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33.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변경사항" sheetId="1" r:id="rId4"/>
    <sheet state="hidden" name="입력값" sheetId="2" r:id="rId5"/>
    <sheet state="visible" name="리그레션 플랜" sheetId="3" r:id="rId6"/>
    <sheet state="visible" name="리그레션 확인 목록" sheetId="4" r:id="rId7"/>
    <sheet state="visible" name="UpdateTest_26.6.0" sheetId="5" r:id="rId8"/>
    <sheet state="visible" name="결과" sheetId="6" r:id="rId9"/>
    <sheet state="visible" name="1.가입" sheetId="7" r:id="rId10"/>
    <sheet state="visible" name="2.친구" sheetId="8" r:id="rId11"/>
    <sheet state="visible" name="3.프로필" sheetId="9" r:id="rId12"/>
    <sheet state="visible" name="4.채팅목록" sheetId="10" r:id="rId13"/>
    <sheet state="visible" name="5.일반채팅" sheetId="11" r:id="rId14"/>
    <sheet state="visible" name="6.비밀채팅" sheetId="12" r:id="rId15"/>
    <sheet state="visible" name="7.팀채팅_채팅방" sheetId="13" r:id="rId16"/>
    <sheet state="visible" name="8.팀채팅_홈상세" sheetId="14" r:id="rId17"/>
    <sheet state="visible" name="9.숏폼" sheetId="15" r:id="rId18"/>
    <sheet state="visible" name="10.통화" sheetId="16" r:id="rId19"/>
    <sheet state="visible" name="11.톡뮤직" sheetId="17" r:id="rId20"/>
    <sheet state="visible" name="12.이모티콘플러스(+키보드)" sheetId="18" r:id="rId21"/>
    <sheet state="visible" name="13.검색" sheetId="19" r:id="rId22"/>
    <sheet state="visible" name="14.이모티콘스토어" sheetId="20" r:id="rId23"/>
    <sheet state="visible" name="15. 알림센터" sheetId="21" r:id="rId24"/>
    <sheet state="visible" name="16.톡클라우드_연락처" sheetId="22" r:id="rId25"/>
    <sheet state="visible" name="17.지갑" sheetId="23" r:id="rId26"/>
    <sheet state="visible" name="18.톡캘린더" sheetId="24" r:id="rId27"/>
    <sheet state="visible" name="19.톡클라우드_백복(로직)" sheetId="25" r:id="rId28"/>
    <sheet state="visible" name="20.톡클라우드_인물분류" sheetId="26" r:id="rId29"/>
    <sheet state="visible" name="21.톡클라우드_버티컬(무료)" sheetId="27" r:id="rId30"/>
    <sheet state="visible" name="22.톡클라우드_버티컬(유료)" sheetId="28" r:id="rId31"/>
    <sheet state="visible" name="23.죠르디" sheetId="29" r:id="rId32"/>
    <sheet state="visible" name="24. 더보기" sheetId="30" r:id="rId33"/>
    <sheet state="visible" name="25. 설정" sheetId="31" r:id="rId34"/>
    <sheet state="visible" name="26.기타" sheetId="32" r:id="rId35"/>
    <sheet state="visible" name="27.카나나템플릿" sheetId="33" r:id="rId36"/>
    <sheet state="visible" name="28." sheetId="34" r:id="rId37"/>
    <sheet state="visible" name="29.o" sheetId="35" r:id="rId38"/>
    <sheet state="visible" name="30._T(v1.x)" sheetId="36" r:id="rId39"/>
  </sheets>
  <definedNames>
    <definedName name="보호된행_삭제필요">'10.통화'!$82:$82</definedName>
    <definedName hidden="1" localSheetId="5" name="_xlnm._FilterDatabase">'결과'!$B$2:$O$630</definedName>
    <definedName hidden="1" localSheetId="6" name="_xlnm._FilterDatabase">'1.가입'!$H$4:$AD$656</definedName>
    <definedName hidden="1" localSheetId="7" name="_xlnm._FilterDatabase">'2.친구'!$H$4:$AD$186</definedName>
    <definedName hidden="1" localSheetId="8" name="_xlnm._FilterDatabase">'3.프로필'!$H$4:$AD$371</definedName>
    <definedName hidden="1" localSheetId="9" name="_xlnm._FilterDatabase">'4.채팅목록'!$H$4:$AD$440</definedName>
    <definedName hidden="1" localSheetId="10" name="_xlnm._FilterDatabase">'5.일반채팅'!$H$4:$AD$1010</definedName>
    <definedName hidden="1" localSheetId="11" name="_xlnm._FilterDatabase">'6.비밀채팅'!$H$4:$AD$310</definedName>
    <definedName hidden="1" localSheetId="12" name="_xlnm._FilterDatabase">'7.팀채팅_채팅방'!$H$4:$AD$704</definedName>
    <definedName hidden="1" localSheetId="13" name="_xlnm._FilterDatabase">'8.팀채팅_홈상세'!$H$4:$AD$299</definedName>
    <definedName hidden="1" localSheetId="14" name="_xlnm._FilterDatabase">'9.숏폼'!$H$4:$AD$425</definedName>
    <definedName hidden="1" localSheetId="15" name="_xlnm._FilterDatabase">'10.통화'!$H$4:$AD$320</definedName>
    <definedName hidden="1" localSheetId="16" name="_xlnm._FilterDatabase">'11.톡뮤직'!$H$4:$AD$299</definedName>
    <definedName hidden="1" localSheetId="17" name="_xlnm._FilterDatabase">'12.이모티콘플러스(+키보드)'!$H$4:$AD$733</definedName>
    <definedName hidden="1" localSheetId="18" name="_xlnm._FilterDatabase">'13.검색'!$H$4:$AD$343</definedName>
    <definedName hidden="1" localSheetId="19" name="_xlnm._FilterDatabase">'14.이모티콘스토어'!$H$4:$AD$1460</definedName>
    <definedName hidden="1" localSheetId="21" name="_xlnm._FilterDatabase">'16.톡클라우드_연락처'!$H$4:$AD$447</definedName>
    <definedName hidden="1" localSheetId="22" name="_xlnm._FilterDatabase">'17.지갑'!$H$4:$AD$668</definedName>
    <definedName hidden="1" localSheetId="23" name="_xlnm._FilterDatabase">'18.톡캘린더'!$H$4:$AD$598</definedName>
    <definedName hidden="1" localSheetId="24" name="_xlnm._FilterDatabase">'19.톡클라우드_백복(로직)'!$H$4:$AD$333</definedName>
    <definedName hidden="1" localSheetId="25" name="_xlnm._FilterDatabase">'20.톡클라우드_인물분류'!$H$4:$AD$278</definedName>
    <definedName hidden="1" localSheetId="26" name="_xlnm._FilterDatabase">'21.톡클라우드_버티컬(무료)'!$H$4:$AD$238</definedName>
    <definedName hidden="1" localSheetId="27" name="_xlnm._FilterDatabase">'22.톡클라우드_버티컬(유료)'!$AB$4:$AB$1594</definedName>
    <definedName hidden="1" localSheetId="28" name="_xlnm._FilterDatabase">'23.죠르디'!$H$4:$AD$475</definedName>
    <definedName hidden="1" localSheetId="29" name="_xlnm._FilterDatabase">'24. 더보기'!$H$4:$AD$214</definedName>
    <definedName hidden="1" localSheetId="30" name="_xlnm._FilterDatabase">'25. 설정'!$AB$4:$AD$533</definedName>
    <definedName hidden="1" localSheetId="31" name="_xlnm._FilterDatabase">'26.기타'!$H$4:$AD$288</definedName>
    <definedName hidden="1" localSheetId="32" name="_xlnm._FilterDatabase">'27.카나나템플릿'!$H$4:$AD$310</definedName>
    <definedName hidden="1" localSheetId="33" name="_xlnm._FilterDatabase">'28.'!$H$4:$AD$299</definedName>
    <definedName hidden="1" localSheetId="34" name="_xlnm._FilterDatabase">'29.o'!$H$4:$AD$299</definedName>
    <definedName hidden="1" localSheetId="35" name="_xlnm._FilterDatabase">'30._T(v1.x)'!$H$4:$AD$299</definedName>
    <definedName hidden="1" localSheetId="9" name="Z_63A05A8D_5A95_4051_92DE_DE52D856973D_.wvu.FilterData">'4.채팅목록'!$H$4:$Z$441</definedName>
    <definedName hidden="1" localSheetId="5" name="Z_99112A0D_708C_4430_944A_2DCD05CAC9A2_.wvu.FilterData">'결과'!$E$2:$M$632</definedName>
    <definedName hidden="1" localSheetId="8" name="Z_99112A0D_708C_4430_944A_2DCD05CAC9A2_.wvu.FilterData">'3.프로필'!$H$4:$AD$168</definedName>
    <definedName hidden="1" localSheetId="9" name="Z_99112A0D_708C_4430_944A_2DCD05CAC9A2_.wvu.FilterData">'4.채팅목록'!$H$4:$Z$441</definedName>
    <definedName hidden="1" localSheetId="9" name="Z_9E0C5D01_CB52_4EB8_920E_AF134DE0446E_.wvu.FilterData">'4.채팅목록'!$H$4:$Z$441</definedName>
  </definedNames>
  <calcPr/>
  <customWorkbookViews>
    <customWorkbookView activeSheetId="0" maximized="1" windowHeight="0" windowWidth="0" guid="{63A05A8D-5A95-4051-92DE-DE52D856973D}" name="필터 3"/>
    <customWorkbookView activeSheetId="0" maximized="1" windowHeight="0" windowWidth="0" guid="{9E0C5D01-CB52-4EB8-920E-AF134DE0446E}" name="필터 2"/>
    <customWorkbookView activeSheetId="0" maximized="1" windowHeight="0" windowWidth="0" guid="{99112A0D-708C-4430-944A-2DCD05CAC9A2}" name="필터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OS / Browser : 테스트 수행 환경
 ㄴ 테스트 수행 환경 중 주요 환경 정보를 구분하기 위한 용도 
 ㄴ Tablet, Pad 형 장비는 앞에 't_'를 붙인ㄴ다. </t>
      </text>
    </comment>
    <comment authorId="0" ref="R1">
      <text>
        <t xml:space="preserve">Result : 테스트 케이스 수행 결과 </t>
      </text>
    </comment>
    <comment authorId="0" ref="F1">
      <text>
        <t xml:space="preserve">Iteration : 테스트 수행 차수 </t>
      </text>
    </comment>
    <comment authorId="0" ref="M8">
      <text>
        <t xml:space="preserve">NI, NA 등과 동일 의미 아님</t>
      </text>
    </comment>
    <comment authorId="0" ref="I1">
      <text>
        <t xml:space="preserve">Category : 테스트 대상 카테고리
 ㄴ 테스트 수행 대상이 되는 플랫폼을 구분하기 위한 용도 </t>
      </text>
    </comment>
    <comment authorId="0" ref="L1">
      <text>
        <t xml:space="preserve">Priority : 테스트 케이스 우선순위
 : '-' 사용하여 유효 테스트 케이스를 구분할수 있다.  </t>
      </text>
    </comment>
    <comment authorId="0" ref="O1">
      <text>
        <t xml:space="preserve">Result : 테스트 케이스 수행 결과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6">
      <text>
        <t xml:space="preserve">TE 인원 변동시 수식에서 숫자를 변경해 주세요</t>
      </text>
    </comment>
    <comment authorId="0" ref="D59">
      <text>
        <t xml:space="preserve">TE 인원 변동시 수식에서 숫자를 변경해 주세요</t>
      </text>
    </comment>
    <comment authorId="0" ref="H60">
      <text>
        <t xml:space="preserve">0.5일 진행</t>
      </text>
    </comment>
    <comment authorId="0" ref="D23">
      <text>
        <t xml:space="preserve">(26/5차 적용) 2개 회사에서 수행 시트 기준으로 교대 진행하기로 함
 * 26/6차 핵심 리글 수행 기준 
- 수행시트 1~2 : 어니컴
- 수행시트 3~5 : 이노아이 </t>
      </text>
    </comment>
    <comment authorId="0" ref="I60">
      <text>
        <t xml:space="preserve">2.5일 진행 기준</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0">
      <text>
        <t xml:space="preserve">상세 접근 경로
- 채팅방 &gt; 플러스버튼 &gt; 앨범 &gt; 사진 및 동영상 선택 &gt; 편집모드
- 채팅방 &gt; 플러스버튼 &gt; 카메라 &gt; 사진 및 동영상 촬영 &gt; 확인
- 채팅방 &gt; 공유된사진/동영상 클릭 &gt; 편집모드
- 채팅방 설정 &gt; 채팅방 프로필 변경 &gt; 앨범 &gt; 사진선택 &gt; 편집모드
- 채팅방 설정 &gt; 채팅방 배경화면 &gt; 앨범 &gt; 사진선택 &gt; 편집모드
- 채팅방 게시판 &gt; 게시판 글작성 &gt; 사진첨부 &gt; 앨범 &gt; 사진선택 &gt;  편집모드
- 채팅방 게시판 &gt; 투표 &gt; 사진첨부 &gt; 앨범 &gt; 사진선택 &gt; 편집모드
- 친구탭/설정 &gt; 프로필 편집 &gt; 사진 및 동영상 선택 &gt; 편집모드
- 친구탭/설정 &gt; 프로필 배경 편집 &gt; 사진 및 동영상 선택 &gt; 편집모드
- 친구탭/설정 &gt; 멀티 프로필 편집 &gt; 사진 및 동영상 선택 &gt; 편집모드 
- 친구탭/설정 &gt; 멀티 프로필 배경 편집 &gt; 사진 및 동영상 선택 &gt; 편집모드</t>
      </text>
    </comment>
    <comment authorId="0" ref="AA5">
      <text>
        <t xml:space="preserve">테스트 수행 담당자 (필수 여부 : 선택)
 - 테스트 수행한 담당자 정보를 입력
 - 결과에 대한 히스토리 추정 등을 위해서 필요한 경우, 입력하여 사용</t>
      </text>
    </comment>
    <comment authorId="0" ref="AA4">
      <text>
        <t xml:space="preserve">테스트 수행 환경 (필수 여부 : 필수)
 - 테스트 수행한 환경 정보 입력 
 - 각 수행환경은 유니크해야 됨 
 - 2회 이상 수행하는 경우, 동일 차수내에서만 유니크하면 됨 
 - 통계시트 결과 취합을 하는 경우, Iter + env 값은 유니크해야 됨 </t>
      </text>
    </comment>
    <comment authorId="0" ref="AB5">
      <text>
        <t xml:space="preserve">Priority 
 : 테스트 케이스 우선순위를 구분하기 위한 용도
 : 유효 테스트 케이스를 구분하기 위한 용도 
1. 필수 여부 : 필수 
2. 입력 가능한 값 
   1, 2, 3 : 수행 대상 / 낮을수록 우선순위 높음 / 확장 가능  
   - : 수행 대상 아님</t>
      </text>
    </comment>
    <comment authorId="0" ref="AC5">
      <text>
        <t xml:space="preserve">테스트 영향 범위 (수행 대상 플랫폼)
 : 테스트 수행 대상이 되는 플랫폼을 구분하기 위한 용도 
1. 필수 여부 : 선택 
2. 입력 가능한 값 
   I : iOS 
   A : aOS
   app : I + A
   Win : Windows OS
   Mac : Mac OS
   PC : Win + Mac
   - : 표기 대상 아님  </t>
      </text>
    </comment>
    <comment authorId="0" ref="AB4">
      <text>
        <t xml:space="preserve">테스트 케이스 개수 표시 (입력 여부 : 자동)
 - 유효한 테스트 케이스 개수 
 - 1, 2, 3으로 마킹된 항목 기준</t>
      </text>
    </comment>
    <comment authorId="0" ref="AA3">
      <text>
        <t xml:space="preserve">테스트 수행 차수 (필수 여부 : 필수)
 - 결과 취합을 위해서 필수 입력 항목
 - 2회 이상 수행하는 경우, 반드시 구분하여 입력 
 - 통계시트 결과 취합을 하는 경우, Iter + env 값은 유니크해야 됨 </t>
      </text>
    </comment>
    <comment authorId="0" ref="AD5">
      <text>
        <t xml:space="preserve">Version 
 : 테스트 케이스 버전 관리를 위한 용도 
1. 필수 여부 : 선택 
2. 입력 가능한 값 : v1, v2, v3, ... </t>
      </text>
    </comment>
    <comment authorId="0" ref="AD4">
      <text>
        <t xml:space="preserve">최종 버전 정보를 입력 (입력 여부 : 수동)
 - 테스트 케이스 수정 및 추가 시 일정 주기로 최종 버전을 업데이트(릴리즈) 
 - </t>
      </text>
    </comment>
    <comment authorId="0" ref="AE2">
      <text>
        <t xml:space="preserve">작성 : TE
관리 : TE
리그레션 TC 수행시 발견된 버그를 JIRA로 등록하고 공유
*작성예시
(yama, 2021/9) ATEAM-1234 간헐적으로 사진 전송 안됨
*관리예시 (Jira close = 작성한 것 삭제)
상황 : 2021년 9차 리글 수행시 발견된 1234 이슈를
Comment &amp; Jira에 작성함
  - 9차에 수정된 경우 : 작성자가 수정 확인 후 삭제
  - 9차 이후 수정 : 남겨둠. 이후 수정 확인되는 차수의 리글 TC에서 삭제 </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전체 시트 통합을 보고 싶은 경우,  전체통계 &gt; '구분(시트)'를 삭제한다. 
특정 시트(2개 이상을 취합)하고 싶은 경우, 시트별 통계 &gt; '구분(시트이름)'에 입력하는 시트이름을 동일하게 입력한다. 
 - 실제 사용하는 시트이름은 무관하며, 결과 시트 &gt; '시트별 통계'에 입력하는 시트명을 통일</t>
      </text>
    </comment>
    <comment authorId="0" ref="C29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61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3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35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9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41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15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47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21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53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27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59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33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7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39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13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45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D2">
      <text>
        <t xml:space="preserve">취합 대상이 되는 테스트 수행 차수를 입력한다. 
Iteration, 환경 정보가 동일한 각 시트별 통계를 취합하여 노출 할 수 있다. 
단, Iteration + 환경 값은 유니크한 값이어야 된다. (동일한 환경을 사용하는 경우, 함께 취합되어 노출됨)</t>
      </text>
    </comment>
    <comment authorId="0" ref="E2">
      <text>
        <t xml:space="preserve">취합 대상이 되는 환경을 입력한다. 
전체 시트에서 통합하여 보고자 하는 환경을 수동으로 입력하면, 해당 환경을 자동으로 취합되어 "시트 통합" 영역에 표시된다. </t>
      </text>
    </comment>
    <comment authorId="0" ref="C19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51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25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57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31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5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37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11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43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17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49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23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C550">
      <text>
        <t xml:space="preserve">시트명을 입력해서 사용하세요. 
- 일반적인 경우, 실제 시트명과 동일하게 입력해서 사용하시면 됩니다. 
 - 하나의 과제에 2개 이상의 시트를 사용하시는 경우에는 '결과' 시트의 구분에는 두개의 시트이름을 동일하게 입력하여 '전체 통계'에서 입력한 시트명으로 필터링할 수 있습니다. </t>
      </text>
    </comment>
    <comment authorId="0" ref="B3">
      <text>
        <t xml:space="preserve">OS는 환경에 입력된 값에 따라 그룹핑되도록 되어 있다. 
 - 입력값 시트에 '구분(그룹)' 값을 기준으로 OS를 그룹핑한다. 
 - 그룹 변경이 필요한 경우, 입력값 시트에서 그룹을 변경하여 사용 가능하다.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671">
      <text>
        <t xml:space="preserve">Priority 항목을 사용하여 필터링하려는 경우, 다양한 조건으로 범위를 지정 하기 위해서 사용하는 비교 연산자 역할을 한다. </t>
      </text>
    </comment>
    <comment authorId="0" ref="G670">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193">
      <text>
        <t xml:space="preserve">Priority 항목을 사용하여 필터링하려는 경우, 다양한 조건으로 범위를 지정 하기 위해서 사용하는 비교 연산자 역할을 한다. </t>
      </text>
    </comment>
    <comment authorId="0" ref="G192">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G93">
      <text>
        <t xml:space="preserve">1. 삭제 가능한 친구수 초과시
 : 삭제한 친구가 20,000명일 때 삭제 시도시 삭제 불가 팝업 표시
2. 차단 가능한 친구수 초과시
 : 차단한 친구가 15,000명일 때 차단 시도시 차단 불가 팝업 표시
3. 추모프로필 대리인을 차단 시도시
 : 추모 대리인 과련 차단 불가 팝업 표시
4. 탈퇴/인증뺏김 유저를 숨차삭 시도시
 : 친구 상태 변경 불가 유저 안내 팝업 표시
5. 탈퇴/인증뺏김 유저를 포함하여 다중 편집 시도시
 : 선택한 모든 친구(정상 유저 포함)의 편집 실패 처리
</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78">
      <text>
        <t xml:space="preserve">Priority 항목을 사용하여 필터링하려는 경우, 다양한 조건으로 범위를 지정 하기 위해서 사용하는 비교 연산자 역할을 한다. </t>
      </text>
    </comment>
    <comment authorId="0" ref="G377">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70">
      <text>
        <t xml:space="preserve">안드로이드 대상 단말 
Galaxy S25
Galaxy S25+
Galaxy S25 Ultra
Galaxy S24
Galaxy S24+
Galaxy S24 Ultra
Galaxy S23
Galaxy S23+
Galaxy S23 Ultra
Galaxy S22
Galaxy S22+
Galaxy S22 Ultra
Galaxy Z Fold7
Galaxy Z Flip7
Galaxy Z Fold6
Galaxy Z Flip6
Galaxy Z Fold5
Galaxy Z Flip5
Galaxy Z Fold4
Galaxy Z Flip4
https://docs.google.com/presentation/d/1s0W0Z53nMimw-2lZXMJyvpVRLAJUXpJQcWJOoLJ5UNQ/edit?slide=id.g3b461c43003_0_757&amp;pli=1#slide=id.g3b461c43003_0_757 </t>
      </text>
    </comment>
    <comment authorId="0" ref="H4">
      <text>
        <t xml:space="preserve">Tester : 테스트 수행 담당자
 ㄴ 테스트 수행한 담당자 정보를 입력
*필수 여부 : 필수</t>
      </text>
    </comment>
    <comment authorId="0" ref="AF60">
      <text>
        <t xml:space="preserve">[test step]
각 타입의 채팅방에 표시되는 컨텍스트 메뉴 확인
- 1:1 오픈채팅 (나=방장 &amp; 나=참여자)
- 그룹 오픈채팅 (나=방장 &amp; 나=참여자)
- 오픈프로필
- 팀채팅 (개설자 &amp; 참여자)
- 톡채널
- 나챗방
[expected result]
각 타입의 채팅방 컨텍스트메뉴를 각각 한개씩의 케이스로 분리할 것인가? 그만큼의 가치가 있는가? 채팅목록에서 하는 것이 맞는가?(=각서비스에 이미 있지 않은가?)
[현상태 및 논의할 주제]
- 현재 TC는 각 챗방 타입별 컨텍스트 메뉴 확인을 케이스화 하지 않음 (일반챗 위주)
- 각 챗방 타입별로 확인하는 방향이 맞을까?
- 채팅탭 담당자들과 확인할 사항
: 모든 채팅방이든 채팅목록에 표시됨. 채팅목록에 표시되는 부분을 이 탭에서 확인하는 서비스도, 그렇지 않은 서비스도 있음.
: 채팅목록에 표시되는 각 서비스의 요소들은 각 서비스에서 확인하는 것이 맞는지 채팅목록에서 확인하는 것이 맞는지?
: 채팅목록에서 다룰지 각 서비스에서 다룰지 구분할 수 있는 근본적인 판단 기준이 있을까?
&gt;&gt; 채팅목록에 표시되는 것은 모두 채팅목록 시트에서 케이스 소화 (작업 담당자 @jinny.soo)
: 모든 롱탭메뉴 기능을 나열
: 각 서비스의 TC에서 다루는 TC라도 작성 후 우선순위 조정 or/and 이관 사실 병기를 통해 커버리지 조절
&gt;&gt; 채팅방 타입 별 테스트를 리글의 각서비스 시트 or 채팅목록 시트 중 어디서 다룰지 근본적인 판단 기준 정립 불가.
우선은 채팅목록탭에 모두 모으자</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I2">
      <text>
        <t xml:space="preserve">Iteration : 테스트 수행 차수 
 ㄴ 2회 이상 수행하는 경우, 반드시 구분하여 입력 
 ㄴ 통계시트에서 통계를 보기 위해서는 Iteration + env 조합 필요 
*필수 여부 : 필수</t>
      </text>
    </comment>
    <comment authorId="0" ref="G447">
      <text>
        <t xml:space="preserve">Priority 항목을 사용하여 필터링하려는 경우, 다양한 조건으로 범위를 지정 하기 위해서 사용하는 비교 연산자 역할을 한다. </t>
      </text>
    </comment>
    <comment authorId="0" ref="G446">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F77">
      <text>
        <t xml:space="preserve">[test step]
각 타입의 채팅방에 표시되는 컨텍스트 메뉴 확인
- 1:1 오픈채팅 (나=방장 &amp; 나=참여자)
- 그룹 오픈채팅 (나=방장 &amp; 나=참여자)
- 오픈프로필
- 팀채팅 (개설자 &amp; 참여자)
- 톡채널
- 나챗방
[expected result]
각 타입의 채팅방 컨텍스트메뉴를 각각 한개씩의 케이스로 분리할 것인가? 그만큼의 가치가 있는가? 채팅목록에서 하는 것이 맞는가?(=각서비스에 이미 있지 않은가?)
[현상태 및 논의할 주제]
- 현재 TC는 각 챗방 타입별 컨텍스트 메뉴 확인을 케이스화 하지 않음 (일반챗 위주)
- 각 챗방 타입별로 확인하는 방향이 맞을까?
- 채팅탭 담당자들과 확인할 사항
: 모든 채팅방이든 채팅목록에 표시됨. 채팅목록에 표시되는 부분을 이 탭에서 확인하는 서비스도, 그렇지 않은 서비스도 있음.
: 채팅목록에 표시되는 각 서비스의 요소들은 각 서비스에서 확인하는 것이 맞는지 채팅목록에서 확인하는 것이 맞는지?
: 채팅목록에서 다룰지 각 서비스에서 다룰지 구분할 수 있는 근본적인 판단 기준이 있을까?
&gt;&gt; 채팅목록에 표시되는 것은 모두 채팅목록 시트에서 케이스 소화 (작업 담당자 @jinny.soo)
: 모든 롱탭메뉴 기능을 나열
: 각 서비스의 TC에서 다루는 TC라도 작성 후 우선순위 조정 or/and 이관 사실 병기를 통해 커버리지 조절
&gt;&gt; 채팅방 타입 별 테스트를 리글의 각서비스 시트 or 채팅목록 시트 중 어디서 다룰지 근본적인 판단 기준 정립 불가.
우선은 채팅목록탭에 모두 모으자</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G137">
      <text>
        <t xml:space="preserve">안드로이드 대상 단말 
Galaxy S25
Galaxy S25+
Galaxy S25 Ultra
Galaxy S24
Galaxy S24+
Galaxy S24 Ultra
Galaxy S23
Galaxy S23+
Galaxy S23 Ultra
Galaxy S22
Galaxy S22+
Galaxy S22 Ultra
Galaxy Z Fold7
Galaxy Z Flip7
Galaxy Z Fold6
Galaxy Z Flip6
Galaxy Z Fold5
Galaxy Z Flip5
Galaxy Z Fold4
Galaxy Z Flip4
https://docs.google.com/presentation/d/1s0W0Z53nMimw-2lZXMJyvpVRLAJUXpJQcWJOoLJ5UNQ/edit?slide=id.g3b461c43003_0_757&amp;pli=1#slide=id.g3b461c43003_0_757 </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E27">
      <text>
        <t xml:space="preserve">전체키워드 보기
[선물] 생일축하
🎉🥳👏
생축
생춬
해피벌스데이
해피벌쓰데이
해피버스데이
해피버쓰데이
해피벌뜨데이
해피벌뚜데이
햅삐벌스데이
햅삐벌쓰데이
햅삐버스데이
햅삐버쓰데이
햅삐벌뜨데이
햅삐벌뚜데이
happy birthday
happybirthday
생일축하
생일추카
생일축축
생일ㅊㅋ
생일ㅊㅊ
생신축하
생신추카
환갑축하
환갑추카
칠순축하
칠순추카
팔순 축하
팔순축하
팔순 추카
팔순추카
구순 축하
구순축하
구순 추카
구순추카
생일진심으로축하
생일진심축하
생일진짜축하
생일정말축하
생일진심으로추카
생일진심추카
생일진짜추카
생일정말추카
생신진심으로축하
생신진심축하
생신진짜축하
생신정말축하
생신진심으로추카
생신진심추카
생신진짜추카
생신정말추카
생일 축하
생일 추카
생일 축축
생일 ㅊㅋ
생일 ㅊㅊ
생신 축하
생신 추카
환갑 축하
환갑 추카
칠순 축하
칠순 추카
생일 진심으로 축하
생일 진심 축하
생일 진짜 축하
생일 정말 축하
생일 진심으로 추카
생일 진심 추카
생일 진짜 추카
생일 정말 추카
생신 진심으로 축하
생신 진심 축하
생신 진짜 축하
생신 정말 축하
생신 진심으로 추카
생신 진심 추카
생신 진짜 추카
생신 정말 추카
생추루축
생일 완전 축하
생일 완전 추카
생신 완전 축하
생신 완전 추카
생일완전축하
생일완전추카
생신완전축하
생신완전추카
생일튜카
생일 튜카
ㅅㅊ!
생일축
축생일
생축!
[선물]결혼 축하
💌🥰💐
결혼 축하
결혼 너무 축하
결혼 너무너무 축하
결혼 진심으로 축하
결혼 진심 축하
결혼 진짜 축하
결혼 정말 축하
결혼 완전 축하
결혼 추카
결혼 너무 추카
결혼 너무너무 추카
결혼 진심으로 추카
결혼 진심 추카
결혼 진짜 추카
결혼 정말 추카
결혼 완전 추카
결혼축하
결혼너무축하
결혼너무너무축하
결혼진심으로축하
결혼진심축하
결혼진짜축하
결혼정말축하
결혼완전축하
결혼추카
결혼넘추카
결혼너무추카
결혼너무너무추카
결혼진심으로추카
결혼진심추카
결혼진짜추카
결혼정말추카
결혼완전추카
결혼 넘 축하
결혼 넘나 축하
결혼 넘나 추카
결혼넘나축하
결혼넘나추카
결혼식축하
결혼식 축하
결혼식추카
결혼식 추카
결혼ㅊㅋ
결혼ㅊㅊ
결혼 ㅊㅋ
결혼 ㅊㅊ
축결혼
www.barunsonmcard.com/m/
mcard.fromtoday.co.kr/w/
bojagicard.com/i/home.php?uid=
w.theirmood.com/card/
makedear.com/mcard/view/
toourguest.com/cards/
mcard.itscard.co.kr/
ourfirstletter.com/w/
scenekoong.com/invitations/wedding/
salondeletter.com/w/
결혼을 축하
결혼을축하
[선물] 일반축하
🎉😊🎈
ㅊㅊㅊ
축축축
추카
congrats
congratulation
츄카
경축
콩그레츄
콩그레추
축♡
축🎉
축🫶
🎉
폭죽쏘기
축❤️
ㅊㅋㅊㅋ
ㅊㅋ!
ㅊㅋ🎉
ㅊㅊㅋ
ㅊㅋㅊ
축하해
축하합
축하함
축하ㅋ
축하ㅎ
축하🎉
축하❤️
축하요
축하쓰
축하!
축하드
축하~
오축하
오 축하
와 축하
와축하
축하용
축하여
축하행
축하한
축하하
축하영
축하축하
ㅊㅋ해</t>
      </text>
    </comment>
    <comment authorId="0" ref="G1016">
      <text>
        <t xml:space="preserve">Priority 항목을 사용하여 필터링하려는 경우, 다양한 조건으로 범위를 지정 하기 위해서 사용하는 비교 연산자 역할을 한다. </t>
      </text>
    </comment>
    <comment authorId="0" ref="G1015">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17">
      <text>
        <t xml:space="preserve">Priority 항목을 사용하여 필터링하려는 경우, 다양한 조건으로 범위를 지정 하기 위해서 사용하는 비교 연산자 역할을 한다. </t>
      </text>
    </comment>
    <comment authorId="0" ref="G316">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711">
      <text>
        <t xml:space="preserve">Priority 항목을 사용하여 필터링하려는 경우, 다양한 조건으로 범위를 지정 하기 위해서 사용하는 비교 연산자 역할을 한다. </t>
      </text>
    </comment>
    <comment authorId="0" ref="G710">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E149">
      <text>
        <t xml:space="preserve">전체키워드 보기
[선물] 생일축하
🎉🥳👏
생축
생춬
해피벌스데이
해피벌쓰데이
해피버스데이
해피버쓰데이
해피벌뜨데이
해피벌뚜데이
햅삐벌스데이
햅삐벌쓰데이
햅삐버스데이
햅삐버쓰데이
햅삐벌뜨데이
햅삐벌뚜데이
happy birthday
happybirthday
생일축하
생일추카
생일축축
생일ㅊㅋ
생일ㅊㅊ
생신축하
생신추카
환갑축하
환갑추카
칠순축하
칠순추카
팔순 축하
팔순축하
팔순 추카
팔순추카
구순 축하
구순축하
구순 추카
구순추카
생일진심으로축하
생일진심축하
생일진짜축하
생일정말축하
생일진심으로추카
생일진심추카
생일진짜추카
생일정말추카
생신진심으로축하
생신진심축하
생신진짜축하
생신정말축하
생신진심으로추카
생신진심추카
생신진짜추카
생신정말추카
생일 축하
생일 추카
생일 축축
생일 ㅊㅋ
생일 ㅊㅊ
생신 축하
생신 추카
환갑 축하
환갑 추카
칠순 축하
칠순 추카
생일 진심으로 축하
생일 진심 축하
생일 진짜 축하
생일 정말 축하
생일 진심으로 추카
생일 진심 추카
생일 진짜 추카
생일 정말 추카
생신 진심으로 축하
생신 진심 축하
생신 진짜 축하
생신 정말 축하
생신 진심으로 추카
생신 진심 추카
생신 진짜 추카
생신 정말 추카
생추루축
생일 완전 축하
생일 완전 추카
생신 완전 축하
생신 완전 추카
생일완전축하
생일완전추카
생신완전축하
생신완전추카
생일튜카
생일 튜카
ㅅㅊ!
생일축
축생일
생축!
[선물]결혼 축하
💌🥰💐
결혼 축하
결혼 너무 축하
결혼 너무너무 축하
결혼 진심으로 축하
결혼 진심 축하
결혼 진짜 축하
결혼 정말 축하
결혼 완전 축하
결혼 추카
결혼 너무 추카
결혼 너무너무 추카
결혼 진심으로 추카
결혼 진심 추카
결혼 진짜 추카
결혼 정말 추카
결혼 완전 추카
결혼축하
결혼너무축하
결혼너무너무축하
결혼진심으로축하
결혼진심축하
결혼진짜축하
결혼정말축하
결혼완전축하
결혼추카
결혼넘추카
결혼너무추카
결혼너무너무추카
결혼진심으로추카
결혼진심추카
결혼진짜추카
결혼정말추카
결혼완전추카
결혼 넘 축하
결혼 넘나 축하
결혼 넘나 추카
결혼넘나축하
결혼넘나추카
결혼식축하
결혼식 축하
결혼식추카
결혼식 추카
결혼ㅊㅋ
결혼ㅊㅊ
결혼 ㅊㅋ
결혼 ㅊㅊ
축결혼
www.barunsonmcard.com/m/
mcard.fromtoday.co.kr/w/
bojagicard.com/i/home.php?uid=
w.theirmood.com/card/
makedear.com/mcard/view/
toourguest.com/cards/
mcard.itscard.co.kr/
ourfirstletter.com/w/
scenekoong.com/invitations/wedding/
salondeletter.com/w/
결혼을 축하
결혼을축하
[선물] 일반축하
🎉😊🎈
ㅊㅊㅊ
축축축
추카
congrats
congratulation
츄카
경축
콩그레츄
콩그레추
축♡
축🎉
축🫶
🎉
폭죽쏘기
축❤️
ㅊㅋㅊㅋ
ㅊㅋ!
ㅊㅋ🎉
ㅊㅊㅋ
ㅊㅋㅊ
축하해
축하합
축하함
축하ㅋ
축하ㅎ
축하🎉
축하❤️
축하요
축하쓰
축하!
축하드
축하~
오축하
오 축하
와 축하
와축하
축하용
축하여
축하행
축하한
축하하
축하영
축하축하
ㅊㅋ해</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06">
      <text>
        <t xml:space="preserve">Priority 항목을 사용하여 필터링하려는 경우, 다양한 조건으로 범위를 지정 하기 위해서 사용하는 비교 연산자 역할을 한다. </t>
      </text>
    </comment>
    <comment authorId="0" ref="G305">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AA4">
      <text>
        <t xml:space="preserve">Tester : 테스트 수행 담당자
 ㄴ 테스트 수행한 담당자 정보를 입력
*필수 여부 : 필수</t>
      </text>
    </comment>
    <comment authorId="0" ref="G432">
      <text>
        <t xml:space="preserve">Priority 항목을 사용하여 필터링하려는 경우, 다양한 조건으로 범위를 지정 하기 위해서 사용하는 비교 연산자 역할을 한다. </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G431">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327">
      <text>
        <t xml:space="preserve">Priority 항목을 사용하여 필터링하려는 경우, 다양한 조건으로 범위를 지정 하기 위해서 사용하는 비교 연산자 역할을 한다. </t>
      </text>
    </comment>
    <comment authorId="0" ref="G326">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17">
      <text>
        <t xml:space="preserve">현재 대화상대는 차단친구로 등록되어 있습니다. 차단한 친구에게는 메시지를 보낼 수 없습니다. &gt;"통화를 연결할 수 없는 사용자 입니다. (6-1005) [확인]"</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06">
      <text>
        <t xml:space="preserve">Priority 항목을 사용하여 필터링하려는 경우, 다양한 조건으로 범위를 지정 하기 위해서 사용하는 비교 연산자 역할을 한다. </t>
      </text>
    </comment>
    <comment authorId="0" ref="G305">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740">
      <text>
        <t xml:space="preserve">Priority 항목을 사용하여 필터링하려는 경우, 다양한 조건으로 범위를 지정 하기 위해서 사용하는 비교 연산자 역할을 한다. </t>
      </text>
    </comment>
    <comment authorId="0" ref="H4">
      <text>
        <t xml:space="preserve">Tester : 테스트 수행 담당자
 ㄴ 테스트 수행한 담당자 정보를 입력
*필수 여부 : 필수</t>
      </text>
    </comment>
    <comment authorId="0" ref="G739">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J2">
      <text>
        <t xml:space="preserve">Iteration : 테스트 수행 차수 
 ㄴ 2회 이상 수행하는 경우, 반드시 구분하여 입력 
 ㄴ 통계시트에서 통계를 보기 위해서는 Iteration + env 조합 필요 
*필수 여부 : 필수</t>
      </text>
    </comment>
    <comment authorId="0" ref="K2">
      <text>
        <t xml:space="preserve">Iteration : 테스트 수행 차수 
 ㄴ 2회 이상 수행하는 경우, 반드시 구분하여 입력 
 ㄴ 통계시트에서 통계를 보기 위해서는 Iteration + env 조합 필요 
*필수 여부 : 필수</t>
      </text>
    </comment>
    <comment authorId="0" ref="G350">
      <text>
        <t xml:space="preserve">Priority 항목을 사용하여 필터링하려는 경우, 다양한 조건으로 범위를 지정 하기 위해서 사용하는 비교 연산자 역할을 한다. </t>
      </text>
    </comment>
    <comment authorId="0" ref="G349">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I4">
      <text>
        <t xml:space="preserve">Tester : 테스트 수행 담당자
 ㄴ 테스트 수행한 담당자 정보를 입력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1467">
      <text>
        <t xml:space="preserve">Priority 항목을 사용하여 필터링하려는 경우, 다양한 조건으로 범위를 지정 하기 위해서 사용하는 비교 연산자 역할을 한다. </t>
      </text>
    </comment>
    <comment authorId="0" ref="G1466">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I4">
      <text>
        <t xml:space="preserve">Tester : 테스트 수행 담당자
 ㄴ 테스트 수행한 담당자 정보를 입력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212">
      <text>
        <t xml:space="preserve">Priority 항목을 사용하여 필터링하려는 경우, 다양한 조건으로 범위를 지정 하기 위해서 사용하는 비교 연산자 역할을 한다. </t>
      </text>
    </comment>
    <comment authorId="0" ref="G211">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454">
      <text>
        <t xml:space="preserve">Priority 항목을 사용하여 필터링하려는 경우, 다양한 조건으로 범위를 지정 하기 위해서 사용하는 비교 연산자 역할을 한다. </t>
      </text>
    </comment>
    <comment authorId="0" ref="G453">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G675">
      <text>
        <t xml:space="preserve">Priority 항목을 사용하여 필터링하려는 경우, 다양한 조건으로 범위를 지정 하기 위해서 사용하는 비교 연산자 역할을 한다. </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G674">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D81">
      <text>
        <t xml:space="preserve">1) 주민등록등본
2) 주민등록초본
3) 학교생활기록부초중고
4) 가족관계증명서
5) 건강보험자격득실확인서</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A251">
      <text>
        <t xml:space="preserve">2023/1차 TC 에 반영된 상태이나 실제로 리그레션 테스트를 진행하는것은 2023/2차부터임.
2023/1차에는 n 처리 후 숨김 처리 해두었으며, 2023/2 차에 정상 처리할 예정</t>
      </text>
    </comment>
    <comment authorId="0" ref="G605">
      <text>
        <t xml:space="preserve">Priority 항목을 사용하여 필터링하려는 경우, 다양한 조건으로 범위를 지정 하기 위해서 사용하는 비교 연산자 역할을 한다. </t>
      </text>
    </comment>
    <comment authorId="0" ref="G604">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B42">
      <text>
        <t xml:space="preserve">채팅방 나가기 :
방장은 모든 멤버 내보내면서 삭제 및 나가기 가능.
방장이 팀채팅 삭제 및 나가기를 하면 팀채팅방, 공유 캘린더, 공유 일정 모두 삭제됨.</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B41">
      <text>
        <t xml:space="preserve">채팅방 나가기 :
방장은 모든 멤버 내보내면서 삭제 및 나가기 가능.
방장이 팀채팅 삭제 및 나가기를 하면 팀채팅방, 공유 캘린더, 공유 일정 모두 삭제됨.</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E75">
      <text>
        <t xml:space="preserve">수정 옵션 노출 항목 (일시/장소 X)
- 멤버
- 제목
- 설명
수정 옵션 미노출 항목
- 색상
- 알림</t>
      </text>
    </comment>
    <comment authorId="0" ref="H398">
      <text>
        <t xml:space="preserve">차주 월요일 확인
</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293">
      <text>
        <t xml:space="preserve">취소 스펙 논의 : https://kakao-srt.slack.com/archives/CGXF61H4G/p1591354624169000?thread_ts=1591323079.149200&amp;cid=CGXF61H4G</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A215">
      <text>
        <t xml:space="preserve">참고 위키 : https://wiki.daumkakao.com/pages/viewpage.action?pageId=755202798</t>
      </text>
    </comment>
    <comment authorId="0" ref="G340">
      <text>
        <t xml:space="preserve">Priority 항목을 사용하여 필터링하려는 경우, 다양한 조건으로 범위를 지정 하기 위해서 사용하는 비교 연산자 역할을 한다. </t>
      </text>
    </comment>
    <comment authorId="0" ref="G339">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F229">
      <text>
        <t xml:space="preserve">정리예정</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285">
      <text>
        <t xml:space="preserve">Priority 항목을 사용하여 필터링하려는 경우, 다양한 조건으로 범위를 지정 하기 위해서 사용하는 비교 연산자 역할을 한다. </t>
      </text>
    </comment>
    <comment authorId="0" ref="G284">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124">
      <text>
        <t xml:space="preserve">변수값 설명 
 - 최소 알림 발송 주기 : N (일단위) → 최소 N일 발송을 안하겠다 설정하는 값 
 - 앱 실행 일~만료 시작 일 기간 : D (일단위) → 알림을 수신한 시점으로 부터 D일부터 만료 시작되는 시점 (ex. D = 0 :오늘 알림, 오늘부터 만료 / D = 1 : 오늘 알림, 내일부터 만료) 
 - 만료 기한 범위 : E (일단위) → 며칠걸 묶어서 보낼지 설정하는 값 (ex. E = 1 : 하루치)
 - 알림 발송 기준 시각 : H → H시간 이후 앱 실행 시점에 알림을 발송하겠다는 값 
 - 알림 발송 최소 미디어 개수 : M → 발송 데이터가 최소 M개가 될 때 알림 발송하겠다는 값</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245">
      <text>
        <t xml:space="preserve">Priority 항목을 사용하여 필터링하려는 경우, 다양한 조건으로 범위를 지정 하기 위해서 사용하는 비교 연산자 역할을 한다. </t>
      </text>
    </comment>
    <comment authorId="0" ref="G244">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G73">
      <text>
        <t xml:space="preserve">확장자 구분 : image, audio, archive, PDF, 프레젠테이션, 텍스트 문서, 스프레드시트, video, 기타 (총 9종)
image:psd, ai, sketch, tif, tiff, tga, webp
audio:mp3, wav, flac, tta, tak, aac, wma, ogg, m4a
archive:gz, bz2, rar, 7z, zip, lzh, alz
PDF:pdf
프레젠테이션:odp, ppt, pptx, key, show
텍스트 문서:doc, docx, hwp, txt, rtf, xml, wks, wps, xps, md, odf, odt, pages
스프레드시트:ods, csv, tsv, xls, xlsx, numbers, cell
video:m4v, avi, asf, wmv, mkv, mpg, mpeg, mp4, mov, flv, ogv, ts
기타:그외 확장자</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F155">
      <text>
        <t xml:space="preserve">https://jira.daumkakao.com/browse/OKCHEON-5610?focusedCommentId=5961564&amp;page=com.atlassian.jira.plugin.system.issuetabpanels%3Acomment-tabpanel#comment-5961564</t>
      </text>
    </comment>
    <comment authorId="0" ref="G1601">
      <text>
        <t xml:space="preserve">Priority 항목을 사용하여 필터링하려는 경우, 다양한 조건으로 범위를 지정 하기 위해서 사용하는 비교 연산자 역할을 한다. </t>
      </text>
    </comment>
    <comment authorId="0" ref="C472">
      <text>
        <t xml:space="preserve">기획서 : https://docs.google.com/presentation/d/1GReXG67n2Rp_xq7ZO9MU9yTH-CcXqKC5u4_BHs5rXOk/edit#slide=id.g6da04d9058_0_193
디자인 가이드 : https://zpl.io/brwNk31</t>
      </text>
    </comment>
    <comment authorId="0" ref="G470">
      <text>
        <t xml:space="preserve">https://wiki.daumkakao.com/pages/viewpage.action?pageId=755197853</t>
      </text>
    </comment>
    <comment authorId="0" ref="G144">
      <text>
        <t xml:space="preserve">톡서랍 TMS 종합 : https://docs.google.com/spreadsheets/d/1rIbvhUZoejPg-q6cV4sPBskIrnoSnWbul-_vvw5WL6M/edit#gid=1529183124</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D421">
      <text>
        <t xml:space="preserve">Denylist : https://kakao.agit.in/g/433970/wall/332205235</t>
      </text>
    </comment>
    <comment authorId="0" ref="G487">
      <text>
        <t xml:space="preserve">https://wiki.daumkakao.com/pages/viewpage.action?pageId=755197853</t>
      </text>
    </comment>
    <comment authorId="0" ref="A64">
      <text>
        <t xml:space="preserve">공지카드 상세 스펙 
https://wiki.daumkakao.com/pages/viewpage.action?pageId=887911320</t>
      </text>
    </comment>
    <comment authorId="0" ref="H4">
      <text>
        <t xml:space="preserve">Tester : 테스트 수행 담당자
 ㄴ 테스트 수행한 담당자 정보를 입력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1600">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C570">
      <text>
        <t xml:space="preserve">기획서 : https://docs.google.com/presentation/d/1GReXG67n2Rp_xq7ZO9MU9yTH-CcXqKC5u4_BHs5rXOk/edit#slide=id.g6da04d9058_0_193</t>
      </text>
    </comment>
    <comment authorId="0" ref="D438">
      <text>
        <t xml:space="preserve">Denylist : https://kakao.agit.in/g/433970/wall/332205235</t>
      </text>
    </comment>
    <comment authorId="0" ref="F83">
      <text>
        <t xml:space="preserve">#android 
*챗로그 : 업로드 시점 기준, (백업 대상) 모든 챗로그
*미디어 : 가입 시점 기준으로 모든 미디어 
 - 업로드된 챗로그 기준 백업 대상 미디어 
 - 업로드 가능한 (유효한) 미디어만 카운트/업로드 대상 
 - 업로드가 불가하거나, 파일이 없는 경우 카운트 제외 (만료된 파일 카운트 제외) 
*연락처 : 업로드 시점 기준, 폰의 연락처 기준 
*카운트 및 업로드 대상 갱신 시점 
 - 화면 진입시 갱신 
 - 실제 업로드 진행시 대상 갱신 (카운트 노출 화면 없음)
#ios 
*챗로그 : 화면노출/업로드 시점 기준, (백업 대상) 모든 챗로그
*미디어 : 미디어 저장 폴더안의 전체 파일 개수 
 - 썸네일 + 원본이 있는 경우, 모두 카운트 됨 
 - 업로드 대상이 아닌 미디어가 함께 있는 경우, 카운트 됨 
 - 업로드 대상이 아닌 미디어는 실제 업로드시 시도를 하지 않음
 - 썸네일 + 원본 함께 있는 경우, 원본만 업로드 시도
 - 가입 시점 기준으로 이전 업로드 대상 미디어만 업로드 시도 
*연락처 : 화면노출/업로드 시점 기준, 폰의 연락처 기준 
*카운트 및 업로드 대상 갱신 시점 
 - 화면 진입시 갱신 
 - 실제 업로드 진행시 대상 갱신 (카운트 노출 화면 없음)</t>
      </text>
    </comment>
    <comment authorId="0" ref="AA4">
      <text>
        <t xml:space="preserve">Tester : 테스트 수행 담당자
 ㄴ 테스트 수행한 담당자 정보를 입력
*필수 여부 : 필수</t>
      </text>
    </comment>
    <comment authorId="0" ref="AB4">
      <text>
        <t xml:space="preserve">Priority : 테스트 케이스 우선순위
 : '-' 사용하여 유효 테스트 케이스를 구분할수 있다.  
*필수 여부 : 필수 </t>
      </text>
    </comment>
    <comment authorId="0" ref="C587">
      <text>
        <t xml:space="preserve">기획서 : https://docs.google.com/presentation/d/1GReXG67n2Rp_xq7ZO9MU9yTH-CcXqKC5u4_BHs5rXOk/edit#slide=id.g6da04d9058_0_193</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C4">
      <text>
        <t xml:space="preserve">Category : 테스트 대상 카테고리
 ㄴ 테스트 수행 대상이 되는 플랫폼을 구분하기 위한 용도 
*필수 여부 : 선택 </t>
      </text>
    </comment>
    <comment authorId="0" ref="F77">
      <text>
        <t xml:space="preserve">#android 
*챗로그 : 업로드 시점 기준, (백업 대상) 모든 챗로그
*미디어 : 가입 시점 기준으로 모든 미디어 
 - 업로드된 챗로그 기준 백업 대상 미디어 
 - 업로드 가능한 (유효한) 미디어만 카운트/업로드 대상 
 - 업로드가 불가하거나, 파일이 없는 경우 카운트 제외 (만료된 파일 카운트 제외) 
*연락처 : 업로드 시점 기준, 폰의 연락처 기준 
*카운트 및 업로드 대상 갱신 시점 
 - 화면 진입시 갱신 
 - 실제 업로드 진행시 대상 갱신 (카운트 노출 화면 없음)
#ios 
*챗로그 : 화면노출/업로드 시점 기준, (백업 대상) 모든 챗로그
*미디어 : 미디어 저장 폴더안의 전체 파일 개수 
 - 썸네일 + 원본이 있는 경우, 모두 카운트 됨 
 - 업로드 대상이 아닌 미디어가 함께 있는 경우, 카운트 됨 
 - 업로드 대상이 아닌 미디어는 실제 업로드시 시도를 하지 않음
 - 썸네일 + 원본 함께 있는 경우, 원본만 업로드 시도
 - 가입 시점 기준으로 이전 업로드 대상 미디어만 업로드 시도 
*연락처 : 화면노출/업로드 시점 기준, 폰의 연락처 기준 
*카운트 및 업로드 대상 갱신 시점 
 - 화면 진입시 갱신 
 - 실제 업로드 진행시 대상 갱신 (카운트 노출 화면 없음)</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C455">
      <text>
        <t xml:space="preserve">기획서 : https://docs.google.com/presentation/d/1GReXG67n2Rp_xq7ZO9MU9yTH-CcXqKC5u4_BHs5rXOk/edit#slide=id.g6da04d9058_0_193
디자인 가이드 : https://zpl.io/brwNk31</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H1611">
      <text>
        <t xml:space="preserve">n제외
</t>
      </text>
    </comment>
    <comment authorId="0" ref="AF2">
      <text>
        <t xml:space="preserve">작성 : TE &amp; QA
관리 : QA
- 스펙 관련한 참고
- 테스트 관련 참고</t>
      </text>
    </comment>
    <comment authorId="0" ref="I1611">
      <text>
        <t xml:space="preserve">n제외
</t>
      </text>
    </comment>
    <comment authorId="0" ref="AF161">
      <text>
        <t xml:space="preserve">관련 TC : https://kko.kakao.com/FJisSemqr5</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G482">
      <text>
        <t xml:space="preserve">Priority 항목을 사용하여 필터링하려는 경우, 다양한 조건으로 범위를 지정 하기 위해서 사용하는 비교 연산자 역할을 한다. </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J4">
      <text>
        <t xml:space="preserve">Tester : 테스트 수행 담당자
 ㄴ 테스트 수행한 담당자 정보를 입력
*필수 여부 : 필수</t>
      </text>
    </comment>
    <comment authorId="0" ref="G481">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K4">
      <text>
        <t xml:space="preserve">Tester : 테스트 수행 담당자
 ㄴ 테스트 수행한 담당자 정보를 입력
*필수 여부 : 필수</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221">
      <text>
        <t xml:space="preserve">Priority 항목을 사용하여 필터링하려는 경우, 다양한 조건으로 범위를 지정 하기 위해서 사용하는 비교 연산자 역할을 한다. </t>
      </text>
    </comment>
    <comment authorId="0" ref="G220">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K4">
      <text>
        <t xml:space="preserve">Tester : 테스트 수행 담당자
 ㄴ 테스트 수행한 담당자 정보를 입력
*필수 여부 : 필수</t>
      </text>
    </comment>
    <comment authorId="0" ref="G540">
      <text>
        <t xml:space="preserve">Priority 항목을 사용하여 필터링하려는 경우, 다양한 조건으로 범위를 지정 하기 위해서 사용하는 비교 연산자 역할을 한다. </t>
      </text>
    </comment>
    <comment authorId="0" ref="G539">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G295">
      <text>
        <t xml:space="preserve">Priority 항목을 사용하여 필터링하려는 경우, 다양한 조건으로 범위를 지정 하기 위해서 사용하는 비교 연산자 역할을 한다. </t>
      </text>
    </comment>
    <comment authorId="0" ref="G294">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K4">
      <text>
        <t xml:space="preserve">Tester : 테스트 수행 담당자
 ㄴ 테스트 수행한 담당자 정보를 입력
*필수 여부 : 필수</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K4">
      <text>
        <t xml:space="preserve">Tester : 테스트 수행 담당자
 ㄴ 테스트 수행한 담당자 정보를 입력
*필수 여부 : 필수</t>
      </text>
    </comment>
    <comment authorId="0" ref="G317">
      <text>
        <t xml:space="preserve">Priority 항목을 사용하여 필터링하려는 경우, 다양한 조건으로 범위를 지정 하기 위해서 사용하는 비교 연산자 역할을 한다. </t>
      </text>
    </comment>
    <comment authorId="0" ref="G316">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E176">
      <text>
        <t xml:space="preserve">* 자동 재생 설정 경로
 - 설정 &gt; 기타 &gt; 동영상 자동 재생</t>
      </text>
    </comment>
    <comment authorId="0" ref="E175">
      <text>
        <t xml:space="preserve">* 자동 재생 설정 경로
 - 설정 &gt; 기타 &gt; 동영상 자동 재생</t>
      </text>
    </comment>
    <comment authorId="0" ref="AA4">
      <text>
        <t xml:space="preserve">Tester : 테스트 수행 담당자
 ㄴ 테스트 수행한 담당자 정보를 입력
*필수 여부 : 필수</t>
      </text>
    </comment>
    <comment authorId="0" ref="E174">
      <text>
        <t xml:space="preserve">* 자동 재생 설정 경로
 - 설정 &gt; 기타 &gt; 동영상 자동 재생</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06">
      <text>
        <t xml:space="preserve">Priority 항목을 사용하여 필터링하려는 경우, 다양한 조건으로 범위를 지정 하기 위해서 사용하는 비교 연산자 역할을 한다. </t>
      </text>
    </comment>
    <comment authorId="0" ref="G305">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06">
      <text>
        <t xml:space="preserve">Priority 항목을 사용하여 필터링하려는 경우, 다양한 조건으로 범위를 지정 하기 위해서 사용하는 비교 연산자 역할을 한다. </t>
      </text>
    </comment>
    <comment authorId="0" ref="G305">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작성 : anyone
관리 : 작성자
테스트 진행 중 필요한 메모 입력 
(좌측 3개 필드에서 해소 불가한 내용)
- 테스트 불가 사유
- 개인적인 메모 등
(yama, 2021/09) 여기부터 하면 됨
(yama, 2021/09) 기기 없어서 진행 못함</t>
      </text>
    </comment>
    <comment authorId="0" ref="H4">
      <text>
        <t xml:space="preserve">Tester : 테스트 수행 담당자
 ㄴ 테스트 수행한 담당자 정보를 입력
*필수 여부 : 필수</t>
      </text>
    </comment>
    <comment authorId="0" ref="H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H2">
      <text>
        <t xml:space="preserve">Iteration : 테스트 수행 차수 
 ㄴ 2회 이상 수행하는 경우, 반드시 구분하여 입력 
 ㄴ 통계시트에서 통계를 보기 위해서는 Iteration + env 조합 필요 
*필수 여부 : 필수</t>
      </text>
    </comment>
    <comment authorId="0" ref="G306">
      <text>
        <t xml:space="preserve">Priority 항목을 사용하여 필터링하려는 경우, 다양한 조건으로 범위를 지정 하기 위해서 사용하는 비교 연산자 역할을 한다. </t>
      </text>
    </comment>
    <comment authorId="0" ref="G305">
      <text>
        <t xml:space="preserve">Priority를 필터링 하고자 하는 경우에 우선순위와 범위를 지정하여 특정 우선순위 항목만 혹은 우선순위 범위내 항목 모두를 대상으로 필터링된 결과를 볼 수 있다. 
 - Priority 셀이 비어 있는 경우 : 전체 통계 
 - Priotiry 셀에 숫자가 입력되어 있는 경우, '범위 지정'에 선택된 비교 연산자로 필터링</t>
      </text>
    </comment>
    <comment authorId="0" ref="AA4">
      <text>
        <t xml:space="preserve">Tester : 테스트 수행 담당자
 ㄴ 테스트 수행한 담당자 정보를 입력
*필수 여부 : 필수</t>
      </text>
    </comment>
    <comment authorId="0" ref="AA3">
      <text>
        <t xml:space="preserve">OS / Browser : 테스트 수행 환경
 ㄴ 각 수행환경은 유니크해야 됨 
ㄴ 2회 이상 수행하는 경우, 동일 차수내에서만 유니크하면 됨 
 ㄴ 통계시트에서 통계를 보기 위해서는 Iteration + env 조합 필요 
*필수 여부 : 필수</t>
      </text>
    </comment>
    <comment authorId="0" ref="AB4">
      <text>
        <t xml:space="preserve">Priority : 테스트 케이스 우선순위
 : '-' 사용하여 유효 테스트 케이스를 구분할수 있다.  
*필수 여부 : 필수 </t>
      </text>
    </comment>
    <comment authorId="0" ref="AA2">
      <text>
        <t xml:space="preserve">Iteration : 테스트 수행 차수 
 ㄴ 2회 이상 수행하는 경우, 반드시 구분하여 입력 
 ㄴ 통계시트에서 통계를 보기 위해서는 Iteration + env 조합 필요 
*필수 여부 : 필수</t>
      </text>
    </comment>
    <comment authorId="0" ref="AB3">
      <text>
        <t xml:space="preserve">테스트케이스 전체 개수
 ㄴ 유효한 테스트 케이스 개수 
 ㄴ 우선순위(1, 2, 3) 마킹된 항목 기준
*입력 여부 : 자동</t>
      </text>
    </comment>
    <comment authorId="0" ref="AC4">
      <text>
        <t xml:space="preserve">Category : 테스트 대상 카테고리
 ㄴ 테스트 수행 대상이 되는 플랫폼을 구분하기 위한 용도 
*필수 여부 : 선택 </t>
      </text>
    </comment>
    <comment authorId="0" ref="AD4">
      <text>
        <t xml:space="preserve">Version : 테스트케이스 버전 관리
*필수 여부 : 필수
*입력 가능한 값 : 대상 클라이언트 실제 버전 입력 
 ㄴ 과제 테스트 진행시 업데이트가 반복되는 경우, 버전 정보 뒤에 추가 버전으로 표시 (v10.4.0.1)</t>
      </text>
    </comment>
    <comment authorId="0" ref="AD3">
      <text>
        <t xml:space="preserve">최종 버전 정보를 입력 
 ㄴ 테스트 케이스가 수정(추가)되는 경우에 각 테스트케이스 버전 정보로 관리하고, 가장 높은 버전을 기준으로 테스트 케이스 릴리즈(공유) 시점에 최종 버전을 업데이트하면서 관리한다. 
 ㄴ 과제 TC인 경우, 대상 릴리즈 버전을 기본 입력(10.0.0)하고, TC가 업데이트 되는 경우, 자리수를 하나 추가하여 버전을 표기 한다. (10.0.0.1, 10.0.0.2, ...)
*입력 여부 : 수동</t>
      </text>
    </comment>
    <comment authorId="0" ref="AE2">
      <text>
        <t xml:space="preserve">작성 : TE
관리 : TE/QA
리그레션 TC 수행시 발견된 버그를 JIRA로 등록하고 공유
*작성예시
(yama, 21/9) 간헐적으로 사진 전송 안됨 {jira link}
*관리 방법
&gt;&gt; 입력된 내용 삭제
jira의 상태가 closed면 해당 사실을 확인한 사람이 필드에 작성된 내용을 삭제. 단, 진행중인 차수인 경우 아래 내용 참고.
&gt;&gt; 여전히 발생하는 경우
1차에 발견된 이슈가 있고 링크가 입력돼 있음. 2차에 수행시 여전히 Fail. 이 경우 jira에 진입하여 코멘트 작성. "24/3차 현재 동일 현상 발생함"
상황 : 2021년 1차 리글 수행시 발견된 이슈를 Comment &amp; Jira에 작성함
  - 1차에 closed된 경우 : 남겨둠. 수행자 간 이슈 공유를 위해.
  - 1차 이후에 수정 : 남겨둠. 이후 리글 수행시 상태값이 closed로 바뀐 것을 확인하는 사람이 코멘트 내용을 삭제.</t>
      </text>
    </comment>
    <comment authorId="0" ref="AF2">
      <text>
        <t xml:space="preserve">작성 : TE &amp; QA
관리 : QA
- 스펙 관련한 참고
- 테스트 관련 참고</t>
      </text>
    </comment>
    <comment authorId="0" ref="AG2">
      <text>
        <t xml:space="preserve">작성 : TE
관리 : QA
- TC 수정을 요청
- TC 관련 문의를 기입
*작성 예시
현재 A로 동작합니다. 기대결과 수정해 주세요
*관리 예시
TC 수정 요청 대응을 완료하면 작성된 것을 삭제 후 version care</t>
      </text>
    </comment>
  </commentList>
</comments>
</file>

<file path=xl/sharedStrings.xml><?xml version="1.0" encoding="utf-8"?>
<sst xmlns="http://schemas.openxmlformats.org/spreadsheetml/2006/main" count="66790" uniqueCount="22158">
  <si>
    <t xml:space="preserve">1. 템플릿 변경 이력 </t>
  </si>
  <si>
    <t>버전</t>
  </si>
  <si>
    <t>일자</t>
  </si>
  <si>
    <t>내용</t>
  </si>
  <si>
    <t>비고</t>
  </si>
  <si>
    <t>v2.0.1</t>
  </si>
  <si>
    <t>2024.07.02</t>
  </si>
  <si>
    <t xml:space="preserve">1. 참조 오류 수정
 ㄴ 결과 시트 시트명 참조 오류 수정
 ㄴ TC 시트 하단 통계 참조 오류 수정 </t>
  </si>
  <si>
    <t>v2.0</t>
  </si>
  <si>
    <t>2024.06.20</t>
  </si>
  <si>
    <t xml:space="preserve">1. '결과' 시트 통계 개선 
 - 플랫폼 그룹별로 전체 통계 필터 가능 
 - 시트명 그룹별 전체 통계 필터 가능 (시트명x이터레이션x환경 조합)
 - 2개 이상 시트를 (결과 시트내)시트명을 통일하여 통계 가능 
2. 테스트케이스 시트 (하단) 통계 개선 
 - Prority 통계 추가 및 필터 추가 (연산자 사용하여 필터링 범위 지정 가능) 
 - 이터레이션, 플랫폼 그룹 필터링 가능 
4. 입력값 제한 추가 
 - 표준화된 입력값을 사용해야 되는 경우, '입력값' 시트 기준으로 입력 제한
5. 통계 영역 셀 잠금 추가 
 - 실수 방지를 위해서 통계 영역 위주로 잠금 추가 (알럿 후, 수정이 가능하므로 주의 필요)
6. 테스트케이스 결과 입력 필드 조건부 서식 컬러 변경 
7. '2023년 X차' (미사용) 시트 제거 </t>
  </si>
  <si>
    <t>v1.3</t>
  </si>
  <si>
    <t>2023.09.15</t>
  </si>
  <si>
    <t xml:space="preserve">1. 스프린트 일정 및 과제 대시보드 목적의 시트 통합 및 시트 숨김 처리
2. 테스트 수행 결과, 분류 항목 업데이트 </t>
  </si>
  <si>
    <t>1. 23년 8차부터 해당 시트 사용하지 않는 방향</t>
  </si>
  <si>
    <t>v1.2.1</t>
  </si>
  <si>
    <t>2021.12.20</t>
  </si>
  <si>
    <t>1. 테스트 영향 범위 (수행 대상 플랫폼) field에 항목 추가
 - moWeb, pcWeb, Web, Wear, Watch</t>
  </si>
  <si>
    <t>항목추가 결정</t>
  </si>
  <si>
    <t>v1.2</t>
  </si>
  <si>
    <t>2021.11.23</t>
  </si>
  <si>
    <t>1. 우측 필드 개편
 - as-is : [Comment] [Jira] / [TC Review] [Spec Review]
 - to-be : [Comment &amp; Jira] [Spec Review] [TC Review]
2. 테스트 영향 범위 (수행 대상 플랫폼) field에 "web" 및 "wear"추가
 - 30번 시트에 "Moweb", "PCWeb", "Wear"를 추가
3. OS coverage 변경
 - as-is : a4~a10, i11~i13
 - to-be : a6~a12, i13~i15</t>
  </si>
  <si>
    <t>v1.1</t>
  </si>
  <si>
    <t>2019.05.13</t>
  </si>
  <si>
    <t>1. 테스트 케이스 시트 하단, 'b' 통계 행 참조 오류 수정 
 - 모든 테스트 케이스 시트에서 I 열부터 b 통계 참조를 x3:x298 &gt; x5:x300</t>
  </si>
  <si>
    <t>v1.0</t>
  </si>
  <si>
    <t>2019.05.08</t>
  </si>
  <si>
    <t>1. 불필요한 시트 제거 
2. v1.0 릴리즈</t>
  </si>
  <si>
    <t>v0.6</t>
  </si>
  <si>
    <t>2019.05.07</t>
  </si>
  <si>
    <t>1. Iteration 필드 필수 항목으로 추가 
 - Iter + env 조합(유니크)으로 결과 시트 전체 통계 취합됨  
2. 테스트 케이스 시트 50개 사용가능하도록 적용
 - 신규 생성하거나 시트를 복제하는 경우, 통계시트에 취합되지 않음 
3. 필드별 메모 추가 
 - 메모에 간단한 설명 추가</t>
  </si>
  <si>
    <t>2. 템플릿 개선 예정 항목 (작업이 완료되면 변경 이력에 남기고 삭제)</t>
  </si>
  <si>
    <t>No.</t>
  </si>
  <si>
    <t>요청</t>
  </si>
  <si>
    <t>linu</t>
  </si>
  <si>
    <t>데이터 확인 규칙 필드에 대한 입력값 관리를 모든 시트 공통 관리 할수 있게 개선 
 ㄴ 별도 시트에 테이블 만들어 참조 할수 있게</t>
  </si>
  <si>
    <t>v2.0에 반영</t>
  </si>
  <si>
    <t>yama</t>
  </si>
  <si>
    <t>결과시트의 구조 개선
 : 결과 시트에 세로방향에 입력되는 정보가 참조하는 곳이 각 시트의 하단 현황 셀들(가로방향)이라 결과 시트 편집시 스프레드로 자연스럽고 빠른 편집이 불가
 - 결과 구조를 세로방향으로 해야 하는 것은 변경이 어려울듯
 - 결과 시트의 결과값 데이터 종횡 구성을 각시트의 구성 방향과 동일하게 가져가면 시트 추가/삭제 등으로 결과시트를 편집해야 할 때 편리할 것으로 예상</t>
  </si>
  <si>
    <t xml:space="preserve">(6/20) 테스트 케이스 구조 및 시각 흐름에 따라 현상태 유지 </t>
  </si>
  <si>
    <t>OS / Browser</t>
  </si>
  <si>
    <t>Iteration</t>
  </si>
  <si>
    <t>Category</t>
  </si>
  <si>
    <t>Priority</t>
  </si>
  <si>
    <t>Result</t>
  </si>
  <si>
    <t>범위</t>
  </si>
  <si>
    <t>안내 문구</t>
  </si>
  <si>
    <t>표시</t>
  </si>
  <si>
    <t>구분 (그룹)</t>
  </si>
  <si>
    <t>설명</t>
  </si>
  <si>
    <t>위치</t>
  </si>
  <si>
    <t>문구</t>
  </si>
  <si>
    <t>a10</t>
  </si>
  <si>
    <t>Android</t>
  </si>
  <si>
    <t>Android 10</t>
  </si>
  <si>
    <t>app</t>
  </si>
  <si>
    <t>iOS + Android</t>
  </si>
  <si>
    <t>숫자가 낮을 수록 우선순위 높음</t>
  </si>
  <si>
    <t>p</t>
  </si>
  <si>
    <t>pass</t>
  </si>
  <si>
    <t>=</t>
  </si>
  <si>
    <t>A1 (첫행)</t>
  </si>
  <si>
    <t>테스트 케이스 작성자를 입력해주세요. 리뷰어가 있으면 함께 입력해주세요. (참조 수식을 삭제하고 입력하세요) - 예시) 작성 : kakao.talk (리뷰 : qa.talk)</t>
  </si>
  <si>
    <t>a11</t>
  </si>
  <si>
    <t>Android 11</t>
  </si>
  <si>
    <t>I</t>
  </si>
  <si>
    <t>iOS</t>
  </si>
  <si>
    <t>f</t>
  </si>
  <si>
    <t>fail</t>
  </si>
  <si>
    <t>&lt;=</t>
  </si>
  <si>
    <t>A300 (마지막행)</t>
  </si>
  <si>
    <t xml:space="preserve">행 추가시 이 라인 위 영역을 선택하고 행을 추가 하셔야 통계 및 서식이 올바르게 적용됩니다. </t>
  </si>
  <si>
    <t>a12</t>
  </si>
  <si>
    <t>Android 12</t>
  </si>
  <si>
    <t>A</t>
  </si>
  <si>
    <t>b</t>
  </si>
  <si>
    <t>block</t>
  </si>
  <si>
    <t>&gt;=</t>
  </si>
  <si>
    <t>a13</t>
  </si>
  <si>
    <t>Android 13</t>
  </si>
  <si>
    <t>pc</t>
  </si>
  <si>
    <t>Windows + macOS</t>
  </si>
  <si>
    <t>n</t>
  </si>
  <si>
    <t>not include</t>
  </si>
  <si>
    <t>a14</t>
  </si>
  <si>
    <t>Android 14</t>
  </si>
  <si>
    <t>Win</t>
  </si>
  <si>
    <t>Windows</t>
  </si>
  <si>
    <t>/</t>
  </si>
  <si>
    <t>해당 없음</t>
  </si>
  <si>
    <t>a15</t>
  </si>
  <si>
    <t>Android 15</t>
  </si>
  <si>
    <t>Mac</t>
  </si>
  <si>
    <t>macOS</t>
  </si>
  <si>
    <t>-</t>
  </si>
  <si>
    <t>수행할 TC가 아닌 경우 (테스트 커버리지 제외)</t>
  </si>
  <si>
    <t>TC 아님</t>
  </si>
  <si>
    <t>a16</t>
  </si>
  <si>
    <t>Android 16</t>
  </si>
  <si>
    <t>Web</t>
  </si>
  <si>
    <t>mobile Web + pc Web</t>
  </si>
  <si>
    <t>i17</t>
  </si>
  <si>
    <t>iOS 17</t>
  </si>
  <si>
    <t>moWeb</t>
  </si>
  <si>
    <t>mobile Web</t>
  </si>
  <si>
    <t>i18</t>
  </si>
  <si>
    <t>iOS 18</t>
  </si>
  <si>
    <t>pcWeb</t>
  </si>
  <si>
    <t>pc (데스크탑) Web</t>
  </si>
  <si>
    <t>i26</t>
  </si>
  <si>
    <t>iOS 26</t>
  </si>
  <si>
    <t>ww</t>
  </si>
  <si>
    <t>Wear OS + WatchOS</t>
  </si>
  <si>
    <t>w10</t>
  </si>
  <si>
    <t>Windows 10</t>
  </si>
  <si>
    <t>Wear</t>
  </si>
  <si>
    <t>Google Wear OS</t>
  </si>
  <si>
    <t>w11</t>
  </si>
  <si>
    <t>Windows 11</t>
  </si>
  <si>
    <t>Watch</t>
  </si>
  <si>
    <t>Apple WatchOS</t>
  </si>
  <si>
    <t>m10.15.x</t>
  </si>
  <si>
    <t>macOS 10.15.x</t>
  </si>
  <si>
    <t>수행결과 표기 대상 아님</t>
  </si>
  <si>
    <t>m11.x</t>
  </si>
  <si>
    <t>macOS 11.x</t>
  </si>
  <si>
    <t>m12.x</t>
  </si>
  <si>
    <t>macOS 12.x</t>
  </si>
  <si>
    <t>m13.x</t>
  </si>
  <si>
    <t>macOS 13.x</t>
  </si>
  <si>
    <t>m14.x</t>
  </si>
  <si>
    <t>macOS 14.x</t>
  </si>
  <si>
    <t>at10</t>
  </si>
  <si>
    <t>Android Tablet</t>
  </si>
  <si>
    <t>Tablet Android 10</t>
  </si>
  <si>
    <t>at11</t>
  </si>
  <si>
    <t>Tablet Android 11</t>
  </si>
  <si>
    <t>at12</t>
  </si>
  <si>
    <t>Tablet Android 12</t>
  </si>
  <si>
    <t>at13</t>
  </si>
  <si>
    <t>Tablet Android 13</t>
  </si>
  <si>
    <t>at14</t>
  </si>
  <si>
    <t>Tablet Android 14</t>
  </si>
  <si>
    <t>at15</t>
  </si>
  <si>
    <t>Tablet Android 15</t>
  </si>
  <si>
    <t>at16</t>
  </si>
  <si>
    <t>Tablet Android 16</t>
  </si>
  <si>
    <t>it17</t>
  </si>
  <si>
    <t>iPad</t>
  </si>
  <si>
    <t>iPad OS 17</t>
  </si>
  <si>
    <t>it18</t>
  </si>
  <si>
    <t>iPad OS 18</t>
  </si>
  <si>
    <t>it26</t>
  </si>
  <si>
    <t>iPad OS 26</t>
  </si>
  <si>
    <t>aw3.5</t>
  </si>
  <si>
    <t>Wear OS</t>
  </si>
  <si>
    <t>Wear OS 3.5</t>
  </si>
  <si>
    <t>aw4</t>
  </si>
  <si>
    <t>Wear OS 4</t>
  </si>
  <si>
    <t>aw5</t>
  </si>
  <si>
    <t>Wear OS 5</t>
  </si>
  <si>
    <t>aw6</t>
  </si>
  <si>
    <t>Wear OS 6</t>
  </si>
  <si>
    <t>iw9</t>
  </si>
  <si>
    <t>Apple Watch</t>
  </si>
  <si>
    <t>Apple Watch 9</t>
  </si>
  <si>
    <t>iw10</t>
  </si>
  <si>
    <t>Apple Watch 10</t>
  </si>
  <si>
    <t>iw26</t>
  </si>
  <si>
    <t>Apple Watch 26</t>
  </si>
  <si>
    <t>cr</t>
  </si>
  <si>
    <t>PC Web</t>
  </si>
  <si>
    <t>Chrome</t>
  </si>
  <si>
    <t>sf</t>
  </si>
  <si>
    <t>Safari</t>
  </si>
  <si>
    <t>eg</t>
  </si>
  <si>
    <t>MS Edge</t>
  </si>
  <si>
    <t>wh</t>
  </si>
  <si>
    <t>Whale Browser</t>
  </si>
  <si>
    <t>m_cr</t>
  </si>
  <si>
    <t>Mobile Web</t>
  </si>
  <si>
    <t>mobile Chrome</t>
  </si>
  <si>
    <t>m_sf</t>
  </si>
  <si>
    <t>mobile Safari</t>
  </si>
  <si>
    <t>m_sb</t>
  </si>
  <si>
    <t>samsung browser</t>
  </si>
  <si>
    <t>m_wh</t>
  </si>
  <si>
    <t>mobile Whale</t>
  </si>
  <si>
    <t>a_nv</t>
  </si>
  <si>
    <t>Naver App</t>
  </si>
  <si>
    <t>a_dm</t>
  </si>
  <si>
    <t>Daum App</t>
  </si>
  <si>
    <t>리그레션 테스트 일정</t>
  </si>
  <si>
    <t>QA 릴리즈 당번</t>
  </si>
  <si>
    <t>- 노모어커밋 : 2026.07.07(화)</t>
  </si>
  <si>
    <t>- Android : @joy.2</t>
  </si>
  <si>
    <t>- 서브밋 : 2026.07.13(월)</t>
  </si>
  <si>
    <t>- iOS : @yama.moto</t>
  </si>
  <si>
    <t xml:space="preserve"> ㄴ 업데이트 테스트: 오전 10시 예정</t>
  </si>
  <si>
    <r>
      <rPr>
        <rFont val="Arial"/>
        <sz val="10.0"/>
      </rPr>
      <t xml:space="preserve"> ㄴ 빌드 공유: </t>
    </r>
    <r>
      <rPr>
        <rFont val="Arial"/>
        <color rgb="FFFF00FF"/>
        <sz val="10.0"/>
      </rPr>
      <t xml:space="preserve"> </t>
    </r>
    <r>
      <rPr>
        <rFont val="Arial"/>
        <sz val="10.0"/>
      </rPr>
      <t xml:space="preserve">오후 12시 이후 예정 </t>
    </r>
  </si>
  <si>
    <t>이슈 어사인 담당자</t>
  </si>
  <si>
    <t>- 담당자 없는 이슈 : 릴리즈 당번</t>
  </si>
  <si>
    <t>리그레션 테스트</t>
  </si>
  <si>
    <r>
      <rPr>
        <rFont val="Arial"/>
        <color rgb="FF000000"/>
        <sz val="10.0"/>
      </rPr>
      <t>- 세부 기능/서비스 담당자 있는 경우 : 해당 담당자 (</t>
    </r>
    <r>
      <rPr>
        <rFont val="Arial"/>
        <color rgb="FF000000"/>
        <sz val="10.0"/>
        <u/>
      </rPr>
      <t>WIKI</t>
    </r>
    <r>
      <rPr>
        <rFont val="Arial"/>
        <color rgb="FF000000"/>
        <sz val="10.0"/>
      </rPr>
      <t>)</t>
    </r>
  </si>
  <si>
    <t>1. (통합 상세) 리그레션 테스트</t>
  </si>
  <si>
    <r>
      <rPr>
        <rFont val="Arial"/>
        <color rgb="FF000000"/>
      </rPr>
      <t xml:space="preserve"> - 진행 방식 : 매 차수 OS 분배가 지정됨. (</t>
    </r>
    <r>
      <rPr>
        <rFont val="Arial"/>
        <color rgb="FF000000"/>
        <u/>
      </rPr>
      <t>WIKI</t>
    </r>
    <r>
      <rPr>
        <rFont val="Arial"/>
        <color rgb="FF000000"/>
      </rPr>
      <t>)</t>
    </r>
  </si>
  <si>
    <t>수행 쉬트</t>
  </si>
  <si>
    <t>ZESQ</t>
  </si>
  <si>
    <t>INNOI + ONYCOM</t>
  </si>
  <si>
    <t>1~16</t>
  </si>
  <si>
    <t>17~27</t>
  </si>
  <si>
    <r>
      <rPr>
        <rFont val="Arial"/>
        <color rgb="FF1155CC"/>
        <sz val="8.0"/>
      </rPr>
      <t>@당번</t>
    </r>
    <r>
      <rPr>
        <rFont val="Arial"/>
        <sz val="8.0"/>
      </rPr>
      <t xml:space="preserve"> 이 표에 입력한 값은 각 탭의 수행할 OS로 자동 입력됩니다.</t>
    </r>
  </si>
  <si>
    <t>◁ 연간 OS 분배 계획표 펼치기</t>
  </si>
  <si>
    <t>2026/7
(Z) + (I+O)</t>
  </si>
  <si>
    <t>2026/8
(Z) + (I+O)</t>
  </si>
  <si>
    <t>2026/10
(Z) + (I+O)</t>
  </si>
  <si>
    <t>2026/11
(Z) + (I+O)</t>
  </si>
  <si>
    <t>2027/1
(Z) + (I+O)</t>
  </si>
  <si>
    <t>2027/2
(Z) + (I+O)</t>
  </si>
  <si>
    <t>2027/3
(Z) + (I+O)</t>
  </si>
  <si>
    <t>2027/4
(Z) + (I+O)</t>
  </si>
  <si>
    <t>i26 / a16</t>
  </si>
  <si>
    <t>a15 / i26</t>
  </si>
  <si>
    <t>a16 / i18</t>
  </si>
  <si>
    <t xml:space="preserve"> i18 / a15</t>
  </si>
  <si>
    <t>17~26</t>
  </si>
  <si>
    <t>a15 / i18</t>
  </si>
  <si>
    <t>i18 / a16</t>
  </si>
  <si>
    <t>i26 / a15</t>
  </si>
  <si>
    <t>a16 / i26</t>
  </si>
  <si>
    <r>
      <rPr>
        <rFont val="Arial"/>
        <b/>
        <color rgb="FFCC0000"/>
      </rPr>
      <t xml:space="preserve">이 표는 항상 접어 둡니다. ①14~15행에 분배할 OS를 기입한 후, ②혼동 방지를 위해 18~20행에 기입된 내용울 지워 주세요. 회사명만 바꿔서 기입하면 안됩니다.
</t>
    </r>
    <r>
      <rPr>
        <rFont val="Arial"/>
        <b val="0"/>
        <color rgb="FF0000FF"/>
      </rPr>
      <t>이 표</t>
    </r>
    <r>
      <rPr>
        <rFont val="Arial"/>
        <b val="0"/>
        <color rgb="FFCC0000"/>
      </rPr>
      <t>에서 "</t>
    </r>
    <r>
      <rPr>
        <rFont val="Arial"/>
        <b val="0"/>
        <color rgb="FF0000FF"/>
      </rPr>
      <t>수행쉬트 1~16</t>
    </r>
    <r>
      <rPr>
        <rFont val="Arial"/>
        <b val="0"/>
        <color rgb="FFCC0000"/>
      </rPr>
      <t>"이 "</t>
    </r>
    <r>
      <rPr>
        <rFont val="Arial"/>
        <b val="0"/>
        <color rgb="FF0000FF"/>
      </rPr>
      <t>i18 / a15</t>
    </r>
    <r>
      <rPr>
        <rFont val="Arial"/>
        <b val="0"/>
        <color rgb="FFCC0000"/>
      </rPr>
      <t xml:space="preserve">"라면, </t>
    </r>
    <r>
      <rPr>
        <rFont val="Arial"/>
        <b val="0"/>
        <color rgb="FF38761D"/>
      </rPr>
      <t>위 표</t>
    </r>
    <r>
      <rPr>
        <rFont val="Arial"/>
        <b val="0"/>
        <color rgb="FFCC0000"/>
      </rPr>
      <t>의 "</t>
    </r>
    <r>
      <rPr>
        <rFont val="Arial"/>
        <b val="0"/>
        <color rgb="FF38761D"/>
      </rPr>
      <t>수행쉬트 1~16</t>
    </r>
    <r>
      <rPr>
        <rFont val="Arial"/>
        <b val="0"/>
        <color rgb="FFCC0000"/>
      </rPr>
      <t xml:space="preserve">"에 </t>
    </r>
    <r>
      <rPr>
        <rFont val="Arial"/>
        <b val="0"/>
        <color rgb="FF38761D"/>
      </rPr>
      <t>순서대로 각각 i18, a15를 기입</t>
    </r>
    <r>
      <rPr>
        <rFont val="Arial"/>
        <b val="0"/>
        <color rgb="FFCC0000"/>
      </rPr>
      <t>해 주세요. *회사 항목은 항상 고정입니다.</t>
    </r>
  </si>
  <si>
    <r>
      <rPr>
        <rFont val="Arial"/>
        <b/>
      </rPr>
      <t>2. (핵심) 리그레션 테스트</t>
    </r>
    <r>
      <rPr>
        <rFont val="Arial"/>
        <b val="0"/>
      </rPr>
      <t xml:space="preserve"> : 3. 2026년 6차 (핵심) KakaoTalk Regression TestCase</t>
    </r>
  </si>
  <si>
    <r>
      <rPr>
        <rFont val="Arial"/>
      </rPr>
      <t xml:space="preserve"> - 진행 방식 : </t>
    </r>
    <r>
      <rPr>
        <rFont val="Arial"/>
        <b/>
      </rPr>
      <t>OS 및 진행 담당 회사 고정</t>
    </r>
    <r>
      <rPr>
        <rFont val="Arial"/>
      </rPr>
      <t>. 매년 1차에 진행 담당 회사 변경.</t>
    </r>
  </si>
  <si>
    <t>1~2</t>
  </si>
  <si>
    <t>a10, a12, i17</t>
  </si>
  <si>
    <t>a11, a13, a14</t>
  </si>
  <si>
    <t>3~4</t>
  </si>
  <si>
    <t>a14, i17 = Global
a15 = US</t>
  </si>
  <si>
    <t>a13, i26 = Japan
i18 = US</t>
  </si>
  <si>
    <r>
      <rPr>
        <rFont val="Arial"/>
        <strike/>
        <color rgb="FF999999"/>
      </rPr>
      <t xml:space="preserve">업데이트 테스트 담당 OS에서 수행
</t>
    </r>
    <r>
      <rPr>
        <rFont val="Arial"/>
        <color rgb="FF999999"/>
      </rPr>
      <t>(6차 미진행)</t>
    </r>
  </si>
  <si>
    <t>업데이트 테스트 / 패치</t>
  </si>
  <si>
    <t>1. 담당 플랫폼</t>
  </si>
  <si>
    <t>OS</t>
  </si>
  <si>
    <r>
      <rPr>
        <rFont val="Arial"/>
        <color rgb="FF000000"/>
      </rPr>
      <t xml:space="preserve">수행
</t>
    </r>
    <r>
      <rPr>
        <rFont val="Arial"/>
        <color rgb="FF1155CC"/>
        <sz val="8.0"/>
      </rPr>
      <t>(매 차수 변경)</t>
    </r>
  </si>
  <si>
    <r>
      <rPr>
        <rFont val="Arial"/>
        <color rgb="FF000000"/>
      </rPr>
      <t xml:space="preserve">리딩담당
</t>
    </r>
    <r>
      <rPr>
        <rFont val="Arial"/>
        <b/>
        <color rgb="FF1155CC"/>
        <sz val="6.0"/>
      </rPr>
      <t>(매 차수 변경) 2개사 협업 시
이번 차수 리딩업체 기재</t>
    </r>
  </si>
  <si>
    <t>빌드 링크</t>
  </si>
  <si>
    <t>ONYCOM + INNOI</t>
  </si>
  <si>
    <t>INNOI</t>
  </si>
  <si>
    <t>ssoya그룹</t>
  </si>
  <si>
    <t>ssoya 그룹</t>
  </si>
  <si>
    <t>watchOS</t>
  </si>
  <si>
    <t>2. 업데이트 테스트 완료 공유</t>
  </si>
  <si>
    <t xml:space="preserve"> </t>
  </si>
  <si>
    <t xml:space="preserve"> - 1개사 단독으로 진행되는 경우, 해당 사에서 업데이트 테스트 완료 여부를 취합하여 공유</t>
  </si>
  <si>
    <t xml:space="preserve"> - 2개사 협업으로 진행되는 경우, 로테이션 순번인 리딩담당 업체가 테스트 완료 여부를 취합하여 공유</t>
  </si>
  <si>
    <t>ㄴONYCOM ▷ INNOI 순으로 로테이션 진행 (2026년 6차 = INNOI)</t>
  </si>
  <si>
    <t>수행 시간 모니터링</t>
  </si>
  <si>
    <t>*문의: yama</t>
  </si>
  <si>
    <t>Regression TC 수행 시간 모니터링</t>
  </si>
  <si>
    <r>
      <rPr>
        <rFont val="Arial"/>
      </rPr>
      <t xml:space="preserve">  ㄴ 위 문서에서 수행할 차수에 맞는 탭에 </t>
    </r>
    <r>
      <rPr>
        <rFont val="Arial"/>
        <color rgb="FF1155CC"/>
      </rPr>
      <t>매 차수 기록</t>
    </r>
  </si>
  <si>
    <t>리그레션 제외 영역</t>
  </si>
  <si>
    <t>제외할 탭</t>
  </si>
  <si>
    <t>MAIN OS</t>
  </si>
  <si>
    <t>minor OS</t>
  </si>
  <si>
    <t>공통</t>
  </si>
  <si>
    <t>테스트 리소스 계획</t>
  </si>
  <si>
    <r>
      <rPr>
        <rFont val="Arial"/>
        <sz val="8.0"/>
      </rPr>
      <t xml:space="preserve">↓ </t>
    </r>
    <r>
      <rPr>
        <rFont val="Arial"/>
        <color rgb="FF1155CC"/>
        <sz val="8.0"/>
      </rPr>
      <t>@당번</t>
    </r>
    <r>
      <rPr>
        <rFont val="Arial"/>
        <sz val="8.0"/>
      </rPr>
      <t xml:space="preserve"> 업무일 수를 입력해 주세요</t>
    </r>
  </si>
  <si>
    <t>소속</t>
  </si>
  <si>
    <t>그룹</t>
  </si>
  <si>
    <r>
      <rPr>
        <rFont val="Arial"/>
        <color rgb="FF000000"/>
      </rPr>
      <t xml:space="preserve">전체 리소스(MD)
</t>
    </r>
    <r>
      <rPr>
        <rFont val="Arial"/>
        <color rgb="FF000000"/>
        <sz val="8.0"/>
      </rPr>
      <t>(인원수 X 업무일 수)</t>
    </r>
  </si>
  <si>
    <t>비고 (투입 제외 사유 및 기타)</t>
  </si>
  <si>
    <r>
      <rPr>
        <rFont val="Arial"/>
        <color rgb="FF000000"/>
      </rPr>
      <t xml:space="preserve">7/10
</t>
    </r>
    <r>
      <rPr>
        <rFont val="Arial"/>
        <color rgb="FF000000"/>
        <sz val="8.0"/>
      </rPr>
      <t>*메모 참고</t>
    </r>
  </si>
  <si>
    <t>합계</t>
  </si>
  <si>
    <t>moz</t>
  </si>
  <si>
    <t>ssoya</t>
  </si>
  <si>
    <t>7/8 유니버셜캐러셀과제 QA 진행</t>
  </si>
  <si>
    <t>crystal</t>
  </si>
  <si>
    <t>poby</t>
  </si>
  <si>
    <t>7/10_코너 휴가</t>
  </si>
  <si>
    <t>jina</t>
  </si>
  <si>
    <t>aren</t>
  </si>
  <si>
    <t>jinny</t>
  </si>
  <si>
    <t>7/8 더보기탭 QA 진행</t>
  </si>
  <si>
    <t>sophia</t>
  </si>
  <si>
    <t>joy</t>
  </si>
  <si>
    <t>ZESQ 합계</t>
  </si>
  <si>
    <t>ONYCOM</t>
  </si>
  <si>
    <t>7/10 chang 휴가</t>
  </si>
  <si>
    <t>ONYCOM 합계</t>
  </si>
  <si>
    <t>7/10 mia 휴가</t>
  </si>
  <si>
    <t>INNOI 합계</t>
  </si>
  <si>
    <t>전체 인원</t>
  </si>
  <si>
    <r>
      <rPr>
        <rFont val="Arial"/>
        <sz val="8.0"/>
      </rPr>
      <t xml:space="preserve">↓ </t>
    </r>
    <r>
      <rPr>
        <rFont val="Arial"/>
        <color rgb="FF1155CC"/>
        <sz val="8.0"/>
      </rPr>
      <t>@당번</t>
    </r>
    <r>
      <rPr>
        <rFont val="Arial"/>
        <sz val="8.0"/>
      </rPr>
      <t xml:space="preserve"> 업무일 수를 입력해 주세요</t>
    </r>
  </si>
  <si>
    <r>
      <rPr>
        <rFont val="Arial"/>
        <color rgb="FF000000"/>
      </rPr>
      <t xml:space="preserve">전체 리소스(MD)
</t>
    </r>
    <r>
      <rPr>
        <rFont val="Arial"/>
        <color rgb="FF000000"/>
        <sz val="8.0"/>
      </rPr>
      <t>(인원수 X 업무일 수)</t>
    </r>
  </si>
  <si>
    <t>5/4 휴가 2명</t>
  </si>
  <si>
    <t>5/4 휴가 2명
5/7 뉴리액션 Prod 테스트 예상 (서버 배포 일정에 따라 변동될 수 있습니다. 확정 후 업데이트할게요)</t>
  </si>
  <si>
    <t>5/4 amonn 휴가</t>
  </si>
  <si>
    <t xml:space="preserve">5/4 connor 휴가 </t>
  </si>
  <si>
    <t>5/4 glenn 휴가, 5/6 juanaa 휴가</t>
  </si>
  <si>
    <t>5/4 zeron 휴가</t>
  </si>
  <si>
    <t>5/4 selina 휴가, 5/8 selina 반반차</t>
  </si>
  <si>
    <t>5/4 enzo, bono 휴가</t>
  </si>
  <si>
    <t>5/4 rachel, sallyy 휴가</t>
  </si>
  <si>
    <t>5/4 휴가 1명, 5/8 휴가 1명
5/7 뉴리액션 Prod 테스트 예상 (서버 배포 일정에 따라 변동될 수 있습니다. 확정 후 업데이트할게요)</t>
  </si>
  <si>
    <t>5/4 sera 휴가</t>
  </si>
  <si>
    <t>5/4 eric 휴가</t>
  </si>
  <si>
    <t>5/4 kevin 휴가</t>
  </si>
  <si>
    <t>5/4 gon 휴가</t>
  </si>
  <si>
    <t>5/4 mia 반차, lora 휴가</t>
  </si>
  <si>
    <t>Jira의 "Regression" label이 붙은 이슈를 확인하고 결과를 입력하기 위한 시트</t>
  </si>
  <si>
    <t>OS 커버리지 설정 방법
 - 기본 테스트 범위는 모든 OS입니다.
 - 리스트업 하는 본인의 판단 하에 테스트할 OS 범위를 조정해 주세요. (수행하지 않는 OS version에 n처리)</t>
  </si>
  <si>
    <t>Jira Link</t>
  </si>
  <si>
    <t>Summary
(테스트할 범위 등)</t>
  </si>
  <si>
    <t>Comment</t>
  </si>
  <si>
    <t>Spec &amp; Tip</t>
  </si>
  <si>
    <t>TC Review</t>
  </si>
  <si>
    <t>closed?</t>
  </si>
  <si>
    <t>PLATF-6453</t>
  </si>
  <si>
    <t xml:space="preserve">[Android] Kotlin 2.2.21 적용
- 마이너버전 업데이트
- 리그레션 시 크래시, ANR, 전체 기능 확인 후 이슈 없으면 클로즈
</t>
  </si>
  <si>
    <t>@zesq (엘리)
ㄴA10~14 핵심 TC 결과 참고
ㄴA15~16 통합 상세 TC 결과 참고</t>
  </si>
  <si>
    <t>PLATF-6417</t>
  </si>
  <si>
    <t xml:space="preserve">(yama가 진행)
Liquid Glass UI 오픈
채팅방쪽은 패드쪽(스플릿뷰) 추가 이슈가 많이 보인다고, QA에 지원 요청이 있었습니다.
적용 완료 여부 및 주요 점검 포인트에 대한 정보가 공유되면 해당 부분 참고해서 리글 전에 지원할수 있는 부분은 지원을 검토 부탁드립니다.
각 과제별 담당자에게도 전파하여 과제 진행 및 리글 진행시 폰/패드(스플릿뷰)에서 점검이 되도록 공유가 필요할것 같습니다.
&gt;&gt; iPad의 스플릿뷰에 한해서 채팅방스쿼드 및 플랫폼개발에서 공유해 준 화면 우선순위 목록을 참고하여 탐색적 테스트 진행
</t>
  </si>
  <si>
    <r>
      <rPr>
        <rFont val="IBM Plex Sans KR"/>
        <sz val="10.0"/>
      </rPr>
      <t xml:space="preserve">(yama, 7/3) yama 그룹에서 테스트 진행중입니다. 테스트 완료되면 p처리 후 완료 예정입니다 
&gt;&gt; </t>
    </r>
    <r>
      <rPr>
        <rFont val="IBM Plex Sans KR"/>
        <color rgb="FF1155CC"/>
        <sz val="10.0"/>
        <u/>
      </rPr>
      <t xml:space="preserve">아이패드 리퀴드 글라스 디자인 적용 이슈 리스트
</t>
    </r>
    <r>
      <rPr>
        <rFont val="IBM Plex Sans KR"/>
        <sz val="10.0"/>
      </rPr>
      <t>&gt;&gt; 완료</t>
    </r>
  </si>
  <si>
    <t>PLATF-6199</t>
  </si>
  <si>
    <t xml:space="preserve">(담당자 : moz) - iOS/Android
미디어 말풍선 전송 API가 변경되었습니다.
점진 배포 예정으로, 특정 채팅방에는 적용되도록 설정하여 리그레션시 확인이 필요합니다.
일반채팅탭,  수행하시는 TE분 연락주시면 chatid등록 후 테스트 진행되도록 요청할 예정입니다.
일반채팅, 팀채팅 테스트 진행하시는 TE분 지정되시면 연락해주시면 확인 후 등록 요청하여 테스트 진행필요합니다.
</t>
  </si>
  <si>
    <t>진</t>
  </si>
  <si>
    <t>코코</t>
  </si>
  <si>
    <t>미아</t>
  </si>
  <si>
    <t>innoi &amp; zesq 동시 진행
모즈에게 문의 후 처리
A10~14, i17.0: 진행 여부 확인 후 지정 
chatid 일괄적으로 취합 후 요청 예정_@엘리
I18: innoi 진행
A16: Zesq 진행</t>
  </si>
  <si>
    <t>PLATF-6367</t>
  </si>
  <si>
    <t>API 단위로 테스트는 필요하지 않고, 메시징 연결 관련 주요 동작 확인
[테스트 범위]
 : 메시징 연결 관련 기본 동작 위주 확인 
 - 톡 실행 후 정상 동작 여부 (재접속 케이스 고려)
 - 메시지 수/발신 동작 여부 
&gt;&gt; 리그레션 테스트로 대응
&gt;&gt; 6차 브랜치에 머지된 상태로 과제 테스트가 진행되므로, 해당 변경 사항의 영향으로 메시징 서버와 연결에 문제가 있다면, 메시징 관련 일반적인 기능이 동작하지 않을 것이므로, 기본 동작에 대한 점검이 될 것으로 예상
* 메시징 서버: CBT까지 배포된 상태
ㄴ 리얼 배포 : 7/8 예정</t>
  </si>
  <si>
    <t>리지</t>
  </si>
  <si>
    <t>아몬 (대여)</t>
  </si>
  <si>
    <t>아도라</t>
  </si>
  <si>
    <t>제이니</t>
  </si>
  <si>
    <t>유미</t>
  </si>
  <si>
    <t>소비</t>
  </si>
  <si>
    <t>@zesq (메시지 그룹 진행)</t>
  </si>
  <si>
    <t>EMOTICON-9571</t>
  </si>
  <si>
    <t>(담당자 : moz) - iOS
* revision 관리코드 변경
이모티콘 구매, 선물, 다운로드 -&gt; 키보드에 바로 꽂힘
서브디바이스에서 키보드 순서 변경 -&gt; 키보드에서 순서 변경 반영
- 이모티콘 리그레션 TC내 관련 내용 포함되어있습니다. 이슈있는 경우 추가 확인을 위해 담당자 연락해주세요.</t>
  </si>
  <si>
    <t>onycom</t>
  </si>
  <si>
    <t>EMOTICON-9524</t>
  </si>
  <si>
    <t>(담당자 : moz) - iOS
스토어 테마 클라이언트 코드 제거
- 설정 내 기본, 커스텀 테마 다운/적용 기능 확인 시 이슈있는 경우 별도 연락 부탁드려요.</t>
  </si>
  <si>
    <t>innoi</t>
  </si>
  <si>
    <t>ATEAM-27892</t>
  </si>
  <si>
    <t>공유 피커에 대한 리그레션 테스트 진행 후 이슈 없으면 클로즈</t>
  </si>
  <si>
    <r>
      <rPr>
        <rFont val="IBM Plex Sans KR"/>
        <color rgb="FF1155CC"/>
        <sz val="10.0"/>
        <u/>
      </rPr>
      <t>ATEAM-27857</t>
    </r>
    <r>
      <rPr>
        <rFont val="IBM Plex Sans KR"/>
        <sz val="10.0"/>
      </rPr>
      <t xml:space="preserve"> </t>
    </r>
  </si>
  <si>
    <t>나챗방 관련 코드 분리(기능/동작 변화 없음)
- 나챗방 관련한 리그레션 수행 후 이슈 없으면 클로즈</t>
  </si>
  <si>
    <t xml:space="preserve">ITEAM-32917 </t>
  </si>
  <si>
    <t>분류1</t>
  </si>
  <si>
    <t>분류2</t>
  </si>
  <si>
    <t>분류3</t>
  </si>
  <si>
    <t>분류4
(기능)</t>
  </si>
  <si>
    <t>사전 조건</t>
  </si>
  <si>
    <t>Test Step
(체크할 항목)</t>
  </si>
  <si>
    <t>Comment &amp; Jira</t>
  </si>
  <si>
    <t>신규 설치</t>
  </si>
  <si>
    <t>업데이트</t>
  </si>
  <si>
    <t>{Iter}</t>
  </si>
  <si>
    <t>분류</t>
  </si>
  <si>
    <t>{env}</t>
  </si>
  <si>
    <t>v25.11.0</t>
  </si>
  <si>
    <t>i</t>
  </si>
  <si>
    <t>o</t>
  </si>
  <si>
    <t>엘리</t>
  </si>
  <si>
    <t>아몬</t>
  </si>
  <si>
    <t>제론</t>
  </si>
  <si>
    <t>제임슨</t>
  </si>
  <si>
    <t>셀리나</t>
  </si>
  <si>
    <t>로티</t>
  </si>
  <si>
    <t>주아나</t>
  </si>
  <si>
    <t>보노</t>
  </si>
  <si>
    <t>글렌</t>
  </si>
  <si>
    <t>{tester}</t>
  </si>
  <si>
    <t>T</t>
  </si>
  <si>
    <t>V</t>
  </si>
  <si>
    <t>테스트 완료 여부</t>
  </si>
  <si>
    <t>백업</t>
  </si>
  <si>
    <t>백업/복원 기능 확인</t>
  </si>
  <si>
    <t>구 버전에서 백업 후 신버전에서 복원 (클라우드 무료)
* iOS 2026.11.2 버전 테스트 시
- 신규 : 설치 후 기존 계정으로 로그인 정상 동작 하는지 확인
- 업데이트 : 설치 후 기존 계정으로 자동 로그인 정상 동작 하는지 확인</t>
  </si>
  <si>
    <t>v9.6.5</t>
  </si>
  <si>
    <t>가입</t>
  </si>
  <si>
    <t>정상 가입 확인</t>
  </si>
  <si>
    <t>정상 가입 검증 조건
- 자동 입력된 전화번호로 자동입력된 인증번호로 가입 완료
- 프로필 사진은 앨범에서 선택</t>
  </si>
  <si>
    <t>친구</t>
  </si>
  <si>
    <t>친구 상태 유지</t>
  </si>
  <si>
    <t xml:space="preserve">구버전에서의 친구 상태가 신버전에서 유지되는지 확인
- 즐겨찾기
- 숨김
- 차단
</t>
  </si>
  <si>
    <t>v25.9.0</t>
  </si>
  <si>
    <t xml:space="preserve">친구관리 설정값 유지
</t>
  </si>
  <si>
    <t xml:space="preserve">구버전에서의 친구 관리 하위 메뉴 설정값이 신버전에서 유지 및 설정 변경되는지 확인
</t>
  </si>
  <si>
    <t>친구 추가</t>
  </si>
  <si>
    <t xml:space="preserve">친구 검색 및 추가 동작 확인
</t>
  </si>
  <si>
    <t>프로필</t>
  </si>
  <si>
    <t>내프로필</t>
  </si>
  <si>
    <t xml:space="preserve">- 내프로필 진입 및 편집 기능 동작 확인
  ㄴ 편집 완료 후 친구가 내프로필 조회시 편집 반영
  ㄴ 프사/배사/상메 등 프로필 요소 변경시 각각 1개의 자동 게시물로 작성되고 &amp; 프로필 홈의 피드로 표시됨 
- 내프로필의 구성요소 표시 및 동작 확인
  ㄴ 인티커 공감 확인 / 뱃지 등
</t>
  </si>
  <si>
    <t>친구의 프로필</t>
  </si>
  <si>
    <t xml:space="preserve">친구프로필 내 버튼 표시와 랜딩 확인
- 선물하기
- 송금
- 더보기
  ㄴ 메뉴 진입 및 기능 동작 확인
</t>
  </si>
  <si>
    <t>멀티프로필</t>
  </si>
  <si>
    <t xml:space="preserve">멀프 생성 및 관리 기능 동작 확인
(생성 및 관리 진입점 = 친구탭&gt; 설정&gt; 멀티프로필)
</t>
  </si>
  <si>
    <t>채팅</t>
  </si>
  <si>
    <t>일반채팅방 (1:1/그룹)</t>
  </si>
  <si>
    <t>모든 타입의 메세지가 유지(전송)되는지 확인
- +메뉴 내 기능들 (사진의 경우 GIF 포함)
- 텍스트
 ㄴ 텍스트+이모티콘
 ㄴ 장문(500자, 4천자 이상)
 ㄴ 모삭, 전삭</t>
  </si>
  <si>
    <t>팀채팅방</t>
  </si>
  <si>
    <t xml:space="preserve">모든 타입의 메세지가 유지(전송)되는지 확인
- +메뉴 내 기능들 (사진의 경우 GIF 포함)
- 텍스트(텍스트+이모티콘 / 장문(500자, 4천자 이상) / 모삭, 전삭 / 가리기 / 수정)
- (팀데이터 ON 상태) 팀채팅 진입 시, 이전 대화 복원 동작 확인 
</t>
  </si>
  <si>
    <t>비밀채팅방</t>
  </si>
  <si>
    <t xml:space="preserve">모든 타입의 메세지가 유지(전송)되는지 확인
- +메뉴 내 기능들 (사진의 경우 GIF 포함)
- 텍스트(텍스트+이모티콘 / 장문(500자))
</t>
  </si>
  <si>
    <t>오픈채팅방</t>
  </si>
  <si>
    <t xml:space="preserve">모든 타입의 메세지가 유지(전송)되는지 확인
- +메뉴 내 기능들 (사진의 경우 GIF 포함)
- 텍스트(텍스트+이모티콘 / 장문(500자) / 모삭, 전삭 / 수정)
- 샵검색
</t>
  </si>
  <si>
    <t>사이드메뉴</t>
  </si>
  <si>
    <t xml:space="preserve">사이드 메뉴 내 기능 및 서비스가 유지(설정/반영)되는지 확인
- 사진/동영상 
- 파일 
- 링크 
- 일정
- 톡게시판 / 공지 / 투표 / 통화(채팅방별 통화 이력)
- 챗봇 (테스트 범위 아님)
- 그외 사이드메뉴 내 기능 (나가기, 알림, 즐찾, 설정 등) </t>
  </si>
  <si>
    <t>보톡/페톡</t>
  </si>
  <si>
    <t>보톡/페톡 통화가 정상 동작하는지 확인</t>
  </si>
  <si>
    <t xml:space="preserve">yon
and, ios 페이스톡 전환 시 검은 화면 (노운이슈)
</t>
  </si>
  <si>
    <t>채팅목록</t>
  </si>
  <si>
    <t>핀 및 채팅방정렬</t>
  </si>
  <si>
    <t xml:space="preserve">확인할 내용
 - 구버전에서 설정한 핀 및 채팅방 정렬 방법이 신버전에서 유지되는가
 - 신버전에서 설정이 변경되는가
</t>
  </si>
  <si>
    <t>v25.4.0</t>
  </si>
  <si>
    <t>설정</t>
  </si>
  <si>
    <t>암호잠금</t>
  </si>
  <si>
    <t xml:space="preserve">암호잠금 설정이 유지(설정)되는지 확인
</t>
  </si>
  <si>
    <t>알림</t>
  </si>
  <si>
    <t xml:space="preserve">알림 하위 메뉴들의 설정이 유지(설정)되는지 확인
- 알림음
- 키워드 알림 등
</t>
  </si>
  <si>
    <t>v11.0.0</t>
  </si>
  <si>
    <r>
      <rPr>
        <rFont val="Roboto"/>
      </rPr>
      <t xml:space="preserve">2024/6 키워드 알림 Android only 제거
2025/2 </t>
    </r>
    <r>
      <rPr>
        <rFont val="Roboto"/>
        <color rgb="FF1155CC"/>
        <u/>
      </rPr>
      <t>ITEAM-28999</t>
    </r>
    <r>
      <rPr>
        <rFont val="Roboto"/>
      </rPr>
      <t xml:space="preserve"> 비밀채팅방에서는 키워드 알림이 기본 알림음으로 송출됨</t>
    </r>
  </si>
  <si>
    <t>탈퇴</t>
  </si>
  <si>
    <t xml:space="preserve">탈퇴 동작 확인
</t>
  </si>
  <si>
    <t>기타</t>
  </si>
  <si>
    <t xml:space="preserve">디버그 메뉴 미노출 확인 </t>
  </si>
  <si>
    <r>
      <rPr>
        <rFont val="Roboto"/>
      </rPr>
      <t xml:space="preserve">최종 테스트 빌드에 디버그 메뉴가 미노출되는지 확인 (메뉴 일부만 확인)
 - 메뉴 노출 위치 참고 : </t>
    </r>
    <r>
      <rPr>
        <rFont val="Roboto"/>
        <color rgb="FF1155CC"/>
        <u/>
      </rPr>
      <t>https://wiki.daumkakao.com/pages/viewpage.action?pageId=1243917894</t>
    </r>
    <r>
      <rPr>
        <rFont val="Roboto"/>
      </rPr>
      <t xml:space="preserve">
[Android]
 - 로그인 화면 &gt; 상단 빌드/서버도메인/도메인 
 - 앱 상단 빌드명 
 - 더보기 설정 &gt; Debug 메뉴 
 - 챗로그 롱탭 &amp; 채팅방 +메뉴 &gt; Debug 메뉴 
[iOS]
 - 로그인 화면 &gt; Log console 및 서브 디바이스 로그인 버튼 
 - 앱 상단 빌드 커밋명 
 - 더보기 설정 / 채팅방 설정 &gt; development 메뉴 
 - 챗로그 롱탭 &gt; CBT 메뉴 </t>
    </r>
  </si>
  <si>
    <t>v10.4.0</t>
  </si>
  <si>
    <r>
      <rPr>
        <rFont val="Roboto"/>
      </rPr>
      <t xml:space="preserve">iOS only)
크래시 로그 확인
</t>
    </r>
    <r>
      <rPr>
        <rFont val="Roboto"/>
        <b/>
        <color rgb="FFFF0000"/>
      </rPr>
      <t>(QA가 직접 진행)</t>
    </r>
  </si>
  <si>
    <r>
      <rPr>
        <rFont val="Roboto"/>
      </rPr>
      <t>1. 톡실행 &gt; ID로 추가 &gt; 카카오톡 ID란에 아래 텍스트 입력하고 검색
##forcecrash##
2. 크래시가 발생하는지 확인(크래시가 발생 되어야 함), 톡을 재실행 (재실행해야 크래시가 업로드)
3. 1, 2번을 총 3회 실행
(디바이스, ios에 관계없이 1, 2번을 3회 세트로 한번만 해주시면 됩니다.)
4. 로그 확인</t>
    </r>
    <r>
      <rPr>
        <rFont val="Roboto"/>
        <color rgb="FF000000"/>
      </rPr>
      <t xml:space="preserve">
</t>
    </r>
    <r>
      <rPr>
        <rFont val="Roboto"/>
        <color rgb="FF1155CC"/>
        <u/>
      </rPr>
      <t>https://wiki.daumkakao.com/pages/viewpage.action?pageId=914550563</t>
    </r>
    <r>
      <rPr>
        <rFont val="Roboto"/>
      </rPr>
      <t xml:space="preserve">  참고</t>
    </r>
  </si>
  <si>
    <t>N</t>
  </si>
  <si>
    <t>v9.8.0</t>
  </si>
  <si>
    <r>
      <rPr>
        <rFont val="Roboto"/>
      </rPr>
      <t xml:space="preserve">[aren]
앱스토어에 업로드하는 최종 빌드에서 크래시가 정상적으로 업로드 되는지 확인이 필요하여 추가한 케이스.
본 항목은 QA 가 직접 진행한 후 마킹 합니다.
related </t>
    </r>
    <r>
      <rPr>
        <rFont val="Roboto"/>
        <color rgb="FF1155CC"/>
        <u/>
      </rPr>
      <t>Jira</t>
    </r>
    <r>
      <rPr>
        <rFont val="Roboto"/>
        <color rgb="FF000000"/>
      </rPr>
      <t xml:space="preserve">, </t>
    </r>
    <r>
      <rPr>
        <rFont val="Roboto"/>
      </rPr>
      <t xml:space="preserve"> </t>
    </r>
    <r>
      <rPr>
        <rFont val="Roboto"/>
        <color rgb="FF1155CC"/>
        <u/>
      </rPr>
      <t>Wiki</t>
    </r>
  </si>
  <si>
    <r>
      <rPr>
        <rFont val="Roboto"/>
      </rPr>
      <t>Android only)
빌드명</t>
    </r>
    <r>
      <rPr>
        <rFont val="Roboto"/>
        <b/>
      </rPr>
      <t xml:space="preserve"> [NO_RELEASE] </t>
    </r>
    <r>
      <rPr>
        <rFont val="Roboto"/>
      </rPr>
      <t>태그 미노출 확인</t>
    </r>
  </si>
  <si>
    <r>
      <rPr>
        <rFont val="Roboto"/>
      </rPr>
      <t xml:space="preserve">Appcenter &gt; 구글 빌드명 앞에 </t>
    </r>
    <r>
      <rPr>
        <rFont val="Roboto"/>
        <b/>
      </rPr>
      <t>[NO_RELEASE]</t>
    </r>
    <r>
      <rPr>
        <rFont val="Roboto"/>
      </rPr>
      <t xml:space="preserve"> 태그가 미노출 되는지 확인
- </t>
    </r>
    <r>
      <rPr>
        <rFont val="Roboto"/>
        <b/>
        <u/>
      </rPr>
      <t>최종빌드 화면에서 확인하는 내용</t>
    </r>
    <r>
      <rPr>
        <rFont val="Roboto"/>
      </rPr>
      <t xml:space="preserve">으로 모바일 디바이스와는 무관
- 확인 결과는 Android 최신 OS버전 란에 기재
[참고] 태그가 있어 문제가 되는 빌드의 예
</t>
    </r>
    <r>
      <rPr>
        <rFont val="Roboto"/>
        <color rgb="FF1155CC"/>
        <u/>
      </rPr>
      <t>https://mobil.daumkakao.io/#/app/600/build/315677</t>
    </r>
  </si>
  <si>
    <t>v26.3.0</t>
  </si>
  <si>
    <r>
      <rPr>
        <rFont val="Roboto"/>
      </rPr>
      <t xml:space="preserve">Android only)
빌드명 </t>
    </r>
    <r>
      <rPr>
        <rFont val="Roboto"/>
        <b/>
      </rPr>
      <t xml:space="preserve">(PAY_SNAPSHOT) </t>
    </r>
    <r>
      <rPr>
        <rFont val="Roboto"/>
      </rPr>
      <t>태그 미노출 확인</t>
    </r>
  </si>
  <si>
    <r>
      <rPr>
        <rFont val="Roboto"/>
      </rPr>
      <t>Appcenter &gt; 구글 빌드명 앞에</t>
    </r>
    <r>
      <rPr>
        <rFont val="Roboto"/>
        <b/>
      </rPr>
      <t xml:space="preserve"> (PAY_SNAPSHOT) </t>
    </r>
    <r>
      <rPr>
        <rFont val="Roboto"/>
      </rPr>
      <t xml:space="preserve">태그가 미노출 되는지 확인
- </t>
    </r>
    <r>
      <rPr>
        <rFont val="Roboto"/>
        <b/>
        <u/>
      </rPr>
      <t>최종빌드 화면에서 확인하는 내용</t>
    </r>
    <r>
      <rPr>
        <rFont val="Roboto"/>
      </rPr>
      <t xml:space="preserve">으로 모바일 디바이스와는 무관
- 확인 결과는 Android 최신 OS버전 란에 기재
[참고] 태그가 있어 문제가 되는 빌드의 예
</t>
    </r>
    <r>
      <rPr>
        <rFont val="Roboto"/>
        <color rgb="FF1155CC"/>
        <u/>
      </rPr>
      <t>https://appcenter.onkakao.net/apps/43e0fa01-f36e-4df4-bee0-941dd7f22bed/releases/6913</t>
    </r>
  </si>
  <si>
    <r>
      <rPr>
        <rFont val="Roboto"/>
        <b/>
        <color rgb="FFFFFFFF"/>
      </rPr>
      <t>Android PFD 테스트 - 업데이트 테스트 별개로 진행함. (</t>
    </r>
    <r>
      <rPr>
        <rFont val="Roboto"/>
        <b/>
        <color rgb="FFFFFFFF"/>
        <u/>
      </rPr>
      <t>Wiki 참조</t>
    </r>
    <r>
      <rPr>
        <rFont val="Roboto"/>
        <b/>
        <color rgb="FFFFFFFF"/>
      </rPr>
      <t>)
테스트 시점은 업데이트 테스트 종료 이후 Play Store 내부 테스트에 업로드(=서밋 완료) 이후 진행 
(안드 당번 QA가 테스트 시점 공유)</t>
    </r>
  </si>
  <si>
    <t>D
설치</t>
  </si>
  <si>
    <t>D
미설치</t>
  </si>
  <si>
    <t>PFD 테스트 공통 정보 
1. 업데이트 테스트에서, 이전 버전에서 PFD가 설치된 경우 설치가 발생하지 않을수 있음. 이 경우 해당 모듈이 실행되면 Pass
2. 업데이트 테스트에서, 이전 버전에서 PFD가 설치되었어도 PFD가 버전업된 경우 다시 다운로드 진행됨. 이 경우에도 해당 모듈이 정상 실행되면 Pass</t>
  </si>
  <si>
    <t>PFD 다운로드 &amp; 설치</t>
  </si>
  <si>
    <t>미디어필터</t>
  </si>
  <si>
    <t>미디어필터 PFD 다운로드 및 설치 확인  
아래의 접근 경로 중 1곳을 선택하여 미디어필터 실행 (OS별로 중복되지 않도록 진행) 
- 채팅방 &gt; 플러스버튼 &gt; 사진 동영상 편집 등  (A10, A15)
- 채팅방 설정 &gt; 채팅방 프로필 변경 &gt; 사진 편집모드 (A12)
- 채팅방 게시판 &gt; 게시판/투표 등 글작성 &gt; 사진 편집모드 (A14)
- 친구탭/설정 &gt; 프로필/프로필 배경 편집 &gt; 사진/동영상 편집모드 (A11, A16)
- 친구탭/설정 &gt; 멀티 프로필/프로필 배경 편집 &gt; 사진/동영상 편집모드(A13)</t>
  </si>
  <si>
    <t>v10.1.5</t>
  </si>
  <si>
    <r>
      <rPr>
        <rFont val="Roboto"/>
      </rPr>
      <t xml:space="preserve">(lizzyy, 26/04)
Android &gt;
[특정단말] PFD 다운로드 &amp; 설치 후 직접 찍은 동영상 필터 적용 &gt; 채팅방 전송 시 오류 발생하며 전송 불가한 현상
</t>
    </r>
    <r>
      <rPr>
        <rFont val="Roboto"/>
        <color rgb="FF1155CC"/>
        <u/>
      </rPr>
      <t>QATEAM-12664</t>
    </r>
  </si>
  <si>
    <t>지도</t>
  </si>
  <si>
    <r>
      <rPr>
        <rFont val="Roboto"/>
      </rPr>
      <t xml:space="preserve">지도 SDK PFD 다운로드 및 설치 확인 
아래의 접근 경로 중 1곳을 선택하여 지도 SDK 실행 (OS별로 중복되지 않도록 진행) 
- 채팅방 &gt; 플러스버튼 &gt; 지도 선택 (A10, A12, A14, A16)
</t>
    </r>
    <r>
      <rPr>
        <rFont val="Roboto"/>
        <strike/>
      </rPr>
      <t>- 채팅방 &gt; 말풍선 &gt; 지도 이미지 클릭 (지도 이미지는 PFD와 관련없이 노출됨)</t>
    </r>
    <r>
      <rPr>
        <rFont val="Roboto"/>
      </rPr>
      <t xml:space="preserve">
- 채널 홈 &gt; 장소 정보 클릭시 (A11, A13, A15)
지도 말풍선 랜딩 변경 (채팅방 말풍선 선택 시)
 - 카맵 설치: 카맵 전환
 - 카맵 미설치: 인앱브라우저 오픈</t>
    </r>
  </si>
  <si>
    <t>v25.7.2</t>
  </si>
  <si>
    <t xml:space="preserve">                </t>
  </si>
  <si>
    <t>_x0008_ex)채널홈 : 한신포차</t>
  </si>
  <si>
    <t>앱별언어</t>
  </si>
  <si>
    <t>앱별 언어 설치 PFD 다운로드 및 설치 확인  (Android 13 이상) 
- 톡설정 &gt; 언어 &gt; 미설치 언어 선택</t>
  </si>
  <si>
    <t xml:space="preserve">(bono,2024/2)
언어 불러오기  (미설치 언어 동시에 설치됨)
</t>
  </si>
  <si>
    <t>테마</t>
  </si>
  <si>
    <r>
      <rPr>
        <rFont val="Roboto"/>
      </rPr>
      <t xml:space="preserve">공식 테마 PFD 다운로드 및 설치 확인 (2024/4차 부터)
- 톡설정 &gt; 테마 &gt; 공식테마 다운로드(설치) &gt; 라디오 버튼 변경
- 해당 테마 적용 확인 &gt; 정상 적용
</t>
    </r>
    <r>
      <rPr>
        <rFont val="Roboto"/>
        <strike/>
      </rPr>
      <t>- 플레이스토어로 설치 및 적용된 기존 테마와 별도 동작 (포비 유닛 확인)
ㄴ 공식테마 스토어에서 내려간 상태로 위 케이스는 skip</t>
    </r>
    <r>
      <rPr>
        <rFont val="Roboto"/>
      </rPr>
      <t xml:space="preserve">
- 테마 적용시 앱 재시작 (재시작 이후 전체설정 접근한 탭으로 랜딩)</t>
    </r>
  </si>
  <si>
    <t>고대비</t>
  </si>
  <si>
    <t>비밀의숲</t>
  </si>
  <si>
    <t>제이지</t>
  </si>
  <si>
    <t>콘</t>
  </si>
  <si>
    <t>숨박꼭질</t>
  </si>
  <si>
    <t>무지</t>
  </si>
  <si>
    <t>여름이야기</t>
  </si>
  <si>
    <t>어피치</t>
  </si>
  <si>
    <t>라이언</t>
  </si>
  <si>
    <t>겨울이야기</t>
  </si>
  <si>
    <t>블랙</t>
  </si>
  <si>
    <t>v10.8.0</t>
  </si>
  <si>
    <t>(ellie, 24/8)
플레이 스토어 설치 부분 테스트 제외
플레이 스토어에서 10/14일 이후로 카카오톡 공식테마 미지원 
(마켓에서 공식테마 검색 안됨)</t>
  </si>
  <si>
    <t>페이스톡 필터</t>
  </si>
  <si>
    <t>페이스톡 화면 꾸미기 PFD 다운로드 및 설치 확인
 - 페이스톡 통화&gt; [효과]&gt; [배경]&gt; 아이템 선택  (A10, A12, A14, A16)
 - 페이스톡 통화&gt; [효과]&gt; [영상 효과]&gt; 아이템 선택  (A11, A13, A15)</t>
  </si>
  <si>
    <t>_x0008_v11.4.0</t>
  </si>
  <si>
    <t xml:space="preserve">셀 추가시 이 라인 위에서 추가해서 사용하세요. </t>
  </si>
  <si>
    <t>환경 (테스트 수행)</t>
  </si>
  <si>
    <t>total</t>
  </si>
  <si>
    <t>coverage</t>
  </si>
  <si>
    <t>pass rate</t>
  </si>
  <si>
    <t xml:space="preserve">total </t>
  </si>
  <si>
    <t>nr</t>
  </si>
  <si>
    <t>전체 통계</t>
  </si>
  <si>
    <t>구분 (시트이름)</t>
  </si>
  <si>
    <t>환경</t>
  </si>
  <si>
    <t>Coverage</t>
  </si>
  <si>
    <t>Pass Rate</t>
  </si>
  <si>
    <t>Total</t>
  </si>
  <si>
    <t>P</t>
  </si>
  <si>
    <t>F</t>
  </si>
  <si>
    <t>B</t>
  </si>
  <si>
    <t>N/I</t>
  </si>
  <si>
    <t>N/R</t>
  </si>
  <si>
    <t>전체 통계는 하단 시트별 통계를 취합하여 자동 노출됩니다. 배경이 흰색인 셀은 값을 변경하여 필터링된 통계로 볼 수 있습니다. 그외 셀은 수정하지 마세요.</t>
  </si>
  <si>
    <t>부분</t>
  </si>
  <si>
    <t>전체</t>
  </si>
  <si>
    <t>전체 통합</t>
  </si>
  <si>
    <t>시트 통계</t>
  </si>
  <si>
    <t>TC리뷰</t>
  </si>
  <si>
    <t>_x001b_구분 (시트이름)</t>
  </si>
  <si>
    <t>각 시트별 통계는 테스트 케이스 시트에 하단의 통계를 참조하여 자동 노출됩니다. 배경이 흰색인 셀은 변경 가능하며, 그외 셀은 변경하지 마세요. (시트명은 각 시트별 젤 상단 셀에만 입력하면 자동 입력됩니다.)</t>
  </si>
  <si>
    <t>1.가입</t>
  </si>
  <si>
    <t>2.친구</t>
  </si>
  <si>
    <t>3.프로필</t>
  </si>
  <si>
    <t>4.채팅목록</t>
  </si>
  <si>
    <t>5.일반채팅</t>
  </si>
  <si>
    <t>6.비밀채팅</t>
  </si>
  <si>
    <t>7.팀채팅_채팅방</t>
  </si>
  <si>
    <t>8.팀채팅_홈/상세</t>
  </si>
  <si>
    <t>9.숏폼</t>
  </si>
  <si>
    <t>10.통화</t>
  </si>
  <si>
    <t>11.톡뮤직</t>
  </si>
  <si>
    <t>12.이모티콘플러스(+키보드)</t>
  </si>
  <si>
    <t>13.검색</t>
  </si>
  <si>
    <t>14.이모티콘스토어</t>
  </si>
  <si>
    <t>15. 알림센터</t>
  </si>
  <si>
    <t>16.톡클라우드_연락처</t>
  </si>
  <si>
    <t>17.지갑</t>
  </si>
  <si>
    <t>18.톡캘린더</t>
  </si>
  <si>
    <t>19.톡클라우드_백/복(로직)</t>
  </si>
  <si>
    <t>20.톡클라우드_인물분류</t>
  </si>
  <si>
    <t>21.톡클라우드_버티컬(무료)</t>
  </si>
  <si>
    <t>22.톡클라우드_버티컬(유료)</t>
  </si>
  <si>
    <t>23.죠르디</t>
  </si>
  <si>
    <t>24. 더보기</t>
  </si>
  <si>
    <t>25. 설정</t>
  </si>
  <si>
    <t>26.기타</t>
  </si>
  <si>
    <t>27.카나나템플릿</t>
  </si>
  <si>
    <t>{시트이름 입력}</t>
  </si>
  <si>
    <t xml:space="preserve">이 라인 위로 셀을 추가하여 사용하세요. </t>
  </si>
  <si>
    <t>P(우선순위)1수행
* Regression 테스트 중 가입 이슈 발생시 moz로 어싸인 부탁드립니다.</t>
  </si>
  <si>
    <t>기대결과</t>
  </si>
  <si>
    <t>Memo</t>
  </si>
  <si>
    <t>v26.4.0</t>
  </si>
  <si>
    <t>작성 : TE  |  관리 : TE/QA</t>
  </si>
  <si>
    <t>작성 : TE &amp; QA   |   관리 : QA</t>
  </si>
  <si>
    <t>작성 : TE   |   관리 : QA</t>
  </si>
  <si>
    <t>작성 : anyone  |  관리 : 작성자</t>
  </si>
  <si>
    <t>C</t>
  </si>
  <si>
    <t>수행중 발견한 버그의 링크. 닫힘 확인한 사람이 삭제.</t>
  </si>
  <si>
    <t>스펙 및 테스트팁</t>
  </si>
  <si>
    <t>TE가 TC 수정 요청 및 문의, QA가 반영 완료 후 삭제</t>
  </si>
  <si>
    <t xml:space="preserve">테스트 진행 중 필요한 메모 입력 </t>
  </si>
  <si>
    <t>앱 설치 후 최초 실행</t>
  </si>
  <si>
    <t>iOS Only</t>
  </si>
  <si>
    <t>v25.2.0</t>
  </si>
  <si>
    <t>알림 권한 허용 요청</t>
  </si>
  <si>
    <t>알림 권한 허용 요청 팝업 표시 확인</t>
  </si>
  <si>
    <t>최초 설치</t>
  </si>
  <si>
    <t>카카오톡 시작화면 내 팝업이 표시된다.
----------
'카카오톡'에서 알림을 보내고자 합니다.
경고, 사운드 및 아이콘 배지가 알림에 포함될 수 있습니다. 설정에서 이를 구성할 수 있습니다.
허용 안함 , 허용</t>
  </si>
  <si>
    <t>알림 권한 설정 확인</t>
  </si>
  <si>
    <t>권한 허용 안함</t>
  </si>
  <si>
    <t>팝업에서 "허용 안함" 선택 후 권한 확인</t>
  </si>
  <si>
    <t>디바이스 설정 - 알림 - 카카오톡 알림 허용 확인 시 Off로 설정</t>
  </si>
  <si>
    <t>권한 허용</t>
  </si>
  <si>
    <t>팝업에서 "허용" 선택 후 권한 확인</t>
  </si>
  <si>
    <t>설정 - 알림 - 카카오톡 알림 허용 확인 시 On으로 설정</t>
  </si>
  <si>
    <t>로그인 화면(LOGIN)</t>
  </si>
  <si>
    <t>(참고) 화면 내 컴포넌트</t>
  </si>
  <si>
    <t>문구 저장 위치</t>
  </si>
  <si>
    <t>디스크립션</t>
  </si>
  <si>
    <t>클라 문구</t>
  </si>
  <si>
    <t>카카오톡을 시작합니다.</t>
  </si>
  <si>
    <t>_x0008_v25.2.0</t>
  </si>
  <si>
    <t>(moz 25/3)
Android 디스크립션, 문구 차이 존재, 추후 가입단계 flow변경 시 정리</t>
  </si>
  <si>
    <t>(iOS Only)
사용하던 카카오계정이 있다면
이메일 또는 전화번호로 로그인해 주세요.</t>
  </si>
  <si>
    <r>
      <rPr>
        <rFont val="Nanum Gothic"/>
        <color rgb="FF434343"/>
      </rPr>
      <t xml:space="preserve">iOS만 존재 문구
</t>
    </r>
    <r>
      <rPr>
        <rFont val="Nanum Gothic"/>
        <b/>
        <color rgb="FF434343"/>
      </rPr>
      <t xml:space="preserve">(moz) </t>
    </r>
    <r>
      <rPr>
        <rFont val="Nanum Gothic"/>
        <color rgb="FF434343"/>
      </rPr>
      <t xml:space="preserve">
iOS/Android 통일되지 않음 - 추후개선시 체크</t>
    </r>
  </si>
  <si>
    <t>계정 입력 필드</t>
  </si>
  <si>
    <t>디폴트 문구</t>
  </si>
  <si>
    <t>이메일 또는 전화번호</t>
  </si>
  <si>
    <t>비밀번호 입력 필드</t>
  </si>
  <si>
    <t>비밀번호</t>
  </si>
  <si>
    <t>로그인 버튼</t>
  </si>
  <si>
    <t>Android - 로그인
iOS - 카카오계정 로그인</t>
  </si>
  <si>
    <t>버튼 문구는 카카오계정 로그인으로 개선 필요한것으로 추정
- 가입화면 개선시 노티예정</t>
  </si>
  <si>
    <t>계정생성 버튼</t>
  </si>
  <si>
    <t>새로운 카카오계정 만들기</t>
  </si>
  <si>
    <t>비밀번호 찾기 링크</t>
  </si>
  <si>
    <t>카카오계정 또는 비밀번호 찾기</t>
  </si>
  <si>
    <t>로그인 화면 내 기능/로직 확인</t>
  </si>
  <si>
    <t>로그인 제한</t>
  </si>
  <si>
    <t>인증뺏긴 전화번호 계정 로그인 제한</t>
  </si>
  <si>
    <t>인증뺏김 상태
전화번호 계정 상태에서 인증뺏김 상태</t>
  </si>
  <si>
    <t>1. 로그인 화면에서 사전조건의 계정 입력 후 [카카오계정 로그인] 버튼 클릭</t>
  </si>
  <si>
    <t>1. 팝업이 표시된다.
: 카카오 계정 또는 비밀번호를 다시 확인해주세요.
[확인]</t>
  </si>
  <si>
    <t>국가 코드 자동 입력</t>
  </si>
  <si>
    <t>* 전화번호 계정으로 시작 시 전화번호 인증 화면에서 국가코드를 KR으로 자동 입력
* 국가코드는 디바이스 언어 설정에 영향을 받으므로, 해당 설정보다 우선체크되는지 확인한다.</t>
  </si>
  <si>
    <t>국가코드 설정 우선순위 확인</t>
  </si>
  <si>
    <t>언어설정 : 한국 외</t>
  </si>
  <si>
    <t>1. 로그인 화면에서 010번호로 로그인
2. 약관 동의 후 전화번호 입력 화면의 국가코드 확인</t>
  </si>
  <si>
    <t>2. 국가코드는 +82 로 선택되어 표시된다.</t>
  </si>
  <si>
    <t>전화번호 계정 노멀라이즈</t>
  </si>
  <si>
    <t>+ 문자 노멀라이즈 처리</t>
  </si>
  <si>
    <t>+82NNNNNNNNNNN</t>
  </si>
  <si>
    <t>1. 전화번호 계정을 사전조건의 형태로 입력 후 로그인 시도</t>
  </si>
  <si>
    <t>1. 인증번호 입력단계로 이동된다.</t>
  </si>
  <si>
    <t>-처리</t>
  </si>
  <si>
    <t>NNN-NNNN-NNNN</t>
  </si>
  <si>
    <t>스페이스 처리</t>
  </si>
  <si>
    <t>NNN NNNN NNNN</t>
  </si>
  <si>
    <t>비밀번호 자리수 체크로직</t>
  </si>
  <si>
    <t>* 비밀자리수는 4~32자리수로 체크한다.
- 신규생성은 8자리 이상만 가능
- 기존계정은 4자리 이상가능하여 4~32자리</t>
  </si>
  <si>
    <t>비밀번호 자리수 제한 확인</t>
  </si>
  <si>
    <t>3자 입력</t>
  </si>
  <si>
    <t>1. 비밀번호 3자까지 입력
2. 비밀번호 4자까지 입력
3. 비밀번호 32자까지 입력
4. 비밀번호 32자 초과 입력</t>
  </si>
  <si>
    <t>1. [카카오계정 로그인] 버튼 비활성화
2. [카카오계정 로그인] 버튼 활성화된다.
3. 32자 비밀번호가 입력된다.
4. 32자 초과 자리수는 입력되지 않는다.</t>
  </si>
  <si>
    <t>Android [로그인] 노출 추후 가입화면 개선시 노티예정</t>
  </si>
  <si>
    <t>4자</t>
  </si>
  <si>
    <t>1. 비밀번호 4자인 계정 입력 후 로그인 시도</t>
  </si>
  <si>
    <t>1. 로그인 시도가 처리되며, 약관 동의 화면으로 전환</t>
  </si>
  <si>
    <t>32자</t>
  </si>
  <si>
    <t>1. 비밀번호 32자인 계정 입력 후 로그인 시도</t>
  </si>
  <si>
    <t>계정 유효성 확인</t>
  </si>
  <si>
    <t>* ID/PW 입력 상태 별 오류 팝업 확인</t>
  </si>
  <si>
    <t>모두 유효</t>
  </si>
  <si>
    <t>* 모두 유효한 경우에는 팝업 미 발생 - 테스트 스킵</t>
  </si>
  <si>
    <t>ID오입력</t>
  </si>
  <si>
    <t>존재하지 않는 계정</t>
  </si>
  <si>
    <t>1. 이메일 또는 전화번호 필드에 존재하지 않는 계정 입력 후 [카카오계정 로그인] 버튼 클릭
2. [확인] 버튼 클릭</t>
  </si>
  <si>
    <t>1. 팝업이 발생된다.
: 카카오계정 또는 비밀번호를 다시 확인해 주세요.[확인]
2. 팝업이 닫힌다.</t>
  </si>
  <si>
    <t>PW오입력</t>
  </si>
  <si>
    <t>1. 잘못된 비밀번호 입력 후 로그인 시도
2. [확인] 버튼 클릭</t>
  </si>
  <si>
    <t>비밀번호 입력 제한</t>
  </si>
  <si>
    <t>* 비밀번호 입력은 2시간이전~현재시간 내에 총 카운트로 제한하며 20회로 제한한다.
* 현재 카운트 및 초기화는 계정 어드민 사용
: https://admin-account.kakao.com/tools/reset_counts/search</t>
  </si>
  <si>
    <t>입력제한 확인</t>
  </si>
  <si>
    <t>오입력 19회 상태</t>
  </si>
  <si>
    <t>1. 비밀번호 오입력 상태로 로그인 시도(19회상태)
2. 비밀번호 오입력 상태로 로그인 시도(20회상태)</t>
  </si>
  <si>
    <t>1. 팝업이 발생된다.
: 카카오계정 또는 비밀번호를 다시 확인해 주세요.[확인]
2. 팝업이 발생된다.
: 비밀번호 입력 제한 횟수를 초과했습니다. 2시간 후에 다시 시도해 주세요. (확인)</t>
  </si>
  <si>
    <t>1. 비밀번호 오입력 후 팝업을 닫는다.</t>
  </si>
  <si>
    <t>1. [확인] 버튼이 비활성화로 변경</t>
  </si>
  <si>
    <t>계정 당 재가입 제한</t>
  </si>
  <si>
    <t>* 1일 2회 탈퇴 시 재가입 제한</t>
  </si>
  <si>
    <t>탈퇴횟수 = 2회</t>
  </si>
  <si>
    <t>1. 사전조건의 계정으로 로그인 시도</t>
  </si>
  <si>
    <t>1. 팝업이 발생된다.
: 탈퇴/가입을 반복하여 가입이 제한되었습니다. 24시간 후에 다시 시도해 주세요.</t>
  </si>
  <si>
    <t>로그인 가능 시도횟수 제한</t>
  </si>
  <si>
    <t>* 유니크한 이메일 or 전화번호로 로그인 시도 횟수 5회 제한 / 24시간</t>
  </si>
  <si>
    <t>이메일</t>
  </si>
  <si>
    <t>유니크한 이메일 또는 전화번호 로그인 시도 횟수 4회 상태</t>
  </si>
  <si>
    <t>1. 다른 이메일 +잘못된 비밀번호로 로그인 시도(제한4회 상태)
2. 다른 이메일 으로 로그인 시도(제한5회 상태)
3. 제한 걸린 이메일 + 올바른 비밀번호로 로그인 시도</t>
  </si>
  <si>
    <t>1. 팝업이 발생된다.
: 카카오계정 또는 비밀번호를 다시 확인해 주세요.[확인]
2. 로그인 실패하며 팝업이 발생된다.
로그인 제한 횟수를 초과했습니다. 24시간 후에 다시 시도해 주세요. (확인)
3. 로그인 시도가 처리되며, 약관 동의 화면으로 전환</t>
  </si>
  <si>
    <t>전화번호</t>
  </si>
  <si>
    <t>1. 다른 전화번호+잘못된 비밀번호로 로그인 시도(제한4회 상태)
2. 다른 전화번호로 로그인 시도(제한5회 상태)
3. 제한 걸린 전화번호 + 올바른 비밀번호로 로그인 시도</t>
  </si>
  <si>
    <t>제재 랜딩 처리</t>
  </si>
  <si>
    <t>* 계정 제재/보호조치/휴면 상태처리는 계정 어드민에서 조회 후 계정 상태 우측의 메뉴에서 제재 상태 변경, 휴면 상태 변경 메뉴를 통해 확인</t>
  </si>
  <si>
    <t>이용제재</t>
  </si>
  <si>
    <t>이용제재 계정 로그인</t>
  </si>
  <si>
    <t>1. 이용제재 상태의 계정으로 로그인 시도
2. [상세보기] 클릭
3. [닫기] 버튼 클릭</t>
  </si>
  <si>
    <t>1. 팝업이 발생된다.
: 현재 이 카카오계정으로 로그인 할 수 없습니다. 자세한 사항은 상세 보기 버튼을 눌러 확인해 주세요.[취소] [상세보기]
2. 이용제재  안내 페이지로 이동된다. 이용제재 안내 및 [닫기] 버튼이 확인된다.
3. 로그인 화면으로 돌아온다.</t>
  </si>
  <si>
    <t>보호조치
: 로그인 시도 스킵 처리 확인</t>
  </si>
  <si>
    <t>보호조치 계정 로그인</t>
  </si>
  <si>
    <t>1. 보호조치 상태의 계정으로 로그인 시도
2. [상세보기] 클릭
3. 비밀번호 재설정 과정 완료</t>
  </si>
  <si>
    <t>1. 팝업이 발생된다.
: 현재 이 카카오계정으로 로그인 할 수 없습니다. 자세한 사항은 상세 보기 버튼을 눌러 확인해 주세요.[취소] [상세보기]
2. 보호조치 안내 페이지로 이동된다. 보호조치 안내 및 [비밀번호 재설정] 버튼이 확인된다.
3. 비밀번호 재설정이 완료되며 로그인 시도가 처리되며, 약관 동의 화면으로 전환된다.</t>
  </si>
  <si>
    <t>휴면 랜딩 처리</t>
  </si>
  <si>
    <t>* 계정의 휴면상태는 카카오톡에 연결된 계정은 불가
* 이메일 계정 생성 후 탈퇴 후 휴면 처리 필요</t>
  </si>
  <si>
    <t>휴면
: 로그인 시도 스킵 처리</t>
  </si>
  <si>
    <t>휴면 계정으로 로그인</t>
  </si>
  <si>
    <t>1. 휴면 상태의 계정으로 로그인 시도
2. [확인] 버튼 클릭</t>
  </si>
  <si>
    <t>1. 팝업이 발생된다.
: 카카오 서비스를 1년 이상 이용하지 않아 개인정보 보호를 위해 카카오계정이 휴면상태로 전환되었습니다.
카카오계정을 휴면 해제 하려면 확인 버튼을 눌러주세요. [취소] [확인]
2. 로그인 시도가 처리되며, 약관 동의 화면으로 전환된다.</t>
  </si>
  <si>
    <t>계정/비밀번호 찾기</t>
  </si>
  <si>
    <t>* 메뉴 노출 확인
* 계정 Flow로 AD-HOC으로 기능 확인 진행
: 아이디 - 프로필 이름/전화번호로 찾기 체크
: 비밀번호 - 이메일주소, 전화번호로 찾기 체크</t>
  </si>
  <si>
    <t>이메일 또는 전화번호를 모르겠어요</t>
  </si>
  <si>
    <t>랜딩 확인</t>
  </si>
  <si>
    <t>1. 로그인 페이지 내 [카카오계정 또는 비밀번호 찾기] 버튼 클릭
2. 팝업에서 [이메일 또는 전화번호를 모르겠어요] 클릭</t>
  </si>
  <si>
    <t>1. 팝업이 표시된다.
: 카카오계정으로 로그인하는데 도움이 필요하신가요?
[이메일 또는 전화번호를 모르겠어요]
[비밀번호를 모르겠어요]
2. 카카오계정 찾기 페이지로 이동된다.
: 상단 헤더 영역에 "카카오계정 찾기" 표시</t>
  </si>
  <si>
    <t>비밀번호를 모르겠어요</t>
  </si>
  <si>
    <t>1. 로그인 페이지 내 [카카오계정 또는 비밀번호 찾기] 버튼 클릭
2. 팝업에서 [비밀번호를 모르겠어요] 클릭</t>
  </si>
  <si>
    <t>1. 팝업이 표시된다.
: 카카오계정으로 로그인하는데 도움이 필요하신가요?
[이메일 또는 전화번호를 모르겠어요]
[비밀번호를 모르겠어요]
2. 카카오계정 찾기 페이지로 이동된다.
: 상단 헤더 영역에 "비밀번호 재설정" 표시</t>
  </si>
  <si>
    <t>로그인 버튼 활성화</t>
  </si>
  <si>
    <t>* ID/ 비밀번호 입력에 따른 체크</t>
  </si>
  <si>
    <t>활성화 확인</t>
  </si>
  <si>
    <t>디폴트 상태</t>
  </si>
  <si>
    <t>1. 톡 실행 후 입력필드를 확인한다.
2. ID를 입력한다.
3. 비밀번호를 입력한다.
4. ID입력을 삭제한다.
5. ID입력 후 비밀번호를 삭제한다.</t>
  </si>
  <si>
    <t>1. ID/PW 입력필드가 비어있으며 place holer텍스트가 노출
: 이메일 또는 전화번호
: 비밀번호
2. 로그인 버튼은 비활성화 상태 유지
3. 로그인 버튼이 활성화된다.
4. 로그인 버튼이 비활성화 된다.
5. 로그인 버튼이 비활성화 된다.</t>
  </si>
  <si>
    <t>* 로그인 화면에서 이동되는 다음 화면
- 약관
- 전화번호 입력</t>
  </si>
  <si>
    <t>* 로그인시 약관은 스킵 또는 일부 노출 가능
https://docs.google.com/spreadsheets/d/1BrufVRwYmUWFR92HR4Vml_vpJZZR5_upFhXqGaeJhos/edit?gid=1606178996#gid=1606178996
- 기존유저의 경우 약관 스킵</t>
  </si>
  <si>
    <t>새로운 카카오 계정 만들기</t>
  </si>
  <si>
    <t>랜딩 확인
: 약관 페이지</t>
  </si>
  <si>
    <t>1. [새로운 카카오계정 만들기] 버튼 탭</t>
  </si>
  <si>
    <t>1. 약관 페이지로 랜딩되며 약관 노출
----------
- "모두 동의합니다."
노출 약관
- 만 14세 이상입니다.
- [필수] 카카오 계정 약관
- [필수] 카카오 통합 서비스 약관
- [필수] 개인정보 수집 및 이용 동의
- [선택] 카카오알림 채널 추가 및 광고 메시지 수신
- [선택] 위치정보 수집 및 이용 동의
- [선택] 프로필 정보 추가 수집 동의</t>
  </si>
  <si>
    <t>_x0008_v25.10.0</t>
  </si>
  <si>
    <t>카카오 계정 로그인</t>
  </si>
  <si>
    <t>기존 계정 로그인 시 약관 페이지 스킵 확인</t>
  </si>
  <si>
    <t>최신버전으로 가입한 계정 로그인</t>
  </si>
  <si>
    <t>1. ID/PW입력 후 [카카오 계정 로그인] 버튼 탭</t>
  </si>
  <si>
    <t>1. 전화번호 입력 페이지 랜딩 확인</t>
  </si>
  <si>
    <t>톡 미가입 계정 로그인 시 약관 페이지 랜딩 확인</t>
  </si>
  <si>
    <t>웹에서 생성한 카카오 계정 로그인</t>
  </si>
  <si>
    <t>1. 약관 페이지로 랜딩된다.</t>
  </si>
  <si>
    <t>* 웹으로 가입 또는 계정 어드민 &gt; 테스트계정 생성
25/05 shannon
어카운트 어드민 &gt; Tools &gt; 테스트용 계정 만들기</t>
  </si>
  <si>
    <r>
      <rPr>
        <rFont val="Nanum Gothic"/>
        <color rgb="FF1155CC"/>
        <u/>
      </rPr>
      <t>https://docs.google.com/spreadsheets/d/120WAeHhEtno_Ne9bmyjm_Gat3WT3ehz0kdNxmyhKdyQ/edit?gid=5040221#gid=5040221</t>
    </r>
    <r>
      <rPr>
        <rFont val="Nanum Gothic"/>
        <color rgb="FF434343"/>
      </rPr>
      <t xml:space="preserve">
어드민권한없는경우 생성해둔 계정 사용하셔도됩니다.
2027/2/25 만료</t>
    </r>
  </si>
  <si>
    <t>약관화면(TERMS)</t>
  </si>
  <si>
    <t>타이틀</t>
  </si>
  <si>
    <t>(클라문구)</t>
  </si>
  <si>
    <t>이용약관에 동의해 주세요</t>
  </si>
  <si>
    <t>모두 동의</t>
  </si>
  <si>
    <t>모두 동의합니다.</t>
  </si>
  <si>
    <t>모두 동의 디스크립션</t>
  </si>
  <si>
    <t>전체동의는 필수 및 선택정보에 대한 동의도 포함되어 있으며, 개별적으로도 동의를 선택할 수 있습니다.\n선택항목에 대한 동의를 거부하는 경우에도 서비스 이용이 가능합니다.</t>
  </si>
  <si>
    <t>약관 리스트</t>
  </si>
  <si>
    <t>개별 약관</t>
  </si>
  <si>
    <t>체크박스</t>
  </si>
  <si>
    <t>약관 타이틀 표기</t>
  </si>
  <si>
    <t>(서버문구) 항상 존재</t>
  </si>
  <si>
    <t>viewData - terms - title 값</t>
  </si>
  <si>
    <t>(서버문구) 존재하는 경우 표기</t>
  </si>
  <si>
    <t>viewData - terms - descriptions</t>
  </si>
  <si>
    <t>[ &gt;] 버튼</t>
  </si>
  <si>
    <t>(서버데이터) url값 존재시 표기</t>
  </si>
  <si>
    <t>viewData - terms - url</t>
  </si>
  <si>
    <t>다음 버튼</t>
  </si>
  <si>
    <t>동의하고 계속 진행합니다</t>
  </si>
  <si>
    <t>돌아가기 버튼</t>
  </si>
  <si>
    <t>(클라문구) iOS 서브디바이스에만 존재</t>
  </si>
  <si>
    <t>처음으로 돌아가기</t>
  </si>
  <si>
    <t>약관 화면 내 기능/로직 확인</t>
  </si>
  <si>
    <t>모두 동의 기능</t>
  </si>
  <si>
    <t>미동의 상태</t>
  </si>
  <si>
    <t>1. 모두 동의합니다. 영역 탭</t>
  </si>
  <si>
    <t>1. 약관이 모두 체크상태로 변경된다.
[동의하고 계속 진행합니다] 버튼이 활성화된다.</t>
  </si>
  <si>
    <t>일부 동의 상태</t>
  </si>
  <si>
    <t>모두 동의 상태</t>
  </si>
  <si>
    <t>1. 약관이 모두 해제상태로 변경된다.
[동의하고 계속 진행합니다] 버튼이 비활성화된다.</t>
  </si>
  <si>
    <t>약관 별 문구 및 링크 확인</t>
  </si>
  <si>
    <t>* 전문 페이지 이동 및 복귀 동작 확인</t>
  </si>
  <si>
    <t>만 14세 이상입니다.</t>
  </si>
  <si>
    <t>-
링크 없음 체크 처리만 가능</t>
  </si>
  <si>
    <t>[필수] 카카오계정 약관</t>
  </si>
  <si>
    <t>1. 계정 링크 클릭
2. 이전 버튼 클릭</t>
  </si>
  <si>
    <t>1. 링크 전문 페이지로 이동된다.
2. 약관 페이지로 돌아온다.</t>
  </si>
  <si>
    <t>상세 웹뷰 진입 시 링크 일부가 잘려서 노출되는 현상 있으나 계정 QA에서 관리중</t>
  </si>
  <si>
    <t>[필수] 카카오 통합서비스 약관</t>
  </si>
  <si>
    <t>[필수] 개인정보 수집 및 이용 동의</t>
  </si>
  <si>
    <t>[선택] 카카오알림 채널 추가 및 광고메시지 수신</t>
  </si>
  <si>
    <t>[선택] 위치정보 수집 및 이용동의</t>
  </si>
  <si>
    <t>[선택] 프로필 정보 추가 수집 동의</t>
  </si>
  <si>
    <t>톡약관만 노출 케이스</t>
  </si>
  <si>
    <t>* 통합불가 이며 톡서비스 가입 약관만 표시되는 경우 모두 동의 버튼은 표시되지 않음</t>
  </si>
  <si>
    <t>모두 동의 버튼 미노출</t>
  </si>
  <si>
    <t>1. 약관 페이지 디자인 확인</t>
  </si>
  <si>
    <t>1. 톡 서비스 약관만 표시되며[필수], [모두 동의] 버튼은 표시되지 않음</t>
  </si>
  <si>
    <t>다음</t>
  </si>
  <si>
    <t>전체 약관 동의 후 진행</t>
  </si>
  <si>
    <t>약관 모두 동의</t>
  </si>
  <si>
    <t>1. [다음] 버튼 탭</t>
  </si>
  <si>
    <t>1. 전화번호 인증 화면으로 이동된다.</t>
  </si>
  <si>
    <t>필수 약관 동의 후 진행</t>
  </si>
  <si>
    <t>선택 약관 미동의</t>
  </si>
  <si>
    <t>14세 이상 미동의 후 진행 flow 확인</t>
  </si>
  <si>
    <t>14세 미동의</t>
  </si>
  <si>
    <r>
      <rPr>
        <rFont val="Nanum Gothic"/>
        <color rgb="FF434343"/>
      </rPr>
      <t xml:space="preserve">1. [다음] 버튼 탭
2. [네] 버튼 탭
3. 약관 모두 동의 후 14세 이상 실명인증 프로세스 완료
</t>
    </r>
    <r>
      <rPr>
        <rFont val="Nanum Gothic"/>
        <b/>
        <i/>
        <color rgb="FF434343"/>
      </rPr>
      <t>- spec &amp; tip의 14세 미만 정보 사용</t>
    </r>
    <r>
      <rPr>
        <rFont val="Nanum Gothic"/>
        <color rgb="FF434343"/>
      </rPr>
      <t xml:space="preserve">
4. 보호자 약관 동의 및 본인 인증 절차 완료
5. 전화번호(톡미사용중인 번호)로 인증
6. 인증번호 입력 화면에서 인증번호 입력_x0008_
7. 비밀번호 입력 화면에서 비밀번호 생성
8. 프로필 작성 후 [확인]
9. 이메일 등록 화면에서 [나중에하기] 탭</t>
    </r>
  </si>
  <si>
    <t>1. 14세 미만 가입 Flow로 진입된다.
----------
만 14세 미만인가요?
만 14세 미만은 보호자 동의가 필요합니다.
[아니요] [네]
2. 본인확인 화면 표시
3. 보호자(법정 대리인) 동의 웹뷰 표시
----------
[선택] 프로필 정보 추가 수집 동의가 체크 상태로 표시된다.
- 본인확인 정보는 프로필 정보로 이용하며, [카카오계정 &gt; 내정보 관리]에서 관리할 수 있습니다.
4. 전화번호 입력 화면 표시
5~8 : 일반적인 가입 경로로 설명 생략
9. 신규 가입 완료되며 친구탭으로 이동된다.</t>
  </si>
  <si>
    <t>_x0008_v25.7.0</t>
  </si>
  <si>
    <r>
      <rPr>
        <rFont val="Nanum Gothic"/>
      </rPr>
      <t xml:space="preserve">(adora, 26/5)
</t>
    </r>
    <r>
      <rPr>
        <rFont val="Nanum Gothic"/>
        <color rgb="FF1155CC"/>
        <u/>
      </rPr>
      <t>https://jira.daumkakao.com/browse/QATEAM-13474</t>
    </r>
    <r>
      <rPr>
        <rFont val="Nanum Gothic"/>
      </rPr>
      <t xml:space="preserve"> [가입] 14세 미만 가입 진행 중 이용동의 화면에서 웹뷰를 닫을 경우 처음 화면으로 돌아가는 현상
</t>
    </r>
    <r>
      <rPr>
        <rFont val="Nanum Gothic"/>
        <strike/>
      </rPr>
      <t xml:space="preserve">(케빈, 26/5)
[가입] 14세미만으로 [필수]개인정보 확인 후 back 선택 시 이전 화면이 아닌 최초 로그인 화면으로 이동함 // </t>
    </r>
    <r>
      <rPr>
        <rFont val="Nanum Gothic"/>
        <strike/>
        <color rgb="FF1155CC"/>
        <u/>
      </rPr>
      <t>https://jira.daumkakao.com/browse/QATEAM-13442</t>
    </r>
  </si>
  <si>
    <r>
      <rPr>
        <rFont val="Nanum Gothic"/>
        <color rgb="FF434343"/>
      </rPr>
      <t xml:space="preserve">* 테스트 계정 셋팅 필요 - 가입 테스트 시 모즈에게 요청 - vonin어드민 권한 있는 경우 직접 생성 테스트 하시거나 연락부탁드립니다. - (부재시)릴리즈 담당자에게 요청부탁드립니다. 
* 14세 미만 정보 
아래 정보로 생성해뒀습니다. 이슈있을시 연락부탁드립니다! 
** 생성 2026/06/11 09시
이름 - 생년 - 주민번호 뒷자리 앞 - 번호 
감십사 20180101 - 3 01000010003 
함십사 20180101 - 4 01000010004 </t>
    </r>
    <r>
      <rPr>
        <rFont val="Nanum Gothic"/>
        <b/>
        <color rgb="FF434343"/>
      </rPr>
      <t xml:space="preserve">
</t>
    </r>
    <r>
      <rPr>
        <rFont val="Nanum Gothic"/>
        <color rgb="FF434343"/>
      </rPr>
      <t xml:space="preserve">
* 14세 미만 유저의 인증정보에서 사용, 부모동의는 실정보나/테스트 정보로 셋팅하여 확인가능 (pond, 25/7) 14세 미만과 실제 내 나이가 20살 이상 차이나야 보호자 인증 가능함</t>
    </r>
  </si>
  <si>
    <t>본인인증하지 않고 창을 닫는 경우는 로그인화면으로 이동처리</t>
  </si>
  <si>
    <t>1. [처음으로 돌아가기] 버튼 탭</t>
  </si>
  <si>
    <t>1. 로그인 화면으로 돌아간다.</t>
  </si>
  <si>
    <t>* iOS의 경우 서브디바이스에서만 버튼노출</t>
  </si>
  <si>
    <t>전화번호 입력(PHONE-NUMBER)</t>
  </si>
  <si>
    <t>전화번호를 입력해 주세요</t>
  </si>
  <si>
    <t>국가 전화 번호</t>
  </si>
  <si>
    <t>(서버 데이터)</t>
  </si>
  <si>
    <t>국가명 , 국가코드</t>
  </si>
  <si>
    <t>(EU) 16세 동의</t>
  </si>
  <si>
    <t>[필수] 16세 이상 이용자 입니다.
카카오톡은 16세 이상 이용자만 가입 가능합니다.</t>
  </si>
  <si>
    <t>(yon, 25/2)
해외 번호 발급 방법
1. 톡 어드민 &gt; 사내번호 관리
2. 사내번호 하단 국가코드 변경 &amp; 사용 목적 작성 (ex. 톡QA테스트) 후 자동 할당
3. 할당된 번호로 톡 가입
4. 가입 후 설정 &gt; 개인보안 확인</t>
  </si>
  <si>
    <t>(EU) 광고 식별자 동의</t>
  </si>
  <si>
    <t>[선택] 광고 식별자 수집 동의 보기</t>
  </si>
  <si>
    <t>확인 버튼</t>
  </si>
  <si>
    <t>(클라 문구)</t>
  </si>
  <si>
    <t>확인</t>
  </si>
  <si>
    <t>(서브디바이스) 처음으로 돌아가기</t>
  </si>
  <si>
    <t>전화번호 입력 화면 내 기능/로직 확인</t>
  </si>
  <si>
    <t>국가번호 디폴트 셀렉트</t>
  </si>
  <si>
    <t>국가번호 자동 입력(iOS)</t>
  </si>
  <si>
    <t>* 클라이언트에서는 서버로 SIM정보를 전달한다.
- sim =sim={mccmnc}/{phoneType}/{country_iso} 
- 예시) 45006/kr -&gt; LGU+
서버에서는 아래 API응답 내 recommed값의 첫번째 데이터로 매칭되는 국가를 내려준다.
/account2/view/phone-number, view api 
/account2/terms - action api</t>
  </si>
  <si>
    <t>한국 유심 장착된 기기</t>
  </si>
  <si>
    <t>1. 디폴트 노출되는 국가 번호를 확인</t>
  </si>
  <si>
    <t>1. KR +82로 노출된다.</t>
  </si>
  <si>
    <t>전화번호 자동 입력 및 권한 획득</t>
  </si>
  <si>
    <t>* 허용 취소 2회 미만 - 권한 안내 팝업
* 허용 취소 2회 이상 - 권한 유도창(설정으로 이동)</t>
  </si>
  <si>
    <t>권한 허용 후 자동입력 확인(Android)</t>
  </si>
  <si>
    <t>전화 권한 없음
허용 안함 횟수 2회 미만</t>
  </si>
  <si>
    <t>1. 가입 - 전화번호 입력화면 진입
2. [확인] 탭
3. [허용] 탭</t>
  </si>
  <si>
    <t>1. 팝업 표시
2. 권한 설정 팝업 표시
3. 전화번호 입력란에 USIM의 전화번호가 자동입력된다.
- 앱 권한 확인시 전화 권한 허용으로 표시</t>
  </si>
  <si>
    <t>* 전화 권한 안내 팝업
전화 권한 안내
전화 권한을 허용하면 전화번호가 자동 입력됩니다.
[취소] [확인]
* 권한 설정 팝업
카카오톡에서 전화를 걸고 관리하도록 허용하시겠습니까?
허용
허용 안함</t>
  </si>
  <si>
    <t>권한 취소</t>
  </si>
  <si>
    <t>전화 권한 없음</t>
  </si>
  <si>
    <t>1. 가입 - 전화번호 입력화면 진입
2. [취소] 탭</t>
  </si>
  <si>
    <t>1. 팝업 표시
전화 권한 안내
2. 전화번호가 자동입력되지 않는다.
- 앱 권한 확인시 전화 권한 허용 안함으로 표시</t>
  </si>
  <si>
    <t>권한 유도창 노출</t>
  </si>
  <si>
    <t>전화 권한 없음
허용 안함 횟수 2회 이상</t>
  </si>
  <si>
    <t>1. 가입 - 전화번호 입력화면 진입
2. [확인] 탭
3. [설정] 탭</t>
  </si>
  <si>
    <t>1. 전화 권한 안내 팝업 표시
2. 권한 유도창 노출
3. 애플리케이션 정보 &gt; 카카오톡 이동</t>
  </si>
  <si>
    <t xml:space="preserve">*권한 유도창
접근 권한이 없어 해당 기능을 사용할 수 없습니다.
권한을 허용하시려면 설정을 눌러주세요.
필요 권한:전화
</t>
  </si>
  <si>
    <t>언어 설정 적용</t>
  </si>
  <si>
    <t>* 기존에는 iOS는 시스템 내려주는 정보, Android는 영문으로 사용</t>
  </si>
  <si>
    <t>* 아랍어 iOS 미지원, Android만 지원</t>
  </si>
  <si>
    <t>기기 언어 설정 = 한국어</t>
  </si>
  <si>
    <t>1. 국가 리스트를 확인한다.</t>
  </si>
  <si>
    <t>1. 설정한 국가의 언어로 표시된다.</t>
  </si>
  <si>
    <t>일본어</t>
  </si>
  <si>
    <t>스페인어</t>
  </si>
  <si>
    <t>독일어</t>
  </si>
  <si>
    <t>프랑스어</t>
  </si>
  <si>
    <t>이탈리아어</t>
  </si>
  <si>
    <t>포르투갈어</t>
  </si>
  <si>
    <t>인도네시아어</t>
  </si>
  <si>
    <t>태국어</t>
  </si>
  <si>
    <t>터키어</t>
  </si>
  <si>
    <t>베트남어</t>
  </si>
  <si>
    <t>중국어-간체</t>
  </si>
  <si>
    <t>중국어-번체</t>
  </si>
  <si>
    <t>러시아어</t>
  </si>
  <si>
    <t>아랍어</t>
  </si>
  <si>
    <t>지원 언어 국가 외</t>
  </si>
  <si>
    <t>1. 영문으로 표시된다.</t>
  </si>
  <si>
    <t>EU 국가 동의 체크</t>
  </si>
  <si>
    <t>* EU국가의 경우
- 16세 이상 체크(필수)
- 광고식별자 동의(선택)</t>
  </si>
  <si>
    <t>약관동의 확인</t>
  </si>
  <si>
    <t>필수 약관 동의 후 진행 확인</t>
  </si>
  <si>
    <t>벨기에 +32 정보 참고</t>
  </si>
  <si>
    <t>1. 전화변호 변경 화면에서 eu국가 선택
2. 16세이상 체크 후 [확인] 후 인증완료</t>
  </si>
  <si>
    <t>1. 16세 이상 동의, 광고 식별자 수집 동의 체크박스 표시된다.
: [확인] 버튼은 비활성화로 표시된다.
2. 변경이 완료된다.
- 설정 &gt; 개인/보안 &gt; 광고 식별자 수집동의 항목이 표시되며, 미동의 상태로 표시된다.</t>
  </si>
  <si>
    <t>필수 약관, 광고 식별자 수집 동의 체크 후 진행 확인</t>
  </si>
  <si>
    <t>1. 전화변호 변경 화면에서 eu국가 선택
2. 16세이상 체크, 광고 식별자 수집 동의 체크 후 [확인] 후 인증완료</t>
  </si>
  <si>
    <t>1. 16세 이상 동의, 광고 식별자 수집 동의 체크박스 표시된다.
: [확인] 버튼은 비활성화로 표시된다.
2. 변경이 완료된다.
- 설정 &gt; 기타 &gt; 광고 식별자 관리 표시되며, 동의 상태로 표시된다.
: 동의날짜가 표시된다.(YYYY.MM.DD HH:MM)</t>
  </si>
  <si>
    <t>_x0008_v26.3.0</t>
  </si>
  <si>
    <t>(sallyy, 25/2)
설정 &gt; 기타 &gt; 광고/검색 설정 &gt; 광고 식별자 관리 메뉴에서 확인
(yon, 25/2)
해외 번호 발급 방법
1. 톡 어드민 &gt; 사내번호 관리
2. 사내번호화면 &gt; 하단 국가코드 변경 &amp; 사용 목적 작성 (ex. 톡QA테스트) 후 자동 할당
3. 할당된 번호로 톡 가입
4. 가입 후 설정 확인
EU 국가
- 프랑스, 벨기에</t>
  </si>
  <si>
    <t>전화번호 변경 횟수 제한</t>
  </si>
  <si>
    <t>* 계정당 전화번호 변경 횟수는 2회 / 1일</t>
  </si>
  <si>
    <t>변경횟수 1회 상태</t>
  </si>
  <si>
    <t>1. 전화번호 입력 화면에서 유효한 전화번호 입력 후 팝업에서 [확인] 버튼 클릭</t>
  </si>
  <si>
    <t>1. 인증번호 입력 화면으로 진행된다.</t>
  </si>
  <si>
    <t>변경횟수 2회 상태</t>
  </si>
  <si>
    <t>1. 팝업이 표시된다.
: 전화번호 변경 횟수 초과했습니다. 24시간 후에 다시 시도해 주세요. (확인)</t>
  </si>
  <si>
    <t>전화번호 유효성 검증</t>
  </si>
  <si>
    <t>유효한 번호(valid)</t>
  </si>
  <si>
    <t>1. 전화번호 입력 후 [확인] 버튼 클릭
2. [확인] 버튼 클릭</t>
  </si>
  <si>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</si>
  <si>
    <t>유효하지 않은 번호(invalid)</t>
  </si>
  <si>
    <t>예)
0101234</t>
  </si>
  <si>
    <t>1. 인증번호 입력 후 [확인] 버튼 클릭
2. [확인] 버튼 클릭</t>
  </si>
  <si>
    <t>1. 팝업이 표시된다.
: {사용자 입력한 전화번호} 이 전화번호로 인증번호를 보냅니다. 전화번호를 수정하려면 아래 취소 버튼을 선택해 주세요. (취소/확인)
2. 팝업이 표시된다.
: 인증번호를 받을 수 있는 전화번호가 아닙니다. \n\n입력하신 전화번호를 다시 한번 확인해 주세요.(확인)</t>
  </si>
  <si>
    <t>유효성확인 불가(unknown)</t>
  </si>
  <si>
    <t>예)
+82 90-0000-0000</t>
  </si>
  <si>
    <t>인증 수단 별 랜딩 확인</t>
  </si>
  <si>
    <t>* https://talk-admin.kakaosecure.net/force_auth_method_for_phone_number
- MO, voice(ARS) -&gt; QA에게 요청</t>
  </si>
  <si>
    <t>SMS인증 대상</t>
  </si>
  <si>
    <t>조건의 전화번호 입력 후 다음 화면 랜딩 확인</t>
  </si>
  <si>
    <t>인증번호 입력 화면으로 이동</t>
  </si>
  <si>
    <t>MO인증 대상</t>
  </si>
  <si>
    <t>상세조건 기입 필요</t>
  </si>
  <si>
    <t>MO 인증화면으로 이동</t>
  </si>
  <si>
    <t>(yon, 24/2)
톡 어드민 &gt; 전화번호 인증수단 변경에 번호 추가
전화&amp;문자 발신이 가능한 번호로 테스트
등록수단
MO = MO 인증
(sallyy, 25/2)
톡 어드민 권한 없는 경우 moz에게 세팅 요청
세팅 요청 시 전화번호 전달, 실제 USIM 번호로 테스트 권장</t>
  </si>
  <si>
    <t>ARS 인증 대상</t>
  </si>
  <si>
    <t>ARS 인증화면으로 이동</t>
  </si>
  <si>
    <r>
      <rPr>
        <rFont val="Nanum Gothic"/>
        <color rgb="FF434343"/>
      </rPr>
      <t xml:space="preserve">(sallyy, 25/2)
전화번호 인증수단 ARS 설정 상태에서도 인증번호 입력 화면으로 이동됩니다.
(인증번호 시간 60초 만료 후 다시 받기에서 ARS 선택 시에는 정상 동작)
</t>
    </r>
    <r>
      <rPr>
        <rFont val="Nanum Gothic"/>
        <b/>
        <color rgb="FF434343"/>
      </rPr>
      <t>(moz)</t>
    </r>
    <r>
      <rPr>
        <rFont val="Nanum Gothic"/>
        <color rgb="FF434343"/>
      </rPr>
      <t xml:space="preserve">
어드민 동작 스펙 체크 VOICE설정후 flow강제 설정안됨
mo는 처리됨
</t>
    </r>
    <r>
      <rPr>
        <rFont val="Nanum Gothic"/>
        <color rgb="FF1155CC"/>
        <u/>
      </rPr>
      <t>https://talk-admin.kakaosecure.net/force_auth_method_for_phone_number</t>
    </r>
  </si>
  <si>
    <t>서브디바이스</t>
  </si>
  <si>
    <t>* tablet, iPad체크</t>
  </si>
  <si>
    <t>버튼 노출</t>
  </si>
  <si>
    <t>버튼 노출 여부 확인</t>
  </si>
  <si>
    <t>처음으로 돌아가기 버튼 노출되며, 탭 시 로그인 화면으로 이동된다.</t>
  </si>
  <si>
    <t>(sallyy, 25/2)
보안 인증번호 입력 화면에서 확인</t>
  </si>
  <si>
    <t>버튼 미노출</t>
  </si>
  <si>
    <t>메인디바이스</t>
  </si>
  <si>
    <t>처음으로 돌아가기 버튼 미노출된다.</t>
  </si>
  <si>
    <t>(moz)
* 3차로 이관 후 체크예정
- 기존 안드로이드 노출, iOS미노출 스펙으로 보임 스펙 체크후 TC업데이트 예정
- N처리해둡니다.
- 추후 스펙체크 후 개선 - 가입 개선있을때</t>
  </si>
  <si>
    <t>인증번호 입력 화면(PASSCODE)</t>
  </si>
  <si>
    <t>(서버) beautifiedNsnNumber</t>
  </si>
  <si>
    <t>예시) +82 10-0000-0000</t>
  </si>
  <si>
    <t>인증번호 입력</t>
  </si>
  <si>
    <t>디폴트 텍스트</t>
  </si>
  <si>
    <t>(클라이언트)</t>
  </si>
  <si>
    <t>인증번호</t>
  </si>
  <si>
    <t>인증번호 다시받기 디스크립션</t>
  </si>
  <si>
    <t>인증번호를 다시 요청합니다.</t>
  </si>
  <si>
    <t>인증번호 다시받기 버튼</t>
  </si>
  <si>
    <t>다시받기</t>
  </si>
  <si>
    <t>전화번호 변경 버튼</t>
  </si>
  <si>
    <t>전화번호 변경하기</t>
  </si>
  <si>
    <t>인증번호 입력 화면 내 기능/로직 확인</t>
  </si>
  <si>
    <t>기본정책</t>
  </si>
  <si>
    <t>인증번호 재발송</t>
  </si>
  <si>
    <t>다시받기 버튼 확인</t>
  </si>
  <si>
    <t>발송 후 0~60초 미만</t>
  </si>
  <si>
    <t>1. 인증번호 입력 필드 하단 텍스트 확인</t>
  </si>
  <si>
    <t>1. 인증번호는 %d초 이후에 다시 요청할 수 있습니다.
: [다시받기] 버튼은 노출되지 않는다.</t>
  </si>
  <si>
    <t>발송후 60초 이상</t>
  </si>
  <si>
    <t>1. 인증번호를 다시 요청합니다.
: [다시받기] 버튼 노출된다.</t>
  </si>
  <si>
    <t>인증번호 입력정책</t>
  </si>
  <si>
    <t>* 4자리 이상</t>
  </si>
  <si>
    <t>버튼 활성화</t>
  </si>
  <si>
    <t>3자 입력 상태</t>
  </si>
  <si>
    <t>1. 버튼 활성화 상태 확인
2. 4자 입력 후 버튼 활성화 상태 확인
3. 4자 이상 입력 시도
4. 4자 입력 상태에서 삭제 -&gt; 3자</t>
  </si>
  <si>
    <t>1. 비활성화 상태로 표시
2. 활성화 상태로 표시
3. 입력 불가
4. 비활성화 상태로 표시</t>
  </si>
  <si>
    <t>(morgan, 25/3)
6자까지 입력 가능함.
(moz, 참고사항)
- 6자까지 입력가능하고 4자리 입력받는 flow로 인해 존재하는 TC</t>
  </si>
  <si>
    <t>다시받기 팝업 확인</t>
  </si>
  <si>
    <t>1. [다시 받기] 버튼 클릭</t>
  </si>
  <si>
    <t>1. 팝업이 표시된다.
[SMS로 다시 받기]
[ARS로 받기]
: iOS의 경우 액션시트</t>
  </si>
  <si>
    <t>1. 팝업이 표시된다.
[SMS로 다시 받기]
: iOS의 경우 액션시트</t>
  </si>
  <si>
    <t>인증번호 유효성 체크 얼럿</t>
  </si>
  <si>
    <t>인증번호 유효기간</t>
  </si>
  <si>
    <t>발급된 인증 번호</t>
  </si>
  <si>
    <t>발급후 24시간 이내</t>
  </si>
  <si>
    <t>1. 인증번호 입력 후 [확인]</t>
  </si>
  <si>
    <t>1. 인증처리되어 다음단계로 진행된다.
: 다음단계는 특이사항이 없는 경우 프로필 입력 단계</t>
  </si>
  <si>
    <t>발급후 24시간 이후</t>
  </si>
  <si>
    <t>1. 팝업이 표시된다.
: 인증번호가 유효하지 않습니다. (확인)</t>
  </si>
  <si>
    <t>다시받기로 인증번호 2회 받은 경우</t>
  </si>
  <si>
    <t>처음 받은 인증번호</t>
  </si>
  <si>
    <t>두번째 받은 인증번호</t>
  </si>
  <si>
    <t>입력한 인증번호 유효</t>
  </si>
  <si>
    <t>* 입력 후 5분 처리
* 웹뷰 전환때문에 고려한 스펙이나 현재로는 해당사항이 없는것으로 추정되며, 테스트 시 이슈있는 경우 기획/서버 문의 예정</t>
  </si>
  <si>
    <t>인증번호 틀림 얼럿</t>
  </si>
  <si>
    <t>1. 잘못된 인증번호 입력 후 [확인]</t>
  </si>
  <si>
    <t>1. 팝업이 발생된다.
인증번호가 틀렸습니다. (확인)</t>
  </si>
  <si>
    <t>사용중인 전화번호</t>
  </si>
  <si>
    <t>* 이미 사용중인 전화번호로 인증번호를 받아서 입력하는 경우</t>
  </si>
  <si>
    <t>1. 이미 사용중인 전화번호 화면으로 이동된다.</t>
  </si>
  <si>
    <t>전화번호 인증 및 변경 횟수 제한 정책</t>
  </si>
  <si>
    <t>동일기기/동일번호 인증 제한</t>
  </si>
  <si>
    <t>* 동일번호 5회 / 1일
* 동일기기 5회 / 1일</t>
  </si>
  <si>
    <t>번호제한 = 5회
기기제한 = 4회</t>
  </si>
  <si>
    <t>1. 기기제한 4회인 기기에서, 번호제한 5회인 번호로 인증 요청</t>
  </si>
  <si>
    <t>1. 팝업이 표시된다.
: SMS 인증 요청 제한 횟수를 초과했습니다. 24시간 후에 다시 시도해 주세요. (확인)</t>
  </si>
  <si>
    <t>번호제한 = 없음
기기제한 = 4회</t>
  </si>
  <si>
    <t>1. 기기제한 4회인 기기에서, 번호제한 없는 번호로 인증 요청</t>
  </si>
  <si>
    <t>1. 인증이 성공된다.</t>
  </si>
  <si>
    <t>번호제한 = 4회
기기제한 = 5회</t>
  </si>
  <si>
    <t>1. 기기제한 5회인 기기에서, 번호제한 4회인 번호로 인증 요청</t>
  </si>
  <si>
    <t>번호제한 = 4회
기기제한 = 없음</t>
  </si>
  <si>
    <t>1. 기기제한 없는 기기에서, 번호제한 4회인 번호로 인증 요청</t>
  </si>
  <si>
    <t>번호제한 = 4회
기기제한 = 4회</t>
  </si>
  <si>
    <t>1. 번호제한 4회인 번호, 기기제한 4회인 기기로 인증 요청</t>
  </si>
  <si>
    <t>인증번호 오기입 제한</t>
  </si>
  <si>
    <t>오기입 9회 상태</t>
  </si>
  <si>
    <t>1. 인증이 가능하다.</t>
  </si>
  <si>
    <t>오기입 10회 상태</t>
  </si>
  <si>
    <t>1. 팝업이 표시된다.
: 인증번호 입력 제한 횟수를 초과했습니다. 24시간 후에 다시 시도해 주세요. (확인)</t>
  </si>
  <si>
    <t>MO인증(MO-SEND)</t>
  </si>
  <si>
    <t>(서버) phone-number 응답</t>
  </si>
  <si>
    <t>(국가번호) 전화번호 형태</t>
  </si>
  <si>
    <t>본인 확인을 위해 다음 화면에서 자동으로 입력된 문자메시지를 수정없이 전송해 주세요.</t>
  </si>
  <si>
    <t>MO 문자 전송 이미지</t>
  </si>
  <si>
    <t>MO 전송 디스크립션</t>
  </si>
  <si>
    <t>(i)
번호와 문자 내용을 수정하지 말고 그대로 전송해주세요.
문자메시지 발송시 요금이 발생할 수 있습니다.</t>
  </si>
  <si>
    <t>인증 문자 전송 버튼</t>
  </si>
  <si>
    <t>인증 문자 전송하기</t>
  </si>
  <si>
    <t>전화번호 변경하기 버튼</t>
  </si>
  <si>
    <t>MO인증(MO-SEND) 화면 내 기능/로직 확인</t>
  </si>
  <si>
    <t>* MO테스트시 실제 문자 발송 가능한 기기로 확인</t>
  </si>
  <si>
    <t>1. MO인증문자 전송 화면에서 [인증 문자 전송하기] 버튼 클릭
2. 전송 또는 미전송 상태에서 톡으로 복귀</t>
  </si>
  <si>
    <t>1. 문자 전송 화면으로 전환된다.
--
전송대상 : MO업체 번호 입력 상태
메시지 : 인증문자열 입력상태
-- [카카오톡 인증] 문자열 --
2. MO 확인 화면으로 전환된다.
: MO확인(MO-CONFIRM) 화면 참고</t>
  </si>
  <si>
    <t>(yon, 25/2)
[인증 문자 전송하기] 선택 &gt; 톡으로 복귀 시, 버튼 변경됨
[인증 확인]
[취소하기]
(moz)
-&gt;198~205라인의 MO확인에 대한 내용으로 전환됨을 의미합니다.</t>
  </si>
  <si>
    <t>MO인증문자 전송 화면에서 [전화번호 변경하기] 버튼 클릭</t>
  </si>
  <si>
    <t>전화번호 입력 화면으로 이동된다.</t>
  </si>
  <si>
    <t>MO확인(MO-CONFIRM)</t>
  </si>
  <si>
    <t>문자를 전송한 후, 인증 확인 버튼을 눌러주세요.</t>
  </si>
  <si>
    <t>인증 확인에는 SMS환경에 따라 약간의 시간이 소요될 수 있습니다.</t>
  </si>
  <si>
    <t>인증 확인 버튼</t>
  </si>
  <si>
    <t>인증 확인</t>
  </si>
  <si>
    <t>취소 버튼</t>
  </si>
  <si>
    <t>취소하기</t>
  </si>
  <si>
    <t>MO확인(MO-CONFIRM) 화면 내 기능/로직 확인</t>
  </si>
  <si>
    <t>MO인증 확인</t>
  </si>
  <si>
    <t>인증 문자 전송 후</t>
  </si>
  <si>
    <r>
      <rPr>
        <rFont val="Nanum Gothic"/>
        <color rgb="FF434343"/>
      </rPr>
      <t xml:space="preserve">MO인증 확인 화면에서 [인증 확인] 버튼 클릭
</t>
    </r>
    <r>
      <rPr>
        <rFont val="Nanum Gothic"/>
        <b/>
        <i/>
        <color rgb="FF434343"/>
      </rPr>
      <t xml:space="preserve">(참고) "KT/SKT유심으로 테스트 권장*
</t>
    </r>
    <r>
      <rPr>
        <rFont val="Nanum Gothic"/>
        <i/>
        <color rgb="FF434343"/>
      </rPr>
      <t>ㄴ "lgu+ 망이슈 발생 케이스가 빈번하여 kt/skt 권장합니다.</t>
    </r>
  </si>
  <si>
    <t>카카오계정 비밀번호 입력화면으로 이동된다.</t>
  </si>
  <si>
    <t>(rachel, 25/8)
LG U+ 유심으로 MO인증 문자 전송 시 오류 발생되는 경우 있음 
 ㄴ다른 통신사(SKT or KT) 단말로 확인 후 결과값 기입</t>
  </si>
  <si>
    <t>펜딩</t>
  </si>
  <si>
    <t>인증 문자 확인 전</t>
  </si>
  <si>
    <t>MO인증 확인 화면에서 [인증 확인] 버튼 클릭</t>
  </si>
  <si>
    <t>인증이 아직 진행 중입니다.
잠시 후 다시 확인 버튼을 눌러 주세요.[확인]</t>
  </si>
  <si>
    <t>인증 실패</t>
  </si>
  <si>
    <t>MO인증문자 전송 시 입력된 문자열을 변경하여 보낸 상태</t>
  </si>
  <si>
    <t>인증 만료</t>
  </si>
  <si>
    <t>인증 완료 후 만료시간 지난뒤(24시간)</t>
  </si>
  <si>
    <t>유효 시간이 만료되었습니다. 입력한 전화번호를 확인 후 다시 시도해주세요.</t>
  </si>
  <si>
    <t>MO인증 확인 화면에서 [취소하기] 버튼 클릭</t>
  </si>
  <si>
    <t>ARS인증(accessibility-ars)</t>
  </si>
  <si>
    <t>뒤로가기 버튼</t>
  </si>
  <si>
    <t>&lt;-</t>
  </si>
  <si>
    <t>(sallyy, 25/2)
버튼 노출 정책 문의
뒤로가기 버튼 미노출됨
(moz)
- 가입단 개선계획이 없어 메모 유지하고 추후 개선 시 리포팅하겠습니다</t>
  </si>
  <si>
    <t>ARS 인증</t>
  </si>
  <si>
    <t>디스크립션1</t>
  </si>
  <si>
    <t>전화를 받은 후 인증번호를 입력해 주세요.</t>
  </si>
  <si>
    <t>디스크립션2</t>
  </si>
  <si>
    <t>음성을 듣지 않아도 전화를 받은 뒤 인증번호를 누르면
인증이 완료됩니다.</t>
  </si>
  <si>
    <t>통화 언어 선택 옵션</t>
  </si>
  <si>
    <t>(디폴트)</t>
  </si>
  <si>
    <t>(서버)</t>
  </si>
  <si>
    <t>{통화 언어 명}</t>
  </si>
  <si>
    <t>변경 시</t>
  </si>
  <si>
    <t>인증 받기 버튼</t>
  </si>
  <si>
    <t>인증 전화 받기</t>
  </si>
  <si>
    <t>번호 변경 버튼</t>
  </si>
  <si>
    <t>ARS인증(accessibility-ars) 화면 내 기능/로직 확인</t>
  </si>
  <si>
    <t>* 실제 수신가능한 유심있는 디바이스로 확인 필요</t>
  </si>
  <si>
    <t>인증번호 발급</t>
  </si>
  <si>
    <t>로그인 &gt; 전화번호 인증</t>
  </si>
  <si>
    <t>인증번호 요청 후 1분 지남</t>
  </si>
  <si>
    <t>인증번호 입력 화면에서 [다시 받기] 클릭후 [ARS로 받기] 버튼 클릭</t>
  </si>
  <si>
    <t>ARS로 받기화면으로 이동되며, 화면 중앙 인증번호 요청응답으로 온 인증번호가 표시된다.</t>
  </si>
  <si>
    <t>신규가입 &gt; 전화번호 인증</t>
  </si>
  <si>
    <t>인증번호 무효화 처리</t>
  </si>
  <si>
    <t>인증번호 발급 후 1시간 경과</t>
  </si>
  <si>
    <t>1. 인증번호 출력화면에서 [인증 전화 받기] 버튼 클릭
2. 팝업에서 [확인] 버튼 클릭</t>
  </si>
  <si>
    <t>1. 에러 팝업이 표시된다.
ㄴ '인증번호가 더 이상 유효하지 않습니다. 새로운 인증번호를 다시 요청해 주
세요.'
2. 팝업이 닫히고 현재화면이 유지된다.</t>
  </si>
  <si>
    <t>음성안내 확인</t>
  </si>
  <si>
    <t>* OS별 1회씩만 체크(Android 1회, iOS 1회)</t>
  </si>
  <si>
    <t>음성 확인</t>
  </si>
  <si>
    <t>인트로</t>
  </si>
  <si>
    <t>안녕하세요. 카카오입니다. 화면에 표시된 인증번호를 눌러주세요.</t>
  </si>
  <si>
    <t>정상 입력 시</t>
  </si>
  <si>
    <t>인증되었습니다. 감사합니다</t>
  </si>
  <si>
    <t>잘못된 입력 시</t>
  </si>
  <si>
    <t>인증번호 오입력</t>
  </si>
  <si>
    <t>잘못된 인증번호입니다. 다시 입력해주세요.</t>
  </si>
  <si>
    <t>응답시간 초과 시</t>
  </si>
  <si>
    <t>응답시간 5초 초과</t>
  </si>
  <si>
    <t>입력시간이 초과되었습니다. 다시 입력해주세요.</t>
  </si>
  <si>
    <t>최종 실패 시</t>
  </si>
  <si>
    <t>잘못된 입력 + 응답시간 3회 초과</t>
  </si>
  <si>
    <t>인증이 취소되었습니다. 감사합니다.</t>
  </si>
  <si>
    <t>선택 언어 별 안내 확인</t>
  </si>
  <si>
    <t>한국어</t>
  </si>
  <si>
    <t>한국어 언어 선택 상태로 [인증 전화 받기] 클릭 후 걸려온 전화 안내 확인</t>
  </si>
  <si>
    <t>한국어로 안내된다.</t>
  </si>
  <si>
    <t>영어</t>
  </si>
  <si>
    <t>영어 언어 선택 상태로 [인증 전화 받기] 클릭 후 걸려온 전화 안내 확인</t>
  </si>
  <si>
    <t>영어로 안내된다.</t>
  </si>
  <si>
    <t>일본어 언어 선택 상태로 [인증 전화 받기] 클릭 후 걸려온 전화 안내 확인</t>
  </si>
  <si>
    <t>일본어로 안내된다.</t>
  </si>
  <si>
    <t>인증전화 발신 횟수 제한</t>
  </si>
  <si>
    <t>전화발신 Only 제한</t>
  </si>
  <si>
    <t>4회 정상 시도</t>
  </si>
  <si>
    <t>ARS 전화 발신 4회 상태</t>
  </si>
  <si>
    <t>전화 발신 횟수 제한횟수 상태에서 [인증 전화 받기] 클릭 하여 ARS전화 받은 뒤 인증 후 인증 대기화면에서 [확인] 버튼 클릭</t>
  </si>
  <si>
    <t>인증되어 다음단계로 진행된다.
ㄴ 로그인) 프로필 입력
ㄴ 신규가입) 비밀번호 입력</t>
  </si>
  <si>
    <t>5회 제한</t>
  </si>
  <si>
    <t>ARS 전화 발신 5회 상태</t>
  </si>
  <si>
    <t>전화 발신 횟수 제한횟수 상태에서 [인증 전화 받기] 클릭 하여 인증 시도</t>
  </si>
  <si>
    <t>1. 에러 팝업이 표시된다.
ㄴ '인증 요청 제한 횟수를 초과했습니다. 24시간 후에 다시 시도해 주세요.'
2. 팝업이 닫히고 현재화면이 유지된다.</t>
  </si>
  <si>
    <t>전화발신/ SMS 제한</t>
  </si>
  <si>
    <t>SMS제한 4회 정상 시도</t>
  </si>
  <si>
    <t>SMS 수신 4회 상태</t>
  </si>
  <si>
    <t>SMS제한 5회 제한</t>
  </si>
  <si>
    <t>SMS 수신 4회, 전화발신 1회 상태
총 = 5회</t>
  </si>
  <si>
    <t>인증 처리</t>
  </si>
  <si>
    <t>인증번호 입력 실패 및 랜딩</t>
  </si>
  <si>
    <t>1. ARS인증전화 받은 뒤 인증번호 입력 3회 모두 실패
2. 팝업에서 [확인] 버튼 클릭</t>
  </si>
  <si>
    <t>1. 얼럿이 표시된다.
ㄴ 인증에 실패했습니다. 잠시 후 다시 시도해 주세요.
2. 인증번호 출력(최초 화면)으로 돌아간다.</t>
  </si>
  <si>
    <t>인증 성공</t>
  </si>
  <si>
    <t>인증전화 받은뒤 인증 성공</t>
  </si>
  <si>
    <t>인증번호 다시받기</t>
  </si>
  <si>
    <t>다시받기 성공</t>
  </si>
  <si>
    <t>인증 전화 받기 후 60초 지난뒤
- 인증전화가 왔는데 받지 못한뒤</t>
  </si>
  <si>
    <t>인증 대기 화면에서 [인증전화 다시받기]</t>
  </si>
  <si>
    <t>인증전화가 재수신된다.</t>
  </si>
  <si>
    <t>재전화 방지</t>
  </si>
  <si>
    <t>인증전화 받기 요청 후 60초 이내에 [인증전화 다시받기]</t>
  </si>
  <si>
    <t>얼럿
ㄴ '짧은 시간 동안 인증번호를 여러 번 요청할 수 없습니다. SMS가 수신될 때까지 시간이 걸릴 수 있으니 잠시만 기다려주세요'</t>
  </si>
  <si>
    <t>에러 케이스</t>
  </si>
  <si>
    <t>*Error케이스 확인 필요시 OS별 1회씩만 체크(Android 1회, iOS 1회)</t>
  </si>
  <si>
    <t>중복요청</t>
  </si>
  <si>
    <t>더블 탭 등으로 중복 요청 시도</t>
  </si>
  <si>
    <t>얼럿
ㄴ 요청 중입니다. 인증전화가 수신될 때까지 시간이 걸릴 수 있으니 잠시만 기
다려주세요.
ㄴ [확인] 버튼 클릭시 현재 인증 페이지에 머뭄</t>
  </si>
  <si>
    <t>인증 제한 번호</t>
  </si>
  <si>
    <t>인증번호 출력(최초 화면) 진입 후 인증 제한 번호 설정 뒤 인증 제한 번호로 설정 후 [인증 전화 받기] 버튼 클릭</t>
  </si>
  <si>
    <t>얼럿
ㄴ 인증전화를 걸 수 없는 번호입니다. 홈페이지를 통해 문의해 주세요.
- 자세히 보기 버튼 추가, 도움말 링크로 연결 ( 링크 https://cs.kakao.com/helps?
articleId=1073195621&amp;service=8&amp;category=560&amp;device=2037&amp;locale=ko )
ㄴ [확인] 클릭시 현재 인증 페이지에 머뭄</t>
  </si>
  <si>
    <t>가입 제한 안내</t>
  </si>
  <si>
    <t>인증번호 출력(최초 화면) 진입 후 가입 제한에 걸린 상태에서 
[인증 전화 받기] 버튼 클릭</t>
  </si>
  <si>
    <t>얼럿
ㄴ 탈퇴/가입을 반복하여 가입이 제한되었습니다. 24시간 후에 다시 시도해 주
세요.
ㄴ [확인] 클릭시 현재 인증 페이지에 머뭄</t>
  </si>
  <si>
    <t>가입 제한 번호</t>
  </si>
  <si>
    <t>인증번호 출력(최초 화면) 진입 후 가입 제한 번호로 제재된 상태에서
[인증 전화 받기] 버튼 클릭</t>
  </si>
  <si>
    <t>얼럿
ㄴ 카카오 홈페이지를 통해 재가입 제한에 동의 후 탈퇴한 번호입니다. 탈퇴한
날로부터 7일간 재가입이 제한됩니다. 자세한 내용은 카카오 홈페이지의 운영정책
을 참고해주세요.
ㄴ [확인] 클릭시 현재 인증 페이지에 머뭄</t>
  </si>
  <si>
    <t>복원 정보 화면 (BACKUP-CHECK)</t>
  </si>
  <si>
    <t>대화 내용 복원</t>
  </si>
  <si>
    <t>백업 없음</t>
  </si>
  <si>
    <t>복원 가능한 대화 백업 데이터가 아직 없습니다.</t>
  </si>
  <si>
    <t>백업 존재</t>
  </si>
  <si>
    <t>클라우드에 대화 백업 데이터가 있습니다.
이전 기기의 대화를 새로운 기기에서 이어 사용할 수 있습니다.</t>
  </si>
  <si>
    <t>백업 만료</t>
  </si>
  <si>
    <t>유효 기간이 만료되어 복원할 수 없습니다.</t>
  </si>
  <si>
    <t>백업 이미지</t>
  </si>
  <si>
    <t>활성화</t>
  </si>
  <si>
    <t>딤드 이미지</t>
  </si>
  <si>
    <t>백업 일시</t>
  </si>
  <si>
    <t>백업 존재시</t>
  </si>
  <si>
    <t>백업 일시 : {M/D/Y 오전/오후}
{ OS명 / 용량 표시 }</t>
  </si>
  <si>
    <t>이전 기기에서 백업 후 복원을 진행할 수 있습니다.\n 백업 완료 후 '백업 데이터 확인하기'를 선택해주세요.</t>
  </si>
  <si>
    <t>도움말 보기 링크</t>
  </si>
  <si>
    <t>도움말 보기</t>
  </si>
  <si>
    <t>백업 메시지 받기 버튼</t>
  </si>
  <si>
    <t>대화 백업 메시지 받기</t>
  </si>
  <si>
    <t>복원하지 않기 버튼</t>
  </si>
  <si>
    <t>대화 복원하지 않기</t>
  </si>
  <si>
    <t>백업 데이터 확인 버튼</t>
  </si>
  <si>
    <t>백업 데이터 확인하기</t>
  </si>
  <si>
    <t>복원 정보 화면 (BACKUP-CHECK) 화면 내 기능/로직 확인</t>
  </si>
  <si>
    <t>무료사용자 - 백업 안내(백업 없음)</t>
  </si>
  <si>
    <t>* 무료 사용자이며 백업이 없는 상태</t>
  </si>
  <si>
    <t>이전 기기에서 백업하기</t>
  </si>
  <si>
    <t>다른 기기에 동일 계정 로그인 된 상태에서 가입flow진행하며 확인</t>
  </si>
  <si>
    <t>1. [이전 기기에서 백업하기] 탭
2. [확인] 탭</t>
  </si>
  <si>
    <r>
      <rPr>
        <rFont val="Nanum Gothic"/>
        <color rgb="FF434343"/>
      </rPr>
      <t xml:space="preserve">1. 팝업이 표시된다.
--
</t>
    </r>
    <r>
      <rPr>
        <rFont val="Nanum Gothic"/>
        <b/>
        <color rgb="FF434343"/>
      </rPr>
      <t>이전 기기에서 백업하기</t>
    </r>
    <r>
      <rPr>
        <rFont val="Nanum Gothic"/>
        <color rgb="FF434343"/>
      </rPr>
      <t xml:space="preserve">
확인 버튼을 누르면 기존에 사용 중인 기기로 백업 안내 카카오톡 메시지가 발송됩니다. 이전 기기에서 대화 및 사진을 백업해주세요.
[취소] [확인]
2. 기존 기기에 TMS가 수신된다.</t>
    </r>
  </si>
  <si>
    <t>_x0008_v26.4.0</t>
  </si>
  <si>
    <t>(yon, 25/2)
복원케이스 - 다른 단말에 동일 계정 로그인해두고 확인</t>
  </si>
  <si>
    <t>(rachel, 25/8)
다른 단말에 동일 계정 로그인 &gt; 테스트 단말에서 가입 진행 &gt; "이미 카카오계정이 있습니다" 페이지에서 [기존 계정으로 로그인] 버튼 클릭하여 진행</t>
  </si>
  <si>
    <t>복원하지 않고 시작하기</t>
  </si>
  <si>
    <t>1. [복원하지 않고 시작하기] 탭
2. [확인] 탭</t>
  </si>
  <si>
    <r>
      <rPr>
        <rFont val="Nanum Gothic"/>
        <color rgb="FF434343"/>
      </rPr>
      <t xml:space="preserve">1. 팝업이 표시된다.
--
</t>
    </r>
    <r>
      <rPr>
        <rFont val="Nanum Gothic"/>
        <b/>
        <color rgb="FF434343"/>
      </rPr>
      <t>복원하지 않고 시작하기</t>
    </r>
    <r>
      <rPr>
        <rFont val="Nanum Gothic"/>
        <color rgb="FF434343"/>
      </rPr>
      <t xml:space="preserve">
대화를 복원하지 않고 가입을 완료할 경우 이전 대화 정보를 불러올 수 없게 됩니다. 계속 진행하시겠습니까?
[취소] [확인]
2. 프로필 화면으로 이동된다.</t>
    </r>
  </si>
  <si>
    <t>무료 백업 데이터 갱신</t>
  </si>
  <si>
    <t>화면 표시 중
: 새로운 무료 백업 데이터 생성</t>
  </si>
  <si>
    <t>1. [백업 데이터 확인하기] 탭</t>
  </si>
  <si>
    <t>1. 갱신된 무료 백업 데이터로 화면이 표시된다.
- 백업 일시 데이터가 갱신 데이터로 표시
백업 일시 : {M/D/Y 오전/오후}
{ OS명 / 용량 표시 }
[사진 없이 대화만 복원하기]
[사진과 대화 모두 복원하기]
[복원하지 않고 시작하기]
백업 데이터 확인하기</t>
  </si>
  <si>
    <t>(connor, 25/4)
1. 구 기기에서 백업 데이터 삭제
2. 신 기기에서 백업 화면 진입
3. 구 기기에서 백업 (
4. 신 기기에서 백업 데이터 확인하기
(shannon, 26/1)
구기기 백업 : 설정 &gt; 백업 &gt; 대화 임시 백업 &gt; 대화 백업</t>
  </si>
  <si>
    <t>자동 갱신
: 60초 폴링 갱신</t>
  </si>
  <si>
    <t>1. 새로운 백업데이터 생성 후 자동 화면 갱신</t>
  </si>
  <si>
    <r>
      <rPr>
        <rFont val="Nanum Gothic"/>
        <b/>
        <color rgb="FF434343"/>
      </rPr>
      <t xml:space="preserve">테스트 방법 (shannon, 25/08)
</t>
    </r>
    <r>
      <rPr>
        <rFont val="Nanum Gothic"/>
        <color rgb="FF434343"/>
      </rPr>
      <t>1) 테스트 단말 &amp;&amp; 서브디바이스 &amp;&amp; 웹구독 모두 로그인 시켜둔 상태
2) 테스트 단말 재설치하여 무료 백업 화면에 있는 상태 &gt; 웹에서 유료 구독 &gt; 서브디바이스에서 가입 진행 및 과거데이터 백업까지 완료
3) 그 후에 테스트 단말에서 [백업 데이터 확인하기] 하여 기대결과 확인</t>
    </r>
  </si>
  <si>
    <t>서랍 가입 갱신</t>
  </si>
  <si>
    <t>화면 표시 중
: 서랍 가입</t>
  </si>
  <si>
    <t>1. (신규화면) 유료 사용자 백업 안내 화면 진입</t>
  </si>
  <si>
    <t>(moz)
/android/account2/passcode/callback 에서 최초 refresh주기를 내려받음
이후 
/android/account2/view/backup-check 를 호출하면서 값을 가져올때도 주기를 내려받으며 두 api에서 내려오는 refreshPeriodInSeconds 값에따라 동작
(25/08 - 현재 60초)
(moz, 26/4차 이후)
가입완료시는 유료 사용자 백업 안내 화면 진입
- 데이터가 적어서 과거데이터 백업까지 완료된 경우는 프로필 화면으로 이동</t>
  </si>
  <si>
    <t>무료사용자 - 백업이 존재하는 경우</t>
  </si>
  <si>
    <t>사진 없이 대화만 복원하기</t>
  </si>
  <si>
    <t>1. 대화 복원하기 탭</t>
  </si>
  <si>
    <t>1. 비밀번호 입력 화면으로 이동된다.</t>
  </si>
  <si>
    <t>비밀번호 입력</t>
  </si>
  <si>
    <t>올바른 번호로 입력</t>
  </si>
  <si>
    <t>1. 올바른 비밀번호 입력</t>
  </si>
  <si>
    <t>1. 대화 복원 중 화면이 표시된다.</t>
  </si>
  <si>
    <t>틀린 번호 입력</t>
  </si>
  <si>
    <t>1. 틀린 비밀번호 입력</t>
  </si>
  <si>
    <t>1. 비밀번호 입력란 하단에
"비밀번호가 일치하지 않습니다. 다시 입력해 주세요." 메시지가 표시된다.</t>
  </si>
  <si>
    <t>대화 복원 중 화면</t>
  </si>
  <si>
    <t>1. 대화 복원 중 화면 내 프로그레스 확인</t>
  </si>
  <si>
    <t>1. 0~100%까지 퍼센테이지가 증가되며 100%시 복원 완료 화면으로 이동</t>
  </si>
  <si>
    <t>복원 완료 화면</t>
  </si>
  <si>
    <t>1. [확인] 버튼 탭</t>
  </si>
  <si>
    <t>1. 프로필 화면으로 이동</t>
  </si>
  <si>
    <t>사진과 대화 모두 복원하기</t>
  </si>
  <si>
    <t>1. [사진과 대화 모두 복원하기] 탭
2. [확인] 탭</t>
  </si>
  <si>
    <r>
      <rPr>
        <rFont val="Nanum Gothic"/>
        <color rgb="FF434343"/>
      </rPr>
      <t xml:space="preserve">1. 팝업이 표시된다.
--
</t>
    </r>
    <r>
      <rPr>
        <rFont val="Nanum Gothic"/>
        <b/>
        <color rgb="FF434343"/>
      </rPr>
      <t>이전 기기에서 백업하기</t>
    </r>
    <r>
      <rPr>
        <rFont val="Nanum Gothic"/>
        <color rgb="FF434343"/>
      </rPr>
      <t xml:space="preserve">
확인 버튼을 누르면 기존에 사용 중인 기기로 백업 안내 카카오톡 메시지가 발송됩니다. 이전 기기에서 대화 및 사진을 백업해주세요.
[취소] [확인]
2. 기존 기기에 TMS가 수신된다.</t>
    </r>
  </si>
  <si>
    <t>_x0008_v25.4.0</t>
  </si>
  <si>
    <r>
      <rPr>
        <rFont val="Nanum Gothic"/>
        <color rgb="FF434343"/>
      </rPr>
      <t xml:space="preserve">1. 팝업이 표시된다.
--
</t>
    </r>
    <r>
      <rPr>
        <rFont val="Nanum Gothic"/>
        <b/>
        <color rgb="FF434343"/>
      </rPr>
      <t>복원하지 않고 시작하기</t>
    </r>
    <r>
      <rPr>
        <rFont val="Nanum Gothic"/>
        <color rgb="FF434343"/>
      </rPr>
      <t xml:space="preserve">
대화를 복원하지 않고 가입을 완료할 경우 이전 대화 정보를 불러올 수 없게 됩니다. 계속 진행하시겠습니까?
[취소] [확인]
2. 프로필 화면으로 이동된다.</t>
    </r>
  </si>
  <si>
    <t>(문구 참고용) https://docs.google.com/spreadsheets/d/1r7JevFqgvQYE1lU-ursVyX0itT49uTSTZI10DTwNmy0/edit?gid=1273737910#gid=1273737910 
우선순위 3 TC에 일부 반영, 참고용으로 남겨둠</t>
  </si>
  <si>
    <t>1. 갱신된 무료 백업 데이터로 화면이 표시된다.
백업 일시 데이터가 갱신 데이터로 표시
백업 일시 : {M/D/Y 오전/오후}
{ OS명 / 용량 표시 }</t>
  </si>
  <si>
    <t>최근데이터로 갱신 확인</t>
  </si>
  <si>
    <t>1. [백업 데이터 확인하기] 탭
2. 복원 완료 후 백업 범위 확인</t>
  </si>
  <si>
    <t>1. 갱신된 무료 백업 데이터로 화면이 표시된다.
백업 일시 데이터가 갱신 데이터로 표시
백업 일시 : {M/D/Y 오전/오후}
{ OS명 / 용량 표시 }
2. 갱신전의 데이터 범위가 아닌 갱신후의 데이터 범위로 복원
- 복원 데이터 + 3일 이내 데이터 표시</t>
  </si>
  <si>
    <t>(shannon, 25/8)
기존 계정을 로그인한 서브디바이스에서 로그인후, 새로운 무료 백업 생성하기</t>
  </si>
  <si>
    <t>1. [백업 데이터 확인하기] 탭
2. [확인] 버튼 탭</t>
  </si>
  <si>
    <t>1. 톡서랍 가입 확인 화면으로 이동된다.
2. 로그인 화면으로 이동된다.</t>
  </si>
  <si>
    <t>자동 갱신
: 10초 폴링으로 갱신</t>
  </si>
  <si>
    <t>무료 사용자 - 백업 만료 사용자</t>
  </si>
  <si>
    <t>대화 복원하기</t>
  </si>
  <si>
    <t>탭 불가</t>
  </si>
  <si>
    <t>1. 탭 되지 않는다.</t>
  </si>
  <si>
    <r>
      <rPr>
        <rFont val="Nanum Gothic"/>
        <color rgb="FF434343"/>
      </rPr>
      <t xml:space="preserve">1. 팝업이 표시된다.
--
</t>
    </r>
    <r>
      <rPr>
        <rFont val="Nanum Gothic"/>
        <b/>
        <color rgb="FF434343"/>
      </rPr>
      <t>이전 기기에서 백업하기</t>
    </r>
    <r>
      <rPr>
        <rFont val="Nanum Gothic"/>
        <color rgb="FF434343"/>
      </rPr>
      <t xml:space="preserve">
확인 버튼을 누르면 기존에 사용 중인 기기로 백업 안내 카카오톡 메시지가 발송됩니다. 이전 기기에서 대화 및 사진을 백업해주세요.
[취소] [확인]
2. 기존 기기에 TMS가 수신된다.</t>
    </r>
  </si>
  <si>
    <r>
      <rPr>
        <rFont val="Nanum Gothic"/>
        <color rgb="FF434343"/>
      </rPr>
      <t xml:space="preserve">1. 팝업이 표시된다.
--
</t>
    </r>
    <r>
      <rPr>
        <rFont val="Nanum Gothic"/>
        <b/>
        <color rgb="FF434343"/>
      </rPr>
      <t>복원하지 않고 시작하기</t>
    </r>
    <r>
      <rPr>
        <rFont val="Nanum Gothic"/>
        <color rgb="FF434343"/>
      </rPr>
      <t xml:space="preserve">
대화를 복원하지 않고 가입을 완료할 경우 이전 대화 정보를 불러올 수 없게 됩니다. 계속 진행하시겠습니까?
[취소] [확인]
2. 프로필 화면으로 이동된다.</t>
    </r>
  </si>
  <si>
    <t>1. 갱신된 무료 백업 데이터로 화면이 표시된다.
- 백업 일시 데이터가 갱신 데이터로 표시
백업 일시 : {M/D/Y 오전/오후}
{ OS명 / 용량 표시 }
- 대화 복원하기 버튼 활성화
- 딤드 처리된 이미지 활성화</t>
  </si>
  <si>
    <t>(신규화면) 유료 사용자 백업 안내 화면 기능 확인 - backup-check</t>
  </si>
  <si>
    <t>(참고)화면 컴포넌트</t>
  </si>
  <si>
    <t>상단 타이틀</t>
  </si>
  <si>
    <t>이전 기기에서 백업하지 않으면 기존 대화를 복원할 수 없어요!</t>
  </si>
  <si>
    <t>백업이미지</t>
  </si>
  <si>
    <t>백업복원 이미지 표시</t>
  </si>
  <si>
    <t>톡클라우드 구독자는 기존 대화 및 사진 복원을 위해 이전 기기에서 대화 내용을 백업해 주세요.</t>
  </si>
  <si>
    <t>(링크) 도움말 보기</t>
  </si>
  <si>
    <t>[이전 기기에서 백업하기]</t>
  </si>
  <si>
    <t>[백업하지 않고 시작하기]</t>
  </si>
  <si>
    <t>유료 사용자 백업 안내 화면 - backup-check 화면 주요 기능 확인</t>
  </si>
  <si>
    <t>이전기기에서 백업하기</t>
  </si>
  <si>
    <t>팝업 및 TMS전송 및 수동백업 Flow확인</t>
  </si>
  <si>
    <t>폴링 확인(60초)</t>
  </si>
  <si>
    <t>1. 화면 내 [이전 기기에서 백업하기] 버튼 탭
2. [확인] 탭
3. (기존기기) [백업 시작하기] 버튼 탭
4. -- 
(기존기기) 수동 백업 진행 완료
(변경할기기) 수동 백업 완료 후 화면에서 대기(1분)
5. 2. 프로필 화면에서 [다음] 탭</t>
  </si>
  <si>
    <t>1. 팝업 표시된다.
--
이전 기기에서 백업하기
확인 버튼을 누르면 기존에 사용 중인 기기로 백업 안내 카카오톡 메시지가 발송됩니다. 이전 기기에서 대화 및 사진을 백업해주세요.
[취소] [확인]
2. 기존 사용중인 기기로 TMS전송된다.
3. (기존기기) 수동백업 화면으로 이동된다.
4. (변경할기기) 프로필 입력 화면으로 랜딩
5. 유료 백업 복원 진행</t>
  </si>
  <si>
    <t xml:space="preserve">(kevin 26/4)
[기존기기 ]
데이터 채팅 방 , 사진
톡클라우드 가입 1개월권 &gt;  백업안내 &gt; 거절또는 무시
[신규 기기]
동일 계정 로그인 &gt; 리글 TC 수행 </t>
  </si>
  <si>
    <t>[백업 데이터 확인하기]</t>
  </si>
  <si>
    <t>1. 화면 내 [이전 기기에서 백업하기] 버튼 탭
2. [확인] 탭
3. (기존기기) [백업 시작하기] 버튼 탭
4. -- 
(기존기기) 수동 백업 진행 완료
(변경할기기) 수동 백업 완료 후 [백업 데이터 확인하기] 버튼 탭
5. 프로필 화면에서 [다음] 탭</t>
  </si>
  <si>
    <r>
      <rPr>
        <rFont val="Nanum Gothic"/>
      </rPr>
      <t xml:space="preserve">1. 팝업 표시
--
</t>
    </r>
    <r>
      <rPr>
        <rFont val="Nanum Gothic"/>
        <b/>
      </rPr>
      <t>이전 기기에서 백업하기</t>
    </r>
    <r>
      <rPr>
        <rFont val="Nanum Gothic"/>
      </rPr>
      <t xml:space="preserve">
확인 버튼을 누르면 기존에 사용 중인 기기로 백업 안내 카카오톡 메시지가 발송됩니다. 이전 기기에서 대화 및 사진을 백업해주세요.
[취소] [확인]
2. 기존 사용중인 기기로 TMS전송된다.
3. (기존기기) 수동백업 화면으로 이동된다.
4. (변경할기기) 프로필 입력 화면으로 랜딩
5. 유료 백업 복원 진행</t>
    </r>
  </si>
  <si>
    <t>백업하지 않고 시작하기</t>
  </si>
  <si>
    <t>1. 화면 내 [백업하지 않고 시작하기] 버튼 탭
2. [확인] 탭
3. 프로필 화면에서 [다음] 탭</t>
  </si>
  <si>
    <r>
      <rPr>
        <rFont val="Nanum Gothic"/>
      </rPr>
      <t xml:space="preserve">1. 팝업 표시
--
</t>
    </r>
    <r>
      <rPr>
        <rFont val="Nanum Gothic"/>
        <b/>
      </rPr>
      <t xml:space="preserve">백업하지 않고 시작하기
</t>
    </r>
    <r>
      <rPr>
        <rFont val="Nanum Gothic"/>
      </rPr>
      <t>기존에 사용 중인 기기에서 백업하지 않은 과거 대화내용이 유실될 수 있습니다. 백업하지 않고 바로 카카오톡을 시작하시겠습니까?
[취소] [확인]
2.  프로필 입력 화면으로 랜딩
3. 유료 백업 복원 진행</t>
    </r>
  </si>
  <si>
    <t>전화번호 변경 고지(CHANGED-PHONE-NUMBER)</t>
  </si>
  <si>
    <t>=+(국가번호) 전화번호</t>
  </si>
  <si>
    <t>공지</t>
  </si>
  <si>
    <t>앞으로 변경된 전화번호로 카카오계정에 로그인할 수 있습니다.</t>
  </si>
  <si>
    <t>계속</t>
  </si>
  <si>
    <t>전화번호 변경 고지(CHANGED-PHONE-NUMBER) 화면 내 기능/로직 확인</t>
  </si>
  <si>
    <t>계속 버튼 랜딩 확인</t>
  </si>
  <si>
    <t>화면 분기 확인</t>
  </si>
  <si>
    <t>복원 정보 화면 진입 확인</t>
  </si>
  <si>
    <t>서랍 미가입자</t>
  </si>
  <si>
    <t>[계속] 버튼 탭 후 랜딩 확인</t>
  </si>
  <si>
    <t>복원 정보 화면으로 이동</t>
  </si>
  <si>
    <t>비밀번호 입력 &gt; 복원 정보 화면 이동</t>
  </si>
  <si>
    <t>복원 정보 화면 스킵 후 프로필 이동 확인</t>
  </si>
  <si>
    <t>서랍 가입자</t>
  </si>
  <si>
    <t>프로필 화면으로 이동</t>
  </si>
  <si>
    <t>비밀번호 입력 &gt; 프로필 화면 이동</t>
  </si>
  <si>
    <t>이미사용중인 전화번호 - webview</t>
  </si>
  <si>
    <t>같은 전화번호로 가입된 카카오톡이 있습니다.</t>
  </si>
  <si>
    <t>;</t>
  </si>
  <si>
    <t>하나의 전화번호로 한 기기의 카카오톡만 &lt;br&gt; 
사용할 수 있습니다. 계속 진행할 경우 &lt;br&gt; 
같은 전화번호로 가입된 다른 기기의 &lt;br&gt; 
카카오톡은 이용할 수 없게 됩니다.</t>
  </si>
  <si>
    <t>계속 진행하기</t>
  </si>
  <si>
    <t>다른 번호 인증 버튼</t>
  </si>
  <si>
    <t>다른 전화번호로 인증</t>
  </si>
  <si>
    <t>이미사용중인 전화번호 - webview 화면 내 기능/로직 확인</t>
  </si>
  <si>
    <t>신규가입 랜딩</t>
  </si>
  <si>
    <t>계정 생성 케이스</t>
  </si>
  <si>
    <t>랜딩 화면 확인</t>
  </si>
  <si>
    <t>비밀번호 입력(PASSWORD)으로 이동된다.</t>
  </si>
  <si>
    <t>기존가입자 랜딩</t>
  </si>
  <si>
    <t>전화번호 변경 고지(CHANGED-PHONE-NUMBER)화면으로 이동된다.
* 계정감지로, 기존기기인증 요청 웹뷰로 이동될 수있으며, 이때는 기존기기에서 인증수락 후 화면 이동 처리된다.
- 해당 케이스는 별도로 정리</t>
  </si>
  <si>
    <t>비밀번호 입력(PASSWORD)</t>
  </si>
  <si>
    <t>새로운 카카오계정을 생성합니다</t>
  </si>
  <si>
    <t>내 카카오계정</t>
  </si>
  <si>
    <t>입력 전화번호</t>
  </si>
  <si>
    <t>(서버) beautifiedPstnNumber 필드값</t>
  </si>
  <si>
    <t>예시) +82 14-0000-0000</t>
  </si>
  <si>
    <t>비밀번호 입력필드</t>
  </si>
  <si>
    <t>비밀번호 (8~32자)</t>
  </si>
  <si>
    <t>비밀번호 확인 입력필드</t>
  </si>
  <si>
    <t>비밀번호 확인 (8~32자)</t>
  </si>
  <si>
    <t>기존계정 로그인 버튼</t>
  </si>
  <si>
    <t>기존 계정으로 로그인</t>
  </si>
  <si>
    <t>비밀번호 설정 버튼</t>
  </si>
  <si>
    <t>안전한 비밀번호 설정하기</t>
  </si>
  <si>
    <t>비밀번호 입력(PASSWORD) 화면 내 기능/로직 확인</t>
  </si>
  <si>
    <t>비밀번호 정책</t>
  </si>
  <si>
    <t>서버체크</t>
  </si>
  <si>
    <t>* 서버응답에 따라 에러문구가 다르므로 각 문구가 표시에 대한 체크</t>
  </si>
  <si>
    <t>ascii printable 문자가 아닌 경우</t>
  </si>
  <si>
    <t>1. 비밀번호, 재입력 완료 후 [확인] 버튼 클릭</t>
  </si>
  <si>
    <t>: 영문자, 숫자, 특수문자만 비밀번호에 입력해 주세요.</t>
  </si>
  <si>
    <t>숫자로만 구성되어 있으면</t>
  </si>
  <si>
    <t>영문자, 특수문자를 함께 입력해 주세요.</t>
  </si>
  <si>
    <t>문자로만 구성되어 있으면</t>
  </si>
  <si>
    <t>숫자, 특수문자를 함께 입력해 주세요</t>
  </si>
  <si>
    <t>특수문자로만 구성되어 있으면</t>
  </si>
  <si>
    <t>영문자, 숫자를 함께 입력해 주세요.</t>
  </si>
  <si>
    <t>-'를 제거한 휴대폰번호 뒤 7자리가 포함되는 경우
(ex. 010-1234-5678, ab821012345678cd.. )</t>
  </si>
  <si>
    <t>(뒤부터 7자리)</t>
  </si>
  <si>
    <t>개인정보(전화번호)가 포함된 비밀번호는 사용할 수 없어요!</t>
  </si>
  <si>
    <t>이메일아이디가 포함된 경우</t>
  </si>
  <si>
    <t>개인정보(이메일아이디)가 포함된 비밀번호는 사용할 수 없어요!</t>
  </si>
  <si>
    <t>아래 패턴이 2가지 이상 포함됨.
키보드 자판상 일직선 한방향으로 연속적인 문자열 4자리 (ex. qwer, wert,erty, poiu, oiuy, 1qaz, 2wsx, 3edc, cde3...)
연속적인 문자열 4자리 (ex. abcd, bcde, dcba..)
연속적인 숫자열 4자리 (ex. 1234, 2345, 9876...)
위 패턴은 blacklist로 가지고 있음.</t>
  </si>
  <si>
    <t>연속된 문자열이 포함된 비밀번호는 사용할 수 없어요!</t>
  </si>
  <si>
    <t>직전 비밀번호와 동일한 경우</t>
  </si>
  <si>
    <t xml:space="preserve">
: 이전에 사용했던 비밀번호는 입력할 수 없어요!</t>
  </si>
  <si>
    <t>클라이언트 체크</t>
  </si>
  <si>
    <t>* 실제 32자 입력 시 문제없는지 체크</t>
  </si>
  <si>
    <t>스페이스</t>
  </si>
  <si>
    <t>1. 스페이스 입력 시도</t>
  </si>
  <si>
    <t>1. 입력이 불가하다.</t>
  </si>
  <si>
    <t>8자 미만</t>
  </si>
  <si>
    <t>1. 8자 미만 입력 상태</t>
  </si>
  <si>
    <t>1. 하단 표시
:  비밀번호는 8 ~ 32자리로 입력할 수 있어요.</t>
  </si>
  <si>
    <t>32자 초과</t>
  </si>
  <si>
    <t>1. 32자 초과 입력 시도</t>
  </si>
  <si>
    <t>1. 입력되지 않는다.</t>
  </si>
  <si>
    <t>재입력 비번 불일치</t>
  </si>
  <si>
    <t>1. 재입력 비번 불일치 상태</t>
  </si>
  <si>
    <t>1. 하단 표시
비밀번호가 일치하지 않아요.</t>
  </si>
  <si>
    <t>기존계정으로 로그인</t>
  </si>
  <si>
    <t>* Flow테스트에서 고려한다.
1) 동일 번호로 재인증 시 인증 스킵
2) 다른 번허로 재인증 시 인증 번호 받아야함</t>
  </si>
  <si>
    <t>기존 톡/계정 확인 (EXISTED-TALK) - webview</t>
  </si>
  <si>
    <t>이미 카카오계정이 있습니다</t>
  </si>
  <si>
    <t>프로필 이미지</t>
  </si>
  <si>
    <t>(서버) profileImageUrl</t>
  </si>
  <si>
    <t>닉네임</t>
  </si>
  <si>
    <t>(서버) nickname</t>
  </si>
  <si>
    <t>톡계정</t>
  </si>
  <si>
    <t>이어서 사용하기</t>
  </si>
  <si>
    <t>카카오계정</t>
  </si>
  <si>
    <t>새로운 계정 버튼</t>
  </si>
  <si>
    <t>새로운 계정으로 계속</t>
  </si>
  <si>
    <t>기존 톡/계정 확인 (EXISTED-TALK) - webview 화면 내 기능/로직 확인</t>
  </si>
  <si>
    <t>기존 톡 확인</t>
  </si>
  <si>
    <t>* 구버전에서 계정없이 전화번호만 인증받은 사용자가 삭제 후 최신버전 설치후 동일번호로 인증받아서 복구하는 케이스</t>
  </si>
  <si>
    <t>톡유저 ID 승계 확인</t>
  </si>
  <si>
    <t>1. 이어서 사용하기 후 가입 완료, 계정 상태 조회</t>
  </si>
  <si>
    <t>1. 톡유저 ID는 승계되어 유지된다.</t>
  </si>
  <si>
    <t>미설정 케이스</t>
  </si>
  <si>
    <t>1. 프로필 이미지를 확인한다.</t>
  </si>
  <si>
    <t>1. 기본이미지로 노출된다.</t>
  </si>
  <si>
    <t>이미지 설정</t>
  </si>
  <si>
    <t>1. 설정된 이미지로 노출된다.</t>
  </si>
  <si>
    <t>기존계정 확인</t>
  </si>
  <si>
    <t>* 백업 데이터 유무에 따라 팝업 다름</t>
  </si>
  <si>
    <t>백업데이터 없음</t>
  </si>
  <si>
    <t>1. 새로운 계정으로 계속 진행</t>
  </si>
  <si>
    <t xml:space="preserve">1. 얼럿이 표시된다.
: 새로운 카카오계정을 만들 경우, 기존에 백업한 대화내용을 불러올 수 없습니다. 계속하시겠습니까? (취소/계속) </t>
  </si>
  <si>
    <t>v25.10.0</t>
  </si>
  <si>
    <t>shannon 26/01
1) A계정 = A번호 존재 + A계정 백업 완료 상태
2) A번호로 새로운 계정 만들기 시도 &gt; 인증번호까지 완료 &gt; 비밀번호 설정까지 완료
3) '이미 카카오계정이 있습니다' 화면 노출 &gt; 하단에 [새로운 계정으로 계속] 버튼 탭 &gt;
4) 약관 적용 안내 팝업 노출됨</t>
  </si>
  <si>
    <t>백업데이터 있음</t>
  </si>
  <si>
    <t>1. 얼럿이 표시된다.
: 새로운 카카오계정을 만들 경우, 기존에 백업한 대화내용을 불러올 수 없습니다. 계속하시겠습니까? (취소/계속)</t>
  </si>
  <si>
    <t>* 기존계정으로 로그인 시에는 동의되어있던 필수약관 정보등의 차이가 있을수있어 철회
[카카오 서비스 약관 적용 안내] 타이틀은 추후 작업 예정</t>
  </si>
  <si>
    <t>철회팝업</t>
  </si>
  <si>
    <t>1. 기존 계정으로 로그인 클릭</t>
  </si>
  <si>
    <r>
      <rPr>
        <rFont val="Nanum Gothic"/>
      </rPr>
      <t xml:space="preserve">1. 약관 철회 팝업이 표시된다. 
: </t>
    </r>
    <r>
      <rPr>
        <rFont val="Nanum Gothic"/>
        <b/>
      </rPr>
      <t>카카오 서비스 약관 적용 안내</t>
    </r>
    <r>
      <rPr>
        <rFont val="Nanum Gothic"/>
      </rPr>
      <t xml:space="preserve">
앞서 동의한 카카오계정 약관 및 카카오 통합서비스 약관은 적용되지 않으며, 기존 카카오계정으로 동의했던 약관이 적용됩니다. 동의한 약관 정보는 카카오계정 관리페이지에서 확인할 수 있습니다. (취소/확인)</t>
    </r>
  </si>
  <si>
    <t>shannon 26/01
1) A계정 = A번호 존재
2) A번호로 새로운 계정 만들기 시도 &gt; 인증번호까지 완료 &gt; 비밀번호 설정까지 완료
3) '이미 카카오계정이 있습니다' 화면 노출 &gt; [기존 계정으로 로그인] 버튼 탭 &gt;
4) 약관 적용 안내 팝업 노출됨</t>
  </si>
  <si>
    <t>프로필 정보 입력(PROFILE)</t>
  </si>
  <si>
    <t>계정 정보</t>
  </si>
  <si>
    <t>등록된 이미지</t>
  </si>
  <si>
    <t>디폴트</t>
  </si>
  <si>
    <t>카메라 이미지</t>
  </si>
  <si>
    <t>이름 입력</t>
  </si>
  <si>
    <t>등록된 닉네임</t>
  </si>
  <si>
    <t>생년월일</t>
  </si>
  <si>
    <t>생년월일 (선택)</t>
  </si>
  <si>
    <t>성별</t>
  </si>
  <si>
    <t>성별 (선택)</t>
  </si>
  <si>
    <t>주소록 친구 자동 추가</t>
  </si>
  <si>
    <t>프로필 정보 입력(PROFILE) 화면 내 기능/로직 확인</t>
  </si>
  <si>
    <t>확인 버튼 활성화</t>
  </si>
  <si>
    <t>프로필 이미지 = 등록
사용자 이름 = 미등록</t>
  </si>
  <si>
    <t>1. 조건의 상태로 프로필 [확인] 버튼 확인</t>
  </si>
  <si>
    <t>1. 확인 버튼이 비활성화 상태로 표시된다.</t>
  </si>
  <si>
    <t>프로필 이미지 = 미등록
사용자 이름 = 등록</t>
  </si>
  <si>
    <t>1. 프로필 이미지 설정 옵션이 표시된다.
: 프로필 사진 등록 (필수)
[앨범에서 사진 선택]
[기본 이미지로 설정]
iOS) 액션시트로 메뉴명만 표시</t>
  </si>
  <si>
    <r>
      <rPr>
        <rFont val="Nanum Gothic"/>
      </rPr>
      <t xml:space="preserve">(sallyy, 25/2)
</t>
    </r>
    <r>
      <rPr>
        <rFont val="Nanum Gothic"/>
        <color rgb="FF1155CC"/>
        <u/>
      </rPr>
      <t>ATEAM-23974</t>
    </r>
    <r>
      <rPr>
        <rFont val="Nanum Gothic"/>
      </rPr>
      <t xml:space="preserve"> 프로필 정보 입력 화면에서 프로필 이미지 미등록+사용자 이름 등록 상태로 [확인] 버튼 선택 시 프로필 이미지 설정 옵션 미노출
</t>
    </r>
    <r>
      <rPr>
        <rFont val="Nanum Gothic"/>
        <b/>
      </rPr>
      <t>(moz)</t>
    </r>
    <r>
      <rPr>
        <rFont val="Nanum Gothic"/>
      </rPr>
      <t xml:space="preserve">
- 가입관련 담당자 체크 후 추후 개선시 정리예정 - Android는 N처리해둡니다.</t>
    </r>
  </si>
  <si>
    <t>1. 프로필 입력이 완료되어 다음단계 진행된다.
: 일반적으로 이메일 등록으로 진행</t>
  </si>
  <si>
    <t>(sallyy, 25/2)
사용자 이름=등록 상태에서 확인</t>
  </si>
  <si>
    <t>* 입력 정보에 따라 계정 정보 확인</t>
  </si>
  <si>
    <t>성별 = 남</t>
  </si>
  <si>
    <t>1. 조건의 성별 선택 상태로 가입 완료 후 프로필 정보 확인</t>
  </si>
  <si>
    <t>1. 계정 정보에 성별 = 남 으로 저장</t>
  </si>
  <si>
    <t>성별 = 여</t>
  </si>
  <si>
    <t>1. 계정 정보에 성별 = 여 로 저장</t>
  </si>
  <si>
    <t>성별 = 선택안함</t>
  </si>
  <si>
    <t>1. 계정 정보에 성별 = 선택안함 으로 저장</t>
  </si>
  <si>
    <t>날짜피커</t>
  </si>
  <si>
    <t>연도 선택</t>
  </si>
  <si>
    <t>1899.12.31</t>
  </si>
  <si>
    <t>사전조건 값 입력 후 [확인] 클릭</t>
  </si>
  <si>
    <t>사전조건 값 입력이 불가능하다.(선택 불가)</t>
  </si>
  <si>
    <t>1900.1.1</t>
  </si>
  <si>
    <t>사전조건 값이 생년월일에 입력된다.</t>
  </si>
  <si>
    <t>1998.11.15(디폴트 값-만20세)</t>
  </si>
  <si>
    <t>2004.11.15 - 만14세</t>
  </si>
  <si>
    <t>2004.11.16 - 만13세</t>
  </si>
  <si>
    <t>연도 미선택</t>
  </si>
  <si>
    <t>취소처리</t>
  </si>
  <si>
    <t>생일입력 상태</t>
  </si>
  <si>
    <t>날짜 피커 열어서 [취소] 클릭</t>
  </si>
  <si>
    <t>입력되어있던 생일정보가 유지된다.</t>
  </si>
  <si>
    <t>디폴트
생년월일</t>
  </si>
  <si>
    <t>생년월일 필드 클릭하여 피커를 띄운다.</t>
  </si>
  <si>
    <t>연도 선택 옵션이 디폴트(만 20세) 선택</t>
  </si>
  <si>
    <t>* 동기화 체크에 따른 확인
: 디폴트는 On상태</t>
  </si>
  <si>
    <t>동기화 On</t>
  </si>
  <si>
    <t>1. 동기화 체크상태로 가입</t>
  </si>
  <si>
    <t>1. 가입 후 주소록 친구가 친구로 추가된다.</t>
  </si>
  <si>
    <t>동기화 Off</t>
  </si>
  <si>
    <t>1. 동기화 미체크상태로 가입</t>
  </si>
  <si>
    <t>1. 가입 후 친구추가가 되지 않는다.</t>
  </si>
  <si>
    <t>이전 프로필 노출</t>
  </si>
  <si>
    <t>이미지</t>
  </si>
  <si>
    <t>1. 이전 프로필 이미지 로딩 확인</t>
  </si>
  <si>
    <t>1. 이전 계정에 저장되어있는 프로필 이미지가 표시된다.</t>
  </si>
  <si>
    <t>(amonn. 25/10) 
기존계정 로그인 진행하여 확인</t>
  </si>
  <si>
    <t>동영상</t>
  </si>
  <si>
    <t>* 프로필 개편 이후 확인
: 동영상도 고정 이미지 노출 예정</t>
  </si>
  <si>
    <t>이미지 수정 옵션 확인</t>
  </si>
  <si>
    <t>* 이미지 등록 상태에서의 수정 옵션 체크</t>
  </si>
  <si>
    <t>1. 프로필 선택 후 표시되는 팝업 메뉴 확인</t>
  </si>
  <si>
    <t>프로필 이미지 등록 정책 일원화</t>
  </si>
  <si>
    <t>* 해외 사용자의 경우 현재 기본이미지가 디폴트로 되어있음
: No image로 변경하고, 선택하도록 수정(정책은 동일)</t>
  </si>
  <si>
    <t>해외번호 가입</t>
  </si>
  <si>
    <t>프로필 이미지 = 등록
사용자 이름 = 등록</t>
  </si>
  <si>
    <t>이메일 주소 입력(EMAIL)</t>
  </si>
  <si>
    <t>이메일을 등록해 주세요</t>
  </si>
  <si>
    <t>이메일 입력 필드</t>
  </si>
  <si>
    <t>약관</t>
  </si>
  <si>
    <t>개인정보 수집 및 이용동의</t>
  </si>
  <si>
    <t>_x0008_타이틀</t>
  </si>
  <si>
    <t>(서버) title</t>
  </si>
  <si>
    <t>개인정보 수집 및 이용 동의</t>
  </si>
  <si>
    <t>(서버) description</t>
  </si>
  <si>
    <t>동의하지 않아도 서비스 이용이 가능합니다.</t>
  </si>
  <si>
    <t>약관 링크</t>
  </si>
  <si>
    <t>(서버) url</t>
  </si>
  <si>
    <t>메일 발송 버튼</t>
  </si>
  <si>
    <t>인증메일 발송</t>
  </si>
  <si>
    <t>나중에 버튼</t>
  </si>
  <si>
    <t>나중에 하기</t>
  </si>
  <si>
    <t>이메일 주소 입력(EMAIL) 화면 내 기능/로직 확인</t>
  </si>
  <si>
    <t>이메일 형식 validation check</t>
  </si>
  <si>
    <t>*서버 체크는 인증메일 발송 클릭 시 얼럿에서 체크</t>
  </si>
  <si>
    <t>@이메일</t>
  </si>
  <si>
    <t>1. 입력된 텍스트에 @ + 이메일 주소가 없는  상태에서 버튼 활성화 확인</t>
  </si>
  <si>
    <t>1. 인증 메일 발송 버튼이 비활성화 상태로 표시</t>
  </si>
  <si>
    <t>약관 동의 여부</t>
  </si>
  <si>
    <t>약관 미동의 상태</t>
  </si>
  <si>
    <t>1. 약관 미동의 상태에서 버튼 활성화 확인</t>
  </si>
  <si>
    <t>인증메일 발송 클릭 시 얼럿</t>
  </si>
  <si>
    <r>
      <rPr>
        <rFont val="Nanum Gothic"/>
      </rPr>
      <t xml:space="preserve">* 블록 도메인 확인
: </t>
    </r>
    <r>
      <rPr>
        <rFont val="Nanum Gothic"/>
        <color rgb="FF1155CC"/>
        <u/>
      </rPr>
      <t>https://sandbox-admin-account.kakao.com/blocked_domains</t>
    </r>
  </si>
  <si>
    <t>정상 이메일</t>
  </si>
  <si>
    <t>1. 이메일 입력 및 체크박스 체크 후 [인증 메일 발송] 클릭
2. [확인] 버튼 클릭</t>
  </si>
  <si>
    <t>1.{입력한 이메일} 이 주소를 등록하고 인증메일을 보냅니다. 이메일 주소를 수정하려면 취소 버튼을 선택해 주세요. (취소/확인)  
2. 이메일 인증과정으로 진행된다.</t>
  </si>
  <si>
    <t>이미 등록된 이메일</t>
  </si>
  <si>
    <t xml:space="preserve">1. 팝업이 표시된다.
: {입력한 이메일} 이 주소를 등록하고 인증메일을 보냅니다. 이메일 주소를 수정하려면 취소 버튼을 선택해 주세요. (취소/확인) 
2. 팝업이 표시된다.
: {입력한 이메일} 이미 등록된 이메일 주소입니다. 다른 이메일 주소를 입력해 주세요. (확인) </t>
  </si>
  <si>
    <t>v25.3.0</t>
  </si>
  <si>
    <t>만료된 이메일</t>
  </si>
  <si>
    <t>1. 팝업이 표시된다.
: {입력한 이메일} 이 주소를 등록하고 인증메일을 보냅니다. 이메일 주소를 수정하려면 취소 버튼을 선택해 주세요. (취소/확인) 
2. 팝업이 표시된다.
: 서비스 정책에 따라 카카오계정으로 사용할 수 없는 이메일 도메인입니다. 다른 이메일 서비스에서 사용하시는 주소로 카카오계정 이메일 주소를 변경해 주십시오. (확인)</t>
  </si>
  <si>
    <t>사용불가 도메인</t>
  </si>
  <si>
    <t>1. 사용불가 도메인으로 이메일 등록 시도</t>
  </si>
  <si>
    <t>1. 얼럿 표시
: 서비스 정책에 따라 카카오계정으로 사용할 수 없는 이메일 도메인입니다. 다른 이메일 서비스에서 사용하시는 주소로 카카오계정 이메일 주소를 변경해 주십시오. [확인]</t>
  </si>
  <si>
    <t>이메일 등록 페이지 잔류</t>
  </si>
  <si>
    <t>1. 이메일 입력 및 체크박스 체크 후 [인증 메일 발송] 클릭
2. [취소] 버튼 클릭</t>
  </si>
  <si>
    <t>1.{입력한 이메일} 이 주소를 등록하고 인증메일을 보냅니다. 이메일 주소를 수정하려면 취소 버튼을 선택해 주세요. (취소/확인)  
2. 팝업이 닫히며, 입력한 이메일이 유지상태로 표시된다.</t>
  </si>
  <si>
    <t>다음 이메일 Flow</t>
  </si>
  <si>
    <t>* 다음 이메일의 경우 별도 팝업 표시
* 친구탭 랜딩 후 계정 조회 시 daum 이메일 string은 저장되지 않음, 통합 후 저장되므로 어드민 확인 필수</t>
  </si>
  <si>
    <t>이메일 인증코드 입력(PASSCODE-EMAIL)</t>
  </si>
  <si>
    <t>입력 이메일</t>
  </si>
  <si>
    <t>(서버) viewData - email</t>
  </si>
  <si>
    <t>예) moztest@test.com</t>
  </si>
  <si>
    <t>인증번호 입력 필드</t>
  </si>
  <si>
    <t>인증번호 다시받기 대기 디스크립션</t>
  </si>
  <si>
    <t>인증번호는 %d초 이후에 다시 요청할 수 있습니다.</t>
  </si>
  <si>
    <t>이메일 인증코드 입력(PASSCODE-EMAIL) 화면 내 기능/로직 확인</t>
  </si>
  <si>
    <t>8자 미만 입력 상태</t>
  </si>
  <si>
    <t xml:space="preserve">1. 버튼 활성화 상태 확인
2. 8자 입력 후 버튼 활성화 상태 확인
3. 8자 초과 입력 </t>
  </si>
  <si>
    <t>1. 활성화 되지 않는다.
2. [확인] 버튼이 활성화 된다.
3. 초과 입력되지 않음</t>
  </si>
  <si>
    <t>다시받기 팝업</t>
  </si>
  <si>
    <t>1. 다시받기 버튼 클릭
2. [재발송] 버튼 클릭</t>
  </si>
  <si>
    <t>1. 팝업이 표시된다.
: 인증메일을 받지 못하셨나요? 
1. 이메일을 올바르게 입력하셨는지 다시 한 번 확인해 보세요. 
2. 스팸편지함 혹은 휴지통 등의 편지함을 확인해 보세요. 
3. 메일서비스에 따라 메일이 도착하기까지 다소 시간이 걸릴 수 있습니다. 
4. 하루가 지나도 이메일이 오지 않으면 카카오 고객센터에 문의해 주세요. (닫기/재발송)
- (iOS) (확인 / 인증메일 재발송)
2. 인증번호가 메일로 수신된다.</t>
  </si>
  <si>
    <t>인증메일 발송 제한</t>
  </si>
  <si>
    <t>* 5회 /1시간 전 ~현재시간</t>
  </si>
  <si>
    <t>제한 5회 상태</t>
  </si>
  <si>
    <t>1. 인증번호 재발송 요청</t>
  </si>
  <si>
    <t>1. 팝업이 표시된다.
:  이미 인증번호가 담긴 이메일이 발송되었습니다. 메일함 (스팸메일 포함)을 확인해 주세요. 계속해서 메일이 오지 않을 경우, 1시간 후에 다시 시도해 주세요. (확인)</t>
  </si>
  <si>
    <t>인증번호 얼럿</t>
  </si>
  <si>
    <t>오기입</t>
  </si>
  <si>
    <t>잘못된 번호 입력</t>
  </si>
  <si>
    <t>1. 인증번호 입력 후 [확인] 버튼 클릭</t>
  </si>
  <si>
    <t>1. 팝업이 표시된다.
: 인증번호가 틀렸습니다. (확인)</t>
  </si>
  <si>
    <t>만료</t>
  </si>
  <si>
    <t>만료시간 후
: 체크필요</t>
  </si>
  <si>
    <t>톡 사용을 위한 선택 권한 동의 안내 화면</t>
  </si>
  <si>
    <t>Android Only</t>
  </si>
  <si>
    <t>원활한 서비스 사용을 위해
아래 권한을 확인 해주세요.</t>
  </si>
  <si>
    <t>앱 알림 허용</t>
  </si>
  <si>
    <t>(OS 13, 14에서뜸)
앱 알림 허용
친구가 보낸 메시지, 새로운 그룹 초대 등을 놓치지 않도록 알림으로 알려줍니다.</t>
  </si>
  <si>
    <t>연락처 접근 허용</t>
  </si>
  <si>
    <t>연락처 접근 허용
친구를 자동으로 추가하고 카카오톡에 있는 친구 이름을 연락처와 동기화하는데 사용합니다.</t>
  </si>
  <si>
    <t>배터리 사용 최적화 중지</t>
  </si>
  <si>
    <t>배터리 사용 최적화 중지
카카오톡 메시지를 정상적으로 수신하기 위해서 배터리 사용량 최적화 목록에서 제외하는 권한이 필요합니다.</t>
  </si>
  <si>
    <t>버튼</t>
  </si>
  <si>
    <t>톡 사용을 위한 선택 권한 동의 안내 화면 화면 내 기능/로직 확인</t>
  </si>
  <si>
    <t>화면 진입 확인</t>
  </si>
  <si>
    <t>신규 가입</t>
  </si>
  <si>
    <t>화면 랜딩 확인</t>
  </si>
  <si>
    <t>이메일 인증 단계 완료</t>
  </si>
  <si>
    <t>선택 권한 동의 안내 화면 표시</t>
  </si>
  <si>
    <t>로그인</t>
  </si>
  <si>
    <t>기존 사용자</t>
  </si>
  <si>
    <t>프로필 입력 완료</t>
  </si>
  <si>
    <t>백업 복원 완료</t>
  </si>
  <si>
    <t>허용 팝업 표시 확인</t>
  </si>
  <si>
    <t>* 연락처, 배터리 - OS12이하
* 알림, 연락처, 배터리 - OS13, OS14</t>
  </si>
  <si>
    <t>OS권한 동의창 순차적 노출 확인</t>
  </si>
  <si>
    <t>1. 선택 권한 동의 화면 내 [확인] 탭
2. 알림 권한 허용
3. 연락처 권한 허용
4. 배터리 사용량 최적화 중지 허용</t>
  </si>
  <si>
    <t>1. 알림 권한 팝업 표시
- (OS12이하는 뜨지 않음) OS13,OS14에서 발생
2. 연락처 접근 권한 팝업 표시
3. 배터리 사용량 최정화 중지 팝업 표시
4. 가입완료및 톡 진입</t>
  </si>
  <si>
    <t>미허용 시 가입 후 팝업 재노출 확인</t>
  </si>
  <si>
    <t>1. 선택 권한 동의 화면 내 [확인] 탭
2. 알림 권한 미허용
3. 연락처 권한 미허용
4. 배터리 사용량 최적화 중지 미허용</t>
  </si>
  <si>
    <t>1. 알림 권한 팝업 표시
2. 연락처 접근 권한 팝업 표시
3. 배터리 사용량 최정화 중지 팝업 표시
4. 가입완료및 톡 진입
- 배터리 사용량 최적화 중지 팝업 재노출</t>
  </si>
  <si>
    <t>* 배터리 사용량 팝업은 런타임 권한이 아니고 OS에서 관리됨
- 데이터 삭제가 아닌 실제 앱 재설치로 확인 필요
- 테스트 시 실제 앱 재설치로 테스트 진행해주세요.(데이터 삭제 시 배터리 사용량 최적화 팝업뜨지 않음)</t>
  </si>
  <si>
    <t>인증뺏김 화면</t>
  </si>
  <si>
    <t>인증뺏김 메인 화면</t>
  </si>
  <si>
    <t>전화번호 인증이 만료되었습니다.</t>
  </si>
  <si>
    <t>예) +82 00-0000-0000</t>
  </si>
  <si>
    <t>서브타이틀</t>
  </si>
  <si>
    <t>다른 기기에 등록된 전화번호</t>
  </si>
  <si>
    <t>안내공지</t>
  </si>
  <si>
    <t>번호가 다른 기기에 등록되었습니다.
현재 이용중인 전화번호 인증 후
기존 정보를 유지할 수 있습니다.
일정 기간 이내 전화번호 확인이 되지 않을 경우
이전 친구 및 채팅 정보를 복구할 수 없습니다.</t>
  </si>
  <si>
    <t>인증 버튼</t>
  </si>
  <si>
    <t>전화번호 인증하기</t>
  </si>
  <si>
    <t>새로 가입 버튼</t>
  </si>
  <si>
    <t>새로운 카카오톡 가입하기</t>
  </si>
  <si>
    <t>인증뺏김 메인 화면 기능 확인</t>
  </si>
  <si>
    <t>1. 인증뺏김 안내 화면에서 [새로운 카카오톡 가입하기] 클릭
2. [확인] 버튼 클릭</t>
  </si>
  <si>
    <t>1. 카카오톡을 새로 가입하면 기존 카카오톡의 친구목록,그룹 채팅방 등을 유지할 수 없습니다. 정말로 새로 가입하시겠습니까?
(A) [닫기] / [확인]
(i) [취소] / [확인]
2. 카카오톡 로그인 화면으로 이동된다.</t>
  </si>
  <si>
    <t>shannon 25/5
1. 테스트 단말 로그인
2. 타 단말에서 테스트 단말의 번호로 신규 가입하여 인증(전화번호) 뺏음
3. 테스트 단말 앱이 열려있다면, 강종됨 &gt; 재진입 시도
4. '전화번호 인증이 만료되었습니다' 화면 노출되면서 테스트 가능</t>
  </si>
  <si>
    <t>1. 인증뺏김 안내 화면에서 [전화번호 인증하기] 클릭</t>
  </si>
  <si>
    <t>1. 전화번호 확인 화면으로 이동된다.
: 현재 전화번호 표시
: 인증번호 발송 버튼
: 전화번호 변경하기 버튼</t>
  </si>
  <si>
    <t>전화번호 확인 화면</t>
  </si>
  <si>
    <t>전화번호를 확인해 주세요.</t>
  </si>
  <si>
    <t>예시) +82 00-0000-0000</t>
  </si>
  <si>
    <t>인증번호 발송 버튼</t>
  </si>
  <si>
    <t>인증번호 발송</t>
  </si>
  <si>
    <t>기능 확인</t>
  </si>
  <si>
    <t>인증번호 발송 확인</t>
  </si>
  <si>
    <t>1. 인증번호 발송 요청
2. [확인] 탭</t>
  </si>
  <si>
    <t xml:space="preserve">1. 전화번호 인증
이 전화번호로 SMS를 통해 인증번호를 보냅니다.
전화번호를 수정하려면 아래 취소 버튼을 선택해 주세요.
[취소] / [확인]
2. 인증번호가 발송되며, 인증번호 입력 화면으로 이동된다.
</t>
  </si>
  <si>
    <t>전화번호 변경 확인</t>
  </si>
  <si>
    <t>1. 전화번호 변경 시도</t>
  </si>
  <si>
    <t>1. [비밀번호 확인] 페이지로 이동된다.
카카오 계정을 확인해 주세요.
이메일 계정 또는 +82 10-00**-00** (010번호-마스킹)
비밀번호(8~32자)
[확인]
[비밀번호 찾기]
* 마스킹처리는 014번호는 지원하지 않음</t>
  </si>
  <si>
    <t>(connor, 25/4)
메일이 등록되어 있는 경우 메일 노출
(lily, 25/11)
비밀번호 입력창에 (8~32자 미노출)</t>
  </si>
  <si>
    <t>인증번호 입력화면</t>
  </si>
  <si>
    <t>인증번호 입력화면 기능 확인</t>
  </si>
  <si>
    <t>5자 입력 상태</t>
  </si>
  <si>
    <t>1. 버튼 활성화 상태 확인
2. 6자 입력 후 버튼 활성화 상태 확인
3. 6자 이상 입력 시도
4. 6자 입력 상태에서 삭제 -&gt; 5자</t>
  </si>
  <si>
    <t>1. 인증처리되어 _x0008_앱화면 진입된다.</t>
  </si>
  <si>
    <t>카카오계정 확인 화면</t>
  </si>
  <si>
    <t>카카오계정을 확인해 주세요.</t>
  </si>
  <si>
    <t>비밀번호 찾기 버튼</t>
  </si>
  <si>
    <t>비밀번호 찾기</t>
  </si>
  <si>
    <t>카카오계정 확인 화면 내 기능 확인</t>
  </si>
  <si>
    <t>비밀번호 자리수</t>
  </si>
  <si>
    <t>1. [확인] 버튼 비활성화
2. [확인] 버튼 활성화된다.
3. 32자 비밀번호가 입력된다.
4. 32자 초과 자리수는 입력되지 않는다.</t>
  </si>
  <si>
    <t>1. 비밀번호 확인 후 전화번호 입력 화면으로 전환</t>
  </si>
  <si>
    <t>카카오계정 웹뷰 랜딩</t>
  </si>
  <si>
    <t>비밀번호 찾기 버튼 탭</t>
  </si>
  <si>
    <t>카카오계정 복구 웹뷰로 이동된다.</t>
  </si>
  <si>
    <t>(connor, 25/4)
1. 인증 뺏김 페이지
2. 전화번호 인증하기
3. 전화번호 변경하기
4. 비밀번호 찾기
(shannon, 26/1)
'비밀번호 재설정' 
비밀번호 재설정을 위해 사용자 확인을 진행합니다.</t>
  </si>
  <si>
    <t>웹뷰 닫기</t>
  </si>
  <si>
    <t>카카오계정 웹뷰 [X] 버튼 탭</t>
  </si>
  <si>
    <t>카카오계정 확인 화면으로 복귀</t>
  </si>
  <si>
    <t>전화번호 변경 입력화면</t>
  </si>
  <si>
    <t>전화번호 변경 입력화면 내 기능 확인</t>
  </si>
  <si>
    <t>EU국가</t>
  </si>
  <si>
    <t>1. 16세 이상 동의, 광고 식별자 수집 동의 체크박스 표시된다.
: [확인] 버튼은 비활성화로 표시된다.
2. 변경이 완료된다.
- 설정 &gt; 기타 &gt; 광고/검색 설정 &gt; 광고 식별자 관리 메뉴 &gt; 미동의 상태로 표시된다.</t>
  </si>
  <si>
    <t>(yon, 25/2)
해외 번호 발급 방법
1. 톡 어드민 &gt; 사내번호 관리
2. 사내번호화면 &gt; 하단 국가코드 변경 &amp; 사용 목적 작성 (ex. 톡QA테스트) 후 자동 할당
3. 할당된 번호로 톡 가입
4. 가입 후 설정 확인
EU 국가
- 프랑스, 벨기에</t>
  </si>
  <si>
    <t>1. 16세 이상 동의, 광고 식별자 수집 동의 체크박스 표시된다.
: [확인] 버튼은 비활성화로 표시된다.
2. 변경이 완료된다.
- 설정 &gt; 개인/보안 &gt; 광고 식별자 수집동의 항목이 표시되며, 동의 상태로 표시된다.
: 동의날짜가 표시된다.(YYYY.MM.DD HH:MM)</t>
  </si>
  <si>
    <r>
      <rPr>
        <rFont val="Nanum Gothic"/>
      </rPr>
      <t xml:space="preserve">* 전화번호 rule test
- </t>
    </r>
    <r>
      <rPr>
        <rFont val="Nanum Gothic"/>
        <color rgb="FF1155CC"/>
        <u/>
      </rPr>
      <t>https://admin.talk.kakao.com/pstn_rules</t>
    </r>
    <r>
      <rPr>
        <rFont val="Nanum Gothic"/>
      </rPr>
      <t xml:space="preserve"> </t>
    </r>
  </si>
  <si>
    <t>MO인증</t>
  </si>
  <si>
    <t>1. 문자 전송 화면으로 전환된다.
--
전송대상 : MO업체 번호 입력 상태
메시지 : 인증문자열 입력상태
-- [카카오톡 인증] 문자열 --
2. MO 확인 화면으로 전환된다.</t>
  </si>
  <si>
    <t>확인- 정상</t>
  </si>
  <si>
    <t>인증완료되며 카카오톡 앱 진입된다.</t>
  </si>
  <si>
    <t>에러 - 펜딩</t>
  </si>
  <si>
    <t>에러 - 인증 실패</t>
  </si>
  <si>
    <t>에러 - 인증 만료</t>
  </si>
  <si>
    <t>ARS인증 대상</t>
  </si>
  <si>
    <t>* -10002, -10003 조건은 삭제
서버 응답이 오는 단계 문의</t>
  </si>
  <si>
    <t>ARS 인증 - 
-10003 삭제했었으나 현재도 동작하는 코드로 보임 -&gt; 체크필요
-&gt; 전화번호 입력 후 -10003 stauts에 따라 개선된 ARS인증 화면으로 전환
ARS인증(accessibility-ars)</t>
  </si>
  <si>
    <t>보이스콜 인증</t>
  </si>
  <si>
    <t>ARS인증(accessibility-ars) 화면 내 기능 확인</t>
  </si>
  <si>
    <t>인증뺏김 &gt; 전화번호 변경 &gt; 전화번호 인증</t>
  </si>
  <si>
    <t>안드로이드의 경우 인증번호 받음과 동시에 넘어가기 때문에 인증번호 받은 후 x버튼 눌러 인증번호 삭제 후 확인</t>
  </si>
  <si>
    <t>* OS별 1회씩만 체크해주세요.(Android 1회, iOS 1회)</t>
  </si>
  <si>
    <t>인증이 완료되며 내정보 관리 페이지로 돌아간다.</t>
  </si>
  <si>
    <t>1. 얼럿이 표시된다.
ㄴ 인증에 실패했습니다. 잠시 후 다시 시도해 주세요.
2. 내정보 관리 페이지로 돌아간다.</t>
  </si>
  <si>
    <t>*Error케이스는 OS별 1회씩만 체크해주세요.(Android 1회, iOS 1회)</t>
  </si>
  <si>
    <t>카카오맵 SSO 동선 crystal k</t>
  </si>
  <si>
    <t xml:space="preserve">카카오맵 실버전 설치 </t>
  </si>
  <si>
    <t>카카오맵 SSO 적용여부</t>
  </si>
  <si>
    <t xml:space="preserve">SSO 적용 시점 </t>
  </si>
  <si>
    <t xml:space="preserve">*맵 버전 : 6.11.0 이상 </t>
  </si>
  <si>
    <t xml:space="preserve">카카오톡 계정 비로그인 </t>
  </si>
  <si>
    <t xml:space="preserve">1. 카카오톡 비로그인 상태 
2. 카카오맵 최초 설치 기기 </t>
  </si>
  <si>
    <r>
      <rPr>
        <rFont val="Nanum Gothic"/>
        <color rgb="FF434343"/>
      </rPr>
      <t xml:space="preserve">카카오맵  6.11.0 이상 설치 후 실행 
</t>
    </r>
    <r>
      <rPr>
        <rFont val="Nanum Gothic"/>
        <b/>
        <color rgb="FF434343"/>
      </rPr>
      <t>- 카카오맵 최초 설치시
- 앱이 완전히 종료된 상태에서 재시작할때
- 앱이 백그라운드 &gt; 포그라운드로 올라올때</t>
    </r>
  </si>
  <si>
    <t>스플래시 이후 별도의 SSO 로그인 절차 없이 카카오맵이 실행됨 
 - 카카오맵 비로그인 상태
 - 이후 권한 절차는 생략</t>
  </si>
  <si>
    <t xml:space="preserve">카카오톡 계정 로그인 </t>
  </si>
  <si>
    <r>
      <rPr>
        <rFont val="Nanum Gothic"/>
      </rPr>
      <t xml:space="preserve">1. 카카오톡 로그인 상태 
2. 카카오맵 로그인 상태
 - 카카오톡 동일 계정으로 로그인
</t>
    </r>
    <r>
      <rPr>
        <rFont val="Nanum Gothic"/>
        <b/>
      </rPr>
      <t xml:space="preserve"> - 카카오 위치정보 이용약관 미동의 상태</t>
    </r>
  </si>
  <si>
    <r>
      <rPr>
        <rFont val="Nanum Gothic"/>
        <color rgb="FF434343"/>
      </rPr>
      <t xml:space="preserve">카카오맵  6.11.0 이상 설치 후 실행 
</t>
    </r>
    <r>
      <rPr>
        <rFont val="Nanum Gothic"/>
        <b/>
        <color rgb="FF434343"/>
      </rPr>
      <t>- 카카오맵 최초 설치시
- 앱이 완전히 종료된 상태에서 재시작할때
- 앱이 백그라운드 &gt; 포그라운드로 올라올때</t>
    </r>
  </si>
  <si>
    <r>
      <rPr>
        <rFont val="Nanum Gothic"/>
        <color rgb="FF434343"/>
      </rPr>
      <t xml:space="preserve">카카오톡 25.10.0 이상 버전이 설치되어 있고, 로그인되어 있으면
- 카카오톡에 로그인된 계정과 동일한 계정으로 로그인을 안내하는 화면이 1회 노출됨 
</t>
    </r>
    <r>
      <rPr>
        <rFont val="Nanum Gothic"/>
        <b/>
        <color rgb="FF434343"/>
      </rPr>
      <t xml:space="preserve"> - 기존 맵프로필이 있을 경우 동일하게 톡에 로그인된 계정이 보여지고, 카카오맵 로그인시 맵 프로필 유지됨 </t>
    </r>
  </si>
  <si>
    <t xml:space="preserve">위처정보 약관 동의 </t>
  </si>
  <si>
    <r>
      <rPr>
        <rFont val="Nanum Gothic"/>
      </rPr>
      <t xml:space="preserve">1. 카카오톡 로그인 상태 
2. 카카오맵 로그인 상태 
 - 카카오톡 동일 계정으로 로그인
</t>
    </r>
    <r>
      <rPr>
        <rFont val="Nanum Gothic"/>
        <b/>
      </rPr>
      <t xml:space="preserve"> - 카카오 위치정보 이용약관 동의 상태</t>
    </r>
  </si>
  <si>
    <r>
      <rPr>
        <rFont val="Nanum Gothic"/>
        <color rgb="FF434343"/>
      </rPr>
      <t xml:space="preserve">카카오맵  6.11.0 이상 설치 후 실행 
</t>
    </r>
    <r>
      <rPr>
        <rFont val="Nanum Gothic"/>
        <b/>
        <color rgb="FF434343"/>
      </rPr>
      <t>- 카카오맵 최초 설치시
- 앱이 완전히 종료된 상태에서 재시작할때
- 앱이 백그라운드 &gt; 포그라운드로 올라올때</t>
    </r>
  </si>
  <si>
    <r>
      <rPr>
        <rFont val="Nanum Gothic"/>
        <color rgb="FF434343"/>
      </rPr>
      <t xml:space="preserve">카카오맵 실행 &gt; 스플래시 이후 별도의 추가 약관 동의 없이 카카오맵이 실행됨  
</t>
    </r>
    <r>
      <rPr>
        <rFont val="Nanum Gothic"/>
        <b/>
        <color rgb="FF434343"/>
      </rPr>
      <t xml:space="preserve"> - 기존 맵프로필이 있을 경우 동일하게 톡에 로그인된 계정이 보여지고, 카카오맵 로그인시 맵 프로필 유지됨 </t>
    </r>
  </si>
  <si>
    <t>범위 지정</t>
  </si>
  <si>
    <t>_x0008_Coverage</t>
  </si>
  <si>
    <t>비율</t>
  </si>
  <si>
    <t>담당자: joy.2</t>
  </si>
  <si>
    <t>수행 범위: P1 ~ P3</t>
  </si>
  <si>
    <t>v26.6.0</t>
  </si>
  <si>
    <t>GNB</t>
  </si>
  <si>
    <t>** (joy) 테스트 진행 전 숏폼 크리에이터 친추 많이 해두고 시작 부탁드리겠습니다
(26/6 숏폼 크리에이터 게시물 스펙 추가로 인해 친구 추가 많이해두고 추천 서버 거쳐 4시간 뒤쯤부터 소식칩에 노출)</t>
  </si>
  <si>
    <t>1. 내프로필 영역 UI 확인
2. 내프로필 영역 탭</t>
  </si>
  <si>
    <t xml:space="preserve">1. 친구탭에 표시된 내프로필 확인
 - 이름 표시
   ㄴ 최대 표시 글자수: 7자
   ㄴ 최대 표시 글자수 초과시
        : 공간에 맞는 글자수 표시 + 말줄임
            (말줄임 이전에 표시되는 글자수는 가변적)
2. 내프로필이 조회됨
</t>
  </si>
  <si>
    <t>친구칩 &gt; 친구추가</t>
  </si>
  <si>
    <t>v25.8.0</t>
  </si>
  <si>
    <t>QR코드</t>
  </si>
  <si>
    <t>친구칩 &gt; 친구추가&gt; [QR코드]를 통해 친구 추가</t>
  </si>
  <si>
    <r>
      <rPr>
        <rFont val="Nanum Gothic"/>
      </rPr>
      <t xml:space="preserve">QR코드 스캔을 통해 친구가 추가됨
</t>
    </r>
    <r>
      <rPr>
        <rFont val="Nanum Gothic"/>
        <sz val="8.0"/>
      </rPr>
      <t xml:space="preserve">* 진입시 카메라 권한, 앨범 진입시 사진 접근 권한 필요
* 자신의 QR코드 read시 안내 팝업 표시
</t>
    </r>
  </si>
  <si>
    <t>연락처</t>
  </si>
  <si>
    <t>친구칩 &gt; 친구추가&gt; [연락처]를 통해 친구 추가</t>
  </si>
  <si>
    <r>
      <rPr>
        <rFont val="Nanum Gothic"/>
      </rPr>
      <t xml:space="preserve">연락처로 친구가 추가됨
</t>
    </r>
    <r>
      <rPr>
        <rFont val="Nanum Gothic"/>
        <sz val="8.0"/>
      </rPr>
      <t xml:space="preserve">*이미 친구인 유저 검색시 안내 문구 및 채팅 유도 버튼 표시
  ㄴ 내 연락처인 경우 [나와의 채팅] 버튼 표시
*[휴대폰 연락처에 추가] label 버튼을 통해 기기 저장 가능
</t>
    </r>
  </si>
  <si>
    <t>카카오톡 ID</t>
  </si>
  <si>
    <t>친구칩 &gt; 친구추가&gt; [카카오톡 ID]를 통해 친구 추가</t>
  </si>
  <si>
    <r>
      <rPr>
        <rFont val="Nanum Gothic"/>
      </rPr>
      <t xml:space="preserve">검색한 ID에 해당하는 유저가 친구로 추가됨
</t>
    </r>
    <r>
      <rPr>
        <rFont val="Nanum Gothic"/>
        <sz val="8.0"/>
      </rPr>
      <t xml:space="preserve">*대상자가 검색 비허용 or 없는 ID인 경우 "검색 결과 없음" 표시
*내 ID 검색시 [나와의 채팅] 버튼 표시
</t>
    </r>
  </si>
  <si>
    <t>추천친구</t>
  </si>
  <si>
    <t>추천 친구 없음</t>
  </si>
  <si>
    <t>친구탭&gt; 친구추가&gt; [추천친구] 진입시 추천 친구가 없을 때 목록 UI 확인</t>
  </si>
  <si>
    <r>
      <rPr>
        <rFont val="Roboto"/>
      </rPr>
      <t xml:space="preserve">[뒤로(&lt;)] 추천친구
채널(AD)
[채널 카드1] [채널 카드2] ...
"추천친구가 없어요."
</t>
    </r>
    <r>
      <rPr>
        <rFont val="Roboto"/>
        <sz val="8.0"/>
      </rPr>
      <t xml:space="preserve">*채널을 추가해도 목록은 갱신되지 않고 버튼 레이블만 변경됨
</t>
    </r>
  </si>
  <si>
    <t>추천 친구 삭제</t>
  </si>
  <si>
    <t>0. [추천친구] 진입
1. 추천친구 슬롯 롱탭(or 스와이프)
2. context menu에서 [삭제] 선택
3. 삭제 확인 얼럿 [삭제] 선택</t>
  </si>
  <si>
    <r>
      <rPr>
        <rFont val="Nanum Gothic"/>
      </rPr>
      <t>1. context menu가 표시됨
   [삭제]
2. 추천친구 삭제 확인 얼럿 표시됨
3. 
  - 추천친구가 삭제됨
  - 타임라인에 표시됐던 추천친구의 게시물 및 상태메시지가 있는 경우 즉시 제거됨</t>
    </r>
    <r>
      <rPr>
        <rFont val="Nanum Gothic"/>
        <sz val="8.0"/>
      </rPr>
      <t xml:space="preserve">
</t>
    </r>
  </si>
  <si>
    <t>v26.2.0</t>
  </si>
  <si>
    <r>
      <rPr>
        <rFont val="Nanum Gothic"/>
        <strike/>
      </rPr>
      <t xml:space="preserve">(trudy,25/11)
신규 가입한 유저 &gt; 추천친구 채널AD 미노출 현상
</t>
    </r>
    <r>
      <rPr>
        <rFont val="Nanum Gothic"/>
        <strike/>
        <color rgb="FF1155CC"/>
        <u/>
      </rPr>
      <t xml:space="preserve">https://jira.daumkakao.com/browse/QATEAM-8959
</t>
    </r>
    <r>
      <rPr>
        <rFont val="Nanum Gothic"/>
      </rPr>
      <t>ㄴ 타부서 이슈로 Close 처리</t>
    </r>
  </si>
  <si>
    <t>목록에서 추가</t>
  </si>
  <si>
    <t>추천친구 목록에서 [친구 추가] 버튼 탭</t>
  </si>
  <si>
    <r>
      <rPr>
        <rFont val="Nanum Gothic"/>
      </rPr>
      <t xml:space="preserve">- [친구 추가] 버튼 &gt; [채팅] 버튼으로 변경
- 재진입시 추천 친구 목록에서 사라짐
- 친구탭&gt; [친구 n &gt;] 레이블 버튼에 빨간점이 표시되고 친구목록&gt; 새로운 친구 n 섹션에 추가됨 (w/빨간점)
</t>
    </r>
    <r>
      <rPr>
        <rFont val="Nanum Gothic"/>
        <sz val="8.0"/>
      </rPr>
      <t>*친구목록&gt; 친구n 섹션에는 빨간점 표시 없음</t>
    </r>
    <r>
      <rPr>
        <rFont val="Nanum Gothic"/>
      </rPr>
      <t xml:space="preserve">
</t>
    </r>
  </si>
  <si>
    <t xml:space="preserve">(mia, 26/5) 
- android : 친구 추가 후 최하단으로 위치 변경됨 </t>
  </si>
  <si>
    <t>선물하기</t>
  </si>
  <si>
    <t>친구칩 &gt; 선물하기 버튼 노출 및 랜딩 확인</t>
  </si>
  <si>
    <t xml:space="preserve">선물하기 버튼이 노출되고, 탭하면 선물하기 메인 화면이 표시됨
</t>
  </si>
  <si>
    <t>소식칩 &gt; 소식 추가 버튼</t>
  </si>
  <si>
    <t>소식칩 &gt; 소식 추가 버튼 노출 및 랜딩 확인</t>
  </si>
  <si>
    <t>소식 추가 버튼 노출되고 탭 시 게시글 에디터로 랜딩됨
- 이후 게시글/펑 업로드 진행 시 정상 업로드</t>
  </si>
  <si>
    <t>칩</t>
  </si>
  <si>
    <t>칩 간 이동 및 수동 최상단 포커싱</t>
  </si>
  <si>
    <t xml:space="preserve">1. 친구탭&gt; 친구칩 스크롤한 후 머물기
2. 친구탭 탭1
3. 친구탭 탭2
4. 소식칩 스크롤한 후 머물기
5. 친구탭 탭3
6. 친구탭 탭4
</t>
  </si>
  <si>
    <t>2. 친구칩 최상단으로 포커싱
3. 소식칩으로 전환
5. 소식칩 최상단으로 포커싱
6. 친구칩으로 전환</t>
  </si>
  <si>
    <t>최상단 포커싱 조건
- 10분 초과 후 친구탭 재진입 시 친구칩/소식칩 일괄 최상단 포커싱
ex. bg-&gt;fg 재진입, 탭 간 이동 후 복귀, (Android) 2depth 이동 후 복귀 등</t>
  </si>
  <si>
    <t>소식칩 N뱃지</t>
  </si>
  <si>
    <t>노출</t>
  </si>
  <si>
    <t xml:space="preserve">친구가 24시간 이내에 발행한 게시물 있음
(참고) N뱃지 노출 조건에 해당하는 게시물 타입
 - 프로필/배경 사진 업데이트
 - 직접 업로드한 게시물
</t>
  </si>
  <si>
    <r>
      <rPr>
        <rFont val="Nanum Gothic"/>
      </rPr>
      <t xml:space="preserve">친구탭&gt; [소식칩] 에 </t>
    </r>
    <r>
      <rPr>
        <rFont val="Nanum Gothic"/>
        <color rgb="FFFF0000"/>
      </rPr>
      <t>🅝</t>
    </r>
  </si>
  <si>
    <t>유지</t>
  </si>
  <si>
    <t xml:space="preserve">1. 소식칩에 N뱃지 생성
2. n+1시간 후 N뱃지 생성 조건 발생
3. n+2시간 후 N뱃지 생성 조건 발생
</t>
  </si>
  <si>
    <t>2. 소식칩에 N뱃지 유지
3. 소식칩에 N뱃지 유지</t>
  </si>
  <si>
    <t>제거</t>
  </si>
  <si>
    <r>
      <rPr>
        <rFont val="Nanum Gothic"/>
      </rPr>
      <t xml:space="preserve">1. 소식칩에 N뱃지 있음
2. 소식칩 진입
</t>
    </r>
    <r>
      <rPr>
        <rFont val="Nanum Gothic"/>
        <sz val="8.0"/>
      </rPr>
      <t xml:space="preserve">*N뱃지가 있는 상태로 소식칩 진입시 무조건 timeline API 호출
</t>
    </r>
  </si>
  <si>
    <r>
      <rPr>
        <rFont val="Nanum Gothic"/>
      </rPr>
      <t xml:space="preserve">2.
 - timeline API 갱신 성공시 뱃지 제거
</t>
    </r>
    <r>
      <rPr>
        <rFont val="Nanum Gothic"/>
        <strike/>
        <color rgb="FFB7B7B7"/>
      </rPr>
      <t xml:space="preserve"> - N뱃지 발생 후 N뱃지 미갱신시 24시간 경과시 뱃지 제거</t>
    </r>
  </si>
  <si>
    <r>
      <rPr>
        <rFont val="Nanum Gothic"/>
      </rPr>
      <t xml:space="preserve">24시간 경과로 제거되는 스펙은 있으나, 리그레션 테스트에서는 수행하지 않습니다.
</t>
    </r>
    <r>
      <rPr>
        <rFont val="Nanum Gothic"/>
        <sz val="8.0"/>
      </rPr>
      <t>*참고: [자동 제거 흐름]
N뱃지 있음&gt; (N뱃지 갱신 없음)&gt; 24시간 경과&gt; Friends_of_today(오친API)에서 N뱃지: false 수신(강종 등으로 호출)&gt; 소식칩에서 N뱃지 제거</t>
    </r>
  </si>
  <si>
    <t>설정(친구탭)</t>
  </si>
  <si>
    <t>TC의 하단에서 다룸</t>
  </si>
  <si>
    <t>이벤트 배너</t>
  </si>
  <si>
    <t>배너 노출 우선 순위</t>
  </si>
  <si>
    <t>내 생일, 성년, 재난/재해, 커머스 이슈데이 배너가 동시에 노출되는 조건일 때 표시 우선순위 확인</t>
  </si>
  <si>
    <t xml:space="preserve">순위별 노출
1. 내 생일 배너
2. 성년의 날 배너
3. 링크가 있는 재난/재해 배너
4. 커머스 이슈데이 배너
5. 링크가 없는 재난/재해 배너
각 배너를 닫으면 다음 우선 순위의 배너가 표시됨
</t>
  </si>
  <si>
    <t>내 생일</t>
  </si>
  <si>
    <t>생일 관련 case 묶음에서 수행</t>
  </si>
  <si>
    <t>성년의 날</t>
  </si>
  <si>
    <t xml:space="preserve">어드민에 설정된 성년 연도와 동일한 생년인 유저가 이벤트 배너 노출 확인
</t>
  </si>
  <si>
    <t xml:space="preserve">성년의 날 이벤트가 어드민에 설정된 노출 기간에 맞게 표시/해제됨
</t>
  </si>
  <si>
    <t>재난 재해</t>
  </si>
  <si>
    <t>어드민에 재난/재해 이벤트 배너가 설정된 상태에서 이벤트 배너 노출 확인</t>
  </si>
  <si>
    <r>
      <rPr>
        <rFont val="Roboto"/>
      </rPr>
      <t xml:space="preserve">재난/재해 이벤트가 어드민에 설정된 노출 기간에 맞게 표시/해제됨
</t>
    </r>
    <r>
      <rPr>
        <rFont val="Roboto"/>
        <sz val="8.0"/>
      </rPr>
      <t>*배너에 링크 추가 가능(어드민 설정)</t>
    </r>
    <r>
      <rPr>
        <rFont val="Roboto"/>
      </rPr>
      <t xml:space="preserve">
</t>
    </r>
  </si>
  <si>
    <t>커머스 이슈데이</t>
  </si>
  <si>
    <t xml:space="preserve">어드민에 커머스 이슈데이 이벤트 배너가 설정된 상태에서 이벤트 배너 노출 확인
</t>
  </si>
  <si>
    <r>
      <rPr>
        <rFont val="Roboto"/>
      </rPr>
      <t xml:space="preserve">커머스 이슈데이 이벤트가 어드민에 설정된 노출 기간에 맞게 표시/해제됨
</t>
    </r>
    <r>
      <rPr>
        <rFont val="Roboto"/>
        <sz val="8.0"/>
      </rPr>
      <t xml:space="preserve">*랜딩처 url 변경 가능(어드민 설정)
</t>
    </r>
  </si>
  <si>
    <r>
      <rPr>
        <rFont val="Nanum Gothic"/>
        <b/>
        <sz val="12.0"/>
      </rPr>
      <t xml:space="preserve">업데이트 프로필 </t>
    </r>
    <r>
      <rPr>
        <rFont val="Nanum Gothic"/>
        <b val="0"/>
        <sz val="10.0"/>
      </rPr>
      <t>(구: 업데이트한 친구, 담당자 : Sophia.0)</t>
    </r>
  </si>
  <si>
    <t>업데이트 프로필 구성 및 동작</t>
  </si>
  <si>
    <t>업데이트 친구 없음</t>
  </si>
  <si>
    <t>업데이트 프로필 영역 확인</t>
  </si>
  <si>
    <t>- 타이틀 
 ㄴ "업데이트 프로필"
- 내 프로필 사진 + "내 프로필을 편집해 보세요." + [&gt;] 버튼 조합
- 전체 영역 선택 시 내 프로필 편집 화면 진입</t>
  </si>
  <si>
    <t>업데이트 친구 존재</t>
  </si>
  <si>
    <t>- 타이틀 
 ㄴ "업데이트 프로필" + 프로필 개수(친구 + 광고 프로필 수) 노출됨
- 내 프로필 편집 진입점
 ㄴ 내 프로필 사진 + [편집] 아이콘 + "내 프로필" 조합
 ㄴ 선택 시 내 프로필 편집 화면 진입
- 업데이트 친구 슬롯
 ㄴ 친구 프로필 사진 + 이름 조합
 ㄴ (디폴트) 프로필 사진 좌측 상단에 빨점 표시됨
 ㄴ 친구 슬롯 선택 시 업데이트 프로필 상세 진입
- [→] 소식 더보기 버튼
 ㄴ 버튼 선택 시 소식칩 진입</t>
  </si>
  <si>
    <t>업데이트 친구 슬롯</t>
  </si>
  <si>
    <t>노출 순서</t>
  </si>
  <si>
    <t>친구 슬롯 노출 순서 확인</t>
  </si>
  <si>
    <t>- 기본 정렬
 ㄴ [읽지 않은 프로필] 리스트 → [읽은 프로필] 리스트 순서
- 읽지 않은 프로필 내 정렬
 ㄴ 최종 업데이트 시간 기준 최신순
- 읽은 프로필 내 정렬
 ㄴ 최종 업데이트 시간 기준 최신순</t>
  </si>
  <si>
    <t>프로필 읽음 처리</t>
  </si>
  <si>
    <t>상세 진입 후 읽음 처리</t>
  </si>
  <si>
    <t>1. 읽지 않은 프로필 &gt; 상세 진입
2. 슬롯으로 복귀
3. 슬롯 위치 확인</t>
  </si>
  <si>
    <t>[읽은 프로필] 리스트로 이동, 빨점 제거
- 최종 업데이트 시간 기준 최신순 정렬</t>
  </si>
  <si>
    <t>스와이프로 읽음 처리</t>
  </si>
  <si>
    <t>1. 친구 A 상세 진입
2. 좌우 스와이프로 친구 B 이동
3. 슬롯 복귀</t>
  </si>
  <si>
    <t>친구 A, B 빨점 제거, [읽은 프로필]로 이동</t>
  </si>
  <si>
    <t>빨점 시나리오</t>
  </si>
  <si>
    <t>읽지 않은 프로필 진입</t>
  </si>
  <si>
    <t>1. 읽지 않은 프로필 &gt; 빨점 노출 중 &gt; 상세 진입
- 읽지 않은 카드 2개 이상
2. 노출 카드 확인
3. 1번째 카드만 조회 &gt; 슬롯 복귀 &gt; 빨점 확인</t>
  </si>
  <si>
    <t>2. 1번째 카드부터 노출됨
3. 빨점 제거, [읽은 프로필] 리스트로 위치 이동 (최신순 정렬)</t>
  </si>
  <si>
    <t>새 카드 발행</t>
  </si>
  <si>
    <t>읽지 않은 카드 3개</t>
  </si>
  <si>
    <t>읽지 않은 프로필 &gt; 슬롯 확인</t>
  </si>
  <si>
    <t>빨점 노출 유지되고, 맨 앞 [읽지 않은 프로필] 리스트로 위치 이동 (최신순 재정렬)
- 상세 진입 시 
 ㄴ 새로 발행한 카드는 4번째지만 마지막으로 읽은 카드가 1번째이므로 1번째 카드부터 노출됨
- 상세 진입 후 슬롯 복귀 시
 ㄴ 빨점 제거, [읽은 프로필] 리스트로 위치 이동 (최신순 정렬)</t>
  </si>
  <si>
    <t>3개 카드 중 2개만 읽음</t>
  </si>
  <si>
    <t>읽은 프로필 &gt; 슬롯 확인</t>
  </si>
  <si>
    <t>빨점 노출되고, 맨 앞 [읽지 않은 프로필] 리스트로 위치 이동 (최신순 재정렬)
- 상세 진입 시 
 ㄴ 새로 발행한 카드는 4번째지만 마지막으로 읽은 카드가 2번째이므로 3번째 카드부터 노출됨
- 상세 진입 후 슬롯 복귀 시
 ㄴ 빨점 제거, [읽은 프로필] 리스트로 위치 이동 (최신순 정렬)</t>
  </si>
  <si>
    <t>3개 카드 모두 읽음</t>
  </si>
  <si>
    <t>빨점 노출되고, 맨 앞 [읽지 않은 프로필] 리스트로 위치 이동 (최신순 재정렬)
- 상세 진입 시 
 ㄴ 새로 발행한 4번째 카드부터 노출됨
- 상세 진입 후 슬롯 복귀 시
 ㄴ 빨점 제거, [읽은 프로필] 리스트로 위치 이동 (최신순 정렬)</t>
  </si>
  <si>
    <t>업데이트 프로필 상세</t>
  </si>
  <si>
    <t>카드 노출 순서</t>
  </si>
  <si>
    <t>카드 확인
- 프로필 편집, 게시물/펑 확인</t>
  </si>
  <si>
    <t>- 오래된 시간 순서로 카드 노출됨
- 프로필 업데이트 후 수정 시
 ㄴ 기존 카드 삭제됨
 ㄴ 마지막 수정 내역 반영되어 프로필 카드 신규 발행됨
 ㄴ 최신 업데이트 시간 반영되어 마지막 순서로 카드 노출됨
- 게시물 업데이트 후 수정 시
 ㄴ 기존 게시물 카드에 마지막 수정 내역 반영되어 노출됨
 ㄴ 카드 순서 변경 없음
- 프로필, 게시물/펑 업데이트 후 삭제 시 미노출</t>
  </si>
  <si>
    <t>카드뷰 노출 및 동작</t>
  </si>
  <si>
    <t>프로필 편집</t>
  </si>
  <si>
    <t>카드뷰 노출 및 동작
- 프사, 배사, 상메, 인티커, 디데이, 뮤직</t>
  </si>
  <si>
    <t>카드뷰 공통 사이즈로 중앙에 노출됨
- 프/배사 카드
 ㄴ 동영상인 경우 디폴트 자동 재생, mute 상태
 ㄴ BG는 카드뷰 내 이미지에 블러 적용
 ㄴ 기본 이미지, 배경 색상 설정 카드 발행 안됨
- 상메 카드
 ㄴ 카드 내 텍스트 말풍선 노출
 ㄴ BG는 프사 이미지에 블러 적용
- 인티커 카드 (공감 5종, 춘식/조르디, 투표)
 ㄴ 아이템 노출 및 인터렉션, 애니메이션 동작됨
 ㄴ BG는 배사 이미지에 블러 적용됨
- 디데이 카드
 ㄴ 카드 내 디데이 스티커 및 제목 노출
 ㄴ BG는 배사 이미지에 블러 적용됨
- 뮤직 카드
 ㄴ 카드 내 앨범 아트, 타이틀, 아티스트명 및 찜, 재생 아이콘 노출
 ㄴ 타이틀 긴 경우 롤링 애니메이션 적용됨
 ㄴ 뮤직 아이템 인터렉션 동작됨 (찜, 재생, 뮤직 플로팅)
 ㄴ BG는 앨범 이미지에 블러 적용됨</t>
  </si>
  <si>
    <t>게시물/펑 발행</t>
  </si>
  <si>
    <t>카드뷰 노출 및 동작
- 게시물 : 단일 콘텐츠(사진/동영상), 멀티 콘텐츠, AI 템플릿</t>
  </si>
  <si>
    <t>카드뷰 공통 사이즈로 중앙에 노출됨
- 게시물 카드
 ㄴ 게시물 카드 내 썸네일 및 캡션 노출됨
 ㄴ 동영상인 경우 디폴트 자동 재생, mute 상태
 ㄴ 캡션 최대 두 줄까지 노출됨
 ㄴ 카드뷰 선택 시 "게시물 보기" 툴팁 노출되고, 선택 시 상세 화면으로 이동됨
 ㄴ 멀티 콘텐츠인 경우 우측 상단 아이콘 노출
 ㄴ BG는 썸네일 이미지에 블러 적용
- 펑 카드
 ㄴ 펑 카드 내 썸네일 및 꾸미기 아이템 (텍스트, 이모티콘, 스티커, 사진, 링크, 위치) 노출됨 
 ㄴ 공감 스티커 적용된 경우 미노출됨
 ㄴ 카드뷰 선택 시 "펑 보기" 툴팁 노출되고, 선택 시 상세 화면으로 이동됨
 ㄴ BG는 썸네일 이미지에 블러 적용</t>
  </si>
  <si>
    <t>제스처</t>
  </si>
  <si>
    <t>업데이트 프로필 상세 화면 &gt; 제스처 확인</t>
  </si>
  <si>
    <t>- Pinch in/out
 ㄴ 프/배사, 상메, 게시물/펑 : 줌 인/아웃 지원
 ㄴ 인티커, 디데이, 뮤직 : 줌 인/아웃 미지원
 ㄴ 줌 인/아웃 시 프로그레스 멈추고, 손 떼면 다시 재생됨
- Swipe
 ㄴ 이전/다음 친구의 업데이트 프로필 상세로 이동
 ㄴ 이전/다음 친구 없는 경우 화면 닫힘
- Tap
 ㄴ 이전/다음 카드로 이동
 ㄴ 이전/다음 카드 없는 경우 이전/다음 친구의 업데이트 프로필 상세로 이동
- Pull to dismiss
 ㄴ 업데이트 프로필 상세 화면 닫힘
- tap and hold (동영상 only)
 ㄴ 영상 일시정지</t>
  </si>
  <si>
    <t>(lora, 26/4)
상메 줌 인/아웃 미지원</t>
  </si>
  <si>
    <t>친구칩 &gt; 친구목록</t>
  </si>
  <si>
    <t>생일인 친구</t>
  </si>
  <si>
    <t>채널</t>
  </si>
  <si>
    <t>친구칩&gt; [채널 n&gt;] 진입</t>
  </si>
  <si>
    <r>
      <rPr>
        <rFont val="Nanum Gothic"/>
      </rPr>
      <t xml:space="preserve">채널 모아보기 화면이 표시됨
</t>
    </r>
    <r>
      <rPr>
        <rFont val="Nanum Gothic"/>
        <sz val="8.0"/>
      </rPr>
      <t>*추가한 채널이 없어도 섹션 유지됨, 타이틀은 카운트 없이 [채널&gt;]로 표시</t>
    </r>
    <r>
      <rPr>
        <rFont val="Nanum Gothic"/>
      </rPr>
      <t xml:space="preserve">
</t>
    </r>
  </si>
  <si>
    <t>새로운 친구</t>
  </si>
  <si>
    <t xml:space="preserve">0. 새로운 친구 없음
1. 새로운 친구A가 추가됨
2. 친구칩에서 새로운 친구 섹션 생성 및 슬롯 확인
</t>
  </si>
  <si>
    <r>
      <rPr>
        <rFont val="Nanum Gothic"/>
      </rPr>
      <t xml:space="preserve">2. 
- 친구칩에 새로운 친구 섹션이 생성됨
- 친구A의 프사 좌상단에 빨간점이 표시됨
- 친구 섹션에 친구A가 지정된 정렬법대로 정렬됨
</t>
    </r>
    <r>
      <rPr>
        <rFont val="Nanum Gothic"/>
        <sz val="8.0"/>
      </rPr>
      <t xml:space="preserve">*친구 섹션 타이틀에는 빨간점 노출 안함
*새로운 친구가 없거나 모두 해제된 경우 섹션 사라짐
</t>
    </r>
  </si>
  <si>
    <t>즐겨찾는 친구</t>
  </si>
  <si>
    <r>
      <rPr>
        <rFont val="Nanum Gothic"/>
      </rPr>
      <t xml:space="preserve">1. 즐겨찾는 친구 발생 후 친구칩에서 섹션 확인
2. 즐겨찾는 친구 해제 후 친구칩에서 섹션 확인
</t>
    </r>
    <r>
      <rPr>
        <rFont val="Nanum Gothic"/>
        <sz val="8.0"/>
      </rPr>
      <t>*그룹채팅방 즐겨찾기는 대상 아님</t>
    </r>
  </si>
  <si>
    <r>
      <rPr>
        <rFont val="Nanum Gothic"/>
      </rPr>
      <t xml:space="preserve">2.
 - "즐겨찾는 친구" 섹션이 생성돼 있음
  즐겨찾는 친구목록 n
 - 즐겨찾는 친구 하위에 슬롯이 생성돼 있음
   [프사] 이름/상메
3. 즐겨찾는 친구 섹션에서 친구가 제거됨
</t>
    </r>
    <r>
      <rPr>
        <rFont val="Nanum Gothic"/>
        <sz val="8.0"/>
      </rPr>
      <t>*즐찾 친구가 없거나 모두 해제된 경우 섹션 사라짐</t>
    </r>
    <r>
      <rPr>
        <rFont val="Nanum Gothic"/>
      </rPr>
      <t xml:space="preserve">
</t>
    </r>
  </si>
  <si>
    <t>섹션 및 슬롯 표시</t>
  </si>
  <si>
    <t>슬롯 UI</t>
  </si>
  <si>
    <t>친구 목록 UI 확인</t>
  </si>
  <si>
    <t xml:space="preserve">친구 nn                 [가나다순](default) ・ [업데이트순]
친구1
친구2
친구3
.
.
</t>
  </si>
  <si>
    <t>가나다순(default)</t>
  </si>
  <si>
    <t>친구 목록 정렬 방법을 가나다순으로 변경</t>
  </si>
  <si>
    <t xml:space="preserve">전체 친구가 가나다순으로 정렬됨
</t>
  </si>
  <si>
    <t>업데이트순</t>
  </si>
  <si>
    <r>
      <rPr>
        <rFont val="Nanum Gothic"/>
      </rPr>
      <t xml:space="preserve">1. 친구들이 프로필 및 소식을 업데이트
2. 친구 섹션에서 정렬 확인
</t>
    </r>
    <r>
      <rPr>
        <rFont val="Nanum Gothic"/>
        <sz val="8.0"/>
      </rPr>
      <t>*
- 프로필 업데이트 = 프사/배사/상메/디데이/프로필뮤직/꾸미기요소(스티커, 배경효과 등)
  ㄴ 친구탭⨠ 오늘의 친구에 "프로필 업데이트" 노출 조건과 동일
- 오늘의 친구 노출 제외 조건에 해당하는 프로필 업데이트는 업데이트 및 프로필 변경 외의 오친 노출 조건은 업데이트 순 정렬에 반영되지 않음.</t>
    </r>
  </si>
  <si>
    <r>
      <rPr>
        <rFont val="Nanum Gothic"/>
      </rPr>
      <t xml:space="preserve">2. 친구칩&gt; 친구 섹션에 프로필 업데이트 최신순으로 정렬됨
</t>
    </r>
    <r>
      <rPr>
        <rFont val="Nanum Gothic"/>
        <sz val="8.0"/>
      </rPr>
      <t>*업데이트순 정렬은 업데이트한 친구와 순서가 일치하지 않을 수 있음
*업데이트 시간이 동일하면 해당 친구를 가나다순으로 정렬</t>
    </r>
  </si>
  <si>
    <r>
      <rPr>
        <rFont val="Nanum Gothic"/>
      </rPr>
      <t xml:space="preserve">친구 목록 &gt; 가나다순 | 업데이트순 변경 시 친구 목록에 반영되지 않는 현상
</t>
    </r>
    <r>
      <rPr>
        <rFont val="Nanum Gothic"/>
        <color rgb="FF1155CC"/>
        <u/>
      </rPr>
      <t>QATEAM-7432</t>
    </r>
    <r>
      <rPr>
        <rFont val="Nanum Gothic"/>
      </rPr>
      <t xml:space="preserve"> 
└ 노운이슈</t>
    </r>
  </si>
  <si>
    <t>편집(친구 목록에서 개별 편집)</t>
  </si>
  <si>
    <t>숨김</t>
  </si>
  <si>
    <t xml:space="preserve">0. 친구A와의 1:1 채팅방 있음
1. 친구목록 상세에서 친구A의 슬롯을 롱탭(스와이프) 후 친구 숨김 or 게시물 숨김 진행
2. 설정&gt; 친구&gt; 숨김친구 관리 리스트 확인
3. 친구A와 메시지 수발신
4. 친구A를 카카오톡id or QR 코드로 검색 후 검색 결과 화면 확인
</t>
  </si>
  <si>
    <r>
      <rPr>
        <rFont val="Nanum Gothic"/>
      </rPr>
      <t>1. 숨김 프로세스가 진행되고 완료시 화면 중앙에 UI 표시
- 게시물 숨김 : 소식칩 내 해당 친구 게시물만 미노출 처리되고 친구 목록에선 노출 유지
- 친구 숨김 : 소식칩 내 해당친구 게시물, 친구 목록에서 해당 친구 미노출 처리
2. 친구A가 숨긴친구 관리 리스트에 표시됨
- 게시물 숨긴 친구 : 친구 이름 하단 '게시물 숨김' 표시
- 친구 숨긴 친구 : 친구 이름 하단 '친구 숨김' 표시
3. 메시지가 정상 수발신됨
4. "숨김 설정된 친구입니다." [1:1채팅]</t>
    </r>
    <r>
      <rPr>
        <rFont val="Nanum Gothic"/>
        <sz val="8.0"/>
      </rPr>
      <t xml:space="preserve">
</t>
    </r>
  </si>
  <si>
    <t>* 26/2차 반영 스펙 : 게시물 숨기기 기능 추가
- 게시물 숨기기 : 소식칩 게시물만 미노출 처리되고 친구 목록에는 노출 유지
- 친구 숨기기 : 기존 친구 숨김과 동일한 기능</t>
  </si>
  <si>
    <t>삭제</t>
  </si>
  <si>
    <t xml:space="preserve">0. 친구E와의 1:1 채팅방 있음. 친구E = 연락처 친구
1. 친구목록 상세에서 친구E의 슬롯을 롱탭(스와이프) 후 친구 삭제 완료
2. 설정&gt; 친구&gt; 친구 목록 새로고침
3. 친구E와의 1:1채팅방 상단 버튼 구성 확인
4. 친구E와 메시지 수발신
5. 친구E를 카카오톡 id or QR코드로 검색 후 검색 결과 화면 확인
6. 친구E를 차단, 추가
</t>
  </si>
  <si>
    <t>1. 삭제 프로세스가 진행되고 완료시 화면 중앙에 UI 표시
2. 친구로 추가되지 않음
3. [추가] [차단] [신고]
4. 친구E와 메시지 수발신 정상 동작
5. 프사/이름, [차단] [친구 추가]
6. 차단 및 친구 추가 가능</t>
  </si>
  <si>
    <t>차단</t>
  </si>
  <si>
    <t xml:space="preserve">0. 친구C와의 1:1 채팅방 있음
1. 친구목록 상세에서 친구C의 슬롯을 롱탭(스와이프) 후 친구 차단 완료
2. 
  - 설정&gt; 친구&gt; 차단&gt; 차단친구 관리 리스트 확인
  - 친구C와의 1:1채팅방 상단 버튼 구성 확인
3. 친구C와 메시지 수발신
4. 친구C를 카카오톡id or QR코드로 검색 후 검색 결과 화면 확인
5. 친구C를 차단 해제
6. 친구C와 메시지 수발신
</t>
  </si>
  <si>
    <t>1. 차단 프로세스가 진행되고 완료시 화면 중앙에 UI 표시
2.
  - 친구C가 차단친구 관리 리스트에 표시됨
  - [추가] [차단 해제] [신고]
3. 발신 불가 (입력창 비활성화) / 수신 안됨
4. 프사, 이름, [차단해제] 버튼 표시
5. 친구C가 친구로 추가되고 새로운 친구 섹션에 표시됨
6. 친구C와 메시지 수발신 정상 동작</t>
  </si>
  <si>
    <t>즐겨찾기</t>
  </si>
  <si>
    <t>친구 목록에서 편집</t>
  </si>
  <si>
    <t xml:space="preserve">친구D를 즐겨찾기로 추가
 - Android: 롱탭&gt; context menu&gt; [즐겨찾기에 추가]
 - iOS: 우스와이프
</t>
  </si>
  <si>
    <t xml:space="preserve">즐겨찾기 섹션에 친구D가 추가됨
</t>
  </si>
  <si>
    <t>프로필에서 편집</t>
  </si>
  <si>
    <t>친구F 프로필에서 즐겨찾기 ON/OFF</t>
  </si>
  <si>
    <r>
      <rPr>
        <rFont val="Nanum Gothic"/>
      </rPr>
      <t xml:space="preserve">- 즐겨찾는 친구 섹션에 친구F가 슬롯으로 표시/해제됨
- 완료 toast
   "즐겨찾기에 추가되었어요."
</t>
    </r>
    <r>
      <rPr>
        <rFont val="Nanum Gothic"/>
        <sz val="8.0"/>
      </rPr>
      <t xml:space="preserve">*iOS에 toast 없음
</t>
    </r>
  </si>
  <si>
    <t>생일 관련 케이스</t>
  </si>
  <si>
    <t>(참고)
생일, 이벤트 정보 등의 클라-서버간 정보 동기화 
  ㄴ more_settings 호출 시 리비전 값 변경
  ㄴ 세션 갱신 주기(30분) 시점에 다음날로 날짜 변경</t>
  </si>
  <si>
    <t>이벤트 배너 - 내 생일</t>
  </si>
  <si>
    <t>내 생일 배너 표시</t>
  </si>
  <si>
    <t>생일 알림 ON</t>
  </si>
  <si>
    <r>
      <rPr>
        <rFont val="Nanum Gothic"/>
        <color rgb="FF000000"/>
      </rPr>
      <t xml:space="preserve">1. 설정&gt; 내 정보 관리&gt; 생일 알림 ON
2. 계정 내 테스트 당일 날짜로 생년월일 등록
3. 클라-서버 간 성년의 날 정보 싱크 완료
4. 친구탭에서 이벤트 배너 영역 확인
  ㄴ 위치: 비즈보드와 친구 목록 진입점 사이
</t>
    </r>
    <r>
      <rPr>
        <rFont val="Nanum Gothic"/>
        <color rgb="FF000000"/>
        <sz val="8.0"/>
      </rPr>
      <t>*이벤트 배너 종류: 
- 친구칩 : 내 생일
- 소식칩 : 어드민 설정(성년의 날, 이슈데이) 등</t>
    </r>
    <r>
      <rPr>
        <rFont val="Nanum Gothic"/>
        <color rgb="FF000000"/>
      </rPr>
      <t xml:space="preserve">
</t>
    </r>
  </si>
  <si>
    <t>4. 생일 축하 확장형 배너가 표시됨
 - 메인 문구 : '생일 축하합니다'
 - 서브 문구 : '(내이름)님, 행복 가득한 하루 보내세요!'
 - 배너 인터랙션: 어드민에서 링크 설정한 경우 랜딩
 ㄴ 배너 임의 영역 탭 시 랜딩</t>
  </si>
  <si>
    <t>v26.5.0</t>
  </si>
  <si>
    <t>프로필 명이 긴 경우 말줄임 노출</t>
  </si>
  <si>
    <t>친구의 생일</t>
  </si>
  <si>
    <t>표시 영역 별 확인
 : 오늘의 친구</t>
  </si>
  <si>
    <t>SPEC OUT (생일인 친구 섹션으로 대체)</t>
  </si>
  <si>
    <t>[생일인 친구] 슬롯</t>
  </si>
  <si>
    <t xml:space="preserve">1. 친구 생일 있음 (과거 7일~미래 7일)
2. 생일인 친구 슬롯 탭
</t>
  </si>
  <si>
    <t>1. 오늘의 친구 첫번째 슬롯으로 [생일인 친구n] 표시됨
2. 생일인 친구로 랜딩 (복귀시 친구탭으로 랜딩)</t>
  </si>
  <si>
    <t>25년 11차 친구탭 구조 개선 작업으로 인해 spec out</t>
  </si>
  <si>
    <t>개별 생일 슬롯</t>
  </si>
  <si>
    <t xml:space="preserve">1. 친구H가 생일 등록 및 생일 친구 노출 옵션 ON
2. 친구H의 생일 당일 자정 경과
3. 오친⨠ 오생친 슬롯 표시 확인
</t>
  </si>
  <si>
    <t xml:space="preserve">3. 친구H가 오늘의 친구에 슬롯으로 표시됨
 ㄴ 빨간점: 슬롯 내 프사 좌상단
 ㄴ 케익 아이콘: 슬롯 내 프사 우하단
</t>
  </si>
  <si>
    <t>표시 영역 별 확인
 : 친구칩</t>
  </si>
  <si>
    <t>생일인 친구 섹션</t>
  </si>
  <si>
    <t>1. 친구칩 &gt; [생일인 친구 n] 에서 화면 구성 확인
2. [선물하기] 버튼 탭</t>
  </si>
  <si>
    <r>
      <rPr>
        <rFont val="Nanum Gothic"/>
      </rPr>
      <t xml:space="preserve">1. 생일인 친구 목록 최대 5명 표시됨
- 타이틀: 생일인 친구 nn
오늘 생일인 친구
[프사/이름/🎂/오늘/고마운친구 문구] [선물하기]
[프사/이름/🎂/오늘/고마운친구 문구] [선물하기]
.
.
어제 생일인 친구 (생일이 오늘인 친구 4명 이하인 경우 표시)
[프사/이름/날짜/고마운친구 문구] [선물하기]
[프사/이름/날짜/고마운친구 문구] [선물하기]
.
.
3. 생일인 친구 정보가 포함된 선물하기 홈이 표시됨
</t>
    </r>
    <r>
      <rPr>
        <rFont val="Nanum Gothic"/>
        <sz val="8.0"/>
      </rPr>
      <t xml:space="preserve">*고마운친구 문구는 선물 이력이 있는 경우에만 표시
</t>
    </r>
  </si>
  <si>
    <t>_x0008_v26.5.0</t>
  </si>
  <si>
    <t>생일인 친구 더보기</t>
  </si>
  <si>
    <t xml:space="preserve">1. 친구칩 &gt; [생일인 친구 n] &gt; [친구의 생일을 확인해 보세요. n&gt;] 진입
2. [선물하기] 버튼 탭
</t>
  </si>
  <si>
    <t xml:space="preserve">1. 생일인 친구 전체 목록이 표시됨
[&lt; (뒤로] 생일인 친구
오늘 생일
날짜
[프사/이름/🎂] [선물하기]
[프사/이름/🎂] [선물하기]
.
.
지난 생일
날짜
[프사/이름] [선물하기]
.
.
다가오는 생일
날짜
[프사/이름] [선물하기]
날짜
[프사/이름] [선물하기]
.
.
2. 생일인 친구 정보가 포함된 선물하기 홈이 표시됨
</t>
  </si>
  <si>
    <t>표시 영역 별 확인
 : 서제스트 카드
  - 생일인 친구</t>
  </si>
  <si>
    <t>(참고사항)
갱신</t>
  </si>
  <si>
    <t>클라 API GateWay 연결된 경우 필스너 푸시 
그 외 less_settings
+ 생일 변경하는 케이스</t>
  </si>
  <si>
    <t>전체 UI</t>
  </si>
  <si>
    <t xml:space="preserve">1. 타임라인의 생일인 친구 서제스트 카드 표시 확인
2. 서제스트 카드 인터랙션 확인 
- 버튼 : 톡 보내기 아이콘, [선물하기] 
</t>
  </si>
  <si>
    <t xml:space="preserve">1. 테스트 당일 기준 D+2~D-7 기간 내 생일인 친구 모두 노출되며 오늘 생일인 친구부터 노출됨
2. 버튼별로 랜딩함
 - 톡 보내기 아이콘 : 1:1 채팅방 (복귀는 챗목록)
 - [선물하기] 버튼 : 생일인 친구 정보가 포함된 선물하기 홈
</t>
  </si>
  <si>
    <t>(bono,26/1)
소식칩에서 확인</t>
  </si>
  <si>
    <t>설정(친구칩, 소식칩 공통)</t>
  </si>
  <si>
    <t>설정 진입</t>
  </si>
  <si>
    <t>친구칩에서 설정 진입</t>
  </si>
  <si>
    <t>친구칩&gt; 설정&gt; context menu 노출 확인</t>
  </si>
  <si>
    <t xml:space="preserve">context menu 항목
 [멀티프로필]
 [친구 목록 편집]
 [친구 관리]
 [전체 설정]
</t>
  </si>
  <si>
    <t>소식칩에서 설정 진입</t>
  </si>
  <si>
    <t>소식칩&gt; 설정&gt; context menu 노출 확인</t>
  </si>
  <si>
    <t xml:space="preserve">context menu 항목
 [멀티프로필]
 [친구 관리]
 [전체 설정]
</t>
  </si>
  <si>
    <r>
      <rPr>
        <rFont val="Nanum Gothic"/>
      </rPr>
      <t xml:space="preserve">1. 멀티프로필 목록&gt; [+멀티프로필 만들기] 버튼 탭
2. 멀프1 생성 완료 후 프로필 목록 화면 확인
</t>
    </r>
    <r>
      <rPr>
        <rFont val="Nanum Gothic"/>
        <sz val="8.0"/>
      </rPr>
      <t>*멀프가 이미 3개 있는 경우 만들기 버튼 표시 안됨</t>
    </r>
  </si>
  <si>
    <r>
      <rPr>
        <rFont val="Nanum Gothic"/>
      </rPr>
      <t xml:space="preserve">1. 멀티 프로필 생성 flow에 진입
2. 멀티프로필 목록에 멀프1이 리스팅돼 있음
</t>
    </r>
    <r>
      <rPr>
        <rFont val="Nanum Gothic"/>
        <sz val="8.0"/>
      </rPr>
      <t>*친구탭&gt; 내프로필 영역에는 표시 안됨</t>
    </r>
    <r>
      <rPr>
        <rFont val="Nanum Gothic"/>
      </rPr>
      <t xml:space="preserve">
</t>
    </r>
  </si>
  <si>
    <t>‼️친구칩 ONLY
친구 목록 편집 (친구 편집 모드에서 편집)</t>
  </si>
  <si>
    <t>친구 편집 모드 진입 및 UI</t>
  </si>
  <si>
    <t>친구칩&gt; 설정&gt; [친구 목록 편집] 버튼 탭</t>
  </si>
  <si>
    <r>
      <rPr>
        <rFont val="Roboto"/>
      </rPr>
      <t xml:space="preserve">친구 목록 편집 모드로 전환됨
[완료or뒤로(&lt;)] 편집 [선택 해제](dimmed)
(있는 경우) 즐겨찾는 친구 n
 프사/이름/상메 [해제] [handle]
 프사/이름/상메 [해제] [handle]
.
.
</t>
    </r>
    <r>
      <rPr>
        <rFont val="Roboto"/>
        <color rgb="FF999999"/>
      </rPr>
      <t>─────(devider)─────</t>
    </r>
    <r>
      <rPr>
        <rFont val="Roboto"/>
      </rPr>
      <t xml:space="preserve">
친구 nnn
[unchecked] 프사/이름/상메
[unchecked] 프사/이름/상메
[unchecked] 프사/이름/상메
.
.
</t>
    </r>
    <r>
      <rPr>
        <rFont val="Roboto"/>
        <color rgb="FF999999"/>
      </rPr>
      <t>[숨김] [삭제] [차단]</t>
    </r>
    <r>
      <rPr>
        <rFont val="Roboto"/>
      </rPr>
      <t xml:space="preserve"> (3개 모두 dimmed)
</t>
    </r>
    <r>
      <rPr>
        <rFont val="Roboto"/>
        <sz val="8.0"/>
      </rPr>
      <t xml:space="preserve">*즐찾 친구가 1명이어도 handle 제공
*생친, 채널, 새로운친구, 친구리스트 정렬 옵션 비표시
</t>
    </r>
  </si>
  <si>
    <t>친구 편집 모드에서 친구 편집</t>
  </si>
  <si>
    <t>친구 단수 선택</t>
  </si>
  <si>
    <t>1. 친구 편집 모드에서 친구 목록의 슬롯을 1개 선택
2. 숨김, 차단, 삭제 동작 확인</t>
  </si>
  <si>
    <t xml:space="preserve">1. [숨김] [삭제] [차단] 버튼이 모두 활성화됨
2. 숨김(게시물, 친구 숨김), 차단, 삭제 정상 동작함
- 게시물 숨김 : 소식칩 내 해당 친구 게시물 미노출 처리, 친구 목록엔 노출 유지
- 친구 숨김 : 소식칩, 친구칩 모두 미노출 처리
- 차단 : 차단 친구 목록에 추가되며 해당 친구 메시지 수신되지 않음
- 삭제 : 친구 목록에서 삭제됨(비친구 상태로 변경)
</t>
  </si>
  <si>
    <t>친구 다중 선택</t>
  </si>
  <si>
    <r>
      <rPr>
        <rFont val="Nanum Gothic"/>
      </rPr>
      <t xml:space="preserve">1. 편집 모드에서 친구 목록의 슬롯을 2개 이상 선택
2. 숨김, 차단, 삭제 동작 확인
</t>
    </r>
    <r>
      <rPr>
        <rFont val="Nanum Gothic"/>
        <sz val="8.0"/>
      </rPr>
      <t xml:space="preserve">*다중 선택 최대값 = 100명
</t>
    </r>
  </si>
  <si>
    <t xml:space="preserve">1. [숨김] [삭제] [차단] 버튼이 모두 활성화됨
2. 선택한 친구들의 숨김(게시물, 친구 숨김), 차단, 삭제 정상 동작함
</t>
  </si>
  <si>
    <t>참고사항</t>
  </si>
  <si>
    <t>삭제 가능한 친구수 초과</t>
  </si>
  <si>
    <t>예외 case들은 메모에서 확인</t>
  </si>
  <si>
    <t>즐겨찾기 해제/이동</t>
  </si>
  <si>
    <t>즐찾 해제</t>
  </si>
  <si>
    <t xml:space="preserve">1. 친구 편집 모드 진입
2. 즐찾 친구F의 슬롯에서 [해제] 버튼 탭
</t>
  </si>
  <si>
    <r>
      <rPr>
        <rFont val="Nanum Gothic"/>
      </rPr>
      <t xml:space="preserve">2.
 - 친구F의 슬롯이 즐찾 섹션에서 제거됨
 - 친구F가 친구 섹션에 유지됨
 - 해제 완료 toast
   "즐겨찾기에서 해제되었어요."
</t>
    </r>
    <r>
      <rPr>
        <rFont val="Nanum Gothic"/>
        <sz val="8.0"/>
      </rPr>
      <t>*iOS에 toast 없음</t>
    </r>
    <r>
      <rPr>
        <rFont val="Nanum Gothic"/>
      </rPr>
      <t xml:space="preserve">
</t>
    </r>
  </si>
  <si>
    <t>v25.8.0.1</t>
  </si>
  <si>
    <t>즐찾 슬롯 이동</t>
  </si>
  <si>
    <t xml:space="preserve">1. 친구 편집 모드 진입
2. 즐찾 친구H의 슬롯의 handle을 상하로 이동
</t>
  </si>
  <si>
    <t>2. handle을 터치 해제한 위치에 친구H가 정렬됨</t>
  </si>
  <si>
    <t>친구 관리</t>
  </si>
  <si>
    <t>진입</t>
  </si>
  <si>
    <t>친구 설정 페이지 진입</t>
  </si>
  <si>
    <t>친구칩 or 소식칩&gt; 설정&gt; [친구 관리] 선택</t>
  </si>
  <si>
    <t xml:space="preserve">친구 관리 페이지로 이동 
([전체 설정]-[친구] 항목과 같은 페이지)
</t>
  </si>
  <si>
    <t>UI</t>
  </si>
  <si>
    <t>친구 관리 페이지의 전체 리스트 항목 확인</t>
  </si>
  <si>
    <t xml:space="preserve">친구관리 페이지 전체 리스트 구성
[뒤로(&lt;)] 친구
친구 추가
[자동 친구 추가] [toggle(가입 단계 중 설정한 값)]
[친구 목록 새로고침] / [수동동기화]
- 최종 추가시간 표시됨
친구 이름 표시
[연락처 이름 가져오기] [toggle(가입 단계 중 설정한 값)]
[친구 이름 동기화] [toggle(default=OFF)]
친구 등록 관리
[전화번호로 친구 추가 허용] [toggle(defatul=ON)]
[친구 추천 허용] [toggle(default=ON)]
친구 관리
[숨김친구 관리]
[차단친구 관리]
친구 보기 설정
[기억할 친구 보기] [toggle(default=ON)]
</t>
  </si>
  <si>
    <t>자동 친구 추가</t>
  </si>
  <si>
    <t>동기화 쿨타임 이후 카카오톡 실행</t>
  </si>
  <si>
    <t xml:space="preserve">새로 등록한 연락처에 해당하는 친구가 새로운 친구로 표시됨
*OS의 연락처 권한이 없는 경우 dimmed
</t>
  </si>
  <si>
    <t>친구 목록 새로고침
(수동 동기화)</t>
  </si>
  <si>
    <t xml:space="preserve">1. 연락처에 등록한 친구가 카톡 친구로 추가되지 않은 상태 (or 차단 후 해제된 상태)
2. 연락처에 새로운 전화번호 등록 후 [수동동기화]버튼 탭
</t>
  </si>
  <si>
    <t>연락처에 등록한 친구가 친구목록에 추가됨
*OS의 연락처 권한이 없는 경우 dimmed</t>
  </si>
  <si>
    <t>연락처 이름 가져오기</t>
  </si>
  <si>
    <t xml:space="preserve">1. 자동 친구 추가 ON or OFF
2. 톡에서 이름 편집하지 않은 상태
3. 연락처에서 친구 이름을 변경한 후 카카오톡 실행
</t>
  </si>
  <si>
    <t xml:space="preserve">변경한 이름으로 친구목록에 반영됨
*자동 친구 추가 옵션값 = 연락처를 카카오톡 친구로 추가할 것인가
*이미 친구로 등록된 상태면 자동 친구 추가 옵션값과 관계 없이 [연락처 이름 가져오기] 옵션에 따라 친구 이름 변경 반영 여부가 결정됨
*OS의 연락처 권한이 없는 경우 dimmed
</t>
  </si>
  <si>
    <t>친구 이름 동기화</t>
  </si>
  <si>
    <t>1. 친구 이름 동기화 ON &lt;-&gt; OFF 변경
2. _x0008_친구 이름 동기화 ON 시 동기화 확인
* '연락처 이름 가져오기' OFF 상태인 경우 표시 안됨</t>
  </si>
  <si>
    <t xml:space="preserve">1. ON&lt;-&gt;OFF 옵션 변경됨
2. 친구 목록 새로고침이 실행되고 시간이 변경되며,
PC버전 등에 로그인했을 때 친구 이름이 모바일의 친구목록과 동일함
*OS의 연락처 권한이 없는 경우 dimmed
* '연락처 이름 가져오기' ON이지만 OS 연락처 권한이 없으면 dimmed
</t>
  </si>
  <si>
    <t>전화번호로 친구 추가 허용</t>
  </si>
  <si>
    <t xml:space="preserve">1. [전화번호로 친구 추가 허용] ON
2. (타인)내 전화번호를 연락처에 등록 후 친구추가 확인
3. [전화번호로 친구 추가 허용] OFF
4. (타인)내 전화번호를 연락처에 등록 후 친구추가 확인
</t>
  </si>
  <si>
    <t>2. 내 전번을 연락처에 등록한 유저에게, 자동 친구 추가로 내가 친구로 추가됨
4. 내가 친구로 추가되지 않음</t>
  </si>
  <si>
    <t>친구 추천 허용</t>
  </si>
  <si>
    <t>친구 추천 허용 toggle을 OFF로 변경
(default: ON)</t>
  </si>
  <si>
    <t xml:space="preserve">- toggle이 OFF상태로 변경됨
- 내가 친구에게 추천되지 않음
</t>
  </si>
  <si>
    <t>숨긴친구 관리</t>
  </si>
  <si>
    <t>_x0008_v26.2.0</t>
  </si>
  <si>
    <t>[숨김친구 관리] 영역 탭</t>
  </si>
  <si>
    <t xml:space="preserve">숨김친구 관리 화면으로 이동
[뒤로] 숨김친구 관리
[검색 필드] : 숨김친구 부재시 표시 안됨
카테고리명n [접기/펼치기]
[프사] [이름] [관리]
*소팅할 친구 타입이 없으면 카테고리 생성 안됨
</t>
  </si>
  <si>
    <t>v25.5.0</t>
  </si>
  <si>
    <t>숨긴친구 리스트</t>
  </si>
  <si>
    <t>검색</t>
  </si>
  <si>
    <t>검색필드에서 숨김한 친구/채널 검색</t>
  </si>
  <si>
    <t xml:space="preserve">- 검색 결과 있음 : 검색 결과 표시 (카테고리 분리 없음)
- 검색 결과 없음 : 결과 없음 안내 화면 표시
</t>
  </si>
  <si>
    <t>프로필 표시</t>
  </si>
  <si>
    <t>친구를 탭</t>
  </si>
  <si>
    <t xml:space="preserve">친구의 프로필이 표시됨
</t>
  </si>
  <si>
    <t>관리</t>
  </si>
  <si>
    <t>context menu 표시</t>
  </si>
  <si>
    <t>숨김친구 리스트에서 [관리] 버튼 탭</t>
  </si>
  <si>
    <t xml:space="preserve">context menu 표시
[친구목록으로 복귀]
[멀티프로필 설정(멀티프로필 사용중인 경우)]
[차단]
[삭제]
[취소(iOS only)]
*채널인 경우 메뉴 표시
 [친구목록으로 복귀]
 [차단]
</t>
  </si>
  <si>
    <t>친구 숨김 해제</t>
  </si>
  <si>
    <t>친구 숨김 상태인 경우</t>
  </si>
  <si>
    <t>[친구 숨김 해제] 선택</t>
  </si>
  <si>
    <t xml:space="preserve">숨긴친구 목록에서 제외되고 친구목록에 노출됨
- 소식칩 내 해당 친구가 업로드한 게시물 다시 노출
</t>
  </si>
  <si>
    <t>게시물 숨김으로 변경</t>
  </si>
  <si>
    <t>1. 친구A [게시물 숨김으로 변경] 선택
2. 친구A가 새 게시물 업로드</t>
  </si>
  <si>
    <t xml:space="preserve">1. 숨긴친구 목록 내 친구A 하단 '게시물 숨김' 문구로 변경되고 친구목록에 노출됨
2. 친구A가 업로드한 게시물 노출되지 않음
</t>
  </si>
  <si>
    <t>게시물 숨김 해제</t>
  </si>
  <si>
    <t>게시물 숨김 상태인 경우</t>
  </si>
  <si>
    <t>1. 친구A [게시물 숨김 해제] 선택
2. 친구A가 새 게시물 업로드</t>
  </si>
  <si>
    <t xml:space="preserve">1. 숨긴친구 목록에서 제외되고 친구목록 노출 유지됨
2. 소식칩 내 친구A가 업로드한 게시물 노출됨
</t>
  </si>
  <si>
    <t>친구 숨김으로 변경</t>
  </si>
  <si>
    <t>[친구 숨김으로 변경] 선택</t>
  </si>
  <si>
    <t xml:space="preserve">숨긴친구 목록 내 해당 친구 이름 하단 '친구 숨김' 문구로 변경되고 친구목록에서 미노출 처리됨
- 소식칩 내 해당 친구가 업로드한 게시물 미노출 처리
</t>
  </si>
  <si>
    <t>멀티프로필 설정</t>
  </si>
  <si>
    <t>[멀티프로필 설정] 선택
*멀티 프로필 사용중인 경우에만 표시</t>
  </si>
  <si>
    <t>친구가 보는 내 프로필 화면으로 이동</t>
  </si>
  <si>
    <t>1. [차단] 선택
2. [메시지 차단] 선택</t>
  </si>
  <si>
    <t xml:space="preserve">1. 차단 flow 진입
2. 차단 flow 완료시
   - 숨김친구 목록에서 제외됨
   - 차단친구 목록에 정렬됨
</t>
  </si>
  <si>
    <t>삭제하려는 숨김친구와 채팅방 있음</t>
  </si>
  <si>
    <t>1. [삭제] 선택
2. 삭제 확인 팝업에서 [삭제] 선택
3. 삭제한 친구와 메시지 송수신</t>
  </si>
  <si>
    <t xml:space="preserve">1. 삭제 확인 팝업이 표시됨
    [취소] [삭제]
2. 숨김친구 목록에서 제외됨(친구관계 아님)
3. 정상 송수신
</t>
  </si>
  <si>
    <t>차단친구 관리</t>
  </si>
  <si>
    <t>차단친구 관리 공통</t>
  </si>
  <si>
    <t>[차단친구 관리] 영역 탭</t>
  </si>
  <si>
    <t xml:space="preserve">차단친구 관리 화면으로 이동
[뒤로] 차단친구 관리
[검색 필드] : 차단친구 부재시 표시 안됨
카테고리명n [접기/펼치기]
[프사] [이름] [차단 분류] [관리]
*소팅할 친구 타입이 없으면 카테고리 생성 안됨
*차단 분류
 - 일반친구 (메시지차단 / 메시지차단, 프로필 비공개, 차단해제)
 - 채널 (메시지 차단, 메시지 차단 해제, 알림톡 차단 해제, 모두 해제하기)
   ㄴ 채널 종류/현재 상태별 나타나는 항목이 다를수 있음
   ㄴ 위 항목중 2개 혹은 그 이상이 나타날 수 있음
</t>
  </si>
  <si>
    <t>검색필드에서 차단한 친구/채널 검색</t>
  </si>
  <si>
    <t>v9.7.0</t>
  </si>
  <si>
    <t>차단친구 목록 영역 탭</t>
  </si>
  <si>
    <t xml:space="preserve">아무 반응 없음
</t>
  </si>
  <si>
    <t>차단친구 관리_일반 친구</t>
  </si>
  <si>
    <t>선택 팝업 표시 (android)</t>
  </si>
  <si>
    <t xml:space="preserve">차단친구 리스트에서 [관리] 버튼 탭
</t>
  </si>
  <si>
    <t xml:space="preserve">선택 팝업 표시
[메시지 차단] [radio button]
[메시지 차단, 프로필 비공개] [radio button]
[차단해제] [radio button]
[취소] [확인]
</t>
  </si>
  <si>
    <t>context menu 표시 (iOS)</t>
  </si>
  <si>
    <t>차단친구 리스트에서 [관리] 버튼 탭</t>
  </si>
  <si>
    <t xml:space="preserve">context menu 표시
[메시지 차단]
[메시지 차단, 프로필 비공개]
[차단해제]
[취소]
</t>
  </si>
  <si>
    <t>메시지 차단</t>
  </si>
  <si>
    <t>[메시지 차단] 선택</t>
  </si>
  <si>
    <t xml:space="preserve">- 기존 설정이 '메시지 차단'인 경우
  ㄴ 차단친구 관리 화면으로 복귀
- 기존 설정이 '메시지 차단, 프로필 비공개'인 경우
  ㄴ 차단친구 관리 화면으로 복귀
  ㄴ 완료 표시가 화면 중앙에 표시됨
  ㄴ 차단 리스트의 차단 분류 표시가 변경됨
*차단 분류를 변경하는 경우 차단 안내 팝업 표시 안됨
</t>
  </si>
  <si>
    <t>메시지 차단, 프로필 비공개</t>
  </si>
  <si>
    <t>[메시지 차단, 프로필 비공개] 선택</t>
  </si>
  <si>
    <t xml:space="preserve">- 기존 설정이 '메시지 차단'인 경우
  ㄴ context menu 사라짐
  ㄴ 완료 표시가 화면 중앙에 표시됨
  ㄴ 차단 리스트의 차단 분류 표시가 변경됨
- 기존 설정이 '메시지 차단, 프로필 비공개'인 경우
  ㄴ context menu가 사라지고 아무 변화 없음
*차단 분류를 변경하는 경우 차단 안내 팝업 표시 안됨
*차단한 친구가 내 프로필 조회시 default 프로필 표시
</t>
  </si>
  <si>
    <t>차단해제</t>
  </si>
  <si>
    <t>차단해제 하려는 숨김친구와 채팅방 있음</t>
  </si>
  <si>
    <t>1. [차단해제] 선택
2. 차단해제한 친구와 메시지 송수신
3. 친구 동기화(수동 or 자동) 실행</t>
  </si>
  <si>
    <t xml:space="preserve">1. 차단친구 목록에서 제외됨(친구관계 아님)
2. 정상 송수신
3. 
   - (연락처에 없는 유저) 새로운 친구로 추가되지 않음
   - (연락처에 있는 유저) 새로운 친구로 추가됨
</t>
  </si>
  <si>
    <t>차단친구 관리_채널</t>
  </si>
  <si>
    <t xml:space="preserve">선택 팝업 표시
[메시지 차단]
[메시지 차단해제]
[취소]
</t>
  </si>
  <si>
    <t xml:space="preserve">선택 팝업 표시
차단 관리
[메시지 차단] [radio button]
[메시지 차단해제] [radio button]
[취소] [확인]
</t>
  </si>
  <si>
    <t>아무 반응 없음</t>
  </si>
  <si>
    <t>메시지 차단 해제</t>
  </si>
  <si>
    <t>1. [메세지 차단 해제] 선택
2. 얼럿 [취소] 선택
3. 얼럿 [채널 추가] 선택
4. 얼럿 [채널 추가] 버튼 탭</t>
  </si>
  <si>
    <t xml:space="preserve">1. 차단 해제 및 채널 추가 확인 얼럿 표시
2. 차단친구 리스트에서 제외됨 (차단 및 친구 상태 아님)
3. 
  - 차단친구 리스트에서 제외됨
  - 채널 추가 확인 얼럿 표시
4. 친구 목록에 새 친구로 추가 됨
*4번 스텝에서 [취소] 버튼 탭하면 친구 추가 안됨
</t>
  </si>
  <si>
    <t>기억할 친구 보기</t>
  </si>
  <si>
    <t>SANDBOX에서 수행</t>
  </si>
  <si>
    <t xml:space="preserve">추모 프로필로 변경된 친구A의 프로필 확인
1. Default(ON) 상태 
2. Off 로 변경 상태
</t>
  </si>
  <si>
    <t>1. 친구A가 친구 목록에 표시됨
2. 친구A가 친구 목록에서 제외됨</t>
  </si>
  <si>
    <r>
      <rPr>
        <rFont val="Nanum Gothic"/>
        <b/>
        <sz val="12.0"/>
      </rPr>
      <t xml:space="preserve">소식칩: </t>
    </r>
    <r>
      <rPr>
        <rFont val="Nanum Gothic"/>
        <b val="0"/>
        <sz val="10.0"/>
      </rPr>
      <t>친구들의 소식(게시물), 서제스트 카드</t>
    </r>
  </si>
  <si>
    <t>게시물 노출</t>
  </si>
  <si>
    <t>프로필 업데이트
(프사/배사)</t>
  </si>
  <si>
    <t>공개범위: 전체/친구/친한 친구</t>
  </si>
  <si>
    <t>1. 친구A가 프로필 사진 or 배경을 업데이트
2. timeline API 갱신 &amp; 친구탭 timeline 확인
* 관련 옵션
 - 프로필&gt; 설정&gt; 선택한 친한 친구
 - 프로필&gt; 설정&gt; 프로필 업데이트를 나만 보기
 - 프로필&gt; 설정&gt; 친구에게만 게시물 공개</t>
  </si>
  <si>
    <t xml:space="preserve">2. 프로필 사진 or 배경 게시물이 timeline에 표시됨
[프사] 이름  / 게시 시점  [더보기(…)]
컨텐츠
(동영상인 경우 sound on/off상태 표시)
[좋아요] [댓글]
</t>
  </si>
  <si>
    <t>공개범위: 나만 보기</t>
  </si>
  <si>
    <t xml:space="preserve">1. 친구A가 프로필 사진 or 배경을 업데이트
2. timeline API 갱신 &amp; timeline 확인
3. 친구A가 프로필 변경 게시물을 나만 보기로 변경
4. timeline API 갱신 &amp; 친구탭 timeline 확인
* 나만보기와 동일한 효과를 내는 동작
 - 게시물 삭제
 - 친한 친구에서 나를 제외
 - 친구에서 삭제
</t>
  </si>
  <si>
    <t>2. 프로필 사진 or 배경 게시물이 timeline에 표시됨
3. 내 timeline에 아무 변화 없음
4. 게시물이 표시되지 않음
* 내 timeline에 표시되기 전에 나만보기로 변경한 case는 테스트에서 제외
* 4번 스텝 전에 timeline에 표시된 게시물에서 리액션하면 오류 메시지 표시 (더보기&gt;신고는 정상 동작)</t>
  </si>
  <si>
    <t>게시물/펑 업로드</t>
  </si>
  <si>
    <t>게시물</t>
  </si>
  <si>
    <t xml:space="preserve">1. 친구B&gt; 내프로필&gt; [새 게시물]&gt; [게시물](하단) 선택 후 게시물 작성
2. timeline API 갱신 &amp; timeline 확인
</t>
  </si>
  <si>
    <t xml:space="preserve">2. 친구B가 작성한 게시물이 내 timeline에 표시됨
</t>
  </si>
  <si>
    <t>펑</t>
  </si>
  <si>
    <t xml:space="preserve">1. 친구B&gt; 내프로필&gt; [새 게시물]&gt; [펑](하단) 선택 후 펑 게시물 작성
2. timeline API 갱신 &amp; 펑 모아보기 슬롯 확인
</t>
  </si>
  <si>
    <t xml:space="preserve">2. 친구B가 작성한 펑이 펑 모아보기 슬롯 내 노출됨
</t>
  </si>
  <si>
    <t>게시물 타입 별 노출 확인</t>
  </si>
  <si>
    <r>
      <rPr>
        <rFont val="Nanum Gothic"/>
      </rPr>
      <t xml:space="preserve">친구탭 내 친구들의 소식(게시물) 노출 확인
- 게시물 타입 별 확인
 ㄴ 프사
 ㄴ 배사
 ㄴ 단일 
 ㄴ 멀티
 ㄴ 숏폼 : 내가 친구추가한 크리에이터 숏폼 게시물 
</t>
    </r>
    <r>
      <rPr>
        <rFont val="Nanum Gothic"/>
        <sz val="9.0"/>
      </rPr>
      <t xml:space="preserve">* 숏폼 친구 추가 후 바로 노출되지 않고 추천 서버 거쳐 4시간 정도 뒤 노출
</t>
    </r>
  </si>
  <si>
    <r>
      <rPr>
        <rFont val="Nanum Gothic"/>
      </rPr>
      <t xml:space="preserve">친구들의 소식(게시물)이 최신순으로 노출됨
- 프로필(1:1)
- 배경(1:1)
- 단일(4:5)
- 멀티(4:5) 
- 숏폼(9:14)
</t>
    </r>
    <r>
      <rPr>
        <rFont val="Nanum Gothic"/>
        <sz val="8.0"/>
      </rPr>
      <t xml:space="preserve">*표시할 최근 게시물이 없는 경우 과거의 게시물이 표시될 수 있음
</t>
    </r>
  </si>
  <si>
    <t xml:space="preserve">타입 별 개별 스펙 </t>
  </si>
  <si>
    <t>멀티
(게시물 내 미디어 개수)</t>
  </si>
  <si>
    <t xml:space="preserve">1. 멀티 게시물 노출 확인
- OS 별 사진만, 동영상만, 사진+동영상 게시물 나눠 확인
 ㄴ 2~20장 사이 다양하게 확인
2. 좌우 스와이프
3. n번째 컨텐츠 탭
</t>
  </si>
  <si>
    <t>1. 멀티 게시물 노출됨
2. 좌우 스와이프되며 이전, 다음 컨텐츠 노출됨
3. 프로필 피드 상세 내 n번째 컨텐츠 노출됨</t>
  </si>
  <si>
    <r>
      <rPr>
        <rFont val="Nanum Gothic"/>
      </rPr>
      <t xml:space="preserve">펑
</t>
    </r>
    <r>
      <rPr>
        <rFont val="Nanum Gothic"/>
        <color rgb="FF666666"/>
        <sz val="7.0"/>
      </rPr>
      <t>* 펑 인박스 따로 있고 별도 스펙이 많아서 케이스 구분</t>
    </r>
  </si>
  <si>
    <t xml:space="preserve">1. 썸네일 노출 확인
2. 이미지 썸네일 탭 </t>
  </si>
  <si>
    <t xml:space="preserve">1. 펑 이미지 썸네일 노출됨
2. 펑 상세뷰 진입됨
</t>
  </si>
  <si>
    <t>소식칩 서제스트 카드</t>
  </si>
  <si>
    <t xml:space="preserve">1. 아래의 이벤트가 발생함
 ㄴ 생일인 친구
 ㄴ 추천친구 프로필
 ㄴ 추천친구 게시물
 ㄴ 친구의 상태메시지
 ㄴ 숏폼
 ㄴ 펑 모아보기
2. 친구의 게시물이 생성된 이후 내 친구탭에서 timeline API 갱신
</t>
  </si>
  <si>
    <t>2. 게시물이 timeline의 서제스트 카드로 표시됨</t>
  </si>
  <si>
    <t>친구의 상태메시지</t>
  </si>
  <si>
    <t>노출 조건
 - 72시간 이내
 - 내가 볼 수 있는 공개범위의 상태메시지 게시물이 있는 친구 1명 이상</t>
  </si>
  <si>
    <t>1. 친구의 상태메시지 영역 노출 확인
2. 친구의 상태메시지 영역 탭
3. 4명 이상인 경우 - 4번째 상태메시지 하단 [더보기] 버튼 탭
4. [접기] 버튼 탭</t>
  </si>
  <si>
    <t xml:space="preserve">1. 친구들의 상태메시지 최신순으로 최소 1명~최대 4명까지 노출됨
2. 친구 프로필 홈으로 이동됨
3. 모든 친구들의 업데이트된 상태메시지 노출되며 [접기] 버튼 노출됨
4. 접힘 상태로 변경되며 [더보기] 버튼으로 다시 변경됨
</t>
  </si>
  <si>
    <t>중간 중간 뜨는 서제스트 확인 필요</t>
  </si>
  <si>
    <t>(yumi, 26/2)
3. 4명 초과인 경우 더보기탭 노출</t>
  </si>
  <si>
    <t>추천친구 프로필</t>
  </si>
  <si>
    <t>- 노출 조건
: 추천친구 2명 이상
- 친구추가할 추천친구가 발행한 게시물 있음</t>
  </si>
  <si>
    <t>1. 추천친구 프로필 영역 노출 확인
2. [추천친구 &gt;] label 버튼 탭
3. [X] 버튼 탭
4. [친구추가] 버튼 탭</t>
  </si>
  <si>
    <t xml:space="preserve">1. 추천친구 프로필 목록 최대 10개까지 랜덤 노출됨
  1) 타이틀 영역 : '추천친구 &gt;'
  2) 추천친구 프로필 영역
  [X] [프사] [이름] [친구 추가]
2. 추천친구 프로필 목록이 최대 10개까지 랜덤 노출됨
3. 추천 삭제 flow가 진행되고 추천 친구로 노출 안됨
4. 
 - 친구로 추가되고 친구 목록의 새로운 친구 섹션에 정렬
 - timeline에 API 갱신 없이 즉시 친구의 게시물 표시
</t>
  </si>
  <si>
    <t>주고받은 사진 • 동영상</t>
  </si>
  <si>
    <t>* 2차부터 스펙 제외</t>
  </si>
  <si>
    <t>미디어 추천</t>
  </si>
  <si>
    <t xml:space="preserve">- 채팅방 타입: 일반 채팅&gt; 그룹 채팅
- 수발신 시각: 24시간 이내에 수발신된 미디어
1. 그룹챗방C의 사진/동영상이 수발신한지 24시간 이내
2. timeline API 갱신
3. 타임라인에서 "주고받은 사진 동영상" 서제트스 카드 노출 확인 (aka. 채미추, 채팅방 미디어 추천 카드)
</t>
  </si>
  <si>
    <t xml:space="preserve">타임라인에 그룹채팅방C의 채미추 서제스트 카드가 표시됨
</t>
  </si>
  <si>
    <t>(참고사항)
미디어 추천 제한</t>
  </si>
  <si>
    <t xml:space="preserve">- 채팅방 타입 제한: 일반그룹챗방의 미디어만 추천 대상
- 개수 제한: 한번의 표시 꾸러미에 최대 30개의 미디어
- 사진 유형 제한: 스크린샷은 꾸러미에서 제외됨
                           (완벽하게 자동분류는 불가)
- 챗로그 유형 제한: 말풍선 스레드 내의 미디어 제외
- 채미추된 방 나가기: 채미추 슬롯 즉시 제거
- 채미추된 방 보관: 채미추 슬롯 즉시 제거ㄹ
- 채미추된 미디어: 나삭/모삭시 해당 미디어 즉시 제거
- 참여 미수락 채팅방 추천 제외
</t>
  </si>
  <si>
    <t>펑 모아보기</t>
  </si>
  <si>
    <t>24시간 이내 펑 업로드한 친구 있는 경우</t>
  </si>
  <si>
    <t>1. 펑 모아보기 슬롯 노출 확인
2. 임의의 친구 펑 영역 탭하여 진입
- 친구 프로필 영역 or 펑 썸네일 탭
3. 펑 상세뷰 &gt; 좌우측 영역 탭
4. back 하여 소식칩 펑 모아보기 슬롯 재진입 &gt; 최우측 [펑 만들기] 버튼 탭</t>
  </si>
  <si>
    <t>1. 친구들의 펑 영역 생성 오래된 순으로 노출됨
2. 해당 펑 상세뷰로 진입됨
3. 이전펑/다음펑 노출됨
- 친구 1명이 여러개 펑 올린 경우 : 해당 친구의 이전펑/다음펑 노출
4. 게시글 에디터 페이지 펑 선택된 상태로 진입되고 펑 업로드 진행 시 펑 업로드됨</t>
  </si>
  <si>
    <t xml:space="preserve"> v26.4.0</t>
  </si>
  <si>
    <t>숏폼</t>
  </si>
  <si>
    <t>1. 숏폼 영역 노출 확인
2. [더 많은 영상 보기 &gt;] or [영상 더보기] 버튼 탭
3. 숏폼 썸네일 영역 탭</t>
  </si>
  <si>
    <r>
      <rPr>
        <rFont val="Nanum Gothic"/>
        <color rgb="FF000000"/>
      </rPr>
      <t xml:space="preserve">1. 3가지 유형의 숏폼 노출됨
- A. 운영 슬롯(멍때리기 좋은 숏폼), B. 인기 영상(지금 뜨는 숏폼), C. 추천 크리에이터(추천 숏폼 크리에이터) 유형 노출
</t>
    </r>
    <r>
      <rPr>
        <rFont val="Nanum Gothic"/>
        <color rgb="FF000000"/>
        <sz val="8.0"/>
      </rPr>
      <t xml:space="preserve">
</t>
    </r>
    <r>
      <rPr>
        <rFont val="Nanum Gothic"/>
        <color rgb="FF000000"/>
      </rPr>
      <t xml:space="preserve">2. 지금탭 &gt; 숏폼칩으로 이동됨
</t>
    </r>
    <r>
      <rPr>
        <rFont val="Nanum Gothic"/>
        <color rgb="FF000000"/>
        <sz val="8.0"/>
      </rPr>
      <t xml:space="preserve">* C 유형중 추천 숏폼 크리에이터 2명만 나오는 케이스는 버튼 미노출
</t>
    </r>
    <r>
      <rPr>
        <rFont val="Nanum Gothic"/>
        <color rgb="FF000000"/>
      </rPr>
      <t xml:space="preserve">
3. 숏폼 전면 플레이어 랜딩 후 영상 재생됨
</t>
    </r>
  </si>
  <si>
    <t>Timeline 공통</t>
  </si>
  <si>
    <t>헤더</t>
  </si>
  <si>
    <t>프로필 사진 및 이름</t>
  </si>
  <si>
    <t>1. 게시물 헤더에 표시된 작성사 프로필 사진 및 이름 표시 확인
2. 프사/이름 영역 탭</t>
  </si>
  <si>
    <t xml:space="preserve">1. 게시물 작성자가 설정한 프사/이름이 표시됨
 ㄴ 나를 멀프로 설정한 경우 멀프의 정보로 표시
 ㄴ 동영상 프사인 경우 지정된 스틸 이미지로 표시
2. 게시물 작성자의 프로필이 표시됨
</t>
  </si>
  <si>
    <t>발행 시간</t>
  </si>
  <si>
    <t>더보기 메뉴</t>
  </si>
  <si>
    <t>게시물 숨기기</t>
  </si>
  <si>
    <t>게시물 숨기기 메뉴 탭하여 게시물 숨기기 진행</t>
  </si>
  <si>
    <t xml:space="preserve">소식칩 내 해당 친구의 게시물 및 펑 모두 숨김 처리되고 숨긴 친구 관리 페이지 내 노출됨
- 친구칩 내 해당 친구 노출 유지
</t>
  </si>
  <si>
    <t>친구 숨기기</t>
  </si>
  <si>
    <t>친구 숨기기 메뉴 탭하여 친구 숨기기 진행</t>
  </si>
  <si>
    <t xml:space="preserve">친구칩 내 해당 친구 미노출, 소식칩 내 해당 친구의 게시물 및 펑 모두 미노출 처리되고 숨긴 친구 관리 페이지 내 노출됨
</t>
  </si>
  <si>
    <t>게시물 신고</t>
  </si>
  <si>
    <t>게시물 신고 메뉴 탭</t>
  </si>
  <si>
    <t>신고하기 웹뷰로 진입됨</t>
  </si>
  <si>
    <t>컨텐츠</t>
  </si>
  <si>
    <t>* (명시된 타입 분류가 없는 경우)
   프사, 배사, 단일, 멀티, 추천친구 게시물 헤더 영역 각 게시물에서 확인 후 결과값 입력</t>
  </si>
  <si>
    <t xml:space="preserve">게시물 내 이미지 탭
</t>
  </si>
  <si>
    <t xml:space="preserve">프로필 피드 상세로 이동됨(다른 게시물 탐색 불가)
- 다양한 확장자 형식의 파일 깨지지 않고 노출되며 프로필 상세로 이동
(움직이는 이미지 멈춰있는 상태로 노출)
</t>
  </si>
  <si>
    <t>동영상, 숏폼</t>
  </si>
  <si>
    <t xml:space="preserve">1. 동영상, 숏폼 게시물 기준 상하단 스크롤
2. 재생 버튼 탭
3. 재생 버튼 이외 영역 탭
</t>
  </si>
  <si>
    <t>1. 스크롤 시 버벅임 없이 자연스럽게 상하단 스크롤됨
2. 음소거 상태로 동영상 재생 시작됨
3. 프로필 피드 상세 진입됨</t>
  </si>
  <si>
    <r>
      <rPr>
        <rFont val="Nanum Gothic"/>
      </rPr>
      <t xml:space="preserve">* 숏폼 게시물의 경우 내가 임의의 크리에이터를 친추 후 </t>
    </r>
    <r>
      <rPr>
        <rFont val="Nanum Gothic"/>
        <b/>
      </rPr>
      <t>4시간</t>
    </r>
    <r>
      <rPr>
        <rFont val="Nanum Gothic"/>
      </rPr>
      <t xml:space="preserve"> 정도 뒤 소식칩에 노출
(친추한 크리에이터가 적은 경우엔 추천 로직에서 탈락돼 보이지 않을 수 있으므로 많이 추가하고 확인 필요)</t>
    </r>
  </si>
  <si>
    <t>본문</t>
  </si>
  <si>
    <t>본문 편집</t>
  </si>
  <si>
    <t>프로필 에디터 수정 &gt; 본문 내용 등록 진행</t>
  </si>
  <si>
    <t xml:space="preserve">컨텐츠 상단 본문 텍스트 말풍선 형태로 노출됨(최대 2줄 노출, 초과하는 경우 말줄임 처리) 
</t>
  </si>
  <si>
    <t>(juanaa, 26,3)
본문 &gt; 컨텐츠 하단에 노출됨</t>
  </si>
  <si>
    <t>본문&gt; 링크 태그 편집/추가</t>
  </si>
  <si>
    <t>1. 프로필 에디터 수정 &gt; 링크 태그 등록 진행
2. timeline 게시물 내에서 링크 태그 탭</t>
  </si>
  <si>
    <t xml:space="preserve">1. 본문 영역 상단에 링크 태그 말풍선 형태로 표시됨
2. 해당 url에 맞는 페이지 인앱브라우저로 열림
</t>
  </si>
  <si>
    <t>리액션</t>
  </si>
  <si>
    <t>좋아요</t>
  </si>
  <si>
    <t>1. 좋아요 아이콘 탭
2. 좋아요 아이콘 다시 탭</t>
  </si>
  <si>
    <t xml:space="preserve">1. 좋아요 아이콘 하트 채워지며 좋아요 카운트 +1 됨
- 좋아요 숫자 탭 시엔 동작 X 
- 연속 클릭 지원 X(연타 불가)
2. 좋아요 아이콘 하트 비워진 상태로 다시 변경되며 좋아요 카운트 -1 됨
</t>
  </si>
  <si>
    <t>댓글/답글</t>
  </si>
  <si>
    <t>댓글 작성</t>
  </si>
  <si>
    <t xml:space="preserve">1. 댓글 입력 영역 탭하여 텍스트 작성 
2. 등록 버튼 탭
</t>
  </si>
  <si>
    <t xml:space="preserve">1. 입력 영역 내 입력한 텍스트 노출됨
- 등록 버튼 활성화 상태로 변경
2. 입력한 댓글 최상단에 추가되며 댓글 카운트 +1됨
</t>
  </si>
  <si>
    <t>답글 작성</t>
  </si>
  <si>
    <t>답글 1개 이상 있는 경우</t>
  </si>
  <si>
    <t xml:space="preserve">1. '답글 쓰기' 버튼 탭 &gt; 답글 입력 영역 내 텍스트 작성 
2. 등록 버튼 탭
</t>
  </si>
  <si>
    <t xml:space="preserve">1. 답글 입력 영역 상단 '(댓글 작성자 닉네임)에게 답글' + 댓글 내용 노출되며 하단 입력 영역 내 입력한 텍스트 노출됨
- 등록 버튼 활성화 상태로 변경
2. 입력한 답글 최상단에 추가되며 댓글/답글 카운트 +1됨
</t>
  </si>
  <si>
    <t>등록 시간</t>
  </si>
  <si>
    <t>댓글/답글 작성자의 프로필 사진 및 이름 표시 확인</t>
  </si>
  <si>
    <t xml:space="preserve">댓글/답글 작성자가 설정한 프사/이름이 표시됨
 ㄴ 나를 멀프로 설정한 경우 멀프의 정보로 표시
</t>
  </si>
  <si>
    <t>1. 댓글/답글 좋아요 영역 탭
2. 댓글/답글 좋아요 영역 다시 탭</t>
  </si>
  <si>
    <t xml:space="preserve">1. 좋아요 아이콘 하트 채워지며 좋아요 카운트 +1 됨
2. 좋아요 아이콘 하트 비워진 상태로 다시 변경되며 좋아요 갯수 -1 됨
</t>
  </si>
  <si>
    <t>내 댓글/답글</t>
  </si>
  <si>
    <t>1. 댓글 롱탭
2. 삭제하기 메뉴 탭</t>
  </si>
  <si>
    <t xml:space="preserve">1. 삭제 메뉴 노출됨
2. 해당 댓글/답글 삭제되며 댓글 카운트 -1됨
</t>
  </si>
  <si>
    <t>v25.9.0.1</t>
  </si>
  <si>
    <t>공유</t>
  </si>
  <si>
    <t>전체 공개 게시물인 경우</t>
  </si>
  <si>
    <t>1. 공유 영역 탭
2. 친구 or 채팅방 선택 후 공유 진행
3. [게시물 보기] 버튼 탭</t>
  </si>
  <si>
    <t xml:space="preserve">1. 공통 공유 피커 노출됨 
2. 공유 말풍선 전송됨
- 이미지(3:4) + _x0008_본문(최대 4줄 노출) + [게시물 보기] 버튼
 ㄴ 멀티게시물 공유 시 노출 이미지 : 첫번째 이미지
3. 프로필 홈 내 해당 게시물 상세 페이지로 이동됨
</t>
  </si>
  <si>
    <t>v25.8.0.3</t>
  </si>
  <si>
    <t>북마크</t>
  </si>
  <si>
    <t>추천친구 게시물 제외</t>
  </si>
  <si>
    <t>북마크 아이콘 탭</t>
  </si>
  <si>
    <t xml:space="preserve">- 스낵바 형태로 북마크 완료 알림이 표시됨
- 게시물이 저장에 북마크됨
  (내프로필&gt; 더보기&gt; 저장한 게시물)
</t>
  </si>
  <si>
    <t>담당자 : sophia.0</t>
  </si>
  <si>
    <t>내 프로필</t>
  </si>
  <si>
    <t>꾸미기 아이템 편집</t>
  </si>
  <si>
    <t>데코 스티커</t>
  </si>
  <si>
    <t>스티커</t>
  </si>
  <si>
    <t>데코 스티커 아이템 &gt; 스티커 적용 및 편집</t>
  </si>
  <si>
    <t>- 아이템 추가 및 이동, 제거 동작
- 스티커 최대 10개까지 적용 가능</t>
  </si>
  <si>
    <t>배경효과</t>
  </si>
  <si>
    <t>데코 스티커 아이템 &gt; 배경효과 적용 및 편집</t>
  </si>
  <si>
    <t>- 아이템 추가 및 이동, 제거 동작
- 배경 효과 1개 적용 가능</t>
  </si>
  <si>
    <t>인터렉션 스티커</t>
  </si>
  <si>
    <t>링크</t>
  </si>
  <si>
    <t>인터렉션 스티커 &gt; 링크 스티커 적용 및 편집</t>
  </si>
  <si>
    <t>- 아이템 추가 및 이동, 제거 동작
- 링크 스티커 최대 5개까지 적용 가능</t>
  </si>
  <si>
    <t>공감</t>
  </si>
  <si>
    <t>인터렉션 스티커 &gt; 공감 스티커 적용 및 편집</t>
  </si>
  <si>
    <t>- 아이템 추가 및 이동, 제거 동작
- 공감 스티커 최대 5개까지 적용 가능</t>
  </si>
  <si>
    <t>친구가 내 인터랙션 스티커 아이템에 리액션</t>
  </si>
  <si>
    <t>- 친구가 보는 내 프로필 &gt; 인티커 &gt; 리액션 즉시 반영</t>
  </si>
  <si>
    <t>리액션 확인</t>
  </si>
  <si>
    <t>친구의 리액션 발생시 내 프로필에서 확인</t>
  </si>
  <si>
    <t>- 내 프로필 영역 프사 영역에 빨간점 노출
- 친구의 리액션이 내 프로필 뷰에 카운트되어 반영</t>
  </si>
  <si>
    <t>텍스트</t>
  </si>
  <si>
    <t>텍스트 아이템 적용 및 편집</t>
  </si>
  <si>
    <t>- 아이템 추가 및 이동, 제거 동작
- 텍스트 편집(색상/정렬/폰트 등)이 반영
- 텍스트 아이템 최대 10개까지 적용 가능</t>
  </si>
  <si>
    <t>이미지 클립보드 복사/붙여넣기</t>
  </si>
  <si>
    <t>이미지 클립보드 복사/붙여넣기 적용 및 편집
1. 이미지 복사 (android는 OS12 이상 가능)
2. 프로필 편집에서 텍스트 아이템 추가
3. 텍스트 입력 필드에서 붙여넣기</t>
  </si>
  <si>
    <t>- 복사한 이미지가 사진 아이템 형식으로 붙여넣기 됨
- 아이템 추가 및 이동, 편집 가능</t>
  </si>
  <si>
    <t>디데이</t>
  </si>
  <si>
    <t>디데이 아이템 적용 및 편집</t>
  </si>
  <si>
    <t>1. 아이템 추가 및 이동, 제거 동작
- 디데이 설정과 계산이 정확함
- 내 프로필 &gt; 설정 &gt; 프로필 설정 &gt; 디데이에 목록에 노출
- 디데이 아이템 최대 10개까지 적용 가능
2. 프로필 홈 &gt; 피드 영역 &gt; 디제이 자동 생성 피드 
- 디데이 추가 시 게시물로 발행 ON/OFF 설정에 따라 디데이 자동 생성 피드 추가 또는 추가 안됨
- 친구에게만 게시물 공개 ON/OFF 설정에 따라 디폴트 공개 범위 설정 됨
- 프로필 업데이트를 나만 보기 ON/OFF 설정에 따라 디폴트 공개 범위 설정 됨</t>
  </si>
  <si>
    <t>뮤직</t>
  </si>
  <si>
    <t>뮤직 아이템 적용 및 편집</t>
  </si>
  <si>
    <t>1. 아이템 추가 및 이동, 제거 동작
- 뮤직 아이템 최대 1개 적용 가능
- 뮤직 아이템 미노출 케이스
 ㄴ 해외번호 가입자 미노출
 ㄴ 사이즈가 작은 뮤직아이템에서 제목 말줄임 처리 및 아티스트 미표시될 수 있음
2. 프로필 홈 &gt; 피드 영역 &gt; 뮤직 자동 생성 피드 추가 됨
- 대표곡 외 등록/변경 시 뮤직 피드 자동 생성 안됨
- 친구에게만 게시물 공개 ON/OFF 설정에 따라 디폴트 공개 범위 설정 됨
- 프로필 업데이트를 나만 보기 ON/OFF 설정에 따라 디폴트 공개 범위 설정 됨</t>
  </si>
  <si>
    <t>뮤직 리스트 편집</t>
  </si>
  <si>
    <t>뮤직 아이템 &gt; 뮤직리스트 편집
(찜/재생 버튼 외 영역 탭)</t>
  </si>
  <si>
    <t>- 편집한 내용이 뮤직리스트에 반영 
- 리스트의 첫번째 곡이 프로필 뮤직 아이템에 표시
- 리스트의 첫번째 곡이 친구탭 뮤직뱃지에 표시
- 마이뮤직 &gt; 프로필뮤직과 sync
- 최대값 : 30개. 초과시 오래된 순으로 자동 삭제
- 설정 불가 : 19금, 권리사 제한곡</t>
  </si>
  <si>
    <t>(rachel, 26/5)
친구탭 &gt; 친구 목록에 뮤직 제거됨 (25/8차)</t>
  </si>
  <si>
    <t>이모티콘</t>
  </si>
  <si>
    <t>이모티콘 아이템 적용 및 편집</t>
  </si>
  <si>
    <t>- 아이템 추가 및 이동, 제거 동작
- 이모티콘 아이템 최대 5개까지 적용 가능</t>
  </si>
  <si>
    <t>이름 편집</t>
  </si>
  <si>
    <t>이름 적용 및 편집</t>
  </si>
  <si>
    <t>- 설정한 이름이 프로필에 반영 됨</t>
  </si>
  <si>
    <t>상태메시지 편집</t>
  </si>
  <si>
    <t>상태메시지 적용 및 편집</t>
  </si>
  <si>
    <t>1. 설정한 상태메시지가 프로필에 반영
- 프로필뷰에서 최대 10줄까지 표시+말줄임
2.프로필 홈 &gt; 피드 영역 &gt; 상메 자동 생성 피드 추가 됨
- 친구에게만 게시물 공개 ON/OFF 설정에 따라 디폴트 공개 범위 설정 됨
- 프로필 업데이트를 나만 보기 ON/OFF 설정에 따라 디폴트 공개 범위 설정 됨</t>
  </si>
  <si>
    <t>프사/배사 편집</t>
  </si>
  <si>
    <t>프로필 사진 편집</t>
  </si>
  <si>
    <t>앨범에서 사진/동영상 선택</t>
  </si>
  <si>
    <t>사진 설정</t>
  </si>
  <si>
    <t>이미지 파일로 프로필 사진 편집 (gif 포함)</t>
  </si>
  <si>
    <t>1. 편집한대로 프로필 사진이 설정 됨
- gif 등록 시 동영상으로 설정
2. 프로필 홈 &gt; 피드 영역 &gt; 프사 자동 생성 피드 추가 됨
- 친구에게만 게시물 공개 ON/OFF 설정에 따라 디폴트 공개 범위 설정 됨
- 프로필 업데이트를 나만 보기 ON/OFF 설정에 따라 디폴트 공개 범위 설정 됨</t>
  </si>
  <si>
    <t>동영상 설정</t>
  </si>
  <si>
    <t>동영상 파일로 프로필 사진 편집</t>
  </si>
  <si>
    <t>1. 편집한대로 프로필 동영상이 설정 됨
2. 프로필 홈 &gt; 피드 영역 &gt; 프사 자동 생성 피드 추가 됨
- 친구에게만 게시물 공개 ON/OFF 설정에 따라 디폴트 공개 범위 설정 됨
- 프로필 업데이트를 나만 보기 ON/OFF 설정에 따라 디폴트 공개 범위 설정 됨</t>
  </si>
  <si>
    <t>동영상 사운드 처리</t>
  </si>
  <si>
    <t>프로필 동영상 사운드 처리 확인</t>
  </si>
  <si>
    <t>- 프로필 편집 화면 동영상 편집 시 기기 셋팅 따라감
- 내 프로필 &gt; 프로필 동영상 소리 디폴트 미출력
- 프로필 동영상 상세보기 &gt; 소리 디폴트 OFF &gt; 소리 아이콘 선택 &gt; 프로필 편집 시 설정에 따라 동작
- 프로필 홈 &gt; 피드 영역 &gt; 프사 자동 생성 피드 추가 됨</t>
  </si>
  <si>
    <t>동영상 자동 재생</t>
  </si>
  <si>
    <t>프로필 동영상의 자동 재생 처리</t>
  </si>
  <si>
    <t>더보기 &gt; 설정 &gt; 기타 &gt; 동영상 자동 재생 설정 따라감</t>
  </si>
  <si>
    <t>커스텀 프로필 만들기</t>
  </si>
  <si>
    <t>커스텀 프로필로 프로필 사진 편집</t>
  </si>
  <si>
    <t>편집한대로 프로필 사진이 설정 됨</t>
  </si>
  <si>
    <t>프로필 배경 편집</t>
  </si>
  <si>
    <t>이미지 파일로 배경 편집 (gif 포함)</t>
  </si>
  <si>
    <t>1. 편집한대로 프로필 배경이 설정 됨
- gif 등록 시 동영상으로 설정
2. 프로필 홈 &gt; 피드 영역 &gt; 배사 자동 생성 피드 추가 됨
- 친구에게만 게시물 공개 ON/OFF 설정에 따라 디폴트 공개 범위 설정 됨
- 프로필 업데이트를 나만 보기 ON/OFF 설정에 따라 디폴트 공개 범위 설정 됨</t>
  </si>
  <si>
    <t>동영상 파일로 배경 편집</t>
  </si>
  <si>
    <t>1. 편집한대로 배경 동영상이 설정 됨
2. 프로필 홈 &gt; 피드 영역 &gt; 배사 자동 생성 피드 추가 됨
- 친구에게만 게시물 공개 ON/OFF 설정에 따라 디폴트 공개 범위 설정 됨
- 프로필 업데이트를 나만 보기 ON/OFF 설정에 따라 디폴트 공개 범위 설정 됨</t>
  </si>
  <si>
    <t>배경 동영상의 사운드 처리</t>
  </si>
  <si>
    <t>- 프로필 편집 화면 동영상 편집 시 기기 셋팅 따라감
- 내 프로필 &gt; 배경 동영상 소리 디폴트 미출력
- 배경 동영상 상세보기 &gt; 소리 디폴트 OFF &gt; 소리 아이콘 선택 &gt; 프로필 편집 시 설정에 따라 동작</t>
  </si>
  <si>
    <t>배경 동영상의 자동 재생 처리</t>
  </si>
  <si>
    <t>- 더보기 &gt; 설정 &gt; 기타 &gt; 동영상 자동 재생 설정 따라감
- 동영상 자동 재생 시 : 내프로필 &gt; 배경 동영상 &gt; 재생 버튼 미노출
- 동영상 자동 재생 아닐 시 : 내 프로필 &gt; 배경 동영상 &gt; 재상 버튼 노출되고, 재생 버튼 선택 시 영상 재생</t>
  </si>
  <si>
    <t>일러스트/색상 선택</t>
  </si>
  <si>
    <t>일러스트 및 색상으로 배경 사진을 편집</t>
  </si>
  <si>
    <t>- 편집한대로 프로필 배경이 설정 됨</t>
  </si>
  <si>
    <t>프로필 홈</t>
  </si>
  <si>
    <t>프로필 뷰</t>
  </si>
  <si>
    <t>프로필 사진</t>
  </si>
  <si>
    <t>- 프로필 홈 &gt; 프로필 동영상 디폴트 소리 미출력
- 프로필 동영상 상세보기 &gt; 소리 디폴트 OFF &gt; 소리 아이콘 선택 &gt; 프로필 편집 시 소리 ON/OFF 설정에 따라 동작</t>
  </si>
  <si>
    <t>- 더보기 &gt; 설정 &gt; 기타 &gt; 동영상 자동 재생 설정 따라감</t>
  </si>
  <si>
    <t>배경</t>
  </si>
  <si>
    <t>- 더보기 &gt; 설정 &gt; 기타 &gt; 동영상 자동 재생 설정 따라감
- 동영상 자동 재생 시 : 프로필 &gt; 배경 동영상 &gt; 재생 버튼 미노출
- 동영상 자동 재생 아닐 시 : 프로필 &gt; 배경 동영상 &gt; 재생 버튼 노출되고, 버튼 선택 시 영상 재생</t>
  </si>
  <si>
    <t>뮤직리스트
| 담당자: ssoya.may</t>
  </si>
  <si>
    <t>내 프로필 &gt; 뮤직 아이템 &gt; 뮤직리스트의 동작 확인
(편집/마이뮤직 버튼, 내 프로필뮤직 정보/더보기 버튼, 곡항목/찜버튼/더보기 버튼, 추천곡 영역 등)</t>
  </si>
  <si>
    <t>버튼의 표시와 기능이 정상 동작 함
- 편집 : 프로필 뮤직 편집 화면 랜딩
- 마이뮤직 : 마이뮤직 화면 랜딩
- 내 프로필뮤직 더보기 : 메뉴 표시 (항목 정상 동작 확인)
- 앨범커버 : 곡 상세 화면 랜딩
- 곡정보 : 해당 곡 재생 시작
- 찜버튼 : 찜목록에 추가or삭제
- 더보기 버튼 : 메뉴 표시 (항목 정상 동작 확인)
- 추천곡 영역
 ㄴ 앨범커버 및 곡수 선택시 상세 화면 랜딩
 ㄴ [내프로필 뮤직과 어울리는 음악 듣기] 추천곡 재생</t>
  </si>
  <si>
    <t>프로필 내 버튼 동작</t>
  </si>
  <si>
    <t>내 프로필 내 버튼들의 동작 확인
- 상단 버튼 : 닫기, 프로필 편집, 더보기 
- 하단 버튼 : 나와의 채팅, 새 게시물 
- 꾸미기 아이템 : 인티커 아이템, 뮤직 아이템 버튼 
- 배사/프사 상세보기</t>
  </si>
  <si>
    <t>버튼의 표시와 랜딩이 정상 동작함</t>
  </si>
  <si>
    <t>메뉴 노출</t>
  </si>
  <si>
    <t>내 프로필 &gt; 더보기 메뉴 동작 확인</t>
  </si>
  <si>
    <t>메뉴 노출 및 랜딩 정상 동작함
- 메뉴 : 프로필 공유, 디데이 설정, 저장한 게시물, 펑 보관함, 설정</t>
  </si>
  <si>
    <t>프로필 공유</t>
  </si>
  <si>
    <t>프로필 공유 화면 진입 및 동작 확인</t>
  </si>
  <si>
    <t>- (디폴트) 프로필 공유 화면 진입 및 정상 동작 
 ㄴ 프로필 카드 노출 됨
 ㄴ QR 코드 갱신 정상 동작 
 ㄴ 공유 정상 동작
 ㄴ 저장 정상 동작 
- 코드스캔 화면 진입 및 정상 동작
 ㄴ QR 코드 스캔 정상 동작
 ㄴ QR 이미지 업로드 정상 동작
- 송금코드 화면 진입 및 정상 동작
 ㄴ 송금 QR 노출 됨 
 ㄴ 받을 금액 입력 정상 동작 
 ㄴ 코드 링크 복사 정상 동작 
 ㄴ 공유 정상 동작 
 ㄴ 저장 정상 동작</t>
  </si>
  <si>
    <t>(sophia, 26/6)
빌링패스 계정이 없어 송금코드 제외하고 확인해 주세요</t>
  </si>
  <si>
    <t>디데이 설정</t>
  </si>
  <si>
    <t>디데이 화면 진입 및 동작 확인</t>
  </si>
  <si>
    <t>- 새로운 디데이 추가 시 추가 됨
- 디데이 목록 순서 변경 시 반영 됨
- 나의 디데이 목록, 프로필에 적용된 디데이 목록 노출 됨</t>
  </si>
  <si>
    <t>저장한 게시물</t>
  </si>
  <si>
    <t>저장 화면 진입 및 동작 확인</t>
  </si>
  <si>
    <r>
      <rPr>
        <rFont val="Nanum Gothic"/>
      </rPr>
      <t xml:space="preserve">- 포스트 탭 
 ㄴ 저장한 포스트 없을 시 : 빈 화면 문구 노출 됨
 ㄴ 저장한 포스트 있을 시 : 포스트 목록 저장 최신순으로 노출 됨
- 숏폼 탭
 ㄴ 저장한 숏폼 없을 시 : 빈 화면 문구 노출 됨
</t>
    </r>
    <r>
      <rPr>
        <rFont val="Nanum Gothic"/>
        <strike/>
      </rPr>
      <t xml:space="preserve"> ㄴ 저장한 숏폼 있을 시 : 숏폼 목록 저장 최신 순으로 노출 됨</t>
    </r>
  </si>
  <si>
    <t>펑 보관함</t>
  </si>
  <si>
    <t>펑 보관함 진입 및 동작 확인</t>
  </si>
  <si>
    <t>- 생성한 펑 없을 시 
 ㄴ [만들기] 버튼과 함께 빈 화면 가이드 문구 노출 됨
 ㄴ 펑 만들기 완료 시 기본 프로필 펑으로 발행됨
- 생성한 펑 있을 시
 ㄴ 생성한 모든 펑 최신 순으로 날짜 태그와 함께 노출 됨(기본 프로필, 멀티 프로필에서 발행한 펑 모두 노출)</t>
  </si>
  <si>
    <t>새 게시물 올리기</t>
  </si>
  <si>
    <t>일반 게시물</t>
  </si>
  <si>
    <t>내 프로필 &gt; 새 게시물 &gt; 에디터 진입 및 동작 확인
- 하단 플로팅 메뉴 '게시물' 선택 &gt; 미디어 피커 &gt; 미디어 선택</t>
  </si>
  <si>
    <t>편집 및 게시물 등록 정상 동작함
- 첨부한 미디어 노출 확인 
 ㄴ 사진/동영상 편집기 &gt; 편집 정상 동작 됨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동작됨 (디폴트 OFF)
- [올리기] 버튼 선택 시 게시물 등록 확인
 ㄴ 기본 프로필 홈 &gt; 피드 영역 &gt; 해당 게시물 노출 됨
 ㄴ 편집한대로 게시물 설정 반영 됨</t>
  </si>
  <si>
    <t>(bono,26/1)
위치 권한 허용 후 위치 정보 추출시 추천버블은 에디터 화면 재진입시 노출됨</t>
  </si>
  <si>
    <r>
      <rPr>
        <rFont val="Nanum Gothic"/>
      </rPr>
      <t xml:space="preserve">ChatGPT 템플릿 게시물
</t>
    </r>
    <r>
      <rPr>
        <rFont val="Nanum Gothic"/>
        <b/>
      </rPr>
      <t>📌</t>
    </r>
    <r>
      <rPr>
        <rFont val="Nanum Gothic"/>
        <b/>
        <color rgb="FF1155CC"/>
        <u/>
      </rPr>
      <t>테스트 참고사항</t>
    </r>
    <r>
      <rPr>
        <rFont val="Nanum Gothic"/>
        <b/>
      </rPr>
      <t xml:space="preserve"> 확인 후 수행해 주세요!</t>
    </r>
  </si>
  <si>
    <t>내 프로필 &gt; 새 게시물 &gt; 에디터 진입 및 동작 확인
- 하단 플로팅 메뉴 '게시물' 선택 &gt; 미디어 피커 &gt; ChatGPT 템플릿 선택 &gt; 미디어 선택</t>
  </si>
  <si>
    <t>편집 및 게시물 등록 정상 동작함
- 생성 완료된 ChatGPT 이미지 노출 확인
 ㄴ 이미지 편집 정상 동작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불가 (디폴트 ON)
- [올리기] 버튼 선택 시 게시물 등록 확인
 ㄴ 기본 프로필 홈 &gt; 피드 영역 &gt; 해당 게시물 노출 됨</t>
  </si>
  <si>
    <t>카나나 템플릿 게시물</t>
  </si>
  <si>
    <t>내 프로필 &gt; 새 게시물 &gt; 에디터 진입 및 동작 확인
- 하단 플로팅 메뉴 '게시물' 선택 &gt; 미디어 피커 &gt; 카나나 템플릿 선택 &gt; 미디어 선택</t>
  </si>
  <si>
    <t>편집 및 게시물 등록 정상 동작함
- 생성 완료된 카나나 영상 노출 확인
 ㄴ 영상 편집 미지원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불가 (디폴트 ON)
- [올리기] 버튼 선택 시 게시물 등록 확인
 ㄴ 기본 프로필 홈 &gt; 피드 영역 &gt; 해당 게시물 노출 됨</t>
  </si>
  <si>
    <t>v26.1.0</t>
  </si>
  <si>
    <t xml:space="preserve">내 프로필 &gt; 새 게시물 &gt; 에디터 진입 및 동작 확인
- 하단 플로팅 메뉴 '펑' 선택 </t>
  </si>
  <si>
    <t>편집 및 펑 발행 정상 동작함
- 펑 미발행
 ㄴ 프로필 홈 &gt; 프로필 사진 &gt; 펑 보더라인 미노출 됨
 ㄴ 프로필 사진 선택 시 프사 뷰어 진입됨
- 펑 발행 시 
 ㄴ 프로필 홈 &gt; 프로필 사진 &gt; 펑 보더라인 노란색 노출 됨
 ㄴ 프로필 사진 선택 시 펑 뷰 진입 됨 (미조회 펑부터 재생)
 ㄴ 프로필 사진 롱탭 시 프사 뷰어 진입 됨
- 펑 발행 &gt; 펑뷰 진입 후
 ㄴ 프로필 홈 &gt; 프로필 사진 &gt; 펑 보더라인 회색 노출 됨
 ㄴ 프로필 사진 선택 시 펑 뷰 진입 됨
 ㄴ 프로필 사진 롱탭 시 프사 뷰어 진입 됨</t>
  </si>
  <si>
    <t>피드 영역</t>
  </si>
  <si>
    <t>피드 목록</t>
  </si>
  <si>
    <t>피드 목록 노출 및 동작 확인</t>
  </si>
  <si>
    <t>- 최신순 정렬로 노출 됨 (게시물, 자동 생성 피드 포함)
- 피드 탭 시 상세 화면 진입 됨
- 스크롤 시 프로필 홈, 피드 영역 이동 됨
 ㄴ 스크롤 아래로 이동 &gt; 피드 목록만 노출 &gt; 상단 [닫기], [나와의 채팅], [새 게시물] 퀵 버튼 노출
 ㄴ 스크롤 위로 이동 &gt; 프로필 홈 노출, 상단 퀵 버튼 사라짐
- 아이콘 표시 됨
 ㄴ 사진 1개 첨부된 게시물 : 아이콘 미표시
 ㄴ 동영상 1개 첨부된 게시물 : 재생 아이콘 표시 
 ㄴ 사진/동영상 여러개 첨부된 게시물 : 멀티콘텐츠 아이콘 표시
- 공개 범위 라벨 표시 됨 
 ㄴ 전체공개 : 미표시
 ㄴ 친구공개 : 미표시
 ㄴ 친한친구 공개 : 친한 친구
 ㄴ 나만보기 : 나만 보기</t>
  </si>
  <si>
    <t>롱탭 메뉴 동작</t>
  </si>
  <si>
    <t>게시물 피드 &gt; 롱탭 메뉴 노출 및 동작</t>
  </si>
  <si>
    <t>- 메뉴 노출 
 ㄴ 전체 공개 피드 : 고정하기/고정 해제, 공유하기 
 ㄴ 친구 공개 피드 : 고정하기/고정 해제
 ㄴ 친한 친구 공개 피드 : 고정하기/고정 해제
 ㄴ 나만 보기 피드 : 메뉴 미노출
- 고정하기/고정 해제 정상 동작
 ㄴ 게시글 고정 3개 초과 시 고정 불가 얼럿
 ㄴ 고정된 피드 고정된 순서대로 정렬, 썸네일에 핀 아이콘 노출
- 공유하기 정상 동작 (전체 보기 피드)
 ㄴ 공유 대상 선택 화면 &gt; 톡으로 공유 정상 동작됨</t>
  </si>
  <si>
    <t>자동 생성 피드</t>
  </si>
  <si>
    <t>자동 생성 피드 &gt; 롱탭 메뉴 노출 및 동작</t>
  </si>
  <si>
    <t>- 메뉴 노출 
 ㄴ 전체 공개 피드 : 고정하기/고정 해제
 ㄴ 친구 공개 피드 : 고정하기/고정 해제
 ㄴ 친한 친구 공개 피드 : 고정하기/고정 해제
 ㄴ 나만 보기 피드 : 메뉴 미노출
- 고정하기/고정 해제 정상 동작
 ㄴ 게시글 포함하여 고정 3개 초과 시 고정 불가 얼럿
 ㄴ 고정된 피드 고정된 순서대로 정렬, 썸네일에 핀 아이콘 노출</t>
  </si>
  <si>
    <t>피드 상세 화면</t>
  </si>
  <si>
    <t>UI 및 화면 동작</t>
  </si>
  <si>
    <t>피드 상세 화면 내 UI 및 동작 확인</t>
  </si>
  <si>
    <t>- 상단 버튼 [X], 동영상 컨텐츠일 경우 [음소거]
- 화면 내 동작
 ㄴ 상/하 스크롤 시 이전/다음 게시물로 이동됨
 ㄴ 멀티 컨텐츠 좌/우 스와이프 시 이전/다음 컨텐츠 이동됨
 ㄴ 동영상 컨텐츠 화면 탭 시 재생/일시 정지됨
- 우측 기능 버튼 노출
 ㄴ 게시물 : 좋아요, 댓글, 공유, 저장, 더보기 (공유 버튼 전체 공개 피드에서만 노출)
 ㄴ 자동 생성 피드 : 좋아요, 댓글, 더보기
- 작성자 프로필 정보 노출, 공개 범위 표시 됨
 ㄴ 전체 공개 피드 : 공개 범위 미표시
 ㄴ 친구 공개 피드 : 공개 범위 '친구 공개' 표시 됨
 ㄴ 친한 친구 공개 피드 : 공개 범위 '친한 친구 &gt;' 표시, 선택 시 친한 친구 목록 노출 됨
 ㄴ 나만 보기 피드 : 공개 범위 '나만보기' 표시 됨
- 설명, 게시 시간, 링크, 위치 정보, AI 콘텐츠 표시 등 편집 시 입력 정보 정상 노출 
 ㄴ 자동 생성 피드 중 프사/배사/상메/뮤직 피드의 경우 시간 정보 오른쪽 '프로필 업데이트' 표시 됨
 ㄴ 미입력 시 미노출
 ㄴ 설명 선택 시 전체 화면으로 노출 (디폴트 접힌 상태)</t>
  </si>
  <si>
    <t>좋아요 동작</t>
  </si>
  <si>
    <t>게시물 피드 상세 화면 내 좋아요 동작</t>
  </si>
  <si>
    <t>- 좋아요/좋아요 취소 및 카운트 정상 동작됨
- 카운트 선택 시 좋아요한 멤버 목록 노출됨</t>
  </si>
  <si>
    <t>댓글/답글 동작</t>
  </si>
  <si>
    <t>게시물 피드 상세 화면 내 댓글/답글 동작</t>
  </si>
  <si>
    <t>- 전체 공개, 친구 공개, 친한 친구 공개 피드 
 ㄴ 댓글/답글 텍스트, 이모티콘 등록/삭제 및 카운트 정상 동작됨 (댓글, 답글 통합 카운트)
 ㄴ 댓글/답글 좋아요/좋아요 취소 및 카운트 정상 동작됨
- 나만 보기 피드
 ㄴ 댓글/답글 등록 불가, 삭제 및 카운트 정상 동작됨 (댓글, 답글 통합 카운트)
 ㄴ 댓글/답글 좋아요/좋아요 취소 불가</t>
  </si>
  <si>
    <t>(bono,26/1)
나만보기 외 피드 &gt; 댓글/답글 등록 &gt; 나만보기 로 수정 &gt; 댓글/답글 삭제 확인</t>
  </si>
  <si>
    <t>공유하기 동작</t>
  </si>
  <si>
    <t>게시물 피드 상세 화면 내 공유하기 동작</t>
  </si>
  <si>
    <t>- 나에게/친구/채팅방 전달 정상 동작 됨
- 피드 공유 말풍선 대표 이미지 노출 및 [게시물 보기] 버튼 탭 시게시물 상세 화면 이동 됨</t>
  </si>
  <si>
    <t>저장/저장 해제 동작</t>
  </si>
  <si>
    <t>게시물 피드 상세 화면 내 저장/저장 해제 동작</t>
  </si>
  <si>
    <t>- 저장/저장 해제 정상 동작됨
- 저장 후 스낵바 '목록보기' 선택 시 저장한 게시물 목록 이동됨</t>
  </si>
  <si>
    <t>더보기 메뉴 동작</t>
  </si>
  <si>
    <t>게시물 피드 상세 화면 내 더보기 메뉴 노출 및 기능 동작</t>
  </si>
  <si>
    <t>- 전체 공개 피드 메뉴 노출 및 정상 동작
 ㄴ 고정, 수정, 삭제
- 친구 공개 피드 메뉴 노출 및 정상 동작
 ㄴ 고정, 수정, 삭제
- 친한 친구 공개 피드 메뉴 노출 및 정상 동작
 ㄴ 고정, 수정, 삭제
- 나만 보기 피드 메뉴 노출 및 정상 동작
 ㄴ 수정, 삭제</t>
  </si>
  <si>
    <t>펑 뷰 UI 및 동작 확인</t>
  </si>
  <si>
    <t>- 상단 버튼 [X], 동영상 컨텐츠일 경우 [+펑 만들기], [음소거], [더보기]
 ㄴ 더보기 메뉴 : 기기에 저장하기, 펑 삭제하기
- 배경(사진/동영상/색상) 및 꾸미기 아이템 노출
 ㄴ 모든 꾸미기 아이템 노출 및 동작 확인
 ㄴ 인티커 &gt; 친구 리액션 존재 &gt; 빨점 노출
 ㄴ 이모티콘 적용 시 '이모티콘' 아이콘 노출, 선택 시 이 펑의 이모티콘 목록 노출 됨
- 페이지 인디케이터 노출 및 동작
 ㄴ 생성된 펑 순서, 개수에 맞춰 노출
 ㄴ 펑 컨텐츠 탭해서 뷰어 진입 시 인디케이터도 해당 펑 컨텐츠와 동일한 위치에서 재생
 ㄴ 노출 중인 펑 노출 시간 지나면 다음으로 이동
 ㄴ 좌/우 영역 탭하여 이전/다음 펑 컨텐츠 이동 가능
 ㄴ 롱탭 시 화면 일시정지
- 작성자 프로필 정보 및 게시 시간 노출
- 공개 범위 표시
 ㄴ 전체 공개 피드 : 공개 범위 미표시
 ㄴ 친구 공개 피드 : 공개 범위 '친구 공개' 표시 됨
 ㄴ 친한 친구 공개 피드 : 공개 범위 '친한 친구 &gt;' 표시, 선택 시 친한 친구 목록 노출 됨
 ㄴ 나만 보기 피드 : 공개 범위 '나만보기' 표시 됨
- 조회한 친구 표시
 ㄴ 조회한 친구 없을 시 미표시
 ㄴ 조회한 친구 있을 시 친구 프사 최대 3개까지 표시, 좋아요 애니메이션 재생
 ㄴ 조회한 친구 선택 시 조회한 친구 목록 노출 됨 (공감 이모지들이 하프 모달 위에 떨어지는 애니메이션 동작)</t>
  </si>
  <si>
    <t>내 펑 공감</t>
  </si>
  <si>
    <t>최초 발생 
 - 공감 1개</t>
  </si>
  <si>
    <r>
      <rPr>
        <rFont val="Nanum Gothic"/>
        <color rgb="FF000000"/>
      </rPr>
      <t xml:space="preserve">1. 내 펑에 상대가 공감 탭 (최초 or 1개)
2. </t>
    </r>
    <r>
      <rPr>
        <rFont val="Nanum Gothic"/>
        <b/>
        <color rgb="FF000000"/>
      </rPr>
      <t>채팅 탭 라스트 메시지</t>
    </r>
    <r>
      <rPr>
        <rFont val="Nanum Gothic"/>
        <color rgb="FF000000"/>
      </rPr>
      <t xml:space="preserve"> 확인
3. </t>
    </r>
    <r>
      <rPr>
        <rFont val="Nanum Gothic"/>
        <b/>
        <color rgb="FF000000"/>
      </rPr>
      <t>게시물 알림 목록</t>
    </r>
    <r>
      <rPr>
        <rFont val="Nanum Gothic"/>
        <color rgb="FF000000"/>
      </rPr>
      <t xml:space="preserve"> 확인 
4. 해당 알림 목록 진입</t>
    </r>
  </si>
  <si>
    <r>
      <rPr>
        <rFont val="Nanum Gothic"/>
        <color rgb="FF000000"/>
      </rPr>
      <t>1.</t>
    </r>
    <r>
      <rPr>
        <rFont val="Nanum Gothic"/>
        <b/>
        <color rgb="FF000000"/>
      </rPr>
      <t xml:space="preserve"> 푸쉬 메시지</t>
    </r>
    <r>
      <rPr>
        <rFont val="Nanum Gothic"/>
        <color rgb="FF000000"/>
      </rPr>
      <t xml:space="preserve"> 바로 수신받음 
 - (카카오톡 아이콘) </t>
    </r>
    <r>
      <rPr>
        <rFont val="Nanum Gothic"/>
        <b/>
        <color rgb="FF000000"/>
      </rPr>
      <t>카카오톡</t>
    </r>
    <r>
      <rPr>
        <rFont val="Nanum Gothic"/>
        <color rgb="FF000000"/>
      </rPr>
      <t xml:space="preserve">   (발송 시간)
 - {name}님이 내 펑에 공감했어요. (썸네일)
2. </t>
    </r>
    <r>
      <rPr>
        <rFont val="Nanum Gothic"/>
        <b/>
        <color rgb="FF000000"/>
      </rPr>
      <t>라스트 메시지</t>
    </r>
    <r>
      <rPr>
        <rFont val="Nanum Gothic"/>
        <color rgb="FF000000"/>
      </rPr>
      <t xml:space="preserve"> 노출됨 
 - (프로필 사진) 게시물 알림 (발송 시간)
 - {name}님이 내 펑에 공감했어요.
3. </t>
    </r>
    <r>
      <rPr>
        <rFont val="Nanum Gothic"/>
        <b/>
        <color rgb="FF000000"/>
      </rPr>
      <t>게시물 알림 목록</t>
    </r>
    <r>
      <rPr>
        <rFont val="Nanum Gothic"/>
        <color rgb="FF000000"/>
      </rPr>
      <t xml:space="preserve">에 노출됨 
 - (프로필사진)
 - </t>
    </r>
    <r>
      <rPr>
        <rFont val="Nanum Gothic"/>
        <b/>
        <color rgb="FF000000"/>
      </rPr>
      <t>{name}</t>
    </r>
    <r>
      <rPr>
        <rFont val="Nanum Gothic"/>
        <color rgb="FF000000"/>
      </rPr>
      <t xml:space="preserve">님이 내 펑에 공감했어요.   (썸네일)(공감 아이콘)
 - 발송 시간 </t>
    </r>
    <r>
      <rPr>
        <rFont val="Nanum Gothic"/>
        <color rgb="FF999999"/>
      </rPr>
      <t>*"%(n)초/분/시간/일" 전</t>
    </r>
    <r>
      <rPr>
        <rFont val="Nanum Gothic"/>
        <color rgb="FF000000"/>
      </rPr>
      <t xml:space="preserve">
4. 펑 뷰로 랜딩됨</t>
    </r>
  </si>
  <si>
    <r>
      <rPr>
        <rFont val="Nanum Gothic"/>
      </rPr>
      <t xml:space="preserve">(yumi, 26/2)
iOS 백그라운드 상태에서 푸쉬 수신
(race, 26/3)
iOS 백그라운드 상태에서 푸쉬 수신
- 상대가 공감 탭 시 게시물 활동 알림 목록에서 메시지 수신은 바로 확인 가능하나 알림 오지 않음
(OS&amp;카톡 알림 설정 모두 ON 상태임)
</t>
    </r>
    <r>
      <rPr>
        <rFont val="Nanum Gothic"/>
        <b/>
      </rPr>
      <t>iOS &gt; 포그라운드 상태에서는 푸쉬 메시지는 수신되지 않아요.</t>
    </r>
    <r>
      <rPr>
        <rFont val="Nanum Gothic"/>
      </rPr>
      <t xml:space="preserve"> 스펙 확인함
참고 Jira : QATEAM-4573, QATEAM-3864</t>
    </r>
  </si>
  <si>
    <t>내 게시물 좋아요</t>
  </si>
  <si>
    <t>최초 발생 
 - 좋아요 1개</t>
  </si>
  <si>
    <r>
      <rPr>
        <rFont val="Nanum Gothic"/>
        <color rgb="FF000000"/>
      </rPr>
      <t xml:space="preserve">1. 내 프로필에 상대가 최초로 좋아요 탭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</si>
  <si>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color rgb="FF000000"/>
      </rPr>
      <t xml:space="preserve">1. </t>
    </r>
    <r>
      <rPr>
        <rFont val="Nanum Gothic"/>
        <b/>
        <color rgb="FF000000"/>
      </rPr>
      <t>푸쉬 메시지</t>
    </r>
    <r>
      <rPr>
        <rFont val="Nanum Gothic"/>
        <color rgb="FF000000"/>
      </rPr>
      <t xml:space="preserve"> 바로 수신받음 
 - (카카오톡 아이콘) </t>
    </r>
    <r>
      <rPr>
        <rFont val="Nanum Gothic"/>
        <b/>
        <color rgb="FF000000"/>
      </rPr>
      <t>카카오톡</t>
    </r>
    <r>
      <rPr>
        <rFont val="Nanum Gothic"/>
        <color rgb="FF000000"/>
      </rPr>
      <t xml:space="preserve">   (발송 시간)
 - {name}님이 내 게시물에 좋아요를 남겼어요. (썸네일)
2. </t>
    </r>
    <r>
      <rPr>
        <rFont val="Nanum Gothic"/>
        <b/>
        <color rgb="FF000000"/>
      </rPr>
      <t>라스트 메시지</t>
    </r>
    <r>
      <rPr>
        <rFont val="Nanum Gothic"/>
        <color rgb="FF000000"/>
      </rPr>
      <t xml:space="preserve"> 노출됨 
 - (프로필 사진) 게시물 알림 (발송 시간)
 - {name}님이 내 게시물에 좋아요를 남겼어요.
3. </t>
    </r>
    <r>
      <rPr>
        <rFont val="Nanum Gothic"/>
        <b/>
        <color rgb="FF000000"/>
      </rPr>
      <t>게시물 활동 알림 목록</t>
    </r>
    <r>
      <rPr>
        <rFont val="Nanum Gothic"/>
        <color rgb="FF000000"/>
      </rPr>
      <t xml:space="preserve">에 노출됨 
 - (프로필사진)(좋아요 아이콘)
 - </t>
    </r>
    <r>
      <rPr>
        <rFont val="Nanum Gothic"/>
        <b/>
        <color rgb="FF000000"/>
      </rPr>
      <t>{name}</t>
    </r>
    <r>
      <rPr>
        <rFont val="Nanum Gothic"/>
        <color rgb="FF000000"/>
      </rPr>
      <t xml:space="preserve">님이 내 게시물에 좋아요를 남겼어요.   (썸네일) (좋아요 아이콘)
 - 발송 시간 </t>
    </r>
    <r>
      <rPr>
        <rFont val="Nanum Gothic"/>
        <color rgb="FF999999"/>
      </rPr>
      <t>*"%(n)초/분/시간/일" 전</t>
    </r>
    <r>
      <rPr>
        <rFont val="Nanum Gothic"/>
        <color rgb="FF000000"/>
      </rPr>
      <t xml:space="preserve">
4. 피드 상세 좋아요 목록으로 진입됨 
 - 좋아요 1개 카운트됨</t>
    </r>
  </si>
  <si>
    <t>내 게시물 댓글 등록</t>
  </si>
  <si>
    <t>최초 발생 
 - 댓글 1개</t>
  </si>
  <si>
    <r>
      <rPr>
        <rFont val="Nanum Gothic"/>
        <color rgb="FF000000"/>
      </rPr>
      <t xml:space="preserve">1. 내 프로필에 상대가 최초로 댓글 작성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 </t>
    </r>
  </si>
  <si>
    <r>
      <rPr>
        <rFont val="Nanum Gothic"/>
      </rPr>
      <t xml:space="preserve">1. </t>
    </r>
    <r>
      <rPr>
        <rFont val="Nanum Gothic"/>
        <b/>
      </rPr>
      <t>푸쉬 메시지</t>
    </r>
    <r>
      <rPr>
        <rFont val="Nanum Gothic"/>
      </rPr>
      <t xml:space="preserve"> 바로 수신받음 
 - (카카오톡 아이콘) </t>
    </r>
    <r>
      <rPr>
        <rFont val="Nanum Gothic"/>
        <b/>
      </rPr>
      <t>카카오톡</t>
    </r>
    <r>
      <rPr>
        <rFont val="Nanum Gothic"/>
      </rPr>
      <t xml:space="preserve">   (발송 시간)
%{name}님이 내 (콘텐츠 이름)에 댓글을 남겼어요: \n%{comment}
2. </t>
    </r>
    <r>
      <rPr>
        <rFont val="Nanum Gothic"/>
        <b/>
      </rPr>
      <t>라스트 메시지</t>
    </r>
    <r>
      <rPr>
        <rFont val="Nanum Gothic"/>
      </rPr>
      <t xml:space="preserve"> 노출됨 
 - (프로필 사진) 게시물 알림 (발송 시간)
%{name}님이 내 (콘텐츠 이름)에 댓글을 남겼어요: \n%{comment}
3. </t>
    </r>
    <r>
      <rPr>
        <rFont val="Nanum Gothic"/>
        <b/>
      </rPr>
      <t>게시물 활동 알림 목록</t>
    </r>
    <r>
      <rPr>
        <rFont val="Nanum Gothic"/>
      </rPr>
      <t xml:space="preserve"> 확인 
 - (프로필사진)(말풍선 아이콘)
%{name}님이 내 (콘텐츠 이름)에 댓글을 남겼어요: \n%{comment} (썸네일)(말풍선 아이콘)
 - 발송 시간 </t>
    </r>
    <r>
      <rPr>
        <rFont val="Nanum Gothic"/>
        <color rgb="FF999999"/>
      </rPr>
      <t>*"%(n)초/분/시간/일" 전</t>
    </r>
    <r>
      <rPr>
        <rFont val="Nanum Gothic"/>
      </rPr>
      <t xml:space="preserve">
4. 게시물 상세로 진입되며 댓글 바텀 시트 슬라이드업됨 
 - 해당 댓글 정상 노출됨 </t>
    </r>
  </si>
  <si>
    <t>내 댓글/답글 좋아요</t>
  </si>
  <si>
    <r>
      <rPr>
        <rFont val="Nanum Gothic"/>
        <color rgb="FF000000"/>
      </rPr>
      <t xml:space="preserve">1. 내 댓글에 상대가 좋아요 탭 (최초 or 1개)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</si>
  <si>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color rgb="FF000000"/>
      </rPr>
      <t xml:space="preserve">1. </t>
    </r>
    <r>
      <rPr>
        <rFont val="Nanum Gothic"/>
        <b/>
        <color rgb="FF000000"/>
      </rPr>
      <t>푸쉬 메시지</t>
    </r>
    <r>
      <rPr>
        <rFont val="Nanum Gothic"/>
        <color rgb="FF000000"/>
      </rPr>
      <t xml:space="preserve"> 바로 수신받음 
 - (카카오톡 아이콘) </t>
    </r>
    <r>
      <rPr>
        <rFont val="Nanum Gothic"/>
        <b/>
        <color rgb="FF000000"/>
      </rPr>
      <t>카카오톡</t>
    </r>
    <r>
      <rPr>
        <rFont val="Nanum Gothic"/>
        <color rgb="FF000000"/>
      </rPr>
      <t xml:space="preserve">   (발송 시간)
 - {name}님이 내 댓글에 좋아요를 남겼어요. (썸네일)
2. </t>
    </r>
    <r>
      <rPr>
        <rFont val="Nanum Gothic"/>
        <b/>
        <color rgb="FF000000"/>
      </rPr>
      <t>라스트 메시지</t>
    </r>
    <r>
      <rPr>
        <rFont val="Nanum Gothic"/>
        <color rgb="FF000000"/>
      </rPr>
      <t xml:space="preserve"> 노출됨 
 - (프로필 사진) 게시물 알림 (발송 시간)
 - {name}님이 내 댓글에 좋아요를 남겼어요.
3. </t>
    </r>
    <r>
      <rPr>
        <rFont val="Nanum Gothic"/>
        <b/>
        <color rgb="FF000000"/>
      </rPr>
      <t>게시물 활동 알림 목록</t>
    </r>
    <r>
      <rPr>
        <rFont val="Nanum Gothic"/>
        <color rgb="FF000000"/>
      </rPr>
      <t xml:space="preserve">에 노출됨 
 - (프로필사진)(좋아요 아이콘)
 - </t>
    </r>
    <r>
      <rPr>
        <rFont val="Nanum Gothic"/>
        <b/>
        <color rgb="FF000000"/>
      </rPr>
      <t>{name}</t>
    </r>
    <r>
      <rPr>
        <rFont val="Nanum Gothic"/>
        <color rgb="FF000000"/>
      </rPr>
      <t xml:space="preserve">님이 내 댓글에 좋아요를 남겼어요.    썸네일)(좋아요 아이콘)
 - 발송 시간 </t>
    </r>
    <r>
      <rPr>
        <rFont val="Nanum Gothic"/>
        <color rgb="FF999999"/>
      </rPr>
      <t>*"%(n)초/분/시간/일" 전</t>
    </r>
    <r>
      <rPr>
        <rFont val="Nanum Gothic"/>
        <color rgb="FF000000"/>
      </rPr>
      <t xml:space="preserve">
4. 게시물 상세로 진입됨 
 - 좋아요 1개 카운트됨</t>
    </r>
  </si>
  <si>
    <t>내 댓글에 답글 등록</t>
  </si>
  <si>
    <r>
      <rPr>
        <rFont val="Nanum Gothic"/>
        <color rgb="FF000000"/>
      </rPr>
      <t xml:space="preserve">1. 내 댓글에 상대가 답글 작성 (최초 or 1개)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</si>
  <si>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rPr>
      <t>1.</t>
    </r>
    <r>
      <rPr>
        <rFont val="Nanum Gothic"/>
        <b/>
      </rPr>
      <t xml:space="preserve"> 푸쉬 메시지</t>
    </r>
    <r>
      <rPr>
        <rFont val="Nanum Gothic"/>
      </rPr>
      <t xml:space="preserve"> 바로 수신받음 
 - (카카오톡 아이콘) </t>
    </r>
    <r>
      <rPr>
        <rFont val="Nanum Gothic"/>
        <b/>
      </rPr>
      <t>카카오톡</t>
    </r>
    <r>
      <rPr>
        <rFont val="Nanum Gothic"/>
      </rPr>
      <t xml:space="preserve">   (발송 시간)
 - {name}님이 내 댓글에 답글을 남겼어요: {댓글 내용} (썸네일)
2. </t>
    </r>
    <r>
      <rPr>
        <rFont val="Nanum Gothic"/>
        <b/>
      </rPr>
      <t>라스트 메시지</t>
    </r>
    <r>
      <rPr>
        <rFont val="Nanum Gothic"/>
      </rPr>
      <t xml:space="preserve"> 노출됨 
 - (프로필 사진) 게시물 알림 (발송 시간)
 - {name}님이 내 댓글에 답글을 남겼어요</t>
    </r>
    <r>
      <rPr>
        <rFont val="Nanum Gothic"/>
        <color rgb="FF434343"/>
      </rPr>
      <t xml:space="preserve">: \n {댓글 내용} 
</t>
    </r>
    <r>
      <rPr>
        <rFont val="Nanum Gothic"/>
      </rPr>
      <t xml:space="preserve">
3. </t>
    </r>
    <r>
      <rPr>
        <rFont val="Nanum Gothic"/>
        <b/>
      </rPr>
      <t>게시물 활동 알림 목록</t>
    </r>
    <r>
      <rPr>
        <rFont val="Nanum Gothic"/>
      </rPr>
      <t xml:space="preserve"> 확인 
 - (프로필사진)(말풍선 아이콘)
 - </t>
    </r>
    <r>
      <rPr>
        <rFont val="Nanum Gothic"/>
        <b/>
      </rPr>
      <t>{name}</t>
    </r>
    <r>
      <rPr>
        <rFont val="Nanum Gothic"/>
      </rPr>
      <t xml:space="preserve">님이 내 댓글에 답글을 남겼어요: {댓글 내용}     (썸네일)(말풍선 아이콘)
 - 발송 시간 </t>
    </r>
    <r>
      <rPr>
        <rFont val="Nanum Gothic"/>
        <color rgb="FF999999"/>
      </rPr>
      <t>*"%(n)초/분/시간/일" 전</t>
    </r>
    <r>
      <rPr>
        <rFont val="Nanum Gothic"/>
      </rPr>
      <t xml:space="preserve">
4. 게시물 상세로 진입되며 댓글 바텀 시트 슬라이드업됨 
 - 내 댓글 하위에 답글 정상 노출됨</t>
    </r>
  </si>
  <si>
    <t>프로필 설정</t>
  </si>
  <si>
    <t>프로필 인증뱃지 표시</t>
  </si>
  <si>
    <t>프로필 인증배지 표시</t>
  </si>
  <si>
    <t>지갑 미가입자</t>
  </si>
  <si>
    <t>지갑 가입 완료</t>
  </si>
  <si>
    <t>지갑 가입 화면 &gt; 가입 완료 &gt; [이어서 진행하기]</t>
  </si>
  <si>
    <t>프로필 인증뱃지 화면으로 이동되며, 이름과 신분증/자격증 옵션 선택이 가능</t>
  </si>
  <si>
    <t>지갑 가입자</t>
  </si>
  <si>
    <t>OFF &gt; ON</t>
  </si>
  <si>
    <t>프로필 인증배지 사용 &gt; 토글 버튼 OFF &gt; ON</t>
  </si>
  <si>
    <t>프로필 인증뱃지 사용  [토글버튼 ON]으로 정상 동작하며 이름 선택과 ID카드 선택 영역이 모두 ON으로 노출 됨 
 - 이름 선택
 - 디지털카드 선택</t>
  </si>
  <si>
    <t>ON &gt; OFF</t>
  </si>
  <si>
    <t>프로필 인증배지 사용 &gt; 토글 버튼 ON &gt; OFF</t>
  </si>
  <si>
    <t xml:space="preserve">프로필 인증뱃지 사용  [토글버튼 OFF]으로 정상 동작하며 이름 선택과 ID카드 선택 영역이 모두 OFF로 노출 됨 </t>
  </si>
  <si>
    <t>발급받은 신분증 있음</t>
  </si>
  <si>
    <t>프로필 인증배지 화면 &gt; ID카드 선택</t>
  </si>
  <si>
    <t>내가 발급받은 ID카드 중 프로필 인증뱃지 어드민에서 노출 선택된 ID카드만 노출.
- 개별 ID카드 노출 디폴트: ON
- ID카드 정렬 로직 : 최근 추가순으로 상단부터 나열</t>
  </si>
  <si>
    <t>내 프로필 검색</t>
  </si>
  <si>
    <t>내 프로필 검색 설정 화면 동작</t>
  </si>
  <si>
    <t>- 내 프로필 검색 허용 디폴트 OFF
 ㄴ 안드 : 검색 키워드 메뉴 비활성화 노출
 ㄴ iOS : 검색 키워드 메뉴 미노출
- 내 프로필 검색 허용 OFF &gt; ON
 ㄴ 안드/iOS : 검색 키워드 메뉴 노출
 ㄴ 검색 키워드 &gt; 키워드 등록/삭제 정상 동작</t>
  </si>
  <si>
    <t>디데이 설정 화면 동작 확인</t>
  </si>
  <si>
    <t>친구에게만 게시물 공개</t>
  </si>
  <si>
    <t>ON</t>
  </si>
  <si>
    <t>친구에게만 게시물 공개 동작 확인</t>
  </si>
  <si>
    <t>- 친구에게만 게시물 공개 디폴트 ON
- 내 프로필 진입 시 마다 "친구에게만 게시물 공개 중이에요."문구 노출 (5초)
- 게시물/펑 공개 범위 노출
 ㄴ 기존 전체 공개 : 친구 공개 노출
 ㄴ 기존 친구 공개 : 친구 공개 유지
 ㄴ 기존 친한 친구 공개 : 친한 친구 친구 공개 유지
 ㄴ 기존 나만 보기 : 나만 보기 유지
- 게시물/펑 올리기 &gt; 공개 범위 설정 항목 노출
 ㄴ 내 친구, 친한 친구, 나만 보기 노출되고, 설정가능</t>
  </si>
  <si>
    <t xml:space="preserve">OFF </t>
  </si>
  <si>
    <t>- 친구에게만 게시물 공개 ON &gt; OFF
- 게시물/펑 공개 범위 노출
 ㄴ 기존 전체 공개 : 전체 공개로 전환 (공개 범위 미표기)
 ㄴ 기존 친구 공개 : 친구 공개 유지
 ㄴ 기존 친한 친구 공개 : 친한 친구 친구 공개 유지
 ㄴ 기존 나만 보기 : 나만 보기 유지
- 게시물/펑 올리기 &gt; 공개 범위 설정 항목 노출
 ㄴ 전체 공개, 내 친구, 친한 친구, 나만 보기 노출되고, 설정가능</t>
  </si>
  <si>
    <t>프로필 업데이트를 나만 보기</t>
  </si>
  <si>
    <t>프로필 업데이트를 나만 보기 동작 확인</t>
  </si>
  <si>
    <t>- 프로필 업데이트를 나만 보기 디폴트 OFF
 ㄴ 구버전에서 업데이트 시 기존 '내 홈 표시' ON/OFF 설정을 따라감
- 프로필 사진, 배경, 상태메시지 등록/변경 시 전체 공개 포스트로 피드에 등록 됨
 ㄴ 기존 프로필 업데이트 피드 공개 범위 설정은 유지</t>
  </si>
  <si>
    <t>- 프로필 업데이트를 나만 보기 OFF &gt; ON
- 프로필 사진, 배경, 상태메시지 등록/변경 시 나만 보기 포스트로 피드에 등록 됨
 ㄴ 기존 프로필 업데이트 피드 공개 범위 설정은 유지</t>
  </si>
  <si>
    <t>선택한 친한 친구</t>
  </si>
  <si>
    <t>선택한 친한 친구 &gt; 친한 친구 추가/해제 확인</t>
  </si>
  <si>
    <t>- 친한 친구 추가 정상 동작
 ㄴ 채팅방 친구 &gt; 채팅방 친구 선택으로 친한 친구 추가 정상 동작
 ㄴ 친구 목록 &gt; 친구 선택으로 친한 친구 추가 정상 동작
- 친한 친구 해제 정상 동작
- 친한 친구 추가/해제 시 선택한 친한 친구 수 'N명' 반영</t>
  </si>
  <si>
    <t>태그 허용</t>
  </si>
  <si>
    <t>태그 허용 동작 확인</t>
  </si>
  <si>
    <t>태그 허용 디폴트 ON, ON/OFF 설정 가능</t>
  </si>
  <si>
    <t>내 친구에게만 태그 허용</t>
  </si>
  <si>
    <t>태그 허용 ON</t>
  </si>
  <si>
    <t>내 친구에게만 태그 허용 동작 확인</t>
  </si>
  <si>
    <t>- 내 친구에게만 태그 허용 디폴트 ON
 ㄴ 친구 &gt; 펑 업로드 시 &gt; 나를 태그 가능
 ㄴ 비친구 &gt; 펑 업로드 시 &gt; 나를 태그 불가
- 내 친구에게만 태그 허용 ON &gt; OFF
 ㄴ 친구/비친구 &gt; 펑 업로드 시 &gt; 나를 태그 가능</t>
  </si>
  <si>
    <t>태크 허용 OFF</t>
  </si>
  <si>
    <t>내 친구에게만 태그 허용 OFF로 변경되고, 딤 처리</t>
  </si>
  <si>
    <t>친구/기타 프로필</t>
  </si>
  <si>
    <t>친구 프로필 홈</t>
  </si>
  <si>
    <t>꾸미기 아이템 노출</t>
  </si>
  <si>
    <t>친구 프로필 &gt; 프로필 커버 &gt; 꾸미기 아이템 노출 및 동작</t>
  </si>
  <si>
    <t>데코(스티커, 배경), 인티커, 텍스트, 디데이, 뮤직, 이모티콘 정상 반영되어 노출
- 노출 위치 및 사이즈 정상 노출
- 등록 정보 정상 노출
- 아이템 선택 시 인터렉션 정상 동작
- 인티커 선택 시 내 리액션이 반영</t>
  </si>
  <si>
    <t>뮤직리스트</t>
  </si>
  <si>
    <t>뮤직 아이템 &gt; 뮤직리스트의 동작 확인
(친구 프로필뮤직 정보/더보기 버튼, 곡항목/찜버튼/더보기 버튼 등)</t>
  </si>
  <si>
    <t>버튼의 표시와 기능이 정상 동작 함
- 친구 프로필뮤직 더보기 버튼 : 하단슬라이드 메뉴 오픈 (메뉴 내 기능 정상 동작)
- 앨범커버 : 곡 상세 화면 랜딩
- 곡정보 : 해당 곡 재생 시작
- 찜버튼 : 찜목록에 추가or삭제
- 더보기 버튼 : 하단슬라이드 메뉴 오픈 (메뉴 내 기능 정상 동작)</t>
  </si>
  <si>
    <t>- 프로필 홈 &gt; 프로필 동영상 &gt; 소리 미출력
- 프로필 동영상 상세보기 &gt; 소리 디폴트 OFF &gt; 소리 아이콘 선택 &gt; 프로필 편집 시 소리 ON/OFF 설정에 따라 동작</t>
  </si>
  <si>
    <t>펑 보더라인 동작</t>
  </si>
  <si>
    <t>프로필 사진/동영상 &gt; 펑 보더라인 동작 확인</t>
  </si>
  <si>
    <t>- 펑 미발행
 ㄴ 프로필 홈 &gt; 프로필 사진 &gt; 펑 보더라인 미노출 됨
 ㄴ 프로필 사진 선택 시 프사 뷰어 진입 됨
- 펑 발행 시 
 ㄴ 프로필 홈 &gt; 프로필 사진 &gt; 펑 보더라인 노란색 노출 됨
 ㄴ 프로필 사진 선택 시 펑 뷰 진입 됨 
 ㄴ 프로필 사진 롱탭 시 프사 뷰어 진입 됨
- 펑 발행 &gt; 펑뷰 진입 후
 ㄴ 프로필 홈 &gt; 프로필 사진 &gt; 펑 보더라인 회색 노출 됨
 ㄴ 프로필 사진 선택 시 펑 뷰 진입 됨
 ㄴ 프로필 사진 롱탭 시 프사 뷰어 진입 됨</t>
  </si>
  <si>
    <t>친구 프로필 내 버튼들의 동작 확인
- 상단 버튼 : 닫기, 선물하기, 송금, 더보기
- 하단 버튼 : 1:1 채팅, 통화
- 꾸미기 아이템 : 인티커 아이템, 뮤직 아이템 버튼 
- 배사/프사 상세보기</t>
  </si>
  <si>
    <t>친구 프로필 &gt; 더보기 메뉴 동작 확인</t>
  </si>
  <si>
    <t>메뉴 노출 및 랜딩 정상 동작함
- 메뉴 : 즐겨찾기, 멀티프로필 설정, 친구 설정, 신고</t>
  </si>
  <si>
    <t>즐겨찾기 / 즐겨찾기 해제</t>
  </si>
  <si>
    <t>즐겨찾기/즐겨찾기 해제 동작 확인</t>
  </si>
  <si>
    <t>- 즐겨찾기 메뉴 선택
 ㄴ 완료 토스트 노출 (안드, 아이 다름)
 ㄴ 더보기 &gt; '즐겨찾기 해제'로 메뉴명 변경
 ㄴ 친구 목록 &gt; 즐겨찾는 친구 목록에 추가
- 즐겨찾기 해제 메뉴 선택
 ㄴ 완료 토스트 노출 (안드, 아이 다름)
 ㄴ 더보기 &gt; '즐겨찾기'로 메뉴명 변경
 ㄴ 친구 목록 &gt; 즐겨찾는 친구 목록에서 제거</t>
  </si>
  <si>
    <t>멀티프로필 설정 동작 확인</t>
  </si>
  <si>
    <t>- 내가 만든 멀티프로필 없는 경우 해당 메뉴 미노출
- 친구가 보는 내 프로필 화면 진입 시 내 기본 프로필, 내 멀티 프로필 노출
- 해당 친구가 지정된 프로필의 라디오 버튼 선택된 상태로 노출
- 지정 프로필 변경 시 해당 친구가 보는 내 프로필 변경 반영 됨</t>
  </si>
  <si>
    <t>친구 설정</t>
  </si>
  <si>
    <t>친구 정보 설정
- 이름, 메모</t>
  </si>
  <si>
    <t>친구 설정 &gt; 친구 정보 설정 확인</t>
  </si>
  <si>
    <t>친구 정보 변경 정상 동작 
- 편집한 이름 및 메모가 프로필에 반영 됨
- 친구 이름 표시 우선순위 : 내가 편집한 이름 &gt; 연락처이름 &gt; 친구가 설정한 이름</t>
  </si>
  <si>
    <t>친구 숨김/숨김 해제</t>
  </si>
  <si>
    <t>친구 설정 &gt; 상태 설정 &gt; 친구 숨김 / 숨김 해제 동작</t>
  </si>
  <si>
    <t>- 상태 설정 &gt; 친구 숨김 선택
 ㄴ '친구 숨김 해재/변경' 메뉴명 변경
 ㄴ 친구 목록에서 제거, 숨김 친구 목록에 노출
- 상태 설정 &gt; 친구 숨김 해제 선택
 ㄴ '숨기기' 메뉴명 변경
 ㄴ 친구 목록에 노출, 숨김 친구 목록에서 제거</t>
  </si>
  <si>
    <t>친구 차단</t>
  </si>
  <si>
    <t>친구 설정 &gt; 상태 설정 &gt; 친구 차단 동작</t>
  </si>
  <si>
    <t>- 상태 설정 &gt; 친구 차단 &gt; 메시지 차단 
 ㄴ 내가 차단 친구 프로필 조회 : 유저가 설정한 아이템 및 상단 [더보기], 하단 [차단해제] 버튼 노출
 ㄴ 차단 친구가 내 프로필 조회 : 유저가 설정한 아이템 노출되고, 상/하단 버튼 상대방 기준 친구 관계별 구성으로 버튼 노출
- 상태 설정 &gt; 친구 차단 &gt; 메시지 차단, 프로필 비공개
 ㄴ 내가 차단 친구 프로필 조회 : 유저가 설정한 아이템 및 상단 [더보기], 하단 [차단해제] 버튼 노출
 ㄴ 차단 친구가 내 프로필 조회 : 유저가 설정한 아이템 미노출되고, 상/하단 버튼 상대방 기준 친구 관계별 구성으로 버튼 노출
- 친구 목록에서 제거, 차단 친구 목록에 노출</t>
  </si>
  <si>
    <t>친구 삭제</t>
  </si>
  <si>
    <t>친구 설정 &gt; 상태 설정 &gt; 친구 삭제 동작</t>
  </si>
  <si>
    <t>- 유저가 설정한 아이템이 모두 노출
- 상단 버튼 구성 [닫기], [더보기]
 ㄴ 더보기 메뉴 : 차단, 신고
- 하단 버튼 구성 [친구추가]</t>
  </si>
  <si>
    <t>친구 프로필 뷰 &gt; 인증뱃지 선택</t>
  </si>
  <si>
    <t>지갑 발급받기 경로 제공함 
카카오톡에서 인증서 발급 이후 친구의 정보를 확인할 수 있습니다.
[인증서 발급하기]</t>
  </si>
  <si>
    <t>v9.8.7</t>
  </si>
  <si>
    <t xml:space="preserve">프로필 인증카드 [인증서 발급하기] </t>
  </si>
  <si>
    <t>인증서 발급하기 버튼 선택 시 인증서 발급 약관 프로세스 정상 진행됨 
인증서 발급을 위해 
이용약관에 동의해주세요.
  v 모두 확인하였으며 동의합니다.
서비스 약관
  v [필수] 인증서 서비스 약관
  v [필수] 인증서 개인정보 수집 및 이용 동의
    V 암호화 된 이용자 확인값(CI)
    V 이름, 생년월일, 휴대폰 번호, 성별, 인증서 데이터, 계좌번호, 은행명
본인인증
  v [필수] 개인정보 수집 및 이용 동의
  v [필수] 인증사 본인확인 이용
  v [필수] 인증사 개인정보 수집 및 이용
  v [필수] 고유식별정보 처리
  v [필수] 통신사 본인확인 서비스 이용
[계속 진행하기]</t>
  </si>
  <si>
    <t>(bono,26/1)
약관명 상이함</t>
  </si>
  <si>
    <t>마스킹된 실명 + 발급받은 신분증 있음</t>
  </si>
  <si>
    <t>프로필 인증카드 펼쳐진 화면이 노출 됨 
- 마스킹된 실명 
- 본인 인증을 완료한 사용자입니다.
- 옵션에서 On 선택한 ID카드만 노출 
- [카카오톡 지갑 바로가기] 버튼</t>
  </si>
  <si>
    <t>v10.0.5</t>
  </si>
  <si>
    <t>피드 목록 노출 확인</t>
  </si>
  <si>
    <t>- 최신순 정렬로 노출됨 (게시물, 자동 생성 피드 포함)
- 피드 탭 시 상세 화면 진입 됨
- 스크롤 시 프로필 홈, 피드 영역 이동 됨
 ㄴ 스크롤 아래로 이동 &gt; 피드 목록만 노출 &gt; 상단 [닫기], [1:1 채팅], [통화] 퀵 버튼 노출
 ㄴ 스크롤 위로 이동 &gt; 프로필 홈 노출, 상단 퀵 버튼 사라짐
- 아이콘 표시됨
 ㄴ 사진 1개 첨부된 게시물 : 아이콘 미표시
 ㄴ 동영상 1개 첨부된 게시물 : 재생 아이콘 표시 
 ㄴ 사진/동영상 여러개 첨부된 게시물 : 멀티콘텐츠 아이콘 표시
- 공개 범위 라벨 표시됨 
 ㄴ 전체공개 : 미표시
 ㄴ 친구공개 : 미표시
 ㄴ 친한친구 공개 : 미표시</t>
  </si>
  <si>
    <t>- 상단 버튼 [X], 동영상 컨텐츠일 경우 [음소거]
- 화면 내 동작
 ㄴ 상/하 스크롤 시 이전/다음 게시물로 이동됨
 ㄴ 멀티 컨텐츠 좌/우 스와이프 시 이전/다음 컨텐츠 이동 됨
 ㄴ 동영상 컨텐츠 화면 탭 시 재생/일시 정지 됨
- 우측 기능 버튼 노출 및 정상 동작 됨
 ㄴ 게시물 : 좋아요, 댓글, 공유, 저장, 더보기 (공유 버튼 전체 공개 피드에서만 노출)
 ㄴ 자동 생성 피드 : 좋아요, 댓글, 더보기
 ㄴ 더보기 &gt; '신고' 메뉴 제공
- 작성자 프로필 정보 노출
- 설명, 게시 시간, 링크, 위치 정보, AI 콘텐츠 표시 등 편집 시 입력 정보 정상 노출 
 ㄴ 자동 생성 피드 중 프사/배사/상메/뮤직 피드의 경우 시간 정보 오른쪽 '프로필 업데이트' 표시 됨
 ㄴ 미입력 시 미노출
 ㄴ 설명 선택 시 전체 화면으로 노출 (디폴트 접힌 상태)</t>
  </si>
  <si>
    <t>- 상단 버튼 [X], 동영상 컨텐츠일 경우 [음소거], [더보기]
 ㄴ 더보기 메뉴 : '신고' 제공
- 배경(사진/동영상/색상) 및 꾸미기 아이템 노출
 ㄴ 모든 꾸미기 아이템 노출 및 동작 확인
 ㄴ 인티커 &gt; 친구 리액션 존재 &gt; 빨점 노출
 ㄴ 이모티콘 적용 시 '이모티콘' 아이콘 노출, 선택 시 이 펑의 이모티콘 목록 노출 됨
- 페이지 인디케이터 노출 및 동작
 ㄴ 생성된 펑 순서, 개수에 맞춰 노출
 ㄴ 펑 컨텐츠 탭해서 뷰어 진입 시 인디케이터도 해당 펑 컨텐츠와 동일한 위치에서 재생
 ㄴ 노출 중인 펑 노출 시간 지나면 다음으로 이동
 ㄴ 좌/우 영역 탭하여 이전/다음 펑 컨텐츠 이동 가능
 ㄴ 롱탭 시 화면 일시정지
- 작성자 프로필 정보 및 게시 시간 노출
- 메시지 입력창 및 좋아요 버튼 노출
 ㄴ 메시지 전송 정상 동작
 ㄴ 좋아요 버튼 &gt; 공감 이모지 등록 정상 동작</t>
  </si>
  <si>
    <t>친구 상태별 프로필 뷰</t>
  </si>
  <si>
    <t>친구 아님</t>
  </si>
  <si>
    <t>친구가 아닌 유저의 프로필 뷰잉 및 버튼들의 동작 확인</t>
  </si>
  <si>
    <t>- 유저가 설정한 아이템이 모두 표시 됨
- 상단 버튼 구성 [닫기], [더보기]
 ㄴ 더보기 메뉴 : 차단, 신고
- 하단 버튼 구성 [친구추가]</t>
  </si>
  <si>
    <t>탈퇴한 유저의 프로필 뷰잉 확인</t>
  </si>
  <si>
    <t>- 프사/배사가 모두 기본으로 표시됨
- 친구의 이름이 (알 수 없음)으로 표시 됨
- "! 카카오톡 인증 상태를 확인할 수 없는 사용자입니다." 안내 문구 표시 됨</t>
  </si>
  <si>
    <t xml:space="preserve">멀티프로필 </t>
  </si>
  <si>
    <t>멀프 섹션 UI 표시</t>
  </si>
  <si>
    <t>- 멀티 프로필 진입점 확인 및 진입
- 가이드 문구 표시</t>
  </si>
  <si>
    <t>- 친구탭 &gt; 설정 &gt; '멀티프로필' 메뉴 진입 시 멀프 생성 가능
- 멀프 리스트 &gt; [순서 변경] 버튼 노출
- 리스트에 최근 생성 순으로 멀프가 표시 됨
- 멀프 리스트 최하단에 [멀티프로필 만들기] 노출 고정
- [멀티프로필 만들기] 버튼을 통해 멀프 생성 가능
- 멀프 3개 보유시 [멀티프로필 만들기] 버튼 제공안함</t>
  </si>
  <si>
    <t>멀프 순서 변경</t>
  </si>
  <si>
    <t>멀티 프로필 리스트 &gt; [순서 변경] 탭</t>
  </si>
  <si>
    <t>멀프 리스트 순서 변경 모드로 전환, 순서 변경 가능
- 멀프 롱탭 후 상하 이동 시 순서 변경
- [완료] 탭 &gt; 순서 변경 모드 해제 &gt; 순서 변경 반영</t>
  </si>
  <si>
    <t>멀티 프로필 &gt; 더보기 메뉴 동작 확인</t>
  </si>
  <si>
    <t>메뉴 노출 및 랜딩 정상 동작함
- 메뉴 : 펑 보관함, 설정</t>
  </si>
  <si>
    <t>- 생성한 펑 없을 시 
 ㄴ [펑 만들기] 버튼과 함께 빈 화면 가이드 문구 노출 됨
 ㄴ 펑 만들기 완료 시 멀티 프로필 펑으로 발행 됨
- 생성한 펑 있을 시
 ㄴ 생성한 모든 펑 최신 순으로 날짜 태그와 함께 노출 됨(기본 프로필, 멀티 프로필에서 발행한 펑 모두 노출)</t>
  </si>
  <si>
    <t>소식 올리기</t>
  </si>
  <si>
    <t>멀티 프로필 &gt; 새 게시물 &gt; 에디터 진입 및 동작 확인
- 하단 플로팅 메뉴 &gt; '게시물' 선택 &gt; 미디어 피커 &gt; 미디어 선택</t>
  </si>
  <si>
    <t>편집 및 게시물 등록 정상 동작함
- 첨부한 미디어 노출 확인 
 ㄴ 사진/동영상 편집기 &gt; 편집 정상 동작 됨
- 게시물 소개 입력 확인
- 링크 추가 정상 동작 확인
 ㄴ 링크 입력됨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내 친구, 친한 친구, 나만 보기 설정 됨 
 ㄴ 친한 친구 &gt; 친한 친구 추가 동작됨
- 댓글 허용 &gt; ON/OFF 설정 동작 됨 (디폴트 ON) 
- AI 콘텐츠 &gt; ON/OFF 설정 동작됨 (디폴트 OFF)
- [올리기] 버튼 선택 시 게시물 등록 확인
 ㄴ 멀티 프로필 홈 &gt; 피드 영역 &gt; 해당 게시물 노출 됨
 ㄴ 편집한대로 게시물 설정 반영 됨</t>
  </si>
  <si>
    <t>(bono,26/1)
멀티프로필 친한친구 목록에는 멀티프로필 지정한 친구만 노출</t>
  </si>
  <si>
    <t>카나나 템플릿 적용 게시물</t>
  </si>
  <si>
    <t>멀티 프로필 &gt; 새 게시물 &gt; 에디터 진입 및 동작 확인
- 하단 플로팅 메뉴 &gt; '펑' 선택 &gt; 미디어 피커 &gt; 미디어 선택</t>
  </si>
  <si>
    <t>편집 및 펑 발행 정상 동작함
- 펑 미발행
 ㄴ 멀티 프로필 홈 &gt; 프로필 사진 &gt; 펑 보더라인 미노출 됨
 ㄴ 프로필 사진 선택 시 프사 뷰어 진입 됨
- 펑 발행 시 
 ㄴ 멀티 프로필 홈 &gt; 프로필 사진 &gt; 펑 보더라인 노란색 노출 됨
 ㄴ 프로필 사진 선택 시 펑 뷰 진입 됨 (미조회 펑부터 재생)
 ㄴ 프로필 사진 롱탭 시 프사 뷰어 진입 됨
- 펑 발행 &gt; 펑뷰 진입 후
 ㄴ 멀티 프로필 홈 &gt; 프로필 사진 &gt; 펑 보더라인 회색 노출 됨
 ㄴ 프로필 사진 선택 시 펑 뷰 진입 됨
 ㄴ 프로필 사진 롱탭 시 프사 뷰어 진입 됨</t>
  </si>
  <si>
    <t>지정친구</t>
  </si>
  <si>
    <t>지정친구 추가</t>
  </si>
  <si>
    <t>지정 친구 추가 확인
- 친구프로필에서 지정 
- 멀프의 친구관리에서 지정 
- 채팅방 내에서 지정 
- 친구에게 적용</t>
  </si>
  <si>
    <t>지정친구 추가 정상 동작 됨
- 친구의 프로필을 통해 지정친구 추가 정상 동작 됨
(친구프로필&gt; 더보기&gt; 멀티프로필 설정)
- 내 멀프의 [친구관리]를 통해 친구 or 채팅지정친구 추가 정상 동작 됨 (친구로 지정 및 채팅방 선택하여 지정)
- 채팅방 대화상대 목록에서 [프로필n]&gt; [편집]을 통해 챗방 내 친구인 유저가 지정친구 추가 정상 동작 됨
- 내가 지정한 멀프로 친구에게 잘 조회 됨</t>
  </si>
  <si>
    <t>지정친구 해제</t>
  </si>
  <si>
    <t>지정 친구 해제 확인
- 다른 멀프 지정 
- 해제 시 기본프로필 지정 
- 멀프 삭제로 인한 해제</t>
  </si>
  <si>
    <t>지정친구 해제 정상 동작 됨
- 현재 지정돼 있는 멀프와 다른 멀프 or 기본프로필로 지정시 잘 변경 정상 동작 됨
- 지정친구에서 해제하면 해당 친구에게 내 프로필이 기본프로필로 표시 됨
- 지정친구가 있는 멀프 삭제시 해당 친구들에게 내 기본프로필로 표시 됨</t>
  </si>
  <si>
    <t>지정친구 이동</t>
  </si>
  <si>
    <t>멀프의 친구 관리에서 이동
- 멀프 친구 관리 &gt; [편집] 탭 &gt; 친구 선택 &gt; [확인] 탭</t>
  </si>
  <si>
    <t>이동할 프로필 선택 바텀시트에서 선택한 프로필로 지정 친구 이동 됨
- 기본 프로필 선택 시 멀프 지정 친구 해제, 친구가 보는 내 프로필이 기본 프로필로 보여짐
- 다른 멀프 선택 시 해당 멀프로 지정 친구 이동, 친구가 보는 내 프로필이 해당 멀프로 보여짐</t>
  </si>
  <si>
    <t>멀티프로필 관리</t>
  </si>
  <si>
    <t>프로필 인증배지 표시
| 담당자 : crystal</t>
  </si>
  <si>
    <t>본인 인증 미진행</t>
  </si>
  <si>
    <t>프로필 인증배지 표시 메뉴 확인</t>
  </si>
  <si>
    <t xml:space="preserve">메뉴 항목이 dimmed처리 돼 있고, 동작할 수 없음
- 탭 시, '요청하신 기능은 인증서가 필요합니다. 인증서 발급을 진행합니다' [취소] [확인] </t>
  </si>
  <si>
    <t>본인 인증 완료</t>
  </si>
  <si>
    <t>프로필 인증배지 표시 ON/OFF시 동작 확인</t>
  </si>
  <si>
    <t>ON/OFF에 따라 멀티프로필에 인증배지가 표시 됨</t>
  </si>
  <si>
    <t>- 프로필 업데이트를 나만 보기 디폴트 OFF
 ㄴ 구버전에서 업데이트 시 기존 '내 홈 표시' ON/OFF 설정을 따라감
- 프로필 사진, 배경, 상태메시지 등록/변경 시 친구 공개 포스트로 피드에 등록 됨
 ㄴ 기존 프로필 업데이트 피드 공개 범위 설정은 유지</t>
  </si>
  <si>
    <t>지정친구 관리</t>
  </si>
  <si>
    <t>지정친구 관리 화면 확인</t>
  </si>
  <si>
    <t>- 지정친구 추가 정상 동작
- 지정친구 해제 정상 동작
- 지정친구 이동 정상 동작</t>
  </si>
  <si>
    <t>기본프로필로 전환</t>
  </si>
  <si>
    <t>[기본프로필로 전환] 버튼 탭</t>
  </si>
  <si>
    <t>- 얼럿 노출 됨
 ㄴ 타이틀 : "기본프로필로 전환"
 ㄴ "이 멀티프로필을 기본프로필로 전환할까요? 멀티프로필 지정친구는 초기화되고, 기본프로필은 지정친구가 없는 멀티프로필로 변경됩니다. 숏폼을 제외한 닉네임, 사진, 피드 등은 프로필과 함께 이동합니다."
 ㄴ [취소], [전환]
- [전환] 시 멀프가 기본프로필로 전환됨 &amp; 랜딩=친구탭
- 전환한 멀프가 기본프로필로 표시 됨
- 멀프 리스트의 전환한 멀프 자리에 기본프로필이 표시
- 프로필이 표시되는 영역에 기프가 된 멀프가 표시 됨 
 ㄴ 톡게시판, 서랍 등 모든 프로필 표시 영역</t>
  </si>
  <si>
    <t>멀티프로필 삭제</t>
  </si>
  <si>
    <t>[멀티프로필 삭제] 버튼 탭</t>
  </si>
  <si>
    <t>- 얼럿 노출 됨
 ㄴ "지정친구가 보는 내 프로필이 기본프로필로 변경되고 프로필의 닉네임, 사진, 피드, 꾸미기 등도 함께 삭제되어 복구할 수 없습니다. 정말 삭제하시겠습니까?"
 ㄴ [삭제하기], [지정친구 관리], [취소]
- [삭제하기] 시 멀프가 삭제되고 지정친구로 설정된 친구들에게 내 기본프로필로 표시 됨</t>
  </si>
  <si>
    <t>프로필 표시 영역 체크</t>
  </si>
  <si>
    <t>게시물, 펑 상세 화면에 표시되는 멀티프로필 확인</t>
  </si>
  <si>
    <t>게시물, 펑 상세 화면에 표시되는 프로필 영역에 멀프 정상 노출
- 게시물, 펑 상세 화면 작성자 프로필
- 게시물, 펑 좋아요한 사람 목록
- 게시물 댓글/답글 목록, 댓글/답글 좋아요한 사람 프로필 
- 게시물 입력창</t>
  </si>
  <si>
    <t>톡게시판</t>
  </si>
  <si>
    <t>톡게시판에 표시되는 멀티프로필 확인</t>
  </si>
  <si>
    <t>톡게시판에 표시되는 프로필 영역에 멀프 정상 노출
- 게시글 목록
- 게시글 상세
- 게시글 좋아요/좋아요한 사람 목록
- 게시글 댓글</t>
  </si>
  <si>
    <t>톡클라우드
- 유료 가입자</t>
  </si>
  <si>
    <t>톡클라우드에 표시되는 멀티프로필 확인</t>
  </si>
  <si>
    <t>톡클라우드에 표시되는 프로필 영역에 멀프 정상 노출</t>
  </si>
  <si>
    <t>(bono,26/1)
상대방이 나를 멀프 지정 &gt; 톡클라우드 프로필 영역 확인</t>
  </si>
  <si>
    <t>연결 서비스</t>
  </si>
  <si>
    <t>연결 서비스에 표시되는 멀티프로필 확인
- 선물하기
- 송금
- 이모티콘</t>
  </si>
  <si>
    <t>연결 서비스에 표시되는 프로필 영역에 멀프 정상 노출
- 선물하기 대상 피커
- 송금 대상 피커
- 이모티콘 선물하기 대상 피커</t>
  </si>
  <si>
    <t>(janie, 26/4)
송금 대상 피커 제외하고 확인</t>
  </si>
  <si>
    <t>오픈 채팅</t>
  </si>
  <si>
    <t>오픈채팅에 표시되는 프로필 확인</t>
  </si>
  <si>
    <t>오픈채팅방에 표시되는 프로필 영역에 프로필 정상 노출 
- 톡 프로필 설정 시 톡 프로필 표시
- 프렌즈 프로필, 오픈 프로필 설정 시 톡 프로필 미표시
- 공지/공지 상세보기
- 일정/일정 상세보기
- 투표/투표 상세보기
- 대화상대 목록</t>
  </si>
  <si>
    <t>담당자: crystal.k</t>
  </si>
  <si>
    <t>p1</t>
  </si>
  <si>
    <t>채팅방 생성</t>
  </si>
  <si>
    <t>[전체] 칩 화면구성</t>
  </si>
  <si>
    <t>채팅방 있음</t>
  </si>
  <si>
    <t>최초 진입</t>
  </si>
  <si>
    <t>채팅방 Y  
 - 카카오계정 메시지 방 생성</t>
  </si>
  <si>
    <r>
      <rPr>
        <rFont val="Nanum Gothic"/>
        <color rgb="FF000000"/>
      </rPr>
      <t xml:space="preserve">1. 채팅탭 &gt; 상단 UI 확인 
2. '전체' 칩 N 카운트 확인 
3. '전체' 메시지 확인 
</t>
    </r>
    <r>
      <rPr>
        <rFont val="Nanum Gothic"/>
        <i/>
        <color rgb="FF999999"/>
      </rPr>
      <t xml:space="preserve">* 앱 최초 진입 시 카카오계정 메시지 수신 </t>
    </r>
  </si>
  <si>
    <t xml:space="preserve">1. (+) 버튼 최초 진입시 빨점 노출됨 
채팅                                            🔍  🗨️+  ⚙️
(전체) (안읽음 1) (ChatGPT) (통화) (☰+)
*전체 칩 선택 상태(Default)
광고 영역 
2. ‘전체’ 항목의 경우 카운트 미노출
 - 안읽음 메시지 1 카운트 
3. "카카오계정" 채팅방 노출됨 
 - 카카오계정 내정보를 확인해 주세요. 
 - 당일 메시지 : 오전/오후 시간까지 표시 
 - 숫자 (1) 카운트 표시됨 </t>
  </si>
  <si>
    <t>채팅방 없음</t>
  </si>
  <si>
    <t xml:space="preserve">채팅방 만들기 </t>
  </si>
  <si>
    <t xml:space="preserve">채팅방 N 
 - 카카오계정 메시지 방 나가기 </t>
  </si>
  <si>
    <r>
      <rPr>
        <rFont val="Nanum Gothic"/>
        <color rgb="FF000000"/>
      </rPr>
      <t xml:space="preserve">1. 앱 최초 진입 시 생성된 카카오 계정 채팅방 나가기 
</t>
    </r>
    <r>
      <rPr>
        <rFont val="Nanum Gothic"/>
        <i/>
        <color rgb="FF999999"/>
      </rPr>
      <t xml:space="preserve"> * 채팅방 진입 후 사이드 메뉴 &gt; 채팅방 나가기 
</t>
    </r>
    <r>
      <rPr>
        <rFont val="Nanum Gothic"/>
        <color rgb="FF000000"/>
      </rPr>
      <t xml:space="preserve">
2. 채팅탭 &gt; '전체'칩 확인   
3. '채팅방 만들기' Tap</t>
    </r>
  </si>
  <si>
    <t>2. 채팅만 만들기 안내 화면 노출
채팅                                            🔍  🗨️+  ⚙️
(전체) (안읽음 1) (ChatGPT) (통화) (☰+)
[비즈보드 광고 영역]
프렌즈 캐릭터 이미지
채팅을 시작해 보세요
만들기 버튼을 누르거나 우측 상단 새로운 채팅 버튼을 눌러 다양한 채팅방을 만들어보세요.
[만들기]
3. 새로운 채팅 만들기 화면 노출</t>
  </si>
  <si>
    <t xml:space="preserve">채팅방 생성 
 - 새로운 채팅 만들기 </t>
  </si>
  <si>
    <t>일반채팅</t>
  </si>
  <si>
    <t>1. 일반 1:1 채팅방 생성 완료 
 - 대화 상대 화면에서 1명 선택 후 [확인] 
2. 일반 그룹 일반채팅 생성 완료 
 - 대화 상대 초대 화면에서 N명 선택 후 [확인] 
 - 대화 상대 검색 및 선택/해제 
3. 생성한 채팅방 확인</t>
  </si>
  <si>
    <t xml:space="preserve">1. 일반 1:1 채팅방 생성됨 
2. 일반 그룹 채팅방 정보 설정 화면 [확인] 시 그룹 방 생성됨 
프로필 사진 등록 및 이름 변경
 - Android : 앨범에서 사진 선택, 사진 촬영, 커스텀 프로필 만들기 (삭제)
  - iOS : 앨범에서 사진 선택, 커스텀 프로필 만들기, (기본 이미지로 변경)
3. 채팅방 참여자들이 내가 설정한 정보를 동일하게 노출됨 </t>
  </si>
  <si>
    <t>*프로필 이미지가 등록된 상태에서만 [삭제] [기본 이미지로 변경] 기능 표시 
*그룹 : 한번에 초대 가능한 인원은 100명. 101명째 선택시 선택 가능 인원 초과 얼럿 발생.</t>
  </si>
  <si>
    <t>팀채팅</t>
  </si>
  <si>
    <t>1. 팀채팅 1:1 방 생성 완료 
 - 대화 상대 화면에서 1명 선택 후 [확인] 
2. 그룹 팀채팅방 생성 완료 
 - 대화 상대 초대 화면에서 N명 선택 후 [확인] 
 - 대화 상대 검색 및 선택/해제 
3. 생성한 채팅방 확인</t>
  </si>
  <si>
    <t xml:space="preserve">1. 팀채팅 1:1 채팅방 생성됨 
 - 팀채팅 만들기 화면에서 임의 팀 이름 입력 후 [확인]
2. 그룹 팀채팅 방 생성됨 
 - 팀채팅 만들기 화면에서 임의 팀 이름 입력 후 [확인] 시 My 비밀번호 입력 Flow 진행 
3. 채팅방 참여자들이 내가 설정한 정보를 동일하게 노출됨 </t>
  </si>
  <si>
    <t>비밀채팅</t>
  </si>
  <si>
    <t>1. 비밀 1:1 채팅방 생성 완료 
 - 대화 상대 화면에서 1명 선택 후 [확인] 
2. 비밀 그룹 채팅 생성 완료 
 - 대화 상대 초대 화면에서 N명 선택 후 [확인] 
 - 대화 상대 검색 및 선택/해제 
3. 생성한 채팅방 확인</t>
  </si>
  <si>
    <r>
      <rPr>
        <rFont val="Nanum Gothic"/>
      </rPr>
      <t xml:space="preserve">1. 비밀 1:1 채팅방 생성됨 
2. 비밀 그룹 채팅 방 생성됨 
</t>
    </r>
    <r>
      <rPr>
        <rFont val="Nanum Gothic"/>
        <i/>
        <color rgb="FF999999"/>
      </rPr>
      <t xml:space="preserve">*비밀 그룹챗방은 멤버 선택 완료시 바로 pre챗룸 이동 </t>
    </r>
    <r>
      <rPr>
        <rFont val="Nanum Gothic"/>
      </rPr>
      <t xml:space="preserve">
3. 채팅방 참여자들이 내가 설정한 정보를 동일하게 노출됨 </t>
    </r>
  </si>
  <si>
    <t>*비밀채팅방 기준
- 채팅목록에서는 사진, 동영상, 이모티콘 등 모두 "비밀 메시지"로 표시됨
- 비밀채팅에서 보이스톡 불가
- 비밀채팅방에 프로필 공유 불가(aos 불가/iOS 이슈등록)</t>
  </si>
  <si>
    <t>챗 ID없는 특수 채팅방</t>
  </si>
  <si>
    <t xml:space="preserve"> - 최근 통화 
 - 게시물 활동 알림 
 - 채팅방 댓글 알림  
 - 미디어 만료 알림 
 - Kanana (KANANA) </t>
  </si>
  <si>
    <t>특수 채팅방 방 생성 완료  
게시물 활동 알림
 - 내 프로필 게시물 작성 후 상대방이 좋아요, 댓글 작성 시 생성됨  
채팅방 댓글 알림 
 - 상대방 오픈 채팅방 메시지에 댓글을 작성 &gt; 댓글이 정상 작성되며 스레드가 생성  
Kanana (KANANA) 
 - 친구탭 AI 친구 이용 동의 후 확인</t>
  </si>
  <si>
    <t xml:space="preserve">채팅목록에 챗 ID없는 특수 채팅방 노출됨 </t>
  </si>
  <si>
    <t xml:space="preserve">* 일부 특수채팅방 리얼에서 세팅 어려워 제외 
 - 미디어 만료 알림 </t>
  </si>
  <si>
    <t xml:space="preserve">채팅 리스트 </t>
  </si>
  <si>
    <t>채팅방 Y</t>
  </si>
  <si>
    <r>
      <rPr>
        <rFont val="Nanum Gothic"/>
        <color rgb="FF000000"/>
      </rPr>
      <t xml:space="preserve">1. 채팅방 생성 및 초대 후 확인 
 - 일반 채팅방(1:1, 그룹)
 - 팀 채팅방
 - 비밀 채팅방 
 - 나와의 채팅방
 - 조용한 채팅방
 - 채널 채팅방
 - 알림톡 
</t>
    </r>
    <r>
      <rPr>
        <rFont val="Nanum Gothic"/>
        <b/>
        <color rgb="FF000000"/>
      </rPr>
      <t xml:space="preserve"> - 특수 채팅방 
</t>
    </r>
    <r>
      <rPr>
        <rFont val="Nanum Gothic"/>
        <color rgb="FF000000"/>
      </rPr>
      <t>( - 게시물 활동 알림 
 - 채팅방 댓글 알림  
 - 미디어 만료 알림 
 - Kanana (KANANA)</t>
    </r>
  </si>
  <si>
    <t>1. 채팅탭 목록에 모든 채팅방 리스트 노출</t>
  </si>
  <si>
    <t xml:space="preserve">* 일부 특수채팅방 리얼에서 세팅 어려워 제외 
 - 미디어 만료 알림 
*26/4차 기준 : "최근 통화"는 특수 채팅방에서 제외되고 채팅탭 [통화] 칩 형태로 전환됨  </t>
  </si>
  <si>
    <t>채팅목록에 표시되는 정보 확인</t>
  </si>
  <si>
    <t>아래와 같은 정보가 표시됨
- 채팅방 이름
- 해당 채팅방의 마지막 메시지의 내용과 메시지 생성 시간
- 사용자 프로필 사진/그룹채팅방인 경우 Default 이미지
- 그룹채팅방일 경우 채팅참여 인원 수
- 안읽은 메시지 수
-  알림 ON/OFF 여부</t>
  </si>
  <si>
    <t>* 논이슈 : [iOS] 친구추가 &gt; 프로필 공유 시 비밀채팅방 선택이 가능하며 선택 시 전송실패 얼럿 발생 QATEAM-11411</t>
  </si>
  <si>
    <t xml:space="preserve">메시지 생성 시간)
1) 당일 메시지 : 오전/오후 시간까지 표시
2) 1일전 : &lt;어제&gt;
3) 그외 : 날짜로 표시, &lt;YY,MM.DD&gt;
마지막메시지 표시방식&gt;
1) 메시지(이모티콘) : 메시지 표시(제한글자있음)
2) 이미지 : 사진
3) 음성메시지 : 음성메시지
4) 동영상 : 동영상
5) 유료 이모티콘 : 이모티콘
6) 보이스톡 메세지 : 아이콘 x
7) 프로필 메시지 : 카카오톡 프로필 / 연락처로 표시
8) 알림 : 종모양 아이콘으로 채팅방 이름 우측에 표시 </t>
  </si>
  <si>
    <t>채팅방 폴더 설정</t>
  </si>
  <si>
    <t xml:space="preserve">채팅방 폴더 관리 </t>
  </si>
  <si>
    <r>
      <rPr>
        <rFont val="Nanum Gothic"/>
        <color rgb="FF000000"/>
      </rPr>
      <t xml:space="preserve">1. 채팅방 폴더 설정 화면 진입  
</t>
    </r>
    <r>
      <rPr>
        <rFont val="Nanum Gothic"/>
        <i/>
        <color rgb="FF0000FF"/>
      </rPr>
      <t xml:space="preserve"> - 더보기탭 &gt; 채팅 &gt; 채팅방 폴더 
</t>
    </r>
    <r>
      <rPr>
        <rFont val="Nanum Gothic"/>
        <color rgb="FF000000"/>
      </rPr>
      <t xml:space="preserve">
2. 채팅방 폴더 사용 토글 ON 변경
3. '채팅방 폴더 관리' 메뉴 Tap</t>
    </r>
  </si>
  <si>
    <r>
      <rPr>
        <rFont val="Nanum Gothic"/>
        <color rgb="FF000000"/>
      </rPr>
      <t xml:space="preserve">1. 채팅방 폴더 설정 화면 노출됨 
상단 타이틀 : [&lt;] 채팅방 폴더 관리 [순서변경] 
[폴더 사용 가이드 애니메이션 노출 영역]
채팅방을 폴더로 정리하고 유용하게 관리하세요. 
채팅방 폴더 사용             (토글 Off)
채팅방 폴더 관리
2. </t>
    </r>
    <r>
      <rPr>
        <rFont val="Nanum Gothic"/>
        <b/>
        <color rgb="FF000000"/>
      </rPr>
      <t xml:space="preserve">채팅방 폴더 사용          (토글 On) </t>
    </r>
    <r>
      <rPr>
        <rFont val="Nanum Gothic"/>
        <color rgb="FF000000"/>
      </rPr>
      <t xml:space="preserve">*default ON
3. 채팅방 폴더 관리 화면으로 랜딩  
 [&lt;] 채팅방 폴더 관리 [순서변경] 
 - 안읽음
 - ChatCPT   [제외]  
 - 통화   [제외]  
[+ 폴더 만들기] 
 -----------------------------------------
추천폴더 
  ⭐️  즐겨찾기 [추가]        
 즐겨찾기한 채팅방만 자동으로 모아보기
 - 채널 N [[추가] </t>
    </r>
    <r>
      <rPr>
        <rFont val="Nanum Gothic"/>
        <i/>
        <color rgb="FF0000FF"/>
      </rPr>
      <t>*채널 타켓층 유저인경우만 노출됨</t>
    </r>
    <r>
      <rPr>
        <rFont val="Nanum Gothic"/>
        <color rgb="FF000000"/>
      </rPr>
      <t xml:space="preserve">
 알림톡과 혜택메시지만 모아보기  </t>
    </r>
  </si>
  <si>
    <t xml:space="preserve">채팅방 폴더 관리 진입점 변경 
 - 채팅탭 &gt; 설정 &gt; 채팅방 폴더 관리 화면으로 바로 진입되는걸로 동선 변경됨 </t>
  </si>
  <si>
    <t xml:space="preserve">폴더 만들기 </t>
  </si>
  <si>
    <t>사용자 폴더 생성</t>
  </si>
  <si>
    <t xml:space="preserve">1. 채팅방 폴더 관리  [+ 폴더 만들기] 버튼 확인  
2. 임의 폴더 아이콘 선택 
 -🏠 ❤️ ✈️ 
3. 임의 폴더명 입력 후 [완료]  
</t>
  </si>
  <si>
    <r>
      <rPr>
        <rFont val="Nanum Gothic"/>
      </rPr>
      <t xml:space="preserve">1. 폴더 만들기 화면으로 랜딩됨 
 - [&lt;] 폴더 만들기 [완료] 
 - 기본 폴더 이미지 
 - 폴더이름 * 
 - 폴더 이름을 입력해주세요 0/10 
</t>
    </r>
    <r>
      <rPr>
        <rFont val="Nanum Gothic"/>
        <b/>
      </rPr>
      <t xml:space="preserve"> - 폴더 아이콘 
 ㄴ 아이콘 제공 방식 (이모지, 이미지) 13종 
</t>
    </r>
    <r>
      <rPr>
        <rFont val="Nanum Gothic"/>
      </rPr>
      <t xml:space="preserve">
 - 등록한 채팅방 
[+] 채팅방 추가 
2. 임의 폴더 아이콘 선택 시 상단 기본 폴더가 변경되어서 적용됨 
3. 채팅방 폴더 관리 화면으로 랜딩됨 
 - iOS : 폴더 생성 완료 시점 &gt; 생성 완료 토스트 노출  
 - Android : 폴더 생성 완료 시점 &gt; 생성된 폴더 포커스 노출 및 Pressed Ui 노출됨 (커스텀 토스트가 없는 상태) 
</t>
    </r>
    <r>
      <rPr>
        <rFont val="Nanum Gothic"/>
        <i/>
        <color rgb="FF999999"/>
      </rPr>
      <t xml:space="preserve">*편집은 지원 안됨, 생성 시에만 지원함  </t>
    </r>
  </si>
  <si>
    <r>
      <rPr>
        <rFont val="Nanum Gothic"/>
      </rPr>
      <t xml:space="preserve">폴더 생성 완료시 리스트에 포커싱 효과 애니메이션 적용
- 안드 : 생성된 폴더 Pressed UI
- iOS : 토스트 팝업
</t>
    </r>
    <r>
      <rPr>
        <rFont val="Nanum Gothic"/>
        <color rgb="FF1155CC"/>
        <u/>
      </rPr>
      <t>https://jira.daumkakao.com/browse/ATEAM-25468</t>
    </r>
    <r>
      <rPr>
        <rFont val="Nanum Gothic"/>
      </rPr>
      <t xml:space="preserve"> 
폴더만들기 진입시 화면 동작
- 안드 : 입력창 외 스크롤 동작
- IOS : 입력창 외 터치 동작
</t>
    </r>
  </si>
  <si>
    <t>임의 폴더 아이콘 선택 
예) ❤️</t>
  </si>
  <si>
    <t xml:space="preserve">1. 채팅방 폴더 관리 화면 확인 
- 사용자 생성 폴더 없는 사용자가 폴더 만들기 완료 </t>
  </si>
  <si>
    <r>
      <rPr>
        <rFont val="Nanum Gothic"/>
      </rPr>
      <t xml:space="preserve">1. 채팅방 폴더 관리 화면 정상 노출 및 기능 동작함 
 - [&lt;] 채팅방 폴더 관리 [순서변경] 
 - ChatGPT                   [제외] 
</t>
    </r>
    <r>
      <rPr>
        <rFont val="Nanum Gothic"/>
        <b/>
      </rPr>
      <t xml:space="preserve"> - [❤️] 생성한 채팅방 폴더명    N &gt; 
</t>
    </r>
    <r>
      <rPr>
        <rFont val="Nanum Gothic"/>
      </rPr>
      <t xml:space="preserve">
 - [+폴더 만들기] 
---------------------------------------------- 
 - 추천 폴더 
 - ⭐️ 즐겨찾기                [추가] 
</t>
    </r>
    <r>
      <rPr>
        <rFont val="Nanum Gothic"/>
        <i/>
        <color rgb="FF666666"/>
      </rPr>
      <t xml:space="preserve">* 폴더 아이콘 미 설정 시 기본 폴더 아이콘 노출됨 </t>
    </r>
  </si>
  <si>
    <t xml:space="preserve">추천폴더 </t>
  </si>
  <si>
    <t>즐겨찾기 폴더 생성</t>
  </si>
  <si>
    <t xml:space="preserve">1. 채팅방 폴더 관리 즐겨찾기 [추가] 메뉴 선택 </t>
  </si>
  <si>
    <r>
      <rPr>
        <rFont val="Nanum Gothic"/>
      </rPr>
      <t xml:space="preserve">1. 채팅방 폴더 관리 화면 확인 
 - [&lt;] 폴더 만들기 [완료] 
 - ChatGPT [제외] 
 - 사용자 생성 폴더명 N &gt; 
 - 사용자 생성 폴더명 N &gt; 
</t>
    </r>
    <r>
      <rPr>
        <rFont val="Nanum Gothic"/>
        <b/>
      </rPr>
      <t xml:space="preserve"> - 즐겨찾기   [제외] 
</t>
    </r>
    <r>
      <rPr>
        <rFont val="Nanum Gothic"/>
      </rPr>
      <t xml:space="preserve">
 - [+폴더 만들기]   
</t>
    </r>
    <r>
      <rPr>
        <rFont val="Nanum Gothic"/>
        <b/>
        <i/>
      </rPr>
      <t xml:space="preserve">*채팅방 폴더 관리에서 [추가]된 항목들은 채팅탭 상단 칩 형태로 노출됨 </t>
    </r>
  </si>
  <si>
    <t>채팅방 폴더 편집 및 삭제</t>
  </si>
  <si>
    <t>폴더 편집</t>
  </si>
  <si>
    <r>
      <rPr>
        <rFont val="Nanum Gothic"/>
      </rPr>
      <t xml:space="preserve">1. 채팅방 폴더 관리 화면 진입 
2. 채팅방 폴더 관리 화면에서 임의 a 폴더 롱탭  및 스와이프 
</t>
    </r>
    <r>
      <rPr>
        <rFont val="Nanum Gothic"/>
        <b/>
      </rPr>
      <t xml:space="preserve"> - iOS : 사용자 생성 폴더만 스와이프 메뉴 제공 
 - Android : 사용자 생성 폴더만 롱탭 메뉴 제공 
</t>
    </r>
    <r>
      <rPr>
        <rFont val="Nanum Gothic"/>
      </rPr>
      <t xml:space="preserve">
3. [편집] 버튼 선택 </t>
    </r>
  </si>
  <si>
    <r>
      <rPr>
        <rFont val="Nanum Gothic"/>
      </rPr>
      <t xml:space="preserve">1. 채팅방 폴더 관리 화면 확인 
 - 상단 타이틀 : &lt;-, 채팅방 폴더 관리, </t>
    </r>
    <r>
      <rPr>
        <rFont val="Nanum Gothic"/>
        <b/>
      </rPr>
      <t xml:space="preserve">[순서변경]  </t>
    </r>
    <r>
      <rPr>
        <rFont val="Nanum Gothic"/>
      </rPr>
      <t xml:space="preserve">
 - ChatGPT [제외] 
 - 사용자 생성 폴더명 N &gt; 
 - 사용자 생성 폴더명 N &gt; 
 - [+폴더 만들기] 
--------------------------------------------- 
2. 폴더 편집/삭제 팝업 노출됨  
 - a폴더명 
 - 편집 
 - 삭제  
3. 폴더명 편집 정상 동작함 </t>
    </r>
  </si>
  <si>
    <t xml:space="preserve">폴더 삭제 </t>
  </si>
  <si>
    <r>
      <rPr>
        <rFont val="Nanum Gothic"/>
      </rPr>
      <t xml:space="preserve">1. 채팅방 폴더 관리 화면 진입 
2. 채팅방 폴더 관리 화면에서 임의 a 폴더 롱탭 
</t>
    </r>
    <r>
      <rPr>
        <rFont val="Nanum Gothic"/>
        <b/>
      </rPr>
      <t xml:space="preserve"> - iOS : 사용자 생성 폴더만 스와이프 메뉴 제공 
 - Android : 사용자 생성 폴더만 롱탭 메뉴 제공 
</t>
    </r>
    <r>
      <rPr>
        <rFont val="Nanum Gothic"/>
      </rPr>
      <t xml:space="preserve">
3. [삭제] 버튼 선택 
4. 팝업 [취소] 
5. 팝업 [삭제] </t>
    </r>
  </si>
  <si>
    <r>
      <rPr>
        <rFont val="Nanum Gothic"/>
      </rPr>
      <t xml:space="preserve">1. 채팅방 폴더 관리 화면 확인 
 - 상단 타이틀 : &lt;-, 채팅방 폴더 관리, </t>
    </r>
    <r>
      <rPr>
        <rFont val="Nanum Gothic"/>
        <b/>
      </rPr>
      <t xml:space="preserve">[순서변경]  </t>
    </r>
    <r>
      <rPr>
        <rFont val="Nanum Gothic"/>
      </rPr>
      <t xml:space="preserve">
 - ChatGPT [제외] 
 - 사용자 생성 폴더명 N &gt; 
 - 사용자 생성 폴더명 N &gt; 
 - [+폴더 만들기] 
--------------------------------------------- 
2. 폴더 편집/삭제 팝업 노출됨  
 - a폴더명 
 - 편집 
 - 삭제  
3.채팅방 폴더 삭제 팝업 노출됨 
</t>
    </r>
    <r>
      <rPr>
        <rFont val="Nanum Gothic"/>
        <b/>
      </rPr>
      <t xml:space="preserve"> - 채팅방 폴더 삭제
</t>
    </r>
    <r>
      <rPr>
        <rFont val="Nanum Gothic"/>
      </rPr>
      <t xml:space="preserve"> - 폴더를 삭제하시겠습니까? 폴더가 삭제되어도 채팅방은 나가기 되지 않습니다. 
4. 팝업 닫히고 현재 폴더 선택 상태 및 채팅방 유지됨
5. 팝업 닫히고 폴더 삭제 및 채팅방 폴더 관리 화면 유지됨 </t>
    </r>
  </si>
  <si>
    <t>순서변경</t>
  </si>
  <si>
    <t xml:space="preserve">채팅방 폴더 n개 존재 </t>
  </si>
  <si>
    <t xml:space="preserve">1. 채팅방 폴더 관리 &gt; [순서변경] 선택 
2. 폴더 관리 페이지 내 [안읽음][ChatGPT] 메뉴 확인 
3.임의의 폴더 [☰] 선택 후 스크롤 
4. [완료] 버튼 선택 </t>
  </si>
  <si>
    <r>
      <rPr>
        <rFont val="Nanum Gothic"/>
      </rPr>
      <t xml:space="preserve">1. 순서변경 화면 노출됨 
 - 상단 타이틀 : 
 ㄴ Android : &lt;- , 순서변경, [완료]
 ㄴ iOS : 취소, 순서변경, [완료]  
</t>
    </r>
    <r>
      <rPr>
        <rFont val="Nanum Gothic"/>
        <b/>
      </rPr>
      <t xml:space="preserve"> - 안읽음                                  [☰]
 - ChatGPT                             [☰]
</t>
    </r>
    <r>
      <rPr>
        <rFont val="Nanum Gothic"/>
      </rPr>
      <t xml:space="preserve"> - 사용자가 생성한 A 폴더명     [☰]
 - 사용자가 생성한 B 폴더명      [☰]
2. 우측에 [=] 메뉴 노출됨  
</t>
    </r>
    <r>
      <rPr>
        <rFont val="Nanum Gothic"/>
        <i/>
        <color rgb="FF666666"/>
      </rPr>
      <t xml:space="preserve"> *기존에는 [안읽음] 미노출, [ChatGPT] 비활성화 상태
</t>
    </r>
    <r>
      <rPr>
        <rFont val="Nanum Gothic"/>
      </rPr>
      <t xml:space="preserve">
3.  순서 변경 시 로딩 아이콘 노출 되면서 폴더 순서 변경됨 
4. 채팅방 폴더 관리 영역으로 이동 후 폴더 변경된 순서로 노출  </t>
    </r>
  </si>
  <si>
    <t xml:space="preserve">채팅탭 폴더 설정 On </t>
  </si>
  <si>
    <t>채팅탭 화면구성</t>
  </si>
  <si>
    <t xml:space="preserve">상단 칩 </t>
  </si>
  <si>
    <t xml:space="preserve">사용자 폴더 없음 </t>
  </si>
  <si>
    <t>폴더 관리 버튼  (+)</t>
  </si>
  <si>
    <t>사용자 폴더 없는 사용자</t>
  </si>
  <si>
    <r>
      <rPr>
        <rFont val="Nanum Gothic"/>
        <color rgb="FF000000"/>
      </rPr>
      <t xml:space="preserve">1. 채팅탭 &gt; 상단 칩 UI 확인 
2. (+) 버튼 선택  
3. 폴더 만들기 화면에서 임의 폴더 이름 입력 후  "[+] 채팅방 추가" 선택 
4. 등록한 채팅방 개별 해제 및 전체 해제 여부 확인 후 [완료] 
</t>
    </r>
    <r>
      <rPr>
        <rFont val="Nanum Gothic"/>
        <b/>
        <color rgb="FF000000"/>
      </rPr>
      <t xml:space="preserve"> - 등록한 채팅방 N   [전체해제]  
</t>
    </r>
    <r>
      <rPr>
        <rFont val="Nanum Gothic"/>
        <color rgb="FF000000"/>
      </rPr>
      <t xml:space="preserve">
 - 채팅방 명 [해제] 
 - 채팅방 명 [해제]  
 - 채팅방 명 [해제] </t>
    </r>
  </si>
  <si>
    <r>
      <rPr>
        <rFont val="Nanum Gothic"/>
        <color rgb="FF000000"/>
      </rPr>
      <t xml:space="preserve">1. 사용자 폴더가 1개도 생성되지 않은 경우 폴더 관리 버튼은 (+) 버튼으로 노출됨  
채팅                                            🔍  🗨️+  ⚙️
(전체) (안읽음 n) (ChatGPT) </t>
    </r>
    <r>
      <rPr>
        <rFont val="Nanum Gothic"/>
        <b/>
        <color rgb="FF000000"/>
      </rPr>
      <t>(☰+)</t>
    </r>
    <r>
      <rPr>
        <rFont val="Nanum Gothic"/>
        <b/>
        <color rgb="FFFF0000"/>
      </rPr>
      <t>'</t>
    </r>
    <r>
      <rPr>
        <rFont val="Nanum Gothic"/>
        <color rgb="FF000000"/>
      </rPr>
      <t xml:space="preserve">
*전체 칩 선택 상태(Default)
</t>
    </r>
    <r>
      <rPr>
        <rFont val="Nanum Gothic"/>
        <i/>
        <color rgb="FF999999"/>
      </rPr>
      <t xml:space="preserve">(+) 버튼 최초 진입시 빨점 노출됨 
</t>
    </r>
    <r>
      <rPr>
        <rFont val="Nanum Gothic"/>
        <color rgb="FF000000"/>
      </rPr>
      <t xml:space="preserve">
광고 영역 
2.</t>
    </r>
    <r>
      <rPr>
        <rFont val="Nanum Gothic"/>
        <b/>
        <color rgb="FF000000"/>
      </rPr>
      <t xml:space="preserve"> (+) 버튼 선택 시 폴더 만들기 화면으로 랜딩됨 
</t>
    </r>
    <r>
      <rPr>
        <rFont val="Nanum Gothic"/>
        <color rgb="FF000000"/>
      </rPr>
      <t xml:space="preserve">
3. 임의 채팅방 리스트 검색 및 선택 완료   
4. 채팅방 폴더 관리에 최종 등록한 사용자 폴더 내 채팅방 개수만 표기됨 
 -  사용자 폴더명    N &gt; </t>
    </r>
  </si>
  <si>
    <r>
      <rPr>
        <rFont val="Nanum Gothic"/>
      </rPr>
      <t xml:space="preserve">채팅방 폴더 관리 진입점 변경 
 - 채팅탭 &gt; 설정 &gt; 채팅방 폴더 관리 화면으로 바로 진입되는걸로 동선 변경됨  
참조
</t>
    </r>
    <r>
      <rPr>
        <rFont val="Nanum Gothic"/>
        <color rgb="FF1155CC"/>
        <u/>
      </rPr>
      <t>https://jira.daumkakao.com/browse/QATEAM-12838</t>
    </r>
    <r>
      <rPr>
        <rFont val="Nanum Gothic"/>
      </rPr>
      <t xml:space="preserve">  
</t>
    </r>
    <r>
      <rPr>
        <rFont val="Nanum Gothic"/>
        <color rgb="FF1155CC"/>
        <u/>
      </rPr>
      <t>https://jira.daumkakao.com/browse/QATEAM-12874</t>
    </r>
    <r>
      <rPr>
        <rFont val="Nanum Gothic"/>
      </rPr>
      <t xml:space="preserve"> </t>
    </r>
  </si>
  <si>
    <t xml:space="preserve">사용자 폴더 있음 </t>
  </si>
  <si>
    <t>폴더 관리 버튼 (☰+)</t>
  </si>
  <si>
    <t>1. 사용자 폴더 1개 이상인 사용자 
2. 최초 진입</t>
  </si>
  <si>
    <t xml:space="preserve">1. 채팅탭 &gt; 상단 UI 확인 
2. (☰+) 버튼 선택 </t>
  </si>
  <si>
    <r>
      <rPr>
        <rFont val="Nanum Gothic"/>
        <color rgb="FF000000"/>
      </rPr>
      <t xml:space="preserve">1. (=+') 버튼 최초 진입 및 업데이트 시 빨점 노출됨 
채팅                                            🔍  🗨️+  ⚙️
</t>
    </r>
    <r>
      <rPr>
        <rFont val="Nanum Gothic"/>
        <b/>
        <color rgb="FF000000"/>
      </rPr>
      <t xml:space="preserve">(전체) </t>
    </r>
    <r>
      <rPr>
        <rFont val="Nanum Gothic"/>
        <color rgb="FF000000"/>
      </rPr>
      <t>(안읽음 n) (ChatGPT) (생성폴더) (☰+</t>
    </r>
    <r>
      <rPr>
        <rFont val="Nanum Gothic"/>
        <color rgb="FFFF0000"/>
      </rPr>
      <t>'</t>
    </r>
    <r>
      <rPr>
        <rFont val="Nanum Gothic"/>
        <color rgb="FF000000"/>
      </rPr>
      <t xml:space="preserve">)
*전체 칩 선택 상태(Default)
</t>
    </r>
    <r>
      <rPr>
        <rFont val="Nanum Gothic"/>
        <i/>
        <color rgb="FF999999"/>
      </rPr>
      <t xml:space="preserve">(=+') 버튼 최초 진입 및 업데이트 시 빨점 노출됨 
</t>
    </r>
    <r>
      <rPr>
        <rFont val="Nanum Gothic"/>
        <color rgb="FF000000"/>
      </rPr>
      <t xml:space="preserve">
광고 영역 
2.</t>
    </r>
    <r>
      <rPr>
        <rFont val="Nanum Gothic"/>
        <b/>
        <color rgb="FF000000"/>
      </rPr>
      <t xml:space="preserve">(☰+) 버튼 선택 시 채팅방 폴더 관리 화면으로 랜딩됨 </t>
    </r>
  </si>
  <si>
    <t>조용한 채팅방</t>
  </si>
  <si>
    <t xml:space="preserve">조용한 채팅방 개별 및 그룹 </t>
  </si>
  <si>
    <t xml:space="preserve">1. 전체 탭 &gt; 조용한 채팅방 목록 노출 
2. 채팅방 &gt; 조용한 채팅방 보관 완료 
 - iOS : 채팅방 스와이프 &gt;  보관 
 - Android : 채팅방 롱탭 &gt; 조용한 채팅방으로 보관 
3. 조용한 채팅방 보관 - 실행취소 
4. 조용한 채팅방 숨김 완료  </t>
  </si>
  <si>
    <r>
      <rPr>
        <rFont val="Nanum Gothic"/>
      </rPr>
      <t xml:space="preserve">2. 조용한 채팅방에 보관되었습니다. 실행취소 
3. 채팅탭에 해당방 노출됨  
4. 전체 탭 &gt; 조용한 채팅방 목록 미 노출됨
</t>
    </r>
    <r>
      <rPr>
        <rFont val="Nanum Gothic"/>
        <b/>
      </rPr>
      <t xml:space="preserve"> - '전체' 탭 : 조용한 채팅방 목록 미노출(그룹핑)되고 
 - 폴더 : 조용한 채팅방 개별 목록 노출됨 </t>
    </r>
  </si>
  <si>
    <t>조용한 채팅방 그룹</t>
  </si>
  <si>
    <t>1. 조용한 채팅방 Y
2. 안읽은 메시지 N</t>
  </si>
  <si>
    <t>1. '전체' 폴더 &gt; 채팅방 리스트 상단 확인
2. 조용한 채팅방 선택</t>
  </si>
  <si>
    <r>
      <rPr>
        <rFont val="Nanum Gothic"/>
      </rPr>
      <t xml:space="preserve">1. 조용한 채팅방 그룹 노출 &amp; 안읽은 메시지 카운트 미노출
(이미지)  조용한 채팅방                   오전/오후 mm:dd
        </t>
    </r>
    <r>
      <rPr>
        <rFont val="Nanum Gothic"/>
        <color rgb="FF666666"/>
      </rPr>
      <t xml:space="preserve">    n개의 채팅방                                        
</t>
    </r>
    <r>
      <rPr>
        <rFont val="Nanum Gothic"/>
      </rPr>
      <t>2. 조용한 채팅방 목록 화면 노출</t>
    </r>
  </si>
  <si>
    <t>1. 조용한 채팅방 Y
2. 안읽은 메시지 Y</t>
  </si>
  <si>
    <r>
      <rPr>
        <rFont val="Nanum Gothic"/>
      </rPr>
      <t xml:space="preserve">1. 조용한 채팅방 그룹 노출 &amp; 안읽은 메시지 카운트 노출
(이미지)  조용한 채팅방                   오전/오후 mm:dd
        </t>
    </r>
    <r>
      <rPr>
        <rFont val="Nanum Gothic"/>
        <color rgb="FF666666"/>
      </rPr>
      <t xml:space="preserve">    n개의 채팅방                                        (n)
*안읽은 메시지 카운트 회색으로 노출
</t>
    </r>
    <r>
      <rPr>
        <rFont val="Nanum Gothic"/>
      </rPr>
      <t>2. 조용한 채팅방 목록 화면 노출</t>
    </r>
  </si>
  <si>
    <t>조용한 채팅방 개별</t>
  </si>
  <si>
    <t>1. 조용한 채팅방 목록 화면
2. 안읽은 메시지 보유 채팅방 Y</t>
  </si>
  <si>
    <t>개별 채팅 목록 확인</t>
  </si>
  <si>
    <r>
      <rPr>
        <rFont val="Nanum Gothic"/>
      </rPr>
      <t xml:space="preserve">조용한 채팅방 노출 &amp; 안읽은 메시지 카운트 노출
(채팅방 썸네일)  채팅방 이름 알림/잠금 표시      오전/오후 mm:dd
                        </t>
    </r>
    <r>
      <rPr>
        <rFont val="Nanum Gothic"/>
        <color rgb="FF666666"/>
      </rPr>
      <t>라스트 메시지                                            (n)
*안읽은 메시지 카운트 회색으로 노출</t>
    </r>
  </si>
  <si>
    <r>
      <rPr>
        <rFont val="Arial"/>
      </rPr>
      <t xml:space="preserve">조용한 채팅방의 개별 채팅방 알림 해제 시 알림 발생하는 것은 정상 동작
</t>
    </r>
    <r>
      <rPr>
        <rFont val="Arial"/>
        <color rgb="FF1155CC"/>
        <u/>
      </rPr>
      <t>ATEAM-15560</t>
    </r>
  </si>
  <si>
    <t>[안읽음] 칩</t>
  </si>
  <si>
    <t>안읽은 메시지 있음</t>
  </si>
  <si>
    <t>안읽은 메시지 Y</t>
  </si>
  <si>
    <t>안읽은 메시지
: 1~999개</t>
  </si>
  <si>
    <t>1. '안읽음' 칩 확인
2. '안읽음' 칩 선택
3. 안 읽은 메시지 존재하는 채팅방 진입 후 확인</t>
  </si>
  <si>
    <r>
      <rPr>
        <rFont val="Nanum Gothic"/>
        <b val="0"/>
      </rPr>
      <t xml:space="preserve">1. </t>
    </r>
    <r>
      <rPr>
        <rFont val="Nanum Gothic"/>
        <b/>
      </rPr>
      <t xml:space="preserve">(안읽음 n) </t>
    </r>
    <r>
      <rPr>
        <rFont val="Nanum Gothic"/>
        <b val="0"/>
      </rPr>
      <t>으로 노출
2. 안 읽은 메시지 존재하는 모든 채팅방 리스트 노출</t>
    </r>
    <r>
      <rPr>
        <rFont val="Nanum Gothic"/>
        <b/>
      </rPr>
      <t xml:space="preserve">
</t>
    </r>
    <r>
      <rPr>
        <rFont val="Nanum Gothic"/>
        <b val="0"/>
      </rPr>
      <t xml:space="preserve"> - 일반 채팅방(1:1, 그룹)
 - 팀 채팅방
 - 비밀 채팅방
 - 나와의 채팅방
 - 채널 채팅방
 - 알림톡
 - 그 외 특수(키워드 알림 모아보기, 스레드, 피드, 통화, 데이터 만료 알림, 카나나 등등)
</t>
    </r>
    <r>
      <rPr>
        <rFont val="Nanum Gothic"/>
        <b val="0"/>
        <color rgb="FFFF0000"/>
      </rPr>
      <t>* 조용한 채팅방은 미노출</t>
    </r>
    <r>
      <rPr>
        <rFont val="Nanum Gothic"/>
        <b val="0"/>
      </rPr>
      <t xml:space="preserve">
3. 안 읽은 메시지 카운트 정상적으로 차감 확인</t>
    </r>
  </si>
  <si>
    <r>
      <rPr>
        <rFont val="Nanum Gothic"/>
      </rPr>
      <t xml:space="preserve">조용한 채팅방 '안읽음' 폴더에는 미노출 
ㄴ 전체 폴더 : 그루핑된 조용한 채팅방
ㄴ 생성된 폴더 : 개별 조용한 채팅방 
(논이슈) 공통 : 앱 재설치 &gt; 채팅방 댓글 알림 수신 &gt; 채팅탭에 '채팅방 댓글 알림' 채팅방 미노출되는 문제 
</t>
    </r>
    <r>
      <rPr>
        <rFont val="Nanum Gothic"/>
        <color rgb="FF1155CC"/>
        <u/>
      </rPr>
      <t>https://jira.daumkakao.com/browse/QATEAM-8181</t>
    </r>
    <r>
      <rPr>
        <rFont val="Nanum Gothic"/>
      </rPr>
      <t xml:space="preserve"> </t>
    </r>
  </si>
  <si>
    <t xml:space="preserve">대화 요약 </t>
  </si>
  <si>
    <t>채팅탭 기본요약 조건 
 - 1:1 채팅방, 그룹, 팀채팅방만 요약 가능
 - 안읽은 메시지 수 5개 이상
 - 라스트 메시지 수신기간 24시간 이내   
 - 채팅방 최소 인원수 2명  
 - 요약 가능 글자수 10자~2000자
ㄴ10자 미만: 미리보기 생성 안됨
ㄴ2000자 초과: 최신 메시지순 2000자만 요약 대상으로 실행</t>
  </si>
  <si>
    <t xml:space="preserve">TC 수행시 '대조군' 기준이라 이슈 없음 
*대조군 : 기존 계정 
*실험군 : id 취합 후 공유 
 - 단수 요약 : 채팅방 1개 
 - 복수 요약 : 채팅방 2개 이상 </t>
  </si>
  <si>
    <t>요약 미리보기</t>
  </si>
  <si>
    <t>한 채팅방 내 안읽은 메시지 5개 이상 + 라스트메시지 수신 24시간 이내인 채팅방이 1개 이상 있음</t>
  </si>
  <si>
    <t>1. '안읽음' 칩 내 채팅 목록 상단 대화 요약 미리보기 영역 노출 확인
2. 대화 요약 미리보기 영역 탭
3. 대화 요약 상세 레이어 내 [채팅방 가기] 버튼 탭</t>
  </si>
  <si>
    <t>1. 가장 최신 메시지가 있는 채팅방의 안읽은 메시지 내용이 요약돼 미리보기 영역 노출됨
2. 요약 상세 하프뷰 레이어 노출됨
 - 최신 메시지 수신된 순서로 채팅방 리스트 노출됨(최대 5개)
 - 채팅방 탭 클릭 시 해당 채팅방의 대화 요약 결과 노출됨
3. 해당 채팅방으로 이동됨</t>
  </si>
  <si>
    <t>* 대화 요약 노출 조건 : 채팅방 폴더 기능 ON + 안읽은 메시지 5개 이상 채팅방 존재(1:1, 그룹, 팀채팅방) + 라스트메시지 수신 24시간 이내 + 카나나 (AI) 요약 On
* 요약 대상 제외 말풍선 종류
- 이모티콘, 이미지, 비디오, 연락처, 오디오, 일정, 투표, 지도, 프로필, 파일, 검색, 톡모임, 보이스톡, 라이브톡, 레버리지, 알림톡, 숏폼 공유 말풍선</t>
  </si>
  <si>
    <t>[즐겨찾기 폴더] 칩</t>
  </si>
  <si>
    <t xml:space="preserve">즐겨찾기 빈 페이지 </t>
  </si>
  <si>
    <t xml:space="preserve">1. [즐겨찾기] 칩 선택  
2. [전체로 돌아가기] 버튼 선택 </t>
  </si>
  <si>
    <t xml:space="preserve">1. 즐겨찾기 안내문구 노출됨 
캐릭터 이미지 (랜덤) 
- 캐릭터 이미지 
즐겨찾기한 채팅방 모아보기
친구의 프로필이나 채팅방에서 즐겨찾기를 하면 이곳에 자동으로 모아져요.
[전체로 돌아가기] 
2. 버튼 선택시 [전체]칩으로 랜딩됨 </t>
  </si>
  <si>
    <t xml:space="preserve">즐겨찾기 방 있음 </t>
  </si>
  <si>
    <t xml:space="preserve">1. 즐겨찾기 폴더 선택 후 화면 확인 
2. 즐겨찾기 정렬순 확인 </t>
  </si>
  <si>
    <t xml:space="preserve">1. 즐겨찾기한 채팅방만 소팅하여 노출됨 
 - 즐겨찾기 폴더 진입 시 채팅방명 우측 즐겨찾기 메타포 상시 노출 
2. 즐겨찾기 정렬순 기능 제공 유지됨 
 - 상단고정 &gt; 최신순 정렬 </t>
  </si>
  <si>
    <t xml:space="preserve">즐겨찾기 x 조용한 채팅방 </t>
  </si>
  <si>
    <t xml:space="preserve">조용한 채팅방 즐겨찾기 완료 </t>
  </si>
  <si>
    <t xml:space="preserve">1. 즐겨찾기 폴더 선택 후 화면 확인 
2. 조용한 채팅방 확인 </t>
  </si>
  <si>
    <t xml:space="preserve">기본적인 알림/뱃지/노출 정책은 사용자 폴더와 동일 
 - 조용한 채팅방 + 즐겨찾기 조건인 경우에도 조용방으로 등록된 채팅방 노출
 - 폴더 칩버튼/채팅탭 뱃지 언리드 카운트 합산에서 제외 
 - 폴더 내 리스트에서의 뱃지 컬러는 회색으로 표시 </t>
  </si>
  <si>
    <t>[생성된 폴더] 칩</t>
  </si>
  <si>
    <t>보관</t>
  </si>
  <si>
    <t>생성된 폴더에 추가된 조용한 채팅방 N</t>
  </si>
  <si>
    <r>
      <rPr>
        <rFont val="Nanum Gothic"/>
        <color rgb="FF000000"/>
      </rPr>
      <t xml:space="preserve">1. 생성된 폴더 칩 선택 &gt; 채팅방 A 조용한 채팅방으로 보관
</t>
    </r>
    <r>
      <rPr>
        <rFont val="Nanum Gothic"/>
        <color rgb="FF666666"/>
      </rPr>
      <t xml:space="preserve">* Android : 채팅방 목록 &gt; 채팅방 A 롱탭 
* iOS : 채팅방 목록 &gt; 좌 스와이프
</t>
    </r>
    <r>
      <rPr>
        <rFont val="Nanum Gothic"/>
        <color rgb="FF000000"/>
      </rPr>
      <t>2. 토스트 메시지 확인
3. 토스트 메시지 &gt; '실행취소' 선택</t>
    </r>
  </si>
  <si>
    <r>
      <rPr>
        <rFont val="Nanum Gothic"/>
      </rPr>
      <t xml:space="preserve">1. 생성된 폴더에 채팅방 A 정상 노출되며, 전체 폴더 &gt; 조용한 채팅방에 추가됨
2. '조용한 채팅방에 보관되었습니다.              </t>
    </r>
    <r>
      <rPr>
        <rFont val="Nanum Gothic"/>
        <b/>
      </rPr>
      <t>실행취소</t>
    </r>
    <r>
      <rPr>
        <rFont val="Nanum Gothic"/>
      </rPr>
      <t>'
3. 생성된 폴더에 채팅방 A 정상 노출되며, 전체 폴더 &gt; 조용한 채팅방에 추가되지 않음</t>
    </r>
  </si>
  <si>
    <t>해제</t>
  </si>
  <si>
    <t>생성된 폴더에 추가된 조용한 채팅방 Y</t>
  </si>
  <si>
    <r>
      <rPr>
        <rFont val="Nanum Gothic"/>
        <color rgb="FF000000"/>
      </rPr>
      <t xml:space="preserve">생성된 폴더 칩 선택 &gt; 채팅방 A 조용한 채팅방에서 보관 해제
</t>
    </r>
    <r>
      <rPr>
        <rFont val="Nanum Gothic"/>
        <color rgb="FF666666"/>
      </rPr>
      <t>* Android : 채팅방 목록 &gt; 채팅방 A 롱탭 
* iOS : 채팅방 목록 &gt; 좌 스와이프</t>
    </r>
  </si>
  <si>
    <r>
      <rPr>
        <rFont val="Nanum Gothic"/>
      </rPr>
      <t xml:space="preserve">생성된 폴더에 채팅방 A 정상 노출되며, 전체 폴더 &gt; 조용한 채팅방에서 보관 해제됨 
</t>
    </r>
    <r>
      <rPr>
        <rFont val="Nanum Gothic"/>
        <i/>
        <color rgb="FF999999"/>
      </rPr>
      <t>*폴더 내 리스트에서의 뱃지 컬러는 회색으로 표시</t>
    </r>
  </si>
  <si>
    <t>채팅방 컨텍스트 메뉴
(롱탭 메뉴, 스와이프 메뉴)</t>
  </si>
  <si>
    <t xml:space="preserve"> '폴더에 추가' 가능한 방 타입 
 - 나와의 채팅방 
 - 일반 채팅방 
 ㄴ 1:1 채팅방 /그룹 / 팀 채팅방 
 - 채널 채팅방 &amp; 챗 ID없는 타입방 </t>
  </si>
  <si>
    <t xml:space="preserve"> '폴더에 추가' 불가한 방 타입 
 - 조용한 채팅방 
 - 비밀 채팅방 
 - 오픈채팅방 </t>
  </si>
  <si>
    <t xml:space="preserve">[전체] 칩 </t>
  </si>
  <si>
    <r>
      <rPr>
        <rFont val="Nanum Gothic"/>
      </rPr>
      <t xml:space="preserve">채팅 목록 롱탭 및 스와이프 메뉴 
</t>
    </r>
    <r>
      <rPr>
        <rFont val="Nanum Gothic"/>
        <b/>
        <i/>
      </rPr>
      <t xml:space="preserve">Android 
</t>
    </r>
    <r>
      <rPr>
        <rFont val="Nanum Gothic"/>
      </rPr>
      <t xml:space="preserve"> - 롱탭 : 조용한 채팅방 해제 / 읽음 / 조용한 채팅방 숨김
</t>
    </r>
    <r>
      <rPr>
        <rFont val="Nanum Gothic"/>
        <b/>
        <i/>
      </rPr>
      <t xml:space="preserve">iOS 
</t>
    </r>
    <r>
      <rPr>
        <rFont val="Nanum Gothic"/>
      </rPr>
      <t xml:space="preserve"> - 왼 스와이프 : 읽음 (아이콘)
 - 오 스와이프 : 해제 / 숨김
 - 롱탭 : - </t>
    </r>
  </si>
  <si>
    <t>기능 정상 동작함</t>
  </si>
  <si>
    <t>* [조용한 채팅방으로 보관] 메뉴는 설정값에 따라 노출 여부가 결정 됨
- 실험실 &gt; 조용한 채팅방
  ㄴON : 보관메뉴 노출
  ㄴOFF : 보관메뉴 미노출
* 톡채널은 [채팅방 이름 설정] 미노출됨 
- 톡채널, 비밀챗은 [조용한 채팅방으로 보관] 불가
* 팀챗 - 방장일 경우
[채팅방 삭제 및 나가기] 노출</t>
  </si>
  <si>
    <r>
      <rPr>
        <rFont val="Nanum Gothic"/>
      </rPr>
      <t xml:space="preserve">채팅 목록 롱탭 및 스와이프 메뉴 
</t>
    </r>
    <r>
      <rPr>
        <rFont val="Nanum Gothic"/>
        <b/>
        <i/>
      </rPr>
      <t xml:space="preserve">Android 
</t>
    </r>
    <r>
      <rPr>
        <rFont val="Nanum Gothic"/>
      </rPr>
      <t xml:space="preserve"> - 롱탭 : 채팅방 정보 설정 / 채팅방 상단 고정 / 알림 / 나가기
</t>
    </r>
    <r>
      <rPr>
        <rFont val="Nanum Gothic"/>
        <b/>
        <i/>
      </rPr>
      <t xml:space="preserve">iOS </t>
    </r>
    <r>
      <rPr>
        <rFont val="Nanum Gothic"/>
      </rPr>
      <t xml:space="preserve">
 - 왼 스와이프 : 읽음 / 알림 / 고정 
 - 오 스와이프 : 나가기
 - 롱탭 : 알림 / 채팅방 상단 고정</t>
    </r>
  </si>
  <si>
    <t>내가 방장인 오픈채팅</t>
  </si>
  <si>
    <r>
      <rPr>
        <rFont val="Nanum Gothic"/>
      </rPr>
      <t xml:space="preserve">채팅 목록 롱탭 및 스와이프 메뉴 
</t>
    </r>
    <r>
      <rPr>
        <rFont val="Nanum Gothic"/>
        <b/>
        <i/>
      </rPr>
      <t xml:space="preserve">Android 
</t>
    </r>
    <r>
      <rPr>
        <rFont val="Nanum Gothic"/>
      </rPr>
      <t xml:space="preserve"> - 롱탭 : 오픈채팅 관리 / 채팅방 나가기 / 채팅방 정보 설정 / 즐겨찾기에 추가 / 채팅방 상단 고정 / 채팅방 알림 끄기 / 홈 화면에 바로가기 추가 / 읽음
</t>
    </r>
    <r>
      <rPr>
        <rFont val="Nanum Gothic"/>
        <b/>
        <i/>
      </rPr>
      <t xml:space="preserve">iOS 
</t>
    </r>
    <r>
      <rPr>
        <rFont val="Nanum Gothic"/>
      </rPr>
      <t xml:space="preserve"> - 왼 스와이프 : 읽음 / 알림 / 고정 
 - 오 스와이프 : - 
 - 롱탭 : 알림 / 채팅방 상단 고정 / 즐겨찾기</t>
    </r>
  </si>
  <si>
    <t>참여중인 오픈채팅</t>
  </si>
  <si>
    <r>
      <rPr>
        <rFont val="Nanum Gothic"/>
      </rPr>
      <t xml:space="preserve">채팅 목록 롱탭 및 스와이프 메뉴 
</t>
    </r>
    <r>
      <rPr>
        <rFont val="Nanum Gothic"/>
        <b/>
        <i/>
      </rPr>
      <t xml:space="preserve">Android 
</t>
    </r>
    <r>
      <rPr>
        <rFont val="Nanum Gothic"/>
      </rPr>
      <t xml:space="preserve"> - 롱탭 : 채팅방 정보 설정 / 즐겨찾기 / 채팅방 상단 고정 / 알림 / 홈 화면에 바로가기 추가 / 읽음 / 나가기 
*읽음 : 안드는 안읽은 메시지가 있어야만 표시됨
</t>
    </r>
    <r>
      <rPr>
        <rFont val="Nanum Gothic"/>
        <b/>
        <i/>
      </rPr>
      <t xml:space="preserve">iOS </t>
    </r>
    <r>
      <rPr>
        <rFont val="Nanum Gothic"/>
      </rPr>
      <t xml:space="preserve">
 - 왼 스와이프 : 읽음 / 알림 / 고정 
 - 오 스와이프 : 나가기
 - 롱탭 : 알림 / 채팅방 상단 고정 / 즐겨찾기</t>
    </r>
  </si>
  <si>
    <t>(shannon, 25/02)
한국 계정 &gt; 전체 칩에서는 오픈채팅이 포함되지 않아 해당 케이스 확인 불가
&gt; 하단 오픈채팅 탭에서 상세 롱탭/스와이프 메뉴 확인 가능함
&gt;&gt; 대분류에서 진입하여 확인 불가하므로, TC 재확인 요청드립니다.</t>
  </si>
  <si>
    <r>
      <rPr>
        <rFont val="Nanum Gothic"/>
      </rPr>
      <t xml:space="preserve">채팅 목록 롱탭 및 스와이프 메뉴 
</t>
    </r>
    <r>
      <rPr>
        <rFont val="Nanum Gothic"/>
        <b/>
        <i/>
      </rPr>
      <t xml:space="preserve">Android 
</t>
    </r>
    <r>
      <rPr>
        <rFont val="Nanum Gothic"/>
      </rPr>
      <t xml:space="preserve"> - 롱탭 : 오픈채팅 관리 / 채팅방 나가기 / 오픈채팅방 펼치기 / 채팅방 상단 고정 
</t>
    </r>
    <r>
      <rPr>
        <rFont val="Nanum Gothic"/>
        <b/>
        <i/>
      </rPr>
      <t xml:space="preserve">iOS </t>
    </r>
    <r>
      <rPr>
        <rFont val="Nanum Gothic"/>
      </rPr>
      <t xml:space="preserve">
- 접기 상태 
 ㄴ 왼 스와이프 : 고정 
 ㄴ 우 스와이프 : 펼치기 / 삭제 
 ㄴ 롱탭 : 고정
- 펼치기 상태 
 ㄴ 왼 스와이프 : 읽음 / 알림 / 고정 
 ㄴ 우 스와이프 : 접기 / 나가기 
 ㄴ 롱탭 : 읽음 / 알림 / 고정 </t>
    </r>
  </si>
  <si>
    <r>
      <rPr>
        <rFont val="Arial"/>
      </rPr>
      <t xml:space="preserve">(pond, 25/10~11)
iOS : 1:1 오픈채팅방 접기 상태 &gt; 롱 탭하여 고정 후 스와이프하여 펼치기 &gt; 펼쳐지지 않으며 스와이프되지 않는 문제 
</t>
    </r>
    <r>
      <rPr>
        <rFont val="Arial"/>
        <color rgb="FF1155CC"/>
        <u/>
      </rPr>
      <t>https://jira.daumkakao.com/browse/QATEAM-8174</t>
    </r>
    <r>
      <rPr>
        <rFont val="Arial"/>
      </rPr>
      <t xml:space="preserve">
iOS : 1:1 오픈채팅방 펼쳐져 있는 상태에서 스와이프하여 접기 시, 오픈채팅방 없어지는 문제 
</t>
    </r>
    <r>
      <rPr>
        <rFont val="Arial"/>
        <color rgb="FF1155CC"/>
        <u/>
      </rPr>
      <t>https://jira.daumkakao.com/browse/QATEAM-8516</t>
    </r>
  </si>
  <si>
    <t>접혀있는 1:1 오픈채팅 고정 &gt; 펼치기 후 다시 접기 시, 고정 해제됨</t>
  </si>
  <si>
    <r>
      <rPr>
        <rFont val="Nanum Gothic"/>
      </rPr>
      <t xml:space="preserve">채팅 목록 롱탭 및 스와이프 메뉴 
</t>
    </r>
    <r>
      <rPr>
        <rFont val="Nanum Gothic"/>
        <b/>
        <i/>
      </rPr>
      <t xml:space="preserve">Android 
</t>
    </r>
    <r>
      <rPr>
        <rFont val="Nanum Gothic"/>
      </rPr>
      <t xml:space="preserve"> - 롱탭 : 채팅방 정보 설정 / 채팅방 상단 고정 / 채팅방 알림 끄기 / 홈 화면에 바로가기 추가 / 나가기 
</t>
    </r>
    <r>
      <rPr>
        <rFont val="Nanum Gothic"/>
        <b/>
        <i/>
      </rPr>
      <t xml:space="preserve">iOS 
</t>
    </r>
    <r>
      <rPr>
        <rFont val="Nanum Gothic"/>
      </rPr>
      <t xml:space="preserve"> - 왼 스와이프 : 읽음 / 알림 / 고정 
 - 오 스와이프 : 나가기
 - 롱탭 : 알림 끄기 / 채팅방 상단 고정 </t>
    </r>
  </si>
  <si>
    <t>일반 채팅방 (1:1)</t>
  </si>
  <si>
    <r>
      <rPr>
        <rFont val="Nanum Gothic"/>
      </rPr>
      <t xml:space="preserve">채팅 목록 롱탭 및 스와이프 메뉴 
</t>
    </r>
    <r>
      <rPr>
        <rFont val="Nanum Gothic"/>
        <b/>
        <i/>
      </rPr>
      <t xml:space="preserve">Android 
</t>
    </r>
    <r>
      <rPr>
        <rFont val="Nanum Gothic"/>
      </rPr>
      <t xml:space="preserve"> - 롱탭 : 채팅방 정보 설정 / 즐겨찾기에 추가 / 채팅방 상단 고정 / 채팅방 알림 끄기 / 홈 화면에 바로가기 추가 / 읽음 / </t>
    </r>
    <r>
      <rPr>
        <rFont val="Nanum Gothic"/>
        <b/>
      </rPr>
      <t>폴더에 추가 / 새폴더 만들기</t>
    </r>
    <r>
      <rPr>
        <rFont val="Nanum Gothic"/>
      </rPr>
      <t xml:space="preserve"> / 조용한 채팅방으로 보관 / 나가기  
</t>
    </r>
    <r>
      <rPr>
        <rFont val="Nanum Gothic"/>
        <b/>
        <i/>
      </rPr>
      <t xml:space="preserve">iOS 롱탭
</t>
    </r>
    <r>
      <rPr>
        <rFont val="Nanum Gothic"/>
      </rPr>
      <t xml:space="preserve">- 읽음 / 보이스톡 / 페이스톡 / 알림끄기 / 채팅방 상단 고정 / 즐겨찾기 추가 / 선물하기 / </t>
    </r>
    <r>
      <rPr>
        <rFont val="Nanum Gothic"/>
        <b/>
      </rPr>
      <t>폴더에 추가&gt; / 새폴더 만들기</t>
    </r>
    <r>
      <rPr>
        <rFont val="Nanum Gothic"/>
      </rPr>
      <t xml:space="preserve">
</t>
    </r>
    <r>
      <rPr>
        <rFont val="Nanum Gothic"/>
        <i/>
        <color rgb="FF999999"/>
      </rPr>
      <t xml:space="preserve">*번호 저장되어 있으면 최상단에 번호(통화) 노출됨
</t>
    </r>
    <r>
      <rPr>
        <rFont val="Nanum Gothic"/>
      </rPr>
      <t xml:space="preserve">
</t>
    </r>
    <r>
      <rPr>
        <rFont val="Nanum Gothic"/>
        <b/>
        <i/>
      </rPr>
      <t xml:space="preserve">iOS 스와이프
</t>
    </r>
    <r>
      <rPr>
        <rFont val="Nanum Gothic"/>
      </rPr>
      <t xml:space="preserve"> - 실험실 &gt; '채팅방을 옆으로 밀어 읽지 않음 표시' off 상태 
  ㄴ 왼 스와이프 : 즐겨찾기 / 알림 / 고정 
 - 실험실 &gt; '채팅방을 옆으로 밀어 읽지 않음 표시' on 상태
  ㄴ 왼 스와이프 : 읽음 / 알림 / 고정 </t>
    </r>
  </si>
  <si>
    <r>
      <rPr>
        <rFont val="Nanum Gothic"/>
        <b/>
      </rPr>
      <t xml:space="preserve">상태값에 따른 메뉴명 참고 
</t>
    </r>
    <r>
      <rPr>
        <rFont val="Nanum Gothic"/>
      </rPr>
      <t xml:space="preserve">
 * 읽음 : 안읽은 메시지가 있어야 '읽음' 메뉴 표시됨  
 * 채팅방 알림 OFF 상태일때 "채팅방 알림 켜기" 표시 
 * 즐겨찾기 / 채팅방 상단 고정 상태일때 "..해제" 표시 
 *새폴더 만들기 : 폴더 사용중 &amp; 사용자 폴더가 10개 미만인 경우 </t>
    </r>
  </si>
  <si>
    <t xml:space="preserve">일반 채팅방 (그룹)  
팀 채팅방 </t>
  </si>
  <si>
    <r>
      <rPr>
        <rFont val="Nanum Gothic"/>
      </rPr>
      <t xml:space="preserve">채팅 목록 롱탭 및 스와이프 메뉴 
</t>
    </r>
    <r>
      <rPr>
        <rFont val="Nanum Gothic"/>
        <b/>
        <i/>
      </rPr>
      <t xml:space="preserve">Android 
</t>
    </r>
    <r>
      <rPr>
        <rFont val="Nanum Gothic"/>
      </rPr>
      <t xml:space="preserve"> - 롱탭 :  채팅방 정보 설정 / 즐겨찾기 / 채팅방 상단 고정 / 알림 / 홈 화면에 바로가기 추가 / 읽음 / </t>
    </r>
    <r>
      <rPr>
        <rFont val="Nanum Gothic"/>
        <b/>
      </rPr>
      <t>폴더에 추가 / 새폴더 만들기</t>
    </r>
    <r>
      <rPr>
        <rFont val="Nanum Gothic"/>
      </rPr>
      <t xml:space="preserve"> / 조용한 채팅방으로 보관 / 나가기 
</t>
    </r>
    <r>
      <rPr>
        <rFont val="Nanum Gothic"/>
        <b/>
        <i/>
      </rPr>
      <t>iOS</t>
    </r>
    <r>
      <rPr>
        <rFont val="Nanum Gothic"/>
      </rPr>
      <t xml:space="preserve">
 - 왼 스와이프 : 읽음 / 알림 / 고정 
 - 오 스와이프 : 보관 / 나가기 
 - 롱탭 : 알림 / 채팅방 상단 고정 / 즐겨찾기 / </t>
    </r>
    <r>
      <rPr>
        <rFont val="Nanum Gothic"/>
        <b/>
      </rPr>
      <t>폴더에 추가&gt; / 새폴더 만들기</t>
    </r>
  </si>
  <si>
    <r>
      <rPr>
        <rFont val="Arial"/>
      </rPr>
      <t>(참고) iOS인 경우 
실험실&gt; '</t>
    </r>
    <r>
      <rPr>
        <rFont val="Arial"/>
        <b/>
      </rPr>
      <t>채팅방을 옆으로 밀어 읽지 않음 표시</t>
    </r>
    <r>
      <rPr>
        <rFont val="Arial"/>
      </rPr>
      <t xml:space="preserve">'&gt; 
- OFF
ㄴ 롱탭 : 읽음 / 알림 끄기/켜기 / 채팅방 상단 고정 / &gt; 폴더에 추가 / 새폴더 만들기
ㄴ 왼 스와이프 : 즐겨찾기 / 알림 / 고정 
ㄴ 우 스와이프 : 보관 / 읽음 / 나가기
- </t>
    </r>
    <r>
      <rPr>
        <rFont val="Arial"/>
        <b/>
      </rPr>
      <t xml:space="preserve">ON
</t>
    </r>
    <r>
      <rPr>
        <rFont val="Arial"/>
      </rPr>
      <t xml:space="preserve">ㄴ 롱탭 : 읽음 / 알림 끄기/켜기 / 채팅방 상단 고정 / </t>
    </r>
    <r>
      <rPr>
        <rFont val="Arial"/>
        <b/>
      </rPr>
      <t>즐겨찾기 추가</t>
    </r>
    <r>
      <rPr>
        <rFont val="Arial"/>
      </rPr>
      <t xml:space="preserve"> / &gt; 폴더에 추가 / 새폴더 만들기
ㄴ 왼 스와이프 : 읽음 / 알림 / 고정 
ㄴ 우 스와이프 : 보관 / 나가기</t>
    </r>
  </si>
  <si>
    <t>나와의 채팅방</t>
  </si>
  <si>
    <r>
      <rPr>
        <rFont val="Nanum Gothic"/>
      </rPr>
      <t xml:space="preserve">채팅 목록 롱탭 및 스와이프 메뉴 
</t>
    </r>
    <r>
      <rPr>
        <rFont val="Nanum Gothic"/>
        <b/>
        <i/>
      </rPr>
      <t xml:space="preserve">Android 
</t>
    </r>
    <r>
      <rPr>
        <rFont val="Nanum Gothic"/>
      </rPr>
      <t xml:space="preserve"> - 롱탭 : 채팅방 정보 설정 / 채팅방 상단 고정 / 알림 /  홈 화면에 바로가기 추가 / 읽음 / </t>
    </r>
    <r>
      <rPr>
        <rFont val="Nanum Gothic"/>
        <b/>
      </rPr>
      <t>폴더에 추가</t>
    </r>
    <r>
      <rPr>
        <rFont val="Nanum Gothic"/>
      </rPr>
      <t xml:space="preserve"> / </t>
    </r>
    <r>
      <rPr>
        <rFont val="Nanum Gothic"/>
        <b/>
      </rPr>
      <t xml:space="preserve">새폴더 만들기 </t>
    </r>
    <r>
      <rPr>
        <rFont val="Nanum Gothic"/>
      </rPr>
      <t xml:space="preserve">/ 숨김  
</t>
    </r>
    <r>
      <rPr>
        <rFont val="Nanum Gothic"/>
        <b/>
        <i/>
      </rPr>
      <t xml:space="preserve">iOS 
</t>
    </r>
    <r>
      <rPr>
        <rFont val="Nanum Gothic"/>
      </rPr>
      <t xml:space="preserve"> - 왼 스와이프 : 읽음 / 알림 / 고정 
 - 오 스와이프 : 숨김
 - 롱탭 : 채팅방 상단 고정 / </t>
    </r>
    <r>
      <rPr>
        <rFont val="Nanum Gothic"/>
        <b/>
      </rPr>
      <t>폴더에 추가&gt; / 새폴더 만들기</t>
    </r>
  </si>
  <si>
    <r>
      <rPr>
        <rFont val="Nanum Gothic"/>
      </rPr>
      <t xml:space="preserve">챗 ID 없는 방 
 - 최근 통화 
 - 게시물 활동 알림 
 - 채팅방 댓글 알림  
</t>
    </r>
    <r>
      <rPr>
        <rFont val="Nanum Gothic"/>
        <strike/>
      </rPr>
      <t xml:space="preserve"> - 미디어 만료 알림 </t>
    </r>
  </si>
  <si>
    <r>
      <rPr>
        <rFont val="Nanum Gothic"/>
        <color rgb="FF000000"/>
      </rPr>
      <t xml:space="preserve">채팅 목록 롱탭 및 스와이프 메뉴   
 - </t>
    </r>
    <r>
      <rPr>
        <rFont val="Nanum Gothic"/>
        <b/>
        <color rgb="FF000000"/>
      </rPr>
      <t>폴더에 추가 / 새폴더 만들기</t>
    </r>
    <r>
      <rPr>
        <rFont val="Nanum Gothic"/>
        <color rgb="FF000000"/>
      </rPr>
      <t xml:space="preserve"> 메뉴 노출 </t>
    </r>
  </si>
  <si>
    <r>
      <rPr>
        <rFont val="Arial"/>
      </rPr>
      <t>(참고) iOS인 경우 
실험실&gt; '</t>
    </r>
    <r>
      <rPr>
        <rFont val="Arial"/>
        <b/>
      </rPr>
      <t>채팅방을 옆으로 밀어 읽지 않음 표시</t>
    </r>
    <r>
      <rPr>
        <rFont val="Arial"/>
      </rPr>
      <t xml:space="preserve">'&gt; 
- OFF
ㄴ 롱탭 : 읽음 / 채팅방 상단 고정 / &gt; 폴더에 추가 / 새폴더 만들기
ㄴ 왼 스와이프 : 고정 
ㄴ 우 스와이프:  읽음 / 숨김
- </t>
    </r>
    <r>
      <rPr>
        <rFont val="Arial"/>
        <b/>
      </rPr>
      <t xml:space="preserve">ON
</t>
    </r>
    <r>
      <rPr>
        <rFont val="Arial"/>
      </rPr>
      <t xml:space="preserve">ㄴ 롱탭: 읽음 / 채팅방 상단 고정 / &gt; 폴더에 추가 / 새폴더 만들기
ㄴ 왼 스와이프 : 읽음 / 고정 
ㄴ 우 스와이프 : 숨김
*만료 미디어 알림 기능 제거로 테스트 제외
</t>
    </r>
    <r>
      <rPr>
        <rFont val="Arial"/>
        <color rgb="FF1155CC"/>
        <u/>
      </rPr>
      <t>https://jira.daumkakao.com/browse/KLOUD-768</t>
    </r>
    <r>
      <rPr>
        <rFont val="Arial"/>
      </rPr>
      <t xml:space="preserve"> </t>
    </r>
  </si>
  <si>
    <t xml:space="preserve">채팅탭 x 카나나 </t>
  </si>
  <si>
    <t>지원 디바이스에서 진입 &amp; 지원 디바이스를 메인 디바이스로 사용중</t>
  </si>
  <si>
    <r>
      <rPr>
        <rFont val="Nanum Gothic"/>
        <color rgb="FF000000"/>
      </rPr>
      <t xml:space="preserve">
</t>
    </r>
    <r>
      <rPr>
        <rFont val="Nanum Gothic"/>
        <b/>
        <color rgb="FF000000"/>
      </rPr>
      <t xml:space="preserve">iOS 지원 기기 </t>
    </r>
    <r>
      <rPr>
        <rFont val="Nanum Gothic"/>
        <color rgb="FF000000"/>
      </rPr>
      <t xml:space="preserve">
ㄴ 아이폰 15 Pro 이상   
</t>
    </r>
    <r>
      <rPr>
        <rFont val="Nanum Gothic"/>
        <b/>
        <color rgb="FF000000"/>
      </rPr>
      <t xml:space="preserve">Android 지원 기기 : OS 15이상  
</t>
    </r>
    <r>
      <rPr>
        <rFont val="Nanum Gothic"/>
        <color rgb="FF000000"/>
      </rPr>
      <t>ㄴ 갤럭시 S22 이상  
ㄴ 갤럭시 Z Fold 4 이상 
ㄴ 갤럭시 Z Flip 4 이상</t>
    </r>
  </si>
  <si>
    <t xml:space="preserve">*카나나 지원하지 않는 단말인경우, 
카나나 지원하는 디바이스로 확인해주세요 </t>
  </si>
  <si>
    <r>
      <rPr>
        <rFont val="Nanum Gothic"/>
        <color rgb="FF000000"/>
      </rPr>
      <t xml:space="preserve">채팅 목록 롱탭 및 스와이프 메뉴   
 - </t>
    </r>
    <r>
      <rPr>
        <rFont val="Nanum Gothic"/>
        <b/>
        <color rgb="FF000000"/>
      </rPr>
      <t>폴더에 추가 / 새폴더 만들기</t>
    </r>
    <r>
      <rPr>
        <rFont val="Nanum Gothic"/>
        <color rgb="FF000000"/>
      </rPr>
      <t xml:space="preserve"> 메뉴 노출 </t>
    </r>
  </si>
  <si>
    <t>채널 채팅방</t>
  </si>
  <si>
    <t>추가한 채널</t>
  </si>
  <si>
    <r>
      <rPr>
        <rFont val="Nanum Gothic"/>
      </rPr>
      <t xml:space="preserve">채팅 목록 롱탭 및 스와이프 메뉴 
</t>
    </r>
    <r>
      <rPr>
        <rFont val="Nanum Gothic"/>
        <b/>
        <i/>
      </rPr>
      <t xml:space="preserve">Android 
</t>
    </r>
    <r>
      <rPr>
        <rFont val="Nanum Gothic"/>
      </rPr>
      <t xml:space="preserve"> - 롱탭 : 즐겨찾기 / 채팅방 상단 고정 / 알림 / 홈 화면에 바로가기 추가 / </t>
    </r>
    <r>
      <rPr>
        <rFont val="Nanum Gothic"/>
        <b/>
      </rPr>
      <t>폴더에 추가 / 새폴더 만들기</t>
    </r>
    <r>
      <rPr>
        <rFont val="Nanum Gothic"/>
      </rPr>
      <t xml:space="preserve"> / 나가기
</t>
    </r>
    <r>
      <rPr>
        <rFont val="Nanum Gothic"/>
        <b/>
        <i/>
      </rPr>
      <t xml:space="preserve">iOS 
</t>
    </r>
    <r>
      <rPr>
        <rFont val="Nanum Gothic"/>
      </rPr>
      <t xml:space="preserve"> - 왼 스와이프 : 읽음 / 알림 / 고정 
 - 오 스와이프 : 나가기
 - 롱탭 : 읽음/ 알림 / 채팅방 상단 고정 / 즐겨찾기 / 폴더에 추가 / 새폴더 만들기</t>
    </r>
  </si>
  <si>
    <r>
      <rPr>
        <rFont val="Arial"/>
      </rPr>
      <t>(참고) iOS인 경우 
실험실&gt; '</t>
    </r>
    <r>
      <rPr>
        <rFont val="Arial"/>
        <b/>
      </rPr>
      <t>채팅방을 옆으로 밀어 읽지 않음 표시</t>
    </r>
    <r>
      <rPr>
        <rFont val="Arial"/>
      </rPr>
      <t xml:space="preserve">'&gt; 
- OFF
ㄴ 롱탭 : 읽음 / 알림 끄기/켜기 / 채팅방 상단 고정 / &gt; 폴더에 추가 / 새폴더 만들기
ㄴ 왼 스와이프 : 즐겨찾기 / 알림 / 고정 
ㄴ 우 스와이프 : 읽음 / 나가기
- </t>
    </r>
    <r>
      <rPr>
        <rFont val="Arial"/>
        <b/>
      </rPr>
      <t xml:space="preserve">ON
</t>
    </r>
    <r>
      <rPr>
        <rFont val="Arial"/>
      </rPr>
      <t xml:space="preserve">ㄴ 롱탭 : 읽음 / 알림 끄기/켜기 / 채팅방 상단 고정 / </t>
    </r>
    <r>
      <rPr>
        <rFont val="Arial"/>
        <b/>
      </rPr>
      <t>즐겨찾기 추가</t>
    </r>
    <r>
      <rPr>
        <rFont val="Arial"/>
      </rPr>
      <t xml:space="preserve"> / &gt; 폴더에 추가 / 새폴더 만들기
ㄴ 왼 스와이프 : 읽음 / 알림 / 고정 
ㄴ 우 스와이프 : 나가기</t>
    </r>
  </si>
  <si>
    <t>추가되지 않은 채널</t>
  </si>
  <si>
    <r>
      <rPr>
        <rFont val="Nanum Gothic"/>
      </rPr>
      <t xml:space="preserve">채팅 목록 롱탭 및 스와이프 메뉴 
</t>
    </r>
    <r>
      <rPr>
        <rFont val="Nanum Gothic"/>
        <b/>
        <i/>
      </rPr>
      <t xml:space="preserve">Android 
</t>
    </r>
    <r>
      <rPr>
        <rFont val="Nanum Gothic"/>
      </rPr>
      <t xml:space="preserve"> - 롱탭 : 채팅방 상단 고정 / 알림 / </t>
    </r>
    <r>
      <rPr>
        <rFont val="Nanum Gothic"/>
        <b/>
      </rPr>
      <t>폴더에 추가 / 새폴더 만들기</t>
    </r>
    <r>
      <rPr>
        <rFont val="Nanum Gothic"/>
      </rPr>
      <t xml:space="preserve"> / 홈 화면에 바로가기 추가 / 나가기
*읽음 : 안드는 안읽은 메시지가 있어야만 표시됨
</t>
    </r>
    <r>
      <rPr>
        <rFont val="Nanum Gothic"/>
        <b/>
        <i/>
      </rPr>
      <t xml:space="preserve">iOS </t>
    </r>
    <r>
      <rPr>
        <rFont val="Nanum Gothic"/>
      </rPr>
      <t xml:space="preserve">
 - 왼 스와이프 : 읽음 / 알림 / 고정 
 - 오 스와이프 : 나가기
 - 롱탭 : 읽음/ 알림 / 채팅방 상단 고정 /폴더에 추가 / 새폴더 만들기</t>
    </r>
  </si>
  <si>
    <t xml:space="preserve">폴더에 추가 
 - 전체 &amp; 안읽음 &amp; 추천폴더 </t>
  </si>
  <si>
    <t xml:space="preserve">전체 
안읽음 
추천폴더 </t>
  </si>
  <si>
    <t>v25.11.1</t>
  </si>
  <si>
    <t>컨텍스트 메뉴
(롱탭 메뉴, 스와이프 메뉴)</t>
  </si>
  <si>
    <t>폴더에 추가 노출 조건 
 - 폴더 사용 중 &amp; 사용자 폴더가 있는 경우</t>
  </si>
  <si>
    <t xml:space="preserve"> - 폴더에 추가: 전체 &amp; 안읽음 &amp; 추천폴더 모두 노출 
 - 폴더에서 제외 액션: 사용자 생성 폴더에서만 제공 </t>
  </si>
  <si>
    <t>메모 
 - 상세 스펙 참고 가능</t>
  </si>
  <si>
    <t>폴더에 추가 지원 방</t>
  </si>
  <si>
    <r>
      <rPr>
        <rFont val="Nanum Gothic"/>
        <b/>
        <i/>
        <color rgb="FF0000FF"/>
      </rPr>
      <t xml:space="preserve">* "폴더에 추가" 노출 
</t>
    </r>
    <r>
      <rPr>
        <rFont val="Nanum Gothic"/>
        <i/>
        <color rgb="FF0000FF"/>
      </rPr>
      <t xml:space="preserve"> - 폴더에 지정 가능한 채팅방 타입인 경우, 전체/안읽음/사용자 폴더 모두 노출</t>
    </r>
  </si>
  <si>
    <r>
      <rPr>
        <rFont val="Nanum Gothic"/>
        <b/>
        <i/>
        <color rgb="FF0000FF"/>
      </rPr>
      <t xml:space="preserve">* "폴더에 추가" 미 노출 
</t>
    </r>
    <r>
      <rPr>
        <rFont val="Nanum Gothic"/>
        <i/>
        <color rgb="FF0000FF"/>
      </rPr>
      <t xml:space="preserve"> - 폴더에 지정 불가능한 채팅방 타입, 사용자 폴더 개수 10개 초과 시 </t>
    </r>
  </si>
  <si>
    <t xml:space="preserve">폴더에 추가 미지원 방 
 - 1:1 오픈 채팅 
 - 그룹 오픈 채팅 </t>
  </si>
  <si>
    <t xml:space="preserve">폴더에 추가 </t>
  </si>
  <si>
    <t xml:space="preserve"> '폴더에 추가' 가능한 방 타입 
 - 1:1 채팅방 
 - 나와의 채팅방 
 - 그룹 / 팀 채팅방 
 - 채널 채팅방 
 - 챗 ID없는 타입방 
( Kanana, 게시물 활동 알림, 채팅방 댓글 알림, 미디어 만료 알림, 최근 통화) </t>
  </si>
  <si>
    <t xml:space="preserve">폴더에 추가 성공 </t>
  </si>
  <si>
    <t xml:space="preserve">*채팅 목록  임의 채팅방 롱탭 
1. [폴더에 추가] 메뉴 선택  
2. 임의 사용자가 만든 A폴더 선택 
3. 토스트 얼럿 [폴더로 이동] 버튼 선택  </t>
  </si>
  <si>
    <r>
      <rPr>
        <rFont val="Nanum Gothic"/>
      </rPr>
      <t xml:space="preserve">1. 사용자가 생성한 폴더가 팝업 리스트로 노출됨  
</t>
    </r>
    <r>
      <rPr>
        <rFont val="Nanum Gothic"/>
        <b/>
      </rPr>
      <t xml:space="preserve"> - 폴더에 추가 
</t>
    </r>
    <r>
      <rPr>
        <rFont val="Nanum Gothic"/>
      </rPr>
      <t xml:space="preserve"> - A 사용자 폴더 
 - B 사용자 폴더 
2. 토스트 얼럿 노출됨 
 - 채팅방을 {폴더이름} 폴더에 추가했어요. 폴더로 이동  
3. 추가한 폴더로 포커싱되어 랜딩됨 
 - 예) [전체] 칩에서 [A폴더] 칩으로 이동</t>
    </r>
  </si>
  <si>
    <t>폴더에 추가 실패</t>
  </si>
  <si>
    <t xml:space="preserve">이미 추가된 채팅방인 경우 </t>
  </si>
  <si>
    <t xml:space="preserve">1. [폴더에 추가] 메뉴 선택  
2. 폴더에 이미 추가된 채팅방 추가 시도  
3. 토스트 얼럿 [폴더로 이동] 버튼 선택  </t>
  </si>
  <si>
    <t>2. 토스트 얼럿 노출됨 
 - 이미 추가된 채팅방이에요. 폴더로 이동 
3. 이미 추가한 폴더로 포커싱되어 랜딩됨 
 - 예) [전체] 칩에서 [A폴더] 칩으로 이동</t>
  </si>
  <si>
    <t xml:space="preserve">새폴더 만들기  
 - 전체 &amp; 안읽음 &amp; 추천폴더 </t>
  </si>
  <si>
    <t xml:space="preserve">새폴더 만들기 </t>
  </si>
  <si>
    <t xml:space="preserve">전체 &amp; 안읽음 &amp; 추천폴더 칩 (즐겨찾기) </t>
  </si>
  <si>
    <t xml:space="preserve">지원 채팅방 
 - 일반 채팅방 (1:1) 
 - 일반 채팅방 (그룹)  
 - 팀 채팅방 
 - 나와의 채팅방 
 - 챗 ID 없는 방 
 - 채널 채팅방 </t>
  </si>
  <si>
    <t>생성폴더 개수 9개 이하</t>
  </si>
  <si>
    <t xml:space="preserve">1. 전체 &amp; 안읽음 &amp; 추천폴더 칩 선택 
2. 임의 채팅방 롱탭 &gt; [새폴더 만들기] 메뉴 노출 여부 확인 
 - 일반 채팅방 (1:1) 
 - 일반 채팅방 (그룹)  
 - 팀 채팅방 
 - 나와의 채팅방 
 - 챗 ID 없는 방 
 - 채널 채팅방 
3. 사용자 생성 칩에서 임의 채팅방 롱탭 &gt; [새폴더 만들기] 메뉴 노출여부 확인 </t>
  </si>
  <si>
    <r>
      <rPr>
        <rFont val="Nanum Gothic"/>
        <color rgb="FF000000"/>
      </rPr>
      <t xml:space="preserve">2. [새폴더 만들기] 버튼 노출 
3. [새폴더 만들기] 버튼 미노출 
</t>
    </r>
    <r>
      <rPr>
        <rFont val="Nanum Gothic"/>
        <i/>
        <color rgb="FF999999"/>
      </rPr>
      <t xml:space="preserve">*사용자 폴더를 제외한 서비스 제공 폴더에만 제공 </t>
    </r>
  </si>
  <si>
    <t xml:space="preserve">폴더 만들기 상세 화면 </t>
  </si>
  <si>
    <t>1. [새폴더 만들기] 선택 
2. 폴더 이름 입력 : 글자수 최대 10자 입력  
3. 폴더 만들기 화면에서 임의 폴더명 입력 및 채팅방 선택 후 완료</t>
  </si>
  <si>
    <r>
      <rPr>
        <rFont val="Nanum Gothic"/>
      </rPr>
      <t xml:space="preserve">1.폴더 만들기 프리셋 화면으로 랜딩 
 - 상단 타이틀 : &lt;-, 폴더 만들기, [완료]  
</t>
    </r>
    <r>
      <rPr>
        <rFont val="Nanum Gothic"/>
        <color rgb="FF666666"/>
      </rPr>
      <t xml:space="preserve">*완료 버튼 비활성화 상태 
</t>
    </r>
    <r>
      <rPr>
        <rFont val="Nanum Gothic"/>
      </rPr>
      <t xml:space="preserve"> - 폴더이름 * 
 - 폴더 이름을 입력해주세요 0/10 
 - 폴더 아이콘 
 ㄴ 아이콘 제공 방식 (이모지, 이미지) 13종 
 - 등록한 채팅방 
 [+]  채팅방 추가 
등록한 채팅방에는 롱탭 액션한 채팅방 추가되어 노출 
2. 별도 안내 없이 10자 이상 작성 불가함 
</t>
    </r>
    <r>
      <rPr>
        <rFont val="Nanum Gothic"/>
        <color rgb="FF666666"/>
      </rPr>
      <t xml:space="preserve"> - 폴더 이름 입력 영역에 커서 노출 및 키보드 활성화  
</t>
    </r>
    <r>
      <rPr>
        <rFont val="Nanum Gothic"/>
      </rPr>
      <t xml:space="preserve">3. '[폴더이름] 폴더를 만들었어요. 폴더로 이동" 스낵바 노출 </t>
    </r>
  </si>
  <si>
    <t>*문구 최종 스펙 확정 (12/8)
 - 채팅리스트 롱탭 &gt; 폴더에 추가 : 채팅방을 {폴더이름} 폴더에 추가했어요.
 - 채팅리스트 롱탭 &gt; 새폴더 만들기 : {폴더이름} 폴더를 만들었어요. (*새로운 폴더 만들기 통한 액션에만 적용)
 - 생성 폴더 롱탭 &gt; 채팅방 추가 : {폴더이름} 폴더가 업데이트 되었어요.
 - 생성 폴더 롱탭 &gt; 채팅방 추가 &gt; 변경사항 없이 뒤로가기 : 스낵바 미노출</t>
  </si>
  <si>
    <t>새폴더 만들기 불가</t>
  </si>
  <si>
    <t xml:space="preserve">폴더 지원 채팅방 
 - 일반 채팅방 (1:1) 
 - 일반 채팅방 (그룹)  
 - 팀 채팅방 
 - 나와의 채팅방 
 - 챗 ID 없는 방 
 - 채널 채팅방 </t>
  </si>
  <si>
    <t>생성폴더 개수 10개</t>
  </si>
  <si>
    <t xml:space="preserve">1. 전체 &amp; 안읽음 &amp; 추천폴더 칩 선택 
2. 임의 채팅방 롱탭 &gt; [새폴더 만들기] 메뉴 노출 여부 확인 
 - 일반 채팅방 (1:1) 
 - 일반 채팅방 (그룹)  
 - 팀 채팅방 
 - 나와의 채팅방 
 - 챗 ID 없는 방 
 - 채널 채팅방 </t>
  </si>
  <si>
    <r>
      <rPr>
        <rFont val="Nanum Gothic"/>
        <color rgb="FF000000"/>
      </rPr>
      <t xml:space="preserve">2. [새폴더 만들기] 버튼 미 노출 
</t>
    </r>
    <r>
      <rPr>
        <rFont val="Nanum Gothic"/>
        <i/>
        <color rgb="FF999999"/>
      </rPr>
      <t xml:space="preserve">*폴더 최대 생성개수 10개 </t>
    </r>
    <r>
      <rPr>
        <rFont val="Nanum Gothic"/>
        <color rgb="FF000000"/>
      </rPr>
      <t xml:space="preserve">
</t>
    </r>
  </si>
  <si>
    <t>폴더 지원 불가 채팅방 
 - 비밀채팅방 
 - 조용한 채팅방 
 - 오픈채팅방 
 ㄴ 1:1 오픈 채팅방 
 ㄴ 그룹 오픈 채팅</t>
  </si>
  <si>
    <t>1. 전체 &amp; 안읽음 &amp; 추천폴더 칩 선택 
2. 임의 채팅방 롱탭 &gt; [새폴더 만들기] 메뉴 노출 여부 확인 
 - 비밀채팅방 
 - 조용한 채팅방 
 - 오픈채팅방 
 ㄴ 1:1 오픈 채팅방 
 ㄴ 그룹 오픈 채팅</t>
  </si>
  <si>
    <r>
      <rPr>
        <rFont val="Nanum Gothic"/>
        <color rgb="FF000000"/>
      </rPr>
      <t xml:space="preserve">2. [새폴더 만들기] 버튼 미 노출 
</t>
    </r>
    <r>
      <rPr>
        <rFont val="Nanum Gothic"/>
        <i/>
        <color rgb="FF999999"/>
      </rPr>
      <t xml:space="preserve">*폴더에 지정 불가능한 채팅방 타입은 새폴더 만들기 불가 </t>
    </r>
    <r>
      <rPr>
        <rFont val="Nanum Gothic"/>
        <color rgb="FF000000"/>
      </rPr>
      <t xml:space="preserve">
</t>
    </r>
  </si>
  <si>
    <t>사용자 생성 칩</t>
  </si>
  <si>
    <t xml:space="preserve">1. 사용자생성 칩 선택 
2. 임의 채팅방 롱탭 &gt; [새폴더 만들기] 메뉴 노출 여부 확인 
 - 일반 채팅방 (1:1) 
 - 일반 채팅방 (그룹)  
 - 팀 채팅방 
 - 나와의 채팅방 
 - 챗 ID 없는 방 
 - 채널 채팅방 </t>
  </si>
  <si>
    <r>
      <rPr>
        <rFont val="Nanum Gothic"/>
        <color rgb="FF000000"/>
      </rPr>
      <t xml:space="preserve">2. [새폴더 만들기] 버튼 미노출 
</t>
    </r>
    <r>
      <rPr>
        <rFont val="Nanum Gothic"/>
        <i/>
        <color rgb="FF999999"/>
      </rPr>
      <t xml:space="preserve">*사용자 폴더를 제외한 서비스 제공 폴더에만 제공 </t>
    </r>
  </si>
  <si>
    <t xml:space="preserve">사용자 생성 폴더 칩 롱탭 &gt; 채팅방 추가 메뉴 </t>
  </si>
  <si>
    <t xml:space="preserve"> '폴더 칩' 통한 채팅방 추가 지원 방  
 - 사용자 생성칩 </t>
  </si>
  <si>
    <t xml:space="preserve"> '폴더 칩' 통한 채팅방 추가 미지원 방  
 - 전체칩 
 - 안읽음 칩 
 - ChatGPT </t>
  </si>
  <si>
    <t xml:space="preserve">사용자 생성 칩 롱탭 </t>
  </si>
  <si>
    <t>생성된 폴더에 추가된 채팅방 Y</t>
  </si>
  <si>
    <t>1. 생성된 폴더 칩 선택
2. '사용자 생성' 칩영역 롱탭</t>
  </si>
  <si>
    <r>
      <rPr>
        <rFont val="Nanum Gothic"/>
      </rPr>
      <t xml:space="preserve">1. 추가된 채팅방 리스트 노출
 - 일반 채팅방(1:1, 그룹)
 - 팀 채팅방
 - 나와의 채팅방
 - 조용한 채팅방 (개별 채팅방)
 - 채널 채팅방
 - 알림톡
 - 그 외 (스레드, 피드, 통화, 데이터 만료 알림, 카나나 등등)
</t>
    </r>
    <r>
      <rPr>
        <rFont val="Nanum Gothic"/>
        <color rgb="FFFF0000"/>
      </rPr>
      <t>* 비밀채팅방은 추가 못함</t>
    </r>
    <r>
      <rPr>
        <rFont val="Nanum Gothic"/>
      </rPr>
      <t xml:space="preserve">
2. Context Menu 노출
 - 채팅방 추가 
 - 폴더 편집
 - 폴더 삭제 
 - 순서 변경 </t>
    </r>
  </si>
  <si>
    <t>ㄴ</t>
  </si>
  <si>
    <t xml:space="preserve">변경사항 있음 </t>
  </si>
  <si>
    <t>1. Context Menu &gt; '채팅방 추가' 선택 
2. 임의 A 채팅방 선택 후 [확인]  
3. '폴더이름' 폴더가 업데이트 되었어요. [폴더로 이동] 선택</t>
  </si>
  <si>
    <r>
      <rPr>
        <rFont val="Nanum Gothic"/>
      </rPr>
      <t xml:space="preserve">1. 채팅방 선택 화면 노출 
 - 상단 타이틀 : &lt;-, 채팅방 선택, [확인] 
</t>
    </r>
    <r>
      <rPr>
        <rFont val="Nanum Gothic"/>
        <i/>
        <color rgb="FF999999"/>
      </rPr>
      <t xml:space="preserve"> * 채팅방 선택 화면으로 랜딩전에 폴더 편집 화면이 잠시 노출됨  
</t>
    </r>
    <r>
      <rPr>
        <rFont val="Nanum Gothic"/>
      </rPr>
      <t xml:space="preserve">
 - 입력 필드 : [채팅방 이름, 참여자 검색] 
 - 보유한 채팅방 리스트 ( ) 라디오 버튼
2. 폴더 추가 완료 토스트와 함께 기존에 머물더 칩으로 랜딩됨  
</t>
    </r>
    <r>
      <rPr>
        <rFont val="Nanum Gothic"/>
        <b/>
      </rPr>
      <t xml:space="preserve"> - '폴더이름' 폴더가 업데이트 되었어요. [폴더보기] 선택 
</t>
    </r>
    <r>
      <rPr>
        <rFont val="Nanum Gothic"/>
      </rPr>
      <t xml:space="preserve">
</t>
    </r>
    <r>
      <rPr>
        <rFont val="Nanum Gothic"/>
        <i/>
        <color rgb="FF999999"/>
      </rPr>
      <t xml:space="preserve"> *[추가한 폴더] 화면으로 랜딩전에 폴더 편집 화면이 잠시 노출됨  
</t>
    </r>
    <r>
      <rPr>
        <rFont val="Nanum Gothic"/>
      </rPr>
      <t xml:space="preserve">
3. 사용자가 지정한 폴더로 랜딩됨 </t>
    </r>
  </si>
  <si>
    <t xml:space="preserve">채팅방 해제 </t>
  </si>
  <si>
    <t xml:space="preserve">변경사항 없음 </t>
  </si>
  <si>
    <t xml:space="preserve">1. Context Menu &gt; '채팅방 추가' 선택 
2. 변경사항없이 좌측 상단 [&lt;] 이전 버튼 선택  
 - Android : 단말 백버튼 
3. 변경사항없이 [확인]  </t>
  </si>
  <si>
    <r>
      <rPr>
        <rFont val="Nanum Gothic"/>
      </rPr>
      <t xml:space="preserve">1. 채팅방 선택 화면 노출 
 - 상단 타이틀 : &lt;-, 채팅방 선택, [확인] 
</t>
    </r>
    <r>
      <rPr>
        <rFont val="Nanum Gothic"/>
        <i/>
        <color rgb="FF999999"/>
      </rPr>
      <t xml:space="preserve"> * 채팅방 선택 화면으로 랜딩전에 폴더 편집 화면이 잠시 노출됨  
</t>
    </r>
    <r>
      <rPr>
        <rFont val="Nanum Gothic"/>
      </rPr>
      <t xml:space="preserve">
 - 입력 필드 : [채팅방 이름, 참여자 검색] 
 - 보유한 채팅방 리스트 ( ) 라디오 버튼
2. 변경사항 없이 닫았을 때 스낵바 미 노출됨  
3. 변경사항 없이 닫았을 때 스낵바 노출됨  
</t>
    </r>
    <r>
      <rPr>
        <rFont val="Nanum Gothic"/>
        <i/>
        <color rgb="FF999999"/>
      </rPr>
      <t xml:space="preserve"> *[추가한 폴더] 화면으로 랜딩전에 폴더 편집 화면이 잠시 노출됨  </t>
    </r>
  </si>
  <si>
    <r>
      <rPr>
        <rFont val="Nanum Gothic"/>
        <color rgb="FF000000"/>
      </rPr>
      <t xml:space="preserve">* 피커/편집뷰 &gt; 완료 시점
 - 해당 폴더 리스트를 보고 있지 않은 경우 '폴더이름' 폴더가 업데이트 되었어요. 스낵바 노출 (별도분기 없음) 
* 피커/편집뷰 &gt; 뒤로가기로 이탈
 - 업데이트된 케이스가 아니므로 스낵바 미노출 
</t>
    </r>
    <r>
      <rPr>
        <rFont val="Nanum Gothic"/>
        <color rgb="FF1155CC"/>
        <u/>
      </rPr>
      <t>https://jira.daumkakao.com/browse/QATEAM-8525</t>
    </r>
    <r>
      <rPr>
        <rFont val="Nanum Gothic"/>
        <color rgb="FF000000"/>
      </rPr>
      <t xml:space="preserve">  </t>
    </r>
  </si>
  <si>
    <t xml:space="preserve">채팅탭 설정 </t>
  </si>
  <si>
    <t xml:space="preserve">설정 </t>
  </si>
  <si>
    <t xml:space="preserve">1. 채팅탭 &gt; 설정 아이콘 Tap
2. 각 기능 동작 여부 확인 </t>
  </si>
  <si>
    <r>
      <rPr>
        <rFont val="Nanum Gothic"/>
      </rPr>
      <t xml:space="preserve">1. 채팅탭 설정 메뉴 노출 
(Only Android) 
</t>
    </r>
    <r>
      <rPr>
        <rFont val="Nanum Gothic"/>
        <b/>
      </rPr>
      <t xml:space="preserve"> - 채팅방 관리 
</t>
    </r>
    <r>
      <rPr>
        <rFont val="Nanum Gothic"/>
      </rPr>
      <t xml:space="preserve"> - 정렬 
</t>
    </r>
    <r>
      <rPr>
        <rFont val="Nanum Gothic"/>
        <b/>
      </rPr>
      <t xml:space="preserve"> - 채팅방 폴더 설정 
</t>
    </r>
    <r>
      <rPr>
        <rFont val="Nanum Gothic"/>
      </rPr>
      <t xml:space="preserve"> - 전체 설정 
 - 조용한 채팅방 숨김한 경우 (조용한 채팅방 해제) 
(Only iOS) 
 - 최신 메시지 
 - 안읽은 메시지순 
 - 즐겨찾기 순 
</t>
    </r>
    <r>
      <rPr>
        <rFont val="Nanum Gothic"/>
        <b/>
      </rPr>
      <t xml:space="preserve"> - 채팅방 관리 
 - 채팅방 폴더 관리
</t>
    </r>
    <r>
      <rPr>
        <rFont val="Nanum Gothic"/>
      </rPr>
      <t xml:space="preserve"> - 전체설정 
 - 조용한 채팅방 숨김한 경우 (조용한 채팅방 해제) 
2. 각 기능 정상 동작함 </t>
    </r>
  </si>
  <si>
    <t xml:space="preserve">채팅방 관리 </t>
  </si>
  <si>
    <t>1. 채팅방 관리 화면 확인
2. 모두 읽음 
3. 채팅방 순서 변경 
4. 선택 가능한 타입의 채팅방과 채팅방 선택시 변경되는 사항 확인</t>
  </si>
  <si>
    <r>
      <rPr>
        <rFont val="Nanum Gothic"/>
      </rPr>
      <t xml:space="preserve">1. 채팅방 관리화면 노출됨 
 - 상단 타이틀 : a [&lt;], i(완료) 채팅방 관리 </t>
    </r>
    <r>
      <rPr>
        <rFont val="Nanum Gothic"/>
        <color rgb="FF999999"/>
      </rPr>
      <t>선택해제</t>
    </r>
    <r>
      <rPr>
        <rFont val="Nanum Gothic"/>
      </rPr>
      <t xml:space="preserve">
 - .전체 채팅방 리스트 
 - [모두읽음] </t>
    </r>
    <r>
      <rPr>
        <rFont val="Nanum Gothic"/>
        <color rgb="FF999999"/>
      </rPr>
      <t xml:space="preserve">[나가기] </t>
    </r>
    <r>
      <rPr>
        <rFont val="Nanum Gothic"/>
      </rPr>
      <t xml:space="preserve">
2. 편집 모드 종료 후 채팅 탭 복귀
- 채팅 목록상 읽지 않은 모든 챗방이 읽음 처리됨
- 새메시지가 없는 경우 버튼 비활성화 
3. 상단 고정된 채팅방 간에 순서가 변경됨
 - 순서 변경 완료해도 편집모드가 해제되진 않음
 - 순서 변경 후 챗목록 복귀시 변경한 순서가 반영돼 있음
4. 채팅방 선택시 변경사항
  : 버튼 label 변경 [모두 읽음] --&gt; [읽음]
  (새메시지 있는 챗방 포함 선택한 경우만 [읽음] 활성화)
  : [선택 해제] 버튼 비활성화 --&gt; 활성화
  : [나가기] 버튼 비활성화 --&gt; 활성화</t>
    </r>
  </si>
  <si>
    <t>(koko,26/2)
순서 변경은 상단 고정 설정한 채팅방 최소 n개 이상이어야
핸들 Ui가 노출 및 동작 가능함 (1개 설정 시 핸들은 노출되나 순서 변경이 불가)</t>
  </si>
  <si>
    <t>정렬</t>
  </si>
  <si>
    <r>
      <rPr>
        <rFont val="Nanum Gothic"/>
        <b/>
        <color rgb="FF0000FF"/>
      </rPr>
      <t>전체 채팅방</t>
    </r>
    <r>
      <rPr>
        <rFont val="Nanum Gothic"/>
        <color rgb="FF0000FF"/>
      </rPr>
      <t xml:space="preserve">
- 채팅방 A : 최신 1
- 채팅방 B : 최신 2 + 안읽은메시지 1 
- 채팅방 C : 최신 3 + 즐겨찾기
- 채팅방 D : 최신 4 + 안읽은메시지 1 + 즐겨찾기
- 채팅방 E : 최신 5 + 안읽은메시지 2
</t>
    </r>
    <r>
      <rPr>
        <rFont val="Nanum Gothic"/>
        <color rgb="FFFF0000"/>
      </rPr>
      <t>*최신1이 제일 최근, 최신5가 제일 오래됨. 
(뒤에서부터 세팅)</t>
    </r>
  </si>
  <si>
    <r>
      <rPr>
        <rFont val="Nanum Gothic"/>
        <b/>
        <color rgb="FF0000FF"/>
      </rPr>
      <t>생성된 폴더 채팅방</t>
    </r>
    <r>
      <rPr>
        <rFont val="Nanum Gothic"/>
        <color rgb="FF0000FF"/>
      </rPr>
      <t xml:space="preserve">
- 채팅방 A : 최신 1
- 채팅방 C : 최신 3 + 즐겨찾기
- 채팅방 E : 최신 5 + 안읽은메시지 2
</t>
    </r>
    <r>
      <rPr>
        <rFont val="Nanum Gothic"/>
        <color rgb="FFFF0000"/>
      </rPr>
      <t>*폴더 생성 후 방 A,C,E 추가</t>
    </r>
  </si>
  <si>
    <t>최신 순</t>
  </si>
  <si>
    <t>채팅탭 설정 &gt; 정렬
: 최신 순</t>
  </si>
  <si>
    <t>1. '전체' 폴더 정렬 확인 
2. '안읽음' 폴더 정렬 확인
3. '생성된' 폴더 정렬 확인</t>
  </si>
  <si>
    <t>1. 위에서부터 A~E 순서로 채팅방 노출됨
2. 위에서부터 B, D, E 순서로 채팅방 노출됨
3. 위에서부터 A, C, E 순서로 채팅방 노출됨</t>
  </si>
  <si>
    <t>안 읽은 순</t>
  </si>
  <si>
    <t>채팅탭 설정 &gt; 정렬
: 안 읽은 순</t>
  </si>
  <si>
    <t>1. '전체' 폴더 정렬 확인
2. '안읽음' 폴더 정렬 확인
3. '생성된' 폴더 정렬 확인</t>
  </si>
  <si>
    <t>1. 위에서부터 B, D, E, A, C 순서로 채팅방 노출됨
2. 위에서부터 B, D, E 순서로 채팅방 노출됨
3. 위에서부터 E, A, C 순서로 채팅방 노출됨</t>
  </si>
  <si>
    <t>즐겨찾기 순</t>
  </si>
  <si>
    <t>채팅탭 설정 &gt; 정렬
: 즐겨찾기  순</t>
  </si>
  <si>
    <t>1. 위에서부터 C, D, A, B, E 순서로 채팅방 노출됨
2. 위에서부터  D, B, E 순서로 채팅방 노출됨
3. 위에서부터 C, A, E 순서로 채팅방 노출됨</t>
  </si>
  <si>
    <t xml:space="preserve">채팅방 폴더 설정 
전체 설정 </t>
  </si>
  <si>
    <t xml:space="preserve">1. 채팅방 폴더 관리
2. 전체 설정 </t>
  </si>
  <si>
    <t xml:space="preserve">1. 채팅방 폴더 관리 화면으로 랜딩됨 
2. 설정 화면으로 랜딩됨 </t>
  </si>
  <si>
    <t xml:space="preserve">채팅탭 칩 버튼 </t>
  </si>
  <si>
    <t xml:space="preserve">칩 버튼 확대 / 축소 </t>
  </si>
  <si>
    <t>추천폴더 칩버튼 확대/축소 제공
 - (KR) 안읽음, 즐겨찾기 
 - (글로벌) 안읽음, 오픈채팅, 즐겨찾기</t>
  </si>
  <si>
    <t xml:space="preserve">칩 순서 </t>
  </si>
  <si>
    <t xml:space="preserve">채팅탭 내 추천 폴더 칩 노출 순서 확인 </t>
  </si>
  <si>
    <t>Default 노출: ChatGPT &gt; 통화
채팅방 폴더 관리 화면 &gt; 추천 폴더 항목 내 순서: ChatGPT &gt; 즐겨찾기 &gt; 통화</t>
  </si>
  <si>
    <t xml:space="preserve">칩 버튼 </t>
  </si>
  <si>
    <t>축소</t>
  </si>
  <si>
    <t xml:space="preserve">채팅탭 칩 영역 확인  </t>
  </si>
  <si>
    <r>
      <rPr>
        <rFont val="Nanum Gothic"/>
      </rPr>
      <t xml:space="preserve">폴더 칩버튼에서 메타포 아이콘 노출됨 
 - 안읽음 : 메타포 + 안읽은 숫자카운트 
 - 즐겨찾기 : 메타포 (안읽은 경우 숫자 카운트) 
</t>
    </r>
    <r>
      <rPr>
        <rFont val="Nanum Gothic"/>
        <b/>
      </rPr>
      <t xml:space="preserve"> - 사용자 폴더 : 메타포 + (안읽은 경우 숫자 카운트) </t>
    </r>
  </si>
  <si>
    <t>확대</t>
  </si>
  <si>
    <t xml:space="preserve">채팅탭 칩 영역 확인  후 &gt; 임의 칩 선택 </t>
  </si>
  <si>
    <r>
      <rPr>
        <rFont val="Nanum Gothic"/>
      </rPr>
      <t xml:space="preserve">폴더 선택 시 확장되며 텍스트 표시
 - 안읽음 : 메타포 "안읽음" + 안읽은 숫자카운트 
 - 즐겨찾기 : 메타포 "즐겨찾기" + (안읽은 경우 숫자 카운트) 
</t>
    </r>
    <r>
      <rPr>
        <rFont val="Nanum Gothic"/>
        <b/>
      </rPr>
      <t xml:space="preserve"> - 사용자 폴더 : 메타포 +"사용자 폴더명" + (안읽은 경우 숫자 카운트) </t>
    </r>
  </si>
  <si>
    <t xml:space="preserve">1. 채팅탭 칩 영역 확인  후 ChatGPT, 즐겨찾기, 오픈채팅 칩 롱탭   
2. [폴더삭제] 메뉴 노출 및 선택 </t>
  </si>
  <si>
    <r>
      <rPr>
        <rFont val="Nanum Gothic"/>
      </rPr>
      <t xml:space="preserve">1. ChatGPT, 즐겨찾기, </t>
    </r>
    <r>
      <rPr>
        <rFont val="Nanum Gothic"/>
        <strike/>
      </rPr>
      <t>오픈채팅</t>
    </r>
    <r>
      <rPr>
        <rFont val="Nanum Gothic"/>
      </rPr>
      <t xml:space="preserve">
ㄴ 폴더 삭제 버튼 제공됨  
</t>
    </r>
    <r>
      <rPr>
        <rFont val="Nanum Gothic"/>
        <i/>
        <color rgb="FF666666"/>
      </rPr>
      <t xml:space="preserve">*글로벌 버전인 경우만 오픈채팅 칩 노출됨 
</t>
    </r>
    <r>
      <rPr>
        <rFont val="Nanum Gothic"/>
      </rPr>
      <t xml:space="preserve">
2. 추천 폴더 삭제 팝업 노출 및 기능 동작 함 
 -추천폴더를 삭제하시겠습니까? 폴더 관리 메뉴를 통해 언제든 다시 설정할 수 있습니다.'
취소 / 삭제 </t>
    </r>
  </si>
  <si>
    <t xml:space="preserve">*글로벌 버전인 경우만 오픈채팅 칩 노출됨 
</t>
  </si>
  <si>
    <t xml:space="preserve">칩 long Tap </t>
  </si>
  <si>
    <t xml:space="preserve">삭제 칩 
 - 사용자 생성 폴더 </t>
  </si>
  <si>
    <t xml:space="preserve">사용자 생성 폴더 있음 </t>
  </si>
  <si>
    <t xml:space="preserve">1. 채팅탭 &gt; [사용자가 생성한] 폴더 칩 롱탭  
2. [편집] 버튼 선택  
3. [삭제] 버튼 선택  </t>
  </si>
  <si>
    <t xml:space="preserve">1. 채팅방 추가 / 폴더 편집 / 폴더 삭제 / 순서 변경 메뉴 노출됨
2. 폴더명 편집 정상 동작함  
3. 채팅방 폴더 삭제 안내 팝업 노출되며 삭제됨 
 - 폴더를 삭제하시겠습니까? 폴더가 삭제되어도 채팅방은 나가기 되지 않습니다  </t>
  </si>
  <si>
    <t xml:space="preserve">채팅탭 N뱃지 및 숫자 카운트 확인 </t>
  </si>
  <si>
    <t xml:space="preserve">[안읽음] 칩 </t>
  </si>
  <si>
    <t xml:space="preserve">안읽은 메시지가 있음 </t>
  </si>
  <si>
    <t xml:space="preserve">1. 채팅탭 추천 폴더 &gt; 안읽음 칩 영역 확인  
2. 채팅탭 추천 폴더 &gt;  안읽음 칩 영역 확인 후 선택 </t>
  </si>
  <si>
    <r>
      <rPr>
        <rFont val="Nanum Gothic"/>
      </rPr>
      <t xml:space="preserve">1. 칩버튼에서 메타포 아이콘 노출됨 
</t>
    </r>
    <r>
      <rPr>
        <rFont val="Nanum Gothic"/>
        <b/>
      </rPr>
      <t xml:space="preserve"> - 안읽음 : 메타포 + 안읽은 숫자카운트 
</t>
    </r>
    <r>
      <rPr>
        <rFont val="Nanum Gothic"/>
      </rPr>
      <t xml:space="preserve">2. 폴더 선택 시 확장되며 텍스트 표시
</t>
    </r>
    <r>
      <rPr>
        <rFont val="Nanum Gothic"/>
        <b/>
      </rPr>
      <t xml:space="preserve"> - 안읽음 : 메타포 "안읽음" + 안읽은 숫자카운트 </t>
    </r>
  </si>
  <si>
    <t xml:space="preserve">채팅방 메시지 안읽음 </t>
  </si>
  <si>
    <t xml:space="preserve">숫자 카운트 노출 여부 </t>
  </si>
  <si>
    <t xml:space="preserve">숫자 카운트 노출 </t>
  </si>
  <si>
    <t>채팅방에 수신된 메시지 안읽음 
 - 일반 채팅방(1:1, 그룹)
 - 팀 채팅방
 - 비밀 채팅방 
 - 나와의 채팅방
 - 조용한 채팅방
 - 채널 채팅방
 - 알림톡 
 - 특수 채팅방 
( - 최근 통화 
 - 게시물 활동 알림 
 - 채팅방 댓글 알림  
 - 미디어 만료 알림 
 - Kanana (KANANA)</t>
  </si>
  <si>
    <t xml:space="preserve">[안읽음] 칩 카운트에 숫자 반영되어 표시됨 </t>
  </si>
  <si>
    <t>*나와의 채팅방은 예약메시지로 확인 가능</t>
  </si>
  <si>
    <t xml:space="preserve">숫자 카운트 미노출 </t>
  </si>
  <si>
    <t xml:space="preserve">채팅방에 수신된 메시지 안읽음 
 - 조용한 채팅방 
 - 오픈채팅방 </t>
  </si>
  <si>
    <t xml:space="preserve">[안읽음] 칩 카운트에 안읽은 숫자 반영되어 미 표시됨 </t>
  </si>
  <si>
    <t>[즐겨찾기] 칩</t>
  </si>
  <si>
    <t xml:space="preserve">1. 채팅탭 추천 폴더 &gt; 즐겨찾기 칩 영역 확인  
2. 채팅탭 추천 폴더 &gt;  즐겨찾기 칩 영역 확인 후 선택 </t>
  </si>
  <si>
    <r>
      <rPr>
        <rFont val="Nanum Gothic"/>
      </rPr>
      <t xml:space="preserve">1. 칩버튼에서 메타포 아이콘 노출됨 
 - </t>
    </r>
    <r>
      <rPr>
        <rFont val="Nanum Gothic"/>
        <b/>
      </rPr>
      <t xml:space="preserve">즐겨찾기 : 메타포 (안읽은 경우 숫자 카운트)  
</t>
    </r>
    <r>
      <rPr>
        <rFont val="Nanum Gothic"/>
      </rPr>
      <t xml:space="preserve">2. 폴더 선택 시 확장되며 텍스트 표시
</t>
    </r>
    <r>
      <rPr>
        <rFont val="Nanum Gothic"/>
        <b/>
      </rPr>
      <t xml:space="preserve"> - 즐겨찾기 : 메타포 "즐겨찾기" + (안읽은 경우 숫자 카운트)</t>
    </r>
  </si>
  <si>
    <t>채팅방  즐겨찾기한 상태</t>
  </si>
  <si>
    <t xml:space="preserve">즐겨찾기 한 일반채팅방에 수신된 메시지 안읽음 
 - 일반 채팅방(1:1, 그룹)
 - 팀 채팅방
 - 비밀 채팅방 
 - 나와의 채팅방
 - 조용한 채팅방
 - 채널 채팅방
 - 알림톡 </t>
  </si>
  <si>
    <t xml:space="preserve">즐겨찾기 칩 카운트에 안읽은 숫자 반영되어 표시됨 </t>
  </si>
  <si>
    <t>* 특수 채팅방 즐겨찾기 불가 
( - 최근 통화 
 - 게시물 활동 알림 
 - 채팅방 댓글 알림  
 - 미디어 만료 알림 
 - Kanana (KANANA)</t>
  </si>
  <si>
    <t>오픈채팅방  즐겨찾기한 상태</t>
  </si>
  <si>
    <t xml:space="preserve">1. 오픈채팅 메시지 수신 &gt; 즐겨찾기 폴더 칩 카운트 확인 
2. 오픈채팅에 수신된 메시지 안읽음 상태 </t>
  </si>
  <si>
    <r>
      <rPr>
        <rFont val="Nanum Gothic"/>
        <color rgb="FF000000"/>
      </rPr>
      <t xml:space="preserve">2. 즐겨찾기 칩 카운트에 숫자 반영되지 않음 
</t>
    </r>
    <r>
      <rPr>
        <rFont val="Nanum Gothic"/>
        <i/>
        <color rgb="FF999999"/>
      </rPr>
      <t>*채팅방폴더에는 오픈채팅은 추가 및 반영되지 않으므로, 카운트 반영이 되면 안됨</t>
    </r>
  </si>
  <si>
    <t>오픈채팅 즐겨찾기 &gt; 메시지 수신 시, 즐겨찾기 폴더 칩에 카운트 반영되는 현상 (25/11차 수정완료)
  https://jira.daumkakao.com/browse/QATEAM-8453</t>
  </si>
  <si>
    <t>1. 채팅탭 추천 폴더 &gt; 폴더 아이콘 등록 여부 
 - 폴더 아이콘 미등록 상태 &gt; 영역 확인
 - 폴더 아이콘 등록 상태 &gt; 영역 확인 
2. 채팅탭 추천 폴더 &gt; 안읽음 칩 영억 확인 후 선택</t>
  </si>
  <si>
    <r>
      <rPr>
        <rFont val="Nanum Gothic"/>
      </rPr>
      <t xml:space="preserve">
1. 폴더 아이콘 등록 여부에 따라 다름 
 - 미등록 상태 &gt; 폴더 아이콘은 미노출되며, 폴더 명이 노출됨
</t>
    </r>
    <r>
      <rPr>
        <rFont val="Nanum Gothic"/>
        <b/>
      </rPr>
      <t xml:space="preserve"> - 생성된 폴더명 : 안읽은 숫자카운트 (안 읽은 경우)
</t>
    </r>
    <r>
      <rPr>
        <rFont val="Nanum Gothic"/>
      </rPr>
      <t xml:space="preserve"> - 등록 상태 &gt; 폴더 아이콘은 노출되며, 폴더 명이 미노출됨
 - 생성된 폴더 아이콘 : 안읽은 숫자카운트 (안 읽은 경우)
</t>
    </r>
    <r>
      <rPr>
        <rFont val="Nanum Gothic"/>
        <b/>
      </rPr>
      <t xml:space="preserve">
</t>
    </r>
    <r>
      <rPr>
        <rFont val="Nanum Gothic"/>
      </rPr>
      <t>2. 선택 여부에 따라 다름 
 - (선택 전) 메타포 아이콘과 안읽음 숫자 카운트
 - (선택 후) 메타포 아이콘 + 안읽음(텍스트) + 숫자 카운트</t>
    </r>
  </si>
  <si>
    <t>*
채팅탭 추천 폴더 ChatGPT와 즐겨찾기는 폴더 추가 시 아이콘 기본 등록되며, 생성 시 채팅탭에 아이콘+안읽은 숫자카운트 노출됨.</t>
  </si>
  <si>
    <t>1. 생성된 폴더에 추가된 채팅방 Y
2. 안읽은 메시지 Y</t>
  </si>
  <si>
    <t xml:space="preserve">생성한 일반채팅방에 수신된 메시지 안읽음 
 - 일반 채팅방(1:1, 그룹)
 - 팀 채팅방
 - 조용한 채팅방
 - 채널 채팅방
 - 알림톡 
 - 특수 채팅방 
( - 최근 통화 
 - 게시물 활동 알림 
 - 채팅방 댓글 알림  
 - 미디어 만료 알림 
 - Kanana  </t>
  </si>
  <si>
    <t xml:space="preserve">생성된 폴더 칩 카운트에 안읽은 숫자 반영되어 표시됨 </t>
  </si>
  <si>
    <t xml:space="preserve">*즐겨찾기 불가 방 
 - 나와의 채팅방 
 - 비밀채팅방 </t>
  </si>
  <si>
    <t>1. 생성된 폴더에 추가된 조용한 채팅방 Y
2. 안읽은 메시지 Y</t>
  </si>
  <si>
    <t>1. 생성된 폴더칩 확인
2. 조용한 채팅방 A 안읽음 뱃지 확인
3. 조용한 채팅방 A 보관 해제 &gt; 생성된 폴더칩 확인
4. 채팅목록 &gt; 채팅방 A 안읽음 뱃지 확인</t>
  </si>
  <si>
    <t>1. 조용한 채팅방 A의 안읽은 메시지 카운트 제외되고 노출됨
2. 안읽은 메시지 카운트 회색으로 노출
3. 보관 해제된 채팅방 A의 안읽은 메시지 카운트 합산되어 노출됨
4. 안읽은 메시지 카운트 빨간색으로 노출</t>
  </si>
  <si>
    <t xml:space="preserve">N뱃지 </t>
  </si>
  <si>
    <t xml:space="preserve">Chat id 없는 채팅방 
 - 게시물 활동 알림 </t>
  </si>
  <si>
    <t xml:space="preserve">N뱃지 정책 </t>
  </si>
  <si>
    <t>Chat id 없는 채팅방 보유 및 새로운 메시지 Y</t>
  </si>
  <si>
    <t>1. N뱃지 단독만 있는 경우  
2. N뱃지 방 여러개 있는 경우</t>
  </si>
  <si>
    <r>
      <rPr>
        <rFont val="Nanum Gothic"/>
        <color rgb="FF000000"/>
      </rPr>
      <t xml:space="preserve">1. N뱃지 단독으로 남은 경우,  상단 칩만'N' 표시 
</t>
    </r>
    <r>
      <rPr>
        <rFont val="Nanum Gothic"/>
        <b/>
        <color rgb="FF000000"/>
      </rPr>
      <t xml:space="preserve"> - 상단 칩 
</t>
    </r>
    <r>
      <rPr>
        <rFont val="Nanum Gothic"/>
        <color rgb="FF000000"/>
      </rPr>
      <t xml:space="preserve"> ㄴ 안읽음 칩 : [N 뱃지] 표시 
 ㄴ 사용자 생성 폴더에 추가된 경우 : [N 뱃지] 표시 
</t>
    </r>
    <r>
      <rPr>
        <rFont val="Nanum Gothic"/>
        <b/>
        <color rgb="FF000000"/>
      </rPr>
      <t xml:space="preserve"> - 하단 탭  
</t>
    </r>
    <r>
      <rPr>
        <rFont val="Nanum Gothic"/>
        <color rgb="FF000000"/>
      </rPr>
      <t xml:space="preserve"> ㄴ N뱃지 미노출됨 
</t>
    </r>
    <r>
      <rPr>
        <rFont val="Nanum Gothic"/>
        <i/>
        <color rgb="FF999999"/>
      </rPr>
      <t xml:space="preserve">
</t>
    </r>
    <r>
      <rPr>
        <rFont val="Nanum Gothic"/>
        <color rgb="FF000000"/>
      </rPr>
      <t xml:space="preserve">2. N뱃지 방 여러개인 경우에도 합산하지 않고 'N' 표시 
</t>
    </r>
    <r>
      <rPr>
        <rFont val="Nanum Gothic"/>
        <i/>
        <color rgb="FF999999"/>
      </rPr>
      <t xml:space="preserve"> * N뱃지 정책 &gt; N= count0으로 계산되어 노출됨   </t>
    </r>
  </si>
  <si>
    <r>
      <rPr>
        <rFont val="Nanum Gothic"/>
      </rPr>
      <t xml:space="preserve">*특수 채팅방 생성 방법 : 아래 케이스 중 1개만 생성해서 확인 
게시물 활동 알림
 - 내 숏폼/프로필 게시물 작성 후 상대방이 좋아요, 댓글 작성 시 생성됨 
* N뱃지 정책 &gt; N= count0
</t>
    </r>
    <r>
      <rPr>
        <rFont val="Nanum Gothic"/>
        <color rgb="FF1155CC"/>
        <u/>
      </rPr>
      <t>https://jira.daumkakao.com/browse/QATEAM-5938</t>
    </r>
    <r>
      <rPr>
        <rFont val="Nanum Gothic"/>
      </rPr>
      <t xml:space="preserve"> </t>
    </r>
  </si>
  <si>
    <t xml:space="preserve">N뱃지 + 카운트 처리 채팅방 </t>
  </si>
  <si>
    <t xml:space="preserve">1. Chat id 없는 채팅방 보유 및 새로운 메시지 Y 
2. 카운트 처리 채팅방 Y </t>
  </si>
  <si>
    <t>1. N뱃지와 카운트 처리 채팅방과 같이 있는 경우</t>
  </si>
  <si>
    <r>
      <rPr>
        <rFont val="Nanum Gothic"/>
        <color rgb="FF000000"/>
      </rPr>
      <t xml:space="preserve">1. 숫자 카운트만 표시됨 
</t>
    </r>
    <r>
      <rPr>
        <rFont val="Nanum Gothic"/>
        <b/>
        <color rgb="FF000000"/>
      </rPr>
      <t xml:space="preserve"> - 상단 칩 
</t>
    </r>
    <r>
      <rPr>
        <rFont val="Nanum Gothic"/>
        <color rgb="FF000000"/>
      </rPr>
      <t xml:space="preserve"> ㄴ 안읽음 칩 : [숫자 카운트] 표시 
 ㄴ 사용자 생성 폴더에 추가된 경우 : [숫자 카운트] 표시 
</t>
    </r>
    <r>
      <rPr>
        <rFont val="Nanum Gothic"/>
        <b/>
        <color rgb="FF000000"/>
      </rPr>
      <t xml:space="preserve"> - 하단 탭  
</t>
    </r>
    <r>
      <rPr>
        <rFont val="Nanum Gothic"/>
        <color rgb="FF000000"/>
      </rPr>
      <t xml:space="preserve"> ㄴ 숫자 카운트 표시됨 
</t>
    </r>
    <r>
      <rPr>
        <rFont val="Nanum Gothic"/>
        <i/>
        <color rgb="FF999999"/>
      </rPr>
      <t>*안읽음 카운트 및 생성폴더 하단탭 카운트 동일하게 Chat id 없는 채팅방 카운트 미포함된채로 노출</t>
    </r>
  </si>
  <si>
    <r>
      <rPr>
        <rFont val="Nanum Gothic"/>
        <color rgb="FF000000"/>
      </rPr>
      <t xml:space="preserve">
</t>
    </r>
    <r>
      <rPr>
        <rFont val="Nanum Gothic"/>
        <b/>
        <color rgb="FF000000"/>
      </rPr>
      <t xml:space="preserve">iOS 지원 기기 </t>
    </r>
    <r>
      <rPr>
        <rFont val="Nanum Gothic"/>
        <color rgb="FF000000"/>
      </rPr>
      <t xml:space="preserve">
ㄴ 아이폰 15 Pro 이상   
</t>
    </r>
    <r>
      <rPr>
        <rFont val="Nanum Gothic"/>
        <b/>
        <color rgb="FF000000"/>
      </rPr>
      <t xml:space="preserve">Android 지원 기기 : OS 15이상  
</t>
    </r>
    <r>
      <rPr>
        <rFont val="Nanum Gothic"/>
        <color rgb="FF000000"/>
      </rPr>
      <t>ㄴ 갤럭시 S22 이상  
ㄴ 갤럭시 Z Fold 4 이상 
ㄴ 갤럭시 Z Flip 4 이상</t>
    </r>
  </si>
  <si>
    <t>카나나 진입점</t>
  </si>
  <si>
    <t xml:space="preserve">*노출방법 
1. 톡파인더 "kanana" 채널 검색 
2. kanana 채널방 내 사전 등록 배너 선택  [초대장 신청하기]  
 - 등록 완료와 초대 메시지는 카카오톡 채널로 발송돼요. 
3. 채팅탭 챗 리스트에 사전등록 완료 메시지 노출 
 - 초대장 메시지 도착 
4. 채팅탭 챗 리스트에 카나나 채팅방 메시지 노출 
 - 감사합니다! 카카나입니다. </t>
  </si>
  <si>
    <t>4. Kanana와 대화가 시작되면 채팅탭&gt; 채팅 리스트에 노출됨 
 -  Kanana 회원 가입 이후 대화가 시작(사용자 발화 혹은 카나나 선톡)되면 채팅탭 리스트에 노출
 - 챗팅 리스트 클릭하면 카나나 채팅 웹뷰 실행 (Kanana 전용 웹뷰)</t>
  </si>
  <si>
    <r>
      <rPr>
        <rFont val="Nanum Gothic"/>
      </rPr>
      <t xml:space="preserve">*지원 디바이스가 아니면 챗 리스트 미노출됨 
</t>
    </r>
    <r>
      <rPr>
        <rFont val="Nanum Gothic"/>
        <color rgb="FF1155CC"/>
        <u/>
      </rPr>
      <t>https://jira.daumkakao.com/browse/QATEAM-10420</t>
    </r>
    <r>
      <rPr>
        <rFont val="Nanum Gothic"/>
      </rPr>
      <t xml:space="preserve">   </t>
    </r>
  </si>
  <si>
    <t>P1진행</t>
  </si>
  <si>
    <t>코코/진</t>
  </si>
  <si>
    <r>
      <rPr>
        <rFont val="Nanum Gothic"/>
        <color rgb="FFEFEFEF"/>
        <sz val="8.0"/>
      </rPr>
      <t xml:space="preserve">수행중 발견한 버그의 링크. 닫힘 확인한 사람이 </t>
    </r>
    <r>
      <rPr>
        <rFont val="Nanum Gothic"/>
        <b/>
        <color rgb="FFFF0000"/>
        <sz val="8.0"/>
      </rPr>
      <t>삭제</t>
    </r>
    <r>
      <rPr>
        <rFont val="Nanum Gothic"/>
        <color rgb="FFEFEFEF"/>
        <sz val="8.0"/>
      </rPr>
      <t>.</t>
    </r>
  </si>
  <si>
    <t>채팅방 메인뷰</t>
  </si>
  <si>
    <t>v9.9.5</t>
  </si>
  <si>
    <t xml:space="preserve">채팅방 전체 </t>
  </si>
  <si>
    <t>_x0008_</t>
  </si>
  <si>
    <t>채팅방 전체 영역 UI 확인</t>
  </si>
  <si>
    <t>채팅방 상단, 채팅 영역, 입력 영역 노출됨
- 상단 영역
 : 뒤로 가기, 안읽은 메시지 갯수(iOS only, 안읽은 메시지 있는 경우만 노출), 채팅방명, 검색, 사이드 메뉴 아이콘
- 채팅 영역 
  : 공지(있는 경우만 노출), 말풍선 영역, 날짜 피드메시지
- 입력 영역 
  : 플러스 메뉴, 입력창, 이모티콘, #검색 아이콘
  ㄴ 카나나 검색 OFF : #검색 아이콘
  ㄴ 카나나 검색 On : 카나나 검색 아이콘</t>
  </si>
  <si>
    <t>채팅방 상단 영역</t>
  </si>
  <si>
    <t>1:1 채팅방</t>
  </si>
  <si>
    <t>상단 영역 UI 확인</t>
  </si>
  <si>
    <t>뒤로 가기 아이콘, (iOS) 안읽은 메시지 갯수(안읽은 메시지 있는 경우만 노출), 채팅방명, 검색 아이콘, 사이드 메뉴 아이콘 노출됨
- 채팅방명 : 대화상대 닉네임</t>
  </si>
  <si>
    <t>(enzo, 26/5)
1:1 채팅방
뒤로 가기 아이콘, (iOS) 안읽은 메시지 갯수(안읽은 메시지 있는 경우만 노출), 채팅방명, 검색 아이콘, 통화 아이콘, 사이드 메뉴 아이콘 노출됨</t>
  </si>
  <si>
    <t>그룹채팅방</t>
  </si>
  <si>
    <t>뒤로 가기 아이콘, (iOS) 안읽은 메시지 갯수(안읽은 메시지 있는 경우만 노출), 채팅방명(방인원), 검색 아이콘, 사이드 메뉴 아이콘 노출됨
- 채팅방명 : 생성 시 설정한 이름</t>
  </si>
  <si>
    <t>뒤로 가기</t>
  </si>
  <si>
    <t>뒤로 가기 아이콘 탭</t>
  </si>
  <si>
    <t>채팅 목록 페이지로 이동됨</t>
  </si>
  <si>
    <t>채팅방 검색 (타임머신)</t>
  </si>
  <si>
    <t>검색 아이콘 탭</t>
  </si>
  <si>
    <t>검색 화면으로 전환
 - 검색 입력란 : "대화내용 검색" 
 - 메시지 검색 입력란에 커서 포커싱 되면서 키보드 올라옴 
*상세 케이스는 채팅방 검색 TC에서 수행</t>
  </si>
  <si>
    <t>(bono,25/4)
안드,iOS 
프리챗방 &gt; 검색버튼 활성화 상태로 노출되는것 현상태 유지</t>
  </si>
  <si>
    <t>사이드 메뉴</t>
  </si>
  <si>
    <t>사이드 메뉴 아이콘 탭</t>
  </si>
  <si>
    <t>사이드 메뉴가 노출됨</t>
  </si>
  <si>
    <t>채팅 영역</t>
  </si>
  <si>
    <t>채팅 영역 UI 확인</t>
  </si>
  <si>
    <t>공지(있는 경우만 노출), 송수신 말풍선 영역, 날짜 피드메시지 노출됨</t>
  </si>
  <si>
    <r>
      <rPr>
        <rFont val="Nanum Gothic"/>
      </rPr>
      <t xml:space="preserve">(Jameson, 25/1)
Android : 채팅방 공지 있을 시, 날짜피드 가려짐
&gt;&gt; 하기 이슈 코멘트 참조
</t>
    </r>
    <r>
      <rPr>
        <rFont val="Nanum Gothic"/>
        <color rgb="FF1155CC"/>
        <u/>
      </rPr>
      <t>https://jira.daumkakao.com/browse/OPENCHATQA-7</t>
    </r>
  </si>
  <si>
    <t>말풍선 공통</t>
  </si>
  <si>
    <t>말풍선 영역 UI 확인</t>
  </si>
  <si>
    <t>송수신 말풍선 노출됨
- 송신 : 말풍선, 송신 시간, '1'(안읽은 경우만 노출)
- 수신 : 프로필 이미지, 닉네임, 말풍선, 수신 시간</t>
  </si>
  <si>
    <t>v9.9.5.1</t>
  </si>
  <si>
    <t>전송 실패</t>
  </si>
  <si>
    <t>비행기모드에서 10분 대기</t>
  </si>
  <si>
    <t>전송 실패 메시지 노출 확인</t>
  </si>
  <si>
    <t>송신 말풍선 좌측 재시도, 삭제 아이콘 노출됨</t>
  </si>
  <si>
    <t>(diaz, 25/7)
발신 실패  비행기 모드 전환 후 날짜 변경시 확인 원할함
비행기 모드 10~20분 대기시 전송실패 미노출.</t>
  </si>
  <si>
    <t>재시도</t>
  </si>
  <si>
    <t>1. 재시도 아이콘 탭
2. [재전송] 버튼 탭</t>
  </si>
  <si>
    <t>[Android]
1. 재전송 얼럿 노출됨
- 얼럿 
재전송하시겠습니까?
[삭제] [재전송]
[iOS]
1. 바텀시트 노출됨
- [재전송] [삭제]
2. 메시지 재전송됨</t>
  </si>
  <si>
    <t>v10.2.5</t>
  </si>
  <si>
    <t>1. 삭제 아이콘 탭
2. [삭제] 버튼 탭</t>
  </si>
  <si>
    <t>[Android]
1. 재전송 얼럿 노출됨
- 얼럿 
재전송하시겠습니까?
[삭제] [재전송]
[iOS]
1. 바텀시트 노출됨
- [재전송] [삭제]
2. 메시지 삭제됨</t>
  </si>
  <si>
    <t>네트워크 불안정 상태</t>
  </si>
  <si>
    <t>전송</t>
  </si>
  <si>
    <t>텍스트 입력 후 전송</t>
  </si>
  <si>
    <t>종이비행기가 표시된 상태로 송신측에 메시지 표시됨</t>
  </si>
  <si>
    <t>원활한 상태 변경</t>
  </si>
  <si>
    <t xml:space="preserve">로코 재접속 </t>
  </si>
  <si>
    <t>종이비행기로 표시된 메시지 전송됨</t>
  </si>
  <si>
    <t>링키파이 이벤트
(담당자 : @poby @ssoya)</t>
  </si>
  <si>
    <t>v25.6.0</t>
  </si>
  <si>
    <t>축하선물 &gt; 선물하기</t>
  </si>
  <si>
    <t>트리거텍스트 매칭</t>
  </si>
  <si>
    <t>상시운영 이벤트
1. 생일
2. 결혼
3. 일반
*트리거텍스트 전체정보는 메모 참조</t>
  </si>
  <si>
    <t>1. 트리거텍스트 전송 처리
 - 30자 이내, 트리거텍스트 포함된 텍스트 입력 후 전송
 - 보낸사람, 받는사람 모두 확인</t>
  </si>
  <si>
    <t>1. 채팅방 상하단에 축하배너 노출
 - 일정(어드민 정의된) 시간이 지나면 자동으로 숨겨짐
 - 해당 채팅방 재진입 시, 노출조건에 해당하면 배너 재노출</t>
  </si>
  <si>
    <t>트리거말풍선 발화</t>
  </si>
  <si>
    <t>2. 트리거말풍선 갯수에 따른 발화 처리
 - 상단배너, 하단배너
 - 축하하기 배너 선택 시, 선물하기 바텀시트 노출
 - 바텀시트 우측 상단 폭죽쏘기 탭 시, 
   ㄴ애니메이션 발화 + 상단 배너 노출
   ㄴ어태치말풍선 발송</t>
  </si>
  <si>
    <t>2. 트리거말풍선 누적 갯수 설정에 맞춰 노출
 - 상단배너
 - 하단배너
 - 애니메이션</t>
  </si>
  <si>
    <t>(ssoya, 26/4)
리글TC 수정반영
 - 링키파이 최근 스펙 적용</t>
  </si>
  <si>
    <t>선물하기 미니 연동</t>
  </si>
  <si>
    <t>3. 선물하기 배너 탭</t>
  </si>
  <si>
    <t>3. 선물하기 미니 바텀시트 열림
 - 생일자 유무, 생일자 인원에 따라 친구피커or선물하기 미니로 즉시 랜딩 처리 됨
  ㄴ생일자 1명 : 선물하기 미니로 즉시 이동 (생일자 타겟 고정)
  ㄴ생일자 0명/복수명 : 친구피커로 이동 &gt; 친구 선택 시 선물하기 미니로 이동</t>
  </si>
  <si>
    <t>(sovie, 25/10)
선물하기 배너 클릭시 생일자 유무상관 없이 선물하기 미니 하프뷰 노출
ㄴ 생일자 1명: 생일자인 친구 지정되어 노출됨
ㄴ 생일자 0명/복수명 : 친구 지정되어 있지 않음</t>
  </si>
  <si>
    <t>선물완료</t>
  </si>
  <si>
    <r>
      <rPr>
        <rFont val="Nanum Gothic"/>
      </rPr>
      <t xml:space="preserve">결제용 쇼핑포인트 세팅 필요
</t>
    </r>
    <r>
      <rPr>
        <rFont val="Nanum Gothic"/>
        <b/>
      </rPr>
      <t xml:space="preserve">[중요]
</t>
    </r>
    <r>
      <rPr>
        <rFont val="Nanum Gothic"/>
      </rPr>
      <t xml:space="preserve">선물 완료한 경우, </t>
    </r>
    <r>
      <rPr>
        <rFont val="Nanum Gothic"/>
        <b/>
        <color rgb="FFFF0000"/>
      </rPr>
      <t>즉시 결제취소</t>
    </r>
    <r>
      <rPr>
        <rFont val="Nanum Gothic"/>
      </rPr>
      <t xml:space="preserve"> 해야함.
ㄴ보낸선물에서 취소 가능</t>
    </r>
  </si>
  <si>
    <t>4. 선물완료  &gt; '이 채팅방에 자랑하기' 실행</t>
  </si>
  <si>
    <t>4. 채팅방 별로 대상 말풍선 발송
 - 해당 채팅방 : 선물완료 피드 발송 + 선물완료 애니메이션 발화
 - 선물수신자 1:1방 : 선물완료 레버리지 말풍선 발송</t>
  </si>
  <si>
    <t xml:space="preserve">쇼핑포인트 세팅 문의
ㄴ@ssoya.may @poby.haha
(yumi, 25/6)
6차 N처리로 협의(Poby.haha)
(moz)
우선순위 1까지만 확인하므로 n마킹은 삭제 </t>
  </si>
  <si>
    <t>말풍선 리액션
(담당자 : @ssoya)</t>
  </si>
  <si>
    <t>(ssoya, 26/4)
뉴리액션 스펙 반영
- 서비스명 변경 : 공감 -&gt; 리액션
- 말풍선 1개당 리액션 복수 추가 가능
ㄴ미니 : 최대 30개
ㄴ구버전클라 기존 6종 : 6개
=&gt; 총 36개
- 리액션 무임승차
ㄴ구독 여부 무관하게 말풍선 하단에 다른사람이 추가한 리액션 버블 눌러 추가 가능
- 이모티콘플러스 구독 상태에 따라 리액션 피커 정보 차등 제공
ㄴ구독 : 최근사용 / 기본 100종 / 카테고리별 미니이모티콘
ㄴ미구독 : 최근사용 / 기본 100종 / 보유한 미니이모티콘</t>
  </si>
  <si>
    <t>일반채팅
ㄴ1:1, 그룹</t>
  </si>
  <si>
    <t>테스트대상
- 1:1, 그룹 채팅방</t>
  </si>
  <si>
    <t>채팅방 내 말풍선 리액션 기능 확인
1) 리액션기능 노출 처리 확인</t>
  </si>
  <si>
    <t xml:space="preserve">
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t>
  </si>
  <si>
    <t>** 해외번호 가입자 : 기능 동일 제공
** 말풍선 하단 리액션아이템 노출 스펙은 과제 wiki의 TC 참조
*7일 이전 말풍선 확인 방법
7일 이전 수발신한 말풍선이 없다면,
확인하는 단말의 시간을 7일 뒤로 미뤄 채팅방 재진입하여 확인가능</t>
  </si>
  <si>
    <t>2) 리액션기능 동작 확인</t>
  </si>
  <si>
    <t xml:space="preserve">
2) 리액션 선택 시 해당 말풍선에 적용, 재선택 시 해제 됨
- 리액션 선택 가능한 진입점
  ㄴ컨텍스트 메뉴 &gt; 리액션 퀵바 &amp; 기본 진입점
  ㄴ말풍선 하단 &gt; 리액션 버블 &amp; 말풍선 진입점
- 기본 진입점, 말풍선 진입점 탭 &gt; 리액션 피커 진입
  ㄴ이모티콘플러스 미구독 : 최근 사용 + 기본 리액션 + 보유한 미니이모티콘 순서대로 제공
  ㄴ이모티콘플러스 구독 : 최근 사용 + 기본 리액션 + 카테고리별 리액션탭 제공
  ㄴ움직이는 미니이모티콘은 애니메이션 동작
- 리액션 add/follow/remove 동작
  ㄴ1개 말풍선당 여러개의 아이템 선택 가능
  ㄴ선택한 리액션 버블 재 선택시 취소 됨 (리액션 피커 내에서 선택 시는 무반응)
  ㄴ선택한 리액션 외의 다른 리액션 선택 시 추가 선택 됨
  ㄴ말풍선 하단 리액션버블 카운트에 반영
  ㄴ최대 36개의 리액션아이템 노출 : 선택된 리액션아이템 전체 노출
      (미니이모티콘 뉴리액션 30개 + 하위버전의 구리액션 6개)
  ㄴ움직이는 미니이모티콘은 애니메이션 4회 반복 후 멈춤 (스크롤 이동 시마다 4회 반복)
- 말풍선 하단 리액션버블 롱탭 &gt; 리액션 친구 목록에 반영
- 플랫폼 간 실시간으로 반영 (Android, iOS, MAC, PC / 태블릿)</t>
  </si>
  <si>
    <t>*리액션 피커 &gt; 최근 사용 영역
 - 리액션 피커 내에서 직접 선택해 사용한 리액션이 있는 경우만 노출
 - 리액션 퀵바 / 리액션 버블 follow로 사용한 경우는 제외</t>
  </si>
  <si>
    <t>3) 빠른 리액션기능 동작 확인</t>
  </si>
  <si>
    <t>3) 말풍선 더블탭 시 '설정 &gt; 채팅 &gt; 두 번 탭하여 빠른 리액션'에 설정한 값으로 리액션 아이템 적용 됨
- 설정값 종류 : 하트, 따봉, 체크, 웃음, 놀람, 슬픔, 사용 안 함
- 내가 리액션한 데이터가 있을때, 해당 말풍선 더블탭 시는 리액션 취소 됨
- 빠른 리액션 지원되는 말풍선 타입
  ㄴ텍스트
  ㄴ텍스트 + URL
  ㄴ텍스트 + 이모티콘
- 로우 영역을 통한 더블탭 기능 사용 (로우 영역 : 말풍선 테두리에 해당)
  ㄴ전체 말풍선의 말풍선 로우 영역
     &gt; iOS : 말풍선 영역의 좌우만 해당
     &gt; Android : 말풍선 영역 및 말풍선 하단 댓글영역, 리액션영역의 좌우까지 해당</t>
  </si>
  <si>
    <r>
      <rPr>
        <rFont val="Nanum Gothic"/>
        <strike/>
      </rPr>
      <t xml:space="preserve">(lora, 26/5) </t>
    </r>
    <r>
      <rPr>
        <rFont val="Nanum Gothic"/>
        <strike/>
        <color rgb="FF1155CC"/>
      </rPr>
      <t>QATEAM-13444</t>
    </r>
    <r>
      <rPr>
        <rFont val="Nanum Gothic"/>
        <strike/>
      </rPr>
      <t xml:space="preserve"> 
말풍선 더블탭 하여 빠른 리액션 동작/취소시 간헐적으로 '일시적인 오류가 발생했습니다.'  알럿 노출</t>
    </r>
  </si>
  <si>
    <t xml:space="preserve">*로우영역이란?
 - 말풍선의 좌우 빈공간
(ssoya, 26/4)
뉴리액션 참고사항 : 노운이슈 공유
 - 더블탭 가능한 영역은 말풍선 좌우 영역만 해당
 - Android 댓글/리액션버블영역까지 가능한 것은 과제 노운이슈 (https://jira.daumkakao.com/browse/QATEAM-12302) </t>
  </si>
  <si>
    <t>4) 리액션한 친구 목록 확인</t>
  </si>
  <si>
    <t xml:space="preserve">
4) 리액션한 친구 목록 화면
- 하프뷰로 열리며, 풀뷰로 확장 가능
- 리액션별 탭으로 구성되며, 탭 선택 시 탭간 이동 됨
  ㄴ내 리액션이 제일 상위 노출 + 리액션 추가한 순서대로 노출됨
- 각 탭은 리액션별 선택된 갯수와 선택한 친구 정보를 노출
  ㄴ선택한 친구 정보는 프로필사진 / 프로필명 / 선택한 리액션아이템 표시
     &gt; 나뱃지, 팀채팅의 방장, 오픈채팅의 방장/부방장/오픈프로필 뱃지 노출
     &gt; 프로필은 멀티프로필 기준으로 노출 됨
  ㄴ선택한 친구 Tap &gt; 프로필화면으로 랜딩
- 네트워트 단절 시 (디바이스 비행기 모드로 확인 가능)
  ㄴ'일시적인 오류로 리액션한 친구 목록을 불러올 수 없습니다.' 안내 문구 노출
</t>
  </si>
  <si>
    <t>** 리액션한 친구 목록 &gt; 친구 상태에 따른 노출 스펙
- 친구아님 : 프로필사진위 ? 표시
- 탈퇴한 친구 :  알 수 없음
(enzo, 26/5)
네트워크 단절 시 '일시적인 오류로 리액션 목록을 불러올 수 없습니다.' 안내 문구 노출</t>
  </si>
  <si>
    <t xml:space="preserve">
</t>
  </si>
  <si>
    <t>5) 채팅방 관련 서비스 연동 확인</t>
  </si>
  <si>
    <t xml:space="preserve">
5)
- 리액션 데이터 함께 삭제/가리기 됨
  ㄴ모두에게서 삭제
  ㄴ나에게서 삭제
     &gt; 나의 말풍선만 삭제되므로, 대화상대의 말풍선에는 리액션데이터가 남아있음
- 리액션 데이터 노출 함
  ㄴ댓글상세화면
  ㄴ캡쳐
  ㄴ말풍선 신고 화면 (팀채팅은 신고 제외)
  ㄴ채팅방 검색 화면 (타임머신)
- 리액션 데이터 노출하지 않음
  ㄴ대화내보내기</t>
  </si>
  <si>
    <r>
      <rPr>
        <rFont val="Nanum Gothic"/>
      </rPr>
      <t xml:space="preserve">*댓글상세화면
 - 26/4차 기준, 오픈채팅에서만 확인 가능
(pond, 25/7)
Android : 구조상 애니메이션은 상단 배너 아래로 노출됨 
</t>
    </r>
    <r>
      <rPr>
        <rFont val="Nanum Gothic"/>
        <color rgb="FF1155CC"/>
        <u/>
      </rPr>
      <t>https://jira.daumkakao.com/browse/QATEAM-3903</t>
    </r>
    <r>
      <rPr>
        <rFont val="Nanum Gothic"/>
      </rPr>
      <t xml:space="preserve">  
</t>
    </r>
  </si>
  <si>
    <t>복원 처리 확인</t>
  </si>
  <si>
    <t>채팅방 내 복원된 말풍선이 있는 경우</t>
  </si>
  <si>
    <t>1. 챗로그 백업 &gt; 톡 재설치 &gt; 복원 완료 &gt; 말풍선 리액션 데이터 확인 
2. 유실선 &gt; 유설선 대화 불러오기 &gt; 말풍선 리액션 데이터 확인
3. 팀채팅only &gt; 스크롤업 &gt; 이전 대화 불러오기 &gt; 말풍선 리액션 데이터 확인</t>
  </si>
  <si>
    <t>1. 2. 3. 
복원된 챗로그에 리액션 데이터가 있다면 모두 노출
*참고
 - 리액션은 백업/복원 대상은 아님. 서버 저장 정보를 보여줌.</t>
  </si>
  <si>
    <r>
      <rPr>
        <rFont val="Nanum Gothic"/>
      </rPr>
      <t xml:space="preserve">말풍선 복원 후 리액션아이템 복원을 </t>
    </r>
    <r>
      <rPr>
        <rFont val="Nanum Gothic"/>
        <b/>
      </rPr>
      <t>실패</t>
    </r>
    <r>
      <rPr>
        <rFont val="Nanum Gothic"/>
      </rPr>
      <t>한 경우</t>
    </r>
  </si>
  <si>
    <t>1. 채팅방 챗로그 백업 &gt; 톡 재설치 &gt; 복원 완료
2. 채팅방 말풍선의 리액션아이템 데이터 확인</t>
  </si>
  <si>
    <t>리액션아이템 복원되지 않으나, 채팅방 말풍선은 정상노출되고 기능 사용 가능
- 개별 말풍선에 리액션아이템 선택 : 해당 말풍선 데이터가 복원되고 신규 데이터가 적용 됨
- 대상 채팅방을 나갔다가 재입장 시 : 전체 말풍선 리액션 아이템 데이터를 복원 함
  ㄴ복원 실패 사유가 존재하면, 재입장시에도 복원 불가</t>
  </si>
  <si>
    <t>예외처리 확인</t>
  </si>
  <si>
    <t>대화가 불가능한 사용자와의 채팅방
- 차단 기능 활용
ㄴ대화 상대방에게 차단 당한 상태 등
[참고]
내가 차단한 상대방과의 대화방 말풍선 롱탭하여 확인 (반대의 경우는 리액션 기능 사용 가능함)</t>
  </si>
  <si>
    <t>1. 채팅방 내 말풍선 롱탭 &gt; 리액션 기능 제공 확인</t>
  </si>
  <si>
    <r>
      <rPr>
        <rFont val="Nanum Gothic"/>
      </rPr>
      <t xml:space="preserve">1. 일반 그룹채팅 &gt; 내가 차단한 경우, 말풍선 리액션 기능 사용 불가
</t>
    </r>
    <r>
      <rPr>
        <rFont val="Nanum Gothic"/>
        <b/>
      </rPr>
      <t xml:space="preserve"> - 내가 차단한 사용자 : 리액션 메뉴 미제공
</t>
    </r>
    <r>
      <rPr>
        <rFont val="Nanum Gothic"/>
      </rPr>
      <t xml:space="preserve"> - 나를 차단한 사용자 : 리액션 메뉴 제공
*참고
일반채팅 &gt; 1:1 채팅에서는 미제공하여 비활성화 됨
팀채팅 &gt; 차단 무관하게 사용 가능</t>
    </r>
  </si>
  <si>
    <r>
      <rPr>
        <rFont val="Nanum Gothic"/>
      </rPr>
      <t xml:space="preserve">(enzo, 26/5)
</t>
    </r>
    <r>
      <rPr>
        <rFont val="Nanum Gothic"/>
        <color rgb="FF1155CC"/>
        <u/>
      </rPr>
      <t>QATEAM-13450</t>
    </r>
    <r>
      <rPr>
        <rFont val="Nanum Gothic"/>
      </rPr>
      <t xml:space="preserve"> 
일반 그룹채팅방 or 팀 채팅방 &gt; 차단한 상대와 둘만 남은 경우, 말풍선 리액션 메뉴 미제공됨</t>
    </r>
  </si>
  <si>
    <r>
      <rPr>
        <rFont val="Nanum Gothic"/>
      </rPr>
      <t xml:space="preserve">(sovie, 26/2) </t>
    </r>
    <r>
      <rPr>
        <rFont val="Nanum Gothic"/>
        <color rgb="FF1155CC"/>
        <u/>
      </rPr>
      <t>QATEAM-10377</t>
    </r>
    <r>
      <rPr>
        <rFont val="Nanum Gothic"/>
      </rPr>
      <t xml:space="preserve">
차단한 사용자와의 1대1 대화방 내 리액션 아이템 선택 시 7일 경과 관련 내용으로 토스트 팝업됨
 ㄴ 추후 과제에서 개선 여부 확인</t>
    </r>
  </si>
  <si>
    <r>
      <rPr>
        <rFont val="Nanum Gothic"/>
        <b/>
      </rPr>
      <t>[TC 수정 필요]</t>
    </r>
    <r>
      <rPr>
        <rFont val="Nanum Gothic"/>
      </rPr>
      <t xml:space="preserve">
1. 일반 그룹채팅 &gt; 내가 차단한 경우, 말풍선 리액션 기능 사용 불가
 - 내가 차단한 사용자 : </t>
    </r>
    <r>
      <rPr>
        <rFont val="Nanum Gothic"/>
        <b/>
      </rPr>
      <t>리액션 메뉴 제공</t>
    </r>
    <r>
      <rPr>
        <rFont val="Nanum Gothic"/>
      </rPr>
      <t xml:space="preserve">
 - 나를 차단한 사용자 : 리액션 메뉴 제공
*참고
일반채팅 &gt; 1:1 채팅에서는 미제공하여 비활성화 됨
</t>
    </r>
    <r>
      <rPr>
        <rFont val="Nanum Gothic"/>
        <b/>
      </rPr>
      <t>팀채팅, 그룹채팅 &gt; 차단 무관하게 사용 가능</t>
    </r>
  </si>
  <si>
    <t>입력창이 막힌 상태의 채팅방 (1~3 모두 진행)
1. 차단 친구와의 채팅방
2. 인증 뺏긴 친구와의 채팅방
3. 탈퇴한 친구와의 채팅방
*채팅방에서 컨텍스트 메뉴가 노출된 상태에서 상대방이 인증이 뺏기거나, 탈퇴하는 경우, 또는 PC에서 해당 친구를 차단하는 경우에 해당</t>
  </si>
  <si>
    <t>채팅방 내 말풍선 롱탭 &gt; 리액션 기능 제공 확인</t>
  </si>
  <si>
    <t>말풍선 리액션 기능 사용 불가
- 말풍선 롱탭 시 컨텍스트 메뉴 내 해당 메뉴 미노출</t>
  </si>
  <si>
    <t>나와의 채팅</t>
  </si>
  <si>
    <t>테스트대상
- 나와의 채팅방</t>
  </si>
  <si>
    <t>1. 말풍선 리액션 기능 사용 불가
- 말풍선 롱탭 시 컨텍스트 메뉴 내 해당 메뉴 미노출</t>
  </si>
  <si>
    <t>대화상대의 프로필</t>
  </si>
  <si>
    <t>친구 여부</t>
  </si>
  <si>
    <t>친구
AND
주소록 등록 완료</t>
  </si>
  <si>
    <t>상대방 메시지 좌측 상대방 프로필 사진 탭</t>
  </si>
  <si>
    <t xml:space="preserve">상대방의 프로필 노출됨
(iOS)
 ㄴ [1:1채팅] [통화하기] [페이스톡] [펑](등록된 게시물이 있는 경우)
(android)
 ㄴ [1:1채팅] [통화하기] [페이스톡] [펑](등록된 게시물이 있는 경우)
*(iOS only) 1:1채팅방 내에서 탭한 경우 [1:1채팅] 버튼 없음
</t>
  </si>
  <si>
    <t>v10.3.5</t>
  </si>
  <si>
    <t xml:space="preserve">(juanaa/25/8)
상대방 메세지 좌측 상대방 프로필 사진 탭&gt;
[1:1] 채팅 / [통화]
ㄴ [통화]
상대방 프로필 명
보이스톡
페이스톡
전화번호
(rex, 25/8)
1:1채팅방 상대 프로필 상세화면이 안드,아이가 다름
안드 : [1:1 채팅 | 통화 ]
아이 : [ 보이스톡 | 페이스톡 ]
</t>
  </si>
  <si>
    <t xml:space="preserve">
(bono,25/11)
안드,아이 동일하게 노출됨,
채팅방을 통해 상대방 프로필 진입시
- [통화](탭 시 보이스톡,상대방 번호) | [페이스톡]
- 펑은 등록한 게시물이 있는 경우, 상대방 프로필 영역 클릭시 진입 
(lora, 26/5) 
프로필 진입시 
 - [1:1 채팅][통화](탭시 통화하기 하프뷰 보이스톡, 페이스톡, 등록된 연락처 번호)</t>
  </si>
  <si>
    <t>친구
AND
주소록 저장 X(전화번호 X)</t>
  </si>
  <si>
    <t xml:space="preserve">상대방의 프로필 노출됨
(iOS)
 ㄴ [1:1채팅] [보이스톡] [페이스톡] [펑](등록된 게시물이 있는 경우)
(android)
 ㄴ [1:1채팅] [보이스톡] [페이스톡] [펑](등록된 게시물이 있는 경우)
*(iOS only) 1:1채팅방 내에서 탭한 경우 [1:1채팅] 버튼 없음
</t>
  </si>
  <si>
    <t xml:space="preserve">
(bono,25/11)
안드,아이 동일하게 노출됨,채팅방을 통해 상대방 프로필 진입시
[통화](탭시 보이스톡,상대방 번호) | [페이스톡] </t>
  </si>
  <si>
    <t>(juanaa/25/8)
상대방 메세지 좌측 상대방 프로필 사진 탭&gt;
[1:1] 채팅 / [통화]
ㄴ [통화]
상대방 프로필 명
보이스톡
페이스톡
(bono,25/11)
안드,아이 동일하게 노출됨,
채팅방을 통해 상대방 프로필 진입시
- [보이스톡] | [페이스톡]
- 펑은 등록한 게시물이 있는 경우, 상대방 프로필 영역 클릭시 진입</t>
  </si>
  <si>
    <t>친구 X</t>
  </si>
  <si>
    <t>친구 여부에 따른 버튼 노출여부 및 기능 동작 
 - 친구 X상태 &gt; [친구 추가]
 - 친구 차단 상태 &gt; [차단 해제]</t>
  </si>
  <si>
    <t>공지 영역</t>
  </si>
  <si>
    <t>텍스트 공지 등록된 상태</t>
  </si>
  <si>
    <t>공지 영역 UI 확인</t>
  </si>
  <si>
    <t>채팅방 상단 공지 노출됨
- 확성기 아이콘, 공지 내용, X 노출
  ㄴ새공지가 있는 경우 좌측상단 빨간점 노출
- 최대 2줄 노출 후 2줄 초과 시 말줄임처리</t>
  </si>
  <si>
    <t>(ssoya, 26/3) 채팅방 UI 정비 스펙 반영
공지 배너 스펙 축소 
 - 공지 확장, 접어두기 스펙 제거</t>
  </si>
  <si>
    <t>공지 삭제</t>
  </si>
  <si>
    <t>[X] 버튼 탭</t>
  </si>
  <si>
    <t>공지 배너 사라짐</t>
  </si>
  <si>
    <t>공지 게시글</t>
  </si>
  <si>
    <t>공지 배너 탭</t>
  </si>
  <si>
    <t>공지로 등록된 게시글로 이동됨</t>
  </si>
  <si>
    <t>스크롤 인디케이터
(날짜 버블)</t>
  </si>
  <si>
    <t>수발신 메시지 한 페이지 이상 있는 상태</t>
  </si>
  <si>
    <t>채팅방 스크롤</t>
  </si>
  <si>
    <t>현재 스크롤하고 있는 화면의 채팅이 수발신된 날짜가 
 - 스크롤 중일때만  스크롤바에 버블로 표시됨</t>
  </si>
  <si>
    <t>채팅방 하단 이동
(아래로 바로 가기 - V버튼)</t>
  </si>
  <si>
    <t>채팅방 한화면이상 스크롤가능한 상태
- 챗로그의 크기에 따라 가변적</t>
  </si>
  <si>
    <t>1. 채팅방 과거 대화 내용 스크롤
2. 아래로 바로가기(V) 버튼 탭</t>
  </si>
  <si>
    <t>1. 아래로 바로가기(V) 버튼 우측 하단 노출됨
2. 채팅방 라스트 메시지로 이동됨</t>
  </si>
  <si>
    <t>(moz)
챗로그의 크기에따라(장문, 이미지 등) 고정개수(10개, 20개 등) 무관하게 스크롤 발생가능</t>
  </si>
  <si>
    <t>새 메시지 배너</t>
  </si>
  <si>
    <t>안읽은 메시지가 11개 이상인 상태</t>
  </si>
  <si>
    <t>채팅방 진입 &gt; 새 메시지 배너 탭</t>
  </si>
  <si>
    <t>최하단으로 이동되며 라스트메시지 노출됨 
*안읽은 메시지의 처음으로 이동한 후에, 새 매시지 배너 탭하면 최하단으로 이동되며 라스트 메시지 확인가능함</t>
  </si>
  <si>
    <t>챗로그 유실선</t>
  </si>
  <si>
    <t>[Sandbox 환경에서 확인]</t>
  </si>
  <si>
    <t>Spec &amp; Tip 에 적힌대로 유실선 생성 동작 수행</t>
  </si>
  <si>
    <t xml:space="preserve">챗로그 유실선이 노출됨
* 21.톡클라우드_백/복(로직) - 231번 행부터 유실선 동작 확인 진행 </t>
  </si>
  <si>
    <t>* 샌박에서 유실선 진행 방법
그룹 채팅방에서 
비행기모드 전환&gt;친구가 메시지를 발송&gt;10분 대기&gt; minlogid사용&gt; 비행기모드 해지 후 확인
 - 이미지 or 텍스트 둘 중 하나만 전송해야함 (둘 다 전송할 경우, 유실선이 안생길 수 있음) 
* iOS는 CBT옵션으로 유실선 생성 가능
(wizy,2024/4)
And (Debug App)
메시지롱탭 &gt; [서랍] 유실선 생성 &gt; 위로 생성 또는 아래로 생성 선택 &gt; 유실선 생성</t>
  </si>
  <si>
    <t>날짜 피드메시지</t>
  </si>
  <si>
    <t>타임머신 영역 탭</t>
  </si>
  <si>
    <t>캘린더 레이어 노출되며 마지막 대화가 발생한 달로 열림
(마지막 대화가 있었던 달이 가장 최근 달) 
* 타임머신 캘린더 레이어(하프뷰) 기능은 채팅방 검색 &gt; 타임머신 영역에서 진행</t>
  </si>
  <si>
    <t>* 타임머신 캘린더 하프뷰는 타임머신 기본TC 에서 테스트</t>
  </si>
  <si>
    <t>초대/나가기 피드메시지</t>
  </si>
  <si>
    <t>나간상대 다시 초대하기</t>
  </si>
  <si>
    <t>그룹채팅방에서 나간 상대가 친구인 경우</t>
  </si>
  <si>
    <t>그룹채팅방의 대화상대가 채팅방을 나간 후 채팅방 퇴장 피드 확인</t>
  </si>
  <si>
    <t>피드메시지와 다시 초대하기 버튼이 표시됨
- 피드메시지 : 
(나간 대화상대명) 님이 나갔습니다
[채팅방으로 초대하기]</t>
  </si>
  <si>
    <t>1. [채팅방으로 초대하기] 버튼 탭
2. 얼럿 [취소] 버튼 탭
3. 얼럿 [확인] 버튼 탭</t>
  </si>
  <si>
    <t>1. 초대 얼럿 노출됨
- 얼럿 : 
(나간 대화상대명)님을 채팅방으로 초대하시겠습니까?
[취소][확인]
2. 얼럿 닫힘
3. 초대 피드메시지가 채팅방에 노출되며 나간 대화상대 다시 초대됨</t>
  </si>
  <si>
    <t>친구 상태 별 초대하기 메뉴 노출</t>
  </si>
  <si>
    <t>채팅방 나간 상대 채팅방 재진입</t>
  </si>
  <si>
    <t>채팅방의 퇴장 피드 확인</t>
  </si>
  <si>
    <t>[채팅방으로 초대하기] 버튼 노출되지 않음</t>
  </si>
  <si>
    <t>차단한 상대와 1:1 대화방</t>
  </si>
  <si>
    <t>대화방을 나간 상대가 나를 차단한 상태</t>
  </si>
  <si>
    <t>1:1 채팅방 진입 후 메시지 발신</t>
  </si>
  <si>
    <t>퇴장 피드가 발생하지 않으며 상대방은 메시지를 받을 수 없음</t>
  </si>
  <si>
    <t>차단한 상대와 단체 대화방</t>
  </si>
  <si>
    <t>1. [채팅방으로 초대하기] 버튼 탭
2. 얼럿 [확인] 버튼 탭</t>
  </si>
  <si>
    <t>1. 초대 얼럿 노출됨
2. 나간 대화상대 초대되지 않음</t>
  </si>
  <si>
    <t>예외케이스</t>
  </si>
  <si>
    <t>채팅방 나가기 반복 
(피드메시지 여러 개 노출)</t>
  </si>
  <si>
    <t>채팅방 퇴장 피드 확인</t>
  </si>
  <si>
    <t>각 피드 현재의 상태를 반영하여 동일하게 표시됨</t>
  </si>
  <si>
    <t>친구 아닌 A가 채팅방 나간 후 
A를 친구 추가하고 채팅방 재진입</t>
  </si>
  <si>
    <t>친구 관계가 아닌 상태에서는 [초대하기] 메뉴 노출되지 않고 친구 추가 후에는 [초대하기] 메뉴 노출됨</t>
  </si>
  <si>
    <t xml:space="preserve">친구였던 A가 채팅방 나간 후
A를 차단하고 채팅방 재진입 </t>
  </si>
  <si>
    <t xml:space="preserve">채팅방 나간 상대가 카카오톡 탈퇴 </t>
  </si>
  <si>
    <t>1. 채팅방의 퇴장 피드 확인
2. 얼럿 [확인] 버튼 탭 후 채팅방 재진입</t>
  </si>
  <si>
    <t>1. [채팅방으로 초대하기] 버튼이 노출되며 초대 시도 시 친구 탈퇴 얼럿 노출됨
- 얼럿 : 
초대하려는 친구는 탈퇴한 사용자입니다. 탈퇴 후 재가입했을 수 있으니, 친구목록에서 친구를 다시한번 찾아보세요.
[확인]
2. [채팅방으로 초대하기] 버튼 노출되지 않으며 친구 목록 동기화 후 퇴장 피드내 유저명이 (알수 없음)으로 변경됨</t>
  </si>
  <si>
    <r>
      <rPr>
        <rFont val="Nanum Gothic"/>
      </rPr>
      <t xml:space="preserve">(robbie, 2024/01)
- 채팅방 재진입 : 친구 갱신이 되어야 탈퇴 여부를 알 수 있으므로 계속 초대 가능 : 노운이슈
</t>
    </r>
    <r>
      <rPr>
        <rFont val="Nanum Gothic"/>
        <color rgb="FF1155CC"/>
        <u/>
      </rPr>
      <t xml:space="preserve">https://jira.daumkakao.com/browse/ATEAM-6402
https://jira.daumkakao.com/browse/ATEAM-4090
</t>
    </r>
    <r>
      <rPr>
        <rFont val="Nanum Gothic"/>
      </rPr>
      <t>(lottie.2024/4) 
퇴장 한 친구 피드 [채팅방으로 초대하기] 버튼은 채팅방 재 진입 시 '(알 수 없음)'으로 노출 확인</t>
    </r>
  </si>
  <si>
    <t xml:space="preserve">리치피드 (티씨는 작성안함) 참고사항
</t>
  </si>
  <si>
    <t xml:space="preserve">A - 모삭 기능 없는 구버전 
B - 모삭 기능 있는 최신 버전
B가 기능 동작 시 A는 지원되지 않으므로 최신버전 업데이트 노출 </t>
  </si>
  <si>
    <t>일반채팅
- "모든 대화 상대에게서 메시지 삭제" 기능 사용하는 경우
: hidden = true (최신버전에서는 노출되지 않음)
(!)최신버전으로 업데이트해주세요. 노출</t>
  </si>
  <si>
    <t>참고사항으로 정리해보기 (테스트 진행은 하지 않고 참고용으로)</t>
  </si>
  <si>
    <t xml:space="preserve">입력 영역 </t>
  </si>
  <si>
    <t>입력 영역 노출 확인</t>
  </si>
  <si>
    <t>입력창에 문자가 입력되었을 때 
: 플러스 메뉴, 입력창, AI 아이콘, 이모티콘, 전송 아이콘
입력창에 문자가 입력되지 않았을 때 
: 플러스 메뉴, 입력창, 이모티콘, #검색 아이콘
더보기탭 &gt; 설정 &gt; 카나나 &gt; 카나나 검색 beta ON/OFF에 따라 검색 아이콘 노출 상이함
 - ON : 카나나 검색 아이콘 노출 
* 채팅방 입력 영역에서 진행</t>
  </si>
  <si>
    <t>프리채팅방</t>
  </si>
  <si>
    <t>채팅방 개설자</t>
  </si>
  <si>
    <t>채팅방 참여자 : 알림 ON 상태</t>
  </si>
  <si>
    <t>채팅방 신규 생성 &gt; 메시지 최초 발송</t>
  </si>
  <si>
    <t>메시지 발송됨</t>
  </si>
  <si>
    <t>프리채팅방 = 채팅방 개설 후 대화 하지 않은 상태의 채팅방
* 채팅방 기본 UI 위 TC를 통해 확인되므로 생략</t>
  </si>
  <si>
    <t>채팅방 참여자</t>
  </si>
  <si>
    <t>1. 채팅방 신규 생성(개설자) &gt; 메시지 최초 수신(참여자) &gt; 알림 수신
2. 알림을 탭하여 채팅방 진입</t>
  </si>
  <si>
    <t>1. 프리채팅방 알림 수신됨
2. 해당 채팅방으로 이동됨</t>
  </si>
  <si>
    <t xml:space="preserve">웰컴메시지 </t>
  </si>
  <si>
    <t xml:space="preserve">1:1 일반채팅방 </t>
  </si>
  <si>
    <t xml:space="preserve">1. 프리채팅방 진입 
2. 웰컴메시지 탭 </t>
  </si>
  <si>
    <t xml:space="preserve">1. 웰컴메시지 랜덤 노출 
 - 1:1 일반채팅방 외 웰컴메시지 미지원 
 - 이모티콘 구독 여부에 상관없이 노출 
2. 이모티콘이 채팅방으로 발송된다. 
 - 채팅방 재진입 시, 웰컴메시지 미노출 </t>
  </si>
  <si>
    <t>스팸뷰</t>
  </si>
  <si>
    <t>친구가 아닌 대화상대 A로부터 메시지 수신한 상태</t>
  </si>
  <si>
    <t>A로부터 메시지 수신</t>
  </si>
  <si>
    <t>상단 영역 스팸뷰 표시됨
- [추가] [차단] [신고] 버튼 
- '친구로 등록되지 않은 사용자입니다. 금전 요구 등으로 인한 피해를 입지 않도록 주의해 주세요.' 문구
- 주의사항 보기 링크
* [차단] 버튼은 1:1채팅방에서 노출</t>
  </si>
  <si>
    <t xml:space="preserve">(bono,25/11)
추가,차단,신고 하단 문구는 채팅영역에 노출되어, 챗로그 쌓여있을시 상단으로 스크롤해야 노출됨
</t>
  </si>
  <si>
    <t>주의사항 보기</t>
  </si>
  <si>
    <t xml:space="preserve">주의사항 보기 링크 탭 </t>
  </si>
  <si>
    <t>카카오톡 안녕가이드 피싱 주의 페이지로 이동됨</t>
  </si>
  <si>
    <t>친구추가</t>
  </si>
  <si>
    <t>[추가] 버튼 탭</t>
  </si>
  <si>
    <t>스팸뷰 사라지며 A가 친구로 추가됨</t>
  </si>
  <si>
    <t>차단 진행</t>
  </si>
  <si>
    <t>1. [차단] 버튼 탭
2. 레이어 [메시지 차단] 버튼 탭하여 차단 진행
3. 레이어 [메시지 차단, 프로필 비공개] 버튼 탭하여 차단 진행</t>
  </si>
  <si>
    <t>1. 차단 레이어 노출됨
- 메시지 차단 / 메시지 차단, 프로필 비공개
2. 차단 친구 목록에 A가 추가됨
- [차단]버튼 [차단해제]로 변경됨
- 채팅 입력필드 비활성화됨
(iOS)
  : '! 차단친구와는 대화할 수 없습니다.' 문구
(android)
 : 차단친구와는 대화할 수 없습니다.' 문구
3. 2와 똑같은 결과 + A 계정으로 확인 시 기본 프로필로 노출</t>
  </si>
  <si>
    <t>(lora, 26/5)
(android)
  : '! 차단친구와는 대화할 수 없습니다.' 문구</t>
  </si>
  <si>
    <t xml:space="preserve">메시지 전송 </t>
  </si>
  <si>
    <t>메시지 수신되지 않음</t>
  </si>
  <si>
    <t>A 프로필 탭</t>
  </si>
  <si>
    <t>A의 프로필과 배경화면 노출되며 [차단해제] 버튼 노출됨</t>
  </si>
  <si>
    <t>차단 해제</t>
  </si>
  <si>
    <t>[차단해제] 버튼 탭</t>
  </si>
  <si>
    <t>차단 친구 목록에서 A가 삭제됨
- [차단해제] 버튼 [차단]으로 변경됨
- 채팅 입력필드 다시 활성화됨</t>
  </si>
  <si>
    <r>
      <rPr>
        <rFont val="Nanum Gothic"/>
      </rPr>
      <t xml:space="preserve">(rex, 2024/2)
상대 차단중 상대에게 수신받은 메시지 있는 경우
차단해제시 유실선 생성됨(기등록 이슈 동일재현) </t>
    </r>
    <r>
      <rPr>
        <rFont val="Nanum Gothic"/>
        <color rgb="FF1155CC"/>
        <u/>
      </rPr>
      <t xml:space="preserve">ATEAM-13946 </t>
    </r>
    <r>
      <rPr>
        <rFont val="Nanum Gothic"/>
      </rPr>
      <t xml:space="preserve">
&gt;&gt; </t>
    </r>
    <r>
      <rPr>
        <rFont val="Nanum Gothic"/>
        <b/>
      </rPr>
      <t xml:space="preserve">안드, 아이 모두 노운이슈 </t>
    </r>
  </si>
  <si>
    <t>메시지 전송</t>
  </si>
  <si>
    <t>메시지 송/수신이 가능함</t>
  </si>
  <si>
    <t>신고</t>
  </si>
  <si>
    <t>신고 진행</t>
  </si>
  <si>
    <t>[신고] 버튼 탭</t>
  </si>
  <si>
    <t>메시지 신고 화면 노출됨</t>
  </si>
  <si>
    <t>신고 완료</t>
  </si>
  <si>
    <r>
      <rPr>
        <rFont val="Nanum Gothic"/>
      </rPr>
      <t xml:space="preserve">1. 신고할 상대방 말풍선 선택 후 [신고하기] 버튼 탭 
2. </t>
    </r>
    <r>
      <rPr>
        <rFont val="Nanum Gothic"/>
        <u/>
      </rPr>
      <t>카카오톡에서 허용되지 않는 행위에 대한 가이드라인</t>
    </r>
    <r>
      <rPr>
        <rFont val="Nanum Gothic"/>
      </rPr>
      <t xml:space="preserve"> 링크 탭
3. 신고하고 나가기 체크 후 [완료] 버튼 탭
4. 얼럿 [확인] 버튼 탭</t>
    </r>
  </si>
  <si>
    <t>1. 신고하기 페이지 노출됨
2. 카카오톡 안녕가이드 운영정책 페이지로 이동됨
3. 신고 완료 얼럿 노출됨
4. 채팅방 나가지며 차단 친구 목록에 A가 추가됨</t>
  </si>
  <si>
    <t>신고 사유 선택 후 접수하기 완료 화면에서 [채팅방 유지하기] [채팅방 나가기] 로 동작 확인
 [채팅방 유지하기] : 친구 차단 후 채팅방 유지됨
 [채팅방 나가기] : 친구 차단 후 채팅방 나가기됨</t>
  </si>
  <si>
    <t>해외 사용자</t>
  </si>
  <si>
    <t>친구 추가 되지 않은 상태</t>
  </si>
  <si>
    <t>1. 해외 번호 유저 - 나에게 메시지 전송 
2. 채팅방 노출 확인</t>
  </si>
  <si>
    <t>채팅방 내 상단 배너 안내문구 + 글로브 시그널 노출됨
- 안내 문구 : '친구로 등록되지 않은 (국가명) 사용자입니다. 금전 요구 등으로 인한 피해를 입지 않도록 주의해 주세요. 주의사항 보기'
- 프로필 이미지 : 글로브 시그널 이미지</t>
  </si>
  <si>
    <t>채팅방 진입 시, 아래 팝업 노출됨 
- Title 
 가입국가: 국가명 (+nn)
- 내용 : 친구로 등록되지 않은 해외번호 사용자가 보낸 메시지입니다. 금전 요구 등으로 인한 피해를 입지 않도록 주의해 주세요. 
- 버튼 : [확인]</t>
  </si>
  <si>
    <t>스팸뷰 뜨는 1:1 채팅방</t>
  </si>
  <si>
    <t>일반 채팅
비밀 채팅</t>
  </si>
  <si>
    <t>친구 아닌 사용자로부터 메시지를 받은 해외 사용자</t>
  </si>
  <si>
    <t>1. 채팅방 상단 스팸뷰 문구 확인 
2. 스팸뷰 주의사항 보기 링크 선택 
3. 채팅방 상단 [신고] 선택 &amp; [신고하기] 버튼
 - 스팸
 - 음란 · 성적행위
 - 사기 · 사칭</t>
  </si>
  <si>
    <t xml:space="preserve">1. 스팸뷰 문구 노출됨  
 - 친구로 등록되지 않은 사용자입니다. 금전 요구 등으로 인한 피해를 입지 않도록 주의해 주세요. 주의사항 보기
2. kakaotalk 안전 도구 및 가이드 라인 페이지로 랜딩됨 
https://kakao.com/talksafety/toolandguide/phishing/yourfriend 
3. 신고 접수가 정상적으로 이루어짐 </t>
  </si>
  <si>
    <t>v10.7.0</t>
  </si>
  <si>
    <t>***우선순위 2-3 진행여부 문의중입니다...
ㄴ 5차 TC 진행 내용 반영하여 우선순위 1만 진행 (wizy)</t>
  </si>
  <si>
    <t>스팸뷰 뜨는 그룹 채팅방</t>
  </si>
  <si>
    <t>일반채팅
비밀채팅 
팀채팅</t>
  </si>
  <si>
    <t>1. 채팅방 상단 스팸뷰 문구 확인 
2. 스팸뷰 [주의사항 보기] 링크 선택 
3. 스팸뷰 [신고하기] 버튼 선택 
 - 스팸
 - 음란 · 성적행위
 - 사기 · 사칭</t>
  </si>
  <si>
    <t xml:space="preserve">1. 스팸뷰 문구 노출됨  
 - 친구로 등록되지 않은 사용자로부터 초대되었습니다. 금전 요구 등으로 인한 피해를 입지 않도록 주의해 주세요. [주의사항 보기] [신고하기]
2. kakaotalk 안전 도구 및 가이드 라인 페이지로 랜딩됨 
https://kakao.com/talksafety/toolandguide/phishing/yourfriend 
3. 신고 접수가 정상적으로 이루어짐 </t>
  </si>
  <si>
    <t>채팅방 검색</t>
  </si>
  <si>
    <t xml:space="preserve">*3차 리글 시, 우선순위 조정 예정 </t>
  </si>
  <si>
    <t>검색 화면 전환</t>
  </si>
  <si>
    <t xml:space="preserve">1. 검색어 입력 없음 
2. 책갈피 설정 있음 </t>
  </si>
  <si>
    <t xml:space="preserve">1. [검색] 버튼 탭 </t>
  </si>
  <si>
    <t>검색 화면으로 전환
 - 검색 입력란 : "대화내용 검색" 
 - 메시지 검색 입력란에 커서 포커싱 되면서 키보드 올라옴 
----
검색 입력창 
[&lt;-and] {대화내용 검색}
             {대화내용 검색}[취소-ios]
검색 옵션 
[인물필터][타임머신][책갈피]  [⋀][⋁](비활성화)</t>
  </si>
  <si>
    <r>
      <rPr>
        <rFont val="Nanum Gothic"/>
      </rPr>
      <t xml:space="preserve">(pond, 25/2)
전체 검색 결과 수가 변경되어도 이슈 X 
-&gt; 채팅방 내 챗로그가 많으면 스크롤 해야 불러오게 됨 
- 해당 이슈 코멘트 참고 : </t>
    </r>
    <r>
      <rPr>
        <rFont val="Nanum Gothic"/>
        <color rgb="FF1155CC"/>
        <u/>
      </rPr>
      <t xml:space="preserve">https://jira.daumkakao.com/browse/ATEAM-23723
</t>
    </r>
    <r>
      <rPr>
        <rFont val="Nanum Gothic"/>
      </rPr>
      <t>(bono,25/4)
안드,iOS 
프리챗방 &gt; 검색버튼 활성화 상태로 노출되는것 현상태 유지</t>
    </r>
  </si>
  <si>
    <t xml:space="preserve">1. 검색어 입력 없음 
2. 책갈피 설정 없음 </t>
  </si>
  <si>
    <t>검색 화면으로 전환
 - 검색 입력란 : "대화내용 검색" 
 - 메시지 검색 입력란에 커서 포커싱 되면서 키보드 올라옴 
----
검색 입력창 
[&lt;-and] {메시지 검색}
             {메시지 검색}[취소-ios]
검색 옵션 
[인물필터][타임머신]   [⋀][⋁](비활성화)</t>
  </si>
  <si>
    <t xml:space="preserve">검색 결과 </t>
  </si>
  <si>
    <t xml:space="preserve">검색어 입력 </t>
  </si>
  <si>
    <t xml:space="preserve">검색 결과로 이동 </t>
  </si>
  <si>
    <t xml:space="preserve">검색 키워드 없음 </t>
  </si>
  <si>
    <t>검색 키워드를 입력하지 않은 경우</t>
  </si>
  <si>
    <t xml:space="preserve">1. 검색 화면 &gt; 검색 키워드를 입력하지 않은 상태로 검색 시도 </t>
  </si>
  <si>
    <t>Android  
 - 검색 옵션에 '검색 결과 없음' 문구 노출 
 - 화살표 기능 비활성화 상태 
iOS 
 - 검색'(혹은 엔터)’ 버튼 비활성화</t>
  </si>
  <si>
    <t xml:space="preserve">검색 키워드 있음 </t>
  </si>
  <si>
    <t xml:space="preserve">검색 결과가 여러개 있는 경우 </t>
  </si>
  <si>
    <t xml:space="preserve">1. 검색어 입력란 &gt; 검색어 입력 &gt; [검색] 탭 
2. 다음/이전 결과로 이동 </t>
  </si>
  <si>
    <t xml:space="preserve">1. 검색 입력란에 입력한 '검색어'가 표시된다. 
 - 채팅방에 검색어 하이라이트 처리 
 - 검색 입력창 : {검색어} X 버튼 
 - 검색 옵션
    - 1/N (전체 검색 결과 수)
    - 화살표 기능 활성화 상태로 변경 
2. 다음 검색어로 말풍선이 이동된다. 
 - 검색 키워드가 중앙정렬되어 노출됨 </t>
  </si>
  <si>
    <r>
      <rPr>
        <rFont val="Nanum Gothic"/>
      </rPr>
      <t xml:space="preserve">(yon, 25/11)
and 대화 검색 &gt; 검색 후 말풍선 내 내용이 개행되는 현상
</t>
    </r>
    <r>
      <rPr>
        <rFont val="Nanum Gothic"/>
        <color rgb="FF1155CC"/>
        <u/>
      </rPr>
      <t>https://jira.daumkakao.com/browse/QATEAM-9007</t>
    </r>
  </si>
  <si>
    <r>
      <rPr>
        <rFont val="Nanum Gothic"/>
      </rPr>
      <t xml:space="preserve">(billy, 25/4)
안드
검색결과에서 키보드가 내려간 경우 커서 깜박임 제거
&gt; 해당 이슈 코멘트 참고 : </t>
    </r>
    <r>
      <rPr>
        <rFont val="Nanum Gothic"/>
        <color rgb="FF1155CC"/>
        <u/>
      </rPr>
      <t>https://jira.daumkakao.com/browse/ATEAM-9750</t>
    </r>
  </si>
  <si>
    <t xml:space="preserve">검색 결과가 없는 경우 </t>
  </si>
  <si>
    <t>1. 검색어 입력란 &gt; 검색어 입력 
2. [검색] 탭 (키보드 Enter or Search 동작)</t>
  </si>
  <si>
    <t xml:space="preserve">1. 검색 전까진 검색 결과로 이동되지 않는다. 
2. 검색 입력란에 입력한 '검색어'가 표시된다. 
 - 키패드가 올라간 상태로 검색 옵션에 '검색 결과 없음' 문구 노출 
 - 화살표 기능 비활성화 상태 </t>
  </si>
  <si>
    <t xml:space="preserve">검색어 삭제 </t>
  </si>
  <si>
    <t xml:space="preserve">1. 검색어 입력 &gt; [검색] &gt; 검색 결과 
2-1. 검색어 삭제(x) 탭 
2-2. 검색어 키패드 delete로 삭제 </t>
  </si>
  <si>
    <t xml:space="preserve">2. 검색어가 삭제되고 키패드가 올라온다. </t>
  </si>
  <si>
    <r>
      <rPr>
        <rFont val="Nanum Gothic"/>
      </rPr>
      <t xml:space="preserve">(pond, 25/7)
Android : 검색어 삭제해도 하이라이트 바로 삭제되지 않음 (스펙)
</t>
    </r>
    <r>
      <rPr>
        <rFont val="Nanum Gothic"/>
        <color rgb="FF1155CC"/>
        <u/>
      </rPr>
      <t>https://jira.daumkakao.com/browse/ATEAM-23876</t>
    </r>
  </si>
  <si>
    <t xml:space="preserve">검색어 변경 </t>
  </si>
  <si>
    <t>1. 검색어 입력 &gt; [검색] &gt; 검색 결과 노출 상태 
2. 이전 검색어 삭제 후, 다른 검색어 입력 (검색 결과로 이동 전) 
3. [검색] 탭 (키보드 Enter or Search 동작)</t>
  </si>
  <si>
    <t xml:space="preserve">2. 검색 결과가 업데이트되지 않는다.
 - 검색 결과 수 삭제 
 - 화살표 비활성화 처리
3. 다른 검색어로 검색 결과가 업데이트된다. </t>
  </si>
  <si>
    <t xml:space="preserve">검색 결과 수 표시 </t>
  </si>
  <si>
    <t xml:space="preserve">Ex. 검색 결과가 약 50개 있는 경우 </t>
  </si>
  <si>
    <t xml:space="preserve">1. 검색어 입력 완료 &gt; 검색 결과 수 확인
2. 화살표 표시로 다음 결과로 이동 </t>
  </si>
  <si>
    <t>1. 검색 결과 수가 표시된다. (Ex. 1/50)
 - {현재의 포커스 위치}/{현재까지 검색된 검색어의 결과 숫자}
2. 현재 포커스 위치가 변경된다. (Ex. 2/50)</t>
  </si>
  <si>
    <t xml:space="preserve">최대 수 표시 : 100K </t>
  </si>
  <si>
    <t xml:space="preserve">검색 옵션 </t>
  </si>
  <si>
    <t xml:space="preserve">인물필터 </t>
  </si>
  <si>
    <t>인물 필터링 설정</t>
  </si>
  <si>
    <t xml:space="preserve">인물 필터링만 설정 </t>
  </si>
  <si>
    <t xml:space="preserve">참여유저 있음 </t>
  </si>
  <si>
    <t xml:space="preserve">1. 인물필터 탭 &gt; 목록 순서 확인 
2. 인물필터 탭 &gt; 특정 친구 탭 </t>
  </si>
  <si>
    <t xml:space="preserve">1. '나' &gt; 상대방 순서로 목록이 노출된다. 
2. 해당 유저가 보낸 모든 말풍선의 친구 이름이 하이라이트 처리된다. </t>
  </si>
  <si>
    <t xml:space="preserve">*인물필터 &gt; 유저목록 참고 
 - 팀채팅/오픈채팅 : 멘션 목록 순서와 동일하게 노출됨 </t>
  </si>
  <si>
    <t>인물 필터링 설정 + 키워드 입력</t>
  </si>
  <si>
    <t xml:space="preserve">1. 인물필터 탭 &gt; 특정 친구 탭하여 인물 필터링 + 키워드 검색 
2. 친구 닉네임 + 키워드 하이라이트 처리 확인 </t>
  </si>
  <si>
    <t>1. 검색 입력란에 선택된 '유저필터링' + '검색어'가 표시된다. 
2. 유저 닉네임과 말풍선에 하이라이트 처리되어 표시된다. 
 - 친구 닉네임 : 해당 유저가 보낸 모든 말풍선의 닉네임이 하이라이트 처리됨 
 - 말풍선 : (필터링한 유저 말풍선 기준) 키워드 하이라이트 처리
 - 검색 결과 수 : 해당 유저가 보낸 말풍선 키워드 수로 표시</t>
  </si>
  <si>
    <t xml:space="preserve">인물 필터링 해제 </t>
  </si>
  <si>
    <t xml:space="preserve">인물필터링 설정 상태 </t>
  </si>
  <si>
    <t xml:space="preserve">1. 검색 입력란 &gt; 설정된 [인물필터] 키패드 delete로 삭제 시도 
 - 또는 인물필터 [X] 버튼 탭하여 삭제 </t>
  </si>
  <si>
    <t>인물필터가 삭제되고 검색 필터링이 해제된다. 
 - 검색 결과 수 삭제 
 - 인물필터 삭제 시, 키패드 올라감</t>
  </si>
  <si>
    <t>(pond, 25/7)
인물필터링+키워드 입력된 상태에서 인물필터만 지웠을 때에는 키패드 올라오지 않음</t>
  </si>
  <si>
    <t xml:space="preserve">타임머신 </t>
  </si>
  <si>
    <t xml:space="preserve">선택한 날짜 피드로 이동 </t>
  </si>
  <si>
    <t xml:space="preserve">검색어 입력 없음 </t>
  </si>
  <si>
    <t xml:space="preserve">1. 검색 화면 &gt; 타임머신 탭 
2. 특정 날짜 탭 </t>
  </si>
  <si>
    <t xml:space="preserve">1. 타임머신이 노출된다. 
 - android : 팝업 형태 
 - ios : 하프뷰 형태 
2. 선택한 날짜로 이동된다. </t>
  </si>
  <si>
    <t xml:space="preserve">검색어 입력 있음 </t>
  </si>
  <si>
    <t xml:space="preserve">1. 검색 화면 &gt; 타임머신 &gt; 특정 날짜 탭 
2. 화살표 이전/다음 탭 </t>
  </si>
  <si>
    <t xml:space="preserve">1. 검색 결과가 초기화된 후, 선택한 날짜로 이동된다. 
 - 이전 검색 결과 하이라이트도 초기화됨 
2. 이전/다음 검색 결과로 이동된다. </t>
  </si>
  <si>
    <t xml:space="preserve">(billy, 25/4)
안드, iOS
검색 결과 초기화 상태로 이전/다음 버튼 비활성화 상태
</t>
  </si>
  <si>
    <t xml:space="preserve">책갈피 </t>
  </si>
  <si>
    <t xml:space="preserve">선택한 말풍선으로 이동 </t>
  </si>
  <si>
    <t xml:space="preserve">1. 검색어 입력 있음 
2. 책갈피 설정 상태 </t>
  </si>
  <si>
    <t xml:space="preserve">1. 검색 화면 &gt; 책갈피 &gt; 특정 말풍선 탭 
2. 화살표 이전/다음 탭 </t>
  </si>
  <si>
    <t xml:space="preserve">1. 검색 결과가 초기화된 후, 선택한 책갈피로 이동된다. 
 - 이전 검색 결과 하이라이트도 초기화됨 
2. 이전/다음 검색 결과로 이동된다. </t>
  </si>
  <si>
    <t>(billy, 25/4)
안드, iOS
검색 결과 초기화 상태로 이전/다음 버튼 비활성화 상태</t>
  </si>
  <si>
    <t xml:space="preserve">화살표 표시 </t>
  </si>
  <si>
    <t xml:space="preserve">검색 결과 이동 </t>
  </si>
  <si>
    <t xml:space="preserve">이전 or 다음 검색 결과가 없는 경우 </t>
  </si>
  <si>
    <t xml:space="preserve">1. [⋀] 버튼 탭하여 검색 키워드 끝까지 이동 
2. [⋁] 버튼 탭하면 검색 키워드 끝까지 이동 </t>
  </si>
  <si>
    <t xml:space="preserve">1. 별도 얼럿 없이 [⋀]화살표 비활성화 처리
2. 별도 얼럿 없이 [⋁]화살표 비활성화 처리 </t>
  </si>
  <si>
    <t xml:space="preserve">채팅방 입력 영역 </t>
  </si>
  <si>
    <t>입력 영역</t>
  </si>
  <si>
    <t xml:space="preserve">일반 채팅방 </t>
  </si>
  <si>
    <t xml:space="preserve">입력창 화면 구성 </t>
  </si>
  <si>
    <r>
      <rPr>
        <rFont val="Nanum Gothic"/>
        <b/>
      </rPr>
      <t xml:space="preserve">메시지 작성 
</t>
    </r>
    <r>
      <rPr>
        <rFont val="Nanum Gothic"/>
        <b val="0"/>
      </rPr>
      <t xml:space="preserve"> - 디폴트 값 </t>
    </r>
  </si>
  <si>
    <r>
      <rPr>
        <rFont val="Nanum Gothic"/>
        <b/>
      </rPr>
      <t xml:space="preserve">입력창 커서 전 
</t>
    </r>
    <r>
      <rPr>
        <rFont val="Nanum Gothic"/>
      </rPr>
      <t xml:space="preserve"> - 입력창 커서 없음 </t>
    </r>
  </si>
  <si>
    <r>
      <rPr>
        <rFont val="Nanum Gothic"/>
      </rPr>
      <t xml:space="preserve">1. 일반 채팅방 1:1 진입 
2. 입력창 텍스트 입력 후 - 입력창 영역 확인  
3. 입력 최대 후 - 입력창 영역 확인 
</t>
    </r>
    <r>
      <rPr>
        <rFont val="Nanum Gothic"/>
        <i/>
        <color rgb="FF666666"/>
      </rPr>
      <t xml:space="preserve"> *단말 및 폰트 기준으로는 대략 5~6줄 정도 노출됨 </t>
    </r>
  </si>
  <si>
    <t xml:space="preserve">1. 입력창 UI 확인 
 - [(+) 메시지 입력 🙂 (#)] 
2. 입력창 UI 확인 
 - [(+) 임의 입력단어 🙂 ⬆️]   
3. 입력창 원형 UI 테두리 깨짐없이 노출  
 - [      임의 입력단어
           임의 입력단어
           임의 입력단어 
           임의 입력단어
    (+)  임의 입력단어 🙂 ⬆️ ]   </t>
  </si>
  <si>
    <r>
      <rPr>
        <rFont val="Nanum Gothic"/>
        <b/>
      </rPr>
      <t xml:space="preserve">입력창 텍스트 입력   
</t>
    </r>
    <r>
      <rPr>
        <rFont val="Nanum Gothic"/>
      </rPr>
      <t xml:space="preserve"> - [입력중] 아이콘 </t>
    </r>
  </si>
  <si>
    <t>설정 &gt; 채팅 &gt; 메시지 입력 중 상태보기 ON</t>
  </si>
  <si>
    <t xml:space="preserve">1. 일반 채팅방 1:1 진입 
2. 상대방 입력창에 텍스트 입력  
 - Default : On </t>
  </si>
  <si>
    <t xml:space="preserve">2. 상대방 텍스트 입력시 (...) 입력중 아이콘 표시됨 </t>
  </si>
  <si>
    <t>설정 &gt; 채팅 &gt; 메시지 입력 중 상태보기 OFF</t>
  </si>
  <si>
    <t>2. 상대방 텍스트 입력시 (...) 입력중 아이콘 표시되지 않음</t>
  </si>
  <si>
    <t xml:space="preserve">입력창 종료 </t>
  </si>
  <si>
    <r>
      <rPr>
        <rFont val="Nanum Gothic"/>
        <b/>
      </rPr>
      <t xml:space="preserve">특정 입력 모드 
</t>
    </r>
    <r>
      <rPr>
        <rFont val="Nanum Gothic"/>
        <b val="0"/>
      </rPr>
      <t xml:space="preserve"> - [X] 버튼 노출 </t>
    </r>
  </si>
  <si>
    <t>플러스 버튼</t>
  </si>
  <si>
    <t xml:space="preserve">1. 채팅방 입력창 [+] 플러스 버튼 선택
2. 입력창 UI 확인 
3. [X] 버튼 선택 </t>
  </si>
  <si>
    <r>
      <rPr>
        <rFont val="Nanum Gothic"/>
      </rPr>
      <t xml:space="preserve">1. 플러스 메뉴 모드 진입
</t>
    </r>
    <r>
      <rPr>
        <rFont val="Nanum Gothic"/>
        <b/>
      </rPr>
      <t xml:space="preserve"> - 입력창 + 플러스메뉴 영역 분리되어 노출
</t>
    </r>
    <r>
      <rPr>
        <rFont val="Nanum Gothic"/>
      </rPr>
      <t xml:space="preserve">
2. 채팅방 입력창 좌측 [X] 버튼 노출됨 
 - 좌 : [X] 
3. [X] 버튼 종료되며 플러스 메뉴 모드 해제됨 
 - 쿼티 키패드 유지됨 </t>
    </r>
  </si>
  <si>
    <t xml:space="preserve">플러스 버튼 
 - 사진 모달뷰 </t>
  </si>
  <si>
    <t xml:space="preserve">1. 채팅방 입력창 [+] 플러스 버튼 선택
2. [사진] 메뉴 선택 
3. [X] 버튼 선택 </t>
  </si>
  <si>
    <t xml:space="preserve">1. 플러스 메뉴 모드 진입
 - 입력창 + 플러스메뉴 모달뷰 노출
2. 모달뷰로 진입 후 사진 타이틀 좌측 [X] 버튼 노출됨 
 - 좌 : [X],  우 : [전송] 
3. [X] 버튼 종료되며 플러스 메뉴 모드 해제됨 
 - 쿼티 키패드 유지됨 </t>
  </si>
  <si>
    <t xml:space="preserve">*실험실 &gt; 리스트형 + 플러스 메뉴 사용 ON한 경우 리스트 형식으로 노출됨 </t>
  </si>
  <si>
    <t>답장모드</t>
  </si>
  <si>
    <t xml:space="preserve">1. 채팅방 임의 말풍선 답장모드로 변경 
 - 스와이프 or 롱탭 메뉴 &gt; 답장 탭
2. 답장모드 안내문구 확인 
3. 임의 답장 메시지 입력 시 입력창 확인 </t>
  </si>
  <si>
    <r>
      <rPr>
        <rFont val="Nanum Gothic"/>
      </rPr>
      <t xml:space="preserve">1. 답장 레이어 변경으로 입력창 블릿 제거되어 노출됨 
 - </t>
    </r>
    <r>
      <rPr>
        <rFont val="Nanum Gothic"/>
        <strike/>
      </rPr>
      <t>[↪️],</t>
    </r>
    <r>
      <rPr>
        <rFont val="Nanum Gothic"/>
      </rPr>
      <t xml:space="preserve"> - 에게 답장  [X] 
 - 답장 텍스트 
 - (답장 메시지 입력, 🙂)
2. 안내문구 노출됨
</t>
    </r>
    <r>
      <rPr>
        <rFont val="Nanum Gothic"/>
        <b/>
      </rPr>
      <t xml:space="preserve"> - 답장 메시지 입력 
</t>
    </r>
    <r>
      <rPr>
        <rFont val="Nanum Gothic"/>
      </rPr>
      <t xml:space="preserve">
3. 입력필드[입력한 텍스트, 🙂, 전송] 버튼 노출
</t>
    </r>
    <r>
      <rPr>
        <rFont val="Nanum Gothic"/>
        <i/>
      </rPr>
      <t xml:space="preserve"> - 전송버튼 : iOS [⬆️], Android [➡️]</t>
    </r>
  </si>
  <si>
    <t>(lora,26/5
[↪️] UI 미 노출</t>
  </si>
  <si>
    <t xml:space="preserve">미리보기가 없는 링크 </t>
  </si>
  <si>
    <t>www.daum.ne</t>
  </si>
  <si>
    <t xml:space="preserve">1. 채팅방 입력창 미리보기가 없는 링크 주소 입력 
2. 링크 UI 확인 </t>
  </si>
  <si>
    <r>
      <rPr>
        <rFont val="Nanum Gothic"/>
      </rPr>
      <t xml:space="preserve">2. 링크 레이어 노출됨 
 - 미리보기가 없습니다.  [빈 이미지] 
 - 미리보기 없는 링크 주소 
 - [(+), 링크 주소 영역 🙂, 전송] 버튼 노출  
</t>
    </r>
    <r>
      <rPr>
        <rFont val="Nanum Gothic"/>
        <i/>
      </rPr>
      <t xml:space="preserve"> - 전송버튼 : iOS [⬆️], Android [➡️]</t>
    </r>
  </si>
  <si>
    <t xml:space="preserve">미리보기가 있는 링크 </t>
  </si>
  <si>
    <t>www.daum.net</t>
  </si>
  <si>
    <t xml:space="preserve">1. 채팅방 입력창 미리보기가 있는 링크 주소 입력 
2. 링크 UI 확인 </t>
  </si>
  <si>
    <r>
      <rPr>
        <rFont val="Nanum Gothic"/>
      </rPr>
      <t xml:space="preserve">2. 링크 레이어 노출됨 
 - 사이트명 [사이트 이미지] 
 - 미리보기 링크 주소 
 - [(+), 링크 주소 영역 🙂, 전송] 버튼 노출  
</t>
    </r>
    <r>
      <rPr>
        <rFont val="Nanum Gothic"/>
        <i/>
      </rPr>
      <t xml:space="preserve"> - 전송버튼 : iOS [⬆️], Android [➡️]</t>
    </r>
  </si>
  <si>
    <t>키보드 비활성화 상태</t>
  </si>
  <si>
    <t>채팅방 내 입력 영역 UI 노출 확인</t>
  </si>
  <si>
    <t xml:space="preserve">플러스메뉴 아이콘, 입력창, 이모티콘 아이콘, 샵검색 아이콘 노출됨 </t>
  </si>
  <si>
    <t>(Jameson, 26/3)
더보기탭 &gt; 설정 &gt; 카나나 &gt; 카나나 검색 beta ON/OFF에 따라 검색 아이콘 노출 상이함
 - ON : 카나나 검색 아이콘 노출
 - OFF : #검색 아이콘 노출</t>
  </si>
  <si>
    <t>키보드 활성화 상태</t>
  </si>
  <si>
    <t>설정 &gt; 채팅 &gt; 키보드 툴바 활성화 상태</t>
  </si>
  <si>
    <t xml:space="preserve">플러스메뉴 아이콘, 입력창, 입력창 이모티콘 아이콘, 샵검색 아이콘 + 툴바 + 하단 키보드 노출됨 </t>
  </si>
  <si>
    <t>_x0008_v11.3.0</t>
  </si>
  <si>
    <t>입력창</t>
  </si>
  <si>
    <t xml:space="preserve">1. 입력 영역 2줄 이상 입력 후 키보드 내리기 
2. 플러스 메뉴 or 이모티콘 아이콘 탭 </t>
  </si>
  <si>
    <t>1. 입력한 내용 유지되고 샵검색 버튼에서 전송 버튼으로 변경됨
 - iOS : 입력창 확장되지 않음 
 - Android : 임시 저장 메시지 복원 시 여러줄로 노출되는 스펙 유지 -&gt; 입력창 확장되서 노출됨 
2. 입력한 내용 유지됨</t>
  </si>
  <si>
    <r>
      <rPr>
        <rFont val="Nanum Gothic"/>
      </rPr>
      <t xml:space="preserve">- 이모티콘 아이콘 탭시엔 입력창 확장되서 노출됨
- 플러스 메뉴 탭시엔 입력창 확장되지 않음
입력창 2줄 이상 입력 &gt; 채팅방 이탈 후 진입 시 입력창 확장돼서 노출되는 현상 </t>
    </r>
    <r>
      <rPr>
        <rFont val="Nanum Gothic"/>
        <color rgb="FF1155CC"/>
        <u/>
      </rPr>
      <t>https://jira.daumkakao.com/browse/ATEAM-21860</t>
    </r>
    <r>
      <rPr>
        <rFont val="Nanum Gothic"/>
      </rPr>
      <t xml:space="preserve"> 
</t>
    </r>
    <r>
      <rPr>
        <rFont val="Nanum Gothic"/>
        <color rgb="FF1155CC"/>
        <u/>
      </rPr>
      <t>https://jira.daumkakao.com/browse/QABIZEXT-12909</t>
    </r>
    <r>
      <rPr>
        <rFont val="Nanum Gothic"/>
      </rPr>
      <t xml:space="preserve"> 
- 이슈아님</t>
    </r>
  </si>
  <si>
    <t>차단 유저</t>
  </si>
  <si>
    <t>내가 차단한 유저와의 채팅방에서 키보드 노출 확인</t>
  </si>
  <si>
    <t>입력창 비활성화 상태로 노출됨
- 문구 : ! 차단친구와는 대화할 수 없습니다.</t>
  </si>
  <si>
    <t>탈퇴 유저</t>
  </si>
  <si>
    <t>탈퇴한 유저와의 채팅방에서 키보드 노출 확인</t>
  </si>
  <si>
    <t>입력창 비활성화 상태로 노출됨 
- 문구 :  ! 대화할 수 없는 사용자입니다.</t>
  </si>
  <si>
    <t>이모티콘 아이콘 탭</t>
  </si>
  <si>
    <t>키보드 영역 이모티콘 키보드로 변경됨</t>
  </si>
  <si>
    <t>툴바 | 번역, 맞춤법, 챗봇</t>
  </si>
  <si>
    <t>설정〉 채팅〉 채 팅방 툴바 활성화
상태</t>
  </si>
  <si>
    <t>v11.3.0</t>
  </si>
  <si>
    <t>맞춤법</t>
  </si>
  <si>
    <t>1. 텍스트 입력&gt; 맞춤법 탭&gt; 교정된 텍스트 [입력창 에 적용하기] 버튼 탭
2. 텍스트 전송</t>
  </si>
  <si>
    <t>1. 텍스트 맞춤법 교정돼 둘바 하단 영역 노출됨
2. 교정된 텍스트 전송</t>
  </si>
  <si>
    <t>번역</t>
  </si>
  <si>
    <t>1. 텍스트 입력 &gt; 번역 탭&gt; 번역된 텍스트 [입력창에 적용하기] 버튼 탭
2. 텍스트 전송</t>
  </si>
  <si>
    <t xml:space="preserve">1. 텍스트 번역돼 툴바 하단 영역 노출됨 
2. 번역된 텍스트 전송됨 </t>
  </si>
  <si>
    <t>챗봇</t>
  </si>
  <si>
    <t>인기 영역</t>
  </si>
  <si>
    <t>1. 챗봇 탭 &gt; 챗봇 화면 UI 확인
2. 인기 영역 &gt; 채팅방에 없는 챗봇 탭
3. 도움말 바텀 시트 &gt; '추가' 버튼 탭</t>
  </si>
  <si>
    <t>1.
[챗봇 미사용 유저]
- 인기 영역
[챗봇 사용 유저]
- 최근 사용 영역
- 인기 영역
[챗봇 시트 최하단]
- [이용안내] [입점문의] 텍스트 링크 버튼
3. 채팅방에 챗봇 추가
- 도움말 바텀 시트 재확인 시 버튼명 '제거'로 변경</t>
  </si>
  <si>
    <t>최근 사용 영역</t>
  </si>
  <si>
    <t>1. @멘션, /기호로 챗봇 명령어 전송
2. 챗봇 툴바 화면 확인
3. 최근 사용된 명령어 칩 &gt; 롱탭 후 확인</t>
  </si>
  <si>
    <t>2. 최근 사용한 명령어 칩 노출 (최대 8개)
- @챗봇명 명령어 x
- /챗봇명령어 x
3. 명령어 칩 첫번째로 위치 이동 및 핀 고정</t>
  </si>
  <si>
    <t>현재 채팅방 입력창 잠금</t>
  </si>
  <si>
    <t>채팅방 설정 &gt; 현재 채팅방 입력창 잠금 옵션 ON 상태 변경</t>
  </si>
  <si>
    <t>[챗봇 시트 최하단]</t>
  </si>
  <si>
    <t xml:space="preserve">UI </t>
  </si>
  <si>
    <t>입력창, 잠금 아이콘 노출됨
- 입력창 : 대화할 때 주의가 필요한 방입니다. [잠금 해제]</t>
  </si>
  <si>
    <t>잠금 해제</t>
  </si>
  <si>
    <t>잠금 아이콘 탭</t>
  </si>
  <si>
    <t>잠금 해제되며 일반 채팅방 입력 영역 UI와 동일하게 변경됨</t>
  </si>
  <si>
    <t>나간 후 재진입</t>
  </si>
  <si>
    <t xml:space="preserve">잠금 해제 상태 </t>
  </si>
  <si>
    <t>채팅 목록으로 back 후 해당 채팅방 재진입</t>
  </si>
  <si>
    <t>입력 영역 잠금된 상태로 노출됨</t>
  </si>
  <si>
    <t xml:space="preserve">임시저장 메시지 표시 </t>
  </si>
  <si>
    <t xml:space="preserve">1. 입력창에 텍스트 입력한 상태 </t>
  </si>
  <si>
    <t xml:space="preserve">1. 채팅방 목록 아이콘 확인 
2. 아이콘 노출 상태로 메시지 수신 &gt; 채팅방 목록 아이콘 확인 
3. 임시저장 메시지 채팅방으로 전송 &gt; 채팅방 목록 아이콘 확인 </t>
  </si>
  <si>
    <t xml:space="preserve">1. 임시저장 메시지 아이콘이 노출됨
2. 언리트카운트 뱃지가 노출됨 
 - 아이콘 표시 우선순위 : (1) 언리드카운트 뱃지 &gt; (2) 전송 실패 아이콘 &gt; (3) 작성중 채팅방 표시 
3. 임시저장 메시지 아이콘이 미노출됨 </t>
  </si>
  <si>
    <r>
      <rPr>
        <rFont val="Nanum Gothic"/>
      </rPr>
      <t xml:space="preserve">(morgan, 2024/5)
Android : 채팅탭 임시저장 메시지 아이콘 짧게 미노출되는 현상 </t>
    </r>
    <r>
      <rPr>
        <rFont val="Nanum Gothic"/>
        <color rgb="FF1155CC"/>
        <u/>
      </rPr>
      <t>ATEAM-19996</t>
    </r>
    <r>
      <rPr>
        <rFont val="Nanum Gothic"/>
      </rPr>
      <t xml:space="preserve">
&gt;&gt; 노운 이슈 처리
</t>
    </r>
  </si>
  <si>
    <t>스크랩 미리보기 영역</t>
  </si>
  <si>
    <t>1. 입력창에 스크랩 URL을 입력한 상태</t>
  </si>
  <si>
    <t>1. 입력창 상단 확인
2. 스크랩 미리보기 영역 UI 확인
3. 스크랩 미리보기 영역 탭
4. 입력창에서 URL정보를 삭제</t>
  </si>
  <si>
    <t>1. 스크랩 미리보기 영역 활성화
2. 해당 스크랩의 미리보기 정보 노출
 - 링크아이콘, 사이트명, URL주소, 썸네일
   ㄴ없는 정보가 있다면 생략하고 노출
3. 말풍선 미리보기 화면으로 이동
4. 스크랩 미리보기 영역 사라짐</t>
  </si>
  <si>
    <t>(ssoya, 25/11)
스크랩 전송 방식 개선 스펙 적용
 - 스크랩 미리보기 영역 신설</t>
  </si>
  <si>
    <t xml:space="preserve">입력창 키패드 확인 </t>
  </si>
  <si>
    <t xml:space="preserve">OS 26 단말 
설정 &gt; 손쉬운 사용 &gt; 동작 &gt; 동작 줄이기 및 크로스페이드 OFF  </t>
  </si>
  <si>
    <t xml:space="preserve">OS 키보드 노출 후 사라지는 동선에서 레이어웃 깨지는 현상 확인 
 - 플러스 메뉴 : 보이스룸
 - 톡 파인더 : 검색으로 채팅방 진입 후 입력창 선택 
 - 채팅방 : 채팅방 내 키보드 노출 후 닫기 </t>
  </si>
  <si>
    <t xml:space="preserve">키패드 영역 정상 노출됨 </t>
  </si>
  <si>
    <t>송수신</t>
  </si>
  <si>
    <t>장문 | 담당자 : ssoya</t>
  </si>
  <si>
    <t>장문 전송</t>
  </si>
  <si>
    <t>1. 그룹채팅방 진입
2. 멘션 및 공백 포함 500자 이하 전송
3. 멘션 및 공백 포함 501자 이상 전송</t>
  </si>
  <si>
    <t>2. 말풍선에 500자와 멘션이 전체보기 없이 표시됨
3. 말풍선에 500자와 전체보기 버튼 표시됨
3-1. 말풍선에 표시되는 글자수(500) 미만에 포함된 멘션은 말풍선에 표시되고, 500자를 초과하여 포함된 멘션은 전체보기에만 표시됨</t>
  </si>
  <si>
    <t>(ray, 2024/2)
iOS : 전체보기에서 멘션 링크 미적용이 스펙
ITEAM-16986
(juanaa, 25/8)
안드로이드 ATEAM-17254
해당 이슈 참고하여 진행</t>
  </si>
  <si>
    <t>수신한 장문 메시지 확인</t>
  </si>
  <si>
    <t xml:space="preserve">1. 수신한 장문 메시지 전체보기 확인
2. 전달하기 기능 확인
</t>
  </si>
  <si>
    <t>1. 발신자가 전송한 장문 메시지가 전체보기 뷰어에 모두 표시됨
2. (전체보기 진입 전) 말풍선의 공유 버튼으로 친구A에게 전송하면, 친구A에게 말풍선 내용 전체가 공유됨
3. 전체보기 뷰어 내의 공유버튼을 통해 친구에게 장문메시지 내용 전체가 공유됨</t>
  </si>
  <si>
    <t>톡 읽어주기</t>
  </si>
  <si>
    <t>1. 수신한 장문 메시지 전체보기 탭
2. 톡 읽어주기 기능 확인
3. 글자 크기 조정 기능 확인</t>
  </si>
  <si>
    <t>1. 우측 상단에 톡 읽어주기, 글자크기 조정, 공유하기 아이콘 제공
2. 톡 읽어주기 기능 정상 동작
 - 재생 &amp; 일시정지, 배속 조정, 앞으로 건너뛰기, 뒤로 건너뛰기
 - 본문 하이라이트 표시 제공
3. 글자 크기 50% ~ 200% 까지 조정 가능</t>
  </si>
  <si>
    <t>v10.6.0</t>
  </si>
  <si>
    <r>
      <rPr>
        <rFont val="Nanum Gothic"/>
      </rPr>
      <t xml:space="preserve">(yumi, 2024/3)
문장이 영어로 시작하면 영문으로 읽어주는 스펙 </t>
    </r>
    <r>
      <rPr>
        <rFont val="Nanum Gothic"/>
        <color rgb="FF1155CC"/>
        <u/>
      </rPr>
      <t>ITEAM-23274</t>
    </r>
    <r>
      <rPr>
        <rFont val="Nanum Gothic"/>
      </rPr>
      <t xml:space="preserve"> 
(amonn, 2026/1)
Android 4000자 이상 텍스트 읽어주기 동작 안되는 이슈
&gt;&gt; 노운 이슈 처리</t>
    </r>
    <r>
      <rPr>
        <rFont val="Nanum Gothic"/>
        <color rgb="FF000000"/>
      </rPr>
      <t xml:space="preserve">
</t>
    </r>
    <r>
      <rPr>
        <rFont val="Nanum Gothic"/>
        <color rgb="FF1155CC"/>
        <u/>
      </rPr>
      <t>QATEAM-4076</t>
    </r>
    <r>
      <rPr>
        <rFont val="Nanum Gothic"/>
      </rPr>
      <t xml:space="preserve"> </t>
    </r>
  </si>
  <si>
    <t>임베드 이모지</t>
  </si>
  <si>
    <t>송수신 모두 확인</t>
  </si>
  <si>
    <t>(ssoya) 2024/3차
기본 이모티콘 -&gt; 임베드 이모지로 용어 정리 반영</t>
  </si>
  <si>
    <t xml:space="preserve">단독 전송 </t>
  </si>
  <si>
    <t>OS 제공 이모지</t>
  </si>
  <si>
    <t xml:space="preserve">OS 제공 이모지 1개 전송 </t>
  </si>
  <si>
    <t>OS 이모지 큰 크기로 전송됨</t>
  </si>
  <si>
    <t>텍스트와 함께 전송</t>
  </si>
  <si>
    <t xml:space="preserve">OS 제공 이모지와 텍스트 함께 전송 </t>
  </si>
  <si>
    <t>OS 제공 이모지 작은 크기로 텍스트와 함께 전송됨</t>
  </si>
  <si>
    <t>[iOS]
공유</t>
  </si>
  <si>
    <t>3rd party app</t>
  </si>
  <si>
    <t>공유하기 앱 액션시트에 카카오톡 ON인 경우</t>
  </si>
  <si>
    <t>[iOS]
아이폰 앨범(3rd party app) 에서 사진 / 동영상 (음성메모 / 지도 / 연락처) 선택 후 공유</t>
  </si>
  <si>
    <t xml:space="preserve">[iOS]
액션 시트(셰어익스텐션) 노출됨
- 동영상, 사진 선택 최대 30개 </t>
  </si>
  <si>
    <t xml:space="preserve">_x0008_사진, 동영상 포함 최대 30개
30개 초과 시 카카오톡 앱 아이콘 미노출 
QATEAM-1390  지도(3rd party app)에서 공유 불가하나 톡 운영 범위가 아니라 대응하지 않음. </t>
  </si>
  <si>
    <t>[iOS]
1. 액션시트(셰어익스텐션) 내 공유할 친구 or 채팅방 선택 &gt; [다음] 버튼 탭
2. 메시지 입력 후 [전송] 버튼 탭</t>
  </si>
  <si>
    <t xml:space="preserve">[iOS]
1. 메시지 보내기 화면이 표시됨
- [취소] 버튼 + (채팅방/친구) 타이틀 + [전송] 버튼(디폴트 : 활성화) 
- 메시지 입력 영역
- 공유할 사진 썸네일
2. 메시지와 선택한 컨텐츠가 채팅방에 전송됨 </t>
  </si>
  <si>
    <t>(lily, 25/6)
[X] [공유 대상 선택] [풀피커로 전환]
친구 | 채팅
친구/채팅방 리스트
공유할 친구 or 채팅방 선택 시 [보내기]버튼 노출
(bono,25/11)
쉐어익스텐션 &gt; 채팅방 숏컷 선택시 메시지 보내기 화면 노출
바텀시트 상단 : 채팅방/친구 프로필+이름
바텀시트 중앙 : 메시지 입력창 및 플레이스 홀더(메시지를 입력해 주세요.)
바텀시트 하단 : 보내기 버튼
쉐어익스텐션 &gt; 카카오톡 선택시 카카오톡내에서와 동일한 공유피커 노출</t>
  </si>
  <si>
    <t>말풍선</t>
  </si>
  <si>
    <t>이미지 클립보드 복사
- Only Android</t>
  </si>
  <si>
    <t>인식할 수 있는 문자가 포함된 사진 복사</t>
  </si>
  <si>
    <t xml:space="preserve">1. 임의 대화방에서 키보드 롱탭 
2. 클립보드 '미리보기' 메뉴 선택 
3. 붙여넣기 메뉴 선택 
4. 이미지 편집 실행 후 '전송' </t>
  </si>
  <si>
    <t xml:space="preserve">2. 키보드 활성화 시 클립보드에 복사한 이미지가 노출됨 
- [이미지] 붙여넣기  
3. 이미지 편집 노출 화면으로 이동됨 
4. 이미지가 전송됨 </t>
  </si>
  <si>
    <t>이미지 전송</t>
  </si>
  <si>
    <t xml:space="preserve">gif 파일 </t>
  </si>
  <si>
    <t xml:space="preserve">1. 채팅방 입력창에서 롱탭 붙혀넣기
2. 클립보드에서 선택 
3. 이미지 '전송' </t>
  </si>
  <si>
    <t xml:space="preserve">2. gif파일은 편집화면을 거치지만 편집은 불가함
3. 이미지가 전송됨 </t>
  </si>
  <si>
    <t>(robbie, 2024/01)
Chrome에서 gif 이미지 복사 후 진행</t>
  </si>
  <si>
    <t xml:space="preserve">(공통) 컨텍스트 메뉴 </t>
  </si>
  <si>
    <t>복사</t>
  </si>
  <si>
    <t>1. 일반 텍스트 복사 후 붙여넣기
2. 4000자 이상 텍스트 복사 후 붙여넣기
3. 스크랩 말풍선 복사 붙여넣기
4. 멘션 포함된 말풍선 복사 붙여넣기</t>
  </si>
  <si>
    <t>1. 텍스트에 표시된 내용 그대로 붙여넣기 된다.
2. 말풍선에 표시된 내용까지만 붙여넣기 된다.
3. URL형태로 붙여넣기 된다.
4. 멘션영역은 말풍선에 표시되는 이름으로 붙여넣기 된다.
- 이때 멘션표시는 되지 않는다. @이름 형태의 텍스트로표시</t>
  </si>
  <si>
    <t>4.의 멘션 표시가 되지않는 것은 attachment영역의 멘션정보는 복사되지 않아야함을 의미한다.</t>
  </si>
  <si>
    <t>선택복사</t>
  </si>
  <si>
    <t>텍스트 말풍선일 경우, 메뉴 노출</t>
  </si>
  <si>
    <r>
      <rPr>
        <rFont val="Nanum Gothic"/>
      </rPr>
      <t>1. 선택복사 메뉴 진입
2. 커스텀 메뉴 동작 확인 
2-1. [복사하기] 버튼 탭
2-2. [공유</t>
    </r>
    <r>
      <rPr>
        <rFont val="Nanum Gothic"/>
        <strike/>
        <color rgb="FFB7B7B7"/>
      </rPr>
      <t>하기</t>
    </r>
    <r>
      <rPr>
        <rFont val="Nanum Gothic"/>
      </rPr>
      <t xml:space="preserve">] 버튼 탭 </t>
    </r>
  </si>
  <si>
    <t>1. 텍스트가 전체 선택된 상태로 커스텀 메뉴 노출 
디폴트 메뉴: 검색, 복사, 공유
일부 선택 메뉴: 검색, 복사, 모두 선택, 공유 
2. 커스텀 메뉴에 따라 아래와 같이 동작 
2-1. 선택 영역 복사 후, 선택 복사 화면 종료
 - Android : '클립보드에 복사되었어요.' 토스트 팝업 노출
 - iOS : 완료 팝업 없음 
2-2. 외부 공유 sheet 노출 
 - 외부 공유 시, 선택복사한 텍스트 전달 완료</t>
  </si>
  <si>
    <t>참고 
 - 채널채팅방을 제외한 모든 채팅방에서 노출됨 
 - 장문메시지 : 말풍선에 노출되는 500자만 선택복사 가능
 - 만료메시지 : 별도 얼럿없이 500자만 선택복사 가능</t>
  </si>
  <si>
    <t>답장 | 담당자 : ssoya</t>
  </si>
  <si>
    <t>1. 답장 메뉴 진입
2. 말풍선 타입 및 멘션 적용 확인
2-1. text, 이모티콘, 사진/동영상에 답장
2-2. 멘션을 포함한 답장 전송
3. 설정&gt; 채팅&gt; 스와이프로 답장하기 기능 동작 확인</t>
  </si>
  <si>
    <t>2-1. 원본(text, 이모티콘, 사진/동영상) 메시지가 일부 포함된 답장 말풍선이 전송됨
2-2. 답장메시지에 멘션이 포함되어 전송됨
3. 기능 on/off에 따라 스와이프로 답장하기 기능이 동작함</t>
  </si>
  <si>
    <t>1. 답장 말풍선의 원본 메시지 영역 탭
2. 원본 메시지 이동 후 [답장으로 돌아가기] 버튼 탭</t>
  </si>
  <si>
    <t>1. 원본 메시지 위치로 이동하고, 채팅방 하단에 [답장으로 돌아가기] 버튼이 표시됨
2. [답장으로 돌아가기] 버튼으로 답장 말풍선으로 이동됨</t>
  </si>
  <si>
    <t>알림 off인 그룹채팅</t>
  </si>
  <si>
    <t>1. 그룹채팅A의 알림을 off
2. 설정&gt; 알림&gt; 답장 메시지 알림&gt; on
3. 알림을 off한 그룹채팅에서 내가 전송한 말풍선A에 그룹채팅 멤버가 답장 후 내 기기에서 알림 여부 확인
3-1. 답장 말풍선 내 내 멘션 강조 확인</t>
  </si>
  <si>
    <t>3. 말풍선A의 답장에 대한 알림이 내 기기로 푸쉬됨
3-1. 말풍선A의 답장 말풍선에 표시된 내 멘션이 강조되어 표시됨</t>
  </si>
  <si>
    <t>v10.1.0</t>
  </si>
  <si>
    <r>
      <rPr>
        <rFont val="Nanum Gothic"/>
      </rPr>
      <t xml:space="preserve">(mia, 26/4) 
android </t>
    </r>
    <r>
      <rPr>
        <rFont val="Nanum Gothic"/>
        <color rgb="FF1155CC"/>
      </rPr>
      <t>QATEAM-12575</t>
    </r>
    <r>
      <rPr>
        <rFont val="Nanum Gothic"/>
      </rPr>
      <t xml:space="preserve"> 
수신한 답장 말풍선 원문 영역의 내 닉네임 하이라이트 오류
iOS </t>
    </r>
    <r>
      <rPr>
        <rFont val="Nanum Gothic"/>
        <color rgb="FF1155CC"/>
      </rPr>
      <t>QATEAM-12577</t>
    </r>
    <r>
      <rPr>
        <rFont val="Nanum Gothic"/>
      </rPr>
      <t xml:space="preserve"> 
내 메시지의 답장 말풍선 내 닉네임 하이라이트에 최신디자인 미적용</t>
    </r>
  </si>
  <si>
    <r>
      <rPr>
        <rFont val="Nanum Gothic"/>
      </rPr>
      <t xml:space="preserve">공유
</t>
    </r>
    <r>
      <rPr>
        <rFont val="Nanum Gothic"/>
        <strike/>
        <color rgb="FFB7B7B7"/>
      </rPr>
      <t>[Android]
전달
[iOS]
공유</t>
    </r>
  </si>
  <si>
    <t>[aren] 2025/9차
신규 공유 피커 반영</t>
  </si>
  <si>
    <r>
      <rPr>
        <rFont val="Nanum Gothic"/>
      </rPr>
      <t xml:space="preserve">말풍선 컨텍스트 메뉴 내 공유 선택
</t>
    </r>
    <r>
      <rPr>
        <rFont val="Nanum Gothic"/>
        <strike/>
        <color rgb="FFB7B7B7"/>
      </rPr>
      <t>[Android] 
말풍선 컨텍스트 메뉴 내 전달 선택
[iOS]
말풍선 컨텍스트 메뉴 내 공유 선택</t>
    </r>
  </si>
  <si>
    <t>공유 피커 노출 됨
- 검색 영역
- 폴더칩 (전체/친구/최근공유/ 사용자폴더칩)
- 채팅 리스트
- 즐겨찾기 친구 리스트
- 친구 리스트
- 하단 메뉴
  ㄴ 하단 메뉴는 말풍선 종류에 따라 다름
- (대상자 선택 시) 
  ㄴ 상단 검색 영역 하단으로 선택한 항목 영역 노출
  ㄴ 하단 영역에 메시지 입력 영역 &amp; 보내기 버튼 노출</t>
  </si>
  <si>
    <t>(bono,25/11)
- 선택한 항목은 스크롤시 노출
- 최근공유 필터칩 &gt; 빈페이지 일 경우 선택한 항목 영역 미노출
(connor, 26/4)
- 검색 영역
- 전체 / 친구 / 최근 공유
- 하단 메뉴
(poby, 26/6) 
- 폴더칩 추가</t>
  </si>
  <si>
    <t>(bono,25/11)
11차 공유피커 내 서브 필터칩 추가 건 TC 수정 필요</t>
  </si>
  <si>
    <r>
      <rPr>
        <rFont val="Nanum Gothic"/>
      </rPr>
      <t xml:space="preserve">공유 피커 내 검색 아이콘 탭
</t>
    </r>
    <r>
      <rPr>
        <rFont val="Nanum Gothic"/>
        <strike/>
        <color rgb="FFB7B7B7"/>
      </rPr>
      <t>공유 대상 선택 레이어(=퀵피커) 내 검색 아이콘 탭</t>
    </r>
  </si>
  <si>
    <t>검색어 입력 영역 노출되고 키패드 활성화됨</t>
  </si>
  <si>
    <r>
      <rPr>
        <rFont val="Nanum Gothic"/>
      </rPr>
      <t xml:space="preserve">전달 대상 선택에서 확인
</t>
    </r>
    <r>
      <rPr>
        <rFont val="Nanum Gothic"/>
        <color rgb="FF1155CC"/>
        <u/>
      </rPr>
      <t>https://wiki.daumkakao.com/pages/viewpage.action?pageId=1161908935</t>
    </r>
  </si>
  <si>
    <t>(zen.2023/07)
- android 퀵피커 검색 메뉴 미노출 (검색+목록보기 메뉴가 합쳐짐)</t>
  </si>
  <si>
    <r>
      <rPr>
        <rFont val="Nanum Gothic"/>
      </rPr>
      <t xml:space="preserve">라지뷰 &lt;-&gt; 풀뷰 전환
</t>
    </r>
    <r>
      <rPr>
        <rFont val="Nanum Gothic"/>
        <strike/>
        <color rgb="FFB7B7B7"/>
      </rPr>
      <t xml:space="preserve">목록 </t>
    </r>
  </si>
  <si>
    <r>
      <rPr>
        <rFont val="Nanum Gothic"/>
      </rPr>
      <t xml:space="preserve">1. 공유 피커 상단 핸들러 드래그
2. 공유 대상 선택 후 [보내기] 버튼 탭
</t>
    </r>
    <r>
      <rPr>
        <rFont val="Nanum Gothic"/>
        <strike/>
        <color rgb="FFB7B7B7"/>
      </rPr>
      <t>1. 전달하기 레이어(=퀵피커) 내 목록 아이콘 탭 
2. 공유 대상 선택 후 [확인] 버튼 탭</t>
    </r>
  </si>
  <si>
    <r>
      <rPr>
        <rFont val="Nanum Gothic"/>
      </rPr>
      <t xml:space="preserve">1. 라지뷰 &lt;-&gt; 풀뷰로 전환 됨
2. 하단에 공유 완료 스낵바 표시 (해당 채팅방에 공유 완료 됨. 해당 채팅방으로 이동 안함)
</t>
    </r>
    <r>
      <rPr>
        <rFont val="Nanum Gothic"/>
        <strike/>
        <color rgb="FFB7B7B7"/>
      </rPr>
      <t>1. 공유 대상 선택 풀피커 화면 노출됨
2. 선택한 채팅방으로 전송되며, 해당 채팅방으로 이동 됨</t>
    </r>
  </si>
  <si>
    <t>보내기</t>
  </si>
  <si>
    <t>1. 친구 or 채팅방 선택 &gt; 메시지 입력하지 않고 [보내기] 버튼 탭
2. 친구 or 채팅방 선택 &gt; 메시지 입력 후 [보내기] 버튼 탭</t>
  </si>
  <si>
    <t>1. 전달하려던 말풍선 내용 채팅방으로 전송됨
2. 입력한 메시지 내용 채팅방으로 전송됨</t>
  </si>
  <si>
    <t>하단 메뉴</t>
  </si>
  <si>
    <t>공유 피커 내 &gt; 각 하단 메뉴 실행</t>
  </si>
  <si>
    <t>각 하단 메뉴 정상 동작</t>
  </si>
  <si>
    <t>(jenna, 25/9)
유예 상태 &gt; 톡클라우드 &gt; [추가하기] 누르면 '일시적인 오류...' 팝업 발생함
(rowan, 25/10)
[나에게][톡클라우드][ChatGPT][더보기]</t>
  </si>
  <si>
    <t>[Android]
공유</t>
  </si>
  <si>
    <t>[Android]
1. 말풍선 컨텍스트 메뉴 내 공유 선택
2. 카카오톡앱 혹은 채팅방 선택
3. 외부앱 선택</t>
  </si>
  <si>
    <t>[Android]
1. 단말 공유 레이어 노출됨
2. 선택한 채팅방으로 공유됨
3. 선택한 앱으로 공유됨</t>
  </si>
  <si>
    <t>bono
ATEAM-19412
외부공유시 안드는 풀피커, iOS는 퀵피커 스펙
[aren] 2025/9차
신규 공유 피커 반영하며 외부 공유 케이스 제외 (공유 피커 케이스로 통합</t>
  </si>
  <si>
    <t>나에게</t>
  </si>
  <si>
    <t xml:space="preserve">말풍선 컨텍스트 메뉴 내 나에게 선택 </t>
  </si>
  <si>
    <t>체크 표시되며 나와의 채팅방으로 전달됨
(Android) 컨텍스트 메뉴 내 '나에게' 선택 &gt; '전달하였습니다.' 문구 노출됨</t>
  </si>
  <si>
    <t>1. 말풍선 컨텍스트 메뉴 내 공지 선택
2. 얼럿 [아니요] 선택
3. 얼럿 [예] 선택</t>
  </si>
  <si>
    <t>1. 공지 등록 얼럿 노출됨 
- 얼럿 :
채팅방 상단 공지는 1건만 노출 가능합니다.
공지를 등록하시겠습니까?
[아니요] [예]
2. 공지 등록되지 않음
3. 공지 채팅방 상단에 노출되고 공지 말풍선 전송됨</t>
  </si>
  <si>
    <t>책갈피 설정  | 담당자 : yama.moto</t>
  </si>
  <si>
    <t>책갈피 없는 상태</t>
  </si>
  <si>
    <t>1. 말풍선A의 컨텍스트 메뉴에서 [책갈피 설정] 선택
2. 말풍선B의 컨텍스트 메뉴에서 [책갈피 설정] 선택
3. 책갈피 리스트에서 [책갈피 편집] 진입 및 기능 확인
4. 책갈피 목록 및 편집화면 노출 확인</t>
  </si>
  <si>
    <t>1. 말풍선A가 책갈피로 설정됨
- 채팅방 우하단에 책갈피 아이콘이 표시됨
- 책갈피 아이콘을 탭하면 채팅방 검색화면 &gt; 해당 말풍선으로 이동
2. 말풍선B가 책갈피로 설정됨
- 책갈피 아이콘이 그대로 유지 됨 (복수형 전환X, 최대 30개)
- 책갈피 아이콘을 탭하면 채팅방 검색화면 &gt; 책갈피 목록이 표시됨
3. 책갈피 목록의 기능 확인
- 목록에 표시할 내용 편집
- 목록에서 책갈피 말풍선으로 이동
- 책갈피 삭제 기능
4. 특정 타입의 말풍선은 썸네일을 추가 노출 함
- 이모티콘/사진/동영상/파일말풍선</t>
  </si>
  <si>
    <r>
      <rPr>
        <rFont val="Nanum Gothic"/>
      </rPr>
      <t xml:space="preserve">(billy, 25/4)
단말 화면모드 변경시 책갈피 이름 문구 식별이 어려움
</t>
    </r>
    <r>
      <rPr>
        <rFont val="Nanum Gothic"/>
        <color rgb="FF1155CC"/>
        <u/>
      </rPr>
      <t>https://jira.daumkakao.com/browse/QATEAM-805</t>
    </r>
    <r>
      <rPr>
        <rFont val="Nanum Gothic"/>
      </rPr>
      <t xml:space="preserve"> 
</t>
    </r>
  </si>
  <si>
    <t>(ssoya, 26/3)
채팅방 UI 정비 과제 스펙 반영
 - 책갈피 확인 영역 통일
   ㄴ채팅방 검색 뷰의 책갈피 화면에서 확인
 - 책갈피 플로팅 아이콘 통일
   ㄴ1개, 복수개 무관하게 동일 디자인
 - 책갈피 목록 내 썸네일 정보 추가 (=편집)
   ㄴ이모티콘 : 미니이모티콘 제외
   ㄴ사진/동영상 : 미리보기 이미지
   ㄴ파일말풍선 : 미리보기 이미지 or 확장자 아이콘
 *참고
   ㄴ썸네일 노출은 파일말풍선, 사이드메뉴/톡클라우드 내 파일 썸네일 노출 스펙과 동일</t>
  </si>
  <si>
    <t xml:space="preserve">캡처 </t>
  </si>
  <si>
    <t>말풍선 컨텍스트 메뉴 내 캡쳐 선택</t>
  </si>
  <si>
    <t>캡쳐 영역 선택 모드로 변환됨
- 상단 영역 
1) 타이틀 : '캡쳐 영역 선택' 
2) [선택해제] 버튼
3) 가이드문구 :
 ㄴ 컨텍스트 메뉴 &gt; 캡처로 진입 시 "캡처 영역을 지정해주세요"
 ㄴ [+]메뉴 &gt; 캡처로 진입 시 "캡처를 시작할 말풍선을 선택해주세요"
로 노출
- 중앙 영역 
1) 캡쳐할 말풍선 제외 말풍선 딤드된 상태 
- 하단 영역 
1) [캡처 옵션] 버튼 
2) 저장 아이콘 
3) 전달 아이콘</t>
  </si>
  <si>
    <t xml:space="preserve">캡처 옵션 </t>
  </si>
  <si>
    <t>1. [캡처 옵션] 버튼 탭
2. 설정 변경 후 프로필 및 배경 노출 확인</t>
  </si>
  <si>
    <t xml:space="preserve">1. 프로필 및 배경 선택 옵션 노출됨 
- 타이틀 : '캡처 옵션' 
- 프로필 : 변경 안 함(디폴트) / 모자이크 / 카카오프렌즈 
- 배경 : 변경 안 함(디폴트) / 기본 배경
2. 프로필 및 배경 선택한 옵션으로 변경됨 </t>
  </si>
  <si>
    <r>
      <rPr>
        <rFont val="Nanum Gothic"/>
      </rPr>
      <t xml:space="preserve">(bono,25/11)
</t>
    </r>
    <r>
      <rPr>
        <rFont val="Nanum Gothic"/>
        <color rgb="FF1155CC"/>
        <u/>
      </rPr>
      <t>https://jira.daumkakao.com/browse/QATEAM-8952</t>
    </r>
    <r>
      <rPr>
        <rFont val="Nanum Gothic"/>
      </rPr>
      <t xml:space="preserve"> 
다크모드 &gt; 캡처 &gt; 캡처 옵션 '기본 배경'으로 설정시 말풍선 라이트모드로 노출됨
&gt; 캡처시 말풍선 쉐입과 언리드카운트, 보낸 시간 등의 컬러 등이 기본 테마로 변경되지 않는 이슈가 부분부분 존재하나, 공수가 과할것 같아 노운이슈로 가져감</t>
    </r>
  </si>
  <si>
    <t xml:space="preserve">저장 </t>
  </si>
  <si>
    <t>캡처할 영역 선택 후 저장 아이콘 탭</t>
  </si>
  <si>
    <t>캡처 영역 선택 모드가 해제되고 채팅방으로 돌아감 
- 디바이스 앨범에 선택한 영역의 사진이 저장됨</t>
  </si>
  <si>
    <t xml:space="preserve">공유 </t>
  </si>
  <si>
    <r>
      <rPr>
        <rFont val="Nanum Gothic"/>
      </rPr>
      <t xml:space="preserve">캡처할 영역 선택 후 공유 </t>
    </r>
    <r>
      <rPr>
        <rFont val="Nanum Gothic"/>
        <strike/>
        <color rgb="FFB7B7B7"/>
      </rPr>
      <t>전달</t>
    </r>
    <r>
      <rPr>
        <rFont val="Nanum Gothic"/>
      </rPr>
      <t xml:space="preserve"> 아이콘 탭 &gt; 공유 </t>
    </r>
    <r>
      <rPr>
        <rFont val="Nanum Gothic"/>
        <strike/>
        <color rgb="FFB7B7B7"/>
      </rPr>
      <t>전달</t>
    </r>
    <r>
      <rPr>
        <rFont val="Nanum Gothic"/>
      </rPr>
      <t xml:space="preserve"> 대상 선택 후 전송</t>
    </r>
  </si>
  <si>
    <t>캡처 영역 선택 모드가 해제되고 채팅방으로 돌아감
- 채팅방으로 캡처한 이미지 전송됨</t>
  </si>
  <si>
    <t>삭제 | 담당자 : ssoya</t>
  </si>
  <si>
    <t>모두에게서 삭제</t>
  </si>
  <si>
    <t>[삭제] 메뉴 진입&gt; action sheet에서 [모두에게서 삭제] 선택</t>
  </si>
  <si>
    <t>- 전송 후 24시간 이내만 해당 메뉴 노출됨
- [모두에게서 삭제] 탭시 메시지가 삭제됨
- 삭제한 메시지가 상대방에게서도 삭제되는지 아래 4개 항목 반드시 확인
  : 푸쉬알림(앱실행 안한 경우) - 알림이 사라짐
  : 알림센터
    - 강종한 이후 생성된 경우 알림이 사라짐
    - 강종 없이 bg에 있는 경우 알림이 사라짐
  : '삭제된 메시지입니다' 피드 디자인으로 노출
  : 채팅목록(라스트메시지) - 메시지가 삭제되었습니다.
- 삭제한 메시지는 롱탭하여 나에게서 삭제 가능함
*모삭한 메시지 기능 오류시 강성 CS 인입 가능성이 있으므로 반드시 상대방 톡에서 지워졌는지 확인해야 합니다.</t>
  </si>
  <si>
    <t>(ssoya) 2025/7차
삭제/가리기 스펙 개선 반영
 - 모두삭제 : 5분 -&gt; 24시간으로 확대
 - 메뉴명칭 변경
 - 삭제 확인 얼럿 제거
 - 삭제 말풍선 -&gt; 피드 디자인으로 변경 (26.4.0 업데이트)</t>
  </si>
  <si>
    <t>나에게서만 삭제</t>
  </si>
  <si>
    <t>1. action sheet에서 [나에게서만 삭제] 선택
2. 삭제할 메시지를 선택 후 [삭제하기] 버튼 탭</t>
  </si>
  <si>
    <t>2. 선택한 메시지가 자신의 기기에서만 삭제됨</t>
  </si>
  <si>
    <t>v25.7.0</t>
  </si>
  <si>
    <t>신고 | 담당자 : crystal</t>
  </si>
  <si>
    <t>친구 아닌 사용자로부터 메시지를 받음</t>
  </si>
  <si>
    <t xml:space="preserve">1. 친구 아닌 사용자의 1:1 채팅방 진입 
2. 친구 아닌 사용자에게 수신받은 말풍선 롱탭 
3. [신고] 메뉴 선택 
4. 신고 메시지 개수 및 대상 확인 </t>
  </si>
  <si>
    <t xml:space="preserve">2. 말풍선 컨텍스트 메뉴 내 [신고] 버튼 노출됨 
- 삭제 버튼 하위에 추가
3. 신고 사유 선택 화면으로 이동됨 
4. 신고 메시지 1개, 신고 대상 1명 
 - 말풍선 롱탭을 통한 신고는 1개, 1명만 가능함 </t>
  </si>
  <si>
    <t xml:space="preserve">[crsytal] 
말풍선 롱탭시 '신고' 메뉴 노출여부만 확인 
 - 리얼 환경에서는 별도로 신고인입은 하지않음 </t>
  </si>
  <si>
    <t>수정 | 담당자 : ssoya</t>
  </si>
  <si>
    <r>
      <rPr>
        <rFont val="Nanum Gothic"/>
      </rPr>
      <t xml:space="preserve">지원 챗로그 타입 
1. 텍스트 (4천자 미만)
6. 이모티콘 + 텍스트
12. 스티커 + 텍스트 
20. 움직이는 스티커 + 텍스트 
22. 액션콘 + 텍스트 
25. 큰 이모티콘 + 텍스트 
</t>
    </r>
    <r>
      <rPr>
        <rFont val="Nanum Gothic"/>
        <b/>
      </rPr>
      <t>26.답장말풍선</t>
    </r>
  </si>
  <si>
    <t>1. 말풍선 컨텍스트 메뉴 &gt; [수정] 메뉴 선택</t>
  </si>
  <si>
    <t>- 전송 후 24시간 이내만 해당 메뉴 노출됨
- [수정] 탭시 수정 모드로 전환되어 입력창 열림
  : 메시지 수정 안내팝업은 최초 1회 발생
- 수정한 메시지가 상대방에게서도 수정되는지 아래 4개 항목 반드시 확인
  : 푸쉬알림(앱실행 안한 경우) - 알림 내용이 갱신 됨 (알림 시간이 갱신되진 않음)
  : 알림센터
    - 강종한 이후 생성된 경우 알림이 사라짐
    - 강종 없이 bg에 있는 경우 알림이 사라짐
  : 메시지 - 마지막 수정 내용 노출
  : 채팅목록(라스트메시지) - 마지막 수정 내용 노출</t>
  </si>
  <si>
    <t>(ssoya, 26/2)
답장 말풍선 수정 기능 지원 반영
 - 말풍선 수정과 동일한 스펙 적용
(ssoya) 2025/8차
말풍선 수정 확대 적용 스펙 개선 반영
 - 일반/팀/오픈채팅으로 확대 적용
 - 나챗방 수정 UI 개선
*메시지 최초 수정 시 
 - '상대방의 카카오톡 버전에 따라 메시지가 수정되지 않을 수 있습니다. 취소/확인'
 ㄴ취소 : 팝업 닫히고, 수정 입력창 열리지 않음
 ㄴ확인 : 팝업 닫히고, 수정 입력창으로 진입
(sovie, 25/10)
메시지 최초 수정 시 안내팝업
'메시지 수정
수정된 내용은 모든 대화 상대의 채팅방에 반영됩니다. 다만, 상대방의 카카오톡 버전에 따라 반영되지 않을 수 있습니다.'</t>
  </si>
  <si>
    <t>2. 수정 모드 &gt; 입력창 확인
3. 임의의 수정할 단어 입력
 - 예) 가나다</t>
  </si>
  <si>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</si>
  <si>
    <t>*이모티콘 텍스트의 경우, 500자/50줄까지만 입력 가능 
(ssoya, 26/4)
*참고사항
수정 전 입력창 &gt; 이모티콘 미리보기 상태에서, 수정모드로 진입 시 이모티콘 미리보기 뷰는 유지가 되나 말풍선 수정작업과는 무관</t>
  </si>
  <si>
    <t>{lora,26/5)
[✏️] UI 미 노출</t>
  </si>
  <si>
    <t xml:space="preserve">4. 일부 텍스트 수정 후, 완료 [V] 탭 </t>
  </si>
  <si>
    <t>4. 수정한 문구로 말풍선이 업데이트 됨
 - 말풍선 내 우측 하단에 '수정됨' 문구 표시</t>
  </si>
  <si>
    <t xml:space="preserve">5. 메시지 수정 시, 톡클라우드 백업 동작 확인 </t>
  </si>
  <si>
    <t xml:space="preserve">톡클라우드 유료 TC에서 확인 </t>
  </si>
  <si>
    <t>서제스트 UI</t>
  </si>
  <si>
    <t>서제스트 UI 활성화
: UI 활성화 및 복수 입력 확인</t>
  </si>
  <si>
    <t>입력 커서 앞 공백문자가 1개이상 있는 상태</t>
  </si>
  <si>
    <t>1. 입력창에 @문자 입력
2. 멘션 서제스트 메뉴에서 이름 선택
3.입력창에 @문자 입력 후 멘션 서제스트 UI에서 친구 추가 선택</t>
  </si>
  <si>
    <t>1. 멘션 서제스트 UI가 표시된다
: 최상단 자기자신 표시되며 (나) 아이콘 표시
: 각 멤버의 프로필, 닉네임 표시
: 이름순으로 정렬되며 스크롤가능
: 이미 입력창에  멘션추가된 친구는 우측 @ 마킹표시
2. 선택한 친구이름이 입력창에 멘션문자열로 표시된다.
: @ + 이름문자열, 텍스트는 파란색표시
: 입력창에 키보드 입력 포커스는 공백이 1칸 추가되어 표시
3. 선택한 친구이름이 입력창에 멘션 문자열로 추가된다.
: 2에서 추가한 친구이름 뒤에 한칸 띈 형태로 표시</t>
  </si>
  <si>
    <t xml:space="preserve">(mia, 26/4) 이미 입력창에 멘션추가된 친구는 우측 V 마킹표시 </t>
  </si>
  <si>
    <t>검색 
: 부분검색</t>
  </si>
  <si>
    <t>채팅방 내 숫자,영문,한글 닉네임의 멤버 존재</t>
  </si>
  <si>
    <t>1.멘션 서제스트 UI가 활성화된 상태에서 채팅방 내 참여되어있는 멤버의 닉네임 일부 입력
: 영문(대문자,소문자)
: 숫자
: 한글
: 전체 닉네임, 닉네임 일부 입력 등
2. 채팅방에 참여한 닉네임과 일치하지 않는 문자열 입력</t>
  </si>
  <si>
    <t>1. 입력한 검색어로 필터링되어 서제스트가 표시된다.
: like 검색으로 처리된다.
2. 서제스트 UI가 비활성화(사라짐)된다.</t>
  </si>
  <si>
    <t>* like 검색
: 대소문자 구분하지 않음
: 문자열중 일부만 일치해도됨</t>
  </si>
  <si>
    <t>멘션 개수 제한
: 서제스트 UI 미노출</t>
  </si>
  <si>
    <t>입력창에 입력된 멘션 개수 15개</t>
  </si>
  <si>
    <t>1. 입력창에 @문자 입력</t>
  </si>
  <si>
    <t>1. 입력창 상단에 멘션 최대개수 안내가 표시된다.
: 한 번에 멘션 가능한 횟수를 초과했습니다.</t>
  </si>
  <si>
    <t>입력창에 입력된 멘션 개수 15개
답장 상태</t>
  </si>
  <si>
    <t>1. 답장 입력창에 @문자 입력</t>
  </si>
  <si>
    <t>(connor, 2024/2) 
Android: 답장에 겹쳐서 노출
iOS: 답장 위에 노출</t>
  </si>
  <si>
    <t>멘션 적용 대상
: 채팅방 타입 별</t>
  </si>
  <si>
    <t>일반 단체채팅방</t>
  </si>
  <si>
    <t>1. 멘션 서제스트 UI가 표시된다.</t>
  </si>
  <si>
    <t>비밀 단체채팅방</t>
  </si>
  <si>
    <t>오픈채팅 단체채팅방</t>
  </si>
  <si>
    <t>멘션 비적용 대상</t>
  </si>
  <si>
    <t>일반 1:1 채팅방</t>
  </si>
  <si>
    <t>1. 멘션 서제스트 UI 미표시
: @문자열 그대로 입력창에 표시</t>
  </si>
  <si>
    <t>일반채팅 시트라 모아두는게 좋을지, 비밀채팅 시트?에 반영해야할지..</t>
  </si>
  <si>
    <t>채널 1:1 채팅방</t>
  </si>
  <si>
    <t>1. 멘션 서제스트 UI 미표시</t>
  </si>
  <si>
    <t>비밀 1:1 채팅방</t>
  </si>
  <si>
    <t>오픈채팅 1:1 채팅방</t>
  </si>
  <si>
    <t>메모(나챗방)</t>
  </si>
  <si>
    <t>이모트 챗로그 타입 별 멘션적용</t>
  </si>
  <si>
    <r>
      <rPr>
        <rFont val="Nanum Gothic"/>
      </rPr>
      <t xml:space="preserve">텍스트 입력 포함된 챗로그타입은 멘션 적용 가능
(Jameson, 26/3)
이모티콘 종류는 12.이모티콘 플러스(+키보드) 시트 654행 참조
이모티콘 플러스 하기 시트에서 이용권 등록하여 진행
</t>
    </r>
    <r>
      <rPr>
        <rFont val="Nanum Gothic"/>
        <color rgb="FF1155CC"/>
        <u/>
      </rPr>
      <t xml:space="preserve">https://docs.google.com/spreadsheets/d/120WAeHhEtno_Ne9bmyjm_Gat3WT3ehz0kdNxmyhKdyQ/edit?gid=473573344#gid=473573344
</t>
    </r>
  </si>
  <si>
    <t>애니콘(type:6)</t>
  </si>
  <si>
    <t>1. 멘션 포함상태로 메시지 전송</t>
  </si>
  <si>
    <t>1. 멘션 적용된 말풍선이 송/수신측에 전송된다.</t>
  </si>
  <si>
    <r>
      <rPr>
        <rFont val="Nanum Gothic"/>
        <color rgb="FF1155CC"/>
        <u/>
      </rPr>
      <t xml:space="preserve">https://wiki.daumkakao.com/pages/viewpage.action?pageId=1189069366#id-1)%EC%9D%B4%EB%AA%A8%ED%8B%B0%EC%BD%98%EC%A0%95%EC%B1%85-%EC%A7%80%EC%9B%90%EC%9D%B4%EB%AA%A8%ED%8B%B0%EC%BD%98%EC%9C%A0%ED%98%95
</t>
    </r>
    <r>
      <rPr>
        <rFont val="Nanum Gothic"/>
      </rPr>
      <t xml:space="preserve">shannon,2024/04
애니콘 종류
</t>
    </r>
    <r>
      <rPr>
        <rFont val="Nanum Gothic"/>
        <color rgb="FF1155CC"/>
        <u/>
      </rPr>
      <t>https://wiki.daumkakao.com/pages/viewpage.action?pageId=1351506158</t>
    </r>
  </si>
  <si>
    <t>스티커(type:12)</t>
  </si>
  <si>
    <t>움직이는 스티커(type:20)</t>
  </si>
  <si>
    <t>액션콘(type:22)</t>
  </si>
  <si>
    <t>액션콘 지원종료 
(확인가능한 인원은 확인 후 결과 표시)
*액션콘 확인이 반드시 필요한 경우,
 - 이모티콘 담당QA에게 어드민 지급 요청하세요. 
   (moz.kim / cc. ssoya.may)</t>
  </si>
  <si>
    <t>큰이모티콘(type:25)</t>
  </si>
  <si>
    <t>답장 메시지
- 원본 영역내 멘션</t>
  </si>
  <si>
    <t>1. 멘션이 포함된 메시지에 답장 후 원본영역 확인
2. 나를 멘션한 메시지에 답장한 메시지 원본영역 확인</t>
  </si>
  <si>
    <t>1. 원본 영역에 멘션은 그대로 유지된다.
2. 원본 영역에 나에 대한 멘션 표시가 강조되어 표시된다.</t>
  </si>
  <si>
    <t>@moz from yama
1. 원본메시지에 멘션 유지
2.내 멘션인 경우 강조 
위 2개 케이스를 "답장"의 하위 케이스에 포함해서 작성했습니다!</t>
  </si>
  <si>
    <t>닉네임 참조구조 확인</t>
  </si>
  <si>
    <t>* 멘션 내 보여지는 닉네임 표시
: 멘션 메시지 발송시점에 유저가 설정한 이름으로 전송되어 각 클라이언트에 보여지는 이름으로 치환</t>
  </si>
  <si>
    <t>멘션 표시 확인
- 발신인 : 멘션 대상(C)의 이름 저장 상태
- 수신인 : 멘션 대상(C)의 이름 수정 상태</t>
  </si>
  <si>
    <t>* 발신인(A)에게 표시되는 이름 : QA연락처
* 수신인(B)에게 표시되는 이름 : 큐에이
* 본인(C)의 이름 : QA</t>
  </si>
  <si>
    <t>발신인(A)가 C를 멘션한 메시지를 전송 후 발신인(A), 수신인(B), 멘션대상(C)가 수신한 메시지에서 닉네임 표시 확인</t>
  </si>
  <si>
    <t>발신인(A) 연락처에 저장한 이름으로 표시
: QA연락처
수신인(B) 톡에서 수정한 닉네임으로 표시
: 큐에이
멘션대상(C) 본인이름으로 표시
: QA</t>
  </si>
  <si>
    <t>말풍선-장문전체</t>
  </si>
  <si>
    <t>발신인(A)가 C를 멘션한 메시지를 전송 후 발신인(A), 수신인(B), 멘션대상(C)가 수신한 메시지의 전체보기에서 닉네임 표시 확인</t>
  </si>
  <si>
    <r>
      <rPr>
        <rFont val="Nanum Gothic"/>
      </rPr>
      <t xml:space="preserve">(Jameson, 25/1)
ios : 장문 상세 &gt; 멘션 미처리되어 노출
</t>
    </r>
    <r>
      <rPr>
        <rFont val="Nanum Gothic"/>
        <color rgb="FF1155CC"/>
        <u/>
      </rPr>
      <t>https://jira.daumkakao.com/browse/ITEAM-16986</t>
    </r>
  </si>
  <si>
    <t>미리보기</t>
  </si>
  <si>
    <t>발신인(A)가 C를 멘션한 메시지를 전송 후 수신인(B), 멘션대상(C)가 수신한 메시지의 미리보기에서 닉네임 표시 확인</t>
  </si>
  <si>
    <t>수신인(B) 톡에서 수정한 닉네임으로 표시
: 큐에이
멘션대상(C) 본인이름으로 표시
: QA</t>
  </si>
  <si>
    <t>푸시메시지</t>
  </si>
  <si>
    <t>발신인(A)가 C를 멘션한 메시지를 전송 후 수신인(B), 멘션대상(C)가 수신한 푸시 메시지에서 닉네임 표시 확인</t>
  </si>
  <si>
    <t>채팅방리스트</t>
  </si>
  <si>
    <t>발신인(A)가 C를 멘션한 메시지를 전송 후 발신인(A), 수신인(B), 멘션대상(C)가 수신한 메시지를 채팅방 목록에서 봤을때 닉네임 표시 확인</t>
  </si>
  <si>
    <t>스크롤락</t>
  </si>
  <si>
    <t>발신인(A)가 C를 멘션한 메시지를 전송 후 수신인(B), 멘션대상(C)가 수신한 메시지를 스크롤락에서 확인했을때 닉네임 표시 확인</t>
  </si>
  <si>
    <t>멘션 표시 확인
- 발신인 : 멘션 대상(C) 닉네임 수정
- 수신인 : 멘션 대상(C) 연락처있음</t>
  </si>
  <si>
    <t>* 발신인(A)에게 표시되는 이름 : QA_수정
* 수신인(B)에게 표시되는 이름 : QA연락처
* 본인(C)의 이름 : QA</t>
  </si>
  <si>
    <t>발신인(A) 톡에서 수정한 닉네임으로 표시
: QA_수정
수신인(B) 연락처에 저장한 이름으로 표시
: QA연락처
멘션대상(C) 본인이름으로 표시
: QA</t>
  </si>
  <si>
    <t>수신인(B) 연락처에 저장한 이름으로 표시
: QA연락처
멘션대상(C) 본인이름으로 표시
: QA</t>
  </si>
  <si>
    <t>멘션 표시 확인
: 발신인 - 멘션 대상(C) 친구 아님
: 수신인  - 멘션 대상(C) 친구(연락처없음, 수정 없음)</t>
  </si>
  <si>
    <t>* 발신인(A)에게 표시되는 이름 : QA
* 수신인(B)에게 표시되는 이름 : QA
* 본인(C)의 이름 : QA</t>
  </si>
  <si>
    <t>발신인(A) 멘션대상의 이름으로 표시
수신인(B) 멘션대상의 이름으로 표시
멘션대상(C) 본인이름으로 표시</t>
  </si>
  <si>
    <t>수신인(B) 멘션대상의 이름으로 표시
멘션대상(C) 본인이름으로 표시</t>
  </si>
  <si>
    <t>멘션 표시 확인
: 발신인 - 멘션 대상(C) 친구 (연락처없음, 수정 없음)
: 수신인  - 멘션 대상(C) 친구아님</t>
  </si>
  <si>
    <t>카카오TV
: 인앱플레이어</t>
  </si>
  <si>
    <t xml:space="preserve">방송 재생 중 </t>
  </si>
  <si>
    <t>팝업뷰</t>
  </si>
  <si>
    <t>카카오TV링크 채팅방에 공유</t>
  </si>
  <si>
    <t>작게보기 아이콘 탭</t>
  </si>
  <si>
    <t xml:space="preserve">미니플레이어로 전환, 방송 재생 상태 유지
</t>
  </si>
  <si>
    <t>글로벌 검색 &gt; 카카오 TV 검색 &gt; 서비스 바로가기</t>
  </si>
  <si>
    <t>미니플레이어 화면 탭</t>
  </si>
  <si>
    <t>플레이뷰로 전환, 방송 재생 상태 유지
- 미니플레이어 탭 &gt; X / 크게보기 노출
- 미니플레이어 &gt; 크게보기 탭
전용뷰 전환</t>
  </si>
  <si>
    <t>직접이동</t>
  </si>
  <si>
    <t>채팅방</t>
  </si>
  <si>
    <t>미니플레이어 드래그</t>
  </si>
  <si>
    <t>범위내 자유롭게 이동 가능, 방송 재생 상태 유지 됨.
- 이동 불가 범위 : 기기 노티바 영역</t>
  </si>
  <si>
    <t>그 외 위치 (톡 외 포함)</t>
  </si>
  <si>
    <t>앱 백그라운드 상태에서 지원 여부
ios - 재생 일시정지
aos - 톡 밖에서도 플레이어 계속 재생</t>
  </si>
  <si>
    <t>미니플레이어 드래그 &gt; 미니플레이어 화면을 50% 이상 화면 아웃 실행</t>
  </si>
  <si>
    <t>미니플레이어가 종료됨 (화면에서 아웃)</t>
  </si>
  <si>
    <t>미디어 플레이어  우선순위</t>
  </si>
  <si>
    <t>보이스톡</t>
  </si>
  <si>
    <t>미니플레이어 활성화</t>
  </si>
  <si>
    <t>보이스톡 수발신 &gt; 미니플레이어 확인</t>
  </si>
  <si>
    <t>미니플레이어 방송 일시정지, 뷰 히든 처리</t>
  </si>
  <si>
    <r>
      <rPr>
        <rFont val="Nanum Gothic"/>
      </rPr>
      <t xml:space="preserve">(diaz, 25/7)
iOS
보이스톡 수발신 미니플레이어 미노출 
</t>
    </r>
    <r>
      <rPr>
        <rFont val="Nanum Gothic"/>
        <color rgb="FF1155CC"/>
        <u/>
      </rPr>
      <t>https://jira.daumkakao.com/browse/ITEAM-18600</t>
    </r>
    <r>
      <rPr>
        <rFont val="Nanum Gothic"/>
      </rPr>
      <t xml:space="preserve"> 
[QA][버그] 카카오 TV 미니 플레이어 전환 &gt; 보이스톡,페이스톡 수 발신 &gt; 미니 플레이어 히든 처리 동작 상이한 현상
&gt;&gt; 스펙: 
안드로이드 : 미니 플레이어 정지된 상태로 화면 유지
IOS : 미니 플레이어 히든 처리</t>
    </r>
  </si>
  <si>
    <t>페이스톡-전체화면</t>
  </si>
  <si>
    <t>미니플레이어 있는 상태에서 페이스톡 수발신 확인</t>
  </si>
  <si>
    <t>페이스톡-플로팅</t>
  </si>
  <si>
    <t>페이스톡 플로팅 아이콘 탭</t>
  </si>
  <si>
    <t xml:space="preserve">숏컷뷰 전환, 썸네일은 커버이미지 노출.
</t>
  </si>
  <si>
    <t>스펙아웃</t>
  </si>
  <si>
    <t>숏컷뷰 드래그</t>
  </si>
  <si>
    <t>숏컷뷰 드래그 시 위치 변경 가능
X로 이동 시 숏컷뷰 종료</t>
  </si>
  <si>
    <t>채널홈</t>
  </si>
  <si>
    <t>동영상 자동재생 되는 채널홈 진입</t>
  </si>
  <si>
    <t>미니플레이어 재생 중 &gt; 채널홈 진입</t>
  </si>
  <si>
    <t xml:space="preserve">미니플레이어 방송 유지
채널홈 영상 재생됨 (미리보기 방식 / 소리 X) </t>
  </si>
  <si>
    <t>카카오TV
[대상채널]
: 구스통 채널 사용 (25년 11차 기준)
ㄴ위 채널이 조건에 맞지 않게 변경된 경우, 조건에 맞는 다른 채널로 테스트 진행
(Jameson, 26/3)
4/2(목) 기준 '야구앤오더' 채널에서 확인</t>
  </si>
  <si>
    <t>채널홈 영상 재생 실행</t>
  </si>
  <si>
    <t>채널홈 영상이 재생되고, 미니플레이어 미노출</t>
  </si>
  <si>
    <t>(bono,25/11)
'JTBC 골프'홈 &gt; 소식 등에 영상 재생 확인
(Jameson, 26/3)
'JTBC골프', '샤넬' 채널에서 확인</t>
  </si>
  <si>
    <t>카카오TV 홈</t>
  </si>
  <si>
    <t>미니플레이어 재생 중</t>
  </si>
  <si>
    <t>카카오TV에서 영상 재생</t>
  </si>
  <si>
    <t>미니플레이어 방송 일시정지, 뷰 노출 유지</t>
  </si>
  <si>
    <t>[테스트 제외]
플로팅뷰어 뮤트 on 케이스 
1. 카tv채널에서 뮤트상태에서 자동재생중에 플로팅
2. 피드뷰에서 뮤트상태로 재생중에 플로팅
테스트불가</t>
  </si>
  <si>
    <t>(connor, 26/4)
카카오 tv 채널 영상 재생 불가능으로 n처리</t>
  </si>
  <si>
    <t>H/W 홈키</t>
  </si>
  <si>
    <t>미니플레이어 활성화
*물리 홈버튼 있는 단말로만 테스트 진행</t>
  </si>
  <si>
    <t>미니플레이어 재생 중 &gt; H/W 홈키 누름</t>
  </si>
  <si>
    <t>(Android)
미니플레이어 재생상태와 뷰 유지
(iOS)
미니뷰 사라짐</t>
  </si>
  <si>
    <t>톡 강제종료</t>
  </si>
  <si>
    <t>미니플레이어 함께 종료</t>
  </si>
  <si>
    <t>iOS확인영역</t>
  </si>
  <si>
    <t>채팅방에 공유된 카카오TV 말풍선 탭</t>
  </si>
  <si>
    <t>전송된 카카오TV 콘텐츠가 전용 플레이어에서 플레이됨
전용플레이어 &gt; 팝업뷰
[닫기] [영상제목] [더보기] [플로팅]
영상 영역
[seek bar] [전체화면으로 확장]
*라이브 방송은  [seek bar] 미노출</t>
  </si>
  <si>
    <t>[플로팅] 버튼 탭</t>
  </si>
  <si>
    <t>TV player가 플로팅됨</t>
  </si>
  <si>
    <t>플로팅된 player를 drag &amp; drop</t>
  </si>
  <si>
    <t>player가 device 화면 내에서 자유롭게 이동함</t>
  </si>
  <si>
    <t>플로팅뷰어 &gt; 전용뷰어 버튼 선택</t>
  </si>
  <si>
    <t>전체화면 player로 변경됨</t>
  </si>
  <si>
    <t>전체화면 player에서 [플로팅] 버튼 탭</t>
  </si>
  <si>
    <t>player가 다시 플로팅 모드로 변경됨</t>
  </si>
  <si>
    <t>전체화면 player에서 [영상 제목] 버튼 탭</t>
  </si>
  <si>
    <t>전용뷰 &gt; 상세 내용 노출</t>
  </si>
  <si>
    <r>
      <rPr>
        <rFont val="Nanum Gothic"/>
      </rPr>
      <t xml:space="preserve">(ray, 25/4) </t>
    </r>
    <r>
      <rPr>
        <rFont val="Nanum Gothic"/>
        <color rgb="FF1155CC"/>
        <u/>
      </rPr>
      <t>QATEAM-840</t>
    </r>
    <r>
      <rPr>
        <rFont val="Nanum Gothic"/>
      </rPr>
      <t xml:space="preserve"> 
채팅방 내 카카오TV 플레이어에서 전체화면 버튼 아이콘 및 랜딩 시 동작이 마켓과 상이한 현상
ㄴ(mia, 25/5) TV SDK 업데이트 과제로 인한 스펙 변경으로 해당 TC 확인불가 N처리</t>
    </r>
  </si>
  <si>
    <t>비동기 메시지 전송</t>
  </si>
  <si>
    <t>종이비행기로 표시 &amp; 전송 실패</t>
  </si>
  <si>
    <t>비행기모드 설정</t>
  </si>
  <si>
    <t>메시지 전송
- 기본이모티콘 (이모지) + 텍스트
- 이모티콘 + 텍스트
- 사진
- 연락처</t>
  </si>
  <si>
    <t>[Android]
말풍선 좌측 하단에 종이비행기가 표시된 상태로 남음
[iOS]
메시지 전송 실패 아이콘 노출</t>
  </si>
  <si>
    <r>
      <rPr>
        <rFont val="Nanum Gothic"/>
      </rPr>
      <t xml:space="preserve">비동기 메시지가 실패처리되는 시간
- 한국 : 5분
- 해외 : 30분 (Android: 15분)
(MCC/MNC 정보를 기반으로 분기되어 처리 됨 즉, 해외번호로 인증받았더라도 네트워크가 한국이면 5분 후에 실패처리 됨)  
*이모티콘 = 스티콘/애니콘/움직이는 스티콘(움스)/S콘
(mia, 26/4) 
- iOS &gt; 설정 &gt; 개발자모드 &gt; 네트워크 링크 컨디셔너 &gt; Very Bad Network ON  
 * 모바일 네트워크 속도 제한방법 </t>
    </r>
    <r>
      <rPr>
        <rFont val="Nanum Gothic"/>
        <color rgb="FF1155CC"/>
        <u/>
      </rPr>
      <t>wiki</t>
    </r>
    <r>
      <rPr>
        <rFont val="Nanum Gothic"/>
      </rPr>
      <t xml:space="preserve"> 
(ssoya, 26/4)
25/7차 iOS 메세지 전송 전처리 리팩토링으로 종이비행기 없이, 실패 아이콘 처리 되는 것으로 스펙 변경
</t>
    </r>
    <r>
      <rPr>
        <rFont val="Nanum Gothic"/>
        <color rgb="FF1155CC"/>
        <u/>
      </rPr>
      <t>https://jira.daumkakao.com/browse/QATEAM-12591</t>
    </r>
  </si>
  <si>
    <r>
      <rPr>
        <rFont val="Nanum Gothic"/>
      </rPr>
      <t>(mia, 26/4) iOS &gt; 비행기모드에서 메시지 전송 시 종이비행기 표시되지 않고 메시지 실패 처리되는 것은 플랫폼의 차이로 정상 동작 (</t>
    </r>
    <r>
      <rPr>
        <rFont val="Nanum Gothic"/>
        <color rgb="FF1155CC"/>
        <u/>
      </rPr>
      <t>QATEAM-12591</t>
    </r>
    <r>
      <rPr>
        <rFont val="Nanum Gothic"/>
      </rPr>
      <t xml:space="preserve"> 참고)</t>
    </r>
  </si>
  <si>
    <t>프로그레스바 타입</t>
  </si>
  <si>
    <t>네트워크가 불안정한 상태</t>
  </si>
  <si>
    <t>동영상 전송</t>
  </si>
  <si>
    <t>프로그레스바가 노출되며 전송되지 않음
[Android]
압축 중 프로그레스바 
[iOS]
압축 후 동영상 길이 노출, 프로그레스바</t>
  </si>
  <si>
    <r>
      <rPr>
        <rFont val="Nanum Gothic"/>
      </rPr>
      <t xml:space="preserve">shannon, 25/4
</t>
    </r>
    <r>
      <rPr>
        <rFont val="Nanum Gothic"/>
        <strike/>
      </rPr>
      <t xml:space="preserve">ios) 동영상일때, 동영상 길이가 아니라 용량으로 노출됨
</t>
    </r>
    <r>
      <rPr>
        <rFont val="Nanum Gothic"/>
        <strike/>
        <color rgb="FF1155CC"/>
        <u/>
      </rPr>
      <t>https://jira.daumkakao.com/browse/QATEAM-787</t>
    </r>
    <r>
      <rPr>
        <rFont val="Nanum Gothic"/>
        <color rgb="FF1155CC"/>
        <u/>
      </rPr>
      <t xml:space="preserve">
</t>
    </r>
    <r>
      <rPr>
        <rFont val="Nanum Gothic"/>
      </rPr>
      <t>ㄴ(diaz25/7)
동영상 압축 동작도 재현되지 않음 그외 동작 이슈와 동일
(rowan,25/10)
10차 버전 동일 / 사용성에 지장 없으므로 현상태 유지</t>
    </r>
  </si>
  <si>
    <t xml:space="preserve">(lottie.2024/4) 
AOS : 압축중 프로그레스바 유지 
IOS : 압축 후 동영상 파일 유지
(morgan, 2024/5)
Android : 대기중 프로그레스바 유지
(jenna, 24/7) iPhone13ProMax(17.0) &amp; iPhone15Plus(18.0) 압축중 프로그레스바 유지로 확인함. 실패, 재전송 기능 동작 이슈 없어 우선 pass 처리함 &gt; 기대결과 확인 필요 
</t>
  </si>
  <si>
    <t>전송 불가</t>
  </si>
  <si>
    <t>보이스톡 실행</t>
  </si>
  <si>
    <t>[Android]
토스트 메시지 노출되고, 보이스톡 말풍선 미노출
"일시적인 네트워크 오류로 통화가 종료되었습니다. 잠시 후 다시 시도해주세요. (1:0)." 
[iOS]
팝업 노출 되고, 보이스톡 말풍선 미노출
"네트워크 연결 상태가 좋지 않습니다.
확인 후 다시 시도해주세요. [확인]"</t>
  </si>
  <si>
    <r>
      <rPr>
        <rFont val="Nanum Gothic"/>
      </rPr>
      <t xml:space="preserve">(pond, 25/7)
네트워크 불안정 상태에서 보/페톡 발신 &gt; 팝업 노출없이 보/페톡 종료되는 문제
</t>
    </r>
    <r>
      <rPr>
        <rFont val="Nanum Gothic"/>
        <color rgb="FF1155CC"/>
        <u/>
      </rPr>
      <t>https://jira.daumkakao.com/browse/QATEAM-3983</t>
    </r>
  </si>
  <si>
    <t>(ssoya, 26/4)
리글TC 수정반영
 - 안내문구 수정</t>
  </si>
  <si>
    <t>네트워크 원활한 상태로 변경</t>
  </si>
  <si>
    <t>자동 전송 처리</t>
  </si>
  <si>
    <t>네트워크 불안정한 상태에서 전송한 메시지가 있는 상태</t>
  </si>
  <si>
    <t xml:space="preserve">- 기본이모티콘 + text
- 이모티콘 + text
- 사진
- 연락처(프로필)
- 지도
</t>
  </si>
  <si>
    <t>종이비행기 표시가 붙어 있던 메시지가 자동으로 전송됨
*지도의 경우 지도에 한번도 기능을 호출한 적이 없는 상태에서는 지도에 진입하지 않고 오류 토스트가 표시됨</t>
  </si>
  <si>
    <r>
      <rPr>
        <rFont val="Nanum Gothic"/>
      </rPr>
      <t xml:space="preserve">(mia, 26/4) 
- iOS &gt; 설정 &gt; 개발자모드 &gt; 네트워크 링크 컨디셔너 &gt; Very Bad Network ON  
 * 모바일 네트워크 속도 제한방법 </t>
    </r>
    <r>
      <rPr>
        <rFont val="Nanum Gothic"/>
        <color rgb="FF1155CC"/>
        <u/>
      </rPr>
      <t>wiki</t>
    </r>
  </si>
  <si>
    <t>실패 처리</t>
  </si>
  <si>
    <t>네트워크 불안정 상태에서 전송한 동영상, 음성메시지가 있을 때 로코에 재접속</t>
  </si>
  <si>
    <t>[Android]
메시지가 전송됨
[iOS]
전송실패 메시지로 처리됨
- 말풍선 좌측 하단에 재전송 | 삭제 버튼 노출</t>
  </si>
  <si>
    <t>영상 전송 후 톡 강제종료 &gt; 비행기모드 해제 &gt; 채팅방 진입시 확인 가능
(wizy, 2024/4)
Android : 위 루트대로 진행 시 iOS처럼 전송실패 메시지로 처리됨
네트워크 불안정 상태에서 원활상태로 바로 변경 시엔 메시지가 전송됨</t>
  </si>
  <si>
    <t>미디어 다운로드 동작 확인</t>
  </si>
  <si>
    <t>*참고 : 사진, 동영상 전송 용량 관련 제한은 '앨범'TC'에서 진행</t>
  </si>
  <si>
    <t>v10.4.5</t>
  </si>
  <si>
    <t>shannon 25/04
설정 &gt; 데이터 및 저장공간 &gt; 미디어 자동 다운로드에서 확인</t>
  </si>
  <si>
    <t xml:space="preserve">네트워크 설정
- 셀룰러 (LTE/5G) </t>
  </si>
  <si>
    <t>미디어 자동 다운로드 설정
- 무관 (Wi-Fi망에만 동작 함)</t>
  </si>
  <si>
    <t>사진</t>
  </si>
  <si>
    <t>수신 미디어 용량
- 사진 5MB 이하</t>
  </si>
  <si>
    <t>1. 사진 3MB 이하 수신
2. 채팅방 &gt; 자동 다운로드 여부 확인
3. 사진 &gt; 상세화면 &gt; 자동 다운로드 여부 확인</t>
  </si>
  <si>
    <t>2. 자동 다운로드 진행되지 않음
3. 자동 다운로드 진행 됨</t>
  </si>
  <si>
    <t>(wizy, 2024/4)
500kb 이하는 자동 다운로드 설정 여부와 무관하게 다운로드 진행되는 것이 스펙
(pond, 25/7)
사진 OFF 해야 자동 다운로드 되지 않음 
(lora, 26/5)
설정 &gt; 데이터 및 저장공간 &gt; WI-Fi 사용 &gt; 사진 OFF 설정</t>
  </si>
  <si>
    <t>수신 미디어 용량
- 사진 5MB 초과</t>
  </si>
  <si>
    <t>1. 사진 3MB 초과 수신
2. 채팅방 &gt; 자동 다운로드 여부 확인
3. 사진 &gt; 상세화면 &gt; 자동 다운로드 여부 확인
4. 수동 다운로드 시도</t>
  </si>
  <si>
    <t>2. 자동 다운로드 진행되지 않음
3. 자동 다운로드 진행되지 않음
4. 수동 다운로드 진행 됨</t>
  </si>
  <si>
    <t>수신 미디어 용량
- 압축 용량 300MB 이하</t>
  </si>
  <si>
    <t>1. 동영상 수신
2. 채팅방 &gt; 자동 다운로드 여부 확인
3. 동영상 &gt; 상세화면 &gt; 자동 다운로드 여부 확인
4. 수동 다운로드 시도</t>
  </si>
  <si>
    <t>(lily, 24/6)
- 동영상의 경우 말풍선 선택 시 다운로드 진행
- 채팅방 서랍 &gt; 상세화면 진입으로 확인 가능</t>
  </si>
  <si>
    <t>파일</t>
  </si>
  <si>
    <t>수신 미디어 용량
- 기준 없음</t>
  </si>
  <si>
    <t>1. 파일 수신
2. 채팅방 &gt; 자동 다운로드 여부 확인
3. 수동 다운로드 시도</t>
  </si>
  <si>
    <t>2. 자동 다운로드 진행되지 않음
3. 수동 다운로드 진행 됨</t>
  </si>
  <si>
    <t>음성</t>
  </si>
  <si>
    <t>1. 음성메시지 수신
2. 채팅방 &gt; 자동 다운로드 여부 확인
3. 음성메시지 재생 시도</t>
  </si>
  <si>
    <t>(jenna, 25/9)
별도의 다운로드 ui 없이 바로 정상 재생됨</t>
  </si>
  <si>
    <t>네트워크 설정
- Wi-FI</t>
  </si>
  <si>
    <t>(wizy, 2024/4)
설정 &gt; 채팅 &gt; 미디어 자동 다운로드 &gt; 자동 다운로드 미디어 on/off
(Jameson, 24/8)
미디어 자동 다운로드 설정 경로 변경됨
설정 &gt; 데이터 및 저장공간 &gt; 미디어 자동 다운로드</t>
  </si>
  <si>
    <t>미디어 자동다운로드 설정 OFF</t>
  </si>
  <si>
    <t>2. 자동 다운로드 진행되지 않음
3. 자동 다운로드 진행되지 않음</t>
  </si>
  <si>
    <t>(wizy, 2024/4)
500kb 이하는 자동 다운로드 설정 여부와 무관하게 다운로드 진행되는 것이 스펙</t>
  </si>
  <si>
    <t>미디어 자동다운로드 설정 ON
- 사진, 동영상, 파일 OFF</t>
  </si>
  <si>
    <t>미디어 용량
- 사진 3MB 이하, 3MB 초과</t>
  </si>
  <si>
    <t>미디어 자동다운로드 설정 ON
- 사진, 동영상, 파일 ON
- 자동 다운로드 용량 20MB</t>
  </si>
  <si>
    <t>수신 미디어 용량
- 사진 20MB 이하, 20MB 초과</t>
  </si>
  <si>
    <t>1. 사진 20MB 이하 수신
2. 채팅방 &gt; 자동 다운로드 여부 확인
3. 사진 &gt; 상세화면 &gt; 다운로드 완료 여부 확인</t>
  </si>
  <si>
    <t>2. 자동 다운로드 진행 됨
3. 자동 다운로드 진행이 확인 됨</t>
  </si>
  <si>
    <t>1. 사진 20MB 초과 수신
2. 채팅방 &gt; 자동 다운로드 여부 확인
3. 사진 &gt; 상세화면 &gt; 자동 다운로드 여부 확인
4. 수동 다운로드 시도</t>
  </si>
  <si>
    <t>사진 20MB 초과 시는 파일로 처리 됨.
- 파일 자동다운로드 조건에 맞지 않은 경우, 이하 기대결과로 동작 함.
2. 자동 다운로드 진행되지 않음
3. 자동 다운로드 진행되지 않음
4. 수동 다운로드 진행 됨</t>
  </si>
  <si>
    <t>v10.4.5.1</t>
  </si>
  <si>
    <t>(yon, 24/5)
사진 &gt; 파일로 변경되어 전송되는 케이스로 수행 필요</t>
  </si>
  <si>
    <t>(yon, 24/5)
사진이 20메가를 초과하면 파일 타입으로 전송되어 케이스 문의중
-&gt; ssoya. v10.4.5.1 기대결과 업데이트 완료
사진이 20메가를 초과한 경우는 파일 타입으로 전송되며, 미디어 자동 다운로드 파일 설정 값에 따라 동작하는 것으로 수정해 두었습니다. 내용 확인되시면 코멘트 삭제부탁드릴게요. : )
-&gt; yon 안녕하세요 쏘야! 해당 케이스는 263번과 동일한 케이스로 보여지는데 그냥 수행하면 될까요? 중복케이스인듯 해서 문의드립니다!
to. ssoya.may@kakaocorp.com
--&gt; ssoya  네트워크 설정이 다른 상황이라, 별도로 유지할게요~</t>
  </si>
  <si>
    <t>수신 미디어 용량
- 동영상 20MB 이하, 20MB 초과</t>
  </si>
  <si>
    <t>1. 동영상 20MB 이하 수신
2. 채팅방 &gt; 자동 다운로드 여부 확인
3. 동영상 &gt; 상세화면 &gt; 다운로드 완료 여부 확인</t>
  </si>
  <si>
    <t>1. 동영상 20MB 초과 수신
2. 채팅방 &gt; 자동 다운로드 여부 확인
3. 동영상 &gt; 상세화면 &gt; 자동 다운로드 여부 확인
4. 수동 다운로드 시도</t>
  </si>
  <si>
    <t>수신 미디어 용량
- 파일 20MB 이하, 20MB 초과</t>
  </si>
  <si>
    <t>1. 파일 20MB 이하 수신
2. 채팅방 &gt; 자동 다운로드 여부 확인</t>
  </si>
  <si>
    <t>2. 자동 다운로드 진행 됨</t>
  </si>
  <si>
    <t>1. 파일 20MB 초과 수신
2. 채팅방 &gt; 자동 다운로드 여부 확인
3. 수동 다운로드 시도</t>
  </si>
  <si>
    <t>2. 자동 다운로드 진행되지 않음
3. 수동 다운로드 진행 됨
[참고]
설정값에 영향을 받지 않음</t>
  </si>
  <si>
    <t>알림 (@모즈)</t>
  </si>
  <si>
    <t>(moz)
push 메시지
앱 내 알림 전반..?</t>
  </si>
  <si>
    <t>발신</t>
  </si>
  <si>
    <t>1. 간편키워드 적용 &gt; 큰 이모티콘 선택 후 전송
(ex. 큰 소리로 외치는 대왕 말풍선)
2. 적용된 간편키워드 탭</t>
  </si>
  <si>
    <t>1. 말풍선 내 간편키워드 적용돼 노출됨
2. #검색 페이지로 풀뷰로 랜딩됨</t>
  </si>
  <si>
    <t>수신</t>
  </si>
  <si>
    <t>적용된 간편키워드 탭</t>
  </si>
  <si>
    <t>#검색 페이지로 풀뷰로 랜딩됨</t>
  </si>
  <si>
    <t>이모티콘 타입 송수신</t>
  </si>
  <si>
    <t>v10.0.0</t>
  </si>
  <si>
    <t>상품:챗로그 타입별 전송</t>
  </si>
  <si>
    <t>프리뷰 동작 및 송/수신</t>
  </si>
  <si>
    <t>1. 사전조건 타입의 이모티콘 선택
2. 메시지 전송</t>
  </si>
  <si>
    <t>1. 프리뷰에 표시된다.
2. 송신측/수신측에 이모티콘이 표시된다.</t>
  </si>
  <si>
    <t>움직이는 스티커</t>
  </si>
  <si>
    <t>1. 프리뷰에 표시된다.
: 애니메이션 플레이된다.
2.메시지가 전송된다.
: 송신측/수신측에 이모티콘이 표시된다.
: 애니메이션 플레이된다.</t>
  </si>
  <si>
    <t>애니콘</t>
  </si>
  <si>
    <t>움직이는 스티커(사운드)</t>
  </si>
  <si>
    <t>1. 프리뷰에 표시된다.
: 애니메이션 플레이된다.
: 사운드 플레이된다.
2.메시지가 전송된다.
: 송신측/수신측에 이모티콘이 표시된다.
: 애니메이션/사운드가 플레이된다.</t>
  </si>
  <si>
    <t>애니콘(사운드)</t>
  </si>
  <si>
    <t>큰이모티콘</t>
  </si>
  <si>
    <t>큰이모티콘(사운드)</t>
  </si>
  <si>
    <t>1. 프리뷰에 표시된다.
: 사운드 플레이된다.
2.메시지가 전송된다.
: 송신측/수신측에 이모티콘이 표시된다.
: 사운드가 플레이된다.</t>
  </si>
  <si>
    <t>컨텍스트 메뉴</t>
  </si>
  <si>
    <t>이모티콘 보러가기</t>
  </si>
  <si>
    <t>1. 이모티콘 롱탭 후 [이모티콘 보러가기] 클릭</t>
  </si>
  <si>
    <t>1. 이모티콘 상세화면으로 랜딩된다.</t>
  </si>
  <si>
    <t>이모티콘 따라하기</t>
  </si>
  <si>
    <t>* 정기결제 유저에 해당되며 이모티콘+ 탭에서 진행</t>
  </si>
  <si>
    <t>#검색 (@jinny.soo)</t>
  </si>
  <si>
    <t>진입점</t>
  </si>
  <si>
    <t xml:space="preserve">입력창에서 [#] 버튼 탭 </t>
  </si>
  <si>
    <t>+ 메뉴 버튼이 X로 변경 및 입력창이 #검색 UI로 변경됨
ㄴ 상단에 추천 게임/검색어 노출</t>
  </si>
  <si>
    <t>(Jameson, 26/3)
자동완성 검색어 추천 창 노출되는 경우,
추천 검색어 하단에 카나나 검색 사용 유도 배너 노출됨</t>
  </si>
  <si>
    <t>샵 검색 버튼</t>
  </si>
  <si>
    <t>샵 검색 UI</t>
  </si>
  <si>
    <t>툴바 ON</t>
  </si>
  <si>
    <t xml:space="preserve">1. 채팅방 입력창 [#] 샵 검색 버튼 선택
2. 샵 검색 안내문구 확인 
3. 입력창 UI 확인 </t>
  </si>
  <si>
    <r>
      <rPr>
        <rFont val="Nanum Gothic"/>
      </rPr>
      <t xml:space="preserve">1. 샵 검색 모드 진입
 - 입력창 위로 샵검색 레이어 노출
2. 샵 검색 안내문구 노출됨 
 - [X} # 검색어 입력 
3. 채팅방 입력창 좌측 [X] 버튼 노출됨 
 - 추천 키워드 영역 [미니게임] [사다리게임].. 
 - [(AI) AI를 만나, 새로워진 샵검색 [지금 써보기]]  
 - [X] [#, 검색어 입력]   
</t>
    </r>
    <r>
      <rPr>
        <rFont val="Nanum Gothic"/>
        <i/>
      </rPr>
      <t xml:space="preserve">*툴바 비 활성화 상태  </t>
    </r>
  </si>
  <si>
    <t xml:space="preserve">샵 검색 서제스트 </t>
  </si>
  <si>
    <t>이전 검색결과 없음</t>
  </si>
  <si>
    <t>1. 채팅방 입력창 [#] 샵 검색 버튼 선택
2. 샵 검색 임의 단어 입력 후 서제스트 확인 
 - 예) 카카오  
3. 서제스트 결과 (↙️) 선택 
4. 서제스트 결과 (공유하기) 선택 
5. 서제스트 결과 (돋보기) 선택</t>
  </si>
  <si>
    <t xml:space="preserve">2. 샵 검색 서제스트 3개 노출됨  
 - 카카오 [↙️ 공유하기 아이콘] 
 - 카카오 웹툰 [↙️ 공유하기 아이콘]  
 - 카카오톡 이모티콘샵 [↙️ 공유하기 아이콘]  
 - [(X), #카카오, 돋보기 검정 버튼]  
3. 해당 매칭 단어로 변경됨 
4. 해당 채팅방에 검색결과 공유됨 
5. 샵 검색 검색결과 페이지로 랜딩됨 </t>
  </si>
  <si>
    <t>이전 검색결과 있음 
 - 시계 아이콘 🕖</t>
  </si>
  <si>
    <t xml:space="preserve">1. 채팅방 입력창 [#] 샵 검색 버튼 선택
2. 샵 검색 이전 단어 입력 후 서제스트 확인 
 - 예) 카카오  
3. 서제스트 결과 (X) 선택 </t>
  </si>
  <si>
    <t xml:space="preserve">2. 샵 검색 서제스트 3개 노출됨  
 - 카카오 (🕖) [X 공유하기 아이콘] 
 - 카카오 웹툰 [↙️ 공유하기 아이콘]  
 - 카카오톡 이모티콘샵 [↙️ 공유하기 아이콘]  
 - [(X), #카카오, 돋보기 검정 버튼]  
3. 🕖 시계 아이콘과 (X) 버튼 사라짐 
 - 카카오 [↙️ 공유하기 아이콘] 
</t>
  </si>
  <si>
    <t>샵 검색 종료</t>
  </si>
  <si>
    <t xml:space="preserve">1. 채팅방 입력창 [#] 샵 검색 버튼 선택
2. 샵 검색 안내문구 확인 
3. 입력창 UI 확인 
4. 입력창 영역 넘어갈만큼 임의 텍스트 작성 (ex. 30자 이상) 
5. [X] 버튼 선택 </t>
  </si>
  <si>
    <r>
      <rPr>
        <rFont val="Nanum Gothic"/>
      </rPr>
      <t xml:space="preserve">1. 샵 검색 모드 진입
 - 입력창 위로 샵검색 레이어 노출
2. 샵 검색 안내문구 노출됨 
 - [X} # 검색어 입력 
3. 채팅방 입력창 좌측 [X] 버튼 노출됨 
 - 추천 키워드 영역 [미니게임] [사다리게임].. 
 - [(AI) AI를 만나, 새로워진 샵검색 [지금 써보기]]  
 - [X] [#, 검색어 입력]   
4. </t>
    </r>
    <r>
      <rPr>
        <rFont val="Nanum Gothic"/>
        <b/>
      </rPr>
      <t xml:space="preserve">줄바꿈 없이 한 줄 내에서 길어지는 방식으로 변경됨 
</t>
    </r>
    <r>
      <rPr>
        <rFont val="Nanum Gothic"/>
      </rPr>
      <t xml:space="preserve">
 - [(X), #, 검색어 입력어, 돋보기 검정 버튼]  
5. 샵검색 모드 종료됨</t>
    </r>
  </si>
  <si>
    <t>검색 결과</t>
  </si>
  <si>
    <t>일반 키워드 검색</t>
  </si>
  <si>
    <t>1. 검색어 입력 후 검색버튼 탭
2. 결과 채팅방에 공유</t>
  </si>
  <si>
    <t>1. 검색 결과로 이동
2. #검색 결과 말풍선이 전송됨</t>
  </si>
  <si>
    <t>추천 검색어</t>
  </si>
  <si>
    <t>#검색 진입 상태</t>
  </si>
  <si>
    <t>1. 키워드 입력 시 상단에 뜨는 추천 검색어 탭
2. 결과 채팅방에 공유</t>
  </si>
  <si>
    <t>1. 검색 결과로 이동
#검색어  [닫기(X)]
[카드뷰]
[채팅방에 보내기 &gt; 공유하기]
2. #검색 결과 말풍선이 전송됨</t>
  </si>
  <si>
    <t>v10.0.5.1</t>
  </si>
  <si>
    <t>플러스메뉴</t>
  </si>
  <si>
    <t>플러스 메뉴
| 담당자 : poby</t>
  </si>
  <si>
    <t>"친구위치" 미지원 채팅방</t>
  </si>
  <si>
    <t xml:space="preserve">나와의 채팅방 </t>
  </si>
  <si>
    <t xml:space="preserve">플러스메뉴 아이콘 탭 </t>
  </si>
  <si>
    <t>모달뷰 형태로 노출됨 
- 목록 : 
[사진] [카메라] [선물하기] [지도] [뮤직] [미니게임] [공개투표] [파일] [톡클라우드] [연락처] [음성메시지] [예약메시지] [캡쳐] [일정]
iOS 목록:
[사진] [카메라] [선물하기][미니게임] [공개투표] [지도] [뮤직] [파일] [톡클라우드] [연락처] [음성메시지] [예약메시지] [캡쳐] [일정]
리스트형 플러스+메뉴 ON의 경우 [카메라] 메뉴 최상단 최근 사진 영역에 위치함
*구독 유저가 아니면 [톡클라우드] 메뉴는 제외됨</t>
  </si>
  <si>
    <t xml:space="preserve">    </t>
  </si>
  <si>
    <t xml:space="preserve">채널방 </t>
  </si>
  <si>
    <t>채팅 가능_채널방
예) 채널 가능 채팅방 : 까까오카페</t>
  </si>
  <si>
    <t>플러스메뉴 아이콘 탭</t>
  </si>
  <si>
    <t>모달뷰 형태로 노출됨 
- 목록 : 
[사진] [카메라] [톡클라우드] [캡처] [음성메시지] [파일]</t>
  </si>
  <si>
    <t>(sovie, 26/2)
목록:
[사진] [카메라] [파일] [톡클라우드] [음성메시지] [캡처]
리스트형 플러스+메뉴 ON의 경우 [카메라] 메뉴 최상단 최근 사진 영역에 위치함</t>
  </si>
  <si>
    <t>채널 불가</t>
  </si>
  <si>
    <t>채팅 불가능_채널방</t>
  </si>
  <si>
    <t xml:space="preserve">플러스 메뉴 클릭 미노출 </t>
  </si>
  <si>
    <t>오픈 채팅방</t>
  </si>
  <si>
    <t>모달뷰 형태로 노출됨 
- 목록 : 
[사진] [카메라] [선물하기] [보이스톡]
[톡클라우드] [송금] [미니게임] [지도] [캡처] [연락처] [음성메시지] [파일] [뮤직]
*구독 유저가 아니면 [톡클라우드] 메뉴는 제외됨</t>
  </si>
  <si>
    <t>(sovie, 26/2)
목록:
[사진] [카메라] [보이스톡] [선물하기] [송금] [지도] [뮤직] [미니게임] [파일] [톡클라우드] [연락처] [음성메시지] [캡처]
리스트형 플러스+메뉴 ON의 경우 [카메라] 메뉴 최상단 최근 사진 영역에 위치함</t>
  </si>
  <si>
    <t xml:space="preserve">그룹 </t>
  </si>
  <si>
    <t>그룹 채팅방</t>
  </si>
  <si>
    <t>모달뷰 형태로 노출됨 
- 목록 : 
[사진] [카메라] [선물하기] [보이스룸] [톡클라우드] [미니게임] [지도] [캡처] [연락처] [음성메시지] [파일] [뮤직]</t>
  </si>
  <si>
    <t>(sovie, 26/2)
and 목록:
[사진] [카메라] [보이스룸] [선물하기] [지도] [뮤직] [미니게임] [파일] [톡클라우드] [연락처] [음성메세지] [캡처]
iOS 목록:
[사진] [카메라] [보이스룸] [선물하기] [미니게임] [지도] [뮤직] [파일] [톡클라우드] [연락처] [음성메세지] [캡처]
리스트형 플러스+메뉴 ON의 경우 [카메라] 메뉴 최상단 최근 사진 영역에 위치함</t>
  </si>
  <si>
    <t>"친구위치" 지원 채팅방</t>
  </si>
  <si>
    <t xml:space="preserve">1:1 채팅방 </t>
  </si>
  <si>
    <t>모달뷰 형태로 노출됨 
- 목록 : 
[사진] [카메라] [선물하기] [통화]
[톡클라우드] [송금] [예약메시지] [일정]
[미니게임] [지도] [친구위치] [캡처] 
[연락처] [음성메시지] [파일] [뮤직]
*구독 유저가 아니면 [톡클라우드] 메뉴는 제외됨</t>
  </si>
  <si>
    <t>(sovie, 26/2)
목록:
[사진] [카메라] [통화] [선물하기] [송금] [지도] [친구위치] [뮤직] [미니게임] [파일] [톡클라우드] [연락처] [음성메시지] [예약메시지] [캡처] [일정]
리스트형 플러스+메뉴 ON의 경우 [카메라] 메뉴 최상단 최근 사진 영역에 위치함</t>
  </si>
  <si>
    <t>모달뷰 형태로 노출됨 
- 목록 : 
[사진] [카메라] [그룹선물] [통화]
[톡클라우드] [송금] [예약메시지] [일정]
[미니게임] [지도] [친구위치] [캡처] 
[연락처] [음성메시지] [파일] [뮤직]
*구독 유저가 아니면 [톡클라우드] 메뉴는 제외됨</t>
  </si>
  <si>
    <r>
      <rPr>
        <rFont val="Nanum Gothic"/>
      </rPr>
      <t xml:space="preserve">25/10차 기준 
 - [선물하기] -&gt; [그룹 선물]
 - [라이브톡] 운영 종료 </t>
    </r>
    <r>
      <rPr>
        <rFont val="Nanum Gothic"/>
        <color rgb="FF1155CC"/>
        <u/>
      </rPr>
      <t xml:space="preserve">PLATF-5192
</t>
    </r>
    <r>
      <rPr>
        <rFont val="Nanum Gothic"/>
      </rPr>
      <t>(sovie, 26/2)
[그룹선물] -&gt; [선물하기]</t>
    </r>
  </si>
  <si>
    <t>팀 채팅방</t>
  </si>
  <si>
    <t xml:space="preserve">                                                                                                                         </t>
  </si>
  <si>
    <r>
      <rPr>
        <rFont val="Nanum Gothic"/>
      </rPr>
      <t xml:space="preserve">25/10차 기준 
 - [선물하기] -&gt; [그룹 선물]
 - [라이브톡] 운영 종료 </t>
    </r>
    <r>
      <rPr>
        <rFont val="Nanum Gothic"/>
        <color rgb="FF1155CC"/>
        <u/>
      </rPr>
      <t xml:space="preserve">PLATF-5192
</t>
    </r>
    <r>
      <rPr>
        <rFont val="Nanum Gothic"/>
      </rPr>
      <t>(sovie, 26/2)
[그룹선물] -&gt; [선물하기]</t>
    </r>
  </si>
  <si>
    <t>친구위치
| 담당자 : crystal.k</t>
  </si>
  <si>
    <t xml:space="preserve">톡 위치 정보 이용동의 </t>
  </si>
  <si>
    <r>
      <rPr>
        <rFont val="Nanum Gothic"/>
        <b/>
        <i/>
        <color rgb="FF000000"/>
      </rPr>
      <t xml:space="preserve">테스트 전 반드시 카카오맵 리얼빌드 설치 부탁드려요 
</t>
    </r>
    <r>
      <rPr>
        <rFont val="Nanum Gothic"/>
        <color rgb="FF000000"/>
      </rPr>
      <t xml:space="preserve">
 - 안드 : 구글 마켓 실버전 설치 
 - iOS : 앱스토어 맵 실버전 설치 </t>
    </r>
  </si>
  <si>
    <t>카톡 위치 정보 이용동의N</t>
  </si>
  <si>
    <t>1. 카톡 위치정보 수집 및 이용동의 N
2. 위치공유 참여중 N</t>
  </si>
  <si>
    <r>
      <rPr>
        <rFont val="Nanum Gothic"/>
        <b/>
        <color rgb="FF000000"/>
      </rPr>
      <t xml:space="preserve">*톡 설정 &gt; 카카오 계정 &gt; 계정 이용 &gt; 서비스 이용동의 &gt; 위치정보 수집 및 이용동의 OFF  
</t>
    </r>
    <r>
      <rPr>
        <rFont val="Nanum Gothic"/>
        <color rgb="FF000000"/>
      </rPr>
      <t xml:space="preserve">
1. 플러스메뉴 아이콘 탭 &gt; [친구위치] 메뉴 선택  
2. 위치 이용 동의 팝업 및 웹뷰 내 하이퍼링크 문구 선택
 - 위치기반서비스 이용 약관   
3. 카톡 "위치 정보 이용동의" 팝업 및 웹뷰 화면 취소 
 - Only Android : 카톡 위치 정보 이용동의 팝업 [취소] 
4. 카톡 위치 정보 이용동의 팝업 동의 
 - Android : [동의] 
 - iOS :  [동의합니다] 선택 후 확인</t>
    </r>
  </si>
  <si>
    <r>
      <rPr>
        <rFont val="Nanum Gothic"/>
        <color rgb="FF000000"/>
      </rPr>
      <t xml:space="preserve">1. 카톡 "위치 정보 이용동의" 팝업 노출됨 
</t>
    </r>
    <r>
      <rPr>
        <rFont val="Nanum Gothic"/>
        <i/>
        <color rgb="FF999999"/>
      </rPr>
      <t xml:space="preserve">* iOS, Android 클라별로 권한 문구 다름  
</t>
    </r>
    <r>
      <rPr>
        <rFont val="Nanum Gothic"/>
        <color rgb="FF000000"/>
      </rPr>
      <t xml:space="preserve">
</t>
    </r>
    <r>
      <rPr>
        <rFont val="Nanum Gothic"/>
        <b/>
        <color rgb="FF000000"/>
      </rPr>
      <t xml:space="preserve"> - Android : 위치정보 기반 서비스 제공을 위해 위치정보를 수집-이용하는 것에 동의합니다. 
</t>
    </r>
    <r>
      <rPr>
        <rFont val="Nanum Gothic"/>
        <color rgb="FF000000"/>
      </rPr>
      <t xml:space="preserve">위치기반 서비스 이용약관 (하이퍼링크)
[ ] 위 내용을 모두 확인하였습니다. 
[취소][동의] 
</t>
    </r>
    <r>
      <rPr>
        <rFont val="Nanum Gothic"/>
        <b/>
        <color rgb="FF000000"/>
      </rPr>
      <t xml:space="preserve"> - iOS : 
</t>
    </r>
    <r>
      <rPr>
        <rFont val="Nanum Gothic"/>
        <color rgb="FF000000"/>
      </rPr>
      <t xml:space="preserve">위치정보 이용 동의 
위치정보 기반 서비스 제공을 위해 위치정보를 수집-이용하는 것에 동의합니다. 
위치기반서비스 이용약관
O 위 내용을 모두 확인하였습니다. 
[취소] [확인] 
2. 위치기반 서비스 이용약관 화면으로 랜딩됨    
3. 취소 시 OS설정 스킵하고 다음 단계 진행됨 
</t>
    </r>
    <r>
      <rPr>
        <rFont val="Nanum Gothic"/>
        <i/>
        <color rgb="FF999999"/>
      </rPr>
      <t xml:space="preserve">* 동의가 필수는 아니라, 취소 눌러도 다음 플로우로 연결됨 
</t>
    </r>
    <r>
      <rPr>
        <rFont val="Nanum Gothic"/>
        <color rgb="FF000000"/>
      </rPr>
      <t xml:space="preserve">
4. 팝업 동의 후 "카톡 앱 OS 위치 권한 허용 팝업" 노출됨 
</t>
    </r>
    <r>
      <rPr>
        <rFont val="Nanum Gothic"/>
        <i/>
        <color rgb="FF999999"/>
      </rPr>
      <t xml:space="preserve">* iOS, Android 클라별로 권한 문구 다름  
</t>
    </r>
    <r>
      <rPr>
        <rFont val="Nanum Gothic"/>
        <color rgb="FF000000"/>
      </rPr>
      <t xml:space="preserve">
 - 예) 카카오톡 앱이 사용자의 위치를 사용하도록 허용하겠습니까? 
 - 한번 허용 
 - 앱을 사용하는 동안 허용 
 - 허용 안함</t>
    </r>
  </si>
  <si>
    <r>
      <rPr>
        <rFont val="Nanum Gothic"/>
        <sz val="10.0"/>
      </rPr>
      <t xml:space="preserve">
*참고 
</t>
    </r>
    <r>
      <rPr>
        <rFont val="Nanum Gothic"/>
        <b/>
        <sz val="10.0"/>
      </rPr>
      <t xml:space="preserve"> - 클라 및 OS별로 권한 문구와 버튼명이 상이함.</t>
    </r>
    <r>
      <rPr>
        <rFont val="Nanum Gothic"/>
        <sz val="10.0"/>
      </rPr>
      <t xml:space="preserve"> 문맥상만 맞으면 이슈 없으니 넘어가주세요! 
* 위치 권한 팝업 최초1회만 예시로 노출되며 이후 팝업 형태로  노출
Android : 
위치 기반 서비스를 사용하려면 위치 정보 접근 권한이 필요합니다.
[취소] / [확인]
iOS : 
위치 서비스를 사용 하려면 ‘위치’ 접근 권한을 허용해야 합니다.
[취소] / [설정] 
iOS : 위치정보 이용약관 미동의한경우 &gt; "위치정보 서비스 이용동의" 팝업이 아닌 웹뷰로 노출되는 현상 
</t>
    </r>
    <r>
      <rPr>
        <rFont val="Nanum Gothic"/>
        <color rgb="FF1155CC"/>
        <sz val="10.0"/>
        <u/>
      </rPr>
      <t>https://jira.daumkakao.com/browse/QATEAM-7587</t>
    </r>
    <r>
      <rPr>
        <rFont val="Nanum Gothic"/>
        <sz val="10.0"/>
      </rPr>
      <t xml:space="preserve">   </t>
    </r>
  </si>
  <si>
    <r>
      <rPr>
        <rFont val="Nanum Gothic"/>
        <color rgb="FF000000"/>
      </rPr>
      <t xml:space="preserve">카톡 위치 정보 활용 </t>
    </r>
    <r>
      <rPr>
        <rFont val="Nanum Gothic"/>
        <b/>
        <color rgb="FF000000"/>
      </rPr>
      <t xml:space="preserve">동의 
</t>
    </r>
    <r>
      <rPr>
        <rFont val="Nanum Gothic"/>
        <color rgb="FF000000"/>
      </rPr>
      <t xml:space="preserve">앱 OS 위치 권한 </t>
    </r>
    <r>
      <rPr>
        <rFont val="Nanum Gothic"/>
        <b/>
        <color rgb="FF000000"/>
      </rPr>
      <t>비허용</t>
    </r>
    <r>
      <rPr>
        <rFont val="Nanum Gothic"/>
        <color rgb="FF000000"/>
      </rPr>
      <t xml:space="preserve"> </t>
    </r>
  </si>
  <si>
    <t xml:space="preserve">스태틱맵 없는 바텀 시트 
 - 기본 지도 이미지 배경 </t>
  </si>
  <si>
    <t>1. 톡 위치 정보 이용동의 Y 
2. 카톡 앱 OS 위치 권한 N</t>
  </si>
  <si>
    <r>
      <rPr>
        <rFont val="Nanum Gothic"/>
        <color rgb="FF000000"/>
      </rPr>
      <t xml:space="preserve">1. 위치정보 이용 동의 [동의] &amp; 카톡 앱 OS 위치 권한 허용 팝업 [취소] 
2. </t>
    </r>
    <r>
      <rPr>
        <rFont val="Nanum Gothic"/>
        <b/>
        <color rgb="FF000000"/>
      </rPr>
      <t>스태틱맵 없는 바텀 시트 확인 (기본 지도)</t>
    </r>
    <r>
      <rPr>
        <rFont val="Nanum Gothic"/>
        <color rgb="FF000000"/>
      </rPr>
      <t xml:space="preserve">
 - 기본 지도 이미지 
 - 내 카톡 프로필 마커 </t>
    </r>
  </si>
  <si>
    <r>
      <rPr>
        <rFont val="Nanum Gothic"/>
        <color rgb="FF000000"/>
      </rPr>
      <t xml:space="preserve">1. 스태틱맵 없는 바텀시트 노출됨 
 - 스태틱맵이 없는 바텀은 지도 이미지가 위치를 알 수 없는 임의의 이미지 노출됨  
2. 스태틱맵 없는 바텀시트 노출됨 
카카오맵 친구 위치를 시작해요 
친구들과 서로의 위치를 확인할 수 있도록 채팅방으로 메시지가 전달돼요. 
</t>
    </r>
    <r>
      <rPr>
        <rFont val="Nanum Gothic"/>
        <b/>
        <color rgb="FF000000"/>
      </rPr>
      <t xml:space="preserve"> - POI가 없는 기본 지도 이미지 배경 
</t>
    </r>
    <r>
      <rPr>
        <rFont val="Nanum Gothic"/>
        <color rgb="FF000000"/>
      </rPr>
      <t xml:space="preserve"> - 지도 중앙에 내 프로필 표시 (톡 프로필) 
 -•친구위치 참여 대상 확인하기 
 -•카카오맵 위치정보 제3자 제공동의 내용보기 
[동의 후 카카오맵에서 시작] </t>
    </r>
  </si>
  <si>
    <t xml:space="preserve">*지도는 단순 이미지로 확대, 축소 불가 </t>
  </si>
  <si>
    <t xml:space="preserve">(mia, 26/4) TC 수정 요청중
친구의 위치를 확인해요 
시간을 선택하고 친구와 서로의 위치를 확인해 보세요. 
(스태틱맵)
[1시간 동안] [원할 때까지] </t>
  </si>
  <si>
    <t>(mia, 26/4) 친구위치 기능은 기획 내부테스트로만 진행중으로 TC 반영되지 않은 상태로 동작 기능 위주로 진행함 (추후 TC 수정 예정)</t>
  </si>
  <si>
    <r>
      <rPr>
        <rFont val="Nanum Gothic"/>
        <color rgb="FF000000"/>
      </rPr>
      <t xml:space="preserve">카톡 위치 정보 활용 </t>
    </r>
    <r>
      <rPr>
        <rFont val="Nanum Gothic"/>
        <b/>
        <color rgb="FF000000"/>
      </rPr>
      <t>동의</t>
    </r>
    <r>
      <rPr>
        <rFont val="Nanum Gothic"/>
        <color rgb="FF000000"/>
      </rPr>
      <t xml:space="preserve"> 
앱 OS 위치 권한 </t>
    </r>
    <r>
      <rPr>
        <rFont val="Nanum Gothic"/>
        <b/>
        <color rgb="FF000000"/>
      </rPr>
      <t>허용</t>
    </r>
    <r>
      <rPr>
        <rFont val="Nanum Gothic"/>
        <color rgb="FF000000"/>
      </rPr>
      <t xml:space="preserve"> </t>
    </r>
  </si>
  <si>
    <t xml:space="preserve">스태틱맵 있는 바텀 시트 
 - 내 현위치 기준의 지도 배경 </t>
  </si>
  <si>
    <r>
      <rPr>
        <rFont val="Nanum Gothic"/>
        <color rgb="FF000000"/>
      </rPr>
      <t xml:space="preserve">1. 톡 위치 정보 이용동의 </t>
    </r>
    <r>
      <rPr>
        <rFont val="Nanum Gothic"/>
        <color rgb="FF0000FF"/>
      </rPr>
      <t xml:space="preserve">Y
</t>
    </r>
    <r>
      <rPr>
        <rFont val="Nanum Gothic"/>
        <color rgb="FF000000"/>
      </rPr>
      <t>2. 카톡 앱 OS 위치 권한 Y</t>
    </r>
  </si>
  <si>
    <r>
      <rPr>
        <rFont val="Nanum Gothic"/>
        <color rgb="FF000000"/>
      </rPr>
      <t xml:space="preserve">1. </t>
    </r>
    <r>
      <rPr>
        <rFont val="Nanum Gothic"/>
        <color rgb="FF000000"/>
      </rPr>
      <t xml:space="preserve">위치정보 이용 동의 [동의] &amp; </t>
    </r>
    <r>
      <rPr>
        <rFont val="Nanum Gothic"/>
        <color rgb="FF000000"/>
      </rPr>
      <t xml:space="preserve">카톡 앱 OS 위치 권한 허용 팝업 [확인]  
2. </t>
    </r>
    <r>
      <rPr>
        <rFont val="Nanum Gothic"/>
        <b/>
        <color rgb="FF000000"/>
      </rPr>
      <t xml:space="preserve">스태틱맵 있는 바텀 시트 확인 </t>
    </r>
    <r>
      <rPr>
        <rFont val="Nanum Gothic"/>
        <color rgb="FF000000"/>
      </rPr>
      <t xml:space="preserve">
 - 기본 지도 이미지 
 - 내 카톡 프로필 마커 </t>
    </r>
  </si>
  <si>
    <r>
      <rPr>
        <rFont val="Nanum Gothic"/>
        <color rgb="FF000000"/>
      </rPr>
      <t xml:space="preserve">1. 단말 OS 위치정보 액세스 허용 팝업 노출됨 
* 단말별로 카톡 앱 OS 위치 권한 문구 및 버튼 다름  
2. 스태틱맵 있는 바텀시트 노출됨 
카카오맵 친구 위치를 시작해요 
친구들과 서로의 위치를 확인할 수 있도록 채팅방으로 메시지가 전달돼요. 
</t>
    </r>
    <r>
      <rPr>
        <rFont val="Nanum Gothic"/>
        <b/>
        <color rgb="FF000000"/>
      </rPr>
      <t xml:space="preserve"> - 내 현위치 기준의 지도 배경</t>
    </r>
    <r>
      <rPr>
        <rFont val="Nanum Gothic"/>
        <color rgb="FF000000"/>
      </rPr>
      <t xml:space="preserve"> (스태틱맵 API 사용) 
 - 내 현위치에 내 프로필 마커 표시 (톡프로필) 
 ㄴ 내 프로필 마커 위에 (나 여기) 말풍선 이미지 포함
 -•친구위치 참여 대상 확인하기 
 -•카카오맵 위치정보 제3자 제공동의 내용보기 
[동의 후 카카오맵에서 시작] </t>
    </r>
  </si>
  <si>
    <t xml:space="preserve">친구 위치 바텀 시트 </t>
  </si>
  <si>
    <t xml:space="preserve">참여 가능 케이스 </t>
  </si>
  <si>
    <t>계정 불일치 &amp; 채팅방 멤버</t>
  </si>
  <si>
    <r>
      <rPr>
        <rFont val="Nanum Gothic"/>
      </rPr>
      <t xml:space="preserve">동의 클릭 5분 경과 
</t>
    </r>
    <r>
      <rPr>
        <rFont val="Nanum Gothic"/>
        <b/>
      </rPr>
      <t xml:space="preserve"> - 그룹 시작 동의창 </t>
    </r>
  </si>
  <si>
    <t xml:space="preserve">
1. 카카오톡 A계정 로그인 상태
2. 카카오맵 B계정 로그인 상태
3. 해당 채팅방 위치그룹 없음 (친구위치를 한번도 공유하지 않음)
</t>
  </si>
  <si>
    <r>
      <rPr>
        <rFont val="Nanum Gothic"/>
      </rPr>
      <t xml:space="preserve">1. 플러스메뉴 아이콘 탭 &gt; [친구위치] 메뉴 선택  
2. 스태틱맵  바텀시트 [동의 후 카카오맵에서 시작] 
</t>
    </r>
    <r>
      <rPr>
        <rFont val="Nanum Gothic"/>
        <b/>
      </rPr>
      <t xml:space="preserve">3. 카카오맵 로그인 팝업 &gt; (동의 클릭 5분 경과 상관없음)  
</t>
    </r>
    <r>
      <rPr>
        <rFont val="Nanum Gothic"/>
      </rPr>
      <t xml:space="preserve">
4. 로그인 팝업 : B계정은 채팅방 참여 멤버임 &gt; 로그인 완료 
 - 카카오톡 계정 : A 
 - 카카오맵 계정 : B 
5. 그룹 시작 동의화면 확인 </t>
    </r>
  </si>
  <si>
    <r>
      <rPr>
        <rFont val="Nanum Gothic"/>
        <b/>
      </rPr>
      <t xml:space="preserve">5. 그룹 시작 동의창 팝업 노출됨 
</t>
    </r>
    <r>
      <rPr>
        <rFont val="Nanum Gothic"/>
      </rPr>
      <t xml:space="preserve">
 - 친구위치를 시작해요 [x]
서로의 위치 확인을 위해 동의가 필요해요. 
지도 이미지 [캐릭터] 
(!) 친구위치 참여 대상확인하기 
(!) 내 위치 정보 제3자 제공동의 내용 보기 
 [동의하기] </t>
    </r>
  </si>
  <si>
    <t>(diaz)
계정 불일치 &amp; 채팅방 멤버 케이스에서 '동의 클릭 5분 경과' 여부 상관없이 그룹 시작 동의창 팝업 노출
(bono,25/11)
카카오맵 설정 &gt; 계정 정보 : 카카오계정 &gt; 로그아웃 후 계정 입력하여 로그인</t>
  </si>
  <si>
    <r>
      <rPr>
        <rFont val="Nanum Gothic"/>
      </rPr>
      <t xml:space="preserve">동의 클릭 5분 경과 
</t>
    </r>
    <r>
      <rPr>
        <rFont val="Nanum Gothic"/>
        <b/>
      </rPr>
      <t xml:space="preserve"> - 그룹 참여 동의창 </t>
    </r>
  </si>
  <si>
    <t xml:space="preserve">1. 채팅방 멤버 100명 미만 
2. 사용자의 참여중인 위치 그룹수 10개 미만 
3. 선택 그룹 참여 인원 30명 미만 </t>
  </si>
  <si>
    <t xml:space="preserve">1. 그룹 시작 동의 화면 [동의하고 초대 보내기]
2. 초대 완료 팝업 [카카오톡 열기] </t>
  </si>
  <si>
    <t xml:space="preserve">1. 초대 완료 팝업 노출 
2. 그룹 Join에 성공하여 그룹홈 입장됨 </t>
  </si>
  <si>
    <t>계정 일치 &amp; 채팅방 멤버 
 - 위치 그룹 없음</t>
  </si>
  <si>
    <r>
      <rPr>
        <rFont val="Nanum Gothic"/>
      </rPr>
      <t xml:space="preserve">동의 클릭 5분 경과 
</t>
    </r>
    <r>
      <rPr>
        <rFont val="Nanum Gothic"/>
        <b/>
      </rPr>
      <t xml:space="preserve"> - 그룹 시작 동의창 </t>
    </r>
  </si>
  <si>
    <t>1. 카카오톡 A계정 로그인 상태
2. 카카오맵 로그인 하지 않은 상태
3. 해당 채팅방 위치그룹 없음 (친구위치를 한번도 공유하지 않음)
*로그인 팝업 창에서 이탈하지 않고 5분 경과</t>
  </si>
  <si>
    <r>
      <rPr>
        <rFont val="Nanum Gothic"/>
      </rPr>
      <t xml:space="preserve">1. 플러스메뉴 아이콘 탭 &gt; [친구위치] 메뉴 선택  
2. 스태틱맵  바텀시트 [동의 후 카카오맵에서 시작] 
</t>
    </r>
    <r>
      <rPr>
        <rFont val="Nanum Gothic"/>
        <b/>
      </rPr>
      <t xml:space="preserve">3. 카카오맵 로그인 팝업 &gt; (동의 클릭 5분 경과)  
</t>
    </r>
    <r>
      <rPr>
        <rFont val="Nanum Gothic"/>
      </rPr>
      <t xml:space="preserve">
4. 로그인 팝업 : A계정은 채팅방 참여 멤버임 &gt; 로그인 완료 
 - 카카오톡 계정 : A 
 - 카카오맵 계정 : A 
5. 그룹 시작 동의화면 확인 </t>
    </r>
  </si>
  <si>
    <r>
      <rPr>
        <rFont val="Nanum Gothic"/>
        <b/>
      </rPr>
      <t xml:space="preserve">5. 그룹 시작 동의창 팝업 노출됨 
</t>
    </r>
    <r>
      <rPr>
        <rFont val="Nanum Gothic"/>
      </rPr>
      <t xml:space="preserve">
 - 친구위치를 시작해요 [x]
서로의 위치 확인을 위해 동의가 필요해요. 
지도 이미지 [캐릭터] 
(!) 친구위치 참여 대상확인하기 
(!) 내 위치 정보 제3자 제공동의 내용 보기 
 [동의하기] </t>
    </r>
  </si>
  <si>
    <r>
      <rPr>
        <rFont val="Nanum Gothic"/>
      </rPr>
      <t xml:space="preserve">동의 클릭 5분 경과 
</t>
    </r>
    <r>
      <rPr>
        <rFont val="Nanum Gothic"/>
        <b/>
      </rPr>
      <t xml:space="preserve"> - 그룹 참여 동의창 </t>
    </r>
  </si>
  <si>
    <t xml:space="preserve">1. 그룹 시작 동의 화면 [동의하기] 
2. [저장하고 초대 메시지 보내기]  
3. 초대 완료 팝업 [카카오톡 열기] </t>
  </si>
  <si>
    <r>
      <rPr>
        <rFont val="Nanum Gothic"/>
        <b/>
      </rPr>
      <t xml:space="preserve">1. 그룹 이름 설정창 모달뷰 화면으로 랜딩됨 
</t>
    </r>
    <r>
      <rPr>
        <rFont val="Nanum Gothic"/>
      </rPr>
      <t xml:space="preserve">
 - 친구위치 그룹이름 
 - [입력필드 X] 
 - 채팅방 친구들을 이 그룹으로 초대해요. N/50 
 - [저장하고 초대 메시지 보내기] 
 - 단말 키패드  
2. 초대 완료 팝업 노출 
3. 그룹 Join에 성공하여 그룹홈 입장됨 </t>
    </r>
  </si>
  <si>
    <t xml:space="preserve">계정 &amp; 채팅방 멤버 
 - 위치 그룹 있음 </t>
  </si>
  <si>
    <r>
      <rPr>
        <rFont val="Nanum Gothic"/>
      </rPr>
      <t xml:space="preserve">동의 클릭 5분 경과 
</t>
    </r>
    <r>
      <rPr>
        <rFont val="Nanum Gothic"/>
        <b/>
      </rPr>
      <t xml:space="preserve"> - 그룹 참여 동의창 </t>
    </r>
  </si>
  <si>
    <r>
      <rPr>
        <rFont val="Nanum Gothic"/>
      </rPr>
      <t xml:space="preserve">1. 카카오톡 A 계정 
</t>
    </r>
    <r>
      <rPr>
        <rFont val="Nanum Gothic"/>
        <b/>
      </rPr>
      <t xml:space="preserve">2. 카카오맵 A 계정 
</t>
    </r>
    <r>
      <rPr>
        <rFont val="Nanum Gothic"/>
      </rPr>
      <t xml:space="preserve"> - 채팅방 참여 멤버 
</t>
    </r>
    <r>
      <rPr>
        <rFont val="Nanum Gothic"/>
        <b/>
      </rPr>
      <t xml:space="preserve">3. 해당 채팅방 위치그룹 있음 
</t>
    </r>
    <r>
      <rPr>
        <rFont val="Nanum Gothic"/>
      </rPr>
      <t xml:space="preserve"> - B 사용자 : 채팅방 생성 후 위치 그룹 시작 초대 메시지 전송
</t>
    </r>
    <r>
      <rPr>
        <rFont val="Nanum Gothic"/>
        <color rgb="FF0000FF"/>
      </rPr>
      <t xml:space="preserve"> - A 사용자 : B 사용자가 초대한 채팅방에 참여한 상태</t>
    </r>
  </si>
  <si>
    <r>
      <rPr>
        <rFont val="Nanum Gothic"/>
      </rPr>
      <t xml:space="preserve">1. 플러스메뉴 아이콘 탭 &gt; [친구위치] 메뉴 선택  
2. 스태틱맵  바텀시트 [동의 후 카카오맵에서 시작] 
</t>
    </r>
    <r>
      <rPr>
        <rFont val="Nanum Gothic"/>
        <b/>
      </rPr>
      <t xml:space="preserve">3. 카카오맵 로그인 팝업 &gt; (동의 클릭 5분 경과)  
</t>
    </r>
    <r>
      <rPr>
        <rFont val="Nanum Gothic"/>
      </rPr>
      <t xml:space="preserve">
4. 로그인 팝업 : A계정은 채팅방 참여 멤버임 &gt; 로그인 완료 
 - 카카오톡 계정 : A 
 - 카카오맵 계정 : A 
5. 그룹 참여 동의창 화면 노출됨 </t>
    </r>
  </si>
  <si>
    <r>
      <rPr>
        <rFont val="Nanum Gothic"/>
        <b/>
      </rPr>
      <t xml:space="preserve">5. 그룹참여 동의창 화면 팝업 노출됨 
</t>
    </r>
    <r>
      <rPr>
        <rFont val="Nanum Gothic"/>
      </rPr>
      <t xml:space="preserve"> 
 - 친구위치에 참여해요 [X] 
서로의 위치 확인을 위해 그룹에 참여하면 채팅방으로 메시지가 전달돼요. 
 - 프로필 이미지 
 - 채팅방 명 
 - 프로필명 참여중 
(!) 친구위치 참여 대상확인하기 
(!) 내 위치 정보 제3자 제공동의 내용 보기 
 [동의하고 참여하기]  </t>
    </r>
  </si>
  <si>
    <t xml:space="preserve">그룹 참여 동의창 화면 [동의하고 참여하기] </t>
  </si>
  <si>
    <t xml:space="preserve">그룹 Join에 성공하여 그룹홈 입장됨 </t>
  </si>
  <si>
    <r>
      <rPr>
        <rFont val="Nanum Gothic"/>
      </rPr>
      <t xml:space="preserve">동의 클릭 5분 경과 
</t>
    </r>
    <r>
      <rPr>
        <rFont val="Nanum Gothic"/>
        <b/>
      </rPr>
      <t xml:space="preserve"> - 그룹 참여 동의창 </t>
    </r>
  </si>
  <si>
    <r>
      <rPr>
        <rFont val="Nanum Gothic"/>
      </rPr>
      <t xml:space="preserve">
1. 카카오톡 A 계정 
</t>
    </r>
    <r>
      <rPr>
        <rFont val="Nanum Gothic"/>
        <b/>
      </rPr>
      <t xml:space="preserve">2. 카카오맵 B 계정 
</t>
    </r>
    <r>
      <rPr>
        <rFont val="Nanum Gothic"/>
      </rPr>
      <t xml:space="preserve"> - 채팅방 참여 멤버 
</t>
    </r>
    <r>
      <rPr>
        <rFont val="Nanum Gothic"/>
        <b/>
      </rPr>
      <t xml:space="preserve">3. 해당 채팅방 위치그룹 있음
</t>
    </r>
    <r>
      <rPr>
        <rFont val="Nanum Gothic"/>
      </rPr>
      <t xml:space="preserve"> - A, B, C 계정 같은 채팅방에 존재하는 상태
 - C 계정으로 친구위치 그룹 생성 상태</t>
    </r>
  </si>
  <si>
    <r>
      <rPr>
        <rFont val="Nanum Gothic"/>
      </rPr>
      <t xml:space="preserve">1. 플러스메뉴 아이콘 탭 &gt; [친구위치] 메뉴 선택  
2. 스태틱맵  바텀시트 [동의 후 카카오맵에서 시작] 
</t>
    </r>
    <r>
      <rPr>
        <rFont val="Nanum Gothic"/>
        <b/>
      </rPr>
      <t xml:space="preserve">3. 카카오맵 로그인 팝업 &gt; (동의 클릭 5분 경과)  
</t>
    </r>
    <r>
      <rPr>
        <rFont val="Nanum Gothic"/>
      </rPr>
      <t xml:space="preserve">
4. 로그인 팝업 : B계정은 채팅방 참여 멤버임 &gt; 로그인 완료 
 - 카카오톡 계정 : A 
 - 카카오맵 계정 : B 
5. 그룹 참여 동의창 화면 노출됨 </t>
    </r>
  </si>
  <si>
    <r>
      <rPr>
        <rFont val="Nanum Gothic"/>
        <b/>
      </rPr>
      <t xml:space="preserve">5. 그룹참여 동의창 화면 팝업 노출됨 
</t>
    </r>
    <r>
      <rPr>
        <rFont val="Nanum Gothic"/>
      </rPr>
      <t xml:space="preserve"> 
 - 친구위치에 참여해요 [X] 
서로의 위치 확인을 위해 그룹에 참여하면 채팅방으로 메시지가 전달돼요. 
 - 프로필 이미지 
 - 프로필명 
 - 프로필명 참여중 
(!) 친구위치 참여 대상확인하기 
(!) 내 위치 정보 제3자 제공동의 내용 보기 
 [동의하고 참여하기]  </t>
    </r>
  </si>
  <si>
    <t>(diaz)
위치 그룹 있음.
A, B, C 계정 같은 채팅방에 존재하는 상태
C 계정으로 친구위치 그룹 생성 상태
ㄴ 톡 계정 : A / 카카오맵 계정 : 비로그인상태로 TC 진행</t>
  </si>
  <si>
    <t xml:space="preserve">카카오맵 그룹 Join에 성공하여 그룹홈 입장됨 </t>
  </si>
  <si>
    <t xml:space="preserve">그룹 생성 완료 </t>
  </si>
  <si>
    <t xml:space="preserve">톡에서 시작해서 그룹 생성하기 최소 동선 </t>
  </si>
  <si>
    <r>
      <rPr>
        <rFont val="Nanum Gothic"/>
        <i/>
        <color rgb="FF0000FF"/>
      </rPr>
      <t xml:space="preserve">카카오맵 설치 및 로그인 &amp; 채팅방 연결된 위치 그룹 </t>
    </r>
    <r>
      <rPr>
        <rFont val="Nanum Gothic"/>
        <b/>
        <i/>
        <color rgb="FF0000FF"/>
      </rPr>
      <t>있는</t>
    </r>
    <r>
      <rPr>
        <rFont val="Nanum Gothic"/>
        <i/>
        <color rgb="FF0000FF"/>
      </rPr>
      <t xml:space="preserve"> 상태 &amp; 카카오맵의 권한 모두 허용</t>
    </r>
  </si>
  <si>
    <t xml:space="preserve">카카오맵 설치 및 로그인 </t>
  </si>
  <si>
    <t xml:space="preserve">채팅방 연결된 위치 그룹 없음 </t>
  </si>
  <si>
    <t>카카오맵의 권한 모두 허용</t>
  </si>
  <si>
    <r>
      <rPr>
        <rFont val="Nanum Gothic"/>
      </rPr>
      <t xml:space="preserve">1. 플러스메뉴 아이콘 탭 &gt; [친구위치] 메뉴 선택  
2. 스태틱맵  바텀시트 [동의 후 카카오맵에서 시작] 
</t>
    </r>
    <r>
      <rPr>
        <rFont val="Nanum Gothic"/>
        <i/>
        <color rgb="FF999999"/>
      </rPr>
      <t>*동의했을때 톡 유저 ID와 chatID정보를 맵서버가 받아와야함</t>
    </r>
  </si>
  <si>
    <t xml:space="preserve">2. 카카오맵 실행되면서 그룹 입장됨 
 - 친구위치 그룹 이름 설정 바텀시트 
 - [ 이름     X] 
채팅방 친구들을 이 그룹으로 초대해요.  n/50 
[저장하고 초대 메시지 보내기] 
키패드 영역 노출 </t>
  </si>
  <si>
    <r>
      <rPr>
        <rFont val="Nanum Gothic"/>
      </rPr>
      <t xml:space="preserve">(논이슈) 새로운 그룹채팅방 초대 &gt; 메시지 수발신 없는 상태 &gt; 플러스 메뉴 &gt; '친구위치' 카맵 이동 시 '그룹 참여 제한' 팝업 노출되는 현상
새로 초대된 멤버의 경우 대화방에 참여하였으나 대화 수발신이 없는 상태여서 실제로는 참여가 안된 상태로 보여짐
</t>
    </r>
    <r>
      <rPr>
        <rFont val="Nanum Gothic"/>
        <color rgb="FF1155CC"/>
        <u/>
      </rPr>
      <t>https://jira.daumkakao.com/browse/QATEAM-7625</t>
    </r>
    <r>
      <rPr>
        <rFont val="Nanum Gothic"/>
      </rPr>
      <t xml:space="preserve"> </t>
    </r>
  </si>
  <si>
    <t xml:space="preserve">저장하고 초대 메시지 보내기 </t>
  </si>
  <si>
    <t>1. 맵에서 그룹 입장 후 임의 그룹 이름 설정 후 초대 메시지 보내기 
 - 저장하고 초대 메시지 보내기 
2. 초대완료 팝업 [닫기] 
2. 초대완료 팝업 [카카오톡 열기]</t>
  </si>
  <si>
    <t xml:space="preserve">1 그룹 입장 및 초대 완료 팝업 노출됨 
 - 초대 완료 
 - 친구가 카카오톡 초대를 수락하면 지도에서 서로의 위치를 볼 수 있어요 
 [닫기] [카카오톡 열기] 
2. 초대 팝업 종료되면서 지도뷰 노출됨  
3. 톡 채팅방으로 이동 후 초대메시지 노출됨 
 - [친구위치 바로가기] </t>
  </si>
  <si>
    <t xml:space="preserve">그룹 참여 완료 </t>
  </si>
  <si>
    <t xml:space="preserve">톡에서 시작해서 그룹 참여하기 최소 동선 </t>
  </si>
  <si>
    <r>
      <rPr>
        <rFont val="Nanum Gothic"/>
        <i/>
        <color rgb="FF0000FF"/>
      </rPr>
      <t xml:space="preserve">카카오맵 설치 및 로그인 &amp; 채팅방 연결된 위치 그룹 </t>
    </r>
    <r>
      <rPr>
        <rFont val="Nanum Gothic"/>
        <b/>
        <i/>
        <color rgb="FF0000FF"/>
      </rPr>
      <t>없는</t>
    </r>
    <r>
      <rPr>
        <rFont val="Nanum Gothic"/>
        <i/>
        <color rgb="FF0000FF"/>
      </rPr>
      <t xml:space="preserve"> 상태 &amp; 카카오맵의 권한 모두 허용</t>
    </r>
  </si>
  <si>
    <t xml:space="preserve">채팅방 연결된 위치 그룹 있음 </t>
  </si>
  <si>
    <t xml:space="preserve">1. 플러스메뉴 아이콘 탭 &gt; [친구위치] 메뉴 선택  
2. 스태틱맵  바텀시트 [동의 후 카카오맵에서 시작] 
3. [카카오톡 열기] 버튼 선택 
4. 카톡 초대 메시지 [나도 참여하기] 선택 </t>
  </si>
  <si>
    <t xml:space="preserve">2. 카카오맵이 실행되면서 카카오톡으로 그룹 초대 메시지 발송 
 - 카카오톡 채팅방에 참여 메시지를 보냈어요 [카카오톡 열기] 
3. 톡 채팅방으로 이동 후 초대메시지 노출됨 
 - [초대 수락하기]  
4. 채팅방 뷰 화면으로 랜딩됨 
 - 현재 내 위치 POI 노출됨 </t>
  </si>
  <si>
    <t>미니게임 
| 담당자 : crystal.k</t>
  </si>
  <si>
    <t>* 미니게임 미지원 채팅방  
 - 채널 채팅방
 - 비밀 채팅방</t>
  </si>
  <si>
    <t xml:space="preserve">1:1 채팅방 
그룹 채팅방 </t>
  </si>
  <si>
    <t xml:space="preserve">*채팅방 별 개별 스펙 
 - 나와의 채팅방 : 친구와 함께 진행이 필요한 경우 사다리타기, 당첨뽑기 혼자서 외줄타기, 1인 당첨 뽑기 가능함 </t>
  </si>
  <si>
    <t xml:space="preserve">게임 히스토리 없음 </t>
  </si>
  <si>
    <t xml:space="preserve">1. 플러스 메뉴 내 [미니 게임] 메뉴 선택 
2. 미니 게임 목록 확인 </t>
  </si>
  <si>
    <t>2. 미니게임 목록이 바텀시트 웹뷰 형태로 노출됨 
 - 문구 : 게임 [게임기 아이콘] 을 \n 골라봐요!
 - 게임 탐색 영역 : 리스트 뷰
 - 게임별 말풍선 랜덤 노출 
     (오늘의 운세, 결정이 어렵다면, 역할분담이 필요할 때, 오늘의 당첨자는 누구?)</t>
  </si>
  <si>
    <t>* 말풍선 4번씩 통통 튄 후 아래로 내려감
- 돌림판 : 결정이 어렵다면?
- 당첨 뽑기 : 오늘의 당첨자는 누구?
- 사다리 타기 : 역할 분담이 필요할 때 
- 포춘 쿠키 : 오늘의 운세</t>
  </si>
  <si>
    <t>바텀시트 웹뷰</t>
  </si>
  <si>
    <t>게임 히스토리 있음</t>
  </si>
  <si>
    <t>2. 미니게임 목록이 바텀시트 웹뷰 형태로 노출됨 
 - 문구 : 게임 [게임기 아이콘] 을 \n 골라봐요!
 - 게임 탐색 영역 : 리스트 뷰
미니게임 말풍선 노출
- 돌림판: 결정이 어렵다면
- 당첨뽑기: 오늘의 당첨자는?
- 사다리 게임: 역할을 나눠요
- 포춘 쿠키: 오늘의 운세
- 팀 나누기: 팀장 하실래요?
- 순서 뽑기: 순서를 정해요
- 두근두근 선물게임: kakaotalk
히스토리 여부 상관없이 "최근" 영역 미표시</t>
  </si>
  <si>
    <t>돌림판</t>
  </si>
  <si>
    <t xml:space="preserve">*미니게임 목록 웹뷰 
1. 돌림판 디폴트 생성화면 확인  
2. 인원수에 맞춰 돌림판 생성 
 - 항목 삭제는 3개 이상부터 가능함 </t>
  </si>
  <si>
    <r>
      <rPr>
        <rFont val="Nanum Gothic"/>
      </rPr>
      <t xml:space="preserve">1. 바텀시트 내 웹뷰 형태로 노출됨 
 - 좌측 상단 타이틀 : [&lt;] 
 - 문구: {돌림판} 
 - 돌림판 칸: </t>
    </r>
    <r>
      <rPr>
        <rFont val="Nanum Gothic"/>
        <color rgb="FF999999"/>
      </rPr>
      <t xml:space="preserve">(-) </t>
    </r>
    <r>
      <rPr>
        <rFont val="Nanum Gothic"/>
      </rPr>
      <t xml:space="preserve">2 (+)
 ㄴ 최소 2개 ~ 최대개수 8개   
 ㄴ 돌림판 항목 삭제인 (-)는 비활성화 상태 
 - 프리셋 칩형태 
 ㄴ[직접입력] [음식] [간식] [벌칙] [숫자][국내 여행지] [오늘 뭐하지] [커피]
 [(색상) 항목 입력] 
 [(색상) 항목 입력] 
[항목을 입력하세요] 
2. 항목 입력 메뉴 삭제 불가함 
 - 항목 삭제는 3개 이상부터 가능함 </t>
    </r>
  </si>
  <si>
    <t>인원 수에 상관없이 항목 2개씩 생성됨</t>
  </si>
  <si>
    <t xml:space="preserve">게임 시작하기 </t>
  </si>
  <si>
    <t xml:space="preserve">1. 돌림판 세팅 후 [게임 시작하기] 선택  
 - 로딩 아이콘 노출 
2. 말풍선 결과 뷰 확인 </t>
  </si>
  <si>
    <t>2. 돌림판 게임이 \n 시작됐어요 
 - 돌림판 게임 시작! 지금 바로 돌림판을 돌려보고 결과를 확인해 주세요.</t>
  </si>
  <si>
    <t xml:space="preserve">돌림판 결과 화면 </t>
  </si>
  <si>
    <t>돌림판 참여자</t>
  </si>
  <si>
    <t xml:space="preserve">1. [돌림판 게임 시작] 메뉴 선택 
2. 돌림판 결과 화면 확인 </t>
  </si>
  <si>
    <t xml:space="preserve">1. 돌림판 애니메이션 2~3s 속도로 돌아감 
 - 두근두근 \n 돌림판 돌아가는 중.. 
 - 돌림판 이미지 
2. 돌림판 결과 포커싱되어 노출됨 
 - 게임 결과 \n 설명 문구  
 - 선택된 돌림판 이미지 
[게임 다시하기] [결과 공유하기]  </t>
  </si>
  <si>
    <t>사다리게임</t>
  </si>
  <si>
    <t xml:space="preserve">함께할 친구 선택 
 - 10명 미만 디폴트 화면 </t>
  </si>
  <si>
    <t>선택된 친구 1명~3명</t>
  </si>
  <si>
    <t xml:space="preserve">*미니게임 목록 웹뷰 
1. 사다리게임 &gt; 함께할 친구 선택 화면 확인 
2. A 프로필 우측 상단 [X] 버튼 선택 하여 삭제 </t>
  </si>
  <si>
    <t>1. 친구 선택 화면 노출됨 
 - 함께할 \n 친구 선택
 - 프로필 사진, 우측 상단 [X] 
 - 프로필 명 
 - 배열
 ㄴ 1명 : A 
 ㄴ 2명 : A B 
 ㄴ 3명 : A  B  C 
 - [모두 선택 완료] 
2. 친구 삭제 시, 버튼명 아래와 같이 변경되며 활성화는 유지됨 
- [모두 선택 완료] &gt; [N명 선택 완료]</t>
  </si>
  <si>
    <t xml:space="preserve">함께할 친구 선택 
 - 10명 이상 디폴트 화면 </t>
  </si>
  <si>
    <t>선택된 친구 10명이상</t>
  </si>
  <si>
    <t>1. 사다리게임 &gt; 친구 선택 피커 &gt; 친구 선택 
2. 친구 선택 피커 확인</t>
  </si>
  <si>
    <t>2. 프로필 태그 리스트 : 선택한 친구 프로필 노출
전체선택 (언체크)
친구 리스트 : 선택한 친구 (체크)
[n명 선택 완료] 활성화
ㄴ +1명으로 변경</t>
  </si>
  <si>
    <t xml:space="preserve">1. 사다리 게임 세팅 후 [게임 시작하기] 선택  
 - 로딩 아이콘 노출 
2. 말풍선 결과 뷰 확인 </t>
  </si>
  <si>
    <t xml:space="preserve">2. 사다리 게임이 \n 시작됐어요 
- 사다리 게임 시작! 지금 바로 사다리를 타고 결과를 확인해 주세요.
[사다리 타기] </t>
  </si>
  <si>
    <t>사다리 게임 결과 화면</t>
  </si>
  <si>
    <t xml:space="preserve">내 결과 </t>
  </si>
  <si>
    <t xml:space="preserve">1. [사다리타기] 버튼 선택
2. 사다리 참여자들 확인 
 - 리스트가 화면을 넘어가는 경우, 좌우 스크롤 가능
3. 사타리 타기 완료 &gt; [전체 결과보기] </t>
  </si>
  <si>
    <t>1. 사다리게임 진행 및 결과 노출 
두근두근\n 내 결과는 바로..
- 프로필 이미지 n개
- 프로필 명
사다리 이미지
[내 결과 공유하기] [전체 결과보기]
2. 좌우 스크롤 될 경우, 가장 마지막 친구까지 확인 
3. 게임 결과 화면 노출  
 - [게임 다시하기] [내 결과 공유하기]</t>
  </si>
  <si>
    <t xml:space="preserve">10명 미만 채팅방에서 확인
 - 10명 이상 채팅방에서는 진행 노출되지 않고 바로 결과 화면 노출됨 </t>
  </si>
  <si>
    <t xml:space="preserve">친구 결과 </t>
  </si>
  <si>
    <t xml:space="preserve">10명 미만 </t>
  </si>
  <si>
    <t xml:space="preserve">1. 내 결과 완료 후 친구 결과 화면 
 - 결과 화면은 내 결과 먼저 보이며, 내결과 카드 팝업 후에는 친구 결과도 확인 
2. 임의 친구 프로필 선택 &gt; 사타리 타기 완료 
 - N명 참여 인원의 사다리게임 진행 및 결과 노출
3. 친구 결과 화면 [내 결과 공유하기]  버튼 선택 
4. 친구 결과 화면 [전체결과보기] 버튼 선택 </t>
  </si>
  <si>
    <t xml:space="preserve">1. 사다리게임 진행 및 결과 노출 
친구 결과도 \n 볼까요?  
 - 프로필 이미지 n개 
 - 프로필 명 
사다리 이미지
 - 친구 프로필 이동 및 사다리타는 애니메이션 진행됨
[내 결과 공유하기] [전체 결과보기] 
2. 친구 프로필 터치시 사다리 타는 인터랙션 
[내 결과 공유하기][전체 결과보기]  
3. 나의 게임 결과가 말풍선 타입으로 공유됨
4. 게임결과 화면이 노출됨 
 - 친구 프로필명 [결과 및 당첨 정보]
 - [게임 다시하기] [내 결과 공유하기] 
*결과 공유 정상 동작함 </t>
  </si>
  <si>
    <t>10명 이상</t>
  </si>
  <si>
    <t>1. [사다리타기] 버튼 선택</t>
  </si>
  <si>
    <t xml:space="preserve">1. 친구가 10명 이상인 경우 전체 결과만 표시됨
 - 게임 결과
 - 프로필 카드 + 매칭된 항목값
  -  통과한 참여자 리스트
  - 프로필 이미지, [나] 이름, [통과]
  - 프로필 이미지, 이름, [통과]
...
 - 리스트가 화면을 넘어가는 경우, 좌우 스크롤 가능
[게임 다시하기] [내 결과 공유하기] </t>
  </si>
  <si>
    <t>(shannon, 25/8)
토스트 팝업 노출
ㄴ 친구가 10명 이상인 경우 전체 결과만 표시됩니다.</t>
  </si>
  <si>
    <t xml:space="preserve">당첨 뽑기 </t>
  </si>
  <si>
    <t>친구 선택</t>
  </si>
  <si>
    <t xml:space="preserve">1. 1명 이상 친구 존재 
2. 10명 미만 채팅방 </t>
  </si>
  <si>
    <t xml:space="preserve">*미니게임 목록 웹뷰 
1. "당첨자 뽑기" 메뉴 선택 
2. "함께할 친구 선택" 화면 노출됨 
3. 친구 리스트 2명 이상 선택완료 </t>
  </si>
  <si>
    <t xml:space="preserve">3. 당첨자 수 화면으로 이동됨 
 - 좌측 상단 타이틀 : [&lt;] 
 - 문구 : 전체 인원 중 \n 당첨자 수는?
 - (-) [N] 명 (+)
 ㄴ 최소 1개 ~ 최대 인원수 없음   
 - 당첨자 뽑기 이미지 노출 
 - 게임을 만들면 채팅방에 공유돼요 
 - [게임 시작하기] </t>
  </si>
  <si>
    <t xml:space="preserve">최소 1개 부터 시작 가능 </t>
  </si>
  <si>
    <t xml:space="preserve">당첨자 수 </t>
  </si>
  <si>
    <t xml:space="preserve">10명 이상 친구 존재 </t>
  </si>
  <si>
    <t xml:space="preserve">1. 당첨자 수 화면에서 인원 10명이상 조정 
예) 당첨자 수 10명으로 설정 시 10명까지 당첨 
2. 그래픽 이미지 확인  </t>
  </si>
  <si>
    <r>
      <rPr>
        <rFont val="Nanum Gothic"/>
        <color rgb="FF000000"/>
        <sz val="11.0"/>
      </rPr>
      <t xml:space="preserve">1. 당첨뽑기의 당첨자 수는 선택한 인원과 동일하게 선택됨 
</t>
    </r>
    <r>
      <rPr>
        <rFont val="Nanum Gothic"/>
        <b/>
        <color rgb="FF000000"/>
        <sz val="11.0"/>
      </rPr>
      <t xml:space="preserve"> -  당첨뽑기 '당첨자 수 = 유저가 선택한 인원 수' 
</t>
    </r>
    <r>
      <rPr>
        <rFont val="Nanum Gothic"/>
        <color rgb="FF000000"/>
        <sz val="11.0"/>
      </rPr>
      <t xml:space="preserve">
2. 구슬 그래픽 이미지는 최대 7개까지만 노출됨 
 - 추가된 개수부터는 숫자만 증가
 - 당첨뽑기 구슬은 위에서 아래로 떨어짐 </t>
    </r>
  </si>
  <si>
    <t xml:space="preserve">1. [게임 시작하기] 메뉴 선택 
2. 말풍선 결과 뷰 확인 </t>
  </si>
  <si>
    <t xml:space="preserve">1. 채팅방에 게임 공유 카드 노출됨
2. 당첨뽑기 게임이 시작됐어요 
- 당첨 뽑기 시작! 지금 바로 당첨자 결과를 확인해 주세요.
[당첨 뽑기] </t>
  </si>
  <si>
    <t>당첨자 뽑기 결과 화면</t>
  </si>
  <si>
    <t>1. 당첨 결과 화면 [전체 결과보기] 메뉴 선택 
2. 게임 결과 화면 확인 
3. 게임 당첨자 수 확인 
예) 당첨자 수 9명으로 설정 시 9명까지 당첨 
4. 당첨자 친구 결과 스크롤 시도</t>
  </si>
  <si>
    <t xml:space="preserve">2. 게임 결과 화면 노출됨 
 - 프로필 이미지 및 프로필명 
 - 당첨 결과 
 - 친구 결과 리스트 
 ㄴ 프로필 명   [당첨] 
 - [게임 다시하기] [내 결과 공유하기]  
3. 당첨뽑기의 당첨자 수는 선택한 인원과 동일하게 선택됨 
 -  당첨뽑기 '당첨자 수 = 유저가 선택한 인원 수' 
4. 친구 결과 리스트 영역까지 스크롤됨 
 - 게임 결과 
 - 프로필 이미지 및 프로필 명 
 - 당첨 결과 : [당첨] 
 - 친구 결과 리스트
 ㄴ 프로필 명   [당첨] 
 .......
 - [게임 다시하기] [내 결과 공유하기] </t>
  </si>
  <si>
    <t>1. 당첨 결과 화면 [전체 결과보기] 메뉴 선택 
2. 게임 결과 화면 확인 
3. 게임 당첨자 수 확인 
예) 당첨자 수 10명으로 설정 시 10명까지 당첨 
4. 당첨자 친구 결과 스크롤 시도</t>
  </si>
  <si>
    <t xml:space="preserve">2. 게임 결과 화면 노출됨 
 - 프로필 이미지 및 프로필명 
 - 당첨 결과 
 - 친구 결과 리스트 
 ㄴ 프로필 이미지 / 프로필 명 [꽝]
 - [게임 다시하기] [내 결과 공유하기]  
3. 당첨뽑기의 당첨자 수는 선택한 인원과 동일하게 선택됨 
 -  당첨뽑기 '당첨자 수 = 유저가 선택한 인원 수' 
4. 친구 결과 리스트 영역까지 전체 스크롤됨 
 - 게임 결과 
 - 친구 리스트 [당첨] OR [꽝]
 .......
 - [게임 다시하기] [내 결과 공유하기] </t>
  </si>
  <si>
    <t xml:space="preserve">포춘쿠키 </t>
  </si>
  <si>
    <t xml:space="preserve">*미니게임 목록 웹뷰 
1. 포춘 쿠키 세팅 후 [이 쿠키로 선택하기] 메뉴 선택 
 - 로딩 아이콘 노출 
2. 말풍선 결과 뷰 확인 </t>
  </si>
  <si>
    <t xml:space="preserve">2. 포춘 쿠키 이미지 말풍선 
 - 자신보다 상대방에게 맞추어 만남의 분위기를 바꿔보세요. 
---------------------- 
 - 포춘쿠키 메시지가 도착했어요.
 - "자신보다 상대방에게 맞추어 만남의 분위기를 바꿔보세요. "
 [포춘 쿠키 다시 뽑기] </t>
  </si>
  <si>
    <t>선택한 쿠키에 따라 포춘 쿠키 문구는 상이하게 노출</t>
  </si>
  <si>
    <t xml:space="preserve">채팅방 공통 </t>
  </si>
  <si>
    <t xml:space="preserve">플러스 메뉴 </t>
  </si>
  <si>
    <t xml:space="preserve">플러스메뉴 아이콘 탭 
1. 인터랙션 확인 
 - TO BE : 상하 스크롤 
2. 버티컬 서비스 아이콘 확인 
3. 버티컬 서비스 배치배열
4. 레이블 큰 폰트 </t>
  </si>
  <si>
    <t xml:space="preserve">1. 영역 내 메뉴 탐색을 위한 인터랙션은 상하 스크롤 방식으로 변경됨 
2. 변경된 버티컬 서비스 아이콘으로 노출됨 
3. 채팅방 종류 별 정의한 순서별로 배치되며, 화면 사이즈에 맞춰 배열 개수는 달라짐
4. 최대한 2줄까지 노출 처리됨 </t>
  </si>
  <si>
    <t>(pond, 25/2)
OS별 레이블 큰 폰트 설정 
* Android 
 : OS 설정 &gt; 디스플레이 &gt; 글자 크기와 스타일 &gt; 글자 크기 최대 
* iOS 
 : OS 설정 &gt; 손쉬운 사용 &gt; 디스플레이 및 텍스트 크기 &gt; 더 큰 텍스트 on &amp; 글자크기 최대 &gt; 카톡 전체 설정 &gt; 화면 &gt; 글자크기/글씨체 &gt; OS 설정 on</t>
  </si>
  <si>
    <t>간편녹음 메시지</t>
  </si>
  <si>
    <t>1:1 대화방
간편녹음 사용 On</t>
  </si>
  <si>
    <t>입력창 내 간편녹음 버튼 노출 확인</t>
  </si>
  <si>
    <t>간편 녹음 버튼 노출됨
ㄴ 키보드 노출 시 간편녹음 버튼 숨김</t>
  </si>
  <si>
    <t>1:1 대화방</t>
  </si>
  <si>
    <t>플러스메뉴 내 제공 메뉴 및 순서 확인</t>
  </si>
  <si>
    <t>사진,카메라,통화,지도,파일,톡클라우드,연락처,음성메시지,예약메시지,캡처,일정 순 노출</t>
  </si>
  <si>
    <t>톡클라우드 가입 상태에서 해외 전화번호 변경 시, 톡클라우드 노출</t>
  </si>
  <si>
    <t>사진,카메라,지도,공개투표,파일,톡클라우드,연락처,음성메시지,예약메시지,캡처,일정 순 노출</t>
  </si>
  <si>
    <t>채팅 가능_채널방</t>
  </si>
  <si>
    <t>사진,카메라,파일,톡클라우드,음성메시지,캡처 순 노출</t>
  </si>
  <si>
    <t xml:space="preserve">앨범 | 담당자 </t>
  </si>
  <si>
    <t xml:space="preserve">앨범 피커 
 - 하프뷰 
 - 풀뷰  </t>
  </si>
  <si>
    <t xml:space="preserve">하프뷰 : 앨범 버튼을 눌렀을 때 나오는 디폴트 상태의 바텀시트 </t>
  </si>
  <si>
    <t>풀뷰 : 하프뷰에서 핸들러를 위로 드래그하여 확장된 뷰</t>
  </si>
  <si>
    <t xml:space="preserve">하프뷰 </t>
  </si>
  <si>
    <t xml:space="preserve">미디어 썸네일 </t>
  </si>
  <si>
    <t xml:space="preserve">1. 플러스메뉴 아이콘 [사진] 버튼 선택 
2. 앨범 하프뷰 - 앨범 내비게이션 바 확인 
3. 사진, 동영상 썸네일 확인 </t>
  </si>
  <si>
    <t>1. 하프뷰로 앨범 영역이 노출됨  
 - 앨범 버튼을 눌렀을 때 나오는 디폴트 상태의 바텀시트 
2. 앨범 내비게이션 영역이 노출됨 
 - AS IS : 입력창 영역 [&lt;]  
 - TO BE : [X] 앨범 [전송] 
3. 사진, 동영상 썸네일 표시 
 - 사진 피커의 제일 첫번째는 ‘카메라' 
 - 좌측 하단에 확대보기 클릭 시, 편집 뷰어 실행 (only android)
 - 썸네일 클릭 시, 편집 뷰어 실행 (only ios) 
 - GIF : 우측 하단에 GIF 표시 
 - 동영상 : 우측 하단에 재생시간 표시 (m:ss)
*채팅방 내 미디어 전송 이력이 있는 경우 
ㄴ 썸네일 상단에 노란 라인으로 공유 미디어 표시</t>
  </si>
  <si>
    <t xml:space="preserve">(lora,26/5)
2. 앨범 내비게이션 영역이 노출됨
 - TO BE : [X] 사진 [전송] 
</t>
  </si>
  <si>
    <t>선택</t>
  </si>
  <si>
    <t xml:space="preserve">1. 앨범 하프뷰 - 임의 사진 N개 선택  
2. 앨범 하프뷰 - 네비게이션 바 확인 </t>
  </si>
  <si>
    <t xml:space="preserve">1. 선택 순서에 따라 미디어 수 넘버링
 - 전송 및 편집 버튼 활성화 상태로 변경 
 - 상단에 선택된 미디어 표시 
 - 121개 선택 시, "미디어 전송은 한번에 120개까지 가능합니다." 팝업 노출
  * android : 토스트 노출
 - 선택해제 시, 넘버링 해제
2. 선택한 개수가 전송 버튼 앞에 표시됨 
 - [X] 앨범 [N 전송] </t>
  </si>
  <si>
    <t xml:space="preserve">(lora,26/5)
2. 선택한 개수가 전송 버튼 앞에 표시됨 
 - [X] 사진 [N 전송] </t>
  </si>
  <si>
    <t xml:space="preserve">하프뷰 
 - 하단 플로팅 버튼 </t>
  </si>
  <si>
    <t>24/08차 기준 
 - 앨범 하프뷰 : 전체 뷰 전환 버튼, 수정, 더보기(화질) 기능들은 플로팅 버튼 형태로 제공</t>
  </si>
  <si>
    <t xml:space="preserve">(Only iOS) 더보기 버튼 
 : 바텀시트 ➡️ 컨텍스트 메뉴로 변경 </t>
  </si>
  <si>
    <t>임의 사진 선택 후 편집</t>
  </si>
  <si>
    <t>1. 앨범 하프뷰 - 임의 사진 선택 
2. 우측 하단 [편집] &gt; 편집 후, 미디어 목록 선택 UI 해제</t>
  </si>
  <si>
    <t xml:space="preserve">1. 상세/편집뷰는 현재와 동일하게 전체 풀뷰 형태로 뜨게 됨
2. 선택 취소 팝업 노출 
 - "선택을 취소하면 편집한 내용과 설명이 삭제됩니다. [취소][확인]"
* 사진 촬영 후 확인 &gt; 편집 화면으로 진입 &gt; 취소 시 앨범 퀵/풀피커 노출
*상세 편집 기능은 풀뷰 TC에서 확인 예정 </t>
  </si>
  <si>
    <r>
      <rPr>
        <rFont val="Nanum Gothic"/>
      </rPr>
      <t xml:space="preserve">앨범 하프뷰 / 풀뷰 &gt; 카메라 촬영 &gt; 사진 사용 &gt; 편집화면에서 닫기 시
- iOS: 앨범 하프뷰, 풀뷰 &gt; 카메라 촬영 &gt; 사진 사용 &gt; 편집화면에서 닫기 &gt; 키보드 종료 
- Android : 카메라 촬영 후 편집화면에서 Back하면 카메라로 돌아감
</t>
    </r>
    <r>
      <rPr>
        <rFont val="Nanum Gothic"/>
        <color rgb="FF1155CC"/>
        <u/>
      </rPr>
      <t>https://jira.daumkakao.com/browse/ITEAM-27240</t>
    </r>
    <r>
      <rPr>
        <rFont val="Nanum Gothic"/>
      </rPr>
      <t xml:space="preserve"> </t>
    </r>
  </si>
  <si>
    <t xml:space="preserve">더보기 </t>
  </si>
  <si>
    <t xml:space="preserve">1. 앨범 하프뷰 - 우측 하단 [더보기] 버튼 선택 
2. 임의 화질 메뉴 설정 후 미디어 전송 
 - 사진 : 원본 
 - 동영상 : 고화질 </t>
  </si>
  <si>
    <t xml:space="preserve">1. 컨텍스트 형태로 화질 설정 메뉴가 노출됨 
 - 사진 : 저용량 / 일반 화질 (default) / 원본 
 - 동영상 : 일반 화질 (default) / 고화질 
2. 미디어 전송 시, 설정한 화질로 표시됨
* 설정사항은 '전체 설정 &gt; 데이터 및 저장공간 &gt; 미디어 전송 품질' 화질 항목에도 반영되서 노출됨 </t>
  </si>
  <si>
    <t>(yon, 25/5)
서버 플래그로 디폴트 설정 제어
1. 플래그 OFF + 신규 설치
- 사진 &gt; 원본 / 동영상 : 고화질
2. 플래그 ON + 신규 설치
- 사진 : 일반 / 동영상 : 일반
3. 플래그 OFF + 마이그레이션
- 구버전에서 설정변경 X : 원본 / 고화질
- 구버전에서 설정변경 O
: Android : 설정 값 유지
: iOS : 원본 / 고화질</t>
  </si>
  <si>
    <t>(lora,26/5)
컨텍스트 메뉴 
- 사진 화질 
 - 저용량 / 원본 화질 / 원본(default)</t>
  </si>
  <si>
    <t xml:space="preserve">하프뷰 
 - 핸들러 드래그 </t>
  </si>
  <si>
    <t xml:space="preserve">풀뷰 전환 </t>
  </si>
  <si>
    <t xml:space="preserve">1. 앨범 하프뷰 ➡️ 핸들러 아래로 드래그   
2. 앨범 하프뷰 [X] 버튼 선택
3. 앨범 하프뷰 ➡️  핸들러 위로 드래그 </t>
  </si>
  <si>
    <t xml:space="preserve">1. 하프뷰에서는 핸들러를 아래로 드래그해도 사진피커 닫히지 않고 유지됨 
2. 하프뷰에서의 동작과도 동일하며, X를 누르면 앨범피커는 닫고 키보드가 열림
3. 풀뷰로 확장됨
 - Android : GNB까지 덮는 풀뷰로 확장됨 
 - iOS : GNB 덮지않는 풀뷰로 확장됨 </t>
  </si>
  <si>
    <r>
      <rPr>
        <rFont val="Nanum Gothic"/>
      </rPr>
      <t xml:space="preserve">Only iOS : 가로모드 &gt; 앨범 풀뷰 전환 &gt; GNB 덮지 않는 문제
</t>
    </r>
    <r>
      <rPr>
        <rFont val="Nanum Gothic"/>
        <color rgb="FF1155CC"/>
        <u/>
      </rPr>
      <t>https://jira.daumkakao.com/browse/ITEAM-27102</t>
    </r>
    <r>
      <rPr>
        <rFont val="Nanum Gothic"/>
      </rPr>
      <t xml:space="preserve"> </t>
    </r>
  </si>
  <si>
    <t xml:space="preserve">풀뷰 </t>
  </si>
  <si>
    <t xml:space="preserve">앨범 풀뷰 확인 
 - 하프뷰 : 핸들러 위로 드래그 </t>
  </si>
  <si>
    <t xml:space="preserve">사진, 동영상 썸네일 표시 
 - (Android) 전체보기, (iOS) 최근 항목 
 : 폴더 별 컨텐츠 개수 노출 (only android) 
 - 사진 피커의 제일 첫번째는 ‘카메라' 
 - 좌측 하단에 확대보기 클릭 시, 편집 뷰어 실행 (only android)
 - 썸네일 클릭 시, 편집 뷰어 실행 (only ios) 
 - GIF : 우측 하단에 GIF 표시 
 - 동영상 : 우측 하단에 재생시간 표시 (m:ss)
 - 사진 묶어보내기 | 편집 | 더보기
 - 하프뷰에서 선택한 미디어가 있는 경우, 풀뷰 전환 시 유지됨 </t>
  </si>
  <si>
    <t xml:space="preserve">앨범 컬렉션 </t>
  </si>
  <si>
    <t xml:space="preserve">앨범 풀뷰 - 컬렉션 확인 </t>
  </si>
  <si>
    <t>컬렉션 노출 순서 
*컬렉션 노출 순서는 현재 디바이스 앨범 기준으로 순서만 간단히 체크 
 - Android : 전체보기 &gt; 동영상 &gt; ...
 - iOS : 카메라 롤 &gt; 비디오 &gt; ...</t>
  </si>
  <si>
    <t xml:space="preserve">*컬렉션 노출 순서는 현재 디바이스 앨범 기준으로 순서만 간단히 체크 
</t>
  </si>
  <si>
    <t xml:space="preserve">1. 앨범 풀뷰 - 임의 사진 N개 선택  
2. 앨범 풀뷰 - 네비게이션 바 확인 
3. 앨범 풀뷰 상단 확인 </t>
  </si>
  <si>
    <t>1. 선택 순서에 따라 미디어 수 넘버링
 - 전송 및 편집 버튼 활성화 상태로 변경 
 - 상단에 선택된 미디어 표시 
 - 121개 선택 시, "미디어 전송은 한번에 120개까지 가능합니다." 팝업 노출
 - 선택해제 시, 넘버링 해제
2. 선택한 개수가 전송 버튼 앞에 표시됨 
 - [X] 앨범 [N 전송] 
3. 풀뷰 상단에 선택한 사진 썸네일 목록 표시됨
 -  하프뷰에선 제공되지 않음</t>
  </si>
  <si>
    <t xml:space="preserve">(lora, 26/5)
2. 선택한 개수가 전송 버튼 앞에 표시됨 
 - [X] 전체보기 N V [N 전송] </t>
  </si>
  <si>
    <t xml:space="preserve">풀뷰 
 - 핸들러 드래그 </t>
  </si>
  <si>
    <t xml:space="preserve">하프뷰 전환 </t>
  </si>
  <si>
    <t xml:space="preserve">1. 앨범 풀뷰 ➡️ 핸들러 아래로 드래그   
2. 앨범 풀뷰 [X] 버튼 선택
3. 앨범 풀뷰 ➡️  핸들러 아래로 드래그 </t>
  </si>
  <si>
    <t xml:space="preserve">1. 풀뷰에서 핸들러를 아래로 드래그하면 하프뷰로 접힘
 - 하프뷰로 접힐 때 선택 항목은 유지
2. 하프뷰에서 X버튼 누르면 사진피커 닫고, 키보드가 열림
3. 하프뷰로 전환됨 
 - 핸들러를 아래로 드래그해도 사진피커 닫히지 않고 유지됨 </t>
  </si>
  <si>
    <t>풀뷰 
 - 하단 영역</t>
  </si>
  <si>
    <t xml:space="preserve">앨범 풀뷰 
 - 하단 영역 : 사진 묶어보내기 (전송) / 편집 / 더보기 버튼 </t>
  </si>
  <si>
    <t>편집
sophia 0</t>
  </si>
  <si>
    <t>설명문구 입력</t>
  </si>
  <si>
    <t xml:space="preserve">1. 하프뷰 / 풀 뷰 &gt; 사진, 동영상 선택 &gt; 편집기 진입 
2. 설명문구 입력창 탭 &gt; 텍스트 입력 &gt; [등록] 버튼 탭 </t>
  </si>
  <si>
    <t xml:space="preserve">1. 편집기 위에 설명문구 입력창 노출 
 - 플레이스 홀더 : 간단한 설명을 입력해주세요.
2. 미디어 자동 선택 됨
 - 최대 50자까지 입력 가능 
 - 이모지의 경우, 이모지에 따라 글자 수 상이
 - 멘션 입력 불가 
 - 글자 사이 공백, 앞/뒷 공백 그대로 유지되어 전송
 - 줄바꿈 불가능 </t>
  </si>
  <si>
    <t xml:space="preserve">사진 편집 </t>
  </si>
  <si>
    <t xml:space="preserve"> 하프뷰 / 풀 뷰 &gt; 사진 선택 &gt; 편집기 실행 </t>
  </si>
  <si>
    <t xml:space="preserve">사진 편집기 화면으로 이동 
- 상단 
  : (iOS only) 현재 미디어 순서 / 전체 미디어 갯수 
  : [전송] 버튼
- 미디어 영역 
  : 사진 및 선택 UI 표시 
- 하단 
  : 필터 | 자르기/회전 | 텍스트 | 스티커 | 그리기 </t>
  </si>
  <si>
    <t xml:space="preserve">편집 후, 사진 전송 </t>
  </si>
  <si>
    <t xml:space="preserve">1. 하프뷰 / 풀 뷰 &gt; 사진 선택 &gt; 편집 기능 사용 
2. [전송] 버튼 탭 </t>
  </si>
  <si>
    <t xml:space="preserve">1. 편집 시, 사진 뷰어에 실시간으로 반영됨
 - 편집 적용된 기능 우상단에 업데이크 마크 노출 
 - 편집 기능 실행 시, 미디어 선택됨 
2. 편집한 사진이 채팅방으로 전송됨 
 - 수신측에도 편집된 내용 확인 </t>
  </si>
  <si>
    <t>GIF/Webp 편집</t>
  </si>
  <si>
    <t xml:space="preserve">하프뷰 / 풀 뷰 &gt; GIF 사진 선택 &gt; 편집기 실행 </t>
  </si>
  <si>
    <t>편집 기능 미노출 (편집 기능 미지원 대상)</t>
  </si>
  <si>
    <t>동영상 편집</t>
  </si>
  <si>
    <t xml:space="preserve">퀵피커, 풀피커 &gt; 동영상 선택 &gt; 편집기 실행 </t>
  </si>
  <si>
    <t>동영상 편집기 화면으로 이동 
- 상단 
  : (iOS only) 현재 미디어 순서 / 전체 미디어 갯수 
  : [전송] 버튼
- 미디어 영역 
  : 인코딩 예측 용량 표시 
  : 동영상 및 선택 UI 표시 
  : 동영상 재생/일시정지 가능 
- 하단 
  : 자르기 | 필터 | 회전 | 음소거</t>
  </si>
  <si>
    <t xml:space="preserve">[인코딩 예측 용량 표시 단위]
 - 1k이상 ~ 1MB 미만 : KB단위로 표기
 - 1MB이상 ~ 1GB 미만 : MB단위로 표시
 - 1GB 이상 : GB단위로 표시 
 - aos : 소수점 두자리까지 표기, ios - 소수점 한자리까지 표기 </t>
  </si>
  <si>
    <t xml:space="preserve">편집 후, 동영상 전송 </t>
  </si>
  <si>
    <t xml:space="preserve">1. 하프뷰 / 풀 뷰 &gt; 동영상 선택 &gt; 편집 기능 사용 
2. [전송] 버튼 탭 </t>
  </si>
  <si>
    <t xml:space="preserve">1. 편집 시, 동영상 뷰어에 실시간으로 반영됨
 - 편집 적용된 기능 우상단에 업데이크 마크 노출 
 - 편집 기능 실행 시, 미디어 선택됨 
2. 편집한 동영상이 채팅방으로 전송됨 
 - 수신측에도 편집된 내용 확인 </t>
  </si>
  <si>
    <t>더보기</t>
  </si>
  <si>
    <t>1. 하프뷰 &gt; 더보기 &gt; 화질 설정 메뉴 확인</t>
  </si>
  <si>
    <t>1. 화질 설정 메뉴 노출 
 - 사진 : 저용량 / 일반 화질 / 원본 (default) 
 - 동영상 : 일반 화질 / 고화질 (default)
2. 미디어 전송 시, 설정한 화질로 표시됨
* 설정사항은 '전체 설정 &gt; 데이터 및 저장공간 &gt; 미디어 전송 품질' 화질 항목에도 반영</t>
  </si>
  <si>
    <t>*original_quality_disabled 피쳐플래그 설정 변경 필요 (8/22)</t>
  </si>
  <si>
    <t>사진 묶어보내기 OFF</t>
  </si>
  <si>
    <t xml:space="preserve">앨범 풀뷰 &gt; [사진 묶어보내기] 체크 </t>
  </si>
  <si>
    <t>"최대 30장의 사진을 하나의 말풍선으로 묶어보낼 수 있습니다." 문구 표시 
 - android 토스트 메시지, ios 팝업</t>
  </si>
  <si>
    <t xml:space="preserve">사진 단일 전송 </t>
  </si>
  <si>
    <t xml:space="preserve">앨범 풀뷰 &gt; 사진 선택 &gt; [전송] </t>
  </si>
  <si>
    <t xml:space="preserve">채팅방 내 사진 말풍선으로 전송 완료 </t>
  </si>
  <si>
    <t xml:space="preserve">사진 묶음 전송 </t>
  </si>
  <si>
    <t xml:space="preserve">앨범 풀뷰 &gt; 사진 다중 선택 &gt; [전송] </t>
  </si>
  <si>
    <t>채팅방 내 사진 말풍선으로 전송 완료 
 - Android : 사진 선택 순서에 따른 전송 순서는 보장되지 않음
 - iOS : 사진 선택 순서에 따라 전송 순서 보장 됨</t>
  </si>
  <si>
    <r>
      <rPr>
        <rFont val="Nanum Gothic"/>
      </rPr>
      <t xml:space="preserve">(diaz, 25/7)
iOS
</t>
    </r>
    <r>
      <rPr>
        <rFont val="Nanum Gothic"/>
        <color rgb="FF1155CC"/>
        <u/>
      </rPr>
      <t xml:space="preserve">https://jira.daumkakao.com/browse/QATEAM-3958 </t>
    </r>
    <r>
      <rPr>
        <rFont val="Nanum Gothic"/>
      </rPr>
      <t>특정단말 채팅방 키보드 활성화 상태에서 앨범풀뷰 변경후 임의의 미디어 전송시 키패드 영역 빈공간으로 노출되는현상</t>
    </r>
  </si>
  <si>
    <t xml:space="preserve">동영상 단일 전송 </t>
  </si>
  <si>
    <t xml:space="preserve">앨범 풀뷰 &gt; 동영상 선택 &gt; [전송] </t>
  </si>
  <si>
    <t xml:space="preserve">채팅방 내 동영상 말풍선으로 개별 전송 완료 
 - 인코딩 (대기 &gt; 압축 &gt; 전송) 처리 후, 전송됨 </t>
  </si>
  <si>
    <t xml:space="preserve">사진, 동영상 다중 전송 </t>
  </si>
  <si>
    <t xml:space="preserve">앨범 풀뷰 &gt; 사진, 동영상 선택 &gt; [전송] </t>
  </si>
  <si>
    <t xml:space="preserve">채팅방 내 사진, 동영상 말풍선이 개별로 전송 완료 </t>
  </si>
  <si>
    <t xml:space="preserve">사진 묶어보내기 &gt; ON </t>
  </si>
  <si>
    <r>
      <rPr>
        <rFont val="Nanum Gothic"/>
      </rPr>
      <t xml:space="preserve">앨범 퀵/풀피커 &gt; 미디어 전송 &gt; 키보드 다시 열지 않음 (비활성화)
앨범 퀵/풀피커 &gt; 상세 &gt; 미디어 전송 안하고 취소 &gt; 키보드 다시 활성화
앨범 퀵/풀피커 &gt; 카메라 &gt; 취소 &gt; 앨범 피커 유지
</t>
    </r>
    <r>
      <rPr>
        <rFont val="Nanum Gothic"/>
        <color rgb="FF1155CC"/>
        <u/>
      </rPr>
      <t>https://jira.daumkakao.com/browse/ITEAM-27117</t>
    </r>
    <r>
      <rPr>
        <rFont val="Nanum Gothic"/>
      </rPr>
      <t xml:space="preserve"> </t>
    </r>
  </si>
  <si>
    <t>채팅방 내 묶음말풍선으로 전송 완료 
 - 사진 선택 순서에 따라 전송 순서 보장 됨</t>
  </si>
  <si>
    <t xml:space="preserve">동영상 다중 전송 </t>
  </si>
  <si>
    <t xml:space="preserve">앨범 풀뷰 &gt; 동영상 다중 선택 &gt; [전송] </t>
  </si>
  <si>
    <t>채팅방 내 동영상 말풍선으로 개별 전송 완료 
 - 인코딩 (대기 &gt; 압축 &gt; 전송) 처리 후, 전송됨
 - Android : 사진 선택 순서에 따른 전송 순서는 보장되지 않음
 - iOS : 사진 선택 순서에 따라 전송 순서 보장 됨</t>
  </si>
  <si>
    <t>채팅방 내 사진 말풍선은 묶어보내기로 전송되고, 동영상 말풍선은 개별로 전송 완료</t>
  </si>
  <si>
    <t xml:space="preserve">설명문구 포함된 미디어 전송 </t>
  </si>
  <si>
    <t xml:space="preserve">퀵피커, 풀피커 &gt; 미디어 선택 &gt; [전송] </t>
  </si>
  <si>
    <t xml:space="preserve">설명 문구가 포함된 미디어 전송 
 - 말풍선에 설명 아이콘 표시 
 - 상세 화면 진입 시, 설명 문구 표시 </t>
  </si>
  <si>
    <t>LTE 안내 팝업</t>
  </si>
  <si>
    <t>1. LTE 설정 상태
2. 선택된 컨텐츠 총 용량 50M 이상인 경우 (동영상의 경우 인코딩 후 예측 용량 기준)</t>
  </si>
  <si>
    <t>퀵피커, 풀피커 &gt; 사진, 동영상 선택 &gt; [전송]</t>
  </si>
  <si>
    <t xml:space="preserve">LTE 안내 팝업 노출 
 - "사용 중인 요금제에 따라 데이터 요금이 발생할 수 있습니다. 계속 진행하시겠습니까?"
 - [예/확인] : LTE 설정 상태로 미디어 전송됨 
 - [취소] : 팝업 닫힘 </t>
  </si>
  <si>
    <t>(juanaa, 25/8)
안드로이드
파일 용량확인
파일명
용량
모바일 데이터 환경에서는 데이터 요금이 발생할 수 있습니다. 파일을 다운로드 하시겠습니까?
[취소][확인]</t>
  </si>
  <si>
    <t>전송 불가 
| 담당자 : yoona.h</t>
  </si>
  <si>
    <t>개별 컨텐츠 용량 초과</t>
  </si>
  <si>
    <t xml:space="preserve">1. 사진 개별 용량이 20MB 이상인 경우
2. 화질 &gt; 원본 설정 상태 </t>
  </si>
  <si>
    <t xml:space="preserve">20MB 이상 사진 선택 &gt; [전송] </t>
  </si>
  <si>
    <t>파일 말풍선으로 전송</t>
  </si>
  <si>
    <r>
      <rPr>
        <rFont val="Nanum Gothic"/>
      </rPr>
      <t xml:space="preserve">(mia, 26/4) </t>
    </r>
    <r>
      <rPr>
        <rFont val="Nanum Gothic"/>
        <color rgb="FF1155CC"/>
        <u/>
      </rPr>
      <t>20MB 이상 사진</t>
    </r>
    <r>
      <rPr>
        <rFont val="Nanum Gothic"/>
      </rPr>
      <t xml:space="preserve"> </t>
    </r>
  </si>
  <si>
    <t xml:space="preserve">1. 사진 개별 용량이 20MB 이상인 경우
2. 화질 &gt; 원본 설정 상태 
3. 사진 묶어보내기 ON 상태 </t>
  </si>
  <si>
    <t xml:space="preserve">20MB 미만 + 20MB 이상 사진 다중 선택 &gt; [전송] </t>
  </si>
  <si>
    <t xml:space="preserve">20mb 이상은 파일, 나머지 사진은 묶음 말풍선으로 전송됨 </t>
  </si>
  <si>
    <t xml:space="preserve">1. 사진 개별 용량이 300MB 이상인 경우
2. 화질 &gt; 원본 설정 상태 </t>
  </si>
  <si>
    <t xml:space="preserve">300MB 이상 사진 선택 &gt; [전송] </t>
  </si>
  <si>
    <t>전송 불가 팝업 노출 
1) 일반채팅방 
 - Android : "300MB 이상의 파일은 전송할 수 없습니다." 토스트 메시지 
 - iOS : "파일 사이즈 제한을 초과하는 항목은 전송시 제외 됩니다.(300MB) [확인]" 팝업 
2) 채널/비밀채팅방
 - Android 
  : (일반사진) "20MB 이상의 고용량 이미지는 전송할 수 없습니다."
  : (GIF) "20MB 이상의 GIF 파일은 전송할 수 없습니다."
 - iOS : 파일 사이즈 제한을 초과하는 항목은 전송 시 제외됩니다. (사진 20MB, 동영상 300MB) [확인]" 팝업</t>
  </si>
  <si>
    <t>_x0008_(bono,24/6)
사진 선택 시도시 토스트얼럿 노출
(janie, 26/2)
채널 채팅방 &gt; 20MB 이상의 이미지 전송 &gt; 파일 형식으로 전송 가능</t>
  </si>
  <si>
    <r>
      <rPr>
        <rFont val="Nanum Gothic"/>
      </rPr>
      <t xml:space="preserve">(mia, 26/4) </t>
    </r>
    <r>
      <rPr>
        <rFont val="Nanum Gothic"/>
        <color rgb="FF1155CC"/>
        <u/>
      </rPr>
      <t>300MB 이상 사진</t>
    </r>
    <r>
      <rPr>
        <rFont val="Nanum Gothic"/>
      </rPr>
      <t xml:space="preserve"> </t>
    </r>
  </si>
  <si>
    <t xml:space="preserve">300MB 미만 + 300MB 이상 사진 다중 선택 &gt; [전송] </t>
  </si>
  <si>
    <t>전송 가능한 파일만 전송 처리 
 - Android : 전송 불가 토스트 메시지가 노출되며 선택 불가
 - iOS : 전송 불가 팝업 발생 후, 해당 파일 제외하여 전송 처리</t>
  </si>
  <si>
    <t>_x0008_(bono,24/6)
사진 선택 시도시 토스트얼럿 노출
&gt;&gt; 전송 가능한 파일만 선택 가능함</t>
  </si>
  <si>
    <t xml:space="preserve">1. 동영상 개별 용량이 300MB 이상인 경우
2. 화질 &gt; 고화질 설정 상태 </t>
  </si>
  <si>
    <t xml:space="preserve">300MB 이상 동영상 선택 &gt; [전송] </t>
  </si>
  <si>
    <t>1. 전송 불가 팝업 노출 
1) 일반채팅방 
 - Android : "300MB 이상의 파일은 전송할 수 없습니다." 토스트 메시지 
 - iOS : "파일 사이즈 제한을 초과하는 항목은 전송시 제외 됩니다.(300MB) [확인]" 팝업 
2) 채널/비밀채팅방
 - Android : "300MB 이상의 파일은 전송할 수 없습니다." 토스트 메시지 
 - iOS : 파일 사이즈 제한을 초과하는 항목은 전송 시 제외됩니다. (사진 20MB, 동영상 300MB) [확인]" 팝업</t>
  </si>
  <si>
    <r>
      <rPr>
        <rFont val="Nanum Gothic"/>
      </rPr>
      <t xml:space="preserve">(bono,24/6)
ATEAM-18996 
동영상은 전송할 때 동영상을 트랜스코딩하여 압축해서 전송 &gt; 압축시 300mb 이하일 경우 전송 가능함 &gt; 노운이슈
압축 후 300mb이상인 mp4 파일,300mb이상 mkv 파일로 확인 가능 
(amonn.26/1)
300mb 이상+이하 파일 전송시 되는 토스트 메시지 말줄임 표시 노출되는 이슈는 폰트사이즈 줄인상태에서 문구 정상 노출되는 것으로 확인
</t>
    </r>
    <r>
      <rPr>
        <rFont val="Nanum Gothic"/>
        <color rgb="FF1155CC"/>
        <u/>
      </rPr>
      <t>https://jira.daumkakao.com/browse/ATEAM-20603</t>
    </r>
  </si>
  <si>
    <t>(connor, 26/4)
파일 사이즈가 너무 커서 전송할 수 없습니다.(최대 300MB)</t>
  </si>
  <si>
    <r>
      <rPr>
        <rFont val="Nanum Gothic"/>
      </rPr>
      <t xml:space="preserve">(mia, 26/4) </t>
    </r>
    <r>
      <rPr>
        <rFont val="Nanum Gothic"/>
        <color rgb="FF1155CC"/>
        <u/>
      </rPr>
      <t>300MB 이상 동영상 파일</t>
    </r>
    <r>
      <rPr>
        <rFont val="Nanum Gothic"/>
      </rPr>
      <t xml:space="preserve"> </t>
    </r>
  </si>
  <si>
    <t xml:space="preserve">300MB 미만 + 300MB 이상 동영상 다중 선택 &gt; [전송] </t>
  </si>
  <si>
    <t xml:space="preserve">Android 설정 &gt; 채팅 &gt; 동영상 변환 Off 하면 300메가대 동영상에서도 확인 가능 </t>
  </si>
  <si>
    <t>(rachel, 25/2)
안드_'파일 사이즈 제한을 초과하는 항목은 전송 시 제외됩니다. (300MB)' 토스트 메시지 발생 후 해당 파일 제외하여 전송됨
(pond, 25/7)
Android : 300메가 넘는 파일 선택되지 않음</t>
  </si>
  <si>
    <t>라이브 텍스트 지원 단말
- Only iOS 16</t>
  </si>
  <si>
    <t>*라이브 텍스트 설정방법
 - 더보기 &gt; 설정 &gt; 기타 &gt; 라이브 텍스트 ON/OFF</t>
  </si>
  <si>
    <t xml:space="preserve">라이브텍스트 사용 불가  
: iOS16이상 + 3d터치가 들어간 모델 8, X, XS, XS Max </t>
  </si>
  <si>
    <t>라이브 텍스트 OFF</t>
  </si>
  <si>
    <t>툴바 뷰</t>
  </si>
  <si>
    <t>1. 단일 말풍선 라이브 텍스트 버튼 선택 
2. 툴바 뷰 라이브 텍스트 버튼 노출여부 확인 
3. 라이브 텍스트가 인식될때 메시지 입력 동작 확인</t>
  </si>
  <si>
    <t>1. 툴바뷰로 바로 이동됨
2. 툴바 뷰 오른쪽 아래 텍스트 인식 아이콘 노출됨 
- 라이브텍스트 버튼 노출과 함께 하이라이트 적용됨 
3. 메시지 커서 노출 및 정상 수/발신됨</t>
  </si>
  <si>
    <t xml:space="preserve">클린뷰 </t>
  </si>
  <si>
    <t>클린 뷰 라이브 텍스트 버튼 노출여부 확인</t>
  </si>
  <si>
    <t>클린뷰는 인식 아이콘 미노출 됨 
- 라이브 텍스트를 활성화한 경우 활성화 상태에서의 클린뷰 진입은 가능</t>
  </si>
  <si>
    <t>클린뷰</t>
  </si>
  <si>
    <t>1. 대화방에 분석가능 이미지 수/발신 
2. 이미지 선택하여 클린뷰 전환
2. 텍스트 드래그 
3. 이미지 뷰어 롱프레스</t>
  </si>
  <si>
    <t>1. 말풍선 우하단 라이브텍스트 버튼 미노출됨
2. 클린뷰 전환 시 라이브텍스트 버튼 미노출
3. 텍스트 드래그 불가 
4. 라이브 텍스트 버튼 제거(숨기기)하고 텍스트가 있을 때 [이 사진 전달하기][이 사진 저장하기] 제공</t>
  </si>
  <si>
    <t>(rachel, 25/5)
[카카오톡으로 전달] [저장하기] 버튼 노출</t>
  </si>
  <si>
    <t>1. 대화방에 분석가능 이미지 수/발신 
2. 이미지 선택하여 클린뷰 전환 -&gt; 툴바뷰로 전환 
2. 텍스트 드래그 
3. 이미지 뷰어 롱프레스</t>
  </si>
  <si>
    <t>1. 말풍선 우하단 라이브텍스트 버튼 미노출됨
2. 툴바뷰 전환 시 라이브텍스트 버튼 미노출
3. 텍스트 드래그 불가 
4. 라이브 텍스트 버튼 제거(숨기기)하고 텍스트가 있을 때 [이 사진 전달하기][이 사진 저장하기] 제공</t>
  </si>
  <si>
    <t>라이브 텍스트 ON</t>
  </si>
  <si>
    <t>1. 대화방에 분석가능 이미지 수/발신 
2. 이미지 말풍선 [라이브 텍스트 버튼] 선택 
3. 텍스트가 있을 때 텍스트 분석 여부 확인 
 - 번역</t>
  </si>
  <si>
    <t xml:space="preserve">1. 텍스트 분석이 가능한 이미지 단일 말풍선 우하단 [라이브 텍스트 버튼] 노출됨 
2. 클릭 시 클린뷰 (상세뷰)에서 라이브텍스트 모드로 진입 
 - 라이브텍스트 버튼에 파란색 하이라이트 적용됨 
3. 텍스트 분석이 정상적으로 동작함 </t>
  </si>
  <si>
    <t>(bono,25/11)
테스트 범위, iOS16이상 단말로 확인 제외함</t>
  </si>
  <si>
    <t>1. 클린뷰 선택 하여 -&gt; 툴바뷰로 전환 
2. 툴바 뷰 - 이미지 뷰어 상단/하단에 툴바 노출됨 
3. 툴바 뷰 - 우하단 [라이브 텍스트 버튼] 선택 
4. 텍스트가 있을 때 텍스트 분석 여부 확인 
 - 번역</t>
  </si>
  <si>
    <t xml:space="preserve">3. [라이브텍스트 버튼]에 파란색 하이라이트 적용됨 
4. 텍스트 분석이 정상적으로 동작함 </t>
  </si>
  <si>
    <t>사진 수/발신</t>
  </si>
  <si>
    <t xml:space="preserve">1. 사진 말풍선 송신 및 수신 
2. 채팅탭 &gt; 라스트 메시지 확인  
3. 채팅방 &gt; 송/수신된 사진 말풍선 확인 </t>
  </si>
  <si>
    <t xml:space="preserve">1. 사진 수/발신 정상 동작 
2. "사진을 보냈습니다." 문구 노출
3. 개별/묶음 설정에 따라 사진 말풍선 노출 
 - 클릭 시, 사진 상세 화면으로 이동 </t>
  </si>
  <si>
    <t>(wizy, 25/2)
묶음으로 송/수신 시
"사진 N장을 보냈습니다."</t>
  </si>
  <si>
    <t xml:space="preserve">1. 동영상 말풍선 송신 및 수신 
2. 채팅탭 &gt; 라스트 메시지 확인 
3. 채팅방 &gt; 송/수신된 동영상 말풍선 확인 </t>
  </si>
  <si>
    <t xml:space="preserve">1. 사진 수/발신 정상 동작 
2. "동영상을 보냈습니다." 문구 노출
3. 동영상 말풍선 개별 노출 
 - 클릭 시, 동영상 상세 화면으로 이동 </t>
  </si>
  <si>
    <t>*[23/1차] 동영상 말풍선 자동 재생 정식화</t>
  </si>
  <si>
    <t xml:space="preserve">사진 말풍선 &gt; 롱탭하여 제공 메뉴 확인 </t>
  </si>
  <si>
    <t>- 말풍선 리액션 (가변위치)
- 답장
- 공유
- 나에게
- ChatGPT
- 공지
- #검색
- 책갈피 설정
- 캡쳐
- 삭제
- 신고(친구 아닌 사용자가 보낸경우)
* 말풍선 리액션은 화면 내 챗로그 위치에 따라 메뉴 상하단 가변적으로 표시
* 묶음 사진의 경우 공지, #검색 미노출</t>
  </si>
  <si>
    <t>(ssoya, 26/4)
뉴리액션 스펙 반영
- 서비스명 변경 : 공감 -&gt; 리액션</t>
  </si>
  <si>
    <t xml:space="preserve">동영상 말풍선 &gt; 롱탭하여 제공 메뉴 확인 </t>
  </si>
  <si>
    <r>
      <rPr>
        <rFont val="Nanum Gothic"/>
      </rPr>
      <t xml:space="preserve">- 말풍선 리액션 (가변위치)
- 답장
- 공유
- 나에게
- 공지
- 책갈피 설정
- 캡쳐
- 삭제
- 신고(친구 아닌 사용자가 보낸경우)
</t>
    </r>
    <r>
      <rPr>
        <rFont val="Nanum Gothic"/>
        <i/>
      </rPr>
      <t>* 말풍선 리액션은 화면 내 챗로그 위치에 따라 메뉴 상하단 가변적으로 표시</t>
    </r>
  </si>
  <si>
    <t>카메라 | 담당자 : -</t>
  </si>
  <si>
    <t>진입점 / 전체 UI</t>
  </si>
  <si>
    <t>촬영 메뉴 제공 확인</t>
  </si>
  <si>
    <t>플러스메뉴 &gt; 카메라 탭</t>
  </si>
  <si>
    <t>[Android]
촬영 제공 메뉴 팝업 노출
 - 촬영
   사진 촬영
   동영상 촬영
[iOS]
카메라 실행 후 비디오 / 사진 메뉴 제공</t>
  </si>
  <si>
    <t>v9.9.0</t>
  </si>
  <si>
    <t>촬영 후 바로 전송</t>
  </si>
  <si>
    <t>편집 없음</t>
  </si>
  <si>
    <t>[Android]
플러스메뉴 &gt; 카메라 &gt; [사진 촬영] &gt; 촬영 &gt; 확인 &gt; 편집 없이 전송
[iOS]
플러스메뉴 &gt; 카메라 &gt; 사진 촬영 &gt; 사진 사용 &gt; 편집 없이 전송</t>
  </si>
  <si>
    <t>- 촬영한 사진이 전송 됨
- 화질 : 전체 설정 &gt; 채팅 &gt; 사진 화질 에 설정된 화질 기준으로 전송 됨</t>
  </si>
  <si>
    <t>편집 있음</t>
  </si>
  <si>
    <t>[Android]
1. 플러스메뉴 &gt; 카메라 &gt; [사진 촬영] &gt; 촬영 &gt; 확인 &gt; 편집
2. 전송
[iOS]
1. 플러스메뉴 &gt; 카메라 &gt; 촬영 &gt; 사진 사용 &gt; 편집
2. 전송</t>
  </si>
  <si>
    <t>1. 제공되는 편집 모드로 편집 가능
 - 편집기 위에 설명문구 입력창 노출 
 - 편집기 : 필터, 자르기, 회전, 텍스트입력, 스티커, 그리기
2. 촬영 후 편집된 사진이 전송 됨
 - 화질 : 전체설정 &gt; 데이터 및 저장공간 &gt; 사진 화질 에 설정된 화질 기준으로 전송 됨
* '편집' 기능은 기본 TC 에서 진행한다. (기본 TC의 위치는 아래 참고)</t>
  </si>
  <si>
    <t>편집</t>
  </si>
  <si>
    <t>R</t>
  </si>
  <si>
    <t>사진 편집</t>
  </si>
  <si>
    <t>* Reference</t>
  </si>
  <si>
    <t>* 위 TC 에서 참고해야 하는 기능은 현재 행의 분류1 ~ 분류4에 셀참조 된 영역에서 진행한다.</t>
  </si>
  <si>
    <t>촬영 후 다시 찍기</t>
  </si>
  <si>
    <t>[Android]
1. 플러스메뉴 &gt; 카메라 &gt; [사진 촬영] &gt; 촬영 &gt; 다시 시도
2. 재촬영 &gt; 확인 &gt; 편집 없이 전송
[iOS]
1. 플러스메뉴 &gt; 카메라 &gt; 촬영 &gt; 다시 찍기
2. 재촬영 &gt; 사진 사용 &gt; 편집 없이 전송</t>
  </si>
  <si>
    <t>1. 촬영 모드로 전환
2. 재촬영한 사진이 전송 됨</t>
  </si>
  <si>
    <t>[Android]
플러스메뉴 &gt; 카메라 &gt; [동영상 촬영] &gt; 촬영 &gt; 확인 &gt; 편집 없이 전송
[iOS]
플러스메뉴 &gt; 카메라 &gt; [동영상 촬영] &gt; 비디오 사용 &gt; 편집 없이 전송</t>
  </si>
  <si>
    <t>촬영한 동영상이 전송 됨
* 화질 : 전체 설정 &gt; 채팅 &gt; 동영상 화질 에 설정된 화질 기준으로 전송 됨</t>
  </si>
  <si>
    <t>[Android]
1. 플러스메뉴 &gt; 카메라 &gt; [동영상 촬영] &gt; 촬영 &gt; 확인 &gt; 편집
2. 전송
[iOS]
1. 플러스메뉴 &gt; 카메라 &gt; 동영상 촬영 &gt; 비디오 사용 &gt; 편집
2. 전송</t>
  </si>
  <si>
    <t>1. 제공되는 편집 모드로 편집 가능
 - 편집기 위에 설면문구 입력창 노출 
 - 편집기 : 자르기, 필터, 회전, 소리on/off
2. 촬영 후 편집된 동영상이 전송 됨
* 화질 : 전체설정 &gt; 데이터 및 저장공간 &gt; 동영상 화질 에 설정된 화질 기준으로 전송 됨
* '편집' 기능은 기본 TC 에서 진행한다. (기본 TC의 위치는 아래 참고)</t>
  </si>
  <si>
    <t>[Android]
1. 플러스메뉴 &gt; 카메라 &gt; [동영상 촬영] &gt; 촬영 &gt; 다시 시도
2. 재촬영 &gt; 확인 &gt; 편집 없이 전송
[iOS]
1. 플러스메뉴 &gt; 카메라 &gt; 동영상 촬영 &gt; 다시 찍기
2. 재촬영 &gt; 비디오 사용 &gt; 편집 없이 전송</t>
  </si>
  <si>
    <t>1. 동영상 촬영 모드로 전환
2. 재촬영한 동영상이 전송 됨</t>
  </si>
  <si>
    <t xml:space="preserve">1. 사진 말풍선 송신 및 수신 
2. 채팅목록 &gt; 라스트 메시지 확인  
3. 채팅방 &gt; 송/수신된 사진 말풍선 확인 </t>
  </si>
  <si>
    <t xml:space="preserve">1. 사진 말풍선 노출 
2. "사진을 보냈습니다." 문구 노출
3. 개별/묶음 설정에 따라 사진 말풍선 노출 
 - 클릭 시, 사진 상세 화면으로 이동 </t>
  </si>
  <si>
    <t>(wizy, 25/2)
카메라 메뉴에서는 묶음 전송 불가</t>
  </si>
  <si>
    <t>- 말풍선 리액션 (가변위치)
- 답장
- 공유
- 나에게
- ChatGPT
- 공지
- #검색
- 책갈피 설정
- 캡쳐
- 삭제
- 신고(친구 아닌 사용자가 보낸경우)
* 말풍선 리액션은 화면 내 챗로그 위치에 따라 메뉴 상하단 가변적으로 표시</t>
  </si>
  <si>
    <r>
      <rPr>
        <rFont val="Nanum Gothic"/>
      </rPr>
      <t xml:space="preserve">- 말풍선 리액션 (가변위치)
- 답장
- 공유
- 나에게
- 공지
- 책갈피 설정
- 캡쳐
- 삭제
- 신고(친구 아닌 사용자가 보낸경우)
</t>
    </r>
    <r>
      <rPr>
        <rFont val="Nanum Gothic"/>
        <i/>
      </rPr>
      <t>* 말풍선 리액션은 화면 내 챗로그 위치에 따라 메뉴 상하단 가변적으로 표시</t>
    </r>
  </si>
  <si>
    <t>1. 플러스메뉴 &gt; [선물하기] 탭
2. 선물하기 웹뷰에서 X 탭</t>
  </si>
  <si>
    <t>1. 선물하기 전용 웹뷰 구동
2. 선물하기 종료 후 채팅방으로 복귀</t>
  </si>
  <si>
    <t>플러스메뉴 &gt; [선물하기] 탭 &gt; 팝업 (액션시트) 제공 확인</t>
  </si>
  <si>
    <t>그룹 선물 팝업 (액션시트) 노출
 - 선물하기
   선물하기
   두근두근 선물게임</t>
  </si>
  <si>
    <t>(connor, 26/4)
선물하기 브릿지 페이지로 이동
- 친구 직접 선택하기
- 선물게임으로 정하기</t>
  </si>
  <si>
    <t>1. [선물하기] 팝업 (액션시트) 에서 &gt; 선물하기 탭
2. 선물하기 웹뷰에서 X 탭</t>
  </si>
  <si>
    <t xml:space="preserve">1. 선물하기 전용 웹뷰 구동
2. 선물하기 종료 후 채팅방으로 복귀 </t>
  </si>
  <si>
    <r>
      <rPr>
        <rFont val="Nanum Gothic"/>
      </rPr>
      <t xml:space="preserve">1. [선물하기] 팝업 (액션시트) 에서 &gt; 두근두근 선물게임 탭
2. 두근두근 선물게임 </t>
    </r>
    <r>
      <rPr>
        <rFont val="Nanum Gothic"/>
        <strike/>
      </rPr>
      <t>하기</t>
    </r>
    <r>
      <rPr>
        <rFont val="Nanum Gothic"/>
      </rPr>
      <t xml:space="preserve"> 웹뷰에서 X 탭</t>
    </r>
  </si>
  <si>
    <t>1. 두근두근 선물게임 하기 웹뷰 구동
2. 선물하기 종료 후 채팅방으로 복귀</t>
  </si>
  <si>
    <t>통화하기 | 담당자 : yama.moto</t>
  </si>
  <si>
    <t>진입점: 플러스메뉴</t>
  </si>
  <si>
    <t xml:space="preserve">1. 플러스메뉴 &gt; [통화하기] 버튼 탭
  - 일반 1:1 / 그룹 채팅방
  - 오픈 1:1 채팅방
  - 팀채팅방
2. 채팅방 타입에 따른 메뉴 노출 분기 확인
</t>
  </si>
  <si>
    <t xml:space="preserve">2. 통화 타입 선택 UI가 표시됨
[보이스톡]
[페이스톡] (오픈 1:1 채팅방에서 제공 안함)
</t>
  </si>
  <si>
    <t>진입점: 사이드메뉴</t>
  </si>
  <si>
    <t xml:space="preserve">1. 사이드메뉴 &gt; [통화] 버튼 탭
2. 통화 이력 유무에 따른 UI 노출 및 통화 연결 확인
</t>
  </si>
  <si>
    <t xml:space="preserve">2.
 - 통화 이력 없음
   ㄴ 상단 메뉴 모음에 통화 발신 아이콘이 표시됨
   ㄴ 통화 안내 이미지와 가이드 문구가 표시됨
 - 통화 이력 있음
   ㄴ 상단 메뉴 모음에 검색 버튼이 추가 표시됨
   ㄴ 통화 이력이 표시되고, 통화 녹음을 진행한 통화인 경우 통화 상세보기 진입점이 제공됨
</t>
  </si>
  <si>
    <t>진입점: 채팅방 GNB</t>
  </si>
  <si>
    <t xml:space="preserve">1. 일반 1:1 채팅방&gt; 우상단의 [통화하기(📞)] 버튼 탭
2. 통화 타입 선택 메뉴 노출 확인
</t>
  </si>
  <si>
    <t xml:space="preserve">2. 바텀 시트에 선택 가능한 통화 타입이 표시됨
[보이스톡]
[페이스톡]
*오픈 1:1 채팅방에서는 +메뉴에서 보이스톡만 제공
</t>
  </si>
  <si>
    <t>진입점: 말풍선</t>
  </si>
  <si>
    <t>1. 통화 발신
2. 통화 수신</t>
  </si>
  <si>
    <t>1. 발신한 통화가 말풍선으로 표시됨
2. 수신한 통화가 말풍선으로 표시됨</t>
  </si>
  <si>
    <t>통화 관련 말풍선을 롱탭하여 컨텍스트 메뉴 확인</t>
  </si>
  <si>
    <t>말풍선 리액션 / 답장 / 책갈피 설정 / 캡처 / 삭제
* 말풍선 리액션은 채팅방 내 말풍선 위치에 따라 가변적으로 메뉴 상/하단에 위치</t>
  </si>
  <si>
    <t>말풍선 동작</t>
  </si>
  <si>
    <t>통화 관련 말풍선 탭</t>
  </si>
  <si>
    <t>말풍선을 발생시킨 통화 타입과 동일한 통화 타입으로 발신됨</t>
  </si>
  <si>
    <t>라이브톡 말풍선 탭</t>
  </si>
  <si>
    <t>반응 없음</t>
  </si>
  <si>
    <t>(ssoya, 26/4)
리글TC 수정반영
 - 라이브톡 종료</t>
  </si>
  <si>
    <t>톡클라우드 (톡클라우드 유료 사용자 Only) | 담당자 : moz.kim</t>
  </si>
  <si>
    <t>v10.3.5.</t>
  </si>
  <si>
    <t>화면 UI 확인</t>
  </si>
  <si>
    <t>1. 플러스 메뉴 &gt; [톡클라우드] 탭</t>
  </si>
  <si>
    <t>1. 톡클라우드 파일 전송하기 UI 표시
-----
[X] 톡클라우드 파일 전송하기 [홈]
[TIP"기능안내 영역]
[인물 분류]
[중요]
[드라이브]
카카오톡 데이터
[사진/동영상]
[파일]
[링크]</t>
  </si>
  <si>
    <t xml:space="preserve">  </t>
  </si>
  <si>
    <t>톡클라우드 파일 전송하기</t>
  </si>
  <si>
    <t>[홈] 버튼 동작</t>
  </si>
  <si>
    <t>1. 톡클라우드 파일 전송하기 화면 상단 우측 [홈] 버튼 탭</t>
  </si>
  <si>
    <t>1. 톡클라우드 홈으로 이동된다.</t>
  </si>
  <si>
    <t>중요 항목 전송</t>
  </si>
  <si>
    <t>1. 톡클라우드 파일 전송하기 &gt; 중요 진입 후 항목 선택 후 [전송] 탭</t>
  </si>
  <si>
    <t>1. 채팅방에 메시지 전송
- 사진/동영상 : 사진 동영상 타입으로 전송
- 파일 : 파일 타입으로 전송
- 링크 : 스크랩 말풍선으로 전송
- 메모 : 텍스트 말풍선으로 전송</t>
  </si>
  <si>
    <t>원본 파일 전송</t>
  </si>
  <si>
    <t>1. 톡클라우드 파일 전송하기 &gt; 중요 진입 후 아래 조건의 항목 선택
- 드라이브에서 추가한 20MB이하 사진
- 드라이브에서 추가한 300MB이하 동영상
2. 원본 파일 보내기 체크 후 [전송] 탭</t>
  </si>
  <si>
    <t>1. 하단 원본 파일 보내기 옵션이 표시된다.
2. 파일타입으로 전송된다.</t>
  </si>
  <si>
    <t>대용량 파일 전송</t>
  </si>
  <si>
    <t>1. 톡클라우드 파일 전송하기 &gt; 중요 진입 후 아래 조건의 항목 선택 후 [전송] 탭
- 드라이브에서 추가한 300MB이상 사진
- 드라이브에서 추가한 300MB이상 동영상
- 드라이브에서 추가한 300MB이상 파일</t>
  </si>
  <si>
    <t>1. 대용량 파일 말풍선(레버리지 타입)으로 전송된다.</t>
  </si>
  <si>
    <t>진입 시 화면 중앙 대용량 파일 정보 표시
: 파일명
: 썸네일
: 안내 문구
ㄴ 대용량 파일입니다.
ㄴ 다운로드 후 확인해 주세요.</t>
  </si>
  <si>
    <t>드라이브 항목 전송</t>
  </si>
  <si>
    <t>1. 톡클라우드 파일 전송하기 &gt; 드라이브 진입 후 항목 선택 후 [전송] 탭</t>
  </si>
  <si>
    <t>(lily, 24/6)
드라이브에 메모/링크 추가 방법
말풍선 롱 탭 &gt; 컨텍스트 메뉴 내 전달(공유) &gt; 톡서랍 &gt; 위치 선택 &gt; 내 드라이브에 추가</t>
  </si>
  <si>
    <t>1. 톡클라우드 파일 전송하기 &gt; 드라이브 진입 후 아래 조건의 항목 선택
- 20MB이하 사진
- 300MB이하 동영상
2. 원본 파일 보내기 체크 후 [전송] 탭</t>
  </si>
  <si>
    <t>1. 톡클라우드 파일 전송하기 &gt; 드라이브 진입 후 아래 조건의 항목 선택 후 [전송] 탭
- 300MB이상 사진
- 300MB이상 동영상
- 300MB이상 파일</t>
  </si>
  <si>
    <t>(robbie, 2024/01)
톡서랍 플러스 웹버전에서 파일 업로드 후 진행</t>
  </si>
  <si>
    <t>카카오톡 데이터 전송</t>
  </si>
  <si>
    <t>사진/동영상 전송</t>
  </si>
  <si>
    <t>1. 톡클라우드 파일 전송하기 &gt; 사진/동영상 진입 후 항목 선택 후 [전송] 탭</t>
  </si>
  <si>
    <t>1. 채팅방에 메시지 전송
- 사진, 동영상 타입으로 전송</t>
  </si>
  <si>
    <r>
      <rPr>
        <rFont val="Nanum Gothic"/>
      </rPr>
      <t xml:space="preserve">(논이슈)(추후개선) (bono, 24/9) </t>
    </r>
    <r>
      <rPr>
        <rFont val="Nanum Gothic"/>
        <color rgb="FF1155CC"/>
        <u/>
      </rPr>
      <t>ITEAM-26706</t>
    </r>
    <r>
      <rPr>
        <rFont val="Nanum Gothic"/>
      </rPr>
      <t xml:space="preserve">
[미디어뷰어] 채팅방 서랍 진입 &gt; 선택모드 &gt; 설명을 추가한 이미지 상세 진입시 하단 설명 미노출</t>
    </r>
  </si>
  <si>
    <t>파일 전송</t>
  </si>
  <si>
    <t>1. 톡클라우드 파일 전송하기 &gt; 파일 진입 후 항목 선택 후 [전송] 탭</t>
  </si>
  <si>
    <t>1. 채팅방에 메시지 전송
- 파일 타입으로 전송</t>
  </si>
  <si>
    <t>링크 전송</t>
  </si>
  <si>
    <t>1. 톡클라우드 파일 전송하기 &gt; 링크 진입 후 항목 선택 후 [전송] 탭</t>
  </si>
  <si>
    <t>1. 채팅방에 메시지 전송
- 스크랩 타입으로 전송</t>
  </si>
  <si>
    <t>대용량 파일 말풍선</t>
  </si>
  <si>
    <t>* 300MB이상 파일 공유시 대용량 파일 말풍선으로 전송된다.</t>
  </si>
  <si>
    <t>v10.5.0</t>
  </si>
  <si>
    <t>공유한 유저</t>
  </si>
  <si>
    <t>공유 관리</t>
  </si>
  <si>
    <t>1. 채팅방에 공유한 대용량 파일 말풍선 탭하여 사진 상세 진입 후 [공유 관리] 버튼 탭
(참고) * 헤더 영역 표시
- [&lt; ], "파일명.확장자" [공유 관리] [모아보기]
- 파일명 하단 전송시간 표시</t>
  </si>
  <si>
    <t>1. 해당 사진의 공유 관리 화면으로 이동된다.</t>
  </si>
  <si>
    <t>대용량 공유 파일 전체 목록 보기</t>
  </si>
  <si>
    <t>사진 상세 &gt; 전체 목록 보기</t>
  </si>
  <si>
    <t>대용량 공유 파일 화면으로 이동된다.</t>
  </si>
  <si>
    <t>저장하기(iOS)</t>
  </si>
  <si>
    <t>1. [저장하기] 탭</t>
  </si>
  <si>
    <t>1. 파일 다운로드 UI표시
- 전체용량, 받은용량이 표시된다.
- 하단 [취소] 버튼 표시</t>
  </si>
  <si>
    <t>BG저장(iOS)</t>
  </si>
  <si>
    <t>다운로드 중</t>
  </si>
  <si>
    <t>1. 다운로드 중 빈화면 탭
2. [계속 진행하기] 탭</t>
  </si>
  <si>
    <t>1. 안내 얼럿 표시
-----
"화면을 이동해도 계속 저장하시겠습니까?
도중에 앱을 종료하면 저장하기가 완료되지 않을 수 있습니다.
완료 후 별도로 안내가 제공됩니다.
[계속 진행하기]"
2. 다운로드가 계속 진행된다.
- 다운로드 완료 후
ㄴ 상단 띠배너가 표시된다.
ㄴ" {파일명} 파일 저장이 완료되었습니다.\n사진 앱에서 확인해보세요."</t>
  </si>
  <si>
    <t>(yon, 24/5)
ios 얼럿 닫힌 후 프로그레스바 사라짐
&gt;&gt; 화면 이탈 액션으로 인해 프로그레스가 사라지는 현상, 백단에서 다운로드 진행 중이며 완료 노티 노출 
스펙으로 확인</t>
  </si>
  <si>
    <t>저장하기(Android)</t>
  </si>
  <si>
    <t>1. 개별 옵션 메뉴 [저장하기] 탭</t>
  </si>
  <si>
    <t>1. 토스트 메시지 표시
- 시작시 : 다운로드를 시작합니다.
- 완료후 : 다운로드가 완료되었습니다.</t>
  </si>
  <si>
    <t>전달하기</t>
  </si>
  <si>
    <t>채팅방으로 전달</t>
  </si>
  <si>
    <t>선택한 채팅방으로 전달된다.
- 채팅방에 대용량 파일 말풍선이 발신된다.
- 대용량 파일의 권한이 있는 사용자에 해당 채팅방 멤버가 추가된다.</t>
  </si>
  <si>
    <t>삭제하기</t>
  </si>
  <si>
    <t>1. 삭제하기 버튼 탭
2. [삭제] 탭</t>
  </si>
  <si>
    <t>1. 얼럿이 표시된다.
"휴지통으로 이동
선택한 파일을 휴지통으로 이동하시겠습니까?
이동 시 공유 및 중요 표시 정보는 삭제됩니다.
[취소] [확인]"
2. 파일이 휴지통으로 이동된다. 
: 본인
- 톡클라우드 홈 &gt; 대용량 공유 파일 목록에 표시되지 않는다.
- 대용량 파일 말풍선 진입 시 공유권한 삭제 화면이 표시된다.
: 멤버 
- 톡클라우드 홈 &gt; 대용량 공유 파일 목록에 표시되지 않는다.
- 대용량 파일 말풍선 진입 시 공유권한 삭제 화면이 표시된다.</t>
  </si>
  <si>
    <t>더보기 &gt; 상세보기</t>
  </si>
  <si>
    <t>사진 대용량파일</t>
  </si>
  <si>
    <t>더보기 &gt; 상세보기 확인</t>
  </si>
  <si>
    <t>아래 정보가 표시된다.
- 종류 : {확장자}
- 크기 : {용량}
- 해상도 : {해상도 * 해상도 }</t>
  </si>
  <si>
    <t>사진 상세 &gt; 공유관리 버튼 탭</t>
  </si>
  <si>
    <t>해당 사진의 공유 관리 화면으로 이동된다.</t>
  </si>
  <si>
    <t>1. 파일 다운로드 UI표시
- 현재 다운중인 파일 개수, 전체용량, 받은용량이 표시된다.
- 하단 [취소] 버튼 표시</t>
  </si>
  <si>
    <t>1. 안내 얼럿 표시
2. 다운로드가 계속 진행된다.
- 다운로드 완료 후
ㄴ 상단 띠배너가 표시된다.
ㄴ" {파일명} 파일 저장이 완료되었습니다.\n사진 앱에서 확인해보세요."</t>
  </si>
  <si>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</si>
  <si>
    <t>더보기 &gt; 상세정보</t>
  </si>
  <si>
    <t>동영상 대용량 파일</t>
  </si>
  <si>
    <t>더보기 &gt; 상세정보 확인</t>
  </si>
  <si>
    <t>아래 정보가 표시된다.
- 종류 : {확장자}
- 크기 : {용량}
- 해상도 : { NNN X NNN }</t>
  </si>
  <si>
    <t>일반파일</t>
  </si>
  <si>
    <t>이어받기(iOS)</t>
  </si>
  <si>
    <t>다운로드 중 중단한 항목이 있는 경우
파일</t>
  </si>
  <si>
    <t>1. [저장하기] 탭
2. [저장] 버튼 탭</t>
  </si>
  <si>
    <t>1. 이어받기 얼럿 표시
--
저장하기
기기에 저장 중이던 항목이 존재합니다. 파일을 이어받으시겠습니까?
[ ] 새로 저장하기
[취소] [저장]
2. 이어받기가 진행되며 다운로드 UI가 표시된다.
- 프로그레스바는 기존 다운로드 이후부터 진행표시된다.</t>
  </si>
  <si>
    <t>1. [저장하기] 탭
2.  새로 저장하기 체크 후 [저장] 버튼 탭</t>
  </si>
  <si>
    <t>1. 이어받기 얼럿 표시
--
저장하기
기기에 저장 중이던 항목이 존재합니다. 파일을 이어받으시겠습니까?
[ ] 새로 저장하기
[취소] [저장]
2. 새로 파일이 저장되며 다운로드 UI가 표시된다.</t>
  </si>
  <si>
    <t>아래 정보가 표시된다.
- 종류 : {확장자}
- 크기 : {용량}</t>
  </si>
  <si>
    <t>공유받은 유저</t>
  </si>
  <si>
    <t>1. [저장하기] 탭
2. [이어서 받기] 버튼 탭</t>
  </si>
  <si>
    <t>1. 이어받기 얼럿 표시
--
저장하기
기기에 저장 중이던 항목이 존재합니다. 파일을 이어받으시겠습니까?
[ ] 새로 저장하기
[취소] [확인]
(iOS)
타이틀 : 파일 저장하기
서브 문구 : 기기에 저장 중이던 파일이 존재합니다.\n이어서 받으시겠습니까?
2. 이어받기가 진행되며 다운로드 UI가 표시된다.
- 프로그레스바는 기존 다운로드 이후부터 진행표시된다.</t>
  </si>
  <si>
    <t xml:space="preserve">(gon, 26/4)
iOS :
파일 저장하기
기기에 저장 중이던 파일이 존재합니다. 
이어서 받으시겠습니까? 
[이어서 받기]
[새로 저장하기]
[취소] </t>
  </si>
  <si>
    <t>1. 이어받기 얼럿 표시
--
저장하기
기기에 저장 중이던 항목이 존재합니다. 파일을 이어받으시겠습니까?
[ ] 새로 저장하기
[취소] [저장]
[iOS]
타이틀 : 파일 저장하기
서브 문구 : 기기에 저장 중이던 파일이 존재합니다.\n이어서 받으시겠습니까?
[이어서 받기]
[새로 저장하기]
[취소]
2. 새로 파일이 저장되며 다운로드 UI가 표시된다.</t>
  </si>
  <si>
    <t>1. 안내 얼럿 표시
2. 다운로드가 계속 진행된다.
- 다운로드 완료 후
ㄴ 상단 띠배너가 표시된다.
ㄴ" {파일명} 파일 저장이 완료되었습니다.\n파일 앱에서 확인해보세요."</t>
  </si>
  <si>
    <t>송금</t>
  </si>
  <si>
    <t>플러스메뉴 &gt; [송금] 탭 &gt; 팝업 (액션시트) 제공 확인</t>
  </si>
  <si>
    <t xml:space="preserve">팝업 (액션시트) 노출
- 송금
  송금하기
  요청하기
  1/N 정산하기
  정산 사다리타기
  페이상품권 보내기 </t>
  </si>
  <si>
    <t>(janie, 26/2)
페이상품권 보내기
- CI 기반 실명인증 계정에서만 노출되어 확인 불가</t>
  </si>
  <si>
    <t>팝업 (액션시트) 노출
- 송금
  송금하기
  요청하기
  1/N 정산하기
  정산 사다리타기
  페이상품권 보내기</t>
  </si>
  <si>
    <t>+메뉴 &gt; 뮤직탭하여 모달뷰 진입한 상태</t>
  </si>
  <si>
    <t>뮤직 모달뷰 UI 확인</t>
  </si>
  <si>
    <t xml:space="preserve">- &lt;버튼, 홈버튼, 뮤직 (타이틀), X버튼
- 검색필드
- 카테고리 &gt; 최근들은, 좋아요한
  : default = 최근들은 카테고리
- 선택된 카테고리의 곡리스트
  : 멜론 계정 연동된 경우만 곡데이터 노출
    ㄴ 비연동시는 연동안내 노출
  :곡 데이터는 연동된 멜론 계정의 데이터
    ㄴ 톡데이터 아님
- 배너
  : 프로모션 등의 배너가 존재하는 경우만 노출
</t>
  </si>
  <si>
    <t>yon 23/03
멜론 앱에서 재생한 노래가 노출됨
재생한 노래는 일정시간 이후 노출
테스트 시 참고
맬론 앱 &gt; 하단 맨 오른쪽 탭 선택 &gt; 나만의 음악서랍 &gt; 최근들은
이용권 필요 &gt; 1분이상 재생</t>
  </si>
  <si>
    <t xml:space="preserve">곡 썸네일 영역 탭	</t>
  </si>
  <si>
    <t>선택한 곡의 상세 정보 웹뷰 화면으로 이동</t>
  </si>
  <si>
    <t>검색해서 확인</t>
  </si>
  <si>
    <t>곡 선택 &gt; [보내기] 버튼 탭</t>
  </si>
  <si>
    <t>선택한 곡의 말풍선이 채팅방에 공유되고 웹뷰가 닫힘</t>
  </si>
  <si>
    <t>(bono,25/11)
ATEAM-10958
[QA][버그] 뮤직 &gt; 특정 음악,앨범 공유시 공유 되었으나 채팅방으로 랜딩되지 않는 현상
&gt; 논이슈</t>
  </si>
  <si>
    <t>상단 버튼 기능 확인
1. &lt; 버튼 탭
2. 홈 버튼 탭
3. X 버튼 탭</t>
  </si>
  <si>
    <t>1. 이전 화면으로 이동
- 이전 웹뷰 화면이 없는 경우, 뮤직 웹뷰가 닫힘
2. 뮤직 웹뷰 메인으로 이동
3. 뮤직 웹뷰(모달뷰)가 닫힘</t>
  </si>
  <si>
    <r>
      <rPr>
        <rFont val="Nanum Gothic"/>
      </rPr>
      <t xml:space="preserve">(wizy, 25/2)
홈 등 다른 페이지 진입 후 X 버튼 탭 시 
'이제 그만 보시겠어요? [취소][확인] 얼럿 노출됨
(morgan, 25/5)
</t>
    </r>
    <r>
      <rPr>
        <rFont val="Nanum Gothic"/>
        <strike/>
      </rPr>
      <t xml:space="preserve">a) 간헐적으로 채팅방 &gt; 뮤직 모달뷰 초기화면에서 [&gt;] 탭 시 모달뷰 닫히지 않음
</t>
    </r>
    <r>
      <rPr>
        <rFont val="Nanum Gothic"/>
        <strike/>
        <color rgb="FF1155CC"/>
        <u/>
      </rPr>
      <t>QATEAM-1385</t>
    </r>
    <r>
      <rPr>
        <rFont val="Nanum Gothic"/>
        <color rgb="FF1155CC"/>
        <u/>
      </rPr>
      <t xml:space="preserve">
</t>
    </r>
    <r>
      <rPr>
        <rFont val="Nanum Gothic"/>
      </rPr>
      <t>&gt; 논이슈 처리</t>
    </r>
  </si>
  <si>
    <t>단일곡</t>
  </si>
  <si>
    <t>단일곡 말풍선 구성 확인</t>
  </si>
  <si>
    <t xml:space="preserve">- 앨범커버, 재생 버튼, 찜하기 버튼
- 곡명, 아티스트명
</t>
  </si>
  <si>
    <t>재생 버튼 탭</t>
  </si>
  <si>
    <t xml:space="preserve">해당 곡이 재생되며, 미니플레이어 실행
- 재생목록은 전체 대치 됨
*뮤직플레이어 상세 기능은 '톡뮤직 시트'에서 테스트
</t>
  </si>
  <si>
    <t>1. 곡 찜하기 버튼 1회 탭
2. 곡 찜하기 버튼 2회 탭</t>
  </si>
  <si>
    <t xml:space="preserve">1. 해당 곡이 찜목록에 추가됨
2. 해당 곡이 이미 찜되어 있다는 안내 스낵바 노출
- 스낵바 탭 시 찜목록 화면으로 이동
*뮤직 찜목록 상세 기능은 '톡뮤직 시트'에서 테스트
</t>
  </si>
  <si>
    <t>(wizy, 2024/4)
찜버튼 활성화 상태 변경되지 않는 것은 논이슈</t>
  </si>
  <si>
    <t>곡명 / 아티스트명 탭</t>
  </si>
  <si>
    <t>곡 상세화면으로 이동
- 가사탭 포커싱</t>
  </si>
  <si>
    <t>복수곡</t>
  </si>
  <si>
    <t>복수곡 말풍선 발송 방법
- 최근들은, 좋아요한 화면에서 여러곡을 선택 후 보내기하여 발송</t>
  </si>
  <si>
    <t>복수곡 말풍선 구성 확인</t>
  </si>
  <si>
    <t>- 앨범커버, 재생 버튼
- 이 노래 어때요?, 플레이리스트, N곡</t>
  </si>
  <si>
    <t xml:space="preserve">재생목록의 기존 곡이 모두 삭제되고, 
복수곡 전체곡이 추가된 후 
복수곡의 첫번째 곡부터 재생 됨. 
미니플레이어 실행 됨.
*뮤직플레이어 상세 기능은 '톡뮤직 시트'에서 테스트
</t>
  </si>
  <si>
    <t>이 노래 어때요? / 플레이리스트 / N곡 영역 탭</t>
  </si>
  <si>
    <t>복수곡 상세화면으로 이동</t>
  </si>
  <si>
    <t>플레이리스트</t>
  </si>
  <si>
    <t>플레이리스트 말풍선 발송 방법
- 멜론 웹뷰 내에서 플레이리스트를 찾은 후 보내기하여 발송</t>
  </si>
  <si>
    <t>플레이리스트 말풍선 UI확인 및 버튼 탭</t>
  </si>
  <si>
    <t xml:space="preserve">- 앨범커버, 재생 버튼
- 플레이리스트명(최대2줄), 플레이리스트, N곡
</t>
  </si>
  <si>
    <t>(gon, 26/5)
[Tip] 뮤직 &gt; 검색 &gt; 상단 "플레이리스트 "탭 버튼 활용</t>
  </si>
  <si>
    <t xml:space="preserve">재생목록의 기존 곡이 모두 삭제되고, 
해당 플레이리스트의 전체곡이 추가된 후 
플레이리스트의 첫번째 곡부터 재생 됨. 
미니플레이어 실행 됨.
*뮤직플레이어 상세 기능은 '톡뮤직 시트'에서 테스트
</t>
  </si>
  <si>
    <t>플레이리스트명(최대2줄) / 플레이리스트 / N곡 영역 탭</t>
  </si>
  <si>
    <t>플레이리스트 상세화면으로 이동</t>
  </si>
  <si>
    <t>앨범</t>
  </si>
  <si>
    <t>앨범 말풍선 발송 방법
- 멜론 웹뷰 내에서 앨범을 찾은 후 보내기하여 발송</t>
  </si>
  <si>
    <t>앨범 말풍선 UI확인 및 버튼 탭</t>
  </si>
  <si>
    <t xml:space="preserve">- 앨범커버, 재생 버튼
- 앨범명, 앨범, 아티스트명, N곡
</t>
  </si>
  <si>
    <t>(gon, 26/5)
[Tip] 뮤직 &gt; 검색 &gt; 상단 "앨범 "탭 버튼 활용</t>
  </si>
  <si>
    <t xml:space="preserve">재생목록의 기존 곡이 모두 삭제되고, 
해당 앨범의 전체곡이 추가된 후 
앨범의 첫번째 곡부터 재생 됨. 
미니플레이어 실행 됨.
*뮤직플레이어 상세 기능은 '톡뮤직 시트'에서 테스트
</t>
  </si>
  <si>
    <t>앨범명 / 앨범 / 아티스트명 / N곡 영역 탭</t>
  </si>
  <si>
    <t>앨범 상세화면으로 이동
- 수록곡 탭 포커싱</t>
  </si>
  <si>
    <t>단일곡, 복수곡, 플레이리스트, 앨범 말풍선 중 택1</t>
  </si>
  <si>
    <t>메뉴 구성 확인</t>
  </si>
  <si>
    <t>[Android]
- 삭제
- 답장
- 전달
- 책갈피 설정
- 캡처
[iOS]
- 답장
- 공유
- 책갈피 설정
- 캡처
- 삭제</t>
  </si>
  <si>
    <t>일정 | 담당자 : @aren.na</t>
  </si>
  <si>
    <t>플러스메뉴 &gt; [일정] 탭 &gt; 팝업 (액션시트) 제공 확인</t>
  </si>
  <si>
    <t>팝업 (액션시트) 노출
 - 일정
   일정 등록
   할 일 등록</t>
  </si>
  <si>
    <t>(Jameson, 24/8)
and : 일정 타이틀 노출됨
ios : 일정 타이틀 미노출됨</t>
  </si>
  <si>
    <t>일정 등록</t>
  </si>
  <si>
    <t>1. [일정 등록] 탭
2. 제목, 시작, 종료, 초대, 상세 내용 입력 후 등록하기 탭</t>
  </si>
  <si>
    <t>1. 일정 등록 풀뷰 노출
2. 일정 등록 완료
 - 일정 말풍선 공유 완료 (그룹채팅방)</t>
  </si>
  <si>
    <t>(connor, 2024/2)
1. 앞/뒤 공백도 제거하지 않고 등록
2. 공백만 입력된 경우는 내용 없는 것으로 간주</t>
  </si>
  <si>
    <t>할 일 등록</t>
  </si>
  <si>
    <t>1. [할 일 등록] 탭
2. 할 일, 기한, 반복 입력 후 등록하기 탭</t>
  </si>
  <si>
    <t>1. 할 일 등록 풀뷰 노출
2. 할 일 등록 완료
 - 할 일 등록 완료 메시지 출력</t>
  </si>
  <si>
    <t>일정 등록 완료</t>
  </si>
  <si>
    <t>일정 등록 완료 말풍선 확인</t>
  </si>
  <si>
    <t>일정이 공유되었어요.
시작일
제목
시간 : 오전/오후 hh:mm ~ 오전/오후 hh:mm
[일정보기] 
 - 선택 시 일정 상세로 이동</t>
  </si>
  <si>
    <t>(yon, 24/5)
공유받은 캘린더 상세 &gt; 색상이 기본으로 노출
&gt;&gt; 캘린더 색상은 본인만 적용됨</t>
  </si>
  <si>
    <t>(bono.24/6) 
시간: 오전/오후 h:mm ~ 오전/오후 h:mm</t>
  </si>
  <si>
    <t>일정 등록 완료 말풍선 &gt; 롱탭하여 제공 메뉴 확인</t>
  </si>
  <si>
    <t>[Andorid]
- 말풍선 공감
- 답장
- 책갈피 설정
- 캡처
- 삭제
[iOS]
- 답장
- 책갈피 설정
- 캡처
- 삭제
- 말풍선 공감</t>
  </si>
  <si>
    <t>_x0008_v10.6.0</t>
  </si>
  <si>
    <t>(aiden, 25/8)
[iOS]
- 댓글
- 책갈피 설정
- 캡처
- 삭제
- 말풍선 공감</t>
  </si>
  <si>
    <t>위치서비스 on</t>
  </si>
  <si>
    <t>1. 지도 뷰 &gt; 
 - (Android) 위치정보 보내기 탭
 - (iOS) 이 위치 전송 탭
 &gt; 채팅방으로 전송 된 지도 말풍선 확인
2. 지도 영역 선택
3. [카카오맵] 선택
4. [카카오 T] 선택</t>
  </si>
  <si>
    <t>1. 지도 말풍선 노출
 - 지도 표시
 - 주소 표시
 - [카카오맵][카카오T]
2. 지도 실행
2. 카카오맵 실행
 - 앱설치 : 앱으로 앤딩
 - 앱미설치 : 스토어 &gt; 앱설치화면으로 랜딩
3. 카카오T 실행
 - 앱설치 : 앱으로 앤딩
 - 앱미설치 : 스토어 &gt; 앱설치화면으로 랜딩</t>
  </si>
  <si>
    <t>지도 말풍선 &gt; 롱탭하여 제공 메뉴 확인</t>
  </si>
  <si>
    <t>Android
 - 말풍선 리액션
 - 복사
 - 답장
 - 공유
 - 나에게
 - 책갈피 설정
 - 캡처
 - 삭제
iOS
 - 말풍선 리액션 (위치는 가변적. 최하단인 경우도 있음)
 - 복사
 - 답장
 - 공유
 - 나에게
 - 책갈피 설정
 - 캡처
 - 삭제</t>
  </si>
  <si>
    <r>
      <rPr>
        <rFont val="Nanum Gothic"/>
      </rPr>
      <t xml:space="preserve">(aiden, 24/9) </t>
    </r>
    <r>
      <rPr>
        <rFont val="Nanum Gothic"/>
        <color rgb="FF1155CC"/>
        <u/>
      </rPr>
      <t>ATEAM-22767</t>
    </r>
    <r>
      <rPr>
        <rFont val="Nanum Gothic"/>
      </rPr>
      <t xml:space="preserve">
지도 말풍선 복사 후 붙여넣기 &gt; 전송 &gt; Android, iOS 전송된 링크 확인시 상이한 현상</t>
    </r>
  </si>
  <si>
    <t>(ssoya, 26/4)
뉴리액션 스펙 반영
 - 서비스명 변경 : 공감 -&gt; 리액션
리글TC 수정반영
 - Android 전달 메뉴 삭제
 - iOS 댓글 -&gt; 답장으로 정정</t>
  </si>
  <si>
    <t>캡처</t>
  </si>
  <si>
    <t xml:space="preserve">말풍선이 없는 채팅방 </t>
  </si>
  <si>
    <t xml:space="preserve">플러스메뉴 &gt; [캡쳐] 버튼 탭 </t>
  </si>
  <si>
    <t>(ios) 팝업 / (android) 토스트 메시지 노출 
 - "캡쳐할 내용이 없습니다."</t>
  </si>
  <si>
    <t xml:space="preserve">말풍선이 있는 채팅방 </t>
  </si>
  <si>
    <t xml:space="preserve">캡처 영역 선택 모드로 화면 전환 
- 상단 영역 
  : [뒤로가기]/[닫기] | 캡처 영역 선택 | 선택해제 (비활성화)
  : 가이드 문구 "캡처를 시작할 말풍선을 선택해주세요."
- 채팅 영역 
  : 말풍선 영역 딤드 상태로 노출
- 하단 영역 
  : [캡처 옵션] 메뉴 
  : [저장], [전달] 버튼 비활성화 상태로 노출 </t>
  </si>
  <si>
    <t>(wizy, 2023/05)
iOS : X버튼</t>
  </si>
  <si>
    <t>캡처 옵션</t>
  </si>
  <si>
    <t xml:space="preserve">캡처 영역 &gt; [캡처 옵션] 버튼 탭 </t>
  </si>
  <si>
    <t>프로필 및 배경 선택 옵션 노출 
 - 타이틀 : 캡처 옵션 
 - 프로필 : 변경 안 함(default) / 모자이크 / 카카오프렌즈 
 - 배경 : 변경 안함(default) / 기본 배경</t>
  </si>
  <si>
    <r>
      <rPr>
        <rFont val="Nanum Gothic"/>
      </rPr>
      <t xml:space="preserve">(bono,25/11)
</t>
    </r>
    <r>
      <rPr>
        <rFont val="Nanum Gothic"/>
        <color rgb="FF1155CC"/>
        <u/>
      </rPr>
      <t>https://jira.daumkakao.com/browse/QATEAM-8952</t>
    </r>
    <r>
      <rPr>
        <rFont val="Nanum Gothic"/>
      </rPr>
      <t xml:space="preserve"> 
다크모드 &gt; 캡처 &gt; 캡처 옵션 '기본 배경'으로 설정시 말풍선 라이트모드로 노출됨
&gt; 캡처시 말풍선 쉐입과 언리드카운트, 보낸 시간 등의 컬러 등이 기본 테마로 변경되지 않는 이슈가 부분부분 존재하나, 공수가 과할것 같아 노운이슈로 가져감</t>
    </r>
  </si>
  <si>
    <t xml:space="preserve">캡처 영역 선택 </t>
  </si>
  <si>
    <t xml:space="preserve">1. 캡처 영역 &gt; 캡처 시작 말풍선 선택
2. 캡처 끝 영역 선택 </t>
  </si>
  <si>
    <t>1. 상단 가이드 문구가 변경되고 선택 해제, 저장, 전달 버튼이 활성화 상태로 변경됨 
 - "캡처 영역을 지정해주세요"
 - 채팅방 스크롤하여 선택 가능 
2. 상단 가이드 문구 변경 
 - "저장 또는 전달 버튼을 선택해주세요"</t>
  </si>
  <si>
    <t>- 말풍선 1개 선택 상태에서도 캡처 가능(복사/저장/전달/편집)
- 말풍선 1개 선택된 상태 &gt; 2개 이상 선택되게되면 다시 1개 선택으로는 돌아올 수 없음 
(amonn,26/1)
2.상단 가이드 문구 
- 저장 또는 공유 버튼을 선택해주세요.</t>
  </si>
  <si>
    <t xml:space="preserve">설정 변경 </t>
  </si>
  <si>
    <t xml:space="preserve">캡처 옵션 변경 &gt; 프로필 및 배경 확인 </t>
  </si>
  <si>
    <t xml:space="preserve">선택한 옵션으로 프로필 및 배경이 변경되어 노출됨 
 - 모자이크 : 프로필 모자이크, 카카오프렌즈 랜덤 이름으로 변경
 - 카카오프렌즈 : 카카오프렌즈 프로필 및 랜덤 이름으로 변경
 - 기본 배경 : 채팅방 기본 배경 (blue)로 변경 </t>
  </si>
  <si>
    <t>캡처 영역 &gt; 캡처할 챗로그 선택 후 [저장] 버튼 탭</t>
  </si>
  <si>
    <t>캡처 영역 선택모드가 해제되고 채팅방으로 돌아감 
 - 디바이스 앨범에 선택한 영역이 사진으로 저장됨</t>
  </si>
  <si>
    <t>전달</t>
  </si>
  <si>
    <t>1. 캡처 영역 &gt; 캡처할 챗로그 선택 후 [전달] 버튼 탭
2. 전달 대상 선택 후, 전달 완료</t>
  </si>
  <si>
    <t xml:space="preserve">캡처 영역 선택모드가 해제되고 채팅방으로 돌아감 
 - 선택한 친구/채팅방에 캡처 사진이 전송됨 </t>
  </si>
  <si>
    <t>음성메시지 crystal k</t>
  </si>
  <si>
    <r>
      <rPr>
        <rFont val="Nanum Gothic"/>
      </rPr>
      <t xml:space="preserve">메시지 작성 
</t>
    </r>
    <r>
      <rPr>
        <rFont val="Nanum Gothic"/>
        <b/>
      </rPr>
      <t xml:space="preserve"> - 간편녹음 ON </t>
    </r>
  </si>
  <si>
    <t>* 설정 &gt; 채팅 &gt; 키보드 &gt; 간편녹음 버튼 사용 ON 
 - Default 값은 OFF상태</t>
  </si>
  <si>
    <r>
      <rPr>
        <rFont val="Nanum Gothic"/>
        <b/>
      </rPr>
      <t xml:space="preserve">입력창 커서 전 
</t>
    </r>
    <r>
      <rPr>
        <rFont val="Nanum Gothic"/>
      </rPr>
      <t xml:space="preserve"> - 입력창 커서 없음 </t>
    </r>
  </si>
  <si>
    <r>
      <rPr>
        <rFont val="Nanum Gothic"/>
      </rPr>
      <t xml:space="preserve">1. 일반 채팅방 1:1 진입 
2. 입력창 텍스트 입력 후 - 입력창 영역 확인  
3. 입력창 커서 여부에 따른 녹음 아이콘 노출 여부 
</t>
    </r>
    <r>
      <rPr>
        <rFont val="Nanum Gothic"/>
        <i/>
        <color rgb="FF999999"/>
      </rPr>
      <t>* 간편녹음 버튼은 키보드 내려가있을 때에만 노출</t>
    </r>
  </si>
  <si>
    <r>
      <rPr>
        <rFont val="Nanum Gothic"/>
      </rPr>
      <t xml:space="preserve">1. 입력창 UI 확인 
 - [(+) 메시지 입력 🙂 (#) </t>
    </r>
    <r>
      <rPr>
        <rFont val="Nanum Gothic"/>
        <b/>
      </rPr>
      <t>(간편 녹음아이콘)</t>
    </r>
    <r>
      <rPr>
        <rFont val="Nanum Gothic"/>
      </rPr>
      <t xml:space="preserve">] 
2. 입력창 UI 확인 
 - [(+) 임의 입력단어 🙂 #]   
3. 입력창 UI 확인 
 - 입력창 커서 없음 : 간편 녹음 아이콘 노출
 - 입력창 커서 있음 : 간편 녹음 아이콘 미노출 
 - 입력창 임의 텍스트 입력 : ⬆️ 전송버튼 노출 </t>
    </r>
  </si>
  <si>
    <t xml:space="preserve">간편녹음 UI </t>
  </si>
  <si>
    <t xml:space="preserve">1. 일반 채팅방 1:1 진입 
2. 간편 녹음 아이콘 영역 롱프레스 </t>
  </si>
  <si>
    <r>
      <rPr>
        <rFont val="Nanum Gothic"/>
      </rPr>
      <t xml:space="preserve">1. 입력창 UI 확인 
 - [(+) 메시지 입력 🙂 (#) </t>
    </r>
    <r>
      <rPr>
        <rFont val="Nanum Gothic"/>
        <b/>
      </rPr>
      <t>(간편 녹음아이콘)</t>
    </r>
    <r>
      <rPr>
        <rFont val="Nanum Gothic"/>
      </rPr>
      <t xml:space="preserve">] 
2. 간편녹음 UI 영역이 모달뷰로 노출됨 
 - 음성메시지 
  - [회색 UI 영역, 00:00] 
  - 손을 떼면 녹음이 완료됩니다. [음성 아이콘] </t>
    </r>
  </si>
  <si>
    <r>
      <rPr>
        <rFont val="Nanum Gothic"/>
        <b/>
      </rPr>
      <t xml:space="preserve">Only iOS 기준 
</t>
    </r>
    <r>
      <rPr>
        <rFont val="Nanum Gothic"/>
      </rPr>
      <t xml:space="preserve"> - iOS 5차, Android 6차 반영예정 </t>
    </r>
  </si>
  <si>
    <t xml:space="preserve">녹음여부 </t>
  </si>
  <si>
    <t>1초 미만 녹음</t>
  </si>
  <si>
    <t xml:space="preserve">1. 일반 채팅방 1:1 진입 
2. 간편 녹음 아이콘 영역 롱프레스 
3. 1초 미만 녹음 완료 </t>
  </si>
  <si>
    <t xml:space="preserve">3. 1초 미만 녹음시, 녹음 자동 취소 되면서 바텀시트 닫힘 </t>
  </si>
  <si>
    <r>
      <rPr>
        <rFont val="Nanum Gothic"/>
        <b/>
      </rPr>
      <t xml:space="preserve">Only iOS 기준 
</t>
    </r>
    <r>
      <rPr>
        <rFont val="Nanum Gothic"/>
      </rPr>
      <t xml:space="preserve"> - iOS 5차, Android 6차 반영예정 </t>
    </r>
  </si>
  <si>
    <t>완료</t>
  </si>
  <si>
    <t>1초 이상 녹음</t>
  </si>
  <si>
    <t xml:space="preserve">1. 일반 채팅방 1:1 진입 
2. 간편 녹음 아이콘 영역 롱프레스 
3. 1초 이상 녹음 완료 </t>
  </si>
  <si>
    <t>3. 간편녹음 UI 영역이 모달뷰로 노출됨 
 - 음성메시지 
  - [노란색 음성 UI 영역, 시간 표기] 
  - 새로고침 버튼, (⬆️) 전송버튼 노출</t>
  </si>
  <si>
    <t>새로고침</t>
  </si>
  <si>
    <t xml:space="preserve">1초 이상 녹음 후 새로고침 </t>
  </si>
  <si>
    <r>
      <rPr>
        <rFont val="Nanum Gothic"/>
      </rPr>
      <t xml:space="preserve">1. 입력창 UI 확인 
 - [(+) 메시지 입력 🙂 (#) </t>
    </r>
    <r>
      <rPr>
        <rFont val="Nanum Gothic"/>
        <b/>
      </rPr>
      <t>(간편 녹음아이콘)</t>
    </r>
    <r>
      <rPr>
        <rFont val="Nanum Gothic"/>
      </rPr>
      <t xml:space="preserve">] 
2. 간편녹음 UI 영역이 모달뷰로 노출됨 
 - 음성메시지 
  - [회색 UI 영역, 00:00] 
  - 빨간색 녹화 버튼 </t>
    </r>
  </si>
  <si>
    <r>
      <rPr>
        <rFont val="Nanum Gothic"/>
        <b/>
      </rPr>
      <t xml:space="preserve">Only iOS 기준 
</t>
    </r>
    <r>
      <rPr>
        <rFont val="Nanum Gothic"/>
      </rPr>
      <t xml:space="preserve"> - iOS 5차, Android 6차 반영예정 </t>
    </r>
  </si>
  <si>
    <t>말풍선
ssoya may</t>
  </si>
  <si>
    <t>1. 음성메시지 하프뷰 &gt; 녹음버튼 탭 &gt; 녹음 후 &gt; 채팅방 공유 버튼 탭
 &gt; 채팅방으로 전송 된 음성메시지 말풍선 확인
2. 음성메시지 말풍선 탭</t>
  </si>
  <si>
    <t>1. 음성메시지 말풍선 노출
 - ▶️ 재생시간 표시
2. 음성메시지 실행</t>
  </si>
  <si>
    <t>음성메시지 말풍선 &gt; 롱탭하여 제공 메뉴 확인</t>
  </si>
  <si>
    <t>Android
- 말풍선 리액션
- 내 파일에 저장
- 답장
- 공유
- 나에게
- 책갈피 설정
- 캡처 
- 삭제
iOS
 - 복사
 - 선택 복사
 - 답장
 - 공유
 - 나에게
 - 책갈피 설정
 - 캡처
 - 삭제
 - 말풍선 리액션 (위치는 가변적. 최상단인 경우도 있음)</t>
  </si>
  <si>
    <t>(ssoya, 26/4)
뉴리액션 스펙 반영
 - 서비스명 변경 : 공감 -&gt; 리액션</t>
  </si>
  <si>
    <t>(enzo, 26/5)
iOS
 - 답장
 - 공유
 - 나에게
 - 책갈피 설정
 - 캡처
 - 삭제
 - 말풍선 리액션 (위치는 가변적. 최상단인 경우도 있음)</t>
  </si>
  <si>
    <t>플러스메뉴 &gt; [연락처] 버튼 탭</t>
  </si>
  <si>
    <t>[Android]
액션 시트 노출 
[카카오톡 프로필 보내기] 
[연락처 보내기]
[iOS]
바텀 시트 노출
[카카오톡 프로필 보내기] 
[연락처 보내기]
[취소]</t>
  </si>
  <si>
    <t>카카오톡 프로필 말풍선</t>
  </si>
  <si>
    <t>플러스메뉴 &gt; 연락처</t>
  </si>
  <si>
    <t>1. [카카오톡 프로필 보내기] 탭
2. 전송할 프로필 선택하여 [확인] 버튼 탭 
- 복수 선택 가능하며, 내 프로필도 포함하여 10개 선택
- 1회 최대 동시 전송량 = 10명</t>
  </si>
  <si>
    <t>1. 나를 포함한 친구 피커가 표시됨
2. 채팅방에 프로필 말풍선이 10개 전송됨</t>
  </si>
  <si>
    <t>(wizy, 2024/4)
10명 초과 선택 시도 시 '한 번에 보낼 수 있는 친구의 수는 10명입니다.' 토스트 노출됨</t>
  </si>
  <si>
    <t>1. 프로필 말풍선 내 [1:1채팅] 버튼 탭
2. 프로필 말풍선 내 [프로필 보기] 버튼 탭</t>
  </si>
  <si>
    <t>1. 해당 친구의 1:1채팅방으로 이동
2. 해당 친구의 프로필 노출</t>
  </si>
  <si>
    <t>(bono,24/6)
친구아님 상태의 프로필일 경우 
[친구 추가] [프로필보기]</t>
  </si>
  <si>
    <t>카카오톡 프로필 말풍선 &gt; 롱탭하여 컨텍스트 메뉴 확인</t>
  </si>
  <si>
    <t xml:space="preserve"> - 말풍선 리액션
 - 답장
 - 공유
 - 나에게
 - 책갈피 설정
 - 캡처
 - 삭제
말풍선 리액션의 경우 위치에 따라 위 / 아래에 나눠져 나타남</t>
  </si>
  <si>
    <t>연락처 보내기 말풍선</t>
  </si>
  <si>
    <t>송신</t>
  </si>
  <si>
    <t>1. [연락처 보내기] 탭
2. 전송할 연락처 선택
- 단일 선택, 복수 선택 불가</t>
  </si>
  <si>
    <t>[Android]
1. 주소록이 표시됨
2. 선택한 연락처의 미리보기 UI가 표시됨
- [전송] 버튼 탭하면 채팅방에 연락처가 전송됨
[iOS]
1. 주소록이 표시됨
2. 선택한 연락처 말풍선이 발송됨</t>
  </si>
  <si>
    <t>연락처 보내기 말풍선 &gt; 롱탭하여 컨텍스트 메뉴 확인</t>
  </si>
  <si>
    <t xml:space="preserve"> - 답장
 - 공유
 - 나에게
 - 책갈피 설정
 - 캡처
 - 삭제
 - 말풍선 리액션
말풍선 리액션의 경우 위치에 따라 위 / 아래에 나눠져 나타남</t>
  </si>
  <si>
    <t>톡명함 보내기 말풍선</t>
  </si>
  <si>
    <t>플러스메뉴 &gt; 연락처
AND
톡명함 존재</t>
  </si>
  <si>
    <t>1. [톡명함 보내기] 탭
2. 전송할 명함 선택
- 단일 선택, 복수 선택 불가</t>
  </si>
  <si>
    <t>1. 톡명함 목록이 표시됨
2. 선택한 명함 말풍선이 발송됨</t>
  </si>
  <si>
    <t>- 말풍선 리액션
- 삭제
- 답장
- 전달 
- 공유
- 나에게 
- 책갈피 설정
- 캡처a</t>
  </si>
  <si>
    <t>플러스메뉴 &gt; [파일] 버튼 탭</t>
  </si>
  <si>
    <t xml:space="preserve">파일 하프뷰로 전환되고 핸들바를 통해 풀뷰로 전환 가능
----
[파일에서 선택] 버튼 
최근에 보낸 파일 || [전체삭제] 버튼
- 최근에 보낸 파일이 없는 경우 
  : [전체삭제] 버튼 비활성화 
  : "최근에 보낸 파일이 없습니다."
- 최근에 보낸 파일이 있는 경우 
  : [전체삭제] 버튼 활성화 
  : 파일 목록 노출 (썸네일 + 파일명) </t>
  </si>
  <si>
    <t>(Jameson, 26/3)
풀뷰
 - and : GNB 영역까지 가림
 - ios : GNB 영역은 남겨두고 가림
타이틀 : 파일
[파일에서 선택] 버튼
[앨범에서 선택] 버튼
[톡클라우드에서 선택] 버튼 (톡클라우드 구독 시에만 노출)
[문서 스캔] 버튼
최근에 보낸 파일 있는 경우
[전체 삭제] 버튼 활성화
파일 목록 노출 (썸네일, 파일명, 용량)</t>
  </si>
  <si>
    <t>(robbie, 2024/01)
[파일에서 선택] 버튼 아래
[앨범에서 선택] 버튼 =&gt; 신규 추가 항목</t>
  </si>
  <si>
    <t xml:space="preserve">파일에서 선택 </t>
  </si>
  <si>
    <t xml:space="preserve">1. 플러스메뉴 &gt; [파일] &gt; [파일에서 선택] 버튼 탭 
2. 파일 선택 &gt; android-[선택]/iOS-[열기] 버튼 탭 </t>
  </si>
  <si>
    <t xml:space="preserve">1. 디바이스 미디어 파일 저장소로 이동
- Android
  : 풀뷰로 멀티미디어 선택창이 노출됨
- iOS
  : 풀뷰로 파일 앱이 열리며, 설정된 클라우드 항목 노출됨 
  ㄴ설치 혹은 로그인된 클라우드 (ex. 구글 드라이브)
2. 선택한 파일이 채팅방으로 전송됨 
- 최대 120개까지 전송 가능 </t>
  </si>
  <si>
    <r>
      <rPr>
        <rFont val="Nanum Gothic"/>
        <b/>
      </rPr>
      <t>*파일 다중 전송 정책 (23/9차 기준)</t>
    </r>
    <r>
      <rPr>
        <rFont val="Nanum Gothic"/>
      </rPr>
      <t xml:space="preserve">
 - 최대 전송 갯수 : 30개 
 - 최대 전송 가능 용량 : 300MB 
 - 보낸 파일의 합이 50mb 이상일 경우, 요금제 얼럿 노출 
 - 전송 불가 확장자 : 톡 전송 미지원 확장자 (ex. .apk)
 - 자동 삭제 시점 : 보낸 시점 이후 +10일 
(amonn.26/1)
And 파일 30개 이상 선택시 "최대 30개 까지만 전송 가능합니다" 토스트메시지 노출</t>
    </r>
  </si>
  <si>
    <t>(lottie.2024/4) 
IOS 
[파일에서 선택] &gt; 파일 선택 시,풀뷰로 노출되지 않고 [열기] 버튼 선택 시,채팅방으로 전송 동작 됨 (마켓 동일)</t>
  </si>
  <si>
    <t xml:space="preserve">최근에 보낸 파일 </t>
  </si>
  <si>
    <t xml:space="preserve">파일 목록 확인 </t>
  </si>
  <si>
    <t xml:space="preserve">최근 보낸 파일이 30개 이내인 경우 </t>
  </si>
  <si>
    <t xml:space="preserve">1. 플러스메뉴 &gt; [파일] 버튼 &gt; [파일에서 선택] &gt; 임의 파일 선택 후, 전송 완료 
2. 플러스메뉴 &gt; [파일] 메뉴 재진입 &gt; 최근에 보낸 파일 목록 확인 </t>
  </si>
  <si>
    <t xml:space="preserve">전송한 파일 목록이 최근에 보낸 파일 목록에 추가됨 
- 최신 파일이 상단에 노출 
- 썸네일 + 파일명으로 노출 
  : 사진/동영상 모든 썸네일 노출 
  : 그 외 확장자는 기본 썸네일로 노출 </t>
  </si>
  <si>
    <r>
      <rPr>
        <rFont val="Nanum Gothic"/>
      </rPr>
      <t xml:space="preserve">(robbie, 2024/01)
- PDF : 최근에 보낸 파일에서 썸네일 노출
- OS에서 인식해 썸네일을 가져온 케이스의 경우, 사진/동영상이 아니라도 썸네일 노출 가능함
</t>
    </r>
    <r>
      <rPr>
        <rFont val="Nanum Gothic"/>
        <color rgb="FF1155CC"/>
        <u/>
      </rPr>
      <t>https://jira.daumkakao.com/browse/ITEAM-22530</t>
    </r>
  </si>
  <si>
    <t xml:space="preserve">최근 보낸 파일이 30개 인 경우 </t>
  </si>
  <si>
    <t xml:space="preserve">전송한 파일 목록이 최근에 보낸 파일 목록에 추가됨 
- 최신 파일이 상단에 노출되고 가장 오래된 파일 목록은 미노출됨 (최대 30개까지만 노출 유지) </t>
  </si>
  <si>
    <t xml:space="preserve">파일 전송 </t>
  </si>
  <si>
    <t xml:space="preserve">1. 최근에 보낸 파일 &gt; 파일 목록 탭 </t>
  </si>
  <si>
    <t xml:space="preserve">채팅방에 선택한 파일 전송되며 최근 보낸 목록 순서 갱신되지 않음
- 채팅방으로 전송한 파일 모삭/나삭 시, 최근 보낸 목록도 삭제됨 </t>
  </si>
  <si>
    <r>
      <rPr>
        <rFont val="Nanum Gothic"/>
      </rPr>
      <t xml:space="preserve">(ssoya, 26/4)
리글TC 수정반영
 - 모삭/나삭 시 최근 보낸 목록에서 삭제됨
(riely, 2024/1)
iOS 모삭/나삭 시, 최근 보낸 목록에서 삭제
</t>
    </r>
    <r>
      <rPr>
        <rFont val="Nanum Gothic"/>
        <color rgb="FF1155CC"/>
        <u/>
      </rPr>
      <t>https://jira.daumkakao.com/browse/ITEAM-21997</t>
    </r>
    <r>
      <rPr>
        <rFont val="Nanum Gothic"/>
      </rPr>
      <t xml:space="preserve"> 
(riely, 2024/1)
and - 최근 보낸 목록 유지
iOS - 최근 보낸 목록에서도 삭제 (노운이슈) 
(amonn, 26/1)
Android 
채팅방 모삭/마삭 시 최근에 보낸 파일 리스트에도 삭제됨으로 정책 변경 
</t>
    </r>
    <r>
      <rPr>
        <rFont val="Nanum Gothic"/>
        <color rgb="FF1155CC"/>
        <u/>
      </rPr>
      <t>https://jira.daumkakao.com/browse/QATEAM-9310</t>
    </r>
  </si>
  <si>
    <t xml:space="preserve">삭제 </t>
  </si>
  <si>
    <t xml:space="preserve">전체삭제 </t>
  </si>
  <si>
    <t xml:space="preserve">최근 보낸 파일 목록이 있는 경우 </t>
  </si>
  <si>
    <t xml:space="preserve">1. 최근에 보낸 파일 &gt; [전체삭제] 버튼 탭 
2. 팝업 [삭제] 버튼 탭 </t>
  </si>
  <si>
    <t xml:space="preserve">1. 삭제 팝업 노출 
----
전체삭제 
최근에 보낸 파일 내역을 모두 삭제하시겠습니까?
[취소][삭제]
2. 최근 보낸 목록이 모두 삭제된 후, 빈화면 노출 </t>
  </si>
  <si>
    <r>
      <rPr>
        <rFont val="Nanum Gothic"/>
        <b/>
      </rPr>
      <t xml:space="preserve">*자동삭제 </t>
    </r>
    <r>
      <rPr>
        <rFont val="Nanum Gothic"/>
      </rPr>
      <t xml:space="preserve">
 - 보낸 시점 이후 +10일 후 자동 삭제됨 (test-skip)
(wizy, 25/2)
빈 화면에 '최근에 보낸 파일이 없습니다.' 텍스트 노출</t>
    </r>
  </si>
  <si>
    <t>부분삭제</t>
  </si>
  <si>
    <t xml:space="preserve">1-1. (android) 최근에 보낸 파일 &gt; 롱탭 
1-2. (ios) 최근에 보낸 파일 &gt; 스와이프
2. [삭제] 버튼 탭 </t>
  </si>
  <si>
    <t xml:space="preserve">해당 파일이 최근 보낸 목록에서 삭제됨 </t>
  </si>
  <si>
    <t>(lily, 24/6)
iOS 
파일 삭제
최근에 보낸 파일 내역을 삭제하시겠습니까?
[취소][삭제]
(bono, 25/4)
android 
삭제
최근에 보낸 파일 내역을 삭제하시겠습니까?
[취소][삭제]</t>
  </si>
  <si>
    <t xml:space="preserve">앨범에서 선택 </t>
  </si>
  <si>
    <t xml:space="preserve">팀 채팅방 
일반 채팅방 
나와의 채팅방 </t>
  </si>
  <si>
    <r>
      <rPr>
        <rFont val="Nanum Gothic"/>
        <b/>
      </rPr>
      <t xml:space="preserve">앨범에서 선택 
</t>
    </r>
    <r>
      <rPr>
        <rFont val="Nanum Gothic"/>
        <b val="0"/>
      </rPr>
      <t xml:space="preserve"> - 개별 전송 </t>
    </r>
  </si>
  <si>
    <t>앨범 피커 구성</t>
  </si>
  <si>
    <t xml:space="preserve">1. 채팅방 &gt; +메뉴 &gt; 파일 &gt; [앨범에서 선택] 메뉴 노출 확인 
2. 앨범 피커 화면 확인 
3. 임의 이미지 선택 </t>
  </si>
  <si>
    <t>1. 앨범 피커 노출됨
2. 앨범 피커 항목 정상 노출됨 
 - 사진 묶어보내기, 편집, 화질 변경 메뉴 미노출
 - 상단 앨범 카테고리 제공
3. 앨범 피커에서 미디어 선택 시, 선택된 각 미디어 우측 상단에 체크표시됨 
 - ‘선택한 미디어 수’ + 전송 버튼</t>
  </si>
  <si>
    <t xml:space="preserve">1. (iOS) 앨범 피커 화면에서 임의 이미지 선택 
(Android) 앨범 피커 화면에서 임의 이미지 spread view 버튼 선택 
 - 이미지 좌측 하단 spread view 버튼
2. 미디어 상세 화면 확인
4. 파일 전송 완료 </t>
  </si>
  <si>
    <t>1. 미디어 상세 화면으로 랜딩됨 
2. 미디어 상세에서 편집 메뉴 노출되지 않음 
 - 우측 상단에 선택된 미디어인 경우 체크 표시
 - 사진은 용량표시 없음  
3. ‘선택한 미디어 숫자' + 전송 버튼
4. 파일 정상적으로 전송됨</t>
  </si>
  <si>
    <t xml:space="preserve">1. (iOS) 앨범 피커 화면에서 임의 이미지 선택 
(Android) 앨범 피커 화면에서 임의 이미지 spread view 버튼 선택 
 - 이미지 좌측 하단 spread view 버튼
2. 미디어 상세 화면 확인
3. 우측 상단 라디오 버튼 선택 / 해제 
4. 파일 전송 완료 </t>
  </si>
  <si>
    <t>1. 미디어 상세 화면으로 랜딩됨 
2. 미디어 상세에서 편집 메뉴 노출되지 않음 
 - 우측 상단에 선택된 미디어인 경우 체크 표시
 - 동영상 용량 표시 
 -  좌측 상단에 미디어 용량 표시(원본 용량)
 - 동영상 재생 버튼 제공 
3. ‘선택한 미디어 숫자' + 전송 버튼 표시됨 
4. 파일 정상적으로 전송됨</t>
  </si>
  <si>
    <r>
      <rPr>
        <rFont val="Nanum Gothic"/>
        <b/>
      </rPr>
      <t xml:space="preserve">앨범에서 선택 
</t>
    </r>
    <r>
      <rPr>
        <rFont val="Nanum Gothic"/>
        <b val="0"/>
      </rPr>
      <t xml:space="preserve"> - 다중 전송</t>
    </r>
  </si>
  <si>
    <t>1. 2~119개 임의로 선택 
2. 총 합 50MB 미만</t>
  </si>
  <si>
    <r>
      <rPr>
        <rFont val="Nanum Gothic"/>
      </rPr>
      <t xml:space="preserve">1. 채팅방 &gt; +메뉴 &gt; 파일 &gt; [앨범에서 선택] 
2. 2~119개 임의로 선택 
</t>
    </r>
    <r>
      <rPr>
        <rFont val="Nanum Gothic"/>
        <b/>
      </rPr>
      <t xml:space="preserve"> - 건당 최대 300M 
</t>
    </r>
    <r>
      <rPr>
        <rFont val="Nanum Gothic"/>
      </rPr>
      <t xml:space="preserve">3. 파일 전송 완료 </t>
    </r>
  </si>
  <si>
    <t xml:space="preserve">2. 미디어 상세에서 편집 메뉴 노출되지 않음 
 - 우측 상단에 선택된 미디어인 경우 체크 표시
 - 동영상 용량 표시 
 -  좌측 상단에 미디어 용량 표시(원본 용량)
 - 동영상 재생 버튼 제공 
3. 파일 정상적으로 전송됨 </t>
  </si>
  <si>
    <t>(yon, 25/7)
+메뉴 &gt; 앨범 에서만 120개 선택 및 전송 가능
= 파일은 30개가 맞음</t>
  </si>
  <si>
    <r>
      <rPr>
        <rFont val="Nanum Gothic"/>
      </rPr>
      <t xml:space="preserve">1. </t>
    </r>
    <r>
      <rPr>
        <rFont val="Nanum Gothic"/>
        <b/>
      </rPr>
      <t>이미지 + 동영상 조합 최대 120개</t>
    </r>
    <r>
      <rPr>
        <rFont val="Nanum Gothic"/>
      </rPr>
      <t xml:space="preserve">
2. 총 합 50MB 미만</t>
    </r>
  </si>
  <si>
    <r>
      <rPr>
        <rFont val="Nanum Gothic"/>
      </rPr>
      <t xml:space="preserve">1. 채팅방 &gt; +메뉴 &gt; 파일 &gt; [앨범에서 선택] 
2. 120개 이미지 + 동영상 임의로 선택 
</t>
    </r>
    <r>
      <rPr>
        <rFont val="Nanum Gothic"/>
        <b/>
      </rPr>
      <t xml:space="preserve"> - 건당 최대 300M 
</t>
    </r>
    <r>
      <rPr>
        <rFont val="Nanum Gothic"/>
      </rPr>
      <t xml:space="preserve">3. 파일 전송 완료 </t>
    </r>
  </si>
  <si>
    <t>플러스메뉴 &gt; 파일</t>
  </si>
  <si>
    <t>[Android]
멀티미디어 메뉴 &gt; [파일] &gt; 임의 파일 선택 
[iOS]
파일 앱 &gt; 클라우드 &gt; 임의 파일 선택 &gt; 열기 버튼 선택</t>
  </si>
  <si>
    <t>선택한 파일 전송됨
- android : 별도 안내 얼럿 없음
- ios : 파일 전송 얼럿 노출 &gt; [전송] 탭 시, 챗방으로 전송
- 전송된 파일명, 유효기간, 파일 크기에 대한 텍스트 노출
: 파일 명.확장자
: 유효기간: ~yyyy.m.d
: 용량: xx.xx KB / MB</t>
  </si>
  <si>
    <r>
      <rPr>
        <rFont val="Nanum Gothic"/>
      </rPr>
      <t>(bono,25/4)
유효기간: ~</t>
    </r>
    <r>
      <rPr>
        <rFont val="Nanum Gothic"/>
        <color rgb="FF1155CC"/>
        <u/>
      </rPr>
      <t>yyyy.m</t>
    </r>
    <r>
      <rPr>
        <rFont val="Nanum Gothic"/>
      </rPr>
      <t xml:space="preserve">.d.
</t>
    </r>
    <r>
      <rPr>
        <rFont val="Nanum Gothic"/>
        <color rgb="FF1155CC"/>
        <u/>
      </rPr>
      <t>https://jira.daumkakao.com/browse/OKCHEON-813</t>
    </r>
    <r>
      <rPr>
        <rFont val="Nanum Gothic"/>
      </rPr>
      <t xml:space="preserve"> 
파일 수신시 용량 표기 다른 현상 &gt; 이후 관련 부분 개선이 있을시 기준에 맞출예정</t>
    </r>
  </si>
  <si>
    <t>친구가 아닌 사람과의 1:1 채팅에서 파일 수신
OR
파일 수신 후 차단</t>
  </si>
  <si>
    <t>파일 말풍선 탭</t>
  </si>
  <si>
    <t xml:space="preserve">다운로드 시 
신뢰할 수 없는 파일
- "친구가 아닌 사용자가 보낸 파일은 안전하지 않을 수 있습니다. 다운로드하시겠습니까?" 
전달 시 
신뢰할 수 없는 파일
- "친구가 아닌 사용자가 보낸 파일은 안전하지 않을 수 있습니다. 
공유하시겠습니까?"  </t>
  </si>
  <si>
    <t>(ssoya, 26/4)
리글TC 수정반영
 - 타이틀정보 추가, 안내문구 워딩 변경</t>
  </si>
  <si>
    <t>파일 말풍선 &gt; 롱탭하여 컨텍스트 메뉴 확인</t>
  </si>
  <si>
    <t>[Android]
- 말풍선 리액션 (7일 이내)
- 내 파일에 저장
- 답장
- 공유
- 나에게 
- 공지
- 책갈피 설정 
- 캡처
- 삭제 
- 신고 (차단한 상태의 말풍선인 경우에만 노출)
[iOS]  
- 답장
- 공유 
- 나에게 
- 공지
- 책갈피 설정 
- 캡처
- 삭제 
- 말풍선 리액션 (7일 이내)
  ㄴ말풍선 위치에 따라 리액션 위치는 상or하로 가변적</t>
  </si>
  <si>
    <t>(ssoya, 26/4)
뉴리액션 스펙 반영
 - 서비스명 변경 : 공감 -&gt; 리액션
리글TC 수정반영
*삭제
 - 다시 다운로드
 - 전달
*추가
 - 내 파일에 저장
 - 신고 (차단한 상태의 말풍선인 경우에만 노출)</t>
  </si>
  <si>
    <t>다시 다운로드</t>
  </si>
  <si>
    <t>파일 말풍선 &gt; 롱탭 &gt; 다시 다운로드</t>
  </si>
  <si>
    <t>별도 안내 얼럿 없이 해당 파일이 재 다운로드됨
- 이미 파일이 있는 경우에도 (파일명+-n.확장자) 형태로 동일 파일 다운로드됨</t>
  </si>
  <si>
    <t xml:space="preserve">(amonn, 26/1)
Android
다운로드 완료한 파일 컨텍스트 메뉴 확인시 [내 파일에 저장] 메뉴만 노출 (정상동작) 
[내 파일에 저장] 버튼으로 동일 파일 다운로드 확인
(gon, 26/4)
iOS
다시 다운로드 없음 </t>
  </si>
  <si>
    <t>파일 말풍선 &gt; 롱탭 &gt; 삭제
1. 말풍선 발송 24시간 이내
2. 말풍선 발송 24시간 경과 이후</t>
  </si>
  <si>
    <t>1. 메시지 삭제 팝업 노출
 - 모든 대화 상대에게서 삭제
   ㄴ선택 &gt; [확인] : 모든 대화 상대에게서 삭제 동작
   ㄴ삭제 완료 시, 삭제된 말풍선 노출 (피드 디자인)
 - 나에게서만 삭제 
   ㄴ선택 &gt; [확인] 시 2번으로 동작
 - [취소] : 팝업 닫힘
2. 나에게서만 삭제 기능 바로 실행
 - 삭제화면으로 전환, 대상 말풍선 선택 상태
 - 삭제하기 시, 얼럿 발생
   ㄴ나에게서만 삭제
      '현재 사용 중인 기기에서만 삭제됩니다.'
   ㄴ[취소] : 변경사항 없이 얼럿 닫힘. 삭제화면 복귀
   ㄴ[삭제] : 기기에서 삭제 수행되어 말풍선 미노출</t>
  </si>
  <si>
    <t>(ssoya, 26/4)
뉴리액션 스펙 반영
 - 서비스명 변경 : 공감 -&gt; 리액션
리글TC 수정반영
 - 삭제 시간 및 모삭/나삭 분기 처리</t>
  </si>
  <si>
    <t>파일 말풍선 &gt; 롱탭 &gt; 공지</t>
  </si>
  <si>
    <t>얼럿 노출
- 채팅방 상단 공지는 1건만 노출 가능합니다. 공지를 등록하시겠습니까?
[아니요] [예]
- [아니요] : 변경사항 없이 얼럿 닫힘
- [예] : "파일이 공지로 등록되었습니다." 텍스트로 공지 설정됨</t>
  </si>
  <si>
    <t>(ssoya, 26/4)
리글TC 수정반영
 - 버튼명 수정</t>
  </si>
  <si>
    <t xml:space="preserve">다이내믹 아일랜드 단말 </t>
  </si>
  <si>
    <t xml:space="preserve">노치 디자인 : iphone 14, 아이폰 13 모델 이외 
 - 전면 카메라와 센서가 있는 디자인 </t>
  </si>
  <si>
    <t>다이내믹 아일랜드 단말 (16.1이상)
 - iPhone 14 Pro / Pro Max
 - iPhone 15 / Plus / Pro / Pro Max
 - iPhone 16 / Plus / Pro / Pro Max</t>
  </si>
  <si>
    <t>단일 전송 파일 전송</t>
  </si>
  <si>
    <t>파일 300mb이하</t>
  </si>
  <si>
    <t>컴팩트 뷰 
- Compact View</t>
  </si>
  <si>
    <t xml:space="preserve">1. 대화방 - 단일전송 파일 300mb 이하 파일 업로드 중 앱 백그라운드 (BG)로 전환 
2. Compact View 확인
3. 서브텍스트 확인 </t>
  </si>
  <si>
    <t>1. 백그라운드로 전환 시 잠금화면에서 Compact View 형태로 노출됨 
2. 하나의 프로세스만 다이내믹 아일랜드에 표시될때 표현되는 뷰 앱 아이콘 노출됨
3. '전송 중' 텍스트 미 표시됨</t>
  </si>
  <si>
    <t>익스펜디드 뷰
- Expanded View</t>
  </si>
  <si>
    <t xml:space="preserve">1. 대화방 - 단일전송 파일 300mb 이하 파일 업로드 중 앱 백그라운드 (BG)로 전환 
2. 다이내믹 아일랜드 영역을 1~2초 정도 터치하여 Expanded View 전환
3. 앱 아이콘 노출 
4. 서브 텍스트 
5. 채팅방 이름 
6. 프로그레이스 인디케이터 </t>
  </si>
  <si>
    <t xml:space="preserve">2. 다이내믹 아일랜드 영역을 1~2초 정도 터치하고 있으면 보여지는 뷰 정상 노출
3. 왼쪽 노출 (Meduim 타입) 
4. '전송 중' 텍스트 표시됨
5. 채팅방 명 표시되며, 글자수 제한하지 않음 
- 채팅방 이름 정보를 아래 줄에 배치되어 표시됨 
6. 오른쪽 노출 </t>
  </si>
  <si>
    <t>(bono,25/11)
다이나믹 아일랜드 영역을 롱탭해서 확인,
1회 탭시엔 카카오톡 FG로 전환됨</t>
  </si>
  <si>
    <t>미니멀 뷰
- Minimal view</t>
  </si>
  <si>
    <t>1. 단일 전송을 제공하는 파일 (300mb이하)
2. BG 전환 2개 이상</t>
  </si>
  <si>
    <t xml:space="preserve">다이나믹아일랜드에서 백그라운드 활동이 2개이상
1. 앱 아이콘 노출 
2. 프로그레이스 인디케이터 </t>
  </si>
  <si>
    <t>미니멀 모드 (Minimal Mode) 표시됨
- 2개 이상의 알림이 올 땐 공간을 나눠 표시되면서 여러 알림을 공유 
1. 앱 아이콘 노출없음 
2. 프로그레스 인디케이터만 분리되어 2개 노출됨</t>
  </si>
  <si>
    <t>타이머 + 파일 전송으로 확인 가능</t>
  </si>
  <si>
    <t>사이드메뉴 | 담당자 sophia 0</t>
  </si>
  <si>
    <t>채팅방 사이드메뉴 아이콘 탭 &gt; 전체 영역 노출 확인</t>
  </si>
  <si>
    <t>채팅방 사이드 메뉴 진입 (풀뷰 구조)
1) 헤더 영역
- 좌측 Back 버튼
- 우측 알림, 즐겨찾기, 설정 버튼
- 스크롤 이동 시 헤더 영역 고정으로 노출
2) 프로필 정보 
- 상대방 프로필 사진, 프로필명
3) 상단 기능 버튼
- '사진/동영상', '파일', '링크', '일정' 순서
4) 중단 기능 버튼
- '게시판', '공지', '투표', '통화' 순서
5) 챗봇 beta 메뉴
6) 대화상대 목록
- 타이틀 : '대화상대'
- [+ 초대하기] 버튼
- 대화상대 목록 노출
7) 하단 버튼
- [비밀채팅방 만들기] 버튼
- [채팅방 나가기] 버튼</t>
  </si>
  <si>
    <t>(bono,25/4)
- 프리챗방일 경우 헤더영역 Back버튼만 노출됨
- 친구가 아닌 상대와의 채팅방일 경우 즐겨찾기 미노출됨
- 차단한 상대와의 채팅방일 경우 헤더영역 Back버튼,설정 버튼만 노출됨</t>
  </si>
  <si>
    <t>채팅방 사이드 메뉴 진입 (풀뷰 구조)
1) 헤더 영역
- 좌측 Back 버튼
- 우측 알림, 즐겨찾기, 설정 버튼
- 스크롤 이동 시 헤더 영역 고정으로 노출
2) 채팅방 정보 
- 채팅방 사진, 채팅방명
3) 상단 기능 버튼
- '사진/동영상', '파일', '링크', '일정' 순서
4) 중단 기능 버튼
- '게시판', '공지', '투표', '통화' 순서
5) 챗봇 beta 메뉴 
6) 대화상대 목록
- 타이틀 : '대화상대' + 참여자 수
- [+ 초대하기] 버튼
- 대화상대 목록 노출
- [대화상대 전체보기] / [대화상대 접기] 버튼
 ㄴ 대화상대 50명 이하 : 버튼 미노출
 ㄴ 대화상대 50명 초과 : 버튼 노출 (목록 펼/접)
7) 하단 버튼
- [채팅방 다시 만들기] 버튼
- [채팅방 나가기] 버튼</t>
  </si>
  <si>
    <t>(ssoya, 26/4)
리글TC 수정반영
4) 중단 기능 버튼
- '게시판', '공지', '투표', '통화' 순서</t>
  </si>
  <si>
    <t>헤더 영역</t>
  </si>
  <si>
    <t>알림 ON -&gt; OFF</t>
  </si>
  <si>
    <t xml:space="preserve">1. 알림 아이콘 탭 
2. 채팅목록 &gt; 채팅방 메시지 수신 </t>
  </si>
  <si>
    <t>1. 알림 OFF 상태 아이콘으로 변경됨
[Android]
- 토스트메시지 : '채팅방 알림이 해제되었습니다.'
2. 진동 / 소리 알림 동작하지 않음
- 알림센터 내 메시지 표시되지 않음
- 채팅탭 및 해당 채팅방 내 안읽은 메시지 카운트 증가</t>
  </si>
  <si>
    <t>(robbie, 2024/01)
Android : [알림센터에 메시지 표시 &gt; 모든 채팅방] 설정 시, 채팅방 알림 off 상태라도 알림센터에 표시됨</t>
  </si>
  <si>
    <t xml:space="preserve">알림 OFF -&gt; ON </t>
  </si>
  <si>
    <t>1. 알림 ON 상태 아이콘으로 변경됨
[Android]
- 토스트메시지 : '채팅방 알림이 설정되었습니다.'
2. 진동 / 소리 알림 동작함
- 알림센터 내 메시지 표시됨
- 채팅탭 및 해당 채팅방 내 안읽은 메시지 카운트 증가</t>
  </si>
  <si>
    <t>1:1 채팅방 &amp; 그룹채팅방 모두 확인</t>
  </si>
  <si>
    <t xml:space="preserve">즐겨찾기 설정 </t>
  </si>
  <si>
    <t>1. 즐겨찾기 아이콘 탭
2. 친구탭 &gt; 즐겨찾기 영역 내 해당 친구 및 채팅방 노출 확인</t>
  </si>
  <si>
    <r>
      <rPr>
        <rFont val="Nanum Gothic"/>
      </rPr>
      <t xml:space="preserve">1. 즐겨찾기 설정 상태 아이콘으로 변경됨
[Android]
- 토스트메시지 : '즐겨찾기에 추가되었습니다.'
2. 즐겨찾기 영역 내 해당 친구 및 채팅방 노출됨
- 친구탭 &gt; 즐겨찾기 영역 : 1:1 채팅방(해당 친구)만 노출(그룹채팅방, 오픈채팅방 제외)
</t>
    </r>
    <r>
      <rPr>
        <rFont val="Nanum Gothic"/>
        <b/>
        <i/>
      </rPr>
      <t>* 그룹채팅방 : 25/8차부터 친구탭 내 즐겨찾기 영역 미노출</t>
    </r>
  </si>
  <si>
    <t>(amonn, 26/1)
Android 
- 즐겨찾기에 추가되었어요.</t>
  </si>
  <si>
    <t>즐겨찾기 설정 해제</t>
  </si>
  <si>
    <t>즐겨찾기 설정된 상태</t>
  </si>
  <si>
    <r>
      <rPr>
        <rFont val="Nanum Gothic"/>
      </rPr>
      <t xml:space="preserve">1. 즐겨찾기 해제 상태 아이콘으로 변경됨
[Android]
- 토스트메시지 : '즐겨찾기에서 해제되었습니다.'
2. 즐겨찾기 영역 내 해당 친구 및 채팅방 노출되지 않음
</t>
    </r>
    <r>
      <rPr>
        <rFont val="Nanum Gothic"/>
        <b/>
        <i/>
      </rPr>
      <t>* 그룹채팅방 : 25/8차부터 친구탭 내 즐겨찾기 영역 미노출</t>
    </r>
  </si>
  <si>
    <t>(amonn, 26/1)
Android 
- 즐겨찾기에서 해제되었어요.</t>
  </si>
  <si>
    <t>채팅방 설정 진입</t>
  </si>
  <si>
    <t>1. 사이드 메뉴 &gt; 설정 아이콘 탭</t>
  </si>
  <si>
    <t>1. 채팅방 설정 화면으로 이동</t>
  </si>
  <si>
    <t>채팅방 나가기</t>
  </si>
  <si>
    <t>1. 사이드 메뉴&gt; 설정&gt; 채팅방 설정 화면 하단 [채팅방 나가기]
2. 얼럿 [취소] 버튼 탭
3. 얼럿 [나가기] 버튼 탭</t>
  </si>
  <si>
    <t>1, 나가기 얼럿 노출됨
- 얼럿 : 
채팅방 프로필 사진 // 채팅방명
채팅방을 나가시겠어요?
[취소] [나가기]
2. 얼럿 닫힘
3. 채팅방 나가기 처리됨</t>
  </si>
  <si>
    <t>1, 나가기 얼럿 노출됨
- 얼럿 : 
채팅방 프로필 사진 // 채팅방명
채팅방을 나가시겠어요?
 ○ 조용히 나가기
[취소] [나가기]
2. 얼럿 닫힘
3. 채팅방 나가기 처리됨</t>
  </si>
  <si>
    <t>사진, 동영상</t>
  </si>
  <si>
    <t xml:space="preserve">*톡클라우드_버티컬(유료) &gt; 채팅방 서랍 케이스에서 수행 </t>
  </si>
  <si>
    <t>일정 없음</t>
  </si>
  <si>
    <t>다가올 일정 없음</t>
  </si>
  <si>
    <t>톡캘린더 영역 UI 확인</t>
  </si>
  <si>
    <t>일정 &gt;
 - 선택 시 톡캘린더목록으로 이동</t>
  </si>
  <si>
    <t>amonn, 26.5 
일정없음 상태 페이지 노출
- 함께하는 일정이 없습니다. 
[톡캘린더 바로가기][일정 등록하기]</t>
  </si>
  <si>
    <t>일정 있음</t>
  </si>
  <si>
    <t>다가올 일정 1개 있음</t>
  </si>
  <si>
    <t>일정 영역 UI 확인</t>
  </si>
  <si>
    <t>일정 &gt;
일정 바   일정 제목
              시작 시간 •장소
              날짜
- 일정 바 : 캘린더 컬러 반영(참여/불참/미정 구분) 
 ㄴ 참여 : 채워진 컬러바
 ㄴ 불참 : 빈 컬러바 + 일정 취소선 표시
 ㄴ 미정 : 빗금 컬러바 
- 오늘 날짜의 일정은 날짜 하단에 '오늘' 표시
- 일정 선택 시 일정 상세로 이동</t>
  </si>
  <si>
    <t xml:space="preserve">                                                                                                                                                                                                                </t>
  </si>
  <si>
    <t>오늘 날짜의 일정은 날짜 우측에 '오늘' 표시</t>
  </si>
  <si>
    <t>다가올 일정 2개 이상 있음</t>
  </si>
  <si>
    <t>일정 &gt;
일정 바   일정 제목
              시작 시간 •장소
              날짜
일정 바   일정 제목
              시작 시간 •장소
              날짜
- 일정 바 : 캘린더 컬러 반영(참여/불참/미정 구분) 
 ㄴ 참여 : 채워진 컬러바
 ㄴ 불참 : 빈 컬러바 + 일정 취소선 표시
 ㄴ 미정 : 빗금 컬러바 
- 다가올 일정은 최대 2개까지만 노출 됨
- 오늘 날짜의 일정은 날짜 하단에 '오늘' 표시
- 동일 날짜의 일정인 경우 날짜는 한번만 표시
- 일정 선택 시 일정 상세로 이동</t>
  </si>
  <si>
    <t>동일 날짜의 일정이어도 날짜 각각 표시됨</t>
  </si>
  <si>
    <t>2023/6차 뮤직 모아보기 서비스 종료</t>
  </si>
  <si>
    <t xml:space="preserve">뮤직 </t>
  </si>
  <si>
    <t>사이드메뉴 &gt; 뮤직</t>
  </si>
  <si>
    <t>메뉴 진입 및 UI</t>
  </si>
  <si>
    <t>탭 공통</t>
  </si>
  <si>
    <t>빈 화면</t>
  </si>
  <si>
    <t>수/발신한 음악 없음</t>
  </si>
  <si>
    <t>[뮤직] 탭</t>
  </si>
  <si>
    <t>뮤직 빈 화면으로 이동 
 - [곡] [플레이리스트] [앨범] 탭으로 구성 (디폴트 탭 : 곡)
 - 각 탭 내 공유된 음악 없음 안내 문구 표시됨
 - "나만의 음악을 공유해 보세요 \n 다양한 음악을 채팅방에서 공유할 수 있습니다. [음악 공유하러 가기] 버튼"</t>
  </si>
  <si>
    <r>
      <rPr>
        <rFont val="Nanum Gothic"/>
      </rPr>
      <t xml:space="preserve">(Dao, 2023/06)
채팅방 사이드메뉴 &gt; 뮤직 모아보기 제거
</t>
    </r>
    <r>
      <rPr>
        <rFont val="Nanum Gothic"/>
        <color rgb="FF1155CC"/>
        <u/>
      </rPr>
      <t>https://wiki.daumkakao.com/pages/viewpage.action?pageId=1187091435</t>
    </r>
  </si>
  <si>
    <t>[음악 공유하러 가기] 버튼 탭</t>
  </si>
  <si>
    <t xml:space="preserve">멜론 웹뷰 &gt; 음악 공유하기 화면으로 이동 </t>
  </si>
  <si>
    <t>yon 23/03
+ 메뉴 &gt; 뮤직 과 동일한 화면으로 랜딩</t>
  </si>
  <si>
    <t>뮤직 모아보기 화면</t>
  </si>
  <si>
    <t>수/발신한 음악 있음</t>
  </si>
  <si>
    <t xml:space="preserve">뮤직 음악 목록 화면으로 이동 
 - [곡] [플레이리스트] [앨범] 탭 내 주고받은 음악이 모아보기로 표시됨 (일별 최신순 정렬)
[곡 탭]
 - (아이콘-전체재생) (아이콘-셔플재생)
 - o11월 22일
 - [공유된 음악] [찜아이콘] [더보기아이콘]
 - [공유된 음악] [찜아이콘] [더보기아이콘]
[플레이리스트 탭]
 - o11월 22일
 - [공유된 음악] [더보기아이콘]
 - [공유된 음악] [더보기아이콘]
[앨범 탭]
 - o11월 22일
 - [공유된 음악] [더보기아이콘]
 - [공유된 음악] [더보기아이콘]
</t>
  </si>
  <si>
    <t xml:space="preserve">개별 음악 목록 메뉴 </t>
  </si>
  <si>
    <t>음악 (곡/앨범/플레이리스트+복수곡) 목록이 있는 상태</t>
  </si>
  <si>
    <t xml:space="preserve">[android] 각 탭 &gt; 롱탭
[ios] 각 탭 &gt; 스와이프 </t>
  </si>
  <si>
    <t xml:space="preserve">메뉴 노출 
 - android : [전달] [나에게] [삭제] 
 - ios : [삭제] [전달] [대화보기] </t>
  </si>
  <si>
    <t>곡 탭</t>
  </si>
  <si>
    <t>전체재생</t>
  </si>
  <si>
    <t>[전체재생] 탭</t>
  </si>
  <si>
    <t>목록 내 전체곡이 순서대로 재생목록에 추가되며, 첫번째 곡부터 재생됨
 - 중복곡 존재 시 목록 중 가장 최근 추가된 곡을 제외한 나머지 중복곡은 추가되지 않음</t>
  </si>
  <si>
    <t xml:space="preserve">(wizy, 2023/05)
중복곡/서비스중단된 곡 포함되어 있을 시 재생 버튼 선택하면 
iOS_"중복 및 서비스가 중단된 곡은 제외하고 재생합니다." 
Android_"중복곡은 제외하고 재생합니다." 
얼럿 떴다 사라짐
</t>
  </si>
  <si>
    <t>셔플재생</t>
  </si>
  <si>
    <t>[셔플재생] 탭</t>
  </si>
  <si>
    <t>목록내 전체곡이 임의로 섞여 재생목록에 추가되며, 섞인 목록 기준 첫번째 곡부터 재생됨
 - 중복곡 존재 시 목록 중 가장 최근 추가된 곡을 제외한 나머지 중복곡은 추가되지 않음</t>
  </si>
  <si>
    <t>곡 목록</t>
  </si>
  <si>
    <t>뮤직말풍선 &gt; 단일곡 공유 상태</t>
  </si>
  <si>
    <t>뮤직모아보기 &gt; 곡 탭 &gt; 단일곡 목록 확인</t>
  </si>
  <si>
    <t>개별 뮤직 목록 노출
 - [앨범커버]
 - 곡명
 - 아티스트명
 - 보낸사람 프로필정보(사진+프로필명) 
 - [찜아이콘] [더보기아이콘]</t>
  </si>
  <si>
    <t>[앨범커버] 탭</t>
  </si>
  <si>
    <t>멜론 웹뷰 &gt; 곡 상세보기 화면으로 이동</t>
  </si>
  <si>
    <t>Full player &gt; 셔플 OFF</t>
  </si>
  <si>
    <t>곡명 영역 탭</t>
  </si>
  <si>
    <t>전체곡이 재생목록에 추가(대치방식)되며, 탭한곡 부터 재생 시작 됨
 - 탭한 곡이 중복곡인 경우 해당곡, 중복곡이 아닌 경우 인접한 중복곡을 제외한 나머지 중복곡은 추가되지 않음</t>
  </si>
  <si>
    <t>Full player &gt; 셔플 ON</t>
  </si>
  <si>
    <t>탭한 곡이 첫번째 위치+전체곡이 임의로 섞여 재생목록에 추가된 후, 탭한곡 부터 재생 시작 됨
 - 탭한 곡이 중복곡인 경우 해당곡, 중복곡이 아닌 경우 인접한 중복곡을 제외한 나머지 중복곡은 추가되지 않음</t>
  </si>
  <si>
    <t>대상곡이 찜목록에 없는 경우</t>
  </si>
  <si>
    <t>[찜아이콘] 탭</t>
  </si>
  <si>
    <t>찜목록에 대상곡이 추가되고, 초록아이콘으로 변경 됨
 - 찜목록 추가 메시지가 스낵바로 노출되며, 스낵바 탭하여 찜목록 이동 가능</t>
  </si>
  <si>
    <t>대상곡이 찜목록에 있는 경우</t>
  </si>
  <si>
    <t>찜목록에서 대상곡이 제거되고, 회색아이콘으로 변경 됨
 - 별도의 제거 안내 메시지는 없음</t>
  </si>
  <si>
    <t>더보기(하단슬라이드)</t>
  </si>
  <si>
    <t>[더보기아이콘] 탭</t>
  </si>
  <si>
    <t>하단 슬라이드 팝업 노출
 - (앨범커버 | 곡명-아티스트명 [&gt;]) &lt;- 곡정보 영역
 - [찜목록에 추가/삭제] &lt;- 찜 상태에 따라 다르게 표기
 - [바로 다음에 재생]
 - [플레이리스트에 담기]
 - [프로필 뮤직 설정]
 - [채팅방 공유]
 - [멜론으로 재생]
 - [카카오미니로 재생]
 - (닫기)</t>
  </si>
  <si>
    <t>곡정보 영역 탭</t>
  </si>
  <si>
    <t>해당 곡의 상세 페이지로 이동되어서 노출</t>
  </si>
  <si>
    <t>[찜목록에 추가] 탭</t>
  </si>
  <si>
    <t>찜목록에 대상곡이 추가되고, 하단슬라이드 메뉴명이 초록아이콘+찜목록에서 삭제로 변경 됨. 
 - 찜목록 추가 메시지가 스낵바로 노출되며, 스낵바 탭하여 찜목록 이동 가능.</t>
  </si>
  <si>
    <t>[찜목록에서 삭제] 탭</t>
  </si>
  <si>
    <t>찜목록에서 대상곡이 제거되고, 하단슬라이드 메뉴명이 회색아이콘+찜목록에 추가로 변경 됨.
 - 별도의 제거 안내 메시지는 없음.</t>
  </si>
  <si>
    <t>[바로 다음에 재생] 탭</t>
  </si>
  <si>
    <t>재생 중인 곡의 바로 다음에 대상 곡이 추가됨 (중복곡 추가 가능)
 - "현재 재생 중인 곡 다음 순서로 추가했습니다." 토스트 팝업</t>
  </si>
  <si>
    <t>[플레이리스트에 담기] 탭</t>
  </si>
  <si>
    <t>플레이리스트 담기 화면으로 이동되며, 담기 완료 후 Full Player로 돌아옴.
 - 특정 플레이리스트 선택 후 담기 시 해당곡이 플레이리스트에 추가됨.
 - 비로그인(계정 미연동) 시는 계정연동 화면으로 랜딩 됨.</t>
  </si>
  <si>
    <t>[프로필 뮤직 설정] 탭 &gt; 설정할 프로필 선택</t>
  </si>
  <si>
    <t>프로필 뮤직으로 설정됨
 - "프로필 뮤직으로 설정했습니다." 토스트 팝업
 - 대상 음악이 프로필 뮤직으로 설정되어 노출 됨</t>
  </si>
  <si>
    <t>[채팅방 공유] 탭</t>
  </si>
  <si>
    <t>간편전달이 표시되고, 선택한 친구/방으로 뮤직 말풍선이 공유되어서 노출</t>
  </si>
  <si>
    <t>[멜론으로 재생] 탭</t>
  </si>
  <si>
    <t>멜론앱에서 해당곡이 재생 됨.
 - 멜론앱 미설치된 경우는 스토어로 랜딩</t>
  </si>
  <si>
    <t>[닫기] 탭</t>
  </si>
  <si>
    <t>하단슬라이드 팝업이 닫힘</t>
  </si>
  <si>
    <t>플레이리스트 탭</t>
  </si>
  <si>
    <t>복수곡 목록</t>
  </si>
  <si>
    <t>뮤직말풍선 &gt; 복수곡 공유 상태</t>
  </si>
  <si>
    <t>뮤직모아보기 &gt; 플레이리스트 탭 &gt; 복수곡 목록 확인</t>
  </si>
  <si>
    <t>복수곡 목록 노출 
 - [앨범커버(재생아이콘)] 이노래 어때요?
 - 보낸사람 / N곡 
 - 보낸사람 프로필정보(사진+프로필명)
 - [더보기아이콘]</t>
  </si>
  <si>
    <t>복수곡 목록 탭</t>
  </si>
  <si>
    <t>멜론 웹뷰 &gt; 복수곡 상세 화면으로 이동</t>
  </si>
  <si>
    <t>플레이리스트 목록</t>
  </si>
  <si>
    <t>뮤직말풍선 &gt; 플레이리스트 공유 상태</t>
  </si>
  <si>
    <t>뮤직모아보기 &gt; 플레이리스트 탭 &gt; 플레이리스트 목록 확인</t>
  </si>
  <si>
    <t>플레이리스트 목록 노출 
 - [앨범커버(재생아이콘)] 플레이리스트명
 - 플레이리스트제작자 / N곡 &lt;- 마이뮤직에서 공유한 경우 제작자 미노출
 - 보낸사람 프로필정보(사진+프로필명)
 - [더보기아이콘]</t>
  </si>
  <si>
    <t>플레이리스트 내 전체곡이 순서대로 재생목록에 추가되며, 첫번째 곡부터 재생됨</t>
  </si>
  <si>
    <t>플레이리스트 내 전체곡이 임의로 섞여 재생목록에 추가되며, 섞인 목록 기준 첫번째 곡부터 재생됨</t>
  </si>
  <si>
    <t>플레이리스트 목록 탭</t>
  </si>
  <si>
    <t>멜론 웹뷰 &gt; 플레이리스트 상세 화면으로 이동</t>
  </si>
  <si>
    <t>하단 슬라이드 팝업 노출
 - (앨범커버 | 이 노래 어때요?-보낸사람 [&gt;]) &lt;- 복수곡정보 영역
 - [플레이리스트에 담기]
 - [채팅방 공유]
 - [멜론으로 재생]
 - [카카오미니로 재생]
 - (닫기)</t>
  </si>
  <si>
    <t>(wizy, 2023/05)
복수곡 전송하는 방법 : 
플러스메뉴 &gt; 뮤직 &gt; 앨범, (기존재하는)플레이리스트 등을 제외하고 2개 이상의 곡을 선택하여 보내기</t>
  </si>
  <si>
    <t>하단 슬라이드 팝업 노출
 - (앨범커버 | 플레이리스트명-제작자명 [&gt;]) &lt;- 플레이리스트정보 영역
 - [플레이리스트에 담기]
 - [채팅방 공유]
 - [멜론으로 재생]
 - [카카오미니로 재생]
 - (닫기)</t>
  </si>
  <si>
    <t>플레이리스트정보 영역 탭</t>
  </si>
  <si>
    <t>멜론 웹뷰 &gt; 해당 플레이리스트/복수곡의 상세 페이지로 이동되어서 노출</t>
  </si>
  <si>
    <t>플레이리스트 담기 화면으로 이동되며, 담기 완료 후 Full Player로 돌아옴.
ㄴ특정 플레이리스트 선택 후 담기 시 해당 플레이리스트 전체곡이 플레이리스트에 추가됨.
ㄴ비로그인(계정 미연동) 시는 계정연동 화면으로 랜딩 됨.</t>
  </si>
  <si>
    <t>멜론앱에서 해당 플레이리스트가 재생 됨.
ㄴ멜론앱 미설치된 경우는 스토어로 랜딩</t>
  </si>
  <si>
    <t>앨범 탭</t>
  </si>
  <si>
    <t>앨범 목록</t>
  </si>
  <si>
    <t>뮤직말풍선 &gt; 앨범 공유 상태</t>
  </si>
  <si>
    <t>뮤직모아보기 &gt; 앨범 탭 &gt; 앨범 목록 확인</t>
  </si>
  <si>
    <t>앨범 목록 노출
 - [앨범커버(재생아이콘)]
 - 앨범명
 - 아티스트명 / 발매일 (YYYY.MM.DD)
 - 보낸사람 프로필정보(사진+프로필명) 
 - [더보기아이콘]</t>
  </si>
  <si>
    <t>앨범 내 전체곡이 순서대로 재생목록에 추가되며, 첫번째 곡부터 재생됨</t>
  </si>
  <si>
    <t>앨범 내 전체곡이 임의로 섞여 재생목록에 추가되며, 섞인 목록 기준 첫번째 곡부터 재생됨</t>
  </si>
  <si>
    <t>앨범 목록 탭</t>
  </si>
  <si>
    <t>멜론 웹뷰 &gt; 앨범 상세 화면으로 이동</t>
  </si>
  <si>
    <t>하단 슬라이드 팝업 노출
 - (앨범커버 | 앨범명-아티스트명 [&gt;]) &lt;- 앨범정보 영역
 - ㄴ아티스트가 여러명인 경우 ,로 구분하여 노출
 - [플레이리스트에 담기]
 - [채팅방 공유]
 - [멜론으로 재생]
 - [카카오미니로 재생]
 - (닫기)</t>
  </si>
  <si>
    <t>앨범정보 영역 탭</t>
  </si>
  <si>
    <t>멜론 웹뷰 &gt; 해당 앨범의 상세 페이지로 이동되어서 노출</t>
  </si>
  <si>
    <t>플레이리스트 담기 화면으로 이동되며, 담기 완료 후 Full Player로 돌아옴
 - 특정 플레이리스트 선택 후 담기 시 해당 앨범 전체곡이 플레이리스트에 추가됨
 - 비로그인(계정 미연동) 시는 계정연동 화면으로 랜딩 됨</t>
  </si>
  <si>
    <t>멜론앱에서 해당 앨범이 재생 됨
 - 멜론앱 미설치된 경우는 스토어로 랜딩</t>
  </si>
  <si>
    <t>톡게시판 | 담당자 : yama.moto</t>
  </si>
  <si>
    <t>톡게시판 진입</t>
  </si>
  <si>
    <t>1. 사이드메뉴&gt; 게시판 영역 탭
2. 사이드메뉴&gt; [공지] or [투표] 버튼 탭</t>
  </si>
  <si>
    <t>1. 톡게시판 화면이 [전체] 탭으로 열림
2. 톡게시판 화면이 [공지]or[투표] 탭으로 열림</t>
  </si>
  <si>
    <t>(ssoya, 26/4)
리글TC 수정반영
 - 퀴즈 버튼 제거</t>
  </si>
  <si>
    <t>글쓰기</t>
  </si>
  <si>
    <t>탭 타입별 글쓰기 랜딩</t>
  </si>
  <si>
    <t>1. [전체] [사진] [동영상] [파일] 탭에서 글쓰기 진입
2. [공지] 탭에서 글쓰기 진입
3. [투표] 탭에서 글쓰기 진입
4. [퀴즈] 탭에서 글쓰기 진입</t>
  </si>
  <si>
    <t>1. default type 글쓰기 화면으로 이동
2. 공지 옵션이 체크된 글쓰기 화면으로 이동
3. 투표 템플릿이 추가된 글쓰기 화면으로 이동
4. 퀴즈 템플릿이 추가된 글쓰기 화면으로 이동</t>
  </si>
  <si>
    <t>1. 톡게시판에서 공지로 글쓰기 후 톡게시판  확인
2. 채팅방에서 작성 결과 확인</t>
  </si>
  <si>
    <t>1. 공지로 게시글이 추가됨
2. 채팅방에서 결과 확인
 - 채팅방의 공지 영역에 작성한 글이 표시됨
 - 채팅방에 공지 게시글 확인하기 말풍선이 전송됨
 - 말풍선 탭하면 해당 글로 랜딩</t>
  </si>
  <si>
    <t>멘션 추가</t>
  </si>
  <si>
    <t>1. 톡게시판 글쓰기에 멘션(@)버튼을 통해 멤버를 멘션한 글쓰기 후 톡게시판 확인
2. 채팅방에서 작성 결과 확인</t>
  </si>
  <si>
    <t>1. 멘션이 포함된 게시글이 추가됨
2. 채팅방에서 결과 확인
 - 채팅방에 멘션이 포함된 게시글의 게시글 확인하기 말풍선이 전송됨
 - 말풍선 탭하면 해당 글로 랜딩</t>
  </si>
  <si>
    <t>2. 톡게시판의 멘션은 알림이 없음
 - 론칭 당시에는 내소식 리스트로 채팅방 외에서 확인 가능했으나, 없어짐
 - 현재는 게시판 글 작성시 전송되는 말풍선의 알림이 채팅방 알림 설정에 따라 동작하고 있음</t>
  </si>
  <si>
    <t>미디어 첨부</t>
  </si>
  <si>
    <t>사진/동영상 첨부</t>
  </si>
  <si>
    <t>1. 사진(or동영상)을 첨부한 글쓰기 후 톡게시판 확인
2. 채팅방에서 작성 결과 확인</t>
  </si>
  <si>
    <t>1. 톡게시판 확인
  - 사진 or 동영상이 첨부된 게시글이 추가됨
  - 톡게시판의 사진(or동영상) 탭에 게시글이 소팅됨
2. 채팅방에서 결과 확인
  - 본문 및 사진(or동영상)이 포함된 게시글 말풍선이 전송됨
  - 말풍선 탭하면 해당 글로 랜딩</t>
  </si>
  <si>
    <r>
      <rPr>
        <rFont val="Nanum Gothic"/>
      </rPr>
      <t xml:space="preserve">(enzo, 2024/06)
</t>
    </r>
    <r>
      <rPr>
        <rFont val="Nanum Gothic"/>
        <color rgb="FF1155CC"/>
        <u/>
      </rPr>
      <t>https://jira.daumkakao.com/browse/ITEAM-25462</t>
    </r>
    <r>
      <rPr>
        <rFont val="Nanum Gothic"/>
      </rPr>
      <t xml:space="preserve"> 
[QA] 톡게시판 &gt; 사진 &gt; 임의 사진 선택 시 최근 등록 사진이 깜빡인 후 선택한 사진이 노출되는 현상
&gt;&gt; 9차 스프린트로 이동하고 노운이슈로 둘지, 수정할지 결정</t>
    </r>
  </si>
  <si>
    <t>파일 첨부</t>
  </si>
  <si>
    <t>1. 파일을 첨부한 글쓰기 후 톡게시판 확인
2. 채팅방에서 작성 결과 확인</t>
  </si>
  <si>
    <t>1. 톡게시판 확인
  - 파일이 첨부된 게시글이 추가됨
  - 톡게시판의 파일 탭에 게시글이 소팅됨
2. 채팅방에서 결과 확인
  - 본문 및 파일명이 포함된 게시글 말풍선이 전송됨
  - 말풍선 탭하면 해당 글로 랜딩</t>
  </si>
  <si>
    <t>투표 첨부</t>
  </si>
  <si>
    <t>1. 투표를 첨부한 글쓰기 후 톡게시판 확인
2. 채팅방에서 작성 결과 확인</t>
  </si>
  <si>
    <t>1. 톡게시판 확인
  - 투표가 첨부된 게시글이 추가됨
  - 톡게시판의 투표 탭에 게시글이 소팅됨
2. 채팅방에서 결과 확인
  - 투표 게시글 말풍선이 전송됨
  - 말풍선 탭하면 해당 투표로 랜딩</t>
  </si>
  <si>
    <t>퀴즈 첨부</t>
  </si>
  <si>
    <t>1. 퀴즈를 첨부한 글쓰기 후 톡게시판 확인
2. 채팅방에서 작성 결과 확인</t>
  </si>
  <si>
    <t>1. 톡게시판 확인
  - 퀴즈가 첨부된 게시글이 추가됨
  - 톡게시판의 퀴즈 탭에 게시글이 소팅됨
2. 채팅방에서 결과 확인
  - 퀴즈 게시글 말풍선이 전송됨
  - 말풍선 탭하면 해당 퀴즈로 랜딩</t>
  </si>
  <si>
    <t>미디어 재생</t>
  </si>
  <si>
    <t>사진/동영상/파일 게시글에서 첨부된 미디어를 뷰</t>
  </si>
  <si>
    <t>게시글에 첨부한 미디어가 표시/재생됨</t>
  </si>
  <si>
    <t>미디어 다운로드</t>
  </si>
  <si>
    <t>사진/동영상/파일 게시글에서 첨부된 미디어를 다운로드</t>
  </si>
  <si>
    <t>게시글에 첨부한 미디어가 기기의 저장 공간에 다운로드 됨</t>
  </si>
  <si>
    <t>게시물 인터랙션</t>
  </si>
  <si>
    <t>더보기 진입점</t>
  </si>
  <si>
    <t>게시글의 우상단 [더보기(…)] 버튼 탭</t>
  </si>
  <si>
    <t>게시물 타입별로 현재 상태에 맞는 메뉴가 표시됨
[현재 채팅방에 공유하기]
[공지 등록하기] *등록돼 있는 경우 [공지 내리기]
[수정하기]
[투표 현황 보기] *투표 게시글인 경우
[신고하기] *내가 작성한 글이 아닌 경우
[삭제하기]</t>
  </si>
  <si>
    <t>공유하기</t>
  </si>
  <si>
    <t>1. [현재 채팅방에 공유하기] 선택
2. 채팅방에서 공유 결과 확인</t>
  </si>
  <si>
    <t>1. 채팅방에 게시글 공유 말풍선이 전송됨
2. 전송된 말풍선 탭하면 해당 게시글로 랜딩</t>
  </si>
  <si>
    <t>공지 등록하기/내리기</t>
  </si>
  <si>
    <t>1. [공지 등록하기] 선택
2. 채팅방에서 결과 확인
3. [공지 내리기] 선택 후 결과 확인</t>
  </si>
  <si>
    <t>1. 게시글이 공지로 추가됨
2. 채팅방에서 결과 확인
 - 채팅방의 공지 영역에 등록한 글이 표시됨
 - 채팅방에 공지 게시글 확인하기 말풍선이 전송됨
 - 말풍선 탭하면 해당 글로 랜딩
3. 공지 내리기 결과확인
 - 채팅방 공지 영역이 사라짐
 - 공지 내리기 말풍선 전송 없음
 - 톡게시판 공지 탭의 소팅에서 제외됨</t>
  </si>
  <si>
    <t>수정하기</t>
  </si>
  <si>
    <t>[수정하기] 선택 후 수정 완료</t>
  </si>
  <si>
    <t>수정한 내용대로 글이 게시됨</t>
  </si>
  <si>
    <t>신고하기</t>
  </si>
  <si>
    <t>[신고하기] 선택</t>
  </si>
  <si>
    <t>신고 페이지로 랜딩</t>
  </si>
  <si>
    <t>(wizy, 25/2)
친구가 아닌 남이 쓴 게시물에만 노출됨</t>
  </si>
  <si>
    <t>[삭제하기] 선택</t>
  </si>
  <si>
    <t>게시글이 삭제됨</t>
  </si>
  <si>
    <t>(wizy, 25/2)
내가 쓴 게시물에만 노출됨</t>
  </si>
  <si>
    <t>게시글 리액션</t>
  </si>
  <si>
    <t>v11.1.0</t>
  </si>
  <si>
    <t>게시글 상세에서 [좋아요(♡)] 탭</t>
  </si>
  <si>
    <t>- 좋아요 버튼이 채워짐
- 좋아요한 친구들 항목이 생성되고(좋아요 카운트를 1로 증가시킬 때) 내 프로필이 해당 목록에 표시됨</t>
  </si>
  <si>
    <t>댓글</t>
  </si>
  <si>
    <t>게시글 상세에서 댓글 작성</t>
  </si>
  <si>
    <t>작성한 댓글이 게시글 상세에 표시됨</t>
  </si>
  <si>
    <t>첨부 컨텐츠 리액션</t>
  </si>
  <si>
    <t>투표하기</t>
  </si>
  <si>
    <t>투표 게시글에 투표 완료</t>
  </si>
  <si>
    <t>투표한 카운트가 투표 게시글에 반영됨</t>
  </si>
  <si>
    <t>퀴즈 풀기</t>
  </si>
  <si>
    <t>퀴즈 게시글에서 항목 선택 후 제출하기</t>
  </si>
  <si>
    <t>(종료 후 정답 공개 off인 퀴즈 게시글)
선택한 항목 카운트 및 정답 여부가 게시글에 반영됨
- 정답 선택시 짧은 햅틱 반응과 애니메이션 재생
- 오답 선택시 긴 햅틱 반응</t>
  </si>
  <si>
    <t>챗봇 (담당자 sophia/cera)</t>
  </si>
  <si>
    <t>챗봇 진입</t>
  </si>
  <si>
    <t>사이드메뉴&gt; 챗봇 beta 메뉴 탭</t>
  </si>
  <si>
    <t>챗봇 beta 화면 열림</t>
  </si>
  <si>
    <t>25.7.0</t>
  </si>
  <si>
    <t>챗봇 화면</t>
  </si>
  <si>
    <t>챗봇 목록</t>
  </si>
  <si>
    <t xml:space="preserve">1. 채팅방 사이드 &gt; 챗봇 beta 메뉴 탭 </t>
  </si>
  <si>
    <t>챗봇 목록으로 이동된다. 
----
[X](ios) or [&lt;-](Android) || 챗봇 beta 
챗봇은 이렇게 사용해 보세요
알아보기&gt;
추천
추천 챗봇1 [추가]
사용중 
사용중 챗봇1.  [제거]
사용중 챗봇2.  [제거]
발견
뉴스봇 [추가]
주식봇 [추가]
채팅도구 [추가]
카카오골프예약 [추가]
이용안내 | 입점문의</t>
  </si>
  <si>
    <t xml:space="preserve">챗봇 추가 </t>
  </si>
  <si>
    <t>추천 챗봇 추가</t>
  </si>
  <si>
    <t xml:space="preserve">1. 챗봇 &gt; 추천 목록 &gt; 챗봇 [추가] 탭 </t>
  </si>
  <si>
    <t>해당 챗봇이 채팅방에 추가된다. 
1) 채팅방
- 피드
  : {멤버명}님이 {챗봇명}을/를 추가했습니다.
   챗봇 서비스 이용 안내 텍스트 버튼
- 웰컴 메시지 수신
2) 챗봇 목록 &gt; '사용중', '발견' 순서로 목록 노출
- 추천 목록 제거
- 사용중 목록
 ㄴ 해당 채팅방에 추가된 추천 챗봇 추가
 ㄴ [추가] 버튼 &gt; [제거] 버튼으로 변경
- 발견 목록
 ㄴ 모든 챗봇 추가 시 '발견' 목록 제거</t>
  </si>
  <si>
    <t>발견 챗봇 추가</t>
  </si>
  <si>
    <t xml:space="preserve">1. 챗봇 &gt; 발견 목록 &gt; 챗봇 [추가] 탭 </t>
  </si>
  <si>
    <t>해당 챗봇이 채팅방에 추가된다. 
1) 채팅방
- 피드
  : {멤버명}님이 {챗봇명}을/를 추가했습니다.
   챗봇 서비스 이용 안내 텍스트 버튼
- 웰컴 메시지 수신
2) 챗봇 목록 &gt; '추천', '사용중', '발견' 순서로 목록 노출
- 사용중 목록
 ㄴ 해당 채팅방에 추가된 챗봇 추가
 ㄴ [추가] 버튼 &gt; [제거] 버튼으로 변경
- 발견 목록
 ㄴ 해당 채팅방에 추가된 챗봇 제거
 ㄴ 모든 챗봇 추가 시 '발견' 목록 제거</t>
  </si>
  <si>
    <t>(bono,25/4)
추천 챗봇 추가되지 않은 상태일시 
챗봇 목록 &gt; '추천', '사용중', '발견' 순서로 목록 노출</t>
  </si>
  <si>
    <t xml:space="preserve">챗봇 멘션 </t>
  </si>
  <si>
    <t xml:space="preserve">@입력 및 멘션 서제스트 </t>
  </si>
  <si>
    <t xml:space="preserve">1. 입력창 &gt; @입력 
 - "@"만 입력 
 - 텍스트 + "@" 입력 
 - @유저멘션 + "@" 입력 
2. 서제스트 &gt; 챗봇 목록 탭
3. 명령어 입력 후, 전송 &gt; 챗봇 응답 확인 </t>
  </si>
  <si>
    <t xml:space="preserve">1. 상단 멘션 서제스트에 챗봇 + 멤버 목록이 노출된다. 
 - 챗봇 &gt; 멤버 순으로 노출 
 - 동일한 이름이 있는 경우, 클릭하여 선택 
2. 입력창에 챗봇 멘션이 활성화된다. 
3. 멘션한 챗봇에게 메시지가 전달되며 해당 챗봇으로부터 응답을 받는다. 
ex) @뉴스봇 + 날씨 전송 시, 날씨 관련 응답 수신 
 - 클릭 시, 챗봇 채널 홈으로 이동된다. </t>
  </si>
  <si>
    <t>(bono,25/4)
텍스트 입력 후 공백 입력 + @입력시 멘션서제스트 노출됨</t>
  </si>
  <si>
    <t xml:space="preserve">챗봇 명령어 </t>
  </si>
  <si>
    <t xml:space="preserve">명령어 가이드 </t>
  </si>
  <si>
    <t xml:space="preserve">명령어 가이드가 등록된 챗봇 </t>
  </si>
  <si>
    <t xml:space="preserve">1. @챗봇 멘션 (ex. 뉴스봇) 
2. 명령어 가이드 중 특정 명령어 탭 
3. 명령어 전송 &gt; 챗봇 응답 확인 </t>
  </si>
  <si>
    <t xml:space="preserve">1. 명령어 가이드가 노출된다. (스크롤 가능)
2. 명령어 가이드가 종료되고, 입력창에 명령어가 입력된다. 
3. 멘션한 챗봇에게 메시지가 전달되며 해당 챗봇으로부터 응답을 받는다. 
ex) @뉴스봇 + 날씨 전송 시, 날씨 관련 응답 수신 
 - 클릭 시, 챗봇 채널 홈으로 이동된다. </t>
  </si>
  <si>
    <t>25.4.0</t>
  </si>
  <si>
    <t xml:space="preserve">/명령어 입력 </t>
  </si>
  <si>
    <t xml:space="preserve">1. 입력란 &gt; /명령어 텍스트 입력 (ex. /뉴스)
2. 숏컷 &gt; 명령어 선택
3. 명령어 전송 &gt; 챗봇 응답 확인 </t>
  </si>
  <si>
    <t xml:space="preserve">1. 일치하는 관련 명령어 목록이 숏컷에 노출된다.
 - /뉴스브리핑 
 - /많이본뉴스
2. 해당 명령어 활성화 (파란색 표시) 
3. 채팅방에 명령어가 전송된다. (/명령어) 
 - 명령어 클릭 시, 챗봇 채널 홈으로 이동된다. </t>
  </si>
  <si>
    <t>챗봇 전용모드</t>
  </si>
  <si>
    <t>1. 입력창 &gt; 챗봇 멘션 &gt; 명령어 가이드 노출
2. 명령어 가이드 좌측 &gt; 전용모드 아이콘 확인</t>
  </si>
  <si>
    <t>2. 디폴트 설정 OFF 상태로 노출된다.
  - 토글 버튼으로 on/off 변경 가능
  - 챗봇 아이콘 위로 툴팁 최초 1회 노출된다.</t>
  </si>
  <si>
    <t>전용모드 ON/OFF</t>
  </si>
  <si>
    <t>1. 입력창 &gt; 챗봇 멘션
2. 명령어 가이드 좌측 &gt; 챗봇 아이콘 비활성화 &gt; 탭
3. 명령어 입력 or 선택 후 전송 &gt; 챗봇 응답 확인
4. 전용모드 활성화 아이콘 &gt; 탭
5. 명령어 입력 or 선택 후 전송 &gt; 챗봇 응답 확인</t>
  </si>
  <si>
    <t>2. 챗봇 전용모드 활성화
  - 활성화 시점에 안내 툴팁 최초 1회 노출된다.
3. 멘션한 챗봇에게 메시지가 전달되며 해당 챗봇으로부다 응답을 받는다.
  - 챗봇 발화 이후 입력창 상단뷰가 재노출되며, 입력창에 자동 멘션 상태로 유지된다.
4. 챗봇 전용모드 비활성화
5. 멘션한 챗봇에게 메시지가 전달되며 해당 챗봇으로부다 응답을 받는다.
  - 챗봇 발화 이후 입력창 상단뷰와 입력창 멘션 모두 미노출된다. (전용모드 비활성화)</t>
  </si>
  <si>
    <t xml:space="preserve">챗봇 제거 </t>
  </si>
  <si>
    <t>추천 챗봇 제거</t>
  </si>
  <si>
    <t xml:space="preserve">1. 챗봇 &gt; 사용중 목록 &gt; 챗봇 [제거] 탭 
2. 얼럿 &gt; [확인] 버튼 탭 </t>
  </si>
  <si>
    <t>1. 챗봇 제거 얼럿이 노출된다. 
----
챗봇 제거
{챗봇명}을 채팅방에서 제거하시겠습니까? 제거하면 채팅방의 모든 멤버가 이용할 수 없습니다. [취소][확인]
 - [취소] 버튼 선택 시 얼럿 닫히고, 챗봇 목록 유지
 - [확인] 버튼 선택 시 얼럿 닫히고, 채팅방 이동
2. 해당 챗봇이 채팅방에서 제거된다. 
1) 채팅방
-  피드
  : {멤버명}님이 {챗봇명}을/를 제거했습니다.
2) 챗봇 목록 &gt; '추천', '사용중', '발견' 순서로 목록 노출
- 추천 목록 노출
 ㄴ 해당 채팅방에서 제거된 추천 챗봇 추가
- 사용중 목록 
 ㄴ 해당 채팅방에서 제거된 추천 챗봇 제거
 ㄴ 모든 챗봇 제거 시 '사용중' 목록 제거
- 발견 목록 
 ㄴ 해당 채팅방에서 제거된 추천 챗봇 추가
 ㄴ [제거] 버튼 &gt; [추가] 버튼으로 변경</t>
  </si>
  <si>
    <t>사용중 챗봇 제거</t>
  </si>
  <si>
    <t>1. 챗봇 제거 얼럿이 노출된다. 
----
챗봇 제거
{챗봇명}을 채팅방에서 제거하시겠습니까? 제거하면 채팅방의 모든 멤버가 이용할 수 없습니다. [취소][확인]
 - [취소] 버튼 선택 시 얼럿 닫히고, 챗봇 목록 유지
 - [확인] 버튼 선택 시 얼럿 닫히고, 채팅방 이동
2. 해당 챗봇이 팀채팅방에서 제거된다. 
1) 채팅방
-  피드
  : {멤버명}님이 {챗봇명}을/를 제거했습니다.
2) 챗봇 목록 &gt; '사용중', '발견' 순서로 목록 노출
- 사용중 목록 
 ㄴ 해당 채팅방에서 제거된 챗봇 제거
 ㄴ 모든 챗봇 제거 시 '사용중' 목록 제거
- 발견 목록 
 ㄴ 해당 채팅방에서 제거된 챗봇 추가
 ㄴ [제거] 버튼 &gt; [추가] 버튼으로 변경</t>
  </si>
  <si>
    <t xml:space="preserve">챗봇 멘션 서제스트 &gt; 목록 제거 확인 </t>
  </si>
  <si>
    <t>1. 입력창 &gt; @멘션 서제스트 확인</t>
  </si>
  <si>
    <t xml:space="preserve">해당 챗봇 목록이 노출되지 않는다. </t>
  </si>
  <si>
    <t>도움말</t>
  </si>
  <si>
    <t>챗봇 목록 &gt; 챗봇 탭</t>
  </si>
  <si>
    <t xml:space="preserve">챗봇 도움말 하프뷰가 노출된다. </t>
  </si>
  <si>
    <t>(bono,25/4)
안드: 해상도에 따라 하프뷰 화면내 많은 범위 노출되는것 논이슈</t>
  </si>
  <si>
    <t>설정 메뉴</t>
  </si>
  <si>
    <t xml:space="preserve">챗봇 목록 &gt; 사용중 챗봇 탭 &gt; 도움말 &gt; [설정] 탭 </t>
  </si>
  <si>
    <t>설정페이지 웹뷰로 이동된다. 
----
[X] | {채널명} 설정
알림메시지 받기 ON(default)/OFF
챗봇이 먼저 보내는 메시지를 받을 수 있습니다.</t>
  </si>
  <si>
    <t>26.4.0</t>
  </si>
  <si>
    <t>대화상대</t>
  </si>
  <si>
    <t>대화상대 영역 노출 확인</t>
  </si>
  <si>
    <t>대화상대 영역 노출됨
- '대화상대' 타이틀
- [+ 초대하기] 버튼
- 채팅 멤버 프로필 이미지 + 닉네임(나인 경우 닉네임 좌측 ''나' 표시) 
  ㄴ 친구 아닌 상태 : 프로필 이미지 내 ? 아이콘 + 닉네임 우측 친구 추가 버튼
  ㄴ 차단 상태 : 프로필 이미지 내 금지 아이콘</t>
  </si>
  <si>
    <r>
      <rPr>
        <rFont val="Nanum Gothic"/>
      </rPr>
      <t xml:space="preserve">Shannon 23/03
</t>
    </r>
    <r>
      <rPr>
        <rFont val="Nanum Gothic"/>
        <strike/>
      </rPr>
      <t xml:space="preserve">1:1 채팅 : [비밀채팅] 버튼
</t>
    </r>
    <r>
      <rPr>
        <rFont val="Nanum Gothic"/>
      </rPr>
      <t>그룹/탬챗 : [채팅방 다시 만들기] 버튼
(robbie, 2024/01)
1:1 채팅 : [비밀채팅방 만들기] 버튼</t>
    </r>
  </si>
  <si>
    <t>대화상대 초대</t>
  </si>
  <si>
    <t>동작</t>
  </si>
  <si>
    <t>친구 상태</t>
  </si>
  <si>
    <t>[+ 초대하기] 버튼 탭</t>
  </si>
  <si>
    <t>대화상대 초대 페이지 노출됨</t>
  </si>
  <si>
    <t>친구 아님 상태</t>
  </si>
  <si>
    <t>1. [+ 초대하기] 버튼 탭
2. 얼럿 [확인] 버튼 탭</t>
  </si>
  <si>
    <t>1. 친구 추가 필요 얼럿 노출되며 초대되지 않음
- 얼럿 : 
(닉네임)님을 친구로 추가해주세요.
친구와 만든 채팅방에서만 다른 친구를 초대할 수 있습니다.
[확인]
2. 얼럿 닫힘</t>
  </si>
  <si>
    <t>(robbie, 24/8)
- 1:1 채팅방 : 친구 추가 필요 얼럿 노출됨
- 그룹채팅방 : 대화상태 초대 페이지 노출됨
(yon, 25/7)
친구아닌 사용자와의 1:1 채팅방에서 확인 가능. 사전조건 추가 필요</t>
  </si>
  <si>
    <t>친구 초대 진행</t>
  </si>
  <si>
    <t>1. 1명 이상의 친구 선택 후 그룹채팅방 생성
2. 메시지 전송</t>
  </si>
  <si>
    <t>1. 새로운 그룹채팅방(프리채팅방) 생성됨
2. 채팅방 내 초대 피드 노출됨
- 피드 문구 : '(닉네임)님이 (닉네임)님을 초대했습니다.'
(초대받은 유저 n명인 경우 초대받은 유저 순차적 표시)</t>
  </si>
  <si>
    <t>1명 이상의 친구 선택 후 그룹채팅방 생성</t>
  </si>
  <si>
    <t>[초대한 본인]
채팅방 내 초대 피드 노출됨
- 피드 문구 : '(닉네임)님이 (닉네임)님을 초대했습니다.'
(초대받은 유저 n명인 경우 초대받은 유저 순차적 표시)
[초대받은 유저]
. 채팅방 내 초대 피드 노출됨
- 피드 문구 : '(닉네임)님이 (닉네임)님을 초대했습니다.'
(초대받은 유저 n명인 경우 초대받은 유저 순차적 표시)
- 라스트 메세지 : '새로운 채팅방에 초대되었습니다.'</t>
  </si>
  <si>
    <t>대화상대 목록</t>
  </si>
  <si>
    <t>내 프로필 탭</t>
  </si>
  <si>
    <t>내 프로필 상세 노출됨
- 나와의 채팅 / 프로필 편집 / 카카오스토리(계정 연동된 경우)</t>
  </si>
  <si>
    <t>(wizy, 2024/4)
- 나와의 채팅 / 프로필 편집 / 펑 보관함
 노출됨
aiden, 25/8
- 나와의채팅 / 새 게시물</t>
  </si>
  <si>
    <t>친구 프로필 탭</t>
  </si>
  <si>
    <t>친구 프로필 상세 노출됨 
- 전화번호 저장된 경우 : 통화하기 / 페이스톡 / 카카오스토리(계정 연동된 경우) 
- 전화번호 저장되지 않은 경우 : 보이스톡 / 페이스톡 / 카카오스토리(계정 연동된 경우)</t>
  </si>
  <si>
    <r>
      <rPr>
        <rFont val="Nanum Gothic"/>
      </rPr>
      <t xml:space="preserve"> (wizy, 2024/4)
- 전화번호 저장된 경우 : 1:1채팅 / 통화하기 / 페이스톡 / 펑(있는 경우)
- 전화번호 저장되지 않은 경우 : 1:1채팅 / 보이스톡 / 페이스톡 / _x001e_펑(있는 경우)
참고 : </t>
    </r>
    <r>
      <rPr>
        <rFont val="Nanum Gothic"/>
        <color rgb="FF1155CC"/>
        <u/>
      </rPr>
      <t xml:space="preserve">https://jira.daumkakao.com/browse/ATEAM-11735
</t>
    </r>
    <r>
      <rPr>
        <rFont val="Nanum Gothic"/>
      </rPr>
      <t>aiden, 25/8
- 1:1채팅 / 통화
(bono,25/11)
통화 / 페이스톡 (전화번호 저장된 경우)
보이스톡 / 페이스톡</t>
    </r>
  </si>
  <si>
    <t>1. 친구 프로필 탭
2. [1:1 채팅] 버튼 탭</t>
  </si>
  <si>
    <t>1. 친구 프로필 상세 노출됨 
- 전화번호 저장된 경우 : 1:1 채팅 / 통화하기 / 페이스톡 / 카카오스토리(계정 연동된 경우) 
- 전화번호 저장되지 않은 경우 : 1:1 채팅 / 보이스톡 / 페이스톡 / 카카오스토리(계정 연동된 경우)
2. 해당 친구와의 1:1 채팅방으로 이동됨</t>
  </si>
  <si>
    <r>
      <rPr>
        <rFont val="Nanum Gothic"/>
      </rPr>
      <t xml:space="preserve">(jenna, 25/9)
Android 1:1 채팅 / 통화
(ray, 2024/02)
프로필 스위칭 기능 추가되면서 스토리 레버리징 제거되면서 상단에 카카오스토리 아이콘 제거됨 : TC업데이트 필요
(wizy, 2024/4)
- 전화번호 저장된 경우 : 1:1채팅 / 통화하기 / 페이스톡 / 펑(있는 경우)
- 전화번호 저장되지 않은 경우 : 1:1채팅 / 보이스톡 / 페이스톡 / _x001e_펑(있는 경우)
참고 : </t>
    </r>
    <r>
      <rPr>
        <rFont val="Nanum Gothic"/>
        <color rgb="FF1155CC"/>
        <u/>
      </rPr>
      <t xml:space="preserve">https://jira.daumkakao.com/browse/ATEAM-11735
</t>
    </r>
    <r>
      <rPr>
        <rFont val="Nanum Gothic"/>
      </rPr>
      <t xml:space="preserve">
(bono,25/11)
1:1채팅 / 통화(보이스톡,페이스톡,전화번호_저장된 경우 노출)</t>
    </r>
  </si>
  <si>
    <t>친구 아닌 상태</t>
  </si>
  <si>
    <t>해당 유저 프로필 탭</t>
  </si>
  <si>
    <t>해당 유저 프로필 상세 노출됨 
- 친구 추가</t>
  </si>
  <si>
    <t>프로필 상세</t>
  </si>
  <si>
    <t>친구 추가 버튼 탭</t>
  </si>
  <si>
    <t xml:space="preserve">친구 추가되며 친구인 UI 로 변경돼 노출됨 (대화상대 목록 포함) </t>
  </si>
  <si>
    <t>프로필 상단 &gt; 더보기 메뉴 노출 확인</t>
  </si>
  <si>
    <t>--
- 더보기 &gt; 차단 &gt; 메시지차단/ 메시지 차단, 프로필 비공개
- 더보기 &gt; 신고</t>
  </si>
  <si>
    <t>1. 차단 메뉴 내 차단 버튼 탭
2. 얼럿 [취소] 버튼 탭
3. 얼럿 [확인] 버튼 탭</t>
  </si>
  <si>
    <r>
      <rPr>
        <rFont val="Nanum Gothic"/>
      </rPr>
      <t xml:space="preserve">1. 차단 얼럿 노출됨 
- 얼럿 : 
</t>
    </r>
    <r>
      <rPr>
        <rFont val="Nanum Gothic"/>
        <b/>
      </rPr>
      <t>친구 차단</t>
    </r>
    <r>
      <rPr>
        <rFont val="Nanum Gothic"/>
      </rPr>
      <t xml:space="preserve">
친구를 차단하면 메시지를 받을 수 없으며, 친구 목록에서 삭제돼요.
상대방은 차단 여부를 알 수 없고 해제는 설정에서 할 수 있어요. 
[취소] [차단]
2. 얼럿 닫힘
3. 얼럿 닫히며 해당 유저 차단 상태 UI 로 변경돼 노출됨 (대화상대 목록 포함)</t>
    </r>
  </si>
  <si>
    <t>차단 상태</t>
  </si>
  <si>
    <t>해당 유저 프로필 상세 노출됨
- 차단해제</t>
  </si>
  <si>
    <t xml:space="preserve">차단 해제 </t>
  </si>
  <si>
    <t>차단해제 버튼 탭</t>
  </si>
  <si>
    <t>차단 해제되며 친구 아닌 상태의 UI 노출됨 (대화상대 목록 포함)</t>
  </si>
  <si>
    <t>하단 버튼 영역</t>
  </si>
  <si>
    <t>비밀채팅 만들기</t>
  </si>
  <si>
    <t>[비밀채팅 만들기] 버튼 탭</t>
  </si>
  <si>
    <t>해당 친구와의 비밀 채팅방 진입됨</t>
  </si>
  <si>
    <t>1. [비밀채팅 만들기] 버튼 탭
2. 얼럿 [취소] 버튼 탭
3. 얼럿 [확인] 버튼 탭</t>
  </si>
  <si>
    <t>친구 추가 얼럿 노출됨
- 얼럿 :
(닉네임)님을 친구로 추가하고 비밀채팅을 시작하시겠습니까?
[취소] [확인]
2. 얼럿 닫힘
3. 친구로 추가되며 해당 친구와의 비밀채팅방 진입됨</t>
  </si>
  <si>
    <t>채팅방 다시 만들기</t>
  </si>
  <si>
    <t>1. 채팅방 다시 만들기 버튼 탭</t>
  </si>
  <si>
    <t>일반채팅 / 팀채팅 메뉴 노출됨</t>
  </si>
  <si>
    <t xml:space="preserve">*상세 케이스 팀채팅-채팅방TC에서 수행 </t>
  </si>
  <si>
    <t>1. 채팅방 나가기 아이콘 탭
2. 얼럿 [취소] 버튼 탭
3. 얼럿 [나가기] 버튼 탭</t>
  </si>
  <si>
    <t>1, 나가기 얼럿 노출됨
- 얼럿 : 
채팅방 프로필 사진 // 채팅방명
채팅방을 나가시겠어요?
❍ 조용히 나가기
[취소] [나가기]
2. 얼럿 닫힘
3. 채팅방 나가기 처리됨</t>
  </si>
  <si>
    <t>채팅방 설정</t>
  </si>
  <si>
    <t>채팅방 설정 페이지 노출 확인</t>
  </si>
  <si>
    <t>1) 헤더 영역
- 좌측 Back 버튼 및 '채팅방 설정' 노출
2) 채팅방 정보 
- 상대방 프로필 사진, 프로필명, [편집] 버튼
3) '채팅방 설정' 메뉴
- '현재 채팅방 배경화면', '현재 채팅방 알림음', '현재 채팅방 입력창 잠금' 순서
4) '채팅방 데이터' 메뉴
- '채팅방 데이터 관리', '대화 내용 내보내기' 순서
5) '기타' 메뉴 (Android)
- '홈 화면에 바로가기 추가' 
6) 하단 버튼
- [채팅방 나가기] 버튼</t>
  </si>
  <si>
    <t>1) 헤더 영역
- 좌측 Back 버튼 및 '채팅방 설정' 노출
2) 채팅방 정보 
- 채팅방 사진, 채팅방명, [편집] 버튼
3) '채팅방 설정' 메뉴
- '현재 채팅방 배경화면', '현재 채팅방 알림음', '현재 채팅방 입력창 잠금' 순서
4) '채팅방 데이터' 메뉴
- '채팅방 데이터 관리', '대화 내용 내보내기' 순서
5) '기타' 메뉴 (Android)
- '홈 화면에 바로가기 추가' 
6) 하단 버튼
- [채팅방 나가기] 버튼
- [초대 거부 및 나가기] 버튼</t>
  </si>
  <si>
    <t>Back</t>
  </si>
  <si>
    <t>채팅방 설정 페이지 진입 전 페이지 노출됨</t>
  </si>
  <si>
    <t>[편집] 버튼 탭</t>
  </si>
  <si>
    <t>채팅방 정보 페이지로 이동</t>
  </si>
  <si>
    <t>채팅방 정보 페이지</t>
  </si>
  <si>
    <t>채팅방 정보 페이지 노출 확인</t>
  </si>
  <si>
    <t>1) 헤더 영역
- 좌측 Back 버튼, '채팅방 정보', [확인] 버튼 노출
2) 프로필 사진
- 상대방 프로필 사진 노출 (편집 불가)
3) 채팅방 이름 편집 메뉴
- 메뉴명 : '채팅방 이름', 우측 입력 카운트 'n/50' 노출
- 입력창 디폴트 상대방 프로필명 입력 상태
- 입력창 입력 시 우측 [x] 전체삭제 버튼 노출 (미입력 시 미노출)
- 입력창 하단 안내 문구 : "내가 설정한 채팅방 이름은 나에게만 보입니다."</t>
  </si>
  <si>
    <t>1) 헤더 영역
- 좌측 이전 버튼, '채팅방 정보', [확인] 버튼 노출
2) 채팅방 정보 미설정 &gt; 채팅방 사진, 채팅방명
3) 채팅방 이름 편집 메뉴
- 메뉴명 : '채팅방 이름', 우측 입력 카운트 'n/50' 노출
- 입력창 디폴트 채팅방명 입력 상태
- 입력창 입력 시 우측 [x] 전체삭제 버튼 노출 (미입력 시 미노출)
- 안내 문구 : "내가 설정한 사진과 이름은 나에게만 보입니다."</t>
  </si>
  <si>
    <t>채팅방 사진 영역</t>
  </si>
  <si>
    <t>앨범에서 사진 선택</t>
  </si>
  <si>
    <t>사진 직접 선택</t>
  </si>
  <si>
    <t>[앨범에서 사진 선택] 메뉴 탭 &gt; 앨범 내 프로필 사진 선택</t>
  </si>
  <si>
    <t>선택한 프로필 사진으로 변경
- [확인] 버튼 선택 시 친구 목록 및 채팅 목록에 반영됨</t>
  </si>
  <si>
    <r>
      <rPr>
        <rFont val="Nanum Gothic"/>
      </rPr>
      <t xml:space="preserve">(enzo, 2024/6) 
</t>
    </r>
    <r>
      <rPr>
        <rFont val="Nanum Gothic"/>
        <strike/>
        <color rgb="FF1155CC"/>
        <u/>
      </rPr>
      <t>https://jira.daumkakao.com/browse/ITEAM-25465</t>
    </r>
    <r>
      <rPr>
        <rFont val="Nanum Gothic"/>
        <strike/>
      </rPr>
      <t xml:space="preserve"> </t>
    </r>
    <r>
      <rPr>
        <rFont val="Nanum Gothic"/>
      </rPr>
      <t xml:space="preserve">
[QA] 내 프로필 또는 그룹 채팅방 프로필을 300MB 이상 이미지로 설정 시, 전송 불가 얼럿 노출되는 현상
&gt; 논이슈처리</t>
    </r>
  </si>
  <si>
    <t>사진 촬영</t>
  </si>
  <si>
    <t>[Android]
[사진 촬영] 메뉴 탭 &gt; 사진 촬영하여 프로필 사진 설정
or [앨범에서 사진 선택] 메뉴 탭 &gt; 앨범 내 [사진 촬영] 으로 촬영하여 프로필 사진 설정
[iOS]
[앨범에서 사진 선택] 메뉴 탭 &gt; 앨범 내 [사진 촬영] 으로 촬영하여 프로필 사진 설정</t>
  </si>
  <si>
    <t>촬영한 프로필 사진으로 변경
- [확인] 버튼 선택 시 친구 목록 및 채팅 목록에 반영됨</t>
  </si>
  <si>
    <t>[커스텀 프로필 만들기] 메뉴 탭 &gt; 커프텀 프로필 생성하여 프로필 사진 설정</t>
  </si>
  <si>
    <t>커스텀 프로필로 변경
- [확인] 버튼 선택 시 친구 목록 및 채팅 목록에 반영됨</t>
  </si>
  <si>
    <t>https://jira.daumkakao.com/browse/ITEAM-28116</t>
  </si>
  <si>
    <t>기본 이미지로 변경</t>
  </si>
  <si>
    <t>프로필 사진 등록된 상태</t>
  </si>
  <si>
    <t>[기본 이미지로 적용] 메뉴 탭</t>
  </si>
  <si>
    <t>생성 시 설정되었던 기본 이미지로 다시 변경
- [확인] 버튼 선택 시 친구 목록 및 채팅 목록에 반영됨</t>
  </si>
  <si>
    <t>채팅방 이름 영역</t>
  </si>
  <si>
    <t>이름 변경</t>
  </si>
  <si>
    <t>채팅방 이름 변경 후 [확인] 버튼 탭</t>
  </si>
  <si>
    <t>설정한 이름으로 채팅방 이름 변경됨</t>
  </si>
  <si>
    <t xml:space="preserve">채팅방 설정 영역 </t>
  </si>
  <si>
    <t>현재 채팅방 배경화면</t>
  </si>
  <si>
    <t xml:space="preserve">색상 배경 </t>
  </si>
  <si>
    <t>[색상 배경] 메뉴 탭 &gt; 색상 배경 선택</t>
  </si>
  <si>
    <t xml:space="preserve">상단 미리보기 영역 및 해당 채팅방 선택한 색상의 배경으로 적용됨 </t>
  </si>
  <si>
    <r>
      <rPr>
        <rFont val="Nanum Gothic"/>
        <strike/>
      </rPr>
      <t xml:space="preserve">(Jameson, 24/8) </t>
    </r>
    <r>
      <rPr>
        <rFont val="Nanum Gothic"/>
        <strike/>
        <color rgb="FF1155CC"/>
        <u/>
      </rPr>
      <t>ITEAM-26955</t>
    </r>
    <r>
      <rPr>
        <rFont val="Nanum Gothic"/>
        <strike/>
      </rPr>
      <t xml:space="preserve">
ios : 가로모드 시 배경 타일 간 여백 노출됨</t>
    </r>
    <r>
      <rPr>
        <rFont val="Nanum Gothic"/>
      </rPr>
      <t xml:space="preserve">
&gt; 추후 개선사항으로 우선 클로즈처리</t>
    </r>
  </si>
  <si>
    <t>일러스트 배경</t>
  </si>
  <si>
    <t xml:space="preserve">[일러스트 배경] 메뉴 탭 &gt; 일러스트 배경 선택 </t>
  </si>
  <si>
    <t xml:space="preserve">상단 미리보기 영역 및 해당 채팅방 선택한 일러스트 배경으로 적용됨 </t>
  </si>
  <si>
    <r>
      <rPr>
        <rFont val="Nanum Gothic"/>
        <strike/>
      </rPr>
      <t xml:space="preserve">(Jameson, 24/8) </t>
    </r>
    <r>
      <rPr>
        <rFont val="Nanum Gothic"/>
        <strike/>
        <color rgb="FF1155CC"/>
        <u/>
      </rPr>
      <t>ITEAM-26955</t>
    </r>
    <r>
      <rPr>
        <rFont val="Nanum Gothic"/>
        <strike/>
      </rPr>
      <t xml:space="preserve">
ios : 가로모드 시 배경 타일 간 여백 노출됨</t>
    </r>
    <r>
      <rPr>
        <rFont val="Nanum Gothic"/>
      </rPr>
      <t xml:space="preserve">
&gt; 추후 개선사항으로 우선 클로즈처리</t>
    </r>
  </si>
  <si>
    <t>[앨범에서 사진 선택] 메뉴 탭 &gt; 앨범 내 사진 선택</t>
  </si>
  <si>
    <t xml:space="preserve">상단 미리보기 영역 및 해당 채팅방 선택한 사진 배경으로 적용됨 </t>
  </si>
  <si>
    <t>테마 배경 적용</t>
  </si>
  <si>
    <t>테마 적용된 경우</t>
  </si>
  <si>
    <t xml:space="preserve">[테마 배경 적용] 메뉴 탭 </t>
  </si>
  <si>
    <t>상단 미리보기 영역 및 해당 채팅방 테마에 설정된 배경으로 적용됨</t>
  </si>
  <si>
    <t>전체 설정 &gt; 테마 에서 설정 가능
(yon, 24/5)
테마를 다운로드 &amp; 적용한 상태에서 
채팅방 설정 &gt; 배경화면 설정 진입</t>
  </si>
  <si>
    <t>기본 배경화면 적용</t>
  </si>
  <si>
    <t>1. [기본 배경화면 적용] 메뉴 탭 
2. 얼럿 [취소] 버튼 탭
3. 얼럿 [초기화] 버튼 탭</t>
  </si>
  <si>
    <t>1. 배경화면 초기화 얼럿 노출됨
- 얼럿 : 
배경화면 초기화 
현재 채팅방의 배경화면을 더보기&gt;설정에서 지정한 배경으로 변경합니다.
[취소] [초기화] 
2. 얼럿 닫히며 초기화 되지 않음
3. 얼럿 닫히며 배경화면 초기화됨</t>
  </si>
  <si>
    <t xml:space="preserve">현재 채팅방 알림음 </t>
  </si>
  <si>
    <t xml:space="preserve">1. [현재 채팅방 알림음] 메뉴 탭 
2. 알림음 선택 </t>
  </si>
  <si>
    <t>1. 알림음 선택 화면 노출됨
2. 선택한 알림음으로 변경되며 메시지 수신 시 해당 알림음으로 수신됨</t>
  </si>
  <si>
    <t>1. 현재 채팅방 입력창 잠금 옵션 ON 상태 변경
2. 현재 채팅방 입력창 잠금 옵션 OFF 상태 변경</t>
  </si>
  <si>
    <t>1. 채팅방 내 입력 영역 잠금 상태로 노출됨
- 플러스버튼 및 입력 영역 비활성화 상태 노출
- 입력 영역 잠금 해제 버튼 노출 
2. 채팅방 내 입력 영역 잠금 해제된 상태로 노출됨
- 채팅 바로 입력 가능</t>
  </si>
  <si>
    <t xml:space="preserve">채팅방 관리 영역 </t>
  </si>
  <si>
    <t>채팅방 데이터 관리</t>
  </si>
  <si>
    <t>채팅방 설정 페이지 하단 채팅방 관리 - 채팅방 데이터 관리 메뉴 - 용량 표시</t>
  </si>
  <si>
    <t>전체 캐시 용량이 0.00MB 형식으로 표시됨</t>
  </si>
  <si>
    <t>(bono,25/4)
데이터 없을 경우 0MB로 노출</t>
  </si>
  <si>
    <t>채팅방 설정 페이지 하단 채팅방 관리 - 채팅방 데이터 관리 메뉴 탭</t>
  </si>
  <si>
    <t>[Android]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</si>
  <si>
    <t>v10.9.0</t>
  </si>
  <si>
    <t>(shannon,25/4)
톡서랍에 가입된 경우
채팅방 명 하단에 '톡서랍에 백업 중 &gt;' 노출됨 
(amonn, 26/1)
Android 
- [음성 데이터 삭제] 하단 [파일 데이터 삭제]</t>
  </si>
  <si>
    <t>대화 내용 및 미디어 모두 삭제</t>
  </si>
  <si>
    <t>채팅방 내 대화내용, 미디어 데이터 수발신 내역이 존재</t>
  </si>
  <si>
    <t>대화 내용 및 미디어 모두 삭제 탭</t>
  </si>
  <si>
    <t>얼럿 노출
- 타이틀 : 대화 내용 및 미디어 모두 삭제
- 본문 : 현재 채팅방의 모든 대화 내용을 삭제하시겠습니까? 삭제된 대화 내용 및 미디어는 다시 복구할 수 없습니다.
- 🔲 위 내용을 모두 확인하였습니다.
[취소], [삭제] 버튼
- 취소 : 변경사항 없이 얼럿 닫힘
- 체크박스 해제 &gt; 삭제 : 동작 없음
- 체크박스 체크 &gt; 삭제 : 바텀 시트 유지되고, 전체 캐시 용량이 0MB로 표시됨</t>
  </si>
  <si>
    <t>미디어 데이터 전체 삭제</t>
  </si>
  <si>
    <t>채팅방 내 미디어 데이터 수발신 내역이 존재</t>
  </si>
  <si>
    <t>미디어 데이터 전체 삭제 탭</t>
  </si>
  <si>
    <t>얼럿 노출
타이틀 : 미디어 데이터 모두 삭제 
본문 : 모든 미디어 데이터를 삭제합니다. 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</si>
  <si>
    <r>
      <rPr>
        <rFont val="Nanum Gothic"/>
        <strike/>
        <color rgb="FF1155CC"/>
      </rPr>
      <t>ITEAM-24469</t>
    </r>
    <r>
      <rPr>
        <rFont val="Nanum Gothic"/>
        <strike/>
      </rPr>
      <t xml:space="preserve">
[QA] 저장공간 관리 &gt; [미디어 데이터 모두 삭제] 버튼 선택 시 노출되는 얼럿 문구가 상이한 현상</t>
    </r>
  </si>
  <si>
    <t xml:space="preserve">사진 데이터 삭제 </t>
  </si>
  <si>
    <t>채팅방 내 사진 수발신 내역이 존재</t>
  </si>
  <si>
    <t>사진 데이터 삭제 탭</t>
  </si>
  <si>
    <t>얼럿 노출
- 타이틀 : 사진 데이터 삭제
- 본문 : 이 채팅방에서 주고 받은 사진 캐시 데이터를 모두 삭제합니다. 미리 내려받지 않았거나 기기에 저장되지 않은 데이터는 저장 기간이 만료된 이후 불러올 수 없게됩니다.
[취소] [삭제]
: 취소 : 변경사항 없이 얼럿 닫힘
: 삭제 : 삭제 수행됨
ㄴ 사진 용량이 0MB로 표시됨
ㄴ 서버 저장기간 이내인 경우 사진을 탭하면 다시 다운로드 받음</t>
  </si>
  <si>
    <t xml:space="preserve">동영상 데이터 삭제 </t>
  </si>
  <si>
    <t>채팅방 내 동영상 수발신 내역 존재</t>
  </si>
  <si>
    <t>동영상 데이터 삭제 탭</t>
  </si>
  <si>
    <t>얼럿 노출
- 타이틀 : 동영상 데이터 삭제
- 본문 : 이 채팅방에서 주고 받은 동영상 캐시 데이터를 모두 삭제합니다. 미리 내려받지 않았거나 기기에 저장되지 않은 데이터는 저장 기간이 만료 된 이후 불러올 수 없게됩니다.
[취소] [삭제]
: 취소 : 변경사항 없이 얼럿 닫힘
: 삭제 : 삭제 수행됨
ㄴ 로컬 동영상 용량이 0MB로 표시됨
ㄴ 서버 저장기간 이내인 경우 동영상을 탭하면 다시 다운로드 받음</t>
  </si>
  <si>
    <t xml:space="preserve">음성 데이터 삭제 </t>
  </si>
  <si>
    <t>채팅방 내 음성 파일 수발신 내역 존재</t>
  </si>
  <si>
    <t>음성 데이터 삭제 탭</t>
  </si>
  <si>
    <t>얼럿 노출
- 타이틀 : 음성 데이터 삭제
- 본문 : 이 채팅방에서 주고 받은 음성 캐시 데이터를 모두 삭제합니다. 미리 내려받지 않았거나 기기에 저장되지 않은 데이터는 저장 기간이 만료 된 이후 불러올 수 없게됩니다.
[취소] [삭제]
: 취소 : 변경사항 없이 얼럿 닫힘
: 삭제 : 삭제 수행됨
ㄴ 음성 파일 용량이 0MB로 표시됨
ㄴ 서버 저장기간 이내인 경우 음성 파일 탭하면 다시 다운로드 받음</t>
  </si>
  <si>
    <t xml:space="preserve">파일 데이터 삭제 </t>
  </si>
  <si>
    <t>채팅방 내 일반 파일 수발신 내역 존재</t>
  </si>
  <si>
    <t>[iOS]
파일 데이터 삭제 탭</t>
  </si>
  <si>
    <t>얼럿 노출
- 타이틀 : 파일 데이터 삭제
- 본문 : 이 채팅방에서 주고 받은 파일 캐시 데이터를 모두 삭제합니다. 미리 내려받지 않았거나 기기에 저장되지 않은 데이터는 저장 기간이 만료 된 이후 불러올 수 없게됩니다.
[취소] [삭제]
: 취소 : 변경사항 없이 얼럿 닫힘
: 삭제 : 삭제 수행됨
ㄴ 로컬 음성 파일 용량이 0MB로 표시됨
ㄴ 서버 저장기간 이내인 경우 파일 탭하면 다시 다운로드 받음</t>
  </si>
  <si>
    <t>[카카오톡 저장공간 관리] 버튼</t>
  </si>
  <si>
    <t>[카카오톡 저장공간 관리] 탭</t>
  </si>
  <si>
    <t>[Android]
앱 관리 &gt; 저장공간 관리 화면으로 진입
- 저장공간 관리 &gt; [&lt;] 이전 버튼 &gt; 기존 채팅방 설정으로 이동
[IOS]
앱 관리 &gt; 저장공간 관리 화면으로 진입
- 저장공간 관리 &gt; [X] 닫기 &gt; 기존 채팅방 설정으로 이동</t>
  </si>
  <si>
    <t xml:space="preserve">대화 내용 내보내기 </t>
  </si>
  <si>
    <t>v11.4.0</t>
  </si>
  <si>
    <t>채팅방 설정 &gt; 대화 내용 내보내기 탭</t>
  </si>
  <si>
    <t>대화 내용 내보내기 페이지로 이동
[iOS]
- 텍스트 메시지만 보내기
- 모든 메시지 도큐멘트로 저장하기
- 채팅방 저장소에 저장
[Android]
- 텍스트 메시지만 저장 
- 모든 메시지 내부저장소에 저장 
- 채팅방 저장소에 저장</t>
  </si>
  <si>
    <t>텍스트만 보내기</t>
  </si>
  <si>
    <t>대화 내용 내보내기 얼럿 노출 상태
AND
[iOS] 단말기 설정 &gt; 메일 계정이 설정되어 있는 상태</t>
  </si>
  <si>
    <t>텍스트만 보내기 탭</t>
  </si>
  <si>
    <t>[Android] 
txt 파일 첨부된 상태로 OS 액션 시트 노출
[iOS]
"편지쓰기"페이지로 이동되고, 대화내용이 zip파일로 첨부됨</t>
  </si>
  <si>
    <t>(robbie, 2024/01)
Android : 대화 내용 및 미디어 모두 삭제 &gt; 텍스트만 보내기 탭 시, 프로그레스 창 잠깐 노출되며 OS 액션 시트 미노출됨
ㄴ 1/19 모즈 문의 예정 =&gt; 현 상태 유지
(riely, 2024/1)
iOS 대화 내용 및 미디어 모두 삭제 &gt; 텍스트만 보내기 탭 &gt; 프로그레스 잠깐 노출되며 체크표시 노출됨 
ㄴ 현 상태 유지</t>
  </si>
  <si>
    <t>모든 메시지 저장</t>
  </si>
  <si>
    <t>대화 내용 내보내기 진입 상태</t>
  </si>
  <si>
    <t xml:space="preserve">[Android]
모든 메시지 내부저장소에 저장 탭
</t>
  </si>
  <si>
    <t>[Android]
토스트 메시지 노출
- "저장되었습니다. [저장 위치: /storage/../kakaotalk/chats/파일명]"
- 내 파일 &gt; 해당 경로로 접근 시 zip 파일 존재
[iOS]
완료 V 이미지 노출 
- mac에 아이폰 연결 &gt; finder &gt; 핸드폰 &gt; 파일 &gt; 카카오톡 &gt; zip 파일 존재 확인 
- Kakaotalk_Chat_[대화방명]_[날짜]_[시간].zip</t>
  </si>
  <si>
    <t>(robbie, 2024/01)
Android : 대화 내용 및 미디어 모두 삭제 &gt; 모든 메시지 내부저장소에 저장 탭 시, 프로그레스 창 잠깐 노출되며 내보내기 동작 중단됨
ㄴ 1/19 모즈 문의 예정 =&gt; 현 상태 유지</t>
  </si>
  <si>
    <t>(wizy, 2024/4)
Android
챗폴더 파일 생성됨
 (ATEAM-19508) 이슈 참고</t>
  </si>
  <si>
    <t xml:space="preserve">채팅방 저장소에 저장 </t>
  </si>
  <si>
    <t>톡클라우드 유료 사용자</t>
  </si>
  <si>
    <t xml:space="preserve">1. [채팅방 저장소에 저장] 탭 
2. 업로드 완료 동작 확인 
3. 업로드 완료 화면 &gt; [채팅방 저장소 바로가기] 탭 </t>
  </si>
  <si>
    <t>1. 채팅방 저장소 업로드 중 화면으로 이동된다. 
2. 업로드 완료으로 전환된다. 
 - 톡클라우드 채널에서 '채팅방 내보내기가 완료되었어요' TMS 수신 
3. 채팅방 저장소 목록(웹뷰)으로 이동된다. 
*상세 케이스는 '톡클라우드 유료 버티컬' TC에서 수행</t>
  </si>
  <si>
    <t>(moz)
무료유저인 경우 팝업 표시 및 구독 유도
채팅방 저장소에 저장하기
채팅방 저장소는 톡서랍 저장공간을 사용하는 기능으로
톡서랍 플러스 구독 후 이용할 수 있습니다.
[확인][더 알아보기]</t>
  </si>
  <si>
    <t>1. 하단 [채팅방 나가기] 버튼 탭
2. 얼럿 [취소] 버튼 탭
3. 얼럿 [나가기] 버튼 탭</t>
  </si>
  <si>
    <t>1. 채팅방 나가기 얼럿 노출됨
- 알랏 :
채팅방 프로필 사진 // 채팅방명
채팅방을 나가시겠어요?
[취소] [나가기]
2. 얼럿 닫히며 채팅방 유지됨
3. 채팅방 나가기 처리되며 채팅목록 내에서 사라짐</t>
  </si>
  <si>
    <t>1. 채팅방 나가기 얼럿 노출됨
- 얼럿 :
채팅방 프로필 사진 // 채팅방명
채팅방을 나가시겠어요?
O 조용히 나가기
[취소] [나가기]
2. 얼럿 닫히며 채팅방 유지됨
3. 채팅방 나가기 처리되며 채팅목록 내에서 사라짐</t>
  </si>
  <si>
    <t>초대거부 및 나가기</t>
  </si>
  <si>
    <t>초대거부 후 나가기 진행</t>
  </si>
  <si>
    <t>1. 하단 [초대거부 및 나가기] 버튼 탭
2. 얼럿 [취소] 버튼 탭
3. 체크박스 동의 후 얼럿 [나가기] 버튼 탭</t>
  </si>
  <si>
    <t>1. 초대거부 및 나가기 얼럿 노출됨 
- 얼럿 : 
채팅방 프로필 사진 // 채팅방명
채팅방을 초대거부하고 나가시겠어요?
이후 채팅방에 다시 입장할 수 없어요.
(체크박스) 위 내용을 모두 확인하였습니다.
[취소] [초대 거부 및 나가기]
2. 얼럿 닫히며 채팅방 유지됨
3. 채팅방 나가기 처리되며 채팅목록 내에서 사라짐</t>
  </si>
  <si>
    <t>재초대</t>
  </si>
  <si>
    <t>채팅방 내 남아있는 멤버가 나가기한 유저를 재초대</t>
  </si>
  <si>
    <t>해당 채팅방에 초대되지 않음
 - 이 채팅방에 참여하지 못하는 친구는 초대에서 제외되었습니다. [확인]</t>
  </si>
  <si>
    <t>(gon, 26/5)
and : "이 채팅방에 참여하지 못하는 친구는 초대에서 제외되었습니다." 토스트 노출</t>
  </si>
  <si>
    <t>채팅방 상단, 채팅 영역, 입력 영역 노출됨
- 상단 영역 
  : 뒤로 가기, (iOS) 안읽은 메시지 수, 채팅방 이름 (내 메인프로필 닉네임), 검색, 톡클라우드, 사이드 메뉴 아이콘
- 채팅 영역 
  : 공지(있는 경우만 노출), 말풍선 영역, 날짜 피드메시지
- 입력 영역 
  : 플러스 메뉴, 입력창, 이모티콘, #검색 아이콘</t>
  </si>
  <si>
    <t>_x0008_v25.11.0</t>
  </si>
  <si>
    <t>(bono,25/4)
날짜 필드메시지, 챗로그있을때 노출됨
(juanaa, 25/8)
챗로그 있을 때, 날짜 버블 우측 스크롤바에 노출됨</t>
  </si>
  <si>
    <t xml:space="preserve">검색 화면으로 전환
 - 검색 입력란 : "대화내용 검색" 
 - 메시지 검색 입력란에 커서 포커싱 되면서 키보드 올라옴 
 - 설정된 태그가 있는 경우, 태그 필터 노출 
</t>
  </si>
  <si>
    <t>(bono,25/4)
안드,iOS 
프리챗방에 검색버튼 활성화 상태로 노출되는 현상
&gt;&gt; yoona.h : 현상태 유지</t>
  </si>
  <si>
    <t>톡클라우드</t>
  </si>
  <si>
    <t xml:space="preserve">나챗방 &gt; 상단 톡클라우드 &gt; 톡클라우드 홈 진입 </t>
  </si>
  <si>
    <t>톡클라우드 홈으로 이동 
 - 무료 사용자 : 구독 매대
 - 유료 사용자 : 톡클라우드 홈</t>
  </si>
  <si>
    <t>홈</t>
  </si>
  <si>
    <t>나챗방 &gt; 사이드메뉴 열기</t>
  </si>
  <si>
    <t>1) 헤더 영역
- 좌측 Back 버튼
- 우측 알림, 설정 버튼 
- 스크롤 이동 시 헤더 영역 고정으로 노출
2) 프로필 정보 
- 내 프로필 사진, 채팅방 이름
3) 상단 기능 버튼
- '사진/동영상', '파일', '링크', '게시판' 순서
4) 브리핑 보드, yyyy.mm.dd 요일 노출
- '일정', '할 일', '예약 메시지' 순서
5) 대화상대 목록
- 타이틀 : '대화상대'
- 대화상대 목록 [나] 내 프로필 노출</t>
  </si>
  <si>
    <t>(bono,25/4)
프리챗방일 경우 알림,설정 버튼 미노출 스펙</t>
  </si>
  <si>
    <t>프로필 사진 설정</t>
  </si>
  <si>
    <t>나챗방 &gt; 사이드메뉴 &gt; 설정 &gt; 채팅방 설정 &gt; 편집 &gt; 채팅방 정보 &gt; 프로필 사진 설정</t>
  </si>
  <si>
    <t>내 프로필 사진 표시 (변경 불가)
- 채팅방 이름 편집 가능</t>
  </si>
  <si>
    <t>채팅방 입력 영역</t>
  </si>
  <si>
    <t>나챗방 &gt; 플러스메뉴 확인</t>
  </si>
  <si>
    <t>메뉴 아래 순서로 노출됨
사진, 카메라, 선물하기, 지도, 뮤직, 미니게임, 공개투표. 파일, 톡클라우드, 연락처, 음성메시지, 예약메시지, 캡처, 일정</t>
  </si>
  <si>
    <t>(elliott, 2023/09)
톡서랍 구독중 +메뉴 - 톡서랍 메뉴 노출
(톡서랍 유예 상태일때도 톡서랍 메뉴 노출), 
톡서랍 무료 유저일 경우 +메뉴 - 톡서랍 메뉴 미노출</t>
  </si>
  <si>
    <t xml:space="preserve">챗로그 수정 </t>
  </si>
  <si>
    <t xml:space="preserve">수정 메뉴 노출 확인 </t>
  </si>
  <si>
    <t xml:space="preserve">수정 제한 시간 (24h) 이내 수정 시도 </t>
  </si>
  <si>
    <t xml:space="preserve">지원 챗로그 타입 
1. 텍스트 (4천자 미만)
6. 이모티콘 + 텍스트
12. 스티커 + 텍스트 
20. 움직이는 스티커 + 텍스트 
22. 액션콘 + 텍스트 
25. 큰 이모티콘 + 텍스트 </t>
  </si>
  <si>
    <t xml:space="preserve">챗로그 롱탭 &gt; 메뉴 확인 </t>
  </si>
  <si>
    <t xml:space="preserve">수정 메뉴가 추가되어 노출된다. 
 - 텍스트가 포함된 경우에만 수정 메뉴 노출 (ex. 이모티콘만 보낸 경우엔 미노출) 
----
복사 &gt; 선택 복사 &gt; 수정 &gt; 답장 &gt; 공유 &gt; 나에게(나챗방 제외) &gt; 공지 &gt; 책갈피 설정 &gt; 캡쳐 &gt; 수정 &gt; 삭제
</t>
  </si>
  <si>
    <r>
      <rPr>
        <rFont val="Nanum Gothic"/>
      </rPr>
      <t>(ssoya, 26/4)
리글TC 수정반영
 - 컨텍스트 메뉴 전체 목록
*[24/3차] -&gt; (ssoya) 25/8차 그 외 채팅방도 수정기능 지원
 - 나챗방에서만 수정 기능 지원</t>
    </r>
    <r>
      <rPr>
        <rFont val="Nanum Gothic"/>
        <strike/>
      </rPr>
      <t xml:space="preserve"> (그 외 채팅방 미노출)</t>
    </r>
    <r>
      <rPr>
        <rFont val="Nanum Gothic"/>
      </rPr>
      <t xml:space="preserve">
  ㄴ 장문메시지 미지원 
  ㄴ 입력 가능한 텍스트 수 : 4천자 
 - 미지원 챗로그 : 수정 메뉴 미노출  
(yon, 25/7)
태그 설정 (공감과 같은 위치)
(sovie, 25/10)
복사 / 선택 복사 / 답장 / 공유 / 공지 / 책갈피 설정 / 캡처 / 수정 / 삭제</t>
    </r>
  </si>
  <si>
    <t xml:space="preserve">수정 제한 시간 (24h) 이후 </t>
  </si>
  <si>
    <t xml:space="preserve">수정 메뉴 미노출 </t>
  </si>
  <si>
    <t>(aiden, 24/9)
os 날짜 변경으로 테스트 진행</t>
  </si>
  <si>
    <t xml:space="preserve">메시지 수정 동작 확인 </t>
  </si>
  <si>
    <t>(ssoya) 2025/8차
말풍선 수정 확대 적용 스펙 개선 반영
 - 일반/팀/오픈채팅으로 확대 적용
 - 나챗방 수정 UI 개선</t>
  </si>
  <si>
    <t>수정 모드 ssoya may</t>
  </si>
  <si>
    <t>1. 나와의 채팅방 진입 
2. 수정 모드 &gt; 입력창 확인
3. 임의의 수정할 단어 입력
 - 예) 가나다</t>
  </si>
  <si>
    <r>
      <rPr>
        <rFont val="Nanum Gothic"/>
      </rPr>
      <t xml:space="preserve">*이모티콘 텍스트의 경우, 500자/50줄까지만 입력 가능 
(bono,25/4)
입력창 원본 메시지에 미니이모티콘,기본이모지 노출됨
(rachel, 26/2)
* 메시지 최초 수정 시
- </t>
    </r>
    <r>
      <rPr>
        <rFont val="Nanum Gothic"/>
        <b/>
      </rPr>
      <t>메시지 수정</t>
    </r>
    <r>
      <rPr>
        <rFont val="Nanum Gothic"/>
      </rPr>
      <t xml:space="preserve">
수정된 내용은 모든 대화 상대의 채팅방에 반영됩니다. 다만, 상대방의 카카오톡 버전에 따라 반영되지 않을 수 있습니다. [취소] [확인]
(Jameson, 26/3)
수정 버튼 컬러 테마에 따라 상이함
 ㄴ 라이트 모드일 때 : 검정색 UI 노출
 ㄴ 다크 모드일 때 : 하얀색 UI 노출</t>
    </r>
  </si>
  <si>
    <t xml:space="preserve">메시지 수정 완료 </t>
  </si>
  <si>
    <t xml:space="preserve">메시지 수정 시, 톡클라우드 백업 동작 확인 </t>
  </si>
  <si>
    <t>태그 필터</t>
  </si>
  <si>
    <t>_x001b_</t>
  </si>
  <si>
    <t xml:space="preserve">태그 설정 동작 확인 </t>
  </si>
  <si>
    <t xml:space="preserve">태그 설정 </t>
  </si>
  <si>
    <t xml:space="preserve">숏컷 메뉴 통해서 태그 설정 </t>
  </si>
  <si>
    <t xml:space="preserve">1. 말풍선 롱탭 &gt; 태그 숏컷 
2. 특정 태그 탭 
3. 말풍선 롱탭 &gt; 태그 목록 확인 </t>
  </si>
  <si>
    <t>1. 롱탭 메뉴 상단에 태그 목록이 순서대로 노출된다. 
 - 디폴트 태그 목록 : 5개 고정 
 - 최대 태그 추가 가능 갯수 : 3개 
----
빠른 검색을 위해 태그를 추가해보세요
메모 - 할 일 - 방문장소 - 쇼핑 - 중요 (&gt;) 
2. 태그 목록이 닫히고 말풍선에 선택한 태그가 추가된다. 
3. 숏컷 목록 1번째 순서에 추가되어 노출된다. 
 - 선택 표시 노출 (태그 아이콘에 테투리 표시)</t>
  </si>
  <si>
    <t>말풍선에 걸 수 있는 태그 갯수 초과</t>
  </si>
  <si>
    <t xml:space="preserve">하나의 말풍선에 태그가 3개 추가된 경우 </t>
  </si>
  <si>
    <t xml:space="preserve">1. 말풍선 롱탭 &gt; 태그 숏컷 &gt; 특정 태그 탭 </t>
  </si>
  <si>
    <t xml:space="preserve">에러 토스트메시지/팝업이 노출된다. 
----
태그는 최대 3개까지 추가할 수 있습니다. [확인] </t>
  </si>
  <si>
    <t xml:space="preserve">전체 태그 수 초과 </t>
  </si>
  <si>
    <t>Sandbox : 50 
Real : 5,000</t>
  </si>
  <si>
    <t xml:space="preserve">1. 말풍선 롱탭 &gt; 특정 태그 탭 </t>
  </si>
  <si>
    <t xml:space="preserve">에러 팝업이 노출된다. 
----
나와의 채팅방에서 태그는 최대 %d개까지 추가할 수 있습니다. [확인]
*하나의 말풍선에 태그가 여러개 추가된 경우, 모두 카운트됨 </t>
  </si>
  <si>
    <t xml:space="preserve">태그 해제 </t>
  </si>
  <si>
    <t xml:space="preserve">말풍선에 태그가 추가된 경우 </t>
  </si>
  <si>
    <t xml:space="preserve">1-1. 말풍선 롱탭 &gt; 태그 숏컷 &gt; 선택된 태그 탭 
1-2. 말풍선 롱탭 &gt; 태그 목록 &gt; 전체 목록 &gt; 선택된 태그 탭 
2. 말풍선 롱탭 &gt; 태그 목록 확인 </t>
  </si>
  <si>
    <t xml:space="preserve">1. 태그 목록이 닫히고 말풍선에 추가된 태그가 해제된다. 
2. 선택 해제 상태로 노출된다. </t>
  </si>
  <si>
    <t xml:space="preserve">태그 전체 바텀시트 </t>
  </si>
  <si>
    <t xml:space="preserve">전체 태그 목록 순서 확인 </t>
  </si>
  <si>
    <t xml:space="preserve">최근에 추가한 태그가 없는 경우 </t>
  </si>
  <si>
    <t xml:space="preserve">1. 말풍선 롱탭 &gt; 태그 목록 &gt; 전체보기 (&gt;) 버튼 탭 </t>
  </si>
  <si>
    <t>태그 전체 바텀시트가 노출된다. 
 - 최근 사용 목록 미노출 
 - 전체 목록만 노출  
   ㄴ 21개가 순서대로 노출되는지 확인 (순서 고정)
----
태그 
전체 태그 
메모 - 할 일 - 방문장소 - 쇼핑 - 중요 - 맛집 - 여행 - 폴더 - 아이디어 - 개인정보 - 링크 - 읽을거리/책/독서 - 회의록/필기 - 일정 - 뷰티 - 요리 레시피 - 사진/동영상 - 업무 - 부동산 - 금융/재테크 - 건강</t>
  </si>
  <si>
    <t xml:space="preserve">최근 사용, 전체 태그 목록 순서 확인 </t>
  </si>
  <si>
    <t xml:space="preserve">최근에 추가한 태그가 있는 경우 </t>
  </si>
  <si>
    <t>태그 전체 바텀시트가 노출된다. 
 - 최근 사용 목록 
   ㄴ 최신 태그가 첫번째 순서로 노출
   ㄴ 최대 1줄까지만 노출
----
태그 
최근 사용 
최근태그3 - 최근태그2 - 최근태그1
전체 태그
메모 - 할 일 - 방문장소 - 쇼핑 - 중요 - 맛집 - 여행 - 폴더 - 아이디어 - 개인정보 - 링크 - 읽을거리/책/독서 - 회의록/필기 - 일정 - 뷰티 - 요리 레시피 - 사진/동영상 - 업무 - 부동산 - 금융/재테크 - 건강</t>
  </si>
  <si>
    <t xml:space="preserve">말풍선에 태그 추가 </t>
  </si>
  <si>
    <t xml:space="preserve">태그 순서 확인 </t>
  </si>
  <si>
    <t>태그 3개</t>
  </si>
  <si>
    <t xml:space="preserve">말풍선에 추가된 태그가 최근 태그 목록(숏컷)에 있는 경우 </t>
  </si>
  <si>
    <t xml:space="preserve">1. 말풍선에 추가된 태그 확인 
2. 태그 탭 &gt; 숏컷 목록 확인 </t>
  </si>
  <si>
    <t xml:space="preserve">1. 말풍선 우하단에 태그_id 순으로 노출된다. 
2. 태그 편집 화면에 해당 태그가 선택된 상태로 표시된다. (테두리 표시) </t>
  </si>
  <si>
    <t>태그 편집</t>
  </si>
  <si>
    <t xml:space="preserve">전체 바텀시트 통해서 태그 변경 </t>
  </si>
  <si>
    <t xml:space="preserve">1. 이미 말풍선에 태그가 걸려있는 경우 
2. 최근 사용 목록에 선택한 태그가 없는 경우 </t>
  </si>
  <si>
    <t xml:space="preserve">1. 말풍선에 추가된 태그 탭 
2. 전체 바텀시트 &gt; 다른 태그 목록 탭 </t>
  </si>
  <si>
    <t>1. 전체 바텀시트 화면이 노출된다. 
 - 최근 사용 / 전체 태그 목록이 노출되고, 말풍선에 태그된 태그 목록이 클릭된 상태로 노출됨 
 - 최근 사용 목록에 해당 태그 아이콘 미노출됨 
2. 태그 목록이 닫히고, 선택한 태그가 추가 됨</t>
  </si>
  <si>
    <t>(ssoya, 26/4)
리글TC 수정반영
 - 다른 태그 추가 선택 가능</t>
  </si>
  <si>
    <t xml:space="preserve">검색 화면 </t>
  </si>
  <si>
    <t xml:space="preserve">태그 필터 </t>
  </si>
  <si>
    <t xml:space="preserve">노출 순서 </t>
  </si>
  <si>
    <t>필터링된 태그 수가 같은 경우 
ex)
태그A - 5 (최근)
태그B - 5
태그C - 10</t>
  </si>
  <si>
    <t xml:space="preserve">1. 검색 화면 진입 &gt; 태그 필터 순서 확인 </t>
  </si>
  <si>
    <t xml:space="preserve">말풍선에 태그가 많이 걸린 순으로 노출된다. 
 - 동일한 태그 수는 최근에 추가된 태그 순으로 노출
 - ex) 태그C 10 | 태그A 5 | 태그B 5 순 </t>
  </si>
  <si>
    <t xml:space="preserve">필터 ON 설정 </t>
  </si>
  <si>
    <t xml:space="preserve">필터 해제 상태 </t>
  </si>
  <si>
    <t xml:space="preserve">1. 검색 화면 &gt; 특정 태그 필터 탭 </t>
  </si>
  <si>
    <t xml:space="preserve">선택한 태그가 추가된 말풍선만 필터링된다. 
 - 태그 필터된 메시지 중 가장 최근 말풍선으로 포커스됨 
----
메시지 검색 | 타임머신 | 취소 
태그A n (선택상태) | 태그B n ... </t>
  </si>
  <si>
    <t xml:space="preserve">필터 OFF 설정 </t>
  </si>
  <si>
    <t xml:space="preserve">필터 ON 상태 </t>
  </si>
  <si>
    <t xml:space="preserve">1. 검색 화면 &gt; 필터 탭하여 OFF로 전환 </t>
  </si>
  <si>
    <t xml:space="preserve">필터가 해제되어 보고 있는 화면의 말풍선을 기준으로 모든 챗로그가 노출된다. </t>
  </si>
  <si>
    <r>
      <rPr>
        <rFont val="Nanum Gothic"/>
      </rPr>
      <t xml:space="preserve">(riely, 25/3) </t>
    </r>
    <r>
      <rPr>
        <rFont val="Nanum Gothic"/>
        <color rgb="FF1155CC"/>
        <u/>
      </rPr>
      <t>ATEAM-24344</t>
    </r>
    <r>
      <rPr>
        <rFont val="Nanum Gothic"/>
      </rPr>
      <t xml:space="preserve"> 
나챗방 검색 &gt; 태그 필터 off 시, 보고 있던 화면 유지되지 않는 현상
&gt;&gt; 논이슈처리</t>
    </r>
  </si>
  <si>
    <t>1:1 비밀 채팅</t>
  </si>
  <si>
    <t>비밀채팅 시작</t>
  </si>
  <si>
    <t xml:space="preserve">채팅방 목록 없음 </t>
  </si>
  <si>
    <t>채팅방이 없는 경우</t>
  </si>
  <si>
    <t>1. 채팅탭 &gt; 비밀 채팅방 생성 시도 
 - [만들기] 버튼 
 - 우측 상단 상단 새로운 채팅 버튼 탭  
2. 비밀채팅 메뉴 선택 &gt; 대화 상대 선택 화면 확인 
3. 최초 대화 전송</t>
  </si>
  <si>
    <t>1. 상단 새로운 채팅 영역이 노출됨 
 - 일반채팅 | 팀채팅 | 비밀채팅 생성할 수 있는 버튼 표시됨 
2. 대화상대 선택 (초대) 화면으로 이동
3. 비밀 채팅방 생성
 - 비밀 채방 아이콘, 안내 피드 노출
  "비밀채팅
   비밀채팅을 시작합니다. 
   모바일에서만 사용할 수 있습니다."
 - 메시지 입력창 "비밀 메시지 입력" 가이드 문구
 : 메시지 입력 되면 문구 사라짐
 - 채팅 탭 리스트에서 확인 가능</t>
  </si>
  <si>
    <r>
      <rPr>
        <rFont val="Arial"/>
      </rPr>
      <t xml:space="preserve">(bono,25/1)
</t>
    </r>
    <r>
      <rPr>
        <rFont val="Arial"/>
        <color rgb="FF1155CC"/>
        <u/>
      </rPr>
      <t>ITEAM-23293</t>
    </r>
    <r>
      <rPr>
        <rFont val="Arial"/>
      </rPr>
      <t xml:space="preserve"> 
비챗방 생성 시 안내 피드에서 비밀채팅 타이틀 문구 미노출 
&gt;&gt; 현상태 유지
</t>
    </r>
    <r>
      <rPr>
        <rFont val="Arial"/>
        <color rgb="FF1155CC"/>
        <u/>
      </rPr>
      <t>ITEAM-24768</t>
    </r>
    <r>
      <rPr>
        <rFont val="Arial"/>
      </rPr>
      <t xml:space="preserve"> 
[톡QA] 비밀채팅방 생성 후 입력창에 포커싱되는 경우 가이드 문구 미노출되는 현상
&gt;&gt; iOS 의 경우 안드로이드와 다르게 숨겨지는것 스펙</t>
    </r>
  </si>
  <si>
    <t xml:space="preserve">채팅방 목록 있음 </t>
  </si>
  <si>
    <t>채팅방이 있는 경우</t>
  </si>
  <si>
    <t>1. 채팅탭 &gt; 비밀 채팅방 생성 시도 
 - 우측 상단 상단 새로운 채팅 버튼 탭  
2. 비밀채팅 메뉴 선택 &gt; 대화 상대 선택 화면 확인 
3. 대화 상대 1명만 선택 후 [확인] 버튼 탭</t>
  </si>
  <si>
    <t>1. 상단 새로운 채팅 영역이 노출됨 
 - 일반채팅 | 팀채팅 | 비밀채팅 생성할 수 있는 버튼 표시됨 
2. 대화상대 선택 (초대) 화면으로 이동
3. 비밀 채팅방 생성
 - 비밀 채방 아이콘, 안내 피드 노출
  "비밀채팅
   비밀채팅을 시작합니다. 
   모바일에서만 사용할 수 있습니다."
 - 메시지 입력창 "비밀 메시지 입력" 가이드 문구  
 : 메시지 입력 되면 문구 사라짐
 - 채팅 탭 리스트에서 확인 가능</t>
  </si>
  <si>
    <r>
      <rPr>
        <rFont val="Arial"/>
      </rPr>
      <t xml:space="preserve">(bono,25/1)
</t>
    </r>
    <r>
      <rPr>
        <rFont val="Arial"/>
        <color rgb="FF1155CC"/>
        <u/>
      </rPr>
      <t>ITEAM-23293</t>
    </r>
    <r>
      <rPr>
        <rFont val="Arial"/>
      </rPr>
      <t xml:space="preserve"> 
비챗방 생성 시 안내 피드에서 비밀채팅 타이틀 문구 미노출 
&gt;&gt; 현상태 유지
</t>
    </r>
    <r>
      <rPr>
        <rFont val="Arial"/>
        <color rgb="FF1155CC"/>
        <u/>
      </rPr>
      <t>ITEAM-24768</t>
    </r>
    <r>
      <rPr>
        <rFont val="Arial"/>
      </rPr>
      <t xml:space="preserve"> 
[톡QA] 비밀채팅방 생성 후 입력창에 포커싱되는 경우 가이드 문구 미노출되는 현상
&gt;&gt; iOS 의 경우 안드로이드와 다르게 숨겨지는것 스펙
가이드 문구
  "비밀채팅
   비밀채팅을 시작합니다. 
   모바일에서만 사용할 수 있습니다."</t>
    </r>
  </si>
  <si>
    <t>(aiden, 24/9) / 8차 마켓버전 동일
_x0008_비밀 채팅방 진입 &gt; BG -&gt; FG 전환 &gt; 스플래시 화면 확인
ㄴ Android: 스플래시 화면 없이 비밀채팅방 진입
ㄴ iOS: 스플래시 화면 노출 후 비밀채팅방 진입</t>
  </si>
  <si>
    <t>비밀채팅방 개설</t>
  </si>
  <si>
    <t>동일한 상대와의 비밀채팅방이 이미 개설된 상태</t>
  </si>
  <si>
    <t>1. 이미 생성 된 비밀채팅방의 구성원과 동일한 구성원 선택 후 [확인] 버튼 탭
2. [채팅방으로 이동하기] 버튼 탭</t>
  </si>
  <si>
    <t>1. 중복채팅방 생성 바텀시트 표시
2. 비밀 채팅방으로 이동
 - 동일한 상대와의 채팅방이 이미 개설된 해당 채팅방으로 이동</t>
  </si>
  <si>
    <t>(selina,25/11)
중복 채팅방 생성 바텀시트 그룹채팅으로 확인</t>
  </si>
  <si>
    <t>채팅방내에서 비밀채팅 생성</t>
  </si>
  <si>
    <t xml:space="preserve"> v11.1.0 </t>
  </si>
  <si>
    <t>기 생성된 비밀 채팅방 없음</t>
  </si>
  <si>
    <t>- 기 생성된 일반 채팅방 있음
AND
- 기 생성된 비밀 채팅방 없음</t>
  </si>
  <si>
    <t>일반 1:1 채팅방 &gt; 더보기 &gt; 비밀채팅방 만들기  터치</t>
  </si>
  <si>
    <t>선택한 대화상대가 포함되어 있는 생성된 비밀 채팅방으로 이동</t>
  </si>
  <si>
    <t>기 생성된 비밀 채팅방 있음</t>
  </si>
  <si>
    <t>- 기 생성된 일반 채팅방 있음
AND
- 기 생성된 비밀 채팅방 있음</t>
  </si>
  <si>
    <t>선택한 대화상대가 포함되어 있는 기 생성된 비밀 채팅방으로 이동</t>
  </si>
  <si>
    <t xml:space="preserve">메시지 작성 </t>
  </si>
  <si>
    <r>
      <rPr>
        <rFont val="Nanum Gothic"/>
      </rPr>
      <t xml:space="preserve">입력창 커서 전 
</t>
    </r>
    <r>
      <rPr>
        <rFont val="Nanum Gothic"/>
      </rPr>
      <t xml:space="preserve"> - 입력창 커서 없음 </t>
    </r>
  </si>
  <si>
    <t>*비밀채팅방 미제공 스펙 
 - 입력창 : 샵검색, 간편녹음, AI, 답장하기 미제공</t>
  </si>
  <si>
    <r>
      <rPr>
        <rFont val="Nanum Gothic"/>
        <b/>
      </rPr>
      <t xml:space="preserve">메시지 작성 
</t>
    </r>
    <r>
      <rPr>
        <rFont val="Nanum Gothic"/>
        <b val="0"/>
      </rPr>
      <t xml:space="preserve"> - 디폴트 값 </t>
    </r>
  </si>
  <si>
    <t>*비밀채팅방 미제공 스펙 
 - 입력창 : 샵검색, 간편녹음, 답장하기 미제공</t>
  </si>
  <si>
    <t xml:space="preserve">*비밀채팅방 플러스 지원 메뉴 
 - 앨범 / 카메라 노출 </t>
  </si>
  <si>
    <r>
      <rPr>
        <rFont val="Nanum Gothic"/>
      </rPr>
      <t xml:space="preserve">1. 비밀 채팅방 진입 
2. 입력창 텍스트 입력 후 - 입력창 영역 확인  
3. 입력 최대 후 - 입력창 영역 확인 
</t>
    </r>
    <r>
      <rPr>
        <rFont val="Nanum Gothic"/>
        <i/>
        <color rgb="FF666666"/>
      </rPr>
      <t xml:space="preserve"> *단말 및 폰트 기준으로는 대략 5~6줄 정도 노출됨 </t>
    </r>
  </si>
  <si>
    <t xml:space="preserve">1. 입력창 UI 확인 
 - [(+) 비밀 메시지 입력 🙂 ] 
2. 입력창 UI 확인 
 - [(+) 임의 입력단어 🙂 ⬆️]   
3. 입력창 원형 UI 테두리 깨짐없이 노출  
 - [      임의 입력단어
           임의 입력단어
           임의 입력단어 
           임의 입력단어
    (+)  임의 입력단어 🙂 ⬆️ ]   </t>
  </si>
  <si>
    <t xml:space="preserve">입력창 입력 제한 </t>
  </si>
  <si>
    <t>메시지 수/발신 불 가능</t>
  </si>
  <si>
    <t xml:space="preserve">암호화 만료 </t>
  </si>
  <si>
    <t xml:space="preserve">*비밀 채팅방 암호화 변경 
 - 카카오톡 삭제 및 휴대기기 변경하는 경우  
 ㄴ 기존 공개 키 정보가 함께 삭제됨 </t>
  </si>
  <si>
    <t>* 기존 공개 키 정보 삭제 
 - 삭제 후 카카오톡을 재설치하여 기존 계정을 연결하더라도 공개 키 정보가 바뀌게 되므로 기존 비밀 채팅방에서는 더 이상 대화를 할 수 없음</t>
  </si>
  <si>
    <t xml:space="preserve">1. 비밀 채팅방 개설 후 상대방이 톡 재설치 및 기기변경으로 대화방에서 나간 후 write 하는 경우 
2. 상대방이 나간 비밀 채팅방 재 진입 </t>
  </si>
  <si>
    <t xml:space="preserve">2. 입력필드 UI없이 안내 문구 제공
 - ! 대화할 수 없는 사용자입니다. </t>
  </si>
  <si>
    <t>* 비밀채팅방 서브디바이스 미지원에 따른 태블릿 관련 스펙
Android)
- '다른 기기와 함께 사용 O' : 비밀채팅 X
- '다른 기기와 함께 사용 X' : 비밀채팅 O
iOS)
- '다른 기기와 함께 사용' 기능 없음 
--------------------------------------------------
1. 상대가 탈퇴한 1:1 채팅
- 대화할 수 없는 사용자입니다.
2. 호스트가 탈퇴한 오픈채팅
- 대화할 수 없는 상태입니다.
3. 종료된 비밀채팅
- 대화할 수 없는 사용자입니다.
4. 종료된 오픈채팅
- 대화할 수 없는 상태입니다.
5. 차단 친구와 1:1 채팅
- 차단한 친구와는 대화할 수 없습니다.
ㄴ 문구 위와 같이 최종 확인됨
(참고 이슈 : QATEAM-13051)</t>
  </si>
  <si>
    <r>
      <rPr>
        <rFont val="Nanum Gothic"/>
      </rPr>
      <t xml:space="preserve">입력창 커서 진입 후 
</t>
    </r>
    <r>
      <rPr>
        <rFont val="Nanum Gothic"/>
      </rPr>
      <t xml:space="preserve"> - 입력창 커서 활성화 </t>
    </r>
  </si>
  <si>
    <t xml:space="preserve">입력창 텍스트 입력   
 - [전송] 버튼 노출 </t>
  </si>
  <si>
    <t xml:space="preserve">대화창 내 [차단] 버튼 탭 </t>
  </si>
  <si>
    <t>[차단해제]로 바뀌고 친구 안내 피드와 비밀 채팅 안내 피드 노출
입력창 비활성화 됨(대화 불가 안내 문구)
 - "차단친구와는 대화할 수 없습니다."</t>
  </si>
  <si>
    <t>(rachel, 25/3)
상대방이 친구 아닌 상태에서 진행</t>
  </si>
  <si>
    <t>롱탭 메뉴</t>
  </si>
  <si>
    <t>말풍선 롱탭 메뉴 확인</t>
  </si>
  <si>
    <t>송수신 내용별 메뉴
 - 발신 메시지 : 삭제
 - 수신 메시지 : 삭제, 신고(친구아닌 사용자만 신고메뉴 노출)
 - 수신/발신 이모티콘 : 삭제, 이모티콘 보러가기,  신고(친구아닌 사용자만 신고메뉴 노출)
 - [신고] 메뉴 : 선택 시 신고 사유 선택 화면으로 이동됨 
신고 사유를 선택해 주세요. 
 - 스팸 · 유사투자자문 등 &gt;
 - 음란 · 성적행위 &gt; 
 - 아동 · 청소년 대상 성범죄 &gt; 
 - 불법 상품  · 서비스 &gt;
 - 사기 · 사칭 &gt; 
카카오톡에서 허용되지 않는 행위에 대한 가이드라인</t>
  </si>
  <si>
    <t>[aren] 플러스 가입된 상태에서는 '이모티콘 따라하기' 추가 노출 됨
수신/발신 이모티콘 : 삭제, 이모티콘 보러가기, 이모티콘 따라하기
(lily, 24/6)
- 수신/발신 이모티콘 : 이모티콘 보러가기, 삭제, 신고(친구 아닌 사용자)</t>
  </si>
  <si>
    <t>발신 메시지 롱탭 메뉴 동작 확인</t>
  </si>
  <si>
    <t>작업선택 팝업표시
- 삭제</t>
  </si>
  <si>
    <t>발신 이모티콘 롱탭 메뉴 동작 확인</t>
  </si>
  <si>
    <t>작업선택 팝업표시
- 이모티콘 보러가기
- 삭제</t>
  </si>
  <si>
    <t>[aren] 플러스 가입된 상태에서는 '이모티콘 따라하기' 추가 노출 됨
수신/발신 이모티콘 : 삭제, 이모티콘 보러가기, 이모티콘 따라하기
(rachel 26/1)
이모티콘 플러스 미가입자도 '이모티콘 따라하기' 노출됨 (25/11차 동일)</t>
  </si>
  <si>
    <t>말풍선공감(=리액션)
(담당자 : @ssoya)</t>
  </si>
  <si>
    <t>채팅방 내 말풍선 롱탭 &gt; 공감 기능 제공 확인</t>
  </si>
  <si>
    <t>말풍선 공감 기능 사용 불가
- 말풍선 롱탭 시 컨텍스트 메뉴 내 해당 메뉴 미노출</t>
  </si>
  <si>
    <t>비밀 채팅 내 기능</t>
  </si>
  <si>
    <t xml:space="preserve">[+] 메뉴 </t>
  </si>
  <si>
    <t>비밀 채팅방 &gt; [+] 메뉴 확인</t>
  </si>
  <si>
    <t>최근 사진   [전송]
[카메라]
[사진]</t>
  </si>
  <si>
    <t>사이드 메뉴 확인</t>
  </si>
  <si>
    <t>1) 헤더 영역
- 좌측 Back 버튼
- 우측 알림, 설정 버튼 
- 스크롤 이동 시 헤더 영역 고정으로 노출
2) 프로필 정보 
- 상대방 프로필 사진, 프로필명
3) 대화상대 목록
- 타이틀 : '대화상대'
- [+ 초대하기] 버튼
- 대화상대 목록 노출
4) 하단 버튼
- [채팅방 나가기] 버튼
* 일부 기능 제외 (즐겨찾기, 앨범, 링크, 투표, 일정)</t>
  </si>
  <si>
    <t>[알림 ON/OFF] 동작 확인</t>
  </si>
  <si>
    <t>알림 ON/OFF 설정에 따라 동작됨</t>
  </si>
  <si>
    <t>[채팅방 나가기] 동작 확인</t>
  </si>
  <si>
    <t>- 나가기 확인 alert 노출
   :  멤버 프로필 사진, 이름 노출
      "비밀 채팅방을 나가시겠어요?"
      [취소] [나가기]</t>
  </si>
  <si>
    <t>설정 &gt; 채팅방 설정</t>
  </si>
  <si>
    <t>- Back 버튼
- 상대방 프로필 사진, 프로필명, [편집] 버튼
 ㄴ [편집] 탭 &gt; 채팅방 정보 페이지 이동
 ㄴ 채팅방 정보 페이지 : 상대방 프로필 사진(변경 불가), 채팅방 이름 편집 가능
- 채팅방 설정
  : [현재 채팅방 배경화면]
  : [현재 채팅방 알림음]
  : [현재 채팅방 입력창 잠금]
  : [공개 키]
- 채팅방 관리
  : [채팅방 데이터 관리]
  : [메시지 자동 삭제]
- [채팅방 나가기]</t>
  </si>
  <si>
    <t>상대방 프로필 접근</t>
  </si>
  <si>
    <t>상대방 프로필 뷰 진입</t>
  </si>
  <si>
    <t>- 프로필 화면 로딩
 : 친구 아닌 경우 [친구 추가]
 : 친구인 경우 [1:1채팅] [통화]
 : 차단인 경우 [차단해제]</t>
  </si>
  <si>
    <t>[1:1 채팅] 버튼 동작 확인</t>
  </si>
  <si>
    <t>1:1 채팅방 랜딩</t>
  </si>
  <si>
    <t>친구가 아닌 사용자로부터 메시지 받은 경우</t>
  </si>
  <si>
    <t>친구가 아닌 사용자와 비밀 채팅 시도
(친구 차단 후 차단해제시 친구 추가 안함)</t>
  </si>
  <si>
    <t>친구 안내 피드와 비밀 채팅 안내 피드 함께 노출 (친구 안내 피드가 먼저)
- 추가/차단/신고 버튼 및 친구 안내 피드 노출
- 친구 안내 피드
  : "친구로 등록되지 않은 사용자입니다. 금전 요구 등으로 인한 피해를 입지 않도록 주의해 주세요."
     주의사항 보기</t>
  </si>
  <si>
    <t>(Ethan,25/2)
1:1 일반 채팅방 랜딩 시 확인</t>
  </si>
  <si>
    <t>기본 기능</t>
  </si>
  <si>
    <t xml:space="preserve">500자 이하 </t>
  </si>
  <si>
    <t>1~500자 메시지 전송</t>
  </si>
  <si>
    <t>500자까지 대화 내용 표시</t>
  </si>
  <si>
    <t>500자 초과</t>
  </si>
  <si>
    <t>500자 초과 메시지 전송</t>
  </si>
  <si>
    <t>대화내용과 전체보기 표시</t>
  </si>
  <si>
    <r>
      <rPr>
        <rFont val="Arial"/>
      </rPr>
      <t xml:space="preserve">(bono,25/1)
</t>
    </r>
    <r>
      <rPr>
        <rFont val="Arial"/>
        <color rgb="FF1155CC"/>
        <u/>
      </rPr>
      <t>https://jira.daumkakao.com/browse/ITEAM-23882</t>
    </r>
    <r>
      <rPr>
        <rFont val="Arial"/>
      </rPr>
      <t xml:space="preserve"> 
비밀채팅방 &gt; 장문 메시지 상세_문단 롱탭 및 더블탭 동작안함
&gt;&gt; 안드 동작 가능, iOS 동작 불가 스펙</t>
    </r>
  </si>
  <si>
    <t>채팅 탭</t>
  </si>
  <si>
    <t>리스트</t>
  </si>
  <si>
    <t>채팅 리스트의 채팅 방 요약정보를 확인</t>
  </si>
  <si>
    <t>아래와 같은 정보가 표시
1) 비밀채팅방 프로필 이미지 / 비밀채팅방 아이콘 / 채팅방이름
2) 마지막 메시지나 읽지않은 메시지 모두 
   "비밀 메시지" 로 표시
3) 메시지 생성 시간
4) 안읽은 메시지 수</t>
  </si>
  <si>
    <t>롱탭 / 스와이프 메뉴</t>
  </si>
  <si>
    <t>android_롱탭 메뉴</t>
  </si>
  <si>
    <t>롱탭 메뉴 확인</t>
  </si>
  <si>
    <t xml:space="preserve">- 채팅방 이름(Ex:test)
- [채팅방 정보 설정] 
- [채팅방 상단 고정] 
  : 고정 상태인 경우 [채팅방 상단 고정 해제]
- [채팅방 알림 끄기] 
  : 알림 off 상태인 경우 [채팅방 알림 켜기]
- [읽음]
  : 안읽은 메시지가 있는 경우만 노출
- [나가기] </t>
  </si>
  <si>
    <t>iOS_스와이프 메뉴</t>
  </si>
  <si>
    <t>우 스와이프 / 좌 스와이프</t>
  </si>
  <si>
    <t>- 알람 설정 아이콘
  : 알람 설정 여부에 따라 아이콘 변경
- 핀 설정 아이콘
  : 핀 설정 여부에 따라 아이콘 변경
- 읽음
- 나가기</t>
  </si>
  <si>
    <t>(kevin, 26/4)
우측 : 알람, 핀 / 좌측 : 읽음, 나가기</t>
  </si>
  <si>
    <t>채팅방 정보 설정</t>
  </si>
  <si>
    <t>[채팅방 정보 설정] 동작 확인</t>
  </si>
  <si>
    <t>설정한 이름으로 변경되어 표시</t>
  </si>
  <si>
    <t>채팅방 상단 고정</t>
  </si>
  <si>
    <t>[채팅방 상단 고정] 동작 확인</t>
  </si>
  <si>
    <t>채팅방이 상단으로 핀 고정되어 표시</t>
  </si>
  <si>
    <t>채팅방 알림 끄기</t>
  </si>
  <si>
    <t>[채팅방 알림 끄기] 동작 확인</t>
  </si>
  <si>
    <t>알림이 울리지 않음</t>
  </si>
  <si>
    <t>읽음</t>
  </si>
  <si>
    <t>안읽은 메시지가 존재할 경우</t>
  </si>
  <si>
    <t>[읽음] 동작 확인</t>
  </si>
  <si>
    <t>다읽은것으로 표시(안읽음 숫자가 사라짐)</t>
  </si>
  <si>
    <t>나가기</t>
  </si>
  <si>
    <t>[나가기] 동작 확인</t>
  </si>
  <si>
    <t>채팅방에서 나가기되며 채팅목록에 삭제 됨</t>
  </si>
  <si>
    <t>푸시 알림</t>
  </si>
  <si>
    <t>메시지 표시</t>
  </si>
  <si>
    <t>글로벌 설정 &gt; 알림 &gt; 알림 표시 &gt; 알림 내용 : 이름+메시지</t>
  </si>
  <si>
    <t>비밀방 메시지 수신시 알림 확인</t>
  </si>
  <si>
    <t>알림 팝업 /  알림센터
- 발신자 이름 표시
- 메시지 내용 : 비밀 메시지 (이모티콘, 텍스트 구분없음)
* 프로필 사진 : 글로벌 설정 &gt; 알림 &gt; 알림 표시 &gt; 알림 팝업 위치 : 가운데 로 설정된 경우에만 프로필 사진 표시 됨</t>
  </si>
  <si>
    <t>(wizy, 2023/9)
OS 알림 팝업 스타일 '자세히 보기' 로 설정 시 프로필 사진 표시 됨</t>
  </si>
  <si>
    <t>글로벌 설정 &gt; 알림 &gt; 알림 표시 &gt; 알림 내용 : 이름</t>
  </si>
  <si>
    <t>알림 팝업 /  알림센터
- 발신자 이름
- 메시지 내용 : 새로운 메시지가 있습니다.
* 프로필 사진 : 글로벌 설정 &gt; 알림 &gt; 알림 표시 &gt; 알림 팝업 위치 : 가운데 로 설정된 경우에만 프로필 사진 표시 됨</t>
  </si>
  <si>
    <t>글로벌 설정 &gt; 알림 &gt; 알림 표시 &gt; 알림 내용 : 표시 안함</t>
  </si>
  <si>
    <t>알림 팝업 /  알림센터
- 발신자 대신 "카카오톡", 카톡 기본 이미지로 프로필 표시
- 메시지 내용 : 새로운 메시지가 있습니다</t>
  </si>
  <si>
    <t>글로벌 설정 &gt; 알림 :
 - 미리보기 on
 - 프로필 미리보기 on</t>
  </si>
  <si>
    <t>알림 팝업 /  알림센터
- 발신자 이름 표시
- 메시지 내용 : 비밀 메시지 (이모티콘, 텍스트 구분없음)
* (android) 프로필 사진 : 글로벌 설정 &gt; 알림 &gt; 알림 표시 &gt; 알림 팝업 위치 : 가운데 로 설정된 경우에만 프로필 사진 표시 됨</t>
  </si>
  <si>
    <t>2023/3_엘리
설정&gt; 알림 &gt;미리보기 ON / OFF</t>
  </si>
  <si>
    <t>글로벌 설정 &gt; 알림 :
 - 프로필 미리보기 off
 - 미리보기 off</t>
  </si>
  <si>
    <t xml:space="preserve">알림 팝업 /  알림센터
- 발신자 이름 표시
- 메시지 내용 : 새로운 메시지가 왔습니다.
* 프로필 사진
 - 카카오톡 내의 화면 : 프로필 사진 표시
 - 알림센터 / 카카오톡 화면 외에서 푸시 메시지 : 프로필 사진 미표시 </t>
  </si>
  <si>
    <t>그룹 비밀 채팅</t>
  </si>
  <si>
    <t>그룹 채팅 시작</t>
  </si>
  <si>
    <t>비밀 채팅 시작</t>
  </si>
  <si>
    <t>채팅탭 진입 &gt; 새로운 채팅 &gt; 비밀 채팅 선택 &gt; 대화상대 초대 화면으로 이동 후 2명이상 선택 완료</t>
  </si>
  <si>
    <t>비밀 채팅방 생성
 - 비밀 채방 아이콘, 안내 피드 노출
   : "비밀채팅을 시작합니다. 모바일에서만 사용할 수 있습니다."
 - 메시지 입력창 "비밀 메시지 입력" 가이드 문구 표시
   : 포커싱 되어도 문구 유지됨
 - 채팅 탭 리스트에서 확인 가능</t>
  </si>
  <si>
    <r>
      <rPr>
        <rFont val="&quot;Nanum Gothic&quot;"/>
        <color rgb="FF000000"/>
      </rPr>
      <t>(wizy, 2023/9)
채팅방 신규생성 후 메시지 수발신 이력이 있어야 채팅 탭 리스트에서 확인 가능함
(lily, 24/6)
iOS : 키보드 포커싱 시 가이드 문구 유지됨(Spec)
ㄴ</t>
    </r>
    <r>
      <rPr>
        <rFont val="&quot;Nanum Gothic&quot;"/>
        <color rgb="FF1155CC"/>
        <u/>
      </rPr>
      <t>ITEAM-24768</t>
    </r>
    <r>
      <rPr>
        <rFont val="&quot;Nanum Gothic&quot;"/>
        <color rgb="FF000000"/>
      </rPr>
      <t xml:space="preserve"> </t>
    </r>
  </si>
  <si>
    <t>최초 대화 전송</t>
  </si>
  <si>
    <t>비밀 채팅방 생성
- 채팅 탭 리스트에서 확인 가능</t>
  </si>
  <si>
    <t>v9.6.0</t>
  </si>
  <si>
    <t>동일한 상대와의 일반채팅방, 비밀채팅방이 이미 개설된 상태</t>
  </si>
  <si>
    <t>비밀 채팅 생성 시 이미 존재하는 비밀 채팅방의 대화상대와 동일하게 선택하여 생성</t>
  </si>
  <si>
    <t>중복 채팅방 생성 안내 제공
- 선택한 친구들로 구성된 채팅방이 이미 있습니다.
  [새로운 채팅방 만들기] [채팅방으로 이동하기]
- [새로운 채팅방 만들기] : 신규 비밀채팅방 생성
- [채팅방으로 이동하기] : 기 생성되어 있는 채팅방으로 이동</t>
  </si>
  <si>
    <t>(ray, 24/5) 
채팅방으로 이동되는 기준
‘선택한 친구들이 참여 중인 채팅방’ 최상단에 노출되는 채팅방으로 이동
*해당 목록 노출 우선순위
1. 채팅방에 참여중인 유저가 적은 순
2. 최근 대화가 있었던 방 (인원이 동일한 경우, 최근 대화로 판단).</t>
  </si>
  <si>
    <t>비밀 채팅방 멤버와 동일한 멤버의 일반 채팅방이 있는 경우</t>
  </si>
  <si>
    <t>일반 그룹 채팅방 &gt; 사이드메뉴 &gt; 비밀채팅 생성 메뉴 확인</t>
  </si>
  <si>
    <t>그룹 비밀 채팅방을 만드는 메뉴 미제공</t>
  </si>
  <si>
    <t>비밀 채팅방 &gt; [+] 탭 메뉴 확인</t>
  </si>
  <si>
    <t>제공 메뉴</t>
  </si>
  <si>
    <t>1) 헤더 영역
- 좌측 Back 버튼
- 우측 알림, 설정 버튼
- 스크롤 이동 시 헤더 영역 고정으로 노출
2) 채팅방 정보 
- 채팅방 사진, 채팅방명
3) 대화상대 목록
- 타이틀 : '대화상대' + 참여자 수
- [+ 초대하기] 버튼
- 대화상대 목록 노출
4) 하단 버튼
- [채팅방 나가기] 버튼
* 일부 기능 제외 (즐겨찾기, 앨범, 링크, 투표, 일정 등)</t>
  </si>
  <si>
    <t>알림 on/off</t>
  </si>
  <si>
    <t>정상 동작</t>
  </si>
  <si>
    <t>채팅방에서 나가지며 채팅목록에서 사라짐</t>
  </si>
  <si>
    <t>대화 상대 초대</t>
  </si>
  <si>
    <t>1. 그룹 비밀채팅방 진입 상태</t>
  </si>
  <si>
    <t>1. 참여자 인원중 다른인원이 새로운 대화상대 초대
2. 사용자 초대된 후 채팅방 진입</t>
  </si>
  <si>
    <t>일반 그룹 채팅 초대와 동일하게 대화 상대가 초대
- 비밀 그룹 채팅방 참여자들이 초대된 사용자 확인 팝업 표시
 "새로운 대화 상대가 채팅방에 초대되었습니다.
  상대방을 신뢰할 수 있는지 확인해 주세요"
-&gt; 초대된 후 첫 진입시 1회 노출</t>
  </si>
  <si>
    <t>- Back 버튼
- 채팅방 사진, 채팅방 명, [편집] 버튼
 ㄴ [편집] 탭 &gt; 채팅방 정보 페이지 이동
 ㄴ 채팅방 정보 페이지 : 채팅방 사진, 이름 편집 가능
- 채팅방 설정
  : [현재 채팅방 배경화면]
  : [현재 채팅방 알림음]
  : [현재 채팅방 입력창 잠금]
  : [공개 키]
- 채팅방 데이터
  : [채팅방 데이터 관리]
  : [메시지 자동 삭제]
- [채팅방 나가기]
- [초대 거부 및 나가기]</t>
  </si>
  <si>
    <t>메시지 자동 삭제</t>
  </si>
  <si>
    <t>화면 구성</t>
  </si>
  <si>
    <t xml:space="preserve">1. 채널방 설정 &gt; 채팅방 관리 &gt; 메시지 자동삭제 메뉴 영역 확인
2. 메시지 자동 삭제 메뉴 선택 </t>
  </si>
  <si>
    <t xml:space="preserve">1. 메시지 자동 삭제 : 사용 안함으로 표기됨 
 - Default : 사용 안함 
2. 메시지 자동 삭제 메뉴 선택 시 '메시지 자동 삭제' 화면으로 이동됨 
  &lt; 메시지 자동 삭제 
 - 1시간 후 ( ) 
 - 1일 후 ( ) 
 - 7일 후 ( ) 
 - 30일 후 ( ) 
 - 사용 안함 ( ) 
타이머 설정 후 주고받은 메시지가 모든 대화 상대의 채팅방에서 자동으로 삭제됩니다. 
다만, 채팅방 내 사용자의 카카오톡 버전에 따라 메시지가 삭제되지 않을 수 있습니다. </t>
  </si>
  <si>
    <t>임의 타이머 시간</t>
  </si>
  <si>
    <t>안내 팝업</t>
  </si>
  <si>
    <t>최초 임의 메뉴 선택</t>
  </si>
  <si>
    <t>1. 메시지 자동 삭제 화면에서 임의 시간 선택 
 - 1시간 후 ( ) 
 - 1일 후 ( ) 
 - 7일 후 ( ) 
 - 1달 후 ( ) 
 - 사용 안함 ( )
2. 안내 팝업 [확인] 버튼 선택 
3. 임의 시간 재 선택</t>
  </si>
  <si>
    <t xml:space="preserve">1. 최초 1회로 타이머 선택 시 안내 팝업 노출됨 
 - 메시지 자동 삭제
타이머 설정 후 주고받은 메시지가 모든 대화 상대의 채팅방에서 자동으로 삭제됩니다. 
다만, 채팅방 내 사용자의 카카오톡 버전에 따라 메시지가 삭제되지 않을 수 있습니다. 
2. 팝업 종료됨 
3. 안내 팝업 미노출됨 </t>
  </si>
  <si>
    <t xml:space="preserve">타이머 시간 설정 완료 </t>
  </si>
  <si>
    <t xml:space="preserve">자동 삭제 
 - 1시간 후 설정 </t>
  </si>
  <si>
    <t xml:space="preserve">1시간 경과 </t>
  </si>
  <si>
    <t xml:space="preserve">1. 타이머 설정 후 비밀 채팅방 피드 확인 
2. 1시간 경과 
3. 실시간 메시지 삭제 여부 확인 </t>
  </si>
  <si>
    <t xml:space="preserve">1. 타이머 설정 후 채팅방 피드에 설정된 시간 표시됨 
 - 1시간 후 메시지를 자동으로 삭제합니다.
2. 로딩과 함께 채팅방에서 메시지가 실시간 삭제 시 같은 시간대에 묶여있는 메시지는 한번에 삭제됨 
3. 비밀 채팅방에 타이머 설정 피드만 노출됨 (날짜 필드 삭제됨)
 - 메시지가 1시간 후 자동으로 삭제되도록 설정했습니다. </t>
  </si>
  <si>
    <t>(jenna, 25/8)
친구 아닌 경우 [친구 추가]
친구인 경우 [1:1채팅] [통화]
차단인 경우 [차단해제]</t>
  </si>
  <si>
    <t>송수신 내용별 메뉴
 - 발신 메시지 : 삭제
 - 수신 메시지 : 삭제
 - 수신/발신 이모티콘 : 삭제, 이모티콘 보러가기or미니 이모티콘 보러가기</t>
  </si>
  <si>
    <t>[aren] 플러스 가입된 상태에서는 '이모티콘 따라하기' 추가 노출 됨
수신/발신 이모티콘 : 삭제, 이모티콘 보러가기, 이모티콘 따라하기</t>
  </si>
  <si>
    <t>작업선택 팝업 표시 
-삭제</t>
  </si>
  <si>
    <t>작업선택 팝업표시
- 이모티콘 보러가기
 ㄴ선택 시 해당 이모티콘 상세화면이 모달뷰로 열림
- 삭제</t>
  </si>
  <si>
    <t>발신 미니 이모티콘 롱탭 메뉴 동작 확인</t>
  </si>
  <si>
    <t>작업선택 팝업표시
- 미니 이모티콘 보러가기
 ㄴ선택 시 해당 미니 이모티콘 상세화면이 모달뷰로 열림
- 삭제</t>
  </si>
  <si>
    <r>
      <rPr>
        <rFont val="&quot;Nanum Gothic&quot;"/>
      </rPr>
      <t xml:space="preserve">(ssoya) 2024/3차
미니 이모티콘 신규 스펙 추가
(wizy, 24/9)
무료 미니 이모티콘 다운받기
</t>
    </r>
    <r>
      <rPr>
        <rFont val="&quot;Nanum Gothic&quot;"/>
        <color rgb="FF1155CC"/>
        <u/>
      </rPr>
      <t xml:space="preserve">https://e.kakao.com/mini_open?t_ch=web&amp;t_obj=mini_share_link&amp;t_src=emoticon
</t>
    </r>
    <r>
      <rPr>
        <rFont val="&quot;Nanum Gothic&quot;"/>
      </rPr>
      <t>Android 이모티콘 상세화면 풀뷰로 노출
iOS 이모티콘 상세화면 모달뷰로 노출</t>
    </r>
  </si>
  <si>
    <t>친구 안내 피드와 비밀 채팅 안내 피드 함께 노출 (친구 안내 피드가 먼저)
- 친구 안내 피드
  : "친구로 등록되지 않은 사용자로부터 초대되었습니다. 금전 요구 등으로 인한 피해를 입지 않도록 주의해 주세요.
     [주의사항 보기] [신고하기]</t>
  </si>
  <si>
    <t>[신고하기] 탭</t>
  </si>
  <si>
    <t>스팸 신고 정상 동작(말풍선 메시지 신고화면 전환)</t>
  </si>
  <si>
    <t>차단 버튼 탭</t>
  </si>
  <si>
    <t>해당 친구 차단처리 팝업 표시
상대방 프로필 진입 후 확인</t>
  </si>
  <si>
    <t>[차단 후 신고] 버튼 탭</t>
  </si>
  <si>
    <t>프로필 신고페이지로 이동되며, 신고시 신고 및 해당 친구 차단 처리</t>
  </si>
  <si>
    <t>500자 이하</t>
  </si>
  <si>
    <t>미디어</t>
  </si>
  <si>
    <t>사진 전송, 수신 후 아이콘 탭</t>
  </si>
  <si>
    <t>미리보기는 제공하지않음
미디어 상세보기 
- (android) 저장, 공유(비활성화),삭제, 편집, 더보기
- (ios) 저장, 삭제, 편집, 더보기</t>
  </si>
  <si>
    <t>동영상 전송, 수신 후 아이콘 탭</t>
  </si>
  <si>
    <t>미리보기는 제공하지않음
미디어 상세보기 
- (android) 저장, 공유(비활성화),삭제, 더보기
- (ios) 저장, 삭제, 더보기</t>
  </si>
  <si>
    <t>아래와 같은 정보가 표시
1) 비밀채팅방 프로필 이미지, 비밀채팅 아이콘, 채팅방 이름
2) 마지막 메시지나 읽지않은 메시지 모두 
   "비밀 메시지" 로 표시
3) 메시지 생성 시간
4) 안읽은 메시지 수</t>
  </si>
  <si>
    <t>설정한 정보로 변경되어 표시</t>
  </si>
  <si>
    <t xml:space="preserve">담당자 : moz.kim </t>
  </si>
  <si>
    <t>* Jira 필수 기입 정보
 - Component : 팀채팅</t>
  </si>
  <si>
    <t xml:space="preserve">*리글 범위 : 우선순위(P) 1 만 수행 필요합니다. </t>
  </si>
  <si>
    <r>
      <rPr>
        <rFont val="Nanum Gothic"/>
        <color rgb="FFEFEFEF"/>
        <sz val="14.0"/>
      </rPr>
      <t xml:space="preserve">팀채팅 문의 시트(dkt)
</t>
    </r>
    <r>
      <rPr>
        <rFont val="Nanum Gothic"/>
        <color rgb="FF1155CC"/>
        <sz val="14.0"/>
        <u/>
      </rPr>
      <t>https://kko.to/IUdGfZWgSY</t>
    </r>
  </si>
  <si>
    <r>
      <rPr>
        <rFont val="Nanum Gothic"/>
        <b/>
        <color rgb="FFFFFFFF"/>
      </rPr>
      <t>팀채팅 암호화 @moz</t>
    </r>
    <r>
      <rPr>
        <rFont val="Nanum Gothic"/>
        <b/>
        <color rgb="FF000000"/>
      </rPr>
      <t xml:space="preserve">
</t>
    </r>
    <r>
      <rPr>
        <rFont val="Nanum Gothic"/>
        <b/>
        <color rgb="FFFFFFFF"/>
      </rPr>
      <t xml:space="preserve"> - 브릿지 표시 및 개인키 등록</t>
    </r>
  </si>
  <si>
    <t>팀채팅 생성 브릿지</t>
  </si>
  <si>
    <t>생성 브릿지 화면 확인 및 개인키 등록 확인</t>
  </si>
  <si>
    <t>공개키 등록
개인키 미등록</t>
  </si>
  <si>
    <t>* 사전조건 셋팅
: 팀채팅 적용 전 버전 10.3.0미만 에서 서랍 가입 후 최신버전으로 마이그레이션 후 My핀을 사용하지 않은 상태
1. 사전조건 상태에서 팀채팅 생성 시도
2. My비밀번호 입력</t>
  </si>
  <si>
    <t>1. 생성 브릿지가 표시된다.
팀채팅 개설을 위해
My비밀번호를 입력해 주세요.
기기별로 최초 1회만 보안 인증을 진행하면
안전하고 편리하게 팀채팅을 이용할 수 있어요.
My비밀번호 입력
2. 팀채팅 방이 생성된다.</t>
  </si>
  <si>
    <r>
      <rPr>
        <rFont val="Nanum Gothic"/>
      </rPr>
      <t xml:space="preserve">(moz, 25/1)
2024/2차에 TC업데이트 예정 구버전에서 업데이트 케이스 삭제 및 신규가입 후 생성브릿지 진입하는씬으로 변경
(justin, 25/1)
브릿지 화면에서 문구와 버튼명의 'my비밀번호' 띄어쓰기가 상이하여 문의중
</t>
    </r>
    <r>
      <rPr>
        <rFont val="Nanum Gothic"/>
        <color rgb="FF1155CC"/>
        <u/>
      </rPr>
      <t xml:space="preserve">https://jira.daumkakao.com/browse/OKCHEON-12663
</t>
    </r>
    <r>
      <rPr>
        <rFont val="Nanum Gothic"/>
      </rPr>
      <t>- 논이슈처리</t>
    </r>
  </si>
  <si>
    <r>
      <rPr>
        <rFont val="Nanum Gothic"/>
      </rPr>
      <t xml:space="preserve">Real 안드 (10.2.9) : moz에게 문의주시면 빌드따로 전달드리겠습니다.
Real 아이 (10.2.5) </t>
    </r>
    <r>
      <rPr>
        <rFont val="Nanum Gothic"/>
        <color rgb="FF1155CC"/>
        <u/>
      </rPr>
      <t>https://appcenter.onkakao.net/apps/8990267e-75fc-4a8a-b39d-0795582dba8d/releases/15</t>
    </r>
    <r>
      <rPr>
        <rFont val="Nanum Gothic"/>
      </rPr>
      <t xml:space="preserve">
(isla, 2024/01)
개인키 미등록 상태 만드는 방법 
: 구버전에서 서랍 가입 완료 &gt; 지갑 &gt; 설정 &gt; 인증서 관리 My 비밀번호 관리에서 5회 실패
(yon, 2024/4)
구버전(10.2.x) 에서 서랍 가입 flow 완료 후 바로 마이그레이션 &gt; 신버전에서 팀채팅 개설하면 확인 가능
&gt;&gt; 암호화 이전 사용자가 서랍의 개인키 (my핀) 로 팀채팅을 암호화 하는 케이스
(woody, 2024/5)
iOS Real 설치 불가하여 CBT로 확인
(justin, 2025/1)
서랍 가입할때 최신빌드에서 구독페이지 인증 후 테스트빌드 설치 권장</t>
    </r>
  </si>
  <si>
    <t>업데이트 및 시나리오 고려하여 TC우선순위 조정</t>
  </si>
  <si>
    <t>팀채팅 입장 브릿지</t>
  </si>
  <si>
    <t>* 참고사항
- 입장 브릿지에서 [X]버튼을 탭한경우 일주일단위로 다시 입장브릿지 표시됨</t>
  </si>
  <si>
    <t>입장 브릿지 화면 확인 및 개인키 등록 확인</t>
  </si>
  <si>
    <t>* 사전조건
- 신규 클라이언트 설치 후 My비밀번호 등록을 안한유저
1. 사전조건의 상태에서 팀채팅 초대받은뒤 방 입장 시도
2. My비밀번호 등록</t>
  </si>
  <si>
    <t>1. 입장 브릿지가 표시된다.
보안이 강화된 팀채팅 이용을 위해 My비밀번호를 입력해 주세요.
My비밀번호를 입력하지 않아도 팀채팅 이용은 가능합니다.
My 비밀번호 입력
2. 팀채팅에 입장된다.</t>
  </si>
  <si>
    <t>개인키 미등록상태로 입장</t>
  </si>
  <si>
    <t>입장 브릿지 표시 상태</t>
  </si>
  <si>
    <t>1. 입장 브릿지에서 상단 [X]버튼 탭</t>
  </si>
  <si>
    <t>1. My비밀번호 입력하지 않고 방에 입장된다.
- 개인키 미존재 상태로 입장</t>
  </si>
  <si>
    <t>팀채팅 복원 브릿지</t>
  </si>
  <si>
    <t>복원 브릿지 화면 확인 및 개인키 등록 확인</t>
  </si>
  <si>
    <t>* 사전조건
- 신규 클라이언트 설치 후 My비밀번호 등록을 안한유저
1. 사전조건의 상태에서 팀채팅방에서 복원 시도
2. My비밀번호 등록</t>
  </si>
  <si>
    <t>1. 복원 브릿지가 표시된다.
팀채팅 대화를 불러오기 위해
My비밀번호를 입력해 주세요.
기기별로 최초 1회만 보안 인증을 진행하면
안전하고 편리하게 팀채팅을 이용할 수 있어요.
My비밀번호 입력
2. 챗로그가 복원된다.</t>
  </si>
  <si>
    <t>(yon,2024/4)
10번 TC 연계로 확인 가능
1. 10번 TC 확인 &gt; 나가기 &gt; 방장이 메시지 보낸 뒤 재초대 &gt; 입장 후 복원 시도
2. 방장이 혼자 만들고 챗로그 발송 &gt; 테스트 단말 초대 &gt; 10번 TC 확인 &gt; 복원 시도</t>
  </si>
  <si>
    <t>팀채팅 개설</t>
  </si>
  <si>
    <t xml:space="preserve">팀채팅 개설 메뉴 노출 조건 </t>
  </si>
  <si>
    <t xml:space="preserve">팀채팅 소개 영역 확인 </t>
  </si>
  <si>
    <t xml:space="preserve">1. 채팅탭 &gt; 새로운 채팅 &gt; 팀채팅 소개 영역 확인 </t>
  </si>
  <si>
    <t xml:space="preserve">딤드 영역에 팀채팅 소개 문구가 노출된다. 
----
모임과 그룹에 최적화된 팀채팅
멤버와 채팅방 관리가 필요하다면,\n지금 방장이 되어 팀채팅을 시작해보세요!
[더 알아보기] - 팀채팅 고객센터 웹뷰로 이동 </t>
  </si>
  <si>
    <t xml:space="preserve">팀채팅 개설 </t>
  </si>
  <si>
    <t xml:space="preserve">팀채팅 개설 동작 확인 </t>
  </si>
  <si>
    <t>톡클라우드 유료 (정상)</t>
  </si>
  <si>
    <t>1. 채팅탭 &gt; 새로운 채팅 탭</t>
  </si>
  <si>
    <t xml:space="preserve">팀채팅 신규 개설 화면으로 이동된다. </t>
  </si>
  <si>
    <t xml:space="preserve">톡클라우드 유예 상태 </t>
  </si>
  <si>
    <t>팀채팅 메뉴가 노출된다.</t>
  </si>
  <si>
    <t>톡클라우드 미가입자 (무료)</t>
  </si>
  <si>
    <t>톡클라우드 상태 별 팀채팅방 개설 시도</t>
  </si>
  <si>
    <t xml:space="preserve">팀채팅 만들기 화면 </t>
  </si>
  <si>
    <t>화면 진입</t>
  </si>
  <si>
    <t xml:space="preserve">1. 채팅탭 &gt; 새로운 채팅 &gt; 팀채팅 &gt; 멤버 초대 &gt; 팀채팅 만들기 화면 </t>
  </si>
  <si>
    <t xml:space="preserve">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팀채팅 고객센터 웹뷰로 이동 </t>
  </si>
  <si>
    <t>톡클라우드 유예 상태</t>
  </si>
  <si>
    <t xml:space="preserve">톡클라우드 용량 초과 </t>
  </si>
  <si>
    <t xml:space="preserve">*팀채팅 상태 TC 케이스에서 수행 </t>
  </si>
  <si>
    <t>톡클라우드 미가입자</t>
  </si>
  <si>
    <t xml:space="preserve">멤버 초대 권한 </t>
  </si>
  <si>
    <t>방장, 부방장</t>
  </si>
  <si>
    <t xml:space="preserve">1. 팀채팅 만들기 &gt; 멤버 초대 권한 &gt; 방장, 부방장(default) &gt; 개설 완료 </t>
  </si>
  <si>
    <t>멤버 초대 권한이 방장, 부방장에게만 부여된 채로 팀채팅방이 개설된다.</t>
  </si>
  <si>
    <t>방장만</t>
  </si>
  <si>
    <t xml:space="preserve">1. 팀채팅 만들기 &gt; 멤버 초대 권한 &gt; 방장만 &gt; 개설 완료 </t>
  </si>
  <si>
    <t xml:space="preserve">멤버 초대 권한이 방장에게만 부여된 채로 팀채팅방이 개설된다. </t>
  </si>
  <si>
    <t xml:space="preserve">모든 멤버 </t>
  </si>
  <si>
    <t xml:space="preserve">1. 팀채팅 만들기 &gt; 멤버 초대 권한 &gt; 모든 멤버 선택 &gt; 개설 완료 </t>
  </si>
  <si>
    <t xml:space="preserve">멤버 초대 권한이 모든 멤버에게 부여된 채로 팀채팅방이 개설된다. 
'멤버 초대' 메뉴 노출 위치 
방장 / 부방장
 1) 채팅방 사이드 &gt; 대화상대 : [+ 초대하기]
 2) 팀채팅 관리 &gt; 멤버 초대 및 내보내기 : [+ 멤버 초대]
 3) 팀채팅 상세 &gt; 멤버 목록 : [+ 멤버 초대] 
 4) 채팅방 &gt; 나가기 피드 : [채팅방으로 초대하기] 
일반 멤버 
 1) 채팅방 사이드 &gt; 대화상대 : [+ 초대하기]
 2) 채팅방 &gt; 나가기 피드 : [채팅방으로 초대하기] </t>
  </si>
  <si>
    <t xml:space="preserve">팀 데이터 </t>
  </si>
  <si>
    <t>*팀채팅 개설 조건 TC케이스에서 수행</t>
  </si>
  <si>
    <t xml:space="preserve">팀 데이터 설정에 따른 개설 동작 </t>
  </si>
  <si>
    <t>팀 데이터 ON 상태로 개설</t>
  </si>
  <si>
    <t xml:space="preserve">개설 완료 </t>
  </si>
  <si>
    <t xml:space="preserve">1. 톡클라우드 유료 (정상) 
2. 팀 데이터 ON 상태로 개설 시도 </t>
  </si>
  <si>
    <t xml:space="preserve">1. 팀채팅 만들기 &gt; 팀 데이터 ON 설정 &gt; 개설 완료 </t>
  </si>
  <si>
    <t>팀 데이터 ON 상태로 팀채팅방이 개설된다. 
 - 팀채팅 관리 &gt; 팀 데이터 &gt; 팀 데이터 ON 상태로 노출 (ON/OFF 변경 가능)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</si>
  <si>
    <t xml:space="preserve">1. 톡클라우드 유예 
2. 팀 데이터 ON 상태로 개설 시도 </t>
  </si>
  <si>
    <t xml:space="preserve">팀 데이터 OFF 상태로 개설 
 - 유료 정상 </t>
  </si>
  <si>
    <t xml:space="preserve">1. 톡클라우드 유료 (정상)
2. 팀 데이터 OFF 상태로 개설 시도 </t>
  </si>
  <si>
    <t xml:space="preserve">1. 팀채팅 만들기 &gt; 팀 데이터 OFF 설정 &gt; 개설 완료 </t>
  </si>
  <si>
    <t xml:space="preserve">팀 데이터 OFF 상태로 팀채팅방이 개설된다. 
 - 팀채팅 관리 &gt; 팀 데이터 &gt; 팀 데이터 OFF 상태로 노출 (ON/OFF 변경 가능) 
OFF 상태로 변경되는 영역 
1) (방장) 톡클라우드 &gt; 팀 데이터 용량 차감 
2) (방장) 팀채팅 관리 &gt; 이전대화보기 메뉴 비활성화 처리
3) (방장/멤버) 채팅방 서랍 &gt; [톡클라우드 바로가기] 버튼으로 변경  
4) (멤버) 신규 멤버 참여 시, 이전대화보기 불가 
*일반채팅방과 동일한 속성 </t>
  </si>
  <si>
    <t>(wizy, 24/9)
팀 데이터 용량 차감 확인법
1) 톡서랍 용량 확인
2) On 설정방에 사진/동영상 등 데이터 전송 &gt; 톡서랍 용량 확인
3) Off 설정방에 2번에서 보낸 동일한 데이터 전송 &gt; 톡서랍 용량 확인
4) On설정방의 차감용량이 Off설정방의 차감용량보다 2배임을 확인</t>
  </si>
  <si>
    <t xml:space="preserve"> - 유료 유예 </t>
  </si>
  <si>
    <t xml:space="preserve">1. 톡클라우드 유예 
2. 팀 데이터 OFF 상태로 개설 시도 </t>
  </si>
  <si>
    <t xml:space="preserve">팀 데이터 OFF 상태로 팀채팅방이 개설된다. 
 - 팀채팅 관리 &gt; 팀 데이터 &gt; 팀 데이터 OFF 상태로 노출 (ON/OFF 변경 가능) 
*일반채팅방과 동일한 속성 </t>
  </si>
  <si>
    <t xml:space="preserve"> - 유료 용량초과</t>
  </si>
  <si>
    <t xml:space="preserve">개설 불가 &amp; 용량 초과 얼럿 노출 확인 </t>
  </si>
  <si>
    <t xml:space="preserve">1. 톡클라우드 용량 초과 
2. 팀 데이터 ON 상태로 개설 시도 </t>
  </si>
  <si>
    <t>1. 팀채팅 만들기 &gt; 팀 데이터 ON 설정 &gt; 개설 시도</t>
  </si>
  <si>
    <t xml:space="preserve">1. 톡클라우드 용량 초과 
2. 팀 데이터 OFF 상태로 개설 시도 </t>
  </si>
  <si>
    <t xml:space="preserve"> - 유료 자동백업 중단</t>
  </si>
  <si>
    <t xml:space="preserve">1. 톡클라우드 자동 백업 중단 
 - 여유공간 1GB 이상 &amp; 자동 백업 중단 
2. 팀 데이터 ON 상태로 개설 시도 </t>
  </si>
  <si>
    <t xml:space="preserve">1. 톡클라우드 자동 백업 중단 
 - 여유공간 1GB 이상 &amp; 자동 백업 중단 
2. 팀 데이터 OFF 상태로 개설 시도 </t>
  </si>
  <si>
    <t xml:space="preserve">팀 데이터 설정없이 개설 
 - 무료 </t>
  </si>
  <si>
    <t xml:space="preserve">1. 팀채팅 만들기 &gt; 개설 완료 </t>
  </si>
  <si>
    <t>개설 가능 개수 제한
(1000개)</t>
  </si>
  <si>
    <t>내가 개설한 팀채팅방
= 1000개</t>
  </si>
  <si>
    <t>개설제한 팝업이 표시된다.
 - 팝업에서 [확인] 버튼 클릭시 팝업이 닫힌다.
----
팀채팅 최대 개설 개수를 초과했습니다.
[확인]</t>
  </si>
  <si>
    <t xml:space="preserve">개설 시, 멤버 초대 </t>
  </si>
  <si>
    <t xml:space="preserve">초대인원수 별 개설 동작 </t>
  </si>
  <si>
    <t xml:space="preserve">방장만 참여된 상태로 팀채팅 개설 </t>
  </si>
  <si>
    <t>1. 초대인원 0명
2. 초대 후 피드 외의 채팅 메시지 없는 상태</t>
  </si>
  <si>
    <t xml:space="preserve">1. 멤버 초대 없이 팀채팅 개설 </t>
  </si>
  <si>
    <t>팀채팅가 개설되며 피드메시지가 발생된다. (개설완료 TMS 없음)
방장/멤버 
- 날짜 피드
- 팀채팅 개설 피드
{방장이름}님이 방장이 되어 팀채팅을 시작했어요!
- 라스트메시지 
새로운 팀채팅을 시작했어요!</t>
  </si>
  <si>
    <t xml:space="preserve">멤버 포함하여 팀채팅 개설 </t>
  </si>
  <si>
    <t>1. 초대인원 3명 이상 
2. 초대 후 피드 외의 채팅 메시지 없는 상태</t>
  </si>
  <si>
    <t xml:space="preserve">1. 멤버 선택 후, 팀채팅 개설 </t>
  </si>
  <si>
    <t>팀채팅가 개설되며 피드메시지가 발생된다. (개설완료 TMS 없음)
방장/멤버 
방장/초대받은인원
- 날짜 피드
- 멤버 초대 피드
{방장이름}님이 {참여멤버1}님, {참여멤버2}님과 {참여멤버3}님을 초대했습니다.        
- 팀채팅 개설 피드
{방장이름}님이 방장이 되어 팀채팅을 시작했어요!
- 라스트메시지 
새로운 팀채팅을 시작했어요!</t>
  </si>
  <si>
    <t>멤버 선택 제한</t>
  </si>
  <si>
    <t xml:space="preserve">선택 친구 수 초과 동작 확인 </t>
  </si>
  <si>
    <t>초대 선택 100명 상태</t>
  </si>
  <si>
    <t>1. 팀채팅 개설 &gt; 멤버 초대 &gt; 101명째 초대 시도</t>
  </si>
  <si>
    <t>선택 친구 수 초과 얼럿이 노출된다. 
----
(iOS) 한 번에 초대할 수 있는 친구의 수를 이미 선택했습니다.
(Android) 한 번에 초대할 수 있는 친구의 수를 초과하였습니다.</t>
  </si>
  <si>
    <t xml:space="preserve">채팅방 다시 만들기 화면 </t>
  </si>
  <si>
    <t xml:space="preserve">일반 채팅 (그룹) </t>
  </si>
  <si>
    <t xml:space="preserve">채팅방 다시 만들기 진입 </t>
  </si>
  <si>
    <t xml:space="preserve">톡클라우드 유료 사용장 or 무료 사용자 </t>
  </si>
  <si>
    <t xml:space="preserve">1. 그룹 일반채팅방 &gt; 사이드 메뉴 &gt; [채팅방 다시 만들기] 탭 </t>
  </si>
  <si>
    <t>채팅방 다시 만들기 하프뷰 노출 
-----
일반채팅 
지금 대화상대 또는 변경된 멤버들과 새로운 채팅방을 만듭니다.
팀채팅 
다양한 방장 기능을 사용할 수 있는 팀채팅방을 새로 만듭니다.</t>
  </si>
  <si>
    <t xml:space="preserve">팀채팅 </t>
  </si>
  <si>
    <t>방장</t>
  </si>
  <si>
    <t xml:space="preserve">1. 팀채팅방 &gt; 사이드 메뉴 &gt; [채팅방 다시 만들기] 탭 </t>
  </si>
  <si>
    <t>부방장, 멤버</t>
  </si>
  <si>
    <t xml:space="preserve">톡클라우드 유료 사용자 </t>
  </si>
  <si>
    <t>일반채팅(그룹) &gt; 일반채팅</t>
  </si>
  <si>
    <t>1. 일반채팅방 &gt; 채팅방 사이드 &gt; 채팅방 다시 만들기 &gt; 일반채팅 탭 
2. 그룹채팅방 정보 설정 &gt; [확인]</t>
  </si>
  <si>
    <t xml:space="preserve">1. 대화상대 초대 화면으로 이동된다. 
 - 기존의 채팅방 멤버가 선택된 상태로 노출 
2. 신규 일반채팅방 생성 완료 (기존 flow 동일) </t>
  </si>
  <si>
    <t>android는 그룹채팅방에서 인원이 3명 이상인 경우에만 '채팅방 다시 만들기' 기능이 노출됨</t>
  </si>
  <si>
    <t>일반채팅(그룹) &gt; 팀채팅</t>
  </si>
  <si>
    <t xml:space="preserve">이전 대화상대 유지 메뉴 노출 확인 </t>
  </si>
  <si>
    <t>이전 대화상대 유지 OFF</t>
  </si>
  <si>
    <t xml:space="preserve">1. 일반채팅방 &gt; 채팅방 사이드 &gt; 채팅방 다시 만들기 &gt; 팀채팅 탭 
2. 이전 대화상대 유지 OFF 설정 &gt; [확인] 버튼 탭 
3. 멤버 초대 화면 &gt; [확인] 버튼 탭 </t>
  </si>
  <si>
    <t xml:space="preserve">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(OFF)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 초대 화면으로 이동 
 - 기존의 일반채팅방 멤버가 선택된 상태로 노출 
3. 신규 팀채팅방 생성 완료 (기존 flow 동일) </t>
  </si>
  <si>
    <t>이전 대화상대 유지 ON</t>
  </si>
  <si>
    <t xml:space="preserve">1. 일반채팅방 &gt; 채팅방 사이드 &gt; 채팅방 다시 만들기 &gt; 팀채팅 탭 
2. 이전 대화상대 유지 ON 설정 &gt; 개설 완료 </t>
  </si>
  <si>
    <t xml:space="preserve">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(ON)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멤버초대 동선없이 기존 채팅방 멤버가 초대된 상태로 신규 팀채팅방이 개설된다. </t>
  </si>
  <si>
    <t xml:space="preserve">개설피드 </t>
  </si>
  <si>
    <t>1. 일반채팅방 &gt; 채팅방 사이드 &gt; 채팅방 다시 만들기 &gt; 팀채팅 탭 &gt; 이전 대화상대 유지 ON 상태 &gt; 개설 완료 
2. 피드 &gt; [참여중인 일반채팅방 바로가기] 버튼 탭</t>
  </si>
  <si>
    <r>
      <rPr>
        <rFont val="Nanum Gothic"/>
      </rPr>
      <t xml:space="preserve">1. 팀채팅 생성 안내 및 이전채팅방 바로가기 피드가 노출된다. (개설완료 TMS 없음)
-----
- 날짜 피드
- _x0008_초대 피드
{방장이름}님이 {멤버이름}님을 초대했습니다.
- 팀채팅 다시 만들기 피드 
{방장이름}님이 참여중인 일반채팅방의 대화상대를 그대로 팀채팅을 시작했어요! 
</t>
    </r>
    <r>
      <rPr>
        <rFont val="Nanum Gothic"/>
        <u/>
      </rPr>
      <t>참여중인 일반채팅방 바로가기</t>
    </r>
    <r>
      <rPr>
        <rFont val="Nanum Gothic"/>
      </rPr>
      <t xml:space="preserve">
- 라스트메시지 
새로운 팀채팅을 시작했어요!
2. 기존 일반채팅방으로 이동된다. </t>
    </r>
  </si>
  <si>
    <r>
      <rPr>
        <rFont val="Nanum Gothic"/>
      </rPr>
      <t xml:space="preserve">(isla, 2024/02)
ios, and) 채팅 다시만들기 시, 개설 피드 대신 다시만들기 피드만 노출이 스펙
</t>
    </r>
    <r>
      <rPr>
        <rFont val="Nanum Gothic"/>
        <color rgb="FF1155CC"/>
        <u/>
      </rPr>
      <t>https://jira.daumkakao.com/browse/ATEAM-18327</t>
    </r>
  </si>
  <si>
    <t>팀채팅 &gt; 일반채팅</t>
  </si>
  <si>
    <t>1. 팀채팅방 &gt; 채팅방 사이드 &gt; 채팅방 다시 만들기 &gt; 일반채팅 탭 
2. 그룹채팅방 정보 설정 &gt; [확인]</t>
  </si>
  <si>
    <t>팀채팅 &gt; 팀채팅</t>
  </si>
  <si>
    <t xml:space="preserve">이전 대화상대 유지 메뉴 미노출 확인 </t>
  </si>
  <si>
    <t>1. 팀채팅방 &gt; 채팅방 사이드 &gt; 채팅방 다시 만들기 &gt; 팀채팅 탭 
2. 그룹채팅방 정보 설정 &gt; [확인]</t>
  </si>
  <si>
    <r>
      <rPr>
        <rFont val="Nanum Gothic"/>
      </rPr>
      <t xml:space="preserve">일반채팅(그룹) &gt; 일반채팅
</t>
    </r>
    <r>
      <rPr>
        <rFont val="Nanum Gothic"/>
        <i/>
      </rPr>
      <t>(기존 동일)</t>
    </r>
  </si>
  <si>
    <t xml:space="preserve">1. 일반채팅방 &gt; 채팅방 사이드 &gt; 채팅방 다시 만들기 &gt; 팀채팅 탭 
2. 이전 대화보기 유지 OFF 설정 &gt; [확인] 버튼 탭 
3. 멤버 초대 화면 &gt; [확인] 버튼 탭 </t>
  </si>
  <si>
    <t xml:space="preserve">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(OFF)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 초대 화면으로 이동 
 - 기존의 일반채팅방 멤버가 선택된 상태로 노출 
3. 신규 팀채팅방 생성 완료 (기존 flow 동일) </t>
  </si>
  <si>
    <t xml:space="preserve">1. 일반채팅방 &gt; 채팅방 사이드 &gt; 채팅방 다시 만들기 &gt; 팀채팅 탭 
2. 이전 대화보기 유지 ON 설정 &gt; 개설 완료 </t>
  </si>
  <si>
    <t xml:space="preserve">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이전 대화상대 유지 (ON)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멤버초대 동선없이 기존 채팅방 멤버가 초대된 상태로 신규 팀채팅방이 개설된다. </t>
  </si>
  <si>
    <t>1. 일반채팅방 &gt; 채팅방 사이드 &gt; 채팅방 다시 만들기 &gt; 팀채팅 탭 &gt; 이전 대화보기 유지 ON 상태 &gt; 개설 완료 
2. 피드 &gt; [침여중인 일반채팅방 바로가기] 버튼 탭</t>
  </si>
  <si>
    <t xml:space="preserve">1. 팀채팅 생성 안내 및 이전채팅방 바로가기 피드가 노출된다. 
-----
{방장이름}님이 참여중인 일반채팅방의 대화상대를 그대로 팀채팅을 시작했어요! 
참여중인 일반채팅방 바로가기
2. 기존 일반채팅방으로 이동된다. </t>
  </si>
  <si>
    <r>
      <rPr>
        <rFont val="Nanum Gothic"/>
      </rPr>
      <t xml:space="preserve">팀채팅 &gt; 일반채팅
</t>
    </r>
    <r>
      <rPr>
        <rFont val="Nanum Gothic"/>
        <i/>
      </rPr>
      <t>(기존 동일)</t>
    </r>
  </si>
  <si>
    <t xml:space="preserve">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팀채팅 고객센터 웹뷰로 이동 
2. 멤버 초대 화면으로 이동 
 - 기존의 일반채팅방 멤버가 선택된 상태로 노출 
3. 신규 팀채팅방 생성 완료 (기존 flow 동일) </t>
  </si>
  <si>
    <t xml:space="preserve">안내 배너 </t>
  </si>
  <si>
    <t>안내배너 노출 우선순위 확인</t>
  </si>
  <si>
    <t>* 채팅방 공지 &lt; 스팸뷰 &lt; 라이브톡 배너 순</t>
  </si>
  <si>
    <t xml:space="preserve">팀채팅 안내 배너 삭제 </t>
  </si>
  <si>
    <t>개설 불가</t>
  </si>
  <si>
    <t xml:space="preserve">서버 에러 확인 </t>
  </si>
  <si>
    <t>초대 인원 초과</t>
  </si>
  <si>
    <t>1. 팀채팅방에 3000명 이상 초대시도</t>
  </si>
  <si>
    <t>에러 팝업이 표시된다.
"참석자는 최대 3000명까지 초대할 수 있습니다."</t>
  </si>
  <si>
    <t xml:space="preserve">채팅방 챗로그
 - 미디어 백업
 - 챗로그 삭제 및 가리기 </t>
  </si>
  <si>
    <t xml:space="preserve">미디어 상세 화면 </t>
  </si>
  <si>
    <t xml:space="preserve">사진 상세 화면 </t>
  </si>
  <si>
    <t xml:space="preserve">참여 상태별 노출 기능 확인 </t>
  </si>
  <si>
    <t xml:space="preserve">1. 채팅방에 수/발신된 사진 탭 </t>
  </si>
  <si>
    <r>
      <rPr>
        <rFont val="Nanum Gothic"/>
      </rPr>
      <t xml:space="preserve">사진 상세 화면으로 이동된다.
-----
뒤로가기/닫기 || 보낸사람, 날짜 [&gt;] || [모아보기]
미디어 썸네일 
[저장], [공유] </t>
    </r>
    <r>
      <rPr>
        <rFont val="Nanum Gothic"/>
        <strike/>
        <color rgb="FFB7B7B7"/>
      </rPr>
      <t>[전달]</t>
    </r>
    <r>
      <rPr>
        <rFont val="Nanum Gothic"/>
      </rPr>
      <t xml:space="preserve">, [편집], [더보기] </t>
    </r>
  </si>
  <si>
    <r>
      <rPr>
        <rFont val="Nanum Gothic"/>
      </rPr>
      <t xml:space="preserve">*삭제 버튼 미노출 
 - 참고) </t>
    </r>
    <r>
      <rPr>
        <rFont val="Nanum Gothic"/>
        <color rgb="FF1155CC"/>
        <u/>
      </rPr>
      <t>https://wiki.daumkakao.com/pages/viewpage.action?pageId=1282215163</t>
    </r>
  </si>
  <si>
    <t xml:space="preserve">부방장/멤버 </t>
  </si>
  <si>
    <r>
      <rPr>
        <rFont val="Nanum Gothic"/>
      </rPr>
      <t xml:space="preserve">사진 상세 화면으로 이동된다.
-----
뒤로가기/닫기 || 보낸사람, 날짜 [&gt;] || [모아보기]
미디어 썸네일 
[저장], [공유] </t>
    </r>
    <r>
      <rPr>
        <rFont val="Nanum Gothic"/>
        <strike/>
        <color rgb="FFB7B7B7"/>
      </rPr>
      <t>[전달]</t>
    </r>
    <r>
      <rPr>
        <rFont val="Nanum Gothic"/>
      </rPr>
      <t xml:space="preserve">, [편집], [더보기] </t>
    </r>
  </si>
  <si>
    <t xml:space="preserve">동영상 상세 화면 </t>
  </si>
  <si>
    <t xml:space="preserve">1. 채팅방에 수/발신된 동영상 탭 </t>
  </si>
  <si>
    <r>
      <rPr>
        <rFont val="Nanum Gothic"/>
      </rPr>
      <t xml:space="preserve">동영상 상세 화면으로 이동된다. 
-----
뒤로가기/닫기 || 보낸사람, 날짜 [&gt;] || [모아보기]
미디어 썸네일 
동영상 플레이어 
[저장], [공유] </t>
    </r>
    <r>
      <rPr>
        <rFont val="Nanum Gothic"/>
        <strike/>
        <color rgb="FFB7B7B7"/>
      </rPr>
      <t>[전달]</t>
    </r>
    <r>
      <rPr>
        <rFont val="Nanum Gothic"/>
      </rPr>
      <t xml:space="preserve">, [더보기] </t>
    </r>
  </si>
  <si>
    <r>
      <rPr>
        <rFont val="Nanum Gothic"/>
      </rPr>
      <t xml:space="preserve">동영상 상세 화면으로 이동된다. 
-----
뒤로가기/닫기 || 보낸사람, 날짜 [&gt;] || [모아보기]
미디어 썸네일 
동영상 플레이어 
[저장], [공유], </t>
    </r>
    <r>
      <rPr>
        <rFont val="Nanum Gothic"/>
        <strike/>
        <color rgb="FFB7B7B7"/>
      </rPr>
      <t>[전달]</t>
    </r>
    <r>
      <rPr>
        <rFont val="Nanum Gothic"/>
      </rPr>
      <t xml:space="preserve">, [더보기] </t>
    </r>
  </si>
  <si>
    <t xml:space="preserve">상세 기능 동작 확인 </t>
  </si>
  <si>
    <t>모아보기</t>
  </si>
  <si>
    <t xml:space="preserve">1. 사진/동영상 상세 화면 &gt; 우상단 [모아보기] 탭 </t>
  </si>
  <si>
    <t xml:space="preserve">사진/동영상 채팅방 서랍으로 이동된다. </t>
  </si>
  <si>
    <t>저장하기</t>
  </si>
  <si>
    <t>1. 사진/동영상 상세 화면 &gt; [저장] 버튼 클릭</t>
  </si>
  <si>
    <t xml:space="preserve">다운로드 완료되어 갤러리에 저장된다. 
 - Android : '저장되었어요.' (토스트)
 - iOS : 저장 완료 동작 표시 (V)
 - 디바이스 갤러리에 저장되었는지 확인 </t>
  </si>
  <si>
    <r>
      <rPr>
        <rFont val="Nanum Gothic"/>
      </rPr>
      <t xml:space="preserve">공유하기 </t>
    </r>
    <r>
      <rPr>
        <rFont val="Nanum Gothic"/>
        <strike/>
        <color rgb="FFB7B7B7"/>
      </rPr>
      <t>전달하기</t>
    </r>
  </si>
  <si>
    <r>
      <rPr>
        <rFont val="Nanum Gothic"/>
      </rPr>
      <t xml:space="preserve">1. 사진/동영상 상세 화면 &gt; [공유] </t>
    </r>
    <r>
      <rPr>
        <rFont val="Nanum Gothic"/>
        <strike/>
        <color rgb="FFB7B7B7"/>
      </rPr>
      <t>[전달]</t>
    </r>
    <r>
      <rPr>
        <rFont val="Nanum Gothic"/>
      </rPr>
      <t xml:space="preserve"> 버튼 탭
2. 공유 </t>
    </r>
    <r>
      <rPr>
        <rFont val="Nanum Gothic"/>
        <strike/>
        <color rgb="FFB7B7B7"/>
      </rPr>
      <t>전달</t>
    </r>
    <r>
      <rPr>
        <rFont val="Nanum Gothic"/>
      </rPr>
      <t xml:space="preserve"> 대상 선택 &gt; </t>
    </r>
    <r>
      <rPr>
        <rFont val="Nanum Gothic"/>
        <strike/>
        <color rgb="FFB7B7B7"/>
      </rPr>
      <t>전달</t>
    </r>
    <r>
      <rPr>
        <rFont val="Nanum Gothic"/>
      </rPr>
      <t xml:space="preserve"> 완료</t>
    </r>
  </si>
  <si>
    <r>
      <rPr>
        <rFont val="Nanum Gothic"/>
      </rPr>
      <t xml:space="preserve">1. 공유하기 </t>
    </r>
    <r>
      <rPr>
        <rFont val="Nanum Gothic"/>
        <strike/>
        <color rgb="FFB7B7B7"/>
      </rPr>
      <t>간편 전달하기</t>
    </r>
    <r>
      <rPr>
        <rFont val="Nanum Gothic"/>
      </rPr>
      <t xml:space="preserve"> 화면 노출
2. 선택한 채팅방으로 전달 완료 </t>
    </r>
  </si>
  <si>
    <t>1. 사진 상세 화면 &gt; [전달] 버튼 클릭 
2. 친구/채팅방에 전달하기 
- 퀵피커/풀피커</t>
  </si>
  <si>
    <t xml:space="preserve">선택한 친구 혹은 채팅방에 전달된다. 
 - 퀵피커 : 해당 채팅방 유지 알림배너 노출 / "{프로필 썸네일} / {친구}에게 미디어를 전달하였습니다."
ㄴ (iOS) "{친구}에게 사진을 전달하였습니다."
 - 풀피커 : 대상 채팅방으로 이동 </t>
  </si>
  <si>
    <t>1. 동영상 상세 화면 &gt; [전달] 버튼 클릭 
2. 친구/채팅방에 전달하기 
- 퀵피커/풀피커</t>
  </si>
  <si>
    <t xml:space="preserve">선택한 친구 혹은 채팅방에 전달된다. 
- 퀵피커 : 해당 채팅방 유지 알림배너 노출 / "{프로필 썸네일} / {친구}에게 미디어를 전달하였습니다."
ㄴ (iOS) "{친구}에게 동영상을 전달하였습니다."
- 풀피커 : 대상 채팅방으로 이동 </t>
  </si>
  <si>
    <t>상세정보</t>
  </si>
  <si>
    <t>1. 사진/동영상 상세 화면 &gt; [더보기] 클릭 &gt; [상세정보] 클릭</t>
  </si>
  <si>
    <t>사진/동영상 상세 정보 노출 
- 종류 
- 크기 
- 해상도</t>
  </si>
  <si>
    <t>대화 보기</t>
  </si>
  <si>
    <t>1. 사진/동영상 상세 화면 &gt; [더보기] 클릭 &gt; [대화보기] 클릭</t>
  </si>
  <si>
    <t>채팅방 내 해당 챗로그로 화면 이동된다. (바운스 동작)</t>
  </si>
  <si>
    <t>다시 불러오기</t>
  </si>
  <si>
    <t>로컬 데이터 O
- 팀채팅 서버 데이터 : O
- Kage 만료 전 상태</t>
  </si>
  <si>
    <t>1. 사진/동영상 상세 화면 &gt; [더보기] 클릭 &gt; [다시 불러오기] 클릭</t>
  </si>
  <si>
    <t xml:space="preserve">썸네일 및 원본 정상 노출
- 로컬 캐시를 삭제하고 Kage에서 미디어를 다시 불러옴 </t>
  </si>
  <si>
    <t>로컬 데이터 O
- 팀채팅 서버 데이터 : O
- Kage 만료 상태</t>
  </si>
  <si>
    <t>썸네일 및 원본 정상 노출
- 로컬 캐시를 삭제하고 팀채팅에서 미디어를 다시 불러옴 (확인 필요)</t>
  </si>
  <si>
    <t>로컬 데이터 O
- 팀채팅 서버 데이터 : X
- Kage 만료 상태</t>
  </si>
  <si>
    <t xml:space="preserve">만료 썸네일 및 이미지 노출 
- 로컬 캐시를 삭제하고 Kage에서 미디어를 다시 불러옴 </t>
  </si>
  <si>
    <t xml:space="preserve">미디어 백업 중단 </t>
  </si>
  <si>
    <t>*톡클라우드 백업 중단 시, 팀 데이터도 백업 중단</t>
  </si>
  <si>
    <t>톡클라우드 저장공간 부족 안내(80%)</t>
  </si>
  <si>
    <t>알림 수신</t>
  </si>
  <si>
    <t>메시지 및 피드 발생 시점 체크</t>
  </si>
  <si>
    <t>1. 알림 발생 조건 만족</t>
  </si>
  <si>
    <t>저장공간 부족 알림이 발생된다.
방장
톡클라우드 채널 메시지(저장공간 부족 안내-80%)을 수신한다.</t>
  </si>
  <si>
    <t>톡클라우드 채널 메시지 - 방장
: 저장공간 부족 안내(80%)</t>
  </si>
  <si>
    <t>1. 저장공간이 부족할때 방장이 받은 톡클라우드 채널 메시지 포맷 확인</t>
  </si>
  <si>
    <t xml:space="preserve">톡클라우드 채널 알림이 수신된다.
----
저장공간이 부족해요.
{저장공간 부족 이미지} 100GB 중 80%사용
자동 백업이 중단되지 않도록 불필요한 사진과 파일을 삭제하여 저장공간을 확보해주세요.
[파일보기] </t>
  </si>
  <si>
    <t>[파일보기] 랜딩 확인</t>
  </si>
  <si>
    <t>1. 톡클라우드 채널 메시지의 [파일보기] 버튼 클릭</t>
  </si>
  <si>
    <t>톡클라우드 홈으로 이동된다.</t>
  </si>
  <si>
    <t>톡클라우드 저장공간 부족 안내(95%)</t>
  </si>
  <si>
    <t>저장공간 부족 알림이 발생된다.
방장
톡클라우드 채널 메시지(저장공간 부족 안내-95%)을 수신한다.</t>
  </si>
  <si>
    <t>톡클라우드 채널 메시지 - 방장
: 저장공간 부족 안내(95%)</t>
  </si>
  <si>
    <t xml:space="preserve">톡클라우드 채널 알림이 수신된다.
----
저장공간이 부족해요.
{저장공간 부족 이미지} 100GB 중 95%사용
자동 백업이 중단되지 않도록 불필요한 사진과 파일을 삭제하여 저장공간을 확보해주세요.
[파일보기] </t>
  </si>
  <si>
    <t>자동 백업 중단 안내</t>
  </si>
  <si>
    <t xml:space="preserve">백업 중단 피드 노출 및 백업 중단 표시 확인 </t>
  </si>
  <si>
    <t>방장 톡클라우드 용량 초과</t>
  </si>
  <si>
    <t xml:space="preserve">1. 톡클라우드 자동 백업 중단 시, 동작 확인 </t>
  </si>
  <si>
    <t>자동 백업 중단 알림이 발생된다.
방장
톡클라우드 채널에서 자동 백업 중단 안내 TMS를 수신한다.
채팅방 (방장/멤버) 
1) 미디어 백업 중단 피드가 표시된다.
 - 피드 : 미디어 백업이 중단되었습니다.
2) 팀채팅방 미디어 데이터가 백업되지 않는다.
 - 팀채팅 관리 &gt; 팀 데이터 &gt; 실시간 백업 : '중단됨' 상태</t>
  </si>
  <si>
    <t>(yon, 2024/4)
서랍 용량 100% 채워야 백업 중단됨
서랍 용량 채우는 팁
1. 웹 서랍 &gt; 드라이브에 대용량 파일을 업로드 (단일 10GB까지)
2. 업로드한 파일을 안될때까지 사본 생성 (최대한 큰 용량으로 쌓기)
3. 남은 용량보다 오버되게 톡방에 미디어 전송</t>
  </si>
  <si>
    <t>톡클라우드 채널 메시지 - 방장
: 자동 백업 중단 안내</t>
  </si>
  <si>
    <t>톡클라우드 채널 알림이 수신된다.
----
자동백업이 중단됐어요.
중단일시 : yyyy. mm. dd 오전/오후 hh:mm
저장공간을 모두 사용하여 자동백업이 중단되었습니다. 추가용량 상품으로 다시 구매 하시거나, 불필요한 사진과 파일을 삭제하여 저장공간을 확보해주세요. 
자동 백업이 중단된 기간 주고 받은 데이터는 과거데이터 보관하기로 다시 저장해주셔야 합니다. 
[파일 보기]
[업그레이드]</t>
  </si>
  <si>
    <t>버튼 랜딩 확인</t>
  </si>
  <si>
    <t>1-1. 자동 백업 중단 TMS &gt; [파일보기] 버튼 클릭
1-2. 자동 백업 중단 TMS &gt; [업그레이드] 버튼 클릭</t>
  </si>
  <si>
    <t xml:space="preserve">1-1. 톡클라우드 홈으로 이동된다.
1-2. 구독 상품 상세 페이지로 이동된다. </t>
  </si>
  <si>
    <t>자동 백업 재개 안내</t>
  </si>
  <si>
    <t xml:space="preserve">자동 백업 재개 </t>
  </si>
  <si>
    <t xml:space="preserve">백업 재개 피드 노출 및 백업 진행중 표시 확인 </t>
  </si>
  <si>
    <t xml:space="preserve">방장 톡클라우드 용량 확보 &amp; 자동백업 시작 </t>
  </si>
  <si>
    <t xml:space="preserve">1. 톡클라우드 자동 백업 재개 시, 동작 확인 </t>
  </si>
  <si>
    <t>자동 백업 재개 알림이 발생한다. 
채팅방 (방장/멤버) 
1) 자동 백업 재개 안내 피드가 표시된다.
 - 피드 : 미디어 백업이 재개됩니다.
2) 팀채팅방 미디어 데이터가 자동 백업된다. 
 - 팀채팅 관리 &gt; 팀 데이터 &gt; 실시간 백업 : '진행중' 상태</t>
  </si>
  <si>
    <t>(ray, 25/6)
톡서랍 홈 &gt; 상단 자동백업 [재시작] 버튼 선택 후 자동 백업 재개</t>
  </si>
  <si>
    <t xml:space="preserve">챗로그 삭제 및 가리기 </t>
  </si>
  <si>
    <t xml:space="preserve">모두에게 삭제 (모삭) </t>
  </si>
  <si>
    <t>(ssoya) 2025/7차
삭제/가리기 스펙 개선 반영
 - 삭제 : 5분 -&gt; 24시간으로 확대 등</t>
  </si>
  <si>
    <t xml:space="preserve">내가 보낸 챗로그 삭제 </t>
  </si>
  <si>
    <t xml:space="preserve">방장 </t>
  </si>
  <si>
    <t xml:space="preserve">발신 24시간 이내 </t>
  </si>
  <si>
    <t xml:space="preserve">1. 챗로그 롱탭 &gt; [삭제] 탭
2. [모두에게서 삭제] 탭 </t>
  </si>
  <si>
    <t>1. 삭제 메뉴가 표시된다. 
 - 모두에게서 삭제
 - 나에게서만 삭제
2. 선택한 메시지가 채팅방에서 삭제된다. (모든 멤버에게 적용)
 - 피드 : "메시지가 삭제되었습니다"</t>
  </si>
  <si>
    <r>
      <rPr>
        <rFont val="Nanum Gothic"/>
      </rPr>
      <t xml:space="preserve">yon, 24/04
단말의 시간을 변경하면 확인 가능
</t>
    </r>
    <r>
      <rPr>
        <rFont val="Nanum Gothic"/>
        <b/>
        <color rgb="FFFF0000"/>
      </rPr>
      <t>-&gt; 25/7차 단말시간 변경없이 진행</t>
    </r>
  </si>
  <si>
    <t xml:space="preserve">발신 5분 이후 </t>
  </si>
  <si>
    <t xml:space="preserve">1. 챗로그 롱탭 &gt; [삭제] 메뉴 확인 </t>
  </si>
  <si>
    <t>삭제 메뉴가 미노출되고 가리기 메뉴가 표시된다.</t>
  </si>
  <si>
    <t xml:space="preserve">부방장 </t>
  </si>
  <si>
    <t xml:space="preserve">1. 챗로그 롱탭 &gt; [삭제] 탭 
2. [모두에게서 삭제] 탭 </t>
  </si>
  <si>
    <t xml:space="preserve">멤버 </t>
  </si>
  <si>
    <t>모든 멤버</t>
  </si>
  <si>
    <t xml:space="preserve">발신 24시간 이후 </t>
  </si>
  <si>
    <t>1. 챗로그 롱탭 &gt; [삭제] 탭</t>
  </si>
  <si>
    <t>1. 모두에게서 삭제 메뉴가 미노출 되고,
    나에게서만 삭제 화면으로 즉시 이동된다.</t>
  </si>
  <si>
    <t>(Zeron, 26/1)
날짜 시간 변경 및 실제 24시간 이후 확인</t>
  </si>
  <si>
    <t>삭제 말풍선 롱탭 메뉴</t>
  </si>
  <si>
    <t>1. "메시지가 삭제되었습니다." 피드 말풍선 롱탭
2. [삭제] 탭</t>
  </si>
  <si>
    <t>1. 삭제 메뉴가 표시된다.
2. 나에게서만 삭제 화면으로 즉시 이동된다.</t>
  </si>
  <si>
    <t xml:space="preserve">가리기 </t>
  </si>
  <si>
    <t>(ssoya) 2025/7차
삭제/가리기 스펙 개선 반영
 - 삭제와 무관하게 가리기 메뉴 48시간 이내 항상 노출
 - 가리기 : 5분~48시간 -&gt; ~48시간으로  변경
  ㄴ5분 이내 불가한 내용 스펙아웃</t>
  </si>
  <si>
    <t>내가 보낸 챗로그 가리기</t>
  </si>
  <si>
    <t xml:space="preserve">48시간 이내 </t>
  </si>
  <si>
    <t xml:space="preserve">1. 챗로그 롱탭 &gt; [가리기] 탭 
2. 가리기 대상 챗로그 선택 &gt; 하단 [가리기] 탭 
3. 가리기 얼럿 &gt; [확인] 탭 </t>
  </si>
  <si>
    <t>1. 멀티 가리기 화면으로 전환된다. 
 - 최대 5개까지 선택 가능 
2. 가리기 팝업(Android)/액션시트(iOS)이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</si>
  <si>
    <r>
      <rPr>
        <rFont val="Nanum Gothic"/>
      </rPr>
      <t xml:space="preserve">(selina,25/9)
최소 지원 버전에 상향 시 피드 문구 적용 
최소 지원 버전 상향 전까지 '메시지가 삭제되었습니다.' 피드 노출로 확인
</t>
    </r>
    <r>
      <rPr>
        <rFont val="Nanum Gothic"/>
        <color rgb="FF1155CC"/>
        <u/>
      </rPr>
      <t xml:space="preserve">https://jira.daumkakao.com/browse/QATEAM-2747
</t>
    </r>
    <r>
      <rPr>
        <rFont val="Nanum Gothic"/>
      </rPr>
      <t xml:space="preserve">ㄴ(zeron 26/1) And,ios : 동일
(sallyy, 25/11)
iOS 가리기 팝업으로 노출 (마켓버전 동일)
메시지 가리기
선택한 메시지를 가리시겠습니까? 가리기를 할 경우, 모든 멤버가 해당 메시지를 볼 수 없습니다.
[취소] [가리기] </t>
    </r>
  </si>
  <si>
    <t>부방장/멤버 챗로그 가리기</t>
  </si>
  <si>
    <t>~ 48시간 이내</t>
  </si>
  <si>
    <t>1. 멀티 가리기 화면으로 전환된다. 
 - 최대 5개까지 선택 가능 
2. 가리기 팝업(Android)/액션시트(iOS)가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</si>
  <si>
    <r>
      <rPr>
        <rFont val="Nanum Gothic"/>
      </rPr>
      <t xml:space="preserve">(selina,25/9)
최소 지원 버전에 상향 시 피드 문구 적용 
최소 지원 버전 상향 전까지 '메시지가 삭제되었습니다.' 피드 노출로 확인
</t>
    </r>
    <r>
      <rPr>
        <rFont val="Nanum Gothic"/>
        <color rgb="FF1155CC"/>
        <u/>
      </rPr>
      <t>https://jira.daumkakao.com/browse/QATEAM-2747</t>
    </r>
  </si>
  <si>
    <t>48시간 초과 (클라)</t>
  </si>
  <si>
    <t xml:space="preserve">1. 채팅방 내 챗로그 롱탭 후 [가리기] 버튼 확인 </t>
  </si>
  <si>
    <t xml:space="preserve">1. 버튼이 미노출된다. </t>
  </si>
  <si>
    <t>(ray, 24/6)
단말의 시간을 변경하면 확인 가능</t>
  </si>
  <si>
    <t>부방장</t>
  </si>
  <si>
    <t>1. 멀티 가리기 화면으로 전환된다. 
 - 최대 5개까지 선택 가능 
2. 가리기 팝업(Android)/액션시트(iOS)가 표시된다. 
선택한 메시지를 가리시겠습니까? 가리기를 할 경우, 모든 멤버가 해당 메시지를 볼 수 없습니다.
[Android] [가리기] 
3. 선택한 메시지가 가리기 처리된다. (모든 멤버에게 적용)
 - 피드 : "관리자가 메시지를 가렸습니다."</t>
  </si>
  <si>
    <r>
      <rPr>
        <rFont val="Nanum Gothic"/>
      </rPr>
      <t xml:space="preserve">(selina,25/9)
최소 지원 버전에 상향 시 피드 문구 적용 
최소 지원 버전 상향 전까지 '메시지가 삭제되었습니다.' 피드 노출로 확인
</t>
    </r>
    <r>
      <rPr>
        <rFont val="Nanum Gothic"/>
        <color rgb="FF1155CC"/>
        <u/>
      </rPr>
      <t>https://jira.daumkakao.com/browse/QATEAM-2747</t>
    </r>
  </si>
  <si>
    <t>방장/부방장/멤버 챗로그 가리기</t>
  </si>
  <si>
    <t xml:space="preserve">부방장 &gt; 방장의 챗로그도 가리기 가능 </t>
  </si>
  <si>
    <t>yon, 24/04
단말의 시간을 변경하면 확인 가능</t>
  </si>
  <si>
    <t>가리기 말풍선 롱탭 메뉴</t>
  </si>
  <si>
    <t>1. "관리자가 메시지를 가렸습니다." 피드 말풍선 롱탭
2. [삭제] 탭</t>
  </si>
  <si>
    <t xml:space="preserve">나에게 삭제 (나삭) </t>
  </si>
  <si>
    <t xml:space="preserve">발신 5분 이내 </t>
  </si>
  <si>
    <t xml:space="preserve">1. 챗로그 롱탭 &gt; [삭제] &gt; [이 기기에서 삭제] 탭 &gt; 삭제할 메시지 선택 후 [삭제하기] 버튼 탭 </t>
  </si>
  <si>
    <t>선택한 메시지가 채팅방에서 삭제되어 표시되지 않는다.
 - (방 내 다른 멤버) 삭제한 메시지에 영향받지 않음</t>
  </si>
  <si>
    <t>1. 챗로그 롱탭 &gt; [삭제] 탭
2. 삭제할 메시지 선택 후 [삭제하기] 버튼 클릭</t>
  </si>
  <si>
    <t>1. 메시지 삭제 화면으로 변경된다. 
2. 선택한 메시지가 채팅방에서 삭제되어 표시되지 않는다.
 - (방 내 다른 멤버) 삭제한 메시지에 영향받지 않음</t>
  </si>
  <si>
    <t xml:space="preserve">방장 / 부방장 / 멤버 </t>
  </si>
  <si>
    <t xml:space="preserve">챗로그 삭제 </t>
  </si>
  <si>
    <t>(시간 제약 없음)</t>
  </si>
  <si>
    <t>v11.2.0</t>
  </si>
  <si>
    <t>방장도 나삭 기능 추가 (24/8차)</t>
  </si>
  <si>
    <t>대화내용 모두 삭제 (전삭)</t>
  </si>
  <si>
    <t>로컬 챗로그 삭제 확인</t>
  </si>
  <si>
    <t xml:space="preserve">1. 채팅방 설정 &gt; 채팅방 데이터 관리 &gt; [대화내용 및 미디어 모두 삭제] 탭
2. 얼럿 [V] 체크 및 [확인] 탭 &gt; 채팅방으로 이동 </t>
  </si>
  <si>
    <t xml:space="preserve">1. 삭제 안내 얼럿이 노출된다. 
----
현재 채팅방의 모든 대화 내용을 삭제하시겠습니까? 삭제된 대화 내용 및 미디어는 다시 복구할 수 없습니다.
[ ] 위 내용을 모두 확인하였습니다.
[취소][삭제]
2. 채팅방 내 챗로그가 모두 삭제된다.
*이미 참여중인 멤버 챗로그 영향 없음 </t>
  </si>
  <si>
    <t xml:space="preserve">백업 데이터 삭제 확인
 - 전삭 후, 초대된 멤버의 이전 대화 확인 </t>
  </si>
  <si>
    <t xml:space="preserve">팀데이터 ON &amp; 이전대화보기 ON 상태 </t>
  </si>
  <si>
    <t xml:space="preserve">1. (방장) 채팅방 설정 &gt; 채팅방 데이터 관리 &gt; [대화내용 및 미디어 모두 삭제] 탭
2. 이후 멤버 초대 &gt; 초대된 멤버 &gt; 참여 이전 챗로그 확인 
3. 복원 실패 &gt; [다시 시도] 링크 탭 </t>
  </si>
  <si>
    <t xml:space="preserve">2. 복원 실패 피드가 노출된다. 
-----
대화 내용을 불러올 수 없습니다.
다시 시도
3. 복원 불가 얼럿이 노출된다. 
----
방장이 백업 데이터를 삭제하여 대화 내용을 불러올 수 없습니다.
[확인] </t>
  </si>
  <si>
    <t xml:space="preserve">1. 채팅방 설정 &gt; 채팅방 데이터 관리 &gt; [대화내용 및 미디어 모두 삭제] 탭
2. 얼럿 [V] 체크 후, [삭제] 탭 &gt; 채팅방으로 이동 </t>
  </si>
  <si>
    <t xml:space="preserve">1. 삭제 안내 얼럿이 노출된다. 
----
현재 채팅방의 모든 대화 내용을 삭제하시겠습니까?
삭제된 대화 내용 및 미디어는 다시 복구할 수 없습니다.
[ ] 위 내용을 모두 확인하였습니다. 
[취소][삭제]
2. 채팅방 내 챗로그가 모두 삭제된다.
*이미 참여중인 방장/멤버 챗로그 영향 없음 </t>
  </si>
  <si>
    <t>말풍선수정
(담당자 : @ssoya)</t>
  </si>
  <si>
    <t>(ssoya) 2025/8차
말풍선 수정 확대 적용 스펙 개선 반영
 - 일반/팀/오픈채팅으로 확대 적용
 - 나챗방 수정 UI 개선
*메시지 최초 수정 시 
 - '상대방의 카카오톡 버전에 따라 메시지가 수정되지 않을 수 있습니다. 취소/확인'
 ㄴ취소 : 팝업 닫히고, 수정 입력창 열리지 않음
 ㄴ확인 : 팝업 닫히고, 수정 입력창으로 진입
(bono,26/3)
*메시지 최초 수정 시 팝업
 - '수정된 내용은 모든 대화 상대의 채팅방에 반영됩니다. 다만, 상대방의 카카오톡 버전에 따라 반영되지 않을 수 있습니다. 취소/확인'
 ㄴ취소 : 팝업 닫히고, 수정 입력창 열리지 않음
 ㄴ확인 : 팝업 닫히고, 수정 입력창으로 진입</t>
  </si>
  <si>
    <t>*이모티콘 텍스트의 경우, 500자/50줄까지만 입력 가능 
(sovie, 26/5)
수정 레이어 스펙 변경
- 타이틀: 메시지 수정 [X]
- 내가 보낸 원본 메시지 일부 1줄로 표시 (...)
- 내가 보낸 원본 메시지 전체 표시
  ㄴ 이모티콘, 스티커 제외
  ㄴ 미니 이모티콘, 임베드이모지, OS기본이모지는 포함</t>
  </si>
  <si>
    <t>(ssoya, 26/4)
뉴리액션 스펙 반영
- 서비스명 변경 : 리액션 -&gt; 리액션
- 말풍선 1개당 리액션 복수 추가 가능
ㄴ미니 : 최대 30개
ㄴ구버전클라 기존 6종 : 6개
=&gt; 총 36개
- 리액션 무임승차
ㄴ구독 여부 무관하게 말풍선 하단에 다른사람이 추가한 리액션 버블 눌러 추가 가능
- 이모티콘플러스 구독 상태에 따라 리액션 피커 정보 차등 제공
ㄴ구독 : 최근사용 / 기본 100종 / 카테고리별 미니이모티콘
ㄴ미구독 : 최근사용 / 기본 100종 / 보유한 미니이모티콘</t>
  </si>
  <si>
    <t>테스트대상
- 그룹 채팅방</t>
  </si>
  <si>
    <t xml:space="preserve">
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
**팀채팅(호스트 설정) : 이전대화보기 on/off에 따라 챗로그 노출이 상이
- on 전체 챗로그 확인 가능, off 3일치 챗로그만 확인 가능
</t>
  </si>
  <si>
    <t>7일 이전 말풍선은, 확인하는 단말의 시간을 7일 뒤로 미뤄 확인가능</t>
  </si>
  <si>
    <t>(sovie, 26/5)
- 네트워크 단절 시
ㄴ '일시적인 오유로 리액션 목록을 불러올 수 없습니다.' 안내 문구 노출</t>
  </si>
  <si>
    <t>*댓글상세화면
 - 26/4차 기준, 오픈채팅에서만 확인 가능</t>
  </si>
  <si>
    <r>
      <rPr>
        <rFont val="Nanum Gothic"/>
      </rPr>
      <t xml:space="preserve">말풍선 복원 후 리액션아이템 복원을 </t>
    </r>
    <r>
      <rPr>
        <rFont val="Nanum Gothic"/>
        <b/>
      </rPr>
      <t>실패</t>
    </r>
    <r>
      <rPr>
        <rFont val="Nanum Gothic"/>
      </rPr>
      <t>한 경우</t>
    </r>
  </si>
  <si>
    <t>1. 팀채팅방 존재 &gt; 톡 재설치 &gt; 채팅방 챗로그 복원 완료
2. 채팅방 말풍선의 리액션아이템 데이터 확인</t>
  </si>
  <si>
    <t>1. 말풍선 리액션 노출되며, 기능 사용 가능
*참고
일반채팅 &gt; 1:1 채팅에서는 미제공하여 비활성화 됨
일반채팅 &gt; 그룹 채팅에서는 내가 차단한 사용자에게 리액션 미제공
팀채팅 &gt; 차단 무관하게 사용 가능</t>
  </si>
  <si>
    <r>
      <rPr>
        <rFont val="Nanum Gothic"/>
      </rPr>
      <t xml:space="preserve">(enzo, 26/5)
</t>
    </r>
    <r>
      <rPr>
        <rFont val="Nanum Gothic"/>
        <color rgb="FF1155CC"/>
        <u/>
      </rPr>
      <t>QATEAM-13450</t>
    </r>
    <r>
      <rPr>
        <rFont val="Nanum Gothic"/>
      </rPr>
      <t xml:space="preserve"> 일반 그룹채팅방 or 팀 채팅방 &gt; 차단한 상대와 둘만 남은 경우, 말풍선 리액션 메뉴 미제공됨
</t>
    </r>
  </si>
  <si>
    <r>
      <rPr>
        <rFont val="Nanum Gothic"/>
        <b/>
      </rPr>
      <t xml:space="preserve">[TC 수정필요]
</t>
    </r>
    <r>
      <rPr>
        <rFont val="Nanum Gothic"/>
      </rPr>
      <t xml:space="preserve">1. 말풍선 리액션 노출되며, 기능 사용 가능
*참고
일반채팅 &gt; 1:1 채팅에서는 미제공하여 비활성화 됨
</t>
    </r>
    <r>
      <rPr>
        <rFont val="Nanum Gothic"/>
        <b/>
      </rPr>
      <t>일반 그룹채팅, 팀채팅 &gt; 차단 무관하게 사용 가능</t>
    </r>
  </si>
  <si>
    <t>(pond, 25/5)
팀채팅의 경우 상대방 차단해도 정상적으로 노출되는게 스펙
(moz, 25/10)
참고 - 팀채팅은 1:1채팅방없이 그룹채팅방 개념으로 생성</t>
  </si>
  <si>
    <r>
      <rPr>
        <rFont val="Nanum Gothic"/>
      </rPr>
      <t xml:space="preserve">결제용 쇼핑포인트 세팅 필요
</t>
    </r>
    <r>
      <rPr>
        <rFont val="Nanum Gothic"/>
        <b/>
      </rPr>
      <t xml:space="preserve">[중요]
</t>
    </r>
    <r>
      <rPr>
        <rFont val="Nanum Gothic"/>
      </rPr>
      <t xml:space="preserve">선물 완료한 경우, </t>
    </r>
    <r>
      <rPr>
        <rFont val="Nanum Gothic"/>
        <b/>
        <color rgb="FFFF0000"/>
      </rPr>
      <t>즉시 결제취소</t>
    </r>
    <r>
      <rPr>
        <rFont val="Nanum Gothic"/>
      </rPr>
      <t xml:space="preserve"> 해야함.
ㄴ보낸선물에서 취소 가능</t>
    </r>
  </si>
  <si>
    <t>쇼핑포인트 세팅 문의
ㄴ@ssoya.may @poby.haha
(yumi, 25/6)
6차 N처리로 협의(Poby.haha)</t>
  </si>
  <si>
    <t xml:space="preserve">채팅방 사이드 </t>
  </si>
  <si>
    <t>전체 메뉴 (담당자 : @sophia)</t>
  </si>
  <si>
    <t xml:space="preserve">1. 채팅방 사이드 &gt; 메뉴 확인 </t>
  </si>
  <si>
    <t>1) 상단 영역
- 좌측 Back 버튼
- 우측 알림, 즐겨찾기, 설정 버튼 
- 스크롤 이동 시 헤더 영역 고정으로 노출
2) 채팅방 정보 
- 채팅방 사진, 팀 이름
3) [팀채팅 관리] 버튼
4) 상단 기능 버튼
- '사진/동영상', '파일', '링크', '일정' 순서
5) 중단 기능 버튼
- '게시판', '공지', '투표', '통화' 순서
6) [챗봇] 버튼
7) 대화상대 목록
- 타이틀 : '대화상대' + 참여자 수
- [참여요청 관리] 버튼 
 ㄴ 초대 링크 생성 ON : 참여요청 있을 때 버튼 노출
 ㄴ 초대 링크 생성 OFF : 버튼 미노출
- [+ 초대하기] 버튼
- 대화상대 목록 노출
- [대화상대 전체보기] / [대화상대 접기] 버튼
 ㄴ 대화상대 50명 이하 : 버튼 미노출
 ㄴ 대화상대 50명 초과 : 버튼 노출 (목록 펼/접)
8) 하단 버튼
- [채팅방 다시 만들기] 버튼
- [채팅방 삭제 및 나가기] 버튼 
9) 생성정보
{시간/날짜} 대화를 시작했어요.
내가/{상대방이름}님이 만든 채팅방이에요.</t>
  </si>
  <si>
    <t>(bono,26/3)
참여 링크 생성 ON시 참여 요청 없어도 노출됨
- 참여 요청 생길시 N뱃지 노출</t>
  </si>
  <si>
    <t>부방장이 지정된 경우</t>
  </si>
  <si>
    <t xml:space="preserve">1) 상단 영역
- 좌측 Back 버튼
- 우측 알림, 즐겨찾기, 설정 버튼 
- 스크롤 이동 시 헤더 영역 고정으로 노출
2) 채팅방 정보 
- 채팅방 사진, 팀 이름
3) [팀채팅 관리] 버튼
4) 상단 기능 버튼
- '사진/동영상', '파일', '링크', '일정' 순서
5) 중단 기능 버튼
- '게시판', '공지', '투표', '통화' 순서
6) [챗봇] 버튼
7) 대화상대 목록
- 타이틀 : '대화상대' + 참여자 수
- [+ 초대하기] 버튼
- 대화상대 목록 노출
- [대화상대 전체보기] / [대화상대 접기] 버튼
 ㄴ 대화상대 50명 이하 : 버튼 미노출
 ㄴ 대화상대 50명 초과 : 버튼 노출 (목록 펼/접)
8) 하단 버튼
- [채팅방 다시 만들기] 버튼
- [채팅방 나가기] 버튼 
9) 생성정보
{시간/날짜} 대화를 시작했어요.
내가/{상대방이름}님이 만든 채팅방이에요.
*각 메뉴가 랜딩 잘 되는지만 확인 </t>
  </si>
  <si>
    <t>(bono,26/3)
초대하기는 팀채팅 초대권한에 따라 다름</t>
  </si>
  <si>
    <t>일반멤버</t>
  </si>
  <si>
    <r>
      <rPr>
        <rFont val="Nanum Gothic"/>
      </rPr>
      <t xml:space="preserve">1) 상단 영역
- 좌측 Back 버튼
- 우측 알림, 즐겨찾기, 설정 버튼 
- 스크롤 이동 시 헤더 영역 고정으로 노출
2) 채팅방 정보 
- 채팅방 사진, 팀 이름
3) 상단 기능 버튼
- '사진/동영상', '파일', '링크', '일정' 순서
4) 중단 기능 버튼
- '게시판', '공지', '투표', '퀴즈' 순서
5) [챗봇] 버튼
6) 대화상대 목록
- 타이틀 : '대화상대' + 참여자 수
- [+ 초대하기] 버튼 - </t>
    </r>
    <r>
      <rPr>
        <rFont val="Nanum Gothic"/>
        <i/>
      </rPr>
      <t>모든멤버 초대권한 추가된 경우 노출</t>
    </r>
    <r>
      <rPr>
        <rFont val="Nanum Gothic"/>
      </rPr>
      <t xml:space="preserve">
- 대화상대 목록 노출
- [대화상대 전체보기] / [대화상대 접기] 버튼
 ㄴ 대화상대 50명 이하 : 버튼 미노출
 ㄴ 대화상대 50명 초과 : 버튼 노출 (목록 펼/접)
8) 하단 버튼
- [채팅방 다시 만들기] 버튼
- [채팅방 삭제 및 나가기] 버튼  
9) 생성정보
{시간/날짜} 대화를 시작했어요.
내가/{상대방이름}님이 만든 채팅방이에요.
*각 메뉴가 랜딩 잘 되는지만 확인 </t>
    </r>
  </si>
  <si>
    <r>
      <rPr>
        <rFont val="Nanum Gothic"/>
      </rPr>
      <t>(sallyy, 25/11)
4) 중단 기능 버튼
- '게시판', '공지', '투표', '</t>
    </r>
    <r>
      <rPr>
        <rFont val="Nanum Gothic"/>
        <b/>
      </rPr>
      <t>통화</t>
    </r>
    <r>
      <rPr>
        <rFont val="Nanum Gothic"/>
      </rPr>
      <t>' 순서
8) 하단 버튼
- [채팅방 다시 만들기] 버튼
- [</t>
    </r>
    <r>
      <rPr>
        <rFont val="Nanum Gothic"/>
        <b/>
      </rPr>
      <t>채팅방 나가기</t>
    </r>
    <r>
      <rPr>
        <rFont val="Nanum Gothic"/>
      </rPr>
      <t xml:space="preserve">] 버튼 </t>
    </r>
  </si>
  <si>
    <t>팀채팅 관리</t>
  </si>
  <si>
    <t>방장/부방장</t>
  </si>
  <si>
    <t>1. 채팅방 사이드 &gt; [팀채팅 관리] 버튼 탭</t>
  </si>
  <si>
    <t>팀채팅 관리 페이지 노출</t>
  </si>
  <si>
    <t xml:space="preserve">채팅방 서랍 </t>
  </si>
  <si>
    <t xml:space="preserve">사진/동영상 </t>
  </si>
  <si>
    <t>*채팅방 서랍 TC케이스에서 수행</t>
  </si>
  <si>
    <t xml:space="preserve">링크 </t>
  </si>
  <si>
    <t>일정</t>
  </si>
  <si>
    <t xml:space="preserve">톡게시판 </t>
  </si>
  <si>
    <t xml:space="preserve">공지 </t>
  </si>
  <si>
    <t>투표</t>
  </si>
  <si>
    <t xml:space="preserve">대화상대 목록 </t>
  </si>
  <si>
    <t xml:space="preserve">1. 챗봇 추가 후, 채팅방 사이드 &gt; 대화상대 목록 확인 </t>
  </si>
  <si>
    <t xml:space="preserve">챗봇 목록은 대화상대 목록에 미노출된다. </t>
  </si>
  <si>
    <t xml:space="preserve">1. 설정 권한이 없는 경우 
2. 알림메시지 받기 OFF 상태 </t>
  </si>
  <si>
    <t xml:space="preserve">1. 특정 챗봇 &gt; 더보기 탭 
2. [설정] 탭 </t>
  </si>
  <si>
    <t>설정페이지 웹뷰로 이동된다. 
 - 메뉴가 비활성화 상태로 노출됨 (클릭 시 무반응)
----
{채널명} 설정 | [X]
알림메시지 받기 OFF (비활성화 상태)
챗봇이 먼저 보내는 메시지를 받을 수 있습니다.
방장이나 방장이 권한을 준 경우 설정할 수 있습니다.</t>
  </si>
  <si>
    <t>v10.2.0</t>
  </si>
  <si>
    <t xml:space="preserve">ON/OFF 설정 변경 </t>
  </si>
  <si>
    <t xml:space="preserve">1. 설정 권한이 있는 경우 
2. ON 설정 상태 </t>
  </si>
  <si>
    <t xml:space="preserve">1. 설정 &gt; OFF로 변경 
2. OFF &gt; ON으로 변경 </t>
  </si>
  <si>
    <t xml:space="preserve">1. 별도 얼럿없이 OFF 설정으로 변경된다. 
2. 별도 얼럿없이 ON 설정으로 변경된다. </t>
  </si>
  <si>
    <t xml:space="preserve">*선톡 테스트 불가능하여 on/off 설정 동작만 확인 </t>
  </si>
  <si>
    <t>챗봇 프로필 이동</t>
  </si>
  <si>
    <t xml:space="preserve">1. 챗봇 목록 &gt; 특정 챗봇 프로필 탭 </t>
  </si>
  <si>
    <t xml:space="preserve">챗봇 프로필 홈으로 이동된다. </t>
  </si>
  <si>
    <t>챗봇 서비스 이용 안내 이동</t>
  </si>
  <si>
    <r>
      <rPr>
        <rFont val="Nanum Gothic"/>
      </rPr>
      <t>1. 챗봇 목록 &gt;</t>
    </r>
    <r>
      <rPr>
        <rFont val="Nanum Gothic"/>
        <u/>
      </rPr>
      <t xml:space="preserve"> 챗봇 서비스 이용 안내</t>
    </r>
    <r>
      <rPr>
        <rFont val="Nanum Gothic"/>
      </rPr>
      <t xml:space="preserve"> 링크 탭 </t>
    </r>
  </si>
  <si>
    <t xml:space="preserve">챗봇 서비스 이용 안내 하프뷰가 노출된다. </t>
  </si>
  <si>
    <t>말풍선 신고 | 담당자 : crystal</t>
  </si>
  <si>
    <t xml:space="preserve">팀채팅
 - 챗봇 </t>
  </si>
  <si>
    <t xml:space="preserve">1. 채널 추가가 안된 팀채팅 챗봇방 진입 
2. 챗봇에게 수신받은 말풍선 롱탭 
3. [신고] 메뉴 선택 
4. 신고 메시지 개수 및 대상 확인 </t>
  </si>
  <si>
    <t xml:space="preserve">2. 말풍선 컨텍스트 메뉴 내 [신고] 버튼 노출됨 
 - 본인이 방장인 팀채팅에서는 신고 메뉴 미노출 
3. 신고 사유 선택 화면으로 이동됨 
신고 사유를 선택해 주세요. 
 - 스팸 &gt;
- 음란 · 성적행위 &gt; 
- 사기 · 사칭 &gt; 
카카오톡에서 허용되지 않는 행위에 대한 가이드라인
4. 신고 메시지 1개, 신고 대상 1명 
 - 말풍선 롱탭을 통한 신고는 1개, 1명만 가능함 </t>
  </si>
  <si>
    <t>[crsytal] 
말풍선 롱탭시 '신고' 메뉴 노출여부만 확인 
 - 리얼 환경에서는 별도로 신고인입은 하지않음 
(pond, 2024/4)
본인이 방장인 팀채팅에서는 신고 메뉴 미노출</t>
  </si>
  <si>
    <t xml:space="preserve">대화상대 </t>
  </si>
  <si>
    <t xml:space="preserve">멤버 초대 </t>
  </si>
  <si>
    <t xml:space="preserve">멤버 목록 </t>
  </si>
  <si>
    <t>*팀채팅 개설 TC케이스 에서 수행</t>
  </si>
  <si>
    <t xml:space="preserve">나가기 </t>
  </si>
  <si>
    <t xml:space="preserve">조용히 나가기 </t>
  </si>
  <si>
    <t>채팅방 설정 메뉴 확인 (담당자 : @sophia)</t>
  </si>
  <si>
    <t xml:space="preserve">유저 권한 별 메뉴 확인 </t>
  </si>
  <si>
    <t xml:space="preserve">1. 채팅방 설정 &gt; 메뉴 확인 </t>
  </si>
  <si>
    <t>1) 헤더 영역
- 좌측 Back 버튼 및 '채팅방 설정' 노출
2) 채팅방 정보 
- 채팅방 사진, 팀 이름, [편집] 버튼
3) '채팅방 관리' 메뉴
- '팀채팅 관리' 
4) '채팅방 설정' 메뉴
- '현재 채팅방 배경화면', '현재 채팅방 알림음', '현재 채팅방 입력창 잠금' 순서
5) '채팅방 데이터' 메뉴
- '채팅방 데이터 관리', '대화 내용 내보내기', '대화 내용 모두 불러오기' 순서
6)  '기타' 메뉴 (Android)
- '홈 화면에 바로가기 추가' 
7) 하단 버튼
- [채팅방 삭제 및 나가기] 버튼</t>
  </si>
  <si>
    <t>1) 헤더 영역
- 좌측 Back 버튼 및 '채팅방 설정' 노출
2) 채팅방 정보 
- 채팅방 사진, 팀 이름, [편집] 버튼
3) '채팅방 관리' 메뉴
- '팀채팅 관리' 
4) '채팅방 설정' 메뉴
- '현재 채팅방 배경화면', '현재 채팅방 알림음', '현재 채팅방 입력창 잠금' 순서
5) '채팅방 데이터' 메뉴
- '채팅방 데이터 관리', '대화 내용 내보내기', '대화 내용 모두 불러오기' 순서
6)  '기타' 메뉴 (Android)
- '홈 화면에 바로가기 추가' 
7) 하단 버튼
- [채팅방 나가기] 버튼
- [초대 거부 및 나가기] 버튼</t>
  </si>
  <si>
    <t xml:space="preserve">일반 멤버 </t>
  </si>
  <si>
    <t>1) 헤더 영역
- 좌측 Back 버튼 및 '채팅방 설정' 노출
2) 채팅방 정보 
- 채팅방 사진, 팀 이름, [편집] 버튼
3) '채팅방 설정' 메뉴
- '현재 채팅방 배경화면', '현재 채팅방 알림음', '현재 채팅방 입력창 잠금' 순서
4) '채팅방 데이터' 메뉴
- '채팅방 데이터 관리', '대화 내용 내보내기', '대화 내용 모두 불러오기' 순서
5)  '기타' 메뉴 (Android)
- '홈 화면에 바로가기 추가' 
6) 하단 버튼
- [채팅방 나가기] 버튼
- [초대 거부 및 나가기] 버튼</t>
  </si>
  <si>
    <t>(wizy, 24/9)
 팀데이터 on 팀채팅방의 경우만 '대화 내용 모두 불러오기' 노출됨</t>
  </si>
  <si>
    <t>채팅방 정보 편집</t>
  </si>
  <si>
    <t xml:space="preserve">프로필 변경 </t>
  </si>
  <si>
    <t xml:space="preserve">모든 유저에게 적용 확인 </t>
  </si>
  <si>
    <t xml:space="preserve">방장 또는 부방장이 변경한 경우 </t>
  </si>
  <si>
    <t xml:space="preserve">1. 채팅방 참여 유저 
: 방장/부방장/멤버 
2. 참여중인 멤버가 커스텀 프로필 사용 X </t>
  </si>
  <si>
    <t xml:space="preserve">1. 채팅방 프로필 변경
1-1. 채팅방 설정 &gt; [편집] &gt; 채팅방 정보 &gt; 채팅방 프로필 변경
1-2. 채팅방 설정 &gt; 팀채팅 관리 &gt; 팀채팅 정보 &gt; 채팅방 프로필 변경 
2. 유저별 팀채팅방 프로필 확인 </t>
  </si>
  <si>
    <t xml:space="preserve">참여중인 모든 유저에게 방장 또는 부방장이 변경한 프로필로 변경된다. 
 - 방장/부방장/멤버 별로 확인 필요 
채팅방 프로필 노출 영역 
1) 채팅탭 &gt; 채팅방 목록 
2) 친구탭 &gt; 즐겨찾기 &gt; 채팅방 목록 
3) 채팅방 설정 &gt; 프로필 이미지 
4) 팀채팅 상세 화면 &gt; 프로필 이미지 
5) 톡클라우드 &gt; 팀 데이터 &gt; 채팅방 목록 
6) 톡클라우드 버티컬 &gt; 채팅방 필터 &gt; 채팅방 목록 
7) 톡클라우드 &gt; 채데관 &gt; 백업 화면 &gt; 프로필 이미지 </t>
  </si>
  <si>
    <t>(yon, 25/11)
채팅방 즐겨찾기 = 채팅탭 즐겨찾기 폴더 추가 필요
(bono,26/3)
7) 톡클라우드 &gt; 채데관 &gt; 백업 화면 &gt; 프로필 이미지 
= 톡클라우드 &gt; 설정 &gt; 데이터 관리 &gt; 채팅방 백업 설정 화면</t>
  </si>
  <si>
    <t>1. 채팅방 참여 유저 
: 방장/부방장/멤버 
2. 참여중인 멤버가 커스텀 프로필 사용 O</t>
  </si>
  <si>
    <t>1. 채팅방 프로필 변경
1-1. 채팅방 설정 &gt; [편집] &gt; 채팅방 정보 &gt; 채팅방 프로필 변경
1-2. 채팅방 설정 &gt; 팀채팅 관리 &gt; 팀채팅 정보 &gt; 채팅방 프로필 변경
2. 유저별 팀채팅방 프로필 확인</t>
  </si>
  <si>
    <t xml:space="preserve">기존에 사용중인 커스텀 프로필이 유지된다. 
 - 기본 프로필로 변경 시, 방장이 설정한 프로필 이미지로 변경됨 </t>
  </si>
  <si>
    <t xml:space="preserve">본인에게만 적용 확인 </t>
  </si>
  <si>
    <t xml:space="preserve">멤버가 변경한 경우 </t>
  </si>
  <si>
    <t xml:space="preserve">채팅방 참여 유저 
: 방장/부방장/멤버 </t>
  </si>
  <si>
    <t xml:space="preserve">1. 채팅방 프로필 변경
1-1. 채팅방 설정 &gt; [편집] &gt; 채팅방 정보 &gt; 채팅방 프로필 변경
2. 유저별 팀채팅방 프로필 확인 </t>
  </si>
  <si>
    <t xml:space="preserve">멤버 본인에게만 팀채팅방 프로필 이미지가 변경된다. 
 - 방장/부방장/그외 멤버에게 적용되지 않음 </t>
  </si>
  <si>
    <t>팀 이름 및 팀 소개 변경 (방장/부방장)</t>
  </si>
  <si>
    <t xml:space="preserve">글자수 제한 </t>
  </si>
  <si>
    <t>팀채팅 이름 작성 및 글자수 제한
(20자)</t>
  </si>
  <si>
    <t>1-1. 팀 이름 
1-2. 팀채팅 관리 &gt; 팀 이름 및 소개 
2. 팀채팅 이름 입력란에 20자 입력 후 추가 입력 시도</t>
  </si>
  <si>
    <t>20자 이상 입력되지 않는다.</t>
  </si>
  <si>
    <t>팀채팅 소개 작성 및 글자수 제한
(80자)</t>
  </si>
  <si>
    <t>1-1. 팀 이름 
1-2. 팀채팅 관리 &gt; 팀 이름 및 소개 
2. 팀채팅 소개 입력란에 60자 입력 후 추가 입력 시도</t>
  </si>
  <si>
    <t>60자 이상 입력되지 않는다.</t>
  </si>
  <si>
    <t>최대글자 수 변경</t>
  </si>
  <si>
    <t>1-1. 채팅방 설정 &gt; [편집] &gt; 채팅방 정보 &gt; 팀 이름, 팀 소개
1-2. 채팅방 설정 &gt; 팀채팅 관리 &gt; 팀채팅 정보 &gt; 팀 이름, 팀 소개
2. 팀 이름 최대글자 수 입력 후 변경
3. 소개 최대글자 수 입력 후 변경</t>
  </si>
  <si>
    <t>2. 팀채팅 상세/채팅방 설정/채팅 목록 등에 변경된 이름으로 표시된다.
채팅방
 - 피드 : 팀 이름이 변경되었습니다.
3. 팀채팅 상세에 변경된 소개 문구로 표시된다.</t>
  </si>
  <si>
    <t>(koko,26/5)
and -&gt; "저장되었어요." 토스트 노출</t>
  </si>
  <si>
    <t xml:space="preserve">팀 이름 (멤버) </t>
  </si>
  <si>
    <t xml:space="preserve">방장 또는 부방장이 팀 이름/소개 문구 변경한 경우 </t>
  </si>
  <si>
    <t xml:space="preserve">1-1. 팀채팅 상세  
1-2. 채팅방 설정 &gt; 팀 이름 
1-3. 팀 채팅방 
2. 팀채팅방 이름 표시 확인 </t>
  </si>
  <si>
    <t>팀채팅 상세/채팅방 설정/채팅 목록 등에 변경된 이름으로 표시된다.
채팅방
 - 피드 : 팀 이름이 변경되었습니다.</t>
  </si>
  <si>
    <t xml:space="preserve">팀채팅 관리 </t>
  </si>
  <si>
    <t xml:space="preserve">*팀채팅 관리 TC케이스에서 수행 </t>
  </si>
  <si>
    <t xml:space="preserve">채팅방 설정 </t>
  </si>
  <si>
    <t xml:space="preserve">현재 채팅방 배경화면 </t>
  </si>
  <si>
    <t>*기존 채팅방 기능과 동일</t>
  </si>
  <si>
    <t>현재 채팅방 알림음</t>
  </si>
  <si>
    <t xml:space="preserve">현재 채팅방 입력창 잠금 </t>
  </si>
  <si>
    <t>채팅방 데이터 관리 (담당자 : @sophia)</t>
  </si>
  <si>
    <t>[Android]
바텀 시트 노출
- 타이틀 : 채팅방 데이터 관리
- 채팅방 프로필 사진, 채팅방명, 참여자 수 노출
- '대화 내용 및 미디어 모두 삭제' 항목 (용량 표기 미노출)
- '미디어 데이터 전체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전체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</si>
  <si>
    <t>(shannon, 2024/8)
방장이 삭제 &gt; 추후에 멤버가 진입하면, 멤버는 복원실패 피드 보게 됨 (방장이 이전대화를 삭제해서 볼 수 없다는 내용)</t>
  </si>
  <si>
    <t>얼럿 노출
- 타이틀 : 미디어 데이터 모두 삭제
- 본문 : 모든 미디어 데이터를 삭제합니다.미리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</si>
  <si>
    <t>얼럿 노출
- 타이틀 : 사진 데이터 삭제
- 본문 : 이 채팅방에서 주고 받은 사진 캐시 데이터를 모두 삭제합니다. 미리 내려받지 않았거나 기기에 저장되지 않은 데이터는 저장 기간이 만료 된 이후 불러올 수 없게됩니다.
[취소] [삭제]
: 취소 : 변경사항 없이 얼럿 닫힘
: 삭제 : 삭제 수행됨
ㄴ 사진 용량이 0MB로 표시됨
ㄴ 서버 저장기간 이내인 경우 사진을 탭하면 다시 다운로드 받음</t>
  </si>
  <si>
    <t>(bono,26/3)
안드로이드 파일 데이터 적재 및 삭제 동작됨</t>
  </si>
  <si>
    <t>대화 내용 내보내기</t>
  </si>
  <si>
    <t xml:space="preserve">텍스트만 보내기 </t>
  </si>
  <si>
    <t xml:space="preserve">모든 메시지 내부저장소에 저장 </t>
  </si>
  <si>
    <t>대화 내용 모두 불러오기</t>
  </si>
  <si>
    <t xml:space="preserve">메뉴 상태 </t>
  </si>
  <si>
    <t xml:space="preserve">챗로그 복원 구간이 없는 경우 </t>
  </si>
  <si>
    <t xml:space="preserve">1. [대화 내용 모두 불러오기] 메뉴 탭 </t>
  </si>
  <si>
    <t xml:space="preserve">메뉴 탭 가능 
----
하단 상세 문구 
 - android : 대화 내용을 모두 불러왔습니다.
 - ios : 대화 내용 모두 불러옴 
*챗로그가 하나도 없는 상태여도 불러오기 완료 문구와 동일한 문구로 나옴 </t>
  </si>
  <si>
    <t xml:space="preserve">불러오기 전 </t>
  </si>
  <si>
    <t xml:space="preserve">챗로그 복원 구간이 있는 경우 </t>
  </si>
  <si>
    <t xml:space="preserve">1. 팀채팅방 설정 &gt; [대화 내용 모두 불러오기] 메뉴 확인 </t>
  </si>
  <si>
    <t>메뉴 탭 가능
----
하단 상세 문구 
 - android : 불러올 수 있는 대화 내용이 있습니다.
 - ios : (별도 문구 없음)</t>
  </si>
  <si>
    <t xml:space="preserve">불러오는 중 </t>
  </si>
  <si>
    <t xml:space="preserve">메뉴 탭 불가 
----
하단 상세 문구 
 - android : 대화 내용을 불러오는 중입니다.
 - ios : 불러오는 중 </t>
  </si>
  <si>
    <t xml:space="preserve">불러오기 완료 </t>
  </si>
  <si>
    <t xml:space="preserve">메뉴 탭 불가 
----
하단 상세 문구 
 - android : 대화 내용을 모두 불러왔습니다. 
 - ios : 대화 내용 모두 불러옴 </t>
  </si>
  <si>
    <t xml:space="preserve">이슈) 불러올 챗로그가 없는데 탭 가능 </t>
  </si>
  <si>
    <t xml:space="preserve">챗로그 복원 동작 확인 </t>
  </si>
  <si>
    <t xml:space="preserve">1. 팀채팅방 설정 &gt; [대화 내용 모두 불러오기] 메뉴 탭 
2-1. [취소] 버튼 탭 
2-2. [불러오기] 버튼 탭 
3. 채팅방 스크롤하여 복원 구간 확인 </t>
  </si>
  <si>
    <t xml:space="preserve">1. 불러오기 팝업 노출 
----
대화 내용 모두 불러오기 
불러올 수 있는 팀채팅 대화를 모두 불러옵니다. 채팅방 설정을 닫아도 불러오기는 계속 진행되나, 팀채팅방을 닫을 경우 불러오기가 중단됩니다. [취소][불러오기] 
2-1. 팝업 닫힘 
2-2. 메뉴 상세 문구가 불러오는 중 문구로 변경됨 
3. 복원된 상태로 챗로그 노출 (추가 복원X) </t>
  </si>
  <si>
    <t xml:space="preserve">상세 케이스는 챗로그 복원케이스에서 확인 </t>
  </si>
  <si>
    <t>(koko, 26/3)
전부 불러온 경우 "대화 내용 모두 불러옴"
문구 노출</t>
  </si>
  <si>
    <t>홈 화면에 바로가기 추가 (only android)</t>
  </si>
  <si>
    <t xml:space="preserve">채팅방 나가기 </t>
  </si>
  <si>
    <t>채팅방 삭제 및 나가기 (방장)</t>
  </si>
  <si>
    <t xml:space="preserve">팀채팅 삭제 화면 </t>
  </si>
  <si>
    <t xml:space="preserve">1. 채팅방 설정 &gt; [채팅방 삭제 및 나가기] 
2. [V] 체크 후, [삭제 및 나가기] 버튼 탭 </t>
  </si>
  <si>
    <t xml:space="preserve">1. 팀채팅 삭제 화면으로 이동된다. 
----
팀채팅 삭제 
팀채팅을 삭제하면, 
- 팀채팅에 백업된 대화, 사진, 파일, 링크 그 외 사용자가 설정한 모든 정보가 완전히 삭제되고, 다시 복구할 수 없습니다.
- 팀채팅방에서 나가게 되고, 모든 정보가 즉시 삭제되어 다시 참여하거나 복구할 수 없습니다.
- 멤버를 모두 팀채팅방에서 내보냅니다.
[ ] 모든 정보를 삭제하는 것에 동의합니다. 
[채팅방 삭제 및 나가기]
2. 팀채팅 목록 및 팀 데이터가 삭제된다. (참여중인 방장, 멤버 동일)
1) 팀채팅방 목록 
- 팀채팅 홈에서 해당 팀 채팅방 정보가 조회되지 않는다.
- 팀채팅방이 삭제되어 채팅방 목록에서 표시되지 않는다.
2) 팀 데이터 
- 팀 데이터가 톡클라우드 용량에서 차감된다. 
3) 톡클라우드 데이터 
- 백업된 챗로그는 삭제되고, 미디어 데이터만 '나간 채팅방' 목록에서 조회 가능하다. </t>
  </si>
  <si>
    <t>팀채팅 삭제 안내</t>
  </si>
  <si>
    <t xml:space="preserve">TMS 수신 
 - 팀채팅 채널 </t>
  </si>
  <si>
    <t xml:space="preserve">채팅방 삭제 전 참여 멤버 </t>
  </si>
  <si>
    <t xml:space="preserve">1. 팀채팅방 삭제 완료 &gt; TMS 수신 확인 </t>
  </si>
  <si>
    <t>참여 전 멤버에게 팀채팅 채널로 TMS가 수신된다. (방장에겐 수신되지 않음)
----
팀채팅에 참여할 수 없어요.
{팀 이름} {팀 아이콘}
방장 (방장이름)
관리자가 이용을 제한하여 더이상 참여할 수 없는 팀채팅입니다.</t>
  </si>
  <si>
    <t xml:space="preserve">채팅방 나가기 (부방장/멤버) </t>
  </si>
  <si>
    <t xml:space="preserve">1. 채팅방 설정 &gt; [채팅방 나가기] 버튼 탭 
2. 얼럿 [나가기] 버튼 탭 </t>
  </si>
  <si>
    <t xml:space="preserve">1. 채팅방 나가기 얼럿이 표시된다.
----
채팅방 프로필 사진, 이름 노출
팀채팅방을 나가시겠어요?
[ ] 조용히 나가기
[취소][나가기]
2. 채팅방 나가기 처리된다.
멤버 
- 채팅목록에서 즉시 삭제된다.
- 팀채팅 홈에서 즉시 삭제된다.
방장/그 외 멤버
- 나가기 한 채팅방에 나가기 피드가 표시된다.
채팅방 
- 피드 
  ㄴ방장 : {멤버이름}님이 나갔습니다. 채팅방으로 초대하기
  ㄴ부방장/멤버 : {멤버이름}님이 나갔습니다. </t>
  </si>
  <si>
    <t xml:space="preserve">1. 채팅방 설정 &gt; [채팅방 나가기] 버튼 탭 
2. 얼럿 [V] 체크 &gt; [나가기] 버튼 탭 </t>
  </si>
  <si>
    <t>채팅방에서 나가기 처리되며, 채팅방 내 나가기 피드가 발생되지 않는다.</t>
  </si>
  <si>
    <t xml:space="preserve">재초대 </t>
  </si>
  <si>
    <t xml:space="preserve">피드에서 초대 동작 확인 </t>
  </si>
  <si>
    <t xml:space="preserve">이미 채팅방 나가기한 경우 </t>
  </si>
  <si>
    <t>1. (방장) 나가기 피드 &gt; [채팅방으로 초대하기] 링크 탭 
2. 초대 완료</t>
  </si>
  <si>
    <t>초대받은 멤버
- 채팅목록에 초대받은 방이 표시되며, 하단 피드 표시
- 날짜 피드
- 멤버 초대 피드 
{방장이름}님이 {참여멤버1}님을 초대했습니다.
기존입장한멤버
- 멤버 초대 피드 
{방장이름}님이 {참여멤버1}님을 초대했습니다.</t>
  </si>
  <si>
    <t>초대거부 및 나가기 (부방장/멤버)</t>
  </si>
  <si>
    <t xml:space="preserve">초대 거부 및 나가기 얼럿 </t>
  </si>
  <si>
    <t xml:space="preserve">1. 채팅방 설정 &gt; [초대거부 및 나가기] 버튼 탭 </t>
  </si>
  <si>
    <t>초대 거부 및 나가기 얼럿이 표시된다. 
----
초대 거부 및 나가기
팀채팅방이 나에게서 완전히 삭제되고, 다시 초대받을 수 없게 됩니다. 이전에 등록한 캘린더 일정, 게시물 등은 자동 삭제되지 않고, 더이상 수정/삭제할 수 없습니다. 정말 나가시겠습니까?
[ ] 위 내용을 모두 확인하였습니다.
[취소][나가기]
*나가기 버튼 : [V] 체크 시 활성화</t>
  </si>
  <si>
    <t xml:space="preserve">초대 거부 및 나가기 동작 확인 </t>
  </si>
  <si>
    <t xml:space="preserve">1. 채팅방 설정 &gt; [초대거부 및 나가기] 버튼 탭 
2. 얼럿 [V] 체크 &gt; [초대 거부 및 나가기] 버튼 탭 </t>
  </si>
  <si>
    <t xml:space="preserve">채팅방 나가기 처리된다.
멤버 
- 채팅목록에서 즉시 삭제된다.
- 팀채팅 홈에서 즉시 삭제된다.
방장/그 외 멤버
- 나가기 한 채팅방에 나가기 피드가 표시된다.
채팅방 
- 피드 : {멤버이름}님이 나갔습니다. 
  ㄴ방장 : {멤버이름}님이 나갔습니다. 채팅방으로 초대하기
  ㄴ부방장/멤버 : {멤버이름}님이 나갔습니다. </t>
  </si>
  <si>
    <t xml:space="preserve">초대 거부 확인 </t>
  </si>
  <si>
    <t xml:space="preserve">채팅방 사이드 &gt; 멤버 초대 동작 확인 </t>
  </si>
  <si>
    <t xml:space="preserve">초대 거부 및 나가기한 멤버가 있는 경우 </t>
  </si>
  <si>
    <t xml:space="preserve">1. (방장/멤버) 나가기 피드 &gt; [채팅방으로 초대하기] 링크 탭 
2. 초대 시도 </t>
  </si>
  <si>
    <t>초대 불가 얼럿이 표시된다. 
----
이 채팅방에 참여하지 못하는 친구는 초대에서 제외되었습니다.
[확인]</t>
  </si>
  <si>
    <t>(sallyy, 25/11)
채팅방 사이드 메뉴 &gt; 대화상대 &gt; [+ 초대하기] 로 확인</t>
  </si>
  <si>
    <t xml:space="preserve">1. (방장) 나가기 피드 &gt; [채팅방으로 초대하기] 링크 탭 
2. 초대 시도 </t>
  </si>
  <si>
    <t xml:space="preserve">팀채팅 관리 (방장/부방장 기능) </t>
  </si>
  <si>
    <t xml:space="preserve">방장 기능 확인 </t>
  </si>
  <si>
    <t>*방장</t>
  </si>
  <si>
    <t>팀채팅 관리 화면</t>
  </si>
  <si>
    <t xml:space="preserve">톡클라우드 상태에 따른 메뉴 노출 확인 </t>
  </si>
  <si>
    <t>톡클라우드 유료 사용자 (정상/유예)</t>
  </si>
  <si>
    <t xml:space="preserve">팀 데이터 ON </t>
  </si>
  <si>
    <t>1. 채팅방 설정 &gt; 팀채팅 관리 탭</t>
  </si>
  <si>
    <t>팀채팅 관리 화면으로 이동된다. 
기본 정보 관리 
- 팀채팅 정보
초대 링크 관리
- 초대 링크 생성 ON/OFF(default)
  : 누구나 초대 링크를 통해 팀채팅에 참여할 수 있습니다. 링크 공유 시 주의해 주세요. 
멤버 관리
- 멤버 초대 및 내보내기
- 멤버 권한 관리
- 부방장 지정/해제
- 방장 변경
팀 데이터 관리
- 이전 대화 보기 ON (default) (ON/OFF 설정 변경가능)
  : 멤버들이 참여하기 이전의 대화를 볼 수 있습니다.
- 팀 데이터
[채팅방 삭제 및 나가기]</t>
  </si>
  <si>
    <t>(connor, 24/8) iOS 토클 ON 시에 문구 노출</t>
  </si>
  <si>
    <t>팀 데이터 OFF</t>
  </si>
  <si>
    <t>팀채팅 관리 화면으로 이동된다. 
기본 정보 관리 
- 팀채팅 정보
초대 링크 관리
- 초대 링크 생성 ON/OFF(default)
  : 누구나 초대 링크를 통해 팀채팅에 참여할 수 있습니다. 링크 공유 시 주의해 주세요. 
멤버 관리
- 멤버 초대 및 내보내기
- 멤버 권한 관리
- 부방장 지정/해제
- 방장 변경
팀 데이터 관리
- 이전 대화 보기 OFF (딤드 처리) 
  : 멤버들이 참여하기 이전의 대화를 볼 수 있습니다. 이전 대화 보기를 사용하려면 팀 데이터 설정이 필요합니다. 
- 팀 데이터
[채팅방 삭제 및 나가기]</t>
  </si>
  <si>
    <r>
      <rPr>
        <rFont val="Nanum Gothic"/>
      </rPr>
      <t xml:space="preserve">*팀 데이터 하이퍼링크 
 - Android : 링크 처리없음 
 - iOS : 링크 처리 제거 </t>
    </r>
    <r>
      <rPr>
        <rFont val="Nanum Gothic"/>
        <color rgb="FF1155CC"/>
        <u/>
      </rPr>
      <t>ITEAM-27601</t>
    </r>
    <r>
      <rPr>
        <rFont val="Nanum Gothic"/>
      </rPr>
      <t xml:space="preserve"> </t>
    </r>
  </si>
  <si>
    <t xml:space="preserve">톡클라우드 유료 사용자 (용량 초과) </t>
  </si>
  <si>
    <t xml:space="preserve">톡클라우드 무료 사용자 </t>
  </si>
  <si>
    <t xml:space="preserve">기본 정보 관리 </t>
  </si>
  <si>
    <t>팀채팅 정보</t>
  </si>
  <si>
    <t xml:space="preserve">1. 팀채팅 관리 &gt; 팀채팅 정보
2. 프로필 사진, 팀 이름 및 팀 소개 변경 후, 저장 </t>
  </si>
  <si>
    <t xml:space="preserve">1. 팀채팅 정보 화면으로 이동된다. 
----
- 프로필 사진 설정
- 팀 이름 
 ㄴ 플레이스홀더 : 팀 이름을 입력해 주세요. (0/20)
 ㄴ "방장, 부방장이 설정한 팀채팅의 사진과 이름은 다른 모든 대화상대에게도 동일하게 보입니다."
- 팀 소개
 ㄴ 플레이스홀더 : 한 줄 소개를 입력해 주세요. (0/60)
 ㄴ "팀 이름과 한 줄 소개는 방장, 부방장만 설정할 수 있습니다."
2. 팀채팅 상세/채팅방 설정/채팅 목록 등에 변경된 이름으로 표시된다. 
채팅방
 - 피드 : "팀 이름이 변경되었습니다."
채팅방 참여 유저 
 - 모든 유저에게 팀 이름이 반영된다. </t>
  </si>
  <si>
    <t>초대 링크 jinny soo</t>
  </si>
  <si>
    <t>초대 링크 설정</t>
  </si>
  <si>
    <t>팀채팅 사이드 메뉴 &gt; 채팅방 설정 &gt; 팀채팅 관리</t>
  </si>
  <si>
    <t>팀 설정의 기본 정보 관리 하단에 [초대 링크 관리] 메뉴 노출 
---
초대 링크 생성       [토글버튼]
초대 링크 
누구나 초대 링크를 통해 팀채팅에 참여할 수 있습니다. 링크 공유 시 주의해 주세요.</t>
  </si>
  <si>
    <t>(connor, 24/8) iOS 토클 ON 시에 문구 노출
(jenna, 24/9) Android 토글on 시에 초대링크 노출 확인</t>
  </si>
  <si>
    <t>링크 생성</t>
  </si>
  <si>
    <t>팀채팅 채팅방 설정 &gt; 팀 설정 페이지 진입</t>
  </si>
  <si>
    <t>초대 링크 생성 OFF -&gt; ON 으로 변경</t>
  </si>
  <si>
    <t>초대 링크 생성되어 토글버튼 하단에 노출됨
---
초대 링크 관리 
초대 링크 생성       [토글버튼]
초대 링크
 https://invite.kakao.com/~
누구나 초대 링크를 통해 팀채팅에 참여할 수 있습니다. 링크 공유 시 주의해 주세요.</t>
  </si>
  <si>
    <t>초대 요청 배너</t>
  </si>
  <si>
    <t>확인하지 않은 참여 요청이 있는 채팅방</t>
  </si>
  <si>
    <t>1. 팀채팅방 &gt; 사이드 메뉴 UI 확인 
2. 팀채팅방 &gt; 사이드메뉴 &gt; 대화상대 영역 UI 확인
3. 팀채팅방 &gt; 플로팅 메뉴 확인</t>
  </si>
  <si>
    <t>1. 사이드 메뉴 빨간점 노출 
2. 참여요청 관리 N뱃지 노출
3. 팀채팅방 플로팅 메뉴 노출 
새로운 참여 요청이 있습니다. [요청 확인]
 ㄴ 버튼 탭 시 참여 요청 리스트로 이동</t>
  </si>
  <si>
    <t>GNB 영역</t>
  </si>
  <si>
    <t xml:space="preserve">링크 초대 </t>
  </si>
  <si>
    <t>생성된 초대 링크 있음</t>
  </si>
  <si>
    <t>1. 팀채팅방 진입 
2. GNB 영역 내 [초대하기] 버튼 선택 
3. 레이어 내 [링크 초대] 버튼 선택</t>
  </si>
  <si>
    <t>1. 초대 레이어 노출 
- 링크 초대 | QR 초대 | 주변친구 초대 
2. 초대 링크 하프뷰 노출
 ㄴ 노출되는 링크 정보가 기 생성된 링크와 동일함
 ㄴ 스와이프 시 QR &lt;-&gt; 링크 화면 전환</t>
  </si>
  <si>
    <t>초대 링크 하프뷰</t>
  </si>
  <si>
    <t>1. 하프뷰 표시 확인</t>
  </si>
  <si>
    <t>초대 링크 하프뷰 표시
--------
- Title : 초대 링크 
- 초대 링크 주소 (https://invite.kakao.com/~)
- 채팅방 공유 주의 문구 
- 초대 링크 설정 보기 (팀채팅 관리 설정으로 랜딩) 
- 인디케이터 UI 노출 (초대링크 ↔️ QR 코드)
- [복사하기] [공유하기]</t>
  </si>
  <si>
    <t>초대 링크 설정하러 가기</t>
  </si>
  <si>
    <t>하프뷰 &gt; 초대 링크 설정 보기</t>
  </si>
  <si>
    <t>팀채팅 관리 설정으로 랜딩</t>
  </si>
  <si>
    <t>복사하기</t>
  </si>
  <si>
    <t>초대 링크 하프뷰 &gt; 복사하기 버튼 탭</t>
  </si>
  <si>
    <t>복사 후 토스트메시지 노출 
- "클립보드에 복사되었어요."</t>
  </si>
  <si>
    <r>
      <rPr>
        <rFont val="Nanum Gothic"/>
      </rPr>
      <t xml:space="preserve">(bono,26/3)
</t>
    </r>
    <r>
      <rPr>
        <rFont val="Nanum Gothic"/>
        <color rgb="FF1155CC"/>
        <u/>
      </rPr>
      <t>https://jira.daumkakao.com/browse/KAKAOMAPSA-10782</t>
    </r>
    <r>
      <rPr>
        <rFont val="Nanum Gothic"/>
      </rPr>
      <t xml:space="preserve"> 
안드 : 클립보드에 복사했어요.
&gt; OS에서 띄우는 토스트라서 문구 다를수있음
(OS 버전에 따라 문구가 다를 수도 있습니다.)</t>
    </r>
  </si>
  <si>
    <t>초대 링크 하프뷰 &gt; 공유하기 버튼 탭</t>
  </si>
  <si>
    <t>공유 피커 노출
- 친구 / 채팅방 공유 가능
- 하단 메뉴 : 나에게 / 더보기 (외부 공유)</t>
  </si>
  <si>
    <r>
      <rPr>
        <rFont val="Nanum Gothic"/>
      </rPr>
      <t xml:space="preserve">(Known Issue)
</t>
    </r>
    <r>
      <rPr>
        <rFont val="Nanum Gothic"/>
        <color rgb="FF1155CC"/>
        <u/>
      </rPr>
      <t>https://jira.daumkakao.com/browse/ATEAM-23215</t>
    </r>
    <r>
      <rPr>
        <rFont val="Nanum Gothic"/>
      </rPr>
      <t xml:space="preserve">  
zeron, 26/1
And : 나에게 / 톡클라우드 / ChatGPT / 더보기
iOS :  나에게 / 더보기 
amonn, 26/2
And : 나에게 / 더보기 (톡클라우드로 이동)</t>
    </r>
  </si>
  <si>
    <t xml:space="preserve">QR 초대 </t>
  </si>
  <si>
    <t>1. GNB 영역 내 [초대하기] 버튼 선택
2. 레이어 내 [QR 초대] 버튼 선택</t>
  </si>
  <si>
    <t>QR 코드 하프뷰 노출
 ㄴ 타 디바이스로 QR 코드 스캔 시 해당 팀채팅 초대 하프뷰 노출 확인</t>
  </si>
  <si>
    <t>주변친구 초대</t>
  </si>
  <si>
    <t>1. GNB 영역 내 [초대하기] 버튼 선택
2. 레이어 내 [주변친구 초대] 버튼 선택</t>
  </si>
  <si>
    <t>주변 친구 초대 배너 활성화 
----
{핀코드 8자리} 
남은 시간 mm:ss 
위 입장코드를 채팅방에 초대할 친구에게 알려주세요. 주변친구 초대 기능은 실행한 위치를 기준으로 작동합니다.
[초대 종료] 
*초대 배너 상세 케이스는 '퀵채팅' TC에서 확인</t>
  </si>
  <si>
    <t>멤버 초대</t>
  </si>
  <si>
    <t>초대 링크 설정 ON 상태 
(생성된 초대 링크 있음)</t>
  </si>
  <si>
    <t>1. 채팅방 사이드 &gt; 대화상대 &gt; + 멤버초대 버튼 탭
2. [링크로 초대하기] 버튼 탭</t>
  </si>
  <si>
    <t>1. 멤버 초대 화면 &gt; 친구 피커 검색창 상단에 [링크로 초대하기] 버튼 노출됨
X   멤버 초대 
[검색창]
링크로 초대하기 
-
즐겨찾기  
-
친구
2. 초대 링크 하프뷰 노출</t>
  </si>
  <si>
    <t>(sallyy, 25/11)
 - 멤버 초대 화면 UI 순서
X   멤버 초대 
링크로 초대하기 
[검색창]
-
즐겨찾기  
-
친구</t>
  </si>
  <si>
    <t>참여 요청 리스트</t>
  </si>
  <si>
    <t>링크로 참여 요청한 인원이 있는 경우</t>
  </si>
  <si>
    <t>팀채팅방 사이드 &gt; 참여요청 관리 &gt; 참여요청 확인 페이지 진입</t>
  </si>
  <si>
    <t>참여 요청 리스트 노출 
&lt;-  [X] 참여 요청 n                     [전체  수락]
[프로필 사진] [프로필 이름]        [무시] [수락]
(참여 요청건 노출)
-- 
참여 요청을 무시해도 상대방은 수락 여부에 대해 알 수 없습니다.</t>
  </si>
  <si>
    <t>참여 요청 응답</t>
  </si>
  <si>
    <t>참여자 (a) 에 대한 요청이 있는 채팅방</t>
  </si>
  <si>
    <t>무시</t>
  </si>
  <si>
    <t>참여요청 확인 페이지 &gt; 무시 탭</t>
  </si>
  <si>
    <t>1. 팀채팅 방장
- 응답한 요청건 리스트에서 삭제
2. 참여자 (a)
- 피드백 수신하지 않음</t>
  </si>
  <si>
    <t>수락</t>
  </si>
  <si>
    <t>참여요청 확인 페이지 &gt; 수락 탭</t>
  </si>
  <si>
    <t>1. 팀채팅 방장
- 응답한 요청 건 삭제됨
- 팀채팅방 입장 피드 : (방장) 님의 초대링크로 (a) 님이 입장했습니다.
2. 참여자 (a)
- 팀채팅방 입장
- 입장 피드 노출 : (방장) 님의 초대링크로 (a) 님이 입장했습니다.</t>
  </si>
  <si>
    <t>전체 수락</t>
  </si>
  <si>
    <t>참여요청 확인 페이지 &gt; 전체 수락 탭</t>
  </si>
  <si>
    <t>1. 팀채팅 방
1) 얼럿 노출 
- 타이틀 : 참여 요청 
- 본문 : 참여 요청 n건을 모두 수락하시겠습니까?
[취소] [확인]
2) n건의 요청이 모두 수락되고 리스트에서 삭제됨
- 엠티뷰 화면 노출
팀채팅방 프사 (설정해둔 프사가 없으면, 니니즈 프사로 뜸)
팀채팅방 이름 
초대 링크로 친구들을 초대해보세요.
[초대 링크 보기]
2. 참여자
- 팀채팅방 입장
- 입장 피드 노출 : (방장) 님의 초대링크로 (a) 님이 입장했습니다.</t>
  </si>
  <si>
    <t>V25.5.0</t>
  </si>
  <si>
    <t xml:space="preserve">멤버 관리 </t>
  </si>
  <si>
    <t xml:space="preserve">멤버 초대 및 내보내기 </t>
  </si>
  <si>
    <t xml:space="preserve">목록 확인 </t>
  </si>
  <si>
    <t>지정된 부방장이 없는 경우</t>
  </si>
  <si>
    <t xml:space="preserve">1. 팀채팅 관리 &gt; 멤버 초대 및 내보내기 탭 </t>
  </si>
  <si>
    <t>멤버 초대 및 내보내기 화면으로 이동된다. 
 - 목록 : 방장(나) &gt; 부방장 &gt; 멤버 순으로 노출 
----
멤버 초대 및 내보내기 
{검색 입력란}
멤버 
[+ 멤버 초대]
방장 프로필(방장뱃지)      나{내이름}     방장 
멤버 프로필                          {친구이름} [내보내기]
멤버 프로필                          {친구이름} [내보내기]
...</t>
  </si>
  <si>
    <t xml:space="preserve">지정된 부방장이 있는 경우 </t>
  </si>
  <si>
    <t>멤버 초대 및 내보내기 화면으로 이동된다. 
 - 목록 : 방장(나) &gt; 부방장 &gt; 멤버 순으로 노출 
----
멤버 초대 및 내보내기 
{검색 입력란}
멤버 
[+ 멤버 초대]
방장 프로필(방장뱃지)      나{내이름}     방장 
부방장 프로필(부방장뱃지)   {친구이름} [내보내기]
부방장 프로필(부방장뱃지)   {친구이름} [내보내기]
멤버 프로필                          {친구이름} [내보내기]
멤버 프로필                          {친구이름} [내보내기]
....</t>
  </si>
  <si>
    <t xml:space="preserve">1. 멤버 초대 및 내보내기 &gt; [+ 멤버 초대] 버튼 탭 
2. 멤버 선택 후, 초대 완료 </t>
  </si>
  <si>
    <t xml:space="preserve">1. 멤버 초대 화면으로 이동된다. (기존 화면)
2. 선택한 멤버가 채팅방에 초대된다. 
 (방장) 멤버 관리 &gt; 멤버 목록에 해당 친구가 추가되어 노출된다.
 (멤버) 해당 채팅방에 초대되어 채팅방 목록이 노출된다. </t>
  </si>
  <si>
    <t xml:space="preserve">내보내기 </t>
  </si>
  <si>
    <t xml:space="preserve">내보내기 처리 확인 
 - 방장 동작 </t>
  </si>
  <si>
    <t xml:space="preserve">1. 팀채팅 관리 &gt; 특정 유저 [내보내기] 버튼 탭 
2. 얼럿 [확인] 버튼 탭 </t>
  </si>
  <si>
    <t>1. 내보내기 얼럿이 노출된다. 
----
{멤버이름}님을 내보내겠습니까? 멤버를 내보내면 팀채팅방의 모든 정보를 멤버에게서 완전히 삭제합니다.
[취소][확인]
2. 멤버 내보내기가 실행되며 멤버 목록이 갱신된다.
 - 내보내기 한 멤버 삭제</t>
  </si>
  <si>
    <t xml:space="preserve">내보내기 처리 확인 
 - 방장 / 부방자 / 그 외 멤버 / 내보내기 대상 </t>
  </si>
  <si>
    <t xml:space="preserve">내보내기 대상 : 부방장 or 일반멤버 </t>
  </si>
  <si>
    <t xml:space="preserve">1. 특정 멤버(부방장 or 일반멤버) 팀채팅 내보내기 처리 완료 
2. 채팅방에 참여중인 방장/부방장/그 외 멤버, 내보내기 대상 동작 확인 </t>
  </si>
  <si>
    <t>내보내기 대상 
 - 채팅방 목록 : 즉시 삭제 
 - 톡클라우드 &gt; 팀 데이터 홈 : 즉시 삭제 
방장/부방장/그 외 멤버 
 - 피드 : {멤버이름}님을 내보냈습니다.
 - 채팅방 사이드 &gt; 대화상대 : 멤버 목록 삭제 
방장 
 - 멤버 초대 및 내보내기 목록 : 멤버 목록 삭제
 - (부방장을 삭제한 경우) 부방장 지정/해제 목록 : 멤버 목록 삭제 
   ㄴ 부방장 멤버 수 차감</t>
  </si>
  <si>
    <t>내보내기 처리된 유저</t>
  </si>
  <si>
    <t>1. 팀채팅 내보내기 처리 완료 &gt; TMS 수신 확인</t>
  </si>
  <si>
    <t>내보내기 처리된 멤버에게 팀채팅 채널로 TMS가 수신된다. (방장에겐 수신되지 않음)
----
팀채팅에 참여할 수 없어요.
{팀 이름} {팀 아이콘}
방장 {방장 이름}
관리자가 이용을 제한하여 더이상 참여할 수 없는 팀채팅입니다.</t>
  </si>
  <si>
    <t xml:space="preserve">빈화면 </t>
  </si>
  <si>
    <t>검색 결과 없음</t>
  </si>
  <si>
    <t xml:space="preserve">1. 멤버 초대 및 내보내기 &gt; 검색어 입력 &gt; 검색 결과 화면 확인 </t>
  </si>
  <si>
    <t xml:space="preserve">검색 결과 빈 페이지로 노출된다. 
----
멤버 초대 및 내보내기 
{검색어} [X] 버튼 
검색 결과가 없습니다. </t>
  </si>
  <si>
    <t>검색 화면에서 내보내기 동작 확인</t>
  </si>
  <si>
    <t xml:space="preserve">1. 검색 결과 있음 
2. 지정된 부방장 존재 </t>
  </si>
  <si>
    <t xml:space="preserve">1. 멤버 초대 및 내보내기 &gt; 검색어 입력 &gt; 검색 결과 화면 확인 
2. 부방장/멤버 내보내기 동작 확인 </t>
  </si>
  <si>
    <t>1. 검색된 멤버 목록이 검색 결과로 노출된다. 
 - 전체 목록 : (나) &gt; 방장 &gt; 부방장 &gt; 멤버 순으로 노출 
 - 방장/부방장 뱃지 노출 
 - 부방장/멤버 : 내보내기 버튼 노출 
----
멤버 초대 및 내보내기 
{검색어} [X] 버튼 
검색 결과 
방장 프로필(방장뱃지)      나{내이름}     방장 
부방장 프로필(부방장뱃지)   {친구이름} [내보내기]
부방장 프로필(부방장뱃지)   {친구이름} [내보내기]
멤버 프로필                          {친구이름} [내보내기]
멤버 프로필                          {친구이름} [내보내기]
....
2. 선택한 멤버가 내보내기 처리된다. (기능 동작 확인)</t>
  </si>
  <si>
    <t xml:space="preserve">멤버 권한 관리 </t>
  </si>
  <si>
    <t xml:space="preserve">1. 팀채팅 관리 &gt; 멤버 권한 관리 탭 </t>
  </si>
  <si>
    <t xml:space="preserve">멤버 권한 관리 화면으로 이동된다. 
 - default 권한으로 설정되어있는지 확인 (방장, 부방장, 모든 멤버) 
----
멤버 초대 권한 (방장, 부방장)
 - 방장만
 - 방장, 부방장 (default)
 - 모든 멤버 
캘린더 설정 관리 &gt; 일정 작성 (모든 멤버)
 - 모든 멤버 (default)
 - 방장, 부방장 
 - 방장만
*캘린더 설정 관리 메뉴엔 {설정된 권한} 미노출됨 </t>
  </si>
  <si>
    <t xml:space="preserve">방장만 </t>
  </si>
  <si>
    <t>멤버 초대 권한 
: 방장만</t>
  </si>
  <si>
    <t xml:space="preserve">1. 방장 / 부방장 / 일반멤버 &gt; 멤버 초대 기능 확인 </t>
  </si>
  <si>
    <t xml:space="preserve">방장에게만 멤버 초대 메뉴가 노출된다. 
방장 
 1) 채팅방 사이드 &gt; 대화상대 : [+ 멤버 초대] 노출
 2) 팀채팅 관리 &gt; 멤버 초대 및 내보내기 : [+ 멤버 초대] 노출 
 3) 팀 서랍 &gt; 멤버 목록 : [+ 멤버 초대] 노출 
 4) 채팅방 &gt; 나가기 피드 : [채팅방으로 초대하기] 버튼 노출
부방장
 1) 채팅방 사이드 &gt; 대화상대 : [+ 멤버 초대] 미노출
 2) 팀채팅 관리 &gt; 멤버 초대 및 내보내기 : [+ 멤버 초대] 미노출
 3) 팀 서랍 &gt; 멤버 목록 : [+ 멤버 초대] 미노출 
 4) 채팅방 &gt; 나가기 피드 : [채팅방으로 초대하기] 미노출 
일반 멤버 
 1) 채팅방 사이드 &gt; 대화상대 : [+ 멤버 초대] 미노출
 2) 팀채팅 관리 &gt; 멤버 목록 : [+ 멤버 초대] 미노출 
 3) 채팅방 &gt; 나가기 피드 : [채팅방으로 초대하기] 미노출 </t>
  </si>
  <si>
    <t>멤버 초대 권한 
: 방장, 부방장</t>
  </si>
  <si>
    <t xml:space="preserve">방장, 부방장에게 멤버 초대 메뉴가 노출된다. 
방장 
 1) 채팅방 사이드 &gt; 대화상대 : [+ 멤버 초대] 노출
 2) 팀채팅 관리 &gt; 멤버 초대 및 내보내기 : [+ 멤버 초대] 노출 
 3) 팀 서랍 &gt; 멤버 목록 : [+ 멤버 초대] 노출 
 4) 채팅방 &gt; 나가기 피드 : [채팅방으로 초대하기] 버튼 노출
부방장
 1) 채팅방 사이드 &gt; 대화상대 : [+ 멤버 초대] 노출
 2) 팀채팅 관리 &gt; 멤버 초대 및 내보내기 : [+ 멤버 초대] 노출 
 3) 팀 서랍 &gt; 멤버 목록 : [+ 멤버 초대] 노출 
 4) 채팅방 &gt; 나가기 피드 : [채팅방으로 초대하기] 버튼 노출
일반 멤버 
 1) 채팅방 사이드 &gt; 대화상대 : [+ 멤버 초대] 미노출
 2) 팀 서랍 &gt; 멤버 목록 : [+ 멤버 초대] 미노출 
 3) 채팅방 &gt; 나가기 피드 : [채팅방으로 초대하기] 미노출 </t>
  </si>
  <si>
    <t>멤버 초대 권한
: 모든 멤버</t>
  </si>
  <si>
    <t>방장, _x0008_부방장, 일반멤버 모두에게 멤버 초대 메뉴가 노출된다. 
방장 / 부방장 
 1) 채팅방 사이드 &gt; 대화상대 : [+ 멤버 초대] 노출
 2) 팀채팅 관리 &gt; 멤버 초대 및 내보내기 : [+ 멤버 초대] 노출 
 3) 팀 서랍 &gt; 멤버 목록 : [+ 멤버 초대] 노출 
 4) 채팅방 &gt; 나가기 피드 : [채팅방으로 초대하기] 버튼 노출
일반 멤버 
 1) 채팅방 사이드 &gt; 대화상대 : [+ 멤버 초대] 노출
 2) 채팅방 &gt; 나가기 피드 : [채팅방으로 초대하기] 노출</t>
  </si>
  <si>
    <t>챗봇 권한
: 방장만</t>
  </si>
  <si>
    <t xml:space="preserve">1. 방장 / 부방장 / 일반멤버 &gt; 챗봇 기능 확인 </t>
  </si>
  <si>
    <t>방장에게만 챗봇 권한이 주어진다. 
 - 방장 : 챗봇 추가/제거/설정 기능 동작 확인 
----
방장 
사용중 
챗봇 목록1.  [제거][⋮]
챗봇 목록2.  [제거][⋮]
발견
뉴스봇 [추가][⋮]
주식봇 [추가][⋮]
채팅도구 [추가][⋮]
카카오골프예약 [추가][⋮]
챗봇 서비스 이용 안내
부방장 / 멤버 
사용중 
챗봇 목록1.  [⋮]
발견
뉴스봇 [⋮]
주식봇 [⋮]
채팅도구 [⋮]
카카오골프예약 [⋮]
챗봇 서비스 이용 안내</t>
  </si>
  <si>
    <t>챗봇 권한
: 방장, 부방장</t>
  </si>
  <si>
    <t>방장, 부방장에게만 챗봇 권한이 주어진다.
 - 부방장 : 챗봇 추가/제거/설정 기능 동작 확인  
----
방장 / 부방장 
사용중 
챗봇 목록1.  [제거][⋮]
챗봇 목록2.  [제거][⋮]
발견
뉴스봇 [추가][⋮]
주식봇 [추가][⋮]
채팅도구 [추가][⋮]
카카오골프예약 [추가][⋮]
챗봇 서비스 이용 안내
멤버 
사용중 
챗봇 목록1.  [⋮]
발견
뉴스봇 [⋮]
주식봇 [⋮]
채팅도구 [⋮]
카카오골프예약 [⋮]
챗봇 서비스 이용 안내</t>
  </si>
  <si>
    <t>챗봇 권한
: 모든 멤버</t>
  </si>
  <si>
    <t>방장, _x0008_부방장, 일반멤버 모두에게 챗봇 권한이 주어진다. 
 - 모든멤버 : 챗봇 추가/제거/설정 기능 동작 확인 
----
방장 / 부방장 / 멤버 
사용중 
챗봇 목록1.  [제거][⋮]
챗봇 목록2.  [제거][⋮]
발견
뉴스봇 [추가][⋮]
주식봇 [추가][⋮]
채팅도구 [추가][⋮]
카카오골프예약 [추가][⋮]
챗봇 서비스 이용 안내</t>
  </si>
  <si>
    <t xml:space="preserve">캘린더 설정 관리 &gt; 일정 작성 </t>
  </si>
  <si>
    <t xml:space="preserve">일정 작성 </t>
  </si>
  <si>
    <t>일정 작성 권한
: 방장만</t>
  </si>
  <si>
    <t xml:space="preserve">1. 방장 / 부방장 / 일반멤버 &gt; 일정 작성 확인 
 - 채팅방 &gt; +메뉴 &gt; 일정 &gt; [일정 등록] 시도 </t>
  </si>
  <si>
    <t xml:space="preserve">방장에게만 일정 작성/수정 권한이 주어진다. 
방장 
 - 일정 작성 가능
 - 일정 등록 시, 채팅방으로 캘린더 말풍선이 전송된다. 
부방장 / 멤버
 - 일정 작성 불가
 - 일정 등록 시, '일정 작성 권한이 없습니다.' 얼럿 노출 
*권한 변경 전에 이미 내가 작성한 일정은 편집 가능 </t>
  </si>
  <si>
    <t>일정 작성 권한
: 방장, 부방장</t>
  </si>
  <si>
    <t xml:space="preserve">방장, 부방장에게만 일정 작성/수정 권한이 주어진다. 
방장 / 부방장
 - 일정 작성 가능
 - 일정 등록 시, 채팅방으로 캘린더 말풍선이 전송된다. 
멤버 
 - 일정 작성 불가
 - 일정 등록 시, '일정 작성 권한이 없습니다.' 얼럿 노출 
*권한 변경 전에 이미 내가 작성한 일정은 편집 가능 </t>
  </si>
  <si>
    <t xml:space="preserve">일정 작성 권한
: 모든 멤버 </t>
  </si>
  <si>
    <t xml:space="preserve">방장, _x0008_부방장, 일반멤버 모두에게 일정 작성/수정 권한이 주어진다. 
방장 / 부방장 / 멤버 
 - 일정 작성 가능
 - 일정 등록 시, 채팅방으로 캘린더 말풍선이 전송된다. </t>
  </si>
  <si>
    <t xml:space="preserve">일정 수정 
(1) 방장이 등록한 일정 </t>
  </si>
  <si>
    <t xml:space="preserve">1-1. (작성자 본인) 채팅방 내 전송된 일정 &gt; 편집 시도 
1-2. (타 유저) 채팅방 내 전송된 일정 &gt; 편집 시도 </t>
  </si>
  <si>
    <t>1-1. 작성자 본인
방장
 - 일정 수정 가능 (모든 필드 &amp; 전체 적용) 
1-2. 타 유저 
부방장 
 - 일정 수정 불가 (메모/색상만 변경 가능)
멤버 
 - 일정 수정 불가 (메모/색상만 변경 가능)</t>
  </si>
  <si>
    <t>(2) 부방장이 등록한 일정</t>
  </si>
  <si>
    <t>1-1. 작성자 본인
부방장A
 - 일정 수정 가능 (모든 필드 &amp; 전체 적용) 
1-2. 타 유저 
방장  
 - 일정 수정 가능 (모든 필드 &amp; 전체 적용) 
부방장B
 - 일정 수정 불가 (메모/색상만 변경 가능)
멤버 
 - 일정 수정 불가 (메모/색상만 변경 가능)</t>
  </si>
  <si>
    <t>(3) 멤버가 등록한 일정</t>
  </si>
  <si>
    <t>1-1. 작성자 본인
멤버A
 - 일정 수정 가능 (모든 필드 &amp; 전체 적용) 
1-2. 타 유저 
방장  
 - 일정 수정 가능 (모든 필드 &amp; 전체 적용) 
부방장
 - 일정 수정 불가 (메모/색상만 변경 가능)
멤버B
 - 일정 수정 불가 (메모/색상만 변경 가능)</t>
  </si>
  <si>
    <t xml:space="preserve">삭제된 일정 접근 </t>
  </si>
  <si>
    <t xml:space="preserve">1-1. 방장 &gt; 채팅방 내 삭제된 일정 탭 
1-2. 부방장 &gt; 채팅방 내  삭제된 일정 탭 
1-3. 멤버 &gt; 채팅방 내  삭제된 일정 탭 </t>
  </si>
  <si>
    <t xml:space="preserve">접근 불가 얼럿이 노출된다. 
 - "존재하지 않는 일정입니다." [확인] </t>
  </si>
  <si>
    <t xml:space="preserve">부방장 지정 및 해제 </t>
  </si>
  <si>
    <t xml:space="preserve">부방장 지정 전 </t>
  </si>
  <si>
    <t xml:space="preserve">1. 팀채팅 관리 &gt; 부방장 지정/해제 탭 </t>
  </si>
  <si>
    <t>부방장 지정/해제 화면으로 이동된다. 
----
부방장 지정/해제
{검색 입력란}
부방장은 팀 이름 및 소개를 변경하고, 메시지를 가리거나 멤버를 내보낼 수 있습니다.
멤버 
프로필{친구이름} [지정]
프로필{친구이름} [지정]
프로필{친구이름} [지정]
....</t>
  </si>
  <si>
    <t xml:space="preserve">부방장 지정 후 </t>
  </si>
  <si>
    <t>부방장 지정/해제 화면으로 이동된다. 
----
부방장 지정/해제
{검색 입력란}
부방장은 팀 이름 및 소개를 변경하고, 메시지를 가리거나 멤버를 내보낼 수 있습니다.
부방장(n/10)
프로필(부방장뱃지) {친구이름} [해제]
프로필(부방장뱃지) {친구이름} [해제]
....
멤버 
프로필{친구이름}                     [지정]
프로필{친구이름}                     [지정]
프로필{친구이름}                     [지정]
....</t>
  </si>
  <si>
    <t xml:space="preserve">부방장 지정 </t>
  </si>
  <si>
    <t xml:space="preserve">지정 동작 확인 </t>
  </si>
  <si>
    <t xml:space="preserve">1. 부방장 지정/해제 화면 &gt; 특정 멤버 [지정] 버튼 탭 
2. 채팅방에 참여중인 유저 &gt; 부방장 지정 피드 확인 
3. 부방장으로 지정된 유저 프로필 확인 </t>
  </si>
  <si>
    <t xml:space="preserve">1. 별도 얼럿없이 해당 멤버가 부방장으로 지정된다. 
 - 멤버 목록 상단 &gt; 부방장 목록에 추가됨 (부방장 카운트 +1)
 - 부방장 뱃지 추가 
2. 부방장 지정 피드가 노출된다. (방장/부방장/멤버 동일)
 - "%@님이 부방장이 되었습니다. "
3. 채팅방 프로필에 부방장 뱃지가 노출된다. </t>
  </si>
  <si>
    <t xml:space="preserve">지정 가능 수 초과 </t>
  </si>
  <si>
    <t xml:space="preserve">부방장 9명 지정된 상태 </t>
  </si>
  <si>
    <t xml:space="preserve">1. 부방장 지정/해제 화면 &gt; 특정 멤버 [지정] 버튼 탭  
 - 10번째 부방장 지정 </t>
  </si>
  <si>
    <t>해당 멤버가 부방장으로 지정되고 최대 안내 문구가 노출된다. 
 - "부방장을 모두 지정했습니다." 얼럿 
 - [지정] 버튼 딤드 처리되어 노출 (클릭 시 무반응)</t>
  </si>
  <si>
    <t xml:space="preserve">지정 불가능한 유저 </t>
  </si>
  <si>
    <t xml:space="preserve">채팅방 내 챗봇 목록 존재 </t>
  </si>
  <si>
    <t xml:space="preserve">1. 부방장 지정/해제 화면 &gt; 챗봇 확인 </t>
  </si>
  <si>
    <t xml:space="preserve">챗봇은 멤버 목록에 미노출된다. </t>
  </si>
  <si>
    <t xml:space="preserve">부방장 해제 </t>
  </si>
  <si>
    <t xml:space="preserve">해제 동작 확인 </t>
  </si>
  <si>
    <t xml:space="preserve">부방장 10명 지정된 상태 </t>
  </si>
  <si>
    <t xml:space="preserve">1. 부방장 지정/해제 화면 &gt; 특정 부방장 [해제] 버튼 탭  
2. 채팅방에 참여중인 유저 &gt; 부방장 해제 피드 확인 
3. 부방장 해제된 유저 프로필 확인 </t>
  </si>
  <si>
    <t xml:space="preserve">1.별도 얼럿없이 부방장에서 해제된다. 
 - 부방장 목록에서 삭제되고, 멤버 목록에 추가됨 (부방장 카운트 -1)
 - 부방장 뱃지 삭제 
 - [지정] 버튼 활성화되어 노출 (클릭 가능) 
2. 부방장 해제 피드가 노출된다. (방장/부방장/멤버 동일)
 - "%@님이 부방장에서 해제되었습니다. "
3. 채팅방 프로필에 부방장 뱃지가 미노출된다. </t>
  </si>
  <si>
    <t xml:space="preserve">부방장 1명 지정된 상태 </t>
  </si>
  <si>
    <t xml:space="preserve">1. 부방장 지정/해제 화면 &gt; 특정 부방장 [해제] 버튼 탭  </t>
  </si>
  <si>
    <t xml:space="preserve">별도 얼럿없이 부방장에서 해제된다. 
 - 부방장 목록에서 삭제되고, 멤버 목록에 추가됨
 - (지정된 부방장이 없어) 부방장 섹션이 미노출됨 </t>
  </si>
  <si>
    <t>빈화면</t>
  </si>
  <si>
    <t xml:space="preserve">검색 결과 없음 </t>
  </si>
  <si>
    <t xml:space="preserve">1. 부방장 지정/해제 &gt; 검색어 입력 &gt; 검색 결과 화면 확인 </t>
  </si>
  <si>
    <t xml:space="preserve">검색 결과 빈 페이지로 노출된다. 
----
부방장 지정/해제 
{검색어} [X] 버튼 
검색 결과가 없습니다. </t>
  </si>
  <si>
    <t>검색 화면에서 기능 동작 확인</t>
  </si>
  <si>
    <t xml:space="preserve">검색 결과 있음 </t>
  </si>
  <si>
    <t xml:space="preserve">1. 부방장 지정/해제 &gt; 검색어 입력 &gt; 검색 결과 확인 
2. 부방장 지정/해제 동작 확인 </t>
  </si>
  <si>
    <t>1. 검색된 멤버 목록이 검색 결과로 노출된다. 
 - 전체 목록 : 부방장/멤버 구분 없이 정렬 (가나다 순)로 목록 제공 
 - 부방장 : 부방장 뱃지 및 해제 버튼 동시 노출 
 - 일반멤버 : 지정 버튼 노출 
----
부방장 지정/해제 
{검색어} [X] 버튼 
검색 결과 
부방장 목록1(부방장뱃지) [해제]
멤버 목록2                        [지정]
멤버 목록3                        [지정]
....
2. 부방장이 지정 또는 해제된다. (기능 동작 확인)</t>
  </si>
  <si>
    <t>(sallyy, 25/11)
검색 결과 목록 부방장 가나다순 -&gt; 멤버 가나다순으로 노출됨</t>
  </si>
  <si>
    <t xml:space="preserve">방장 변경 </t>
  </si>
  <si>
    <t>방장 변경 TC케이스에서 수행</t>
  </si>
  <si>
    <t xml:space="preserve">팀 데이터 관리 </t>
  </si>
  <si>
    <t xml:space="preserve">이전 대화 보기 </t>
  </si>
  <si>
    <t>이전 대화 보기 ON</t>
  </si>
  <si>
    <t>1. 방장 
 - 톡클라우드 유료 사용자(정상)
2. 채팅방 설정 상태 
 - 팀 데이터 ON &amp; 이전 대화 보기 ON
 - 멤버 참여 이전에 채팅방 내 챗로그 존재</t>
  </si>
  <si>
    <t xml:space="preserve">1. (멤버) 해당 채팅방 초대 받음 &gt; 채팅방 진입 시, 챗로그 복원 동작 확인 </t>
  </si>
  <si>
    <t xml:space="preserve">(멤버) 자동으로 복원중 피드가 노출되며 참여 이전 챗로그가 복원된다. </t>
  </si>
  <si>
    <t xml:space="preserve">ON &gt; OFF로 설정 변경 </t>
  </si>
  <si>
    <t xml:space="preserve">1. (방장) 팀채팅 관리 &gt; 이전대화보기 OFF 로 설정 변경 
2. (멤버) 해당 채팅방 초대 받음 &gt; 채팅방 진입 시, 챗로그 복원 동작 확인 </t>
  </si>
  <si>
    <t xml:space="preserve">(멤버) 설정 변경 이후 채팅방에 참여한 유저는 이전대화보기가 불가능하다. </t>
  </si>
  <si>
    <t>이전 대화 보기 OFF</t>
  </si>
  <si>
    <t xml:space="preserve">챗로그 복원 불가 동작 확인 </t>
  </si>
  <si>
    <t>1. 방장 
 - 톡클라우드 유료 (정상)
2. 채팅방 설정 상태 
 - 팀 데이터 ON &amp; 이전 대화 보기 OFF
 - 멤버 참여 이전에 채팅방 내 챗로그 존재</t>
  </si>
  <si>
    <t>복원 실패 피드가 노출된다. (챗로그 복원 불가)
----
방장이 이전 대화 보기를 설정하지 않아 대화 내용을 불러올 수 없습니다.
다시 시도</t>
  </si>
  <si>
    <r>
      <rPr>
        <rFont val="Nanum Gothic"/>
      </rPr>
      <t xml:space="preserve">(yon, 25/11)
피드
- 대화 내용을 불러올 수 없습니다.
</t>
    </r>
    <r>
      <rPr>
        <rFont val="Nanum Gothic"/>
        <u/>
      </rPr>
      <t>다시 시도</t>
    </r>
    <r>
      <rPr>
        <rFont val="Nanum Gothic"/>
      </rPr>
      <t xml:space="preserve">
</t>
    </r>
    <r>
      <rPr>
        <rFont val="Nanum Gothic"/>
        <u/>
      </rPr>
      <t>다시 시도</t>
    </r>
    <r>
      <rPr>
        <rFont val="Nanum Gothic"/>
      </rPr>
      <t xml:space="preserve"> 선택 &gt; 팝업
- 방장이 이전 대화 보기를 설정하지 않아 대화 내용을 불러올 수 없습니다. [확인]</t>
    </r>
  </si>
  <si>
    <t xml:space="preserve">OFF &gt; ON로 설정 변경 </t>
  </si>
  <si>
    <t xml:space="preserve">1. (방장) 팀채팅 관리 &gt; 이전대화보기 ON 으로 설정 변경 
2. (멤버) 해당 채팅방 초대 받음 &gt; 채팅방 진입 시, 챗로그 복원 동작 확인 </t>
  </si>
  <si>
    <t xml:space="preserve">(멤버) 설정 변경 이후 채팅방에 참여한 유저는 이전대화보기가 가능하다. </t>
  </si>
  <si>
    <r>
      <rPr>
        <rFont val="Nanum Gothic"/>
      </rPr>
      <t xml:space="preserve">(sallyy, 25/11)
설정 변경 전 채팅방에 참여한 유저도 복원 실패 피드 </t>
    </r>
    <r>
      <rPr>
        <rFont val="Nanum Gothic"/>
        <u/>
      </rPr>
      <t>다시 시도</t>
    </r>
    <r>
      <rPr>
        <rFont val="Nanum Gothic"/>
      </rPr>
      <t xml:space="preserve"> 선택 시 이전 대화내용 복원 가능</t>
    </r>
  </si>
  <si>
    <t>ON 상태</t>
  </si>
  <si>
    <t xml:space="preserve">백업 진행중 </t>
  </si>
  <si>
    <t>1. 톡클라우드 정상 
2. 팀 데이터 ON</t>
  </si>
  <si>
    <t xml:space="preserve">1. 팀채팅 관리 &gt; 팀 데이터 진입 </t>
  </si>
  <si>
    <t>팀 데이터 백업 진행중 상태가 표시된다.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t>
  </si>
  <si>
    <t>OFF 상태</t>
  </si>
  <si>
    <t xml:space="preserve">백업 미사용 </t>
  </si>
  <si>
    <t xml:space="preserve">1. 톡클라우드 정상 
2. 팀 데이터 OFF </t>
  </si>
  <si>
    <t>실시간 백업 미사용 상태가 표시된다. 
----
팀 데이터 
 - OFF 상태 (ON/OFF 변경 가능)
 - 팀채팅에서 주고받은 대화와 미디어를 실시간 보관하여 모든 멤버가 언제든지 확인할 수 있습니다.
실시간 백업 
 - 미사용</t>
  </si>
  <si>
    <t xml:space="preserve">팀 데이터 설정 변경 </t>
  </si>
  <si>
    <t xml:space="preserve">ON &gt; OFF 로 상태 변경 </t>
  </si>
  <si>
    <t xml:space="preserve">1. 팀채팅 관리 &gt; 팀 데이터 &gt; OFF 설정 시도
2. 팀 데이터 사용 중단 얼럿 &gt; [V] 체크 후, [중단하기] 버튼 탭 </t>
  </si>
  <si>
    <t xml:space="preserve">1. 팀 데이터 삭제 중단 얼럿이 노출된다. 
----
팀 데이터 사용 중단 
팀 데이터를 사용 중단하면 지금까지 백업된 팀 데이터가 모두 삭제됩니다.\n팀 데이터를 사용 중단 하시겠습니까?
[ ] 위 내용을 모두 확인 하였습니다. 
[취소][중단하기]
2. 팀 데이터가 OFF 상태로 변경되고 팀 데이터가 모두 삭제된다. 
OFF 상태로 변경되는 영역 
1) (방장) 톡클라우드 &gt; 팀 데이터 용량 감소
2) (방장) 팀채팅 관리 &gt; 이전대화보기 메뉴 비활성화 처리
3) (방장/멤버) 채팅방 서랍 &gt; [톡클라우드 바로가기] 버튼으로 변경  
4) (멤버) 신규 멤버 참여 시, 이전대화보기 불가 </t>
  </si>
  <si>
    <t xml:space="preserve">(bono,26/3)
팀 데이터 사용 중단 얼럿
----
팀 데이터 사용 중단 
팀 데이터 사용을 중단하면 지금까지 백업된 팀 데이터가 모두 삭제됩니다.\n팀 데이터 사용을 중단하시겠습니까?
[ ] 위 내용을 모두 확인 하였습니다. </t>
  </si>
  <si>
    <t xml:space="preserve">OFF &gt; ON 으로 상태 변경 </t>
  </si>
  <si>
    <t xml:space="preserve">1. 팀채팅 관리 &gt; 팀 데이터 &gt; ON 설정 </t>
  </si>
  <si>
    <t>별도 얼럿없이 ON 설정으로 변경되고, 팀 데이터가 자동 백업된다.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</si>
  <si>
    <t xml:space="preserve">예외케이스 
 - 팀 데이터 삭제중 설정 변경 </t>
  </si>
  <si>
    <t>1. 팀채팅 관리 &gt; 팀 데이터 &gt; OFF 설정하자마자 ON 으로 설정 변경</t>
  </si>
  <si>
    <t xml:space="preserve">팀 데이터 삭제중 얼럿이 노출된다. 
----
팀 데이터 삭제가 진행중입니다.\n잠시후 다시 시도해 주세요.
[확인] </t>
  </si>
  <si>
    <t>예외케이스 
 - 톡클라우드 무료 전환</t>
  </si>
  <si>
    <t xml:space="preserve">톡클라우드 무료 상태에서 설정 변경 </t>
  </si>
  <si>
    <t xml:space="preserve">얼럿이 노출된다. (서버)
----
서비스 가입 상태가 변경되었습니다. 톡클라우드에 가입 후 이용해주세요.
[확인] </t>
  </si>
  <si>
    <t>팀 데이터 진입 상태에서 서브디바이스에서 서랍 해지</t>
  </si>
  <si>
    <t xml:space="preserve">예외케이스 
 - (서버) 알 수 없는 오류가 발생한 경우 </t>
  </si>
  <si>
    <t xml:space="preserve">예외케이스 
 - 네트워크/클라 공통 오류 </t>
  </si>
  <si>
    <t xml:space="preserve">클라 공통 오류 얼럿이 노출된다. 
----
네트워크 연결 상태가 좋지 않습니다.\n확인 후 다시 시도해주세요. 
[확인] </t>
  </si>
  <si>
    <t>채팅방 삭제 및 나가기</t>
  </si>
  <si>
    <t xml:space="preserve">*진입점 
 - 채팅방 설정 &gt; [채팅방 삭제 및 나가기] 
 - 채팅방 설정 &gt; 팀채팅 관리 &gt; [채팅방 삭제 및 나가기] 
 - 그 외 나가기 진입점 </t>
  </si>
  <si>
    <t xml:space="preserve">팀채팅방 및 팀 데이터 용량 삭제 동작 확인 </t>
  </si>
  <si>
    <t xml:space="preserve">1. 팀채팅 관리 &gt; [채팅방 삭제 및 나가기] 
2. [V] 체크 후, [삭제 및 나가기] 버튼 탭 </t>
  </si>
  <si>
    <t xml:space="preserve">1. 팀채팅 삭제 화면으로 이동된다. 
----
팀채팅 삭제 
팀채팅을 삭제하면, 
- 팀채팅에 백업된 대화, 사진, 파일, 링크 그 외 사용자가 설정한 모든 정보가 완전히 삭제되고, 다시 복구할 수 없습니다.
- 팀채팅방에서 나가게 되고, 모든 정보가 즉시 삭제되어 다시 참여하거나 복구할 수 없습니다. 
- 멤버를 모두 팀채팅방에서 내보냅니다.
[ ] 모든 정보를 삭제하는 것에 동의합니다. 
[채팅방 삭제 및 나가기]
2. 팀채팅 목록 및 팀 데이터가 삭제된다. (참여중인 방장, 멤버 동일)
1) 팀채팅방 목록 
- 팀채팅 홈에서 해당 팀 채팅방 정보가 조회되지 않는다.
- 팀채팅방이 삭제되어 채팅방 목록에서 표시되지 않는다.
2) 팀 데이터 
- 팀 데이터가 톡클라우드 용량에서 차감된다. 
3) 톡클라우드 데이터 
- 백업된 챗로그는 삭제되고, 미디어 데이터만 '나간 채팅방' 목록에서 조회 가능하다. </t>
  </si>
  <si>
    <t>참여 전 멤버에게 팀채팅 채널로 TMS가 수신된다. (방장에겐 수신되지 않음)
----
팀채팅에 참여할 수 없어요.
{팀 이름} {팀 아이콘}
관리자가 이용을 제한하여 더이상 참여할 수 없는 팀채팅입니다.</t>
  </si>
  <si>
    <t xml:space="preserve">부방장 기능 확인 </t>
  </si>
  <si>
    <t>*부방장</t>
  </si>
  <si>
    <t xml:space="preserve">팀채팅 관리 화면 </t>
  </si>
  <si>
    <t xml:space="preserve">전체 메뉴 확인 </t>
  </si>
  <si>
    <t>1-1. 채팅방 설정 &gt; 팀채팅 관리 탭
1-2. 팀서랍 상세 화면 &gt; 팀채팅 관리 탭</t>
  </si>
  <si>
    <t xml:space="preserve">팀채팅 관리 화면으로 이동된다. 
----
팀채팅 관리 
기본 정보 관리 
 - 팀채팅 정보
멤버 관리 
 - 멤버 초대 및 내보내기 </t>
  </si>
  <si>
    <t xml:space="preserve">1. 팀채팅 정보 화면으로 이동된다. 
----
- 프로필 사진 설정
- 팀 이름 
 ㄴ 플레이스홀더 : 팀 이름을 입력해 주세요. (0/20)
 ㄴ "방장, 부방장이 설정한 팀채팅의 사진과 이름은 다른 모든 대화상대에게도 동일하게 보입니다."
- 팀 소개
 ㄴ 플레이스홀더 : 한 줄 소개를 입력해주세요. (0/60)
 ㄴ "팀 이름과 한 줄 소개는 방장, 부방장만 설정할 수 있습니다."
2. 팀채팅 상세/채팅방 설정/채팅 목록 등에 변경된 이름으로 표시된다. 
채팅방
 - 피드 : "팀 이름이 변경되었습니다."
채팅방 참여 유저 
 - 모든 유저에게 팀 이름이 반영된다. </t>
  </si>
  <si>
    <t>(koko,26/6)
and -&gt; "저장되었어요." 토스트 노출</t>
  </si>
  <si>
    <t>멤버 관리</t>
  </si>
  <si>
    <t>[부방장 권한] 멤버 초대 및 내보내기 
 - 초대 : 권한 필요 
 - 내보내기 : 기본 권한 (일반 멤버만 내보내기 가능)</t>
  </si>
  <si>
    <t xml:space="preserve">멤버 초대 메뉴 미노출 </t>
  </si>
  <si>
    <t xml:space="preserve">멤버 초대 권한이 없는 경우 
 - 멤버 초대 권한 : 방장만 </t>
  </si>
  <si>
    <t>멤버 초대 및 내보내기 화면으로 이동된다. 
 - 목록 :  부방장(나) &gt; 방장 &gt; 부방장 &gt; 멤버 순으로 노출 
----
멤버 초대 및 내보내기 
{검색 입력란}
멤버 
부방장 프로필(부방장뱃지)  나{내이름}     부방장 
방장 프로필(방장뱃지)            {친구이름}  방장 
부방장 프로필(부방장뱃지)     {친구이름}  부방장
멤버 프로필                            {친구이름} [내보내기]
멤버 프로필                            {친구이름} [내보내기]
...</t>
  </si>
  <si>
    <t xml:space="preserve">멤버 초대 메뉴 노출 </t>
  </si>
  <si>
    <t xml:space="preserve">맴버 초대 권한이 있는 경우 
 - 멤버 초대 권한 : 방장, 부방장 or 모든 멤버 </t>
  </si>
  <si>
    <t>멤버 초대 및 내보내기 화면으로 이동된다. 
 - 목록 :  부방장(나) &gt; 방장 &gt; 부방장 &gt; 멤버 순으로 노출 
----
멤버 초대 및 내보내기 
{검색 입력란}
멤버 
[+ 멤버 초대]
부방장 프로필(부방장뱃지)  나{내이름}     부방장 
방장 프로필(방장뱃지)            {친구이름}  방장 
부방장 프로필(부방장뱃지)     {친구이름}  부방장
멤버 프로필                            {친구이름} [내보내기]
멤버 프로필                            {친구이름} [내보내기]
...</t>
  </si>
  <si>
    <t xml:space="preserve">1. 멤버 초대 화면으로 이동된다. (기존 화면)
2. 선택한 멤버가 채팅방에 초대된다. 
 (부방장) 멤버 관리 &gt; 멤버 목록에 해당 친구가 추가되어 노출된다.
 (그 외) 해당 채팅방에 초대되어 채팅방 목록이 노출된다. </t>
  </si>
  <si>
    <t xml:space="preserve">내보내기 처리 확인 
 - 부방장 동작 </t>
  </si>
  <si>
    <t>1. 내보내기 얼럿이 노출된다. 
----
{대상멤버}님을 내보내겠습니까? 멤버를 내보내면 팀채팅방의 모든 정보를 멤버에게서 완전히 삭제합니다.
[취소][확인]
2. 멤버 내보내기가 실행되며 멤버 목록이 갱신된다.
 - 내보내기 한 멤버 삭제</t>
  </si>
  <si>
    <t>내보내기 대상 : 멤버</t>
  </si>
  <si>
    <t xml:space="preserve">1. 특정 멤버(일반 멤버) 팀채팅 내보내기 처리 완료 
2. 채팅방에 참여중인 방장/부방장/그 외 멤버, 내보내기 대상 동작 확인 </t>
  </si>
  <si>
    <t xml:space="preserve">내보내기 대상 멤버 
 - 채팅방 목록 : 즉시 삭제 
 - 톡클라우드 &gt; 팀채팅 홈 : 즉시 삭제 
방장/부방장/그 외 멤버 
 - 피드 : {멤버이름}님을 내보냈습니다.
 - 채팅방 사이드 &gt; 대화상대 : 멤버 목록 삭제 
방장/부방장
 - 멤버 초대 및 내보내기 목록 : 멤버 목록 삭제
*부방장이 방장/부방장 내보내기 불가능 </t>
  </si>
  <si>
    <t>1. 검색된 멤버 목록이 검색 결과로 노출된다. 
 - 전체 목록 : 부방장(나) &gt; 방장 &gt; 부방장 &gt; 멤버 순으로 노출 
 - 방장/부방장 뱃지 노출 
 - 멤버 : 내보내기 버튼 노출 
----
멤버 초대 및 내보내기 
{검색어} [X] 버튼 
검색 결과 
부방장 프로필(부방장뱃지)  나{내이름}     부방장 
방장 프로필(방장뱃지)            {친구이름}  방장 
부방장 프로필(부방장뱃지)     {친구이름}  부방장
멤버 프로필                            {친구이름} [내보내기]
멤버 프로필                            {친구이름} [내보내기]
...
2. 선택한 멤버가 내보내기 처리된다. (기능 동작 확인)</t>
  </si>
  <si>
    <t>방장 변경 (= 구 방장 위임)</t>
  </si>
  <si>
    <t xml:space="preserve">멤버 목록 조회 </t>
  </si>
  <si>
    <t xml:space="preserve">*방장 변경 진입점 
- 팀채팅방 &gt; 채팅방 설정 &gt; 팀채팅 관리&gt; 방장 변경 
- 톡클라우드 홈 &gt; 팀 데이터 &gt; 방 선택 &gt; 설정 &gt; 방장 변경 </t>
  </si>
  <si>
    <t xml:space="preserve">조회 대상 없음 </t>
  </si>
  <si>
    <t xml:space="preserve">1. 팀채팅 관리 &gt; 방장 변경 </t>
  </si>
  <si>
    <t>빈화면으로 노출된다. 
----
방장 변경 
참여 중인 멤버가 없습니다.</t>
  </si>
  <si>
    <t xml:space="preserve">변경 가능한 멤버 목록 확인 </t>
  </si>
  <si>
    <t xml:space="preserve">1. 부방장 지정 전 
2. 조회 대상 있음 </t>
  </si>
  <si>
    <t>방장 변경 화면에 위임 가능한 멤버 목록이 노출된다. 
----
방장 변경 
{검색 입력란}
멤버 
프로필{친구이름} [변경]
프로필{친구이름} [변경]
프로필{친구이름} [변경]
....</t>
  </si>
  <si>
    <t xml:space="preserve">1. 부방장 지정 후 
2. 조회 대상 있음 </t>
  </si>
  <si>
    <t>방장 변경 화면에 위임 가능한 멤버 목록이 노출된다. 
----
방장 변경 
{검색 입력란}
부방장
프로필(부방장뱃지) {친구이름} [변경]
프로필(부방장뱃지) {친구이름} [변경]
....
멤버 
프로필{친구이름}                     [변경]
프로필{친구이름}                     [변경]
프로필{친구이름}                     [변경]
....</t>
  </si>
  <si>
    <t xml:space="preserve">예외 케이스 </t>
  </si>
  <si>
    <t xml:space="preserve">변경 불가 멤버 표시 </t>
  </si>
  <si>
    <t>톡 B제재</t>
  </si>
  <si>
    <t>1. 방장 변경 화면 &gt; 멤버 리스트에서 사전 조건의 멤버 표시 확인</t>
  </si>
  <si>
    <t>비활성화 되어 표시된다.
 - 프로필, 닉네임은 딤드표시
 - 선택 버튼 선택불가처리</t>
  </si>
  <si>
    <t xml:space="preserve">방장 변경 요청 </t>
  </si>
  <si>
    <t xml:space="preserve">방장 변경 요청 얼럿 </t>
  </si>
  <si>
    <t xml:space="preserve">1. 팀채팅 관리 &gt; 특정 멤버 [변경] 버튼 탭
2. 얼럿 [V] 체크 &gt; [확인] 버튼 탭 </t>
  </si>
  <si>
    <t xml:space="preserve">방장 변경 요청 얼럿이 노출된다. 
----
방장 변경 요청 
{멤버이름}님에게 방장 변경을 요청합니다.
상대방이 요청을 수락하면 방장 권한은 모두 위임되고 
생성한 초대 링크는 삭제됩니다.
[ ] 위 내용을 모두 확인하였습니다. 
[취소][확인] </t>
  </si>
  <si>
    <t xml:space="preserve">방장 변경 요청 
: 성공 </t>
  </si>
  <si>
    <t xml:space="preserve">방장 변경 대기 중 상태로 전환 </t>
  </si>
  <si>
    <t xml:space="preserve">요청 만료일 확인 </t>
  </si>
  <si>
    <t xml:space="preserve">1. 팀채팅 관리 &gt; 특정 멤버 [변경] 버튼 탭 &gt; 얼럿 [V] 체크 &gt; [확인] 버튼 탭 
2. TMS 수신 확인 </t>
  </si>
  <si>
    <t xml:space="preserve">1. 방장 변경 요청이 처리되어 방장 변경 화면이 갱신된다. 
 - 변경 대상 멤버 및 요청 만료일 정보가 표시된다.
 - 요청 만료일이 요청시각 + 72시간으로 표기된다. 
 - 우상단 [확인] 버튼 미노출
----
변경 요청중 
프로필 {친구이름} (부방장인 경우, 뱃지 노출)
요청 만료일 yyyy. mm. dd 오전/오후 h:m
부방장 (부방장이 지정된 경우에만 노출)
프로필(부방장뱃지) {친구이름}
프로필(부방장뱃지) {친구이름}
....
멤버 
프로필{친구이름}
프로필{친구이름}
....
2. 방장과 위임대상 멤버에게 팀채팅 채널에서 방장 변경 요청 TMS가 발송된다. </t>
  </si>
  <si>
    <t xml:space="preserve">진입 상태에서 방장 변경 수락한 경우 </t>
  </si>
  <si>
    <t xml:space="preserve">1. (방장) 방장 변경 페이지 진입 상태 </t>
  </si>
  <si>
    <t xml:space="preserve">방장 변경 완료 얼럿이 노출된다. 
----
방장 변경이 완료 되었습니다.
[확인] </t>
  </si>
  <si>
    <t xml:space="preserve">방장 
: 방장 변경 요청 </t>
  </si>
  <si>
    <t xml:space="preserve">방장 변경 대기 중 상태 </t>
  </si>
  <si>
    <t xml:space="preserve">1. 팀채팅 채널 &gt; 방장 변경 요청 TMS 확인 </t>
  </si>
  <si>
    <t>팀채팅 채널에서 방장 변경 요청 TMS를 수신받는다. 
----
방장 변경을 요청했어요.
{팀 이름} {팀 아이콘}
요청 멤버 {요청멤버 이름}
요청받은 멤버가 수락해야 방장이 변경됩니다.</t>
  </si>
  <si>
    <t>멤버 
: 변경 요청 안내</t>
  </si>
  <si>
    <t>팀채팅 채널에서 방장 변경 요청 TMS를 수신받는다. 
----
방장 변경 요청을 받았어요.
{팀 이름} {팀 아이콘}
요청 방장 {현재 방장이름}
수락 기한  3일 이내
방장 변경 요청을 수락하면, 방장이 되어 멤버와 팀채팅을 관리할 수 있습니다.
요청이 만료되기 전에 확인해주세요.
[확인하기]</t>
  </si>
  <si>
    <r>
      <rPr>
        <rFont val="Nanum Gothic"/>
      </rPr>
      <t xml:space="preserve">(lottie.25/2) 
</t>
    </r>
    <r>
      <rPr>
        <rFont val="Nanum Gothic"/>
        <color rgb="FF1155CC"/>
      </rPr>
      <t>QATEAM-1392</t>
    </r>
    <r>
      <rPr>
        <rFont val="Nanum Gothic"/>
      </rPr>
      <t xml:space="preserve">
팀채팅 방장 변경 요청 TMS 내용 확인 시, 본문 내용 2번 째 줄 들여쓰기 되어 노출
ㄴ논 이슈 처리</t>
    </r>
  </si>
  <si>
    <t xml:space="preserve">방장 위임 요청 
: 변경 불가 </t>
  </si>
  <si>
    <t xml:space="preserve">1. 팀채팅 관리 &gt; 방장 변경 &gt; 멤버 선택
2. 얼럿 [V] 체크 &gt; [확인] 버튼 탭 </t>
  </si>
  <si>
    <t>얼럿이 노출된다.
----
방장을 변경할 수 없습니다.
[확인]</t>
  </si>
  <si>
    <t>팀채팅 미참여중</t>
  </si>
  <si>
    <t>얼럿이 노출된다.
----
방장을 위임할 수 없습니다.
[확인]</t>
  </si>
  <si>
    <t xml:space="preserve">팀채팅 방장 수락 페이지 </t>
  </si>
  <si>
    <t xml:space="preserve">화면 진입 </t>
  </si>
  <si>
    <t xml:space="preserve">방장 변경 대상 멤버 </t>
  </si>
  <si>
    <t xml:space="preserve">1. 방장 변경 TMS &gt; [확인하기] 버튼 탭 </t>
  </si>
  <si>
    <t xml:space="preserve">팀채팅 방장 수락 페이지로 이동 
 - 스킴 : kakaotalk://teamchat/hostable?action=preview&amp;token={token}&amp;chat_id={chatId}&amp;expired_time={expiredTime} </t>
  </si>
  <si>
    <t xml:space="preserve">화면 진입 실패 </t>
  </si>
  <si>
    <t xml:space="preserve">수락기한 만료 </t>
  </si>
  <si>
    <t xml:space="preserve">수락기한 72시간이 지난 경우 </t>
  </si>
  <si>
    <t>얼럿이 노출된다.
----
수락 기한이 지난 요청입니다.
[확인]</t>
  </si>
  <si>
    <t>이미 처리된 요청 (수락/거절)</t>
  </si>
  <si>
    <t>얼럿이 노출된다.
----
이미 처리되었습니다.
[확인]</t>
  </si>
  <si>
    <t>팀채팅 미참여</t>
  </si>
  <si>
    <t xml:space="preserve">방장에게 내보내기 당한 경우 </t>
  </si>
  <si>
    <t>얼럿이 노출된다.
----
방장이 될 수 없는 채팅방입니다.
[확인]</t>
  </si>
  <si>
    <t xml:space="preserve">요청받은 멤버가 나가기 한 경우 </t>
  </si>
  <si>
    <t xml:space="preserve">톡 영구제재 유저 </t>
  </si>
  <si>
    <t xml:space="preserve">톡 B제재 </t>
  </si>
  <si>
    <t xml:space="preserve">팀채팅 삭제 </t>
  </si>
  <si>
    <t xml:space="preserve">팀채팅이 삭제된 경우 </t>
  </si>
  <si>
    <t xml:space="preserve">얼럿이 노출된다.
----
존재하지 않거나 삭제된 팀채팅입니다.
[확인] </t>
  </si>
  <si>
    <t xml:space="preserve">알 수 없는 오류 </t>
  </si>
  <si>
    <t xml:space="preserve">클라 공통 오류 
(네트워크 에러) </t>
  </si>
  <si>
    <t>얼럿이 노출된다.
----
네트워크 연결 상태가 좋지 않습니다. 확인 후 다시 시도해주세요.
[확인]</t>
  </si>
  <si>
    <t xml:space="preserve">팀채팅 방장 수락 화면 </t>
  </si>
  <si>
    <t xml:space="preserve">방장 수락 화면 </t>
  </si>
  <si>
    <t xml:space="preserve">팀채팅방 상태 </t>
  </si>
  <si>
    <t xml:space="preserve">방장 변경(=위임) 대상 유저 톡클라우드 상태 </t>
  </si>
  <si>
    <t xml:space="preserve">팀 데이터 정상_팀 데이터 유지 화면 </t>
  </si>
  <si>
    <t>- 톡클라우드 정상 
- 용량 여유 (정상)</t>
  </si>
  <si>
    <t xml:space="preserve">1. 방장 변경대상 멤버 &gt; 팀채팅 방장 수락 화면 진입 </t>
  </si>
  <si>
    <t>팀 데이터 정상_팀 데이터 유지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데이터가 내 톡클라우드로 이동됩니다. {아이콘}
팀 데이터는 방장의 톡클라우드 저장공간에 보관되고, 모든 멤버가 함께 확인할 수 있어요.
팀 데이터 ⓘ {위임받을 백업 용량}
[거절하기][수락하기]</t>
  </si>
  <si>
    <r>
      <rPr>
        <rFont val="Nanum Gothic"/>
      </rPr>
      <t xml:space="preserve">yon, 24/04
단말의 시간을 변경하면 시간 감소 확인 가능
and에서 수락 기한 오버하면 날짜로 나오는데 이슈 아님
</t>
    </r>
    <r>
      <rPr>
        <rFont val="Nanum Gothic"/>
        <color rgb="FF1155CC"/>
        <u/>
      </rPr>
      <t>https://jira.daumkakao.com/browse/ATEAM-19220</t>
    </r>
    <r>
      <rPr>
        <rFont val="Nanum Gothic"/>
      </rPr>
      <t xml:space="preserve">
</t>
    </r>
  </si>
  <si>
    <t>- 톡클라우드 유예
- 용량 여유 (정상)</t>
  </si>
  <si>
    <t>팀 데이터 OFF 화면</t>
  </si>
  <si>
    <t xml:space="preserve">팀 데이터 OFF </t>
  </si>
  <si>
    <t>- 톡클라우드 정상
- 용량 여유 (정상)</t>
  </si>
  <si>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</si>
  <si>
    <r>
      <rPr>
        <rFont val="Nanum Gothic"/>
      </rPr>
      <t xml:space="preserve">yon, 24/04
단말의 시간을 변경하면 시간 감소 확인 가능
and에서 수락 기한 오버하면 날짜로 나오는데 이슈 아님
</t>
    </r>
    <r>
      <rPr>
        <rFont val="Nanum Gothic"/>
        <color rgb="FF1155CC"/>
        <u/>
      </rPr>
      <t>https://jira.daumkakao.com/browse/ATEAM-19220</t>
    </r>
    <r>
      <rPr>
        <rFont val="Nanum Gothic"/>
      </rPr>
      <t xml:space="preserve">
</t>
    </r>
  </si>
  <si>
    <t xml:space="preserve">링크 이동 </t>
  </si>
  <si>
    <t xml:space="preserve">팀채팅 알아보기 </t>
  </si>
  <si>
    <t xml:space="preserve">1. 팀채팅 방장 수락 화면 &gt; [팀채팅 알아보기] 링크 탭 </t>
  </si>
  <si>
    <r>
      <rPr>
        <rFont val="Nanum Gothic"/>
      </rPr>
      <t xml:space="preserve">팀채팅 알아보기 웹뷰로 이동 
 - </t>
    </r>
    <r>
      <rPr>
        <rFont val="Nanum Gothic"/>
        <color rgb="FF1155CC"/>
        <u/>
      </rPr>
      <t>https://drive.kakao.com/web/teamchatGuide</t>
    </r>
    <r>
      <rPr>
        <rFont val="Nanum Gothic"/>
      </rPr>
      <t xml:space="preserve"> </t>
    </r>
  </si>
  <si>
    <t>톡클라우드 이동</t>
  </si>
  <si>
    <t>- 톡클라우드 여유 공간 부족 상태 
- 자동 백업 중단 상태</t>
  </si>
  <si>
    <t xml:space="preserve">1. 팀채팅 방장 수락 화면 &gt; [톡클라우드 바로가기] 링크 탭 </t>
  </si>
  <si>
    <t>톡클라우드 홈으로 이동 
 - 스킴 : kakaotalk://talkdrive/home</t>
  </si>
  <si>
    <t xml:space="preserve">톡클라우드 구독하기 </t>
  </si>
  <si>
    <t xml:space="preserve">- 톡클라우드 미구독 상태 </t>
  </si>
  <si>
    <t xml:space="preserve">1. 팀채팅 방장 수락 화면 &gt; [톡클라우드 구독하기] 링크 탭 </t>
  </si>
  <si>
    <r>
      <rPr>
        <rFont val="Nanum Gothic"/>
      </rPr>
      <t xml:space="preserve">톡클라우드 구독하기 브릿지 페이지로 이동 
 -  </t>
    </r>
    <r>
      <rPr>
        <rFont val="Nanum Gothic"/>
        <color rgb="FF1155CC"/>
        <u/>
      </rPr>
      <t>https://my.kakao.com/product/bridge/DRIVE001/?t_src=kakaotalk&amp;t_ch=teamchat_member&amp;t_obj=link</t>
    </r>
    <r>
      <rPr>
        <rFont val="Nanum Gothic"/>
      </rPr>
      <t xml:space="preserve"> </t>
    </r>
  </si>
  <si>
    <t>(lily, 25/8)
팀 데이터 ON 상태로 방장 위임 시 확인 가능</t>
  </si>
  <si>
    <t xml:space="preserve">툴팁 </t>
  </si>
  <si>
    <t xml:space="preserve">1. 팀채팅 방장 수락 &gt; 팀 데이터 ⓘ 아이콘 탭 </t>
  </si>
  <si>
    <t>툴팁이 노출된다. 
----
현재 방장이 백업 중인\n대화와 미디어 데이터입니다</t>
  </si>
  <si>
    <t xml:space="preserve">백업 용량 </t>
  </si>
  <si>
    <t xml:space="preserve">백업 용량 없음 </t>
  </si>
  <si>
    <t xml:space="preserve">1. 팀채팅 방장 수락 &gt; 팀 데이터 백업 용량 확인 </t>
  </si>
  <si>
    <t xml:space="preserve">팀 데이터 용량이 0 bytes으로 노출된다. </t>
  </si>
  <si>
    <t xml:space="preserve">백업 용량 있음 </t>
  </si>
  <si>
    <t xml:space="preserve">화면 진입 기준 백업 데이터 용량으로 노출된다. 
ex) 8.12GB </t>
  </si>
  <si>
    <t xml:space="preserve">수락기한 </t>
  </si>
  <si>
    <t xml:space="preserve">수락기한 단위 </t>
  </si>
  <si>
    <t xml:space="preserve">n일 </t>
  </si>
  <si>
    <t xml:space="preserve">3일 이내 </t>
  </si>
  <si>
    <t xml:space="preserve">1. 팀채팅 방장 수락 &gt; 수락기한 확인 </t>
  </si>
  <si>
    <t>수락기한이 "n일" 단위로 노출된다.</t>
  </si>
  <si>
    <t>n시간</t>
  </si>
  <si>
    <t xml:space="preserve">24시간 이내 </t>
  </si>
  <si>
    <t>수락기한이 "n시간" 단위로 노출된다.</t>
  </si>
  <si>
    <t xml:space="preserve">n분 </t>
  </si>
  <si>
    <t xml:space="preserve">59분 이내 </t>
  </si>
  <si>
    <t>수락기한이 "n분" 단위로 노출된다. (초 단위 미노출)</t>
  </si>
  <si>
    <t xml:space="preserve">거절하기 </t>
  </si>
  <si>
    <t xml:space="preserve">거절 완료 동작 </t>
  </si>
  <si>
    <t xml:space="preserve">1. 팀채팅 방장 수락 화면 &gt; [거절하기] 탭 </t>
  </si>
  <si>
    <t xml:space="preserve">별도 얼럿없이 방장 변경이 거절 처리된다. 
기존 방장
팀채팅 채널에서 방장 거절 TMS를 수신받는다. 
멤버 
팀채팅 채널에서 방장 거절 TMS를 수신받는다. </t>
  </si>
  <si>
    <t xml:space="preserve">기존 방장 
: 방장 거절 </t>
  </si>
  <si>
    <t xml:space="preserve">1. 팀채팅 채널 &gt; 방장 거절 TMS 확인 </t>
  </si>
  <si>
    <t>팀채팅 채널에서 방장 거절 TMS를 수신받는다. 
----
방장이 변경되지 않았어요.
{팀 이름} {팀 아이콘}
방장 변경을 다시 요청할 수 있습니다.
[방장 변경하기]</t>
  </si>
  <si>
    <t xml:space="preserve">[방장 변경하기] 랜딩 </t>
  </si>
  <si>
    <t xml:space="preserve">1. 팀채팅 채널 &gt; 방장 거절 TMS 확인 
2. [방장 변경하기] 버튼 탭 </t>
  </si>
  <si>
    <t>방장 변경 화면으로 이동된다. 
 - 스킴 : kakaotalk://talkdrive/warehouse/chat/hostable?action=approve&amp;token={token}&amp;chat_id={chatId}</t>
  </si>
  <si>
    <t>멤버 
: 방장 거절</t>
  </si>
  <si>
    <t>팀채팅 채널에서 방장 거절 TMS를 수신받는다. 
----
방장 변경 요청을 거절했어요.
{팀 이름} {팀 아이콘}
방장 변경 요청을 거절했습니다.</t>
  </si>
  <si>
    <t xml:space="preserve">거절 요청 예외케이스 </t>
  </si>
  <si>
    <t>1. 팀채팅 방장 수락 &gt; [거절하기] 탭</t>
  </si>
  <si>
    <t>얼럿이 노출되고 [확인] 버튼 탭 시, 팀채팅 TMS 화면으로 이동된다. 
----
수락 기한이 지난 요청입니다.
[확인]</t>
  </si>
  <si>
    <t>얼럿이 노출되고 [확인] 버튼 탭 시, 팀채팅 TMS 화면으로 이동된다. 
----
이미 처리되었습니다.
[확인]</t>
  </si>
  <si>
    <t xml:space="preserve">팀 채팅 정보 변경 </t>
  </si>
  <si>
    <t>방장 변경 과정에서 정보 변경된 경우 
(ex. 팀 데이터 ON/OFF 설정 변경)</t>
  </si>
  <si>
    <t xml:space="preserve">방장 변경이 거절 처리된 후, 방장 거절 TMS가 수신된다. </t>
  </si>
  <si>
    <t xml:space="preserve">확인중 </t>
  </si>
  <si>
    <t>얼럿이 노출되고 [확인] 버튼 탭 시, 팀채팅 TMS 화면으로 이동된다. 
----
방장이 될 수 없는 채팅방입니다.
[확인]</t>
  </si>
  <si>
    <t xml:space="preserve">얼럿이 노출되고 [확인] 버튼 탭 시, 팀채팅 TMS 화면으로 이동된다. 
----
존재하지 않거나 삭제된 팀채팅입니다.
[확인] </t>
  </si>
  <si>
    <t>얼럿이 노출되고 [확인] 버튼 탭 시, 팀채팅 TMS 화면으로 이동된다. 
----
네트워크 연결 상태가 좋지 않습니다. 확인 후 다시 시도해주세요.
[확인]</t>
  </si>
  <si>
    <t xml:space="preserve">자동 거절 처리 시, 방장 동작 </t>
  </si>
  <si>
    <t>방장 변경 대기중 상태</t>
  </si>
  <si>
    <t xml:space="preserve">1. 수락기한 만료 후, 방장 변경 처리 동작 확인 </t>
  </si>
  <si>
    <t xml:space="preserve">방장 변경이 자동으로 해제 처리된다. (TMS 발송X)
방장/멤버
 - 수락기한 만료 메시지는 별도로 수신되지 않음 
 - 방장은 다시 방장 요청이 가능함 </t>
  </si>
  <si>
    <t xml:space="preserve">변경 대상 멤버 상태 변경 </t>
  </si>
  <si>
    <t xml:space="preserve">톡 탈퇴 </t>
  </si>
  <si>
    <t xml:space="preserve">1. 변경 대상 멤버가 톡 탈퇴 후, 방장 변경 처리 동작 확인 </t>
  </si>
  <si>
    <t>별도 노티없이 방장 유효기간 만료 대기 시간까지 기다려야한다. 
 - 유효기간 만료 후, 방장 변경 요청이 자동 해제된다. (TMS 발송X)</t>
  </si>
  <si>
    <t xml:space="preserve">팀채팅 나가기 처리 </t>
  </si>
  <si>
    <t>1. 변경 대상 멤버가 팀채팅방 나가기 후, 방장 변경 처리 동작 확인</t>
  </si>
  <si>
    <t xml:space="preserve">방장 변경이 자동으로 거절 처리된다. 
방장 
 - 방장 변경 거절 카카오톡 채널 TMS 수신 </t>
  </si>
  <si>
    <t xml:space="preserve">팀채팅 내보내기 처리 </t>
  </si>
  <si>
    <t xml:space="preserve">1. 변경 대상 멤버를 방장이 내보내기 후, 방장 변경 처리 동작 확인 </t>
  </si>
  <si>
    <t xml:space="preserve">수락하기 </t>
  </si>
  <si>
    <t xml:space="preserve">수락 완료 동작 &amp; 팀 데이터 이관 </t>
  </si>
  <si>
    <t>팀채팅방 상태 
(= 방장의 톡클라우드 상태)</t>
  </si>
  <si>
    <t xml:space="preserve">위임 시, 백업 데이터 동작 </t>
  </si>
  <si>
    <t xml:space="preserve">팀데이터 ON 
: 톡클라우드 백업중 상태 </t>
  </si>
  <si>
    <t xml:space="preserve">- 톡클라우드 유료 사용자 
- 톡클라우드 용량 정상 </t>
  </si>
  <si>
    <t xml:space="preserve">팀 데이터 이동 &amp; 백업 시작 </t>
  </si>
  <si>
    <t xml:space="preserve">1. 팀채팅 방장 수락 &gt; [수락하기] 탭 </t>
  </si>
  <si>
    <t>별도 얼럿없이 방장 변경이 수락 처리된다. 
 - 팀 데이터 백업 유지
(구)방장
 - 팀채팅 채널에서 방장 변경 TMS를 수신받는다. 
 - 톡클라우드 용량에서 팀채팅 용량이 제외된다. 
 - 팀채팅방에 멤버 상태로 전환된다. 
수락한 멤버 = (신)방장
 - 팀채팅 채널에서 방장 변경 TMS를 수신받는다. 
 - 톡클라우드 용량에 팀 데이터 용량이 차감된다. 
   ㄴ 개인 백업 데이터는 위임과 무관하게 진행
 - 팀채팅방에 방장 상태로 전환된다. 
채팅방 (방장/멤버)
 - 피드 : {위임방장이름}님으로 방장이 변경되었습니다.</t>
  </si>
  <si>
    <t xml:space="preserve">- 톡클라우드 유예 사용자 
- 톡클라우드 용량 정상 </t>
  </si>
  <si>
    <t>별도 얼럿없이 방장 변경이 수락 처리된다. 
 - 팀 데이터 유지
(구)방장
 - 카카오톡 채널에서 방장 변경 TMS를 수신받는다. 
 - 톡클라우드 용량에서 팀채팅 용량이 제외된다. 
 - 팀채팅방에 멤버 상태로 전환된다. 
수락한 멤버 = (신)방장
 - 카카오톡 채널에서 방장 변경 TMS를 수신받는다. 
 - 톡클라우드 용량에 팀 데이터 용량이 차감된다. 
   ㄴ 개인 백업 데이터는 위임과 무관하게 진행
 - 팀채팅방에 방장 상태로 전환된다. 
채팅방 (방장/멤버)
 - 피드 : {위임방장이름}님으로 방장이 변경되었습니다.</t>
  </si>
  <si>
    <t>팀데이터 ON 
: 톡클라우드 용량 초과 &amp; 자동백업 중단 상태</t>
  </si>
  <si>
    <t>백업 자동 재개</t>
  </si>
  <si>
    <t>별도 얼럿없이 방장 변경이 수락 처리된다. 
 - 팀 데이터는 백업 재개됨 
(구)방장
 - 팀채팅 채널에서 방장 변경 TMS를 수신받는다. 
 - 톡클라우드 용량에서 팀채팅 용량이 제외된다. 
 - 팀채팅방에 멤버 상태로 전환된다. 
수락한 멤버 = (신)방장
 - 팀채팅 채널에서 방장 변경 TMS를 수신받는다. 
 - 톡클라우드 용량에 팀 데이터 용량이 차감된다. 
   ㄴ 개인 백업 데이터는 위임과 무관하게 진행
 - 팀채팅방에 방장 상태로 전환된다. 
채팅방 (방장/멤버)
 - 피드 : 위임 &gt; 백업 재개 순으로 노출 
  ㄴ {위임방장이름}님으로 방장이 변경되었습니다.
  ㄴ 미디어 백업이 재개됩니다.</t>
  </si>
  <si>
    <t xml:space="preserve">(koko,26/5)
- 방장 계정의 용랑 초과 상태 진입 전 (50GB 초과 이전)
위임 대상 단말에 방장 변경 요청 먼저 전달 &gt; 톡클라우드 용량 초과 상태 만듦 &gt; 위임 대상 계정에서 수락하기 </t>
  </si>
  <si>
    <t>별도 얼럿없이 방장 변경이 수락 처리된다. 
 - 팀 데이터는 백업 재개됨 
(구)방장
 - 카카오톡 채널에서 방장 변경 TMS를 수신받는다. 
 - 톡클라우드 용량에서 팀채팅 용량이 제외된다. 
 - 팀채팅방에 멤버 상태로 전환된다. 
수락한 멤버 = (신)방장
 - 카카오톡 채널에서 방장 변경 TMS를 수신받는다. 
 - 톡클라우드 용량에 팀 데이터 용량이 차감된다. 
   ㄴ 개인 백업 데이터는 위임과 무관하게 진행
 - 팀채팅방에 방장 상태로 전환된다. 
채팅방 (방장/멤버)
 - 피드 : 위임 &gt; 백업 재개 순으로 노출 
  ㄴ {위임방장이름}님으로 방장이 변경되었습니다.
  ㄴ 미디어 백업이 재개됩니다.</t>
  </si>
  <si>
    <t>팀데이터 OFF</t>
  </si>
  <si>
    <t>백업 안함</t>
  </si>
  <si>
    <t>별도 얼럿없이 방장 변경이 수락 처리된다. 
 - 팀 데이터 백업 안함 (OFF 상태 유지)
(구)방장
 - 팀채팅 채널에서 방장 변경 TMS를 수신받는다. 
 - 팀채팅방에 멤버 상태로 전환된다. 
수락한 멤버 = (신)방장
 - 팀채팅 채널에서 방장 변경 TMS를 수신받는다. 
 - 팀채팅방에 방장 상태로 전환된다. 
  * 개인 백업 데이터는 위임과 무관하게 진행
채팅방 (방장/멤버)
 - 피드 : {위임방장이름}님으로 방장이 변경되었습니다.</t>
  </si>
  <si>
    <t xml:space="preserve">백업 시작 </t>
  </si>
  <si>
    <t>별도 얼럿없이 방장 변경이 수락 처리된다. 
 - 수락 시점부터 백업 시작 
(구)방장
 - 카카오톡 채널에서 방장 변경 TMS를 수신받는다. 
 - 팀채팅방에 멤버 상태로 전환된다. 
수락한 멤버 = (신)방장
 - 카카오톡 채널에서 방장 변경 TMS를 수신받는다. 
 - 팀채팅방에 방장 상태로 전환된다. 
  * 개인 백업 데이터는 위임과 무관하게 진행
채팅방 (방장/멤버)
 - 피드 : {위임방장이름}님으로 방장이 변경되었습니다.</t>
  </si>
  <si>
    <t xml:space="preserve">방장 수락 시, TMS 수신 동작 확인 </t>
  </si>
  <si>
    <t xml:space="preserve">(구)방장 
: 방장 수락 완료 </t>
  </si>
  <si>
    <t xml:space="preserve">1. 팀채팅 채널 &gt; 방장 변경 TMS 확인 </t>
  </si>
  <si>
    <t>팀채팅 채널에서 방장 변경 TMS를 수신받는다. 
----
방장이 변경되었어요. 
{팀 이름} {팀 아이콘}
새로운 방장 {수락한 멤버}
방장 변경이 완료 되었습니다.</t>
  </si>
  <si>
    <t>수락한 멤버 
: 방장 수락 완료</t>
  </si>
  <si>
    <t>팀채팅 채널에서 방장 변경 TMS를 수신받는다. 
----
새로운 방장이 되었습니다.
{팀 이름} {팀 아이콘}
지금부터 멤버와 팀채팅을 관리할 수 있습니다.
[팀채팅방 가기]</t>
  </si>
  <si>
    <t xml:space="preserve">[팀채팅방 가기] 랜딩 </t>
  </si>
  <si>
    <t xml:space="preserve">수락한 멤버 </t>
  </si>
  <si>
    <t xml:space="preserve">1. 팀채팅 채널 &gt; 방장 변경 TMS 확인 
2. [팀채팅방 가기] 버튼 탭 </t>
  </si>
  <si>
    <t>위임받은 팀채팅방으로 이동된다. 
 - 스킴 : kakaotalk://chats?chat_id={chatId}</t>
  </si>
  <si>
    <t xml:space="preserve">수락 요청 예외케이스 </t>
  </si>
  <si>
    <t>1. 팀채팅 방장 수락 &gt; [수락하기] 탭</t>
  </si>
  <si>
    <t xml:space="preserve">방장 변경 과정에서 정보 변경된 경우 </t>
  </si>
  <si>
    <t>얼럿이 노출되고 [확인] 버튼 탭 시, 팀채팅 TMS 화면으로 이동된다. 
----
방장을 변경할 수 없습니다.
[확인]</t>
  </si>
  <si>
    <t xml:space="preserve">나가기 후 재참여 </t>
  </si>
  <si>
    <t xml:space="preserve">요청받은 멤버가 나가기 후, 재초대받은 경우 </t>
  </si>
  <si>
    <t xml:space="preserve">팀채팅 상태 (= 방장의 톡클라우드 상태) </t>
  </si>
  <si>
    <t xml:space="preserve">톡클라우드 용량 초과 상태 </t>
  </si>
  <si>
    <r>
      <rPr>
        <rFont val="Nanum Gothic"/>
        <b/>
        <u/>
      </rPr>
      <t xml:space="preserve">용량초과가 된 경우, 변경되는 기능 
</t>
    </r>
    <r>
      <rPr>
        <rFont val="Nanum Gothic"/>
        <b val="0"/>
        <u/>
      </rPr>
      <t xml:space="preserve">1) 팀채팅 신규 개설 : 팀 데이터 OFF로 개설 가능
2) 미디어 백업 : 톡클라우드/팀 데이터 백업 불가 
3) 이전 대화 보기 : 설정 불가 
4) 팀 데이터 
5) 방장 위임 : 팀데이터 OFF로 수락 가능 </t>
    </r>
  </si>
  <si>
    <t>(shannon, 2023/03)
샌박에서 확인</t>
  </si>
  <si>
    <t xml:space="preserve">팀채팅 신규 개설 </t>
  </si>
  <si>
    <t xml:space="preserve">팀 데이터 설정에 따른 개설 시도 </t>
  </si>
  <si>
    <t>톡클라우드 용량 초과</t>
  </si>
  <si>
    <t xml:space="preserve">1. 팀채팅 만들기 &gt; 팀 데이터 ON 설정 &gt; 개설 시도
2-1. 개설 불가 얼럿 &gt; [취소] 탭 
2-2. 개설 불가 얼럿 &gt; [톡클라우드 이동] 탭 &gt; 톡클라우드 홈으로 이동 &gt; 화면 닫기 시, 이전 팀채팅 만들기 화면으로 재이동 </t>
  </si>
  <si>
    <t xml:space="preserve">1. 개설 불가 얼럿이 노출된다. 
----
톡클라우드 상태를 확인해주세요.
팀 데이터를 설정하려면 여유공간(1GB 이상)을 확보하고 자동 백업을 시작한 뒤 다시 시도해 주세요. 팀 데이터 설정은 개설 이후에도 가능합니다.
[취소][톡클라우드 이동]
2-1. 얼럿이 닫히고, 팀 데이터 값이 OFF로 자동 변경된다. 
2-2. 팀 데이터 값이 OFF로 자동 변경된다. </t>
  </si>
  <si>
    <t>(koko,26/3)
iOS : 상단 확인 탭 선택 시 팀데이터 토글 ON 상태에서 OFF로 자동 변경 처리</t>
  </si>
  <si>
    <t xml:space="preserve">톡클라우드 자동 백업 중단 
 - 여유공간 1GB 이상 &amp; 자동 백업 중단 </t>
  </si>
  <si>
    <t xml:space="preserve">팀 데이터 OFF 상태로 개설 시도 </t>
  </si>
  <si>
    <t>멤버초대 권한 : 모든 멤버</t>
  </si>
  <si>
    <t xml:space="preserve">1-1. 채팅방 사이드 메뉴 &gt; 멤버 초대 
1-2. 팀채팅 관리 &gt; 멤버 초대 및 내보내기 &gt; 멤버 초대 </t>
  </si>
  <si>
    <t xml:space="preserve">선택한 멤버가 초대되고, 채팅방에 초대 피드가 노출된다.
----
{방장이름}님이 {참여멤버}님을 초대했습니다. </t>
  </si>
  <si>
    <t>초대 제한 로직 제거 (23/12/21)</t>
  </si>
  <si>
    <t xml:space="preserve">이전 대화 보기 
 - 용량 초과 시, 기능 사용 불가 </t>
  </si>
  <si>
    <t xml:space="preserve">이전 대화 보기 설정 자동 전환 </t>
  </si>
  <si>
    <t xml:space="preserve">팀 데이터 ON -&gt; ON (용량 초과) </t>
  </si>
  <si>
    <t xml:space="preserve">팀 데이터 ON 상태에서 톡클라우드 용량 초과된 경우 </t>
  </si>
  <si>
    <t>1. 팀채팅 관리 &gt; 이전 대화 보기 메뉴 확인 
2. 이전 대화 보기 설정 변경(OFF &gt; ON 변경 시도)</t>
  </si>
  <si>
    <t>1. 이전 대화 보기 메뉴가 OFF로 자동 변경된다. 
----
팀 데이터 관리
- 이전 대화 보기 OFF (OFF로 자동변경)
  : 멤버들이 참여하기 이전의 대화를 볼 수 있습니다.
- 팀 데이터
2. 설정 불가 얼럿이 표시된다. 
----
톡클라우드 서비스 이용이 제한되어 이전 대화 보기 설정을 변경할 수 없습니다.
[확인]</t>
  </si>
  <si>
    <t>shannon
[해당 케이스 보는 방법]
1. 용초 이전에 팀데이터 ON + 이전대화보기 ON인 방을 만들
2. 용초해서 보관 중단 상태 만듦
3. 1번방 진입해서, 이전대화보기 ON이 자동으로 OFF되어 있는지 확인</t>
  </si>
  <si>
    <t xml:space="preserve">메뉴 비활성화 확인 </t>
  </si>
  <si>
    <t xml:space="preserve">1. 톡클라우드 용량 초과 &amp; 자동백업 중단 상태 
2. 팀 데이터 OFF </t>
  </si>
  <si>
    <t xml:space="preserve">1. 팀채팅 관리 &gt; 이전 대화 보기 설정 변경 (OFF &gt; ON) </t>
  </si>
  <si>
    <t xml:space="preserve">메뉴가 비활성화되어 설정 불가능하다. </t>
  </si>
  <si>
    <t>(lily, 25/8)
메뉴 활성화 되어있지만 On설정 불가</t>
  </si>
  <si>
    <t>(koko.26/3)
토글 ON 설정 시 변경 불가 알럿 노출</t>
  </si>
  <si>
    <t xml:space="preserve">이전 대화 불러오기 동작 </t>
  </si>
  <si>
    <t xml:space="preserve">멤버의 이전대화보기 동작 확인 </t>
  </si>
  <si>
    <r>
      <rPr>
        <rFont val="Nanum Gothic"/>
      </rPr>
      <t xml:space="preserve">1. 용량 초과로 이전대화보기 off 상태로 자동 전환
2. 이후 초대받은 </t>
    </r>
    <r>
      <rPr>
        <rFont val="Nanum Gothic"/>
        <b/>
      </rPr>
      <t>멤버</t>
    </r>
    <r>
      <rPr>
        <rFont val="Nanum Gothic"/>
      </rPr>
      <t xml:space="preserve"> &gt; 채팅방 진입 후, 참여 이전 챗로그 확인 
: 대화 내용을 불러오는 중 복원 실패 후 표시되는 피드 확인
2. 복원 실패 피드 &gt; 다시 시도 탭</t>
    </r>
  </si>
  <si>
    <t xml:space="preserve">2. 채팅방에 복원실패 피드가 표시된다.
----
대화 내용을 불러올 수 없습니다.
다시 시도
3. 복원 불가 얼럿이 표시된다.
----
방장이 이전 대화 보기를 설정하지 않아 대화 내용을 불러올 수 없습니다.
[확인] </t>
  </si>
  <si>
    <r>
      <rPr>
        <rFont val="Nanum Gothic"/>
      </rPr>
      <t xml:space="preserve">1. 용량 초과로 이전대화보기 OFF 상태로 자동 전환 
2. 이후 초대받은 </t>
    </r>
    <r>
      <rPr>
        <rFont val="Nanum Gothic"/>
        <b/>
      </rPr>
      <t>멤버</t>
    </r>
    <r>
      <rPr>
        <rFont val="Nanum Gothic"/>
      </rPr>
      <t xml:space="preserve"> &gt; 채팅방 진입 후, 참여 이전 챗로그 확인 </t>
    </r>
  </si>
  <si>
    <t xml:space="preserve">참여 이전 챗로그 미노출된다. (유실선으로도 노출되지 않음) </t>
  </si>
  <si>
    <t xml:space="preserve">ON 상태 </t>
  </si>
  <si>
    <t xml:space="preserve">백업 중단 </t>
  </si>
  <si>
    <t xml:space="preserve">1. 톡클라우드 용량 초과 &amp; 자동백업 중단 상태 
2. 팀 데이터 ON </t>
  </si>
  <si>
    <t>팀 데이터 ON 상태가 유지된채로 백업이 중단된다. 
 - 기존 데이터는 백업 유지
----
팀 데이터 
 - ON 상태 유지 (OFF 변경 가능)
 - 팀채팅에서 주고받은 대화와 미디어를 실시간 보관하여 모든 멤버가 언제든지 확인할 수 있습니다.
실시간 백업 
 - 중단됨 
크기
 - {데이터 용량}
최종 백업 일시 [톡클라우드] 
 - yyyy. m. d. 오전/오후 h:m (미디어 백업 중단 일시)
! 톡클라우드 저장공간이 부족하여 자동 백업이 중단되었습니다. 톡클라우드에서 확인해 보세요.</t>
  </si>
  <si>
    <t xml:space="preserve">용량초과일 때, 
- on &gt; off 가능
- off &gt; on 불가 
</t>
  </si>
  <si>
    <t xml:space="preserve">1. 톡클라우드 용량 확보 (1GB) &amp; 자동백업 중단 상태 
2. 팀 데이터 ON </t>
  </si>
  <si>
    <t>팀 데이터 ON 상태가 유지된채로 백업이 중단된다. 
 - 기존 백업 데이터는 백업 유지 
----
팀 데이터 
 - ON 상태 유지 (OFF 변경 가능)
 - 팀채팅에서 주고받은 대화와 미디어를 실시간 보관하여 모든 멤버가 언제든지 확인할 수 있습니다.
실시간 백업 
 - 중단됨 
크기
 - {데이터 용량}
최종 백업 일시 [톡클라우드] 
 - yyyy. mm. dd. 오전/오후 mm:ss (미디어 백업 중단 일시)
! 톡클라우드 저장공간이 부족하여 자동 백업이 중단되었습니다. 톡클라우드에서 확인해 보세요.</t>
  </si>
  <si>
    <t xml:space="preserve">백업 재시작 
 - 톡클라우드 용량 확보 </t>
  </si>
  <si>
    <t xml:space="preserve">1. 톡클라우드 용량 확보(1GB) &amp; 자동백업 시작 
2. 팀 데이터 ON </t>
  </si>
  <si>
    <t>자동 백업이 재시작된다.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t>
  </si>
  <si>
    <t xml:space="preserve">OFF 상태 </t>
  </si>
  <si>
    <t>실시간 백업 미사용 상태가 표시된다. 
----
팀 데이터 
 - OFF 상태 (ON 설정 불가)
 - 팀채팅에서 주고받은 대화와 미디어를 실시간 보관하여 모든 멤버가 언제든지 확인할 수 있습니다.
실시간 백업 
 - 미사용</t>
  </si>
  <si>
    <t xml:space="preserve">ON(용량 초과) &gt; OFF로 상태 변경 </t>
  </si>
  <si>
    <t xml:space="preserve">1. 팀 데이터 삭제 중단 얼럿이 노출된다. 
----
팀 데이터 사용 중단 
팀 데이터 사용을 중단하면 지금까지 백업된 팀 데이터가 모두 삭제됩니다.\n\n팀 데이터 사용을 중단하시겠습니까?
[ ] 위 내용을 모두 확인 하였습니다. 
[취소][중단하기]
2. 팀 데이터가 OFF 상태로 변경되고 팀 데이터가 모두 삭제된다. </t>
  </si>
  <si>
    <t xml:space="preserve">OFF &gt; ON(용량 초과) 로 상태 변경 </t>
  </si>
  <si>
    <t>1. 톡클라우드 용량 초과 &amp; 자동백업 중단 상태 
2. 팀 데이터 OFF</t>
  </si>
  <si>
    <t xml:space="preserve">1. 팀채팅 관리 &gt; 팀 데이터 &gt; ON 설정 시도
2. 얼럿 &gt; [톡클라우드 이동] 버튼 탭 </t>
  </si>
  <si>
    <t xml:space="preserve">1. 팀 데이터 활성화 불가 얼럿이 노출된다. 
----
톡클라우드 상태를 확인해주세요.
최소 1GB 이상 톡클라우드 여유공간을 확보하고, 자동 백업을 시작한 뒤 다시 시도해주세요.
[취소][톡클라우드 이동]
2. 톡클라우드 홈으로 이동된다. 
 - 스킴 : kakaotalk://talkdrive/home
 - 상단에 용량 초과 공지카드 노출 </t>
  </si>
  <si>
    <t xml:space="preserve">OFF &gt; ON(자동백업 중단) 로 상태 변경 </t>
  </si>
  <si>
    <t xml:space="preserve">1. 톡클라우드 용량 확보 (1GB) &amp; 자동백업 중단 상태 
2. 팀 데이터 OFF </t>
  </si>
  <si>
    <t xml:space="preserve">방장 변경 (=위임) 
 - 팀채팅 방장 수락 화면 </t>
  </si>
  <si>
    <t xml:space="preserve">저장 공간 부족_팀 데이터 삭제 화면 </t>
  </si>
  <si>
    <t xml:space="preserve">- 톡클라우드 유료
- 용량 부족 &amp; 자동백업 중단 </t>
  </si>
  <si>
    <t xml:space="preserve">1. 팀채팅 방장 수락 화면 진입 </t>
  </si>
  <si>
    <t>저장 공간 부족_팀 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 저장공간이 부족합니다. 팀 데이터를 유지하려면 충분한 여유공간을 확보한 뒤 수락해 주세요.
톡클라우드 바로가기
팀 데이터 ⓘ {위임받을 백업 용량}
[거절하기][수락하기]</t>
  </si>
  <si>
    <t xml:space="preserve">자동 백업 중단_팀 데이터 삭제 화면 </t>
  </si>
  <si>
    <t xml:space="preserve">- 톡클라우드 유료
- 용량 확보 (1GB) &amp; 자동백업 중단 </t>
  </si>
  <si>
    <t>자동 백업 중단_팀 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 자동백업이 중단되었습니다. 팀 데이터를 유지하려면 자동백업을 다시 시작한 뒤 수락해 주세요.
톡클라우드 바로가기
팀 데이터 ⓘ {위임받을 백업 용량}
[거절하기][수락하기]</t>
  </si>
  <si>
    <t>(justin,25/1)
용량 확보 시 1GB 이상 확보할 것</t>
  </si>
  <si>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</si>
  <si>
    <t>팀 데이터 OFF 화면으로 노출된다. 
----
X 팀채팅 방장 수락 
채팅방 프로필 
팀 이름 n (참여 인원)
수락기한 n일 남음
 - (n일, n시간, n분)
팀채팅 방장이 되시겠어요? {아이콘}
방장이 되면 팀 정보와 멤버를 관리하고, 메시지 가리기 등 방장 기능을 사용하여 채팅방을 관리할 수 있어요. 
팀채팅 알아보기
[거절하기][수락하기]</t>
  </si>
  <si>
    <t xml:space="preserve"> - 수락하기 팝업 </t>
  </si>
  <si>
    <t>팀채팅방 상태 
: 팀 데이터 ON</t>
  </si>
  <si>
    <t xml:space="preserve">톡클라우드 용량 초과 &amp; 자동백업 중단 </t>
  </si>
  <si>
    <t>팀채팅 방장 수락 얼럿이 노출된다. 
----
팀채팅 방장 수락 
방장이 변경되면 이동할 수 없는 팀 데이터는 모두 삭제되고 다시 복구할 수 없습니다. 방장을 수락하시겠습니까?
[ ] 위 내용을 모두 확인하였습니다. 
[취소][수락하기(비활성화)]</t>
  </si>
  <si>
    <t xml:space="preserve">팀 데이터 ON일 때만 얼럿 노출 </t>
  </si>
  <si>
    <t xml:space="preserve">톡클라우드 여유공간 1GB 이상 &amp; 자동 백업 중단 </t>
  </si>
  <si>
    <t>팀채팅 방장 수락 얼럿이 노출된다. 
----
팀채팅 방장 수락 
이동할 수 없는 팀 데이터는 모두 삭제되고 다시 복구할 수 없습니다. 방장을 수락하시겠습니까?
[ ] 위 내용을 모두 확인하였습니다. 
[취소][수락(비활성화)]</t>
  </si>
  <si>
    <t xml:space="preserve"> - 수락 완료 &amp; 팀 데이터 이관 </t>
  </si>
  <si>
    <t xml:space="preserve">- 톡클라우드 용량 초과 &amp; 자동백업 중단 </t>
  </si>
  <si>
    <t xml:space="preserve">백업 안함 </t>
  </si>
  <si>
    <t xml:space="preserve">1. 팀채팅 방장 수락 &gt; [수락하기] 탭 
2. 팀 데이터 삭제 얼럿 [V] 체크 &gt; [수락] 버튼 탭 </t>
  </si>
  <si>
    <t xml:space="preserve">팀 데이터 삭제 후, 방장 변경 처리된다. 
 - 백업 불가 
팀채팅 
 - 팀 데이터 삭제 처리 (=팀 데이터 OFF) 
 - 팀 데이터 설정 (ON &gt; OFF만 가능)
 - 용량 확보 후, 팀 데이터 ON하면 새로 백업 시작 
톡클라우드 
 - 개인 백업 데이터 백업 중단 상태 유지 (변경없음) </t>
  </si>
  <si>
    <t>(sallyy, 25/11)
용량 확보 후 톡클라우드 &gt; 자동 백업 대기 배너 &gt; [재시작] 후 팀 데이터 ON 가능</t>
  </si>
  <si>
    <t xml:space="preserve">- 톡클라우드 여유공간 1GB 이상 &amp; 자동 백업 중단 </t>
  </si>
  <si>
    <t xml:space="preserve">별도 얼럿없이 방장 변경이 수락 처리된다.
 - 백업 불가 
팀채팅 
 - 팀 데이터 OFF 상태 유지 
톡클라우드 
 - 개인 백업 데이터 용량 초과 상태 유지 (변경없음) </t>
  </si>
  <si>
    <t xml:space="preserve">유예 상태가 된 경우, 정상 상태와 동일 </t>
  </si>
  <si>
    <t xml:space="preserve">*팀채팅 개설 TC케이스에서 수행 
 - 정상/유예 사용자 상태 동일 </t>
  </si>
  <si>
    <t xml:space="preserve">이전 대화 보기 
 - 유예로 상태 전환 시, 이전대화보기 기능 확인 </t>
  </si>
  <si>
    <t xml:space="preserve">메뉴 확인 </t>
  </si>
  <si>
    <t>ON 설정 유지</t>
  </si>
  <si>
    <t xml:space="preserve">1. 정상 &gt; 유예 상태로 전환 
2. 팀 데이터 ON </t>
  </si>
  <si>
    <t xml:space="preserve">1. 팀채팅 관리 &gt; 이전대화 보기 메뉴 확인 </t>
  </si>
  <si>
    <t xml:space="preserve">이전 대화 보기 ON 설정이 유지된다. (ON/OFF 변경 가능) </t>
  </si>
  <si>
    <t xml:space="preserve">OFF 설정 유지 </t>
  </si>
  <si>
    <t xml:space="preserve">1. 정상 &gt; 유예 상태로 전환 
2. 팀 데이터 OFF </t>
  </si>
  <si>
    <t>이전 대화 보기 OFF 설정이 유지된다. (메뉴 비활성화)</t>
  </si>
  <si>
    <t xml:space="preserve">ON &gt; OFF </t>
  </si>
  <si>
    <t>1. 톡클라우드 유예 
2. 팀 데이터 ON</t>
  </si>
  <si>
    <t xml:space="preserve">1. 팀채팅 관리 &gt; 이전대화 보기 설정 변경 (ON &gt; OFF) </t>
  </si>
  <si>
    <t xml:space="preserve">이전 대화 보기 OFF 설정으로 변경된다. 
* 정상 유저 상태와 동일 </t>
  </si>
  <si>
    <t xml:space="preserve">OFF &gt; ON </t>
  </si>
  <si>
    <t xml:space="preserve">1. 팀채팅 관리 &gt; 이전대화 보기 설정 변경 (OFF &gt; ON) </t>
  </si>
  <si>
    <t xml:space="preserve">이전 대화 보기 ON 설정으로 변경된다. 
* 정상 유저 상태와 동일 </t>
  </si>
  <si>
    <t xml:space="preserve">팀 데이터 ON &amp; 이전대화보기 ON </t>
  </si>
  <si>
    <t>1. 사전 조건의 채팅방에 멤버가 초대 받음 &gt; 채팅방 진입 
2. 참여 이전 챗로그 확인 &gt; 복원 성공</t>
  </si>
  <si>
    <t xml:space="preserve">자동으로 복원중 피드가 노출되며 참여 이전 챗로그가 복원된다. </t>
  </si>
  <si>
    <t>1. (방장) 유예로 자동 전환 &gt; (멤버) 사전 조건의 채팅방에 멤버가 초대 받음 &gt; 채팅방 진입 
2. 참여 이전 챗로그 확인</t>
  </si>
  <si>
    <t xml:space="preserve">1. 톡클라우드 유예 
2. 팀 데이터 ON </t>
  </si>
  <si>
    <t>팀 데이터 백업 진행중 상태로 표시되나 하단에 백업 데이터 소멸 예정 문구도 함께 표시된다.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
! 톡클라우드를 해지하여 백업 데이터가 소멸될 예정입니다. 톡클라우드에서 확인해 보세요.</t>
  </si>
  <si>
    <t>미사용</t>
  </si>
  <si>
    <t xml:space="preserve">1. 톡클라우드 유예 
2. 팀 데이터 OFF </t>
  </si>
  <si>
    <t xml:space="preserve">ON(유예) &gt; OFF로 상태 변경 </t>
  </si>
  <si>
    <t xml:space="preserve">1. 팀채팅 관리 &gt; 팀 데이터 &gt; OFF 설정 
2. 팀 데이터 사용 중단 얼럿 &gt; [V] 체크 후, [중단하기] 버튼 탭 </t>
  </si>
  <si>
    <t xml:space="preserve">1. 팀 데이터 사용 중단 얼럿이 노출된다. 
----
팀 데이터 사용 중단
팀 데이터 사용을 중단하면 지금까지 백업된 팀 데이터가 모두 삭제됩니다.
\n 팀 데이터 사용을 중단하시겠습니까?
2. 팀 데이터가 OFF 상태로 변경되고 팀 데이터가 모두 삭제된다. </t>
  </si>
  <si>
    <t xml:space="preserve">OFF &gt; ON(유예)로 상태 변경 </t>
  </si>
  <si>
    <t xml:space="preserve">별도 얼럿없이 ON 설정으로 변경되고, 팀 데이터가 자동 백업된다. </t>
  </si>
  <si>
    <t xml:space="preserve">*방장 변경 (= 구 방장 위임) TC 케이스에서 수행 
 - 정상/유예 사용자 상태 동일 </t>
  </si>
  <si>
    <t>톡클라우드 미사용자 (무료)</t>
  </si>
  <si>
    <r>
      <rPr>
        <rFont val="Nanum Gothic"/>
        <b/>
        <u/>
      </rPr>
      <t>톡클라우드 무료 사용자</t>
    </r>
    <r>
      <rPr>
        <rFont val="Nanum Gothic"/>
        <b/>
      </rPr>
      <t xml:space="preserve">가 된 경우, 변경되는 기능 </t>
    </r>
    <r>
      <rPr>
        <rFont val="Nanum Gothic"/>
      </rPr>
      <t xml:space="preserve">
1) 팀채팅 신규 개설 : 팀 데이터 OFF로 개설 가능
2) 미디어 백업 : 톡클라우드/팀 데이터 백업 불가 
3) 이전 대화 보기 : 비활성화
4) 팀 데이터 : 비활성화 
5) 방장 위임 : 팀데이터 OFF로 수락 가능 </t>
    </r>
  </si>
  <si>
    <t>(bono,26/3)
톡클라우드 &gt; 설정 &gt; 데이터 관리 : 데이터 삭제 및 서비스 이용 중단</t>
  </si>
  <si>
    <t xml:space="preserve">톡클라우드 해지 (유료 &gt; 무료) </t>
  </si>
  <si>
    <t xml:space="preserve">기존 팀채팅방 상태 확인 </t>
  </si>
  <si>
    <t xml:space="preserve">1. (방장) 톡클라우드 해지 완료 &gt; 기존 팀채팅방 확인 </t>
  </si>
  <si>
    <t xml:space="preserve">팀채팅방은 유지되고 팀 데이터가 OFF 상태로 전환된다. 
OFF 상태로 변경되는 영역 
1) (무료 방장) 톡클라우드 &gt; 팀 데이터 용량 차감 
2) (무료 방장) 팀채팅 관리 &gt; 이전대화보기 메뉴 비활성화 처리
3) (방장/멤버) 무료(사진/동영상) 전체보기로 노출  
4) (멤버) 신규 멤버 참여 시, 이전대화보기 불가 </t>
  </si>
  <si>
    <t xml:space="preserve">기존 일반채팅방 전환 스펙 제거 </t>
  </si>
  <si>
    <t xml:space="preserve">(bono,26/3)
신규 무료 홈 진입 불가로 아래 케이스 확인 불가
1) (무료 방장) 톡클라우드 &gt; 팀 데이터 용량 차감 </t>
  </si>
  <si>
    <t xml:space="preserve">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팀채팅 방장이 되면 팀 정보, 멤버 관리, 메시지 가리기 등 방장 기능을 사용할 수 있어요.
팀채팅 알아보기 
 - 팀채팅 고객센터 웹뷰로 이동 </t>
  </si>
  <si>
    <t>팀 데이터 설정에 따른 개설 완료</t>
  </si>
  <si>
    <t xml:space="preserve">팀 데이터 설정없이 개설 </t>
  </si>
  <si>
    <t xml:space="preserve">팀 데이터 OFF 상태로 팀채팅방이 개설된다. 
 - 팀채팅 관리 &gt; 팀 데이터 &gt; 팀 데이터 비활성화 상태로 노출 (ON/OFF 설정 불가) 
*일반채팅방과 동일한 속성 </t>
  </si>
  <si>
    <t>(shannon, 2024/8)
팀채팅방 개설 시 팀데이터 영역 미노출</t>
  </si>
  <si>
    <t xml:space="preserve">멤버 초대 완료 </t>
  </si>
  <si>
    <t xml:space="preserve">내보내기 처리 후 동작 
 - 방장 동작 </t>
  </si>
  <si>
    <t xml:space="preserve">1. 팀채팅 관리 &gt; 멤버 초대 및 내보내기 &gt; 내보내기 
2. 얼럿 [확인] 버튼 탭 </t>
  </si>
  <si>
    <t>1. 내보내기 얼럿이 노출된다. 
----
{대상멤버}님을 내보내겠습니까? 멤버를 내보내면 팀채팅방의 모든 정보를 멤버에게서 완전히 삭제합니다.
[취소][확인]
2. 멤버 내보내기가 실행되며 멤버 관리 화면이 갱신된다.
 - 내보내기 한 멤버 삭제</t>
  </si>
  <si>
    <t xml:space="preserve">내보내기 처리 확인 
 - 방장 / 그 외 멤버 / 내보내기 대상 </t>
  </si>
  <si>
    <t xml:space="preserve">1. 특정 멤버 팀채팅 내보내기 처리 완료 
2. 채팅방에 참여중인 방장/그 외 멤버, 내보내기 대상 동작 확인 </t>
  </si>
  <si>
    <t>내보내진 멤버 
 - 채팅방 목록 : 즉시 삭제 
 - 톡클라우드 &gt; 팀채팅 홈 : 즉시 삭제 
방장/그 외 멤버 
 - 피드 : {멤버이름}님을 내보냈습니다.
 - 채팅방 사이드 &gt; 대화상대 : 멤버 목록 삭제 
방장 
 - 멤버 관리 메뉴 : 멤버 목록 삭제</t>
  </si>
  <si>
    <t xml:space="preserve">내보내기 처리된 멤버 </t>
  </si>
  <si>
    <t>내보내기 처리된 멤버에게 팀채팅 채널로 TMS가 수신된다. (방장에겐 수신되지 않음)
----
팀채팅에 참여할 수 없어요.
{팀 이름} {팀 아이콘}
관리자가 이용을 제한하여 더이상 참여할 수 없는  팀채팅입니다.</t>
  </si>
  <si>
    <t>방장/부방장/일반 멤버</t>
  </si>
  <si>
    <t xml:space="preserve">1. 팀채팅 관리 &gt; 멤버 권한 관리 &gt; 멤버 초대 권한 &gt; 권한 설정 후, 멤버 초대 메뉴 노출 확인 </t>
  </si>
  <si>
    <t xml:space="preserve">권한 설정에 따라 [멤버 초대] 버튼이 노출된다. 
메뉴 노출 위치 
방장 / 부방장
 1) 채팅방 사이드 &gt; 대화상대 : [+ 멤버 초대]
 2) 팀채팅 관리 &gt; 멤버 초대 및 내보내기 : [+ 멤버 초대]
 3) 팀 서랍 &gt; 멤버 목록 : [+ 멤버 초대] 
 4) 채팅방 &gt; 나가기 피드 : [채팅방으로 초대하기] 
일반 멤버 
 1) 채팅방 사이드 &gt; 대화상대 : [+ 멤버 초대]
 2) 채팅방 &gt; 나가기 피드 : [채팅방으로 초대하기] </t>
  </si>
  <si>
    <t>챗봇 추가/제거 권한</t>
  </si>
  <si>
    <t>*간단히 기본 기능 확인</t>
  </si>
  <si>
    <t xml:space="preserve">캘린더 설정 </t>
  </si>
  <si>
    <t>팀 데이터 관리</t>
  </si>
  <si>
    <t xml:space="preserve">메뉴 비활성화 상태 </t>
  </si>
  <si>
    <t xml:space="preserve">1. 팀채팅 관리 &gt; 이전 대화 보기 메뉴 확인 </t>
  </si>
  <si>
    <t>이전 대화 보기 메뉴가 비활성화되어 설정 불가하다. 
----
팀 데이터 관리
- 이전 대화 보기 OFF (딤드 처리) 
  : 멤버들이 참여하기 이전의 대화를 볼 수 있습니다. 이전 대화 보기를 사용하려면 팀 데이터 설정이 필요합니다. 
- 팀 데이터</t>
  </si>
  <si>
    <t>메뉴 비활성화 및 백업 상태 확인</t>
  </si>
  <si>
    <t xml:space="preserve">1. 톡클라우드 미가입자
2. 백업 미사용 </t>
  </si>
  <si>
    <t>실시간 백업 미사용 상태가 표시된다. 
----
팀 데이터 
 - OFF 상태 (비활성화 상태)
 - 팀채팅에서 주고받은 대화와 미디어를 실시간 보관하여 모든 멤버가 언제든지 확인할 수 있습니다.
실시간 백업 
 - 미사용
팀 데이터를 이용하려면 톡클라우드 저장공간이 필요합니다. 톡클라우드 구독을 시작하고 팀 데이터를 사용해보세요.
 - [톡클라우드] 링크 : 톡클라우드 구독하기 브릿지 화면으로 랜딩</t>
  </si>
  <si>
    <t>톡클라우드 미구독_팀데이터 삭제 화면</t>
  </si>
  <si>
    <t xml:space="preserve">- 톡클라우드 미가입자 </t>
  </si>
  <si>
    <t>톡클라우드 미구독_팀데이터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톡클라우드를 구독하면, 현재 방장이 보관 중인 팀 데이터(대화, 미디어)가 이동되고 모두가 이전 대화를 확인할 수 있어요.
톡클라우드 구독하기
[거절하기][수락하기]</t>
  </si>
  <si>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</si>
  <si>
    <t>팀채팅 방장 수락 얼럿이 노출된다. 
----
팀채팅 방장 수락 
방장이 변경되면 이동할 수 없는 팀 데이터는
모두 삭제되고 다시 복구할 수 없습니다. 방장을 수락하시겠습니까?
[ ] 위 내용을 모두 확인하였습니다. 
[취소][수락(비활성화)]</t>
  </si>
  <si>
    <t>(bono,26/3)
[수락하기]</t>
  </si>
  <si>
    <t>팀 데이터 삭제 후, 방장 변경 처리된다. 
 - 백업 불가 
팀채팅 
 - 팀 데이터 삭제 처리
 - 팀 데이터 설정 불가</t>
  </si>
  <si>
    <t>방장 변경 처리된다. 
 - 백업 불가
팀채팅 
 - 팀 데이터 설정 불가</t>
  </si>
  <si>
    <t xml:space="preserve">팀채팅 철회 
 - 팀채팅방 &gt; 일반채팅방으로 전환 </t>
  </si>
  <si>
    <t xml:space="preserve">방장 톡 탈퇴 시, 전환 동작 확인 </t>
  </si>
  <si>
    <t xml:space="preserve">방장 톡 탈퇴 상태 </t>
  </si>
  <si>
    <t xml:space="preserve">1. 방장이 톡 탈퇴한 경우
2. 톡클라우드 백업중 상태 </t>
  </si>
  <si>
    <t xml:space="preserve">1. (방장) 톡 탈퇴 
2. 기존 팀채팅방 상태 확인 </t>
  </si>
  <si>
    <t xml:space="preserve">팀채팅방이 일반채팅방으로 전환된다. 
채팅목록 
 - 팀채팅 아이콘 표시 제거 
팀채팅 
 - 기존 데이터 삭제 / 자동 백업 중단 
톡클라우드 
 - 톡클라우드에 백업된 팀 데이터, 톡클라우드 데이터 삭제 
 - 미디어 데이터만 유지됨 (계정으로 웹 톡클라우드 로그인 시 확인 가능) </t>
  </si>
  <si>
    <t xml:space="preserve">채팅방 참여중인 멤버의 상태 확인 </t>
  </si>
  <si>
    <t xml:space="preserve">멤버 &gt; 톡클라우드 유료 사용자 </t>
  </si>
  <si>
    <t xml:space="preserve">1. (방장) 톡 탈퇴 
2. (참여중이던 멤버) 기존 팀채팅방 상태 확인 </t>
  </si>
  <si>
    <t xml:space="preserve">팀채팅방이 일반채팅방으로 전환된다. 
채팅방 
 - 피드 : 일반채팅방으로 전환되었습니다.
친구/채팅목록 
 - 팀채팅 아이콘 표시 제거 
 - 방장/부방장 뱃지 제거 
톡클라우드 
 - 채팅방 필터 &gt; 일반채팅방으로 필터링되어 노출 
 - 개인 백업 데이터 자동백업 유지 </t>
  </si>
  <si>
    <t xml:space="preserve">전환 후, 채팅방 기본 동작 확인 </t>
  </si>
  <si>
    <t xml:space="preserve">1. 채팅방 사이드 메뉴 랜딩 동작 확인 </t>
  </si>
  <si>
    <t xml:space="preserve">모든 메뉴가 일반채팅방 기준으로 랜딩된다. 
 - 방장/부방장 뱃지 미노출 </t>
  </si>
  <si>
    <t xml:space="preserve">1. 채팅방 설정 메뉴 확인 </t>
  </si>
  <si>
    <t xml:space="preserve">방장/부방장/멤버 권한없이 동일한 일반채팅방 메뉴가 노출된다. </t>
  </si>
  <si>
    <t xml:space="preserve">팀채팅방 삭제 </t>
  </si>
  <si>
    <t xml:space="preserve">1. 방장이 팀채팅방 삭제한 경우 
2. 톡클라우드 백업중 상태 </t>
  </si>
  <si>
    <t xml:space="preserve">1. 해당 팀채팅방 확인 
2. 톡클라우드 백업 확인 </t>
  </si>
  <si>
    <t xml:space="preserve">채팅방이 삭제되어 톡클라우드 '나간 채팅방'으로 미디어 데이터만 백업 유지된다. </t>
  </si>
  <si>
    <t xml:space="preserve">챗로그 백업 / 복원 </t>
  </si>
  <si>
    <t xml:space="preserve">팀 데이터 ON 
 - 복원 구간 "복원 피드"로 노출 </t>
  </si>
  <si>
    <t>*사전조건 : 팀 데이터 ON 상태</t>
  </si>
  <si>
    <t xml:space="preserve">복원 피드 표시 및 복원 동작 </t>
  </si>
  <si>
    <t>스크롤 방향 별 복원 성공</t>
  </si>
  <si>
    <t>피드 하단으로 복원
: 스크롤 다운</t>
  </si>
  <si>
    <t>1. 스크롤 다운 도중에 유실구간을 발견
2. 복원 성공</t>
  </si>
  <si>
    <t>1. 복원 중 피드로 변경된다.
----
대화 내용을 복원 중입니다.
[로딩 아이콘]
2. 복원 중 피드 하단으로 챗로그가 복원된다.</t>
  </si>
  <si>
    <t>피드 상단으로 복원
: 복원 실패 피드에서 복원</t>
  </si>
  <si>
    <t>1. 복원 실패 피드 내 다시 시도 버튼 클릭
2. 복원 성공</t>
  </si>
  <si>
    <t>1. 복원 중 피드로 변경된다.
----
대화 내용을 복원 중입니다.
[로딩 아이콘]
2. 복원 중 피드 상단으로 챗로그가 복원된다.</t>
  </si>
  <si>
    <t>피드 상단으로 복원
: 복원 안내 피드에서 복원</t>
  </si>
  <si>
    <t>키워드 검색 시 발생한 복원 안내 피드</t>
  </si>
  <si>
    <t>1. 복원 안내 피드 내 불러오기 버튼 클릭
2. 복원 성공</t>
  </si>
  <si>
    <t>타임머신 검색 시 발생한 복원 안내 피드</t>
  </si>
  <si>
    <t>답장 UI에서 발생한 복원 안내 피드</t>
  </si>
  <si>
    <t>피드 상단으로 복원
: 스크롤 업</t>
  </si>
  <si>
    <t>1. 스크롤 업 도중에 유실구간을 발견
2. 복원 성공</t>
  </si>
  <si>
    <t>복원 실패</t>
  </si>
  <si>
    <t>복원 실패 피드 및 복원 불가 동작 확인</t>
  </si>
  <si>
    <t>백업 데이터 삭제</t>
  </si>
  <si>
    <t xml:space="preserve">팀채팅방 상태 
- 팀 데이터 ON
- 이전 대화 보기 ON </t>
  </si>
  <si>
    <t xml:space="preserve">1. (방장) 채팅방 설정 &gt; 대화내용 모두 삭제 후, 멤버 초대 
2. (초대된 멤버) 채팅방 진입 후, 참여 이전 챗로그 확인 
3. 복원 실패 피드 &gt; [다시 시도] 탭 </t>
  </si>
  <si>
    <t xml:space="preserve">2. 채팅방에 복원 실패 피드가 표시된다.
----
대화 내용을 불러올 수 없습니다.
다시 시도
3. 복원 불가 얼럿이 표시된다. 
----
방장이 백업 데이터를 삭제하여 대화 내용을 불러올 수 없습니다.
[확인] </t>
  </si>
  <si>
    <t>팀채팅방 상태 
- 팀 데이터 ON
- 이전 대화 보기 OFF</t>
  </si>
  <si>
    <t xml:space="preserve">1. 채팅방 진입 후, 참여 이전 챗로그 확인 
2. 복원 실패 피드 &gt; [다시 시도] 탭 </t>
  </si>
  <si>
    <t>1. 채팅방에 복원 실패 피드가 표시된다.
----
대화 내용을 불러올 수 없습니다.
다시 시도
2. 복원 불가 얼럿이 표시된다. 
----
방장이 이전 대화 보기를 설정하지 않아 대화 내용을 불러올 수 없습니다.
[확인]</t>
  </si>
  <si>
    <t>백업 데이터 삭제 &amp; 이전 대화 보기 OFF</t>
  </si>
  <si>
    <t xml:space="preserve">복원 피드 &gt; 유실선 전환 동작 확인 </t>
  </si>
  <si>
    <t xml:space="preserve">방장 톡 탈퇴 
 - 일반채팅방으로 전환 </t>
  </si>
  <si>
    <t xml:space="preserve">탈퇴 이전에 복원실패 피드 존재 </t>
  </si>
  <si>
    <t xml:space="preserve">1. 일반채팅방으로 전환된 후, 복원실패 피드 확인 </t>
  </si>
  <si>
    <t xml:space="preserve">유실선으로 노출된다. </t>
  </si>
  <si>
    <t>woody (2024/05)
1. 방장이 이전대화보기 off 상태로 멤버 초대
2. 멤버 &gt; 복원 피드 노출
3. 방장 톡 탈퇴 &gt; 일반 채팅방 전환
4. 멤버 &gt; 복원피드가 유실선으로 변경됨을 확인</t>
  </si>
  <si>
    <t>채팅방 검색
: 키워드 검색</t>
  </si>
  <si>
    <t>검색화면
: 스크롤 중 유실구간 확인</t>
  </si>
  <si>
    <t>복원 피드 표시</t>
  </si>
  <si>
    <t>검색 UI화면에서 유실구간을 발견</t>
  </si>
  <si>
    <t>1. 채팅방에서 키워드 검색 후 검색화면 스크롤 중 유실구간을 확인</t>
  </si>
  <si>
    <t>복원 피드가 표시된다.
----
[대화 내용 모두 불러오기]로 더 많은 대화를 불러올 수 있습니다. 일부 대화 내용만 불러오고 싶다면 [불러오기]를 눌러주세요.</t>
  </si>
  <si>
    <t>복원 성공</t>
  </si>
  <si>
    <t xml:space="preserve">부분 복원 </t>
  </si>
  <si>
    <t xml:space="preserve">복원 구간이 여러개인 경우 </t>
  </si>
  <si>
    <t xml:space="preserve">1. 키워드 검색 &gt; 검색 화면 &gt; 복원 피드 [불러오기] 탭 </t>
  </si>
  <si>
    <t xml:space="preserve">복원 중 피드 상단으로 해당 영역의 챗로그가 복원된다. </t>
  </si>
  <si>
    <t>woody (2024/5)
- 100개마다 1피드 노출
- 이전 대화보기 ON
1. 방장 &gt; 약 300개 이상 쌓음
2. 방장 &gt; 멤버 초대
3. 멤버 &gt; 채팅방 진입하자마자 캘린더 선택
4. 키워드 검색 or 채팅방 위로 스크롤
5. 복원 피드 확인 &gt; 모두 불러오기 선택
(팀채팅 설정 화면으로 넘어가는것이 스펙)</t>
  </si>
  <si>
    <t xml:space="preserve">전체 복원 </t>
  </si>
  <si>
    <t xml:space="preserve">1. 키워드 검색 &gt; 검색 화면 &gt; 복원 피드 [대화 내용 모두 불러오기] 탭 </t>
  </si>
  <si>
    <t xml:space="preserve">모든 복원 구간의 챗로그가 복원된다. </t>
  </si>
  <si>
    <t>woody (2024/5)
- 100개마다 1피드 노출
- 이전 대화보기 ON
1. 방장 &gt; 약 300개 이상 쌓음
2. 방장 &gt; 멤버 초대
3. 멤버 &gt; 채팅방 진입하자마자 캘린더 선택
4. 키워드 검색 or 채팅방 위로 스크롤
5. 복원 피드 확인 &gt; 불러오기 선택
6. 위로 스크롤 &gt; 복원중입니다 피드 확인
(lily, 24/5)
android - [대화 내용 모두 불러오기] 탭 시 채팅방 설정의 [대화 내용 모두 불러오기] 메뉴 하이라이팅 되며 선택 시 팝업 노출, 해당 팝업에서 불러오기 선택 시 메뉴 내 하위 문구 변경 확인 및 채팅방 진입 시 모든 챗로그 복원 완료</t>
  </si>
  <si>
    <t>(rachel, 25/2)
iOS-  [대화 내용 모두 불러오기] 탭 시
채팅방 설정 진입 후 대화 내용 모두 불러오기 팝업 노출
: 대화 내용 모두 불러오기
불러올 수 있는 팀채팅 대화를 모두 불러옵니다. 채팅방 설정을 닫아도 불러오기는 계속 진행되나, 팀채팅방을 닫을 경우 불러오기가 중단됩니다.
[취소] [불러오기]</t>
  </si>
  <si>
    <t xml:space="preserve">1. (방장) 채팅방 설정 &gt; 대화내용 모두 삭제 후, 멤버 초대 
2. (초대된 멤버) 채팅방 진입 후, 키워드 검색 &gt; 검색 화면 
3. [불러오기] 탭 </t>
  </si>
  <si>
    <t>2. 복원 피드가 표시된다.
----
[대화 내용 모두 불러오기]로 더 많은 대화를 불러올 수 있습니다. 일부 대화 내용만 불러오고 싶다면 [불러오기]를 눌러주세요.
3. 채팅방에 복원 실패 피드가 표시된다.
----
대화 내용을 불러올 수 없습니다.
다시 시도</t>
  </si>
  <si>
    <t>yon
1. 방장 &gt; 팀채팅에 100개 초과해서 챗로그 적재
2. 방장 &gt; 이전 대화보기 On 상태로 테스트 단말 초대
3. 멤버 &gt; 테스트 단말 진입 후 100개 챗로그 자동복원
4. 방장 &gt; 대화내용 삭제 (방장의 챗로그 &amp; 팀 데이터를 삭제하는거라 멤버가 현재 보는 화면에는 영향 없음)
5. 멤버 &gt; 테스트 단말에서 검색 진입 &gt; 스크롤 업
6. 멤버 &gt; 복원 구간 만나서 복원 시도
- 검색화면 빠져나오면 자동복원 시도
이전 대화 복원 가능 &gt; 챗로그 노출
이전 대화 복원 불가 &gt; 복원 실패 피드</t>
  </si>
  <si>
    <t>이전 대화 보기 Off</t>
  </si>
  <si>
    <t xml:space="preserve">1. 채팅방 진입 후, 키워드 검색 &gt; 검색 화면
2. [불러오기] 탭 </t>
  </si>
  <si>
    <t>2. 복원 피드가 표시된다.
----
[대화 내용 모두 불러오기]로 더 많은 대화를 불러올 수 있습니다. 일부 대화 내용만 불러오고 싶다면 [불러오기]를 눌러주세요.
3. 팅방에 복원 실패 피드가 표시된다.
----
대화 내용을 불러올 수 없습니다.
다시 시도</t>
  </si>
  <si>
    <t>yon
1. 방장 &gt; 팀채팅에 100개 초과해서 챗로그 적재
2. 방장 &gt; 이전 대화보기 On 상태로 테스트 단말 초대
3. 멤버 &gt; 테스트 단말 진입 후 100개 챗로그 자동복원
4. 방장 &gt; 이전 대화보기 OFF
5. 멤버 &gt; 테스트 단말에서 검색 진입 &gt; 스크롤 업
6. 멤버 &gt; 복원 구간 만나서 복원 시도
- 검색화면 빠져나오면 자동복원 시도
이전 대화 복원 가능 &gt; 챗로그 노출
이전 대화 복원 불가 &gt; 복원 실패 피드</t>
  </si>
  <si>
    <t>네트워크 얼럿</t>
  </si>
  <si>
    <t xml:space="preserve">1. 키워드 검색 &gt; 검색 화면 &gt; [불러오기] 탭 </t>
  </si>
  <si>
    <t>shannon, 2025/08
네트워크 얼럿 and) '서비스 연결상태가 좋지 않습니다. 잠시 후 다시 시도해주세요.' 토스트 팝업 노출
(moz) 2025/10
네트워크 응답 딜레이 상태를 가정하여 확인해야하므로
- wifi나 셀룰러 붙었으나 통신이 이루어지지 않는 셋팅으로 체크 필요
우선순위는 3으로 조정</t>
  </si>
  <si>
    <t>검색화면
: 이동 버튼 클릭 시 유실구간 확인</t>
  </si>
  <si>
    <t>검색대상 말풍선 사이에 유실구간이 있는 경우</t>
  </si>
  <si>
    <t>1. 채팅방에서 키워드 검색 후 이동 버튼 클릭</t>
  </si>
  <si>
    <t>복원 안내 피드로 이동된다.
 - 검색 이동 시 바운스 효과가 발생된다.</t>
  </si>
  <si>
    <t>복원하지 않고 이동 확인</t>
  </si>
  <si>
    <t>복원 안내 피드가 표시되고 포커싱된 상태</t>
  </si>
  <si>
    <t>1. 이동(검색) 버튼 클릭여</t>
  </si>
  <si>
    <t>다음 검색 결과로 이동된다.</t>
  </si>
  <si>
    <r>
      <rPr>
        <rFont val="Nanum Gothic"/>
      </rPr>
      <t xml:space="preserve">woody (2024,5)
유실 피드가 중간중간 생성되어 있어야 함
샌박 디버그메뉴로 복원피드 생성 후 확인
꼭 타임머신 열린상태로 만들기
참고) </t>
    </r>
    <r>
      <rPr>
        <rFont val="Nanum Gothic"/>
        <color rgb="FF1155CC"/>
        <u/>
      </rPr>
      <t>https://wiki.daumkakao.com/pages/viewpage.action?pageId=1093373409
https://wiki.daumkakao.com/spaces/KQA/pages/1689408457/%ED%8C%80%EC%B1%84%ED%8C%85%EB%B0%A9+%EB%B3%B5%EC%9B%90%ED%94%BC%EB%93%9C+%EC%83%9D%EC%84%B1+%EB%B0%A9%EB%B2%95</t>
    </r>
  </si>
  <si>
    <t>1. 키워드 검색 UI상태 유지 상태에서 복원 안내 피드의 불러오기 버튼 클릭하여 복원시도</t>
  </si>
  <si>
    <t>복원 중 피드 상단으로 챗로그가 복원된다.</t>
  </si>
  <si>
    <t>검색화면 종료 및 복원</t>
  </si>
  <si>
    <t>화면 내 복원 안내 피드가 표시된 상태</t>
  </si>
  <si>
    <t>1. 검색화면 종료</t>
  </si>
  <si>
    <t>1. 복원 중 피드로 변경된다.
----
대화 내용을 복원 중입니다.
[로딩 아이콘]
2. 해당 영역의 챗로그가 복원된다.</t>
  </si>
  <si>
    <t>(bono,26/3) 
디버그 메뉴 &gt; 팀채팅 유실피드 자동 다운로드 ON 설정 후 확인</t>
  </si>
  <si>
    <t>채팅방 검색
: 타임머신 검색</t>
  </si>
  <si>
    <t>검색화면
: 검색날짜 선택 시 유실구간 확인</t>
  </si>
  <si>
    <t>1. 타임머신 검색의 일자 선택</t>
  </si>
  <si>
    <t>검색 UI상태 유지 상태에서 복원 안내 피드의 불러오기 버튼 클릭하여 복원시도
: (참고) 타임머신 검색 시 이동버튼은 비활성화</t>
  </si>
  <si>
    <t xml:space="preserve">복원 실패 </t>
  </si>
  <si>
    <t>1. 조건의 상황에서 검색 UI상태 유지 상태에서 복원 안내 피드의 불러오기 버튼 클릭하여 복원시도</t>
  </si>
  <si>
    <t>채팅방에 복원 실패 피드가 표시된다.
----
대화 내용을 불러올 수 없습니다.
다시 시도</t>
  </si>
  <si>
    <t>백업 데이터 삭제 &amp; 이전 대화 보기 Off</t>
  </si>
  <si>
    <t>1. 타임머신 검색화면 종료</t>
  </si>
  <si>
    <t>답장 말풍선
: 원본 메시지로 이동</t>
  </si>
  <si>
    <t>답장 화면
: 원문 이동 시 유실구간 확인</t>
  </si>
  <si>
    <t>1. 답장 UI상태 유지 상태에서 복원 안내 피드의 불러오기 버튼 클릭하여 복원시도</t>
  </si>
  <si>
    <t>복원 중 피드 상단으로 챗로그가 복원된다.
 - 하단 답장으로 돌아가기 버튼은 유지된다.</t>
  </si>
  <si>
    <t>복원 성공
: 답장으로 돌아가기</t>
  </si>
  <si>
    <t>1. 챗로그 복원 후 답장으로 돌아가기 클릭</t>
  </si>
  <si>
    <t>원본 메시지로 돌간다.</t>
  </si>
  <si>
    <t>복원된 챗로그에 답장 원본 존재</t>
  </si>
  <si>
    <t>1. 복원 후 원본 메시지 다시 클릭</t>
  </si>
  <si>
    <t>복원된 챗로그 내 답장-원본 메시지로 이동된다.</t>
  </si>
  <si>
    <t xml:space="preserve">1. 조건의 상황에서 답장 UI상태 유지 상태에서 복원 피드의 불러오기 버튼 클릭하여 복원시도
2. [다시 시도] 탭 </t>
  </si>
  <si>
    <t xml:space="preserve">1. 채팅방에 복원 실패 피드가 표시된다.
----
대화 내용을 불러올 수 없습니다.
다시 시도
2. 복원 불가 얼럿이 표시된다. 
----
방장이 백업 데이터를 삭제하여 대화 내용을 불러올 수 없습니다.
[확인] </t>
  </si>
  <si>
    <t>답장화면 종료 및 복원</t>
  </si>
  <si>
    <t>1. 답장 화면 종료</t>
  </si>
  <si>
    <t xml:space="preserve">답장화면 종료 시 복원중 피드로 변경되지 않음
-&gt; 확인 필요 </t>
  </si>
  <si>
    <t>복원 페이징 단위 확인</t>
  </si>
  <si>
    <t>*defalut : 100</t>
  </si>
  <si>
    <t>복원 메시지 수</t>
  </si>
  <si>
    <t>100개 이하</t>
  </si>
  <si>
    <t>1. 유실구간 복원
2. 유실구간 복원 후 복원 방향으로 스크롤</t>
  </si>
  <si>
    <t>1. 100개 이하 메시지가 복원되어 표시
2. 모두 복원되어 추가 복원 처리되지 않음</t>
  </si>
  <si>
    <t>100개 초과~200개 미만</t>
  </si>
  <si>
    <t>1. 메시지 100개 복원되어 표시
2. 100개 초과된 메시지가 추가로 복원되어 표시된다.</t>
  </si>
  <si>
    <t xml:space="preserve">팀 데이터 OFF (sandbox으로 테스트 진행) 
 - 복원 구간 "유실선"으로 노출 </t>
  </si>
  <si>
    <t>*사전조건 : 팀 데이터 OFF 상태</t>
  </si>
  <si>
    <t xml:space="preserve">*팀채팅 유실선 실패 케이스 25/4차부터 테스트 범위에서 제외 (일반채팅 유실선 케이스에서 확인됨) </t>
  </si>
  <si>
    <t xml:space="preserve">복원 성공 </t>
  </si>
  <si>
    <t xml:space="preserve">유실구간 챗로그 복원 및 유실선 미노출 동작 확인 </t>
  </si>
  <si>
    <t xml:space="preserve">1. 3일 이후 챗로그 
2. 톡클라우드 개인 백업중 </t>
  </si>
  <si>
    <t xml:space="preserve">1. 유실선 &gt; My PIN 입력 &gt; 복원 시도 </t>
  </si>
  <si>
    <t>챗로그 복원 완료 후, 유실선이 미노출된다. 
 - "n개의 대화가 복원되었습니다."</t>
  </si>
  <si>
    <r>
      <rPr>
        <rFont val="Nanum Gothic"/>
      </rPr>
      <t xml:space="preserve">(lily, 25/8)
팀채팅 &gt; 복원 피드 사라지는 현상
</t>
    </r>
    <r>
      <rPr>
        <rFont val="Nanum Gothic"/>
        <color rgb="FF1155CC"/>
        <u/>
      </rPr>
      <t>QATEAM-6436</t>
    </r>
    <r>
      <rPr>
        <rFont val="Nanum Gothic"/>
      </rPr>
      <t xml:space="preserve"> </t>
    </r>
  </si>
  <si>
    <r>
      <rPr>
        <rFont val="Nanum Gothic"/>
      </rPr>
      <t xml:space="preserve">*유실선 생성 
 - 디버그 메뉴 활용하여 생성 
 - 참고) </t>
    </r>
    <r>
      <rPr>
        <rFont val="Nanum Gothic"/>
        <color rgb="FF1155CC"/>
        <u/>
      </rPr>
      <t xml:space="preserve">https://wiki.daumkakao.com/pages/viewpage.action?pageId=1093372381
</t>
    </r>
    <r>
      <rPr>
        <rFont val="Nanum Gothic"/>
      </rPr>
      <t xml:space="preserve">(yon, 25/3)
아래 문서 참고해서 수행
팀채팅방 복원피드/유실선 생성 방법
</t>
    </r>
    <r>
      <rPr>
        <rFont val="Nanum Gothic"/>
        <color rgb="FF1155CC"/>
        <u/>
      </rPr>
      <t>https://kko.kakao.com/Nvz7ezsSLr</t>
    </r>
  </si>
  <si>
    <t xml:space="preserve">유실구간 챗로그 복원 불가 동작 확인 </t>
  </si>
  <si>
    <t xml:space="preserve">1. 가입 이전 데이터 
2. 톡클라우드 개인 백업중 </t>
  </si>
  <si>
    <t xml:space="preserve">복원 불가 팝업 노출 
----
다음과 같은 경우 메시지 복원을 할 수 없습니다
 - 톡클라우드 가입 이전의 데이터인 경우
 - 과거데이터 백업을 진행하지 않은 경우
 - 채팅방 개별 백업을 중단한 경우
 - 대화를 이 기기에서만 삭제한 경우
*안드/아이 유실선 노출 여부는 무관하게 복원불가 팝업만 확인 </t>
  </si>
  <si>
    <r>
      <rPr>
        <rFont val="Nanum Gothic"/>
      </rPr>
      <t xml:space="preserve">기획 통일 필요 (이번 차수 n처리)
</t>
    </r>
    <r>
      <rPr>
        <rFont val="Nanum Gothic"/>
        <color rgb="FF1155CC"/>
        <u/>
      </rPr>
      <t>https://jira.daumkakao.com/browse/ATEAM-18288</t>
    </r>
    <r>
      <rPr>
        <rFont val="Nanum Gothic"/>
      </rPr>
      <t xml:space="preserve">
- Android : 유실선 노출 유지 
- iOS : 유실선 미노출</t>
    </r>
  </si>
  <si>
    <t xml:space="preserve">복원 불가 동작 확인 </t>
  </si>
  <si>
    <t xml:space="preserve">1. 3일 이후 챗로그 
2. 채데관 OFF 상태 </t>
  </si>
  <si>
    <t xml:space="preserve">복원 불가 팝업 노출
----
대화 복원이 완료되었습니다.
다음과 같은 경우에 복원되지 않을 수 있습니다.
∙ 구독 이전 데이터 백업을 진행하지 않은 경우
∙ 채팅방 개별 백업을 중단한 경우
∙ 대화를 이 기기에서만 삭제한 경우
[확인]
*안드/아이 유실선 노출 여부는 무관하게 복원불가 팝업만 확인 </t>
  </si>
  <si>
    <t>톡클라우드 무료 사용자</t>
  </si>
  <si>
    <t xml:space="preserve">복원 불가 팝업 확인 </t>
  </si>
  <si>
    <t xml:space="preserve">3일 이후 챗로그 </t>
  </si>
  <si>
    <t>1. 유실선 탭</t>
  </si>
  <si>
    <t>무료 복원 불가 팝업 노출
----
대화를 불러올 수 없습니다.
확인하지 않은 대화 내용은 프라이버시 보호를 위해 서버에 3일간 보관 후 완전히 삭제됩니다.
톡클라우드를 구독하면 모든 대화가 자동으로 백업되어 언제든 확인할 수 있어요!
[확인][더 알아보기]</t>
  </si>
  <si>
    <t>채팅방 사이드</t>
  </si>
  <si>
    <t>채팅방 서랍 메뉴</t>
  </si>
  <si>
    <t xml:space="preserve">1. 팀채팅방 &gt; 사이드 메뉴 &gt; 채팅방 서랍 메뉴 확인
2. 사진/동영상 메뉴 &gt; 썸네일 확인 </t>
  </si>
  <si>
    <t>1. 채팅방 서랍 메뉴 노출 
 - 사진/동영상
 - 파일 
 - 링크
 - 일정
2. 최신 미디어 썸네일 4개까지 표시 (1x5 + 우측 스크롤 가능)
 - GIF/묶음 사진/동영상 재생시간 표시 
 - 만료 미디어 표시
 - 설명문구 추가된 경우, 설명 아이콘 표시</t>
  </si>
  <si>
    <r>
      <rPr>
        <rFont val="Nanum Gothic"/>
      </rPr>
      <t xml:space="preserve">(yon, 25/11)
미디어 썸네일 최대 20개 + 더보기 로 노출됨
*25/2차 과제
</t>
    </r>
    <r>
      <rPr>
        <rFont val="Nanum Gothic"/>
        <color rgb="FF1155CC"/>
        <u/>
      </rPr>
      <t>https://kko.kakao.com/gnry_JwUES</t>
    </r>
  </si>
  <si>
    <t xml:space="preserve">하단 메뉴 </t>
  </si>
  <si>
    <t xml:space="preserve">백업 보관 중단 표시 
 - 채데관 OFF 시, 해당 채팅방 톡클라우드 백업 중단 </t>
  </si>
  <si>
    <t xml:space="preserve">팀채팅방 상태 
: 팀 데이터 ON &amp; 백업중단 </t>
  </si>
  <si>
    <t xml:space="preserve">1. 방장/멤버
2. 팀채팅방 채데관 OFF 상태 </t>
  </si>
  <si>
    <t>1. 채팅방 서랍 &gt; 하단 보관 중단 안내 표시 확인
2. 보관 중단 안내 표시 내 [설정변경] 버튼 클릭</t>
  </si>
  <si>
    <t>1. 보관 중단 안내가 표시된다.
-----
톡클라우드 데이터 보관이 중단된 채팅방입니다. 설정 변경
2. 채팅방 데이터 관리 화면으로 이동된다.
- 보관 중단 필터링이 적용된 목록으로 랜딩</t>
  </si>
  <si>
    <t>(wizy, 25/10)
- 체대관 ON/OFF 설정 
톡서랍 &gt; 설정 &gt; '채팅방 백업 설정' 메뉴에서 수행
(sallyy, 25/11)
방장 view에서만 노출됨</t>
  </si>
  <si>
    <t>(koko, 26/5)
- and -&gt; "톡클라우드 데이터 백업이 중단된 채팅방입니다." 문구 노출</t>
  </si>
  <si>
    <t xml:space="preserve">팀채팅방 상태 
: 팀 데이터 OFF </t>
  </si>
  <si>
    <t>1. 보관 중단 안내가 표시된다.
-----
톡클라우드 데이터 보관이 중단된 채팅방입니다. 설정변경
2. 채팅방 데이터 관리 화면으로 이동된다.
- 보관 중단 필터링이 적용된 목록으로 랜딩</t>
  </si>
  <si>
    <t>[팀데이터 바로가기]</t>
  </si>
  <si>
    <t xml:space="preserve">팀채팅방 상태 
: 팀 데이터 ON &amp; 백업중 </t>
  </si>
  <si>
    <t xml:space="preserve">1. 톡클라우드 백업중 상태 </t>
  </si>
  <si>
    <t xml:space="preserve">1. 팀채팅방 &gt; 사이드 메뉴 &gt; 채팅방 서랍 진입 
2. [팀데이터 바로가기] 탭 </t>
  </si>
  <si>
    <t xml:space="preserve">1. 하단 버튼 [팀데이터 바로가기]으로 노출된다. 
방장/멤버 동일 
2. 팀서랍 화면(=팀채팅 상세)으로 이동된다.
 - 진입한 탭으로 이동 (ex. 파일 채팅방 서랍 &gt; 파일 팀서랍으로 이동) </t>
  </si>
  <si>
    <t xml:space="preserve">1. 톡클라우드 백업 중단 상태 </t>
  </si>
  <si>
    <t xml:space="preserve">1. 하단 버튼 [팀데이터 바로가기]으로 노출된다.
2. 팀서랍 화면(=팀채팅 상세)으로 이동된다.
 - 진입한 탭으로 이동 (ex. 파일 채팅방 서랍 &gt; 파일 팀서랍으로 이동) </t>
  </si>
  <si>
    <t>[톡클라우드 바로가기]</t>
  </si>
  <si>
    <t xml:space="preserve">1. 팀채팅방 &gt; 사이드 메뉴 &gt; 채팅방 서랍 진입 
2. [톡클라우드 바로가기] 탭 </t>
  </si>
  <si>
    <t xml:space="preserve">1. 하단 버튼 [톡클라우드 바로가기]으로 노출된다.
2. 톡클라우드 버티컬 화면으로 이동된다. 
 - 진입한 버티컬 화면으로 이동 (ex. 파일 채팅방 서랍 &gt; 파일 버티컬로 이동) </t>
  </si>
  <si>
    <r>
      <rPr>
        <rFont val="Nanum Gothic"/>
      </rPr>
      <t xml:space="preserve">(morgan, 25/7) 
톡클라우드 구독자 : [톡클라우드 바로가기]
톡클라우드 미구독자 : [{type} 전체 보기]
</t>
    </r>
    <r>
      <rPr>
        <rFont val="Nanum Gothic"/>
        <color rgb="FF1155CC"/>
        <u/>
      </rPr>
      <t>https://kko.to/De2ZnF0KA2</t>
    </r>
  </si>
  <si>
    <t xml:space="preserve">1. 하단 버튼 [v25.7.0 바로가기]으로 노출된다.
2. 톡클라우드 버티컬 화면으로 이동된다. 
 - 진입한 버티컬 화면으로 이동 (ex. 파일 채팅방 서랍 &gt; 파일 버티컬로 이동) </t>
  </si>
  <si>
    <t>사진/동영상</t>
  </si>
  <si>
    <t>1. 채팅방 서랍 &gt; 사진/동영상 진입</t>
  </si>
  <si>
    <t>사진/동영상 채팅방 서랍으로 이동 
----
뒤로가기/닫기 || 채팅방 이름 
사진/동영상 (default) || 파일 || 링크
n개 / 사용 용량 || [관리]
미디어 목록
 - 생성날짜 : yyyy. m. d
 - 최신순으로 정렬 
 - 사진, 동영상 썸네일 
 - 개별 미디어 선택 시, 미디어 상세 화면으로 이동 
[팀데이터 바로가기] / [톡클라우드 바로가기] 
 - 팀 데이터 상태에 따라 다르게 표시 
* 롱탭 &gt; 선택 모드 활성화</t>
  </si>
  <si>
    <t>(bono,26/3)
iOS는 롱탭 후 선택 메뉴 탭해야 활성화됨</t>
  </si>
  <si>
    <t xml:space="preserve">미디어 목록 </t>
  </si>
  <si>
    <t xml:space="preserve">미디어 목록이 있는 경우 </t>
  </si>
  <si>
    <t xml:space="preserve">1. 채팅방 서랍 &gt; 사진/동영상 &gt; 리스트 확인 </t>
  </si>
  <si>
    <t>해당 채팅방 내 전송된 사진/동영상 리스트 노출 
사진 
 - 만료 유/무에 따라 미디어 표시 
 - GIF의 경우, GIF 메타포 표시 
 - 묶음 사진의 경우, 묶음 사진 메타포 표시
 - 설명문구 추가된 경우, 설명 아이콘 표시
동영상 
 - 만료 유/무에 따라 미디어 표시 
 - 전체 재생 시간 표시 (mm:ss) 
 - 설명문구 추가된 경우, 설명 아이콘 표시</t>
  </si>
  <si>
    <t xml:space="preserve">용량 관리 삭제 </t>
  </si>
  <si>
    <t xml:space="preserve">1. 채팅방 서랍 &gt; 사진/동영상 &gt; [관리] 버튼 탭
2. [모두 삭제] 버튼 탭 </t>
  </si>
  <si>
    <t xml:space="preserve">1. 사진/동영상 용량 관리 팝업 노출 
-----
사진, 동영상 용량 관리 
채팅방에서 주고 받은 사진, 동영상 파일을 삭제하고 채팅방 용량을 관리해 보세요.
[취소][모두 삭제] 
2. 로컬 캐시 용량이 삭제됨 
 - 사용용량 : 0 bytes로 변경 </t>
  </si>
  <si>
    <t>다중 선택 화면</t>
  </si>
  <si>
    <t>하단 옵션 메뉴</t>
  </si>
  <si>
    <t xml:space="preserve">1. 채팅방 서랍 &gt; 사진/동영상 &gt; 미디어 목록 롱탭 </t>
  </si>
  <si>
    <t xml:space="preserve">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 </t>
  </si>
  <si>
    <t>(selina,25/9)
채팅방 서랍 &gt; 사진/동영상 &gt; 미디어 목록 롱탭 &gt; 선택 으로 확인</t>
  </si>
  <si>
    <t>1. 다중 선택 화면 &gt; 사진, 동영상 30개 이하 선택 &gt; [저장] 버튼 탭</t>
  </si>
  <si>
    <t xml:space="preserve">다운로드 완료 후, 디바이스 갤러리에 저장된다.
 - 디바이스 갤러리에 저장되었는지 확인 </t>
  </si>
  <si>
    <r>
      <rPr>
        <rFont val="Nanum Gothic"/>
      </rPr>
      <t xml:space="preserve">(connor, 24/6) </t>
    </r>
    <r>
      <rPr>
        <rFont val="Nanum Gothic"/>
        <color rgb="FF1155CC"/>
        <u/>
      </rPr>
      <t>https://jira.daumkakao.com/browse/OKCHEON-12180</t>
    </r>
    <r>
      <rPr>
        <rFont val="Nanum Gothic"/>
      </rPr>
      <t xml:space="preserve"> 
[QA][버그] 채팅방 서랍 &gt; 다중 선택 상태에서 캐시 삭제 후 여러 항목 저장 시 화면 반짝임 발생
ㄴ논이슈</t>
    </r>
  </si>
  <si>
    <t>톡으로 전달하기</t>
  </si>
  <si>
    <t>1. 다중 선택 화면 &gt; 사진, 동영상 30개 이하 선택 &gt; [전달] 버튼 탭
2. 전달 대상 선택 &gt; 전달 완료</t>
  </si>
  <si>
    <t>선택한 채팅방으로 전달된다. 
 - 묶음 사진 : 묶음 전체 전달</t>
  </si>
  <si>
    <t>미디어 상세 화면</t>
  </si>
  <si>
    <t xml:space="preserve">1. 채팅방 서랍 &gt; 사진 상세 화면 진입 </t>
  </si>
  <si>
    <t xml:space="preserve">사진 상세 화면으로 이동된다.
-----
뒤로가기/닫기 || 보낸 사람 || 대화이동[&gt;] 
미디어 썸네일 
[저장], [전달], [편집], [더보기] </t>
  </si>
  <si>
    <r>
      <rPr>
        <rFont val="Nanum Gothic"/>
      </rPr>
      <t xml:space="preserve">*삭제 버튼 미노출 
 - 참고) </t>
    </r>
    <r>
      <rPr>
        <rFont val="Nanum Gothic"/>
        <color rgb="FF1155CC"/>
        <u/>
      </rPr>
      <t>https://wiki.daumkakao.com/pages/viewpage.action?pageId=1282215163</t>
    </r>
  </si>
  <si>
    <t>동영상 상세 화면</t>
  </si>
  <si>
    <t xml:space="preserve">1. 채팅방 서랍 &gt; 동영상 상세 화면 진입 </t>
  </si>
  <si>
    <t xml:space="preserve">동영상 상세 화면으로 이동된다. 
-----
뒤로가기/닫기 || 보낸 사람 || 대화이동[&gt;] 
미디어 썸네일 
동영상 플레이어 
[저장], [전달], [더보기] </t>
  </si>
  <si>
    <t xml:space="preserve">1. 사진/동영상 상세 화면 &gt; [저장하기] 버튼 탭 </t>
  </si>
  <si>
    <t>다운로드 완료 후, 디바이스 갤러리에 저장된다.
 - 디바이스 갤러리에 저장되었는지 확인</t>
  </si>
  <si>
    <t>shannon, 25/07
묶음사진일경우, '묶음사진 전체 저장' '이 사진만 저장' 2개 옵션이 뜸</t>
  </si>
  <si>
    <t>1. 사진/동영상 상세 화면 &gt; [톡으로 전달하기] 버튼 탭 
2. 전달 대상 선택 &gt; 전달 완료</t>
  </si>
  <si>
    <t>묶음 사진</t>
  </si>
  <si>
    <t>1. 사진 상세 화면 &gt; [톡으로 전달하기] 버튼 탭 
2-1. [묶음사진 전체 전달] &gt; 전달 대상 선택 &gt; 전달 완료
2-2. [이 사진만 전달] &gt; 전달 대상 선택 &gt; 전달 완료</t>
  </si>
  <si>
    <t xml:space="preserve">2-1. 선택한 채팅방으로 묶음 전체 전달 완료 
2-2. 선택한 채팅방으로 해당 사진만 전달 완료 </t>
  </si>
  <si>
    <t xml:space="preserve">(jenna, 24/9)
'중요' 상태 묶음 사진 중 1장 재설정 시, 팝업 타이틀 노출
ㄴ추후 관련 과제 진행시 리포트하여 함께 수정 예정이라고 함
</t>
  </si>
  <si>
    <t>대화보기</t>
  </si>
  <si>
    <t>1. 상세뷰 상단 날짜영역 탭</t>
  </si>
  <si>
    <t>상세 정보</t>
  </si>
  <si>
    <t xml:space="preserve">1. 사진/동영상 상세 화면 &gt; 더보기 &gt; [상세 정보] 버튼 탭 </t>
  </si>
  <si>
    <t xml:space="preserve">사진 정보 노출 
 - 사진 : 종류(GIF 포함), 크기, 해상도 
 - 동영상 : 종류, 크기  
 - 묶음사진 : 종류(GIF 포함), 크기, 해상도 </t>
  </si>
  <si>
    <t>다시 불러오기
 - only ios</t>
  </si>
  <si>
    <t>1. 사진/동영상 상세 화면 &gt; [더보기] 탭 &gt; [다시 불러오기] 버튼 탭 
2. 다시 불러오기 팝업 &gt; [확인] 버튼 탭</t>
  </si>
  <si>
    <t>미디어 재다운로드 
 - 미디어가 만료된 경우, 만료 미디어로 노출됨 (kage 최소 14일간 보관)</t>
  </si>
  <si>
    <t>다른 앱으로 공유
 - only android</t>
  </si>
  <si>
    <t xml:space="preserve">1. 사진/동영상 상세 화면 &gt; [더보기] 탭 &gt; [다른 앱으로 공유] 버튼 탭 </t>
  </si>
  <si>
    <t>share sheet &gt; 카카오톡 공유하기 정상 동작 (외부 공유)</t>
  </si>
  <si>
    <t xml:space="preserve">팀데이터 바로가기 </t>
  </si>
  <si>
    <t>팀 데이터 ON 상태</t>
  </si>
  <si>
    <t>1. 채팅방 서랍 &gt; 사진, 동영상 &gt; [팀데이터 바로가기] 탭</t>
  </si>
  <si>
    <t xml:space="preserve">팀서랍 사진/동영상 탭으로 이동된다. </t>
  </si>
  <si>
    <t xml:space="preserve">톡클라우드 바로가기 </t>
  </si>
  <si>
    <t>팀 데이터 OFF 상태</t>
  </si>
  <si>
    <t>1. 채팅방 서랍 &gt; 사진, 동영상 &gt; [톡클라우드 바로가기] 탭</t>
  </si>
  <si>
    <t xml:space="preserve">톡클라우드 사진/동영상 버티컬 화면으로 이동된다. </t>
  </si>
  <si>
    <r>
      <rPr>
        <rFont val="Nanum Gothic"/>
      </rPr>
      <t xml:space="preserve">(morgan, 25/7) 
톡클라우드 구독자 : [톡클라우드 바로가기]
톡클라우드 미구독자 : [{type} 전체 보기]
</t>
    </r>
    <r>
      <rPr>
        <rFont val="Nanum Gothic"/>
        <color rgb="FF1155CC"/>
        <u/>
      </rPr>
      <t>https://kko.to/De2ZnF0KA2</t>
    </r>
  </si>
  <si>
    <t>1. 채팅방 서랍 &gt; 파일 진입</t>
  </si>
  <si>
    <t xml:space="preserve">파일 채팅방 서랍으로 이동된다. 
----
뒤로가기/닫기 || 채팅방 이름 || 검색버튼
사진/동영상 || 파일 (default) || 링크 
n개 / 사용용량 
미디어 목록 
 - 생성날짜 : yyyy. m. d
 - 최신순으로 정렬 
 - 파일 썸네일 
 - 개별 미디어 선택 시, 파일 뷰어로 이동 
[팀데이터 바로가기] / [톡클라우드 바로가기] 
 - 팀 데이터 상태에 따라 다르게 표시 </t>
  </si>
  <si>
    <r>
      <rPr>
        <rFont val="Nanum Gothic"/>
        <color rgb="FF1155CC"/>
        <u/>
      </rPr>
      <t xml:space="preserve">
</t>
    </r>
    <r>
      <rPr>
        <rFont val="Nanum Gothic"/>
      </rPr>
      <t xml:space="preserve">(yon, 25/11)
파일 목록에 다운로드 버튼 노출
*10차 과제
</t>
    </r>
    <r>
      <rPr>
        <rFont val="Nanum Gothic"/>
        <color rgb="FF1155CC"/>
        <u/>
      </rPr>
      <t>https://kko.kakao.com/qS8F3qadIc</t>
    </r>
  </si>
  <si>
    <t>다운로드 및 열기</t>
  </si>
  <si>
    <t>1. 채팅방 서랍 &gt; 파일 선택</t>
  </si>
  <si>
    <t xml:space="preserve">다운로드 완료된 후, 파일 뷰어로 화면 이동된다.
 - 이미 다운로드 된 경우, 바로 뷰어로 이동됨 </t>
  </si>
  <si>
    <t>zeron, 26/1
공통 : 별도의 뷰어가 아닌 인앱 뷰어(동영상,이미지 등)로 실행 됨
 ㄴ26년 1차 파일 뷰어 개선 과제 적용 후 인앱 뷰어로 실행(이전에는 별도의 앱뷰어로 실행 됨)
https://wiki.daumkakao.com/spaces/KQA/pages/1987876814/%ED%8C%8C%EC%9D%BC+%EB%B7%B0%EC%96%B4+%EA%B0%9C%EC%84%A0+QA+Plan+poby</t>
  </si>
  <si>
    <t xml:space="preserve">1. 채팅방 서랍 &gt; 파일 &gt; 다중 선택 버튼 [V] 탭 또는 미디어 목록 롱탭 </t>
  </si>
  <si>
    <t xml:space="preserve">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 </t>
  </si>
  <si>
    <t>(bono,26/3)
미디어 목록이 없는 경우, 버튼 미노출</t>
  </si>
  <si>
    <t xml:space="preserve">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 </t>
  </si>
  <si>
    <t xml:space="preserve">1. 다중 선택 화면 &gt; 파일 10개 이하 선택 &gt; [톡으로 전달하기] 버튼 탭 </t>
  </si>
  <si>
    <t xml:space="preserve">선택한 채팅방으로 전달된다. </t>
  </si>
  <si>
    <t>1. 채팅방 서랍 &gt; 파일 &gt; [팀데이터 바로가기] 탭</t>
  </si>
  <si>
    <t xml:space="preserve">팀서랍_x0008_파일 탭으로 이동된다. </t>
  </si>
  <si>
    <t>1. 채팅방 서랍 &gt; 파일 &gt; [톡클라우드 바로가기] 탭</t>
  </si>
  <si>
    <t xml:space="preserve">톡클라우드 파일 버티컬 화면으로 이동된다. </t>
  </si>
  <si>
    <t>(morgan, 25/7) 
톡클라우드 구독자 : [톡클라우드 바로가기]
톡클라우드 미구독자 : [{type} 전체 보기]
https://kko.to/De2ZnF0KA2</t>
  </si>
  <si>
    <t>1. 채팅방 서랍 &gt; 링크 진입</t>
  </si>
  <si>
    <t xml:space="preserve">링크 채팅방 서랍으로 이동 
----
뒤로가기/닫기 || 채팅방 이름 || 다중 선택 버튼 [V ]
사진/동영상 || 파일 || 링크 (default)
미디어 목록
 - 생성날짜 : yyyy. m. d
 - 최신순으로 정렬 
 - 링크 썸네일 
 - 개별 링크 선택 시, 인앱브라우저로 이동 
[팀데이터 바로가기] / [톡클라우드 바로가기] 
 - 팀 데이터 상태에 따라 다르게 표시 </t>
  </si>
  <si>
    <t>(sallyy, 25/11)
다중 선택 버튼 [V] 미노출 - [검색] 버튼 노출
(롱프레스 - 선택 동작으로 스펙 변경됨)</t>
  </si>
  <si>
    <t xml:space="preserve">열기 </t>
  </si>
  <si>
    <t>1. 채팅방 서랍 &gt; 링크 선택</t>
  </si>
  <si>
    <t>해당 페이지로 링크 이동된다. (인앱브라우저로 열림)</t>
  </si>
  <si>
    <t xml:space="preserve">1. 채팅방 서랍 &gt; 링크 &gt; 다중 선택 버튼 [V] 탭 또는 미디어 목록 롱탭 </t>
  </si>
  <si>
    <t xml:space="preserve">다중 선택 화면으로 전환된다.
 - 탭 이동 불가 
 - 개별 미디어 우상단에 선택 UI 표시
   - 선택 개수 카운트 및 [선택 해제]/[취소] 버튼 노출
 - 하단 옵션 메뉴 제공 
   - [전달] 버튼 활성화 상태 </t>
  </si>
  <si>
    <t xml:space="preserve">다중 선택 화면으로 전환된다. 
 - 탭 이동 불가 
 - 개별 미디어 우상단에 선택 UI 표시
   - 선택 개수 카운트 및 [선택 해제]/[취소] 버튼 노출
 - 하단 옵션 메뉴 제공 
   - [전달] 버튼 활성화 상태 </t>
  </si>
  <si>
    <t xml:space="preserve">다중 선택 화면으로 전환
 - 탭 이동 불가 
 - 개별 미디어 우상단에 선택 UI 표시
   - 선택 개수 카운트 및 [선택 해제]/[취소] 버튼 노출
 - 하단 옵션 메뉴 제공 
   - [전달] 버튼 활성화 상태 </t>
  </si>
  <si>
    <t xml:space="preserve">1. 다중 선택 화면 &gt; 링크 10개 이하 선택 &gt; [톡으로 전달하기] 탭 </t>
  </si>
  <si>
    <t>1. 채팅방 서랍 &gt; 링크 &gt; [팀데이터 바로가기] 버튼 탭</t>
  </si>
  <si>
    <t xml:space="preserve">팀서랍 링크 탭으로 이동된다. </t>
  </si>
  <si>
    <t>1. 채팅방 서랍 &gt; 링크 &gt; [톡클라우드 바로가기] 탭</t>
  </si>
  <si>
    <t xml:space="preserve">톡클라우드 링크 버티컬 화면으로 이동된다. </t>
  </si>
  <si>
    <r>
      <rPr>
        <rFont val="Nanum Gothic"/>
        <b/>
        <color rgb="FFFFFFFF"/>
      </rPr>
      <t xml:space="preserve">퀵채팅 
</t>
    </r>
    <r>
      <rPr>
        <rFont val="Nanum Gothic"/>
        <b val="0"/>
        <color rgb="FFFFFFFF"/>
      </rPr>
      <t xml:space="preserve">*근거리에 있는 유저 대상으로 핀코드를 통한 팀채팅방 생성 기능 </t>
    </r>
  </si>
  <si>
    <t xml:space="preserve">채팅 생성/초대 </t>
  </si>
  <si>
    <t>퀵채팅 신규 개설</t>
  </si>
  <si>
    <t xml:space="preserve">GeoTag 식별 성공 </t>
  </si>
  <si>
    <t xml:space="preserve">위치정보 약관/권한 동의 상태 </t>
  </si>
  <si>
    <t>1. 채팅탭 &gt; 새로운 채팅 화면 진입 
2. 새로운 채팅 &gt; [채팅 생성/초대] &gt; 팀채팅 만들기 화면 &gt; 정보 입력 후, [확인] 탭</t>
  </si>
  <si>
    <t>1. 새로운 채팅방 메뉴 하단에 빠른 채팅 시작하기 메뉴가 노출된다. 
----
주변 친구와 채팅하기 
카톡 친구가 아니어도 주변 친구와 채팅할 수 있어요.
[채팅 생성/초대] [입장코드로 참여] 
2. 팀채팅방이 신규 개설되고, 초대 배너가 활성화된다. 
----
{핀코드 8자리} 
남은 시간 mm:ss 
위 입장코드를 채팅방에 초대할 친구에게 알려주세요. 주변친구 초대 기능은 실행한 위치를 기준으로 작동합니다.
[초대 종료] 
*배너 상세 케이스는 '초대 배너' TC에서 확인</t>
  </si>
  <si>
    <t>GeoTag 식별 실패</t>
  </si>
  <si>
    <t xml:space="preserve">위치 정보를 가져올 수 없을 때 
(GPS 센서나 네트워크 통해 못가져올때) </t>
  </si>
  <si>
    <t>1. 새로운 채팅 &gt; [채팅 만들기] &gt; 멤버 선택 &gt; 팀채팅 만들기 화면 &gt; 정보 입력 후, [확인] 탭</t>
  </si>
  <si>
    <t xml:space="preserve">신규 팀채팅방 진입 후, 에러 얼럿 노출 + 초대 배너는 자동으로 닫힌다. 
----
일시적인 오류입니다. 잠시 후 다시 이용해 주세요. 
[확인] </t>
  </si>
  <si>
    <t>채팅방 입장코드 입력 화면 (= 참여)</t>
  </si>
  <si>
    <t xml:space="preserve">진입 화면 </t>
  </si>
  <si>
    <t xml:space="preserve">멤버가 퀵채팅 참여한 경우 </t>
  </si>
  <si>
    <t xml:space="preserve">1. (멤버) 새로운 채팅 &gt; [입장코드로 참여] </t>
  </si>
  <si>
    <t>채팅방 입장코드 입력 화면으로 이동된다. 
----
X
채팅방 입장코드 입력
참여할 채팅방의 입장코드를 입력해주세요.\n입장코드는 초대한 친구가 알고 있어요
_ _ _ _   _ _ _ _
[입장코드 확인]</t>
  </si>
  <si>
    <r>
      <rPr>
        <rFont val="Nanum Gothic"/>
      </rPr>
      <t xml:space="preserve">(ray, 25/6)
iOS - 단말 디스플레이 확대 설정 &gt; 채팅방 입장코드 입력 화면 잘리는 현상
</t>
    </r>
    <r>
      <rPr>
        <rFont val="Nanum Gothic"/>
        <color rgb="FF1155CC"/>
        <u/>
      </rPr>
      <t>https://jira.daumkakao.com/browse/QATEAM-2316</t>
    </r>
  </si>
  <si>
    <t xml:space="preserve">닫기 </t>
  </si>
  <si>
    <t xml:space="preserve">1. 채팅방 입장코드 입력 화면 &gt; 닫기 [X] 탭 </t>
  </si>
  <si>
    <t xml:space="preserve">화면이 닫히고 이전 화면으로 이동된다. </t>
  </si>
  <si>
    <t xml:space="preserve">Pin Code 일치 </t>
  </si>
  <si>
    <t xml:space="preserve">GeoTag 식별 </t>
  </si>
  <si>
    <t>위치 허용 수치 1km 이내 
(방장이 핀코드 생성한 위치와 참여자의 위치 기준)</t>
  </si>
  <si>
    <t xml:space="preserve">1. 채팅방 입장코드 입력 화면 &gt; 일치하는 핀코드 입력 &gt; [입장코드 확인] 탭 </t>
  </si>
  <si>
    <t xml:space="preserve">채팅방 정보 확인 화면으로 이동된다. 
 - 입장코드 입력 확인 중 핀코드 하단에 '로딩바' 노출됨 
* 상세 케이스는 해당 TC에서 확인 </t>
  </si>
  <si>
    <t xml:space="preserve">초대 활성화중인 퀵채팅방 존재 </t>
  </si>
  <si>
    <t xml:space="preserve">위치 허용 수치 1km 이상 </t>
  </si>
  <si>
    <t xml:space="preserve">에러 얼럿이 노출된다. 
----
일시적인 오류입니다. 잠시 후 다시 이용해 주세요. 
[확인] </t>
  </si>
  <si>
    <t>위치 정보를 가져올 수 없을 때 
(GPS 센서나 네트워크 통해 못가져올때) </t>
  </si>
  <si>
    <t xml:space="preserve">Pin Code 불일치  </t>
  </si>
  <si>
    <t xml:space="preserve">Pin Code 5회 미만 입력 실패 </t>
  </si>
  <si>
    <t xml:space="preserve">1. 채팅방 입장코드 입력 화면 &gt; 핀코드 오입력 &gt; [입장코드 확인] 탭 </t>
  </si>
  <si>
    <t>핀코드 하단에 오류 메시지가 표시된다. 
----
X
채팅방 입장코드 입력
참여할 채팅방의 입장코드를 입력해주세요.\n입장코드는 초대한 친구가 알고 있어요
_ _ _ _   _ _ _ _
입장코드가 일치하지 않습니다.
[입장코드 확인]</t>
  </si>
  <si>
    <t xml:space="preserve">Pin Code 5회 입력 실패 </t>
  </si>
  <si>
    <t xml:space="preserve">1. 채팅방 입장코드 입력 화면 &gt; 핀코드 5회째 오입력 &gt; [입장코드 확인] 탭 </t>
  </si>
  <si>
    <t>얼럿이 노출되고, 1분만 block 처리된다. 
----
입력 가능한 횟수를 초과했습니다. 잠시 후에 다시 이용해주세요.
[확인]</t>
  </si>
  <si>
    <t xml:space="preserve">block 해제 후, 핀코드 오입력 </t>
  </si>
  <si>
    <t xml:space="preserve">1분 경과 후 </t>
  </si>
  <si>
    <t>실패 처리되어 핀코드 하단에 오류 메시지가 표시된다. 
 - 입장코드가 일치하지 않습니다.</t>
  </si>
  <si>
    <t xml:space="preserve">block 해제 후, 핀코드 일치  </t>
  </si>
  <si>
    <t xml:space="preserve">Pin Code 20회 입력 실패 </t>
  </si>
  <si>
    <t xml:space="preserve">1. 채팅방 입장코드 입력 화면 &gt; 핀코드 20회째 오입력 &gt; [입장코드 확인] 탭 </t>
  </si>
  <si>
    <t>얼럿이 노출되고, 24시간 동안 block 처리된다. 
----
입력 가능 횟수 초과로 기능 사용이 제한되었습니다.
[확인]</t>
  </si>
  <si>
    <t>(샌박으로 확인) 
(yon, 24/9)
5회 Block x 4회로 확인해야함</t>
  </si>
  <si>
    <t>24시간 경과 후 
(샌박 : 5분)</t>
  </si>
  <si>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</si>
  <si>
    <t xml:space="preserve">(샌박으로 확인) </t>
  </si>
  <si>
    <t>block 상태로 채팅방 참여/초대</t>
  </si>
  <si>
    <t xml:space="preserve">퀵채팅방 참여 시도 </t>
  </si>
  <si>
    <t xml:space="preserve">20회 입력 실패로 block 상태 </t>
  </si>
  <si>
    <t xml:space="preserve">1. 새로운 채팅 &gt; [채팅 참여하기] &gt; 채팅방 입장코드 입력 화면 &gt; 일치하는 핀코드 입력 &gt; [입장코드 확인] 탭 </t>
  </si>
  <si>
    <t>얼럿이 노출되고, 24시간 동안 block 처리된다. 
 - block 상태에서는 일치하는 핀코르를 입력해도 채팅방에 진입되지 않는다. 
----
입력 가능 횟수 초과로 기능 사용이 제한되었습니다.
[확인]</t>
  </si>
  <si>
    <t xml:space="preserve">퀵채팅 생성/초대 시도 </t>
  </si>
  <si>
    <t xml:space="preserve">1. 새로운 채팅 &gt; [채팅 만들기] 탭 </t>
  </si>
  <si>
    <t>퀵채팅 신규 생성이 가능하다. (생성/초대 flow로 이동)</t>
  </si>
  <si>
    <t>?</t>
  </si>
  <si>
    <t xml:space="preserve">퀵채팅 초대 활성화 시도 </t>
  </si>
  <si>
    <t xml:space="preserve">1. 기존 팀채팅방 &gt; 친구 초대 GNB &gt; [주변친구 초대] 탭 </t>
  </si>
  <si>
    <t>초대 활성화 가능하다. (초대 활성화 flow로 이동)</t>
  </si>
  <si>
    <t xml:space="preserve">기본 팀채팅방 멤버 초대로 채팅방 참여 시도 </t>
  </si>
  <si>
    <t xml:space="preserve">1. 타 유저에게 기본 팀채팅방 멤버 초대받음 
2. 팀채팅방 진입 </t>
  </si>
  <si>
    <t xml:space="preserve">팀채팅방 진입 가능하다. (기존 동일)
 - 이전 챗로그가 있는 경우, 챗로그 복원됨 </t>
  </si>
  <si>
    <t xml:space="preserve">예외케이스 </t>
  </si>
  <si>
    <t xml:space="preserve">핀코드 변경 후 퀵채팅방 진입 시도 </t>
  </si>
  <si>
    <t xml:space="preserve">핀코드 만료 상태 </t>
  </si>
  <si>
    <t xml:space="preserve">퀵채팅방 핀코드 만료 상태 </t>
  </si>
  <si>
    <t xml:space="preserve">핀코드 변경된 상태 </t>
  </si>
  <si>
    <t>방장이 핀코드 재생성한 경우</t>
  </si>
  <si>
    <t xml:space="preserve">이미 참여중인 팀채팅방을 핀코드로 진입 시도 </t>
  </si>
  <si>
    <t>이미 참여중인 채팅방으로 진입된다. 
 - 채팅방 정보 확인 화면이 노출되지 않아야함</t>
  </si>
  <si>
    <t xml:space="preserve">진입 상태에서 해당 팀채팅방에 초대 받은 경우 </t>
  </si>
  <si>
    <t xml:space="preserve">1. 채팅방 입장코드 입력 화면 
2. 팀채팅방 &gt; 멤버로 초대받음 
3. 일치하는 핀코드 입력 &gt; [입장코드 확인] 탭 </t>
  </si>
  <si>
    <t>이미 참여중 상태로 해당 팀채팅방으로 진입된다. 
 - 채팅방 정보 확인 화면이 노출되지 않아야함</t>
  </si>
  <si>
    <t xml:space="preserve">팀채팅방 상태가 변경된 경우 </t>
  </si>
  <si>
    <t xml:space="preserve">일반채팅방으로 전환 </t>
  </si>
  <si>
    <t xml:space="preserve">방장의 톡 탈퇴 </t>
  </si>
  <si>
    <t xml:space="preserve">1. 채팅방 입장코드 입력 화면 
2. (방장 &gt; 톡 탈퇴) 팀채팅방 &gt; 일반채팅방으로 전환 
3. 일치하는 핀코드 입력 &gt; [입장코드 확인] 탭 </t>
  </si>
  <si>
    <t xml:space="preserve">유효하지 않은 요청입니다.' 얼럿이 노출된다. </t>
  </si>
  <si>
    <t xml:space="preserve">방장이 팀채팅방 삭제 </t>
  </si>
  <si>
    <t xml:space="preserve">1. 채팅방 입장코드 입력 화면 
2. (방장) 팀채팅방 삭제
3. 일치하는 핀코드 입력 &gt; [입장코드 확인] 탭 </t>
  </si>
  <si>
    <t xml:space="preserve">방장 위임으로 퀵채팅 활성화 중단된 경우 </t>
  </si>
  <si>
    <t xml:space="preserve">타유저에게 방장 요청 상태 </t>
  </si>
  <si>
    <t xml:space="preserve">1. 채팅방 입장코드 입력 화면 
2. (방장 요청받은 멤버가 방장 수락) 방장 변경 완료
3. 일치하는 핀코드 입력 &gt; [입장코드 확인] 탭 </t>
  </si>
  <si>
    <t xml:space="preserve">채팅방 정보 확인 </t>
  </si>
  <si>
    <t xml:space="preserve">채팅방 정보 확인 화면으로 이동된다. 
----
X 채팅방 참여 
프로필 이미지 + 깃발 아이콘 
{팀채팅방명} 
채팅방을 확인하고 대화에 참여해보세요.
[취소][참여하기] </t>
  </si>
  <si>
    <t xml:space="preserve">1. 채팅방 정보 확인 화면 &gt; 닫기 [X] 탭 </t>
  </si>
  <si>
    <t xml:space="preserve">채팅방 정보 화면이 닫히고, 채팅탭으로 이동된다. 
 - 재참여 시, 핀코드 입력 화면부터 다시 진입됨 </t>
  </si>
  <si>
    <t xml:space="preserve">프로필 이미지 </t>
  </si>
  <si>
    <t xml:space="preserve">1. 채팅방 정보 확인 화면 &gt; 프로필 확인 </t>
  </si>
  <si>
    <t xml:space="preserve">프로필 설정 유/무에 따라 다르게 노출된다. 
 - 관리자가 프로필 이미지 설정한 경우, 해당 이미지로 노출
 - 관리자가 설정한 프로필이 없는 경우, 고정 이미지로 노출 (팀채팅 아이콘)
</t>
  </si>
  <si>
    <t xml:space="preserve">[취소] </t>
  </si>
  <si>
    <t xml:space="preserve">1. 채팅방 정보 확인 화면 &gt; [취소] 탭 </t>
  </si>
  <si>
    <t xml:space="preserve">[참여하기] </t>
  </si>
  <si>
    <t xml:space="preserve">채팅방 참여 + 챗로그 복원 동작 확인 </t>
  </si>
  <si>
    <t xml:space="preserve">1. 팀채팅방 상태
: 팀데이터 ON &amp; 이전대화보기 ON
2. 참여이전 챗로그 존재 </t>
  </si>
  <si>
    <t xml:space="preserve">1. 채팅방 정보 확인 화면 &gt; [참여하기] 탭 </t>
  </si>
  <si>
    <t xml:space="preserve">팀채팅방으로 진입된다. 
채팅방 공통 
 - 피드 : {방장이름}님이 {참여멤버}님을 초대했습니다. 
참여한 유저 
 - 챗로그 : 참여 이전 챗로그가 자동 복원된다. 
이미 참여중인 유저 
 - 대화상대 인원수가 증가된다. (+1) </t>
  </si>
  <si>
    <t xml:space="preserve">채팅방 참여 동작 확인 </t>
  </si>
  <si>
    <t>팀채팅방 상태
: 팀데이터 OFF</t>
  </si>
  <si>
    <t xml:space="preserve">팀채팅방으로 진입된다. 
채팅방 공통 
 - 피드 : {방장이름}님이 {참여멤버}님을 초대했습니다. 
참여한 유저 
 - 이전 챗로그 복원없이 일반채팅방처럼 채팅방에 진입된다. 
이미 참여중인 유저 
 - 대화상대 인원수가 증가된다. (+1) </t>
  </si>
  <si>
    <t xml:space="preserve">초대 배너 </t>
  </si>
  <si>
    <t xml:space="preserve">초대 활성화 상태 </t>
  </si>
  <si>
    <t xml:space="preserve">활성화 시점 </t>
  </si>
  <si>
    <t xml:space="preserve">생성/초대 동선에서 배너 활성화 </t>
  </si>
  <si>
    <t xml:space="preserve">1. 새로운 채팅 &gt; [채팅 생성/초대] &gt; 팀채팅 만들기 화면 &gt; [확인] 탭 
2. 초대 배너 확인 </t>
  </si>
  <si>
    <t xml:space="preserve">팀채팅방 진입 후, 초대 배너가 활성화된다. 
----
{핀코드 8자리} 
남은 시간 mm:ss 
위 입장코드를 채팅방에 초대할 친구에게 알려주세요. 주변친구 초대 기능은 실행한 위치를 기준으로 작동합니다.
[초대 종료] </t>
  </si>
  <si>
    <t xml:space="preserve">기존 채팅방에서 초대 배너 활성화 </t>
  </si>
  <si>
    <t xml:space="preserve">1. 기존 팀채팅방 &gt; 친구 초대 GNB &gt; [주변친구 초대] 탭 
2. 초대 배너 확인 </t>
  </si>
  <si>
    <t xml:space="preserve">기존 채팅방에 초대 배너가 활성화된다. 
----
{핀코드 8자리} 
남은 시간 mm:ss 
위 입장코드를 채팅방에 초대할 친구에게 알려주세요. 주변친구 초대 기능은 실행한 위치를 기준으로 작동합니다.
[초대 종료] </t>
  </si>
  <si>
    <t xml:space="preserve">[초대 종료] </t>
  </si>
  <si>
    <t xml:space="preserve">명시적 종료 </t>
  </si>
  <si>
    <t xml:space="preserve">1. 초대 배너 &gt; [초대 종료] 탭 
2. 얼럿 [확인] 탭 </t>
  </si>
  <si>
    <t xml:space="preserve">1. 초대 종료 얼럿이 노출된다. 
----
초대 종료 
주변친구 초대 기능을 종료할까요?
[취소][확인] 
2. 초대 기능이 종료되어 배너가 미노출된다. </t>
  </si>
  <si>
    <t xml:space="preserve">앱 삭제 후 재설치한 경우 </t>
  </si>
  <si>
    <t xml:space="preserve">1. 초대 배너 활성화 상태 
2. 만료(5분 이내) 전에 채팅방 진입 </t>
  </si>
  <si>
    <t xml:space="preserve">1. 앱 삭제 후 재설치 &gt; 로그인 &gt; 채팅방 진입 </t>
  </si>
  <si>
    <t xml:space="preserve">초대 배너가 노출 유지된다. 
 - 만료 카운트 유지됨 
 - 타이밍상 바로 초대배너가 안보일 수 있음 </t>
  </si>
  <si>
    <t>방장 위임된 경우</t>
  </si>
  <si>
    <t>1. 초대 배너 활성화 상태 
2. 방장 위임 요청 상태</t>
  </si>
  <si>
    <t xml:space="preserve">1. 초대 배너 활성화 상태에서 요청 대상자가 위임 수락
2. 초대 배너 확인 </t>
  </si>
  <si>
    <t xml:space="preserve">초대 배너가 자동으로 종료되어 닫힌다. </t>
  </si>
  <si>
    <t xml:space="preserve">만료 상태 </t>
  </si>
  <si>
    <t xml:space="preserve">배너 종료 시점 </t>
  </si>
  <si>
    <t xml:space="preserve">자동 만료 </t>
  </si>
  <si>
    <t xml:space="preserve">만료 후 </t>
  </si>
  <si>
    <t xml:space="preserve">1. 채팅방 진입 상태에서 시간 자동 만료 
2. 초대 배너 확인 </t>
  </si>
  <si>
    <t>남은 시간이 0분으로 표시된다.
----
초대기능 종료됨
남은 시간 00:00
입장코드를 재생성하면\n다시 초대를 시작할 수 있습니다.
[입장코드 재생성][종료]</t>
  </si>
  <si>
    <t>- 만료 배너 노출 상태로 채팅방 이탈 시, 배너 미노출
- 만료 배너 노출 후 10초 뒤 자동 종료 
(bono,26/3)
Android,iOS 문구 줄바꿈 처리안됨</t>
  </si>
  <si>
    <t xml:space="preserve">배너 자동 제거 </t>
  </si>
  <si>
    <t xml:space="preserve">만료 배너 노출 상태로 채팅방 진입 유지 </t>
  </si>
  <si>
    <t xml:space="preserve">1. 채팅방 진입 상태에서 시간 자동 만료 
2. 만료 상태로 채팅방 진입 유지 </t>
  </si>
  <si>
    <t xml:space="preserve">1. 배너가 만료 상태로 노출된다. 
10초간 배너 노출 유지 후, 제거 된다. </t>
  </si>
  <si>
    <t xml:space="preserve">만료 배너 노출 상태로 채팅방 이탈 </t>
  </si>
  <si>
    <t>1. 채팅방 진입 상태에서 시간 자동 만료 
2. 만료 이후 10초 이내에 채팅방 이탈 후, 재진입</t>
  </si>
  <si>
    <t xml:space="preserve">1. 배너가 만료 상태로 노출된다. 
2. 만료 배너가 제거되어 미노출된다. </t>
  </si>
  <si>
    <t>[입장코드 재생성]</t>
  </si>
  <si>
    <t xml:space="preserve">1. 만료 배너 &gt; [입장코드 재생성] 탭 </t>
  </si>
  <si>
    <t xml:space="preserve">초대 배너가 활성화된다. 
----
{핀코드 8자리} 
남은 시간 mm:ss 
위 입장코드를 채팅방에 초대할 친구에게 알려주세요. 주변친구 초대 기능은 실행한 위치를 기준으로 작동합니다.
[초대 종료] </t>
  </si>
  <si>
    <t xml:space="preserve">[종료] </t>
  </si>
  <si>
    <t xml:space="preserve">1. 만료 배너 &gt; [종료] 탭 </t>
  </si>
  <si>
    <t xml:space="preserve">별도 얼럿없이 배너가 종료된다. </t>
  </si>
  <si>
    <t xml:space="preserve">디바이스 동기화 </t>
  </si>
  <si>
    <t>(메인) 초대 활성화 상태</t>
  </si>
  <si>
    <t>(서브) 초대 배너 노출 확인</t>
  </si>
  <si>
    <t xml:space="preserve">1. (메인) 초대 활성화 
2. (서브) 초대 배너 상태 확인 </t>
  </si>
  <si>
    <t xml:space="preserve">초대 배너가 실시간으로 연동된다. </t>
  </si>
  <si>
    <t xml:space="preserve">(서브) 초대 배너 _x0008_종료 </t>
  </si>
  <si>
    <t xml:space="preserve">1. (메인) 초대 활성화 
2. (서브) 초대 배너 종료 처리 
3. (메인) 초대 배너 상태 확인 </t>
  </si>
  <si>
    <t xml:space="preserve">명시적 종료
 - 초대 배너가 자동으로 닫기 처리된다. 
자동 종료
 - 초대 배너가 만료 배너로 변경된다. 
 ㄴ 종료는 클라마다 다름 </t>
  </si>
  <si>
    <t xml:space="preserve">(서브) 채팅방 나가기 처리 </t>
  </si>
  <si>
    <t xml:space="preserve">1. (메인) 초대 활성화 
2. (서브) 팀채팅방 삭제 및 나가기 처리 
3. (메인) 팀채팅방 상태 확인 </t>
  </si>
  <si>
    <t xml:space="preserve">채팅방이 나가기 처리된다. </t>
  </si>
  <si>
    <t xml:space="preserve">(메인/서브) 만료 배너 노출상태 </t>
  </si>
  <si>
    <t xml:space="preserve">한쪽에서 채팅방 이탈한 경우 </t>
  </si>
  <si>
    <t xml:space="preserve">만료 후, 배너가 노출되는 10초 이내 </t>
  </si>
  <si>
    <t xml:space="preserve">1. (메인/서브) 만료 배너 노출 상태 
2. (메인) 채팅방 이탈 
3. (서브) 만료 배너 노출 유지 확인 </t>
  </si>
  <si>
    <t xml:space="preserve">종료 처리는 클라마다 다르게 동작한다. 
 - 메인 디바이스에서 배너를 닫는다고 해서 서브 디바이스의 배너가 닫히지는 않음 </t>
  </si>
  <si>
    <t>GNB &gt; 주변친구 초대 (= 팀채팅 개설 후 초대)</t>
  </si>
  <si>
    <t xml:space="preserve">퀵채팅 활성화 </t>
  </si>
  <si>
    <t xml:space="preserve">1. (방장) 기존 팀채팅방 &gt; 친구 초대 GNB &gt; [주변친구 초대] 탭 </t>
  </si>
  <si>
    <t>초대 배너가 활성화된다. 
----
{핀코드 8자리} 
남은 시간 mm:ss 
위 입장코드를 채팅방에 초대할 친구에게 알려주세요. 주변친구 초대 기능은 실행한 위치를 기준으로 작동합니다.
[초대 종료] 
*배너 상세 케이스는 '초대 배너' TC에서 확인</t>
  </si>
  <si>
    <t xml:space="preserve">활성화 시, GNB레이어 메뉴명이 '주변친구 초대중'으로 노출되고, 아이콘이 활성화 상태(파란색 컬러로 노출) </t>
  </si>
  <si>
    <t>(bono,26/3)
689행과 같은 케이스로 확인됩니다.</t>
  </si>
  <si>
    <t xml:space="preserve">에러 얼럿 노출 + 초대 배너는 자동으로 닫힌다. 
----
일시적인 오류입니다. 잠시 후 다시 이용해 주세요. 
[확인] </t>
  </si>
  <si>
    <t>나중에 지울께요.</t>
  </si>
  <si>
    <t>담당자 : moz.kim</t>
  </si>
  <si>
    <r>
      <rPr>
        <rFont val="Nanum Gothic"/>
        <color rgb="FFEFEFEF"/>
        <sz val="14.0"/>
      </rPr>
      <t xml:space="preserve">팀채팅 문의 시트(dkt)
</t>
    </r>
    <r>
      <rPr>
        <rFont val="Nanum Gothic"/>
        <color rgb="FF1155CC"/>
        <sz val="14.0"/>
        <u/>
      </rPr>
      <t>https://kko.to/IUdGfZWgSY</t>
    </r>
  </si>
  <si>
    <t xml:space="preserve">팀채팅방 </t>
  </si>
  <si>
    <r>
      <rPr>
        <rFont val="Nanum Gothic"/>
        <color rgb="FFFFFFFF"/>
        <sz val="12.0"/>
      </rPr>
      <t xml:space="preserve">팀채팅 Q&amp;A - DKT
</t>
    </r>
    <r>
      <rPr>
        <rFont val="Nanum Gothic"/>
        <color rgb="FFFFFFFF"/>
        <sz val="12.0"/>
        <u/>
      </rPr>
      <t>http://kko.to/wjMx8gE1EC</t>
    </r>
  </si>
  <si>
    <t xml:space="preserve">생성 및 초대 </t>
  </si>
  <si>
    <t>1. (방장) 채팅 목록 &gt; 팀채팅방 생성 및 멤버 초대 
2. (멤버) 초대받은 팀채팅방 진입</t>
  </si>
  <si>
    <t>개설 완료 시, 팀채팅방으로 이동
 - 채팅방 목록에 팀채팅방 아이콘 표시 
 - 대화상대 목록에 방장 아이콘 표시 
방장 / 멤버 
채팅방 상단에 팀채팅 개설 피드, 초대 피드 노출
 - {방장이름}님이 {참여멤버1}님을 초대했습니다.
 - {방장이름}님이 방장이 되어 팀채팅을 시작했어요!</t>
  </si>
  <si>
    <r>
      <rPr>
        <rFont val="Nanum Gothic"/>
      </rPr>
      <t xml:space="preserve">*프리챗룸 상태 없음
*배너 순서 : 채팅방 공지 &lt; 스팸뷰 &lt; 라이브톡 배너 (사용자가 닫을 때까지 계속 노출)
(Jameson, 26/2) QATEAM-10399
and : 팀채팅 개설 피드 말풍선에서 방장이름 터치 시 반응없음
하기 링크 18번 내용 참조
</t>
    </r>
    <r>
      <rPr>
        <rFont val="Nanum Gothic"/>
        <color rgb="FF1155CC"/>
        <u/>
      </rPr>
      <t>https://wiki.daumkakao.com/spaces/chatbubble/pages/1442229175/0.+%ED%94%BC%EB%93%9C+%EB%A7%90%ED%92%8D%EC%84%A0</t>
    </r>
  </si>
  <si>
    <t>팀채팅 상세 화면 진입</t>
  </si>
  <si>
    <t xml:space="preserve">팀채팅방 &gt; 사이드 메뉴 &gt; 개별 메뉴 클릭
 - 사진/동영상 
 - 파일
 - 링크 </t>
  </si>
  <si>
    <t>채팅방 서랍 화면으로 이동 (로컬 미디어 목록)
 - 진입한 사이드 메뉴에 따라 채팅방 서랍 탭 이동</t>
  </si>
  <si>
    <t>조용히 나가기</t>
  </si>
  <si>
    <t>멤버</t>
  </si>
  <si>
    <t xml:space="preserve">1. 팀채팅방 &gt; 사이드 메뉴 &gt; 나가기 아이콘 탭 &gt; 조용히 나가기 체크 &gt; [나가기] 버튼 탭
2. 방장 및 참여 멤버 &gt; 나가기 처리 확인 </t>
  </si>
  <si>
    <t>나가기 시스템피드 미노출 
 - 팀채팅방 멤버 카운트는 즉시 변경됨
 - 재초대 가능 
 - 방장의 경우, 방장 위임 후 멤버로 변경된 후 사용 가능</t>
  </si>
  <si>
    <t>*조용히 나가기 기능 진입점 
 - 사이드 메뉴 &gt; 나가기 아이콘
 - 사이드 메뉴 &gt; 채팅방 설정 &gt; 채팅방 나가기</t>
  </si>
  <si>
    <t>톡클라우드 &gt; 팀채팅 홈 &gt; 사이드메뉴</t>
  </si>
  <si>
    <t>\</t>
  </si>
  <si>
    <t xml:space="preserve">서랍 미이용자 </t>
  </si>
  <si>
    <t>톡서랍 홈 &gt; 카카오톡 탭 &gt; 팀채팅 목록 확인</t>
  </si>
  <si>
    <t xml:space="preserve">팀채팅 목록 미노출 </t>
  </si>
  <si>
    <t>서랍 해지 - 유예상태</t>
  </si>
  <si>
    <t>톡서랍 해지 - 유예상태</t>
  </si>
  <si>
    <t xml:space="preserve">팀채팅 목록 노출
 - 참여중인 채팅방 수 표시 </t>
  </si>
  <si>
    <t>서랍 해지 - 해지완료</t>
  </si>
  <si>
    <t>팀채팅 홈 (팀 데이터)</t>
  </si>
  <si>
    <t>팀채팅방 목록</t>
  </si>
  <si>
    <t xml:space="preserve">참여중인 채팅방 없음 </t>
  </si>
  <si>
    <t xml:space="preserve">1-1. 톡서랍 홈 &gt; 팀 데이터 
1-2. 톡서랍 홈 &gt; 사이드 메뉴 &gt; 팀 데이터 </t>
  </si>
  <si>
    <t xml:space="preserve">공통 빈화면 노출 
----
[&lt;-] 팀 데이터 || 사이드메뉴
보관중인 팀 데이터가 없습니다. </t>
  </si>
  <si>
    <t xml:space="preserve">참여중인 채팅방 있음 </t>
  </si>
  <si>
    <t xml:space="preserve">1-1. 톡클라우드 홈 &gt; 사이드 메뉴 &gt; 팀 데이터 </t>
  </si>
  <si>
    <t xml:space="preserve">팀 데이터 ON인 채팅방 목록만 노출
방장 / 부방장 
 - 채팅방 프로필에 방장 / 부방장 뱃지 노출 
멤버 (클라우드 이용자)
 - 채팅방 프로필에 방장 뱃지 미노출 </t>
  </si>
  <si>
    <t>(yon, 25/2)
ios 로그인 후 팀데이터 OFF 로 전환된 채팅방 목록에서 빠지지 않음
&gt; 채팅방을 한번 들어갔다 나와야 채팅방 정보 갱신
&gt; (sallyy, 25/11) 현재 ON/OFF 시 목록 실시간 업데이트 됨</t>
  </si>
  <si>
    <t xml:space="preserve">채팅방 정렬 </t>
  </si>
  <si>
    <t xml:space="preserve">팀채팅 홈 &gt; 채팅방 목록 정렬 확인 </t>
  </si>
  <si>
    <t>생성일 역순으로 노출 
 - 팀채팅 목록 정렬 : chatId 기준, 역순으로 정렬
  ㄴ chatId가 생성일 순</t>
  </si>
  <si>
    <t>최대 생성 수</t>
  </si>
  <si>
    <r>
      <rPr>
        <rFont val="Nanum Gothic"/>
        <b/>
      </rPr>
      <t>방장</t>
    </r>
    <r>
      <rPr>
        <rFont val="Nanum Gothic"/>
      </rPr>
      <t xml:space="preserve">으로 참여중인 채팅방 </t>
    </r>
  </si>
  <si>
    <t xml:space="preserve">팀채팅 홈 &gt; 채팅방 수 확인 </t>
  </si>
  <si>
    <t>채팅방 1,000개 이상 노출 가능 
 - 개설 가능한 채팅방 1,000 + 멤버로 참여한 채팅방 
 - 전체 개설 수에 삭제, 철회된 팀채팅방 수는 미포함</t>
  </si>
  <si>
    <r>
      <rPr>
        <rFont val="Nanum Gothic"/>
        <b/>
      </rPr>
      <t>멤버</t>
    </r>
    <r>
      <rPr>
        <rFont val="Nanum Gothic"/>
      </rPr>
      <t xml:space="preserve">로 참여중인 채팅방 </t>
    </r>
  </si>
  <si>
    <t xml:space="preserve">채팅방 수 제한 없음 </t>
  </si>
  <si>
    <t>페이징</t>
  </si>
  <si>
    <t>목록 100개 이상 존재</t>
  </si>
  <si>
    <t xml:space="preserve">팀채팅 홈 &gt; 스크롤 다운 &gt; 불러오는 목록 수 확인 </t>
  </si>
  <si>
    <t xml:space="preserve">100개씩 목록 불러옴 
 - fetchCount 100 (가져올 데이터 최대 개수) </t>
  </si>
  <si>
    <t xml:space="preserve">정렬 </t>
  </si>
  <si>
    <t xml:space="preserve">팀채팅 홈 &gt; 스크롤 다운 &gt; 정렬 확인 </t>
  </si>
  <si>
    <t xml:space="preserve">역순으로 정렬되어 순서대로 목록 불러옴 </t>
  </si>
  <si>
    <t xml:space="preserve">화면 갱신 </t>
  </si>
  <si>
    <t>채팅방 목록 갱신</t>
  </si>
  <si>
    <t>팀채팅 홈 진입 상태
- 새로운 채팅방 초대</t>
  </si>
  <si>
    <t xml:space="preserve">팀채팅 홈 &gt; 풀 투 리프레쉬 동작 &gt; 채팅방 목록 갱신 확인 </t>
  </si>
  <si>
    <t>채팅방이 목록이 갱신되어 노출됨 (only android)</t>
  </si>
  <si>
    <t>팀채팅 홈 &gt; 화면 닫기 후 재진입 &gt; 채팅방 목록 갱신 확인</t>
  </si>
  <si>
    <t xml:space="preserve">채팅방이 목록이 갱신되어 노출됨 </t>
  </si>
  <si>
    <t>네트워크 에러</t>
  </si>
  <si>
    <t>팀채팅 홈 진입 상태 
- 에러 발생</t>
  </si>
  <si>
    <t xml:space="preserve">팀채팅 홈 &gt; 버튼 탭 혹은 액션 </t>
  </si>
  <si>
    <t xml:space="preserve">얼럿 노출 
 - 네트워크 연결 상태가 좋지 않습니다. 잠시 후 다시 시도해 주세요. [확인] </t>
  </si>
  <si>
    <t>팀채팅 홈 &gt; 미디어 조회</t>
  </si>
  <si>
    <t xml:space="preserve">연결 유실 </t>
  </si>
  <si>
    <t xml:space="preserve">얼럿 노출 
 - 해당 페이지는 찾을 수가 없습니다. [로딩버튼] </t>
  </si>
  <si>
    <t>팀채팅 상세 화면</t>
  </si>
  <si>
    <t xml:space="preserve">진입점 </t>
  </si>
  <si>
    <t xml:space="preserve">팀채팅 홈에서 진입 </t>
  </si>
  <si>
    <t xml:space="preserve">팀채팅 홈 &gt; 팀채팅방 목록 클릭 </t>
  </si>
  <si>
    <t xml:space="preserve">팀채팅 상세화면으로 이동 (default : 사진/동영상 탭) </t>
  </si>
  <si>
    <t>v10.3.0</t>
  </si>
  <si>
    <t xml:space="preserve">상세 화면 </t>
  </si>
  <si>
    <t>초대된 멤버가 없을 경우</t>
  </si>
  <si>
    <t>팀채팅 상세 화면 확인</t>
  </si>
  <si>
    <t xml:space="preserve">상세 화면 기능이 노출됨 
방장 
 - [닫기]/[뒤로가기] || 다중 선택 버튼 [V] || 검색 || 설정
 - 팀채팅방 프로필 
   - 프로필 우하단에 방장 뱃지 노출
 - 팀채팅방명 및 소개글 
 - [멤버 초대]
 - 사진/동영상(선택 상태) || 파일 || 링크 </t>
  </si>
  <si>
    <r>
      <rPr>
        <rFont val="Nanum Gothic"/>
      </rPr>
      <t xml:space="preserve">(Jameson, 26/2) </t>
    </r>
    <r>
      <rPr>
        <rFont val="Nanum Gothic"/>
        <color rgb="FF1155CC"/>
        <u/>
      </rPr>
      <t xml:space="preserve">QATEAM-10405
</t>
    </r>
    <r>
      <rPr>
        <rFont val="Nanum Gothic"/>
      </rPr>
      <t>and : 데이터 없는 상태에서 다중선택모드 버튼 활성화됨</t>
    </r>
  </si>
  <si>
    <t>shannon, 25/6
사전 조건
1) 팀데이터 ON방에 속해야함 (유료가입자)
ㄴ why? 진입점이 채팅방 서랍 &gt; 사진/동영상, 파일, 링크 중에 탭 &gt; 하단에 '팀채팅 서랍 바로가기'를 눌러야해서 
ㄴ why2? 팀데이터 OFF면, 위에 진입점에서 '톡서랍 바로가기'로 노출됨 
2) 진입점은 팅방 서랍 &gt; 사진/동영상, 파일, 링크 중에 탭 &gt; 하단에 '팀채팅 서랍 바로가기'
3) 멤버 초대는 방장일때만 볼 수 있음 (부방장, 멤버일때는 미노출)</t>
  </si>
  <si>
    <t xml:space="preserve">(zeron, 2024/02) OKCHEON-11720
and : 팀채팅 서랍 상세 상단 프로필 영역에서 스크롤 동작되는 현상
&gt; 노운이슈
</t>
  </si>
  <si>
    <t>초대된 멤버가 있을 경우</t>
  </si>
  <si>
    <t xml:space="preserve">방장, 멤버에 따라 상세 화면 기능이 노출됨 
방장 / 부방장 
 - [닫기]/[뒤로가기] || 다중 선택 버튼 [V] || 검색 || 설정
 - 팀채팅방 프로필 
   - 프로필 우하단에 방장 / 부방장 뱃지 노출
 - 팀채팅방명 및 소개글 
 - [멤버 n명] || [채팅방 가기] 
 - 사진/동영상(선택 상태) || 파일 || 링크 
멤버 
 - [닫기]/[뒤로가기] || 다중 선택 버튼 [V] || 검색  
 - 팀채팅방 프로필 
 - 팀채팅방명 및 소개글 
 - [멤버 n명] || [채팅방 가기] 
 - 사진/동영상(선택 상태) || 파일 || 링크 </t>
  </si>
  <si>
    <r>
      <rPr>
        <rFont val="Nanum Gothic"/>
      </rPr>
      <t xml:space="preserve">(Jameson, 26/2) </t>
    </r>
    <r>
      <rPr>
        <rFont val="Nanum Gothic"/>
        <color rgb="FF1155CC"/>
        <u/>
      </rPr>
      <t xml:space="preserve">QATEAM-10405
</t>
    </r>
    <r>
      <rPr>
        <rFont val="Nanum Gothic"/>
      </rPr>
      <t>and : 데이터 없는 상태에서 다중선택모드 버튼 활성화됨</t>
    </r>
  </si>
  <si>
    <t>기본 정보</t>
  </si>
  <si>
    <t>이름 및 한 줄 소개</t>
  </si>
  <si>
    <t>팀채팅 상세 화면 &gt; 팀채팅 소개 영역 확인</t>
  </si>
  <si>
    <t xml:space="preserve">설정한 팀채팅 이름(필수 입력) 및 소개 문구(선택) 노출 
 - 팀채팅 소개 문구는 [펼침]/[닫힘] 버튼이 노출됨 </t>
  </si>
  <si>
    <r>
      <rPr>
        <rFont val="Nanum Gothic"/>
      </rPr>
      <t xml:space="preserve">(리사)
2022/08
iOS : 최대3줄 말줄임X
</t>
    </r>
    <r>
      <rPr>
        <rFont val="Nanum Gothic"/>
        <color rgb="FF1155CC"/>
        <u/>
      </rPr>
      <t>https://jira.daumkakao.com/browse/OKCHEON-10197</t>
    </r>
    <r>
      <rPr>
        <rFont val="Nanum Gothic"/>
      </rPr>
      <t xml:space="preserve">
ㄴ 기획 논의 필요 
ㄴ (robbie, 2023/07) 이슈 미개선 / 재현됨
</t>
    </r>
    <r>
      <rPr>
        <rFont val="Nanum Gothic"/>
        <b/>
      </rPr>
      <t xml:space="preserve">노운이슈 
</t>
    </r>
    <r>
      <rPr>
        <rFont val="Nanum Gothic"/>
      </rPr>
      <t>(justin,24/5) ATEAM-20045 이름 및 소개 수정 시 토스트팝업이 중앙이 노출되는 현상</t>
    </r>
  </si>
  <si>
    <t xml:space="preserve">프로필 </t>
  </si>
  <si>
    <t>참여 멤버 본인 1명</t>
  </si>
  <si>
    <t xml:space="preserve">팀채팅 상세 화면 &gt; 프로필 확인 </t>
  </si>
  <si>
    <t>방장 본인 프로필만 노출
방장 
 - 방장 뱃지</t>
  </si>
  <si>
    <t xml:space="preserve">참여 멤버 2명
(본인 포함) </t>
  </si>
  <si>
    <t>참여중인 멤버 프로필 1개 노출
 - 이름순으로 정렬되어 노출 (일반 채팅방과 규칙 동일)
방장 
 - 방장 뱃지 
부방장 
 - 부방장 뱃지 
멤버 
 - 방장 뱃지 없음</t>
  </si>
  <si>
    <t>참여 멤버 3명
(본인 포함)</t>
  </si>
  <si>
    <t>참여중인 멤버 프로필 2개 노출
 - 이름순으로 정렬되어 노출 (일반 채팅방과 규칙 동일)
방장 
 - 방장 뱃지 
부방장 
 - 부방장 뱃지 
멤버 
 - 방장 뱃지 없음</t>
  </si>
  <si>
    <t>참여 멤버 4명 이상
(본인 포함)</t>
  </si>
  <si>
    <t>참여중인 멤버 프로필 3개 노출
 - 이름순으로 정렬되어 노출 (일반 채팅방과 규칙 동일)
방장 
 - 방장 뱃지 
부방장 
 - 부방장 뱃지 
멤버 
 - 방장 뱃지 없음</t>
  </si>
  <si>
    <t>참여 멤버 5명 이상
(본인 포함)</t>
  </si>
  <si>
    <t>참여중인 멤버 프로필이 최대 4개까지 노출
 - 이름순으로 정렬되어 노출 (일반 채팅방과 규칙 동일)
방장 
 - 방장 뱃지 
부방장 
 - 부방장 뱃지 
멤버 
 - 방장 뱃지 없음</t>
  </si>
  <si>
    <t>yon
채팅방 사이드 : 가나다 &gt; 알파벳 &gt; 숫자 &gt; 특문
팀채팅 상세 : 특문 &gt; 숫자 &gt; 알파벳 &gt; 가나다</t>
  </si>
  <si>
    <t>멤버 초대 or 멤버 n명</t>
  </si>
  <si>
    <t xml:space="preserve">팀채팅 상세 화면 &gt; [멤버 초대] 버튼 클릭 </t>
  </si>
  <si>
    <t>방장일 경우, 버튼 노출 
방장 
 - 멤버 관리 화면으로 이동 (멤버 초대 버튼 노출)</t>
  </si>
  <si>
    <t xml:space="preserve">참여 멤버 2명 이상 
(본인 포함) </t>
  </si>
  <si>
    <t xml:space="preserve">팀채팅 상세 화면 &gt; [멤버 n명] 버튼 클릭 </t>
  </si>
  <si>
    <t>참여중인 인원 수로 버튼명 노출
방장 
 - 멤버 관리 화면으로 이동 (멤버 초대 버튼 노출)
부방장 
 - 멤버 관리 화면으로 이동 (멤버 초대 권한이 있는 경우, 버튼 노출)
멤버
 - 멤버 목록 화면으로 이동 (멤버 초대 버튼 없음)</t>
  </si>
  <si>
    <t xml:space="preserve">채팅방 가기 </t>
  </si>
  <si>
    <t xml:space="preserve">팀채팅 상세 화면 &gt; [채팅방 가기] 버튼 확인 </t>
  </si>
  <si>
    <t xml:space="preserve">버튼 미노출 </t>
  </si>
  <si>
    <t xml:space="preserve">팀채팅 상세 화면 &gt; [채팅방 가기] 버튼 클릭 </t>
  </si>
  <si>
    <t>멤버 수 버튼 우측에 함께 노출 
방장 / 부방장 / 멤버 
 - 해당 팀채팅방으로 이동</t>
  </si>
  <si>
    <r>
      <rPr>
        <rFont val="Nanum Gothic"/>
      </rPr>
      <t xml:space="preserve">(리사)
2022/08
Android, iOS [&lt;]시 랜딩화면 다름
</t>
    </r>
    <r>
      <rPr>
        <rFont val="Nanum Gothic"/>
        <color rgb="FF1155CC"/>
        <u/>
      </rPr>
      <t>https://jira.daumkakao.com/browse/OKCHEON-10199</t>
    </r>
    <r>
      <rPr>
        <rFont val="Nanum Gothic"/>
      </rPr>
      <t xml:space="preserve"> 
</t>
    </r>
    <r>
      <rPr>
        <rFont val="Nanum Gothic"/>
        <i/>
      </rPr>
      <t xml:space="preserve">ㄴ 기획 논의 필요
</t>
    </r>
    <r>
      <rPr>
        <rFont val="Nanum Gothic"/>
      </rPr>
      <t>ㄴ (robbie, 2023/07) 이슈 미개선 / 재현됨</t>
    </r>
  </si>
  <si>
    <t xml:space="preserve">에러 케이스 </t>
  </si>
  <si>
    <t>팀채팅 상세화면 진입 상태 
- 에러 발생</t>
  </si>
  <si>
    <t>팀채팅 상세 화면 &gt; 풀 투 리프레쉬 동작 &gt; 사진/동영상, 파일, 링크 탭 확인</t>
  </si>
  <si>
    <t>멤버 상태 변경에 따른 에러 케이스</t>
  </si>
  <si>
    <t>서랍 미이용자</t>
  </si>
  <si>
    <t xml:space="preserve">팀채팅 상세화면 진입 상태 
- 나가기한 멤버 (서브디바이스에서 나가기) </t>
  </si>
  <si>
    <t>팀채팅 상세 화면 &gt; 풀 투 리프레쉬 동작 &gt; 얼럿 확인</t>
  </si>
  <si>
    <t>얼럿 노출 
멤버 
존재하지 않거나 삭제된 팀채팅입니다. [확인]
 - [확인] 버튼 클릭 후 채팅목록으로 랜딩됨 (목록 갱신)</t>
  </si>
  <si>
    <t>내보내기 (강퇴)</t>
  </si>
  <si>
    <t xml:space="preserve">팀채팅 상세화면 진입 상태 
- 내보내기된 멤버 </t>
  </si>
  <si>
    <t>얼럿 노출 
멤버 
존재하지 않거나 삭제된 팀채팅입니다. [확인] 
 - [확인] 버튼 클릭 후 채팅목록으로 랜딩됨 (목록 갱신)</t>
  </si>
  <si>
    <t>팀채팅 상세화면 진입 상태 
- 채팅방이 삭제된 경우</t>
  </si>
  <si>
    <t xml:space="preserve">철회 </t>
  </si>
  <si>
    <t>팀채팅 상세화면 진입 상태 
- 채팅방이 철회된 경우</t>
  </si>
  <si>
    <t>서랍 이용자</t>
  </si>
  <si>
    <t>팀채팅방 진입 상태에서 채팅방이 삭제된 경우 &gt; 채팅방 목록으로 랜딩
팀데이터 홈 진입 상태에서 채팅방이 삭제된 경우 &gt; 이전화면으로이동</t>
  </si>
  <si>
    <r>
      <rPr>
        <rFont val="Nanum Gothic"/>
      </rPr>
      <t xml:space="preserve">(bono.2022/8)
iOS 멤버: 더보기탭으로 랜딩됨
</t>
    </r>
    <r>
      <rPr>
        <rFont val="Nanum Gothic"/>
        <color rgb="FF1155CC"/>
        <u/>
      </rPr>
      <t>https://jira.daumkakao.com/browse/OKCHEON-10179</t>
    </r>
    <r>
      <rPr>
        <rFont val="Nanum Gothic"/>
      </rPr>
      <t xml:space="preserve"> 
</t>
    </r>
    <r>
      <rPr>
        <rFont val="Nanum Gothic"/>
        <i/>
      </rPr>
      <t>ㄴ 기획 논의 필요</t>
    </r>
  </si>
  <si>
    <r>
      <rPr>
        <rFont val="Nanum Gothic"/>
      </rPr>
      <t xml:space="preserve">(bono.2022/8)
iOS 멤버: 더보기탭으로 랜딩됨
</t>
    </r>
    <r>
      <rPr>
        <rFont val="Nanum Gothic"/>
        <color rgb="FF1155CC"/>
        <u/>
      </rPr>
      <t>https://jira.daumkakao.com/browse/OKCHEON-10179</t>
    </r>
    <r>
      <rPr>
        <rFont val="Nanum Gothic"/>
      </rPr>
      <t xml:space="preserve"> 
</t>
    </r>
    <r>
      <rPr>
        <rFont val="Nanum Gothic"/>
        <i/>
      </rPr>
      <t>ㄴ 기획 논의 필요</t>
    </r>
  </si>
  <si>
    <r>
      <rPr>
        <rFont val="Nanum Gothic"/>
      </rPr>
      <t xml:space="preserve">(bono.2022/8)
iOS 멤버: 더보기탭으로 랜딩됨
</t>
    </r>
    <r>
      <rPr>
        <rFont val="Nanum Gothic"/>
        <color rgb="FF1155CC"/>
        <u/>
      </rPr>
      <t>https://jira.daumkakao.com/browse/OKCHEON-10179</t>
    </r>
    <r>
      <rPr>
        <rFont val="Nanum Gothic"/>
      </rPr>
      <t xml:space="preserve"> 
</t>
    </r>
    <r>
      <rPr>
        <rFont val="Nanum Gothic"/>
        <i/>
      </rPr>
      <t>ㄴ 기획 논의 필요</t>
    </r>
  </si>
  <si>
    <t>설정 화면</t>
  </si>
  <si>
    <t>팀채팅 상세 화면 &gt; [설정] 버튼 클릭</t>
  </si>
  <si>
    <t>방장/부방장 에게만 버튼 노출 
방장 / 부방장 
 - 팀채팅 설정 화면으로 이동 
멤버 
 - 버튼 미노출</t>
  </si>
  <si>
    <t>검색 화면</t>
  </si>
  <si>
    <t xml:space="preserve">팀채팅 상세 화면 &gt; [검색] 버튼 클릭 </t>
  </si>
  <si>
    <t>검색 홈 영역으로 이동</t>
  </si>
  <si>
    <t xml:space="preserve">팀채팅 상세 화면 &gt; 사진/동영상 탭 </t>
  </si>
  <si>
    <t xml:space="preserve">사진/동영상 탭 </t>
  </si>
  <si>
    <t xml:space="preserve">팀채팅 상세 화면 &gt; 사진/동영상 탭 클릭 </t>
  </si>
  <si>
    <t xml:space="preserve">팀채팅 상세 화면의 사진/동영상 탭 선택 상태로 이동 </t>
  </si>
  <si>
    <t xml:space="preserve">사진 없음 </t>
  </si>
  <si>
    <t xml:space="preserve">사진/동영상 탭 영역 확인 </t>
  </si>
  <si>
    <t xml:space="preserve">빈 화면 노출 
----
사진, 동영상이 없습니다. </t>
  </si>
  <si>
    <t xml:space="preserve">사진 항목 조회 </t>
  </si>
  <si>
    <t>채팅방 참여 전 미디어 조회</t>
  </si>
  <si>
    <t>이전 대화 보기 설정 off</t>
  </si>
  <si>
    <t xml:space="preserve">사진/동영상 탭 &gt; 채팅방 참여 이전 미디어 조회 </t>
  </si>
  <si>
    <t xml:space="preserve">멤버는 채팅방 참여 전에 전송된 미디어 조회 불가능 
방장 
 - 모든 미디어 노출 
모든 멤버 
 - 채팅방 참여 전 미디어 미노출 </t>
  </si>
  <si>
    <r>
      <rPr>
        <rFont val="Nanum Gothic"/>
      </rPr>
      <t xml:space="preserve">yon
1. 초대 이전에 데이터 쌓아두고
2. 방장 &gt; 이전대화보기 off
3. 방장 &gt; 테스트 단말 초대
4. 테스트 단말 &gt; 채팅방 진입
5. 테스트 단말 &gt; 초대된 이전의 1번 데이터 확인
yon 23/07
빈화면 스펙
</t>
    </r>
    <r>
      <rPr>
        <rFont val="Nanum Gothic"/>
        <color rgb="FF1155CC"/>
        <u/>
      </rPr>
      <t>https://dkt.agit.in/g/433970/wall/380569773#comment_panel_386725003</t>
    </r>
  </si>
  <si>
    <t xml:space="preserve">1. (멤버) 사진/동영상 탭 &gt; 진입 상태 
2. (방장) 이전 대화 보기 설정 on 설정으로 변경 
3. (멤버) 사진/동영상 탭 &gt; 풀 투 리프레쉬 동작 &gt; 채팅방 참여 전 미디어 조회 </t>
  </si>
  <si>
    <t>참여 이전에 미노출되던 미디어가 노출됨
모든 멤버 
 - 미디어가 갱신되며 이전 미디어 노출</t>
  </si>
  <si>
    <t>(bono.2022/8)
iOS: 팀채팅 &gt; pull To Refresh 동작하지 않는 현상
(탭이동시 미디어 갱신x)</t>
  </si>
  <si>
    <t>이전 대화 보기 설정 on</t>
  </si>
  <si>
    <t>멤버는 이전 대화 보기 설정에 따라 미디어 노출 
방장 
 - 모든 미디어 노출 
모든 멤버 
 - 채팅방 참여 전 미디어 모두 노출</t>
  </si>
  <si>
    <t xml:space="preserve">1. (멤버) 사진/동영상 탭 &gt; 진입 상태 &gt; 채팅방 참여 전 미디어 확인
2. (방장) 이전 대화 보기 설정 off 설정으로 변경 
3. (멤버) 사진/동영상 탭 &gt; 풀 투 리프레쉬 동작 &gt; 채팅방 참여 전 미디어 조회 </t>
  </si>
  <si>
    <t>참여 이전에 노출되던 미디어가 미노출됨 
모든 멤버 
 - 미디어가 갱신되며 이전 미디어 미노출</t>
  </si>
  <si>
    <t>(bono.2022/8)
iOS: 팀채팅 &gt; pull To Refresh 동작하지 않는 현상
(탭이동시 미디어 갱신O)</t>
  </si>
  <si>
    <t xml:space="preserve">1. (멤버) 사진/동영상 탭 &gt; 진입 상태 &gt; 채팅방 참여 전 미디어 상세 화면 진입
2. (방장) 이전 대화 보기 설정 off 설정으로 변경 
3. (멤버) 사진/동영상 탭 &gt; 이미 진입한 미디어 상세 화면 &gt; 버튼 동작 </t>
  </si>
  <si>
    <t>얼럿 노출 
모든 멤버 
 - 유효하지 않은 요청입니다. [확인]</t>
  </si>
  <si>
    <t>(bono.2022/8)
https://jira.daumkakao.com/browse/ITEAM-11995
iOS 상세 화면 진입 상태에서 이전 대화 보기 on/off 동작 시, 미디어 갱신하면 미디어 목록이 잘 갱신되는지만 확인
Android만 얼럿 노출되는 스펙</t>
  </si>
  <si>
    <t>채팅방 참여 후 미디어 조회</t>
  </si>
  <si>
    <t>사진/동영상 탭 &gt; 채팅방 참여 이후 미디어 조회</t>
  </si>
  <si>
    <t>이전 대화 보기 설정에 상관없이 모든 미디어 노출
(이미 로컬에 저장된 미디어는 노출 유지)</t>
  </si>
  <si>
    <t>yon
1. 초대 이전에 데이터 쌓아두고
2. 방장 &gt; 이전대화보기 off
3. 방장 &gt; 테스트 단말 초대
4. 데이터 더 쌓기 (테스트단말은 채팅방 진입 x)
5. 테스트 단말 &gt; 채팅방 진입
6. 테스트 단말 &gt; 초대된 이후의 4번 데이터 확인</t>
  </si>
  <si>
    <t>(morgan, 25/9)
로컬에 저장되지 않은 참여 전 미디어 미노출
(moz)
- 참여후 미디어 체크 시트라 참여전은 위에서 체크</t>
  </si>
  <si>
    <t>이전 대화 보기 설정에 상관없이 모든 미디어 노출</t>
  </si>
  <si>
    <t xml:space="preserve">전체 리스트 </t>
  </si>
  <si>
    <t xml:space="preserve">사진/동영상 탭 &gt; 미디어 목록 확인 </t>
  </si>
  <si>
    <t>사진, 동영상 목록이 노출됨 
방장/멤버
 - 전체 개수/현재용량 : n개 / {사용용량} - 방장만
 - 날짜 목록 : yyyy. m. d
 - 미디어 목록 : 앨범형으로 노출 (3xn)
 - 정렬 : 최신 순으로 좌상단 &gt; 우하단 순으로 노출</t>
  </si>
  <si>
    <t xml:space="preserve">개별 리스트 </t>
  </si>
  <si>
    <t xml:space="preserve">썸네일 </t>
  </si>
  <si>
    <t>사진/묶음 사진(개별 사진으로 표시)</t>
  </si>
  <si>
    <t>사진/동영상 탭 &gt; 사진 썸네일 확인</t>
  </si>
  <si>
    <t xml:space="preserve">사진 썸네일 표시 
 - 1:1 비율로 사진 썸네일 표시 
 - gif : (우 하단) GIF 표시 
 - 묶음 사진의 경우, 개별 미디어로 표시됨
 - 설명문구 추가된 경우, 설명 아이콘 표시 </t>
  </si>
  <si>
    <t>(elliott, 2023/05)
팀채팅방에서 + &gt; 앨범 &gt; 좌측하단 아이콘 선택하여 설명 작성 &gt; 팀채팅 상세에서 설명 아이콘 확인 가능
ios는 미디어 상세에서 작성가능
(shannon, 2024/02)
and, ios 모두 미디어 상세에서 설명 작성 가능함</t>
  </si>
  <si>
    <t>사진/동영상 탭 &gt; 동영상 썸네일 확인</t>
  </si>
  <si>
    <t>동영상 썸네일 표시 
 - 1:1 비율로 동영상 썸네일 표시 
 - 전체 재생 시간 표시 (mm:ss) 
 - 설명문구 추가된 경우, 설명 아이콘 표시</t>
  </si>
  <si>
    <t>다중 선택 버튼 [V]</t>
  </si>
  <si>
    <t xml:space="preserve">동작 확인 </t>
  </si>
  <si>
    <t xml:space="preserve">사진/동영상 탭 &gt; 다중 선택 액션 버튼 [V] 클릭 </t>
  </si>
  <si>
    <t>다중 선택 화면으로 전환되고 탭 이동 불가능함 
방장
 - 개별 미디어 우상단에 선택 UI 표시
   - 선택 개수 카운트 및 [android-선택 해제]/[ios-취소] 버튼 노출
 - 하단 옵션 메뉴 제공 
   - [저장하기], [톡으로 전달하기], [삭제하기] 버튼 활성화 상태 
모든 멤버 
 - 개별 미디어 우상단에 선택 UI 표시
   - 선택 개수 카운트 및 [선택 해제]/[취소] 버튼 노출
 - 하단 옵션 메뉴 제공 
   - [저장하기], [톡으로 전달하기] 활성화 상태
   - 선택된 항목 없을때 하단 버튼 비활성화 상태</t>
  </si>
  <si>
    <t>사진/동영상 탭 &gt; select view &gt; 미디어 선택 &gt; [저장하기] 버튼 클릭</t>
  </si>
  <si>
    <t xml:space="preserve">다운로드 완료 후, 디바이스 갤러리에 저장됨
 - Android : "저장되었어요." 토스트 팝업
 - iOS : 저장 완료 동작 표시 (V)
 - 디바이스 갤러리에 저장되었는지 확인 </t>
  </si>
  <si>
    <r>
      <rPr>
        <rFont val="Nanum Gothic"/>
      </rPr>
      <t xml:space="preserve">(yumi, 26/4)
</t>
    </r>
    <r>
      <rPr>
        <rFont val="Nanum Gothic"/>
        <color rgb="FF1155CC"/>
        <u/>
      </rPr>
      <t>QATEAM-12539</t>
    </r>
    <r>
      <rPr>
        <rFont val="Nanum Gothic"/>
      </rPr>
      <t xml:space="preserve"> 팀채팅 상세 화면 &gt; 다중 선택 버튼 &gt; 스크롤 내린후 미디어 선택하여 저장시 스크롤 유지되지 않음</t>
    </r>
  </si>
  <si>
    <t xml:space="preserve">저장 가능 개수 초과 </t>
  </si>
  <si>
    <t>사진/동영상 탭 &gt; select view &gt; 미디어 30개 초과 선택 &gt; [저장하기] 버튼 클릭</t>
  </si>
  <si>
    <t>저장 불가 팝업 노출 
 - 사진,동영상 저장은 한번에 30개까지 가능합니다.[확인]</t>
  </si>
  <si>
    <r>
      <rPr>
        <rFont val="Nanum Gothic"/>
      </rPr>
      <t xml:space="preserve">공유하기 </t>
    </r>
    <r>
      <rPr>
        <rFont val="Nanum Gothic"/>
        <strike/>
        <color rgb="FFB7B7B7"/>
      </rPr>
      <t>전달하기</t>
    </r>
  </si>
  <si>
    <r>
      <rPr>
        <rFont val="Nanum Gothic"/>
      </rPr>
      <t xml:space="preserve">1. 사진/동영상 탭 &gt; select view &gt; 미디어 선택 &gt; [공유하기] </t>
    </r>
    <r>
      <rPr>
        <rFont val="Nanum Gothic"/>
        <strike/>
        <color rgb="FFB7B7B7"/>
      </rPr>
      <t>[전달하기]</t>
    </r>
    <r>
      <rPr>
        <rFont val="Nanum Gothic"/>
      </rPr>
      <t xml:space="preserve"> 버튼 클릭 
2. </t>
    </r>
    <r>
      <rPr>
        <rFont val="Nanum Gothic"/>
        <strike/>
        <color rgb="FFB7B7B7"/>
      </rPr>
      <t xml:space="preserve">전달 퀵피커/풀피커 </t>
    </r>
    <r>
      <rPr>
        <rFont val="Nanum Gothic"/>
      </rPr>
      <t xml:space="preserve">공유피커 &gt; 공유 </t>
    </r>
    <r>
      <rPr>
        <rFont val="Nanum Gothic"/>
        <strike/>
        <color rgb="FFB7B7B7"/>
      </rPr>
      <t>전달</t>
    </r>
    <r>
      <rPr>
        <rFont val="Nanum Gothic"/>
      </rPr>
      <t xml:space="preserve"> 완료 </t>
    </r>
  </si>
  <si>
    <r>
      <rPr>
        <rFont val="Nanum Gothic"/>
      </rPr>
      <t xml:space="preserve">선택한 친구 혹은 채팅방에 공유 </t>
    </r>
    <r>
      <rPr>
        <rFont val="Nanum Gothic"/>
        <strike/>
        <color rgb="FFB7B7B7"/>
      </rPr>
      <t>전달</t>
    </r>
    <r>
      <rPr>
        <rFont val="Nanum Gothic"/>
      </rPr>
      <t xml:space="preserve">(발신)됨
 - 해당 채팅방 유지 및 스낵바 노출
 - 스낵바 문구 : "{친구/채팅방명} 에게/에 { } 을/를 공유했어요."
  ㄴ 사진 : 사진을
  ㄴ 동영상 : 동영상을
  ㄴ 사진/동영상 : 메시지를
iOS : 미디어에 따라 문구 다르게 전달
 - 사진 (단일) : "{친구/채팅방} 에게/에 사진을 공유했어요."
 - 사진 (복수) : "{친구/채팅방} 에게/에 사진 n장을 공유했어요."
</t>
    </r>
    <r>
      <rPr>
        <rFont val="Nanum Gothic"/>
        <strike/>
        <color rgb="FFB7B7B7"/>
      </rPr>
      <t xml:space="preserve"> - 퀵피커 : 해당 채팅방 유지 알림배너 노출 
 - 풀피커 : 대상 채팅방으로 이동 
 - 전달 문구 : "{친구/채팅방명}에게 미디어를 전달하였습니다."
</t>
    </r>
    <r>
      <rPr>
        <rFont val="Nanum Gothic"/>
      </rPr>
      <t xml:space="preserve"> 
</t>
    </r>
    <r>
      <rPr>
        <rFont val="Nanum Gothic"/>
        <strike/>
        <color rgb="FFB7B7B7"/>
      </rPr>
      <t xml:space="preserve"> - 사진 : "{친구}에게 사진을 전달하였습니다."
 - 동영상 : "{친구}에게 동영상을 전달하였습니다."
 - 사진/동영상 : "{친구}에게 미디어를 전달하였습니다."
 - 묶음 사진 : {친구}에게 사진 n장을 전달하였습니다."</t>
    </r>
  </si>
  <si>
    <r>
      <rPr>
        <rFont val="Nanum Gothic"/>
      </rPr>
      <t xml:space="preserve">(lottie.25/5) 
</t>
    </r>
    <r>
      <rPr>
        <rFont val="Nanum Gothic"/>
        <color rgb="FF1155CC"/>
        <u/>
      </rPr>
      <t>QATEAM-1350</t>
    </r>
    <r>
      <rPr>
        <rFont val="Nanum Gothic"/>
      </rPr>
      <t xml:space="preserve">
채팅방 공유 대상 선택 &gt; 채팅 탭 검색 영역에 '나챗방 이름' 검색 시, 나챗방만 필터 되지 않는 현상
ㄴ논 이슈처리</t>
    </r>
  </si>
  <si>
    <t xml:space="preserve">전달 가능 개수 초과 </t>
  </si>
  <si>
    <t>사진/동영상 탭 &gt; select view &gt; 미디어 30개 초과 선택 &gt; [전달하기] 버튼 클릭</t>
  </si>
  <si>
    <t>전달 불가 팝업 노출 
 - "사진,동영상 전달은 한번에 30개까지 가능합니다." [확인]</t>
  </si>
  <si>
    <t>삭제하기 (방장만 노출)</t>
  </si>
  <si>
    <t xml:space="preserve">1. 사진/동영상 탭 &gt; select view &gt; 미디어 선택 &gt; [삭제하기] 버튼 클릭
2. [삭제] 버튼 탭 </t>
  </si>
  <si>
    <t xml:space="preserve">1. 삭제 팝업 노출 
 - "선택한 항목을 팀채팅에서 완전히 삭제하시겠습니까?" [취소][삭제]
2. 해당 항목 삭제 후 목록 갱신
 - 사진/동영상 탭에서 제거 확인 </t>
  </si>
  <si>
    <t xml:space="preserve">챗로그 연동 </t>
  </si>
  <si>
    <t xml:space="preserve">1. 사진/동영상 탭 &gt; select view &gt; 미디어 선택 &gt; [삭제하기] 버튼 &gt; [삭제] 버튼 탭 
2. 대화방 챗로그 확인 </t>
  </si>
  <si>
    <t>삭제된 사진, 동영상의 챗로그 모두 유지</t>
  </si>
  <si>
    <t>최대 선택 개수 초과</t>
  </si>
  <si>
    <t xml:space="preserve">사진/동영상 탭 &gt; select view &gt; 미디어 300개 초과 선택 </t>
  </si>
  <si>
    <t>선택 가능 개수 초과 얼럿 노출 
 - "한 번에 선택 가능한 항목은 최대 300개입니다." [확인]</t>
  </si>
  <si>
    <t>스크롤</t>
  </si>
  <si>
    <t>사진 20개 이상 존재</t>
  </si>
  <si>
    <t xml:space="preserve">사진/동영상 탭 &gt; 스크롤 다운 </t>
  </si>
  <si>
    <t xml:space="preserve">기본 정보가 숨김처리된 상태로 상단 네비바 노출
 - 상단 네비바 및 폴더 탭 고정 (사진/동영상 탭 선택 상태) </t>
  </si>
  <si>
    <t>다중 선택 액션 상태</t>
  </si>
  <si>
    <t xml:space="preserve">다중 선택 모드 유지된 채로 스크롤됨 </t>
  </si>
  <si>
    <t xml:space="preserve">페이징 </t>
  </si>
  <si>
    <t xml:space="preserve">사진/동영상 탭 &gt; 스크롤 다운 &gt; 불러오는 미디어 수 </t>
  </si>
  <si>
    <t xml:space="preserve">20개씩 데이터 불러옴 
 - fetchCount 20 (가져올 데이터 최대 개수) </t>
  </si>
  <si>
    <t>미디어 갱신</t>
  </si>
  <si>
    <t>팀채팅 상세 화면 진입 상태
- 채팅방 내 사진/동영상 수신</t>
  </si>
  <si>
    <t>사진/동영상 탭 &gt; 풀 투 리프레쉬 동작 &gt; 미디어 목록 갱신 확인</t>
  </si>
  <si>
    <t xml:space="preserve">사진/동영상 탭 내 미디어 목록이 갱신되어 노출됨 </t>
  </si>
  <si>
    <t>1. 사진/동영상 탭 &gt; 화면 닫기 &gt; 팀채팅 홈으로 이동 
2. 팀채팅 상세 화면 &gt; 사진 버티컬 &gt; 미디어 목록 갱신 확인</t>
  </si>
  <si>
    <t>미디어 갱신 불가</t>
  </si>
  <si>
    <t>사진/동영상 탭 &gt; 탭 이동 (파일/링크) &gt; 미디어 목록 갱신 확인</t>
  </si>
  <si>
    <t xml:space="preserve">사진/동영상 탭 내 미디어 목록이 갱신되지 않음 </t>
  </si>
  <si>
    <t xml:space="preserve">채팅방에서 진입 </t>
  </si>
  <si>
    <t>채팅방 내 수/발신된 미디어 존재</t>
  </si>
  <si>
    <t xml:space="preserve">채팅방 내 전송된 사진/동영상 클릭 </t>
  </si>
  <si>
    <t xml:space="preserve">사진/동영상 상세 화면으로 이동 </t>
  </si>
  <si>
    <t>사진/동영상 탭 &gt; 사진/동영상 클릭</t>
  </si>
  <si>
    <t xml:space="preserve">사진 상세 화면 확인 </t>
  </si>
  <si>
    <t xml:space="preserve">사진 상세 화면으로 이동 
방장 
 - [뒤로가기]/[이전] || 이름, 전송 날짜 
 - 사진 프리뷰 화면 
   - GIF의 경우, 프리뷰 자동 플레이됨 
 - 설명문구 추가된 경우, 설명 문구 표시
 - [저장하기], [톡으로 전달하기], [삭제하기], [더보기] 
모든 멤버 
 - [뒤로가기]/[이전] || 이름, 전송 날짜
 - 사진 프리뷰 화면 
   - GIF의 경우, 프리뷰 자동 플레이됨 
 - 설명문구 추가된 경우, 설명 문구 표시
 - [저장하기], [톡으로 전달하기], [더보기] </t>
  </si>
  <si>
    <t xml:space="preserve">동영상 상세 화면 확인 </t>
  </si>
  <si>
    <t xml:space="preserve">동영상 상세 화면으로 이동 
방장 
 - [뒤로가기]/[이전] || 이름, 전송 날짜 
 - 동영상 프리뷰 화면 
   - 동영상 자동 플레이됨 
 - 설명문구 추가된 경우, 설명 문구 표시
 - [저장하기], [톡으로 전달하기], [삭제하기], [더보기] 
모든 멤버 
 - [뒤로가기]/[이전] || 이름, 전송 날짜
 - 동영상 프리뷰 화면 
   - 동영상 자동 플레이됨 
 - 설명문구 추가된 경우, 설명 문구 표시
 - [저장하기], [톡으로 전달하기], [더보기] </t>
  </si>
  <si>
    <t>ian, 2022/06
6차 채팅방에서 동영상 재생 시 내부플레이어 사용 정식화
톡 설정 &gt; 채팅 - 미디어 관리 &gt; 내부플레이어로 동영상 재생 off후 동영상 자동재생 확인</t>
  </si>
  <si>
    <t xml:space="preserve">저장하기 </t>
  </si>
  <si>
    <t>미디어 상세 화면 &gt; [저장하기] 버튼 클릭</t>
  </si>
  <si>
    <r>
      <rPr>
        <rFont val="Nanum Gothic"/>
      </rPr>
      <t xml:space="preserve">공유하기
</t>
    </r>
    <r>
      <rPr>
        <rFont val="Nanum Gothic"/>
        <strike/>
        <color rgb="FFB7B7B7"/>
      </rPr>
      <t xml:space="preserve">전달하기 </t>
    </r>
  </si>
  <si>
    <t>1. 미디어 상세 화면 &gt; [공유하기] 버튼 클릭
2. 공유 피커 &gt; 공유 완료</t>
  </si>
  <si>
    <t xml:space="preserve">선택한 친구 혹은 채팅방에 공유 전달(발신)됨
 - 해당 채팅방 유지 및 스낵바 노출
 - 스낵바 문구 : "{친구/채팅방명} 에게/에 { } 을/를 공유했어요."
  ㄴ 사진 : 사진을
  ㄴ 동영상 : 동영상을
iOS : 미디어에 따라 문구 다르게 전달
 - 사진 (단일) : "{친구/채팅방} 에게/에 사진을 공유했어요."
 - 사진 (복수) : "{친구/채팅방} 에게/에 사진 n장을 공유했어요."
*설명문구가 포함된 미디어의 경우, 설명문구도 포함되어 전달 됨  </t>
  </si>
  <si>
    <t>1. 미디어 상세 화면 &gt; [삭제하기] 버튼 클릭
2. [삭제] 탭</t>
  </si>
  <si>
    <t xml:space="preserve">1. 삭제 팝업 노출 
 - 선택한 항목을 팀채팅에서 완전히 삭제하시겠습니까? [취소][삭제]
2. 해당 항목 삭제 후 목록 갱신
 - 사진/동영상 탭에서 제거 확인 </t>
  </si>
  <si>
    <t xml:space="preserve">상세정보 </t>
  </si>
  <si>
    <t xml:space="preserve">미디어 상세 화면 &gt; [더보기] &gt; [상세 정보] 클릭 </t>
  </si>
  <si>
    <t>사진/동영상 상세 정보 노출 
 - 종류 
 - 크기 
 - 해상도</t>
  </si>
  <si>
    <t xml:space="preserve">외부로 공유 </t>
  </si>
  <si>
    <t>Only android</t>
  </si>
  <si>
    <t xml:space="preserve">미디어 상세 화면 &gt; [더보기] &gt; [외부로 공유] 클릭 </t>
  </si>
  <si>
    <t xml:space="preserve">스와이프 동작 확인 </t>
  </si>
  <si>
    <t>이전/다음 사진이 있는 경우</t>
  </si>
  <si>
    <t xml:space="preserve">미디어 상세 화면 &gt; 이전/다음 스와이프 동작 확인 </t>
  </si>
  <si>
    <t xml:space="preserve">이전/다음 상세 화면으로 이동됨
 - 최신 파일이 좌측
 - 오래된 파일이 우측 </t>
  </si>
  <si>
    <t xml:space="preserve">팀채팅 상세 화면 &gt; 파일 탭 </t>
  </si>
  <si>
    <t xml:space="preserve">파일 탭 </t>
  </si>
  <si>
    <t xml:space="preserve">팀채팅 상세 화면 &gt; 파일 탭 클릭 </t>
  </si>
  <si>
    <t xml:space="preserve">팀채팅 상세 화면의 파일 탭 선택 상태로 이동 </t>
  </si>
  <si>
    <t>파일 없음</t>
  </si>
  <si>
    <t>파일 탭 영역 확인</t>
  </si>
  <si>
    <t xml:space="preserve">빈 화면 노출
-----
파일이 없습니다. </t>
  </si>
  <si>
    <t xml:space="preserve">파일 항목 조회 </t>
  </si>
  <si>
    <t xml:space="preserve">파일 탭 &gt; 채팅방 참여 이전 미디어 조회 </t>
  </si>
  <si>
    <t xml:space="preserve">1. (멤버) 파일 탭 &gt; 진입 상태 
2. (방장) 이전 대화 보기 설정 on 설정으로 변경 
3. (멤버) 파일 탭 &gt; 풀 투 리프레쉬 동작 &gt; 채팅방 참여 전 미디어 조회 </t>
  </si>
  <si>
    <t>참여 이전에 미노출되던 미디어가 노출됨
부방장 / 멤버 
 - 미디어가 갱신되며 이전 미디어 노출</t>
  </si>
  <si>
    <t xml:space="preserve">1. (멤버) 파일 탭 &gt; 진입 상태 &gt; 채팅방 참여 전 미디어 확인
2. (방장) 이전 대화 보기 설정 off 설정으로 변경 
3. (멤버) 파일 탭 &gt; 풀 투 리프레쉬 동작 &gt; 채팅방 참여 전 미디어 조회 </t>
  </si>
  <si>
    <t xml:space="preserve">1. (멤버) 파일 탭 &gt; 진입 상태 &gt; 채팅방 참여 전 미디어 상세 화면 진입
2. (방장) 이전 대화 보기 설정 off 설정으로 변경 
3. (멤버) 파일 탭 &gt; 이미 진입한 미디어 상세 화면 &gt; 버튼 동작 </t>
  </si>
  <si>
    <t xml:space="preserve">얼럿 노출 
모든 멤버 
 - 유효하지 않은 요청입니다. [확인] </t>
  </si>
  <si>
    <t>파일 탭 &gt; 채팅방 참여 이후 미디어 조회</t>
  </si>
  <si>
    <t>전체 리스트</t>
  </si>
  <si>
    <t xml:space="preserve">파일 탭 &gt; 미디어 목록 확인 </t>
  </si>
  <si>
    <t>파일 목록이 노출됨 
방장
 - 전체 개수/현재용량 : n개 / {사용용량}
 - 날짜 목록 : yyyy. m. d
 - 미디어 목록 : 앨범형으로 노출 (2xn)
 - 정렬 : 최신 순으로 좌상단 &gt; 우하단 순으로 노출
모든 멤버 
 - 날짜 목록 : yyyy. m. d
 - 미디어 목록 : 앨범형으로 노출 (2xn)
 - 정렬 : 최신 순으로 좌상단 &gt; 우하단 순으로 노출</t>
  </si>
  <si>
    <t>파일 탭 &gt; 파일 썸네일 확인</t>
  </si>
  <si>
    <t xml:space="preserve">파일 썸네일 표시 
 - 1:1 비율로 파일 확장자별 아이콘 표시
   - 파일명 표시 (파일명.확장자) 
 - 개별용량 </t>
  </si>
  <si>
    <t xml:space="preserve">파일 탭 &gt; 다중 선택 액션 버튼 [V] 클릭 </t>
  </si>
  <si>
    <t>다중 선택 화면으로 전환되고 탭 이동 불가능함 
방장
 - 개별 파일 우상단에 선택 UI 표시
   - 선택 개수 카운트 및 [선택 해제]/[취소] 버튼 노출
 - 하단 옵션 메뉴 제공 
   - [톡으로 전달하기], [삭제하기] 버튼 활성화 상태 
모든 멤버 
 - 개별 파일 우상단에 선택 UI 표시
   - 선택 개수 카운트 및 [선택 해제]/[취소] 버튼 노출
 - 하단 옵션 메뉴 제공 
   - [톡으로 전달하기] 활성화 상태</t>
  </si>
  <si>
    <r>
      <rPr>
        <rFont val="Nanum Gothic"/>
      </rPr>
      <t xml:space="preserve">공유하기
</t>
    </r>
    <r>
      <rPr>
        <rFont val="Nanum Gothic"/>
        <strike/>
        <color rgb="FFB7B7B7"/>
      </rPr>
      <t>전달하기</t>
    </r>
  </si>
  <si>
    <r>
      <rPr>
        <rFont val="Nanum Gothic"/>
      </rPr>
      <t xml:space="preserve">1. 파일 탭 &gt; select view &gt; 파일 선택 &gt; [공유하기] </t>
    </r>
    <r>
      <rPr>
        <rFont val="Nanum Gothic"/>
        <strike/>
        <color rgb="FFB7B7B7"/>
      </rPr>
      <t>[전달하기]</t>
    </r>
    <r>
      <rPr>
        <rFont val="Nanum Gothic"/>
      </rPr>
      <t xml:space="preserve"> 버튼 클릭 
2. 공유 피커 &gt; 공유 완료
</t>
    </r>
    <r>
      <rPr>
        <rFont val="Nanum Gothic"/>
        <strike/>
        <color rgb="FFB7B7B7"/>
      </rPr>
      <t xml:space="preserve">2. 전달 퀵피커/풀피커 &gt; 전달 완료 </t>
    </r>
  </si>
  <si>
    <r>
      <rPr>
        <rFont val="Nanum Gothic"/>
      </rPr>
      <t xml:space="preserve">선택한 친구 혹은 채팅방에 공유 </t>
    </r>
    <r>
      <rPr>
        <rFont val="Nanum Gothic"/>
        <strike/>
        <color rgb="FFB7B7B7"/>
      </rPr>
      <t>전달</t>
    </r>
    <r>
      <rPr>
        <rFont val="Nanum Gothic"/>
      </rPr>
      <t xml:space="preserve">(발신)됨
 - 해당 채팅방 유지 및 스낵바 노출
 - 스낵바 문구 : "{친구/채팅방명} 에게/에 파일을 공유했어요."
</t>
    </r>
    <r>
      <rPr>
        <rFont val="Nanum Gothic"/>
        <strike/>
        <color rgb="FFB7B7B7"/>
      </rPr>
      <t xml:space="preserve"> - 퀵피커 : 해당 채팅방 유지 알림배너 노출 
 - 풀피커 : 대상 채팅방으로 이동 
 - 전달 문구 : "{친구/채팅방명}에게 파일을 전달하였습니다."</t>
    </r>
  </si>
  <si>
    <t>파일 탭 &gt; select view &gt; 파일 10개 초과 선택 &gt; [전달하기] 버튼 클릭</t>
  </si>
  <si>
    <t>전달 불가 팝업 노출 
 - 파일 전달은 한번에 10개까지 가능합니다. [확인]</t>
  </si>
  <si>
    <t xml:space="preserve">1. 파일 탭 &gt; select view &gt; 파일 선택 &gt; [삭제하기] 버튼 클릭
2. [삭제] 버튼 탭 </t>
  </si>
  <si>
    <t xml:space="preserve">1. 삭제 팝업 노출 
 - "선택한 항목을 팀채팅에서 완전히 삭제하시겠습니까?" [취소][삭제]
2. 해당 항목 삭제 후 목록 갱신
 - 파일 탭에서 제거 확인 </t>
  </si>
  <si>
    <t xml:space="preserve">1. 파일 탭 &gt; select view &gt; 파일 선택 &gt; [삭제하기] 버튼 &gt; [삭제] 버튼 탭 
2. 대화방 챗로그 확인 </t>
  </si>
  <si>
    <t>삭제된 파일의 챗로그 모두 유지</t>
  </si>
  <si>
    <t xml:space="preserve">파일 탭 &gt; select view &gt; 파일 300개 초과 선택 </t>
  </si>
  <si>
    <t>파일 20개 이상 존재</t>
  </si>
  <si>
    <t xml:space="preserve">파일 탭 &gt; 스크롤 다운 </t>
  </si>
  <si>
    <t>기본 정보가 숨김처리된 상태로 상단 네비바 노출
 - 상단 네비바 및 폴더 탭 고정 (파일 탭 선택 상태)</t>
  </si>
  <si>
    <t xml:space="preserve">파일 탭 &gt; 스크롤 다운 &gt; 불러오는 미디어 수 </t>
  </si>
  <si>
    <t xml:space="preserve">20개씩 데이터 불러옴 
- fetchCount 20 (가져올 데이터 최대 개수) </t>
  </si>
  <si>
    <t>팀채팅 상세 화면 진입 상태
- 채팅방 내 파일 수신</t>
  </si>
  <si>
    <t>파일 탭 &gt; 풀 투 리프레쉬 동작 &gt; 미디어 목록 갱신 확인</t>
  </si>
  <si>
    <t xml:space="preserve">파일 탭 내 미디어 목록이 갱신되어 노출됨 </t>
  </si>
  <si>
    <t>1. 파일 탭 &gt; 화면 닫기 &gt; 팀채팅 홈으로 이동 
2. 팀채팅 상세 화면 &gt; 파일 버티컬 &gt; 미디어 목록 갱신 확인</t>
  </si>
  <si>
    <t>파일 탭 &gt; 탭 이동 (사진/동영상, 링크) &gt; 미디어 목록 갱신 확인</t>
  </si>
  <si>
    <t xml:space="preserve">파일 탭 내 미디어 목록이 갱신되지 않음 </t>
  </si>
  <si>
    <t>다운로드</t>
  </si>
  <si>
    <t>다운로드 : X</t>
  </si>
  <si>
    <t xml:space="preserve">파일 클릭 시, 다운로드 확인  </t>
  </si>
  <si>
    <t>1. 다운로드 팝업 노출 
 - 타이틀 : 다운로드 중 
 - 프로그레스바 / 다운로드된 용량 / 전체 용량 
 - [취소] 버튼
2. 다운로드 완료된 후, 파일 뷰어로 이동</t>
  </si>
  <si>
    <t xml:space="preserve">다운로드 취소 </t>
  </si>
  <si>
    <t>다운로드 : 중단 상태</t>
  </si>
  <si>
    <t>1. 채팅방 내 &gt; 파일 클릭 &gt; 다운로드 진행중 &gt; [취소] 버튼 클릭 
2. 팀채팅 상세 화면 &gt; 파일 탭 &gt; 다운로드 중단된 파일 클릭 &gt; 다운로드 확인</t>
  </si>
  <si>
    <t xml:space="preserve">중단된 다운로드가 이어받기됨 
 - 프로그레스바 / 다운로드된 용량 이어서 표시 </t>
  </si>
  <si>
    <t>다운로드 : O</t>
  </si>
  <si>
    <t xml:space="preserve">파일 클릭 시, 파일 뷰어 확인 </t>
  </si>
  <si>
    <t>파일 뷰어로 이동됨 
Android
 - 외부 앱 연동 (앱 선택 &gt; 외부 앱으로 열림)
 - 연동 앱 없는 경우, 열지 못할 수 있음 
iOS 
 - 기본 뷰어로 열림 (일부 확장자는 외부앱 연결 액션시트) 
 - 외부 앱 연동 될 수 있음</t>
  </si>
  <si>
    <t xml:space="preserve">알림 팝업 </t>
  </si>
  <si>
    <t>다운로드 : X
- 친구가 아닌 유저가 보낸 파일</t>
  </si>
  <si>
    <t>파일 클릭 &gt; 팝업 확인</t>
  </si>
  <si>
    <t xml:space="preserve">주의 팝업이 노출됨
 - 친구가 아닌 사용자가 보낸 파일은 안전하지 않을 수 있습니다. 다운로드 받으시겠습니까? [취소][확인] </t>
  </si>
  <si>
    <t xml:space="preserve">다운로드 : X
- 차단한 사용자가 보낸 파일 </t>
  </si>
  <si>
    <t xml:space="preserve">파일 용량이 300MB 이상일 경우 </t>
  </si>
  <si>
    <t xml:space="preserve">1. 채팅방 내 &gt; 퀵피커, 풀피커 &gt; 해당 파일 선택 
2. [전송] 버튼 클릭 </t>
  </si>
  <si>
    <t xml:space="preserve">Android 
 - 전송 불가 토스트 발생 후, 선택 해제 처리 (전송 불가능) 
 - 300MB 이상의 파일은 전송할 수 없습니다. (토스트 팝업)
iOS 
 - 전송 불가 얼럿 노출 후, 전송 가능한 항목 있으면 전송 시작 
 - 파일 사이즈 제한을 초과하는 항목은 전송 시 제외됩니다. (300 MB) (팝업) </t>
  </si>
  <si>
    <t>팀채팅 상세 화면 &gt; 링크 탭</t>
  </si>
  <si>
    <t xml:space="preserve">링크 탭 </t>
  </si>
  <si>
    <t>팀채팅 홈에서 진입</t>
  </si>
  <si>
    <t xml:space="preserve">팀채팅 상세 화면 &gt; 링크 탭 클릭 </t>
  </si>
  <si>
    <t xml:space="preserve">팀채팅 상세 화면의 링크 탭 선택 상태로 이동 </t>
  </si>
  <si>
    <t>링크 없음</t>
  </si>
  <si>
    <t>링크 탭 영역 확인</t>
  </si>
  <si>
    <t xml:space="preserve">빈 화면 노출 
----
링크가 없습니다. </t>
  </si>
  <si>
    <t xml:space="preserve">링크 항목 조회 </t>
  </si>
  <si>
    <t xml:space="preserve">링크 탭 &gt; 채팅방 참여 이전 미디어 조회 </t>
  </si>
  <si>
    <t xml:space="preserve">1. (멤버) 링크 탭 &gt; 진입 상태 
2. (방장) 이전 대화 보기 설정 on 설정으로 변경 
3. (멤버) 링크 탭 &gt; 풀 투 리프레쉬 동작 &gt; 채팅방 참여 전 미디어 조회 </t>
  </si>
  <si>
    <t xml:space="preserve">1. (멤버) 링크 탭 &gt; 진입 상태 &gt; 채팅방 참여 전 미디어 확인
2. (방장) 이전 대화 보기 설정 off 설정으로 변경 
3. (멤버) 링크 탭 &gt; 풀 투 리프레쉬 동작 &gt; 채팅방 참여 전 미디어 조회 </t>
  </si>
  <si>
    <t xml:space="preserve">1. (멤버) 링크 탭 &gt; 진입 상태 &gt; 채팅방 참여 전 미디어 상세 화면 진입
2. (방장) 이전 대화 보기 설정 off 설정으로 변경 
3. (멤버) 링크 탭 &gt; 이미 진입한 미디어 상세 화면 &gt; 버튼 동작 </t>
  </si>
  <si>
    <t>링크 탭 &gt; 채팅방 참여 이후 미디어 조회</t>
  </si>
  <si>
    <t xml:space="preserve">링크 탭 &gt; 미디어 목록 확인 </t>
  </si>
  <si>
    <t>링크 목록이 노출됨 
방장
 - 전체 개수 : n개 
 - 날짜 목록 : yyyy. m. d
 - 미디어 목록 : 앨범형으로 노출 (2xn)
 - 정렬 : 최신 순으로 좌상단 &gt; 우하단 순으로 노출
모든 멤버 
 - 날짜 목록 : yyyy. m. d
 - 미디어 목록 : 앨범형으로 노출 (2xn)
 - 정렬 : 최신 순으로 좌상단 &gt; 우하단 순으로 노출</t>
  </si>
  <si>
    <r>
      <rPr>
        <rFont val="Nanum Gothic"/>
      </rPr>
      <t xml:space="preserve">(Jameson, 26/2) </t>
    </r>
    <r>
      <rPr>
        <rFont val="Nanum Gothic"/>
        <color rgb="FF1155CC"/>
        <u/>
      </rPr>
      <t>QATEAM-10423</t>
    </r>
    <r>
      <rPr>
        <rFont val="Nanum Gothic"/>
      </rPr>
      <t xml:space="preserve">
and : 링크 상세정보 영역 여백없음
(bono, 26/3)
</t>
    </r>
    <r>
      <rPr>
        <rFont val="Nanum Gothic"/>
        <color rgb="FF1155CC"/>
        <u/>
      </rPr>
      <t>https://jira.daumkakao.com/browse/QATEAM-11442</t>
    </r>
    <r>
      <rPr>
        <rFont val="Nanum Gothic"/>
      </rPr>
      <t xml:space="preserve"> 
팀데이터에서 주소 잘못된 링크 확인시 주의 링크 표시 및 링크 연결 시도시 주의 팝업 노출됨</t>
    </r>
  </si>
  <si>
    <t>shannon 25/07
모든멤버(부방장 포함)</t>
  </si>
  <si>
    <t xml:space="preserve">정상 url </t>
  </si>
  <si>
    <t>링크 탭 &gt; 링크 썸네일 확인</t>
  </si>
  <si>
    <t>링크 썸네일 표시 
 - 2:1 비율로 URL 썸네일 표시
   - 링크 제목 표시 
   - URL 표시</t>
  </si>
  <si>
    <t xml:space="preserve">의심 url </t>
  </si>
  <si>
    <t>의심 URL 썸네일 표시 
 - 2:1 비율로 경고 썸네일 표시
 - 상세 정보 
   - 링크 타이틀 없는 경우 : "신뢰할 수 없는 페이지입니다." 표시
   - 링크 타이틀 있는 경우 :  링크 타이틀 + "신뢰할 수 없는 페이지입니다." 표시
   - URL 표시</t>
  </si>
  <si>
    <t xml:space="preserve">링크 탭 &gt; 다중 선택 액션 버튼 [V] 클릭 </t>
  </si>
  <si>
    <r>
      <rPr>
        <rFont val="Nanum Gothic"/>
      </rPr>
      <t xml:space="preserve">공유하기
</t>
    </r>
    <r>
      <rPr>
        <rFont val="Nanum Gothic"/>
        <strike/>
        <color rgb="FFB7B7B7"/>
      </rPr>
      <t>전달하기</t>
    </r>
  </si>
  <si>
    <r>
      <rPr>
        <rFont val="Nanum Gothic"/>
      </rPr>
      <t xml:space="preserve">1. 링크 탭 &gt; select view &gt; 링크 선택 &gt; [공유하기] </t>
    </r>
    <r>
      <rPr>
        <rFont val="Nanum Gothic"/>
        <strike/>
        <color rgb="FFB7B7B7"/>
      </rPr>
      <t>[전달하기]</t>
    </r>
    <r>
      <rPr>
        <rFont val="Nanum Gothic"/>
      </rPr>
      <t xml:space="preserve"> 버튼 클릭 
2. 공유피커 &gt; 공유 완료
</t>
    </r>
    <r>
      <rPr>
        <rFont val="Nanum Gothic"/>
        <strike/>
        <color rgb="FFB7B7B7"/>
      </rPr>
      <t xml:space="preserve">2. 전달 퀵피커/풀피커 &gt; 전달 완료 </t>
    </r>
  </si>
  <si>
    <r>
      <rPr>
        <rFont val="Nanum Gothic"/>
      </rPr>
      <t xml:space="preserve">선택한 친구 혹은 채팅방에 공유 </t>
    </r>
    <r>
      <rPr>
        <rFont val="Nanum Gothic"/>
        <strike/>
        <color rgb="FFB7B7B7"/>
      </rPr>
      <t>전달</t>
    </r>
    <r>
      <rPr>
        <rFont val="Nanum Gothic"/>
      </rPr>
      <t xml:space="preserve">(발신)됨
 - 해당 채팅방 유지 및 스낵바 노출
 - 스낵바 문구 : "{친구/채팅방명} 에게/에 메시지를 공유했어요."
</t>
    </r>
    <r>
      <rPr>
        <rFont val="Nanum Gothic"/>
        <strike/>
        <color rgb="FFB7B7B7"/>
      </rPr>
      <t xml:space="preserve"> - 퀵피커 : 해당 채팅방 유지 알림배너 노출 
 - 풀피커 : 대상 채팅방으로 이동 
 - 전달 문구 : "{친구/채팅방명}에게 메시지를 전달하였습니다."</t>
    </r>
  </si>
  <si>
    <t>링크 탭 &gt; select view &gt; 링크 10개 초과 선택 &gt; [전달하기] 버튼 클릭</t>
  </si>
  <si>
    <t>전달 불가 팝업 노출 
 - 링크 전달은 한번에 10개까지 가능합니다. [확인]</t>
  </si>
  <si>
    <t xml:space="preserve">1. 링크 탭 &gt; select view &gt; 링크 선택 &gt; [삭제하기] 버튼 클릭
2. [삭제] 버튼 탭 </t>
  </si>
  <si>
    <t xml:space="preserve">1. 삭제 팝업 노출 
 - 선택한 항목을 팀채팅에서 완전히 삭제하시겠습니까? [취소][삭제]
2. 해당 항목 삭제 후 목록 갱신
 - 링크 탭에서 제거 확인 </t>
  </si>
  <si>
    <t xml:space="preserve">1. 링크 탭 &gt; select view &gt; 링크 선택 &gt; [삭제하기] 버튼 &gt; [삭제] 버튼 탭 
2. 대화방 챗로그 확인 </t>
  </si>
  <si>
    <t xml:space="preserve">링크 탭 &gt; select view &gt; 링크 300개 초과 선택 </t>
  </si>
  <si>
    <t>선택 가능 개수 초과 얼럿 노출 
 - 한 번에 선택 가능한 항목은 최대 300개입니다. [확인]</t>
  </si>
  <si>
    <t>링크 20개 이상 존재</t>
  </si>
  <si>
    <t xml:space="preserve">링크 탭 &gt; 스크롤 다운 </t>
  </si>
  <si>
    <t>기본 정보가 숨김처리된 상태로 상단 네비바 노출
 - 상단 네비바 및 폴더 탭 고정 (링크 탭 선택 상태)</t>
  </si>
  <si>
    <t xml:space="preserve">링크 탭 &gt; 스크롤 다운 &gt; 불러오는 미디어 수 </t>
  </si>
  <si>
    <t>팀채팅 상세 화면 진입 상태
- 채팅방 내 링크 수신</t>
  </si>
  <si>
    <t>링크 탭 &gt; 풀 투 리프레쉬 동작 &gt; 미디어 목록 갱신 확인</t>
  </si>
  <si>
    <t xml:space="preserve">링크 탭 내 미디어 목록이 갱신되어 노출됨 </t>
  </si>
  <si>
    <t>1. 링크 탭 &gt; 화면 닫기 &gt; 팀채팅 홈으로 이동 
2. 팀채팅 상세 화면 &gt; 링크 버티컬 &gt; 미디어 목록 갱신 확인</t>
  </si>
  <si>
    <t>링크 탭 &gt; 탭 이동 (사진/동영상, 파일) &gt; 미디어 목록 갱신 확인</t>
  </si>
  <si>
    <t xml:space="preserve">링크 탭 내 미디어 목록이 갱신되지 않음 </t>
  </si>
  <si>
    <t xml:space="preserve">링크 열기 </t>
  </si>
  <si>
    <t>정상 url</t>
  </si>
  <si>
    <t xml:space="preserve">개별 링크 클릭 &gt; 링크 실행 동작 확인 </t>
  </si>
  <si>
    <t xml:space="preserve">인앱브라우저로 링크 이동 </t>
  </si>
  <si>
    <t>의심 url</t>
  </si>
  <si>
    <t>얼럿 노출
 - 사용자로부터 신고가 접수되어 주의가 필요한 페이지입니다. 연결하시겠습니까? [취소][확인]</t>
  </si>
  <si>
    <t xml:space="preserve">팀채팅 상세 화면 &gt; 검색 </t>
  </si>
  <si>
    <t>달력 UI</t>
  </si>
  <si>
    <t>1. 검색 화면 &gt; 달력 아이콘 탭</t>
  </si>
  <si>
    <t>달력 표시 
 - 달력 이외 영역 딤드 처리 
 - 오늘 날짜 default 표시 
 - 월별 표시 
Android 
 - 기본 OS 캘린더뷰 사용 
iOS 
 - 기존 채팅방 검색 캘린더뷰 사용</t>
  </si>
  <si>
    <t>날짜 검색</t>
  </si>
  <si>
    <t xml:space="preserve">1. 검색 화면 &gt; 달력 아이콘 탭 &gt; 특정 날짜 선택 </t>
  </si>
  <si>
    <t xml:space="preserve">선택된 날짜를 포함한 이전 기간 동안의 검색 결과 노출 
 - 검색 입력창 : [~yy. m. d], [닫기] 버튼 
 - 검색된 미디어 탭 노출 
   - 사진/동영상, 파일, 링크 탭
 - 최신순으로 미디어 리스트 표시
 - 개별 미디어 선택 가능
   - 사진/동영상 : 미디어 상세 화면으로 이동 
   - 파일 : 파일 뷰어로 이동 
   - 링크 : 인앱브라우저로 링크 이동 </t>
  </si>
  <si>
    <t>1. 검색 화면 &gt; 검색 입력창에 키워드 입력 &gt; 검색</t>
  </si>
  <si>
    <t xml:space="preserve">검색바 영역에 입력한 키워드가 표시되고, 검색결과 미노출 
 - 검색 입력창 : [검색 키워드], [닫기] 버튼 
 - 검색 결과 화면 : "검색 결과가 없습니다." 문구 </t>
  </si>
  <si>
    <t>키워드 검색</t>
  </si>
  <si>
    <t>검색 결과 있음</t>
  </si>
  <si>
    <t xml:space="preserve">검색한 키워드가 포함된 메모 검색 결과 노출 
 - 검색 입력창 : [검색 키워드], [닫기] 버튼 
 - 검색된 미디어 탭 노출 
   - 사진/동영상, 파일, 링크
 - 최신순으로 미디어 리스트 표시
 - 검색 키워드 하이라이트 처리
 - 개별 미디어 선택 가능 
   - 사진/동영상 : 미디어 상세 화면으로 이동 
   - 파일 : 파일 뷰어로 이동 
   - 링크 : 인앱브라우저로 링크 이동 </t>
  </si>
  <si>
    <t xml:space="preserve">(bono,2023/06)
사진/동영상 키워드로 검색 불가
ㄴ (shannon, 2025/07)
사진/동영상 설명추가해도, 키워드 검색안됨
</t>
  </si>
  <si>
    <t>선택한 친구로 검색</t>
  </si>
  <si>
    <t xml:space="preserve">1. 검색 창 &gt; 친구아이콘 &gt; 친구 선택
</t>
  </si>
  <si>
    <t xml:space="preserve">1. 선택한 친구가 발신한 사진, 동영상 목록 노출 
 - 검색 입력창 : [친구명], [닫기] 버튼 (친구명 블럭처리)
 - 검색된 미디어 탭 노출 
   - 사진/동영상, 파일, 링크 탭
 - 최신순으로 미디어 리스트 표시
 - 개별 미디어 선택 가능 
   - 사진/동영상 : 미디어 상세 화면으로 이동 
   - 파일 : 파일 뷰어로 이동 
   - 링크 : 인앱브라우저로 링크 이동 </t>
  </si>
  <si>
    <r>
      <rPr>
        <rFont val="Nanum Gothic"/>
      </rPr>
      <t xml:space="preserve">(rachel, 2022/6) </t>
    </r>
    <r>
      <rPr>
        <rFont val="Nanum Gothic"/>
        <color rgb="FF1155CC"/>
        <u/>
      </rPr>
      <t>OKCHEON-9814</t>
    </r>
    <r>
      <rPr>
        <rFont val="Nanum Gothic"/>
      </rPr>
      <t xml:space="preserve">
팀채팅 검색화면에서 친구명 수동 입력 시 해당 친구가 보낸 미디어 검색되지 않는 현상
ㄴ 노운이슈 </t>
    </r>
  </si>
  <si>
    <t xml:space="preserve">검색 홈 &gt; 버튼 탭 혹은 액션 </t>
  </si>
  <si>
    <t xml:space="preserve">얼럿 노출 
 - 네트워크 연결 상태가 좋지 않습니다. 잠시 후 다시 시도해 주세요.[로딩버튼] </t>
  </si>
  <si>
    <t>작성 : aren.na, jinny.soo
 ㄴ 26/4차 지라 어싸인 : aren.na 로 지정 부탁드립니다.</t>
  </si>
  <si>
    <r>
      <rPr>
        <rFont val="Nanum Gothic"/>
        <b/>
        <u/>
      </rPr>
      <t xml:space="preserve">* 숏폼 리그레션 테스트 주의 사항 * 
</t>
    </r>
    <r>
      <rPr>
        <rFont val="Nanum Gothic"/>
      </rPr>
      <t xml:space="preserve">
1. </t>
    </r>
    <r>
      <rPr>
        <rFont val="Nanum Gothic"/>
        <b/>
        <color rgb="FFFF0000"/>
      </rPr>
      <t>[지금탭]</t>
    </r>
    <r>
      <rPr>
        <rFont val="Nanum Gothic"/>
      </rPr>
      <t xml:space="preserve"> (카톡 3탭)  테스트 케이스 진행 방법
  - </t>
    </r>
    <r>
      <rPr>
        <rFont val="Nanum Gothic"/>
        <b/>
        <color rgb="FFFF0000"/>
      </rPr>
      <t>[지금탭]</t>
    </r>
    <r>
      <rPr>
        <rFont val="Nanum Gothic"/>
      </rPr>
      <t xml:space="preserve"> </t>
    </r>
    <r>
      <rPr>
        <rFont val="Nanum Gothic"/>
        <b/>
        <color rgb="FFFF0000"/>
      </rPr>
      <t>타인의 컨텐츠</t>
    </r>
    <r>
      <rPr>
        <rFont val="Nanum Gothic"/>
      </rPr>
      <t xml:space="preserve"> </t>
    </r>
    <r>
      <rPr>
        <rFont val="Nanum Gothic"/>
        <b/>
        <color rgb="FFFF0000"/>
      </rPr>
      <t xml:space="preserve">뷰잉, 리액션 (댓글, 좋아요, 공유, 북마크) 가능
</t>
    </r>
    <r>
      <rPr>
        <rFont val="Nanum Gothic"/>
      </rPr>
      <t xml:space="preserve">     ㄴ 단, 댓글 작성 시 일반 사용자의 정제된 댓글처럼 작성 필요.
          예) 숏폼 좋아요, 재밌어요!, 적절한 각종 이모티콘 등 </t>
    </r>
  </si>
  <si>
    <r>
      <rPr>
        <rFont val="Arial"/>
        <b/>
      </rPr>
      <t>Component</t>
    </r>
    <r>
      <rPr>
        <rFont val="Arial"/>
      </rPr>
      <t xml:space="preserve"> : [조직]숏폼탭스쿼드 
</t>
    </r>
    <r>
      <rPr>
        <rFont val="Arial"/>
        <b/>
      </rPr>
      <t xml:space="preserve">Watcher </t>
    </r>
    <r>
      <rPr>
        <rFont val="Arial"/>
      </rPr>
      <t>: aren, jinny</t>
    </r>
  </si>
  <si>
    <r>
      <rPr>
        <rFont val="Nanum Gothic"/>
      </rPr>
      <t xml:space="preserve">
2.</t>
    </r>
    <r>
      <rPr>
        <rFont val="Nanum Gothic"/>
        <b/>
        <color rgb="FFFF0000"/>
      </rPr>
      <t xml:space="preserve"> [지금탭] 이외</t>
    </r>
    <r>
      <rPr>
        <rFont val="Nanum Gothic"/>
      </rPr>
      <t xml:space="preserve">의 케이스는 </t>
    </r>
    <r>
      <rPr>
        <rFont val="Nanum Gothic"/>
        <b/>
        <color rgb="FFFF0000"/>
      </rPr>
      <t>아래의 컨텐츠 중 선택하여 진행 (리액션 가능)</t>
    </r>
    <r>
      <rPr>
        <rFont val="Nanum Gothic"/>
      </rPr>
      <t xml:space="preserve">
</t>
    </r>
    <r>
      <rPr>
        <rFont val="Nanum Gothic"/>
        <b/>
      </rPr>
      <t xml:space="preserve"> ㄴ [나만보기] :</t>
    </r>
    <r>
      <rPr>
        <rFont val="Nanum Gothic"/>
      </rPr>
      <t xml:space="preserve"> </t>
    </r>
    <r>
      <rPr>
        <rFont val="Nanum Gothic"/>
        <color rgb="FF1155CC"/>
        <u/>
      </rPr>
      <t>https://shortform.kakao.com/contents/68dce871c5ad9f8e093cf6ba</t>
    </r>
    <r>
      <rPr>
        <rFont val="Nanum Gothic"/>
      </rPr>
      <t xml:space="preserve">
</t>
    </r>
    <r>
      <rPr>
        <rFont val="Nanum Gothic"/>
        <b/>
      </rPr>
      <t xml:space="preserve"> ㄴ [전체공개] : </t>
    </r>
    <r>
      <rPr>
        <rFont val="Nanum Gothic"/>
      </rPr>
      <t>지금탭에서 노출되는 컨텐츠의 작성자 프로필로 진입하여 숏폼 컨텐츠를 탭 하여 확인</t>
    </r>
  </si>
  <si>
    <t>[지금 탭]</t>
  </si>
  <si>
    <t>서브 칩</t>
  </si>
  <si>
    <t>서브칩 동작</t>
  </si>
  <si>
    <t>숏폼 / 오픈채팅 칩</t>
  </si>
  <si>
    <t>지금탭 &gt; 서브칩 동작 확인</t>
  </si>
  <si>
    <t>- 오픈채팅 언리드 카운트 있는 경우 지금탭 터치 시 오픈채팅 서브탭으로 랜딩
- 오픈채팅 언리드 카운트 없는 경우 숏폼 서브칩으로 랜딩
- 지금탭 내에서 지금탭 반복 터치 시 숏폼 &lt;-&gt; 오픈채팅 서브칩 번갈아 랜딩</t>
  </si>
  <si>
    <t>브랜드 칩</t>
  </si>
  <si>
    <t>브랜드 칩 on 된 경우</t>
  </si>
  <si>
    <t>- 브랜드칩
 ㄴ 지금 탭 내 세번째에 노출되는 광고 전용 칩
 ㄴ 해당 칩은 이벤트가 있는 경우에만 노출 됨
 ㄴ 리그레션 테스트 기간에 노출이 되는 경우 칩, 하단 웹뷰 내용 정상 노출 확인
 ㄴ 리그레션 테스트 기간에 미노출 되는 경우 결과 n 처리</t>
  </si>
  <si>
    <t>(Jameson, 26/4)
공통 : 4차에서 브랜드칩 미노출 상태로 세팅되어 N처리</t>
  </si>
  <si>
    <t>탭 플레이어</t>
  </si>
  <si>
    <t>플레이어 동작</t>
  </si>
  <si>
    <t>지금탭 &gt; 탭 플레이어 &gt; UI 확인</t>
  </si>
  <si>
    <t>- 숏폼탭 플레이어 실행
- 초기 사운드 : mute
- 지금                      검색   사운드 버튼   환경설정
- 숏폼 서브칩 / 오픈채팅 서브칩 (오픈채팅 unread count) / 브랜드칩 (운영에서 on 하는 경우에만 노출 됨)
- 영상 영역
- 좋아요
- 댓글
- 공유하기
- 저장하기
- 더보기
- 작성자 프로필이미지/이름 / 친구추가 or 채널추가 버튼
- 타이틀
- 캡션
- 해시태그
- 위치태그
- 게시물 발행 경과 시간
- 링크태그
- 프로그레스 바</t>
  </si>
  <si>
    <r>
      <rPr>
        <rFont val="Nanum Gothic"/>
      </rPr>
      <t xml:space="preserve">(shannon, 25/09)
1. 게시물 발행 결과 시간은 본문 부분을 탭해야 노출됨
(참고) 발행 시간 중 N일전은 클라 시간 기준으로 계산됨
2. 링크태그는 '더 알아보기'영역임
(wizy, 25/10)
최근 게시물은 발행 경과 시간으로 노출, 일주일 이상 지난 게시물은 발행일로 노출됨
(TC참고 : </t>
    </r>
    <r>
      <rPr>
        <rFont val="Nanum Gothic"/>
        <color rgb="FF1155CC"/>
        <u/>
      </rPr>
      <t xml:space="preserve">https://kko.kakao.com/Ze_BXP7Kja)
</t>
    </r>
    <r>
      <rPr>
        <rFont val="Nanum Gothic"/>
      </rPr>
      <t xml:space="preserve">(Jameson, 26/4)
4차 과제 브랜드칩 추가로 인해 서브칩 추가됨
숏폼 서브칩 / 오픈채팅 서브칩 / 브랜드칩 서브칩 순으로 노출
브랜드칩의 경우, 설정된 광고가 있는 경우에만 노출됨
하기 링크 참조
</t>
    </r>
    <r>
      <rPr>
        <rFont val="Nanum Gothic"/>
        <color rgb="FF1155CC"/>
        <u/>
      </rPr>
      <t>https://wiki.daumkakao.com/spaces/KQA/pages/2086490858/%EC%88%8F%ED%8F%BC%ED%83%AD+%EC%A7%80%EA%B8%88%ED%83%AD+%EB%B8%8C%EB%9E%9C%EB%93%9C%EC%B9%A9+%EC%B6%94%EA%B0%80+aren</t>
    </r>
  </si>
  <si>
    <t>1. 좋아요 설정
2. 좋아요 해제</t>
  </si>
  <si>
    <t>1. 좋아요 애니메이션 및 ui 반영 및 좋아요 카운트 증가
2. 좋아요 해제 ui 반영 및 좋아요 카운트 감소</t>
  </si>
  <si>
    <t>(Jameson, 26/4)
로그인 후 최초 리액션인 경우, 숏폼 활동 프로필 바텀시트가 노출됨
(좋아요, 댓글 등)</t>
  </si>
  <si>
    <t>댓글 등록</t>
  </si>
  <si>
    <t>댓글 등록 됨
 - 댓글 카운팅 +1 적용</t>
  </si>
  <si>
    <t>답글</t>
  </si>
  <si>
    <t>댓글에 &gt; 답글 쓰기</t>
  </si>
  <si>
    <t>답글 등록 됨
 - 답글 카운팅 +1 적용</t>
  </si>
  <si>
    <r>
      <rPr>
        <rFont val="Nanum Gothic"/>
      </rPr>
      <t xml:space="preserve">(gon, 26/4)
and : 답글쓰기 버튼 연속 탭 시 첫번째만 키패드 노출되고 이후 노출되지 않는 현상
</t>
    </r>
    <r>
      <rPr>
        <rFont val="Nanum Gothic"/>
        <color rgb="FF1155CC"/>
        <u/>
      </rPr>
      <t>https://jira.daumkakao.com/browse/QATEAM-12548</t>
    </r>
  </si>
  <si>
    <t xml:space="preserve">(shannon, 25/09)
답글 쓴 것도, 플레이어 내 댓글 아이콘과 댓글 바텀시트에서 댓글 카운트에 포함되어 노출됨 </t>
  </si>
  <si>
    <t>댓글 삭제</t>
  </si>
  <si>
    <t>나의 댓글 롱탭 &gt; 삭제</t>
  </si>
  <si>
    <t>등록한 댓글 삭제 됨
 - 댓글 카운팅 -1 적용</t>
  </si>
  <si>
    <t>나의 답글 롱탭 &gt; 삭제</t>
  </si>
  <si>
    <t>등록한 답글 삭제 됨
 - 답글 카운팅 -1 적용</t>
  </si>
  <si>
    <t>답글 더보기</t>
  </si>
  <si>
    <t>답글 보유</t>
  </si>
  <si>
    <t>1. [전체공개 + 댓글 on] &gt; 플레이어 내 댓글 아이콘 탭 &gt; '답글 n 개' 탭
2. 답글 '접기' 탭</t>
  </si>
  <si>
    <t xml:space="preserve">1. 답글 펼침 상태로 전환되며 답글 확인 가능
2. 답글 접기 상태로 전환 됨
</t>
  </si>
  <si>
    <t>공유하기 아이콘 탭 &gt; 공유피커에서 공유하기 완료</t>
  </si>
  <si>
    <t>숏폼 말풍선 공유되고 카운트 +1 증가</t>
  </si>
  <si>
    <r>
      <rPr>
        <rFont val="Nanum Gothic"/>
      </rPr>
      <t xml:space="preserve">(zeron, 26/5) </t>
    </r>
    <r>
      <rPr>
        <rFont val="Nanum Gothic"/>
        <color rgb="FF1155CC"/>
        <u/>
      </rPr>
      <t>QATEAM-13443</t>
    </r>
    <r>
      <rPr>
        <rFont val="Nanum Gothic"/>
      </rPr>
      <t xml:space="preserve">
iOS : 숏폼 댓글 입력, 공유하기 이후 좋아요, 저장하기 버튼 클릭 시 리액션 버튼 카운트 변경되는 현상</t>
    </r>
  </si>
  <si>
    <t>숏폼 말풍선</t>
  </si>
  <si>
    <t>1. 공유된 숏폼 말풍선 확인
2. 숏폼 말풍선 탭</t>
  </si>
  <si>
    <t>1. 숏폼 공유 말풍선 프리뷰 재생 (약 5초)
 - 환경설정 &gt; 채팅 &gt; 동영상 말풍선 자동재생 설정에 따라 자동 재생 됨
2. 전면 플레이어로 랜딩</t>
  </si>
  <si>
    <t>(shannon, 25/09)
스펙 변경 : 프리뷰 5회 자동 재생 (약 5초씩)</t>
  </si>
  <si>
    <t>지금탭 &gt; 상 &lt;-&gt; 하단 스크롤</t>
  </si>
  <si>
    <t>- 이전 &lt;-&gt; 다음 숏폼 컨텐츠 노출
- 컨텐츠 중간에 광고, 재생 슬롯 노출 됨</t>
  </si>
  <si>
    <t>사운드 동작</t>
  </si>
  <si>
    <t>지금탭 &gt; 영상 우상단 사운드 동작 on / off</t>
  </si>
  <si>
    <t>사운드 on / off 동작</t>
  </si>
  <si>
    <t>영상 재생</t>
  </si>
  <si>
    <t>자동 재생</t>
  </si>
  <si>
    <t>지금탭 &gt; 자동 재생 여부 확인</t>
  </si>
  <si>
    <t>환경설정 &gt; 기타 &gt; 동영상/숏폼 자동 재생 설정에 따라 자동 재생 동작 됨</t>
  </si>
  <si>
    <t>(Jameson, 26/1)
설정한 자동재생 조건에 해당하지 않을때,
탭 이동 후 복귀, BG &gt; FG 복귀 등 동작을 시도 후 숏폼탭 확인 시 정지상태인 것을 확인
 &gt;&gt; 이 상태에서 이전/다음 숏폼으로 스크롤 시 자동재생되는것은 스펙</t>
  </si>
  <si>
    <t>일시 정지 / 재생</t>
  </si>
  <si>
    <t>지금탭 &gt; 플레이어 내 영상 영역 탭</t>
  </si>
  <si>
    <t>영상 일시정지 &lt;-&gt; 재생 동작</t>
  </si>
  <si>
    <t>프로필 랜딩</t>
  </si>
  <si>
    <t>지금탭 &gt; 플레이어 내 &gt; 프로필 영역 탭</t>
  </si>
  <si>
    <t>해당 유저의 프로필 홈으로 이동</t>
  </si>
  <si>
    <t>지금탭 &gt; 플레이어 내 &gt; 본문 영역 탭</t>
  </si>
  <si>
    <t>본문 영역이 펼침되며 내용 확인 가능</t>
  </si>
  <si>
    <t>구독 부스팅</t>
  </si>
  <si>
    <t>1. 크리에이터와 친구 아님
2. 구독부스팅 노출 조건에 맞는 상태</t>
  </si>
  <si>
    <t>지금탭 &gt; 플레이어 내 좋아요 탭</t>
  </si>
  <si>
    <t xml:space="preserve">- 텍스트 필드 확장
- 화면 하단에 구독 부스팅 영역 노출
 ㄴ 최근 이 크리에이터를 자주 저장했어요.
 ㄴ[친구추가하고 자주보기] [다음에] 버튼 노출 </t>
  </si>
  <si>
    <t xml:space="preserve">[aren] 구독 부스팅 노출 조건
- 숏폼 어드민에서 기준 기간, 기준 횟수, 노출 상한 기간, 노출 상한 횟수 등의 설정에 따라 노출 유무가 결정되므로  테스트를 진행하는 경우에는 설정 상태에 대한 확인이 필요함. (aren 에게 설정 상태 확인 요청하기)
- 기본 우선순위 : 2 이하로 평소에는 미진행 하는 항목 </t>
  </si>
  <si>
    <t>지금탭 &gt; 플레이어 내 저장하기 탭</t>
  </si>
  <si>
    <t>구독 부스팅 동작</t>
  </si>
  <si>
    <t>친구추가하고 자주보기</t>
  </si>
  <si>
    <t>구독 부스팅 &gt; 친구추가하고 자주보기 탭</t>
  </si>
  <si>
    <t>구독부스팅 사라지고 친구 추가 토스트 노출</t>
  </si>
  <si>
    <t>다음에</t>
  </si>
  <si>
    <t>구독 부스팅 &gt; 다음에 탭</t>
  </si>
  <si>
    <t>구독부스팅 사라짐</t>
  </si>
  <si>
    <t>바운스 동작</t>
  </si>
  <si>
    <t>바운스 노출 조건에 맞는 상태</t>
  </si>
  <si>
    <t>탭플레이어 진입하여 바운스 동작 확인</t>
  </si>
  <si>
    <t>- 자동 스크롤 되며 하단 슬롯 12% 바운스 노출
 ㄴ 하단 슬롯 썸네일 노출
 ㄴ 위치 이동 애니메이션
 ㄴ 반복 : 1회
 ㄴ 위치 복귀 애니메이션</t>
  </si>
  <si>
    <t xml:space="preserve">[aren] 바운스 노출 조건
- 매번 노출되지는 않고 숏폼 어드민에서 노출 주기, 노출 횟수 설정에 따라 달라지므로 테스트 진행하는 경우 설정 상태에 대한 확인이 필요함. 
- 기본 우선순위 : 2 이하로 평소에는 미진행 하는 항목 </t>
  </si>
  <si>
    <t>자동재생 설정 on 유도 (스낵바 노출)</t>
  </si>
  <si>
    <t>동영상 자동재생 설정 : 사용 안 함</t>
  </si>
  <si>
    <t>영상 재생 클릭 or 스와이프로 다음 영상 진입
1. 스낵바 &gt; 변경 탭
2. 현재 위치 유지한 상태로 스크롤하여 이전, 다음 컨텐츠 재생 시 자동 재생 여부 확인
3. 지금탭 상태에서 &gt; 설정 &gt; 동영상 자동 재생 설정 상태 확인
4. 지금탭 재 진입하여 동영상 자동 재생 여부 확인</t>
  </si>
  <si>
    <t>컨텐츠 하단으로 스낵바 노출
- 자동 재생 옵션을 항상 사용으로 변경할까요? [변경]
1. 스낵바 사라지며 설정 완료 토스트 노출
 ㄴ "자동 재생 설정을 항상 사용으로 변경했어요."
2. 자동 재생 적용되지 않음
3. 항상 사용 으로 변경 됨
4. 자동 재생 적용 됨</t>
  </si>
  <si>
    <r>
      <rPr>
        <rFont val="Nanum Gothic"/>
      </rPr>
      <t xml:space="preserve">[aren] 스낵바 노출 초기화 : 클라이언트에서 30일간 저장되므로 앱을 삭제 후 재설치하여 초기화 가능
(Jameson, 26/4)
공통 : 스낵바 노출 조건 변경으로 확인 경로 변경
 - 설정에서 자동재생 사용 안함 으로 변경 &gt; 숏폼 전면 플레이어 진입 (프로필 피드, 채팅방 숏폼 말풍선, 검색 등의 경로) &gt; 자동재생 얼럿 닫기 &gt; 숏폼탭 진입 (진입할때 스낵바 확인 가능, 짧게 노출 후 사라지니 잘 확인하기!!)
자세한 스펙은 하기 기획서 6페이지 참조
</t>
    </r>
    <r>
      <rPr>
        <rFont val="Nanum Gothic"/>
        <color rgb="FF1155CC"/>
        <u/>
      </rPr>
      <t>https://docs.google.com/presentation/d/1cr6tE8sKyeBL64J81OswTostlo35kr7yWGmWIz5ocrU/edit?slide=id.g3cf41d9377c_1_50#slide=id.g3cf41d9377c_1_50</t>
    </r>
  </si>
  <si>
    <t>[숏폼] 전면 플레이어</t>
  </si>
  <si>
    <r>
      <rPr>
        <rFont val="Nanum Gothic"/>
        <color rgb="FFF3F3F3"/>
      </rPr>
      <t xml:space="preserve">[나만보기]
- </t>
    </r>
    <r>
      <rPr>
        <rFont val="Nanum Gothic"/>
        <color rgb="FFFFFFFF"/>
        <u/>
      </rPr>
      <t>https://shortform.kakao.com/contents/68dce871c5ad9f8e093cf6ba</t>
    </r>
    <r>
      <rPr>
        <rFont val="Nanum Gothic"/>
        <color rgb="FFF3F3F3"/>
      </rPr>
      <t xml:space="preserve">
[전체공개]
- 지금탭에서 노출되는 컨텐츠의 작성자 프로필로 진입하여 숏폼 컨텐츠를 탭 하여 확인</t>
    </r>
  </si>
  <si>
    <t>전면 플레이어</t>
  </si>
  <si>
    <t>공개 범위</t>
  </si>
  <si>
    <t>나만보기</t>
  </si>
  <si>
    <t>나만보기로 설정된 컨텐츠</t>
  </si>
  <si>
    <t>[나만보기] 컨텐츠 url 로 접근</t>
  </si>
  <si>
    <t>전면 플레이어 구동되며 컨텐츠 뷰잉 불가</t>
  </si>
  <si>
    <t>(shannon. 25/09)
'존재하지 않거나 볼 수 없는 게시물이에요. [다음으로]'</t>
  </si>
  <si>
    <t>전체공개</t>
  </si>
  <si>
    <t>전체공개로 설정된 컨텐츠</t>
  </si>
  <si>
    <t>[전체공개 + 댓글 on] 컨텐츠 url 로 접근</t>
  </si>
  <si>
    <t>전면 플레이어 구동되며 컨텐츠 뷰잉 가능</t>
  </si>
  <si>
    <t>댓글 불가</t>
  </si>
  <si>
    <t>댓글 off 로 설정된 컨텐츠</t>
  </si>
  <si>
    <t>[전체공개 + 댓글 off] url 로 접근 &gt; 플레이어 내 댓글 아이콘 확인</t>
  </si>
  <si>
    <t>플레이어 내 댓글 아이콘 미제공</t>
  </si>
  <si>
    <t>댓글 on 으로 설정된 컨텐츠</t>
  </si>
  <si>
    <t>[전체공개 + 댓글 on] &gt; 플레이어 내 댓글 확인</t>
  </si>
  <si>
    <t>- 플레이어 내 댓글 아이콘 노출
- 등록된 댓글 조회 가능</t>
  </si>
  <si>
    <t>1. 답글 펼침 상태로 전환되며 답글 확인 가능
2. 답글 접기 상태로 전환 됨</t>
  </si>
  <si>
    <r>
      <rPr>
        <rFont val="Nanum Gothic"/>
      </rPr>
      <t xml:space="preserve">(shannon, 25/09)
스펙 변경 : 프리뷰 5회 자동 재생 (약 5초씩)
(zeron, 25/9)
말풍선 자동 재생 OS에 따른 동작 차이 발생(기존 동영상 재생정책이 안드/아이가 다르게 동작하고 있어서, 플랫폼별로 기존 정책과 동일
</t>
    </r>
    <r>
      <rPr>
        <rFont val="Nanum Gothic"/>
        <color rgb="FF1155CC"/>
        <u/>
      </rPr>
      <t>https://jira.daumkakao.com/browse/PLATF-5547</t>
    </r>
    <r>
      <rPr>
        <rFont val="Nanum Gothic"/>
      </rPr>
      <t xml:space="preserve">
 ㄴ AND : 스크롤 후 복귀시 이어서 재생되어 영상 재생 시점 및 재생 횟수가 모두 이어서 재생 됨.(2회차에 스크롤 후 복귀 시 2회차로 이어서 재생)
 ㄴ iOS : 스크롤 후 복귀시 영상 처음부터 재생(스크롤 후 복귀 시 영상 재생 시점 초기화되며, 재생 횟수도 초기화)
</t>
    </r>
  </si>
  <si>
    <t>말풍선 반복 재생 확인</t>
  </si>
  <si>
    <t>- 숏폼 말풍선에 포커스 되면 자동재생 5회 하고 멈춤. 
- 중간에 이동하면 횟수 초기화 됨
- 다시 포커스 하면 5회 재생. (영상 이어재생하지 않고 처음부터 재생)</t>
  </si>
  <si>
    <t>1. 북마크 탭
2. 나의 프로필 피드 &gt; 우상단 더보기 &gt; 저장한 게시물 &gt; 숏폼 탭</t>
  </si>
  <si>
    <t>1. 북마크 아이콘으로 전환 및 카운트 +1 증가
2. 북마크한 숏폼 노출</t>
  </si>
  <si>
    <t>숏폼 화질 설정</t>
  </si>
  <si>
    <t>더보기 탭 &gt; 숏폼 화질 설정</t>
  </si>
  <si>
    <t>숏폼 화질 설정 가능
 - 자동 (권장) / 높은 화질 / 데이터 절약 모드</t>
  </si>
  <si>
    <t>더보기 탭 &gt; 신고</t>
  </si>
  <si>
    <t>신고하기 웹뷰 노출
 - * 웹뷰 노출까지만 확인하고 신고는 진행하지 않음</t>
  </si>
  <si>
    <t>숏폼 활동 프로필</t>
  </si>
  <si>
    <t>더보기 탭 &gt; 숏폼 활동 프로필</t>
  </si>
  <si>
    <t>숏폼 활동 프로필 선택 창 구동
- 익명 프로필, 실명 프로필 선택 가능</t>
  </si>
  <si>
    <t>익명 프로필</t>
  </si>
  <si>
    <t>익명 프로필로 설정</t>
  </si>
  <si>
    <t>댓글 쓰기</t>
  </si>
  <si>
    <t>설정한 익명 프로필로 댓글 작성 됨</t>
  </si>
  <si>
    <t>(wizy, 25/10)
익명 프로필의 경우 '랜덤' 버튼 누르면 프로필이 바로 변경/적용되는 것이 스펙 (기존 익명으로 작성한 프로필도 동시에 변경 적용됨)</t>
  </si>
  <si>
    <t>실명 프로필</t>
  </si>
  <si>
    <t>실명 프로필로 설정</t>
  </si>
  <si>
    <t>설정한 실명 프로필로 댓글 작성 됨</t>
  </si>
  <si>
    <t>본문 확인 및 해시태그</t>
  </si>
  <si>
    <t>1. 플레이어 내 본문 영역 탭
2. 해시태그 탭</t>
  </si>
  <si>
    <t>1. 본문 영역이 펼침되며 내용 확인 가능
2. 설정된 해시태그의 검색 결과 화면으로 랜딩</t>
  </si>
  <si>
    <r>
      <rPr>
        <rFont val="Nanum Gothic"/>
      </rPr>
      <t xml:space="preserve">(Jameson, 26/2) </t>
    </r>
    <r>
      <rPr>
        <rFont val="Nanum Gothic"/>
        <color rgb="FF1155CC"/>
        <u/>
      </rPr>
      <t>QATEAM-10371</t>
    </r>
    <r>
      <rPr>
        <rFont val="Nanum Gothic"/>
      </rPr>
      <t xml:space="preserve">
ios : 최근검색에 해시태그 추가안됨</t>
    </r>
  </si>
  <si>
    <t>플레이어 내 본문 영역 &gt; '더 알아보기' 탭 (링크 영역)</t>
  </si>
  <si>
    <t>링크 주소로 이동</t>
  </si>
  <si>
    <t>플레이어 내 본문 영역 탭 &gt; 위치 태그 탭</t>
  </si>
  <si>
    <t>카카오맵 &gt; 해당 위치로 랜딩</t>
  </si>
  <si>
    <t>1. 검색 아이콘 탭
2. 검색어 입력하여 숏폼 검색</t>
  </si>
  <si>
    <t>1. 숏폼 검색 화면으로 랜딩
2. 검색 결과 노출 및 숏폼 선택 시 전면 플레이어로 랜딩</t>
  </si>
  <si>
    <t>검색 지면</t>
  </si>
  <si>
    <t>최근 검색</t>
  </si>
  <si>
    <t>검색 트렌드 화면 노출 
트렌드 키워드 
- 설명 
- 관련 영상 노출 
제목, 재생 수 (재생수 카운트 한글로 노출 ex. 100만)</t>
  </si>
  <si>
    <t>최근 검색어 없음</t>
  </si>
  <si>
    <t>1. 검색 진입 지면 &gt; 검색바 활성화</t>
  </si>
  <si>
    <t>최근 검색 이력 미노출, 검색 바만 노출됨</t>
  </si>
  <si>
    <t>최근 검색어 있음</t>
  </si>
  <si>
    <t>프로필 + 해시태그 + 키워드 검색 이력 10개 초과 있음</t>
  </si>
  <si>
    <t xml:space="preserve">1. 최근 검색 이력 확인
2. 추가 검색 진행 </t>
  </si>
  <si>
    <t>1. 최신순으로 검색 내역 노출 
- 프로필, 해시태그, 키워드 섞여서 최신순으로 노출 
2. 추가 검색 한 키워드 검색 이력 노출, 
가장 오래된 키워드 삭제</t>
  </si>
  <si>
    <t>인스턴트 서치</t>
  </si>
  <si>
    <t>숏폼 목록</t>
  </si>
  <si>
    <t>검색바 &gt; 키워드 1음절 이상 입력</t>
  </si>
  <si>
    <t>타이틀, 캡션, 해시태그에 해당 키워드를 포함하는 숏폼 노출됨 
- 검색 버튼 노출</t>
  </si>
  <si>
    <t>랜딩</t>
  </si>
  <si>
    <t>인스턴트 서치 &gt; 숏폼 탭</t>
  </si>
  <si>
    <t>선택한 숏폼 전면플레이어로 랜딩됨</t>
  </si>
  <si>
    <t>검색 결과 &gt; UI 확인</t>
  </si>
  <si>
    <t>검색바 : 검색 대상 키워드/해시태그 노출
추천 | 크리에이터 | 숏폼 | 태그
- 추천 탭 선택되어 랜딩됨
- 각 탭은 스와이프로 네비게이션 탐색 가능</t>
  </si>
  <si>
    <t>내 댓글 좋아요</t>
  </si>
  <si>
    <t>1. 내 댓글에 상대가 좋아요 탭 (최초 or 1개)
2. 피드 알림 목록 확인 
3. 해당 알림 목록 진입</t>
  </si>
  <si>
    <t xml:space="preserve">1. 푸쉬 메시지 바로 수신받음 
 - (카카오톡 아이콘) 카카오톡   (발송 시간)
 - 내 댓글에 좋아요를 남겼어요. (썸네일)
2. 피드 알림 목록에 노출됨 
 - (프로필사진)(좋아요 아이콘)
 - 내 댓글에 좋아요를 남겼어요. (썸네일)
 - 발송 시간 *"%(n)초/분/시간/일" 전
3. 숏폼 전면플레이어로 랜딩 </t>
  </si>
  <si>
    <t>(Jameson, 26/1)
ios는 백그라운드에서만 알림 수신가능</t>
  </si>
  <si>
    <t>내 댓글 답글</t>
  </si>
  <si>
    <t>최초 발생 
 - 답글 1개</t>
  </si>
  <si>
    <t>1. 내 댓글에 상대가 답글 작성 (최초)
2. 피드 알림 목록 확인 
3. 해당 알림 목록 진입</t>
  </si>
  <si>
    <t>1. 푸쉬 메시지 바로 수신받음 
 - (카카오톡 아이콘) 카카오톡   (발송 시간)
 - 내 댓글에 답글을 남겼어요.: {댓글 내용} (썸네일)
2. 피드 알림 목록 확인 
 - (프로필사진)(말풍선 아이콘)
 - 내 댓글에 답글을 남겼어요 : {댓글 내용}     (썸네일) 
 - 발송 시간 *"%(n)초/분/시간/일" 전
3. 숏폼 전면플레이어로 진입 
- 댓글 시트 노출</t>
  </si>
  <si>
    <t>V26.3.0</t>
  </si>
  <si>
    <t>알림 취소</t>
  </si>
  <si>
    <t>1. (시청자) 내 게시글에 댓글 반응 
2. (크리에이터) 푸시 수신 확인 -&gt; Type A 푸시 수신
3. (시청자) 작성한 댓글 삭제
4. (크리에이터) 푸시 확인</t>
  </si>
  <si>
    <t xml:space="preserve">수신되었던 Type A 알림이 삭제되어 미노출됨 
- OS 알림센터 
- 톡 알림센터 </t>
  </si>
  <si>
    <t>(wizy, 25/10)
Type-A 푸시 형태 (알림 최초 발생건)
%{name}님이 내 게시물에 댓글을 남겼어요: %{comment} 
(Jameson, 26/1)
ios는 백그라운드에서만 알림 수신가능</t>
  </si>
  <si>
    <t>웹플레이어</t>
  </si>
  <si>
    <t>모바일 웹플레이어</t>
  </si>
  <si>
    <t>1. 외부 브라우저 &gt; [전체공개 컨텐츠] url 입력
2. 카카오톡에서 열기</t>
  </si>
  <si>
    <t>1. 모바일 웹플레이어 구동
2. 카카오톡에서 전면플레이어 구동</t>
  </si>
  <si>
    <t>(shannon, 25/09)
위에 실제로 신고하지 말라고 하셔서, 신고 하지 않고 신고 뷰뜨는 것까지만 확인했습니다</t>
  </si>
  <si>
    <t>탭플레이어</t>
  </si>
  <si>
    <r>
      <rPr>
        <rFont val="Nanum Gothic"/>
      </rPr>
      <t xml:space="preserve">1. 숏폼탭 플레이어 &gt; 더보기 &gt; 신고하기 
</t>
    </r>
    <r>
      <rPr>
        <rFont val="Nanum Gothic"/>
        <strike/>
        <color rgb="FFB7B7B7"/>
      </rPr>
      <t>2. 신고 사유 선택 후 신고하기 완료</t>
    </r>
  </si>
  <si>
    <r>
      <rPr>
        <rFont val="Nanum Gothic"/>
      </rPr>
      <t xml:space="preserve">1. "신고하기" 웹뷰 노출
(웹뷰 노출 까지만 확인)
</t>
    </r>
    <r>
      <rPr>
        <rFont val="Nanum Gothic"/>
        <strike/>
        <color rgb="FFB7B7B7"/>
      </rPr>
      <t>2. 신고하기 완료 화면 노출</t>
    </r>
  </si>
  <si>
    <t>(Jameson, 25/10)
탭플레이어 : 숏폼탭 화면에 노출되는 숏폼
전면플레이어 : 숏폼탭 외의 진입점을 통해 진입한 숏폼
(ex_숏폼 검색 &gt; 검색한 숏폼 탭하여 전면플레이어 진입, 숏폼 말풍선을 탭하여 전면플레이어 진입, 프로필 피드의 숏폼을 탭하여 전면플레이어 진입)</t>
  </si>
  <si>
    <t>전면플레이어</t>
  </si>
  <si>
    <r>
      <rPr>
        <rFont val="Nanum Gothic"/>
      </rPr>
      <t xml:space="preserve">1. 전면 플레이어 &gt; 더보기 &gt; 신고하기 
</t>
    </r>
    <r>
      <rPr>
        <rFont val="Nanum Gothic"/>
        <strike/>
        <color rgb="FFB7B7B7"/>
      </rPr>
      <t>2. 신고 사유 선택 후 신고하기 완료</t>
    </r>
  </si>
  <si>
    <r>
      <rPr>
        <rFont val="Nanum Gothic"/>
      </rPr>
      <t xml:space="preserve">1. "신고하기" 웹뷰 노출
(웹뷰 노출 까지만 확인)
</t>
    </r>
    <r>
      <rPr>
        <rFont val="Nanum Gothic"/>
        <strike/>
        <color rgb="FFB7B7B7"/>
      </rPr>
      <t>2. 신고하기 완료 화면 노출</t>
    </r>
  </si>
  <si>
    <t>일반 이용자</t>
  </si>
  <si>
    <r>
      <rPr>
        <rFont val="Nanum Gothic"/>
      </rPr>
      <t xml:space="preserve">1. 숏폼 플레이어 &gt; 댓글 시트 &gt; 댓글 롱탭 &gt; 신고하기
</t>
    </r>
    <r>
      <rPr>
        <rFont val="Nanum Gothic"/>
        <strike/>
        <color rgb="FFB7B7B7"/>
      </rPr>
      <t>2. 신고 사유 선택 후 신고하기 완료</t>
    </r>
  </si>
  <si>
    <r>
      <rPr>
        <rFont val="Nanum Gothic"/>
      </rPr>
      <t xml:space="preserve">1. "신고하기" 웹뷰 노출
(웹뷰 노출 까지만 확인)
</t>
    </r>
    <r>
      <rPr>
        <rFont val="Nanum Gothic"/>
        <strike/>
        <color rgb="FFB7B7B7"/>
      </rPr>
      <t>2. 신고하기 완료 화면 노출</t>
    </r>
  </si>
  <si>
    <t>광고</t>
  </si>
  <si>
    <t>광고 소재 &gt; 좋아요</t>
  </si>
  <si>
    <t>좋아요 애니메이션 및 좋아요 아이콘으로 적용됨 
ㄴ 좋아요 카운팅 없음</t>
  </si>
  <si>
    <t xml:space="preserve">공유하기 </t>
  </si>
  <si>
    <t>광고 소재 &gt; 공유하기</t>
  </si>
  <si>
    <t>광고 landing Url이 텍스트 형태로 공유됨
ㄴ 공유 카운팅 없음</t>
  </si>
  <si>
    <t>광고 소재 &gt; 광고 버튼 탭</t>
  </si>
  <si>
    <t>광고주 페이지로 랜딩</t>
  </si>
  <si>
    <t>진입점 별 광고 노출</t>
  </si>
  <si>
    <t>숏폼탭</t>
  </si>
  <si>
    <t>지금탭 탭플레이어 스크롤 시 광고 노출 확인</t>
  </si>
  <si>
    <t>광고 노출</t>
  </si>
  <si>
    <t>숏폼탭 검색</t>
  </si>
  <si>
    <t>숏폼탭 검색 &gt; 전면 플레이어 스크롤 시 광고 노출 확인</t>
  </si>
  <si>
    <t>광고 미노출
- 검색 결과에서는 광고가 미노출되다가, 검색 결과를 모두 탐색한 이후에 추천 재생 리스트로 광고가 포함되어 노출</t>
  </si>
  <si>
    <t>(Jameson, 25/10)
숏폼탭 검색 후 검색결과에 노출된 숏폼 터치하여 전면 플레이어 진입 &gt; 검색 결과에 노출된 숏폼들을 스크롤할때동안은 광고 미노출
이후 검색결과에 노출된 모든 숏폼을 지난 후에 다른 숏폼이 노출되는데, 요게 추천 재생리스트
&gt; 추천 재생 리스트부터 스크롤하면 광고 노출 확인 가능</t>
  </si>
  <si>
    <t>톡파인더 검색</t>
  </si>
  <si>
    <t>톡파인더 검색 &gt; 전면 플레이어 스크롤 시 광고 노출 확인</t>
  </si>
  <si>
    <t>(Jameson, 25/10)
톡파인더에서 숏폼 검색 후 검색결과에 노출된 숏폼 터치하여 전면 플레이어 진입 &gt; 검색 결과에 노출된 숏폼들을 스크롤할때동안은 광고 미노출
이후 검색결과에 노출된 모든 숏폼을 지난 후에 다른 숏폼이 노출되는데, 요게 추천 재생리스트
&gt; 추천 재생 리스트부터 스크롤하면 광고 노출 확인 가능</t>
  </si>
  <si>
    <t>숏폼 공유하기 &gt; 말풍선 &gt; 전면 플레이어 스크롤 시  광고 노출 확인</t>
  </si>
  <si>
    <t>프로필 그리드 &gt; 전면 플레이어 스크롤 시 광고 노출 확인</t>
  </si>
  <si>
    <t>광고 미노출</t>
  </si>
  <si>
    <t>(shannon, 25/09)
숏폼에 뜨는 크리에이터의 프로필에서 확인</t>
  </si>
  <si>
    <t>친구탭</t>
  </si>
  <si>
    <t>친구탭 &gt; 전면 플레이어 스크롤 시 광고 노출 확인</t>
  </si>
  <si>
    <t>광고 미노출
* 친구탭 &gt; 지금 뜨는 숏폼
ㄴ 타이틀 클릭 : 광고 없음
ㄴ 콘텐츠 카드 클릭 : 광고 있음</t>
  </si>
  <si>
    <t xml:space="preserve">
</t>
  </si>
  <si>
    <r>
      <rPr>
        <rFont val="Nanum Gothic"/>
      </rPr>
      <t xml:space="preserve">(zeron, 25/9)
친구탭 &gt; 지금 뜨는 숏폼
ㄴ 타이틀 클릭 : 광고 없음
ㄴ 콘텐츠 카드 클릭 : 광고 있음
</t>
    </r>
    <r>
      <rPr>
        <rFont val="Nanum Gothic"/>
        <strike/>
      </rPr>
      <t>(Jameson, 26/2) QATEAM-10391
and : 지금 뜨는 숏폼 영역 미노출</t>
    </r>
    <r>
      <rPr>
        <rFont val="Nanum Gothic"/>
      </rPr>
      <t xml:space="preserve">
 ㄴ 지금 뜨는 숏폼 개편으로 2차에서는 미노출 처리함
 ㄴ 이후 3차부터 개편된 지뜨숏으로 노출 예정 (개편된 내용은 하기 링크 참조)
</t>
    </r>
    <r>
      <rPr>
        <rFont val="Nanum Gothic"/>
        <color rgb="FF1155CC"/>
        <u/>
      </rPr>
      <t>https://wiki.daumkakao.com/spaces/talkfeed/pages/2007288491/26%EB%85%84+2%EC%B0%A8+%EC%A7%80%EA%B8%88%EB%9C%A8%EB%8A%94%EC%88%8F%ED%8F%BC+%EA%B0%9C%ED%8E%B8</t>
    </r>
    <r>
      <rPr>
        <rFont val="Nanum Gothic"/>
      </rPr>
      <t xml:space="preserve"> 
amonn, 26/3
지금뜨는숏폼 &gt; 타이틀 클릭 동작 제거</t>
    </r>
  </si>
  <si>
    <r>
      <rPr>
        <rFont val="Nanum Gothic"/>
      </rPr>
      <t xml:space="preserve">(Jameson, 26/4)
3차 이후 타이틀 클릭 동작 제거됨
하기 링크 참조
</t>
    </r>
    <r>
      <rPr>
        <rFont val="Nanum Gothic"/>
        <color rgb="FF1155CC"/>
        <u/>
      </rPr>
      <t>https://docs.google.com/presentation/d/1A7fuWHojqLNnCkJqA88rv7TKhvhY6L9oONG0AETCfXI/edit?slide=id.g3b72f7afc48_1_2#slide=id.g3b72f7afc48_1_2</t>
    </r>
  </si>
  <si>
    <t>톡채널</t>
  </si>
  <si>
    <t>톡채널 홈 &gt; 전면 플레이어 스크롤 시 광고 노출 확인</t>
  </si>
  <si>
    <t>(Jameson, 25/10)
숏폼탭 &gt; 닉네임 우측에 채널 추가 버튼 달린 크리에이터 프로필 터치하여 톡채널 진입 &gt; 전면플레이어 진입 시도</t>
  </si>
  <si>
    <t>알림센터</t>
  </si>
  <si>
    <t>알림센터 &gt; 전면플레이어 스크롤 시 광고 노출 확인</t>
  </si>
  <si>
    <t>(Jameson, 25/10)
내 게시물, 댓글,답글 등에 상대방이 좋아요, 댓글,답글 등을 달았을때 알림 수신 &gt; 채팅탭에서 게시물 활동 알림 노출되는데, 요게 알림센터 &gt; 해당 활동 터치하여 전면플레이어 진입</t>
  </si>
  <si>
    <t>[숏폼] 앱 업로더 기능 (aren 그룹에서만 진행, 아래 케이스만 CBT 빌드로 진행)</t>
  </si>
  <si>
    <t>숏폼 등록</t>
  </si>
  <si>
    <t>(Jameson, 25/10)
내 프로필 &gt; 새 게시물 터치 &gt; 하단 숏폼 탭 터치 &gt; 동영상 선택하여 등록
프로필 피드 : 내 프로필 진입하여 나와의 채팅방/새 게시물 버튼 하단의 피드 영역</t>
  </si>
  <si>
    <t>숏폼 홈</t>
  </si>
  <si>
    <t>UI 및 기본 동작</t>
  </si>
  <si>
    <t>내 프로필 &gt; 새 게시물 &gt; 숏폼 &gt; 숏폼 홈 UI 확인</t>
  </si>
  <si>
    <t>숏폼홈 UI
- X    숏폼
- 바로 올리기
- 카나나 템플릿 썸네일 1행 2슬롯 으로 제공
 ㄴ 운영 요소에 맞추어 ai 템플릿, 브이로그 템플릿 제공 됨
 ㄴ 템플릿 개수는 운영에  따라 달라질 수 있음
 ㄴ 서브디바이스의 경우 1행당 카드 3개 이상 병렬 배치 가능
- 숏폼 홈 에서는 음원 재생되지 않음</t>
  </si>
  <si>
    <t>1. 숏폼 홈 &gt; 바로 올리기 &gt; 링크 선택
2. URL 입력
3. 버튼 이름 선택 &gt; 버튼 선택 &gt; [완료] 선택
4. 숏폼 올리기 완료
1) 일반 URL
2) 오픈채팅 URL
3) 선물하기 웹 URL</t>
  </si>
  <si>
    <t>프로필 피드에
4-1) 더 알아보기, 구매하기, 신청하기 버튼 중 1개 노출
4-2) 오픈채팅 버튼 노출
4-3) 선물하기 버튼 노출</t>
  </si>
  <si>
    <t>바로 올리기</t>
  </si>
  <si>
    <t>숏폼 홈 &gt; 바로 올리기</t>
  </si>
  <si>
    <t>컨텐츠 등록 정상 동작 됨
- 등록 완료 시 프로필 피드에 노출</t>
  </si>
  <si>
    <t>템플릿 이용하여 올리기</t>
  </si>
  <si>
    <t>ai 템플릿</t>
  </si>
  <si>
    <t>템플릿 확인</t>
  </si>
  <si>
    <t>1. 숏폼 홈 &gt; ai 템플릿 선택 &gt; ai 템플릿 상세 확인
2. ai 템플릿 상세 &gt; 이 템플릿으로 만들기 &gt; 사진 피커에서 사진 선택 완료 &gt; 선택된 사진 확인 화면에서 
 1) 상단 이전 버튼 확인
 2) 하단 사진 선택 슬롯 영역 유무 확인</t>
  </si>
  <si>
    <t>2-1) &lt;- 버튼 제공 : 이전으로 이동
2-2) 사진 선택 슬롯 영역 없음 (채팅방 동선에만 존재)</t>
  </si>
  <si>
    <t>숏폼 올리기</t>
  </si>
  <si>
    <t>ai 템플릿 선택 &gt; 영상 생성 &gt; 숏폼 올리기 완료</t>
  </si>
  <si>
    <t>브이로그 템플릿</t>
  </si>
  <si>
    <t>1. 숏폼 홈 &gt; 브이로그 템플릿 선택 &gt; 브이로그 템플릿 상세 확인
2. 브이로그 템플릿 상세 &gt; 이 템플릿 사용하기 &gt; 사진 피커에서 사진 선택 완료 &gt; 선택된 사진 확인 화면에서 
 1) 상단 이전 버튼 확인
 2) 하단 사진 선택 슬롯 영역 유무 확인</t>
  </si>
  <si>
    <t>(gon, 26/4)
AI 뱃지가 없는 템플릿 사용하면 됨</t>
  </si>
  <si>
    <t>브이로그 템플릿 선택 &gt; 영상 생성 &gt; 숏폼 올리기 완료</t>
  </si>
  <si>
    <t>숏폼 수정</t>
  </si>
  <si>
    <t>나의 프로필 피드 &gt; 숏폼 탭 &gt; 더보기 &gt; 수정</t>
  </si>
  <si>
    <t>컨텐츠 수정 정상 동작 됨
- 수정 완료 시 프로필 피드에 수정된 컨텐츠로 노출</t>
  </si>
  <si>
    <t>숏폼 더보기 기능</t>
  </si>
  <si>
    <t>나의 프로필 피드 &gt; 숏폼 탭 &gt; 더보기 &gt; 메뉴 확인</t>
  </si>
  <si>
    <t>1. 분석 보기
 - 분석 화면으로 랜딩
2. 프로필 상단에 고정
 - 프로필 상단에 고정 됨
3. 수정
 - 수정 화면으로 랜딩
4. 삭제
5. 숏폼 화질
 - 숏폼 화질 설정 화면으로 이동
6. 숏폼 활동 프로필
 - 숏폼 활동 프로필 선택 창 구동
   ㄴ '내 숏폼에는 기본 프로필로만 댓글•좋아요를 남길 수 있어요.' 토스트 발생</t>
  </si>
  <si>
    <t xml:space="preserve">(gon, 26/4)
숏폼 "전체 공개" 설정 시에만 "프로필 상단에 고정" 메뉴 노출 됨 </t>
  </si>
  <si>
    <t>숏폼 삭제</t>
  </si>
  <si>
    <t>나의 프로필 피드 &gt; 숏폼 탭 &gt; 더보기 &gt; 삭제</t>
  </si>
  <si>
    <t>컨텐츠 삭제 완료
- 삭제 완료 시 프로필 피드에 삭제된 컨텐츠 미노출</t>
  </si>
  <si>
    <t>담당자 : yama.moto</t>
  </si>
  <si>
    <t>수행 범위: P1</t>
  </si>
  <si>
    <t>보이스톡 발신</t>
  </si>
  <si>
    <t>인입 경로</t>
  </si>
  <si>
    <t xml:space="preserve">1. 친구A 프로필&gt; [통화]&gt; [보이스톡]&gt; 보이스톡 발신
2. 친구A가 보이스톡 수신 확인
</t>
  </si>
  <si>
    <t xml:space="preserve">1. 보이스톡이 발신됨
2. 보이스톡이 수신됨
</t>
  </si>
  <si>
    <r>
      <rPr>
        <rFont val="Roboto"/>
      </rPr>
      <t xml:space="preserve">기능 사용 허용 팝업 노출 조건
- 앱 설치 후 마이크(음성메시지) 사용 허용 이력이 없음
- OS설정에서 해당 기능사용 허용을 초기화
(iOS)발신음이 간헐적으로 들리지 않는 문제가 있으나, 현재 상태 known-issue. 새로 발견시 아래 이슈를 연결하여 새로운 이슈로 리포트 필요. (assignee = yama.moto)
</t>
    </r>
    <r>
      <rPr>
        <rFont val="Roboto"/>
        <color rgb="FF1155CC"/>
        <u/>
      </rPr>
      <t>ITEAM-20381</t>
    </r>
  </si>
  <si>
    <t xml:space="preserve">1. 친구A와의 채팅방&gt; 보이스톡 말풍선 탭
2. 친구A가 보이스톡 수신 확인
</t>
  </si>
  <si>
    <t xml:space="preserve">1. 보이스톡이 발신됨 (via 발신 확인 팝업)
2. 보이스톡이 수신됨
</t>
  </si>
  <si>
    <t>통화 이력</t>
  </si>
  <si>
    <t>개별 이력</t>
  </si>
  <si>
    <t xml:space="preserve">0. 친구A와 보이스톡 통화 이력 있음
1. 친구A와의 채팅방&gt; 사이드메뉴&gt; [통화]&gt; [보이스톡] 버튼 탭
2. 친구A가 보이스톡 수신 확인
</t>
  </si>
  <si>
    <t>통합 이력</t>
  </si>
  <si>
    <t xml:space="preserve">0. 친구A와의 보이스톡 통화 이력 있음
1. 채팅탭&gt; 통화 폴더 생성(진입)&gt; 친구A와의 보이스톡 통화 이력 항목에서 [보이스톡] 버튼 탭
2. 친구A가 보이스톡 수신 확인
</t>
  </si>
  <si>
    <t>전송(보이스톡) 버튼</t>
  </si>
  <si>
    <t>japan only</t>
  </si>
  <si>
    <t xml:space="preserve">보이스톡 버튼에서 진입시 버튼 동작 및 통화 연결
</t>
  </si>
  <si>
    <t>챗방 우하단 보이스톡 버튼으로 바로 통화 연결이 가능함
(text 입력 or(and) 이모티콘 입력시 전송 버튼으로 변환)</t>
  </si>
  <si>
    <t>친구 관계별 동작</t>
  </si>
  <si>
    <t xml:space="preserve">친구가 아닌 유저와 통화 연결시 정상 동작
</t>
  </si>
  <si>
    <r>
      <rPr>
        <rFont val="Roboto"/>
        <color rgb="FF000000"/>
      </rPr>
      <t xml:space="preserve">친구가 아닌 유저와도 보이스톡 통화가 정상적으로 가능함
</t>
    </r>
    <r>
      <rPr>
        <rFont val="Roboto"/>
        <color rgb="FF000000"/>
        <sz val="8.0"/>
      </rPr>
      <t>*</t>
    </r>
    <r>
      <rPr>
        <rFont val="Roboto"/>
        <b/>
        <color rgb="FF000000"/>
        <sz val="8.0"/>
      </rPr>
      <t>친구가 아닌 국내 유저</t>
    </r>
    <r>
      <rPr>
        <rFont val="Roboto"/>
        <color rgb="FF000000"/>
        <sz val="8.0"/>
      </rPr>
      <t xml:space="preserve">로부터 </t>
    </r>
    <r>
      <rPr>
        <rFont val="Roboto"/>
        <b/>
        <color rgb="FF000000"/>
        <sz val="8.0"/>
      </rPr>
      <t>수신하는 경우</t>
    </r>
    <r>
      <rPr>
        <rFont val="Roboto"/>
        <color rgb="FF000000"/>
        <sz val="8.0"/>
      </rPr>
      <t xml:space="preserve"> 이름에 </t>
    </r>
    <r>
      <rPr>
        <rFont val="Roboto"/>
        <b/>
        <color rgb="FF000000"/>
        <sz val="8.0"/>
      </rPr>
      <t>[친구가 아닌 사용자] 표시</t>
    </r>
    <r>
      <rPr>
        <rFont val="Roboto"/>
        <color rgb="FF000000"/>
        <sz val="8.0"/>
      </rPr>
      <t xml:space="preserve"> 추가됨 (해외 유저는 대상 아님)</t>
    </r>
    <r>
      <rPr>
        <rFont val="Roboto"/>
        <color rgb="FF000000"/>
      </rPr>
      <t xml:space="preserve">
</t>
    </r>
  </si>
  <si>
    <t>차단한 친구</t>
  </si>
  <si>
    <t xml:space="preserve">내가 차단한 친구와 통화 연결시 오류
</t>
  </si>
  <si>
    <r>
      <rPr>
        <rFont val="Roboto"/>
      </rPr>
      <t xml:space="preserve">통화 불가 팝업
"통화를 연결할 수 없는 사용자입니다."
[확인]
</t>
    </r>
    <r>
      <rPr>
        <rFont val="Roboto"/>
        <sz val="8.0"/>
      </rPr>
      <t xml:space="preserve">*내가 상대방에게 </t>
    </r>
    <r>
      <rPr>
        <rFont val="Roboto"/>
        <b/>
        <sz val="8.0"/>
      </rPr>
      <t>차단 당한</t>
    </r>
    <r>
      <rPr>
        <rFont val="Roboto"/>
        <sz val="8.0"/>
      </rPr>
      <t xml:space="preserve"> 경우,
 - 통화 발신은 정상 동작하는 것처럼 보이나,
 - 통화 말풍선 및 콜이 상대방에게 수신되지 않음
</t>
    </r>
  </si>
  <si>
    <t>인증 뺏긴 친구</t>
  </si>
  <si>
    <t xml:space="preserve">인증 뺏긴 친구와 통화 연결시 오류
</t>
  </si>
  <si>
    <t xml:space="preserve">인증 뺏긴 친구와 통화 시도시 팝업으로 통화 불가 안내
</t>
  </si>
  <si>
    <t>채팅방 타입별(1:1옾챗)</t>
  </si>
  <si>
    <t>1:1 오픈채팅방에서 보이스톡 통화 기능 확인</t>
  </si>
  <si>
    <r>
      <rPr>
        <rFont val="Roboto"/>
        <color rgb="FF000000"/>
      </rPr>
      <t xml:space="preserve">1:1 오픈채팅에서 보이스톡 수발신 및 통화, 통화 종료 동작 확인
</t>
    </r>
    <r>
      <rPr>
        <rFont val="Roboto"/>
        <color rgb="FF000000"/>
        <sz val="8.0"/>
      </rPr>
      <t xml:space="preserve">*오픈채팅 보이스톡에서 통화 녹음은 가능하나, 녹음파일이 톡클라우드 백업 대상은 아님(오픈채팅이 백업 대상 아니므로). 백업이 되지 않는지를 확인하지 않아도 무관함.
</t>
    </r>
  </si>
  <si>
    <t>통화연결중</t>
  </si>
  <si>
    <t>통화창</t>
  </si>
  <si>
    <t>통화창 내 기타 버튼</t>
  </si>
  <si>
    <t xml:space="preserve">통화 연결중일 때 통화창 내 버튼 동작
</t>
  </si>
  <si>
    <t>통화 연결 중 활성화된 버튼의 동작 확인</t>
  </si>
  <si>
    <t>통화창&gt; 통화 녹음</t>
  </si>
  <si>
    <r>
      <rPr>
        <rFont val="Roboto"/>
        <color rgb="FF000000"/>
      </rPr>
      <t xml:space="preserve">통화 연결중일 때 [통화 녹음 시작] 버튼 탭
</t>
    </r>
    <r>
      <rPr>
        <rFont val="Roboto"/>
        <color rgb="FF000000"/>
        <sz val="8.0"/>
      </rPr>
      <t xml:space="preserve">*(iOS) callkit으로 수신하기 때문에 발신중에만 기능 접근 가능
</t>
    </r>
  </si>
  <si>
    <t xml:space="preserve">- 서비스 이용 미동의 상태
  : 서비스 이용 동의 과정을 거친 후 통화 녹음이 대기 상태가 됨
- 서비스 이용 동의 상태
  : 통화 녹음 대기 상태
    [통화 녹음 취소]
</t>
  </si>
  <si>
    <t>(wizy, 26/1)
서비스 이용 동의 철회 방법
더보기 - 설정 &gt; 통화 &gt; 보이스톡 통화 녹음 &gt; "서비스 이용 동의 철회"</t>
  </si>
  <si>
    <t>통화 연결 유지</t>
  </si>
  <si>
    <t xml:space="preserve">통화중 간섭 요소가 있어도 통화가 유지되는지 확인
</t>
  </si>
  <si>
    <t xml:space="preserve">통화 중 사용하는 하드웨어 리소스 간섭 및 네트워크 환경 변경에 의해 통화중 상태가 끊기지 않음
- wifi&lt;--&gt;celuar 전환
- BG로 내리기 등
- 사용 불가한 톡 내 기능
</t>
  </si>
  <si>
    <r>
      <rPr>
        <rFont val="Roboto"/>
      </rPr>
      <t xml:space="preserve">*(iOS) 통화 수신중/발신중 상태에서 측면 버튼으로 통화 종료 가능 (iOS 통화앱과 동일한 동작)
 ㄴ </t>
    </r>
    <r>
      <rPr>
        <rFont val="Roboto"/>
        <color rgb="FF1155CC"/>
        <u/>
      </rPr>
      <t>iPhone 버튼 설명서</t>
    </r>
    <r>
      <rPr>
        <rFont val="Roboto"/>
      </rPr>
      <t xml:space="preserve">
*통화중 사용 불가한 톡 내 기능
- 음성메시지 녹음/재생
- 뮤직 재생
- +메뉴&gt;앨범&gt;카메라, +메뉴&gt;카메라
- (android)동영상 재생
  : 3rd party 영상 재생앱에 모두 대응 불가하므로 동영상이 재생돼도 이슈 아님
보이스톡 발신 시 BG내리기하면 PIP모드 노출</t>
    </r>
  </si>
  <si>
    <t>보이스톡 수신</t>
  </si>
  <si>
    <t>수신시 톡 앱 상태</t>
  </si>
  <si>
    <t>FG</t>
  </si>
  <si>
    <t>톡앱 fore ground에서 보톡 수신시 동작</t>
  </si>
  <si>
    <t xml:space="preserve">앱이 FG에 있을 때 보톡 수신이 가능
</t>
  </si>
  <si>
    <t>기능 사용 허용 팝업 노출 조건
- 앱 설치 후 마이크(음성메시지) 사용 허용 이력이 없음
- OS설정에서 해당 기능사용 허용을 초기화</t>
  </si>
  <si>
    <t>BG</t>
  </si>
  <si>
    <t>톡앱 back ground에서 보톡 수신시 동작</t>
  </si>
  <si>
    <t>앱이 BG에 있을 때 보톡 수신이 가능
*앱 강종 상태에서도 확인 필수</t>
  </si>
  <si>
    <r>
      <rPr>
        <rFont val="Roboto"/>
      </rPr>
      <t xml:space="preserve">*(iOS) 통화 수신중/발신중 상태에서 측면 버튼으로 통화 종료 가능 (iOS 통화앱과 동일한 동작)
 ㄴ </t>
    </r>
    <r>
      <rPr>
        <rFont val="Roboto"/>
        <color rgb="FF1155CC"/>
        <u/>
      </rPr>
      <t>iPhone 버튼 설명서</t>
    </r>
  </si>
  <si>
    <t>무료통화 수신 허용</t>
  </si>
  <si>
    <t>일본 가입자 only</t>
  </si>
  <si>
    <r>
      <rPr>
        <rFont val="Roboto"/>
        <color rgb="FF000000"/>
      </rPr>
      <t xml:space="preserve">무료통화 수신 허용 off일 때 수신 여부
</t>
    </r>
    <r>
      <rPr>
        <rFont val="Roboto"/>
        <color rgb="FF000000"/>
        <sz val="9.0"/>
      </rPr>
      <t>*설정&gt; 통화&gt; 통화 수신 허용 off</t>
    </r>
  </si>
  <si>
    <t>보이스톡이 수신되지 않음
(발신자에게 통화 연결 불가 팝업 발생. 보톡 시도 불가)</t>
  </si>
  <si>
    <t>통화를 연결할 수 없는 사용자입니다 [확인]
(6-1008)</t>
  </si>
  <si>
    <t>통화창 (수신 화면)</t>
  </si>
  <si>
    <t>통화창
(수신 화면, android)</t>
  </si>
  <si>
    <t>기타 통화창 내 버튼</t>
  </si>
  <si>
    <r>
      <rPr>
        <rFont val="Roboto"/>
        <color rgb="FF000000"/>
      </rPr>
      <t xml:space="preserve">수신중 통화창 내 버튼 동작
(통화 알림창으로 수신되는 경우 알림센터에서 통화 알림 선택하여 수신화면 확인)
</t>
    </r>
    <r>
      <rPr>
        <rFont val="Roboto"/>
        <color rgb="FF000000"/>
        <sz val="8.0"/>
      </rPr>
      <t>*대화상대추가/화면숨김 제외 --&gt; 별도 케이스로 확인</t>
    </r>
  </si>
  <si>
    <t>통화창 내 모든 버튼 기능이 정상 동작함
(통화 배너 알림을 탭하여 통화 수신 화면 진입 가능)</t>
  </si>
  <si>
    <r>
      <rPr>
        <rFont val="Roboto"/>
        <color rgb="FF000000"/>
      </rPr>
      <t xml:space="preserve">통화 연결중일 때 [통화 녹음 시작] 버튼 탭
</t>
    </r>
    <r>
      <rPr>
        <rFont val="Roboto"/>
        <color rgb="FF000000"/>
        <sz val="8.0"/>
      </rPr>
      <t xml:space="preserve">*(iOS) callkit으로 수신하기 때문에 발신중에만 기능 접근 가능
</t>
    </r>
  </si>
  <si>
    <t>call kit
(iOS)</t>
  </si>
  <si>
    <t>call kit 통화창 내 버튼 동작
(메시지, 나중에 보기 등의 메뉴는 동작 안함)</t>
  </si>
  <si>
    <t xml:space="preserve">call kit 통화창 내 모든 버튼 기능이 정상 동작함
(메시지, 나중에 보기 등의 메뉴는 동작 안함)
</t>
  </si>
  <si>
    <r>
      <rPr>
        <rFont val="Roboto"/>
      </rPr>
      <t xml:space="preserve">(ray, 25/6)
iOS 콜키트 내 '메시지', '나중에 보기' 버튼 기능 확인 제외
</t>
    </r>
    <r>
      <rPr>
        <rFont val="Roboto"/>
        <color rgb="FF1155CC"/>
        <u/>
      </rPr>
      <t>https://jira.daumkakao.com/browse/QATEAM-2321</t>
    </r>
  </si>
  <si>
    <t>PIP 모드 전환
(통화 화면 숨김)</t>
  </si>
  <si>
    <t>통화중 통화화면에서 화면 숨김 기능 확인</t>
  </si>
  <si>
    <t xml:space="preserve">- 보이스톡 통화창이 닫힘
- 통화창을 띄우기 전의 화면이 표시됨
- 톡 내 다른 화면으로 이동하거나 앱을 BG로 내려도 통화가 유지됨
- 통화 PIP 및 OS가 제공하는 재인입 경로를 통해 통화창 재표시 가능 (알림센터, 통화 인디케이터 등)
</t>
  </si>
  <si>
    <t>(lookai, 2023/09)
수신중인 상태에서는 PIP 버튼 미노출로 인해 단말 홈키로 백그라운드로 이동 후 확인</t>
  </si>
  <si>
    <t>통화중 유지</t>
  </si>
  <si>
    <t>*통화중 사용 불가한 톡 내 기능
- 음성메시지 녹음/재생
- 뮤직 재생
- +메뉴&gt;앨범&gt;카메라, +메뉴&gt;카메라
- (android)동영상 재생
  : 3rd party 영상 재생앱에 모두 대응 불가하므로 동영상이 재생돼도 이슈 아님</t>
  </si>
  <si>
    <t>보이스톡 동시호</t>
  </si>
  <si>
    <t xml:space="preserve">송수신측이 동시에 보이스톡 요청시 통화 연결 동작
</t>
  </si>
  <si>
    <t xml:space="preserve">통화 연결중 상태에서 바로 통화중 상태로 변경됨
</t>
  </si>
  <si>
    <r>
      <rPr>
        <rFont val="Roboto"/>
      </rPr>
      <t xml:space="preserve">(lookai, 2023/09)
통화 동시호 확인 시  A,B 유저 모두 Wifi 상태에서 진행
동시호 연결 내부 스펙
userA = userID : 123(먼저 가입한 유저)
userB = userID : 999
- userA의 호로 merge됨.
- userB에게는 '취소' 메시지와 함께 발신 취소
  (userA에게는 '부재중' 메시지')
known-issue
: 보이스톡 발신 중 다른 사용자에게 보이스톡 수신이 올 경우, 보이스톡 발신음이 미노출됨
</t>
    </r>
    <r>
      <rPr>
        <rFont val="Roboto"/>
        <color rgb="FF1155CC"/>
        <u/>
      </rPr>
      <t>ITEAM-19237</t>
    </r>
  </si>
  <si>
    <t>보이스톡 통화중</t>
  </si>
  <si>
    <t>PIP 모드 전환 기능 확인
(통화 화면 숨김)</t>
  </si>
  <si>
    <t xml:space="preserve">- 통화창이 닫히고 PIP 모드로 전환됨
- 통화창을 띄우기 전 화면이 표시됨
- 톡 내 다른 화면으로 이동해도 통화가 유지됨
</t>
  </si>
  <si>
    <r>
      <rPr>
        <rFont val="Roboto"/>
      </rPr>
      <t xml:space="preserve">- 통화중에 카톡 내 다른 기능 정상사용 가능
- 단, 카메라 촬영시 동영상은 촬영할 수 없음.
- 암호잠금이 ON일 때 암호입력 화면이 표시됨
정책 결정(known issue)
: (화면 잠금 설정) 보페톡 통화중 &gt; 톡 bg로 전환 후 pip화면 선택 시, 잠금 해제없이 톡 진입이 가능함
</t>
    </r>
    <r>
      <rPr>
        <rFont val="Roboto"/>
        <color rgb="FF1155CC"/>
        <u/>
      </rPr>
      <t>ATEAM-13960</t>
    </r>
  </si>
  <si>
    <t>통화 녹음</t>
  </si>
  <si>
    <r>
      <rPr>
        <rFont val="Roboto"/>
        <color rgb="FF000000"/>
      </rPr>
      <t xml:space="preserve">통화중일 때 [통화 녹음 시작] 버튼 탭
</t>
    </r>
    <r>
      <rPr>
        <rFont val="Roboto"/>
        <color rgb="FF000000"/>
        <sz val="8.0"/>
      </rPr>
      <t xml:space="preserve">*(iOS) callkit으로 수신하기 때문에 발신중에만 기능 접근 가능
</t>
    </r>
  </si>
  <si>
    <t xml:space="preserve">- 서비스 이용 미동의인 상태
  : 서비스 이용 동의 과정을 거친 후 통화 녹음이 진행됨
- 서비스 이용 동의한 상태
  : 통화 녹음이 진행됨
    [녹음 일시 정지]
</t>
  </si>
  <si>
    <t>페이스톡 전환</t>
  </si>
  <si>
    <t>통화 녹음 진행중인 상태</t>
  </si>
  <si>
    <t>페이스톡 전환 기능 및 통화 녹음 유지 확인</t>
  </si>
  <si>
    <t>- 통화창 위에 페이스톡 미리보기가 표시됨
- 페이스톡 미리보기 화면 내 기능 정상동작
- [페이스톡 전환] 완료시 상대방의 통화창에 내가 페이스톡으로 전환(카메라 on)했다는 내용이 토스트로 표시됨
- 페톡 전환중 및 전환 완료시 통화 녹음이 유지됨</t>
  </si>
  <si>
    <r>
      <rPr>
        <rFont val="Roboto"/>
      </rPr>
      <t xml:space="preserve">기능 사용 허용 팝업 노출 조건
- 앱 설치 후 카메라 사용 허용 이력이 없음
- OS설정에서 해당 기능사용 허용을 초기화
페이스톡 전환시 known-issue
 - </t>
    </r>
    <r>
      <rPr>
        <rFont val="Roboto"/>
        <color rgb="FF1155CC"/>
        <u/>
      </rPr>
      <t xml:space="preserve">ATEAM-8922
</t>
    </r>
    <r>
      <rPr>
        <rFont val="Roboto"/>
      </rPr>
      <t xml:space="preserve"> - 일부 기기에서 말풍선을 통해 보톡-&gt;페톡 전환시 간혹 사용 불가. (노트8  / 픽셀XL 등)
</t>
    </r>
    <r>
      <rPr>
        <rFont val="Roboto"/>
        <color rgb="FF1155CC"/>
        <u/>
      </rPr>
      <t>KAKAOTALKPC-15438</t>
    </r>
    <r>
      <rPr>
        <rFont val="Roboto"/>
      </rPr>
      <t xml:space="preserve"> 
페이스톡 전환 토스트 (http://kko.to/i3S70YhK5W)
  - 사용자 본인이 카메라를 켠 경우 “페이스톡으로 전환되었습니다.”
  - 상대방이 카메라를 켠 경우 “[사용자 이름] 님이 카메라를 켰습니다.”
  위 토스트는 통화 당 1회만 노출함. 반복해서 노출하지 않음.</t>
    </r>
  </si>
  <si>
    <t>기타 통화창 버튼</t>
  </si>
  <si>
    <t>통화창 내 버튼들의 기능</t>
  </si>
  <si>
    <t xml:space="preserve">통화창 내 버튼의 기능 확인
채팅방 이름 [멤버보기(멤버 초대)] [설정] [PIP 모드] 
[통화 녹음] [화면 공유] [빠른공감] [손들기]
- _x001d_나 및 상대방 슬롯에 표시되는 항목
  : 효과 / 빠른 공감 / 손들기 / 음소거 / 말하는중
- 뷰 변경
  a. 화면 1번 탭 : 확대뷰
  a-1. 화면 다시 1번 탭 : 타일뷰(기본뷰)
  b. 상대방 or 내 슬롯 더블탭 : 주목 대상 변경(주목뷰)
  c. 주목 대상 슬롯 우상단 [전체화면] 탭 : 전체뷰
  e. 주목 대상 더블탭 : 타일뷰(기본뷰)로 변경
[효과] [음소거] [통화 종료] [스피커] [페이스톡 전환]
</t>
  </si>
  <si>
    <t>통화중 상태 유지</t>
  </si>
  <si>
    <t>*통화중 사용 불가한 톡 내 기능
- 음성메시지 녹음/재생
- 뮤직 재생
- +메뉴&gt;앨범&gt;카메라, +메뉴&gt;카메라
- (android)동영상 재생
  : 3rd party 영상 재생앱에 모두 대응 불가하므로 동영상이 재생돼도 이슈 아님
(wizy, 26/1)
현재 기준으로 모두 동일 동작 아니나 정상적으로 통화 기능 확인 후 Pass처리 (야마 협의)
(android) 리스트형 플러스 메뉴 사용 시 통화 중 카메라 촬영 가능 
(iOS) 통화 중 사진&gt; 카메라 촬영 가능</t>
  </si>
  <si>
    <t>통화 멤버 추가</t>
  </si>
  <si>
    <t>통화창 좌상단의 [멤버보기]를 통해 대화상대를 추가</t>
  </si>
  <si>
    <t xml:space="preserve">- 보톡중인 1:1챗방에 "그룹 보이스톡으로 전환합니다" 말풍선 전송됨
  (말풍선 탭: 아무 동작 안함)
- 통화시간이 보톡에 합산됨
- 추가로 추가된 유저와의 그룹 채팅방에 "oo님을 보이스톡으로 초대합니다." 말풍선 전송됨
- 통화 녹음 종료 노티가 표시됨
  (통화가 종료되면 통화를 진행한 그룹 채팅방의 말풍선에 [통화 내용 보기]가 표시됨)
*보톡 상대가 친구가 아닌 경우 [대화상대 추가] 비활성화
</t>
  </si>
  <si>
    <t>이 case는 편의상 수신의 하위에 두었으나, 대화 상대 추가는 수발신자 관계 없이 가능함.
(yama) 그룹채팅 만드는 조건과 동일 케이스
* 통화 녹음 종료 노티
iOS : 통화 화면 상단
Android : 알림</t>
  </si>
  <si>
    <t>그룹 보이스톡 멤버 제한</t>
  </si>
  <si>
    <t>최대 인원</t>
  </si>
  <si>
    <t xml:space="preserve">그룹 보이스톡 전환시 친구를 10명 이상 선택시 오류
</t>
  </si>
  <si>
    <t>멤버 피커에서 10명 이상 선택 시도시 오류 팝업 표시
*2020년 3월 코로나 이후 통화 멤버 5명--&gt;10명 확대</t>
  </si>
  <si>
    <t>그룹 보이스톡</t>
  </si>
  <si>
    <t xml:space="preserve"> +메뉴 / 말풍선 / 통화목록</t>
  </si>
  <si>
    <t>그룹 보이스톡 진입점 별 통화 연결 확인</t>
  </si>
  <si>
    <r>
      <rPr>
        <rFont val="Roboto"/>
        <color rgb="FF000000"/>
      </rPr>
      <t xml:space="preserve">- 통화 시도시 통화 연결 확인 팝업 표시
 : 채팅방에 전송된 보톡 말풍선
- 통화 시도시 통화 연결 확인 없이 발신
 : 채팅방&gt; +메뉴&gt; [통화하기]
 : 채팅방&gt; 사이드메뉴&gt; [통화]&gt; [보톡 통화 아이콘]
 : 채팅목록&gt; 최근 통화&gt; [보톡 통화 아이콘]
 : (iOS only)임베디드 통화앱의 통화 목록
</t>
    </r>
    <r>
      <rPr>
        <rFont val="Roboto"/>
        <color rgb="FF000000"/>
        <sz val="8.0"/>
      </rPr>
      <t xml:space="preserve">*채팅방 내에서 여는 상대방 프로필의 버튼 구성은 iOS/android 간 다를 수 있음
</t>
    </r>
  </si>
  <si>
    <t xml:space="preserve"> +메뉴에서 진입시 버튼 구성 및 통화 연결
</t>
  </si>
  <si>
    <t xml:space="preserve">챗방 우하단 그룹 보이스톡 버튼으로 바로 통화 연결이 가능함
(text 입력 or(and) 이모티콘 입력시 전송 버튼으로 변환)
</t>
  </si>
  <si>
    <t>그룹 보이스톡 발신</t>
  </si>
  <si>
    <t>그룹 보이스톡 발신시 조건별 동작 확인</t>
  </si>
  <si>
    <t xml:space="preserve">- 챗방 멤버가 10명 초과인 경우 멤버피커가 표시됨
  : 이 때 통화 결격자(친구아님, 탈퇴유저, 차단(당)한 유저, 봇, 인증뺏김)는 피커에 표시되지 않음
- 챗방 멤버가 10명 이하인 경우 바로 통화가 진행됨
</t>
  </si>
  <si>
    <t>멤버피커에 친구아님, 차단(내가/상대가) 유저는 제외됨
(새로운 그룹채팅을 만들기 위함)
(※챗방 멤버 10명 초과인 경우 피커 노출됨)
shannon 25/01
ios) 일챗에서 새로운 그룹 채팅방 개설하나, 랜딩(포커싱)되지 않음
&gt; 노운 이슈</t>
  </si>
  <si>
    <t>(sera, 26/4)
10명초과 팀채팅방 통화 다시걸기 시에는 피커 뜨지 않음(다시걸기=발신60초 뒤 얼럿으로 노출)</t>
  </si>
  <si>
    <t>통화창 내 버튼 동작</t>
  </si>
  <si>
    <t>통화창 내 버튼 동작 확인</t>
  </si>
  <si>
    <r>
      <rPr>
        <rFont val="Roboto"/>
      </rPr>
      <t xml:space="preserve">통화창 내 모든 버튼과 기능이 정상 동작함
*통화상태별로 버튼이 활성화됨
(상단 버튼)
[통화 설정] [PIP모드]
(하단 버튼)
[효과] [마이크] [종료] [스피커] </t>
    </r>
    <r>
      <rPr>
        <rFont val="Roboto"/>
        <color rgb="FF999999"/>
      </rPr>
      <t>[페톡전환](비활성화)</t>
    </r>
    <r>
      <rPr>
        <rFont val="Roboto"/>
      </rPr>
      <t xml:space="preserve">
</t>
    </r>
  </si>
  <si>
    <t>android PIP</t>
  </si>
  <si>
    <t>android PIP 동작 확인</t>
  </si>
  <si>
    <t xml:space="preserve">PIP를 탭하면 PIP 메뉴를 사용 가능
[PIP설정] [통화창복귀] [PIP닫기]
- [PIP설정] : OS의 PIP 설정이 열림
- [통화창 복귀] : 통화창으로 복귀
- [PIP닫기] : 버튼 탭하면 통화중임을 알리는 토스트
  (통화 화면으로 복귀는 톡 열기 or 알림센터)
</t>
  </si>
  <si>
    <t>통화중</t>
  </si>
  <si>
    <t>연결중--&gt;통화중 전환</t>
  </si>
  <si>
    <t>1명 이상 그룹 보이스톡 응답시</t>
  </si>
  <si>
    <t xml:space="preserve">- 그룹 보이스톡이 시작됨
- 통화 멤버가 타일뷰(기본뷰)로 표시됨
- 통화창 내 기능이 모두 정상동작함
</t>
  </si>
  <si>
    <t>통화 종료-재참여</t>
  </si>
  <si>
    <r>
      <rPr>
        <rFont val="Roboto"/>
        <color rgb="FF000000"/>
      </rPr>
      <t xml:space="preserve">통화 종료 후 재참여 기능
</t>
    </r>
    <r>
      <rPr>
        <rFont val="Roboto"/>
        <color rgb="FF000000"/>
        <sz val="8.0"/>
      </rPr>
      <t>*모든 그룹 보이스톡 인입경로로 재참여 가능</t>
    </r>
  </si>
  <si>
    <t xml:space="preserve">- 통화 종료한 멤버가 타일뷰(기본뷰)에서 제외됨
  (재참여시 타일뷰(기본뷰)에 추가됨)
- 재참여 시각 기준으로 통화시간이 카운트됨
</t>
  </si>
  <si>
    <t>통화 종료</t>
  </si>
  <si>
    <t>그룹 멤버 모두가 통화 최종 종료</t>
  </si>
  <si>
    <t xml:space="preserve">- 통화 종료 화면이 표시됨
- 채팅방에 통화시간 말풍선이 전송됨
(재참여인 경우에도 그룹 보이스톡 전체 통화시간)
</t>
  </si>
  <si>
    <t>통화 종료 화면</t>
  </si>
  <si>
    <t>통화 종료 후 통화 종료 화면 표시 및 말풍선 전송 확인</t>
  </si>
  <si>
    <t xml:space="preserve">- 통화 종료 화면이 표시됨
- (그룹 통화 멤버 모두가 통화 종료시)
  채팅방에 통화시간 말풍선이 전송됨
</t>
  </si>
  <si>
    <t>(ray, 25/6)
마지막 남은 2사람 중 1명만 통화종료해도 나머지 1명 통화 종료 처리.</t>
  </si>
  <si>
    <t>그룹 보이스톡 동시호</t>
  </si>
  <si>
    <t>그룹 보이스톡 동시호 동작</t>
  </si>
  <si>
    <t xml:space="preserve">그룹채팅 멤버 2명 이상이 동시에 그룹 보이스톡 통화시도시 통화 시도한 멤버들 모두 그룹 보이스톡 통화중 상태가 됨
</t>
  </si>
  <si>
    <t>(shannon, 26/02)
예외케이스) 10명 이상이라 멤버 피커 이후 통화 동시 수발신 시, 통화 머지되지 않음</t>
  </si>
  <si>
    <t>페이스톡</t>
  </si>
  <si>
    <t>페이스톡 발신</t>
  </si>
  <si>
    <t>프로필 / +메뉴 / 말풍선 / 통화목록</t>
  </si>
  <si>
    <t>인입 경로별 통화 연결 기능</t>
  </si>
  <si>
    <r>
      <rPr>
        <rFont val="Roboto"/>
        <color rgb="FF000000"/>
      </rPr>
      <t xml:space="preserve">- 통화 시도시 통화 연결 확인 팝업 표시
 : 채팅방에 전송된 페톡 말풍선
- 통화 시도시 통화 연결 확인 없이 발신
 : 프로필&gt; [통화]&gt; [페이스톡]
 : 채팅방&gt; +메뉴&gt; [통화하기]
 : 채팅방&gt; 사이드메뉴&gt; [통화]&gt; [페톡 통화 아이콘]
 : 채팅목록&gt; 최근 통화&gt; [페톡 통화 아이콘]
 : (iOS only)임베디드 통화앱의 통화 목록
</t>
    </r>
    <r>
      <rPr>
        <rFont val="Roboto"/>
        <color rgb="FF000000"/>
        <sz val="8.0"/>
      </rPr>
      <t xml:space="preserve">*채팅방 내에서 여는 상대방 프로필의 버튼 구성은 iOS/android 간 다를 수 있음
</t>
    </r>
  </si>
  <si>
    <t>통화연결중일 때 통화창 내 버튼 기능</t>
  </si>
  <si>
    <t>통화 연결중 창 내 활성화된 버튼의 기능 확인</t>
  </si>
  <si>
    <t>*기능 사용 허용 팝업 노출 조건
- 앱 설치 후 카메라/마이크 사용 허용 이력이 없음
- OS설정에서 해당 기능사용 허용을 초기화
- (android) 앱스토어에서 설치하지 않은 경우 다른 앱 위에 그리기 권한 허용 팝업 표시됨.
*빠른 카메라 방향 전환시 잠시후 시도해주세요 표시 가능</t>
  </si>
  <si>
    <r>
      <rPr>
        <rFont val="Roboto"/>
      </rPr>
      <t xml:space="preserve">*(iOS only) BG로 내린 상태에서 상대방이 통화를 수락하면 상대방에게 내 상태가 "카메라 꺼짐"으로 표시됨(android의 경우 앱 FG/BG와 관계 없이 동작)
*(iOS) 통화 수신중/발신중 상태에서 측면 버튼으로 통화 종료 가능 (iOS 통화앱과 동일한 동작)
 ㄴ </t>
    </r>
    <r>
      <rPr>
        <rFont val="Roboto"/>
        <color rgb="FF1155CC"/>
        <u/>
      </rPr>
      <t>iPhone 버튼 설명서</t>
    </r>
    <r>
      <rPr>
        <rFont val="Roboto"/>
      </rPr>
      <t xml:space="preserve">
*통화중 사용 불가한 톡 내 기능
- 음성메시지 녹음/재생
- 뮤직 재생
- +메뉴&gt;앨범&gt;카메라, +메뉴&gt;카메라
- (android)동영상 재생
  : 3rd party 영상 재생앱에 모두 대응 불가하므로 동영상이 재생돼도 이슈 아님</t>
    </r>
  </si>
  <si>
    <t>페이스톡 수신</t>
  </si>
  <si>
    <t>톡앱 fore ground에서 페톡 수신시 동작</t>
  </si>
  <si>
    <t xml:space="preserve">앱이 FG에 있을 때 페이스톡 수신이 가능
</t>
  </si>
  <si>
    <t>톡앱 back ground에서 페톡 수신시 동작</t>
  </si>
  <si>
    <t xml:space="preserve">앱이 BG에 있을 때 페이스톡 수신이 가능
*앱 강종 상태에서도 확인 필수
</t>
  </si>
  <si>
    <t>무료통화 수신 허용 off일 때 수신 여부
*설정&gt; 통화&gt; 무료통화 수신 허용</t>
  </si>
  <si>
    <t>페이스톡이 수신되지 않음
(상대가 페톡 시도를 할 수 없음)</t>
  </si>
  <si>
    <t>call kit 통화창
(iOS)</t>
  </si>
  <si>
    <t xml:space="preserve">call kit 통화창 내 버튼 동작
</t>
  </si>
  <si>
    <t>call kit 통화창 내 모든 버튼 기능이 정상 동작함</t>
  </si>
  <si>
    <t>통화중 통화창 내 버튼 동작</t>
  </si>
  <si>
    <t xml:space="preserve">통화중 카카오톡이 fore ground인 상태에서 통화창 내 모든 버튼 기능이 정상 동작함
</t>
  </si>
  <si>
    <t>수신중</t>
  </si>
  <si>
    <t>수신중일 때 통화창 내 버튼 기능
(통화 알림창으로 수신되는 경우 알림센터에서 통화 알림 선택하여 수신화면 확인)</t>
  </si>
  <si>
    <t xml:space="preserve">화면에 표시된 내영상(전면 카메라)과 버튼이 표시됨
(상단 버튼)
[통화 설정]
(하단 버튼)
[효과] [카메라 전환]
[음소거] [거절] [통화] [카메라 켬/끔]
*(iOS only) callkit으로 수신되기 때문에 통화 연결 전에 효과/카메라방향 설정 등이 불가함
</t>
  </si>
  <si>
    <t>페이스톡 통화중</t>
  </si>
  <si>
    <t>통화창 UI</t>
  </si>
  <si>
    <t>통화중 상태로 전환시 통화창 UI</t>
  </si>
  <si>
    <t xml:space="preserve">통화창 내 버튼의 기능 확인
채팅방 이름 [멤버보기] [설정] [스피커 전환] [PIP 모드]
[화면 공유] [빠른 공감] [손들기]
- 내 영상 및 상대방 영상 슬롯에 표시되는 항목
  : 효과 / 빠른 공감 / 손들기 / 음소거 / 카메라 켬끔 / 말하는중
- 뷰 변경
  a. 화면 1번 탭 : 확대뷰
  a-1. 화면 다시 1번 탭 : 타일뷰(기본뷰)
  b. 상대방 or 내 슬롯 더블탭 : 주목 대상 변경(주목뷰)
  c. 주목 대상 슬롯 우상단 [전체화면] 탭 : 전체뷰
  e. 주목 대상 더블탭 : 타일뷰(기본뷰)로 변경
[효과] [음소거] [통화 종료] [카메라전환] [카메라 켬/끔]
</t>
  </si>
  <si>
    <r>
      <rPr>
        <rFont val="Roboto"/>
      </rPr>
      <t xml:space="preserve">(janie, 26/5)
</t>
    </r>
    <r>
      <rPr>
        <rFont val="Roboto"/>
        <color rgb="FF1155CC"/>
        <u/>
      </rPr>
      <t>QATEAM-13452</t>
    </r>
    <r>
      <rPr>
        <rFont val="Roboto"/>
      </rPr>
      <t xml:space="preserve">
페이스톡 발신 or 통화중 &gt; 상단 스피커 전환 아이콘 선택 시 아이콘 미노출됨</t>
    </r>
  </si>
  <si>
    <t>*(iOS) 수신은 callkit으로 하고, callkit 통화창에서 통화 수락 이후에 페이스톡 통화창으로 전환되므로 ui 변경을 확인할 수 없음. 단, 통화중인 페톡 통화창 내의 버튼 동작은 안드와 동일하게 확인.</t>
  </si>
  <si>
    <t>통화창 내 버튼/기능</t>
  </si>
  <si>
    <t>통화창 내 버튼 show/hide</t>
  </si>
  <si>
    <t>통화창 내 버튼의 show/hide 동작</t>
  </si>
  <si>
    <t>통화창 내 버튼 표시 및 자동hide가 잘 됨
(전환에 3초 소요됨, 버튼 외 영역 탭으로 동작 컨트롤)
---&gt; 2023/7차에 통화창 내 버튼이 자동숨김 되지 않음으로 변경됨</t>
  </si>
  <si>
    <t>더보기&gt; 설정</t>
  </si>
  <si>
    <t>1:1 페이스톡 저데이터 사용</t>
  </si>
  <si>
    <t xml:space="preserve">통화창&gt; 더보기&gt; 설정&gt; [1:1 페이스톡 저데이터 사용]을 on하여 화질 적용 및 통화 유지 확인
</t>
  </si>
  <si>
    <t xml:space="preserve">일반 화질로 1:1 페이스톡 통화가 유지됨
</t>
  </si>
  <si>
    <t>통화 음량</t>
  </si>
  <si>
    <t>통화창&gt; 더보기&gt; 설정&gt; [통화 음량]을 통해 통화 음량 조절 후 통화 볼륨 적용 확인</t>
  </si>
  <si>
    <t xml:space="preserve">통화 음량에서 설정한 음량에 비례하여 통화 볼륨이 변경됨
</t>
  </si>
  <si>
    <t>출력모드</t>
  </si>
  <si>
    <t xml:space="preserve">음성 출력 모드를 통해 스피커, 이어폰 등으로 출력 장치 선택
</t>
  </si>
  <si>
    <t xml:space="preserve">선택한 출력장치로 통화 음성이 정상 출력됨
</t>
  </si>
  <si>
    <t>(ray, 25/6)
출력모드 : 스피커 1개 존재
ㄴ(wizy, 25/7) 에어팟 등을 연결 하면 추가 출력장치 노출됨</t>
  </si>
  <si>
    <t>손들기</t>
  </si>
  <si>
    <t>손들기 버튼을 통해 손들기/손내리기 기능 확인</t>
  </si>
  <si>
    <t xml:space="preserve">- 손들기시 알림음과 함께 손들기 on 상태가 표시됨
  ㄴ 통화창의 내 슬롯에 손들기 아이콘이 표시됨
- 토스트 문구가 표시됨
  ㄴ 나 : '손을 들었습니다.'
  ㄴ 통화멤버 : 'oo님이 손을 들었습니다.'
- 손내림하면 나에게만 토스트가 표시되고 슬롯에 표시됐던 손들기 아이콘이 제거됨
</t>
  </si>
  <si>
    <t>빠른 공감</t>
  </si>
  <si>
    <t>빠른 공감 적용/해제</t>
  </si>
  <si>
    <r>
      <rPr>
        <rFont val="Roboto"/>
      </rPr>
      <t xml:space="preserve">- 빠른 공감 스티커 다운로드 및 적용이 잘 됨
- 나/상대방이 적용한 공감이 통화 영상에 잘 반영됨
- 빠른 공감 해제가 통화 영상에 잘 반영됨
</t>
    </r>
    <r>
      <rPr>
        <rFont val="Roboto"/>
        <sz val="8.0"/>
      </rPr>
      <t>*</t>
    </r>
    <r>
      <rPr>
        <rFont val="Roboto"/>
        <b/>
        <sz val="8.0"/>
      </rPr>
      <t>iOS</t>
    </r>
    <r>
      <rPr>
        <rFont val="Roboto"/>
        <sz val="8.0"/>
      </rPr>
      <t>는 빠른 공감을 위한 이모티콘 키보드 하위 카테고리에 "ALL"탭 없음</t>
    </r>
    <r>
      <rPr>
        <rFont val="Roboto"/>
      </rPr>
      <t xml:space="preserve">
</t>
    </r>
  </si>
  <si>
    <r>
      <rPr>
        <rFont val="Roboto"/>
        <color rgb="FF1155CC"/>
        <u/>
      </rPr>
      <t xml:space="preserve">QATEAM-6874
</t>
    </r>
    <r>
      <rPr>
        <rFont val="Roboto"/>
      </rPr>
      <t>iOS의 빠른 공감(이모티콘 키보드)에서 ALL탭 제공 안함</t>
    </r>
  </si>
  <si>
    <t>통화 화면 뷰 변경</t>
  </si>
  <si>
    <t>통화 화면의 타일뷰를 탭을 통해 변경 가능</t>
  </si>
  <si>
    <t xml:space="preserve">a. 화면 1번 탭 : 확대뷰
a-1. 화면 다시 1번 탭 : 타일뷰(기본뷰)
b. 상대방 or 내 슬롯 더블탭 : 주목 대상 변경(주목뷰)
c. 주목 대상 슬롯 우상단 [전체화면] 탭 : 전체뷰
e. 주목 대상 더블탭 : 타일뷰(기본뷰)로 변경
</t>
  </si>
  <si>
    <t>마이크</t>
  </si>
  <si>
    <t>마이크 켬/끔 기능</t>
  </si>
  <si>
    <t xml:space="preserve">마이크 켬/끔 상태에 따라 상대방에게 내 음성 전달 여부가 달라짐
</t>
  </si>
  <si>
    <t>카메라</t>
  </si>
  <si>
    <t>카메라 켬/끔 기능</t>
  </si>
  <si>
    <t xml:space="preserve">- 카메라를 끈 유저의 화면 영역에 "프로필"이 노출됨
- 카메라 off 시, 카메라 방향 전환 버튼만 비활성화 됨
</t>
  </si>
  <si>
    <t>통화 상태 유지</t>
  </si>
  <si>
    <t xml:space="preserve">*통화중 사용 불가한 톡 내 기능
- 음성메시지 녹음/재생
- 뮤직 재생
- +메뉴&gt;앨범&gt;카메라, +메뉴&gt;카메라
- (android)동영상 재생
  : 3rd party 영상 재생앱에 모두 대응 불가하므로 동영상이 재생돼도 이슈 아님
</t>
  </si>
  <si>
    <t>페이스톡 동시호</t>
  </si>
  <si>
    <t xml:space="preserve">송수신측이 동시에 페이스톡 요청시 통화 연결 동작
</t>
  </si>
  <si>
    <r>
      <rPr>
        <rFont val="Roboto"/>
      </rPr>
      <t xml:space="preserve">(harry, 25/3)
시그널이 서버에 도착하는 타이밍에 따라서 콜이 연결될수있고 , "통화 중에는 새로운 통화를 연결할 수 없습니다." 에러 콜백이 발생할 수 있음
</t>
    </r>
    <r>
      <rPr>
        <rFont val="Roboto"/>
        <color rgb="FF1155CC"/>
        <u/>
      </rPr>
      <t>ATEAM-16906</t>
    </r>
  </si>
  <si>
    <t>그룹 페이스톡</t>
  </si>
  <si>
    <t>그룹페이스톡 과제 TC</t>
  </si>
  <si>
    <t>그룹페이스톡 발신</t>
  </si>
  <si>
    <t>통화 연결중</t>
  </si>
  <si>
    <t>UI 및 기능</t>
  </si>
  <si>
    <t>그룹 채팅방에서 페이스톡을 발신할 수 있는 경로에서 발신 기능 확인
(통화 연결중 통화창의 UI 및 각 버튼의 기능 확인)</t>
  </si>
  <si>
    <t xml:space="preserve">(상단 버튼)
[통화 설정] [스피커 전환] [PIP 모드]
참여자 정보 (채팅방 이름)
"연결중"
··· (인티케이터)
배경 = 내 전면 카메라 영상
(하단 버튼)
[효과] [음소거] [종료] [카메라 전환] [카메라 켬/끔]
</t>
  </si>
  <si>
    <t>통화 성공</t>
  </si>
  <si>
    <t>수신자가 통화 수락</t>
  </si>
  <si>
    <r>
      <rPr>
        <rFont val="Roboto"/>
      </rPr>
      <t xml:space="preserve">- 그룹페톡이 시작됨
- 통화창 하단에 멤버 입장 토스트가 3번째 멤버 입장시부터 표시됨
</t>
    </r>
    <r>
      <rPr>
        <rFont val="Roboto"/>
        <sz val="8.0"/>
      </rPr>
      <t xml:space="preserve">*멤버 입장 토스트는 일정 시간 이후 사라짐
*사라지기 전에 다른 멤버 진입시 해당 멤버정보로 변경됨
</t>
    </r>
  </si>
  <si>
    <t>그룹페이스톡 수신</t>
  </si>
  <si>
    <t>페톡 수신중 통화창 UI</t>
  </si>
  <si>
    <t>그룹 채팅방에서 페이스톡 수신중 통화창의 UI 및 각 버튼의 기능 확인</t>
  </si>
  <si>
    <t xml:space="preserve">(상단 버튼)
[통화 설정]
그룹채팅방 이름
"연결중"
··· (인티케이터)
(하단 버튼)
[배경효과] [카메라 전환]
[음소거] [종료] [통화] [카메라 켬/끔]
</t>
  </si>
  <si>
    <t>마이크/카메라/다른앱그리기 의 접근권한이 off돼 있는 경우(설치 후 처음으로 그룹페톡 수신 등), screen off 상태 해제 후 서비스 이용 가능</t>
  </si>
  <si>
    <t>통화 멤버 보기</t>
  </si>
  <si>
    <t>수신중 통화창에서 [통화멤버 보기]에 진입하여 버튼 동작 확인</t>
  </si>
  <si>
    <r>
      <rPr>
        <rFont val="Arial"/>
        <strike/>
      </rPr>
      <t xml:space="preserve">- 통화에 초대된 멤버의 리스트가 모달로 표시됨
- 멤버들의 프사를 탭해도 아무 반응 없음
- [내리기]버튼 / back key / 모달뷰 외 영역 탭하면 통화멤버 보기 화면 해제되고 통화창으로 복귀
</t>
    </r>
    <r>
      <rPr>
        <rFont val="Arial"/>
        <strike/>
        <sz val="8.0"/>
      </rPr>
      <t>*나는 항상 맨 위에 표시됨</t>
    </r>
    <r>
      <rPr>
        <rFont val="Arial"/>
        <strike/>
      </rPr>
      <t xml:space="preserve">
</t>
    </r>
  </si>
  <si>
    <t>vox3.0 적용 이후 무효한 케이스</t>
  </si>
  <si>
    <t>수신시 톡 앱 상태
(iOS)</t>
  </si>
  <si>
    <t>톡앱 fore ground에서 그룹페톡 수신시 동작</t>
  </si>
  <si>
    <t xml:space="preserve">앱이 FG에 있을 때 그룹페톡이 call kit으로 수신됨
</t>
  </si>
  <si>
    <t>톡앱 back ground에서 그룹페톡 수신시 동작</t>
  </si>
  <si>
    <r>
      <rPr>
        <rFont val="Roboto"/>
      </rPr>
      <t xml:space="preserve">앱이 BG에 있을 때 그룹페톡이 call kit으로 수신됨
</t>
    </r>
    <r>
      <rPr>
        <rFont val="Roboto"/>
        <sz val="8.0"/>
      </rPr>
      <t xml:space="preserve">*앱 강종 상태에서도 확인 필수
</t>
    </r>
  </si>
  <si>
    <t>android: 강종 상태에서 헤드 팝업으로 수신</t>
  </si>
  <si>
    <t>그룹페이스톡이 수신되지 않음
(발신자가 통화 멤버 선택 flow를 거침)</t>
  </si>
  <si>
    <t>그룹 페이스톡 통화중</t>
  </si>
  <si>
    <t>통화창 UI 및 버튼/기능 동작</t>
  </si>
  <si>
    <t xml:space="preserve">그룹채팅방에서 페이스톡 통화중 통화창의 UI 확인
</t>
  </si>
  <si>
    <r>
      <rPr>
        <rFont val="Roboto"/>
      </rPr>
      <t xml:space="preserve">(상단 버튼)
채팅방 이름 [멤버보기] [설정] [스피커 전환] [PIP 모드]
통화:시간
([신고]) [화면 공유] [빠른 공감] [손들기]
(하단 버튼)
[효과] [음소거] [종료] [카메라 전환] [카메라 켬/끔]
</t>
    </r>
    <r>
      <rPr>
        <rFont val="Roboto"/>
        <sz val="8.0"/>
      </rPr>
      <t xml:space="preserve">*통화창의 버튼 외 영역 탭하면 모든 버튼/정보가 표시/사라짐
*각 슬롯마다 멤버 이름과 마이크끔/발화중 정보가 표시됨
*카메라 끔 상태의 멤버는 프로필 사진 표시
</t>
    </r>
  </si>
  <si>
    <t>세로모드에서 가로최대 2슬롯
가로모드에서 가로최대 4슬롯 노출됨</t>
  </si>
  <si>
    <t>영상 슬롯</t>
  </si>
  <si>
    <t>분할</t>
  </si>
  <si>
    <t>참여자 증가 및 감소시 영상 슬롯 분할 확인</t>
  </si>
  <si>
    <t xml:space="preserve">- 나 = 첫 슬롯, 가로 최대 2슬롯
- 2명 : 주목뷰(좌상단=나&amp;소형, 전체화면=상대방)
- 홀수명 : 나 + 하단에 2열 분할
- 짝수명 : 2열 분할
- 통화 멤버 증가/감소시 슬롯 분할 확인
  (우하향 순 증가, 좌상향 순 감소)
- 통화중 멤버가 6명 초과하면 (2페이지 생성시) 페이징 가이드가 표시됨
</t>
  </si>
  <si>
    <t>가로모드인 경우
- 슬롯 분할 : 우측으로 1칸씩 증가
- 4명 초과 시점부터 2페이지에 표시됨
(wizy, 25/7)
폴드폰 펼친 상태의 경우 한페이지에 9명까지 노출 가능</t>
  </si>
  <si>
    <t>배치 우선 순위</t>
  </si>
  <si>
    <t>영상 슬롯 배치 우선 순위 확인</t>
  </si>
  <si>
    <t xml:space="preserve">- 통화 진입 순으로 슬롯에 배치됨
- 2페이지에 있는 유저가 발화시 1페이지로 이동(1페이지 내 가장 음성 송출이 오래된 멤버와 교체)
  : 이 때 슬롯 보더가 하이라이팅됨
</t>
  </si>
  <si>
    <t>최소인원 7명</t>
  </si>
  <si>
    <t>그룹페이스톡 통화창 버튼 외 영역을 1번 탭</t>
  </si>
  <si>
    <t xml:space="preserve">통화창 내 버튼 UI가 표시/사라짐 됨
</t>
  </si>
  <si>
    <t>효과</t>
  </si>
  <si>
    <t>효과 기능은 페이스톡 "발신, 수신(안드), 통화중, 보톡▷페톡 전환 브릿지 화면"에서 사용 가능하나, 효과적인 기능의 테스트 커버를 위해 '그룹 페이스톡&gt; 통화중'에만 케이스를 배치함</t>
  </si>
  <si>
    <t>나만의 배경 효과</t>
  </si>
  <si>
    <t>나만의 배경 효과 적용 동작 확인</t>
  </si>
  <si>
    <t xml:space="preserve">- 나만의 배경이 등록됨 (via 효과&gt;배경&gt; [+]버튼)
- 나와 상대방의 배경으로 적용되고, 다음 통화시에도 유지됨
- 등록된 나만의 배경이 삭제됨 (via 롱탭)
</t>
  </si>
  <si>
    <t>기본 배경 효과</t>
  </si>
  <si>
    <t>배경 진입 및 효과 적용 동작 확인</t>
  </si>
  <si>
    <t xml:space="preserve">- 각 배경을 적용하면 나와 상대방에게 모두 표시됨
- 효과를 해제하기 전까지 선택한 배경이 유지됨
- 다음 통화시 이전 통화에서 선택한 배경이 적용돼 있음
</t>
  </si>
  <si>
    <r>
      <rPr>
        <rFont val="Roboto"/>
      </rPr>
      <t xml:space="preserve">(sera, 26/4)
[페톡효과] 보이스톡 통화 중 통화종료 후 페이스톡으로 재참여 시 기존 영상효과 적용되지 않음
</t>
    </r>
    <r>
      <rPr>
        <rFont val="Roboto"/>
        <color rgb="FF1155CC"/>
        <u/>
      </rPr>
      <t>QATEAM-12553</t>
    </r>
  </si>
  <si>
    <t>영상 효과</t>
  </si>
  <si>
    <t>영상 효과 진입 및 적용 동작 확인</t>
  </si>
  <si>
    <t xml:space="preserve">- 각 영상 효과를 적용하면 나와 상대방에게 모두 표시됨
- 효과를 해제하기 전까지 선택한 배경이 유지됨
- 다음 통화시 이전 통화에서 선택한 배경이 적용돼 있음
</t>
  </si>
  <si>
    <r>
      <rPr>
        <rFont val="Roboto"/>
      </rPr>
      <t xml:space="preserve">(sera, 26/4)
[페톡효과] 보이스톡 통화 중 통화종료 후 페이스톡으로 재참여 시 기존 영상효과 적용되지 않음
</t>
    </r>
    <r>
      <rPr>
        <rFont val="Roboto"/>
        <color rgb="FF1155CC"/>
        <u/>
      </rPr>
      <t>QATEAM-12553</t>
    </r>
  </si>
  <si>
    <t>음성 효과</t>
  </si>
  <si>
    <t>음성 효과 진입 및 적용 동작 확인</t>
  </si>
  <si>
    <r>
      <rPr>
        <rFont val="Roboto"/>
      </rPr>
      <t xml:space="preserve">선택한 음성필터로 통화 음성이 송출됨
</t>
    </r>
    <r>
      <rPr>
        <rFont val="Roboto"/>
        <sz val="8.0"/>
      </rPr>
      <t>*다음 통화에서 이전 음성 효과 유지 안됨</t>
    </r>
  </si>
  <si>
    <t>마이크 on/off 동작 시 수신측 음성 도달 확인</t>
  </si>
  <si>
    <t xml:space="preserve">마이크 on/off에 따라 음성이 송출/비송출됨
</t>
  </si>
  <si>
    <t>hiragino sans w1</t>
  </si>
  <si>
    <t>카메라 전환</t>
  </si>
  <si>
    <t>카메라 전환 기능 동작 확인</t>
  </si>
  <si>
    <t xml:space="preserve">전/후면 카메라로 촬영중인 영상이 송출됨
</t>
  </si>
  <si>
    <t>카메라 on/off</t>
  </si>
  <si>
    <t>카메라 on/off 동작 시 수신측 영상 도달 확인</t>
  </si>
  <si>
    <t xml:space="preserve">- 카메라 on/off에 따라 영상이 송출/비송출됨
- 카메라를 끈 유저의 화면 영역에 "프로필"이 노출됨
</t>
  </si>
  <si>
    <t>진입/해제시 UI</t>
  </si>
  <si>
    <t>통화 멤버 보기 진입/해제 및 UI 확인</t>
  </si>
  <si>
    <t xml:space="preserve">- 통화중인 멤버들의 영상이 가로로 표시됨
- '참여중' 및 '대기중'인 통화 멤버들이 표시됨
</t>
  </si>
  <si>
    <t>(shannon, 26/02)
and) 통화중인 멤버들의 영상이 가로로 표시되지 않음 (only iOS)</t>
  </si>
  <si>
    <t>(amonn, 26/3) 
And 멤버영상 제외 확인</t>
  </si>
  <si>
    <t>통화 멤버 9인 이하</t>
  </si>
  <si>
    <t>[친구 초대(+)] 기능 확인</t>
  </si>
  <si>
    <t xml:space="preserve">- 참여중 &amp; 대기중 멤버가 10인인 경우 버튼 비활성화
- 친구 피커에 참여중or대기중 멤버는 비활성화
- 친구A를 선택하고 [확인]하면 친구A에게 그룹페톡 통화가 수신되고, 통화에 참여 가능
</t>
  </si>
  <si>
    <t>PIP</t>
  </si>
  <si>
    <t>PIP 모드 기능 확인</t>
  </si>
  <si>
    <r>
      <rPr>
        <rFont val="Roboto"/>
      </rPr>
      <t xml:space="preserve">- PIP로 전환
  ㄴ 통화창 내 PIP버튼을 통해 전환
  ㄴ device home으로 이동하여 PIP 전환
      (android, iOS18 only)
- 표시 멤버 = 나 + 표시 우선순위가 높은 통화 멤버 1명
- 통화 멤버가 표시한 빠른공감, 배경효과 및 대체영상이 PIP에 모두 표시됨
- (iOS) PIP를 탭하면 기본 통화창으로 복귀
- (android) PIP를 탭하면 PIP 메뉴 사용 가능
  [PIP설정] [통화창복귀] [PIP닫기]
</t>
    </r>
    <r>
      <rPr>
        <rFont val="Roboto"/>
        <sz val="8.0"/>
      </rPr>
      <t xml:space="preserve">*PIP 표시 우선순위
 1. 최초 우선순위 = 입장 순서
 2. 이후, 최고 우선 순위 = 최근 발화자(2초 이상 발화)
</t>
    </r>
  </si>
  <si>
    <t>PIP에 표시되고 있지 않은 멤버의 빠른 공감, 배경효과는 PIP에 노출되지 않음</t>
  </si>
  <si>
    <t>재진입</t>
  </si>
  <si>
    <t>통화 종료 후 인입 경로를 통해 재진입</t>
  </si>
  <si>
    <t xml:space="preserve">진행중인 그룹페톡 통화 종료 후 아래 경로에서 다시 통화 진입 가능
- 그룹채팅방 +메뉴
- 그룹채팅의 페이스톡 말풍선(발신 확인 팝업 발생)
</t>
  </si>
  <si>
    <t>BG / screen off</t>
  </si>
  <si>
    <t>앱을 BG상태로 변경시 통화 유지</t>
  </si>
  <si>
    <r>
      <rPr>
        <rFont val="Roboto"/>
      </rPr>
      <t xml:space="preserve">- BG 상태로 전환시 통화가 계속 유지됨 
  ㄴ 홈화면 = pip화면 노출
- screen off 시 상대방 통화창에 표시 처리
  ㄴ android: 카메라 꺼짐 (카메라가 자동으로 off됨)
  ㄴ iOS: screen off 시점의 통화 화면 상태로 표시됨
</t>
    </r>
    <r>
      <rPr>
        <rFont val="Roboto"/>
        <sz val="8.0"/>
      </rPr>
      <t xml:space="preserve">*(android) screen을 다시 켜도 카메라는 off로 변경된 상태 유지
</t>
    </r>
  </si>
  <si>
    <t>일반전화 수신</t>
  </si>
  <si>
    <t>그룹 페이스톡 통화중 일반전화 수신</t>
  </si>
  <si>
    <t xml:space="preserve">일반전화 수신시 해당 통화를 수락하면 그룹페톡이 종료되고 일반전화 통화가 시작됨
</t>
  </si>
  <si>
    <r>
      <rPr>
        <rFont val="Roboto"/>
      </rPr>
      <t xml:space="preserve">(evie, 26/5)
[Android] 보/페톡 도중 일반 전화 수신 &gt; 수락 시, 보/페톡이 종료되지 않음
</t>
    </r>
    <r>
      <rPr>
        <rFont val="Roboto"/>
        <color rgb="FF1155CC"/>
        <u/>
      </rPr>
      <t>QATEAM-13483</t>
    </r>
  </si>
  <si>
    <t>(wizy, 26/1)
일반전화 우선순위가 높음
일반전화 통화 중 페이스톡 연결 불가</t>
  </si>
  <si>
    <t>화면 공유</t>
  </si>
  <si>
    <t>화면 공유 시작</t>
  </si>
  <si>
    <t>통화창&gt; 더보기&gt; [화면 공유]를 통해 화면 공유 시작
*진입 경로
 : 1:1/그룹 보이스톡
 : 1:1/그룹 페이스톡</t>
  </si>
  <si>
    <t xml:space="preserve">- 내 기기의 화면이 통화 멤버들에게 스트리밍됨
- 화면 공유용 프로필이 통화 화면 슬롯 및 참여인원 리스트에 추가됨
- 채팅방 이름이 [임시 가림]으로 변경됨
- 내 카메라는 OFF 상태
</t>
  </si>
  <si>
    <r>
      <rPr>
        <rFont val="Roboto"/>
      </rPr>
      <t xml:space="preserve">(morgan, 25/2)
i) 화면 공유 시 간헐적으로 화면 공유 뷰 노출되지 않음
</t>
    </r>
    <r>
      <rPr>
        <rFont val="Roboto"/>
        <color rgb="FF1155CC"/>
        <u/>
      </rPr>
      <t>QATEAM-248</t>
    </r>
  </si>
  <si>
    <t>화면 공유는 라이브톡/보이스룸 제외한 모든 타입의 통화에서 가능하나, 주 사용처인 그룹 페이스톡에서 수행되도록 배치함
(yumi, 25/3)
ITEAM-29301 화면공유 선택 화면에서 보이스톡/페이스톡 수신시 Call kit 통화창 보여짐
&gt;&gt; known issue 처리</t>
  </si>
  <si>
    <t>화면 공유중</t>
  </si>
  <si>
    <t>화면 공유증 통화창 내 기능 사용</t>
  </si>
  <si>
    <t xml:space="preserve">- [일반 모드] [문서 모드] [영상 모드] 변경 가능
- PIP로 전환시 공유화면과 내 슬롯 표시 (iOS는 페이스톡 통화중인 경우에만 PIP 표시)
- 손들기/빠른 공감/통화멤버 추가/페톡 전환 등 통화 창 내 모든 기능이 화면공유자 및 시청자 모두에게서 정상동작
</t>
  </si>
  <si>
    <t>화면 공유 중단</t>
  </si>
  <si>
    <t xml:space="preserve">화면 공유 중단 
1. (공통) 통화중 통화창에서 [공유 종료]
 1-1. (iOS) 통화 인디케이터로 종료
 1-2. (iOS) 제어센터&gt;화면녹화로 종료
2. (공통) 통화 종료
</t>
  </si>
  <si>
    <r>
      <rPr>
        <rFont val="Roboto"/>
      </rPr>
      <t xml:space="preserve">1. 화면 공유가 종료되고 통화가 유지됨
2*. 화면 공유와 통화가 모두 종료됨
  (통화 멤버가 2명 이상 남아 있는 경우는 통화 유지)
</t>
    </r>
    <r>
      <rPr>
        <rFont val="Roboto"/>
        <sz val="8.0"/>
      </rPr>
      <t xml:space="preserve">*2) iOS는 추가로 OS가 제공하는 안내 팝업 노출
*화면 공유 진행중에 변경한 타일뷰 변경, 주목 대상 변경, 마이크/카메라 설정이 화면 공유 종료 이후 유지되는 통화에서 모두 유지됨
</t>
    </r>
  </si>
  <si>
    <t>v10.7.1</t>
  </si>
  <si>
    <t>그룹 페이스톡 동시호</t>
  </si>
  <si>
    <t>그룹페이스톡을 복수의 멤버가 동시에 시작</t>
  </si>
  <si>
    <t xml:space="preserve">하나의 그룹페이스톡으로 통화가 연결됨
</t>
  </si>
  <si>
    <r>
      <rPr>
        <rFont val="Roboto"/>
        <color rgb="FF000000"/>
      </rPr>
      <t xml:space="preserve">- 통화 종료 화면이 표시됨
- (그룹 통화 멤버 모두가 통화 종료시)
  채팅방에 통화시간 말풍선이 전송됨 
</t>
    </r>
    <r>
      <rPr>
        <rFont val="Roboto"/>
        <color rgb="FF000000"/>
        <sz val="8.0"/>
      </rPr>
      <t>*중간에 참여, 재참여한 경우에도 그룹 보이스톡 전체 통화시간이 전송됨</t>
    </r>
    <r>
      <rPr>
        <rFont val="Roboto"/>
        <color rgb="FF000000"/>
      </rPr>
      <t xml:space="preserve">
</t>
    </r>
  </si>
  <si>
    <t>보이스룸</t>
  </si>
  <si>
    <t>과제 TC</t>
  </si>
  <si>
    <t>생성</t>
  </si>
  <si>
    <t>생성 조건</t>
  </si>
  <si>
    <t>오픈그룹채팅 only</t>
  </si>
  <si>
    <t>보이스룸 생성 조건 확인</t>
  </si>
  <si>
    <t xml:space="preserve">오픈 그룹채팅방의 +메뉴에서 모든 멤버가 생성 가능
</t>
  </si>
  <si>
    <t>v9.8.5</t>
  </si>
  <si>
    <t>생성 화면 구성 및 알림</t>
  </si>
  <si>
    <t>생성 flow의 UI 및 시작시 알림 표시 확인</t>
  </si>
  <si>
    <t xml:space="preserve">- 보이스룸 생성시 제목 default = 오픈챗방 이름 
- 생성 완료시 보이스룸 메인 화면이 표시됨
- 생성 완료시 전송/표시되는 항목 확인
 : 채팅방에 [보이스룸] 말풍선 전송됨
 : 채팅목록에 [보이스룸] 태그 생성됨
 : 채팅목록 last message=보이스룸이 방금 시작했어요
</t>
  </si>
  <si>
    <t>v9.7.5</t>
  </si>
  <si>
    <r>
      <rPr>
        <rFont val="Roboto"/>
      </rPr>
      <t xml:space="preserve">(janie, 26/5)
</t>
    </r>
    <r>
      <rPr>
        <rFont val="Roboto"/>
        <color rgb="FF1155CC"/>
        <u/>
      </rPr>
      <t>QATEAM-13484</t>
    </r>
    <r>
      <rPr>
        <rFont val="Roboto"/>
      </rPr>
      <t xml:space="preserve">
보이스룸 최초 진입 &gt; 선입장한 오픈채팅 참여자 이름 &gt; unknown로 표시됨</t>
    </r>
  </si>
  <si>
    <t>보이스룸 진행 알림 수신 기능 확인
(전체설정&gt; 알림&gt; 보이스룸 알림)</t>
  </si>
  <si>
    <t xml:space="preserve">오픈 그룹채팅방의 알림이 off돼 있어도 해당 채팅방에서 보이스룸 진행시 알림이 수신됨
</t>
  </si>
  <si>
    <t>진행자가 공유한 보이스룸 링크를 통해 진입</t>
  </si>
  <si>
    <t xml:space="preserve">- (오픈채팅 참여중) 오픈채팅방에 진입
- (오픈채팅 미참여중) 오픈채팅 프로필 설정을 완료하면 오픈채팅방 참여
</t>
  </si>
  <si>
    <t>채팅방 배너 및 말풍선</t>
  </si>
  <si>
    <t>보이스룸이 진행중인 오픈채팅방 상단 배너 및 보이스룸 시작 말풍선 동작 확인</t>
  </si>
  <si>
    <t xml:space="preserve">- 'n명 참여중&gt;' 링크를 통해 참여자 미리보기 가능
- 보이스룸에 참여됨
- (필요 권한 비허용 상태로 진입시) 통화 및 개인 정보 관련 설정 팝업이 표시됨
</t>
  </si>
  <si>
    <t xml:space="preserve"> +메뉴 내의 [보이스룸] 은 생성을 위한 진입점임. 해당 버튼을 통한 보이스룸 참여는 불가.</t>
  </si>
  <si>
    <t>보이스룸 메인 화면 내 버튼/기능</t>
  </si>
  <si>
    <t>리스너 전용 기능</t>
  </si>
  <si>
    <t xml:space="preserve">리스너 전용 기능 확인
 - 스피커 요청
</t>
  </si>
  <si>
    <t>리스너 전용 기능이 정상 동작함</t>
  </si>
  <si>
    <t>진행자 전용 기능</t>
  </si>
  <si>
    <t xml:space="preserve">진행자 전용 기능 확인
 - 함께보기 등록/수정/해제
 - 스피커로 초대 (모든 참여자 대상)
 - 진행자로 초대 (스피커 대상)
 - 스피커 요청 중지/재개
 - 배너에서 리스너의 스피커 요청 수락/거절
 - 스피커 요청 목록에서 수락
</t>
  </si>
  <si>
    <t>진행자 전용 기능이 정상 동작함</t>
  </si>
  <si>
    <t>스피커 전용 기능</t>
  </si>
  <si>
    <t xml:space="preserve">스피커 전용 기능 확인
 - 스스로를 리스너로 강등
 - 마이크 on/off
</t>
  </si>
  <si>
    <t>스피커 전용 기능이 정상 동작함</t>
  </si>
  <si>
    <t>진행자는 스피커이기도 하나, 스스로를 강등할 수 없음 (별도의 진행자 지정 후 해당 진행자가 나를 진행자에서 해제해야 강등 가능)</t>
  </si>
  <si>
    <t>공통 기능</t>
  </si>
  <si>
    <t>공감 아이템 전송 및 표시 확인</t>
  </si>
  <si>
    <t xml:space="preserve">- 공감 아이템이 메인 화면 하단에 표시된 후 사라짐
- 아이템을 전송한 사람의 프사에 표시됨 (프사 전체 --&gt; 우상단 --&gt; 사라짐)
</t>
  </si>
  <si>
    <t>종료</t>
  </si>
  <si>
    <t xml:space="preserve">보이스룸 종료시 확인할 목록
 - 채팅목록, 채팅방 내 배너에서 진행중 표시 사라짐
 - 보이스룸 종료 말풍선이 발송됨 (발송자 = 보이스룸을 가장 나중에 나온 진행자)
</t>
  </si>
  <si>
    <t>보이스룸이 종료되고 다른 보이스룸을 생성, 진입 가능함</t>
  </si>
  <si>
    <t>그룹옾챗A의 보이스룸A에 리스너로 참여중에 그룹옵챗B에서 새로운 보이스룸B 생성 시도시 보이스룸A가 닫히고 보이스룸B가 생성되어야 하나, (known issue) 간헐적으로 생성이 완료되지 않고 생성 불가 팝업 노출 후 flow가 종료될 수 있음</t>
  </si>
  <si>
    <t>통화 진행 상태 알림</t>
  </si>
  <si>
    <t>채팅 목록</t>
  </si>
  <si>
    <t xml:space="preserve">통화중일 때 통화 타입별로 채팅 목록에서 아이콘 표시/해제 확인
[통화 타입]
 - 1:1 보이스톡 / 페이스톡
 - 그룹 보이스톡 / 페이스톡
 - 팀채팅
 - 1:1 오픈채팅 보이스톡
</t>
  </si>
  <si>
    <t xml:space="preserve">- 통화중일 때 채팅목록에 보이스톡 및 페이스톡 아이콘이 채팅방 이름 우측에 표시됨
- 통화중 상태가 해제되면 아이콘 표시가 해제됨
</t>
  </si>
  <si>
    <t>1:1 채팅</t>
  </si>
  <si>
    <t xml:space="preserve">1:1 채팅방에서 통화가 진행중일 때 채팅방 GNB 영역에서 아이콘 표시/해제 확인
[통화 타입]
 - 1:1 보이스톡 / 페이스톡
 - 1:1 오픈채팅 보이스톡
</t>
  </si>
  <si>
    <r>
      <rPr>
        <rFont val="Roboto"/>
      </rPr>
      <t xml:space="preserve">- 통화중일 때 채팅목록에 보이스톡 및 페이스톡 아이콘이 사이드메뉴 버튼 좌측에 표시됨
- 통화중 상태가 해제되면 아이콘 표시가 해제됨
</t>
    </r>
    <r>
      <rPr>
        <rFont val="Roboto"/>
        <sz val="8.0"/>
      </rPr>
      <t>*채팅방에 머문 상태에서 갱신 안됨. 통화중 상태가 된 이후 채팅방 진입해야 표시됨</t>
    </r>
  </si>
  <si>
    <t>(sera, 26/4)
4차 아이콘 노출 스펙 변경
- 1:1일반채팅방 : 항시 노출
- 1:1오픈채팅방 : 미노출
- 그룹/팀 채팅방 : 미노출</t>
  </si>
  <si>
    <t>그룹 채팅/팀채팅</t>
  </si>
  <si>
    <t>수신중 배너 표시/해제</t>
  </si>
  <si>
    <t>배너 표시</t>
  </si>
  <si>
    <t xml:space="preserve">팀채팅 및 그룹 채팅방에서 그룹 통화 수신중일 때 채팅방 상단의 배너 표시 확인
[통화 타입]
 - 그룹 보이스톡 / 페이스톡
 - 팀채팅
</t>
  </si>
  <si>
    <t>통화 수신중일 때 채팅방 상단에 통화 진행 상태 알림 배너가 표시됨
[아이콘]  [통화타입]           [참여] [닫기(X)]
               [n명 참여중&gt;]</t>
  </si>
  <si>
    <t>(wizy, 26/1)
내가 참여하기 전의 통화중 상태일 때 노출됨
(sera, 26/4)
그룹/팀 채팅 닫기 버튼 삭제됨(스펙변경)</t>
  </si>
  <si>
    <t>배너 내 버튼 동작</t>
  </si>
  <si>
    <t xml:space="preserve">배너 내에 제공되는 기능 동작 확인
</t>
  </si>
  <si>
    <r>
      <rPr>
        <rFont val="Roboto"/>
      </rPr>
      <t xml:space="preserve">다음의 동작이 정상 동작
- n명 참여중: 바텀시트로 참여자 목록 및 참여 버튼 표시
- 참여: 통화에 참여됨
- 닫기: 통화 진행 상태 알림 배너가 표시 해제됨
</t>
    </r>
    <r>
      <rPr>
        <rFont val="Roboto"/>
        <sz val="8.0"/>
      </rPr>
      <t xml:space="preserve">*팀채팅에서 통화에 초대받지 못한 채팅방 멤버인 경우 참여 불가
</t>
    </r>
  </si>
  <si>
    <t>(sera, 26/4)
그룹/팀 채팅 닫기 버튼 삭제됨(스펙변경)</t>
  </si>
  <si>
    <t>통화중 배너 및 진행중 아이콘 표시/해제</t>
  </si>
  <si>
    <t xml:space="preserve">팀채팅 및 그룹 채팅방에서 통화중일 때 배너 표시 및 GNB 영역의 아이콘 표시/해제 확인
[통화 타입]
 - 그룹 보이스톡 / 페이스톡
 - 팀채팅
</t>
  </si>
  <si>
    <r>
      <rPr>
        <rFont val="Roboto"/>
      </rPr>
      <t xml:space="preserve">- 통화중일 때 보이스톡 및 페이스톡 아이콘이 표시됨
  : 채팅 목록
  : 사이드메뉴 버튼 좌측
- 통화중 상태가 해제되면 아이콘 표시가 해제됨
</t>
    </r>
    <r>
      <rPr>
        <rFont val="Roboto"/>
        <sz val="8.0"/>
      </rPr>
      <t xml:space="preserve">*채팅방에 머문 상태에서 갱신 안됨. 통화중 상태가 된 이후 채팅방 진입해야 표시됨
*나는 통화를 종료했지만 여전히 통화가 진행중인 경우 배너가 재표시됨
</t>
    </r>
  </si>
  <si>
    <t>(sera, 26/4)
배너는 그룹통화 진행 중 미참여 인원에게만 노출됨(스펙변경)
4차 채팅방 내 아이콘 노출 스펙 변경
- 1:1일반채팅방 : 항시 노출
- 1:1오픈채팅방 : 미노출
- 그룹/팀 채팅방 : 미노출</t>
  </si>
  <si>
    <t>통화 이력 / 통화 녹음</t>
  </si>
  <si>
    <t>최근 통화
(전체 통화 이력)</t>
  </si>
  <si>
    <t>전체 통화 이력 표시</t>
  </si>
  <si>
    <t xml:space="preserve">1. 1:1 및 그룹 보페톡 통화 이력 발생
2. 채팅 목록&gt; [최근 통화]에서 이력 확인
  [확인할 통화 상태]
   a. 부재중/거절: 붉은색 text로 표시됨
   b. 통화 녹음 있음
   c. AI 통화 요약함
   d. 통화 녹음 없이 성공한 통화
3. 동일 대상과의 통화 발생
</t>
  </si>
  <si>
    <r>
      <rPr>
        <rFont val="Roboto"/>
      </rPr>
      <t xml:space="preserve">1. 통화 이력에 동작 결과별 아이콘과 함께 리스팅됨
2. 통화의 상태 및 녹음 파일 존재 여부에 따라 표시요소가 변경됨
   a. 붉은색 text로 표시됨
   b*. 통화 내용 보기의 [첫번재 말풍선 text]
   c. AI 요약 내용의 [첫 문장 text]
   d. 검은색 text로 표시됨
3*. 동일 대상과의 통화는 묶음으로 표시됨
 ㄴ 상대방 이름 (n)
</t>
    </r>
    <r>
      <rPr>
        <rFont val="Roboto"/>
        <sz val="8.0"/>
      </rPr>
      <t xml:space="preserve">*b: 통화 녹음이 있으나 녹음이 전사되지 않으면 [통화 내용 보기] 버튼으로 노출
  ㄴ "아, 아아아" 등과 같은 의미 없는 단순 소리만 있음
  ㄴ 카나나의 STT가 제대로 워킹 안함
*3: 통화 타입이 다른 경우 동일 상대여도 분리 표시
</t>
    </r>
  </si>
  <si>
    <t>(evie, 26/5)
통화 요약 전용 모델 적용 건(스펙 변경)으로 인해, 
c. AI 통화 요약함 case의 기대결과는 "AI 통화 요약의 제목" 으로 표시되어야 함.</t>
  </si>
  <si>
    <t>(sera, 26/4)
통화칩 적용되며 최근통화 삭제됨
통화칩에서 통화이력 확인 가능
- 해외 사용자의 경우 하단 통화탭으로 통화이력 확인</t>
  </si>
  <si>
    <t>전체 통화 이력 인터랙션</t>
  </si>
  <si>
    <t>1. 통화 녹음 STT(AI 요약문) 버튼 탭
2. 통화 이력 탭
3. 통화 이력 롱탭
4. 통화 이력 삭제</t>
  </si>
  <si>
    <r>
      <rPr>
        <rFont val="Roboto"/>
      </rPr>
      <t xml:space="preserve">1. 통화 내용 보기 화면 진입
2. 통화 이력 상세 화면 진입
3. 통화 상대 및 가능한 액션이 context menu로 표시되고, 해당 메뉴들이 정상 동작
4*. 통화 이력이 삭제됨 (이력에서만 삭제됨)
</t>
    </r>
    <r>
      <rPr>
        <rFont val="Roboto"/>
        <sz val="8.0"/>
      </rPr>
      <t xml:space="preserve">
*4: 녹음 파일이 있는 경우 녹음도 함께 삭제 가능
</t>
    </r>
  </si>
  <si>
    <t>(evie, 26/5)
해당 tc의 검증 경로는 다음과 같음
통화칩 &gt; 통화 녹음 기록이 있는 이력 진입 &gt; 통화 이력 더보기 &gt; 개별 통화 이력 진입하여 롱탭 &gt; 삭제
이전 스펙에서는 최근 통화에 STT버튼 (AI 요약문) 이 별도로 존재했으나, 통화칩으로 변경되면서 위 경로로 대체하여 검증함.</t>
  </si>
  <si>
    <t>통화 이력 상세 화면</t>
  </si>
  <si>
    <t xml:space="preserve">1. 채팅목록&gt; [최근 통화]&gt; 통화 이력 탭
2. 화면 구성 및 동작 확인
</t>
  </si>
  <si>
    <t xml:space="preserve">1. 통화 이력 상세 화면 진입
2. 통화 이력의 상세 내용이 표시됨
 ㄴ 통화 녹음이 있는 경우
   : STT된 text 및 발화 비율 그래프를 표시함
   : AI 통화요약이 있는 경우 요약문을 표시(max=2줄))
 ㄴ 통화 자동 녹음이 off면 하단에 안내 배너가 표시됨
</t>
  </si>
  <si>
    <t>(lily, 25/10)
통화 녹음 ON &gt; OFF의 경우 하단 안내 배너 미노출
(rachel, 25/11)
보이스 통화 녹음 &gt; 서비스 이용 동의 철회 후 하단 안내 배너 확인
(evie, 26/5)
채팅 목록 &gt; 통화칩 &gt; 통화 녹음이 있는 이력 tap
AI 통화 요약은 전문 표시함. (최대 주제문 2개, 요약문 6개)</t>
  </si>
  <si>
    <t>채팅방 통화
(개별 통화 이력)</t>
  </si>
  <si>
    <t>개별 통화 이력 표시</t>
  </si>
  <si>
    <t>1. 1:1 및 그룹 보페톡 통화 이력 발생
2. 채팅방&gt; 사이드메뉴&gt; [통화]에서 이력 확인
  [확인할 통화 상태]
   a. 부재중/거절: 붉은색 text로 표시됨
   b. 통화 녹음 있음
   c. AI 통화 요약함
   d. 통화 녹음 없이 성공한 통화
3. 동일 통화 타입 내에서 동일 통화 연결 결과 발생 (부재중/거절, 통화 성공 등)</t>
  </si>
  <si>
    <r>
      <rPr>
        <rFont val="Roboto"/>
      </rPr>
      <t xml:space="preserve">1. 통화 이력에 동작 결과별 아이콘과 함께 리스팅됨
2. 통화의 상태 및 녹음 파일 존재 여부에 따라 표시요소가 변경됨
   a. 붉은색 text로 표시됨
   b*. 통화 내용 보기의 [첫번재 말풍선 text]
   c. AI 요약 내용의 [첫 문장 text]
   d. 검은색 text로 표시됨
3. 동일 통화 타입 내에서 동일 통화 연결 결과는 묶음으로 표시됨
 ㄴ 상대방 이름 (n)
</t>
    </r>
    <r>
      <rPr>
        <rFont val="Roboto"/>
        <sz val="8.0"/>
      </rPr>
      <t xml:space="preserve">*b: 통화 녹음이 있으나 녹음이 전사되지 않으면 [통화 내용 보기] 버튼으로 노출
  ㄴ "아, 아아아" 등과 같은 의미 없는 단순 소리만 있음
  ㄴ 카나나의 STT가 제대로 워킹 안함
*3. 통화 연결 결과가 다른 경우 동일 통화 타입이어도 분리 표시
</t>
    </r>
  </si>
  <si>
    <t>(lily, 25/10)
내가 발신 &gt; 상대방이 거절한 경우 검은색 Text,
상대방이 발신 &gt; 내가 거절한 경우 빨간색 Text
(rachel, 25/11)
3. 개별 통화 이력에서는 동일 통화 타입 묶음으로 표시되지 않음
(evie, 26/5)
통화 요약 전용 모델 적용 건(스펙 변경)으로 인해, 
c. AI 통화 요약함 case의 기대결과는 "AI 통화 요약의 제목" 으로 표시되어야 함.</t>
  </si>
  <si>
    <t>개별 통화 이력 인터랙션</t>
  </si>
  <si>
    <t>1. 통화 이력 롱탭
2. 통화 이력 삭제</t>
  </si>
  <si>
    <r>
      <rPr>
        <rFont val="Roboto"/>
      </rPr>
      <t xml:space="preserve">1. 수발신 시각 및 가능한 액션이 context menu로 표시되고, 해당 메뉴들이 정상 동작
2*. 통화 이력이 삭제됨 (이력에서만 삭제됨)
</t>
    </r>
    <r>
      <rPr>
        <rFont val="Roboto"/>
        <sz val="8.0"/>
      </rPr>
      <t xml:space="preserve">*1:
 ㄴ 통화 녹음이 있는 경우 STT된 text 및 발화 비율 그래프를 표시함 (AI 통화요약이 있는 경우 요약문을 표시(max=2줄))
 ㄴ 통화 자동 녹음이 off인 경우 화면 하단에 안내 배너가 표시됨
*2: 녹음 파일이 있는 경우 녹음도 함께 삭제 가능
</t>
    </r>
  </si>
  <si>
    <t>(rachel, 25/11)
IOS 스와이프로 진행
(evie, 26/5)
주석 1번은 해당 TC에서 검증 불가함 (개별 통화 이력에서는 이력을 tap해도 별도의 상세 페이지로 진입하지 않음)</t>
  </si>
  <si>
    <t>통화 내용 보기 화면</t>
  </si>
  <si>
    <t>녹음 재생 컨트롤</t>
  </si>
  <si>
    <t xml:space="preserve">통화 내용 보기에서 녹음 재생 컨트롤
1. 진입점
 : 말풍선&gt; [통화 내용 보기]
 : 전체/개별 통화 이력&gt; 통화 내용 영역
 : 통화 종료 화면&gt; [확인 하기]
2. 재생 컨트럴 확인할 내용
 : 재생 / 일시정지
 : 뒤로 감기 / 빨리 감기
 : 재생중인 음성에 해당하는 말풍선에 하이라이트
</t>
  </si>
  <si>
    <t>1. 진입점 별로 통화 내용 보기 화면에 진입함
2. 재생 컨트럴 및 말풍선 하이라이트가 정상 동작함</t>
  </si>
  <si>
    <r>
      <rPr>
        <rFont val="Roboto"/>
      </rPr>
      <t xml:space="preserve">(janie, 26/5)
</t>
    </r>
    <r>
      <rPr>
        <rFont val="Roboto"/>
        <color rgb="FF1155CC"/>
        <u/>
      </rPr>
      <t>QATEAM-13496</t>
    </r>
    <r>
      <rPr>
        <rFont val="Roboto"/>
      </rPr>
      <t xml:space="preserve">
통화 내용 보기 &gt; 통화 녹음 &gt; 선택한 말풍선의 이전 말풍선이 잠시 하이라이트 처리됨</t>
    </r>
  </si>
  <si>
    <t>(evie, 26/5)
통화 종료 화면 &gt; 통화 녹음 00:00
확인하기 BT 대신 위 BT로 확인함
전체 통화 이력은 통화칩 &gt; 이력 tap &gt; 통화 녹음 영역 tap 하여 진입</t>
  </si>
  <si>
    <t>녹음 삭제</t>
  </si>
  <si>
    <t>통화 내용 보기&gt; 더보기(우상단)&gt; 삭제하기</t>
  </si>
  <si>
    <t xml:space="preserve">삭제 후 통화 내용 보기 진입시 '파일 없음 안내' 노출
</t>
  </si>
  <si>
    <r>
      <rPr>
        <rFont val="Roboto"/>
      </rPr>
      <t xml:space="preserve">(evie, 26/5)
[Android] 일반 통화 녹음 삭제 &gt; 통화칩에서 통화 내용 보기 진입 시, 무조건 오픈채팅 통화 녹음 삭제 안내 페이지 노출됨
</t>
    </r>
    <r>
      <rPr>
        <rFont val="Roboto"/>
        <color rgb="FF1155CC"/>
        <u/>
      </rPr>
      <t>QATEAM-13500</t>
    </r>
  </si>
  <si>
    <t>(Jameson, 25/10)
기기에 저장된 통화 내용이 없습니다.
톡클라우드에 백업이 되어 있다면 복원할 수 있습니다.
[톡클라우드에서 복원]</t>
  </si>
  <si>
    <t>통화 내용 검색</t>
  </si>
  <si>
    <t>통화 이력에서 검색</t>
  </si>
  <si>
    <r>
      <rPr>
        <rFont val="Roboto"/>
      </rPr>
      <t xml:space="preserve">1. 통화가 STT 완료됨
2. 전사문 내용을 검색
   - 전체 통화 이력&gt; 검색
   - 개별 통화 이력&gt; 검색
</t>
    </r>
    <r>
      <rPr>
        <rFont val="Roboto"/>
        <sz val="8.0"/>
      </rPr>
      <t>*STT: Speech To Text
*전사: 음성을 텍스트로 옮긴 기록</t>
    </r>
    <r>
      <rPr>
        <rFont val="Roboto"/>
        <sz val="9.0"/>
      </rPr>
      <t xml:space="preserve">
</t>
    </r>
  </si>
  <si>
    <t>일치하는 키워드가 있는 채팅방이 필터링되어 표시됨</t>
  </si>
  <si>
    <t>(evie, 26/5)
전체 통화 이력 통화칩으로 변경되면서, 전체 통화 이력 검색 기능은 톡파인더에서 진행함. 개별 통화 이력은 변동 없음.</t>
  </si>
  <si>
    <t>통화 내용 보기에서 검색</t>
  </si>
  <si>
    <t xml:space="preserve">통화 내용 보기 (STT 전사문이 있는 화면)&gt; 검색
</t>
  </si>
  <si>
    <t xml:space="preserve">통화 내용이 검색됨
(채팅방 내 검색과 유사)
</t>
  </si>
  <si>
    <t>톡클라우드 연동</t>
  </si>
  <si>
    <t xml:space="preserve">1. 통화 녹음 진행 후 통화 종료
2. 톡클라우드 복원 과정에서 통화 관련 파일 복원
3. 통화 이력 및 통화 말풍선을 통해 통화 내용 보기 진입 후 녹음 재생
</t>
  </si>
  <si>
    <t>1. 톡클라우드의 버티컬&gt; 보이스톡 통화 녹음에 녹음 파일이 있음
3. 통화 내용 보기에서 녹음 재생이 정상 동작</t>
  </si>
  <si>
    <t>통화 자동 녹음</t>
  </si>
  <si>
    <t>진입점 별 자동 녹음 설정</t>
  </si>
  <si>
    <t xml:space="preserve">통화 자동 녹음 기능을 ON으로 설정
 - 1:1 보이스톡 통화 종료 화면&gt; [자동 녹음 켜기]
 - 설정&gt; 통화&gt; 보이스톡 통화 녹음&gt; [통화 자동 녹음]
</t>
  </si>
  <si>
    <r>
      <rPr>
        <rFont val="Roboto"/>
      </rPr>
      <t xml:space="preserve">통화 자동 녹음이 ON으로 설정됨
</t>
    </r>
    <r>
      <rPr>
        <rFont val="Roboto"/>
        <sz val="8.0"/>
      </rPr>
      <t>*[통화 자동 녹음] 메뉴는 보이스톡 통화 녹음 서비스 이용 동의시 표시 활성화됨 (default = off)</t>
    </r>
    <r>
      <rPr>
        <rFont val="Roboto"/>
      </rPr>
      <t xml:space="preserve">
</t>
    </r>
  </si>
  <si>
    <t>설정 이후 통화 자동 녹음</t>
  </si>
  <si>
    <t xml:space="preserve">0. 통화 자동 녹음 ON
1-1. 통화 수발신 화면에서 자동 녹음 진행 확인
1-2. 통화중 화면에서 자동 녹음 진행 확인
2. 녹음 기능 및 통화 내용 보기 화면 내 동작 확인
3. 앱 강제 종료 상태에서 통화 1:1 보이스톡 수발신시, 통화중 상태가 된 후 자동 녹음 동작 확인
</t>
  </si>
  <si>
    <t xml:space="preserve">1-1. [통화 녹음 취소] 버튼이 표시됨
1-2. [녹음 일시 정지] 버튼이 표시됨
2. 
 - 통화 녹음 기능이 정상 동작함
 - 통화 종료 후 통화 내용 보기 화면 내의 기능들이 정상 동작
3. 통화중 상태에서 자동 녹음이 진행중
</t>
  </si>
  <si>
    <t>링키파이</t>
  </si>
  <si>
    <r>
      <rPr>
        <rFont val="Roboto"/>
      </rPr>
      <t xml:space="preserve">(2025/9차)
</t>
    </r>
    <r>
      <rPr>
        <rFont val="Roboto"/>
        <color rgb="FF1155CC"/>
        <u/>
      </rPr>
      <t>통화 키워드 확대</t>
    </r>
  </si>
  <si>
    <t>팀채팅 및 일반채팅 (1:1 및 그룹)에서 아래 메시지 수발신
 1. 통합 키워드 : 전화걸어, 전화받아
 2. 보톡 키워드 : 보톡, 보이스톡
 3. 페톡 키워드 : 페톡, 페이스톡</t>
  </si>
  <si>
    <r>
      <rPr>
        <rFont val="Roboto"/>
      </rPr>
      <t xml:space="preserve">수발신한 메시지가 자동으로 링키파이되고 탭하면 각 기능이 실행됨
- </t>
    </r>
    <r>
      <rPr>
        <rFont val="Roboto"/>
        <color rgb="FF0000FF"/>
        <u/>
      </rPr>
      <t>전화걸어</t>
    </r>
    <r>
      <rPr>
        <rFont val="Roboto"/>
      </rPr>
      <t xml:space="preserve">, </t>
    </r>
    <r>
      <rPr>
        <rFont val="Roboto"/>
        <color rgb="FF0000FF"/>
        <u/>
      </rPr>
      <t xml:space="preserve">전화받아
</t>
    </r>
    <r>
      <rPr>
        <rFont val="Roboto"/>
      </rPr>
      <t xml:space="preserve">  ▷ 보톡/페톡 context menu ▷ 보이스톡/페이스톡
- </t>
    </r>
    <r>
      <rPr>
        <rFont val="Roboto"/>
        <color rgb="FF0000FF"/>
        <u/>
      </rPr>
      <t>보톡,</t>
    </r>
    <r>
      <rPr>
        <rFont val="Roboto"/>
      </rPr>
      <t xml:space="preserve"> </t>
    </r>
    <r>
      <rPr>
        <rFont val="Roboto"/>
        <color rgb="FF0000FF"/>
        <u/>
      </rPr>
      <t xml:space="preserve">보이스톡
</t>
    </r>
    <r>
      <rPr>
        <rFont val="Roboto"/>
      </rPr>
      <t xml:space="preserve">  ▷ context menu ▷ 보이스톡
- </t>
    </r>
    <r>
      <rPr>
        <rFont val="Roboto"/>
        <color rgb="FF0000FF"/>
        <u/>
      </rPr>
      <t>페톡</t>
    </r>
    <r>
      <rPr>
        <rFont val="Roboto"/>
      </rPr>
      <t xml:space="preserve">, </t>
    </r>
    <r>
      <rPr>
        <rFont val="Roboto"/>
        <color rgb="FF0000FF"/>
        <u/>
      </rPr>
      <t xml:space="preserve">페이스톡
</t>
    </r>
    <r>
      <rPr>
        <rFont val="Roboto"/>
      </rPr>
      <t xml:space="preserve">  ▷ context menu ▷ 페이스톡</t>
    </r>
    <r>
      <rPr>
        <rFont val="Roboto"/>
        <color rgb="FF0000FF"/>
        <u/>
      </rPr>
      <t xml:space="preserve">
</t>
    </r>
  </si>
  <si>
    <t>(wizy, 26/1)
통합 키워드 : '보페톡', '카톡전화'도 가능함</t>
  </si>
  <si>
    <t>통화 유지 보장(android)</t>
  </si>
  <si>
    <t xml:space="preserve">통화 진행중 앱 강제 종료
- 보이스톡 (1:1 or 그룹)
- 페이스톡 (1:1 or 그룹)
</t>
  </si>
  <si>
    <r>
      <rPr>
        <rFont val="Roboto"/>
      </rPr>
      <t xml:space="preserve">- android : 통화가 유지됨
</t>
    </r>
    <r>
      <rPr>
        <rFont val="Roboto"/>
        <sz val="8.0"/>
      </rPr>
      <t>*참고: iOS는 통화가 종료됨</t>
    </r>
  </si>
  <si>
    <t>*android의 보이스룸 서비스에서는 통화가 유지되지 않을 수 있음 (2024년 3월 현재 known issue, 추후 수정 예정)</t>
  </si>
  <si>
    <t>통화 리그레션 Refactoring</t>
  </si>
  <si>
    <t>이하, 수행 범위 아닙니다</t>
  </si>
  <si>
    <t>통화 시작</t>
  </si>
  <si>
    <t>보이스톡으로 수발신</t>
  </si>
  <si>
    <t>GNB영역
(일반 1:1채팅 only)</t>
  </si>
  <si>
    <t xml:space="preserve">1. 친구B와의 일반 1:1채팅&gt; GNB영역(📞)]&gt; [보이스톡]&gt; 보이스톡 발신
2. 친구B가 보이스톡 수신 확인
</t>
  </si>
  <si>
    <t xml:space="preserve">1. 채팅방 타입별로 채팅방&gt; 사이드메뉴&gt; [통화]&gt; [보이스톡 통화 아이콘]&gt; 보이스톡 발신
 - 일반 1:1채팅
 - 일반 그룹채팅
 - 팀채팅
 - 오픈 1:1채팅
2. 상대방 기기에서 보이스톡 수신 확인
</t>
  </si>
  <si>
    <t>수발신한 보이스톡 말풍선</t>
  </si>
  <si>
    <r>
      <rPr>
        <rFont val="Roboto"/>
      </rPr>
      <t xml:space="preserve">1. 채팅방 타입별로 보이스톡 말풍선을 통해 보이스톡 발신
 - 일반 1:1채팅
 - 일반 그룹채팅
 - 팀채팅
 - 오픈 1:1채팅
2. 상대방 기기에서 보이스톡 수신 확인
</t>
    </r>
    <r>
      <rPr>
        <rFont val="Roboto"/>
        <sz val="8.0"/>
      </rPr>
      <t xml:space="preserve">*채팅방에서 수발신한 보톡 말풍선으로 발신 시도시 통화 연결 확인 팝업이 표시됨
</t>
    </r>
  </si>
  <si>
    <t>1. 보이스톡이 발신됨
2. 보이스톡이 수신됨</t>
  </si>
  <si>
    <r>
      <rPr>
        <rFont val="Roboto"/>
        <sz val="1.0"/>
      </rPr>
      <t xml:space="preserve"> </t>
    </r>
    <r>
      <rPr>
        <rFont val="Roboto"/>
      </rPr>
      <t>+메뉴</t>
    </r>
  </si>
  <si>
    <t xml:space="preserve">1. 채팅방 타입별로 +메뉴&gt; [통화]&gt; [보이스톡]&gt; 보이스톡 발신
 - 일반 1:1채팅
 - 일반 그룹채팅
 - 팀채팅
 - 오픈 1:1채팅
2. 상대방 기기에서 보이스톡 수신 확인
</t>
  </si>
  <si>
    <t>통화칩</t>
  </si>
  <si>
    <t xml:space="preserve">1. 채팅탭&gt; 통화칩&gt; 통화 목록&gt; [보톡 통화 아이콘]&gt; 보이스톡 발신
 - 일반 1:1채팅
 - 일반 그룹채팅
 - 팀채팅
 - 오픈 1:1채팅
2. 상대방 기기에서 보이스톡 수신 확인
</t>
  </si>
  <si>
    <t>1. 통화 이력과 동일한 채팅방에서 보이스톡이 발신됨
2. 보이스톡이 수신됨</t>
  </si>
  <si>
    <t>임베디드 통화앱</t>
  </si>
  <si>
    <r>
      <rPr>
        <rFont val="Roboto"/>
      </rPr>
      <t xml:space="preserve">1. 임베디드 통화앱&gt; 통화 이력&gt; 보이스톡 통화 항목&gt; 보이스톡 발신
 - 일반 1:1채팅
 - 일반 그룹채팅
 - 팀채팅
 - 오픈 1:1채팅
2. 상대방 기기에서 보이스톡 수신 확인
</t>
    </r>
    <r>
      <rPr>
        <rFont val="Roboto"/>
        <sz val="8.0"/>
      </rPr>
      <t xml:space="preserve">*Android는 android14 이상에서만 가능
</t>
    </r>
  </si>
  <si>
    <t>페이스톡으로 수발신</t>
  </si>
  <si>
    <t xml:space="preserve">1. 친구A 프로필&gt; [통화]&gt; [페이스톡]&gt; 페이스톡 발신
2. 친구A가 페이스톡 수신 확인
</t>
  </si>
  <si>
    <t xml:space="preserve">1. 페이스톡이 발신됨
2. 페이스톡이 수신됨
</t>
  </si>
  <si>
    <t>채팅방 +메뉴</t>
  </si>
  <si>
    <t xml:space="preserve">1. 채팅방 타입별로 +메뉴&gt; [통화]&gt; [페이스톡]&gt; 페이스톡 발신
 - 일반 1:1채팅
 - 일반 그룹채팅
 - 팀채팅
2. 상대방 기기에서 페이스톡 수신 확인
</t>
  </si>
  <si>
    <t xml:space="preserve">1. 채팅탭&gt; 통화칩&gt; 통화 목록&gt; [페톡 통화 아이콘]&gt; 페이스톡 발신
 - 일반 1:1채팅
 - 일반 그룹채팅
 - 팀채팅
2. 상대방 기기에서 페이스톡 수신 확인
</t>
  </si>
  <si>
    <t>1. 통화 이력과 동일한 채팅방에서 페이스톡이 발신됨
2. 페이스톡이 수신됨</t>
  </si>
  <si>
    <t>친구 관계별 수발신</t>
  </si>
  <si>
    <t xml:space="preserve">친구가 아닌 유저P와의 일반 1:1채팅방에서 보이스톡 연결 시도
</t>
  </si>
  <si>
    <r>
      <rPr>
        <rFont val="Roboto"/>
        <color rgb="FF000000"/>
      </rPr>
      <t xml:space="preserve">유저P와 보이스톡 수발신 가능
</t>
    </r>
    <r>
      <rPr>
        <rFont val="Roboto"/>
        <color rgb="FF000000"/>
        <sz val="8.0"/>
      </rPr>
      <t xml:space="preserve">*친구가 아닌 국내 유저로부터 </t>
    </r>
    <r>
      <rPr>
        <rFont val="Roboto"/>
        <b/>
        <color rgb="FF000000"/>
        <sz val="8.0"/>
      </rPr>
      <t>수신하는 경우</t>
    </r>
    <r>
      <rPr>
        <rFont val="Roboto"/>
        <color rgb="FF000000"/>
        <sz val="8.0"/>
      </rPr>
      <t xml:space="preserve"> 이름에 </t>
    </r>
    <r>
      <rPr>
        <rFont val="Roboto"/>
        <b/>
        <color rgb="FF000000"/>
        <sz val="8.0"/>
      </rPr>
      <t>[친구가 아닌 사용자]</t>
    </r>
    <r>
      <rPr>
        <rFont val="Roboto"/>
        <color rgb="FF000000"/>
        <sz val="8.0"/>
      </rPr>
      <t xml:space="preserve"> 표시 추가됨 (해외 유저는 대상 아님)</t>
    </r>
    <r>
      <rPr>
        <rFont val="Roboto"/>
        <color rgb="FF000000"/>
      </rPr>
      <t xml:space="preserve">
</t>
    </r>
  </si>
  <si>
    <t>숨김 친구</t>
  </si>
  <si>
    <t>숨김 친구Q에게 보이스톡 발신</t>
  </si>
  <si>
    <t xml:space="preserve">숨김 친구Q와 보이스톡 수발신 가능
(친구인 유저와 동일함)
</t>
  </si>
  <si>
    <t xml:space="preserve">내가 차단한 친구R에게 보이스톡 발신
</t>
  </si>
  <si>
    <r>
      <rPr>
        <rFont val="Roboto"/>
      </rPr>
      <t xml:space="preserve">통화 불가 팝업
"통화를 연결할 수 없는 사용자입니다."
[확인]
</t>
    </r>
    <r>
      <rPr>
        <rFont val="Roboto"/>
        <sz val="8.0"/>
      </rPr>
      <t xml:space="preserve">*내가 상대방에게 </t>
    </r>
    <r>
      <rPr>
        <rFont val="Roboto"/>
        <b/>
        <sz val="8.0"/>
      </rPr>
      <t>차단 당한</t>
    </r>
    <r>
      <rPr>
        <rFont val="Roboto"/>
        <sz val="8.0"/>
      </rPr>
      <t xml:space="preserve"> 경우,
 - 통화 발신은 정상 동작하는 것처럼 보이나,
 - 통화 말풍선 및 콜이 상대방에게 수신되지 않음
</t>
    </r>
  </si>
  <si>
    <t>삭제한 친구</t>
  </si>
  <si>
    <t>1. 친구S와 1:1 채팅방 있음 &amp; 통화 말풍선 있음
2. 친구S를 삭제
3. 유저S에게 보이스톡 연결 시도</t>
  </si>
  <si>
    <r>
      <rPr>
        <rFont val="Roboto"/>
        <color rgb="FF000000"/>
      </rPr>
      <t xml:space="preserve">유저S와 보이스톡 수발신 가능
</t>
    </r>
    <r>
      <rPr>
        <rFont val="Roboto"/>
        <color rgb="FF000000"/>
        <sz val="8.0"/>
      </rPr>
      <t xml:space="preserve">*친구가 아닌 국내 유저로부터 </t>
    </r>
    <r>
      <rPr>
        <rFont val="Roboto"/>
        <b/>
        <color rgb="FF000000"/>
        <sz val="8.0"/>
      </rPr>
      <t>수신하는 경우</t>
    </r>
    <r>
      <rPr>
        <rFont val="Roboto"/>
        <color rgb="FF000000"/>
        <sz val="8.0"/>
      </rPr>
      <t xml:space="preserve"> 이름에 </t>
    </r>
    <r>
      <rPr>
        <rFont val="Roboto"/>
        <b/>
        <color rgb="FF000000"/>
        <sz val="8.0"/>
      </rPr>
      <t>[친구가 아닌 사용자]</t>
    </r>
    <r>
      <rPr>
        <rFont val="Roboto"/>
        <color rgb="FF000000"/>
        <sz val="8.0"/>
      </rPr>
      <t xml:space="preserve"> 표시 추가됨 (해외 유저는 대상 아님)</t>
    </r>
    <r>
      <rPr>
        <rFont val="Roboto"/>
        <color rgb="FF000000"/>
      </rPr>
      <t xml:space="preserve">
</t>
    </r>
  </si>
  <si>
    <t>그룹 통화로 수발신</t>
  </si>
  <si>
    <t>그룹 보이스톡으로 통화 시작하기</t>
  </si>
  <si>
    <t xml:space="preserve">1. 채팅방 타입별로 +메뉴&gt; [통화]&gt; [보이스톡]&gt; 보이스톡 발신
 - 일반 그룹채팅
 - 팀채팅
2. 상대방 기기에서 보이스톡 수신 확인
</t>
  </si>
  <si>
    <t xml:space="preserve">1. 3명 이상(나포함)의 멤버가 있는 보이스톡이 발신됨
2. 3명 이상(나포함)의 멤버가 있는 보이스톡이 수신됨
</t>
  </si>
  <si>
    <t>그룹 페이스톡으로 통화 시작하기</t>
  </si>
  <si>
    <t xml:space="preserve">1. 채팅방 타입별로 +메뉴&gt; [통화]&gt; [페이스톡]&gt; 페이스톡 발신
 - 일반 그룹채팅
 - 팀채팅
2. 상대방 기기에서 페이스톡 수신 확인
</t>
  </si>
  <si>
    <t xml:space="preserve">1. 3명 이상(나포함)의 멤버가 있는 페이스톡이 발신됨
2. 3명 이상(나포함)의 멤버가 있는 페이스톡이 수신됨
</t>
  </si>
  <si>
    <t xml:space="preserve">1. 채팅탭&gt; 통화칩&gt; 통화 목록&gt; [보톡 통화 아이콘]&gt; 페이스톡 발신
 - 일반 1:1채팅
 - 일반 그룹채팅
 - 팀채팅
2. 상대방 기기에서 페이스톡 수신 확인
</t>
  </si>
  <si>
    <t>1. 통화 이력과 동일한 채팅방에서 3명 이상(나포함)의 멤버가 있는 보이스톡이 발신됨
2. 3명 이상(나포함)의 멤버가 있는 보이스톡이 수신됨</t>
  </si>
  <si>
    <t>1. 통화 이력과 동일한 채팅방에서 3명 이상(나포함)의 멤버가 있는 페이스톡이 발신됨
2. 3명 이상(나포함)의 멤버가 있는 페이스톡이 수신됨</t>
  </si>
  <si>
    <t>일반 1:1</t>
  </si>
  <si>
    <t>일반그룹</t>
  </si>
  <si>
    <t>팀챗</t>
  </si>
  <si>
    <t>오픈1:1</t>
  </si>
  <si>
    <t xml:space="preserve">프로필&gt; [통화]&gt; [보이스톡]
</t>
  </si>
  <si>
    <t>x</t>
  </si>
  <si>
    <t>채팅방&gt; 수발신한 보이스톡 말풍선</t>
  </si>
  <si>
    <t>채팅방&gt; +메뉴&gt; [통화]&gt; [보이스톡]</t>
  </si>
  <si>
    <t>일반1:1채팅방&gt; GNB영역(📞)]&gt; [보이스톡]</t>
  </si>
  <si>
    <t>채팅방&gt; 사이드메뉴&gt; [통화]&gt; [보톡 통화 아이콘]</t>
  </si>
  <si>
    <t>채팅목록&gt; 통화칩&gt; [보톡 통화 아이콘]</t>
  </si>
  <si>
    <t>임베디드 통화앱의 통화 목록</t>
  </si>
  <si>
    <t>뮤직온</t>
  </si>
  <si>
    <t>1. 뮤직온 버튼 노출 확인
2. 뮤직온 기능 확인 (음악 재생 상태별로 확인)</t>
  </si>
  <si>
    <t>1. 친구탭 헤더 우측 영역 내 뮤직온 버튼이 위치 함
- 그 외 메인탭에는 뮤직온 버튼 미노출
2. 음악 재생 상태에 따라 디자인과 랜딩 처리가 상이함
- 음악 정지/일시정지 : 재생정지 디자인, 풀플레이어 For you 탭 화면으로 랜딩
- 음악 재생 중 : 재생중 디자인, 풀플레이어 재생목록 탭 화면으로 랜딩</t>
  </si>
  <si>
    <r>
      <rPr>
        <rFont val="Arial"/>
      </rPr>
      <t xml:space="preserve">** 해외번호 가입자 : 기능 동일 제공
** 참고 (2022/6차)
친구탭 외 GNB에서 뮤직온 버튼 제거
</t>
    </r>
    <r>
      <rPr>
        <rFont val="Arial"/>
        <color rgb="FF1155CC"/>
        <u/>
      </rPr>
      <t xml:space="preserve">https://dkt.agit.in/g/433970/wall/359728021#comment_panel_360540217
</t>
    </r>
    <r>
      <rPr>
        <rFont val="Arial"/>
      </rPr>
      <t>(yon, 25/7)
약 10% 사용자는 쇼핑하기 버튼으로 노출
어떤 버튼이 나오던 상관없이 pass 협의</t>
    </r>
  </si>
  <si>
    <t>riely, 25/8
8차 친구탭 개편으로 친구탭 &gt; 톡뮤직 진입점 제거</t>
  </si>
  <si>
    <t>Player</t>
  </si>
  <si>
    <t>Notification Player (Android Only)</t>
  </si>
  <si>
    <t>Notification Player의 동작 확인</t>
  </si>
  <si>
    <t>음악 재생 시 알림바에 자동 노출
톡종료or톡내에서 플레이어 종료 시 자동으로 사라짐
UI 표시와 기능이 정상 동작 함</t>
  </si>
  <si>
    <t>** [참조할 공통 스펙]
1. 재생목록 대치방식이란?
 : 곡/앨범/재생목록 재생 시도 시, 기존 목록은 모두 삭제되고, 재생 시도한 곡목록이 재생목록에 추가되는 방식
2. 재생목록형 뷰에서 재생 시도 시 스펙
- 전체재생 버튼
  : 목록 순서와 동일하게 재생목록에 추가
  : 재생목록의 첫번째 곡부터 재생 시작
  : Full Player 셔플OFF됨
- 셔플재생 버튼
  : 목록이 임의로 섞여 재생목록에 추가
  : 재생목록의 첫번째 곡부터 재생 시작
  : Full Player 셔플 ON됨
- 목록 중 특정곡 Tap하여 재생 (Full Player 셔플 설정에 따라 상이)
  ㄴ 셔플ON
      : Tap한 곡이 목록의 첫번째로 추가되어 재생 시작
      : 나머지 곡은 임의로 섞여 추가 / 셔플상태 유지
   ㄴ 셔플OFF
      : 목록 순서와 동일하게 재생목록에 추가
      : Tap한 곡부터 재생 시작 / 셔플상태 유지</t>
  </si>
  <si>
    <t>Mini Player</t>
  </si>
  <si>
    <t>실행/컨트롤</t>
  </si>
  <si>
    <t>음악을 실행하여 Mini Player가 있는 상태</t>
  </si>
  <si>
    <t>Mini Player의 동작 확인</t>
  </si>
  <si>
    <t>음악 재생 시 접힌 상태로 자동 노출 (기본위치 : 우측 중앙)
UI 표시와 플레이어 내 각 기능이 정상 동작 함</t>
  </si>
  <si>
    <r>
      <rPr>
        <rFont val="Arial"/>
      </rPr>
      <t xml:space="preserve">** Mini Player 노출 제외
- 프로필홈/편집 화면
- Full Player 화면 (재생목록, 포유 포함)
(bono,2024/4) 노운이슈
and: 시스템 설정 모드 &gt; 다크/라이트 모드 변경시 미니플레이어에 즉시 적용안됨
</t>
    </r>
    <r>
      <rPr>
        <rFont val="Arial"/>
        <color rgb="FF1155CC"/>
        <u/>
      </rPr>
      <t>https://jira.daumkakao.com/browse/ATEAM-19481</t>
    </r>
    <r>
      <rPr>
        <rFont val="Arial"/>
      </rPr>
      <t xml:space="preserve"> </t>
    </r>
  </si>
  <si>
    <t>이동/종료</t>
  </si>
  <si>
    <t>Mini Player를 Tap &amp; Drag 후 unTap하여 이동/종료 동작 확인</t>
  </si>
  <si>
    <t>Tap &amp; Drag 시 Mini Player가 확대되며 X버튼이 노출
- X버튼 없는 곳에서 unTap : 가장 가까운 좌/우 사이드로 위치가 변경 됨
- X버튼 영역에서 unTap : 종료되고 음악 중지 됨</t>
  </si>
  <si>
    <r>
      <rPr>
        <rFont val="Arial"/>
      </rPr>
      <t xml:space="preserve">(evie, 26/5)
[Android] full player 에서 음악 정지 후 찜목록 진입 (세로) &gt; 미니 플레이어 드래그 후 뒤로가기 &gt; 찜목록 재진입 (가로) 시 미니 플레이어 미노출됨
</t>
    </r>
    <r>
      <rPr>
        <rFont val="Arial"/>
        <color rgb="FF1155CC"/>
        <u/>
      </rPr>
      <t>QATEAM-13513</t>
    </r>
  </si>
  <si>
    <t>톡 백그라운드로 내린 후 Mini Player 확인</t>
  </si>
  <si>
    <t>1. 플로팅 범위
- iOS : 톡 내에서만 플로팅 됨. 음악 재생 중인 경우 재생 상태 유지.
- Android : 톡 외 디바이스 내에서도 플로팅+재생상태 유지 됨. 재생 컨트롤 가능.
2. 톡 강제종료 시에는 음악도 종료됨</t>
  </si>
  <si>
    <t>Full Player</t>
  </si>
  <si>
    <t>Full Player 홈의 동작 확인</t>
  </si>
  <si>
    <t>멜론 이용권 및 재생 중인 곡 정보가 보여지며,
UI표시와 재생컨트롤 및 플레이어 내 각 기능이 정상 동작 함</t>
  </si>
  <si>
    <r>
      <rPr>
        <rFont val="Arial"/>
      </rPr>
      <t xml:space="preserve">(evie, 26/5)
[Android] Pull player에서 앨범 커버 영역을 3번 tap시, 종료 팝업 노출됨
</t>
    </r>
    <r>
      <rPr>
        <rFont val="Arial"/>
        <color rgb="FF1155CC"/>
        <u/>
      </rPr>
      <t>QATEAM-13525</t>
    </r>
  </si>
  <si>
    <r>
      <rPr>
        <rFont val="Arial"/>
      </rPr>
      <t xml:space="preserve">** Full Player 다크모드 적용 영역
- 하단슬라이드 메뉴
- 앨범커버 없을 경우 사용되는 노이미지 
</t>
    </r>
    <r>
      <rPr>
        <rFont val="Arial"/>
        <color rgb="FF1155CC"/>
        <u/>
      </rPr>
      <t>https://jira.daumkakao.com/browse/MONITORING-35</t>
    </r>
    <r>
      <rPr>
        <rFont val="Arial"/>
      </rPr>
      <t xml:space="preserve"> 
카카오톡: 셔플재생할 경우, 곡 목록 순서가 무작위로 배열되고 배열된 순서대로 재생
(wizy, 2023/05)
-멜론이용권 미보유로 이용권O 케이스 확인 불가
-iOS 시크바 재생시작위치 이동하는 동작에 어려움이 있으나, 시크바 잡는 영역이 좁아 발생하는 현상으로 현상태 유지 진행 (Android는 정상동작함)
 ㄴiOS는 시크바 재생시작 영역 길게 Tap해야 시크바 이동이 가능합니다. 
</t>
    </r>
    <r>
      <rPr>
        <rFont val="Arial"/>
        <color rgb="FF1155CC"/>
        <u/>
      </rPr>
      <t>https://jira.daumkakao.com/browse/ITEAM-20949</t>
    </r>
    <r>
      <rPr>
        <rFont val="Arial"/>
      </rPr>
      <t xml:space="preserve"> 
닫기,이전버튼 동작시 아래와 같이 랜딩 다른것 OS별 다른점으로 스펙
ios : 친구 탭 노출
Android : 이전화면 (For you 탭) 노출
(lily, Spec)
재생 화면 상단 이용권 구매 영역 버튼 선택 시
android - 멜론 앱으로 이동하는 플로우 노출
iOS - 카카오 멜론 내 마이 페이지로 랜딩
</t>
    </r>
    <r>
      <rPr>
        <rFont val="Arial"/>
        <color rgb="FF1155CC"/>
        <u/>
      </rPr>
      <t>ATEAM-17296</t>
    </r>
    <r>
      <rPr>
        <rFont val="Arial"/>
      </rPr>
      <t xml:space="preserve">
And: 셔플,반복 설정시 토스트 얼럿 노출, 현상태 유지</t>
    </r>
  </si>
  <si>
    <t>가사보기 화면</t>
  </si>
  <si>
    <t>가사보기 화면의 동작 확인</t>
  </si>
  <si>
    <t>UI 표시와 기능이 정상 동작 함
X버튼 
- 글자크기 : x1/x2/x4로 변경 가능하며, 배수에 맞게 글자수 변경 됨
- 더보기 : 하단슬라이드 메뉴 열림 (메뉴 내 기능 정상 동작)
- 곡명, 아티스트명 노출
- 가사 내용 노출 : 곡 재생 시 재생구간에 맞는 가사가 포커싱 됨
  ㄴ가사 없는 경우, 안내문구 노출</t>
  </si>
  <si>
    <r>
      <rPr>
        <rFont val="Arial"/>
      </rPr>
      <t xml:space="preserve">** 19금곡은 성인인증을 하지 않은 경우 가사가 없는 것으로 표기
(aiden, 24/7)
19금 곡 상세 재생 &gt; 성인 인증화면 진입 후 벗어날 방법이 없음
</t>
    </r>
    <r>
      <rPr>
        <rFont val="Arial"/>
        <color rgb="FF1155CC"/>
        <u/>
      </rPr>
      <t>https://jira.daumkakao.com/browse/ITEAM-26271</t>
    </r>
    <r>
      <rPr>
        <rFont val="Arial"/>
      </rPr>
      <t xml:space="preserve">
&gt; </t>
    </r>
    <r>
      <rPr>
        <rFont val="Arial"/>
        <color rgb="FF1155CC"/>
        <u/>
      </rPr>
      <t>https://jira.daumkakao.com/browse/ITEAM-23833</t>
    </r>
    <r>
      <rPr>
        <rFont val="Arial"/>
      </rPr>
      <t xml:space="preserve"> 에서 관리중 (백로그이관이슈)
(Jameson, 25/5) </t>
    </r>
    <r>
      <rPr>
        <rFont val="Arial"/>
        <color rgb="FF1155CC"/>
        <u/>
      </rPr>
      <t>QATEAM-1482</t>
    </r>
    <r>
      <rPr>
        <rFont val="Arial"/>
      </rPr>
      <t xml:space="preserve">
가사가 없는 경우 OS 동작 상이함
And : 가이드문구 강조되어 노출
ios : 가이드문구 강조없음
&gt;논이슈처리</t>
    </r>
  </si>
  <si>
    <t>더보기 (하단슬라이드 메뉴)</t>
  </si>
  <si>
    <t>하단슬라이드 메뉴의 동작 확인</t>
  </si>
  <si>
    <r>
      <rPr>
        <rFont val="Arial"/>
      </rPr>
      <t xml:space="preserve">UI 표시와 기능이 정상 동작 함
ㄴ다크모드 디자인
앨범커버 / 곡정보 &gt; : 웹뷰 &gt; 곡상세 화면 랜딩
- 아티스트 채널 : 웹뷰 &gt; 아티스트 채널 화면 랜딩 (복수명인 경우 아티스트 레이어 선 노출)
- 찜목록에 추가or삭제 : 찜 여부에 따라 찜목록 내 추가or삭제 동작
- 플레이리스트에 담기 : 웹뷰 &gt; 플레이리스트 담기 화면 랜딩 (플레이리스트 선택 시 곡이 담김)
- 프로필 뮤직 설정 : 프로필 뮤직에 첫번째 곡으로 추가 됨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</si>
  <si>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가로화면</t>
  </si>
  <si>
    <t>UI 표시와 기능이 정상 동작 함
- 세로화면과 상이한 부분만 명시
[재생중인 곡]
- 앨범커버 : 재생 중인 곡의 앨범커버가 Full Player 전체배경으로 노출, Tap시 가사보기 화면으로 전환
ㄴ가사를 보지 않은 경우 가사보기 안내는 노출하지 않음</t>
  </si>
  <si>
    <r>
      <rPr>
        <rFont val="Arial"/>
        <strike/>
      </rPr>
      <t xml:space="preserve">
</t>
    </r>
    <r>
      <rPr>
        <rFont val="Arial"/>
      </rPr>
      <t xml:space="preserve">(selina,26/5)
뮤직 플레이어에서 가로모드 전환 시 UI가 상이한 현상
</t>
    </r>
    <r>
      <rPr>
        <rFont val="Arial"/>
        <color rgb="FF1155CC"/>
        <u/>
      </rPr>
      <t xml:space="preserve">https://jira.daumkakao.com/browse/QATEAM-13497
</t>
    </r>
    <r>
      <rPr>
        <rFont val="Arial"/>
        <strike/>
      </rPr>
      <t xml:space="preserve">(evie, 26/5)
[Android] 가로모드 Full player에서 채팅방 공유 시 &gt; 해당 채팅방 진입 시 미니 플레이어 미노출
</t>
    </r>
    <r>
      <rPr>
        <rFont val="Arial"/>
        <strike/>
        <color rgb="FF1155CC"/>
        <u/>
      </rPr>
      <t>QATEAM-13517</t>
    </r>
  </si>
  <si>
    <t>iOS
웹 뷰 / 웹 뷰에서 진입한 Full Player의 경우 가로모드로 전환되지 않는 현상 노운이슈</t>
  </si>
  <si>
    <t>재생목록 탭</t>
  </si>
  <si>
    <t>재생목록 탭의 동작 확인</t>
  </si>
  <si>
    <t>재생목록 정보가 보여지며,
UI표시와 재생목록 내 각 기능이 정상 동작 함.</t>
  </si>
  <si>
    <r>
      <rPr>
        <rFont val="Arial"/>
      </rPr>
      <t xml:space="preserve">** 출처 노출 케이스
- 내프로필/친구프로필에서 음악 재생
- 채팅방 뮤직 컨텐츠에서 음악 재생
  ㄴ말풍선
** 출처 미노출 케이스
- 웹뷰, 마이뮤직, 샵탭에서 재생
** 출처의 랜딩 대상이 변경된 경우
- 채팅방 나가기, 프로필 대상자 탈퇴
  ㄴ이동할 수 없다는 안내 고지
- 프로필 대상자 차단, 숨김후 삭제/차단
  ㄴ프로필 이미지가 디폴트 상태로 노출 
(ray, 25/5)
And - 재생목록 탭 &gt; 재생효과 노출 중 화면 tap &amp; drag 시 재생효과 정지 현상 (논이슈)
</t>
    </r>
    <r>
      <rPr>
        <rFont val="Arial"/>
        <color rgb="FF1155CC"/>
        <u/>
      </rPr>
      <t>https://jira.daumkakao.com/browse/QATEAM-1454</t>
    </r>
  </si>
  <si>
    <r>
      <rPr>
        <rFont val="Arial"/>
      </rPr>
      <t xml:space="preserve">UI 표시와 기능이 정상 동작 함
ㄴ다크모드 디자인
앨범커버 / 곡정보 &gt; : 웹뷰 &gt; 곡상세 화면 랜딩
- 아티스트 채널 : 웹뷰 &gt; 아티스트 채널 화면 랜딩 (복수명인 경우 아티스트 레이어 선 노출)
- 찜목록에 추가or삭제 : 찜 여부에 따라 찜목록 내 추가or삭제 동작
- 플레이리스트에 담기 : 웹뷰 &gt; 플레이리스트 담기 화면 랜딩 (플레이리스트 선택 시 곡이 담김)
- 프로필 뮤직 설정 : 프로필 뮤직에 첫번째 곡으로 추가 됨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</si>
  <si>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재생목록 편집</t>
  </si>
  <si>
    <t>재생목록 편집 화면의 동작 확인</t>
  </si>
  <si>
    <t>재생 상태를 유지하며 편집화면 진입. 재생 중인 곡은 포커싱+재생효과 노출
재생목록 편집 UI 표시와 각 기능이 정상 동작 함</t>
  </si>
  <si>
    <t>** 출처가 있는 재생목록을 편집할 경우
순서변경을 제외한 곡추가/삭제 시에는 출처가 제거 처리 됨
ITEAM-9756
순서변경 핸들 색상 부분은 os 영역으로 직접 이미지를 변경할수 없음- 노운 이슈
추후 프로필 뮤직 편집 다크모드 적용시에도 해당 이슈가 있는점 참고 
2023/6차 뮤직모아보기 서비스 종료</t>
  </si>
  <si>
    <t>액션레이어</t>
  </si>
  <si>
    <t>편집 화면에서 선택된 곡이 있는 상태</t>
  </si>
  <si>
    <t>액션레이어의 동작 확인</t>
  </si>
  <si>
    <t>플레이리스트에 담기 / 삭제 
- 선택한 곡 수가 메뉴 위에 표기 됨
  ㄴ 플레이리스트에 담기 : 웹뷰 &gt; 플레이리스트 담기 화면 랜딩 (플레이리스트 선택 시 선택한 곡이 담김)
  ㄴ 삭제 : 선택한 곡이 편집 화면에서 삭제 됨 (삭제 여부 확인 팝업을 거쳐 진행)</t>
  </si>
  <si>
    <t>For you 탭</t>
  </si>
  <si>
    <t>For you 탭의 동작 확인</t>
  </si>
  <si>
    <t>For you 탭 내 추천 정보가 보여지며,
UI표시와 화면 내 각 기능이 정상 동작 함.</t>
  </si>
  <si>
    <r>
      <rPr>
        <rFont val="Arial"/>
      </rPr>
      <t xml:space="preserve">최대 15개까지 
- 추천카드가 그 이하 갯 수 일수도 있음
(bono,2024/4)
iOS: 가로모드 &gt; 뮤직 &gt; For you 탭 &gt; 좌우로 스와이프 후 세로모드 전환시 2개의 추천카드 중간에 포커싱되는 현상
</t>
    </r>
    <r>
      <rPr>
        <rFont val="Arial"/>
        <color rgb="FF1155CC"/>
        <u/>
      </rPr>
      <t>https://jira.daumkakao.com/browse/ITEAM-24320</t>
    </r>
    <r>
      <rPr>
        <rFont val="Arial"/>
      </rPr>
      <t xml:space="preserve"> (노운 이슈)
(ray, 25/5)
And : For you탭 &gt; 음악 재생 시 로딩애니메이션 중복 노출 (논이슈)
</t>
    </r>
    <r>
      <rPr>
        <rFont val="Arial"/>
        <color rgb="FF1155CC"/>
        <u/>
      </rPr>
      <t xml:space="preserve">https://jira.daumkakao.com/browse/QATEAM-1457
(Jameson, 25/8) QATEAM-6360
Pixel 7 : 친구의 프로필 뮤직 영역 &gt; 가수와 친구 프로필 영역 겹쳐서 노출 (논운 이슈)
</t>
    </r>
  </si>
  <si>
    <t>추천카드 상세</t>
  </si>
  <si>
    <t>추천카드 별 상세 동작 확인</t>
  </si>
  <si>
    <t>[카드헤더]
카드타이틀 / 더보기
  ㄴ더보기 : 카드 하단슬라이드 메뉴 열림
업데이트일자 / 전체곡수 (카드 타입에 따라 선택적으로 노출 됨)
- 전체재생 버튼 : 카드 내 전체곡이 재생목록에 추가되어 재생 됨
[재생목록]
앨범커버 / 곡정보 / 설정한 친구 프로필 (선택적 노출) / 더보기 버튼 구성으로 곡항목들을 노출
  ㄴ앨범커버 : 웹뷰 &gt; 곡 상세 화면으로 랜딩 (인기 프로필에는 커버 좌상단에 순위 표시)
  ㄴ곡정보 : 해당 곡 부터 전체목록을 재생 함
  ㄴ설정한 친구 프로필 : 친구의 프로필 뮤직 카드에만 노출. 2명 이상 시 외 n명 표기
  ㄴ더보기 : 곡 하단슬라이드 메뉴 열림</t>
  </si>
  <si>
    <t>** 추천카드 종류
- 친구의 프로필 뮤직
- 내 프로필 뮤직과 어울리는
- 찜한 음악과 함께 들을만한
- 요즘 들은 음악과 비슷한
- 인기 프로필 뮤직
- 추천카드 10개 이하로 노출 (서버 설정에 따라 다름)
- 프로모션 카드 (시즌성 노출, 2019/09릴리즈)
  ㄴ프로모션 이미지+랜딩 버튼 2개 이하 노출되는 형태로, 프로모션마다 디자인 상이 (리그레션 테스트는 제외)</t>
  </si>
  <si>
    <t>내 프로필과 잘 어울리는 뮤직 &gt; 검색 창 클릭 시, 플레이스홀더 입력창 BG색상 회색처리 표시 (ios 마켓 동일)</t>
  </si>
  <si>
    <t>프로모션카드 상세</t>
  </si>
  <si>
    <t>이미지형</t>
  </si>
  <si>
    <t>beta-brewery-talk1.pg1.krane.9rum.cc:9000
뮤직온 &gt; 이벤트 카드 &gt; 타입 &gt; 이미지형 설정된 상태</t>
  </si>
  <si>
    <t>이미지형 프로모션 카드 상세 동작 확인</t>
  </si>
  <si>
    <t>카드 내 프로모션 이미지와 버튼1~2개 노출
- 버튼Tap시 어드민에 설정된 링크로 랜딩 됨</t>
  </si>
  <si>
    <t>v.8.8.0 (2020/3차)
- 어드민 연동 스펙 반영</t>
  </si>
  <si>
    <t>플레이리스트형</t>
  </si>
  <si>
    <t>beta-brewery-talk1.pg1.krane.9rum.cc:9000
뮤직온 &gt; 이벤트 카드 &gt; 타입 &gt; 플레이리스트형 설정된 상태</t>
  </si>
  <si>
    <t>플레이리스트형 프로모션 카드 상세 동작 확인</t>
  </si>
  <si>
    <t>[카드헤더]
카드타이틀 / 카드 배경 (어드민에 등록된 이미지 / 미설정의 경우 첫번째곡의 앨범 커버) / 더보기
  ㄴ더보기 : 카드 하단슬라이드 메뉴 열림
업데이트일자 / 전체곡수 (카드 타입에 따라 선택적으로 노출 됨)
- 전체재생 버튼 : 카드 내 전체곡이 재생목록에 추가되어 재생 됨
[재생목록]
어드민에서 설정한 곡 노출
앨범커버 / 곡정보 / 더보기 버튼 구성으로 곡항목들을 노출
  ㄴ앨범커버 : 웹뷰 &gt; 곡 상세 화면으로 랜딩 (인기 프로필에는 커버 좌상단에 순위 표시)
  ㄴ곡정보 : 해당 곡 부터 전체목록을 재생 함
  ㄴ더보기 : 곡 하단슬라이드 메뉴 열림</t>
  </si>
  <si>
    <t>v.8.8.0 (2020/3차)
- 신규 스펙 반영</t>
  </si>
  <si>
    <t>카드 더보기 (하단슬라이드 메뉴)</t>
  </si>
  <si>
    <r>
      <rPr>
        <rFont val="Arial"/>
      </rPr>
      <t xml:space="preserve">UI 표시와 기능이 정상 동작 함
ㄴ다크모드 디자인
추천카드커버 | 추천카드명 &gt;  : 웹뷰 &gt; 복수곡 상세 화면 랜딩
- 플레이리스트에 담기 : 웹뷰 &gt; 플레이리스트 담기 화면 랜딩 (플레이리스트 선택 시 전체곡이 담김)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</si>
  <si>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shannon
하단 슬라이드 = 바텀시트</t>
  </si>
  <si>
    <t>곡 더보기 (하단슬라이드 메뉴)</t>
  </si>
  <si>
    <r>
      <rPr>
        <rFont val="Arial"/>
      </rPr>
      <t xml:space="preserve">UI 표시와 기능이 정상 동작 함
ㄴ다크모드 디자인
앨범커버 / 곡정보 &gt; : 웹뷰 &gt; 곡상세 화면 랜딩
- 아티스트 채널 : 웹뷰 &gt; 아티스트 채널 화면 랜딩 (복수명인 경우 아티스트 레이어 선 노출)
- 찜목록에 추가or삭제 : 찜 여부에 따라 찜목록 내 추가or삭제 동작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</si>
  <si>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Aos와 iOS의 이전 메뉴 랜딩이 다름 - OS차이로 정상 동작</t>
  </si>
  <si>
    <t>풀플레이어</t>
  </si>
  <si>
    <t>하단레이어팝업</t>
  </si>
  <si>
    <t>1. 비로그인 상태
2. 로그인 &gt; 이용권 없는 상태
3. 프로모션 진행 중인 상태 (제외)</t>
  </si>
  <si>
    <t>하단레이어팝업 노출과 동작 확인</t>
  </si>
  <si>
    <t>해당 상황이 해소될때까지 하단레이어팝업이 노출 됨
팝업 내 UI 노출 및 버튼 기능이 정상 동작 함</t>
  </si>
  <si>
    <t>bono,2023/9
멜론 비로그인 상태: "이용권 권한에 따른 전곡듣기는 멜론 로그인 후 이용가능합니다."
(Doe,25/2) 모바일 스트리밍이 간으한 이용권 구매 후 전곡 듣기가 가능합니다. 
[이용권 구매] &lt; And</t>
  </si>
  <si>
    <t>마이뮤직</t>
  </si>
  <si>
    <t>마이뮤직 구성 확인</t>
  </si>
  <si>
    <t>마이뮤직 홈의 UI 노출 및 기능이 정상 동작 함
1. 7개의 슬롯으로 구성
2. 기본 순서는 아래 작성된 내용과 같으며, 데이터 유무에 따라 가변적으로 순서가 변경 됨. (데이터가 없으면 아래로)
3. 각 슬롯별 최대 5곡 노출
X(iOS) or &lt;-(Android)버튼 / 마이뮤직 (타이틀)
- 멜론 이용권 정보 슬롯
- 프로필 뮤직 슬롯
- 찜목록 슬롯
- 최근 들은 곡 슬롯
- 최근 들은 재생목록 슬롯
- 내 플레이리스트 슬롯
- 나의 멜론 데이터 슬롯</t>
  </si>
  <si>
    <t>멜론 이용권 정보</t>
  </si>
  <si>
    <t>멜론 이용권 정보 슬롯의 동작 확인</t>
  </si>
  <si>
    <t xml:space="preserve">UI 표시와 기능이 정상 동작 함
멜론 이용권 정보 / 더보기&gt; 버튼
  ㄴ더보기&gt; 랜딩 : 웹뷰 &gt; MY PAGE &gt; 보유이용권 탭
- 멜론 계정 연동X : 안내문구 노출, [멜론 연결] 노출
- 멜론 계정 연동O : 보유한 이용권 정보 노출 </t>
  </si>
  <si>
    <t>v9.8.0.1</t>
  </si>
  <si>
    <t>sera, 26/3
멜론 이용권 미보유 상태만 확인
(jay, 26/4)
멜론 미보유 및 보유 상태 둘다 확인
(evie, 26/5)
멜론 이용권 미보유 상태만 확인</t>
  </si>
  <si>
    <t>프로필 뮤직</t>
  </si>
  <si>
    <t>슬롯</t>
  </si>
  <si>
    <t>프로필 뮤직 슬롯의 동작 확인</t>
  </si>
  <si>
    <t>UI 표시와 기능이 정상 동작 함
프로필 뮤직 / 더보기&gt; 버튼
  ㄴ더보기&gt; 랜딩 : 프로필 뮤직 상세 화면
- 데이터X(빈화면) : 안내문구 노출
- 데이터O : 설정한 프로필 뮤직 목록 노출
  ㄴ앨범커버 : 웹뷰 &gt; 곡상세 화면 랜딩
  ㄴ곡정보 : 음악 재생 됨
  ㄴ찜버튼 : 찜목록 추가or삭제 토글 됨
  ㄴ더보기 : 하단슬라이드 메뉴 열림</t>
  </si>
  <si>
    <r>
      <rPr>
        <rFont val="Arial"/>
      </rPr>
      <t xml:space="preserve">UI 표시와 기능이 정상 동작 함
앨범커버 / 곡정보 &gt; : 웹뷰 &gt; 곡상세 화면 랜딩
- 아티스트 채널 : 웹뷰 &gt; 아티스트 채널 화면 랜딩 (복수명인 경우 아티스트 레이어 선 노출)
- 찜목록에 추가or삭제 : 찜 여부에 따라 찜목록 내 추가or삭제 동작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</si>
  <si>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프로필 뮤직 상세 화면</t>
  </si>
  <si>
    <t>프로필 뮤직 상세 화면의 동작 확인</t>
  </si>
  <si>
    <t xml:space="preserve">UI 표시와 기능이 정상 동작 함
X(iOS) or &lt;-(Android)버튼 / 프로필 뮤직(타이틀) NN(전체곡수) / 편집버튼
- 데이터X(빈화면) : 안내문구 노출
- 데이터O : 설정한 프로필 뮤직 목록 전체 노출 (최대 30곡)
  ㄴ전체재생 : 전체곡이 순서대로 재생목록 추가되어 재생 됨
  ㄴ셔플재생 : 전체곡이 임의의 순서로 섞여 재생목록 추가되어 재생 됨
  ㄴ편집 : 프로필 뮤직 편집 화면 랜딩
  ㄴ앨범커버 : 웹뷰 &gt; 곡상세 화면 랜딩
  ㄴ곡정보 : 음악 재생 됨
  ㄴ찜버튼 : 찜목록 추가or삭제 토글 됨
  ㄴ더보기 : 하단슬라이드 메뉴 열림 (메뉴 내 기능 정상 동작)
- 추천곡 영역 : 상세 화면 랜딩 </t>
  </si>
  <si>
    <t>shannon. 2023/06
프로필뮤직 &gt; '더보기 &gt;' 선택 하여 진입</t>
  </si>
  <si>
    <t>프로필 뮤직 편집 화면</t>
  </si>
  <si>
    <t>프로필 뮤직 편집 화면의 동작 확인</t>
  </si>
  <si>
    <t>UI 표시와 기능이 정상 동작 함
- 편집 완료 시 마이뮤직의 프로필뮤직과 내 프로필의 프로필뮤직 모두에 반영 됨
X(iOS) or &lt;-(Android)버튼 / 프로필 뮤직 편집 NN / 완료 버튼
- 전체선택 : 전체 곡이 선택or해제 됨
  ㄴ선택된 곡이 있으면 액션레이어 열림 (곡선택 동일)
- +곡추가 : 웹뷰 &gt; 프로필 뮤직 추가 화면으로 랜딩
  ㄴ곡 선택 후 추가하기 시 편집화면에 대상 곡이 추가 됨
- 설정한 프로필 뮤직 목록 전체 노출 (최대 30곡)
  ㄴ곡선택 : 해당 곡이 선택or해제 됨
  ㄴ곡정보 : 해당 곡이 선택or해제 됨
  ㄴ순서변경 핸들 : 핸들을 탭하여 순서 변경 가능</t>
  </si>
  <si>
    <t xml:space="preserve">2020.5차(merry)
X(iOS) or &lt;-(Android)버튼 / 프로필 뮤직 편집 / 완료 버튼
- 전체선택 : 전체 곡이 선택or해제 됨
  ㄴ선택된 곡이 있으면 액션레이어 열림 (곡선택 동일)
- +곡추가 : 웹뷰 &gt; 프로필 뮤직 추가 화면으로 랜딩
  ㄴ곡 선택 후 추가하기 시 편집화면에 대상 곡이 추가 됨
'첫번째 곡이 내 프로필에 표시됩니다.   X
 ≡ 버튼을 드래그하여 순서를 조정하세요. </t>
  </si>
  <si>
    <r>
      <rPr>
        <rFont val="Arial"/>
        <strike/>
      </rPr>
      <t xml:space="preserve">플레이리스트에 담기 </t>
    </r>
    <r>
      <rPr>
        <rFont val="Arial"/>
      </rPr>
      <t>/ 삭제 
- 선택한 곡 수가 메뉴 위에 표기 됨</t>
    </r>
    <r>
      <rPr>
        <rFont val="Arial"/>
        <strike/>
      </rPr>
      <t xml:space="preserve">
  ㄴ 플레이리스트에 담기 : 웹뷰 &gt; 플레이리스트 담기 화면 랜딩 (플레이리스트 선택 시 선택한 곡이 담김)</t>
    </r>
    <r>
      <rPr>
        <rFont val="Arial"/>
      </rPr>
      <t xml:space="preserve">
  ㄴ 삭제 : 선택한 곡이 편집 화면에서 삭제 됨 (완료 버튼을 누르기 전까지 실제 삭제된 것은 아님)</t>
    </r>
  </si>
  <si>
    <t>찜목록</t>
  </si>
  <si>
    <t>찜목록 슬롯의 동작 확인</t>
  </si>
  <si>
    <t>UI 표시와 기능이 정상 동작 함
찜목록 / 더보기&gt; 버튼
  ㄴ더보기&gt; 랜딩 : 찜목록 상세화면
- 데이터X(빈화면) : 안내문구 노출
- 데이터O : 찜한 곡의 목록 노출
  ㄴ앨범커버 : 웹뷰 &gt; 곡상세 화면 랜딩
  ㄴ곡정보 : 음악 재생 됨
  ㄴ더보기 : 하단슬라이드 메뉴 열림</t>
  </si>
  <si>
    <t xml:space="preserve">(26/4)
데이터(빈화면) 경우, 아래와 같이 문구 노출됨
톡에서 발결한 음악을 찜해보세요.
마음에 드는 음악을 찜하면
찜목록에서 한 번에 확인할 수 있습니다.
[최근 들은 곡 바로가기] 버튼
[프로필 뮤직 차트 바로가기] 버튼 </t>
  </si>
  <si>
    <r>
      <rPr>
        <rFont val="Arial"/>
      </rPr>
      <t xml:space="preserve">UI 표시와 기능이 정상 동작 함
앨범커버 / 곡정보 &gt; : 웹뷰 &gt; 곡상세 화면 랜딩
- 아티스트 채널 : 웹뷰 &gt; 아티스트 채널 화면 랜딩 (복수명인 경우 아티스트 레이어 선 노출)
- 찜목록에 삭제 : 찜목록에서 삭제 됨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</si>
  <si>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찜목록 상세 화면</t>
  </si>
  <si>
    <t>찜목록 상세 화면의 동작 확인</t>
  </si>
  <si>
    <t>UI 표시와 기능이 정상 동작 함
X(iOS) or &lt;-(Android)버튼 / 찜목록(타이틀) N,NNN(전체곡수) / 편집버튼
- 데이터X(빈화면) : 안내문구 노출
- 데이터O : 설정한 찜목록 전체 노출 (최대 1,000곡)
  ㄴ전체재생 : 전체곡이 순서대로 재생목록 추가되어 재생 됨
  ㄴ셔플재생 : 전체곡이 임의의 순서로 섞여 재생목록 추가되어 재생 됨
  ㄴ정렬 : 기본 최신순으로 정렬, 최신순/곡이름순/아티스트순으로 정렬 가능
  ㄴ편집 : 찜목록 편집 화면 랜딩
  ㄴ앨범커버 : 웹뷰 &gt; 곡상세 화면 랜딩
  ㄴ곡정보 : 음악 재생 됨
  ㄴ더보기 : 하단슬라이드 메뉴 열림 (메뉴 내 기능 정상 동작)</t>
  </si>
  <si>
    <t>(wizy, 25/9)
편집 버튼은 정렬 옆에만 있음</t>
  </si>
  <si>
    <t>찜목록 편집 화면</t>
  </si>
  <si>
    <t>찜목록 편집 화면의 동작 확인</t>
  </si>
  <si>
    <t>UI 표시와 기능이 정상 동작 함
X(iOS) or &lt;-(Android)버튼 / 편집 / 완료 버튼
- 전체선택 : 전체 곡이 선택or해제 됨
  ㄴ선택된 곡이 있으면 액션레이어 활성화 (곡선택 동일)
- 정렬 : 상세화면의 정렬값을 유지, 최신순/곡이름순/아티스트순으로 정렬 가능
- 설정한 찜목록 전체 노출 (최대 1,000곡)
  ㄴ곡선택 : 해당 곡이 선택or해제 됨
  ㄴ곡정보 : 해당 곡이 선택or해제 됨</t>
  </si>
  <si>
    <r>
      <rPr>
        <rFont val="Arial"/>
      </rPr>
      <t xml:space="preserve">(Jameson, 25/5) </t>
    </r>
    <r>
      <rPr>
        <rFont val="Arial"/>
        <strike/>
        <color rgb="FF1155CC"/>
        <u/>
      </rPr>
      <t>QATEAM-1483</t>
    </r>
    <r>
      <rPr>
        <rFont val="Arial"/>
        <strike/>
      </rPr>
      <t xml:space="preserve">
찜목록 편집 화면에서 X or &lt;- 버튼 터치 시 동작 상이함
</t>
    </r>
    <r>
      <rPr>
        <rFont val="Arial"/>
      </rPr>
      <t>Android : 찜목록 화면 노출
ios : 마이뮤직 화면 노출
ㄴ노운이슈처리</t>
    </r>
  </si>
  <si>
    <t>플레이리스트에 담기 / 삭제 
- 선택한 곡 수가 메뉴 위에 표기 됨
  ㄴ 플레이리스트에 담기 : 웹뷰 &gt; 플레이리스트 담기 화면 랜딩 (플레이리스트 선택 시 선택한 곡이 담김)
  ㄴ 삭제 : 선택한 곡이 편집 화면에서 삭제 됨</t>
  </si>
  <si>
    <t>(sera, 26/3)
‘프로필 뮤직’을 제외한 ‘찜목록’, ‘최근 들은 곡’, ‘최근 들은 재생목록’, '플레이리스트'에서 더보기로 상세화면 진입하여 삭제 등의 편집 시, 상단 "완료" 버튼을 누르지않고 이전/취소 버튼으로 돌아와도 편집 적용됨 &gt; 삭제 시 확인얼럿 발생하므로 패스함(ssoya)</t>
  </si>
  <si>
    <t>최근 들은 곡</t>
  </si>
  <si>
    <t>최근 들은 곡 슬롯의 동작 확인</t>
  </si>
  <si>
    <t>UI 표시와 기능이 정상 동작 함
최근 들은 곡 / 더보기&gt; 버튼
  ㄴ더보기&gt; 랜딩 : 최근 들은 곡 상세 화면
- 데이터X(빈화면) : 안내문구 노출
- 데이터O : 최근 들은 곡 목록 노출 (3초 이상 재생 시 추가 됨)
  ㄴ앨범커버 : 웹뷰 &gt; 곡상세 화면 랜딩
  ㄴ곡정보 : 음악 재생 됨
  ㄴ찜버튼 : 찜목록 추가or삭제 토글 됨
  ㄴ더보기 : 하단슬라이드 메뉴 열림</t>
  </si>
  <si>
    <t>(26/4)
데이터(빈화면) 경우, 아래와 같이 문구 노출됨
재생한 음악이 없습니다.
톡에서 재행한 음악을 최근 들은 곡에서
손쉽게 확인할 수 있어요.
[프로필 뮤직 차트 바로가기] 버튼</t>
  </si>
  <si>
    <r>
      <rPr>
        <rFont val="Arial"/>
      </rPr>
      <t xml:space="preserve">UI 표시와 기능이 정상 동작 함
앨범커버 / 곡정보 &gt; : 웹뷰 &gt; 곡상세 화면 랜딩
- 아티스트 채널 : 웹뷰 &gt; 아티스트 채널 화면 랜딩 (복수명인 경우 아티스트 레이어 선 노출)
- 찜목록에 추가or삭제 : 찜 여부에 따라 찜목록 내 추가or삭제 동작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</si>
  <si>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최근 들은 곡 상세 화면</t>
  </si>
  <si>
    <t>최근 들은 곡 상세 화면의 동작 확인</t>
  </si>
  <si>
    <t>UI 표시와 기능이 정상 동작 함
X(iOS) or &lt;-(Android)버튼 / 최근 들은 곡(타이틀) N,NNN(전체곡수) / 편집버튼
- 데이터X(빈화면) : 안내문구 노출
- 데이터O : 최근 들은 곡 전체 노출 (최대 1,000곡)
  ㄴ전체재생 : 전체곡이 순서대로 재생목록 추가되어 재생 됨
  ㄴ셔플재생 : 전체곡이 임의의 순서로 섞여 재생목록 추가되어 재생 됨
  ㄴ편집 : 최근 들은 곡 편집 화면 랜딩
  ㄴ앨범커버 : 웹뷰 &gt; 곡상세 화면 랜딩
  ㄴ곡정보 : 음악 재생 됨
  ㄴ찜버튼 : 찜목록 추가or삭제 토글 됨
  ㄴ더보기 : 하단슬라이드 메뉴 열림 (메뉴 내 기능 정상 동작)</t>
  </si>
  <si>
    <t>최근 들은 곡 편집 화면</t>
  </si>
  <si>
    <t>최근 들은 곡 편집 화면의 동작 확인</t>
  </si>
  <si>
    <t>UI 표시와 기능이 정상 동작 함
X(iOS) or &lt;-(Android)버튼 / 편집 / 완료 버튼
- 전체선택 : 전체 곡이 선택or해제 됨
  ㄴ선택된 곡이 있으면 액션레이어 활성화 (곡선택 동일)
- 곡 목록 전체 노출
  ㄴ곡선택 : 해당 곡이 선택or해제 됨
  ㄴ곡정보 : 해당 곡이 선택or해제 됨</t>
  </si>
  <si>
    <t>최근 들은 재생목록</t>
  </si>
  <si>
    <t>최근 들은 재생목록 슬롯의 동작 확인</t>
  </si>
  <si>
    <t>UI 표시와 기능이 정상 동작 함
최근 들은 재생목록 / 더보기&gt; 버튼
  ㄴ더보기&gt; 랜딩 : 최근 들은 재생목록 상세 화면
- 데이터X(빈화면) : 안내문구 노출
- 데이터O : 최근 들은 재생목록 노출
  ㄴ재생목록커버 : 조건 충족 시 4분할로 표시되며, 웹뷰 &gt; 재생목록 상세 화면 랜딩
  ㄴ재생목록커버 내 재생버튼 : Tap시 목록 내 전체곡이 재생 됨
  ㄴ재생목록정보 : 웹뷰 &gt; 재생목록 상세 화면 랜딩
  ㄴ더보기 : 하단슬라이드 메뉴 열림</t>
  </si>
  <si>
    <r>
      <rPr>
        <rFont val="Arial"/>
      </rPr>
      <t xml:space="preserve">** 재생 시 '최근 들은 재생목록'에 추가되는 케이스
</t>
    </r>
    <r>
      <rPr>
        <rFont val="Arial"/>
        <color rgb="FF1155CC"/>
        <u/>
      </rPr>
      <t>https://wiki.daumkakao.com/pages/viewpage.action?pageId=584946241</t>
    </r>
    <r>
      <rPr>
        <rFont val="Arial"/>
      </rPr>
      <t xml:space="preserve">
</t>
    </r>
    <r>
      <rPr>
        <rFont val="Arial"/>
        <color rgb="FF1155CC"/>
        <u/>
      </rPr>
      <t>ATEAM-13571</t>
    </r>
    <r>
      <rPr>
        <rFont val="Arial"/>
      </rPr>
      <t xml:space="preserve">
'최근 들은 재생목록', '내 플레이리스트' 우측 찜하기 버튼 탭시 아이콘 활성화되지 않음
 &gt; 멜론 웹뷰 특성(스펙)
**100곡 이상 재생목록 
100곡이상인 재생목록 커버, 재생목록 정보 클릭 &gt; 수록곡은 최대 100곡까지 노출됩니다. [확인] 얼럿 노출</t>
    </r>
  </si>
  <si>
    <r>
      <rPr>
        <rFont val="Arial"/>
      </rPr>
      <t xml:space="preserve">UI 표시와 기능이 정상 동작 함
재생목록커버 / 재생목록 정보 &gt; : 웹뷰 &gt; 재생목록 상세 화면 랜딩
- 플레이리스트에 담기 : 웹뷰 &gt; 플레이리스트 담기 화면 랜딩 (플레이리스트 선택 시 전체곡이 담김)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</si>
  <si>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t>**100곡 이상 재생목록 
100곡이상인 재생목록 채팅방에 공유 &gt; 채팅방 공유는 최대 100곡까지만 가능합니다. 공유하시겠습니까? [취소][확인] 얼럿노출</t>
  </si>
  <si>
    <t>최근 들은 재생목록 상세 화면</t>
  </si>
  <si>
    <t>최근 들은 재생목록 상세 화면의 동작 확인</t>
  </si>
  <si>
    <t>UI 표시와 기능이 정상 동작 함
X(iOS) or &lt;-(Android)버튼 / 최근 들은 재생목록(타이틀) N,NNN(전체목록수) / 편집버튼
- 데이터X(빈화면) : 안내문구 노출
- 데이터O : 최근 들은 재생목록 전체 노출 (최대 1,000곡)
  ㄴ편집 : 최근 들은 재생목록 편집 화면 랜딩
  ㄴ재생목록커버 : 조건 충족 시 4분할로 표시되며, 웹뷰 &gt; 재생목록 상세 화면 랜딩
  ㄴ재생목록커버 내 재생버튼 : Tap시 목록 내 전체곡이 재생 됨
  ㄴ재생목록 정보 : 웹뷰 &gt; 재생목록 상세 화면 랜딩
  ㄴ더보기 : 하단슬라이드 메뉴 열림 (메뉴 내 기능 정상 동작)</t>
  </si>
  <si>
    <t>**100곡 이상 재생목록 
100곡이상인 재생목록 커버,재생목록 정보 클릭 &gt; 수록곡은 최대 100곡까지 노출됩니다. [확인] 얼럿 노출</t>
  </si>
  <si>
    <t>최근 들은 재생 목록 편집 화면</t>
  </si>
  <si>
    <t>최근 들은 재생목록 편집 화면의 동작 확인</t>
  </si>
  <si>
    <t>UI 표시와 기능이 정상 동작 함
X(iOS) or &lt;-(Android)버튼 / 편집 / 완료 버튼
- 전체선택 : 전체 목록이 선택or해제 됨
  ㄴ선택된 목록이 있으면 액션레이어 활성화 (개별선택 동일)
- 목록 전체 노출
  ㄴ재생목록 선택 : 해당 곡이 선택or해제 됨
  ㄴ재생목록 정보 : 해당 곡이 선택or해제 됨
  ㄴ재생목록의 앨범커버 선택 : 재생목록 전체가 재생 됨</t>
  </si>
  <si>
    <t>_x0008_v10.3.5</t>
  </si>
  <si>
    <t>(lily, 24/8)
재생목록의 앨범커버 내 재생 버튼 선택 시 재생목록 전체 재생</t>
  </si>
  <si>
    <t>편집 화면에서 선택된 목록이 있는 상태</t>
  </si>
  <si>
    <t>삭제 
- 선택한 목록 수가 메뉴 위에 표기 됨
  ㄴ 삭제 : 선택한 재생목록이 편집 화면에서 삭제 됨 (삭제 여부 확인 팝업을 거쳐 진행)</t>
  </si>
  <si>
    <t>내 플레이리스트</t>
  </si>
  <si>
    <t>내 플레이리스트 슬롯의 동작 확인</t>
  </si>
  <si>
    <t>UI 표시와 기능이 정상 동작 함
내 플레이리스트 / 더보기&gt; 버튼
  ㄴ더보기&gt; 랜딩 : 웹뷰 &gt; MY PAGE &gt; 내 플레이리스트 탭
- 데이터X(빈화면) : 안내문구 노출
- 데이터O : 내 플레이리스트 목록 노출
  ㄴ플레이리스트커버 : 조건 충족 시 4분할로 표시되며, 웹뷰 &gt; 플레이리스트 상세 화면 랜딩
  ㄴ플레이리스트커버 내 재생버튼 : Tap시 목록 내 전체곡이 재생 됨
  ㄴ플레이리스트정보 : 웹뷰 &gt; 재생목록 상세 화면 랜딩
  ㄴ더보기 : 하단슬라이드 메뉴 열림</t>
  </si>
  <si>
    <r>
      <rPr>
        <rFont val="Arial"/>
      </rPr>
      <t xml:space="preserve">(yon, 25/7)
and 탭 이동 및 정렬 변경 후 상단 뒤로가기 선택 시, 화면 이동되지 않음
</t>
    </r>
    <r>
      <rPr>
        <rFont val="Arial"/>
        <color rgb="FF1155CC"/>
        <u/>
      </rPr>
      <t xml:space="preserve">QATEAM-3857
</t>
    </r>
  </si>
  <si>
    <r>
      <rPr>
        <rFont val="Arial"/>
      </rPr>
      <t xml:space="preserve">UI 표시와 기능이 정상 동작 함
플레이리스트커버 / 플레이리스트 정보 &gt; : 웹뷰 &gt; 플레이리스트 상세 화면 랜딩
- 편집 : 웹뷰 &gt; 플레이리스트 만들기 편집 화면 랜딩
- 플레이리스트에 담기 : 웹뷰 &gt; 플레이리스트 담기 화면 랜딩 (플레이리스트 선택 시 전체곡이 담김)
- 채팅방 공유 : 공유피커 </t>
    </r>
    <r>
      <rPr>
        <rFont val="Arial"/>
        <strike/>
        <color rgb="FFB7B7B7"/>
      </rPr>
      <t>간편전달피커</t>
    </r>
    <r>
      <rPr>
        <rFont val="Arial"/>
      </rPr>
      <t xml:space="preserve">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r>
  </si>
  <si>
    <r>
      <rPr>
        <rFont val="Arial"/>
      </rPr>
      <t xml:space="preserve">(amonn, 26/3)
톡뮤직 &gt; 내 플레이리스트 하단슬라이드메뉴 편집 &gt; 편집 완료후 네비게이션 back key 입력시 이전 편집화면 노출
</t>
    </r>
    <r>
      <rPr>
        <rFont val="Arial"/>
        <color rgb="FF1155CC"/>
        <u/>
      </rPr>
      <t>QATEAM-11520</t>
    </r>
  </si>
  <si>
    <r>
      <rPr>
        <rFont val="Arial"/>
      </rPr>
      <t xml:space="preserve">(ray, 25/5)
플레이리스트 편집 완료 시 바로 갱신되지 않는 현상
ㄴ 멜론 웹뷰에서 발생하는 이슈로 톡에서 대응이 어려움.
</t>
    </r>
    <r>
      <rPr>
        <rFont val="Arial"/>
        <color rgb="FF1155CC"/>
        <u/>
      </rPr>
      <t>QATEAM-1470</t>
    </r>
  </si>
  <si>
    <t>나의 멜론 데이터</t>
  </si>
  <si>
    <t>나의 멜론 데이터 슬롯의 동작 확인</t>
  </si>
  <si>
    <t>UI 표시와 기능이 정상 동작 함
- 멜론 계정 연동X : 나의 멜론 데이터 / 멜론연결 버튼
  ㄴ멜론연결 랜딩 : 통합계정 연동 flow 실행
- 멜론 계정 연동O : 나의 멜론 데이터 / 더보기&gt; 버튼
  ㄴ더보기&gt; 랜딩 : 웹뷰 &gt; 좋아요 탭 화면 랜딩</t>
  </si>
  <si>
    <r>
      <rPr>
        <rFont val="Arial"/>
      </rPr>
      <t xml:space="preserve">(yon, 25/7)
and 탭 이동 및 정렬 변경 후 상단 뒤로가기 선택 시, 화면 이동되지 않음. </t>
    </r>
    <r>
      <rPr>
        <rFont val="Arial"/>
        <color rgb="FF1155CC"/>
        <u/>
      </rPr>
      <t>QATEAM-3857</t>
    </r>
  </si>
  <si>
    <t>음원 관련</t>
  </si>
  <si>
    <t>19금 음원</t>
  </si>
  <si>
    <t>계정통합 후 멜론연동</t>
  </si>
  <si>
    <t>1. 비로그인</t>
  </si>
  <si>
    <t>19금 음원 재생 동작 확인</t>
  </si>
  <si>
    <t>1. 재생불가 : 로그인 안내팝업</t>
  </si>
  <si>
    <r>
      <rPr>
        <rFont val="Arial"/>
        <color rgb="FF1155CC"/>
        <u/>
      </rPr>
      <t>https://jira.daumkakao.com/browse/ITEAM-14326</t>
    </r>
    <r>
      <rPr>
        <rFont val="Arial"/>
        <color rgb="FF000000"/>
      </rPr>
      <t xml:space="preserve">
로그인 안내팝업이 아닌 성인인증 유도 팝업이 노출
&gt; (Glenn, 2023/07) 동일재현
&gt; (gloria, 2023/8) aos,ios 동일재현 
&gt; (pond, 2024/01) ios 동일재현
&gt; (shannon, 2024/02) ios 동일재현
(connor, 2023/4) </t>
    </r>
    <r>
      <rPr>
        <rFont val="Arial"/>
        <color rgb="FF1155CC"/>
        <u/>
      </rPr>
      <t>ATEAM-14268</t>
    </r>
    <r>
      <rPr>
        <rFont val="Arial"/>
        <color rgb="FF000000"/>
      </rPr>
      <t xml:space="preserve"> [QA][버그] 19금 음악 재생 되지 않고 인증 팝업도 미노출 
&gt; (Glenn, 2023/07) 재현안됨</t>
    </r>
  </si>
  <si>
    <r>
      <rPr>
        <rFont val="Arial"/>
      </rPr>
      <t xml:space="preserve">(ssoya) 2024/3차
2순위로 변경하여, 리그레션 테스트에서 제외
ㄴ멜론 분사 이후 멜론 연동 스펙의 지속 변경이 추측되나 톡에서 추적/관리 불가, 이로 인해 기존 스펙 기준으로 이슈인지 아닌지 판단이 어려운 버그들이 쌓이는 상황 (쌓여있는 이슈는 2024년 중 톡개발과 확인하여 정리 예정)
** 톡에서만 인증을 진행하며, 멜론에서는 톡의 인증값을 참조함
** 인증 후 1년이 지나면 인증 내역이 만료되어 재인증 필요 (톡 계정통합 flow)
** [참고]
통합계정 이전에 계정연동한 경우 아래의 flow를 거침
- 톡본인인증(15세), 멜론성인인증(19세) 과정을 모두 거치며, 모두 인증 완료되어야 음악 감상 가능 
(해당 계정이 존재하나, 계정 통합 후 테스트 진행은 어려움)
</t>
    </r>
    <r>
      <rPr>
        <rFont val="Arial"/>
        <color rgb="FF1155CC"/>
        <u/>
      </rPr>
      <t>https://jira.daumkakao.com/browse/ITEAM-14326</t>
    </r>
    <r>
      <rPr>
        <rFont val="Arial"/>
      </rPr>
      <t xml:space="preserve">
로그인 안내팝업이 아닌 성인인증 유도 팝업이 노출</t>
    </r>
  </si>
  <si>
    <t>2. 로그인 &gt; 19세인증X</t>
  </si>
  <si>
    <t>2. 재생불가 : 인증 필요 안내팝업</t>
  </si>
  <si>
    <t>shannon, 2023/06 
ios) 19세 미만 얼럿 &gt; 확인 &gt; 19세 본인인증 동의 화면으로 랜딩
bono,2023/9
And도 위와 동일</t>
  </si>
  <si>
    <t>3. 로그인 &gt; 19세인증 flow &gt; 19세 미만</t>
  </si>
  <si>
    <t>3. 재생불가 : 19세 미만으로 재생불가 안내 후 flow 종료</t>
  </si>
  <si>
    <t>** 19세 미만 연령 세팅 후 테스트 가능
- 014계정으로만 세팅 가능</t>
  </si>
  <si>
    <t>4. 로그인 &gt; 19세인증 flow &gt; 19세 이상</t>
  </si>
  <si>
    <t xml:space="preserve">4. 재생가능 </t>
  </si>
  <si>
    <t>** 인증정보 초기화 방법
- 이용권을 보유한 경우 인증정보 초기화 불가. 이용권 삭제 후 진행 가능
- 어카운트어드민에서 진행 가능</t>
  </si>
  <si>
    <t>귄리사 제한 음원</t>
  </si>
  <si>
    <t>1. 권리사 제한 : 재생불가 음원
ㄴ바퀴(Where are you) (CD Only) - 종현(JONGHYUN)
2. 권리사 제한 : 1분 재생가능 음원
ㄴ매일 지구 굴린다 (Cori Trance Radio Edit) - 이규호 (Kyo)</t>
  </si>
  <si>
    <t>웹뷰 &gt; 대상 음원 검색 &gt; 재생 시도
1. 더보기 &gt; 채팅방 공유 &gt; 공유된 음악 재생 시도 
2. 멜론 이용권 보유 상태 &gt; 권리사 제한곡 재생 시도</t>
  </si>
  <si>
    <t>1. '음원 권리사의 요청으로 스트리밍 할 수 없는 곡이 포함되어 있습니다. 확인 후 다시 이용해 주세요.' 팝업 안내
ㄴ웹뷰 검색 시 전체 검색 결과에 곡이 노출되며, 채팅방 공유 가능. (곡검색 결과에는 안나옴)
2. 1분 미리듣기 가능</t>
  </si>
  <si>
    <t>Free 음원</t>
  </si>
  <si>
    <t>1. Free 음원
ㄴKISSING YOU - 지창욱</t>
  </si>
  <si>
    <t>웹뷰 &gt; 대상 음원 검색 &gt; 재생 시도</t>
  </si>
  <si>
    <t>이용권이 보유와 무관하게 풀타임 감상이 가능</t>
  </si>
  <si>
    <t>찜한 음악 바로 듣기 (iOS only)</t>
  </si>
  <si>
    <t>iOS &gt; 스포트라이트 기능 (OS 검색바)에 '찜' 단어 입력한 상태</t>
  </si>
  <si>
    <t>카카오톡
'찜한 음악 바로 듣기' 노출 및 기능 확인</t>
  </si>
  <si>
    <t>Tap시 찜목록 화면으로 랜딩
1. 찜목록X : 찜목록 빈화면만 보여줌
2. 찜목록O : 찜목록 전체곡이 재생목록에 추가되어 재생 됨 (Mini Player 플로팅 됨)</t>
  </si>
  <si>
    <t>이용권 구매/선물</t>
  </si>
  <si>
    <t>구매 (Android only)</t>
  </si>
  <si>
    <t xml:space="preserve">[주의] 비과금용 테스트계정으로만 구매 해야함. </t>
  </si>
  <si>
    <t>웹뷰 &gt; 이용권 구매 &gt; 이용권 &gt; 임의의 이용권 구매버튼 선택 &gt; 결제 완료</t>
  </si>
  <si>
    <t>정상적으로 이용권 구매 완료됨
ㄴ이후 재생되는 곡은 풀타임 감상이 가능함</t>
  </si>
  <si>
    <t>(ssoya) 2024/3차
2순위로 변경하여, 리그레션 테스트에서 제외
ㄴ멜론 분사 이후 멜론 연동 스펙의 지속 변경이 추측되나 톡에서 추적/관리 불가, 이로 인해 기존 스펙 기준으로 이슈인지 아닌지 판단이 어려운 버그들이 쌓이는 상황 (쌓여있는 이슈는 2024년 중 톡개발과 확인하여 정리 예정)
** 멜론 본인인증 완료 후 구매/선물 가능</t>
  </si>
  <si>
    <t>선물</t>
  </si>
  <si>
    <t>선물하기 (Android only)</t>
  </si>
  <si>
    <t>[주의] 과금용 테스트계정으로만 선물해야함</t>
  </si>
  <si>
    <t>1. 웹뷰 &gt; 이용권 구매 &gt; 선물 탭 &gt; 임의의 이용권 선택 &gt; 친구선택하기(선물 상대 선택)
2. 카카오톡 제3자 동의 완료 (최초 1회)
3. 친구피커 &gt; 친구 선택 &gt; 선물하기 결제 완료</t>
  </si>
  <si>
    <t>선물하기 화면으로 진입 됨(결제 직전 상태)</t>
  </si>
  <si>
    <r>
      <rPr>
        <rFont val="Arial"/>
        <b/>
        <color rgb="FF0000FF"/>
        <u/>
      </rPr>
      <t xml:space="preserve">** 선물 결제한 경우 반드시 결제 취소 요청 필요
</t>
    </r>
    <r>
      <rPr>
        <rFont val="Arial"/>
        <b val="0"/>
        <color rgb="FF000000"/>
        <u/>
      </rPr>
      <t xml:space="preserve">- 당월 결제테스트건, 당월 내 취소요청 필요 (가급적 마지막날은 테스트를 피하세요.)
- 요청 채널 : </t>
    </r>
    <r>
      <rPr>
        <rFont val="Arial"/>
        <b val="0"/>
        <color rgb="FF1155CC"/>
        <u/>
      </rPr>
      <t>https://docs.google.com/spreadsheets/d/1dTqJbViqD30xFVLOg6PJ3aBcxU1tCQRJMs8LRTqglwA/edit#gid=456245285</t>
    </r>
  </si>
  <si>
    <t>4. 선물하기 결제 완료</t>
  </si>
  <si>
    <t>정상적으로 이용권 선물이 완료됨
ㄴ선물한 친구와의 채팅방에 선물 말풍선이 발송 됨</t>
  </si>
  <si>
    <t>선물 말풍선</t>
  </si>
  <si>
    <t>보낸 사람 (Android only)</t>
  </si>
  <si>
    <t>내 말풍선 동작 확인</t>
  </si>
  <si>
    <t>선물 관련 안내문구+이미지+선물메시지 노출
- 선물함 가기 버튼 : 웹뷰 &gt; MY PAGE &gt; 선물함 &gt; 보낸 선물 화면 랜딩</t>
  </si>
  <si>
    <t>받는 사람 (OS 공통)</t>
  </si>
  <si>
    <t>친구 말풍선 동작 확인</t>
  </si>
  <si>
    <t xml:space="preserve">선물 관련 안내문구+이미지+선물메시지 노출
- 선물함 가기 버튼
  ㄴ비로그인 : 계정 연동 화면 랜딩
  ㄴ로그인 : 선물 받은 이용권 이미지 / 이용하기 버튼 노출
  ㄴ이용하기 시 이용권이 사용되고, 이후 재생되는 곡은 풀타임 감상이 가능 함 </t>
  </si>
  <si>
    <t>구매 유도 장치 (Android only)</t>
  </si>
  <si>
    <t>스낵바</t>
  </si>
  <si>
    <t>이용권이 없는 상태</t>
  </si>
  <si>
    <t>이용권 구매 유도 스낵바 노출 및 기능 확인</t>
  </si>
  <si>
    <t>음악 재생 시 이용권 구매 유도 스낵바 노출
- 웹뷰 &gt; 이용권 구매 화면 랜딩</t>
  </si>
  <si>
    <t>** 스낵바 DP 스펙 (서버 컨트롤)
- 주기 : 재생 시, 1회 DP, 주 1회
- 플레이어 종료 전까지 다시 DP하지 않음
- 플레이어 종료 후, 다시 재생 시 1회 DP
- 적용영역: 풀 플레이어를 제외한 모든 영역
(앱 내 프로필 영역, 기타 웹뷰 영역 등 전체 포함)
- 해외번호 가입자 : 기능 동일 제공</t>
  </si>
  <si>
    <t>프로필뮤직 목록 내 배너</t>
  </si>
  <si>
    <t>이용권이 없는 상태
- 내 미니프로필 &gt; 프로필 뮤직 리스트 펼친 상태</t>
  </si>
  <si>
    <t>이용권 구매 유도 배너 노출 및 기능 확인</t>
  </si>
  <si>
    <t>목록 하단에 이용권 구매 유도 배너 노출 됨 (이용권 없는 경우 고정 노출)
- 웹뷰 &gt; 이용권 구매 화면 랜딩
- [참고] 마이뮤직 &gt; 프로필 뮤직 목록에는 배너 미노출</t>
  </si>
  <si>
    <t>** 뮤직 이용권에 의존적인 기능으로, 프로필TC에는 제외. 뮤직TC에 포함하여 진행</t>
  </si>
  <si>
    <t>비디오</t>
  </si>
  <si>
    <t>웹뷰 &gt; 검색 &gt; 임의의 곡,아티스트 등 검색 &gt; 비디오탭에 위치</t>
  </si>
  <si>
    <t>임의의 비디오 &gt; 더보기 Tap &gt; 하단슬라이드 메뉴의 동작 확인</t>
  </si>
  <si>
    <r>
      <rPr>
        <rFont val="Arial"/>
      </rPr>
      <t xml:space="preserve">UI 표시와 기능이 정상 동작 함
비디오커버 / 비디오 정보 &gt; : 웹뷰 &gt; 비디오 상세 화면 랜딩
- 아티스트 채널 : 웹뷰 &gt; 아티스트 채널 화면 랜딩 (복수명인 경우 아티스트 레이어 선 노출)
- 곡정보 : 웹뷰 &gt; 곡상세 화면 랜딩
  ㄴ해당 비디오 관련 곡이 없는 경우는 비활성화
- 채팅방 공유 : 공유피커 </t>
    </r>
    <r>
      <rPr>
        <rFont val="Arial"/>
        <strike/>
        <color rgb="FFB7B7B7"/>
      </rPr>
      <t>간편전달피커</t>
    </r>
    <r>
      <rPr>
        <rFont val="Arial"/>
      </rPr>
      <t xml:space="preserve"> 노출 (선택 후 보내기 시 대상 채팅방에 비디오말풍선 공유 됨)
- 닫기 : 하단슬라이드 메뉴 닫힘</t>
    </r>
  </si>
  <si>
    <t>비디오 말풍선</t>
  </si>
  <si>
    <t>비디오 말풍선 공유한 채팅방 위치</t>
  </si>
  <si>
    <t>비디오 말풍선의 동작 확인</t>
  </si>
  <si>
    <t>UI 표시와 기능이 정상 동작 함
- 비디오 썸네일 / 좌측하단 플레이타임 / 우측하단 재생버튼 표기  : 웹뷰 &gt; 비디오 상세 화면 랜딩
- 비디오명 / 비디오 설명 노출
- 영상정보 버튼 : 웹뷰 &gt; 비디오 상세 화면 랜딩
- 뮤직 &gt; 출처 : 웹뷰 &gt; 뮤직 홈 화면 랜딩</t>
  </si>
  <si>
    <r>
      <rPr>
        <rFont val="Arial"/>
        <strike/>
        <color rgb="FF1155CC"/>
        <u/>
      </rPr>
      <t>ATEAM-17317</t>
    </r>
    <r>
      <rPr>
        <rFont val="Arial"/>
        <strike/>
      </rPr>
      <t xml:space="preserve">
뮤직 웹뷰 &gt; 임의의 비디오 재생 &gt; 전체화면 &gt; 우측하단 쓰리닷 버튼 클릭되지 않는 현상 &gt; 논이슈</t>
    </r>
  </si>
  <si>
    <t>비디오 전체화면 재생</t>
  </si>
  <si>
    <t>웹뷰 &gt; 임의의 비디오 재생 &gt; 화면 우측 전체화면 아이콘 Tap하여 재생동작 확인</t>
  </si>
  <si>
    <t>비디오 재생 상태를 유지하며, 전체화면으로 전환됨
ㄴ가로/세로 비디오 모두 정상 동작 함 
ㄴ전체화면 진입 후 디바이스 화면 가로&lt;&gt;세로 전환시에는 전체화면 유지
[논이슈 이력]
ATEAM-17317 
뮤직 웹뷰 &gt; 임의의 비디오 재생 &gt; 전체화면 &gt; 우측하단 쓰리닷 버튼 클릭되</t>
  </si>
  <si>
    <t>웹뷰 연동</t>
  </si>
  <si>
    <t>계정연동</t>
  </si>
  <si>
    <t>멜론 계정 연동 안한 상태</t>
  </si>
  <si>
    <t xml:space="preserve">멜론 계정 연동 필요한 기능 사용 
ㄴ마이뮤직 &gt; 이용권정보 확인, 플레이리스트 사용 등
ㄴ웹뷰 &gt; 홈 &gt; 로그인 </t>
  </si>
  <si>
    <t>계정연동 flow가 진행되며, 연동 완료 시 멜론 로그인 상태 유지
ㄴ계정 연동 기능 사용 가능 (플레이리스트, 이용권정보 확인, 이용권구매/선물 등)</t>
  </si>
  <si>
    <t>** 계정연동 flow는 계정파트 담당 영역으로 상세 flow는 TC내 생략</t>
  </si>
  <si>
    <t>LNB메뉴</t>
  </si>
  <si>
    <t>웹뷰 &gt; LNB(좌측메뉴) &gt; 마이뮤직 메뉴명 진입 시도</t>
  </si>
  <si>
    <t>마이뮤직 화면으로 랜딩
ㄴ마이뮤직이 없는 구버전의 경우 톡 업데이트 후 사용가능 안내 노출</t>
  </si>
  <si>
    <t>뮤직플레이어</t>
  </si>
  <si>
    <t>웹뷰 &gt; LNB(좌측메뉴) &gt; 뮤직플레이어 메뉴 실행</t>
  </si>
  <si>
    <t>&lt;iOS&gt;
Mini Player가 실행되어 플로팅 됨
&lt;Android&gt;
Full Player가 실행됨</t>
  </si>
  <si>
    <t>음악재생</t>
  </si>
  <si>
    <t>웹뷰 &gt; 곡, 플레이리스트, 앨범 재생 동작 확인</t>
  </si>
  <si>
    <t>대상 음원이 톡의 Full Player의 재생목록에 대치방식으로 추가 후 재생 됨</t>
  </si>
  <si>
    <t>바로 다음에 재생</t>
  </si>
  <si>
    <t>웹뷰 &gt; 곡의 하단슬라이드 메뉴 &gt; 바로 다음에 재생 메뉴 동작 확인</t>
  </si>
  <si>
    <t>대상 음원이 톡의 Full Player의 현재 재생 중인곡 바로 다음에 추가되며, 다음곡으로 재생 됨</t>
  </si>
  <si>
    <t>찜기능</t>
  </si>
  <si>
    <t>웹뷰 &gt; 곡목록or곡상세화면 &gt; 찜버튼 동작 확인</t>
  </si>
  <si>
    <t>찜추가 기능이 정상 동작 함. 
- 찜목록에 없는 곡 : 찜목록에 추가되며, 스낵바로 안내
- 이미 찜목록에 있는 곡 : 이미 추가된 곡임을 스낵바로 안내
ㄴ 해당 곡의 현재 찜상태를 찜버튼에 별도 표기하지 않으며, 찜목록에 추가되어도 찜버튼 디자인은 기본상태 유지 (회색)</t>
  </si>
  <si>
    <t>프로필 뮤직 설정</t>
  </si>
  <si>
    <t>1. 웹뷰 &gt; 곡상세화면 &gt; 프로필뮤직 버튼 동작 확인
2. 웹뷰 &gt; 곡 하단슬라이드 메뉴 &gt; 프로필뮤직 설정 메뉴 동작 확인</t>
  </si>
  <si>
    <t>해당 곡이 프로필 뮤직의 첫번째 곡으로 추가 됨
- 내 미니프로필의 뮤직아이템에 반영 됨
- 친구탭의 내 뮤직뱃지에 반영 됨</t>
  </si>
  <si>
    <t>채팅방 공유</t>
  </si>
  <si>
    <t>웹뷰 &gt; 곡/앨범/플레이리스트의 하단슬라이드 메뉴 &gt; 채팅방 공유 메뉴 동작 확인</t>
  </si>
  <si>
    <t>간편전달피커가 열리며, 선택한 친구/채팅방에 뮤직말풍선이 공유 됨
- 해당 채팅방에 곡/앨범/플레이리스트 타입의 뮤직말풍선이 확인 됨</t>
  </si>
  <si>
    <t>** 웹뷰에서 공유하기는 멜론 웹뷰에서 API값을 전달해주고, Full Player에서는 클라에서 API를 전달주는 구조.
두 곳을 다 확인 할 필요가 있음</t>
  </si>
  <si>
    <t>예외사항</t>
  </si>
  <si>
    <t>네트워크</t>
  </si>
  <si>
    <t>단절</t>
  </si>
  <si>
    <t>음악 재생 중인 상태</t>
  </si>
  <si>
    <t>네트워크 해제 후 동작 확인</t>
  </si>
  <si>
    <t>현재 재생 중인 곡은 완곡 됨.
다음 곡 재생 시에 '네트워크 연결 상태가 좋지 않습니다. 확인 후 다시 시도해주세요.' 안내</t>
  </si>
  <si>
    <t>망 전환</t>
  </si>
  <si>
    <t>(wifi↔︎cellular) 간 망 반복 전환하며 재생 상태 확인</t>
  </si>
  <si>
    <t>재생 상태가 유지되며, 망전환 됨</t>
  </si>
  <si>
    <t>미디어 충돌 관련</t>
  </si>
  <si>
    <t>보이스톡 수/발신 수행 후 동작 확인</t>
  </si>
  <si>
    <t>&lt;iOS&gt;
미니플레이어가 종료 됨
&lt;Android&gt;
재생 중인 곡이 일시정지 됨
- 보이스톡 종료 시 일시정지된 시점부터 음악 재생이 시작 됨</t>
  </si>
  <si>
    <t>페이스톡 수/발신 수행 후 동작 확인</t>
  </si>
  <si>
    <t>&lt;iOS&gt;
미니플레이어가 종료 됨
&lt;Android&gt;
재생 중인 곡이 일시정지 됨
- 페이스톡 종료 시 일시정지된 시점부터 음악 재생이 시작 됨</t>
  </si>
  <si>
    <t>라이브톡</t>
  </si>
  <si>
    <t>라이브톡 실행/참여 후 동작 확인</t>
  </si>
  <si>
    <t>&lt;iOS&gt;
미니플레이어가 종료 됨
&lt;Android&gt;
재생 중인 곡이 일시정지 됨
- 라이브톡 종료 시 일시정지 상태 유지</t>
  </si>
  <si>
    <t>** 미디어충돌 관련 서비스별 스펙이 상이한 부분은 9차 이후 문의&amp;개선요청할 예정 (w.yama)</t>
  </si>
  <si>
    <t>미니프로필 동영상</t>
  </si>
  <si>
    <t>미니프로필 동영상 사운드ON 후 동작 확인</t>
  </si>
  <si>
    <t>&lt;iOS&gt;
재생 중인 곡이 일시정지 됨
- 미니프로필 닫기 or 동영상 사운드 OFF 시 일시정지된 시점부터 음악 재생이 시작 됨
&lt;Android&gt;
재생 중인 곡이 일시정지 됨
- 미니프로필 닫기 or 동영상 사운드 OFF 시 일시정지 상태 유지</t>
  </si>
  <si>
    <t>동영상 미니플레이어</t>
  </si>
  <si>
    <t>동영상 미니플레이어 실행 후 동작 확인</t>
  </si>
  <si>
    <t>재생 중인 곡이 일시정지 됨
- 카카오TV 동영상 모든 뷰(팝업플레이어/팝업미미플레이어/미니플레이어/플레이뷰/가로모드뷰)에서 재생 시 음악이 일시정지되어야 함.
ㄴ음악을 재생하면 동영상이 일시정지.</t>
  </si>
  <si>
    <t>외부 미디어앱</t>
  </si>
  <si>
    <t>외부 미디어 앱에서 사운드 재생 후 동작 확인</t>
  </si>
  <si>
    <t>재생 중인 곡이 일시정지 됨
외부 미디어 앱이 정상적으로 재생 됨</t>
  </si>
  <si>
    <t>** 외부 미디어 앱 : 멜론, 지니, 벅스, 네이버뮤직, 각종 동영상 재생앱 등</t>
  </si>
  <si>
    <t>디바이스 관련</t>
  </si>
  <si>
    <t>이어폰 장착 해제</t>
  </si>
  <si>
    <t>이어폰 장착 해제 후 동작 확인</t>
  </si>
  <si>
    <t>재생 중인 곡이 일시정지 됨
- 재생 중 이어폰을 꽂을 경우 재생 상태가 유지되며 이어폰으로 음악이 출력됨</t>
  </si>
  <si>
    <t>일반전화</t>
  </si>
  <si>
    <t>일반전화 수/발신 수행 후 동작 확인</t>
  </si>
  <si>
    <t>재생 중인 곡이 일시정지 됨
- 전화 통화 종료 시 일시정지된 시점부터 음악 재생이 시작 됨</t>
  </si>
  <si>
    <t>* QATEAM에 등록
* 컴포넌트
- 스토어 관련 : [조직] 스토어스쿼드
- 채팅방에서 메시징 관련 : [조직] 이모티콘메시징스쿼드
- 플러스 구독 관련 : [조직] 플러스 스쿼드
ㄴ 플러스 기능은 이모티콘 메시징 스쿼드로 넣어주세요.</t>
  </si>
  <si>
    <r>
      <rPr>
        <rFont val="Nanum Gothic"/>
        <color rgb="FFEFEFEF"/>
        <sz val="14.0"/>
      </rPr>
      <t xml:space="preserve">* 이모티콘 플러스
* 이모티콘 키보드
</t>
    </r>
    <r>
      <rPr>
        <rFont val="Nanum Gothic"/>
        <color rgb="FFEFEFEF"/>
        <sz val="9.0"/>
      </rPr>
      <t>- 키보드 영역 내 미구독자 UI 기능제한구조로 변경되어 키보드 TC도 플러스와 같이 체크</t>
    </r>
  </si>
  <si>
    <t>우선순위 1만 진행부탁드립니다.
- 3으로 분류된 TC들이 다수 있으므로 스펙 참고가 필요하시면 펼치셔서 참고하셔도됩니다.
*(참고) 이모티콘 플러스에 미니 이모티콘이 추가되었으나, 3/31에 일시적으로 배포테스트 후 4/6에 전체 배포예정인 상태입니다.
4차에 TC포함 예정입니다.</t>
  </si>
  <si>
    <t>* TC수행시 만료아이템 지급, 테마, 액션콘등의 지급이 필요한 경우 moz.kim에게 요청(부재시 sonia.noh에게 요청바랍니다)</t>
  </si>
  <si>
    <r>
      <rPr>
        <rFont val="Nanum Gothic"/>
        <b/>
        <color rgb="FFFFFFFF"/>
        <sz val="11.0"/>
      </rPr>
      <t xml:space="preserve">* 리그레션 테스트용 이용권
</t>
    </r>
    <r>
      <rPr>
        <rFont val="Nanum Gothic"/>
        <b/>
        <color rgb="FFFFFFFF"/>
        <sz val="11.0"/>
        <u/>
      </rPr>
      <t>https://docs.google.com/spreadsheets/d/120WAeHhEtno_Ne9bmyjm_Gat3WT3ehz0kdNxmyhKdyQ/edit?gid=473573344#gid=473573344</t>
    </r>
  </si>
  <si>
    <t>이용권관련 이슈는
moz.kim, joy.2에게 문의해주세요.</t>
  </si>
  <si>
    <t>이모티콘 플러스 구독
- 구독
- 해지</t>
  </si>
  <si>
    <t>구독 업데이트 확인</t>
  </si>
  <si>
    <t>카카오톡 실행 중 구독정보 업데이트 확인</t>
  </si>
  <si>
    <t>* SPUSH로 revision 체크 케이스</t>
  </si>
  <si>
    <t>구독 후 플러스탭 활성화 확인</t>
  </si>
  <si>
    <t>이모티콘 플러스 미가입자</t>
  </si>
  <si>
    <t>1. 이모티콘 플러스 구독 후 채팅방 &gt; 키보드 &gt; 검색탱 검색창 잠금해제 확인</t>
  </si>
  <si>
    <t>1. 검색탭이 잠금해제되어 표시된다.</t>
  </si>
  <si>
    <t>(lottie.26/5)
미가입자 &gt; 검색탭 활성화 되어 노출 (스펙 확인)</t>
  </si>
  <si>
    <t>구독 후 dictionary 업데이트 확인</t>
  </si>
  <si>
    <t>1. 이모티콘 플러스 가입 후 채팅방 &gt; 이모티콘 추천 검색어 입력</t>
  </si>
  <si>
    <t>1. 추천 검색어가 파란색으로 처리되며, 이모티콘 토글에 힌트 이모티콘이 표시된다.</t>
  </si>
  <si>
    <t>카카오톡 종료 상태에서 앱 실행 시 구독정보 업데이트 확인</t>
  </si>
  <si>
    <t>* GETTOKEN으로 revision 체크 케이스</t>
  </si>
  <si>
    <t>1. 카카오톡 앱이 종료되어있는 상태에서 이모티콘 플러스 구독 후 앱실행
: 채팅방 &gt; 키보드 &gt; 플러스탭 표시 확인</t>
  </si>
  <si>
    <t>1. 플러스탭이 표시된다.</t>
  </si>
  <si>
    <t>1. 카카오톡 앱이 종료되어있는 상태에서 이모티콘 플러스 구독 후 앱실행
: 채팅방 &gt; 이모티콘 추천 검색어 입력</t>
  </si>
  <si>
    <t>해지 후 이모티콘 키보드 내 기능 비활성화 확인</t>
  </si>
  <si>
    <t>플러스 다운로드 탭</t>
  </si>
  <si>
    <t>(체크탭 호출)</t>
  </si>
  <si>
    <t>만료처리 확인</t>
  </si>
  <si>
    <t>만료된 플러스 상품에 대해 단품 미보유 상태</t>
  </si>
  <si>
    <t>1. 이모티콘 플러스 해지 후 플러스 다운로드한 탭 확인</t>
  </si>
  <si>
    <t>1. 
- 타이틀 : 구독이 만료되었어요.
- 서브타이틀 : 자주 쓰던 이모티콘 다시 쓰고 싶다면?
- 이모트 표시 : 이모트 1~3번 노출
- 버튼 표시 : 계속 사용하기</t>
  </si>
  <si>
    <t>최근사용 이모티콘</t>
  </si>
  <si>
    <t>* 체크탭 호출 후 클라처리</t>
  </si>
  <si>
    <t>제외처리 확인</t>
  </si>
  <si>
    <t>정기결제상품+단품상품 존재</t>
  </si>
  <si>
    <t>정기결제 해지 후
최근사용 이모티콘 탭 확인</t>
  </si>
  <si>
    <t>정기결제 상품
ㄴ 제외되어 표시되지 않는다.
단품상품
ㄴ 유지된다.</t>
  </si>
  <si>
    <t>튜토리얼 / 워크쓰루</t>
  </si>
  <si>
    <t>1회 노출조건 확인</t>
  </si>
  <si>
    <t>* 튜토리얼은 1회 노출되며, 클라이언트에서 관리</t>
  </si>
  <si>
    <t>이모티콘 플러스 유저</t>
  </si>
  <si>
    <t>튜토리얼 미재생 상태</t>
  </si>
  <si>
    <t>최초 이모티콘 키보드 호출시 튜토리얼 노출여부 확인</t>
  </si>
  <si>
    <t>튜토리얼이 재생된다.</t>
  </si>
  <si>
    <t>튜토리얼 재생 상태</t>
  </si>
  <si>
    <t>앱 재설치</t>
  </si>
  <si>
    <t>앱 재설치 후 최초 이모티콘 키보드 호출 시 튜토리얼 노출여부 확인</t>
  </si>
  <si>
    <t>톡 업데이트</t>
  </si>
  <si>
    <t>톡 업데이트 후 최초 이모티콘 키보드 호출시 튜토리얼 노출여부 확인</t>
  </si>
  <si>
    <t>튜토리얼이 재생되지 않는다.
(10차 브랜치-디벨롭, 덮어씌우는 방식으로 톡 업데이트 확인)</t>
  </si>
  <si>
    <t>재가입</t>
  </si>
  <si>
    <t>이모티콘 플러스 해지 후 재가입 후 
최초 이모티콘 키보드 호출시 튜토리얼 노출여부 확인</t>
  </si>
  <si>
    <t>UX Flow확인</t>
  </si>
  <si>
    <t>키보드 내려진 상태에서 튜토리얼 진입시</t>
  </si>
  <si>
    <t>키보드 영역 이모티콘 버튼 클릭하여 튜토리얼 시작 및 완료 동작 확인</t>
  </si>
  <si>
    <t>1. 전체화면으로 튜토리얼 표시
2. 튜토리얼 완료 시 키보드를 올리며, 플러스탭으로 포커스
(Android)의 경우 튜토리얼 표시전 이모티콘 키보드가 올라온다(탭 위치는 플러스탭)</t>
  </si>
  <si>
    <t>키보드 올라온 상태에서 튜토리얼 진입시</t>
  </si>
  <si>
    <t>더보기 메뉴 상태에서 진입</t>
  </si>
  <si>
    <t>1. 이모티콘 키보드가 살짝 보였다가 내려간다.
2. 전체화면으로 튜토리얼 표시
3. 튜토리얼 완료 시 키보드를 올리며, 플러스탭으로 포커스</t>
  </si>
  <si>
    <t>일반 텍스트 키보드 상태에서 진입</t>
  </si>
  <si>
    <t>이모티콘 아이콘</t>
  </si>
  <si>
    <t>힌트 아이콘</t>
  </si>
  <si>
    <t>키워드 매핑되어 힌트아이콘으로 변경된 이모티콘 버튼 클릭하여 튜토리얼 시작 및 완료 동작 확인</t>
  </si>
  <si>
    <t>튜토리얼 캐시파일 다운로드</t>
  </si>
  <si>
    <t>튜토리얼 1회 재생후 다시 튜토리얼 재생시 재다운로드 확인</t>
  </si>
  <si>
    <t>정기결제 가입 후 튜토리얼 재생한 상태에서
해지 후 다시 튜토리얼 재생시 파일 다운로드 확인</t>
  </si>
  <si>
    <t>(LOG확인) 파일을 다시 다운로드 하지 않는다.</t>
  </si>
  <si>
    <t>튜토리얼 노출 위치</t>
  </si>
  <si>
    <t>정기결제 가입 후 최초 이모티콘 키보드 로딩</t>
  </si>
  <si>
    <t>튜토리얼 표시</t>
  </si>
  <si>
    <t>오픈채팅</t>
  </si>
  <si>
    <t>나챗방</t>
  </si>
  <si>
    <t>팀챗방</t>
  </si>
  <si>
    <t>미노출</t>
  </si>
  <si>
    <t>게시판</t>
  </si>
  <si>
    <t>튜토리얼 미표시</t>
  </si>
  <si>
    <t>가로모드</t>
  </si>
  <si>
    <t>가로모드에서 첫진입</t>
  </si>
  <si>
    <t>정기결제 가입 후 가로모드에서 첫 이모티콘 로딩</t>
  </si>
  <si>
    <t>세로모드에서 전환</t>
  </si>
  <si>
    <t>튜토리얼 진행 중 가로모드로 전환</t>
  </si>
  <si>
    <t>튜토리얼이 닫힌다.</t>
  </si>
  <si>
    <t>안드패드 
가로모드 진입 &gt; 미노출
세로에서 가로모드 전환 &gt; 튜토리얼 닫힘</t>
  </si>
  <si>
    <t>튜토리얼 계속 진행된다.</t>
  </si>
  <si>
    <t>안드패드 
세로모드로 변경 &gt; 미노출</t>
  </si>
  <si>
    <t>자동추천창</t>
  </si>
  <si>
    <t>자동추천창 노출/미노출 정책 확인</t>
  </si>
  <si>
    <t>* 미노출 외에는 노출이므로 노출은 별도체크X</t>
  </si>
  <si>
    <t>(26/4차, ssoya)
미구독자 자동추천창 실험 기능이 추가 됨
- 서버 플래그 on &amp; 비율 100% 운영 시 발동
- 4차 기준 10%로 실험 운영예정 리글TC에 미반영, 향후 정식화 시 리글TC추가 예정</t>
  </si>
  <si>
    <t>미노출 정책 확인</t>
  </si>
  <si>
    <r>
      <rPr>
        <rFont val="Nanum Gothic"/>
      </rPr>
      <t xml:space="preserve">3개 이하 미노출 확인
- </t>
    </r>
    <r>
      <rPr>
        <rFont val="Nanum Gothic"/>
        <b/>
      </rPr>
      <t>노출로 변경</t>
    </r>
  </si>
  <si>
    <t>메인 키워드 연결된 이모트 1~2개
연관키워드에 이모트 존재</t>
  </si>
  <si>
    <t>1. 사전조건에 해당되는 키워드의 매칭텍스트를 입력창에 입력</t>
  </si>
  <si>
    <t>1. 자동추천창 노출된다.
- 이모트 1~2개 노출되며 우측에 [더보기], [X]버튼 표시된다.
* 대조군 : 3개이하인 경우 미노출
* 실험 : 3개이하도 노출되며, 우측 더보기 표시
* 매칭 텍스트 하이라이팅 및 힌트 이모티콘 활성화 유지</t>
  </si>
  <si>
    <t>ㄴ '과음' 4개
ㄴ '엉뚱하네' 3개
ㄴ '하소연' 2개</t>
  </si>
  <si>
    <t>키보드 내렸을때 미노출 확인</t>
  </si>
  <si>
    <t>자동추천창 노출 상태</t>
  </si>
  <si>
    <t>1. 키보드 내림</t>
  </si>
  <si>
    <t>1. 자동추천창 미표시
* 매칭 텍스트 하이라이팅 및 힌트 이모티콘 활성화 유지</t>
  </si>
  <si>
    <t>추천검색 진입 시 미노출 확인</t>
  </si>
  <si>
    <t>프리뷰 유지 확인</t>
  </si>
  <si>
    <t>자동추천창 노출 상태
키워드 매핑 상태
프리뷰 표시 상태</t>
  </si>
  <si>
    <t>1. 힌트 이모티콘 탭</t>
  </si>
  <si>
    <t>1. 추천검색 탭 표시된다.
- 자동추천창 미노출 된다.
- 프리뷰 유지된다.</t>
  </si>
  <si>
    <t>프리뷰 없는 경우 확인</t>
  </si>
  <si>
    <t>자동추천창 노출 상태
키워드 매핑 상태</t>
  </si>
  <si>
    <t>1. 추천검색 탭 표시된다.
- 자동추천창 미노출 된다.</t>
  </si>
  <si>
    <t>키보드 복귀 시 자동추천창 노출 확인</t>
  </si>
  <si>
    <t>추천 검색 노출 상태</t>
  </si>
  <si>
    <t>1. 이모티콘 키보드로 복귀</t>
  </si>
  <si>
    <t>1. 자동추천창 다시 노출된다.</t>
  </si>
  <si>
    <t>API 타임아웃 - 1초</t>
  </si>
  <si>
    <t>1. 자동추천 조건 만족하여 API요청 후 1초 초과</t>
  </si>
  <si>
    <t>1. 1초 이후 응답받은 경우 자동추천창 미노출 확인</t>
  </si>
  <si>
    <t>서버셋팅 요청하여 특정 키워드 1초이상 응답으로 변경 요청 등 필요</t>
  </si>
  <si>
    <t>미구독자 미동작 확인
- 미플체 관련</t>
  </si>
  <si>
    <t>이모티콘 플러스 미구독자
키워드 매핑 상태</t>
  </si>
  <si>
    <t>1. 키워드 매칭 텍스트 입력</t>
  </si>
  <si>
    <t>1. 자동추천창 미노출
- 매칭 텍스트가 있는 경우
ㄴ 키워드 하이라이팅 및 힌트 이모티콘 활성화</t>
  </si>
  <si>
    <t>이모티콘 타입별 노출 확인</t>
  </si>
  <si>
    <t>큰이모티콘 노출 스펙 확인</t>
  </si>
  <si>
    <t>1. 자동추천창 내 큰이모티콘 노출 확인
- 큰이모 사운드
- 큰이모티콘
2. 큰이모티콘 선택</t>
  </si>
  <si>
    <t>1. 큰이모티콘 뱃지 표시된다.
2. 확대 사이즈로 표시된다.
- 큰이모티콘 뱃지 미노출된다.</t>
  </si>
  <si>
    <t>(bono,26/4)
- 큰이모티콘 노출 키워드
'네잎클로버' '부적' '총알' 
- 사운드콘 노출 키워드(사운드 아이콘 표시)
'해장' '국밥'</t>
  </si>
  <si>
    <t>기본 기능 확인</t>
  </si>
  <si>
    <t>이모트 노출 개수 확인</t>
  </si>
  <si>
    <t xml:space="preserve">키워드내 15개 이상 이모트 존재하는 키워드
예) 안녕, 잘자 </t>
  </si>
  <si>
    <t>1. 입력창에 키워드 텍스트 입력
2. 자동추천창 영역 좌우 스크롤</t>
  </si>
  <si>
    <t>1. 자동추천창 표시된다.
- 이모트는 5개 + 6번째 이모트 걸친상태로 노출
- 우측 끝에 X버튼 고정노출
2. 끝까지 스크롤 시 15번째 이모티까지 표시되며 마지막에 더보기 아이콘 표시</t>
  </si>
  <si>
    <t>(TO-BE) 자동추천창 로직 
ㄴ 1~3순위 메인 키워드 이모트로 강제
ㄴ 4~15순위 메인 + 연관키워드 이모트로 ** 발신/노출 기반으로 확률 추정하여 스코어 내림차순</t>
  </si>
  <si>
    <t>더보기 랜딩 확인</t>
  </si>
  <si>
    <t>키워드 내 15개 이상 이모트 존재하는 키워드</t>
  </si>
  <si>
    <t>1. 자동추천창 내 더보기 버튼 탭</t>
  </si>
  <si>
    <t>1. 키보드에 추천검색 결과 표시되며, 자동추천창은 사라진다.
- 15개 이상 키워드 검색 결과 모두 표시
- 자동추천창에 표시되는 이모트 순서와 동일</t>
  </si>
  <si>
    <t>키워드 내 15개 미만으로 이모트 존재하는 키워드</t>
  </si>
  <si>
    <t>1. 키보드에 추천검색 결과 표시되며, 자동추천창은 사라진다.
- 15개 미만의 이모트 모두 표시
- 자동추천창에 표시되는 이모트 순서는 결과창과 다를 수 있음</t>
  </si>
  <si>
    <t>자동추천창 로직 
ㄴ 1~3순위 메인 키워드 이모트로 강제
ㄴ 4~15순위 메인 + 연관키워드 이모트로 ** 발신/노출 기반으로 확률 추정하여 스코어 내림차순</t>
  </si>
  <si>
    <t>자동 추천창 닫기 정책 확인</t>
  </si>
  <si>
    <t>닫기 후 팝업 표시 확인</t>
  </si>
  <si>
    <t>실험UI에서 닫기이력없음</t>
  </si>
  <si>
    <t>1. 자동추천창 내 우측 닫기 버튼 탭</t>
  </si>
  <si>
    <t xml:space="preserve">1. 팝업이 표시된다.
-----
타이틀 : 메시지 입력할때 이모티콘 추천창 보기
내용 : 딱 맞는 이모티콘을 바로 쓸수 있게 추천해 드립니다. 설정 &gt; 이모티콘에서 언제든지 끌 수 있습니다.  </t>
  </si>
  <si>
    <r>
      <rPr>
        <rFont val="Nanum Gothic"/>
      </rPr>
      <t xml:space="preserve">(lottie.26/5)
</t>
    </r>
    <r>
      <rPr>
        <rFont val="Nanum Gothic"/>
        <color rgb="FF1155CC"/>
        <u/>
      </rPr>
      <t>QATEAM-13502</t>
    </r>
    <r>
      <rPr>
        <rFont val="Nanum Gothic"/>
      </rPr>
      <t xml:space="preserve">
이모티콘 자동 추천창 처음 노출 후 닫기 선택 시 구독 팝업 미노출
</t>
    </r>
    <r>
      <rPr>
        <rFont val="Nanum Gothic"/>
        <strike/>
      </rPr>
      <t xml:space="preserve">(eric, 26/5)
</t>
    </r>
    <r>
      <rPr>
        <rFont val="Nanum Gothic"/>
        <strike/>
        <color rgb="FF1155CC"/>
        <u/>
      </rPr>
      <t>QATEAM-13462</t>
    </r>
    <r>
      <rPr>
        <rFont val="Nanum Gothic"/>
        <strike/>
      </rPr>
      <t xml:space="preserve"> 텍스트 입력 후 자동추천창 내 첫 닫기 버튼 탭 시 팝업 미 노출</t>
    </r>
  </si>
  <si>
    <r>
      <rPr>
        <rFont val="Nanum Gothic"/>
      </rPr>
      <t xml:space="preserve">(eric, 26/5)
자동 추천창 &gt; 닫기 버튼 시 최초 1회 노출되는 
얼럿 제거
ㄴ 참고 지라: </t>
    </r>
    <r>
      <rPr>
        <rFont val="Nanum Gothic"/>
        <color rgb="FF1155CC"/>
        <u/>
      </rPr>
      <t>https://jira.daumkakao.com/browse/EMOTICON-9500</t>
    </r>
  </si>
  <si>
    <t>닫기 후 동일 키워드 자동추천창 미노출 확인</t>
  </si>
  <si>
    <t>1. 키워드의 매칭 텍스트 입력
2. [자동추천창] 닫기</t>
  </si>
  <si>
    <t>1. 자동추천창 노출
2. 자동추천창 미노출
* 매칭 텍스트 하이라이팅 및 힌트 이모티콘 활성화 유지</t>
  </si>
  <si>
    <t>닫기 후 키보드 상태 변화 시 유지 확인</t>
  </si>
  <si>
    <t>* 자동추천창 노출 후 닫기 상태 - 매칭텍스트는 유지 상태
1. 키보드를 내렸다가 다시 활성화</t>
  </si>
  <si>
    <t>1. 자동 추천창 미노출</t>
  </si>
  <si>
    <t>닫기 후 다른 키워드 입력시 노출 확인</t>
  </si>
  <si>
    <t>* 자동추천창 노출 후 닫기 상태 - 매칭텍스트는 유지 상태
1. 닫기해당하는 키워드와 다른 키워드 입력
예) "하이" -&gt; 닫기 -&gt; "하이 ㅋㅋ" 입력</t>
  </si>
  <si>
    <t>1. 변경 키워드의 자동추천창 노출</t>
  </si>
  <si>
    <t>닫기 후 키워드 인덱스 변경 시 노출 확인</t>
  </si>
  <si>
    <t>* 자동추천창 노출 후 닫기 상태 - 매칭텍스트는 유지 상태
1. 동일 인덱스의 단어를 변경
예1) "안녕하세요" -&gt; 닫기 -&gt; "안녕" - 하세요 부분 삭제
예2) "안녕하세요" -&gt; 닫기 -&gt; "ㅎㅎ" 모두 삭제후 새로운  매칭 텍스트 입력</t>
  </si>
  <si>
    <t>자동추천창 갱신기능 확인</t>
  </si>
  <si>
    <t>* 텍스트 입력중 - 자동추천창 갱신</t>
  </si>
  <si>
    <t>자동추천창 유지 확인</t>
  </si>
  <si>
    <t>삭제 시 유지</t>
  </si>
  <si>
    <t>입력 텍스트 내 매칭 키워드 1개 존재
자동추천창 표시상태</t>
  </si>
  <si>
    <t>1. 입력창 내 텍스트 삭제하여 매칭 키워드 없는 상태로 변경 후 자동추천창 확인</t>
  </si>
  <si>
    <t>1. 기존 노출되던 자동추천창 유지된다.</t>
  </si>
  <si>
    <t>(sallyy, 26/3)
매칭키워드X+매칭키워드O 텍스트 입력 &gt; 자동추천창 표시 상태 &gt; 매칭키워드O 텍스트만 삭제 &gt; 매칭키워드X 텍스트 입력 상태에서 자동추천창 유지 확인</t>
  </si>
  <si>
    <t>추가 텍스트 입력 시 유지</t>
  </si>
  <si>
    <t>1. 입력창 내 텍스트 추가 입력되고 다음 단어내에 매칭키워드가 없는 상태
예) 하이 -&gt; 하이 {매칭키워드 아닌 문장}</t>
  </si>
  <si>
    <t>자동추천창 갱신 확인</t>
  </si>
  <si>
    <t>삭제 시 갱신</t>
  </si>
  <si>
    <t>입력 텍스트 내 매칭 키워드 2개 이상 존재
가장 마지막 키워드 대상으로 자동추천창 표시 상태</t>
  </si>
  <si>
    <t>1. 현재 자동추천창에 표시되는 매칭텍스트가 포함된 단어를 삭제
2. 이전 매칭 키워드가 존재하는 단어전까지 삭제</t>
  </si>
  <si>
    <t>1. 기존 노출되던 자동추천창 유지된다.
2. 이전 매칭 키워드 대상으로 자동추천창이 갱신된다.</t>
  </si>
  <si>
    <t>추가 텍스트 입력 시 갱신</t>
  </si>
  <si>
    <t>1. 현재 자동추천창에 표시되는 매칭 텍스트 이후로 다른 매칭텍스트가 포함된 문장 입력</t>
  </si>
  <si>
    <t>1. 새로운 키워드로 자동추천창 갱신된다.</t>
  </si>
  <si>
    <t>완전 매칭 동작 확인</t>
  </si>
  <si>
    <t>완전 매칭 후 텍스트 삭제</t>
  </si>
  <si>
    <t>키워드와 입력된 텍스트가 동일 상태(완전 매칭)</t>
  </si>
  <si>
    <t>1. 자동추천창 내 이모티콘 탭
2. 1에서 입력한 이모트 외 다른 매칭텍스트 입력</t>
  </si>
  <si>
    <t>1. 입력 텍스트 사라지며, 프리뷰 표시된다.
- 자동추천창은 유지된다.
2. 프리뷰 유지되며, 새로운 키워드의 자동추천창 표시</t>
  </si>
  <si>
    <t>자동추천창 - 프리뷰</t>
  </si>
  <si>
    <t>이모티콘 선택 시 프리뷰 구성요소 확인</t>
  </si>
  <si>
    <t>프리뷰 구성요소 노출 확인</t>
  </si>
  <si>
    <t>1. 자동추천창에서 이모티콘 선택</t>
  </si>
  <si>
    <t>1. 프리뷰 표시된다.
- 좌측상단 : 즐겨찾기
- 좌측하단 : 시리즈 진입점
- 우측상단 : 닫기버튼</t>
  </si>
  <si>
    <t>프리뷰 내 기능 확인</t>
  </si>
  <si>
    <t>즐겨찾기 추가/해제</t>
  </si>
  <si>
    <t>(조건) 즐겨찾기 등록 안된 이모티콘
1. 프리뷰 좌측 상단 즐겨찾기 탭
2. 1의 이모트 다시 탭하여 해제 확인</t>
  </si>
  <si>
    <t>1. 즐겨찾기 등록된다.
2. 즐겨찾기 해제된다.</t>
  </si>
  <si>
    <t>시리즈 진입점 표시 및 이동 확인</t>
  </si>
  <si>
    <t>1. 프리뷰 좌측 하단 시리즈 진입점 탭</t>
  </si>
  <si>
    <t>1. 해당 IP이모트 검색결과화면으로 이동된다.</t>
  </si>
  <si>
    <t>닫기</t>
  </si>
  <si>
    <t>1. 닫기 버튼 탭</t>
  </si>
  <si>
    <t>1. 프리뷰가 닫히며 자동추천창은 유지된다.</t>
  </si>
  <si>
    <t>자동추천창 닫기 시 유지</t>
  </si>
  <si>
    <t>자동추천창 + 프리뷰 표시 상태</t>
  </si>
  <si>
    <t>1. 자동추천창 닫기 후 화면 확인</t>
  </si>
  <si>
    <t>1. 프리뷰는 유지된다.</t>
  </si>
  <si>
    <t>자동추천창 갱신 시 유지</t>
  </si>
  <si>
    <t>1. 입력창 내 자동추천창 대상 키워드가 변경</t>
  </si>
  <si>
    <t>1. 자동추천창 표시 키워드가 변경된다.
- 프리뷰는 유지된다.</t>
  </si>
  <si>
    <t>프리뷰 &gt; 전송기능 확인</t>
  </si>
  <si>
    <t>더블탭</t>
  </si>
  <si>
    <t>이모티콘만 전송
- 완전 일치</t>
  </si>
  <si>
    <t>입력창에 매칭된 키워드와 선택한 이모트 키워드가 완전 일치한 상태</t>
  </si>
  <si>
    <t>* 프리뷰에 메인키워드만 노출되므로 키워드만 입력창에 입력된 경우를 의미
예) "안녕" 입력 상태에서 프리뷰 선택
1. 사전조건의 입력상태에서 자동추천창 더블탭</t>
  </si>
  <si>
    <t>1. 이모티콘만 전송된다.</t>
  </si>
  <si>
    <t>텍스트 포함 전송</t>
  </si>
  <si>
    <t>매칭키워드 외 텍스트 존재</t>
  </si>
  <si>
    <t>1. 사전조건의 입력상태에서 자동추천창 이모트 더블 탭</t>
  </si>
  <si>
    <t>1. 이모티콘 + 텍스트 전송된다.</t>
  </si>
  <si>
    <t>전송버튼으로 전송</t>
  </si>
  <si>
    <t>* 프리뷰에 메인키워드만 노출되므로 키워드만 입력창에 입력된 경우를 의미
예) "안녕" 입력 상태에서 프리뷰 선택
1. 사전조건의 입력상태에서 [전송] 버튼 탭</t>
  </si>
  <si>
    <t>1. 사전조건의 입력상태에서 [전송] 버튼 탭</t>
  </si>
  <si>
    <t>검색탭 - 검색기능</t>
  </si>
  <si>
    <t>추검, 플러스탭 -&gt; 검색탭으로 통합 25/9차
* 미구독자의 경우 미플체 로직 포함으로 이모티콘+에서 확인</t>
  </si>
  <si>
    <t>검색탭 - 구독자</t>
  </si>
  <si>
    <t>이모티콘 검색</t>
  </si>
  <si>
    <t>검색 모드 진입</t>
  </si>
  <si>
    <t>1. 플러스탭 &gt; 검색창 탭</t>
  </si>
  <si>
    <t>1. 풀뷰로 검색모드로 진입된다.
- 플레이스홀더 문구 "찾고 싶은 이모티콘을 검색해보세요"
** 검색모드에서 Android Back Key 사용시 하프뷰 플러스탭으로 돌아간다.</t>
  </si>
  <si>
    <t>최근검색 쿼리</t>
  </si>
  <si>
    <t>검색이력 없는 경우 확인</t>
  </si>
  <si>
    <t>검색 이력 없음</t>
  </si>
  <si>
    <t>1. 검색모드 검색창 하단 쿼리 확인</t>
  </si>
  <si>
    <t>1. 최근 검색 버블 표시되지 않음
- 빈화면</t>
  </si>
  <si>
    <t>최대 표시개수(4개) 스펙 확인</t>
  </si>
  <si>
    <t>검색어 존재</t>
  </si>
  <si>
    <t>1. 최근 검색 쿼리 4개인 상태에서 검색 후 검색 쿼리 확인</t>
  </si>
  <si>
    <t>1. 4개까지만 표시되며 순차 삭제된다.</t>
  </si>
  <si>
    <t>(bono,25/9)
완료 버튼으로 입력시 최근 검색어 버블로 생성되지 않음 &gt; 스펙
(검색 결과에서 키워드 버블이나,아이템,전체보기 클릭시에 최근 검색어 버블로 생성)</t>
  </si>
  <si>
    <t>취소</t>
  </si>
  <si>
    <t>닫기 액션 스펙 참고
* iOS - 취소
* Android - 좌상단 뒤로가기 화살표 or 물리 백버튼
* 공통 - 딤드영역 터치 시 닫기 처리</t>
  </si>
  <si>
    <t>* 키워드 입력 후 엔터 입력 전</t>
  </si>
  <si>
    <t>인스턴트 서치 결과 화면 표시</t>
  </si>
  <si>
    <t>1. 검색창에 검색어 입력하고 엔터 미입력</t>
  </si>
  <si>
    <t>1. 키워드 버블 및 이모티콘 검색결과가 표시된다.</t>
  </si>
  <si>
    <t>키워드 검색 결과</t>
  </si>
  <si>
    <t>버블 전체 노출 확인</t>
  </si>
  <si>
    <t>기준키워드1개
- 이모트 존재
연관키워드 6개
- 이모트 존재</t>
  </si>
  <si>
    <t>1. 조건의 매칭텍스트 검색창에 입력 후 키워드 버블 확인
2. 버블 노출 UI변경 확인
- 횡스크롤 -&gt; 줄바꿈</t>
  </si>
  <si>
    <t>1. 키워드 버블 7개 모두 표시된다.
- 기준 키워드 가장 앞에 표시된다.
2. 양옆 최소 여백값 초과 시, 줄바꿈 처리된다.</t>
  </si>
  <si>
    <t>(bono,25/9)
"새해" "ㅎㅎ" 키워드 입력</t>
  </si>
  <si>
    <t>키워드 버블 랜딩 결과화면</t>
  </si>
  <si>
    <t>* (adhoc) 각 버블 탭 시 결과화면 노출 체크</t>
  </si>
  <si>
    <t>레이블 확인</t>
  </si>
  <si>
    <t>1. 결과화면 상단 레이블 확인</t>
  </si>
  <si>
    <t xml:space="preserve">1. 키워드 검색결과 </t>
  </si>
  <si>
    <t>버블 랜딩 시 선택한 버블 첫번째 노출 확인</t>
  </si>
  <si>
    <t>1. 키워드 버블중 첫번째가 아닌 버블 클릭</t>
  </si>
  <si>
    <t>1.탭한 키워드 검색 결과화면 표시된다.</t>
  </si>
  <si>
    <t>결과화면 내 더보기 확장 확인</t>
  </si>
  <si>
    <t>1. 키워드 버블 탭</t>
  </si>
  <si>
    <t>1.더보기 버튼 없이 최대 112개 이모트 모두 표시된다.</t>
  </si>
  <si>
    <t>이모티콘 검색결과 리스트 확인</t>
  </si>
  <si>
    <t>* 최대 100개 노출</t>
  </si>
  <si>
    <t>아이템 최대 노출 확인</t>
  </si>
  <si>
    <t>검색결과 복수개 케이스
예) 카카오, 프렌즈
아이템 검색결과 100개까지 노출 여부 체크</t>
  </si>
  <si>
    <t>1. 인스턴티 서치 검색결과 하단 스크롤하여 전체목록 표시</t>
  </si>
  <si>
    <t>1. 전체 검색결과가 표시된다.</t>
  </si>
  <si>
    <t>이모티콘 검색 결과
: 전체보기 선택 결과화면 확인</t>
  </si>
  <si>
    <t>* 아이템 검색결과 [전체보기] 선택 시 화면 확인</t>
  </si>
  <si>
    <t>1. 결과 레이블 확인</t>
  </si>
  <si>
    <t>1. ‘(입력한 검색어)’ 이모티콘 검색결과 nn개</t>
  </si>
  <si>
    <t>뒤로가기</t>
  </si>
  <si>
    <t>1. 뒤로가기 버튼 탭</t>
  </si>
  <si>
    <t>1. 인스턴트 검색중 화면으로 돌아간다.</t>
  </si>
  <si>
    <t>결과 : 검색 결과 아이템 전체 노출 확인</t>
  </si>
  <si>
    <t>1. 이모티콘 검색결과에 표시된 전체 아이템 노출 확인</t>
  </si>
  <si>
    <t>1. 검색결과화면에 아이템 검색결과에 표시된 전체아이템이 표시되며, 각 상품의 전체 이모트가 표시된다.
- 키보드는 내려간 상태로 표시된다.
* 플러스 구독자는 락뷰 미표시</t>
  </si>
  <si>
    <t>이모티콘 검색 결과
: 단일 항목 선택 결과화면 확인</t>
  </si>
  <si>
    <t xml:space="preserve">1. ‘(선택한 아이템명)’ 검색결과 n개 </t>
  </si>
  <si>
    <t>결과 : 검색 결과 아이템 1개 노출 확인</t>
  </si>
  <si>
    <t>1. 이모티콘 검색결과에 선택한 아이템 노출 확인</t>
  </si>
  <si>
    <t>1. 선택된 아이템이 표시되며, 전체 이모트가 표시된다.
- 키보드는 내려간 상태로 표시된다.
* 플러스 구독자는 락뷰 미표시</t>
  </si>
  <si>
    <t>검색 결과화면</t>
  </si>
  <si>
    <r>
      <rPr>
        <rFont val="Nanum Gothic"/>
        <color rgb="FF434343"/>
      </rPr>
      <t xml:space="preserve">* 키워드 입력 후 엔터 입력
</t>
    </r>
    <r>
      <rPr>
        <rFont val="Nanum Gothic"/>
        <b/>
        <color rgb="FF434343"/>
      </rPr>
      <t>* 엔터입력 시와 인스턴트 서치 후 이모티콘 검색결과 우측 전체보기 결과는 동일</t>
    </r>
  </si>
  <si>
    <t>검색 결과화면 확인</t>
  </si>
  <si>
    <t>지금 뜨는 키워드</t>
  </si>
  <si>
    <t>키워드 랭킹 카드 구성요소</t>
  </si>
  <si>
    <t>지금 뜨는 키워드 갱신</t>
  </si>
  <si>
    <t>키워드 갱신 확인</t>
  </si>
  <si>
    <t>1. 플러스탭에서 새로고침 버튼으로 지금 뜨는 키워드 리스트 갱신 후 리스트 확인</t>
  </si>
  <si>
    <t>1. 새로고침 처리된다.
- 집계시간이 최근시간으로 변경된다(캐시로 인해 과거시간으로 표시될 수 있음)
- 리스트가 갱신되어 표시된다.</t>
  </si>
  <si>
    <t>키워드 순위</t>
  </si>
  <si>
    <t>정렬 확인</t>
  </si>
  <si>
    <t>1~50까지 순위존재시</t>
  </si>
  <si>
    <t>1. 정렬 확인</t>
  </si>
  <si>
    <t>1. 1 &gt; 50 순으로 정렬되어 표시된다.</t>
  </si>
  <si>
    <t>키워드 명</t>
  </si>
  <si>
    <t>최대 글자 확인</t>
  </si>
  <si>
    <t>17글자(띄워쓰기 포함)</t>
  </si>
  <si>
    <t>1. 키워드 노출 확인</t>
  </si>
  <si>
    <t>1. 키워드 명 표시에 줄임 없이 표시된다.
- 최대 1줄</t>
  </si>
  <si>
    <t>키워드 랜딩</t>
  </si>
  <si>
    <t>1. 타이틀 우측 [&gt;] 버튼 클릭</t>
  </si>
  <si>
    <t>1. 키워드 검색 결과가 표시된다.
- 기준키워드 1개 + 연관키워드 N개(최소1, 최대6)
- 마이취향은 미적용되어 표시</t>
  </si>
  <si>
    <t>대표 썸네일</t>
  </si>
  <si>
    <t>세로모드
- 4종 표시 확인</t>
  </si>
  <si>
    <t>세그먼트 내 추천결과 상위 20개 리스트 중</t>
  </si>
  <si>
    <t>1. 썸네일 표시 확인</t>
  </si>
  <si>
    <t>1. 조건의 상위 20개 리스트중에서 랜덤하게 4종 표시된다.</t>
  </si>
  <si>
    <r>
      <rPr>
        <rFont val="Nanum Gothic"/>
        <sz val="10.0"/>
      </rPr>
      <t xml:space="preserve">(bono,26/4)
</t>
    </r>
    <r>
      <rPr>
        <rFont val="Nanum Gothic"/>
        <color rgb="FF1155CC"/>
        <sz val="10.0"/>
        <u/>
      </rPr>
      <t>https://jira.daumkakao.com/browse/QATEAM-12563</t>
    </r>
    <r>
      <rPr>
        <rFont val="Nanum Gothic"/>
        <sz val="10.0"/>
      </rPr>
      <t xml:space="preserve"> 
이모티콘 키보드 &gt; 검색탭 &gt; 지금뜨는 키워드 검색 결과 화면 진입 &gt; 가로/세로 전환 후 검색탭으로 이탈시 대표썸네일 배열 오류</t>
    </r>
  </si>
  <si>
    <t>가로모드
- 6종 표시 확인</t>
  </si>
  <si>
    <t>1. 조건의 상위 20개 리스트중에서 랜덤하게 6종 표시된다.</t>
  </si>
  <si>
    <r>
      <rPr>
        <rFont val="Nanum Gothic"/>
        <sz val="10.0"/>
      </rPr>
      <t xml:space="preserve">(bono,26/4)
</t>
    </r>
    <r>
      <rPr>
        <rFont val="Nanum Gothic"/>
        <color rgb="FF1155CC"/>
        <sz val="10.0"/>
        <u/>
      </rPr>
      <t>https://jira.daumkakao.com/browse/QATEAM-12563</t>
    </r>
    <r>
      <rPr>
        <rFont val="Nanum Gothic"/>
        <sz val="10.0"/>
      </rPr>
      <t xml:space="preserve"> 
이모티콘 키보드 &gt; 검색탭 &gt; 지금뜨는 키워드 검색 결과 화면 진입 &gt; 가로/세로 전환 후 검색탭으로 이탈시 대표썸네일 배열 오류</t>
    </r>
  </si>
  <si>
    <t>갱신 시 썸네일 변경 확인</t>
  </si>
  <si>
    <t>1. 플러스탭 재진입하여 갱신 후 키워드 랭킹 카드 리스트 확인</t>
  </si>
  <si>
    <t>1. 재진입시 썸네일이 갱신되어 상위 20개 리스트중 랜덤하게 표시된다.</t>
  </si>
  <si>
    <t>애니메이션 썸네일
- 플레이 횟수 확인</t>
  </si>
  <si>
    <t>움직이는 이모티콘</t>
  </si>
  <si>
    <t>1. 썸네일이 애니메이션일때 플레이 횟수 확인</t>
  </si>
  <si>
    <t>1. 4회 플레이된 후 멈춤</t>
  </si>
  <si>
    <t>사운드콘 표시 확인</t>
  </si>
  <si>
    <t>사운드콘 썸네일</t>
  </si>
  <si>
    <t>1. 썸네일 내 사운드 아이콘 표시 확인</t>
  </si>
  <si>
    <t>1. 사운드 아이콘이 표시된다.</t>
  </si>
  <si>
    <t>썸네일 탭 확인</t>
  </si>
  <si>
    <t>1. 키워드 랭킹 카드 내 썸네일 탭</t>
  </si>
  <si>
    <t>1. 플러스탭 클릭한 카드,순서 영역 포커스된 상태로 썸네일의 이모트 프리뷰가 표시된다.</t>
  </si>
  <si>
    <t>썸네일 더블 탭 확인</t>
  </si>
  <si>
    <t>1. 키워드 랭킹 카드 내 썸네일 더블 탭</t>
  </si>
  <si>
    <t>1. 플러스탭 클릭한 카드,순서 영역 포커스된 상태로 클릭한 썸네일의 이모트가 바로 전송된다.</t>
  </si>
  <si>
    <t>카드 배경색 확인</t>
  </si>
  <si>
    <t>1. 랭킹 카드 배경 색 확인</t>
  </si>
  <si>
    <t>1. 흰색으로 고정 표시</t>
  </si>
  <si>
    <t>랭킹 카드 리스트</t>
  </si>
  <si>
    <t>전체 로딩 확인
- 페이징 없이 50개</t>
  </si>
  <si>
    <t>1. 플러스탭 진입시 랭킹카드 리스트 전체 개수 확인</t>
  </si>
  <si>
    <t>1. 50개 표시된다.
- 디버그 체크시 추가 로딩없이 전체 50개 표시</t>
  </si>
  <si>
    <t>검색탭 - 미구독자</t>
  </si>
  <si>
    <t>플러스 고정 넛지</t>
  </si>
  <si>
    <t>랜딩 및 구독 후 복귀 확인</t>
  </si>
  <si>
    <t>1. 고정넛지 영역("모든 이모티콘을 자유롭게") 탭 
2. 매대에서 구독 후 채팅방 복귀하여 이모티콘 키보드 확인</t>
  </si>
  <si>
    <t>1. 신규매대 페이지 타입C 랜딩
2. 이모티콘 플러스 활성화되어 키보드 표시
* 구독 후 최초 키보드 오픈 시 워크쓰루 표시</t>
  </si>
  <si>
    <t>미플체 view type1로 랜딩
[혜택 안내] 
⭐️ view2
다양한 이모티콘
부담없이 전부 써보세요
미니 이모티콘도 마음껏!
대화부터 리액션까지 자유롭게
이모티콘 자동 추천
알아서 골라주니까 더 빠르고 재미있게!
1초만에 따라하기
친구가 보낸 이모티콘, 터치 한 번이면 끝!</t>
  </si>
  <si>
    <t>1. 풀뷰로 검색모드로 진입된다.
- 플레이스홀더 문구 "갖고 싶은 이모티콘 검색!"
** 검색모드에서 Android Back Key 사용시 풀뷰 플러스탭으로 돌아간다.</t>
  </si>
  <si>
    <t>(Jameson, 25/10)
안녕 검색
 ㄴ 안녕 / 하이, 인사, 안녕하세요, 잘가, 여어, 등장 노출</t>
  </si>
  <si>
    <t xml:space="preserve">1. ‘(입력한 쿼리)’ 키워드 검색결과 </t>
  </si>
  <si>
    <t>1.탭한 키워드 검색 결과화면 표시되며, 버블이 가장 앞에 표시된다.
* 미구독자의 경우 잠금해제(or 한달무료) 버블 노출 후 뒤에 노출</t>
  </si>
  <si>
    <t>1. 키워드 버블 탭
2. 결과화면 이모트 표시 영역의 [더보기] 탭</t>
  </si>
  <si>
    <t>1. 각 키워드의 검색 결과화면 표시
- 버블 선택 상태로 해당 버블 이모트 표시된다.
2. 이모트 영역 확장된다.
- 112개 모두 노출된다.</t>
  </si>
  <si>
    <t>(riely, 25/10)
미구독 &gt; 더보기버튼 없이 112개 노출</t>
  </si>
  <si>
    <t>미보유 이모트 락뷰 확인</t>
  </si>
  <si>
    <t>검색 결과 아이템 중 미보유 아이템 존재</t>
  </si>
  <si>
    <t>1. 미보유 이모티콘 표시 확인
2. 락뷰 이모트 선택
3. 프리뷰에서 잠금버튼 탭</t>
  </si>
  <si>
    <t>1. 락뷰로 표시
2. 프리뷰 화면 표시된다.
- 즐겨찾기 버튼 미노출
- 잠금버튼 노출(보러가기)
* 전송버튼 미노출
- #버튼 노출
3. 아이템 상세로 이동된다.</t>
  </si>
  <si>
    <t>검색결과 복수개 케이스
예) 카카오, 프렌즈</t>
  </si>
  <si>
    <t>1. 검색결과화면에 아이템 검색결과에 표시된 전체아이템이 표시되며, 각 상품의 전체 이모트가 표시된다.
- 키보드는 내려간 상태로 표시된다.</t>
  </si>
  <si>
    <t>보유 아이템 상단 끌올 확인</t>
  </si>
  <si>
    <t>보유한 아이템</t>
  </si>
  <si>
    <t>1. 전체 아이템 중 보유 아이템 노출 위치 확인
2. 보유아이템 내 이모트 탭 후 프리뷰 확인</t>
  </si>
  <si>
    <t>1. 전체리스트 중 보유한 아이템은 상단에 끌올되어 표시된다.
2. 프리뷰 화면 표시된다.
- 즐겨찾기 버튼 노출
- 잠금버튼 미노출
* 전송버튼 노출</t>
  </si>
  <si>
    <t>미보유 아이템 표시확인</t>
  </si>
  <si>
    <t>1. 전체 아이템 중 미보유 아이템 노출 위치 확인
2. 미보유아이템 내 이모트 탭 후 프리뷰 확인
3. 프리뷰에서 잠금버튼 탭</t>
  </si>
  <si>
    <t>1. 보유 아이템 하단에 표시되며, 락뷰로 표시된다.
2. 프리뷰 화면 표시된다.
- 즐겨찾기 버튼 미노출
- 잠금버튼 노출(보러가기)
* 전송버튼 미노출
- #버튼 노출
3. 아이템 상세로 랜딩된다.</t>
  </si>
  <si>
    <t>이모티콘 검색 결과
: 단일 항목 선택 결과화면 확인 - 보유 아이템</t>
  </si>
  <si>
    <t>보유 아이템 결과 화면 표시</t>
  </si>
  <si>
    <t>보유 아이템을 선택 후 진입한 경우</t>
  </si>
  <si>
    <t>1. 이모티콘 검색결과에 선택한 아이템 노출 확인
2. 보유아이템 내 이모트 탭 후 프리뷰 확인</t>
  </si>
  <si>
    <t>1. 선택된 아이템이 표시되며, 전체 이모트가 표시된다.
- 키보드는 내려간 상태로 표시된다.
2. 프리뷰 화면 표시된다.
- 즐겨찾기 버튼 노출
- 잠금버튼 미노출
* 전송버튼 노출</t>
  </si>
  <si>
    <t>미보유 아이템 결과 화면 표시</t>
  </si>
  <si>
    <t>미보유 아이템을 선택 후 진입한 경우</t>
  </si>
  <si>
    <t>1. 이모티콘 검색결과에 선택한 아이템 노출 확인
2. 보유아이템 내 이모트 탭 후 프리뷰 확인
3. 프리뷰에서 잠금버튼 탭</t>
  </si>
  <si>
    <t>1. 선택된 아이템이 표시되며, 전체 이모트가 표시된다.
- 키보드는 내려간 상태로 표시된다.
2. 프리뷰 화면 표시된다.
- 즐겨찾기 버튼 미노출
- 잠금버튼 노출
* 전송버튼 미노출
- #버튼 노출
3. 신규 매대 B(방금 본)으로 이동된다.</t>
  </si>
  <si>
    <r>
      <rPr>
        <rFont val="Nanum Gothic"/>
        <color rgb="FF434343"/>
      </rPr>
      <t xml:space="preserve">* 키워드 입력 후 엔터 입력
</t>
    </r>
    <r>
      <rPr>
        <rFont val="Nanum Gothic"/>
        <b/>
        <color rgb="FF434343"/>
      </rPr>
      <t>* 엔터입력 시와 인스턴트 서치 후 이모티콘 검색결과 우측 전체보기 결과는 동일</t>
    </r>
  </si>
  <si>
    <t>1. 보유 아이템 하단에 표시되며, 락뷰로 표시된다.
2. 프리뷰 화면 표시된다.
- 즐겨찾기 버튼 미노출
- 잠금버튼 노출
* 전송버튼 미노출
- #버튼 노출
3. 아이템 상세로 랜딩된다.</t>
  </si>
  <si>
    <t>추천 키워드</t>
  </si>
  <si>
    <t>* 키워드 랭킹 기반
* 30분 단위 갱신</t>
  </si>
  <si>
    <t>서제스트 키워드 노출 확인</t>
  </si>
  <si>
    <t>1. 추천키워드 타이틀 하단 키워드 버블 확인</t>
  </si>
  <si>
    <t>1. 추천 키워드 6개 노출된다.</t>
  </si>
  <si>
    <t>사이드 스크롤 확인</t>
  </si>
  <si>
    <t>키워드글자수로 인해 영역 초과하는 경우</t>
  </si>
  <si>
    <t>1. 키워드 버블 횡스크롤 확인</t>
  </si>
  <si>
    <t>1. 6개 키워드 영역만큼 좌우 스크롤 가능</t>
  </si>
  <si>
    <t>레이블</t>
  </si>
  <si>
    <t>1. ‘(선택한 버블명)' 키워드 검색결과</t>
  </si>
  <si>
    <t>1.탭한 키워드 검색 결과화면 표시되며, 버블이 가장 앞에 표시된다.</t>
  </si>
  <si>
    <t>미보유 아이템 잠금 뷰 확인</t>
  </si>
  <si>
    <t>1. 키워드 버블 검색결과 내 미보유 이모트 확인</t>
  </si>
  <si>
    <t>1. 잠금뷰로 표시된다.</t>
  </si>
  <si>
    <t>보유아이템 조건 확인</t>
  </si>
  <si>
    <t xml:space="preserve">* 보유 아이템 기준
- 탭에 꽂힌 기준 + 즐찾/최근 </t>
  </si>
  <si>
    <t>키보드 탭에 있는 이모트 보유 이모트로 노출 확인</t>
  </si>
  <si>
    <t>1. 키보드탭에 보유한 이모트가 키워드 검색 결과 포함되었을때 노출 확인</t>
  </si>
  <si>
    <t>1. 보유이모트로 노출된다.</t>
  </si>
  <si>
    <t>키보드 탭에 없는 보유한 이모트 잠금뷰 확인</t>
  </si>
  <si>
    <t>1. 키보드탭에 없는 구매한 이모트가 키워드 검색 결과 포함되었을때 노출 확인</t>
  </si>
  <si>
    <t>1. 잠금뷰로 노출된다.</t>
  </si>
  <si>
    <t>키보드 탭에 존재하는 만료된 이모트 잠금뷰 확인</t>
  </si>
  <si>
    <t>키보드 탭 내 만료 이모티콘 존재</t>
  </si>
  <si>
    <t>1. 키보드탭에 만료탭으로 존재(기간만료)이모트가 키워드 검색 결과 포함되었을때 노출 확인</t>
  </si>
  <si>
    <t>(sallyy, 26/3)
0. 사전조건 : 기간제 이모티콘 보유
1. 추천키워드 내 보유이모트/우선노출 확인 (키워드 내 보유이모트 6개 이하+기간제 이모티콘 포함)
2. 1번의 이모티콘 기간만료
3. 동일한 추천키워드 내 보유이모트/우선노출 목록에서 삭제 확인으로 대체
* 만료된 이모티콘이 추천키워드 이모티콘 112개 내에 미노출될 수 있음</t>
  </si>
  <si>
    <t>즐겨찾기 이모트 보유 이모트로 노출 확인</t>
  </si>
  <si>
    <t>1. 즐겨찾기에 존재하는 이모트 키워드 검색 결과 포함되었을때 노출 확인
2. 즐겨찾기 해제/삭제 후 노출 확인</t>
  </si>
  <si>
    <t>1. 보유이모트로 노출된다.
2. 잠금뷰로 노출된다.</t>
  </si>
  <si>
    <t>(ray, 25/9)
1. 추천키워드 내 노출되는 잠금 이모티콘 선물 받기
2. 선물받은 이모티콘에서 추천 키워드 결과에 노출되는 이모트 즐겨찾기
3. 해당 이모티콘 숨김 처리
4. 즐겨찾기한 이모트 즐겨찾기 해제
5. 키보드 닫고 추천키워드 검색결과 재진입 후 확인</t>
  </si>
  <si>
    <t>최근사용 이모트  보유 이모트로 노출 확인</t>
  </si>
  <si>
    <t>1.최근사용에 존재하는 이모트 추천 키워드 검색 결과 포함되었을때 노출 확인
2. 최근사용 제외 후 노출 확인
* 92개이상 추가시 맨앞의 최근사용 이모트 제외</t>
  </si>
  <si>
    <t>많이 검색하는 이모티콘</t>
  </si>
  <si>
    <t>리스트 노출 스펙 참고</t>
  </si>
  <si>
    <t>* 검색 랭킹카드와 동일 데이터 사용하며, 검색랭킹카드는 15개 데이터, 많이 검색하는 이모티콘은 이중 1~14 데이터 사용</t>
  </si>
  <si>
    <t>IP선택 결과 화면 확인</t>
  </si>
  <si>
    <t>1. ‘(선택한 IP명)' 이모티콘 검색결과 nn개</t>
  </si>
  <si>
    <t>검색 결과 노출</t>
  </si>
  <si>
    <t>많이 검색하는 이모티콘 &gt; 시리즈가 여러개일때, 구매한 상품이 최상단으로 노출</t>
  </si>
  <si>
    <t>검색탭 -  추검, 따라하기</t>
  </si>
  <si>
    <t>추검 - 구독자</t>
  </si>
  <si>
    <t>키워드 추천</t>
  </si>
  <si>
    <t>힌트 이모티콘 표시</t>
  </si>
  <si>
    <t>매칭 텍스트 단일</t>
  </si>
  <si>
    <t xml:space="preserve">1. 채팅방 입력창에 매칭텍스트 1개가 포함되도록 텍스트 입력
2. 힌트 이모티콘 클릭
</t>
  </si>
  <si>
    <t>1. 이모티콘 아이콘이 힌트 이모티콘 아이콘으로 변경
: 매칭텍스트에 대응되는 힌트 이모티콘이 표시
2. 이모티콘 키보드로 전환되며, 매칭텍스트에 해당되는 추천 검색 결과가 표시된다.</t>
  </si>
  <si>
    <t>매칭 텍스트 복수</t>
  </si>
  <si>
    <t xml:space="preserve">1. 채팅방 입력창에 매칭텍스트 3개가 포함되도록 텍스트 입력
2. 힌트 이모티콘 클릭
</t>
  </si>
  <si>
    <t>1. 이모티콘 아이콘이 힌트 이모티콘 아이콘으로 변경
: 세번째 매칭 텍스트에 대응되는 힌트 이모티콘 표시
2. 이모티콘 키보드로 전환되며, 세번째 매칭 텍스트에 해당되는 추천 검색 결과가 표시된다.</t>
  </si>
  <si>
    <t>(lottie.26/5)
키워드가 포함된 텍스트 입력 시, 띄어쓰기를 기준으로 분리된 단어 중 세 번째 키워드와 매칭되는 이모티콘을 노출 확인</t>
  </si>
  <si>
    <t>1글자 매칭</t>
  </si>
  <si>
    <t>1. 채팅방 입력창에 1글자를 단독입력(1개단어)</t>
  </si>
  <si>
    <t>1. 이모티콘 아이콘이 힌트 이모티콘 아이콘으로 변경
: 매칭텍스트에 대응되는 힌트 이모티콘이 표시</t>
  </si>
  <si>
    <t>힌트 - 아이콘 전환</t>
  </si>
  <si>
    <t>새로운 단어 입력</t>
  </si>
  <si>
    <t>힌트 이모티콘 표시 상태</t>
  </si>
  <si>
    <t>매칭 텍스트가 입력된 상태에서 새로운 단어 입력(띄어쓰기 상태로 시작)</t>
  </si>
  <si>
    <t>힌트 이모티콘이 이모티콘 아이콘으로 변경된다.</t>
  </si>
  <si>
    <t>힌트 적용 길이 제한(50자)</t>
  </si>
  <si>
    <t>경계 내 최대 표시</t>
  </si>
  <si>
    <t>1. Adhoc Test
: 50자 이내에 쓰여진 모든 매칭텍스트 (단어단위)가 모두 하이라이팅 처리되는지 확인</t>
  </si>
  <si>
    <t>경계에 걸침</t>
  </si>
  <si>
    <t>매칭텍스트를 50자에 걸치도록 입력
예) 하(50)이(51)</t>
  </si>
  <si>
    <t>입력된 텍스트가 하이라이팅 처리된다.</t>
  </si>
  <si>
    <t>경계 외 키워드 입력</t>
  </si>
  <si>
    <t>입력된 텍스트 50자 이후에 매칭텍스트 입력</t>
  </si>
  <si>
    <t>50자 이후에는 매칭텍스트를 하이라이팅 처리하지 않는다. 50자 이내에 매칭텍스트가 있어 결과화면으로 전환하는 경우에도 50자 이후는 하이라이팅 처리되지 않는다.</t>
  </si>
  <si>
    <t>단어 길이 제한(15자)</t>
  </si>
  <si>
    <t>매칭텍스트 15자</t>
  </si>
  <si>
    <t>15자리 매칭텍스트를 입력</t>
  </si>
  <si>
    <t>입력된 텍스트가 추천되어 하이라이팅 처리된다.</t>
  </si>
  <si>
    <t>단어 내 매칭텍스트 위치</t>
  </si>
  <si>
    <t>업데이트 - 매칭텍스트 하이라이트 유지 정책</t>
  </si>
  <si>
    <t>https://docs.google.com/presentation/d/1eX_6N1m1-3vobyj4Yn8EwgqkdrUkf0Lj-VWUhQnuzCU/edit?slide=id.g38a7697249e_16_80#slide=id.g38a7697249e_16_80</t>
  </si>
  <si>
    <t>맨앞</t>
  </si>
  <si>
    <t>하나의 단어의 맨앞에 매칭텍스트가 입력된 상태
예) "매칭텍스트"+"일반텍스트"
예) 머해&lt;- 매칭텍스트 , 지금 &lt;- 일반텍스트
- 머해지금?</t>
  </si>
  <si>
    <t>입력된 매칭텍스트가 추천되어 하이라이팅 처리된다.</t>
  </si>
  <si>
    <t>중간</t>
  </si>
  <si>
    <t>하나의 단어의 중간에 매칭텍스트가 입력된 상태
예) "일반텍스트'+"매칭텍스트"+"일반텍스트"</t>
  </si>
  <si>
    <t xml:space="preserve">(bono,25/9)
ex: 지 뭐해 지 입력 후 이모티콘키보드 클릭시 매칭 확인
ㄴ 안드 : '지 뭐해지' </t>
  </si>
  <si>
    <t>뒤</t>
  </si>
  <si>
    <t>하나의 단어의 끝에 매칭텍스트가 입력된 상태
예) "일반텍스트'+"매칭텍스트"</t>
  </si>
  <si>
    <t>(riely,25/10)
ex. 디 안녕  &gt;&gt; 안녕 매칭</t>
  </si>
  <si>
    <t>검색홈 진입 점 확인</t>
  </si>
  <si>
    <t>1. 추천검색 결과 검색 버블 탭</t>
  </si>
  <si>
    <t>1. 검색홈으로 랜딩
- 하프뷰 노출</t>
  </si>
  <si>
    <t>키워드 하이라이팅</t>
  </si>
  <si>
    <t>1. 채팅방 입력창에 매칭텍스트 1개가 포함되도록 텍스트 입력
2. 힌트 이모티콘 클릭</t>
  </si>
  <si>
    <t>1. 매칭텍스트가 하이라이팅 표시된다.
: 파란 텍스트로 표시
2. 매칭 텍스트가 강조 표시된다.
: 파란 텍스트 ,  언더라인</t>
  </si>
  <si>
    <t>1. 채팅방 입력창에 매칭텍스트 3개가 포함되도록 텍스트 입력
2. 힌트 이모티콘 클릭</t>
  </si>
  <si>
    <t>1. 마지막 매칭텍스트가 하이라이팅 표시된다.
: 파란 텍스트로 표시
2. 입력창의 모든 텍스트가 하이라이팅 표시된다.
: 파란 텍스트
: 선택상태의 세번째 텍스트는 강조 표시된다. 파란 텍스트, 언더라인</t>
  </si>
  <si>
    <t>매칭 텍스트 삭제</t>
  </si>
  <si>
    <t>매칭 텍스트 복수(2개이상)</t>
  </si>
  <si>
    <t>마지막 매칭키워드를 삭제</t>
  </si>
  <si>
    <t>남은 매칭키워드 중 마지막 매칭키워드가 하이라이팅 표시된다.</t>
  </si>
  <si>
    <t>하이라이팅 변경</t>
  </si>
  <si>
    <t>매칭텍스트 2개 이상 상태로 검색 결과화면 표시 상태</t>
  </si>
  <si>
    <t>1. 입력창에서 다른 키워드 클릭</t>
  </si>
  <si>
    <t>1. 선택한 키워드로 검색 결과가 변경되어 표시된다.</t>
  </si>
  <si>
    <t>스마일 아이콘 진입 시 밑줄 미표시 확인</t>
  </si>
  <si>
    <t>입력창에 매칭텍스트 존재</t>
  </si>
  <si>
    <t>1. 현재 포커싱된 입력 창이 매칭텍스트가 아닐때 스마일 아이콘 탭</t>
  </si>
  <si>
    <t>1. 이모티콘 키보드 활성화되며, 입력창 내 매칭텍스트들은 하이라이트 처리된다.
- 밑줄 없음</t>
  </si>
  <si>
    <t>미니 이모티콘 탭 진입시 하이라이팅 미적용 확인</t>
  </si>
  <si>
    <t>이모티콘 키보드 진입상태로 하이라이팅 상태</t>
  </si>
  <si>
    <t>1. 미니 이모티콘 탭 진입</t>
  </si>
  <si>
    <t>1. 입력창의 매칭텍스트들은 하이라이트 미노출</t>
  </si>
  <si>
    <t>최대 매핑 키워드(N개)
- 기준키워드 1
- 연관키워드 최소1, 최대 6</t>
  </si>
  <si>
    <t>키워드 노출 순서(매칭)</t>
  </si>
  <si>
    <t>매칭텍스트 = 키워드
키워드 복수개</t>
  </si>
  <si>
    <t>1. 매칭텍스트와 키워드 동일한 경우 노출 순서 확인</t>
  </si>
  <si>
    <t>1. 매칭텍스트와 동일한 키워드가 최우선 표시된다.</t>
  </si>
  <si>
    <t>키워드 노출 순서 - 어드민 순서</t>
  </si>
  <si>
    <t>1. 추천검색으로 노출되는 기준 키워드 및 연관키워드 노출 확인</t>
  </si>
  <si>
    <t>1. 기준키워드가 먼저 노출된다.
- 기준키워드 외 연관키워드 N개(최대 6개) 노출된다.
- 기준키워드1 + 연관키워드 N(최소1, 최대6)</t>
  </si>
  <si>
    <t>취향 버블</t>
  </si>
  <si>
    <t>* 추검 결과 가장 우측 고정영역으로 아이콘 표시
* 보유탭, 플러스다운로드, 즐겨찾기, 최근 발신, 사용기간 동일 IP의 항목이 있는 경우 표시</t>
  </si>
  <si>
    <t>취향 버블 노출 확인</t>
  </si>
  <si>
    <t>1. 취향 DB
- 데이터 존재
2. 키워드
- 취향DB에 저장된 이모트와 매칭되는 키워드</t>
  </si>
  <si>
    <t>사전 조건의 상태 및 키워드로 추천검색 후 결과화면 확인</t>
  </si>
  <si>
    <t>- 키워드 버블이 노출되며, 각 버블별 추천 이모티콘이 표시된다.
- 취향 버블이 노출된다.</t>
  </si>
  <si>
    <t>취향 버블 인터랙션 효과</t>
  </si>
  <si>
    <t>인터랙션 효과 미노출 확인
- 버블 클릭</t>
  </si>
  <si>
    <t>취향 버블 클릭한적 있음</t>
  </si>
  <si>
    <t>조건의 상태에서 취향 버블 노출되는 키워드로 추천 검색 후 취향 버블 인터랙션 효과 확인</t>
  </si>
  <si>
    <t>인터랙션 효과가 발생하지 않는다.</t>
  </si>
  <si>
    <t>인터랙션 효과 미노출 확인
- 노출 5회 이상</t>
  </si>
  <si>
    <t>1. 취향 버블 클릭한적 없음
2. 취향 버블 노출 5회이상</t>
  </si>
  <si>
    <t>취향 버블 위치 고정</t>
  </si>
  <si>
    <t>키워드 버블 스와이프 시 고정</t>
  </si>
  <si>
    <t>키워드 버블이 키보드 영역 가로영역을 넘어가 스와이프 되는 상황</t>
  </si>
  <si>
    <t>키워드 버블 좌우 스와이프 시 취향 버블 확인</t>
  </si>
  <si>
    <t>취향 버블은 우측에 고정되어 변화 없음
- 키워드 버블은 취향버블 하위 레이어에서 이동된다.</t>
  </si>
  <si>
    <t>스크롤/역스크롤</t>
  </si>
  <si>
    <t>버블 노출/미노출 확인</t>
  </si>
  <si>
    <t>키워드 버블 선택 상태</t>
  </si>
  <si>
    <t>1. 결과화면에서 스크롤
2. 결과화면에서 역스크롤</t>
  </si>
  <si>
    <t>1. 키워드/취향 버블이 사라진다.
2. 키워드/취향 버블이 다시 노출된다.</t>
  </si>
  <si>
    <t>취향 버블 선택 상태</t>
  </si>
  <si>
    <t>** 추검배너</t>
  </si>
  <si>
    <t>추검배너 우선순위 확인
- 최상위 레이어 유지 확인</t>
  </si>
  <si>
    <t>추검 배너가 있는 상태</t>
  </si>
  <si>
    <t>1. 키워드/취향 버블이 사라진다.
- 추검배너는 유지된다.
2. 키워드/취향 버블이 다시 노출된다.
- 추검배너는 유지된다.</t>
  </si>
  <si>
    <t>취향 버블 결과화면</t>
  </si>
  <si>
    <t>* 결과화면 등 데이터 등 표시는 하단 "취향 시스템" 영역에서 확인</t>
  </si>
  <si>
    <t>취향 영역 안내 문구</t>
  </si>
  <si>
    <t>안내 문구 노출 확인</t>
  </si>
  <si>
    <t>취향 버블 10회 이하</t>
  </si>
  <si>
    <t>사전조건의 상태에서 취향 버블 결과화면 진입 후 최하단 안내문구 노출 확인</t>
  </si>
  <si>
    <t>안내문구가 노출된다.
--
즐겨찾기, 다운로드, 최근 사용 등을 기반으로 내 취향 이모티콘을 모아 보여드려요!</t>
  </si>
  <si>
    <t>안내 문구 미노출 확인</t>
  </si>
  <si>
    <t>취향 버블 10회 초과</t>
  </si>
  <si>
    <t>안내 문구가 노출되지 않는다.</t>
  </si>
  <si>
    <t>추천검색 캐싱 체크</t>
  </si>
  <si>
    <t>* 동일 추천검색 키워드 입력시 60분간 캐싱하므로 search_keyword api 미호출 여부 체크</t>
  </si>
  <si>
    <t>동일 키워드 추검 진입 시 API호출 확인</t>
  </si>
  <si>
    <t>검색 후 60분 이내</t>
  </si>
  <si>
    <t>1. 60분 이내 동일 키워드 추검 진입
예) ㅎㅇ 입력후 힌트 이모티콘으로 진입 후 60분 이내 반복</t>
  </si>
  <si>
    <t>1. search_keyword api 호출하지않으며 결과 화면 표시 체크</t>
  </si>
  <si>
    <t>이모티콘만 전송</t>
  </si>
  <si>
    <t>1글자 키워드</t>
  </si>
  <si>
    <t>입력텍스트 전체가 추천 키워드일때 이모티콘 선택 후 메시지 전송</t>
  </si>
  <si>
    <t>입력한 매칭텍스트를 제외한 이모티콘만 전송된다.</t>
  </si>
  <si>
    <t>2글자 이상 키워드</t>
  </si>
  <si>
    <t>따라하기 - 구독자</t>
  </si>
  <si>
    <t>따라하기 진입체크</t>
  </si>
  <si>
    <t>원탭</t>
  </si>
  <si>
    <t>채팅방에 표시된 이모티콘을 원탭</t>
  </si>
  <si>
    <t>이모티콘 키보드가 업되며 따라하기 검색결과 화면이 표시된다.
ㄴ 프리뷰는 노출되지 않음
이모티콘 우측에 화살표 메뉴가 표시된다.
ㄴ 클릭시 해당 상품 상세 표시</t>
  </si>
  <si>
    <t>롱탭</t>
  </si>
  <si>
    <t>채팅방에 표시된 이모티콘을 롱탭</t>
  </si>
  <si>
    <t>메뉴에 이모티콘 따라하기 메뉴가 표시된다.</t>
  </si>
  <si>
    <t>이모트 상태 별 따라하기 결과화면 확인</t>
  </si>
  <si>
    <t>정기결제 동의 여부</t>
  </si>
  <si>
    <t>키워드 매핑 여부</t>
  </si>
  <si>
    <t>보유 여부</t>
  </si>
  <si>
    <t>* 키워드가 존재하는 경우 = 키워드 섹션 표시
* 키워드가 존재하지 않는 경우 = 비슷한 키워드 섹션 표시
* 정기결제 동의 아이템 = 아이템 섹션 표시
* 보유한 아이템 = 아이템 섹션 표시
* 정기결제 동의/보유아이템 둘다 아닌 경우 = 아이템섹션 미표시</t>
  </si>
  <si>
    <t>* 동의상품
1) 매핑 O - 키워드 섹션, 아이템 섹션
2) 매핑 X - 아이템 섹션
* 미동의 상품
1) 매핑 O, 보유 O - 키워드 섹션, 아이템 섹션, 정보 문구
2) 매핑 O, 보유 X - 키워드 섹션, 정보 문구
3) 매핑 X, 보유 O - 아이템 섹션
4) 매핑 X, 보유 X - N/A</t>
  </si>
  <si>
    <t xml:space="preserve">aiden 2023/03
1. 정기결제 미동의 &amp; 키워드 매핑 O
2214848 오늘 뭐 먹지? (모든 이모트 매핑)
4401119 물렁~꿀렁 나이스진 액체설
4401111 아기와 나(이스진)
4401097 나이스진과 캣시키들
4401084 쫀득하게 어디든 챡챡 나이스진
4401034 이미 귀엽지만 더 격렬하게 귀엽다
2212153 귀염귀염열매를 먹었습니다        
1101127 오버와 액션을 그대에게
2212005 어머!이건1+1효과가 나!
4403075 인피니트의 무한스토리
4403093 인피니트가 전하는 "Tell Me"
2. 정기결제 미동의 &amp; 키워드 매핑 X
1103027 인피니트
2211004 본격 이말년스티콘 스페샬세트
3. 정기결제 동의 &amp; 키워드 매핑 X
2224260 우리 고양이 보세요 3 [1(주) / 2(르르르) 이모트]
4420074 강려크한 그녀들의 커플 톡[ 1(여자를몰라도 너~무몰라) / 24(나 사랑하다며?) 이모트]
1101079 실질적이고 객관적인 이모티콘 [4 / 6 (이모트 제외하고 모두 키워드 매핑 X) 이모트]
4403029 어서와 움직이는 방탄은 처음이지?
2213021 방탄소년단 X 톡 </t>
  </si>
  <si>
    <t>Y</t>
  </si>
  <si>
    <t>조건의 이모티콘 따라하기 후 결과화면 내 섹션 및 정보 표시 확인</t>
  </si>
  <si>
    <t xml:space="preserve">키워드 섹션 표시된다.
아이템 섹션 표시된다.
작가 페이지 진입점 표시된다.
- {작가명} 더보기 &gt; </t>
  </si>
  <si>
    <t>듀.. 가나디 (2228154) 전체</t>
  </si>
  <si>
    <t xml:space="preserve">아이템 섹션이 표시된다.
작가 페이지 진입점 표시된다.
- {작가명} 더보기 &gt; </t>
  </si>
  <si>
    <r>
      <rPr>
        <rFont val="Nanum Gothic"/>
        <sz val="10.0"/>
      </rPr>
      <t xml:space="preserve">justin
[iOS] 검색 홈 진입점 미노출
</t>
    </r>
    <r>
      <rPr>
        <rFont val="Nanum Gothic"/>
        <color rgb="FF1155CC"/>
        <sz val="10.0"/>
        <u/>
      </rPr>
      <t>https://jira.daumkakao.com/browse/QATEAM-7014</t>
    </r>
    <r>
      <rPr>
        <rFont val="Nanum Gothic"/>
        <sz val="10.0"/>
      </rPr>
      <t xml:space="preserve"> </t>
    </r>
  </si>
  <si>
    <t>우리 고양이 보세요 3' 의 르르르 써있는 이모티콘
(bono,26/4)
실질적이고 객관적인 이모티콘</t>
  </si>
  <si>
    <t>따라하기가 제한되어 비슷한 이모티콘이 추천됩니다.
키워드 섹션 표시된다.
아이템 섹션 표시된다.</t>
  </si>
  <si>
    <r>
      <rPr>
        <rFont val="Nanum Gothic"/>
        <sz val="10.0"/>
      </rPr>
      <t xml:space="preserve">인피니트가 전하는 "Tell Me”, 골든차일드의 기적 같은 이야기, 승리의 케이티위즈! 빅또리와 함께!, 러블리즈에게 빠져봐 'Fall in Lovelyz'
(sallyy, 26/3)
따라하기가 제한되어 비슷한 이모티콘이 추천됩니다.
키워드 섹션
아이템 섹션
</t>
    </r>
    <r>
      <rPr>
        <rFont val="Nanum Gothic"/>
        <b/>
        <sz val="10.0"/>
      </rPr>
      <t xml:space="preserve">작가 페이지 진입점
- {작가명} 더보기 &gt; 
</t>
    </r>
    <r>
      <rPr>
        <rFont val="Nanum Gothic"/>
        <sz val="10.0"/>
      </rPr>
      <t>(lottie.26/5)
안녕 니니즈 카카오 이모티콘</t>
    </r>
  </si>
  <si>
    <t>따라하기가 제한되어 비슷한 이모티콘이 추천됩니다.
키워드 섹션 표시된다.</t>
  </si>
  <si>
    <t>사자보이즈 SAJA BOYS</t>
  </si>
  <si>
    <t>아이템 섹션 표시된다.</t>
  </si>
  <si>
    <r>
      <rPr>
        <rFont val="Nanum Gothic"/>
        <sz val="10.0"/>
      </rPr>
      <t xml:space="preserve">국민쌍둥이 서언서준 폭풍애교 이모티콘, 사이좋은 쌍둥이의 말하는 애교티콘!
(sallyy, 26/3)
아이템 섹션
</t>
    </r>
    <r>
      <rPr>
        <rFont val="Nanum Gothic"/>
        <b/>
        <sz val="10.0"/>
      </rPr>
      <t xml:space="preserve">작가 페이지 진입점
- {작가명} 더보기 &gt; 
</t>
    </r>
    <r>
      <rPr>
        <rFont val="Nanum Gothic"/>
        <sz val="10.0"/>
      </rPr>
      <t>(bono,26/4)</t>
    </r>
    <r>
      <rPr>
        <rFont val="Nanum Gothic"/>
        <b/>
        <sz val="10.0"/>
      </rPr>
      <t xml:space="preserve">
</t>
    </r>
    <r>
      <rPr>
        <rFont val="Nanum Gothic"/>
        <sz val="10.0"/>
      </rPr>
      <t>위에 이모티콘 판매 중단 되어, 위 아이템 미보유중일시 '인피니트' 아이템으로 보유N &gt; 보유Y 상태 확인 필요</t>
    </r>
  </si>
  <si>
    <t>검색 결과 없음
이모티콘 추천을 준비중입니다.</t>
  </si>
  <si>
    <t>인피니트</t>
  </si>
  <si>
    <t>결과화면 - 섹션 별 UI</t>
  </si>
  <si>
    <t>키워드 섹션</t>
  </si>
  <si>
    <t>타이틀 표시</t>
  </si>
  <si>
    <t>매핑된 모든 키워드</t>
  </si>
  <si>
    <t>키워드 버블 확인</t>
  </si>
  <si>
    <t>매핑된 모든 키워드 버블 노출된다.
ㄴ (최대 개수 제한 없음)</t>
  </si>
  <si>
    <t>키워드 정렬 확인</t>
  </si>
  <si>
    <t>매핑 순으로 정렬된다.</t>
  </si>
  <si>
    <t>키워드 섹션 1번 이모트 확인</t>
  </si>
  <si>
    <t>따라하기 한 이모트 노출된다.</t>
  </si>
  <si>
    <t>키워드 버블 별 1번 이모트 확인</t>
  </si>
  <si>
    <t>키워드 버블이 화면을 넘지 않을경우 확인</t>
  </si>
  <si>
    <t>좌우 스와이프 적용되지않는다</t>
  </si>
  <si>
    <t>키워드 버블이 화면을 넘을경우 확인</t>
  </si>
  <si>
    <t>좌우 스와이프 적용된다.</t>
  </si>
  <si>
    <t>키워드 버블이 화면 끝 쪽에 걸쳤을때 선택 확인</t>
  </si>
  <si>
    <t>해당 키워드 선택되며, 다음 키워드 까지 보여준다</t>
  </si>
  <si>
    <t>더보기 1회 표시</t>
  </si>
  <si>
    <t>키워드 등록 이모티콘 수
- 2줄 * 4 : 48개 미만
- 2줄 * 5 : 60개 미만</t>
  </si>
  <si>
    <t>1. 이모티콘 2줄이 표시되며, 2번째 줄 마지막에 더보기가 표시상태에서 더보기 버튼 클릭</t>
  </si>
  <si>
    <t>1. 확장되어 나머지 이모티콘이 모두 표시된다.</t>
  </si>
  <si>
    <t>(ray, 25/9)
같이 김장할까요?
ㄴ 첫번째 이모트(김장합시다~) 따라가기
(bono,25/9)
*추가 키워드 : 광합성 의 이모티콘들 따라가기</t>
  </si>
  <si>
    <t>더보기 2회 표시</t>
  </si>
  <si>
    <t>키워드 등록 이모티콘 수
- 2줄 * 4 : 48개 초과
- 2줄 * 5 : 60개 초과</t>
  </si>
  <si>
    <t>1. 이모티콘 2줄이 표시되며, 2번째 줄 마지막에 더보기가 표시상태에서 더보기 버튼 클릭
2. 더보기 버튼 클릭</t>
  </si>
  <si>
    <t>1. 확장되어 이모티콘이 표시되며, 12번째 줄 마지막에 더보기 버튼이 표시된다.
2. 확장되어 나머지 이모티콘이 모두 표시된다.</t>
  </si>
  <si>
    <t>(jasmin, 26/3)
4개씩*12줄 = 47개 + 더보기 버튼 노출 확인</t>
  </si>
  <si>
    <t>아이템 섹션</t>
  </si>
  <si>
    <t>아이템 섹션 타이틀 표시명 확인</t>
  </si>
  <si>
    <t>이모티콘 이름 및 작가 표시된다.
예) 엥? 디듀</t>
  </si>
  <si>
    <t>아이템 섹션 1번 이모트 확인</t>
  </si>
  <si>
    <t>지원 이모티콘 타입 확인</t>
  </si>
  <si>
    <t>미지원 이모티콘</t>
  </si>
  <si>
    <t>원탭으로 이모티콘 따라하기 시도</t>
  </si>
  <si>
    <t>이모티콘이 플레이된다.
화살표는 표시되지 않는다.</t>
  </si>
  <si>
    <t>해당타입 이모티콘 롱탭</t>
  </si>
  <si>
    <t>메뉴에 이모티콘 따라하기 메뉴가 표시되지 않는다.</t>
  </si>
  <si>
    <t>지원 이모티콘</t>
  </si>
  <si>
    <t>이모티콘 키보드가 업되며 따라하기 검색결과 화면이 표시된다.</t>
  </si>
  <si>
    <t>움직이는스티커(type:20)</t>
  </si>
  <si>
    <t xml:space="preserve">추검(미플체) - 미구독자 </t>
  </si>
  <si>
    <t>추천검색 결과 확인
: 메인키워드 버블</t>
  </si>
  <si>
    <t>* 메인 키워드 버블 노출 순위
1) 메인 키워드에 해당되는 보유 이모트
2) 연관 키워드에 해당되는 보유 이모트
3) 메인 키워드에 해당되는 미보유 이모트
4) 연관 키워드에 해당되는 미보유 이모트</t>
  </si>
  <si>
    <t>1. 검색홈으로 랜딩
- 플러스 검색 풀뷰 노출된다.</t>
  </si>
  <si>
    <t>1. 추검 결과 버블 내 추천 "잠금 해제" 버블 탭
2. 신규 매대에서 구독 후 복귀</t>
  </si>
  <si>
    <t>1. 신규 매대 타입 A로 랜딩된다.
2. 미플체 키보드 -&gt; 이모티콘 플러스 키보드로 갱신된다.</t>
  </si>
  <si>
    <t>보유 이모티콘 우선 노출</t>
  </si>
  <si>
    <t>* 보유 아이템 기준
- 탭에 꽂힌 기준 + 즐찾/최근 
- 즐찾/최근 1개만 추가되어도 전체 아이템 해당된다.</t>
  </si>
  <si>
    <t>보유 이모트 최대 노출 확인</t>
  </si>
  <si>
    <t>메인키워드 보유 이모트 6개 초과 보유</t>
  </si>
  <si>
    <t>1. 조건 상태에서 보유 이모트 우선 노출 확인</t>
  </si>
  <si>
    <t>1. 추천 검색 결과 상단에 우선 노출로 6개 노출된다.
- 6개 우선 노출
- 6개 초과 이모트는 우선노출되지는 않고, 표시 위치에서 잠금뷰는 해제된 상태로 표시된다.</t>
  </si>
  <si>
    <t>(ray, 25/9)
6개 초과 이모트 이외에 보유한 이모트의 경우 표시 위치가 아닌 다른 위치에서 잠금뷰 해제 상태로 노출될 수 있음. 
ㄴ 보유한 이모티콘이 많지 않은 경우 이모티콘 다운 시, 우선 노출 6개 범위로 이동하기 때문.
(sallyy, 26/3)
1. 보유 이모트 6개 우선 노출 확인
2. 우선 노출 외 다른 위치의 잠금뷰 상태인 이모티콘을 구매/선물받기
3. 구매/선물받은 이모티콘을 순서편집-최하단으로 이동
4. 기존 표시 위치에서 잠금뷰 해제 상태로 노출 확인</t>
  </si>
  <si>
    <t>보유한 이모트 메인 키워드 항목 우선 노출 확인</t>
  </si>
  <si>
    <t>메인키워드 보유 이모트 n개(6개미만) + 연관 키워드 보유 이모트m개(6개미만)</t>
  </si>
  <si>
    <t>1. 추천 검색 결과 상단에 우선 노출로 6개 노출된다.
- 보유한 이모트중 메인키워드 대상이 우선 노출되며, 이후에 연관 키워드 이모트 노출된다.
- 6개 초과 이모트는 우선노출되지는 않고, 표시 위치에서 잠금뷰는 해제된 상태로 표시된다.</t>
  </si>
  <si>
    <t>(ray, 25/9)
메인 키워드 버블안에 노출되지만 연관 키워드로 매핑된 이모트 확인 방법
ㄴ EX. 입력창 '안녕' 입력
  - 메인 : '안녕', 연관 : '하이' 버블 노출
  - 메인 버블에 노출되는 A 이모트가 연관 버블에도
    노출되면 A는 연관키워드 보유 이모트로 판단</t>
  </si>
  <si>
    <t>보유 이모트 없는 경우 미노출 케이스 확인</t>
  </si>
  <si>
    <t>보유 이모트 없음</t>
  </si>
  <si>
    <t>1. 조건 상태에서 보유 이모트 노출 확인</t>
  </si>
  <si>
    <t>1. 모든 이모트 잠금 뷰로 노출된다.</t>
  </si>
  <si>
    <t>보유이모티콘 조건 확인</t>
  </si>
  <si>
    <t>* 추검 결과에서 노출되는 이모트에 대해 조건 셋팅하여 확인
예) 추검에 emot A 노출시 A이모트를 키보드탭에 추가하거나, 즐겨찾기 추가, 최근사용 이모트에 추가되도록 셋팅 후 체크</t>
  </si>
  <si>
    <t>1. 키보드탭에 보유한 이모트가 추천 검색 결과로 표시되었을때 노출 확인</t>
  </si>
  <si>
    <t>1. 키보드탭에 없는 구매한 이모트가 추천 검색 결과로 표시되었을때 노출 확인</t>
  </si>
  <si>
    <t>1. 키보드탭에 만료탭으로 존재(기간만료)이모트가 추천 검색 결과로 표시되었을때 노출 확인</t>
  </si>
  <si>
    <t>1. 즐겨찾기에 존재하는 이모트 추천 검색 결과로 표시되었을때 노출 확인
2. 즐겨찾기 해제/삭제 후 노출 확인</t>
  </si>
  <si>
    <t>1.최근사용에 존재하는 이모트 추천 검색 결과로 표시되었을때 노출 확인
2. 최근사용 제외 후 노출 확인
* 150개이상 추가시 맨앞의 최근사용 이모트 제외</t>
  </si>
  <si>
    <t>보유 연관 키워드 결과 메인키워드 모아주기</t>
  </si>
  <si>
    <t>* 메인키워드 연관 키워드가 순서대로 1~5까지 1~5까지의 연관키워드의 보유 이모트들을 메인키워드 버블의 보유 아이템 영역(최대6개)에 같이 노출</t>
  </si>
  <si>
    <t>연관키워드 보유 이모트 노출 확인</t>
  </si>
  <si>
    <t>연관 키워드에 보유 이모트가 존재하고 메인키워드 보유 이모트 10개 미만</t>
  </si>
  <si>
    <t>1. 메인 키워드 버블 선택 상태에서 보유 이모트 확인</t>
  </si>
  <si>
    <t>1. 메인키워드 보유 이모트가 표시되고, 뒤에 연관 키워드 보유 이모트가 표시된다.</t>
  </si>
  <si>
    <t>연관 키워드 이모트 노출 정렬 순서 확인</t>
  </si>
  <si>
    <t>연관키워드가 복수개 일때 복수개의 연관키워드에 보유이모트가 존재</t>
  </si>
  <si>
    <t>1. 연관 키워드의 보유 이모트가 순서대로 노출된다.
예) 연관키워드1 보유 이모트가 A, 연관키워드2 보유 이모트가 B인경우 A노출 후 B노출</t>
  </si>
  <si>
    <t>추천검색 결과 확인
: 연관 키워드 버블</t>
  </si>
  <si>
    <t>*연관 키워드 버블(2번째) 노출 순위
1) 연관 키워드에 해당되는 보유 이모트
2) 연관 키워드에 해당되는 미보유 이모트</t>
  </si>
  <si>
    <t>* 연관키워드 버블에서는 보유 이모트 몰아주기 반영되지 않으므로 참고</t>
  </si>
  <si>
    <t>* 보유 이모티콘
- 키보드 탭에 꽂혀있는 이모티콘
- 즐겨찾기, 최근사용에 포함되어있는 이모티콘</t>
  </si>
  <si>
    <t>연관키워드 보유 이모트 6개 초과 보유</t>
  </si>
  <si>
    <t>1. 추천 검색 결과 상단에 우선 노출로 6개 노출된다.
- 6개 우선 노출
- 6개 초과 이모트는 우선노출되지는 않고, 표시 위치에서 잠금뷰는 해제된 상태로 표시된다.</t>
  </si>
  <si>
    <t>사운드콘 소리 아이콘 표기 확인</t>
  </si>
  <si>
    <t>보유 이모트</t>
  </si>
  <si>
    <t>1. 추천 검색 결과에 표시된 이모트가 사운드콘일때 소리 아이콘 표기 확인</t>
  </si>
  <si>
    <t>1. 우측 하단 소리 아이콘 표기</t>
  </si>
  <si>
    <t>잠금 뷰</t>
  </si>
  <si>
    <t>1. 우측 하단 소리 아이콘 표기
: 표시 레이어는 잠금뷰(반투명)이 상단에 표시되어 소리 아이콘 위에 잠금뷰가 덮는 형태로 표시된다.</t>
  </si>
  <si>
    <t xml:space="preserve">따라하기 - 미구독자 </t>
  </si>
  <si>
    <t>키워드 섹션 결과 확인</t>
  </si>
  <si>
    <t>* 노출 순위
1) 따라하기 시도한 이모트
2) 메인 키워드에 해당되는 보유 이모트
3) 연관 키워드에 해당되는 보유 이모트
4) 메인 키워드에 해당되는 미보유 이모트</t>
  </si>
  <si>
    <t>따라하기 이모트 이모트 1번 노출 확인</t>
  </si>
  <si>
    <t>보유 아이템 따라하기</t>
  </si>
  <si>
    <t>1. 따라하기 후 첫번째 노출 이모트 확인</t>
  </si>
  <si>
    <t>1. 따라하기 한 이모트 표시된다.</t>
  </si>
  <si>
    <t>미보유한 아이템 따라하기</t>
  </si>
  <si>
    <t>1. 따라하기 한 이모트 잠금뷰로 표시된다.</t>
  </si>
  <si>
    <t>메인키워드 해당 이모트 6개 초과 보유</t>
  </si>
  <si>
    <t>1. 따라하기 추천 결과에 우선 노출로 6개 노출된다.
- 6개 우선 노출
- 6개 초과 이모트는 우선노출되지는 않고, 표시 위치에서 잠금뷰는 해제된 상태로 표시된다.</t>
  </si>
  <si>
    <t>메인키워드 보유 이모트 n개(10개미만) + 연관 키워드 보유 이모트m개(10개미만)</t>
  </si>
  <si>
    <t>1. 따라하기 추천 결과에 우선 노출로 10개 노출된다.
- 보유한 이모트중 메인키워드 대상이 우선 노출되며, 이후에 연관 키워드 이모트 노출된다.
- 10개 초과 이모트는 우선노출되지는 않고, 표시 위치에서 잠금뷰는 해제된 상태로 표시된다.</t>
  </si>
  <si>
    <t>1. 키보드탭에 보유한 이모트가 따라하기 키워드 섹션 결과로 표시되었을때 노출 확인</t>
  </si>
  <si>
    <t>1. 키보드탭에 없는 구매한 이모트가 따라하기 키워드 섹션 결과로 표시되었을때 노출 확인</t>
  </si>
  <si>
    <t>(bono,25/9)
최근사용/즐겨찾기 상태인 이모티콘의 경우, 숨기기 상태여도 보유 상태로 노출됨 &gt; 스펙
 - 사용X, 즐겨찾기X, 구매 상태이나 숨기기 한 상태O, 해당 이모티콘을 타인이 채팅방에 전송 후 따라가기하여 확인</t>
  </si>
  <si>
    <t>1. 키보드탭에 만료탭으로 존재(기간만료)이모트가 따라하기 키워드 섹션 결과로 표시되었을때 노출 확인</t>
  </si>
  <si>
    <t>1. 즐겨찾기에 존재하는 이모트 따라하기 키워드 섹션 결과로 표시되었을때 노출 확인
2. 즐겨찾기 해제/삭제 후 노출 확인</t>
  </si>
  <si>
    <t>1.최근사용에 존재하는 이모트 추천 따라하기 키워드 섹션 결과로 표시되었을때 노출 확인
2. 최근사용 제외 후 노출 확인
* 150개이상 추가시 맨앞의 최근사용 이모트 제외</t>
  </si>
  <si>
    <t>키워드 등록 이모티콘 수 : 20~55</t>
  </si>
  <si>
    <t>키워드 등록 이모티콘 수 : 56~100</t>
  </si>
  <si>
    <t>1. 확장되어 55개까지의 이모티콘이 표시되며, 12번째 줄 마지막에 더보기 버튼이 표시된다.
2. 확장되어 나머지 이모티콘이 모두 표시된다.</t>
  </si>
  <si>
    <t>아이템 섹션 결과 확인</t>
  </si>
  <si>
    <t>따라하기 이모트 첫번째 노출 확인</t>
  </si>
  <si>
    <t>* 이모트 상태별 따라하기 결과확인에서 아이템 섹션이 표시되는 케이스에 따라하기 이모트가 첫번째로 표시되는지 체크</t>
  </si>
  <si>
    <t>1. 아이템 섹션 표시 확인</t>
  </si>
  <si>
    <t>1. 아이템 섹션 표시 확인
2. 즐겨찾기 해제/삭제 후 노출 확인</t>
  </si>
  <si>
    <t>1. 아이템 섹션 표시 확인
2. 최근사용 제외 후 노출 확인</t>
  </si>
  <si>
    <t>보유 조건 해당 여부</t>
  </si>
  <si>
    <t>키워드 섹션 표시된다.
- 따라하기 이모트 첫번째 노출
아이템 섹션 표시된다.
- 따라하기 이모트 첫번째 노출
- 보유 상태로 표시된다.(잠금뷰아님)</t>
  </si>
  <si>
    <t>키워드 섹션 표시된다.
- 따라하기 이모트 첫번째 노출(잠금뷰)
아이템 섹션 표시된다.
- 따라하기 이모트 첫번째 노출
- 잠금뷰로 표시된다.</t>
  </si>
  <si>
    <t>아이템 섹션 표시된다.
- 따라하기 이모트 첫번째 노출
- 보유 상태로 표시된다.(잠금뷰아님)</t>
  </si>
  <si>
    <t>아이템 섹션 표시된다.
- 따라하기 이모트 첫번째 노출
- 잠금뷰로 표시된다.</t>
  </si>
  <si>
    <t>따라하기가 제한되어 비슷한 이모티콘이 추천됩니다.
키워드 섹션 표시된다.
- 따라하기 이모트 첫번째 노출
아이템 섹션 표시된다.
- 따라하기 이모트 첫번째 노출
- 보유 상태로 표시된다.(잠금뷰아님)</t>
  </si>
  <si>
    <t>따라하기가 제한되어 비슷한 이모티콘이 추천됩니다.
키워드 섹션 표시된다.
- 따라하기 이모트 첫번째 노출(잠금뷰)
아이템 섹션 표시된다.
- 따라하기 이모트 첫번째 노출
- 잠금뷰로 표시된다.</t>
  </si>
  <si>
    <t>이모티콘 탭</t>
  </si>
  <si>
    <t>최근/즐찾</t>
  </si>
  <si>
    <t>* 최근/즐찾에서 선택 -&gt; 프리뷰 -&gt; 전송 기본 체크필요</t>
  </si>
  <si>
    <t>최근사용</t>
  </si>
  <si>
    <t>최근사용 이모트 목록</t>
  </si>
  <si>
    <t>디폴트 노출
: 최대 3줄</t>
  </si>
  <si>
    <t>최근사용 이모트 수
= 1~4개</t>
  </si>
  <si>
    <t>1. 최근사용 영역 내 이모트 노출 줄 수 확인</t>
  </si>
  <si>
    <t>1. 1줄로 표시</t>
  </si>
  <si>
    <t>최근사용 이모트 수
= 2~8개</t>
  </si>
  <si>
    <t>1. 2줄로 표시</t>
  </si>
  <si>
    <t>최근사용 이모트 수
= 9~12개</t>
  </si>
  <si>
    <t>1. 3줄로 표시
- 더보기 버튼 미표시</t>
  </si>
  <si>
    <t>더보기 기능 확인</t>
  </si>
  <si>
    <t>최근 사용 이모트 13개 이상</t>
  </si>
  <si>
    <t>1. 최근사용 영역 내 이모트 노출 줄 수 확인
2. 더보기 버튼 탭</t>
  </si>
  <si>
    <t>1. 3줄로 표시
- 11개까지 표시되며 더보기 버튼 표시
2. 미표시 이모트 모두 표시</t>
  </si>
  <si>
    <t>(lottie.26/5)
최대 3줄 14개까지 표시되고 이후 더보기 버튼 표시 확인</t>
  </si>
  <si>
    <t>10줄 단위 추가 확인</t>
  </si>
  <si>
    <t>최근 사용 이모트
= 12 + (4*10) 이상</t>
  </si>
  <si>
    <t>1. 최근사용 영역 내 이모트 노출 줄 수 확인
2. 더보기 버튼 탭
3. 더보기 버튼 탭</t>
  </si>
  <si>
    <t>1. 3줄로 표시
- 더보기 버튼 표시
2. 10줄 추가 표시되며, 더보기 버튼 추가 표시
3. 추가 확장되며 모두 표시
- 최대 92개 표시
- 4 * 23</t>
  </si>
  <si>
    <t>리스트 내 순서 변경 확인</t>
  </si>
  <si>
    <t>리스트에 추가 확인</t>
  </si>
  <si>
    <t>1. 리스트에 없는 이모트 사용 후 최근사용 목록 확인</t>
  </si>
  <si>
    <t>1. 최근사용 이모트 목록의 가장 앞에 추가 표시된다.</t>
  </si>
  <si>
    <t>리스트에서 순서변경 확인</t>
  </si>
  <si>
    <t>목록에는 있으나, 순서가 맨앞에 아닌 이모트</t>
  </si>
  <si>
    <t>1. 리스트에 있는 이모트 사용 후 최근사용 목록 확인</t>
  </si>
  <si>
    <t>1. 최근사용 이모트 목록 가장 앞에 표시되며, 해당 이모티콘 자리까지 한칸씩 순서가 뒤로 밀림</t>
  </si>
  <si>
    <t>리스트에서 제거 확인</t>
  </si>
  <si>
    <t>최근 사용 이모트 92개</t>
  </si>
  <si>
    <t>1. 최근사용 이모트 목록의 가장 앞에 추가 표시된다.
- 가장 마지막 이모트는 최근사용 목록에서 제거된다.</t>
  </si>
  <si>
    <t>이모트 소유권 만료 시 최근사용 제거 확인</t>
  </si>
  <si>
    <t>문의 필요 -&gt; 체크탭처리로 만료가되는것인지 iOS/Android 문의
즐겨찾기와 같이 문의</t>
  </si>
  <si>
    <t>플러스 만료 제외처리 확인</t>
  </si>
  <si>
    <t>정기결제상품 + 무제한 단품상품 존재</t>
  </si>
  <si>
    <t>이모티콘 플러스 만료 후
최근사용 이모티콘 탭 확인</t>
  </si>
  <si>
    <t>정기결제 상품
ㄴ 제외되어 표시되지 않는다.
무제한 단품상품
ㄴ 유지된다.</t>
  </si>
  <si>
    <t>기간제 만료 제외처리 확인</t>
  </si>
  <si>
    <t>기간제 + 무제한 단품상품 존재</t>
  </si>
  <si>
    <t>기간제 만료 후 
최근사용 이모티콘 탭 확인</t>
  </si>
  <si>
    <t>기간제 상품
ㄴ 제외되어 표시되지 않는다.
무제한 단품상품
ㄴ 유지된다.</t>
  </si>
  <si>
    <r>
      <rPr>
        <rFont val="Nanum Gothic"/>
      </rPr>
      <t xml:space="preserve">(bono,25/9)
정액제 미동의 상품인 기간제 이모티콘으로 확인 필요
 - 정액제 미동의 상품인 기간제 이모티콘 10분 만료 지급 요청
 - 이모티콘 사용+즐겨찾기 후 만료된 후 확인
</t>
    </r>
    <r>
      <rPr>
        <rFont val="Nanum Gothic"/>
        <color rgb="FF1155CC"/>
        <u/>
      </rPr>
      <t>https://jira.daumkakao.com/browse/QATEAM-7214</t>
    </r>
    <r>
      <rPr>
        <rFont val="Nanum Gothic"/>
      </rPr>
      <t xml:space="preserve"> 
기간제 이모티콘 만료된 상태 &gt; 즐겨찾기/최근발신 탭에 만료 이모티콘 노출 유지됨
&gt;&gt; moz. checktab이 한번 발생해야하는데 주기가 24시간, 하루 대기 후 확인 필요
- 정액제 미동의 상품 (ex: 이모티콘 상세 진입시 플러스 다운로드 버튼이 아닌 구매 버튼으로 노출되는 아이템들)
갸오오와 사랑꾼들
(jasmin, 26/5)
만료 후 재진입 시 바로 적용됨(26/4차 웹뷰 전환)</t>
    </r>
  </si>
  <si>
    <t>즐겨찾기 이모트 목록 확인</t>
  </si>
  <si>
    <t>전체 노출 확인</t>
  </si>
  <si>
    <t>즐겨찾기 120개</t>
  </si>
  <si>
    <t>1. 리스트 전체 노출 확인</t>
  </si>
  <si>
    <t>1. 즐겨찾기된 이모트 120개 더보기 버튼 없이 전체 노출</t>
  </si>
  <si>
    <t>즐겨찾기 동기화 확인</t>
  </si>
  <si>
    <t>* SPUSH, GETTOKEN Case</t>
  </si>
  <si>
    <t>네트워크 연결 상태에서 동기화 확인</t>
  </si>
  <si>
    <t>* SPUSH</t>
  </si>
  <si>
    <t>메인 -&gt; 서브</t>
  </si>
  <si>
    <t>1. 메인디바이스 즐겨찾기 추가/삭제 후 서브디바이스 확인</t>
  </si>
  <si>
    <t>1. 메인디바이스에서 추가/삭제된 즐겨찾기 동기화되어 서브 디바이스에서 동일하게 표시</t>
  </si>
  <si>
    <t>(Jason, 26/02)
iOS &gt; i26 메인 &lt;&gt; i18 서브로 진행
(kyle, 26/02)
서브: 갤럭시 탭 S10 울트라 (A16)</t>
  </si>
  <si>
    <t>서브 -&gt; 메인</t>
  </si>
  <si>
    <t>1. 서브디바이스 즐겨찾기 추가/삭제 후 메인디바이스 확인</t>
  </si>
  <si>
    <t>1. 서브디바이스에서 추가/삭제된 즐겨찾기 동기화되어 메인 디바이스에서 동일하게 표시</t>
  </si>
  <si>
    <t>네트워크 끊킴 상태에서 재연결 시 동기화 확인</t>
  </si>
  <si>
    <t>GETTOKEN</t>
  </si>
  <si>
    <t>메인 디바이스 네트워크 끊킴</t>
  </si>
  <si>
    <t>1. 서브디바이스 즐겨찾기 추가/삭제
2. 메인디바이스 네트워크 재연결 후 키보드 확인</t>
  </si>
  <si>
    <t xml:space="preserve">
2. 서브디바이스에서 추가/삭제된 즐겨찾기 동기화되어 메인 디바이스에서 동일하게 표시</t>
  </si>
  <si>
    <t>(bono,26/4)
Android 아래 moz 코멘트 참조하여 채팅방 재진입 후 확인</t>
  </si>
  <si>
    <t>즐겨찾기 추가/수정을 복수회 한 뒤 동기화 처리 확인</t>
  </si>
  <si>
    <t>* 즐겨찾기 액션마다 revision올라가므로 여러번 시도한경우 최종 revision까지 모두 반영여부 체크</t>
  </si>
  <si>
    <t>1. 서브디바이스 즐겨찾기 추가/삭제 - 여러번 시도
2. 메인디바이스 네트워크 재연결 후 키보드 확인</t>
  </si>
  <si>
    <t>이모트 소유권 만료 시 즐겨찾기 제거 확인</t>
  </si>
  <si>
    <t>이모티콘 플러스 만료 후
즐겨찾기 이모티콘 탭 확인</t>
  </si>
  <si>
    <r>
      <rPr>
        <rFont val="Nanum Gothic"/>
      </rPr>
      <t xml:space="preserve">(moz) 기존에 즐찾이슈-바로 동기화 안되는 현상 - 관련해서 아래스텝 추가해서 봐주세요. 
1.즐겨찾기의 경우는 만료된 플러스 탭을 최근 추가한 상태로 채팅방을 재진입하여 check_tab유도하여 체크
2. 보유 이모트를 추가로 즐겨찾기 remove/add하여 업데이트 유도 후 키보드를 다시 열어서 체크
(justin, 25/8)
이모티콘 플러스 해지 후 정기결제 동의 상품이 즐겨찾기에 노출되어 전송까지 가능한 현상
</t>
    </r>
    <r>
      <rPr>
        <rFont val="Nanum Gothic"/>
        <color rgb="FF1155CC"/>
        <u/>
      </rPr>
      <t>https://jira.daumkakao.com/browse/QATEAM-6407</t>
    </r>
    <r>
      <rPr>
        <rFont val="Nanum Gothic"/>
      </rPr>
      <t xml:space="preserve"> 
&gt;&gt; (bono, 25/9) 24시간 후 확인 필요
(jasmin, 26/5)
만료 후 재진입 시 바로 적용됨(26/4차 웹뷰 전환)</t>
    </r>
  </si>
  <si>
    <t>기간제 만료 후 
즐겨찾기 이모티콘 탭 확인</t>
  </si>
  <si>
    <r>
      <rPr>
        <rFont val="Nanum Gothic"/>
      </rPr>
      <t xml:space="preserve">(bono,25/9)
정액제 미동의 상품인 기간제 이모티콘으로 확인 필요
 - 정액제 미동의 상품인 기간제 이모티콘 10분 만료 지급 요청
 - 이모티콘 사용+즐겨찾기 후 만료된 후 확인
</t>
    </r>
    <r>
      <rPr>
        <rFont val="Nanum Gothic"/>
        <color rgb="FF1155CC"/>
        <u/>
      </rPr>
      <t>https://jira.daumkakao.com/browse/QATEAM-7214</t>
    </r>
    <r>
      <rPr>
        <rFont val="Nanum Gothic"/>
      </rPr>
      <t xml:space="preserve"> 
기간제 이모티콘 만료된 상태 &gt; 즐겨찾기/최근발신 탭에 만료 이모티콘 노출 유지됨
&gt;&gt; moz. checktab이 한번 발생해야하는데 주기가 24시간, 하루 대기 후 확인 필요
- 정액제 미동의 상품 (ex: 이모티콘 상세 진입시 플러스 다운로드 버튼이 아닌 구매 버튼으로 노출되는 아이템들)
갸오오와 사랑꾼들
(jasmin, 26/5)
만료 후 재진입 시 바로 적용됨(26/4차 웹뷰 전환)</t>
    </r>
  </si>
  <si>
    <t>즐겨찾기 최대 개수 초과 얼럿 확인</t>
  </si>
  <si>
    <t>1. 최대개수 상태에서 즐겨찾기 시도
2. 즐겨찾기 1개 제거 후 다시 즐겨찾기 시도</t>
  </si>
  <si>
    <t>1. 얼럿표시되며 추가되지 않는다.
- "즐겨찾기 가능한 개수를 초과하여, 더 이상 추가할 수 없습니다."
2. 즐겨찾기 추가된다.</t>
  </si>
  <si>
    <t>(lottie.26/5)
"즐겨찾기 가능한 개수를 초과하여, 더 이상 추가할 수 없습니다."
[확인]</t>
  </si>
  <si>
    <t>최근/즐찾 - 데이터 없는 경우 표시 정책</t>
  </si>
  <si>
    <t>최근</t>
  </si>
  <si>
    <t>즐찾</t>
  </si>
  <si>
    <t>X</t>
  </si>
  <si>
    <t>최근/즐찾 탭 노출 확인</t>
  </si>
  <si>
    <t xml:space="preserve">- 요소: 최근 사용 레이블 및 디폴트 문구 노출
- 문구: 공통
“최근에 사용한 이모티콘은 자동으로 보여요. 
즐겨 쓰는 건 이모티콘을 선택하고 ★을 눌러 모아둘 수 있어요.” </t>
  </si>
  <si>
    <t>최근에 사용한 이모티콘은 자동으로 보여요. 
즐겨 쓰는 건 ★을 눌러 모아둘 수 있어요.</t>
  </si>
  <si>
    <t>O</t>
  </si>
  <si>
    <t>- 요소: 최근사용/즐겨찾기 레이블 및 영역 노출
- 문구: 즐겨찾기 (기존)
“자주 쓰는 이모티콘을 모아둘 수 있어요.
이모티콘을 선택하고 ★을 눌러보세요.”</t>
  </si>
  <si>
    <t>- 요소: 즐겨찾기 레이블 및 영역 노출, 최근사용 영역 미노출
- 문구: 없음</t>
  </si>
  <si>
    <t>구버전 마이그레이션</t>
  </si>
  <si>
    <t>* 25/9차 최근사용 개수 조정 150 -&gt; 92</t>
  </si>
  <si>
    <t>기존 데이터 92개 이상인 경우
: 최대 150개</t>
  </si>
  <si>
    <t>1. 마이그레이션 후 최근 사용 표시 이모트 확인</t>
  </si>
  <si>
    <t>1. 92개만 노출된다.
- 최근사용 92개 노출되고, 이전 이모트는 미표시</t>
  </si>
  <si>
    <t>기존 데이터 120개 상태</t>
  </si>
  <si>
    <t>1. 120개 모두 노출된다.</t>
  </si>
  <si>
    <t>미니 스토어</t>
  </si>
  <si>
    <t>상단 타이틀 문구 확인</t>
  </si>
  <si>
    <t>1. 타이틀 명 노출 확인</t>
  </si>
  <si>
    <t>1. ${ME}님을 위한 추천
: 본인 닉네임 표기</t>
  </si>
  <si>
    <t>카드 배열 확인</t>
  </si>
  <si>
    <t>1배열 확인</t>
  </si>
  <si>
    <t>모바일 디바이스
세로모드</t>
  </si>
  <si>
    <t>1. 아이템 카드 배열 확인</t>
  </si>
  <si>
    <t>1. 1배열로 표시</t>
  </si>
  <si>
    <t>2배열 확인</t>
  </si>
  <si>
    <t>모바일 디바이스
가로모드</t>
  </si>
  <si>
    <t>1. 2배열로 표시</t>
  </si>
  <si>
    <t>태블릿, 아이패드</t>
  </si>
  <si>
    <t>미니스토어 카드</t>
  </si>
  <si>
    <t>* 서버배포사항 - 리얼까지 배포됨</t>
  </si>
  <si>
    <t>1. 이모티콘 타이틀 확인</t>
  </si>
  <si>
    <t>1. 타이틀 명 표기
- 12자 이상인 경우 말줄임, 이하는 모두 표기</t>
  </si>
  <si>
    <t>사운드 아이콘 표시</t>
  </si>
  <si>
    <t>소리나는 이모티콘 타입</t>
  </si>
  <si>
    <t>썸네일</t>
  </si>
  <si>
    <t>1. 이모티콘 상품 썸네일 표시 확인</t>
  </si>
  <si>
    <t>1. 대표 썸네일 + 1~4 이모트 표시</t>
  </si>
  <si>
    <t>대표 썸네일 재생</t>
  </si>
  <si>
    <t>움직이는 이모티콘 타입</t>
  </si>
  <si>
    <t>1. 대표 썸네일 재생 확인</t>
  </si>
  <si>
    <t>1. 자동 재성되며 4회 재생후 멈춤
* 1~3 썸네일은 재생되지 않음</t>
  </si>
  <si>
    <t>* 1~3 썸네일은 재생되지 않음
모즈에게 문의 예정</t>
  </si>
  <si>
    <t>카드 랜딩 확인</t>
  </si>
  <si>
    <t>1. 카드 영역 탭</t>
  </si>
  <si>
    <t>1. 해당 이모티콘 상세로 이동된다.</t>
  </si>
  <si>
    <t>스토어 바로가기</t>
  </si>
  <si>
    <t>1. 미니 스토어 하단 [스토어 바로가기] 버튼 탭</t>
  </si>
  <si>
    <t>1. 스토어 홈으로 이동</t>
  </si>
  <si>
    <t>미니 이모티콘 필터링</t>
  </si>
  <si>
    <t>(참고) 이모티콘탭 내 미니스토어에서는 미니 이모티콘 필터링 처리</t>
  </si>
  <si>
    <t>스토어 버튼 이벤트 처리 - 뱃지/이미지</t>
  </si>
  <si>
    <t>스토어 뱃지 관리 설정 별 스토어 버튼 노출 확인</t>
  </si>
  <si>
    <t>* 뱃지 정보는 properties로 내려받음
- 테스트 시 미호출 케이스 방지를 위해 수동 호출 필요</t>
  </si>
  <si>
    <t>영역별 확인</t>
  </si>
  <si>
    <t>프로필 꾸미기</t>
  </si>
  <si>
    <t>키보드 스토어 뱃지 설정 상태</t>
  </si>
  <si>
    <t>1. 해당 영역 키보드 스토어 뱃지 표시 확인</t>
  </si>
  <si>
    <t>1. 뱃지 표시된다.</t>
  </si>
  <si>
    <t>커스텀 프로필</t>
  </si>
  <si>
    <t>게시판 댓글</t>
  </si>
  <si>
    <t>플친 댓글</t>
  </si>
  <si>
    <t>예약 메시지</t>
  </si>
  <si>
    <t>국가 설정 별 노출 확인</t>
  </si>
  <si>
    <t>* 시간대 별로 하나의 국가만 활성화 설정 후 체크</t>
  </si>
  <si>
    <t>KR설정 시 노출 확인</t>
  </si>
  <si>
    <t>스토어 뱃지 설정 시간 내</t>
  </si>
  <si>
    <t>1. KR, JP, GL 기기에서 
- 이모티콘 키보드 &gt; 스토어 버튼 뱃지 확인</t>
  </si>
  <si>
    <t>1. 
- KR : 노출
- JP : 미노출
- GL : 미노출</t>
  </si>
  <si>
    <t>JP설정 시 노출 확인</t>
  </si>
  <si>
    <t>1. 
- KR : 미노출
- JP : 노출
- GL : 미노출</t>
  </si>
  <si>
    <t>GL설정 시 노출 확인</t>
  </si>
  <si>
    <t>1. 
- KR : 미노출
- JP : 미노출
- GL : 노출</t>
  </si>
  <si>
    <t>타겟 유저 별 노출 확인</t>
  </si>
  <si>
    <t>모두 설정 시 노출 확인</t>
  </si>
  <si>
    <t>1. 구독자/ 미구독자
- 이모티콘 키보드 &gt; 스토어 버튼 뱃지 확인</t>
  </si>
  <si>
    <t>1.
- 구독자 : 노출
- 미구독자 : 노출</t>
  </si>
  <si>
    <t>구독자 설정 시 노출 확인</t>
  </si>
  <si>
    <t>1.
- 구독자 : 노출
- 미구독자 : 미노출</t>
  </si>
  <si>
    <t>미구독자 설정 시 노출 확인</t>
  </si>
  <si>
    <t>1.
- 구독자 : 미노출
- 미구독자 : 노출</t>
  </si>
  <si>
    <t>오픈 기간 별 노출 확인</t>
  </si>
  <si>
    <t>* 뷰를 다시 그리는 시점에 미노출인지, 뷰 유지시에도 만료 시 미노출인지 문의</t>
  </si>
  <si>
    <t>오픈 시간 이전 : 미노출 확인</t>
  </si>
  <si>
    <t>오픈시간 이전</t>
  </si>
  <si>
    <t>1. 이모티콘 키보드 &gt; 스토어 버튼 뱃지 확인
2. 뱃지 활성화 시간 대에 이모티콘 키보드 재노출 후 확인</t>
  </si>
  <si>
    <t>1. 뱃지 미표시
2. 뱃지 표시</t>
  </si>
  <si>
    <t>오픈시작~ 종료일시 : 노출 확인</t>
  </si>
  <si>
    <t>오픈시간 내</t>
  </si>
  <si>
    <t>1. 이모티콘 키보드 &gt; 스토어 버튼 뱃지 확인
2. 뱃지 활성화 시간 만료 후 키보드 재노출 후 확인</t>
  </si>
  <si>
    <t>1. 뱃지 표시
2. 뱃지 미표시</t>
  </si>
  <si>
    <t>종료 후 : 미노출 확인</t>
  </si>
  <si>
    <t>오픈시간 후</t>
  </si>
  <si>
    <t>1. 이모티콘 키보드 &gt; 스토어 버튼 뱃지 확인</t>
  </si>
  <si>
    <t>1. 뱃지 미표시</t>
  </si>
  <si>
    <t>대상 OS설정 별 노출 확인</t>
  </si>
  <si>
    <t>iOS , Android 모두 설정</t>
  </si>
  <si>
    <t>iOS/Android 노출 설정</t>
  </si>
  <si>
    <t>1. 
- iOS : 노출
- Android : 노출</t>
  </si>
  <si>
    <t>iOS 설정 노출 확인</t>
  </si>
  <si>
    <t>iOS만 노출 설정</t>
  </si>
  <si>
    <t>1. 
- iOS : 노출
- Android : 미노출</t>
  </si>
  <si>
    <t>Android 설정 노출 확인</t>
  </si>
  <si>
    <t>Android만 노출 설정</t>
  </si>
  <si>
    <t>1. 
- iOS : 미노출
- Android : 노출</t>
  </si>
  <si>
    <t>뱃지 , 이미지 설정 별 노출 확인</t>
  </si>
  <si>
    <t>뱃지 타입 설정 상태 노출 확인</t>
  </si>
  <si>
    <t>뱃지 타입으로 설정 상태</t>
  </si>
  <si>
    <t>1. 빨간점 뱃지로 표시된다.</t>
  </si>
  <si>
    <t>이미지 타입 설정 상태 노출 확인</t>
  </si>
  <si>
    <t>이미지 타입으로 설정 상태</t>
  </si>
  <si>
    <t>1. 업로드한 이미지 타입으로 표시된다.</t>
  </si>
  <si>
    <t>탭 시 배지 제거 확인</t>
  </si>
  <si>
    <t>뱃지 노출 상태</t>
  </si>
  <si>
    <t>1. 키보드 스토어 탭
2. 스토어 닫기 후 키보드 스토어 탭 내 뱃지 노출 확인</t>
  </si>
  <si>
    <t>1. 이모티콘 스토어 홈이 열린다.
2. 뱃지 노출되지 않는다.</t>
  </si>
  <si>
    <t>(어드민) 어드민 스토어 버튼 중복 시간 설정 시 우선순위 확인</t>
  </si>
  <si>
    <t>* 같은 노출 기간으로 설정된 뱃지가 여러개인 경우 등록된 ID가 높은 뱃지데이터로 내려준다.</t>
  </si>
  <si>
    <t>최근 등록 상품 노출 확인</t>
  </si>
  <si>
    <t>중복 뱃지 설정 상태</t>
  </si>
  <si>
    <t>1. 키보드 탭 노출되는 이벤트 확인</t>
  </si>
  <si>
    <t>1. 최근 설정한 이벤트로 처리된다.</t>
  </si>
  <si>
    <t>보유 전체</t>
  </si>
  <si>
    <t>보유 전체 내 개별 이모트 영역 정책</t>
  </si>
  <si>
    <t>아이템 정보 표시 확인</t>
  </si>
  <si>
    <t>1. 개별 아이템 영역 내 정보 확인</t>
  </si>
  <si>
    <t>1. 타이틀 / 작가명 / 아이템 상세 랜딩 " &gt; " 버튼 표시</t>
  </si>
  <si>
    <t>이모트 전체 노출 확인</t>
  </si>
  <si>
    <t>1. 개별 아이템 이모트 표시 확인</t>
  </si>
  <si>
    <t>1. 전체 이모티콘 모두 표시된다.</t>
  </si>
  <si>
    <t>보유 전체 탭 노출 확인</t>
  </si>
  <si>
    <t>미노출 조건 확인</t>
  </si>
  <si>
    <t>보유 탭 없음</t>
  </si>
  <si>
    <t>1. 보유 전체 탭 노출 확인</t>
  </si>
  <si>
    <t>1. 미노출</t>
  </si>
  <si>
    <t>노출 조건
: 보유 탭 1개 이상</t>
  </si>
  <si>
    <t>보유 탭 1개 이상</t>
  </si>
  <si>
    <t>1. 보유 전체 탭 노출 확인
2. 보유탭 제거 후 미노출 확인</t>
  </si>
  <si>
    <t>1. 노출
2. 제거되어 미노출된다.</t>
  </si>
  <si>
    <t>보유 탭 내 정보 변경 동기화 확인</t>
  </si>
  <si>
    <t>키보드 탭 순서 변경 시 전체 탭 내 순서 변경 확인</t>
  </si>
  <si>
    <t>1. 키보드 탭 내 순서 변경 후 보유 전체 확인</t>
  </si>
  <si>
    <t>1. 아이템 노출 순서가 변경된 순서와 동일하게 표시</t>
  </si>
  <si>
    <t>키보드 탭 숨김 처리 시 전체 탭 내 아이템 제거 확인</t>
  </si>
  <si>
    <t>1. 키보드 탭 내 아이템 숨김 처리 후 보유 전체 확인</t>
  </si>
  <si>
    <t>1. 숨김처리된  아이템은 미노출 처리되고 나머지 이모트 표시</t>
  </si>
  <si>
    <t>키보드 탭 만료 상태 변경 후 전체 탭 내 아이템 제거 확인</t>
  </si>
  <si>
    <t>1. 키보드 탭 내 아이템이 만료 처리(기간제등) 후 보유 전체 확인</t>
  </si>
  <si>
    <t>1. 만료된 아이템은 미노출 처리되고 나머지 이모트 표시</t>
  </si>
  <si>
    <t>서브디바이스 키보드 탭 동기화 시 순서 변경 확인</t>
  </si>
  <si>
    <t>네트워크 연결 상태에서 동기화 후 확인</t>
  </si>
  <si>
    <t>1. 서브에서 순서 변경 후 메인 디바이스 보유 전체 확인</t>
  </si>
  <si>
    <t>1. 보유 전체에서 아이템 노출 순서가 서브에서 변경한 순서와 동일하게 표시된다.</t>
  </si>
  <si>
    <t>네트워크 끊킴 상태</t>
  </si>
  <si>
    <t>1. 서브에서 순서 변경
2. 메인 디바이스 네트워크 재연결 후 보유 전체 확인</t>
  </si>
  <si>
    <t>보유탭 - 개별</t>
  </si>
  <si>
    <t>신상 배너 UX 확인</t>
  </si>
  <si>
    <t>아이템명/작가명 노출</t>
  </si>
  <si>
    <t>채팅방 &gt; 키보드탭 개별 아이템</t>
  </si>
  <si>
    <t>상단 아이템/작가명 노출 확인</t>
  </si>
  <si>
    <t>상단 아이템명/작가명 노출 확인</t>
  </si>
  <si>
    <t>단품 보유 탭</t>
  </si>
  <si>
    <t>이모지 탭</t>
  </si>
  <si>
    <t>신상 알림</t>
  </si>
  <si>
    <t>랜덤 노출 확인</t>
  </si>
  <si>
    <t>신상 알림 표시중인 탭 존재</t>
  </si>
  <si>
    <t>1. 신상 알림 존재하는 탭 진입
2. 다른탭으로 이동 후 다시 신상 알림 존재 탭 진입</t>
  </si>
  <si>
    <t>1. 썸네일이 해당 신상 이모티콘의 emot 0~3중 랜덤하게 1개 노출
2. emot 0~3중 랜덤하게 변경되어 표시
* 변경이 되는지 확인하기 위함</t>
  </si>
  <si>
    <t>신상 이모트 타입 별 확인</t>
  </si>
  <si>
    <t>* 화면 깨짐 및 미노출 케이스가 없는지 확인 용도</t>
  </si>
  <si>
    <t>1. 신상 알림이 애니콘인 경우 썸네일 확인</t>
  </si>
  <si>
    <t>1.emot 0~3중 랜덤하게 노출
- 화면 깨짐이나 미노출 없는지 확인
- 썸네일 4회 재생 확인</t>
  </si>
  <si>
    <t>신상 배너 동작 확인</t>
  </si>
  <si>
    <t>알림 노출 조건 확인</t>
  </si>
  <si>
    <t>국가 제한 확인</t>
  </si>
  <si>
    <t>KR 사용자</t>
  </si>
  <si>
    <t>구독자</t>
  </si>
  <si>
    <t>동일 IP 신상 이모트 출시 상태</t>
  </si>
  <si>
    <t>1. 체크탭 호출 후 신상 배너 노출 확인
2. 신상 배너 탭 후 랜딩 체크</t>
  </si>
  <si>
    <t>1. 신상 배너 노출
2. 아이템 상세로 이동</t>
  </si>
  <si>
    <t>미구독자</t>
  </si>
  <si>
    <t>KR외 사용자</t>
  </si>
  <si>
    <t>동일 IP 신상 이모트 출시 상태
: JP, US등 해외국가 사용자</t>
  </si>
  <si>
    <t>1. 체크탭 호출 후 신상 배너 노출 확인</t>
  </si>
  <si>
    <t>1. 신상 배너 미노출</t>
  </si>
  <si>
    <t>이모티콘 타입 별 제한</t>
  </si>
  <si>
    <t>임베딩 이모티콘</t>
  </si>
  <si>
    <t>* 필터링 조건을 보기위해
카카오 프렌즈 클래식, 안녕 니니즈 조건에 해당되는 IPID에 신상 이모트 추가 후 확인 필요</t>
  </si>
  <si>
    <t>카카오 프렌즈 클래식</t>
  </si>
  <si>
    <t>카카오 프렌즈 클래식 동일IP 에 신규 이모티콘 출시일 이후</t>
  </si>
  <si>
    <t>안녕 니니즈</t>
  </si>
  <si>
    <t>안녕 니니즈 동일 IP에 신규 이모티콘 출시일 이후</t>
  </si>
  <si>
    <t>이벤트/기간제 제한</t>
  </si>
  <si>
    <t>이벤트 이모티콘</t>
  </si>
  <si>
    <t>이벤트 보유 상품 미노출 확인</t>
  </si>
  <si>
    <t>동일 IP의 신상 이모트 출시 상태</t>
  </si>
  <si>
    <t>기간제 이모티콘</t>
  </si>
  <si>
    <t>기간제 보유 상품 미노출 확인</t>
  </si>
  <si>
    <t>기타/예외 확인</t>
  </si>
  <si>
    <t>동일 IP 이벤트, 무제한 상품 보유 케이스 체크</t>
  </si>
  <si>
    <t>1. 
- 이벤트 이모티콘에는 노출되지 않는다.
- 무제한 사용 이모티콘에는 노출된다.</t>
  </si>
  <si>
    <t>기간 제한 확인</t>
  </si>
  <si>
    <t>* 출시 후 3개월</t>
  </si>
  <si>
    <t>30일 이후 만료 확인</t>
  </si>
  <si>
    <t>30일 이후 미노출 확인</t>
  </si>
  <si>
    <t>신상 배너 노출 상태</t>
  </si>
  <si>
    <t>1. 신상 배너 출시일로 부터 90일 지난 뒤 체크탭 호출 후 신상 배너 노출 확인</t>
  </si>
  <si>
    <t>만료 후 다른 신상 이모티콘 출시 시 신상 배너 노출 확인</t>
  </si>
  <si>
    <t>신상 배너 노출 후 30일 지난뒤 동일 IP 이모티콘 출시</t>
  </si>
  <si>
    <t>1. 신상 배너 노출</t>
  </si>
  <si>
    <t>닫기 후 미노출 확인</t>
  </si>
  <si>
    <t>닫기 개별 적용 확인</t>
  </si>
  <si>
    <t>신상 배너 노출되는 IP 2개이상 보유 상태
IP A, B에 대해 이모티콘 보유 상태</t>
  </si>
  <si>
    <t>1. IP A 이모티콘 탭으로 이동 후 신상 배너 닫기 버튼 탭
2. IP B 이모티콘 탭으로 이동 후 신상 배너 노출 확인</t>
  </si>
  <si>
    <t>1. 신상 배너가 닫힌다.
2. 신상 배너 노출</t>
  </si>
  <si>
    <t>닫기 동일 IP 적용 확인</t>
  </si>
  <si>
    <t>동일 IP에 해당되는 아이템 보유 상태
IP A에 대해 이모티콘1, 이모티콘2 보유</t>
  </si>
  <si>
    <t>1. 이모티콘 1 탭에서 신상 배너 닫기 버튼 탭
2. 이모티콘 2 탭에서 신상 배너 노출 확인</t>
  </si>
  <si>
    <t>1. 신상 배너가 닫힌다.
2. 신상 배너 미노출</t>
  </si>
  <si>
    <t>닫기 후 신규 출시 확인</t>
  </si>
  <si>
    <t>1. 동일 IP 배너를 1회 닫은 상태
2. 신규 이모티콘 출시일 이후</t>
  </si>
  <si>
    <t>1. 체크탭 호출후 신상 배너 노출 확인</t>
  </si>
  <si>
    <t>1. 신상 배너가 노출된다.</t>
  </si>
  <si>
    <t>다운로드 후 미노출 확인</t>
  </si>
  <si>
    <t>구매</t>
  </si>
  <si>
    <t>1. 신상 배너와 동일 IP의 이모티콘 상품 구매 후 신상 배너 노출 확인</t>
  </si>
  <si>
    <t>구매 후 삭제 확인</t>
  </si>
  <si>
    <t>신상 배너 노출 상태에서 구매하여 배너가 미노출되는 상태</t>
  </si>
  <si>
    <t>1. 배너 노출상태에서 구매했던 이모티콘을 탭에서 삭제 후
- 체크탭 호출 후 동일 IP 이모티콘 탭으로 이동
* 동일 IP 아이템중 이전 구매한 이모티콘만 존재하고, 새로 구매했던 이모티콘은 삭제된 상태</t>
  </si>
  <si>
    <t>기타 케이스</t>
  </si>
  <si>
    <t>중간 출시 아이템 구매시 미노출 확인</t>
  </si>
  <si>
    <t>A, B - 동일 IP 이모티콘
A - 최신출시
B - 이전 출시</t>
  </si>
  <si>
    <t>1. B아이템 구매후 체크탭 호출 후 탭 확인</t>
  </si>
  <si>
    <t>1. A의 신상 배너는 미노출</t>
  </si>
  <si>
    <t>신상 이모트 정보 복수개 적용 확인</t>
  </si>
  <si>
    <t>클라에서 3개 이상 IP에 대한 이모트를 보유 상태
보유한 3개 이상의 IP에 신규 이모티콘 출시 상태</t>
  </si>
  <si>
    <t>1. 체크탭 호출 후 각 탭 확인</t>
  </si>
  <si>
    <t>1. 3개의 탭에 모두 신상 배너가 표시된다.</t>
  </si>
  <si>
    <t>작가진입점</t>
  </si>
  <si>
    <t>작가 페이지 진입점 노출 확인</t>
  </si>
  <si>
    <t>1. 보유 아이템 이모트 표시 하단 작가 페이지 진입점 확인
2. 작가 페이지 진입점 탭</t>
  </si>
  <si>
    <t>1. 작가 페이지 진입점 노출
2. 작가 페이지로 이동된다.</t>
  </si>
  <si>
    <t>이모티콘 키보드 설정</t>
  </si>
  <si>
    <t>이모티콘 설정</t>
  </si>
  <si>
    <t>채팅방 &gt; 이모티콘 키보드 &gt; 이모티콘탭뷰 맨 우측 설정 아이콘 탭</t>
  </si>
  <si>
    <t>키보드 설정 페이지로 이동
- [순서 편집]탭 / [숨긴 이모티콘]탭 노출
- 디폴트탭 :  [순서 편집]탭</t>
  </si>
  <si>
    <t>더보기 &gt; 설정 &gt; 이모티콘 &gt; 이모티콘 순서 편집 탭</t>
  </si>
  <si>
    <t>순서 편집탭</t>
  </si>
  <si>
    <t>[순서 편집]탭 확인</t>
  </si>
  <si>
    <t>현재 다운로드 및 순서 설정된 이모티콘 전체리스트 노출</t>
  </si>
  <si>
    <t>한 개만 선택한 경우</t>
  </si>
  <si>
    <t>리스트 내 임의의 이모티콘 탭 클릭</t>
  </si>
  <si>
    <t>선택한 이모티콘 영역 회색으로 딤드처리</t>
  </si>
  <si>
    <t>여러개를 선택한 경우</t>
  </si>
  <si>
    <t>리스트 내 임의의 여러 이모티콘 탭</t>
  </si>
  <si>
    <t>한 개 이상 선택한 경우</t>
  </si>
  <si>
    <t>리스트 내 선택한 임의의 이모티콘 탭</t>
  </si>
  <si>
    <t>선택한 이모티콘 영역 딤드처리 해제</t>
  </si>
  <si>
    <t>순서 변경</t>
  </si>
  <si>
    <t>리스트 내 임의의 이모티콘 우측 순서변경[≡] 버튼 롱탭 후 위 또는 아래로 위치 변경</t>
  </si>
  <si>
    <t>선택한 위치로 해당 이모티콘 이동</t>
  </si>
  <si>
    <t>여러개의 이모티콘을 선택한 경우</t>
  </si>
  <si>
    <t>선택한 이모티콘 중 하나를 우측 순서변경[≡] 버튼 롱탭 후 위 또는 아래로 위치 변경</t>
  </si>
  <si>
    <t>핸들 버튼</t>
  </si>
  <si>
    <t>화면 하단 설정 버튼 노출
 - [↑맨 위로] 버튼 : 선택한 이모티콘 리스트 최상단으로 이동
 - [↓맨 아래로] 버튼 : 선택한 이모티콘 리스트 최하단으로 이동
 - [숨기기] 버튼 : 선택한 이모티콘 리스트에서 제외</t>
  </si>
  <si>
    <r>
      <rPr>
        <rFont val="Nanum Gothic"/>
      </rPr>
      <t xml:space="preserve">(Jason, 26/02)
Android,iOS &gt; 
이모티콘 설정 &gt; 순서 편집 &gt; 임의의 이모티콘 탭 시 &gt; 핸들버튼 말줄임 관련 문의 </t>
    </r>
    <r>
      <rPr>
        <rFont val="Nanum Gothic"/>
        <color rgb="FF1155CC"/>
      </rPr>
      <t>QATEAM-10384</t>
    </r>
  </si>
  <si>
    <t>숨긴 이모티콘탭</t>
  </si>
  <si>
    <t>[숨긴 이모티콘]탭 확인</t>
  </si>
  <si>
    <t>다운로드 받지 않은 이모티콘 전체리스트 노출</t>
  </si>
  <si>
    <t>보유중인 이모티콘을 모두 다운로드 받은 경우</t>
  </si>
  <si>
    <t>안내 문구 노출
 "숨긴 이모티콘이 없습니다. 구매내역은 [내 이모티콘]에서 확인할 수 있습니다."</t>
  </si>
  <si>
    <t>리스트 내 임의의 이모티콘 우측 다운로드 버튼 탭</t>
  </si>
  <si>
    <t>다운로드 버튼 위치에 다운로드 애니메이션이 노출되며, 다운로드가 완료되면 버튼영역 사라진다. 
 * 다운로드 완료 후 해당 이모티콘 영역은 딤드처리된다.</t>
  </si>
  <si>
    <t>미니 이모티콘 탭</t>
  </si>
  <si>
    <t>* 최근에서 선택 -&gt; 프리뷰 -&gt; 전송 기본 체크필요</t>
  </si>
  <si>
    <t>사용 이모트 없는 경우 노출 확인</t>
  </si>
  <si>
    <t>최근 사용 이력이 없음</t>
  </si>
  <si>
    <t>1. 최근사용탭 진입</t>
  </si>
  <si>
    <t>최근 사용 이모티콘 키보드 영역 내 안내 문구 노출
"가장 최근에 사용한 미니 이모티콘이
이곳에 자동으로 보입니다."</t>
  </si>
  <si>
    <t>사용 이모트 전체 표시 확인</t>
  </si>
  <si>
    <t>최근 사용 이모트 150개 상태</t>
  </si>
  <si>
    <t>1. 150개 최근 사용 이모트 모두 표시된다.</t>
  </si>
  <si>
    <r>
      <rPr>
        <rFont val="Nanum Gothic"/>
      </rPr>
      <t xml:space="preserve">(Lottie.26/5)
</t>
    </r>
    <r>
      <rPr>
        <rFont val="Nanum Gothic"/>
        <color rgb="FF1155CC"/>
        <u/>
      </rPr>
      <t>QATEAM-13470</t>
    </r>
    <r>
      <rPr>
        <rFont val="Nanum Gothic"/>
      </rPr>
      <t xml:space="preserve">
미니 이모티콘 가로/세로 전환 시 이모티콘 간격이 상이하게 노출</t>
    </r>
  </si>
  <si>
    <t>6*25</t>
  </si>
  <si>
    <t>1. 리스트에 없는 미니 이모티콘 사용 후 최근사용 목록 확인</t>
  </si>
  <si>
    <t>1. 리스트에 있는 미니 이모티콘 사용 후 최근사용 목록 확인</t>
  </si>
  <si>
    <t>최근 사용 이모트 150개</t>
  </si>
  <si>
    <t>기간제 만료 후 
최근사용 미니 이모티콘 탭 확인</t>
  </si>
  <si>
    <r>
      <rPr>
        <rFont val="Nanum Gothic"/>
      </rPr>
      <t xml:space="preserve">(bono,25/9)
</t>
    </r>
    <r>
      <rPr>
        <rFont val="Nanum Gothic"/>
        <color rgb="FF1155CC"/>
        <u/>
      </rPr>
      <t>https://jira.daumkakao.com/browse/QATEAM-7214</t>
    </r>
    <r>
      <rPr>
        <rFont val="Nanum Gothic"/>
      </rPr>
      <t xml:space="preserve"> 
기간제 이모티콘 만료된 상태 &gt; 즐겨찾기/최근발신 탭에 만료 이모티콘 노출 유지됨
&gt;&gt; moz. checktab이 한번 발생해야하는데 주기가 24시간, 하루 대기 후 확인 필요
- 정액제 미동의 상품 (ex: 이모티콘 상세 진입시 플러스 다운로드 버튼이 아닌 구매 버튼으로 노출되는 아이템들)
(jasmin, 26/5)
만료 후 재진입 시 바로 적용됨(26/4차 웹뷰 전환)
원신 미니미니미니니 등장! 이나즈마
</t>
    </r>
  </si>
  <si>
    <t>보유 전체 내 개별 미니 이모티콘 영역 정책</t>
  </si>
  <si>
    <t>1. 개별 미니 이모티콘 영역 내 정보 확인</t>
  </si>
  <si>
    <t>아이템 상세 랜딩 확인</t>
  </si>
  <si>
    <t>1. 개별 미니 이모티콘 우측 [ &gt; ] 버튼 탭</t>
  </si>
  <si>
    <t>1. 아이템 상세 페이지로 진입된다.</t>
  </si>
  <si>
    <t>1. 개별 미니 이모티콘 이모트 표시 확인</t>
  </si>
  <si>
    <t>1. 전체 미니 이모티콘 모두 표시된다.</t>
  </si>
  <si>
    <t>미니스토어</t>
  </si>
  <si>
    <t>1. 사운드 아이콘 표시된다.</t>
  </si>
  <si>
    <t>미니이모티콘</t>
  </si>
  <si>
    <t>1. 자동 재생되며 4회 재생후 멈춤
* 1~3 썸네일은 재생되지 않음</t>
  </si>
  <si>
    <t>보유 탭</t>
  </si>
  <si>
    <t>(Jason, 26/02)
일시적으로 api호출주기가 안맞거나 서버에서 값을 안내려줄 시 진입점 미노출할 수 있음
&gt; 24시간/재설치 후 재확인 필요</t>
  </si>
  <si>
    <t>추천 미니 이모티콘</t>
  </si>
  <si>
    <t>추천 영역 노출</t>
  </si>
  <si>
    <t>미니 이모티콘 보유</t>
  </si>
  <si>
    <t>구매/선물 미니 이모티콘 탭 &gt; 최하단 확인</t>
  </si>
  <si>
    <t>작가 캐릭터 페이지 진입점 하단에 추천 영역 노출</t>
  </si>
  <si>
    <t>(jasmin, 26/5)
추천 미니 이모티콘 "&gt;" 표시</t>
  </si>
  <si>
    <t>타이틀 확인</t>
  </si>
  <si>
    <t>추천 영역 타이틀 확인</t>
  </si>
  <si>
    <t>추천 미니 이모티콘 &gt;</t>
  </si>
  <si>
    <t>미노출 탭</t>
  </si>
  <si>
    <t>브랜드 이모티콘</t>
  </si>
  <si>
    <t>탭 하단 추천 영역 노출 확인</t>
  </si>
  <si>
    <t>다운로드 탭</t>
  </si>
  <si>
    <t>만료탭</t>
  </si>
  <si>
    <t>카드형 정책 확인</t>
  </si>
  <si>
    <t>* 실험결과 카드형으로 결정되어 배너형 미노출</t>
  </si>
  <si>
    <t>카드형 썸네일 노출</t>
  </si>
  <si>
    <t>UI 확인</t>
  </si>
  <si>
    <t>미니 이모티콘 키보드 &gt; 하단 영역 확인</t>
  </si>
  <si>
    <t>카드형 썸네일 노출된다 (기본 4종 노출)
추천 미니 이모티콘          &gt;
[item][item][item][item]</t>
  </si>
  <si>
    <t>아이템 노출</t>
  </si>
  <si>
    <t>순서 랜덤 노출 확인</t>
  </si>
  <si>
    <t>미니 이모티콘 탭 반복 진입 &gt; 아이템 랜덤 노출 확인</t>
  </si>
  <si>
    <t>(Jameson, 25/10)
앱 재실행하여 확인</t>
  </si>
  <si>
    <t>보유 아이템 미노출 확인</t>
  </si>
  <si>
    <t>- 같은 작가 or 스타일 아이템 2개 이상 보유</t>
  </si>
  <si>
    <t>추천 영역에 노출되는 아이템 확인</t>
  </si>
  <si>
    <t>보유 중인 아이템은 노출되지 않는다.</t>
  </si>
  <si>
    <t>썸네일 재생</t>
  </si>
  <si>
    <t>멈미니</t>
  </si>
  <si>
    <t>썸네일 재생 확인</t>
  </si>
  <si>
    <t>썸네일 재생되지 않는다.</t>
  </si>
  <si>
    <t>움미니</t>
  </si>
  <si>
    <t>자동 재생되며, 4회 루프 후 멈춤</t>
  </si>
  <si>
    <t>스와이프</t>
  </si>
  <si>
    <t>카드 좌우 스와이프</t>
  </si>
  <si>
    <t>좌우 스와이프 되지 않는다.</t>
  </si>
  <si>
    <t>스타일 그룹 있는 경우</t>
  </si>
  <si>
    <t>맵핑된 스타일 그룹 1개</t>
  </si>
  <si>
    <t>타이틀 옆 [&gt;] 버튼 클릭</t>
  </si>
  <si>
    <t>해당 스타일 그룹으로 랜딩된다.</t>
  </si>
  <si>
    <r>
      <rPr>
        <rFont val="Nanum Gothic"/>
      </rPr>
      <t xml:space="preserve">(bono,26/4)
</t>
    </r>
    <r>
      <rPr>
        <rFont val="Nanum Gothic"/>
        <color rgb="FF1155CC"/>
        <u/>
      </rPr>
      <t>https://jira.daumkakao.com/browse/QATEAM-12603</t>
    </r>
    <r>
      <rPr>
        <rFont val="Nanum Gothic"/>
      </rPr>
      <t xml:space="preserve"> 
이모티콘 키보드 &gt; 보유 미니 이모티콘 탭 하단 &gt; 추천 미니 이모티콘 더보기 버튼 클릭시 이모티콘 스토어 홈으로 이동됨
ㄴ(jasmin, 26/5)
android 재현 확인</t>
    </r>
  </si>
  <si>
    <t>맵핑된 스타일 그룹 2개 이상</t>
  </si>
  <si>
    <t>해당 스타일 그룹으로 랜딩된다. 
* 그룹 ID 큰 그룹으로 이동 (ex. 101,102일 때 102)</t>
  </si>
  <si>
    <t>스타일 그룹 없는 경우</t>
  </si>
  <si>
    <t>전체 스타일 카테고리로 랜딩된다.
* 미니 이모티콘 전체</t>
  </si>
  <si>
    <t>미니 이모티콘 설정</t>
  </si>
  <si>
    <t>채팅방 &gt; 미니 이모티콘 키보드 &gt; 미니 이모티콘탭뷰 맨 우측 설정 아이콘 탭</t>
  </si>
  <si>
    <t>키보드 설정 페이지로 이동
- [순서 편집]탭 / [숨긴 이모티콘]탭 노출
- 디폴트 : [순서 편집]탭</t>
  </si>
  <si>
    <t>순서 편집 탭</t>
  </si>
  <si>
    <t>현재 다운로드 및 순서 설정된 미니 이모티콘 전체리스트 노출</t>
  </si>
  <si>
    <t>리스트 내 임의의 미니 이모티콘 탭 클릭</t>
  </si>
  <si>
    <t>선택한 미니 이모티콘 영역 회색으로 딤드처리</t>
  </si>
  <si>
    <t>리스트 내 임의의 여러 미니 이모티콘 탭</t>
  </si>
  <si>
    <t>리스트 내 선택한 임의의 미니 이모티콘 탭</t>
  </si>
  <si>
    <t>선택한 미니 이모티콘 영역 딤드처리 해제</t>
  </si>
  <si>
    <t>리스트 내 임의의 미니 이모티콘 우측 순서변경[≡] 버튼 롱탭 후 위 또는 아래로 위치 변경</t>
  </si>
  <si>
    <t>선택한 위치로 해당 미니 이모티콘 이동</t>
  </si>
  <si>
    <t>여러개의 미니 이모티콘을 선택한 경우</t>
  </si>
  <si>
    <t>선택한 미니 이모티콘 중 하나를 우측 순서변경[≡] 버튼 롱탭 후 위 또는 아래로 위치 변경</t>
  </si>
  <si>
    <t>화면 하단 설정 버튼 노출
 - [↑맨 위로] 버튼 : 선택한 미니 이모티콘 리스트 최상단으로 이동
 - [↓맨 아래로] 버튼 : 선택한 미니 이모티콘 리스트 최하단으로 이동
 - [숨기기] 버튼 : 선택한 미니 이모티콘 리스트에서 제외</t>
  </si>
  <si>
    <r>
      <rPr>
        <rFont val="Nanum Gothic"/>
      </rPr>
      <t xml:space="preserve">(Jason, 26/02)
Android,iOS &gt; 
이모티콘 설정 &gt; 순서 편집 &gt; 임의의 이모티콘 탭 시 &gt; 핸들버튼 말줄임 관련 문의 </t>
    </r>
    <r>
      <rPr>
        <rFont val="Nanum Gothic"/>
        <color rgb="FF1155CC"/>
      </rPr>
      <t>QATEAM-10384</t>
    </r>
  </si>
  <si>
    <t>다운로드 받지 않은 미니 이모티콘 전체리스트 노출</t>
  </si>
  <si>
    <t>보유중인 미니 이모티콘을 모두 다운로드 받은 경우</t>
  </si>
  <si>
    <t>[숨긴 미니 이모티콘]탭 확인</t>
  </si>
  <si>
    <t>안내 문구 노출
 "숨긴 미니 이모티콘이 없습니다. 구매내역은 [내 이모티콘]에서 확인할 수 있습니다."</t>
  </si>
  <si>
    <t>(jasmin, 26/5)
[숨긴 이모티콘] 탭 확인
&gt;마켓 버전 확인</t>
  </si>
  <si>
    <t>리스트 내 임의의 미니 이모티콘 우측 다운로드 버튼 탭</t>
  </si>
  <si>
    <t>다운로드 버튼 위치에 다운로드 애니메이션이 노출되며, 다운로드가 완료되면 버튼영역 사라진다. 
 * 다운로드 완료 후 해당 미니 이모티콘 영역은 딤드처리된다.</t>
  </si>
  <si>
    <t>발견탭</t>
  </si>
  <si>
    <t>추천</t>
  </si>
  <si>
    <t>닉네임 타이틀명 노출 확인</t>
  </si>
  <si>
    <t>1. 이모티콘 키보드 &gt; 발견탭 &gt; 추천버블 진입 후 타이틀 표시 확인</t>
  </si>
  <si>
    <t>1. {닉네임}님 위한 취향 맞춤 추천</t>
  </si>
  <si>
    <t>추천 그룹카드로 랜딩 확인</t>
  </si>
  <si>
    <t>1. 이모티콘 키보드 &gt; 발견탭 &gt; 추천버블 진입 후 더보기 탭</t>
  </si>
  <si>
    <t>1. 추천 그룹카드가 표시된다.
- 상단 햄버거(my), 홈, [X] 버튼 표시</t>
  </si>
  <si>
    <t>웹전환, 햄버거 버튼 노출 스펙
- 1) 뒤로가기가 표시되지 않을 때
- 2) 마이엔트리/전체 페이지가 아닐 때</t>
  </si>
  <si>
    <t>추천 상품 노출 확인</t>
  </si>
  <si>
    <t>* 갱신 주기: 1일 1회 오전 10시
* 키보드에 꽂혀있는 이모티콘의 작가 ID기준 90일 이내 신상 추천
- 추천 풀이 4개가 다 차지 않는 경우 사용자 추정 성연령 인기 랭킹 16개 노출
- 해당 사용자 성연령 추정이 안 되는 경우 전체 랭킹 16개 노출
* 노출 개수 및 순서 최소 4개~16개</t>
  </si>
  <si>
    <t>이모티콘 리스트 및 랜딩 확인</t>
  </si>
  <si>
    <t>1. 이모티콘 키보드 &gt; 발견탭 &gt; 추천버블 진입 후 노출 이모티콘 개수 확인
2. 각 이모티콘 탭 시 랜딩 확인</t>
  </si>
  <si>
    <t>1. 추천 이모티콘 최소 4개~ 최대 16개 노출
2. 이모티콘 상세 페이지로 이동</t>
  </si>
  <si>
    <r>
      <rPr>
        <rFont val="Nanum Gothic"/>
        <strike/>
      </rPr>
      <t xml:space="preserve">(eric 26/4) </t>
    </r>
    <r>
      <rPr>
        <rFont val="Nanum Gothic"/>
        <strike/>
        <color rgb="FF1155CC"/>
      </rPr>
      <t>QATEAM-12606</t>
    </r>
    <r>
      <rPr>
        <rFont val="Nanum Gothic"/>
        <strike/>
      </rPr>
      <t xml:space="preserve">
다크모드 설정 후 추천버블 클릭 후 임의의 버블(랭킹 or 월요일 무료) 클릭 시 버블 테두리 상이</t>
    </r>
  </si>
  <si>
    <t>이모티콘 재생 확인</t>
  </si>
  <si>
    <t>1. 재생 확인</t>
  </si>
  <si>
    <t>1. 4회 재생 후 멈춤
- 페이지 재진입 시 새로 재생된다.</t>
  </si>
  <si>
    <t>랭킹</t>
  </si>
  <si>
    <t>* 실시간 랭킹</t>
  </si>
  <si>
    <t>인기탭 랜딩 확인</t>
  </si>
  <si>
    <t>1. 이모티콘 키보드 &gt; 발견탭 &gt; 랭킹버블 진입 후 더보기 탭</t>
  </si>
  <si>
    <t>1. 이모티콘 스토어 &gt; 인기탭 랜딩</t>
  </si>
  <si>
    <t>랭킹상품 노출 확인</t>
  </si>
  <si>
    <t>랭킹 아이템 10개 노출</t>
  </si>
  <si>
    <t>1. 이모티콘 키보드 &gt; 발견탭 &gt; 랭킹버블 진입 후 노출 이모티콘 확인</t>
  </si>
  <si>
    <t>1. 랭킹 1~10위까지 노출된다.</t>
  </si>
  <si>
    <t>월이무(월요일 무료)</t>
  </si>
  <si>
    <t>* 테스트시 현재 리얼 상태외 Sandbox에서 확인 필요
- Sandbox에 이벤트 셋팅 필요시 moz.kim에게 연락주세요.</t>
  </si>
  <si>
    <t>테스트 구조 상 샌드박스에서 테스트 필요
- 문구등 리얼과 차이있을수있음</t>
  </si>
  <si>
    <t>유입</t>
  </si>
  <si>
    <t>* 강제포커싱 시간 : 월요일 10시 15분 ~ 23시 45분</t>
  </si>
  <si>
    <t>* (참고) 프로모션 강제포커싱 셋팅이 존재
ㄴ 강제포커싱 중첩될 경우 우선순위
ㄴ 프로모션 &gt; 월이무</t>
  </si>
  <si>
    <r>
      <rPr>
        <rFont val="Nanum Gothic"/>
      </rPr>
      <t xml:space="preserve">* 요일 시간등 안맞는 경우 sandbox 셋팅 후 확인 필요
- 권한없는 경우 qa에게 셋팅 요청(moz)
- </t>
    </r>
    <r>
      <rPr>
        <rFont val="Nanum Gothic"/>
        <color rgb="FF1155CC"/>
        <u/>
      </rPr>
      <t xml:space="preserve">https://sandbox-contents-factory.devel.kakao.com/promotion/freemonday
</t>
    </r>
  </si>
  <si>
    <t>스마일아이콘 미구독자 강제포커싱 확인</t>
  </si>
  <si>
    <t>미구독자
월이무 이벤트 강제포커싱 적용 상태</t>
  </si>
  <si>
    <t>1. 강제포커싱 시간 내 채팅방 &gt; 키보드 &gt; 이모티콘 스마일 아이콘 탭
2. 강제포커싱 후 채팅방 재진입 후 채팅방 &gt; 키보드 &gt; 이모티콘 스마일 아이콘 탭</t>
  </si>
  <si>
    <t>1. 월요일 무료 버블로 1회 강제 포커싱 된다.
2. 최근사용탭으로 포커싱된다.</t>
  </si>
  <si>
    <r>
      <rPr>
        <rFont val="Nanum Gothic"/>
      </rPr>
      <t xml:space="preserve">1. 정규오픈 시간 40분 이상 설정 
2. 시작시간 15분 후 / 종료 시간 15분 전 사이에 디버그 : properties 호출 &gt; 테스트 스텝 진행 후 강제 포커싱 확인
ex. 정규시간 14:30~15:10일 경우 정규 시작/ 종료 시간 +15분 ~ -15분 하면 '14:45~ 14:55'에 강제포커싱
* 이벤트 아이템 중복될 경우 생성 불가 / 회차마다 다른 아이템으로 생성해야함
참고 지라: </t>
    </r>
    <r>
      <rPr>
        <rFont val="Nanum Gothic"/>
        <color rgb="FF1155CC"/>
        <u/>
      </rPr>
      <t xml:space="preserve">QATEAM-11501
</t>
    </r>
    <r>
      <rPr>
        <rFont val="Nanum Gothic"/>
      </rPr>
      <t xml:space="preserve">andoird - 디버그 -&gt; emoticon -&gt; 검색에서 properties 로 검색시 결과 중 임의로 하나 사용
iOS -이모티콘 스토어 &gt; 사이드메뉴 &gt; 하단 development &gt; api 호출 &gt; properties 사용
기대결과 2. 채팅방 나갔다가 발견탭 재진입하면 추천탭이 디폴트,
채팅방 나가지 않고, 탭내 이동시 가장 마지막으로 사용한 탭으로 랜딩 (참고: </t>
    </r>
    <r>
      <rPr>
        <rFont val="Nanum Gothic"/>
        <color rgb="FF1155CC"/>
        <u/>
      </rPr>
      <t>QATEAM-10220</t>
    </r>
    <r>
      <rPr>
        <rFont val="Nanum Gothic"/>
      </rPr>
      <t xml:space="preserve"> </t>
    </r>
  </si>
  <si>
    <t>강제포커싱 미적용 시 포커싱 확인</t>
  </si>
  <si>
    <r>
      <rPr>
        <rFont val="Nanum Gothic"/>
      </rPr>
      <t xml:space="preserve">미구독자
월이무 이벤트 강제포커싱 </t>
    </r>
    <r>
      <rPr>
        <rFont val="Nanum Gothic"/>
        <b/>
        <color rgb="FFFF0000"/>
      </rPr>
      <t>미적용</t>
    </r>
    <r>
      <rPr>
        <rFont val="Nanum Gothic"/>
      </rPr>
      <t xml:space="preserve"> 상태</t>
    </r>
  </si>
  <si>
    <t>1. 강제포커싱 시간 내 채팅방 &gt; 키보드 &gt; 이모티콘 스마일 아이콘 탭</t>
  </si>
  <si>
    <t>1. 최근 사용탭으로 포커싱된다.</t>
  </si>
  <si>
    <t>힌트 아이콘 강제포커싱 미적용 확인</t>
  </si>
  <si>
    <t>미구독자
월이무 이벤트 강제포커싱 적용 상태
텍스트 입력하여 추천검색창 하이라이팅 및 힌트 이모티콘 활성화 상태</t>
  </si>
  <si>
    <r>
      <rPr>
        <rFont val="Nanum Gothic"/>
      </rPr>
      <t xml:space="preserve">1. 강제포커싱 시간 내 채팅방 &gt; 키보드 &gt; 이모티콘 </t>
    </r>
    <r>
      <rPr>
        <rFont val="Nanum Gothic"/>
        <b/>
      </rPr>
      <t>"힌트" 아이콘 탭</t>
    </r>
  </si>
  <si>
    <t>1. 검색으로 포커싱된다.</t>
  </si>
  <si>
    <t>월이무 예고</t>
  </si>
  <si>
    <t>*예고시간 : 월요일 00시 ~ 10시</t>
  </si>
  <si>
    <t>예고 안내 화면 확인</t>
  </si>
  <si>
    <t>이벤트 미참여 상태</t>
  </si>
  <si>
    <t>1. 예고 시간에 채팅방 &gt; 키보드 &gt; 발견탭 &gt; 월요일 무료 화면 진입</t>
  </si>
  <si>
    <t>1. 아직 받을 수 있는 시간이 아니에요
월요일 10시부터 받을 수 있어요.
월이무 이모티콘 우 -&gt; 좌 방향으로 애니메이션</t>
  </si>
  <si>
    <t>* 월이무 이벤트의 상태
- reserving(사전예약)
- coming(예고)
- open : 오픈상태(정규참여)
* 유저의 참여상태
- NONE : 미참여
- RESERVED : 사전예약완료
- APPLIED : 참여 및 다운로드 완료
* api호출로 상태조회
ㄴ /emoticon/api/store/v3/keyboard/discovery?tab=FreeMonday</t>
  </si>
  <si>
    <t>(sallyy, 26/3) sandbox 기준
월요일은 이모티콘 무료!
아침 10시부터 고를 수 있어요.
월이무 이모티콘 우 -&gt; 좌 방향으로 애니메이션</t>
  </si>
  <si>
    <t>이벤트 참여 상태</t>
  </si>
  <si>
    <t>1. 월이무 사전 예약 완료 화면 표시
--
다음 주에 받을 이모티콘 선택 완료
월요일 아침 10시까지 메시지로 알려드릴게요.
월이무 이모티콘 우 -&gt; 좌 방향으로 애니메이션
[내가 받을 이모티콘 보기]</t>
  </si>
  <si>
    <t xml:space="preserve">(Jasmin, 26/3) sandbox 기준 iOS
이모티콘이 곧 지급될 예정입니다. 
잠시만 기다려 주세요.
- {이모티콘} {이모티콘} {이모티콘}
</t>
  </si>
  <si>
    <t>정규 참여</t>
  </si>
  <si>
    <t>* 참여시간 : 월요일 10시~ 24시</t>
  </si>
  <si>
    <t>참여 화면 확인</t>
  </si>
  <si>
    <t>1. 참여 시간에 채팅방 &gt; 키보드 &gt; 발견탭 &gt; 월요일 무료 화면 진입
2. [내가 받을 이모티콘 보기] 버튼 탭</t>
  </si>
  <si>
    <t>1. 참여화면 표시
--
무료로 받을 이모티콘을 3개 선택해주세요.
12종 무료 이모티콘/미니 이모티콘 표시
2. 미리 골라두기 완료 화면 표시
[친구에게 공유하기] 
[확인]</t>
  </si>
  <si>
    <t>사전 예약 완료할시 정규 참여 불가함</t>
  </si>
  <si>
    <t>(sallyy, 26/3) sandbox 기준
1. 참여화면 표시
- 3일간 써보고 싶은 이모티콘 3개 고르기
- 무료 이모티콘 표시
- [{이모티콘}{이모티콘}{이모티콘} 받기]
2. 받기 완료 화면 표시
- 이모티콘 받기 완료!
- 3일 동안 마음껏 써 보세요.
- {이모티콘} {이모티콘} {이모티콘}
- [지금 바로 써보기]</t>
  </si>
  <si>
    <t>이모티콘 선택 기능 확인</t>
  </si>
  <si>
    <t>이모티콘 미선택 상태</t>
  </si>
  <si>
    <t>1. 1개 선택
2. 2개 선택
3. 3개 선택</t>
  </si>
  <si>
    <t>1. 선택 이모티콘에 체크표시 되며 하단 버튼 표시
- [2개 더 선택해주세요]
2. 선택 이모티콘에 체크표시 되며 하단 버튼 표시
- [1개 더 선택해주세요]
3. 선택 이모티콘에 체크표시 되며 하단 버튼 표시
- [(선택한 이모티콘 썸네일) 받기]</t>
  </si>
  <si>
    <t>(sallyy, 26/3) sandbox 기준
1. [2개 더 고를 수 있어요]
2. [1개 더 고를 수 있어요]
3. [{선택한 이모티콘 썸네일} 받기]</t>
  </si>
  <si>
    <t>초과 선택 토스트 확인</t>
  </si>
  <si>
    <t>이모티콘 3개 선택 상태</t>
  </si>
  <si>
    <t>1. 추가 선택</t>
  </si>
  <si>
    <t>1. 토스트 표시
- "최대 3개까지 고를 수 있습니다."</t>
  </si>
  <si>
    <t>(sallyy, 26/3) sandbox 기준
- 3개까지 고를 수 있어요</t>
  </si>
  <si>
    <t>이모티콘 받기 완료 화면 확인 및 탭동기화 확인</t>
  </si>
  <si>
    <t>1. [(선택한 이모티콘 썸네일) 받기] 탭
2. [지금 바로 써보기] 탭</t>
  </si>
  <si>
    <t>1. 발견 &gt; 월요일 무료 버블로 돌아간다.
--
이모티콘을 받았어요!
이모티콘 또는 미니 탭에서 확인해보세요
월이무 이모티콘 우 -&gt; 좌 방향으로 애니메이션
[지금 바로 써보기]
2. 첫번째 선택한 탭으로 이동되며, 이모티콘 표시된다.</t>
  </si>
  <si>
    <t>(sallyy, 26/3) sandbox 기준
- 이모티콘 받기 완료!
- 3일 동안 마음껏 써 보세요.
- {이모티콘} {이모티콘} {이모티콘}
- [지금 바로 써보기]</t>
  </si>
  <si>
    <t>첫 선택 아이템 랜딩 체크</t>
  </si>
  <si>
    <t>미니 이모티콘 선택</t>
  </si>
  <si>
    <t>1. 조건의 상태에서 [지금 바로 써보기] 후 탭 확인</t>
  </si>
  <si>
    <t>1. 미니탭으로 랜딩되며, 선택한 첫번째 미니 이모티콘 탭으로 포커싱</t>
  </si>
  <si>
    <t>이모티콘 선택</t>
  </si>
  <si>
    <t>1. 이모티콘 탭으로 랜딩되며, 선택한 첫번째 이모티콘 탭으로 포커싱</t>
  </si>
  <si>
    <t>사전 예약</t>
  </si>
  <si>
    <t>* 사전예약 시간 : 화요일 00시 ~ 일요일 24시</t>
  </si>
  <si>
    <t>월이무 사전예약 기간 최초 진입 
: [사전예약] 발견탭 강제 포커싱 OFF, 빨간점 표기, 발견탭 클릭하면 [월요일 무료]로 랜딩</t>
  </si>
  <si>
    <t>사전 예약 안내 화면 확인</t>
  </si>
  <si>
    <t>사전 예약 전</t>
  </si>
  <si>
    <t>1. 사전 예약 시간에 채팅방 &gt; 키보드 &gt; 발견탭 &gt; 월요일 무료 화면 진입</t>
  </si>
  <si>
    <t>1. 월이무 사전 예약 화면 표시
--
받고 싶은 이모티콘을 미리 골라둘 수 있어요.
월이무 이모티콘 우 -&gt; 좌 방향으로 애니메이션
[미리 골라두기]</t>
  </si>
  <si>
    <t>미리 고르기 랜딩 확인</t>
  </si>
  <si>
    <t>1. [미리 골라두기] 탭 후 랜딩 화면 확인
2. 이모티콘 3개 선택 후 하단 버튼 탭
- 다음주에 {이모티콘}{이모티콘}{이모티콘} 받기</t>
  </si>
  <si>
    <t>1. 이모티콘 고르기 화면으로 이동
2. 미리 골라두기 완료 화면 표시
[친구에게 공유하기] 
[확인]</t>
  </si>
  <si>
    <t>공유피커 로딩 확인</t>
  </si>
  <si>
    <t>1. [친구에게 공유하기] 버튼 탭
2. 친구 선택 후 공유</t>
  </si>
  <si>
    <t>1. 공유피커 표시
2. 월이무 이벤트 메시지 공유</t>
  </si>
  <si>
    <t>사전 예약 완료 화면 확인</t>
  </si>
  <si>
    <t>사전 예약 완료 후</t>
  </si>
  <si>
    <t>1. [내가 받을 이모티콘 보기] 버튼 탭</t>
  </si>
  <si>
    <t>1. 미리 골라두기 완료 화면 표시
[친구에게 공유하기] 
[확인]</t>
  </si>
  <si>
    <t>사전예약 지급</t>
  </si>
  <si>
    <t>* 사전 예약 지급 시간 : 월요일 8시</t>
  </si>
  <si>
    <t>사전 예약 지급 확인</t>
  </si>
  <si>
    <t>지급시간 이후</t>
  </si>
  <si>
    <t>1. 이모티콘 키보드 확인</t>
  </si>
  <si>
    <t>1. 사전 예약한 이모티콘이 탭에 동기화되어 표시된다.</t>
  </si>
  <si>
    <t>채팅방 전송 및 인터랙션</t>
  </si>
  <si>
    <t>이모티콘 전송</t>
  </si>
  <si>
    <t>채팅방 내 메시지 입력란 우측 [이모티콘] 버튼 탭</t>
  </si>
  <si>
    <t>이모티콘 키보드 활성화</t>
  </si>
  <si>
    <t>이모티콘 미 구독자</t>
  </si>
  <si>
    <t>보유이모티콘 있음</t>
  </si>
  <si>
    <t xml:space="preserve">1. 채팅방 임의 이모티콘 선택 - 미 구독자 프리뷰 레이어 확인
2. 이모티콘 미 구독자 프리뷰 확인 </t>
  </si>
  <si>
    <t>1. 채팅방 센터에 노출되는 레이어 형태로 노출됨 
 - 기존에는 채팅방 전체를 덮는 레이어 형태 
2. 즐겨찾기, 닫기 노출됨 
 - 좌측 상단 : [별]
 - 우측 상단 : [X]</t>
  </si>
  <si>
    <t>(bono,25/9)
미구독자 &gt; 보유 이모티콘으로 확인</t>
  </si>
  <si>
    <t xml:space="preserve">1. 즐겨찾기 완료 
2. 즐겨찾기 제거 </t>
  </si>
  <si>
    <t>1. 즐겨찾기/최근사용탭 : 즐겨찾기 이모트가 추가됨
 - 즐겨찾기 시 아이콘 노란색으로 변경
2. 즐겨찾기/최근사용탭 : 즐겨찾기 이모트가 제거됨
- 즐겨찾기 제거 시 아이콘 흰색으로 변경</t>
  </si>
  <si>
    <t>이모티콘 구독자</t>
  </si>
  <si>
    <t xml:space="preserve">1. 채팅방 임의 이모티콘 선택 - 구독자 프리뷰 레이어 확인
2. 이모티콘 구독자 프리뷰 확인 </t>
  </si>
  <si>
    <t>1. 채팅방 센터에 노출되는 레이어 형태로 노출됨 
2. 즐겨찾기, 닫기 노출됨
 - 좌측 상단 : [별]
 - 우측 상단 : [X]
- 좌측 하단 : [돋보기]</t>
  </si>
  <si>
    <t>전송[⌲ / ↑] 버튼 탭 클릭</t>
  </si>
  <si>
    <t>해당 이모트 채팅방 발신</t>
  </si>
  <si>
    <t>검색(돋보기)</t>
  </si>
  <si>
    <t>1. 돋보기 버튼 탭</t>
  </si>
  <si>
    <t>1. 작가 IP 키워드 검색 결과 표시된다.
- 해당 IP상품 전체 표시(스크롤)
- 최하단 작가 페이지 진입점 표시</t>
  </si>
  <si>
    <t>상품 타입별 확인</t>
  </si>
  <si>
    <t>해당 이모티콘 이모트 목록 내 임의의 이모트 선택</t>
  </si>
  <si>
    <t>키보드영역 상위 선택한 이모티콘 프리뷰 활성화</t>
  </si>
  <si>
    <t>* 상품군별 상품 지정(구상품/신상품 순)
  - 스티커 : 병맛멘트 시리즈(2211005) / 수화기 너머의 그녀(2217188)
  - 움직이는 스티커 : 윈터 브라운(4401001) / 앗추추추 모찌찌찌(4412384)
  - 애니콘 : 실질적이고 걕관적인 이모티콘(1101079) / King N Queen, 카드의 제왕(1102512)
  - 사운드 움스 : 구수한 사투리 커플 오대오와 이대팔(4420004) / 시크한 진수(4420197)
  - 사운드 애니콘 : 이모티콘의 완성은 김기리(1120020) / 소리나는 이모티콘 3탄(1120056)
  - 액션콘 : [액션콘] 채팅방을 누비는 귀요미 모찌! 너어어~(6002005) / [액션콘] 그대를 위한 따뜻한 인삿말(6002008) 
&gt; 액션콘 지급 요청 후 확인
  - 큰이모티콘 : 둠칫둠칫! 쿠로와 친구들(9000009) / 메리바쁘냥 해피바쁘개(9000052)
  - 사운드 큰이모티콘 : 놀아줘~ 토킹진저(9020007) / 쥐방울은 어마어마해(9020009</t>
  </si>
  <si>
    <t>사운드 움스</t>
  </si>
  <si>
    <t>사운드 애니콘</t>
  </si>
  <si>
    <t>액션콘</t>
  </si>
  <si>
    <t>*액션콘 테스트
 - 카카오 액션콘 미지원 
 - 기존 액션콘 보유 단말로 테스트 진행 
 - 기존에 보유하고 있는 액션콘이 없을 경우, OS별로 1개씩만 확인해도됨 
 - 액션콘 테스트  필요한 경우 지급 요청(moz)</t>
  </si>
  <si>
    <t>키보드영역 상위 선택한 이모티콘 프리뷰 활성화
 - 큰이모티콘 프리뷰 사이즈 변경 : 160*160 -&gt; 180*180</t>
  </si>
  <si>
    <t>사운드 큰이모티콘</t>
  </si>
  <si>
    <t>상품 타입별 전송</t>
  </si>
  <si>
    <t>채팅방 내 해당 이모티콘 발신</t>
  </si>
  <si>
    <t>선택한 이모티콘이 채팅방에 발신</t>
  </si>
  <si>
    <t>이모티콘 롱탭</t>
  </si>
  <si>
    <t>채팅내용 : 이모티콘만</t>
  </si>
  <si>
    <t>채팅방 내 수발신된 임의의 이모티콘 롱탭</t>
  </si>
  <si>
    <t>롱탭메뉴에 [이모티콘 보러가기] 버튼 노출
 - Android : 이모티콘 보러가기
 - iOS : ☺︎이모티콘 보러가기</t>
  </si>
  <si>
    <t>(jasmin, 26/3)
iOS : 이모티콘 보러가기☺︎</t>
  </si>
  <si>
    <t>채팅내용 : 텍스트 + 이모티콘</t>
  </si>
  <si>
    <t>상품 상세보기</t>
  </si>
  <si>
    <t>롱탭메뉴 내 [이모티콘 보러가기] 버튼 탭 클릭</t>
  </si>
  <si>
    <t>해당 이모티콘 상세페이지 노출</t>
  </si>
  <si>
    <t>이모티콘 원탭</t>
  </si>
  <si>
    <t>채팅방 내 수발신된 임의의 이모티콘 탭 클릭</t>
  </si>
  <si>
    <t>이모티콘 하단 우측 상세보기[→] 버튼 노출</t>
  </si>
  <si>
    <t>상세보기[→] 버튼 탭 클릭</t>
  </si>
  <si>
    <t>미니 이모티콘</t>
  </si>
  <si>
    <t>미니 이모티콘 전송</t>
  </si>
  <si>
    <t>갯수별 전송</t>
  </si>
  <si>
    <t>1개</t>
  </si>
  <si>
    <t>1. 미니 이모티콘 1개 입력 &gt; 입력창 확인
2. [전송] 버튼 탭</t>
  </si>
  <si>
    <t>1. 입력창 높이 유지
2. 표시스펙1 말풍선으로 보내짐
 - 말풍선 없이 미니 이모티콘 큰 크기 리소스 노출</t>
  </si>
  <si>
    <r>
      <rPr>
        <rFont val="Nanum Gothic"/>
        <color rgb="FF000000"/>
        <sz val="10.0"/>
      </rPr>
      <t xml:space="preserve">(ray, 25/9)
안드 - 디바이스 폰트 크기 설정에 따라 입력창 높이 변경되는 현상 논이슈
</t>
    </r>
    <r>
      <rPr>
        <rFont val="Nanum Gothic"/>
        <color rgb="FF1155CC"/>
        <sz val="10.0"/>
        <u/>
      </rPr>
      <t>https://jira.daumkakao.com/browse/ATEAM-20938</t>
    </r>
  </si>
  <si>
    <t>2~6개</t>
  </si>
  <si>
    <t>1. 미니 이모티콘 2~6개 입력 &gt; 입력창 확인
2. [전송] 버튼 탭
 - 2개 입력 후 전송
 - 4개 입력 후 전송
 - 6개 입력 후 전송</t>
  </si>
  <si>
    <t>1. 입력창 높이 유지
2. 표시스펙2 말풍선으로 보내짐
 - 말풍선 없이 미니 이모티콘 중간 크기 리소스 노출</t>
  </si>
  <si>
    <t>7~150개</t>
  </si>
  <si>
    <t>1. 미니 이모티콘 7개~150개 입력 &gt; 입력창 확인
2. [전송] 버튼 탭
 - 7개 입력 후 전송
 - 70개 입력 후 전송
 - 150개 입력 후 전송</t>
  </si>
  <si>
    <t>1. 입력창 1줄 초과해 입력 시, 입력창 높이가 늘어남
 - 입력창 1줄에 노출되는 갯수와 높이는
    OS/기기 해상도마다 상이하게 유동적으로 처리
 - 약 4~5줄까지 높이가 변하며, 이후부터 변하지 않음
2. 표시스펙3 말풍선으로 보내짐
 - 말풍선 안에 미니 이모티콘 작은 크기 리소스 노출</t>
  </si>
  <si>
    <t>150개 초과</t>
  </si>
  <si>
    <t>1. 미니 이모티콘 150개 초과 입력 시도
2.[전송] 버튼 탭</t>
  </si>
  <si>
    <t>1. 150개 초과 사용 불가 안내 팝업 노출
 - '미니 이모티콘은 최대 150개 까지 사용 가능합니다.'
  ㄴiOS 화면 중앙 노출, 안내문구만 노출
  ㄴAndroid 화면 중앙 노출, 톡앱아이콘+안내문구로 노출
     : OS버전에 따라 톡앱아이콘이 뜨지 않는 경우 존재 
 - 입력창에 입력된 정보 유지
 - 키보드 펼쳐진 상태 유지 (OS따라 접히는 경우도 있음)
2. 입력 가능한 150개만 표시스펙3 말풍선으로 보내짐</t>
  </si>
  <si>
    <t>(jasmin, 26/5)
Android 화면 중앙 노출, 톡앱아이콘+안내문구+[확인]노출
2. [확인] 버튼 탭 &gt; 전송 버튼 탭</t>
  </si>
  <si>
    <t>혼합 전송</t>
  </si>
  <si>
    <t>텍스트 + 미니 이모티콘</t>
  </si>
  <si>
    <t>1. 텍스트 + 미니 이모티콘 입력 &gt; [전송] 버튼 탭</t>
  </si>
  <si>
    <t>1. 텍스트 말풍선 1개 노출
 - 표시스펙3 말풍선으로 보내짐
  ㄴ말풍선 안에 미니 이모티콘 작은 크기 리소스 노출</t>
  </si>
  <si>
    <t>이모티콘 + 미니 이모티콘</t>
  </si>
  <si>
    <t>1. 이모티콘 + 미니 이모티콘 입력 &gt; [전송] 버튼 탭</t>
  </si>
  <si>
    <t>1. 2개의 말풍선 순차 노출 
 - 이모티콘 말풍선 1개
 - 미니 이모티콘 말풍선 (텍스트타입) 1개 발송
   ㄴ미니 이모티콘 입력 갯수에 따라 표시스펙1~3으로 노출</t>
  </si>
  <si>
    <t>멈춰있는 미니 이모티콘</t>
  </si>
  <si>
    <t>- 핑크핑크 어피치</t>
  </si>
  <si>
    <t>1. 채팅방 내 해당 미니 이모티콘 발신</t>
  </si>
  <si>
    <t>해당 미니 이모티콘 리소스 노출</t>
  </si>
  <si>
    <t>움직이는 미니 이모티콘</t>
  </si>
  <si>
    <t>- 춘식이의 하루</t>
  </si>
  <si>
    <t>해당 미니 이모티콘 리소스 노출
 - 미니 이모티콘 자동 4회 재생 후 멈춤</t>
  </si>
  <si>
    <t>소유권체크</t>
  </si>
  <si>
    <t>내가 보유한 미니 이모티콘</t>
  </si>
  <si>
    <t>1. 대상 말풍선 복사 &gt; 채팅방 키보드 입력창 붙여넣기</t>
  </si>
  <si>
    <t>1. 미니 이모티콘 리소스로 노출</t>
  </si>
  <si>
    <r>
      <rPr>
        <rFont val="Nanum Gothic"/>
        <sz val="10.0"/>
      </rPr>
      <t xml:space="preserve">(sallyy, 26/3) </t>
    </r>
    <r>
      <rPr>
        <rFont val="Nanum Gothic"/>
        <color rgb="FF1155CC"/>
        <sz val="10.0"/>
        <u/>
      </rPr>
      <t>QATEAM-11448</t>
    </r>
    <r>
      <rPr>
        <rFont val="Nanum Gothic"/>
        <sz val="10.0"/>
      </rPr>
      <t xml:space="preserve">
삼성키보드 &gt; 클립보드로 붙여넣기 시에는 대체텍스트로 붙여넣기 되는 것이 스펙
 ㄴ입력창 탭 &gt; 툴바 &gt; 붙여넣기로 확인</t>
    </r>
  </si>
  <si>
    <t>내가 보유하지 않은 미니 이모티콘</t>
  </si>
  <si>
    <t>내가 보유하지 않은 미니 이모티콘을 수신받은 상태
- 론칭 프로모션 미참여 계정 or 신규 계정으로 확인 진행</t>
  </si>
  <si>
    <t>1. 미니 이모티콘의 대체텍스트로 노출
 - 예 : (머리)(몸통)(꼬리)</t>
  </si>
  <si>
    <t>(bono,26/4)
이모티콘 플러스 구독 중일시 정액제 동의 상품은 내가 다운로드 받지 않은 상태여도 미니 이모티콘 리소스로 노출됨 &gt; 스펙
정액제 미동의 상품 (ex: 이모티콘 상세 &gt; 플러스 다운로드가 아닌 구매 버튼으로 노출되는 상품) 으로 확인 필요
- 나는 구매하지 않은 해당 상품을 채팅방에서 친구에게 수신 받음
- 해당 말풍선 복사 &gt; 붙여넣기 후 확인
(jasmin, 26/5)
단품 '원신 미니미니미니니 등장! 이나즈마'
1. 플러스 X, 단품 O 아이템 선물
2. 수신 &gt; 복사 &gt; 붙여넣기</t>
  </si>
  <si>
    <t>미니 이모티콘 롱탭</t>
  </si>
  <si>
    <t>채팅내용 : 미니 이모티콘 1개 아이템만 사용</t>
  </si>
  <si>
    <t>1. 채팅방 내 수발신된 임의의 미니 이모티콘 롱탭</t>
  </si>
  <si>
    <t>롱탭메뉴에 [미니 이모티콘 보러가기] 버튼 노출
 - Android : 미니 이모티콘 보러가기
 - iOS : 미니 이모티콘 보러가기 ☺︎</t>
  </si>
  <si>
    <t>2. 롱탭메뉴 내 [미니 이모티콘 보러가기] 버튼 탭 클릭</t>
  </si>
  <si>
    <t>해당 미니 이모티콘 상세페이지 노출</t>
  </si>
  <si>
    <t>채팅내용 : 미니 이모티콘 2개 이상 아이템 섞어서 사용</t>
  </si>
  <si>
    <t>2. 롱탭메뉴 내 [이모티콘 보러가기] 버튼 탭 클릭</t>
  </si>
  <si>
    <t>미니 이모티콘 하프뷰 열림
 - 미니 이모티콘
  ㄴ채팅방에 사용된 미니 이모티콘1
  ㄴ채팅방에 사용된 미니 이모티콘2
  ㄴ...</t>
  </si>
  <si>
    <t>3. 하프뷰 &gt; 채팅방에 사용된 미니 이모티콘 목록 탭</t>
  </si>
  <si>
    <t>미니 이모티콘 원탭</t>
  </si>
  <si>
    <t>1. 채팅방 내 수발신된 임의의 미니 이모티콘 말풍선 탭</t>
  </si>
  <si>
    <t>2. 상세보기[→] 버튼 탭 클릭</t>
  </si>
  <si>
    <t>kyle
상세보기 버튼이 아주 흐릿하게 보임. 자세하게 확인 필요.
개선 방법이 없을까?</t>
  </si>
  <si>
    <t>채팅내용 : 미니 이모티콘 2개 이상 아이템 섞어서 사용
2개~6개이하</t>
  </si>
  <si>
    <t>애니메이션 재생</t>
  </si>
  <si>
    <t>1. 채팅방 내 수발신된 멈춰있는 미니 이모티콘 말풍선 탭 &gt; 애니메이션 처리 확인</t>
  </si>
  <si>
    <t>별도의 애니메이션 재생 없음</t>
  </si>
  <si>
    <t>1. 채팅방 내 수발신된 움직이는 미니 이모티콘 말풍선 탭 &gt; 애니메이션 처리 확인</t>
  </si>
  <si>
    <t>미니 이모티콘 자동 4회 재생 후 멈춤</t>
  </si>
  <si>
    <t xml:space="preserve">탭 포커싱 </t>
  </si>
  <si>
    <t>이모티콘 키보드 탭 포커싱</t>
  </si>
  <si>
    <t>* 마지막 사용탭으로 포커싱된다.
* 구독/미구독 사용자 동일</t>
  </si>
  <si>
    <t xml:space="preserve">검색탭 </t>
  </si>
  <si>
    <t>검색탭 &gt; 최상위탭 포커싱 확인</t>
  </si>
  <si>
    <t>마지막 사용탭 
- 검색탭</t>
  </si>
  <si>
    <t>1. 아래 케이스의 탭 포커싱 확인
-
1) 채팅방을 나가지 않고 이모티콘 키보드 재진입
2) 채팅방 재입장후 이모티콘 키보드 진입
3) 채팅방/쓰레드 동기화 체크(쓰레드 활성화 이후)</t>
  </si>
  <si>
    <t>1. 검색탭 &gt; 최상위로 포커싱된다.</t>
  </si>
  <si>
    <t>(jasmin, 26/3)
쓰레드 동기화 : 오픈채팅 &gt; 댓글 더보기 &gt; 탭 포커싱 확인</t>
  </si>
  <si>
    <t>개별 탭 포커싱 유지</t>
  </si>
  <si>
    <t>마지막 사용탭 
- 이모티콘 탭 &gt; 최근/즐찾</t>
  </si>
  <si>
    <t>1. 이모티콘 탭 &gt; 최근/즐찾으로 포커싱된다.</t>
  </si>
  <si>
    <t>마지막 사용탭 
- 이모티콘 탭 &gt; 보유 전체</t>
  </si>
  <si>
    <t>1. 이모티콘 탭 &gt; 보유 전체로 포커싱된다.</t>
  </si>
  <si>
    <t>보유</t>
  </si>
  <si>
    <t>마지막 사용탭 
- 이모티콘 탭 &gt; 보유</t>
  </si>
  <si>
    <t>1. 이모티콘 탭 &gt; 마지막 사용한 보유탭으로 포커싱된다.</t>
  </si>
  <si>
    <t>마지막 사용탭 
- 이모티콘 탭 &gt; 미니 스토어</t>
  </si>
  <si>
    <t>1. 미니 탭 &gt; +탭 (미니 스토어 탭)으로 포커싱된다.</t>
  </si>
  <si>
    <t>미니 이모티콘 키보드</t>
  </si>
  <si>
    <t>* 미니 이모티콘 키보드는 구독자/미구독자 동일</t>
  </si>
  <si>
    <t>마지막 사용탭 
- 미니 이모티콘 탭 &gt; 최근</t>
  </si>
  <si>
    <t>1. 미니 탭 &gt; 최근으로 포커싱된다.</t>
  </si>
  <si>
    <t>마지막 사용탭 
- 미니 이모티콘 탭 &gt; 보유 전체</t>
  </si>
  <si>
    <t>1. 미니 탭 &gt; 보유 전체로 포커싱된다.</t>
  </si>
  <si>
    <t>마지막 사용탭 
- 미니 이모티콘 탭 &gt; 보유</t>
  </si>
  <si>
    <t>1. 미니 탭 &gt; 마지막 사용한 보유탭으로 포커싱된다.</t>
  </si>
  <si>
    <t>마지막 사용탭 
- 미니 이모티콘 탭 &gt; 미니 스토어</t>
  </si>
  <si>
    <t>마지막 사용탭이 없는(탭이 사라진케이스) 경우 포커싱 처리</t>
  </si>
  <si>
    <t>탭 숨김으로 사라진 경우</t>
  </si>
  <si>
    <t>숨김탭 우측에 탭 존재
숨김탭 좌측에 탭 존재</t>
  </si>
  <si>
    <t>1. 탭 숨김 후
2. 채팅방 나가지 않고 키보드 재진입</t>
  </si>
  <si>
    <t xml:space="preserve">
2. 숨김탭 우측탭으로 포커싱</t>
  </si>
  <si>
    <t>숨김탭 우측에 탭 없음
숨김탭 좌측에 탭 존재</t>
  </si>
  <si>
    <t xml:space="preserve">
2. 숨김탭 좌측탭으로 포커싱</t>
  </si>
  <si>
    <t>숨김탭 우측에 탭 없음
숨김탭 좌측에 탭 없음</t>
  </si>
  <si>
    <t xml:space="preserve">
2. 최근/즐찾탭 으로 포커싱</t>
  </si>
  <si>
    <t>탭 다운로드(30개)
- 키보드 설정 상황 별 다운로드 flow</t>
  </si>
  <si>
    <t>* 2026/4차 배포 이후 스펙 변경
ㄴ 30 -&gt; 100개
ㄴ 이모티콘 -&gt; 이모티콘 + 미니 이모티콘
4차 릴리즈 시점에 변경예정이며, Sandbox는 반영</t>
  </si>
  <si>
    <t>TC에 100개로 반영한 TC들은 3차까지는 30개로 체크해주시면됩니다.</t>
  </si>
  <si>
    <t>플러스 다운로드 개수 초과 스펙 확인</t>
  </si>
  <si>
    <t>v.26.3.0</t>
  </si>
  <si>
    <t>[플러스 다운로드] 버튼 선택</t>
  </si>
  <si>
    <t>키보드에 설정한 정액제 아이템 100개 미만
: 이모티콘 + 미니이모티콘 합산</t>
  </si>
  <si>
    <t>다운로드 가능 확인</t>
  </si>
  <si>
    <t>프로그레스 노출되며 다운로드 완료된다.</t>
  </si>
  <si>
    <t>키보드에 설정한 정액제 아이템 100개
: 이모티콘 + 미니이모티콘 합산</t>
  </si>
  <si>
    <t>1. 키보드에 설정한 이모티콘 목록 레이어 팝업 노출된다.
2. 해당 이모티콘은 다운로드 되지 않는다.</t>
  </si>
  <si>
    <t>레이어 팝업</t>
  </si>
  <si>
    <t>키보드에 설정한 정액제 아이템 100개 존재
: 이모티콘 + 미니이모티콘 합산</t>
  </si>
  <si>
    <t>팝업 UI 확인</t>
  </si>
  <si>
    <t>팝업 내 UI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t>
  </si>
  <si>
    <t>체크박스 확인</t>
  </si>
  <si>
    <t>체크박스 선택 시, 선택 가능하며 체크 노출된다.</t>
  </si>
  <si>
    <t>삭제 버튼 확인</t>
  </si>
  <si>
    <t>1. 체크 후, 삭제 버튼 활성화 된다.
2. 삭제버튼 내 선택 개수 카운트 된다. (1~100)</t>
  </si>
  <si>
    <t>삭제 버튼 선택 확인</t>
  </si>
  <si>
    <t>팝업 닫히며 이모티콘 상세 페이지 내 다운로드 완료 버튼 노출된다.</t>
  </si>
  <si>
    <t>1개 선택</t>
  </si>
  <si>
    <t>재설정</t>
  </si>
  <si>
    <t>1. 프로그레스 노출되며 다운로드 완료된다.
2. 삭제한 만큼 재설정 가능</t>
  </si>
  <si>
    <t>복수 (2~100) 선택</t>
  </si>
  <si>
    <t>최대 (100개) 선택</t>
  </si>
  <si>
    <t>이모티콘 키보드</t>
  </si>
  <si>
    <t>이모티콘 탭 확인</t>
  </si>
  <si>
    <t>1. 다운로드한 이모티콘이 1~30 탭에 노출된다.
2. 해당 이모티콘 탭에 빨간점 노출된다.</t>
  </si>
  <si>
    <t>더보기 &gt; 이모티콘 샵</t>
  </si>
  <si>
    <t>[다운로드] 버튼 선택</t>
  </si>
  <si>
    <t>키보드에 설정한 정액제 아이템 5개</t>
  </si>
  <si>
    <t>팝업 레이어 내 아이템 삭제 &gt; 설정 후 이모티콘 키보드 확인</t>
  </si>
  <si>
    <t>1. 다운로드한 이모티콘이 1~5 탭에 노출된다.
2. 해당 이모티콘 탭에 빨간점 노출된다.</t>
  </si>
  <si>
    <t>이모티콘 키보드 &gt; 미니스토어</t>
  </si>
  <si>
    <t>채팅방 &gt; 송수신 이모티콘 롱탭 &gt; 이모티콘 둘러보기</t>
  </si>
  <si>
    <t>담당자 : poby.haha</t>
  </si>
  <si>
    <t>톡파인더</t>
  </si>
  <si>
    <t>엔트리 페이지</t>
  </si>
  <si>
    <t>카카오톡 내 톡파인더 진입 가능한 탭에서 상단의 검색(돋보기) 버튼을 눌러 검색 페이지 진입 
- 톡파인더 진입점 : 친구탭(친구, 소식), 채팅탭, 오픈채팅탭, 더보기탭 
- 톡파인더 아님 :  숏폼탭, 쇼핑탭</t>
  </si>
  <si>
    <t>톡파인더(검색) 엔트리 페이지 노출 
- 키패드 활성화 상태</t>
  </si>
  <si>
    <t>(bono,26/1)
숏폼탭 제외 (적용)</t>
  </si>
  <si>
    <t xml:space="preserve">전체 </t>
  </si>
  <si>
    <t>엔트리 페이지 노출 확인</t>
  </si>
  <si>
    <t>엔트리 페이지 노출
- 최근 검색 영역 
- 광고 영역
- 각 슬롯 영역 배치 (예, 추천 키워드, 추천 이모티콘, 오픈채팅 추천 키워드 등)
 ㄴ 진입탭에 따라 노출 여부 및 순서가 다를수 있음</t>
  </si>
  <si>
    <t>바코드</t>
  </si>
  <si>
    <t>검색창 내 바코드 검색 버튼 선택</t>
  </si>
  <si>
    <t xml:space="preserve">코드 스캔 화면으로 이동함 
- 카메라 권한 미획득의 경우 권한 확인 화면 나타남 
</t>
  </si>
  <si>
    <t>코드 스캔은 공통 모듈</t>
  </si>
  <si>
    <t>최근 검색 영역</t>
  </si>
  <si>
    <t>1. 친구 1명 이름 검색 &gt; 검색 결과 페이지 내 친구 선택 &gt; 이후 엔트리 페이지 재진입
2. 최근 검색 영역 내 해당 친구 선택</t>
  </si>
  <si>
    <t>1. 최근 검색 영역 내 친구 프로필 이미지 + 이름 노출됨
2. 해당 친구 프로필 상세로 랜딩됨</t>
  </si>
  <si>
    <t xml:space="preserve">채널 </t>
  </si>
  <si>
    <t>친구로 등록 완료된 상태인 경우</t>
  </si>
  <si>
    <t>1. 친구로 등록된 채널 이름 검색 &gt; 검색 결과 페이지 친구탭 내 채널 선택 &gt; 이후 엔트리 페이지 재진입
2. 최근 검색 영역 내 해당 채널 선택</t>
  </si>
  <si>
    <t>1. 최근 검색 영역 내 채널 프로필 이미지 + 이름 노출됨
2. 해당 채널 홈으로 랜딩됨</t>
  </si>
  <si>
    <t>1. 채팅방 이름을 검색 &gt; 검색 결과 페이지 내 각 채팅방 선택 &gt; 이후 엔트리 페이지 재진입 
- 나와의 채팅, 1:1 채팅, 그룹 채팅, 비밀 채팅, 오픈채팅, 팀채팅 
2. 최근 검색 영역 내 해당 채팅방 선택</t>
  </si>
  <si>
    <t>1. 최근 검색 영역 내 각 채팅방 종류 별 아이콘 + 이름 노출됨
2. 해당 채팅방으로 랜딩됨</t>
  </si>
  <si>
    <t>이외 검색어</t>
  </si>
  <si>
    <t>1. 검색어 입력 &gt; 검색 결과 페이지 노출 이후 엔트리 페이지 재진입
2. 최근 검색 영역 내 해당 검색어 선택</t>
  </si>
  <si>
    <t>1. 최근 검색 영역 내 검색어 노출됨
2. 전체탭 검색 결과 페이지로 랜딩됨</t>
  </si>
  <si>
    <t>개별 삭제 (X 아이콘)</t>
  </si>
  <si>
    <t>최근 검색어 있는 경우</t>
  </si>
  <si>
    <t xml:space="preserve">1. 최근 검색어 우측 X 아이콘 탭 </t>
  </si>
  <si>
    <t>1. 해당 검색어 삭제되며 엔트리 페이지 재진입 시에도 노출되지 않음</t>
  </si>
  <si>
    <t>전체 삭제</t>
  </si>
  <si>
    <t>1. [전체 삭제] 버튼 탭
2. 얼럿 [취소] 버튼 탭
3. 얼럿 [확인] 버튼 탭</t>
  </si>
  <si>
    <t>1. 전체 삭제 얼럿 노출됨 
- 얼럿 : 
최근 검색 내역을 모두 삭제하시겠습니까?
[취소] [확인] 
2. 얼럿만 닫힘 
3. 최근 검색 내역 모두 삭제되며 엔트리 페이지 재진입 시에도 노출되지 않음</t>
  </si>
  <si>
    <t>자동저장 끄기</t>
  </si>
  <si>
    <t>1. [자동저장 끄기] 버튼 탭
2. 얼럿 [취소] 버튼 탭 
3. 얼럿 [확인] 버튼 탭</t>
  </si>
  <si>
    <t xml:space="preserve">1. 자동저장 끄기 얼럿 노출됨 
- 얼럿 : 
최근 검색 저장 기능 사용을 중지하시겠습니까?
[취소] [확인]
2. 얼럿만 닫힘 
3. 버튼 문구 '자동저장 켜기' 로 변경되며 이후 검색해도 저장되지 않음 </t>
  </si>
  <si>
    <t xml:space="preserve">자동저장 켜기 </t>
  </si>
  <si>
    <t>1. [자동저장 켜기] 버튼 탭
2. 얼럿 [취소] 버튼 탭 
3. 얼럿 [확인] 버튼 탭</t>
  </si>
  <si>
    <t>1. 자동저장 켜기 얼럿 노출됨 
- 얼럿 : 
최근 검색 저장 기능을 사용하겠습니까?
[취소] [확인]
2. 얼럿만 닫힘
3. 버튼 문구 '자동저장 끄기' 로 다시 변경되며 이후 검색 시 다시 저장됨</t>
  </si>
  <si>
    <t>슬롯 영역</t>
  </si>
  <si>
    <t>추천 키워드 (통합)</t>
  </si>
  <si>
    <t xml:space="preserve">1. 추천 키워드 슬롯 노출 
2. 슬롯 내 임의의 키워드/상품 탭 
</t>
  </si>
  <si>
    <t>1. 쇼핑/채널 추천 키워드 카드 통합 노출 
- 새로고침 버튼 선택시 다른 추천 키워드 결과 노출
- 상품/채널 광고 키워드도 노출됨 
2. 전체탭/상세탭 페이지 노출 
- 선택한 검색 결과가 최상단으로 노출
- 상품 &gt; 쇼핑 검색, 채널 키워드 &gt; 채널 검색, 광고 키워드 &gt;  해당 광고 등</t>
  </si>
  <si>
    <t xml:space="preserve">기존 오픈채팅/채널/쇼핑 키워드 통합 
- 오픈채팅탭에서 진입시 오픈채팅 추천은 별도 노출됨
</t>
  </si>
  <si>
    <t>추천 이모티콘 스타일</t>
  </si>
  <si>
    <t>추천 이모티콘 스타일 슬롯 내 임의의 이모티콘 스타일 탭</t>
  </si>
  <si>
    <t>해당 키워드에 맞는 검색 결과(전체탭 / 상세탭) 페이지 노출됨</t>
  </si>
  <si>
    <t>오픈채팅 추천 키워드</t>
  </si>
  <si>
    <t xml:space="preserve">오픈채팅 추천 키워드 슬롯 내 임의의 키워드 탭
- 오픈채팅 탭 &gt; 톡파인더 진입시에만 노출 </t>
  </si>
  <si>
    <t>해당 키워드에 맞는 검색 결과(전체탭 / 상세탭) 페이지 노출됨 
- 오픈채팅 검색 결과 우선 노출</t>
  </si>
  <si>
    <t xml:space="preserve">광고 영역 </t>
  </si>
  <si>
    <t>비즈보드 광고</t>
  </si>
  <si>
    <t>엔트리 페이지 중간에 비즈보드 광고 노출 확인 및 탭</t>
  </si>
  <si>
    <t>해당 광고 정상노출 및 선택시 랜딩 페이지로 이동</t>
  </si>
  <si>
    <t>하단 DA 광고</t>
  </si>
  <si>
    <t>엔트리 페이지 하단의 DA 광고 노출 확인 및 탭</t>
  </si>
  <si>
    <t>(bono,26/1)
최하단 AD광고 확인</t>
  </si>
  <si>
    <t>최상단 바로가기</t>
  </si>
  <si>
    <t xml:space="preserve">하단 스크롤 &gt; 최상단 바로가기 버튼 (위 화살표 ↑) 탭 </t>
  </si>
  <si>
    <t>톡파인더 최상단으로 이동됨</t>
  </si>
  <si>
    <r>
      <rPr>
        <rFont val="arial,sans,sans-serif"/>
        <strike/>
      </rPr>
      <t>검색 화면 하단 최상단 바로가기 버튼 선택 시, 최상단으로 이동하지 않음 (</t>
    </r>
    <r>
      <rPr>
        <rFont val="arial,sans,sans-serif"/>
        <strike/>
        <color rgb="FF1155CC"/>
        <u/>
      </rPr>
      <t>ATEAM-11083</t>
    </r>
    <r>
      <rPr>
        <rFont val="arial,sans,sans-serif"/>
        <strike/>
      </rPr>
      <t xml:space="preserve">)
</t>
    </r>
    <r>
      <rPr>
        <rFont val="arial,sans,sans-serif"/>
      </rPr>
      <t>&gt; 수정안함 처리</t>
    </r>
  </si>
  <si>
    <t>검색창 영역 (수정중)</t>
  </si>
  <si>
    <t>검색어 입력</t>
  </si>
  <si>
    <t>검색창에 임의의 검색어 입력
- 검색어를 입력 도중에 인스턴트 검색 적용
ex. 스타벅스, 마켓컬리 등</t>
  </si>
  <si>
    <t xml:space="preserve">검색어 입력 시 인스턴트 검색 결과 적용되어 노출
- 입력이 변경되는 검색어에 따라서 검색 결과 지속적으로 변동 
- 검색중에도 검색결과가 있는 탭 노출
</t>
  </si>
  <si>
    <t>1음절 검색어 입력</t>
  </si>
  <si>
    <t>임의의 1음절(한글자) 검색어 입력하여 검색 
- 한글 자음 모음도 지원</t>
  </si>
  <si>
    <t>검색 결과
- 순서 상관없음 
 ㄴ 진입점에 따른 차이 있음
 ㄴ 담당부서 admin 관리 &gt; 잦은 변경 발생
- 검색 결과 있는 항목만 노출
- 노출 항목
 ㄴ 친구, 채팅방, 프로필, 메시지, 채널, 설정, 오픈채팅, 쇼핑, 이모티콘, 예약, 주문하기 등</t>
  </si>
  <si>
    <t>(pond, 24/6)
1음절 = 한글자 (아, 폰 등)
(lily, 25/3)
(아) 검색 결과 : 채팅방, 친구, 메시지, 설정, 채널, 예약, 쇼핑, 이모티콘, 오픈채팅, 주문하기, 프로필 순으로 노출
(검색 결과 있는 슬롯만 노출)</t>
  </si>
  <si>
    <t>(janie, 26/3)
and : 채팅방, 친구, 메시지, 프로필, 설정, 채널, 예약, 쇼핑, 이모티콘, 주문하기, 오픈채팅 순으로 노출
(sallyy, 26/4)
친구, 채팅방, 프로필, 메시지, 채널, 설정, 오픈채팅, 쇼핑, 이모티콘, 예약, 주문하기 순으로 노출
(poby, 26/4) 노출관련 댓글이 많아 확인 후 수정하고, 최신 리뷰만 남겨둠</t>
  </si>
  <si>
    <t>검색어 입력 후 검색 완료 동작 
(키보드 내의 완료, 검색, 돋보기 아이콘 등 OS마다 다를수 있음)</t>
  </si>
  <si>
    <t>검색결과 상단에 결과가 있는 탭 노출되며 결과 노출됨</t>
  </si>
  <si>
    <t xml:space="preserve">재검색 </t>
  </si>
  <si>
    <t>1. 검색 결과 페이지 내 상단 검색창 선택
- 전체탭 / 상세탭 모두
2. 검색창 내 검색어 입력</t>
  </si>
  <si>
    <t>1. 키보드 노출되며 검색창 내 커서 노출됨
2. 인스턴트 검색 적용되며 검색어에 맞는 검색 결과 노출됨</t>
  </si>
  <si>
    <r>
      <rPr>
        <rFont val="Arial"/>
        <b/>
        <color rgb="FF000000"/>
      </rPr>
      <t xml:space="preserve">검색 결과 (전체탭/상세탭 포함, </t>
    </r>
    <r>
      <rPr>
        <rFont val="Arial"/>
        <b/>
        <color rgb="FFFF0000"/>
      </rPr>
      <t>OS 별 다른 탭 "친구, 채팅, 오픈채팅, 더보기탭 등"에서 검색</t>
    </r>
    <r>
      <rPr>
        <rFont val="Arial"/>
        <b/>
        <color rgb="FF000000"/>
      </rPr>
      <t>)</t>
    </r>
  </si>
  <si>
    <t>친구 컬렉션</t>
  </si>
  <si>
    <t>전체탭</t>
  </si>
  <si>
    <t>전체탭 결과 및 더보기</t>
  </si>
  <si>
    <t>최대 갯수 이상
(해상도 별 표시 갯수 최소 4개~최대 10개)</t>
  </si>
  <si>
    <t>전체탭 검색 결과 중 친구 영역에서
1. 검색결과 영역 확인 
2. '더보기&gt;' 버튼 탭
- 최대 갯수 이상 (해상도 별 표시 갯수 최소 4개~최대 10개)</t>
  </si>
  <si>
    <t>1. 전체탭에서 쿼리에 맞는 친구 영역 검색 결과 노출 
2. 친구탭으로 이동하여 쿼리에 맞는 전체 검색결과 노출</t>
  </si>
  <si>
    <r>
      <rPr/>
      <t xml:space="preserve">(pond)
[QA] 톡 파인더 &gt; 임의의 단어 검색 후 친구 영역 확인 &gt; 더보기 아이콘에 말줄임표 노출되는 문제 
</t>
    </r>
    <r>
      <rPr>
        <strike/>
        <color rgb="FF1155CC"/>
      </rPr>
      <t>https://jira.daumkakao.com/browse/ITEAM-25476</t>
    </r>
    <r>
      <rPr>
        <color rgb="FF1155CC"/>
        <u/>
      </rPr>
      <t xml:space="preserve">
</t>
    </r>
    <r>
      <rPr/>
      <t>&gt;&gt; 논이슈처리</t>
    </r>
  </si>
  <si>
    <t>친구 상세탭</t>
  </si>
  <si>
    <t>전체 검색 결과에서 상단 친구탭 선택</t>
  </si>
  <si>
    <t>친구탭으로 이동하여 쿼리에 맞는 전체 검색결과 노출됨</t>
  </si>
  <si>
    <t>전체 검색결과/친구탭 검색결과 중 한개의 검색결과 선택</t>
  </si>
  <si>
    <t>선택된 친구 프로필 노출됨</t>
  </si>
  <si>
    <t>채팅방 컬렉션</t>
  </si>
  <si>
    <t>전체탭 검색 결과 중 채팅방 영역에서
1. 검색결과 영역 확인 
2. '더보기&gt;' 버튼 탭</t>
  </si>
  <si>
    <t>1. 전체탭에서 쿼리에 맞는 채팅방 영역 검색 결과 노출 
2. 채팅방탭으로 이동하여 쿼리에 맞는 전체 검색결과 노출</t>
  </si>
  <si>
    <t>채팅방 상세탭</t>
  </si>
  <si>
    <t>전체탭 검색 결과에서 상단 채팅방탭 선택</t>
  </si>
  <si>
    <t>채팅방탭으로 이동하여 쿼리에 맞는 전체 검색결과 노출됨</t>
  </si>
  <si>
    <t>shannon, 25/04
채팅방 타입에 맞춰 [전체] , [일반채팅], [오픈채팅] 탭이 노출됨
ㄴ 일반채팅에는 팀채팅, 채널채팅 포함됨</t>
  </si>
  <si>
    <t>전체 검색결과/채팅방탭 검색결과 중 한개의 검색결과 선택</t>
  </si>
  <si>
    <t>1. 해당 채팅방 진입됨</t>
  </si>
  <si>
    <t>필터 적용</t>
  </si>
  <si>
    <t>전체 필터가 선택된 상태에서 검색 결과 확인
- 디폴트 상태</t>
  </si>
  <si>
    <t>해당 쿼리의 채팅방이 모두 노출</t>
  </si>
  <si>
    <t>일반채팅 필터가 선택된 상태에서 검색 결과 확인</t>
  </si>
  <si>
    <t>전체 검색 결과중 일반채팅만 표시 
- 팀채팅, 채널채팅 포함</t>
  </si>
  <si>
    <t>오픈채팅 필터가 선택된 상태에서 검색 결과 확인</t>
  </si>
  <si>
    <t>전체 검색 결과중 오픈채팅만 표시</t>
  </si>
  <si>
    <t>메시지 컬렉션</t>
  </si>
  <si>
    <t>검색 데이터 생성</t>
  </si>
  <si>
    <t>생성완료</t>
  </si>
  <si>
    <t>현재 대화방 및 과거 메시지에 대한 검색 결과가 나타나는지 확인하고 설정 확인 
- 설정 &gt; 채팅 &gt; 메시지 검색 데이터 생성</t>
  </si>
  <si>
    <t>1. 메시지 검색 결과 표시 &gt; 설정이 [생성완료] 상태
* 검색어 입력시 메시지 검색결과가 나타나지 않지 않는 경우
- 검색할 메시지 내용이 없는 경우
- 검색할 메시지 내용이 있는데도 검색결과가 안나오는 경우 설정의 상태 확인 
  ㄴ 설정 상태 : 미생성 or 생성중
  ㄴ 이 경우 설정화면 우측상단의 [관리] 버튼  &gt; [검색 데이터 재생성] 시도 &gt; 생성완료 변경 후 재검색</t>
  </si>
  <si>
    <t>전체탭 검색 결과 중 메시지 영역에서
1. 검색결과 영역 확인 
2. '더보기&gt;' 버튼 탭</t>
  </si>
  <si>
    <t>1. 전체탭에서 쿼리에 맞는 메시지 영역 검색 결과가 노출 
2. 메시지탭으로 이동하여 쿼리에 맞는 전체 검색결과 노출</t>
  </si>
  <si>
    <t>(ethan, 9/8)
검색 결과가 1개인 상태에서도 더보기 노출
(마켓 빌드 동일)
ㄴ (wizy, 24/1) 검색결과 없어도 더보기 노출됨
ㄴ (aiden, 24/2) 검색결과 없어도 더보기 노출됨</t>
  </si>
  <si>
    <t>메시지 상세탭</t>
  </si>
  <si>
    <t>메시지탭 진입</t>
  </si>
  <si>
    <t>전체 검색 결과에서 상단 메시지탭 선택</t>
  </si>
  <si>
    <t>메시지탭으로 이동돼 쿼리에 맞는 전체 검색결과 노출됨</t>
  </si>
  <si>
    <t>(chang, 26/2)
[iOS] 톡파인더 메시지 검색 시 메시지가 더이상 없는데 로딩 인디케이터가 계속 나오는 현상
26년 2차에서도 재현 됨</t>
  </si>
  <si>
    <t>메시지</t>
  </si>
  <si>
    <t>전체 검색결과/메시지탭 검색결과 중 한개의 검색결과 선택</t>
  </si>
  <si>
    <t>해당 메시지가 있는 채팅방 진입하여, 메시지 있는 곳으로 이동함</t>
  </si>
  <si>
    <r>
      <rPr/>
      <t xml:space="preserve">(lily, 25/7)
검색 결과 &gt; 메시지 선택 시 일반 말풍선에 하이라이팅 되지 않는 현상
</t>
    </r>
    <r>
      <rPr>
        <color rgb="FF1155CC"/>
        <u/>
      </rPr>
      <t>QATEAM-3886</t>
    </r>
    <r>
      <rPr/>
      <t xml:space="preserve"> 
&gt; 대화가 많아 이전대화로 점프하는 경우에 이슈, 최신 대화 검색으론 이슈없음</t>
    </r>
  </si>
  <si>
    <t>기간</t>
  </si>
  <si>
    <t xml:space="preserve">검색결과 중 기간 필터 적용 확인 
1. 전체
2. 기간설정 (시작 / 종료)
</t>
  </si>
  <si>
    <t>1. 전체 검색 
2. 적용된 기간 내의 메시지만 결과로 나타남</t>
  </si>
  <si>
    <t xml:space="preserve">검색결과 중 친구 필터 적용 확인
1. 전체 
2. 친구 선택 
</t>
  </si>
  <si>
    <t>1. 전체 검색 
2. 친구 선택 페이지가 나타나며, 선택된 친구가 참여한 대화방 내의 메시지만 결과로 나타남</t>
  </si>
  <si>
    <t xml:space="preserve">검색결과 중 대화방 필터 적용 확인
1. 전체 
2. 채팅방 선택 
</t>
  </si>
  <si>
    <t>1. 전체 검색 
2. 채팅방 선택 페이지가 나타나며, 선택된 채팅방 내의 메시지만 결과로 나타남</t>
  </si>
  <si>
    <t>설정 컬렉션</t>
  </si>
  <si>
    <t>전체탭 검색 결과 중 설정 영역에서
1. 검색결과 영역 확인 
2. 검색결과가 6개 이상인 경우 '더보기&gt;' 버튼 탭</t>
  </si>
  <si>
    <t>1. 전체탭에서 쿼리에 맞는 설정 영역 검색 결과가 노출 
2. 설정탭으로 이동하여 쿼리에 맞는 전체 검색결과 노출</t>
  </si>
  <si>
    <t>zeron24/7
공통 : 5개 이상부터 더보기 노출
 ㄴAnd : 색, iOS : 카카오 로 검색하여 확인(4개 이하 시 미노출)
shannon 25/04
5개 이상 키워드 : '관리'
janie 26/3
- ios : 6개 이상부터 더보기 노출
- and : 7개 이상부터 더보기 노출 
(sallyy, 26/4)
공통 : 6개 이상부터 더보기 노출</t>
  </si>
  <si>
    <t>설정 상세탭</t>
  </si>
  <si>
    <t>설정탭 진입</t>
  </si>
  <si>
    <t>전체 검색 결과에서 상단 설정탭 선택</t>
  </si>
  <si>
    <t>설정탭으로 이동돼 쿼리에 맞는 전체 검색결과 노출됨</t>
  </si>
  <si>
    <t>전체 검색결과/설정탭 검색결과 중 한개의 검색결과 선택</t>
  </si>
  <si>
    <t>해당 설정 메뉴 페이지로 이동됨</t>
  </si>
  <si>
    <t>shannon 25/04
ios) 탭 시, 해당 페이지 이동 및 파란색 폰트로 하이라이트 표시됨</t>
  </si>
  <si>
    <t>서비스 바로가기 컬렉션</t>
  </si>
  <si>
    <t>전체탭 검색 결과 중 서비스 영역에서
1. 검색결과 영역 확인 
2. '더보기&gt;' 버튼 탭</t>
  </si>
  <si>
    <t>1. 전체탭에서 쿼리에 맞는 서비스 영역 검색 결과가 노출 
2. 서비스탭으로 이동하여 쿼리에 맞는 전체 검색결과 노출</t>
  </si>
  <si>
    <t>(wizy, 25/1)
'카카오' 등 검색</t>
  </si>
  <si>
    <t>서비스 상세탭</t>
  </si>
  <si>
    <t>서비스탭 진입</t>
  </si>
  <si>
    <t>서비스탭 선택</t>
  </si>
  <si>
    <t>서비스탭으로 이동되어 쿼리에 맞는 전체 검색 결과 노출됨
- 서비스명 
- 하위 서비스명 
예) 선물하기 (하위에 받은선물 존재)</t>
  </si>
  <si>
    <t>서비스탭 노출 확인</t>
  </si>
  <si>
    <t xml:space="preserve">쿼리에 맞는 전체 검색 결과 노출됨
- 서비스명 
- 하위서비스가 존재하면 하위서비스명 포함 
예) 선물하기 (받은선물)
 톡클라우드 (사진, 파일 등)
</t>
  </si>
  <si>
    <t>서비스 바로가기</t>
  </si>
  <si>
    <t>톡 내 이동</t>
  </si>
  <si>
    <t xml:space="preserve">서비스 영역 선택 
- 하위 서비스 선택 
</t>
  </si>
  <si>
    <t xml:space="preserve">선택한 서비스에 맞게 인앱브라우저로 노출
</t>
  </si>
  <si>
    <t>톡 외부 이동</t>
  </si>
  <si>
    <t xml:space="preserve">서비스 영역 선택 
- 하위 서비스 선택 
1. 앱 설치된 상태 
2. 앱 미설치 상태
</t>
  </si>
  <si>
    <t>1. 해당 앱으로 이동 
- 하위 서비스가 존재하여 선택하면 하위 서비스로 이동
2. 해당 앱 설치 페이지로 이동 (앱스토어) 
- 설치 후 앱 설치 상태와 동일하게 동작</t>
  </si>
  <si>
    <t>(bono,26/1)
카카오맵</t>
  </si>
  <si>
    <t>채널 컬렉션</t>
  </si>
  <si>
    <t>전체탭 검색 결과 중 채널 영역
1. 검색결과 영역 확인 
2. '더보기&gt;' 버튼 탭</t>
  </si>
  <si>
    <t>1. 전체탭에서 쿼리에 맞는 채널 영역 검색 결과가 노출 
2. 채널탭으로 이동하여 쿼리에 맞는 전체 검색결과 노출</t>
  </si>
  <si>
    <t>채널 상세탭</t>
  </si>
  <si>
    <t>채널탭 탭</t>
  </si>
  <si>
    <t>채널탭으로 이동돼 쿼리에 맞는 전체 검색 결과 노출됨</t>
  </si>
  <si>
    <t>shannon, 25/4
상단에 '쿠폰, 내주변, 비즈니스채널' 탭이 노출되며 우측에 '추천순' 정렬이 노출됨</t>
  </si>
  <si>
    <t>채널 정보</t>
  </si>
  <si>
    <t xml:space="preserve">(공통) 채널 정보 영역 탭 </t>
  </si>
  <si>
    <t>채널홈 노출됨</t>
  </si>
  <si>
    <t xml:space="preserve">비즈니스 채널 </t>
  </si>
  <si>
    <t>채널 정보 영역 노출 확인</t>
  </si>
  <si>
    <t xml:space="preserve">채널명 우측 비즈니스 뱃지 노출됨 </t>
  </si>
  <si>
    <t>shannon, 25/4
ex. '카카오' 검색 후 확인</t>
  </si>
  <si>
    <t xml:space="preserve">챗봇 연동된 채널 </t>
  </si>
  <si>
    <t>1. 채널 정보 영역 노출 확인
2. 봇채팅방 아이콘 탭
(ex. 쿼리 : 현대백화점면세점_무챗, 카카오톡 채널, 카카오톡 주문하기, 핏타민, 씨티은행)</t>
  </si>
  <si>
    <t>1. 봇채팅방 아이콘 노출됨 
2. 봇채팅방으로 이동됨</t>
  </si>
  <si>
    <t>챗봇 연동되지 않은 채널</t>
  </si>
  <si>
    <t>1. 채널 정보 영역 노출 확인
2. 일반채팅방 아이콘 탭</t>
  </si>
  <si>
    <t>1. 일반채팅방 아이콘 노출됨 
2. 일반채팅방으로 이동됨</t>
  </si>
  <si>
    <t xml:space="preserve">주문중개봇 적용된 채널 </t>
  </si>
  <si>
    <t>1. 채널 정보 영역 노출 확인
2. 주문봇채팅방 아이콘 탭
(ex. 쿼리 : 프리크 와인샵, 올댓와인, 딜리셔스 보틀샵, 커피온리)</t>
  </si>
  <si>
    <t>1. 주문봇채팅방 아이콘 노출됨 
2. 주문봇채팅방으로 이동됨</t>
  </si>
  <si>
    <t>쇼핑중개봇 적용된 채널</t>
  </si>
  <si>
    <t>1. 채널 정보 영역 노출 확인 
2. 쇼핑봇채팅방 아이콘 탭 
(ex. 쿼리 : 폰뿌 등)</t>
  </si>
  <si>
    <t>1. 쇼핑봇 아이콘 노출됨 
2. 쇼핑봇채팅방으로 이동됨</t>
  </si>
  <si>
    <t>(enzo, 26/1)
파파공방 채널로 확인</t>
  </si>
  <si>
    <t>예약중개봇 적용된 채널</t>
  </si>
  <si>
    <t>1. 채널 정보 영역 노출 확인
2. 예약봇채팅방 아이콘 탭
(ex. 쿼리 : 원치과의원, 유앤아이치과병원(연산), 삿뽀로)</t>
  </si>
  <si>
    <t>1. 예약봇채팅방 아이콘 노출됨 
2. 예약봇채팅방으로 이동됨</t>
  </si>
  <si>
    <t>추가하지 않은 채널</t>
  </si>
  <si>
    <t>1. 채널 정보 영역 노출 확인
2. 채널 추가 아이콘 탭</t>
  </si>
  <si>
    <t>1. 채널 추가 아이콘 노란색으로 노출됨 
2. 채널 추가 팝업 노출됨</t>
  </si>
  <si>
    <t>1. 채널 정보 영역 노출 확인
2. 채널 추가 완료 아이콘 탭</t>
  </si>
  <si>
    <r>
      <rPr>
        <rFont val="Arial"/>
        <color rgb="FF000000"/>
      </rPr>
      <t xml:space="preserve">1. 채널 추가 완료 아이콘 회색으로 노출됨
</t>
    </r>
    <r>
      <rPr>
        <rFont val="Arial"/>
        <color rgb="FF000000"/>
      </rPr>
      <t>2. 채널 차단 레이어 노출됨</t>
    </r>
  </si>
  <si>
    <t>쿠폰</t>
  </si>
  <si>
    <t>채널 검색 결과에서 필터 항목 선택 
- 단독 선택, 다른 항목과 중복 선택</t>
  </si>
  <si>
    <t>선택된 조건의 검색결과만 노출</t>
  </si>
  <si>
    <t>내주변</t>
  </si>
  <si>
    <t>비즈니스 채널</t>
  </si>
  <si>
    <t>추천순</t>
  </si>
  <si>
    <t xml:space="preserve">검색 결과에서 정렬방법 선택
- 기본값 
- 선택 </t>
  </si>
  <si>
    <t xml:space="preserve">- 정렬 기본값 설정 
- 선택시 해당 정렬순으로 변경 </t>
  </si>
  <si>
    <t>친구많은순</t>
  </si>
  <si>
    <t xml:space="preserve">- 정렬 기본값이 아님 
- 선택시 해당 정렬순으로 변경 </t>
  </si>
  <si>
    <t>오픈채팅 컬렉션</t>
  </si>
  <si>
    <t>전체탭 결과</t>
  </si>
  <si>
    <t xml:space="preserve">전체탭 검색 결과 중 오픈채팅 영역에서
- 검색결과 영역 확인 </t>
  </si>
  <si>
    <t xml:space="preserve">전체탭에서 쿼리에 맞는 오픈채팅 영역 검색 결과가 노출 
</t>
  </si>
  <si>
    <t>오픈채팅 영역 하단의 '더보기&gt;'  및 하단의 버튼 탭
- 그룹채팅 전체 &gt; 
- 1:1 채팅 전체 &gt;</t>
  </si>
  <si>
    <t>오픈 채팅탭으로 이동되어 쿼리에 맞는 전체 검색 결과 노출됨 
- 그룹채팅 선택시 그룹채팅 필터 선택 상태 
- 1:1채팅 선택시 1:1채팅 필터 선택 상태</t>
  </si>
  <si>
    <t xml:space="preserve">오픈채팅 상세탭 </t>
  </si>
  <si>
    <t xml:space="preserve">오픈채팅탭 탭 </t>
  </si>
  <si>
    <t>오픈채팅 상세탭에서 쿼리에 맞는 전체 검색 결과 노출
- 채팅방 종류별 영역분리되어 있고 영역별 더보기&gt; 선택시 채팅방 종류별 결과로 이동</t>
  </si>
  <si>
    <t>채팅방 종류</t>
  </si>
  <si>
    <t>전체 탭</t>
  </si>
  <si>
    <t>전체 오픈채팅 목록 노출됨 
- 옵션, 정렬 등 나타나지 않음</t>
  </si>
  <si>
    <t>그룹 채팅방 탭</t>
  </si>
  <si>
    <t>그룹채팅 항목이 선택되며 그룹 채팅 목록만 노출됨</t>
  </si>
  <si>
    <t xml:space="preserve">1:1 채팅방 탭 </t>
  </si>
  <si>
    <t>1:1채팅 항목이 선택되며 일대일 채팅 목록만 노출됨</t>
  </si>
  <si>
    <t>오픈프로필</t>
  </si>
  <si>
    <t>오픈프로필 탭</t>
  </si>
  <si>
    <t>오픈프로필 항목이 선택되며 오픈 프로필 목록만 노출됨</t>
  </si>
  <si>
    <t>커뮤니티 대화</t>
  </si>
  <si>
    <t>커뮤니티 대화 탭</t>
  </si>
  <si>
    <t>커뮤니티대화 항목이 선택되며 커뮤니티 대화 목록만 노출됨</t>
  </si>
  <si>
    <t>채팅방별 옵션</t>
  </si>
  <si>
    <t xml:space="preserve">참여코드방 제외 </t>
  </si>
  <si>
    <t>참여코드 채팅방 제외 옵션 탭</t>
  </si>
  <si>
    <t>참여코드 있는 채팅방 제외한 목록 노출됨</t>
  </si>
  <si>
    <t>(chang, 26/2)
2026으로 검색하여 확인</t>
  </si>
  <si>
    <t>보이스룸 옵션 탭 
- 그룹채팅 목록에서만 노출 (26/5차 현재)</t>
  </si>
  <si>
    <t>보이스룸이 포함된 오픈채팅방 목록만 노출됨</t>
  </si>
  <si>
    <t>정렬 옵션</t>
  </si>
  <si>
    <t>1. 정렬 옵션 영역 탭 
2. 최신 순 옵션 탭</t>
  </si>
  <si>
    <t>1. 옵션 목록 노출됨
2. 오픈채팅방 등록 시점 기준으로 목록 노출됨</t>
  </si>
  <si>
    <t>추천 순</t>
  </si>
  <si>
    <t>1. 정렬 옵션 영역 탭
2. 추천 순 옵션 탭</t>
  </si>
  <si>
    <t>1. 옵션 목록 노출됨
2. 기존 랭킹 로직 기준으로 목록 노출됨</t>
  </si>
  <si>
    <t>좋아요 순</t>
  </si>
  <si>
    <t>1. 옵션 목록 노출됨 
2. 좋아요 많은 순 기준으로 목록 노출됨</t>
  </si>
  <si>
    <t>프로필 컬렉션</t>
  </si>
  <si>
    <t>전체탭 검색 결과 중 프로필 영역에서
- 검색결과 영역 확인 
- 더보기&gt; 선택</t>
  </si>
  <si>
    <t>전체탭에서 쿼리에 맞는 오픈채팅 영역 검색 결과가 노출 
- 더보기를 누르면 프로필 상세탭으로 이동하여, 쿼리 전체 결과가 나타남</t>
  </si>
  <si>
    <t xml:space="preserve">프로필 상세탭 </t>
  </si>
  <si>
    <t>검색 결과 &gt; 프로필 상세탭 결과 진입</t>
  </si>
  <si>
    <t>프로필 상세탭으로 이동되어 쿼리 결과 노출됨</t>
  </si>
  <si>
    <t>프로필 상세탭 UI 확인</t>
  </si>
  <si>
    <t xml:space="preserve">다음과 같이 노출 
- 필터 (인증배지)
- ID검색 결과 1건 (존재할 경우) 
- 키워드 매칭 프로필 리스트 노출  </t>
  </si>
  <si>
    <t>(lily, 25/7)
TC 수정 요청
- 필터 (본인인증)</t>
  </si>
  <si>
    <t>개별 프로필</t>
  </si>
  <si>
    <t>검색 결과 내 개별 프로필 노출/동작 확인</t>
  </si>
  <si>
    <t xml:space="preserve">1. 동작 - 터치시 친구여부 판단하여 프로필 홈 풀뷰 노출 
2. 프로필 사진 | 닉네임(이름) | (인증배지)
                      | 상태 메시지 
                      | ID / 해시태그 </t>
  </si>
  <si>
    <t>프로필 ON + ID ON</t>
  </si>
  <si>
    <t>설정 &gt; 내정보 관리 
카톡 ID 있는 상태</t>
  </si>
  <si>
    <t xml:space="preserve">옵션 설정 후 ID 매칭 프로필 검색 노출 확인 
</t>
  </si>
  <si>
    <t>프로필 검색 노출</t>
  </si>
  <si>
    <t>(aiden, 25/2)
사전조건
1. 내프로필 &gt; 설정 &gt; 내 프로필 검색 허용
2. 설정 &gt; 관리 &gt; 카카오ID 등록</t>
  </si>
  <si>
    <t>프로필 ON + ID OFF</t>
  </si>
  <si>
    <t>설정 &gt; 내정보 관리 
카톡 ID 없는 상태</t>
  </si>
  <si>
    <t>검색 미노출</t>
  </si>
  <si>
    <t>프로필 OFF + ID ON</t>
  </si>
  <si>
    <t>(janie, 26/3)
옵션 설정 후 즉시 반영 안됨 (3-4분뒤 확인)</t>
  </si>
  <si>
    <t>프로필 OFF + ID OFF</t>
  </si>
  <si>
    <t>프로필 홈 노출</t>
  </si>
  <si>
    <t>조건 별 노출</t>
  </si>
  <si>
    <t>친구아님</t>
  </si>
  <si>
    <t xml:space="preserve">   </t>
  </si>
  <si>
    <t>프로필 검색 결과에서 조건에 맞는 프로필 선택  
- 친구아님</t>
  </si>
  <si>
    <t xml:space="preserve">친구아님 프로필 홈 노출 
- [차단][친구추가] 노출 </t>
  </si>
  <si>
    <t>프로필 검색 결과에서 조건에 맞는 프로필 선택  
- 친구</t>
  </si>
  <si>
    <t xml:space="preserve">친구 프로필 홈 노출 
- "친구 등록이 완료되었습니다" 
- [프로필 지정][1:1채팅] / [1:1채팅] 노출 </t>
  </si>
  <si>
    <t>(ray, 25/11)
"친구 등록이 완료되었습니다." 비친구 상태에서 [친구추가] 버튼 선택 시 노출</t>
  </si>
  <si>
    <t xml:space="preserve">프로필 검색 결과에서 조건에 맞는 프로필 선택  
- 친구 차단 
- 친구아님 차단 </t>
  </si>
  <si>
    <t xml:space="preserve">차단 친구 프로필 홈 노출 
- [차단] / [차단 해제] 노출 </t>
  </si>
  <si>
    <t>(sallyy, 25/4)
[차단해제] 노출 &gt; 차단 해제 시 [차단][친구추가] 노출</t>
  </si>
  <si>
    <t>프로필 검색 결과에서 조건에 맞는 프로필 선택  
- 내 프로필</t>
  </si>
  <si>
    <t xml:space="preserve">내 프로필 홈 노출 
- [나와의 채팅] 노출 </t>
  </si>
  <si>
    <t>예약 컬렉션</t>
  </si>
  <si>
    <t>예약</t>
  </si>
  <si>
    <t>예약 영역 내 결과 선택</t>
  </si>
  <si>
    <t xml:space="preserve">예약하기 서비스의 해당 장소로 이동
</t>
  </si>
  <si>
    <t>검색 결과 5개 이상</t>
  </si>
  <si>
    <t>검색 결과 목록 하단 더보기 버튼 선택</t>
  </si>
  <si>
    <t xml:space="preserve">예약탭으로 이동돼 쿼리에 맞는 전체 검색 결과 노출됨
</t>
  </si>
  <si>
    <t>예약 상세탭</t>
  </si>
  <si>
    <t>예약 상세탭 선택</t>
  </si>
  <si>
    <t>구조</t>
  </si>
  <si>
    <t>예약 상세탭 UI 확인</t>
  </si>
  <si>
    <t xml:space="preserve">아래와 같은 순서로 노출
- 필터&amp;정렬 
- 검색결과 
- 푸터 
</t>
  </si>
  <si>
    <t xml:space="preserve">검색 결과 항목을 선택 
</t>
  </si>
  <si>
    <t>각 항목별 예약하기 서비스의 해당 장소정보로 이동</t>
  </si>
  <si>
    <t>필터</t>
  </si>
  <si>
    <t>필터 노출 부분 확인</t>
  </si>
  <si>
    <t xml:space="preserve">필터 (버블 상태 off default) 
- 내주변 
- 유형
- 지역 
</t>
  </si>
  <si>
    <t xml:space="preserve">필터 &gt; 내주변 
- off / on 동작 확인
</t>
  </si>
  <si>
    <t xml:space="preserve">default OFF 상태 
- ON 변경시 내 주변 검색 결과 나타남 
 ㄴ위치 정보 약관 미동의 상태에서는 동의 절차 거침) 
   : 위치정보이용동의 / OS위치동의 
</t>
  </si>
  <si>
    <r>
      <rPr>
        <rFont val="arial,sans,sans-serif"/>
      </rPr>
      <t xml:space="preserve">(rachel, 25/8) </t>
    </r>
    <r>
      <rPr>
        <rFont val="arial,sans,sans-serif"/>
        <color rgb="FF1155CC"/>
      </rPr>
      <t>QATEAM-6393</t>
    </r>
    <r>
      <rPr>
        <rFont val="arial,sans,sans-serif"/>
      </rPr>
      <t xml:space="preserve">
android 내주변 On/Off 동작 안 됨 (특정 단말 노운 이슈 처리)</t>
    </r>
  </si>
  <si>
    <t>유형</t>
  </si>
  <si>
    <t xml:space="preserve">필터 &gt; 유형 선택 후 정보 및 동작 확인 
- 1 depth / 2 depth 형태로 나타남 
</t>
  </si>
  <si>
    <t xml:space="preserve">1 / 2 depth 모두 검색결과가 있는 값만 노출 
- [전체] 선택이 default
- 1 depth 복수 선택 불가 
 ㄴ 예) 전체, 숙소, 레저, 티켓, 클래스 등
- 2 depth 복수 선택 가능 
 ㄴ 예) [숙소] 선택시 전체,호텔/리조트,펜션/풀빌라, 글램핑/캠핑 등
</t>
  </si>
  <si>
    <t>지역</t>
  </si>
  <si>
    <t xml:space="preserve">필터 &gt; 지역 선택 후 정보 및 동작 확인 
- 1 depth / 2 depth 형태로 나타남 
</t>
  </si>
  <si>
    <t xml:space="preserve">1 / 2 depth 모두 전체 항목 노출
- [전체] 선택이 default
- 1 depth 복수 선택 불가 
 ㄴ 예) 전체, 서울, 경기, 인천, 제주, 강원 등
- 2 depth 복수 선택 가능 
 ㄴ 예) [서울] 선택시 전체, 강남/서초/신사, 송파/강동 등
</t>
  </si>
  <si>
    <t>상세탭 진입 후 추천순 정렬 확인 
- default 상태</t>
  </si>
  <si>
    <t xml:space="preserve">검색 결과 초기상태 추천순 선택 상태 
- 다른 정렬인 경우에 추천순 선택하면 초기 상태 복귀
</t>
  </si>
  <si>
    <t>가까운순</t>
  </si>
  <si>
    <t xml:space="preserve">상세탭 &gt; 정렬 &gt; 가까운순 선택 
</t>
  </si>
  <si>
    <t xml:space="preserve">검색 결과가 가까운순으로 변경됨 
- 위치 정보 약관 미동의 상태에서는 동의 절차 거침) 
 ㄴ 위치정보이용동의 / OS위치동의 
</t>
  </si>
  <si>
    <r>
      <rPr>
        <rFont val="arial,sans,sans-serif"/>
      </rPr>
      <t xml:space="preserve">(rachel, 25/8) </t>
    </r>
    <r>
      <rPr>
        <rFont val="arial,sans,sans-serif"/>
        <color rgb="FF1155CC"/>
      </rPr>
      <t>QATEAM-6393</t>
    </r>
    <r>
      <rPr>
        <rFont val="arial,sans,sans-serif"/>
      </rPr>
      <t xml:space="preserve">
android 내주변 On/Off 동작 안 됨 (특정 단말 노운 이슈 처리)</t>
    </r>
  </si>
  <si>
    <t>서비스 컬렉션</t>
  </si>
  <si>
    <t>쿼리 : 카카오</t>
  </si>
  <si>
    <t>서비스 바로가기 영역</t>
  </si>
  <si>
    <t xml:space="preserve">전체 검색 결과중 서비스 바로가기 영역 확인 </t>
  </si>
  <si>
    <t>1. 쿼리에 맞는 서비스 목록 노출 
2. 4개 이상의 검색결과 존재 시 더보기 &gt; 버튼 나타남</t>
  </si>
  <si>
    <t>더보기&gt; 선택</t>
  </si>
  <si>
    <t>서비스 바로가기 영역의 "더보기&gt;" 선택</t>
  </si>
  <si>
    <t>서비스탭으로 이동해 쿼리에 맞는 전체 검색 결과 노출됨</t>
  </si>
  <si>
    <t xml:space="preserve">톡 내 이동 </t>
  </si>
  <si>
    <t>서비스 영역 각 서비스 선택 
- 톡 내부 이동 서비스</t>
  </si>
  <si>
    <t>해당 서비스 인앱브라우저로 노출됨</t>
  </si>
  <si>
    <r>
      <rPr>
        <rFont val="arial,sans,sans-serif"/>
        <strike/>
      </rPr>
      <t>(trudy, 26/5)</t>
    </r>
    <r>
      <rPr>
        <rFont val="arial,sans,sans-serif"/>
        <strike/>
        <color rgb="FF000000"/>
        <u/>
      </rPr>
      <t xml:space="preserve">
</t>
    </r>
    <r>
      <rPr>
        <rFont val="arial,sans,sans-serif"/>
        <strike/>
        <color rgb="FF1155CC"/>
        <u/>
      </rPr>
      <t>QATEAM-13532</t>
    </r>
    <r>
      <rPr>
        <rFont val="arial,sans,sans-serif"/>
        <strike/>
        <color rgb="FF1155CC"/>
      </rPr>
      <t xml:space="preserve">
</t>
    </r>
    <r>
      <rPr>
        <rFont val="arial,sans,sans-serif"/>
        <strike/>
      </rPr>
      <t>서비스 바로가기 선물하기 선택 시 해당 서비스로 이동불가</t>
    </r>
  </si>
  <si>
    <t xml:space="preserve">톡 외부 이동 </t>
  </si>
  <si>
    <t>서비스 영역 각 서비스 선택
- 톡 외부 이동 서비스
1. 앱 설치된 상태 
2. 앱 미설치 상태</t>
  </si>
  <si>
    <t xml:space="preserve">1. 해당 앱으로 이동됨 
- 이동 확인 팝업 노출 
2. 스토어 앱 설치 페이지로 이동 </t>
  </si>
  <si>
    <t>상세탭</t>
  </si>
  <si>
    <t>서비스 표시</t>
  </si>
  <si>
    <t>서비스 표시 확인</t>
  </si>
  <si>
    <t>서비스 아이콘, 서비스 명, 서비스 설명, 서비스 주요 기능에 대한 바로가기 제공됨 
- 앱 서비스의 경우 App 표시</t>
  </si>
  <si>
    <t>쇼핑 컬렉션</t>
  </si>
  <si>
    <t>노출대상</t>
  </si>
  <si>
    <t xml:space="preserve">노출대상 서비스 </t>
  </si>
  <si>
    <t>2026/05차 현재 
- 쇼핑라이브 
- 선물하기 
- 메이커스 
- 톡딜 (구 쇼핑하기)
* 검색결과 상품이 미포함인 경우, 해당 서비스 노출되지 않음</t>
  </si>
  <si>
    <t>(wizy, 25/1)
쇼핑하기 &gt; 톡딜로 명칭 변경됨</t>
  </si>
  <si>
    <t>가로모드 대응</t>
  </si>
  <si>
    <t>커머스 컬렉션 엔트리/상세탭 가로모드 적용</t>
  </si>
  <si>
    <t>가로 모드로 노출
- 단, 상품정보가 가로로 2개 이상 노출되지 않음.</t>
  </si>
  <si>
    <t>(riely,25/8)
가로모드 스펙 변경
Android 모바일 기준 
 - 세로 고정은 모바일 &amp; 탭 1뎁스만 적용 (친구,채팅,숏폼,쇼핑,더보기)
 - 가로 모드 지원 : 2뎁스(설정, 글로벌검색, 폴더 관리 등)
iOS 모바일 기준
 - 1뎁스 상관없이 모바일에서는 모두 세로 고정(채팅방만 지원)
&gt;&gt; ios 가로모드 안됨으로 확인</t>
  </si>
  <si>
    <t>노출 제외 스펙</t>
  </si>
  <si>
    <t>성인 용품 검색 키워드 입력</t>
  </si>
  <si>
    <t>성인용품 노출 제외</t>
  </si>
  <si>
    <r>
      <rPr>
        <rFont val="Arial"/>
      </rPr>
      <t xml:space="preserve">(yumi, 25/2)
</t>
    </r>
    <r>
      <rPr>
        <rFont val="Arial"/>
        <color rgb="FF1155CC"/>
        <u/>
      </rPr>
      <t>TSEARCH-333</t>
    </r>
    <r>
      <rPr>
        <rFont val="Arial"/>
      </rPr>
      <t xml:space="preserve"> 
검색어 정확일치만 현재 처리 가능한 구조라 '콘돔콘돔콘돔'형태로 금칙어가 부분일치 되는 형태는 제어 되지 않고 있고 해당 부분은 노운이슈처리</t>
    </r>
  </si>
  <si>
    <t>전체 구성 확인</t>
  </si>
  <si>
    <t>상세탭 전체</t>
  </si>
  <si>
    <t>커머스컬렉션의 엔트리 페이지에서 더보기를 통해 상세탭 이동</t>
  </si>
  <si>
    <t>쇼핑탭 선택된 상태 
- 필터 노출 
- 쇼핑라이브 노출 
- 상품결과 노출</t>
  </si>
  <si>
    <t>(bono,26/1)
라이브 검색시 쇼핑라이브 노출</t>
  </si>
  <si>
    <t>결과값이 없는 키워드 입력</t>
  </si>
  <si>
    <t>결과값 없음 페이지 나타남</t>
  </si>
  <si>
    <t>개별 구성 확인</t>
  </si>
  <si>
    <t>필터 전체 구성</t>
  </si>
  <si>
    <t>필터 구성 및 상세탭 진입시 상태 확인</t>
  </si>
  <si>
    <t xml:space="preserve">1. 필터구성 
- 판매/가격/카테고리/정렬순(추천순)
2. 검색어 입력 후 상세탭 진입시 상태 
- 모든 필터 기본 상태
- 이전 필터 입력 상태 초기화 
</t>
  </si>
  <si>
    <t>쇼핑라이브</t>
  </si>
  <si>
    <t>노출확인</t>
  </si>
  <si>
    <t>검색어: 백화점 / 특가 등</t>
  </si>
  <si>
    <t xml:space="preserve">쇼핑 상세탭 &gt; 쇼핑라이브 상품결과 노출 확인 
- 라이브 진행중 상품 존재 여부에 따라 다름
</t>
  </si>
  <si>
    <t xml:space="preserve">검색어 매칭되는 상품결과 노출
- 진행중 상품 있는 경우: 라이브 진행중 
- 예정 상품 있는 경우: 라이브 예정 / 예정 일정 등 노출
- 라이브 상품 없는 경우: 미노출 
</t>
  </si>
  <si>
    <t>노출 갯수</t>
  </si>
  <si>
    <t xml:space="preserve">쇼핑 라이프 상품 갯수 
- 1 ~ 2개 / 3 ~ 10개 / 10개 이상 
 </t>
  </si>
  <si>
    <t xml:space="preserve">쇼핑 라이브 상품 갯수 노출 
- 1~2개: 리스트형 
- 3~10개: 캐러셀형 
- 10개 이상: 캐러셀형 10개 Max 노출
</t>
  </si>
  <si>
    <t>그 외</t>
  </si>
  <si>
    <t>노출 상태</t>
  </si>
  <si>
    <t xml:space="preserve">쇼핑 상세탭 &gt; 쇼핑라이브 제외한 상품결과 노출 상태 확인
</t>
  </si>
  <si>
    <t xml:space="preserve">1. 필터값에 따른 결과값 변동 (필터 부분에서 확인) 
2. 노출갯수 
- 약 20개씩 스크롤씩 펼쳐지는 구조 
3. 리스트내 상품 상세요소 전체페이지와 동일
</t>
  </si>
  <si>
    <t xml:space="preserve">쇼핑 상세탭 &gt; 쇼핑라이브 제외한 상품결과 노출 요소 확인
</t>
  </si>
  <si>
    <t xml:space="preserve">각 상품의 랜딩페이지를 통해 아래의 정보가 동일한지 확인
1. 상품기본 정보
- 서비스명, 상품이미지, 브랜드or스토어명, 가격or 할인가, 할인율 
2. 부가정보 
- 부가영역노출 정보
</t>
  </si>
  <si>
    <t>기본값</t>
  </si>
  <si>
    <t>새로운 검색 결과 입력 후 쇼핑탭 진입</t>
  </si>
  <si>
    <t xml:space="preserve">필터가 아래와 같은 순서로 초기화 되어 있고 선택된 내용이 없는 default 상태 
- 판매 
- 가격 
- 카테고리 
- 추천순
</t>
  </si>
  <si>
    <t>필터 구성</t>
  </si>
  <si>
    <t>판매항목</t>
  </si>
  <si>
    <t>필터에서 [판매] 눌러서 항목 확인 
- 노출된 항목 체크 변경 단수/복수 확인 
- 항목 모두 해제시도</t>
  </si>
  <si>
    <t xml:space="preserve">필터 하단에 아래의 항목 출력 
(판매품목이 있는 항목만 노출, 모두 체크된 상태)
  ㄴ 선물하기 / 메이커스 / 톡딜 
- 1개 또는 1개 이상의 복수 아이템 선택됨 
- 1개는 필수로 선택되어 있음
</t>
  </si>
  <si>
    <t>가격항목</t>
  </si>
  <si>
    <t>필터에서 [가격] 눌러서 항목 확인
- 가격 필터에서 직접 입력 및 노출/동작 확인</t>
  </si>
  <si>
    <t xml:space="preserve">필터 하단에 아래의 항목 출력 
(판매품목이 있는 항목만 노출, 선택된 항목외 비활성화 처리)
  ㄴ전체 (default) / 3만원 미만 / 3만원~5만원 /  5만원~10만원 /10만원 이상 / 직접입력 (선택시 최소~최대 금액 입력창 + 적용버튼 노출)
- 직접 입력시 박스내 hint 노출 / 빈값이 존재하면 hint 값으로 대체
- 해당 가격 범주내 상품 노출
</t>
  </si>
  <si>
    <t>카테고리항목</t>
  </si>
  <si>
    <t xml:space="preserve">필터에서 [카테고리] 눌러서 항목 확인 
- 카테고리 노출순서 확인 </t>
  </si>
  <si>
    <t>필터 하단에 아래의 항목 출력 
ㄴ 전체 (default) / 가구/생활/건강 / 가전/컴퓨터 / 식품/유아동 / 여행/레저/자동차 / 패션/뷰티 / 건강/스포츠/레저 / 도서 / 전시/체험 / 취미/문구 / 홈 인테리어 / 토이 / 잡화
- 매칭된 상품이 많은 순 노출
* 검색결과 중 포함된 상품 카테고리 노출</t>
  </si>
  <si>
    <t xml:space="preserve">(ethan, 24/6) 
하위 카테고리 상위 카테고리로 통합됨
예시 ) 해리포터 검색 시 도서가 여행/레저/자동차에 노출
도서 카테고리의 상위 카테고리가 여행/레저/자동차
(cc.poby)
(pond, 24/6)
아래 필터는 하기 키워드로 확인 가능 
- 도서 : 책 
- 취미/문구 : 문구 </t>
  </si>
  <si>
    <t>정렬항목</t>
  </si>
  <si>
    <t>필터에서 [추천순] 으로 표시된 "정렬" 필터 항목 확인</t>
  </si>
  <si>
    <t xml:space="preserve">필터 하단의 아래 항목 고정노출 
- 추천순(default) 
- 가격 낮은순 
- 가격 높은순
</t>
  </si>
  <si>
    <r>
      <rPr>
        <rFont val="Arial"/>
      </rPr>
      <t xml:space="preserve">(janie, 26/3)
</t>
    </r>
    <r>
      <rPr>
        <rFont val="Arial"/>
        <color rgb="FF1155CC"/>
        <u/>
      </rPr>
      <t>QATEAM-11453</t>
    </r>
    <r>
      <rPr>
        <rFont val="Arial"/>
      </rPr>
      <t xml:space="preserve">
검색 &gt; 쇼핑탭 &gt; 추천순 '!' 아이콘 선택 시 툴팁 배경색 미노출됨</t>
    </r>
  </si>
  <si>
    <t>각 항목별 정렬 상태 확인</t>
  </si>
  <si>
    <t xml:space="preserve">-_x0008_추천순: 상품 구매수 기반 추천순 랭킹 높은순 
  ㄴ 어드민 통해 확인하면 정확하나 차수마다 확인하기 어려우므로, 추천순 외 다른 정렬 선택 후 다시 추천순으로 돌아갔을때 정렬상태가 크게 달라지지 않는지 정도 확인
- 가격 높은순 / 낮은순 : 가격순으로 정렬 확인 가능
</t>
  </si>
  <si>
    <t>이모티콘 컬렉션</t>
  </si>
  <si>
    <t>이모티콘탭</t>
  </si>
  <si>
    <t xml:space="preserve">1. 이모티콘탭 탭 </t>
  </si>
  <si>
    <t>1. 이모티콘탭으로 이동돼 쿼리에 맞는 전체 검색 결과 노출됨</t>
  </si>
  <si>
    <t>검색 결과 4개, 5개, 7개 이상</t>
  </si>
  <si>
    <t>1. 전체탭 &gt; 이모티콘 검색 결과 목록 하단 더보기 버튼 탭</t>
  </si>
  <si>
    <t>1. 이모티콘 탭</t>
  </si>
  <si>
    <t>1. 이모티콘 스토어 내 해당 이모티콘 상세 페이지 노출됨</t>
  </si>
  <si>
    <t>1. 하단 스크롤</t>
  </si>
  <si>
    <t>1. 페이징 처리되지 않고 전체 이모티콘 노출됨</t>
  </si>
  <si>
    <t>shannon, 25/04
API 확인시, 페이징 처리하여 불러오지 않음 (w/ aiden)</t>
  </si>
  <si>
    <t>주문하기 컬렉션</t>
  </si>
  <si>
    <t>주문하기by요기요</t>
  </si>
  <si>
    <t>검색어 입력 후 "주문하기by요기요" 영역 확인</t>
  </si>
  <si>
    <t>해당 쿼리와 관련이 있는 주문 항목 나타남 
- 4개 이상의 결과가 있는 경우 "더보기&gt;" 버튼 노출</t>
  </si>
  <si>
    <t>결과 항목 확인</t>
  </si>
  <si>
    <t>주문항목 중 임의의 항목 선택</t>
  </si>
  <si>
    <t>주문하기by요기요 서비스로 넘어가서 선택된 주문 화면 나타남</t>
  </si>
  <si>
    <t>여러개의 결과 노출시 나타나는 "더보기&gt;" 버튼 선택</t>
  </si>
  <si>
    <t>주문하기 상세탭 노출</t>
  </si>
  <si>
    <t>결과 리스트</t>
  </si>
  <si>
    <t>주문하기 탭 상세노출 현황 확인</t>
  </si>
  <si>
    <t>해당 쿼리와 관련이 있는 주문항목 리스트 나타남 
각 항목은 
- 가게이름
- 카테고리 
- 주소 | 영업여부</t>
  </si>
  <si>
    <t>결과 항목 선택</t>
  </si>
  <si>
    <t>검색결과에서 내주변 필터 확인 
- 디폴트 여부 
- 선택시 결과</t>
  </si>
  <si>
    <t>내주변 필터 디폴트 선택 아님 
선택시 현재 내 위치 부근으로 결과 나타남
(위치 동의 상태, 미 동의 상태에서는 동의절차 나타남)</t>
  </si>
  <si>
    <t>카테고리</t>
  </si>
  <si>
    <t>검색결과에서 카테고리 필터 확인 
- 디폴트 여부 
- 선택시 결과</t>
  </si>
  <si>
    <t>카테고리 필터 디폴트 선택 아님 
선택시 하위 카테고리 나타남 : 기본 전체 선택 상태
- 전체 / 중국집 / 한식 등 
- 하위 카테고리 선택시 해당 결과만 나타남</t>
  </si>
  <si>
    <t>정렬 옵션 확인 
- 디폴트 여부 
- 선택시 결과</t>
  </si>
  <si>
    <t>추천순 정렬이 기본값 선택되어 있음 
- 필터 항목과 중복 선택이 가능함</t>
  </si>
  <si>
    <t>기본적으로 노출되지 않는 항목 
- 내주변 필터 선택시에만 나타남 
- 다른 필터와 중복으로 적용 가능함</t>
  </si>
  <si>
    <t>검색어 입력 후 전체탭의 숏폼 영역 확인</t>
  </si>
  <si>
    <t xml:space="preserve">해당 쿼리 결과 숏폼 항목 노출됨 </t>
  </si>
  <si>
    <t>전체탭 &gt; 숏폼 영역 임의의 항목 선택</t>
  </si>
  <si>
    <t>해당 숏폼 재생됨 
- 톡파인더 화면 위에서 재생됨</t>
  </si>
  <si>
    <t>숏폼 상세탭 노출</t>
  </si>
  <si>
    <t>숏폼 탭 상세탭 결과 리스트 확인</t>
  </si>
  <si>
    <t>해당 쿼리와 관련이 있는 숏폼항목 리스트가 나타남</t>
  </si>
  <si>
    <t>검색 결과 &gt; 임의의 숏폼 선택</t>
  </si>
  <si>
    <t>카나나 검색 (~2026/6차 미수행, 현재 AI동의 사용자 중 10% 활성화 상태 : 변경없음)</t>
  </si>
  <si>
    <t>담당자 
| 이모티콘 - moz.kim
| 미니이모티콘 - ssoya.may</t>
  </si>
  <si>
    <t>이모티콘 스토어</t>
  </si>
  <si>
    <t>우선순위(P) = 1 케이스만 진행
: 네이티브 -&gt; 웹뷰 개편(2026/4차)</t>
  </si>
  <si>
    <t>* TC수행시 만료아이템 지급, 테마, 액션콘등의 지급이 필요한 경우 담당 QA(moz)에게 지급요청부탁드립니다.
ㄴ 부재시 sonia.noh에게 요청부탁드립니다.</t>
  </si>
  <si>
    <t>v26.6</t>
  </si>
  <si>
    <t>공통 홈</t>
  </si>
  <si>
    <t>상단 GNB</t>
  </si>
  <si>
    <t xml:space="preserve">뒤로가기 </t>
  </si>
  <si>
    <t>* 홈그룹
- 스토어 진입 후 1depth
ㄴ  홈/인기/신규/이벤트 탭</t>
  </si>
  <si>
    <t>인앱스토어 표시 확인</t>
  </si>
  <si>
    <t>홈 그룹 외 상세 등 진입 상태
- 인기/신규탭</t>
  </si>
  <si>
    <t>1. 스토어 별 뒤로가기 노출 확인</t>
  </si>
  <si>
    <t>1. 뒤로가기 버튼 노출되며 클릭시 이전 페이지로 이동</t>
  </si>
  <si>
    <t>이모티콘 상세로 진입 후 뒤로가기 노출</t>
  </si>
  <si>
    <t>히스토리 백 확인</t>
  </si>
  <si>
    <t>복수 화면 중첩으로 진입</t>
  </si>
  <si>
    <t>(adhoc) 복수화면 중첩으로 쌓인 상태로 뒤로가기 동작 확인
예) 상세 -&gt; 작가 -&gt; 상세 -&gt; 작가 등</t>
  </si>
  <si>
    <t>쌓인 순서대로 히스토리 백 동작된다</t>
  </si>
  <si>
    <t>햄버거 버튼</t>
  </si>
  <si>
    <t>* 뒤로가기 버튼 노출 시 미노출</t>
  </si>
  <si>
    <t>홈그룹에서 표시 확인</t>
  </si>
  <si>
    <t>1. 홈/인기/신규탭에서 표시 확인</t>
  </si>
  <si>
    <t>1. 노출</t>
  </si>
  <si>
    <t>(jasmin, 26/5)
월이무 이벤트 참여 상태 &gt; 이벤트 탭에서 햄버거 버튼 노출</t>
  </si>
  <si>
    <t>뒤로가기 노출 시 미노출 확인</t>
  </si>
  <si>
    <t>1. 홈/인기/신규탭에서 아이템 상세 진입</t>
  </si>
  <si>
    <t>1. 뒤로가기 표시
- 햄버거 버튼 미노출</t>
  </si>
  <si>
    <t>로고
: kakaoemoticon</t>
  </si>
  <si>
    <t>홈 그룹 + 인앱스토어</t>
  </si>
  <si>
    <t>1. 인앱스토어 표시 및 랜딩 확인</t>
  </si>
  <si>
    <t>1. 홈그룹 &gt; 홈탭으로 랜딩</t>
  </si>
  <si>
    <t>홈버튼</t>
  </si>
  <si>
    <t>홈그룹 아닌 페이지</t>
  </si>
  <si>
    <t>1. 홈그룹 외 페이지 진입
2. 홈버튼 탭</t>
  </si>
  <si>
    <t>1. 홈버튼 표시
2. 홈그룹&gt; 홈탭으로 이동</t>
  </si>
  <si>
    <t>홈탭 제외 표시</t>
  </si>
  <si>
    <t>1. 홈 그룹 &gt; 신규, 인기, 이벤트 탭 페이지
2. 검색 버튼 탭</t>
  </si>
  <si>
    <t>1. 검색버튼 표시
2. 검색 엔트리 이동</t>
  </si>
  <si>
    <t>(인앱)닫기</t>
  </si>
  <si>
    <t>1. [닫기] 버튼 탭</t>
  </si>
  <si>
    <t>1. 이모티콘 스토어 닫힘</t>
  </si>
  <si>
    <t>푸터</t>
  </si>
  <si>
    <t>메뉴 목록 확인</t>
  </si>
  <si>
    <t>이용약관</t>
  </si>
  <si>
    <t>1. 랜딩 확인</t>
  </si>
  <si>
    <t>1. 해당 약관/안내 페이지로 이동</t>
  </si>
  <si>
    <t>유료이용안내</t>
  </si>
  <si>
    <t>개인정보처리방침</t>
  </si>
  <si>
    <t>문의하기</t>
  </si>
  <si>
    <t>공정위사업자정보</t>
  </si>
  <si>
    <t>이모티콘스튜디오</t>
  </si>
  <si>
    <t>(주)카카오</t>
  </si>
  <si>
    <t>저작권 안내 문구</t>
  </si>
  <si>
    <t>1. 문구 노출 확인</t>
  </si>
  <si>
    <t xml:space="preserve">1. --
카카오 이모티콘에서 판매되는 콘텐츠의 저작권은 콘텐츠 제공자에게 있으며, 
  이를 무단 이용하는 경우 저작권법 등에 따라 처벌될 수 있습니다. </t>
  </si>
  <si>
    <t>사업자 정보- (주) 카카오, Kakao Corp 사업자 정보</t>
  </si>
  <si>
    <t>1. 영역 정보 노출 확인</t>
  </si>
  <si>
    <t>1. 
주) 카카오
대표 : 정신아 사업자등록번호 : 120-81-47521 &lt;br&gt; 
통신판매업신고번호 : 제2015-제주아라-0032호 &lt;br&gt;
주소 : 제주특별자치도 제주시 첨단로 242(영평동) &lt;br&gt;
호스팅사업자 : (주) 카카오 고객센터: 1577-3754 
메일 : help.notice@kakaocorp.com 
* 접힘상태에서 버튼 탭 시 확장 및 내용 표시</t>
  </si>
  <si>
    <t>맨위로 버튼</t>
  </si>
  <si>
    <t>하단 스크롤 발생 시 노출 확인</t>
  </si>
  <si>
    <t>* 모든 페이지에 노출
- 스크롤 발생 페이지에서 미노출 시 이슈</t>
  </si>
  <si>
    <t>신규탭</t>
  </si>
  <si>
    <t>1. 신규탭에서 아래로 스크롤 액션 발생</t>
  </si>
  <si>
    <t>1. 맨위로 버튼 표시된다</t>
  </si>
  <si>
    <t>인기탭</t>
  </si>
  <si>
    <t>1. 인기탭에서 아래로 스크롤 액션 발생</t>
  </si>
  <si>
    <t>홈탭</t>
  </si>
  <si>
    <t>1. 홈탭에서 아래로 스크롤 액션 발생</t>
  </si>
  <si>
    <t>작가 캐릭터 페이지 넛지 노출 시 미노출 확인</t>
  </si>
  <si>
    <t>1. 작가 페이지 내 스크롤 + 넛지 노출 중</t>
  </si>
  <si>
    <t>1. 맨위로 버튼 미노출</t>
  </si>
  <si>
    <t>플러스 플로팅</t>
  </si>
  <si>
    <t>미구독자 노출 확인</t>
  </si>
  <si>
    <t>KR</t>
  </si>
  <si>
    <t>스크롤 최상단인 경우</t>
  </si>
  <si>
    <t>1. 홈/인기/신규탭 하단 플러스플로팅 진입점 확인</t>
  </si>
  <si>
    <t>1. 하단에 노출된다.
- 펼침 상태로 표시
- "하나만 고르기 어렵다면?
- [마음껏 써보기]</t>
  </si>
  <si>
    <t>스크롤 발생한 경우</t>
  </si>
  <si>
    <t>1. 하단에 노출된다.
- 접힘 상태로 표시
- "다 써보기"</t>
  </si>
  <si>
    <t>JP</t>
  </si>
  <si>
    <t>GL</t>
  </si>
  <si>
    <r>
      <rPr>
        <rFont val="Nanum Gothic"/>
        <color rgb="FFFFFFFF"/>
      </rPr>
      <t>* 리얼 기준 홈카드 설정 상태 스냅샷 참고하여 미노출 케이스는 문의주세요.</t>
    </r>
    <r>
      <rPr>
        <rFont val="Nanum Gothic"/>
        <color rgb="FFFFFFFF"/>
      </rPr>
      <t xml:space="preserve">
</t>
    </r>
    <r>
      <rPr>
        <rFont val="Nanum Gothic"/>
        <color rgb="FFFFFFFF"/>
        <u/>
      </rPr>
      <t>https://wiki.daumkakao.com/spaces/KQA/pages/2113614515</t>
    </r>
  </si>
  <si>
    <t>홈카드 - SEARCH</t>
  </si>
  <si>
    <t>검색창</t>
  </si>
  <si>
    <t>검색 엔트리 이동 확인</t>
  </si>
  <si>
    <t>노출 위치 확인</t>
  </si>
  <si>
    <t>1. 검색창 카드 노출 확인</t>
  </si>
  <si>
    <t>1. 와이드배너 카드 하단 노출</t>
  </si>
  <si>
    <t>플레이스 홀더 문구</t>
  </si>
  <si>
    <t>어드민 문구 설정</t>
  </si>
  <si>
    <t>1. 설정된 문구로 노출된다.
https://sandbox-contents-factory.devel.kakao.com/store/search_guides 
ㄴ 설정된 문구로 확인</t>
  </si>
  <si>
    <t>1. 검색영역 탭</t>
  </si>
  <si>
    <t>1. 검색 엔트리로 이동된다.</t>
  </si>
  <si>
    <t>홈카드 - SHORTCUT</t>
  </si>
  <si>
    <t>숏컷 노출</t>
  </si>
  <si>
    <t>* 오픈시간 적용 확인</t>
  </si>
  <si>
    <t>오픈</t>
  </si>
  <si>
    <t>노출 확인</t>
  </si>
  <si>
    <t>숏컷 노출 확인</t>
  </si>
  <si>
    <t>설정된 숏컷 노출</t>
  </si>
  <si>
    <t>설정된 숏컷 미노출</t>
  </si>
  <si>
    <t>숏컷 구성요소 확인</t>
  </si>
  <si>
    <t>타이틀 말줄임 확인</t>
  </si>
  <si>
    <t>1. 숏컷 타이틀 영역 초과 상태</t>
  </si>
  <si>
    <t>1. 말줄임 처리된다.</t>
  </si>
  <si>
    <t>* 스시 브릿지로 링크 후 랜딩 확인</t>
  </si>
  <si>
    <t>숏컷 탭 랜딩 확인</t>
  </si>
  <si>
    <t>기본</t>
  </si>
  <si>
    <t>1. 숏컷 탭</t>
  </si>
  <si>
    <t>1. 각 숏컷에 해당되는 내부 페이지로 랜딩</t>
  </si>
  <si>
    <t>검색 창 하단에 위치</t>
  </si>
  <si>
    <t>직접 입력</t>
  </si>
  <si>
    <t>스토어 내부 URL 입력</t>
  </si>
  <si>
    <t>1. 스토어 웹뷰내 갱신처리되며, 이동</t>
  </si>
  <si>
    <t>앱스킴</t>
  </si>
  <si>
    <t>1. 연결 스킴으로 이동</t>
  </si>
  <si>
    <t>아이템 코드</t>
  </si>
  <si>
    <t>1. 숏컷 탭하여 랜딩 확인</t>
  </si>
  <si>
    <t>1. 아이템 상세로 랜딩</t>
  </si>
  <si>
    <t>그룹ID랜딩 확인</t>
  </si>
  <si>
    <t>1. 링크된 스토어 내부 페이지로 랜딩
: 그룹</t>
  </si>
  <si>
    <t>작가ID</t>
  </si>
  <si>
    <t>1. 링크된 작가 전체 페이지로 이동</t>
  </si>
  <si>
    <t>IP ID</t>
  </si>
  <si>
    <t>1. 링크된 작가 IP ID 버블로 랜딩</t>
  </si>
  <si>
    <t>홈카드 - BANNER</t>
  </si>
  <si>
    <t>띠배너</t>
  </si>
  <si>
    <t>배너 노출</t>
  </si>
  <si>
    <t>배너 오픈</t>
  </si>
  <si>
    <t>배너 노출 확인</t>
  </si>
  <si>
    <t>설정된 배너 노출 (1440*184)
- 홈 최상단
- 홈 중단
- 홈 최하단</t>
  </si>
  <si>
    <t>배너 미노출</t>
  </si>
  <si>
    <t>(sallyy, 26/4)
리얼 노출 띠배너 없을 경우 Sandbox에서 확인
 ㄴ26/4차에 tc 수정되어 26/3차 동일 tc 코멘트에서 가져옴
(jasmin, 26/4)
moz 리얼 설정 배너 노출 유무에 따라 진행, 미노출시 n처리</t>
  </si>
  <si>
    <t>배너 종료</t>
  </si>
  <si>
    <t>띠배너 노출하지 않는다</t>
  </si>
  <si>
    <t>배너 롤링 미동작 체크</t>
  </si>
  <si>
    <t>* 스와이프 미동작</t>
  </si>
  <si>
    <t>배너 랜딩</t>
  </si>
  <si>
    <t>배너 영역 탭</t>
  </si>
  <si>
    <t>설정된 페이지로 랜딩
- 이모티콘 상세 페이지, 그룹페이지, 웹 URL</t>
  </si>
  <si>
    <t>스토어 내부 URL 사용</t>
  </si>
  <si>
    <t>1. 동작 없음</t>
  </si>
  <si>
    <t>좌우 배경색</t>
  </si>
  <si>
    <t>*좌우 너부 360px이상인 경우</t>
  </si>
  <si>
    <t>여백에 지정 배경색 노출 확인</t>
  </si>
  <si>
    <t>1. 768, 1152~ 해상도에서 좌우 애벽 배경색 확인</t>
  </si>
  <si>
    <t>1. 서버에서 내려준 배경색으로 노출처리된다.
ㄴ 360px 영역의 배너색과 동일 유무 체크</t>
  </si>
  <si>
    <t>배너 우선순위</t>
  </si>
  <si>
    <t>최근 입력 순 표시 확인</t>
  </si>
  <si>
    <t>띠배너 복수 설정 상태</t>
  </si>
  <si>
    <t>1. 배너 표시 확인</t>
  </si>
  <si>
    <t>1. 최근 입력된 배너 표시된다.</t>
  </si>
  <si>
    <t>홈카드 - WIDEBANNER</t>
  </si>
  <si>
    <t>와이드배너</t>
  </si>
  <si>
    <t>와이드 배너</t>
  </si>
  <si>
    <t>설정된 배너 노출 (1440*810)
- 홈 최상단
- 홈 중단</t>
  </si>
  <si>
    <t>* 1개 or 2개 이상 케이스로 운영중인 상태입니다.
- 테스트 시점에 배너 상태 문의 주시면 회신드리겠습니다.
- 상태에 해당되는 케이스만 체크해주시고 나머지 n처리해주시면됩니다.
예) 1개인 상태 확인 후 2개 이상 케이스 n처리</t>
  </si>
  <si>
    <t>2개 이상</t>
  </si>
  <si>
    <t>설정된 배너 노출 (1440*810)</t>
  </si>
  <si>
    <t>10개</t>
  </si>
  <si>
    <t>설정된 배너 노출 (1440*810)
*양 옆에 배너가 살짝 보이는 UI (최대 10개)</t>
  </si>
  <si>
    <t>와이드 배너 노출하지 않는다</t>
  </si>
  <si>
    <t>배너 롤링</t>
  </si>
  <si>
    <t>좌우 스와이프</t>
  </si>
  <si>
    <t>좌우 스와이프 확인</t>
  </si>
  <si>
    <t>좌우 스와이프 동작하지 않는다</t>
  </si>
  <si>
    <t>좌우 스와이프 확인 및 페이지 표시 확인</t>
  </si>
  <si>
    <t>좌우 스와이프 동작하고, 페이지 위치 표시된다( 현재페이지 넘버 / 전체 페이지 수)
* 마지막 배너에서 스와이프시 첫번째 배너 노출</t>
  </si>
  <si>
    <t>자동 롤링 on</t>
  </si>
  <si>
    <t>배너 롤링 및 인디케이터 액션 확인</t>
  </si>
  <si>
    <t>1. 배너 자동으로 롤링되고, 인디케이터 액션 동작한다
2. 배너 무한롤링 (1&gt;2&gt;3&gt;1...)</t>
  </si>
  <si>
    <t>1. 배너 클릭 후 홈 탭으로 복귀
2. 배너 순서 확인
3. 롤링 동작 확인</t>
  </si>
  <si>
    <t>클릭한 배너에서 자동 롤링</t>
  </si>
  <si>
    <t>1. 다른 탭/페이지 이동 후 홈 탭으로 복귀
2. 배너 순서 확인
3. 롤링 동작 확인</t>
  </si>
  <si>
    <t>2. 첫번째 배너 노출 확인
3. 첫번째 배너에서 자동 롤링 동작한다</t>
  </si>
  <si>
    <t>자동 롤링 off</t>
  </si>
  <si>
    <t>배너 롤링 확인</t>
  </si>
  <si>
    <t>배너 자동 롤링되지 않고, 선택된 배너 고정 노출</t>
  </si>
  <si>
    <t>복귀 시 첫번째 배너 노출 확인</t>
  </si>
  <si>
    <t>첫번쨰 배너로 노출</t>
  </si>
  <si>
    <t>2. 첫번째 배너 노출 확인
3. 배너 자동 롤링되지 않고, 선택된 배너 고정 노출</t>
  </si>
  <si>
    <t>스토어 내부 URL fldzm</t>
  </si>
  <si>
    <t>홈카드 - HORIZONTAL</t>
  </si>
  <si>
    <t>{~}님을 위한 추천</t>
  </si>
  <si>
    <t>타이틀 노출 확인</t>
  </si>
  <si>
    <t>어드민에 설정된 타이틀 정보로 노출 (15자 이내, 띄어쓰기 미포함)</t>
  </si>
  <si>
    <t>프로필 명 포함시 확인</t>
  </si>
  <si>
    <t>1. 프로필명 사용 영역 확인</t>
  </si>
  <si>
    <t>1. 내가 설정한 프로필명으로 표시
예) 이모티콘님을 위한 추천</t>
  </si>
  <si>
    <t>그룹 별 랜딩 확인</t>
  </si>
  <si>
    <t>타이틀/더보기</t>
  </si>
  <si>
    <t>그룹리스트
(GENERIC)</t>
  </si>
  <si>
    <t>타이틀/더보기 영역 탭</t>
  </si>
  <si>
    <t>해당 일반 그룹리스트로 이동</t>
  </si>
  <si>
    <t>그룹리스트
(SYSTEM)</t>
  </si>
  <si>
    <t>해당 시스템 그룹리스트로 이동</t>
  </si>
  <si>
    <t>그룹리스트
(STYLE)</t>
  </si>
  <si>
    <t>해당 스타일 그룹리스트로 이동</t>
  </si>
  <si>
    <t>타이틀 - 타겟링크가 있는 경우</t>
  </si>
  <si>
    <t>타이틀 영역 탭</t>
  </si>
  <si>
    <t>타겟 링크로 랜딩</t>
  </si>
  <si>
    <t>아이템 카드</t>
  </si>
  <si>
    <t>최대 표시 확인</t>
  </si>
  <si>
    <t>*최대 24개</t>
  </si>
  <si>
    <t>페이징 확인</t>
  </si>
  <si>
    <t>* 페이징 처리 공통 정책 참고</t>
  </si>
  <si>
    <t>https://docs.google.com/presentation/d/1eaCeUYrDHjlOOgKuoNeH8_ekD1s4uE5SpV-wyXY3yeg/edit?slide=id.g3c5896dc9f5_3_68#slide=id.g3c5896dc9f5_3_68</t>
  </si>
  <si>
    <t>다음 페이지 [ &gt; ]</t>
  </si>
  <si>
    <t>다음 페이지 있음</t>
  </si>
  <si>
    <t>1. [ &gt; ] 버튼 탭하여 확인</t>
  </si>
  <si>
    <t>1. 다음 페이징 리스트로 이동</t>
  </si>
  <si>
    <t>(jasmin, 26/4)
페이지가 1개 이상일 때 마지막 페이지에서 행을 채우지 못하는 경우 페이지 탈락 처리</t>
  </si>
  <si>
    <t>이전 페이지 [ &lt; ]</t>
  </si>
  <si>
    <t>이전 페이지 있음</t>
  </si>
  <si>
    <t>1. [ &lt; ] 버튼 탭하여 확인</t>
  </si>
  <si>
    <t>1. 이전 페이징 리스트로 이동</t>
  </si>
  <si>
    <t>순위 표시</t>
  </si>
  <si>
    <t>순위 OFF시 표시 확인</t>
  </si>
  <si>
    <t>1. 카드 좌측 상단 숫자 확인</t>
  </si>
  <si>
    <t>순위 ON시 표시 확인</t>
  </si>
  <si>
    <t>1. 숫자로 순위 노출</t>
  </si>
  <si>
    <t>재생 지원 확인</t>
  </si>
  <si>
    <t>움스 재생</t>
  </si>
  <si>
    <t>움직이는 스티커 타이틀 리소스 재생 확인</t>
  </si>
  <si>
    <t>4회 재생된후 멈춤</t>
  </si>
  <si>
    <t>1. 카드 아이템 랜딩 확인
- 화면 내 표시 위치별 각 랜딩 체크
예) 3*2 열 표시시 각 행열에 해당되는 카드체크</t>
  </si>
  <si>
    <t>홈카드 -IP SEARCH RANGKING</t>
  </si>
  <si>
    <t>지금 많이 검색하는 이모티콘</t>
  </si>
  <si>
    <t>* 타이틀명은 서버 설정 텍스트로 다를수 있음</t>
  </si>
  <si>
    <t>* IP_SEARCH_RANKING 응답의 타이틀로 노출
: 많이 검색하는 이모티콘</t>
  </si>
  <si>
    <t xml:space="preserve"> - 노출 조건: 전체 유저, 상시  
  ㄴ 일 3회, 매일 오전 11시/오후 3시/오후 7시 
  ㄴ 오전 11시: 전날 오후 7시~당일 오전 10시 59분 59초 데이터
  ㄴ 오후 3시: 당일 오전 11시~당일 오후 2시 59분 59초 데이터
  ㄴ 오후 7시: 당일 오후 3시~당일 오후 6시 59분 59초 데이터
- 노출 대상: 갱신 시각 전까지 출시된 모든 이모티콘
- 순위 선정 로직: 갱신 시각 전까지 스토어 검색 &gt; 아이템 상세 진입이 많았던 아이템 순서대로 해당하는 IP순위 노출 
- 노출 방식: 1위~14위까지 IP의 순위를 제공 </t>
  </si>
  <si>
    <t>타이틀 문구 확인</t>
  </si>
  <si>
    <t>서버 응답값대로 노출 IP_SEARCH_RANKING의 title값</t>
  </si>
  <si>
    <t>IP 정보</t>
  </si>
  <si>
    <t>1. IP정보 영역 탭
- 순위, IP명, IP대표섬네일</t>
  </si>
  <si>
    <t>1. 작가 페이지로 이동
- 해당 작가 IP 버블로 랜딩</t>
  </si>
  <si>
    <t>아이템 영역</t>
  </si>
  <si>
    <t>아이템 정보 표시</t>
  </si>
  <si>
    <t>일반 이모티콘</t>
  </si>
  <si>
    <t>아이템 1개</t>
  </si>
  <si>
    <t>썸네일 노출 확인</t>
  </si>
  <si>
    <t>아이템의 썸네일 4종 표시</t>
  </si>
  <si>
    <t>아이템 2개</t>
  </si>
  <si>
    <t>각 아이템의 썸네일 2종 노출</t>
  </si>
  <si>
    <t>아이템 4개 이상</t>
  </si>
  <si>
    <t>상세진입 상위 아이템 1~4위, 4종 노출
- 썸네일 1종 노출</t>
  </si>
  <si>
    <t>아이템 썸네일 5종이 노출된다.</t>
  </si>
  <si>
    <t>각 아이템의 썸네일 3종 노출</t>
  </si>
  <si>
    <t>아이템 탭</t>
  </si>
  <si>
    <t>아이템 상세화면으로 랜딩된다.</t>
  </si>
  <si>
    <t>기본 표시 및 더보기 확인</t>
  </si>
  <si>
    <t>1~최대 15위까지 표시</t>
  </si>
  <si>
    <t>기본 노출 표시 확인</t>
  </si>
  <si>
    <t>1. 노출 개수 확인</t>
  </si>
  <si>
    <t>1. 1~5위 아이템 표시
* 1~3위 아이템 파란색 순위 표시, 4~15위 검정색</t>
  </si>
  <si>
    <t>더보기 확인</t>
  </si>
  <si>
    <t>5개 노출 상태</t>
  </si>
  <si>
    <t>1. [더보기 탭]</t>
  </si>
  <si>
    <t>1. 순위 6~10위 추가 노출
[ 더보기] 버튼 노출 유지</t>
  </si>
  <si>
    <t>(sallyy, 26/4)
[6-10위 더보기] 버튼 탭 -&gt; [11-15위 더보기]</t>
  </si>
  <si>
    <t>10개 노출 상태</t>
  </si>
  <si>
    <t>1. 순위 11~15위 추가 노출
[ 더보기] 미노출</t>
  </si>
  <si>
    <t>(sallyy, 26/4)
[11-15위 더보기] 버튼 탭 -&gt; [더보기] 미노출</t>
  </si>
  <si>
    <t>자동 펼침 지원</t>
  </si>
  <si>
    <t>1~5 노출 상태</t>
  </si>
  <si>
    <t>1. 펼침 확인</t>
  </si>
  <si>
    <t>1. 1-5번 카드까지 순서대로 3초마다 자동펼침
- 펼침은 한번에 한카드만 지원, 다음 카드 펼침시 기존카드 접힘</t>
  </si>
  <si>
    <t>클릭 액션 시 자동 펼침 멈춤</t>
  </si>
  <si>
    <t>카드 펼치기</t>
  </si>
  <si>
    <t>1. 자동 펼침 중 카드 직접 펼침</t>
  </si>
  <si>
    <t>1. 자동 펼침 멈춤</t>
  </si>
  <si>
    <t>더보기 클릭</t>
  </si>
  <si>
    <t>1. 자동 펼침 중 더보기 클릭</t>
  </si>
  <si>
    <t>홈카드 - GIFT RANKING</t>
  </si>
  <si>
    <t>많이 선물하는 이모티콘</t>
  </si>
  <si>
    <t>1뎁스</t>
  </si>
  <si>
    <t>선물 랭킹카드 타이틀 확인</t>
  </si>
  <si>
    <t>서버로부터 받은 title로 노출
- /api/store/v2/home 응답내 GIFR_RANKING항목의 title값</t>
  </si>
  <si>
    <t>더보기 버튼</t>
  </si>
  <si>
    <t>[더보기] 버튼 탭 후 랜딩 확인</t>
  </si>
  <si>
    <t>선물랭킹카드 2depth화면으로 이동되며, 선택했던 필터가 유지된다.</t>
  </si>
  <si>
    <t>랭킹카드 필터링 확인</t>
  </si>
  <si>
    <t>* 랭킹카드에 대한 필터링 결과는 /api/store/v2/home의 GIFT_RANGKING 응답으로 최초에 모두 받게되며 필터링된 값으로 노출처리는 클라이언트 처리</t>
  </si>
  <si>
    <t>필터링 별 결과 노출 확인</t>
  </si>
  <si>
    <t>여성-10대 필터링 확인</t>
  </si>
  <si>
    <t>필터링 선택 후 결과 노출 확인</t>
  </si>
  <si>
    <t>API응답으로 받은 1~24위까지의 결과가 노출된다.</t>
  </si>
  <si>
    <t>여성-20대 필터링 확인</t>
  </si>
  <si>
    <t>여성-30대 필터링 확인</t>
  </si>
  <si>
    <t>여성-40대 필터링 확인</t>
  </si>
  <si>
    <t>여성-50대~ 필터링 확인</t>
  </si>
  <si>
    <t>남성-10대 필터링 확인</t>
  </si>
  <si>
    <t>남성-20대 필터링 확인</t>
  </si>
  <si>
    <t>남성-30대 필터링 확인</t>
  </si>
  <si>
    <t>남성-40대 필터링 확인</t>
  </si>
  <si>
    <t>남성-50대~ 필터링 확인</t>
  </si>
  <si>
    <t>페이징 상태에서 랭킹카드 선택 시 동작 확인</t>
  </si>
  <si>
    <t>1. 페이징 이동 후 랭킹카드의 다른 필터 선택</t>
  </si>
  <si>
    <t>1. 현재 데모의 맞는 랭킹으로 변경
- 순위는 1위부터 노출된다.</t>
  </si>
  <si>
    <t>순위 표시 색상</t>
  </si>
  <si>
    <t>1~3위</t>
  </si>
  <si>
    <t>랭킹 카드 내 순위(숫자) 색상 확인</t>
  </si>
  <si>
    <t>파란색 표시</t>
  </si>
  <si>
    <t>4~24위</t>
  </si>
  <si>
    <t>검정색 표시</t>
  </si>
  <si>
    <t>2뎁스</t>
  </si>
  <si>
    <t>(참고) 타이틀</t>
  </si>
  <si>
    <t>서버로부터 받은 title로 노출
- api/store/v2/giftranking 응답네 title값</t>
  </si>
  <si>
    <t>(참고) 서브 타이틀</t>
  </si>
  <si>
    <t>서브 타이틀 문구 확인</t>
  </si>
  <si>
    <t>노출 문구 확인</t>
  </si>
  <si>
    <t>해당 성별과 나이대의 사용자들이 최근 많인 선물 받았어요.</t>
  </si>
  <si>
    <t>랭킹 필터링 확인</t>
  </si>
  <si>
    <t>필터링 선택 후 페이지 리로딩되며(서버호출 후 결과 갱신) 갱신된 페이지에 서버로 부터 받은 랭킹 순위대로 노출된다. 100개까지 노출되며, 100개 이후 추가 로딩 없음</t>
  </si>
  <si>
    <t>필터링 선택 후 페이지 리로딩된다.</t>
  </si>
  <si>
    <t>타이틀 리소스</t>
  </si>
  <si>
    <t>썸네일 리소스</t>
  </si>
  <si>
    <t>스크롤 및 로딩 확인</t>
  </si>
  <si>
    <t>페이지 내 하단 스크롤하여 전체 랭킹 내 이모트 리소스 표시 확인</t>
  </si>
  <si>
    <t>스크롤 시 리소스 다운로드되며 화면에 표시된다.</t>
  </si>
  <si>
    <t>상세 페이지 랜딩</t>
  </si>
  <si>
    <t>페이지 내 표시된 리소스 탭</t>
  </si>
  <si>
    <t>해당 이모트의 상세 페이지로 이동된다.</t>
  </si>
  <si>
    <t>홈카드 - MOTION</t>
  </si>
  <si>
    <t>최신트렌드</t>
  </si>
  <si>
    <t>타이틀 노출</t>
  </si>
  <si>
    <t>* 어드민에서 설정된 타이틀로 노출
- 운영은 15자 이내</t>
  </si>
  <si>
    <t>[ 더보기 ] 버튼</t>
  </si>
  <si>
    <t>모션 카드 우측 [ 더보기 ] 버튼 탭</t>
  </si>
  <si>
    <t>해당 그룹 리스트 상세페이지로 랜딩된다.
- 그룹리스트에 포함된 이모티콘이 1열로 표시된다.
- 최대 100개까지 표시되며 더보기 버튼 없음</t>
  </si>
  <si>
    <t>이모트 리스트</t>
  </si>
  <si>
    <t>* 그룹리스트 내 이모트 아이템 로딩
- 그룹리스트 내 아이템 최대 24개</t>
  </si>
  <si>
    <t>전체 그룹리스트 표시</t>
  </si>
  <si>
    <t>스와이프 확인</t>
  </si>
  <si>
    <t>이모트 리스트 스와이프 확인</t>
  </si>
  <si>
    <t>호리존탈 카드 연결된 그룹리스트 전체 이모트를 스와이프로 확인가능</t>
  </si>
  <si>
    <t>이모트</t>
  </si>
  <si>
    <t>이모트 리스트 내 이모트 탭</t>
  </si>
  <si>
    <t>해당 이모티콘의 상세화면으로 이동된다.</t>
  </si>
  <si>
    <t>스와이프 확인(~1152)</t>
  </si>
  <si>
    <t>좌 / 스와이프</t>
  </si>
  <si>
    <t>1. 영역 내 스와이프로 이동 확인</t>
  </si>
  <si>
    <t>1. 스와이프 이동 동작 adhoc체크</t>
  </si>
  <si>
    <t>아이템카드</t>
  </si>
  <si>
    <t>배경색</t>
  </si>
  <si>
    <t>* 서버 배경색으로 처리
- 4가지 색</t>
  </si>
  <si>
    <t>전체 동일 배경색 적용 확인</t>
  </si>
  <si>
    <t>1. 아이템 카드 배경색 확인</t>
  </si>
  <si>
    <t>1. 동일 배경색으로 처리된다.</t>
  </si>
  <si>
    <t>재생 확인</t>
  </si>
  <si>
    <t>1. 썸네일 이모트 재생 확인</t>
  </si>
  <si>
    <t>1. 지동 재생
- 4회</t>
  </si>
  <si>
    <t>움스</t>
  </si>
  <si>
    <t>움모지</t>
  </si>
  <si>
    <t>홈카드 - KEYWORD RANKING</t>
  </si>
  <si>
    <t>타이틀 영역</t>
  </si>
  <si>
    <t>* 타이틀 어드민으로 설정처리됨</t>
  </si>
  <si>
    <t>타이틀 문구 표시</t>
  </si>
  <si>
    <t>어드민에 설정된 타이틀 노출 확인</t>
  </si>
  <si>
    <t>설정된 타이틀 문구로 노출된다.
예) 지금 뜨는 키워드</t>
  </si>
  <si>
    <t>타이틀 랜딩</t>
  </si>
  <si>
    <t>지금 뜨는 키워드 전체 페이지 이동 1번 키워드</t>
  </si>
  <si>
    <t>타이틀 텍스트 확인</t>
  </si>
  <si>
    <t>전체 랭킹카드 중 1번 키워드 선택 상태로 2depth 상세페이지로 랜딩된다.</t>
  </si>
  <si>
    <t>집계시간</t>
  </si>
  <si>
    <t>집계시간 업데이트</t>
  </si>
  <si>
    <t>5분단위 업데이트 표기</t>
  </si>
  <si>
    <t>현재 시간에 따른 집계시간 표시 확인</t>
  </si>
  <si>
    <t xml:space="preserve">5분 단위로 업데이트 되어 표시된다.
1~5 : 0분으로 표기 
6~0 : 5분 으로 표기 </t>
  </si>
  <si>
    <t>키워드 리스트</t>
  </si>
  <si>
    <t>* 페이지 별 3개의 키워드가 표시
* 랭킹 키워드 15개까지 노출로 5 페이지 노출</t>
  </si>
  <si>
    <t>개별 리스트 랜딩</t>
  </si>
  <si>
    <t>키워드 리스트 내 각 키워드 탭</t>
  </si>
  <si>
    <t>선택한 키워드 포커싱된 상태로 상 2depth 상세페이지로 랜딩된다.
- 키워드 버블은 순서에 따라 가운데로 정렬된 상태로 표시</t>
  </si>
  <si>
    <t>(sallyy, 26/4)
각 키워드 하단의 [더보기] 탭 동일</t>
  </si>
  <si>
    <t>개별 리스트 내 썸네일</t>
  </si>
  <si>
    <t>키워드 내 순위 1~2위 이모트 표시</t>
  </si>
  <si>
    <t>키워드 리스트내 썸네일 표기 확인</t>
  </si>
  <si>
    <t>상위 1~2위의 이모트가 표시된다.
- 2뎁스 상세페이지의 1~2위 이모트와 동일</t>
  </si>
  <si>
    <t>페이지당 노출 개수</t>
  </si>
  <si>
    <t>1. 키워드 리스트 노출 개수 확인</t>
  </si>
  <si>
    <t>1. 3개씩 키워드 표시
: 768px 이상은 6개씩 노출
* 총 6페이지
* 768이상은 3페이지
* 최대 18개 표시</t>
  </si>
  <si>
    <t>지금 뜨는 키워드 전체 페이지 이동되며 1번 키워드 선택</t>
  </si>
  <si>
    <t>키워드 랭킹 상단 더보기 버튼 탭</t>
  </si>
  <si>
    <t>* 2뎁스의 타이틀 영역은 서버에서 하드코딩된 값으로 내려옴, 어드민 설정은 1depth만 가능하다.</t>
  </si>
  <si>
    <t>TC(X) 참고만 -&gt; 1depth는 어드민, 2depth는 하드코딩</t>
  </si>
  <si>
    <t>서버에서 내려 온 값으로 표시된다.
- 타이틀 문구가 미표시되는 경우는 이슈 등록</t>
  </si>
  <si>
    <t>키워드 칩</t>
  </si>
  <si>
    <t>노출 개수 확인</t>
  </si>
  <si>
    <t>2뎁스 페이지 내 키워드 칩 노출 개수 확인</t>
  </si>
  <si>
    <t>15개 키워드가 노출된다.</t>
  </si>
  <si>
    <t>상단 고정 유지</t>
  </si>
  <si>
    <t>스크롤 시 유지 확인</t>
  </si>
  <si>
    <t>상단 하단 스크롤시 키워드 칩 위치 고정 확인</t>
  </si>
  <si>
    <t>키워드칩 사라지지 않고 고정노출된다.</t>
  </si>
  <si>
    <t>키워드 칩 좌우 스와이프 동작 확인</t>
  </si>
  <si>
    <t>1~15위까지 키워드 칩 스와이프 동작된다.</t>
  </si>
  <si>
    <t>키워드명 전체 노출</t>
  </si>
  <si>
    <t>잘림 없는지 확인</t>
  </si>
  <si>
    <t>키워드 명 표시 형태 확인</t>
  </si>
  <si>
    <t>키워드 명 잘림없이 모두 노출된다.</t>
  </si>
  <si>
    <t>* 리스트 결과는 최대 200개 까지 노출</t>
  </si>
  <si>
    <t>1뎁스 상위 3개 이모트 일치 확인</t>
  </si>
  <si>
    <t>2뎁스페이지 내 1~2까지 노출되는 이모트와 1뎁스에 노출되는 이모트 1~2 일치 확인</t>
  </si>
  <si>
    <t>동일한 이모티콘으로 노출된다.</t>
  </si>
  <si>
    <t>개별 이모트 랜딩</t>
  </si>
  <si>
    <t>해당 이모트 상세</t>
  </si>
  <si>
    <t>이모트 탭</t>
  </si>
  <si>
    <t>해당 이모트의 이모티콘 상세페이지로 이동된다.</t>
  </si>
  <si>
    <t>홈카드 - MD PICK</t>
  </si>
  <si>
    <t>MD 추천 이모티콘</t>
  </si>
  <si>
    <t>타이틀 랜딩 확인</t>
  </si>
  <si>
    <t>1. 타이틀 영역 탭</t>
  </si>
  <si>
    <t>1. 서버에서 설정한 링크로 이동</t>
  </si>
  <si>
    <r>
      <rPr>
        <rFont val="Nanum Gothic"/>
      </rPr>
      <t xml:space="preserve">(jasmin, 26/5)
전체 선택 상태로 2depth 상세페이지로 랜딩
</t>
    </r>
    <r>
      <rPr>
        <rFont val="Nanum Gothic"/>
        <color rgb="FF1155CC"/>
        <u/>
      </rPr>
      <t>https://contents-factory-item.kakao.com/home_cards</t>
    </r>
    <r>
      <rPr>
        <rFont val="Nanum Gothic"/>
      </rPr>
      <t xml:space="preserve"> 
홈카드&gt;MD PICK </t>
    </r>
  </si>
  <si>
    <t>MD추천 목록 리스트</t>
  </si>
  <si>
    <t>전체보기 랜딩 확인</t>
  </si>
  <si>
    <t>전체보기 [ 더보기 ] 버튼 탭</t>
  </si>
  <si>
    <t>상세 페이지 랜딩
- MD추천 목록의 이모트 표시
* 랜딩 페이지에서 MD pick 카드에 설정된 아이템 모두 표시</t>
  </si>
  <si>
    <r>
      <rPr>
        <rFont val="Nanum Gothic"/>
        <strike/>
      </rPr>
      <t xml:space="preserve">(selina,26/5)
이모티콘 스토어 &gt; MD 추천 이모티콘 리스트 진입 시 MD 추천 아이콘 없는 항목 있는 상태 
</t>
    </r>
    <r>
      <rPr>
        <rFont val="Nanum Gothic"/>
        <strike/>
        <color rgb="FF1155CC"/>
      </rPr>
      <t>https://jira.daumkakao.com/browse/QATEAM-13471</t>
    </r>
  </si>
  <si>
    <t>(moz)
MD추천 아이콘의 경우 별도로 등록해야 노출되는 항목으로, MD 추천 이모티콘에서 미노출된 경우는 조회 확인 필요.</t>
  </si>
  <si>
    <t>타이틀 이미지</t>
  </si>
  <si>
    <t>고정이미지 노출 확인</t>
  </si>
  <si>
    <t>webp 타입</t>
  </si>
  <si>
    <t>webp 설정된 고정이미지 확인</t>
  </si>
  <si>
    <t>4회 재생 후 멈춤</t>
  </si>
  <si>
    <t>png 타입</t>
  </si>
  <si>
    <t>png 설정된 고정이미지 확인</t>
  </si>
  <si>
    <t>재생 없이 멈춰진 상태로 표시</t>
  </si>
  <si>
    <t>썸네일 이미지</t>
  </si>
  <si>
    <t>* 재생 없음</t>
  </si>
  <si>
    <t>썸네일 1 설정 이미지 노출 확인</t>
  </si>
  <si>
    <t>어드민에 설정된 썸네일 노출 확인</t>
  </si>
  <si>
    <t>어드민에 설정된 썸네일 1로 노출</t>
  </si>
  <si>
    <t>썸네일 2설정 이미지 노출 확인</t>
  </si>
  <si>
    <t>어드민에 설정된 썸네일 2로 노출</t>
  </si>
  <si>
    <t>추천 항목 전체 표시</t>
  </si>
  <si>
    <t>스와이프하여 1depth에서 표시되는 항목 확인</t>
  </si>
  <si>
    <t>해당 카드 맵핑된 그룹의 운영 이모트 개수 모두 노출되며 스와이프로 표시된다.</t>
  </si>
  <si>
    <t>MD 코멘트</t>
  </si>
  <si>
    <t>상하 중앙 정렬 확인</t>
  </si>
  <si>
    <t>MD 코멘트 1줄일때</t>
  </si>
  <si>
    <t>어드민 설정된 코멘트 1줄일때 정렬 확인</t>
  </si>
  <si>
    <t>코멘트란 상하 중앙으로 정렬된다.</t>
  </si>
  <si>
    <t>전체 코멘트 표시 확인</t>
  </si>
  <si>
    <t>MD 코멘트 2줄일때</t>
  </si>
  <si>
    <t>어드민 설정된 코멘트 2줄일때 표시 확인</t>
  </si>
  <si>
    <t>설정한 코멘트 2줄 모두 표시된다.</t>
  </si>
  <si>
    <t>홈카드 - STYLE</t>
  </si>
  <si>
    <t>스타일 카드</t>
  </si>
  <si>
    <t>스타일 태그 칩</t>
  </si>
  <si>
    <t>매핑 그룹리스트 랜딩 확인</t>
  </si>
  <si>
    <t>그룹리스트 매핑상태</t>
  </si>
  <si>
    <t>1. 스타일 태그 탭</t>
  </si>
  <si>
    <t>1. 매핑된 그룹페이지로 랜딩</t>
  </si>
  <si>
    <t>타겟 링크 랜딩 확인</t>
  </si>
  <si>
    <t>타겟링크 설정 상태</t>
  </si>
  <si>
    <t>1. 설정한 타겟 링크로 랜딩</t>
  </si>
  <si>
    <t>아이템 리스트</t>
  </si>
  <si>
    <t>* 최대 24개까지 페이징으로 노출</t>
  </si>
  <si>
    <t>최대 아이템 개수 표시 확인</t>
  </si>
  <si>
    <t>1. 페이징으로 다음 페이지 이동하여 최대 노출 개수만큼 노출 확인
- 24개</t>
  </si>
  <si>
    <t>1. --
- 3*2 - 4페이지까지 표시
- 6*2 - 2페이지까지 표시</t>
  </si>
  <si>
    <t>노출 가능 페이지 1인 경우 페이징 버튼 미노출</t>
  </si>
  <si>
    <t>1페이지에 모두 노출 상태</t>
  </si>
  <si>
    <t>페이징 버튼 노출 확인</t>
  </si>
  <si>
    <t>썸네일 랜덤 노출</t>
  </si>
  <si>
    <t xml:space="preserve">썸네일: 해당 아이템 타이틀 이모트 
  ㄴ 단, 섬네일 랜덤 지정된 경우 일반 이모트 섬네일 노출
  ㄴ 움스 자동 재생 4회 지원  </t>
  </si>
  <si>
    <t>이모티콘 썸네일 랜덤 노출 확인</t>
  </si>
  <si>
    <t>1. 이모티콘 아이템 썸네일 확인</t>
  </si>
  <si>
    <t>1. 랜덤 노출</t>
  </si>
  <si>
    <t>미니 이모티콘 썸네일 타이틀 고정 노출 확인</t>
  </si>
  <si>
    <t>1. 미니 이모티콘 아이템 썸네일 확인</t>
  </si>
  <si>
    <t>1. 타이틀 썸네일 노출</t>
  </si>
  <si>
    <t>랜덤 On</t>
  </si>
  <si>
    <t>정렬 = 랜덤On</t>
  </si>
  <si>
    <t>1. 아이템 정렬 확인</t>
  </si>
  <si>
    <t>1. 랜덤하게 정렬</t>
  </si>
  <si>
    <t>기본 정렬</t>
  </si>
  <si>
    <t>1. 최신순 정렬</t>
  </si>
  <si>
    <t>홈카드 - CREATOR</t>
  </si>
  <si>
    <t>관심작가 추천</t>
  </si>
  <si>
    <t>1. 스토어 홈 작가 추천슬롯 내 타이틀 확인</t>
  </si>
  <si>
    <t>1. 서버 어드민 설정된 데이터로 노출
- 스토어 홈 다국어 처리안됨
- "관심작가 추천"</t>
  </si>
  <si>
    <t>타이틀 영역 랜딩 확인</t>
  </si>
  <si>
    <t>1. 작가 그룹 페이지로 이동</t>
  </si>
  <si>
    <t>1. 더보기 버튼 탭</t>
  </si>
  <si>
    <t>작가 카드 리스트</t>
  </si>
  <si>
    <t>최대 표시 24개 표시</t>
  </si>
  <si>
    <t>유효데이터 최대 24개 표시</t>
  </si>
  <si>
    <t>1. 전체리스트 노출 체크</t>
  </si>
  <si>
    <t>1. 리스트 노출되며 24개까지 노출된다.</t>
  </si>
  <si>
    <t>작가명 표시 확인</t>
  </si>
  <si>
    <t>1. 작가카드 작가명 노출 확인</t>
  </si>
  <si>
    <t>1. 전체 작가명 표시된다.</t>
  </si>
  <si>
    <t>영역 초과시 말줄임 확인</t>
  </si>
  <si>
    <t>1. 초과영역 말줄임 표시된다.</t>
  </si>
  <si>
    <t>썸네일 표시 확인</t>
  </si>
  <si>
    <t>최근 출시된 키보드 썸네일 이미지 확인</t>
  </si>
  <si>
    <t>최근 출시 아이템 2종이상</t>
  </si>
  <si>
    <t>1. 노출 썸네일 확인</t>
  </si>
  <si>
    <t>1. 최근 출시 아이템 중 가장 최근 아이템의 썸네일 표시된다.</t>
  </si>
  <si>
    <t>작가라벨 표시</t>
  </si>
  <si>
    <t>라벨 정보 있음</t>
  </si>
  <si>
    <t>1. 섬네일 우측 하단 작가라벨 표시 확인</t>
  </si>
  <si>
    <t>1. 라벨 아이콘 노출</t>
  </si>
  <si>
    <t>관심 추가</t>
  </si>
  <si>
    <t>* 관심 추가한 경우 페이지 내에서는 관심중으로 표시 -&gt; 관심중 상태에서는 클릭 미지원
* 재진입시에는 관심 추가된 작가리스트는 표시되지 않으므로 참고
* 관심작가 추가시에는 관심리스트에 반영여부 체크</t>
  </si>
  <si>
    <t>채널 미차단 유저 관심추가
: 친구상태</t>
  </si>
  <si>
    <t>1. +관심 버튼 탭</t>
  </si>
  <si>
    <t>1. 팝업 표시
썸네일과 작가명 노출
관심작가의 신규 이모티콘 소식을 카카오톡으로 알려드릴게요.
[취소] [확인]</t>
  </si>
  <si>
    <t>팝업 - 확인 동작 확인</t>
  </si>
  <si>
    <t>1. [확인] 탭</t>
  </si>
  <si>
    <t>1. +관심 -&gt; 관심중 v 으로 버튼 상태 변경
토스트 팝업 표시
"관심 작가의 신규 이모티콘 소식을 받게 됩니다."</t>
  </si>
  <si>
    <t>팝업 - 취소 동작 확인</t>
  </si>
  <si>
    <t>1. [취소] 탭</t>
  </si>
  <si>
    <t>1. +관심 -&gt; 관심중 v 으로 버튼 상태 변경
토스트 팝업 표시
"관심 작가의 신규 이모티콘 소식을 받지 않습니다."</t>
  </si>
  <si>
    <t>채널 미차단 유저 관심추가
: 친구 아님 상태</t>
  </si>
  <si>
    <t>채널 차단 유저 관심 추가</t>
  </si>
  <si>
    <t>1. 팝업 표시
앗, 이모티콘 채널이 차단 상태네요!
차단을 풀고 관심작가의 신규 이모티콘 소식을 카카오톡으로 받으시겠어요?
[취소] [확인]</t>
  </si>
  <si>
    <t>1. +관심 -&gt; 관심중 v 으로 버튼 상태 변경
토스트 팝업 표시
"채널 차단상태로 신규 이모티콘 소식을 받지 않습니다."</t>
  </si>
  <si>
    <t>관심중 상태 클릭 미지원</t>
  </si>
  <si>
    <t>* 리스트에서 +관심 탭하여 관심목록 추가 및 버튼이 관심중 v 으로 표시되는 상태
1. 관심중 v 영역 탭</t>
  </si>
  <si>
    <t>1. 반응 없음</t>
  </si>
  <si>
    <t>홈탭 - 팝업 배너</t>
  </si>
  <si>
    <t>노출 조건 확인</t>
  </si>
  <si>
    <t>최초 진입 시 노출 확인</t>
  </si>
  <si>
    <t>팝업 설정 후 홈탭 진입 이력 없음</t>
  </si>
  <si>
    <t>1. 이모티콘 스토어 진입 &gt; 홈탭</t>
  </si>
  <si>
    <t>1. 팝업 배너 표시된다.</t>
  </si>
  <si>
    <t>팝업 닫기 후 재진입</t>
  </si>
  <si>
    <t>* 다시보지 않기 = 브라우저 기록
* 그외 닫기 = 메모리 기록으로 새로고침후는 다시 동작</t>
  </si>
  <si>
    <t>딤드 영역 탭으로 닫기</t>
  </si>
  <si>
    <t>팝업 닫기 이력 있음</t>
  </si>
  <si>
    <t>1. 이모티콘 스토어 진입 &gt; 홈탭
2. 닫기 후 재진입
3. 새로고침 후 홈 탭 재진입</t>
  </si>
  <si>
    <t>1. 팝업 배너 표시된다.
2. 팝업 배너 미표시
3. 팝업 배너 표시된다.</t>
  </si>
  <si>
    <t>[X] 버튼으로 닫기</t>
  </si>
  <si>
    <t>다시 보지 않기
: 새로고침 후에도 미표시</t>
  </si>
  <si>
    <t>1. 팝업 배너 표시된다.
2. 팝업 배너 미표시
3. 팝업 배너 미표시</t>
  </si>
  <si>
    <t>배너 랜딩 확인</t>
  </si>
  <si>
    <t>URL링크</t>
  </si>
  <si>
    <t>URL 스시브릿지</t>
  </si>
  <si>
    <t>1. 설정된 화면으로 랜딩</t>
  </si>
  <si>
    <t>앱스킴 링크</t>
  </si>
  <si>
    <t>인기탭 배너</t>
  </si>
  <si>
    <t>배너 노출 및 스와이프</t>
  </si>
  <si>
    <t>배너 미설정</t>
  </si>
  <si>
    <t>배너 미등록 상태</t>
  </si>
  <si>
    <t>인기탭 상단 배너 노출 확인</t>
  </si>
  <si>
    <t>배너 미노출 된다.</t>
  </si>
  <si>
    <t>배너 설정 및 노출</t>
  </si>
  <si>
    <t>배너 1개 설정</t>
  </si>
  <si>
    <t>좌우 스와이프 동작</t>
  </si>
  <si>
    <t>설정한 1개 배너 노출 유지된다.
(인디케이터 미노출)</t>
  </si>
  <si>
    <t>배너 2개 이상 설정</t>
  </si>
  <si>
    <t>배너 이동되며 마지막 배너에서 우스와이프 시 첫번째 배너 노출된다.</t>
  </si>
  <si>
    <t>배너 10개 초과 설정</t>
  </si>
  <si>
    <t>설정한 배너 노출되며 최대 개수 제한없이 모두 표시된다.</t>
  </si>
  <si>
    <t>만료 시 미노출</t>
  </si>
  <si>
    <t>임의 배너 'A' 기간 만료</t>
  </si>
  <si>
    <t>배너 'A' 미노출 된다.</t>
  </si>
  <si>
    <t>삭제 시 미노출</t>
  </si>
  <si>
    <t>임의 배너 'A' 어드민에서 삭제</t>
  </si>
  <si>
    <t>아이템코드</t>
  </si>
  <si>
    <t>어드민에서 아이템 코드로 링크 등록</t>
  </si>
  <si>
    <t>1. 배너 탭 후 랜딩 확인</t>
  </si>
  <si>
    <t>1. 설정한 상세페이지로 랜딩</t>
  </si>
  <si>
    <t>그룹ID</t>
  </si>
  <si>
    <t>그룹 ID로 등록</t>
  </si>
  <si>
    <t>1. 설정한 그룹페이지로 랜딩</t>
  </si>
  <si>
    <t>작가 ID로 등록</t>
  </si>
  <si>
    <t>1. 설정한 작가페이지로 이동(전체)</t>
  </si>
  <si>
    <t>링크 직접 입력</t>
  </si>
  <si>
    <t>웹URL</t>
  </si>
  <si>
    <t>스토어 내부 URL</t>
  </si>
  <si>
    <t>1. 설정한 내부 페이지로 랜딩</t>
  </si>
  <si>
    <t>스토어 내부 앱스킴</t>
  </si>
  <si>
    <t>타겟 노출 확인</t>
  </si>
  <si>
    <t>* 미경험자 : 이모티콘 플러스에 가입이력이 없는 사용자
* 해지자 : 이모티콘 플러스에 가입이력이 존재하고 현재 해지한 사용자
* 미구독자 : 미경험자 + 해지자</t>
  </si>
  <si>
    <t>대상 OS확인</t>
  </si>
  <si>
    <t>1. 배너 노출 확인</t>
  </si>
  <si>
    <t>1. --
iOS - 노출
Android - 미노출
Web - 미노출</t>
  </si>
  <si>
    <t>1. --
iOS - 미노출
Android - 노출
Web - 미노출</t>
  </si>
  <si>
    <t>브라우저 Only</t>
  </si>
  <si>
    <t>1. --
iOS - 미노출
Android - 미노출
Web - 노출</t>
  </si>
  <si>
    <t>iOS + Android + 브라우저</t>
  </si>
  <si>
    <t>1. --
iOS - 노출
Android - 노출
Web - 노출</t>
  </si>
  <si>
    <t>인기탭 아이템 리스트</t>
  </si>
  <si>
    <t>(참고) 타이틀 표시 확인</t>
  </si>
  <si>
    <t>* 클라 고정
- "지금 인기"
- 클릭 동작 미지원</t>
  </si>
  <si>
    <t>타입 토글</t>
  </si>
  <si>
    <t>1. 타입 토글 [전체] 상태에서 아이템 리스트 노출 아이템 타입 확인</t>
  </si>
  <si>
    <t>1. 이모티콘 + 미니 타입 아이템노출된다.</t>
  </si>
  <si>
    <t>미니</t>
  </si>
  <si>
    <t>1. 타입 토글 [미니] 선택 후 아이템 리스트 노출 아이템 타입 확인</t>
  </si>
  <si>
    <t>1. 미니 타입 아이템만 노출된다.</t>
  </si>
  <si>
    <t>연령 필터 및 아이템 표시</t>
  </si>
  <si>
    <t>* 1~3위까지는 순위 숫자 파란색 표시
* 4~ ~ 검정색 표시</t>
  </si>
  <si>
    <t>[전체] 탭버튼 탭</t>
  </si>
  <si>
    <t>전체연령 인기상품이 순위별로 리스트 표시
- 200개까지 노출
- (미니) 50개
* 노출 최대 표시 확인
ㄴ 50개단위로 페이징되므로 200개까지 노출 확인</t>
  </si>
  <si>
    <r>
      <rPr>
        <rFont val="Nanum Gothic"/>
        <color rgb="FF1155CC"/>
        <u/>
      </rPr>
      <t>QATEAM-12559</t>
    </r>
    <r>
      <rPr>
        <rFont val="Nanum Gothic"/>
      </rPr>
      <t xml:space="preserve">
* 인기탭 노출 스펙 변경
전체 200개, 미니 50개 노출 </t>
    </r>
  </si>
  <si>
    <t>10대</t>
  </si>
  <si>
    <t>[10대] 탭버튼 탭</t>
  </si>
  <si>
    <t>10대 인기상품이 순위별로 리스트 표시
- 100개까지 노출
ㄴ (미니) 50개</t>
  </si>
  <si>
    <r>
      <rPr>
        <rFont val="Nanum Gothic"/>
      </rPr>
      <t xml:space="preserve">(jasmin, 26/5)
</t>
    </r>
    <r>
      <rPr>
        <rFont val="Nanum Gothic"/>
        <color rgb="FF1155CC"/>
        <u/>
      </rPr>
      <t>QATEAM-13479</t>
    </r>
    <r>
      <rPr>
        <rFont val="Nanum Gothic"/>
      </rPr>
      <t xml:space="preserve"> 
And : 인기 탭 &gt; 연령탭 &gt; 최하단에서 상위로 스크롤 시 일부 아이템 썸네일 미노출되어 표시되는 현상</t>
    </r>
  </si>
  <si>
    <r>
      <rPr>
        <rFont val="Nanum Gothic"/>
        <color rgb="FF1155CC"/>
        <u/>
      </rPr>
      <t>QATEAM-12559</t>
    </r>
    <r>
      <rPr>
        <rFont val="Nanum Gothic"/>
      </rPr>
      <t xml:space="preserve">
* 인기탭 노출 스펙 변경
전체 탭 : 전체, 연령별 모두 200개씩
미니 탭 : 전체, 연령별 모두 50개씩</t>
    </r>
  </si>
  <si>
    <t>20대</t>
  </si>
  <si>
    <t>[20대] 탭버튼 탭</t>
  </si>
  <si>
    <t>20대 인기상품이 순위별로 리스트 표시
- 100개까지 노출
ㄴ (미니) 50개</t>
  </si>
  <si>
    <r>
      <rPr>
        <rFont val="Nanum Gothic"/>
        <color rgb="FF1155CC"/>
        <u/>
      </rPr>
      <t>QATEAM-12559</t>
    </r>
    <r>
      <rPr>
        <rFont val="Nanum Gothic"/>
      </rPr>
      <t xml:space="preserve">
* 인기탭 노출 스펙 변경
전체 탭 : 전체, 연령별 모두 200개씩
미니 탭 : 전체, 연령별 모두 50개씩</t>
    </r>
  </si>
  <si>
    <t>30대</t>
  </si>
  <si>
    <t>[30대] 탭버튼 탭</t>
  </si>
  <si>
    <t>30대 인기상품이 순위별로 리스트 표시
- 100개까지 노출
ㄴ (미니) 50개</t>
  </si>
  <si>
    <r>
      <rPr>
        <rFont val="Nanum Gothic"/>
        <color rgb="FF1155CC"/>
        <u/>
      </rPr>
      <t>QATEAM-12559</t>
    </r>
    <r>
      <rPr>
        <rFont val="Nanum Gothic"/>
      </rPr>
      <t xml:space="preserve">
* 인기탭 노출 스펙 변경
전체 탭 : 전체, 연령별 모두 200개씩
미니 탭 : 전체, 연령별 모두 50개씩</t>
    </r>
  </si>
  <si>
    <t>40대</t>
  </si>
  <si>
    <t>[40대] 탭버튼 탭</t>
  </si>
  <si>
    <t>40대 인기상품이 순위별로 리스트 표시
- 100개까지 노출
ㄴ (미니) 50개</t>
  </si>
  <si>
    <r>
      <rPr>
        <rFont val="Nanum Gothic"/>
        <color rgb="FF1155CC"/>
        <u/>
      </rPr>
      <t>QATEAM-12559</t>
    </r>
    <r>
      <rPr>
        <rFont val="Nanum Gothic"/>
      </rPr>
      <t xml:space="preserve">
* 인기탭 노출 스펙 변경
전체 탭 : 전체, 연령별 모두 200개씩
미니 탭 : 전체, 연령별 모두 50개씩</t>
    </r>
  </si>
  <si>
    <t>50대 이상</t>
  </si>
  <si>
    <t>[50대 이상] 탭버튼 탭</t>
  </si>
  <si>
    <t>50대 이상 인기상품이 순위별로 리스트 표시
- 100개까지 노출
ㄴ (미니) 50개</t>
  </si>
  <si>
    <r>
      <rPr>
        <rFont val="Nanum Gothic"/>
        <color rgb="FF1155CC"/>
        <u/>
      </rPr>
      <t>QATEAM-12559</t>
    </r>
    <r>
      <rPr>
        <rFont val="Nanum Gothic"/>
      </rPr>
      <t xml:space="preserve">
* 인기탭 노출 스펙 변경
전체 탭 : 전체, 연령별 모두 200개씩
미니 탭 : 전체, 연령별 모두 50개씩</t>
    </r>
  </si>
  <si>
    <t>페이징 처리 확인</t>
  </si>
  <si>
    <t>추천아이템</t>
  </si>
  <si>
    <t xml:space="preserve">* 추천풀 구성
- 타입별로 각각 그룹 맵핑 (기본 그룹 / 미니 그룹) 
- 맵핑된 그룹에서 총 6개 아이템 랜덤으로 데이터 구성 후 필터 우측(전체, 10대…) 부터 필터별로 1개씩 순차 노출 </t>
  </si>
  <si>
    <t>6개 순차 노출 확인</t>
  </si>
  <si>
    <t>이모티콘
: 추천풀 6개
미니
: 추천 풀 6개</t>
  </si>
  <si>
    <t>1.기본 선택 상태로 전체 탭~ 50대 이상 탭 순으로 이동</t>
  </si>
  <si>
    <t>1. 각 탭 별로 추천 아이템 표시된다.
- "추천" 뱃지 표시</t>
  </si>
  <si>
    <t>수량 미달 시 루프 확인</t>
  </si>
  <si>
    <t>이모티콘
: 추천풀 4개
미니
: 추천 풀 4개</t>
  </si>
  <si>
    <t>1. 각 탭 별로 추천 아이템 표시된다.
- 5번째 아이템, 6번째 아이템은 처음부터 다시 카운트
ㄴ 5번째 1번아이템, 6번째 2번아이템 순서로 재표시</t>
  </si>
  <si>
    <t>1. 리스트 내 아이템 탭</t>
  </si>
  <si>
    <t>1. 아이템 상세로 이동된다.</t>
  </si>
  <si>
    <t>아이템 좋아요</t>
  </si>
  <si>
    <t>좋아요 추가</t>
  </si>
  <si>
    <t>1. 좋아요[♡] 버튼 탭</t>
  </si>
  <si>
    <t>1. 좋아요 버튼이 빨간색[❤️]으로 변경
* 마이페이지 &gt; 좋아요 페이지
- 좋아요한 아이템 추가되어 최상단 표시</t>
  </si>
  <si>
    <t>좋아요 해제</t>
  </si>
  <si>
    <t>1. 좋아요[❤️] 버튼 탭</t>
  </si>
  <si>
    <t>1. 좋아요 버튼이 하얀색 [♡]으로 변경
- 해당 상품 좋아요 리스트에서 제외
: 좋아요 리스트 이동하여 리스트 미표시 확인</t>
  </si>
  <si>
    <t>신규탭 배너</t>
  </si>
  <si>
    <t>최상단 배너 노출 확인</t>
  </si>
  <si>
    <t>최상단 위치에 설정된 배너 노출 (1440*810)</t>
  </si>
  <si>
    <t>최상단 위치에 설정된 배너 노출 (1440*810)
*양 옆에 배너가 살짝 보이는 UI (최대 10개)</t>
  </si>
  <si>
    <t>신규탭 배너 노출하지 않는다</t>
  </si>
  <si>
    <t>좌우 스와이프 확인 및 인디케이터 액션 확인</t>
  </si>
  <si>
    <t>좌우 스와이프 동작하고, 인디케이터 액션 동작한다
* 마지막 배너에서 스와이프시 첫번째 배너 노출</t>
  </si>
  <si>
    <t>수동 롤링</t>
  </si>
  <si>
    <t>복귀시 첫번째 배너 노출 확인</t>
  </si>
  <si>
    <t>1. 배너 클릭 후 신규탭으로 복귀
2. 배너 순서 확인
3. 롤링 동작 확인</t>
  </si>
  <si>
    <t>1. 다른 탭/페이지 이동 후 신규탭으로 복귀
2. 배너 순서 확인
3. 롤링 동작 확인</t>
  </si>
  <si>
    <t>2. 첫번째 배너 노출 확인
3. 첫번째 배너에서 고정 노출</t>
  </si>
  <si>
    <t>인디케이터</t>
  </si>
  <si>
    <t>배너 하단 인디케이터 노출 확인</t>
  </si>
  <si>
    <t>dot 형태 인디케이터 노출</t>
  </si>
  <si>
    <t>배너 1개 오픈 상태</t>
  </si>
  <si>
    <t>배너 추가 오픈</t>
  </si>
  <si>
    <t>배너 2개 이상 오픈 상태</t>
  </si>
  <si>
    <t>배너 1개 제외 종료</t>
  </si>
  <si>
    <t>인디케이터 미노출한다</t>
  </si>
  <si>
    <t>신규탭 아이템 리스트</t>
  </si>
  <si>
    <t>* 클라 고정
- 새로 나왔어요
- 클릭 동작 미지원</t>
  </si>
  <si>
    <t>1. 최초 50개 노출 후 아래로 스크롤</t>
  </si>
  <si>
    <t>1. 페이징되며 최대 200개 까지 노출된다.</t>
  </si>
  <si>
    <t>N뱃지</t>
  </si>
  <si>
    <t>출시 7일 이내</t>
  </si>
  <si>
    <t>1. 아이템 우측 뱃지확인</t>
  </si>
  <si>
    <t>1. N뱃지 표시</t>
  </si>
  <si>
    <t>신규탭 추천카드</t>
  </si>
  <si>
    <t>* 어드민으로 문구 제어
ㄴ 설정 문구 표시 확인</t>
  </si>
  <si>
    <t>https://sandbox-contents-factory.devel.kakao.com/store/newtab_cards</t>
  </si>
  <si>
    <t>타겟 링크 이동 확인</t>
  </si>
  <si>
    <t>1. 설정된 그룹리스트로 랜딩</t>
  </si>
  <si>
    <t>최대 노출 확인</t>
  </si>
  <si>
    <t>그룹카드 내 아이템 20개</t>
  </si>
  <si>
    <t>1. 추천카드 영역 내 스와이프로 이동</t>
  </si>
  <si>
    <t>1. 최대 20개 아이템 스와이프로 이동 및 표시</t>
  </si>
  <si>
    <t>아이템 카드 랜딩</t>
  </si>
  <si>
    <t>1. 이모티콘 상세로 이동</t>
  </si>
  <si>
    <t>이벤트탭</t>
  </si>
  <si>
    <t>이벤트탭 관리 설정 별 탭 노출 확인</t>
  </si>
  <si>
    <t>* 오픈 상태는 별도 설정 언급없는 경우 "오픈" 타입으로 체크</t>
  </si>
  <si>
    <t>이벤트탭 설정 시간 내</t>
  </si>
  <si>
    <t>1. KR, JP, GL 기기에서 
더보기 &gt; 이모티콘 홈 진입 후 이벤트 탭 노출 확인</t>
  </si>
  <si>
    <t>1. 구독자/ 미구독자
더보기 &gt; 이모티콘 홈 진입 후 이벤트 탭 노출 확인</t>
  </si>
  <si>
    <t>1. 더보기 &gt; 이모티콘 홈 진입 후 이벤트 탭 노출 확인
2. 이벤트 탭 노출 시간대 진입 후 더보기 &gt; 이모티콘 홈 재진입</t>
  </si>
  <si>
    <t>1. 이벤트 탭 미노출
2. 이벤트 탭 노출</t>
  </si>
  <si>
    <t>1. 더보기 &gt; 이모티콘 홈 진입 후 이벤트 탭 노출 확인
2. 오픈시간 만료 후 더보기 &gt; 이모티콘 홈 재진입</t>
  </si>
  <si>
    <t>1. 이벤트 탭 노출
2. 이벤트 탭 미노출</t>
  </si>
  <si>
    <t>1. 더보기 &gt; 이모티콘 홈 진입 후 이벤트 탭 노출 확인</t>
  </si>
  <si>
    <t>1. 이벤트 탭 미노출</t>
  </si>
  <si>
    <t>1. iOS, Android 기기에서 각각 더보기 &gt; 이모티콘 홈 진입 후 이벤트 탭 노출 확인</t>
  </si>
  <si>
    <t>이밴트탭 이름 노출 확인</t>
  </si>
  <si>
    <t>이름 입력 값 노출 확인</t>
  </si>
  <si>
    <t>4자 이내
띄어쓰기 없음</t>
  </si>
  <si>
    <t>* 어드민에 이벤트 탭 명 설정 상태
1. 이벤트 탭 노출 이름 확인</t>
  </si>
  <si>
    <t>1. 설정 입력된 텍스트로 노출
한/영/일 각각 확인</t>
  </si>
  <si>
    <t>이름 입력 값 노출 확인
: 띄어쓰기 포함</t>
  </si>
  <si>
    <t>띄어쓰기 포함 4자 이내</t>
  </si>
  <si>
    <t>하이라이트 컬러 설정 확인</t>
  </si>
  <si>
    <t>디폴트 노출 확인</t>
  </si>
  <si>
    <t>어드민 설정에 하이라이트 미입력</t>
  </si>
  <si>
    <t>1. 이벤트 탭 노출 이름 컬러 확인</t>
  </si>
  <si>
    <t>1. 디폴터 컬러로 노출된다.</t>
  </si>
  <si>
    <t>하이라이트 컬러 입력 후 확인</t>
  </si>
  <si>
    <t>하이라이트 입력 상태</t>
  </si>
  <si>
    <t>1. 설정된 컬러로 노출된다.
#000000 형식으로 adhoc으로 샘플 입력 확인</t>
  </si>
  <si>
    <t>이벤트탭 스킴 진입 확인</t>
  </si>
  <si>
    <t>* 이벤트 탭이 노출된 상태, 이벤트탭 대상에 포함된 상태에서 링크 이동 체크</t>
  </si>
  <si>
    <t>내부 접근</t>
  </si>
  <si>
    <t>챗버블 링크 확인</t>
  </si>
  <si>
    <t>말풍선 스킴 링크된 버튼 탭</t>
  </si>
  <si>
    <t>이모티콘 스토어 &gt; 이벤트탭으로 랜딩</t>
  </si>
  <si>
    <t>스토어 배너에서 이동</t>
  </si>
  <si>
    <t>스킴 링크된 스토어 배너 설정 후 랜딩 확인</t>
  </si>
  <si>
    <t>외부 접근</t>
  </si>
  <si>
    <t xml:space="preserve">스킴 테스트 참고
https://wiki.daumkakao.com/spaces/KQA/pages/649253801/%ED%86%A1+%EC%8A%A4%ED%82%B4+%ED%85%8C%EC%8A%A4%ED%8A%B8 </t>
  </si>
  <si>
    <t>외부에서 링크된 스킴 이동 확인</t>
  </si>
  <si>
    <t>** html 파일 만들어서 링크 후 체크</t>
  </si>
  <si>
    <t>카카오톡 실행되며 이모티콘 스토어 &gt; 이벤트탭으로 랜딩</t>
  </si>
  <si>
    <t>이벤트탭 대상이 아닌 경우 홈으로 랜딩 확인</t>
  </si>
  <si>
    <t>이벤트탭 대상에 미포함</t>
  </si>
  <si>
    <t>이모티콘 스토어 홈으로 랜딩된다.
* 이벤트탭 표시되지 않는다.</t>
  </si>
  <si>
    <t>MY</t>
  </si>
  <si>
    <t>프로필, 플러스 진입점</t>
  </si>
  <si>
    <t>상태별 프로필 영역 노출 확인</t>
  </si>
  <si>
    <t>기본 표시 확인</t>
  </si>
  <si>
    <t>초코 X</t>
  </si>
  <si>
    <t>1. 프로필 영역 표시 확인</t>
  </si>
  <si>
    <t>1. 프로필 정보 표시
- 프로필 사진 , 프로필명
- 카카오계정 이메일 표시
ㄴ 이메일없는 경우 전화번호 계정표시</t>
  </si>
  <si>
    <t>(sallyy, 26/4)
전화번호 노출 형식: +{국가번호}+10-0000-0000</t>
  </si>
  <si>
    <t>(APP) 잔여초코 표시</t>
  </si>
  <si>
    <t>1. 프로필 정보 표시
- 프로필 사진 , 프로필명
- 내 초코 {잔여초코}</t>
  </si>
  <si>
    <t>플러스 진입점</t>
  </si>
  <si>
    <t>구독중 상태 확인</t>
  </si>
  <si>
    <t>구독중</t>
  </si>
  <si>
    <t>1. 플러스 진입점 표시 확인
2. 영역 탭 시 랜딩 확인</t>
  </si>
  <si>
    <t>1. 
- 플러스 서비스 아이콘
- 타이틀 이모티콘 플러스
- 뱃지 : 구독중
2. My 구독 &gt; 내 구독 정보로 이동</t>
  </si>
  <si>
    <t>미구독중 상태 확인</t>
  </si>
  <si>
    <t>로그인 - 미구독중 확인</t>
  </si>
  <si>
    <t>미구독중</t>
  </si>
  <si>
    <t>1. 
- 플러스 서비스 아이콘
- 타이틀 이모티콘 플러스
- 설명 : 매일 새로운 이모티콘 이제 고민없이 마음껏 써보세요!
- 버튼 : 구독하기
2. 신규 구독 매대 이동
- view3타입(이모티콘 선택)</t>
  </si>
  <si>
    <t>내 이모티콘</t>
  </si>
  <si>
    <t>상단 영역 내 [&lt;] 버튼 탭</t>
  </si>
  <si>
    <t>MY메뉴 화면으로 이동</t>
  </si>
  <si>
    <t>전체 보유 리스트 노출 확인</t>
  </si>
  <si>
    <t>1. 내이모티콘 &gt; 이모티콘 탭 내 리스트 확인</t>
  </si>
  <si>
    <t>1. 보유 이모트 표시된다.</t>
  </si>
  <si>
    <t>보유중 카드 내 사용기간 표시 확인</t>
  </si>
  <si>
    <t>* 아이템 정보 표시
- 아이템 타이틀 이모트 섬네일
- 아이템명
- 작가명</t>
  </si>
  <si>
    <t>무기한 상품 표시</t>
  </si>
  <si>
    <t>1. 카드 정보 내 기한 표시 확인</t>
  </si>
  <si>
    <t>1. 무기한 표시</t>
  </si>
  <si>
    <t>기간제 상품 표시</t>
  </si>
  <si>
    <t>기간제</t>
  </si>
  <si>
    <t>1. [기간제] ~YYYY.MM.DD
: 사용가능한 일자 표시</t>
  </si>
  <si>
    <t>1년상품</t>
  </si>
  <si>
    <t>1. [1년 사용] ~YYYY.MM.DD
: 사용가능한 일자 표시</t>
  </si>
  <si>
    <t>만료 표시 확인</t>
  </si>
  <si>
    <t>1. 만료 [기간제] ~YYYY.MM.DD
: 사용가능한 일자 표시</t>
  </si>
  <si>
    <t>1. 만료 [1년 사용] ~YYYY.MM.DD
: 사용가능한 일자 표시</t>
  </si>
  <si>
    <t>최근 구매 상품 2개 이상</t>
  </si>
  <si>
    <t>1, 최근 결제 순으로 표시된다.</t>
  </si>
  <si>
    <t>보유 리스트 내 아이템 랜딩 확인</t>
  </si>
  <si>
    <t>1. 아이템 탭</t>
  </si>
  <si>
    <t>1. 아이템 상세페이지로 이동</t>
  </si>
  <si>
    <t>만료아이템 삭제 확인</t>
  </si>
  <si>
    <t>1. 만료 아이템 우측 삭제 버튼 탭</t>
  </si>
  <si>
    <t>1. 아이템 삭제처리된다.
- 즉시 반영
삭제된 아이템 제외하고 정렬 유지된다.</t>
  </si>
  <si>
    <t>1. 내이모티콘 &gt; 미니 이모티콘 탭 내 리스트 확인</t>
  </si>
  <si>
    <t>1. 보유 미니 표시된다.</t>
  </si>
  <si>
    <t>테마 탭</t>
  </si>
  <si>
    <t>1. 내이모티콘 &gt; 테마 탭 내 리스트 확인</t>
  </si>
  <si>
    <t>1. 보유 테마 표시된다.</t>
  </si>
  <si>
    <t>빈페이지 확인</t>
  </si>
  <si>
    <t>테마없음</t>
  </si>
  <si>
    <t>1. 테마탭 확인</t>
  </si>
  <si>
    <t>1. --
보유한 테마가 없습니다.
보유한 테마가 있으면
여기에서 확인할 수 있어요.</t>
  </si>
  <si>
    <t>(iOS) In App 구매복원</t>
  </si>
  <si>
    <t>1. 이모티콘/미니 이모티콘/테마 탭 최하단 "In App 구매복원 버튼" 표시 및 기능 체크</t>
  </si>
  <si>
    <t>기존 마켓버전과 동일하게 버튼 탭 시 로그인 창 표시 및 로딩 애니메이션 체크
- 실동작 하지 않음</t>
  </si>
  <si>
    <t>현재 동작하지 않는 기능이나, 이전 상품 구성 이력으로 인해 iOS마켓 리뷰리젝방지용으로 유지되고있음</t>
  </si>
  <si>
    <t>구매내역</t>
  </si>
  <si>
    <t>페이지 상단 문구</t>
  </si>
  <si>
    <t>(참고)</t>
  </si>
  <si>
    <t xml:space="preserve">- 타이틀: 최근 결제 내역 
- 설명: 지난 5년 간 이모티콘 결제 내역입니다. 
- 전체 동작 없음 (클릭 미지원) </t>
  </si>
  <si>
    <t>구매내역 리스트</t>
  </si>
  <si>
    <t>* 페이징 20개 단위로 처리</t>
  </si>
  <si>
    <t>최초 표시 및 페이징 확인</t>
  </si>
  <si>
    <t>구매내역 60개
* 
60개로 설정하지 않아도됩니다.</t>
  </si>
  <si>
    <t>1. 구매내역 진입 후 리스트 확인
2. 화면 하단 스크롤 
3. 화면 하단 스크롤</t>
  </si>
  <si>
    <t>1. 구매 내역 20개 표시
2. 20개 추가 표시
3. 20개 추가 표시</t>
  </si>
  <si>
    <t xml:space="preserve">구매테스트 후 진입 시 내역 노출만 체크부탁드립니다.
60개로 설정하지 않아도됩니다.
</t>
  </si>
  <si>
    <t>구매내역 0개</t>
  </si>
  <si>
    <t>1. 안내 문구 표시 확인</t>
  </si>
  <si>
    <t>1. --
이모티콘 구매내역이 없습니다.
지난 5년간 구매한 이모티콘을 여기에서 확인할 수 있어요.</t>
  </si>
  <si>
    <t>1. 리스트 정렬 순서 확인</t>
  </si>
  <si>
    <t>1. 최신순으로 정렬
- 결제 승인/취소/환불 일시 날짜 별 최신순으로 표시</t>
  </si>
  <si>
    <t>내역 별 노출 확인</t>
  </si>
  <si>
    <t>* 일반적인 국내 결제 시 초코결제에 대한 내역1건, 초코를 통해 이모티콘을 구매한 1건 총2건의 결제내역이 표시될수있음</t>
  </si>
  <si>
    <t>사용 기간</t>
  </si>
  <si>
    <t>무기한</t>
  </si>
  <si>
    <t>1. 무기한 구매 시 노출 확인</t>
  </si>
  <si>
    <t>1. 무기한</t>
  </si>
  <si>
    <t>결제 일자 확인</t>
  </si>
  <si>
    <t>1. 결제 일시 표기 확인</t>
  </si>
  <si>
    <t>1. 아래 포맷으로 표시
-----
YYYY-MM-DD HH:MM:SS</t>
  </si>
  <si>
    <t>결제 금액 표시</t>
  </si>
  <si>
    <t>스토어 초코 결제시</t>
  </si>
  <si>
    <t>1. 결제금액 표시 확인</t>
  </si>
  <si>
    <t>1. {결제금액} 원 형태로 표시
--
초코를 산 금액으로 표시
예) 600초코, 애플스토어 금액 7,500원
-&gt; 7,500원으로 표시</t>
  </si>
  <si>
    <t>스토어 상품 결제시</t>
  </si>
  <si>
    <t>1. {초코금액} 초코 형태로 표시
--
상품을 구매한 초코 표시
예) 상품가격 600초코 구매시, 600초코로 표시</t>
  </si>
  <si>
    <t>결제 수단 표시</t>
  </si>
  <si>
    <t>애플스토어 결제 시</t>
  </si>
  <si>
    <t>1. 결제수단 표시 확인</t>
  </si>
  <si>
    <t>1. 애플스토어결제</t>
  </si>
  <si>
    <t>구글스토어 결제 시</t>
  </si>
  <si>
    <t>1. 구글스토어결제</t>
  </si>
  <si>
    <t>초코 결제 시</t>
  </si>
  <si>
    <t>1. 초코</t>
  </si>
  <si>
    <t>웹결제 시</t>
  </si>
  <si>
    <t>1. 카카오페이머니 / 신용카드 …etc</t>
  </si>
  <si>
    <t>결제상태</t>
  </si>
  <si>
    <t>결제 승인</t>
  </si>
  <si>
    <t>1. 승인 시 표시 확인</t>
  </si>
  <si>
    <t>1. 결제 승인</t>
  </si>
  <si>
    <t>1. 취소 시 표시 확인</t>
  </si>
  <si>
    <t>1. 취소</t>
  </si>
  <si>
    <t>환불</t>
  </si>
  <si>
    <t>1. 환불 시 표시 확인</t>
  </si>
  <si>
    <t>1. 환불</t>
  </si>
  <si>
    <t>현금영수증 /거래확인증</t>
  </si>
  <si>
    <t>현금 영수증 노출 조건 확인</t>
  </si>
  <si>
    <t>*현금성
- 페이머니, 상품권 등 -&gt; 이외 미노출</t>
  </si>
  <si>
    <t>페이머니</t>
  </si>
  <si>
    <t>1. 결제 내역 내 현금영수증 항목 노출 확인
1. 현금 영수증 버튼 탭</t>
  </si>
  <si>
    <t>1. 노출
2. 거래 내역 조회 화면으로 이동</t>
  </si>
  <si>
    <t>거래확인증 노출 조건 확인</t>
  </si>
  <si>
    <t>초코 충전 항목</t>
  </si>
  <si>
    <t>1. 결제 내역 내 거래확인증 노출 확인
2. 거래확인증 버튼 탭</t>
  </si>
  <si>
    <t>1. 노출
2. 거래 확인증 항목 표시</t>
  </si>
  <si>
    <t>웹 결제 항목</t>
  </si>
  <si>
    <t>선물함</t>
  </si>
  <si>
    <t>디폴트 탭 확인</t>
  </si>
  <si>
    <t>1. [선물함] 진입 후 디폴트 탭 확인</t>
  </si>
  <si>
    <t>1. 받은 선물함</t>
  </si>
  <si>
    <t>받은 선물 리스트</t>
  </si>
  <si>
    <t>아이템이 없는 경우</t>
  </si>
  <si>
    <t>1. [선물함] &gt; [받은선물함] 진입</t>
  </si>
  <si>
    <t>1. 안내 문구
--
받은 선물이 없습니다.
친구들에게 이모티콘을 먼저 선물해 보세요!</t>
  </si>
  <si>
    <t>1. 최신순으로 정렬</t>
  </si>
  <si>
    <t>메시지카드 보기</t>
  </si>
  <si>
    <t>메시지카드 존재하는 받은 선물</t>
  </si>
  <si>
    <t>1. [메시지카드 보기] 탭</t>
  </si>
  <si>
    <t>1. 카드 하단에 카드 이미지 표시</t>
  </si>
  <si>
    <t>* 유효기간 남은 경우 삭제 불가</t>
  </si>
  <si>
    <t>남은기한 있음</t>
  </si>
  <si>
    <t>1. 더보기 메뉴 &gt; [삭제]
2. 얼럿 - [삭제] 버튼 탭</t>
  </si>
  <si>
    <r>
      <rPr>
        <rFont val="Nanum Gothic"/>
        <sz val="10.0"/>
      </rPr>
      <t xml:space="preserve">1. 얼럿 표시
</t>
    </r>
    <r>
      <rPr>
        <rFont val="Nanum Gothic"/>
        <b/>
        <sz val="10.0"/>
      </rPr>
      <t xml:space="preserve">받은 선물함 목록에서 삭제
</t>
    </r>
    <r>
      <rPr>
        <rFont val="Nanum Gothic"/>
        <sz val="10.0"/>
      </rPr>
      <t>해당 아이템을 받은 선물함 목록에서 삭제하시겠습니까?
[취소] [ 삭제]
2. 토스트 표시
--
"해당 아이템은 유효기간이 만료되지 않아 삭제할 수 없습니다."</t>
    </r>
  </si>
  <si>
    <r>
      <rPr>
        <rFont val="Nanum Gothic"/>
        <strike/>
      </rPr>
      <t xml:space="preserve">(selina,26/5)
이모티콘 스토어 &gt; 선물함 &gt; 받은 선물 리스트 삭제 시 발생 되는 얼럿 문구 상이
</t>
    </r>
    <r>
      <rPr>
        <rFont val="Nanum Gothic"/>
        <strike/>
        <color rgb="FF1155CC"/>
      </rPr>
      <t>https://jira.daumkakao.com/browse/QATEAM-13473</t>
    </r>
  </si>
  <si>
    <t xml:space="preserve">(jasmin, 26/5)
받은 선물함 목록에서 삭제 얼럿 &gt; [확인] &gt; 토스트 팝업 노출 </t>
  </si>
  <si>
    <t>남은기한 없음</t>
  </si>
  <si>
    <t>1. 얼럿 표시
받은 선물함 목록에서 삭제
해당 아이템을 받은 선물함 목록에서 삭제하시겠습니까?
[취소] [ 삭제]
2. 리스트에서 삭제된다.</t>
  </si>
  <si>
    <t>보낸 선물 리스트</t>
  </si>
  <si>
    <t>1. [선물함] &gt; [보낸선물함] 진입</t>
  </si>
  <si>
    <t>1. 안내 문구
--
보낸 선물이 없습니다.
친구들에게 이모티콘을 선물해 보세요!</t>
  </si>
  <si>
    <t>메시지카드 존재하는 보낸 선물</t>
  </si>
  <si>
    <t>1. [삭제] 버튼 탭
2. 얼럿 - [삭제] 버튼 탭</t>
  </si>
  <si>
    <r>
      <rPr>
        <rFont val="Nanum Gothic"/>
        <sz val="10.0"/>
      </rPr>
      <t xml:space="preserve">1. 얼럿 표시
</t>
    </r>
    <r>
      <rPr>
        <rFont val="Nanum Gothic"/>
        <b/>
        <sz val="10.0"/>
      </rPr>
      <t>보낸 선물함 목록에서 삭제</t>
    </r>
    <r>
      <rPr>
        <rFont val="Nanum Gothic"/>
        <sz val="10.0"/>
      </rPr>
      <t xml:space="preserve">
해당 아이템을 보낸 선물함 목록에서 삭제하시겠습니까?
[취소] [ 삭제]
2. 리스트에서 삭제된다.</t>
    </r>
  </si>
  <si>
    <t>(jasmin, 26/5)
보낸 선물함 목록에서 삭제 얼럿 &gt; [확인]</t>
  </si>
  <si>
    <t>섬네일 확인</t>
  </si>
  <si>
    <t>1. 선물 섬네일 이미지 표시 확인</t>
  </si>
  <si>
    <t>1. 타이틀 이모트 섬네일로 표시
- 움직임 미지원</t>
  </si>
  <si>
    <t>타입별 확인</t>
  </si>
  <si>
    <t>애니콘(Type:6)</t>
  </si>
  <si>
    <t>1. 타이틀 이모트 섬네일로 표시
- 움직임 미지원
- 큰 이모티콘 확장 아이콘 표시</t>
  </si>
  <si>
    <t>움스(Type:20)</t>
  </si>
  <si>
    <t>스티커(Type:12)</t>
  </si>
  <si>
    <t>큰이모티콘(Type:25)</t>
  </si>
  <si>
    <t>움직이는 미니</t>
  </si>
  <si>
    <t>멈춰있는 미니</t>
  </si>
  <si>
    <t>프로필명</t>
  </si>
  <si>
    <t>* 보낸/받은 시점의 프로필명으로 표시된다.</t>
  </si>
  <si>
    <t>받은 선물함</t>
  </si>
  <si>
    <t>1. 받은 선물의 프로필 명 확인</t>
  </si>
  <si>
    <t>1. 보낸사람명 표시
* 멀티프로필 셋팅 시 멀티프로필 명으로 표시 체크</t>
  </si>
  <si>
    <t>(필수체크)
멀티 프로필 CS이력있음
(sallyy, 26/4)
멀티프로필로 변경 후 선물한 내역만 멀티프로필 명으로 표시됨
 ㄴ기존 내역 기본프로필 명 표시는 스펙 (마켓버전 동일, 모즈 확인 완료)</t>
  </si>
  <si>
    <t>보낸 선물함</t>
  </si>
  <si>
    <t>1. 보낸 선물의 프로필 명 확인</t>
  </si>
  <si>
    <t>1. 받은사람명 표시
* 멀티프로필 셋팅 시 멀티프로필 명으로 표시 체크</t>
  </si>
  <si>
    <t>받은/보낸 일시</t>
  </si>
  <si>
    <t>* 선물 받은/보낸 일시 표시</t>
  </si>
  <si>
    <t>사용기간 표시 확인</t>
  </si>
  <si>
    <t>1. 기간제 상품 사용기간 확인</t>
  </si>
  <si>
    <t>1.[기간제] ~ YYYY.MM.DD</t>
  </si>
  <si>
    <t>1년권</t>
  </si>
  <si>
    <t>1. 1년권 상품 사용기간 확인</t>
  </si>
  <si>
    <t>1.[1년 사용] ~ YYYY.MM.DD</t>
  </si>
  <si>
    <t>1. 무기한 상품 사용기간 확인</t>
  </si>
  <si>
    <t>관심작가</t>
  </si>
  <si>
    <t>관심작가 리스트</t>
  </si>
  <si>
    <t>리스트 아이템 표기 확인</t>
  </si>
  <si>
    <t>1. 관심작가 페이지 UI 노출 확인</t>
  </si>
  <si>
    <t>1. --
 [&lt;] 관심작가
 [썸] 작가명
 [네] 상품 수
 [일] 신상 소식</t>
  </si>
  <si>
    <t>1. 관심작가 랜딩 확인</t>
  </si>
  <si>
    <t>1. 클릭 시 작가 캐릭터 페이지로 랜딩</t>
  </si>
  <si>
    <t>신상 소식</t>
  </si>
  <si>
    <t>7일 이내 출시 상품 존재</t>
  </si>
  <si>
    <t>1. 신상 소식 확인
2. 7일 초과 후 확인</t>
  </si>
  <si>
    <t>1. --
"새로운 이모티콘이 나왔어요!"
2. 신상 소식 삭제된다.</t>
  </si>
  <si>
    <t>(sallyy, 26/4)
7일 이내 출시 상품 존재X &gt; 신상 소식 미노출로 확인 대체
(jasmin, 26/4)
신규 탭 아이템과 동일 작가 아이템 구입 &gt; 다운로드 &gt; 이모티콘 탭 확인 가능</t>
  </si>
  <si>
    <t>(jasmin, 26/4)
2. 신상 소식 삭제' 리얼환경에서 확인 불가</t>
  </si>
  <si>
    <t>빈 페이지</t>
  </si>
  <si>
    <t>추가한 관심작가 0명</t>
  </si>
  <si>
    <t>1. 문구 확인</t>
  </si>
  <si>
    <t>1. 아직 관심 추가한 작가가 없어요.
좋아하는 작가 페이지에서  관심작가 추가하고 신규 이모티콘 소식도 받아보세요!</t>
  </si>
  <si>
    <t>상단 영역 내 뒤로가기[&lt;] 버튼 탭</t>
  </si>
  <si>
    <t>좋아요 리스트</t>
  </si>
  <si>
    <t>좋아요한 이모티콘이 없는 경우</t>
  </si>
  <si>
    <t>[좋아요] 메뉴 탭</t>
  </si>
  <si>
    <t>좋아요 안내 문구가 페이지에 노출
--
좋아요 한 이모티콘이 없습니다.
관심있는 이모티콘을
좋아요 해 보세요!.</t>
  </si>
  <si>
    <t>상세보기</t>
  </si>
  <si>
    <t>목록 내 임의의 이모티콘 탭</t>
  </si>
  <si>
    <t>해당 이모티콘 상세페이지로 이동</t>
  </si>
  <si>
    <t>상세보기에서 목록 복귀 시 스크롤 유지 확인</t>
  </si>
  <si>
    <t>1. 좋아요 목록 진입 &gt;  스크롤 후 이모티콘 상세 진입 후 좋아요 취소 &gt; 좋아요 목록으로 복귀</t>
  </si>
  <si>
    <t>1. 취소한 좋아요 아이템은 갱신되어 미표시된다.
- 스크롤 위치는 유지된다.</t>
  </si>
  <si>
    <t>* 페이징 단위 20개</t>
  </si>
  <si>
    <t>최초 노출 개수 및 더보기 확인</t>
  </si>
  <si>
    <t>좋아요 41개이상 ~ 60개 미만</t>
  </si>
  <si>
    <t>1. 좋아요 페이지 진입 후 리스트 확인
2. 하단 스크롤 
3. 하단 스크롤</t>
  </si>
  <si>
    <t>1. 좋아요 항목 20개 노출
2. 20개 추가 로딩 후 노출
3. 추가 모두 노출</t>
  </si>
  <si>
    <t>더보기 -&gt; 하단스크롤로 변경</t>
  </si>
  <si>
    <t>좋아요 해제/추가</t>
  </si>
  <si>
    <t>On상태</t>
  </si>
  <si>
    <t>1. 목록 내 아이템 우측 좋아요 버튼 탭</t>
  </si>
  <si>
    <t>1. 좋아요 해제된다.
- 페이지 재진입 시 해제되어 미표시 확인</t>
  </si>
  <si>
    <t>아이템</t>
  </si>
  <si>
    <t>큰이모티콘 확인</t>
  </si>
  <si>
    <t>큰 이모티콘</t>
  </si>
  <si>
    <t>1. 큰 이모티콘 아이템 아이콘 표시 확인</t>
  </si>
  <si>
    <t>1. 섬네일 우측 하단 확장 아이콘 표시</t>
  </si>
  <si>
    <t>아이템명</t>
  </si>
  <si>
    <t>사운드콘</t>
  </si>
  <si>
    <t>1. 사운드콘 아이콘 표시 확인</t>
  </si>
  <si>
    <t>1. 아이템명 우측 사운드 아이콘 표시</t>
  </si>
  <si>
    <t>쿠폰함</t>
  </si>
  <si>
    <t>쿠폰 목록</t>
  </si>
  <si>
    <t>* 할인율관리 메뉴 내 리스트
https://sandbox-contents-factory.devel.kakao.com/webstore/discounts</t>
  </si>
  <si>
    <t>유효 쿠폰 없음</t>
  </si>
  <si>
    <t>1. 쿠폰함 내 안내 메시지 확인</t>
  </si>
  <si>
    <t>1.--
적용 가능한 쿠폰이 없습니다. 
진행 중인 쿠폰 이벤트를 확인해보세요!</t>
  </si>
  <si>
    <t>쿠폰 구성요소 확인</t>
  </si>
  <si>
    <t>할인율 / 할인명 / 할인 종료일</t>
  </si>
  <si>
    <t>1. 표기 확인</t>
  </si>
  <si>
    <t>1. 어드민 설정된 각 항목대로 표시</t>
  </si>
  <si>
    <t>새소식</t>
  </si>
  <si>
    <t>노출 대상 공지 없음</t>
  </si>
  <si>
    <t>1.안내 문구 표시
--
새소식을 준비중입니다. 
다가올 이벤트와 소식을 기대해주세요!</t>
  </si>
  <si>
    <t>최근 순 정렬 확인</t>
  </si>
  <si>
    <t>공지 2개 이상</t>
  </si>
  <si>
    <t>1. 공지 정렬 확인</t>
  </si>
  <si>
    <t>1. 최근순으로 정렬
* 동일 일자인 경우 어드민 등록 순</t>
  </si>
  <si>
    <t>목록 표시 정보 확인</t>
  </si>
  <si>
    <t>뱃지 확인</t>
  </si>
  <si>
    <t>NOTICE</t>
  </si>
  <si>
    <t>1. 공지사항 목록 내 뱃지 아이콘 표시 확인</t>
  </si>
  <si>
    <t>1. NOTICE 뱃지 표시</t>
  </si>
  <si>
    <t>EVENT</t>
  </si>
  <si>
    <t>1. EVENT 뱃지 표시</t>
  </si>
  <si>
    <t>소식 제목</t>
  </si>
  <si>
    <t>1. 공지사항 목록 내 제목 표시 확인</t>
  </si>
  <si>
    <t>1. 전체 노출
- 말줄임 없음</t>
  </si>
  <si>
    <t>오픈 시작 일자</t>
  </si>
  <si>
    <t>1. 공지사항 목록 내 오픈 일자 확인</t>
  </si>
  <si>
    <t>1. YYYY.MM.DD 형식으로 표시</t>
  </si>
  <si>
    <t>1. 공지사항 목록 항목 탭</t>
  </si>
  <si>
    <t>1. 새소식 상세페이지로 이동</t>
  </si>
  <si>
    <t>새소식 상세</t>
  </si>
  <si>
    <t>공지 내용 확인</t>
  </si>
  <si>
    <t>1. 공지 내용 표시 확인</t>
  </si>
  <si>
    <t>1. 어드민 입력한 공지내용으로 표기 확인</t>
  </si>
  <si>
    <t>이전</t>
  </si>
  <si>
    <t>1. 이전 글 정보 노출 확인</t>
  </si>
  <si>
    <t>1. 뱃지/타이틀/오픈시작일자 표기
- 제목 표시 : 영역 초과시 말줄임처리</t>
  </si>
  <si>
    <t>1. 다음 글 정보 노출 확인</t>
  </si>
  <si>
    <t>목록으로 돌아가기</t>
  </si>
  <si>
    <t>1. [목록으로 돌아가기] 탭</t>
  </si>
  <si>
    <t>1. 새소식 전체 페이지로 랜딩</t>
  </si>
  <si>
    <t>자주 묻는 질문</t>
  </si>
  <si>
    <t>자주 묻는 질문 랜딩 확인</t>
  </si>
  <si>
    <t>1. 자주 묻는 질문 탭</t>
  </si>
  <si>
    <t>1. 고객센터 카카오 이모티콘샵으로 랜딩</t>
  </si>
  <si>
    <t>일련번호 등록</t>
  </si>
  <si>
    <t>전송 방법 별 확인</t>
  </si>
  <si>
    <t>나에게 보내기</t>
  </si>
  <si>
    <t>검증 flow 확인</t>
  </si>
  <si>
    <t>* 확인 시 상위의 flow조건은 만족 한상태로 체크
- 조건체크 순서대로 나열</t>
  </si>
  <si>
    <t>유효하지 않은 일련번호</t>
  </si>
  <si>
    <t>없는 일련번호</t>
  </si>
  <si>
    <t>1. 얼럿 표시
--
유효하지 않은 일련번호입니다.</t>
  </si>
  <si>
    <t>일련 번호 중복 사용</t>
  </si>
  <si>
    <t>사용된 일련번호</t>
  </si>
  <si>
    <t>1. 얼럿 표시
--
이미 사용된 일련번호입니다.</t>
  </si>
  <si>
    <t>일련 번호 유효 기간 만료</t>
  </si>
  <si>
    <t>등록기간 지난 일련 번호</t>
  </si>
  <si>
    <t>1. 얼럿 표시
--
일련번호 등록기간이 지났습니다.</t>
  </si>
  <si>
    <t>동일 이모티콘 보유 여부</t>
  </si>
  <si>
    <t>보유한 이모티콘</t>
  </si>
  <si>
    <t>1. 얼럿 표시
--
이미 보유한 이모티콘입니다.</t>
  </si>
  <si>
    <t>수신자 확인 및 발송</t>
  </si>
  <si>
    <t>검증 flow 이슈없는 케이스</t>
  </si>
  <si>
    <t>1. 일련번호 입력 후 [나에게 보내기] 탭
2. [보내기] 탭
3. [확인] 탭</t>
  </si>
  <si>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</si>
  <si>
    <t>친구에게 선물하기</t>
  </si>
  <si>
    <t>1. 일련번호 입력 후 [등록하기]  &gt; [친구에게 선물하기] 탭 &gt; 친구 선택 후 [다음] 탭</t>
  </si>
  <si>
    <t>친구가 보유한 이모티콘</t>
  </si>
  <si>
    <t>1. 일련번호 입력 후 [등록하기]  &gt; [친구에게 선물하기] 탭 &gt; 친구 선택 후 [다음] 탭
2. [보내기] 탭
3. [확인] 탭</t>
  </si>
  <si>
    <t>전화번호로 등록하기</t>
  </si>
  <si>
    <t>톡 가입 여부</t>
  </si>
  <si>
    <t>톡 유저 정보가 없음
카카오계정만 존재</t>
  </si>
  <si>
    <t>1. 일련번호 입력 후 [등록하기]  &gt; [전화번호로 등록하기] 탭 후 번호 입력 및 개인정보 수집 및 이용 동의 후 [다음 탭]</t>
  </si>
  <si>
    <t>1. 얼럿 표시
--
해당 번호로 이모티콘을 전송할 수 없습니다. 
다시 확인해주세요.</t>
  </si>
  <si>
    <t>1. 일련번호 입력 후 [등록하기]  &gt; [전화번호로 등록하기] 탭 후 번호 입력 및 개인정보 수집 및 이용 동의 후 [다음 탭]
2. [보내기] 탭
3. [확인] 탭</t>
  </si>
  <si>
    <t>최근 본 이모티콘</t>
  </si>
  <si>
    <t>마이페이지 내 영역 확인</t>
  </si>
  <si>
    <t>최근 순 노출 확인</t>
  </si>
  <si>
    <t>상품 상세페이지를 확인한 이모티콘/미니 이모티콘이 1개 이상, 3개 이하인 경우</t>
  </si>
  <si>
    <t>최근 본 이모티콘 영역 확인</t>
  </si>
  <si>
    <t>해당 영역에 최근 본 이모티콘/미니 이모티콘 썸네일이 노출
 * 최대 3개까지만 노출된다.</t>
  </si>
  <si>
    <t>상품 상세페이지를 확인한 이모티콘/미니 이모티콘이 3개 초과인 경우</t>
  </si>
  <si>
    <t>해당 영역에 가장 최근에 본 3개의 이모티콘/미니 이모티콘 썸네일이 노출</t>
  </si>
  <si>
    <t>영역 미노출 확인</t>
  </si>
  <si>
    <t>상세 조회한 아이템이 0개인 경우</t>
  </si>
  <si>
    <t>1. 해당 영역 내 임의의 이모티콘/미니 이모티콘 썸네일 탭</t>
  </si>
  <si>
    <t>해당 상품 상세페이지로 이동</t>
  </si>
  <si>
    <t>최근본 이모티콘 화면</t>
  </si>
  <si>
    <t>전체리스트</t>
  </si>
  <si>
    <t>* 페이징 30개
* 최대 200개</t>
  </si>
  <si>
    <t>최근 본 이모티콘 30개 초과</t>
  </si>
  <si>
    <t>1. 최근본 이모티콘 진입 후 하단 스크롤 및 이모트 표시 확인</t>
  </si>
  <si>
    <t>1. 최초 30개 로딩 후 추가 로딩되어 31개 모두 표시</t>
  </si>
  <si>
    <t>최대 200개 리스트 확인</t>
  </si>
  <si>
    <t>최근 본 이모티콘 200개 상태</t>
  </si>
  <si>
    <t>1. 최근 본 이모티콘 전체리스트 확인</t>
  </si>
  <si>
    <t>1. 뒤에서 역순으로 리스트에서 사라지며 최신순으로 이모티콘/미니 이모티콘이 리스트업</t>
  </si>
  <si>
    <t>200개 초과 조회 시 기존 이모트 삭제 확인</t>
  </si>
  <si>
    <t>1. 초과로 상세페이지 진입</t>
  </si>
  <si>
    <t>1. 진입한 상세페이지 만큼 기존(오래된순) 최근 본 이모티콘 삭제되며, 새롭게 접근한 페이지가 최근 본 이모티콘에 표시</t>
  </si>
  <si>
    <t>1. 전체 리스트 내 임의의 이모티콘/미니 이모티콘 썸네일 탭</t>
  </si>
  <si>
    <t>1. 해당 상품 상세페이지로 이동</t>
  </si>
  <si>
    <t>(예외) 빈페이지</t>
  </si>
  <si>
    <t>최근 본 이모티콘 업음</t>
  </si>
  <si>
    <t>1. URL 및 스킴으로 페이지 직접 접근</t>
  </si>
  <si>
    <t>1. --
최근 본 이모티콘이 없습니다. 
지금 카카오 이모티콘에서 다양한 이모티콘을 만나보세요!</t>
  </si>
  <si>
    <t>채널 추가</t>
  </si>
  <si>
    <t>채널 추가 영역 확인</t>
  </si>
  <si>
    <t>1. 이모티콘 채널 추가 버튼 탭</t>
  </si>
  <si>
    <t xml:space="preserve">1. 이모티콘 채널 홈으로 랜딩된다.
http://pf.kakao.com/_IcxhSz </t>
  </si>
  <si>
    <t>검색창 공통</t>
  </si>
  <si>
    <t>가이드 문구 확인</t>
  </si>
  <si>
    <t>서버 가이드 문구 설정 있는 경우</t>
  </si>
  <si>
    <t>1. 가이드 문구 표시 확인</t>
  </si>
  <si>
    <t>1. 어드민 설정 문구로 표시된다.</t>
  </si>
  <si>
    <t>운영 문구 없는 경우 확인</t>
  </si>
  <si>
    <t>서버 가이드 문구 미설정</t>
  </si>
  <si>
    <t>1. 디폴트 문구로 표시된다.
--
어떤 이모티콘을 찾으시나요?
* 해당문구도 서버에서 내려줌</t>
  </si>
  <si>
    <t>인스턴트 서치 확인</t>
  </si>
  <si>
    <t>1. 검색창에 검색 단어 입력</t>
  </si>
  <si>
    <t>1. 입력 즉시 매칭 아이템 표시된다.</t>
  </si>
  <si>
    <t>검색결과 없음</t>
  </si>
  <si>
    <t>1. 검색 결과 없는 경우 화면 노출 확인</t>
  </si>
  <si>
    <t>1. 안내 표시
--
{입력어}의 결과가 없습니다.</t>
  </si>
  <si>
    <t>입력가능 글자 확인</t>
  </si>
  <si>
    <t>최대 글자 입력(40자)</t>
  </si>
  <si>
    <t>1. 검색창에 40자 텍스트 입력
2. 초과 입력 시도</t>
  </si>
  <si>
    <t>1. 입력가능
2. 입력불가</t>
  </si>
  <si>
    <t>검색어 trim 처리 및 하이라이팅</t>
  </si>
  <si>
    <t>공백 제거 매칭 확인</t>
  </si>
  <si>
    <t>1. 띄워쓰기 포함하여 검색어 입력
예) 춘 식 이</t>
  </si>
  <si>
    <t>1. 춘식이 키워드 검색결과와 동일하게 표시
- 검색결과내 띄워쓰기 제거 단어로 하이라이트 처리 안됨</t>
  </si>
  <si>
    <t>하이라이팅 확인</t>
  </si>
  <si>
    <t>띄워쓰기 없이 일치</t>
  </si>
  <si>
    <t>1. 띄워쓰기 없이 타이틀과 일치 상태에서 확인</t>
  </si>
  <si>
    <t>1. 타이틀 내 일치 영역 하이라이팅 처리
"춘식이" -&gt; 춘식이는 답장왕</t>
  </si>
  <si>
    <t>띄워쓰기 포함 일치</t>
  </si>
  <si>
    <t>1. 띄워쓰기 포함해서 타이틀과 일치 상태에서 확인</t>
  </si>
  <si>
    <t>1. 타이틀 내 띄워쓰기 포함 전체 영역 하이라이팅 처리
예) 입력 "춘식이는 답장왕" -&gt; "춘식이는 답장왕"</t>
  </si>
  <si>
    <t>복수아이템 하이라이팅확인</t>
  </si>
  <si>
    <t>1. 검색결과내 매칭 타이틀 복수개 일떄 하이라이팅 확인</t>
  </si>
  <si>
    <t>1. 각 아이템 별로 하이라이팅 처리</t>
  </si>
  <si>
    <t>검색결과</t>
  </si>
  <si>
    <t>검색결과 개수 표시</t>
  </si>
  <si>
    <t>검색 결과가 있는 경우</t>
  </si>
  <si>
    <t>1. 검색 결과 화면 내 개수 표시 확인</t>
  </si>
  <si>
    <t>1. {입력어} 검색결과 n개</t>
  </si>
  <si>
    <t>검색결과 내 이모트 랜딩</t>
  </si>
  <si>
    <t>1. 검색결과 표시된 이모트 탭</t>
  </si>
  <si>
    <t>1. 아이템 상세로 이동</t>
  </si>
  <si>
    <t>아이템 목록</t>
  </si>
  <si>
    <t>페이징 처리</t>
  </si>
  <si>
    <t>검색결과 30개 이상</t>
  </si>
  <si>
    <t>1. 최초 노출 아이템 개수 확인</t>
  </si>
  <si>
    <t>1. 30개 표시</t>
  </si>
  <si>
    <t>검색결과 30개 초과
(100~200개 아이템으로 확인)
(예 : 카카오)</t>
  </si>
  <si>
    <t>1. 최초 노출 아이템 개수 확인
2. [더보기] 탭</t>
  </si>
  <si>
    <t>1. 30개 표시
2. 검색결과 개수 모두 표시될때까지 30개씩 추가 표시되며 마지막 페이지일때 [더보기] 미노출</t>
  </si>
  <si>
    <t>움스 재생확인</t>
  </si>
  <si>
    <t>1. 4회 재생 후 멈춤</t>
  </si>
  <si>
    <t>큰이모 썸네일</t>
  </si>
  <si>
    <t>1. 큰이모티콘 아이콘 확인</t>
  </si>
  <si>
    <t>1. 섬네일 우측 하단 아이콘 표시(확장)</t>
  </si>
  <si>
    <t>1. 목록 내 아이템 탭</t>
  </si>
  <si>
    <t>1. 아이템 상세로 이동된다.
* 해당 상세에서 히스토리 백 시 검색결과로 나오는지 체크</t>
  </si>
  <si>
    <t>최근 검색어</t>
  </si>
  <si>
    <t xml:space="preserve">하단 a,b,c, 조건 중 최소 1개 이상 만족 시 영역 생성
  ㄴ a. 검색창에 검색 완료한 키워드
  ㄴ b. ‘많이 검색하는 이모티콘' 카드에서 클릭 
  ㄴ c. 인스턴트 화면에서 아이템 상세페이지 클릭 </t>
  </si>
  <si>
    <t>* 최근검색어내 버블은 15자까지 노출되며 이후 말줄임</t>
  </si>
  <si>
    <t>검색 완료한 키워드 표시</t>
  </si>
  <si>
    <t>1. 검색창에 검색 완료 후 최근 검색어 확인</t>
  </si>
  <si>
    <t>1. 최근 검색어에 검색한 키워드 표시
: 최근 검색어 표시 - 입력한 키워드</t>
  </si>
  <si>
    <t>1. 많이 검색하는 이모티콘 카드에서 클릭 후 확인</t>
  </si>
  <si>
    <t>1. 최근 검색어에 검색한 키워드 표시
: 최근 검색어 표시 - 클릭한 IP명</t>
  </si>
  <si>
    <t>최대 노출 개수 확인</t>
  </si>
  <si>
    <t>최대 10개 노출 확인</t>
  </si>
  <si>
    <t>최근 검색어 10개</t>
  </si>
  <si>
    <t>1. 최근 검색 버블 노출 개수 확인</t>
  </si>
  <si>
    <t>1. 10개 표시
- 최근 검색한 검색어가 좌측</t>
  </si>
  <si>
    <t>10개 초과시 과거 검색 순 삭제 확인</t>
  </si>
  <si>
    <t>1. 최근 검색어 조건에 맞게 검색 추가 진행</t>
  </si>
  <si>
    <t>1. --
과거에 검색했던 순으로 기존 버블이 삭제되며 10개 표시</t>
  </si>
  <si>
    <t>마케팅 운영 구좌</t>
  </si>
  <si>
    <t>우선 노출 확인</t>
  </si>
  <si>
    <t>마케팅 운영 문구 존재</t>
  </si>
  <si>
    <t>1. 최근 검색어 내 노출 확인</t>
  </si>
  <si>
    <t>1. 마케팅 운영 구좌 버블 최우선 노출
- 버블은 어드민 설정된 "제목"으로 표시된다.
- 우측 "추천" 뱃지가 표시된다.</t>
  </si>
  <si>
    <t>* 타겟링크는 검색창의 검색버튼 탭시 동작하는 기능 - 오픈시에는 구현X
* 테스트시 추천아이템 링크로 동작하는지 체크</t>
  </si>
  <si>
    <t>1. 마케팅 운영 구좌 버블 탭</t>
  </si>
  <si>
    <t>1. 설정한 작가페이지로 이동(IP ID)</t>
  </si>
  <si>
    <t>모두</t>
  </si>
  <si>
    <t>1. 검색 결과 마켓팅 운영 구좌 확인</t>
  </si>
  <si>
    <t>1. 노출
- 구독자
- 미구독자</t>
  </si>
  <si>
    <t>구독자 전체</t>
  </si>
  <si>
    <t>1. --
- 구독자 노출
- 미구독자 미표시</t>
  </si>
  <si>
    <t>미구독자 전체</t>
  </si>
  <si>
    <t>1. --
- 미구독자 노출
- 구독자 미표시</t>
  </si>
  <si>
    <t>미경험자</t>
  </si>
  <si>
    <t>1. --
- 미경험자 노출
- 구독자, 해지자는 미표시</t>
  </si>
  <si>
    <t>해지자</t>
  </si>
  <si>
    <t>1. --
- 해지자 노출
- 구독자, 미경험자는 미표시</t>
  </si>
  <si>
    <t>최근 검색버블 추가 / 삭제</t>
  </si>
  <si>
    <t>* 디바이스 내 최대 10개까지 저장
* 표시 3개까지</t>
  </si>
  <si>
    <t>추가 시 리스트 갱신</t>
  </si>
  <si>
    <t>최근검색어 10개 상태</t>
  </si>
  <si>
    <t>1. 추가 검색으로 최근검색버블 갱신 확인
2. 검색버블 삭제(10회)</t>
  </si>
  <si>
    <t>1. 추가 검색된 검색버블를 1로 최근 1~3 검색어면 표시된다.
* 내부 저장소에 저장되어 있던 10개 중 마지막 최근검색어는 삭제되고, 추가된 검색어 포함 기존 1~9가 저장정보로 남는다.
2. 모든 검색버블가 삭제되며 최근 검색버블 표시되지 않음(마케팅 운영 구좌 버블 제외)
- 최근 검색버블 삭제시 이전 이력순으로 추가 노출되는지 확인(9개모두 삭제시까지)</t>
  </si>
  <si>
    <t>모두지우기</t>
  </si>
  <si>
    <t>1. 모두지우기 버튼 탭</t>
  </si>
  <si>
    <t>1. 검색어 모두 삭제
--
"최근 검색한" 영역 내 '최근 검색한 키워드가 없습니다.' 표시</t>
  </si>
  <si>
    <t>인기스타일</t>
  </si>
  <si>
    <t>* https://sandbox-contents-factory.devel.kakao.com/styles
노출중인 스타일 카테고리 노출(오픈상태)</t>
  </si>
  <si>
    <t>* 타이틀 명 : 인기 스타일</t>
  </si>
  <si>
    <t>섬네일 노출 확인</t>
  </si>
  <si>
    <t>1. 썸네일 이미지 확인</t>
  </si>
  <si>
    <t>1. 각 스타일 카테고리 내 인기순 정렬중 1위 아이템의 타이틀 이모트가 썸네일로 표시된다.</t>
  </si>
  <si>
    <t>1. 썸네일 클릭시 랜딩 확인</t>
  </si>
  <si>
    <t>1. 스타일 그룹 카테고리 내 2depth페이지 &gt; 인기순 포커싱으로 이동된다.</t>
  </si>
  <si>
    <t>검색 배너</t>
  </si>
  <si>
    <t>1. 조건의 상태로 인기 탭 진입 후 배너 노출 확인</t>
  </si>
  <si>
    <t>1. 검색창 하단 검색 배너 탭</t>
  </si>
  <si>
    <t>* 홈탭 &gt; 많이 검색하는 이모티콘과 동일 로직으로 갱신 시간 상이
일 3회
- 오전 11시 :전날 오후 7시 - 당일오전 10시 59분 59초
- 오후 3시 : 당일 오전 11시 - 당일 오후 2시 59분 59초
- 오후 7시 : 당일 오후 3시 - 오후 6시 59분 59초</t>
  </si>
  <si>
    <t>많이 검색하는 이모티콘 리스트 1~14위 노출 확인</t>
  </si>
  <si>
    <t>1. 검색 결과화면 인기스타일 하단 노출 확인</t>
  </si>
  <si>
    <t>1. 1~14위 아이템 표시</t>
  </si>
  <si>
    <t>1. 각 결과화면 내 아이템 탭</t>
  </si>
  <si>
    <t>1. 해당 아이템의 작가캐릭터 페이지 IP버블로 랜딩</t>
  </si>
  <si>
    <t>지금 인기있는 이모티콘</t>
  </si>
  <si>
    <t>* 1시간 단위 판매랭킹 TOP15위</t>
  </si>
  <si>
    <t>지금 인기있는 이모티콘 15종 노출 확인</t>
  </si>
  <si>
    <t>1. 최하단 지금 인기있는 이모티콘 영역 확인</t>
  </si>
  <si>
    <t>1. 1~15종 아이템 표시된다.</t>
  </si>
  <si>
    <t>1. 아이템 영역 탭 시 랜딩 확인</t>
  </si>
  <si>
    <t>1. 상세페이지로 랜딩된다.</t>
  </si>
  <si>
    <t>상세</t>
  </si>
  <si>
    <t>상단영역</t>
  </si>
  <si>
    <t>아이템 타이틀 / 아이콘</t>
  </si>
  <si>
    <t>움직이는 리소스 재생 확인</t>
  </si>
  <si>
    <t>진입/클릭 시 재생 확인</t>
  </si>
  <si>
    <t>1. 이모티콘 상세 진입 후 타이틀 재생 확인
2. 이모티콘 상세 타이틀 탭</t>
  </si>
  <si>
    <t>1. 4회 재생 후 멈춤
2. 4회 재생 후 멈춤</t>
  </si>
  <si>
    <t>멈춘 리소스 표시 확인</t>
  </si>
  <si>
    <t>재생없음 확인</t>
  </si>
  <si>
    <t>1. 이모티콘 상세 진입 후 타이틀 확인
2. 상세 타이틀 탭</t>
  </si>
  <si>
    <t>1. 재생없이 리소스 표시
2. 반응없음</t>
  </si>
  <si>
    <t>사운드/큰이모티콘 아이콘 노출 확인</t>
  </si>
  <si>
    <t>사운드 애니콘(Type:6)</t>
  </si>
  <si>
    <t>1. 사운드 아이콘 노출 확인</t>
  </si>
  <si>
    <t>1. 아이템명 우측 소리 아이콘 노출</t>
  </si>
  <si>
    <r>
      <rPr>
        <rFont val="Nanum Gothic"/>
        <color rgb="FF1F1F1F"/>
      </rPr>
      <t xml:space="preserve">* 이모티콘 타입 정보 참고
</t>
    </r>
    <r>
      <rPr>
        <rFont val="Nanum Gothic"/>
        <color rgb="FF1155CC"/>
        <u/>
      </rPr>
      <t>https://wiki.daumkakao.com/spaces/KQA/pages/974102679</t>
    </r>
  </si>
  <si>
    <t>사운드 움스(Type:20)</t>
  </si>
  <si>
    <t>1. 확대 아이콘 노출 확인</t>
  </si>
  <si>
    <t>1. 리소스 우측 하단에 확대 아이콘 노출</t>
  </si>
  <si>
    <t>트리거 이모트 인덱스</t>
  </si>
  <si>
    <t>*</t>
  </si>
  <si>
    <t>스토어 내부 홈카드 타입 별 확인</t>
  </si>
  <si>
    <t>HORIZONTAL</t>
  </si>
  <si>
    <t>1. 홈 영역 내 이모트 탭하여 상세 진입</t>
  </si>
  <si>
    <t>1. 상세화면 진입
- 진입 시 탭한 이모트가 아이템 타이틀로 표시</t>
  </si>
  <si>
    <t>MOTION</t>
  </si>
  <si>
    <t>KEYWORD RANKING</t>
  </si>
  <si>
    <t>MD PICK</t>
  </si>
  <si>
    <t>스토어 외부 진입 점 확인</t>
  </si>
  <si>
    <t>미플체 프리뷰</t>
  </si>
  <si>
    <t>1. 미플체 키보드 내 표시된 무보유 아이템 탭 후 프리뷰 화면 하단 잠금아이콘 탭</t>
  </si>
  <si>
    <t>1. 채팅방 내 이모트 롱탭 &gt; 이모티콘 보러가기</t>
  </si>
  <si>
    <t>원탭 바로 가기</t>
  </si>
  <si>
    <t>1. 채팅방 내 이모트 원탭 &gt; 하단 화살표 아이콘 탭</t>
  </si>
  <si>
    <t>가격영역</t>
  </si>
  <si>
    <t>가격 표시 정책</t>
  </si>
  <si>
    <t>구매 테스트 영역에서 확인
7. [상세] CTA -초코 티어 별 결제 확인</t>
  </si>
  <si>
    <t>판매종료 상품 표시</t>
  </si>
  <si>
    <t>단품, 플러스 모두 종료
이벤트 X</t>
  </si>
  <si>
    <t>1. 타이틀 하단 가격영역 표시 확인</t>
  </si>
  <si>
    <t>1. 판매하지 않는 이모티콘입니다.</t>
  </si>
  <si>
    <t>이벤트 진행 상품 표시</t>
  </si>
  <si>
    <t>단품, 플러스 모두 종료
이벤트 O</t>
  </si>
  <si>
    <t>1. 이벤트 전용 상품입니다.</t>
  </si>
  <si>
    <t>플러스 전용 상품 표시</t>
  </si>
  <si>
    <t>단품 종료
플러스 오픈</t>
  </si>
  <si>
    <t>1. 이모티콘 플러스 전용 상품입니다.</t>
  </si>
  <si>
    <t>패키지 '특전' 등록 아이템</t>
  </si>
  <si>
    <t>1. 패키지 전용 상품입니다.</t>
  </si>
  <si>
    <t>* adhoc 테스트
- 중복클릭 시 버튼 상태 유효성 체크
- 좋아요 on, off 상태에서 화면 갱신 시 값 유지 확인
ㄴ app의 경우 페이지 재진입, 웹은 새로고침</t>
  </si>
  <si>
    <t>1. 좋아요[♡] 버튼 탭
2. [목록보기 ] 버튼 탭</t>
  </si>
  <si>
    <t>1. 좋아요 버튼이 빨간색[❤️]으로 변경
상세 하단 snackbar노출
ㄴ 문구: 이모티콘이 좋아요 목록에 추가되었습니다. 
ㄴ 랜딩버튼 문구: 목록 보기 
2. 마이페이지 &gt; 좋아요 페이지 랜딩
- 좋아요한 아이템 추가되어 최상단 표시
* 좋아요 한 아이템 재진입시 On/Off에 따라 동기화된 정보로 표시되는지 같이 체크</t>
  </si>
  <si>
    <t>좋아요[❤️] 버튼 탭</t>
  </si>
  <si>
    <t>좋아요 버튼이 하얀색 [♡]으로 변경
- 해당 상품 좋아요 리스트에서 제외
: 좋아요 리스트 이동하여 리스트 미표시 확인
* 좋아요 한 아이템 재진입시 On/Off에 따라 동기화된 정보로 표시되는지 같이 체크</t>
  </si>
  <si>
    <t>기간제 아이템 보유 상태 표시</t>
  </si>
  <si>
    <t>기간제 유효 내 표시 확인</t>
  </si>
  <si>
    <t>기간제 보유중</t>
  </si>
  <si>
    <t>1. 기간제 보유 중 상세 화면 내 노출 확인
* 노출위치 : 가격 하단</t>
  </si>
  <si>
    <t xml:space="preserve">1. 문구 표시
- 이미 이용 중인 기간 한정 상품이에요! (~YY.MM.DD일 까지) </t>
  </si>
  <si>
    <t>기간제 만료 후 표시 제거 확인</t>
  </si>
  <si>
    <t>기간제 보유 상태에서 만료 이후</t>
  </si>
  <si>
    <t>1. 상세 화면 내 노출 확인</t>
  </si>
  <si>
    <t>1. 기간제 문구 미노출</t>
  </si>
  <si>
    <t>1년권 보유중</t>
  </si>
  <si>
    <t>1. 1년권 보유 중 상세 화면 내 노출 확인
* 노출위치 : 가격 하단</t>
  </si>
  <si>
    <t xml:space="preserve">1. 문구 표시
- 이미 이용 중인 1년 사용 상품이에요! (~YY.MM.DD일 까지) 
</t>
  </si>
  <si>
    <t>1년권 보유 상태에서 만료 이후</t>
  </si>
  <si>
    <t>아이템 상세 | 작가진입점</t>
  </si>
  <si>
    <t>작가 정보</t>
  </si>
  <si>
    <t>작가명</t>
  </si>
  <si>
    <t>작가 아이콘 표시</t>
  </si>
  <si>
    <t>* 해당상품 최신 키보드 아이콘으로 노출</t>
  </si>
  <si>
    <t>최신 키보드 On 이미지로 표시 확인</t>
  </si>
  <si>
    <t>1. 작가 아이콘 표시 확인</t>
  </si>
  <si>
    <t>1. 키보드 탭의 선택(On) 이미지로 표시</t>
  </si>
  <si>
    <t>이모티콘 수 표시</t>
  </si>
  <si>
    <t>1. 작가 아이콘 우측 하단 출시 이모티콘 수 확인</t>
  </si>
  <si>
    <t>1. 작가가 출시한 전체 이모티콘 수 표시
- 작가 페이지에 노출되는 전체 개수와 동일하게 표시</t>
  </si>
  <si>
    <t>관심수 노출 확인</t>
  </si>
  <si>
    <t>작가 리스트 랜딩 확인</t>
  </si>
  <si>
    <t>리스트 표시된 작가 리스트 영역 중 관심 버튼 외 영역 클릭</t>
  </si>
  <si>
    <t>작가 페이지로 이동
- 전체 목록으로 랜딩</t>
  </si>
  <si>
    <t>관심 작가 추가</t>
  </si>
  <si>
    <t>* 관심상태는 동기화되어 작가페이지에 표시
- 관심중 : 소식받음
- 관심중 : 소식안받음
- 관심상태아님</t>
  </si>
  <si>
    <t>메인케이스 확인</t>
  </si>
  <si>
    <t>* 토스트 팝업은 5초간 표시
* 토스트 중복으로 발생시는 마지막 토스트로 노출</t>
  </si>
  <si>
    <t>관심추가하기
: 친구</t>
  </si>
  <si>
    <t>이모티콘 채널
: 친구상태</t>
  </si>
  <si>
    <t>1. 팝업 표시
썸네일과 작가명 노출
관심작가의 신규 이모티콘 소식을 카카오톡으로 알려드릴게요.
[취소] [확인]
* 썸네일 - 해당 이모티콘의 대표 이미지 표시</t>
  </si>
  <si>
    <t>소식 받기
: 팝업 - 확인</t>
  </si>
  <si>
    <t>1. 관심버튼이 사라지며, 작가명 하단에 "내가 관심중인 작가"로 표시된다.
토스트 팝업 표시
"관심 작가의 신규 이모티콘 소식을 받게 됩니다."</t>
  </si>
  <si>
    <t>소식 받지 않기
: 팝업 - 취소</t>
  </si>
  <si>
    <t>1. 관심버튼이 사라지며, 작가명 하단에 "내가 관심중인 작가"로 표시된다.
토스트 팝업 표시
"관심 작가의 신규 이모티콘 소식을 받지 않습니다."</t>
  </si>
  <si>
    <t>관심추가하기
: 친구아님</t>
  </si>
  <si>
    <t>이모티콘 채널
: 친구아님</t>
  </si>
  <si>
    <t>1. 관심버튼이 사라지며, 타이틀 하단에 "내가 관심중인 작가"로 표시된다.
토스트 팝업 표시
"관심 작가의 신규 이모티콘 소식을 받지 않습니다."</t>
  </si>
  <si>
    <t>분기케이스 확인</t>
  </si>
  <si>
    <t>관심추가하기
: 친구차단</t>
  </si>
  <si>
    <t>이모티콘 채널
: 차단상태</t>
  </si>
  <si>
    <t>1. 팝업 표시
앗, 이모티콘 채널이 차단 상태네요!
차단을 풀고 관심작가의 신규 이모티콘 소식을 카카오톡으로 받으시겠어요?
[취소] [확인]</t>
  </si>
  <si>
    <t>1. 관심버튼이 사라지며, 작가명 하단에 "내가 관심중인 작가"로 표시된다.
토스트 팝업 표시
"관심 작가의 신규 이모티콘 소식을 받게 됩니다."
* 이모티콘 채널 확인시 차단 해제 상태로 표시(친구추가는 아님)</t>
  </si>
  <si>
    <t>1. 관심버튼이 사라지며, 작가명 하단에 "내가 관심중인 작가"로 표시된다.
토스트 팝업 표시
"채널 차단 상태로 신규 이모티콘 소식을 받지 않습니다."
* 이모티콘 채널 확인시 차단 상태 유지</t>
  </si>
  <si>
    <t>브랜드 이모티콘 제한 정책 확인</t>
  </si>
  <si>
    <t>* 작가 영역 아이콘, 작가명만 표시
* 랜딩 미지원</t>
  </si>
  <si>
    <t>작가 아이콘, 작가명 표시 확인</t>
  </si>
  <si>
    <t>1. 브랜드 이모티콘 상세 페이지 진입 후 노출 요소 확인</t>
  </si>
  <si>
    <t>1. 작가 아이콘 및 작가명만 표시된다.</t>
  </si>
  <si>
    <t>랜딩 미지원 확인</t>
  </si>
  <si>
    <t>1. 브랜드 이모티콘 작가페이지 진입점 탭</t>
  </si>
  <si>
    <t>1. 작가 페이지 진입되지 않는다.</t>
  </si>
  <si>
    <t>작가라벨</t>
  </si>
  <si>
    <t>* content factory 작가 그룹 관리 메뉴에서 확인</t>
  </si>
  <si>
    <t>https://sandbox-contents-factory.devel.kakao.com/creator_groups</t>
  </si>
  <si>
    <t>작가 라벨 표시 확인</t>
  </si>
  <si>
    <t>작가 라벨이 내려온 데이터가 존재</t>
  </si>
  <si>
    <t>1. 작가명 우측 라벨 표시 확인</t>
  </si>
  <si>
    <t>1. 라벨의 뱃지 아이콘 이미지 표시된다.</t>
  </si>
  <si>
    <t>이모트 프리뷰</t>
  </si>
  <si>
    <t>프리뷰 섬네일 배열</t>
  </si>
  <si>
    <t>* 기획서 152P참고</t>
  </si>
  <si>
    <t>4배열 확인</t>
  </si>
  <si>
    <t>1. 상세 페이지 내 이모트 프리뷰 표시 개수 확인</t>
  </si>
  <si>
    <t>1. 해상도별 노출 확인
~768 : 2개나뉨 &lt;- 해상도 체크 3배열, 4배열
768~1152 - 8배열
1152~ - 8배열</t>
  </si>
  <si>
    <t>6배열 확인</t>
  </si>
  <si>
    <t>프리뷰 재생 확인</t>
  </si>
  <si>
    <t>1. 프리뷰 내 이모트 섬네일 클릭</t>
  </si>
  <si>
    <t>1. 프리뷰 재생된다.
- 이모트 확대
- 클릭한 이모트 외 나머지 이모트는 사이즈 축소
* 5초간 유지 후 원상복귀된다.</t>
  </si>
  <si>
    <t>멈춰있는 미니이모티콘</t>
  </si>
  <si>
    <t>1. 프리뷰 재생된다.
- 이모트 확대 및 4회 재생
- 클릭한 이모트 외 나머지 이모트는 사이즈 축소
* 5초간 유지 후 원상복귀된다.</t>
  </si>
  <si>
    <t>움직이는 미니이모티콘</t>
  </si>
  <si>
    <t>[인앱,웹]</t>
  </si>
  <si>
    <t>1. 프리뷰 재생된다.
- 별도 프리뷰 노출(전체화면)
- 3초간 상단 '큰이모티콘 미리보기입니다'  툴팁 노출
- 이모트 4회 재생 후 멈춤
- 인디케이터 4개 표시</t>
  </si>
  <si>
    <t>프리뷰 스와이프</t>
  </si>
  <si>
    <t>첫번째 이모티콘 프리뷰 상태</t>
  </si>
  <si>
    <t>1. 프리뷰 상태에서 좌측 스와이프
2. 우측 스와이프</t>
  </si>
  <si>
    <t>1. 스와이프 되지 않음
2. 다음 이모티콘으로 이동되며 프리뷰 재생된다.</t>
  </si>
  <si>
    <t>마지막 이모티콘 프리뷰 상태</t>
  </si>
  <si>
    <t>1. 프리뷰 상태에서 우측 스와이프
2. 좌측 스와이프</t>
  </si>
  <si>
    <t>1. 스와이프 되지 않음
2. 이전 이모티콘으로 이동되며 프리뷰 재생된다.</t>
  </si>
  <si>
    <t>소리나는 이모티콘</t>
  </si>
  <si>
    <t>1. 프리뷰 재생된다.
- 소리 1회 재생된다.
- 이모트 확대 및 4회 재생
- 클릭한 이모트 외 나머지 이모트는 사이즈 축소
* 5초간 유지 후 원상복귀된다.</t>
  </si>
  <si>
    <t>작가의 다른 이모티콘 카드</t>
  </si>
  <si>
    <t>노출 로직 확인</t>
  </si>
  <si>
    <t>* 동일 작가의 아이템이 1개 이상인 경우
- 현재 아이템 제외</t>
  </si>
  <si>
    <t>플러스 구독중 상태 별 노출확인</t>
  </si>
  <si>
    <t>플러스 다운로드 후 노출 확인</t>
  </si>
  <si>
    <t>판매 중 + 플러스 상품</t>
  </si>
  <si>
    <t>1. 조건의 상품 플러스 다운로드 후 작가의 다른 이모티콘 노출 확인</t>
  </si>
  <si>
    <t>1. 이모트 프리뷰 상단 작가의 다른 이모티콘 영역 노출</t>
  </si>
  <si>
    <t>플러스 다운로드 만료 시 미노출 확인</t>
  </si>
  <si>
    <t>판매중 + 플러스 다운로드한 상품
미보유</t>
  </si>
  <si>
    <t>1. 구독 해지 하여 만료탭으로 변경 후 상세 페이지 확인</t>
  </si>
  <si>
    <t>1. 작가의 다른 이모티콘 영역 노출 제거</t>
  </si>
  <si>
    <t>구매 후 노출 확인</t>
  </si>
  <si>
    <t>키보드 탭에 있을때 노출 확인</t>
  </si>
  <si>
    <t>보유, 탭에 존재</t>
  </si>
  <si>
    <t>1. 구매한 상품이 키보드 탭 에 있을때 작가페이지 진입점 노출 확인</t>
  </si>
  <si>
    <t>키보드 탭에 없을때 노출 확인</t>
  </si>
  <si>
    <t>보유, 탭에 없음</t>
  </si>
  <si>
    <t>1. 조건의 상품 구매 후 작가페이지 진입점 하단 영역 확인</t>
  </si>
  <si>
    <t>판매 중지</t>
  </si>
  <si>
    <t>판매중인 상품</t>
  </si>
  <si>
    <t>1. 조건의 상품 판매중단 처리 후 작가페이지 진입점 하단 영역 확인</t>
  </si>
  <si>
    <t>비슷한 스타일 상단 노출 조건 확인</t>
  </si>
  <si>
    <t>플러스 다운 X
미보유
판매중</t>
  </si>
  <si>
    <t>1. 조건의 상품의 상세화면 내 작가의 다른 이모티콘 카드 노출 확인</t>
  </si>
  <si>
    <t>1. 비슷한 스타일 카드 상단에 표시</t>
  </si>
  <si>
    <t>작가 아이템 개수 별 노출 스펙 확인</t>
  </si>
  <si>
    <t>미노출 스펙 확인</t>
  </si>
  <si>
    <t>출시 상품 1개</t>
  </si>
  <si>
    <t>1. 상품 구매 후 작가페이지 진입점 하단 영역 확인</t>
  </si>
  <si>
    <t>1. 작가의 다른 이모티콘 영역 미노출</t>
  </si>
  <si>
    <t>노출 스펙 확인</t>
  </si>
  <si>
    <t>출시 상품 2개</t>
  </si>
  <si>
    <t>1. 작가의 다른 이모티콘 영역 노출
- 상품 1개 노출</t>
  </si>
  <si>
    <t>더보기 노출 및 랜딩 확인</t>
  </si>
  <si>
    <t>다른 이모티콘 4개 이상</t>
  </si>
  <si>
    <t>1. 상품 구매 후 작가페이지 진입점 하단 영역 확인
2. [더보기] 탭
* 해상도 768이상인경우는 다른 이모티콘 7개 이상
- 화면내 6개 표시</t>
  </si>
  <si>
    <t>1. 작가의 다른 이모티콘 영역 노출
- 상품 4개 노출, 출시 최신순으로 노출
- 더보기 영역 노출
2. 작가페이지 '전체목록'으로 랜딩</t>
  </si>
  <si>
    <t>브랜드 이모티콘 슬롯 미노출 확인</t>
  </si>
  <si>
    <t>1. 브랜드 이모티콘 작가페이지 진입점 하단 영역 확인</t>
  </si>
  <si>
    <t>리소스 재생 확인</t>
  </si>
  <si>
    <t>webp 재생 확인</t>
  </si>
  <si>
    <t>1. 조건의 상품 썸네일 재생 동작 확인</t>
  </si>
  <si>
    <t>1. 4회 반복 재생 후 멈춤</t>
  </si>
  <si>
    <t>png 재성 없음 확인</t>
  </si>
  <si>
    <t>멈스</t>
  </si>
  <si>
    <t>1. 재생 없음</t>
  </si>
  <si>
    <t>썸네일 랜딩 확인</t>
  </si>
  <si>
    <t>1. 썸내일 탭</t>
  </si>
  <si>
    <t>1. 이모티콘 상세페이지로 랜딩</t>
  </si>
  <si>
    <t>N뱃지 노출 정책</t>
  </si>
  <si>
    <t>N뱃지 표시조건 확인</t>
  </si>
  <si>
    <t>7일 이내 출시 상품</t>
  </si>
  <si>
    <t>1. 조건의 아이템 썸네일 표시 시 뱃지 표시 확인</t>
  </si>
  <si>
    <t>1. N뱃지 표시된다.</t>
  </si>
  <si>
    <t>7일 지난 상품</t>
  </si>
  <si>
    <t>1. N뱃지 표시 없음</t>
  </si>
  <si>
    <t>구매/플다 후 상단 포커싱</t>
  </si>
  <si>
    <t>플러스 다운로드 후 최상단 포커싱</t>
  </si>
  <si>
    <t>1. 플러스 다운로드 완료 후 동작 확인</t>
  </si>
  <si>
    <t>1. 상세 상단으로 포커싱되며 작가의 다른 이모티콘 영역 표시</t>
  </si>
  <si>
    <t>구매 후 상단 포커싱</t>
  </si>
  <si>
    <t>1. 구매 완료 후 동작 확인</t>
  </si>
  <si>
    <t>판매 종료 아이템</t>
  </si>
  <si>
    <t>1. 판매 종료 아이템 표시 위치 확인</t>
  </si>
  <si>
    <t>1. 상세 상단에 작가의 다른 이모티콘 영역 표시</t>
  </si>
  <si>
    <t>비슷한 스타일</t>
  </si>
  <si>
    <t>비슷한 스타일 영역 노출 확인</t>
  </si>
  <si>
    <t>스타일 0개</t>
  </si>
  <si>
    <t>1. 상세화면 내 비슷한 스타일 영역 확인</t>
  </si>
  <si>
    <t>스타일 1개</t>
  </si>
  <si>
    <t>1. 영역 노출되며 스타일 버블 그룹 1개 노출</t>
  </si>
  <si>
    <t>스타일 5개</t>
  </si>
  <si>
    <t>1. 영역 노출되며 스타일 버블 그룹 5개 노출</t>
  </si>
  <si>
    <t>스타일 그룹 버블</t>
  </si>
  <si>
    <t>버블 선택 시 이모트 영역 변경 확인</t>
  </si>
  <si>
    <t>스타일 그룹 버블 2개 이상</t>
  </si>
  <si>
    <t>1. 현재 선택중인 스타일 그룹 버블 외 다른 버블 선택</t>
  </si>
  <si>
    <t>1. 선택한 스타일 태그 데이터로 이모트 변경</t>
  </si>
  <si>
    <t>버블 랜덤 선택 확인</t>
  </si>
  <si>
    <t>1. 상세페이지 수회 진입 반복</t>
  </si>
  <si>
    <t>1. 진입 시마다  포커싱 된 스타일 그룹 버블이 랜덤 변경된다.</t>
  </si>
  <si>
    <t>버블 영역이 화면을 넘어가는 상태</t>
  </si>
  <si>
    <t>1. 버블영역 스와이프</t>
  </si>
  <si>
    <t>1. 스와이프되며 화면 밖 버블표시 및 선택 가능하다.</t>
  </si>
  <si>
    <t>1. 아이템 영역 내 이모트 클릭</t>
  </si>
  <si>
    <t>1. 해당 이모트 상세로 이동</t>
  </si>
  <si>
    <t>이모트 재생</t>
  </si>
  <si>
    <t>1. 4회 자동 재생 멈춤</t>
  </si>
  <si>
    <t>1. 재생없음</t>
  </si>
  <si>
    <t>스타일 그룹 내 아이템 6개 이하</t>
  </si>
  <si>
    <t>1. 더보기 버튼 확인</t>
  </si>
  <si>
    <t>스타일 그룹 내 아이템 7개이상</t>
  </si>
  <si>
    <t>1. {#스타일명} 더보기 버튼 탭</t>
  </si>
  <si>
    <t>1. 스타일 그룹리스트 페이지로 이동</t>
  </si>
  <si>
    <t>함께 본 이모티콘카드</t>
  </si>
  <si>
    <t>(참고) 추천로직</t>
  </si>
  <si>
    <t>- 토로스 추천 아이템으로 기초 풀 구성
 ㄴ 서비스 메타 데이터: 로직 상품 출시일 (최신성), sale count (구매), 카테고리, 스타일 (상품의 유사도) 
- 기초 풀에서 비슷한 스타일, 동일 작가 중복된 아이템 항목 및 충전소 전용 상품 제거
 ㄴ 비슷한 스타일 아이템 판단 기준: 스토어 어드민 &gt; 그룹/스타일 카테고리에 속하는 아이템을 랜덤으로 24개 추출</t>
  </si>
  <si>
    <t>기본 노출 확인</t>
  </si>
  <si>
    <t>1. 아이템 노출 개수 확인</t>
  </si>
  <si>
    <t>1. 6개 1셋으로 표시</t>
  </si>
  <si>
    <t>1. 최초 페이징 확인
2. &gt; 버튼 탭
3. 마지막 페이지이 후  &gt; 버튼 탭
4. &lt; 버튼 탭</t>
  </si>
  <si>
    <t>1. 1(현재페이지) / N(전체페이지) 형태로 표시
- 현재 페이지 볼드표시
2. 다음페이지로 이동된다.
- 현재페이지 1 &gt; 2 증가
3. 이동되지 않는다
4. 이전페이지로 이동된다.
- 현재 페이지 N &gt; N-1로 감소</t>
  </si>
  <si>
    <t>관심작가 추천 카드</t>
  </si>
  <si>
    <t>1. 상세 내 타이틀 확인</t>
  </si>
  <si>
    <t>1. 추천 작가</t>
  </si>
  <si>
    <t>추천 슬롯 노출 조건 확인</t>
  </si>
  <si>
    <t>* 3개이상 노출
- 테스트 제외</t>
  </si>
  <si>
    <t>작가 리스트 카드</t>
  </si>
  <si>
    <t>24개 표시</t>
  </si>
  <si>
    <t>유효데이터 최대 24개 내려준 상태</t>
  </si>
  <si>
    <t>1. 리스트 노출되며 페이징 이동 시 최대 24개까지 노출된다.</t>
  </si>
  <si>
    <t>상품 약관 : 상품 안내, 해지 및 환불 안내</t>
  </si>
  <si>
    <t>상품 안내 영역 노출 확인</t>
  </si>
  <si>
    <t>1. 상세페이지 최하단 상품 안내 영역 확인
2. 영역 탭</t>
  </si>
  <si>
    <t>1. 영역 노출된다.
2. 영역 펼쳐지며 약관 내용 표시된다.
* 전체확인을 위한 스크롤은 되지 않음</t>
  </si>
  <si>
    <t>sdk 동의 여부에 따른 약관 노출 분기 확인</t>
  </si>
  <si>
    <t>sdk 동의 상품 확인</t>
  </si>
  <si>
    <t>1. 상품 안내 영역 탭 후 약관 내용 확인</t>
  </si>
  <si>
    <t>1. sdk 동의 약관 표시</t>
  </si>
  <si>
    <r>
      <rPr>
        <rFont val="Nanum Gothic"/>
      </rPr>
      <t xml:space="preserve">미니 이모티콘과 큰이모티콘은 sdk 미동의 상품
</t>
    </r>
    <r>
      <rPr>
        <rFont val="Nanum Gothic"/>
        <color rgb="FF1155CC"/>
        <u/>
      </rPr>
      <t>https://docs.google.com/presentation/d/1eaCeUYrDHjlOOgKuoNeH8_ekD1s4uE5SpV-wyXY3yeg/edit?slide=id.g3b2b69a53d9_2_54#slide=id.g3b2b69a53d9_2_54</t>
    </r>
  </si>
  <si>
    <t>sdk 미동의 상품 확인</t>
  </si>
  <si>
    <t>1. sdk 미동의 약관 표시</t>
  </si>
  <si>
    <t>해지 및 환불 안내 노출 확인</t>
  </si>
  <si>
    <t>1. 상세페이지 최하단 해지 및 환불 안내 영역 확인
2. 영역 탭</t>
  </si>
  <si>
    <t>1. 영역 노출된다.
2. 영역 펼쳐지며 안내 내용 표시된다.
* 전체확인을 위한 스크롤 처리됨</t>
  </si>
  <si>
    <t>환불 안내 내 링크 랜딩 확인</t>
  </si>
  <si>
    <t>카카오 고객센터</t>
  </si>
  <si>
    <t>인앱 스토어</t>
  </si>
  <si>
    <t>1. 카카오 고객센터 링크 탭</t>
  </si>
  <si>
    <t>1. 인앱 전용 웹뷰로 카카오 이모티콘 문의하기 페이지로 랜딩된다.</t>
  </si>
  <si>
    <t>웹스토어</t>
  </si>
  <si>
    <t>1. 카카오 이모티콘 문의하게 페이지로 이동된다.</t>
  </si>
  <si>
    <t>배너</t>
  </si>
  <si>
    <t>콘텐츠 배너</t>
  </si>
  <si>
    <t>* 개수제한 없음
* 운영상 1~10개 운영</t>
  </si>
  <si>
    <t>* 노출 타겟 : 모두/구독/미구독/미경험/해지 
- 변경점이 없으므로 배너 셋팅 시 타입 선택하여 해다 옵션대로 동작하는지 체크</t>
  </si>
  <si>
    <t>배너 노출 상태 확인</t>
  </si>
  <si>
    <t>콘텐츠 배너 노출하지 않는다</t>
  </si>
  <si>
    <t>좌우 스와이프 동작 확인
* 마지막 배너에서 스와이프시 첫번째 배너 노출</t>
  </si>
  <si>
    <t>1. 다른 탭/페이지 이동 후 상세 페이지로 복귀
2. 배너 순서 확인
3. 롤링 동작 확인</t>
  </si>
  <si>
    <t xml:space="preserve">배너 추가 오픈 후 배너 하단 인디케이터 노출 확인
</t>
  </si>
  <si>
    <t>배너 1개 제외 종료 후 배너 하단 인디케이터 노출 확인</t>
  </si>
  <si>
    <t>상세 공통 배너</t>
  </si>
  <si>
    <t>아이템 상세 중단 배너 노출 확인</t>
  </si>
  <si>
    <t>중단 위치에(대표 썸네일 하단) 배너 노출 확인</t>
  </si>
  <si>
    <t>배너 노출하지 않는다</t>
  </si>
  <si>
    <t>상세 개별 배너</t>
  </si>
  <si>
    <t>상세 개별배너 우선 확인</t>
  </si>
  <si>
    <t>상세 개별, 공통 2개 존재하는 상태</t>
  </si>
  <si>
    <t>1. 상세 개별 배너 표시된다.</t>
  </si>
  <si>
    <t>패키지 이모티콘</t>
  </si>
  <si>
    <t>본품 상세</t>
  </si>
  <si>
    <t>커스텀</t>
  </si>
  <si>
    <t>배경색 적용 위치 확인</t>
  </si>
  <si>
    <t>적용 위치 확인</t>
  </si>
  <si>
    <t>상단 상태바 ~ 가격 정보 영역 적용 확인</t>
  </si>
  <si>
    <t>배경색 적용 확인</t>
  </si>
  <si>
    <t>배경색 default 설정</t>
  </si>
  <si>
    <t>배경색 default  적용 확인</t>
  </si>
  <si>
    <t>default 배경색 적용 확인
(#000000/검정색)</t>
  </si>
  <si>
    <t>임의의 배경색 설정</t>
  </si>
  <si>
    <t>설정한 배경색 적용 확인</t>
  </si>
  <si>
    <t>아이콘 색상 적용 확인</t>
  </si>
  <si>
    <t>아이콘 색상 반전 on</t>
  </si>
  <si>
    <t>아이콘 색상 반전 on 적용 확인</t>
  </si>
  <si>
    <t>아이콘 화이트(light) 적용 확인</t>
  </si>
  <si>
    <t>아이콘 색상 반전 off</t>
  </si>
  <si>
    <t>아이콘 색상 반전 off 적용 확인</t>
  </si>
  <si>
    <t>아이콘 기존 색상(dark) 적용 확인</t>
  </si>
  <si>
    <t>오픈 상태 확인</t>
  </si>
  <si>
    <t>오픈 설정</t>
  </si>
  <si>
    <t>커스텀 확인</t>
  </si>
  <si>
    <t>커스텀 적용 확인</t>
  </si>
  <si>
    <t>종료 설정</t>
  </si>
  <si>
    <t>커스텀 미적용 확인</t>
  </si>
  <si>
    <t>오픈 전 커스텀 확인</t>
  </si>
  <si>
    <t>오픈 중 커스텀 확인</t>
  </si>
  <si>
    <t>종료 후 커스텀 확인</t>
  </si>
  <si>
    <t>대상국가 적용 확인</t>
  </si>
  <si>
    <t>ALL 설정</t>
  </si>
  <si>
    <t>KR, JP, GL 계정으로 커스텀 확인</t>
  </si>
  <si>
    <t>KR, JP, GL 커스텀 적용 확인</t>
  </si>
  <si>
    <t>KR 설정</t>
  </si>
  <si>
    <t>- KR 커스텀 적용 확인
- JP 커스텀 미적용 확인
- GL 커스텀 미적용 확인</t>
  </si>
  <si>
    <t>JP 설정</t>
  </si>
  <si>
    <t>- KR 커스텀 미적용 확인
- JP 커스텀 적용 확인
- GL 커스텀 미적용 확인</t>
  </si>
  <si>
    <t>GL 설정</t>
  </si>
  <si>
    <t>- KR 커스텀 미적용 확인
- JP 커스텀 미적용 확인
- GL 커스텀 적용 확인</t>
  </si>
  <si>
    <t>뱃지</t>
  </si>
  <si>
    <t>뱃지 미등록</t>
  </si>
  <si>
    <t>뱃지 영역 확인</t>
  </si>
  <si>
    <t>뱃지 미노출 확인</t>
  </si>
  <si>
    <t>뱃지 등록</t>
  </si>
  <si>
    <t>타이틀 썸네일 우측 상단 노출 확인</t>
  </si>
  <si>
    <t>움직이지 않는 뱃지 확인</t>
  </si>
  <si>
    <t>png,jpg 등록</t>
  </si>
  <si>
    <t>뱃지 노출되며, 움직이지 않는 것 확인</t>
  </si>
  <si>
    <t>움직이는 뱃지 확인</t>
  </si>
  <si>
    <t>gif 등록</t>
  </si>
  <si>
    <t>뱃지 노출되며, 움직이는 것 확인</t>
  </si>
  <si>
    <t>뱃지 선택 확인</t>
  </si>
  <si>
    <t>특전 랜딩</t>
  </si>
  <si>
    <t>일반상품</t>
  </si>
  <si>
    <t>일반 상품 상세 진입 후 특전 랜딩 영역 확인</t>
  </si>
  <si>
    <t>특전 랜딩 영역 미노출 확인</t>
  </si>
  <si>
    <t>패키지 본품 +  이벤트 기간 내</t>
  </si>
  <si>
    <t>패키지 상품 상세 진입 후 특전 랜딩 영역 확인</t>
  </si>
  <si>
    <t>특전 랜딩 영역 노출 확인</t>
  </si>
  <si>
    <t>패키지 본품 +  이벤트 기간 외</t>
  </si>
  <si>
    <t>가격정보 하단 확인</t>
  </si>
  <si>
    <t>가격정보 하단 특전 랜딩 영역 노출 확인</t>
  </si>
  <si>
    <t>안내 구좌 하단 확인</t>
  </si>
  <si>
    <t>안내 구좌 하단 특전 랜딩 영역 노출 확인</t>
  </si>
  <si>
    <t>작가의 다른 이모티콘 추천</t>
  </si>
  <si>
    <t>작가의 다른 이모티콘 추천 대체 영역 확인</t>
  </si>
  <si>
    <t>플러스 다운로드로 이모티콘 보유 상태</t>
  </si>
  <si>
    <t>작가의 다른 이모티콘 추천' 미노출 확인</t>
  </si>
  <si>
    <t>작가의 다른 이모티콘 추천'  대신 특전 랜딩 영역 노출 확인</t>
  </si>
  <si>
    <t>구매/선물을 통한 이모티콘 보유</t>
  </si>
  <si>
    <t>작가의 다른 이모티콘 추천 영역 노출 및 기능확인</t>
  </si>
  <si>
    <t>패키지 판매 종료 후
작가의 다른 이모티콘 추천 노출 조건인 경우</t>
  </si>
  <si>
    <t>작가의 다른 이모티콘 추천' 노출 확인</t>
  </si>
  <si>
    <t>작가의 다른 이모티콘 추천' 노출 되며 , 선택시 이모티콘상세 &amp; 직가페이지 진입 확인</t>
  </si>
  <si>
    <t>APP UI 확인</t>
  </si>
  <si>
    <t>특전랜딩 영역 UI확인</t>
  </si>
  <si>
    <t>1. APP UI 확인
'한정판 이모티콘 증정' (~MM/DD까지)
[썸네일] [썸네일] [썸네일] [썸네일]</t>
  </si>
  <si>
    <t>WEB UI 확인</t>
  </si>
  <si>
    <t>2. WEB UI 확인
'한정판 이모티콘 증정' (~MM/DD까지)
[썸네일] [썸네일] [썸네일] [썸네일] [썸네일]</t>
  </si>
  <si>
    <t>고정문구 및 판매 종료기간 표시 확인</t>
  </si>
  <si>
    <t>한정판 이모티콘 증정' 문구 확인 및 판매 종료기간 노출 확인</t>
  </si>
  <si>
    <t>타이틀 영역 선택</t>
  </si>
  <si>
    <t>APP 썸네일 등록 순서 및 노출개수 확인</t>
  </si>
  <si>
    <t>특전 아이템 썸네일 노출 확인</t>
  </si>
  <si>
    <t>1. APP
이모티콘 등록 순서 1 , 2, 3, 4 썸네일 노출 확인</t>
  </si>
  <si>
    <t>WEB 썸네일 등록 순서 및 노출개수 확인</t>
  </si>
  <si>
    <t>2. WEB
이모티콘 등록 순서 1 , 2, 3, 4, 5 썸네일 노출 확인</t>
  </si>
  <si>
    <t>움스 &amp; 멈스 동작 확인</t>
  </si>
  <si>
    <t>이모트 리소스 확인</t>
  </si>
  <si>
    <t>1. 움스(webp): 4회 루프 후 멈춤
2. 멈스(png): 재생 없음</t>
  </si>
  <si>
    <t>썸네일 영역 선택</t>
  </si>
  <si>
    <t>특전 상세페이지 랜딩 확인</t>
  </si>
  <si>
    <t>툴팁</t>
  </si>
  <si>
    <t>일반 상품 상세 진입 후 툴팁 확인</t>
  </si>
  <si>
    <t>툴팁 미노출 확인</t>
  </si>
  <si>
    <t>1. 패키지 본품 +  이벤트 기간 내
2. 시작 일시 ~ 종료 일시 6시간 이상</t>
  </si>
  <si>
    <t>패키지 상품 상세 진입 후 툴팁 확인</t>
  </si>
  <si>
    <t xml:space="preserve"> '지금 사면 하나 더!' 툴팁 노출 확인
1. '이벤트 종료까지' hh:mm:ss 문구 변경되지 않음을 확인
2. 패키지 상품상세 재 진입시 문구 변경 확인</t>
  </si>
  <si>
    <t>1. 패키지 본품 +  이벤트 기간 내
2. 종료 일시 6시간 미만</t>
  </si>
  <si>
    <t>이벤트 종료까지' hh:mm:ss 툴팁 노출 확인</t>
  </si>
  <si>
    <t>툴팁 시간 실시간 갱신 확인</t>
  </si>
  <si>
    <t>툴팁 시간 갱신 확인</t>
  </si>
  <si>
    <t>시간 표현 실시간을 갱신 처리 확인</t>
  </si>
  <si>
    <t>툴팁 노출된 상태에서 종료 일시에 도달한 경우 확인</t>
  </si>
  <si>
    <t>툴팁 미노출로 변경 확인</t>
  </si>
  <si>
    <t>이벤트 기간 외 진입시 툴팁 미노출 확인</t>
  </si>
  <si>
    <t>단품 상품 노출 위치 확인</t>
  </si>
  <si>
    <t>단품 상품</t>
  </si>
  <si>
    <t>구매 버튼 상단 확인</t>
  </si>
  <si>
    <t>구매 버튼 상단에 툴팁 노출 확인</t>
  </si>
  <si>
    <t>정액제 상품 노출 위치 확인</t>
  </si>
  <si>
    <t>정액제 상품</t>
  </si>
  <si>
    <t>툴팁 영역 선택</t>
  </si>
  <si>
    <t>구매하기</t>
  </si>
  <si>
    <t>구매하기 동작 확인</t>
  </si>
  <si>
    <t>[구매하기]  선택</t>
  </si>
  <si>
    <t>1. 구매 완료처리 확인
2. TMS로 패키지 상품 수신 확인
본품 + 특전 모두 지급</t>
  </si>
  <si>
    <t>플러스 시작하기 동작 확인</t>
  </si>
  <si>
    <t>플러스 가입 X</t>
  </si>
  <si>
    <t>[플러스 시작하기] 선택</t>
  </si>
  <si>
    <t>1. 구독 페이지 랜딩 확인</t>
  </si>
  <si>
    <t>플러스 다운로드 동작 확인</t>
  </si>
  <si>
    <t>플러스 가입 O</t>
  </si>
  <si>
    <t>[플러스 다운로드] 선택</t>
  </si>
  <si>
    <t>1. 플러스 다운로드 확인
본품만 다운로드 확인</t>
  </si>
  <si>
    <t>특전 상세</t>
  </si>
  <si>
    <t>png 등록</t>
  </si>
  <si>
    <t>상품안내</t>
  </si>
  <si>
    <t>패키지 특전 +  이벤트 기간 내</t>
  </si>
  <si>
    <t>고정문구 확인</t>
  </si>
  <si>
    <t>패키지 한정판 이모티콘입니다.' 문구 노출확인</t>
  </si>
  <si>
    <t>타이틀 다국어 적용 확인</t>
  </si>
  <si>
    <t>다국어 지원 확인</t>
  </si>
  <si>
    <t>다국어 노출 확인
ja: パッケージ限定版のスタンプです。
en: This is a package-exclusive emoticon.</t>
  </si>
  <si>
    <t>판매종료 상품 타이틀 문구 확인</t>
  </si>
  <si>
    <t>패키지 특전 +  이벤트 기간 외</t>
  </si>
  <si>
    <t>판매하지 않는 이모티콘 입니다.' 문구 변경 확인</t>
  </si>
  <si>
    <t>본품 랜딩</t>
  </si>
  <si>
    <t>본품랜딩 영역 UI확인</t>
  </si>
  <si>
    <t>1. UI 확인
[타이틀 문구]              [썸네일]
[설명]</t>
  </si>
  <si>
    <t>본품 아이템명 노출 확인</t>
  </si>
  <si>
    <t>설명 문구 확인</t>
  </si>
  <si>
    <t>구매하고 지금 보는 이모티콘 받기' 문구 노출 확인</t>
  </si>
  <si>
    <t>썸네일 확인</t>
  </si>
  <si>
    <t>본품의 아이템 타이틀 이모트 노출 확인</t>
  </si>
  <si>
    <t>아이템 타이틀 하단 확인</t>
  </si>
  <si>
    <t>아이템 타이틀 하단 본품 랜딩 영역 노출 확인</t>
  </si>
  <si>
    <t>안내 구좌 하단 본품 랜딩 영역 노출 확인</t>
  </si>
  <si>
    <t>작가의 다른 이모티콘 추천'  대신 본품 랜딩 영역 노출 확인</t>
  </si>
  <si>
    <t>본품 랜딩 확인</t>
  </si>
  <si>
    <t>등록된 본품 1개</t>
  </si>
  <si>
    <t>본품 랜딩 영역 선택</t>
  </si>
  <si>
    <t>본품 상세페이지 랜딩 확인</t>
  </si>
  <si>
    <t>첫번쨰 본품 랜딩 확인</t>
  </si>
  <si>
    <t>등록된 본품 2개 이상</t>
  </si>
  <si>
    <t>어드민에서 첫 번째로 입력된 본품 상세로 랜딩 확인</t>
  </si>
  <si>
    <t>하단 버튼 노출 확인</t>
  </si>
  <si>
    <t>[공유] [패키지 구매하러 가기] 버튼 노출 확인</t>
  </si>
  <si>
    <t>버튼 다국어 적용 확인</t>
  </si>
  <si>
    <t>[패키지 구매하러 가기] 버튼 다국어 지원 확인</t>
  </si>
  <si>
    <t>다국어 노출 확인
ja: パッケージ購入はこちら
en: Buy Package</t>
  </si>
  <si>
    <t>패키지 종료 시 버튼 노출 확인</t>
  </si>
  <si>
    <t>패키지 종료</t>
  </si>
  <si>
    <t>[패키지 구매하러 가기] 버튼 미노출
* 해당 아이템의 CTA버튼 노출 규칙에 따라 표시된다.</t>
  </si>
  <si>
    <t>공유 기본 동작 확인</t>
  </si>
  <si>
    <t>[공유] 버튼 선택</t>
  </si>
  <si>
    <t xml:space="preserve">- 기능 동작 확인
1. 카카오톡 공유
2. 링크 복사
3. 다른 앱으로 공유 </t>
  </si>
  <si>
    <t>[패키지 구매하러 가기] 버튼 선택</t>
  </si>
  <si>
    <t>(참고) 참여 및 지급 확인</t>
  </si>
  <si>
    <t>* 채널 추가 후 지급</t>
  </si>
  <si>
    <t>참여/지급에 대한 부분은 우선 제외
- 노출 위주 체크</t>
  </si>
  <si>
    <t>가격 영역 확인</t>
  </si>
  <si>
    <t>단품 등록 상품일때</t>
  </si>
  <si>
    <t>이벤트 중
- 플러스 오픈 X
- 단품 오픈 O</t>
  </si>
  <si>
    <t>1. 가격 표시된다.</t>
  </si>
  <si>
    <t>플러스 상품일때</t>
  </si>
  <si>
    <t>이벤트 중
- 플러스 오픈 O
- 단품 오픈 X</t>
  </si>
  <si>
    <t>이벤트 Only일때</t>
  </si>
  <si>
    <t>이벤트 중
- 플러스 오픈 X
- 단품 오픈 X</t>
  </si>
  <si>
    <t>이벤트 종료 후</t>
  </si>
  <si>
    <t>이벤트 종료(참여)
- 단품/플러스 X</t>
  </si>
  <si>
    <t>이벤트 정보 영역 확인</t>
  </si>
  <si>
    <t>* 어드민 내 url설정 체크</t>
  </si>
  <si>
    <t>버튼 노출 조건 확인</t>
  </si>
  <si>
    <t>서버 URL 있는 경우</t>
  </si>
  <si>
    <t>1. 이벤트 영역 내 버튼 확인
2. [이벤트 확인하기] 버튼탭</t>
  </si>
  <si>
    <t>1. [이벤트 확인하기] 버튼 표시
2. 서버에서 내려준 링크로 이동</t>
  </si>
  <si>
    <t>서버 URL 없는 경우</t>
  </si>
  <si>
    <t>1. 이벤트 영역 내 버튼 확인</t>
  </si>
  <si>
    <t>1. 버튼 미표시</t>
  </si>
  <si>
    <t>CTA 버튼(상세 내 버튼)</t>
  </si>
  <si>
    <t>기본 정책</t>
  </si>
  <si>
    <t>공유버튼 정책</t>
  </si>
  <si>
    <t>상시 노출 확인</t>
  </si>
  <si>
    <t>상품 속성 별 확인</t>
  </si>
  <si>
    <t>판매 O + 플러스 X</t>
  </si>
  <si>
    <t>1. 공유 버튼 노출 확인</t>
  </si>
  <si>
    <t>판매 O + 플러스 오픈</t>
  </si>
  <si>
    <t>판매 X + 플러스 오픈</t>
  </si>
  <si>
    <t>판매 X + 플러스 X</t>
  </si>
  <si>
    <t>선물/구매 버튼 노출 확인</t>
  </si>
  <si>
    <t>판매 시 노출 확인</t>
  </si>
  <si>
    <t>* 단품 오픈 기간 설정 확인</t>
  </si>
  <si>
    <t>판매 O</t>
  </si>
  <si>
    <t>종료 기간 설정된 아이템</t>
  </si>
  <si>
    <t>1. 구매/선물 버튼 노출 확인
2. 판매 종료 후 버튼 노출 확인</t>
  </si>
  <si>
    <t>1. 노출
2. 노출 X</t>
  </si>
  <si>
    <t>판매 X</t>
  </si>
  <si>
    <t>오픈 기간 설정 및 종료기간 무한대 설정 아이템</t>
  </si>
  <si>
    <t>1. 판매 전 구매/선물 버튼 노출 확인
2. 판매 활성화 후 노출 확인</t>
  </si>
  <si>
    <t>1. 노출 X
2. 노출</t>
  </si>
  <si>
    <t>다운로드 버튼 확인</t>
  </si>
  <si>
    <t>다운로드(무기한) 노출 확인</t>
  </si>
  <si>
    <t>무기한 아이템 보유 + 다운로드 X</t>
  </si>
  <si>
    <t>1. 다운로드 버튼 표시 확인</t>
  </si>
  <si>
    <t>1. [다운로드] 버튼 표시</t>
  </si>
  <si>
    <t>임베딩 아이템 확인</t>
  </si>
  <si>
    <t>임베딩 아이템
무기한 보유 &amp; 다운로드 X</t>
  </si>
  <si>
    <t>다운로드(플러스) 노출 확인</t>
  </si>
  <si>
    <t>플러스 유저 &amp; 무기한 미보유 &amp; 플러스 다운로드 X</t>
  </si>
  <si>
    <t>1. 플러스 상품 진입 후 다운로드 버튼 표시 확인</t>
  </si>
  <si>
    <t>1. [플러스 다운로드] 버튼 표시</t>
  </si>
  <si>
    <t>다운로드(완료) 노출 확인</t>
  </si>
  <si>
    <t>무기한 다운로드</t>
  </si>
  <si>
    <t>무기한 아이템 보유 + 다운로드</t>
  </si>
  <si>
    <t>1. 다운로드한 상품 상세 진입 후 버튼 표시 확인</t>
  </si>
  <si>
    <t>1. [다운로드 완료] 버튼 표시</t>
  </si>
  <si>
    <t>플러스 다운로드</t>
  </si>
  <si>
    <t>임베딩 아이템</t>
  </si>
  <si>
    <t>임베딩 아이템
무기한 보유 &amp; 다운로드</t>
  </si>
  <si>
    <t>플러스 시작하기 버튼 확인</t>
  </si>
  <si>
    <t>KR 유저 &amp; 플러스 유저 X &amp; 무기한 미보유</t>
  </si>
  <si>
    <t>1. 플러스 상품 진입 후 시작하기 버튼 표시 확인</t>
  </si>
  <si>
    <t>1. [플러스 시작하기] 버튼 표시</t>
  </si>
  <si>
    <t>패키지 아이템 버튼 확인</t>
  </si>
  <si>
    <t>패키지 본품 미보유</t>
  </si>
  <si>
    <t>1. 패키지 상품 진입 후 버튼 확인</t>
  </si>
  <si>
    <t>1. [패키지 구매하기] 버튼 표시</t>
  </si>
  <si>
    <t>기간제 다운로드 가능 상품 확인</t>
  </si>
  <si>
    <t>기간제 보유 &amp; 다운로드 X</t>
  </si>
  <si>
    <t>1. 상품 상세 진입 후 버튼 확인</t>
  </si>
  <si>
    <t>1. [기간제 다운로드] 버튼 표시</t>
  </si>
  <si>
    <t>구매 약관/인증 확인</t>
  </si>
  <si>
    <t>* 유료약관 미동의
* 본인인증 미동의
* 카카오계정 유료서비스 약관
약관 미동의 시 노출 누락이나 flow진행체크용</t>
  </si>
  <si>
    <t>유료 이용약관 및 본인인증</t>
  </si>
  <si>
    <t>유료 구매 이력 없음
CI 인증이력 있음</t>
  </si>
  <si>
    <t>1. 상세 페이지 내 [구매] 버튼 탭
2. 동의합니다 체크 후 [확인] 탭
3. 약관동의 후 다음 탭
4. 인앱결제 진행
- password 입력 또는 바로 진행</t>
  </si>
  <si>
    <t>1. 유료 이용 약관 팝업
-----
유료 이용 약관 &gt;
{약관 내용 표시}
2. 카카오계정 유료 약관 동의 화면 표시
3. 인앱결제 팝업 표시
4. 결제완료 및 구매처리</t>
  </si>
  <si>
    <r>
      <rPr>
        <rFont val="Nanum Gothic"/>
      </rPr>
      <t xml:space="preserve">* 테스트용 애플 인앱계정
ㄴ moz에게 문의해주세요. 테스트 계정 정보, 시트에 남겨두지말아주세요 :)
 * 테스트 후 반드시 결제취소 할 것!!
* 테스트시 014번호 사용부탁드립니다.
* 결제테스트 후 결제취소를 위한 정보를 아래 시트에 남겨주세요.
</t>
    </r>
    <r>
      <rPr>
        <rFont val="Nanum Gothic"/>
        <color rgb="FF1155CC"/>
        <u/>
      </rPr>
      <t>https://docs.google.com/spreadsheets/d/1fRWKHt7IccEmIerk15Z5sGGGLfhDPRKjpB-NM2KItcc/edit#gid=0</t>
    </r>
    <r>
      <rPr>
        <rFont val="Nanum Gothic"/>
      </rPr>
      <t xml:space="preserve">
 * 결제방법
!! 이전에 테스트계정 로그인된 정보가 있다면 OS 설정 &gt; itunes 및 app store 진입 &gt; 하단 "샌드 박스 계정" 내 활성화된 계정 탭하여 로그아웃 한다.
 1. 이모티콘 스토어 내 임의의 상품 결제 시도 &gt; 해당 테스트 인앱계정 로그인 &gt; 로그인 후 다시 로그인 팝업 발생하면 해당 팝업 취소
 2. 카카오톡 강제종료 후 재실행
 3. 다시 이모티콘 결제 시도
 4. 계정 비밀번호 입력 팝업 노출, 해당 테스트용 인앱계정 비밀번호 입력 후 결제시도
!! 샌드 박스 계정으로 로그인되는 형태로 로그인된 애플인앱계정과 충돌되진 않습니다.
 * 결제시도시 오류발생 대처 방법
   1. 스마트폰 설정 &gt; 계정에서 구글계정 삭제
   2. 애플리케이션 &gt; 구글플레이서비스, 구글플레이스토어 진입 후 저장공간 각각 초기화
   3. 구글 테스트계정 재로그인
   4. 구글 플레이스토어 진입 후 이모티콘 결제 시도</t>
    </r>
  </si>
  <si>
    <t>본인인증 미완료 유저 인증 확인</t>
  </si>
  <si>
    <t>유료 구매 이력 없음
CI 인증이력 없음</t>
  </si>
  <si>
    <t>1. 상세 페이지 내 [구매] 버튼 탭 후 유료 약관 동의 후 [다음] 탭
2. 본인인증 완료 후 [구매] 진행
3. 인앱결제 진행</t>
  </si>
  <si>
    <t>1. 휴대폰 본인인증창 노출
2. 인앱결제 팝업 표시
3. 결제완료 및 구매 처리</t>
  </si>
  <si>
    <t>약관 전체 보기 확인</t>
  </si>
  <si>
    <t>1. 유료 이용 약관 팝업  [ &gt; ] 버튼 탭
2. [ &lt; ] 탭</t>
  </si>
  <si>
    <t>1. 웹뷰로 이동되며 카카오 유료/결제서비스 이용약관 표시된다.
2. 유료 이용 약관 팝업으로 복귀</t>
  </si>
  <si>
    <t>구매 버튼 클릭 플로우</t>
  </si>
  <si>
    <t>구독/보유 상태 별 이모티콘 구매</t>
  </si>
  <si>
    <t>* 구매완료(앱)
- 자동다운로드 되며 [다운로드중] 버튼으로 표시
- 다운로드 완료 후 [다운로드 완료] 로 변경
- 이모티콘 키보드 탭 맨앞에 꽂힘
* 구매완료(웹)
- 다운로드 완료 후 [다운로드 완료] 로 변경
- 이모티콘 키보드 탭 맨앞에 꽂힘
ㄴ 다운로드는 앱실행후 키보드 열때 진행 후 리소스 표시</t>
  </si>
  <si>
    <t>구독상태</t>
  </si>
  <si>
    <t>보유 상태</t>
  </si>
  <si>
    <t>미보유</t>
  </si>
  <si>
    <t>무기한 사용 구매
: 상세 넛지 표시 확인</t>
  </si>
  <si>
    <t>플러스 동의 아이템</t>
  </si>
  <si>
    <t>1. 상세화면 진입 &gt; 구매 버튼 탭
2.  하나만 사기 탭 후 인앱/웹 결제 완료</t>
  </si>
  <si>
    <t>1. 플러스 넛지 하프뷰 표시된다.
2. (구매완료) 상세페이지로 돌아온다.</t>
  </si>
  <si>
    <t>무기한 사용 구매
: 상세 넛지 미표시 확인</t>
  </si>
  <si>
    <t>플러스 미동의 아이템</t>
  </si>
  <si>
    <t>1. 상세화면 진입 &gt; 구매 버튼 탭 후 인앱/웹 결제 완료</t>
  </si>
  <si>
    <t>1. 구매되며 상세페이지로 돌아온다.</t>
  </si>
  <si>
    <t>기간제 보유</t>
  </si>
  <si>
    <t>무기한 사용 구매</t>
  </si>
  <si>
    <t>1. 상세화면 진입 &gt; 구매 버튼 탭
2. [확인] 탭 후 인앱/웹 결제 완료</t>
  </si>
  <si>
    <t>1. 팝업표시
-----
사용 기간이 남아 있는 이모티콘입니다.
구매하시겠습니까?
[취소] [확인]
2. 구매되며 상세페이지로 돌아온다.</t>
  </si>
  <si>
    <t>1년 보유</t>
  </si>
  <si>
    <t>무제한 보유</t>
  </si>
  <si>
    <t>구매불가</t>
  </si>
  <si>
    <t>1. 상세화면 진입</t>
  </si>
  <si>
    <t>1. 구매버튼 미노출되어 구매 불가</t>
  </si>
  <si>
    <t>1. 팝업표시
-----
사용 기간이 남아 있는 이모티콘입니다.
구매하시겠습니까?
[취소] [확인]
2. 무기한 사용권으로 구매되며 상세페이지로 돌아온다.</t>
  </si>
  <si>
    <t>1. 무기한 사용권으로 구매되며 상세페이지로 돌아온다.</t>
  </si>
  <si>
    <t>플러스 다운로드 버튼 클릭 플로우</t>
  </si>
  <si>
    <t>* 플러스 다운로드 시 버튼 변경등 CTA 상세 테스트 시 체크</t>
  </si>
  <si>
    <t>* 풀뷰 표시
* PC 팝업뷰(1152일때</t>
  </si>
  <si>
    <t>[플러스 다운로드] 버튼 가능 확인</t>
  </si>
  <si>
    <t>프로그레스 노출되며 다운로드 완료된다.
(web)은 다운로드 완료로 표시(프로그레스 없음</t>
  </si>
  <si>
    <t>[플러스 다운로드] 버튼 제한 확인</t>
  </si>
  <si>
    <t>1. 조건의 상태에서 [플러스 다운로드 탭</t>
  </si>
  <si>
    <t>1. 키보드에 설정한 이모티콘 목록 풀뷰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
* 해당 이모티콘은 다운로드 되지 않는다.
* 0개선택상태에서는 버튼 비활성화 처리</t>
  </si>
  <si>
    <t>화면 내 기능</t>
  </si>
  <si>
    <t>삭제 버튼 활성화 및 카운트 확인</t>
  </si>
  <si>
    <t>1. 리스트내 아이템 체크</t>
  </si>
  <si>
    <t>1. 체크 후, 삭제 버튼 활성화 된다
- 삭제버튼 내 선택 개수 카운트 된다. (1~100)</t>
  </si>
  <si>
    <t>삭제 후 자동다운로드 확인</t>
  </si>
  <si>
    <t>1. 삭제 버튼 선택 확인</t>
  </si>
  <si>
    <t>1. 팝업 닫히며 이모티콘 상세 페이지 내 다운로드 완료 버튼 노출된다.
- 팝업뜨기전 플러스 다운로드 시도한 상품 자동 다운로드되며 키보드에 표시된다.
- 선택 삭제한 플러스 다운로드탭은 제거된다.</t>
  </si>
  <si>
    <t>최대 삭제 후 자동다운로드 확인
(100개) 선택</t>
  </si>
  <si>
    <t>100개 보유 상태</t>
  </si>
  <si>
    <t>1. 100개 모두 선택 후 삭제 버튼 선택 확인</t>
  </si>
  <si>
    <t>1. 팝업 닫히며 이모티콘 상세 페이지 내 다운로드 완료 버튼 노출된다.
- 선택 삭제한 플러스 다운로드탭은 제거된다.</t>
  </si>
  <si>
    <t>1. 풀뷰 닫힌다.
* OS 이전버튼 클릭시도 풀뷰 닫힘</t>
  </si>
  <si>
    <t>리스트 아이템</t>
  </si>
  <si>
    <t>미니 표시</t>
  </si>
  <si>
    <t>미니 아이템</t>
  </si>
  <si>
    <t>1. 리스트 내 표시 확인</t>
  </si>
  <si>
    <t>1. 아이템 앞 [미니] 표시</t>
  </si>
  <si>
    <t>플러스 만료탭에서 진입 확인</t>
  </si>
  <si>
    <t>1. 키보드 내 플러스 아이템 만료탭에서 [플러스 다운로드] 탭</t>
  </si>
  <si>
    <t>구매버튼 넛지(미구독자)</t>
  </si>
  <si>
    <t>넛지 노출 조건 확인</t>
  </si>
  <si>
    <t>트리거 이모트가 있는 경우 FLOW 확인</t>
  </si>
  <si>
    <t>* 하단 레페러로 진입하는 경우에 200, 300초코 상품 상세 페이지 진입 후 구매 시 이모티콘 플러스 넛지로 진입</t>
  </si>
  <si>
    <t>미구독자 넛지(하프뷰)에서 플러스 시작하기 시는 구독매대 view3로 랜딩</t>
  </si>
  <si>
    <t>트리거 이모트 있는 경우 : 선택한 아이템의 이미지로 타이틀 이미지 노출
트리거 이모트 없는 경우 : 해당 아이템의 기본 이미지로 타이틀 이미지 노출</t>
  </si>
  <si>
    <t>미구독자 플러스 체험 프리뷰에서 진입</t>
  </si>
  <si>
    <t>미구독자 플러스 체험 상태, 미보유 아이템 프리뷰 노출 상태</t>
  </si>
  <si>
    <t>1. 프리뷰 우측 하단 잠김해제 버튼 탭
2. 상세화면 내 [구매하기] 버튼 탭</t>
  </si>
  <si>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</si>
  <si>
    <t>이모티콘 롱탭 후 [이모티콘 보러가기] 로 진입</t>
  </si>
  <si>
    <t>미보유 아이템</t>
  </si>
  <si>
    <t>1. 미보유 아이템 롱탭 후 [이모티콘 보러가기] 버튼 탭
2. 상세화면 내 [구매하기] 버튼 탭</t>
  </si>
  <si>
    <t>이모티콘 원탭 후 [ -&gt; ] 로 진입</t>
  </si>
  <si>
    <t>1. 미보유 아이템 원탭 후 [ -&gt; ] 버튼 탭
2. 상세화면 내 [구매하기] 버튼 탭</t>
  </si>
  <si>
    <t>트리거 이모트가 없는 경우 FLOW 확인</t>
  </si>
  <si>
    <t>키보드 타이틀에서 진입</t>
  </si>
  <si>
    <t xml:space="preserve">미플체 플러스 체험 상태
미보유 아이템
</t>
  </si>
  <si>
    <t>1. 따라하기 후 하단 아이템 섹션의 타이틀 영역 탭
2. 상세화면 내 [구매하기] 버튼 탭</t>
  </si>
  <si>
    <t>1. 스토어 상세 페이지 진입된다.
- 타이틀 기본 타이틀로 표시.
2. 플러스 넛지 하프뷰 표시된다.
- 상세타이틀(우측) 섬네일 : 기본 타이틀로 표시
- 우측 섬네일 : 서버에서 내려준 상품 표시</t>
  </si>
  <si>
    <t>(jasmin, 26/4)
미보유 이모티콘 롱탭 &gt; 하단 아이템, 작가 타이틀 선택 &gt; 상단에 따라하기한 이모티콘이 아닌 기본 이모티콘 이미지 확인</t>
  </si>
  <si>
    <t>신상 배너로 진입</t>
  </si>
  <si>
    <t>1. 보유 이모티콘 탭 하단 신상배너 탭
2. 상세화면 내 [구매하기] 버튼 탭</t>
  </si>
  <si>
    <t>(jasmin, 26/5)
신규 아이템 보유 작가의 신규가 아닌 다른 이모티콘 구매 &gt; 보유탭 확인
(selina,26/5)
이모티콘 다운로드 후 출시된 아이템으로 확인 가능 (출시 예정 이모티콘은 모즈에게 확인 요청_출시예정 이모티콘 ip명으로 검색 후 추가 )</t>
  </si>
  <si>
    <t>작가 페이지에서 진입</t>
  </si>
  <si>
    <t>1. 작가 페이지 &gt; 이모티콘 탭
2. 상세화면 내 [구매하기] 버튼 탭</t>
  </si>
  <si>
    <t>해외 미구독자인 경우 넛지 미표시 확인</t>
  </si>
  <si>
    <t>이모티콘 스토어 내 진입</t>
  </si>
  <si>
    <t>미보유 아이템
해외사용자</t>
  </si>
  <si>
    <t>1. 미보유 아이템 스토어 내 탭하여 상세 진입
2. 상세화면 내 [구매하기] 버튼 탭</t>
  </si>
  <si>
    <t>1. 스토어 상세 페이지 진입된다.
2. 플러스 넛지 표시되지 않는다.</t>
  </si>
  <si>
    <t>플러스 미동의 상품 넛지 미표시 확인</t>
  </si>
  <si>
    <t>미보유 아이템
플러스 미동의 상품</t>
  </si>
  <si>
    <t>초코 조건 미대상 확인</t>
  </si>
  <si>
    <t>* 200, 300 초코 상품일때만 진입시 노출</t>
  </si>
  <si>
    <t>미보유 상품
400초코 상품
플러스 동의 상품</t>
  </si>
  <si>
    <t>1. 스토어 상세 페이지 진입된다.
2. 구매 Flow진행
- 플러스 넛지 표시되지 않는다.</t>
  </si>
  <si>
    <t>1. 스토어 상세 페이지 진입된다.
- 롱탭한 아이템이 상세 페이지 타이틀 이미지로 노출된다.
2. 구매 Flow진행
- 플러스 넛지 표시되지 않는다.</t>
  </si>
  <si>
    <t>넛지 타입 별 확인</t>
  </si>
  <si>
    <t>타이틀 문구</t>
  </si>
  <si>
    <t>* 넛지 타입에 따라 문구 분기하여 표시
- 서버제어</t>
  </si>
  <si>
    <t>nudge_v(200초코)</t>
  </si>
  <si>
    <t>1. 타이틀 문구 확인</t>
  </si>
  <si>
    <t>1. 하나만 고르기 어렵다면? 고민하지 말고 전부 써보세요
- 서브문구 표시 : "플러스로 즐기는 무제한 이모티콘"</t>
  </si>
  <si>
    <t>nudge_g_300(300초코)</t>
  </si>
  <si>
    <t>1. n원만 더 내면 갖고 싶은 이모티콘 다 내 거! 
- 서브문구 표시 : "플러스로 즐기는 무제한 이모티콘"
- iOS : 3,100원
- Android : 1,950원
- 웹 : 900원</t>
  </si>
  <si>
    <t>썸네일 이미지(좌측)</t>
  </si>
  <si>
    <t>썸네일 노출 우선 정책 확인</t>
  </si>
  <si>
    <t>1) 작가의 동일 IP 상품 최신 출시순
2) 작가의 다른 IP상품 최신 출시순
3) 인기 전체 TOP</t>
  </si>
  <si>
    <t>* 서버로직은 우선순위 제외</t>
  </si>
  <si>
    <t>움스 무한 재생 확인</t>
  </si>
  <si>
    <t>1. 조건의 아이템 썸네일 표시시 재생 확인</t>
  </si>
  <si>
    <t>1. 계속 재생된다.</t>
  </si>
  <si>
    <t>멈스 재생 없음 확인</t>
  </si>
  <si>
    <t>멈춰있는 스티커</t>
  </si>
  <si>
    <t>1. 멈춘 상태 이미지 표시된다.</t>
  </si>
  <si>
    <t>하나만 사기</t>
  </si>
  <si>
    <t>(앱) 초코 구매 확인</t>
  </si>
  <si>
    <t>보유 초코 &gt; 아이템 초코 가격</t>
  </si>
  <si>
    <t>1. 하나만 사기 탭
2. [확인] 탭</t>
  </si>
  <si>
    <t>1. 커스컴 팝업 표시된다.
-----
" {아이템명} 이모티콘을 구매하시겠습니까?
[취소] [확인]
2. 구매완료
- 자동다운로드 되며 [다운로드중] 버튼으로 표시
- 다운로드 완료 후 [다운로드 완료] 로 변경
- 이모티콘 키보드 탭 맨앞에 꽂힘</t>
  </si>
  <si>
    <r>
      <rPr>
        <rFont val="Nanum Gothic"/>
      </rPr>
      <t xml:space="preserve">(eric, 26/5)
</t>
    </r>
    <r>
      <rPr>
        <rFont val="Nanum Gothic"/>
        <color rgb="FF1155CC"/>
        <u/>
      </rPr>
      <t>QATEAM-13488</t>
    </r>
    <r>
      <rPr>
        <rFont val="Nanum Gothic"/>
      </rPr>
      <t xml:space="preserve"> 이모티콘 구매 팝업 에서 
라이트 모드 &gt; 다크 모드로 변경 시 가시성
 떨어짐</t>
    </r>
  </si>
  <si>
    <t>(앱) 인앱 결제 확인</t>
  </si>
  <si>
    <t>초코 부족</t>
  </si>
  <si>
    <t>보유 초코 &lt; 아이템 초코 가격
예) 보유 100초코
아이템 200초코</t>
  </si>
  <si>
    <t>1. 하나만 사기 탭
2. 인앱결제 완료
- 부족분만큼 결제</t>
  </si>
  <si>
    <t>1. 인앱 결제 창 노출
2. 구매완료
- 자동다운로드 되며 [다운로드중] 버튼으로 표시
- 다운로드 완료 후 [다운로드 완료] 로 변경
- 이모티콘 키보드 탭 맨앞에 꽂힘</t>
  </si>
  <si>
    <t>초코 없음</t>
  </si>
  <si>
    <t>보유 초코 없음</t>
  </si>
  <si>
    <t>1. 하나만 사기 탭
2. 인앱결제 완료</t>
  </si>
  <si>
    <t>플러스로 다 써보기</t>
  </si>
  <si>
    <t>매대 이동 확인</t>
  </si>
  <si>
    <t>1. 플러스로 다 써보기 버튼 탭</t>
  </si>
  <si>
    <t>1. 구독 매대로 이동된다.
- view3타입</t>
  </si>
  <si>
    <t>펜딩 처리</t>
  </si>
  <si>
    <t>펜딩 해소 처리 확인</t>
  </si>
  <si>
    <t>* 펜딩 해소 확인의 경우는 복수 회 테스트 진행</t>
  </si>
  <si>
    <t>스토어 진입 시 해소 처리 확인</t>
  </si>
  <si>
    <t>A상품 구매 펜딩 존재 상태</t>
  </si>
  <si>
    <t>1. 스토어 진입
2. (펜딩 해소 후) 내 이모티콘 내 아이템 확인</t>
  </si>
  <si>
    <t>1. 팝업 발생하지 않는다.
2. 펜딩처리되었던 아이템 목록에 표시 확인</t>
  </si>
  <si>
    <t>상세페이지 진입 시 해소 처리 확인</t>
  </si>
  <si>
    <t>1. B상품 상세 페이지 내 구매버튼 탭
2. [확인] 버튼 탭</t>
  </si>
  <si>
    <t>1. 펜딩 해소 팝업 표시된다.
--
"이전에 완료되지 않은 결제가 있어 계속 진행합니다. [확인]"
2. (펜딩 해소)
--
내아이템 진입 시 아이템 목록에 표시</t>
  </si>
  <si>
    <t>선물받는 친구 보유 상태별 확인</t>
  </si>
  <si>
    <t>선물 가능 케이스 확인</t>
  </si>
  <si>
    <t>1. 상세화면 진입 &gt; 선물버튼 탭
2. 선물할 친구 선택
3. 선물 메시지 설정 후 [선물하기] 탭 및 인앱 결제 완료</t>
  </si>
  <si>
    <t>1. 선물할 친구 선택 피커 표시
2. 선물 메시지 화면으로 이동
3. 팝업 표시
-----
{친구이름}님에게 선물을 보냈습니다.
[확인]
- 친구에게 무기한 사용 아이템으로 선물 전송된다.</t>
  </si>
  <si>
    <t>1년 사용 보유 시 선물 확인</t>
  </si>
  <si>
    <t>1. 상세화면 진입 &gt; 선물버튼 탭
2. 선물할 친구 선택</t>
  </si>
  <si>
    <t>기간제 보유 시 선물 확인</t>
  </si>
  <si>
    <t>선물 불가 케이스 확인</t>
  </si>
  <si>
    <t>무기한 보유 시 선물 불가 확인</t>
  </si>
  <si>
    <t>1. 선물할 친구 선택 피커 표시
2. 토스트 얼럿 표시되며 선택 불가
-----
친구가 이미 해당 이모티콘을 가지고 있습니다.
* 피커에서 보유 유무가 체크되어 토스트 표시된다.</t>
  </si>
  <si>
    <t>(예외) 탈퇴한 친구</t>
  </si>
  <si>
    <t>1. 선물할 친구 선택 피커 표시
2. 토스트 얼럿 표시되며 선택 불가
-----
선택한 친구에게 아이템을 선물할 수 없습니다.
* 피커에서 보유 유무가 체크되어 토스트 표시된다.</t>
  </si>
  <si>
    <t>선물 메시지 화면 상세(앱)</t>
  </si>
  <si>
    <t>뒤로가기 [ &lt; ]</t>
  </si>
  <si>
    <t>선물할 친구 선택 창으로 이동</t>
  </si>
  <si>
    <r>
      <rPr>
        <rFont val="Nanum Gothic"/>
      </rPr>
      <t xml:space="preserve">(jasmin, 26/4)
'선물할 친구 선택' 창으로 이동
기획서 194p 확인
</t>
    </r>
    <r>
      <rPr>
        <rFont val="Nanum Gothic"/>
        <color rgb="FF1155CC"/>
        <u/>
      </rPr>
      <t>https://docs.google.com/presentation/d/1eaCeUYrDHjlOOgKuoNeH8_ekD1s4uE5SpV-wyXY3yeg/edit?slide=id.g3b27d229721_0_67#slide=id.g3b27d229721_0_67</t>
    </r>
  </si>
  <si>
    <t>수신인</t>
  </si>
  <si>
    <t>노출 텍스트 확인</t>
  </si>
  <si>
    <t>(수신인 프로필 아이콘) + {친구명}에게</t>
  </si>
  <si>
    <t>카드</t>
  </si>
  <si>
    <t>노출 카드 이미지 확인</t>
  </si>
  <si>
    <t>대표 이모트로 표시
* title_detail_x3</t>
  </si>
  <si>
    <t>메시지 입력란</t>
  </si>
  <si>
    <t>* 플레이스 홀더 문구
--
이모티콘 선물도착!
일상에 작은 즐거움이 되길</t>
  </si>
  <si>
    <t>선물 메시지 확인</t>
  </si>
  <si>
    <t>문구 입력 없이 선물 후 선물 메시지 확인</t>
  </si>
  <si>
    <t>플레이스 홀더 문구로 전송</t>
  </si>
  <si>
    <t>작성 최대 글자 확인</t>
  </si>
  <si>
    <t>최대 30자</t>
  </si>
  <si>
    <t>1. 입력란 탭
2. 공백포함 30자 입력 시도
3. 30자 상태에서 추가 입력</t>
  </si>
  <si>
    <t>1. 키보드 활성화
2. 입력 가능
3. 글자 추가 입력 불가</t>
  </si>
  <si>
    <t>지우기 버튼</t>
  </si>
  <si>
    <t>* 입력전에는 미노출</t>
  </si>
  <si>
    <t>1. 메시지 입력 후 지우기[x]버튼 표시 확인
2. 메시지 모두 삭제 또는[x]버튼 탭하여 모두 삭제</t>
  </si>
  <si>
    <t>1. [X] 버튼 노출
2. [X] 버튼 미노출</t>
  </si>
  <si>
    <t>배경컬러</t>
  </si>
  <si>
    <t>* 디폴트 선택(1번째-분홍)
* 4가지 컬러 서버로부터 내려옴</t>
  </si>
  <si>
    <t>컬러 선택 및 반영 확인</t>
  </si>
  <si>
    <t>1. 4가지 색상 각 클릭</t>
  </si>
  <si>
    <t>1. 카드에 색상 반영된다.
* 실제 선물 발송테스트시 색상 변경처리하여 선택한 색상으로 보내지는지 체크</t>
  </si>
  <si>
    <t>선물하기(결제)</t>
  </si>
  <si>
    <t>선물하기 버튼 탭</t>
  </si>
  <si>
    <t>보유초코 없음</t>
  </si>
  <si>
    <t>1. 선물하기 버튼 탭
2. 인앱결제 진행</t>
  </si>
  <si>
    <t>1. 인앱결제 창 표시
2. 인앱결제 완료되며 상세화면으로 복귀
선물완료 팝업 표시
--
{친구명}님에게 선물을 보냈습니다.
[확인]</t>
  </si>
  <si>
    <t>보유 초코(0아님) &lt; 상품 가격</t>
  </si>
  <si>
    <t>보유 초코 &gt; 상품 가격</t>
  </si>
  <si>
    <t>1. 선물하기 버튼 탭
2. [확인]</t>
  </si>
  <si>
    <t>1. 얼럿 표시
--
{이모티콘명}’ 이모티콘을 선물하시겠습니까?
[취소] [확인]
2. 선물완료되며 상세화면으로 복귀
선물완료 팝업 표시
--
{친구명}님에게 선물을 보냈습니다.
[확인]</t>
  </si>
  <si>
    <t>선물 완료 말풍선</t>
  </si>
  <si>
    <t>* 선물완료시 발신/수신 각 선물 완료 말풍선 수신
* 레버리지 71번</t>
  </si>
  <si>
    <t>1. 메시지 썸네일 확인
2. 썸네일 탭</t>
  </si>
  <si>
    <t>1. 카드에 설정했던 섬네일 이미지 표시
2. 상세페이지 랜딩</t>
  </si>
  <si>
    <t>1. 썸네일 하던 헤더영역 메시지 확인</t>
  </si>
  <si>
    <t>1. {결제자명}님이 이모티콘을 선물했어요!</t>
  </si>
  <si>
    <t>1. 선물 메시지 표시확인</t>
  </si>
  <si>
    <t>1. 유저가 작성한 메시지로 표시</t>
  </si>
  <si>
    <t>아이템 명</t>
  </si>
  <si>
    <t>1. 보낸 아이템 명 표시 확인</t>
  </si>
  <si>
    <t>1. 메시지 하단 아이템명 표시</t>
  </si>
  <si>
    <t>서비스 출처 표시</t>
  </si>
  <si>
    <t>1. 최하단 서비스 출처표시 확인
2. 서비스 출처 표시 영역 클릭</t>
  </si>
  <si>
    <t xml:space="preserve">1. 노출 - 카카오 이모티콘
2. 상세페이지로 랜딩된다.
ㄴ app : 앱스토어 랜딩
ㄴ window/mac: 웹스토어 랜딩 </t>
  </si>
  <si>
    <t>선물받은 사람</t>
  </si>
  <si>
    <t>선물받기 버튼 확인</t>
  </si>
  <si>
    <t>1. 선물받기 버튼 탭</t>
  </si>
  <si>
    <t>1. --
app
ㄴ선물 아이템이 키보드에 꽂혀진다.(맨앞)
ㄴ키보드 열리며 선물받은 아이템탭으로 포커싱
pc/mac
ㄴ 웹스토어 - 상세페이지로 이동</t>
  </si>
  <si>
    <t>(예외) (앱) 선물받기 실패</t>
  </si>
  <si>
    <t>1. 선물받기 버튼 탭 후 실패</t>
  </si>
  <si>
    <t xml:space="preserve">1. 토스트 표시
이모티콘을 불러오지 못했습니다. /n 네트워크 연결 상태를 확인 후 다시 시도해주세요.
</t>
  </si>
  <si>
    <t>신/구버전 체크</t>
  </si>
  <si>
    <t>신버전 -&gt; 구버전으로 선물</t>
  </si>
  <si>
    <t>1. 신버전에서 구버전으로 선물 후 동작 확인
* 선물받기 시 카드 노출 관련
2. 선물이미지 확인
3. 선물함 내 배경 컬러 확인</t>
  </si>
  <si>
    <t>1. 구버전에서 선물받기 시 키보드 영역 선물카드 노출
2. 신/구버전 선물 이미지 동일
3. 배경 컬러 동일</t>
  </si>
  <si>
    <t>구버전 -&gt; 신버전으로 선물</t>
  </si>
  <si>
    <t>1. 구버전에서 신버전으로 선물 후 동작 확인
2. 선물이미지 확인
3. 선물함 내 배경 컬러 확인</t>
  </si>
  <si>
    <t>1. 신버전에서 선물받기 시 키보드 열리며 선물받은 아이템 탭으로 포커싱
2. 신/구버전 선물 이미지 동일
3. 배경 컬러 동일</t>
  </si>
  <si>
    <t>초코 티어별 결제 테스트</t>
  </si>
  <si>
    <t>국내 결제</t>
  </si>
  <si>
    <t>정보 표기 변경 확인 및 구매</t>
  </si>
  <si>
    <t>200초코</t>
  </si>
  <si>
    <t>1. 200초코 금액의 상품 상세페이지 진입후 구매하기 탭 후 인앱 결제 창 내 정보 확인
2. 구매진행
3. TMS 메시지 내 계약서면 확인</t>
  </si>
  <si>
    <t>1. 정보 표시
- 가격 : OS별 표기 금액 참고
2. 아이템이 구매처리된다.
- 초코 결제 내역 TMS가 수신된다.
3. 계약 서면 내 상품명, 결제금액 확인
- 상품명 : 200초코
- 결제금액 : OS별 표기 금액 참고
* OS별 표기 금액
공통
- ₩2,500</t>
  </si>
  <si>
    <t>* 테스트용 애플 인앱계정
ㄴ moz에게 문의해주세요. 테스트 계정 정보, 시트에 남겨두지말아주세요 :)
 * 테스트 후 반드시 결제취소 할 것!!
* 테스트시 014번호 사용부탁드립니다.
* 결제테스트 후 결제취소를 위한 정보를 아래 시트에 남겨주세요.
https://docs.google.com/spreadsheets/d/1fRWKHt7IccEmIerk15Z5sGGGLfhDPRKjpB-NM2KItcc/edit#gid=0
 * 결제방법
!! 이전에 테스트계정 로그인된 정보가 있다면 OS 설정 &gt; itunes 및 app store 진입 &gt; 하단 "샌드 박스 계정" 내 활성화된 계정 탭하여 로그아웃 한다.
 1. 이모티콘 스토어 내 임의의 상품 결제 시도 &gt; 해당 테스트 인앱계정 로그인 &gt; 로그인 후 다시 로그인 팝업 발생하면 해당 팝업 취소
 2. 카카오톡 강제종료 후 재실행
 3. 다시 이모티콘 결제 시도
 4. 계정 비밀번호 입력 팝업 노출, 해당 테스트용 인앱계정 비밀번호 입력 후 결제시도
!! 샌드 박스 계정으로 로그인되는 형태로 로그인된 애플인앱계정과 충돌되진 않습니다.
 * 결제시도시 오류발생 대처 방법
   1. 스마트폰 설정 &gt; 계정에서 구글계정 삭제
   2. 애플리케이션 &gt; 구글플레이서비스, 구글플레이스토어 진입 후 저장공간 각각 초기화
   3. 구글 테스트계정 재로그인
   4. 구글 플레이스토어 진입 후 이모티콘 결제 시도</t>
  </si>
  <si>
    <t>(jasmin, 26/5)
상품명 : 200초코
결제일 : 2026년 6월 11일
결제금액 : (VAT 포함) : 2,500원</t>
  </si>
  <si>
    <t>300초코</t>
  </si>
  <si>
    <t>1. 300초코 금액의 상품 상세페이지 진입후 구매하기 탭 후 인앱 결제 창 내 정보 확인
2. 구매진행
3. TMS 메시지 내 계약서면 확인</t>
  </si>
  <si>
    <t>1. 정보 표시
- 가격 : OS별 표기 금액 참고
2. 아이템이 구매처리된다.
- 초코 결제 내역 TMS가 수신된다.
3. 계약 서면 내 상품명, 결제금액 확인
- 상품명 : 300초코
- 결제금액 : OS별 표기 금액 참고
* OS별 표기 금액
iOS) ₩3,800
Android-Google) ₩3,750
WebStore) ₩3,750</t>
  </si>
  <si>
    <t>1. 200초코 금액의 상품 상세페이지 진입후 선물하기 탭 후 인앱 결제 창 내 정보 확인
2. 선물진행
3. TMS 메시지 내 계약서면 확인</t>
  </si>
  <si>
    <t>1. 300초코 금액의 상품 상세페이지 진입후 선물하기 탭 후 인앱 결제 창 내 정보 확인
2. 선물진행
3. TMS 메시지 내 계약서면 확인</t>
  </si>
  <si>
    <t>달러결제(일본 외)</t>
  </si>
  <si>
    <t>* 티어별 확인 필요시 하단 추가</t>
  </si>
  <si>
    <t>1. 정보 표시
- 가격 : OS별 표기 금액 참고
2. 아이템이 구매처리된다.
- 초코 결제 내역 TMS가 수신된다.
3. 계약 서면 내 아이템명, 결제금액 확인
- 상품명 : 200초코
- 결제금액 : OS별 표기 금액 참고
* OS별 표기 금액
iOS) $2.19
Android-Google) $2.20</t>
  </si>
  <si>
    <t>(jasmin, 26/5)
1. 정보 표시 : 2,500원
3. 상품명 : {상품명}
결제일 : 2026년 6월 11일
결제금액 : (VAT 포함) : $2.20</t>
  </si>
  <si>
    <t>1. 정보 표시
- 가격 : OS별 표기 금액 참고
2. 아이템이 구매처리된다.
- 초코 결제 내역 TMS가 수신된다.
3. 계약 서면 내 아이템명, 결제금액 확인
- 상품명 : 300초코
- 결제금액 : OS별 표기 금액 참고
* OS별 표기 금액
iOS) $3.29
Android-Google) $3.30</t>
  </si>
  <si>
    <t>엔화 결제</t>
  </si>
  <si>
    <t>1. 정보 표시
- 가격 : OS별 표기 금액 참고
2. 아이템이 구매처리된다.
- 초코 결제 내역 TMS가 수신된다.
3. 계약 서면 내 아이템명, 결제금액 확인
- 상품명 : 200초코
- 결제금액 : OS별 표기 금액 참고
* OS별 표기 금액
iOS) ¥320
Android-Google) ¥250</t>
  </si>
  <si>
    <t>1. 정보 표시
- 가격 : OS별 표기 금액 참고
2. 아이템이 구매처리된다.
- 초코 결제 내역 TMS가 수신된다.
3. 계약 서면 내 아이템명, 결제금액 확인
- 상품명 : 300초코
- 결제금액 : OS별 표기 금액 참고
* OS별 표기 금액
iOS) ¥480
Android-Google) ¥370</t>
  </si>
  <si>
    <t>(jasmin, 26/5)
1. 정보 표시 : 3,750원
3. 상품명 : {상품명}
결제일 : 2026년 6월 11일
결제금액 : (VAT 포함) : ¥370</t>
  </si>
  <si>
    <t>(jasmin, 26/5)
1. 정보 표시 : 2,500원
3. 상품명 : {상품명}
결제일 : 2026년 6월 11일
결제금액 : (VAT 포함) : ¥250</t>
  </si>
  <si>
    <t>상세 공유</t>
  </si>
  <si>
    <t>https://docs.google.com/presentation/d/1eaCeUYrDHjlOOgKuoNeH8_ekD1s4uE5SpV-wyXY3yeg/edit?slide=id.g3cfb72d281a_6_116#slide=id.g3cfb72d281a_6_116</t>
  </si>
  <si>
    <t>공유하기(APP, moweb)</t>
  </si>
  <si>
    <t>공유피커 기능 확인</t>
  </si>
  <si>
    <t>채팅방 선택 후 전송</t>
  </si>
  <si>
    <t>1. 상세화면 &gt; 공유 &gt; 공유 피커 내 채팅방 선택후 보내기 탭
2. [채팅방 가기] 버튼 탭
- [채팅목록 가기]
3. 공유 메시지 랜딩 확인</t>
  </si>
  <si>
    <t>1. 채팅방에 메시지 공유된다.
snackbar 표시
- (1:1채팅방,나포함) 전송한 채팅방 이미지 {친구명}에게 메시지를 공유했어요.
- (그룹채팅방) {채팅방명 } 채팅방에 메시지를 공유했어요.
[채팅방 가기] 버튼 표시
- (채팅방 2개이상) N개 채팅방에 메시지를 공유했어요 [채팅목록 가기]
2. 채팅방으로 이동되며, 메시지 표시
- [채팅목록 가기] -&gt; 채팅목록으로 이동
3. --
(앱공유) 스토어 전용 웹뷰로 랜딩
(웹공유) 웹스토어로 랜딩</t>
  </si>
  <si>
    <r>
      <rPr>
        <rFont val="Nanum Gothic"/>
      </rPr>
      <t xml:space="preserve">(eric, 26/5)
</t>
    </r>
    <r>
      <rPr>
        <rFont val="Nanum Gothic"/>
        <color rgb="FF1155CC"/>
        <u/>
      </rPr>
      <t>QATEAM-13503</t>
    </r>
    <r>
      <rPr>
        <rFont val="Nanum Gothic"/>
      </rPr>
      <t xml:space="preserve"> 라이트 모드에서 이모티콘
클릭 후 공유 하기 클린 한 상태에서 다크모드로
변경 시 가시성 떨어짐
ㄴ 테마 변경이 일어날때만 발생하는 것이며 수정시
다른 지면 피커들에도 영향이 클것으로 보여 6차때 
다시 검증 必
</t>
    </r>
  </si>
  <si>
    <t>1. 상세화면 &gt; 공유 &gt; 공유 피커 내 나에게 탭
2. [채팅방 가기] 버튼 탭</t>
  </si>
  <si>
    <t>1. 나와의 채팅방에 메시지 공유된다.
snackbar 표시
- (1:1채팅방,나포함) 전송한 채팅방 이미지 {친구명}에게 메시지를 공유했어요.
2. 채팅방으로 이동되며, 메시지 표시
(앱공유) 스토어 전용 웹뷰로 랜딩
(웹공유) 웹스토어로 랜딩</t>
  </si>
  <si>
    <t>URL 복사</t>
  </si>
  <si>
    <t>1. 상세화면 &gt; 공유 &gt; 공유 피커 내 URL 복사 탭
2. 복사된 URL 붙여넣기
3. 말풍선 링크 탭</t>
  </si>
  <si>
    <t>1. URL이 복사된다.
- 토스트 얼럿 표시된다.
ㄴ "URL을 복사했어요."
2. 채팅방 내 공유 말풍선 표시
3. --
(앱공유) 스토어 전용 웹뷰로 랜딩
(웹공유) 웹스토어로 랜딩</t>
  </si>
  <si>
    <t>1. 상세화면 &gt; 공유 &gt; 공유 피커 내 더보기 탭
2. 외부 어플에 공유 후 랜딩 등 확인</t>
  </si>
  <si>
    <t>1. OS 외부 앱 공유 화면으로 랜딩
2. --
(앱공유) 스토어 전용 웹뷰로 랜딩
(웹공유) 웹스토어로 랜딩</t>
  </si>
  <si>
    <t>공유 메시지 확인</t>
  </si>
  <si>
    <t xml:space="preserve">* 앱/웹 랜딩 URL만 차이있음
- 앱 - https://e.kakao.com/app/t/{slug})
- 웹 - https://e.kakao.com/t/{slug} </t>
  </si>
  <si>
    <t>썸네일/아이템명</t>
  </si>
  <si>
    <t>* 썸네일 : 
ㄴ 상단 TOP이미지
ㄴ 하단 이모트
* 타이틀 - 아이템명으로 표시</t>
  </si>
  <si>
    <t>자세히 보러가기 랜딩 확인</t>
  </si>
  <si>
    <t>웹스토어에서 공유한 말풍선</t>
  </si>
  <si>
    <t>1. [자세히 보러가기] 탭</t>
  </si>
  <si>
    <t>1. 웹스토어로 랜딩된다.</t>
  </si>
  <si>
    <t>앱스토어에서 공유한 말풍선</t>
  </si>
  <si>
    <t>1. --
(앱) 앱스토어로 랜딩된다.
(PC/Mac) 웹스토어로 랜딩된다.
* mac/windows 기기에서 확인시에는 앱에서 공유해도 웹으로 랜딩</t>
  </si>
  <si>
    <t>작가 캐릭터 페이지</t>
  </si>
  <si>
    <t>배경 이미지</t>
  </si>
  <si>
    <t>* 서버에서 #E5F1F8 값을 내려줄예정, 추후에 해당 컬러를 어드민등으로 설정하지는 않을것으로 추정, 서버에서 안내려오는 경우가 있을수있으므로 클라에서 하드코딩값 보유</t>
  </si>
  <si>
    <t>작가명 표시</t>
  </si>
  <si>
    <t>최대 글자수 정책</t>
  </si>
  <si>
    <t>전체 목록 공유</t>
  </si>
  <si>
    <t>1. 전체 버블 선택 상태에서 공유
2. 채팅방에 공유된 말풍선 링크 탭</t>
  </si>
  <si>
    <t>1. 채팅방에 공유 말풍선 전달된다.
2. 작가페이지 전체 버블로 랜딩</t>
  </si>
  <si>
    <t>IP목록 공유</t>
  </si>
  <si>
    <t>1. IP버블 선택 상태에서 공유
2. 채팅방에 공유된 말풍선 링크 탭</t>
  </si>
  <si>
    <t>1. 채팅방에 공유 말풍선 전달된다.
2. 작가페이지 내 선택했던 IP 버블로 랜딩</t>
  </si>
  <si>
    <t>IP분류 영역(버블)</t>
  </si>
  <si>
    <t>버블 표시 정책</t>
  </si>
  <si>
    <t>전체 버블</t>
  </si>
  <si>
    <t>고정 노출 확인</t>
  </si>
  <si>
    <t>IP버블 스와이프 가능한 상태</t>
  </si>
  <si>
    <t>IP버블이 이동되도록 스와이프 후 전체 버블 버튼 유지 확인</t>
  </si>
  <si>
    <t>IP버블만 스와이프 이동되며, 전체 버블은 좌측 고정 표시된다.</t>
  </si>
  <si>
    <t>IP 버블 노출 조건</t>
  </si>
  <si>
    <t>IP 버블 정렬</t>
  </si>
  <si>
    <t>* api응답내 값 중 ip_list의 최근 출시 아이템 순으로 내려오는 스펙의 체크 - 서버에서 정렬순으로 내려줌</t>
  </si>
  <si>
    <t>* adhoc test 필요
* 날짜 변경 및 아이템 비활성화에 따른 정렬 변화 체크</t>
  </si>
  <si>
    <t>(예시) 최근 출시 정렬</t>
  </si>
  <si>
    <t>IPID A
- item a : 1000(출시일-클수록 최신)
- item b : 1001
- item c : 1002
IPID B
- item d : 999
- item e : 1003(가장 최신)</t>
  </si>
  <si>
    <t>1. IP 버블 B -&gt; A 순으로 표시된다.</t>
  </si>
  <si>
    <t>IP 버블 이미지 확인</t>
  </si>
  <si>
    <t>노출, 선택 및 이동</t>
  </si>
  <si>
    <t>[위로가기] 플로팅 버튼</t>
  </si>
  <si>
    <t>역스크롤 시 노출 확인</t>
  </si>
  <si>
    <t>1. 아이템 리스트에서 역스크롤
2. 플로팅 버튼 탭</t>
  </si>
  <si>
    <t>1. [↑ 맨 위로]  플로팅 버튼 노출
2. 리스트 최상단으로 스크롤업되어 이동</t>
  </si>
  <si>
    <t>아이템 리스트 : 전체 목록</t>
  </si>
  <si>
    <t>리스트 명 확인</t>
  </si>
  <si>
    <t>1. 전체 버블 탭 후 리스트 명 확인</t>
  </si>
  <si>
    <t>1. "전체"</t>
  </si>
  <si>
    <t>아이템 이미지</t>
  </si>
  <si>
    <t>타이틀 이미지 노출 확인</t>
  </si>
  <si>
    <t>* png</t>
  </si>
  <si>
    <t>1. 아이템 좌측 타이틀 이미지 확인</t>
  </si>
  <si>
    <t>1. 움직이지 않는 타이틀 이미지로 표시</t>
  </si>
  <si>
    <t>큰 이모티콘 썸네일 심볼</t>
  </si>
  <si>
    <t>1. 큰이모티콘 이미지 우측하단 썸네일 심볼 표시 확인</t>
  </si>
  <si>
    <t>1. 썸네일 심볼 표시</t>
  </si>
  <si>
    <t>소리나는 이모티콘 뱃지</t>
  </si>
  <si>
    <t>1. 아이템 이름 우측 아이콘 표시 확인</t>
  </si>
  <si>
    <t>1. 사운드 아이콘 표시</t>
  </si>
  <si>
    <t>* 어드민 조회 후 어드민 내 정렬과 일치여부로 체크</t>
  </si>
  <si>
    <t xml:space="preserve">https://docs.google.com/spreadsheets/d/1m7h3UMn7WK7PZOMOm3PaGdy2H-7nz747VX5Gp9nhCsA/edit?gid=1440558770#gid=1440558770
</t>
  </si>
  <si>
    <t>최신순</t>
  </si>
  <si>
    <t>1. 최신순 선택 후 정렬 확인</t>
  </si>
  <si>
    <t>1. 최신 출시순으로 정렬되어 표시
- 최신순 정렬은 즉시 반영</t>
  </si>
  <si>
    <t>인기순</t>
  </si>
  <si>
    <t>1. 인기순 선택 후 정렬 확인</t>
  </si>
  <si>
    <t>1. 인기 순으로 정렬되어 표시
- 인기순은 일1회 배치(매일 10시 30분)</t>
  </si>
  <si>
    <t>인기순: 인포마크</t>
  </si>
  <si>
    <t>인기순 정렬 선택 상태</t>
  </si>
  <si>
    <t>1. 전체 타이틀 우측 인포마크 탭</t>
  </si>
  <si>
    <t>1. 툴팁 표시
--
인기순 기준
최근 3개월 간 상품별 누적 판매량 기준</t>
  </si>
  <si>
    <t>아이템 리스트 : IP 버블</t>
  </si>
  <si>
    <t>1. IP버블 탭 후 리스트 명 확인</t>
  </si>
  <si>
    <t>1. "IPID명 표시"</t>
  </si>
  <si>
    <t>타이틀 이미지 확인</t>
  </si>
  <si>
    <t>* webp
* 스토어 상세 타이틀 이미지 표시</t>
  </si>
  <si>
    <t>1. 움직이는 이미지 표시
- 애니메이션 없는 상품인 경우는 멈춘상태로 표시</t>
  </si>
  <si>
    <t>아이템 썸네일</t>
  </si>
  <si>
    <t>이모티콘 썸네일 3종 표시</t>
  </si>
  <si>
    <t>1. 아이템 썸네일 이미지 확인</t>
  </si>
  <si>
    <t>1. 1~3번 이모티콘의 썸네일 표시</t>
  </si>
  <si>
    <t>썸네일 4종 표시</t>
  </si>
  <si>
    <t>1. 1~4번 미니 이모티콘의 썸네일 표시</t>
  </si>
  <si>
    <t>추천영역 노출 정책 확인</t>
  </si>
  <si>
    <t>* 추천풀 데이터 1개 이상
- 최근조회: 일단위 배치
- 좋아요: 실시간 (확정)
- 놓친시리즈: 실시간 (확정)
- 구매이탈: 일단위 배치</t>
  </si>
  <si>
    <t>놓친 시리즈 - 보유 중인 아이템과 동일 IP의 미보유 아이템</t>
  </si>
  <si>
    <t>추천풀 없는 경우 미노출 확인</t>
  </si>
  <si>
    <t>추천풀에 데이터 없음</t>
  </si>
  <si>
    <t>1. 작가페이지 전체 IP 선택 상태 진입 후 추천영역 노출 확인</t>
  </si>
  <si>
    <t>1. 추천영역 미노출</t>
  </si>
  <si>
    <t>조건 별 노출 확인</t>
  </si>
  <si>
    <t>* 무제한으로 보유한 상품인 경우 추천영역 미노출
- 추천풀 모두 즉시반영처리할지 검토중</t>
  </si>
  <si>
    <t>최근조회</t>
  </si>
  <si>
    <t>추천풀에 최근조회 풀만 존재</t>
  </si>
  <si>
    <t>1. 해당 조건의 아이템 추천영역에 노출</t>
  </si>
  <si>
    <t>조회기간 제한 7일 확인</t>
  </si>
  <si>
    <t>* 서버 셋팅 요청하여 확인</t>
  </si>
  <si>
    <t>추천풀에 좋아요 풀만 존재</t>
  </si>
  <si>
    <t>좋아요 풀 내 랜덤 노출</t>
  </si>
  <si>
    <t>좋아요 추천풀 내 아이템 2개 이상</t>
  </si>
  <si>
    <t>1. 작가 페이지 진입 -&gt; 이탈 -&gt; 재진입 반복</t>
  </si>
  <si>
    <t>1. 추천영역에 추천 풀내 아이템 랜덤하게 교차노출</t>
  </si>
  <si>
    <t>실시간 반영 확인
- 좋아요 추가</t>
  </si>
  <si>
    <t>추천 풀 데이터 없는 상태</t>
  </si>
  <si>
    <t>1. 좋아요 한 이모티콘 추가 후 해당 작가 페이지 진입</t>
  </si>
  <si>
    <t>1. 좋아요 한 아이템 추천영역에 노출</t>
  </si>
  <si>
    <t>실시간 반영 확인
- 좋아요 모두 제거</t>
  </si>
  <si>
    <t>좋아요 한 아이템 존재 상태
좋아요 외 추천풀 없는 상태</t>
  </si>
  <si>
    <t>1. 좋아요 한 이모티콘 모두 좋아요 해제 후 작가 페이지 진입</t>
  </si>
  <si>
    <t>조회기간 제한 1년 확인</t>
  </si>
  <si>
    <t>놓친시리즈</t>
  </si>
  <si>
    <t>놓친시리즈 풀 내 랜덤 노출</t>
  </si>
  <si>
    <t>추천풀에 놓친시리즈만 존재</t>
  </si>
  <si>
    <t>실시간 반영 확인
- 추가 구매 후 확인</t>
  </si>
  <si>
    <t>추천풀에 놓친시리즈만 존재
놓친 시리즈 아이템 3개 이상</t>
  </si>
  <si>
    <t>1. 추천영역에 노출된 아이템 구매 후 작가 페이지 진입
- 반복 진입하여 체크</t>
  </si>
  <si>
    <t>1. 추가 구매한 아이템 제외하고 풀 내 아이템 랜덤하게 교차 노출</t>
  </si>
  <si>
    <t>실시간 반영 확인
- 모두 구매 후 확인</t>
  </si>
  <si>
    <t>1. 해당 IP의 아이템 모두 구매 후 작가 페이지 진입</t>
  </si>
  <si>
    <t>구매이탈</t>
  </si>
  <si>
    <t>추천풀 내 랜덤 노출 확인</t>
  </si>
  <si>
    <t>추천 풀 데이터 복수 조건 만족 상태</t>
  </si>
  <si>
    <t>1. 추천영역이 노출된다, 진입시마다 랜덤노출된다.</t>
  </si>
  <si>
    <t>IP 버블 선택 시 미노출 확인</t>
  </si>
  <si>
    <t>1. 작가페이지 전체 IP 선택 상태 진입 후 추천영역 노출 확인
2. IP버블 선택</t>
  </si>
  <si>
    <t>1. 추천영역이 노출된다, 진입시마다 랜덤노출된다.
2. 추천영역 미노출된다.</t>
  </si>
  <si>
    <t>보유 상품 추천풀 제외 스펙 확인</t>
  </si>
  <si>
    <t>* 테스트 풀 단일아이템 또는 작게하여 확인</t>
  </si>
  <si>
    <t>구매아이템 추천풀에서 제외 확인</t>
  </si>
  <si>
    <t>1. 작가페이지 전체 버블 선택 상태 진입 후 추천영역 노출 확인
2. 아이템 구매(무제한 보유) 후 작가페이지 전체 버블 선택 상태로 진입</t>
  </si>
  <si>
    <t>1. 해당 조건의 아이템 추천영역에 노출
2. 아이템 미노출 확인</t>
  </si>
  <si>
    <t>추천 영역 구성요소 확인</t>
  </si>
  <si>
    <t>타이틀
: "추천"</t>
  </si>
  <si>
    <t>1. 타이틀 탭</t>
  </si>
  <si>
    <t>1. 동작없음</t>
  </si>
  <si>
    <t>섬네일</t>
  </si>
  <si>
    <t>아이템 상세타이틀 노출 타입별 확인</t>
  </si>
  <si>
    <t>1. 해당 타입 아이템 추천 영역에 노출 시 섬네일 확인</t>
  </si>
  <si>
    <t>1. 이미지 깨짐없이 노출 확인</t>
  </si>
  <si>
    <t>1. 이미지 깨짐없이 노출 확인
- 애니메이션 동작 확인(움스지원)</t>
  </si>
  <si>
    <t>움스 사운드콘</t>
  </si>
  <si>
    <t>큰이모티콘 사운드</t>
  </si>
  <si>
    <t>1. 섬네일 탭</t>
  </si>
  <si>
    <t>* 아이템명 국문/영문 노출</t>
  </si>
  <si>
    <t>1. 아이템명 탭</t>
  </si>
  <si>
    <t>추천 라벨</t>
  </si>
  <si>
    <t>추천풀 유형 별 라벨 노출 확인</t>
  </si>
  <si>
    <t>1. 조건의 아이템 추천 영역 노출 시 추천 라벨 확인</t>
  </si>
  <si>
    <t>1. 최근 본 이모티콘</t>
  </si>
  <si>
    <t>1. 좋아요한 이모티콘</t>
  </si>
  <si>
    <t>1. 보유 중인 시리즈 이모티콘</t>
  </si>
  <si>
    <t>작가 넛지</t>
  </si>
  <si>
    <t>보유 넛지(A type)</t>
  </si>
  <si>
    <t>보유 넛지 노출 조건 정책 확인</t>
  </si>
  <si>
    <t>작가 아이템 보유 및 IP내 미보유 아이템 확인</t>
  </si>
  <si>
    <t>플러스 등록 아이템 보유</t>
  </si>
  <si>
    <t>1. 플러스 등록된 작가의 아이템 보유
2. 1번 IP의 미보유 플러스 등록 아이템 3개이상</t>
  </si>
  <si>
    <t>1. 작가페이지 진입 후 전체버블 선택 상태에서 넛지 노출 확인
2. 보유한 아이템 IP 버블 선택 상태에서 넛지 노출 확인</t>
  </si>
  <si>
    <t>1. 보유 넛지 노출
2. 보유 넛지 노출</t>
  </si>
  <si>
    <t>플러스 미등록 아이템 보유</t>
  </si>
  <si>
    <t>1. 플러스 미등록된 작가의 아이템 보유
2. 1번 IP의 미보유 플러스 등록 아이템 3개 이상</t>
  </si>
  <si>
    <t>복수 IP조건 충족시 랜덤 노출 확인</t>
  </si>
  <si>
    <t>IP A
1. 플러스 등록된 작가의 아이템 보유
2. IP A의 미보유 플러스 등록 아이템 3개이상
IP B
1. 플러스 미등록된 작가의 아이템 보유
2. IP B의 미보유 플러스 등록 아이템 3개 이상</t>
  </si>
  <si>
    <t>1. 작가페이지 진입 후 전체버블 선택 상태에서 넛지 노출 확인
2. 작가 페이지 이탈 후 재진입 후 전체버블 선택 상태에서 넛지 확인</t>
  </si>
  <si>
    <t>1~2. 보유 넛지 노출되며 IP A, B중 랜덤 하게 노출</t>
  </si>
  <si>
    <t>( adhoc) IP 버블 직랜딩 시 보유 넛지 노출 확인</t>
  </si>
  <si>
    <t>보유 넛지 미노출 조건 정책 확인</t>
  </si>
  <si>
    <t>플러스 구독자 미노출 확인</t>
  </si>
  <si>
    <t>1. 플러스 구독자
2. 작가의 아이템 보유
3. 보유한 아이템의 IP내 미보유 아이템 3개(이상)</t>
  </si>
  <si>
    <t>1. 보유 넛지 미노출
2. 보유 넛지 미노출</t>
  </si>
  <si>
    <t>KR 외 국가 미노출 확인</t>
  </si>
  <si>
    <t>일본 번호 가입자</t>
  </si>
  <si>
    <t>1. 일본 번호 사용자
2. 작가의 아이템 보유
3. 보유한 아이템의 IP내 미보유 아이템 3개(이상)</t>
  </si>
  <si>
    <t>기타 해외 번호 가입자</t>
  </si>
  <si>
    <t>1. 해외 번호 사용자
2. 작가의 아이템 보유
3. 보유한 아이템의 IP내 미보유 아이템 3개(이상)</t>
  </si>
  <si>
    <t>보유 조건 확인 : 미보유</t>
  </si>
  <si>
    <t>플러스 등록/미등록 아이템 미보유</t>
  </si>
  <si>
    <t>1. 해당 IP의 보유 아이템 없음
2. 1번 IP의 미보유 플러스 등록 아이템 3개 이상</t>
  </si>
  <si>
    <t>미보유 아이템 개수 미충족 확인
: 플러스 등록 아이템 3개 이상 조건 미충족</t>
  </si>
  <si>
    <t>1. 플러스 등록된 작가의 아이템 보유
2. 1번 IP의 미보유 플러스 등록 아이템 3개 미만</t>
  </si>
  <si>
    <t>1. 작가페이지 진입 후 전체버블 선택 상태에서 넛지 노출 확인
2. 보유한 아이템 IP 버블 선택 상태에서 넛지 노출 확인
* 미보유 플러스 미등록 아이템은 계산에서 제외 확인을 위해 설정</t>
  </si>
  <si>
    <t>플러스 등록 아이템 보유
: 미보유 플러스 미등록 아이템 영향 확인</t>
  </si>
  <si>
    <t>1. 플러스 등록된 작가의 아이템 보유
2. 1번 IP의 미보유 플러스 등록 아이템 3개 미만
3. 1번 IP의 (미보유 플러스 등록 아이템 + 미보유 플러스 미등록 아이템) &gt; 3</t>
  </si>
  <si>
    <t>1. 플러스 미등록된 작가의 아이템 보유
2. 1번 IP의 미보유 플러스 등록 아이템 3개 미만</t>
  </si>
  <si>
    <t>보유 넛지 구성요소 확인</t>
  </si>
  <si>
    <t>최근 출시 미보유 아이템 섬네일 노출 확인</t>
  </si>
  <si>
    <t>1. 넛지 내 표시되는 섬네일 이미지 확인</t>
  </si>
  <si>
    <t>1. 미보유 아이템 중 최신출시된 아이템의 키보드 섬네일 노출된다.</t>
  </si>
  <si>
    <t>섬네일 롤링 확인</t>
  </si>
  <si>
    <t>미보유 아이템 3개</t>
  </si>
  <si>
    <t>1. 넛지 내 표시되는 섬네일 롤링 이미지 리소스 확인</t>
  </si>
  <si>
    <t>1. 최근 출시된 1~3번 이모티콘 섬네일 표시</t>
  </si>
  <si>
    <t>미보유 아이템 4개 이상</t>
  </si>
  <si>
    <t>1. 최근 출시된 1~3번 이모티콘 섬네일 표시
* 출시 4번째 이후 섬네일이 표시되지 않는지 체크</t>
  </si>
  <si>
    <t>{IP명} 시리즈
예) 카카오프렌즈 시리즈</t>
  </si>
  <si>
    <t>미보유 아이템 개수 &amp; 가격 표시</t>
  </si>
  <si>
    <t>미보유 플러스 등록아이템 N개</t>
  </si>
  <si>
    <t>이모티콘 N개, {$}원
예) 이모티콘 12개, 6,900원
-- $
- iOS : 6,900원
- Android : 5,700원
- Web : 3,900원</t>
  </si>
  <si>
    <t>전부 쓰기 버튼</t>
  </si>
  <si>
    <t>* 보유 넛지 우측 버튼</t>
  </si>
  <si>
    <t>랜딩 확인
: 매대</t>
  </si>
  <si>
    <t>1. 보유 넛지 우측 [전부 쓰기] 버튼 탭</t>
  </si>
  <si>
    <t>1. 플러스 매대(C타입)으로 이동된다.</t>
  </si>
  <si>
    <t>매대 스펙 체크</t>
  </si>
  <si>
    <t>* 기본 스펙 확인</t>
  </si>
  <si>
    <t>C타입 매대 확인</t>
  </si>
  <si>
    <t>매대 타이틀 체크</t>
  </si>
  <si>
    <t>내 취향 이모티콘 전부 쓰고 싶다면?</t>
  </si>
  <si>
    <t>이모트 노출 확인</t>
  </si>
  <si>
    <t>IP내 미보유 아이템 6개 이상</t>
  </si>
  <si>
    <t>매대 내 표시되는 이모티콘 선택 영역 확인</t>
  </si>
  <si>
    <t>동일 IP이모트로 6개(최신순) 채워진다.</t>
  </si>
  <si>
    <t>IP내 미보유 아이템 6개 미만</t>
  </si>
  <si>
    <t>스크롤 UX확인</t>
  </si>
  <si>
    <t>스크롤 시 미노출 &amp; 재노출 조건 확인</t>
  </si>
  <si>
    <t>보유 넛지 노출 상태</t>
  </si>
  <si>
    <t>1. 스크롤 동작 실행
2. 스크롤 후 1초 경과</t>
  </si>
  <si>
    <t>1. 보유 넛지 미노출된다.
2. 보유 넛지 재노출 된다.</t>
  </si>
  <si>
    <t>프리퀀시</t>
  </si>
  <si>
    <t>보유 넛지 클릭시 미노출 및 재진입시 노출 확인</t>
  </si>
  <si>
    <t>1. 보유 넛지 클릭 후 구독하지 않고 작가 페이지 재진입
2. 작가페이지 나간뒤 재진입</t>
  </si>
  <si>
    <t>1. 보유 넛지 미노출된다.
2. 보유 넛지 표시된다.</t>
  </si>
  <si>
    <t>조회 넛지(B type)</t>
  </si>
  <si>
    <t>조회 넛지 노출 조건 정책 확인</t>
  </si>
  <si>
    <t>미보유 시 조회 넛지 노출</t>
  </si>
  <si>
    <t>작가 전체 페이지 복귀 시 넛지 노출 확인</t>
  </si>
  <si>
    <t>1. 작가아이템 미보유
2. 미보유 플러스 등록 아이템 3개이상</t>
  </si>
  <si>
    <t>1. 작가페이지 내 아이템 상세 진입후 구매/구독하지 않고 뒤로가기</t>
  </si>
  <si>
    <t>1. 조회 넛지 노출</t>
  </si>
  <si>
    <t>작가 IP 페이지 복귀 시 넛지 노출 확인</t>
  </si>
  <si>
    <t>복수 아이템 상세 진입 시 마지막 아이템 조회 넛지 노출 확인</t>
  </si>
  <si>
    <t>1. 작가 페이지 진입 후 복수개의 상세페이지 진입 후 구매/구독하지 않고 뒤로가기</t>
  </si>
  <si>
    <t>1. 마지막 상세 조회한 아이템을 기준으로 조회넛지 표시된다.
* 마지막 조회한 아이템으로 표시</t>
  </si>
  <si>
    <t>노출중인 조회넛지가 있는 경우 갱신 처리 확인</t>
  </si>
  <si>
    <t>조회넛지가 표시중인 상태</t>
  </si>
  <si>
    <t>1. 작가페이지 내 다른 아이템 상세 진입 후 구매/구독하지 않고 뒤로가기</t>
  </si>
  <si>
    <t>1. 조회 넛지 노출
- 이미 노출중이던 조회넛지가 다른 아이템 정보로 갱신되어 표시된다.</t>
  </si>
  <si>
    <t>조회 넛지 미노출 조건 정책 확인</t>
  </si>
  <si>
    <t>1. 플러스 구독자
2. 작가의 아이템 미보유
3. 미보유 플러스 등록 아이템 3개 이상</t>
  </si>
  <si>
    <t>1. 조회 넛지 미노출</t>
  </si>
  <si>
    <t>1. 일본 번호 사용자
2. 작가의 아이템 미보유
3. 미보유 플러스 등록 아이템 3개 이상</t>
  </si>
  <si>
    <t>1. 해외 번호 사용자
2. 작가의 아이템 미보유
3. 미보유 플러스 등록 아이템 3개 이상</t>
  </si>
  <si>
    <t>작가 아이템 보유 시 미노출 확인</t>
  </si>
  <si>
    <t>플러스 등록 아이템 보유시 미노출</t>
  </si>
  <si>
    <t>1. 작가페이지 전체에서 상세 페이지 진입 후 뒤로가기로 작가페이지 재진입</t>
  </si>
  <si>
    <t>플러스 미등록 아이템 보유시 미노출</t>
  </si>
  <si>
    <t>미보유 플러스 등록 아이템 개수 미충족 확인
: 플러스 등록 아이템 3개 이상 조건 미충족</t>
  </si>
  <si>
    <t>미보유 플러스 등록 아이템 3개 미만시 미노출 확인</t>
  </si>
  <si>
    <t>IP의 미보유 플러스 등록 아이템 3개 미만</t>
  </si>
  <si>
    <t>미보유 아이템 3개 미만시 미노출 확인
: 미보유 플러스 미등록 아이템 영향 없음 확인</t>
  </si>
  <si>
    <t>1. IP의 미보유 플러스 등록 아이템 3개 미만
2. IP의 (미보유 플러스 등록 아이템 + 미보유 플러스 미등록 아이템) &gt; 3</t>
  </si>
  <si>
    <t>아이템 구매 후 재진입 시 미노출 확인</t>
  </si>
  <si>
    <t>1. 작가페이지 &gt; 상세 페이지 진입 후 아이템 구매 후 뒤로가기로 작가페이지 재진입</t>
  </si>
  <si>
    <t>구독 후 재진입 시 미노출 확인</t>
  </si>
  <si>
    <t>1. 작가페이지 &gt; 상세 페이지 진입 후 구독 후 뒤로가기로 작가페이지 재진입
1) 구매 넛지에서 구독
2) 웹에서 구독처리 후 뒤로가기</t>
  </si>
  <si>
    <t>노출 예외 케이스</t>
  </si>
  <si>
    <t>작가 페이지 신규 진입 시 미노출 &amp; 최초 작가 페이지로 복귀 시 노출 확인</t>
  </si>
  <si>
    <t>작가 페이지 진입 상태
1. 작가아이템 미보유
2. 미보유 플러스 등록 아이템 3개이상</t>
  </si>
  <si>
    <t>1. 상세 진입 후 상세에서 작가 영역 탭하여 작가 페이지 새로 진입
2. 뒤로가기로(n회) 최초 작가페이지로 재진입</t>
  </si>
  <si>
    <t>1. 조회 넛지 미노출
2. 조회 넛지 노출</t>
  </si>
  <si>
    <t>노출중인 보유 넛지가 있는 경우 미노출 확인</t>
  </si>
  <si>
    <t>1. 보유 넛지 노출 유지된다.</t>
  </si>
  <si>
    <t>조회 넛지 구성요소 확인</t>
  </si>
  <si>
    <t>{아이템명}, 마음에 드셨나요?
예) 냥냥특집 춘식이, 마음에 드셨나요?</t>
  </si>
  <si>
    <t>* 가로 해상도로 노출 초과시 1줄로 말줄임 표시
{아이템명} 부분 말줄임</t>
  </si>
  <si>
    <t>같은 시리즈 모두 쓸 수 있어요</t>
  </si>
  <si>
    <t>버튼 [ &gt; ]</t>
  </si>
  <si>
    <t>1. 조회 넛지 우측 [&gt;] 버튼 탭</t>
  </si>
  <si>
    <t>갖고 싶은 이모티콘 채팅방에 쏙 넣어드려요</t>
  </si>
  <si>
    <t>조회 넛지 노출 상태</t>
  </si>
  <si>
    <t>1. 조회 넛지 미노출된다.
2. 조회 넛지 재노출 된다.</t>
  </si>
  <si>
    <t>조회 넛지 클릭시 미노출 및 재진입시 노출 확인</t>
  </si>
  <si>
    <t>1. 조회 넛지 클릭 후 구독하지 않고 작가 페이지 재진입
2. 작가페이지 나간뒤 재진입</t>
  </si>
  <si>
    <t>1. 조회 넛지 표시 된다.
2. 조회 넛지 표시 된다.</t>
  </si>
  <si>
    <t>작가 그룹 페이지</t>
  </si>
  <si>
    <t>헤더영역</t>
  </si>
  <si>
    <t>메인타이틀 노출 확인</t>
  </si>
  <si>
    <t>타이틀 명</t>
  </si>
  <si>
    <t>서브타이틀 노출 확인</t>
  </si>
  <si>
    <t>서브 타이틍 명</t>
  </si>
  <si>
    <t>관심작가로 등록하고 시규 이모티콘 소식을 받아보세요</t>
  </si>
  <si>
    <t>2줄 노출 확인</t>
  </si>
  <si>
    <t>서브타이틀 2줄 길이인 경우 확인</t>
  </si>
  <si>
    <t>2줄 노출</t>
  </si>
  <si>
    <t>2줄 말줄임 확인</t>
  </si>
  <si>
    <t>서브타이틀 2줄 초과 길이인 경우 확인</t>
  </si>
  <si>
    <t>2줄 노출 + 초과영역 말줄임</t>
  </si>
  <si>
    <t>전체 작가 리스트</t>
  </si>
  <si>
    <t>노출 가능 작가 없음</t>
  </si>
  <si>
    <t>* 서버에서 리스트 정보를 안내려준 경우 0개
1. 조건 상태에서 작가 그룹 페이지 진입</t>
  </si>
  <si>
    <t>1. 안내 문구 노출
"조회 가능한 작가가 없습니다."</t>
  </si>
  <si>
    <t>최소/최대 노출 개수 확인</t>
  </si>
  <si>
    <t>* 0개, 1개 등이 노출되게 할수있을지?
강제 셋팅 방법 체크</t>
  </si>
  <si>
    <t>1개 표시</t>
  </si>
  <si>
    <t>전체 1개 노출시</t>
  </si>
  <si>
    <t>1. 리스트 노출되며, 리스트1개 외 영역 UI상 부자연스러운 부분 없는지 체크</t>
  </si>
  <si>
    <t>20개 표시</t>
  </si>
  <si>
    <t>전체 20개 노출시</t>
  </si>
  <si>
    <t>1. 리스트 노출되며, 
스크롤로 20개 모두 확인 가능 체크</t>
  </si>
  <si>
    <t>리스트 표시된 작가 리스트 영역 클릭</t>
  </si>
  <si>
    <t>작가 페이지로 이동
* 작가 페이지 진입수 돌아오는 경우는 전체 작가리스트가 갱신되므로, 관심추가한 작가는 미노출될 수 있음</t>
  </si>
  <si>
    <t>정렬 순서 확인</t>
  </si>
  <si>
    <t>* 데이터 셋 체크
공통로직
- 유저가 관심 설정을 하지 않은
- 활성상태
- 출시아이템 1개 이상인 작가
메인로직 - 키보드에 꽂혀있는 이모티콘 탭의 작가 + 왼쪽부터 최대 50개 + 90일이내 신상 출시
대체1 - 유저가 좋아요한 이모티콘의 작가 + 최근 좋아요한 순으로 30개 + 90일 이내 신상 출시
대체2 - 성연령 인기 이모티콘 출시 작가 + 최대 30개
ㄴ 성연령 인기 이모티콘 = ~prefer-rank
대체3 - 전체 인기 이모티콘 출시한 작가</t>
  </si>
  <si>
    <t>메인로직 최신순 정렬 확인</t>
  </si>
  <si>
    <t>* 메인로직 해당 아이템 2~20개 이내 포함 상태
메인로직으로 추천된 작가의 정렬 순서 확인</t>
  </si>
  <si>
    <t>최신순으로 정렬된다.</t>
  </si>
  <si>
    <t>대체로직1 최신순 정렬 확인</t>
  </si>
  <si>
    <t xml:space="preserve">* 대체로직1의 아이템 2~20개 이내 포함된 상태
대체로직1으로 추천된 작가의 정렬 순서 확인
</t>
  </si>
  <si>
    <t>대체로직2 최신순 정렬 확인</t>
  </si>
  <si>
    <t xml:space="preserve">* 대체로직2의 아이템 2~20개 이내 포함된 상태
대체로직2으로 추천된 작가의 정렬 순서 확인
</t>
  </si>
  <si>
    <t>대체로직3 최신순 정렬 확인</t>
  </si>
  <si>
    <t xml:space="preserve">* 대체로직3의 아이템 2~20개 이내 포함된 상태
대체로직3으로 추천된 작가의 정렬 순서 확인
</t>
  </si>
  <si>
    <t>개별 작가 리스트</t>
  </si>
  <si>
    <t>작가명 노출 확인</t>
  </si>
  <si>
    <t>전체 표시 확인</t>
  </si>
  <si>
    <t>1. 작가명 표시 확인</t>
  </si>
  <si>
    <t>1. 전체 이름 표시된다.</t>
  </si>
  <si>
    <t>말줄임 표시 확인</t>
  </si>
  <si>
    <t>작가명 영역을 벗어나는 길이</t>
  </si>
  <si>
    <t>1. 우측 영역 초과 부분 말줄임 표시된다.</t>
  </si>
  <si>
    <t>상품수 노출 확인</t>
  </si>
  <si>
    <t>* 상품 수 0개일때는 개별 작가 리스트 표시안될 것으로 추정 테스트 제외, 기본적으로 N개 표시되므로 표시 개수와 실제 개수 차이만 adhoc 체크</t>
  </si>
  <si>
    <t>1만개 미만 전체 노출 확인</t>
  </si>
  <si>
    <t>1. 관심 수 노출 영역 및 카운트 확인</t>
  </si>
  <si>
    <t>1. 관심 수 만큼 노출</t>
  </si>
  <si>
    <t>1만개 이상 축약 확인</t>
  </si>
  <si>
    <t>1. 축약하여 노출
ex) 소수점 한자리 7.5만, 10.5만</t>
  </si>
  <si>
    <t>관심수 갱신 확인</t>
  </si>
  <si>
    <t>작가 +또는-</t>
  </si>
  <si>
    <t>* 관심수 변경 후 
1.작가 그룹 페이지 재진입 후 동일 개별 작가 관심 수 체크</t>
  </si>
  <si>
    <t>1. 관심 수 갱신되어 표시된다.</t>
  </si>
  <si>
    <t>작가 페이지로 이동</t>
  </si>
  <si>
    <t>1. +관심 -&gt; 관심중 v 으로 버튼 상태 변경
토스트 팝업 표시
"관심작가의 신규 이모티콘 소식을 받게 됩니다."</t>
  </si>
  <si>
    <t>1. +관심 -&gt; 관심중 v 으로 버튼 상태 변경
토스트 팝업 표시
"채널 차단상태로 신규 이모티콘 소식을 받지 않습니다"</t>
  </si>
  <si>
    <t>아이템 그룹 페이지</t>
  </si>
  <si>
    <t>기본형</t>
  </si>
  <si>
    <t>메인 타이틀</t>
  </si>
  <si>
    <t>어드민에 설정된 그룹리스트 제목 노출</t>
  </si>
  <si>
    <t>서브 타이틀</t>
  </si>
  <si>
    <t>서브 타이틀 존재</t>
  </si>
  <si>
    <t>서브 타이틀 노출 확인</t>
  </si>
  <si>
    <t>어드민에 설정된 서브 타이틀 노출</t>
  </si>
  <si>
    <t>서브 타이틀 미존재</t>
  </si>
  <si>
    <t>서브 타이틀 미노출</t>
  </si>
  <si>
    <t>GENERIC</t>
  </si>
  <si>
    <t>공유 버튼</t>
  </si>
  <si>
    <t>1. 우측 상단 공유 버튼 노출 확인
2. 공유 버튼 탭</t>
  </si>
  <si>
    <t>1.
- 서브 X : 메인 타이틀 우측에 위치
- 서브 O : 서브 타이틀 우측에 위치
2. 공유 메뉴 노출</t>
  </si>
  <si>
    <t>SYSTEM</t>
  </si>
  <si>
    <t>우측 상단 공유 버튼 확인</t>
  </si>
  <si>
    <t>공유 버튼 미노출</t>
  </si>
  <si>
    <t>리스트 영역</t>
  </si>
  <si>
    <t>_x0008_UI 확인</t>
  </si>
  <si>
    <t>그룹리스트 &gt; 리스트 영역 확인</t>
  </si>
  <si>
    <t>썸   아이템명
네   작가명
일   인덱스</t>
  </si>
  <si>
    <t>루프 동작</t>
  </si>
  <si>
    <t>움 이모티콘</t>
  </si>
  <si>
    <t>- 대표 썸네일(webp) : 4회 루프 후 정지
- 인덱스 1~3번(png) : 모션 없음</t>
  </si>
  <si>
    <t>멈 이모티콘</t>
  </si>
  <si>
    <t>- 대표 썸네일(png)
- 인덱스 1~2번(png)</t>
  </si>
  <si>
    <t>움 미니 이모티콘</t>
  </si>
  <si>
    <t>- 대표 썸네일(webp) : 4회 루프 후 정지
- 인덱스 1~4번(png) : 모션 없음</t>
  </si>
  <si>
    <t>멈 미니 이모티콘</t>
  </si>
  <si>
    <t>- 대표 썸네일(png)
- 인덱스 1~4번(png)</t>
  </si>
  <si>
    <t>리스트 영역 클릭</t>
  </si>
  <si>
    <t>해당 아이템 상세 페이지로 랜딩</t>
  </si>
  <si>
    <t>로딩 확인</t>
  </si>
  <si>
    <t>100개 미만</t>
  </si>
  <si>
    <t>스크롤하여 아이템 로딩 확인</t>
  </si>
  <si>
    <t>그룹 내 설정된 모든 아이템 노출</t>
  </si>
  <si>
    <t>100개 이상</t>
  </si>
  <si>
    <t>최대 100개 노출</t>
  </si>
  <si>
    <t>랭크형</t>
  </si>
  <si>
    <t>썸 [랭크] 아이템명
네           작가명
일           인덱스</t>
  </si>
  <si>
    <t>랭크</t>
  </si>
  <si>
    <t>랭크 색상 확인</t>
  </si>
  <si>
    <t>1~3위 / 4위이하 색상 구분되어 노출
- 1~3위 파란색
- 4위이하 검은색</t>
  </si>
  <si>
    <t>리스트 영역 탭</t>
  </si>
  <si>
    <t>최대 100위까지 노출</t>
  </si>
  <si>
    <t>스타일 그룹 페이지 - 체크중</t>
  </si>
  <si>
    <t>인앱 브라우저 세션 유지</t>
  </si>
  <si>
    <t>인앱 브라우저 진입시 로그인 세션 유지 확인</t>
  </si>
  <si>
    <r>
      <rPr>
        <rFont val="Nanum Gothic"/>
      </rPr>
      <t xml:space="preserve">1. 채팅방에서 </t>
    </r>
    <r>
      <rPr>
        <rFont val="Nanum Gothic"/>
        <color rgb="FF1155CC"/>
        <u/>
      </rPr>
      <t>e.kakao.com</t>
    </r>
    <r>
      <rPr>
        <rFont val="Nanum Gothic"/>
      </rPr>
      <t xml:space="preserve"> 링크 탭하여 인앱 브라우저 진입</t>
    </r>
  </si>
  <si>
    <t>1. 진입후 상단 사이드메뉴 확인 시 현재 로그인한 계정과 동일 계정 로그인 상태로 표시</t>
  </si>
  <si>
    <t xml:space="preserve">                 </t>
  </si>
  <si>
    <t>메시지 푸시</t>
  </si>
  <si>
    <t>apns/fcm 푸시</t>
  </si>
  <si>
    <r>
      <rPr>
        <rFont val="&quot;Nanum Gothic&quot;"/>
      </rPr>
      <t xml:space="preserve">상대가 나를 멀티프로필 설정
AND 
내가 상대를 닉네임 변경
AND 
</t>
    </r>
    <r>
      <rPr>
        <rFont val="&quot;Nanum Gothic&quot;"/>
        <i/>
        <color rgb="FF0000FF"/>
      </rPr>
      <t>프로필 정보가 없는 케이스</t>
    </r>
  </si>
  <si>
    <t xml:space="preserve">1. 앱 종료, 네트워크 on -&gt; off -&gt; on 상태로 변경
2. 내 멘션 포함한 메시지 수신 </t>
  </si>
  <si>
    <t xml:space="preserve">푸시 수신
- 메시지를 받은 단톡방의 썸네일 
- 단톡방 타이틀
- 발신인 프로필 : 
  ㄴ 멀티프로필 반영되어 노출 + 발신인 닉네임 변경 반영
- 메시지 미리보기 : [나를 멘션] @(내 닉네임) 메시지 </t>
  </si>
  <si>
    <r>
      <rPr>
        <rFont val="&quot;Nanum Gothic&quot;, Arial"/>
      </rPr>
      <t xml:space="preserve">(rachel, 26/5) </t>
    </r>
    <r>
      <rPr>
        <rFont val="&quot;Nanum Gothic&quot;, Arial"/>
        <color rgb="FF1155CC"/>
        <u/>
      </rPr>
      <t>QATEAM-13493</t>
    </r>
    <r>
      <rPr>
        <rFont val="&quot;Nanum Gothic&quot;, Arial"/>
      </rPr>
      <t xml:space="preserve">
iOS 메시지 미리보기에 [나를 멘션] 미노출</t>
    </r>
  </si>
  <si>
    <t>로컬 (자체) 푸시</t>
  </si>
  <si>
    <t>상대가 나를 멀티프로필 설정
AND 
내가 상대를 닉네임 변경</t>
  </si>
  <si>
    <t>1. 앱 실행 후 백그라운드 전환
2. 30초 내 메시지 수신</t>
  </si>
  <si>
    <t xml:space="preserve">푸시 수신
- 메시지를 받은 단톡방의 썸네일 
- 단톡방 타이틀
- 발신인 
- 메시지 미리보기 : [나를 멘션] @(내 닉네임) 메시지 </t>
  </si>
  <si>
    <r>
      <rPr>
        <rFont val="&quot;Nanum Gothic&quot;, Arial"/>
      </rPr>
      <t xml:space="preserve">(rachel, 26/5) </t>
    </r>
    <r>
      <rPr>
        <rFont val="&quot;Nanum Gothic&quot;, Arial"/>
        <color rgb="FF1155CC"/>
        <u/>
      </rPr>
      <t>QATEAM-13493</t>
    </r>
    <r>
      <rPr>
        <rFont val="&quot;Nanum Gothic&quot;, Arial"/>
      </rPr>
      <t xml:space="preserve">
iOS 메시지 미리보기에 [나를 멘션] 미노출</t>
    </r>
  </si>
  <si>
    <t>- (iOS) 인앱 상단바 푸시 배너</t>
  </si>
  <si>
    <t>1. 앱 포그라운드 상태
2. 메시지 수신</t>
  </si>
  <si>
    <t xml:space="preserve">인앱 상단바 푸시 수신
- 메시지를 받은 단톡방의 썸네일 
- 단톡방 타이틀
- 발신인 
- 메시지 미리보기 : [나를 멘션] @(내 닉네임) 메시지 </t>
  </si>
  <si>
    <r>
      <rPr>
        <rFont val="&quot;Nanum Gothic&quot;, Arial"/>
      </rPr>
      <t xml:space="preserve">(rachel, 26/5) </t>
    </r>
    <r>
      <rPr>
        <rFont val="&quot;Nanum Gothic&quot;, Arial"/>
        <color rgb="FF1155CC"/>
        <u/>
      </rPr>
      <t>QATEAM-13493</t>
    </r>
    <r>
      <rPr>
        <rFont val="&quot;Nanum Gothic&quot;, Arial"/>
      </rPr>
      <t xml:space="preserve">
iOS 메시지 미리보기에 [나를 멘션] 미노출</t>
    </r>
  </si>
  <si>
    <t xml:space="preserve">알림센터 </t>
  </si>
  <si>
    <t>서비스 QA 담당자 문의 
 - 숏폼 : jinny soo 
 - 프로필/펑 : sophia 0</t>
  </si>
  <si>
    <t>현재 숏폼은 일반 사용자 등록 불가 (QA 제외)</t>
  </si>
  <si>
    <t xml:space="preserve">진입점 
1. 숏폼 업로드 후 &gt; 내 게시물에 친구가 댓글 및 좋아요 작성 
 - 친구탭 &gt; 숏폼에서 업로드한 피드 노출됨 
2. 채팅탭 : 게시물 활동 알림 메뉴 노출됨 </t>
  </si>
  <si>
    <t>프로필은 일반 사용자 등록 가능 (QA 포함)</t>
  </si>
  <si>
    <t xml:space="preserve">진입점 
1. 프로필 사진 업로드 후 &gt; 내 게시물에 친구가 댓글 및 좋아요 작성 
 - 친구탭 &gt; 프로필에서 업로드한 피드 노출됨 
2. 채팅탭 : 게시물 활동 알림 메뉴 노출됨 </t>
  </si>
  <si>
    <t xml:space="preserve">게시물 활동 알림 노출 </t>
  </si>
  <si>
    <r>
      <rPr>
        <rFont val="Nanum Gothic"/>
        <b/>
        <color rgb="FF000000"/>
      </rPr>
      <t>게시물 활동 알림</t>
    </r>
    <r>
      <rPr>
        <rFont val="Nanum Gothic"/>
        <b/>
        <color rgb="FF000000"/>
      </rPr>
      <t xml:space="preserve"> 컨텍스트 메뉴</t>
    </r>
  </si>
  <si>
    <t>새로운 알림 수신받음 
- Default ON</t>
  </si>
  <si>
    <r>
      <rPr>
        <rFont val="Nanum Gothic"/>
        <color rgb="FF000000"/>
      </rPr>
      <t xml:space="preserve">1. 프로필 사진 업로드 후 &gt; 내 게시물에 친구가 댓글 및 좋아요 작성 
2. "게시물 활동 알림" 컨텍스트 메뉴 노출 
</t>
    </r>
    <r>
      <rPr>
        <rFont val="Nanum Gothic"/>
        <color rgb="FF999999"/>
      </rPr>
      <t xml:space="preserve"> * iOS : 스와이프, Android : 롱탭 컨텍스트 메뉴 노출 
</t>
    </r>
    <r>
      <rPr>
        <rFont val="Nanum Gothic"/>
        <color rgb="FF000000"/>
      </rPr>
      <t xml:space="preserve"> - iOS : 읽음, 고정/해제, 숨김 
 - Android : 읽음, 고정/해제, 숨김</t>
    </r>
  </si>
  <si>
    <t>1. 채팅탭 : 게시물 활동 알림 메뉴 노출됨 
2. 컨텍스트 메뉴 노출됨 
 - iOS : 스와이프 
 ㄴ 왼쪽 &gt; 오른쪽 스와이프 시에 읽음, 상단고정
 ㄴ 오른쪽 &gt; 왼쪽 스와이프 시 숨김
 - Android : 롱탭  
 ㄴ 읽음, 상단고정/해제, 숨김</t>
  </si>
  <si>
    <t>(lily, 25/11)
iOS
롱 탭 시 읽음, 채팅방 상단 고정, 새폴더 만들기 노출
(gon, 26/2)
iOS
 - iOS : 스와이프 
 ㄴ 왼쪽 &gt; 오른쪽 스와이프 시에 읽음, 숨김
 ㄴ 오른쪽 &gt; 왼쪽 스와이프 시 상단고정
 - Android : 롱탭  
 ㄴ 상단고정, 읽음, 새 폴더만들기, 숨김</t>
  </si>
  <si>
    <t xml:space="preserve">라스트 메시지 </t>
  </si>
  <si>
    <t xml:space="preserve">연락처 동기화 </t>
  </si>
  <si>
    <t>연락처 이름 가져오기 OFF</t>
  </si>
  <si>
    <t>1. 톡 설정 &gt; 친구 &gt;  연락처 이름 가져오기 OFF 
2. 연락처 "가나다"로 저장 
3. 친구가 톡 설정한 이름 "ABC"로 저장</t>
  </si>
  <si>
    <t xml:space="preserve">친구가 설정한 이름으로 보이는지 확인 
 - OS 푸쉬 메시지 
 - 채팅탭 &gt; 게시물 활동알림 &gt; 라스트 메시지 
 - 채팅탭 &gt; 게시물 활동 알림 뷰 &gt; 메시지 </t>
  </si>
  <si>
    <t xml:space="preserve">프로필 명 : "ABC님" 표기 확인
*연락처 이름 가져오기 Off &gt; 친구가 설정한 이름 </t>
  </si>
  <si>
    <r>
      <rPr>
        <rFont val="Nanum Gothic"/>
        <color rgb="FF000000"/>
      </rPr>
      <t xml:space="preserve">[알림센터] 유저이름 교체 중복 코드 정리
</t>
    </r>
    <r>
      <rPr>
        <rFont val="Nanum Gothic"/>
        <color rgb="FF1155CC"/>
        <u/>
      </rPr>
      <t>https://jira.daumkakao.com/browse/ITEAM-30383</t>
    </r>
  </si>
  <si>
    <t>연락처 이름 가져오기 ON</t>
  </si>
  <si>
    <t>1. 톡 설정 &gt; 친구 &gt;  연락처 이름 가져오기 ON 
2. 연락처 "가나다"로 저장 
3. 친구가 톡 설정한 이름 "ABC"로 저장</t>
  </si>
  <si>
    <t xml:space="preserve"> 연락처 저장된 이름으로 보이는지 확인 
 - OS 푸쉬 메시지 
 - 채팅탭 &gt; 게시물 활동알림 &gt; 라스트 메시지 
 - 채팅탭 &gt; 게시물 활동 알림 뷰 &gt; 메시지 </t>
  </si>
  <si>
    <t>프로필 명 : "가나다" 표기 확인 
*연락처 이름 가져오기 On &gt; 연락처 이름</t>
  </si>
  <si>
    <t xml:space="preserve">게시물 활동 알림 라스트 메시지 문구 </t>
  </si>
  <si>
    <t>서비스</t>
  </si>
  <si>
    <t>알림 유형</t>
  </si>
  <si>
    <t>발송대상</t>
  </si>
  <si>
    <t>알림 메시지 타입</t>
  </si>
  <si>
    <t>푸쉬 발송 조건</t>
  </si>
  <si>
    <t>게시물 작성자</t>
  </si>
  <si>
    <t>TYPE A</t>
  </si>
  <si>
    <t>최초 발생 
 - 1개만 발생</t>
  </si>
  <si>
    <t xml:space="preserve">1. 라스트 메시지 확인 
2.펑 공감 회수 </t>
  </si>
  <si>
    <r>
      <rPr>
        <rFont val="Nanum Gothic"/>
        <color rgb="FF172B4D"/>
      </rPr>
      <t xml:space="preserve">1. TYPE A 문구 
  </t>
    </r>
    <r>
      <rPr>
        <rFont val="Nanum Gothic"/>
        <b/>
        <color rgb="FF172B4D"/>
      </rPr>
      <t xml:space="preserve">%{name}님이 내 펑에 공감했어요. 
</t>
    </r>
    <r>
      <rPr>
        <rFont val="Nanum Gothic"/>
        <color rgb="FF172B4D"/>
      </rPr>
      <t xml:space="preserve">2. 라스트 메시지 빈 문구 노출
</t>
    </r>
    <r>
      <rPr>
        <rFont val="Nanum Gothic"/>
        <b/>
        <color rgb="FF000000"/>
      </rPr>
      <t xml:space="preserve"> -  받은 알림이 없어요.  
</t>
    </r>
    <r>
      <rPr>
        <rFont val="Nanum Gothic"/>
        <color rgb="FF000000"/>
      </rPr>
      <t xml:space="preserve">
</t>
    </r>
    <r>
      <rPr>
        <rFont val="Nanum Gothic"/>
        <color rgb="FF172B4D"/>
      </rPr>
      <t xml:space="preserve">* 게시물 활동 알림 상세페이지에서는 삭제됨 </t>
    </r>
  </si>
  <si>
    <t>(Rachel, 26/5)
'받은 알림이 없어요.' 라스트 메시지 확인 불가
-공감/좋아요/댓글 취소 시 해당 알림 삭제됨 
   ㄴ최초 1개인 경우 ‘게시물 알림’ 채팅방 제거
   ㄴ이전 알림 있는 경우 이전 최신 알림이 라스트 메시지로 노출됨 
-안드/아이 현상 동일(26/4차 마켓 동일)</t>
  </si>
  <si>
    <t>내 게시물 ➝ 좋아요</t>
  </si>
  <si>
    <t xml:space="preserve">게시물 작성자 </t>
  </si>
  <si>
    <t>1. 라스트 메시지 확인 
2. 좋아요 취소</t>
  </si>
  <si>
    <r>
      <rPr>
        <rFont val="Nanum Gothic"/>
        <color rgb="FF172B4D"/>
      </rPr>
      <t xml:space="preserve">1. TYPE A 문구 
</t>
    </r>
    <r>
      <rPr>
        <rFont val="Nanum Gothic"/>
        <b/>
        <color rgb="FF172B4D"/>
      </rPr>
      <t xml:space="preserve">%{name}님이 내 (콘텐츠 이름)을 좋아요를 남겼어요.
</t>
    </r>
    <r>
      <rPr>
        <rFont val="Nanum Gothic"/>
        <color rgb="FF172B4D"/>
      </rPr>
      <t xml:space="preserve">2. 라스트 메시지 빈 문구 노출
</t>
    </r>
    <r>
      <rPr>
        <rFont val="Nanum Gothic"/>
        <b/>
        <color rgb="FF000000"/>
      </rPr>
      <t xml:space="preserve"> -  받은 알림이 없어요.  
</t>
    </r>
    <r>
      <rPr>
        <rFont val="Nanum Gothic"/>
        <color rgb="FF000000"/>
      </rPr>
      <t xml:space="preserve">
</t>
    </r>
    <r>
      <rPr>
        <rFont val="Nanum Gothic"/>
        <color rgb="FF172B4D"/>
      </rPr>
      <t xml:space="preserve">* 게시물 활동 알림 상세페이지에서는 삭제됨 </t>
    </r>
  </si>
  <si>
    <t>내 게시물 → 댓글</t>
  </si>
  <si>
    <t>1. 라스트 메시지 확인 
2. 댓글 취소</t>
  </si>
  <si>
    <r>
      <rPr>
        <rFont val="Nanum Gothic"/>
      </rPr>
      <t xml:space="preserve">1. TYPE A 문구 
</t>
    </r>
    <r>
      <rPr>
        <rFont val="Nanum Gothic"/>
        <b/>
      </rPr>
      <t xml:space="preserve">%{name}님이 내 (콘텐츠 이름)에 댓글을 남겼어요: \n%{comment} 
</t>
    </r>
    <r>
      <rPr>
        <rFont val="Nanum Gothic"/>
      </rPr>
      <t xml:space="preserve">
2. 라스트 메시지 빈 문구 노출
</t>
    </r>
    <r>
      <rPr>
        <rFont val="Nanum Gothic"/>
        <b/>
      </rPr>
      <t xml:space="preserve"> -  받은 알림이 없어요.  
</t>
    </r>
    <r>
      <rPr>
        <rFont val="Nanum Gothic"/>
      </rPr>
      <t xml:space="preserve">
* 게시물 활동 알림 상세페이지에서는 삭제됨 </t>
    </r>
  </si>
  <si>
    <t>내 댓글 → 좋아요</t>
  </si>
  <si>
    <t>댓글 작성자</t>
  </si>
  <si>
    <r>
      <rPr>
        <rFont val="Nanum Gothic"/>
      </rPr>
      <t xml:space="preserve">1. TYPE A  문구 
</t>
    </r>
    <r>
      <rPr>
        <rFont val="Nanum Gothic"/>
        <b/>
      </rPr>
      <t xml:space="preserve">%{name}님이 내 댓글에 좋아요를 남겼어요. 
</t>
    </r>
    <r>
      <rPr>
        <rFont val="Nanum Gothic"/>
      </rPr>
      <t xml:space="preserve">2. 라스트 메시지 빈 문구 노출
</t>
    </r>
    <r>
      <rPr>
        <rFont val="Nanum Gothic"/>
        <b/>
      </rPr>
      <t xml:space="preserve"> -  받은 알림이 없어요.  
</t>
    </r>
    <r>
      <rPr>
        <rFont val="Nanum Gothic"/>
      </rPr>
      <t xml:space="preserve">
* 게시물 활동 알림 상세페이지에서는 삭제됨 </t>
    </r>
  </si>
  <si>
    <t>내 댓글 → 답글</t>
  </si>
  <si>
    <t>답글 대상 댓글 작성자</t>
  </si>
  <si>
    <t>최초 발생시
 - 1개만 발생</t>
  </si>
  <si>
    <t>1. 라스트 메시지 확인 
2. 답글 취소</t>
  </si>
  <si>
    <r>
      <rPr>
        <rFont val="Nanum Gothic"/>
      </rPr>
      <t xml:space="preserve">1. TYPE A  문구 
</t>
    </r>
    <r>
      <rPr>
        <rFont val="Nanum Gothic"/>
        <b/>
      </rPr>
      <t xml:space="preserve">%{name}님이 내 댓글에 답글을 남겼어요: \n%{comment} 
</t>
    </r>
    <r>
      <rPr>
        <rFont val="Nanum Gothic"/>
      </rPr>
      <t xml:space="preserve">2. 라스트 메시지 빈 문구 노출
</t>
    </r>
    <r>
      <rPr>
        <rFont val="Nanum Gothic"/>
        <b/>
      </rPr>
      <t xml:space="preserve"> -  받은 알림이 없어요.  
</t>
    </r>
    <r>
      <rPr>
        <rFont val="Nanum Gothic"/>
      </rPr>
      <t xml:space="preserve">
* 게시물 활동 알림 상세페이지에서는 삭제됨 </t>
    </r>
  </si>
  <si>
    <t xml:space="preserve">게시물 활동 알림 상세 화면 </t>
  </si>
  <si>
    <t>화면구성</t>
  </si>
  <si>
    <t xml:space="preserve">게시물 활동 알림 목록 </t>
  </si>
  <si>
    <t>수신받은 알림 있음</t>
  </si>
  <si>
    <t>1. 게시물 활동 알림 목록 화면 구성 확인 
2. 화면 최상단 &gt; 아래로 드래그하여 화면 새로고침 
3. 화면 아래로 스크롤 
- 20개씩 페이징 처리됨</t>
  </si>
  <si>
    <t>1. GNB : ←    게시물 알림    ⚙️ 
- 내용 
 ㄴ 오늘 
    : 알림 목록 1 
    : 알림 목록 2  ⋯
 ㄴ 이전 알림 
    : 알림 목록 1 
    : 알림 목록 2 ⋯
2.새 알림 N : 이전과 동일하게 노출됨
- 새 알림 Y : 새 알림 항목 노출됨 
3. 바텀 인디케이터 노출되며 알림 목록 노출됨</t>
  </si>
  <si>
    <t xml:space="preserve">(gon, 26/2)
iOS 
게시물 알림 창 하단  배너 확인 필요
(광고) 146 보호조치
수신거부 : 설정 &gt; 알림 </t>
  </si>
  <si>
    <t>알림 설정</t>
  </si>
  <si>
    <t>게시물/활동알림 상세화면</t>
  </si>
  <si>
    <t>1. 게시물 활동 알림 상세화면 '설정' 버튼 선택  
2. 게시물/활동 알림 ON 상태 
3. 게시물/활동 알림 OFF 상태</t>
  </si>
  <si>
    <t>1. 답장 메시지 알림과 키워드 알림 사이에 게시물/활동 알림 메뉴 노출됨 
2. 텍스트 상태표시 : '켜짐'으로 노출됨 (default)
3. 텍스트 상태표시 : '꺼짐'으로 노출됨</t>
  </si>
  <si>
    <t>기대결과 확인 step 
글로벌 설정 &gt; 알림 &gt; 게시물 활동 알림
(janie, 26/3)
and : 알림센터에 메시지 표시와 키워드 알림 사이에 게시물 알림 메뉴 노출</t>
  </si>
  <si>
    <t xml:space="preserve">게시물/활동 알림 </t>
  </si>
  <si>
    <t>게시물/활동 알림 메뉴 진입</t>
  </si>
  <si>
    <r>
      <rPr>
        <rFont val="Nanum Gothic"/>
      </rPr>
      <t>게시물 알림 화면으로 랜딩됨 
 - 게시물
 ㄴ 게시물 알림 받기</t>
    </r>
    <r>
      <rPr>
        <rFont val="Nanum Gothic"/>
        <color rgb="FF999999"/>
      </rPr>
      <t xml:space="preserve"> (Default ON) *메인메뉴</t>
    </r>
    <r>
      <rPr>
        <rFont val="Nanum Gothic"/>
      </rPr>
      <t xml:space="preserve">
 ㄴ 내 게시물에 좋아요</t>
    </r>
    <r>
      <rPr>
        <rFont val="Nanum Gothic"/>
        <color rgb="FF999999"/>
      </rPr>
      <t xml:space="preserve"> (Default ON) *하위메뉴</t>
    </r>
    <r>
      <rPr>
        <rFont val="Nanum Gothic"/>
      </rPr>
      <t xml:space="preserve">
  좋아요가 달리면 알림을 받습니다. [ON/OFF 토글버튼]
 ㄴ 댓글과 답급</t>
    </r>
    <r>
      <rPr>
        <rFont val="Nanum Gothic"/>
        <color rgb="FF999999"/>
      </rPr>
      <t xml:space="preserve"> (Default ON)</t>
    </r>
    <r>
      <rPr>
        <rFont val="Nanum Gothic"/>
      </rPr>
      <t xml:space="preserve"> </t>
    </r>
    <r>
      <rPr>
        <rFont val="Nanum Gothic"/>
        <color rgb="FF999999"/>
      </rPr>
      <t>*하위메뉴</t>
    </r>
    <r>
      <rPr>
        <rFont val="Nanum Gothic"/>
      </rPr>
      <t xml:space="preserve">
새 댓글이나 댓글 반응의 알림을 받습니다. [ON/OFF 토글버튼]
 ㄴ 서비스 안내</t>
    </r>
    <r>
      <rPr>
        <rFont val="Nanum Gothic"/>
        <color rgb="FF999999"/>
      </rPr>
      <t xml:space="preserve"> (Default ON) *하위메뉴</t>
    </r>
    <r>
      <rPr>
        <rFont val="Nanum Gothic"/>
      </rPr>
      <t xml:space="preserve">
   유용한 기능과 사용법 알림을 받습니다. [ON/OFF 토글버튼] 
- 이벤트
 ㄴ 이벤트/프로모션</t>
    </r>
    <r>
      <rPr>
        <rFont val="Nanum Gothic"/>
        <color rgb="FF999999"/>
      </rPr>
      <t xml:space="preserve"> (Default OFF) *하위메뉴</t>
    </r>
    <r>
      <rPr>
        <rFont val="Nanum Gothic"/>
      </rPr>
      <t xml:space="preserve">
   카카오톡 서비스의 이벤트나 마케팅 프로모션 알림을 받습니다. [ON/OFF 토글버튼] </t>
    </r>
  </si>
  <si>
    <t>(gon, 26/2)
- Title :  ←    게시물 알림 
- 게시물
ㄴ 게시물 알림받기
ㄴ 댓글 반응
ㄴ 서비스 안내
- 이벤트
ㄴ이벤트/프로모션</t>
  </si>
  <si>
    <r>
      <rPr>
        <rFont val="Arial"/>
      </rPr>
      <t>(rachel, 26/5)
-게시물 알림 하위 메뉴 기대결과와 상이함 (안드/아이 동일)
 ㄴ게시물 알림받기
 ㄴ내 게시물에 좋아요
 ㄴ</t>
    </r>
    <r>
      <rPr>
        <rFont val="Arial"/>
        <b/>
      </rPr>
      <t>댓글 반응</t>
    </r>
    <r>
      <rPr>
        <rFont val="Arial"/>
      </rPr>
      <t xml:space="preserve">
 ㄴ</t>
    </r>
    <r>
      <rPr>
        <rFont val="Arial"/>
        <b/>
      </rPr>
      <t xml:space="preserve">침여 알림
</t>
    </r>
    <r>
      <rPr>
        <rFont val="Arial"/>
      </rPr>
      <t xml:space="preserve"> ㄴ서비스 안내 </t>
    </r>
  </si>
  <si>
    <t>토글버튼 동작</t>
  </si>
  <si>
    <t>게시물/활동 알림 : ON
 - 하위 : ON</t>
  </si>
  <si>
    <t>1. 모든 게시물 및 활동 토글버튼 OFF 상태로 변경 
2. 하위 토글버튼 선택
3. 모든 게시물 및 활동 토글버튼 ON 상태로 변경 
4. 하위 토글버튼 선택</t>
  </si>
  <si>
    <t>1. 토글버튼 상태값 아래와 같음
 - 모든 게시물 및 활동 : OFF 상태로 변경됨
 - 하위 : ON 상태 유지됨 
2. 딤드 처리되어 선택 불가함
3. 토글버튼 상태값 아래와 같음
 - 모든 게시물 및 활동 : ON 상태로 변경됨 
 - 하위 : ON 상태 유지됨
4. 딤드 처리 해제되며 ON ↔️ OFF 변경 가능함</t>
  </si>
  <si>
    <t>게시물/활동 알림 : ON
 - 하위 : OFF</t>
  </si>
  <si>
    <r>
      <rPr>
        <rFont val="Nanum Gothic"/>
      </rPr>
      <t xml:space="preserve">1. 토글버튼 상태값 아래와 같음
 - 모든 게시물 및 활동 : OFF 상태로 변경됨
 - 하위 : OFF 상태 유지됨 
2. 딤드 처리되어 선택 불가함
3. 토글버튼 상태값 아래와 같음
 - 모든 게시물 및 활동 : ON 상태로 변경됨 
 - 하위 : OFF 상태 유지됨
</t>
    </r>
    <r>
      <rPr>
        <rFont val="Nanum Gothic"/>
        <sz val="9.0"/>
      </rPr>
      <t xml:space="preserve">
</t>
    </r>
    <r>
      <rPr>
        <rFont val="Nanum Gothic"/>
      </rPr>
      <t>4. 딤드 처리 해제되며 ON ↔️ OFF 변경 가능함</t>
    </r>
  </si>
  <si>
    <t>게시물 활동 알림 OFF</t>
  </si>
  <si>
    <t xml:space="preserve">하위 버튼 OFF </t>
  </si>
  <si>
    <r>
      <rPr>
        <rFont val="Nanum Gothic"/>
        <color rgb="FF000000"/>
      </rPr>
      <t xml:space="preserve">1. 하위 버튼 영역 확인
 - 내 게시물 좋아요 알림 
 - 내 댓글 활동 알림 
  - 추천 게시물 알림
2. 내 활동에 대한 액션 발생 
</t>
    </r>
    <r>
      <rPr>
        <rFont val="Nanum Gothic"/>
        <color rgb="FF999999"/>
      </rPr>
      <t>EX. 내 게시물 ➡️ 좋아요, 댓글 등</t>
    </r>
  </si>
  <si>
    <t>1. 딤드 처리되어 선택 불가함 
2. 푸쉬 발생하지않음 
 - 게시물 활동 알림 목록에는 노출됨</t>
  </si>
  <si>
    <t>하위 버튼 ON</t>
  </si>
  <si>
    <t>1. 하위 버튼 영역 확인
 - 내 게시물 좋아요 알림 
 - 내 댓글 활동 알림 
  - 추천 게시물 알림
2. 새로운 알림 수신받음</t>
  </si>
  <si>
    <t>1. 메뉴가 활성화되어 노출됨  
 - 해당 메뉴 선택 시 OFF버튼으로 전환 가능함 
2. 푸쉬 및 게시물 활동 알림 목록에도 정상 노출됨</t>
  </si>
  <si>
    <t>(lily, 25/11)
SPEC
상위 버튼 OFF - 하위 버튼 ON 상태
: 하위 버튼 영역 딤드 처리 &gt; 알림 받아도 푸쉬 수신 X
&gt; 정상 동작</t>
  </si>
  <si>
    <t>내 게시물 ➡️ 좋아요</t>
  </si>
  <si>
    <r>
      <rPr>
        <rFont val="Nanum Gothic"/>
        <b/>
        <i/>
        <color rgb="FF000000"/>
      </rPr>
      <t xml:space="preserve">내 게시물 좋아요 
</t>
    </r>
    <r>
      <rPr>
        <rFont val="Nanum Gothic"/>
        <i/>
        <color rgb="FF000000"/>
      </rPr>
      <t xml:space="preserve">
 - 숏폼 
 - 프로필 
 - 펑 (*공감) </t>
    </r>
  </si>
  <si>
    <r>
      <rPr>
        <rFont val="Nanum Gothic"/>
        <b/>
        <i/>
        <color rgb="FF0000FF"/>
      </rPr>
      <t xml:space="preserve">[참고 필수] 
</t>
    </r>
    <r>
      <rPr>
        <rFont val="Nanum Gothic"/>
        <b val="0"/>
        <i/>
        <color rgb="FF0000FF"/>
      </rPr>
      <t xml:space="preserve">
* 2개 이상부터 배치 트리거가 동작하여 </t>
    </r>
    <r>
      <rPr>
        <rFont val="Nanum Gothic"/>
        <b/>
        <i/>
        <color rgb="FF0000FF"/>
      </rPr>
      <t xml:space="preserve">리그레션 기간에는 1개, 2개 케이스까지만 확인 가능합니다. </t>
    </r>
  </si>
  <si>
    <r>
      <rPr>
        <rFont val="Nanum Gothic"/>
        <b val="0"/>
        <color rgb="FF000000"/>
      </rPr>
      <t xml:space="preserve">발송대상 
</t>
    </r>
    <r>
      <rPr>
        <rFont val="Nanum Gothic"/>
        <b/>
        <color rgb="FF000000"/>
      </rPr>
      <t xml:space="preserve"> 
 - 게시물 작성자  </t>
    </r>
  </si>
  <si>
    <r>
      <rPr>
        <rFont val="Nanum Gothic"/>
        <color rgb="FF000000"/>
      </rPr>
      <t xml:space="preserve">펑 ➡️ </t>
    </r>
    <r>
      <rPr>
        <rFont val="Nanum Gothic"/>
        <b/>
        <color rgb="FF000000"/>
      </rPr>
      <t>공감</t>
    </r>
  </si>
  <si>
    <r>
      <rPr>
        <rFont val="Nanum Gothic"/>
        <color rgb="FF000000"/>
      </rPr>
      <t xml:space="preserve">1. 내 펑에 상대가 공감 탭 (최초 or 1개)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</si>
  <si>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color rgb="FF000000"/>
      </rPr>
      <t>1.</t>
    </r>
    <r>
      <rPr>
        <rFont val="Nanum Gothic"/>
        <b/>
        <color rgb="FF000000"/>
      </rPr>
      <t xml:space="preserve"> 푸쉬 메시지</t>
    </r>
    <r>
      <rPr>
        <rFont val="Nanum Gothic"/>
        <color rgb="FF000000"/>
      </rPr>
      <t xml:space="preserve"> 바로 수신받음 
 - (카카오톡 아이콘) </t>
    </r>
    <r>
      <rPr>
        <rFont val="Nanum Gothic"/>
        <b/>
        <color rgb="FF000000"/>
      </rPr>
      <t>카카오톡</t>
    </r>
    <r>
      <rPr>
        <rFont val="Nanum Gothic"/>
        <color rgb="FF000000"/>
      </rPr>
      <t xml:space="preserve">   (발송 시간)
 - {name}님이 내 펑에 공감했어요. (썸네일)
2. </t>
    </r>
    <r>
      <rPr>
        <rFont val="Nanum Gothic"/>
        <b/>
        <color rgb="FF000000"/>
      </rPr>
      <t>라스트 메시지</t>
    </r>
    <r>
      <rPr>
        <rFont val="Nanum Gothic"/>
        <color rgb="FF000000"/>
      </rPr>
      <t xml:space="preserve"> 노출됨 
 - (프로필 사진) 게시물 활동 알림 (발송 시간)
 - {name}님이 내 펑에 공감했어요.
3. </t>
    </r>
    <r>
      <rPr>
        <rFont val="Nanum Gothic"/>
        <b/>
        <color rgb="FF000000"/>
      </rPr>
      <t>게시물 활동 알림 목록</t>
    </r>
    <r>
      <rPr>
        <rFont val="Nanum Gothic"/>
        <color rgb="FF000000"/>
      </rPr>
      <t xml:space="preserve">에 노출됨 
 - (프로필사진)(공감 아이콘)
 - </t>
    </r>
    <r>
      <rPr>
        <rFont val="Nanum Gothic"/>
        <b/>
        <color rgb="FF000000"/>
      </rPr>
      <t>{name}</t>
    </r>
    <r>
      <rPr>
        <rFont val="Nanum Gothic"/>
        <color rgb="FF000000"/>
      </rPr>
      <t xml:space="preserve">님이 내 펑에 공감했어요.   (썸네일) 
 - 발송 시간 </t>
    </r>
    <r>
      <rPr>
        <rFont val="Nanum Gothic"/>
        <color rgb="FF999999"/>
      </rPr>
      <t>*"%(n)초/분/시간/일" 전</t>
    </r>
    <r>
      <rPr>
        <rFont val="Nanum Gothic"/>
        <color rgb="FF000000"/>
      </rPr>
      <t xml:space="preserve">
4. 펑 뷰로 랜딩됨</t>
    </r>
  </si>
  <si>
    <t>공감 2개~10개 미만</t>
  </si>
  <si>
    <r>
      <rPr>
        <rFont val="Nanum Gothic"/>
        <color rgb="FF000000"/>
      </rPr>
      <t xml:space="preserve">1. 내 펑에 상대가 공감 탭 (2개 이상~ 10개 미만)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</si>
  <si>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rPr>
      <t xml:space="preserve">1. </t>
    </r>
    <r>
      <rPr>
        <rFont val="Nanum Gothic"/>
        <b/>
      </rPr>
      <t>푸쉬 메시지</t>
    </r>
    <r>
      <rPr>
        <rFont val="Nanum Gothic"/>
      </rPr>
      <t xml:space="preserve"> 수신받음 
 - (카카오톡 아이콘) </t>
    </r>
    <r>
      <rPr>
        <rFont val="Nanum Gothic"/>
        <b/>
      </rPr>
      <t>카카오톡</t>
    </r>
    <r>
      <rPr>
        <rFont val="Nanum Gothic"/>
      </rPr>
      <t xml:space="preserve">   (발송 시간)
 - {name}님 이외의 N명이 내 펑에 공감했어요. (썸네일)
2. </t>
    </r>
    <r>
      <rPr>
        <rFont val="Nanum Gothic"/>
        <b/>
      </rPr>
      <t xml:space="preserve">라스트 메시지 </t>
    </r>
    <r>
      <rPr>
        <rFont val="Nanum Gothic"/>
      </rPr>
      <t xml:space="preserve">노출됨 
 - (프로필 사진) 게시물 활동 알림 (발송 시간)
 - {name}님 이외의 N명이 내 펑에 공감했어요. 
3. </t>
    </r>
    <r>
      <rPr>
        <rFont val="Nanum Gothic"/>
        <b/>
      </rPr>
      <t>게시물 활동 알림 목록</t>
    </r>
    <r>
      <rPr>
        <rFont val="Nanum Gothic"/>
      </rPr>
      <t>에 노출됨 
 - (프로필사진)(공감 아이콘)
 -</t>
    </r>
    <r>
      <rPr>
        <rFont val="Nanum Gothic"/>
        <b/>
      </rPr>
      <t xml:space="preserve"> {name}</t>
    </r>
    <r>
      <rPr>
        <rFont val="Nanum Gothic"/>
      </rPr>
      <t xml:space="preserve">님 이외의 N명이 내 펑에 공감했어요.    (썸네일) 
 - 발송 시간 </t>
    </r>
    <r>
      <rPr>
        <rFont val="Nanum Gothic"/>
        <color rgb="FF999999"/>
      </rPr>
      <t>*"%(n)초/분/시간/일" 전</t>
    </r>
    <r>
      <rPr>
        <rFont val="Nanum Gothic"/>
      </rPr>
      <t xml:space="preserve">
4. 펑 뷰로 랜딩됨</t>
    </r>
  </si>
  <si>
    <r>
      <rPr>
        <rFont val="Arial"/>
      </rPr>
      <t xml:space="preserve">(pond, 25/11)
</t>
    </r>
    <r>
      <rPr>
        <rFont val="Arial"/>
        <b/>
      </rPr>
      <t xml:space="preserve">테스트 방법 </t>
    </r>
    <r>
      <rPr>
        <rFont val="Arial"/>
        <color rgb="FF999999"/>
      </rPr>
      <t>* 배치 주기가 있어서 바로 안와요!</t>
    </r>
    <r>
      <rPr>
        <rFont val="Arial"/>
        <b/>
      </rPr>
      <t xml:space="preserve">
</t>
    </r>
    <r>
      <rPr>
        <rFont val="Arial"/>
      </rPr>
      <t xml:space="preserve">1. A 게시물에 B가 좋아요 탭 &gt; 1개 즉시배치됨 &gt; 메시지 바로 수신받음
2. A 게시물에 C/D가 좋아요 탭 &gt; 10분 뒤에 배치됨 &gt; 메시지 10분 뒤 수신받음
</t>
    </r>
    <r>
      <rPr>
        <rFont val="Arial"/>
        <color rgb="FF999999"/>
      </rPr>
      <t>* 공감/좋아요 : 10분 
* 댓글/답글 : 5분</t>
    </r>
  </si>
  <si>
    <r>
      <rPr>
        <rFont val="Nanum Gothic"/>
        <color rgb="FF000000"/>
      </rPr>
      <t xml:space="preserve">프로필 ➡️ </t>
    </r>
    <r>
      <rPr>
        <rFont val="Nanum Gothic"/>
        <b/>
        <color rgb="FF000000"/>
      </rPr>
      <t>좋아요</t>
    </r>
  </si>
  <si>
    <r>
      <rPr>
        <rFont val="Nanum Gothic"/>
        <color rgb="FF000000"/>
      </rPr>
      <t xml:space="preserve">1. 내 프로필에 상대가 최초로 좋아요 탭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</si>
  <si>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t>1. 푸쉬 메시지 바로 수신받음 
 - (카카오톡 아이콘) 카카오톡   (발송 시간)
 - {name}님이 내 게시물에 좋아요를 남겼어요. (썸네일)
2. 라스트 메시지 노출됨 
 - (프로필 사진) 게시물 활동 알림 (발송 시간)
 - {name}님이 내 게시물에 좋아요를 남겼어요.
3. 게시물 활동 알림 목록에 노출됨 
 - (프로필사진)(좋아요 아이콘)
 - {name}님이 내 게시물를 좋아요를 남겼어요.    (썸네일) 
 - 발송 시간 *"%(n)초/분/시간/일" 전
4. 피드 상세로 진입됨 
 - 좋아요 1개 카운트됨</t>
  </si>
  <si>
    <t>좋아요 2개~10개 미만</t>
  </si>
  <si>
    <r>
      <rPr>
        <rFont val="Nanum Gothic"/>
        <color rgb="FF000000"/>
      </rPr>
      <t xml:space="preserve">1. 내 프로필에 상대가 좋아요 탭 (2개 이상~ 10개 미만)
2. </t>
    </r>
    <r>
      <rPr>
        <rFont val="Nanum Gothic"/>
        <b/>
        <color rgb="FF000000"/>
      </rPr>
      <t>채팅 탭 라스트 메시지</t>
    </r>
    <r>
      <rPr>
        <rFont val="Nanum Gothic"/>
        <color rgb="FF000000"/>
      </rPr>
      <t xml:space="preserve"> 확인
3.</t>
    </r>
    <r>
      <rPr>
        <rFont val="Nanum Gothic"/>
        <b/>
        <color rgb="FF000000"/>
      </rPr>
      <t xml:space="preserve"> 게시물 활동 알림</t>
    </r>
    <r>
      <rPr>
        <rFont val="Nanum Gothic"/>
        <color rgb="FF000000"/>
      </rPr>
      <t xml:space="preserve"> 확인 
4. 해당 알림 목록 진입</t>
    </r>
  </si>
  <si>
    <r>
      <rPr>
        <rFont val="Nanum Gothic"/>
      </rPr>
      <t xml:space="preserve">1. </t>
    </r>
    <r>
      <rPr>
        <rFont val="Nanum Gothic"/>
        <b/>
      </rPr>
      <t>푸쉬 메시지</t>
    </r>
    <r>
      <rPr>
        <rFont val="Nanum Gothic"/>
      </rPr>
      <t xml:space="preserve"> 수신받음 
 - (카카오톡 아이콘) </t>
    </r>
    <r>
      <rPr>
        <rFont val="Nanum Gothic"/>
        <b/>
      </rPr>
      <t>카카오톡</t>
    </r>
    <r>
      <rPr>
        <rFont val="Nanum Gothic"/>
      </rPr>
      <t xml:space="preserve">   (발송 시간)
 - {name}님 이외의 N명이 내 게시물를 좋아요를 남겼어요. (썸네일)
2. </t>
    </r>
    <r>
      <rPr>
        <rFont val="Nanum Gothic"/>
        <b/>
      </rPr>
      <t>라스트 메시지</t>
    </r>
    <r>
      <rPr>
        <rFont val="Nanum Gothic"/>
      </rPr>
      <t xml:space="preserve"> 노출됨 
 - (프로필 사진) 게시물 활동 알림 (발송 시간)
 - {name}님 이외의 N명이 내 게시물를 좋아요를 남겼어요.
3. </t>
    </r>
    <r>
      <rPr>
        <rFont val="Nanum Gothic"/>
        <b/>
      </rPr>
      <t>게시물 활동 알림 목록</t>
    </r>
    <r>
      <rPr>
        <rFont val="Nanum Gothic"/>
      </rPr>
      <t>에 노출됨 
 - (프로필사진)(좋아요 아이콘)
 -</t>
    </r>
    <r>
      <rPr>
        <rFont val="Nanum Gothic"/>
        <b/>
      </rPr>
      <t xml:space="preserve"> {name}</t>
    </r>
    <r>
      <rPr>
        <rFont val="Nanum Gothic"/>
      </rPr>
      <t xml:space="preserve">님 이외의 N명이 내 게시물를 좋아요를 남겼어요.    (썸네일) 
 - 발송 시간 </t>
    </r>
    <r>
      <rPr>
        <rFont val="Nanum Gothic"/>
        <color rgb="FF999999"/>
      </rPr>
      <t>*"%(n)초/분/시간/일" 전</t>
    </r>
    <r>
      <rPr>
        <rFont val="Nanum Gothic"/>
      </rPr>
      <t xml:space="preserve">
4. 피드 상세로 진입됨 
 - 좋아요 N개 카운트됨</t>
    </r>
  </si>
  <si>
    <t>내 댓글  ➡️ 좋아요</t>
  </si>
  <si>
    <r>
      <rPr>
        <rFont val="Nanum Gothic"/>
        <b val="0"/>
        <color rgb="FF000000"/>
      </rPr>
      <t xml:space="preserve">발송대상 
</t>
    </r>
    <r>
      <rPr>
        <rFont val="Nanum Gothic"/>
        <b/>
        <color rgb="FF000000"/>
      </rPr>
      <t xml:space="preserve">
- 댓글 작성자  </t>
    </r>
  </si>
  <si>
    <r>
      <rPr>
        <rFont val="Nanum Gothic"/>
        <color rgb="FF000000"/>
      </rPr>
      <t xml:space="preserve">프로필 댓글 ➡️ </t>
    </r>
    <r>
      <rPr>
        <rFont val="Nanum Gothic"/>
        <b/>
        <color rgb="FF000000"/>
      </rPr>
      <t>좋아요</t>
    </r>
  </si>
  <si>
    <r>
      <rPr>
        <rFont val="Nanum Gothic"/>
        <color rgb="FF000000"/>
      </rPr>
      <t xml:space="preserve">1. 내 댓글에 상대가 좋아요 탭 (최초 or 1개)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</si>
  <si>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color rgb="FF000000"/>
      </rPr>
      <t xml:space="preserve">1. </t>
    </r>
    <r>
      <rPr>
        <rFont val="Nanum Gothic"/>
        <b/>
        <color rgb="FF000000"/>
      </rPr>
      <t>푸쉬 메시지</t>
    </r>
    <r>
      <rPr>
        <rFont val="Nanum Gothic"/>
        <color rgb="FF000000"/>
      </rPr>
      <t xml:space="preserve"> 바로 수신받음 
 - (카카오톡 아이콘) </t>
    </r>
    <r>
      <rPr>
        <rFont val="Nanum Gothic"/>
        <b/>
        <color rgb="FF000000"/>
      </rPr>
      <t>카카오톡</t>
    </r>
    <r>
      <rPr>
        <rFont val="Nanum Gothic"/>
        <color rgb="FF000000"/>
      </rPr>
      <t xml:space="preserve">   (발송 시간)
 - {name}님이 내 댓글에 좋아요를 남겼어요. (썸네일)
2. </t>
    </r>
    <r>
      <rPr>
        <rFont val="Nanum Gothic"/>
        <b/>
        <color rgb="FF000000"/>
      </rPr>
      <t>라스트 메시지</t>
    </r>
    <r>
      <rPr>
        <rFont val="Nanum Gothic"/>
        <color rgb="FF000000"/>
      </rPr>
      <t xml:space="preserve"> 노출됨 
 - (프로필 사진) 게시물 활동 알림 (발송 시간)
 - {name}님이 내 댓글에 좋아요를 남겼어요. 
3. </t>
    </r>
    <r>
      <rPr>
        <rFont val="Nanum Gothic"/>
        <b/>
        <color rgb="FF000000"/>
      </rPr>
      <t>게시물 활동 알림 목록</t>
    </r>
    <r>
      <rPr>
        <rFont val="Nanum Gothic"/>
        <color rgb="FF000000"/>
      </rPr>
      <t xml:space="preserve">에 노출됨 
 - (프로필사진)(좋아요 아이콘)
 - </t>
    </r>
    <r>
      <rPr>
        <rFont val="Nanum Gothic"/>
        <b/>
        <color rgb="FF000000"/>
      </rPr>
      <t>{name}</t>
    </r>
    <r>
      <rPr>
        <rFont val="Nanum Gothic"/>
        <color rgb="FF000000"/>
      </rPr>
      <t xml:space="preserve">님이 내 댓글에 좋아요를 남겼어요.    (썸네일) 
 - 발송 시간 </t>
    </r>
    <r>
      <rPr>
        <rFont val="Nanum Gothic"/>
        <color rgb="FF999999"/>
      </rPr>
      <t>*"%(n)초/분/시간/일" 전</t>
    </r>
    <r>
      <rPr>
        <rFont val="Nanum Gothic"/>
        <color rgb="FF000000"/>
      </rPr>
      <t xml:space="preserve">
4. 숏폼/프로필 상세로 진입됨 
 - 좋아요 1개 카운트됨</t>
    </r>
  </si>
  <si>
    <r>
      <rPr>
        <rFont val="Nanum Gothic"/>
        <color rgb="FF000000"/>
      </rPr>
      <t xml:space="preserve">1. 내 댓글에 상대가 좋아요 탭 (2개 이상~ 10개 미만)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</si>
  <si>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rPr>
      <t xml:space="preserve">1. </t>
    </r>
    <r>
      <rPr>
        <rFont val="Nanum Gothic"/>
        <b/>
      </rPr>
      <t>푸쉬 메시지</t>
    </r>
    <r>
      <rPr>
        <rFont val="Nanum Gothic"/>
      </rPr>
      <t xml:space="preserve"> 수신받음 
 - (카카오톡 아이콘) </t>
    </r>
    <r>
      <rPr>
        <rFont val="Nanum Gothic"/>
        <b/>
      </rPr>
      <t>카카오톡</t>
    </r>
    <r>
      <rPr>
        <rFont val="Nanum Gothic"/>
      </rPr>
      <t xml:space="preserve">   (발송 시간)
 - {name}님 이외의 N명이 내 댓글에 좋아요를 남겼어요. (썸네일)
2. </t>
    </r>
    <r>
      <rPr>
        <rFont val="Nanum Gothic"/>
        <b/>
      </rPr>
      <t>라스트 메시지</t>
    </r>
    <r>
      <rPr>
        <rFont val="Nanum Gothic"/>
      </rPr>
      <t xml:space="preserve"> 노출됨 
 - (프로필 사진) 게시물 활동 알림 (발송 시간)
 - {name}님 이외의 N명이 내 댓글에 좋아요를 남겼어요.
3. </t>
    </r>
    <r>
      <rPr>
        <rFont val="Nanum Gothic"/>
        <b/>
      </rPr>
      <t>게시물 활동 알림 목록</t>
    </r>
    <r>
      <rPr>
        <rFont val="Nanum Gothic"/>
      </rPr>
      <t>에 노출됨 
 - (프로필사진)(좋아요 아이콘)
 -</t>
    </r>
    <r>
      <rPr>
        <rFont val="Nanum Gothic"/>
        <b/>
      </rPr>
      <t xml:space="preserve"> {name}</t>
    </r>
    <r>
      <rPr>
        <rFont val="Nanum Gothic"/>
      </rPr>
      <t xml:space="preserve">님 이외의 N명이 내 댓글에 좋아요를 남겼어요.    (썸네일) 
 - 발송 시간 </t>
    </r>
    <r>
      <rPr>
        <rFont val="Nanum Gothic"/>
        <color rgb="FF999999"/>
      </rPr>
      <t>*"%(n)초/분/시간/일" 전</t>
    </r>
    <r>
      <rPr>
        <rFont val="Nanum Gothic"/>
      </rPr>
      <t xml:space="preserve">
4. 숏폼/프로필 상세로 진입됨 
 - 좋아요 N개 카운트됨</t>
    </r>
  </si>
  <si>
    <t xml:space="preserve">내 게시물 ➡️ 댓글 </t>
  </si>
  <si>
    <r>
      <rPr>
        <rFont val="Nanum Gothic"/>
        <b val="0"/>
        <color rgb="FF000000"/>
      </rPr>
      <t xml:space="preserve">발송대상 
</t>
    </r>
    <r>
      <rPr>
        <rFont val="Nanum Gothic"/>
        <b/>
        <color rgb="FF000000"/>
      </rPr>
      <t xml:space="preserve">
- 게시물 작성자  </t>
    </r>
  </si>
  <si>
    <r>
      <rPr>
        <rFont val="Nanum Gothic"/>
        <color rgb="FF000000"/>
      </rPr>
      <t xml:space="preserve">프로필 ➡️ </t>
    </r>
    <r>
      <rPr>
        <rFont val="Nanum Gothic"/>
        <b/>
        <color rgb="FF000000"/>
      </rPr>
      <t>댓글</t>
    </r>
  </si>
  <si>
    <r>
      <rPr>
        <rFont val="Nanum Gothic"/>
        <color rgb="FF000000"/>
      </rPr>
      <t xml:space="preserve">1. 내 프로필에 상대가 최초로 댓글 작성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 </t>
    </r>
  </si>
  <si>
    <r>
      <rPr>
        <rFont val="Nanum Gothic"/>
      </rPr>
      <t xml:space="preserve">1. </t>
    </r>
    <r>
      <rPr>
        <rFont val="Nanum Gothic"/>
        <b/>
      </rPr>
      <t>푸쉬 메시지</t>
    </r>
    <r>
      <rPr>
        <rFont val="Nanum Gothic"/>
      </rPr>
      <t xml:space="preserve"> 바로 수신받음 
 - (카카오톡 아이콘) </t>
    </r>
    <r>
      <rPr>
        <rFont val="Nanum Gothic"/>
        <b/>
      </rPr>
      <t>카카오톡</t>
    </r>
    <r>
      <rPr>
        <rFont val="Nanum Gothic"/>
      </rPr>
      <t xml:space="preserve">   (발송 시간)
%{name}님이 내 (콘텐츠 이름)에 댓글을 남겼어요: \n%{comment}
2. </t>
    </r>
    <r>
      <rPr>
        <rFont val="Nanum Gothic"/>
        <b/>
      </rPr>
      <t>라스트 메시지</t>
    </r>
    <r>
      <rPr>
        <rFont val="Nanum Gothic"/>
      </rPr>
      <t xml:space="preserve"> 노출됨 
 - (프로필 사진) 게시물 활동 알림 (발송 시간)
%{name}님이 내 (콘텐츠 이름)에 댓글을 남겼어요: \n%{comment}
3. </t>
    </r>
    <r>
      <rPr>
        <rFont val="Nanum Gothic"/>
        <b/>
      </rPr>
      <t>게시물 활동 알림 목록</t>
    </r>
    <r>
      <rPr>
        <rFont val="Nanum Gothic"/>
      </rPr>
      <t xml:space="preserve"> 확인 
 - (프로필사진)(말풍선 아이콘)
%{name}님이 내 (콘텐츠 이름)에 댓글을 남겼어요: \n%{comment}
 - 발송 시간 </t>
    </r>
    <r>
      <rPr>
        <rFont val="Nanum Gothic"/>
        <color rgb="FF999999"/>
      </rPr>
      <t>*"%(n)초/분/시간/일" 전</t>
    </r>
    <r>
      <rPr>
        <rFont val="Nanum Gothic"/>
      </rPr>
      <t xml:space="preserve">
4. 숏폼 상세로 진입되며 댓글 바텀 시트 슬라이드업됨 
 - 해당 댓글 정상 노출됨 </t>
    </r>
  </si>
  <si>
    <r>
      <rPr>
        <rFont val="Nanum Gothic"/>
        <color rgb="FF000000"/>
      </rPr>
      <t xml:space="preserve">1. 내 프로필에 상대가 2개 이상 댓글 작성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 </t>
    </r>
  </si>
  <si>
    <r>
      <rPr>
        <rFont val="Nanum Gothic"/>
      </rPr>
      <t xml:space="preserve">1. </t>
    </r>
    <r>
      <rPr>
        <rFont val="Nanum Gothic"/>
        <b/>
      </rPr>
      <t>푸쉬 메시지</t>
    </r>
    <r>
      <rPr>
        <rFont val="Nanum Gothic"/>
      </rPr>
      <t xml:space="preserve"> 수신받음 
 - (카카오톡 아이콘) </t>
    </r>
    <r>
      <rPr>
        <rFont val="Nanum Gothic"/>
        <b/>
      </rPr>
      <t>카카오톡</t>
    </r>
    <r>
      <rPr>
        <rFont val="Nanum Gothic"/>
      </rPr>
      <t xml:space="preserve">   (발송 시간)
내 (콘텐츠 이름)에 여러 개의 새로운 댓글이 달렸어요.
2. </t>
    </r>
    <r>
      <rPr>
        <rFont val="Nanum Gothic"/>
        <b/>
      </rPr>
      <t>라스트 메시지</t>
    </r>
    <r>
      <rPr>
        <rFont val="Nanum Gothic"/>
      </rPr>
      <t xml:space="preserve"> 노출됨 
 - (프로필 사진) 게시물 활동 알림 (발송 시간)
내 (콘텐츠 이름)에 여러 개의 새로운 댓글이 달렸어요.
3. </t>
    </r>
    <r>
      <rPr>
        <rFont val="Nanum Gothic"/>
        <b/>
      </rPr>
      <t>게시물 활동 알림 목록</t>
    </r>
    <r>
      <rPr>
        <rFont val="Nanum Gothic"/>
      </rPr>
      <t xml:space="preserve"> 확인 
 - (프로필사진)(말풍선 아이콘)
내 (콘텐츠 이름)에 여러 개의 새로운 댓글이 달렸어요.
 - 발송 시간 </t>
    </r>
    <r>
      <rPr>
        <rFont val="Nanum Gothic"/>
        <color rgb="FF999999"/>
      </rPr>
      <t>*"%(n)초/분/시간/일" 전</t>
    </r>
    <r>
      <rPr>
        <rFont val="Nanum Gothic"/>
      </rPr>
      <t xml:space="preserve">
4. 숏폼 상세로 진입되며 댓글 바텀 시트 슬라이드업됨 
 - 해당 댓글 정상 노출됨 </t>
    </r>
  </si>
  <si>
    <r>
      <rPr>
        <rFont val="Arial"/>
      </rPr>
      <t xml:space="preserve">(pond, 25/11)
</t>
    </r>
    <r>
      <rPr>
        <rFont val="Arial"/>
        <b/>
      </rPr>
      <t xml:space="preserve">테스트 방법 </t>
    </r>
    <r>
      <rPr>
        <rFont val="Arial"/>
        <color rgb="FF999999"/>
      </rPr>
      <t>* 배치 주기가 있어서 바로 안와요!</t>
    </r>
    <r>
      <rPr>
        <rFont val="Arial"/>
      </rPr>
      <t xml:space="preserve">
1. A 게시물에 B가 댓글 작성 &gt; 1개 즉시배치됨 &gt; 메시지 바로 수신받음
2. A 게시물에 C/D가 댓글 작성 &gt; 5분 뒤에 배치됨 &gt; 메시지 5분 뒤 수신받음
</t>
    </r>
    <r>
      <rPr>
        <rFont val="Arial"/>
        <color rgb="FF999999"/>
      </rPr>
      <t>* 공감/좋아요 : 10분 
* 댓글/답글 : 5분</t>
    </r>
  </si>
  <si>
    <t xml:space="preserve">내 댓글 ➡️ 닷글 </t>
  </si>
  <si>
    <r>
      <rPr>
        <rFont val="Nanum Gothic"/>
        <b val="0"/>
        <color rgb="FF000000"/>
      </rPr>
      <t xml:space="preserve">발송대상 
</t>
    </r>
    <r>
      <rPr>
        <rFont val="Nanum Gothic"/>
        <b/>
        <color rgb="FF000000"/>
      </rPr>
      <t xml:space="preserve">
- 답글 대상 댓글 작성자</t>
    </r>
  </si>
  <si>
    <r>
      <rPr>
        <rFont val="Nanum Gothic"/>
        <color rgb="FF000000"/>
      </rPr>
      <t xml:space="preserve">프로필 ➡️ </t>
    </r>
    <r>
      <rPr>
        <rFont val="Nanum Gothic"/>
        <b/>
        <color rgb="FF000000"/>
      </rPr>
      <t>댓글</t>
    </r>
  </si>
  <si>
    <r>
      <rPr>
        <rFont val="Nanum Gothic"/>
        <color rgb="FF000000"/>
      </rPr>
      <t xml:space="preserve">1. 내 댓글에 상대가 답글 작성 (최초 or 1개)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</si>
  <si>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rPr>
      <t>1.</t>
    </r>
    <r>
      <rPr>
        <rFont val="Nanum Gothic"/>
        <b/>
      </rPr>
      <t xml:space="preserve"> 푸쉬 메시지</t>
    </r>
    <r>
      <rPr>
        <rFont val="Nanum Gothic"/>
      </rPr>
      <t xml:space="preserve"> 바로 수신받음 
 - (카카오톡 아이콘) </t>
    </r>
    <r>
      <rPr>
        <rFont val="Nanum Gothic"/>
        <b/>
      </rPr>
      <t>카카오톡</t>
    </r>
    <r>
      <rPr>
        <rFont val="Nanum Gothic"/>
      </rPr>
      <t xml:space="preserve">   (발송 시간)
 - {name}님이 내 댓글에 답글을 남겼어요: {댓글 내용} (썸네일)
2. </t>
    </r>
    <r>
      <rPr>
        <rFont val="Nanum Gothic"/>
        <b/>
      </rPr>
      <t>라스트 메시지</t>
    </r>
    <r>
      <rPr>
        <rFont val="Nanum Gothic"/>
      </rPr>
      <t xml:space="preserve"> 노출됨 
 - (프로필 사진) 게시물 활동 알림 (발송 시간)
 - {name}님이 내 댓글에 답글을 남겼어요</t>
    </r>
    <r>
      <rPr>
        <rFont val="Nanum Gothic"/>
        <color rgb="FF434343"/>
      </rPr>
      <t xml:space="preserve">: \n {댓글 내용} 
</t>
    </r>
    <r>
      <rPr>
        <rFont val="Nanum Gothic"/>
      </rPr>
      <t xml:space="preserve">
3. </t>
    </r>
    <r>
      <rPr>
        <rFont val="Nanum Gothic"/>
        <b/>
      </rPr>
      <t>게시물 활동 알림 목록</t>
    </r>
    <r>
      <rPr>
        <rFont val="Nanum Gothic"/>
      </rPr>
      <t xml:space="preserve"> 확인 
 - (프로필사진)(말풍선 아이콘)
 - </t>
    </r>
    <r>
      <rPr>
        <rFont val="Nanum Gothic"/>
        <b/>
      </rPr>
      <t>{name}</t>
    </r>
    <r>
      <rPr>
        <rFont val="Nanum Gothic"/>
      </rPr>
      <t xml:space="preserve">님이 내 댓글에 답글을 남겼어요: {댓글 내용}     (썸네일) 
 - 발송 시간 </t>
    </r>
    <r>
      <rPr>
        <rFont val="Nanum Gothic"/>
        <color rgb="FF999999"/>
      </rPr>
      <t>*"%(n)초/분/시간/일" 전</t>
    </r>
    <r>
      <rPr>
        <rFont val="Nanum Gothic"/>
      </rPr>
      <t xml:space="preserve">
4. 숏폼/프로필 상세로 진입되며 댓글 바텀 시트 슬라이드업됨 
 - 내 댓글 하위에 답글 정상 노출됨</t>
    </r>
  </si>
  <si>
    <r>
      <rPr>
        <rFont val="Nanum Gothic"/>
        <color rgb="FF000000"/>
      </rPr>
      <t xml:space="preserve">1. 내 댓글에 상대가 답글 작성 (2개 이상~ 10개 미만)
2. </t>
    </r>
    <r>
      <rPr>
        <rFont val="Nanum Gothic"/>
        <b/>
        <color rgb="FF000000"/>
      </rPr>
      <t>채팅 탭 라스트 메시지</t>
    </r>
    <r>
      <rPr>
        <rFont val="Nanum Gothic"/>
        <color rgb="FF000000"/>
      </rPr>
      <t xml:space="preserve"> 확인
3. </t>
    </r>
    <r>
      <rPr>
        <rFont val="Nanum Gothic"/>
        <b/>
        <color rgb="FF000000"/>
      </rPr>
      <t>게시물 활동 알림 목록</t>
    </r>
    <r>
      <rPr>
        <rFont val="Nanum Gothic"/>
        <color rgb="FF000000"/>
      </rPr>
      <t xml:space="preserve"> 확인 
4. 해당 알림 목록 진입</t>
    </r>
  </si>
  <si>
    <r>
      <rPr>
        <rFont val="Nanum Gothic"/>
      </rPr>
      <t xml:space="preserve">1. </t>
    </r>
    <r>
      <rPr>
        <rFont val="Nanum Gothic"/>
        <b/>
      </rPr>
      <t>푸쉬 메시지</t>
    </r>
    <r>
      <rPr>
        <rFont val="Nanum Gothic"/>
      </rPr>
      <t xml:space="preserve"> 수신받음  
 - (카카오톡 아이콘) </t>
    </r>
    <r>
      <rPr>
        <rFont val="Nanum Gothic"/>
        <b/>
      </rPr>
      <t>카카오톡</t>
    </r>
    <r>
      <rPr>
        <rFont val="Nanum Gothic"/>
      </rPr>
      <t xml:space="preserve">   (발송 시간)
 - 내 댓글에 여러 개의 새로운 답글이 달렸어요. (썸네일)
2. </t>
    </r>
    <r>
      <rPr>
        <rFont val="Nanum Gothic"/>
        <b/>
      </rPr>
      <t>라스트 메시지</t>
    </r>
    <r>
      <rPr>
        <rFont val="Nanum Gothic"/>
      </rPr>
      <t xml:space="preserve"> 노출됨 
 - (프로필 사진) 게시물 활동 알림 (발송 시간)
 - 내 댓글에 여러 개의 새로운 답글이 달렸어요.
3.</t>
    </r>
    <r>
      <rPr>
        <rFont val="Nanum Gothic"/>
        <b/>
      </rPr>
      <t xml:space="preserve"> 게시물 활동 알림 목록</t>
    </r>
    <r>
      <rPr>
        <rFont val="Nanum Gothic"/>
      </rPr>
      <t xml:space="preserve"> 확인 
 - (프로필사진)(말풍선 아이콘)
 - 내 댓글에 </t>
    </r>
    <r>
      <rPr>
        <rFont val="Nanum Gothic"/>
        <b/>
      </rPr>
      <t>여러 개</t>
    </r>
    <r>
      <rPr>
        <rFont val="Nanum Gothic"/>
      </rPr>
      <t xml:space="preserve">의 새로운 답글이 달렸어요.     (썸네일) 
 - 발송 시간 </t>
    </r>
    <r>
      <rPr>
        <rFont val="Nanum Gothic"/>
        <color rgb="FF999999"/>
      </rPr>
      <t>*"%(n)초/분/시간/일" 전</t>
    </r>
    <r>
      <rPr>
        <rFont val="Nanum Gothic"/>
      </rPr>
      <t xml:space="preserve">
4. 숏폼/프로필 상세로 진입되며 댓글 바텀 시트 슬라이드업됨 
 - 내 댓글 하위에 답글 정상 노출됨</t>
    </r>
  </si>
  <si>
    <t>알림 목록 취소</t>
  </si>
  <si>
    <t xml:space="preserve">액션 취소 </t>
  </si>
  <si>
    <t xml:space="preserve">1. 댓글 알림 &amp; 좋아요 액션 취소 </t>
  </si>
  <si>
    <t>액션 취소시 기존 수신한 알림센터+push 알림 모두 취소</t>
  </si>
  <si>
    <t>알림 목록 삭제</t>
  </si>
  <si>
    <r>
      <rPr>
        <rFont val="Nanum Gothic"/>
        <b/>
        <color rgb="FF000000"/>
      </rPr>
      <t>오늘 섹션</t>
    </r>
    <r>
      <rPr>
        <rFont val="Nanum Gothic"/>
        <color rgb="FF000000"/>
      </rPr>
      <t xml:space="preserve"> 알림</t>
    </r>
  </si>
  <si>
    <t xml:space="preserve">알림 목록 삭제 시 
 - Andorid : 팝업 노출 
 - iOS : 팝업 미노출 </t>
  </si>
  <si>
    <t>좋아요 알림 삭제</t>
  </si>
  <si>
    <r>
      <rPr>
        <rFont val="Nanum Gothic"/>
        <color rgb="FF000000"/>
      </rPr>
      <t xml:space="preserve">1. 좋아요 알림 항목 롱탭/스와이프 
2. 삭제 팝업에서 취소 버튼 탭 
</t>
    </r>
    <r>
      <rPr>
        <rFont val="Nanum Gothic"/>
        <color rgb="FF999999"/>
      </rPr>
      <t xml:space="preserve"> - 삭제 팝업 : Android만 노출, iOS 미노출 
</t>
    </r>
    <r>
      <rPr>
        <rFont val="Nanum Gothic"/>
        <color rgb="FF000000"/>
      </rPr>
      <t xml:space="preserve">
3. 삭제 팝업에서 삭제 버튼 탭
</t>
    </r>
    <r>
      <rPr>
        <rFont val="Nanum Gothic"/>
        <color rgb="FF999999"/>
      </rPr>
      <t>* Android : 롱탭, iOS : 스와이프</t>
    </r>
  </si>
  <si>
    <t xml:space="preserve">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 </t>
  </si>
  <si>
    <t xml:space="preserve">(gon, 26/2)
Android
- Title : (프로필 사진)   게시물 알림 </t>
  </si>
  <si>
    <t>댓글 알림 삭제</t>
  </si>
  <si>
    <r>
      <rPr>
        <rFont val="Nanum Gothic"/>
        <color rgb="FF000000"/>
      </rPr>
      <t xml:space="preserve">1. 댓글 알림 항목 롱탭/스와이프 
2. 삭제 팝업에서 취소 버튼 탭 
</t>
    </r>
    <r>
      <rPr>
        <rFont val="Nanum Gothic"/>
        <color rgb="FF999999"/>
      </rPr>
      <t xml:space="preserve"> - 삭제 팝업 : Android만 노출, iOS 미노출 
</t>
    </r>
    <r>
      <rPr>
        <rFont val="Nanum Gothic"/>
        <color rgb="FF000000"/>
      </rPr>
      <t xml:space="preserve">
3. 삭제 팝업에서 삭제 버튼 탭
</t>
    </r>
    <r>
      <rPr>
        <rFont val="Nanum Gothic"/>
        <color rgb="FF999999"/>
      </rPr>
      <t>* Android : 롱탭, iOS : 스와이프</t>
    </r>
  </si>
  <si>
    <r>
      <rPr>
        <rFont val="Nanum Gothic"/>
        <color rgb="FF000000"/>
      </rPr>
      <t xml:space="preserve">1. 삭제 팝업 노출됨 
 - Title : (프로필 사진)   게시물 활동 알림 
 - 내용 : 선택한 알림 내용 노출
 - 버튼 : [취소] [삭제]
2. 팝업 없어지며 알림 항목 남아있음 
3. 해당 알림 목록에서 삭제되며, 라스트 메시지에 노출되지 않음 
</t>
    </r>
    <r>
      <rPr>
        <rFont val="Nanum Gothic"/>
        <color rgb="FF000000"/>
      </rPr>
      <t xml:space="preserve"> - 라스트 메시지는 최신 알림 내용 노출</t>
    </r>
  </si>
  <si>
    <t>답글 알림 삭제</t>
  </si>
  <si>
    <r>
      <rPr>
        <rFont val="Nanum Gothic"/>
        <color rgb="FF000000"/>
      </rPr>
      <t xml:space="preserve">1. 답글 알림 항목 롱탭/스와이프 
2. 삭제 팝업에서 취소 버튼 탭 
</t>
    </r>
    <r>
      <rPr>
        <rFont val="Nanum Gothic"/>
        <color rgb="FF999999"/>
      </rPr>
      <t xml:space="preserve"> - 삭제 팝업 : Android만 노출, iOS 미노출 
</t>
    </r>
    <r>
      <rPr>
        <rFont val="Nanum Gothic"/>
        <color rgb="FF000000"/>
      </rPr>
      <t xml:space="preserve">
3. 삭제 팝업에서 삭제 버튼 탭
</t>
    </r>
    <r>
      <rPr>
        <rFont val="Nanum Gothic"/>
        <color rgb="FF999999"/>
      </rPr>
      <t>* Android : 롱탭, iOS : 스와이프</t>
    </r>
  </si>
  <si>
    <r>
      <rPr>
        <rFont val="Nanum Gothic"/>
        <color rgb="FF000000"/>
      </rPr>
      <t xml:space="preserve">1. 삭제 팝업 노출됨 
 - Title : (프로필 사진)   게시물 활동 알림 
 - 내용 : 선택한 알림 내용 노출
 - 버튼 : [취소] [삭제]
2. 팝업 없어지며 알림 항목 남아있음 
3. 해당 알림 목록에서 삭제되며, 라스트 메시지에 노출되지 않음 
</t>
    </r>
    <r>
      <rPr>
        <rFont val="Nanum Gothic"/>
        <color rgb="FF000000"/>
      </rPr>
      <t xml:space="preserve"> - 라스트 메시지는 최신 알림 내용 노출</t>
    </r>
  </si>
  <si>
    <t>* Jira 필수 기입 정보
 - Component : [클라우드]_{관련 기능} 
 - Watcher : moz.kim</t>
  </si>
  <si>
    <r>
      <rPr>
        <rFont val="Nanum Gothic"/>
        <color rgb="FFFFFFFF"/>
        <u/>
      </rPr>
      <t xml:space="preserve">https://jira.daumkakao.com/browse/KLOUD-35
</t>
    </r>
    <r>
      <rPr>
        <rFont val="Nanum Gothic"/>
        <color rgb="FF000000"/>
      </rPr>
      <t xml:space="preserve">리
</t>
    </r>
    <r>
      <rPr>
        <rFont val="Nanum Gothic"/>
        <color rgb="FFFFFFFF"/>
      </rPr>
      <t>서랍 리그레션/상시발견 이슈는 해당 에픽 링크해주시기바랍니다.
과제관련 이슈 제외</t>
    </r>
  </si>
  <si>
    <t>우선순위 1만진행</t>
  </si>
  <si>
    <r>
      <rPr>
        <rFont val="Nanum Gothic"/>
        <color rgb="FFEFEFEF"/>
        <sz val="11.0"/>
      </rPr>
      <t xml:space="preserve">서랍 문의 시트(dkt)
</t>
    </r>
    <r>
      <rPr>
        <rFont val="Nanum Gothic"/>
        <color rgb="FF1155CC"/>
        <sz val="11.0"/>
        <u/>
      </rPr>
      <t>https://kko.to/9wRa2moAI5</t>
    </r>
  </si>
  <si>
    <r>
      <rPr>
        <rFont val="Nanum Gothic"/>
        <color rgb="FFEFEFEF"/>
        <sz val="11.0"/>
      </rPr>
      <t xml:space="preserve">연락처 리글용 샘플 파일(dkt)
</t>
    </r>
    <r>
      <rPr>
        <rFont val="Nanum Gothic"/>
        <color rgb="FF1155CC"/>
        <sz val="11.0"/>
        <u/>
      </rPr>
      <t>https://kko.to/FEAUdnVF8q</t>
    </r>
  </si>
  <si>
    <t>기본기능-UI</t>
  </si>
  <si>
    <t>연락처홈 - 최초 백업 안내</t>
  </si>
  <si>
    <t>* * 업로드된 연락처가 없는 상태에서 확인 필요
-&gt; 가입시 연락처 업로드 X 연락처홈 최초 진입</t>
  </si>
  <si>
    <t>상단 네비게이션</t>
  </si>
  <si>
    <t>설정 버튼</t>
  </si>
  <si>
    <t>설정 버튼 클릭</t>
  </si>
  <si>
    <t>설정 화면으로 이동된다.
- 연락처 자동 보관
- (딤드) Wi-Fi연결시에만 자동보관
- (딤드) 연락처 전체삭제</t>
  </si>
  <si>
    <t>(Jameson, 26/1)
톡클라우드 &gt; 사이드메뉴 &gt; 연락처 &gt; 우측 상단 설정 버튼 터치</t>
  </si>
  <si>
    <t>안내타이틀</t>
  </si>
  <si>
    <t>안내타이틀 확인</t>
  </si>
  <si>
    <t>연락처를 안전하게 보관해 보세요</t>
  </si>
  <si>
    <r>
      <rPr>
        <rFont val="Nanum Gothic"/>
      </rPr>
      <t xml:space="preserve">yon 23/07 
and 과거데이터 업로드 &gt; 연락처 업로드 취소 한 경우 연락처 화면이 겹쳐져 보임
</t>
    </r>
    <r>
      <rPr>
        <rFont val="Nanum Gothic"/>
        <color rgb="FF1155CC"/>
        <u/>
      </rPr>
      <t xml:space="preserve">https://jira.daumkakao.com/browse/OKCHEON-11027
</t>
    </r>
    <r>
      <rPr>
        <rFont val="Nanum Gothic"/>
      </rPr>
      <t>&gt;&gt; 백로그 이관</t>
    </r>
  </si>
  <si>
    <t>안내텍스트</t>
  </si>
  <si>
    <t>안내텍스트 확인</t>
  </si>
  <si>
    <t>내 연락처가 변경될 때마다 자동 보관하세요.</t>
  </si>
  <si>
    <t>연락처 보관하기</t>
  </si>
  <si>
    <t>자동백업설정 유도 팝업</t>
  </si>
  <si>
    <t>접근권한 있음</t>
  </si>
  <si>
    <t>연락처 1개이상</t>
  </si>
  <si>
    <t>(사전조건) 클라우드 가입 시 데이터 업로드 등으로 연락처 저장을 하지 않은 상태에서 톡 클라우드 홈&gt; 연락처 메뉴 최초 진입
(iOS) 진입시점
(Android) 연락처 보관하기 버튼 탭</t>
  </si>
  <si>
    <t>연락처 자동 백업 설정 유도 팝업이 표시된다.
: 연락처 자동 보관 설정을 켜고 연락처를 편리하게 보관해보세요.
취소 / 바로 설정</t>
  </si>
  <si>
    <t>서랍 가입 시 연락처 업로드 하지 않은 케이스</t>
  </si>
  <si>
    <t>팝업에서 취소 버튼 클릭</t>
  </si>
  <si>
    <t>팝업이 닫히며 자동보관설정 off로 설정된다.</t>
  </si>
  <si>
    <t>바로설정</t>
  </si>
  <si>
    <t>바로 설정 버튼 클릭</t>
  </si>
  <si>
    <t>연락처 홈으로 이동되며 보관설정 On 팝업 표시
: "연락처 자동 보관 설정을 켰습니다."
자동보관설정 on으로 설정된다.</t>
  </si>
  <si>
    <t>접근권한 팝업(iOS)</t>
  </si>
  <si>
    <t>팝업 확인</t>
  </si>
  <si>
    <t>접근권한 없음</t>
  </si>
  <si>
    <t>연락처 보관하기 버튼 클릭</t>
  </si>
  <si>
    <t>연락처 접근 권한 팝업이 표시된다.
: "연락처 접근 권한을 허용해주세요.
취소/확인"</t>
  </si>
  <si>
    <t>shannon, 25/6
자동보관설정 ON상태 + 연락처 권한 OFF &gt; 진입 시, '연락처 자동 보관 설정이 켜져있습니다. /n 연락처를 자동 보관하시려면 휴대폰 연락처 접근 권한을 허용해주세요. [취소] [확인]'</t>
  </si>
  <si>
    <t>접근 권한 팝업에서 [취소]</t>
  </si>
  <si>
    <t>팝업이 닫히며 현재 화면 유지</t>
  </si>
  <si>
    <t>접근 권한 팝업에서 [확인]</t>
  </si>
  <si>
    <t>휴대폰 &gt; 설정 &gt; 카카오톡 이동</t>
  </si>
  <si>
    <t>다시 진행 팝업(iOS)</t>
  </si>
  <si>
    <t>접근권한 팝업에서 [확인] 진행하여 이탈한 후 앱 재실행</t>
  </si>
  <si>
    <t>다시 진행 팝업 표시
: "연락처 보관이 중단되었습니다.
다시 진행하시겠어요?
취소/확인"</t>
  </si>
  <si>
    <t xml:space="preserve">이탈후 &gt; 설정에서 연락처 허용후 </t>
  </si>
  <si>
    <t>팝업에서 [취소]</t>
  </si>
  <si>
    <t>팝업에서 [확인]</t>
  </si>
  <si>
    <t>연락처 홈으로 이동된다.
연락처가 백업된다.
: 최근백업에 백업정보가 표시된다.</t>
  </si>
  <si>
    <t>백업되지 않고 홈으로 이동</t>
  </si>
  <si>
    <t>연락처홈</t>
  </si>
  <si>
    <t xml:space="preserve">좌측 상단 버튼 클릭
 [ &lt; -  i OS]/[← Android] </t>
  </si>
  <si>
    <t>클라우드 홈으로 이동된다.</t>
  </si>
  <si>
    <r>
      <rPr>
        <rFont val="Nanum Gothic"/>
        <color rgb="FF1155CC"/>
        <u/>
      </rPr>
      <t>QATEAM-10396</t>
    </r>
    <r>
      <rPr>
        <rFont val="Nanum Gothic"/>
      </rPr>
      <t xml:space="preserve"> [톡클라우드 연락처] 연락처 홈에서 좌측 상단 버튼 클릭 시 홈 화면으로 이동되나 사이드 메뉴가 유지됨
ㄴ(moz 26/2) OS차이로 인한 구현 차이 기존도 동일
(adora, 26/2)
톡클라우드 홈 개편이후 연락처 홈 루트
톡클라우드 홈 &gt; 햄버거 버튼 &gt; 연락처</t>
    </r>
  </si>
  <si>
    <t>우측 상단 설정 버튼 클릭</t>
  </si>
  <si>
    <t>설정 메뉴로 이동된다.(연락처 관리)</t>
  </si>
  <si>
    <t>상단 안내 문구</t>
  </si>
  <si>
    <t>이름 표시</t>
  </si>
  <si>
    <t>이름 영역 확인</t>
  </si>
  <si>
    <t>"사용자 닉네임 + 님"</t>
  </si>
  <si>
    <t>2023/05 shannon
연락처 보관 이후에 노출됨</t>
  </si>
  <si>
    <t>상태 별 안내 문구</t>
  </si>
  <si>
    <t>자동백업 Off</t>
  </si>
  <si>
    <t>안내 문구 확인</t>
  </si>
  <si>
    <t>연락처를 안전하게 보관하고 있습니다.</t>
  </si>
  <si>
    <t>자동보관 On</t>
  </si>
  <si>
    <t>640초과(해상도)</t>
  </si>
  <si>
    <t>"연락처가 변경될 때 자동 보관됩니다."문구 표시</t>
  </si>
  <si>
    <t>백업중</t>
  </si>
  <si>
    <t>(숫자)%
휴대폰 연락처를 백업하는 중
 보관된 연락처는 새로운 휴대폰으로 복원할 수 있습니다.</t>
  </si>
  <si>
    <r>
      <rPr>
        <rFont val="Nanum Gothic"/>
      </rPr>
      <t xml:space="preserve">백업 진행 화면에서 확인
(yon, 2023/09)
연락처 홈에서 확인하는 케이스
백업 시작 &gt; 백업 화면에서 X &gt; 상단 안내문구
- 문구 전환이 빨라 화면 녹화를 통해 확인 가능
(aiden, 2024/04)
연락처 보관하기시 게이지가 2% &gt; 99% &gt; 100% 바로 이동되는 현상
( </t>
    </r>
    <r>
      <rPr>
        <rFont val="Nanum Gothic"/>
        <color rgb="FF1155CC"/>
        <u/>
      </rPr>
      <t>OKCHEON-11992</t>
    </r>
    <r>
      <rPr>
        <rFont val="Nanum Gothic"/>
      </rPr>
      <t xml:space="preserve"> )
ㄴ정상동작 
(pond, 25/2)
iOS 기준 문구 전환이 빨리 아래와 같이 세팅하고 확인 
- OS 설정 &gt; 개발자 &gt; 네트워크 링크 컨디셔너 ON - 3G로 확인</t>
    </r>
  </si>
  <si>
    <t>(robbie, 24/5)
Android : 가로모드 &gt; 보관하기 페이지 진입 시, 세로모드로 전환됨
https://jira.daumkakao.com/browse/OKCHEON-12082
(Rowan. 24/08)
동일현상 발생됨
ㄴ가로모드 &gt; [보관하기] 진행 시 세로모드로 전환 (이슈 오픈상태)
(moz) jira정리중
3차 이후 and공통 이슈 정리요청예정</t>
  </si>
  <si>
    <t>백업완료</t>
  </si>
  <si>
    <t>문구 표시
(숫자)%
휴대폰 연락처를 백업 완료!
연락처 백업이 완료되었습니다.</t>
  </si>
  <si>
    <t>(Doe,25/4) 사용자 닉네임 + 님
연락처 보관 완료 (100%)</t>
  </si>
  <si>
    <t>수동 백업 버튼</t>
  </si>
  <si>
    <t>* 연락처 업로드중 홈으로 이동하여 확인</t>
  </si>
  <si>
    <t>버튼 표시 확인</t>
  </si>
  <si>
    <t>[보관중] 으로 표시된다.</t>
  </si>
  <si>
    <t>백업중아님</t>
  </si>
  <si>
    <t>[백업하기] 로 표시</t>
  </si>
  <si>
    <r>
      <rPr>
        <rFont val="Nanum Gothic"/>
      </rPr>
      <t xml:space="preserve">(ellie,25/8)
</t>
    </r>
    <r>
      <rPr>
        <rFont val="Nanum Gothic"/>
        <color rgb="FF1155CC"/>
        <u/>
      </rPr>
      <t>https://jira.daumkakao.com/browse/OKCHEON-12823</t>
    </r>
    <r>
      <rPr>
        <rFont val="Nanum Gothic"/>
      </rPr>
      <t xml:space="preserve"> 
ㄴ Zeron 25/9 : iOS 보관하기로 노출중
ㄴ eric 26/3 :iOS 보관하기 위 이슈와 동일하게 노출
ㄴJay, 26/4 : iOS [보관하기] 버튼으로 노출됨</t>
    </r>
  </si>
  <si>
    <r>
      <rPr>
        <rFont val="Nanum Gothic"/>
      </rPr>
      <t xml:space="preserve">(ellie,25/8)
</t>
    </r>
    <r>
      <rPr>
        <rFont val="Nanum Gothic"/>
        <color rgb="FF1155CC"/>
        <u/>
      </rPr>
      <t>https://jira.daumkakao.com/browse/OKCHEON-12823</t>
    </r>
    <r>
      <rPr>
        <rFont val="Nanum Gothic"/>
      </rPr>
      <t xml:space="preserve"> 
버튼명 "백업하기"로 변경됨 </t>
    </r>
  </si>
  <si>
    <t>보관하기</t>
  </si>
  <si>
    <t>홈 진입 시</t>
  </si>
  <si>
    <t>연락처 홈 진입</t>
  </si>
  <si>
    <t>연락처 자동 보관 설정이 켜져있습니다. 연락처를 자동 보관하시려면 휴대폰 연락처 접근 권한을 허용해주세요.
[취소] [확인]</t>
  </si>
  <si>
    <t>(pond, 25/2)
사전조건 : 연락처 홈 &gt; 설정 &gt; 연락처 자동 보관 ON</t>
  </si>
  <si>
    <t>최근 백업</t>
  </si>
  <si>
    <t>백업일시 표시</t>
  </si>
  <si>
    <t>오전/오후</t>
  </si>
  <si>
    <t>백업1개이상</t>
  </si>
  <si>
    <t>최근백업 &gt; 백업일시 표시 확인</t>
  </si>
  <si>
    <t>테스트 시점에 따라 오전/오후 1개만 확인
YYYY.MM.DD 오전 hh:mm
YYYY.MM.DD 오후 hh:mm</t>
  </si>
  <si>
    <t>iOS : 단말 &gt; 설정 &gt; 일반 &gt; 날짜 및 시간 &gt; 24시간제로 설정 시 오전, 오후 미노출되고 24시간제로 노출됨 (Android 변경되지 않음)</t>
  </si>
  <si>
    <t>최근 백업 상세</t>
  </si>
  <si>
    <t>최근백업 영역 우측 [ &gt; ] 버튼 클릭</t>
  </si>
  <si>
    <t>최근 백업된 스냅샷의 상세화면으로 이동
: 백업된 연락처 리스트가 표시된다.</t>
  </si>
  <si>
    <t>연락처 개수</t>
  </si>
  <si>
    <t>* 해당 테스트 시에는 백업개수가 맞는지 + UI상에 표시이슈없는지 체크</t>
  </si>
  <si>
    <t>1개이상</t>
  </si>
  <si>
    <t>최근백업 &gt; 연락처 개수 표시 확인</t>
  </si>
  <si>
    <t>스냅샷에 저장된 연락처 갯수와 동일한 숫자로 표시</t>
  </si>
  <si>
    <t>백업 단말명</t>
  </si>
  <si>
    <t>디바이스 이름(iOS)</t>
  </si>
  <si>
    <t>최근백업 &gt; 디바이스명 확인</t>
  </si>
  <si>
    <t>해당기기의 마케팅명으로 표기</t>
  </si>
  <si>
    <r>
      <rPr>
        <rFont val="&quot;Nanum Gothic&quot;"/>
        <color rgb="FF1155CC"/>
        <u/>
      </rPr>
      <t>OKCHEON-10039</t>
    </r>
    <r>
      <rPr>
        <rFont val="&quot;Nanum Gothic&quot;"/>
      </rPr>
      <t xml:space="preserve">
디바이스명 대신 해당 기기의 마케팅명 표시  
만약 마케팅명에 대한 정보를 찾지 못했을 경우 모델명을 표시함
디바이스명 대신 해당 기기의 마케팅명 표시 - ex) iPhone 13 Pro Max
만약 마케팅명에 대한 정보를 찾지 못했을 경우 모델명을 표시함 - ex) iPhone (iPhone13,3)
(lily, 24/9)
iOS &gt; Max 기기의 경우 아래와 같이 표시됨
ex) iPhone 11 Pro MAX</t>
    </r>
  </si>
  <si>
    <t>디바이스 이름을 길게 변경 - 화면을 넘어가는 수준</t>
  </si>
  <si>
    <t>디바이스 이름으로 표시된다.
: 화면 넘어가는 영역은 말줄임 표시
: 설정 &gt; 일반 &gt; 정보 &gt; 이름 에서 변경 가능</t>
  </si>
  <si>
    <t>이전 백업</t>
  </si>
  <si>
    <t>이전백업 &gt; 백업일시 표시 확인</t>
  </si>
  <si>
    <t>테스트 시점에 따라 오전/오후 1개만 확인
YYYY.M.D 오전 hh:mm
YYYY.M.D 오후 hh:mm</t>
  </si>
  <si>
    <t>이전 백업 상세</t>
  </si>
  <si>
    <t>이전백업 영역 우측 [ &gt; ] 버튼 클릭</t>
  </si>
  <si>
    <t>백업된 스냅샷의 상세화면으로 이동
: 백업된 연락처 리스트가 표시된다.</t>
  </si>
  <si>
    <r>
      <rPr>
        <rFont val="&quot;Nanum Gothic&quot;"/>
        <color rgb="FF1155CC"/>
        <u/>
      </rPr>
      <t>OKCHEON-10039</t>
    </r>
    <r>
      <rPr>
        <rFont val="&quot;Nanum Gothic&quot;"/>
      </rPr>
      <t xml:space="preserve">
디바이스명 대신 해당 기기의 마케팅명 표시  
만약 마케팅명에 대한 정보를 찾지 못했을 경우 모델명을 표시함
디바이스명 대신 해당 기기의 마케팅명 표시 - ex) iPhone 13 Pro Max
만약 마케팅명에 대한 정보를 찾지 못했을 경우 모델명을 표시함 - ex) iPhone (iPhone13,3)
(lily, 24/9)
iOS &gt; Max 기기의 경우 아래와 같이 표시됨
ex) iPhone 11 Pro MAX</t>
    </r>
  </si>
  <si>
    <t>디바이스 이름으로 표시된다.
: 화면 넘어가는 영역은 말줄임 표시</t>
  </si>
  <si>
    <t>이전 백업 노출 갯수</t>
  </si>
  <si>
    <t>전체 스냅샷 7개</t>
  </si>
  <si>
    <t>이전백업 노출 스냅샷 수 확인</t>
  </si>
  <si>
    <t>최근백업 제외한 최신 6개 노출</t>
  </si>
  <si>
    <t>(pond, 25/2)
단말 해상도에 따라 노출되는 스냅샷 수 달라짐 
(ex. 아이폰 16 pro max에서 디스플레이 확대 시, 스냅샷 4개 노출)</t>
  </si>
  <si>
    <t>전체 스냅샷 8개</t>
  </si>
  <si>
    <t>내 백업 전체보기</t>
  </si>
  <si>
    <t>노출조건</t>
  </si>
  <si>
    <t>전체 스냅샷 1개</t>
  </si>
  <si>
    <t>내 백업 전체 보기 버튼 유무 확인</t>
  </si>
  <si>
    <t>노출 되지 않음</t>
  </si>
  <si>
    <t>전체 스냅샷 2개 이상</t>
  </si>
  <si>
    <t>내 백업 전체 보기 클릭</t>
  </si>
  <si>
    <t>내 백업(전체 스냅샷 리스트)로 이동</t>
  </si>
  <si>
    <t>최근백업 1 + 이전 백업 스냅샷 1개일 때 하단에 [내 백업 전체보기 &gt;]버튼 발생</t>
  </si>
  <si>
    <t>연락처 업로드 화면</t>
  </si>
  <si>
    <t>안내 문구 표시</t>
  </si>
  <si>
    <t>백업 중</t>
  </si>
  <si>
    <t>연락처 보관중일때 안내 문구 표시 확인</t>
  </si>
  <si>
    <t>보관중 안내 문구가 표시된다.
-----
휴대폰 연락처를 백업하는 중
보관된 연락처는 새로운 휴대폰으로 복원할 수 있습니다.</t>
  </si>
  <si>
    <t>백업 완료</t>
  </si>
  <si>
    <t>보관 완료 된 후 안내 문구 표시 확인</t>
  </si>
  <si>
    <t>보관완료 안내 문구가 표시된다.
-----
휴대폰 연락처 백업 완료!
  연락처 백업이 완료되었습니다.</t>
  </si>
  <si>
    <t>[X] 버튼 동작 확인</t>
  </si>
  <si>
    <t>연락처 보관중에 [X]버튼 클릭</t>
  </si>
  <si>
    <t>백업이 계속 진행된다.
연락처 홈 화면으로 이동된다.
: 보관중 안내 문구가 표시된다.
ㄴ "~~님
연락처를 보관하는 중 (N%)"
: 보관버튼명은 [보관중] 으로 표시된다.</t>
  </si>
  <si>
    <t>백업 완료 후 [완료]</t>
  </si>
  <si>
    <t>연락처 보관 완료 후 [확인] 버튼 클릭</t>
  </si>
  <si>
    <t>연락처 홈으로 이동된다.
: 연락처 기본 문구가 표시된다.
ㄴ 자동백업 On
"~~~님
연락처가 변경될 때 자동 보관됩니다."
ㄴ 자동백업 Off
"~~~님
연락처를 안전하게 보관하고 있습니다."
: 보관버튼명은 [백업하기]로 표시된다.</t>
  </si>
  <si>
    <r>
      <rPr>
        <rFont val="Nanum Gothic"/>
      </rPr>
      <t xml:space="preserve">(ellie,25/8)
</t>
    </r>
    <r>
      <rPr>
        <rFont val="Nanum Gothic"/>
        <color rgb="FF1155CC"/>
        <u/>
      </rPr>
      <t>https://jira.daumkakao.com/browse/OKCHEON-12823</t>
    </r>
    <r>
      <rPr>
        <rFont val="Nanum Gothic"/>
      </rPr>
      <t xml:space="preserve"> 
버튼명 "백업하기"로 변경됨 </t>
    </r>
  </si>
  <si>
    <t>백업 중 [취소] 확인</t>
  </si>
  <si>
    <t>연락처 업로드 화면에서 [취소] 버튼 클릭</t>
  </si>
  <si>
    <t>연락처 백업이 취소된다.
연락처 홈 화면으로 이동된다.
:보관중 안내 문구 표시
ㄴ 자동백업 On
"~~~님
연락처가 변경될 때 자동 보관됩니다."
ㄴ 자동백업 Off
"~~~님
연락처를 안전하게 보관하고 있습니다."
: 보관버튼명은 [백업하기]로 표시된다.</t>
  </si>
  <si>
    <r>
      <rPr>
        <rFont val="Nanum Gothic"/>
      </rPr>
      <t xml:space="preserve">(ellie,25/8)
</t>
    </r>
    <r>
      <rPr>
        <rFont val="Nanum Gothic"/>
        <color rgb="FF1155CC"/>
        <u/>
      </rPr>
      <t>https://jira.daumkakao.com/browse/OKCHEON-12823</t>
    </r>
    <r>
      <rPr>
        <rFont val="Nanum Gothic"/>
      </rPr>
      <t xml:space="preserve">  
ㄴ Zeron 25/9 : iOS 보관하기로 노출중"
ㄴ Jay 26/4 : 위와 동일하게 재발생함
(woody,25/5)
업로드 중 취소 선택시 예상치 못한 오류 팝업 발생
</t>
    </r>
    <r>
      <rPr>
        <rFont val="Nanum Gothic"/>
        <color rgb="FF1155CC"/>
        <u/>
      </rPr>
      <t>https://jira.daumkakao.com/browse/QATEAM-1340</t>
    </r>
  </si>
  <si>
    <r>
      <rPr>
        <rFont val="Nanum Gothic"/>
      </rPr>
      <t xml:space="preserve">(ellie,25/8)
</t>
    </r>
    <r>
      <rPr>
        <rFont val="Nanum Gothic"/>
        <color rgb="FF1155CC"/>
        <u/>
      </rPr>
      <t>https://jira.daumkakao.com/browse/OKCHEON-12823</t>
    </r>
    <r>
      <rPr>
        <rFont val="Nanum Gothic"/>
      </rPr>
      <t xml:space="preserve"> 
버튼명 "백업하기"로 변경됨 </t>
    </r>
  </si>
  <si>
    <t>연락처 관리(설정)</t>
  </si>
  <si>
    <t>연락처 자동 보관
: Client저장값</t>
  </si>
  <si>
    <t>On</t>
  </si>
  <si>
    <t>연락처 자동 보관 On으로 설정</t>
  </si>
  <si>
    <t>설정 값이 On으로 유지된다.
: 앱 재실행, 다른화면 이동 후 재진입하여 확인
연락처 자동 백업이 동작한다.</t>
  </si>
  <si>
    <t xml:space="preserve">자동백업 시간은
자동백업Interval + 자동백업Random시간이라서, 자동백업랜덤시간은 0으로 설정해야 빠른 확인 가능
CBT 자동백업 5분으로 변경후 확인
설정 &gt; 전체설정 &gt; Development &gt; 서랍 &gt; 연락처 관련 &gt; 자동 백업 시간 조절 &gt; 5분
(Jameson, 2022/08)
안드 기준 설정
전체설정 &gt; debug 메뉴 &gt; 서랍 &gt; 연락처 개발자 메뉴
자동백업 interval (min) 시간 조절하여 설정
자동백업 random (min) 시간 0으로 설정
완료 후에 해당 기능 원복하기
(ray, 25/11)
안드 - CBT &gt; 연락처 관리 &gt; 더보기 &gt; 개발자 메뉴 
 ㄴ 자동백업 시간조정 : 주기 설정
 ㄴ 주기 설정 시간 내 변경 데이터(연락처 변동) 있는 경우, 24시간 이내 랜덤 업로드
 ㄴ 자동 백업 확인 : 주기 설정 시간 + 24시간 이내 랜덤
</t>
  </si>
  <si>
    <t>Off</t>
  </si>
  <si>
    <t>연락처 자동 보관 Off으로 설정</t>
  </si>
  <si>
    <t>설정 값이 Off으로 유지된다.
: 앱 재실행, 다른화면 이동 후 재진입하여 확인
연락처 자동백업이 동작하지 않는다.</t>
  </si>
  <si>
    <t>연락처 전체 삭제</t>
  </si>
  <si>
    <t>백업된 스냅샷 1개이상</t>
  </si>
  <si>
    <t>연락처 전체 삭제 클릭</t>
  </si>
  <si>
    <t>팝업이 표시된다.
"백업된 연락처를 모두 삭제하시겠습니까? 삭제한 연락처는 복구할 수 없습니다.
취소 / 삭제"
(Android) 취소 / 확인
확인 클릭 시
iOS) 체크 표시
Android) (별도 애니메이션이나 처리없음 - 체크)
연락처홈으로 되돌아가면 스냅샷이 모두 삭제된 상태로, 최초 백업 화면으로 이동된다.</t>
  </si>
  <si>
    <t>딤드처리</t>
  </si>
  <si>
    <t>백업된 스냅샷 없음</t>
  </si>
  <si>
    <t>연락처 전체 삭제 메뉴 확인</t>
  </si>
  <si>
    <t>메뉴가 딤드처리되어 표시된다.</t>
  </si>
  <si>
    <t>내 백업(스냅샷 리스트)</t>
  </si>
  <si>
    <t>선택 버튼</t>
  </si>
  <si>
    <t>우측 상단 [v] 버튼 탭</t>
  </si>
  <si>
    <t>선택모드로 변경된다.
: 리스트 우측 선택 UI가 표시된다.
: (iOS) [v]버튼이 [취소]로 변경 표시된다.
: (Android) [v]버튼이 [선택 해제]로 변경 표시된다.</t>
  </si>
  <si>
    <t>[취소]</t>
  </si>
  <si>
    <t>선택한 스냅샷 =0개</t>
  </si>
  <si>
    <t>[취소] 클릭</t>
  </si>
  <si>
    <t>선택모드가 해제된다.
: 선택UI가 사라지며 , [v] 버튼으로 돌아온다.</t>
  </si>
  <si>
    <t>선택한 스냅샷 = 1개이상</t>
  </si>
  <si>
    <t>(iOS) [취소] 탭
(Android) [선택해제] 탭</t>
  </si>
  <si>
    <t>(iOS) 선택모드가 해제된다.
: 선택UI가 사라지며 , [v] 버튼으로 돌아온다.
(Android) 선택했던 연락처 카운트가 0으로 초기화되며, 선택 해제 버튼 비활성화</t>
  </si>
  <si>
    <t>_x0008_v10.3.0</t>
  </si>
  <si>
    <t>전체 스냅샷 수</t>
  </si>
  <si>
    <t>연락처 백업/삭제/전체 삭제 중</t>
  </si>
  <si>
    <t>삭제 없음</t>
  </si>
  <si>
    <t>스냅샷 2개 이상</t>
  </si>
  <si>
    <t>백업만 한 상태로 전체 스냅샷 수 확인</t>
  </si>
  <si>
    <t>현재 리스트에 표시되는 스냅샷 수로 표시된다.</t>
  </si>
  <si>
    <t>삭제 있음</t>
  </si>
  <si>
    <t>백업 후 일부 삭제 후 전체 스냅샷 수 확인</t>
  </si>
  <si>
    <t>전체삭제 이력있음</t>
  </si>
  <si>
    <t>백업 후 전체삭제 후 다시 백업 후 전체 스냅샷 수 확인</t>
  </si>
  <si>
    <t>전체 스냅샷 리스트(iOS)</t>
  </si>
  <si>
    <t>50개 이하</t>
  </si>
  <si>
    <t>전체 리스트 확인
: 스크롤하여 개수 체크 필요</t>
  </si>
  <si>
    <t>전체 리스트가 표시된다.</t>
  </si>
  <si>
    <t>50개 초과</t>
  </si>
  <si>
    <t>개별 스냅샷</t>
  </si>
  <si>
    <t>백업 상세</t>
  </si>
  <si>
    <r>
      <rPr>
        <rFont val="&quot;Nanum Gothic&quot;"/>
        <color rgb="FF1155CC"/>
        <u/>
      </rPr>
      <t>OKCHEON-10039</t>
    </r>
    <r>
      <rPr>
        <rFont val="&quot;Nanum Gothic&quot;"/>
      </rPr>
      <t xml:space="preserve">
디바이스명 대신 해당 기기의 마케팅명 표시 
만약 마케팅명에 대한 정보를 찾지 못했을 경우 모델명을 표시함
디바이스명 대신 해당 기기의 마케팅명 표시 - ex) iPhone 13 Pro Max 
만약 마케팅명에 대한 정보를 찾지 못했을 경우 모델명을 표시함 - ex) iPhone (iPhone13,3)</t>
    </r>
  </si>
  <si>
    <t>내 백업 - 선택모드 시</t>
  </si>
  <si>
    <t>전체 선택</t>
  </si>
  <si>
    <t>전체 선택 버튼 클릭</t>
  </si>
  <si>
    <t>전체 스냅샷이 선택된다.
: 상단 네비기에션 선택해제 버튼 우측에 선택된 전체 스냅샷 개수가 표시된다.
: 백업 상세 진입 버튼이 사라진다.</t>
  </si>
  <si>
    <t>내 백업(스냅샷 리스트) 전체 선택 버튼 아직 미적용(이후에 다시 추가 검토)</t>
  </si>
  <si>
    <t>선택한 백업 0</t>
  </si>
  <si>
    <t>하단 UI확인</t>
  </si>
  <si>
    <t>삭제하기(휴지통아이콘)버튼 비활성화으로 표시</t>
  </si>
  <si>
    <t>(shannon, 25/09)
스냅샷 전체보기에서 선택모드</t>
  </si>
  <si>
    <t>선택한 백업 1이상</t>
  </si>
  <si>
    <t>삭제하기(휴지통아이콘)버튼 활성화 됨</t>
  </si>
  <si>
    <t>삭제하기 버튼 클릭</t>
  </si>
  <si>
    <t>삭제팝업이 표시된다.
: "선택한 백업을 삭제하시겠습니까?
취소 / 삭제"</t>
  </si>
  <si>
    <t>삭제 팝업</t>
  </si>
  <si>
    <t>삭제 팝업에서 [취소]</t>
  </si>
  <si>
    <t>팝업이 닫힌다.</t>
  </si>
  <si>
    <t>삭제 팝업에서 [삭제]</t>
  </si>
  <si>
    <t>선택한 백업이 삭제된다.</t>
  </si>
  <si>
    <t>스냅샷 상세(연락처 리스트)</t>
  </si>
  <si>
    <t>화면명</t>
  </si>
  <si>
    <t>화면명 확인</t>
  </si>
  <si>
    <t>백업 일시가 표시된다.</t>
  </si>
  <si>
    <t>(adora, 26/2)
i26 백업일시가 줄임 표기되어 노출
(moz)
유지보수 영역이라 위건은 별도 수정요청없이 TC참고용으로 남겨둡니다.</t>
  </si>
  <si>
    <t>우측 상단 선택 버튼 클릭</t>
  </si>
  <si>
    <t>선택모드로 변경된다.
: 리스트 우측 선택 UI가 표시된다.
: 선택버튼 탭시 [v]버튼이 미노출되고 선택 모드화면으로 전환되며 [취소] 버튼 노출 된다.
: [v]버튼이 [취소] 로 변경 표기
ㄴ (Android)[선택 해제] 로 변경 표기</t>
  </si>
  <si>
    <t>(wizy, 25/1)
돋보기 아이콘도 있는데 관련 테스트 누락된 것 같습니다.
(moz 25/4)
검색기능 체크
(moz 25/10)
- 연락처 추가 개선이 안되고 있는 상태로 보류</t>
  </si>
  <si>
    <t>[선택해제]</t>
  </si>
  <si>
    <t>선택한 연락처 =0개</t>
  </si>
  <si>
    <t>선택한 연락처 = 1개이상</t>
  </si>
  <si>
    <t>햄버거 메뉴 - 삭제하기</t>
  </si>
  <si>
    <t>상세정보 클릭</t>
  </si>
  <si>
    <t>백업 : 수동/자동 백업
단말 : 단말명(Android는 모델명)이 표시된다.</t>
  </si>
  <si>
    <t>삭제하기 클릭</t>
  </si>
  <si>
    <t>삭제팝업이 표시된다.
: "YYYY.MM.DD 오전/오후 HH:MM에 백업한 연락처를 삭제하시겠습니까?"
(iOS) 취소 / 삭제
(Android) 취소 / 확인</t>
  </si>
  <si>
    <t>삭제팝업</t>
  </si>
  <si>
    <t>삭제팝업에서 [취소]</t>
  </si>
  <si>
    <t>삭제팝업에서 [삭제]</t>
  </si>
  <si>
    <t>선택한 백업이 삭제된다.
: 백업이 삭제되며, 홈화면으로 랜딩된다.
: 삭제된 백업이 최근 7개 백업인 경우 리스트 갱신
: 삭제한 백업이외의 백업이 없는경우, 백업 안내 화면으로 랜딩</t>
  </si>
  <si>
    <t>연락처 수</t>
  </si>
  <si>
    <t>백업 내 스냅샷의 수와 동일한지 확인</t>
  </si>
  <si>
    <t>동일</t>
  </si>
  <si>
    <t>개별연락처</t>
  </si>
  <si>
    <t>이름 있음 &amp; 별명 있음</t>
  </si>
  <si>
    <t>프로필이미지 내 텍스트 확인</t>
  </si>
  <si>
    <t>이름 첫글자가 이미지에 표시된다.</t>
  </si>
  <si>
    <r>
      <rPr>
        <rFont val="Nanum Gothic"/>
      </rPr>
      <t xml:space="preserve">shannon [연락처 파일 생성(240610)] 
</t>
    </r>
    <r>
      <rPr>
        <rFont val="Nanum Gothic"/>
        <color rgb="FF1155CC"/>
        <u/>
      </rPr>
      <t>https://kko.to/FEAUdnVF8q</t>
    </r>
    <r>
      <rPr>
        <rFont val="Nanum Gothic"/>
      </rPr>
      <t xml:space="preserve"> </t>
    </r>
  </si>
  <si>
    <t>이름 없음 &amp; 별명 있음</t>
  </si>
  <si>
    <t>별명 첫글자가 이미지에 표시된다.</t>
  </si>
  <si>
    <t xml:space="preserve">iOS 별명 추가하는법 연락처편집 &gt; 하단 필드추가 &gt; 별명 추가 </t>
  </si>
  <si>
    <t>이름 없음 &amp; 별명 없음</t>
  </si>
  <si>
    <t>(전화번호없으며, url필드 존재)
- 기본 이미지가 표시된다.
(전화번호 존재)
- 전화번호 시작 번호로 이미지 표시</t>
  </si>
  <si>
    <t>(mia, 2023/05)
이름없음/별명없음/전화번호없음 ( ex: url만 입력시)=&gt; 기본이미지로 노출됨
2023/05 shannon
기본 이미지로 확인되지 않고 전화번호 시작 번호로 이미지 표시 
참고) 스펙 https://jira.daumkakao.com/browse/OKCHEON-9954</t>
  </si>
  <si>
    <t>썸네일 이미지 처리전</t>
  </si>
  <si>
    <t>이미지 확인</t>
  </si>
  <si>
    <t>기본 이미지가 처리된다.</t>
  </si>
  <si>
    <t>서버에서 원본이미지에 대한 썸네일 생성하여 해당 url을 내려준다. 썸네일은 비동기로 처리하므로 API응답시 썸네일 처리 미완료인 경우 404일수 있음 이때는 기본 이미지 노출됨</t>
  </si>
  <si>
    <t>썸네일 이미지 처리후</t>
  </si>
  <si>
    <t>백업시 연락처 프로필 이미지가 표시된다.</t>
  </si>
  <si>
    <r>
      <rPr>
        <rFont val="Nanum Gothic"/>
        <strike/>
      </rPr>
      <t xml:space="preserve">(pond, 25/2) 
[iOS] OS 연락처 &gt; 프로필 설정에서 사진 자르기 후 저장 &gt; 연락처 백업 &gt; 프로필 이미지 확인 시, 전체 사진으로 노출되는 문제 
</t>
    </r>
    <r>
      <rPr>
        <rFont val="Nanum Gothic"/>
        <strike/>
        <color rgb="FF1155CC"/>
      </rPr>
      <t xml:space="preserve">https://jira.daumkakao.com/browse/OKCHEON-12832
</t>
    </r>
    <r>
      <rPr>
        <rFont val="Nanum Gothic"/>
        <strike/>
      </rPr>
      <t>&gt; 추후 연락처 개선과제등이 있을때 재확인예정</t>
    </r>
  </si>
  <si>
    <t>타이틀 영역 표시 확인</t>
  </si>
  <si>
    <t>별명표시</t>
  </si>
  <si>
    <t>별명 표시</t>
  </si>
  <si>
    <t>대체 표시</t>
  </si>
  <si>
    <t>이름 없음 &amp; 별명 없음
&amp;
서브 타이틀 표시항목이 있는 경우</t>
  </si>
  <si>
    <t>타이틀 영역에 서브타이틀 항목 표시
- 이메일, 전화번호, 직책/부서/회사</t>
  </si>
  <si>
    <t>9.8.0</t>
  </si>
  <si>
    <r>
      <rPr>
        <rFont val="&quot;Nanum Gothic&quot;"/>
      </rPr>
      <t xml:space="preserve">Android 
이메일, 전화번호 케이스만 타이틀 노출 확인
직책/부서/회사 -&gt; 이름/별명이 없는 경우 백업 시 이름 없음으로 노출
</t>
    </r>
    <r>
      <rPr>
        <rFont val="&quot;Nanum Gothic&quot;"/>
        <color rgb="FF1155CC"/>
        <u/>
      </rPr>
      <t>https://jira.daumkakao.com/browse/OKCHEON-9954</t>
    </r>
  </si>
  <si>
    <t>이름 없음</t>
  </si>
  <si>
    <t>이름 없음 &amp; 별명 없음
&amp;
서브 타이틀 표시항목이 없는 경우</t>
  </si>
  <si>
    <t>"이름 없음" 표시</t>
  </si>
  <si>
    <t>서브타이틀 영역</t>
  </si>
  <si>
    <t>전화번호표시</t>
  </si>
  <si>
    <t>아래정보있는 경우
전화번호
이메일
직책/부서/회사</t>
  </si>
  <si>
    <t>서브 타이틀 영역 표시 확인</t>
  </si>
  <si>
    <t>전화번호 표시</t>
  </si>
  <si>
    <t>이메일 표시</t>
  </si>
  <si>
    <t>이메일
직책/부서/회사</t>
  </si>
  <si>
    <t>직책 표시</t>
  </si>
  <si>
    <t>직책/부서/회사</t>
  </si>
  <si>
    <t>회사/직위/부서 순으로 표시된다.</t>
  </si>
  <si>
    <r>
      <rPr>
        <rFont val="&quot;Nanum Gothic&quot;"/>
      </rPr>
      <t xml:space="preserve">(rachel, 2023/3) </t>
    </r>
    <r>
      <rPr>
        <rFont val="&quot;Nanum Gothic&quot;"/>
        <color rgb="FF1155CC"/>
        <u/>
      </rPr>
      <t xml:space="preserve">OKCHEON-10441
</t>
    </r>
    <r>
      <rPr>
        <rFont val="&quot;Nanum Gothic&quot;"/>
      </rPr>
      <t>iOS 
(이름+회사 입력된 연락처)서브 타이틀에 회사 정보 노출됨
(회사만 입력된 연락처) 타이틀, 서브 타이틀에 회사 정보 노출됨
(mia,2023/05)OKCHEON-10441 동일하게 재현됨
ㄴ23/05 shannon 재현됨</t>
    </r>
  </si>
  <si>
    <r>
      <rPr>
        <rFont val="&quot;Nanum Gothic&quot;"/>
        <color rgb="FF1155CC"/>
        <u/>
      </rPr>
      <t>OKCHEON-9954</t>
    </r>
    <r>
      <rPr>
        <rFont val="&quot;Nanum Gothic&quot;"/>
      </rPr>
      <t xml:space="preserve"> 스펙참고(2023/03)
- 이름+직장정보만 존재하는 경우 이름만 표시 
- 이름, 전화번호, 이메일 없이 회사정보만 입력된 경우
 "이름 없음"으로 표시 </t>
    </r>
  </si>
  <si>
    <t>부서</t>
  </si>
  <si>
    <t>부서/회사</t>
  </si>
  <si>
    <t>회사/부서 순으로 표시된다.</t>
  </si>
  <si>
    <r>
      <rPr>
        <rFont val="&quot;Nanum Gothic&quot;"/>
      </rPr>
      <t xml:space="preserve">(rachel, 2023/3) </t>
    </r>
    <r>
      <rPr>
        <rFont val="&quot;Nanum Gothic&quot;"/>
        <color rgb="FF1155CC"/>
        <u/>
      </rPr>
      <t xml:space="preserve">OKCHEON-10441
</t>
    </r>
    <r>
      <rPr>
        <rFont val="&quot;Nanum Gothic&quot;"/>
      </rPr>
      <t xml:space="preserve">iOS
(이름+회사 입력된 연락처)서브 타이틀에 회사 정보 노출됨
(회사만 입력된 연락처) 타이틀, 서브 타이틀에 회사 정보 노출됨
(mia,2023/05)OKCHEON-10441 동일하게 재현됨
ㄴ23/05 shannon 재현됨 </t>
    </r>
  </si>
  <si>
    <r>
      <rPr>
        <rFont val="&quot;Nanum Gothic&quot;"/>
        <color rgb="FF1155CC"/>
        <u/>
      </rPr>
      <t>OKCHEON-9954</t>
    </r>
    <r>
      <rPr>
        <rFont val="&quot;Nanum Gothic&quot;"/>
      </rPr>
      <t xml:space="preserve"> 스펙참고(2023/03)
- 이름+직장정보만 존재하는 경우 이름만 표시 
- 이름, 전화번호, 이메일 없이 회사정보만 입력된 경우
 "이름 없음"으로 표시 </t>
    </r>
  </si>
  <si>
    <t>회사</t>
  </si>
  <si>
    <t>회사 표시</t>
  </si>
  <si>
    <r>
      <rPr>
        <rFont val="&quot;Nanum Gothic&quot;"/>
      </rPr>
      <t xml:space="preserve">(rachel, 2023/3) </t>
    </r>
    <r>
      <rPr>
        <rFont val="&quot;Nanum Gothic&quot;"/>
        <color rgb="FF1155CC"/>
        <u/>
      </rPr>
      <t xml:space="preserve">OKCHEON-10441
</t>
    </r>
    <r>
      <rPr>
        <rFont val="&quot;Nanum Gothic&quot;"/>
      </rPr>
      <t xml:space="preserve">iOS
(이름+회사 입력된 연락처)서브 타이틀에 회사 정보 노출됨
(회사만 입력된 연락처) 타이틀, 서브 타이틀에 회사 정보 노출됨
(mia,2023/05)OKCHEON-10441 동일하게 재현됨
ㄴ23/05 shannon 재현됨 </t>
    </r>
  </si>
  <si>
    <r>
      <rPr>
        <rFont val="&quot;Nanum Gothic&quot;"/>
        <color rgb="FF1155CC"/>
        <u/>
      </rPr>
      <t>OKCHEON-9954</t>
    </r>
    <r>
      <rPr>
        <rFont val="&quot;Nanum Gothic&quot;"/>
      </rPr>
      <t xml:space="preserve"> 스펙참고(2023/03)
- 이름+직장정보만 존재하는 경우 이름만 표시 
- 이름, 전화번호, 이메일 없이 회사정보만 입력된 경우
 "이름 없음"으로 표시 </t>
    </r>
  </si>
  <si>
    <t>표시 없음</t>
  </si>
  <si>
    <t>아래 정보가 없음
전화번호
이메일
직책/부서/회사
타이틀 표시항목이 있는 경우</t>
  </si>
  <si>
    <t>이름 없음 및 기본이미지 노출</t>
  </si>
  <si>
    <t>yon 22/08
iOS 테스트 방법
연락처 &gt; 메모 등 기타 필드만 입력 후 저장 &gt; 백업</t>
  </si>
  <si>
    <t>아래 정보가 없음
이름
별명
전화번호
이메일
직책/부서/회사</t>
  </si>
  <si>
    <t>타이틀/서브타이틀 영역 표시 확인</t>
  </si>
  <si>
    <t>"이름 없음" 1줄로 표시</t>
  </si>
  <si>
    <t>연락처 클릭</t>
  </si>
  <si>
    <t>개별 연락처 영역을 클릭</t>
  </si>
  <si>
    <t>연락처 상세로 랜딩</t>
  </si>
  <si>
    <t>복원하기 버튼</t>
  </si>
  <si>
    <t>선택 모드 아닌 경우
(최근 백업)</t>
  </si>
  <si>
    <t>복원하기 버튼 클릭</t>
  </si>
  <si>
    <t>복원 팝업 표시
: "N개의 연락처를 휴대폰에 복원하시겠습니까?
취소/확인"
(Android) 2024/6차부터 해당 팝업 제거되고 바로 계정선택 화면 이동으로 변경되었습니다.
- 연락처 권한 선택변경된 후 크래시이슈로 Flow수정</t>
  </si>
  <si>
    <t>복원 팝업</t>
  </si>
  <si>
    <t>복원할 계정 선택 팝업 표시
(A) :"연락처를 복원할 계정 선택
계정 리스트~
취소/확인"
(i) 복원이 진행된다.
복원중 확면
@%
휴대폰 연락처를 복원하는 중
연락처를 복원중입니다. 취소 직전까지 복원된 연락처는 기기에 유지됩니다. [취소]
복원완료 화면
휴대폰 연락처 복원 완료
연락처 복원을 완료하였습니다. [확인]</t>
  </si>
  <si>
    <t>(Android)
연락처 복원계정 선택팝업</t>
  </si>
  <si>
    <t>복원 시작화면으로 랜딩</t>
  </si>
  <si>
    <t>계정 선택팝업 미노출로 복원 동작만 확인
Zeron, 25/6
단말에 구글계정 추가 시 계정 선택팝업 노출</t>
  </si>
  <si>
    <t>스냅샷 상세 - 선택모드</t>
  </si>
  <si>
    <t>선택 연락처 수</t>
  </si>
  <si>
    <t>선택한 연락처 = 0개</t>
  </si>
  <si>
    <t>선택한 연락처 = 1개 이상</t>
  </si>
  <si>
    <t>[취소] 탭
(Android) [선택 해제] 탭</t>
  </si>
  <si>
    <t>선택모드가 해제된다.
: 선택UI가 사라지며 , [v] 버튼으로 돌아온다.
Android)
:선택했던 연락처 카운트가 0으로 초기화되며, 선택 해제 버튼 비활성화
: Back Key 시 [v] 버튼으로 돌아온다.</t>
  </si>
  <si>
    <t>전체 선택 버튼</t>
  </si>
  <si>
    <t>전체 연락처가 선택된다.
: 선택해제 버튼 좌측에 선택된 전체 연락처 개수가 표시 및 우측 [취소] 버튼 표시
ㄴ (Android) [선택 해제] 버튼</t>
  </si>
  <si>
    <t>선택 모드 아닌 경우</t>
  </si>
  <si>
    <t>복원 팝업 표시
: "N개의 연락처를 휴대폰에 복원하시겠습니까?
취소/확인" 
(Android) 2024/6차부터 해당 팝업 제거되고 바로 계정선택 화면 이동으로 변경되었습니다.
- 연락처 권한 선택변경된 후 크래시이슈로 Flow수정</t>
  </si>
  <si>
    <t>연락처 복원계정 선택팝업</t>
  </si>
  <si>
    <t>복원 진행 화면</t>
  </si>
  <si>
    <t>상단 이미지 및 텍스트</t>
  </si>
  <si>
    <t>복원 중</t>
  </si>
  <si>
    <t>상단 이미지 및 텍스트 확인</t>
  </si>
  <si>
    <t>복원중 이미지 표시
텍스트 : 휴대폰 연락처를 복원하는 중</t>
  </si>
  <si>
    <r>
      <rPr>
        <rFont val="Nanum Gothic"/>
      </rPr>
      <t xml:space="preserve">(rabi,25/1) </t>
    </r>
    <r>
      <rPr>
        <rFont val="Nanum Gothic"/>
        <color rgb="FF1155CC"/>
        <u/>
      </rPr>
      <t>OKCHEON-12673</t>
    </r>
    <r>
      <rPr>
        <rFont val="Nanum Gothic"/>
      </rPr>
      <t xml:space="preserve"> 
톡서랍 연락처 복원하기 진행 중 라이트/다크모드 변경 시 복원 중단</t>
    </r>
  </si>
  <si>
    <t>복원 완료</t>
  </si>
  <si>
    <t>복원완료 이미지 표시
텍스트 : 휴대폰 연락처 복원 완료</t>
  </si>
  <si>
    <t>연락처를 복원중입니다. 취소 직전까지 복원된 연락처는 기기에 유지됩니다.</t>
  </si>
  <si>
    <t>하단 버튼</t>
  </si>
  <si>
    <t>취소 버튼 클릭</t>
  </si>
  <si>
    <t>취소 진행 여부 확인 팝업이 표시된다.
: "연락처 복원을 취소하시겠습니까?
취소 / 확인"</t>
  </si>
  <si>
    <t>취소 - 팝업 중 완료</t>
  </si>
  <si>
    <t>팝업띄운 상태에서 복원 완료까지 대기</t>
  </si>
  <si>
    <t>iOS) 팝업으로 복원 완료 안내가 표시된다.
: "연락처 복원이 이미 완료되었습니다.
확인"
Android) 토스트로 복원 안료 안내가 표시된다.
: "연락처 복원이 이미 완료되었습니다."</t>
  </si>
  <si>
    <t>확인 버튼 클릭</t>
  </si>
  <si>
    <t>클릭 시 복원 실행 이전 화면으로 돌아간다.</t>
  </si>
  <si>
    <t>백업/복원</t>
  </si>
  <si>
    <t>수동백업</t>
  </si>
  <si>
    <t>백업 조건</t>
  </si>
  <si>
    <t>연락처정보</t>
  </si>
  <si>
    <t>최근스냅샷 정보</t>
  </si>
  <si>
    <t>연락처 정보 1개 이상</t>
  </si>
  <si>
    <t>최근 스냅샷 없음</t>
  </si>
  <si>
    <t>백업 시도
: 클라우드 홈 &gt; 연락처 홈 &gt; 연락처 보관하기</t>
  </si>
  <si>
    <t>연락처가 백업된다.
: 최근백업에 백업정보가 표시된다.</t>
  </si>
  <si>
    <t>연락처 정보와 다름</t>
  </si>
  <si>
    <t>백업 시도
: 연락처 홈 &gt; 보관하기</t>
  </si>
  <si>
    <t>연락처가 백업된다.
: 최근백업에 백업정보가 표시된다.
: 최근백업 / 이전백업 정보가 갱신된다.</t>
  </si>
  <si>
    <t>(juanaa, 26/2) QATEAM-10374
톡클라우드 &gt; 연락처 홈에서 저장할 연락처가 없을 경우 팝업 노출 시 팝업 오류
추후 수정 예정으로 논이슈 처리</t>
  </si>
  <si>
    <t>연락처 정보와 같음</t>
  </si>
  <si>
    <t>팝업이 표시된다.
: "동일한 연락처가 이미 백업되어 있어요.
최근 백업을 확인해주세요."확인</t>
  </si>
  <si>
    <r>
      <rPr>
        <rFont val="Nanum Gothic"/>
      </rPr>
      <t xml:space="preserve">(jenna, 2023/01)
연락처 정보 최근 백업 스냅샷과 동일한 경우에도 재백업 가능.(os13 재현)
</t>
    </r>
    <r>
      <rPr>
        <rFont val="Nanum Gothic"/>
        <color rgb="FF1155CC"/>
        <u/>
      </rPr>
      <t xml:space="preserve">https://jira.daumkakao.com/browse/OKCHEON-10306
</t>
    </r>
    <r>
      <rPr>
        <rFont val="Nanum Gothic"/>
      </rPr>
      <t>&gt;&gt; 백로그 이관됨
&gt; shannon, 25/09 간헐적으로 재현됨</t>
    </r>
  </si>
  <si>
    <t>자동백업</t>
  </si>
  <si>
    <t>마지막 백업 시점으로부터 지난시간</t>
  </si>
  <si>
    <t>72시간 이후</t>
  </si>
  <si>
    <t>연락처 정보와 최근스냅샷 정보가 다름</t>
  </si>
  <si>
    <t>앱 실행</t>
  </si>
  <si>
    <t>자동 백업이 진행된다.
: 백업 완료 후 최근백업에 백업정보가 표시된다.
: 최근백업 / 이전백업 정보가 갱신된다.</t>
  </si>
  <si>
    <t>CBT 자동백업 5분으로 변경후 확인
설정 &gt; 전체설정 &gt; Development &gt; 서랍 &gt; 연락처 개발 옵션 &gt; 자동 백업 시간 조절 &gt; 5분</t>
  </si>
  <si>
    <t>CBT에서 설정후 확인</t>
  </si>
  <si>
    <t>연락처 정보와 최근스냅샷 정보가 같음</t>
  </si>
  <si>
    <t>자동 백업이 진행되지 않는다.
: 동일한 연락처 백업에 대한 팝업이 표시되지 않는다.</t>
  </si>
  <si>
    <t>자동 백업 진행되고 동일 연락처 팝업 표시</t>
  </si>
  <si>
    <t>백업 정책</t>
  </si>
  <si>
    <t>프로필 이미지 백업 비교로직</t>
  </si>
  <si>
    <t>프로필 이미지 추가</t>
  </si>
  <si>
    <t>연락처 백업하여 스냅샷이 생성된 상태에서
- 프로필 이미지가 없던 연락처에 프로필 이미지를 추가후 백업 시도</t>
  </si>
  <si>
    <t>새로운 스냅샷이 생성된다.
: 프로필 이미지 추가한 연락처 상세 확인
ㄴ 연락처 리스트에서 썸네일 이미지가 확인된다.
ㄴ 연락처 상세에서 썸네일 이미지가 확인된다.</t>
  </si>
  <si>
    <t>프로필 이미지 삭제</t>
  </si>
  <si>
    <t>연락처 백업하여 스냅샷이 생성된 상태에서
- 프로필 이미지가 있던 연락처의 이미지를 삭제 후 백업 시도</t>
  </si>
  <si>
    <t>새로운 스냅샷이 생성된다.
: 프로필 이미지 삭제한 연락처 상세 확인
ㄴ 연락처 리스트에서 썸네일 이미지가 표시되지 않는다.
ㄴ 연락처 상세에서 썸네일 이미지가 표시되지 않는다.</t>
  </si>
  <si>
    <t>프로필 이미지 변경</t>
  </si>
  <si>
    <t>연락처 백업하여 스냅샷이 생성된 상태에서
- 프로필 이미지가 있던 연락처의 이미지를 변경 후 백업 시도</t>
  </si>
  <si>
    <t>새로운 스냅샷이 생성된다.
: 프로필 이미지 변경한 연락처 상세 확인
ㄴ 연락처 리스트에서 변경된 썸네일 이미지가 확인된다.
ㄴ 연락처 상세에서 변경된 썸네일 이미지가 확인된다.</t>
  </si>
  <si>
    <t>복원정책</t>
  </si>
  <si>
    <t>복원 시 크게 3가지 처리로 나누어진다.
: 스킵 - 모든 데이터가 동일한 경우
: 머지 - 이름/전화번호 동일한 연락처가 있는 경우
: 추가 - 이름/전화번호 동일한 연락처가 없는 경우</t>
  </si>
  <si>
    <t>복원 - 스킵/머지/추가 케이스 확인시 연락처 복수개 셋팅하여 스킵케이스/머지케이스/추가케이스를 셋팅하여 확인해주세요.
* 위처럼하지 않으면 복원-스킵케이스는 스냅샷 동일로 테스트 불가</t>
  </si>
  <si>
    <t>복원 - 스킵</t>
  </si>
  <si>
    <t>전체 데이터 동일한 연락처</t>
  </si>
  <si>
    <t>연락처 복원 후 해당되는 연락처 확인</t>
  </si>
  <si>
    <t>기존 연락처 변화 없음</t>
  </si>
  <si>
    <t>복원 - 머지</t>
  </si>
  <si>
    <t>이름/전화번호는 동일하며 다른 필드의 값이 다른 케이스</t>
  </si>
  <si>
    <t>기존 연락처에 머지처리된다.
: 실제 머지처리에 대한 케이스는 하단 단일필드/복수필드 머지 정책 TC로 확인
: 머지처리시 필드에 콤마 추가</t>
  </si>
  <si>
    <t>이름, 전화번호가 일치하면 동일연락처로 간주해서 머지(합쳐짐)
이름, 전화번호 둘중 하나라도 불일치 한경우엔 add(새로추가)</t>
  </si>
  <si>
    <t>복원 - 추가</t>
  </si>
  <si>
    <t>이름/전화번호가 동일하지 않음</t>
  </si>
  <si>
    <t>연락처 추가처리된다.</t>
  </si>
  <si>
    <t>단일 필드 머지 정책 확인</t>
  </si>
  <si>
    <t>클라우드 데이터</t>
  </si>
  <si>
    <t>폰 연락처, 연락처 서비스 등(저장위치)</t>
  </si>
  <si>
    <t xml:space="preserve">1. 전화번호+ 하위 필드 조합 연락처 생성 &gt; 톡서랍 보관하기
2. 임의 전화번호+하위필드 조합 연락처 편집 &gt; 스냅샷 상세 &gt; 해당 연락처 복원하기 &gt; 기존 연락처 확인 </t>
  </si>
  <si>
    <t>별명</t>
  </si>
  <si>
    <t>복원 후 폰 연락처 데이터 확인</t>
  </si>
  <si>
    <t>동일데이터로 복원시 스킵</t>
  </si>
  <si>
    <t>쉼표로 구분
: A, B</t>
  </si>
  <si>
    <t>없음</t>
  </si>
  <si>
    <t>서랍 데이터로 추가되어 저장</t>
  </si>
  <si>
    <t>직책</t>
  </si>
  <si>
    <t>i OS 직장</t>
  </si>
  <si>
    <t>노트</t>
  </si>
  <si>
    <t>iOS는 메모 OS정책으로불가(앱 심사 후 결정)</t>
  </si>
  <si>
    <t>경칭</t>
  </si>
  <si>
    <t>서랍 데이터로 Replace
: A</t>
  </si>
  <si>
    <t>성</t>
  </si>
  <si>
    <t>새로운 연락처가 추가</t>
  </si>
  <si>
    <t>성, 중간이름, 이름이 다르면 새로운 연락처로 추가 됨.</t>
  </si>
  <si>
    <t>중간이름</t>
  </si>
  <si>
    <t>이름</t>
  </si>
  <si>
    <t>호칭</t>
  </si>
  <si>
    <t>성표음</t>
  </si>
  <si>
    <t>중간이름 표음</t>
  </si>
  <si>
    <t>이름 표음</t>
  </si>
  <si>
    <t>복수필드 머지 정책 확인</t>
  </si>
  <si>
    <t>클라우드</t>
  </si>
  <si>
    <t>디바이스</t>
  </si>
  <si>
    <t>정보가 같은 상태에서 복원 시도</t>
  </si>
  <si>
    <t>병합된다.
병합후 추가되지 않음.</t>
  </si>
  <si>
    <t>N개</t>
  </si>
  <si>
    <t>일부 정보만 같은 상태에서 복원 시도</t>
  </si>
  <si>
    <t>병합된다.
병합 후 다른 정보들은 새로운 필드로 추가저장된다.</t>
  </si>
  <si>
    <t>일부 정보만 같은 상태</t>
  </si>
  <si>
    <t>모든 정보가 같은 상태에서 복원 시도</t>
  </si>
  <si>
    <t>디바이스에 정보가 없는 상태에서 복원 시도</t>
  </si>
  <si>
    <t>병합된다.
병합 후 새로운 필드로 추가저장된다.</t>
  </si>
  <si>
    <t>이벤트(기념일)</t>
  </si>
  <si>
    <t>관계</t>
  </si>
  <si>
    <t>웹사이트</t>
  </si>
  <si>
    <t>URL</t>
  </si>
  <si>
    <t>SNS(iOS only)</t>
  </si>
  <si>
    <t>* Android에 저장시에는 IM으로 저장됨</t>
  </si>
  <si>
    <t>소셜 프로필</t>
  </si>
  <si>
    <t>IM</t>
  </si>
  <si>
    <t>인스턴트 메시지</t>
  </si>
  <si>
    <t>주소</t>
  </si>
  <si>
    <t>복수필드 타입별 확인</t>
  </si>
  <si>
    <t>** 정리중</t>
  </si>
  <si>
    <t>추가로 확인해도 무방</t>
  </si>
  <si>
    <t>phones</t>
  </si>
  <si>
    <t>종류</t>
  </si>
  <si>
    <t>element</t>
  </si>
  <si>
    <t>집</t>
  </si>
  <si>
    <t>type</t>
  </si>
  <si>
    <t>해당 정보가 있는 연락처를 기기에 복원</t>
  </si>
  <si>
    <t>Android,iOS 모두 있는 필드인 경우는 해당 필드에 복원되며, 한쪽에만 있는 필드인 경우 해당 필드가 없는 플랫폼에서 복원시 사용자편집(커스텀)항목으로 복원된다.</t>
  </si>
  <si>
    <t>핸드폰</t>
  </si>
  <si>
    <t>팩스_회사</t>
  </si>
  <si>
    <t>팩스_집</t>
  </si>
  <si>
    <t>호출기</t>
  </si>
  <si>
    <t>대표</t>
  </si>
  <si>
    <t>아이폰</t>
  </si>
  <si>
    <t>학교</t>
  </si>
  <si>
    <t>답신전화</t>
  </si>
  <si>
    <t>label</t>
  </si>
  <si>
    <t>차</t>
  </si>
  <si>
    <t>회사메인</t>
  </si>
  <si>
    <t>ISDN</t>
  </si>
  <si>
    <t>팩스_기타</t>
  </si>
  <si>
    <t>무전기</t>
  </si>
  <si>
    <t>TELEX</t>
  </si>
  <si>
    <t>TTY_TDD</t>
  </si>
  <si>
    <t>회사_핸드폰</t>
  </si>
  <si>
    <t>회사_호출기</t>
  </si>
  <si>
    <t>보조전화</t>
  </si>
  <si>
    <t>MMS</t>
  </si>
  <si>
    <t>Custom(사용자지정)</t>
  </si>
  <si>
    <t>사용자편집(커스텀)항목으로 복원된다.</t>
  </si>
  <si>
    <t>emails</t>
  </si>
  <si>
    <t>개인</t>
  </si>
  <si>
    <t>모바일</t>
  </si>
  <si>
    <t>iCloud</t>
  </si>
  <si>
    <t>address</t>
  </si>
  <si>
    <t>events</t>
  </si>
  <si>
    <t>기념일</t>
  </si>
  <si>
    <t>생일</t>
  </si>
  <si>
    <t>websites</t>
  </si>
  <si>
    <t>홈페이지</t>
  </si>
  <si>
    <t>블로그</t>
  </si>
  <si>
    <t>FTP</t>
  </si>
  <si>
    <t>sns(iOS only)</t>
  </si>
  <si>
    <t>Twitter</t>
  </si>
  <si>
    <t>iOS) 동일 필드로 복원
Android) IM필드로 복원</t>
  </si>
  <si>
    <t>Facebook</t>
  </si>
  <si>
    <t>Flickr</t>
  </si>
  <si>
    <t>LinkedIn</t>
  </si>
  <si>
    <t>MySpace</t>
  </si>
  <si>
    <t>SinaWeibo</t>
  </si>
  <si>
    <t>Custom지정된 이름이 긴경우</t>
  </si>
  <si>
    <t>im(메신저)</t>
  </si>
  <si>
    <t>AIM</t>
  </si>
  <si>
    <t>iOS) iOS SNS에 매칭되는 경우 SMS로 복원되며, 그외의 필드는 사용자편집(커스텀)항목으로 복원된다.
Android) Android,iOS 모두 있는 필드인 경우는 해당 필드에 복원되며, 한쪽에만 있는 필드인 경우 해당 필드가 없는 플랫폼에서 복원시 사용자편집(커스텀)항목으로 복원된다.</t>
  </si>
  <si>
    <t>MSN</t>
  </si>
  <si>
    <t>Yahoo</t>
  </si>
  <si>
    <t>Skype</t>
  </si>
  <si>
    <t>QQ</t>
  </si>
  <si>
    <t>GoogleTalk</t>
  </si>
  <si>
    <t>ICQ</t>
  </si>
  <si>
    <t>Jabber</t>
  </si>
  <si>
    <t>WhatsApp</t>
  </si>
  <si>
    <t>netmeeting</t>
  </si>
  <si>
    <t>facebook</t>
  </si>
  <si>
    <t>GaduGadu</t>
  </si>
  <si>
    <t>relations</t>
  </si>
  <si>
    <t>비서</t>
  </si>
  <si>
    <t>형제</t>
  </si>
  <si>
    <t>자녀</t>
  </si>
  <si>
    <t>아버지</t>
  </si>
  <si>
    <t>매니저</t>
  </si>
  <si>
    <t>어머니</t>
  </si>
  <si>
    <t>부모님</t>
  </si>
  <si>
    <t>파트너</t>
  </si>
  <si>
    <t>자매</t>
  </si>
  <si>
    <t>배우자</t>
  </si>
  <si>
    <t>추천인</t>
  </si>
  <si>
    <t>친척</t>
  </si>
  <si>
    <t>국내파트너</t>
  </si>
  <si>
    <t>아들</t>
  </si>
  <si>
    <t>딸</t>
  </si>
  <si>
    <t>동생</t>
  </si>
  <si>
    <t>누나|언니</t>
  </si>
  <si>
    <t>형|오빠</t>
  </si>
  <si>
    <t>아내</t>
  </si>
  <si>
    <t>남편</t>
  </si>
  <si>
    <t>여자친구</t>
  </si>
  <si>
    <t>남자친구</t>
  </si>
  <si>
    <t>groups</t>
  </si>
  <si>
    <t>Family</t>
  </si>
  <si>
    <t>Friends</t>
  </si>
  <si>
    <t>Coworkers</t>
  </si>
  <si>
    <t>previousFamilyName</t>
  </si>
  <si>
    <t>서랍 데이터</t>
  </si>
  <si>
    <t>(iOS)서랍 데이터로 추가되어 저장
(Android) 메모필드에 추가되어 저장된다.</t>
  </si>
  <si>
    <t>그룹정보 복원 불가 안내</t>
  </si>
  <si>
    <t>outlook.kr</t>
  </si>
  <si>
    <t>해당 도메인의 이메일 계정으로 복원 시도
: 계정 선택화면에서 선택</t>
  </si>
  <si>
    <t>복원 불가 안내 팝업이 표시된다.
:"hotmail 이나 outlook 계정으로 연락처를 복원하실 수 없습니다. 다른 계정으로 다시 시도해주세요."</t>
  </si>
  <si>
    <t>간혹 IOS 단말 문제로 아웃룩 연동되지 않음 1~2일 뒤 재확인
21년 3차부터 해당 케이스 스킵(모즈, 루나확인)</t>
  </si>
  <si>
    <t>21년 3차부터 해당 케이스 스킵(모즈, 루나확인)</t>
  </si>
  <si>
    <t>outlook.com</t>
  </si>
  <si>
    <t>hotmail.com</t>
  </si>
  <si>
    <t>aren.na, jinny.soo
 ㄴ 26/4차 지라 어싸인 : aren.na 로 지정 부탁드립니다.</t>
  </si>
  <si>
    <r>
      <rPr>
        <rFont val="Nanum Gothic"/>
        <color rgb="FFFFFFFF"/>
        <sz val="10.0"/>
      </rPr>
      <t xml:space="preserve">* </t>
    </r>
    <r>
      <rPr>
        <rFont val="Nanum Gothic"/>
        <color rgb="FFFFFFFF"/>
        <sz val="10.0"/>
        <u/>
      </rPr>
      <t xml:space="preserve">인증서 가입단계에서 동선 확인은 위키 페이지 참고 </t>
    </r>
    <r>
      <rPr>
        <rFont val="Nanum Gothic"/>
        <color rgb="FFFFFFFF"/>
        <sz val="10.0"/>
      </rPr>
      <t xml:space="preserve"> 
 - 휴대폰 본인인증 및 계좌점유 초과 
 - My비밀번호 및 생체인증</t>
    </r>
  </si>
  <si>
    <t>지갑 홈</t>
  </si>
  <si>
    <t>지갑 홈 랜딩</t>
  </si>
  <si>
    <t>더보기 탭 &gt; 지갑 서브 칩 선택</t>
  </si>
  <si>
    <t>신규 지갑 홈 화면으로 랜딩</t>
  </si>
  <si>
    <t>카운팅</t>
  </si>
  <si>
    <t>[aren] 지갑 칩 언리드는 오픈 일정이 정해지진 않아 N 처리 함. 이후 오픈 일정이 정해지고 적용되면 진행하는 스펙임
[25/11] 카운팅 처리하지 않아 n 처리. 최종 스펙아웃 확인 되면 삭제 예정</t>
  </si>
  <si>
    <t>카운트 증가</t>
  </si>
  <si>
    <t>안 읽은 전자 문서 수신</t>
  </si>
  <si>
    <t>지갑 서브 칩 카운트 확인</t>
  </si>
  <si>
    <t>안 읽은 상태의 신규 전자 문서 갯수가 카운팅 되어 표시 됨
(문서 당 카운트)</t>
  </si>
  <si>
    <t>인증서 서명 완료</t>
  </si>
  <si>
    <t>서명 완료 후 확인하지 않은 상태</t>
  </si>
  <si>
    <t>확인하지 않은 서명 갯수가 카운팅 되어 표시 됨
(신규 인증 이력 당 카운트)</t>
  </si>
  <si>
    <t>카운트 감소</t>
  </si>
  <si>
    <r>
      <rPr>
        <rFont val="Nanum Gothic"/>
        <i/>
        <color rgb="FFFF0000"/>
        <u/>
      </rPr>
      <t>* 테스트 주의 사항</t>
    </r>
    <r>
      <rPr>
        <rFont val="Nanum Gothic"/>
      </rPr>
      <t xml:space="preserve">
- 전자문서 수신 후 [안 읽은 문서] [보유 카드] 영역 확인하는 항목이 하단에 이어져 있으니 '카운트 감소' 케이스는 지갑 홈 리글 티씨 진행 중 마지막에 확인해주세요. </t>
    </r>
  </si>
  <si>
    <t>전자 문서 읽음 처리</t>
  </si>
  <si>
    <t>지갑 서브 칩 카운트 있는 상태
(안 읽은 문서 카운트)</t>
  </si>
  <si>
    <t>안 읽은 전자 문서 탭하여 확인</t>
  </si>
  <si>
    <t>지갑 서브 칩 : -1 카운트 업데이트</t>
  </si>
  <si>
    <t>인증서 서명 이력 읽음 처리</t>
  </si>
  <si>
    <t>지갑 서브 칩 카운트 있는 상태
(서명 이력 카운트)</t>
  </si>
  <si>
    <t>인증서 상세 확인</t>
  </si>
  <si>
    <t>지갑 서브 칩 : 인증서 카드의 카운트 모두 제거</t>
  </si>
  <si>
    <t>pull to refresh</t>
  </si>
  <si>
    <t>지갑 홈 &gt; pull to refresh</t>
  </si>
  <si>
    <t>지갑 홈 새로고침 됨</t>
  </si>
  <si>
    <t>지갑 홈 &gt; 화면 전체 스크롤 확인</t>
  </si>
  <si>
    <t>전체 영역에 대하여 스크롤 됨</t>
  </si>
  <si>
    <t>공지 사항</t>
  </si>
  <si>
    <t>노출 조건</t>
  </si>
  <si>
    <t>공지사항 영역 노출</t>
  </si>
  <si>
    <t>ui</t>
  </si>
  <si>
    <t>공지사항 있음</t>
  </si>
  <si>
    <t>1. 지갑 홈 &gt; 최 상단 공지사항 영역 확인
2. 공지 영역 탭</t>
  </si>
  <si>
    <t>1. 공지사항 영역 노출
- 아이콘 / 공지 타이틀 노출
2. 설정된 링크로 이동</t>
  </si>
  <si>
    <t>[aren] 공지사항은 운영 영역이므로 리그레션 테스트 진행 당시 공지사항이 설정된 경우에만 진행합니다.
공지사항이 노출되지 않는 경우에는 n 처리 해주세요.
(zeron, 25/10)
[Tip] 공지사항 미노출</t>
  </si>
  <si>
    <t>안 읽은 문서 (전자 문서)</t>
  </si>
  <si>
    <t>안 읽은 문서 노출 대상 : 전자 문서</t>
  </si>
  <si>
    <t xml:space="preserve">문서 전송 시 참고사항 
*전자문서 :
ㄴ SB : 014,010 번호로 톡 가입 및 본인인증 가라데이터 가능
ㄴ CBT/Real :  014,010 번호로 톡 가입 가능 -&gt; 본인인증은 실제 본인의 정보로 진행해야함
*국민비서 :
ㄴ SB : 014,010 번호로 톡 가입 가능 -&gt; 실제 본인의 CI로 테스트 해야함
ㄴ CBT/Real : 010 번호로만 톡 가입 가능 -&gt; 실제 본인의 CI로 테스트 해야함 </t>
  </si>
  <si>
    <r>
      <rPr>
        <rFont val="Nanum Gothic"/>
        <b/>
      </rPr>
      <t>*전자문서 테스트 진행 전</t>
    </r>
    <r>
      <rPr>
        <rFont val="Nanum Gothic"/>
      </rPr>
      <t xml:space="preserve"> 아래 정보 세팅 후 aren na에게 알려주시면 전자문서 발송 할 예정입니다. 
1. 실제 본인의 정보로 인증서 가입 완료 
2. </t>
    </r>
    <r>
      <rPr>
        <rFont val="Nanum Gothic"/>
        <b/>
      </rPr>
      <t>테스트 번호/이름/생년월일</t>
    </r>
    <r>
      <rPr>
        <rFont val="Nanum Gothic"/>
      </rPr>
      <t xml:space="preserve"> 아렌에게 공유 시 문서 발송 예정</t>
    </r>
  </si>
  <si>
    <t>문서 리스트</t>
  </si>
  <si>
    <t>문서 리스트 갱신</t>
  </si>
  <si>
    <t>전자 문서 수신</t>
  </si>
  <si>
    <t>신규 전자 문서 수신 &gt; 안 읽은 문서 영역 확인</t>
  </si>
  <si>
    <t>- 해당 문서 카드가 추가되어 노출 됨
- 문서 우측으로 N 뱃지 노출</t>
  </si>
  <si>
    <t>문서 노출 기준</t>
  </si>
  <si>
    <t>Test Step</t>
  </si>
  <si>
    <t>안 읽은 문서 : 미 보유</t>
  </si>
  <si>
    <t>지갑 홈 &gt; 안 읽은 문서 영역 확인</t>
  </si>
  <si>
    <t>안 읽은 문서 영역 노출 되지 않음</t>
  </si>
  <si>
    <t>안 읽은 문서 : 1개 보유</t>
  </si>
  <si>
    <t>- 안 읽은 문서 영역 노출
- 해당 문서 1개 노출 됨</t>
  </si>
  <si>
    <t>안 읽은 문서 : 2개 보유</t>
  </si>
  <si>
    <t>해당 문서 2개 노출 됨
 - 최신 문서가 상단-후면 으로 노출 됨</t>
  </si>
  <si>
    <t>리스트 기본 ui</t>
  </si>
  <si>
    <t>안 읽은 문서 보유</t>
  </si>
  <si>
    <t>안 읽은 문서 영역 ui 확인</t>
  </si>
  <si>
    <t xml:space="preserve">- 안 읽은 문서
- 안 읽은 문서 개별 카드 노출
- 가장 앞쪽 카드 : 카드 전면 내용 모두 노출
  ㄴ 타이틀, 본문, 유효기간, 인증 필요 여부, 기관명
- 그 외 카드 : 카드 내용 일부만 노출
  ㄴ 타이틀, 본문 일부 (1줄만 노출) </t>
  </si>
  <si>
    <t>수신 시간이 다른 안 읽은 문서 보유</t>
  </si>
  <si>
    <t>안 읽은 문서 내 정렬 확인</t>
  </si>
  <si>
    <t>최신 문서가 상단에 노출</t>
  </si>
  <si>
    <t>안 읽은 문서 : 3개 이상 보유</t>
  </si>
  <si>
    <t>안 읽은 문서 더보기 버튼 탭</t>
  </si>
  <si>
    <t>수신한 문서가 10개씩 추가 로드 됨</t>
  </si>
  <si>
    <t>[aren] 안 읽은 전자문서를 3개 이상 보유하고 있는 경우에만 진행해주시고, 보유하지 않은 상태인 경우 n 처리 해주세요.</t>
  </si>
  <si>
    <t>문서 개별 카드</t>
  </si>
  <si>
    <t>전자 문서</t>
  </si>
  <si>
    <t>전자 문서 카드 보유</t>
  </si>
  <si>
    <t>안 읽은 문서 &gt; 전자 문서 카드 ui 확인</t>
  </si>
  <si>
    <r>
      <rPr>
        <rFont val="Nanum Gothic"/>
      </rPr>
      <t>- 문서의 타이틀 노출</t>
    </r>
    <r>
      <rPr>
        <rFont val="Nanum Gothic"/>
        <strike/>
        <color rgb="FFB7B7B7"/>
      </rPr>
      <t>, 최대 2줄까지 표시</t>
    </r>
    <r>
      <rPr>
        <rFont val="Nanum Gothic"/>
      </rPr>
      <t xml:space="preserve">
- N 뱃지
- 본문 : 본문 내용 표시, 영역 부족 시 말줄임 처리  </t>
    </r>
    <r>
      <rPr>
        <rFont val="Nanum Gothic"/>
        <strike/>
        <color rgb="FFB7B7B7"/>
      </rPr>
      <t>최대 3줄까지 표시, 이후 말줄임 처리</t>
    </r>
    <r>
      <rPr>
        <rFont val="Nanum Gothic"/>
      </rPr>
      <t xml:space="preserve">
- 유효기간 뱃지 (n일 남음) / 인증 뱃지
- 기관명 표시</t>
    </r>
    <r>
      <rPr>
        <rFont val="Nanum Gothic"/>
        <strike/>
        <color rgb="FFB7B7B7"/>
      </rPr>
      <t>, 최대 1줄까지 표시</t>
    </r>
  </si>
  <si>
    <t>[aren]
최대 줄수의 경우 화면 잘림등이 없는지 위주로 확인</t>
  </si>
  <si>
    <t>(ray, 26/2)
본문 최대 2줄까지 노출되고 있어서 확인 필요.
기관명도 디바이스 너비 변경 시 2줄 노출되는데 확인 필요.
-&gt;(aren) tc update 완료, v26.6.0</t>
  </si>
  <si>
    <t>유효기간 뱃지</t>
  </si>
  <si>
    <t>n일 남음</t>
  </si>
  <si>
    <t>유효기간 ~1일 남은 전자 문서 카드 보유</t>
  </si>
  <si>
    <t>전자 문서 카드 &gt; 유효 기간 뱃지 영역 확인</t>
  </si>
  <si>
    <t>'n일 남음' 뱃지 노출</t>
  </si>
  <si>
    <t>인증 뱃지</t>
  </si>
  <si>
    <t>인증 뱃지 노출</t>
  </si>
  <si>
    <t>인증 필요한 전자 문서 카드 보유</t>
  </si>
  <si>
    <t>전자 문서 카드 &gt; 인증 뱃지 영역 확인</t>
  </si>
  <si>
    <t>'인증' 뱃지 노출</t>
  </si>
  <si>
    <r>
      <rPr>
        <rFont val="Nanum Gothic"/>
        <color rgb="FFB7B7B7"/>
      </rPr>
      <t xml:space="preserve">(zeron, 26/4)
인증 필요 &gt; 인증
 ㄴ 다국어 84행
</t>
    </r>
    <r>
      <rPr>
        <rFont val="Nanum Gothic"/>
        <color rgb="FFB7B7B7"/>
        <u/>
      </rPr>
      <t>https://docs.google.com/spreadsheets/d/1YL3JOhwOTa4i5xisOOX_VSm-SphEKQk5BIJId51xjnM/edit?pli=1&amp;gid=1215379798#gid=1215379798</t>
    </r>
    <r>
      <rPr>
        <rFont val="Nanum Gothic"/>
        <color rgb="FFB7B7B7"/>
      </rPr>
      <t xml:space="preserve"> 
-&gt;(aren) tc update 완료, v26.6.0</t>
    </r>
  </si>
  <si>
    <t>[aren] 전자 문서 중 인증이 필요한 전자 문서를 보유하고 있는 경우에 진행해주시고, 그렇지 않은 경우에는 n 처리 해주세요.</t>
  </si>
  <si>
    <t>1. 전자 문서 카드 탭
2-1. 랜딩 후 문서 종료
2-2. 지갑 홈 복귀 후 '안 읽은 문서' 영역 확인
3. 읽은 문서 영역 확인</t>
  </si>
  <si>
    <t>1. 해당 문서의 상세 화면으로 랜딩
2-1. 지갑 홈으로 랜딩
2-2. 지갑 홈의 '안 읽은 문서' 에서 제외 됨
3. 읽은 문서 영역에서 추가되어 노출 됨</t>
  </si>
  <si>
    <r>
      <rPr>
        <rFont val="Nanum Gothic"/>
      </rPr>
      <t xml:space="preserve">(bono,26/5)
2-1. 문서 종료 후 전자문서 홈 랜딩됨 &gt; 전자문서 홈 닫을시 지갑 홈으로 랜딩되면 이슈아님
참조 지라 : </t>
    </r>
    <r>
      <rPr>
        <rFont val="Nanum Gothic"/>
        <color rgb="FF1155CC"/>
        <u/>
      </rPr>
      <t>QATEAM-7712</t>
    </r>
    <r>
      <rPr>
        <rFont val="Nanum Gothic"/>
      </rPr>
      <t xml:space="preserve"> </t>
    </r>
  </si>
  <si>
    <t>보유 카드</t>
  </si>
  <si>
    <t>보유 카드 영역 노출 대상 : 모바일 신분증, 인증서, 전자증명서, 디지털카드</t>
  </si>
  <si>
    <t>보유 카드 전체 리스트 구성</t>
  </si>
  <si>
    <t>보유 카드 + 추천 카드 노출</t>
  </si>
  <si>
    <t>(모바일신분증, 인증서, 전자증명서, 디지털카드)
중 보유 카드 일부 있음</t>
  </si>
  <si>
    <t>지갑 홈 &gt; 보유 카드 영역 확인</t>
  </si>
  <si>
    <t>- 보유 카드 : 상단, 추천 카드 : 하단에 노출
- 보유 카드 : 발급 순으로 노출
- 추천 카드 : 기존 추천 카드 순서로 노출
 ㄴ 디지털카드 &gt; 전자증명서 &gt; 인증서 &gt; 모바일 신분증 &gt; 국민비서</t>
  </si>
  <si>
    <t>개별 추천 카드</t>
  </si>
  <si>
    <t>디지털카드</t>
  </si>
  <si>
    <t>추천 카드 노출 조건</t>
  </si>
  <si>
    <t>디지털카드 : 0개 보유</t>
  </si>
  <si>
    <t>보유 카드 영역 확인</t>
  </si>
  <si>
    <r>
      <rPr>
        <rFont val="Nanum Gothic"/>
      </rPr>
      <t xml:space="preserve">디지털카드 추천 카드 노출
 - 추천카드 5종 중 2종 랜덤 노출
* 추천카드 종류 (연령대가 있는 경우)
1~19세   : 틴카드, 반려동물카드, 동네카드
20~29세 : 톡학생증, 러너스카드, 반려동물카드
30~49세 : 아이카드, 톡사원증, 러너스카드
50세 ~    : 톡사원증, 동네카드, 자격카드
(연령정보 없는 경우)
톡학생증, 려동물카드, 아이카드, 톡사원증, 자격카드, 러너스카드, 동네카드, 환자카드, 틴카드
</t>
    </r>
    <r>
      <rPr>
        <rFont val="Nanum Gothic"/>
        <strike/>
        <color rgb="FFB7B7B7"/>
      </rPr>
      <t>* 디지털카드 추천카드 5종
1. 반려동물카드
2. 아이카드
3. 톡사원증 
4. 자격카드
5. 러너스카드</t>
    </r>
  </si>
  <si>
    <t>[aren] 26/5차
1. 변경된 추천카드 종류 Tc 반영.
2. 추천카드는 불특정하게 변경될 수 있으며 이슈 아님
(zeron, 25/10)
[Tip] 반려동물카드, 러너스카드
ㄴ + 추가된 카드 있음(ex. 틴카드)</t>
  </si>
  <si>
    <t>추천 카드에서 디지털카드 발급</t>
  </si>
  <si>
    <t>디지털카드 미발급 상태</t>
  </si>
  <si>
    <t>1. 보유 카드 영역 &gt; 추천 카드 중 발급 가능한 카드를 택1하여 탭 &gt; 발급 동선 진행
2. 발급 완료 후 상세 화면 확인
3. 디지털카드 상세 화면 종료</t>
  </si>
  <si>
    <t>1. 디지털카드 발급 동선 정상 진행 됨
2. 상세 화면 정상 노출 됨
3. 지갑 홈으로 복귀
 - 추천 카드에서 해당 카드가 추천 카드 노출 제외 됨
 - 발급한 카드가 보유 카드 최상단에 노출 됨</t>
  </si>
  <si>
    <t>(zeron, 25/10)
[Tip] 반려동물카드 발급
(gon, 26/5)
[Tip] 톡사원증 발급</t>
  </si>
  <si>
    <t>전자증명서</t>
  </si>
  <si>
    <t>전자증명서 : 0개 보유</t>
  </si>
  <si>
    <t>전자증명서 추천 카드 노출
 - 추천카드 5종 중 2종 랜덤 노출
* 전자증명서 추천카드 5종
1. 주민등록등본 
2. 학교생활기록부
3. 가족관계증명서
4. 주민등록초본
5. 운전경력증명서</t>
  </si>
  <si>
    <t>(zeron, 25/10)
[Tip] 학교생활기록부, 건강보험자격득실확인서</t>
  </si>
  <si>
    <t>추천 카드에서 전자증명서 발급</t>
  </si>
  <si>
    <t>전자증명서 미발급 상태</t>
  </si>
  <si>
    <t>1. 보유 카드 영역 &gt; 추천 카드 중 발급 가능한 전자증명서 추천 카드 탭 &gt; 발급 동선 진행
2. 발급 완료 후 상세 화면 확인
3. 전자증명서 상세 화면 종료</t>
  </si>
  <si>
    <t>1. 증명서 발급 동선 정상 진행 됨
2. 상세 화면 정상 노출 됨
3. 지갑 홈으로 복귀 (전자증명서 홈 &gt; 지갑 홈으로 복귀)
 - 추천 카드에서 해당 증명서 추천 카드 노출 제외 됨
 - 발급한 카드가 보유 카드 최상단에 노출 됨</t>
  </si>
  <si>
    <t>(zeron, 25/10)
[Tip] 주민등록 등본 발급</t>
  </si>
  <si>
    <t>국민비서</t>
  </si>
  <si>
    <t>국민비서 미가입 상태</t>
  </si>
  <si>
    <t>국민비서 추천 카드 노출
 - 추천카드 3종 중 1종 랜덤 노출</t>
  </si>
  <si>
    <t>(bono, 26/5)
국민비서 교통 과태료 톡으로 알림신청 카드 확인</t>
  </si>
  <si>
    <t>[aren] 국민비서 가입 혹은 가입되지 않은 상태 중 1건 택1하여 테스트 진행합니다.
진행하지 못한 케이스는 n 처리 해주세요.</t>
  </si>
  <si>
    <t>국민비서 가입 상태</t>
  </si>
  <si>
    <t>국민비서 추천 카드 미노출</t>
  </si>
  <si>
    <t>(jenna, 25/11)
010 번호로 확인
(zeron, 26/4)
국민 비서 추천 카드(랜덤 3종) &gt; 국민비서 알림 신청 카드로 노출</t>
  </si>
  <si>
    <t>(zeron, 26/4)
공통 : 국민비서 알림 신청 해도 카드 노출 유지
 ㄴ 답변 : 해당 카드는 어드민에서 운영중인 추천 카드로 고유가지원금때문에 홍보 목적으로 알림 신청 여부와 관계 없이 계속 노출 중입니다.(기간 한정)</t>
  </si>
  <si>
    <t>인증서</t>
  </si>
  <si>
    <t>인증서 미발급 or 삭제 한 상태</t>
  </si>
  <si>
    <t>인증서 추천 카드 노출</t>
  </si>
  <si>
    <t>인증서 보유 상태</t>
  </si>
  <si>
    <t>인증서 추천 카드 미노출</t>
  </si>
  <si>
    <t>인증서 미발급 상태</t>
  </si>
  <si>
    <t>보유 카드 영역 &gt; 인증서 추천 카드 ui 확인</t>
  </si>
  <si>
    <t>내려받기 아이콘 / 인증서 발급
이미지 영역</t>
  </si>
  <si>
    <t>추천 카드에서 인증서 발급</t>
  </si>
  <si>
    <t>1. 보유 카드 영역 &gt; 인증서 추천 카드 탭 &gt; 발급 동선 진행
2. 발급 완료 후 인증서 상세 화면 확인
3. 인증서 상세 화면 종료</t>
  </si>
  <si>
    <t>1. 인증서 발급 동선 정상 진행 됨
2. 인증서 상세 화면 정상 노출 됨
 * 인증서 상세 화면 테스트는 별도 tc 에서 진행
3. 지갑 홈으로 복귀
 - 추천 카드에서 인증서 추천 카드 노출 제외 됨
 - 발급한 인증서 카드가 보유 카드 최상단에 노출 됨</t>
  </si>
  <si>
    <t>모바일 신분증</t>
  </si>
  <si>
    <t>[aren] 26/3차 스펙 제외</t>
  </si>
  <si>
    <t>모바일 신분증 미발급 상태</t>
  </si>
  <si>
    <t>보유 카드 영역 &gt; 모바일 신분증 배너 ui 확인</t>
  </si>
  <si>
    <t>아이콘 / 모바일 신분증
이미지 영역</t>
  </si>
  <si>
    <t>추천 카드에서 모바일 신분증 발급</t>
  </si>
  <si>
    <t>모바일뱅크 앱 설치 상태 &amp; 모바일 신분증 미발급 상태</t>
  </si>
  <si>
    <t>보유 카드 영역 &gt; 모바일 신분증 배너 &gt; 내려받기 아이콘 탭</t>
  </si>
  <si>
    <t>브릿지 페이지 &gt; 카카오뱅크 모바일 신분증 발급 동선을 진행할 수 있는 페이지로 랜딩</t>
  </si>
  <si>
    <t>개별 보유 카드</t>
  </si>
  <si>
    <t>인증서 상태 별 카드 ui</t>
  </si>
  <si>
    <t>정상</t>
  </si>
  <si>
    <t>인증서 정상 상태</t>
  </si>
  <si>
    <t>보유 카드 영역 &gt; 인증서 확인</t>
  </si>
  <si>
    <t>뱃지 / 인증서
캐릭터 일부 노출</t>
  </si>
  <si>
    <t>언리드 카운트</t>
  </si>
  <si>
    <t>언리드 카운트 노출</t>
  </si>
  <si>
    <t>서명 요청 받은 상태</t>
  </si>
  <si>
    <t>수신한 서명 요청 갯수만큼 카운트 표시</t>
  </si>
  <si>
    <t>(bono,26/5)
인증서 발급 상태 &gt; 등본 발급 등 동작시 인증서 카드에 언리드카운트 노출됨</t>
  </si>
  <si>
    <t>(ray, 26/2)
수신한 문서 확인 후에 카운트 표시되고 있는데 스펙 확인 후 TC 수정 필요.
-&gt;(aren) tc update 완료, v26.6.0</t>
  </si>
  <si>
    <t>언리드 카운트 삭제</t>
  </si>
  <si>
    <t>보유 카드 영역 &gt; 인증서 탭 &gt; 인증서 상세 화면 종료하여 지갑 홈으로 복귀</t>
  </si>
  <si>
    <t>언리드 카운트 제거 됨</t>
  </si>
  <si>
    <t>인증서 상세</t>
  </si>
  <si>
    <t>전체 ui</t>
  </si>
  <si>
    <t>보유 카드 영역 &gt; 인증서 탭 &gt; 인증서 상세 화면 ui 확인</t>
  </si>
  <si>
    <t>- X / 설정 아이콘
 ㄴ X : 인증서 상세 화면 종료되고 지갑홈 화면으로 복귀
- 뱃지 / 인증서
- 캐릭터 5종 랜덤 노출
- eTrustSign 로고, yyyy.mm.dd까지, 
- 사용자 이름, 전자서명법 관련 문구 노출
최근 인증 이력
- 인증 이력 노출</t>
  </si>
  <si>
    <t>인증서 상태별 확인</t>
  </si>
  <si>
    <t>인증서 상세 &gt; 인증서 타이틀 영역 확인</t>
  </si>
  <si>
    <t>뱃지 / 인증서 (만료 관련 별도 표시 없음)</t>
  </si>
  <si>
    <t>인증 이력</t>
  </si>
  <si>
    <t>인증 이력 있음</t>
  </si>
  <si>
    <t>인증서 상세 &gt; 인증 이력 영역 확인</t>
  </si>
  <si>
    <r>
      <rPr>
        <rFont val="Nanum Gothic"/>
      </rPr>
      <t xml:space="preserve">최근 인증 이력
인증 이력 노출
- 타이틀
- 기관명. 인증방법
- </t>
    </r>
    <r>
      <rPr>
        <rFont val="Nanum Gothic"/>
        <color rgb="FF000000"/>
      </rPr>
      <t>yyyy.mm</t>
    </r>
    <r>
      <rPr>
        <rFont val="Nanum Gothic"/>
      </rPr>
      <t>.dd hh:mm</t>
    </r>
  </si>
  <si>
    <t>인증 이력 빨콩</t>
  </si>
  <si>
    <t>읽지 않은 인증 이력 있음</t>
  </si>
  <si>
    <t>1. 인증서 상세 &gt; 인증 이력 영역 확인
2. 인증서 상세 화면 종료 후 인증서 상세 화면 재 진입</t>
  </si>
  <si>
    <t>1. 빨콩 표시
2. 빨콩 표시 사라짐</t>
  </si>
  <si>
    <t>상위 5종 증명서 카드 ui</t>
  </si>
  <si>
    <t>상위 5종 전자증명서 보유 중</t>
  </si>
  <si>
    <t>보유 카드 영역 &gt; 전자증명서 확인</t>
  </si>
  <si>
    <t>심볼 / 전자증명서 이름
각 문서의 더미 이미지 일부 노출</t>
  </si>
  <si>
    <t>1) 주민등록등본
2) 주민등록초본
3) 학교생활기록부초중고
4) 가족관계증명서
5) 건강보험자격득실확인서</t>
  </si>
  <si>
    <t>1. 보유 카드 영역 &gt; 전자증명서 탭
2. 전자증명서 상세 (원문) 종료</t>
  </si>
  <si>
    <t>1. 전자증명서 원문 노출
2. 지갑 홈으로 복귀</t>
  </si>
  <si>
    <t>단건 카드 뷰</t>
  </si>
  <si>
    <t>디지털카드 : 1장 보유 중</t>
  </si>
  <si>
    <t>보유 카드 영역 &gt; 디지털카드 확인</t>
  </si>
  <si>
    <t>심볼 / 디지털카드명
이미지 일부 노출 (이미지 필수 아님)
* 만료 임박한 경우 n일 남음 or 만료 노출</t>
  </si>
  <si>
    <t>[aren] 만료 관련 부분은 테스트가 가능할때만 확인하고 불가능한 경우 Skip 가능</t>
  </si>
  <si>
    <t>1. 보유 카드 영역 &gt; 디지털카드 탭
2. 디지털카드 상세 종료</t>
  </si>
  <si>
    <t>1. 디지털카드 상세뷰 노출
 - 상단 메뉴 : 재발급받기 / 카드 삭제
 - 상단 메뉴 정상 동작
2. 지갑 홈으로 복귀</t>
  </si>
  <si>
    <t>채널 쿠폰 카드</t>
  </si>
  <si>
    <r>
      <rPr>
        <rFont val="Nanum Gothic"/>
      </rPr>
      <t xml:space="preserve">[aren] 26/5차 prod 웹 배포 : </t>
    </r>
    <r>
      <rPr>
        <rFont val="Nanum Gothic"/>
      </rPr>
      <t>6/08 오후 4시 이후</t>
    </r>
    <r>
      <rPr>
        <rFont val="Nanum Gothic"/>
      </rPr>
      <t xml:space="preserve">
리글 시작 시점에 배포되지 않은 경우 aren 에게 문의</t>
    </r>
  </si>
  <si>
    <t>보유 카드 영역 &gt; 채널 쿠폰 카드 확인</t>
  </si>
  <si>
    <t>채널 쿠폰 카드 노출 됨
- 아이콘 / 채널 쿠폰</t>
  </si>
  <si>
    <t>1. 보유 카드 영역 &gt; 채널 쿠폰 카드 탭
2. 채널 쿠폰 웹뷰 상세 종료</t>
  </si>
  <si>
    <t>1. 채널 쿠폰 웹뷰로 이동
2. 지갑 홈으로 복귀</t>
  </si>
  <si>
    <t>채널 쿠폰 웹뷰</t>
  </si>
  <si>
    <t>채널 쿠폰 카드 탭 &gt; 채널 쿠폰 웹뷰 전체 ui 확인</t>
  </si>
  <si>
    <t>- x 
- 채널 쿠폰 카드 이미지
- 받은 쿠폰 / 친구 채널 쿠폰 / 인기 쿠폰
 ㄴ 받은 쿠폰 활성화 상태
 ㄴ 받은 쿠폰 리스트 노출
* [참고] 쿠폰 보유, 채널 친구 추가 여부에 따라 받은 쿠폰, 친구 채널 쿠폰 탭은 노출되지 않을 수 있음 (정상)</t>
  </si>
  <si>
    <t>받은 쿠폰</t>
  </si>
  <si>
    <t>받은 쿠폰 1개 이상인 상태</t>
  </si>
  <si>
    <t>채널 쿠폰 웹뷰 &gt; 받은 쿠폰 탭 &gt; 리스트 확인</t>
  </si>
  <si>
    <t>받은 쿠폰 리스트 노출 됨
- 채널 프로필 이미지 / 쿠폰 내용 / 온라인 (옵셔널)
   유효기간 : yyyy.m.dd. 까지</t>
  </si>
  <si>
    <t>받은 쿠폰 리스트 &gt; 임의의 쿠폰 탭</t>
  </si>
  <si>
    <t>해당 쿠폰의 상세 화면으로 랜딩</t>
  </si>
  <si>
    <t>친구 채널 쿠폰</t>
  </si>
  <si>
    <t>친구 채널 쿠폰 있음</t>
  </si>
  <si>
    <t>친구 채널의 쿠폰 리스트 노출 됨
- 채널 프로필 이미지 / 쿠폰 내용 / 온라인 (옵셔널)
   프로필명
   다운로드 버튼</t>
  </si>
  <si>
    <t>1. 친구 채널 쿠폰 리스트 &gt;  임의의 쿠폰 탭</t>
  </si>
  <si>
    <t>1. 친구 채널 쿠폰 리스트 &gt; 다운로드 아이콘 탭</t>
  </si>
  <si>
    <t>2. 쿠폰 상세 화면에서 응모
3. 쿠폰 상세 화면 x 로 리스트로 복귀</t>
  </si>
  <si>
    <t>2. 쿠폰 정상 다운로드 혹은 응모 됨
3. 친구 채널 쿠폰 리스트로 복귀되고, 해당 쿠폰은 리스트에서 제거 됨</t>
  </si>
  <si>
    <t>인기 쿠폰</t>
  </si>
  <si>
    <t>인기 쿠폰이 있는 상태</t>
  </si>
  <si>
    <t>채널 쿠폰 웹뷰 &gt; 인기 쿠폰 탭 &gt; 리스트 확인</t>
  </si>
  <si>
    <t>인기 쿠폰 리스트 노출 됨
- 채널 프로필 이미지 / 쿠폰 내용 / 온라인 (옵셔널)
   프로필명
   다운로드 버튼</t>
  </si>
  <si>
    <t>채널 친구 아님 상태</t>
  </si>
  <si>
    <t>1. 인기 쿠폰 리스트 &gt; 다운로드 아이콘 탭
or
1. 인기 쿠폰 리스트 &gt;  임의의 쿠폰 탭</t>
  </si>
  <si>
    <t>해당 쿠폰의 상세 화면으로 랜딩 및 [친구추가] 레이어가 뜬 상태</t>
  </si>
  <si>
    <t>2. 쿠폰 상세 화면에서 [채널 추가]
3. 쿠폰 상세 화면 x 로 리스트로 복귀</t>
  </si>
  <si>
    <t>2. 채널 추가 및 쿠폰 정상 다운로드 혹은 응모 됨
3. 인기 쿠폰 리스트로 복귀되고, 해당 쿠폰은 리스트에서 제거 됨</t>
  </si>
  <si>
    <t>채널 친구 상태</t>
  </si>
  <si>
    <t>1. 인기 쿠폰 리스트 &gt; 다운로드 아이콘 탭</t>
  </si>
  <si>
    <t>(bono,26/5)
채널 친구 아님 상태에서 확인 가능한 TC로 103행과 위치 변경 필요함
-&gt;(aren) tc update 완료, v26.6.0</t>
  </si>
  <si>
    <t>발견</t>
  </si>
  <si>
    <t>1. 보유 카드 영역 &gt; 우측의 + 탭
2. 발견 페이지의 X 선택</t>
  </si>
  <si>
    <t>1. 발급 페이지 구동
- X / 발급
 [전자증명서, 디지털카드를 검색해주세요.]
- 최근 (최근 진입 메뉴가 있을 경우만 노출)
 ㄴ (최대 5건 노출)
- 전자증명서
 ㄴ 주민등록등본 [+]
 ㄴ 학교생활기록부초중고 [+]
 ㄴ 가족관계증명서 [+]
 ㄴ 주민등록초본 [+]
 ㄴ 운전경력증명서 [+]
 ㄴ 건강보험자격득실확인서 [+]
 ㄴ 건강보험자격확인(통보)서 [+]
 ㄴ 사업자등록증명 [+]
 ㄴ 한국산업인력공단 자격확인서 [+]
 [증명서 더보기/접기]
- 디지털카드
 ㄴ 반려동물카드 [+]
 ㄴ 아이카드 [+]
 ㄴ 톡사원증 [+] 
 ㄴ 자격카드 [+]
 ㄴ 러너스카드 [+]
 ㄴ 동네카드 [+]
 ㄴ 톡학생증 [+]
 ㄴ 틴카드 [+]
 ㄴ 환자카드 [+]
 ㄴ 내차인증카드 [+]
 [카드 더보기/접기]
- 관련서비스
 ㄴ전자문서 &gt;
 ㄴ전자증명서 &gt;
 ㄴ 톡디지털카드 &gt;
 ㄴ AI 국민비서 대화
 ㄴ 국민비서 알림 설정
 ㄴ 인증서 관리
 ㄴ 흔들기 설정
 ㄴ 지갑 고객센터
2. 발견 페이지 종료 후 지갑 홈으로 복귀</t>
  </si>
  <si>
    <r>
      <rPr>
        <rFont val="Nanum Gothic"/>
      </rPr>
      <t xml:space="preserve">(harry, 26/1)
1. 발견 페이지 구동
- X / +발견
- 많이 찾는 증명서
 ㄴ 주민등록등본 
 ㄴ 학교생활기록부
 ㄴ 가족관계증명서
 ㄴ 주민등록초본
 ㄴ 운전경력증명서
 ㄴ 전자증명서 바로가기
- 추천 디지털카드
 ㄴ 반려동물카드
 ㄴ 아이카드
 ㄴ 톡사원증 
 ㄴ 자격카드
 ㄴ 러너스카드
 ㄴ 톡디지털카드 바로가기
- 전자문서
 ㄴ 국민비서 알림 설정 &gt; 
 ㄴ 전자문서 바로가기 &gt; 
</t>
    </r>
    <r>
      <rPr>
        <rFont val="Nanum Gothic"/>
        <b/>
      </rPr>
      <t>- 관리
 ㄴ 인증서 관리 &gt;
 ㄴ 흔들기 설정 &gt;</t>
    </r>
    <r>
      <rPr>
        <rFont val="Nanum Gothic"/>
      </rPr>
      <t xml:space="preserve">
2. 발견 페이지 종료 후 지갑 홈으로 복귀"
(race, 26/4)
1. 발급 페이지 구동
- 전자증명서
 ㄴ 주민등록등본 [+]
 ㄴ 학교생활기록부초중고 [+]
 ㄴ 가족관계증명서 [+]
 ㄴ 주민등록초본 [+]
 ㄴ 운전경력증명서 [+]
 ㄴ 건강보험자격득실확인서 [+]
 ㄴ 건강보험자격확인(통보)서 [+]
 ㄴ 사업자등록증명 [+]
 ㄴ 한국산업인력공단 자격확인서 [+]
</t>
    </r>
    <r>
      <rPr>
        <rFont val="Nanum Gothic"/>
        <b/>
      </rPr>
      <t xml:space="preserve"> ㄴ 초중고 졸업증명서 [+]</t>
    </r>
    <r>
      <rPr>
        <rFont val="Nanum Gothic"/>
      </rPr>
      <t xml:space="preserve">
 [증명서 더보기/접기]
- 관련서비스
 ㄴ전자문서 &gt;
 ㄴ전자증명서 &gt;
 ㄴ 톡디지털카드 &gt;
</t>
    </r>
    <r>
      <rPr>
        <rFont val="Nanum Gothic"/>
        <b/>
      </rPr>
      <t xml:space="preserve"> ㄴ 카드영수증 &gt;</t>
    </r>
  </si>
  <si>
    <t>증명서 발급</t>
  </si>
  <si>
    <r>
      <rPr>
        <rFont val="Nanum Gothic"/>
      </rPr>
      <t xml:space="preserve">발견 페이지 &gt; 각 증명서 탭
</t>
    </r>
    <r>
      <rPr>
        <rFont val="Nanum Gothic"/>
        <strike/>
        <color rgb="FFB7B7B7"/>
      </rPr>
      <t xml:space="preserve">
발견 페이지 &gt; 많이 찾는 증명서 &gt; 하단의 각 증명서 탭
1. 주민등록등본
2. 학교생활기록부
3. 가족관계증명서
4. 주민등록초본
5. 운전경력증명서
6. 전자증명서 바로가기</t>
    </r>
  </si>
  <si>
    <r>
      <rPr>
        <rFont val="Nanum Gothic"/>
      </rPr>
      <t xml:space="preserve">각 증명서 발급을 위한 랜딩 정상 동작 함
</t>
    </r>
    <r>
      <rPr>
        <rFont val="Nanum Gothic"/>
        <strike/>
        <color rgb="FFB7B7B7"/>
      </rPr>
      <t>1~5. 각 증명서 발급 페이지로 이동
6. 전자증명서 홈으로 이동</t>
    </r>
  </si>
  <si>
    <t>(enzo, 26/3)
발견 페이지 개편으로 인한 TC 수정 요청
- 전자증명서 확인
1. [+] 버튼 선택 시, 해당 증명서에 각 발급 페이지로 이동
2. 펼치기/접기 동작 확인
 *펼치기 시 추가 노출 메뉴 확인
  ㄴ 건강보험료 납부확인서
  ㄴ 대학교/대학원 졸업증명서
  ㄴ 국민연급 가입자 가입 증명
  ㄴ 건강진단결과서(보건증)
  ㄴ 소득금액증명
  ㄴ 대학교/대학원 성적증명서
  ㄴ 예방접종증명서
  ㄴ 대한상공회 자격확인서
  ㄴ 대학교/대학원 재학증명서
  ㄴ 국민기초생활수급자 증명서
-&gt;(aren) tc update 완료, v26.6.0</t>
  </si>
  <si>
    <t>디지털카드 발급</t>
  </si>
  <si>
    <r>
      <rPr>
        <rFont val="Nanum Gothic"/>
      </rPr>
      <t xml:space="preserve">발견 페이지 &gt; 각 디지털카드 탭
</t>
    </r>
    <r>
      <rPr>
        <rFont val="Nanum Gothic"/>
        <strike/>
        <color rgb="FFB7B7B7"/>
      </rPr>
      <t xml:space="preserve">
발견 페이지 &gt; 많이 찾는 디지털카드 &gt; 하단의 각 디지털카드 탭
1. 반려동물카드
2. 아이카드
3. 톡사원증 
4. 자격카드
5. 러너스카드
6. 톡디지털카드 바로가기</t>
    </r>
  </si>
  <si>
    <r>
      <rPr>
        <rFont val="Nanum Gothic"/>
      </rPr>
      <t xml:space="preserve">각 디지털카드 발급을 위한 랜딩 정상 동작 함
</t>
    </r>
    <r>
      <rPr>
        <rFont val="Nanum Gothic"/>
        <strike/>
        <color rgb="FFB7B7B7"/>
      </rPr>
      <t>1~5. 각 디지털카드 발급 페이지로 이동
6. 톡디지털카드 홈으로 이동</t>
    </r>
  </si>
  <si>
    <r>
      <rPr>
        <rFont val="Nanum Gothic"/>
        <strike/>
        <color rgb="FFB7B7B7"/>
      </rPr>
      <t xml:space="preserve">(ray, 26/2)
기대결과 6번 수정 필요.
'전자증명서 홈' =&gt; '톡디지털카드 홈'
-&gt;(aren) tc update 완료
</t>
    </r>
    <r>
      <rPr>
        <rFont val="Nanum Gothic"/>
        <strike val="0"/>
        <color rgb="FFB7B7B7"/>
      </rPr>
      <t xml:space="preserve">(enzo, 26/3)
발견 페이지 개편으로 인한 TC 수정 요청
- 디지컬카드 확인
1. [+] 버튼 선택 시, 해당 디지털카드에 맞게 바텀시트 노출
2. 바텀시트 우상단 [공유하기] 선택 시, 공유피커 노출 및 동작
3. 바텀시트 하단 [발급 받기] 선택 시, 각 발급 페이지로 이동
4. 펼치기/접기 동작 확인
 *펼치기 시 추가 노출 메뉴 확인
  ㄴ 경로 카드
  ㄴ 장애인카드
  ㄴ 518민주유공자증명카드
  ㄴ 국가유공자증명카드
  ㄴ 독립유공자증명카드
  ㄴ 특수임무유공자증명카드
  ㄴ 보훈보상대상자증명카드
  ㄴ 기초생활수급자증명카드
  ㄴ 차상위계층증명카드
  ㄴ 한부모가족증명카드
</t>
    </r>
    <r>
      <rPr>
        <rFont val="Nanum Gothic"/>
        <strike/>
        <color rgb="FFB7B7B7"/>
      </rPr>
      <t>-&gt;(aren) tc update 완료, v26.6.0</t>
    </r>
  </si>
  <si>
    <r>
      <rPr>
        <rFont val="Nanum Gothic"/>
      </rPr>
      <t xml:space="preserve">관련서비스
</t>
    </r>
    <r>
      <rPr>
        <rFont val="Nanum Gothic"/>
        <strike/>
        <color rgb="FFB7B7B7"/>
      </rPr>
      <t>전자문서</t>
    </r>
  </si>
  <si>
    <r>
      <rPr>
        <rFont val="Nanum Gothic"/>
      </rPr>
      <t xml:space="preserve">발견 페이지 &gt; 관련 서비스 하위의 메뉴 탭 </t>
    </r>
    <r>
      <rPr>
        <rFont val="Nanum Gothic"/>
        <strike/>
        <color rgb="FFB7B7B7"/>
      </rPr>
      <t>디지털카드 &gt; 하단의 각 전자문서 탭</t>
    </r>
    <r>
      <rPr>
        <rFont val="Nanum Gothic"/>
      </rPr>
      <t xml:space="preserve">
</t>
    </r>
    <r>
      <rPr>
        <rFont val="Nanum Gothic"/>
        <strike/>
        <color rgb="FFB7B7B7"/>
      </rPr>
      <t xml:space="preserve">
1. 국민비서 알림 설정
2. 전자문서 바로가기</t>
    </r>
  </si>
  <si>
    <t>각 메뉴 이동 혹은 문서 발급을 위한 랜딩 정상 동작 함</t>
  </si>
  <si>
    <t>(enzo, 26/3)
발견 페이지 개편으로 인한 TC 수정 요청
 - 관련서비스 메뉴 확인
1. 전자문서, 전자증명서, 톡디지털카드 각 발급 페이지로 이동
-&gt;(aren) tc update 완료, v26.6.0</t>
  </si>
  <si>
    <t>인증</t>
  </si>
  <si>
    <t>발견 페이지 &gt; 인증서 &gt; 카카오 인증서 설정 탭</t>
  </si>
  <si>
    <t>인증서 관리 페이지로 이동</t>
  </si>
  <si>
    <t>(enzo, 26/3)
발견 페이지 개편으로 인한 TC 수정 요청
 - 하단 메뉴 확인
1. AI 국민비서 대화, 국민비서 알림 설정, 인증서 관리, 흔들기 설정, 지갑 고객센터 각 페이지로 이동
-&gt; (aren) tc update 완료, v26.6.0</t>
  </si>
  <si>
    <t>읽은 문서</t>
  </si>
  <si>
    <t>읽은 문서 노출 기준</t>
  </si>
  <si>
    <t>읽은 문서 없을 때</t>
  </si>
  <si>
    <t>지갑 홈 &gt; 읽은 문서 영역 확인</t>
  </si>
  <si>
    <t>읽은 문서 영역 미노출</t>
  </si>
  <si>
    <t>읽은 문서 있을 때</t>
  </si>
  <si>
    <t>전자문서</t>
  </si>
  <si>
    <t>읽은 전자문서 보유 중</t>
  </si>
  <si>
    <t>읽은 전자문서 노출</t>
  </si>
  <si>
    <t>1. 전자 문서 카드 탭
2. 랜딩 후 문서 종료</t>
  </si>
  <si>
    <t>1. 해당 문서의 상세 화면으로 랜딩
2. 지갑 홈으로 랜딩</t>
  </si>
  <si>
    <r>
      <rPr>
        <rFont val="Nanum Gothic"/>
      </rPr>
      <t xml:space="preserve">(bono,26/5)
2. 문서 종료 후 전자문서 홈 랜딩됨 &gt; 전자문서 홈 닫을시 지갑 홈으로 랜딩되면 이슈아님
참조 지라 : </t>
    </r>
    <r>
      <rPr>
        <rFont val="Nanum Gothic"/>
        <color rgb="FF1155CC"/>
        <u/>
      </rPr>
      <t>QATEAM-7712</t>
    </r>
    <r>
      <rPr>
        <rFont val="Nanum Gothic"/>
      </rPr>
      <t xml:space="preserve"> </t>
    </r>
  </si>
  <si>
    <t>고객센터</t>
  </si>
  <si>
    <t>지갑 홈 &gt; 지갑 설정 &gt; 이용안내 &gt; 고객센터 메뉴 선택</t>
  </si>
  <si>
    <r>
      <rPr>
        <rFont val="&quot;Nanum Gothic&quot;, Arial"/>
        <color rgb="FF000000"/>
      </rPr>
      <t xml:space="preserve">지갑 설정 &gt; 고객센터 도움말 선택시 '카카오톡 지갑' 및 지갑 하위 카테고리 노출 되도록 연결됨
</t>
    </r>
    <r>
      <rPr>
        <rFont val="&quot;Nanum Gothic&quot;, Arial"/>
      </rPr>
      <t>- Title
: 카카오톡 지갑 무엇을 도와드릴까요?
[검색창]
- 자주묻는 질문 
: 하위 카테고리 노출 
- 카테고리별로 찾아보세요 
: 하위 카테고리 노출</t>
    </r>
  </si>
  <si>
    <t>공지 있음</t>
  </si>
  <si>
    <t xml:space="preserve">기본형 가이드 </t>
  </si>
  <si>
    <t>1. 지갑 홈 &gt; 웰컴 메시지 &gt; 기본형 배너 문구 
2. [더보기] 문구 선택</t>
  </si>
  <si>
    <t>1. 서버에서 내려주는 문구가 노출됨
 - 타이틀 :1줄 
 - 1줄 넘어갈 경우 말줄임처리되서 표시됨
2. 해당 텍스트 선택 시 랜딩 URL로 이동됨</t>
  </si>
  <si>
    <t>[crystal] 
* 기본형 / 확장형 운영 상태에 따라 템플릿 배너형태가 달라져, 리그레션 테스트 당시에 적용된 것으로 테스트 진행</t>
  </si>
  <si>
    <t>확장형 가이드</t>
  </si>
  <si>
    <t xml:space="preserve">1. 지갑 홈 &gt; 웰컴 메시지 &gt; 확장형 배너 문구 
2. 확장형 배너 펼침
3. [더보기] 문구 선택 </t>
  </si>
  <si>
    <t>1. 첫 진입 시에는 펼쳐진 상태로 노출
- 지갑홈 재진입 시부터는 접힌 상태로 노출됨
2. 영역 최대 높이(약 4줄)가 정해져 있으며 넘어갈 경우 스크롤 발생 
 - 항목당 2줄을 넘길 경우 말줄임 처리 
3. 해당 텍스트 선택 시 랜딩 URL로 이동됨</t>
  </si>
  <si>
    <t>확장형 배너 문구 
- 운영 시에는 3줄을 기준으로 문구 작업 예정</t>
  </si>
  <si>
    <t>지갑 홈 첫 방문</t>
  </si>
  <si>
    <t>지갑 홈을 처음 방문하는 유저</t>
  </si>
  <si>
    <t xml:space="preserve">지갑 홈 &gt; 디폴트 탭 확인 </t>
  </si>
  <si>
    <r>
      <rPr>
        <rFont val="&quot;Nanum Gothic&quot;, Arial"/>
        <b/>
      </rPr>
      <t xml:space="preserve">Default : '금융'탭 노출
</t>
    </r>
    <r>
      <rPr>
        <rFont val="&quot;Nanum Gothic&quot;, Arial"/>
        <b/>
      </rPr>
      <t>- 탭 영역 전체 스와이프 가능</t>
    </r>
  </si>
  <si>
    <t>*지갑홈 탭 - 노출 로직 개선 실험으로 인하여 지갑홈 진입 시 3탭 균등 노출 중 (33.3%)</t>
  </si>
  <si>
    <t>지갑 홈 재방문</t>
  </si>
  <si>
    <t>지갑 홈을 방문했던 유저</t>
  </si>
  <si>
    <t xml:space="preserve">마지막으로 본 탭을 디폴트로 노출
 예) 신분/증명탭 노출된 상태에서 재진입 시 신분/증명 탭 노출 </t>
  </si>
  <si>
    <t xml:space="preserve">신규 기능 추가 </t>
  </si>
  <si>
    <t xml:space="preserve">지갑 홈 &gt; 탭 &gt; 빨간 점 노출 여부 확인 </t>
  </si>
  <si>
    <t>빨간점 노출됨</t>
  </si>
  <si>
    <t>[crystal] 
- 현재는 빨간점 서버에서 컨트롤</t>
  </si>
  <si>
    <t>빨간점 제거</t>
  </si>
  <si>
    <t xml:space="preserve">1. 지갑 홈 &gt; 탭 &gt; 빨간 점 노출된 탭 진입 
2. 지갑 홈 &gt; 탭 빨간점 노출 여부 확인 </t>
  </si>
  <si>
    <t>2. 빨간점 제거됨</t>
  </si>
  <si>
    <t>24시간 경과</t>
  </si>
  <si>
    <t xml:space="preserve">1. 지갑 홈 &gt; 탭 &gt; 빨간 점 확인  
2. 서버에서 지정된 노출 시간이 지남 
3. 지갑 홈 &gt; 탭 빨간점 노출 여부 확인 </t>
  </si>
  <si>
    <t>3. 빨간점 제거됨 
- 유저가 빨간점이 노출된 탭을 새로 들어가지 않아도 24시간이 지나면 빨간점 비노출 됨</t>
  </si>
  <si>
    <t xml:space="preserve">1. 지갑 홈 &gt; pull to refresh </t>
  </si>
  <si>
    <t xml:space="preserve">화면이 refresh 되면서 변경 사항들이 반영됨 
 - 인증서 타일 상태값이 변경된 경우, Pay금액이 변경된 경우 </t>
  </si>
  <si>
    <t>다른 곳(웹 등) 탐색 후 복귀</t>
  </si>
  <si>
    <t xml:space="preserve">1. 지갑 홈 &gt; 탭 &gt; 임의 메뉴 선택 후 랜딩 
2. 지갑 홈 재 확인 </t>
  </si>
  <si>
    <t xml:space="preserve">변경 사항들이 반영됨
 - 인증서 타일 상태값이 변경된 경우, Pay금액이 변경된 경우 </t>
  </si>
  <si>
    <t>Pay 로고</t>
  </si>
  <si>
    <t xml:space="preserve">Pay 미가입자 </t>
  </si>
  <si>
    <t>금융탭 - Pay 로고</t>
  </si>
  <si>
    <t xml:space="preserve">페이 로고 선택 &gt; 페이 가입 플로우 정상적으로 완료됨 
 - Pay 가입자 : 로고 노출되며 선택 시 카카오페이 홈 웹뷰로 랜딩됨 </t>
  </si>
  <si>
    <t xml:space="preserve">[crystal] 
- Pay로고와 랜딩은 페이서버에서 내려줌 </t>
  </si>
  <si>
    <t>가입 O</t>
  </si>
  <si>
    <t>Pay 가입자</t>
  </si>
  <si>
    <t xml:space="preserve">1. 금융탭 - Pay 머니 잔액 
2. Pay 머니 잔액 선택
3. 임의 잔액 표기 확인 </t>
  </si>
  <si>
    <t xml:space="preserve">1. Pay 머니 잔액 표기됨 
- 페이 서버에서 처리 
2. 카카오 페이머니 내역 페이지로 랜딩됨 
- 페이 서버에서 처리 
3. Pay 잔액이 노출됨 </t>
  </si>
  <si>
    <t>1. 페이 가입자 
2. 마이데이터 연결 안됨</t>
  </si>
  <si>
    <t xml:space="preserve">금융탭 - 내 계좌 영역 확인 </t>
  </si>
  <si>
    <t xml:space="preserve">타이틀 : 내 은행 계좌를 연결해보세요 
 - 지갑서버에서 관리 
이미지 영역 랜딩 : 자산연결페이지로 랜딩 
 - 선정한 10개 금융사 : 카뱅/농협/신한/기업/하나/우리/국민/제일/케이/토스
버튼 : 계좌 연결 
 - 지갑서버에서 관리 
버튼 랜딩 : 자산연결페이지로 랜딩
 - URL 페이에서 내려줌 </t>
  </si>
  <si>
    <t>- 금융사 이미지 : OS 화면 폭에 따라 개수 노출 달라질 수 있음
- 인증을 통해 마이데이터 연결까지는 성공했으나, 연결된 계좌가 없는 경우 은행 로고 대신 페이로고 노출</t>
  </si>
  <si>
    <t xml:space="preserve">계좌 개수가 0개 </t>
  </si>
  <si>
    <t xml:space="preserve">타이틀 : 내 은행 계좌를 연결해보세요 
 - 지갑서버에서 관리 
이미지 : 페이로고 노출
이미지 영역 랜딩 : 내 계좌 페이지로 랜딩
 - URL 페이에서 내려줌 
버튼 : 계좌 연결 
 - 지갑서버에서 관리 
버튼 랜딩 : 자산연결페이지로 랜딩
 - URL 페이에서 내려줌 </t>
  </si>
  <si>
    <t xml:space="preserve">타이틀 : 내 은행 계좌를 연결해보세요 
 - 지갑서버에서 관리 
이미지 : 금융사 이미지 랜덤 노출
이미지 영역 랜딩 : 자산연결페이지로 랜딩 
 - URL 페이에서 내려줌 
버튼 : 계좌 연결 
 - 지갑서버에서 관리 
버튼 랜딩 : 자산연결페이지로 랜딩
 - URL 페이에서 내려줌 </t>
  </si>
  <si>
    <t>은행이 아닌 다른 업권(카드 등)만 연결</t>
  </si>
  <si>
    <t xml:space="preserve">타이틀 : 내 은행 계좌를 연결해보세요 
 - 지갑서버에서 관리 
이미지 : 페이로고 노출
이미지 영역 랜딩 : 자산연결페이지로 랜딩 
 - URL 페이에서 내려줌 
버튼 : 계좌 연결 
 - 지갑서버에서 관리 
버튼 랜딩 : 자산연결페이지로 랜딩
 - URL 페이에서 내려줌 </t>
  </si>
  <si>
    <t>계좌연결</t>
  </si>
  <si>
    <t>금융탭 - 내 계좌 영역 - [계좌연결] 선택</t>
  </si>
  <si>
    <t>페이 자산 연결 페이지 이동 및 금융 자산 연결 완료됨</t>
  </si>
  <si>
    <t xml:space="preserve">계좌 연결 X </t>
  </si>
  <si>
    <t>페이가입 O + 마데 가입 O + 계좌 연결 X</t>
  </si>
  <si>
    <t>1. 금융탭 - 내 계좌 영역 확인 
2. 금융사 이미지 
3. 이미지 영역 선택 
4. [계좌 연결] 선택</t>
  </si>
  <si>
    <t xml:space="preserve">1. 타이틀 : 내 은행 계좌를 연결해보세요
 - 지갑서버에서 관리 
2. 마이데이터 연결된 계좌 금융사 이미지 노출됨 
 - 페이에서 이미지 내려줄 때 해당 유저가 연결한 계좌 중 동일한 금융사는 필터링
3. Pay로고 노출 + 계좌 연결 버튼 노출됨 
4. 버튼 랜딩 : 자산연결페이지로 랜딩
 - URL 페이에서 내려줌 </t>
  </si>
  <si>
    <r>
      <rPr>
        <rFont val="&quot;Nanum Gothic&quot;, Arial"/>
      </rPr>
      <t xml:space="preserve">[crystal] 
페이가입 O + 마데 가입 O + 계좌 연결 X인 경우
-&gt; Pay로고 노출 + 계좌 연결 버튼 노출됨
</t>
    </r>
    <r>
      <rPr>
        <rFont val="&quot;Nanum Gothic&quot;, Arial"/>
        <color rgb="FF000000"/>
      </rPr>
      <t>https://jira.daumkakao.com/browse/WALLET-2573</t>
    </r>
  </si>
  <si>
    <t xml:space="preserve">1. 금융탭 - 내 계좌 영역 확인 
2. 금융사 이미지 
3. 이미지 영역 선택 
4. [잔액확인] 선택 </t>
  </si>
  <si>
    <t xml:space="preserve">1. 타이틀 : 내 계좌 
 - 지갑서버에서 관리 
2. 마이데이터 연결된 계좌 금융사 이미지 노출됨 
 - 페이에서 이미지 내려줄 때 해당 유저가 연결한 계좌 중 동일한 금융사는 필터링
3. Pay 잔액 노출 및 전체 계좌 리스트 페이지로 랜딩됨 
 - URL 페이에서 내려줌 </t>
  </si>
  <si>
    <t xml:space="preserve">마이데이터 연결 - 무조건 계좌 1개 연결 필수라서 은행 금융사는 최소 1개 노출됨 
</t>
  </si>
  <si>
    <t>노출순서</t>
  </si>
  <si>
    <t>1. 금융탭 - 내 계좌 영역 확인 
2. 금융사 노출 순서</t>
  </si>
  <si>
    <t>노출 순서 : 은행 &gt; 증권 계좌 순으로 노출
 - 페이에서 내려주는 순서대로 노출
 - 유저의 연결된 자산 리스트가 변경되지 않는다면 계속 동일한 순서로 노출됨</t>
  </si>
  <si>
    <t xml:space="preserve">연결된 금융사 4개 이하 </t>
  </si>
  <si>
    <t xml:space="preserve">금융탭 - 내 계좌 영역 확인 - 금융사 </t>
  </si>
  <si>
    <t xml:space="preserve">연결된 금융사 수 만큼만 노출됨
- 마이데이터 연결 시 무조건 계좌 1개 연결 필수라서 은행 금융사는 최소 1개 노출됨 </t>
  </si>
  <si>
    <t xml:space="preserve">연결된 금융사 5개 이상 </t>
  </si>
  <si>
    <t>연결된 금융사 중 4개 노출 후 나머지 개수는 +n개로 표기</t>
  </si>
  <si>
    <t>소비/수입내역 99건 이상</t>
  </si>
  <si>
    <t xml:space="preserve">1. 금융탭 - 오늘의 소비/수입내역
2. 소비/수입 내역 확인 
3. 타이틀 및 임의 영역 선택 </t>
  </si>
  <si>
    <t>1. 타이틀 : 오늘의 소비/수입 내역 
 - 지갑서버에서 관리 
2. 소비/수입 내역 건수 : n건 
 - 최대 99건까지 표기 가능 
 - 99건 넘어갈 경우에도 최대 99건으로 표기
3. 통합내역 페이지로 랜딩 
 - URL 페이에서 내려줌
 - 타이틀 및 건수를 포함하여 영역 전체가 랜딩 영역임</t>
  </si>
  <si>
    <t xml:space="preserve">[crystal] 
페이톡 QA에서 확인할 예정 
- 지갑 테스트 범위에서 제외 </t>
  </si>
  <si>
    <t xml:space="preserve">00시 ~ 23시59분 59초 기준 소비내역 있음 </t>
  </si>
  <si>
    <t>1. 금융탭 - 오늘의 소비/수입내역
2. 소비/수입 내역 확인
3. 타이틀 및 임의 영역 선택</t>
  </si>
  <si>
    <t>1. 타이틀 : 오늘의 소비/수입 내역 
 - 지갑서버에서 관리 
2. 소비/수입 내역 건수 : n건 
 - 페이에서 내려줌 
 - 건수 기준 : 00시 ~ 23시59분 59초 기준 (당일 소비/수입 내역 건수를 기준으로 업데이트)
3. 통합내역 페이지로 랜딩 
 - URL 페이에서 내려줌
 - 타이틀 및 건수를 포함하여 영역 전체가 랜딩 영역임</t>
  </si>
  <si>
    <t xml:space="preserve">마이데이터 연결 </t>
  </si>
  <si>
    <t>마이데이터 연결된 사용자</t>
  </si>
  <si>
    <t xml:space="preserve">1. 마이데이터 연결 후 금융탭 - 오늘의 소비/수입내역
2. 비밀번호 입력 화면 노출 
3. 비밀번호 입력 완료 </t>
  </si>
  <si>
    <t>2. 마이데이터 연결 시 비밀번호 입력 화면 노출됨 
- 통합내역 서비스에서도 해당 데이터를 볼 수 있어 비밀번호 입력이 필요함
3.  통합내역 페이지로 랜딩 
 - URL 페이에서 내려줌
 - 타이틀 및 건수를 포함하여 영역 전체가 랜딩 영역임</t>
  </si>
  <si>
    <t xml:space="preserve">1. 금융탭 - 간편결제 영역
2. 이미지 확인 
3. 타이틀 및 임의 영역 선택 </t>
  </si>
  <si>
    <t>1. 타이틀 : 간편 결제, 서브타이틀 : 바로 가기 
 - 서브 다이틀 : 최대 5자까지 표기 가능, 그 이상 넘어갈 경우 말줄임처리
 - 지갑서버에서 관리  
2. 결제 수단 이미지 
- 지갑서버에서 관리 
3. 결제 페이지로 랜딩됨 
 - URL 페이에서 내려줌
 - 타이틀 및 이미지를 포함하여 영역 전체가 랜딩 영역임</t>
  </si>
  <si>
    <t>신용 유형 미가입</t>
  </si>
  <si>
    <t xml:space="preserve">1. 금융탭 - 내 신용관리 유형
2. 서브 타이틀 
3. 이미지 
4. 타이틀 및 임의 영역 선택 </t>
  </si>
  <si>
    <t>1. 타이틀 : 내 신용관리 습관
 - 지갑서버에서 관리 
2. 서브타이틀 : 난 어떤 유형일까? (유저 별 유형에 해당하는 타이틀)
 - 페이에서 내려줌  
3. 기본 신용유형 이미지
 - 페이에서 내려줌 
4. 신용관리 메인 페이지로 랜딩
 - URL 페이에서 내려줌</t>
  </si>
  <si>
    <t xml:space="preserve">신용 정보 없음 </t>
  </si>
  <si>
    <t xml:space="preserve">1. 금융탭 - 내 신용관리 유형
2. 서브 타이틀 
3. 이미지 확인
4. 타이틀 및 임의 영역 선택 </t>
  </si>
  <si>
    <t>신용유형 정보 있음</t>
  </si>
  <si>
    <t>신용유형 오래된 사용자</t>
  </si>
  <si>
    <t>1. 타이틀 : 내 신용관리 습관 
 - 지갑서버에서 관리 
2. 서브타이틀 : 내 유형은 그대로일까? 
 - 페이에서 내려줌  
3. 기본 신용유형 이미지 
 - 페이에서 내려줌 
4. 신용관리 메인 페이지로 랜딩 
 - URL 페이에서 내려줌</t>
  </si>
  <si>
    <t>[crystal] 
지갑 QA범위에서 제외 
-  Pay QA에서 검증 완료 (3/8)</t>
  </si>
  <si>
    <t>신용유형 확인 사용자</t>
  </si>
  <si>
    <t>1. 타이틀 : 내 신용관리 유형은? 
 - 지갑서버에서 관리 
2. 서브타이틀 : {유저 별 유형에 해당하는 타이틀} 
 - 페이에서 내려줌
3. 각 신용유형 이미지 
 - 페이에서 내려줌 
4. 신용관리 메인 페이지로 랜딩 
 - URL 페이에서 내려줌</t>
  </si>
  <si>
    <t>[crystal] 
지갑 QA범위에서 제외 
-  Pay QA에서 검증 완료 (3/8)
*유저 별 유형에 해당하는 타이틀
 - 빈틈없는 신용 마스터 / 신용 만렙 모범생 / 될성부른 신용 꿈나무 / 정신 없는 신용 꿈나무 / 고장난 신용 파수꾼 / 아슬아슬 신용 곡예사 / 신용관리 프렌즈</t>
  </si>
  <si>
    <t>신용유형 변경 사용자</t>
  </si>
  <si>
    <t>1. 타이틀 : 내 신용관리 유형은? 
 - 지갑서버에서 관리 
2. 서브타이틀 : 새로운 유형 획득! 
 - 페이에서 내려줌
3. 유형 변경 이미지 
 - 페이에서 내려줌 
4. 신용관리 메인 페이지로 랜딩
 - URL 페이에서 내려줌</t>
  </si>
  <si>
    <t>안 읽은 문서 없음
- READ</t>
  </si>
  <si>
    <t>안읽은 문서 0개</t>
  </si>
  <si>
    <t>1. 지갑 홈 &gt; 전자문서 탭 &gt; 전자문서 영역 &gt; 우측 버튼
2. 우측 버튼 선택</t>
  </si>
  <si>
    <t>1. 아래와 같이 노출
 - 버튼명 : [N건 보관]
2. 전자문서 &gt; 내문서 &gt; 전체 페이지로 랜딩</t>
  </si>
  <si>
    <t>열람 당일 
[D-day]</t>
  </si>
  <si>
    <t>1. 안읽은 문서 1건 이상
2. 열람기한 당일</t>
  </si>
  <si>
    <t xml:space="preserve">1. 지갑 홈 &gt; 전자문서 탭 &gt; 전자문서 영역 &gt; 전체 영역 확인 
2. 문서  '&gt;' 상세 버튼 선택 </t>
  </si>
  <si>
    <r>
      <rPr>
        <rFont val="&quot;Nanum Gothic&quot;, Arial"/>
      </rPr>
      <t xml:space="preserve">1. 아래와 같이 노출
</t>
    </r>
    <r>
      <rPr>
        <rFont val="&quot;Nanum Gothic&quot;, Arial"/>
        <b/>
      </rPr>
      <t xml:space="preserve"> - 버튼명 : D-day + 문서제목
</t>
    </r>
    <r>
      <rPr>
        <rFont val="&quot;Nanum Gothic&quot;, Arial"/>
      </rPr>
      <t xml:space="preserve">
2. 문서 상세페이지로 랜딩됨</t>
    </r>
  </si>
  <si>
    <t>열람 카운트 
[열람 D-5]</t>
  </si>
  <si>
    <t>1. 안읽은 문서 1건 이상 
2. 열람기한 5일 이내</t>
  </si>
  <si>
    <r>
      <rPr>
        <rFont val="&quot;Nanum Gothic&quot;, Arial"/>
      </rPr>
      <t xml:space="preserve">1. 아래와 같이 노출
</t>
    </r>
    <r>
      <rPr>
        <rFont val="&quot;Nanum Gothic&quot;, Arial"/>
        <b/>
      </rPr>
      <t xml:space="preserve"> - 버튼명 : 열람 D-n + 문서제목
 ㄴ ex) D-5, D-4, D-3, D-2, D-1
</t>
    </r>
    <r>
      <rPr>
        <rFont val="&quot;Nanum Gothic&quot;, Arial"/>
      </rPr>
      <t xml:space="preserve">
2. 문서 상세페이지로 랜딩됨</t>
    </r>
  </si>
  <si>
    <t>열람 노출 우선순위</t>
  </si>
  <si>
    <t>1. 안읽은 문서 2건 이상 
2. 만료 5일이내</t>
  </si>
  <si>
    <t xml:space="preserve">1. 지갑 홈 &gt; 전자문서 탭 &gt; 전자문서 영역 &gt; 전체 영역 &gt; 노출 우선 순위 확인 
ex) 
- 현재 시각 : 2023년 11월 4일 오후 2시 
*A문서
- 생성 시간 : 2023년 11월 2일 오후 2시 
- 만료 시간 : 2023년 11월 3일 오후 5시 
*B문서
- 생성 시간 : 2023년 11월 1일 오후 4시 
- 만료 시간 : 2023년 11월 3일 오후 4시 
2. 현재 기준으로 -&gt; 만료 시각이 빠른 문서 노출 여부 확인 
3. 현재 기준으로 -&gt; 생성 시각 빠른 문서 노출 여부 확인 
4. 각 문서  '&gt;' 상세 버튼 선택 </t>
  </si>
  <si>
    <r>
      <rPr>
        <rFont val="&quot;Nanum Gothic&quot;, Arial"/>
      </rPr>
      <t xml:space="preserve">1. 노출 우선순위 
 1) 만료 시각 
 2) 생성기각 
1. 만료 시각이 현재에서 더 가까운 순으로 나옴 
</t>
    </r>
    <r>
      <rPr>
        <rFont val="&quot;Nanum Gothic&quot;, Arial"/>
        <b/>
      </rPr>
      <t xml:space="preserve">- B 문서 
</t>
    </r>
    <r>
      <rPr>
        <rFont val="&quot;Nanum Gothic&quot;, Arial"/>
      </rPr>
      <t xml:space="preserve">2. 생성시각이 더 빠른 순으로 문서 타이틀로 노출
</t>
    </r>
    <r>
      <rPr>
        <rFont val="&quot;Nanum Gothic&quot;, Arial"/>
        <b/>
      </rPr>
      <t xml:space="preserve">- B 문서 
</t>
    </r>
    <r>
      <rPr>
        <rFont val="&quot;Nanum Gothic&quot;, Arial"/>
      </rPr>
      <t>2. 문서 상세페이지로 랜딩됨</t>
    </r>
  </si>
  <si>
    <t>카드영수증 미보유</t>
  </si>
  <si>
    <t>0건</t>
  </si>
  <si>
    <t>1. 지갑 홈 &gt; 전자문서 탭 &gt; 카드영수증 영역
2. 카드영수증 영역 선택</t>
  </si>
  <si>
    <r>
      <rPr>
        <rFont val="&quot;Nanum Gothic&quot;, Arial"/>
      </rPr>
      <t xml:space="preserve">1. 아래와 같이 노출
 - 타이틀 : 카드영수증
 - 서브타이틀 : </t>
    </r>
    <r>
      <rPr>
        <rFont val="&quot;Nanum Gothic&quot;, Arial"/>
        <b/>
      </rPr>
      <t xml:space="preserve">오늘의 결재내역 0건 
</t>
    </r>
    <r>
      <rPr>
        <rFont val="&quot;Nanum Gothic&quot;, Arial"/>
      </rPr>
      <t xml:space="preserve">
2. 카드영수증 홈 화면으로 랜딩</t>
    </r>
  </si>
  <si>
    <t>카드영수증 보유</t>
  </si>
  <si>
    <t>1건 이상</t>
  </si>
  <si>
    <r>
      <rPr>
        <rFont val="&quot;Nanum Gothic&quot;, Arial"/>
      </rPr>
      <t xml:space="preserve">1. 아래와 같이 노출
 - 타이틀 : 카드영수증
 - 서브타이틀 : </t>
    </r>
    <r>
      <rPr>
        <rFont val="&quot;Nanum Gothic&quot;, Arial"/>
        <b/>
      </rPr>
      <t>오늘의 결재내역 N건</t>
    </r>
    <r>
      <rPr>
        <rFont val="&quot;Nanum Gothic&quot;, Arial"/>
      </rPr>
      <t xml:space="preserve">
2. 카드영수증 내역 상세 페이지로 랜딩</t>
    </r>
  </si>
  <si>
    <r>
      <rPr>
        <rFont val="&quot;Nanum Gothic&quot;, Arial"/>
        <color rgb="FF1155CC"/>
        <u/>
      </rPr>
      <t xml:space="preserve">* 샌박  </t>
    </r>
    <r>
      <rPr>
        <rFont val="&quot;Nanum Gothic&quot;, Arial"/>
        <color rgb="FF1155CC"/>
        <u/>
      </rPr>
      <t>https://bzm-moa.devel.kakao.com/receipt/test</t>
    </r>
  </si>
  <si>
    <t>청구서 미보유</t>
  </si>
  <si>
    <t>청구서 가입</t>
  </si>
  <si>
    <t>1. 지갑 홈 &gt; 전자문서 탭 &gt; 청구서 영역
2. 청구서 영역 선택</t>
  </si>
  <si>
    <t>1. 아래와 같이 노출
 - 타이틀 : 청구서 (pay로고)
 - 서브타이틀 : 각종 생활요금 납부하기
2. 페이 청구서 홈으로 랜딩</t>
  </si>
  <si>
    <t>납부할 청구서 보유</t>
  </si>
  <si>
    <t>1. 아래와 같이 노출
 - 타이틀 : 청구서 (pay로고)
 - 서브타이틀 : 납부할 청구서 N건
2. 페이 청구서 홈으로 랜딩</t>
  </si>
  <si>
    <r>
      <rPr>
        <rFont val="&quot;Nanum Gothic&quot;, Arial"/>
        <color rgb="FF1155CC"/>
        <u/>
      </rPr>
      <t xml:space="preserve">*샌박에서만 테스트 가능
</t>
    </r>
    <r>
      <rPr>
        <rFont val="&quot;Nanum Gothic&quot;, Arial"/>
        <color rgb="FF1155CC"/>
        <u/>
      </rPr>
      <t>https://kakao.agit.in/g/300044069/wall/391575869#comment_panel_391623350</t>
    </r>
  </si>
  <si>
    <t>납부 불가 청구서 보유</t>
  </si>
  <si>
    <t>1. 아래와 같이 노출
 - 타이틀 : 청구서 (pay로고)
 - 서브타이틀 : 보관 청구서 N건
2. 페이 청구서 홈으로 랜딩</t>
  </si>
  <si>
    <r>
      <rPr>
        <rFont val="&quot;Nanum Gothic&quot;, Arial"/>
        <color rgb="FF1155CC"/>
        <u/>
      </rPr>
      <t xml:space="preserve">*샌박에서만 테스트 가능
</t>
    </r>
    <r>
      <rPr>
        <rFont val="&quot;Nanum Gothic&quot;, Arial"/>
        <color rgb="FF1155CC"/>
        <u/>
      </rPr>
      <t>https://kakao.agit.in/g/300044069/wall/391575869#comment_panel_391623350</t>
    </r>
  </si>
  <si>
    <t>안내문구</t>
  </si>
  <si>
    <t>1. 지갑 홈 &gt; 예약내역 &gt; 문구 확인
2. 예약내역 선택</t>
  </si>
  <si>
    <t>1. 타이틀 : 예약 내역
서브 문구 : 확인하기
2. 예약하기 홈으로 랜딩됨</t>
  </si>
  <si>
    <t xml:space="preserve">1. 타이틀 : 예약 내역
서브 문구 : 이용 예정 N건
2. 예약목록 &gt; 내예약 &gt; 예약확정 상태 필터 선택된 채로 필터됨 </t>
  </si>
  <si>
    <t>톡서랍 플러스 / 이모티콘 플러스 가입자</t>
  </si>
  <si>
    <t>1. 톡서랍 플러스 구독
2. 이모티콘 플러스 구독</t>
  </si>
  <si>
    <t>지갑 홈 &gt; 톡서랍 / 이모티콘 플러스 영역 &gt; UI 확인</t>
  </si>
  <si>
    <t xml:space="preserve">구독 상품이 리스트가 정상 노출됨 </t>
  </si>
  <si>
    <r>
      <rPr>
        <rFont val="&quot;Nanum Gothic&quot;, Arial"/>
        <color rgb="FF000000"/>
        <u/>
      </rPr>
      <t xml:space="preserve">[crystal] 
- 우선순위는 현재 지갑 운영 어드민에서 수동으로 컨트롤 되어 노출됨 
</t>
    </r>
    <r>
      <rPr>
        <rFont val="&quot;Nanum Gothic&quot;, Arial"/>
        <color rgb="FF1155CC"/>
        <u/>
      </rPr>
      <t>https://jira.daumkakao.com/browse/WALLET-2143</t>
    </r>
  </si>
  <si>
    <t>배너 영역</t>
  </si>
  <si>
    <t xml:space="preserve">1. 배너 영역 확인 
2. 배너 선택 </t>
  </si>
  <si>
    <t>1. 이미지 크기 고정하고 배경 영역 너비만 길어지도록 노출됨 
 - 상단 텍스트 : 최대 12자
 - 하단 텍스트 : 최대 15자
2. 별도 개발된 웹페이지 랜딩 사용가능 
 - (ex. 연말정산 캠페인 페이지)
 - 지갑 ‘브런치' or '채널 포스트' 랜딩 사용 가능
 - 아웃링크 사용 불가 (웹뷰 링크 가능)</t>
  </si>
  <si>
    <t xml:space="preserve">배너 1개 </t>
  </si>
  <si>
    <t xml:space="preserve">배너 영역 &gt; 배너 1개 </t>
  </si>
  <si>
    <t>Pagination Dot 1개 노출됨
 - 클릭 영역 : 배경 포함 배경 영역 전체</t>
  </si>
  <si>
    <t xml:space="preserve">배너 2개 </t>
  </si>
  <si>
    <t xml:space="preserve">배너 영역 &gt; 배너 2개 이상 </t>
  </si>
  <si>
    <t>최대 5개까지 노출
 - 최대 5개의 배너 롤링 (5초마다 자동 롤링) 
 - 노출 상태의 배너 개수와 동일한 수의 pagination dot 노출
 - 클릭 영역 : 배경 포함 배경 영역 전체</t>
  </si>
  <si>
    <t xml:space="preserve">공지사항 </t>
  </si>
  <si>
    <t xml:space="preserve">데이터 오류 </t>
  </si>
  <si>
    <t>공지사항 영역 미노출됨</t>
  </si>
  <si>
    <t>페이 전체 서비스 에러 발생</t>
  </si>
  <si>
    <t xml:space="preserve">1. 지갑 홈 &gt; 금융탭 영역 
- 페이 전체 status=FAILURE
2. 임의 에러 슬롯 선택 </t>
  </si>
  <si>
    <t xml:space="preserve">1. 페이 슬롯 내 모든 서비스 에러 처리됨 
 - 머니잔액 : 조회중 문구 노출 
 - 계좌 : 디폴트 이미지 노출
 - 오늘의 소비/수입 내역  : -건으로 표기 
 - 신용 유형 : 내 신용관리 습관 / 난 어떤 유형일까? / 디폴트 이미지 노출
2. 서비스 접근 시 지갑 공통 응답 없음 얼럿 노출 
 -  "예상하지 못한 오류가 발생했습니다. 일시적인 현상이거나 네트워크 문제일 수 있으니 잠시 후 시도해주세요." </t>
  </si>
  <si>
    <r>
      <rPr>
        <rFont val="&quot;Nanum Gothic&quot;, Arial"/>
        <color rgb="FF000000"/>
      </rPr>
      <t xml:space="preserve">[crystal] 
페이 오류 : 페이가입+마이데이터 가입자+계좌연결X 
- 이미지 : 페이로고 이미지 
- 타이틀 : 내 은행 계좌를 연결해보세요
- 버튼 : 계좌 연결
- 랜딩 : 오류 얼럿
</t>
    </r>
    <r>
      <rPr>
        <rFont val="&quot;Nanum Gothic&quot;, Arial"/>
        <color rgb="FF000000"/>
      </rPr>
      <t>https://jira.daumkakao.com/browse/WAL</t>
    </r>
    <r>
      <rPr>
        <rFont val="&quot;Nanum Gothic&quot;, Arial"/>
        <color rgb="FF1155CC"/>
        <u/>
      </rPr>
      <t>LET-2621</t>
    </r>
  </si>
  <si>
    <t>페이 전체 서비스 에러 발생 후 지속됨</t>
  </si>
  <si>
    <t>장기화</t>
  </si>
  <si>
    <t xml:space="preserve">1. 지갑 홈 &gt; 금융탭 영역 
 - 페이 전체 status=FAILURE
2. 탭 디폴트 값 </t>
  </si>
  <si>
    <t>1. 금융 탭 전체를 딤드 후 안내 메시지 노출됨 
 - “페이지를 확인할 수 없습니다. 잠시 후 다시 시도해 주세요.”
2. 모든 유저에게 지갑 진입 시 전자문서 탭을 디폴트로 노출</t>
  </si>
  <si>
    <t xml:space="preserve">Gateway 오류        </t>
  </si>
  <si>
    <t xml:space="preserve">1. 지갑 홈 &gt; 금융탭 영역 
- 지갑 서버에서 확인 
2. 임의 에러 슬롯 선택 </t>
  </si>
  <si>
    <t xml:space="preserve">1. 페이 슬롯 내 모든 서비스 에러 처리됨 
 - 머니잔액 : 조회중 문구 노출 
 - 계좌 : 디폴트 이미지 노출
 - 오늘의 소비/수입 내역  : -건으로 표기 
 - 신용 유형 : 내 신용관리 습관 / 난 어떤 유형일까? / 디폴트 이미지 노출
2. 서비스 접근 시 지갑 공통 응답 없음 얼럿 노출 
 - 오류가 발생했습니다. 잠시 후 다시 시도해주세요 [확인] </t>
  </si>
  <si>
    <t xml:space="preserve">[crystal] 
gateway 세팅 불가로 페이 전체 서비스 에러 (기본) 케이스로 대신함 </t>
  </si>
  <si>
    <t xml:space="preserve">페이 금융홈 오류 </t>
  </si>
  <si>
    <t xml:space="preserve">1. 지갑 홈 &gt; 금융탭 영역 </t>
  </si>
  <si>
    <t>금융탭 영역 노출됨 
- 가입자 : 조회중으로 표시
- 미가입자 : 0원 
ㄴ 계좌 연결 버튼 선택 시 가입 페이지로 이동됨 (페이 자체 오류가 아니기 때문에 페이가입 플로우는 정상 처리되어야 함)</t>
  </si>
  <si>
    <t>[crystal] 
- 미가입자는 계정체크 이후 미가입 콜드케이스로 내려옴 -&gt; 가입자가 데이터 조회중 pay쪽 이슈로 장애가 발생했을때 내려주는 콜드케이스</t>
  </si>
  <si>
    <t xml:space="preserve">머니 서비스 오류	</t>
  </si>
  <si>
    <t xml:space="preserve">1. 지갑 홈 &gt; 금융탭 영역 
- 머니 서비스 status=FAILURE
2. 페이 머니 슬롯 선택 
3. 임의 영역 선택 </t>
  </si>
  <si>
    <t xml:space="preserve">1. 머니 서비스 에러 발생시 '조회중' 문구 노출 됨 
2. 서비스 접근 시 지갑 공통 응답 없음 얼럿 노출 
 - 오류가 발생했습니다. 잠시 후 다시 시도해주세요 [확인] 
3. 머니 서비스만 에러가 발생할 경우 다른 페이 서비스는 정상 진입됨 </t>
  </si>
  <si>
    <t xml:space="preserve">자산 관리 서비스 오류 </t>
  </si>
  <si>
    <t>자산 관리 서비스 status=FAILURE</t>
  </si>
  <si>
    <t xml:space="preserve">1. 지갑 홈 &gt; 금융탭 영역 
2. 계좌 &amp; 오늘의 소비수입 내역 서비스 선택  </t>
  </si>
  <si>
    <t xml:space="preserve">1. 자산 서비스 에러 발생시 계좌 디폴트 이미지 노출 됨 
- 내계좌 Pay 이미지 미노출 
2. 서비스 접근 시 지갑 공통 응답 없음 얼럿 노출 
 - 오류가 발생했습니다. 잠시 후 다시 시도해주세요 [확인] </t>
  </si>
  <si>
    <t>계좌 디폴트 이미지는 지갑서버에서 관리</t>
  </si>
  <si>
    <t xml:space="preserve">오늘의 소비 내역 오류 </t>
  </si>
  <si>
    <t xml:space="preserve">1. 자산 서비스 에러 발생시 오늘의 소비/수입 내역을 '-건'으로 표기
2. 서비스 접근 시 지갑 공통 응답 없음 얼럿 노출 
 - 오류가 발생했습니다. 잠시 후 다시 시도해주세요 [확인] </t>
  </si>
  <si>
    <t xml:space="preserve">신용 유형 오류 </t>
  </si>
  <si>
    <t xml:space="preserve">1. 지갑 홈 &gt; 금융탭 영역 
2. 신용 유형 영역 선택  </t>
  </si>
  <si>
    <t xml:space="preserve">1. 신용 유형 서비스 에러 발생시 디폴트 이미지 노출
ㄴ 가입자는 오류로 처리 &gt; 물음표 죠르디
ㄴ 미가입자는 가입동선 거치면서 오류 X로 처리 &gt; 누워있는 죠르디
페이 가입자 : 
2. 서비스 접근 시 지갑 공통 응답 없음 얼럿 노출 
 - 오류가 발생했습니다. 잠시 후 다시 시도해주세요 [확인] </t>
  </si>
  <si>
    <t>신용유형 디폴트 이미지는 지갑에서 관리</t>
  </si>
  <si>
    <t>전자증명서 오류</t>
  </si>
  <si>
    <t xml:space="preserve">1. 지갑 홈 &gt; 전자문서 탭 영역 
2. 임의 에러 슬롯 선택 </t>
  </si>
  <si>
    <t xml:space="preserve">1. 신청한 증명서 &gt; 서브타이틀 -건으로 노출됨 
- 전자증명서, 신청하기 메뉴는 고정 타이틀 
2. 서비스 접근 시 지갑 공통 응답 없음 얼럿 노출 
 - 오류가 발생했습니다. 잠시 후 다시 시도해주세요 [확인] </t>
  </si>
  <si>
    <t xml:space="preserve">Pay - 내문서함 오류 </t>
  </si>
  <si>
    <t xml:space="preserve">1. 지갑 홈 &gt; 전자문서 탭 영역 
2. 내문서함 &gt; 서브타이틀 
3. 임의 에러 슬롯 선택 </t>
  </si>
  <si>
    <t xml:space="preserve">1. 전자증명서, 신청하기 메뉴는 고정 타이틀 
2. 서브타이틀에 개수를 표시할 수 없음 
 - 내가 받은 전자문서, 쉽고 안전하게 모아보기 
2. 서비스 접근 시 지갑 공통 응답 없음 얼럿 노출 
 - 오류가 발생했습니다. 잠시 후 다시 시도해주세요 [확인] </t>
  </si>
  <si>
    <t xml:space="preserve">Pay - 청구서 오류 </t>
  </si>
  <si>
    <t xml:space="preserve">1. 지갑 홈 &gt; 전자문서 탭 영역 
2. 청구서 &gt; 서브타이틀 
3. 임의 에러 슬롯 선택 </t>
  </si>
  <si>
    <t>1. 전자증명서, 신청하기 메뉴는 고정 타이틀 
2. 서브타이틀에 개수를 표시할 수 없음 
 - 전기, 가스, 통신 등 생활요금 납부하기
3. 서비스 접근 시 지갑 공통 응답 없음 얼럿 노출 
 - 일시적인 오류입니다. 잠시 후 다시 시도해 주세요[확인]</t>
  </si>
  <si>
    <t>인증서 점검</t>
  </si>
  <si>
    <t>1. 지갑 홈 &gt; 인증서 영역
2. 인증서 영역 선택</t>
  </si>
  <si>
    <t xml:space="preserve">1. 카카오 인증서 
 - 서브 타이틀 '점검중' 
2. 인증서 서비스에서 점검 안내 노출 </t>
  </si>
  <si>
    <t>디지털 카드 오류</t>
  </si>
  <si>
    <t>1. 지갑 홈 &gt; 디지털 카드 영역
2. 디지털 카드 영역 선택</t>
  </si>
  <si>
    <t>1. 디지털카드 
 - 서브 타이틀 '확인하기' 
2. 디지털카드 서비스에서 오류 안내 노출</t>
  </si>
  <si>
    <t>출입 QR 오류</t>
  </si>
  <si>
    <t>1. 지갑 홈 &gt; 출입 QR 영역
2. 디지털 카드 영역 선택</t>
  </si>
  <si>
    <t>1. 출입 QR 
 - 서브 타이틀 '무인출입 성인인증' 
2. 출입 QR 서비스에서 오류 안내 노출</t>
  </si>
  <si>
    <t>예약 내역 오류</t>
  </si>
  <si>
    <t>1. 지갑 홈 &gt; 예약 내역 영역
2. 예약 내역 영역 선택</t>
  </si>
  <si>
    <t>1. 예약 내역
 - 확인하기' 
2. 예약내역 서비스에서 오류 안내 노출</t>
  </si>
  <si>
    <t>NFT 오류</t>
  </si>
  <si>
    <t>1. 지갑 홈 &gt; NFT 영역
2. NFT 영역 선택</t>
  </si>
  <si>
    <t>1. NFT 
 - 서브 타이틀 '내 디지털 자산' (고정 타이틀)
2. NFT 서비스에서 오류 안내 노출</t>
  </si>
  <si>
    <t xml:space="preserve">톡서랍 플러스 오류 </t>
  </si>
  <si>
    <t>1. 지갑 홈 &gt; 톡서랍 플러스 영역
2. 톡서랍 플러스 영역 선택</t>
  </si>
  <si>
    <t>1. 톡서랍 플러스
 - 서브 타이틀 '데이터 관리해보기' 
2. 서비스 접근 시 My구독 서비스에서 오류 안내 노출</t>
  </si>
  <si>
    <t xml:space="preserve">이모티콘 플러스 오류 </t>
  </si>
  <si>
    <t>1. 지갑 홈 &gt; 이모티콘 플러스 영역
2. 이모티콘 플러스 영역 선택</t>
  </si>
  <si>
    <t>1. 이모티콘 플러스
 - 서브 타이틀 '무제한 표현해보기' 
2. 서비스 접근 시 My구독 서비스에서 오류 안내 노출</t>
  </si>
  <si>
    <t>네트워크 OFF</t>
  </si>
  <si>
    <t>네트워크 OFF상태에서 지갑 홈 화면 확인</t>
  </si>
  <si>
    <t>네트워크 차단 팝업이 노출됨 
"네트워크 연결 상태가 좋지 않습니다. 확인 후 다시 시도해주세요. [확인] "</t>
  </si>
  <si>
    <t>https://jira.daumkakao.com/browse/WALLET-261</t>
  </si>
  <si>
    <t xml:space="preserve">Pull to refresh </t>
  </si>
  <si>
    <t xml:space="preserve">pull to refresh 진행 중 네트워크 차단된 상태 </t>
  </si>
  <si>
    <t>화면을 불러오지 못한 상태에서 네트워크 차단 팝업이 노출됨 
"네트워크 연결 상태가 좋지 않습니다. 확인 후 다시 시도해주세요. [확인] "</t>
  </si>
  <si>
    <t xml:space="preserve">네트워크 ON </t>
  </si>
  <si>
    <t xml:space="preserve">네트워크 OFF -&gt; ON 상태로 변경 후 지갑 홈 화면 확인 </t>
  </si>
  <si>
    <t xml:space="preserve">네트워크 연결될경우 지갑 홈 화면이 정상적으로 노출됨 </t>
  </si>
  <si>
    <t xml:space="preserve">톡 버전 9.7.5이하 </t>
  </si>
  <si>
    <t>더보기 탭 &gt; 지갑 메뉴 진입</t>
  </si>
  <si>
    <t>"최신버전으로 업데이트가 필요합니다." 안내 얼럿 노출</t>
  </si>
  <si>
    <t>me 미가입자</t>
  </si>
  <si>
    <t>ME 계정 보유 여부와 상관없이 '지갑 이용안내' 팝업 노출됨 
- 지갑은 모바일 카카오톡에서만 이용할 수 있습니다. [확인]
[en] 
How to Use the Wallet
The Wallet is available only on the mobile KakaoTalk app.  
OK
&lt;jp&gt;
ウォレットのご利用について
ウォレットはモバイル版カカオトークからのみご利用できます。
確認</t>
  </si>
  <si>
    <r>
      <rPr>
        <rFont val="&quot;Nanum Gothic&quot;, Arial"/>
        <color rgb="FF000000"/>
        <u/>
      </rPr>
      <t xml:space="preserve">[crystal] 
*서브디바이스 더보기탭&gt; 지갑 메뉴 </t>
    </r>
    <r>
      <rPr>
        <rFont val="&quot;Nanum Gothic&quot;, Arial"/>
        <color rgb="FF000000"/>
        <u/>
      </rPr>
      <t xml:space="preserve">
</t>
    </r>
    <r>
      <rPr>
        <rFont val="&quot;Nanum Gothic&quot;, Arial"/>
        <color rgb="FF1155CC"/>
        <u/>
      </rPr>
      <t>https://wiki.daumkakao.com/pages/viewpage.action?pageId=988540026</t>
    </r>
  </si>
  <si>
    <t xml:space="preserve">me 가입자 </t>
  </si>
  <si>
    <t xml:space="preserve">카카오 계정 미보유 </t>
  </si>
  <si>
    <t>더보기 탭 &gt; 지갑 홈 진입</t>
  </si>
  <si>
    <t>더보기 탭 내 지갑 영역이 노출되지 않음</t>
  </si>
  <si>
    <r>
      <rPr>
        <rFont val="&quot;Nanum Gothic&quot;, Arial"/>
        <color rgb="FF000000"/>
      </rPr>
      <t>천지개벽 사용자 : 확인불가(에러화면 노출)
https://jira.daumkakao.com/browse/WALLET-3</t>
    </r>
    <r>
      <rPr>
        <rFont val="&quot;Nanum Gothic&quot;, Arial"/>
        <color rgb="FF1155CC"/>
        <u/>
      </rPr>
      <t>75</t>
    </r>
  </si>
  <si>
    <t>일본</t>
  </si>
  <si>
    <t>더보기 탭 &gt; 지갑 홈 메뉴 확인</t>
  </si>
  <si>
    <t>전변으로 국&gt;해외시 노출상태에서 갱신하는 형태</t>
  </si>
  <si>
    <t>글로벌 (미국/캐나다)</t>
  </si>
  <si>
    <t>글로벌 (미국/캐나다 제외)</t>
  </si>
  <si>
    <t>지갑 홈 &gt; 가로모드로 전환 후 UI 확인</t>
  </si>
  <si>
    <t>세로모드로 유지 (가로모드 미지원)</t>
  </si>
  <si>
    <t xml:space="preserve">테마 </t>
  </si>
  <si>
    <t>시스템 설정모드</t>
  </si>
  <si>
    <t>시스템 설정 변경 &gt; 지갑 홈 UI 확인</t>
  </si>
  <si>
    <t xml:space="preserve">톡 테마 설정에 따라 지갑 홈 테마도 변경됨
 - 시스템 설정대로 변경 </t>
  </si>
  <si>
    <t>라이트모드</t>
  </si>
  <si>
    <t>라이트 모드 설정 변경 &gt; 지갑 홈 UI 확인</t>
  </si>
  <si>
    <t xml:space="preserve">톡 테마 설정에 따라 지갑 홈 테마도 변경됨
 - 라이트 모드 설정대로 변경 </t>
  </si>
  <si>
    <t>다크모드</t>
  </si>
  <si>
    <t>다크 모드 설정 변경 &gt; 지갑 홈 UI 확인</t>
  </si>
  <si>
    <t xml:space="preserve">톡 테마 설정에 따라 지갑 홈 테마도 변경됨
 - 다크 모드 설정대로 변경 </t>
  </si>
  <si>
    <t xml:space="preserve">테마모드 </t>
  </si>
  <si>
    <t>테마 모드 설정 변경 &gt; 지갑 홈 UI 확인</t>
  </si>
  <si>
    <t xml:space="preserve">톡 테마 설정에 따라 지갑 홈 테마도 변경됨
 - 테마 모드 설정대로 변경 </t>
  </si>
  <si>
    <r>
      <rPr>
        <rFont val="&quot;Nanum Gothic&quot;, Arial"/>
        <color rgb="FF000000"/>
      </rPr>
      <t xml:space="preserve">[crystal] 
테마 모드 - 라이트 모드 적용
</t>
    </r>
    <r>
      <rPr>
        <rFont val="&quot;Nanum Gothic&quot;, Arial"/>
        <color rgb="FF000000"/>
      </rPr>
      <t>https://wiki.daumkakao.com/pages/viewpage.action?pageId=988540</t>
    </r>
    <r>
      <rPr>
        <rFont val="&quot;Nanum Gothic&quot;, Arial"/>
        <color rgb="FF000000"/>
      </rPr>
      <t xml:space="preserve">026 </t>
    </r>
  </si>
  <si>
    <t xml:space="preserve">영어 </t>
  </si>
  <si>
    <t>다국어 지원 여부 확인</t>
  </si>
  <si>
    <t>다국어 번역 적용
 - 공지배너, 하단배너 다국어 대응 X</t>
  </si>
  <si>
    <t xml:space="preserve">일본어 </t>
  </si>
  <si>
    <r>
      <rPr>
        <rFont val="Nanum Gothic"/>
        <b/>
      </rPr>
      <t xml:space="preserve">인증서 신규 발급
</t>
    </r>
    <r>
      <rPr>
        <rFont val="Nanum Gothic"/>
        <b val="0"/>
      </rPr>
      <t xml:space="preserve"> -지갑 홈에서 발급</t>
    </r>
  </si>
  <si>
    <t>[Test 시 참고 사항]
- 자연인(CI 기준) 1명 당 최대 3개의 Me 계정 만들 수 있음</t>
  </si>
  <si>
    <t>인증서 발급받은 이력 없음</t>
  </si>
  <si>
    <t xml:space="preserve">1. 지갑 홈 &gt; [보유] 영역의 [인증서 발급 카드] 선택 
2. 필수 약관 '보기' 메뉴 선택 </t>
  </si>
  <si>
    <t>1. 인증서 발급 이용약관 동의 화면 노출됨 
인증서 발급을 위해 이용약관에 동의해주세요.
O 모두 확인하였으며 동의합니다. 
   서비스 약관
O [필수] 인증서 서비스 약관  보기
O [필수] 인증서 개인정보 수집 및 이용동의   보기
    V 암호화된 이용자 확인값 (CI)  
    V 이름, 생년월일, 휴대폰번호, 성별, 인증서 데이터, 계좌번호, 은행명, 내/외국인여부, 통신사
O [선택] 카카오톡 지갑 채널 추가 및 광고 수신 동의
    본인인증
O [필수] 개인정보 수집 및 이용동의   보기
O [필수] 인증사 본인확인 이용   보기
O [필수] 인증사 개인정보 수집 및 이용  보기
O [필수] 고유식별정보 처리   보기
O [필수] 통신사 본인확인 서비스 이용   보기
[계속 진행하기] 
2. 각 약관의 상세 페이지로 이동_x001d_
 - '선택' 약관의 경우 상세페이지 이동 없음</t>
  </si>
  <si>
    <t xml:space="preserve">[crystal] 
인증서 최초 발급 시 하위 메뉴 노출됨 
- 서비스 약관 :  카카오톡 지갑 채널 추가 및 광고 수신 동의
- 본인인증 : 개인정보 수집 및 이용동의 
(koowoo 26/3)
 - 암호화된 이용자 확인값(CI) &gt; 연게정보(CI) </t>
  </si>
  <si>
    <t>휴대폰 본인 확인</t>
  </si>
  <si>
    <t xml:space="preserve">1. 인증서 발급 화면 내 모든 필수 약관 선택 후 [계속 진행하기] 
2. 본인명의 정보 입력 후 [인증요청] 
- 이름, 주민등록번호, 휴대폰 번호 입력 </t>
  </si>
  <si>
    <t>1. 본인 명의 휴대폰 본인확인 화면으로 이동됨 
 - 본인 명의 휴대폰 번호로 본인 확인을 진행해주세요. 
 - 이름 
 - 주민등록번호 앞 6자리 - _ ******
 - 통신사, 휴대폰번호       [인증요청]
 - [다음] 
2. 문자로 수신된 인증번호 입력 후 [다음] 버튼 선택</t>
  </si>
  <si>
    <t xml:space="preserve">은행 계좌 점유 </t>
  </si>
  <si>
    <r>
      <rPr>
        <rFont val="&quot;Nanum Gothic&quot;, Arial"/>
      </rPr>
      <t xml:space="preserve">1. 인증서 이용약관 동의 화면 &gt; 본인인증 단계  
</t>
    </r>
    <r>
      <rPr>
        <rFont val="&quot;Nanum Gothic&quot;, Arial"/>
        <b/>
      </rPr>
      <t>2. 계좌인증 단계 화면 확인</t>
    </r>
  </si>
  <si>
    <t xml:space="preserve">2. 계좌인증 단계 안내 화면 확인 
 - 님의 은행계좌로 본인확인을 진행해주세요. 
 계좌 정보 
은행과 계좌번호 입력 [펼침버튼] 
본인확인에 사용할 수 없는 계좌
· 타인 명의의 계좌, 휴대폰인증한 이름과 계좌주가 다른 경우
· 특수목적 계좌: 대출, 예·적금, 압류방지전용(행복지킴이), 가상, 신탁 등
· 거래정지 또는 휴면 상태의 계좌
[확인] </t>
  </si>
  <si>
    <t>은행 리스트</t>
  </si>
  <si>
    <t xml:space="preserve">계좌 번호 입력 </t>
  </si>
  <si>
    <t xml:space="preserve">1. 계좌인증 단계 화면 - 은행과 계좌번호 입력 필드 선택
2. 임의 은행 선택 
3. 계좌번호 입력 - [&lt;]선택 </t>
  </si>
  <si>
    <t xml:space="preserve">1. 은행 선택 bottom shee 노출됨
 - 은행 리스트 : 30개 (화면 내 스크롤로 이동)
 : 카카오뱅크 / 국민 / 신한 / 농협 / 우리 / 하나 / IBK 기업/ SC제일 / 대구 / 부산 / 광주 / 새마을 / 경남 / 전북 / 제주 / 산업 / 우체국 / 신협 / 수협 / 씨티 / 케이뱅크 / 도이치 / BOA / BNP / 중국공상 / HSBC / JP모간 / 산림조합 / 저축은행 / 토스뱅크
2. 계좌번호 입력 화면 노출됨 
- 숫자 이외의 기호, 문자 등 전환 불가
3. [&lt;] 버튼 선택 시 계좌번호 입력 bottoms sheet 종료됨 
- 계좌번호 입력이 미완료된 상태로 은행선택 bottom shee로 이동함 </t>
  </si>
  <si>
    <t>계좌 정보 입력</t>
  </si>
  <si>
    <t xml:space="preserve">1. 계좌번호 미입력 상태에서 송금하기 버튼 확인
2. 잘못된 계좌번호 입력 상태에서 '1원 송금' 선택 
3. [확인] 버튼 선택 </t>
  </si>
  <si>
    <t>1. 송금하기 버튼 비활성화 처리 됨
2. 계좌 정보 오류 팝업 노출됨 
- 계좌 정보가 올바르지 않습니다. 정확한 은행명과 계좌번호를 입력 후 다시 시도해 주세요. [확인]
2. 팝업만 종료되며 계좌입력/ 인증요청 화면은 유지됨</t>
  </si>
  <si>
    <t xml:space="preserve">계좌 정보 불일치 </t>
  </si>
  <si>
    <t xml:space="preserve">1. 계좌의 소유주와 휴대폰 인증 정보가 일치하지 않은 정보 입력 후 '1원 송금' 선택
2. [확인] 버튼 선택 </t>
  </si>
  <si>
    <t>1. 인증정보 불일치 팝업 노출됨 
- 입력하신 계좌의 소유주와 휴대폰 인증 과정에서 확인된 실명이 일치하지 않습니다. 본인 명의의 계좌로 인증한 것이 맞는지 확인 후 다시 시도해 주세요.
계속해서 문제가 발생하는 경우 카카오 고객센터로 문의해 주세요. [확인] 
2. 팝업 종료 후 바텀시트 종료 되며 계좌인증 첫 화면이동됨</t>
  </si>
  <si>
    <t>인증정보 불일치 (2회)</t>
  </si>
  <si>
    <t>1. 인증정보 불일치 횟수 2회 초과 
2. [확인] 버튼 선택 
3. 인증서 발급 실패 화면 [확인] 선택</t>
  </si>
  <si>
    <t>1. 계좌 정보 오류 팝업 노출됨 
 - 계좌 정보가 올바르지 않습니다. 정확한 은행명과 계좌번호를 입력 후 다시 시도해 주세요. [확인]
2. 인증서 발급 실패 화면으로 이동함
- 인증서를 발급하지 못했어요. 
계좌인증 가능 횟수를 초과해 인증이 제한됩니다. 나중에 다시 시도해주세요. [확인] 
3. 발급 동선 이전 화면으로 이동함</t>
  </si>
  <si>
    <r>
      <rPr>
        <rFont val="&quot;Nanum Gothic&quot;, Arial"/>
      </rPr>
      <t xml:space="preserve">2회까지 인증정보 불일치 안내 얼럿 발생, 3회 발생시 얼럿없이 진입
</t>
    </r>
    <r>
      <rPr>
        <rFont val="&quot;Nanum Gothic&quot;, Arial"/>
        <color rgb="FF1155CC"/>
        <u/>
      </rPr>
      <t>https://wiki.daumkakao.com/pages/viewpage.action?pageId=948568676</t>
    </r>
    <r>
      <rPr>
        <rFont val="&quot;Nanum Gothic&quot;, Arial"/>
      </rPr>
      <t xml:space="preserve">   </t>
    </r>
  </si>
  <si>
    <t>1원 송금 제한 초과</t>
  </si>
  <si>
    <t xml:space="preserve">일 5회 </t>
  </si>
  <si>
    <t>1. 일 5회 계좌인증 가능 횟수 초과 
2. 인증서 발급 실패 화면 [확인] 선택</t>
  </si>
  <si>
    <t>1.인증서 발급 실패 화면으로 이동함 
 - 인증서를 발급하지 못했어요. 
계좌인증 가능 횟수를 초과해 인증이 제한됩니다. 나중에 다시 시도해주세요. [확인] 
2. 발급 동선 이전 화면으로 이동함</t>
  </si>
  <si>
    <t xml:space="preserve">[crystal] 
- Sandbox : 일 20회, 월 100회 </t>
  </si>
  <si>
    <t>월 30회</t>
  </si>
  <si>
    <t>1. 월 30회 계좌인증 가능 횟수 초과 
2. 인증서 발급 실패 화면 [확인] 선택</t>
  </si>
  <si>
    <t>1.인증서 발급 실패 화면으로 이동함 
 - 인증서를 발급하지 못했어요. 
계좌인증 가능 횟수를 초과해 인증이 제한됩니다. 나중에 다시 시도해주세요. [확인] 
2. 계좌인증 단계 화면으로 이동함</t>
  </si>
  <si>
    <t xml:space="preserve">입금자명 입력 화면 </t>
  </si>
  <si>
    <t>1. 계좌인증 단계 화면 - 은행과 계좌번호 입력 클릭 - 임의 은행 선택
2. 올바른 계좌번호 입력 후 1원 송금 선택 
2. 입금자명 입력 화면 확인</t>
  </si>
  <si>
    <t>2. 입금자명 입력필드 focus 및 입력을 위한 키보드 노출됨 
- 님의 은행계좌로 본인확인을 진행해 주세요.  
 - 계좌정보 
   :은행명 / 계좌번호 입력 / [펼침버튼] 
- 입금자명 
   : 카카오 뒤 숫자 3자리 
- 아래 화면을 참고해 숫자 3자리를 입력해 주세요.
   입금자명       입금금액 
    카카오***          1원
 - [확인]버튼</t>
  </si>
  <si>
    <t>v10.6.5</t>
  </si>
  <si>
    <t>입금자명 4글자 미만</t>
  </si>
  <si>
    <t xml:space="preserve">1. 입금자명 입력 화면 
2. 숫자 3글자 미만 입력 후 [확인] 선택 
3. 팝업 [확인] </t>
  </si>
  <si>
    <t>2. 3글자 미만입력 시 입금자명 입력 미완료 팝업 노출됨 
- 4자리 입금자명을 올바르게 입력했는지 확인해 주세요. 
3. 팝업만 종료되며 이전 화면 유지됨</t>
  </si>
  <si>
    <t>입금자명 불일치</t>
  </si>
  <si>
    <t xml:space="preserve">1. 입금자명 입력 화면 
2. 입금자명 불일치 입력 후 [확인] 선택 
3. 팝업 [확인] </t>
  </si>
  <si>
    <t>2. 입금자명 불일치 팝업 
 - 인증문구가 일치하지 않습니다. 인터넷 뱅킹에 접속해서 카카오가 입금한 1원의 입금자명 4글자를 확인 후 다시 입력해주세요. [확인]
3. 팝업만 종료되며 이전 화면 유지됨</t>
  </si>
  <si>
    <t>입금자명 불일치 5회</t>
  </si>
  <si>
    <t xml:space="preserve">1. 입금자명 입력 화면 
2. 입금자명 불일치 5회 초과 후 [확인] 선택 
3. 팝업 [확인] </t>
  </si>
  <si>
    <t xml:space="preserve">2. 5회 불일치 발생한 경우 인증횟수 초과 팝업 노출됨 
3. 확인 버튼 선택 시 계좌인증 단계 안내 화면으로 이동해 처음부터 재 진행함 </t>
  </si>
  <si>
    <t>변경</t>
  </si>
  <si>
    <t xml:space="preserve">1. 입금자명 입력 화면 - [펼침] 버튼 선택
2. 다른 계좌 변경 팝업 [취소] 
3. 다른 계좌 변경 팝업 [확인] </t>
  </si>
  <si>
    <t>1. 다른 계좌 선택 여부 확인 얼럿 노출됨 
- 다른 계좌를 선택하고 다시 인증할까요? [취소/확인] 
2. 취소 선택 시 팝업 종료됨 
3. 확인 선택 시 입력정보 초기화되며 계좌인증 안내화면으로 랜딩됨 
 - 은행선택 바텀시트 오픈</t>
  </si>
  <si>
    <t>입금자명 확인 성공</t>
  </si>
  <si>
    <t>1. 입금자명 입력 화면 
2. 올바른 입금자명 입력
3. 올바른 비밀번호 설정</t>
  </si>
  <si>
    <t>2. 계좌 인증 완료 후 My 비밀번호 입력 화면으로 이동
3. 비밀번호 설정 완료 후 인증서 발급 완료</t>
  </si>
  <si>
    <r>
      <rPr>
        <rFont val="Nanum Gothic"/>
        <b/>
      </rPr>
      <t xml:space="preserve">v2_lv.2 인증서 재발급
</t>
    </r>
    <r>
      <rPr>
        <rFont val="Nanum Gothic"/>
        <b val="0"/>
      </rPr>
      <t xml:space="preserve"> -지갑 홈에서 발급</t>
    </r>
  </si>
  <si>
    <t>인증서 발급받은 이력 있음
 - 인증서 삭제 상태</t>
  </si>
  <si>
    <t xml:space="preserve">1. 지갑 홈 &gt; [보유] 영역의 [인증서 발급 카드] 선택
2. 필수 약관 '보기' 메뉴 선택 </t>
  </si>
  <si>
    <t>1. 인증서 발급 이용약관 동의 화면 노출됨 
인증서 발급을 위해 이용약관에 동의해주세요.
O 모두 확인하였으며 동의합니다. 
   서비스 약관
O [필수] 인증서 서비스 약관  보기
O [필수] 인증서 개인정보 수집 및 이용 동의   보기
    V 연계정보 (CI)  
    V 이름, 생년월일, 휴대폰번호, 성별, 인증서 데이터, 계좌번호, 은행명, 내/외국인여부, 통신사
    본인인증
O [필수] 인증사 본인확인 이용   보기
O [필수] 인증사 개인정보 수집 및 이용  보기
O [필수] 고유식별정보 처리   보기
O [필수] 통신사 본인확인 서비스 이용   보기
[계속 진행하기] 
2. 각 약관의 상세 페이지로 이동_x001d_
 - '선택' 약관의 경우 상세페이지 이동 없음</t>
  </si>
  <si>
    <t xml:space="preserve">(diaz, 25/7)
지갑 채널 친구추가 안되어있는 경우 재발급인 경우 아래 서비스 약관 미노출 
 - [선택] 카카오 지갑채널 추가 및 광고 수신 동의
지갑 채널 친구추가 되어있는 경우 재발급인 경우 아래 서비스 약관 노출 
본인인증 
 -[필수] 개인정보 수집 및 이용동의 
</t>
  </si>
  <si>
    <t xml:space="preserve">기 발급된 인증서 </t>
  </si>
  <si>
    <t>다른 기기에 발급된 인증서가 있음</t>
  </si>
  <si>
    <t>1. 동일한 정보로 발급된 인증서 화면 노출 
2. [발급 취소하기]</t>
  </si>
  <si>
    <t xml:space="preserve">1. 다른 기기에 동일한 정보로 발급된 인증서가 있습니다. 
 - 이름  김*희 
 - 생년월일 1990.01.01
 - 발급일자 2023.04.21 
(!) 카카오 인증서는 하나의 기기에서만 이용할 수 있습니다. 
인증서를 새로 발급받으면 이 기기에서 이용하실 수 있으며, 이전 기기에 있는 인증서는 자동으로 삭제됩니다. 
[인증서 새로받기] 
[발급 취소하기] 
2. 인증서 발급 실패 화면 노출됨 
인증서를 발급하지 못했어요. 
 - 카카오 인증서가 필요할 때 더보기 탭 &gt; 지갑에서 다시 발급 할 수 있습니다 [확인] 
3. 인증서 새로받기 팝업 노출됨 
- 이전 기기에서 발급 받았던 인증서는 사용할 수 없게 됩니다. [취소] [확인] 
4. </t>
  </si>
  <si>
    <t>기 인증서 재발급</t>
  </si>
  <si>
    <t>다른 기기에 인증서 발급된 상태</t>
  </si>
  <si>
    <t xml:space="preserve">1. 동일한 정보로 발급된 인증서 화면 노출 
2. 인증서 새로받기 팝업 [확인] </t>
  </si>
  <si>
    <t>1. 다른 기기에 동일한 정보로 발급된 인증서가 있습니다. 
 - 이름  김*희 
 - 생년월일 1990.01.01
 - 발급일자 2023.04.21 
(!) 카카오 인증서는 하나의 기기에서만 이용할 수 있습니다. 
인증서를 새로 발급받으면 이 기기에서 이용하실 수 있으며, 이전 기기에 있는 인증서는 자동으로 삭제됩니다. 
[인증서 새로받기] 
[발급 취소하기] 
2.  My 비밀번호 입력 화면으로 랜딩되며 알맞은 비밀번호 입력 &gt; 인증서 발급 화면으로 랜딩됨</t>
  </si>
  <si>
    <t xml:space="preserve">사용이력 </t>
  </si>
  <si>
    <t>1. 지갑 홈 &gt; 인증서 영역 [발급] 선택 
2. 이용약관 동의 화면 
3. 휴대폰 본인인증 &gt; 계좌인증 &gt; My 비밀번호 설정 &gt; 인증서 발급 완료 화면 [확인]
4. 지갑 홈 &gt; 설정 &gt; 사용이력 확인</t>
  </si>
  <si>
    <t>3. 인증서 발급 완료 tms 수신 되며 인증서 상세 화면 으로 이동함
4. 사용이력 : v2 인증서의 level.2 로 발급 됨
 - 지갑 홈 &gt; 지갑설정 &gt; 인증서 관리 &gt; 사용이력 &gt; 발급/삭제 : 발급이력 확인</t>
  </si>
  <si>
    <t>연령 정보 없음</t>
  </si>
  <si>
    <r>
      <rPr>
        <rFont val="&quot;Nanum Gothic&quot;, Arial"/>
      </rPr>
      <t xml:space="preserve">지갑 홈 &gt; 인증서 영역 [발급] 선택 &gt; 이용약관 동의 화면 &gt; </t>
    </r>
    <r>
      <rPr>
        <rFont val="&quot;Nanum Gothic&quot;, Arial"/>
        <b/>
      </rPr>
      <t>본인인증 단계 확인</t>
    </r>
  </si>
  <si>
    <t>14세 미만인 경우 얼럿 발생 후 발급 중단됨 
- "만 14세 이상만 인증할 수 있습니다.[확인]"</t>
  </si>
  <si>
    <t>연령 정보 있음</t>
  </si>
  <si>
    <t>카카오계정 연령정보 만14세 미만</t>
  </si>
  <si>
    <t xml:space="preserve">지갑 홈 진입 </t>
  </si>
  <si>
    <t>사용자 카카오계정의 연령정보로 14세 미만인 경우 얼럿 발생 후 발급 중단됨 
- 인증서 이용 안내
  만 14세 이상만 카카오 인증서를 이용할 수 있습니다. [확인]</t>
  </si>
  <si>
    <t>이용약관 닫기 [X]</t>
  </si>
  <si>
    <t>1. 지갑 홈 &gt; 인증서 영역 선택
2. 이용 약관 동의 : X 선택하여 중단
  1) alert 노출 확인
  2) 인증서 발급 실패 화면 확인</t>
  </si>
  <si>
    <t>2-1. 중단 확인 alert 노출
  - "중단하시겠습니까? 진행중인 내용은 저장되지 않습니다." [취소][확인]
  - [취소] : 변경사항 없이 alert 종료
  - [확인] : 인증서 발급 실패 화면으로 이동
2-2. 인증서 발급 실패 화면
  - [확인] 버튼 : 처음으로 이동</t>
  </si>
  <si>
    <t xml:space="preserve">본인인증 단계 </t>
  </si>
  <si>
    <t>1. 지갑 홈 &gt; 인증서 영역 선택 
2. 이용 약관 동의 : 정상 진행
3. 본인인증 : X 선택하여 중단
  1) alert 노출 확인
  2) 인증서 발급 실패 화면 확인</t>
  </si>
  <si>
    <t>3-1. 중단 확인 alert 노출
  - "중단하시겠습니까? 진행중인 내용은 저장되지 않습니다." [취소][확인]
  - [취소] : 변경사항 없이 alert 종료
  - [확인] : 인증서 발급 실패 화면으로 이동
3-2. 인증서 발급 실패 화면
  - [확인] 버튼 : 처음으로 이동</t>
  </si>
  <si>
    <t xml:space="preserve">일치하지 않는 정보 </t>
  </si>
  <si>
    <t>1. 지갑 홈 &gt; 인증서 영역 클릭하여 발급 시작 
2. 이용 약관 동의 : 정상 진행
3. 본인인증 : 일치하지 않은 정보로 인증 진행
  1) 본인인증 실패 화면
  2) 인증서 발급 실패 화면 확인</t>
  </si>
  <si>
    <t>3-1. 본인확인 오류 화면 &gt; 확인 &gt; 인증서 발급 실패 화면으로 이동
3-2. 인증서 발급 실패 화면
  - [확인] 버튼 : 처음으로 이동</t>
  </si>
  <si>
    <t>발급 취소하기</t>
  </si>
  <si>
    <t>타 단말에 동일 CI 인증서 있음</t>
  </si>
  <si>
    <t>1. 지갑 홈 &gt; 인증서 영역 클릭하여 발급 시작 
2. 이용 약관 동의 : 정상 진행
3. 본인인증 : 정상 진행
 - CI 중복 안내 페이지 확인
 - [발급 취소하기] 선택
  1) 인증서 발급 실패 화면 확인</t>
  </si>
  <si>
    <t>3-1. 인증서 발급 실패 화면
  - [확인] 버튼 : 처음으로 이동</t>
  </si>
  <si>
    <t>1. 지갑 홈 &gt; 인증서 영역 클릭하여 발급 시작 
2. 이용 약관 동의 : 정상 진행
3. 본인인증 : 정상 진행
4. 계좌인증 : [인증하기] 선택 후 계좌인증 실패
  1) 인증서 발급 실패 화면 확인</t>
  </si>
  <si>
    <t>4-1. 인증서 발급 실패 화면
  - "인증서를 발급받지 못했어요.
      계좌인증 가능 횟수를 초과해 인증이 제한됩니. 나중에 다시 시도해주세요."
  - 이미지
  - [확인] 버튼 : 처음으로 이동</t>
  </si>
  <si>
    <t xml:space="preserve">My 비밀번호 등록  </t>
  </si>
  <si>
    <t>My 비밀번호를 한번도 등록하지 않은 계정</t>
  </si>
  <si>
    <t>1. 지갑 홈 &gt; 인증서 영역 클릭하여 발급 시작 
2. 이용 약관 동의 : 정상 진행
3. 본인인증 : 정상 진행
4. My 비밀번호 설정
 - 등록 안내 페이지에서 X 선택하여 중단</t>
  </si>
  <si>
    <t>4. 인증서 발급 실패 화면
  - [확인] 버튼 : 처음으로 이동</t>
  </si>
  <si>
    <t>등록 실패</t>
  </si>
  <si>
    <t>My 비밀번호 등록하지 않은 상태</t>
  </si>
  <si>
    <t>1. 지갑 홈 &gt; 인증서 영역 클릭하여 발급 시작 
2. 이용 약관 동의 : 정상 진행
3. 본인인증 : 정상 진행
4. My 비밀번호 설정
 - 등록 페이지에서 정상 입력 후 
    My 비밀번호 다시 입력 페이지에서 이전 입력값과 일치하지 않은 값으로 5회 입력</t>
  </si>
  <si>
    <t>4. 비밀번호 불일치 alert 발생 후 인증서 발급 되지 않고 비밀번호 등록 과정 반복
비밀번호 불일치 alert
 - "비밀번호 불일치
    처음 입력한 비밀번호와 다릅니다. 비밀번호를 다시 등록해주세요."</t>
  </si>
  <si>
    <t>[crystal] 
- My 비밀번호는 초기화 되지 않으므로 등록된 적이 있는 경우에는 새로운 계정으로 진행</t>
  </si>
  <si>
    <t>입력 실패</t>
  </si>
  <si>
    <t>My 비밀번호 등록된 상태</t>
  </si>
  <si>
    <t>1. 지갑 홈 &gt; 인증서 영역 클릭하여 발급 시작 
2. 이용 약관 동의 : 정상 진행
3. 본인인증 : 정상 진행
4. My 비밀번호 설정
 - My 비밀번호 입력 페이지에서 올바르지 않은 값으로 5회 입력</t>
  </si>
  <si>
    <t>4. 인증서 발급되지 않고 My 비밀번호 초기화 및 재설정 안내 화면으로 이동되어 My 비밀번호 등록 동선 진행</t>
  </si>
  <si>
    <t>My 비밀번호 설정</t>
  </si>
  <si>
    <r>
      <rPr>
        <rFont val="Nanum Gothic"/>
      </rPr>
      <t xml:space="preserve">[Test 시 참고 사항]
 - 지갑 (인증서) 최초 가입
</t>
    </r>
    <r>
      <rPr>
        <rFont val="Nanum Gothic"/>
        <b/>
      </rPr>
      <t xml:space="preserve"> - My 비밀번호를 한번도 등록하지 않은 계정으로 테스트 (신규계정)</t>
    </r>
  </si>
  <si>
    <t>지갑 홈 설정에서 최초 등록</t>
  </si>
  <si>
    <t>My 비밀번호 미등록 상태에서는 생체인증 설정 On/Off 메뉴에 진입 할수 없기 때문에 기본 Off 상태인 경우 확인 가능</t>
  </si>
  <si>
    <t>My 비밀번호 등록 
 - 지갑 설정</t>
  </si>
  <si>
    <t>디바이스 &gt; 생체 정보 등록 Y</t>
  </si>
  <si>
    <t>1. 지갑 홈 &gt; +발급 &gt; 페이지 하단 [인증서 관리] 탭 &gt; My 비밀번호 관리 메뉴 선택
2. [My 비밀번호 만들기] 선택
3. 6자리 유효 숫자 입력 
4. 불일치하는 숫자 입력 
5. 6자리 유효 숫자 입력</t>
  </si>
  <si>
    <r>
      <rPr>
        <rFont val="Nanum Gothic"/>
        <color rgb="FF000000"/>
      </rPr>
      <t xml:space="preserve">1. My 비밀번호 만들기 화면 노출
</t>
    </r>
    <r>
      <rPr>
        <rFont val="Nanum Gothic"/>
        <b/>
        <color rgb="FF000000"/>
      </rPr>
      <t xml:space="preserve">My 비밀번호를 만들어주세요.
</t>
    </r>
    <r>
      <rPr>
        <rFont val="Nanum Gothic"/>
        <color rgb="FF000000"/>
      </rPr>
      <t xml:space="preserve">My 비밀번호는 카카오 서비스에서 함께 사용하는 6자리 비밀번호입니다.
[My 비밀번호 만들기]
2. My 비밀번호 등록 화면 노출
</t>
    </r>
    <r>
      <rPr>
        <rFont val="Nanum Gothic"/>
        <b/>
        <color rgb="FF000000"/>
      </rPr>
      <t xml:space="preserve">My 비밀번호 등록
</t>
    </r>
    <r>
      <rPr>
        <rFont val="Nanum Gothic"/>
        <color rgb="FF000000"/>
      </rPr>
      <t xml:space="preserve">생년월일, 연속된 숫자는 피해서 만들어주세요.
_ _ _ _ _ _
보안키패드
</t>
    </r>
    <r>
      <rPr>
        <rFont val="Nanum Gothic"/>
        <b/>
        <color rgb="FF000000"/>
      </rPr>
      <t xml:space="preserve">* 생체 인증 사용 버튼 미노출
</t>
    </r>
    <r>
      <rPr>
        <rFont val="Nanum Gothic"/>
        <color rgb="FF000000"/>
      </rPr>
      <t xml:space="preserve">3. My 비밀번호 재등록 화면 노출
</t>
    </r>
    <r>
      <rPr>
        <rFont val="Nanum Gothic"/>
        <b/>
        <color rgb="FF000000"/>
      </rPr>
      <t xml:space="preserve">My 비밀번호 다시 입력
</t>
    </r>
    <r>
      <rPr>
        <rFont val="Nanum Gothic"/>
        <color rgb="FF000000"/>
      </rPr>
      <t xml:space="preserve">비밀번호를 한 번 더 확인합니다.
_ _ _ _ _ _
(V) 다음부터 생체 인증 사용
보안키패드
</t>
    </r>
    <r>
      <rPr>
        <rFont val="Nanum Gothic"/>
        <b/>
        <color rgb="FF000000"/>
      </rPr>
      <t xml:space="preserve">* 생체 인증 사용 버튼 노출 (Default : On)
</t>
    </r>
    <r>
      <rPr>
        <rFont val="Nanum Gothic"/>
        <color rgb="FF000000"/>
      </rPr>
      <t xml:space="preserve">4. 불일치 안내 팝업 노출 팝업 확인 시 My 비밀번호 등록 화면 노출
</t>
    </r>
    <r>
      <rPr>
        <rFont val="Nanum Gothic"/>
        <b/>
        <color rgb="FF000000"/>
      </rPr>
      <t xml:space="preserve">* 생체 인증 사용 버튼 미노출
</t>
    </r>
    <r>
      <rPr>
        <rFont val="Nanum Gothic"/>
        <color rgb="FF000000"/>
      </rPr>
      <t xml:space="preserve">5. My 비밀번호 다시 입력 화면 노출
</t>
    </r>
    <r>
      <rPr>
        <rFont val="Nanum Gothic"/>
        <b/>
        <color rgb="FF000000"/>
      </rPr>
      <t>* 생체 인증 사용 버튼 노출 (Default : On)</t>
    </r>
  </si>
  <si>
    <t>(bono,26/5)
지갑 홈 &gt; +발급
-&gt; (aren) tc update 완료, v26.6.0</t>
  </si>
  <si>
    <r>
      <rPr>
        <rFont val="Nanum Gothic"/>
        <color rgb="FF000000"/>
      </rPr>
      <t xml:space="preserve">My 비밀번호 </t>
    </r>
    <r>
      <rPr>
        <rFont val="Nanum Gothic"/>
        <color rgb="FF000000"/>
      </rPr>
      <t>다시 입력</t>
    </r>
  </si>
  <si>
    <t>생체 인증 사용 버튼 : On</t>
  </si>
  <si>
    <t>1. My 비밀번호 재등록 화면 &gt; 생체인증 사용 체크 &amp; 일치하는 숫자 입력
2. 일치하는 생체 정보 인증</t>
  </si>
  <si>
    <r>
      <rPr>
        <rFont val="Nanum Gothic"/>
      </rPr>
      <t xml:space="preserve">1. 생체 정보 인증 진행됨 
2. My 비밀번호 정상 등록 완료됨
</t>
    </r>
    <r>
      <rPr>
        <rFont val="Nanum Gothic"/>
        <color rgb="FF666666"/>
      </rPr>
      <t>* My 비밀번호 관리 &gt; 생체인증 설정 On 상태로 노출
* My 비밀번호 확인 동선(서명 등)에서 생체인증 적용 확인</t>
    </r>
  </si>
  <si>
    <t>생체 인증 사용 버튼 : Off</t>
  </si>
  <si>
    <t>My 비밀번호 재등록 화면 &gt; 생체인증 사용 언체크 &gt; 일치하는 숫자 입력</t>
  </si>
  <si>
    <r>
      <rPr>
        <rFont val="Nanum Gothic"/>
      </rPr>
      <t xml:space="preserve">My 비밀번호 정상 등록 완료됨
</t>
    </r>
    <r>
      <rPr>
        <rFont val="Nanum Gothic"/>
        <color rgb="FF666666"/>
      </rPr>
      <t>* My 비밀번호 관리 &gt; 생체인증 설정 Off 상태로 노출
* My 비밀번호 확인 동선(서명 등)에서 생체인증 미적용 확인</t>
    </r>
  </si>
  <si>
    <t>카톡 글로벌 설정에서 최초 등록</t>
  </si>
  <si>
    <t xml:space="preserve">더보기 설정 
 - My 비밀번호 등록 </t>
  </si>
  <si>
    <t>MY 비밀번호 다시 입력</t>
  </si>
  <si>
    <t xml:space="preserve">1. 더보기 설정 &gt; 개인/보안 &gt; My 비밀번호 관리 메뉴 선택
2. [My 비밀번호 만들기] 선택
3. 6자리 유효 숫자 입력 
4. 불일치하는 숫자 입력 </t>
  </si>
  <si>
    <r>
      <rPr>
        <rFont val="Nanum Gothic"/>
        <color rgb="FF000000"/>
      </rPr>
      <t xml:space="preserve">1. My 비밀번호 만들기 화면 노출
</t>
    </r>
    <r>
      <rPr>
        <rFont val="Nanum Gothic"/>
        <b/>
        <color rgb="FF000000"/>
      </rPr>
      <t xml:space="preserve">My 비밀번호를 만들어주세요.
</t>
    </r>
    <r>
      <rPr>
        <rFont val="Nanum Gothic"/>
        <color rgb="FF000000"/>
      </rPr>
      <t xml:space="preserve">My 비밀번호는 카카오 서비스에서 함께 사용하는 6자리 비밀번호입니다.
[My 비밀번호 만들기]
2. My 비밀번호 등록 화면 노출
</t>
    </r>
    <r>
      <rPr>
        <rFont val="Nanum Gothic"/>
        <b/>
        <color rgb="FF000000"/>
      </rPr>
      <t xml:space="preserve">My 비밀번호 등록
</t>
    </r>
    <r>
      <rPr>
        <rFont val="Nanum Gothic"/>
        <color rgb="FF000000"/>
      </rPr>
      <t xml:space="preserve">생년월일, 연속된 숫자는 피해서 만들어주세요.
_ _ _ _ _ _
보안키패드
</t>
    </r>
    <r>
      <rPr>
        <rFont val="Nanum Gothic"/>
        <b/>
        <color rgb="FF000000"/>
      </rPr>
      <t xml:space="preserve">* 생체 인증 사용 버튼 미노출
</t>
    </r>
    <r>
      <rPr>
        <rFont val="Nanum Gothic"/>
        <color rgb="FF000000"/>
      </rPr>
      <t xml:space="preserve">3. My 비밀번호 재등록 화면 노출
</t>
    </r>
    <r>
      <rPr>
        <rFont val="Nanum Gothic"/>
        <b/>
        <color rgb="FF000000"/>
      </rPr>
      <t xml:space="preserve">My 비밀번호 다시 입력
</t>
    </r>
    <r>
      <rPr>
        <rFont val="Nanum Gothic"/>
        <color rgb="FF000000"/>
      </rPr>
      <t xml:space="preserve">비밀번호를 한 번 더 확인합니다.
_ _ _ _ _ _
(V) 다음부터 생체 인증 사용
보안키패드
</t>
    </r>
    <r>
      <rPr>
        <rFont val="Nanum Gothic"/>
        <b/>
        <color rgb="FF000000"/>
      </rPr>
      <t xml:space="preserve">* 생체 인증 사용 버튼 노출 (Default : On)
</t>
    </r>
    <r>
      <rPr>
        <rFont val="Nanum Gothic"/>
        <color rgb="FF000000"/>
      </rPr>
      <t xml:space="preserve">4. 불일치 안내 팝업 노출 팝업 확인 시 My 비밀번호 등록 화면 노출
</t>
    </r>
    <r>
      <rPr>
        <rFont val="Nanum Gothic"/>
        <b/>
        <color rgb="FF000000"/>
      </rPr>
      <t>* 생체 인증 사용 버튼 미노출</t>
    </r>
  </si>
  <si>
    <t>MY 비밀번호 등록 성공</t>
  </si>
  <si>
    <t>1. My 비밀번호 등록 화면 6자리 유효 숫자 입력
2. 일치하는 숫자 입력</t>
  </si>
  <si>
    <t>1. My 비밀번호 다시 입력 화면 노출
* 생체 인증 사용 버튼 노출 (Default : On)
2. My 비밀번호 정상 등록 완료됨 
 - 생체 인증 사용 버튼 체크 : 생체 인증 등록 진행 Y &gt; My 비밀번호 관리 생체인증설정 On
 - 생체 인증 사용 버튼 언체크 : 생체 인증 등록 진행 N &gt; My 비밀번호 관리 생체인증설정 Off</t>
  </si>
  <si>
    <t>인증서 발급에서 최초 등록</t>
  </si>
  <si>
    <t>me 미 가입자</t>
  </si>
  <si>
    <t xml:space="preserve">My 비밀번호 등록 
 - 인증서 동선 발급 </t>
  </si>
  <si>
    <t>1. 지갑 인증서 발급 Flow &gt; 계좌 인증 완료
2. [My 비밀번호 만들기] 선택
3. 6자리 유효 숫자 입력 
4. 불일치하는 숫자 입력 
5. 6자리 유효 숫자 입력
6. 일치하는 숫자 입력</t>
  </si>
  <si>
    <r>
      <rPr>
        <rFont val="Nanum Gothic"/>
        <color rgb="FF000000"/>
      </rPr>
      <t xml:space="preserve">1. My 비밀번호 만들기 화면 노출
</t>
    </r>
    <r>
      <rPr>
        <rFont val="Nanum Gothic"/>
        <b/>
        <color rgb="FF000000"/>
      </rPr>
      <t xml:space="preserve">My 비밀번호를 만들어주세요.
</t>
    </r>
    <r>
      <rPr>
        <rFont val="Nanum Gothic"/>
        <color rgb="FF000000"/>
      </rPr>
      <t xml:space="preserve">My 비밀번호는 카카오 서비스에서 함께 사용하는 6자리 비밀번호입니다.
[My 비밀번호 만들기]
2. My 비밀번호 등록 화면 노출
</t>
    </r>
    <r>
      <rPr>
        <rFont val="Nanum Gothic"/>
        <b/>
        <color rgb="FF000000"/>
      </rPr>
      <t xml:space="preserve">My 비밀번호 등록
</t>
    </r>
    <r>
      <rPr>
        <rFont val="Nanum Gothic"/>
        <color rgb="FF000000"/>
      </rPr>
      <t xml:space="preserve">생년월일, 연속된 숫자는 피해서 만들어주세요.
_ _ _ _ _ _
보안키패드
</t>
    </r>
    <r>
      <rPr>
        <rFont val="Nanum Gothic"/>
        <b/>
        <color rgb="FF000000"/>
      </rPr>
      <t xml:space="preserve">* 생체 인증 사용 버튼 미노출
</t>
    </r>
    <r>
      <rPr>
        <rFont val="Nanum Gothic"/>
        <color rgb="FF000000"/>
      </rPr>
      <t xml:space="preserve">3. My 비밀번호 재등록 화면 노출
</t>
    </r>
    <r>
      <rPr>
        <rFont val="Nanum Gothic"/>
        <b/>
        <color rgb="FF000000"/>
      </rPr>
      <t xml:space="preserve">My 비밀번호 다시 입력
</t>
    </r>
    <r>
      <rPr>
        <rFont val="Nanum Gothic"/>
        <color rgb="FF000000"/>
      </rPr>
      <t xml:space="preserve">비밀번호를 한 번 더 확인합니다.
_ _ _ _ _ _
(V) 다음부터 생체 인증 사용
보안키패드
</t>
    </r>
    <r>
      <rPr>
        <rFont val="Nanum Gothic"/>
        <b/>
        <color rgb="FF000000"/>
      </rPr>
      <t xml:space="preserve">* 생체 인증 사용 버튼 노출 (Default : On)
</t>
    </r>
    <r>
      <rPr>
        <rFont val="Nanum Gothic"/>
        <color rgb="FF000000"/>
      </rPr>
      <t xml:space="preserve">4. 불일치 안내 팝업 노출 팝업 확인 시 My 비밀번호 등록 화면 노출
</t>
    </r>
    <r>
      <rPr>
        <rFont val="Nanum Gothic"/>
        <b/>
        <color rgb="FF000000"/>
      </rPr>
      <t xml:space="preserve">* 생체 인증 사용 버튼 미노출
</t>
    </r>
    <r>
      <rPr>
        <rFont val="Nanum Gothic"/>
        <color rgb="FF000000"/>
      </rPr>
      <t xml:space="preserve">5. My 비밀번호 다시 입력 화면 노출
</t>
    </r>
    <r>
      <rPr>
        <rFont val="Nanum Gothic"/>
        <b/>
        <color rgb="FF000000"/>
      </rPr>
      <t xml:space="preserve">* 생체 인증 사용 버튼 노출 (Default : On)
</t>
    </r>
    <r>
      <rPr>
        <rFont val="Nanum Gothic"/>
        <color rgb="FF000000"/>
      </rPr>
      <t xml:space="preserve">
6. My 비밀번호 정상 등록 완료됨
* 생체 인증 사용 버튼 체크 : 생체 인증 등록 진행 Y &gt; My 비밀번호 관리 생체인증설정 On
* 생체 인증 사용 버튼 언체크 : 생체 인증 등록 진행 N &gt; My 비밀번호 관리 생체인증설정 Off</t>
    </r>
  </si>
  <si>
    <t>(shannon, 26/1)
마이 비번 미등록 상태에서 
더보기 탭 &gt; 지갑 &gt; (추천) 인증서 발급 탭 &gt; 인증서 발급 플로우 중에 비번 등록하는 플로우</t>
  </si>
  <si>
    <t>톡클라우드에서 최초 등록</t>
  </si>
  <si>
    <t xml:space="preserve">My 비밀번호 등록 
 -톡클라우드 구독 동선 발급 </t>
  </si>
  <si>
    <t>1. 톡클라우드 유료 구독 신청 (플러스 이용권)
2. 디바이스 &gt; 생체 정보 등록 Y</t>
  </si>
  <si>
    <t>1. 톡클라우드 구독 시작 화면 &gt; [다음] 선택
2. [My 비밀번호 만들기] 선택
3. 6자리 유효 숫자 입력 
4. 불일치하는 숫자 입력 
5. 6자리 유효 숫자 입력
6. 일치하는 숫자 입력</t>
  </si>
  <si>
    <r>
      <rPr>
        <rFont val="Nanum Gothic"/>
        <color rgb="FF000000"/>
      </rPr>
      <t xml:space="preserve">1. My 비밀번호 만들기 화면 노출
</t>
    </r>
    <r>
      <rPr>
        <rFont val="Nanum Gothic"/>
        <b/>
        <color rgb="FF000000"/>
      </rPr>
      <t xml:space="preserve">My 비밀번호를 만들어주세요.
</t>
    </r>
    <r>
      <rPr>
        <rFont val="Nanum Gothic"/>
        <color rgb="FF000000"/>
      </rPr>
      <t xml:space="preserve">My 비밀번호는 카카오 서비스에서 함께 사용하는 6자리 비밀번호입니다.
[My 비밀번호 만들기]
2. My 비밀번호 등록 화면 노출
</t>
    </r>
    <r>
      <rPr>
        <rFont val="Nanum Gothic"/>
        <b/>
        <color rgb="FF000000"/>
      </rPr>
      <t xml:space="preserve">My 비밀번호 등록
</t>
    </r>
    <r>
      <rPr>
        <rFont val="Nanum Gothic"/>
        <color rgb="FF000000"/>
      </rPr>
      <t xml:space="preserve">생년월일, 연속된 숫자는 피해서 만들어주세요.
_ _ _ _ _ _
보안키패드
</t>
    </r>
    <r>
      <rPr>
        <rFont val="Nanum Gothic"/>
        <b/>
        <color rgb="FF000000"/>
      </rPr>
      <t xml:space="preserve">* 생체 인증 사용 버튼 미노출
</t>
    </r>
    <r>
      <rPr>
        <rFont val="Nanum Gothic"/>
        <color rgb="FF000000"/>
      </rPr>
      <t xml:space="preserve">3. My 비밀번호 재등록 화면 노출
</t>
    </r>
    <r>
      <rPr>
        <rFont val="Nanum Gothic"/>
        <b/>
        <color rgb="FF000000"/>
      </rPr>
      <t xml:space="preserve">My 비밀번호 다시 입력
</t>
    </r>
    <r>
      <rPr>
        <rFont val="Nanum Gothic"/>
        <color rgb="FF000000"/>
      </rPr>
      <t xml:space="preserve">비밀번호를 한 번 더 확인합니다.
_ _ _ _ _ _
(V) 다음부터 생체 인증 사용
보안키패드
</t>
    </r>
    <r>
      <rPr>
        <rFont val="Nanum Gothic"/>
        <b/>
        <color rgb="FF000000"/>
      </rPr>
      <t xml:space="preserve">* 생체 인증 사용 버튼 노출 (Default : On)
</t>
    </r>
    <r>
      <rPr>
        <rFont val="Nanum Gothic"/>
        <color rgb="FF000000"/>
      </rPr>
      <t xml:space="preserve">4. 불일치 안내 팝업 노출 팝업 확인 시 My 비밀번호 등록 화면 노출
</t>
    </r>
    <r>
      <rPr>
        <rFont val="Nanum Gothic"/>
        <b/>
        <color rgb="FF000000"/>
      </rPr>
      <t xml:space="preserve">* 생체 인증 사용 버튼 미노출
</t>
    </r>
    <r>
      <rPr>
        <rFont val="Nanum Gothic"/>
        <color rgb="FF000000"/>
      </rPr>
      <t xml:space="preserve">5. My 비밀번호 다시 입력 화면 노출
</t>
    </r>
    <r>
      <rPr>
        <rFont val="Nanum Gothic"/>
        <b/>
        <color rgb="FF000000"/>
      </rPr>
      <t xml:space="preserve">* 생체 인증 사용 버튼 노출 (Default : On)
</t>
    </r>
    <r>
      <rPr>
        <rFont val="Nanum Gothic"/>
        <color rgb="FF000000"/>
      </rPr>
      <t xml:space="preserve">
6. My 비밀번호 정상 등록 완료됨
* 생체 인증 사용 버튼 체크 : 생체 인증 등록 진행 Y &gt; My 비밀번호 관리 생체인증설정 On
* 생체 인증 사용 버튼 언체크 : 생체 인증 등록 진행 N &gt; My 비밀번호 관리 생체인증설정 Off</t>
    </r>
  </si>
  <si>
    <t>공통 사항</t>
  </si>
  <si>
    <t>생체 인증 정보 미등록</t>
  </si>
  <si>
    <t>생체 인증 설정 Off</t>
  </si>
  <si>
    <t>1. 디바이스 &gt; 생체 정보 등록 N
2. My 비밀번호 관리 &gt; 생체 인증 설정 Off</t>
  </si>
  <si>
    <t>My 비밀번호 등록 Flow &gt; My 비밀번호 다시 입력 화면 확인</t>
  </si>
  <si>
    <t>생체 인증 사용 버튼 미노출</t>
  </si>
  <si>
    <t>MY 비밀번호 변경 / 재설정</t>
  </si>
  <si>
    <t>[test point]
 - 비밀번호 재설정 시 지갑 미가입자는 카카오계정 비밀번호를 확인
 - 비밀번호 재설정 시 지갑 가입자는 본인인증 확인</t>
  </si>
  <si>
    <t>모든 케이스 세팅 사항
: 디바이스 &gt; 생체 정보 등록 Y</t>
  </si>
  <si>
    <t>직접 변경</t>
  </si>
  <si>
    <t xml:space="preserve">더보기 &gt; 설정 &gt; My 비밀번호 관리 </t>
  </si>
  <si>
    <t xml:space="preserve">1. 더보기 &gt; 설정 &gt; 개인/보안 &gt; MY 비밀번호 관리 &gt; 비밀번호 변경
2. My 비밀번호 4회 오입력
 - 1회 오입력 
 - 2회 오입력 
 - 3회 오입력 
 - 4회 오입력 </t>
  </si>
  <si>
    <t xml:space="preserve">1. My 비밀번호 입력 화면으로 랜딩됨 
- 사용중인 비밀번호를 입력해주세요 
2. 'N회 틀렸습니다.' 화면 진입시 진동발생함 
 다시 입력해주세요
- 1회 틀렸습니다.
- 2회 틀렸습니다.
- 3회 틀렸습니다. 5회 틀리면 정보가 초기화됩니다. 
- 4회 틀렸습니다. 5회 틀리면 정보가 초기화됩니다. </t>
  </si>
  <si>
    <t>비밀번호 5회 오입력</t>
  </si>
  <si>
    <t>인증서 미보유 케이스
 - 인증서 없음</t>
  </si>
  <si>
    <t>1. ME 가입자 
2. My 비밀번호 4회 오입력 상태</t>
  </si>
  <si>
    <t>1. My 비밀번호 5회 오입력 
2. [확인] 선택 
3. [인증서 발급 및 비밀번호 만들기] 선택</t>
  </si>
  <si>
    <r>
      <rPr>
        <rFont val="Nanum Gothic"/>
      </rPr>
      <t xml:space="preserve">1. 인증서 실패 팝업 
</t>
    </r>
    <r>
      <rPr>
        <rFont val="Nanum Gothic"/>
        <b/>
      </rPr>
      <t xml:space="preserve">-비밀번호 5회 입력 실패로 비밀번호가 초기화되었습니다. [확인]
</t>
    </r>
    <r>
      <rPr>
        <rFont val="Nanum Gothic"/>
      </rPr>
      <t xml:space="preserve">2. My 비밀번호를 다시 만들어주세요. 
보안을 위해 나만의 6자리 비밀번호를 재설정해 주세요. 
 - 인증서 발급 및 비밀번호 만들기 
 - 비밀번호 만들기 
3. 인증서 발급 약관 화면 노출됨 
인증서 발급을 위해 이용약관에 동의해주세요.
- [ ] 모두 확인하였으며 동의합니다. 
   서비스 약관
O [필수] 인증서 서비스 약관  보기
O [필수] 인증서 개인정보 수집 및 이용동의   보기
    V 연계정보 (CI)  
    V 이름, 생년월일, 휴대폰번호, 성별, 인증서 데이터, 계좌번호, 은행명, 내/외국인여부, 통신사
    본인인증
O [필수] 인증사 본인확인 이용   보기
O [필수] 인증사 개인정보 수집 및 이용  보기
O [필수] 고유식별정보 처리   보기
O [필수] 통신사 본인확인 서비스 이용   보기
[계속 진행하기] </t>
    </r>
  </si>
  <si>
    <t>1. 인증서 발급 약관 &gt; 휴대폰 인증 &gt; 계좌인증 &gt; 비밀번호 입력 제한회수 초과 팝업 
2. My 비밀번호 등록 화면 
3. My 비밀번호 등록 화면에 유효한 임의 숫자 6자리 입력 
4. My 비밀번호 다시 입력 화면 &gt; 일치한 비밀번호 입력</t>
  </si>
  <si>
    <t>1. 입력횟수 초과팝업 [확인] 
 - 비밀번호 5회 입력 실패로 비밀번호가 초기화되었습니다. [확인] 
2. MY 비밀번호 등록 화면 노출됨 
 - 생년월일, 연속된 숫자는 피해서 만들어주세요. 
3. MY 비밀번호 다시 입력 화면으로 이동됨 
4. MY 비밀번호 등록 성공
 - 더보기 설정 &gt; 개인/보안 &gt; My 비밀번호 관리</t>
  </si>
  <si>
    <t xml:space="preserve">인증서 보유 케이스 
 - 인증서 있음 &gt; PIN 5회 실패 &gt; 비밀번호 초기화 </t>
  </si>
  <si>
    <t>1. My 비밀번호 4회 오입력 상태
2. 디바이스 &gt; 생체 정보 등록 Y</t>
  </si>
  <si>
    <t>1. My 비밀번호 5회 오입력 
2. [확인] 선택 
3. 인증서 발급 및 비밀번호 만들기 선택
4. 휴대폰 인증 동의 약관 &gt; 휴대폰 인증 &gt; 본인인증
5. My 비밀번호 등록 화면에 유효한 숫자 6자리 입력 
6. My 비밀번호 다시 입력 화면 &gt; 일치한 비밀번호 입력</t>
  </si>
  <si>
    <r>
      <rPr>
        <rFont val="Nanum Gothic"/>
        <color rgb="FF000000"/>
      </rPr>
      <t xml:space="preserve">1. 비밀번호 입력 제한횟수 초과
</t>
    </r>
    <r>
      <rPr>
        <rFont val="Nanum Gothic"/>
        <b/>
        <color rgb="FF000000"/>
      </rPr>
      <t xml:space="preserve">- 비밀번호 5회 입력 실패로 인증서가 삭제되고 비밀번호가 초기화되었습니다 [확인] 
</t>
    </r>
    <r>
      <rPr>
        <rFont val="Nanum Gothic"/>
        <color rgb="FF000000"/>
      </rPr>
      <t xml:space="preserve">2. My 비밀번호를 다시 만들어주세요. 
보안을 위해 나만의 6자리 비밀번호를 재설정해 주세요. 
 - 인증서 발급 및 비밀번호 만들기 
 - 비밀번호 만들기 
3. 인증서 발급 약관 화면 노출됨 
4. My 비밀번호 등록 화면 
 - 생년월일, 연속된 숫자는 피해서 만들어주세요. 
5. MY 비밀번호 다시 입력 화면으로 이동됨 
</t>
    </r>
    <r>
      <rPr>
        <rFont val="Nanum Gothic"/>
        <b/>
        <color rgb="FF000000"/>
      </rPr>
      <t>* 생체 인증 사용 버튼 노출 (Default : On)</t>
    </r>
    <r>
      <rPr>
        <rFont val="Nanum Gothic"/>
        <color rgb="FF000000"/>
      </rPr>
      <t xml:space="preserve">
6. MY 비밀번호 등록 성공
 - 더보기 설정 &gt; 개인/보안 &gt; My 비밀번호 관리
* 생체 인증 사용 버튼 체크 : 생체 인증 등록 진행 Y &gt; My 비밀번호 관리 생체인증설정 On
* 생체 인증 사용 버튼 언체크 : 생체 인증 등록 진행 N &gt; My 비밀번호 관리 생체인증설정 Off</t>
    </r>
  </si>
  <si>
    <t xml:space="preserve">지갑 &gt; My &gt; 비밀번호 관리 </t>
  </si>
  <si>
    <t xml:space="preserve">1. 지갑 &gt; +발급 &gt; 인증서 관리 &gt; My 비밀번호 관리 &gt; 비밀번호 변경 
2. My 비밀번호 4회 오입력
 - 1회 오입력 
 - 2회 오입력 
 - 3회 오입력 
 - 4회 오입력 </t>
  </si>
  <si>
    <t>(bono,26/5)
지갑 &gt; +발급 &gt; 인증서 괸리
-&gt; (aren) tc update 완료, v26.6.0</t>
  </si>
  <si>
    <t xml:space="preserve">인증서 없음
 - 인증서 발급 후 &gt; 인증서 삭제된 상태 </t>
  </si>
  <si>
    <t xml:space="preserve">My 비밀번호 4회 오입력 상태
</t>
  </si>
  <si>
    <r>
      <rPr>
        <rFont val="Nanum Gothic"/>
        <color rgb="FF000000"/>
      </rPr>
      <t xml:space="preserve">1. 비밀번호 입력 제한횟수 초과 팝업 노출됨 
</t>
    </r>
    <r>
      <rPr>
        <rFont val="Nanum Gothic"/>
        <b/>
        <color rgb="FF000000"/>
      </rPr>
      <t xml:space="preserve">- 비밀번호 5회 입력 실패로 비밀번호가 초기화되었습니다. [확인]
</t>
    </r>
    <r>
      <rPr>
        <rFont val="Nanum Gothic"/>
        <color rgb="FF000000"/>
      </rPr>
      <t xml:space="preserve">2. My 비밀번호를 다시 만들어주세요. 
보안을 위해 나만의 6자리 비밀번호를 재설정해 주세요. 
 - 인증서 발급 및 비밀번호 만들기 
 - 비밀번호 만들기 
3. 인증서 발급 약관 화면 노출됨 
인증서 발급을 위해 이용약관에 동의해주세요.
- [ ] 모두 확인하였으며 동의합니다. 
   서비스 약관
O [필수] 인증서 서비스 약관  보기
O [필수] 인증서 개인정보 수집 및 이용 동의   보기
    V 연계정보 (CI)  
    V 이름, 생년월일, 휴대폰번호, 성별, 인증서 데이터, 계좌번호, 은행명
    본인인증
O [필수] 인증사 본인확인 이용   보기
O [필수] 인증사 개인정보 수집 및 이용  보기
O [필수] 고유식별정보 처리   보기
O [필수] 통신사 본인확인 서비스 이용   보기
[계속 진행하기] </t>
    </r>
  </si>
  <si>
    <t>1. 입력횟수 초과팝업 [확인] 
 - 비밀번호 5회 입력 실패로 비밀번호가 초기화되었습니다. [확인] 
2. MY 비밀번호 등록 화면 노출됨 
 - 생년월일, 연속된 숫자는 피해서 만들어주세요. 
3. MY 비밀번호 다시 입력 화면으로 이동됨 
4. MY 비밀번호 등록 성공
 - 지갑 설정 &gt; 개인/보안 &gt; My 비밀번호 관리
 - 지갑 설정 &gt; 인증서 관리 &gt; My 비밀번호 관리</t>
  </si>
  <si>
    <t>인증서 있음</t>
  </si>
  <si>
    <t>My 비밀번호 4회 오입력 상태</t>
  </si>
  <si>
    <r>
      <rPr>
        <rFont val="Nanum Gothic"/>
        <color rgb="FF000000"/>
      </rPr>
      <t xml:space="preserve">1. 비밀번호 입력 제한횟수 초과
</t>
    </r>
    <r>
      <rPr>
        <rFont val="Nanum Gothic"/>
        <b/>
        <color rgb="FF000000"/>
      </rPr>
      <t xml:space="preserve"> - 비밀번호 5회 입력실패로 인증서가 삭제되고 비밀번호가 초기화되었습니다. [확인]
</t>
    </r>
    <r>
      <rPr>
        <rFont val="Nanum Gothic"/>
        <color rgb="FF000000"/>
      </rPr>
      <t>2. My 비밀번호를 다시 만들어주세요. 
보안을 위해 나만의 6자리 비밀번호를 재설정해 주세요. 
 - 인증서 발급 및 비밀번호 만들기 
 - 비밀번호 만들기 
3. 인증서 발급 약관 화면 노출됨 
4. My 비밀번호 등록 화면 
 - 생년월일, 연속된 숫자는 피해서 만들어주세요. 
5. MY 비밀번호 다시 입력 화면으로 이동됨 
6. MY 비밀번호 등록 성공
 - 지갑 설정 &gt; 개인/보안 &gt; My 비밀번호 관리
 - 지갑 설정 &gt; 인증서 관리 &gt; My 비밀번호 관리</t>
    </r>
  </si>
  <si>
    <t>카카오계정 비밀번호 체크</t>
  </si>
  <si>
    <t>카카오 계정 비번 불일치</t>
  </si>
  <si>
    <t>1. 더보기 &gt; 설정 &gt; My 비밀번호 관리
2. 카카오계정 비밀번호 입력 화면 &gt; 일치하지 않은 계정 비밀번호 입력</t>
  </si>
  <si>
    <t>2. 실패 alert 노출 후 카카오계정 비밀번호 입력 화면 그대로 유지</t>
  </si>
  <si>
    <t>카카오 계정 비번 일치</t>
  </si>
  <si>
    <t xml:space="preserve">CI 초기화  
- 신규 계정 </t>
  </si>
  <si>
    <t>1. 더보기 &gt; 설정 &gt; My 비밀번호 관리
2. 카카오계정 비밀번호 입력 화면 &gt; 일치하는 계정 비밀번호 입력</t>
  </si>
  <si>
    <t>2. 카카오계정 확인이 완료 된 후 비밀번호 재설정 화면으로 이동</t>
  </si>
  <si>
    <t>(bono,26/5)
계정에 이메일 등록, 비번 5회 오입력 후 확인</t>
  </si>
  <si>
    <t>me 가입자</t>
  </si>
  <si>
    <t>본인인증 확인</t>
  </si>
  <si>
    <t>1. 지갑 설정 &gt; 인증서 관리 &gt; My 비밀번호 관리
2. 본인인증 입력 화면 &gt; 일치하지 않은 인증정보 입력</t>
  </si>
  <si>
    <t>2. 본인확인 오류로 인증서 발급 실패
 - "본인확인 오류
     본인확인에 실패했습니다. 잠시 후 다시 시도해 주세요 [확인]"
 - [확인] 선택 시 인증서 발급 실패 화면 노출
   "인증서를 발급하지 못했어요.
     본인인증에 실패했습니다. 본인의 정보가 맞는지 확인 후 다시 시도해주세요. [확인]</t>
  </si>
  <si>
    <t>인증서 발급 완료 &gt; 지갑 설정 &gt; My &gt; 비밀번호 관리 &gt; 비밀번호 5회 오입력 &gt; 비밀번호 다시 만들기 화면 노출 (인증서 발급&amp;비밀번호 만들기 버튼) &gt; 본인인증 화면에서 틀린 정보 5회 시도 &gt; 
일치하지 않은 인증정보 입력
1. 본인정보 불일치 (5회)
2. 인증번호 불일치 (5회)</t>
  </si>
  <si>
    <t>1.본인확인 오류로 인증서 발급 실패
 - "본인확인 오류
   본인확인에 실패했습니다. 잠시 후 다시 시도해 주세요.[확인]"
 - [확인] 선택 시 인증서 발급 실패 화면 노출
   "인증서를 발급하지 못했어요.
     본인인증에 실패했습니다. 본인의 정보가 맞는지 확인 후 다시 시도해주세요. [확인]"</t>
  </si>
  <si>
    <t xml:space="preserve">* 인증 시도횟수 초과 초기화 방법
어카운트 어드민 &gt; Tools &gt; 시도횟수 초기화 &gt;  8214******** &gt; 찾기 &gt; [초기화]버튼 선택
</t>
  </si>
  <si>
    <t>본인인증 입력 화면 &gt; 일치하는 인증정보 입력</t>
  </si>
  <si>
    <t>본인인증 완료 된 후 비밀번호 재설정 화면으로 이동</t>
  </si>
  <si>
    <t>성공 ( = 비밀번호 변경)</t>
  </si>
  <si>
    <t>일치하는 이전 비밀번호 입력</t>
  </si>
  <si>
    <t>새 MY 비밀번호 입력 화면으로 이동</t>
  </si>
  <si>
    <t>MY 비밀번호 1차 등록 성공</t>
  </si>
  <si>
    <t>카톡 글로벌 설정 &gt; 개인/보안 &gt; (보안) MY 비밀번호 관리 &gt; 비밀번호 재설정 &gt; 비밀번호 변경 &gt; 이전 비밀번호 입력 성공 &gt; 유효한 숫자로 입력 (연속한 숫자 아님 &amp; 동일하지 않은 숫자)</t>
  </si>
  <si>
    <r>
      <rPr>
        <rFont val="Nanum Gothic"/>
        <color rgb="FF000000"/>
      </rPr>
      <t xml:space="preserve">MY 비밀번호 다시 입력 화면으로 이동
</t>
    </r>
    <r>
      <rPr>
        <rFont val="Nanum Gothic"/>
        <b/>
        <color rgb="FF000000"/>
      </rPr>
      <t>* 생체 인증 사용 버튼 미노출</t>
    </r>
  </si>
  <si>
    <t>재입력 실패</t>
  </si>
  <si>
    <t>카톡 글로벌 설정 &gt; 개인/보안 &gt; (보안) MY 비밀번호 관리 &gt; 비밀번호 변경 &gt; 이전 비밀번호 입력 성공 &gt; MY 비밀번호 1차 등록 성공 &gt; 불일치한 비밀번호 입력</t>
  </si>
  <si>
    <t>비밀번호 불일치 alert 발생
 - "처음 입력한 비밀번호와 다릅니다. 비밀번호를 다시 등록해주세요. [확인]"
 - [확인] : alert 종료</t>
  </si>
  <si>
    <t>재입력 성공 = MY 비밀번호 등록 성공</t>
  </si>
  <si>
    <t>카톡 글로벌 설정 &gt; 개인/보안 &gt; (보안) MY 비밀번호 관리 &gt; 비밀번호 변경 &gt; 이전 비밀번호 입력 성공 &gt; MY 비밀번호 1차 등록 성공 &gt; 일치한 비밀번호 입력</t>
  </si>
  <si>
    <t>MY 비밀번호 재설정 성공
 - 카톡 글로벌 설정 &gt; 개인/보안 &gt; my 비밀번호 관리</t>
  </si>
  <si>
    <t>서비스에서 MY 비밀번호 재설정
( = 분실로 인한 재설정)</t>
  </si>
  <si>
    <t>인증서 재발급 중 My 비밀번호 재설정</t>
  </si>
  <si>
    <t>지갑 가입된 계정</t>
  </si>
  <si>
    <t>1. 톡 재설치 &gt; 계정 로그인
2. 인증서 재발급 tms 에서 인증서 발급하기 &gt; 이용약관동의 &gt; 본인인증 &gt; 비밀번호 재설정 순서
3. 인증서 재발급 완료 여부 확인</t>
  </si>
  <si>
    <t>1. 인증서 재발급 tms 수신
2. My 비밀번호 재설정 성공
3. 인증서 재발급 완료</t>
  </si>
  <si>
    <t>서명 중 My 비밀번호 재설정</t>
  </si>
  <si>
    <t>1. 서명 요청 tms 수신 (zzng 어드민에서 CAv2 서명 format (level2) 발송) &gt; tms 에서 서명 진행
2. 서명 진행 중 일치하지 않은 My 비밀번호 5회 입력 &gt; 본인인증 
3. 서명 완료 여부 확인</t>
  </si>
  <si>
    <t>2. My 비밀번호 재설정 성공
3. 서명 완료</t>
  </si>
  <si>
    <t>테스트 방법
1. 테스트유심(010) 번호로 톡 가입
2. 테스터의 개인 정보(이름, 생년월일, 전화번호) 로 지갑 인증서 발급
3. 홈택스 &gt; 카톡 요청 시, 테스터 개인 정보(이름, 생년월일) + 유심번호 로 인증 요청
(shannon, 24/09)
2. 인증서 재발급 후 '비밀번호 입력 제한횟수 초과' 얼럿 노출 &gt; 비번 등록 화면 노출 &gt; 재설정 성공</t>
  </si>
  <si>
    <t>톡클라우드 대화 복원 중 My 비밀번호 분실</t>
  </si>
  <si>
    <t>톡클라우드 보안코드 입력 성공</t>
  </si>
  <si>
    <t>- 지갑 가입된 계정
- 톡클라우드 유료 사용자인 상태</t>
  </si>
  <si>
    <t>1. 톡 재설치 &gt; 계정 로그인 &gt; 톡크라우드 복원을 위한 My 비밀번호 입력 시 일치하지 않은 비밀번호 5회 입력 &gt; 일치하는 톡클라우드 보안코드 입력
2. alert 확인 및 톡클라우드 복원 확인
3. 톡클라우드 보안코드 관리 &gt; my비밀번호 업데이트 &gt; 톡 재설치 &gt; 계정 로그인 &gt; 톡클라우드 복원을 위한 My 비밀번호 입력 시 올바른 비밀번호 입력</t>
  </si>
  <si>
    <t>2. MY비밀번호 확인 실패 alert 노출
 - Android : My 비밀번호 확인 실패
My 비밀번호 확인이 실패하였습니다. 잘못된 비밀번호이거나 확인이 어려운 기기일 수 있으니 비밀번호 업데이트는 데이터 복원 후 별도로 진행해주세요. 톡클라우드 데이터는 우선 복원 진행합니다. [확인]
 - iOS : My 비밀번호 확인이 실패하였습니다. 잘못된 비밀번호이거나 확인이 어려운 기기일 수 있으니 비밀번호 업데이트는 데이터 복원 후 별도로 진행해주세요. 톡클라우드 데이터는 우선 복원 진행합니다. [확인]
3. 톡클라우드 복원 flow 성공 후 로그인 완료
- 비밀번호 업데이트 및 인증서 재발급 확인</t>
  </si>
  <si>
    <r>
      <rPr>
        <rFont val="Nanum Gothic"/>
      </rPr>
      <t xml:space="preserve">서랍, 지갑 관련 얼럿 확인 진행중(moz)
1. </t>
    </r>
    <r>
      <rPr>
        <rFont val="Nanum Gothic"/>
        <color rgb="FF1155CC"/>
        <u/>
      </rPr>
      <t>https://jira.daumkakao.com/browse/TALKQA-2984</t>
    </r>
    <r>
      <rPr>
        <rFont val="Nanum Gothic"/>
      </rPr>
      <t xml:space="preserve">
2. </t>
    </r>
    <r>
      <rPr>
        <rFont val="Nanum Gothic"/>
        <color rgb="FF1155CC"/>
        <u/>
      </rPr>
      <t xml:space="preserve">https://docs.google.com/spreadsheets/d/1mBlK8XAliXDTDnBl5y6xkdYD1VjJ6VSF9D7QaKhYZFQ/edit#gid=0
</t>
    </r>
    <r>
      <rPr>
        <rFont val="Nanum Gothic"/>
      </rPr>
      <t xml:space="preserve">(wizy, 24/8)
</t>
    </r>
    <r>
      <rPr>
        <rFont val="Nanum Gothic"/>
        <color rgb="FF1155CC"/>
        <u/>
      </rPr>
      <t>OKCHEON-10300</t>
    </r>
    <r>
      <rPr>
        <rFont val="Nanum Gothic"/>
      </rPr>
      <t xml:space="preserve"> 유실선 &gt; my비밀번호 5회 오류 &gt; 비밀번호 재설정 후 동선종료되는 문제
ㄴ재현되고 있어 실패 얼럿 노출확인 불가</t>
    </r>
  </si>
  <si>
    <t>톡클라우드 보안코드 입력 실패</t>
  </si>
  <si>
    <t>1. 톡 재설치 &gt; 계정 로그인 &gt; 톡클라우드 복원을 위한 My 비밀번호 입력 시 일치하지 않은 비밀번호 5회 입력 &gt; 일치하지 않는 톡클라우드 보안코드 입력
2. alert 확인 &gt; alert 에서 [바로 시작] 선택</t>
  </si>
  <si>
    <t>2. 톡클라우드 보안코드 입력 실패 alert 노출
톡클라우드 보안코드 입력을 5회 실패하였습니다.
톡클라우드 데이터를 나중에 복원하고 바로 카카오톡을 실행하시겠습니까? [취소][바로 시작]"
- 톡클라우드 복원 진행하지 않은 상태로 로그인 완료</t>
  </si>
  <si>
    <t>생체인증 설정</t>
  </si>
  <si>
    <r>
      <rPr>
        <rFont val="Nanum Gothic"/>
      </rPr>
      <t xml:space="preserve">[Test 시 참고 사항]
 - 지갑 (인증서) 최초 가입
</t>
    </r>
    <r>
      <rPr>
        <rFont val="Nanum Gothic"/>
        <b/>
      </rPr>
      <t xml:space="preserve"> - 생체 인증을 한번도 등록하지 않은 계정</t>
    </r>
  </si>
  <si>
    <t xml:space="preserve">카톡 글로벌 설정 </t>
  </si>
  <si>
    <t>MY 비밀번호 설정 된 상태</t>
  </si>
  <si>
    <t xml:space="preserve">1. 더보기 &gt; 설정 &gt; 개인/보안 &gt; MY 비밀번호 관리
2. 생체인증 설정 On/OFF 버튼 </t>
  </si>
  <si>
    <t xml:space="preserve">2. [생체인증 설정] 메뉴 제공
 - Default : off </t>
  </si>
  <si>
    <t xml:space="preserve">생체인증 설정 불가 </t>
  </si>
  <si>
    <t>권한 미 허용</t>
  </si>
  <si>
    <t>Only iOS 
1) 생체인증 지원
2) OS에서 생체인증 사용 권한 off 된 상태</t>
  </si>
  <si>
    <t>1. 더보기 설정 &gt; 개인/보안 &gt; (보안) MY 비밀번호 관리 &gt; (보안 관리) 생체인증 설정 on 시 My 비밀번호 입력 화면 노출 &gt; 비밀번호 입력 시 facd ID 진행 &gt; 생체인증 설정 ON
2. 권한 허용 팝업 에서 [설정]</t>
  </si>
  <si>
    <t>1. 권한 허용 팝업 노출됨 
 - 사용 권한 허용 
생체인증을 사용하기 위해서는 생체인증 사용 권한을 허용해야 합니다. [확인]
* (iOS15) 권한 허용 팝업 노출됨
 - 카카오톡'앱이 Face ID를 사용하도록 허용하겠습니까? 
Face ID로 잠금 해제 기능을 사용하려면 카카오톡이 Face ID에 접근하도록 허용해주세요. [허용안함][확인]
2. OS 기기 설정 바로가기로 이동됨
* (iOS15) 
alert 에서 [확인] 클릭 시 얼럿만 닫히고 설정으로 이동하지 않음</t>
  </si>
  <si>
    <r>
      <rPr>
        <rFont val="&quot;Nanum Gothic&quot;, Arial"/>
        <color rgb="FF000000"/>
      </rPr>
      <t xml:space="preserve">[crystal] 
- Android : 생체인증 권한 off 기능 없음
- iOS touch id : 
</t>
    </r>
    <r>
      <rPr>
        <rFont val="&quot;Nanum Gothic&quot;, Arial"/>
        <color rgb="FF1155CC"/>
        <u/>
      </rPr>
      <t>https://jira.daumkakao.com/browse/ITEAM-12662</t>
    </r>
    <r>
      <rPr>
        <rFont val="&quot;Nanum Gothic&quot;, Arial"/>
        <color rgb="FF000000"/>
      </rPr>
      <t xml:space="preserve">  
ios 15 : 생체인증 실패 시 아래 지라 참조
</t>
    </r>
    <r>
      <rPr>
        <rFont val="&quot;Nanum Gothic&quot;, Arial"/>
        <color rgb="FF1155CC"/>
        <sz val="11.0"/>
        <u/>
      </rPr>
      <t>https://jira.daumkakao.com/browse/WALLET-2506</t>
    </r>
  </si>
  <si>
    <t>등록 된 생체 정보 없음</t>
  </si>
  <si>
    <t>OS에 등록된 생체 정보가 없음</t>
  </si>
  <si>
    <t>1. 더보기 설정 &gt; 개인/보안 &gt; (보안) MY 비밀번호 관리 &gt; (보안 관리) 생체인증 설정 on
2. (Android) 생체정보 없음 팝업 &gt; [설정] 클릭
    (iOS) 생체정보 없음 팝업 &gt; [확인] 클릭</t>
  </si>
  <si>
    <t>1. 생체정보 없음 팝업 노출됨
(Android)
 - 기기 설정에서 생체인증 정보 등록 후 사용해주세요 [취소][설정]
(iOS) 생체정보 없음 alert 발생
 - 기기 설정에서 생체인증 정보 등록 후 사용해주세요 [확인]
2. 각 클라이언트 별로 동작함 
(Android)
 - 설정 &gt; 생체 인식 및 보안 으로 이동
(iOS) 
 -팝업 [확인] 시, 설정으로 이동하지 않음</t>
  </si>
  <si>
    <t xml:space="preserve">(bono,26/5)
Android 
타이틀: 생체인증 정보 없음 </t>
  </si>
  <si>
    <t>생체인증 설정 성공</t>
  </si>
  <si>
    <t xml:space="preserve">생체인증 정보 일치 여부 </t>
  </si>
  <si>
    <t>생체인증 정보 불일치</t>
  </si>
  <si>
    <t>1. 생체인증 지원 단말 
2.  OS 권한 허용 &amp; 등록 된 생체 정보 있는 상태</t>
  </si>
  <si>
    <t>1. 더보기 설정 &gt; 개인/보안 &gt; MY 비밀번호 관리 &gt; 생체인증 설정 on
2. My 비밀번호 입력화면에서 일치하는 6자리 입력 
3. OS에 등록된 정보와 불일치하는 정보로 생체인증 진행</t>
  </si>
  <si>
    <t>2. MY 비밀번호 입력 화면 노출
3 생체인증 설정 실패 팝업 노출 후, 생체 인증 설정 메뉴 OFF 유지
 - 생체인증 설정 실패
 생체인증 등록에 실패했습니다. 기기에 등록된 생체정보를 확인 후 다시 설정해주세요. [확인]</t>
  </si>
  <si>
    <t>생체인증 정보 일치</t>
  </si>
  <si>
    <t>1. 더보기 설정 &gt; 개인/보안 &gt; MY 비밀번호 관리 &gt; 생체인증 설정 on
2. My 비밀번호 입력화면에서 일치하는 6자리 입력 
3. OS에 등록된 정보와 일치하는 정보로 생체인증 진행</t>
  </si>
  <si>
    <r>
      <rPr>
        <rFont val="Nanum Gothic"/>
        <color rgb="FF000000"/>
      </rPr>
      <t xml:space="preserve">1. MY 비밀번호 입력 화면 노출
My 비밀번호 입력
생체인증 사용을 위해 비밀번호를 입력해주세요.
_ _ _ _ _ _
보안키패드
</t>
    </r>
    <r>
      <rPr>
        <rFont val="Nanum Gothic"/>
        <b/>
        <color rgb="FF000000"/>
      </rPr>
      <t>* 생체 인증 사용 버튼 미노출</t>
    </r>
    <r>
      <rPr>
        <rFont val="Nanum Gothic"/>
        <color rgb="FF000000"/>
      </rPr>
      <t xml:space="preserve">
2. 생체 인증 화면 노출
3. 생체인증 확인 성공 후 FIDO 등록 완료
 - 생체인증 on 으로 설정 됨</t>
    </r>
  </si>
  <si>
    <t>MY 비밀번호 / 생체인증 입력</t>
  </si>
  <si>
    <r>
      <rPr>
        <rFont val="Nanum Gothic"/>
      </rPr>
      <t xml:space="preserve">[Test 시 참고 사항]
</t>
    </r>
    <r>
      <rPr>
        <rFont val="Nanum Gothic"/>
        <b/>
      </rPr>
      <t xml:space="preserve"> - My 비밀번호 및 생체인증 사용 동선 
</t>
    </r>
    <r>
      <rPr>
        <rFont val="Nanum Gothic"/>
      </rPr>
      <t>ㄴ 서명 과정
ㄴ My 비밀번호 / 생체인증이 등록된 상태에서 인증서 발급 혹은 인증서 재발급 과정
ㄴ 톡클라우드 복원 과정</t>
    </r>
  </si>
  <si>
    <t>생체인증 입력</t>
  </si>
  <si>
    <t>입력 성공</t>
  </si>
  <si>
    <t>일치하는 생체 정보</t>
  </si>
  <si>
    <t>1. MY 비밀번호 관리 &gt; MY 비밀번호 설정된 상태
2. MY 비밀번호 관리 &gt; 생체인증 on 상태</t>
  </si>
  <si>
    <t>1. MY 비밀번호 입력 화면 진입
2. 일치하는 생체 정보로 인증</t>
  </si>
  <si>
    <t>생체정보로 인증 성공 후 다음 flow 로 이동</t>
  </si>
  <si>
    <t>일치하지 않은 생체 정보</t>
  </si>
  <si>
    <t>[기타 서비스에서 생체인증 입력 시, 예:서명 동선, 전자증명서 발급 동선 등]
1. MY 비밀번호 입력 화면 진입
2. 일치하지 않은 생체 정보로 인증</t>
  </si>
  <si>
    <t>1. 생체인증 화면으로 진입 (pin 입력 화면 아님)
2. 생체인증 생체인증 실패 시 생체인증 잠금 얼럿 노출 후 MY 비밀번호 입력 화면으로 이동</t>
  </si>
  <si>
    <t>*전자증명서, 전자문서 발급 요청 등으로 확인하는 케이스</t>
  </si>
  <si>
    <t>MY 비밀번호 입력 실패
( = 재설정)</t>
  </si>
  <si>
    <t>1. 지갑 미가입 상태
- 인증서 초기화 
2. 생체인증설정 ON</t>
  </si>
  <si>
    <t>1. 인증서 발급시 My 비밀번호 등록
2. PIN오류로 My 비밀번호 초기화 후 My 비밀번호만 재설정
3. 인증서 발급시 My 비밀번호 입력
4. My 비밀번호 관리 &gt; 비밀번호 변경</t>
  </si>
  <si>
    <t>4. 생체인증 ON 상태 유지
-  my비밀번호 초기화 후 생체인증 등록 flow노출되어집니다
*생체인증 노출 상태에서 생체인증 생략 (취소) 시 생체인증 OFF 됨</t>
  </si>
  <si>
    <r>
      <rPr>
        <rFont val="Nanum Gothic"/>
      </rPr>
      <t xml:space="preserve">[crystla] 
- 인증서 발급, PIN 초기화 후 재설정 동선에서는 생체인증 진행
- My 비밀번호 변경 (단순 PIN변경)은 정상적인 절차로 판단, 생체인증 진행 안함
</t>
    </r>
    <r>
      <rPr>
        <rFont val="Nanum Gothic"/>
        <color rgb="FF1155CC"/>
        <u/>
      </rPr>
      <t>https://jira.daumkakao.com/browse/WALLET-2609</t>
    </r>
  </si>
  <si>
    <t>1. 지갑 가입 상태
2. 생체인증설정 ON</t>
  </si>
  <si>
    <t>1. MY 비밀번호 입력 화면 진입 후 일치하지 않은 pin 5회 입력 실패
2. 본인인증 진행 (성공으로 진행)
3. PIN 재설정 flow 진행 (재설정 성공)
4. 생체인증 등록 (성공으로 진행)
5. 카톡 글로벌 설정 &gt; 개인/보안 &gt; (보안) MY 비밀번호 관리 &gt; 생체인증 설정 상태 확인</t>
  </si>
  <si>
    <t>3. PIN 재설정 이후 생체인증 등록 진행
4. 생체인증 등록 완료 
5. 생체인증 on 상태 유지</t>
  </si>
  <si>
    <t>MY 비밀번호 입력 성공</t>
  </si>
  <si>
    <t>1. My 비밀번호 입력 화면 &gt; 일치하지 않은 생체 정보로 인증 &gt; MY 비밀번호 입력 시 일치하는 pin 입력
2. 카톡 글로벌 설정 &gt; 개인/보안 &gt; (보안) MY 비밀번호 관리 &gt; 생체인증 설정 상태 확인</t>
  </si>
  <si>
    <t>1. MY 비밀번호 인증 성공 후 다음 flow 로 이동
2. 생체인증 설정 상태 on 으로 유지</t>
  </si>
  <si>
    <t>(wizy, 24/8)
인증서 발급 과정으로 확인 시 생체인증 설정은 Off됨 (정상인듯)
디지털카드 발급 과정으로 확인 시 On 유지되는 것으로 확인함
ㄴ (robbie, 24/8) 인증서 발급 동선의 경우 생체인증 &gt; Pin 입력 순으로 진행되므로 해당 케이스 진행 불가 =&gt; 서명 과정 or 톡서랍 복원 과정으로 진행 필요</t>
  </si>
  <si>
    <t>기기 생체정보 삭제</t>
  </si>
  <si>
    <t>생체인증 on 설정 된 상태</t>
  </si>
  <si>
    <t>1. OS에서 기기의 생체정보를 삭제
2. 서비스 flow 중 MY 비밀번호 입력하는 단계로 진입</t>
  </si>
  <si>
    <t>생체인증 실패 alert 노출 
 - 생체인증 설정을 사용안함으로 변경합니다.[확인]</t>
  </si>
  <si>
    <t>실패 팝업</t>
  </si>
  <si>
    <t>1. 생체인증 실패 팝업 에서 [확인] 클릭
2. 카톡 글로벌 설정 &gt; 개인/보안 &gt; (보안) MY 비밀번호 관리 &gt; 생체인증 설정 상태 확인</t>
  </si>
  <si>
    <t>1. PIN 번호 입력 화면으로 이동
2. 생체인증 off 변경 된것 확인</t>
  </si>
  <si>
    <t>인증서 상태별 노출</t>
  </si>
  <si>
    <t>인증서 영역</t>
  </si>
  <si>
    <t xml:space="preserve">인증서 있음 </t>
  </si>
  <si>
    <t>v1 인증서 있음</t>
  </si>
  <si>
    <t xml:space="preserve">[crystal] 2023/02/15 
인증서 v1과 level1발급이 중단되어 테스트 범위에서 제외 </t>
  </si>
  <si>
    <t>v1_level1 보유 중</t>
  </si>
  <si>
    <t>지갑 홈 &gt; 인증서 영역
1. UI 확인
2. 인증서 영역 선택
3. 업데이트 버튼 선택
4. v2_level2 발급 완료 후 지갑 홈 인증서 영역 확인</t>
  </si>
  <si>
    <r>
      <rPr>
        <rFont val="&quot;Nanum Gothic&quot;, Arial"/>
      </rPr>
      <t xml:space="preserve">1. 아이콘 / 문구 / [업데이트] 버튼 / 배경 : 지정된 카드 색상으로 노출
</t>
    </r>
    <r>
      <rPr>
        <rFont val="&quot;Nanum Gothic&quot;, Arial"/>
        <b/>
      </rPr>
      <t xml:space="preserve"> - 메인텍스트: 인증서
 - 서브텍스트: 업데이트 필요</t>
    </r>
    <r>
      <rPr>
        <rFont val="&quot;Nanum Gothic&quot;, Arial"/>
      </rPr>
      <t xml:space="preserve">
2. 인증서 상세로 이동 (비밀번호 입력 없음)
3. v2 인증서 발급 flow 로 연결
4. v2_level2 보유 중 상태의 UI 로 변경</t>
    </r>
  </si>
  <si>
    <t>v1_level2 보유 중</t>
  </si>
  <si>
    <r>
      <rPr>
        <rFont val="&quot;Nanum Gothic&quot;, Arial"/>
      </rPr>
      <t xml:space="preserve">1. 아이콘 / 문구 / [업데이트] 버튼 / 배경 : 지정된 카드 색상으로 노출
</t>
    </r>
    <r>
      <rPr>
        <rFont val="&quot;Nanum Gothic&quot;, Arial"/>
        <b/>
      </rPr>
      <t xml:space="preserve"> - 메인텍스트: 인증서
 - 서브텍스트: 업데이트 필요
</t>
    </r>
    <r>
      <rPr>
        <rFont val="&quot;Nanum Gothic&quot;, Arial"/>
      </rPr>
      <t>2. 인증서 상세로 이동 (비밀번호 입력 없음)
3. v2_level2 인증서 발급 flow 로 연결
4. v2_level2 보유 중 상태의 UI 로 변경</t>
    </r>
  </si>
  <si>
    <t>v2 인증서 있음</t>
  </si>
  <si>
    <t>v2_level1 보유 중</t>
  </si>
  <si>
    <t>지갑 홈 &gt; 인증서 영역
1. UI 확인
2. 인증서 영역 선택
3. 계좌인증 버튼 선택
4. v2_level2 발급 완료 후 지갑 홈 인증서 영역 확인</t>
  </si>
  <si>
    <r>
      <rPr>
        <rFont val="&quot;Nanum Gothic&quot;, Arial"/>
      </rPr>
      <t xml:space="preserve">1. 아이콘 / 문구 / [업데이트] 버튼 / 배경 : 지정된 카드 색상으로 노출
</t>
    </r>
    <r>
      <rPr>
        <rFont val="&quot;Nanum Gothic&quot;, Arial"/>
        <b/>
      </rPr>
      <t xml:space="preserve"> - 메인텍스트: 인증서
 - 서브텍스트: 업데이트 필요
</t>
    </r>
    <r>
      <rPr>
        <rFont val="&quot;Nanum Gothic&quot;, Arial"/>
      </rPr>
      <t>2. 인증서 상세로 이동 (비밀번호 입력 없음)
3. v2_level2 인증서 발급 flow 로 연결
4. v2_level2 보유 중 상태의 UI 로 변경</t>
    </r>
  </si>
  <si>
    <t>v2_level2 보유 중</t>
  </si>
  <si>
    <t>지갑 홈 &gt; 인증서 영역
1. UI 확인
2. 인증서 영역 선택</t>
  </si>
  <si>
    <r>
      <rPr>
        <rFont val="Nanum Gothic"/>
        <strike/>
        <color rgb="FFB7B7B7"/>
      </rPr>
      <t xml:space="preserve">1. 아이콘 / 문구 / 배경 : 지정된 카드 색상으로 노출
</t>
    </r>
    <r>
      <rPr>
        <rFont val="Nanum Gothic"/>
        <b/>
        <strike/>
        <color rgb="FFB7B7B7"/>
      </rPr>
      <t xml:space="preserve"> - 메인텍스트: 카카오 인증서
 - 서브텍스트: 안전하게 보관 중
</t>
    </r>
    <r>
      <rPr>
        <rFont val="Nanum Gothic"/>
        <strike/>
        <color rgb="FFB7B7B7"/>
      </rPr>
      <t xml:space="preserve">
2. 인증서 상세로 이동 (비밀번호 입력 없음)</t>
    </r>
  </si>
  <si>
    <t>(zeron, 25/10)
지갑 홈 개편으로 해당 인증서 영역 사라져 수정 필요합니다.(문의 예정)
-&gt; (aren) 상단에 해당 TC 가 존재하여 본 케이스는 삭제</t>
  </si>
  <si>
    <t>1차 만료예정</t>
  </si>
  <si>
    <t>유효기간 만료 30일~2일</t>
  </si>
  <si>
    <t>지갑 홈 &gt; 인증서 영역
1. UI 확인
2. [재발급] 선택</t>
  </si>
  <si>
    <r>
      <rPr>
        <rFont val="&quot;Nanum Gothic&quot;, Arial"/>
      </rPr>
      <t xml:space="preserve">1. 아이콘 / 문구 / 배경 : 노란색
</t>
    </r>
    <r>
      <rPr>
        <rFont val="&quot;Nanum Gothic&quot;, Arial"/>
        <b/>
      </rPr>
      <t xml:space="preserve"> - 메인텍스트: 인증서
 - 서브텍스트: 유효기간 d일 남음
</t>
    </r>
    <r>
      <rPr>
        <rFont val="&quot;Nanum Gothic&quot;, Arial"/>
      </rPr>
      <t>2. 인증서 재발급 프로세스가 진행되며, 정상 발급됨</t>
    </r>
  </si>
  <si>
    <t>2차 만료예정</t>
  </si>
  <si>
    <t>2일전 ~ 1시간 전</t>
  </si>
  <si>
    <r>
      <rPr>
        <rFont val="&quot;Nanum Gothic&quot;, Arial"/>
      </rPr>
      <t xml:space="preserve">1. 아이콘 / 문구 / 배경 : 노란색
</t>
    </r>
    <r>
      <rPr>
        <rFont val="&quot;Nanum Gothic&quot;, Arial"/>
        <b/>
      </rPr>
      <t xml:space="preserve"> - 메인텍스트: 인증서
 - 서브텍스트: 유효시간 H시간 남음
</t>
    </r>
    <r>
      <rPr>
        <rFont val="&quot;Nanum Gothic&quot;, Arial"/>
      </rPr>
      <t>2. 인증서 재발급 프로세스가 진행되며, 정상 발급됨</t>
    </r>
  </si>
  <si>
    <t>2차 만료예정
- 1시간</t>
  </si>
  <si>
    <t>1시간 이내</t>
  </si>
  <si>
    <r>
      <rPr>
        <rFont val="&quot;Nanum Gothic&quot;, Arial"/>
      </rPr>
      <t xml:space="preserve">1. 아이콘 / 문구 / 배경 : 노란색
</t>
    </r>
    <r>
      <rPr>
        <rFont val="&quot;Nanum Gothic&quot;, Arial"/>
        <b/>
      </rPr>
      <t xml:space="preserve"> - 메인텍스트: 인증서
 - 서브텍스트: 잠시후 만료 예정
</t>
    </r>
    <r>
      <rPr>
        <rFont val="&quot;Nanum Gothic&quot;, Arial"/>
      </rPr>
      <t>2. 인증서 재발급 프로세스가 진행되며, 정상 발급됨</t>
    </r>
  </si>
  <si>
    <t>재발급</t>
  </si>
  <si>
    <t>지갑 홈 &gt; 인증서 영역
1. 재발급 버튼 선택
2. v2 발급 완료 후 지갑 홈 인증서 영역 확인</t>
  </si>
  <si>
    <t>1. v2 인증서 발급 flow 로 연결
2. v2 보유 중 상태의 UI 로 변경</t>
  </si>
  <si>
    <t>v1_level1 보유 중 만료</t>
  </si>
  <si>
    <t>지갑 홈 &gt; 인증서 영역
1. UI 확인
2. [재발급] 선택
3. 발급 버튼 선택
4. v2 발급 완료 후 지갑 홈 인증서 영역 확인</t>
  </si>
  <si>
    <r>
      <rPr>
        <rFont val="&quot;Nanum Gothic&quot;, Arial"/>
      </rPr>
      <t xml:space="preserve">1. 아이콘 회색 / 문구 흰색/ 배경 검정색
 - 문구 
</t>
    </r>
    <r>
      <rPr>
        <rFont val="&quot;Nanum Gothic&quot;, Arial"/>
        <b/>
      </rPr>
      <t xml:space="preserve">    : "인증서 재발급 필요
</t>
    </r>
    <r>
      <rPr>
        <rFont val="&quot;Nanum Gothic&quot;, Arial"/>
      </rPr>
      <t xml:space="preserve">        인증서 유효기간이 지났어요 [재발급]"
2. v1의 경우 : v1 재발급이 아닌 v2 발급으로 연결
3. v2 인증서 발급 flow 로 연결
4. 2. v2 보유 중 상태의 UI 로 변경</t>
    </r>
  </si>
  <si>
    <t>v1_level2 보유 중 만료</t>
  </si>
  <si>
    <r>
      <rPr>
        <rFont val="&quot;Nanum Gothic&quot;, Arial"/>
      </rPr>
      <t>1. 아이콘 (반전색) / 문구 / [재발급] 버튼 / 배경 : 어두운 색
 - 문구 
    : "</t>
    </r>
    <r>
      <rPr>
        <rFont val="&quot;Nanum Gothic&quot;, Arial"/>
        <b/>
      </rPr>
      <t xml:space="preserve">인증서 재발급 필요
</t>
    </r>
    <r>
      <rPr>
        <rFont val="&quot;Nanum Gothic&quot;, Arial"/>
      </rPr>
      <t xml:space="preserve">        인증서 유효기간이 지났어요 [재발급] "
2. 인증서 발급 flow 로 연결  
3. v2 인증서 발급 flow 로 연결
4. v2 보유 중 상태의 UI 로 변경</t>
    </r>
  </si>
  <si>
    <t>v2_level1 보유 중 만료</t>
  </si>
  <si>
    <r>
      <rPr>
        <rFont val="&quot;Nanum Gothic&quot;, Arial"/>
      </rPr>
      <t>1. 아이콘 (반전색) / 문구 / [재발급] 버튼 / 배경 : 어두운 색
 - 문구 
    : "</t>
    </r>
    <r>
      <rPr>
        <rFont val="&quot;Nanum Gothic&quot;, Arial"/>
        <b/>
      </rPr>
      <t xml:space="preserve">인증서 재발급 필요
</t>
    </r>
    <r>
      <rPr>
        <rFont val="&quot;Nanum Gothic&quot;, Arial"/>
      </rPr>
      <t xml:space="preserve">        인증서 유효기간이 지났어요 [재발급] "
2. 인증서 발급 flow 로 연결  
3. v2 인증서 발급 flow 로 연결
4. v2 보유 중 상태의 UI 로 변경</t>
    </r>
  </si>
  <si>
    <t>v2_level2 보유 중 만료</t>
  </si>
  <si>
    <t>지갑 홈 &gt; 인증서 영역
1. UI 확인
2. [재발급] 선택
3. 발급 버튼 선택</t>
  </si>
  <si>
    <t>1. 배경 : 회색 / 문구 / 아이콘 : 회색
 - 메인텍스트 : 카카오 인증서
 - 서브텍스트 : 유효기간 만료(회색)
2. 인증서 발급 flow 로 연결
3. v2 보유 중 상태의 UI 로 변경</t>
  </si>
  <si>
    <t>시스템 점검 중</t>
  </si>
  <si>
    <t>시스템 점검 상태</t>
  </si>
  <si>
    <t>1.배경 : 노란색 / 문구 / 아이콘
-메인텍스트 : 카카오 인증서 
-서브텍스트 : 점검중(빨간색)
2. 인증서 보유 시 : 인증서 상세로 이동
    인증서 미보유 시 : 점검중 얼럿 노출</t>
  </si>
  <si>
    <t>인증서 상세화면</t>
  </si>
  <si>
    <t xml:space="preserve">인증서 상세 </t>
  </si>
  <si>
    <t>1. 지갑 홈 &gt; 인증서 영역 선택 
2. 인증서 상세 화면구성 확인</t>
  </si>
  <si>
    <r>
      <rPr>
        <rFont val="Nanum Gothic"/>
        <b/>
      </rPr>
      <t>상단 영역
X   설정아이콘
인증서 카드 영역</t>
    </r>
    <r>
      <rPr>
        <rFont val="Nanum Gothic"/>
      </rPr>
      <t xml:space="preserve">
(인증뱃지 마크) 인증서
캐릭터 5종 랜덤
eTrustSing 로고           사용자 이름
 인증서 유효 기간           전자서명법 관련 문구
 (yyyy.mm.dd 까지)</t>
    </r>
  </si>
  <si>
    <t>[aren] 지갑 홈 개편으로 인증서 상세 영역은 다른 TC 에서 진행되어 본 TC 삭제 함</t>
  </si>
  <si>
    <t>인증 이력 영역</t>
  </si>
  <si>
    <t>인증 이력 노출</t>
  </si>
  <si>
    <t>인증/서명 이력 없음</t>
  </si>
  <si>
    <t>인증 이력 영역 확인</t>
  </si>
  <si>
    <t>기본 메시지 노출
'인증 이력이 없습니다.
인증 또는 서명 완료 시, 이력을 확인할 수 있습니다.'</t>
  </si>
  <si>
    <t>인증/서명 이력 10건 이하</t>
  </si>
  <si>
    <t>최근 인증 이력
 - 인증/서명 이력 정보 노출
(현재 인증서 관리 &gt; 인증/서명 이력과 동일한 정보 구성)
 * 날짜 최신순으로 노출됨
 * 인증 이력 10건 이상인 경우 [인증 이력 더보기] 메뉴 노출 됨</t>
  </si>
  <si>
    <t>빨콩 노출</t>
  </si>
  <si>
    <t>신규 인증/서명 이력 1건 이상</t>
  </si>
  <si>
    <t>1. 인증서 뷰(홈) 진입 &gt; 인증 이력 영역 확인
2. 인증서 뷰(홈) 재진입</t>
  </si>
  <si>
    <t>1. 신규 인증/서명 이력 내 요청구분 우측에 빨콩 노출됨
2. 빨콩 미노출</t>
  </si>
  <si>
    <t>인증서 관리 화면 이동</t>
  </si>
  <si>
    <t>인증서 상세 화면 우측 상단 &gt; 설정 아이콘 탭</t>
  </si>
  <si>
    <t>인증서 관리 화면으로 이동</t>
  </si>
  <si>
    <t>인증서 사용처</t>
  </si>
  <si>
    <t xml:space="preserve">1. 지갑 홈 &gt; 인증서 영역 선택 
2. [사용처] 선택 후 화면구성 확인 </t>
  </si>
  <si>
    <t>1. 인증서 상세 하단의 사용처 노출됨 
 - 타이틀 : 사용처
2. 페이지 내에서 인증서 사용처 페이지 노출 
- 전체 / 공공 / 생활.통신 / 마이데이터 / 시험.증명서</t>
  </si>
  <si>
    <t>ME 계정 없음</t>
  </si>
  <si>
    <t xml:space="preserve">1. 인증서 상세 &gt; 우측 상단 관리 &gt; 인증서 관리 &gt; 사용이력 &gt; 화면구성 확인 
2 사용이력 화면에서 [인증서 발급받기] </t>
  </si>
  <si>
    <t xml:space="preserve">1. 인증서 발급 안내 문구 노출됨 
 - 카카오 인증서 발급 후\n인증 이력을 조회할 수 있습니다. [인증서 발급받기]
2. 인증서 발급 flow 진행 시 v2_level2 인증서 발급 됨 </t>
  </si>
  <si>
    <t>ME 계정 있음</t>
  </si>
  <si>
    <t>인증한 이력없음</t>
  </si>
  <si>
    <t xml:space="preserve">1. 사용이력  화면구성 확인 </t>
  </si>
  <si>
    <t>1. 인증이력없음 안내문구 노출됨 
인증 이력이 없습니다
- 다양한 사용처에서 카카오 인증서를 사용할 수 있어요.
[인증서 사용처 보기]</t>
  </si>
  <si>
    <t>인증서 발급 이력 있음</t>
  </si>
  <si>
    <t>1. 지갑 홈 &gt; 인증서 영역 선택 &gt; 사용이력 &gt; 발급/삭제 탭 &gt; 인증서 발급 이력 확인</t>
  </si>
  <si>
    <t>1. 인증발급/삭제 화면이 표시됨  
[발급/삭제] 
- 최대 3년까지 인증서 사용 이력을 조회할 수 있습니다.
 - 인증서 발급 내역 노출
 - 3년간의 내역 노출
 - 표시정보
   : 인증서 발급
   : 발급 시 디바이스명 노출
   : 발급 날짜 (yyyy-mm-dd hh:mm)</t>
  </si>
  <si>
    <t>인증서 관리</t>
  </si>
  <si>
    <t>인증서 관리 화면</t>
  </si>
  <si>
    <t>인증서 상세 &gt; 우측 상단 설정 아이콘 탭 &gt; 인증서 관리 화면 구성 확인</t>
  </si>
  <si>
    <r>
      <rPr>
        <rFont val="Nanum Gothic"/>
        <color rgb="FF000000"/>
      </rPr>
      <t xml:space="preserve">&lt;- 인증서 관리
</t>
    </r>
    <r>
      <rPr>
        <rFont val="Nanum Gothic"/>
        <b/>
        <color rgb="FF000000"/>
      </rPr>
      <t>인증서 정보 영역</t>
    </r>
    <r>
      <rPr>
        <rFont val="Nanum Gothic"/>
        <color rgb="FF000000"/>
      </rPr>
      <t xml:space="preserve">
</t>
    </r>
    <r>
      <rPr>
        <rFont val="Nanum Gothic"/>
        <b/>
        <color rgb="FF000000"/>
      </rPr>
      <t>사용 이력</t>
    </r>
    <r>
      <rPr>
        <rFont val="Nanum Gothic"/>
        <color rgb="FF000000"/>
      </rPr>
      <t xml:space="preserve">
</t>
    </r>
    <r>
      <rPr>
        <rFont val="Nanum Gothic"/>
        <b/>
        <color rgb="FF000000"/>
      </rPr>
      <t>보안 관리 영역</t>
    </r>
    <r>
      <rPr>
        <rFont val="Nanum Gothic"/>
        <color rgb="FF000000"/>
      </rPr>
      <t xml:space="preserve">
 - My 비밀번호 관리
 - 인증요청 차단/해제 
 - 인증서 삭제
</t>
    </r>
    <r>
      <rPr>
        <rFont val="Nanum Gothic"/>
        <b/>
        <color rgb="FF000000"/>
      </rPr>
      <t>이용 안내 영역</t>
    </r>
    <r>
      <rPr>
        <rFont val="Nanum Gothic"/>
        <color rgb="FF000000"/>
      </rPr>
      <t xml:space="preserve">
 - 사용처
 - 고객센터
 - 인증서 서비스 이용약관
 - 전자서명 인증업무준칙
 - 개인정보처리방침</t>
    </r>
  </si>
  <si>
    <t>(ray, 26/2)
보안관리 영역
 - My 비밀번호 관리
 - 인증요청 차단/해제
 - 인증서 삭제
-&gt;(aren) tc update완료
(bono,26/5)
보안관리 영역
- 인증서 차단/해제 &gt; '인증요청 차단/해제' 로 노출됨
-&gt;(aren) tc update 완료, v26.6.0</t>
  </si>
  <si>
    <t>인증서 정보</t>
  </si>
  <si>
    <t>인증서 관리 &gt; 인증서 정보 영역 확인</t>
  </si>
  <si>
    <t>인증서 정보 영역 노출됨
 - 이름 (최대 100글자까지 모두 노출)
 - 인증 상태 (인증상태표기 (ex.정상))
 - 발급 기기 (기기명)
 - 인증 단계 (계좌인증 (v2.2.1))
 - 유효 기간 (yyyy.mm.dd ~ yyyy.mm.dd)</t>
  </si>
  <si>
    <t>사용이력</t>
  </si>
  <si>
    <t>인증서 관리 &gt; 사용이력 메뉴 선택</t>
  </si>
  <si>
    <t>사용이력 페이지로 이동</t>
  </si>
  <si>
    <t>보안 관리</t>
  </si>
  <si>
    <t>MY 비밀번호 관리</t>
  </si>
  <si>
    <t>인증서 관리 &gt; MY 비밀번호 관리 메뉴 선택</t>
  </si>
  <si>
    <t xml:space="preserve">MY 비밀번호 관리 상세 페이지로 이동
보안관리 
 - 비밀번호 변경 
 - 생체인증 설정 [On/Off] 토글 버튼 </t>
  </si>
  <si>
    <t>인증서 삭제</t>
  </si>
  <si>
    <t>인증서 보유중</t>
  </si>
  <si>
    <t>인증서 관리 &gt; 인증서 삭제 메뉴 선택</t>
  </si>
  <si>
    <r>
      <rPr>
        <rFont val="Nanum Gothic"/>
      </rPr>
      <t xml:space="preserve">인증서 삭제 확인 팝업 노출됨
* 이후 인증서 삭제 동선은 </t>
    </r>
    <r>
      <rPr>
        <rFont val="Nanum Gothic"/>
        <color rgb="FF1155CC"/>
        <u/>
      </rPr>
      <t xml:space="preserve">연결된 tc </t>
    </r>
    <r>
      <rPr>
        <rFont val="Nanum Gothic"/>
      </rPr>
      <t>에서 확인한다.</t>
    </r>
  </si>
  <si>
    <t>이용 안내</t>
  </si>
  <si>
    <t>인증서 관리 &gt; 이용 안내 영역 서비스 메뉴 탭하여 진입 시도</t>
  </si>
  <si>
    <t>각 화면 상세 페이지로 이동</t>
  </si>
  <si>
    <t>인증서 관리 &gt; 이용안내 &gt; 고객센터 메뉴 선택</t>
  </si>
  <si>
    <t xml:space="preserve">카카오톡 지갑 &gt; 인증서 카테고리 진입됨 </t>
  </si>
  <si>
    <t>https://jira.daumkakao.com/browse/WALLET-1825</t>
  </si>
  <si>
    <t>인증서 서비스 이용약관</t>
  </si>
  <si>
    <t>인증서 관리 &gt; 이용안내 &gt; 인증서 서비스 이용약관 메뉴 선택</t>
  </si>
  <si>
    <t>인증서 서비스 이용약관 상세 페이지로 이동</t>
  </si>
  <si>
    <t>전자서명 인증업무준칙 제공</t>
  </si>
  <si>
    <t>인증서 관리 &gt; 이용안내 &gt; 전자서명 인증업무준칙 메뉴 선택</t>
  </si>
  <si>
    <t>전자서명 인증업무준칙 상세 페이지로 이동</t>
  </si>
  <si>
    <t>인증서 관리 &gt; 이용안내 &gt; 개인정보처리방침</t>
  </si>
  <si>
    <t>개인정보처리방침 상세 페이지로 이동</t>
  </si>
  <si>
    <t>[Test 시 참고 사항]
- 2개 이상의 디바이스에 동시 발급 불가능</t>
  </si>
  <si>
    <t xml:space="preserve">유효한 인증서 삭제 </t>
  </si>
  <si>
    <t>사용자 삭제</t>
  </si>
  <si>
    <t>성공</t>
  </si>
  <si>
    <r>
      <rPr>
        <rFont val="Nanum Gothic"/>
        <color rgb="FF000000"/>
      </rPr>
      <t xml:space="preserve">1. My 비밀번호 관리 &gt; 생체 인증 설정 On
</t>
    </r>
    <r>
      <rPr>
        <rFont val="Nanum Gothic"/>
        <color rgb="FF000000"/>
      </rPr>
      <t>2. v2 인증서 보유 중</t>
    </r>
  </si>
  <si>
    <r>
      <rPr>
        <rFont val="Nanum Gothic"/>
        <color rgb="FF000000"/>
      </rPr>
      <t xml:space="preserve">1. 지갑 홈 &gt; 설정 진입
2. 인증서 삭제 클릭
  1) 삭제 확인 alert 에서 [취소] 선택
  2) 삭제 확인 alert 에서 [서명 후 삭제]선택
3. 올바른 </t>
    </r>
    <r>
      <rPr>
        <rFont val="Nanum Gothic"/>
        <color rgb="FF000000"/>
      </rPr>
      <t xml:space="preserve">생체 </t>
    </r>
    <r>
      <rPr>
        <rFont val="Nanum Gothic"/>
        <color rgb="FF000000"/>
      </rPr>
      <t>정보로 서명 진행
4. 인증서 삭제 완료 alert 에서 [확인] 선택
5. 삭제 tms 수신 확인
6. 지갑 홈 &gt; 설정 &gt; 사용이력 선택</t>
    </r>
  </si>
  <si>
    <t xml:space="preserve">2. 인증서 삭제 확인 alert 노출
 - 인증서 삭제 안내
     보안을 위해 전자서명을 통한 신원 확인 후 인증서를 삭제합니다."
     [취소] [서명 후 삭제]
2-1. alert 만 종료
2-2. 서명 동선 진행 
3. 삭제를 위한 서명 동선 완료
4.서명 성공 후 삭제 완료 alert 노출
  - "인증서 삭제 완료
      카카오 인증서가 필요할 때 더보기탭의 지갑에서 다시 발급할 수 있습니다."
      [확인]
4. 지갑 홈으로 이동
5. 인증서 삭제 tms 수신
6. 사용이력에 인증서 삭제 이력 노출됨 </t>
  </si>
  <si>
    <t>[aren] 상단과 중복 케이스라 우선순위 2로 변경</t>
  </si>
  <si>
    <r>
      <rPr>
        <rFont val="Nanum Gothic"/>
      </rPr>
      <t xml:space="preserve">[aren] 2024/1차
 - 인증서 삭제 시 휴대폰 본인인증를 서명으로 대신 함
 - 이에 따른 인증서 삭제 확인 얼럿 문구 변경 및 동선 수정
(Jameson, 24/7)
지갑 홈 &gt; 지갑 설정 &gt; 인증서 관리 &gt; 인증서 삭제
삭제 동선 : 인증서 삭제 클릭 &gt; 인증서 삭제 안내 얼럿 &gt; 서명 후 삭제 터치 &gt; 서명 진행 (My 비밀번호 입력) &gt; 인증서 삭제 tms 수신
</t>
    </r>
    <r>
      <rPr>
        <rFont val="Nanum Gothic"/>
        <color rgb="FF1155CC"/>
        <u/>
      </rPr>
      <t>https://wiki.daumkakao.com/pages/viewpage.action?pageId=1458153231</t>
    </r>
  </si>
  <si>
    <t>인증서 관리 페이지에서 인증서 삭제 시, 삭제 성공 얼럿창 노출 후 인증서 관리 페이지 리로딩 진행 (인증서 정보와 인증서 삭제 링크 미노출 + 인증서 발급 버튼 영역 노출)
- 구 버전인 경우, 인증서 삭제 후 지갑 홈 화면으로 이동 (기존과 동일)</t>
  </si>
  <si>
    <t>1. My 비밀번호 관리 &gt; 생체 인증 설정 Off
2. v2 인증서 보유 중
3. 디바이스 &gt; 생체 정보 등록 Y</t>
  </si>
  <si>
    <t>1. 지갑 홈 &gt; 설정 &gt; 인증서 관리 &gt; 인증서 삭제 메뉴 선택
2. 일치하는 비밀번호 입력</t>
  </si>
  <si>
    <r>
      <rPr>
        <rFont val="Nanum Gothic"/>
        <color rgb="FF000000"/>
      </rPr>
      <t xml:space="preserve">1. My 비밀번호 입력 화면 노출
</t>
    </r>
    <r>
      <rPr>
        <rFont val="Nanum Gothic"/>
        <b/>
        <color rgb="FF000000"/>
      </rPr>
      <t>My 비밀번호 입력</t>
    </r>
    <r>
      <rPr>
        <rFont val="Nanum Gothic"/>
        <color rgb="FF000000"/>
      </rPr>
      <t xml:space="preserve">
인증서 서명을 위해 비밀번호를 입력해주세요.
_ _ _ _ _ _
(V) 다음부터 생체 인증 사용
보안키패드
</t>
    </r>
    <r>
      <rPr>
        <rFont val="Nanum Gothic"/>
        <b/>
        <color rgb="FF000000"/>
      </rPr>
      <t xml:space="preserve">* 생체 인증 사용 버튼 노출 (Default : On)
</t>
    </r>
    <r>
      <rPr>
        <rFont val="Nanum Gothic"/>
        <color rgb="FF000000"/>
      </rPr>
      <t>2. 인증서 삭제 완료
* 생체 인증 사용 버튼 체크 : 생체 인증 등록 진행 Y &gt; My 비밀번호 관리 생체인증설정 On
* 생체 인증 사용 버튼 언체크 : 생체 인증 등록 진행 N &gt; My 비밀번호 관리 생체인증설정 Off</t>
    </r>
  </si>
  <si>
    <t>실패</t>
  </si>
  <si>
    <t>인증번호 요청 횟수 초과</t>
  </si>
  <si>
    <t xml:space="preserve">1. 지갑 홈 &gt; 지갑 설정 &gt; 인증서 관리 
2. 인증서 삭제 &gt; 삭제 확인 alert 에서 [서명 후 삭제] 선택
3. _x0008_My 비밀번호 입력 화면에서 5회 입력 실패 
4. 비밀번호 입력 제한횟수 초과 팝업 노출 및 인증서 삭제 완료 TMS 수신됨 </t>
  </si>
  <si>
    <t xml:space="preserve">4. 비밀번호 입력 제한횟수 초과 팝업 [확인] 버튼 선택 시 지갑홈으로 랜딩됨 </t>
  </si>
  <si>
    <t xml:space="preserve">자동삭제 </t>
  </si>
  <si>
    <t>전화번호 변경
- 국내 &gt; 국내</t>
  </si>
  <si>
    <t xml:space="preserve">인증서 삭제 TMS </t>
  </si>
  <si>
    <t>톡 전번 변경
(국내&gt;국내)</t>
  </si>
  <si>
    <t xml:space="preserve">지갑 가입자 톡 전화번호 변경으로 인한 TMS 수신 여부 </t>
  </si>
  <si>
    <t>인증서 삭제 TMS가 수신됨 
- 인증서 삭제 완료
- 인증서가 안전하게 삭제되었습니다.
- 삭제사유: 본인인증 정보 변경
- 삭제일시: yyyy.mm.dd hh:mm:ss</t>
  </si>
  <si>
    <t xml:space="preserve">지갑 홈 &gt; 인증서 영역 </t>
  </si>
  <si>
    <t xml:space="preserve">1. 인증서 삭제 후 지갑 홈 화면 
2. 인증서 미리보기 영역 전체 선택 
3. 인증서 재발급 완료 
- 가입flow 진행 &gt; 본인인증 화면
4. 인증서 상세 &gt; 사용이력 확인 </t>
  </si>
  <si>
    <t>1. 카카오 인증서 / 간편하게 발급받기 
2. 인증서 미리보기 영역 전체 선택 시 인증서 재발급 스킴 호출됨 
- 레이블 : 발급받기(kakaotalk://me/cert/reissue) 
3. 본인인증시 휴대폰인증, 계좌번호 인증 진행함
4. 이전 사용 이력과, 인증서 삭제 이력이 노출됨 
- 인증서 삭제 
- yyyy.mm.dd hh:mm</t>
  </si>
  <si>
    <t>전화번호 변경
- 국내 &gt; 해외 &gt; 국내</t>
  </si>
  <si>
    <t xml:space="preserve">톡 전번 변경
(국내&gt;해외&gt;국내) </t>
  </si>
  <si>
    <t xml:space="preserve">지갑 가입자 톡 전화번호 변경으로 인한TMS 수신 여부 </t>
  </si>
  <si>
    <t>인증서 삭제 TMS가 수신됨 
- 인증서 삭제 완료
- 인증서가 안전하게 삭제되었습니다.
- 삭제일시: yyyy.mm.dd hh:mm:ss</t>
  </si>
  <si>
    <t xml:space="preserve">1. 인증서 삭제 후 지갑 홈 화면 
2. 인증서 미리보기 영역 전체 선택 
3. 인증서 재발급 완료 
- 가입flow 진행 &gt; 본인인증 화면
4. 지갑 홈 &gt; 사용이력 화면 확인 </t>
  </si>
  <si>
    <t>1. 지갑 홈 인증서 미발급 화면 표시됨 
- 안전하고 간편한 카카오 인증서 이용하기 [발급]
2. 인증서 미리보기 영역 전체 선택 시 인증서 재발급 스킴 호출됨 
- 레이블 : 발급받기(kakaotalk://me/cert/reissue) 
3. 재발급시 휴대폰 본인인증 후 인증서 재발급 완료됨 
- 이름 입력창
- 주민등록번호 입력창
- 휴대폰번호 입력창
4. 이전 사용 이력과, 인증서 삭제 이력이 노출됨 
- 인증서 삭제 
- yyyy.mm.dd hh:mm</t>
  </si>
  <si>
    <t>기기변경</t>
  </si>
  <si>
    <t>다른 계정에서 같은 CI로 가입을 시도한 경우</t>
  </si>
  <si>
    <t xml:space="preserve">지갑 가입자 다른 계정에서 같은 CI로 가입을 시도하여 TMS 수신 여부 </t>
  </si>
  <si>
    <t>인증서 삭제 TMS가 수신됨 
- 인증서 삭제 완료 
- 인증서가 안전하게 삭제되었습니다. 
- 삭제 사유 : 동일한 인증 정보로 인증서 발급 
- 삭제일시: yyyy.mm.dd hh:mm:ss</t>
  </si>
  <si>
    <t xml:space="preserve">1. 인증서 삭제 후 지갑 홈 &gt; 인증서 추천 카드 확인
2. 인증서 추천 카드 선택 
- 휴대폰 인증 &gt; 계좌점유 프로세스 완료 
3. 지갑 홈 &gt; +발견 &gt; 인증서 관리 &gt; 사용이력 화면 확인 </t>
  </si>
  <si>
    <t>1. 지갑 홈 &gt; 카카오 인증서 추천 카드 노출
2. 인증서 재발급 완료 
3. 이전 사용 이력과, 인증서 삭제 이력이 노출됨 
- 인증서 삭제 
- yyyy.mm.dd hh:mm</t>
  </si>
  <si>
    <t xml:space="preserve">톡 삭제 후 재설치 </t>
  </si>
  <si>
    <t>동일 기기에서 톡 재설치</t>
  </si>
  <si>
    <t xml:space="preserve">지갑 가입자 동일 계정 - 동일 CI - 동일 기기에서 톡 재설치하여 TMS 수신 여부 </t>
  </si>
  <si>
    <t>1) 인증서 삭제 TMS가 수신됨 
- 인증서 삭제 완료
- 인증서가 안전하게 삭제되었습니다.
- 삭제 사유 : 기기 정보 변경
- 삭제일시: yyyy.mm.dd hh:mm:ss
2) 인증서 발급 유도 TMS가 수신됨
인증서 발급 안내
- 카카오 인증서를 발급해주세요. 
- 새로운 환경에서 로그인되었습니다. 보안을 위해 인증서를 다시 발급해 주세요. [인증서 발급하기]</t>
  </si>
  <si>
    <t>1. 지갑 홈 인증서 미발급 화면 표시됨 
- 안전하고 간편한 카카오 인증서 이용하기 [발급]
2. 인증서 미리보기 영역 전체 선택 시 인증서 재발급 스킴 호출됨 
- 레이블 : 발급받기(kakaotalk://me/cert/reissue) 
3. 본인인증 시, CI 이력 존재함 
- 카*오 
- (default) SKT
- 휴대폰번호 입력창
4. 이전 사용 이력과, 인증서 삭제 이력이 노출됨 
- 인증서 삭제 
- yyyy.mm.dd hh:mm</t>
  </si>
  <si>
    <t>인증서 삭제 TMS 
인증서 발급 유도 TMS</t>
  </si>
  <si>
    <t>다른 기기에서 톡 재설치</t>
  </si>
  <si>
    <t xml:space="preserve">A단말에 유효한 인증서가 있는 상태에서
B단말의 톡을 삭제 후 재설치 후 B 단말에서 A 단말에서 사용했던 계정으로 로그인 
하여 TMS 수신 여부 확인
* 지갑 가입자 동일 CI - 다른 기기에서 톡 재설치하여 인증서 삭제 후 TMS 수신 여부 </t>
  </si>
  <si>
    <t>1) 인증서 삭제 TMS가 수신됨 
- 인증서 삭제 완료 
- 인증서가 안전하게 삭제되었습니다. 
- 삭제 사유 : 기기 정보 변경
- 삭제일시: yyyy.mm.dd hh:mm:ss
2) 인증서 발급 유도 TMS가 수신됨
인증서 발급 안내
- 카카오 인증서를 발급해주세요. 
- 새로운 환경에서 로그인되었습니다. 보안을 위해 인증서를 다시 발급해 주세요. [인증서 발급하기]</t>
  </si>
  <si>
    <t xml:space="preserve">1. 인증서 삭제 후 지갑 홈 &gt; 인증서 추천 카드 확인
2. 인증서 추천 카드 선택 
- 휴대폰 인증 &gt; 계좌점유 프로세스 완료 
3. 지갑 홈 &gt; +발급 &gt; 인증서 관리 &gt; 사용이력 화면 확인 </t>
  </si>
  <si>
    <t>(bono,26/5)
지갑 &gt; +발급 &gt; 인증서 관리
-&gt;(aren) tc update 완료, v26.6.0</t>
  </si>
  <si>
    <t>PIN 5회 오입력</t>
  </si>
  <si>
    <t>_x0008_p</t>
  </si>
  <si>
    <t>PIN 5회 오기입</t>
  </si>
  <si>
    <t xml:space="preserve">지갑 가입자 PIN 5회 오 기입후 TMS 수신 여부 </t>
  </si>
  <si>
    <t>인증서 삭제 TMS가 수신됨 
- 인증서 삭제 완료
- 인증서가 안전하게 삭제되었습니다.
- 삭제 사유 : 비밀번호 5회 입력 오류
- 삭제일시: yyyy.mm.dd hh:mm:ss</t>
  </si>
  <si>
    <t>인증서 보유 여부</t>
  </si>
  <si>
    <t>1. PIN 비밀번호 5회 입력 실패 
2. 비밀번호 입력 제한횟수 초과 팝업 [확인]</t>
  </si>
  <si>
    <t xml:space="preserve">1. 비밀번호 입력 제한횟수 초과 팝업
 - 비밀번호 5회 입력실패로 인증서가 삭제되고 비밀번호가 초기화되었습니다. [확인]
2. 팝업이 종료됨 </t>
  </si>
  <si>
    <t>인증서 없음</t>
  </si>
  <si>
    <t xml:space="preserve">1. 비밀번호 입력 제한횟수 초과 팝업
 - 비밀번호 5회 입력 실패로 비밀번호가 초기화되었습니다. [확인]
2. 팝업이 종료됨 </t>
  </si>
  <si>
    <t>인증서 서명</t>
  </si>
  <si>
    <t xml:space="preserve">[Test 시 참고 사항]
- 서명 전송 (총 4개) 
- 외부에서 가입 요청  TMS 
- return url이 존재 
- CAv2 서명 format (level2) 
- bulk 서명 (leve2, 10개) </t>
  </si>
  <si>
    <t>[crystal] 
- 이용기관별로 서명 정보나 완료 화면을 띄우는 등의 구분이 어드민이랑 좀 다를 수있음</t>
  </si>
  <si>
    <r>
      <rPr>
        <rFont val="Nanum Gothic"/>
      </rPr>
      <t xml:space="preserve">*서명 요청 보내기 : </t>
    </r>
    <r>
      <rPr>
        <rFont val="Nanum Gothic"/>
        <b/>
      </rPr>
      <t xml:space="preserve">외부에서 가입 요청  TMS </t>
    </r>
  </si>
  <si>
    <t xml:space="preserve">ME 계정 있음  </t>
  </si>
  <si>
    <r>
      <rPr>
        <rFont val="Nanum Gothic"/>
        <b/>
        <i/>
      </rPr>
      <t xml:space="preserve">* 테스트 방법
</t>
    </r>
    <r>
      <rPr>
        <rFont val="Nanum Gothic"/>
      </rPr>
      <t>1. 테스트 유심(010) 번호로 톡 가입
2. 테스터의 개인 정보(이름, 생년월일, 전화번호) 로 지갑 인증서 발급
3. 홈택스 &gt; 카톡 요청 시, 테스터 개인 정보(이름, 생년월일) + 유심번호 로 인증 요청</t>
    </r>
  </si>
  <si>
    <t xml:space="preserve">인증하기 </t>
  </si>
  <si>
    <t xml:space="preserve">생체인증 </t>
  </si>
  <si>
    <t xml:space="preserve">FIDO (생체인증) 설정 </t>
  </si>
  <si>
    <t>1. 서명 데이터 - 인증정보 상세화면 [인증하기] 선택
2. 생체인증 모듈 취소
- OS에서 보내는 생체인식 취소 알럿 [취소] 
3. 생체인증 성공 
4. 인증 완료 화면 [확인]</t>
  </si>
  <si>
    <t xml:space="preserve">1. FIDO 설정 사용자인 경우 인증서 유효 여부 체크 후 생체인증 모듈 화면이 실행됨
2. PIN 입력화면으로 이동되며  MY 비밀번호 입력 완료 노출됨  
- "인증서 서명을 위해 비밀번호를 입력해주세요." 
3. 생체인증 성공 후 인증완료 화면으로 이동됨
- 인증이 완료되었습니다. 
요청한 서비스로 돌아가 인증결과를 확인하거나 다음단계를 진행하세요 [확인]
4. 카카오톡 지갑 채팅방으로 랜딩되며 인증완료 TMS가 노출됨 </t>
  </si>
  <si>
    <t xml:space="preserve">[crystal] 
- 생체인식 팝업은 OS 별로 상이함 </t>
  </si>
  <si>
    <t>PIN 입력</t>
  </si>
  <si>
    <r>
      <rPr>
        <rFont val="Nanum Gothic"/>
        <color rgb="FF000000"/>
      </rPr>
      <t xml:space="preserve">1. </t>
    </r>
    <r>
      <rPr>
        <rFont val="Nanum Gothic"/>
        <color rgb="FF000000"/>
      </rPr>
      <t>My 비밀번호 관리 &gt; 생체 인증 설정 Off</t>
    </r>
    <r>
      <rPr>
        <rFont val="Nanum Gothic"/>
        <color rgb="FF000000"/>
      </rPr>
      <t xml:space="preserve">
2. PIN 오입력 4회 이하
</t>
    </r>
    <r>
      <rPr>
        <rFont val="Nanum Gothic"/>
        <color rgb="FF000000"/>
      </rPr>
      <t>3. 디바이스 &gt; 생체 정보 등록 N</t>
    </r>
  </si>
  <si>
    <t>1. 서명 데이터 - 인증정보 상세화면 필수 약관 선택 후 [인증하기] 선택
2. PIN 비밀번호 입력 실패 
3. PIN 비밀번호 4회이하 입력 성공 
4. 인증 완료 화면 [확인]</t>
  </si>
  <si>
    <r>
      <rPr>
        <rFont val="Nanum Gothic"/>
        <color rgb="FF000000"/>
      </rPr>
      <t xml:space="preserve">1. [인증하기] 선택 시 PIN만 설정한 사용자의 경우 MY 비밀번호 입력 화면 노출됨  
- "인증서 서명을 위해 비밀번호를 입력해주세요." 
</t>
    </r>
    <r>
      <rPr>
        <rFont val="Nanum Gothic"/>
        <b/>
        <color rgb="FF000000"/>
      </rPr>
      <t>* 생체 인증 사용 버튼 미노출</t>
    </r>
    <r>
      <rPr>
        <rFont val="Nanum Gothic"/>
        <color rgb="FF000000"/>
      </rPr>
      <t xml:space="preserve">
2. 비밀번호 입력 실패 화면 노출됨 
- 다시 입력해주세요 
- n회 틀렸습니다. 
</t>
    </r>
    <r>
      <rPr>
        <rFont val="Nanum Gothic"/>
        <b/>
        <color rgb="FF000000"/>
      </rPr>
      <t>* 생체 인증 사용 버튼 미노출</t>
    </r>
    <r>
      <rPr>
        <rFont val="Nanum Gothic"/>
        <color rgb="FF000000"/>
      </rPr>
      <t xml:space="preserve">
3. PIN 입력 성공 후 인증완료 화면으로 이동됨
- 인증이 완료되었습니다. 
요청한 서비스로 돌아가 인증결과를 확인하거나 다음단계를 진행하세요 [확인]
4. 카카오톡 지갑 채팅방으로 랜딩되며 인증완료 TMS가 노출됨 
- 인증이 완료되었습니다. 
- 요청구분 : 홈텍스 간편인증 
- 요청기관: 국세청
- 받는이: 실명 (카카오유저)
인증을 요청한 서비스에서 다음 단계를 진행하거나 결과를 확인해주세요.
인증완료 TMS 하단에 [내역보기] 버튼 존재
※ 개인정보보호법 제37조에 따라 요청기관이 제공한 개인정보의 처리정지를 요청하실 수 있으나, 인증서 이용이 제한될 수 있습니다. </t>
    </r>
  </si>
  <si>
    <r>
      <rPr>
        <rFont val="Nanum Gothic"/>
      </rPr>
      <t xml:space="preserve">(Jameson, 25/10)
And : 서명동선 완료 후 국세청 홈택스 페이지로 랜딩됨
</t>
    </r>
    <r>
      <rPr>
        <rFont val="Nanum Gothic"/>
        <color rgb="FF1155CC"/>
        <u/>
      </rPr>
      <t>https://jira.daumkakao.com/browse/WALLET-3700</t>
    </r>
    <r>
      <rPr>
        <rFont val="Nanum Gothic"/>
      </rPr>
      <t xml:space="preserve"> 참조</t>
    </r>
  </si>
  <si>
    <t xml:space="preserve">1. My 비밀번호 관리 &gt; 생체 인증 설정 Off
2. PIN 오입력 4회 이하
3. 디바이스 &gt; 생체 정보 등록 Y </t>
  </si>
  <si>
    <t>1. 인증요청 TMS화면 [인증하기]  
2. PIN 비밀번호 입력 실패 
3. PIN 비밀번호 4회이하 입력 성공 
4. 인증 완료 화면 [확인]</t>
  </si>
  <si>
    <r>
      <rPr>
        <rFont val="Nanum Gothic"/>
        <color rgb="FF000000"/>
      </rPr>
      <t xml:space="preserve">1. [인증하기] 선택 시 PIN만 설정한 사용자의 경우 MY 비밀번호 입력 화면 노출됨  
- "인증서 서명을 위해 비밀번호를 입력해주세요." 
</t>
    </r>
    <r>
      <rPr>
        <rFont val="Nanum Gothic"/>
        <b/>
        <color rgb="FF000000"/>
      </rPr>
      <t>- "(V) 다음부터 생체 인증 사용"
* 생체 인증 사용 버튼 노출 (Default : On)</t>
    </r>
    <r>
      <rPr>
        <rFont val="Nanum Gothic"/>
        <color rgb="FF000000"/>
      </rPr>
      <t xml:space="preserve">
2. 비밀번호 입력 실패 화면 노출됨 
- 다시 입력해주세요 
- n회 틀렸습니다. 
</t>
    </r>
    <r>
      <rPr>
        <rFont val="Nanum Gothic"/>
        <b/>
        <color rgb="FF000000"/>
      </rPr>
      <t>- "(V) 다음부터 생체 인증 사용"
* 생체 인증 사용 버튼 노출 (Default : On)</t>
    </r>
    <r>
      <rPr>
        <rFont val="Nanum Gothic"/>
        <color rgb="FF000000"/>
      </rPr>
      <t xml:space="preserve">
3. PIN 입력 성공 후 인증완료 화면으로 이동됨
- 인증이 완료되었습니다. 
요청한 서비스로 돌아가 인증결과를 확인하거나 다음단계를 진행하세요 [확인]
* 생체 인증 사용 버튼 체크 : 생체 인증 등록 진행 Y &gt; My 비밀번호 관리 생체인증설정 On
* 생체 인증 사용 버튼 언체크 : 생체 인증 등록 진행 N &gt; My 비밀번호 관리 생체인증설정 Off
4. 카카오톡 지갑 채팅방으로 랜딩되며 인증완료 TMS가 노출됨 </t>
    </r>
  </si>
  <si>
    <r>
      <rPr>
        <rFont val="Nanum Gothic"/>
      </rPr>
      <t xml:space="preserve">- Andorid : 톡 실행 여부에 따라 서명 완료후 동작이 다를 수 있음
Only Android  
톡이 꺼져있을 경우 &gt; 서명만 singleTask로 뜨면서 완료후 닫힘 &gt; 기존 밑에 있던 외부 브라우저 노출됨 
톡이 켜져있을 경우 &gt; 서명완료해도 톡이 밑에 깔려 있어서 서명 완료후 톡 노출됨
</t>
    </r>
    <r>
      <rPr>
        <rFont val="Nanum Gothic"/>
        <color rgb="FF1155CC"/>
        <u/>
      </rPr>
      <t>https://jira.daumkakao.com/browse/WALLET-3700</t>
    </r>
    <r>
      <rPr>
        <rFont val="Nanum Gothic"/>
      </rPr>
      <t xml:space="preserve"> 
(gon, 26/5)
[Tip]
ios :서명앱 &gt; 지정된 리턴 url로 복귀하면 정상 동작으로 간주</t>
    </r>
  </si>
  <si>
    <r>
      <rPr>
        <rFont val="Nanum Gothic"/>
        <color rgb="FF000000"/>
      </rPr>
      <t>1. My 비밀번호 관리 &gt; 생체 인증 설정 On</t>
    </r>
    <r>
      <rPr>
        <rFont val="Nanum Gothic"/>
        <color rgb="FF000000"/>
      </rPr>
      <t xml:space="preserve">
2. PIN 오입력 4회 이하
</t>
    </r>
    <r>
      <rPr>
        <rFont val="Nanum Gothic"/>
        <color rgb="FF000000"/>
      </rPr>
      <t>3. 디바이스 &gt; 생체 정보 등록 Y</t>
    </r>
  </si>
  <si>
    <r>
      <rPr>
        <rFont val="Nanum Gothic"/>
        <color rgb="FF000000"/>
      </rPr>
      <t xml:space="preserve">1. [인증하기] 선택 후 생체인증 실패 시 MY 비밀번호 입력 화면 노출됨  
- "인증서 서명을 위해 비밀번호를 입력해주세요." 
</t>
    </r>
    <r>
      <rPr>
        <rFont val="Nanum Gothic"/>
        <b/>
        <color rgb="FF000000"/>
      </rPr>
      <t>* 생체 인증 사용 버튼 미노출</t>
    </r>
    <r>
      <rPr>
        <rFont val="Nanum Gothic"/>
        <color rgb="FF000000"/>
      </rPr>
      <t xml:space="preserve">
2. 비밀번호 입력 실패 화면 노출됨 
- 다시 입력해주세요 
- n회 틀렸습니다. 
</t>
    </r>
    <r>
      <rPr>
        <rFont val="Nanum Gothic"/>
        <b/>
        <color rgb="FF000000"/>
      </rPr>
      <t>* 생체 인증 사용 버튼 미노출</t>
    </r>
    <r>
      <rPr>
        <rFont val="Nanum Gothic"/>
        <color rgb="FF000000"/>
      </rPr>
      <t xml:space="preserve">
3. PIN 입력 성공 후 인증완료 화면으로 이동됨
- 인증이 완료되었습니다. 
요청한 서비스로 돌아가 인증결과를 확인하거나 다음단계를 진행하세요 [확인]
4. 카카오톡 지갑 채팅방으로 랜딩되며 인증완료 TMS가 노출됨 
- 인증이 완료되었습니다. 
- 요청구분 : 홈텍스 간편인증 
- 요청기관: 국세청
- 받는이: 실명 (카카오유저)
인증을 요청한 서비스에서 다음 단계를 진행하거나 결과를 확인해주세요.
인증완료 TMS 하단에 [내역보기] 버튼 존재
※ 개인정보보호법 제37조에 따라 요청기관이 제공한 개인정보의 처리정지를 요청하실 수 있으나, 인증서 이용이 제한될 수 있습니다. </t>
    </r>
  </si>
  <si>
    <t>PIN 재설정</t>
  </si>
  <si>
    <t xml:space="preserve">1. 서명 인증하기에서 1~2번째 PIN 비밀번호 입력 실패 
2. PIN 비밀번호 3~4번째 입력 실패 
3. PIN 비밀번호 5회 입력 실패 
4. 입력 실패 팝업 [확인] &gt; 인증서 발급 약관동의 &gt; 본인인증 &gt; 계좌인증 &gt; My 비밀번호 등록 &gt; My 비밀번호 다시 입력 &gt; 인증서 발급 완료 [이어서 진행하기] &gt; 서명을 위한 My비밀번호 입력
5. 인증서 발급완료 화면 [확인] 
6. 인증완료 [내역보기] 선택 </t>
  </si>
  <si>
    <t>1. 비밀번호 입력 제한횟수 화면 노출됨 
- 다시 입력해주세요 
- 1/2회 틀렸습니다. 
2. 비밀번호 입력 제한횟수 화면 노출됨 
- 다시 입력해주세요 
- 3/4회 틀렸습니다. 
- 5회 틀리면 정보가 초기화됩니다. 
3. 비밀번호 입력제한 횟수 초과 팝업 노출됨 
- 비밀번호 5회 입력실패로 인증서가 삭제되고 비밀번호가 초기화되었습니다. [확인] 
4. PIN 입력 성공 후 인증완료 화면으로 이동됨
- 인증이 완료되었습니다. 
요청한 서비스로 돌아가 인증결과를 확인하거나 다음단계를 진행하세요 [확인]
5. 카카오톡 지갑 채팅방으로 랜딩되며 인증완료 TMS가 노출됨 
6. 사용이력 화면으로 랜딩됨 
- [인증이력] [발급 / 삭제]</t>
  </si>
  <si>
    <t>1. 인증요청 TMS화면 [인증하기]  
2. 생체인증 모듈 취소
- OS에서 보내는 생체인식 취소 알럿 [취소] 
3. 생체인증 성공 
4. 인증 완료 화면 [확인]</t>
  </si>
  <si>
    <t xml:space="preserve">1. FIDO 설정 사용자인 경우 인증서 유효 여부 체크 후 생체인증 모듈 화면이 실행됨
2. 생체인증 취소 후 Pin 입력화면 확인 및 pin으로 정상 완료 확인
3. 서명 재전송하여 생체인증으로 서명 성공 
- 인증이 완료되었습니다. 
요청한 서비스로 돌아가 인증결과를 확인하거나 다음단계를 진행하세요 [확인]
4. 카카오톡 지갑 채팅방으로 랜딩되며 인증완료 TMS가 노출됨 </t>
  </si>
  <si>
    <t>(zeron, 26/4)
And : Mobile Web Browser에서 홈택스 인증 TMS 수신 &gt; TMS로 인증 후 인증 완료 화면에서 확인 버튼 실행 시 앱 종료 
 ㄴreturn_url : "kakaotalk://me/talk_close" 
 ㄴreturn_url 설정에 따른 동작 
(gon, 26/5)
[Tip]
ios :서명앱 &gt; 지정된 리턴 url로 복귀하면 정상 동작으로 간주</t>
  </si>
  <si>
    <t xml:space="preserve">서명 종료 </t>
  </si>
  <si>
    <t>인증요청 알림톡 발송</t>
  </si>
  <si>
    <t xml:space="preserve">시간 경과 </t>
  </si>
  <si>
    <t>유효 시간 내에 서명 요청이 완료되지 못했을때</t>
  </si>
  <si>
    <t xml:space="preserve">인증 요청 동선 진행 중 시간 경과 (600초, 5분) </t>
  </si>
  <si>
    <t>인증 종료 TMS 수신됨
- 썸네일 : 인증 요청 종료
- 제목 : 인증이 종료되었습니다.
- 요청구분: title
- 요청기관: 요청기관명
- 전송정보: oo은행 정보 외 n건
- 고객센터 웹페이지 / 전화번호
인증을 시작한 페이지로 돌아가 다시 요청해 주세요.</t>
  </si>
  <si>
    <t>bulk 서명(10개이상)으로 확인시 "전송정보" 확인가능</t>
  </si>
  <si>
    <t>인증정보 화면에서 서명 요청이 완료되지 못했을때</t>
  </si>
  <si>
    <t xml:space="preserve">인증정보 화면에서 시간 경과 (600초, 5분) </t>
  </si>
  <si>
    <t>인증 종료 TMS 수신됨
- 썸네일 : 인증 요청 종료
- 제목 : 인증이 종료되었습니다.
- 요청구분: title
- 요청기관: 요청기관명
- 전송정보: oo은행 정보 외 n건
- 고객센터 웹페이지 / 전화번호
인증을 시작한 서비스로 돌아가 다시 요청해 주세요.</t>
  </si>
  <si>
    <t xml:space="preserve">My 비밀번호 입력 화면에서 시간 경과 </t>
  </si>
  <si>
    <t xml:space="preserve">My 비밀번호 입력 화면에서 시간 경과 (600초, 5분) </t>
  </si>
  <si>
    <t>인증 종료 TMS 수신됨
- 썸네일 : 인증 요청 종료
- 제목 : 인증이 종료되었습니다.
- 요청구분: 간편로그인
- 요청기관: 요청기관명
- 전송정보: oo은행 정보 외 n건
- 고객센터 웹페이지 / 전화번호
인증을 시작한 서비스로 돌아가 다시 요청해 주세요.</t>
  </si>
  <si>
    <t>서명 동선 진입 실패</t>
  </si>
  <si>
    <t>톡 9.6.0 미만</t>
  </si>
  <si>
    <t>업데이트 안내</t>
  </si>
  <si>
    <t>신규상품에 대한 서명불가 톡 버전: 9.9.0 미만에서 멀티서명상품 서명진행</t>
  </si>
  <si>
    <t>1. 인증요청 TMS화면 [인증하기] 
2. 카카오톡 업데이트 안내 얼럿 [확인]</t>
  </si>
  <si>
    <t>1. 카카오톡 업데이트 안내 얼럿 노출됨
- 현재 버전에서 지원하지 않는 기능입니다. 카카오톡을 최신버전으로 업데이트해주세요.
2. 채팅방으로 이동됨</t>
  </si>
  <si>
    <t>[crystal] 
- 구버전 톡에 대한 내용 : 신규API로 처리할 수 없는 케이스이기 때문에 인증서 v1 발급중단정책을 따름 
- (GET /sign/v2/validate/transaction은 
9.6.5 이상에서만 호출함)</t>
  </si>
  <si>
    <t>서명 요청 만료</t>
  </si>
  <si>
    <t>만료된 인증 요청 안내</t>
  </si>
  <si>
    <t>인증 요청 유효시간 경과</t>
  </si>
  <si>
    <t xml:space="preserve">1. 인증정보 화면에서 요청의 유효시간이 만료된 경우, OS별 동선 확인 
2. 인증요청 TMS화면 [인증하기] 
</t>
  </si>
  <si>
    <t>1. OS별 동선 정상 동작함 
- iOS : 인증정보 화면 → 인증하기 선택 → 인증정보 화면 종료 → 종료된 인증요청 안내 얼럿 발생 → 확인
- Android : 인증정보 화면 → 인증하기 선택 → 종료된 인증요청 안내 얼럿 발생 → 확인 → 인증정보 화면 종료
2. 오래된 인증 요청 얼럿 노출됨
- 인증 요청 유효시간이 지났습니다. 인증을 요청한 서비스로 돌아가 다시 요청해 주세요. [확인]</t>
  </si>
  <si>
    <t>이미 완료된 요청</t>
  </si>
  <si>
    <t xml:space="preserve">완료된 인증요청 안내 </t>
  </si>
  <si>
    <t>1. 인증요청 TMS화면 [인증하기] 
2. 오래된 인증 요청 얼럿 [확인]</t>
  </si>
  <si>
    <t>1. 오래된 인증 요청 얼럿 노출됨
- 이미 완료된 인증요청입니다. [확인]
2. 채팅방으로 이동됨</t>
  </si>
  <si>
    <t>인증정보 불일치</t>
  </si>
  <si>
    <t xml:space="preserve">불일치 인증요청 안내 </t>
  </si>
  <si>
    <t>CI 중복으로 인증서 삭제 상태</t>
  </si>
  <si>
    <t>1. 인증요청 TMS화면 [인증하기] 
2. 인증정보 불일치 얼럿 [확인]</t>
  </si>
  <si>
    <t>1. 인증정보 불일치 얼럿 노출됨
- 인증 요청한 카카오계정 정보와 일치하지 않습니다. 확인 후 다시 시도해주세요. [확인]
2. 채팅방으로 이동됨</t>
  </si>
  <si>
    <r>
      <rPr>
        <rFont val="&quot;Nanum Gothic&quot;, Arial"/>
      </rPr>
      <t xml:space="preserve">TMS케이스는 불일치 확인 불가
</t>
    </r>
    <r>
      <rPr>
        <rFont val="&quot;Nanum Gothic&quot;, Arial"/>
        <color rgb="FF1155CC"/>
        <u/>
      </rPr>
      <t>https://jira.daumkakao.com/browse/WALLET-2370</t>
    </r>
  </si>
  <si>
    <t>인증 서비스 점검상태</t>
  </si>
  <si>
    <t xml:space="preserve">인증 서비스 점검 상태 안내 </t>
  </si>
  <si>
    <t>서비스 점검 상태</t>
  </si>
  <si>
    <t>1. 인증요청 TMS화면 [인증하기] 
2. 인증서비스 점검중 얼럿 [확인]</t>
  </si>
  <si>
    <t>1. 인증서비스 점검중 얼럿 노출됨
인증서비스 점검중 팝업 문구 
- 안정적인 서비스를 제공하기 위해 시스템 점검을 진행하고 있습니다. 최선을 다해 빠르게 마무리 하겠습니다. (점검시간 : 00:00~00:00) [확인]
2. 채팅방으로 이동됨</t>
  </si>
  <si>
    <t>인증서_기타</t>
  </si>
  <si>
    <t>[Test 시 참고 사항]
- 인증서 종류 : V1, V2
- 레벨 종류 : lv.1 (휴대폰인증) lv.2 (계좌인증)</t>
  </si>
  <si>
    <t>23년도부터 인증서 V2 lv.2 (계좌인증) 만 발급 가능함</t>
  </si>
  <si>
    <t xml:space="preserve">서브 디바이스 </t>
  </si>
  <si>
    <t>톡클라우드 데이터 복원</t>
  </si>
  <si>
    <t xml:space="preserve">1. 지갑 가입된 계정 
2. 톡클라우드 유료 사용자 </t>
  </si>
  <si>
    <t>서브 디바이스 톡 로그인 &gt; 톡클라우드 복원 시 올바른 My 비밀번호 입력</t>
  </si>
  <si>
    <t>톡클라우드 복원 flow 정상 진행 후 로그인 완료</t>
  </si>
  <si>
    <t>은행 점검중</t>
  </si>
  <si>
    <t>1. 계좌인증 단계 화면 - 은행과 계좌번호 입력 클릭 
2. 점검중 은행 선택</t>
  </si>
  <si>
    <t>1. 은행 선택 bottom shee 노출됨
2. 은행점검중 → 점검안내 얼럿 노출 후 이전화면유지됨 
- 은행 점검 안내 
- 선택한 은행은 점검중입니다. 다른 은행을 선택하거나, 점검이 끝난 후 사용해주세요. 
- 점검 예상시간 : 00:00~00:30 
- 확인</t>
  </si>
  <si>
    <t>선택한 은행 점검</t>
  </si>
  <si>
    <t xml:space="preserve">선택한 은행 점검중인 경우 </t>
  </si>
  <si>
    <t xml:space="preserve">1. 계좌인증 단계 화면 - 은행과 계좌번호 입력 클릭 
2. 선택한 은행 점검중 '1원 송금' 선택
3. [확인] 버튼 선택 </t>
  </si>
  <si>
    <t xml:space="preserve">1. 은행 점검 안내 팝업 노출됨 
2. 팝업만 종료되며 계좌입력/ 인증요청 화면은 유지됨 </t>
  </si>
  <si>
    <t xml:space="preserve">v1 인증서_level.1 보유 </t>
  </si>
  <si>
    <t>v1 인증서_level.1 
→ v2 인증서_level.2</t>
  </si>
  <si>
    <t>1. v1_level1 보유
2. My 비밀번호 등록된 상태</t>
  </si>
  <si>
    <r>
      <rPr>
        <rFont val="&quot;Nanum Gothic&quot;, Arial"/>
      </rPr>
      <t xml:space="preserve">1. 지갑 홈 설정 &gt; 인증 단계 &gt; </t>
    </r>
    <r>
      <rPr>
        <rFont val="&quot;Nanum Gothic&quot;, Arial"/>
        <b/>
      </rPr>
      <t xml:space="preserve">[업데이트 발급하기] 선택 </t>
    </r>
    <r>
      <rPr>
        <rFont val="&quot;Nanum Gothic&quot;, Arial"/>
      </rPr>
      <t xml:space="preserve">
2. v2 인증서 발급 안내 화면 확인</t>
    </r>
  </si>
  <si>
    <t>2. 안내문구
 - "카카오 인증서를 업데이트할게요.
     보안이 강화된 새로운 인증서를 발급하고 카카오톡에서 계속 간편하게 사용할 수 있어요."
[업데이트 발급받기] 버튼</t>
  </si>
  <si>
    <t>v2 인증서_level.2</t>
  </si>
  <si>
    <t>1. v2 인증서 발급 안내 화면에서 [업데이트 발급받기] 선택 
2. 이용 약관 항목 확인
3. 휴대폰 본인인증 &gt; 계좌인증 &gt; My 비밀번호 설정 &gt; 인증서 발급 완료 화면 [확인]
4. 지갑 홈 &gt; 설정 &gt; 사용이력 확인</t>
  </si>
  <si>
    <t>2. 이용동의 한 경우 약관 미노출됨 
인증서 발급을 위해 이용약관에 동의해주세요.
- [ ] 모두 확인하였으며 동의합니다. 
   서비스 약관
O [필수] 인증서 서비스 약관  보기
O [필수] 인증서 개인정보 수집 및 이용동의   보기
    V 암호화된 이용자 확인값 (CI)  
    V 이름, 생년월일, 휴대폰번호, 성별, 인증서 데이터, 계좌번호, 은행명
    본인인증
O [필수] 인증사 본인확인 이용   보기
O [필수] 인증사 개인정보 수집 및 이용  보기
O [필수] 고유식별정보 처리   보기
O [필수] 통신사 본인확인 서비스 이용   보기
[계속 진행하기] 
3. 인증서 발급 완료 tms 수신 되며 지갑 홈으로 이동함
4. 사용이력 : v2 인증서의 level.2 로 발급 됨</t>
  </si>
  <si>
    <t xml:space="preserve">서비스 약관 미노출 
 - [선택] 카카오 지갑채널 추가 및 광고 수신 동의
본인인증 
 -[필수] 개인정보 수집 및 이용동의 </t>
  </si>
  <si>
    <t xml:space="preserve">v2 인증서_level.1 보유 </t>
  </si>
  <si>
    <t>[crystal] 2023/02/15 
인증서 v1과 level1발급이 중단되어 테스트 범위에서 제외</t>
  </si>
  <si>
    <t>업데이트 발급받기</t>
  </si>
  <si>
    <t>v2 인증서_level.1 
→ v2 인증서_level.2</t>
  </si>
  <si>
    <t>1. v2_level1 보유
2. My 비밀번호 등록된 상태</t>
  </si>
  <si>
    <r>
      <rPr>
        <rFont val="&quot;Nanum Gothic&quot;, Arial"/>
      </rPr>
      <t>1. 지갑 홈 - 인증서 영역 [계좌인증] 메뉴 선택 또는 인증서 상세화면</t>
    </r>
    <r>
      <rPr>
        <rFont val="&quot;Nanum Gothic&quot;, Arial"/>
        <b/>
      </rPr>
      <t xml:space="preserve"> [새로운 인증서로 업데이트하기] </t>
    </r>
    <r>
      <rPr>
        <rFont val="&quot;Nanum Gothic&quot;, Arial"/>
      </rPr>
      <t>메뉴 선택 &gt; 업데이트 발급받기 
2. v2 인증서 발급 안내 화면 확인</t>
    </r>
  </si>
  <si>
    <t>2. 이용동의 한 경우 약관 미노출됨 
인증서 발급을 위해 이용약관에 동의해주세요.
- [ ] 모두 확인하였으며 동의합니다. 
   서비스 약관
O [필수] 인증서 서비스 약관  보기
O [필수] 인증서 개인정보 수집 및 이용동의   보기
    본인인증
O [필수] 인증사 본인확인 이용   보기
O [필수] 인증사 개인정보 수집 및 이용  보기
O [필수] 고유식별정보 처리   보기
O [필수] 통신사 본인확인 서비스 이용   보기
[계속 진행하기] 
3. 인증서 발급 완료 tms 수신 되며 지갑 홈으로 이동함
4. 사용이력 : v2 인증서의 level.2 로 발급 됨</t>
  </si>
  <si>
    <t>v2_level.1</t>
  </si>
  <si>
    <t>v2_level1 보유</t>
  </si>
  <si>
    <t>1. 지갑 홈 &gt; 인증서 영역 선택 
2. 인증서 상세 화면_x0008_&gt; 업데이트 유도문구 영역 확인</t>
  </si>
  <si>
    <t>2. X, 인증서, 설정 아이콘
인증서 카드 화면 
 - 인증마크, 카카오 인증서
 - 인증마크 영역에 "최신버전으로 업데이트 하기&gt;" 문구 노출
 - 이름
    yyyy.mm.dd (생년월일)
 - Trust Sign 마크, 유효기간 yyyy.mm.dd
    전자서명법 기준으로 보안성을 인정받은 안전한 인증서입니다.
 - 사용처 / 사용이력
*v2_level2 인증서 발급 flow 진행 시 v2_level2 보유 중 상태의 UI 로 변경</t>
  </si>
  <si>
    <t>작성 : aren.na, jinny.soo</t>
  </si>
  <si>
    <t>캘린더</t>
  </si>
  <si>
    <t>톡캘린더 메인</t>
  </si>
  <si>
    <t>메인 진입</t>
  </si>
  <si>
    <t xml:space="preserve">카카오톡 &gt; 톡캘린더 진입 </t>
  </si>
  <si>
    <t xml:space="preserve">각 화면에서 진입 시 캘린더 메인으로 이동되는가?
카카오톡 더보기 &gt; 캘린더 선택 
채팅방 &gt; 사이드 &gt; 일정 &gt; [톡캘린더 바로가기] 선택  </t>
  </si>
  <si>
    <t>뷰 공통</t>
  </si>
  <si>
    <t>일정 노출</t>
  </si>
  <si>
    <t xml:space="preserve">톡캘린더 &gt; 달력 메인뷰/하프뷰+미니뷰(리스트타입/타임라인타입)/리스트뷰 &gt; 일정 노출 확인 </t>
  </si>
  <si>
    <t xml:space="preserve">상단 연월 선택 및 좌우 스와이프로 이동 시 일정이 정상 노출되는가? 
일정 목록 경우 위/아래로 스크롤 시 일정이 정상 노출되는가?
일반일정,팀일정,공휴일,구독일정,공개일정,로컬일정 </t>
  </si>
  <si>
    <r>
      <rPr>
        <rFont val="Nanum Gothic"/>
      </rPr>
      <t xml:space="preserve">[aren] 공개일정, 로컬일정 설정 법
공개일정 : </t>
    </r>
    <r>
      <rPr>
        <rFont val="Nanum Gothic"/>
        <color rgb="FF1155CC"/>
        <u/>
      </rPr>
      <t>https://wiki.daumkakao.com/pages/viewpage.action?pageId=948593929</t>
    </r>
    <r>
      <rPr>
        <rFont val="Nanum Gothic"/>
      </rPr>
      <t xml:space="preserve">
로컬일정 : 사이드 메뉴 &gt; 내휴대폰 일정보기 
bono (위 링크에 권한없는 인원이 있어 추가함)
공개 일정 링크
</t>
    </r>
    <r>
      <rPr>
        <rFont val="Nanum Gothic"/>
        <color rgb="FF1155CC"/>
        <u/>
      </rPr>
      <t>https://calendar.kakao.com/schedule/62a994c442f82a2c79f3b8a0</t>
    </r>
    <r>
      <rPr>
        <rFont val="Nanum Gothic"/>
      </rPr>
      <t xml:space="preserve"> </t>
    </r>
  </si>
  <si>
    <t>달력 메인뷰</t>
  </si>
  <si>
    <t>[오늘]</t>
  </si>
  <si>
    <t>톡캘린더 &gt; 달력 메인뷰 &gt; 당월 아님</t>
  </si>
  <si>
    <t xml:space="preserve">[오늘] 버튼 선택 시 당월 월간뷰로 이동되며 오늘 날짜로 포커싱 되는가? </t>
  </si>
  <si>
    <r>
      <rPr>
        <rFont val="Nanum Gothic"/>
      </rPr>
      <t xml:space="preserve">bono
</t>
    </r>
    <r>
      <rPr>
        <rFont val="Nanum Gothic"/>
        <color rgb="FF1155CC"/>
        <u/>
      </rPr>
      <t>https://jira.daumkakao.com/browse/QACALENDAR-4168</t>
    </r>
    <r>
      <rPr>
        <rFont val="Nanum Gothic"/>
      </rPr>
      <t xml:space="preserve"> 
iOS: 
- 리스트뷰 화면을 일정치 벗어나야 [오늘] 버튼 노출(노운이슈 범위)
- 캘린더 달력메인뷰 당월 제외한 월로 이동 &gt; 리스트뷰로 변경시 [오늘]버튼 미노출되고 해당 리스트뷰에서 스크롤 동작할시 노출(노운이슈 범위)</t>
    </r>
  </si>
  <si>
    <t>[일정 작성]</t>
  </si>
  <si>
    <t>톡캘린더 &gt; 달력 메인뷰 &gt; 일정 작성 &gt; 선택</t>
  </si>
  <si>
    <t>일정 작성 버튼 선택 시 일정 작성하기 페이지로 이동되는가?</t>
  </si>
  <si>
    <t>shannon, 25/11
우측 하단 + 버튼 &gt; 일정 &gt; 일정 등록 화면 랜딩</t>
  </si>
  <si>
    <t>일정 선택</t>
  </si>
  <si>
    <t>톡캘린더 &gt; 달력 메인뷰 &gt; 일정 선택</t>
  </si>
  <si>
    <t>해당 일정의 하프뷰가 노출되며 일정이 모두 정상 노출되는가?</t>
  </si>
  <si>
    <t>하프뷰/미니뷰 (리스트타입)</t>
  </si>
  <si>
    <t>일정 작성 [+]</t>
  </si>
  <si>
    <t>'오늘' 포함 주 보고 있는 경우</t>
  </si>
  <si>
    <t>톡캘린더 &gt; 하프뷰/미니뷰(리스트타입) &gt; 일정작성 [+] 선택</t>
  </si>
  <si>
    <t xml:space="preserve">일정작성[+] 선택시 일정 작성 상세 화면으로 이동되며 등록 시 뷰에 노출되는가?
시작일시는 '오늘+다가오는 정시'로 1시간짜리 시간일정 셋팅되어 있는가?
 - 예) 2020년 7월 7일 오전 11시 10분에 [+] 선택 시, 2020년 7월 7일 오후 12시 셋팅 </t>
  </si>
  <si>
    <t>(lily, 25/9)
'오늘' 날짜가 선택 되어있는 상태에서 시작 일시 오늘+다가오는 정시로 노출</t>
  </si>
  <si>
    <t>톡캘린더 &gt; 하프뷰/미니뷰(리스트타입) &gt; 일정 선택</t>
  </si>
  <si>
    <t xml:space="preserve">해당 일정 상세로 이동되는가? </t>
  </si>
  <si>
    <t>하프뷰/미니뷰 (타임라인타입)</t>
  </si>
  <si>
    <t xml:space="preserve">       </t>
  </si>
  <si>
    <t>톡캘린더 &gt; 하프뷰/미니뷰(타임라인타입) &gt; 일정작성 [+] 선택</t>
  </si>
  <si>
    <t>종일/시간 영역 선택</t>
  </si>
  <si>
    <t xml:space="preserve">톡캘린더 &gt; 하프뷰/미니뷰(타임라인타입 &gt; 종일/시간 영역 &gt; 빈 영역 탭 &gt; 일정 작성 </t>
  </si>
  <si>
    <t xml:space="preserve">일정작성[+] 선택시 일정 작성 상세 화면으로 이동되며 등록 시 뷰에 노출되는가?
시작일시는 선택한 영역의 시간으로 셋팅되어 있는가?
[참고] 우측하단의 + 메뉴 &gt; 일정을 선택하여 등록하는 경우 시작일시는 '오늘+다가오는 정시'로 1시간짜리 시간일정으로 셋팅됨
 - 예) 2020년 7월 7일 오전 11시 10분에 [+] 선택 시, 2020년 7월 7일 오후 12시 셋팅 </t>
  </si>
  <si>
    <t>톡캘린더 &gt; 하프뷰/미니뷰(타임라인타입 &gt; 일정 선택</t>
  </si>
  <si>
    <t>일정 &gt; 더보기 선택</t>
  </si>
  <si>
    <t xml:space="preserve">1. 종일 영역 
2. 일정 5개 초과 </t>
  </si>
  <si>
    <t>톡캘린더 &gt; 하프뷰(타임라인 타입) &gt; 하루종일 일정 &gt; 개수별 확인 &gt; 5개 초과 &gt; [N개 더보기] 선택</t>
  </si>
  <si>
    <t>[N개 더보기] 선택 시 펼치기 가능하며 일정 선택 시 상세로 이동되는가?</t>
  </si>
  <si>
    <t xml:space="preserve">shannon, 2023/9
5개 초과한 후, 1개 추가하여 설정하면 &gt; 4개가 노출되고 2개 더보기로 변경됨
lottie 
IOS 
일정 더보기 펼친 상태에서 다른 날 선택 &gt; 5개 초과 된 일정 재 선택 시, 펼친 상태로 유지되어 노출 </t>
  </si>
  <si>
    <t>리스트뷰</t>
  </si>
  <si>
    <t>톡캘린더 &gt; 리스트뷰 &gt; 일정 작성 [+] 선택 &gt; 일정 작성 상세 &gt; 일정 작성 완료</t>
  </si>
  <si>
    <t xml:space="preserve">일정 내용 기입하여 저장 시 설정한 날짜에 맞게 리스트뷰에서 일정이 노출되는가? </t>
  </si>
  <si>
    <t>톡캘린더 &gt; 리스트뷰 &gt; 일정 선택</t>
  </si>
  <si>
    <t>초대모아보기</t>
  </si>
  <si>
    <t>초대알림</t>
  </si>
  <si>
    <t>새로운 초대/응답함탭</t>
  </si>
  <si>
    <t>톡캘린더 메인 &gt; 초대 알림 아이콘 선택 &gt; 새로운 초대/응답함</t>
  </si>
  <si>
    <t xml:space="preserve">새로운 초대/응답함 탭 선택 시 초대 목록이 일정에 맞게 노출 되는가?
일정 선택 시 일정 상세로 이동되는가? </t>
  </si>
  <si>
    <t>shannon, 25/11
초대아이콘 = 종모양 아이콘</t>
  </si>
  <si>
    <t>새로운 초대 탭
(참불 응답)</t>
  </si>
  <si>
    <t>1. 반복일정 X</t>
  </si>
  <si>
    <t>톡캘린더 &gt; 초대 알림 &gt; 새로운 초대 탭 &gt; 일정 정보 &gt; 참불 응답 버튼 선택</t>
  </si>
  <si>
    <t xml:space="preserve">참불 응답 버튼 선택 시 새로운 초대 탭에서 일정이 제거되는가?
- 참석/미정/불참 선택 시 초대 탭에서 목록 사라지고 '응답함' 목록으로 이동됨 </t>
  </si>
  <si>
    <t>응답함 탭
(일정 목록)</t>
  </si>
  <si>
    <t>1. 반복일정 O
2. 전체 일정 모두 '참석' 인 경우</t>
  </si>
  <si>
    <t>톡캘린더 &gt; 초대 알림 &gt; 응답함 탭 &gt; 일정 목록 확인</t>
  </si>
  <si>
    <t xml:space="preserve">반복일정 중 다가오는 가장 가까운 일정 1개만 표시되며, '참석' 으로 표시되는가?
- 반복일정은 1개만 노출함 (매주 반복 10회 &gt; 응답된 일정 1개 목록 노출) </t>
  </si>
  <si>
    <t>일반 채팅방</t>
  </si>
  <si>
    <t>일정 모아보기</t>
  </si>
  <si>
    <t>1. 일정 있음</t>
  </si>
  <si>
    <t>카카오톡 &gt; 나챗방 &gt; 사이드 메뉴 &gt; [일정] &gt; [일정 등록하기] &gt; [저장] 선택</t>
  </si>
  <si>
    <t xml:space="preserve">제목만 입력시에도 [저장] 활성화되며, 시작/종료/초대 정보에 맞게 일정 생성되는가? 
일정 공유 말풍선은 미발송되며, 등록 완료 토스트 노출되는가? 
======
일정을 등록했습니다. </t>
  </si>
  <si>
    <t>카카오톡 &gt; 1:1 대화방 &gt; 사이드 메뉴 &gt; [톡캘린더] &gt; 일정 등록하기 &gt; 일정 만들기 &gt; 일정 생성</t>
  </si>
  <si>
    <t xml:space="preserve">대화방의 친구가 일정 참석자에 포함되며, 일정 생성이 가능한가?
- 해당 방과 일정을 매핑하고 채팅방으로 일정 공유 말풍선이 발송됨 
- 대화방 친구에게 일정 초대가 전송됨
- 작성 완료 후 채팅방 노출됨 </t>
  </si>
  <si>
    <t>다가오는 일정</t>
  </si>
  <si>
    <t>1. 다가오는 일정 있음</t>
  </si>
  <si>
    <t>카카오톡 &gt; 1:1 대화방 &gt; 사이드메뉴 &gt; 다가오는 일정 확인 및 선택</t>
  </si>
  <si>
    <t xml:space="preserve">오늘을 포함한, 채팅방과 매핑된 3개월 내의 다가오는 표시되며 선택 시 일정 상세로 이동되는가?
- 노출 기간 : 3개월 내 + 다가오는 일정이 표시됨 (개월 기준 : 오늘 -1로 처리)
- 노출 일정 : 대화방과 매핑된 일정
- 노출 캘린더 : 내 캘린더만 노출됨 (로컬, 생일, 기념일 제외)
- 노출 건수 : 최대 2건 표시
- 오늘 일정은 시간이 지나도 노출됨
===============================================
[참고 : 매핑방]
① 플러스메뉴를 통해 일정을 생성한 방 
② 일정 상세&gt;채팅하기 기능을 통해 대화한 방
③ 마이그레이션 된 게시판 일정과 연결된 방 
④ 채팅방 사이드 &gt; 일정 목록에서 일정을 생성한 방
(반복일정은 개별 일정이 아닌, 전체일정을 한 방에만 매핑함)
⑤ 캘린더 본체에서 생성 후 [채팅하기] 로 연결한 상태  </t>
  </si>
  <si>
    <t>단체 대화방</t>
  </si>
  <si>
    <t>채팅방 일정 모아보기</t>
  </si>
  <si>
    <t>1. 일정 없음</t>
  </si>
  <si>
    <t>카카오톡 &gt; 단체 대화방 &gt; 사이드 메뉴 &gt; [톡캘린더] &gt; 일정 모아보기 화면 확인</t>
  </si>
  <si>
    <t xml:space="preserve">일정 모아보기 화면의 타이틀 및 버튼이 노출되며, 선택 시 동작 가능한가?
- 타이틀 : 채팅방명
- 상단 좌  [&lt;] : 화면 종료 (ios : X)
- 하단  [톡캘린더 바로가기][일정등록하기] </t>
  </si>
  <si>
    <t>(wizy,24/7)
빈페이지 텍스트 확인
"함께하는 일정이 없습니다.
멤버들과 일정을 만들어보세요."</t>
  </si>
  <si>
    <t>1. 채팅방 &gt; 사이드 &gt; 일정 목록에서 생성한 일정</t>
  </si>
  <si>
    <t>카카오톡 &gt; 단체 대화방 &gt; 사이드메뉴 &gt; 다가오는 일정 &gt; 매핑방 노출 확인</t>
  </si>
  <si>
    <t xml:space="preserve">일정 목록에서 생성한 일정이 다가오는 일정 영역에 표시되는가?
- 호스트 다가오는 일정 확인
- 게스트 다가오는 일정 확인 </t>
  </si>
  <si>
    <t xml:space="preserve">팀 채팅방 </t>
  </si>
  <si>
    <t>팀채팅방 &gt; 사이드 &gt; [톡캘린더] &gt; 일정 모아보기 &gt; [일정 등록하기] &gt; [저장] &gt; 일정 확인</t>
  </si>
  <si>
    <t xml:space="preserve">새로 생성한 일정이 팀채팅 일정 모아보기 화면과 캘린더 메인에 추가되어 있는가? </t>
  </si>
  <si>
    <t>플러스 메뉴</t>
  </si>
  <si>
    <t>카카오톡 &gt; 대화방 &gt; 플러스 메뉴 &gt; [일정] &gt; 일정 등록</t>
  </si>
  <si>
    <t>나챗방,1:1채팅방,단체방,팀채팅방에서 제목 입력, 시작시간/종료시간, 참석자, 옵션더보기 메뉴와 저장 버튼 노출 및 생성 가능한가?</t>
  </si>
  <si>
    <t>(isla, 2023/09)
ios는 일정 화면 가로모드로 전환 불가가 스펙</t>
  </si>
  <si>
    <t>팀채팅 설정 &gt;
멤버 권한 관리</t>
  </si>
  <si>
    <t>캘린더 설정 관리</t>
  </si>
  <si>
    <t>팀채팅방 사이드 &gt; 설정 &gt; 팀채팅관리 &gt; 멤버 권한 관리 &gt; 캘린더 설정 관리</t>
  </si>
  <si>
    <t xml:space="preserve">'캘린더 설정 관리'는 메뉴는 방장에게만 노출되는가? 
'캘린더 설정 관리'를 탭하면 해당 팀채팅의 캘린더 설정 상세화면으로 랜딩되는가? </t>
  </si>
  <si>
    <t>(lily, 25/9)
팀채팅 관리 및 하위 메뉴는 방장에게만 노출</t>
  </si>
  <si>
    <t>(방장) 팀채팅 설정 &gt;
삭제 및 나가기</t>
  </si>
  <si>
    <t>방장의 캘린더/일정 노출</t>
  </si>
  <si>
    <t>(방장) 팀채팅방 설정 &gt; 삭제 및 나가기 완료 &gt; 캘린더 목록 확인</t>
  </si>
  <si>
    <t xml:space="preserve">삭제 및 나가기 완료한 팀채팅방의 팀채팅캘린더와 해당 캘린더에 속한 모든 일정이 캘린더에 미노출되는가?
 - 팀채팅 캘린더 미노출 영역 : 톡캘린더 사이드, 톡캘린더 설정 &gt; 캘린더 관리
 - 팀채팅 캘린더 일정 미노출 영역 : 캘린더 메인뷰, 캘린더 검색, 나챗방 다가오는 일정, 나챗방 일정 모아보기 모두 확인 </t>
  </si>
  <si>
    <t>(zeron, 25/1)
1차 과제 : 팀채팅 캘린더 노출 조건 변경
 ㄴ 일정이 1개 이상 존재 해야 팀채팅 캘린더 노출 : 톡캘린더 사이드, 캘린더 관리, 일정 생성 시 캘린더 선택</t>
  </si>
  <si>
    <t>멤버의 캘린더/일정 노출</t>
  </si>
  <si>
    <t>(방장) 팀채팅방 설정 &gt; 삭제 및 나가기 완료 &gt; (멤버) 캘린더 목록 확인</t>
  </si>
  <si>
    <t xml:space="preserve">방장이 삭제한 팀채팅방의 팀채팅캘린더와 해당 캘린더에 속한 모든 일정이 미노출되는가?
 - 팀채팅 캘린더 미노출 영역 : 톡캘린더 사이드, 톡캘린더 설정 &gt; 캘린더 관리
 - 팀채팅 캘린더 일정 미노출 영역 : 캘린더 메인뷰, 캘린더 검색, 나챗방 다가오는 일정, 나챗방 일정 모아보기 모두 확인 </t>
  </si>
  <si>
    <t>일정 작성</t>
  </si>
  <si>
    <t>저장</t>
  </si>
  <si>
    <t>제목+시간 일정</t>
  </si>
  <si>
    <t>카카오톡 &gt; 캘린더 &gt; 일정 작성 &gt; 저장</t>
  </si>
  <si>
    <t xml:space="preserve">입력한 정보에 맞게 작성 화면에 노출되며 [저장] 선택 시 일정이 생성되는가?
- 캘린더 뷰에서 노출 확인, 상세 정보 확인  </t>
  </si>
  <si>
    <t>제목+시간 일정+시간대+일반 캘린더+초대+장소+미리알림+설명</t>
  </si>
  <si>
    <t xml:space="preserve">입력한 정보에 맞게 작성 화면에 노출되며 [저장] 선택 시 일정이 생성되는가?
- 캘린더 뷰에서 노출 확인, 상세 정보 확인, 게스트 알림 수신 확인  </t>
  </si>
  <si>
    <t>제목+종일 일정+음력+색상+장소+미리알림+설명</t>
  </si>
  <si>
    <r>
      <rPr>
        <rFont val="Nanum Gothic"/>
      </rPr>
      <t>입력한 정보에 맞게 작성 화면에 노출되며 [저장] 선택 시 일정이 생성되는가?
- 캘린더 뷰에서 노출 확인, 상세 정보 확인,</t>
    </r>
    <r>
      <rPr>
        <rFont val="Nanum Gothic"/>
        <strike/>
        <color rgb="FFB7B7B7"/>
      </rPr>
      <t xml:space="preserve"> 게스트 알림 수신 확인  </t>
    </r>
  </si>
  <si>
    <t>제목+반복 일정+반복종료일+색상+초대</t>
  </si>
  <si>
    <t>lottie.2023/8
색상 설정의 경우, 본인에게만 설정 값 노출 
(게스트 한테는 기본 값으로 노출)</t>
  </si>
  <si>
    <r>
      <rPr>
        <rFont val="Nanum Gothic"/>
        <color rgb="FF000000"/>
      </rPr>
      <t>제목+반복 일정+반복종료일+장소+공유캘린더+</t>
    </r>
    <r>
      <rPr>
        <rFont val="Nanum Gothic"/>
        <strike/>
        <color rgb="FF000000"/>
      </rPr>
      <t>초대</t>
    </r>
    <r>
      <rPr>
        <rFont val="Nanum Gothic"/>
        <color rgb="FF000000"/>
      </rPr>
      <t>+설명</t>
    </r>
  </si>
  <si>
    <t>입력한 정보에 맞게 작성 화면에 노출되며 [저장] 선택 시 일정이 생성되는가?
- 캘린더 뷰에서 노출 확인, 상세 정보 확인, 게스트 알림 수신 확인  
* 팀채팅캘린더 선택한 경우에는 초대 불가</t>
  </si>
  <si>
    <t>V25.11.0</t>
  </si>
  <si>
    <r>
      <rPr>
        <rFont val="Nanum Gothic"/>
      </rPr>
      <t xml:space="preserve">(wizy, 23/06)
공유캘린더는 진입되어 있는 팀채팅방이 1개 이상인 경우 확인 가능
(aiden, 23/06)
멤버초대 권한 O = 일정 작성 &gt; 초대영역 노출
멤버초대 권한 X = 일정 작성 &gt; 초대영역 미노출
(bono,25/3)
</t>
    </r>
    <r>
      <rPr>
        <rFont val="Nanum Gothic"/>
        <color rgb="FF1155CC"/>
        <u/>
      </rPr>
      <t>https://wiki.daumkakao.com/pages/viewpage.action?pageId=1467080630</t>
    </r>
    <r>
      <rPr>
        <rFont val="Nanum Gothic"/>
      </rPr>
      <t xml:space="preserve">  
팀채팅방은 말풍선에 [응답하기] 버튼 노출</t>
    </r>
  </si>
  <si>
    <t>일정 상세(호스트)</t>
  </si>
  <si>
    <t>정보 확인</t>
  </si>
  <si>
    <t>카카오톡 &gt; 캘린더 &gt; 일정 상세 &gt; 정보</t>
  </si>
  <si>
    <t xml:space="preserve">제목, 일시, 음력, 시간대, 반복, 캘린더, 장소, 참석자, 미리알림, 설명, 참불응답 모두 정상 노출 되는가? </t>
  </si>
  <si>
    <r>
      <rPr>
        <rFont val="Nanum Gothic"/>
      </rPr>
      <t xml:space="preserve">(yon, 24/9)
and 폰트 크기 최소 설정 후 참여자 이름들 겹침
</t>
    </r>
    <r>
      <rPr>
        <rFont val="Nanum Gothic"/>
        <color rgb="FF1155CC"/>
        <u/>
      </rPr>
      <t>https://jira.daumkakao.com/browse/QACALENDAR-5017</t>
    </r>
    <r>
      <rPr>
        <rFont val="Nanum Gothic"/>
      </rPr>
      <t xml:space="preserve"> 
&gt;&gt; 백로그 이관</t>
    </r>
  </si>
  <si>
    <t>참석자</t>
  </si>
  <si>
    <t>카카오톡 &gt; 캘린더 &gt; 일정 상세 &gt; 초대 &gt; 초대 및 참불 인원표시 &gt; 모두보기</t>
  </si>
  <si>
    <t xml:space="preserve">[모두보기] 선택 시 참석자 상세 페이지로 이동되는가? </t>
  </si>
  <si>
    <t>채팅하기</t>
  </si>
  <si>
    <t>노출 &amp; 이동</t>
  </si>
  <si>
    <t>1. 일정에 친구 초대 1명</t>
  </si>
  <si>
    <t>카카오톡 &gt; 캘린더 &gt; 일정 상세 &gt; 채팅하기 선택</t>
  </si>
  <si>
    <t xml:space="preserve">채팅하기 아이콘이 노출되며, 메뉴 선택 시 1:1 채팅방으로 바로 이동 되는가? 
- 예외 : 채팅하기를 통한 대화가 첫 대화일 경우 프리챗으로 이동
 (1:1 대화인데 첫 대화인 경우) </t>
  </si>
  <si>
    <t>채팅방 확인</t>
  </si>
  <si>
    <t>1. 일정에 친구 초대 2명 이상 
2. 매핑된 채팅방이 있는 경우 (멤버 다름)
3. 일정 초대 추가 및 초대자가 포함된 단체방 있음(조회방)</t>
  </si>
  <si>
    <t>카카오톡 &gt; 캘린더 &gt; 일정 상세 &gt; 채팅하기 &gt; 추천방</t>
  </si>
  <si>
    <t xml:space="preserve">채팅하기 레이어에 매핑방 + 조회방 목록이 1개씩 표시되며, 각각 선택 시 대화방으로 이동되는가?
- 멤버가 다르면 : 매핑방 + 조회방 노출
- 매핑방이 존재하면 항상 노출(매핑방 멤버가 일정 멤버와 달라도 무조건 노출)
============================================================
- 일정과 연결된 채팅 : 매핑된방
  ㄴ 플러스메뉴를 통해 일정을 생성한 방
  ㄴ 일정 상세 &gt; 채팅하기 기능을 통해 대화한 방
  ㄴ 마이그레이션 된 게시판 일정과 연결된 방
  ㄴ 오픈채팅방 제외
- 멤버가 동일한 채팅 : 조회방
  ㄴ 조회방이 여러개 일 경우에는 최근 대화 순으로 노출
  ㄴ 초대 멤버 중 ‘알수없음’ 사용자는 제외하고 찾음
  ㄴ 오픈채팅방 제외 </t>
  </si>
  <si>
    <t>[jinny]
매핑방 : 최초 일정을 생성한 방. (일정과 연결된 채팅)
ex) A, B 와 함께 있는 단톡방에서 일정을 생성 
- 최초 일정에는 A, B만 초대 
조회방 : 일정에 초대된 인원들이 모두 있는 방
ex) A, B가 초대된 일정에 신규 인원 C를 추가
- 채팅하기 선택 시 A, B, C가 있는 채팅방도 보임 
- 만일 기존 채팅방이 없는 경우 "초대 멤버들과 새로운 채팅" 으로 노출됨</t>
  </si>
  <si>
    <t>참석 응답 영역</t>
  </si>
  <si>
    <t xml:space="preserve">카카오톡 &gt; 캘린더 &gt; 일정 상세 &gt; 참석 응답 </t>
  </si>
  <si>
    <t xml:space="preserve">참석 응답 영역에 참석 / 미정 / 불참 버튼 선택 시 상세 및 홈 화면에 맞게 반영되는가? </t>
  </si>
  <si>
    <t>1. 반복일정 O</t>
  </si>
  <si>
    <t xml:space="preserve">참석응답 수정 시 이 일정만/ 전체 일정 선택에 맞게 반영되는가? </t>
  </si>
  <si>
    <r>
      <rPr>
        <rFont val="Nanum Gothic"/>
      </rPr>
      <t>일정 상세(</t>
    </r>
    <r>
      <rPr>
        <rFont val="Nanum Gothic"/>
        <b/>
      </rPr>
      <t>게스트</t>
    </r>
    <r>
      <rPr>
        <rFont val="Nanum Gothic"/>
      </rPr>
      <t>)</t>
    </r>
  </si>
  <si>
    <r>
      <rPr>
        <rFont val="Nanum Gothic"/>
      </rPr>
      <t xml:space="preserve">(yon, 24/9)
and 폰트 크기 최소 설정 후 참여자 이름들 겹침
</t>
    </r>
    <r>
      <rPr>
        <rFont val="Nanum Gothic"/>
        <color rgb="FF1155CC"/>
        <u/>
      </rPr>
      <t>https://jira.daumkakao.com/browse/QACALENDAR-5017</t>
    </r>
    <r>
      <rPr>
        <rFont val="Nanum Gothic"/>
      </rPr>
      <t xml:space="preserve"> 
&gt;&gt; 백로그 이관</t>
    </r>
  </si>
  <si>
    <t>이동</t>
  </si>
  <si>
    <t>1. 일정에 나만 초대된 경우</t>
  </si>
  <si>
    <t>카카오톡 &gt; 캘린더 &gt; 일정 상세 &gt; 채팅하기</t>
  </si>
  <si>
    <r>
      <rPr>
        <rFont val="Nanum Gothic"/>
      </rPr>
      <t>초대자가 1명인 경우 채팅하기 선택 시 1:1 대화방으로 바로 이동되는가?
- 매핑 예외케이스 : 채팅하기를 통한 대화가 첫 대화일 경우 프리챗으로 이동</t>
    </r>
    <r>
      <rPr>
        <rFont val="Nanum Gothic"/>
        <strike/>
      </rPr>
      <t xml:space="preserve"> 매핑 안됨. </t>
    </r>
    <r>
      <rPr>
        <rFont val="Nanum Gothic"/>
      </rPr>
      <t xml:space="preserve">
  (1:1 대화인데 첫 대화인 경우, 새방 만들기로 처음 대화한 경우가 해당됨) </t>
    </r>
  </si>
  <si>
    <t>팀채팅 캘린더 &gt; 
일정 상세</t>
  </si>
  <si>
    <r>
      <rPr>
        <rFont val="Nanum Gothic"/>
      </rPr>
      <t xml:space="preserve">(ray, 25/7)
음력 &amp; 반복 일정 말풍선 상세 진입 시, 다음 차수 연도로 노출됨
(팀채팅방, 죠르디 내 말풍선 진입 시 발생)
</t>
    </r>
    <r>
      <rPr>
        <rFont val="Nanum Gothic"/>
        <color rgb="FF1155CC"/>
        <u/>
      </rPr>
      <t>https://jira.daumkakao.com/browse/QACALENDAR-588</t>
    </r>
  </si>
  <si>
    <t>팀채팅 일정 상세 &gt; [채팅하기]</t>
  </si>
  <si>
    <t xml:space="preserve">[채팅하기] 선택 시 해당 팀채팅 방으로 랜딩되는가? </t>
  </si>
  <si>
    <r>
      <rPr>
        <rFont val="Nanum Gothic"/>
      </rPr>
      <t xml:space="preserve">더보기 메뉴 - </t>
    </r>
    <r>
      <rPr>
        <rFont val="Nanum Gothic"/>
        <b/>
      </rPr>
      <t>호스트</t>
    </r>
  </si>
  <si>
    <t>1. 반복일정 아님
2. 일시/장소 수정O</t>
  </si>
  <si>
    <t>카카오톡 &gt; 캘린더 &gt; 일정 상세 &gt; 더보기 &gt; 편집 &gt; 저장</t>
  </si>
  <si>
    <t xml:space="preserve">[저장] 선택 시 안내 얼럿이 노출되는가?
- 얼럿 문구 : '일정을 변경 하시겠습니까? 채팅방으로 변경 알림이 발송됩니다.' 
 - Android : [아니오] [예]
 - iOS : [취소] [확인]
- [취소] :  얼럿 종료
- [확인] : 편집 내용이 반영된 일정 상세화면으로 이동되며, 게스트에게 변경 알림 발송됨 </t>
  </si>
  <si>
    <r>
      <rPr>
        <rFont val="Nanum Gothic"/>
      </rPr>
      <t xml:space="preserve">bono 2023/01
안드: [아니요] [예] 로 노출
</t>
    </r>
    <r>
      <rPr>
        <rFont val="Nanum Gothic"/>
        <color rgb="FF1155CC"/>
        <u/>
      </rPr>
      <t>https://jira.daumkakao.com/browse/QACALENDAR-4249</t>
    </r>
    <r>
      <rPr>
        <rFont val="Nanum Gothic"/>
      </rPr>
      <t xml:space="preserve">  
&gt;&gt; 추후 개선 시에 수정예정, 개선 전까지 현재 상태 유지
보노,엘리&gt; QA에게 문의한 결과 현상태 유지 (@아렌)
&gt;&gt; (wizy, 24/7) 안드는 다 이렇게 나와서 아래부터는 기재 생략</t>
    </r>
  </si>
  <si>
    <t>1. 반복일정 O
2. 일시/장소 수정 X + 다중항목 수정
3. 전체일정 수정 O</t>
  </si>
  <si>
    <t>카카오톡 &gt; 캘린더 &gt; 일정 상세 보기 &gt; 저장</t>
  </si>
  <si>
    <t>[저장] 선택 시 별도의 얼럿 노출 없이 편집된 내용이 반영된 일정 상세화면으로 이동되는가?</t>
  </si>
  <si>
    <t>(Jameson,24/7)
사전조건 메모 참조</t>
  </si>
  <si>
    <t>카카오톡 &gt; 캘린더 &gt; 일정 상세 &gt; 더보기 &gt; 공유</t>
  </si>
  <si>
    <t xml:space="preserve">채팅방에 공유 시 단체 채팅방으로 일정 말풍선이 공유되며 말풍선이 노출되는가?
 말머리 문구, 일정 날짜, 제목, 시간, 반복, 장소, [일정보기] 버튼
- 오픈 채팅방은 공유 불가, 채팅 목록에 미표시됨 </t>
  </si>
  <si>
    <t>1. 초대자 있는 일정</t>
  </si>
  <si>
    <t>카카오톡 &gt; 캘린더 &gt; 일정 상세 &gt; 더보기 &gt; 삭제 (일반일정/반복일정)</t>
  </si>
  <si>
    <t xml:space="preserve">삭제 선택 시 안내 얼럿이 노출되는가?
- 얼럿 문구 : '일정을 삭제하시겠습니까? 초대자에게는 취소 알림이 발송됩니다.'
- [취소] : 얼럿 종료
- [확인] : 일정이 캘린더에서 삭제되고, 이전 화면으로 이동 </t>
  </si>
  <si>
    <t>복제 &gt; 일정 작성 화면</t>
  </si>
  <si>
    <t>[저장]</t>
  </si>
  <si>
    <t>톡캘린더 &gt; (호스트) 일반 일정 상세 화면 &gt; 더보기 [⋯] &gt; 복제 &gt; 복제 일정 작성 화면 &gt; 일정 편집 &gt; [저장]</t>
  </si>
  <si>
    <t xml:space="preserve">복제 일정 작성 화면에서 내용 편집 후 [저장] 선택 시 신규 일정 생성되며, 캘린더 메인뷰/카드뷰에 노출되는가? </t>
  </si>
  <si>
    <r>
      <rPr>
        <rFont val="Nanum Gothic"/>
      </rPr>
      <t xml:space="preserve">더보기 메뉴 - </t>
    </r>
    <r>
      <rPr>
        <rFont val="Nanum Gothic"/>
        <b/>
      </rPr>
      <t>게스트</t>
    </r>
  </si>
  <si>
    <t>1. 반복일정 X
2. 색상/미리알림/메모 수정 O</t>
  </si>
  <si>
    <t xml:space="preserve">[저장] 선택 시 안내 얼럿이 노출되는가?
- 색상/미리알림/메모 중 하나 이상 수정 시 항상 노출
===========================================
- 얼럿 문구 : '변경된 내용은 내 캘린더에만 반영됩니다.'
- [취소] : 얼럿 종료
- [확인] : 편집된 내용이 반영된 일정 상세화면으로 이동 </t>
  </si>
  <si>
    <t>(rowan ,25/6)
and [아니요][예]
shannon, 25/11
ios) 변경된 내용은 나에게만 반영됩니다. [취소] [확인]</t>
  </si>
  <si>
    <t xml:space="preserve">1. 반복일정 O
2. 색상/미리알림/메모 수정 O
</t>
  </si>
  <si>
    <t xml:space="preserve">편집 후 저장 시 안내 팝업이 노출되며 아래와 같이 동작되는가?
- 색상/미리알림/메모 중 하나 이상 수정 시 항상 노출
===========================================
- 안내문구 : '변경 사항은 전체 일정에 반영되며 내 캘린더에만 저장됩니다.'
- [취소] : 팝업 종료, 편집화면 유지
- [확인] : 상세화면 종료, 변경된 내용이 내캘린더에 반영됨 </t>
  </si>
  <si>
    <r>
      <rPr>
        <rFont val="Nanum Gothic"/>
      </rPr>
      <t xml:space="preserve">채팅방에 공유 시 단체 채팅방으로 일정 말풍선이 공유되며 말풍선이 노출되는가?
 말머리 문구, 일정 날짜, 제목, 시간, 반복, 장소, [일정보기] 버튼
- 오픈 채팅방은 공유 불가, 채팅 목록에 미표시됨 
</t>
    </r>
    <r>
      <rPr>
        <rFont val="Nanum Gothic"/>
        <strike/>
        <color rgb="FFB7B7B7"/>
      </rPr>
      <t>- 게스트 일정 공유 시 '초대' 영역 포함</t>
    </r>
  </si>
  <si>
    <t>(yon, 24/9)
호스트&amp;게스트 일정을 공유하는 경우, 초대 영역에 포함되지 않음
- 초대 &gt; 공유받은 일정 미노출
- 공유받은 일정 말풍선 선택 &gt; 일정에 초대받지 않은 멤버입니다 얼럿 노출</t>
  </si>
  <si>
    <t>카카오톡 &gt; 캘린더 &gt; 일정 상세 &gt; 더보기 &gt; 삭제</t>
  </si>
  <si>
    <t xml:space="preserve">삭제 선택 시 얼럿이 노출되며 아래와 같이 동작되는가?
===========================================
- 안내문구 : '일정을 삭제하시겠습니까? 내 캘린더에서 삭제되고 초대 멤버들에게 불참으로 표시됩니다.'
- [취소] : 얼럿 종료
- [확인] : 일정이 캘린더에서 삭제되고, 이전 화면으로 이동 </t>
  </si>
  <si>
    <t>shannon, 2023/9
팀채팅에서 생성한 일정에 초대받으면 삭제 옵션 미노출됨 (TC 102번 이하 참고)</t>
  </si>
  <si>
    <t>복제
(일정 작성 화면)</t>
  </si>
  <si>
    <t>톡캘린더 &gt; (게스트) 일반 일정 상세 화면 &gt; 더보기 [⋯] &gt; 복제 &gt; 복제 일정 작성 화면 &gt; 일정 편집 &gt; [저장]</t>
  </si>
  <si>
    <t>친구가 아닌 사용자가 일정에 초대한 경우</t>
  </si>
  <si>
    <t>카카오톡 &gt; 캘린더 &gt; 일정 상세 보기 &gt; 신고 완료</t>
  </si>
  <si>
    <t>해당 호스트가 차단 친구로 등록되고, 더이상 일정 초대를 받지 않는가?
- 차단 친구에 추가 여부 확인</t>
  </si>
  <si>
    <r>
      <rPr>
        <rFont val="Nanum Gothic"/>
      </rPr>
      <t xml:space="preserve">팀캘린더 일정 편집 &gt;
</t>
    </r>
    <r>
      <rPr>
        <rFont val="Nanum Gothic"/>
        <b/>
      </rPr>
      <t>(작성자)</t>
    </r>
  </si>
  <si>
    <t>(작성자) 팀채팅 일정 상세 &gt; 메뉴 &gt; 편집 &gt; [저장]</t>
  </si>
  <si>
    <t xml:space="preserve">일시/장소 수정 후 [저장]을 탭하면 얼럿 발생하는가?
 - 문구 : 일정을 변경 하시겠습니까? 채팅방으로 변경 알림이 발송됩니다.
 - [취소] : 얼럿 닫히고 편집 화면 유지
 - [확인] : 얼럿 닫히고 일정 상세화면으로 복귀하며 변경사항 반영됨. 팀채팅방으로 말풍선 발송. </t>
  </si>
  <si>
    <t>일반 공유</t>
  </si>
  <si>
    <t>(작성자) 팀채팅 일정 상세 &gt; 메뉴 &gt; 더보기 &gt; [공유]</t>
  </si>
  <si>
    <t xml:space="preserve">친구 또는 일반 채팅방 선택하여 공유 시, 해당 채팅방으로 일정 공유 말풍선 발송되는가?
 - 공유한 일정의 멤버가 아닐 경우에는 말풍선 통해 일정 상세 진입 불가능 </t>
  </si>
  <si>
    <t>(wizy, 24/7)
말풍선 : 이용이 제한되어 더 이상 참여할 수 없는 공유 캘린더입니다.</t>
  </si>
  <si>
    <t>팀채팅방에 공유</t>
  </si>
  <si>
    <t>1. 채팅 목록에 팀채팅방이 있음</t>
  </si>
  <si>
    <t xml:space="preserve">채팅 목록에 팀채팅 방 노출되고, 선택 및 공유 시 해당 팀채팅 방으로 말풍선 발송되는가?
 - 공유한 일정의 멤버가 아닐 경우에는 말풍선 통해 일정 상세 진입 불가능 </t>
  </si>
  <si>
    <t>보노
iOS: [취소][확인] 얼럿</t>
  </si>
  <si>
    <t>(작성자) 팀채팅 일정 상세 &gt; 메뉴 &gt; 더보기 &gt; [삭제] &gt; 일정 조회</t>
  </si>
  <si>
    <t xml:space="preserve">삭제 시 해당 일정 삭제되어 캘린더에서 미노출되는가?
 - 캘린더 메인, 검색, 나챗방 모두 확인 </t>
  </si>
  <si>
    <t>일정 상세 &gt; 삭제</t>
  </si>
  <si>
    <t xml:space="preserve">일정 삭제 선택 시 아래 옵션 노출되는가?
 - 이 일정만 / 이 일정 이후 모든 일정 / 전체 일정
선택한 옵션의 범위에 맞게 일정이 삭제되는가? </t>
  </si>
  <si>
    <t>(wizy, 24/7)
옵션 동작 스펙
-이 일정만 : 선택한 일정만 삭제
-이 일정 이후 모든 일정 삭제 : 과거 제외 선택한 일정 포함하여 미래 일정 삭제
-전체 일정 : 과거 포함하여 일정 모두 삭제</t>
  </si>
  <si>
    <t>복제 
(일정 작성 화면)</t>
  </si>
  <si>
    <t>톡캘린더 &gt; (호스트) 팀채팅 일정 상세 화면 &gt; 더보기 [⋯] &gt; 복제 &gt; 복제 일정 작성 화면 &gt; 일정 편집 &gt; [저장]</t>
  </si>
  <si>
    <t xml:space="preserve">복제 일정 작성 화면에서 내용 편집 후 [저장] 선택 시 신규 팀채팅 일정 생성되며, 캘린더 메인뷰/카드뷰에 노출되는가? </t>
  </si>
  <si>
    <r>
      <rPr>
        <rFont val="Nanum Gothic"/>
      </rPr>
      <t xml:space="preserve">팀캘린더 일정 편집 &gt;
</t>
    </r>
    <r>
      <rPr>
        <rFont val="Nanum Gothic"/>
        <b/>
      </rPr>
      <t>(방장)</t>
    </r>
  </si>
  <si>
    <r>
      <rPr>
        <rFont val="Nanum Gothic"/>
      </rPr>
      <t xml:space="preserve">팀채팅 캘린더/일정 스펙상 팀채팅이 철회되면 해당 팀채팅 캘린더와 일정이 모두 삭제되는게 맞습니다.
철회 시, 바로 삭제되지 않는 것도 스펙 (참고 : </t>
    </r>
    <r>
      <rPr>
        <rFont val="Nanum Gothic"/>
        <color rgb="FF1155CC"/>
        <u/>
      </rPr>
      <t>https://jira.daumkakao.com/browse/QACALENDAR-4280)</t>
    </r>
  </si>
  <si>
    <t>1. 반복일정 X
2. 일시/장소 수정 시</t>
  </si>
  <si>
    <t>(방장) 팀채팅 일정 상세 &gt; 메뉴 &gt; 편집 &gt; [저장]</t>
  </si>
  <si>
    <t>1. 반복일정 O
2. 제목, 설명, 시간대, 음력, 참불 응답값, 미리알림</t>
  </si>
  <si>
    <t xml:space="preserve">일정 상세 &gt; 편집 &gt; 2번 그룹 항목 + 색상 수정 &gt; '이 일정만' 옵션 선택 </t>
  </si>
  <si>
    <t>'이 일정만' 옵션 선택 시 확인 얼럿 노출되는가?
 - 문구 : 색상은 전체 일정에 반영되고 나에게만 저장됩니다.
 - [취소] : 얼럿 닫히며 편집화면 유지
 - [확인] : 얼럿 닫히고 이 일정만 수정 저장됨. 채팅방으로 변경 알림 발송.</t>
  </si>
  <si>
    <t>(wizy, 2023/06)
시간대, 음력 변경 시에는 아래와 같은 얼럿으로 노출됩니다.
'일정을 변경하시겠습니까? 채팅방으로 변경 알림이 발송됩니다. 단, 색상은 전체 일정에 반영되고 나에게만 저장됩니다.'</t>
  </si>
  <si>
    <t>(방장) 팀채팅 일정 상세 &gt; 메뉴 &gt; [공유]</t>
  </si>
  <si>
    <t xml:space="preserve">친구 또는 채팅방 선택하여 공유 시, 해당 채팅방으로 일정 공유 말풍선 발송되는가? </t>
  </si>
  <si>
    <t>(방장) 팀채팅 일정 상세 &gt; 메뉴 &gt; [일정 삭제]</t>
  </si>
  <si>
    <t xml:space="preserve">[삭제] 시 선택 시 확인 얼럿 발생하며, 타인이 주최한 일정도 삭제 가능한가?
 - 문구 : 일정을 삭제하시겠습니까? 채팅방으로 취소 알림이 발송됩니다.
 - [취소] : 얼럿 사라지고 일정 상세 화면 유지
 - [확인] : 얼럿 사라지고 일정 삭제되며 일정 삭제 알림이 팀채팅방으로 발송됨 </t>
  </si>
  <si>
    <t>톡캘린더 &gt; (방장) 팀채팅 일정 상세 화면 &gt; 더보기 [⋯] &gt; 복제 &gt; 복제 일정 작성 화면 &gt; 일정 편집 &gt; [저장]</t>
  </si>
  <si>
    <r>
      <rPr>
        <rFont val="Nanum Gothic"/>
      </rPr>
      <t xml:space="preserve">팀캘린더 일정 편집 &gt;
</t>
    </r>
    <r>
      <rPr>
        <rFont val="Nanum Gothic"/>
        <b/>
      </rPr>
      <t>(타인/게스트)</t>
    </r>
  </si>
  <si>
    <t>1. 반복일정 X
2. 일정 작성 권한 있음</t>
  </si>
  <si>
    <t>(게스트) 팀채팅 일정 상세 &gt; 메뉴 &gt; 편집 &gt; [저장]</t>
  </si>
  <si>
    <t xml:space="preserve">일정 내용 변경 후 [저장]을 탭하면 얼럿 노출되는가?
 - 문구 : 변경된 내용은 나에게만 반영됩니다.
 - [취소] : 얼럿 사라지고 편집 화면 유지
 - [확인] : 얼럿 사라지고 변경한 내용 저장 반영되며 일정 상세 화면으로 복귀 </t>
  </si>
  <si>
    <t>(shannon, 25/01)
[아니요] [예]</t>
  </si>
  <si>
    <t xml:space="preserve">1. 반복일정 O  
2. 일정 작성 권한 있음
</t>
  </si>
  <si>
    <t>(게스트) 일정 상세 &gt; 편집 &gt; 메모 &gt; [저장]</t>
  </si>
  <si>
    <t>메모 추가/편집 후 변경 후 [저장] 선택 시 확인 얼럿 노출되는가?
 - 문구 : 변경 사항은 전체 일정에 반영되고 나에게만 저장됩니다.</t>
  </si>
  <si>
    <t>(게스트) 일정 상세 &gt; 참불응답</t>
  </si>
  <si>
    <t xml:space="preserve">참불 응답값 (참석/미정/불참) 선택 시 별도의 얼럿 발생 없이 바로 적용되는가? </t>
  </si>
  <si>
    <t>rex)
반복일정인 경우 얼럿 노출.</t>
  </si>
  <si>
    <t>(게스트) 팀채팅 일정 상세 &gt; 메뉴 &gt; [공유]</t>
  </si>
  <si>
    <t>(팀챗방에 초대받지 못한 유저에게 공유한 경우
"이용이 제한되어 더 이상 참여할 수 없는 공유캘린더입니다." 얼럿 노출)</t>
  </si>
  <si>
    <t>톡캘린더 &gt; (게스트) 팀채팅 일정 상세 화면 &gt; 더보기 [⋯] &gt; 복제 &gt; [저장]</t>
  </si>
  <si>
    <t xml:space="preserve">복제 일정 작성 상세 화면에서 아무 편집 없이 바로 [저장] 선택 시, 원본 일정과 동일한 내용의 팀채팅 일정이 신규 생성되는가?
하프뷰/미니뷰(리스트타입),리스트뷰 등에서 일정의 호스트 프로필 사진은 '나'로 노출되는가? </t>
  </si>
  <si>
    <t>1. 일정의 호스트가 친구인 경우</t>
  </si>
  <si>
    <t xml:space="preserve">(게스트) 팀채팅 일정 상세 &gt; 메뉴 &gt; [신고]
</t>
  </si>
  <si>
    <t xml:space="preserve">[신고] 선택 시 일정 신고 페이지로 이동되며, 일정 신고 동의 체크 후 신고 완료되는가?
완료후 진입 이전화면으로 랜딩되는가? </t>
  </si>
  <si>
    <t>(bono,24/8)
신고 선택시 신고하기 페이지 &gt; 신고사유 선택 &gt; 접수하기 &gt; 접수완료 화면 &gt; (이전 화면)일정 상세</t>
  </si>
  <si>
    <t>구독 캘린더 &gt; 일정 상세</t>
  </si>
  <si>
    <t>구독 캘린더 일정 상세 &gt; 메뉴 &gt; 편집</t>
  </si>
  <si>
    <t xml:space="preserve">메뉴 &gt; 편집 선택 시 일정 편집화면으로 진입되며 색상,알림,메모만 편집 가능한가? </t>
  </si>
  <si>
    <t>shannon, 2023/9
사전 조건: 캘린더 &gt; 사이드 메뉴&gt; 구독캘린더 &gt; 플러스 &gt; 구독캘린더 추가하여 테스트
구독 캘린더 일정 상세 진입 : 사이드 메뉴 &gt; 오른쪽 하단에 캘린더 관리 &gt; 구독 캘린더 탭</t>
  </si>
  <si>
    <t>구독 캘린더 일정 상세 &gt; 메뉴 &gt; 공유</t>
  </si>
  <si>
    <r>
      <rPr>
        <rFont val="Nanum Gothic"/>
      </rPr>
      <t xml:space="preserve">공유할 친구/채팅방 선택 후 [확인]을 탭하면 해당 채팅방으로 일정 공유 말풍선 발송되는가?
일정이 공유되었어요.
달력아이콘, </t>
    </r>
    <r>
      <rPr>
        <rFont val="Nanum Gothic"/>
        <strike/>
        <color rgb="FFB7B7B7"/>
      </rPr>
      <t>M</t>
    </r>
    <r>
      <rPr>
        <rFont val="Nanum Gothic"/>
      </rPr>
      <t xml:space="preserve">M월 </t>
    </r>
    <r>
      <rPr>
        <rFont val="Nanum Gothic"/>
        <strike/>
        <color rgb="FFB7B7B7"/>
      </rPr>
      <t>D</t>
    </r>
    <r>
      <rPr>
        <rFont val="Nanum Gothic"/>
      </rPr>
      <t>D일, 일정 제목
시간
장소
초대
[일정보기] [구독하기]</t>
    </r>
  </si>
  <si>
    <t>lily, 25/9
E스포츠의 경우 장소 미노출</t>
  </si>
  <si>
    <t>신고완료</t>
  </si>
  <si>
    <t>구독 캘린더 일정 상세 &gt; 메뉴 &gt; 신고 &gt; 신고 완료</t>
  </si>
  <si>
    <t xml:space="preserve">신고 완료 후, 별도의 규제가 가해지기 전까자는 아래와 같이 동작하는가?
 - 신고한 일정 노출 유지
 - 일정삭제 X, 구독해지 X, 채널차단 X (추가 제어 액션 없음) </t>
  </si>
  <si>
    <t>공개 일정 상세</t>
  </si>
  <si>
    <r>
      <rPr>
        <rFont val="Nanum Gothic"/>
      </rPr>
      <t xml:space="preserve">공개 일정 링크 
</t>
    </r>
    <r>
      <rPr>
        <rFont val="Nanum Gothic"/>
        <color rgb="FF1155CC"/>
        <u/>
      </rPr>
      <t>https://calendar.kakao.com/schedule/62a994c442f82a2c79f3b8a0</t>
    </r>
  </si>
  <si>
    <t>공개 일정 상세보기 &gt;  편집 &gt; [저장]</t>
  </si>
  <si>
    <t xml:space="preserve">별도의 얼럿 없이 편집한 내용이 반영되어 노출되는가? 
- 색상,캘린더, 알림, 메모  </t>
  </si>
  <si>
    <r>
      <rPr>
        <rFont val="Nanum Gothic"/>
      </rPr>
      <t>[jinny]</t>
    </r>
    <r>
      <rPr>
        <rFont val="Nanum Gothic"/>
        <strike/>
      </rPr>
      <t xml:space="preserve">
</t>
    </r>
    <r>
      <rPr>
        <rFont val="Nanum Gothic"/>
      </rPr>
      <t xml:space="preserve">- 공개일정 추가방법 : 
1) 뷰탭 채널 생성 일정 : 톡 3탭인 뷰탭의 채널들이 창작자센터에서 공개일정을 생성할 수 있음
ex) </t>
    </r>
    <r>
      <rPr>
        <rFont val="Nanum Gothic"/>
        <color rgb="FF1155CC"/>
        <u/>
      </rPr>
      <t>https://view.kakao.com/v/_CBqxdb/ElS2Uch3n2</t>
    </r>
    <r>
      <rPr>
        <rFont val="Nanum Gothic"/>
      </rPr>
      <t xml:space="preserve">
2) 비즈보드에서 추가 : 어드민 개발이 되어있지 않아 수동 등록
3) 그 외 내부 서비스의 마케팅 목적 개별 요청 건들
비즈보드와 동일하게 건별 수동 등록함. 
ex) 서랍 오픈1주년 일정
(gloria 2023/09)
</t>
    </r>
    <r>
      <rPr>
        <rFont val="Nanum Gothic"/>
        <color rgb="FF1155CC"/>
        <u/>
      </rPr>
      <t>https://calendar.kakao.com/schedule/62a994c442f82a2c79f3b8a0</t>
    </r>
    <r>
      <rPr>
        <rFont val="Nanum Gothic"/>
      </rPr>
      <t xml:space="preserve"> 로 확인
(bono,25/3)
공개일정 편집 화면에 생일캘린더 노출 
&gt;&gt; aren: 현재 스펙 확인이 어렵고, 문제될 부분이 아니라 지라 등록하지 않고 현상태 유지</t>
    </r>
  </si>
  <si>
    <t>공개 일정 상세보기 &gt; 공유</t>
  </si>
  <si>
    <t xml:space="preserve">나챗방/1:1채팅방/단체채팅방 에 일정 공유가 가능한가? 
공유 메시지 선택 시 일정 상세 화면으로 진입이 가능한가? </t>
  </si>
  <si>
    <r>
      <rPr>
        <rFont val="Nanum Gothic"/>
      </rPr>
      <t xml:space="preserve">(ray)
Android - 일정 상세에서 공유 &gt; 상단 알림바로 채팅방 진입 &gt; 말풍선으로 일정 상세 진입 후 뒤로가기 시 채팅방 화면으로 이동되지 않는 현상
</t>
    </r>
    <r>
      <rPr>
        <rFont val="Nanum Gothic"/>
        <color rgb="FF1155CC"/>
        <u/>
      </rPr>
      <t>https://jira.daumkakao.com/browse/QATEAM-3889</t>
    </r>
  </si>
  <si>
    <t>공개 일정 상세보기 &gt; 삭제</t>
  </si>
  <si>
    <t xml:space="preserve">삭제 얼럿 없이 일정이 삭제되는가? 
- 뷰에서 모두 제거 되었는지 확인 </t>
  </si>
  <si>
    <t xml:space="preserve">[aren]
공개일정이 내 캘린더에 등록한 상태라면 '일정 삭제'가 노출되어야 합니다. 
만약 공개일정을 공유받은 상태에서 내 캘린더에 등록하지는 않고 상세를 보기만 했다면 (내 캘린더에 없으므로) '삭제' 버튼은 노출되지 않습니다. </t>
  </si>
  <si>
    <t>공개 일정 상세 화면 &gt; 메뉴 &gt; 신고 &gt; 신고 완료</t>
  </si>
  <si>
    <t xml:space="preserve">신고 완료 후, 별도의 규제가 가해지기 전까자는 아래와 같이 동작하는가?
 - 신고한 일정 노출 유지
 - 일정삭제 X, 채널차단 X (추가 제어 액션 없음) </t>
  </si>
  <si>
    <t>공휴일 상세</t>
  </si>
  <si>
    <t>공휴일 일정 상세 화면 &gt; 일정 확인</t>
  </si>
  <si>
    <t xml:space="preserve">더보기 메뉴 미노출 되며 편집 불가한가? </t>
  </si>
  <si>
    <r>
      <rPr>
        <rFont val="Nanum Gothic"/>
      </rPr>
      <t xml:space="preserve">(jenna, 25/2) </t>
    </r>
    <r>
      <rPr>
        <rFont val="Nanum Gothic"/>
        <color rgb="FF1155CC"/>
        <u/>
      </rPr>
      <t>QACALENDAR-5071</t>
    </r>
    <r>
      <rPr>
        <rFont val="Nanum Gothic"/>
      </rPr>
      <t xml:space="preserve"> 더보기 &gt; 공유 노출함 (누르면 서비스 연결 상태가 좋지 않다는 팝업 노출) 
&gt; 백로그 이관</t>
    </r>
  </si>
  <si>
    <t>위젯</t>
  </si>
  <si>
    <t>위젯 추가</t>
  </si>
  <si>
    <t>단말기 홈 화면 롱 탭 &gt; 위젯 &gt; 톡캘린더 위젯 &gt; 위젯 추가</t>
  </si>
  <si>
    <t xml:space="preserve">홈화면에 위젯 추가가 가능한가? 
And : 월뷰/리스트뷰 
iOS : 스몰/미디엄 위젯 </t>
  </si>
  <si>
    <t>[Tip_bono] 월 뷰 위젯, 일정 위젯 확인
(wizy, 2023/06)
iOS 톡캘린더 위젯 3가지 종류 있음
ㄴ (shannon, 25/11)
ios) 홈화면 &gt; 롱탭 &gt; 편집 &gt; 카카오톡 검색 &gt; 톡캘린더 탭 &gt; 우측하단을 드래그하여 총 3가지 타입이 잘 보이는 지 확인</t>
  </si>
  <si>
    <t>위젯 화면 
(Only Android)</t>
  </si>
  <si>
    <t>월뷰/리스트뷰 위젯</t>
  </si>
  <si>
    <t>톡캘린더 위젯 &gt; 월뷰/리스트뷰 위젯 &gt; 화면 확인</t>
  </si>
  <si>
    <t>월뷰 위젯이 당월(오늘이 해당되는 월) 달력뷰로 정상 노출되는가?
- 좌상단 : 월표시
- 우상단 : [&lt;], [오늘], [&gt;], [위젯 설정] 
[Android]
- 좌상단 : [&lt;] [2024년 7월] [&gt;]
- 우상단 : [오늘] [설정] [추가]
- 달력뷰 및 일정 노출
리스트뷰 위젯이 오늘이 해당되는 목록뷰로 정상 노출되는가?
- 좌상단 : 월/일/요일 표시
- 우상단 [위젯 설정] 
- 일정 리스트 노출 (상/하 스크롤로 확인 가능)</t>
  </si>
  <si>
    <t>위젯 일정</t>
  </si>
  <si>
    <t>톡캘린더 위젯 &gt; 일정 확인 및 선택</t>
  </si>
  <si>
    <t>톡캘린더 실행되며 오늘 날짜 기준 마지막으로 본 메인뷰로 이동되는가? 
- 일정 영역에 내일 일정만 존재하더라도 오늘 날짜 기준인 메인뷰로 이동되어야함</t>
  </si>
  <si>
    <r>
      <rPr>
        <rFont val="Nanum Gothic"/>
      </rPr>
      <t xml:space="preserve">iOS 위젯의 랜딩 스펙 :  위키 하단 참고 
</t>
    </r>
    <r>
      <rPr>
        <rFont val="Nanum Gothic"/>
        <color rgb="FF1155CC"/>
        <u/>
      </rPr>
      <t>https://wiki.daumkakao.com/pages/viewpage.action?pageId=727176200</t>
    </r>
    <r>
      <rPr>
        <rFont val="Nanum Gothic"/>
      </rPr>
      <t xml:space="preserve">
(wizy, 2023/06)
위키문서 권한없음
-iOS 
 ㄴ스몰위젯/미디엄위젯의 경우 TC 기대 결과 동일
 ㄴ빅(?)위젯의 경우 선택한 날짜의 캘린더일정으로 이동</t>
    </r>
  </si>
  <si>
    <t>사이드</t>
  </si>
  <si>
    <t>톡캘린더 + 
서브 캘린더</t>
  </si>
  <si>
    <t>캘린더 ON/OFF</t>
  </si>
  <si>
    <t>톡캘린더 &gt; 사이드 &gt; 캘린더 목록 &gt; 캘린더 On/off 및 접기/펼치기</t>
  </si>
  <si>
    <t xml:space="preserve">톡캘린더, 팀채팅 캘린더, 구독캘린더, 로컬 캘린더 On/OFF 가능하며 설정에 맞게 뷰에 적용되는가?  
톡캘린더, 팀채팅 캘린더, 구독캘린더, 로컬 캘린더 접기/펼치기 가능한가? </t>
  </si>
  <si>
    <t>새 캘린더 만들기</t>
  </si>
  <si>
    <t>톡캘린더 &gt; 사이드메뉴 &gt; 새 캘린더 만들기 &gt; [저장] 선택</t>
  </si>
  <si>
    <t>캘린더 이름 입력 후 [저장] 선택 시 톡캘린더 사이드 화면으로 이동되며, 새로 생성한 캘린더가 톡캘린더 목록에 노출되는가?
 - 일반캘린더 목록 중 최하단(할 일 위)에 추가됨
 - 캘린더 색상 변경하지 않았을 경우 기본 색상으로 노출</t>
  </si>
  <si>
    <t>생일 캘린더</t>
  </si>
  <si>
    <t>톡캘린더 &gt; 사이드메뉴</t>
  </si>
  <si>
    <t>- 메뉴명 : 생일 캘린더 &gt; 친구 생일
- 위치 : 톡캘린더 하단
- 친구 생일 영역 선택 시 캘린더 설정 페이지로 진입</t>
  </si>
  <si>
    <t>톡캘린더 &gt; 사이드메뉴 &gt; (하단 우측) 캘린더 관리 &gt; (우상단) 편집 &gt; 생일 캘린더 확인</t>
  </si>
  <si>
    <t>편집 모드로 전환된 경우 생일 캘린더 영역 미노출 (편집 불가)</t>
  </si>
  <si>
    <t>구독 캘린더 추가</t>
  </si>
  <si>
    <t>캘린더 구독/해지</t>
  </si>
  <si>
    <t>구독 가능 캘린더 목록 &gt; 캘린더 구독</t>
  </si>
  <si>
    <t xml:space="preserve">캘린더 구독/해지가 가능한가? 
구독/해지에 맞게 메인뷰에 적용되는가? </t>
  </si>
  <si>
    <t>로컬 연동 설정</t>
  </si>
  <si>
    <t>권한 최초 요청</t>
  </si>
  <si>
    <t>1. 캘린더 접근 권한 처음 요청 시도</t>
  </si>
  <si>
    <t xml:space="preserve">카카오톡 &gt; 캘린더 &gt; 사이드 &gt; 내 휴대폰의 일정 보기 </t>
  </si>
  <si>
    <t xml:space="preserve">[표시하기] 선택 시 접근 권한 허용 얼럿이 아래와 같이 노출되며 정상 동작되는가?
====================================================
- 문구 : '카카오톡에서 내 캘린더에 액세스하도록 허용하시겠습니까? [허용][허용 안함]'
- [허용] : 선택 시 로컬 캘린더의 일정을 가져와 바로 노출함 
- [허용 안함] : 캘린더 접근 권한 거부됨
</t>
  </si>
  <si>
    <t>_x0008_v10.5.0</t>
  </si>
  <si>
    <r>
      <rPr>
        <rFont val="Nanum Gothic"/>
      </rPr>
      <t xml:space="preserve">[aren] '내 휴대폰의 일정 보기' 가 이미 되어있는 경우 해당 메뉴 미노출 됨
[bono]
iOS: 
최초 접근시 &gt; 
'카카오톡'이(가) 사용자의 캘린더에 접근하려고 합니다.
내 휴대폰의 일정을 표시하고 관리하려면 캘린더 접근 권한이 필요합니다. [허용안함][확인] 노출
위 얼럿의 [허용안함] 클릭 이후 접근시 &gt; 
내 휴대폰의 일정을 표시하고 관리하려면 캘린더 접근 권한이 필요합니다. [취소][확인] 얼럿 노출
 ㄴ(rachel, 25/4) iOS 문구 아래 내용으로 변경되어 노출됨
 : '카카오톡'이(가) 사용자의 </t>
    </r>
    <r>
      <rPr>
        <rFont val="Nanum Gothic"/>
        <b/>
      </rPr>
      <t>전체</t>
    </r>
    <r>
      <rPr>
        <rFont val="Nanum Gothic"/>
      </rPr>
      <t xml:space="preserve"> 캘린더에 접근하려고 합니다.
    내 휴대폰의 일정을 표시하고 관리하려면 캘린더 접근 권한이 필요합니다. </t>
    </r>
    <r>
      <rPr>
        <rFont val="Nanum Gothic"/>
        <b/>
      </rPr>
      <t>[전체 접근 허용]</t>
    </r>
    <r>
      <rPr>
        <rFont val="Nanum Gothic"/>
      </rPr>
      <t>[허용 안 함] 노출
(wizy, 24/7)
Android : 아래 얼럿 먼저 노출된 후 TC얼럿 노출됨
내 휴대폰의 일정을 표시하고 관리하려면 캘린더 접근 권한이 필요합니다.
취소, 확인</t>
    </r>
  </si>
  <si>
    <t xml:space="preserve">로컬 캘린더 편집 </t>
  </si>
  <si>
    <t>편집 가능</t>
  </si>
  <si>
    <t>카카오톡 &gt; 캘린더 &gt; 로컬 캘린더 일정 &gt; 일정상세 &gt; 편집</t>
  </si>
  <si>
    <t xml:space="preserve">로컬 연동된 일정 상세에서 메뉴 편집 및 저장이 가능한가?
- 편집 가능 : 제목, 시작일시, 종료일시, 하루종일, 시간대, 위치
- android는 로컬 캘린더 편집 후 상세를 닫음(편집 후 저장 시 카드뷰 노출)
로컬 반복일정 편집 &gt; 일시/장소 변경 후 저장 시 수정 옵션 노출되는가? </t>
  </si>
  <si>
    <r>
      <rPr>
        <rFont val="Nanum Gothic"/>
      </rPr>
      <t xml:space="preserve">(pond, 24/9)
Android : 로컬 캘린더 반복 일정 수정 시, 네트워크 오류 발생 및 로컬/톡 캘린더에서 일정 모두 삭제되는 문제
</t>
    </r>
    <r>
      <rPr>
        <rFont val="Nanum Gothic"/>
        <color rgb="FF1155CC"/>
        <u/>
      </rPr>
      <t xml:space="preserve">https://jira.daumkakao.com/browse/QACALENDAR-5019
</t>
    </r>
    <r>
      <rPr>
        <rFont val="Nanum Gothic"/>
      </rPr>
      <t>&gt;&gt; 백로그 이관</t>
    </r>
  </si>
  <si>
    <t>사이드 &gt; 검색</t>
  </si>
  <si>
    <t>키워드로 찾기
(검색 서제스트)</t>
  </si>
  <si>
    <t>톡캘린더 &gt; 사이드 &gt; 검색 &gt; 검색 진입 화면 &gt; 검색어 입력 &gt; 검색 서제스트 확인</t>
  </si>
  <si>
    <t xml:space="preserve">검색어 입력 시 '채팅방으로 찾기' 영역이 사라지고, 검색 결과가 서제스트로 표시되는가?
채팅방 서제스트, 주최자 서제스트 선택 시 해당 일정 목록으로 이동되는가? </t>
  </si>
  <si>
    <t>검색 결과 목록(공통)</t>
  </si>
  <si>
    <t>톡캘린더 &gt; 사이드 &gt; 검색 &gt;검색 진입 화면 &gt; 검색어 입력 &gt; 일정 목록 &gt; 일정 선택</t>
  </si>
  <si>
    <t xml:space="preserve">개별 일정 선택 시 일정 상세 화면으로 이동되는가? 
- 일반 캘린더 일정, 팀채팅 캘린더 일정 확인 
- 닫기/Back : 검색 결과 목록으로 이동되며 포커스 유지 </t>
  </si>
  <si>
    <t>사이드 &gt; 설정</t>
  </si>
  <si>
    <t>설정 메뉴 전체</t>
  </si>
  <si>
    <t>캘린더 &gt; 사이드메뉴 &gt; 설정 &gt; 노출되는 설정 메뉴 전체 확인
* 메뉴 노출 여부만 확인 후 상세 기능은 하단에서 확인</t>
  </si>
  <si>
    <t>[알림 설정]
오늘의 브리핑 알림 받기 ON/OFF
친구의 일정 초대만 알림 받기 ON/OFF
일정 미리 알림
[캘린더 설정]
캘린더 관리
[화면 설정]
첫 번째 요일
과거 일정 연하게 표시하기 ON/OFF
[할 일 설정]
완료한 일 전체 삭제
캘린더 새로고침</t>
  </si>
  <si>
    <t>오늘의 브리핑 알림 받기</t>
  </si>
  <si>
    <t>캘린더 &gt; 사이드메뉴 &gt; 설정 &gt; 오늘의 브리핑 알림 받기 ON/OFF</t>
  </si>
  <si>
    <t>오늘의 브리핑 알림 받기 ON/OFF 설정에 맞게 알림 수신/미수신 되는가?</t>
  </si>
  <si>
    <t>친구의 일정 초대만 알림 받기</t>
  </si>
  <si>
    <t>캘린더 &gt; 사이드메뉴 &gt; 설정 &gt; 친구의 일정 초대만 알림 받기 ON/OFF</t>
  </si>
  <si>
    <t xml:space="preserve">친구의 일정 초대만 알림받기 On/OFF 설정에 맞게 알림 수신/미수신 되는가? </t>
  </si>
  <si>
    <t>차단해제&gt; 친구추가X 상태 or 친구 추가한적 없는 상태
톡캘린더 채널 tms에 수신/미수신 확인
ㄴ shannon,2023/9
채팅방에 공유되는 일정은 해당 ON/OFF와 상관없고, 톡캘린더 채널 TMS 확인하는 케이스</t>
  </si>
  <si>
    <r>
      <rPr>
        <rFont val="Nanum Gothic"/>
      </rPr>
      <t xml:space="preserve">일정 미리 알림
</t>
    </r>
    <r>
      <rPr>
        <rFont val="Nanum Gothic"/>
        <b/>
      </rPr>
      <t>(공통)</t>
    </r>
  </si>
  <si>
    <t>캘린더 &gt; 사이드메뉴 &gt; 설정 &gt; 일정 미리 알림</t>
  </si>
  <si>
    <t xml:space="preserve">모두 받기/참석, 미정만 받기/참석만 받기 에 맞게 알림 수신 되는가? </t>
  </si>
  <si>
    <t>캘린더 설정</t>
  </si>
  <si>
    <t>캘린더 관리</t>
  </si>
  <si>
    <t>캘린더 &gt; 사이드메뉴 &gt; 설정 &gt; 캘린더 관리</t>
  </si>
  <si>
    <t xml:space="preserve">톡캘린더, 팀채팅 캘린더, 구독 캘린더가 정상 노출되는가? </t>
  </si>
  <si>
    <t>(gloria 2023/09)
톡캘린더, 구독 캘린더, 공유 캘린더 순으로 노출
(zeron, 25/1)
톡캘린더, 생일 캘린더, 구독 캘린더, 팀채팅 캘린더 순으로 노출</t>
  </si>
  <si>
    <t>캘린더 순서 편집</t>
  </si>
  <si>
    <t>1. 공유 캘린더 순서 편집 완료</t>
  </si>
  <si>
    <t>캘린더 &gt; 사이드메뉴 &gt; 설정 &gt; [편집] &gt; [완료]</t>
  </si>
  <si>
    <t xml:space="preserve">팀채팅 캘린더 순서 변경 후 [완료] 버튼 선택 시 변경한 순서로 저장되는가?
톡캘린더 사이드에도 동일한 순서로 적용되어 있는가? </t>
  </si>
  <si>
    <t>캘린더 &gt; 사이드메뉴 &gt; 설정 &gt; 캘린더 관리 &gt; 새 캘린더 만들기 &gt; 캘린더 추가</t>
  </si>
  <si>
    <t xml:space="preserve">새 캘린더 만들기 페이지에서 이름/색상/일정 입력 후 [저장]시 캘린더 화면으로 복귀하고, 새로 생성한 캘린더가 목록 최 하단에 추가되어 있는가?                              </t>
  </si>
  <si>
    <t>[+ 캘린더 구독하기]</t>
  </si>
  <si>
    <t>캘린더 &gt; 사이드메뉴 &gt; 설정 &gt; 캘린더 관리 &gt; 구독 캘린더 &gt; [+ 캘린더 구독하기] &gt; 캘린더 구독 추가/해지 &gt; 구독 캘린더</t>
  </si>
  <si>
    <t xml:space="preserve">구독 가능 캘린더 목록에서 구독캘린더 추가 후 캘린더 관리 화면 복귀 시 추가한 구독캘린더가 목록 마지막에 추가되어 있는가?
구독 가능 캘린더 목록에서 구독캘린더 해지 후 캘린더 관리 화면 복귀 시 구독 해지한 캘린더가 목록에서 미노출되는가? </t>
  </si>
  <si>
    <t>개별 캘린더 관리</t>
  </si>
  <si>
    <t>캘린더 &gt; 사이드메뉴 &gt; 설정 &gt; 캘린더 관리 &gt; 캘린더 선택</t>
  </si>
  <si>
    <t xml:space="preserve">개별 캘린더(톡캘린더,팀채팅 캘린더, 구독캘린더) 편집이 가능한가? </t>
  </si>
  <si>
    <t>캘린더 새로고침</t>
  </si>
  <si>
    <t>캘린더 &gt; 사이드메뉴 &gt; 설정 &gt; 캘린더 새로고침</t>
  </si>
  <si>
    <t>캘린더 새로고침이 되는가?</t>
  </si>
  <si>
    <t xml:space="preserve">말풍선
</t>
  </si>
  <si>
    <t>톡캘린더 채널 / 일반 대화방 말풍선 &gt; 생성/공유/변경/삭제/미리알림</t>
  </si>
  <si>
    <t>일반 일정(호스트/게스트)</t>
  </si>
  <si>
    <t>말풍선 &gt; 일정 생성/변경/삭제/미리알림/공유 &gt; 노출 및 선택</t>
  </si>
  <si>
    <t>일정 초대,변경,삭제,미리알림/공유에 맞게 말풍선이 정상 노출되는가? 
(일정 시작 월/일, 제목, 일시, 초대, 음력, 반복, 장소, 음력) 
해당 일정 상세 화면으로 이동 가능한가?</t>
  </si>
  <si>
    <t xml:space="preserve">팀채팅방 말풍선 &gt; 공유/변경/삭제/미리알림 </t>
  </si>
  <si>
    <t>팀 일정 (호스트/게스트)</t>
  </si>
  <si>
    <t xml:space="preserve">일정 초대,변경,삭제,미리알림/공유에 맞게 말풍선이 정상 노출되는가? 
(일정 시작 월/일, 제목, 일시, 초대, 음력, 반복, 장소, 음력) 
해당 일정 상세 화면으로 이동 가능한가? </t>
  </si>
  <si>
    <t>PC &lt; &gt; 모바일 
캘린더 연동</t>
  </si>
  <si>
    <t>캘린더 조회</t>
  </si>
  <si>
    <t>메인뷰</t>
  </si>
  <si>
    <t>1. PC Talk에서 캘린더 일정 생성</t>
  </si>
  <si>
    <t>모바일 &gt; 톡캘린더 &gt; 메인뷰</t>
  </si>
  <si>
    <t>메인뷰에 PC Talk에서 생성한 캘린더 일정이 노출되는가?</t>
  </si>
  <si>
    <t>https://calendar.kakao.com/</t>
  </si>
  <si>
    <r>
      <rPr>
        <rFont val="Nanum Gothic"/>
      </rPr>
      <t xml:space="preserve">캘린더 업데이트
</t>
    </r>
    <r>
      <rPr>
        <rFont val="Nanum Gothic"/>
        <b/>
      </rPr>
      <t>(구버전 &gt; 최신버전)</t>
    </r>
  </si>
  <si>
    <t>동작 확인</t>
  </si>
  <si>
    <t>1. 최신 버전으로 업데이트 완료</t>
  </si>
  <si>
    <t>카카오톡 업데이트 &gt; 캘린더 &gt; 캘린더 위젯, 일정 노출 및 동작 확인</t>
  </si>
  <si>
    <t>위젯 및 캘린더 일정이 정상적으로 노출 및 동작 하는가?</t>
  </si>
  <si>
    <r>
      <rPr>
        <rFont val="Nanum Gothic"/>
      </rPr>
      <t xml:space="preserve">bono
ios 마켓버전 설치후 앱센터 빌드 업데이트 시도시 동일한 번들로 설치불가 &gt; 구버전도 앱센터 빌드로 확인
enzo
</t>
    </r>
    <r>
      <rPr>
        <rFont val="Nanum Gothic"/>
        <color rgb="FF1155CC"/>
        <u/>
      </rPr>
      <t>https://jira.daumkakao.com/browse/QACALENDAR-4843</t>
    </r>
    <r>
      <rPr>
        <rFont val="Nanum Gothic"/>
      </rPr>
      <t xml:space="preserve"> 
(i16) v10.9.0 &gt; v11.0.0 업데이트 시 위젯 UI 깨짐 및 선택 시 톡캘린더로 랜딩
위 이슈로 논이슈 처리 확인</t>
    </r>
  </si>
  <si>
    <t>생일 일정 (2024/9차)</t>
  </si>
  <si>
    <t>용어 정리
* 계정 생일 : 톡 설정 &gt; 카카오계정 &gt; 내 정보 관리 &gt; 생일 에 등록된 생일
 (생일 등록 이후, 톡 설정 &gt; 프로필 영역의 [관리] &gt; 생일 알림을 on 해야 상대방에게 생일 정보가 공유 됨)
* 수동 생일 : 계정 생일이 등록된 친구의 생일을 편집하는 경우 수동 생일 일정이 생성 됨 (친구의 계정 생일은 미노출 됨)
* 완전 수동 생일 : 친구의 계정 생일이 없는 상태에서 내가 친구의 생일 일정을 등록한 경우 생성되는 생일 일정</t>
  </si>
  <si>
    <t>(bono,25/3) 아래 경로에서 등록 화면 진입 가능
- 톡캘린더 &gt; 사이드메뉴 &gt; 생일 캘린더 삼선메뉴를 통해 진입 '생일 일정 관리' 화면 진입 &gt; 등록 버튼 클릭
- 톡캘린더 &gt; 사이드메뉴 &gt; 설정 &gt; 캘린더 관리 &gt; 생일 캘린더를 통해 '생일 일정 관리' 화면 진입 &gt; 등록 버튼 클릭
- 톡캘린더 &gt; +일정 생성 &gt; 캘린더 설정 영역 &gt; 생일 캘린더 선택 &gt; 친구 생일 등록 화면으로 이동</t>
  </si>
  <si>
    <t>생일 일정 등록</t>
  </si>
  <si>
    <t>수동 생일 일정 등록</t>
  </si>
  <si>
    <t>- 친구의 계정 생일 있음
- 기 등록된 수동 생일 일정 없음</t>
  </si>
  <si>
    <t>수동 생일 일정 등록 뷰 &gt; UI 확인</t>
  </si>
  <si>
    <t>- X / 저장 (android : &lt;)
- 친구 태그
- yyyy.mm.dd 요일
- 음력   on/off 스위치
- 캘린더 ('친구 생일' 캘린더 선택된 상태)
  ㄴ 변경 불가 (얼럿 노출)
- 알림 
  ㄴ 디폴트 알림 설정 : 친구 생일 관리 &gt; 일정 알림 설정에 설정된 시간으로 표시
- 알림 추가
  ㄴ 알림 추가 가능
- 설명
  ㄴ 설명 추가 가능</t>
  </si>
  <si>
    <t>v.26.6.0</t>
  </si>
  <si>
    <t>친구 태그</t>
  </si>
  <si>
    <t>태그 친구 제한</t>
  </si>
  <si>
    <t>친구 수 제한</t>
  </si>
  <si>
    <t>친구 태그에 1명 이상 태그 시도</t>
  </si>
  <si>
    <t>- 친구 태그 선택 창의 버튼 : 라디오 버튼으로 제공, 1명만 선택 가능
- 1명 이상 친구 태그 불가
 ㄴ [Android] 재 선택한 친구로 교체됨
 ㄴ [iOS] 안내 토스트 노출 및 선택 불가
   : "생일인 친구는 1명만 태그할 수 있습니다."</t>
  </si>
  <si>
    <t>태그 완료</t>
  </si>
  <si>
    <t>친구 태그 영역 확인</t>
  </si>
  <si>
    <t>해당 친구 이름 노출</t>
  </si>
  <si>
    <t>기존 일정 불러오기</t>
  </si>
  <si>
    <t>기본 동작</t>
  </si>
  <si>
    <t>현재 설정하려는 친구가 태그된 생일 일정이 이미 존재함</t>
  </si>
  <si>
    <t>사전 조건과 일치하는 친구로 태그 시도</t>
  </si>
  <si>
    <t>- 기존 일정 불러오기 안내 얼럿 노출
 ㄴ"기존 일정 불러오기
     선택한 친구가 태그된 기존 일정이 존재합니다. 기존 일정 정보를 불러오시겠습니까? 불러오지 않고 새로 등록할 경우 기존 일정은 삭제됩니다."
    [취소][불러오기]
- [취소] : 등록화면 유지된 상태로 불러오기 취소되며 태그한 친구 유지, 기존 작성중인 데이터 유지 
- [불러오기] : 기존 일정 정보로 채워짐</t>
  </si>
  <si>
    <t>불러오기 후 동작 확인</t>
  </si>
  <si>
    <t>불러오기로 정보가 채워진 일정을 등록 &gt; 해당 일정 등록 후 동작 확인</t>
  </si>
  <si>
    <t>1. 불러오기 된 날짜 기준으로 보여짐
2. 불러오기 된 알림 기준으로 알림 동작 함</t>
  </si>
  <si>
    <r>
      <rPr>
        <rFont val="Nanum Gothic"/>
      </rPr>
      <t xml:space="preserve">(sallyy, 25/5)
</t>
    </r>
    <r>
      <rPr>
        <rFont val="Nanum Gothic"/>
        <color rgb="FF1155CC"/>
        <u/>
      </rPr>
      <t>QATEAM-1403</t>
    </r>
    <r>
      <rPr>
        <rFont val="Nanum Gothic"/>
      </rPr>
      <t xml:space="preserve"> 수동 생일 일정 등록 &gt; 기존 일정 불러오기 시 미리 알림 설정이 캘린더 기본값으로 설정되는 현상</t>
    </r>
  </si>
  <si>
    <t>날짜 / 음력</t>
  </si>
  <si>
    <t>날짜</t>
  </si>
  <si>
    <t>날짜 영역 확인</t>
  </si>
  <si>
    <t>- 날짜: 시간대 설정을 미지원함에 따라 1개 필드만 노출 (할 일과 동일)
- 하루종일, 반복 시간대 미지원</t>
  </si>
  <si>
    <t>음력</t>
  </si>
  <si>
    <t>날짜 : 음력 영역 확인</t>
  </si>
  <si>
    <t>- on / off 스위치로 음력 설정</t>
  </si>
  <si>
    <t>음력 off ( = 양력)</t>
  </si>
  <si>
    <t>음력 : off 설정 후 등록</t>
  </si>
  <si>
    <t>캘린더에 설정한 날짜 그대로 노출</t>
  </si>
  <si>
    <t>캘린더 영역 확인</t>
  </si>
  <si>
    <t>- 친구 생일 캘린더로 고정 / 변경 불가 (얼럿 노출)</t>
  </si>
  <si>
    <t>(rowan,25/2)
[친구 생일] 영역 선택 시
'친구 생일은 캘린더 변경이 불가능합니다.'
토스트 노출</t>
  </si>
  <si>
    <t>default</t>
  </si>
  <si>
    <t>친구 생일 관리의 알림 설정 시간이 없음</t>
  </si>
  <si>
    <t>알림 영역 확인</t>
  </si>
  <si>
    <t>- 당일 오전 12:00</t>
  </si>
  <si>
    <r>
      <rPr>
        <rFont val="Nanum Gothic"/>
      </rPr>
      <t xml:space="preserve">(bono,25/3)
</t>
    </r>
    <r>
      <rPr>
        <rFont val="Nanum Gothic"/>
        <color rgb="FF1155CC"/>
        <u/>
      </rPr>
      <t>https://docs.google.com/presentation/d/1e_BEbn0tZUFa_c3XIcQwiEiTIe09cLvrlfuMi6CQDc4/edit#slide=id.g314f7fe26bc_7_751</t>
    </r>
    <r>
      <rPr>
        <rFont val="Nanum Gothic"/>
      </rPr>
      <t xml:space="preserve"> 
43p 스펙: 친구 생일 관리 &gt; 일정 알림 설정에 설정된 시간으로 디폴트 적용
(bono,25/3)
사전조건: 친구 생일 관리의 생일 미리 알림 설정 시간을 디폴트값인 '당일 오전 12:00'인 상태로 확인,
친구 생일 관리의 알림 설정 시간이 '없음'일 경우 등록 화면에는 알림 추가 버튼으로 노출 됨</t>
    </r>
  </si>
  <si>
    <t>설명 추가</t>
  </si>
  <si>
    <t>설명 추가 영역 확인</t>
  </si>
  <si>
    <t>설명 추가 정상 동작</t>
  </si>
  <si>
    <t>필수값 체크</t>
  </si>
  <si>
    <t>1. 친구 태그 미지정 상태로 일정 등록 시도 (저장)
2. 친구 태그 지정 상태로 일정 등록 시도 (저장)</t>
  </si>
  <si>
    <t>1. 저장 버튼 비활성화로 저장 불가
2. 일정 등록되고 이전 화면으로 이동</t>
  </si>
  <si>
    <t>등록 후 동작 확인</t>
  </si>
  <si>
    <t>캘린더뷰에 표시</t>
  </si>
  <si>
    <t>더보기 &gt; 캘린더 &gt; 메인뷰에서 등록한 생일 일정 확인</t>
  </si>
  <si>
    <t>등록한 생일 일정이 노출 됨
- 설정한 날짜에 노출 됨 (양력, 음력)
- 설정한 타이틀로 노출 됨</t>
  </si>
  <si>
    <r>
      <rPr>
        <rFont val="Nanum Gothic"/>
      </rPr>
      <t xml:space="preserve">pond
바로 반영되지않는 현상
&gt;&gt; 노운이슈
</t>
    </r>
    <r>
      <rPr>
        <rFont val="Nanum Gothic"/>
        <color rgb="FF1155CC"/>
        <u/>
      </rPr>
      <t xml:space="preserve">https://jira.daumkakao.com/browse/QACALENDAR-5025
</t>
    </r>
  </si>
  <si>
    <t>기본으로 지정된 알림</t>
  </si>
  <si>
    <t>일정 등록 후 설정된 알림에 맞추어 미리 알림 말풍선 수신 여부 확인</t>
  </si>
  <si>
    <r>
      <rPr>
        <rFont val="Nanum Gothic"/>
      </rPr>
      <t xml:space="preserve">알림 설정 시간에 맞추어 미리 알림 말풍선 수신 됨
</t>
    </r>
    <r>
      <rPr>
        <rFont val="Nanum Gothic"/>
        <i/>
      </rPr>
      <t xml:space="preserve">* 알림 말풍선 상세 동작은 </t>
    </r>
    <r>
      <rPr>
        <rFont val="Nanum Gothic"/>
        <i/>
        <color rgb="FF1155CC"/>
        <u/>
      </rPr>
      <t>알림 말풍선 케이스</t>
    </r>
    <r>
      <rPr>
        <rFont val="Nanum Gothic"/>
        <i/>
      </rPr>
      <t>에서 확인</t>
    </r>
  </si>
  <si>
    <t>등록 후 동작 확인_친구 관계 / 상태별 생일 일정 유지 여부 확인</t>
  </si>
  <si>
    <t>* 사전 조건
 1) 상대방과 내가 친구 관계
 2) 상대방의 수동 생일이 존재하는 상태</t>
  </si>
  <si>
    <t>분류4</t>
  </si>
  <si>
    <t>기대 결과_계정 생일</t>
  </si>
  <si>
    <t>기대 결과_수동 생일</t>
  </si>
  <si>
    <t>친구 관계</t>
  </si>
  <si>
    <t>내가 상대방을</t>
  </si>
  <si>
    <t>계정 생일 일정 미노출</t>
  </si>
  <si>
    <t>수동 생일 일정 삭제</t>
  </si>
  <si>
    <t>상대방이 나를</t>
  </si>
  <si>
    <t>수동 생일 일정 유지 및 노출</t>
  </si>
  <si>
    <t>생일 일정 상세</t>
  </si>
  <si>
    <t>계정 생일 일정 상세뷰</t>
  </si>
  <si>
    <t>계정 생일 일정</t>
  </si>
  <si>
    <t>계정 생일 일정 상세뷰 &gt; UI 확인</t>
  </si>
  <si>
    <t>- 이전 (&lt;, X), 더보기 (편집, 삭제)
- 프로필사진 (사진 우측으로 생일 그래픽 노출) / 프로필 이름 / 생일 날짜 / 선물하기 버튼 (옵션)
- 캘린더 (친구 생일)</t>
  </si>
  <si>
    <t>수동 생일 일정 상세뷰</t>
  </si>
  <si>
    <t>수동 생일 일정</t>
  </si>
  <si>
    <t>수동 생일 일정 상세뷰 &gt; UI 확인</t>
  </si>
  <si>
    <t>- 이전 (&lt;, X), 더보기 (편집, 일정 삭제)
- 프로필사진 (사진 우측으로 생일 그래픽 노출) / 프로필 이름 / 생일 날짜 / 선물하기 버튼 (옵션)
- 캘린더 (친구 생일)
- 알림 (선택 노출)
- 설명 (선택 노출)</t>
  </si>
  <si>
    <t>[aren] 알림, 설명 : 기 설정된 경우에만 해당 영역 노출</t>
  </si>
  <si>
    <t>생일 정보 업데이트</t>
  </si>
  <si>
    <t>업데이트 안내문구</t>
  </si>
  <si>
    <t>* A친구의 생일이 있고 (계정 생일), 내가 A 친구의 생일 일정을 계정 생일 일정과 다른 날짜로 등록 후 
&gt; 업데이트 안내문구 확인</t>
  </si>
  <si>
    <t>- 생일 정보 업데이트 문구 노출
 ㄴ "친구가 입력한 생일 정보를 확인해보세요.
      [업데이트]</t>
  </si>
  <si>
    <t>업데이트 버튼 선택</t>
  </si>
  <si>
    <t>- 생일 정보 업데이트 얼럿 노출 및 생일 정보 최신으로 업데이트
 ㄴ"생일 정보 업데이트
      친구가 입력한 생일 정보로 업데이트하시겠습니까? 업데이트 시 일시 외 기존 작성 내용은 유지됩니다.
      [취소][확인]
- [취소] : 얼럿 종료 후 변경하지 않고 상태 유지
- [확인]
  ㄴ 얼럿 종료 후 태그된 친구의 생일 정보 업데이트 진행. 
  ㄴ 생일 날짜 정보만 (생일 날짜, 음력 양력, 윤달 여부) 만 업데이트 되고, 나머지 정보는 그대로 유지
  ㄴ 상세 화면에 업데이트 정보 바로 반영 됨</t>
  </si>
  <si>
    <t>생일 일정 편집</t>
  </si>
  <si>
    <t>계정 생일 일정 편집</t>
  </si>
  <si>
    <t>계정 생일 일정 상세 &gt; 더보기 &gt; 편집 &gt; UI 확인</t>
  </si>
  <si>
    <t>- 이전 (&lt;, X), 저장
- 친구 태그 / 태그된 친구의 프로필 사진
- 날짜 yyyy.m.d 요일
  음력   on/off 스위치
- 캘린더 : 친구 생일 (default)
- 알림
  알림 추가
- 설명</t>
  </si>
  <si>
    <t>친구 태그 영역 편집 시도</t>
  </si>
  <si>
    <t>태그된 친구 변경 불가
- 태그된 친구 영역 클릭 시 변경 불가 토스트 노출
 ㄴ"생일인 친구 태그는 변경할 수 없습니다."</t>
  </si>
  <si>
    <t>날짜 영역 편집</t>
  </si>
  <si>
    <t>날짜 편집 가능</t>
  </si>
  <si>
    <t>음력 on &lt;-&gt; off 변경</t>
  </si>
  <si>
    <t>음력 on &lt;-&gt; off 변경 가능</t>
  </si>
  <si>
    <t>캘린더 변경 시도</t>
  </si>
  <si>
    <t>캘린더 변경 불가
 - "친구 생일은 캘린더 변경이 불가능합니다."</t>
  </si>
  <si>
    <t>기본 알림 편집</t>
  </si>
  <si>
    <t>알림 변경 가능</t>
  </si>
  <si>
    <t>알림 추가</t>
  </si>
  <si>
    <t>알림 추가 가능</t>
  </si>
  <si>
    <t>설명 편집</t>
  </si>
  <si>
    <t>설명 변경 가능</t>
  </si>
  <si>
    <t>1. 편집 하지 않은 상태로 저장 버튼 확인
2. 편집 후 저장</t>
  </si>
  <si>
    <r>
      <rPr>
        <rFont val="Nanum Gothic"/>
      </rPr>
      <t xml:space="preserve">1. 저장 버튼 활성화 </t>
    </r>
    <r>
      <rPr>
        <rFont val="Nanum Gothic"/>
        <strike/>
        <color rgb="FFB7B7B7"/>
      </rPr>
      <t>비활성화</t>
    </r>
    <r>
      <rPr>
        <rFont val="Nanum Gothic"/>
      </rPr>
      <t xml:space="preserve">
2. 편집한 내용으로 저장 됨</t>
    </r>
  </si>
  <si>
    <t>계정 생일 일정 편집 후 동작 확인</t>
  </si>
  <si>
    <t>계정 생일 일정 내용을 변경 &gt; 저장 &gt; 해당 일정 상세에서 변경 사항 확인 및 동작 확인</t>
  </si>
  <si>
    <t>변경된 내용으로 반영 됨</t>
  </si>
  <si>
    <t>생일 일정 삭제</t>
  </si>
  <si>
    <t>삭제 동작</t>
  </si>
  <si>
    <t>수동 생일 일정 상세 &gt; 더보기 &gt; 일정 삭제</t>
  </si>
  <si>
    <t>수동 생일 일정이 삭제 됨</t>
  </si>
  <si>
    <t>삭제 후 노출</t>
  </si>
  <si>
    <t>1. 캘린더 메인에서 삭제된 일정 확인
2. 캘린더 &gt; 사이드메뉴 &gt; 친구 생일 &gt; 생일 일정 관리</t>
  </si>
  <si>
    <t>1. 일정 삭제되어 노출되지 않음
2. 생일 일정 관리의 '등록 가능한 생일' 목록에 노출 됨</t>
  </si>
  <si>
    <r>
      <rPr>
        <rFont val="Nanum Gothic"/>
      </rPr>
      <t xml:space="preserve">(bono,25/3)
</t>
    </r>
    <r>
      <rPr>
        <rFont val="Nanum Gothic"/>
        <color rgb="FF1155CC"/>
        <u/>
      </rPr>
      <t>https://docs.google.com/presentation/d/1e_BEbn0tZUFa_c3XIcQwiEiTIe09cLvrlfuMi6CQDc4/edit#slide=id.g314f7fe26bc_7_978</t>
    </r>
    <r>
      <rPr>
        <rFont val="Nanum Gothic"/>
      </rPr>
      <t xml:space="preserve">
51p 스펙: 등록시 등록 버튼만 사라지고 등록 가능한 생일 목록에 유지됨 &gt; 재진입시 등록된 생일로 반영</t>
    </r>
  </si>
  <si>
    <t>더보기 &gt; 캘린더 &gt; 사이드메뉴 &gt; (우하단 메뉴)캘린더 관리 &gt; 친구 생일 &gt; 캘린더 설정 화면 UI 확인</t>
  </si>
  <si>
    <t>- 이전 (&lt;, X), 캘린더 설정, 저장
- 생일 일정 관리
 ㄴ 안내 문구 노출
   : "친구의 생일 일정을 확인하거나 다시 등록할 수 있어요."
- 생일 미리 알림</t>
  </si>
  <si>
    <r>
      <rPr>
        <rFont val="Nanum Gothic"/>
      </rPr>
      <t xml:space="preserve">(bono,25/3)
</t>
    </r>
    <r>
      <rPr>
        <rFont val="Nanum Gothic"/>
        <color rgb="FF1155CC"/>
        <u/>
      </rPr>
      <t>QACALENDAR-4573</t>
    </r>
    <r>
      <rPr>
        <rFont val="Nanum Gothic"/>
      </rPr>
      <t xml:space="preserve"> 
안드: 저장 버튼 활성화 상태로 진입 &gt; 현상태 유지</t>
    </r>
  </si>
  <si>
    <t>생일 미리 알림</t>
  </si>
  <si>
    <t>기본 설정</t>
  </si>
  <si>
    <t>생일 미리 알림 영역 확인 및 선택</t>
  </si>
  <si>
    <r>
      <rPr>
        <rFont val="Nanum Gothic"/>
        <strike/>
        <color rgb="FFB7B7B7"/>
      </rPr>
      <t>- 디폴트 설정 : 당일 오전 12:00</t>
    </r>
    <r>
      <rPr>
        <rFont val="Nanum Gothic"/>
      </rPr>
      <t xml:space="preserve">
- 알림 설정 옵션을 통하여 알림 설정 가능
 ㄴ 없음
 ㄴ 당일 오전 12:00 (디폴트 설정)
 ㄴ 당일 오전 9:00
 ㄴ 당일 오후 12:00
 ㄴ 1일 전 오전 9:00
 ㄴ 2일 전 오전 9:00
 ㄴ 사용자 설정
   : 알림 날짜 / 알림 시간 설정 가능
- 설정한 알림 시간으로 표시 됨</t>
    </r>
  </si>
  <si>
    <t>알림 설정 후 &gt; 생일 일정 생성 시 일정 등록 창 확인</t>
  </si>
  <si>
    <t>생일 일정 등록 창에 설정한 알림 반영 되어 보여짐</t>
  </si>
  <si>
    <t>생일 일정 관리</t>
  </si>
  <si>
    <t>진입점 확인</t>
  </si>
  <si>
    <t>캘린더 사이드메뉴에서 진입</t>
  </si>
  <si>
    <t>더보기 &gt; 캘린더 &gt; 사이드메뉴 &gt; 생일 캘린더 우측의 아이콘 선택</t>
  </si>
  <si>
    <t>생일 일정 관리 화면으로 진입</t>
  </si>
  <si>
    <t>캘린더 관리메뉴에서 진입</t>
  </si>
  <si>
    <t>더보기 &gt; 캘린더 &gt; 사이드메뉴 &gt; (우하단 메뉴)캘린더 관리 &gt; 친구 생일 &gt; 생일 일정 관리 메뉴 선택</t>
  </si>
  <si>
    <t>생일 일정 관리 메뉴 진입 후 UI 확인</t>
  </si>
  <si>
    <t>- 이전 (&lt;, X), 생일 일정 관리, 등록
- 검색
- 등록 가능한 생일 n
- 등록된 생일 n</t>
  </si>
  <si>
    <t>등록</t>
  </si>
  <si>
    <t>등록 메뉴 선택</t>
  </si>
  <si>
    <t>생일 일정 등록 창 구동 및 생일 일정 등록 가능</t>
  </si>
  <si>
    <t>이름 검색</t>
  </si>
  <si>
    <t>등록 가능한 생일 친구</t>
  </si>
  <si>
    <t>검색 영역 &gt; (등록 가능한 생일 친구의) 이름 입력</t>
  </si>
  <si>
    <t>등록 가능한 생일 친구와 일치하는 친구 목록을
- 서제스트 : 실시간으로 노출
- 검색결과 : 엔터 입력 후 검색 결과 노출</t>
  </si>
  <si>
    <t>등록된 생일 친구</t>
  </si>
  <si>
    <t>검색 영역 &gt; (등록된 생일 친구의) 이름 입력</t>
  </si>
  <si>
    <t>등록된 생일 친구와 일치하는 친구 목록을
- 서제스트 : 실시간으로 노출
- 검색결과 : 엔터 입력 후 검색 결과 노출</t>
  </si>
  <si>
    <t>초성 검색</t>
  </si>
  <si>
    <t>검색 영역 &gt; (등록 가능한 생일 친구의) 초성 입력</t>
  </si>
  <si>
    <t>검색 영역 &gt; (등록된 생일 친구의) 초성 입력</t>
  </si>
  <si>
    <t>등록 가능한 생일</t>
  </si>
  <si>
    <t>등록 가능한 생일 영역 확인</t>
  </si>
  <si>
    <t>- 페이지 진입 시 등록 가능한 생일 영역 접힘 상태로 노출
- 펼치기 &lt;-&gt; 접기 가능
- 등록 가능한 생일 타이틀 우측으로 개수 표시
- 프로필 사진 / 일정 타이틀 (ooo 생일) / 날짜 / 등록 버튼 노출</t>
  </si>
  <si>
    <t>친구의 계정 생일 정보</t>
  </si>
  <si>
    <t>친구의 생일 알림</t>
  </si>
  <si>
    <t>친구의 수동 생일</t>
  </si>
  <si>
    <t>사용자 액션</t>
  </si>
  <si>
    <t>기대결과 
(등록 가능한 생일 리스트에 노출 여부 확인)</t>
  </si>
  <si>
    <t>있음</t>
  </si>
  <si>
    <t>on</t>
  </si>
  <si>
    <t>내가 친구의 생일을 (계정생일) 삭제 후 &gt; 등록 가능한 생일 목록 확인</t>
  </si>
  <si>
    <r>
      <rPr>
        <rFont val="Nanum Gothic"/>
      </rPr>
      <t xml:space="preserve">(pond, 24/9)
공통 : 생일 일정 관리 &gt; 생일 삭제 후에도 화면 재진입 전까지 '등록된 생일' 목록에 친구가 남아 있는 문제 
</t>
    </r>
    <r>
      <rPr>
        <rFont val="Nanum Gothic"/>
        <color rgb="FF1155CC"/>
        <u/>
      </rPr>
      <t xml:space="preserve">https://jira.daumkakao.com/browse/QACALENDAR-5025
</t>
    </r>
    <r>
      <rPr>
        <rFont val="Nanum Gothic"/>
      </rPr>
      <t>&gt;&gt; 논이슈처리</t>
    </r>
  </si>
  <si>
    <t>내가 친구의 생일을 (수동생일) 삭제 후 &gt; 등록 가능한 생일 목록 확인</t>
  </si>
  <si>
    <t>등록 성공</t>
  </si>
  <si>
    <t>등록 가능한 생일 &gt; 등록</t>
  </si>
  <si>
    <t>- 해당 계정 생일 일정 재등록 됨
 ㄴ "생일 일정이 등록되었습니다." 토스트 노출
- '등록' 버튼이 사라지며 페이지 재진입 시 목록에서 제외 됨</t>
  </si>
  <si>
    <t>등록된 생일</t>
  </si>
  <si>
    <t>등록된 생일 영역 확인</t>
  </si>
  <si>
    <t>- 페이지 진입 시 등록된 생일 영역 펼침 상태로 노출
- 펼치기 &lt;-&gt; 접기 가능
- 등록된 생일 타이틀 우측으로 개수 표시
- 프로필 사진 / 일정 타이틀 (ooo 생일) / 날짜 / 선물하기 버튼 노출</t>
  </si>
  <si>
    <t>목록</t>
  </si>
  <si>
    <t>양력</t>
  </si>
  <si>
    <t>등록된 생일 영역 &gt; 정렬 규칙 확인</t>
  </si>
  <si>
    <t>1월부터 날짜순으로 정렬</t>
  </si>
  <si>
    <t>생일 날짜 표시 규칙</t>
  </si>
  <si>
    <t>양력 생일</t>
  </si>
  <si>
    <t>등록된 생일 영역 &gt; 생일 날짜 영역 확인</t>
  </si>
  <si>
    <t>양력 기준으로 월/일 표시 (년도 미표기)</t>
  </si>
  <si>
    <t>음력 생일</t>
  </si>
  <si>
    <t>양력, 음력 병기 표시
- 월/일 (음)월/일</t>
  </si>
  <si>
    <t>(zeron, 25/1)
당해년도가 아닌 음력, 윤달 생일 경우에는 년도 노출</t>
  </si>
  <si>
    <t>프로필 선택 시 동작</t>
  </si>
  <si>
    <t>등록된 생일 영역 &gt; 프로필 선택</t>
  </si>
  <si>
    <t>해당 생일 일정 상세로 이동 됨</t>
  </si>
  <si>
    <r>
      <rPr>
        <rFont val="Nanum Gothic"/>
      </rPr>
      <t xml:space="preserve">(yon, 25/5)
ios 일정 상세 진입 시, 상단 노치영역 다크모드 지원되지 않음
</t>
    </r>
    <r>
      <rPr>
        <rFont val="Nanum Gothic"/>
        <color rgb="FF1155CC"/>
        <u/>
      </rPr>
      <t>https://jira.daumkakao.com/browse/QATEAM-1441</t>
    </r>
  </si>
  <si>
    <t>등록된 생일 영역 &gt; 선물하기 선택</t>
  </si>
  <si>
    <t>선물하기 화면으로 이동
- 선물하기에서 친구 선택된 페이지 노출</t>
  </si>
  <si>
    <t>일정 알림 말풍선</t>
  </si>
  <si>
    <t>생일 일정 미리 알림 말풍선</t>
  </si>
  <si>
    <t>신버전</t>
  </si>
  <si>
    <t>말풍선 내용</t>
  </si>
  <si>
    <t>신버전 톡클라이언트에서 확인</t>
  </si>
  <si>
    <t>생일 일정 미리 알림 메시지 수신 &gt; 말풍선 확인</t>
  </si>
  <si>
    <t>- 발송 주체 : 톡캘린더
- 오늘 생일인 친구가 있어요.
  아이콘 / o월 o일 (일정 시작일)
               ooo 생일 (일정 제목)
  음력 o월 o일
  태그 ooo (태그된 사용자명)
  [메시지 보내기][선물하기]</t>
  </si>
  <si>
    <t>(sallyy, 25/5)
미리 알림 설정 N일 전으로 한 경우
ㄴ타이틀 : N일 후 생일인 친구가 있어요.
(shannon, 25/11)
오늘 생일 친구를 등록 &gt; 예약 시간을 현재시간 + 10분 정도로 해서 타이틀문구 확인</t>
  </si>
  <si>
    <t>메시지 보내기</t>
  </si>
  <si>
    <t>1:1채팅방으로 랜딩</t>
  </si>
  <si>
    <t>기 생성된 1:1 채팅방 있음</t>
  </si>
  <si>
    <t>생일 일정 미리 알림 메시지 수신 &gt; 메시지 보내기 메뉴 선택</t>
  </si>
  <si>
    <t>태그된 친구의 1:1 채팅방으로 랜딩</t>
  </si>
  <si>
    <r>
      <rPr>
        <rFont val="Nanum Gothic"/>
      </rPr>
      <t xml:space="preserve">(ray, 25/7)
And - 생일 일정 알림 수신 &gt; 친구 삭제 &gt; 알림 말풍선 내 '메시지 보내기' &gt; 1:1 채팅방에서 메시지 발신되지 않는 현상
</t>
    </r>
    <r>
      <rPr>
        <rFont val="Nanum Gothic"/>
        <color rgb="FF1155CC"/>
        <u/>
      </rPr>
      <t>https://jira.daumkakao.com/browse/QATEAM-3935</t>
    </r>
  </si>
  <si>
    <t>(bono,25/3)
기 생성된 채팅방 없을시 해당 인원과 프리챗방으로 이동</t>
  </si>
  <si>
    <t>오류</t>
  </si>
  <si>
    <t>생일 일정 미리 알림 메시지 수신 &gt; 선물하기 선택</t>
  </si>
  <si>
    <t>캘린더 * 할 일</t>
  </si>
  <si>
    <t>캘린더뷰에서 할 일 동작</t>
  </si>
  <si>
    <t>달력풀뷰</t>
  </si>
  <si>
    <t>할 일 표시</t>
  </si>
  <si>
    <t>기한 있음 
AND 
미완료 상태</t>
  </si>
  <si>
    <t>등록된 할일이 있는 상태 &gt; 톡캘린더 실행 &gt; 달력풀뷰에서 할 일 노출 여부 확인</t>
  </si>
  <si>
    <t>할 일 노출
 - 기한일에 맞는 날짜의 종일 영역에 표시
 - 할일 메타포 및 할 일 기본 색상으로 표시</t>
  </si>
  <si>
    <t>[aren]
일정, 할 일 최대 노출 개수는 기기마다 다름</t>
  </si>
  <si>
    <t>달력풀뷰 &gt; 할 일 탭</t>
  </si>
  <si>
    <t>달력 하프뷰로 전환 및 할 일에 대한 액션 없음 (상세로 이동하지 않음, 완료 처리 없음)</t>
  </si>
  <si>
    <t>등록된 할일이 있는 상태 &gt; 톡캘린더 실행 &gt; 리스트뷰에서 할 일 노출 여부 확인</t>
  </si>
  <si>
    <t>○ 할 일 내용 노출
 - 기한일에 맞는 날짜의 종일 영역에 표시
 - 할일 메타포 및 할 일 기본 색상으로 표시
 - 완료 영역 노출
 - 북마크 노출 (설정된 경우만 노출)</t>
  </si>
  <si>
    <t>(robbie, 2023/07)
- 완료된 할 일 : 톡캘린더 사이드 메뉴 &gt; 할 일 페이지 진입 후 확인 (톡캘린더 메인뷰엔 미노출)</t>
  </si>
  <si>
    <t>줄바꿈</t>
  </si>
  <si>
    <t>상세로 이동</t>
  </si>
  <si>
    <t>리스트뷰에서 등록된 할 일 탭</t>
  </si>
  <si>
    <t>할 일 상세로 (편집 가능) 이동</t>
  </si>
  <si>
    <t>반복 아님
AND
기한 내 완료</t>
  </si>
  <si>
    <t>리스트뷰에서 등록된 할 일의 왼쪽 체크 영역 탭</t>
  </si>
  <si>
    <r>
      <rPr>
        <rFont val="Nanum Gothic"/>
      </rPr>
      <t>할 일 완료 처리
 - 리스트뷰에서 삭제 됨 (애니메이션 없이 바로 삭제)
 - 완료 처리 시 토스트 출력
   : "완료한 일은 할 일 목록에서 확인해주세요."</t>
    </r>
    <r>
      <rPr>
        <rFont val="Nanum Gothic"/>
        <strike/>
      </rPr>
      <t xml:space="preserve">
</t>
    </r>
    <r>
      <rPr>
        <rFont val="Nanum Gothic"/>
      </rPr>
      <t xml:space="preserve"> - 해당 할 일은 완료된 할 일로 이동 됨</t>
    </r>
  </si>
  <si>
    <t>반복
AND
기한 내 완료</t>
  </si>
  <si>
    <r>
      <rPr>
        <rFont val="Nanum Gothic"/>
      </rPr>
      <t xml:space="preserve">할 일 완료 처리
 - 리스트뷰에서 삭제 됨 (애니메이션 없이 바로 삭제)
 - 완료 처리 시 토스트 출력
</t>
    </r>
    <r>
      <rPr>
        <rFont val="Nanum Gothic"/>
        <strike/>
        <color rgb="FFB7B7B7"/>
      </rPr>
      <t xml:space="preserve">   : n회 도전 중 n회 성공</t>
    </r>
    <r>
      <rPr>
        <rFont val="Nanum Gothic"/>
      </rPr>
      <t xml:space="preserve">
 - 해당 할 일은 완료된 할 일로 이동 됨</t>
    </r>
  </si>
  <si>
    <t>(bono,25/3)
도전 기록 보기 on 상태인 할일
[aren] 26/6차 도전 기록 관련 항목 우선순위 조정으로 기대결과에서 제외. ad-hoc 으로 보는것은 무관</t>
  </si>
  <si>
    <t>북마크 설정</t>
  </si>
  <si>
    <t>리스트뷰에서 북마크 설정된 할 일의 북마크 영역 탭</t>
  </si>
  <si>
    <t>북마크 해제 불가 (변경사항 없음, 상세로 이동)</t>
  </si>
  <si>
    <t>달력하프뷰_리스트타입</t>
  </si>
  <si>
    <t>등록된 할일이 있는 상태 &gt; 톡캘린더 실행 &gt; 달력하프뷰_리스트타입 선택
1. 달력뷰에서(상단) 할 일 노출 여부 확인
2. 리스트뷰에서(하단) 할 일 노출 여부 확인</t>
  </si>
  <si>
    <t>1. 할 일 지정된 색상의 점으로 표시
2. ○ 할 일 내용 노출
 - 기한일에 맞는 날짜의 종일 영역에 표시
 - 할일 메타포 및 할 일 기본 색상으로 표시
 - 완료 영역 노출
 - 북마크 노출 (설정된 경우만 노출)</t>
  </si>
  <si>
    <t>한 줄 이상 표시 가능한 정도로 최대 글자수 입력, 북마크 설정 후 할 일 등록 &gt; 리스트뷰에서 할 일 노출 확인</t>
  </si>
  <si>
    <t>○ 할 일 내용 노출 
 - 할 일 메타포, 완료 영역 노출
 - 최대 한줄까지만 노출
 - 말줄임 있음
 - 북마크 노출</t>
  </si>
  <si>
    <r>
      <rPr>
        <rFont val="Nanum Gothic"/>
      </rPr>
      <t xml:space="preserve">(yon, 25/10)
and 북마크 우측 여백 없음
</t>
    </r>
    <r>
      <rPr>
        <rFont val="Nanum Gothic"/>
        <color rgb="FF1155CC"/>
        <u/>
      </rPr>
      <t>https://jira.daumkakao.com/browse/QATEAM-8176</t>
    </r>
  </si>
  <si>
    <t>시간표뷰</t>
  </si>
  <si>
    <t>달력하프뷰_시간표타입</t>
  </si>
  <si>
    <t>등록된 할일이 있는 상태 &gt; 톡캘린더 실행 &gt; 달력하프뷰_시간표타입 선택
1. 달력하프뷰에서(상단) 할 일 노출 여부 확인
2. 시간표뷰에서(하단) 할 일 노출 여부 확인</t>
  </si>
  <si>
    <t>1. 할 일 지정된 색상의 점으로 표시
2. ✓ 할 일 내용 노출
 - 기한일에 맞는 날짜의 종일 영역에 표시
 - 할 일 메타포 및 할 일 기본 색상으로 표시
 - 완료 처리 영역, 북마크 영역 없음</t>
  </si>
  <si>
    <t>한 줄 이상 표시 가능한 정도로 최대 글자수 입력하여 할 일 등록 &gt; 시간표뷰에서 할 일 노출 확인</t>
  </si>
  <si>
    <r>
      <rPr>
        <rFont val="Nanum Gothic"/>
        <color rgb="FF000000"/>
      </rPr>
      <t xml:space="preserve">최대 한줄까지만 노출
 - 말줄임 </t>
    </r>
    <r>
      <rPr>
        <rFont val="Nanum Gothic"/>
        <color rgb="FF000000"/>
      </rPr>
      <t>없음</t>
    </r>
  </si>
  <si>
    <t>시간표뷰에서 등록된 할 일 탭</t>
  </si>
  <si>
    <t>할 일 전체 목록으로 이동</t>
  </si>
  <si>
    <t>톡캘린더 &gt; 사이드메뉴 &gt;
1. 할 일 아이콘 확인
2. 할 일 아이콘 탭</t>
  </si>
  <si>
    <t>1. 캘린더 뷰 설정 우측으로 '할 일' 아이콘 제공
2. 할 일 전체 목록으로 이동</t>
  </si>
  <si>
    <t>할 일 카테고리</t>
  </si>
  <si>
    <t>할 일 카테고리 노출</t>
  </si>
  <si>
    <t>톡캘린더 &gt; 사이드메뉴 &gt; 톡캘린더 하위로 할 일 카테고리 노출 확인</t>
  </si>
  <si>
    <t>'☑️ 할 일' 노출
 - 톡캘린더 카테고리 하위의 '친구 생일' 바로 위에 고정 노출
 - 색상, 이름 고정, 변경 불가 
 - (default) on 상태</t>
  </si>
  <si>
    <t>off 상태</t>
  </si>
  <si>
    <t>톡캘린더 하위의 '할 일' 카테고리 탭하여 체크 상태로 변경 &gt; 톡캘린더에서 할일 노출 여부 확인</t>
  </si>
  <si>
    <t>캘린더뷰에서 할 일 노출
 - 할 일 데이터 및 점 표시
 - (Android) 바로 반영, (iOS) 사이드메뉴 이탈 시 반영</t>
  </si>
  <si>
    <t>off</t>
  </si>
  <si>
    <t>on 상태</t>
  </si>
  <si>
    <t>톡캘린더 하위의 '할 일' 카테고리 탭하여 체크해제 상태로 변경 &gt; 톡캘린더에서 할일 노출 여부 확인</t>
  </si>
  <si>
    <t>캘린더뷰에서 할 일 미노출
 - 할 일 데이터 및 점 미노출
 - (Android) 바로 반영, (iOS) 사이드메뉴 이탈 시 반영</t>
  </si>
  <si>
    <t>할 일 전체 등록</t>
  </si>
  <si>
    <t>톡캘린더 메인뷰</t>
  </si>
  <si>
    <t>톡캘린더 &gt; + 버튼 탭 &gt; 서브 메뉴 및 + 버튼 확인</t>
  </si>
  <si>
    <t xml:space="preserve"> - 할 일, 일정 등록 버튼 노출 (애니메이션 적용)
 - + 버튼은 X 버튼으로 변경</t>
  </si>
  <si>
    <t>1. 톡캘린더 &gt; + 버튼 탭 &gt; 할 일 탭
2. 할 일 등록 화면 종료</t>
  </si>
  <si>
    <t>1. 할 일 등록 화면으로 이동
2. 톡캘린더 메인뷰로 복귀, + 버튼은 닫힌 상태</t>
  </si>
  <si>
    <t>전체 할 일 목록</t>
  </si>
  <si>
    <t>톡캘린더 &gt; 사이드메뉴 &gt; 할 일 탭 &gt; 전체 할 일 목록에서 [할 일 등록하기] 버튼 탭</t>
  </si>
  <si>
    <t>할 일 등록 화면으로 이동</t>
  </si>
  <si>
    <t>UI 및 기본</t>
  </si>
  <si>
    <t>달력뷰 (풀뷰, 하프뷰, 미니뷰)</t>
  </si>
  <si>
    <t>오늘 이후 날짜로 등록 시도</t>
  </si>
  <si>
    <t>달력뷰 &gt; 할 일 등록 화면 &gt; UI 확인</t>
  </si>
  <si>
    <t xml:space="preserve"> - 할 일 등록 화면 실행 시 키패드 비활성화
 - X (&lt;-)  저장
   : 내용 없는 경우 저장 버튼 비활성화
 - '할 일을 입력해 주세요' 가이드 문구 출력
 - 🕒  yyyy.mm.dd 요일 (선택 날짜 디폴트)
 - 🔔 오전 9:00
 - 🔄 반복 안 함
 - 📊 도전 기록 보기 (off)</t>
  </si>
  <si>
    <t>리스트 최상단에 보이는 일정의 시작일이 오늘 이후인 경우</t>
  </si>
  <si>
    <t>리스트뷰 &gt; 할 일 등록 화면 &gt; UI 확인</t>
  </si>
  <si>
    <t xml:space="preserve"> - 할 일 등록 화면 실행 시 키패드 활성화
 - X (&lt;-)  저장
   : 내용 없는 경우 저장 버튼 비활성화
 - '할 일을 입력해 주세요' 가이드 문구 출력
 - 🕒  yyyy.mm.dd 요일 (선택 날짜 디폴트)
 - 🔔 오전 9:00
 - 🔄 반복 안 함
 - 📊 도전 기록 보기 (off)</t>
  </si>
  <si>
    <r>
      <rPr>
        <rFont val="Nanum Gothic"/>
      </rPr>
      <t xml:space="preserve">lottie.2023/8
</t>
    </r>
    <r>
      <rPr>
        <rFont val="Nanum Gothic"/>
        <color rgb="FF1155CC"/>
        <u/>
      </rPr>
      <t>QACALENDAR-4618</t>
    </r>
    <r>
      <rPr>
        <rFont val="Nanum Gothic"/>
      </rPr>
      <t xml:space="preserve">
할 일 캘린더 &gt; 기한 없음 선택 후,캘린더 재 선택 시, 기존에 선택 된 값 유지되지 않는 현상
노운 이슈</t>
    </r>
  </si>
  <si>
    <t>할 일 전체 목록</t>
  </si>
  <si>
    <t>할 일 전체 목록 &gt; 할 일 등록 화면 &gt; UI 확인</t>
  </si>
  <si>
    <r>
      <rPr>
        <rFont val="Nanum Gothic"/>
      </rPr>
      <t xml:space="preserve"> - X (&lt;-)  저장
   : 내용 없는 경우 저장 버튼 비활성화
 - '할 일을 입력해 주세요' 가이드 문구 출력
 - 🕒 기한 없음</t>
    </r>
    <r>
      <rPr>
        <rFont val="Nanum Gothic"/>
        <strike/>
      </rPr>
      <t xml:space="preserve">
</t>
    </r>
    <r>
      <rPr>
        <rFont val="Nanum Gothic"/>
      </rPr>
      <t xml:space="preserve"> - 🔔 알림 추가 (날짜 선택 이후 오전 9:00 노출 됨)
 - 🔄 반복 안 함
 - 📊 도전 기록 보기 (off)</t>
    </r>
  </si>
  <si>
    <t>1000자 이하</t>
  </si>
  <si>
    <t>한/영/일/숫자/특수문자</t>
  </si>
  <si>
    <t>할 일 등록 화면 &gt; 내용 영역 &gt; 한/영/일/숫자/특수문자/이모티콘/문자 사이 공백 자유롭게 입력 후 &gt; 저장</t>
  </si>
  <si>
    <t>한/영/일/숫자/특수문자/이모티콘/문자 사이 공백 정상 입출력</t>
  </si>
  <si>
    <r>
      <rPr>
        <rFont val="Nanum Gothic"/>
      </rPr>
      <t xml:space="preserve">(sallyy, 25/5)
</t>
    </r>
    <r>
      <rPr>
        <rFont val="Nanum Gothic"/>
        <color rgb="FF1155CC"/>
        <u/>
      </rPr>
      <t>QATEAM-1424</t>
    </r>
    <r>
      <rPr>
        <rFont val="Nanum Gothic"/>
      </rPr>
      <t xml:space="preserve"> 할 일 내용 1,000자 입력 중 마지막 문자 이모지 입력 시 깨져서 노출되는 현상</t>
    </r>
  </si>
  <si>
    <t>기한</t>
  </si>
  <si>
    <t>할 일 등록 화면 &gt; 기한 영역 선택
1. UI 확인
2. 날짜 피커 이외의 영역 선택</t>
  </si>
  <si>
    <t>1.날짜 피커 노출
 - [Android] 달력형 피커
    : 달력에서 오늘 날짜 기본 선택 된 상태
    : 오늘 이전 날짜는 흐리게 표시, 선택 불가
    : 이번 달 이전 달로는 이동 불가 (이동 버튼 미노출)
    : 년/월/일 변경 가능
    : 2050년 12월 31일까지 설정 가능
      (이후 날짜 설정 불가)
    : [기한 없음] [확인]
 - [iOS] 날짜 선택 피커
    : yyyy년 mm월 dd일 개별 선택 가능
    : 오늘 날짜 기본 선택 된 상태
    : 오늘 이전 날짜는 선택 불가
    : 년/월/일 변경 가능
    : 2050년 12월 31일까지 설정 가능
      (이후 날짜 설정 불가)
    : [기한 없음]
2. 날짜 피커 종료 후 할 일 등록 화면으로 복귀</t>
  </si>
  <si>
    <t>날짜 설정</t>
  </si>
  <si>
    <t>설정 가능</t>
  </si>
  <si>
    <t>할 일 전체 등록 화면 &gt; 기한 영역 선택 
1. 현재 날짜로 선택 &gt; 확인
2. 현재 날짜 다음으로 선택 &gt; 확인</t>
  </si>
  <si>
    <r>
      <rPr>
        <rFont val="Nanum Gothic"/>
      </rPr>
      <t>1. 2.
설정 가능
 - 날짜 피커 종료 후 할 일 등록 화면으로 이동
 - 설정한 날짜 기한 영역에 노출
    : yyyy.m</t>
    </r>
    <r>
      <rPr>
        <rFont val="Nanum Gothic"/>
        <color rgb="FF1155CC"/>
        <u/>
      </rPr>
      <t>m</t>
    </r>
    <r>
      <rPr>
        <rFont val="Nanum Gothic"/>
      </rPr>
      <t>.dd. (요일)</t>
    </r>
  </si>
  <si>
    <t>1. 할 일 전체 등록 화면 &gt; 기한 영역 선택 &gt; 날짜 선택 후 &gt; 확인
2. 알림 설정 항목 노출 확인</t>
  </si>
  <si>
    <t>1. 날짜 피커 종료 후 할 일 등록 화면으로 복귀
2. 알림 설정 항목 추가로 노출 됨</t>
  </si>
  <si>
    <t>기한 없음</t>
  </si>
  <si>
    <t>할 일 전체 등록 화면 &gt; 기한 없음으로 설정</t>
  </si>
  <si>
    <t>알림 해제 ('알림 추가' 로 노출)</t>
  </si>
  <si>
    <t>기한 있음 : 오늘 이후</t>
  </si>
  <si>
    <t>할 일 전체 등록 화면 &gt; 기한 있음 : 오늘 이후로 설정</t>
  </si>
  <si>
    <t>알림 설정 (오전 9:00 디폴트로 설정)
[Android] 시간 설정 피커
 : 디폴트 오전 9:00
 : 오전 / 오후, 시간 (1~12) / 분 (00 ~ 55)제공
 : 5분 간격으로 설정 가능
 : [알림 없음] [확인]
[iOS] 시간 설정 피커
 : 디폴트 오전 9:00
 : 오전 / 오후, 시간 (1~12) / 분 (00 ~ 55)제공
 : 5분 간격으로 설정 가능
 : [알림 없음] [확인]</t>
  </si>
  <si>
    <t>(selina,26/4)
ios
별도의 확인 버튼 없음</t>
  </si>
  <si>
    <t>기한 있음 : 오늘</t>
  </si>
  <si>
    <t>할 일 전체 등록 화면 &gt; 기한 있음 : 오늘 로 설정</t>
  </si>
  <si>
    <t>알림 설정 (오전 9:00 디폴트로 설정)</t>
  </si>
  <si>
    <t>기한 있음</t>
  </si>
  <si>
    <t>할 일 전체 등록 화면 &gt; 알림 설정 영역 선택</t>
  </si>
  <si>
    <r>
      <rPr>
        <rFont val="Nanum Gothic"/>
      </rPr>
      <t xml:space="preserve">[Android] 시간 설정 피커
 : 디폴트 오전 9:00
 : 오전 / 오후, 시간 (1~12) / 분 (00 ~ 55)제공
 : 5분 간격으로 설정 가능
 : [알림 없음] [확인]
[iOS] 시간 설정 피커
 : 디폴트 오전 9:00
 : 오전 / 오후, 시간 (1~12) / 분 (00 ~ 55)제공
 : 5분 간격으로 설정 가능
 : [알림 없음] </t>
    </r>
    <r>
      <rPr>
        <rFont val="Nanum Gothic"/>
        <strike/>
      </rPr>
      <t>[확인]</t>
    </r>
  </si>
  <si>
    <t>시간 설정</t>
  </si>
  <si>
    <t>확인 (설정)</t>
  </si>
  <si>
    <t>할 일 전체 등록 화면 &gt; 알림 영역 선택 &gt; 알림 선택 후 &gt; 확인</t>
  </si>
  <si>
    <t>시간 피커 종료 후 할 일 등록 화면으로 복귀
 - 설정한 알림 노출</t>
  </si>
  <si>
    <t>lily
iOS의 경우 시간 설정 후 빈 영역 선택 시 확인 가능
(별도의 확인 버튼 X)</t>
  </si>
  <si>
    <t>반복</t>
  </si>
  <si>
    <t>할 일 전체 등록 화면 &gt; 반복 영역 선택 &gt; UI 확인</t>
  </si>
  <si>
    <t>반복 설정 창 노출
 - 반복 안 함
 - 매일
 - 매주
 - 주중
 - 매월
 - 매년
 - 사용자 설정</t>
  </si>
  <si>
    <t>매일</t>
  </si>
  <si>
    <t>1. 할 일 전체 등록 화면 &gt; 반복 영역 선택 &gt; 매일 선택 &gt; 화면 하단의 반복 종료 항목 확인
2. (저장 후) 할 일 전체 등록창으로 복귀 후 반복 영역 확인</t>
  </si>
  <si>
    <t>1. 화면 하단에 [반복 종료] 항목 노출 및 dedault 값 노출
 - default : 계속 반복
2. 할 일 등록 화면으로 복귀 및 반복 영역에 설정된 값 표시
 - 매일 반복</t>
  </si>
  <si>
    <t>주중</t>
  </si>
  <si>
    <t>기한일 자동 셋팅</t>
  </si>
  <si>
    <t>1. 할 일 전체 등록 화면  
 - 기한 : 미설정
 - 반복 : 주중 선택 &gt; 화면 하단의 반복 종료 항목 확인
2. (저장 후) 할 일 전체 등록창으로 복귀 후 기한 일, 반복 영역 확인
3. 할 일 저장 후 할 일 목록 및 해당 할 일 상세 화면에서 기한 일자 확인</t>
  </si>
  <si>
    <t>1. 화면 하단에 [반복 종료] 항목 노출 및 dedault 값 노출
 - default : 계속 반복
2. 할 일 등록 화면으로 복귀 및 기한 일, 반복 영역에 설정된 값 표시
 - 기한일 : 오늘 날짜로 표시
 - 주중 반복
3. 기한 일 : 오늘 날짜로 표시</t>
  </si>
  <si>
    <t>기한일 자동 변경</t>
  </si>
  <si>
    <t>주말 -&gt; 주중으로 자동 변경</t>
  </si>
  <si>
    <t>1. 할 일 전체 등록 화면  
 - 기한 : 주말 날짜로 지정
 - 반복 : 주중 선택 &gt; 화면 하단의 반복 종료 항목 확인
2. (저장 후) 할 일 전체 등록창으로 복귀 후 기한 일, 반복 영역 확인
3. 할 일 저장 후 할 일 목록 및 해당 할 일 상세 화면에서 기한 일자 확인</t>
  </si>
  <si>
    <t>1. 화면 하단에 [반복 종료] 항목 노출 및 dedault 값 노출
 - default : 계속 반복
2. 할 일 등록 화면으로 복귀 및 기한 일, 반복 영역에 설정된 값 표시
 - 기한일 : 원래 설정했던 주말 날짜로 표시
 - 주중 반복
3. 기한 일자는 주중 기준의 첫번째 기한일로 변경되어 있음
 예) 기한일 1/6(토), 주중 반복으로 설정한 경우 기한일이 1/8(월)로 자동 변경_x001d_고 1/8부터 반복 시작</t>
  </si>
  <si>
    <t>사용자 설정</t>
  </si>
  <si>
    <t>반복 : 반복 안함</t>
  </si>
  <si>
    <t>할 일 전체 등록 화면 &gt; 반복 영역 선택 &gt; 사용자 설정 &gt; UI 확인</t>
  </si>
  <si>
    <r>
      <rPr>
        <rFont val="Nanum Gothic"/>
      </rPr>
      <t xml:space="preserve">[Android] &lt;- 사용자 설정     확인
다음 주기로 반복
주기            일간◉
                   주간○
                   월간○
                   연간○
간격          </t>
    </r>
    <r>
      <rPr>
        <rFont val="Nanum Gothic"/>
        <color rgb="FF999999"/>
      </rPr>
      <t>1일마다</t>
    </r>
    <r>
      <rPr>
        <rFont val="Nanum Gothic"/>
      </rPr>
      <t xml:space="preserve">
[iOS] &lt;     사용자 설정
다음 주기로 반복
주기            일간◉
                   주간○
                   월간○
                   연간○
간격            </t>
    </r>
    <r>
      <rPr>
        <rFont val="Nanum Gothic"/>
        <color rgb="FF999999"/>
      </rPr>
      <t>1일마다</t>
    </r>
  </si>
  <si>
    <t>주기로 반복</t>
  </si>
  <si>
    <t>주기 : 일간</t>
  </si>
  <si>
    <t>1. 할 일 전체 등록 화면 &gt; 반복 영역 선택 &gt; 사용자 설정 &gt; 주기 &gt; 일간 탭
2. 간격 탭 &gt; 간격 UI 확인
3. 주기 : 일간, 간격 : 임의의 간격 선택 후 확인 &gt; 반복 상세 화면으로 복귀 후 표시 확인
4. 할 일 등록 상세 화면으로 복귀 후 반복 영역 확인</t>
  </si>
  <si>
    <t>1. 주기 : 일간
    간격 : 1일마다 (default) 
2. 1일 ~ 100일 제공
3. 2번에서 선택한 주기로 선택된 상태
 - n일마다
4. n일마다 반복, 반복 종료 날짜 표시
  - 계속 반복 시 반복 종료 날짜 미노출</t>
  </si>
  <si>
    <t>반복 종료</t>
  </si>
  <si>
    <t>1. 할 일 전체 등록 화면 &gt; 반복 영역 선택 &gt; 
 - 매일
 - 매주
 - 주중
 - 매월
 - 매년
 - 사용자 설정 선택 
&gt; 하단의 반복 종료 항목 확인
2. 반복 종료 상세 화면 UI 확인</t>
  </si>
  <si>
    <t>1. 반복 종료 항목 노출
2. 설정 옵션 제공
 - 지정한 날짜에 종료
 - 지정한 횟수 반복 종료
 - 계속 반복</t>
  </si>
  <si>
    <t>지정한 날짜에 종료</t>
  </si>
  <si>
    <t>반복 : 매일</t>
  </si>
  <si>
    <t>1. 할 일 전체 등록 화면 &gt; 반복 영역 선택 &gt; 반복 종료 탭 &gt; 지정한 날짜에 종료 선택
2. default 선택된 날짜 확인
3. 임의의 날짜 선택 후 확인 &gt; 반복 상세 화면으로 복귀 &gt; 반복 종료 영역 확인</t>
  </si>
  <si>
    <t>2. [등록 시점의 날짜 + 1개월 - 1일] 선택된 상태
     2050년까지 설정 가능
3. 반복 종료 : 선택한 날짜로 표시
 - yyyy.mm.dd
   (예: 2023.2.3, 2023.12.12 형식으로 표기)</t>
  </si>
  <si>
    <t>반복 : 사용자 설정 - 일간</t>
  </si>
  <si>
    <t>지정한 횟수 반복 후 종료</t>
  </si>
  <si>
    <t>1. 할 일 전체 등록 화면 &gt; 반복 영역 선택 &gt; 반복 종료 탭
2.지정한 횟수 반복 종료 탭 &gt; 횟수 확인
3. 임의의 횟수 선택 후 확인 &gt; 반복 상세 화면으로 복귀 &gt; 반복 종료 영역 확인</t>
  </si>
  <si>
    <t>2. 1회 ~ 730회 제공
3. 반복 종료 : n 회 (선택한 횟수 표시)</t>
  </si>
  <si>
    <t>계속 반복</t>
  </si>
  <si>
    <t>1. 할 일 전체 등록 화면 &gt; 반복 영역 선택 &gt; 반복 종료 탭
2. 계속 반복 탭
3. 반복 상세 화면으로 복귀 &gt; 반복 종료 영역 확인</t>
  </si>
  <si>
    <t>3. 반복 종료 : 계속 반복</t>
  </si>
  <si>
    <t>기한 자동 입력</t>
  </si>
  <si>
    <t>기한 없음 상태</t>
  </si>
  <si>
    <t>할 일 전체 등록 화면 &gt; 기한 설정 하지 않은 상태 &gt; 반복 설정 &gt; 등록 창의 기한 영역 확인</t>
  </si>
  <si>
    <t>기한 : 오늘 날짜로 자동 입력 됨</t>
  </si>
  <si>
    <t>내 기록 보기</t>
  </si>
  <si>
    <t>기본 UI</t>
  </si>
  <si>
    <t>OFF</t>
  </si>
  <si>
    <t>할 일 전체 등록 화면 &gt; 도전 기록 보기 항목 확인</t>
  </si>
  <si>
    <t>도전 기록 보기 항목 OFF 설정, 상세 항목 미노출</t>
  </si>
  <si>
    <t>반복 : 반복 있음</t>
  </si>
  <si>
    <t>도전 기록 보기 항목 노출
 - 아이콘 도전 기록 보기    on/off 토글 버튼 (default : on)</t>
  </si>
  <si>
    <t>등록하기</t>
  </si>
  <si>
    <t>등록 가능 ( = 등록 완료)</t>
  </si>
  <si>
    <t>기 등록된 할 일 1000 개 미만</t>
  </si>
  <si>
    <t>1. 할 일 등록 화면 &gt; 데이터 정상 입력 후 &gt; 저장 선택
2. 할 일 목록 확인</t>
  </si>
  <si>
    <t>1. 할 일 등록 완료 토스트 노출 및 화면 종료
 - "할 일을 등록했습니다."
2. 등록한 할 일 노출</t>
  </si>
  <si>
    <t>할 일 상세 (열람)</t>
  </si>
  <si>
    <t>기한 설정</t>
  </si>
  <si>
    <t>기한 on</t>
  </si>
  <si>
    <t>기한 on으로 설정</t>
  </si>
  <si>
    <t>해당 할 일 선택 &gt; 기한 영역 확인</t>
  </si>
  <si>
    <t>'yyyy.mm.dd.요일' 로 표기
 - 예) 2023년 5월 15일 월요일인 경우
         '2023.5.15.월요일' 로 노출</t>
  </si>
  <si>
    <t>알림 있음</t>
  </si>
  <si>
    <t>알림 on으로 설정</t>
  </si>
  <si>
    <t>해당 할 일 선택 &gt; 알림 영역 확인</t>
  </si>
  <si>
    <t>'오전/오후 hh:mm' 로 표기
 - 예) 오전 9시인 경우
         '오전 9:00'  로 노출</t>
  </si>
  <si>
    <t>반복 설정</t>
  </si>
  <si>
    <t>반복 on</t>
  </si>
  <si>
    <t>해당 할 일 선택 &gt; 반복 영역 확인</t>
  </si>
  <si>
    <t>반복 주기 노출</t>
  </si>
  <si>
    <t>반복 종료 : 날짜로 설정</t>
  </si>
  <si>
    <r>
      <rPr>
        <rFont val="Nanum Gothic"/>
      </rPr>
      <t xml:space="preserve">'반복 주기, </t>
    </r>
    <r>
      <rPr>
        <rFont val="Nanum Gothic"/>
        <color rgb="FF1155CC"/>
        <u/>
      </rPr>
      <t>yyy</t>
    </r>
    <r>
      <rPr>
        <rFont val="Nanum Gothic"/>
      </rPr>
      <t>y.mm.dd.까지' 로 표기
 - 예) 반복 종료 : '2023.5.14' 로 설정된 경우
         '반복 주기, 2023.5.14.까지' 로 노출</t>
    </r>
  </si>
  <si>
    <t>반복 종료 : 횟수로 설정</t>
  </si>
  <si>
    <r>
      <rPr>
        <rFont val="Nanum Gothic"/>
      </rPr>
      <t xml:space="preserve">'반복 주기, </t>
    </r>
    <r>
      <rPr>
        <rFont val="Nanum Gothic"/>
        <color rgb="FF1155CC"/>
        <u/>
      </rPr>
      <t>n회</t>
    </r>
    <r>
      <rPr>
        <rFont val="Nanum Gothic"/>
      </rPr>
      <t>' 로 표기
 - 예) 반복 종료 : '2회' 로 설정된 경우
         '반복 주기, 2회' 로 노출</t>
    </r>
  </si>
  <si>
    <t>반복 종료 : 계속 반복 으로 설정</t>
  </si>
  <si>
    <t>'반복 주기' 만 표기되고 반복 종료 미표시</t>
  </si>
  <si>
    <t>juanaa(25/9)
반복주기 &gt; 계속반복
반복종료에 계속반복으로 노출
└ iOS 반복 종료 미표시됨.</t>
  </si>
  <si>
    <t>내 기록 확인</t>
  </si>
  <si>
    <t>현황판 뷰</t>
  </si>
  <si>
    <t>완료 1회 이상</t>
  </si>
  <si>
    <t>할 일 상세 화면 &gt; 내 기록 보기 영역 확인</t>
  </si>
  <si>
    <t>내 기록 보기 현황판에 데이터 노출
 - 응원 문구           공유하기 아이콘
   n회 도전 중_x0008_n회 성공
   달력 UI
    : 달력에 완료한 날짜 체크 표시</t>
  </si>
  <si>
    <t>shannon 25/01
반복 설정 후 저장하면 0회 성공이라도 데이터 노출됨
'준비 운동💪 끝났나요? /n 도전 시작해 볼까요!😉'</t>
  </si>
  <si>
    <t>캘린더st 현황판</t>
  </si>
  <si>
    <t>완료 스티커</t>
  </si>
  <si>
    <t>완료, 실패, 미래 할 일 있는 할 일</t>
  </si>
  <si>
    <t>해당 할 일 상세 화면 &gt; 내 기록 확인 영역의 캘린더 현황판 영역 확인</t>
  </si>
  <si>
    <t>- 성공한 날짜
    : v 표시
- 실패한 날짜
    : 날짜에 동그라미 테두리 표시
- 미래 할 일 날짜
    : 날짜만 표시</t>
  </si>
  <si>
    <t>캘린더 노출 범위</t>
  </si>
  <si>
    <r>
      <rPr>
        <rFont val="Nanum Gothic"/>
      </rPr>
      <t xml:space="preserve">[반복 종료일 이후]
</t>
    </r>
    <r>
      <rPr>
        <rFont val="Nanum Gothic"/>
        <color rgb="FFFF00FF"/>
      </rPr>
      <t>첫 기록의 달</t>
    </r>
    <r>
      <rPr>
        <rFont val="Nanum Gothic"/>
      </rPr>
      <t xml:space="preserve"> = </t>
    </r>
    <r>
      <rPr>
        <rFont val="Nanum Gothic"/>
        <color rgb="FF4A86E8"/>
      </rPr>
      <t>현재 달</t>
    </r>
  </si>
  <si>
    <r>
      <rPr>
        <rFont val="Nanum Gothic"/>
      </rPr>
      <t xml:space="preserve">- 달력 노출
 : &lt;    yyyy년mm월 (클릭 불가)     &gt;
 : default 달 : </t>
    </r>
    <r>
      <rPr>
        <rFont val="Nanum Gothic"/>
        <color rgb="FF4A86E8"/>
      </rPr>
      <t>현재 달</t>
    </r>
    <r>
      <rPr>
        <rFont val="Nanum Gothic"/>
      </rPr>
      <t xml:space="preserve">
 : 이전, 이후 달력 이동 불가 및 다른 월 선택 불가</t>
    </r>
  </si>
  <si>
    <r>
      <rPr>
        <rFont val="Nanum Gothic"/>
      </rPr>
      <t xml:space="preserve">bono
</t>
    </r>
    <r>
      <rPr>
        <rFont val="Nanum Gothic"/>
        <color rgb="FF1155CC"/>
        <u/>
      </rPr>
      <t>https://jira.daumkakao.com/browse/QACALENDAR-4458</t>
    </r>
    <r>
      <rPr>
        <rFont val="Nanum Gothic"/>
      </rPr>
      <t xml:space="preserve">
iOS 현재 달에만 기록있을때 yyyy년mm월 영역 터치시 하프뷰 노출 현상, 현상태 유지</t>
    </r>
  </si>
  <si>
    <t>내 기록 공유하기</t>
  </si>
  <si>
    <t>완료한 할 일 있음</t>
  </si>
  <si>
    <t>할 일 상세 화면 &gt; 도전 기록 확인 영역의 우측 &gt; 공유하기 아이콘 탭 &gt; 미리보기 화면 확인</t>
  </si>
  <si>
    <t>내 기록 공유 미리 보기 화면 구동
 - X 혹은 &lt;- 
   : 창 종료 후 이전 화면으로 복귀
 - 가이드 문구
   : "내 도전 기록 (아이콘)을 친구와 공유해 보세요!
       오늘의 기록을 놓치지 마세요"
 - 공유 이미지
   : 2개 노출 (두번째 이미지 일부 노출)
   : 공유 이미지 하단으로 인디케이터 제공
   : 이미지 스와이프 가능
 - [이미지 저장] [톡으로 공유]</t>
  </si>
  <si>
    <t>할 일 상세 화면 &gt; 내 기록 확인 영역 &gt; 내 기록 공유하기 탭 &gt; 미리 보기 화면의 첫번째, 두번째 공유 이미지 내 정보 확인</t>
  </si>
  <si>
    <t>- 할 일 내용
- 응원 문구 
- 오늘 일자 : yyyy년 mm월 dd일의 기록
- 톡,캘린더 아이콘</t>
  </si>
  <si>
    <t>이미지 저장</t>
  </si>
  <si>
    <t>1. 할 일 상세 화면 &gt; 내 기록 확인 영역 &gt; 내 기록 공유하기 탭 &gt; [이미지 저장] 탭
2. 기기 앨범에 저장된 이미지 확인</t>
  </si>
  <si>
    <t>1. 저장했습니다. 토스트 노출
2. 정상 저장 확인</t>
  </si>
  <si>
    <t>톡으로 공유</t>
  </si>
  <si>
    <t>할 일 상세 화면 &gt; 내 기록 확인 영역 &gt; 내 기록 공유하기 탭 &gt; [톡으로 공유] 탭 &gt; 공유피커에서 친구 or 채팅방 선택 후 공유</t>
  </si>
  <si>
    <t xml:space="preserve">해당 친구 or 채팅방으로 말풍선 공유 및 스낵바 노출
</t>
  </si>
  <si>
    <t>내 기록 공유 말풍선</t>
  </si>
  <si>
    <t>피드형 말풍선</t>
  </si>
  <si>
    <t>1. 할 일 상세 화면 &gt; 내 기록 확인 영역 &gt; 내 기록 공유하기 탭 &gt; [톡으로 공유] 탭
2. 발신 된 말풍선 확인</t>
  </si>
  <si>
    <t>- 이미지
- 오늘의 할 일 기록입니다.
- n회 도전 중 n회 성공했어요!
- [나도 해보기]</t>
  </si>
  <si>
    <t>1. 할 일 상세 화면 &gt; 내 기록 확인 영역 &gt; 내 기록 공유하기 탭 &gt; [톡으로 공유] 탭
2. 수신 된 말풍선 확인</t>
  </si>
  <si>
    <t>나도 해보기</t>
  </si>
  <si>
    <t>할 일 내용</t>
  </si>
  <si>
    <t>1. 내 기록 공유 말풍선 (수신 측) &gt; 나도 해보기 탭
2. 전체 등록 창의 '할 일 내용' 확인</t>
  </si>
  <si>
    <t>1. 할 일 등록 창 실행
2. 말풍선의 할 일 내용 그대로 자동 노출</t>
  </si>
  <si>
    <t>기한 / 알림</t>
  </si>
  <si>
    <t>공유된 원본 할 일 : 기한 on 할 일 
AND
매일 or 매주 or 매월 or 매년 반복</t>
  </si>
  <si>
    <t>1. 전체 등록 창의 '기한' 영역 확인
2. 전체 등록 창의 '알림' 영역 확인</t>
  </si>
  <si>
    <t>1. 기한 on 으로 자동 설정
 - 기한일 오늘로 자동 지정된 상태
2. 알림 on 으로 자동 설정</t>
  </si>
  <si>
    <t>반복 / 반복 종료 기한 / 내 기록 보기</t>
  </si>
  <si>
    <t>공유된 원본 할 일 : 반복 on 할 일</t>
  </si>
  <si>
    <r>
      <rPr>
        <rFont val="Nanum Gothic"/>
      </rPr>
      <t xml:space="preserve">1. </t>
    </r>
    <r>
      <rPr>
        <rFont val="Nanum Gothic"/>
        <strike/>
      </rPr>
      <t>간단 등록 창</t>
    </r>
    <r>
      <rPr>
        <rFont val="Nanum Gothic"/>
      </rPr>
      <t>, 전체 등록 창의 '반복' 영역 확인
2. 전체 등록 창의 '반복 종료' 영역 확인
3. 전체 등록 창의 '도전 기록 보기' 영역 확인</t>
    </r>
  </si>
  <si>
    <t>1. 말풍선 원본 할 일의 반복 설정 그대로 자동 노출
2. 계속 반복 으로 자동 노출
3. 도전 기록 보기 on 으로 자동 설정</t>
  </si>
  <si>
    <t>내 기록 공유 말풍선 (수신 측) &gt; 나도 해보기 &gt; 자동 입력된 데이터 상태 or 추가 편집 상태 &gt; 등록하기</t>
  </si>
  <si>
    <t>1. 할 일 정상 등록
2. 토스트 메시지 노출 
"할 일을 등록했습니다."</t>
  </si>
  <si>
    <t>(wizy, 24/7)
등록하기 &gt; '저장' 버튼으로 등록</t>
  </si>
  <si>
    <t>삭제된 할 일</t>
  </si>
  <si>
    <t>내 기록 공유 말풍선 (수신 측) &gt; 나도 해보기 탭</t>
  </si>
  <si>
    <t>"이미 삭제되었거나, 존재하지 않는 항목입니다." 문구 노출</t>
  </si>
  <si>
    <t>(wizy, 24/7)
Android : 팝업 형식
iOS : 토스트얼럿 형식</t>
  </si>
  <si>
    <t>할 일 동작</t>
  </si>
  <si>
    <t>반복 / 반복 종료에 따른 기본 동작</t>
  </si>
  <si>
    <t>예</t>
  </si>
  <si>
    <t xml:space="preserve"> - 기한 : 5/19(금), 반복 : 매일, 반복 종료 : 5/23</t>
  </si>
  <si>
    <r>
      <rPr>
        <rFont val="Nanum Gothic"/>
      </rPr>
      <t xml:space="preserve"> - 5/19(금) 부터 5/23(화) 까지 매일 </t>
    </r>
    <r>
      <rPr>
        <rFont val="Nanum Gothic"/>
        <strike/>
        <color rgb="FFB7B7B7"/>
      </rPr>
      <t>(주말 포함)</t>
    </r>
    <r>
      <rPr>
        <rFont val="Nanum Gothic"/>
      </rPr>
      <t xml:space="preserve"> 반복 갱신
 - 5/24(수) 부터 반복 갱신되지 않음</t>
    </r>
  </si>
  <si>
    <t xml:space="preserve"> - 기한 : 5/19(금), 반복 : 매일, 반복 종료 : 2회</t>
  </si>
  <si>
    <t xml:space="preserve"> - 5/19(금) 부터 5/20(토) 까지 매일 (주말 포함) 반복 갱신
 - 5/21(일) 부터 반복 갱신되지 않음</t>
  </si>
  <si>
    <t xml:space="preserve"> - 기한 : 5/19(금), 반복 : 매일, 반복 종료 : 계속 반복</t>
  </si>
  <si>
    <t xml:space="preserve"> - 5/19(금) 부터 종료 없이 매일 (주말 포함) 계속 반복</t>
  </si>
  <si>
    <t>사용자 설정 반복에 따른 기본 동작</t>
  </si>
  <si>
    <t>간격</t>
  </si>
  <si>
    <t>요일</t>
  </si>
  <si>
    <t>사용자 설정 - 일간</t>
  </si>
  <si>
    <t>2일마다</t>
  </si>
  <si>
    <t xml:space="preserve"> - 기한 : 5/19(금), 반복 : 사용자설정-일간, 간격 : 2일마다</t>
  </si>
  <si>
    <t xml:space="preserve"> - 5/19(금), 5/21, 5/23 식으로 2일마다 반복 갱신</t>
  </si>
  <si>
    <t>완료 처리에 의한 기한 / 반복 갱신 (기한 : 있음, 반복 : 없음 일 때)</t>
  </si>
  <si>
    <t>액션</t>
  </si>
  <si>
    <t>기한 만료 전</t>
  </si>
  <si>
    <t>기한 만료 전 완료 처리</t>
  </si>
  <si>
    <t xml:space="preserve"> - 기한 : 3/11(금), 반복 : 없음
 - 3/07(월) 완료</t>
  </si>
  <si>
    <t xml:space="preserve"> - 완료 처리 즉시 완료 목록으로 이동</t>
  </si>
  <si>
    <t>기한 만료 후</t>
  </si>
  <si>
    <t>기한 만료 후 완료 처리</t>
  </si>
  <si>
    <t xml:space="preserve"> - 기한 : 3/11(금), 반복 : 없음
 - 3/13(일) 완료</t>
  </si>
  <si>
    <r>
      <rPr>
        <rFont val="Nanum Gothic"/>
      </rPr>
      <t xml:space="preserve"> - 3/11(금) 24:00 이후에 기한 지남 표시 (날짜 붉은색으로)
   기한 </t>
    </r>
    <r>
      <rPr>
        <rFont val="Nanum Gothic"/>
        <color rgb="FFFF0000"/>
      </rPr>
      <t>: 3/11(금</t>
    </r>
    <r>
      <rPr>
        <rFont val="Nanum Gothic"/>
      </rPr>
      <t>)
 - 3/13(일) 완료 처리 즉시 완료 목록으로 이동</t>
    </r>
  </si>
  <si>
    <r>
      <rPr>
        <rFont val="Nanum Gothic"/>
      </rPr>
      <t xml:space="preserve">(selina,2024/02)
기간 </t>
    </r>
    <r>
      <rPr>
        <rFont val="Nanum Gothic"/>
        <u/>
      </rPr>
      <t>YYYY.MM</t>
    </r>
    <r>
      <rPr>
        <rFont val="Nanum Gothic"/>
      </rPr>
      <t>.DD N요일 로 확인
 -&gt; (aren) 본 테스트케이스에는 표시 형식까지 확인하는 테스트 케이스는 아니고 동작만 확인하는 케이스입니다. 따라서 표시 형식은 반영하지 않았으니 동작만 확인해 주시면 됩니다~</t>
    </r>
  </si>
  <si>
    <t>완료 처리에 의한 기한 / 반복 갱신 (기한 : 있음, 반복 : 있음 일 때)</t>
  </si>
  <si>
    <t xml:space="preserve"> - 기한 : 3/11(금), 반복 : 매일
 - 3/07(월) 완료</t>
  </si>
  <si>
    <t>- 완료 처리 즉시 완료 목록으로 이동 
- 3/11 (금) 24:00 이후 할 일 목록으로 이동 &amp; 기한 : 3/12 (토) 
- 내 기록 성공 처리</t>
  </si>
  <si>
    <t>리마인더 알림</t>
  </si>
  <si>
    <t>알림 발송</t>
  </si>
  <si>
    <t>발송 조건</t>
  </si>
  <si>
    <t>미완료된 할 일</t>
  </si>
  <si>
    <t>알림 설정 on
AND
알림 시간이 되기 전에 할 일 미완료</t>
  </si>
  <si>
    <t>해당 할 일의 리마인더 알림 수신 여부 확인</t>
  </si>
  <si>
    <t>리마인더 알림 수신
 - 설정된 시간에 알림 발송</t>
  </si>
  <si>
    <t>리마인더 알림 말풍선</t>
  </si>
  <si>
    <t>발송 채널</t>
  </si>
  <si>
    <t>리마인더 알림 말풍선 수신</t>
  </si>
  <si>
    <t>리마인더 알림 말풍선 &gt; 발송 채널, 말풍선  확인</t>
  </si>
  <si>
    <t>톡캘린더
- 오늘 해야할 일이 있어요.
- 아이콘 할 일 제목
- 기한    yyyy.mm.dd.요일
- 반복    반복 주기
- [완료하기][할 일 보기] 
[할 일 보기] : 할 일 상세로 이동</t>
  </si>
  <si>
    <t>통합알림형 말풍선</t>
  </si>
  <si>
    <t>수신 된 리마인더 알림 말풍선 확인</t>
  </si>
  <si>
    <t>- 오늘 해야할 일이 있어요.
- 아이콘 할 일 제목
- 기한    yyyy.mm.dd.요일
- 반복    반복 주기
- [완료하기][할 일 보기]</t>
  </si>
  <si>
    <t>할 일 보기</t>
  </si>
  <si>
    <t>할 일 상세로 이동</t>
  </si>
  <si>
    <t>미완료 할 일</t>
  </si>
  <si>
    <t>리마인더 알림 말풍선 &gt; [할 일 보기] 탭</t>
  </si>
  <si>
    <t>할 일 편집</t>
  </si>
  <si>
    <t>할 일 상세 &gt; 북마크 아이콘 터치하여 on &lt;-&gt; off 상태 변경</t>
  </si>
  <si>
    <t>북마크 아이콘 터치하면 on &lt;-&gt; off 변경 가능
 : 북마크 설정/해제 시 별도의 메시지 없음</t>
  </si>
  <si>
    <t>완료 /완료 해제 처리</t>
  </si>
  <si>
    <t>1회 할 일</t>
  </si>
  <si>
    <t>기한 전 상태</t>
  </si>
  <si>
    <t>완료 처리 및 완료한 일 상세로 화면 변경
 - "완료했습니다." 토스트 노출</t>
  </si>
  <si>
    <t>반복 할 일 &amp; 도전기록 off</t>
  </si>
  <si>
    <t>완료 처리 및 완료한 일 상세로 화면 변경
 - "완료했습니다. []반복됩니다." 토스트 노출</t>
  </si>
  <si>
    <t>완료 해제</t>
  </si>
  <si>
    <t>1. 할 일 목록에서 최상단 이하의 할 일 상세 &gt; 완료 영역 탭 하여 완료 처리 &gt; 완료 영역을 다시 탭
2. 할 일 목록 확인</t>
  </si>
  <si>
    <t>1. 완료 해제 처리 및 할 일 등록 상태로 변경
2. 할 일 최상단에 위치</t>
  </si>
  <si>
    <t>할 일 상세 &gt; 내용 영역 수정 &gt; 저장</t>
  </si>
  <si>
    <t>수정한 내용으로 반영 및 목록에도 변경된 내용 반영</t>
  </si>
  <si>
    <t>기한 / 반복 주기 변경에 따른 반복 종료일 변경</t>
  </si>
  <si>
    <t>반복 주기 변경</t>
  </si>
  <si>
    <t>기한일 변경</t>
  </si>
  <si>
    <t>기한, 반복 주기 설정된 상태</t>
  </si>
  <si>
    <t>할 일 상세 (편집 모드) &gt; 반복 주기 변경, 기한일 변경 후 &gt; 반복 종료일 확인</t>
  </si>
  <si>
    <t>반복 종료일 : 계속 반복으로 자동 변경</t>
  </si>
  <si>
    <t>반복 주기 유지</t>
  </si>
  <si>
    <t>할 일 상세 (편집 모드) &gt; 반복 주기 유지, 기한일 변경 (반복 종료일보다 이전으로) 후 &gt; 반복 종료일 확인</t>
  </si>
  <si>
    <t>반복 종료일 : 변경 없음
 * 반복 종료일 변경 가능</t>
  </si>
  <si>
    <t>1. 할 일 상세 (편집 모드) &gt; 반복 주기 유지, 기한일 변경 (반복 종료일보다 이후로) 후 &gt; 반복 종료일 확인
2. 저장</t>
  </si>
  <si>
    <t>1. 반복 종료 영역 붉은색으로 표시
2. 저장 불가 얼럿 노출
 - "반복 종료일은 기한일 이후로 설정해야 합니다."</t>
  </si>
  <si>
    <r>
      <rPr>
        <rFont val="Nanum Gothic"/>
      </rPr>
      <t xml:space="preserve">bono
</t>
    </r>
    <r>
      <rPr>
        <rFont val="Nanum Gothic"/>
        <color rgb="FF1155CC"/>
        <u/>
      </rPr>
      <t>https://jira.daumkakao.com/browse/QACALENDAR-4447</t>
    </r>
    <r>
      <rPr>
        <rFont val="Nanum Gothic"/>
      </rPr>
      <t xml:space="preserve"> 
iOS 얼럿 / And 토스트얼럿 노출</t>
    </r>
  </si>
  <si>
    <t>간격 변경</t>
  </si>
  <si>
    <t>기한, 반복 주기 (사용자 설정으로) 설정된 상태</t>
  </si>
  <si>
    <t>할 일 상세 (편집 모드) &gt; 반복 주기 유지, 간격 조정 후 &gt; 반복 종료일 확인</t>
  </si>
  <si>
    <t>도전 기록 보기</t>
  </si>
  <si>
    <t>내 기록 유지</t>
  </si>
  <si>
    <r>
      <rPr>
        <rFont val="Nanum Gothic"/>
      </rPr>
      <t xml:space="preserve">도전 </t>
    </r>
    <r>
      <rPr>
        <rFont val="Nanum Gothic"/>
        <strike/>
      </rPr>
      <t>내</t>
    </r>
    <r>
      <rPr>
        <rFont val="Nanum Gothic"/>
      </rPr>
      <t xml:space="preserve"> 기록 보기 on &lt;-&gt; off 설정 변경</t>
    </r>
  </si>
  <si>
    <r>
      <rPr>
        <rFont val="Nanum Gothic"/>
      </rPr>
      <t xml:space="preserve">도전 </t>
    </r>
    <r>
      <rPr>
        <rFont val="Nanum Gothic"/>
        <strike/>
      </rPr>
      <t>내</t>
    </r>
    <r>
      <rPr>
        <rFont val="Nanum Gothic"/>
      </rPr>
      <t xml:space="preserve"> 기록 보기 : on
AND
도전 </t>
    </r>
    <r>
      <rPr>
        <rFont val="Nanum Gothic"/>
        <strike/>
      </rPr>
      <t>내</t>
    </r>
    <r>
      <rPr>
        <rFont val="Nanum Gothic"/>
      </rPr>
      <t xml:space="preserve"> 기록 데이터 : 있음</t>
    </r>
  </si>
  <si>
    <r>
      <rPr>
        <rFont val="Nanum Gothic"/>
      </rPr>
      <t xml:space="preserve">1. 해당 할 일 상세 화면 진입 &gt; 하단의 도전 </t>
    </r>
    <r>
      <rPr>
        <rFont val="Nanum Gothic"/>
        <strike/>
      </rPr>
      <t>내</t>
    </r>
    <r>
      <rPr>
        <rFont val="Nanum Gothic"/>
      </rPr>
      <t xml:space="preserve"> 기록 보기 데이터 확인
2. 도전 </t>
    </r>
    <r>
      <rPr>
        <rFont val="Nanum Gothic"/>
        <strike/>
      </rPr>
      <t>내</t>
    </r>
    <r>
      <rPr>
        <rFont val="Nanum Gothic"/>
      </rPr>
      <t xml:space="preserve"> 기록 보기 on -&gt; off 로 설정 변경 (저장은 안함)
3. 도전 </t>
    </r>
    <r>
      <rPr>
        <rFont val="Nanum Gothic"/>
        <strike/>
      </rPr>
      <t>내</t>
    </r>
    <r>
      <rPr>
        <rFont val="Nanum Gothic"/>
      </rPr>
      <t xml:space="preserve"> 기록 보기 off -&gt; on 으로 설정 변경</t>
    </r>
  </si>
  <si>
    <t>1. 도전 기록 보기에 현황판에 완료 데이터 노출
2. 도전 기록 보기 현황판 영역 미노출
3. 도전 기록 보기 현황판 영역 노출 및 기존 데이터 그대로 노출</t>
  </si>
  <si>
    <r>
      <rPr>
        <rFont val="Nanum Gothic"/>
      </rPr>
      <t xml:space="preserve">(jameson 25/1)
iOS 도전 기록 보기 On 설정 된 할 일 상세 진입 시 도전 기록 보기 배너 잠시 보여지는 현상
</t>
    </r>
    <r>
      <rPr>
        <rFont val="Nanum Gothic"/>
        <color rgb="FF1155CC"/>
        <u/>
      </rPr>
      <t>https://jira.daumkakao.com/browse/QACALENDAR-5055</t>
    </r>
    <r>
      <rPr>
        <rFont val="Nanum Gothic"/>
      </rPr>
      <t xml:space="preserve"> 
&gt;&gt; 노운이슈</t>
    </r>
  </si>
  <si>
    <t>내 기록 초기화</t>
  </si>
  <si>
    <r>
      <rPr>
        <rFont val="Nanum Gothic"/>
      </rPr>
      <t xml:space="preserve">도전 </t>
    </r>
    <r>
      <rPr>
        <rFont val="Nanum Gothic"/>
        <strike/>
      </rPr>
      <t>내</t>
    </r>
    <r>
      <rPr>
        <rFont val="Nanum Gothic"/>
      </rPr>
      <t xml:space="preserve"> 기록 보기 off 후 저장</t>
    </r>
  </si>
  <si>
    <r>
      <rPr>
        <rFont val="Nanum Gothic"/>
      </rPr>
      <t xml:space="preserve">도전 </t>
    </r>
    <r>
      <rPr>
        <rFont val="Nanum Gothic"/>
        <strike/>
      </rPr>
      <t>내</t>
    </r>
    <r>
      <rPr>
        <rFont val="Nanum Gothic"/>
      </rPr>
      <t xml:space="preserve"> 기록 보기 : on
AND
도전 </t>
    </r>
    <r>
      <rPr>
        <rFont val="Nanum Gothic"/>
        <strike/>
      </rPr>
      <t>내</t>
    </r>
    <r>
      <rPr>
        <rFont val="Nanum Gothic"/>
      </rPr>
      <t xml:space="preserve"> 기록 데이터 : 있음</t>
    </r>
  </si>
  <si>
    <r>
      <rPr>
        <rFont val="Nanum Gothic"/>
      </rPr>
      <t xml:space="preserve">1. 해당 할 일 상세 화면 진입 &gt; 하단의 도전 </t>
    </r>
    <r>
      <rPr>
        <rFont val="Nanum Gothic"/>
        <strike/>
      </rPr>
      <t>내</t>
    </r>
    <r>
      <rPr>
        <rFont val="Nanum Gothic"/>
      </rPr>
      <t xml:space="preserve"> 기록 보기 데이터 확인
2. 도전 </t>
    </r>
    <r>
      <rPr>
        <rFont val="Nanum Gothic"/>
        <strike/>
      </rPr>
      <t>내</t>
    </r>
    <r>
      <rPr>
        <rFont val="Nanum Gothic"/>
      </rPr>
      <t xml:space="preserve"> 기록 보기 on -&gt; off 로 설정 변경
3. 저장
4. 해당 할 일 상세로 다시 진입 &gt; 하단의 도전 </t>
    </r>
    <r>
      <rPr>
        <rFont val="Nanum Gothic"/>
        <strike/>
      </rPr>
      <t>내</t>
    </r>
    <r>
      <rPr>
        <rFont val="Nanum Gothic"/>
      </rPr>
      <t xml:space="preserve"> 기록 보기 영역 확인
5. 도전 </t>
    </r>
    <r>
      <rPr>
        <rFont val="Nanum Gothic"/>
        <strike/>
      </rPr>
      <t>내</t>
    </r>
    <r>
      <rPr>
        <rFont val="Nanum Gothic"/>
      </rPr>
      <t xml:space="preserve"> 기록 보기 on 으로 설정 후 데이터 확인</t>
    </r>
  </si>
  <si>
    <t>1. 도전 기록 보기에 현황판에 완료 데이터 노출
2. 도전 기록 보기 현황판 영역 미노출
3. 데이터 초기화 안내 얼럿 노출
 - "도전 기록 초기화
     도전 기록이 초기화됩니다.
     계속하시겠습니까?"
     [취소] [계속하기]
 - [취소] : 변경사항 없이 얼럿 종료
   [계속하기] : 도전 기록 보기 off 상태로 변경
4. 도전 기록 보기 off 상태 유지
5. 도전 기록 보기 현황판 노출되고 이전 데이터는 초기화 되어 데이터 없는 상태</t>
  </si>
  <si>
    <t>도전스티커 적용</t>
  </si>
  <si>
    <t>등록 가능</t>
  </si>
  <si>
    <t>프로필 선택 화면</t>
  </si>
  <si>
    <t>도전 기록 보기 on 상태인 할 일</t>
  </si>
  <si>
    <t>할 일 상세 &gt; 더보기 메뉴 &gt; 프로필 스티커 등록 메뉴 선택</t>
  </si>
  <si>
    <t>- 프로필 선택 화면 노출
- 라디오버튼으로 프로필 1개만 선택 가능
-----------------------------------
 X or &lt;- 프로필 선택    확인
 내 기본 프로필
 프로필사진  프로필이름    🔘
 내 멀티 프로필 (멀티 프로필 목록 노출)
 프로필사진 프로필이름     🔘
 프로필사진 프로필이름     🔘
 프로필사진 프로필이름     🔘</t>
  </si>
  <si>
    <t>(zeron, 25/8)
8차 빌드 이후 도전티커 미지원으로 확인 불가
 ㄴ아렌 답변</t>
  </si>
  <si>
    <t>(jinny) 2024/08차
기본적으로 Android 는 뒤로가기,
iOS는 X 버튼 UI 를 가지고 있어서 
기능에 크게 다르지 않다면 버튼 UI는 따로 리뷰주시지 않아도 괜찮을것 같습니다!</t>
  </si>
  <si>
    <t>프로필 편집 화면</t>
  </si>
  <si>
    <t>기본 프로필 선택</t>
  </si>
  <si>
    <t xml:space="preserve">기본 프로필 편집 화면으로 이동
[취소] 혹은 X 선택 후 프로필 화면 종료 시 할 일 상세화면으로 복귀 </t>
  </si>
  <si>
    <t>1. 기본 프로필 선택 &gt; 프로필 편집 후 완료
2. 친구 탭 &gt; 기본 프로필 선택 &gt; 도전 스티커 적용 여부 확인
3. 친구 talk &gt; 2번 유저의 프로필 선택 &gt; 도전 스티커 적용 여부 확인</t>
  </si>
  <si>
    <t>1. 프로필 편집 완료 후 기본 프로필에 도전 스티커 적용 화면 노출
2. 내 프로필에 도전 스티커 적용 확인
3. 친구 프로필에 도전 스티커 적용 확인</t>
  </si>
  <si>
    <t>멀티 프로필 선택</t>
  </si>
  <si>
    <t xml:space="preserve">멀티 프로필 편집 화면으로 이동
[취소] 혹은 X 선택 후 프로필 화면 종료 시 할 일 상세화면으로 복귀 </t>
  </si>
  <si>
    <t>1. 멀티 프로필 선택 &gt; 프로필 편집 후 완료
2. 친구 탭 &gt; 멀티 프로필 선택 &gt; 도전 스티커 적용 여부 확인
3. 친구 talk &gt; 2번 유저의 프로필 선택 &gt; 도전 스티커 적용 여부 확인</t>
  </si>
  <si>
    <t>1. 프로필 편집 완료 후 멀티 프로필에 도전 스티커 적용 화면 노출
2. 나의 멀티 프로필에 도전 스티커 적용 확인
3. 친구 프로필에 도전 스티커 적용 확인</t>
  </si>
  <si>
    <t>목표 횟수</t>
  </si>
  <si>
    <t>반복 설정 &amp; 반복 종료 : 지정한 날짜에 종료 로 설정된 할 일의 도전 스티커 확인</t>
  </si>
  <si>
    <t>할 일 시작일부터 종료일까지 반복 주기에 따른 목표 횟수가 계산되어 도전 스티커의 목표 횟수에 노출 됨
예) 시작일 : 9/13, 기한일 : 9/13, 종료일 : 9/16, 반복 : 매일 인 경우 목표 횟수 : 4회</t>
  </si>
  <si>
    <t>지정한 횟수 반복 종료</t>
  </si>
  <si>
    <t>반복 설정 &amp; 반복 종료 : 지정한 횟수 반복 종료 로 설정된 할 일의 도전 스티커 확인</t>
  </si>
  <si>
    <t>지정한 횟수가 그대로 도전 스티커의 목표 횟수에 노출 됨
예) 시작일 : 9/13, 기한일 : 9/13, 반복 종료 : 지정한 횟수 반복 5회, 반복 : 매일 인 경우 목표 횟수 : 5회</t>
  </si>
  <si>
    <t>반복 설정 &amp; 반복 종료 : 계속 반복 으로 설정된 할 일의 도전 스티커 확인</t>
  </si>
  <si>
    <t>- 전체 목표 횟수 미노출 : '총 성공 횟수' 고정 문구로 노출
- 달성률 게이지가 없는 형태로 적용
예) 시작일 : 9/13, 기한일 : 9/13, 반복 종료 : 계속 반복, 반복 : 매일 인 경우 목표 횟수 : 미노출</t>
  </si>
  <si>
    <t>도전 기록 초기화</t>
  </si>
  <si>
    <t>할 일 기한일 변경</t>
  </si>
  <si>
    <t>도전 스티커 적용된 할 일</t>
  </si>
  <si>
    <t>1. 할 일 상세 &gt; 기한일 변경 &gt; 저장
2. [취소] 선택</t>
  </si>
  <si>
    <t>1. 도전 기록 초기화 얼럿 노출
 - "도전 기록 초기화
     도전 기록이 초기화됩니다. 계속하시겠습니까?"
     [취소][계속하기]
2. 얼럿 종료 및 편집 상태 유지</t>
  </si>
  <si>
    <t>도전 스티커에 반영</t>
  </si>
  <si>
    <t>3. [계속하기] 선택 &gt; 프로필 &gt; 해당 할 일의 도전 스티커 확인</t>
  </si>
  <si>
    <t>- 도전 기록은 모두 초기화 됨
- 도전 스티커의 도전횟수가 변경된 기한일에 맞추어 재 조정 됨</t>
  </si>
  <si>
    <t>도전 스티커 제거 필요</t>
  </si>
  <si>
    <t>기한 없음으로 변경</t>
  </si>
  <si>
    <t>기한 on -&gt; 기한 off 로 변경</t>
  </si>
  <si>
    <t>1. 할 일 상세 &gt; 기한 off 로 변경 &gt; 저장
2. [취소] 선택</t>
  </si>
  <si>
    <t>1. 도전 스티커 제거 필요 얼럿 노출
 - "도전 스티커 제거 필요
     프로필에 등록한 도전 스티커 제거 후 설정을 변경할 수 있습니다."
     [취소][프로필로 이동]
2. 얼럿 종료 및 편집 상태 유지</t>
  </si>
  <si>
    <t>도전 스티커로 이동</t>
  </si>
  <si>
    <t>3. [프로필로 이동] 선택</t>
  </si>
  <si>
    <t>해당 프로필의 도전 스티커 편집 화면으로 이동</t>
  </si>
  <si>
    <t>반복 안함 으로 변경</t>
  </si>
  <si>
    <t>반복 on -&gt; 반복 off 로 변경</t>
  </si>
  <si>
    <t>1. 할 일 상세 &gt; 반복 off 로 변경 &gt; 저장
2. [취소] 선택</t>
  </si>
  <si>
    <t>도전 기록 보기 off 로 변경</t>
  </si>
  <si>
    <t>도전 기록 보기 on -&gt; 도전 기록 보기 off 로 변경</t>
  </si>
  <si>
    <t>1. 할 일 상세 &gt; 도전 기록 보기 off 로 변경 &gt; 저장
2. [취소] 선택</t>
  </si>
  <si>
    <t>도전 스티커 제거</t>
  </si>
  <si>
    <t>1. 할 일 상세 &gt; 더보기 &gt; 프로필 스티커 제거 선택
2. 프로필 &gt; 도전 스티커 확인</t>
  </si>
  <si>
    <t>1. 프로필 스티커 제거
 - 해당 메뉴 "프로필 스티커 등록" 메뉴로 변경
2. 프로필에 도전 스티커 제거 확인</t>
  </si>
  <si>
    <t>도전 스티커 적용 할 일 삭제</t>
  </si>
  <si>
    <t>할 일 목록에서 삭제</t>
  </si>
  <si>
    <t>1. 할 일 목록 &gt; 해당 할 일 삭제
2. [취소] 선택
3. [프로필로 이동] 선택</t>
  </si>
  <si>
    <t>1. 할 일 삭제 불가 얼럿 노출 및 삭제 불가
- "할 일 삭제 불가
    프로필에 등록한 도전 스티커 제거 후 삭제할 수 있습니다."
    [취소][프로필로 이동]
2. 얼럿 종료
3. 해당 프로필의 도전 스티커 편집 화면으로 이동</t>
  </si>
  <si>
    <t>할 일 상세에서 삭제</t>
  </si>
  <si>
    <t>할 일 상세 &gt; 더보기 &gt; 할 일 삭제</t>
  </si>
  <si>
    <t>도전 스티커 적용 할 일의 완료 처리</t>
  </si>
  <si>
    <t>완료 처리</t>
  </si>
  <si>
    <t>해당 할 일 &gt; 목록 혹은 할 일 상세에서 완료 처리
1. 할 일 상세의 상태 확인
2. 해당 할 일이 연동 된 도전 스티커 확인</t>
  </si>
  <si>
    <t>1. - 해당 할 일 완료 처리 후 완료한 일 목록으로 이동
    - 완료 처리에 따른 현황판 및 문구 update
2. - 도전 스티커의 성공 횟수, 성공 문구 update 
    - 도전 스티커의 '기록 하기' 버튼은 '기록 완료' 로 변경</t>
  </si>
  <si>
    <t>완료 취소 처리</t>
  </si>
  <si>
    <t>도전 스티커 적용된 완료된 할 일</t>
  </si>
  <si>
    <t>해당 할 일 &gt; 완료한 일 목록 혹은 할 일 상세에서 완료 취소 처리
1. 한 일 상세의 상태 확인
2. 해당 할 일이 연동 된 도전 스티커 확인</t>
  </si>
  <si>
    <t>1. - 해당 할 일 완료 취소 후 할 일 목록으로 이동
    - 완료 취소 처리에 따른 현황판 및 문구 update
2. - 도전 스티커의 성공 횟수, 성공 문구 update 
    - 도전 스티커의 '기록 완료' 버튼은 '기록하기' 로 변경</t>
  </si>
  <si>
    <t>도전 스티커 기록하기</t>
  </si>
  <si>
    <t>기록하기</t>
  </si>
  <si>
    <t>도전 스티커 &gt; 기록 하기 선택
1. 도전 스티커 확인
2. 해당 할 일 상세 확인</t>
  </si>
  <si>
    <t>1. - 도전 스티커의 성공 횟수, 성공 문구 update 
    - 도전 스티커의 '기록 하기' 버튼은 '기록 완료' 로 변경
2. - 해당 할 일 완료한 일 목록으로 이동
    - 완료 처리에 따른 현황판 및 문구 update</t>
  </si>
  <si>
    <t>기록하기 취소</t>
  </si>
  <si>
    <t>도전 스티커 &gt; 롱클릭 &gt; 기록 취소 선택
1. 도전 스티커 확인
2. 해당 할 일 상세 확인</t>
  </si>
  <si>
    <t>1. - 도전 스티커의 성공 횟수, 성공 문구 update 
    - 도전 스티커의 '기록 완료' 버튼은 '기록 하기' 로 변경
2. - 해당 할 일 기록 취소 후 할 일 목록으로 이동
    - 기록 취소 처리에 따른 현황판 및 문구 update</t>
  </si>
  <si>
    <t>기한 있음 &amp; 반복 없음</t>
  </si>
  <si>
    <t>1. 할 일 상세 &gt; 더보기 메뉴 &gt; '기한 있음 &amp; 반복 없음'으로 설정된 할 일 삭제
2. 할 일 목록에서 삭제한 할 일 노출 여부 확인</t>
  </si>
  <si>
    <t>1. 할 일 삭제 후 진입한 화면으로 랜딩 및 완료 토스트 노출
 - "할 일을 삭제했습니다."
2. 삭제한 할 일 미노출</t>
  </si>
  <si>
    <t>할 일 목록</t>
  </si>
  <si>
    <t>1. 톡캘린더 &gt; 사이드메뉴 &gt; 할 일 선택 &gt; 할 일 전체 목록 UI 확인
2. 편집 메뉴 선택
3. (할 일) 필터링 선택
4. (완료한 일) 필터링 선택
5. (중요) 필터링 선택</t>
  </si>
  <si>
    <t>1. &lt;- or X  할 일   편집
   (할 일)  (완료한 일)  (중요)
 - &lt;-, X 로 이전 페이지로 복귀 및 전체 목록 창 종료
 - (Android) 할 일이 0건인 경우 '편집' 메뉴 미노출
2. 순서 변경 모드로 진입
3. 할 일 목록 노출
4. 완료한 일 목록 노출
5. 중요 목록 노출</t>
  </si>
  <si>
    <t>default 필터</t>
  </si>
  <si>
    <t>할 일 필터링 목록</t>
  </si>
  <si>
    <t>할 일 있음</t>
  </si>
  <si>
    <t>기한, 반복, 북마크 있음</t>
  </si>
  <si>
    <t>할 일 전체 목록 &gt; 할 일 필터 선택 &gt; UI 확인</t>
  </si>
  <si>
    <t xml:space="preserve"> - 할 일 | n개 
 - O / 내용 / 북마크
   🕒 yyyy.mm.dd. *요일
   🔄 반복 주기, 반복 종료
 - 목록 : 최대 n 개 노출, 최신 등록한 할 일이 최상단에 위치
 - [할 일 등록하기]</t>
  </si>
  <si>
    <t>기능</t>
  </si>
  <si>
    <t>반복 아님 + 기한 내 완료</t>
  </si>
  <si>
    <t>반복 아님 + 기한 설정</t>
  </si>
  <si>
    <t>할 일 전체 목록 &gt; 할 일 필터 선택 &gt; 
1. 기한 내에 완료 영역 체크
2. 할 일 목록 상단의 카운팅 확인
3. 완료한 일 리스트 확인</t>
  </si>
  <si>
    <t>1. 완료 토스트 노출 및 할 일 목록에서 제거
 - "완료했습니다."
2. 할 일 목록의 카운팅에 반영 (-1)
3. 완료한 일 목록 최상단으로 이동</t>
  </si>
  <si>
    <t>상세로 이동 (=편집)</t>
  </si>
  <si>
    <t>수정</t>
  </si>
  <si>
    <t>할 일 전체 목록 &gt; 할 일 필터 선택 &gt; 할 일 선택
1. 내용 수정
2. 기한 수정
3. 반복 수정 
4. 북마크 수정
5. 완료 처리</t>
  </si>
  <si>
    <t>1. 내용 수정 가능
2. 기한 수정 가능
3. 반복 수정 가능
4. 북마크 수정 가능
5. 완료 처리 가능 (완료한 일 목록 최상단으로 이동)</t>
  </si>
  <si>
    <t>수정 후 목록에 반영</t>
  </si>
  <si>
    <t>할 일 전체 목록 &gt; 할 일 필터 선택 &gt; 할 일 선택 &gt; 할 일 상세화면에서
1. 내용 수정
2. 기한 수정
3. 반복 수정
4. 북마크 수정
5. 수정 완료 후 할 일 목록에서 수정 내용 반영 여부 확인
6. 수정 완료 후 할 일 목록에서 순서 확인</t>
  </si>
  <si>
    <t>5. 내용, 기한, 반복, 북마크 수정한 내용 모두 목록에 반영 완료
6. 순서 변경되지 않고 기존 목록 위치 그대로 유지</t>
  </si>
  <si>
    <t>1. 할 일 전체 목록 &gt; 할 일 필터 선택 &gt; 
 - [Android] 할 일 롱탭 &gt; 북마크 선택
 - [iOS] 할 일 왼쪽 스와이프 &gt; 북마크 탭
            혹은 스와이프로 바로 북마크 설정
2. [iOS] 할 일 스와이프 시 북마크 표시 확인</t>
  </si>
  <si>
    <t>1. 
 - 할 일에 북마크 설정
 - 할 일 목록에 북마크 아이콘 표시
2. 북마크 채워진 상태로 노출</t>
  </si>
  <si>
    <t>shannon, 25/01
북마크 = 중요</t>
  </si>
  <si>
    <t>1. 할 일 전체 목록 &gt; 할 일 필터 선택 &gt; 
 - [Android] 할 일 롱탭 &gt; 북마크 해제 탭
 - [iOS] 할 일 왼쪽 스와이프 &gt; 북마크 탭
2. [iOS] 할 일 스와이프 시 북마크 표시 확인</t>
  </si>
  <si>
    <t>1. 
 - 할 일에 북마크 해제
 - 할 일 목록에 북마크 아이콘 제거
2. 북마크 채워지지 않은 상태로 노출</t>
  </si>
  <si>
    <t>순서 편집</t>
  </si>
  <si>
    <t>할 일 전체 목록 &gt; 할 일 필터 선택 &gt; 편집 메뉴 탭
1. UI 확인
2. 순서 편집 (드래그 앤 드랍)
3. 완료 
 - [iOS] 완료 버튼 선택
 - [Android] &lt;- 버튼 선택</t>
  </si>
  <si>
    <t>1. 순서 편집 화면으로 전환
[iOS]
 - 좌상단 완료 버튼, 타이틀 : 편집
 - 개별 할 일 북마크 영역 우측으로 순서 변경 메뉴 UI 노출
 - 할 일 필터링, 완료한 일 필터링, 완료 처리, 상세 이동 불가
[Android]
 - 좌상단 &lt;-, 타이틀 : 편집
 - 개별 할 일 북마크 영역 우측으로 순서 변경 메뉴 UI 노출
 - 할 일 필터링, 완료한 일 필터링, 완료 처리, 상세 이동 불가
2. 순서 변경 가능
3. 변경한 순서 목록에 반영</t>
  </si>
  <si>
    <t>반복 없음</t>
  </si>
  <si>
    <t>할 일 전체 목록 &gt; 할 일 필터 선택 &gt; 
 - [Android] 할 일 롱탭 &gt; 삭제
 - [iOS] 할 일 오른쪽 스와이프 &gt; 삭제
            혹은 스와이프로 바로 삭제</t>
  </si>
  <si>
    <t xml:space="preserve"> - 할 일 삭제 후 토스트 노출 
    : "할 일을 삭제했습니다." 
 - 할 일 목록으로 복귀
    : 할 일 목록에서 해당 할 일 삭제 되어 노출되지 않음</t>
  </si>
  <si>
    <t>할 일 등록하기</t>
  </si>
  <si>
    <t>1. 할 일 전체 목록 &gt; 할 일 필터 선택 &gt; 할 일 등록하기 탭
2. 내용, 기한, 반복 등 입력 후 등록하기</t>
  </si>
  <si>
    <t>1. 할 일 등록하기 풀뷰 로딩
2. 할 일 등록 완료
 - 할 일 목록에 등록한 할 일 최상단에 노출</t>
  </si>
  <si>
    <t>완료한 일 필터링 목록</t>
  </si>
  <si>
    <t>완료한 일 있음</t>
  </si>
  <si>
    <t>할 일 전체 목록 &gt; 완료한 일 필터 선택 &gt; UI 확인</t>
  </si>
  <si>
    <t xml:space="preserve"> - 할 일 | 완료한 일 | 중요 
완료 n개 
 - ☑️ / 내용 / 북마크
   🕒 yyyy.mm.dd. *요일
   🔄 반복 주기, 반복 종료
 - 목록 : 최대 n 개 노출, 최신 완료한 할 일이 최상단에 위치
 - [할 일 등록하기]</t>
  </si>
  <si>
    <t>완료 해제 처리</t>
  </si>
  <si>
    <t>할 일 전체 목록 &gt; 완료한 일 필터 선택
1. 완료 영역 체크
2. 완료한 일 목록 상단의 카운팅 확인
3. 할 일 리스트 확인</t>
  </si>
  <si>
    <t>1. 완료 영역 해제된 후 완료한 일 목록에서 제거
2. 완료한 일 목록의 카운팅에서 기존 대비 -1 처리 됨
2. 할 일 목록 최상단으로 이동 됨</t>
  </si>
  <si>
    <t>할 일 전체 목록 &gt; 완료한 일 필터 선택 &gt; 완료한 일 선택
1. 내용 수정
2. 기한 수정
3. 반복 수정 
4. 북마크 수정
5. 완료 해제 처리</t>
  </si>
  <si>
    <t>1. 내용 수정 불가능
2. 기한 수정 불가능
3. 반복 수정 불가능
4. 북마크 수정 가능
5. 완료 해제 처리 가능 (할 일 목록 최상단으로 이동)</t>
  </si>
  <si>
    <t>1. 할 일 전체 목록 &gt; 완료한 일 필터 선택 &gt; 할 일 등록하기 선택
2. 내용, 기한, 반복 등 입력 후 등록하기</t>
  </si>
  <si>
    <t>1. 할 일 등록하기 풀뷰 로딩
2. 할 일 등록 완료
 - 할 일 목록의 카운팅 업데이트</t>
  </si>
  <si>
    <t>중요 필터링 목록</t>
  </si>
  <si>
    <t>목록 노출 기준</t>
  </si>
  <si>
    <t>할 일 전체 목록 &gt; 중요 필터 선택 &gt; 노출 목록 확인</t>
  </si>
  <si>
    <t>할 일, 완료한 일 중 중요 설정된 할 일 만 노출</t>
  </si>
  <si>
    <t>1. 할 일 전체 목록 &gt; 중요 필터 선택 &gt; 할 일 등록하기 선택
2. 내용, 기한, 반복 등 입력 후 등록하기</t>
  </si>
  <si>
    <t>완료한 일 전체 삭제</t>
  </si>
  <si>
    <t>반복 할 일 있음</t>
  </si>
  <si>
    <t>설정 &gt; 
1. 완료한 일 전체 삭제 탭
2. 할 일 전체 목록 &gt; 완료한 일 목록 확인</t>
  </si>
  <si>
    <t>1. 관련 alert 노출
 - "완료한 일 전체 삭제
     완료한 일을 모두 삭제합니다. 반복 설정한 할 일은 삭제되지 않습니다. 계속하시겠습니까?"
     [취소] [모두 삭제]
 - [취소] : 변경사항 없이 alert만 종료
 - [모두 삭제] : 완료한 일 모두 삭제 및 토스트 메시지 노출 : "완료한 일을 모두 삭제했습니다."
2. 완료한 일 중 반복 있는 할 일은 삭제되지 않음</t>
  </si>
  <si>
    <t>설정 &gt; 캘린더 새로고침 탭
1. alert 확인
2. 할 일 전체 목록 확인</t>
  </si>
  <si>
    <t>1. 관련 alert 노출
 - "톡캘린더에 표시하는 모든 일정과 할 일을 새로 받아옵니다. 실행하시겠습니까?"
     [취소] [확인]
 - [취소] : 변경사항 없이 alert만 종료
 - [확인] : 새로고침 수행
2. 목록 새로고침 되어 최신으로 반영</t>
  </si>
  <si>
    <r>
      <rPr>
        <rFont val="Nanum Gothic"/>
        <b/>
        <color rgb="FFFFFFFF"/>
      </rPr>
      <t xml:space="preserve">* Jira 필수 기입 정보
 - Component : [클라우드]_{관련 기능} 
 - Watcher : moz.kim
 - Epic 연결 : </t>
    </r>
    <r>
      <rPr>
        <rFont val="Nanum Gothic"/>
        <b/>
        <color rgb="FFFFFFFF"/>
        <u/>
      </rPr>
      <t>https://jira.daumkakao.com/browse/KLOUD-35</t>
    </r>
    <r>
      <rPr>
        <rFont val="Nanum Gothic"/>
        <b/>
        <color rgb="FFFFFFFF"/>
      </rPr>
      <t xml:space="preserve">
    ㄴ 서랍 리글/상시 발견 이슈만 링크 (과제 관련 이슈 제외) </t>
    </r>
  </si>
  <si>
    <t>*리글 범위 : 우선순위(P) 1, 2, 3 수행필요합니다.</t>
  </si>
  <si>
    <r>
      <rPr>
        <rFont val="Nanum Gothic"/>
        <color rgb="FFFFFFFF"/>
        <sz val="12.0"/>
      </rPr>
      <t xml:space="preserve">서랍 문의 시트(dkt)
</t>
    </r>
    <r>
      <rPr>
        <rFont val="Nanum Gothic"/>
        <color rgb="FFFFFFFF"/>
        <sz val="12.0"/>
        <u/>
      </rPr>
      <t>https://kko.to/9wRa2moAI5</t>
    </r>
  </si>
  <si>
    <t>(참고) 2026/7차 백업/복업 2.0으로 개편예정</t>
  </si>
  <si>
    <t>테스트 참고</t>
  </si>
  <si>
    <t>*말풍선 타입</t>
  </si>
  <si>
    <t>https://wiki.daumkakao.com/pages/viewpage.action?pageId=432192725</t>
  </si>
  <si>
    <t>*메시지 생성 툴 (샌박 / 나챗방만 가능)</t>
  </si>
  <si>
    <t>https://chatbubble.dev.onkakao.net/chatbubble</t>
  </si>
  <si>
    <t xml:space="preserve">*무료 백업 복원 대상 = 유료 백업 복원 대상 </t>
  </si>
  <si>
    <t>*로컬 챗로그 = 무료백복 = 유료백복</t>
  </si>
  <si>
    <t xml:space="preserve">*과거 데이터 업로드 시, 다양항 조합 고려 
 - 썸네일, 원본, 썸네일 + 원본 </t>
  </si>
  <si>
    <t xml:space="preserve">*가장 큰 파일만 업로드 되고, 복원 후에는 원본으로 간주 
 - 썸네일이 원본으로 동작해야 됨 </t>
  </si>
  <si>
    <t xml:space="preserve">*파일 복원은 개별 복원(다운), 전체 복원(다운) 고려 
 - 챗로그 복원은 전체를 기준 </t>
  </si>
  <si>
    <t>*개별 복원은 챗로그, 서랍을 통해서 상세뷰로 진입
*전체 복원은 유예기간중 백업데이터 다운로드</t>
  </si>
  <si>
    <t>*챗로그 복원은 앱 재설치 후, 진행이 기본 
 - 동일기기, 다른기기 고려 (talkuserid 기준)</t>
  </si>
  <si>
    <t xml:space="preserve">*TalkUserID 변경이 없다면, 정상 동작 </t>
  </si>
  <si>
    <t>*챗로그 복원은 단말기 변경하여 진행 할수도 있다. 
 - 크로스 플랫폼도 가능 (iOS&lt;-&gt;aOS)</t>
  </si>
  <si>
    <t>*유예 기간중에 단말을 변경하여 복원 할수도 있다. 
 - 크로스 플랫폼도 가능 (iOS&lt;-&gt;aOS)</t>
  </si>
  <si>
    <t>*로컬 캐시, 톡 케이지, 톡클라우드 케이지를 최대한 구분 
 - 네트워크 단절, 단말기 변경, 로그 등을 통해 확인</t>
  </si>
  <si>
    <t xml:space="preserve">*구분할 수 있는한, 최소한의 확인은 한다. </t>
  </si>
  <si>
    <t>*챗로그 복원 후, 라스트 챗로그는 별도 갱신 작업이 필요</t>
  </si>
  <si>
    <t>- 유료 서랍 챗로그 복원 후에 복원 이후의 챗로그는 메시징 프로토콜로 수신
- 기존 서랍 챗로그 백업은 실시간이었으나, 하루에 한번 백업 배치로 변경</t>
  </si>
  <si>
    <t xml:space="preserve">테스트 환경 설정 </t>
  </si>
  <si>
    <t>*Real 환경에서 확인 불가한 항목은 Sandbox으로 확인</t>
  </si>
  <si>
    <t>https://wiki.daumkakao.com/pages/viewpage.action?pageId=849057885</t>
  </si>
  <si>
    <t xml:space="preserve">⚠️ [비즈메시지센터_리얼] 알림/채널톡 말풍선 전송 시, 014 테스트 계정으로만 발송해주세요 !!!!! </t>
  </si>
  <si>
    <r>
      <rPr>
        <rFont val="Nanum Gothic"/>
        <b/>
        <sz val="11.0"/>
      </rPr>
      <t xml:space="preserve">수동백업 (클라이언트)
</t>
    </r>
    <r>
      <rPr>
        <rFont val="Nanum Gothic"/>
        <b val="0"/>
        <sz val="9.0"/>
      </rPr>
      <t>- 톡백업 서버에 백업 여부 확인 (과거 데이터 업로드)
-  챗로그 : 서버 챗로그 삭제 &amp; 미디어 : 로컬 캐시 (유 + 무)</t>
    </r>
  </si>
  <si>
    <r>
      <rPr>
        <rFont val="Nanum Gothic"/>
        <b/>
      </rPr>
      <t xml:space="preserve">- 챗로그 + 미디어 
</t>
    </r>
    <r>
      <rPr>
        <rFont val="Nanum Gothic"/>
        <b val="0"/>
      </rPr>
      <t xml:space="preserve">ㄴ 나와의 채팅방 
ㄴ 일반채팅방 (1:1/그룹)
ㄴ 팀채팅방  </t>
    </r>
    <r>
      <rPr>
        <rFont val="Nanum Gothic"/>
        <b/>
      </rPr>
      <t xml:space="preserve">
- 챗로그 
</t>
    </r>
    <r>
      <rPr>
        <rFont val="Nanum Gothic"/>
        <b val="0"/>
      </rPr>
      <t>ㄴ 플러스 친구</t>
    </r>
  </si>
  <si>
    <r>
      <rPr>
        <rFont val="Nanum Gothic"/>
        <b/>
      </rPr>
      <t xml:space="preserve">챗로그 타입
</t>
    </r>
    <r>
      <rPr>
        <rFont val="Nanum Gothic"/>
        <b val="0"/>
      </rPr>
      <t xml:space="preserve"> - 2. 이미지 gif</t>
    </r>
  </si>
  <si>
    <t xml:space="preserve">백업 전 </t>
  </si>
  <si>
    <t>gif 이미지 n개 수/발신</t>
  </si>
  <si>
    <r>
      <rPr>
        <rFont val="Nanum Gothic"/>
      </rPr>
      <t xml:space="preserve">1. 유료가입 전 이미지 원본 (상세뷰) n개 확인 
</t>
    </r>
    <r>
      <rPr>
        <rFont val="Nanum Gothic"/>
        <b/>
      </rPr>
      <t xml:space="preserve"> - 원본은 앱의 로컬 저장소에 다운로드됨 
</t>
    </r>
    <r>
      <rPr>
        <rFont val="Nanum Gothic"/>
      </rPr>
      <t xml:space="preserve">
2. 유료가입 후 이미지 백업 완료 
</t>
    </r>
    <r>
      <rPr>
        <rFont val="Nanum Gothic"/>
        <b/>
      </rPr>
      <t xml:space="preserve"> - 대화내용 + 미디어 업로드 완료 
</t>
    </r>
    <r>
      <rPr>
        <rFont val="Nanum Gothic"/>
      </rPr>
      <t>* 이미지 카운트는 채팅방 서랍에서 확인
-&gt; 채팅방 서랍 &gt; 사진/동영상 &gt; 사진/동영상 전체보기 탭하여 전체탭하여 개수 체크</t>
    </r>
  </si>
  <si>
    <r>
      <rPr>
        <rFont val="Nanum Gothic"/>
        <color rgb="FF000000"/>
      </rPr>
      <t xml:space="preserve">2. 백업된 카운트 n개 일치여부 확인 
</t>
    </r>
    <r>
      <rPr>
        <rFont val="Nanum Gothic"/>
        <b/>
        <color rgb="FF000000"/>
      </rPr>
      <t xml:space="preserve">
</t>
    </r>
    <r>
      <rPr>
        <rFont val="Nanum Gothic"/>
        <color rgb="FFFF0000"/>
      </rPr>
      <t xml:space="preserve"># 백업 시작하기 화면 
</t>
    </r>
    <r>
      <rPr>
        <rFont val="Nanum Gothic"/>
        <color rgb="FF000000"/>
      </rPr>
      <t xml:space="preserve">- 대화내용 n개
- 미디어 파일 n개
- 연락처 n개(iOS)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</si>
  <si>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가입전에 미디어 갯수 = 가입 후 미디어 갯수 = 벡업 시작하기 화면과 서랍홈 화면이 일치하는지만 보면 됨
단, 가입 전에 수신 받은 것(다운받지 않은거)도 방 하나 더 세팅해서 &gt; 가입 후 &gt; 버티컬에서의 숫자와 백업하기에서 노출되는 숫자가 어케 다른지도 보고 
다 다르다면 문의사항으로 이슈 올리면 좋을듯!
(morgan, 25/2)
백업 시작하기 / 과거 데이터 보관 화면
&gt; 로컬 데이터 기준으로 카운팅 
&gt; 다운로드 되지 않은 미디어 카운트 반영 X</t>
  </si>
  <si>
    <t>(juanaa, 26/2) QATEAM-10374
톡클라우드 &gt; 연락처 홈에서 저장할 연락처가 없을 경우 팝업 노출 시 팝업 오류
추후 수정으로 예정으로 논이슈 처리</t>
  </si>
  <si>
    <t>복원</t>
  </si>
  <si>
    <t xml:space="preserve">복원 완료 </t>
  </si>
  <si>
    <t xml:space="preserve">백업 완료 후 앱 재설치 </t>
  </si>
  <si>
    <t xml:space="preserve">3. 앱 재설치를 통한 복원 완료 
 - 복원 후(로컬) / 백업된 데이터(서버) / 백업 전(로컬) 모두 동일하게 n개로 노출됨 </t>
  </si>
  <si>
    <r>
      <rPr>
        <rFont val="Nanum Gothic"/>
        <color rgb="FF000000"/>
      </rPr>
      <t xml:space="preserve">3. 복원된 카운트 n개 일치여부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</si>
  <si>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(shannon. 2023/8)
재설치 후 복원할 때, 대화내용이 앱 제거 전보다 +1 됨 (다른 기기에서 로그인되었다는 메세지 추가)
ㄴ IOS의 경우 24시간 이내 최초 1회만 알림 메시지 수신되므로 안드만 확인</t>
  </si>
  <si>
    <t xml:space="preserve">복원 후 원본이미지 확인 </t>
  </si>
  <si>
    <t xml:space="preserve">복원 후 원본 이미지 확인 
 - 로컬 캐시 없음 
 - 20일 전 수/발신 메시지 확인 </t>
  </si>
  <si>
    <t xml:space="preserve">4. 복원 완료 후 "서랍 홈" 원본 이미지 확인 </t>
  </si>
  <si>
    <t>4. 원본 이미지 (상세뷰) 정상적으로 다운로드 되어 노출됨 
 - 서랍 홈 &gt; 사진, 동영상 버티컬 &gt; 임의 A 이미지 &gt; 원본(상세뷰) 확인</t>
  </si>
  <si>
    <r>
      <rPr>
        <rFont val="Nanum Gothic"/>
      </rPr>
      <t xml:space="preserve">5. 복원한 대화방 진입 후 메시지 및 이미지 확인 
</t>
    </r>
    <r>
      <rPr>
        <rFont val="Nanum Gothic"/>
        <b/>
      </rPr>
      <t xml:space="preserve"> - 원본 확인O &gt; 원본 로컬저장O &gt; 서버 저장기간 경과 X</t>
    </r>
  </si>
  <si>
    <r>
      <rPr>
        <rFont val="Nanum Gothic"/>
        <color rgb="FF000000"/>
      </rPr>
      <t xml:space="preserve">5. 대화방 진입 후 챗로그와 이미지 원본 (상세뷰) 확인 
 - </t>
    </r>
    <r>
      <rPr>
        <rFont val="Nanum Gothic"/>
        <b/>
        <color rgb="FF000000"/>
      </rPr>
      <t>톡 케이지</t>
    </r>
    <r>
      <rPr>
        <rFont val="Nanum Gothic"/>
        <color rgb="FF000000"/>
      </rPr>
      <t xml:space="preserve">에서 다운로드되어 정상 노출됨 </t>
    </r>
  </si>
  <si>
    <t>복원 후 원본 이미지 확인 
 - 로컬 캐시 없음 
 - 20+1일 후 수/발신 메시지 확인 
ㄴ 챗로그 (=복원 후, 비행기 &gt; 톡시작)
ㄴ Sandbox - kage 사진, 동영상, 파일, 장문 : 5분</t>
  </si>
  <si>
    <r>
      <rPr>
        <rFont val="Nanum Gothic"/>
      </rPr>
      <t xml:space="preserve">6. 복원한 대화방 진입 후 메시지 및 이미지 확인 
</t>
    </r>
    <r>
      <rPr>
        <rFont val="Nanum Gothic"/>
        <b/>
      </rPr>
      <t xml:space="preserve"> - 원본 확인O &gt; 원본 로컬저장O &gt; 서버 저장기간 경과 O </t>
    </r>
  </si>
  <si>
    <r>
      <rPr>
        <rFont val="Nanum Gothic"/>
        <color rgb="FF000000"/>
      </rPr>
      <t xml:space="preserve">6. 대화방 진입 후 챗로그와 이미지 원본 (상세뷰) 확인 
 - </t>
    </r>
    <r>
      <rPr>
        <rFont val="Nanum Gothic"/>
        <b/>
        <color rgb="FF000000"/>
      </rPr>
      <t>서랍 케이지</t>
    </r>
    <r>
      <rPr>
        <rFont val="Nanum Gothic"/>
        <color rgb="FF000000"/>
      </rPr>
      <t xml:space="preserve">에서 다운로드되어 정상 노출됨  </t>
    </r>
  </si>
  <si>
    <r>
      <rPr>
        <rFont val="Nanum Gothic"/>
      </rPr>
      <t xml:space="preserve">샌박에서 백업 후 복원 상태 &gt; 10분정도 대기&gt; 서랍 케이지에서 다운로드 되는지 채팅방에서 확인 
ㄴ대기 전에 서랍(모바일/웹서랍) 에서 미디어 몇개 삭제시 만료되는지도 동시 확인
</t>
    </r>
    <r>
      <rPr>
        <rFont val="Nanum Gothic"/>
        <b/>
      </rPr>
      <t xml:space="preserve">만료 확인 방법 </t>
    </r>
    <r>
      <rPr>
        <rFont val="Nanum Gothic"/>
      </rPr>
      <t xml:space="preserve">
[사전조건]
1. Sandbox
2. 유료서랍
3. 채데관에서 확인할 채팅방 백업 OFF
</t>
    </r>
    <r>
      <rPr>
        <rFont val="Nanum Gothic"/>
        <strike/>
      </rPr>
      <t>4. 설정&gt;채팅&gt;자동 다운로드 OFF54. 채팅방 진입 상태</t>
    </r>
    <r>
      <rPr>
        <rFont val="Nanum Gothic"/>
      </rPr>
      <t xml:space="preserve">
5. 설정 &gt; 데이터 및 저장공간 &gt; 자동 다운로드 OFF
[스텝]
1. 512KB 이상 사진, 동영상, GIF, 묶음 사진 수신 (썸네일 생성)
※ 미디어 용량이 클수록 만료가 잘 됨
테스트 시 MB 단위로 수행
2. 상세뷰 진입하지 않고 일정 시간 (3~10분) 대기
※ 서버 설정 시간 확인 필요
3. 상세뷰 또는 채팅방 재진입
또는 </t>
    </r>
    <r>
      <rPr>
        <rFont val="Nanum Gothic"/>
        <color rgb="FF1155CC"/>
        <u/>
      </rPr>
      <t>https://wiki.daumkakao.com/pages/viewpage.action?pageId=488079745</t>
    </r>
  </si>
  <si>
    <r>
      <rPr>
        <rFont val="Nanum Gothic"/>
      </rPr>
      <t xml:space="preserve">참고) </t>
    </r>
    <r>
      <rPr>
        <rFont val="Nanum Gothic"/>
        <color rgb="FF1155CC"/>
        <u/>
      </rPr>
      <t>https://wiki.daumkakao.com/spaces/T3P/pages/1630552014/%EB%AF%B8%EB%94%94%EC%96%B4+kage+%EB%A7%8C%EB%A3%8C</t>
    </r>
  </si>
  <si>
    <r>
      <rPr>
        <rFont val="Nanum Gothic"/>
        <b/>
      </rPr>
      <t xml:space="preserve">챗로그 타입
</t>
    </r>
    <r>
      <rPr>
        <rFont val="Nanum Gothic"/>
        <b val="0"/>
      </rPr>
      <t xml:space="preserve"> - 2. 이미지 : gif 외
 - 27. 묶음말풍선</t>
    </r>
  </si>
  <si>
    <t xml:space="preserve">백업 </t>
  </si>
  <si>
    <t xml:space="preserve">gif 외 이미지 n개 수/발신
 - 개별 사진 보내기 
 - 사진 묶어 보내기 </t>
  </si>
  <si>
    <r>
      <rPr>
        <rFont val="Nanum Gothic"/>
      </rPr>
      <t xml:space="preserve">1. 유료가입 전 이미지 원본 (상세뷰) n개 확인 
</t>
    </r>
    <r>
      <rPr>
        <rFont val="Nanum Gothic"/>
        <b/>
      </rPr>
      <t xml:space="preserve"> - 원본은 앱의 로컬 저장소에 다운로드됨 
</t>
    </r>
    <r>
      <rPr>
        <rFont val="Nanum Gothic"/>
      </rPr>
      <t xml:space="preserve">
2. 유료가입 후 이미지 백업 완료 
</t>
    </r>
    <r>
      <rPr>
        <rFont val="Nanum Gothic"/>
        <b/>
      </rPr>
      <t xml:space="preserve"> - 대화내용 + 미디어 업로드 완료 
</t>
    </r>
    <r>
      <rPr>
        <rFont val="Nanum Gothic"/>
      </rPr>
      <t>* 이미지 카운트는 채팅방 서랍에서 확인
-&gt; 채팅방 서랍 &gt; 사진/동영상 &gt; 사진/동영상 전체보기 탭하여 전체탭하여 개수 체크</t>
    </r>
  </si>
  <si>
    <r>
      <rPr>
        <rFont val="Nanum Gothic"/>
        <color rgb="FF000000"/>
      </rPr>
      <t xml:space="preserve">2. 백업 시작하기 화면에서 카운트 n개 확인   
</t>
    </r>
    <r>
      <rPr>
        <rFont val="Nanum Gothic"/>
        <b/>
        <color rgb="FF000000"/>
      </rPr>
      <t xml:space="preserve">
</t>
    </r>
    <r>
      <rPr>
        <rFont val="Nanum Gothic"/>
        <color rgb="FFFF0000"/>
      </rPr>
      <t xml:space="preserve"># 백업 시작하기 화면 
</t>
    </r>
    <r>
      <rPr>
        <rFont val="Nanum Gothic"/>
        <color rgb="FF000000"/>
      </rPr>
      <t xml:space="preserve"> - 대화내용 n개 
 - 사진,동영상 n개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</si>
  <si>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r>
      <rPr>
        <rFont val="Nanum Gothic"/>
        <color rgb="FF000000"/>
      </rPr>
      <t xml:space="preserve">3.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</si>
  <si>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 xml:space="preserve">복원한 원본 이미지 확인 
 - 로컬 캐시 없음 
 - 20일 전 수/발신 메시지 확인 </t>
  </si>
  <si>
    <t xml:space="preserve">4. 복원 완료 후 "서랍 홈" 원본 동영상 확인 </t>
  </si>
  <si>
    <t>4. 원본 이미지 정상적으로 다운로드 되어 노출됨 
 - 서랍 홈 &gt; 사진, 동영상 버티컬 &gt; 임의 A 이미지 &gt; 원본(상세뷰) 확인</t>
  </si>
  <si>
    <r>
      <rPr>
        <rFont val="Nanum Gothic"/>
      </rPr>
      <t xml:space="preserve">5. 복원한 대화방 진입 후 메시지 및 이미지 확인 
</t>
    </r>
    <r>
      <rPr>
        <rFont val="Nanum Gothic"/>
        <b/>
      </rPr>
      <t xml:space="preserve"> - 원본 확인O &gt; 원본 로컬저장O &gt; 서버 저장기간 경과 X</t>
    </r>
  </si>
  <si>
    <r>
      <rPr>
        <rFont val="Nanum Gothic"/>
        <color rgb="FF000000"/>
      </rPr>
      <t xml:space="preserve">5. 대화방 진입 후 챗로그와 이미지 원본 (상세뷰) 확인 
- </t>
    </r>
    <r>
      <rPr>
        <rFont val="Nanum Gothic"/>
        <b/>
        <color rgb="FF000000"/>
      </rPr>
      <t>톡 케이지</t>
    </r>
    <r>
      <rPr>
        <rFont val="Nanum Gothic"/>
        <color rgb="FF000000"/>
      </rPr>
      <t xml:space="preserve">에서 다운로드되어 정상 노출됨 </t>
    </r>
  </si>
  <si>
    <t>https://kakao.agit.in/g/300007586/wall/321957164</t>
  </si>
  <si>
    <t>복원한 원본 이미지 확인 
 - 로컬 캐시 없음 
 - 20+1일 후 수/발신 메시지 확인 
ㄴ 챗로그 (=복원 후, 비행기 &gt; 톡시작)
ㄴ Sandbox - kage 사진, 동영상, 파일, 장문 : 5분</t>
  </si>
  <si>
    <r>
      <rPr>
        <rFont val="Nanum Gothic"/>
      </rPr>
      <t xml:space="preserve">6. 복원한 대화방 진입 후 원본(상세뷰) 확인 
</t>
    </r>
    <r>
      <rPr>
        <rFont val="Nanum Gothic"/>
        <b/>
      </rPr>
      <t xml:space="preserve"> - 원본 확인O &gt; 원본 로컬저장O &gt; 서버 저장기간 경과 O </t>
    </r>
  </si>
  <si>
    <r>
      <rPr>
        <rFont val="Nanum Gothic"/>
        <color rgb="FF000000"/>
      </rPr>
      <t xml:space="preserve">6. 대화방 진입 후 챗로그와 이미지 원본 (상세뷰) 확인 
 - </t>
    </r>
    <r>
      <rPr>
        <rFont val="Nanum Gothic"/>
        <b/>
        <color rgb="FF000000"/>
      </rPr>
      <t>서랍 케이지</t>
    </r>
    <r>
      <rPr>
        <rFont val="Nanum Gothic"/>
        <color rgb="FF000000"/>
      </rPr>
      <t xml:space="preserve">에서 다운로드되어 정상 노출됨 </t>
    </r>
  </si>
  <si>
    <r>
      <rPr>
        <rFont val="Nanum Gothic"/>
        <b/>
      </rPr>
      <t xml:space="preserve">챗로그 타입
</t>
    </r>
    <r>
      <rPr>
        <rFont val="Nanum Gothic"/>
        <b val="0"/>
      </rPr>
      <t xml:space="preserve"> - 3. 동영상</t>
    </r>
  </si>
  <si>
    <t xml:space="preserve">동영상 n개 수/발신 </t>
  </si>
  <si>
    <r>
      <rPr>
        <rFont val="Nanum Gothic"/>
      </rPr>
      <t xml:space="preserve">1. 유료 가입 전 동영상 파일 n개 재생 
</t>
    </r>
    <r>
      <rPr>
        <rFont val="Nanum Gothic"/>
        <b/>
      </rPr>
      <t xml:space="preserve"> - 원본은 앱의 로컬 저장소에 다운로드됨 
</t>
    </r>
    <r>
      <rPr>
        <rFont val="Nanum Gothic"/>
      </rPr>
      <t xml:space="preserve">2. 유료가입 후 대화내용 백업 완료 
</t>
    </r>
    <r>
      <rPr>
        <rFont val="Nanum Gothic"/>
        <b/>
      </rPr>
      <t xml:space="preserve"> - 대화내용 + 미디어 업로드 완료 
</t>
    </r>
    <r>
      <rPr>
        <rFont val="Nanum Gothic"/>
      </rPr>
      <t>* 이미지 카운트는 채팅방 서랍에서 확인
-&gt; 채팅방 서랍 &gt; 사진/동영상 &gt; 사진/동영상 전체보기 탭하여 전체탭하여 개수 체크</t>
    </r>
  </si>
  <si>
    <r>
      <rPr>
        <rFont val="Nanum Gothic"/>
        <color rgb="FF000000"/>
      </rPr>
      <t xml:space="preserve">2. 백업된 카운트 n개 확인   
</t>
    </r>
    <r>
      <rPr>
        <rFont val="Nanum Gothic"/>
        <b/>
        <color rgb="FF000000"/>
      </rPr>
      <t xml:space="preserve">
</t>
    </r>
    <r>
      <rPr>
        <rFont val="Nanum Gothic"/>
        <color rgb="FFFF0000"/>
      </rPr>
      <t xml:space="preserve"># 백업 시작하기 화면 
</t>
    </r>
    <r>
      <rPr>
        <rFont val="Nanum Gothic"/>
        <color rgb="FF000000"/>
      </rPr>
      <t xml:space="preserve"> - 대화내용 n개 
 - 사진,동영상 n개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</si>
  <si>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 xml:space="preserve">복원 </t>
  </si>
  <si>
    <t>복원완료</t>
  </si>
  <si>
    <r>
      <rPr>
        <rFont val="Nanum Gothic"/>
        <color rgb="FF000000"/>
      </rPr>
      <t xml:space="preserve">3.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</si>
  <si>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 xml:space="preserve">복원 후 원본 동영상 재생 </t>
  </si>
  <si>
    <t xml:space="preserve">복원한 원본 동영상 확인 
 - 로컬 캐시 없음 
 - 20일 전 수/발신 메시지 확인 </t>
  </si>
  <si>
    <t xml:space="preserve">4. 원본 동영상 정상적으로 다운로드 되어 재생됨 
 - 서랍 홈 &gt; 사진, 동영상 버티컬 &gt; 임의 A 동영상 재생 </t>
  </si>
  <si>
    <r>
      <rPr>
        <rFont val="Nanum Gothic"/>
      </rPr>
      <t>5. 복원한 대화방 진입 후 메시지 및</t>
    </r>
    <r>
      <rPr>
        <rFont val="Nanum Gothic"/>
        <b/>
      </rPr>
      <t xml:space="preserve"> </t>
    </r>
    <r>
      <rPr>
        <rFont val="Nanum Gothic"/>
      </rPr>
      <t>원본</t>
    </r>
    <r>
      <rPr>
        <rFont val="Nanum Gothic"/>
        <b/>
      </rPr>
      <t xml:space="preserve"> </t>
    </r>
    <r>
      <rPr>
        <rFont val="Nanum Gothic"/>
      </rPr>
      <t xml:space="preserve">동영상 재생
</t>
    </r>
    <r>
      <rPr>
        <rFont val="Nanum Gothic"/>
        <b/>
      </rPr>
      <t xml:space="preserve"> - 원본 확인O &gt; 원본 로컬저장O &gt; 서버 저장기간 경과 X</t>
    </r>
  </si>
  <si>
    <r>
      <rPr>
        <rFont val="Nanum Gothic"/>
        <color rgb="FF000000"/>
      </rPr>
      <t xml:space="preserve">5. 대화방 진입 후 챗로그와 동영상 원본 재생
 - </t>
    </r>
    <r>
      <rPr>
        <rFont val="Nanum Gothic"/>
        <b/>
        <color rgb="FF000000"/>
      </rPr>
      <t>톡 케이지</t>
    </r>
    <r>
      <rPr>
        <rFont val="Nanum Gothic"/>
        <color rgb="FF000000"/>
      </rPr>
      <t xml:space="preserve">에서 다운로드되어 정상 노출됨 </t>
    </r>
  </si>
  <si>
    <t>복원한 원본 동영상 확인 
 - 로컬 캐시 없음 
 - 20+1일 후 수/발신 메시지 확인 
ㄴ 챗로그 (=복원 후, 비행기 &gt; 톡시작)</t>
  </si>
  <si>
    <r>
      <rPr>
        <rFont val="Nanum Gothic"/>
      </rPr>
      <t xml:space="preserve">6. 복원한 대화방 진입 후 메시지 및 원본 동영상 재생
</t>
    </r>
    <r>
      <rPr>
        <rFont val="Nanum Gothic"/>
        <b/>
      </rPr>
      <t xml:space="preserve"> - 원본 확인O &gt; 원본 로컬저장O &gt; 서버 저장기간 경과 O </t>
    </r>
  </si>
  <si>
    <r>
      <rPr>
        <rFont val="Nanum Gothic"/>
        <color rgb="FF000000"/>
      </rPr>
      <t xml:space="preserve">6. 대화방 진입 후 챗로그와 동영상 원본 재생
 - </t>
    </r>
    <r>
      <rPr>
        <rFont val="Nanum Gothic"/>
        <b/>
        <color rgb="FF000000"/>
      </rPr>
      <t>서랍 케이지</t>
    </r>
    <r>
      <rPr>
        <rFont val="Nanum Gothic"/>
        <color rgb="FF000000"/>
      </rPr>
      <t xml:space="preserve">에서 다운로드되어 정상 노출됨 </t>
    </r>
  </si>
  <si>
    <t>샌박에서 백업 후 복원 상태 &gt; 10분정도 대기&gt; 서랍 케이지에서 다운로드 되는지 채팅방에서 확인 
ㄴ대기 전에 서랍(모바일/웹서랍) 에서 미디어 몇개 삭제시 만료되는지도 동시 확인</t>
  </si>
  <si>
    <r>
      <rPr>
        <rFont val="Nanum Gothic"/>
        <b/>
      </rPr>
      <t xml:space="preserve">챗로그 타입
</t>
    </r>
    <r>
      <rPr>
        <rFont val="Nanum Gothic"/>
        <b val="0"/>
      </rPr>
      <t xml:space="preserve"> - 5. 오디오
 - 18. 일반파일</t>
    </r>
  </si>
  <si>
    <t xml:space="preserve">오디오 및 일반파일 n개 수/발신 </t>
  </si>
  <si>
    <r>
      <rPr>
        <rFont val="Nanum Gothic"/>
      </rPr>
      <t xml:space="preserve">1. 유료 가입 전 오디오 및 일반 파일 n개 재생 및 다운로드 
 - 오디오 : 파일 재생 / 일반파일 : 다운로드 동작 
</t>
    </r>
    <r>
      <rPr>
        <rFont val="Nanum Gothic"/>
        <b/>
      </rPr>
      <t xml:space="preserve"> - 원본은 앱의 로컬 저장소에 다운로드됨 
</t>
    </r>
    <r>
      <rPr>
        <rFont val="Nanum Gothic"/>
      </rPr>
      <t xml:space="preserve">2. 유료가입 후 대화내용 백업 완료 
</t>
    </r>
    <r>
      <rPr>
        <rFont val="Nanum Gothic"/>
        <b/>
      </rPr>
      <t xml:space="preserve"> - 대화내용 + 미디어 업로드 완료 
</t>
    </r>
    <r>
      <rPr>
        <rFont val="Nanum Gothic"/>
      </rPr>
      <t>* 이미지 카운트는 채팅방 서랍에서 확인
-&gt; 채팅방 서랍 &gt; 사진/동영상 &gt; 사진/동영상 전체보기 탭하여 전체탭하여 개수 체크</t>
    </r>
  </si>
  <si>
    <r>
      <rPr>
        <rFont val="Nanum Gothic"/>
        <color rgb="FF000000"/>
      </rPr>
      <t xml:space="preserve">2. 백업된 카운트 n개 확인   
</t>
    </r>
    <r>
      <rPr>
        <rFont val="Nanum Gothic"/>
        <b/>
        <color rgb="FF000000"/>
      </rPr>
      <t xml:space="preserve">
</t>
    </r>
    <r>
      <rPr>
        <rFont val="Nanum Gothic"/>
        <color rgb="FFFF0000"/>
      </rPr>
      <t xml:space="preserve"># 백업 시작하기 화면 
</t>
    </r>
    <r>
      <rPr>
        <rFont val="Nanum Gothic"/>
        <color rgb="FF000000"/>
      </rPr>
      <t xml:space="preserve"> - 대화내용 n개 
</t>
    </r>
    <r>
      <rPr>
        <rFont val="Nanum Gothic"/>
        <color rgb="FFFF0000"/>
      </rPr>
      <t xml:space="preserve"># 서랍 홈 화면 
</t>
    </r>
    <r>
      <rPr>
        <rFont val="Nanum Gothic"/>
        <color rgb="FF000000"/>
      </rPr>
      <t xml:space="preserve"> - 파일 버티컬 &gt; n개  
 - 대화 버티컬 &gt; 백업 데이터 &gt; 채팅방 n개 / 대화내용 n개  </t>
    </r>
  </si>
  <si>
    <r>
      <rPr>
        <rFont val="Nanum Gothic"/>
        <color rgb="FF000000"/>
      </rPr>
      <t xml:space="preserve">3. 복원된 카운트 n개 확인  
</t>
    </r>
    <r>
      <rPr>
        <rFont val="Nanum Gothic"/>
        <color rgb="FFFF0000"/>
      </rPr>
      <t xml:space="preserve"># 복원 시작하기 화면 
</t>
    </r>
    <r>
      <rPr>
        <rFont val="Nanum Gothic"/>
        <color rgb="FF000000"/>
      </rPr>
      <t xml:space="preserve">- 대화내용 n개 
</t>
    </r>
    <r>
      <rPr>
        <rFont val="Nanum Gothic"/>
        <color rgb="FFFF0000"/>
      </rPr>
      <t xml:space="preserve"># 서랍 홈 화면 
</t>
    </r>
    <r>
      <rPr>
        <rFont val="Nanum Gothic"/>
        <color rgb="FF000000"/>
      </rPr>
      <t xml:space="preserve"> - 파일 버티컬 &gt; n개  
 - 대화 버티컬 &gt; 백업 데이터 &gt; 채팅방 n개 / 대화내용 n개  </t>
    </r>
  </si>
  <si>
    <t>복원 후 오디오 및 일반파일 확인</t>
  </si>
  <si>
    <t xml:space="preserve">복원한 오디오 및 일반파일 확인 
- 로컬 캐시 없음 
- 20일 전 수/발신 메시지 확인 </t>
  </si>
  <si>
    <t xml:space="preserve">4. 복원 완료 후 "서랍 홈" 파일 버티컬 확인 </t>
  </si>
  <si>
    <t xml:space="preserve">4. 오디오 및 일반파일 정상적으로 다운로드 되어 노출됨 
 - 서랍 홈 &gt; 파일 버티컬 &gt; 임의 A 오디오 재생 
 - 서랍 홈 &gt; 파일 버티컬 &gt; 임의 B 일반파일 확인 </t>
  </si>
  <si>
    <r>
      <rPr>
        <rFont val="Nanum Gothic"/>
      </rPr>
      <t xml:space="preserve">5. 복원한 대화방 진입 후 메시지 및 오디오, 일반파일 확인 
</t>
    </r>
    <r>
      <rPr>
        <rFont val="Nanum Gothic"/>
        <b/>
      </rPr>
      <t xml:space="preserve"> - 원본 확인O &gt; 원본 로컬저장O &gt; 서버 저장기간 경과 X</t>
    </r>
  </si>
  <si>
    <r>
      <rPr>
        <rFont val="Nanum Gothic"/>
        <color rgb="FF000000"/>
      </rPr>
      <t xml:space="preserve">5. 대화방 진입 후 챗로그와 오디오+일반파일 확인 
 - </t>
    </r>
    <r>
      <rPr>
        <rFont val="Nanum Gothic"/>
        <b/>
        <color rgb="FF000000"/>
      </rPr>
      <t>톡 케이지</t>
    </r>
    <r>
      <rPr>
        <rFont val="Nanum Gothic"/>
        <color rgb="FF000000"/>
      </rPr>
      <t xml:space="preserve">에서 다운로드되어 정상 노출됨 </t>
    </r>
  </si>
  <si>
    <t>복원한 오디오 및 일반파일 확인 
- 로컬 캐시 없음 
- 20+1일 후 수/발신 메시지 확인 
ㄴ 챗로그 (=복원 후, 비행기 &gt; 톡시작)
ㄴ Sandbox - kage 사진, 동영상, 파일, 장문 : 5분</t>
  </si>
  <si>
    <r>
      <rPr>
        <rFont val="Nanum Gothic"/>
      </rPr>
      <t xml:space="preserve">6. 복원한 대화방 진입 후 메시지 및 오디오, 일반파일 확인 
</t>
    </r>
    <r>
      <rPr>
        <rFont val="Nanum Gothic"/>
        <b/>
      </rPr>
      <t xml:space="preserve"> - 원본 확인O &gt; 원본 로컬저장O &gt; 서버 저장기간 경과 O </t>
    </r>
  </si>
  <si>
    <r>
      <rPr>
        <rFont val="Nanum Gothic"/>
        <color rgb="FF000000"/>
      </rPr>
      <t xml:space="preserve">6. 대화방 진입 후 챗로그와 오디오+일반파일 확인 
 - </t>
    </r>
    <r>
      <rPr>
        <rFont val="Nanum Gothic"/>
        <b/>
        <color rgb="FF000000"/>
      </rPr>
      <t>서랍 케이지</t>
    </r>
    <r>
      <rPr>
        <rFont val="Nanum Gothic"/>
        <color rgb="FF000000"/>
      </rPr>
      <t xml:space="preserve">에서 다운로드되어 정상 노출됨   </t>
    </r>
  </si>
  <si>
    <r>
      <rPr>
        <rFont val="Nanum Gothic"/>
        <b/>
      </rPr>
      <t xml:space="preserve">챗로그 타입
</t>
    </r>
    <r>
      <rPr>
        <rFont val="Nanum Gothic"/>
        <b val="0"/>
      </rPr>
      <t xml:space="preserve"> - 1. 텍스트 (장문) : 4000자</t>
    </r>
  </si>
  <si>
    <t xml:space="preserve">장문메시지(4000자 이상) n개 수/발신 </t>
  </si>
  <si>
    <r>
      <rPr>
        <rFont val="Nanum Gothic"/>
      </rPr>
      <t xml:space="preserve">1. 유료 가입 전 장문메시지 n개 텍스트 뷰어 보기 (전체보기)  
</t>
    </r>
    <r>
      <rPr>
        <rFont val="Nanum Gothic"/>
        <b/>
      </rPr>
      <t xml:space="preserve"> - 원본은 앱의 로컬 저장소에 다운로드됨 
</t>
    </r>
    <r>
      <rPr>
        <rFont val="Nanum Gothic"/>
      </rPr>
      <t xml:space="preserve">2. 유료가입 후 대화내용 백업 완료 
</t>
    </r>
    <r>
      <rPr>
        <rFont val="Nanum Gothic"/>
        <b/>
      </rPr>
      <t xml:space="preserve"> - 대화내용 + 미디어 업로드 완료 
</t>
    </r>
    <r>
      <rPr>
        <rFont val="Nanum Gothic"/>
      </rPr>
      <t>* 이미지 카운트는 채팅방 서랍에서 확인
-&gt; 채팅방 서랍 &gt; 사진/동영상 &gt; 사진/동영상 전체보기 탭하여 전체탭하여 개수 체크</t>
    </r>
  </si>
  <si>
    <r>
      <rPr>
        <rFont val="Nanum Gothic"/>
        <color rgb="FF000000"/>
      </rPr>
      <t xml:space="preserve">2. 백업된 카운트 n개 확인   
</t>
    </r>
    <r>
      <rPr>
        <rFont val="Nanum Gothic"/>
        <b/>
        <color rgb="FF000000"/>
      </rPr>
      <t xml:space="preserve">
</t>
    </r>
    <r>
      <rPr>
        <rFont val="Nanum Gothic"/>
        <color rgb="FFFF0000"/>
      </rPr>
      <t xml:space="preserve"># 백업 시작하기 화면 
</t>
    </r>
    <r>
      <rPr>
        <rFont val="Nanum Gothic"/>
        <color rgb="FF000000"/>
      </rPr>
      <t xml:space="preserve"> - 대화내용 n개 
</t>
    </r>
    <r>
      <rPr>
        <rFont val="Nanum Gothic"/>
        <color rgb="FFFF0000"/>
      </rPr>
      <t xml:space="preserve"># 서랍 홈 화면 
</t>
    </r>
    <r>
      <rPr>
        <rFont val="Nanum Gothic"/>
        <color rgb="FF000000"/>
      </rPr>
      <t xml:space="preserve"> - 대화 버티컬 &gt; 백업 데이터 &gt; 채팅방 n개 / 대화내용 n개  </t>
    </r>
  </si>
  <si>
    <r>
      <rPr>
        <rFont val="Nanum Gothic"/>
        <color rgb="FF000000"/>
      </rPr>
      <t xml:space="preserve">3.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대화 버티컬 &gt; 백업 데이터 &gt; 채팅방 n개 / 대화내용 n개  </t>
    </r>
  </si>
  <si>
    <t xml:space="preserve">복원 후 장문 메시지 확인 </t>
  </si>
  <si>
    <t xml:space="preserve">복원한 장문메시지 확인 
- 로컬 캐시 없음 
- 20일 전 수/발신 메시지 확인 </t>
  </si>
  <si>
    <r>
      <rPr>
        <rFont val="Nanum Gothic"/>
      </rPr>
      <t xml:space="preserve">5. 복원한 대화방 진입 후 장문메시지 텍스트뷰어 보기 (전체보기) 
</t>
    </r>
    <r>
      <rPr>
        <rFont val="Nanum Gothic"/>
        <b/>
      </rPr>
      <t xml:space="preserve"> - 원본 확인O &gt; 원본 로컬저장O &gt; 서버 저장기간 경과 X</t>
    </r>
  </si>
  <si>
    <r>
      <rPr>
        <rFont val="Nanum Gothic"/>
        <color rgb="FF000000"/>
      </rPr>
      <t xml:space="preserve">5. 대화방 진입 후 챗로그 확인 
 - </t>
    </r>
    <r>
      <rPr>
        <rFont val="Nanum Gothic"/>
        <b/>
        <color rgb="FF000000"/>
      </rPr>
      <t>톡 케이지</t>
    </r>
    <r>
      <rPr>
        <rFont val="Nanum Gothic"/>
        <color rgb="FF000000"/>
      </rPr>
      <t xml:space="preserve">에서 다운로드되어 정상 노출됨  </t>
    </r>
  </si>
  <si>
    <t>복원한 장문메시지 확인 
- 로컬 캐시 없음 
- 20+1일 후 수/발신 메시지 확인 
ㄴ 챗로그 (=복원 후, 비행기 &gt; 톡시작)
ㄴ Sandbox - kage 사진, 동영상, 파일, 장문 : 5분</t>
  </si>
  <si>
    <r>
      <rPr>
        <rFont val="Nanum Gothic"/>
      </rPr>
      <t xml:space="preserve">6. 복원한 대화방 진입 후 장문메시지 텍스트뷰어 보기 (전체보기) 
</t>
    </r>
    <r>
      <rPr>
        <rFont val="Nanum Gothic"/>
        <b/>
      </rPr>
      <t xml:space="preserve"> - 원본 확인O &gt; 원본 로컬저장O &gt; 서버 저장기간 경과 O </t>
    </r>
  </si>
  <si>
    <r>
      <rPr>
        <rFont val="Nanum Gothic"/>
        <color rgb="FF000000"/>
      </rPr>
      <t xml:space="preserve">6. 대화방 진입 후 챗로그 확인 
 - </t>
    </r>
    <r>
      <rPr>
        <rFont val="Nanum Gothic"/>
        <b/>
        <color rgb="FF000000"/>
      </rPr>
      <t>서랍 케이지</t>
    </r>
    <r>
      <rPr>
        <rFont val="Nanum Gothic"/>
        <color rgb="FF000000"/>
      </rPr>
      <t xml:space="preserve">에서 다운로드되어 정상 노출됨   </t>
    </r>
  </si>
  <si>
    <t>(yon, 25/4)
Sandbox 테스트
1. 장문 메시지 송수신 &gt; 수동백업 완료
2. 장문 메시지 kage에서 강제 만료 (강제만료wiki 참고)
3. 앱 재설치 복원 &gt; 장문메시지 진입 시 메시지 확인 가능</t>
  </si>
  <si>
    <t xml:space="preserve">*사전조건 
 - 로컬 캐시 없음 : 복원 시, 장문메시지 캐시가 없다는 의미(다운로드해야하므로) </t>
  </si>
  <si>
    <r>
      <rPr>
        <rFont val="Nanum Gothic"/>
        <b/>
      </rPr>
      <t xml:space="preserve">챗로그 타입 
</t>
    </r>
    <r>
      <rPr>
        <rFont val="Nanum Gothic"/>
        <b val="0"/>
      </rPr>
      <t>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r>
  </si>
  <si>
    <t xml:space="preserve">1. 텍스트
- 500자 이상  : 전체보기
- 4000자 : 파일 </t>
  </si>
  <si>
    <t xml:space="preserve">각 챗로그 타입 메시지 n개 수/발신
(아래 챗로그는 테스트 범위에서 제외)
- 9. 카카오링크
- 11. 미니홈아바타
- 93. 커스텀템플릿
- 94. 통합API 템플릿
- 95. 통합API(2) 템플릿
</t>
  </si>
  <si>
    <t xml:space="preserve"> 1. 유료가입 후 대화내용 백업 완료 
 - 대화내용 업로드 완료 </t>
  </si>
  <si>
    <r>
      <rPr>
        <rFont val="Nanum Gothic"/>
        <color rgb="FF000000"/>
      </rPr>
      <t xml:space="preserve">1. 백업된 카운트 n개 확인   
</t>
    </r>
    <r>
      <rPr>
        <rFont val="Nanum Gothic"/>
        <b/>
        <color rgb="FF000000"/>
      </rPr>
      <t xml:space="preserve">
</t>
    </r>
    <r>
      <rPr>
        <rFont val="Nanum Gothic"/>
        <color rgb="FFFF0000"/>
      </rPr>
      <t xml:space="preserve"># 백업 시작하기 화면 
</t>
    </r>
    <r>
      <rPr>
        <rFont val="Nanum Gothic"/>
        <color rgb="FF000000"/>
      </rPr>
      <t xml:space="preserve"> - 대화내용 n개 
</t>
    </r>
    <r>
      <rPr>
        <rFont val="Nanum Gothic"/>
        <color rgb="FFFF0000"/>
      </rPr>
      <t xml:space="preserve"># 서랍 홈 화면 
</t>
    </r>
    <r>
      <rPr>
        <rFont val="Nanum Gothic"/>
        <color rgb="FF000000"/>
      </rPr>
      <t xml:space="preserve"> - 대화 버티컬 &gt; 백업 데이터 &gt; 채팅방 n개 / 대화내용 n개  </t>
    </r>
  </si>
  <si>
    <t xml:space="preserve"> * 상품군별 상품 지정(구상품/신상품 순)
  - 스티커 : 병맛멘트 시리즈(2211005) / 수화기 너머의 그녀(2217188)
  - 움직이는 스티커 : 윈터 브라운(4401001) / 앗추추추 모찌찌찌(4412384)
  - 애니콘 : 실질적이고 걕관적인 이모티콘(1101079) / King N Queen, 카드의 제왕(1102512)
  - 사운드 움스 : 구수한 사투리 커플 오대오와 이대팔(4420004) / 시크한 진수(4420197)
  - 사운드 애니콘 : 이모티콘의 완성은 김기리(1120020) / 소리나는 이모티콘 3탄(1120056)
  - 액션콘 : [액션콘] 채팅방을 누비는 귀요미 모찌! 너어어~(6002005) / [액션콘] 그대를 위한 따뜻한 인삿말(6002008)
  - 큰이모티콘 : 둠칫둠칫! 쿠로와 친구들(9000009) / 메리바쁘냥 해피바쁘개(9000052)
  - 사운드 큰이모티콘 : 놀아줘~ 토킹진저(9020007) / 쥐방울은 어마어마해(9020009)</t>
  </si>
  <si>
    <t>1. 텍스트
- 미니 이모티콘 포함</t>
  </si>
  <si>
    <t>6. 이모티콘</t>
  </si>
  <si>
    <t>9. 카카오링크</t>
  </si>
  <si>
    <t>11. 미니홈아바타</t>
  </si>
  <si>
    <t>12. 스티커</t>
  </si>
  <si>
    <t>13. 일정</t>
  </si>
  <si>
    <t>14. 투표</t>
  </si>
  <si>
    <t>16. 위치정보</t>
  </si>
  <si>
    <t>17. 프로필</t>
  </si>
  <si>
    <t>20. 움직이는 스티커</t>
  </si>
  <si>
    <t>22. 액션콘</t>
  </si>
  <si>
    <r>
      <rPr>
        <rFont val="Nanum Gothic"/>
        <b/>
      </rPr>
      <t xml:space="preserve">*액션콘 테스트
</t>
    </r>
    <r>
      <rPr>
        <rFont val="Nanum Gothic"/>
      </rPr>
      <t xml:space="preserve"> - 카카오 액션콘 미지원 
 - 기존 액션콘 보유 단말로 테스트 진행 
 - 기존에 보유하고 있는 액션콘이 없을 경우, OS별로 1개씩만 확인해도됨 
 - 액션콘 테스트  필요한 경우 지급 요청(moz)</t>
    </r>
  </si>
  <si>
    <t>71. 검색</t>
  </si>
  <si>
    <t>24. 톡모임
- 공지/사진/동영상/파일 게시글 말풍선</t>
  </si>
  <si>
    <t>25. 큰 이모티콘</t>
  </si>
  <si>
    <t>26. 답장 말풍선</t>
  </si>
  <si>
    <r>
      <rPr>
        <rFont val="Nanum Gothic"/>
      </rPr>
      <t xml:space="preserve">51. 보이스톡/페이스톡
</t>
    </r>
    <r>
      <rPr>
        <rFont val="Nanum Gothic"/>
        <b/>
        <color rgb="FFFF0000"/>
      </rPr>
      <t xml:space="preserve"> - 보이스톡 : "통화 녹음 시작"해서 파일 생성 후 확인 </t>
    </r>
  </si>
  <si>
    <t>71. 레버리지 말풍선</t>
  </si>
  <si>
    <t>72. 알림톡 말풍선</t>
  </si>
  <si>
    <r>
      <rPr>
        <rFont val="Nanum Gothic"/>
      </rPr>
      <t xml:space="preserve">(lily, 25/4)
아래 템플릿 사용 (ssoya.may에게 요청)
</t>
    </r>
    <r>
      <rPr>
        <rFont val="Nanum Gothic"/>
        <color rgb="FF1155CC"/>
        <u/>
      </rPr>
      <t>https://admin-bzm-office.kakao.com/#/template/1117389</t>
    </r>
    <r>
      <rPr>
        <rFont val="Nanum Gothic"/>
      </rPr>
      <t xml:space="preserve"> 
bzm_bzc_test 채널 사용 (아렌리얼알림톡은 성인인증이 필요함)
(bono, 25/5)
쇼핑라이브 첫 가입 후 라이브 알림받기시 수신됨, 이후 알림받기한 라이브 시작될시 알림톡 한번 더 수신됨</t>
    </r>
  </si>
  <si>
    <t>73. 채널 동영상 말풍선</t>
  </si>
  <si>
    <r>
      <rPr>
        <rFont val="Nanum Gothic"/>
      </rPr>
      <t xml:space="preserve">*채널 동영상 말풍선 발송 방법 
 - beta 채널 관리자 센터 어드민에서 발송 가능  
 - 참고) </t>
    </r>
    <r>
      <rPr>
        <rFont val="Nanum Gothic"/>
        <color rgb="FF1155CC"/>
        <u/>
      </rPr>
      <t>https://wiki.daumkakao.com/pages/viewpage.action?pageId=1066623915</t>
    </r>
  </si>
  <si>
    <t>93. 커스텀템플릿</t>
  </si>
  <si>
    <t>94. 통합API 템플릿</t>
  </si>
  <si>
    <t>95. 통합API(2) 템플릿</t>
  </si>
  <si>
    <t xml:space="preserve">2. 앱 재설치를 통한 복원 완료 
 - 복원 후(로컬) / 백업된 데이터(서버) / 백업 전(로컬) 모두 동일하게 n개로 노출됨 </t>
  </si>
  <si>
    <r>
      <rPr>
        <rFont val="Nanum Gothic"/>
        <color rgb="FF000000"/>
      </rPr>
      <t xml:space="preserve">2.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대화 버티컬 &gt; 백업 데이터 &gt; 채팅방 n개 / 대화내용 n개  
</t>
    </r>
    <r>
      <rPr>
        <rFont val="Nanum Gothic"/>
        <color rgb="FFFF0000"/>
      </rPr>
      <t># 더보기 대화 백업 화면</t>
    </r>
    <r>
      <rPr>
        <rFont val="Nanum Gothic"/>
        <color rgb="FF000000"/>
      </rPr>
      <t xml:space="preserve">
 - 더보기 탭 &gt; 채팅 &gt; 대화 백업 &gt; 채팅방 n개 </t>
    </r>
  </si>
  <si>
    <t>*액션콘 테스트
 - 카카오 액션콘 미지원 
 - 기존 액션콘 보유 단말로 테스트 진행 
 - 기존에 보유하고 있는 액션콘이 없을 경우, OS별로 1개씩만 확인해도됨 
* 지급 필요시 moz에게 요청</t>
  </si>
  <si>
    <r>
      <rPr>
        <rFont val="Nanum Gothic"/>
      </rPr>
      <t xml:space="preserve">51. 보이스톡/페이스톡
</t>
    </r>
    <r>
      <rPr>
        <rFont val="Nanum Gothic"/>
        <b/>
        <color rgb="FFFF0000"/>
      </rPr>
      <t xml:space="preserve"> - 보이스톡 : "통화 녹음 시작"해서 파일 생성 후 확인 </t>
    </r>
  </si>
  <si>
    <r>
      <rPr>
        <rFont val="Nanum Gothic"/>
      </rPr>
      <t xml:space="preserve">(lily, 25/4)
아래 템플릿 사용 (ssoya.may에게 요청)
</t>
    </r>
    <r>
      <rPr>
        <rFont val="Nanum Gothic"/>
        <color rgb="FF1155CC"/>
        <u/>
      </rPr>
      <t>https://admin-bzm-office.kakao.com/#/template/1117389</t>
    </r>
    <r>
      <rPr>
        <rFont val="Nanum Gothic"/>
      </rPr>
      <t xml:space="preserve"> 
bzm_bzc_test 채널 사용 (아렌리얼알림톡은 성인인증이 필요함)
(bono, 25/5)
쇼핑라이브 첫 가입 후 라이브 알림받기시 수신됨, 이후 알림받기한 라이브 시작될시 알림톡 한번 더 수신됨</t>
    </r>
  </si>
  <si>
    <r>
      <rPr>
        <rFont val="Nanum Gothic"/>
      </rPr>
      <t xml:space="preserve">*채널 동영상 말풍선 발송 방법 
 - beta 채널 관리자 센터 어드민에서 발송 가능 ("qa028" 채널 사용) 
 - 참고) </t>
    </r>
    <r>
      <rPr>
        <rFont val="Nanum Gothic"/>
        <color rgb="FF1155CC"/>
        <u/>
      </rPr>
      <t>https://wiki.daumkakao.com/pages/viewpage.action?pageId=1066623915</t>
    </r>
  </si>
  <si>
    <t xml:space="preserve">복원 후 </t>
  </si>
  <si>
    <t xml:space="preserve">복원 완료 후 확인 </t>
  </si>
  <si>
    <t xml:space="preserve">3. 복원한 채팅방에서 챗로그 확인 </t>
  </si>
  <si>
    <t xml:space="preserve">3. 챗로그 복원한경우, 백업 전/후 챗로그와 동일한지 확인 
 - 실제 복원된 대화방에 진입 후 각 챗로그 타입 대화내용 확인 </t>
  </si>
  <si>
    <r>
      <rPr>
        <rFont val="Nanum Gothic"/>
        <strike/>
      </rPr>
      <t>23.</t>
    </r>
    <r>
      <rPr>
        <rFont val="Nanum Gothic"/>
      </rPr>
      <t xml:space="preserve"> 71. 검색</t>
    </r>
  </si>
  <si>
    <r>
      <rPr>
        <rFont val="Nanum Gothic"/>
      </rPr>
      <t xml:space="preserve">51. 보이스톡/페이스톡
</t>
    </r>
    <r>
      <rPr>
        <rFont val="Nanum Gothic"/>
        <b/>
        <color rgb="FFFF0000"/>
      </rPr>
      <t xml:space="preserve"> - 보이스톡 : "통화 녹음 시작"해서 파일 생성 후 확인 </t>
    </r>
  </si>
  <si>
    <r>
      <rPr>
        <rFont val="Nanum Gothic"/>
      </rPr>
      <t xml:space="preserve">(lily, 25/4)
아래 템플릿 사용 (ssoya.may에게 요청)
</t>
    </r>
    <r>
      <rPr>
        <rFont val="Nanum Gothic"/>
        <color rgb="FF1155CC"/>
        <u/>
      </rPr>
      <t>https://admin-bzm-office.kakao.com/#/template/1117389</t>
    </r>
    <r>
      <rPr>
        <rFont val="Nanum Gothic"/>
      </rPr>
      <t xml:space="preserve"> 
bzm_bzc_test 채널 사용 (아렌리얼알림톡은 성인인증이 필요함)
(bono, 25/5)
쇼핑라이브 첫 가입 후 라이브 알림받기시 수신됨, 이후 알림받기한 라이브 시작될시 알림톡 한번 더 수신됨</t>
    </r>
  </si>
  <si>
    <r>
      <rPr>
        <rFont val="Nanum Gothic"/>
      </rPr>
      <t xml:space="preserve">*채널 동영상 말풍선 발송 방법 
 - beta 채널 관리자 센터 어드민에서 발송 가능 ("qa028" 채널 사용) 
 - 참고) </t>
    </r>
    <r>
      <rPr>
        <rFont val="Nanum Gothic"/>
        <color rgb="FF1155CC"/>
        <u/>
      </rPr>
      <t>https://wiki.daumkakao.com/pages/viewpage.action?pageId=1066623915</t>
    </r>
  </si>
  <si>
    <t xml:space="preserve">챗로그 </t>
  </si>
  <si>
    <t xml:space="preserve">대화방 피드 </t>
  </si>
  <si>
    <r>
      <rPr>
        <rFont val="Nanum Gothic"/>
        <b/>
      </rPr>
      <t xml:space="preserve">대화방 피드 생성 </t>
    </r>
    <r>
      <rPr>
        <rFont val="Nanum Gothic"/>
        <b val="0"/>
      </rPr>
      <t xml:space="preserve">
- 날짜  
- 초대 
- 탈퇴 
- 나가기 </t>
    </r>
  </si>
  <si>
    <t xml:space="preserve">1. 대화방 백업 완료 
 - 날짜 / 초대 / 모두에게서 삭제 / 탈퇴 / 나가기 </t>
  </si>
  <si>
    <r>
      <rPr>
        <rFont val="Nanum Gothic"/>
        <color rgb="FF000000"/>
      </rPr>
      <t xml:space="preserve">1. 대화방 백업 완료 후 피드 확인 
 - 실제 백업된 대화방에 진입 후 대화내용 확인 필요 
</t>
    </r>
    <r>
      <rPr>
        <rFont val="Nanum Gothic"/>
        <strike/>
        <color rgb="FF000000"/>
      </rPr>
      <t xml:space="preserve">
</t>
    </r>
    <r>
      <rPr>
        <rFont val="Nanum Gothic"/>
        <color rgb="FFFF0000"/>
      </rPr>
      <t xml:space="preserve"># 채팅방 피드 확인 
</t>
    </r>
    <r>
      <rPr>
        <rFont val="Nanum Gothic"/>
        <color rgb="FF000000"/>
      </rPr>
      <t xml:space="preserve"> - 말풍선 날짜 : "yyyy년. m월. d일. 요일" 
 - 초대 : "A님이 B님과 C님을 초대했습니다." 
 - 모두에게서 삭제 : "메시지가 삭제되었습니다"
 - 탈퇴 : (알 수 없음)님이 나갔습니다.
 - 나가기 : "B"님이 나갔습니다. 채팅방으로 초대하기 </t>
    </r>
  </si>
  <si>
    <t xml:space="preserve">1. 대화방 복원 완료 
 - 날짜 / 초대 / 모두에게서 삭제 / 탈퇴 / 나가기 </t>
  </si>
  <si>
    <r>
      <rPr>
        <rFont val="Nanum Gothic"/>
        <color rgb="FF000000"/>
      </rPr>
      <t xml:space="preserve">1. 대화방 복원 완료 후 피드 확인 
 - 실제 복원된 대화방에 진입 후 대화내용 확인 필요 
</t>
    </r>
    <r>
      <rPr>
        <rFont val="Nanum Gothic"/>
        <color rgb="FFFF0000"/>
      </rPr>
      <t xml:space="preserve"># 채팅방 피드 확인 
</t>
    </r>
    <r>
      <rPr>
        <rFont val="Nanum Gothic"/>
        <color rgb="FF000000"/>
      </rPr>
      <t xml:space="preserve"> - 말풍선 날짜 : "yyyy년. m월. d일. 요일" 
 - 초대 : "A님이 B님과 C님을 초대했습니다." 
 - 모두에게서 삭제 : "삭제된 메시지 입니다"
 - 탈퇴 : (알 수 없음)님이 나갔습니다.
 - 나가기 : "B"님이 나갔습니다. 채팅방으로 초대하기 </t>
    </r>
  </si>
  <si>
    <t>미디어 백업 케이스 별 체크</t>
  </si>
  <si>
    <t>Kage 20일 server to server 업로드</t>
  </si>
  <si>
    <t>* 참고
- 상단의 수동백업 TC수행 시 20일 이내의 미디어를 기준으로 테스트 한경우 클라이언트에서 업로드한 챗로그가 존재하는 경우에 한하여
- server to server 로 미디어백업 처리됨</t>
  </si>
  <si>
    <t>로컬 미디어 업로드</t>
  </si>
  <si>
    <t>* 사전조건 
- 로컬에 해당 미디어를 다운로드 받은 상태
- 20일이 지난 상태 이거나, 미디어 만료처리하여 서버에서 만료처리된 상태</t>
  </si>
  <si>
    <t>sandbox에서 확인</t>
  </si>
  <si>
    <t>Kage서버에서 만료된 과거데이터 업로드 후 백업 확인</t>
  </si>
  <si>
    <t>해당 미디어
: 장문 메시지
: 사진
: 묶음 사진
: 동영상
: 음성
: 파일</t>
  </si>
  <si>
    <t>각 파일 Kage 만료 처리 상태</t>
  </si>
  <si>
    <r>
      <rPr>
        <rFont val="Nanum Gothic"/>
      </rPr>
      <t xml:space="preserve">1. 유료가입 전 이미지 원본 (상세뷰) n개 확인 
</t>
    </r>
    <r>
      <rPr>
        <rFont val="Nanum Gothic"/>
        <b/>
      </rPr>
      <t xml:space="preserve"> - 원본은 앱의 로컬 저장소에 다운로드됨 
</t>
    </r>
    <r>
      <rPr>
        <rFont val="Nanum Gothic"/>
      </rPr>
      <t xml:space="preserve">
2. 유료가입 후 미디어 백업 완료 
</t>
    </r>
    <r>
      <rPr>
        <rFont val="Nanum Gothic"/>
        <b/>
      </rPr>
      <t xml:space="preserve"> - 대화내용 + 미디어 업로드 완료 </t>
    </r>
  </si>
  <si>
    <r>
      <rPr>
        <rFont val="Nanum Gothic"/>
        <color rgb="FF000000"/>
      </rPr>
      <t xml:space="preserve">2. 백업된 카운트 n개 일치여부 확인 
</t>
    </r>
    <r>
      <rPr>
        <rFont val="Nanum Gothic"/>
        <b/>
        <color rgb="FF000000"/>
      </rPr>
      <t xml:space="preserve">
</t>
    </r>
    <r>
      <rPr>
        <rFont val="Nanum Gothic"/>
        <color rgb="FFFF0000"/>
      </rPr>
      <t xml:space="preserve"># 백업 시작하기 화면 
</t>
    </r>
    <r>
      <rPr>
        <rFont val="Nanum Gothic"/>
        <color rgb="FF000000"/>
      </rPr>
      <t xml:space="preserve">- 대화내용 n개
- 미디어 파일 n개
- 연락처 n개(iOS)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</si>
  <si>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(moz, 26/6)
** TEST STEP수정
1. 테스트 단말에 미디어 수신
- 상세뷰 진입 또는 자동다운로드 옵션으로 챗로그 로딩 시 원본 파일 다운로드
2. 10분 대기하여 파일 만료처리까지 대기
3. 수동백업 진행 후 복원 하여 확인</t>
  </si>
  <si>
    <t>Kage서버에서 만료된 과거데이터 업로드 후 백업 확인
: 첫백업 제외한 과거데이터 업로드시 확인</t>
  </si>
  <si>
    <r>
      <rPr>
        <rFont val="Nanum Gothic"/>
      </rPr>
      <t xml:space="preserve">* 용량 초과 등으로 백업이 중단된 상태
* 해당 상태에서 주고받은 미디어가 만료상태 + 로컬에는 존재하는 상태
1. 유료가입 전 이미지 원본 (상세뷰) n개 확인 
</t>
    </r>
    <r>
      <rPr>
        <rFont val="Nanum Gothic"/>
        <b/>
      </rPr>
      <t xml:space="preserve"> - 원본은 앱의 로컬 저장소에 다운로드됨 </t>
    </r>
    <r>
      <rPr>
        <rFont val="Nanum Gothic"/>
      </rPr>
      <t xml:space="preserve">
2. 유료상품 업그레이드 후 과거데이터 백업하여 업로드미디어 백업 완료 
 </t>
    </r>
    <r>
      <rPr>
        <rFont val="Nanum Gothic"/>
        <b/>
      </rPr>
      <t xml:space="preserve">- 대화내용 + 미디어 업로드 완료 </t>
    </r>
  </si>
  <si>
    <r>
      <rPr>
        <rFont val="Nanum Gothic"/>
        <color rgb="FF000000"/>
      </rPr>
      <t xml:space="preserve">2. 백업된 카운트 n개 일치여부 확인 
</t>
    </r>
    <r>
      <rPr>
        <rFont val="Nanum Gothic"/>
        <b/>
        <color rgb="FF000000"/>
      </rPr>
      <t xml:space="preserve">
</t>
    </r>
    <r>
      <rPr>
        <rFont val="Nanum Gothic"/>
        <color rgb="FFFF0000"/>
      </rPr>
      <t xml:space="preserve"># 백업 시작하기 화면 
</t>
    </r>
    <r>
      <rPr>
        <rFont val="Nanum Gothic"/>
        <color rgb="FF000000"/>
      </rPr>
      <t xml:space="preserve">- 대화내용 n개
- 미디어 파일 n개
- 연락처 n개(iOS)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</si>
  <si>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 xml:space="preserve">(moz)
필요 여부 검토 </t>
  </si>
  <si>
    <r>
      <rPr>
        <rFont val="Nanum Gothic"/>
        <b/>
        <sz val="11.0"/>
      </rPr>
      <t xml:space="preserve">자동 백업 (톡 백업서버) 
</t>
    </r>
    <r>
      <rPr>
        <rFont val="Nanum Gothic"/>
        <b val="0"/>
        <sz val="10.0"/>
      </rPr>
      <t>- 미디어 : 실시간 백업
- 챗로그 : 배치백업(자정에 백업처리)</t>
    </r>
  </si>
  <si>
    <t>(moz)
## 자동백업(서버) 배치 주기
- Real : 하루(00시에 배치 시작 및 완료)
- Sandbox : 매시간 정각 및 30분에 진행(완료시 배치테스트방에 배치완료 메시지 수신)
테스트 진행시에는 Real, Sandbox 둘중 하나로 체크해주셔도 무방합니다.
Real은 배치작업이 새벽시간에 이루어지므로, 당일 셋팅, 다음날 확인으로 진행필요합니다.</t>
  </si>
  <si>
    <r>
      <rPr>
        <rFont val="Nanum Gothic"/>
        <b/>
      </rPr>
      <t xml:space="preserve">- 챗로그 + 미디어 
</t>
    </r>
    <r>
      <rPr>
        <rFont val="Nanum Gothic"/>
        <b val="0"/>
      </rPr>
      <t xml:space="preserve">ㄴ 나와의 채팅방 
ㄴ 일반채팅방 (1:1/그룹)
ㄴ 팀채팅방 </t>
    </r>
    <r>
      <rPr>
        <rFont val="Nanum Gothic"/>
        <b/>
      </rPr>
      <t xml:space="preserve">
- 챗로그 
</t>
    </r>
    <r>
      <rPr>
        <rFont val="Nanum Gothic"/>
        <b val="0"/>
      </rPr>
      <t xml:space="preserve">ㄴ 플러스 친구 </t>
    </r>
  </si>
  <si>
    <r>
      <rPr>
        <rFont val="Nanum Gothic"/>
        <b/>
      </rPr>
      <t xml:space="preserve">챗로그 타입
</t>
    </r>
    <r>
      <rPr>
        <rFont val="Nanum Gothic"/>
        <b val="0"/>
      </rPr>
      <t xml:space="preserve"> - 2. 이미지 gif</t>
    </r>
  </si>
  <si>
    <t xml:space="preserve">백업 완료 </t>
  </si>
  <si>
    <r>
      <rPr>
        <rFont val="Nanum Gothic"/>
      </rPr>
      <t xml:space="preserve">1. 유료가입 후 이미지 백업 완료 
</t>
    </r>
    <r>
      <rPr>
        <rFont val="Nanum Gothic"/>
        <b/>
      </rPr>
      <t xml:space="preserve"> - 대화내용 + 미디어 업로드 완료 </t>
    </r>
  </si>
  <si>
    <r>
      <rPr>
        <rFont val="Nanum Gothic"/>
        <color rgb="FF000000"/>
      </rPr>
      <t xml:space="preserve">1. 백업된 카운트 n개 일치여부 확인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</si>
  <si>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r>
      <rPr>
        <rFont val="Nanum Gothic"/>
      </rPr>
      <t xml:space="preserve">*유효한 방 기준으로 변경 정리 필요 
 - 챗룸리스트 기준
 - 빈방, 알수 없음 등에 대한 예외처리 확인 필요
 - 나간 방은 다운로드 대상 제외 
(rachel, 2024/3)
메시징 백업 밀림 현상으로 실시간 백업되지 않음(3~5시간 이내로 백업되면 정상 동작)
</t>
    </r>
    <r>
      <rPr>
        <rFont val="Nanum Gothic"/>
        <color rgb="FF1155CC"/>
        <u/>
      </rPr>
      <t xml:space="preserve">OKCHEON-11912
</t>
    </r>
    <r>
      <rPr>
        <rFont val="Nanum Gothic"/>
      </rPr>
      <t xml:space="preserve">(morgan, 25/2)
대화 버티컬 + 자동 백업 case
&gt; 다음날 카운트 반영 확인 가능
</t>
    </r>
  </si>
  <si>
    <t xml:space="preserve">2. 앱 재설치를 통한 복원 완료 
 - 복원 후(로컬) / 백업된 데이터(서버) 모두 동일하게 n개로 노출됨 </t>
  </si>
  <si>
    <r>
      <rPr>
        <rFont val="Nanum Gothic"/>
        <color rgb="FF000000"/>
      </rPr>
      <t xml:space="preserve">2. 복원된 카운트 n개 일치여부 확인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</si>
  <si>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 xml:space="preserve">복원 후 "서랍 홈"에서 확인 </t>
  </si>
  <si>
    <t xml:space="preserve">3. 복원 완료 후 "서랍 홈" 원본 이미지 확인 </t>
  </si>
  <si>
    <t>3. 원본 이미지 (상세뷰) 정상적으로 다운로드 되어 노출됨 
 - 서랍 홈 &gt; 사진, 동영상 버티컬 &gt; 임의 A 이미지 &gt; 원본(상세뷰) 확인</t>
  </si>
  <si>
    <t xml:space="preserve">복원 후 "대화방"에서 확인 </t>
  </si>
  <si>
    <t xml:space="preserve">4. 복원한 대화방 진입 후 메시지 및 이미지 확인 </t>
  </si>
  <si>
    <t xml:space="preserve">4. 대화방 진입 후 챗로그와 이미지 원본 (상세뷰) 확인 
 - 서랍 kage에서 다운로드되어 정상 노출됨 </t>
  </si>
  <si>
    <r>
      <rPr>
        <rFont val="Nanum Gothic"/>
        <b/>
      </rPr>
      <t xml:space="preserve">챗로그 타입
</t>
    </r>
    <r>
      <rPr>
        <rFont val="Nanum Gothic"/>
        <b val="0"/>
      </rPr>
      <t xml:space="preserve"> - 2. 이미지 : gif 외
 - 27. 묶음말풍선</t>
    </r>
  </si>
  <si>
    <t xml:space="preserve">gif외 이미지 n개 수/발신
- 개별 사진 보내기 
- 사진 묶어 보내기 </t>
  </si>
  <si>
    <r>
      <rPr>
        <rFont val="Nanum Gothic"/>
      </rPr>
      <t xml:space="preserve">1. 유료가입 후 이미지 백업 완료 
</t>
    </r>
    <r>
      <rPr>
        <rFont val="Nanum Gothic"/>
        <b/>
      </rPr>
      <t xml:space="preserve"> - 대화내용 + 미디어 업로드 완료 </t>
    </r>
  </si>
  <si>
    <r>
      <rPr>
        <rFont val="Nanum Gothic"/>
        <color rgb="FF000000"/>
      </rPr>
      <t xml:space="preserve">1. 백업된 카운트 n개 일치여부 확인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</si>
  <si>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 xml:space="preserve">2. 앱 재설치를 통한 복원 완료 
 - 복원 후(로컬) / 백업된 데이터 (서버) 모두 동일하게 n개로 노출됨 </t>
  </si>
  <si>
    <r>
      <rPr>
        <rFont val="Nanum Gothic"/>
        <color rgb="FF000000"/>
      </rPr>
      <t xml:space="preserve">2.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</si>
  <si>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t>3. 원본 이미지 정상적으로 다운로드 되어 노출됨 
 - 서랍 홈 &gt; 사진, 동영상 버티컬 &gt; 임의 A 이미지 &gt; 원본(상세뷰) 확인</t>
  </si>
  <si>
    <t xml:space="preserve">4. 복원한 대화방 진입 후 원본(상세뷰) 확인 </t>
  </si>
  <si>
    <r>
      <rPr>
        <rFont val="Nanum Gothic"/>
        <b/>
      </rPr>
      <t xml:space="preserve">챗로그 타입
</t>
    </r>
    <r>
      <rPr>
        <rFont val="Nanum Gothic"/>
        <b val="0"/>
      </rPr>
      <t xml:space="preserve"> - 3. 동영상</t>
    </r>
  </si>
  <si>
    <r>
      <rPr>
        <rFont val="Nanum Gothic"/>
      </rPr>
      <t xml:space="preserve">1. 유료가입 후 대화내용 백업 완료 
</t>
    </r>
    <r>
      <rPr>
        <rFont val="Nanum Gothic"/>
        <b/>
      </rPr>
      <t xml:space="preserve"> - 대화내용 + 미디어 업로드 완료 </t>
    </r>
  </si>
  <si>
    <r>
      <rPr>
        <rFont val="Nanum Gothic"/>
        <color rgb="FF000000"/>
      </rPr>
      <t xml:space="preserve">1. 백업된 카운트 n개 확인   
</t>
    </r>
    <r>
      <rPr>
        <rFont val="Nanum Gothic"/>
        <color rgb="FFFF0000"/>
      </rPr>
      <t xml:space="preserve"># 서랍 홈 화면 
</t>
    </r>
    <r>
      <rPr>
        <rFont val="Nanum Gothic"/>
        <color rgb="FF000000"/>
      </rPr>
      <t xml:space="preserve"> - 사진, 동영상 버티컬 &gt; n개 
 - 대화 버티컬 &gt; 백업 데이터 &gt; 채팅방 n개 / 대화내용 n개  </t>
    </r>
  </si>
  <si>
    <r>
      <rPr>
        <rFont val="Nanum Gothic"/>
        <color rgb="FF000000"/>
      </rPr>
      <t xml:space="preserve">2.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서랍 홈 화면</t>
    </r>
    <r>
      <rPr>
        <rFont val="Nanum Gothic"/>
        <color rgb="FF000000"/>
      </rPr>
      <t xml:space="preserve">
 - 사진, 동영상 버티컬 &gt; n개 
 - 대화 버티컬 &gt; 백업 데이터 &gt; 채팅방 n개 / 대화내용 n개  </t>
    </r>
  </si>
  <si>
    <t xml:space="preserve">3. 복원 완료 후 "서랍 홈" 원본 동영상 확인 </t>
  </si>
  <si>
    <t xml:space="preserve">3. 원본 동영상 정상적으로 다운로드 되어 재생됨 
 - 서랍 홈 &gt; 사진, 동영상 버티컬 &gt; 임의 A 동영상 재생 </t>
  </si>
  <si>
    <t>4. 복원한 대화방 진입 후 메시지 및 원본 동영상 재생</t>
  </si>
  <si>
    <t xml:space="preserve">4. 대화방 진입 후 챗로그와 동영상 원본 재생
 - 서랍 kage에서 다운로드되어 정상 노출됨 </t>
  </si>
  <si>
    <r>
      <rPr>
        <rFont val="Nanum Gothic"/>
        <b/>
      </rPr>
      <t xml:space="preserve">챗로그 타입
</t>
    </r>
    <r>
      <rPr>
        <rFont val="Nanum Gothic"/>
        <b val="0"/>
      </rPr>
      <t xml:space="preserve"> - 5. 오디오
 - 18. 일반파일</t>
    </r>
  </si>
  <si>
    <r>
      <rPr>
        <rFont val="Nanum Gothic"/>
      </rPr>
      <t xml:space="preserve">1. 유료가입 후 대화내용 백업 완료 
</t>
    </r>
    <r>
      <rPr>
        <rFont val="Nanum Gothic"/>
        <b/>
      </rPr>
      <t xml:space="preserve"> - 대화내용 + 미디어 업로드 완료 </t>
    </r>
  </si>
  <si>
    <r>
      <rPr>
        <rFont val="Nanum Gothic"/>
        <color rgb="FF000000"/>
      </rPr>
      <t xml:space="preserve">1. 백업된 카운트 n개 확인   
</t>
    </r>
    <r>
      <rPr>
        <rFont val="Nanum Gothic"/>
        <color rgb="FFFF0000"/>
      </rPr>
      <t xml:space="preserve"># 서랍 홈 화면 
</t>
    </r>
    <r>
      <rPr>
        <rFont val="Nanum Gothic"/>
        <color rgb="FF000000"/>
      </rPr>
      <t xml:space="preserve"> - 파일 버티컬 &gt; n개  
 - 대화 버티컬 &gt; 백업 데이터 &gt; 채팅방 n개 / 대화내용 n개  </t>
    </r>
  </si>
  <si>
    <r>
      <rPr>
        <rFont val="Nanum Gothic"/>
        <color rgb="FF000000"/>
      </rPr>
      <t xml:space="preserve">2.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파일 버티컬 &gt; n개  
 - 대화 버티컬 &gt; 백업 데이터 &gt; 채팅방 n개 / 대화내용 n개  </t>
    </r>
  </si>
  <si>
    <t xml:space="preserve">5. 복원한 대화방 진입 후 메시지 및 오디오, 일반파일 확인 </t>
  </si>
  <si>
    <t xml:space="preserve">5. 대화방 진입 후 챗로그와 오디오+일반파일 확인 
 - 서랍 kage에서 다운로드되어 정상 노출됨 </t>
  </si>
  <si>
    <r>
      <rPr>
        <rFont val="Nanum Gothic"/>
        <b/>
      </rPr>
      <t xml:space="preserve">챗로그 타입
</t>
    </r>
    <r>
      <rPr>
        <rFont val="Nanum Gothic"/>
        <b val="0"/>
      </rPr>
      <t xml:space="preserve"> - 1. 텍스트 (장문) : 4000자</t>
    </r>
  </si>
  <si>
    <r>
      <rPr>
        <rFont val="Nanum Gothic"/>
      </rPr>
      <t xml:space="preserve">1. 유료가입 후 대화내용 백업 완료 
</t>
    </r>
    <r>
      <rPr>
        <rFont val="Nanum Gothic"/>
        <b/>
      </rPr>
      <t xml:space="preserve"> - 대화내용 + 미디어 업로드 완료  </t>
    </r>
  </si>
  <si>
    <r>
      <rPr>
        <rFont val="Nanum Gothic"/>
        <color rgb="FF000000"/>
      </rPr>
      <t xml:space="preserve">1. 백업된 카운트 n개 확인   
</t>
    </r>
    <r>
      <rPr>
        <rFont val="Nanum Gothic"/>
        <b/>
        <color rgb="FF000000"/>
      </rPr>
      <t xml:space="preserve">
</t>
    </r>
    <r>
      <rPr>
        <rFont val="Nanum Gothic"/>
        <color rgb="FFFF0000"/>
      </rPr>
      <t xml:space="preserve"># 서랍 홈 화면 
</t>
    </r>
    <r>
      <rPr>
        <rFont val="Nanum Gothic"/>
        <color rgb="FF000000"/>
      </rPr>
      <t xml:space="preserve"> - 대화 버티컬 &gt; 백업 데이터 &gt; 채팅방 n개 / 대화내용 n개  </t>
    </r>
  </si>
  <si>
    <t>(wizy, 25/3)
메시징 백업 밀림 현상으로 실시간 백업되지 않음(3~5시간 이내로 백업되면 정상 동작)
OKCHEON-11912
&gt;&gt; 위 현상으로 인해 실시간 백업이 아닌 임의의 시간 지난 후 확인하여 결과 반영</t>
  </si>
  <si>
    <r>
      <rPr>
        <rFont val="Nanum Gothic"/>
        <color rgb="FF000000"/>
      </rPr>
      <t xml:space="preserve">2. 복원된 카운트 n개 확인  
</t>
    </r>
    <r>
      <rPr>
        <rFont val="Nanum Gothic"/>
        <color rgb="FFFF0000"/>
      </rPr>
      <t xml:space="preserve"># 복원 시작하기 화면 
</t>
    </r>
    <r>
      <rPr>
        <rFont val="Nanum Gothic"/>
        <color rgb="FF000000"/>
      </rPr>
      <t xml:space="preserve"> - 대화내용 n개 
</t>
    </r>
    <r>
      <rPr>
        <rFont val="Nanum Gothic"/>
        <color rgb="FFFF0000"/>
      </rPr>
      <t xml:space="preserve"># 서랍 홈 화면 
</t>
    </r>
    <r>
      <rPr>
        <rFont val="Nanum Gothic"/>
        <color rgb="FF000000"/>
      </rPr>
      <t xml:space="preserve"> - 대화 버티컬 &gt; 백업 데이터 &gt; 채팅방 n개 / 대화내용 n개  </t>
    </r>
  </si>
  <si>
    <t xml:space="preserve">3. 복원한 대화방 진입 후 장문메시지 텍스트뷰어 보기 (전체보기) </t>
  </si>
  <si>
    <t xml:space="preserve">3. 대화방 진입 후 챗로그 확인 
 - 서랍 kage에서 다운로드되어 정상 노출됨  </t>
  </si>
  <si>
    <r>
      <rPr>
        <rFont val="Nanum Gothic"/>
        <b/>
      </rPr>
      <t xml:space="preserve">챗로그 타입 
</t>
    </r>
    <r>
      <rPr>
        <rFont val="Nanum Gothic"/>
        <b val="0"/>
      </rPr>
      <t>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r>
  </si>
  <si>
    <t xml:space="preserve">1. 유료가입 후 대화내용 백업 완료 
 - 대화내용 업로드 완료 </t>
  </si>
  <si>
    <r>
      <rPr>
        <rFont val="Nanum Gothic"/>
        <color rgb="FF000000"/>
      </rPr>
      <t xml:space="preserve">1. 백업된 카운트 n개 확인   
</t>
    </r>
    <r>
      <rPr>
        <rFont val="Nanum Gothic"/>
        <color rgb="FFFF0000"/>
      </rPr>
      <t xml:space="preserve"># 서랍 홈 화면 
</t>
    </r>
    <r>
      <rPr>
        <rFont val="Nanum Gothic"/>
        <color rgb="FF000000"/>
      </rPr>
      <t xml:space="preserve"> - 대화 버티컬 &gt; 백업 데이터 &gt; 채팅방 n개 / 대화내용 n개  </t>
    </r>
  </si>
  <si>
    <t>(wizy, 25/3)
실시간백업 안되는 현상으로 인해 챗로그타입 관련 항목은 샌박 함께 확인</t>
  </si>
  <si>
    <t>4. 연락처</t>
  </si>
  <si>
    <t>(참고) 
연락처 자체는 파일로 저장됩니다.
연락처 파일은 서랍에 저장되지 않으므로, 챗로그만 복원되고 21지난뒤에는 연락처 파일자체는 유실됨</t>
  </si>
  <si>
    <r>
      <rPr>
        <rFont val="Nanum Gothic"/>
        <strike/>
      </rPr>
      <t>23.</t>
    </r>
    <r>
      <rPr>
        <rFont val="Nanum Gothic"/>
      </rPr>
      <t xml:space="preserve"> 71. 검색</t>
    </r>
  </si>
  <si>
    <r>
      <rPr>
        <rFont val="Nanum Gothic"/>
      </rPr>
      <t xml:space="preserve">51. 보이스톡/페이스톡
</t>
    </r>
    <r>
      <rPr>
        <rFont val="Nanum Gothic"/>
        <b/>
        <color rgb="FFFF0000"/>
      </rPr>
      <t xml:space="preserve"> - 보이스톡 : "통화 녹음 시작"해서 파일 생성 후 확인 </t>
    </r>
  </si>
  <si>
    <t>_x0008_레버리지 말풍선 = 대용량 말풍선으로 확인 가능
(yon, 25/8)
톡클라우드 &gt; 보안코드 저장 메시지도 71 타입</t>
  </si>
  <si>
    <r>
      <rPr>
        <rFont val="Nanum Gothic"/>
      </rPr>
      <t xml:space="preserve">(lily, 25/4)
아래 템플릿 사용 (ssoya.may에게 요청)
</t>
    </r>
    <r>
      <rPr>
        <rFont val="Nanum Gothic"/>
        <color rgb="FF1155CC"/>
        <u/>
      </rPr>
      <t>https://admin-bzm-office.kakao.com/#/template/1117389</t>
    </r>
    <r>
      <rPr>
        <rFont val="Nanum Gothic"/>
      </rPr>
      <t xml:space="preserve"> 
bzm_bzc_test 채널 사용 (아렌리얼알림톡은 성인인증이 필요함)
(bono, 25/5)
쇼핑라이브 첫 가입 후 라이브 알림받기시 수신됨, 이후 알림받기한 라이브 시작될시 알림톡 한번 더 수신됨
  ㄴ 쇼핑라이브 채널 진입 후 좌측 상단 사람아이콘 터치 &gt; 알림 ON 라이브 &gt; 제일 가까운 시간 라이브 알림 받기 설정
(rachel, 25/6)
프렌즈샵 &gt; 상품 찜하기 시에도 알림톡 수신</t>
    </r>
  </si>
  <si>
    <t>https://wiki.daumkakao.com/pages/viewpage.action?pageId=1066623915</t>
  </si>
  <si>
    <t xml:space="preserve">1. 텍스트
- 500자 이상  : 전체보기
- 1000자 : 파일 </t>
  </si>
  <si>
    <r>
      <rPr>
        <rFont val="Nanum Gothic"/>
        <color rgb="FF000000"/>
      </rPr>
      <t xml:space="preserve"> 2. 복원된 카운트 n개 확인 
</t>
    </r>
    <r>
      <rPr>
        <rFont val="Nanum Gothic"/>
        <color rgb="FFFF0000"/>
      </rPr>
      <t># 복원 시작하기 화면</t>
    </r>
    <r>
      <rPr>
        <rFont val="Nanum Gothic"/>
        <color rgb="FF000000"/>
      </rPr>
      <t xml:space="preserve">
 - 대화내용 n개 
</t>
    </r>
    <r>
      <rPr>
        <rFont val="Nanum Gothic"/>
        <color rgb="FFFF0000"/>
      </rPr>
      <t xml:space="preserve"># 서랍 홈 화면
</t>
    </r>
    <r>
      <rPr>
        <rFont val="Nanum Gothic"/>
        <color rgb="FF000000"/>
      </rPr>
      <t xml:space="preserve"> - 대화 버티컬 &gt; 백업 데이터 &gt; 채팅방 n개 / 대화내용 n개 
</t>
    </r>
    <r>
      <rPr>
        <rFont val="Nanum Gothic"/>
        <color rgb="FFFF0000"/>
      </rPr>
      <t xml:space="preserve"># 더보기 대화 백업 화면
</t>
    </r>
    <r>
      <rPr>
        <rFont val="Nanum Gothic"/>
        <color rgb="FF000000"/>
      </rPr>
      <t xml:space="preserve"> - 더보기 탭 &gt; 채팅 &gt; 대화 백업 &gt; 채팅방 n개 </t>
    </r>
  </si>
  <si>
    <r>
      <rPr>
        <rFont val="Nanum Gothic"/>
        <strike/>
      </rPr>
      <t>23.</t>
    </r>
    <r>
      <rPr>
        <rFont val="Nanum Gothic"/>
      </rPr>
      <t xml:space="preserve"> 71. 검색</t>
    </r>
  </si>
  <si>
    <r>
      <rPr>
        <rFont val="Nanum Gothic"/>
      </rPr>
      <t xml:space="preserve">51. 보이스톡/페이스톡
</t>
    </r>
    <r>
      <rPr>
        <rFont val="Nanum Gothic"/>
        <b/>
        <color rgb="FFFF0000"/>
      </rPr>
      <t xml:space="preserve"> - 보이스톡 : "통화 녹음 시작"해서 파일 생성 후 확인 </t>
    </r>
  </si>
  <si>
    <t>(rex, 25/11)
i) 채널 동영상 타입 말풍선 복원되지 않음
- 채널의 경우 챗로그만 복원</t>
  </si>
  <si>
    <t xml:space="preserve">3. 챗로그 복원한경우, 백업 후 챗로그와 동일한지 확인 
- 실제 복원된 대화방에 진입 후 각 챗로그 타입 대화내용 확인 </t>
  </si>
  <si>
    <t>(bono,24/5)
1000자 전체보기로 노출
(moz)
1000자 이상일떄도 전체보기로 노출되며, 1000자이상일떄는 내부적으로는 파일이 같이 전송됩니다(파일형태가 아닌 장문메시지형태)</t>
  </si>
  <si>
    <r>
      <rPr>
        <rFont val="Nanum Gothic"/>
        <strike/>
      </rPr>
      <t>23.</t>
    </r>
    <r>
      <rPr>
        <rFont val="Nanum Gothic"/>
      </rPr>
      <t xml:space="preserve"> 71. 검색</t>
    </r>
  </si>
  <si>
    <r>
      <rPr>
        <rFont val="Nanum Gothic"/>
      </rPr>
      <t xml:space="preserve">51. 보이스톡/페이스톡
</t>
    </r>
    <r>
      <rPr>
        <rFont val="Nanum Gothic"/>
        <b/>
        <color rgb="FFFF0000"/>
      </rPr>
      <t xml:space="preserve"> - 보이스톡 : "통화 녹음 시작"해서 파일 생성 후 확인 </t>
    </r>
  </si>
  <si>
    <t>(bono, 25/5)
쇼핑라이브 첫 가입 후 라이브 알림받기시 수신됨, 이후 알림받기한 라이브 시작될시 알림톡 한번 더 수신됨</t>
  </si>
  <si>
    <r>
      <rPr>
        <rFont val="Nanum Gothic"/>
        <b/>
      </rPr>
      <t xml:space="preserve">대화방 피드 생성 
</t>
    </r>
    <r>
      <rPr>
        <rFont val="Nanum Gothic"/>
        <b val="0"/>
      </rPr>
      <t xml:space="preserve">
- 날짜  
- 초대 
- 탈퇴 
- 나가기 </t>
    </r>
  </si>
  <si>
    <r>
      <rPr>
        <rFont val="Nanum Gothic"/>
        <color rgb="FF000000"/>
      </rPr>
      <t xml:space="preserve">1. 유료가입 후 대화내용 피드 확인 
 - 실제 백업된 대화방에 진입 후 대화내용 확인 필요 
</t>
    </r>
    <r>
      <rPr>
        <rFont val="Nanum Gothic"/>
        <strike/>
        <color rgb="FF000000"/>
      </rPr>
      <t xml:space="preserve">
</t>
    </r>
    <r>
      <rPr>
        <rFont val="Nanum Gothic"/>
        <color rgb="FFFF0000"/>
      </rPr>
      <t xml:space="preserve"># 채팅방 피드 확인 
</t>
    </r>
    <r>
      <rPr>
        <rFont val="Nanum Gothic"/>
        <color rgb="FF000000"/>
      </rPr>
      <t xml:space="preserve"> - 말풍선 날짜 : "yyyy년. m월. d일. 요일" 
 - 초대 : "A님이 B님과 C님을 초대했습니다." 
 - 모두에게서 삭제 : "삭제된 메시지 입니다"
 - 탈퇴 : (알 수없음)님이 나갔습니다.
ㄴ 1:1 채팅방 
: 대화입력창에 "대화가 불가능한 사용자입니다" 가이드 문구 노출
ㄴ 그룹 채팅방  
: (알 수없음)님이 나갔습니다.
 - 나가기 : "B"님이 나갔습니다. 채팅방으로 초대하기 </t>
    </r>
  </si>
  <si>
    <t>(bono, 26/2)
모두에게서 삭제시 '메시지가 삭제되었습니다.'</t>
  </si>
  <si>
    <r>
      <rPr>
        <rFont val="Nanum Gothic"/>
        <color rgb="FF000000"/>
      </rPr>
      <t xml:space="preserve">1. 대화방 복원 완료 후 피드 확인 
 - 실제 복원된 대화방에 진입 후 대화내용 확인 필요 
</t>
    </r>
    <r>
      <rPr>
        <rFont val="Nanum Gothic"/>
        <color rgb="FFFF0000"/>
      </rPr>
      <t xml:space="preserve"># 채팅방 피드 확인 
</t>
    </r>
    <r>
      <rPr>
        <rFont val="Nanum Gothic"/>
        <color rgb="FF000000"/>
      </rPr>
      <t xml:space="preserve"> - 말풍선 날짜 : "yyyy년. m월. d일. 요일" 
 - 초대 : "A님이 B님과 C님을 초대했습니다." 
 - 모두에게서 삭제 : "삭제된 메시지 입니다"
 - 탈퇴 : 
ㄴ 1:1 채팅방 
탈퇴 : 대화입력창에 "!대화할 수 없는 사용자입니다" 안내 문구 노출
ㄴ 그룹 채팅방  
탈퇴 : (알 수없음)님이 나갔습니다.
 - 나가기 : "B"님이 나갔습니다. 채팅방으로 초대하기 </t>
    </r>
  </si>
  <si>
    <r>
      <rPr>
        <rFont val="Nanum Gothic"/>
      </rPr>
      <t xml:space="preserve">(sovie, 25/7)
</t>
    </r>
    <r>
      <rPr>
        <rFont val="Nanum Gothic"/>
        <color rgb="FF1155CC"/>
        <u/>
      </rPr>
      <t xml:space="preserve">https://jira.daumkakao.com/browse/QATEAM-3912
</t>
    </r>
    <r>
      <rPr>
        <rFont val="Nanum Gothic"/>
      </rPr>
      <t>톡클라우드 복원 이후 기존 탈퇴한 유저와의 채팅방 딤드 미처리</t>
    </r>
  </si>
  <si>
    <r>
      <rPr>
        <rFont val="Nanum Gothic"/>
        <b/>
        <sz val="11.0"/>
      </rPr>
      <t xml:space="preserve">백업 데이터 다운로드 (유예/정상 상태)
</t>
    </r>
    <r>
      <rPr>
        <rFont val="Nanum Gothic"/>
        <b val="0"/>
        <sz val="9.0"/>
      </rPr>
      <t>- 백업 데이터 다운로드 시 정상 복원 여부 확인  
- 챗로그가 있는 데이터만 다운로드 (최근 파일 부터)
- 챗로그 : 로컬 챗로그 (유 + 무) + 미디어 : 로컬 캐시 (유 + 무) + 서버 (유 + 무)</t>
    </r>
  </si>
  <si>
    <r>
      <rPr>
        <rFont val="Nanum Gothic"/>
        <b/>
      </rPr>
      <t xml:space="preserve">- 챗로그 + 미디어 
</t>
    </r>
    <r>
      <rPr>
        <rFont val="Nanum Gothic"/>
        <b val="0"/>
      </rPr>
      <t>ㄴ 나와의 채팅방 
ㄴ 1:1 채팅방
ㄴ 그룹 채팅방 
ㄴ 팀채팅방</t>
    </r>
  </si>
  <si>
    <r>
      <rPr>
        <rFont val="Nanum Gothic"/>
        <b/>
      </rPr>
      <t xml:space="preserve">챗로그 타입 
</t>
    </r>
    <r>
      <rPr>
        <rFont val="Nanum Gothic"/>
      </rPr>
      <t xml:space="preserve">
1. 텍스트 (장문) : 4000자
2. 이미지
3. 동영상
5. 오디오
18. 일반파일
27. 묶음말풍선
- 파일 포함되지 않는 챗로그 타입은 미디어 백업 대상 아님 (복원 대상도 아님) </t>
    </r>
  </si>
  <si>
    <t>유예/정상 기간</t>
  </si>
  <si>
    <t>백업 데이터 다운로드 &gt; 서랍 데이터 다운로드 여부</t>
  </si>
  <si>
    <t>수동/자동 백업 테스트 후</t>
  </si>
  <si>
    <t>1. 톡백업 서버에 백업 
2. 백업 다운로드 &gt; 미디어 복원, 다운로드 여부 확인</t>
  </si>
  <si>
    <r>
      <rPr>
        <rFont val="Nanum Gothic"/>
      </rPr>
      <t xml:space="preserve">2. 복원됨 
</t>
    </r>
    <r>
      <rPr>
        <rFont val="Nanum Gothic"/>
        <color rgb="FFFF0000"/>
      </rPr>
      <t xml:space="preserve"> - 캐시 용량, 네트웍 단절 후, 열람 등으로 확인
 - 챗룸, 발신자, 날짜 등의 정보 확인
 - 말풍선/썸네일뷰에서 상세뷰 진입 시 로컬 캐시 사용</t>
    </r>
  </si>
  <si>
    <t>*참고 
 - 캐시 형태로 저장되어 무료 서랍으로 전환되어도 채팅방에 있는 미디어는 클라이언트 캐시를 통해 데이터를 받아와 만료없이 챗로그 확인이 가능함 
(rachel, 2022/4)
챗로그 쌓인 상태) 유예상태 변경 후 톡서랍 설정 &gt; 백업데이터 다운로드 &gt; 비행기모드로 변경 후 대화방에서 미디어 선택하여 정상 노출 확인
yon 22/07
1. 동영상 재생 &gt; 캐시 적재
2. 채팅방 데이터 삭제
3. 서랍 유예 &gt; 데이터 다운로드
4. 동영상 실행 가능 확인
(robbie, 2023/8)
백업 후 서랍 해지 &gt; 카카오톡 재설치 (데이터 복원 없이 진행) &gt; 백업 데이터 다운로드 &gt; 비행기 모드 on &gt; 채팅방 진입 &gt; 미디어 상세(용량 큰 미디어로 확인하면 좋음) &gt; 미디어 상세에서 네트워크 팝업 상관 없이 미디어 노출되면 pass 
(pond, 24/8)
챗로그 타입별로 백업이 잘되는지의 여부는 유예 or 정상 상태 한 곳에서 확인 
이 외는 백업 다운로그 동작만 간단하게 확인</t>
  </si>
  <si>
    <r>
      <rPr>
        <rFont val="Nanum Gothic"/>
        <b/>
      </rPr>
      <t xml:space="preserve">- 챗로그 + 미디어 
</t>
    </r>
    <r>
      <rPr>
        <rFont val="Nanum Gothic"/>
        <b val="0"/>
      </rPr>
      <t>ㄴ 플러스 친구</t>
    </r>
  </si>
  <si>
    <t>1. 톡백업 서버에 백업 
2. 백업 데이터 다운로드 &gt; 서랍 데이터 다운로드 여부 확인</t>
  </si>
  <si>
    <r>
      <rPr>
        <rFont val="Nanum Gothic"/>
      </rPr>
      <t xml:space="preserve">2. 복원되지 않음 (백업 대상 아님)
</t>
    </r>
    <r>
      <rPr>
        <rFont val="Nanum Gothic"/>
        <color rgb="FFFF0000"/>
      </rPr>
      <t xml:space="preserve"> - 캐시 용량, 네트웍 단절 후, 열람 등으로 확인 
 - 챗룸, 발신자, 날짜 등의 정보 확인
 - 말풍선/썸네일뷰에서 상세뷰 진입 시 로컬 캐시 사용</t>
    </r>
  </si>
  <si>
    <t>(rachel, 2022/4)
챗로그 쌓인 상태) 유예상태 변경 후 톡서랍 설정 &gt; 백업데이터 다운로드 &gt; 앱 재설치(재로그인) 후 복원 &gt; 비행기 모드로 변경 후 대화방에서 미디어 선택하여  확인
(리사)
플친방 : 미디어 제외 백업이 스펙
채팅방 목록 + 챗로그는 백업
- 채팅방목록 : 서랍 - 메시징서버에서 저장 및 내려줌
- 챗로그 : 서랍 - 메시징서버에서 저장 및 내려줌
- 미디어 : 서랍 - 드라이브서버에서 저장 및 내려줌
(yon, 2024/1)
1. 유료상태에서 채팅방에 수신한 미디어 안본 상태 (채널/일반)
2. 유예 전환 &gt; 백업 데이터 다운로드 &gt; 완료
3. 비행기모드 ON &gt; 1번 스탭의 채팅방 들어가서 미디어 미디어 다운로드 유무 확인</t>
  </si>
  <si>
    <t>예외 처리 및 백복 관련 확인 필요한 부분</t>
  </si>
  <si>
    <t xml:space="preserve">챗로그 삭제 케이스 </t>
  </si>
  <si>
    <r>
      <rPr>
        <rFont val="Nanum Gothic"/>
        <b/>
      </rPr>
      <t xml:space="preserve">대화방 
</t>
    </r>
    <r>
      <rPr>
        <rFont val="Nanum Gothic"/>
        <b val="0"/>
      </rPr>
      <t xml:space="preserve">ㄴ 일반채팅방(1:1/그룹)
ㄴ 팀채팅방 (방장/멤버) 
ㄴ 플러스 친구 </t>
    </r>
  </si>
  <si>
    <t xml:space="preserve">대화방 나가기 </t>
  </si>
  <si>
    <t xml:space="preserve">수동 백업
자동 백업 </t>
  </si>
  <si>
    <t xml:space="preserve">백업 후 대화방 나가기 </t>
  </si>
  <si>
    <t xml:space="preserve">1. 백업 후 임의 대화방 나가기 </t>
  </si>
  <si>
    <r>
      <rPr>
        <rFont val="Nanum Gothic"/>
      </rPr>
      <t xml:space="preserve">1. 대화방을 나간경우, 챗로그는 삭제됨
 - 백업 데이터 (채팅방, 챗로그) 카운트 확인 
</t>
    </r>
    <r>
      <rPr>
        <rFont val="Nanum Gothic"/>
        <color rgb="FFFF0000"/>
      </rPr>
      <t xml:space="preserve"># 서랍 홈 &gt; 대화 &gt; 백업데이터 영역 
</t>
    </r>
    <r>
      <rPr>
        <rFont val="Nanum Gothic"/>
      </rPr>
      <t xml:space="preserve"> - 채팅방 N개 (나간 채팅방만큼 -1씩 카운트 감소됨) 
 - 대화내용 N개 (삭제한 챗로그만큼 -1씩 카운트 감소됨) </t>
    </r>
  </si>
  <si>
    <t>(배치백업)
샌박 : 30분 단위 배치로 자동 백업
리얼 : 1일 단위 배치로 자동 백업
sandbox에서 (정각,정각+30분)+(5분)뒤 백업 데이터 영역 확인 
배치진행 마지막에 보정로직이 돌아가는 시간차이로 백업 데이터 영역의 갯수가 증가 할 수도 있음. 증가했을 경우 일정 시간 지난 뒤 확인</t>
  </si>
  <si>
    <t xml:space="preserve">2. 복원 후 나가기 한 대화방 확인 </t>
  </si>
  <si>
    <r>
      <rPr>
        <rFont val="Nanum Gothic"/>
      </rPr>
      <t xml:space="preserve">2. 복원되지 않음 
 - 대화방을 나간 경우, 백업 챗로그는 삭제됨 
</t>
    </r>
    <r>
      <rPr>
        <rFont val="Nanum Gothic"/>
        <color rgb="FFFF0000"/>
      </rPr>
      <t xml:space="preserve"># 서랍 홈 &gt; 대화 &gt; 백업데이터 영역 
</t>
    </r>
    <r>
      <rPr>
        <rFont val="Nanum Gothic"/>
      </rPr>
      <t xml:space="preserve"> - 채팅방 N개 (나간 채팅방만큼 -1씩 카운트 감소됨) 
 - 대화내용 N개 (삭제한 챗로그만큼 -1씩 카운트 감소됨) </t>
    </r>
  </si>
  <si>
    <r>
      <rPr>
        <rFont val="Nanum Gothic"/>
      </rPr>
      <t xml:space="preserve">(moz)
## 카운트에 대한 확인은 sandbox에서 30분마다 배치가 돌고있으므로 해당사항을 고려해서 확인
예) 나가기, 모삭, 가리기 후 해당 내용이 서버에서 처리되는 시점은 배치시점
카운트의 경우 나가기가 연관이 있으며 나가기 카운트에대한 적용은 30분마다 적용
- 배치시간은 매시 정각, 정각+30분
Sandbox 테스트시 나가기 &gt; 배치메시지 확인 -&gt; 카운트 체크 단계로 확인 필요
대화 &gt; 백업 데이터 영역에 카운트 적용은 위 30분 시간을 고려해서 확인 부탁드릴게요.
</t>
    </r>
    <r>
      <rPr>
        <rFont val="Nanum Gothic"/>
        <b/>
      </rPr>
      <t>## 배치 메시지 확인용 채팅방이 별도 존재하여 초대필요한경우 moz,yoona에게 말씀해주세요</t>
    </r>
  </si>
  <si>
    <r>
      <rPr>
        <rFont val="Nanum Gothic"/>
        <b/>
      </rPr>
      <t xml:space="preserve">대화방 
</t>
    </r>
    <r>
      <rPr>
        <rFont val="Nanum Gothic"/>
        <b val="0"/>
      </rPr>
      <t xml:space="preserve">ㄴ 나와의 채팅방 
ㄴ 일반채팅방(1:1/그룹)
ㄴ 팀채팅방 (멤버)
ㄴ 플러스 친구 </t>
    </r>
  </si>
  <si>
    <t xml:space="preserve">대화내용 모두 삭제
- 대화 내용 모두 삭제 (채팅방 설정 &gt; 채팅방 관리 &gt; 대화 내용 모두 삭제) </t>
  </si>
  <si>
    <t>실시간</t>
  </si>
  <si>
    <t xml:space="preserve">대화내용 모두 삭제 후 복원 </t>
  </si>
  <si>
    <t xml:space="preserve">1. 로컬 챗로그, 파일 &gt; 대화내용 모두 삭제  </t>
  </si>
  <si>
    <r>
      <rPr>
        <rFont val="Nanum Gothic"/>
        <color rgb="FF000000"/>
      </rPr>
      <t xml:space="preserve">1. 실시간으로 로컬 챗로그, 파일 삭제됨 
 - 삭제된 메시지는 내 채팅방에서만 적용되며 상대방의 채팅방에서는 삭제되지 않음 
</t>
    </r>
    <r>
      <rPr>
        <rFont val="Nanum Gothic"/>
        <color rgb="FFFF0000"/>
      </rPr>
      <t xml:space="preserve"># 서랍 홈 &gt; 대화 &gt; 백업데이터  
</t>
    </r>
    <r>
      <rPr>
        <rFont val="Nanum Gothic"/>
        <color rgb="FF000000"/>
      </rPr>
      <t xml:space="preserve"> - 대화내용 N개 (삭제된 챗로그 -1만큼 감소됨)
*(배치로 전환되며 실시간으로 카운트 감소되지 않으며, 배치이후 감소)
- 샌박 30분, 리얼 하루</t>
    </r>
  </si>
  <si>
    <t>*(배치로 전환되며 실시간으로 카운트 감소되지 않으며, 배치이후 감소)
- 샌박 30분, 리얼 하루
채팅방 대화 모두삭제 &gt; 톡클라우드 &gt; 대화백업 확인 시,삭제 된 메시지 카운트 만큼 백업 데이터에 감소되어 표시</t>
  </si>
  <si>
    <t xml:space="preserve">1. 대화방 복원 완료 </t>
  </si>
  <si>
    <r>
      <rPr>
        <rFont val="Nanum Gothic"/>
        <color rgb="FF000000"/>
      </rPr>
      <t xml:space="preserve">1. 대화방 복원 완료 후 피드 확인 
 - 실제 복원된 대화방에 진입 후 대화내용 확인 필요 
</t>
    </r>
    <r>
      <rPr>
        <rFont val="Nanum Gothic"/>
        <color rgb="FFFF0000"/>
      </rPr>
      <t xml:space="preserve"># 채팅방 피드 확인 
</t>
    </r>
    <r>
      <rPr>
        <rFont val="Nanum Gothic"/>
        <color rgb="FF000000"/>
      </rPr>
      <t xml:space="preserve"> - 대화 내용 모두 삭제한 메시지가 노출되지 않음 (유실마크 없음) 
</t>
    </r>
    <r>
      <rPr>
        <rFont val="Nanum Gothic"/>
        <color rgb="FFFF0000"/>
      </rPr>
      <t xml:space="preserve"># 로컬 챗로그, 파일 삭제 여부 확인 
</t>
    </r>
    <r>
      <rPr>
        <rFont val="Nanum Gothic"/>
        <color rgb="FF000000"/>
      </rPr>
      <t xml:space="preserve"> - 챗로그 : "나"의 로컬/서버 삭제 (피드 없음)
 - 미디어 : "나"의 로컬 삭제 (서버 백업된 파일 유지)
</t>
    </r>
    <r>
      <rPr>
        <rFont val="Nanum Gothic"/>
        <color rgb="FFFF0000"/>
      </rPr>
      <t xml:space="preserve"># 서랍 홈 &gt; 대화 &gt; 백업데이터  
</t>
    </r>
    <r>
      <rPr>
        <rFont val="Nanum Gothic"/>
        <color rgb="FF000000"/>
      </rPr>
      <t xml:space="preserve"> - 대화내용 N개 (삭제된 챗로그 -1만큼 감소됨)</t>
    </r>
  </si>
  <si>
    <r>
      <rPr>
        <rFont val="Nanum Gothic"/>
      </rPr>
      <t xml:space="preserve">(yon, 2023/8) 
3일 이내 챗로그는 DB상에 남아있는 데이터를 가져올 수 있어서, 복원 후 라스트메시지가 삭제된 메시지로 보여질 수 있음
&gt;&gt; 즉 삭제된 메시지가 보여도 이슈 아님
</t>
    </r>
    <r>
      <rPr>
        <rFont val="Nanum Gothic"/>
        <strike/>
        <color rgb="FF1155CC"/>
      </rPr>
      <t xml:space="preserve">https://jira.daumkakao.com/browse/TM-6871
</t>
    </r>
    <r>
      <rPr>
        <rFont val="Nanum Gothic"/>
      </rPr>
      <t>(shannon, 25/09)
전삭 후 &gt; 톡클라우드의 '대화백업'에서 숫자가 실시간으로 줄었는지 확인
ㄴ 안줄었으면, 실시간배치가 안 돈거라 &gt; 복원해도 삭제처리안되어 있을 것 (톡클라에서 불러오는거니까)
ㄴ 리얼보다 샌박에서 확인 권장</t>
    </r>
  </si>
  <si>
    <r>
      <rPr>
        <rFont val="Nanum Gothic"/>
        <b/>
      </rPr>
      <t xml:space="preserve">대화방 
</t>
    </r>
    <r>
      <rPr>
        <rFont val="Nanum Gothic"/>
        <b val="0"/>
      </rPr>
      <t xml:space="preserve">ㄴ 일반채팅방(1:1/그룹)
ㄴ 팀채팅방 (방장/멤버)
ㄴ 플러스 친구 </t>
    </r>
  </si>
  <si>
    <t xml:space="preserve">모두에게서 삭제 </t>
  </si>
  <si>
    <t xml:space="preserve">모두에게서 삭제 후 복원 </t>
  </si>
  <si>
    <t xml:space="preserve">1. 로컬 챗로그, 파일 &gt; 모두에게서 삭제   
2. 대화방 피드 확인 </t>
  </si>
  <si>
    <r>
      <rPr>
        <rFont val="Nanum Gothic"/>
        <color rgb="FF000000"/>
      </rPr>
      <t xml:space="preserve">1. 실시간으로 나와 상대방의 로컬 챗로그, 파일 삭제됨 
  - 모든 대화상대의 채팅방 화면에서 삭제됨 
2. "삭제된 메시지입니다." 피드 노출됨 
</t>
    </r>
    <r>
      <rPr>
        <rFont val="Nanum Gothic"/>
        <color rgb="FFFF0000"/>
      </rPr>
      <t xml:space="preserve"># 서랍 홈 &gt; 대화 &gt; 백업데이터  
</t>
    </r>
    <r>
      <rPr>
        <rFont val="Nanum Gothic"/>
        <color rgb="FF000000"/>
      </rPr>
      <t xml:space="preserve"> - 대화내용 N개 (모삭시 챗로그 수 +1 증가)
 - 챗로그 +1 증가 : 원본 메시지를 히든처리하고, 모삭피드를 꽂아줌 </t>
    </r>
  </si>
  <si>
    <t>*(배치로 전환되며 실시간으로 카운트 감소되지 않으며, 배치이후 감소)
- 샌박 30분, 리얼 하루</t>
  </si>
  <si>
    <t xml:space="preserve">3. 대화방 복원 완료 </t>
  </si>
  <si>
    <r>
      <rPr>
        <rFont val="Nanum Gothic"/>
        <color rgb="FF000000"/>
      </rPr>
      <t xml:space="preserve">3. 대화방 복원 완료 후 피드 확인 
 - 실제 복원된 대화방에 진입 후 대화내용 확인 필요 
</t>
    </r>
    <r>
      <rPr>
        <rFont val="Nanum Gothic"/>
        <color rgb="FFFF0000"/>
      </rPr>
      <t xml:space="preserve"># 채팅방 피드 확인 
</t>
    </r>
    <r>
      <rPr>
        <rFont val="Nanum Gothic"/>
        <color rgb="FF000000"/>
      </rPr>
      <t xml:space="preserve"> - 챗로그 : 나와 상대방 피드에 "삭제된 메시지입니다." 노출됨 
 - 미디어 : 미디어는 복원되지 않음 (삭제되어 복원 되상이 아님) 
</t>
    </r>
    <r>
      <rPr>
        <rFont val="Nanum Gothic"/>
        <color rgb="FFFF0000"/>
      </rPr>
      <t xml:space="preserve"># 로컬 챗로그, 파일 삭제 여부 확인 
</t>
    </r>
    <r>
      <rPr>
        <rFont val="Nanum Gothic"/>
        <color rgb="FF000000"/>
      </rPr>
      <t xml:space="preserve"> - 챗로그 : 나와 상대방의 로컬/톡백업 서버 모삭 피드 
 - 미디어 : 나와 상대방의 로컬/톡백업 서버 모두 삭제 됨 
</t>
    </r>
    <r>
      <rPr>
        <rFont val="Nanum Gothic"/>
        <color rgb="FFFF0000"/>
      </rPr>
      <t xml:space="preserve"># 서랍 홈 &gt; 대화 &gt; 백업데이터  
</t>
    </r>
    <r>
      <rPr>
        <rFont val="Nanum Gothic"/>
        <color rgb="FF000000"/>
      </rPr>
      <t xml:space="preserve"> - 대화내용 N개 (모삭시 챗로그 수 +1 증가)
 - 챗로그 +1 증가 : 원본 메시지를 히든처리하고, 모삭피드를 꽂아줌 </t>
    </r>
  </si>
  <si>
    <r>
      <rPr>
        <rFont val="Nanum Gothic"/>
        <b/>
      </rPr>
      <t xml:space="preserve">대화방
</t>
    </r>
    <r>
      <rPr>
        <rFont val="Nanum Gothic"/>
        <b val="0"/>
      </rPr>
      <t>ㄴ 팀채팅방 (방장/멤버)</t>
    </r>
  </si>
  <si>
    <t xml:space="preserve">가리기 (방장 기능) 
 - 본인 메시지 : 5분 ~ 48시간 이내 챗로그
 - 멤버 메시지 : 48시간 이내 챗로그 </t>
  </si>
  <si>
    <t xml:space="preserve">가리기 후 복원 </t>
  </si>
  <si>
    <t xml:space="preserve">1. (방장) 로컬 챗로그, 파일 &gt; 가리기 
2. (방장/멤버) 대화방 피드 확인 </t>
  </si>
  <si>
    <r>
      <rPr>
        <rFont val="Nanum Gothic"/>
        <color rgb="FF000000"/>
      </rPr>
      <t xml:space="preserve">1. 실시간으로 나와 상대방의 로컬 챗로그, 파일 삭제됨 
  - 모든 대화상대의 채팅방 화면에서 삭제됨 
2. "메시지가 삭제되었습니다." 피드 노출됨 
</t>
    </r>
    <r>
      <rPr>
        <rFont val="Nanum Gothic"/>
        <color rgb="FFFF0000"/>
      </rPr>
      <t xml:space="preserve"># 서랍 홈 &gt; 대화 &gt; 백업데이터  
</t>
    </r>
    <r>
      <rPr>
        <rFont val="Nanum Gothic"/>
        <color rgb="FF000000"/>
      </rPr>
      <t xml:space="preserve"> - 대화내용 N개 (가리기시 챗로그 수 +1 증가)
 - 챗로그 +1 증가 : 원본 메시지를 히든처리하고, 모삭피드를 꽂아줌 </t>
    </r>
  </si>
  <si>
    <t>모삭 로직 동일
*(배치로 전환되며 실시간으로 카운트 감소되지 않으며, 배치이후 감소)
- 샌박 30분, 리얼 하루</t>
  </si>
  <si>
    <t>3. 대화방 복원 완료</t>
  </si>
  <si>
    <r>
      <rPr>
        <rFont val="Nanum Gothic"/>
        <color rgb="FF000000"/>
      </rPr>
      <t xml:space="preserve">3. 대화방 복원 완료 후 피드 확인 
 - 실제 복원된 대화방에 진입 후 대화내용 확인 필요 
</t>
    </r>
    <r>
      <rPr>
        <rFont val="Nanum Gothic"/>
        <color rgb="FFFF0000"/>
      </rPr>
      <t xml:space="preserve"># 채팅방 피드 확인 
</t>
    </r>
    <r>
      <rPr>
        <rFont val="Nanum Gothic"/>
        <color rgb="FF000000"/>
      </rPr>
      <t xml:space="preserve"> - 챗로그 : 나와 상대방 피드에 "관리자가 가린 메시지입니다." 노출됨 
 - 미디어 : 미디어는 복원되지 않음 (삭제되어 복원 되상이 아님) 
</t>
    </r>
    <r>
      <rPr>
        <rFont val="Nanum Gothic"/>
        <color rgb="FFFF0000"/>
      </rPr>
      <t xml:space="preserve"># 로컬 챗로그, 파일 삭제 여부 확인 
</t>
    </r>
    <r>
      <rPr>
        <rFont val="Nanum Gothic"/>
        <color rgb="FF000000"/>
      </rPr>
      <t xml:space="preserve"> - 챗로그 : 나와 상대방의 로컬/톡백업 서버 가리기 피드 
 - 미디어 : 나와 상대방의 로컬/톡백업 서버 모두 삭제 됨 
</t>
    </r>
    <r>
      <rPr>
        <rFont val="Nanum Gothic"/>
        <color rgb="FFFF0000"/>
      </rPr>
      <t xml:space="preserve"># 서랍 홈 &gt; 대화 &gt; 백업데이터  
</t>
    </r>
    <r>
      <rPr>
        <rFont val="Nanum Gothic"/>
        <color rgb="FF000000"/>
      </rPr>
      <t xml:space="preserve"> - 대화내용 N개 (가리기시 챗로그 수 +1 증가)
 - 챗로그 +1 증가 : 원본 메시지를 히든처리하고, 모삭피드를 꽂아줌 </t>
    </r>
  </si>
  <si>
    <t>모삭 로직 동일</t>
  </si>
  <si>
    <t>OS 플랫폼</t>
  </si>
  <si>
    <r>
      <rPr>
        <rFont val="Nanum Gothic"/>
        <b/>
      </rPr>
      <t xml:space="preserve">백업종료 
</t>
    </r>
    <r>
      <rPr>
        <rFont val="Nanum Gothic"/>
        <b val="0"/>
      </rPr>
      <t xml:space="preserve">ㄴ 수동 백업 &gt; 복원 </t>
    </r>
  </si>
  <si>
    <t xml:space="preserve">크로스 플랫폼 복원 </t>
  </si>
  <si>
    <t>Andorid ↔️ iOS</t>
  </si>
  <si>
    <t xml:space="preserve">1. A플랫폼에서 수동 백업 후 B 플랫폼에서 복원 시도  
 - 수동백업 (챗로그 업로드) 후 복원 </t>
  </si>
  <si>
    <r>
      <rPr>
        <rFont val="Nanum Gothic"/>
        <color rgb="FF000000"/>
      </rPr>
      <t xml:space="preserve">1. 모두 동일한 상태로 챗로그 유지됨 
</t>
    </r>
    <r>
      <rPr>
        <rFont val="Nanum Gothic"/>
        <color rgb="FFFF0000"/>
      </rPr>
      <t xml:space="preserve"> - 챗로그, 피드, 채팅목록(라스트 챗로그)</t>
    </r>
  </si>
  <si>
    <r>
      <rPr>
        <rFont val="Nanum Gothic"/>
        <b/>
      </rPr>
      <t xml:space="preserve">백업종료 
</t>
    </r>
    <r>
      <rPr>
        <rFont val="Nanum Gothic"/>
        <b val="0"/>
      </rPr>
      <t xml:space="preserve">ㄴ 자동 백업 &gt; 복원 </t>
    </r>
  </si>
  <si>
    <t xml:space="preserve">자동백업 </t>
  </si>
  <si>
    <t xml:space="preserve">1. A플랫폼에서 자동 백업 후 B 플랫폼에서 복원 시도  
 - 자동백업(유료 상태에서 발/수신) 후 복원 </t>
  </si>
  <si>
    <r>
      <rPr>
        <rFont val="Nanum Gothic"/>
        <color rgb="FF000000"/>
      </rPr>
      <t xml:space="preserve">1. 모두 동일한 상태로 챗로그 유지됨 
</t>
    </r>
    <r>
      <rPr>
        <rFont val="Nanum Gothic"/>
        <color rgb="FFFF0000"/>
      </rPr>
      <t xml:space="preserve"> - 챗로그, 피드, 채팅목록(라스트 챗로그)</t>
    </r>
  </si>
  <si>
    <t>(moz)
## 자동백업(서버) 배치 주기
- Real : 하루(00시에 배치 시작 및 완료)
- Sandbox : 매시간 정각 및 30분에 진행(완료시 배치테스트방에 배치완료 메시지 수신)
테스트 진행시에는 Real, Sandbox 둘중 하나로 체크해주셔도 무방합니다.</t>
  </si>
  <si>
    <r>
      <rPr>
        <rFont val="Nanum Gothic"/>
        <b/>
      </rPr>
      <t xml:space="preserve">백업종료 
</t>
    </r>
    <r>
      <rPr>
        <rFont val="Nanum Gothic"/>
        <b val="0"/>
      </rPr>
      <t xml:space="preserve">ㄴ 수동 백업 
ㄴ 자동 백업 </t>
    </r>
  </si>
  <si>
    <t xml:space="preserve">크로스 플랫폼 백업 / 복원 </t>
  </si>
  <si>
    <t>백업 / 복원 반복</t>
  </si>
  <si>
    <t xml:space="preserve">동일한 디바이스 </t>
  </si>
  <si>
    <t xml:space="preserve">1. 톡백업에서 복원한 챗로그를 다시 백업 / 복원 시도 
2. 챗로그, 피드, 채팅목록 확인 </t>
  </si>
  <si>
    <t xml:space="preserve">1. 백업 &gt; 복원 &gt; 서랍 해지 후, 재가입 &gt; 백업 &gt; 복원 데이터 확인
2. 각 단계별 모두 동일한 상태로 클라이언트 유지됨 </t>
  </si>
  <si>
    <t xml:space="preserve">다른 디바이스 </t>
  </si>
  <si>
    <r>
      <rPr>
        <rFont val="Nanum Gothic"/>
        <b/>
        <sz val="11.0"/>
      </rPr>
      <t xml:space="preserve">유실 복원
</t>
    </r>
    <r>
      <rPr>
        <rFont val="Nanum Gothic"/>
        <b val="0"/>
        <sz val="9.0"/>
      </rPr>
      <t>- 톡클라우드 구독 상태 + PIN 싱크 상태 (싱크X + 싱크O)</t>
    </r>
  </si>
  <si>
    <t>PIN 싱크 된 상태</t>
  </si>
  <si>
    <t xml:space="preserve">My 비밀번호 입력 Flow </t>
  </si>
  <si>
    <t>복원 안내</t>
  </si>
  <si>
    <t>PIN 싱크 : O</t>
  </si>
  <si>
    <t>1. 대화방 유실선 탭 
2. [비밀번호 입력]/[확인] 탭 
 - Android : [비밀번호 입력]
 - iOS : [확인]</t>
  </si>
  <si>
    <t xml:space="preserve">1. 유실 복원 안내 팝업 노출 
----
톡클라우드에 보관된 대화를 불러오시겠습니까?
비밀번호 입력 후 이전 대화내용을 복원해보세요. 톡클라우드에서 나의 대화내용을 삭제한 경우, 대화내용을 불러올 수 없습니다.
Android : [취소][비밀번호 입력]
iOS : [취소][확인]
2. My 비밀번호 입력 화면 노출 </t>
  </si>
  <si>
    <r>
      <rPr>
        <rFont val="Nanum Gothic"/>
      </rPr>
      <t xml:space="preserve">큐베 사용 방법
1. 큐베 채팅방에 초대
2. 채팅방에 .인증 카카오ID 입력 후 전송
3. 인증 완료 후 샌박 톡서랍 플러스 구독 진행 
4. 샌박 새로만든 그룹채팅방 진입
5. 유실선 생성 방법으로 진행
6. .exit 입력 시 채팅방 큐베 퇴장
유실선 생성 방법 (Only Sandbox)
 - 샌박 챗로그 로테이션 주기 : 3일
   - 큐베 &gt; .minLogId 실행시 10분 (모든 챗로그 대상)
 - 실행시 아무런 메시지 노출되지 않음 (관련 담당자들 방-메시징-에 노티가 감)
 - 수행시점 기준으로 10분 이전 메시지를 minLogId로 변경됨 (챗로그 삭제된 것으로 동작) 
+) 유실선 생성 방법 (shannon, 2023/8)
</t>
    </r>
    <r>
      <rPr>
        <rFont val="Nanum Gothic"/>
        <color rgb="FF1155CC"/>
        <u/>
      </rPr>
      <t>https://wiki.daumkakao.com/pages/viewpage.action?pageId=1093372381</t>
    </r>
    <r>
      <rPr>
        <rFont val="Nanum Gothic"/>
      </rPr>
      <t xml:space="preserve"> 참고
(yon, 2024/1)
챗로그 노출 &amp; 하단에 복원 피드(유실선) 생길 수 있음
</t>
    </r>
    <r>
      <rPr>
        <rFont val="Nanum Gothic"/>
        <strike/>
        <color rgb="FF1155CC"/>
      </rPr>
      <t>https://jira.daumkakao.com/browse/ATEAM-17754</t>
    </r>
    <r>
      <rPr>
        <rFont val="Nanum Gothic"/>
      </rPr>
      <t xml:space="preserve">
(woody, 2024/8)
FCM 초기화(And Only) 방법 (Sandbox)
톡 설정 &gt; Debug메뉴 &gt; Messaging &gt; FCM token refresh 
(yon, 25/3)
3. 팀채팅 유실선 생성 방법 (일반챗 동일) 참고해서 수행
</t>
    </r>
    <r>
      <rPr>
        <rFont val="Nanum Gothic"/>
        <color rgb="FF1155CC"/>
        <u/>
      </rPr>
      <t xml:space="preserve">https://kko.kakao.com/Nvz7ezsSLr
</t>
    </r>
  </si>
  <si>
    <t>(Jameson, 24/06)
1. 큐베 초대 방법 남겨져 있지않음.
&gt; 기존 큐베가 추가되어 있는 인원에게 초대받아서 진행
2. 본인 실계정으로 인증
&gt; ex) 채팅방에 .인증 jameson.kim 입력하여 전송</t>
  </si>
  <si>
    <t xml:space="preserve">My 비밀번호 입력
: 맞는 비밀번호 </t>
  </si>
  <si>
    <t xml:space="preserve">1. 대화방 유실선 &gt; [확인]/[비밀번호 입력] 탭 
 - Android : [비밀번호 입력]
 - iOS : [확인]
2. My 비밀번호 입력 
 - 올바른 My 비밀번호 입력 </t>
  </si>
  <si>
    <t>1. My 비밀번호 입력 화면 노출 
2. 복원 Flow 종료되고, 유실 챗로그 복원됨 
 - 유실 마크 제거 (무료 유실이 있으면 복원 가능한 메시지 없음 팝업 노출 후, 유실마크 노출 유지)</t>
  </si>
  <si>
    <t xml:space="preserve">샌박에서 유실선 진행 방법
그룹 채팅방에서 
비행기모드 전환&gt;친구가 메시지를 발송&gt;10분 대기&gt; minLogId사용&gt; 비행기모드 해지 후 확인
 - 이미지+동영상 or 텍스트 둘 중 하나만 전송해야함 (둘 다 전송할 경우, 유실선이 안생길 수 있음) </t>
  </si>
  <si>
    <t>My 비밀번호 입력
: 틀린 비밀번호 
: 비밀번호 만들기 flow</t>
  </si>
  <si>
    <t>1. 대화방 유실선 &gt; [확인]/[비밀번호 입력] 탭 
 - Android : [비밀번호 입력]
 - iOS : [확인]
2. My 비밀번호 입력 5회 오류 
3. 보안코드 입력
4. [확인] 버튼 탭 후 [비밀번호] 만들기 Flow 진행
- 본인확인 및 비밀번호 등록 완료
5. [확인] 탭</t>
  </si>
  <si>
    <t>1. My 비밀번호 입력 화면 노출 
2. 보안코드 복원 화면으로 이동
3. 비밀번호 입력 제한횟수 초과
- 비밀번호 5회 입력 실패로 비밀번호가 초기화되었습니다.
4. 비밀번호 업데이트 성공
- 최신 My 비밀번호로 업데이트가 정상적으로 완료되었습니다. 이제 My 비밀번호로 복원이 가능합니다.
[확인]
5. 대화내용 복원 완료
- PIN 싱크처리되어 비밀번호 업데이트 팝업 표시</t>
  </si>
  <si>
    <t>yon 22/07
보안코드 입력 &gt; My 비밀번호 입력 후 얼럿 발생
비밀번호 업데이트 성공
최신 My 비밀번호로 업데이트가 정상적으로 완료되었습니다. 이제 My 비밀번호로 복원이 가능합니다.
[확인]</t>
  </si>
  <si>
    <t>My 비밀번호 입력
: 틀린 비밀번호 
: 인증서 재발급 및 비밀번호 만들기 flow</t>
  </si>
  <si>
    <t>1. 대화방 유실선 &gt; [확인] or [비밀번호 입력] 탭 
- Android : [비밀번호 입력]
 - iOS : [확인] 
2. My 비밀번호 입력 5회 오류 - 유실 복원 flow 확인 
3. [인증서 재발급 및 비밀번호 만들기] flow 진행 
4. [보안코드로 복원하기] 버튼 탭 &gt; 보안코드 입력 
5. My 비밀번호 입력</t>
  </si>
  <si>
    <t>1. My 비밀번호 입력 화면 노출 
 - 지갑 화면 사용
2. 비밀번호 입력 제한횟수 초과 팝업 노출
비밀번호 5회 입력실패로 인증서가 삭제되고 비밀번호가 초기화되었습니다. [확인]
3. 인증서 재발급 및 비밀번호 재설정
- 본인확인 및 비밀번호 등록 완료 후 인증서 재발급 완료 화면이 표시되며, 확인 클릭 시 보안코드로 데이터 복원 화면 표시
4. My 비밀번호 입력 화면 표시
5. 대화내용 복원 완료
 - PIN 싱크처리되어 비밀번호 업데이트 팝업 표시</t>
  </si>
  <si>
    <r>
      <rPr>
        <rFont val="Nanum Gothic"/>
      </rPr>
      <t xml:space="preserve">yon 22/07
보안코드 입력 &gt; My 비밀번호 입력 후 얼럿 발생
비밀번호 업데이트 성공
최신 My 비밀번호로 업데이트가 정상적으로 완료되었습니다. 이제 My 비밀번호로 복원이 가능합니다.
[확인]
2023/01~2024/03
비밀번호 재설정 후 보안코드로 데이터 복원 안내 화면 표시안되는문제
</t>
    </r>
    <r>
      <rPr>
        <rFont val="Nanum Gothic"/>
        <color rgb="FF1155CC"/>
        <u/>
      </rPr>
      <t>https://jira.daumkakao.com/browse/OKCHEON-10300</t>
    </r>
    <r>
      <rPr>
        <rFont val="Nanum Gothic"/>
      </rPr>
      <t xml:space="preserve"> </t>
    </r>
  </si>
  <si>
    <t xml:space="preserve">PIN 싱크 안된 상태 </t>
  </si>
  <si>
    <t xml:space="preserve">*MY PIN 싱크가 맞지 않는 경우, 유실 챗로그 &gt; 보안코드 복원 Flow </t>
  </si>
  <si>
    <t>톡클라우드 보안코드 복원</t>
  </si>
  <si>
    <t>PIN 싱크 : X</t>
  </si>
  <si>
    <t>1. 유실 복원 안내 팝업 노출 
----
톡클라우드에 보관된 대화를 불러오시겠습니까?
비밀번호 입력 후 이전 대화내용을 복원해보세요. 톡클라우드에서 나의 대화내용을 삭제한 경우, 대화내용을 불러올 수 없습니다.
Android : [취소][비밀번호 입력]
iOS : [취소][확인]
2. 보안코드 복원 안내 화면으로 이동</t>
  </si>
  <si>
    <t xml:space="preserve">*MY PIN 싱크가 맞지 않는 경우, 보안코드 복원 flow 
 - 기존 비밀번호로 데이터 복원이 불가능하여 톡서랍 보안코드로 복원만 가능한 상태
*My 비밀번호 업데이트 진입점 
 - 가입하기 &gt; 
 - 설정 &gt; 보안코드 &gt; My 비밀번호 업데이트
 - 대화방 유실 선 탭 &gt; [보안코드로 복원하기] 
 - 톡서랍 &gt; 비밀번호 업데이트 TMS &gt; [비밀번호 업데이트] </t>
  </si>
  <si>
    <t>보안코드 복원 안내 화면</t>
  </si>
  <si>
    <t>1. 대화방 유실선 &gt; [비밀번호 입력]/[확인] 탭 
 - Android : [비밀번호 입력]
 - iOS : [확인]
2. 보안코드 복원 안내 화면 확인</t>
  </si>
  <si>
    <r>
      <rPr>
        <rFont val="Nanum Gothic"/>
      </rPr>
      <t>2. 보안코드 복원 안내 화면 노출 
----
톡클라우드 보안코드로 데이터를 복원할 수 있습니다.
yyyy년 m월 d일 발급
(발급방법 목록) 휴대폰 앨범, 나와의 채팅방, 카카오계정 이메일
My 비밀번호 재설정 후 업데이트를 하지 않은 경우 비밀번호로 복원할 수 없으며, 보안코드로 복원해야합니다.
[</t>
    </r>
    <r>
      <rPr>
        <rFont val="Nanum Gothic"/>
        <u/>
      </rPr>
      <t>보안코드는 어떻게 확인하나요?]</t>
    </r>
    <r>
      <rPr>
        <rFont val="Nanum Gothic"/>
      </rPr>
      <t xml:space="preserve">
[보안코드로 복원하기]</t>
    </r>
  </si>
  <si>
    <t xml:space="preserve">1. 보안코드 복원 안내 화면 &gt; 닫기 [X] 탭 </t>
  </si>
  <si>
    <t>1. 보안코드로 복원 안내 화면 닫힘 
 - 이전 화면 유지 (대화방)</t>
  </si>
  <si>
    <t>보안코드로 복원하기</t>
  </si>
  <si>
    <t xml:space="preserve">1. 보안코드 복원 안내 화면 &gt; [보안코드로 복원하기] 탭 </t>
  </si>
  <si>
    <t xml:space="preserve">1. 톡클라우드 보안코드 입력 화면으로 이동 </t>
  </si>
  <si>
    <t>보안코드 입력</t>
  </si>
  <si>
    <t xml:space="preserve">1. 대화방 유실선 &gt; [비밀번호 입력]/[확인] 탭 
 - Android : [비밀번호 입력]
 - iOS : [확인]
2. [보안코드로 복원하기] 탭 </t>
  </si>
  <si>
    <r>
      <rPr>
        <rFont val="Nanum Gothic"/>
      </rPr>
      <t>2. 톡클라우드 보안코드 입력 화면 노출  
----
가입 시, 혹은 가장 최근에 재발급한 톡클라우드 보안코드를 입력해주세요.
(보안코드 입력)
12자리를 입력해주세요.
[</t>
    </r>
    <r>
      <rPr>
        <rFont val="Nanum Gothic"/>
        <u/>
      </rPr>
      <t xml:space="preserve">보안코드 잊으셨나요?]
</t>
    </r>
    <r>
      <rPr>
        <rFont val="Nanum Gothic"/>
      </rPr>
      <t>[확인]</t>
    </r>
  </si>
  <si>
    <r>
      <rPr>
        <rFont val="Nanum Gothic"/>
      </rPr>
      <t xml:space="preserve">(bono.25/2) 
</t>
    </r>
    <r>
      <rPr>
        <rFont val="Nanum Gothic"/>
        <color rgb="FF1155CC"/>
        <u/>
      </rPr>
      <t>https://jira.daumkakao.com/browse/OKCHEON-12866</t>
    </r>
    <r>
      <rPr>
        <rFont val="Nanum Gothic"/>
      </rPr>
      <t xml:space="preserve"> 
톡서랍 보안코드 입력화면의 타이틀 글자크기가 작게 노출되는 현상</t>
    </r>
  </si>
  <si>
    <t>뒤로가기/닫기</t>
  </si>
  <si>
    <t xml:space="preserve">1. 톡클라우드 보안코드 입력 화면 &gt; [닫기]/[뒤로가기] 버튼 탭 
 - Android : back key </t>
  </si>
  <si>
    <t>1. 이전 화면으로 이동 
 - 보안코드 복원 안내 (첫화면)</t>
  </si>
  <si>
    <t>[보안코드를 잊으셨나요?]</t>
  </si>
  <si>
    <t>1. 톡클라우드 보안코드 입력 화면 &gt; [보안코드를 잊으셨나요?] 탭 
2. [확인] 탭</t>
  </si>
  <si>
    <t>1. "보안코드를 잊으셨나요?" 안내 팝업 노출 
----
보안코드를 완전히 분실한 경우 보관된 대화내용과 보이스톡 통화 녹음 데이터의 복원이 불가능합니다. 
톡클라우드 설정에서 보안코드 관리를 진행해보세요.
[확인]
2. 팝업 닫힘 
 - 톡클라우드 보안코드 입력 화면 유지 (이전 상태 유지)</t>
  </si>
  <si>
    <t>보안코드 입력
: 틀린 보안코드</t>
  </si>
  <si>
    <t xml:space="preserve">1. 톡클라우드 보안코드 입력 화면 &gt; 틀린 보안코드 입력 &gt; [확인]
2. 삭제 [x] 버튼 탭 </t>
  </si>
  <si>
    <t>1. 보안코드 입력필드 하단에 에러 메시지 노출 
 - 잘못된 보안 코드입니다. (빨간색) 
 - 입력 전/중에는 "12자리를 입력해주세요." 노출
2. 입력한 보안코드가 모두 제거됨 
 - 안내 문구 : 12자리를 입력해주세요.</t>
  </si>
  <si>
    <t>(lily, 2023/8)
android : 띄어쓰기 포함하여 입력 시 인증 가능
iOS : 띄어쓰기 및 12자 초과하여 입력 불가
(lily, 2024/4)
And / iOS 띄어쓰기 및 12자 초과하여 입력 불가</t>
  </si>
  <si>
    <t>보안코드 입력
: 5회 실패</t>
  </si>
  <si>
    <t>1. 톡클라우드 보안코드 입력 화면 &gt; 틀린 보안코드 입력 
 - 틀린 보안코드 입력 5회 반복 
 - 5회 틀릴때 마다 에러 팝업 노출 
2. [확인] 탭</t>
  </si>
  <si>
    <t>1. "톡클라우드 보안코드 입력 실패" 팝업 노출 
----
톡클라우드 보안코드 입력을 5회 실패하였습니다. 보안코드를 완전히 분실한 경우 비밀번호 업데이트가 불가능합니다. 보안코드를 다시 확인해주세요.
[확인]
2. 팝업 닫힘 
 - 톡클라우드 설정 화면으로 이동 (뒤로가기 시, 기존 채팅방으로 이동)</t>
  </si>
  <si>
    <t>보안코드 입력
: 맞는 보안코드</t>
  </si>
  <si>
    <t>- PIN 싱크 : X
- My 비밀번호 재설정 하지 않은 상태</t>
  </si>
  <si>
    <t>1. 대화방 유실선 &gt; [비밀번호 입력]/[확인] 탭 
 - Android : [비밀번호 입력]
 - iOS : [확인]
2. [보안코드로 복원하기] &gt; 맞는 보안코드 입력 &gt; [확인]</t>
  </si>
  <si>
    <r>
      <rPr>
        <rFont val="Nanum Gothic"/>
      </rPr>
      <t xml:space="preserve">1. 톡클라우드 보안코드 입력화면 노출
2. 비밀번호 입력 제한횟수 초과 팝업 노출 후, My 비밀번호 </t>
    </r>
    <r>
      <rPr>
        <rFont val="Nanum Gothic"/>
        <b/>
      </rPr>
      <t>등록</t>
    </r>
    <r>
      <rPr>
        <rFont val="Nanum Gothic"/>
      </rPr>
      <t xml:space="preserve"> 화면으로 이동
 - 팝업 : "비밀번호 5회 입력 실패로 비밀번호가 초기화되었습니다." [확인]
- 계정 비밀번호 입력페이지 노출될수있음</t>
    </r>
  </si>
  <si>
    <t>lottie.2023/9
IOS
보안코드 입력 &gt; 계정 비밀번호 확인 페이지에서 비밀번호 입력 시, My 비밀번호 업데이트 화면 노출 됨
계정로그인의 경우 세션이 필요한경우 뜰수있음</t>
  </si>
  <si>
    <t>ㄴ (bono,26/2) 
QATEAM-9527 다크모드 &gt; 계정 비밀번호 확인 페이지 &gt; 내부 웹뷰에는 다크모드 적용안됨 추후 적용 예정 cc.joy.2</t>
  </si>
  <si>
    <t>- PIN 싱크 : X
- My 비밀번호 재설정한 상태</t>
  </si>
  <si>
    <t>1. 대화방 유실선 &gt; [비밀번호 입력]/[확인] 탭 
 - Android : [비밀번호 입력]
 - iOS : [확인]
2. [보안코드로 복원하기] &gt; 맞는 보안코드 입력 &gt; [확인]
3. My 비밀번호 입력</t>
  </si>
  <si>
    <r>
      <rPr>
        <rFont val="Nanum Gothic"/>
      </rPr>
      <t xml:space="preserve">1. 톡클라우드 보안코드 입력화면 노출
2. My 비밀번호 </t>
    </r>
    <r>
      <rPr>
        <rFont val="Nanum Gothic"/>
        <b/>
      </rPr>
      <t>입력</t>
    </r>
    <r>
      <rPr>
        <rFont val="Nanum Gothic"/>
      </rPr>
      <t xml:space="preserve"> 화면으로 이동
3. 핀 싱크 완료 팝업 + 유실 챗로그 복원됨 
 - 비밀번호 업데이트 성공
 - 최신 My 비밀번호로 업데이트가 정상적으로 완료되었습니다. 이제 My 비밀번호로 복원이 가능합니다. [확인]</t>
    </r>
  </si>
  <si>
    <t>(choi,2026/3)
test step 2번은 유실선 선택 후 My 비밀번호를 5회 실패해야지 볼 수 있는 화면이므로 
My 비밀번호 재설정 후 바로 My 비밀번호 입력 화면을 보려면 step 2번이 없어도 될거 같습니다.
검토 부탁드립니다.
[moz)
사전조건의 PIN싱크가 안된 상태는 비밀번호 5회 오류후 my비밀번호만 재설정하고 pin싱크가 안된 상태를 의미합니다. 서랍챗로그 복원과정에서 재설정했다면 pin싱크는 된 상태지만 my비밀번호 메뉴에서 비밀번호만 별도로 재설정했다면 싱크가 안맞는 상태로, 다시 my비밀번호 입력후 핀싱크 및 유실복구처리됩니다.
TC는 전체스텝으로 변경해뒀습니다.</t>
  </si>
  <si>
    <t xml:space="preserve">MY 비밀번호 입력
: 맞는 비밀번호 </t>
  </si>
  <si>
    <t xml:space="preserve">1. 대화방 유실선 &gt; [비밀번호 입력]/[확인] 탭 
 - Android : [비밀번호 입력]
 - iOS : [확인]
2. 보안코드 입력 &gt; My 비밀번호 입력
 - 올바른 My 비밀번호 입력 
3. 복원된 챗로그 확인 
4. PIN 싱크 여부 확인 </t>
  </si>
  <si>
    <r>
      <rPr>
        <rFont val="Nanum Gothic"/>
      </rPr>
      <t xml:space="preserve">1. 톡클라우드 보안코드 입력 화면  
2. 핀 싱크 완료 팝업 + 유실 챗로그 복원됨 
 - 비밀번호 업데이트 성공
 - 최신 My 비밀번호로 업데이트가 정상적으로 완료되었습니다. 이제 My 비밀번호로 복원이 가능합니다. [확인]
3. 복원 Flow 종료되고, 유실 챗로그 복원됨 
 - 유실 마크 제거 (무료 유실이 있으면 복원 가능한 메시지 없음 팝업 노출 후, 유실마크 노출 유지)
</t>
    </r>
    <r>
      <rPr>
        <rFont val="Nanum Gothic"/>
        <b/>
        <color rgb="FFFF0000"/>
      </rPr>
      <t xml:space="preserve">4. PIN 싱크 됨 </t>
    </r>
    <r>
      <rPr>
        <rFont val="Nanum Gothic"/>
      </rPr>
      <t xml:space="preserve">
 - 어드민 등을 통해서 확인 필요 (어드민 확인 : 리글 skip)</t>
    </r>
  </si>
  <si>
    <t>MY 비밀번호 입력
: 틀린 비밀번호 (5회 오류)</t>
  </si>
  <si>
    <t xml:space="preserve">1. 대화방 유실선 &gt; [비밀번호 입력]/[확인] 탭 
 - Android : [비밀번호 입력]
 - iOS : [확인]
2. 보안코드 입력 &gt; My 비밀번호 입력 5회 오류 </t>
  </si>
  <si>
    <t>2. 비밀번호 입력 제한횟수 초과 팝업 노출 
 - "비밀번호 5회 입력 실패로 비밀번호가 초기화되었습니다." [확인] 
 - [확인] : 새 My 비밀번호 입력 화면으로 이동 
3. 비밀번호 업데이트 성공 팝업 노출 
 - "최신 My 비밀번호로 업데이트가 정상적으로 완료되었습니다. 이제 My 비밀번호로 복원이 가능합니다." [확인]
4. PIN 싱크 됨 
 - 어드민 등을 통해서 확인 필요 (어드민 확인 : 리글 skip)</t>
  </si>
  <si>
    <r>
      <rPr>
        <rFont val="Nanum Gothic"/>
      </rPr>
      <t xml:space="preserve">(글로리아)
2023/01~2023/08
비밀번호 재설정 후 동선 종료되는 문제 </t>
    </r>
    <r>
      <rPr>
        <rFont val="Nanum Gothic"/>
        <color rgb="FF000000"/>
        <u/>
      </rPr>
      <t xml:space="preserve">
</t>
    </r>
    <r>
      <rPr>
        <rFont val="Nanum Gothic"/>
        <color rgb="FF1155CC"/>
        <u/>
      </rPr>
      <t>https://jira.daumkakao.com/browse/OKCHEON-10300</t>
    </r>
    <r>
      <rPr>
        <rFont val="Nanum Gothic"/>
      </rPr>
      <t xml:space="preserve">  
--&gt; 백로그로 이관
</t>
    </r>
    <r>
      <rPr>
        <rFont val="Nanum Gothic"/>
        <color rgb="FF1155CC"/>
        <u/>
      </rPr>
      <t>https://jira.daumkakao.com/browse/OKCHEON-12837</t>
    </r>
    <r>
      <rPr>
        <rFont val="Nanum Gothic"/>
      </rPr>
      <t xml:space="preserve"> </t>
    </r>
  </si>
  <si>
    <t>유실 안내 팝업</t>
  </si>
  <si>
    <t>*유료 전환 후, 유실 복원 안내 팝업</t>
  </si>
  <si>
    <t>유실 안내 (무료 유실)</t>
  </si>
  <si>
    <t>무료 유실선 안내 팝업</t>
  </si>
  <si>
    <t>무료 유실선 있음</t>
  </si>
  <si>
    <r>
      <rPr>
        <rFont val="Nanum Gothic"/>
      </rPr>
      <t xml:space="preserve">1. 유실선 탭 &gt; 안내 팝업 확인 
</t>
    </r>
    <r>
      <rPr>
        <rFont val="Nanum Gothic"/>
        <i/>
      </rPr>
      <t>* 무료에서 생성된 유실선을 유료가입(서랍시작)후 복원시도하는 경우</t>
    </r>
  </si>
  <si>
    <t>1. 유실 안내 팝업 노출 
대화 복원 요청이 완료되었습니다.
다음과 같은 경우에 복원되지 않을 수 있습니다.
∙ 구독 이전 데이터 백업을 진행하지 않은 경우
∙ 채팅방 개별 백업을 중단한 경우
∙ 나에게서만 삭제한 대화인 경우 
[확인]</t>
  </si>
  <si>
    <t>톡클라우드 구독중 &gt; My비밀번호 업데이트 후 유실선 탭 하여 복원 시, 해당 팝업 노출 확인</t>
  </si>
  <si>
    <t>유실 복원 + 유실 안내
(무료 + 유료 유실)</t>
  </si>
  <si>
    <t>유실 복원 + 유실선 표시</t>
  </si>
  <si>
    <t>무료 유실 + 유료 유실선 있음</t>
  </si>
  <si>
    <t xml:space="preserve">1. 유실선 &gt; My 비밀번호 입력 &gt; 올바른 비밀번호 입력 
 - 싱크가 안맞는 경우, 보안코드 입력 
2. 대화방 &gt; 챗로그 유실선 확인 
 - 복원된 후, 유실선 노출 확인 </t>
  </si>
  <si>
    <t>1. 복원 완료 토스안내 메시지 노출
 - "%s개의 대화가 복원되었습니다."
2. 유실선이 표시 
 - 무료 유실은 복원되지 않고, 유실선 노출</t>
  </si>
  <si>
    <r>
      <rPr>
        <rFont val="Nanum Gothic"/>
      </rPr>
      <t xml:space="preserve">(yon, 25/3)
채팅방 내 유실선 생성
</t>
    </r>
    <r>
      <rPr>
        <rFont val="Nanum Gothic"/>
        <color rgb="FF1155CC"/>
        <u/>
      </rPr>
      <t>https://kko.kakao.com/PVQd4-aFcc</t>
    </r>
    <r>
      <rPr>
        <rFont val="Nanum Gothic"/>
      </rPr>
      <t xml:space="preserve">
Android
챗로그 롱탭 &gt; db [ ] 부분 확인
- FCM 호출 = msg-fcm
- 서랍 복원 = DrawerRestore
- loco 복원 = MSG
- 실시간 = MCHATLOGS
iOS
메시지 롱탭 &gt; CBT &gt; info &gt; source 부분 확인
- 서랍 복원 = drawer
- loco 복원 = MSG_loco
- 실시간 = MCHATLOGS_loco
(yon, 25/8)
and 무료 유실선 사라짐
</t>
    </r>
    <r>
      <rPr>
        <rFont val="Nanum Gothic"/>
        <color rgb="FF1155CC"/>
        <u/>
      </rPr>
      <t xml:space="preserve">https://jira.daumkakao.com/browse/QATEAM-6452
</t>
    </r>
    <r>
      <rPr>
        <rFont val="Nanum Gothic"/>
      </rPr>
      <t>ㄴ노운이슈</t>
    </r>
  </si>
  <si>
    <t>PIN 호환성</t>
  </si>
  <si>
    <t xml:space="preserve">*수동 백업을 명시하지 않은 경우, 자동 백업 기준
*수동+자동 부분은 신규가입, OBT 전환 동선 및 백업/복원 로직 확인 부분에서 커버된 것으로 간주한다. </t>
  </si>
  <si>
    <t>*각 구간별 백업/복원 및 크로스 플랫폼 이슈가 없는 경우, 2개 이상의 구간을 조합해도 문제가 없다고 가정함</t>
  </si>
  <si>
    <t xml:space="preserve">*My 비밀번호 변경 전/후 호환성 </t>
  </si>
  <si>
    <t>유료 사용자</t>
  </si>
  <si>
    <t>My 비밀번호 변경 전/후</t>
  </si>
  <si>
    <t xml:space="preserve">1. My 비밀번호(A) / 톡클라우드 보안코드(A') 싱크된 상태에서 챗로그 백업 
2. My 비밀번호 5회 오류로 재발급 받은 상태(B)에서 챗로그 백업 
3. 재발급 받은 My 비밀번호(B)로 싱크된 상태에서 챗로그 백업 
 - 보안코드 : B'
4. 챗로그 복원하여 백업된 챗로그 구간별 복원 확인 </t>
  </si>
  <si>
    <t>1. 챗로그 백업 정상 
 - 대화방/챗로그 백업 카운트 증가 확인 
2. 챗로그 백업 정상 
 - 대화방/챗로그 백업 카운트 증가 확인 
3. 챗로그 백업 정상 
 - 대화방/챗로그 백업 카운트 증가 확인 
4. 챗로그 복원 정상 
 - 복원 카운트 확인 (실제 복원된 챗로그 샘플링)
 - 구간별 챗로그 복원 됨 (1, 3 구간)</t>
  </si>
  <si>
    <t>크로스 플랫폼 
: My 비밀번호</t>
  </si>
  <si>
    <t>크로스 플랫폼</t>
  </si>
  <si>
    <t>PIN 싱크 O</t>
  </si>
  <si>
    <t>1. A 플랫폼에서 구독(가입) &gt; 수동 백업 
 - 자동 백업 섞여도 무방 (가능하면 넣어서)
2. B 플랫폼에서 복원 
 - My 비밀번호로 복원</t>
  </si>
  <si>
    <t>1. 수동백업 카운트 정상 
2. 챗로그 복원 정상 
 - 복원 카운트 확인 (실제 복원된 챗로그 샘플링)</t>
  </si>
  <si>
    <t>yon
크로스 플랫폼
ex) android 12 (A) &lt;&gt; ios 15 (B)</t>
  </si>
  <si>
    <t xml:space="preserve">크로스 플랫폼
 : My 비밀번호 </t>
  </si>
  <si>
    <t>동일 플랫폼 다른 OS</t>
  </si>
  <si>
    <t>1. A OS에서 구독(가입) &gt; 수동 백업 
 - 자동 백업 섞여도 무방 (가능하면 넣어서)
2. B OS에서 복원 
 - My 비밀번호로 복원</t>
  </si>
  <si>
    <t>yon
동일 플랫폼 다른 OS
ex) android 12 (A) &lt;&gt; android 13 (B)</t>
  </si>
  <si>
    <t>크로스 플랫폼 
: 보안코드</t>
  </si>
  <si>
    <t>PIN 싱크 X</t>
  </si>
  <si>
    <t>1. A 플랫폼에서 구독(가입) &gt; 수동 백업 
 - 자동 백업 섞여도 무방 (가능하면 넣어서)
2. B 플랫폼에서 복원 
 - 보안코드 복원</t>
  </si>
  <si>
    <t>크로스 플랫폼
 : 보안코드</t>
  </si>
  <si>
    <t>1. A OS에서 구독(가입) &gt; 수동 백업 
 - 자동 백업 섞여도 무방 (가능하면 넣어서)
2. B OS에서 복원 
 - 보안코드 복원</t>
  </si>
  <si>
    <t>예외처리</t>
  </si>
  <si>
    <t>챗로그 백업 정합성</t>
  </si>
  <si>
    <t>*백업 불가 시 사용자 안내 현황
 - android : 백업 진행 시 db 이슈가 감지되거나 기타 사유로 백업이 정상 진행되지 않으면 에러 팝업 노출
 - ios: db 이슈를 체크하여 이슈가 있는 경우 팝업 안내하나, 인덱스만 망가진 경우(2-1) 등에는 안내되지 않음
  ㄴ 10차에 대응 코드 추가 (수정 인덱스로 안될 경우 원본 인덱스로 다시 시도하도록 대응)
  ㄴ (2-2)에 대해서는 별도 대응 필요 (예: 인덱스 없이 백업. 다만 시간이 오래 걸릴 것으로 예상)</t>
  </si>
  <si>
    <t>*https://kakao.agit.in/g/300023114/wall/330179499#comment_panel_334927772</t>
  </si>
  <si>
    <t xml:space="preserve">0개 백업 완료 </t>
  </si>
  <si>
    <t>DB (인덱스) 손상</t>
  </si>
  <si>
    <t>로컬 DB 손상</t>
  </si>
  <si>
    <t xml:space="preserve">1. 챗로그 백업 완료 시, 정합성 오류 팝업 노출 여부 확인
 - 최초, 재백업 (대화 삭제 후, 챗로그 재백업 포함) </t>
  </si>
  <si>
    <t xml:space="preserve">1. 정합성 오류 안내 팝업 노출 
 - "대화 내용 백업이 정상적으로 완료되지 않았습니다. 다시 시도하시겠습니까? 재시도 시에도 동일한 현상이 발생할 경우, 홈페이지를 통해 고객센터로 문의주세요." </t>
  </si>
  <si>
    <t xml:space="preserve">실제 0개 </t>
  </si>
  <si>
    <t>백업 대상 챗로그 0개</t>
  </si>
  <si>
    <r>
      <rPr>
        <rFont val="Nanum Gothic"/>
        <b/>
        <sz val="11.0"/>
      </rPr>
      <t xml:space="preserve">재백업
</t>
    </r>
    <r>
      <rPr>
        <rFont val="Nanum Gothic"/>
        <b val="0"/>
        <sz val="9.0"/>
      </rPr>
      <t>- 최초백업(과거 데이터 업로드) 이후 재백업 시도 
- Real : 1일 1회 제한 / Sandbox : 1일 5회</t>
    </r>
  </si>
  <si>
    <t xml:space="preserve">재백업 진행 </t>
  </si>
  <si>
    <t xml:space="preserve">1. 사이드 메뉴 &gt; 과거 데이터 보관하기 &gt; [백업하기] </t>
  </si>
  <si>
    <r>
      <rPr>
        <rFont val="Nanum Gothic"/>
      </rPr>
      <t xml:space="preserve">데이터 백업 화면에서 카운트 n개 확인   
</t>
    </r>
    <r>
      <rPr>
        <rFont val="Nanum Gothic"/>
        <color rgb="FFFF0000"/>
      </rPr>
      <t xml:space="preserve"># 데이터 백업 화면 </t>
    </r>
    <r>
      <rPr>
        <rFont val="Nanum Gothic"/>
      </rPr>
      <t xml:space="preserve">
 - 대화내용 n개 
</t>
    </r>
    <r>
      <rPr>
        <rFont val="Nanum Gothic"/>
        <b/>
      </rPr>
      <t xml:space="preserve"> - 보이스톡 통화 녹음 n개</t>
    </r>
    <r>
      <rPr>
        <rFont val="Nanum Gothic"/>
      </rPr>
      <t xml:space="preserve">
 - 미디어 파일 n개  
 - 연락처 n 개 (only ios)
*클라에 다운로드 되어있는 데이터 기준으로 미디어 갯수 표시</t>
    </r>
  </si>
  <si>
    <r>
      <rPr>
        <rFont val="Nanum Gothic"/>
        <b/>
      </rPr>
      <t xml:space="preserve">재백업시 </t>
    </r>
    <r>
      <rPr>
        <rFont val="Nanum Gothic"/>
      </rPr>
      <t xml:space="preserve">
- Android
ㄴ 동일기기 : 앱삭제후 재설치시 deviceId가 재생성되어 deviceId기준으로 1일 1회 제한되므로 재백업 가능
- iOS
ㄴ동일기기 : 앱삭제 후 재설치 시 제한
ㄴ다른기기 : 앱삭제 후 재설치 시 과거데이터 보관가능
</t>
    </r>
    <r>
      <rPr>
        <rFont val="Nanum Gothic"/>
        <b/>
      </rPr>
      <t xml:space="preserve">*재백업 이슈 참고 </t>
    </r>
    <r>
      <rPr>
        <rFont val="Nanum Gothic"/>
      </rPr>
      <t xml:space="preserve">
 - android : 연락처 백업 포함 X
 - ios : 연락처 백업 포함 O
</t>
    </r>
    <r>
      <rPr>
        <rFont val="Nanum Gothic"/>
        <color rgb="FF1155CC"/>
        <u/>
      </rPr>
      <t>https://jira.daumkakao.com/browse/OKCHEON-9661</t>
    </r>
  </si>
  <si>
    <r>
      <rPr>
        <rFont val="Nanum Gothic"/>
        <b/>
      </rPr>
      <t xml:space="preserve">재설치 복원 </t>
    </r>
    <r>
      <rPr>
        <rFont val="Nanum Gothic"/>
      </rPr>
      <t xml:space="preserve">
 - 톡 시작하기 (복원가능 데이터 안내) </t>
    </r>
  </si>
  <si>
    <t xml:space="preserve">PIN 싱크 된 상태 </t>
  </si>
  <si>
    <t xml:space="preserve">*챗로그 복원 
 - 복원하지 않는 경우, 톡실행 
 - 복원하는 경우(챗로그 0개 이상), 완료 &gt; 톡 실행
*ad-hoc 
 - 복원 진행 중, 앱 상태(화면/앱 전환, 종료 등)별 확인 
 - 각 단계별 flow 이전/다음 왔다갔다 하는 케이스 
 - 복원 완료 후, 챗로그/미디어 확인 </t>
  </si>
  <si>
    <t>(wizy, 2023/9)
복원 후 데이터 개수 확인을 위해 백업 시 데이터개수 체크해놓을 것</t>
  </si>
  <si>
    <t xml:space="preserve">1. 카카오톡 계정 로그인 &gt; 톡클라우드 유료 복원 화면 
2. 서랍 데이터 복원 화면 확인
 - 대화내용
 - 연락처 </t>
  </si>
  <si>
    <t>1. 톡클라우드 데이터 복원 화면 노출 
----
톡클라우드에 보관 중인 대화내용을 복원합니다.
이전에 사용했던 카카오톡을 그대로 사용할 수 있어요.
[체크박스(check)] 대화내용 n개
사진, 동영상, 파일, 통화 녹음등은 복원하지 않아도 그대로 사용할 수 있습니다.
[체크박스(uncheck)] 연락처 n개 
휴대폰에 연락처를 복원합니다. 동일한 연락처는 제외되나 일부 중복 복원될 수 있습니다.
[복원하기]
[바로 시작]</t>
  </si>
  <si>
    <t xml:space="preserve">(wizy, 2022/06)
보관된 연락처가 없을 경우 : 톡서랍에 보관 중인 연락처가 없습니다.
ㄴ (25/7차) 톡서랍 -&gt; 톡클라우드로 변경되어야함 </t>
  </si>
  <si>
    <t>복원 가능 데이터</t>
  </si>
  <si>
    <t xml:space="preserve">1. 톡클라우드 유료 복원 화면 &gt; 백업 정보 확인 
 - 백업 일시 및 챗로그 개수 확인 </t>
  </si>
  <si>
    <t>1. 복원 시점 기준 백업된 카운트 노출
 - 대화내용, 연락처</t>
  </si>
  <si>
    <t>바로 시작</t>
  </si>
  <si>
    <t>1. 톡클라우드 유료 복원 화면 &gt; [바로 시작] 버튼 탭 
 - 대화내용, 연락처 선택 옵션 무관 
2. [확인] 버튼 탭</t>
  </si>
  <si>
    <t>1. 바로 시작 안내 팝업 노출 
 - 대화내용을 복원하지 않고 카카오톡을 시작하시겠습니까? 더보기 &gt; 톡클라우드 &gt; 설정 &gt; 대화 내용 복원에서도 복원이 가능합니다. [취소][확인]
 - [취소] : 팝업 닫힘 
2. 데이터 복원 flow 스킵 후, 카카오톡 실행 (친구 or 채팅 탭)
 - 3일 이내 챗로그만 복원됨 (loco 데이터)</t>
  </si>
  <si>
    <t>데이터 복원하기 
: My 비밀번호 입력</t>
  </si>
  <si>
    <t xml:space="preserve">*My 비밀번호 입력 
1. My 비밀번호 정상 입력 flow 
2. My 비밀번호 리셋 Flow </t>
  </si>
  <si>
    <r>
      <rPr>
        <rFont val="Nanum Gothic"/>
      </rPr>
      <t xml:space="preserve">*지갑 화면 
 - </t>
    </r>
    <r>
      <rPr>
        <rFont val="Nanum Gothic"/>
        <b/>
      </rPr>
      <t>복원시</t>
    </r>
    <r>
      <rPr>
        <rFont val="Nanum Gothic"/>
      </rPr>
      <t xml:space="preserve"> My 비밀번호 5회 실패시 </t>
    </r>
    <r>
      <rPr>
        <rFont val="Nanum Gothic"/>
        <b/>
      </rPr>
      <t xml:space="preserve">재설정 미지원
</t>
    </r>
    <r>
      <rPr>
        <rFont val="Nanum Gothic"/>
      </rPr>
      <t xml:space="preserve"> - 재설정 시, 톡클라우드 데이터 우선 복원 flow </t>
    </r>
  </si>
  <si>
    <t xml:space="preserve">1. 톡클라우드 유료 복원 화면 &gt; [데이터 복원하기] 버튼 탭
2. My 비밀번호 입력 &gt; 올바른 MY 비밀번호 입력 
 - 복원 flow 확인 </t>
  </si>
  <si>
    <t xml:space="preserve">1. My 비밀번호 입력 화면 노출
2. 톡클라우드 데이터 복원 flow 진행 완료 </t>
  </si>
  <si>
    <r>
      <rPr>
        <rFont val="Nanum Gothic"/>
      </rPr>
      <t xml:space="preserve">(bono,26/2)
iOS
</t>
    </r>
    <r>
      <rPr>
        <rFont val="Nanum Gothic"/>
        <color rgb="FF1155CC"/>
        <u/>
      </rPr>
      <t>https://jira.daumkakao.com/browse/QATEAM-10434</t>
    </r>
    <r>
      <rPr>
        <rFont val="Nanum Gothic"/>
      </rPr>
      <t xml:space="preserve"> 
앱 로그인 &gt; 톡클라우드 데이터 복원 화면 &gt; 복원하기 버튼 다중 탭시 My비밀번호 입력 화면이 중복으로 열렸다가 닫힘</t>
    </r>
  </si>
  <si>
    <t>My 비밀번호 입력
: 틀린 비밀번호 (5회 오류)</t>
  </si>
  <si>
    <t xml:space="preserve">*5회 오류시, My 비밀번호 리셋 (지갑 재설정)
1. 톡클라우드 유료 복원 화면 &gt; [데이터 복원하기] 버튼 탭
2. My 비밀번호 입력 &gt; 5회 오류 
 - 복원 flow 확인 </t>
  </si>
  <si>
    <t>*복원시 5회 실패시 "톡클라우드 데이터 우선 복원" flow 
 - 보안코드로 복원 진행</t>
  </si>
  <si>
    <r>
      <rPr>
        <rFont val="Nanum Gothic"/>
      </rPr>
      <t xml:space="preserve">OKCHEON-7656
2022/3_엘리
지갑쪽과 기획논의 예정 (QA 요청으로 "P"처리 함) 
</t>
    </r>
    <r>
      <rPr>
        <rFont val="Nanum Gothic"/>
        <color rgb="FF1155CC"/>
        <u/>
      </rPr>
      <t xml:space="preserve">https://jira.daumkakao.com/browse/OKCHEON-9418
</t>
    </r>
    <r>
      <rPr>
        <rFont val="Nanum Gothic"/>
      </rPr>
      <t>ㄴ(wizy, 24/5) 현재 지갑 정보를 정상적으로 불러오지 못했습니다~~ 얼럿 발생하는 현상 동일 확인</t>
    </r>
  </si>
  <si>
    <t>My 비밀번호 오류
: 톡클라우드 데이터 우선 복원</t>
  </si>
  <si>
    <t xml:space="preserve">1. 톡클라우드 유료 복원 화면 &gt; [데이터 복원하기] 버튼 탭
2. My 비밀번호 입력 &gt; 5회 오류 
3. [확인] 버튼 탭 
4. PIN 싱크 여부 확인 </t>
  </si>
  <si>
    <r>
      <rPr>
        <rFont val="Nanum Gothic"/>
      </rPr>
      <t xml:space="preserve">2. "My 비밀번호 입력 실패" 안내 팝업 노출 
----
My 비밀번호 입력 실패
My 비밀번호 입력이 실패하였습니다. 비밀번호 업데이트는 데이터 복원 후 별도로 진행해 주세요. 톡클라우드 데이터는 우선 복원 진행합니다. 
[확인]
3. 톡클라우드 복원 화면으로 이동  
 - 대화내용 진행 및 완료
</t>
    </r>
    <r>
      <rPr>
        <rFont val="Nanum Gothic"/>
        <color rgb="FFFF0000"/>
      </rPr>
      <t xml:space="preserve">4. PIN 싱크 안됨 </t>
    </r>
    <r>
      <rPr>
        <rFont val="Nanum Gothic"/>
      </rPr>
      <t xml:space="preserve">
 - 어드민 등을 통해서 확인 필요 </t>
    </r>
  </si>
  <si>
    <t>안드 : 5회 실패 &gt; 팝업없이 마이핀 입력화면 닫힘 &gt; 복원하기 시도시 보안코드로 복원 &gt; 올바른 보안코드 입력시 마이핀 입력실패 팝업 발생(우선복원)
아이 : 5회실패 &gt; 비밀번호 입력 제한 횟수초과 팝업 &gt; 보안코드로 복원 화면이동 &gt; 올바른 보안코드 입력시 마이핀 입력실패 팝업 발생(우선복원)</t>
  </si>
  <si>
    <t>복원 Flow 화면 동작</t>
  </si>
  <si>
    <t>*android 
 - 계정 로그인 화면에서 주소록 액세스 허용을 하지 않으면 톡 로그인 불가
 - OS설정에서권한해지시 다시 권한 허용 페이지로 이동</t>
  </si>
  <si>
    <t>체크박스/버튼 인터렉션</t>
  </si>
  <si>
    <t xml:space="preserve">1. 체크박스 인터렉션 확인 
 - 개수 무관하게 선택 가능 
2. 데이터 복원하기 활성 및 동작 여부 
 - 미선택, 일부 선택 </t>
  </si>
  <si>
    <t>1. 복원 대상 개수 무관하게 선택/해제 가능 
 - 0개여도 가능 
2. 체크 상태 무관하게 버튼 동작 가능 
 - 미선택 = 바로시작 (바로시작 팝업 노출)</t>
  </si>
  <si>
    <t>연락처 접근 권한 
 - olny ios</t>
  </si>
  <si>
    <t xml:space="preserve">권한 허용 </t>
  </si>
  <si>
    <t>연락처 권한 X</t>
  </si>
  <si>
    <t>1. 톡서랍 유료 복원 화면 &gt; 연락처 선택 &gt; [데이터 복원하기] 탭
 - 연락처 권한 off 
 - 대화내용 선택 여부 무관
2. 권한 허용 팝업 &gt; [설정] &gt; 권한 허용 &gt; 앱 재진입
 - 연락처 접근 권한 허용</t>
  </si>
  <si>
    <t xml:space="preserve">1. 연락처 접근권한 허용 팝업 노출 
 - "톡서랍에 보관된 연락처 복원을 위해 '연락처' 접근권한을 허용해주세요." [취소] [확인]
2. 톡서랍 비밀번호 입력 및 복원 flow 
 - 복원 대상 정상 복원 진행 </t>
  </si>
  <si>
    <t>1. 톡서랍 유료 복원 화면 &gt; 연락처 선택
 - 연락처 권한 off 
2. 권한 허용 팝업 &gt; [취소] 탭</t>
  </si>
  <si>
    <t>1. 연락처 접근권한 허용 팝업 노출 
 - "톡서랍에 보관된 연락처 복원을 위해 '연락처' 접근권한을 허용해주세요." [취소] [확인]
2. 연락처 복원 스킵하고, 복원 완료 화면 노출 
 - 연락처 선택되지 않은 상태
 - 연락처 복원 단계는 스킵 (100% 완료 화면)</t>
  </si>
  <si>
    <t>1. 톡클라우드 유료 복원 화면 &gt; 대화내용 + 연락처 선택 
 - 연락처 권한 off 
2. 권한 허용 팝업 &gt; [취소] 탭</t>
  </si>
  <si>
    <t>1. 연락처 접근권한 허용 팝업 노출 
 - "톡클라우드에 보관된 연락처 복원을 위해 '연락처' 접근권한을 허용해주세요." [취소] [확인]
2. 대화내용 복원 Flow 진행 후, 복원 완료 화면 노출 
 - 연락처 선택되지 않은 상태
 - 연락처 복원 단계는 스킵 (100% 완료 화면)</t>
  </si>
  <si>
    <t>대화내용 복원</t>
  </si>
  <si>
    <t>대화내용 + 연락처 복원</t>
  </si>
  <si>
    <t xml:space="preserve">1. 톡클라우드 유료 복원 화면 &gt; [데이터 복원하기] 버튼 탭 &gt; 비밀번호 입력 &gt; 대화내용 복원 UI
 - 대화내용 + 연락처 선택 </t>
  </si>
  <si>
    <t xml:space="preserve">1. 대화내용 복원 진행 화면 정상 노출 
 - 대화내용을 복원하는 중 
 - 데이터의 크기에 따라 다소 시간이 걸릴 수 있습니다. 
 - [취소] </t>
  </si>
  <si>
    <t>대화 내용 복원 취소</t>
  </si>
  <si>
    <t>1. 톡클라우드 유료 복원 화면 &gt; [데이터 복원하기] 버튼 탭 &gt; 비밀번호 입력 &gt; 대화내용 복원 중 [취소] 버튼 탭 
 - 취소 = X 
2. [확인] 버튼 탭</t>
  </si>
  <si>
    <t>1. 취소 확인 팝업 노출 
 - "대화내용 복원을 취소하시겠습니까?\n 지금까지 복원된 대화내용은 카카오톡에서 확인 가능합니다." [취소] [확인]
 - [취소] 팝업 닫히고 복원 계속 진행
2. 대화내용 복원 취소되고, 카카오톡 실행 
 - 복원된 일부 챗로그는 대화방에 노출</t>
  </si>
  <si>
    <t>(wizy, 24/5) 
android 기준_대화내용 데이터가 적어 화면이 너무 빨리 지나가는 경우, 폰의 개발자옵션 &gt; 네트워크 다운로드 속도 제한 &gt; 속도 128kbps 등으로 저하시킨 후 테스트하면 확인 수월함
(rachel, 24/8)
iOS_단말 설정 &gt; 개발자 &gt; 네트워크 링크 컨디셔너('Edge'체크) 활성화하여 속도 저하 시킨 후 진행</t>
  </si>
  <si>
    <t xml:space="preserve">1. 톡클라우드 유료 복원 화면 &gt; [데이터 복원하기] 버튼 탭 &gt; 비밀번호 입력 &gt; 대화내용 복원 완료
 - 대화내용 + 연락처 선택 </t>
  </si>
  <si>
    <t>1. 연락처 복원 화면으로 이동 
 - 대화내용 복원 완료되면 화면 자동 전환</t>
  </si>
  <si>
    <t>연락처 복원</t>
  </si>
  <si>
    <t>1. 톡서랍 유료 복원 화면 &gt; [데이터 복원하기] 버튼 탭 &gt; 비밀번호 입력 &gt; 대화내용 복원 UI
 - 대화 내용 완료 후, 연락처 복원 화면</t>
  </si>
  <si>
    <t xml:space="preserve">1. 연락처 복원 진행 화면(2/2) 정상 노출 
 - (android) 연락처를 복원하는 중 
 - (iOS) 휴대폰 연락처를 복원하는 중
 - 기기에 동일한 연락처가 있는 경우 중복으로 복원되지 않습니다.  
 - [취소] </t>
  </si>
  <si>
    <t>연락처 복원 취소</t>
  </si>
  <si>
    <t xml:space="preserve">1. 톡서랍 유료 복원 화면 &gt; [데이터 복원하기] 버튼 탭 &gt; 비밀번호 입력 &gt; 대화내용 복원 &gt; 연락처 복원 중 [취소]
 - 취소 = X 
2. [확인] 버튼 탭 </t>
  </si>
  <si>
    <t>1. 취소 확인 팝업 노출 
 - "연락처 복원을 취소하시겠습니까? 지금까지 복원된 연락처는 기기에서 확인 가능하며, 톡서랍 연락처 홈에서 언제든지 복원 가능합니다." [취소] [확인]
 - [취소] : 복원 계속 진행 
2. 연락처 복원 취소되고, 복원 완료 화면 노출</t>
  </si>
  <si>
    <t xml:space="preserve">1. 톡클라우드 유료 복원 화면 &gt; [데이터 복원하기] 버튼 탭 &gt; 비밀번호 입력 &gt; 대화내용 복원 &gt; 연락처 복원 완료
 - 대화내용 + 연락처 선택 </t>
  </si>
  <si>
    <t xml:space="preserve">1. 연락처 복원 진행 화면 정상 노출 
 - 데이터 복원이 모두 완료되어 카카오톡을 실행합니다.
 - 가입 이전 데이터 보관을 완료하지 않은 경우, 해당 데이터는 복원에서 제외됩니다. 
 - [카카오톡 시작하기] </t>
  </si>
  <si>
    <t>카카오톡 시작하기</t>
  </si>
  <si>
    <t>1. 톡서랍 유료 복원 화면 &gt; [데이터 복원하기] 버튼 탭 &gt; 비밀번호 입력 &gt; 대화내용/연락처 복원하기 &gt; 복원 완료
 - 일부 혹은 전부 복원 선택  
2. [카카오톡 시작하기] 탭</t>
  </si>
  <si>
    <t xml:space="preserve">1. 데이터 복원 완료 화면 노출 
2. 톡 시작하기 flow 진행
 - aOS : 2탭 이동 후, 복원 완료 팝업 노출 (대화 내용이 복원되었습니다. / 확인)
 - iOS : 1탭으로 이동 후, 복원 완료
 - 무료 복원 Flow와 동일 </t>
  </si>
  <si>
    <t>*복원 대상에 따른 복원 flow 확인 
 - 복원 대상 조합에 복원 완료 페이지 확인</t>
  </si>
  <si>
    <t xml:space="preserve">*복원 모두 선택 아닐때는 페이지 표시하지 않음 </t>
  </si>
  <si>
    <t>대화내용 + 연락처</t>
  </si>
  <si>
    <t>대화내용 + 연락처 선택</t>
  </si>
  <si>
    <t>1. 톡서랍 유료 복원 화면 &gt; 서랍 데이터 복원 &gt; 복원 flow 확인 
 - 대화 내용 복원 &gt; 연락처 복원 &gt; 완료 화면</t>
  </si>
  <si>
    <t>1. 대화내용 &gt; 연락처 복원 진행 및 완료, 복원 완료 페이지 노출 
 - 1/2 &gt; 2/2 &gt; 완료 화면</t>
  </si>
  <si>
    <t>대화내용</t>
  </si>
  <si>
    <t>1. 톡클라우드 유료 복원 화면 &gt; 서랍 데이터 복원 &gt; 복원 flow 확인 
 - 대화 내용 복원 &gt; 완료 화면</t>
  </si>
  <si>
    <t xml:space="preserve">1. 대화내용 복원 진행 및 완료 후, 복원 완료 페이지 노출 </t>
  </si>
  <si>
    <t>연락처 선택</t>
  </si>
  <si>
    <t>1. 톡서랍 유료 복원 화면 &gt; 서랍 데이터 복원 &gt; 복원 flow 확인 
 - 연락처 복원 &gt; 완료 화면</t>
  </si>
  <si>
    <t>1. 연락처 복원 진행 및 완료 후, 복원 완료 페이지 노출 
 - 2/2 &gt; 완료 화면</t>
  </si>
  <si>
    <t xml:space="preserve">복원 취소 </t>
  </si>
  <si>
    <t>*복원 대상에 따른 복원 취소 flow 확인 
 - 복원 대상 조합에 복원 취소 후, 페이지 확인</t>
  </si>
  <si>
    <t xml:space="preserve">*단계별 완료가 있으면 완료화면 노출 
 - 단계별 완료가 없으면, 톡 실행 </t>
  </si>
  <si>
    <t xml:space="preserve">1. 톡서랍 유료 복원 화면 &gt; 대화내용 복원 중 [취소] 탭 </t>
  </si>
  <si>
    <t>1. 대화내용 복원 취소되고, 카카오톡 실행 
 - 복원된 일부 챗로그는 대화방에 노출</t>
  </si>
  <si>
    <t>1. 톡서랍 유료 복원 화면 &gt; 연락처 복원 중 [취소] 탭 
 - 대화 내용 완료 후, 연락처 복원 화면</t>
  </si>
  <si>
    <t xml:space="preserve">1. 연락처 복원 취소되고, 복원 완료 화면 노출
 - 챗로그는 모두 복원되어 대화방에 노출 </t>
  </si>
  <si>
    <t>대화내용 선택</t>
  </si>
  <si>
    <t xml:space="preserve">1. 톡클라우드 유료 복원 화면 &gt; 대화내용 복원 중 [취소] 탭 </t>
  </si>
  <si>
    <t>1. 복원(대화내용) 취소/스킵되고, 카카오톡 실행 
 - 복원된 일부 챗로그는 대화방에 노출
 - 복원된 대화방은 싱크 안되고, 복원 안된 대화방은 3일치 챗로그 동기화 될수 있음</t>
  </si>
  <si>
    <t xml:space="preserve">1. 톡서랍 유료 복원 화면 &gt; 연락처 복원 중 [취소] 탭 </t>
  </si>
  <si>
    <r>
      <rPr>
        <rFont val="Nanum Gothic"/>
      </rPr>
      <t xml:space="preserve">1. 복원(연락처) 취소/스킵되고, 카카오톡 실행 
 - 챗로그 선택하지 않아, 복원된 챗로그 없음 
 - </t>
    </r>
    <r>
      <rPr>
        <rFont val="Nanum Gothic"/>
        <strike/>
      </rPr>
      <t>메시징에 저장된 최근 3일간 챗로그 동기화됨</t>
    </r>
  </si>
  <si>
    <t>대화복원시작하면 메시징에서 3일치는 안땡겨옴</t>
  </si>
  <si>
    <t>복원 대상 0개</t>
  </si>
  <si>
    <t>*복원 대상이 0개인 경우, 복원 flow에서 
 - 시작~완료(100%) 화면 스킵</t>
  </si>
  <si>
    <t>전체 0개</t>
  </si>
  <si>
    <t>대화내용 + 연락처 0개</t>
  </si>
  <si>
    <t xml:space="preserve">1. 톡서랍 유료 복원 화면 
 - 대화내용 + 연락처 선택
2. 서랍 데이터 복원 &gt; [데이터 복원하기] &gt; 복원 flow 확인
 - 건너뛰기 없이 모든 flow 진행 </t>
  </si>
  <si>
    <t>1. 복원 flow 노출 없이 톡 실행됨 
 - 0개인 경우, 스킵</t>
  </si>
  <si>
    <t>(wizy, 2022/07)
로그인시도알림 메시지가 자동백업되서 대화내용이 1개로 노출되어 수행불가 (6차와 동일)</t>
  </si>
  <si>
    <t>챗로그 0개</t>
  </si>
  <si>
    <t>연락처 n개</t>
  </si>
  <si>
    <t xml:space="preserve">1. 연락처 복원 flow 만 정상 진행 후, 톡 실행됨
 - 0개인 대화내용 복원 flow는 스킵
 - 복원 완료 화면 노출 (2/2 100%)
 - 복원이 대상이 없는 경우, 최근 3일치는 메시징 동기화됨 </t>
  </si>
  <si>
    <t>연락처 0개</t>
  </si>
  <si>
    <t>챗로그 n개</t>
  </si>
  <si>
    <t xml:space="preserve">1. 카카오톡 계정 로그인 &gt; 톡서랍 유료 복원 화면 
 - 대화내용 + 연락처 선택
2. 서랍 데이터 복원 &gt; [데이터 복원하기] &gt; 복원 flow 확인
 - 건너뛰기 없이 모든 flow 진행 </t>
  </si>
  <si>
    <t>1. 대화내용 복원 flow 만 정상 진행 후, 톡 실행됨
 - 0개인 연락처 복원 flow는 스킵
 - 복원 완료 화면 노출 (2/2 100%)</t>
  </si>
  <si>
    <t>최초 백업 미완료 안내 팝업
: 복원 대상 데이터 안내</t>
  </si>
  <si>
    <t xml:space="preserve">*백업 완료하지 않은 사용자 
 - 대화내용, 미디어 백업을 모두 완료하지 않은 사용자 
 - 연락처 백업 여부는 무관 </t>
  </si>
  <si>
    <t>건너뛰기</t>
  </si>
  <si>
    <t>과거 데이터 업로드 건너뛰기</t>
  </si>
  <si>
    <t xml:space="preserve">1. 톡서랍 유료 가입 후, 건너뛰기한 사용자 
2. 앱 재설 치 후, 안내 팝업 노출 확인 
3. 톡서랍 &gt; 설정 &gt; 과거 데이터 업로드 동작 확인 
 - 최초 백업 진행 여부 확인 </t>
  </si>
  <si>
    <t>2. 복원 대상 데이터 안내 팝업 노출 
 - 복원 대상 데이터 안내
 - 톡서랍 가입 이전 데이터 보관을 완료하지 않았습니다. 
 - 가입 이후 자동 보관된 데이터만 복원됩니다. 
3. 과거 데이터 업로드 진행 됨 
 - 최초 백업 flow</t>
  </si>
  <si>
    <t>챗로그 미완료
 - 챗로그 : 진행중
 - 미디어 : X
 - 연락처 : X</t>
  </si>
  <si>
    <t>챗로그 일부 진행</t>
  </si>
  <si>
    <t xml:space="preserve">*챗로그 업로드 중 취소/강종 등 일부만 진행 상태 
1. (최초) 챗로그 백업 중 &gt; 중단 &gt; app 업데이트 
 - 취소, 앱 종료 등 (업로드 완료전 취소)
2. 앱 재설 치 후, 안내 팝업 노출 확인 
3. 톡서랍 &gt; 설정 &gt; 과거 데이터 업로드 동작 확인 
 - 최초 백업 진행 여부 확인 </t>
  </si>
  <si>
    <t>2. 복원 대상 데이터 안내 팝업 노출 
 - 톡서랍 가입 이전 데이터를 보관하지 않았거나 대화내용을 삭제한 경우,\n가입 이후 혹은 삭제 이후에 자동 보관된 데이터만 복원됩니다. [취소][확인]
3. 과거 데이터 업로드 진행 됨 
 - 최초 백업 flow</t>
  </si>
  <si>
    <t>미디어 미완료 
 - 챗로그 : O
 - 미디어 : 진행중
 - 연락처 : X</t>
  </si>
  <si>
    <t>챗로그만 완료</t>
  </si>
  <si>
    <t xml:space="preserve">*챗로그만 완료 후, 미디어 미진행 혹은 일부 진행 상태
1. 톡서랍 유료 가입 &gt; 대화내용 완료 &gt; 미디어 미진행 혹은 일부 진행한 상태 
 - 미디어 업로드 관련 공지카드 노출되는 상태 
2. 앱 재설 치 후, 안내 팝업 노출 확인 
3. 톡서랍 &gt; 설정 &gt; 과거 데이터 업로드 동작 확인 
 - 최초 백업 진행 여부 확인 </t>
  </si>
  <si>
    <t>연락처 미완료 
 - 챗로그 : O
 - 미디어 : O
 - 연락처 : 진행중 (미진행)</t>
  </si>
  <si>
    <t>챗로그 + 미디어 완료</t>
  </si>
  <si>
    <t xml:space="preserve">*미디어 업로드까지 완료하고, 연락처 업로드 미진행 혹은 일부 진행 상태 
1. 톡서랍 유료 가입 &gt; 대화내용 + 미디어 파일 백업 완료 &gt; 연락처 업로드 미진행 혹은 취소한 상태 
 - 연락처 관련 공지카드 노출되는 상태  
2. 앱 재설 치 후, 안내 팝업 노출 확인 
3. 톡서랍 &gt; 설정 &gt; 과거 데이터 업로드 동작 확인 
 - 최초 백업 진행 여부 확인 </t>
  </si>
  <si>
    <t xml:space="preserve">2. 복원 대상 데이터 안내 팝업 노출 
3. 과거 데이터 업로드 진행 됨 
 - 재백업 Flow
 - iOS : 최초 백업 flow = 재백업 flow </t>
  </si>
  <si>
    <t>저장공간 부족</t>
  </si>
  <si>
    <t>*챗로그 복원시 저장공간 부족</t>
  </si>
  <si>
    <t>*앱이 정상 실행될수 없는 환경</t>
  </si>
  <si>
    <t>(bono,25/2)
톡서랍에서 PIN 5회 틀린 상태 &gt; 톡 설정의 My비밀번호 관리에서 비밀번호만 재설정 후 확인 
= (PIN 싱크 X + My비밀번호는 유효한 상태)</t>
  </si>
  <si>
    <t>톡클라우드 보안코드(토큰) 복원</t>
  </si>
  <si>
    <t xml:space="preserve">*MY PIN 싱크가 맞지 않는 경우, 데이터 복원하기 &gt; 보안코드 복원 Flow </t>
  </si>
  <si>
    <t>바로 시작
 - 복원하지 않고 톡 시작</t>
  </si>
  <si>
    <t>1. 카카오톡 계정 로그인 &gt; 톡서랍 유료 복원 화면 &gt;
2. [바로 시작] 탭
 - 대화내용, 연락처 선택 옵션 무관
3. [확인] 버튼 탭</t>
  </si>
  <si>
    <t>1. 톡서랍 데이터 복원 화면 노출 
 - 복원 가능 데이터 표시 (대화내용, 연락처)
2. 바로 시작 안내 팝업 노출 
 - "카카오톡 시작 이후, 대화내용을 복원하시려면 카카오톡을 재설치한 후 다시 시도해주세요." [취소] [확인]
 - [취소] : 팝업창 닫힘 (서랍 데이터 복원하기 화면 유지)
3. 데이터 복원 flow 스킵 후, 카카오톡 실행 (친구 or 채팅 탭)</t>
  </si>
  <si>
    <t>보안코드 복원</t>
  </si>
  <si>
    <t xml:space="preserve">*MY PIN 싱크가 맞지 않는 경우, 보안코드 복원 Flow </t>
  </si>
  <si>
    <t>1. 카카오톡 계정 로그인 &gt; 톡서랍 유료 복원 화면 &gt; [데이터 복원하기] &gt; 보안코드 복원 UI 확인</t>
  </si>
  <si>
    <t>1. 보안코드 복원 안내 화면 노출 
 - 톡서랍 보안코드로 데이터를 복원할 수 있습니다. 
 - yyyy년 mm월 dd일 발급 
 - {보안코드 저장 방법} 
 - My 비밀번호 재설정 후 업데이트를 하지 않은 경우 비밀번호로 복원할 수 없으며, 보안코드로 복원해야합니다. 
 - [보안코드는 어떻게 확인하나요?]
 - [보안코드로 복원하기]
 - [나중에 하기]</t>
  </si>
  <si>
    <t>1. 카카오톡 계정 로그인 &gt; 톡서랍 유료 복원 화면 &gt; [데이터 복원하기] &gt; 닫기[X] 버튼 탭
 - android : back key</t>
  </si>
  <si>
    <t xml:space="preserve">1. 보안코드로 복원 화면 닫힘 
 - 이전 화면 유지 </t>
  </si>
  <si>
    <t>나중에하기</t>
  </si>
  <si>
    <t xml:space="preserve">1. 카카오톡 계정 로그인 &gt; 톡서랍 유료 복원 화면 &gt; [데이터 복원하기] &gt; [나중에하기] 버튼 탭
2. [확인] 버튼 탭 </t>
  </si>
  <si>
    <t>1. 복원 건너뛰기 안내 팝업 노출 
 - 대화내용 복원을 건너뛰고 카카오톡을 실행합니다. 
 - My 비밀번호를 변경한 적이 있다면 톡서랍 보안코드를 통해 비밀번호 업데이트를 해주셔야 추후 비밀번호 복원이 가능합니다. [취소][확인]
 - [취소] : 팝업 닫히고, 이전 화면 유지 
2. 데이터 복원 flow 스킵 후, 카카오톡 실행 (친구 or 채팅 탭)</t>
  </si>
  <si>
    <t>1. 카카오톡 계정 로그인 &gt; 톡클라우드 유료 복원 화면 &gt; [데이터 복원하기] &gt; [보안코드로 복원하기] 버튼 탭</t>
  </si>
  <si>
    <t>(woody)
PIN 싱크 x 상태 &gt; 비밀번호 업데이트 후 확인</t>
  </si>
  <si>
    <t xml:space="preserve">보안코드 입력 </t>
  </si>
  <si>
    <t>1. 카카오톡 계정 로그인 &gt; 톡서랍 유료 복원 화면 &gt; [데이터 복원하기] &gt; [보안코드로 복원하기] 탭</t>
  </si>
  <si>
    <r>
      <rPr>
        <rFont val="Nanum Gothic"/>
      </rPr>
      <t>2. 톡서랍 보안코드 입력 화면 노출  
 - 가입 시, 혹은 가장 최근에 재발급한 톡서랍 보안코드를 입력해주세요.
 - (보안코드 입력)
 - 12자리를 입력해주세요.
 - [</t>
    </r>
    <r>
      <rPr>
        <rFont val="Nanum Gothic"/>
        <u/>
      </rPr>
      <t xml:space="preserve">보안코드 잊으셨나요?]
</t>
    </r>
    <r>
      <rPr>
        <rFont val="Nanum Gothic"/>
      </rPr>
      <t xml:space="preserve"> - [확인]</t>
    </r>
  </si>
  <si>
    <t>1. 카카오톡 계정 로그인 &gt; 톡서랍 유료 복원 화면 &gt; [데이터 복원하기] &gt; [보안코드로 복원하기] &gt; 뒤로가기 버튼 탭 
 - android : back key</t>
  </si>
  <si>
    <t>보안코드를 잊으셧나요?</t>
  </si>
  <si>
    <t>1. 카카오톡 계정 로그인 &gt; 톡서랍 유료 복원 화면 &gt; [데이터 복원하기]
2. [보안코드로 복원하기] &gt; [보안코드를 잊으셨나요?] 탭 
3. [확인] 탭</t>
  </si>
  <si>
    <t>2. "보안코드를 잊으셨나요?" 안내 팝업 노출 
 - 보안코드를 잊으셨나요?
 - 톡서랍 보안코드를 완전히 분실한 경우 보관된 대화내용 복원이 불가능합니다. 톡서랍 설정에서 나의 보안코드 관리를 진행해보세요.
 - [확인]
3. "보안코드를 잊으셨나요?" 안내 팝업 닫힘 
 - 톡서랍 보안코드 입력 화면 유지 (이전 상태 유지)</t>
  </si>
  <si>
    <t xml:space="preserve">1. 카카오톡 계정 로그인 &gt; 톡서랍 유료 복원 화면 &gt; [데이터 복원하기]
2. [보안코드로 복원하기] &gt; [나중에 하기] 
3. [확인] 탭 </t>
  </si>
  <si>
    <t xml:space="preserve">2. 나중에 하기 안내 팝업 노출 
 - 대화내용 복원을 건너뛰고 카카오톡을 실행합니다. 
 - My 비밀번호를 변경한 적이 있다면 톡서랍 보안코드를 통해 비밀번호 업데이트를 해주셔야 추후 비밀번호 복원이 가능합니다.
3. 카카오톡 실행 (친구 or 채팅 탭)
 - 데이터 복원 flow 스킵 
 - 취소 : 팝업창 닫힘 (서랍 데이터 복원하기 화면 유지) </t>
  </si>
  <si>
    <t xml:space="preserve">1. 카카오톡 계정 로그인 &gt; 톡클라우드 유료 복원 화면 &gt; [데이터 복원하기]
2. [보안코드로 복원하기] &gt; 틀린 보안코드 입력 &gt; [확인]
3. [X] 탭 </t>
  </si>
  <si>
    <t>2. 보안코드 입력필드 하단에 에러 메시지 노출 
 - 잘못된 보안 코드입니다. (빨간색) 
 - 입력 전/중에는 "12자리를 입력해주세요." 노출
3. 입력한 보안코드가 모두 제거됨 
 - 안내 문구 : 12자리를 입력해주세요.</t>
  </si>
  <si>
    <t>1. 카카오톡 계정 로그인 &gt; 톡서랍 유료 복원 화면 &gt; [데이터 복원하기]
2. [보안코드로 복원하기] &gt; 틀린 보안코드 입력 &gt; [확인]
3. 틀린 보안코드 입력 5회 반복 
 - 2번 5회 반복
4. [취소] 탭</t>
  </si>
  <si>
    <t>3. "톡서랍 보안코드 입력 실패" 팝업 노출 
 - 톡서랍 보안코드 입력 실패
 - 톡서랍 보안코드 입력을 5회 실패하였습니다. 톡서랍 데이터를 나중에 복원하고 바로 카카오톡을 실행하시겠습니까?
 - [바로 시작]
4. "톡서랍 보안코드 입력 실패" 팝업 닫힘 
 - 톡서랍 보안코드 입력 화면 유지 (이전 상태 유지)</t>
  </si>
  <si>
    <t>보안코드 입력
: 5회 실패 &gt; 바로시작</t>
  </si>
  <si>
    <t>1. 카카오톡 계정 로그인 &gt; 톡서랍 유료 복원 화면 &gt; [데이터 복원하기]
2. [보안코드로 복원하기] &gt; 틀린 보안코드 입력 &gt; [확인]
3. 틀린 보안코드 입력 5회 반복 
 - 2번 5회 반복
4. [바로 시작] 탭</t>
  </si>
  <si>
    <t>3. "톡서랍 보안코드 입력 실패" 팝업 노출 
 - 톡서랍 보안코드 입력 실패
 - 톡서랍 보안코드 입력을 5회 실패하였습니다. 톡서랍 데이터를 나중에 복원하고 바로 카카오톡을 실행하시겠습니까?
 - [바로 시작]
4. 카카오톡 실행 (친구 or 채팅 탭)
 - 데이터 복원 flow 스킵 
 - 취소 : 팝업창 닫힘 (서랍 데이터 복원하기 화면 유지)</t>
  </si>
  <si>
    <t>1. 카카오톡 계정 로그인 &gt; 톡클라우드 유료 복원 화면 &gt; [데이터 복원하기]
2. [보안코드로 복원하기] &gt; 맞는 보안코드 입력 &gt; [확인]</t>
  </si>
  <si>
    <t xml:space="preserve">2. [MY 비밀번호 입력] 화면으로 이동 </t>
  </si>
  <si>
    <t>My 비밀번호 입력</t>
  </si>
  <si>
    <r>
      <rPr>
        <rFont val="Nanum Gothic"/>
      </rPr>
      <t xml:space="preserve">1. 카카오톡 계정 로그인 &gt; 톡클라우드 유료 복원 화면 &gt; [데이터 복원하기] &gt; [보안코드로 복원하기]
2. 보안코드 입력 &gt; </t>
    </r>
    <r>
      <rPr>
        <rFont val="Nanum Gothic"/>
        <b/>
      </rPr>
      <t>올바른 My 비밀번호</t>
    </r>
    <r>
      <rPr>
        <rFont val="Nanum Gothic"/>
      </rPr>
      <t xml:space="preserve"> 입력 
3. [확인] &gt; 복원 Flow 진행 및 완료
 -</t>
    </r>
    <r>
      <rPr>
        <rFont val="Nanum Gothic"/>
        <b/>
      </rPr>
      <t xml:space="preserve"> PIN 싱크 여부 확인 </t>
    </r>
  </si>
  <si>
    <t xml:space="preserve">1. 톡클라우드 보안코드 입력 화면  
2. 비밀번호 업데이트 성공 안내 팝업 노출
대화내용 진행 및 완료
 - 비밀번호 업데이트 성공
 - 최신 My 비밀번호로 업데이트가 정상적으로 완료되었습니다. 이제 My 비밀번호로 복원이 가능합니다. 
3. 톡클라우드 복원 화면 &gt; 정상 복원 완료  
 - PIN 싱크 됨 (isSynced) </t>
  </si>
  <si>
    <t>(yon, 2024/03)
지갑에서 pin 변경 시, 서랍도 함께 업데이트됨
- 유실선을 이용해 pin 5회 오입력 후 
설정 &gt; My비밀번호에서 비밀번호 설정 후 테스트 수행</t>
  </si>
  <si>
    <t>My 비밀번호 오류</t>
  </si>
  <si>
    <t xml:space="preserve">*5회 오류시, My 비밀번호 리셋 (지갑 재설정)
1. 카카오톡 계정 로그인 &gt; 톡클라우드 유료 복원 화면 
2. My 비밀번호 입력 &gt; 5회 오류 
 - 복원 flow 확인 </t>
  </si>
  <si>
    <t>*복원시 5회 실패시 "톡클라우드 데이터 우선 복원" flow 
 - My PIN 재설정 (재설정 = 싱크 안된 상태)</t>
  </si>
  <si>
    <t>My 비밀번호 오류
: 톡서랍 데이터 우선 복원</t>
  </si>
  <si>
    <r>
      <rPr>
        <rFont val="Nanum Gothic"/>
      </rPr>
      <t xml:space="preserve">1. 구독 완료 &gt; 톡서랍 [시작하기] &gt; [데이터 복원하기] &gt; [보안코드로 복원하기] 
2. 보안코드 입력 &gt; </t>
    </r>
    <r>
      <rPr>
        <rFont val="Nanum Gothic"/>
        <b/>
      </rPr>
      <t>틀린 My 비밀번호</t>
    </r>
    <r>
      <rPr>
        <rFont val="Nanum Gothic"/>
      </rPr>
      <t xml:space="preserve"> 5회 입력 
3. [확인] &gt; 복원 Flow 진행 및 완료
 - </t>
    </r>
    <r>
      <rPr>
        <rFont val="Nanum Gothic"/>
        <b/>
      </rPr>
      <t>PIN 싱크 여부 확인</t>
    </r>
  </si>
  <si>
    <t>2. "My 비밀번호 입력 실패" 안내 팝업 노출 
 - My 비밀번호 입력 실패
 - My 비밀번호 입력이 실패하였습니다. 비밀번호 업데이트는 데이터 복원 후 별도로 진행해 주세요. 톡서랍 데이터는 우선 복원 진행합니다. 
 - [확인]
3. 톡서랍 복원 화면 &gt; 정상 복원 완료 
 - 대화내용 진행 및 완료 (보안코드로 복원됨)
 - PIN 싱크 안됨 (isSynced)</t>
  </si>
  <si>
    <r>
      <rPr>
        <rFont val="Nanum Gothic"/>
        <b/>
        <sz val="11.0"/>
      </rPr>
      <t xml:space="preserve">무료 백업/복원 
</t>
    </r>
    <r>
      <rPr>
        <rFont val="Nanum Gothic"/>
        <b val="0"/>
        <sz val="9.0"/>
      </rPr>
      <t xml:space="preserve">- 톡클라우드 미가입자
- 톡설정 &gt; 채팅 &gt; 대화 백업 </t>
    </r>
  </si>
  <si>
    <r>
      <rPr>
        <rFont val="Nanum Gothic"/>
        <b/>
      </rPr>
      <t>채팅방타입</t>
    </r>
    <r>
      <rPr>
        <rFont val="Nanum Gothic"/>
      </rPr>
      <t xml:space="preserve">
ㄴ 나와의 채팅방 
ㄴ 일반채팅방 (1:1/그룹)
ㄴ 팀채팅방 
ㄴ 조용한 채팅방 
ㄴ 플친 채팅방</t>
    </r>
  </si>
  <si>
    <r>
      <rPr>
        <rFont val="Nanum Gothic"/>
        <b/>
      </rPr>
      <t xml:space="preserve">챗로그 타입 </t>
    </r>
    <r>
      <rPr>
        <rFont val="Nanum Gothic"/>
      </rPr>
      <t xml:space="preserve">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t>
    </r>
    <r>
      <rPr>
        <rFont val="Nanum Gothic"/>
        <b/>
        <color rgb="FFFF0000"/>
      </rPr>
      <t>*유료 백/복 테스트 데이터 활용</t>
    </r>
    <r>
      <rPr>
        <rFont val="Nanum Gothic"/>
      </rPr>
      <t xml:space="preserve"> </t>
    </r>
  </si>
  <si>
    <t xml:space="preserve">백업 기록이 없는 경우 </t>
  </si>
  <si>
    <t>1. 톡설정 &gt; 백업 &gt; 대화 임시 백업</t>
  </si>
  <si>
    <t xml:space="preserve">대화 백업 화면으로 이동된다. 
----
백업 기록이 없습니다. 
대화를 백업하고 안전하게 재설치 하세요.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[대화 백업]
</t>
  </si>
  <si>
    <t>💡 테스트 시, 참고 
- 유료 백/복 케이스 테스트 후, 톡클라우드 무료 전환하여 유료 데이터 활용하여 무료 테스트 진행 부탁드립니다. (이중으로 데이터 쌓지 않아도됨)</t>
  </si>
  <si>
    <t xml:space="preserve">백업 후 </t>
  </si>
  <si>
    <t xml:space="preserve">백업 기록이 있는 경우 </t>
  </si>
  <si>
    <t>1. 톡설정 &gt; 채팅 &gt; 대화 임시백업</t>
  </si>
  <si>
    <r>
      <rPr>
        <rFont val="Nanum Gothic"/>
      </rPr>
      <t xml:space="preserve">대화내용 백업 완료 화면으로 이동된다. 
</t>
    </r>
    <r>
      <rPr>
        <rFont val="Nanum Gothic"/>
        <b/>
      </rPr>
      <t xml:space="preserve"> - 로컬 데이터 기반으로 백업 진행 </t>
    </r>
    <r>
      <rPr>
        <rFont val="Nanum Gothic"/>
      </rPr>
      <t xml:space="preserve">
----
대화 백업이 완료되었습니다. 
복원은 14일 이내에 카카오톡을 재설치할 때 가능합니다. 이 때 반드시 카카오계정에 로그인해 주세요. 
백업 일시 yyyy년 m월 d일 오전/오후 h:mm
복원 기한 yyyy년 m월 d일 오전/오후 h:mm
백업 기기 OS {Android/iOS}
백업 데이터 크기 </t>
    </r>
    <r>
      <rPr>
        <rFont val="Nanum Gothic"/>
        <b/>
      </rPr>
      <t>{백업 용량}</t>
    </r>
    <r>
      <rPr>
        <rFont val="Nanum Gothic"/>
      </rPr>
      <t xml:space="preserve">
백업된 채팅방 개수 </t>
    </r>
    <r>
      <rPr>
        <rFont val="Nanum Gothic"/>
        <b/>
      </rPr>
      <t xml:space="preserve">{채팅방 수}
</t>
    </r>
    <r>
      <rPr>
        <rFont val="Nanum Gothic"/>
      </rPr>
      <t>* iOS 백업 화면에는
오전/오후 미노출, hh:mm 표기</t>
    </r>
  </si>
  <si>
    <t>ios : OS 차이로 백업 완료 화면 미노출
(bono,26/2)
iOS 위 내용으로 인해 백업 일시, 복원 기한, 백업 기기 OS, 백업 데이터 크기, 백업된 채팅방 개수만 확인함
&gt; 해당 화면에는 오전/오후 노출 
ㄴ 백업 일시,복원 기한에 오전/오후 노출 확인</t>
  </si>
  <si>
    <t xml:space="preserve">복원 
 - 앱 삭제 후 재설치 </t>
  </si>
  <si>
    <r>
      <rPr>
        <rFont val="Nanum Gothic"/>
      </rPr>
      <t xml:space="preserve">2. 앱 삭제 후 재설치 로그인 &gt; 대화 내용 복원 &gt; 복원 데이터 확인
3. </t>
    </r>
    <r>
      <rPr>
        <rFont val="Nanum Gothic"/>
        <u/>
      </rPr>
      <t>무료 복원 완료</t>
    </r>
    <r>
      <rPr>
        <rFont val="Nanum Gothic"/>
      </rPr>
      <t xml:space="preserve"> &gt; 복원한 채팅방에서 챗로그 확인 </t>
    </r>
  </si>
  <si>
    <t>2. 백업 용량으로 복원 시, 백업 용량이 표시된다. 
- 백업 일시 
- ( agent / {백업 데이터 크기} )
3. 14일 이내의 채팅방 목록이 노출되고, 채팅방 진입 시 챗로그가 복원 완료된다. 
- 각 채팅방/챗로그 타입별 복원여부 체크</t>
  </si>
  <si>
    <t>(morgan, 25/2)
챗로그만 복원, 미디어 다운로드는 직접 진행을 해야함.</t>
  </si>
  <si>
    <r>
      <rPr>
        <rFont val="Nanum Gothic"/>
        <b/>
      </rPr>
      <t xml:space="preserve">(kyle 26/3) 참고
[iOS][톡클라우드 백/복] 톡클라우드 미구독 상태에서 앱 재설치 후 대화 내용 복원 시도시 앱 종료되는 현상
</t>
    </r>
    <r>
      <rPr>
        <rFont val="Nanum Gothic"/>
        <b/>
        <color rgb="FF1155CC"/>
        <u/>
      </rPr>
      <t>QATEAM-10546</t>
    </r>
    <r>
      <rPr>
        <rFont val="Nanum Gothic"/>
        <b/>
      </rPr>
      <t xml:space="preserve">
해당 이슈 멀티계정 담당자와 같이 수정작업 진행했는데요.
영향 범위가 생각보다 커서 3차에는 반영하기 힘들겠다고 판단되어 4차에 적용하는걸로 얘기되었습니다.
4차에는 QA 리소스 따로 할당받아 진행할 예정이고 3차 빌드에는 원복하기로 했습니다.</t>
    </r>
  </si>
  <si>
    <r>
      <rPr>
        <rFont val="Nanum Gothic"/>
        <b/>
        <color rgb="FFFFFFFF"/>
        <sz val="13.0"/>
      </rPr>
      <t xml:space="preserve">*리글 범위 : 우선순위~ P1까지 수행 필요합니다. 
</t>
    </r>
    <r>
      <rPr>
        <rFont val="Nanum Gothic"/>
        <b/>
        <color rgb="FFFFFFFF"/>
        <sz val="12.0"/>
      </rPr>
      <t>* 현재 화이트리스트 등록은 필요하지 않습니다 ( _ _)</t>
    </r>
  </si>
  <si>
    <t>10차 과제시 등록된 이슈들은 10차 리글시에만 남겨두겠습니다.</t>
  </si>
  <si>
    <t>인물 분류 진입점 확인</t>
  </si>
  <si>
    <t>톡클라우드 홈 &gt; 사이드 메뉴</t>
  </si>
  <si>
    <t xml:space="preserve">1. 메뉴 노출 위치 </t>
  </si>
  <si>
    <t>1. "홈" 하단에 "인물 분류" 메뉴 표시</t>
  </si>
  <si>
    <t>메뉴명은 실험 적용으로 아래타입으로 노출 가능 
- AI 인물분류
- 인물분류</t>
  </si>
  <si>
    <t>빨점 노출 정책</t>
  </si>
  <si>
    <t>인물 분류 시작하기 하지 않은 유저</t>
  </si>
  <si>
    <t>1. "인물 분류" 메뉴 우측 빨점 노출 확인
2. 메뉴 클릭</t>
  </si>
  <si>
    <t>1. 빨점 노출된다.
2. 빨점 사라진다.</t>
  </si>
  <si>
    <t>채팅방 플러스 메뉴</t>
  </si>
  <si>
    <t>1. 채팅방 플러스 메뉴 &gt; 톡클라우드 탭</t>
  </si>
  <si>
    <t>1. 톡클라우드 파일 전송하기 화면 내 메뉴 노출
- 최상단 인물 분류 메뉴 표시되며 빨간점 표시된다.</t>
  </si>
  <si>
    <t>인물 분류 시작하기</t>
  </si>
  <si>
    <t>* 뒤로가기 시 이전화면으로 복귀</t>
  </si>
  <si>
    <t>분류 진행 중(클러스트링 진행중)</t>
  </si>
  <si>
    <t>진행중 화면 확인</t>
  </si>
  <si>
    <t>1. 인물 분류 시작하기 후 클러스트링 시작 화면 진입</t>
  </si>
  <si>
    <t>1. --
화면 중앙 아이콘 및 분석 중 안내 텍스트 표시
사진 속 얼굴을 카나나 AI가 분석하고 있어요
완료되면 카카오톡 알림으로 알려드릴게요.
ㄴ 인드 : 카나나</t>
  </si>
  <si>
    <t>진행중 재진입</t>
  </si>
  <si>
    <t>분류 진행중</t>
  </si>
  <si>
    <t>1. 분류 진행중 상태에서 화면 이탈 후 인물 분류 재진입</t>
  </si>
  <si>
    <t>1. - 분류 진행중 화면 노출된다.
화면 중앙 아이콘 및 분석 중 안내 텍스트 표시
사진 속 얼굴을 카나나 AI가 분석하고 있어요
완료되면 카카오톡 알림으로 알려드릴게요.</t>
  </si>
  <si>
    <t>노티피케이션 알림 확인</t>
  </si>
  <si>
    <t>* 진입점 별 확인</t>
  </si>
  <si>
    <t>앱 BG상태에서 확인</t>
  </si>
  <si>
    <t>클러스트링 80% 완료 시</t>
  </si>
  <si>
    <t>1. OS노티피케이션 알림 수신 확인
2. 알림 탭</t>
  </si>
  <si>
    <t>1. 알림이 수신된다.
-----
카카오톡
인물별로 사진이 정리됐어요
지금 톡클라우드에서 확인해 보세요.
2. 인물 전체 목록 화면으로 랜딩된다.</t>
  </si>
  <si>
    <r>
      <rPr>
        <rFont val="Nanum Gothic"/>
        <sz val="9.0"/>
      </rPr>
      <t xml:space="preserve">(jay, 26/5)
</t>
    </r>
    <r>
      <rPr>
        <rFont val="Nanum Gothic"/>
        <color rgb="FF1155CC"/>
        <sz val="9.0"/>
        <u/>
      </rPr>
      <t>QATEAM-13456</t>
    </r>
    <r>
      <rPr>
        <rFont val="Nanum Gothic"/>
        <sz val="9.0"/>
      </rPr>
      <t xml:space="preserve"> 톡클라우드 가입 해제 후 재가입 시, 클러스트링 미진행 발생하는 현상 
(glenn, 26/5)
인물 분류 완료 &gt; 톡클라우드 &gt; 인물분류 영역의 임의의 인물 선택하여 진입 시 사진 노출 안됨 
</t>
    </r>
    <r>
      <rPr>
        <rFont val="Nanum Gothic"/>
        <color rgb="FF1155CC"/>
        <sz val="9.0"/>
        <u/>
      </rPr>
      <t>https://jira.daumkakao.com/browse/QATEAM-13458</t>
    </r>
  </si>
  <si>
    <t>앱 FG상태에서 확인</t>
  </si>
  <si>
    <t>1. 알림이 수신된다.
-----
톡클라우드
인물별로 사진이 정리됐어요
지금 톡클라우드에서 확인해 보세요.
2. 인물 전체 목록 화면으로 랜딩된다.</t>
  </si>
  <si>
    <t xml:space="preserve">            </t>
  </si>
  <si>
    <t>클러스트링 완료 시 화면 갱신 확인</t>
  </si>
  <si>
    <t>클러스트링 진행 중 화면 상태 대기 상태</t>
  </si>
  <si>
    <t>1. 클러스트링 80% 완료</t>
  </si>
  <si>
    <t>1. 화면 갱신되며 인물 전체 목록 화면으로 이동된다.
- 푸시 노티피케이션과 동시에 화면 갱신되며, 완료 후 인물 전체 목록 표시</t>
  </si>
  <si>
    <t>노티피케이션 푸시 진입 정책 확인</t>
  </si>
  <si>
    <t>* (iOS) 푸시를 받는 위치에 따라 push방식(기존 화면에서 전환), 모달(창위로 뜨며 닫기버튼 존재)로 구분됨</t>
  </si>
  <si>
    <t>클라우드홈 &gt; 분류 진행중</t>
  </si>
  <si>
    <t>(사전조건) 클라우드 홈 &gt; 인물 분류 &gt; 분류 진행 중 화면 상태
1. 화면 유지 상태에서 푸시 수신
2. 인물 선택하여 상세 진입</t>
  </si>
  <si>
    <t>1. 분류 진행 화면 닫히며 화면 갱신된다.
- 인물 분류 리스트 표시된다.
2. 인물 상세 진입된다.</t>
  </si>
  <si>
    <t>채팅방 &gt; 분류 진행중</t>
  </si>
  <si>
    <t>(사전조건) 채팅방 &gt; + &gt; 톡클라우드 &gt; 인물 분류 &gt; 분류 진행중 화면 상태
1. 화면 유지 상태에서 푸시 수신
2. 인물 선택하여 상세 진입</t>
  </si>
  <si>
    <r>
      <rPr>
        <rFont val="Nanum Gothic"/>
        <sz val="9.0"/>
      </rPr>
      <t xml:space="preserve">1. 분류 진행 화면 닫히며 화면 갱신된다.
- 인물 분류 리스트 표시된다.
2. </t>
    </r>
    <r>
      <rPr>
        <rFont val="Nanum Gothic"/>
        <b/>
        <sz val="9.0"/>
      </rPr>
      <t xml:space="preserve">선택모드로 </t>
    </r>
    <r>
      <rPr>
        <rFont val="Nanum Gothic"/>
        <sz val="9.0"/>
      </rPr>
      <t>인물 상세 진입된다.</t>
    </r>
  </si>
  <si>
    <t>화면 이탈 후 푸시(iOS)</t>
  </si>
  <si>
    <t>클라우드 홈 상태</t>
  </si>
  <si>
    <t>1. 분류 중 화면에서 이탈 후 조건의 화면 진입상태에서 푸시 수신 후 알림 탭</t>
  </si>
  <si>
    <t>클라우드 홈 이외 영역 상태</t>
  </si>
  <si>
    <t>1. 분류 중 화면에서 이탈 후 조건의 화면 진입상태에서 푸시 수신 후 알림 탭
2. 닫기 버튼 탭</t>
  </si>
  <si>
    <t>1. 현재 화면 위로 인물 분류 화면 모달창으로 열린다.
- 화면 내 닫기 버튼 존재
- 인물 분류 리스트 표시된다.
2. 화면이 닫히며 진입전 화면으로 돌아간다.</t>
  </si>
  <si>
    <t>화면 이탈 후 푸시(Android)</t>
  </si>
  <si>
    <t>클라우드 홈 &amp; 클라우드 홈 이외 영역 동일</t>
  </si>
  <si>
    <t>인물 전체 목록</t>
  </si>
  <si>
    <t>공통 / 정책 확인</t>
  </si>
  <si>
    <t>* 최소 5장이상 사진이 분류에 포함되어야 노출됨</t>
  </si>
  <si>
    <t>빈화면 확인</t>
  </si>
  <si>
    <t>* 최초 클러스트링 처리 후 faceid당 5장 미만의 파일만 존재하는 경우</t>
  </si>
  <si>
    <t>전체 목록 인물 0개 화면 확인</t>
  </si>
  <si>
    <t>인물 결과 0개</t>
  </si>
  <si>
    <t>1. 클러스트링 완료 후 화면 확인</t>
  </si>
  <si>
    <t>1. 빈화면 노출
-----
아직 분류된 인물이 없어요
정확한 인물 인식을 위해 사진이 더 필요해요.
[사진 올리기]</t>
  </si>
  <si>
    <t>숨김처리시 화면 노출 확인</t>
  </si>
  <si>
    <t>인물 분류 결과 모두 숨김처리</t>
  </si>
  <si>
    <t>1. 분류된 모든 인물을 숨기기처리후 화면 노출 확인</t>
  </si>
  <si>
    <t>1. 화면 중앙 안내 텍스트 노출
-----
보여줄 인물이 없어요.</t>
  </si>
  <si>
    <r>
      <rPr>
        <rFont val="Nanum Gothic"/>
        <sz val="9.0"/>
      </rPr>
      <t xml:space="preserve">10차에는 텍스트 노출
11차
- 보여줄 인물이 없어요.
새로운 인물 인식을 위해 사진이 더 필요해요.
[사진 올리기]
[숨긴 인물 보기]
</t>
    </r>
    <r>
      <rPr>
        <rFont val="Nanum Gothic"/>
        <strike/>
        <color rgb="FF1155CC"/>
        <sz val="9.0"/>
      </rPr>
      <t>https://jira.daumkakao.com/browse/QATEAM-7940</t>
    </r>
    <r>
      <rPr>
        <rFont val="Nanum Gothic"/>
        <color rgb="FF1155CC"/>
        <sz val="9.0"/>
        <u/>
      </rPr>
      <t xml:space="preserve">
</t>
    </r>
    <r>
      <rPr>
        <rFont val="Nanum Gothic"/>
        <sz val="9.0"/>
      </rPr>
      <t>(ray, 25/10)
텍스트 하단 버튼 노출됨</t>
    </r>
  </si>
  <si>
    <t>사진 올리기</t>
  </si>
  <si>
    <t>1. 빈화면 내 [사진 올리기] 버튼 탭
2. 업로드 완료 후 분류처리가 완료된 후 재진입하여 결과 갱신결과 반영 확인</t>
  </si>
  <si>
    <r>
      <rPr>
        <rFont val="Nanum Gothic"/>
        <sz val="9.0"/>
      </rPr>
      <t xml:space="preserve">1. 드라이브 업로드 메뉴 표시된다.
------
드라이브 + 플로팅 버튼과 동일한 메뉴 표시
</t>
    </r>
    <r>
      <rPr>
        <rFont val="Nanum Gothic"/>
        <i/>
        <sz val="9.0"/>
      </rPr>
      <t xml:space="preserve">(참고) 업로드 이후 분류처리가 진행됨, 분류 처리는 카나나의 분류 결과를 응답반은뒤 처리하기때문에, 처리가 밀릴경우는 지연 발생 가능
* 해당 케이스에서는 드라이브 업로드 메뉴로 업로드 후 분류처리 응답까지 처리된뒤 결과가 노출(시간 지연가능성 있음)되는 부분에 이슈가 없으면 pass처리
</t>
    </r>
    <r>
      <rPr>
        <rFont val="Nanum Gothic"/>
        <sz val="9.0"/>
      </rPr>
      <t>2. 분류 결과가 표시된다.
-----
ㄴ 결과가 있는 경우 해당</t>
    </r>
  </si>
  <si>
    <r>
      <rPr>
        <rFont val="Nanum Gothic"/>
        <sz val="9.0"/>
      </rPr>
      <t xml:space="preserve">(zeron,26/3) </t>
    </r>
    <r>
      <rPr>
        <rFont val="Nanum Gothic"/>
        <color rgb="FF1155CC"/>
        <sz val="9.0"/>
        <u/>
      </rPr>
      <t>QATEAM-11454</t>
    </r>
    <r>
      <rPr>
        <rFont val="Nanum Gothic"/>
        <sz val="9.0"/>
      </rPr>
      <t xml:space="preserve">
And : 톡클라우드 유예상태에서 인물 분류 빈화면 &gt; 사진 올리기 실행 시 반응 없음
 ㄴ 드라이브에서 + 플로팅 버튼 실행 시 구독 상태 확인 필요 얼럿 발생
evie, 26/4
해당 이슈 (QATEAM-11454) 재현되어 fail 처리</t>
    </r>
  </si>
  <si>
    <t>분류 처리 결과 반영 확인</t>
  </si>
  <si>
    <t>최소 노출 조건 확인</t>
  </si>
  <si>
    <t>최초 벌크처리 결과
- faceId 1개
- 5장 이상 파일 존재</t>
  </si>
  <si>
    <t>1. 조건의 상태로 분류 처리 완료 후 인물 전체 목록 진입
2. 표시된 1개의 버블 탭</t>
  </si>
  <si>
    <t>1. 인물 전체 목록 조회시 사전 조건의 faceid 1개 버블이 표시된다
2. 인물 상세 목록이 표시되며 5개 이상 파일이 표시된다.</t>
  </si>
  <si>
    <t>최초 인물 노출 조건 확인</t>
  </si>
  <si>
    <t>* 80% 처리 시 완료된 건만 노출 확인</t>
  </si>
  <si>
    <t>80%완료 결과 노출 확인</t>
  </si>
  <si>
    <t>클러스트링 80%완료 결과에 최소 노출 조건 이상 만족</t>
  </si>
  <si>
    <t>1. 80%처리되어 노티피케이션 알람 받은 뒤 인물 전체 목록 진입
2. 각 버블 진입</t>
  </si>
  <si>
    <t>1. 인물 전체 목록에 분류 결과의 인물 버블 표시
2. 상세 목록 표시되며 5개 이상 파일 표시</t>
  </si>
  <si>
    <t>이후 추가된 인물 노출 조건(최초 아님)</t>
  </si>
  <si>
    <t>* 최초 추가된 이후에 삭제/분류 제외등으로 5개 미만의 파일이 존재하게 된 경우에 버블 및 결과 표시 확인</t>
  </si>
  <si>
    <t>삭제 시 버블 유지 확인</t>
  </si>
  <si>
    <t>분류 노출 상태</t>
  </si>
  <si>
    <t>1. 분류에 노출되는 인물의 상세 결과의 파일을 삭제하여 5개미만으로 변경
2. 인물 전체 목록 진입
3. 해당 인물 버블 진입</t>
  </si>
  <si>
    <t xml:space="preserve">
2. 인물 전체 목록에서 버블이 유지된다.
3. 5개 미만의 상세 목록이 표시된다.</t>
  </si>
  <si>
    <t>분류 제외 시 버블 유지 확인</t>
  </si>
  <si>
    <t>1. 분류에 노출되는 인물의 상세 결과 파일을 분류 제외("이 인물이 아님") 처리하여 5개 미만으로 변경
2. 인물 전체 목록 진입
3. 해당 인물 버블 진입</t>
  </si>
  <si>
    <t>인물 전체 목록 조회</t>
  </si>
  <si>
    <t>정렬 기준 우선순위</t>
  </si>
  <si>
    <t>1) ‘나’로 설정(라벨링)된 인물
2) 친구로 설정된 인물
3) 직접 입력한 인물
------
4) 파일 많은 순 
5) 서버에서 갖고 있는 face group 생성 시간순(서버에서 내려주는 정렬순서 기준)
정렬기준 변경 기능은 제공하지 않으며 사용자에게도 기준 미노출</t>
  </si>
  <si>
    <r>
      <rPr>
        <rFont val="Nanum Gothic"/>
        <sz val="9.0"/>
      </rPr>
      <t xml:space="preserve">(justin, 25/10)
정렬 카운트 기준
정렬 카운트는 10 단위로 갱신됩니다.
즉, 실제 카운트가 10, 20, 30… 단위에 도달해야 정렬 카운트가 올라갑니다.
예시
실제 카운트 10~19
→ 정렬 카운트 = 10
→ 모두 동일한 정렬 우선순위를 가집니다.
실제 카운트 20:
→ 정렬 카운트 = 20
→ 10~19와 다른 우선순위를 가집니다.
삭제 시 동작
예를 들어, 실제 카운트가 20에서 일부 파일을 삭제해 15가 되더라도:
→ 정렬 카운트는 갱신되지 않음 (여전히 20 유지)
→ 따라서 15임에도 10~19와 다른 정렬 우선순위를 가진 상태가 유지됩니다.
이 때문에 눈에 보이는 실제 카운트와 정렬 순서가 일치하지 않을 수 있음.
정상 동작으로, 실제 카운트가 다시 10 단위로 내려가야 정렬 카운트가 갱신됩니다.
</t>
    </r>
    <r>
      <rPr>
        <rFont val="Nanum Gothic"/>
        <color rgb="FF1155CC"/>
        <sz val="9.0"/>
        <u/>
      </rPr>
      <t>https://jira.daumkakao.com/browse/QATEAM-8122</t>
    </r>
  </si>
  <si>
    <t>나, 친구, 직접 입력 우선순위 확인</t>
  </si>
  <si>
    <t>아래 분류 데이터 모두 존재
1) ‘나’로 설정(라벨링)된 인물
2) 친구로 설정된 인물
3) 직접 입력한 인물</t>
  </si>
  <si>
    <t>1. 인물 전체 목록 진입 후 정렬 순서 확인</t>
  </si>
  <si>
    <t>1. 아래 순서대로 표시된다.
-----
1) ‘나’로 설정(라벨링)된 인물
2) 친구로 설정된 인물
3) 직접 입력한 인물</t>
  </si>
  <si>
    <t>파일 많은 순 우선순위 확인</t>
  </si>
  <si>
    <t>친구로 설정된 인물 그룹 우선순위 확인</t>
  </si>
  <si>
    <t>친구로 설정된 인물 2명 이상
- 친구 설정된 인물 각각 파일 개수 차이가 있는 상태</t>
  </si>
  <si>
    <t>1. 인물 전체 목록 진입 후
- 친구로 설정된 인물 간 정렬 순서 확인</t>
  </si>
  <si>
    <t>1. 친구로 설정된 인물 중 파일 많은 순 우선으로 정렬 표시된다.</t>
  </si>
  <si>
    <r>
      <rPr>
        <rFont val="Nanum Gothic"/>
        <sz val="9.0"/>
      </rPr>
      <t xml:space="preserve">(ray, 25/10) </t>
    </r>
    <r>
      <rPr>
        <rFont val="Nanum Gothic"/>
        <color rgb="FF1155CC"/>
        <sz val="9.0"/>
        <u/>
      </rPr>
      <t>https://jira.daumkakao.com/browse/QATEAM-8210</t>
    </r>
    <r>
      <rPr>
        <rFont val="Nanum Gothic"/>
        <sz val="9.0"/>
      </rPr>
      <t xml:space="preserve"> 
서버
1. 인물A로 사진 9개 적재 상태에서 +1해서 10개로 적재 : 10개 단위 카운팅.
2. 인물B로 사진 9개 적재 상태 : 10개 단위이므로 0~9는 모두 동일. (1번보다는 작음)
 ㄴ 1, 2 상태에서 우선순위가 인물 A로 정렬되지 않음. 
ㄴ(mia, 25/11) A15 재현안됨 </t>
    </r>
    <r>
      <rPr>
        <rFont val="Nanum Gothic"/>
        <color rgb="FF1155CC"/>
        <sz val="9.0"/>
        <u/>
      </rPr>
      <t xml:space="preserve">
</t>
    </r>
  </si>
  <si>
    <t>직접 입력한 인물 그룹 우선순위 확인</t>
  </si>
  <si>
    <t>직접 입력된 인물 2명 이상
- 친구 설정된 인물 각각 파일 개수 차이가 있는 상태</t>
  </si>
  <si>
    <t>1. 인물 전체 목록 진입 후
- 직접 설정된 인물 간 정렬 순서 확인</t>
  </si>
  <si>
    <t>1. 직접 설정된 인물 중 파일 많은 순 우선으로 정렬 표시된다.</t>
  </si>
  <si>
    <t>face group 생성 시간 순 확인</t>
  </si>
  <si>
    <t>친구로 설정된 인물 2명 이상
- 친구 설정된 인물 각각 파일 개수 동일
- 생성 시간 차이 존재</t>
  </si>
  <si>
    <t>1. 친구로 설정된 인물 중 생성 시간 빠른 순 우선으로 정렬 표시된다.</t>
  </si>
  <si>
    <t xml:space="preserve">(justin, 25/10)
인물 숨기기 및 휴지통으로 이동으로 인해 정렬에 대한 기대결과 파악하기가 어려울때는 톡클라우드를 탈퇴 &gt; 재가입 하여 체크를 권장
(ray, 25/10)
서버에서 갖고 있는 face group 생성 시간순?
: 이미지 올리고 나서 인물 목록에 노출되는 썸네일 생성 시간
</t>
  </si>
  <si>
    <t>직접 입력된 인물 2명 이상
- 친구 설정된 인물각각 파일 개수 동일
- 생성 시간 차이 존재</t>
  </si>
  <si>
    <t>1. 직접 설정된 인물 중 생성 시간 빠른 순 우선으로 정렬 표시된다.</t>
  </si>
  <si>
    <t>구성요소 확인</t>
  </si>
  <si>
    <t>대표 이미지</t>
  </si>
  <si>
    <t>* 대표이미지 편집등의 기능 TC에서 추가 확인</t>
  </si>
  <si>
    <t>최초 그룹 생성시 대표이미지 노출 확인</t>
  </si>
  <si>
    <t>1. 최초 그룹id생성 뒤 대표이미지 확인</t>
  </si>
  <si>
    <t>1. 이미지 표시된다.
- 분류시 랜덤하게 정해지므로, 노출여부만 체크
* AI 추천로직에 의해 잘(?)나온 사진을 자동으로 설정</t>
  </si>
  <si>
    <t>인물 이름</t>
  </si>
  <si>
    <t>* 이름 설정등에서 추가 확인</t>
  </si>
  <si>
    <t>디폴트 값 확인</t>
  </si>
  <si>
    <t>최초 분류 후 나,친구 설정이 없는 상태</t>
  </si>
  <si>
    <t>1. 각 그룹 이름 영역 표시 확인</t>
  </si>
  <si>
    <t>1. "이름 없음"으로 표기된다.</t>
  </si>
  <si>
    <t>선택모드 기능</t>
  </si>
  <si>
    <t>선택 개수 별 기능 활성화 확인</t>
  </si>
  <si>
    <t xml:space="preserve">0개 선택 </t>
  </si>
  <si>
    <t>1. 조건의 상태에서 하단 메뉴 활성화 확인</t>
  </si>
  <si>
    <t>1.
- 인물 지정 (비활성)
- 인물 합치기 (비활성)
- 인물 숨기기 (비활성)</t>
  </si>
  <si>
    <r>
      <rPr>
        <rFont val="Nanum Gothic"/>
        <sz val="9.0"/>
      </rPr>
      <t xml:space="preserve">1.
</t>
    </r>
    <r>
      <rPr>
        <rFont val="Nanum Gothic"/>
        <b/>
        <sz val="9.0"/>
      </rPr>
      <t xml:space="preserve">- 인물 지정 (활성)
</t>
    </r>
    <r>
      <rPr>
        <rFont val="Nanum Gothic"/>
        <sz val="9.0"/>
      </rPr>
      <t xml:space="preserve">- 인물 합치기 (비활성)
</t>
    </r>
    <r>
      <rPr>
        <rFont val="Nanum Gothic"/>
        <b/>
        <sz val="9.0"/>
      </rPr>
      <t>- 인물 숨기기 (활성)</t>
    </r>
  </si>
  <si>
    <t>2개 선택</t>
  </si>
  <si>
    <r>
      <rPr>
        <rFont val="Nanum Gothic"/>
        <sz val="9.0"/>
      </rPr>
      <t xml:space="preserve">1.
- 인물 지정 (비활성)
</t>
    </r>
    <r>
      <rPr>
        <rFont val="Nanum Gothic"/>
        <b/>
        <sz val="9.0"/>
      </rPr>
      <t>- 인물 합치기 (활성)
- 인물 숨기기 (활성)</t>
    </r>
  </si>
  <si>
    <t>3개 이상 선택</t>
  </si>
  <si>
    <r>
      <rPr>
        <rFont val="Nanum Gothic"/>
        <sz val="9.0"/>
      </rPr>
      <t xml:space="preserve">1.
- 인물 지정 (비활성)
- 인물 합치기 (비활성)
</t>
    </r>
    <r>
      <rPr>
        <rFont val="Nanum Gothic"/>
        <b/>
        <sz val="9.0"/>
      </rPr>
      <t>- 인물 숨기기 (활성)</t>
    </r>
  </si>
  <si>
    <t>인물 지정(설정)</t>
  </si>
  <si>
    <t>나로 지정</t>
  </si>
  <si>
    <t>최초 지정</t>
  </si>
  <si>
    <t>나로 지정된 인물 없음</t>
  </si>
  <si>
    <t>1. 인물 전체 목록 중 인물 1개 선택
2. [인물 지정] 메뉴 탭
3. 나로 지정 선택 후 [확인] 탭</t>
  </si>
  <si>
    <t>1. 인물 지정, 인물 숨기기 활성화
2. 인물 지정 하프뷰 메뉴 표시
3. 선택한 인물이 나로 지정된다.
- 하프뷰 메뉴 닫히며 인물 전체 목록으로 복귀
- 선택한 인물에 "나" 뱃지 표시
- 톡 닉네임으로 이름 설정
- 정렬위치 변경 - 맨 앞</t>
  </si>
  <si>
    <t>추가 지정</t>
  </si>
  <si>
    <t>나로 지정된 인물 있음</t>
  </si>
  <si>
    <t>1. 인물 전체 목록 중 인물 1개 선택
2. [인물 지정] 메뉴 탭
3. 나로 지정 선택 후 [확인] 탭
4. [합치기] 버튼 탭
- [취소] 시는 팝업 닫히며 종료
5. 나 상세화면 진입</t>
  </si>
  <si>
    <r>
      <rPr>
        <rFont val="Nanum Gothic"/>
        <sz val="9.0"/>
      </rPr>
      <t xml:space="preserve">1. 인물 지정, 인물 숨기기 활성화
2. 인물 지정 하프뷰 메뉴 표시
3. 인물 합치기 팝업 표시
- 기존 지정된 나와 현재 지정하려는 프로필 이미지 표시
- 이미 지정된 인물이 있어요, 합치면 되돌릴 수 없으니 한 번 더 확인해 주세요.
- [취소] [합치기]
4. 선택한 인물이 나로 지정된다.
- 하프뷰 메뉴 닫히며 인물 전체 목록으로 복귀
- 선택한 인물에 "나" 뱃지 표시
- 톡 닉네임으로 이름 설정
- 맨 앞으로 정렬 처리
</t>
    </r>
    <r>
      <rPr>
        <rFont val="Nanum Gothic"/>
        <b/>
        <color rgb="FFFF0000"/>
        <sz val="9.0"/>
      </rPr>
      <t xml:space="preserve">- 대표이미지는 서버에서 지정된 이미지로 표시(노출 이상유무만 체크)
</t>
    </r>
    <r>
      <rPr>
        <rFont val="Nanum Gothic"/>
        <sz val="9.0"/>
      </rPr>
      <t>- 합쳐진 인물이 전체 목록에서 사라진다(나에 통합)
5. 합쳐진 인물의 사진이 나 목록에 합쳐져 표시된다.</t>
    </r>
  </si>
  <si>
    <r>
      <rPr>
        <rFont val="Nanum Gothic"/>
        <sz val="9.0"/>
      </rPr>
      <t xml:space="preserve">(zeron, 26/3) </t>
    </r>
    <r>
      <rPr>
        <rFont val="Nanum Gothic"/>
        <color rgb="FF1155CC"/>
        <sz val="9.0"/>
        <u/>
      </rPr>
      <t>QATEAM-11460</t>
    </r>
    <r>
      <rPr>
        <rFont val="Nanum Gothic"/>
        <sz val="9.0"/>
      </rPr>
      <t xml:space="preserve">
공통 : 인물 분류 &gt; 동일한 인물 지정하여 반복 합치기 시도 시 인물 정보 변경 얼럿 발생하는 현상
(evie, 26/4)
위 이슈 재현으로 fail 처리</t>
    </r>
  </si>
  <si>
    <r>
      <rPr>
        <rFont val="Nanum Gothic"/>
        <sz val="9.0"/>
      </rPr>
      <t xml:space="preserve">나로 지정된 인물이 있을때 해당 인물 그룹을 A라고하고 새롭게 나로 지정해서 합치려는 B그룹이라할때 B그룹의 사진갯수가 많다면 합치기시 B의 대표이미지로 나의 이미지가 변경되는지? 
(pond, 25/11)
'나'로 합치기 한 경우 실시간으로 반영되지 않음 
</t>
    </r>
    <r>
      <rPr>
        <rFont val="Nanum Gothic"/>
        <color rgb="FF1155CC"/>
        <sz val="9.0"/>
        <u/>
      </rPr>
      <t>https://jira.daumkakao.com/browse/QATEAM-8190</t>
    </r>
  </si>
  <si>
    <t>친구 목록에서 선택</t>
  </si>
  <si>
    <t>해당 친구로 지정된 인물 없음</t>
  </si>
  <si>
    <t>1. 인물 전체 목록 중 인물 1개 선택
2. [인물 지정] 메뉴 탭
3. [친구 목록에서 선택] 후 [확인] 탭
4. 친구 선택 피커에서 조건의 친구 선택 후 [확인] 탭</t>
  </si>
  <si>
    <t>1. 인물 지정, 인물 숨기기 활성화
2. 인물 지정 하프뷰 메뉴 표시
3. 친구 선택 피커 표시
4. 선택한 인물이 친구로 지정된다.
- 하프뷰 메뉴 닫히며 인물 전체 목록으로 복귀
- 선택한 인물에 "친구" 뱃지 표시
- 톡 내 친구 닉네임으로 이름 설정
- 정렬 위치 변경 - 나 다음</t>
  </si>
  <si>
    <t>합치기</t>
  </si>
  <si>
    <t>해당 친구로 지정된 인물 있음</t>
  </si>
  <si>
    <t>1. 인물 전체 목록 중 인물 1개 선택
2. [인물 지정] 메뉴 탭
3. [친구 목록에서 선택] 후 [확인] 탭
4. 친구 선택 피커에서 조건의 친구 선택 후 [확인] 탭
5. [합치기] 버튼 탭</t>
  </si>
  <si>
    <t>1. 인물 지정, 인물 숨기기 활성화
2. 인물 지정 하프뷰 메뉴 표시
3. 친구 선택 피커 표시
4. 인물 합치기 팝업 표시
- 기존 지정된 나와 현재 지정하려는 프로필 이미지 표시
- 이미 지정된 인물이 있어요, 합치면 되돌릴 수 없으니 한 번 더 확인해 주세요.
- [취소] [합치기]
4. 선택한 인물이 친구로 지정된다.
- 하프뷰 메뉴 닫히며 인물 전체 목록으로 복귀
- 선택한 인물에 "친구" 뱃지 표시
- 톡 내 친구 닉네임으로 이름 설정
- 합쳐진 인물이 전체 목록에서 사라진다.</t>
  </si>
  <si>
    <t>친구 닉네임 노출 스펙 확인</t>
  </si>
  <si>
    <t>닉네임 노출 우선순위 반영 확인</t>
  </si>
  <si>
    <t>연락처 이름 표시</t>
  </si>
  <si>
    <t>1. 조건 상태의 친구로 친구 목록에서 선택하여 지정 후 닉네임 표시 확인</t>
  </si>
  <si>
    <t>1. 친구목록에 표시되는 닉네임과 동일하게 표시
- 연락처 이름</t>
  </si>
  <si>
    <t>내가 수정한 닉네임 표시</t>
  </si>
  <si>
    <t>1. 친구목록에 표시되는 닉네임과 동일하게 표시
- 내가 설정한 닉네임</t>
  </si>
  <si>
    <t>친구가 설정한 이름 표시</t>
  </si>
  <si>
    <t>1. 친구목록에 표시되는 닉네임과 동일하게 표시
- 친구가 설정한 닉네임</t>
  </si>
  <si>
    <t>숨김 후 닉네임 유지 확인</t>
  </si>
  <si>
    <t>1. 친구로 지정된 친구 숨김 후 친구 닉네임 표시 확인</t>
  </si>
  <si>
    <t>1. 유지된다.</t>
  </si>
  <si>
    <t>삭제 후 닉네임 유지 확인</t>
  </si>
  <si>
    <t>1. 친구로 지정된 친구 삭제 후 친구 닉네임 표시 확인</t>
  </si>
  <si>
    <t>차단 후 닉네임 유지 확인</t>
  </si>
  <si>
    <t>1. 친구로 지정된 친구 차단 후 친구 닉네임 표시 확인</t>
  </si>
  <si>
    <t>톡 탈퇴 시 변경 확인</t>
  </si>
  <si>
    <t>1. 친구로 지정된 친구가 카카오톡 탈퇴 후 친구 닉네임 표시 확인</t>
  </si>
  <si>
    <t>1. "알수 없음" 으로 변경 표시된다.</t>
  </si>
  <si>
    <t>닉네임 변경 확인
: 연락처 이름 변경</t>
  </si>
  <si>
    <t>친구로 지정된 친구 존재
연락처 이름 기반으로 표시 상태</t>
  </si>
  <si>
    <t>1. 조건의 친구의 연락처 닉네임 변경 후 동기화 처리하여 친구목록의 이름이 변경 된 후 인물 분류 전체 목록 표시 확인</t>
  </si>
  <si>
    <t>1. 변경된 연락처 이름으로 표시된다.</t>
  </si>
  <si>
    <t>닉네임 변경 확인
: 내가 수정</t>
  </si>
  <si>
    <t>친구로 지정된 친구 존재
내가 수정한 이름 기반으로 표시 상태</t>
  </si>
  <si>
    <t>1. 조건의 친구의 닉네임 재변경 후 인물 분류 전체 목록 표시 확인</t>
  </si>
  <si>
    <t>1. 변경된 닉네임으로 표시된다.</t>
  </si>
  <si>
    <t>닉네임 변경 확인
: 친구가 수정</t>
  </si>
  <si>
    <t>친구로 지정된 친구 존재
친구가 설정한 이름 표시 상태</t>
  </si>
  <si>
    <t>1. 조건의 친구가 닉네임을 변경한 뒤 동기화처리되어 내 친구목록에도 변경 반영된 상태에서 인물 분류 전체 목록 표시 확인</t>
  </si>
  <si>
    <t>1. 친구가 변경한 닉네임으로 표시된다.</t>
  </si>
  <si>
    <t>친구가 변경 &gt; 동기화 진행 후 확인</t>
  </si>
  <si>
    <t>최초 설정</t>
  </si>
  <si>
    <t>처음사용하는 이름으로 설정</t>
  </si>
  <si>
    <t>나, 친구로 설정되지 않은 인물</t>
  </si>
  <si>
    <t>1. 인물 전체 목록 중 조건의 인물 선택
2. [인물 지정] 메뉴 탭
3. [직접 입력] 후 [확인] 탭
4. 인물 전체 목록에 존재하지 않는 이름 입력 후 [완료] 탭</t>
  </si>
  <si>
    <t>1. 인물 지정, 인물 숨기기 활성화
2. 인물 지정 하프뷰 메뉴 표시
3. 직접 입력 팝업 표시
4. 입력한 이름으로 라벨링 처리된다.
- 하프뷰 메뉴 닫히며 인물 전체 목록으로 복귀
- 나, 친구 뒤로 정렬 처리된다.</t>
  </si>
  <si>
    <t>한 인물로 합치기</t>
  </si>
  <si>
    <t>합쳐지는 인물이 talkuserid로 매핑된 케이스와 직접입력으로 매핑은 안되어있는 케이스 구분하여 체크
- 동이 이름 합치기, 다른 인물로 분류하기 2가지 각각 케이스 추가 필요</t>
  </si>
  <si>
    <t>기존 직접입력한 인물에 합치기</t>
  </si>
  <si>
    <t>A. 나, 친구로 설정되지 않은 인물
B. 직접입력한 talkuserId매핑안된 인물 존재</t>
  </si>
  <si>
    <t>1. 인물 전체 목록 중 조건의 인물 선택
2. [인물 지정] 메뉴 탭
3. [직접 입력] 후 [확인] 탭
4. 인물 전체 목록에 존재하는 이름 입력 후 [완료] 탭
- B조건에 해당되는 이름 입력
5. [한 인물로 합치기] 버튼 탭
6. 합쳐진 인물 상세 진입</t>
  </si>
  <si>
    <t>1. 인물 지정, 인물 숨기기 활성화
2. 인물 지정 하프뷰 메뉴 표시
3. 직접 입력 팝업 표시
4. 인물 합치기 팝업 표시
- 인물 합치기
- 같은 인물인가요? 합치면 되돌릴 수 없으니 한 번 더 확인해주세요.
[한 인물로 합치기]
[다른 인물로 분류하기]
[취소]
5. 합치기 처리된다.
- 하프뷰 메뉴 닫히며 인물 전체 목록으로 복귀
- 합쳐진 인물이 전체 목록에서 사라진다.
6. 합치기 된 인물 사진 모두 표시된다.</t>
  </si>
  <si>
    <t>다른 인물로 분류하기</t>
  </si>
  <si>
    <t>1. 인물 전체 목록 중 조건의 인물 선택
2. [인물 지정] 메뉴 탭
3. [직접 입력] 후 [확인] 탭
4. 인물 전체 목록에 존재하는 이름 입력 후 [완료] 탭
5. [다른 인물로 분류하기] 버튼 탭</t>
  </si>
  <si>
    <t>1. 인물 지정, 인물 숨기기 활성화
2. 인물 지정 하프뷰 메뉴 표시
3. 직접 입력 팝업 표시
4. 인물 합치기 팝업 표시
- 인물 합치기
- 같은 인물인가요? 합치면 되돌릴 수 없으니 한 번 더 확인해주세요.
[한 인물로 합치기]
[다른 인물로 분류하기]
[취소]
5. 다른인물로 분류되며 입력한 이름으로 라벨링 처리된다.
- 하프뷰 메뉴 닫히며 인물 전체 목록으로 복귀
- 전체 목록에 동일 이름으로 분류 및 정렬 표시된다.</t>
  </si>
  <si>
    <t>인물 정보 초기화</t>
  </si>
  <si>
    <t>메뉴 비활성화 확인</t>
  </si>
  <si>
    <t>talkuserID 매핑안됨
직집입력 안됨</t>
  </si>
  <si>
    <t>1. 조건의 유저 선택 후 인물 지정 선택 후 메뉴 확인</t>
  </si>
  <si>
    <t>1. 인물 정보 초기화 메뉴 미노출</t>
  </si>
  <si>
    <t>타입별 초기화</t>
  </si>
  <si>
    <t>매핑유저 - 나</t>
  </si>
  <si>
    <t>나로 매핑된 인물 존재</t>
  </si>
  <si>
    <t>1. 조건의 유저 선택 후 인물 지정 &gt; 인물 정보 초기화 탭
2. [확인] 탭</t>
  </si>
  <si>
    <t>1. 팝업 표시
-----
인물 지정을 초기화할까요?
[취소] [확인]
2. 매핑 제거된다.
- 전체목록에서 이름 없음으로 표시된다.</t>
  </si>
  <si>
    <t>매핑유저 - 친구</t>
  </si>
  <si>
    <t>친구로 매핑된 인물 존재</t>
  </si>
  <si>
    <t>직접입력</t>
  </si>
  <si>
    <t>직접입력으로 라벨링한 인물 존재</t>
  </si>
  <si>
    <t>현재 설정한 항목 디폴트 선택</t>
  </si>
  <si>
    <t>나</t>
  </si>
  <si>
    <t>나로 지정된 인물</t>
  </si>
  <si>
    <t>1. 조건의 인물 선택 후 인물 지정 후 하프뷰 선택 상태 확인</t>
  </si>
  <si>
    <t>1. 나로 지정</t>
  </si>
  <si>
    <t>친구로 지정된 인물</t>
  </si>
  <si>
    <t>1. 친구 목록에서 선택</t>
  </si>
  <si>
    <t>직접 입력된 인물</t>
  </si>
  <si>
    <t>1. 직접 입력</t>
  </si>
  <si>
    <t>인물 합치기</t>
  </si>
  <si>
    <t>합치기 대상 별 결과 확인</t>
  </si>
  <si>
    <t>* 정렬 기준대로 노출되므로 정렬기준 상 합칠 인물 1이 앞에오는 유저로 가정하여 확인</t>
  </si>
  <si>
    <t>합칠 인물 1</t>
  </si>
  <si>
    <t>합칠 인물 2</t>
  </si>
  <si>
    <t>1. 합칠인물 1, 2 선택 후 인물 합치기 버튼 탭
2. [합치기] 탭</t>
  </si>
  <si>
    <t>1. 인물 합치기 팝업
-----
프로필 이미지 1, 2
인물 합치기
이미 지정된 인물이 있어요, 합치면 되돌릴 수 없으니 한 번 더 확인해 주세요.
[취소] [합치기]
2. 합칠 인물 1로 변합된다.
- 합칠 인물 2의 인물 버블 사라짐
- 합칠 인물 1의 대표이미지, 닉네임 유지
- 병합 후 상세에서 이미지 모두 표시</t>
  </si>
  <si>
    <t>합치기 멀티 요청</t>
  </si>
  <si>
    <t>개별 요청 가능 확인</t>
  </si>
  <si>
    <t>인물 1, 2 합치기 진행중</t>
  </si>
  <si>
    <t>1. 조건의 인물 외 인물 2명 선택 후 합치기 요청</t>
  </si>
  <si>
    <t>1. 합치기 처리된다.</t>
  </si>
  <si>
    <t>합치기 중 기능 제한 확인</t>
  </si>
  <si>
    <t>대표 이미지 변경</t>
  </si>
  <si>
    <t>1.조건의 인물에 대해 대표 이미지 변경 요청</t>
  </si>
  <si>
    <t>1. 실패 팝업 표시
-----
인물 지정 실패
먼저 받은 요청을 진행하고 있어요.
잠시 후에 다시 시도해 주세요.
[확인]</t>
  </si>
  <si>
    <t>인물 이름 설정</t>
  </si>
  <si>
    <t>1. 조건의 인물에 대해 이름 설정 요청</t>
  </si>
  <si>
    <t>숨기기</t>
  </si>
  <si>
    <t>1. 조건의 인물에 대해 숨기기 요청</t>
  </si>
  <si>
    <t>1. 조건의 인물에 대해 합치기 요청</t>
  </si>
  <si>
    <t>인물 숨기기</t>
  </si>
  <si>
    <t>숨기기 및 목록 갱신</t>
  </si>
  <si>
    <t>1. 전체 목록에서 인물 선택 후 인물 숨기기 메뉴 탭
2. [숨기기] 탭
3. 상단 햄버거 메뉴 &gt; 숨긴 인물 보기 탭</t>
  </si>
  <si>
    <r>
      <rPr>
        <rFont val="Nanum Gothic"/>
        <sz val="9.0"/>
      </rPr>
      <t xml:space="preserve">1. 팝업 표시
-----
</t>
    </r>
    <r>
      <rPr>
        <rFont val="Nanum Gothic"/>
        <b/>
        <sz val="9.0"/>
      </rPr>
      <t xml:space="preserve">인물 숨기기
</t>
    </r>
    <r>
      <rPr>
        <rFont val="Nanum Gothic"/>
        <sz val="9.0"/>
      </rPr>
      <t>목록에서만 숨기는 기능이에요
언제든지 다시 표시되도록 변경할 수 있어요.
[취소] [숨기기]
2. 전체 목록 갱신되며 인물 목록에서 미노출처리된다.
3. 숨긴 인물 리스트에 표시된다.</t>
    </r>
  </si>
  <si>
    <r>
      <rPr>
        <rFont val="Nanum Gothic"/>
        <sz val="9.0"/>
      </rPr>
      <t xml:space="preserve">(sallyy, 25/10) </t>
    </r>
    <r>
      <rPr>
        <rFont val="Nanum Gothic"/>
        <color rgb="FF1155CC"/>
        <sz val="9.0"/>
        <u/>
      </rPr>
      <t xml:space="preserve">QATEAM-8184
</t>
    </r>
    <r>
      <rPr>
        <rFont val="Nanum Gothic"/>
        <sz val="9.0"/>
      </rPr>
      <t>인물 지정(나/친구/직접 입력) &gt; 해당 인물 숨기기 시 숨긴 인물 목록에 지정한 이름 해제되는 현상은 스펙 ("이름 없음" 노출)</t>
    </r>
  </si>
  <si>
    <t>숨긴 인물 리스트</t>
  </si>
  <si>
    <t>빈화면 표시</t>
  </si>
  <si>
    <t>숨긴인물 없음</t>
  </si>
  <si>
    <t>1. 전체 목록 &gt; 햄버거 메뉴 &gt; 숨긴 인물 보기 탭</t>
  </si>
  <si>
    <t>1. 안내 문구 표시
-----
보여줄 인물이 없어요.</t>
  </si>
  <si>
    <t>숨긴 인물 복수 존재
: 3명 이상</t>
  </si>
  <si>
    <t>1. 숨긴 인물 리스트 표시
- 숨긴 날짜 순으로(최신순)으로 정렬되어 표시된다.</t>
  </si>
  <si>
    <t>숨기기 해제</t>
  </si>
  <si>
    <t>1. 숨긴 인물 리스트에서 상단 선택모드 버튼 탭
2. 인물 선택 후 숨기기 해제 메뉴 탭
3. 전체 목록 복귀 후 확인</t>
  </si>
  <si>
    <t>1. 선택모드로 변경되며, 숨기기 해제 메뉴가 비활성 상태로 노출된다.
2. 숨기기가 해제된다.
- 숨긴 인물 목록이 갱신되며 해제된 인물은 화면갱신되어 사라진다.
3. 숨기기 해제 한 인물이 표시된다.</t>
  </si>
  <si>
    <t>해제 시 분류처리 업데이트 확인</t>
  </si>
  <si>
    <t>숨기기 상태에서 해당 인물의 이미지 추가되어 분류에 추가된 상태</t>
  </si>
  <si>
    <t>1. 전체 목록 복귀 후 숨기기 상태에서 추가된 분류이미지 노출 확인</t>
  </si>
  <si>
    <t>1. 숨기기 해제 직후 추가 분류된 이미지 노출된다.</t>
  </si>
  <si>
    <t>인물 상세 목록 조회</t>
  </si>
  <si>
    <t>상세 목록 구성요소 확인</t>
  </si>
  <si>
    <t>1. 나로 설정한 인물 상세 진입 후 이름 확인</t>
  </si>
  <si>
    <t>1. 나로 표기</t>
  </si>
  <si>
    <t>1. 친구이름으로 설정한 인물 상세 진입 후 이름 확인</t>
  </si>
  <si>
    <t>1. 친구 이름으로 표시</t>
  </si>
  <si>
    <t>1. 직접 입력한 인물 상세 진입 후 이름 확인</t>
  </si>
  <si>
    <t>1. 직접 입력한 이름으로 표시</t>
  </si>
  <si>
    <t>1. 이름 없음 인물 상세 진입 후 이름 확인</t>
  </si>
  <si>
    <t>1. "이름 추가" 으로 표시</t>
  </si>
  <si>
    <t>대표 사진</t>
  </si>
  <si>
    <t>변경 없는 경우 확인</t>
  </si>
  <si>
    <t>분류 후 대표 사진 변경 하지 않음</t>
  </si>
  <si>
    <t>1. 조건의 상태에서 대표 사진 확인</t>
  </si>
  <si>
    <t>1. 최초 분류 시 설정된 대표 사진 표시된다.</t>
  </si>
  <si>
    <t>대표 사진 변경 케이스</t>
  </si>
  <si>
    <t>대표 사진 변경 상태</t>
  </si>
  <si>
    <t>1. 변경된 대표 사진으로 표시</t>
  </si>
  <si>
    <t xml:space="preserve">(lottie.26/4)
대표사진 변경 후 인물 분류 목록으로 이동 시,기존 사진으로 노출 됨 
ㄴ 뒤로가기 &gt; 톡클라우드 진입 후 인물 분류 재 진입 시 변경 </t>
  </si>
  <si>
    <t>합치기 한 인물 케이스</t>
  </si>
  <si>
    <t>합치기 상태</t>
  </si>
  <si>
    <t>1. 전체에서 표시된 이미지와 동일 이미지로 표시</t>
  </si>
  <si>
    <t>인물 필터</t>
  </si>
  <si>
    <t>디폴트 선택 확인</t>
  </si>
  <si>
    <t>1. 인물 상세 목록 진입 후 필터링 확인</t>
  </si>
  <si>
    <t>1. 선택 안함 상태로 표시</t>
  </si>
  <si>
    <t>혼자만</t>
  </si>
  <si>
    <t>필터 미선택 상태</t>
  </si>
  <si>
    <t>1. "혼자만" 활성화</t>
  </si>
  <si>
    <t>1. 해당 인물의 사진만 존재하는 목록으로 필터링되어 표시된다.</t>
  </si>
  <si>
    <t>필터 해제</t>
  </si>
  <si>
    <t>혼자만 선택 상태</t>
  </si>
  <si>
    <t>1. "혼자만" 비활성화</t>
  </si>
  <si>
    <t>1. 전체 사진 표시</t>
  </si>
  <si>
    <t>여러 인물 선택</t>
  </si>
  <si>
    <t>1. 여러 인물 선택</t>
  </si>
  <si>
    <t>1. 선택한 인물들의 사진이 존재하는 목록으로 필터링되오 표시된다.
- 첫버블의 텍스트가 "선택한 인물만"으로 변경된다.</t>
  </si>
  <si>
    <t>선택한 인물만</t>
  </si>
  <si>
    <t>1. 여러 인물 선택
2. 선택한 인물만 선택</t>
  </si>
  <si>
    <t>1. 선택한 인물들의 사진이 존재하는 목록으로 필터링되오 표시된다.
- 첫버블의 텍스트가 "선택한 인물만"으로 변경된다.
2. 필터링된 사진에서 선택한 인물들만 있는 목록으로 필터링되어 표시된다.</t>
  </si>
  <si>
    <t>파일 카운트</t>
  </si>
  <si>
    <t>파일 카운트 표시 확인</t>
  </si>
  <si>
    <t>1. 인물 상세 진입 후 파일 카운트 표시 확인</t>
  </si>
  <si>
    <t>1. 표시되는 사진수와 동일 수로 표시</t>
  </si>
  <si>
    <t>분류 제외 후 확인</t>
  </si>
  <si>
    <t>1. 분류 제외 후 카운트 확인</t>
  </si>
  <si>
    <t>1. {기존 개수 - 분류 제외 수} 로 표시</t>
  </si>
  <si>
    <t>삭제 후 확인</t>
  </si>
  <si>
    <t>1. 삭제 후 카운트 확인</t>
  </si>
  <si>
    <t>1. {기존 개수 - 삭제 수} 로 표시</t>
  </si>
  <si>
    <t>파일 목록 표시</t>
  </si>
  <si>
    <t>사진 200개 이상</t>
  </si>
  <si>
    <t>1. 인물 상세 진입 후 스크롤</t>
  </si>
  <si>
    <t>1. 조건의 사진 갯수 모두 표시된다.
- 100개 단위로 페이징처리되며 스크롤 시 로딩하여 전체 표시</t>
  </si>
  <si>
    <t>중요 표시 항목 확인</t>
  </si>
  <si>
    <t>중요 표시 노출</t>
  </si>
  <si>
    <t>버티컬 - 중요</t>
  </si>
  <si>
    <t>1. 조건의 항목 사진 우측 상단 표시 확인
2. 중요 아이콘 탭</t>
  </si>
  <si>
    <t>1. 중요로 표시
2. 중요 해제 처리된다.
- 중요화면에서 확인시 미노출</t>
  </si>
  <si>
    <t>드라이브 - 중요</t>
  </si>
  <si>
    <t>스크롤 시 대표 이미지, 필터 영역 가려짐 확인</t>
  </si>
  <si>
    <t>1. 인물 상세 진입 후 아래로 스크롤</t>
  </si>
  <si>
    <t>1. 대표이미지, 인물 필터영역이 사라져서 표시된다.</t>
  </si>
  <si>
    <t>빈화면 표시 확인</t>
  </si>
  <si>
    <t>인물 분류 후 삭제/ 제외등으로 사진 0개 상태</t>
  </si>
  <si>
    <t>1. 인물 상세 진입 후 안내 문구 확인</t>
  </si>
  <si>
    <t>1. 사진이 없습니다.
새로고침 아이콘 표시</t>
  </si>
  <si>
    <t>분류 추가되어 새로고침 시 데이터 존재하는 경우</t>
  </si>
  <si>
    <t>1. 인물 상세 진입 후 새로고침</t>
  </si>
  <si>
    <t>1. 분류 데이터를 로딩 후 표시된다.</t>
  </si>
  <si>
    <t>새로고침 시 데이터 없는 경우</t>
  </si>
  <si>
    <t>1. 안내 문구 유지</t>
  </si>
  <si>
    <t>설정 버튼 기능</t>
  </si>
  <si>
    <t>대표 사진 변경</t>
  </si>
  <si>
    <t>대표사진 변경 및 적용 확인</t>
  </si>
  <si>
    <t>사진 5장 이상</t>
  </si>
  <si>
    <t>1. 설정버튼 &gt; 대표 사진 변경 탭
2. 현재 사진외 다른 사진 선택 후 [확인] 탭</t>
  </si>
  <si>
    <r>
      <rPr>
        <rFont val="Nanum Gothic"/>
        <sz val="9.0"/>
      </rPr>
      <t xml:space="preserve">1. 대표 사진 선택 화면이 표시된다.
- 최신 날짜 순으로 나열되어 표시된다.
- </t>
    </r>
    <r>
      <rPr>
        <rFont val="Nanum Gothic"/>
        <b/>
        <sz val="9.0"/>
      </rPr>
      <t xml:space="preserve">가장 최근 </t>
    </r>
    <r>
      <rPr>
        <rFont val="Nanum Gothic"/>
        <sz val="9.0"/>
      </rPr>
      <t>사진이 선택 상태로 표시된다.
2. 선택한 사진으로 대표 사진이 변경되며, 상세 화면으로 돌아간다.
- 상세화면에서 변경된 대표사진으로 표시된다.
- 인물 전체화면에서 변경된 대표사진으로 표시된다.</t>
    </r>
  </si>
  <si>
    <t>인물 지정(지정)</t>
  </si>
  <si>
    <t>- 디폴트 선택 상태
ㄴ 지정된 인물이 없는 경우는 나로 지정 디폴트
ㄴ 지정된(나,친구,직접입력) 상태라면 해당 상태 디폴트 선택 상태로 표시</t>
  </si>
  <si>
    <t>현재 상세 진입 인물 - 이름 없음 
나로 지정된 인물 없음</t>
  </si>
  <si>
    <t>1. 설정 &gt; 인물 지정 탭
2. 나로 지정 선택 후 [확인] 탭</t>
  </si>
  <si>
    <r>
      <rPr>
        <rFont val="Nanum Gothic"/>
        <sz val="9.0"/>
      </rPr>
      <t xml:space="preserve">1. 인물 지정 하프뷰 표시된다.
- 디폴트 선택 상태
</t>
    </r>
    <r>
      <rPr>
        <rFont val="Nanum Gothic"/>
        <color rgb="FF434343"/>
        <sz val="9.0"/>
      </rPr>
      <t>ㄴ 지정된 인물이 없는 경우는 나로 지정 디폴트</t>
    </r>
    <r>
      <rPr>
        <rFont val="Nanum Gothic"/>
        <color rgb="FFFFFFFF"/>
        <sz val="9.0"/>
      </rPr>
      <t xml:space="preserve">
</t>
    </r>
    <r>
      <rPr>
        <rFont val="Nanum Gothic"/>
        <color rgb="FFFF0000"/>
        <sz val="9.0"/>
      </rPr>
      <t xml:space="preserve">
</t>
    </r>
    <r>
      <rPr>
        <rFont val="Nanum Gothic"/>
        <sz val="9.0"/>
      </rPr>
      <t>2. 선택한 인물이 나로 지정된다.
- 하프뷰 메뉴 닫히며 인물 상세 목록으로 복귀
- 대표 이미지에 "나" 뱃지 표시
- 톡 닉네임으로 이름 설정</t>
    </r>
  </si>
  <si>
    <t>현재 상세 진입 인물 - 이름 없음 
나로 지정된 인물 있음</t>
  </si>
  <si>
    <t>1. 설정 &gt; 인물 지정 탭
2. 나로 지정 선택 후 [확인] 탭
3. [합치기] 탭</t>
  </si>
  <si>
    <r>
      <rPr>
        <rFont val="Nanum Gothic"/>
        <sz val="9.0"/>
      </rPr>
      <t>1. 인물 지정 하프뷰 표시된다.</t>
    </r>
    <r>
      <rPr>
        <rFont val="Nanum Gothic"/>
        <color rgb="FFFF0000"/>
        <sz val="9.0"/>
      </rPr>
      <t xml:space="preserve">
</t>
    </r>
    <r>
      <rPr>
        <rFont val="Nanum Gothic"/>
        <color rgb="FF434343"/>
        <sz val="9.0"/>
      </rPr>
      <t xml:space="preserve">2. 인물 합치기 팝업 표시
- 기존 지정된 나와 현재 지정하려는 프로필 이미지 표시
- 이미 지정된 인물이 있어요, 합치면 되돌릴 수 없으니 한 번 더 확인해 주세요.
- [취소] [합치기]
</t>
    </r>
    <r>
      <rPr>
        <rFont val="Nanum Gothic"/>
        <color rgb="FFFF0000"/>
        <sz val="9.0"/>
      </rPr>
      <t xml:space="preserve">
</t>
    </r>
    <r>
      <rPr>
        <rFont val="Nanum Gothic"/>
        <sz val="9.0"/>
      </rPr>
      <t>3. 선택한 인물이 나로 지정되며 합쳐진다. 
- 하프뷰 메뉴 닫히며 인물 상세 목록으로 복귀
- 대표 이미지에 "나" 뱃지 표시
- 대표 이미지는 기존에 "나"의 대표이미지로 표시된다.
- 톡 닉네임으로 이름 설정
- 기존에 나로 지정되어있는 인물의 사진과 통합되어 사진 표시된다.</t>
    </r>
  </si>
  <si>
    <r>
      <rPr>
        <rFont val="Nanum Gothic"/>
        <sz val="9.0"/>
      </rPr>
      <t>(mia, 26/4) 
합치기 완료시 기존 사진만 노출되나, 화면 재진입시 통합되어 사진 표시됨 
=&gt; 화면 갱신 이슈로 현상태 유지 (참고 Jira.</t>
    </r>
    <r>
      <rPr>
        <rFont val="Nanum Gothic"/>
        <color rgb="FF1155CC"/>
        <sz val="9.0"/>
        <u/>
      </rPr>
      <t>QATEAM-8982</t>
    </r>
    <r>
      <rPr>
        <rFont val="Nanum Gothic"/>
        <sz val="9.0"/>
      </rPr>
      <t>)</t>
    </r>
  </si>
  <si>
    <t>1. 설정 &gt; 인물 지정 탭
2. 친구 목록에서 선택 후 [확인] 탭</t>
  </si>
  <si>
    <r>
      <rPr>
        <rFont val="Nanum Gothic"/>
        <sz val="9.0"/>
      </rPr>
      <t>1. 인물 지정 하프뷰 표시된다.</t>
    </r>
    <r>
      <rPr>
        <rFont val="Nanum Gothic"/>
        <color rgb="FFFF0000"/>
        <sz val="9.0"/>
      </rPr>
      <t xml:space="preserve">
</t>
    </r>
    <r>
      <rPr>
        <rFont val="Nanum Gothic"/>
        <sz val="9.0"/>
      </rPr>
      <t>2. 선택한 인물이 친구로 지정된다.
- 하프뷰 메뉴 닫히며 인물 상세 목록으로 복귀
- 선택한 인물에 "친구" 뱃지 표시
- 톡 내 친구 닉네임으로 이름 설정</t>
    </r>
  </si>
  <si>
    <t>1. 설정 &gt; 인물 지정 탭
2. 친구 목록에서 선택 후 [확인] 탭
3. [합치기] 탭</t>
  </si>
  <si>
    <r>
      <rPr>
        <rFont val="Nanum Gothic"/>
        <sz val="9.0"/>
      </rPr>
      <t>1. 인물 지정 하프뷰 표시된다.</t>
    </r>
    <r>
      <rPr>
        <rFont val="Nanum Gothic"/>
        <color rgb="FFFF0000"/>
        <sz val="9.0"/>
      </rPr>
      <t xml:space="preserve">
</t>
    </r>
    <r>
      <rPr>
        <rFont val="Nanum Gothic"/>
        <color rgb="FF434343"/>
        <sz val="9.0"/>
      </rPr>
      <t>2. 인물 합치기 팝업 표시
- 기존 지정된 나와 현재 지정하려는 프로필 이미지 표시
- 이미 지정된 인물이 있어요, 합치면 되돌릴 수 없으니 한 번 더 확인해 주세요.
- [취소] [합치기]</t>
    </r>
    <r>
      <rPr>
        <rFont val="Nanum Gothic"/>
        <color rgb="FFFF0000"/>
        <sz val="9.0"/>
      </rPr>
      <t xml:space="preserve">
</t>
    </r>
    <r>
      <rPr>
        <rFont val="Nanum Gothic"/>
        <sz val="9.0"/>
      </rPr>
      <t>3. 선택한 인물이 친구로 지정된다.
- 하프뷰 메뉴 닫히며 인물 상세 목록으로 복귀
- 선택한 인물에 "친구" 뱃지 표시
- 합쳐진 친구와 선택한 인물 사진이 통합되어 표시된다.</t>
    </r>
  </si>
  <si>
    <r>
      <rPr>
        <rFont val="Nanum Gothic"/>
        <sz val="9.0"/>
      </rPr>
      <t>(mia, 26/4) 
합치기 완료시 기존 사진만 노출되나, 화면 재진입시 통합되어 사진 표시됨 
=&gt; 화면 갱신 이슈로 현상태 유지 (참고 Jira.</t>
    </r>
    <r>
      <rPr>
        <rFont val="Nanum Gothic"/>
        <color rgb="FF1155CC"/>
        <sz val="9.0"/>
        <u/>
      </rPr>
      <t>QATEAM-8982</t>
    </r>
    <r>
      <rPr>
        <rFont val="Nanum Gothic"/>
        <sz val="9.0"/>
      </rPr>
      <t>)</t>
    </r>
  </si>
  <si>
    <t>1. 설정 &gt; 인물 지정 탭
2. 직접 입력  선택 후 [확인] 탭
3. 인물 전체 목록에 존재하지 않는 이름 입력 후 [완료] 탭</t>
  </si>
  <si>
    <r>
      <rPr>
        <rFont val="Nanum Gothic"/>
        <color rgb="FF000000"/>
        <sz val="9.0"/>
      </rPr>
      <t xml:space="preserve">1. 인물 지정 하프뷰 표시된다.
</t>
    </r>
    <r>
      <rPr>
        <rFont val="Nanum Gothic"/>
        <color rgb="FF000000"/>
        <sz val="9.0"/>
      </rPr>
      <t xml:space="preserve">
2. 직접 입력 팝업 표시
</t>
    </r>
    <r>
      <rPr>
        <rFont val="Nanum Gothic"/>
        <color rgb="FF000000"/>
        <sz val="9.0"/>
      </rPr>
      <t>3. 입력한 이름으로 라벨링 처리된다.
- 하프뷰 메뉴 닫히며 인물 상세 목록으로 복귀
- 닉네임이 입력한 이름으로 변경된다.</t>
    </r>
  </si>
  <si>
    <t>A. talkuser매핑된 인물
B. 직접 입력할 이름의 직접입력한 매핑된 인물 존재</t>
  </si>
  <si>
    <t>1. A인물에 대해 설정 &gt; 인물 지정 탭
2. 직접 입력  선택 후 [확인] 탭
3. 인물 전체 목록에 존재하는 이름 입력 후 [완료] 탭
- B조건에 해당되는 이름 입력
4. [한 인물로 합치기] 버튼 탭</t>
  </si>
  <si>
    <t>1. 인물 지정 하프뷰 표시된다.
2. 직접 입력 팝업 표시
-----
직접입력
이미 나 또는 친구로 지정되어 있어요.
직접 입력하면, 새 인물로 지정되요.
3. 인물 합치기 팝업 표시
- 인물 합치기
- 같은 인물인가요? 합치면 되돌릴 수 없으니 한 번 더 확인해주세요.
[한 인물로 합치기]
[다른 인물로 분류하기]
[취소]
4. 합치기 처리된다.
- 하프뷰 메뉴 닫히며 인물 상세 목록으로 복귀
- 합치기 된 인물 사진 모두 표시된다.</t>
  </si>
  <si>
    <r>
      <rPr>
        <rFont val="Nanum Gothic"/>
        <sz val="9.0"/>
      </rPr>
      <t>(mia, 26/4) 
합치기 완료시 기존 사진만 노출되나, 화면 재진입시 통합되어 사진 표시됨 
=&gt; 화면 갱신 이슈로 현상태 유지 (참고 Jira.</t>
    </r>
    <r>
      <rPr>
        <rFont val="Nanum Gothic"/>
        <color rgb="FF1155CC"/>
        <sz val="9.0"/>
        <u/>
      </rPr>
      <t>QATEAM-8982</t>
    </r>
    <r>
      <rPr>
        <rFont val="Nanum Gothic"/>
        <sz val="9.0"/>
      </rPr>
      <t>)</t>
    </r>
  </si>
  <si>
    <t>https://docs.google.com/presentation/d/1bfG72r_lFficZ7Q2kevhH99uhBQW4anKeuJYaAkPtLg/edit?slide=id.g3722eb4fa7f_0_19#slide=id.g3722eb4fa7f_0_19</t>
  </si>
  <si>
    <t>1. 설정 &gt; 인물 지정 탭
2. 직접 입력  선택 후 [확인] 탭
3. 인물 전체 목록에 존재하는 이름 입력 후 [완료] 탭
- B조건에 해당되는 이름 입력
4. [다른 인물로 분류하기] 버튼 탭</t>
  </si>
  <si>
    <r>
      <rPr>
        <rFont val="Nanum Gothic"/>
        <sz val="9.0"/>
      </rPr>
      <t>1. 인물 지정 하프뷰 표시된다.</t>
    </r>
    <r>
      <rPr>
        <rFont val="Nanum Gothic"/>
        <color rgb="FFFF0000"/>
        <sz val="9.0"/>
      </rPr>
      <t xml:space="preserve">
</t>
    </r>
    <r>
      <rPr>
        <rFont val="Nanum Gothic"/>
        <color rgb="FF434343"/>
        <sz val="9.0"/>
      </rPr>
      <t xml:space="preserve">
2. 직접 입력 팝업 표시
</t>
    </r>
    <r>
      <rPr>
        <rFont val="Nanum Gothic"/>
        <color rgb="FFFF0000"/>
        <sz val="9.0"/>
      </rPr>
      <t xml:space="preserve">
</t>
    </r>
    <r>
      <rPr>
        <rFont val="Nanum Gothic"/>
        <sz val="9.0"/>
      </rPr>
      <t>3. 인물 합치기 팝업 표시
- 인물 합치기
- 같은 인물인가요? 합치면 되돌릴 수 없으니 한 번 더 확인해주세요.
[한 인물로 합치기]
[다른 인물로 분류하기]
[취소]
4.  다른인물로 분류되며 입력한 이름으로 라벨링 처리된다.
- 하프뷰 메뉴 닫히며 인물 상세 목록으로 복귀
- 전체 목록 확인 시 동일 이름으로 분류 및 정렬 표시된다.</t>
    </r>
  </si>
  <si>
    <t>1. 인물 정보 초기화 메뉴 비활성화 표시된다.</t>
  </si>
  <si>
    <t>(evie, 26/3)
이름 없음 유저 선택 후 인물 지정 &gt; 초기화 미노출로 검증</t>
  </si>
  <si>
    <t>1. 조건의 유저 상세 화면에서 설정 &gt; 인물 지정 탭 &gt;  인물 정보 초기화 탭
2. [확인] 탭</t>
  </si>
  <si>
    <t>1. 팝업 표시
-----
인물 지정을 초기화할까요?
[취소] [확인]
2. 매핑 제거된다.
- 닉네임이 이름 없음으로 표시된다.</t>
  </si>
  <si>
    <t>상세에서는 닉네임  '이름 추가' 로 변경됨</t>
  </si>
  <si>
    <t>숨기기 후 UX 확인</t>
  </si>
  <si>
    <t>1. 인물 상세 &gt; 설정 &gt; 인물 숨기기 탭
2. [숨기기] 버튼 탭
3. 숨김 리스트 진입 후 목록 확인</t>
  </si>
  <si>
    <t>1. 팝업 표시
-----
인물 숨기기
인물 목록에서만 숨김 처리되며
언제든지 목록으로 되돌릴 수 있으며 데이터는 그대로 유지됩니다.
[취소] [숨기기]
2. 숨기기 처리되며 전체 목록 화면으로 이동된다.
- 전체 목록에서 숨기기처리되어 표시되지 않는다.
3. 숨기기한 친구가 표시된다.</t>
  </si>
  <si>
    <t>목록에서만 숨기는 기능이에요. 언제든지 다시 표시되도록 변경할 수 있어요.</t>
  </si>
  <si>
    <t>선택모드</t>
  </si>
  <si>
    <t>날짜 단위 선택</t>
  </si>
  <si>
    <t>선택 모드</t>
  </si>
  <si>
    <t>최대 선택 확인</t>
  </si>
  <si>
    <t>해당 날짜의 데이터 300개 초과</t>
  </si>
  <si>
    <t>1. 선택모드에서 조건의 날짜 선택</t>
  </si>
  <si>
    <t>1. 최근 데이터 기준으로 100개 선택되며, 이후는 미선택 처리된다.</t>
  </si>
  <si>
    <t>선택 공통</t>
  </si>
  <si>
    <t>최대 선택 개수 초과 얼럿 확인</t>
  </si>
  <si>
    <t>300개 선택 상태</t>
  </si>
  <si>
    <t>1. 조건의 상태에서 추가 선택</t>
  </si>
  <si>
    <t>1. 얼럿 표시
-----
"한 번에 선택 가능한 항목은 최대 100개 입니다.
[확인]"</t>
  </si>
  <si>
    <t>moz
300 -&gt; 100개로 스펙 변경</t>
  </si>
  <si>
    <t>선택한 항목 존재 상태에서 필터 변경시 팝업 확인</t>
  </si>
  <si>
    <t>1. 현상태와 다른 필터 선택</t>
  </si>
  <si>
    <t>1. 선택 초기화 팝업 표시
-----
선택 초기화
필터를 바꾸면 선택이 모두 해제돼요.
계속 진행할까요?
[취소] [확인]</t>
  </si>
  <si>
    <t>선택 후 저장</t>
  </si>
  <si>
    <t>1. 선택모드에서 선택 후 [저장] 탭</t>
  </si>
  <si>
    <t>1. 사진이 저장된다.
- 저장완료시까지 화면 중앙 프로그레스바 표시된다.
- 갤러리에 저장된 사진 표시 확인</t>
  </si>
  <si>
    <t>최대 저장 확인</t>
  </si>
  <si>
    <t>31개 이상 선택 상태</t>
  </si>
  <si>
    <t>1. 조건의 상태에서 [저장] 탭</t>
  </si>
  <si>
    <t>1. 얼럿 표시
------
사진, 동영상 저장은 한번에 30개까지 가능합니다.
[확인]
* 얼럿 표시되며 저장되지 않는다.</t>
  </si>
  <si>
    <t>공유 - 톡으로 전달하기</t>
  </si>
  <si>
    <t>단일 선택 후 공유
: 버티컬 데이터</t>
  </si>
  <si>
    <t>* 바텀시트
- 나에게
- 외부 공유
- 펑
- 톡클라우드</t>
  </si>
  <si>
    <t>사진 전송</t>
  </si>
  <si>
    <t>20MB미만 사진</t>
  </si>
  <si>
    <t xml:space="preserve">1. 선택모드에서 조건의 사진 선택 후 공유
2. 채팅방 선택 후 보내기 탭
</t>
  </si>
  <si>
    <t>1. 전달하기 바텀시트 표시
2. 선택한 채팅방으로 공유 동작 처리된다.
- 사진 타입으로 전송된다.</t>
  </si>
  <si>
    <t>단일 선택 후 공유
: 드라이브 데이터</t>
  </si>
  <si>
    <r>
      <rPr>
        <rFont val="Nanum Gothic"/>
        <sz val="9.0"/>
      </rPr>
      <t xml:space="preserve">1. 선택모드에서 조건의 사진 선택 후 공유
2. 원본 파일 </t>
    </r>
    <r>
      <rPr>
        <rFont val="Nanum Gothic"/>
        <b/>
        <sz val="9.0"/>
      </rPr>
      <t>미체크</t>
    </r>
    <r>
      <rPr>
        <rFont val="Nanum Gothic"/>
        <sz val="9.0"/>
      </rPr>
      <t xml:space="preserve"> 상태로 [확인] 탭
3. 채팅방 선택 후 보내기 탭</t>
    </r>
  </si>
  <si>
    <t>1. 원본 파일 보내기 팝업 표시
-----
원본 파일 보내기 여부 선택
원본 파일 보내기를 선택하면, 변환 없이 원본 그대로 채팅방에 전송됩니다.
[ ] 원본 파일 보내기
[취소][보내기]
2. 전달하기 바텀시트 표시
3. 선택한 채팅방으로 공유 동작 처리된다.
- 사진 타입으로 전송된다.</t>
  </si>
  <si>
    <t>(glenn)
원본 파일 보내기 팝업 노출 조건 
&gt; 톡 드라이브에 업로드 된 파일에 한해서 팝업 노출됨</t>
  </si>
  <si>
    <t>원본 파일 보내기</t>
  </si>
  <si>
    <r>
      <rPr>
        <rFont val="Nanum Gothic"/>
        <sz val="9.0"/>
      </rPr>
      <t xml:space="preserve">1. 선택모드에서 조건의 사진 선택 후 공유
2. 원본 파일 </t>
    </r>
    <r>
      <rPr>
        <rFont val="Nanum Gothic"/>
        <b/>
        <sz val="9.0"/>
      </rPr>
      <t>체크</t>
    </r>
    <r>
      <rPr>
        <rFont val="Nanum Gothic"/>
        <sz val="9.0"/>
      </rPr>
      <t xml:space="preserve"> 상태로 [확인] 탭
3. 채팅방 선택 후 보내기 탭</t>
    </r>
  </si>
  <si>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</si>
  <si>
    <t>파일 보내기</t>
  </si>
  <si>
    <t>20MB이상~300MB미만 사진</t>
  </si>
  <si>
    <t>1. 선택모드에서 조건의 사진 선택 후 공유
2. 채팅방 선택 후 보내기 탭</t>
  </si>
  <si>
    <t>1. 전달하기 바텀시트 표시
2. 선택한 채팅방으로 공유 동작 처리된다.
- 파일 타입으로 전송된다.</t>
  </si>
  <si>
    <t>복수 선택 후 공유
: 버티컬 only</t>
  </si>
  <si>
    <t>* 바텀시트
- 나에게
- 외부 공유
- 톡클라우드</t>
  </si>
  <si>
    <t xml:space="preserve">1. 선택모드에서 조건의 사진 복수 선택 후 공유
2. 채팅방 선택 후 보내기 탭
</t>
  </si>
  <si>
    <t>복수 선택 후 공유
: 드라이브 only</t>
  </si>
  <si>
    <t>1. 선택모드에서 조건의 사진 복수 선택 후 공유
2. 원본 파일 미체크 상태로 [확인] 탭
3. 채팅방 선택 후 보내기 탭</t>
  </si>
  <si>
    <t>1. 원본 파일 보내기 팝업 표시
-----
원본 파일 보내기 여부 선택
원본 파일 보내기를 선택하면, 변환 없이 원본 그대로 채팅방에 전송됩니다.
[ ] 원본 파일 보내기
[취소] [확인]
2. 전달하기 바텀시트 표시
3. 선택한 채팅방으로 공유 동작 처리된다.
- 사진 타입으로 전송된다.</t>
  </si>
  <si>
    <t>원본파일 보내기</t>
  </si>
  <si>
    <t>20MB미만 사진만 포함</t>
  </si>
  <si>
    <t>1. 선택모드에서 조건의 사진 복수 선택 후 공유
2. 원본 파일 체크 상태로 [확인] 탭
3. 채팅방 선택 후 보내기 탭</t>
  </si>
  <si>
    <t>20MB미만 사진
20MB이상 사진 포함</t>
  </si>
  <si>
    <r>
      <rPr>
        <rFont val="Nanum Gothic"/>
        <sz val="9.0"/>
      </rPr>
      <t xml:space="preserve">1. 선택모드에서 조건의 사진 복수 선택 후 공유
2. 원본 파일 </t>
    </r>
    <r>
      <rPr>
        <rFont val="Nanum Gothic"/>
        <b/>
        <sz val="9.0"/>
      </rPr>
      <t>체크</t>
    </r>
    <r>
      <rPr>
        <rFont val="Nanum Gothic"/>
        <sz val="9.0"/>
      </rPr>
      <t xml:space="preserve"> 상태로 [확인] 탭
3. 채팅방 선택 후 보내기 탭</t>
    </r>
  </si>
  <si>
    <r>
      <rPr>
        <rFont val="Nanum Gothic"/>
        <sz val="9.0"/>
      </rPr>
      <t xml:space="preserve">(sallyy, 25/10)
</t>
    </r>
    <r>
      <rPr>
        <rFont val="Nanum Gothic"/>
        <strike/>
        <color rgb="FF1155CC"/>
        <sz val="9.0"/>
        <u/>
      </rPr>
      <t>QATEAM-7809</t>
    </r>
    <r>
      <rPr>
        <rFont val="Nanum Gothic"/>
        <strike/>
        <sz val="9.0"/>
      </rPr>
      <t xml:space="preserve"> iOS 20mb 미만+20mb 이상 복수 선택 시 원본 보내기 팝업 미노출 
</t>
    </r>
    <r>
      <rPr>
        <rFont val="Nanum Gothic"/>
        <sz val="9.0"/>
      </rPr>
      <t>ㄴ (pond, 25/11) 
20MB 미만 : 사진, 20MB 이상 : 파일 타입으로 전송
ㄴ (jay, 26/5)
전체적으로 화면별 원본 파일 보내기 옵션 정책 정립하여 개선이 필요로 처리함 (논이슈 처리)</t>
    </r>
  </si>
  <si>
    <t>(kyle, 26/5)
파일크기 여부 상관없이 원본 파일 보내기 팝업은 항시 노출되며, 300mb이상인 경우 사진/동영상은 해당 팝업 미노출
 - 현재 확정된 정책은 상기와 같으며, 이후 정책이 변경되면 공유하겠음</t>
  </si>
  <si>
    <t>20MB이상 사진만 포함(복수)</t>
  </si>
  <si>
    <t>1. 선택모드에서 조건의 사진 선택
2. [전송] 탭</t>
  </si>
  <si>
    <t>1. 사진이 선택된다.
ㄴ 하단 원본 파일 보내기 체크 영역 미노출
2. 현재 채팅방으로 전송 동작 처리된다.
- 파일 타입으로 전송된다.</t>
  </si>
  <si>
    <r>
      <rPr>
        <rFont val="Nanum Gothic"/>
        <sz val="9.0"/>
      </rPr>
      <t xml:space="preserve">1. 선택모드에서 조건의 사진 복수 선택 후 공유
2. 원본 파일 </t>
    </r>
    <r>
      <rPr>
        <rFont val="Nanum Gothic"/>
        <b/>
        <sz val="9.0"/>
      </rPr>
      <t>미체크</t>
    </r>
    <r>
      <rPr>
        <rFont val="Nanum Gothic"/>
        <sz val="9.0"/>
      </rPr>
      <t xml:space="preserve"> 상태로 [확인] 탭
3. 채팅방 선택 후 보내기 탭</t>
    </r>
  </si>
  <si>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- 20MB미만 사진 - 사진타입으로 전송된다.
- 20MB이상 사진 - 파일타입으로 전송된다.</t>
  </si>
  <si>
    <r>
      <rPr>
        <rFont val="Nanum Gothic"/>
        <sz val="9.0"/>
      </rPr>
      <t xml:space="preserve">(sallyy, 25/10)
</t>
    </r>
    <r>
      <rPr>
        <rFont val="Nanum Gothic"/>
        <strike/>
        <color rgb="FF1155CC"/>
        <sz val="9.0"/>
        <u/>
      </rPr>
      <t>QATEAM-7809</t>
    </r>
    <r>
      <rPr>
        <rFont val="Nanum Gothic"/>
        <strike/>
        <sz val="9.0"/>
      </rPr>
      <t xml:space="preserve"> iOS 20mb 미만+20mb 이상 복수 선택 시 원본 보내기 팝업 미노출
</t>
    </r>
    <r>
      <rPr>
        <rFont val="Nanum Gothic"/>
        <sz val="9.0"/>
      </rPr>
      <t>ㄴ (jay, 26/5)
전체적으로 화면별 원본 파일 보내기 옵션 정책 정립하여 개선이 필요로 처리함 (논이슈 처리)</t>
    </r>
  </si>
  <si>
    <t>복수 선택 후 공유
: 드라이브 + 버티컬</t>
  </si>
  <si>
    <t>버티컬 -사진
드라이브- 20MB미만</t>
  </si>
  <si>
    <r>
      <rPr>
        <rFont val="Nanum Gothic"/>
        <sz val="9.0"/>
      </rPr>
      <t xml:space="preserve">(sallyy, 25/10)
</t>
    </r>
    <r>
      <rPr>
        <rFont val="Nanum Gothic"/>
        <strike/>
        <color rgb="FF1155CC"/>
        <sz val="9.0"/>
        <u/>
      </rPr>
      <t>QATEAM-8202</t>
    </r>
    <r>
      <rPr>
        <rFont val="Nanum Gothic"/>
        <strike/>
        <sz val="9.0"/>
      </rPr>
      <t xml:space="preserve"> 인물 분류에서 톡 버티컬 사진+드라이브 20mb 미만 사진 원본으로 보내기 체크 후 전달 시 톡 버티컬 사진 타입으로 전송되는 현상</t>
    </r>
    <r>
      <rPr>
        <rFont val="Nanum Gothic"/>
        <sz val="9.0"/>
      </rPr>
      <t xml:space="preserve">
ㄴ논이슈처리
ㄴ(evie, 26/4)
Android 논이슈 (QATEAM-8202)
현재 구현 동작은 하단과 같음
버티컬 이미지 - 사진 타입
드라이브 이미지 - 파일 타입</t>
    </r>
  </si>
  <si>
    <t>버티컬 -사진
드라이브- 20MB미만
드라이브 - 20MB이상</t>
  </si>
  <si>
    <r>
      <rPr>
        <rFont val="Nanum Gothic"/>
        <sz val="9.0"/>
      </rPr>
      <t xml:space="preserve">(sallyy, 25/10)
</t>
    </r>
    <r>
      <rPr>
        <rFont val="Nanum Gothic"/>
        <strike/>
        <color rgb="FF1155CC"/>
        <sz val="9.0"/>
        <u/>
      </rPr>
      <t>QATEAM-7809</t>
    </r>
    <r>
      <rPr>
        <rFont val="Nanum Gothic"/>
        <strike/>
        <sz val="9.0"/>
      </rPr>
      <t xml:space="preserve"> iOS 20mb 미만+20mb 이상 복수 선택 시 원본 보내기 팝업 미노출</t>
    </r>
    <r>
      <rPr>
        <rFont val="Nanum Gothic"/>
        <sz val="9.0"/>
      </rPr>
      <t xml:space="preserve">
ㄴ (jay, 26/5)
전체적으로 화면별 원본 파일 보내기 옵션 정책 정립하여 개선이 필요로 처리함 (논이슈 처리)</t>
    </r>
  </si>
  <si>
    <t>버티컬 -사진
드라이브 - 20MB이상</t>
  </si>
  <si>
    <t>1. 전달하기 바텀시트 표시
2. 선택한 채팅방으로 공유 동작 처리된다.
- 버티컬 -사진 - 사진타입으로 전송
- 드라이브 - 20MB이상 - 파일타입으로 전송</t>
  </si>
  <si>
    <r>
      <rPr>
        <rFont val="Nanum Gothic"/>
        <sz val="9.0"/>
      </rPr>
      <t xml:space="preserve">1. 선택모드에서 조건의 사진 복수 선택 후 공유
2. 원본 파일 </t>
    </r>
    <r>
      <rPr>
        <rFont val="Nanum Gothic"/>
        <b/>
        <sz val="9.0"/>
      </rPr>
      <t>미체크</t>
    </r>
    <r>
      <rPr>
        <rFont val="Nanum Gothic"/>
        <sz val="9.0"/>
      </rPr>
      <t xml:space="preserve"> 상태로 [확인] 탭
3. 채팅방 선택 후 보내기 탭</t>
    </r>
  </si>
  <si>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버티컬 -사진 - 사진타입으로 전송
- 드라이브- 20MB미만 - 사진타입으로 전송
- 드라이브 - 20MB이상 - 파일타입으로 전송</t>
  </si>
  <si>
    <r>
      <rPr>
        <rFont val="Nanum Gothic"/>
        <sz val="9.0"/>
      </rPr>
      <t xml:space="preserve">(sallyy, 25/10)
</t>
    </r>
    <r>
      <rPr>
        <rFont val="Nanum Gothic"/>
        <strike/>
        <color rgb="FF1155CC"/>
        <sz val="9.0"/>
        <u/>
      </rPr>
      <t>QATEAM-7809</t>
    </r>
    <r>
      <rPr>
        <rFont val="Nanum Gothic"/>
        <strike/>
        <sz val="9.0"/>
      </rPr>
      <t xml:space="preserve"> iOS 20mb 미만+20mb 이상 복수 선택 시 원본 보내기 팝업 미노출</t>
    </r>
    <r>
      <rPr>
        <rFont val="Nanum Gothic"/>
        <sz val="9.0"/>
      </rPr>
      <t xml:space="preserve">
ㄴ (jay, 26/5)
전체적으로 화면별 원본 파일 보내기 옵션 정책 정립하여 개선이 필요로 처리함 (논이슈 처리)</t>
    </r>
  </si>
  <si>
    <t>이 인물이 아님</t>
  </si>
  <si>
    <t>* 인물 분류 제외 기능
- 미노출 처리에 대해서만 체크</t>
  </si>
  <si>
    <t>분류 제외 확인</t>
  </si>
  <si>
    <t>1. 선택 모드 &gt; 복수 선택 &gt; 이 인물이 아님 메뉴 탭
2. [확인] 버튼 탭</t>
  </si>
  <si>
    <t>1. 얼럿 표시
-----
이 인물이 아님
선택한 사진을 이 인물 분류에서 제외할까요?
[취소] [확인]
2. 팝업이 닫히며, 선택한 사진이 인물 상세화면에서 제외처리된다.</t>
  </si>
  <si>
    <t>최대 선택 개수 처리 확인</t>
  </si>
  <si>
    <t>100개 선택 상태</t>
  </si>
  <si>
    <t>휴지통</t>
  </si>
  <si>
    <t>휴지통으로 이동 확인</t>
  </si>
  <si>
    <t>1. 선택 모드 &gt; 복수 선택 &gt; 휴지통 메뉴 탭
2. [이동] 버튼 탭</t>
  </si>
  <si>
    <t>1. 얼럿 표시
-----
휴지통으로 이동
휴지통에 30일 동안 보관된 뒤 영구적으로 삭제돼요.
[취소] [이동]
2. 팝업이 닫히며, 선택한 사진이 인물 상세화면에서 제외처리된다.
- 제외처리되며 휴지통으로 이동된다.
- 휴지통 진입 시 해당 파일 표시된다.</t>
  </si>
  <si>
    <t>복원 시 재분류 확인</t>
  </si>
  <si>
    <t>휴지통에 존재하는 파일
인물 클러스트링 대상 파일</t>
  </si>
  <si>
    <t>1. 휴지통 내 파일 선택 후 복원</t>
  </si>
  <si>
    <t>1. 다시 분류 처리된 후 인물 분류에 표시된다.</t>
  </si>
  <si>
    <t>드라이브, 버티컬에서 휴지통으로 이동 시 제외처리 확인</t>
  </si>
  <si>
    <t>분류된 이미지 존재
드라이브 파일</t>
  </si>
  <si>
    <t>1. 분류되어 인물분류에 표시되는 항목 휴지통으로 이동처리 후 인물 분류 상세에서 확인</t>
  </si>
  <si>
    <t>1. 인물 분류 상세에 해당 사진이 표시되지 않는다.</t>
  </si>
  <si>
    <t>분류된 이미지 존재
버티컬 파일</t>
  </si>
  <si>
    <t>상세 목록_상세 뷰어</t>
  </si>
  <si>
    <t>파일명/확장자</t>
  </si>
  <si>
    <t>버티컬 파일</t>
  </si>
  <si>
    <t>1. 헤더영역 정보 확인</t>
  </si>
  <si>
    <t>1. 보낸사람, 업로드 날짜 표시</t>
  </si>
  <si>
    <r>
      <rPr>
        <rFont val="Nanum Gothic"/>
        <sz val="9.0"/>
      </rPr>
      <t xml:space="preserve">riely
[iOS] 보낸사람 미노출
</t>
    </r>
    <r>
      <rPr>
        <rFont val="Nanum Gothic"/>
        <color rgb="FF1155CC"/>
        <sz val="9.0"/>
        <u/>
      </rPr>
      <t>https://jira.daumkakao.com/browse/QATEAM-7473</t>
    </r>
    <r>
      <rPr>
        <rFont val="Nanum Gothic"/>
        <sz val="9.0"/>
      </rPr>
      <t xml:space="preserve"> 
ㄴ노운이슈</t>
    </r>
  </si>
  <si>
    <t>드라이브 파일</t>
  </si>
  <si>
    <t>1. 파일명, 업로드 날짜 표시</t>
  </si>
  <si>
    <t>1. 상세 진입 후 헤더 우측 상단 표시 확인
2. 중요 아이콘 탭</t>
  </si>
  <si>
    <t>1. 중요 활성화 상태로 표시
2. 중요 해제 처리되며, 아이콘 비활성화로 표시
- 중요 화면에서 확인시 미노출</t>
  </si>
  <si>
    <t>하단 메뉴 확인</t>
  </si>
  <si>
    <t>드라이브 데이터</t>
  </si>
  <si>
    <t>1. 사진 상세에서  [저장] 탭</t>
  </si>
  <si>
    <t>버티컬 데이터</t>
  </si>
  <si>
    <t>공유 : 드라이브 데이터</t>
  </si>
  <si>
    <t>1. 사진 상세에서 조건의 파일 공유
2. 원본 파일 미체크 상태로 [확인] 탭
3. 채팅방 선택 후 보내기 탭</t>
  </si>
  <si>
    <t>1. 사진 상세에서 조건의 파일 공유
2. 원본 파일 체크 상태로 [확인] 탭
3. 채팅방 선택 후 보내기 탭</t>
  </si>
  <si>
    <t>공유 : 버티컬 데이터</t>
  </si>
  <si>
    <t xml:space="preserve">1. 사진 상세에서 조건의 파일 공유
2. 채팅방 선택 후 보내기 탭
</t>
  </si>
  <si>
    <t>인물 분류 제외</t>
  </si>
  <si>
    <t xml:space="preserve">1. 사진 상세에서 인물 분류 제외 탭
2. [확인] 버튼 탭 </t>
  </si>
  <si>
    <r>
      <rPr>
        <rFont val="Nanum Gothic"/>
        <color rgb="FF434343"/>
        <sz val="9.0"/>
      </rPr>
      <t xml:space="preserve">1. 얼럿 표시
-----
이 인물이 아님
선택한 사진을 이 인물 분류에서 제외할까요?
[취소] [확인]
</t>
    </r>
    <r>
      <rPr>
        <rFont val="Nanum Gothic"/>
        <color rgb="FF434343"/>
        <sz val="9.0"/>
      </rPr>
      <t>2. 팝업이 닫히며, 인물 전체 분류로 랜딩된다.</t>
    </r>
  </si>
  <si>
    <r>
      <rPr>
        <rFont val="Nanum Gothic"/>
        <sz val="9.0"/>
      </rPr>
      <t xml:space="preserve">(mia, 25/11)
인물 분류 제외/휴지통 동작 후 이전 사진 상세로 랜딩
 </t>
    </r>
    <r>
      <rPr>
        <rFont val="Nanum Gothic"/>
        <color rgb="FF1155CC"/>
        <sz val="9.0"/>
        <u/>
      </rPr>
      <t>QATEAM-8204</t>
    </r>
    <r>
      <rPr>
        <rFont val="Nanum Gothic"/>
        <sz val="9.0"/>
      </rPr>
      <t xml:space="preserve"> 참고</t>
    </r>
  </si>
  <si>
    <t>1. 사진 상세에서 휴지통 탭
2. [이동] 버튼 탭</t>
  </si>
  <si>
    <r>
      <rPr>
        <rFont val="Nanum Gothic"/>
        <color rgb="FF434343"/>
        <sz val="9.0"/>
      </rPr>
      <t xml:space="preserve">1. 얼럿 표시
-----
휴지통으로 이동
휴지통에 30일 동안 보관된 뒤 영구적으로 삭제돼요.
[취소] [이동]
</t>
    </r>
    <r>
      <rPr>
        <rFont val="Nanum Gothic"/>
        <color rgb="FF434343"/>
        <sz val="9.0"/>
      </rPr>
      <t>2. 팝업이 닫히며, 인물 전체 분류로 랜딩된다.</t>
    </r>
  </si>
  <si>
    <r>
      <rPr>
        <rFont val="Nanum Gothic"/>
        <sz val="9.0"/>
      </rPr>
      <t xml:space="preserve">(mia, 25/11)
인물 분류 제외/휴지통 동작 후 이전 사진 상세로 랜딩
 </t>
    </r>
    <r>
      <rPr>
        <rFont val="Nanum Gothic"/>
        <color rgb="FF1155CC"/>
        <sz val="9.0"/>
        <u/>
      </rPr>
      <t>QATEAM-8204</t>
    </r>
    <r>
      <rPr>
        <rFont val="Nanum Gothic"/>
        <sz val="9.0"/>
      </rPr>
      <t xml:space="preserve"> 참고</t>
    </r>
  </si>
  <si>
    <t>1. 사진 상세에서 더보기 &gt; 상세정보 탭</t>
  </si>
  <si>
    <t>1. 상세정보 표시된다.
- 종류
- 크기
- 해상도</t>
  </si>
  <si>
    <t>채팅방 톡 클라우드 피커</t>
  </si>
  <si>
    <t>신규 구독자 시작하기 화면 확인</t>
  </si>
  <si>
    <t>dri3 동의 상태
클러스터링 미시작 상태</t>
  </si>
  <si>
    <t>1. 채팅방 &gt; +메뉴 &gt; 톡클라우드 &gt; 인물 분류 메뉴 탭
2. 약관 화면 닫은 뒤 인물 분류 시작하기 버튼 탭
3. 인물 전체 목록중 인물 선택</t>
  </si>
  <si>
    <r>
      <rPr>
        <rFont val="Nanum Gothic"/>
        <sz val="9.0"/>
      </rPr>
      <t xml:space="preserve">1. 인물 분류 시작하기 화면으로 랜딩된다.
- 개인정보 수집 및 이용 안내 </t>
    </r>
    <r>
      <rPr>
        <rFont val="Nanum Gothic"/>
        <b/>
        <color rgb="FFFF9900"/>
        <sz val="9.0"/>
      </rPr>
      <t>미표시</t>
    </r>
    <r>
      <rPr>
        <rFont val="Nanum Gothic"/>
        <sz val="9.0"/>
      </rPr>
      <t xml:space="preserve">
2. 클러스트링 시작되며, 완료 후 인물 전체 목록 화면으로 이동된다.
3. 선택 모드 상태로 인물 상세화면으로 진입된다.</t>
    </r>
  </si>
  <si>
    <t>인물 분류에서 전송</t>
  </si>
  <si>
    <t>1. 사진이 선택된다.
ㄴ 하단 원본 파일 보내기 체크 영역 미노출
2. 현재 채팅방으로 전송 동작 처리된다.
- 사진 타입으로 전송된다.</t>
  </si>
  <si>
    <r>
      <rPr>
        <rFont val="Nanum Gothic"/>
        <sz val="9.0"/>
      </rPr>
      <t xml:space="preserve">1. 선택모드에서 조건의 사진 선택
2. 원본 파일 </t>
    </r>
    <r>
      <rPr>
        <rFont val="Nanum Gothic"/>
        <b/>
        <sz val="9.0"/>
      </rPr>
      <t>미체크</t>
    </r>
    <r>
      <rPr>
        <rFont val="Nanum Gothic"/>
        <sz val="9.0"/>
      </rPr>
      <t xml:space="preserve"> 상태로 [전송] 탭</t>
    </r>
  </si>
  <si>
    <t>1. 사진이 선택되며, 하단 원본 파일 보내기 체크 영역 노출된다.
2. 현재 채팅방으로 전송 동작 처리된다.
- 사진 타입으로 전송된다.</t>
  </si>
  <si>
    <r>
      <rPr>
        <rFont val="Nanum Gothic"/>
        <sz val="9.0"/>
      </rPr>
      <t xml:space="preserve">1. 선택모드에서 조건의 사진 선택
2. 원본 파일 </t>
    </r>
    <r>
      <rPr>
        <rFont val="Nanum Gothic"/>
        <b/>
        <sz val="9.0"/>
      </rPr>
      <t>체크</t>
    </r>
    <r>
      <rPr>
        <rFont val="Nanum Gothic"/>
        <sz val="9.0"/>
      </rPr>
      <t xml:space="preserve"> 상태로 [전송] 탭</t>
    </r>
  </si>
  <si>
    <t>1. 사진이 선택되며, 하단 원본 파일 보내기 체크 영역 노출된다.
2. 현재 채팅방으로 전송 동작 처리된다.
- 파일 타입으로 전송된다.</t>
  </si>
  <si>
    <r>
      <rPr>
        <rFont val="Nanum Gothic"/>
        <strike/>
        <sz val="9.0"/>
      </rPr>
      <t xml:space="preserve">[iOS] 20mb이상의 인물 사진을 전송 시 '원본 파일 보내기' 옵션이 노출되는 현상
</t>
    </r>
    <r>
      <rPr>
        <rFont val="Nanum Gothic"/>
        <strike/>
        <color rgb="FF1155CC"/>
        <sz val="9.0"/>
        <u/>
      </rPr>
      <t>https://jira.daumkakao.com/browse/QATEAM-7809</t>
    </r>
    <r>
      <rPr>
        <rFont val="Nanum Gothic"/>
        <color rgb="FF1155CC"/>
        <sz val="9.0"/>
        <u/>
      </rPr>
      <t xml:space="preserve">
</t>
    </r>
    <r>
      <rPr>
        <rFont val="Nanum Gothic"/>
        <sz val="9.0"/>
      </rPr>
      <t>ㄴ (jay, 26/5)
전체적으로 화면별 원본 파일 보내기 옵션 정책 정립하여 개선이 필요로 처리함 (논이슈 처리)</t>
    </r>
  </si>
  <si>
    <t>체크
- 원본 파일 보내기 선택시 
: 모두 파일타입으로 전송
- 원본 파일 보내기 미선택 시
ㄴ 20mb미만 사진타입으로 전송
ㄴ 20mb이상 파일타입으로 전송</t>
  </si>
  <si>
    <r>
      <rPr>
        <rFont val="Nanum Gothic"/>
        <sz val="9.0"/>
      </rPr>
      <t xml:space="preserve">1. 선택모드에서 조건의 사진 복수 선택
2. 원본 파일 </t>
    </r>
    <r>
      <rPr>
        <rFont val="Nanum Gothic"/>
        <b/>
        <sz val="9.0"/>
      </rPr>
      <t>미체크</t>
    </r>
    <r>
      <rPr>
        <rFont val="Nanum Gothic"/>
        <sz val="9.0"/>
      </rPr>
      <t xml:space="preserve"> 상태로 [전송] 탭</t>
    </r>
  </si>
  <si>
    <r>
      <rPr>
        <rFont val="Nanum Gothic"/>
        <sz val="9.0"/>
      </rPr>
      <t xml:space="preserve">1. 사진이 선택되며, 하단 원본 파일 보내기 체크 영역 노출된다.
2. 현재 채팅방으로 전송 동작 처리된다.
- </t>
    </r>
    <r>
      <rPr>
        <rFont val="Nanum Gothic"/>
        <b/>
        <sz val="9.0"/>
      </rPr>
      <t>사진</t>
    </r>
    <r>
      <rPr>
        <rFont val="Nanum Gothic"/>
        <sz val="9.0"/>
      </rPr>
      <t xml:space="preserve"> 타입으로 전송된다.</t>
    </r>
  </si>
  <si>
    <r>
      <rPr>
        <rFont val="Nanum Gothic"/>
        <sz val="9.0"/>
      </rPr>
      <t xml:space="preserve">1. 선택모드에서 조건의 사진 복수 선택
2. 원본 파일 </t>
    </r>
    <r>
      <rPr>
        <rFont val="Nanum Gothic"/>
        <b/>
        <sz val="9.0"/>
      </rPr>
      <t>체크</t>
    </r>
    <r>
      <rPr>
        <rFont val="Nanum Gothic"/>
        <sz val="9.0"/>
      </rPr>
      <t xml:space="preserve"> 상태로 [전송] 탭</t>
    </r>
  </si>
  <si>
    <r>
      <rPr>
        <rFont val="Nanum Gothic"/>
        <sz val="9.0"/>
      </rPr>
      <t xml:space="preserve">1. 사진이 선택되며, 하단 원본 파일 보내기 체크 영역 노출된다.
2. 현재 채팅방으로 전송 동작 처리된다.
- </t>
    </r>
    <r>
      <rPr>
        <rFont val="Nanum Gothic"/>
        <b/>
        <sz val="9.0"/>
      </rPr>
      <t>파일</t>
    </r>
    <r>
      <rPr>
        <rFont val="Nanum Gothic"/>
        <sz val="9.0"/>
      </rPr>
      <t xml:space="preserve"> 타입으로 전송된다.</t>
    </r>
  </si>
  <si>
    <r>
      <rPr>
        <rFont val="Nanum Gothic"/>
        <sz val="9.0"/>
      </rPr>
      <t xml:space="preserve">1. 선택모드에서 조건의 사진 복수 선택
2. 원본 파일 </t>
    </r>
    <r>
      <rPr>
        <rFont val="Nanum Gothic"/>
        <b/>
        <sz val="9.0"/>
      </rPr>
      <t>체크</t>
    </r>
    <r>
      <rPr>
        <rFont val="Nanum Gothic"/>
        <sz val="9.0"/>
      </rPr>
      <t xml:space="preserve"> 상태로 [전송] 탭</t>
    </r>
  </si>
  <si>
    <t>1. 사진이 선택되며, 하단 원본 파일 보내기 체크 영역 노출된다.
2. 현재 채팅방으로 전송 동작 처리된다.
- 20MB미만 - 파일타입으로 전송된다.
- 20MB이상 - 파일타입으로 전송된다.</t>
  </si>
  <si>
    <r>
      <rPr>
        <rFont val="Nanum Gothic"/>
        <sz val="9.0"/>
      </rPr>
      <t xml:space="preserve">(sallyy, 25/10)
</t>
    </r>
    <r>
      <rPr>
        <rFont val="Nanum Gothic"/>
        <strike/>
        <color rgb="FF1155CC"/>
        <sz val="9.0"/>
        <u/>
      </rPr>
      <t>QATEAM-7809</t>
    </r>
    <r>
      <rPr>
        <rFont val="Nanum Gothic"/>
        <strike/>
        <sz val="9.0"/>
      </rPr>
      <t xml:space="preserve"> 20mb 미만+20mb 이상 복수 선택 시 원본 보내기 팝업 미노출 
</t>
    </r>
    <r>
      <rPr>
        <rFont val="Nanum Gothic"/>
        <sz val="9.0"/>
      </rPr>
      <t xml:space="preserve">ㄴ (jay, 26/5)
전체적으로 화면별 원본 파일 보내기 옵션 정책 정립하여 개선이 필요로 처리함 (논이슈 처리)
</t>
    </r>
    <r>
      <rPr>
        <rFont val="Nanum Gothic"/>
        <strike/>
        <sz val="9.0"/>
      </rPr>
      <t>(pond, 25/11)
해당 이슈로 인해 아래와 같이 확인 (</t>
    </r>
    <r>
      <rPr>
        <rFont val="Nanum Gothic"/>
        <strike/>
        <color rgb="FF1155CC"/>
        <sz val="9.0"/>
        <u/>
      </rPr>
      <t>QATEAM-7809</t>
    </r>
    <r>
      <rPr>
        <rFont val="Nanum Gothic"/>
        <strike/>
        <sz val="9.0"/>
      </rPr>
      <t xml:space="preserve">)
- 20MB 이하 단일 선택 &gt; 원본 파일 </t>
    </r>
    <r>
      <rPr>
        <rFont val="Nanum Gothic"/>
        <b/>
        <strike/>
        <sz val="9.0"/>
      </rPr>
      <t>체크</t>
    </r>
    <r>
      <rPr>
        <rFont val="Nanum Gothic"/>
        <strike/>
        <sz val="9.0"/>
      </rPr>
      <t xml:space="preserve"> &gt; 20MB 이상 복수 선택 후 전송 &gt; 파일 타입으로만 전송됨 확인</t>
    </r>
  </si>
  <si>
    <r>
      <rPr>
        <rFont val="Nanum Gothic"/>
        <sz val="9.0"/>
      </rPr>
      <t xml:space="preserve">1. 선택모드에서 조건의 사진 복수 선택
2. 원본 파일 </t>
    </r>
    <r>
      <rPr>
        <rFont val="Nanum Gothic"/>
        <b/>
        <sz val="9.0"/>
      </rPr>
      <t>미체크</t>
    </r>
    <r>
      <rPr>
        <rFont val="Nanum Gothic"/>
        <sz val="9.0"/>
      </rPr>
      <t xml:space="preserve"> 상태로 [전송] 탭</t>
    </r>
  </si>
  <si>
    <t>1. 사진이 선택되며, 하단 원본 파일 보내기 체크 영역 노출된다.
2. 현재 채팅방으로 전송 동작 처리된다.
- 20MB 사진 : 사진 타입으로 전송된다.
- 20MB이상 사진 : 파일 타입으로 전송된다.</t>
  </si>
  <si>
    <r>
      <rPr>
        <rFont val="Nanum Gothic"/>
        <sz val="9.0"/>
      </rPr>
      <t xml:space="preserve">(sallyy, 25/10)
</t>
    </r>
    <r>
      <rPr>
        <rFont val="Nanum Gothic"/>
        <strike/>
        <color rgb="FF1155CC"/>
        <sz val="9.0"/>
        <u/>
      </rPr>
      <t>QATEAM-7809</t>
    </r>
    <r>
      <rPr>
        <rFont val="Nanum Gothic"/>
        <strike/>
        <sz val="9.0"/>
      </rPr>
      <t xml:space="preserve"> 20mb 미만+20mb 이상 복수 선택 시 원본 보내기 팝업 미노출
</t>
    </r>
    <r>
      <rPr>
        <rFont val="Nanum Gothic"/>
        <sz val="9.0"/>
      </rPr>
      <t xml:space="preserve">ㄴ (jay, 26/5)
전체적으로 화면별 원본 파일 보내기 옵션 정책 정립하여 개선이 필요로 처리함 (논이슈 처리)
</t>
    </r>
    <r>
      <rPr>
        <rFont val="Nanum Gothic"/>
        <strike/>
        <sz val="9.0"/>
      </rPr>
      <t xml:space="preserve">(pond, 25/11)
해당 이슈로 인해 아래와 같이 확인 (QATEAM-7809)
- 20MB 이하 단일 선택 &gt; 원본 파일 </t>
    </r>
    <r>
      <rPr>
        <rFont val="Nanum Gothic"/>
        <b/>
        <strike/>
        <sz val="9.0"/>
      </rPr>
      <t>미체크</t>
    </r>
    <r>
      <rPr>
        <rFont val="Nanum Gothic"/>
        <strike/>
        <sz val="9.0"/>
      </rPr>
      <t xml:space="preserve"> &gt; 20MB 이상 복수 선택 후 전송 &gt; 파일 타입으로만 전송됨 확인</t>
    </r>
  </si>
  <si>
    <t>복수 선택 후 공유
: 드라이브, 버티컬 혼합</t>
  </si>
  <si>
    <r>
      <rPr>
        <rFont val="Nanum Gothic"/>
        <sz val="9.0"/>
      </rPr>
      <t xml:space="preserve">1. 선택모드에서 조건의 사진 선택
2. 원본 파일 </t>
    </r>
    <r>
      <rPr>
        <rFont val="Nanum Gothic"/>
        <b/>
        <sz val="9.0"/>
      </rPr>
      <t>미체크</t>
    </r>
    <r>
      <rPr>
        <rFont val="Nanum Gothic"/>
        <sz val="9.0"/>
      </rPr>
      <t xml:space="preserve"> 상태로 [전송] 탭</t>
    </r>
  </si>
  <si>
    <r>
      <rPr>
        <rFont val="Nanum Gothic"/>
        <sz val="9.0"/>
      </rPr>
      <t xml:space="preserve">1. 선택모드에서 조건의 사진 선택
2. 원본 파일 </t>
    </r>
    <r>
      <rPr>
        <rFont val="Nanum Gothic"/>
        <b/>
        <sz val="9.0"/>
      </rPr>
      <t>체크</t>
    </r>
    <r>
      <rPr>
        <rFont val="Nanum Gothic"/>
        <sz val="9.0"/>
      </rPr>
      <t xml:space="preserve"> 상태로 [전송] 탭</t>
    </r>
  </si>
  <si>
    <r>
      <rPr>
        <rFont val="Nanum Gothic"/>
        <sz val="9.0"/>
      </rPr>
      <t xml:space="preserve">(sallyy, 25/10)
</t>
    </r>
    <r>
      <rPr>
        <rFont val="Nanum Gothic"/>
        <strike/>
        <color rgb="FF1155CC"/>
        <sz val="9.0"/>
        <u/>
      </rPr>
      <t>QATEAM-8202</t>
    </r>
    <r>
      <rPr>
        <rFont val="Nanum Gothic"/>
        <strike/>
        <sz val="9.0"/>
      </rPr>
      <t xml:space="preserve"> 인물 분류에서 톡 버티컬 사진+드라이브 20mb 미만 사진 원본으로 보내기 체크 후 전달 시 톡 버티컬 사진 타입으로 전송되는 현상</t>
    </r>
    <r>
      <rPr>
        <rFont val="Nanum Gothic"/>
        <sz val="9.0"/>
      </rPr>
      <t xml:space="preserve">
ㄴ논이슈처리
ㄴ evie, 26/4
Android 논이슈 (QATEAM-8202)
현재 구현 동작은 하단과 같음
버티컬 이미지 - 사진 타입
드라이브 이미지 - 파일 타입</t>
    </r>
  </si>
  <si>
    <r>
      <rPr>
        <rFont val="Nanum Gothic"/>
        <sz val="9.0"/>
      </rPr>
      <t xml:space="preserve">1. 선택모드에서 조건의 사진 선택
2. 원본 파일 </t>
    </r>
    <r>
      <rPr>
        <rFont val="Nanum Gothic"/>
        <b/>
        <sz val="9.0"/>
      </rPr>
      <t>체크</t>
    </r>
    <r>
      <rPr>
        <rFont val="Nanum Gothic"/>
        <sz val="9.0"/>
      </rPr>
      <t xml:space="preserve"> 상태로 [전송] 탭</t>
    </r>
  </si>
  <si>
    <t>1. 사진이 선택된다.
ㄴ 하단 원본 파일 보내기 체크 영역 미노출
2. 현재 채팅방으로 전송 동작 처리된다.
- 버티컬 - 사진타입으로 전송된다.
- 드라이브 - 파일 타입으로 전송된다.</t>
  </si>
  <si>
    <t>(pond, 25/11)
버티컬 20MB 이하 / 드라이브 20MB 이상으로 확인</t>
  </si>
  <si>
    <r>
      <rPr>
        <rFont val="Nanum Gothic"/>
        <sz val="9.0"/>
      </rPr>
      <t xml:space="preserve">1. 선택모드에서 조건의 사진 선택
2. 원본 파일 </t>
    </r>
    <r>
      <rPr>
        <rFont val="Nanum Gothic"/>
        <b/>
        <sz val="9.0"/>
      </rPr>
      <t>미체크</t>
    </r>
    <r>
      <rPr>
        <rFont val="Nanum Gothic"/>
        <sz val="9.0"/>
      </rPr>
      <t xml:space="preserve"> 상태로 [전송] 탭</t>
    </r>
  </si>
  <si>
    <t>1. 사진이 선택되며, 하단 원본 파일 보내기 체크 영역 노출된다.
2. 현재 채팅방으로 전송 동작 처리된다.
- 버티컬-사진 : 사진타입으로 전송된다.
- 드라이브- 20MB미만 사진 : 사진 타입으로 전송된다.
- 드라이브-20MB이상 사진 : 파일 타입으로 전송된다.</t>
  </si>
  <si>
    <t>OS / Brewser</t>
  </si>
  <si>
    <t xml:space="preserve">*리글 범위 : 우선순위~ P3까지 수행 필요합니다. </t>
  </si>
  <si>
    <r>
      <rPr>
        <rFont val="Nanum Gothic"/>
        <color rgb="FFEFEFEF"/>
        <sz val="10.0"/>
      </rPr>
      <t xml:space="preserve">서랍 문의 시트(dkt)
</t>
    </r>
    <r>
      <rPr>
        <rFont val="Nanum Gothic"/>
        <color rgb="FFEFEFEF"/>
        <sz val="10.0"/>
        <u/>
      </rPr>
      <t>https://kko.to/9wRa2moAI5</t>
    </r>
  </si>
  <si>
    <t xml:space="preserve">신규 매대 랜딩 확인 </t>
  </si>
  <si>
    <t>더보기 탭</t>
  </si>
  <si>
    <t xml:space="preserve">1. 더보기 탭 &gt; [톡클라우드] 탭 </t>
  </si>
  <si>
    <t>인앱 신규 매대로 이동</t>
  </si>
  <si>
    <t>7차 변경사항으로 우선순위 조정 (p4 &gt; p3)</t>
  </si>
  <si>
    <t>톡클라우드 아이콘</t>
  </si>
  <si>
    <t xml:space="preserve">1. 나챗방 &gt; 톡클라우드 아이콘 탭 </t>
  </si>
  <si>
    <t>1. 채팅방 서랍 &gt; 사진/동영상 &gt; [모든 사진/동영상 보기] 탭</t>
  </si>
  <si>
    <t>톡클라우드 무료 사진/동영상 버티컬 화면으로 이동</t>
  </si>
  <si>
    <t xml:space="preserve">파일 </t>
  </si>
  <si>
    <t>1. 채팅방 서랍 &gt; 파일 메뉴 &gt; [모든 파일 보기] 탭</t>
  </si>
  <si>
    <t>톡클라우드 무료 파일 버티컬 화면으로 이동</t>
  </si>
  <si>
    <t>1. 채팅방 서랍 &gt; 링크 메뉴 &gt; [모든 링크 보기] 탭</t>
  </si>
  <si>
    <t>톡클라우드 무료 링크 버티컬 화면으로 이동</t>
  </si>
  <si>
    <t>사진, 동영상 없음</t>
  </si>
  <si>
    <t>1. 채팅방 &gt; 채팅방 서랍 &gt; 사진/동영상 &gt;  [사진/동영상 전체보기]</t>
  </si>
  <si>
    <t>사진/동영상 버티컬 빈 화면으로 이동
 - 타이틀 영역 : 뒤로가기 || 채팅방이름 || 검색 
 - 전체(채팅방 선택)
 - "사진, 동영상이 없습니다"
[사진/동영상 전체 보기]</t>
  </si>
  <si>
    <t>사진, 동영상 있음</t>
  </si>
  <si>
    <t>1. 채팅방 &gt; 채팅방 서랍 &gt; 사진/동영상 탭 &gt; [사진/동영상 전체보기] 버튼 선택</t>
  </si>
  <si>
    <t xml:space="preserve">사진/동영상 버티컬 화면으로 이동
Android 
 - 타이틀 영역 : [ &lt;- ]  || 사진/동영상 || 다중 선택 버튼 [V] || 검색
 - 채팅방 필터 영역 : 전체 || 나챗방 || 그 외 채팅방 목록(팀채팅방 포함)
  ㄴ default 선택 : 진입한 채팅방
 - 생성날짜 : yyyy. m. d
 - 미디어 목록 : 최신순으로 정렬 
   - 사진/동영상 썸네일 
iOS
 - 타이틀 영역 : [ X ] || 사진/동영상 || 검색 
 - 채팅방 필터 영역 : 전체 || 나챗방 || 그 외 채팅방 목록(팀채팅방 포함)
   ㄴ default 선택 : 진입한 채팅방
 - 채팅방 사진/동영상 데이터 || 다중 선택 버튼 [V] 
 - 생성 날짜 : yyyy. m. d
 - 미디어 목록 : 최신순으로 정렬 
   - 사진/동영상 썸네일 </t>
  </si>
  <si>
    <r>
      <rPr>
        <rFont val="Nanum Gothic"/>
      </rPr>
      <t xml:space="preserve">(yon, 2024,2) 
and 빠르게 뒤로가기 시, 종료 팝업 노출은 스펙
</t>
    </r>
    <r>
      <rPr>
        <rFont val="Nanum Gothic"/>
        <color rgb="FF1155CC"/>
        <u/>
      </rPr>
      <t xml:space="preserve">https://jira.daumkakao.com/browse/OKCHEON-9408
</t>
    </r>
  </si>
  <si>
    <r>
      <rPr>
        <rFont val="Nanum Gothic"/>
      </rPr>
      <t xml:space="preserve">(bono,25/2)
</t>
    </r>
    <r>
      <rPr>
        <rFont val="Nanum Gothic"/>
        <color rgb="FF1155CC"/>
        <u/>
      </rPr>
      <t xml:space="preserve">https://jira.daumkakao.com/browse/OKCHEON-12826
</t>
    </r>
    <r>
      <rPr>
        <rFont val="Nanum Gothic"/>
      </rPr>
      <t xml:space="preserve">채팅방 필터 진입 후 전체 필터 진입시 진입했던 채팅방의 미디어가 존재하는 위치에 스크롤 되어 있는 현상
</t>
    </r>
    <r>
      <rPr>
        <rFont val="Nanum Gothic"/>
        <color rgb="FF1155CC"/>
        <u/>
      </rPr>
      <t>https://jira.daumkakao.com/browse/OKCHEON-12674</t>
    </r>
    <r>
      <rPr>
        <rFont val="Nanum Gothic"/>
      </rPr>
      <t xml:space="preserve"> 
라이트 모드 &gt; 톡서랍 버티컬 진입 &gt; 전체 아이콘 ui 시인성 떨어짐
(다크모드 재현됨)</t>
    </r>
  </si>
  <si>
    <t xml:space="preserve">1. 사진/동영상 버티컬 화면 &gt; 스크롤 다운 </t>
  </si>
  <si>
    <t>일부 영역만 고정된채로 화면 스크롤됨 
 - 고정되는 영역
   - 타이틀 영역 : 뒤로가기 || 사진/동영상 || 다중 선택 버튼 [V] || 사이드 메뉴</t>
  </si>
  <si>
    <t>채팅방 필터</t>
  </si>
  <si>
    <t xml:space="preserve">노출 기준 </t>
  </si>
  <si>
    <t>채팅방 정렬 기준</t>
  </si>
  <si>
    <t>1. 채팅방 필터 영역 확인</t>
  </si>
  <si>
    <t xml:space="preserve">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 </t>
  </si>
  <si>
    <t>필터 진입</t>
  </si>
  <si>
    <t xml:space="preserve">1. 채팅방 필터 영역 &gt; [채팅방 목록] 탭 선택 </t>
  </si>
  <si>
    <t xml:space="preserve">선택한 채팅방에서 수/발신한 사진, 동영상 목록 노출 
Android
 - n개 / 사용용량
 - 생성날짜 : yyyy. m. d
 - 미디어 목록 : 최신순으로 정렬 
   - 사진, 동영상 썸네일 
iOS 
 - 채팅방 사진, 동영상 데이터 || 다중 선택 버튼 [V]
 - 생성날짜 : yyyy. m. d
 - 미디어 목록 : 최신순으로 정렬 
   - 사진, 동영상 썸네일 </t>
  </si>
  <si>
    <t xml:space="preserve">사진, 동영상 리스트 </t>
  </si>
  <si>
    <t xml:space="preserve">1. 사진, 동영상 리스트 확인 </t>
  </si>
  <si>
    <t xml:space="preserve">모든 사진, 동영상 리스트 노출  
 - 생성된 날짜 별로 미디어 리스트 표시 
   - 생성 날짜 : yyyy. m. d
   - 생성 시간별 최신순으로 정렬 (좌 -&gt; 우 -&gt; 아래)
 - 개별 미디어 선택 시, 미디어 상세 화면으로 이동 </t>
  </si>
  <si>
    <t xml:space="preserve">개별 미디어 리스트 </t>
  </si>
  <si>
    <t xml:space="preserve">1. 사진 썸네일 확인 </t>
  </si>
  <si>
    <t>사진 썸네일 표시 
 - 1:1 비율로 사진 썸네일 표시 
 - gif : (우 하단) GIF 표시 
 - 설명문구 추가된 경우, 설명 아이콘 표시</t>
  </si>
  <si>
    <t xml:space="preserve">묶음 사진 </t>
  </si>
  <si>
    <t xml:space="preserve">1. 묶음 사진 썸네일 확인 </t>
  </si>
  <si>
    <t>묶음 사진 썸네일 표시 
 - 1:1 비율로 사진 썸네일 표시 
 - (우 하단) 묶음 사진 아이콘 표시
 - 설명문구 추가된 경우, 설명 아이콘 표시</t>
  </si>
  <si>
    <t>만료 사진</t>
  </si>
  <si>
    <t>원본X, 썸네일 O</t>
  </si>
  <si>
    <t xml:space="preserve">1. 만료 사진 썸네일 확인 </t>
  </si>
  <si>
    <t xml:space="preserve">묶음 사진 썸네일 표시 
 - 1:1 비율로 사진 썸네일 표시 
 - (좌 하단) "만료" 문구 표시 </t>
  </si>
  <si>
    <t>원본X, 썸네일 X</t>
  </si>
  <si>
    <t xml:space="preserve">묶음 사진 썸네일 표시 
 - 1:1 비율로 사진 만료 썸네일 표시 </t>
  </si>
  <si>
    <t xml:space="preserve">1. 동영상 썸네일 확인 </t>
  </si>
  <si>
    <t>동영상 썸네일 표시 
 - 1:1 비율로 동영상 썸네일 표시 
 - (우 하단) 전체 재생 시간 표시 (mm:ss) 
 - 설명문구 추가된 경우, 설명 아이콘 표시</t>
  </si>
  <si>
    <t>만료 동영상</t>
  </si>
  <si>
    <t xml:space="preserve">1. 만료 동영상 썸네일 확인 </t>
  </si>
  <si>
    <t xml:space="preserve">동영상 썸네일 표시 
 - 1:1 비율로 동영상 썸네일 표시 
 - (좌 하단) "만료" 문구 표시
 - (우 하단) 전체 재생 시간 표시 (mm:ss) </t>
  </si>
  <si>
    <t xml:space="preserve">동영상 썸네일 표시 
 - 1:1 비율로 동영상 만료 썸네일 표시 </t>
  </si>
  <si>
    <t>사진, 동영상 상세 화면</t>
  </si>
  <si>
    <t xml:space="preserve">서랍에서 진입 </t>
  </si>
  <si>
    <t xml:space="preserve">1. 톡클라우드 무료 홈 &gt; 사진/동영상 &gt; 사진 탭 &gt; 상세 화면 확인 </t>
  </si>
  <si>
    <t>사진 상세 화면으로 이동 
----
[뒤로가기/닫기] || 보낸사람, 전송 날짜
사진 프리뷰 화면 
 - GIF의 경우, 프리뷰 자동 플레이됨 
 - 설명문구 추가된 경우, 설명 문구 표시
하단 옵션 메뉴 
 - [저장하기], [톡으로 전달하기], [삭제하기], [더보기]</t>
  </si>
  <si>
    <t xml:space="preserve">1. 채팅방 내 전송된 사진 탭 &gt; 사진 상세 화면 확인 </t>
  </si>
  <si>
    <t>사진 상세 화면으로 이동 
 - 타이틀 영역 : [뒤로가기/닫기] || 보낸사람, 전송 날짜 || [북마크] || [전체보기]
 - 사진 프리뷰 화면 
   - GIF의 경우, 프리뷰 자동 플레이됨 
 - 하단 옵션 메뉴 
   - [저장하기], [톡으로 전달하기], [삭제하기], [편집-only ios] [더보기]</t>
  </si>
  <si>
    <t xml:space="preserve">1. 톡클라우드 무료 홈 &gt; 사진/동영상 &gt; 동영상 탭 &gt; 상세 화면 확인 </t>
  </si>
  <si>
    <t>동영상 상세 화면으로 이동 
----
[뒤로가기/닫기] || 보낸사람, 전송 날짜 
동영상 프리뷰 화면 
 - 자동 플레이됨 
 - 설명문구 추가된 경우, 설명 문구 표시
하단 옵션 메뉴 
 - [저장하기], [톡으로 전달하기], [삭제하기], [더보기]</t>
  </si>
  <si>
    <t xml:space="preserve">1. 채팅방 내 전송된 사진 탭 &gt; 동영상 상세 화면 확인 </t>
  </si>
  <si>
    <t>동영상 상세 화면으로 이동 
 - 타이틀 영역 : [뒤로가기/닫기] || 보낸사람, 전송 날짜 || [북마크] || [전체보기] 
 - 동영상 프리뷰 화면 
   - 자동 플레이됨 
 - 하단 옵션 메뉴 
   - [저장하기], [톡으로 전달하기], [삭제하기], [더보기]</t>
  </si>
  <si>
    <t xml:space="preserve">사진, 동영상, 묶음사진 </t>
  </si>
  <si>
    <t xml:space="preserve">1. 사진 또는 동영상 상세 화면 &gt; [저장하기] 버튼 탭 
2. 묶음 사진 상세 화면 &gt; [저장하기] &gt; [묶음사진 전체 저장] 버튼 탭 </t>
  </si>
  <si>
    <t>다운로드 완료 후, 디바이스 갤러리에 저장됨
 - 디바이스 갤러리에 저장되었는지 확인 
 - 묶음사진의 경우, 묶음사진 전체 다운로드 후 디바이스 갤러리에 저장 
 - 저장 동작 
  ㄴ Android : "저장되었어요." 토스트 팝업
  ㄴ iOS : 저장 완료 동작 표시 (V)</t>
  </si>
  <si>
    <t>1. 사진 또는 동영상 상세 화면 &gt; [톡으로 전달하기] 버튼 탭 
2. 전달 대상 선택 &gt; 전달 완료</t>
  </si>
  <si>
    <r>
      <rPr>
        <rFont val="Nanum Gothic"/>
      </rPr>
      <t xml:space="preserve">1. 공유피커 </t>
    </r>
    <r>
      <rPr>
        <rFont val="Nanum Gothic"/>
        <strike/>
        <color rgb="FFB7B7B7"/>
      </rPr>
      <t>전달하기 레이어</t>
    </r>
    <r>
      <rPr>
        <rFont val="Nanum Gothic"/>
      </rPr>
      <t xml:space="preserve"> 노출 
2. 선택한 친구 혹은 채팅방에 공유 전달(발신)됨
 - 해당 채팅방 유지 및 스낵바 노출
</t>
    </r>
    <r>
      <rPr>
        <rFont val="Nanum Gothic"/>
        <strike/>
        <color rgb="FFB7B7B7"/>
      </rPr>
      <t xml:space="preserve">2. 선택한 채팅방으로 전달 완료 
 - 퀵피커 : 해당 채팅방 유지 알림배너 노출
 - 풀피커 : 대상 채팅방으로 이동 
</t>
    </r>
    <r>
      <rPr>
        <rFont val="Nanum Gothic"/>
      </rPr>
      <t xml:space="preserve">
*설명문구가 포함된 미디어의 경우, 설명문구도 포함되어 전달 됨  </t>
    </r>
  </si>
  <si>
    <r>
      <rPr>
        <rFont val="Nanum Gothic"/>
        <b/>
      </rPr>
      <t xml:space="preserve">*알림 배너 문구 
</t>
    </r>
    <r>
      <rPr>
        <rFont val="Nanum Gothic"/>
      </rPr>
      <t>Android : 문구 공통 
 - "{친구}에게 미디어를 전달하였습니다."
iOS : 미디어에 따라 문구 다르게 전달
 - 사진 : "{친구}에게 사진을 전달하였습니다."
 - 동영상 : "{친구}에게 동영상을 전달하였습니다."
 - 사진/동영상 : "{친구}에게 미디어를 전달하였습니다."
 - 묶음 사진 : {친구}에게 사진 n장을 전달하였습니다."</t>
    </r>
  </si>
  <si>
    <t>evie, 26/4
Android 현 동작은 다음과 같음
- 톡으로 전달하기 -&gt; 공유하기 bt
- 공유 전달 후 상세화면 유지 및 하단에 배너 노출
- 배너 문구 : (친구)에게 사진을 공유했어요. 
(enzo, 26/4)
사진+동영상 톡으로 전달하기 시, 클라별로 동작 상이함
Android
 - 일반(1:1/그룹) 채팅방, 팀채팅방, 오픈 채팅방
  : (친구)에게 메시지를 공유했어요.
iOS
 - 일반(1:1/그룹) 채팅방, 오픈 채팅방
  : 마지막 선택한 미디어 종류로 토스트 노출됨
     &gt;&gt; 사진 선택 후 동영상 선택 : (친구)에게 동영상을 공유했어요.
     &gt;&gt; 동영상 선택 후 사진 선택 : (친구)에게 사진을 공유했어요.
 - 팀 채팅방
  : (친구)에게 메시지를 공유했어요.</t>
  </si>
  <si>
    <t xml:space="preserve">1. 묶음 사진 상세 화면 &gt; [톡으로 전달하기] 버튼 탭 
2. [묶음사진 전체 전달] 버튼 탭 </t>
  </si>
  <si>
    <r>
      <rPr>
        <rFont val="Nanum Gothic"/>
      </rPr>
      <t xml:space="preserve">1. 공유피커 </t>
    </r>
    <r>
      <rPr>
        <rFont val="Nanum Gothic"/>
        <strike/>
        <color rgb="FFB7B7B7"/>
      </rPr>
      <t>전달하기</t>
    </r>
    <r>
      <rPr>
        <rFont val="Nanum Gothic"/>
      </rPr>
      <t xml:space="preserve"> 레이어 노출 
2. 선택한 친구 혹은 채팅방에 공유 전달(발신)됨
 - 해당 채팅방 유지 및 스낵바 노출
</t>
    </r>
    <r>
      <rPr>
        <rFont val="Nanum Gothic"/>
        <strike/>
        <color rgb="FFB7B7B7"/>
      </rPr>
      <t xml:space="preserve">2. 선택한 채팅방으로 전달 완료 
 - 퀵피커 : 해당 채팅방 유지 알림배너 노출 / "{프로필 썸네일} 
 - 풀피커 : 대상 채팅방으로 이동 
</t>
    </r>
    <r>
      <rPr>
        <rFont val="Nanum Gothic"/>
      </rPr>
      <t xml:space="preserve">
*설명문구가 포함된 미디어의 경우, 설명문구도 포함되어 전달 됨  </t>
    </r>
  </si>
  <si>
    <t>사진, 묶음 사진, 동영상</t>
  </si>
  <si>
    <t xml:space="preserve">1. 사진 또는 동영상 상세 화면 &gt; [삭제하기] 버튼 탭 
2. [삭제] 버튼 탭 </t>
  </si>
  <si>
    <t>1. 삭제 얼럿 노출 
 - "선택한 사진 또는 동영상을 삭제하시겠습니까? 묶음 사진은 전체 사진이 함께 삭제됩니다." [취소][삭제]
2. 미디어 삭제 후, 목록으로 이동 
 - 묶음 사진의 경우, 전체 사진이 함께 삭제됨 
- (iOS) 미디어 삭제 후 이전(최신) 미디어 상세보기로 이동</t>
  </si>
  <si>
    <r>
      <rPr>
        <rFont val="Nanum Gothic"/>
      </rPr>
      <t xml:space="preserve">evie, 26/4
</t>
    </r>
    <r>
      <rPr>
        <rFont val="Nanum Gothic"/>
        <color rgb="FF1155CC"/>
        <u/>
      </rPr>
      <t xml:space="preserve">QATEAM-12540
</t>
    </r>
    <r>
      <rPr>
        <rFont val="Nanum Gothic"/>
      </rPr>
      <t>[Android] 톡서랍 &gt; 사진/동영상 &gt; 목록 or 상세 화면에서 삭제 시 삭제 안내 팝업이 2~3회 노출됨 
&gt; glenn, 26/5 a16에서 현상 동일 재현됨</t>
    </r>
  </si>
  <si>
    <t xml:space="preserve">1. 사진 또는 동영상 &gt; [더보기] 탭 &gt; [상세정보] 버튼 탭 </t>
  </si>
  <si>
    <t xml:space="preserve">다른 앱으로 공유
 - only android </t>
  </si>
  <si>
    <t xml:space="preserve">1. 사진 또는 동영상 &gt; [더보기] 탭 &gt; [다른 앱으로 공유] 버튼 탭 </t>
  </si>
  <si>
    <t>share sheet &gt; 카카오톡 공유하기 정상 동작  
 - 묶음 사진은 전체 공유만 가능 : 묶음 말풍선으로 공유</t>
  </si>
  <si>
    <t xml:space="preserve">1. 미디어 상세 화면 진입 &gt; 좌/우로 스와이프 동작 </t>
  </si>
  <si>
    <t>이전/다음 미디어로 이동 
 - 묶음 사진 &gt; 내부 이동
 - 최신 파일이 좌측 / 오래된 파일이 우측</t>
  </si>
  <si>
    <t xml:space="preserve">다중 선택 화면 </t>
  </si>
  <si>
    <t xml:space="preserve">1. 다중 선택 버튼 [V] 탭 &gt; 미디어 1개 선택 </t>
  </si>
  <si>
    <t xml:space="preserve">다중 선택 화면으로 전환
 - 개별 미디어 우상단에 선택 UI 표시
   - 선택 개수 카운트 및 [선택 해제]/[취소] 버튼 노출
 - 하단 옵션 메뉴 제공 
   - [저장하기], [톡으로 전달하기], [삭제하기] 버튼 활성화 상태 </t>
  </si>
  <si>
    <t>저장 완료</t>
  </si>
  <si>
    <t>1. 다중 선택 화면 &gt; 사진, 동영상 30개 이하 선택 &gt; [저장하기] 버튼 탭</t>
  </si>
  <si>
    <t>저장 불가</t>
  </si>
  <si>
    <t>만료 미디어 포함</t>
  </si>
  <si>
    <t>1. 다중 선택 화면 &gt; 만료된 사진, 동영상 선택 &gt; [저장하기] 버튼 탭</t>
  </si>
  <si>
    <t xml:space="preserve">파일 만료 얼럿 노출 
----
유효기간 내에 파일을 다운받지 않은 경우 서버에서 완전히 삭제됩니다.
톡클라우드를 구독하면 미디어 파일이 자동으로 백업되어 언제든 확인할 수 있어요!
[확인][더 알아보기] </t>
  </si>
  <si>
    <t>관련 지라 
https://jira.daumkakao.com/browse/QATEAM-776</t>
  </si>
  <si>
    <t xml:space="preserve">선택 항목에 만료 미디어 포함 </t>
  </si>
  <si>
    <t>1. 다중 선택 화면 &gt; 만료된 사진, 동영상을 포함한 미디어 다중 선택 &gt; [저장하기] 버튼 탭</t>
  </si>
  <si>
    <t>저장 가능한 최대 개수 초과</t>
  </si>
  <si>
    <t>1. 다중 선택 화면 &gt; 사진, 동영상 30개 초과 선택 &gt; [저장하기] 버튼 탭</t>
  </si>
  <si>
    <t>저장 가능 개수 초과 얼럿 노출 
 - "사진, 동영상 저장은 한번에 30개까지 가능합니다." [확인]</t>
  </si>
  <si>
    <t xml:space="preserve">전달 완료 </t>
  </si>
  <si>
    <t>1. 다중 선택 화면 &gt; 사진, 동영상 30개 이하 선택 &gt; [톡으로 전달하기] 버튼 탭</t>
  </si>
  <si>
    <t xml:space="preserve">선택한 채팅방으로 전달 완료 </t>
  </si>
  <si>
    <t xml:space="preserve">채팅방 미디어 피커 &gt; 사진 묶어보내기 off </t>
  </si>
  <si>
    <t>1. 다중 선택 화면 &gt; 사진 2개 이상 선택 &gt; [톡으로 전달하기] 버튼 탭
2. 전달 대상 선택 &gt; 전달 완료</t>
  </si>
  <si>
    <t>선택한 채팅방으로 전달 완료 
 - 개별 말풍선으로 전송</t>
  </si>
  <si>
    <t>채팅방 미디어 피커 &gt; 사진 묶어보내기 : on</t>
  </si>
  <si>
    <t>선택한 채팅방으로 전달 완료 
 - 개별 말풍선으로 전송 (묶음 말풍선 지원 불가)</t>
  </si>
  <si>
    <t xml:space="preserve">전달 불가 </t>
  </si>
  <si>
    <t>1. 다중 선택 화면 &gt; 만료된 사진, 동영상 선택 &gt; [톡으로 전달하기] 버튼 탭</t>
  </si>
  <si>
    <t>파일 만료 얼럿 노출 
 - "원본 파일이 만료되어 파일을 불러올 수 없습니다." [확인]</t>
  </si>
  <si>
    <t>1. 다중 선택 화면 &gt; 만료된 사진, 동영상을 포함한 미디어 다중 선택 &gt; [톡으로 전달하기] 버튼 탭</t>
  </si>
  <si>
    <t>전달 가능한 최대 개수 초과</t>
  </si>
  <si>
    <t>1. 다중 선택 화면 &gt; 사진, 동영상 30개 초과 선택 &gt; [톡으로 전달하기] 버튼 탭</t>
  </si>
  <si>
    <t>전달 가능 개수 초과 얼럿 노출 
 - "사진,동영상 전달은 한번에 30개까지 가능합니다." [확인]</t>
  </si>
  <si>
    <t xml:space="preserve">1. 다중 선택 화면 &gt; 사진, 동영상 선택 &gt; [삭제하기] 버튼 탭 
2. [삭제] 버튼 탭 </t>
  </si>
  <si>
    <t xml:space="preserve">1. 삭제 얼럿 노출 
 - "선택한 사진 또는 동영상을 삭제하시겠습니까? 묶음 사진은 전체 사진이 함께 삭제됩니다." [취소][삭제]
2. 해당 항목 삭제 후 목록 갱신 
 - 채팅방 챗로그도 삭제됨 </t>
  </si>
  <si>
    <r>
      <rPr>
        <rFont val="Nanum Gothic"/>
      </rPr>
      <t xml:space="preserve">evie, 26/4
</t>
    </r>
    <r>
      <rPr>
        <rFont val="Nanum Gothic"/>
        <color rgb="FF1155CC"/>
        <u/>
      </rPr>
      <t xml:space="preserve">QATEAM-12540
</t>
    </r>
    <r>
      <rPr>
        <rFont val="Nanum Gothic"/>
      </rPr>
      <t>[Android] 톡서랍 &gt; 사진/동영상 &gt; 목록 or 상세 화면에서 삭제 시 삭제 안내 팝업이 2~3회 노출됨</t>
    </r>
  </si>
  <si>
    <t>선택 가능한 최대 개수 초과 (공통 스펙)</t>
  </si>
  <si>
    <t xml:space="preserve">1. 다중 선택 화면 &gt; 사진, 동영상 300개 초과 선택 </t>
  </si>
  <si>
    <t xml:space="preserve">검색 화면 이동 </t>
  </si>
  <si>
    <t xml:space="preserve">1. 검색 버튼 탭 </t>
  </si>
  <si>
    <t>검색 화면으로 이동됨 
 - 검색 입력란 
   - 가이드 문구 : "보낸 사람으로 검색"
   - Android : [뒤로가기] || 검색 입력란 || 달력 아이콘
   - iOS : 검색 입력란 || 달력 아이콘 || [취소]</t>
  </si>
  <si>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</si>
  <si>
    <t xml:space="preserve">선택된 날짜를 포함한 이전 기간 동안의 검색 결과 노출 
 - 검색 입력창 : [~yy. mm. dd], [&lt;- 안드], [X-ios]
 - 사진, 동영상 n개 
 - 생성된 날짜 별로 사진, 동영상 리스트 표시
   - 생성 날짜 : yyyy. m. d
   - 생성 시간별 최신순으로 정렬 (좌 -&gt; 우 -&gt; 아래)
 - 개별 목록 선택 시, 미디어 상세 화면으로 이동 </t>
  </si>
  <si>
    <t>보낸 사람 검색</t>
  </si>
  <si>
    <t xml:space="preserve">1. 검색 화면 &gt; 보낸 사람 검색 </t>
  </si>
  <si>
    <t xml:space="preserve">검색바 영역에 입력한 키워드가 표시되고, 검색결과 미노출 
 - 검색 입력창 : [친구명], [닫기] 버튼 
 - 검색 결과 화면 : "검색 결과가 없습니다." 문구 </t>
  </si>
  <si>
    <t xml:space="preserve">선택한 친구가 발신한 사진, 동영상 목록 노출 
 - 검색 입력창 : [친구명], [닫기], [X-ios]
 - 사진, 동영상 n개
 - 생성된 날짜 별로 사진, 동영상 리스트 표시 
   - 생성 날짜 : yyyy. m. d
   - 생성 시간별 최신순으로 정렬 (좌 -&gt; 우 -&gt; 아래)
 - 개별 목록 선택 시, 미디어 상세 화면으로 이동 </t>
  </si>
  <si>
    <t xml:space="preserve">파일 버티컬 </t>
  </si>
  <si>
    <t xml:space="preserve">1. 톡클라우드 무료 홈 &gt; 파일 </t>
  </si>
  <si>
    <t>파일 버티컬 빈화면으로 이동
 - 타이틀 영역 : 뒤로가기 || 파일 || 검색 || 다중 선택 버튼 [V] || 사이드 메뉴
 - "파일이 없습니다 \n채팅방에서 주고 받은 파일을 여기에 모아보고, 간편하게 관리하세요."</t>
  </si>
  <si>
    <t xml:space="preserve">전체 UI </t>
  </si>
  <si>
    <t xml:space="preserve">파일 있음 </t>
  </si>
  <si>
    <t>1. 채팅방 &gt; 채팅방 서랍 &gt; 파일 탭  &gt; [파일 전체보기] 버튼 선택</t>
  </si>
  <si>
    <t xml:space="preserve">파일 버티컬 화면으로 이동
Android
 - 타이틀 영역 : 뒤로가기 || 파일 || 다중 선택 버튼 [V] || 검색 
 - 채팅방 필터 영역 : 전체(default) || 나챗방 || 그 외 채팅방 목록(팀채팅방 포함)
 - 생성날짜 : yyyy. m. d
 - 목록 : 최신순으로 정렬 
   - 파일 썸네일 
iOS 
 - 타이틀 영역 : 뒤로가기 || 파일 || 검색 
 - 채팅방 필터 영역 : 전체(default) || 나챗방 || 그 외 채팅방 목록(팀채팅방 포함)
 - 채팅방 파일 데이터 || 다중 선택 버튼 [V]
 - 생성날짜 : yyyy. m. d
 - 목록 : 최신순으로 정렬 
   - 파일 썸네일 </t>
  </si>
  <si>
    <t xml:space="preserve">1. 파일 버티컬 화면 &gt; 스크롤 다운 </t>
  </si>
  <si>
    <t>일부 영역만 고정된채로 화면 스크롤됨 
 - 고정되는 영역
   - 타이틀 영역 : 뒤로가기 || 파일 || 다중 선택 버튼 [V] || 사이드 메뉴</t>
  </si>
  <si>
    <t xml:space="preserve">선택한 채팅방에서 수/발신한 파일 목록 노출 
Android 
 - n개 / 사용용량
 - 생성날짜 : yyyy. m. d
 - 목록 : 최신순으로 정렬 
   - 파일 썸네일 
iOS 
 - 채팅방 파일 데이터 || 다중 선택 버튼 [V]
 - 생성날짜 : yyyy. m. d
 - 목록 : 최신순으로 정렬 
   - 파일 썸네일 </t>
  </si>
  <si>
    <t>파일 리스트</t>
  </si>
  <si>
    <t>파일 있음</t>
  </si>
  <si>
    <t xml:space="preserve">1. 파일 리스트 확인 </t>
  </si>
  <si>
    <t xml:space="preserve">모든 파일 리스트 노출 
 - 생성된 날짜 별로 파일 리스트 표시 
   - 생성 날짜 : yyyy. m. d
   - 생성 시간별 최신순으로 정렬 (좌 -&gt; 우 -&gt; 아래)
 - 개별 파일 선택 시, 파일 뷰어로 이동 </t>
  </si>
  <si>
    <t xml:space="preserve">1. 파일 썸네일 확인 </t>
  </si>
  <si>
    <t>파일 썸네일 표시 
 - 1:1 비율로 파일 확장자별 아이콘 표시
   - 파일명 표시 (파일명.확장자) 
   - 파일명이 길 경우, 말줄임 표시 
 - 개별용량 (단위) | 파일 유효기간 ~m.dd (14일)</t>
  </si>
  <si>
    <t xml:space="preserve">다운로드 및 열기 </t>
  </si>
  <si>
    <t xml:space="preserve">1. 파일 탭 &gt; 다운로드 확인 </t>
  </si>
  <si>
    <t xml:space="preserve">1. 프로그레스 노출
- 다운로드된 용량 미노출
- [X] 버튼 노출
2. 다운로드 완료
 - 다운로드 된 파일 선택 시 파일 뷰어로 화면 이동 </t>
  </si>
  <si>
    <t>다운로드없이 파일 뷰어로 화면 이동</t>
  </si>
  <si>
    <t>1. 파일 탭 &gt; 팝업 확인</t>
  </si>
  <si>
    <t xml:space="preserve">주의 팝업이 노출됨
- "안전한 사용을 위해 친구가 보낸 파일만 다운로드 할 수 있도록 제한하고 있습니다. 파일을 보낸 분을 신뢰할 수 있다면, 먼저 친구로 추가해 주세요" [취소][확인] </t>
  </si>
  <si>
    <t xml:space="preserve">1. 다중 선택 버튼 [V] 탭 &gt; 파일 1개 선택 </t>
  </si>
  <si>
    <t xml:space="preserve">다중 선택 화면으로 전환
 - 개별 미디어 우상단에 선택 UI 표시
   - 선택 개수 카운트 및 [선택 해제]/[취소] 버튼 노출
 - 하단 옵션 메뉴 제공 
   - [톡으로 전달하기], [삭제하기] 버튼 활성화 상태 </t>
  </si>
  <si>
    <t>1. 다중 선택 화면 &gt; 파일 10개 이하 선택 &gt; [톡으로 전달하기] 버튼 탭 
2. 전달 대상 선택 &gt; 전달 완료</t>
  </si>
  <si>
    <t>전달 불가
 - 전달 가능한 최대 개수 초과</t>
  </si>
  <si>
    <t xml:space="preserve">1. 다중 선택 화면 &gt; 파일 10개 초과 선택 &gt; [톡으로 전달하기] 버튼 탭 </t>
  </si>
  <si>
    <t>전달 가능 개수 초과 얼럿 노출 
 - "파일 전달은 한번에 10개까지 가능합니다." [확인]</t>
  </si>
  <si>
    <t xml:space="preserve">삭제하기 </t>
  </si>
  <si>
    <t xml:space="preserve">1. 다중 선택 화면 &gt; 파일 선택 &gt; [삭제하기] 버튼 탭 
2. [삭제] 버튼 탭 </t>
  </si>
  <si>
    <t>1. 삭제 팝업 노출 
 - "선택한 파일을 삭제하시겠습니까?" [취소][삭제]
2. 해당 항목 삭제 후 목록 갱신</t>
  </si>
  <si>
    <r>
      <rPr>
        <rFont val="Nanum Gothic"/>
      </rPr>
      <t xml:space="preserve">evie, 26/4
</t>
    </r>
    <r>
      <rPr>
        <rFont val="Nanum Gothic"/>
        <color rgb="FF1155CC"/>
        <u/>
      </rPr>
      <t xml:space="preserve">QATEAM-12540
</t>
    </r>
    <r>
      <rPr>
        <rFont val="Nanum Gothic"/>
      </rPr>
      <t>[Android] 톡서랍 &gt; 사진/동영상 &gt; 목록 or 상세 화면에서 삭제 시 삭제 안내 팝업이 2~3회 노출됨</t>
    </r>
  </si>
  <si>
    <t>(jay, 26/5)
삭제 팝업 노출 (수정 필요)
"선택한 사진 또는 동영상을 삭제하시겠습니까? 묶음 사진은 전채 사진이 함꼐 삭제됩니다. [취소][삭제]</t>
  </si>
  <si>
    <t xml:space="preserve">1. 다중 선택 화면 &gt; 파일 300개 초과 선택 </t>
  </si>
  <si>
    <t>검색 화면으로 이동됨 
 - 검색 입력란 
   - 가이드 문구 : "보낸 사람, 키워드로 검색"
   - Android : [뒤로가기] || 검색 입력란 || 달력 아이콘
   - iOS : 검색 입력란 || 달력 아이콘 || [취소]</t>
  </si>
  <si>
    <t xml:space="preserve">선택된 날짜를 포함한 이전 기간 동안의 검색 결과 노출 
 - 검색 입력창 : [~yy. m. d], [보낸사람선택], [취소-ios]
 - 검색결과 n개 
 - 생성된 날짜 별로 파일 리스트 표시
   - 생성 날짜 : yyyy. m. d
   - 생성 시간별 최신순으로 정렬 (좌 -&gt; 우 -&gt; 아래)
 - 개별 파일 선택 시, 파일 뷰어로 이동 </t>
  </si>
  <si>
    <t xml:space="preserve">1. 검색 화면 &gt; 특정 키워드 선택 </t>
  </si>
  <si>
    <t xml:space="preserve">파일명에 키워드와 매칭되는 검색결과 노출
 - 검색 입력창 : [검색 키워드], [보낸사람선택], [취소-ios]
 - 검색결과 n개 
 - 생성된 날짜 별로 파일 리스트 표시 
   - 생성 날짜 : yyyy. m. d
   - 파일명에 검색 키워드 하이라이트 표시 
   - 생성 시간별 최신순으로 정렬 (좌 -&gt; 우 -&gt; 아래)
 - 개별 파일 선택 시, 파일 뷰어로 이동 </t>
  </si>
  <si>
    <t>shannon
특정 키워드는 유료 계정인 '톡클라우드 바로가기 &gt; 검색'에서 확인이 가능함. 무료에서는 미노출됨</t>
  </si>
  <si>
    <t xml:space="preserve">선택한 친구가 발신한 파일 목록 노출 
 - 검색 입력창 : [친구명], [보낸사람선택], [취소-ios]
 - 검색결과 n개
 - 생성된 날짜 별로 파일 리스트 표시 
   - 생성 날짜 : yyyy. m. d
   - 생성 시간별 최신순으로 정렬 (좌 -&gt; 우 -&gt; 아래)
 - 개별 파일 선택 시, 파일 뷰어로 이동 </t>
  </si>
  <si>
    <t xml:space="preserve">링크 버티컬 </t>
  </si>
  <si>
    <t xml:space="preserve">1. 톡클라우드 무료 홈 &gt; 링크 </t>
  </si>
  <si>
    <t>링크 버티컬 화면으로 이동
 - 타이틀 영역 : 뒤로가기 || 링크 || 검색 || 다중 선택 버튼 [V] || 사이드 메뉴
 - "링크가 없습니다 \n채팅방에서 주고 받은 링크를 여기에 모아보고, 간편하게 관리하세요."</t>
  </si>
  <si>
    <t xml:space="preserve">링크 있음 </t>
  </si>
  <si>
    <t>1. 채팅방 &gt; 채팅방 서랍 &gt; 링크 탭 &gt; [링크 전체보기] 버튼 선택</t>
  </si>
  <si>
    <t>링크 버티컬 화면으로 이동
Android
 - 타이틀 영역 : 뒤로가기 || 링크 || 다중 선택 버튼 [V] || 검색 
 - 채팅방 필터 영역 : 전체(default) || 나챗방 || 그 외 채팅방 목록(팀채팅방 포함)
 - 생성날짜 : yyyy. m. d
 - 목록 : 최신순으로 정렬 
   - URL 썸네일
iOS 
 - 타이틀 영역 : 뒤로가기 || 링크 || 검색 
 - 채팅방 필터 영역 : 전체(default) || 나챗방 || 그 외 채팅방 목록(팀채팅방 포함)
 - 채팅방 링크 데이터 || 다중 선택 버튼 [V] 
 - 생성날짜 : yyyy. m. d
 - 목록 : 최신순으로 정렬 
   - URL 썸네일</t>
  </si>
  <si>
    <t xml:space="preserve">1. 링크 버티컬 화면 &gt; 스크롤 다운 </t>
  </si>
  <si>
    <t>일부 영역만 고정된채로 화면 스크롤됨 
 - 고정되는 영역
   - 타이틀 영역 : 뒤로가기 || 링크 || 다중 선택 버튼 [V] || 사이드 메뉴</t>
  </si>
  <si>
    <t xml:space="preserve">선택한 채팅방에서 수/발신한 링크 목록 노출 
Android 
 - 생성날짜 : yyyy. m. d
 - 목록 : 최신순으로 정렬 
   - 링크 썸네일 
iOS 
 - 채팅방 링크 데이터 || 다중 선택 버튼 [V] 
 - 생성날짜 : yyyy. m. d
 - 목록 : 최신순으로 정렬 
   - 링크 썸네일 </t>
  </si>
  <si>
    <t>링크 리스트</t>
  </si>
  <si>
    <t>링크 있음</t>
  </si>
  <si>
    <t xml:space="preserve">1. 링크 리스트 확인 </t>
  </si>
  <si>
    <t>모든 링크 리스트 노출 
 - 생성된 날짜 별로 링크 리스트 표시 
   - 생성 날짜 : yyyy. m. d
   - 생성 시간별 최신순으로 정렬 (좌 -&gt; 우 -&gt; 아래)
 - 개별 링크 선택 시, 해당 페이지로 링크 이동됨</t>
  </si>
  <si>
    <t>정상 URL</t>
  </si>
  <si>
    <t xml:space="preserve">1. 링크 썸네일 확인 </t>
  </si>
  <si>
    <t>링크 썸네일 표시 
 - 2:1 비율로 링크 썸네일 표시
   - 링크 타이틀 / 내용 표시 
   - URL 표시</t>
  </si>
  <si>
    <r>
      <rPr>
        <rFont val="Nanum Gothic"/>
        <b/>
      </rPr>
      <t xml:space="preserve">*참고) 썸네일 표시 참고
</t>
    </r>
    <r>
      <rPr>
        <rFont val="Nanum Gothic"/>
      </rPr>
      <t xml:space="preserve"> - 썸네일 썸네일이 없는 경우 기본 썸네일 이미지 표시
 - 타이틀 : 2줄 초과 시 말줄임 처리
 - 내용 : 1줄 초과 시 말줄임 처리
 - URL : 1줄 초과 시 말줄임 처리 
(wizy, 2023/4)
링크 내용 2줄 노출되는 URL 
</t>
    </r>
    <r>
      <rPr>
        <rFont val="Nanum Gothic"/>
        <color rgb="FF1155CC"/>
        <u/>
      </rPr>
      <t>http://open.kakao.com/o/sXP8hQI</t>
    </r>
    <r>
      <rPr>
        <rFont val="Nanum Gothic"/>
      </rPr>
      <t xml:space="preserve">
링크, 내용 2줄씩 노출되는 URL
</t>
    </r>
    <r>
      <rPr>
        <rFont val="Nanum Gothic"/>
        <color rgb="FF1155CC"/>
        <u/>
      </rPr>
      <t>cbt-digitalcard.kakao.com</t>
    </r>
  </si>
  <si>
    <t>의심 URL</t>
  </si>
  <si>
    <t>링크 썸네일 표시 
 - 2:1 비율로 경고 썸네일 표시
   - 링크 제목 : "정보를 불러올 수 없습니다. 신뢰할 수 없는 페이지입니다."로 표시
   - URL 표시</t>
  </si>
  <si>
    <r>
      <rPr>
        <rFont val="Nanum Gothic"/>
        <b/>
      </rPr>
      <t>*샘플URL</t>
    </r>
    <r>
      <rPr>
        <rFont val="Nanum Gothic"/>
      </rPr>
      <t xml:space="preserve">
✔︎ suspected=1인 경우,
</t>
    </r>
    <r>
      <rPr>
        <rFont val="Nanum Gothic"/>
        <color rgb="FF1155CC"/>
        <u/>
      </rPr>
      <t>http://goldeneggtok.kr/</t>
    </r>
    <r>
      <rPr>
        <rFont val="Nanum Gothic"/>
      </rPr>
      <t xml:space="preserve">
✔︎ suspected=2인 경우.
</t>
    </r>
    <r>
      <rPr>
        <rFont val="Nanum Gothic"/>
        <strike/>
        <color rgb="FF1155CC"/>
        <u/>
      </rPr>
      <t>http://gs46kvs54.com/</t>
    </r>
    <r>
      <rPr>
        <rFont val="Nanum Gothic"/>
        <strike/>
      </rPr>
      <t xml:space="preserve"> </t>
    </r>
    <r>
      <rPr>
        <rFont val="Nanum Gothic"/>
      </rPr>
      <t xml:space="preserve">
</t>
    </r>
    <r>
      <rPr>
        <rFont val="Nanum Gothic"/>
        <color rgb="FF1155CC"/>
        <u/>
      </rPr>
      <t>http://hitomi.la</t>
    </r>
  </si>
  <si>
    <t xml:space="preserve">1. 링크 탭 &gt; 화면 이동 확인 </t>
  </si>
  <si>
    <t>해당 페이지로 링크 이동됨 (인앱브라우저로 열림)</t>
  </si>
  <si>
    <t xml:space="preserve">1. 링크 탭 &gt; 화면 이동 확인 
2. [네] 버튼 탭 </t>
  </si>
  <si>
    <t>1. 주의 팝업 노출 
 - 타이틀 : "주의" 
 - "사용자로부터 신고가 접수되어 주의가 필요한 페이지입니다. 연결하시겠습니까?" [취소][확인]
2. 해당 페이지로 링크 이동됨 (인앱브라우저로 열림)</t>
  </si>
  <si>
    <t xml:space="preserve">*얼럿 버튼 명 
 -안드 : [취소]/[확인] 
 -아이 : [아니요]/[예] </t>
  </si>
  <si>
    <t>다운로드 : X
- 친구가 아닌 유저가 보낸 링크</t>
  </si>
  <si>
    <t>1. 링크 탭 &gt; 팝업 확인</t>
  </si>
  <si>
    <t xml:space="preserve">주의 팝업이 노출됨
- "친구가 아닌 사용자가 보낸 링크는 안전하지 않을 수 있습니다. 연결하시겠습니까?" [취소][확인] </t>
  </si>
  <si>
    <t>다운로드 : X
- 차단한 사용자가 보낸 링크</t>
  </si>
  <si>
    <t xml:space="preserve">1. 다중 선택 버튼 [V] 탭 &gt; 링크 1개 선택 </t>
  </si>
  <si>
    <t>1. 다중 선택 화면 &gt; 링크 10개 이하 선택 &gt; [톡으로 전달하기] 버튼 탭 
2. 전달 대상 선택 &gt; 전달 완료</t>
  </si>
  <si>
    <t xml:space="preserve">1. 다중 선택 화면 &gt; 링크 10개 초과 선택 &gt; [톡으로 전달하기] 버튼 탭 </t>
  </si>
  <si>
    <t>전달 가능 개수 초과 얼럿 노출 
 - "링크 전달은 한번에 10개까지 가능합니다." [확인]</t>
  </si>
  <si>
    <t xml:space="preserve">1. 다중 선택 화면 &gt; 링크 선택 &gt; [삭제하기] 버튼 탭 
2. [삭제] 버튼 탭 </t>
  </si>
  <si>
    <t>1. 삭제 팝업 노출 
 - "선택한 링크를 삭제하시겠습니까?" [취소][삭제]
2. 해당 항목 삭제 후 목록 갱신</t>
  </si>
  <si>
    <r>
      <rPr>
        <rFont val="Nanum Gothic"/>
      </rPr>
      <t xml:space="preserve">evie, 26/4
</t>
    </r>
    <r>
      <rPr>
        <rFont val="Nanum Gothic"/>
        <color rgb="FF1155CC"/>
        <u/>
      </rPr>
      <t xml:space="preserve">QATEAM-12540
</t>
    </r>
    <r>
      <rPr>
        <rFont val="Nanum Gothic"/>
      </rPr>
      <t>[Android] 톡서랍 &gt; 사진/동영상 &gt; 목록 or 상세 화면에서 삭제 시 삭제 안내 팝업이 2~3회 노출됨</t>
    </r>
  </si>
  <si>
    <t>(riely, 24/9)
[Android] ‘링크 삭제’ 타이틀 노출하는 현상
추후 타이틀 제거되도록 개선 예정</t>
  </si>
  <si>
    <t xml:space="preserve">1. 다중 선택 화면 &gt; 링크 300개 초과 선택 </t>
  </si>
  <si>
    <t xml:space="preserve">선택된 날짜를 포함한 이전 기간 동안의 검색 결과 노출 
 - 검색 입력창 : [~yy. mm. dd], [닫기], [취소-ios]
 - 생성된 날짜 별로 링크 리스트 표시
   - 생성 날짜 : yyyy. m. d
   - 생성 시간별 최신순으로 정렬 (좌 -&gt; 우 -&gt; 아래)
 - 개별 링크 선택 시, 해당 페이지로 이동 </t>
  </si>
  <si>
    <t>링크명에 키워드와 매칭되는 검색결과 노출
 - 검색 입력창 : [검색 키워드], [닫기], [취소-ios]
 - 생성된 날짜 별로 링크 리스트 표시 
   - 생성 날짜 : yyyy. m. d
   - 링크명에 검색 키워드 하이라이트 표시 
   - 생성 시간별 최신순으로 정렬 (좌 -&gt; 우 -&gt; 아래)
 - 개별 링크 선택 시, 해당 페이지로 이동</t>
  </si>
  <si>
    <t>shannon, 25/11
링크에는 키워드 선택이라는게 없음</t>
  </si>
  <si>
    <t>보낸사람 검색</t>
  </si>
  <si>
    <t xml:space="preserve">선택한 친구가 발신한 링크 목록 노출 
 - 검색 입력창 : [친구명], [닫기], [취소-ios]
 - 생성된 날짜 별로 링크 리스트 표시 
   - 생성 날짜 : yyyy. m. d 
   - 생성 시간별 최신순으로 정렬 (좌 -&gt; 우 -&gt; 아래)
 - 개별 링크 선택 시, 해당 페이지로 이동 </t>
  </si>
  <si>
    <t>채팅방 미디어 알림 (=만료 예정 미디어 알림방)</t>
  </si>
  <si>
    <t>*전체 유저 대상 릴리즈 후, 수행 
 - 25/8차 기준 : 무료 유저 0.5% 타겟으로 배포</t>
  </si>
  <si>
    <t>실험중 단계 기능으로 추후 포함(moz)
- 현재 배포율 낮은 상태 - 26/1</t>
  </si>
  <si>
    <t xml:space="preserve">만료 미디어 알림 수신 </t>
  </si>
  <si>
    <r>
      <rPr>
        <rFont val="Nanum Gothic"/>
      </rPr>
      <t xml:space="preserve">* 사전 조건 
 - 실험실 &gt; '미디어 만료 알림' 설정 ON 상태 
 - 톡서랍 무료 사용자 &amp; 알림 타겟 유저
 - </t>
    </r>
    <r>
      <rPr>
        <rFont val="Nanum Gothic"/>
        <b/>
      </rPr>
      <t>CBT 환경에서 테스트 (서버에 타겟 요청 필요)</t>
    </r>
    <r>
      <rPr>
        <rFont val="Nanum Gothic"/>
      </rPr>
      <t xml:space="preserve">
* 주요 체크 사항 
 - 서버 설정값에 따라 알림 수신 확인 </t>
    </r>
  </si>
  <si>
    <r>
      <rPr>
        <rFont val="Nanum Gothic"/>
      </rPr>
      <t xml:space="preserve">*배포 타겟이 전체 유저가 아니라 '일부 타겟 유저 대상' 이라 전체 유저 대상일 때 추가할 예정
*알림 발송 방법 : </t>
    </r>
    <r>
      <rPr>
        <rFont val="Nanum Gothic"/>
        <color rgb="FF1155CC"/>
        <u/>
      </rPr>
      <t xml:space="preserve">https://wiki.daumkakao.com/x/So35bg
- 서버설정값으로 체크 필요
</t>
    </r>
    <r>
      <rPr>
        <rFont val="Nanum Gothic"/>
      </rPr>
      <t>* accounid기준 끝자리 252만 적용 -&gt; 테스트시에는 별도 셋팅 필요</t>
    </r>
  </si>
  <si>
    <t>최소 알림 발송 주기 (N)
(단, N&gt;0)</t>
  </si>
  <si>
    <t>앱 실행 일~만료 시작 일 기간 (D)</t>
  </si>
  <si>
    <t>만료 기한 범위 (E)</t>
  </si>
  <si>
    <t>알림 발송 기준 시각 (H)</t>
  </si>
  <si>
    <t>알림 발송 최소 미디어 개수 : M</t>
  </si>
  <si>
    <r>
      <rPr>
        <rFont val="Nanum Gothic"/>
        <u/>
      </rPr>
      <t>사전 조건</t>
    </r>
    <r>
      <rPr>
        <rFont val="Nanum Gothic"/>
      </rPr>
      <t xml:space="preserve"> 
- </t>
    </r>
    <r>
      <rPr>
        <rFont val="Nanum Gothic"/>
        <b/>
      </rPr>
      <t xml:space="preserve">오늘날짜 mm/dd
</t>
    </r>
    <r>
      <rPr>
        <rFont val="Nanum Gothic"/>
      </rPr>
      <t xml:space="preserve">- 알림 발송 시간 : 오전 9시 이후 
- 알림 발송 미디어 갯수 : 5개 이상 </t>
    </r>
    <r>
      <rPr>
        <rFont val="Nanum Gothic"/>
        <color rgb="FF9900FF"/>
      </rPr>
      <t xml:space="preserve">
</t>
    </r>
    <r>
      <rPr>
        <rFont val="Nanum Gothic"/>
      </rPr>
      <t xml:space="preserve">
1. 앱 실행 후 (트리거)</t>
    </r>
  </si>
  <si>
    <t>1. 알림 푸시 O
 - 오늘(y월 m일) 저장 기간이 끝나는 사진/동영상/파일이 있어요.</t>
  </si>
  <si>
    <t>(ray, 25/9)
서버 Config D값이 0인 경우
- 날짜 변경 시 +14일 수신시간 이전으로 설정
서버 Config D값이 1인 경우
- 날짜 변경 시 +13일 수신시간 이후로 설정</t>
  </si>
  <si>
    <t>미디어 알림 메시지 (=라스트 메시지) 
D=0, E=1
: 오늘(9월 18일) 저장 기간이 끝나는 사진/동영상/파일이 있어요.
D=0, E≠1
: 오늘(9월 18일)과 9월 23일 사이에 저장 기간이 끝나는 사진/동영상/파일이 있어요.
D=1, E=1
: 내일(9월 19일) 저장 기간이 끝나는 사진/동영상/파일이 있어요.
D=1, E≠1
: 내일(9월 19일)과 9월 23일 사이에 저장 기간이 끝나는 사진/동영상/파일이 있어요.
D=2, E=1
: 모레(9월 20일) 저장 기간이 끝나는 사진/동영상/파일이 있어요.
D=2, E≠1
: 모레(9월 20일)와 9월 23일 사이에 저장 기간이 끝나는 사진/동영상/파일이 있어요.
D≠0,1,2, E=1
: 9월 20일에 저장 기간이 끝나는 사진/동영상/파일이 있어요.
D≠0,1,2, E≠1
: 9월 20일과 9월 23일 사이에 저장 기간이 끝나는 사진/동영상/파일이 있어요.</t>
  </si>
  <si>
    <t xml:space="preserve">채팅방 미디어 알림방 </t>
  </si>
  <si>
    <t xml:space="preserve">전체 구성 </t>
  </si>
  <si>
    <t xml:space="preserve">1. 미디어 만료 알림 채팅방 진입 </t>
  </si>
  <si>
    <t xml:space="preserve">[&lt;] 채팅방 미디어 알림 [톡클라우드] [사이드 메뉴]
설명 배너 
안내 피드 
날짜 피드 (캘린더뷰 이동버튼[&gt;] 미노출)
알림 히스토리 
 1) 프로필 노출 
 2) 메시지 (=라스트메시지) 
 3) 미디어 다운로드 말풍선 
 4) 미리보기 썸네일 (only 사진/동영상) 
 5) 날짜 피드 </t>
  </si>
  <si>
    <t>만료 미디어 말풍선</t>
  </si>
  <si>
    <t xml:space="preserve">미디어 상세 화면 진입 </t>
  </si>
  <si>
    <t xml:space="preserve">1. 미디어 만료 알림 채팅방 진입 &gt; 만료 미디어 말풍선 확인 
2. 사진/동영상 탭 </t>
  </si>
  <si>
    <t>1. 말풍선에 만료 대상 미디어 총 갯수와 용량이 표시된다. 
----
총 N개 &gt;
사진/동영상 {용량} 
파일 {용량} 
[기기에 모두 저장]
2. 미디어 상세 화면으로 진입 
* 상세 화면 기능 동작 확인 (개별 저장 시, 퍼널 노출)</t>
  </si>
  <si>
    <t xml:space="preserve">모두 기기에 저장하기 </t>
  </si>
  <si>
    <t xml:space="preserve">저장 완료 </t>
  </si>
  <si>
    <t xml:space="preserve">1. 만료 미디어 말풍선 &gt; [모두 기기에 저장하기] 탭 </t>
  </si>
  <si>
    <t xml:space="preserve">모두 저장 완료 바텀 시트가 표시된다. 
 - 썸네일 : 저장된 미디어 중 첫번째 표시된 미디어 썸네일로 표시 
 - 디바이스에 미디어가 저장되었는지 확인 
* 전체 미디어 용량이 20MB 이상인 경우, 팝업 노출 </t>
  </si>
  <si>
    <r>
      <rPr>
        <rFont val="Nanum Gothic"/>
      </rPr>
      <t xml:space="preserve">(yon, 25/9)
썸네일 = 바텀시트 내 썸네일
figma
</t>
    </r>
    <r>
      <rPr>
        <rFont val="Nanum Gothic"/>
        <color rgb="FF1155CC"/>
        <u/>
      </rPr>
      <t>https://kko.kakao.com/c2g1Klq-vM</t>
    </r>
  </si>
  <si>
    <t xml:space="preserve">전체 보기 화면 </t>
  </si>
  <si>
    <t xml:space="preserve">사진 탭 </t>
  </si>
  <si>
    <t>정상 미디어 (만료 전)</t>
  </si>
  <si>
    <t xml:space="preserve">1. 사진/동영상 탭 &gt; 사진 or 동영상 썸네일 확인 
2. 사진 탭 </t>
  </si>
  <si>
    <t xml:space="preserve">1. 미디어 썸네일이 정상 노출된다. 
말풍선 내 썸네일
- GIF = GIF 딱지 미노출
- 동영상 = 재생시간 미노출
전체보기
- GIF = GIF 딱지 노출
- 동영상 = 재생시간 노출
2. 사진 상세 화면으로 이동된다. </t>
  </si>
  <si>
    <t>(yon, 25/9)
스펙 확인 결과
말풍선 내 썸네일
- GIF = GIF 딱지 미노출
- 동영상 = 재생시간 미노출
전체보기
- GIF = GIF 딱지 노출
- 동영상 = 재생시간 노출</t>
  </si>
  <si>
    <t xml:space="preserve">*저장 대상 미디어가 저장 가능 상태에 따라 퍼널에 노출되는 문구가 상이함 
 - 전체 저장 가능, 일부 저장 가능, 모두 저장 불가 </t>
  </si>
  <si>
    <t xml:space="preserve">다운로드 동작 확인 </t>
  </si>
  <si>
    <t xml:space="preserve">미디어 용량 20MB 초과 </t>
  </si>
  <si>
    <t>1. 미디어 상세 화면 진입 &gt; 다운로드 동작 확인 
2. [눌러서 보기] 탭하여 다운로드 진행</t>
  </si>
  <si>
    <t xml:space="preserve">1. 미디어가 다운로드 전 상태로 노출된다. 
2. 다운로드된다. 
 - 재진입 시, 재다운로드하지 않아야함 
*용량이 20MB이하인 경우, 팝업 미노출 </t>
  </si>
  <si>
    <t>(ray. 25/9)
20mb 초과 사진은 파일로 전송.
용량 안내 팝업은 하단 다운로드 버튼 누르는 경우에 노출.</t>
  </si>
  <si>
    <t xml:space="preserve">정상 (만료 전) </t>
  </si>
  <si>
    <t xml:space="preserve">1. 파일 탭 &gt; 파일 썸네일 확인 
2. 파일 탭 </t>
  </si>
  <si>
    <t xml:space="preserve">1. 파일 기본 썸네일로 노출된다. 
----
기본 파일 아이콘  | [더보기]
파일명.확장자 
{용량} | ~{만료 일자}
2. 파일이 자동 다운로드된다. </t>
  </si>
  <si>
    <t xml:space="preserve">파일 다운로드 </t>
  </si>
  <si>
    <t xml:space="preserve">미디어 개별 용량 20MB 미만 </t>
  </si>
  <si>
    <t xml:space="preserve">1. 파일 탭하여 다운로드 진행 </t>
  </si>
  <si>
    <t xml:space="preserve">별도 얼럿없이 디바이스 저장소에 파일이 자동 저장된다. 
 - 다운로드 중 UI 표시 (OS마다 상시함) 
 - android : 중간 팝업으로 노출 (기존 UI)
 - ios : 하단 하프뷰 형태로 노출 (기존 UI)
----
다운로드 중 
{프로그레스바} </t>
  </si>
  <si>
    <t>모두 기기에 저장하기</t>
  </si>
  <si>
    <t>모두 저장 가능한 사진, 동영상만 포함된 경우</t>
  </si>
  <si>
    <t xml:space="preserve">1. 전체 보기 &gt; [모두 기기에 저장하기] 탭 
2. [더 알아보기] 탭 </t>
  </si>
  <si>
    <t xml:space="preserve">1. 모두 저장 완료 바텀 시트가 표시된다. 
 - 썸네일 : 저장된 미디어 중 첫번째 표시된 미디어 썸네일로 표시 
 - 디바이스에 미디어가 저장되었는지 확인 
----
{미디어 썸네일}
모두 저장했어요
파일은 카카오톡에만 다운로되었어요.
기기 저장은 파일을 주고받은 대화방에서 할 수 있어요.
저장 미디어 {갯수} | 저장 용량 {용량}
[더 쉽고 편한 자동 백업 알아보기] 
2. Type1. expiring 신규매대로 이동된다. </t>
  </si>
  <si>
    <r>
      <rPr>
        <rFont val="Nanum Gothic"/>
      </rPr>
      <t xml:space="preserve">(yon, 25/9)
(figma) expiring 매대
</t>
    </r>
    <r>
      <rPr>
        <rFont val="Nanum Gothic"/>
        <color rgb="FF1155CC"/>
        <u/>
      </rPr>
      <t>https://kko.kakao.com/RXJyxlPJmI</t>
    </r>
  </si>
  <si>
    <t>P1~P3 비율</t>
  </si>
  <si>
    <t>as-is : 50</t>
  </si>
  <si>
    <t>P4~P5 비율</t>
  </si>
  <si>
    <t>₩</t>
  </si>
  <si>
    <r>
      <rPr>
        <rFont val="Nanum Gothic"/>
        <b/>
        <color rgb="FFFFFFFF"/>
        <sz val="10.0"/>
      </rPr>
      <t xml:space="preserve">* Jira 필수 기입 정보
 - Component : [클라우드]_{관련 기능}  + [조직] 클라우드 스쿼드
 - Watcher : moz.kim
 - Epic 연결 : </t>
    </r>
    <r>
      <rPr>
        <rFont val="Nanum Gothic"/>
        <b/>
        <color rgb="FFFFFFFF"/>
        <sz val="10.0"/>
        <u/>
      </rPr>
      <t xml:space="preserve">https://jira.daumkakao.com/browse/KLOUD-35
</t>
    </r>
    <r>
      <rPr>
        <rFont val="Nanum Gothic"/>
        <b/>
        <color rgb="FFFFFFFF"/>
        <sz val="10.0"/>
      </rPr>
      <t xml:space="preserve">    ㄴ 서랍 리글/상시 발견 이슈만 링크 (과제 관련 이슈 제외) </t>
    </r>
  </si>
  <si>
    <t>해당 시트 색으로 표기되어있는 부분은 3차 문구 변경부분으로, 서버/FE영역 문구는 리얼빌드에서는 적용안되어있을수있습니다(배포시점차이)
- 해당영역 문구의 경우 이슈 등록 전에 담당자(moz)에게 메시지 또는 메모남겨주시면 확인해보겠습니다.</t>
  </si>
  <si>
    <r>
      <rPr>
        <rFont val="Nanum Gothic"/>
        <color rgb="FFFFFFFF"/>
        <sz val="10.0"/>
      </rPr>
      <t xml:space="preserve">서랍 문의 시트(dkt)
</t>
    </r>
    <r>
      <rPr>
        <rFont val="Nanum Gothic"/>
        <color rgb="FFFFFFFF"/>
        <sz val="10.0"/>
        <u/>
      </rPr>
      <t>https://kko.to/9wRa2moAI5</t>
    </r>
  </si>
  <si>
    <t xml:space="preserve">톡 버티컬 영역 </t>
  </si>
  <si>
    <t xml:space="preserve">톡클라우드 시작하기 </t>
  </si>
  <si>
    <t xml:space="preserve">톡클라우드 시작하기 flow (=최초 자동 백업) </t>
  </si>
  <si>
    <t>My비밀번호 등록
 - 비밀번호 미등록 시 등록 Flow 진입 및 등록 후 동작 확인</t>
  </si>
  <si>
    <t>My비밀번호 등록 및 인증</t>
  </si>
  <si>
    <t>최초 비밀번호 등록</t>
  </si>
  <si>
    <t>1. 클라우드 구독 상태
2. My비밀번호 미등록</t>
  </si>
  <si>
    <t>1. 톡클라우드 시작하기 화면 &gt; [다음] 탭
2. My 비밀번호 입력 및 재입력하여 등록과정 완료</t>
  </si>
  <si>
    <r>
      <rPr>
        <rFont val="Nanum Gothic"/>
      </rPr>
      <t xml:space="preserve">1. My 비밀번호 등록 화면 표시
2. My 비밀번호 등록 완료 
 - </t>
    </r>
    <r>
      <rPr>
        <rFont val="Nanum Gothic"/>
        <b/>
      </rPr>
      <t xml:space="preserve">My비밀번호 등록/재입력(확인) 후 My 비밀번호 추가 입력 없이 톡클라우드 시작하기 flow </t>
    </r>
    <r>
      <rPr>
        <rFont val="Nanum Gothic"/>
      </rPr>
      <t xml:space="preserve">
 - 알림톡 : 톡클라우드 메시지 발송 (성공-activate)
 - 보안코드 안내 : 보안코드 안내 페이지 표시</t>
    </r>
  </si>
  <si>
    <t>My비밀번호 인증</t>
  </si>
  <si>
    <t xml:space="preserve">더보기 탭 &gt; 톡클라우드 진입 </t>
  </si>
  <si>
    <t>1. 클라우드 구독 상태
2. 톡클라우드 시작 전
My비밀번호 등록</t>
  </si>
  <si>
    <t>1. 더보기 탭 &gt; [톡클라우드] 탭
2. 톡클라우드 시작하기 화면 &gt; [다음] 버튼 탭
3. 설정된 My 비밀번호 입력하여 인증
4. 보안코드 1개이상 선택 저장 &gt; [다음] 버튼 탭
5. [백업하기] 클릭 후 데이터 보관</t>
  </si>
  <si>
    <t xml:space="preserve">1. 시작 페이지 표시
----
자동 백업을 위한 준비가 필요해요.
1. My 비밀번호 입력
   대화 내용이 암호화되어 안전하게 백업됩니다.
2. 보안코드 발급
   My 비밀번호를 잊어도 보안코드로 복구할 수 있어요.
아래 항목은 백업되지 않아요!
 - 만료된 미디어 / 앱 내 조회 불가 데이터
 - 오픈채팅 / 비밀채팅 / 채널채팅 (미디어 파일)
[다음]
2. My 비밀번호 입력 페이지 표시
3. 보안코드 자동 발급
----
발급된 보안코드를 꼭! 저장해 주세요.
(보안코드12자리)
My 비밀번호 분실시 사용 가능한 코드입니다. 
3. 톡클라우드 시작
 - 알림톡 : 톡클라우드 메시지 발송 (성공-activate)
 - 자동백업 : 톡클라우드 자동백업이 시작됨
 - 보안코드 안내 : 보안코드 안내 페이지 표시
4. 카카오톡 자동 보관 안내 페이지 표시
5. 가입 이전 데이터 보관 후 톡클라우드 홈으로 랜딩됨 </t>
  </si>
  <si>
    <r>
      <rPr>
        <rFont val="Nanum Gothic"/>
        <color rgb="FF1155CC"/>
        <u/>
      </rPr>
      <t>(bono,25/7)</t>
    </r>
    <r>
      <rPr>
        <rFont val="Nanum Gothic"/>
        <color rgb="FF1155CC"/>
        <u/>
      </rPr>
      <t>QATEAM-4001</t>
    </r>
    <r>
      <rPr>
        <rFont val="Nanum Gothic"/>
        <color rgb="FF1155CC"/>
        <u/>
      </rPr>
      <t xml:space="preserve"> 
톡클라우드 시작하기 &gt; 안내문구와 하단 버튼 영역사이 여백없이 노출됨</t>
    </r>
  </si>
  <si>
    <t>(moz)
iOS) 
자동 백업을 위해
아래 절차를 꼭 완료해 주세요.
Android)
자동 백업을 위한 준비가 필요해요.
6차 백업/복원 개선 예정, 문구 틀린부분이 존재하는데, 오타등인 경우만 제보부탁드립니다.</t>
  </si>
  <si>
    <t>FIDO인증</t>
  </si>
  <si>
    <t xml:space="preserve">나챗방 &gt; 톡클라우드 진입 </t>
  </si>
  <si>
    <t>1. 톡클라우드 구독 상태
2. 톡클라우드 시작 전
My비밀번호 등록</t>
  </si>
  <si>
    <t>1. 나챗방 &gt; 상단 클라우드 아이콘 탭
2. 톡클라우드 시작하기 화면 &gt; [다음] 버튼 탭
3. 다음부터 생체인증 사용 체크 &gt; My 비밀번호 입력
4. My 비밀번호 입력 페이지에서 생체인증으로 인증</t>
  </si>
  <si>
    <t>1. 시작 페이지 표시
----
자동 백업을 위한 준비가 필요해요.
1. My 비밀번호 입력
   대화 내용이 암호화되어 안전하게 백업됩니다.
2. 보안코드 발급
   My 비밀번호를 잊어도 보안코드로 복구할 수 있어요.
아래 항목은 백업되지 않아요!
 - 만료된 미디어 / 앱 내 조회 불가 데이터
 - 오픈채팅 / 비밀채팅 / 채널채팅 (미디어 파일)
[다음]
2. My 비밀번호 입력 페이지 표시
3. 생체인증 팝업 표시
4. 톡클라우드 시작
 - 알림톡 : 톡클라우드 메시지 발송 (성공-activate)
 - 자동백업 : 톡클라우드 자동백업이 시작됨
 - 보안코드 안내 : 보안코드 안내 페이지 표시</t>
  </si>
  <si>
    <r>
      <rPr>
        <rFont val="Nanum Gothic"/>
        <color rgb="FF1155CC"/>
        <u/>
      </rPr>
      <t>https://jira.daumkakao.com/browse/ZERT-6526</t>
    </r>
    <r>
      <rPr>
        <rFont val="Nanum Gothic"/>
      </rPr>
      <t xml:space="preserve"> 건 변경이 있어 이슈있는 경우 moz,aren연락부탁드립니다.
톡클라우드 담당 : moz
인증서 : aren</t>
    </r>
  </si>
  <si>
    <t>보안코드 안내 &amp; 저장 방식 선택</t>
  </si>
  <si>
    <t>톡클라우드 시작 &gt; 화면 이탈
 - My pin 인증 완료 후 이탈 케이스</t>
  </si>
  <si>
    <t>보안코드 저장 전 이탈</t>
  </si>
  <si>
    <t>보안코드 저장 안함</t>
  </si>
  <si>
    <t>1. 보안코드 안내 화면 &gt; 닫기 [X] 버튼 탭</t>
  </si>
  <si>
    <t>보안코드 미저장 안내 팝업 노출 
----
아직 톡클라우드 보안코드를 저장하지 않으셨습니다. 
추후 데이터 복원이 불가능할 수 있습니다. 그래도 종료하시겠습니까? 
[취소][종료]
- [취소] : 팝업 닫힘 
- [종료] : 화면 닫기 후, 과거데이터 업로드 화면으로 이동</t>
  </si>
  <si>
    <t>보안코드 저장 후 이탈</t>
  </si>
  <si>
    <t>보안코드 1개 이상 저장</t>
  </si>
  <si>
    <t xml:space="preserve">
팝업 노출 없이 과거 데이터 업로드 화면으로 이동
</t>
  </si>
  <si>
    <r>
      <rPr>
        <rFont val="Nanum Gothic"/>
      </rPr>
      <t xml:space="preserve">yon 22/04
and - 팝업 종료 시 과거 데이터 업로드 화면 진입 
moz -
개선이후 iOS/Android 스펙통일작업으로 저장 이후 팝업은 삭제
(참고) </t>
    </r>
    <r>
      <rPr>
        <rFont val="Nanum Gothic"/>
        <color rgb="FF1155CC"/>
        <u/>
      </rPr>
      <t>OKCHEON-8159</t>
    </r>
    <r>
      <rPr>
        <rFont val="Nanum Gothic"/>
      </rPr>
      <t xml:space="preserve">
(참고) iOS 기획</t>
    </r>
    <r>
      <rPr>
        <rFont val="Nanum Gothic"/>
        <color rgb="FF000000"/>
        <u/>
      </rPr>
      <t xml:space="preserve">
</t>
    </r>
    <r>
      <rPr>
        <rFont val="Nanum Gothic"/>
        <color rgb="FF1155CC"/>
        <u/>
      </rPr>
      <t>https://docs.google.com/presentation/d/1o0ft8ryfO5cENTed_mFgvCEDyaBcCTxX1KRNVQa3aa0/edit#slide=id.gc3f7cd59ac_0_6</t>
    </r>
    <r>
      <rPr>
        <rFont val="Nanum Gothic"/>
      </rPr>
      <t>5</t>
    </r>
  </si>
  <si>
    <t xml:space="preserve">보안코드 표시 </t>
  </si>
  <si>
    <t>1. 보안코드 안내 화면 &gt; 화면 내 보안코드 확인</t>
  </si>
  <si>
    <t>12자리 보안코드 표시</t>
  </si>
  <si>
    <t>보안코드 저장 
: 휴대폰 앨범</t>
  </si>
  <si>
    <t>보안코드 발송</t>
  </si>
  <si>
    <t>사진 접근 권한 있음</t>
  </si>
  <si>
    <t xml:space="preserve">1. 보안코드 안내 화면 &gt; [휴대폰 앨범] 선택 
2. 단말기 앨범 &gt; 저장한 보안코드 확인 </t>
  </si>
  <si>
    <t>1. 메뉴 선택(우측 체크박스 및 노란박스로 발급 표시)과 동시에 저장 완료
 - Android : '저장 완료' 토스트 메시지 
 - iOS : 저장 완료 표시 (V)
 - 하단 [다음] 버튼이 활성화됨 
2. 휴대폰 앨범에 톡클라우드 보안코드가 이미지 형태로 저장됨 
 - 발급된 보안코드와 동일한 코드로 이미지 타입이 저장됨
 - 이미지 타입 및 저장위치</t>
  </si>
  <si>
    <t>저장API 실패</t>
  </si>
  <si>
    <t>1. 저장API가 실패한 경우</t>
  </si>
  <si>
    <t>실패 팝업 표시 
----
보안코드 저장에 실패했습니다.\n다시 시도해주세요.
[확인]</t>
  </si>
  <si>
    <t>용량부족</t>
  </si>
  <si>
    <t>1. 용량부족으로 실패한 경우</t>
  </si>
  <si>
    <t>저장포맷 확인</t>
  </si>
  <si>
    <t>1. 저장된 보안코드 이미지 화면 구성 확인</t>
  </si>
  <si>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</si>
  <si>
    <t>보안코드 저장 
: 나와의 채팅방</t>
  </si>
  <si>
    <t>1. 보안코드 안내 화면 &gt; [나와의 채팅방] 선택 
2. 나챗방 내 전송된 보안코드 확인</t>
  </si>
  <si>
    <t>1. 메뉴 선택(우측 체크박스 및 노란박스로 발급 표시)과 동시에 나챗방에 메시지 전송
 - Android : '저장 완료' 토스트 메시지 
 - iOS : 저장 완료 표시 (V)
 - 하단 [다음] 버튼이 활성화됨 
2. 나챗방에 톡클라우드 보안코드가 이미지 형태로 전송됨
 - 발급된 보안코드와 동일한 코드로 이미지 타입이 저장됨</t>
  </si>
  <si>
    <t xml:space="preserve">1. 보안코드 안내 화면 &gt; [나와의 채팅방] 선택 </t>
  </si>
  <si>
    <t>실패 팝업 표시 
 - "보안코드 저장에 실패했습니다.\n다시 시도해주세요." [확인]</t>
  </si>
  <si>
    <t>1. 전송된 보안코드 이미지 화면 구성 확인</t>
  </si>
  <si>
    <t>보안코드 저장 
: 카카오계정 이메일</t>
  </si>
  <si>
    <t>이메일 메뉴 숨김</t>
  </si>
  <si>
    <t>이메일이 없는 경우
- 이메일 로그인 X
- 계정 연락처 이메일 X</t>
  </si>
  <si>
    <t>1. 보안코드 안내 화면 &gt; [카카오계정 이메일] 메뉴 확인</t>
  </si>
  <si>
    <t xml:space="preserve">카카오계정 이메일 메뉴가 표시되지 않음 
아래 메뉴만 노출 
  - 휴대폰 앨범 
  - 나와의 채팅방 </t>
  </si>
  <si>
    <t>이메일 표시 우선순위</t>
  </si>
  <si>
    <t>로그인 이메일(1순위)</t>
  </si>
  <si>
    <t>이메일 로그인 상태
연락처 이메일 존재</t>
  </si>
  <si>
    <t xml:space="preserve">카카오계정 이메일 메뉴 하단에 현재 로그인된 이메일이 표시됨 </t>
  </si>
  <si>
    <t>연락처 이메일(2순위)</t>
  </si>
  <si>
    <t>이메일 로그인 X
연락처 이메일 존재</t>
  </si>
  <si>
    <t>카카오 계정 이메일 메뉴 하단에 연락처 이메일 중 최상단 리스트에 위치한 이메일이 표시됨</t>
  </si>
  <si>
    <t>(글로리아)
2022/08
수정예정 - 모즈문의 완료</t>
  </si>
  <si>
    <t>이메일 발송</t>
  </si>
  <si>
    <t>1. 보안코드 안내 화면 &gt; [카카오계정 이메일] 선택</t>
  </si>
  <si>
    <t>1. 메뉴 선택(우측 체크박스 및 노란박스로 발급 표시)과 동시에 이메일 전송
 - Android : '저장 완료' 토스트 메시지 
 - iOS : 저장 완료 표시 (V)
 - 하단 [다음] 버튼이 활성화됨 
2. 이메일에 톡클라우드 보안코드가 이미지 형태로 전송됨
 - 발급된 보안코드와 동일한 코드로 이미지 타입이 저장됨</t>
  </si>
  <si>
    <t>1. 카카오계정 메일 &gt; 보안코드 화면 구성 확인</t>
  </si>
  <si>
    <t>나의 톡클라우드 보안코드
#### #### ####
카카오 계정: - 
위의 보안코드를 잘 보관해주세요!
- 톡클라우드는 개인이 지갑에서 설정한 My 비밀번호로 대화내용이 암호화됩니다.
- 지갑에서 설정한 My 비밀번호를 잊으셨다면, 위의 톡클라우드 보안코드로 톡클라우드에 보관되어있는 대화내용을 복원할 수 있어요.
- My 비밀번호를 재설정한 경우는 위의 보안코드로 비밀번호를 업데이트해주셔야 재설정한 My 비밀번호로 복원이 가능합니다.
- 보안코드를 분실한 경우, 톡클라우드에 백업된 대화내용은 복원할 수 없으니 본 메일을 잘 보관해주세요!</t>
  </si>
  <si>
    <t>보안코드 알림 메시지
 - 체널 : 톡클라우드</t>
  </si>
  <si>
    <t>TMS 확인</t>
  </si>
  <si>
    <t xml:space="preserve">1. 톡클라우드 시작하기 &gt; My 비밀번호 입력 완료 
2. 톡클라우드 &gt; 보안코드 알림 TMS 확인 </t>
  </si>
  <si>
    <t>1. 보안코드 알림 TMS 발송
------
톡클라우드 보안코드를 꼭 저장하세요!
톡클라우드 보안코드는 My비밀번호를 분실했을 때 데이터를 복원할 수 있는 임시 코드입니다.
보안코드를 새로 발급하면 가지고 있는 데이터가 모두 삭제되니 지금 바로 저장해 주세요.
[휴대폰 앨범으로 저장]
[나와의 채팅방으로 보내기]</t>
  </si>
  <si>
    <t>(yumi, 25/7)
tms와 공지카드 영역에서 톡서랍으로 노출되는 문구는 이번 7차 리그레이션 때 확인 범위에서 제외 부탁드립니다. 서랍 리그레이션 진행 시 참고 부탁드립니다.
tms와 공지카드 영역은 실서비스와 분기가 어려워서 리얼빌드로는 테스트가 어 려운 상황.
이 부분은 cbt까지만 확인하는 것으로 하고 8/13 서비스 배포 후에 모니터링 예정.
ㄴ 내용 전달받아 7차 리얼빌드에서 '톡서랍 보안코드' 문구로 확인</t>
  </si>
  <si>
    <t>휴대폰 앨범으로 저장</t>
  </si>
  <si>
    <t>1. 메뉴 선택과 동시에 저장 완료
 - Android : '저장 완료' 토스트 메시지 
 - iOS : 저장 완료 표시 (V)
 - 하단 [다음] 버튼이 활성화됨 
2. 휴대폰 앨범에 톡클라우드 보안코드가 이미지 형태로 저장됨 
 - 발급된 보안코드와 동일한 코드로 이미지 타입이 저장됨
 - 이미지 타입 및 저장위치</t>
  </si>
  <si>
    <t>나와의 채팅방으로 보내기</t>
  </si>
  <si>
    <t>보안코드 미저장 사용자 안내</t>
  </si>
  <si>
    <t>1. 보안코드 안내 화면 &gt; 보안코드 저장없이 닫기 [X] 버튼 탭 
2. TMS &gt; [보안코드 관리] 버튼 탭</t>
  </si>
  <si>
    <t xml:space="preserve">1. 보안코드 미저장 사용자 안내 TMS 발송 
----
데이터 복원을 위해 꼭 확인하세요!
톡클라우드 보안코드를 저장하지 않으셨습니다.\n\n보안코드는 My 비밀번호를 잊어버렸을 때 데이터를 복원할 수 있는 임시 코드이며, 다시 발급할 수 없는 코드입니다.\n발급 이력을 확인하고 지금 바로 저장해 주세요!
[발급 이력 확인하기] </t>
  </si>
  <si>
    <r>
      <rPr>
        <rFont val="Nanum Gothic"/>
        <b/>
      </rPr>
      <t>*TMS 발송 조건</t>
    </r>
    <r>
      <rPr>
        <rFont val="Nanum Gothic"/>
      </rPr>
      <t xml:space="preserve">
 - 특정 조건에 의해 자동 발송되는게 아니라 저장 안한 사용자 대상으로 리스트업해서 발송 처리함 </t>
    </r>
  </si>
  <si>
    <t>과거 데이터 보관하기</t>
  </si>
  <si>
    <t xml:space="preserve">백업 후, 시작하기 완료 </t>
  </si>
  <si>
    <t xml:space="preserve">보안코드 저장 완료 상태 </t>
  </si>
  <si>
    <t>1. 보안코드 안내 화면 &gt; [다음] 버튼 탭 
2. [백업하기] 후 대화내용 백업 및 미디어 파일/연락처 백업 후 완료 화면 확인</t>
  </si>
  <si>
    <r>
      <rPr>
        <rFont val="Nanum Gothic"/>
      </rPr>
      <t xml:space="preserve">1. 과거 데이터 보관하기 첫 화면으로 이동
----
지금까지 주고받은 카카오톡 데이터를 백업합니다.
나의 휴대폰 연락처도 함께 백업할 수 있어요. 
- 대화내용 n개
- 보이스톡 통화 녹음 n개 
- 미디어 파일 n개
- 연락처 n개
!_x0008_보관 중인 데이터는 건너뛰고 진행됩니다.
! 이미 만료된 미디어 데이터는 백업되지 않습니다.
[백업하기]
[건너뛰기] </t>
    </r>
    <r>
      <rPr>
        <rFont val="Nanum Gothic"/>
        <i/>
      </rPr>
      <t xml:space="preserve">(*톡클라우드 시작하기시에만 skip 버튼 노출) 
</t>
    </r>
    <r>
      <rPr>
        <rFont val="Nanum Gothic"/>
      </rPr>
      <t>2. 완료화면 표시
이 기기의 데이터가가 
안전하게 백업되었습니다.
카카오톡이 설치된 모든 기기에서 과거 데이터를 백업하고 한 번에 관리하세요!
[확인]</t>
    </r>
  </si>
  <si>
    <t>https://appcenter.onkakao.net/apps/89e39353-0100-458a-9174-7318aa183c5b/releases/76624</t>
  </si>
  <si>
    <t xml:space="preserve">1. 보안코드 안내 화면 &gt; [다음] &gt; 과거 데이터 업로드 화면 &gt; [건너뛰기] 탭 
2. 공지카드 탭 &gt; 상세 화면 진입 </t>
  </si>
  <si>
    <r>
      <rPr>
        <rFont val="Nanum Gothic"/>
      </rPr>
      <t xml:space="preserve">1. 과거 데이터 업로드 skip 후, </t>
    </r>
    <r>
      <rPr>
        <rFont val="Nanum Gothic"/>
        <b/>
      </rPr>
      <t>과거 데이터 업로드 필요</t>
    </r>
    <r>
      <rPr>
        <rFont val="Nanum Gothic"/>
      </rPr>
      <t xml:space="preserve"> 공지카드 노출
2. 과거 데이터 보관하기 첫 화면으로 이동</t>
    </r>
  </si>
  <si>
    <t>홈 화면</t>
  </si>
  <si>
    <t>1. 더보기 탭 &gt; 톡클라우드 &gt; 톡클라우드 유료 홈 진입</t>
  </si>
  <si>
    <t xml:space="preserve">톡클라우드 유료 홈으로 이동 </t>
  </si>
  <si>
    <t xml:space="preserve">1. 나챗방 &gt; 톡클라우드 &gt; 톡클라우드 유료 홈 진입 </t>
  </si>
  <si>
    <t>1. 채팅방 서랍 &gt; 사진/동영상 &gt; [톡클라우드 바로가기] 탭</t>
  </si>
  <si>
    <t>톡클라우드 유료 사진/동영상 버티컬 화면으로 이동</t>
  </si>
  <si>
    <t>1. 채팅방 서랍 &gt; 파일 메뉴 &gt; [톡클라우드 바로가기] 탭</t>
  </si>
  <si>
    <t>톡클라우드 유료 파일 버티컬 화면으로 이동</t>
  </si>
  <si>
    <t>1. 채팅방 서랍 &gt; 링크 메뉴 &gt; [톡클라우드 바로가기] 탭</t>
  </si>
  <si>
    <t>톡클라우드 유료 링크 버티컬 화면으로 이동</t>
  </si>
  <si>
    <t>GNB 영역 노출 항목 확인</t>
  </si>
  <si>
    <t>더보기 &gt; 톡클라우드 &gt; 톡클라우드 홈 GNB 영역 확인</t>
  </si>
  <si>
    <t>상단 고정된 상태로 아래의 항목 노출
 - 스크롤 영역에 해당되지 않음
창 닫기 (X)
: (Android) &lt;- 뒤로가기 화살표 표시
톡클라우드 서비스 BI 로고
(+) 버튼
햄버거 메뉴(더보기)</t>
  </si>
  <si>
    <t>창닫기</t>
  </si>
  <si>
    <t>톡클라우드 홈 &gt; 창 닫기(x) 버튼 클릭</t>
  </si>
  <si>
    <t>홈 화면을 닫고 아래 깔린 화면을 띄움</t>
  </si>
  <si>
    <t>서비스 BI 로고</t>
  </si>
  <si>
    <t>톡클라우드 홈 &gt; 서비스 BI 로고 클릭</t>
  </si>
  <si>
    <t>클릭 시 변화없음</t>
  </si>
  <si>
    <t>드라이브</t>
  </si>
  <si>
    <t>톡클라우드 홈 &gt; (+) 버튼 클릭</t>
  </si>
  <si>
    <t>업로드 바텀 시트 노출됨
타이틀 : 드라이브에 업로드
새 폴더
촬영
사진/동영상
파일
[업로드 상태 보기]
* 번역/문구 확인
* ad hoc : 각 항목 클릭하여 기존 동작 확인</t>
  </si>
  <si>
    <t>1. 톡클라우드 홈 &gt; 드라이브 영역 클릭
2. 드라이브 뷰 &gt; (+) 버튼 클릭</t>
  </si>
  <si>
    <t>1. 드라이브 루트 폴더로 이동
2. 업로드 바텀 시트 노출됨
 - ad hoc : 각 항목 클릭하여 기존 동작 확인</t>
  </si>
  <si>
    <t>- 톡클라우드 저장 공간 부족</t>
  </si>
  <si>
    <t>1. 톡클라우드 홈 or 드라이브 뷰 &gt; (+) 버튼 클릭
2. 바텀 시트의 각 항목 클릭</t>
  </si>
  <si>
    <t>1. 업로드 바텀 시트 노출됨
2. 저장공간 부족 얼럿 노출되며 과업 진행 불가
저장 공간이 부족해서 파일을 업로드할 수 없습니다. 저장 공간 확보 후 다시 시도해주세요.
[확인]</t>
  </si>
  <si>
    <t>유예 상태 유저</t>
  </si>
  <si>
    <t>- 30일 이내에 톡클라우드 구독 해지 하였음</t>
  </si>
  <si>
    <t>톡클라우드 홈 or 드라이브 뷰 &gt; (+) 버튼 클릭</t>
  </si>
  <si>
    <t>얼럿 노출되며 과업 진행 불가
구독 상태 확인 필요
톡클라우드를 구독한 상태에서만 파일을 업로드할 수 있습니다. 구독상태를 확인한 후 다시 시도해주세요.
[확인]
* 번역/문구 확인</t>
  </si>
  <si>
    <t>공지사항 영역</t>
  </si>
  <si>
    <t>조건부 노출</t>
  </si>
  <si>
    <t>- 어드민 &gt; 공지사항 &gt; 홈 노출 상태 '노출' 없음</t>
  </si>
  <si>
    <t>톡클라우드 홈 &gt; 공지사항 영역 확인</t>
  </si>
  <si>
    <t>공지사항 영역 미노출</t>
  </si>
  <si>
    <t>* 공지사항 노출시는 노출 케이스 확인 후 미노출 케이스 n처리
- 미노출시는 반대로 처리</t>
  </si>
  <si>
    <t>- 어드민 &gt; 공지사항 &gt; 홈 노출 상태 '노출' 1건</t>
  </si>
  <si>
    <t xml:space="preserve"> '노출' 상태의 공지사항 타이틀 노출
 - 클릭 시 해당 공지사항 전문 화면으로 이동
* ad hoc : 공개대상(유료유저, 모든유저, 무료유저)</t>
  </si>
  <si>
    <t>* 공지사항 미노출되어 n처리</t>
  </si>
  <si>
    <t>- 어드민 &gt; 공지사항 &gt; 홈 노출 상태 '노출' 3건 이상</t>
  </si>
  <si>
    <t>1. 톡클라우드 홈 &gt; 공지사항 영역 확인</t>
  </si>
  <si>
    <t>1. 공개일시가 최근 기준으로 최대 3건이 3초 단위로 롤링되어 노출
 - 공개일시가 최근일수록 1번으로 노출
 - 노출된 공지사항 클릭 시 해당 공지사항 전문 화면으로 이동</t>
  </si>
  <si>
    <t>2. 어드민 &gt; 공지사항 '미노출'로 변경
3. 톡클라우드 홈 &gt; 공지사항 영역 확인</t>
  </si>
  <si>
    <t>3. 미노출 처리된 공지사항은 미노출되며, 모든 공지가 미노출 처리되면 공지사항 영역 미노출</t>
  </si>
  <si>
    <t>필수 안내 정보 영역
 : 공지카드</t>
  </si>
  <si>
    <t>사이드 메뉴  / 공지, 알림 TC에서 같이 확인</t>
  </si>
  <si>
    <t>- 백업된 사진/동영상 0개</t>
  </si>
  <si>
    <t>톡클라우드 홈 &gt; 사진/동영상 영역 확인</t>
  </si>
  <si>
    <t>사진/동영상 영역 미노출</t>
  </si>
  <si>
    <t>- 백업된 사진/동영상 1개 이상</t>
  </si>
  <si>
    <t>톡클라우드 홈 &gt; 사진/동영상 영역 확인
 - 각 썸네일 구성요소 확인</t>
  </si>
  <si>
    <t>타이틀 : 사진/동영상
 - 최근 올린 날짜 순으로 사진/동영상 10개까지 노출
 - 백업데이터 10개 미만인 경우는 백업된 갯수까지만 노출
  : 10개 미만 케이스는 디자인 가이드 참고
 - 좌우 스크롤로 탐색 가능. 가로 스크롤 미제공
썸네일 구성요소
 - 동영상은 러닝타임 표시
 - 설명 존재 시 설명 표시
 - gif는 gif 표시
 - 중요 표시 없음
* 번역/문구 확인
* 다양한 타입의 사진, 동영상으로 확인</t>
  </si>
  <si>
    <r>
      <rPr>
        <rFont val="Nanum Gothic"/>
      </rPr>
      <t xml:space="preserve">(yumi, 26/3)
최근 사진/동영상
노출 조건 : 최근 백업된 톡데이터 중 사진/동영상이 존재하는 경우 홈화면에 최대 20개 까지 노출되며 백업된 데이터가 0개인 경우 해당 영역 자체가 미노출 됨
</t>
    </r>
    <r>
      <rPr>
        <rFont val="Nanum Gothic"/>
        <color rgb="FF1155CC"/>
        <u/>
      </rPr>
      <t>기획서</t>
    </r>
  </si>
  <si>
    <t>사진/동영상 타이틀 클릭</t>
  </si>
  <si>
    <t>톡데이터 &gt; 사진/동영상 전체탭으로 이동
 - 항목 선택 시 사진/동영상 뷰어 노출
 - 뷰어에서 좌우 스와이프 시 사진/동영상 계속 탐색 가능</t>
  </si>
  <si>
    <t>사진/동영상 뷰어</t>
  </si>
  <si>
    <t>상세 뷰어 표시 확인</t>
  </si>
  <si>
    <t>1. 톡클라우드 홈 &gt; 사진/동영상 &gt; 사진 탭</t>
  </si>
  <si>
    <t>1. 상세뷰어에서 사진 표시된다.</t>
  </si>
  <si>
    <t>1. 톡클라우드 홈 &gt; 사진/동영상 &gt; 동영상 탭</t>
  </si>
  <si>
    <t>1. 상세뷰어에서 동영상 표시된다.</t>
  </si>
  <si>
    <t>상세 뷰어 내 스와이프 확인</t>
  </si>
  <si>
    <t>* 상세에서 스와이프 시는 버티컬 사진/동영상 목록(전체)에 해당되는 데이터를 기준으로 스와이프 처리한다.</t>
  </si>
  <si>
    <t>최근항목 외 사진/동영상 추가로 존재하는 상태</t>
  </si>
  <si>
    <t>1. 상세뷰어 진입 상태에서 스와이프 동작
2. 페이징 카운트 이상으로 스와이프 후 불러오기 확인</t>
  </si>
  <si>
    <t>1. 스와이프 되며 다음 이미지를 불러온다.
2. (체크중) 스와이프에 따라 다음 페이징단위 정보를 불러와서 표시
- 스와이프 되며 다음 이미지를 불러온다.</t>
  </si>
  <si>
    <t>조건부 노출 영역 노출 확인</t>
  </si>
  <si>
    <t>- 백업된 파일 0개</t>
  </si>
  <si>
    <t>톡클라우드 홈 &gt; 파일 영역 확인</t>
  </si>
  <si>
    <t>파일 영역 미노출</t>
  </si>
  <si>
    <t>노출 확인 및 구성요소 확인</t>
  </si>
  <si>
    <t>- 백업된 파일 1개 이상</t>
  </si>
  <si>
    <t>톡클라우드 홈 &gt; 파일 영역 확인
 - 각 썸네일 구성요소 확인</t>
  </si>
  <si>
    <t>타이틀 : 파일
 - 최근 올린 날짜 순으로 파일 3개까지 노출
 - 백업데이터 3개 미만인 경우는 백업된 갯수까지만 노출
  : 3개 미만 케이스는 디자인 가이드 참고
썸네일 구성요소
 - 파일 타입별 아이콘 표시
 - 파일명 하단 표시 (영역 벗어나는 경우 가운데 축약처리)
 - 중요 표시 없음
* 번역/문구 확인
* 다양한 타입의 파일로 확인</t>
  </si>
  <si>
    <t>캐시데이터 유무에 따른 동작 확인</t>
  </si>
  <si>
    <t>* 캐시데이터
- 로컬(디바이스)에 사진/동영상/파일 다운로드 되어있는지 여부에 따른 동작</t>
  </si>
  <si>
    <t>뷰어 확인</t>
  </si>
  <si>
    <t>캐시데이터 존재</t>
  </si>
  <si>
    <t>1. 톡클라우드 홈 &gt; 파일 영역 하단 조건의 파일 탭</t>
  </si>
  <si>
    <t>1. OS 뷰어 실행 및 표시</t>
  </si>
  <si>
    <t>다운로드 후</t>
  </si>
  <si>
    <t>캐시데이터 없음</t>
  </si>
  <si>
    <t>1. 톡클라우드 홈 &gt; 파일 영역 하단 조건의 파일 탭
2. 다운로드 완료까지 대기</t>
  </si>
  <si>
    <t>1. 다운로드 UI 표시 및 다운로드 시작
2. 다운로드 완료 후 OS 뷰어 실행 및 표시
- 토스트 메시지 표시 "파일 다운로드 완료"</t>
  </si>
  <si>
    <t>파일 전체 탭 이동 확인</t>
  </si>
  <si>
    <t>파일 타이틀 클릭</t>
  </si>
  <si>
    <t>톡데이터 &gt; 파일 전체탭으로 이동</t>
  </si>
  <si>
    <t>- 백업된 링크 0개</t>
  </si>
  <si>
    <t>톡클라우드 홈 &gt; 링크 영역 확인</t>
  </si>
  <si>
    <t>링크 영역 미노출</t>
  </si>
  <si>
    <t>- 백업된 링크 1개 이상</t>
  </si>
  <si>
    <t>톡클라우드 홈 &gt; 링크 영역 확인
 - 각 구성요소 확인</t>
  </si>
  <si>
    <t>타이틀 : 링크
 - 최근 올린 날짜 순으로 링크 2개까지 노출
 - 백업데이터 2개 미만인 경우는 백업된 갯수까지만 노출
  : 2개 미만 케이스는 디자인 가이드 참고
링크 구성요소
 - 썸네일, 타이틀, 설명, url
 - 중요 표시 없음
 - 제한된 링크인 경우 신뢰할 수 없는 페이지 표시
* 번역/문구 확인
* 다양한 타입의 파일로 확인</t>
  </si>
  <si>
    <t>링크 타이틀 클릭</t>
  </si>
  <si>
    <t>톡데이터 &gt; 링크 전체탭으로 이동
 - 링크 항목 선택 시 인앱으로 해당 링크가 연결됨</t>
  </si>
  <si>
    <t>중요</t>
  </si>
  <si>
    <t>필수 노출</t>
  </si>
  <si>
    <t>- 중요 표시 0개</t>
  </si>
  <si>
    <t>톡클라우드 홈 &gt; 중요 영역 확인</t>
  </si>
  <si>
    <t>타이틀 : 중요
중요 표시한 파일만 모아보세요
미디어 뷰어나 파일 목록에서 표시할 수 있어요.
* 번역/문구 확인</t>
  </si>
  <si>
    <t>- 중요 표시 1개 이상</t>
  </si>
  <si>
    <t>톡클라우드 홈 &gt; 중요 영역 확인
 - 다양한 타입으로 중요 표시하여 확인</t>
  </si>
  <si>
    <t xml:space="preserve"> - 최근 중요표시 추가된 순서로 최대 3개까지 노출
 - 3개 미만인 경우는 중요 표시한 갯수까지만 노출
  : 3개 미만 케이스는 디자인 가이드 참고
 - 미디어 타입 별 구성요소는 각 타입에 맞게 노출
 - 중요 타이틀, 중요 항목 클릭 시 클릭한 중요 상세로 이동</t>
  </si>
  <si>
    <t>중요 상세 바로가기</t>
  </si>
  <si>
    <t>폴더 바로가기</t>
  </si>
  <si>
    <t>톡클라우드 홈 &gt; 중요 &gt; 리스트 내 폴더 탭</t>
  </si>
  <si>
    <t>해당 폴더 위치로 이동된다.</t>
  </si>
  <si>
    <t>파일 뷰어 실행</t>
  </si>
  <si>
    <t>1. 톡클라우드 홈 &gt; 중요 영역 내 파일 탭</t>
  </si>
  <si>
    <t>1. 톡클라우드 홈 &gt; 중요 영역 내 파일 탭
2. 다운로드 완료까지 대기</t>
  </si>
  <si>
    <t>1. 다운로드 UI 표시 및 다운로드 시작
2. (파일 오픈 가능한 경우)
- (iOS) 다운로드 완료 후 OS 뷰어 실행 및 표시
- (Android-파일뷰어 적용) 파일뷰어에서 파일 오픈 및 다운로드 및 연결 프로그램으로 오픈가능</t>
  </si>
  <si>
    <r>
      <rPr>
        <rFont val="Nanum Gothic"/>
      </rPr>
      <t xml:space="preserve">(Jameson, 26/5) </t>
    </r>
    <r>
      <rPr>
        <rFont val="Nanum Gothic"/>
        <color rgb="FF1155CC"/>
        <u/>
      </rPr>
      <t>QATEAM-13527</t>
    </r>
    <r>
      <rPr>
        <rFont val="Nanum Gothic"/>
      </rPr>
      <t xml:space="preserve">
and : 토스트 메시지 상이함
</t>
    </r>
    <r>
      <rPr>
        <rFont val="Nanum Gothic"/>
        <color rgb="FF1155CC"/>
        <u/>
      </rPr>
      <t>QATEAM-13528</t>
    </r>
    <r>
      <rPr>
        <rFont val="Nanum Gothic"/>
      </rPr>
      <t xml:space="preserve">
ios : 토스트 메시지 미노출</t>
    </r>
  </si>
  <si>
    <t>* 파일뷰어 적용 관련
- 중요에서 iOS는 파일뷰어 미적용 상태
- 파일에서도 iOS/Android 파일뷰어 적용 형태가 다르므로 참고
ㄴ Android는 파일내 스와이프까지 지원</t>
  </si>
  <si>
    <t>1. 톡클라우드 홈 &gt; 중요 &gt; 사진 탭</t>
  </si>
  <si>
    <t>1. 톡클라우드 홈 &gt; 중요 &gt; 동영상 탭</t>
  </si>
  <si>
    <t>* 상세에서 스와이프 시는 중요 목록(전체)에 해당되는 데이터를 기준으로 스와이프 처리한다.</t>
  </si>
  <si>
    <t>최근항목 외 중요에 사진/동영상 추가로 존재
중요항목은 톡버티컬, 톡드라이브 양쪽의 데이터가 모두 존재하는 상태</t>
  </si>
  <si>
    <t>1. 스와이프 되며 다음 이미지를 불러온다.
2. 스와이프에 따라 다음 페이징단위 정보를 불러와서 표시
- 스와이프 되며 다음 이미지를 불러온다.</t>
  </si>
  <si>
    <t>링크 열기</t>
  </si>
  <si>
    <t>1. 톡클라우드 홈 &gt; 중요 &gt; 링크 탭
2. [ X ] 버튼 탭</t>
  </si>
  <si>
    <t>1. 인앱 브라우즈 활성화되며 링크 이동
2. 이전화면(홈)으로 이동</t>
  </si>
  <si>
    <t>메모 열기</t>
  </si>
  <si>
    <t>1. 톡클라우드 홈 &gt; 중요 &gt; 메모 탭
2. [ X ] 버튼 탭</t>
  </si>
  <si>
    <t>1. 메모 뷰어 활성화되며 표시
2. 이전화면(홈)으로 이동</t>
  </si>
  <si>
    <t>인물 분류</t>
  </si>
  <si>
    <t>* 신규 약관 동의 대상자
 - 25/10차 이전에 카톡 가입한 계정
 : 인물 분류 시작하기 미진행 상태</t>
  </si>
  <si>
    <t>1. 톡클라우드 홈 &gt; 인물 분류 영역 확인</t>
  </si>
  <si>
    <t>1. 인물 분류 유도 배너 노출
타이틀 : 인물 분류
같은 :) 인물로 분류해볼까요?
* 번역/문구 확인</t>
  </si>
  <si>
    <t>2. 인물 분류 or 배너 클릭</t>
  </si>
  <si>
    <t>2. 인물 분류 시작하기 화면 노출됨
 - 하단에 약관 동의 내용의 바텀 시트 띄워줄 수 있는 가이드 노출
AI가 인물별로 사진을 모아주는 기능이에요.
지금 시작하면 개인정보 수집 및 이용에 동의하게 돼요.
[인물 분류 시작하기]
* 개인정보 수집 및 이용 클릭 시 동의 내용이 바텀시트로 노출됨</t>
  </si>
  <si>
    <t>3. [인물 분류 시작하기] 클릭</t>
  </si>
  <si>
    <t>3. 클러스터링 시작 화면 노출됨
사진 속 얼굴을 카나나 AI가 분석하고 있어요.
완료되면 카카오톡 알림으로 알려드릴게요.</t>
  </si>
  <si>
    <t>* 신규 약관 이미 동의 유저
 - 25/10차 이후에 카톡 가입한 계정
 : 톡 가입 시점에 신규 약관 동의가 진행된 상태</t>
  </si>
  <si>
    <t>1. 인물 분류 유도 배너 노출</t>
  </si>
  <si>
    <t>2. 인물 분류 시작하기 화면 노출됨
 - 약관 동의 내용 관련 문구 미노출</t>
  </si>
  <si>
    <t>(Jameson, 26/5)
하기 문구가 돌아가면서 노출됨
1. 화면을 벗어나거나 앱을 종료해도 괜찮아요.
2. 완료되면 카카오톡 알림으로 알려드릴게요.</t>
  </si>
  <si>
    <t>- 인물 분류 이미 사용중인 유저</t>
  </si>
  <si>
    <t>톡클라우드 홈 &gt; 인물 분류 영역 확인</t>
  </si>
  <si>
    <t xml:space="preserve"> - 나 &gt; 친구 &gt; 직접입력 &gt; 하위 파일 많은 순서대로 최대 4명의 인물 노출됨
 - 인물 데이터 4명 미만인 경우는 보유한 데이터까지만 노출
 : 4명 미만 케이스는 디자인 가이드 참고
썸네일 구성요소
 - 대표 이미지(크롭된 이미지)
 - 라벨링 뱃지 + 이름</t>
  </si>
  <si>
    <t>인물 분류 타이틀 or 해당 항목 클릭</t>
  </si>
  <si>
    <t>인물 분류 전체 화면으로 이동
 - 인물 분류 전체 화면은 기존과 동일 화면</t>
  </si>
  <si>
    <t>- 인물 데이터 0개</t>
  </si>
  <si>
    <t>인물 분류 상세 바로가기</t>
  </si>
  <si>
    <t>- 인물 분류 1개 이상</t>
  </si>
  <si>
    <t>1. 톡클라우드 홈 &gt; 인물 분류 영역 내 인물 선택
2. 뒤로가기 탭</t>
  </si>
  <si>
    <t>1. 해당 인물의 인물 분류 상세로 이동된다.
2. 홈으로 돌아온다.</t>
  </si>
  <si>
    <t>2. 인물 분류 타이틀 or 배너 클릭</t>
  </si>
  <si>
    <t>2. 인물 분류 화면으로 이동
아직 분류된 인물이 없어요.
정확한 인물 인식을 위해 사진이 더 필요해요.
[사진 올리기]</t>
  </si>
  <si>
    <t>- 드라이브 보관 미디어 0개</t>
  </si>
  <si>
    <t>1. 톡클라우드 홈 &gt; 드라이브 영역 확인</t>
  </si>
  <si>
    <r>
      <rPr>
        <rFont val="Nanum Gothic"/>
      </rPr>
      <t>타이틀 :</t>
    </r>
    <r>
      <rPr>
        <rFont val="Nanum Gothic"/>
        <b/>
      </rPr>
      <t xml:space="preserve"> 내 드라이브</t>
    </r>
    <r>
      <rPr>
        <rFont val="Nanum Gothic"/>
      </rPr>
      <t xml:space="preserve">
</t>
    </r>
    <r>
      <rPr>
        <rFont val="Nanum Gothic"/>
        <b/>
      </rPr>
      <t xml:space="preserve">나만의 드라이브에 안전하게 보관하세요.
</t>
    </r>
    <r>
      <rPr>
        <rFont val="Nanum Gothic"/>
      </rPr>
      <t>[파일 업로드]</t>
    </r>
  </si>
  <si>
    <t>2. [업로드하기] 클릭</t>
  </si>
  <si>
    <r>
      <rPr>
        <rFont val="Nanum Gothic"/>
      </rPr>
      <t xml:space="preserve">2. 업로드 바텀 시트 노출됨
</t>
    </r>
    <r>
      <rPr>
        <rFont val="Nanum Gothic"/>
        <b/>
      </rPr>
      <t>드라이브에 업로드</t>
    </r>
    <r>
      <rPr>
        <rFont val="Nanum Gothic"/>
      </rPr>
      <t xml:space="preserve">
[새폴더] [촬영] [사진/동영상] [파일]
</t>
    </r>
    <r>
      <rPr>
        <rFont val="Nanum Gothic"/>
        <b/>
      </rPr>
      <t xml:space="preserve">[업로드 상태 보기]
</t>
    </r>
    <r>
      <rPr>
        <rFont val="Nanum Gothic"/>
      </rPr>
      <t xml:space="preserve">
 - ad hoc : 각 항목 클릭하여 기존 동작 확인</t>
    </r>
  </si>
  <si>
    <t>- 드라이브 보관 미디어 1개 이상</t>
  </si>
  <si>
    <t xml:space="preserve"> - 최근 드라이브에 올린 날짜 순으로 6개까지 노출
 - 6개 미만인 경우는 올린 데이터까지만 노출
  : 6개 미만 케이스는 디자인 가이드 참고
 - 미디어 타입 별 구성요소는 각 타입에 맞게 노출</t>
  </si>
  <si>
    <t>(selina,26/3)
드라이브에 폴더가 있는 경우 &gt; 폴더 우선으로 노출</t>
  </si>
  <si>
    <t>2. 드라이브 타이틀 or 해당 영역 클릭</t>
  </si>
  <si>
    <t>드라이브 루트 폴더로 이동</t>
  </si>
  <si>
    <t>3. 바텀 시트의 각 항목 클릭</t>
  </si>
  <si>
    <t>3. 저장공간 부족 얼럿 노출되며 과업 진행 불가
저장 공간이 부족해서 파일을 업로드할 수 없습니다. 저장 공간 확보 후 다시 시도해주세요.
[확인]</t>
  </si>
  <si>
    <t xml:space="preserve"> - 드라이브 보관 미디어 0개
 - 30일 이내에 톡클라우드 구독 해지 하였음</t>
  </si>
  <si>
    <t>톡클라우드 홈 &gt; 드라이브 영역 &gt; [업로드하기] 클릭</t>
  </si>
  <si>
    <t>얼럿 노출되며 과업 진행 불가
구독 상태 확인 필요
톡클라우드를 구독한 상태에서만 파일을 업로드할 수 있습니다. 구독상태를 확인한 후 다시 시도해주세요.
[확인]</t>
  </si>
  <si>
    <t>드라이브 상세 바로가기</t>
  </si>
  <si>
    <t>톡클라우드 홈 &gt; 드라이브 &gt; 리스트 내 폴더 탭</t>
  </si>
  <si>
    <t>1. 톡클라우드 홈 &gt; 드라이브 영역 내 파일 탭</t>
  </si>
  <si>
    <t>1. 톡클라우드 홈 &gt; 드라이브 영역 내 파일 탭
2. 다운로드 완료까지 대기</t>
  </si>
  <si>
    <t>1. 톡클라우드 홈 &gt; 드라이브 &gt; 사진 탭</t>
  </si>
  <si>
    <t>1. 톡클라우드 홈 &gt; 드라이브 &gt; 동영상 탭</t>
  </si>
  <si>
    <t>최근항목 외 드라이브에 사진/동영상 추가로 존재</t>
  </si>
  <si>
    <t>(드라이브 내 스와이프 추후 개선예정)
- 현재 미적용으로 4처리</t>
  </si>
  <si>
    <t>1. 톡클라우드 홈 &gt; 드라이브 &gt; 링크 탭
2. [ X ] 버튼 탭</t>
  </si>
  <si>
    <t>링크 &gt; 공유 &gt; (카카오)톡클라우드로 이동</t>
  </si>
  <si>
    <t>1. 톡클라우드 홈 &gt; 드라이브 &gt; 메모 탭
2. [ X ] 버튼 탭</t>
  </si>
  <si>
    <t>메모 &gt; 공유 &gt; (카카오)톡클라우드로 이동</t>
  </si>
  <si>
    <t>사이드 메뉴  / 공지, 알림, 바텀시트</t>
  </si>
  <si>
    <t>1. 톡클라우드 유료 홈 &gt; 사이드 메뉴 진입</t>
  </si>
  <si>
    <t>사이드 메뉴 노출 
 - 프로필 영역 || 설정 || 알림 아이콘
 - 데이터 이용 정보 영역 
 - 홈 || 중요
 - 인물 분류
 - 드라이브
   - 채팅방 저장소 
 - 카카오톡 데이터
   - 사진, 동영상
   - 파일
   - 링크
   - 보이스톡 통화 녹음 
   - 대용량 공유 파일(공유 파일이 있는 경우)
   - 팀 데이터 
 - 대화백업 
 - 연락처 
 - 휴지통 
 - 공지사항 
 - 도움말
 - 문의하기</t>
  </si>
  <si>
    <r>
      <rPr>
        <rFont val="Nanum Gothic"/>
        <color rgb="FF1155CC"/>
        <u/>
      </rPr>
      <t xml:space="preserve">(zeron, 2026/2)
공통 : 
1. 설정 버튼 좌측 알림 아이콘 존재
2. 문의하기 없음
TALKQA-8035 - [2차] 톡클라우드 사이드메뉴 개선
</t>
    </r>
    <r>
      <rPr>
        <rFont val="Nanum Gothic"/>
        <color rgb="FF1155CC"/>
        <u/>
      </rPr>
      <t>https://docs.google.com/presentation/d/1z18xpynuvvx5ItTyOpHfBCCmUvIp3_64nilyO0HclgI/edit?slide=id.g3b28037fb50_0_47#slide=id.g3b28037fb50_0_47</t>
    </r>
  </si>
  <si>
    <t xml:space="preserve">상세 화면 진입 </t>
  </si>
  <si>
    <t xml:space="preserve">프로필 영역 </t>
  </si>
  <si>
    <t xml:space="preserve">톡클라우드 정상 이용 상태 </t>
  </si>
  <si>
    <t xml:space="preserve">1. 사이드 메뉴 &gt; 프로필 영역 확인 </t>
  </si>
  <si>
    <t>프로필 영역 노출 
 - 본인 프로필 이미지 및 이름 
 - 구독 상태 : "톡클라우드 {상품용량} 구독중"</t>
  </si>
  <si>
    <t>프로필 영역 노출 
 - 본인 프로필 이미지 및 이름 
 - 구독 상태 : "톡클라우드 {상품용량} 구독 해지 완료"</t>
  </si>
  <si>
    <t>인앱 신규 매대 진입</t>
  </si>
  <si>
    <t xml:space="preserve">1. 사이드 메뉴 &gt; 프로필 영역 탭 </t>
  </si>
  <si>
    <t>내 구독 정보로 랜딩</t>
  </si>
  <si>
    <t>(mia, 25/10) 
구독 상세 페이지로 전환</t>
  </si>
  <si>
    <t>재구독 유도 얼럿 노출 
----
아직 톡클라우드에 보관 중인 데이터가 있습니다. 다시 구독하면 데이터 그대로 서비스를 다시 이용할 수 있습니다.
[확인] : 팝업 닫힘 
[다시 구독하기] : 클라우드 신규 매대로 이동</t>
  </si>
  <si>
    <t>데이터 이용 정보 영역</t>
  </si>
  <si>
    <t>1. 톡클라우드 정상 이용 상태 
2. 용량 50% 미만</t>
  </si>
  <si>
    <t xml:space="preserve">1. 사이드 메뉴 &gt; 데이터 이용 정보 영역 확인 </t>
  </si>
  <si>
    <t>데이터 전체 사용용량 + 여유 공간 정보 노출
 - {사용용량}GB / {전체용량}GB 노출 
 - {용량 표시 바} : 드라이브/카카오톡 데이터 전체 사용 용량 비율 표시
 - {사용용량}% 이용중 | 내 여유 공간 {남은용량} GB</t>
  </si>
  <si>
    <t>1. 톡클라우드 정상 이용 상태 
2. 용량 50% 이상
(샌박)</t>
  </si>
  <si>
    <r>
      <rPr>
        <rFont val="Nanum Gothic"/>
      </rPr>
      <t xml:space="preserve">데이터 전체 사용용량 + 여유 공간 정보 노출
 - {사용용량}GB / {전체용량}GB 노출 
 - {용량 표시 바} : 드라이브/카카오톡 데이터 전체 사용 용량 비율 표시
 - {사용용량}% 이용중 | 내 여유 공간 {남은용량} GB
 - </t>
    </r>
    <r>
      <rPr>
        <rFont val="Nanum Gothic"/>
      </rPr>
      <t xml:space="preserve">[용량 업그레이드 &gt;] </t>
    </r>
  </si>
  <si>
    <t>데이터 전체 사용용량 + 여유 공간 정보 노출
 - {사용용량}GB / {전체용량}GB 노출 
 - {용량 표시 바} : 드라이브/카카오톡 데이터 전체 사용 용량 비율 표시 
 - [D-{잔여일}] 백업 데이터 소멸예정</t>
  </si>
  <si>
    <t xml:space="preserve">1. 사이드 메뉴 &gt; 설정 탭 </t>
  </si>
  <si>
    <t xml:space="preserve">톡클라우드 설정 화면으로 이동 </t>
  </si>
  <si>
    <t>상세 화면 진입</t>
  </si>
  <si>
    <t>1. 사이드 메뉴 &gt; 데이터 이용 정보 영역 탭</t>
  </si>
  <si>
    <t>설정 &gt; 데이터 이용 정보 상세 화면으로 이동</t>
  </si>
  <si>
    <t>알림 존재</t>
  </si>
  <si>
    <t>1. 사이드 메뉴 &gt; 알림 버튼 탭</t>
  </si>
  <si>
    <t>1. 알림 상세화면으로 진입되며 알림 표시</t>
  </si>
  <si>
    <t>알림 없음(모두 읽음)</t>
  </si>
  <si>
    <t>1. 데이터 알림센터 화면 진입
타이틀 : 알림
모든 알림을 확인했어요.</t>
  </si>
  <si>
    <t>빨점표시 확인</t>
  </si>
  <si>
    <t>- 데이터 알림센터 &gt; 알림카드 1개 이상
- 사이드 메뉴에 알림센터 외에 빨점 노출 메뉴 없음</t>
  </si>
  <si>
    <t>1. 더보기 &gt; 톡클라우드 &gt; 사이드 메뉴 진입점 확인
2. 사이드 메뉴 탭 후 알림 아이콘 확인
3. 알림 진입 후 톡 클라우드 홈 재진입 후 사이드 메뉴 및 알림 아이콘 확인</t>
  </si>
  <si>
    <t>1. 사이드 메뉴에 빨점 노출
2. 알림 아이콘에 빨점 노출
3. 사이드 메뉴 빨점 미노출
- 사이드 메뉴 하위 알림 아이콘에 빨점 미노출</t>
  </si>
  <si>
    <t>1. 사이드 메뉴 &gt; 홈 탭</t>
  </si>
  <si>
    <t>1. 사이드 메뉴 &gt; 중요 탭</t>
  </si>
  <si>
    <t>중요 상세 화면으로 이동</t>
  </si>
  <si>
    <t>1. 사이드 메뉴 &gt; 드라이브 탭</t>
  </si>
  <si>
    <t>드라이브 상세 화면으로 이동</t>
  </si>
  <si>
    <t>채팅방 저장소 (웹뷰)</t>
  </si>
  <si>
    <t>1. 사이드 메뉴 &gt; 채팅방 저장소 탭</t>
  </si>
  <si>
    <t xml:space="preserve">*사이드 메뉴 하단에서 수행 </t>
  </si>
  <si>
    <t xml:space="preserve">카카오톡 데이터 </t>
  </si>
  <si>
    <t xml:space="preserve">1. 사이드 메뉴 &gt; 사진/동영상 탭 </t>
  </si>
  <si>
    <t>사진/동영상 버티컬 화면으로 이동</t>
  </si>
  <si>
    <t xml:space="preserve">1. 사이드 메뉴 &gt; 파일 탭 </t>
  </si>
  <si>
    <t>파일 버티컬 화면으로 이동</t>
  </si>
  <si>
    <t xml:space="preserve">1. 사이드 메뉴 &gt; 링크 탭 </t>
  </si>
  <si>
    <t>링크 버티컬 화면으로 이동</t>
  </si>
  <si>
    <t xml:space="preserve">보이스톡 통화 녹음 </t>
  </si>
  <si>
    <t xml:space="preserve">1. 사이드 메뉴 &gt; 보이스톡 통화 녹음 탭 </t>
  </si>
  <si>
    <t>보이스톡 통화 녹음 버티컬 화면으로 이동</t>
  </si>
  <si>
    <t>대용량 공유 파일</t>
  </si>
  <si>
    <t>1. 사이드 메뉴 &gt; 대용량 공유 파일 탭</t>
  </si>
  <si>
    <t>대용량 공유 파일 화면으로 이동
* 공유받거나 공유한 대용량 파일이 있는 경우 노출
* 파일 없는 경우 미노출</t>
  </si>
  <si>
    <r>
      <rPr>
        <rFont val="Nanum Gothic"/>
        <color rgb="FF1155CC"/>
        <u/>
      </rPr>
      <t xml:space="preserve">(juanaa 25/2) </t>
    </r>
    <r>
      <rPr>
        <rFont val="Nanum Gothic"/>
        <color rgb="FF1155CC"/>
        <u/>
      </rPr>
      <t>OKCHEON-12840</t>
    </r>
    <r>
      <rPr>
        <rFont val="Nanum Gothic"/>
        <color rgb="FF1155CC"/>
        <u/>
      </rPr>
      <t xml:space="preserve">
대용량 공유파일 &gt; 상세화면에서 스와이프 시, 상단 파일명 말줄임처리 되는 현상</t>
    </r>
  </si>
  <si>
    <t>팀 데이터</t>
  </si>
  <si>
    <t xml:space="preserve">1. 사이드 메뉴 &gt; 팀 데이터 탭 </t>
  </si>
  <si>
    <t xml:space="preserve">팀 데이터 화면으로 이동 </t>
  </si>
  <si>
    <t>대화백업</t>
  </si>
  <si>
    <t>1. 사이드 메뉴 &gt; 대화백업 탭</t>
  </si>
  <si>
    <t>대화 백업 화면으로 이동 
----
[뒤로가기] || 대화 
최종 백업 일시 : yyyy년 m월 d일 
복원 기한 : -
백업 데이터 
채팅방 : n개 
대화내용 : n개
- 톡클라우드 가입 이후 데이터만 실시간 자동 백업이 가능합니다.
- 톡클라우드에 보관되는 카카오톡 대화 내용은 안전하게 암호화되며, 카카오톡 재설치 시 복원할 수 있습니다.
- 톡클라우드 가입 이전 데이터를 보관을 완료하지 않거나 채팅방 나가기, 메시지 삭제를 한 경우 재설치 시 복원이 불가능합니다.</t>
  </si>
  <si>
    <t>1. 사이드 메뉴 &gt; 연락처 탭</t>
  </si>
  <si>
    <t xml:space="preserve">*연락처 TC에서 확인 </t>
  </si>
  <si>
    <t>1. 사이드 메뉴 &gt; 휴지통 탭</t>
  </si>
  <si>
    <t>휴지통 화면으로 이동</t>
  </si>
  <si>
    <t>공지사항</t>
  </si>
  <si>
    <t>1. 사이드 메뉴 &gt; 공지사항 탭</t>
  </si>
  <si>
    <t xml:space="preserve">톡클라우드 공지사항 화면으로 이동 </t>
  </si>
  <si>
    <t>신규 공지사항이 있는 경우</t>
  </si>
  <si>
    <t xml:space="preserve">1-1. 사이드 메뉴 &gt; NEW 마크 확인
1-2. 사이드 메뉴 &gt; 공지사항 &gt; NEW 마크 확인 
2. 공지사항 탭 </t>
  </si>
  <si>
    <t>1. 사이드 메뉴와 공지사항 메뉴에 NEW 마크가 표시됨 
2. NEW 마크 제거됨</t>
  </si>
  <si>
    <t>1. 사이드 메뉴 &gt; 도움말 탭</t>
  </si>
  <si>
    <t xml:space="preserve">카카오톡 고객센터 화면으로 이동 </t>
  </si>
  <si>
    <t>필수안내, 바텀시트, 데이터 알림센터</t>
  </si>
  <si>
    <t>알림 타입
* LACK : 5GB초과 10GB 이하
* ENSURED_STORAGE : 용량 5GB 이하
* BACKUP_STOPPED : 자동백업중단~ 1GB미만
ㄴ 용량 초과시 자동백업 중단되며, 이후 용량 확보 1GB미만까지의 상태
* BACKUP_ENOUGH_STORAGE_WAITED
ㄴ 자동백업 중단 후 1GB이상 용량 확보 및 자동백업 재시작 이전
* AUTH_CODE(LOSS_CONCERN) : 보안코드 미저장 시
* UPLOADED : 과거 데이터 백업 필요
ㄴ 과거 데이터 업로드 미진행 사용자 대상, 업로드 시작 시점까지 노출
* EXPIRED(SUSPENDED) - 백업데이터 소멸
ㄴ 해지시~ 재구독 또는 해지일 +31일까지 노출
* DOWNLODED : 백업데이터 다운로드 미진행~ 복원하기 클릭시까지 노출</t>
  </si>
  <si>
    <t>* 바텀시트의 경우 자주뜨는것을 방지하기 위해 아래와 같이 처리
2026/5차 적용 스펙 :  홈 진입해서 바텀시트 노출 후 닫은 경우, 동일 세션 내에서는 재노출하지 않도록 개선 (다음에 홈에 진입할 때 다시 뜸)</t>
  </si>
  <si>
    <t>유료 서비스</t>
  </si>
  <si>
    <t>용량부족(LACK)
: 5GB 초과 10GB이하</t>
  </si>
  <si>
    <t>(jasmin, 26/5)
* 노출 조건
상품 용량 별 여유공간 기준 충족 시
(min10%, 5GB)
* 제거조건
여유 공간 기준을 초과한 경우
https://wiki.daumkakao.com/spaces/KQA/pages/2053705463/%ED%86%A1%ED%81%B4%EB%9D%BC%EC%9A%B0%EB%93%9C+%ED%86%A1%ED%81%B4%EB%9D%BC%EC%9A%B0%EB%93%9C+%ED%99%88+%ED%9B%84%EC%86%8D+%EA%B0%9C%EC%84%A0+QA+Plan+moz.kim?focusedCommentId=2094730499#comment-2094730499</t>
  </si>
  <si>
    <t>필수 안내 및 랜딩 확인</t>
  </si>
  <si>
    <t>LACK상태 유저</t>
  </si>
  <si>
    <t>1. 톡클라우드홈 &gt; 필수 안내(필수 안내 영역) 확인
2. [업그레이드] 탭</t>
  </si>
  <si>
    <r>
      <rPr>
        <rFont val="Nanum Gothic"/>
      </rPr>
      <t xml:space="preserve">1. --
저장 공간이 부족해지고 있어요
데이터를 정리하거나 공간을 늘려주세요.  [확인하기]
2. 변경 매대로 이동
- 연결 링크 : </t>
    </r>
    <r>
      <rPr>
        <rFont val="Nanum Gothic"/>
        <color rgb="FF1155CC"/>
        <u/>
      </rPr>
      <t>https://talkcloud.kakao.com/bridge/product/DRIVE?&amp;t_src=kakaotalk&amp;t_ch=alert_noticecard&amp;t_obj=paid&amp;type=low</t>
    </r>
    <r>
      <rPr>
        <rFont val="Nanum Gothic"/>
      </rPr>
      <t xml:space="preserve">
* 해당 매대에서 상품 변경이 잘 되는지는 ad hoc으로 체크</t>
    </r>
  </si>
  <si>
    <r>
      <rPr>
        <rFont val="Arial"/>
      </rPr>
      <t xml:space="preserve">(kyle, 26/4)
QATEAM-12544
Android: 유예 기간 백업 데이터 소멸 공지 카드의 '다시 구독' 버튼 선택 시 톡클라우드 홈으로 이동됨
(ios 정상 동작)
</t>
    </r>
    <r>
      <rPr>
        <rFont val="Arial"/>
        <strike/>
      </rPr>
      <t>(Jameson, 26/5) QATEAM-13436
and : 확인하기 버튼 탭 시 톡클라우드 홈 화면 유지됨</t>
    </r>
  </si>
  <si>
    <t>(zeron, 26/3)
여유 공간이 얼마 안남았어요
저장 공간을 정리하거나 업그레이드 하세요
 - kyle 26/4: 문구 정상 노출
(moz)
- 서버문구로 서브밋시점에 반영예정입니다</t>
  </si>
  <si>
    <t>알림센터 &gt; 알림카드 및 랜딩 확인</t>
  </si>
  <si>
    <t>1. 데이터 알림센터 &gt; 알림카드 확인
2. [업그레이드] 탭</t>
  </si>
  <si>
    <t>1. --
저장 공간이 부족해지고 있어요
데이터를 정리하거나 공간을 늘려주세요. [확인하기]
2. 변경 매대로 이동
 - 연결 링크 : https://talkcloud.kakao.com/bridge/product/DRIVE?&amp;t_src=kakaotalk&amp;t_ch=alert_noticecard&amp;t_obj=paid&amp;type=low</t>
  </si>
  <si>
    <t>구독상품  업그레이드 후 미노출 확인</t>
  </si>
  <si>
    <t>LACK 상태에서 상품 업그레이드 진행하여 10GB 이상의 여유공간 확보</t>
  </si>
  <si>
    <t>1. 홈 &gt; 필수 안내 확인
2. 알림센터 &gt; 알림카드 확인</t>
  </si>
  <si>
    <t>1. LACK 필수 안내 영역 미노출
2. LACK 알림카드 미노출
* 다른 필수 안내/알림카드 노출 조건에 해당될 경우는 필수 안내/알림카드
 노출</t>
  </si>
  <si>
    <t>* 구독 용량 관련 구독 처리/변경이 필요한 경우 moz에게 연락주세요.
ㄴ (kyle, 26/4) 업그레이드 관련 TC는 샌박 어드민에서 구독하여 테스트</t>
  </si>
  <si>
    <t>ENSURED_STORAGE 상태로 변경 후 변경 확인</t>
  </si>
  <si>
    <t>LACK상태 유저
잔여 용량이 5GB 이하가 될 때까지 클라우드 용량을 계속 사용하여 ENSURED_STORAGE상태로 변경</t>
  </si>
  <si>
    <t>1. ENSURED_STORAGE 필수 안내 노출
2. ENSURED_STORAGE 알림카드 노출</t>
  </si>
  <si>
    <t>용량부족(ENSURED_STORAGE)
: 5GB 이하</t>
  </si>
  <si>
    <t>(jasmin, 26/5)
* 노출 조건
상품 용량 별 여유공간 기준 충족 시
(min 5%, 2GB)
* 제거 조건
여유 공간 기준을 초과한 경우
https://wiki.daumkakao.com/spaces/KQA/pages/2053705463/%ED%86%A1%ED%81%B4%EB%9D%BC%EC%9A%B0%EB%93%9C+%ED%86%A1%ED%81%B4%EB%9D%BC%EC%9A%B0%EB%93%9C+%ED%99%88+%ED%9B%84%EC%86%8D+%EA%B0%9C%EC%84%A0+QA+Plan+moz.kim?focusedCommentId=2094730499#comment-2094730499</t>
  </si>
  <si>
    <t>ENSURED_STORAGE 상태의 유저</t>
  </si>
  <si>
    <t>1. --
저장 공간이 거의 다 찼어요
데이터를 정리하거나 공간을 늘려주세요. [확인하기]
2. 변경 매대로 이동
 - 연결 링크 : https://talkcloud.kakao.com/bridge/product/DRIVE?&amp;t_src=kakaotalk&amp;t_ch=alert_noticecard&amp;t_obj=paid&amp;type=low
* 해당 매대에서 상품 변경이 잘 되는지는 ad hoc으로 체크</t>
  </si>
  <si>
    <r>
      <rPr>
        <rFont val="Arial"/>
      </rPr>
      <t xml:space="preserve">(kyle, 26/4)
</t>
    </r>
    <r>
      <rPr>
        <rFont val="Arial"/>
        <color rgb="FF1155CC"/>
        <u/>
      </rPr>
      <t>QATEAM-12544</t>
    </r>
    <r>
      <rPr>
        <rFont val="Arial"/>
      </rPr>
      <t xml:space="preserve">
Android: 유예 기간 백업 데이터 소멸 공지 카드의 '다시 구독' 버튼 선택 시 톡클라우드 홈으로 이동됨
(ios 정상 동작)</t>
    </r>
  </si>
  <si>
    <t>(zeron, 26/3)
저장 공간이 가득 찼어요
저장 공간을 정리하거나 업그레이드 하세요
ㄴ kyle 26/4 문구 적용 정상 노출</t>
  </si>
  <si>
    <r>
      <rPr>
        <rFont val="Nanum Gothic"/>
      </rPr>
      <t xml:space="preserve">1. --
저장 공간이 거의 다 찼어요
데이터를 정리하거나 공간을 늘려주세요. [확인하기]
2. 변경 매대로 이동
 - 연결 링크 : </t>
    </r>
    <r>
      <rPr>
        <rFont val="Nanum Gothic"/>
        <color rgb="FF1155CC"/>
        <u/>
      </rPr>
      <t>https://talkcloud.kakao.com/bridge/product/DRIVE?&amp;t_src=kakaotalk&amp;t_ch=alert_noticecard&amp;t_obj=paid&amp;type=low</t>
    </r>
    <r>
      <rPr>
        <rFont val="Nanum Gothic"/>
      </rPr>
      <t xml:space="preserve">
* 해당 매대에서 상품 변경이 잘 되는지는 ad hoc으로 체크</t>
    </r>
  </si>
  <si>
    <t>BACKUP_STOPPED 상태로 변경 후 변경 확인</t>
  </si>
  <si>
    <t>ENSURED_STORAGE 상태 유저
용량 초과로 자동백업이 중단되고~ 이후 1GB미만 확보</t>
  </si>
  <si>
    <t>1. BACKUP_STOPPED 필수 안내 노출
2. BACKUP_STOPPED 알림카드 노출</t>
  </si>
  <si>
    <t>ENSURED_STORAGE 상태에서 상품 업그레이드 진행하여 10GB 이상의 여유공간 확보</t>
  </si>
  <si>
    <t>1. ENSURED_STORAGE 필수 안내 영역 미노출
2. ENSURED_STORAGE 상태의 알림카드 미노출
* 다른 필수 안내/알림카드 노출 조건에 해당될 경우는 필수 안내/알림카드
 노출</t>
  </si>
  <si>
    <t xml:space="preserve">(jasmin, 26/5)
moz : 지급된 이용권 업그레이드 불가하여 샌박에서 어드민으로 진행 </t>
  </si>
  <si>
    <t>용량부족(BACKUP_STOPPED)
: 용량 초과로 자동백업 중단 ~ 1GB 미만 확보</t>
  </si>
  <si>
    <r>
      <rPr>
        <rFont val="Arial"/>
      </rPr>
      <t xml:space="preserve">(jasmin, 26/5)
* 노출조건
여유공간 0%
* 제거 조건
여유 공간 1GB 이상 확보시
</t>
    </r>
    <r>
      <rPr>
        <rFont val="Arial"/>
        <color rgb="FF1155CC"/>
        <u/>
      </rPr>
      <t>https://wiki.daumkakao.com/spaces/KQA/pages/2053705463/%ED%86%A1%ED%81%B4%EB%9D%BC%EC%9A%B0%EB%93%9C+%ED%86%A1%ED%81%B4%EB%9D%BC%EC%9A%B0%EB%93%9C+%ED%99%88+%ED%9B%84%EC%86%8D+%EA%B0%9C%EC%84%A0+QA+Plan+moz.kim?focusedCommentId=2094730499#comment-2094730499</t>
    </r>
  </si>
  <si>
    <t>BACKUP_STOPPED 상태의 유저</t>
  </si>
  <si>
    <t>1. 톡클라우드홈 &gt; 필수 안내(필수 안내 영역) 확인
2. [확인하기] 탭</t>
  </si>
  <si>
    <r>
      <rPr>
        <rFont val="Nanum Gothic"/>
      </rPr>
      <t xml:space="preserve">1. --
공간 부족으로 백업이 중단되었어요
데이터를 정리하거나 공간을 늘려주세요. [확인하기]
2. 변경 매대로 이동
 - 연결 링크 : </t>
    </r>
    <r>
      <rPr>
        <rFont val="Nanum Gothic"/>
        <color rgb="FF1155CC"/>
        <u/>
      </rPr>
      <t>https://talkcloud.kakao.com/bridge/product/DRIVE?&amp;t_src=kakaotalk&amp;t_ch=alert_noticecard&amp;t_obj=paid&amp;type=low</t>
    </r>
    <r>
      <rPr>
        <rFont val="Nanum Gothic"/>
      </rPr>
      <t xml:space="preserve"> 
* 해당 매대에서 상품 변경이 잘 되는지는 ad hoc으로 체크</t>
    </r>
  </si>
  <si>
    <t>(kyle, 26/4)
QATEAM-12544
Android: 유예 기간 백업 데이터 소멸 공지 카드의 '다시 구독' 버튼 선택 시 톡클라우드 홈으로 이동됨
(ios 정상 동작)</t>
  </si>
  <si>
    <t>(selina,26/3)
용량 부족으로 백업이 멈췄어요
데이터를 정리하거나 용량을 늘려주세요</t>
  </si>
  <si>
    <t>1. 데이터 알림센터 &gt; 알림카드 확인
2. [확인하기] 탭</t>
  </si>
  <si>
    <r>
      <rPr>
        <rFont val="Nanum Gothic"/>
      </rPr>
      <t xml:space="preserve">1. --
공간 부족으로 백업이 중단되었어요
데이터를 정리하거나 공간을 늘려주세요.  [확인하기]
2. 변경 매대로 이동
 - 연결 링크 : </t>
    </r>
    <r>
      <rPr>
        <rFont val="Nanum Gothic"/>
        <color rgb="FF1155CC"/>
        <u/>
      </rPr>
      <t>https://talkcloud.kakao.com/bridge/product/DRIVE?&amp;t_src=kakaotalk&amp;t_ch=alert_noticecard&amp;t_obj=paid&amp;type=low</t>
    </r>
    <r>
      <rPr>
        <rFont val="Nanum Gothic"/>
      </rPr>
      <t xml:space="preserve"> 
* 해당 매대에서 상품 변경이 잘 되는지는 ad hoc으로 체크</t>
    </r>
  </si>
  <si>
    <t>BACKUP_ENOUGH_STORAGE_WAITED 상태로 변경 후 변경 확인</t>
  </si>
  <si>
    <t>BACKUP_STOPPED 상태 유저
용량확보로 1GB이상확보 후 자동백업 재시작 이전</t>
  </si>
  <si>
    <t>1. 홈 &gt; 필수 안내 확인
2. 알림센터 &gt; 알림카드 확인
3. 바텀시트 확인</t>
  </si>
  <si>
    <t>1. BACKUP_ENOUGH_STORAGE_WAITED 필수 안내 노출
2. BACKUP_ENOUGH_STORAGE_WAITED 알림카드 노출
3. BACKUP_ENOUGH_STORAGE_WAITED 바텀시트 노출</t>
  </si>
  <si>
    <t>바텀시트 확인</t>
  </si>
  <si>
    <t>1. 톡클라우드 홈 &gt; 바텀 시트 확인
2. [저장 공간 늘리기] 버튼 탭</t>
  </si>
  <si>
    <r>
      <rPr>
        <rFont val="Nanum Gothic"/>
      </rPr>
      <t xml:space="preserve">1. --
백업이 중단되었어요
데이터를 정리하거나 공간을 늘려주세요.
{이용용량} 이용 / {이용용량}   ! 저장공간 부족
[저장 공간 늘리기]
2. 변경 매대로 이동
 - 연결 링크 : </t>
    </r>
    <r>
      <rPr>
        <rFont val="Nanum Gothic"/>
        <color rgb="FF1155CC"/>
        <u/>
      </rPr>
      <t>https://talkcloud.kakao.com/bridge/product/DRIVE?&amp;t_src=kakaotalk&amp;t_ch=alert_noticecard&amp;t_obj=paid&amp;type=low</t>
    </r>
    <r>
      <rPr>
        <rFont val="Nanum Gothic"/>
      </rPr>
      <t xml:space="preserve"> 
* 해당 매대에서 상품 변경이 잘 되는지는 ad hoc으로 체크</t>
    </r>
  </si>
  <si>
    <t>(selina,26/3)
용량 부족으로 백업이 멈췄어요
데이터를 정리하거나 용량을 늘려주세요
[업그레이드 하기]
ㄴ kyle 26/4 문구 적용 정상 노출</t>
  </si>
  <si>
    <t>BACKUP_STOPPED 상태에서 상품 업그레이드 진행하여 10GB 이상의 여유공간 확보</t>
  </si>
  <si>
    <t>1. BACKUP_STOPPED 필수 안내 영역 미노출
2. BACKUP_STOPPED 알림카드 미노출
3. BACKUP_STOPPED 바텀시트 미노출
* 다른 필수 안내/알림카드 노출 조건에 해당될 경우는 필수 안내/알림카드
 노출</t>
  </si>
  <si>
    <t>자동백업 대기중 안내-재시작하기(BACKUP_ENOUGH_STORAGE_WAITED)
: 자동백업 중단 이후 저장공간 1GB이상 확보
: 자동백업 재시작 전</t>
  </si>
  <si>
    <t>BACKUP_ENOUGH_STORAGE_WAITED 상태의 유저</t>
  </si>
  <si>
    <t>1. 톡클라우드홈 &gt; 필수 안내(필수 안내 영역) 확인
2. [시작하기] 탭</t>
  </si>
  <si>
    <t>1. --
중단된 자동 백업을 다시 시작하세요
모든 데이터를 안전하게 보관해주세요.  [시작하기]
2. 자동백업이 다시 시작된다.
- 미디어 전송 후 톡클라우드 내 사진/동영상 등에서 저장여부 체크하여 다시 시작 확인
- 토스트 메시지 표시 "자동 백업을 다시 시작할께요"</t>
  </si>
  <si>
    <t>(selina,26/3)
자동 백업을 다시 시작하세요
여유 공간이 생겨 다시 백업할 수 있어요
ㄴ kyle 26/4 문구 적용 정상 노출
(selina,26/3)
공간 부족 상태에서 채팅방에 사진/동영상 수신</t>
  </si>
  <si>
    <t>1. 데이터 알림센터 &gt; 알림카드 확인
2. [시작하기] 탭</t>
  </si>
  <si>
    <t>1. 톡클라우드 홈 &gt; 바텀 시트 확인
2. [다시 시작하기] 탭</t>
  </si>
  <si>
    <t>1. --
중단된 백업을 다시 시작하세요.
여유 공간이 생겨 안전하게 보관할 수 있어요.
{이용용량} 이용 / {이용용량}   (i) NN% 여유
[다시 시작하기]
2. 자동백업이 다시 시작된다.
- 미디어 전송 후 톡클라우드 내 사진/동영상 등에서 저장여부 체크하여 다시 시작 확인
- 토스트 메시지 표시 "자동 백업을 다시 시작할께요"</t>
  </si>
  <si>
    <t>자동백업 시작 후 미노출 확인</t>
  </si>
  <si>
    <t>자동백업 시작 후</t>
  </si>
  <si>
    <t>1. BACKUP_ENOUGH_STORAGE_WAITED 필수 안내 미노출
2. BACKUP_ENOUGH_STORAGE_WAITED 알림카드 미노출
3. BACKUP_ENOUGH_STORAGE_WAITED 바텀시트 미노출
* 다른 상태 조건에 해당될 경우 해당 상태의 알림노출</t>
  </si>
  <si>
    <t>보안코드 미저장(LOSS_CONCERN)</t>
  </si>
  <si>
    <t>톡클라우드 시작 후 보안코드 미저장 유저</t>
  </si>
  <si>
    <t>1. --
복원용 보안코드를 꼭 저장하세요
보내드린 채널 메시지에서 저장할 수 있어요.  [확인하기]
2. 톡클라우드 채널 채팅방으로 이동된다.</t>
  </si>
  <si>
    <r>
      <rPr>
        <rFont val="Arial"/>
        <strike/>
      </rPr>
      <t xml:space="preserve">(Jameson, 26/5) </t>
    </r>
    <r>
      <rPr>
        <rFont val="Arial"/>
        <strike/>
        <color rgb="FF1155CC"/>
        <u/>
      </rPr>
      <t>QATEAM-13436</t>
    </r>
    <r>
      <rPr>
        <rFont val="Arial"/>
        <strike/>
      </rPr>
      <t xml:space="preserve">
and : 확인하기 버튼 탭 시 톡클라우드 홈 화면 유지됨</t>
    </r>
    <r>
      <rPr>
        <rFont val="Arial"/>
      </rPr>
      <t xml:space="preserve">
(jasmin, 26/5)
</t>
    </r>
    <r>
      <rPr>
        <rFont val="Arial"/>
        <color rgb="FF1155CC"/>
        <u/>
      </rPr>
      <t>QATEAM-13510</t>
    </r>
    <r>
      <rPr>
        <rFont val="Arial"/>
      </rPr>
      <t xml:space="preserve"> 
iOS : 보안카드 미저장 &gt; 공지/알림카드/바텀시트 &gt; 확인하기 버튼 탭 시 더보기 화면 노출 후 채널 채팅방으로 랜딩되는 현상</t>
    </r>
  </si>
  <si>
    <r>
      <rPr>
        <rFont val="Arial"/>
      </rPr>
      <t xml:space="preserve">(Jameson, 26/5) </t>
    </r>
    <r>
      <rPr>
        <rFont val="Arial"/>
        <color rgb="FF1155CC"/>
        <u/>
      </rPr>
      <t>QATEAM-13438</t>
    </r>
    <r>
      <rPr>
        <rFont val="Arial"/>
      </rPr>
      <t xml:space="preserve">
and : OS 홈 화면 노출 후 채널 채팅방으로 랜딩됨
(jasmin, 26/5)
</t>
    </r>
    <r>
      <rPr>
        <rFont val="Arial"/>
        <color rgb="FF1155CC"/>
        <u/>
      </rPr>
      <t>QATEAM-13510</t>
    </r>
    <r>
      <rPr>
        <rFont val="Arial"/>
      </rPr>
      <t xml:space="preserve"> 
iOS : 보안카드 미저장 &gt; 공지/알림카드/바텀시트 &gt; 확인하기 버튼 탭 시 더보기 화면 노출 후 채널 채팅방으로 랜딩되는 현상</t>
    </r>
  </si>
  <si>
    <t>1. 톡클라우드 홈 &gt; 바텀 시트 확인
2. [보안코드 저장하러 가기] 탭</t>
  </si>
  <si>
    <t>1. --
보안코드 저장은 필수에요
보안코드가 없으면 데이터를 복원할 수 없으니
아래 채널 메시지에서 꼭 저장하세요.
YYYY년 M{M}월 DD일 요일
Android: 발급날짜: YYYY.MM.DD 
{보안코드 저장 이미지}
[보안코드 저장하러 가기]
2. 톡클라우드 채널 채팅방으로 이동된다.</t>
  </si>
  <si>
    <r>
      <rPr>
        <rFont val="Arial"/>
      </rPr>
      <t xml:space="preserve">(jasmin, 26/5)
</t>
    </r>
    <r>
      <rPr>
        <rFont val="Arial"/>
        <color rgb="FF1155CC"/>
        <u/>
      </rPr>
      <t>QATEAM-13510</t>
    </r>
    <r>
      <rPr>
        <rFont val="Arial"/>
      </rPr>
      <t xml:space="preserve"> 
iOS : 보안카드 미저장 &gt; 공지/알림카드/바텀시트 &gt; 확인하기 버튼 탭 시 더보기 화면 노출 후 채널 채팅방으로 랜딩되는 현상</t>
    </r>
  </si>
  <si>
    <t>(selina,26/3)
보안코드 저장은 필수에요
보안코드가 없으면 데이터를 복원할 수 없어요
아래 톡 메시지에서 꼭 저장하세요.
YYYY년 M{M}월 DD일 요일
{보안코드 저장 이미지}
[보안코드 저장하기]</t>
  </si>
  <si>
    <t>보안코드 미저장 시 노출 유지 확인</t>
  </si>
  <si>
    <t>1. 각 알림에서 채널채팅방으로 이동 후 보안코드 저장하기 않고 톡클라우드 홈으로 재진입</t>
  </si>
  <si>
    <t>1. 각 알림 노출이 유지된다.
- 필수 안내
- 바텀시트
- 알림센터 &gt; 알림카드</t>
  </si>
  <si>
    <t>* 보안코드 저장은 테스트 시 각 방법 1가지를 사용 후 체크
- 휴대폰 저장
- 나챗방에 받기 등</t>
  </si>
  <si>
    <t>보안코드 저장 시 미노출 확인</t>
  </si>
  <si>
    <t>0. 채팅방으로 이동 후 보안코드 저장
1. 홈 &gt; 필수 안내 확인
2. 알림센터 &gt; 알림카드 확인
3. 바텀시트 확인</t>
  </si>
  <si>
    <t xml:space="preserve">
1. LOSS_CONCERN 필수 안내 미노출
2. LOSS_CONCERN 알림카드 미노출
3. LOSS_CONCERN 바텀시트 미노출
* 다른 상태 조건에 해당될 경우 해당 상태의 알림노출</t>
  </si>
  <si>
    <t>과거 데이터 백업(UPLOADED)</t>
  </si>
  <si>
    <t>과거데이터 업로드 미지정 유저</t>
  </si>
  <si>
    <t>1. 톡클라우드홈 &gt; 필수 안내(필수 안내 영역) 확인
2. [백업하기] 탭</t>
  </si>
  <si>
    <t>1. --
백업되지 않은 데이터가 있어요
잊기 전에 안전하게 백업해두세요. [백업하기]
2. 데이터 수동 업로드화면으로 이동</t>
  </si>
  <si>
    <r>
      <rPr>
        <rFont val="Arial"/>
        <strike/>
      </rPr>
      <t xml:space="preserve">(Jameson, 26/5) </t>
    </r>
    <r>
      <rPr>
        <rFont val="Arial"/>
        <strike/>
        <color rgb="FF1155CC"/>
        <u/>
      </rPr>
      <t>QATEAM-13436</t>
    </r>
    <r>
      <rPr>
        <rFont val="Arial"/>
        <strike/>
      </rPr>
      <t xml:space="preserve">
and : 백업하기 버튼 탭 시 톡클라우드 홈 화면 유지됨</t>
    </r>
  </si>
  <si>
    <t>1. 데이터 알림센터 &gt; 알림카드 확인
2. [백업하기] 탭</t>
  </si>
  <si>
    <t>1. --
백업되지 않은 데이터가 있어요
잊기 전에 안전하게 백업해두세요.  [백업하기]
2. 데이터 수동 업로드화면으로 이동</t>
  </si>
  <si>
    <t>1. 톡클라우드 홈 &gt; 바텀 시트 확인
2. [백업하기] 탭</t>
  </si>
  <si>
    <t>1. --
백업되지 않은 데이터가 있어요
기기를 바꿀 때 유실될 수 있으니
꼭 미리 백업해두세요.
{백업 이미지}
[지금 백업하기]
2. 데이터 수동 업로드 화면으로 이동</t>
  </si>
  <si>
    <t>과거데이터 업로드 미진행시 노출 유지 확인</t>
  </si>
  <si>
    <t>1. 백업하기 후 데이터 수동 업로드 화면에서 이탈 후 톡클라우드 홈 재진입</t>
  </si>
  <si>
    <t>과거데이터 업로드 완료 후 미노출 확인</t>
  </si>
  <si>
    <t>과거 데이터 업로드 완료</t>
  </si>
  <si>
    <t>1. 백업하기 후 과거데이터 업로드 완료 후 톡클라우드 홈 재진입후 노출 확인
2. 홈 &gt; 필수 안내 확인
3. 알림센터 &gt; 알림카드 확인
4. 바텀시트 확인</t>
  </si>
  <si>
    <t xml:space="preserve">
2. UPLOADED 필수 안내 미노출
3. UPLOADED 알림카드 미노출
4. UPLOADED 바텀시트 미노출
* 다른 상태 조건에 해당될 경우 해당 상태의 알림노출</t>
  </si>
  <si>
    <t>과거데이터 업로드 진행시 확인</t>
  </si>
  <si>
    <t>과거 데이터 업로드 중</t>
  </si>
  <si>
    <t>0. 백업하기 후 데이터 수동 업로드 화면에서 시작 진행중상태에서 톡클라우드 홈 재진입
1. 홈 &gt; 필수 안내 확인
2. 알림센터 &gt; 알림카드 확인
3. 바텀시트 확인</t>
  </si>
  <si>
    <t>1. UPLOADED 필수 안내 미노출
2. 백업 대상 단계별로 아래와 같이 노출됨
사진/동영상/파일을 백업하고 있어요
xx% 진행   [일시정지]
{프로그레스바 노출}
휴대폰 연락처를 백업하고 있어요
xx% 진행  [일시정지]
{프로그레스바 노출}
통화 녹음 파일을 백업하고 있어요.
xx% 진행   [일시정지]
{프로그레스바 노출}
3. UPLOADED 바텀시트 미노출
* 다른 상태 조건에 해당될 경우 해당 상태의 알림노출</t>
  </si>
  <si>
    <t>(참고)
Android : 연락처 백업 단계 없음
iOS : 연락처 백업단계 있음
ㄴ kyle 26/4
Android 연락처 백업 단계 있음</t>
  </si>
  <si>
    <t>과거데이터 업로드 진행중 일시중지 시 확인</t>
  </si>
  <si>
    <t>과거 데이터 업로드 &gt; 일시중지</t>
  </si>
  <si>
    <t>0. 백업하기 후 데이터 수동 업로드 화면에서 시작 -&gt; 일시중지 상태에서 톡클라우드 홈 재진입
1. 홈 &gt; 필수 안내 확인
2. 알림센터 &gt; 알림카드 확인
ㄴ 
3. 바텀시트 확인</t>
  </si>
  <si>
    <t>1. UPLOADED 필수 안내 미노출
2. 백업 대상 단계별로 아래와 같이 노출됨
사진/동영상/파일 백업이 중단되었어요.
xx% 진행  [확인하기]
{프로그레스바 노출}
통화 녹음 파일 백업이 중단되었어요
xx% 진행 [확인하기]
{프로그레스바 노출}
3. UPLOADED 바텀시트 미노출
* 다른 상태 조건에 해당될 경우 해당 상태의 알림노출</t>
  </si>
  <si>
    <t>2. 알림카드 &gt; [확인하기] 클릭</t>
  </si>
  <si>
    <t>2. 데이터 수동 업로드 화면으로 이동
 - 연결 스킴 : kakaotalk://talkdrive/upload 
  ㄴ 해당 화면에서 업로드 재시작 가능</t>
  </si>
  <si>
    <t>kyle 26/3
공통: 과거데이터 업로드 중 Wi-Fi Off로 일시중지 시 알림카드의 버튼이 ‘자세히’로 미노출
QATEAM-11243
ㄴ 피그마에 알림센터 버튼 "자세히" 되어 있는건은 오기입!
"확인하기"로 피그마도 수정요청</t>
  </si>
  <si>
    <t>해지 후 유저</t>
  </si>
  <si>
    <t>백업 데이터 소멸 예정( EXPIRED (SUSPENDED))
: 클라우드 구독 해지한지 30일 이내</t>
  </si>
  <si>
    <t>1. 톡클라우드홈 &gt; 필수 안내(필수 안내 영역) 확인
2. [다시 구독] 탭</t>
  </si>
  <si>
    <r>
      <rPr>
        <rFont val="Nanum Gothic"/>
      </rPr>
      <t xml:space="preserve">1. --
톡클라우드 보관 데이터가 곧 삭제돼요
데이터 NN.NNGB / NN일 남음 [다시 구독]
2. 구독 매대로 이동된다.
- 연결 링크 : </t>
    </r>
    <r>
      <rPr>
        <rFont val="Nanum Gothic"/>
        <color rgb="FF1155CC"/>
        <u/>
      </rPr>
      <t>https://talkcloud.kakao.com/bridge/product/DRIVE?&amp;t_src=kakaotalk&amp;t_ch=delete_noticecard&amp;t_obj=paid&amp;type=general</t>
    </r>
  </si>
  <si>
    <r>
      <rPr>
        <rFont val="Arial"/>
      </rPr>
      <t xml:space="preserve">(kyle, 26/4)
</t>
    </r>
    <r>
      <rPr>
        <rFont val="Arial"/>
        <color rgb="FF1155CC"/>
        <u/>
      </rPr>
      <t>QATEAM-12544</t>
    </r>
    <r>
      <rPr>
        <rFont val="Arial"/>
      </rPr>
      <t xml:space="preserve">
Android: 유예 기간 백업 데이터 소멸 공지 카드의 '다시 구독' 버튼 선택 시 톡클라우드 홈으로 이동됨
(ios 정상 동작)
</t>
    </r>
    <r>
      <rPr>
        <rFont val="Arial"/>
        <strike/>
      </rPr>
      <t xml:space="preserve">(Jameson, 26/5) </t>
    </r>
    <r>
      <rPr>
        <rFont val="Arial"/>
        <strike/>
        <color rgb="FF1155CC"/>
        <u/>
      </rPr>
      <t>QATEAM-13436</t>
    </r>
    <r>
      <rPr>
        <rFont val="Arial"/>
        <strike/>
      </rPr>
      <t xml:space="preserve">
and : 다시 구독 탭 시 반응없음</t>
    </r>
  </si>
  <si>
    <t>(zeron, 26/3)
iOS: 30일 후, 보관된 데이터가 사라져요
다시 구독하면 그대로 이용할 수 있어요 [다시 이용]</t>
  </si>
  <si>
    <t>1. 데이터 알림센터 &gt; 알림카드 확인
2. [다시 이용] 탭</t>
  </si>
  <si>
    <t>1.--
보관된 데이터가 곧 삭제돼요
데이터 NN.NNGB / NN일 남음 [다시 구독]
2. 구독 매대로 이동된다.
- 연결 링크 : https://talkcloud.kakao.com/bridge/product/DRIVE?&amp;t_src=kakaotalk&amp;t_ch=delete_noticecard&amp;t_obj=paid&amp;type=general</t>
  </si>
  <si>
    <t>1. 톡클라우드 홈 &gt; 바텀 시트 확인
2. [다시 이용하기] 버튼 탭</t>
  </si>
  <si>
    <r>
      <rPr>
        <rFont val="Nanum Gothic"/>
      </rPr>
      <t xml:space="preserve">1. 보관된 데이터가 곧 삭제돼요
소중한 내 데이터, 안전하게 보관을 이어가세요.
{이용용량} 이용 / {이용용량}   (i) DD일 남음
{용량 프로그레스바}
[내 데이터 유지하기]
2. 구독 매대로 이동된다.
- 연결 링크 : </t>
    </r>
    <r>
      <rPr>
        <rFont val="Nanum Gothic"/>
        <color rgb="FF1155CC"/>
        <u/>
      </rPr>
      <t>https://talkcloud.kakao.com/bridge/product/DRIVE?&amp;t_src=kakaotalk&amp;t_ch=delete_noticecard&amp;t_obj=paid&amp;type=general</t>
    </r>
  </si>
  <si>
    <t>(zeron, 26/3)
iOS: 보관된 데이터가 곧 사라져요
다시 구독하면 그대로 이용할 수 있어요
용량                         30일 남음
다시 이용하기</t>
  </si>
  <si>
    <t>재구독 후 노출 확인</t>
  </si>
  <si>
    <t>해지 후 재구독 진행 완료</t>
  </si>
  <si>
    <t>1. EXPIRED (SUSPENDED) 필수 안내 미노출
2. EXPIRED (SUSPENDED) 알림카드 미노출
3. EXPIRED (SUSPENDED) 바텀시트 미노출
* 다른 상태 조건에 해당될 경우 해당 상태의 알림노출</t>
  </si>
  <si>
    <t>30일 경과 후 노출 확인</t>
  </si>
  <si>
    <t>1. 해지한지 30일 경과
2. 더보기 &gt; 톡클라우드홈 진입</t>
  </si>
  <si>
    <t>2. 무료 유저에게 제공되는 화면 노출
 - 무료 유저로 전환됨</t>
  </si>
  <si>
    <t>* 즉시 해제를 위해 데이터 삭제 후 체크 가능</t>
  </si>
  <si>
    <t>백업 데이터 다운로드 (DOWNLOADED)
: 클라우드 구독 해지 후 백업 데이터 다운로드 안함</t>
  </si>
  <si>
    <t>1. 톡클라우드홈 &gt; 필수 안내(필수 안내 영역) 확인
2. [복원하기] 탭</t>
  </si>
  <si>
    <t>1. --
채팅방 데이터를 미리 복원하세요
XX일 후에는 보관된 데이터가 모두 삭제돼요.  [복원하기]
2. 데이터 수동 다운로드 화면으로 이동
- 연결 스킴 : kakaotalk://talkdrive/download
* 데이터 수동 다운로드 flow 동작 ad hoc으로 확인</t>
  </si>
  <si>
    <r>
      <rPr>
        <rFont val="Arial"/>
      </rPr>
      <t xml:space="preserve">(kyle, 26/4)
</t>
    </r>
    <r>
      <rPr>
        <rFont val="Arial"/>
        <color rgb="FF1155CC"/>
        <u/>
      </rPr>
      <t>QATEAM-12544</t>
    </r>
    <r>
      <rPr>
        <rFont val="Arial"/>
      </rPr>
      <t xml:space="preserve">
Android: 유예 기간 백업 데이터 소멸 공지 카드의 '다시 구독' 버튼 선택 시 톡클라우드 홈으로 이동됨
(ios 정상 동작)
</t>
    </r>
    <r>
      <rPr>
        <rFont val="Arial"/>
        <strike/>
      </rPr>
      <t xml:space="preserve">(Jameson, 26/5) </t>
    </r>
    <r>
      <rPr>
        <rFont val="Arial"/>
        <strike/>
        <color rgb="FF1155CC"/>
        <u/>
      </rPr>
      <t>QATEAM-13436</t>
    </r>
    <r>
      <rPr>
        <rFont val="Arial"/>
        <strike/>
      </rPr>
      <t xml:space="preserve">
and : 다시 구독 탭 시 반응없음</t>
    </r>
  </si>
  <si>
    <t>(zeron, 26/3)
iOS: 백업 데이터를 채팅방에 옮기세요
(selina,26/3)
구독해지 &gt; 톡클라우드 홈 아래로 스와이프 하여 새로고침 시 노출
(enzo, 26/4)
iOS : XX일 후에는 보관된 데이터가 모두 사라져요.</t>
  </si>
  <si>
    <t>(Android Only)
데이터 수동 다운로드 진행중 노출 확인</t>
  </si>
  <si>
    <t>1. 홈 &gt; 필수 안내 확인
2. 알림센터 &gt; 알림카드 확인
3. [확인하기] 탭
4. 다운로드 진행 완료 &gt; 데이터 알림센터 확인</t>
  </si>
  <si>
    <t>1. 미노출
2. --
데이터를 채팅방으로 옮기고 있어요
xx% 진행 중   [확인하기]
{프로그레스바 노출}
3. 데이터 수동 다운로드 화면으로 이동
 - 연결 스킴 : kakaotalk://talkdrive/download
  ㄴ 해당 화면에서 다운로드 정지 가능
---------
* Android
 - 다운로드 정지 &gt; 일시 정지 상태 가능
  ㄴ 일시 정지 상태에서 다운로드 재시작 가능
* iOS
 - 다운로드 정지 &gt; 취소 상태가 됨
  ㄴ 재시작 불가. 처음부터 다시 시작 가능
4. 알림카드 제거되어 미노출</t>
  </si>
  <si>
    <t>(selina,26/3)
다운로드 정지 &gt; wifi off 로 확인</t>
  </si>
  <si>
    <t>(Android Only) 
데이터 수동 다운로드 진행 중 &gt; 일시정지 상태 노출 확인</t>
  </si>
  <si>
    <t>1. 홈 &gt; 필수 안내 확인
2. 알림센터 &gt; 알림카드 확인
3. [확인 하기] 탭
4. 다운로드 진행 완료 &gt; 데이터 알림센터 확인</t>
  </si>
  <si>
    <t>1. 미노출
2. --
채팅방 복원이 멈췄어요.
xx% 진행 중 멈춤   [확인 하기]
{프로그레스바 노출}
3. 데이터 수동 다운로드 화면으로 이동
 - 연결 스킴 : kakaotalk://talkdrive/download
  ㄴ 해당 화면에서 다운로드 재시작 가능
4. 알림카드 제거되어 미노출</t>
  </si>
  <si>
    <t>(바로 위TC 스텝 참고)
* Android
 - 다운로드 정지 &gt; 일시 정지 상태 가능
  ㄴ 일시 정지 상태에서 다운로드 재시작 가능</t>
  </si>
  <si>
    <t>(kyle 26/3)
현재 안드로이드도 백업(업로드) 중에는 일시정지 기능 존재, 복원(다운로드) 중에는 일시정지 기능 없는것으로 보여짐.
3차 리글 후 검토 필요
 &gt; 일시 중지가 아닌 일시 중단(멈춤) 기능, 3차 개선 건 반영 시 다시 시작 &gt; 확인하기로 노출 예정</t>
  </si>
  <si>
    <t>데이터 수동 다운로드 완료 후 노출 확인</t>
  </si>
  <si>
    <t>데이터 수동 다운로드 완료</t>
  </si>
  <si>
    <t>1. DOWNLOADED 필수 안내 미노출
2. DOWNLOADED 알림카드 미노출</t>
  </si>
  <si>
    <t xml:space="preserve">채팅방 저장소 목록 </t>
  </si>
  <si>
    <t xml:space="preserve">내보내기된 채팅방 데이터가 없는 경우 </t>
  </si>
  <si>
    <t xml:space="preserve">1. 사이드 메뉴 &gt; 채팅방 저장소 탭 </t>
  </si>
  <si>
    <t>빈 화면으로 노출된다. 
----
[X] 채팅방 저장소 [편집](비활성화) 
내보내기한 데이터가 없습니다.  채팅방 설정에서 채팅방 저장소로 저장하기 통해 대화를 내보내기 할 수 있습니다.</t>
  </si>
  <si>
    <t>*지원 채팅방 
 - 일반 / 나챗 / 팀채팅 (오픈, 채널, 비밀 미지원)</t>
  </si>
  <si>
    <t xml:space="preserve">기본 목록 </t>
  </si>
  <si>
    <t xml:space="preserve">1. 내보내기된 채팅방 데이터가 있는 경우 
2. 보정중이거나 실패된 목록 없음 </t>
  </si>
  <si>
    <t xml:space="preserve">데이터 목록이 정렬 메뉴에 따라 노출된다. 
----
[X] 채팅방 저장소 [편집] (활성화) 
정렬 
 - 최신순 (default)
보정 완료 목록 
 - 채팅방프로필 | 채팅방명 
 - 내보내기된 시간 yyyy. mm. dd mm:ss | 데이터 용량 </t>
  </si>
  <si>
    <t>채팅방 저장소에 데이터 적재 방법
(lily, 25/1)
채팅방 &gt; 사이드 메뉴 &gt; 설정 &gt; 대화 내용 내보내기 채팅방 저장소에 저장</t>
  </si>
  <si>
    <r>
      <rPr>
        <rFont val="Nanum Gothic"/>
        <color rgb="FF1155CC"/>
        <u/>
      </rPr>
      <t xml:space="preserve">(juanaa, 25/4)
채팅방 &gt; 채팅방 저장소에 저장 &gt; 채팅방 내보내기가 완료된 후 목록에 추가되지 않음
노운이슈처리 &gt; </t>
    </r>
    <r>
      <rPr>
        <rFont val="Nanum Gothic"/>
        <color rgb="FF1155CC"/>
        <u/>
      </rPr>
      <t>OKCHEON-12442</t>
    </r>
  </si>
  <si>
    <t xml:space="preserve">보정 진행중 목록 </t>
  </si>
  <si>
    <t xml:space="preserve">취소 동작 </t>
  </si>
  <si>
    <t xml:space="preserve">보정중인 목록이 있는 경우 </t>
  </si>
  <si>
    <t xml:space="preserve">1. 채팅방 저장소 목록 &gt; 최상단 보정 진행중 목록 확인 
2. 취소 얼럿 [확인] 탭 
2-1. 취소 목록 탭 
2-2. 취소 목록 [취소] 버튼 탭 </t>
  </si>
  <si>
    <t xml:space="preserve">1. 보정 진행중인 목록이 최상단 별도 목록으로 노출된다. 
----
[X] 채팅방 저장소 [편집](비활성화) 
보정중인 목록 (최대 1개까지만 노출) 
 - 채팅방 프로필 | 채팅방명 
 - "화면을 준비 중입니다." + 로딩 스피너 
 - [취소] 버튼 
정렬 
 - 최신순 (default)
보정 완료 목록 
 - 채팅방프로필 | 채팅방명 
 - 내보내기된 시간 yyyy. mm. dd mm:ss | 데이터 용량 
2. 보정이 취소된 후, 보정 진행중 목록에서 제거된다. </t>
  </si>
  <si>
    <t xml:space="preserve">보정 실패 목록 </t>
  </si>
  <si>
    <t xml:space="preserve">실패 처리 동작 확인 </t>
  </si>
  <si>
    <t xml:space="preserve">화면 보정 중 24시간 이상 소요된 경우 
(샌박 : 10분) </t>
  </si>
  <si>
    <t xml:space="preserve">1. 채팅방 저장소 목록 &gt; 최상단 보정 실패 목록 확인 </t>
  </si>
  <si>
    <t xml:space="preserve">보정 실패 목록이 최상단에 노출된다. 
----
[X] 채팅방 저장소 [편집](활성화) 
정렬 
 - 최신순⋁(Default)
보정 실패 목록
 - 채팅방 프로필 | 채팅방명 
 - "화면 준비 실패" 
보정 완료 목록 
 - 채팅방프로필 | 채팅방명 
 - 내보내기된 시간 yyyy. mm. dd mm:ss | 데이터 용량 </t>
  </si>
  <si>
    <t xml:space="preserve">실패 목록 삭제 </t>
  </si>
  <si>
    <t xml:space="preserve">1. 채팅방 저장소 목록 &gt; 보정 실패 목록 탭 
2-1. 얼럿 [취소] 탭 
2-2. 얼럿 [확인] 탭 </t>
  </si>
  <si>
    <t xml:space="preserve">1. 데이터 삭제 얼럿이 노출된다. 
----
작업 시간을 초과하여 화면 준비에 실패했습니다. 데이터를 삭제하시겠습니까?
[취소][확인] 
2-1. 얼럿이 닫히고, 실패 목록이 유지된다. 
2-2. 실패 목록이 목록에서 삭제된다. </t>
  </si>
  <si>
    <t xml:space="preserve">편집 화면 </t>
  </si>
  <si>
    <t xml:space="preserve">목록 삭제 </t>
  </si>
  <si>
    <t xml:space="preserve">1. 채팅방 저장소 목록 &gt; [편집] 탭 
2. 삭제할 목록 탭 
3. [삭제] 탭 &gt; 얼럿 [확인] 탭 </t>
  </si>
  <si>
    <t xml:space="preserve">1. 편집 화면으로 전환된다. 
2. 목록이 단일 선택되고 우상단 [삭제] 버튼이 활성화된다. 
3. 선택한 목록이 삭제되고 목록이 갱신된다. </t>
  </si>
  <si>
    <t>(shannon, 25/8)
삭제는 한 번에 1개씩 밖에 안되며, 1개만 남은 경우 재선택해도 선택해제되지 않는 게 스펙</t>
  </si>
  <si>
    <t xml:space="preserve">채팅방 데이터 상세 화면 </t>
  </si>
  <si>
    <t xml:space="preserve">랜딩 동작 확인 </t>
  </si>
  <si>
    <t xml:space="preserve">1. 채팅방 저장소 목록 &gt; 개별 데이터 목록 탭 </t>
  </si>
  <si>
    <t xml:space="preserve">채팅방 데이터 상세 화면 챗로그 최상단으로 포커싱되어 이동된다. 
*사진, 동영상은 미디어 상세 화면으로 전환됨 </t>
  </si>
  <si>
    <r>
      <rPr>
        <rFont val="Nanum Gothic"/>
        <color rgb="FF1155CC"/>
        <u/>
      </rPr>
      <t xml:space="preserve">*지원 챗로그 스펙 
</t>
    </r>
    <r>
      <rPr>
        <rFont val="Nanum Gothic"/>
        <color rgb="FF1155CC"/>
        <u/>
      </rPr>
      <t>https://wiki.daumkakao.com/pages/viewpage.action?pageId=1537672159</t>
    </r>
  </si>
  <si>
    <t xml:space="preserve">1. 톡클라우드 유료 홈 &gt; 사이드 메뉴 &gt; 설정 탭 </t>
  </si>
  <si>
    <r>
      <rPr>
        <rFont val="Nanum Gothic"/>
      </rPr>
      <t xml:space="preserve">톡클라우드 설정 화면으로 이동 
----
나의 구독정보 
- {상품명 용량}
데이터 이용 정보
 - </t>
    </r>
    <r>
      <rPr>
        <rFont val="Nanum Gothic"/>
        <b/>
      </rPr>
      <t>{사용용량}</t>
    </r>
    <r>
      <rPr>
        <rFont val="Nanum Gothic"/>
      </rPr>
      <t xml:space="preserve"> / {전체용량} ({사용용량}%) 이용중 
 - {용량 표시바} : 드라이브/카카오톡 데이터 전체 사용 용량 비율 표시
  ㄴ 드라이브/카카오톡 데이터 데이터 별 비율이 아닌 전체
데이터 관리
 - 채팅방 백업 설정
 - 카카오톡 용량 관리
백업/복원
 - 과거 데이터 백업
 - 대화내용 복원
 - 미디어 복원
보안
 - 톡클라우드 보안코드 관리
 - My 비밀번호 업데이트
대화내용 모두 삭제</t>
    </r>
  </si>
  <si>
    <r>
      <rPr>
        <rFont val="Nanum Gothic"/>
      </rPr>
      <t xml:space="preserve">톡클라우드 설정 화면으로 이동 
----
나의 구독정보 
 - 톡클라우드 {상품용량} </t>
    </r>
    <r>
      <rPr>
        <rFont val="Nanum Gothic"/>
        <b/>
      </rPr>
      <t>구독 해지 완료</t>
    </r>
    <r>
      <rPr>
        <rFont val="Nanum Gothic"/>
      </rPr>
      <t xml:space="preserve">
데이터 이용 정보
 - </t>
    </r>
    <r>
      <rPr>
        <rFont val="Nanum Gothic"/>
        <b/>
      </rPr>
      <t>{사용용량}</t>
    </r>
    <r>
      <rPr>
        <rFont val="Nanum Gothic"/>
      </rPr>
      <t xml:space="preserve"> / {전체용량} ({사용용량}%) 이용중 
 - {용량 표시바} : 드라이브/카카오톡 데이터 전체 사용 용량 비율 표시
 - [D-{잔여일}] 백업 데이터 소멸예정
데이터 관리 
 - 카카오톡 용량 관리 
 - 데이터 삭제 및 서비스 이용 중단 
백업/복원
 - 대화내용 복원
</t>
    </r>
    <r>
      <rPr>
        <rFont val="Nanum Gothic"/>
        <b/>
      </rPr>
      <t xml:space="preserve"> </t>
    </r>
    <r>
      <rPr>
        <rFont val="Nanum Gothic"/>
      </rPr>
      <t>- 미디어 복원</t>
    </r>
    <r>
      <rPr>
        <rFont val="Nanum Gothic"/>
        <b/>
      </rPr>
      <t xml:space="preserve">
</t>
    </r>
    <r>
      <rPr>
        <rFont val="Nanum Gothic"/>
      </rPr>
      <t>보안
 - 톡클라우드 보안코드 관리
 - My 비밀번호 업데이트
 - 대화내용 모두 삭제</t>
    </r>
  </si>
  <si>
    <t>나의 구독정보</t>
  </si>
  <si>
    <t>용량 정보</t>
  </si>
  <si>
    <t>1. 설정 &gt; 나의 구독정보 확인</t>
  </si>
  <si>
    <t>톡클라우드 {상품용량} 로 노출 
 - 톡클라우드 구독 상품에 따라 용량 노출 
   - 상품용량 : 30GB, 50GB, 200GB, 2TB 
 - 서버에서 구독 상품 정보 노출 
 - 용량이 업그레이드 될 경우, 자동으로 구독정보 갱신됨</t>
  </si>
  <si>
    <t>용량 변경 예정 (25/8차)
ㄴ 30GB, 50GB, 200GB, 2TB</t>
  </si>
  <si>
    <t xml:space="preserve">신규 매대 진입 확인 </t>
  </si>
  <si>
    <t>1. 설정 &gt; 톡클라우드 {상품용량} 탭</t>
  </si>
  <si>
    <t>클라우드 신규 매대로 이동 (릴리즈 후 랜딩)
: 랜딩 페이지
- 구독 중 &gt; 내 구독 정보
- 유예 &gt; 팝업 &gt; 매대</t>
  </si>
  <si>
    <t>서비스 해지</t>
  </si>
  <si>
    <t>서비스 해지 알림</t>
  </si>
  <si>
    <t>1. 설정 &gt; 톡클라우드 {상품용량} 탭
2. 서비스 해지하기 후, 알림 메시지 확인 
 - 톡클라우드 TMS 수신</t>
  </si>
  <si>
    <t>구독 해지 완료 알림 메시지가 수신됨 
-----
플친 : 톡클라우드
머리말 : 백업하지 않은 카카오톡 데이터가 있어요! (라스트 메시지)
톡클라우드 구독 전 주고 받은 카카오톡을 아직 백업하지 않았습니다.
카카오톡을 사용하는 모든 기기에 백업해주세요! 
[백업하기]</t>
  </si>
  <si>
    <t>서비스 해지하기</t>
  </si>
  <si>
    <t xml:space="preserve">1. 설정 &gt; 톡클라우드 {상품용량} 탭
2-1. 서비스 해지 &gt; 해지하기 탭 &gt; 바로 해지
2-2. 서비스 해지 &gt; 해지하기 탭 &gt; 예약 해지  </t>
  </si>
  <si>
    <t xml:space="preserve">2-1. 구독 바로 해지 완료 
2-2. 구독 해지 예약 완료 </t>
  </si>
  <si>
    <t>데이터 이용 정보</t>
  </si>
  <si>
    <t xml:space="preserve">1. 설정 &gt; 데이터 이용 정보 확인
2. 데이터 이용 정보 탭 </t>
  </si>
  <si>
    <r>
      <rPr>
        <rFont val="Nanum Gothic"/>
        <color rgb="FF000000"/>
      </rPr>
      <t xml:space="preserve">1. 데이터 이용 정보 노출
 - {사용용량} / {전체용량} ({사용용량}%) 이용중 
 - {용량 표시 바} : 드라이브/카카오톡 데이터 전체 사용 용량 비율 표시
*마지막 백업 일시 표시  
 ㄴ 백업 대상 : 톡버티컬 자동 백업 시간으로만 표기
 ㄴ </t>
    </r>
    <r>
      <rPr>
        <rFont val="Nanum Gothic"/>
        <color rgb="FF000000"/>
        <u/>
      </rPr>
      <t>자동 백업 진행 중 상태 : 마지막 백업된 일시로 표시</t>
    </r>
    <r>
      <rPr>
        <rFont val="Nanum Gothic"/>
        <color rgb="FF000000"/>
      </rPr>
      <t xml:space="preserve">
 ㄴ 자동 백업 중단 시 : 자동 백업 중단 일시로 표시
2. 데이터 이용 정보 화면으로 이동</t>
    </r>
  </si>
  <si>
    <t>kyle
백업 일시 표시는 데이터 이용 정보 상세화면 진입하여 확인</t>
  </si>
  <si>
    <t>1. 설정 &gt; 데이터 이용 정보 탭</t>
  </si>
  <si>
    <r>
      <rPr>
        <rFont val="Nanum Gothic"/>
      </rPr>
      <t xml:space="preserve">데이터 이용 정보 화면으로 이동 
----
데이터 전체
 - </t>
    </r>
    <r>
      <rPr>
        <rFont val="Nanum Gothic"/>
        <b/>
      </rPr>
      <t>{사용용량}</t>
    </r>
    <r>
      <rPr>
        <rFont val="Nanum Gothic"/>
      </rPr>
      <t xml:space="preserve"> / {전체용량}
 - {사용용량}% 이용중 | 내 여유 공간 {남은용량}
 - {용량 표시 바} : 드라이브/카카오톡 데이터를 분리하여 사용 용량 비율 표시
드라이브 데이터 용량
 - 사진/동영상 {용량}
 - 파일 {용량}
 - 채팅방 저장소 {용량}
카카오톡 데이터 용량 
 - 사진, 동영상 {용량}
 - 파일 {용량}
 - 보이스톡 통화 녹음 {용량}
 - 팀 데이터 (사용용량이 있을 경우)
 - 마지막 백업 : yyyy. m. d. 오전/오후 h:m
휴지통 데이터 용량 
 - 휴지통 {용량}
"다양한 용량의 상품들이 준비되어 있어요!"
[더 많은 상품 보기] </t>
    </r>
  </si>
  <si>
    <r>
      <rPr>
        <rFont val="Nanum Gothic"/>
        <color rgb="FF000000"/>
        <u/>
      </rPr>
      <t xml:space="preserve">* 100GB기준으로 1%미만으로 사용하는 케이스
- iOS는 각 영역(드라이브,버티컬,휴지통)별로 1%미만이어도 영역 표시가 작게처리됨
- Android의 경우는 1%미만인 경우는 표시해주지 않음
(yon, 2024/03)
그래프 디자인 변경 
figma : </t>
    </r>
    <r>
      <rPr>
        <rFont val="Nanum Gothic"/>
        <color rgb="FF1155CC"/>
        <u/>
      </rPr>
      <t>https://kko.to/rLSMdmu-xV</t>
    </r>
  </si>
  <si>
    <t>1. 톡클라우드 정상 이용 상태 
2. 용량 50% 이상 (샌박 확인)</t>
  </si>
  <si>
    <r>
      <rPr>
        <rFont val="Nanum Gothic"/>
      </rPr>
      <t xml:space="preserve">데이터 이용 정보 화면으로 이동 
----
데이터 전체
 - </t>
    </r>
    <r>
      <rPr>
        <rFont val="Nanum Gothic"/>
        <b/>
      </rPr>
      <t>{사용용량}</t>
    </r>
    <r>
      <rPr>
        <rFont val="Nanum Gothic"/>
      </rPr>
      <t xml:space="preserve"> / {전체용량}
 - {사용용량}% 이용중 | 내 여유 공간 {남은용량}
 - {용량 표시 바} : 드라이브/카카오톡 데이터를 분리하여 사용 용량 비율 표시
드라이브 데이터 용량
 - 사진/동영상 {용량}
 - 파일 {용량}
 - 채팅방 저장소 {용량}
카카오톡 데이터 용량 
 - 사진/동영상 {용량}
 - 파일 {용량}
 - 보이스톡 통화 녹음 {용량}
 - 팀채팅 (사용용량이 있을 경우) {용량}
 - 마지막 백업 : yyyy. m. d. 오전/오후 h:m
휴지통 데이터 용량 
 - 휴지통 {용량} 
"용량이 부족하게 느껴진다면? 업그레이드 해보세요!"
[용량 업그레이드 하기]</t>
    </r>
  </si>
  <si>
    <t>데이터 이용 정보 화면으로 이동 
----
데이터 전체
 - {사용용량} / {전체용량}
 - [D-{잔여일}] 백업 데이터 소멸예정
 - {용량 표시 바} : 드라이브/카카오톡 데이터를 분리하여 사용 용량 비율 표시
드라이브 데이터 용량
 - 사진/동영상 {용량}
 - 파일 {용량}
 - 채팅방 저장소 {용량}
카카오톡 데이터 용량 
 - 사진, 동영상 {용량}
 - 파일 {용량}
 - 보이스톡 통화 녹음 {용량}
 - 팀 데이터 (사용용량이 있을 경우) {용량}
휴지통 데이터 용량 
 - 휴지통 {용량}</t>
  </si>
  <si>
    <t xml:space="preserve">데이터별 개별 사용 용량 </t>
  </si>
  <si>
    <t xml:space="preserve">드라이브 데이터 </t>
  </si>
  <si>
    <t>사용 용량 있음</t>
  </si>
  <si>
    <t>1. 데이터 이용 정보 &gt; 드라이브 데이터 용량 확인</t>
  </si>
  <si>
    <t>드라이브 데이터가 개별로 표시됨 
 - 사진, 동영상 : {사용용량}bytes/MB/GB/TB
 - 파일 : {사용용량}bytes/MB/GB/TB</t>
  </si>
  <si>
    <t>사용 용량 없음</t>
  </si>
  <si>
    <t>드라이브 데이터가 개별로 표시됨 
 - 사진, 동영상 : 0bytes
 - 파일 : 0bytes</t>
  </si>
  <si>
    <t xml:space="preserve">1. 데이터 이용 정보 &gt; 카카오톡 데이터 용량 확인 </t>
  </si>
  <si>
    <t>카카오톡 데이터가 개별로 표시됨 
 - 사진, 동영상 : {사용용량}bytes/MB/GB/TB
 - 파일 : {사용용량}bytes/MB/GB/TB
 - 보이스톡 통화 녹음 : {사용용량}bytes/MB/GB/TB
 - 팀채팅 : {사용용량}bytes/MB/GB/TB</t>
  </si>
  <si>
    <t>카카오톡 데이터가 개별로 표시됨 
 - 사진, 동영상 : 0bytes
 - 파일 : 0bytes
 - 보이스톡 통화 녹음 : 0bytes
 - 팀채팅 메뉴 미노출</t>
  </si>
  <si>
    <t>*스펙
 - 방장으로 참여중인 팀채팅방의 사용 용량이 있을 경우에만 메뉴 노출 
 - OKCHEON-8804
 - OKCHEON-8796</t>
  </si>
  <si>
    <t xml:space="preserve">버튼 랜딩 </t>
  </si>
  <si>
    <t xml:space="preserve">더 많은 상품 보기 </t>
  </si>
  <si>
    <t>용량 50% 미만</t>
  </si>
  <si>
    <t>1. 데이터 이용 정보 &gt; [더 많은 상품 보기] 버튼 탭</t>
  </si>
  <si>
    <t>클라우드 신규 매대로 이동 (릴리즈 후 랜딩)
- 7차 : My 구독 구독 상세 페이지로 이동
- 8차 : 클라우드 신규 매대로 이동 (릴리즈 후 랜딩)</t>
  </si>
  <si>
    <t>용량 업그레이드 하기</t>
  </si>
  <si>
    <t>용량 50% 이상</t>
  </si>
  <si>
    <t>1. 데이터 이용 정보 &gt; [용량 업그레이드 하기] 버튼 탭</t>
  </si>
  <si>
    <t>검색 기능 확인</t>
  </si>
  <si>
    <t>1. 존재하는 채팅방 이름으로 검색 후 결과 확인
2. 채팅방에 참여한 친구이름으로 검색 후 결과 확인</t>
  </si>
  <si>
    <t>1. 일치하는 채팅방이 검색결과화면에 표시된다.
- 필터 : 표시
- 정렬 : 미표시
2. 일치하는 채팅방이 검색결과화면에 표시된다.
- 필터 : 표시
- 정렬 : 미표시</t>
  </si>
  <si>
    <t>v.10.0.5</t>
  </si>
  <si>
    <r>
      <rPr>
        <rFont val="Nanum Gothic"/>
      </rPr>
      <t xml:space="preserve">데이터 관리 &gt; 채팅방 백업 설정 
</t>
    </r>
    <r>
      <rPr>
        <rFont val="Nanum Gothic"/>
        <b/>
      </rPr>
      <t xml:space="preserve"> - 톡클라우드 정상 이용 상태 </t>
    </r>
  </si>
  <si>
    <t>메뉴 노출 및 진입 확인</t>
  </si>
  <si>
    <t>톡클라우드 &gt; 사이드메뉴 &gt; 설정 &gt; 채팅방 백업 설정 탭</t>
  </si>
  <si>
    <t>채팅방 백업 설정 화면으로 이동된다.</t>
  </si>
  <si>
    <t>유예상태</t>
  </si>
  <si>
    <t>톡클라우드 &gt; 사이드메뉴 &gt; 설정 
- 채팅방 백업 설정 메뉴 노출 확인</t>
  </si>
  <si>
    <t>메뉴 노출되지 않는다.</t>
  </si>
  <si>
    <t>채팅방 리스트 조회</t>
  </si>
  <si>
    <t>목록표시 포함 확인
: 일반, 팀채팅, 채널</t>
  </si>
  <si>
    <t>채팅방 목록의 일반 (1:1, 그룹), 팀채팅, 채널 채팅방 존재 상태</t>
  </si>
  <si>
    <t>채팅방 백업 설정 페이지 내 리스트 표시 여부 확인</t>
  </si>
  <si>
    <t>표시된다.</t>
  </si>
  <si>
    <r>
      <rPr>
        <rFont val="Nanum Gothic"/>
        <color rgb="FF1155CC"/>
        <u/>
      </rPr>
      <t xml:space="preserve">(bono,24/9)
</t>
    </r>
    <r>
      <rPr>
        <rFont val="Nanum Gothic"/>
        <color rgb="FF1155CC"/>
        <u/>
      </rPr>
      <t>OKCHEON-12562</t>
    </r>
    <r>
      <rPr>
        <rFont val="Nanum Gothic"/>
        <color rgb="FF1155CC"/>
        <u/>
      </rPr>
      <t xml:space="preserve"> 
- 채팅방 데이터 관리, 
- 드라이브홈 &gt; 전체보기,폴더 진입시 
빈화면 문구 노출된 후 목록 노출되는 현상은 iOS/Android 처리방식 차이로 발생하는 부분 &gt;&gt; 현상태 유지</t>
    </r>
  </si>
  <si>
    <t>목록표시 제외 확인
: 나챗방, 비밀채팅, 오픈채팅</t>
  </si>
  <si>
    <t>채팅방 목록에 나챗방, 비밀채팅, 오픈채팅 존재 상태</t>
  </si>
  <si>
    <t>채팅방 데이터 관리 페이지 내 리스트 표시 여부 확인</t>
  </si>
  <si>
    <t>표시되지 않는다.</t>
  </si>
  <si>
    <t>정렬 기능 확인</t>
  </si>
  <si>
    <t>1. 최신 메시지 순 정렬 선택
2. 오래된 메시지 순 정렬 선택
3. 용량 큰 순 정렬</t>
  </si>
  <si>
    <t>1. 최신 대화순으로 정렬되어 표시된다.
2. 오래된 대화순으로 정렬되어 표시된다.
3. 용량 큰 순으로 정렬되어 표시된다.</t>
  </si>
  <si>
    <t>(moz)
리스트 스크롤 시 Android는 백업 중, 백업 중단 버튼 히든처리 -&gt; iOS는 계속 표시로 스펙차이 참고</t>
  </si>
  <si>
    <t>필터링 기능 확인</t>
  </si>
  <si>
    <t>1. 필터 기능 중 전체 필터 선택
2. 백업 중 필터링 선택
3. 백업 중단 필터링</t>
  </si>
  <si>
    <t>1. 전체 방 표시
2. 백업중인 방만 표시된다.
3. 백업중단 방만 표시된다.
* 정렬기준은 유지상태로 표시</t>
  </si>
  <si>
    <t>채팅방 백업 보관 중단</t>
  </si>
  <si>
    <t>1:1, 단체채팅방</t>
  </si>
  <si>
    <t>1. 채팅방 리스트에서 보관중인 채팅방 클릭하여 진입 후 이채팅방 보관 중단하기 탭
2. 얼럿 내 [보관 중단] 버튼 탭</t>
  </si>
  <si>
    <t>1. 채팅방 상세 정보 &gt; 채팅방 보관 중단 요청 &gt; 알럿 표시된다.
--
채팅방 백업을 중단하시겠습니까?
백업을 중단하면 톡클라우드에 보관되어 있던 이 채팅방의 데이터도 모두 삭제됩니다.
[취소][백업 중단]
2. 채팅방 자동백업이 중단된다.
- 해당 채팅방의 톡클라우드에 저장된 사진/동영상/파일/챗로그가 삭제된다.
ㄴ 톡클라우드 홈 &gt; 버티컬 &gt; 백업중단한 채팅방 미표시
ㄴ 해당방의 용량만큼 전체 저장용량이 증가된다.</t>
  </si>
  <si>
    <t>채팅방 백업 보관 재개</t>
  </si>
  <si>
    <t>1. 사전조건의 채팅 중단 방 상세화면 하단 [이 채팅방 다시 보관하기] 버튼 탭</t>
  </si>
  <si>
    <t>1. 백업 시작 안내 페이지로 이동된다.
- 채팅방 자동백업이 시작된다.
ㄴ (체크방법)
ㄴ 버티컬 홈 내 미디어 표시
ㄴ 챗로그 저장 -&gt; minlogid활용하여 복원 시 체크</t>
  </si>
  <si>
    <t>zeron, 26/5
이 채팅방 다시 백업하기</t>
  </si>
  <si>
    <t>이전데이터도 보관하기</t>
  </si>
  <si>
    <t>채팅방 별 백업 10회 미만</t>
  </si>
  <si>
    <t>1. 백업 시작 안내 페이지 하단 [이전 데이터도 백업하기] 탭
2. 대화 백업완료 화면 확인
3. 대화 백업완료 후 화면 이동확인
4. 보이스톡 통화 녹음 백업 완료 화면 확인
5. 미디어 파일 백업 완료 화면 확인
6. 미디어 파일 백업 완료 화면 표시 후 백업 완료 화면 이동 확인
7. 백업 완료 화면에서 [확인] 탭</t>
  </si>
  <si>
    <t>1. 대화내용 보관 화면으로 이동되며 대화내용 보관이 시작된다.
2. 프로그레스 아이콘 전체 채워진 형태로 표시되며, 진행률 100%표기
- 진행 상태 및 안내
ㄴ [채팅방 명] 채팅방의 대화내용을 백업하는 중
시스템 환경을 점검 중입니다. 잠시만 기다려주세요.
33. 보이스톡 통화 녹음 파일 백업 화면
- {채팅방 이름} 을 백업하는 중
ㄴ 안전한 백업을 위해 화면을 켠 상태로 유지해 주세요. 데이터 크기에 따라 다소 시간이 걸릴 수 있습니다.
4. 미디어 파일 백업 화면으로 이동되며, 백업이 시작된다.
- 프로그래스 아이콘 채워지는 형태로 진행 0 ~100%까지 변화
[채팅방 이름] 채팅방의 미디어 파일을 백업하는 중
안전한 백업을 위해 화면을 켠 상태로 유지해 주세요. 데이터 크기에 따라 다소 시간이 걸릴 수 있습니다.
5. 미디어 파일 백업 완료 화면 확인
- 프로그레스 아이콘으로 채워지는 형태로 진행 0 ~ 100%까지 변화
[채팅방 이름] 채팅방의 미디어 파일을 백업하는 중
시스템 환경을 점검 중 입니다. 잠시만 기다려주세요.
6. 백업 완료 화면으로 이동된다.
- 진행 완료 아이콘
[채팅방이름]채팅방의 데이터가 안전하게 백업되었습니다.
다른 기기에서도 카카오톡을 사용중이시라면 꼭 해당 기기에서도 데이터 백업을 직접 실행해 주세요.
7. 보관완료 화면이 닫히고 채팅방 데이터 관리 화면으로 이동된다.</t>
  </si>
  <si>
    <r>
      <rPr>
        <rFont val="Nanum Gothic"/>
      </rPr>
      <t xml:space="preserve">(yumi, 26/3)
</t>
    </r>
    <r>
      <rPr>
        <rFont val="Nanum Gothic"/>
        <color rgb="FF1155CC"/>
        <u/>
      </rPr>
      <t>QATEAM-10481</t>
    </r>
    <r>
      <rPr>
        <rFont val="Nanum Gothic"/>
      </rPr>
      <t xml:space="preserve"> 채팅방 ‘이전 데이터 백업하기’ 선택시 대화내용 백업중 화면 문구 상이
(kyle, 26/3)
android: 채팅방 이전 데이터 백업 진행 중 미디어 파일 백업 완료 화면 미노출
</t>
    </r>
    <r>
      <rPr>
        <rFont val="Nanum Gothic"/>
        <color rgb="FF1155CC"/>
        <u/>
      </rPr>
      <t>QATEAM-11478</t>
    </r>
  </si>
  <si>
    <r>
      <rPr>
        <rFont val="Nanum Gothic"/>
      </rPr>
      <t xml:space="preserve">데이터 관리 &gt; 카카오톡 용량 관리 
</t>
    </r>
    <r>
      <rPr>
        <rFont val="Nanum Gothic"/>
        <b/>
      </rPr>
      <t xml:space="preserve"> - 톡클라우드 정상 이용 상태 </t>
    </r>
  </si>
  <si>
    <t xml:space="preserve">카카오톡 용량 자동 관리 </t>
  </si>
  <si>
    <t>카카오톡 용량 자동 관리
(자동 삭제)</t>
  </si>
  <si>
    <t xml:space="preserve">과거 데이터 업로드 전 
 - 진입 화면 </t>
  </si>
  <si>
    <t>1. 과거 데이터 업로드 전 
2. 삭제 가능한 캐시 용량이 있는 경우</t>
  </si>
  <si>
    <t>1. 설정 &gt; 카카오톡 용량 관리 &gt; 카카오톡 용량 자동 관리 탭</t>
  </si>
  <si>
    <t>카카오톡 용량 자동 관리 화면으로 이동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(비활성화 상태)
과거 데이터 업로드가 완료되었을 때 사용할 수 있습니다. 
! 삭제하더라도 톡클라우드에 백업된 ~ 톡클라우드에 백업하지 않은 데이터는 삭제되지 않습니다.</t>
  </si>
  <si>
    <t xml:space="preserve">*유지 용량 설정 1GB로 고정 </t>
  </si>
  <si>
    <r>
      <rPr>
        <rFont val="Nanum Gothic"/>
        <b/>
      </rPr>
      <t xml:space="preserve">상세 문구 </t>
    </r>
    <r>
      <rPr>
        <rFont val="Nanum Gothic"/>
      </rPr>
      <t xml:space="preserve">
(android) ! 삭제하더라도 톡서랍에 백업된 카카오톡 사진과 동영상은 이전처럼 카카오톡에서 볼 수 있습니다. 톡서랍에 백업하지 않은 데이터는 삭제되지 않습니다.
(ios) ! 삭제하더라도 톡서랍에 백업된 사진, 동영상과 파일은 이전처럼 카카오톡에서 볼 수 있습니다. 톡서랍에 백업하지 않은 데이터는 삭제되지 않습니다. </t>
    </r>
  </si>
  <si>
    <t>과거 데이터 업로드 전 
 - 설정 변경 (OFF &gt; ON)</t>
  </si>
  <si>
    <t xml:space="preserve">1. 카카오톡 용량 자동 관리 OFF &gt; ON으로 설정 변경 
2-1. [취소] 탭 
2-2. [백업하기] 탭 </t>
  </si>
  <si>
    <t xml:space="preserve">1. 과거데이터 백업 필요 얼럿이 노출된다. 
----
과거데이터 백업 필요
톡클라우드 구독 전 주고 받은 데이터를 톡클라우드에 백업해주세요.
이용 중이신 기기의 카카오톡 데이터가 톡클라우드에 안전하게 보관된 경우에만 용량 자동 관리 설정을 켤 수 있습니다.
[취소][백업하기] 
2-1. 얼럿이 닫히고, OFF 상태가 유지된다. 
2-2. 과거 데이터 업로드 화면으로 이동된다. 
 - 업로드를 한 경우, ON 상태로 변경 
 - 업로드를 안하고 닫기한 경우, OFF 설정 유지 </t>
  </si>
  <si>
    <t xml:space="preserve">과거 데이터 업로드 후 
 - 진입 화면 </t>
  </si>
  <si>
    <t>1. 과거 데이터 업로드 후 
2. 삭제 가능한 캐시 용량이 있는 경우</t>
  </si>
  <si>
    <t>1. 카카오톡 용량 자동 관리 화면으로 이동된다.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{용량 표시} (활성화 상태)
- (표시되는 문구없음)
! 삭제하더라도 톡클라우드에 백업된 사진, 동영상과 파일, 보이스톡 통화 녹음은 이전처럼 카카오톡에서 볼 수 있습니다. 톡클라우드에 백업하지 않은 데이터는 삭제되지 않습니다.</t>
  </si>
  <si>
    <t>과거 데이터 업로드 후 
 - 설정 변경 (OFF &gt; ON)</t>
  </si>
  <si>
    <t>카카오톡 용량 자동 관리
: off 상태</t>
  </si>
  <si>
    <t xml:space="preserve">1. 카카오톡 용량 자동 관리 OFF &gt; ON으로 설정 변경 
2. 로컬 미디어 캐시 삭제 동작 확인 </t>
  </si>
  <si>
    <t xml:space="preserve">1. 가장 오래된 로컬 데이터부터 캐시가 삭제되어 기기 저장 공간이 확보된다. 
 - 설정된 유지 용량(1GB 고정)만큼 기기 저장 공간이 유지됨 
2. 삭제 대상 미디어 캐시가 삭제되어 클릭 시, 재다운로드된다. 
 - 유지 용량을 통해 잔여 용량 체크 
 - 채팅방에 있는 미디어 탭하여 다운로드 되는지 체크 </t>
  </si>
  <si>
    <r>
      <rPr>
        <rFont val="Nanum Gothic"/>
        <color rgb="FF1155CC"/>
        <u/>
      </rPr>
      <t xml:space="preserve">(janie, 26/1)
</t>
    </r>
    <r>
      <rPr>
        <rFont val="Nanum Gothic"/>
        <color rgb="FF1155CC"/>
        <u/>
      </rPr>
      <t>QATEAM-9602</t>
    </r>
    <r>
      <rPr>
        <rFont val="Nanum Gothic"/>
        <color rgb="FF1155CC"/>
        <u/>
      </rPr>
      <t xml:space="preserve">
톡클라우드 설정 &gt; 카카오톡 용량 자동 관리 on &gt; 여유 공간 확보 영역 비활성화 처리됨
</t>
    </r>
    <r>
      <rPr>
        <rFont val="Nanum Gothic"/>
        <color rgb="FF000000"/>
        <u/>
      </rPr>
      <t>ㄴkyle 26/4
android 동일현상 재현됨</t>
    </r>
  </si>
  <si>
    <t>(morgan, 25/1)
iOS 
1. [여유공간 데이터] 1GB 초과하여 세팅 
2. [카카오톡 용량 자동 관리] ON
3. [유지 용량 설정] 1GB 설정
4. 여유공간 데이터 1GB 초과분 감소 확인
(connor, 25/3)
여유 공간 증가시키는 방법
 - 드라이브 업로드가 아닌 채팅방에 전송
(yon, 25/5)
캐시 빨리 쌓는 법
1. 미디어 자동 다운로드 ON
2. 20메가 미만의 사진 30장을 묶음 사진으로 채팅방으로 송수신
3. 서랍 가입 후 케이스 수행
(woody, 25/6)
real 동기화 24시간 / 샌박 1분 (샌박으로 체크)</t>
  </si>
  <si>
    <t xml:space="preserve">여유공간 확보 
(수동 삭제) </t>
  </si>
  <si>
    <t xml:space="preserve">1. 백업된 미디어 있음
2. 다운로드된 미디어 캐시 존재 </t>
  </si>
  <si>
    <t>1. 설정 &gt; 카카오톡 용량 관리 &gt; 카카오톡 용량 자동 관리 
2. 여유공간 확보 탭 &gt; 팝업 [삭제] 버튼 탭</t>
  </si>
  <si>
    <t>1. 여유공간 {캐시용량} 확보 팝업 노출 
----
여유공간 nGB 확보
톡클라우드에 백업된 사진, 동영상과 파일, 보이스톡 통화 녹음을 카카오톡 저장공간에서 모두 삭제하고 기기 저장공간 nGB를 확보하시겠습니까?
[취소][삭제]
2. 톡백업에 저장되어 있는 로컬 캐시 파일 삭제 후, 여유공간 확보 메뉴가 비활성화됨 
 - '삭제할 수 있는 데이터가 있을 때 사용할 수 있습니다.'</t>
  </si>
  <si>
    <t xml:space="preserve">(morgan, 25/1)
iOS
1. [과거 데이터 보관하기]로 여유공간 데이터 쌓기
2. [iPhone 설정 &gt; 일반 &gt; iPhone 저장 공간] 진입하여 카카오톡 크기 확인
3. [여유공간 확보] 탭하여 데이터 삭제
4. [iPhone 저장 공간]에 표기되는 카카오톡 크기 감소 확인
</t>
  </si>
  <si>
    <t>드라이브 임시 저장 파일 관리</t>
  </si>
  <si>
    <t>(only android)</t>
  </si>
  <si>
    <t xml:space="preserve">드라이브 사진 캐시 존재 </t>
  </si>
  <si>
    <t>1. 설정 &gt; 카카오톡 용량 관리 &gt; 드라이브 임시 저장 파일 관리 탭 
2. 드라이브 &gt; 사진 캐시 데이터 삭제 탭 &gt; [모두 삭제] 버튼 탭</t>
  </si>
  <si>
    <t>1. 드라이브 임시 저장 파일 관리 화면으로 이동 
 - 드라이브 &gt; 사진 캐시 데이터 삭제 
 - {캐시용량} 
2. 로컬 데이터 캐시가 일괄 삭제된 후, 0bytes로 변경됨
 - 삭제된 파일 재접근 시 재다운로드 진행함</t>
  </si>
  <si>
    <t>shannon, 23/07
드라이브 &gt; 사진 직접 업로드 &gt; 사진 상세 진입 &gt; 캐시 데이터 쌓기</t>
  </si>
  <si>
    <t>(only ios)</t>
  </si>
  <si>
    <t xml:space="preserve">- 드라이브 사진 캐시 존재 
- 드라이브 300MB 이상의 동영상 캐시 존재
- 드라이브 파일 캐시 존재 </t>
  </si>
  <si>
    <t>1. 설정 &gt; 카카오톡 용량 관리 &gt; 드라이브 임시 저장 파일 관리 탭 
2-1. 드라이브&gt; 사진,동영상 캐시 삭제 탭 &gt; [사진, 동영상 캐시 데이터 삭제] 버튼 탭 
2-2. 드라이브&gt; 파일 캐시 삭제 &gt; [파일 캐시 데이터 삭제] 버튼 탭</t>
  </si>
  <si>
    <t>1. 임시 저장 파일 관리 화면으로 이동 
 - 드라이브&gt; 사진,동영상 캐시 삭제 | {캐시용량}
   - 임시로 저장된 "톡클라우드&gt; 드라이브"의 사진, 동영상의 캐시를 삭제하고 정리해줍니다. 드라이브에 저장된 원본 사진, 동영상은 그대로 유지됩니다. 
 - 드라이브&gt; 파일 캐시 삭제 | {캐시용량}
   - 임시로 저장된 "톡클라우드&gt; 드라이브"의 파일 캐시를 삭제하고 정리해줍니다. 드라이브에 저장된 원본 파일은 그대로 유지됩니다. 
2. 로컬 데이터 캐시가 일괄 삭제된 후, 0bytes로 변경됨
 - 삭제된 파일 재접근 시 재다운로드 진행함</t>
  </si>
  <si>
    <r>
      <rPr>
        <rFont val="Nanum Gothic"/>
        <b/>
      </rPr>
      <t>*동영상 캐시</t>
    </r>
    <r>
      <rPr>
        <rFont val="Nanum Gothic"/>
      </rPr>
      <t xml:space="preserve"> 
 - 300MB 이상 동영상은 스트리밍 지원 불가능하여 로컬 캐시에 다운로드 하여 재생함 (다운로드한 캐시는 해당 메뉴를 통해 삭제 가능) 
 - 캐시를 삭제한 경우, 동영상은 재다운로드 진행해야함 </t>
    </r>
  </si>
  <si>
    <t xml:space="preserve"> - 톡클라우드 유예 상태 </t>
  </si>
  <si>
    <r>
      <rPr>
        <rFont val="Nanum Gothic"/>
      </rPr>
      <t xml:space="preserve">카카오톡 용량 자동 관리 화면으로 이동된다. 
----
[뒤로가기] || 카카오톡 용량 자동 관리 
카카오톡 용량 자동 관리 OFF </t>
    </r>
    <r>
      <rPr>
        <rFont val="Nanum Gothic"/>
        <b/>
      </rPr>
      <t>(활성화 상태)</t>
    </r>
    <r>
      <rPr>
        <rFont val="Nanum Gothic"/>
      </rPr>
      <t xml:space="preserve">
 - ON
 - OFF (default)
채팅방에서 주고받은 미디어를 톡클라우드에 자동으로 백업하고 기기에서는 삭제하여 카카오톡 앱을 가볍게 쓸 수 있습니다.
여유 공간 확보 (비활성화 상태)
서비스 구독중일 때 사용할 수 있습니다.
! 삭제하더라도 톡클라우드에 백업된 ~ 톡클라우드에 백업하지 않은 데이터는 삭제되지 않습니다.</t>
    </r>
  </si>
  <si>
    <t>설정 변경 (OFF &gt; ON)</t>
  </si>
  <si>
    <t>1. 카카오톡 용량 자동 관리 OFF &gt; ON으로 설정 변경 
2-1. [취소] 탭
2-2. [더 알아보기] 탭</t>
  </si>
  <si>
    <t xml:space="preserve">1. 구독 필요 얼럿이 노출된다. 
----
톡클라우드 구독 필요 
이용 중이신 기기의 카카오톡 데이터가 톡클라우드에 안전하게 보관된 경우에만 용량 자동 관리 설정을 켤 수 있습니다. 
아직 톡클라우드에 보관 중인 데이터가 있습니다. 다시 구독하면 데이터 그대로 서비스를 다시 이용할 수 있습니다.
[취소][더 알아보기] 
2-1. 얼럿이 닫히고, OFF 상태가 유지된다. 
2-2. My구독 브릿지 페이지로 이동된다. </t>
  </si>
  <si>
    <t>1. 설정 &gt; 카카오톡 용량 관리 &gt; 드라이브 임시 저장 파일 관리 탭</t>
  </si>
  <si>
    <t xml:space="preserve">드라이브 임시 저장 파일 관리 화면으로 이동 
 - 모든 메뉴가 활성화 상태 유지
 - 드라이브 캐시 삭제 가능 </t>
  </si>
  <si>
    <r>
      <rPr>
        <rFont val="Nanum Gothic"/>
      </rPr>
      <t xml:space="preserve">데이터 관리 &gt; 데이터 삭제 및 서비스 이용 중단 
</t>
    </r>
    <r>
      <rPr>
        <rFont val="Nanum Gothic"/>
        <b/>
      </rPr>
      <t xml:space="preserve"> - 톡클라우드 유예 상태 </t>
    </r>
  </si>
  <si>
    <t xml:space="preserve">데이터 삭제 및 서비스 이용 중단 </t>
  </si>
  <si>
    <t xml:space="preserve">1. 설정 &gt; 데이터 삭제 및 서비스 이용 중단 탭 
2. [삭제] 탭
3. 해지 후 랜딩 동작 확인 </t>
  </si>
  <si>
    <t>1. 서비스 중단 팝업 노출 
----
톡클라우드에 보관된 모든 데이터가 삭제되며, 서비스 이용이 완전히 중단됩니다. 
삭제된 데이터는 복원할 수 없습니다. 
[취소][삭제]
2. 데이터 삭제 및 톡클라우드 해지됨 
----
보관중인 모든 데이터가 삭제되었습니다.
[확인]
3. 데이터 삭제 후 더보기탭으로 랜딩</t>
  </si>
  <si>
    <r>
      <rPr>
        <rFont val="Nanum Gothic"/>
        <b/>
        <color rgb="FF1155CC"/>
        <u/>
      </rPr>
      <t>*해지 시, 팝업 노출 우선순위 상이 (노운이슈)</t>
    </r>
    <r>
      <rPr>
        <rFont val="Nanum Gothic"/>
        <color rgb="FF1155CC"/>
        <u/>
      </rPr>
      <t xml:space="preserve">
- 안드 : 데이터 삭제 완료 팝업 &gt; 구독 필요 팝업 노출 순
- 아이 : 구독 필요 팝업 노출 &gt; 데이터 삭제 완료 팝업 노출 순
</t>
    </r>
    <r>
      <rPr>
        <rFont val="Nanum Gothic"/>
        <color rgb="FF1155CC"/>
        <u/>
      </rPr>
      <t>https://jira.daumkakao.com/browse/QATEAM-3175</t>
    </r>
    <r>
      <rPr>
        <rFont val="Nanum Gothic"/>
        <color rgb="FF1155CC"/>
        <u/>
      </rPr>
      <t xml:space="preserve"> 
</t>
    </r>
    <r>
      <rPr>
        <rFont val="Nanum Gothic"/>
        <b/>
        <color rgb="FF1155CC"/>
        <u/>
      </rPr>
      <t>*해지 시, 랜딩 동선</t>
    </r>
    <r>
      <rPr>
        <rFont val="Nanum Gothic"/>
        <color rgb="FF1155CC"/>
        <u/>
      </rPr>
      <t xml:space="preserve">
서랍 내 + 유예) 데이터 삭제 후
- 구독 필요 팝업 노출 및 진입 화면
서랍 밖 + 유예) 해지 완료 &gt; 서랍 진입점
- 신규 매대 랜딩</t>
    </r>
  </si>
  <si>
    <t>무료 전환 확인</t>
  </si>
  <si>
    <t>무료 전환 후</t>
  </si>
  <si>
    <t xml:space="preserve">1. 톡클라우드 유료 &gt; 무료 전환 확인 
 - 로컬 데이터 기반으로 노출 확인 
2. 채팅방 서랍 데이터 노출 확인 </t>
  </si>
  <si>
    <t>1. 로컬 캐시 + 톡서버(kage) 기반으로 노출 
 - 채팅방 서랍과 동일하게 노출 
2. 로컬 캐시 + 톡서버(kage) 기반으로 노출 
 - 톡클라우드에만 있던 데이터는 만료 상태로 노출 
(참고)
Case1) 썸네일이 없는 경우 -&gt; 회색
Case2) 썸네일 받은뒤, 원볻 안받음 -&gt; 만료 후 진입시 썸네일까지 만료
Case3) 원볻받은 경우 -&gt; 그대로 유지</t>
  </si>
  <si>
    <t>(rachel, 2023/2)
*샌박으로 확인
-톡서랍에만 있던 데이터 만료 상태 노출 확인
1. 톡서랍 유료 상태 &gt; 채팅방에 사진, 영상등 미디어 수발신
2. 채팅방 설정에서 전체 파일 모두 삭제
3. 서랍 무료로 전환 후 5분 대기 
4. 채팅방/톡서랍에서 해당 데이터 만료 상태로 노출 확인
(yon, 2023/9)
말풍선을 봄 &gt; 썸네일 생성
상세뷰 진입 &gt; 원본 다운로드
톡 설정 &gt; 채팅 &gt; 미디어 자동다운로드 Off
*샌박으로 확인
모두 만료
1. (유료) 채팅방 밖에서 3MB 이상 사진,동영상 수신
2. 10분 대기 (kage만료)
3. 유료 &gt; 무료 전환 (데이터 다운로드 X)
4. 미디어 상세뷰 진입 확인
5. 썸네일, 원본 만료로 노출
썸네일 O, 원본 X
1. (유료) 채팅방 안에서 3MB 이상 사진,동영상 수신
2. 채팅방 말풍선 봄 (서랍 버티컬도 확인)
 4. 유료 &gt; 무료 전환 (데이터 다운로드 X)
5. 미디어 상세뷰 진입 확인
6. 원본만 만료로 노출
7. 채팅방 설정 &gt; 캐시 삭제 &gt; 썸네일까지 만료로 됨</t>
  </si>
  <si>
    <t>kyle 26/3
미디어 용량 3MB보다 큰거로 테스트 필요 (10MB 썸에일O, 원본 X까지 잘 나옴)</t>
  </si>
  <si>
    <t>*서랍 탈퇴 후, 앱에서 데이터 접근 하는 경우 동작 확인 
 - 앱 열린 상태, 탈퇴 후 : 앱 죽지 않는지 등</t>
  </si>
  <si>
    <t>(shannon, 25/8)
데이터 접근이 가능하며, 뒤로가기 하게되면, 톡클라우드 진입 전 화면으로 랜딩됨</t>
  </si>
  <si>
    <t>유료 탈퇴 후, 유료 데이터 접근</t>
  </si>
  <si>
    <t>1. 유료 내서랍 열린 상태
2. 무료 전환 
3. 1의 유료 내서랍 데이터 접근</t>
  </si>
  <si>
    <t xml:space="preserve">*적절한 에러 메시지 노출 
 - 비정상 종료되지 않아야 됨 </t>
  </si>
  <si>
    <t>(rachel, 2022/3)
*샌박으로 확인 (샌박 kage 만료기간 5분)
톡서랍에만 있던 데이터 중 kage만료된 데이터 선택하여 만료 문구 노출 확인</t>
  </si>
  <si>
    <r>
      <rPr>
        <rFont val="Nanum Gothic"/>
      </rPr>
      <t xml:space="preserve">백업/복원 &gt; 과거 데이터 보관하기
</t>
    </r>
    <r>
      <rPr>
        <rFont val="Nanum Gothic"/>
        <b/>
      </rPr>
      <t xml:space="preserve"> - 톡클라우드 정상 이용 상태 </t>
    </r>
  </si>
  <si>
    <t xml:space="preserve">과거 데이터 업로드 공지카드 </t>
  </si>
  <si>
    <t>가입 시, 과거 데이터 업로드 건너뛰기한 경우</t>
  </si>
  <si>
    <t>1. 톡클라우드 유료 홈 &gt; 과거 데이터 보관하기 공지카드 노출 확인 
2. [보관하기] 버튼 탭 
3. 과거 데이터 업로드 완료</t>
  </si>
  <si>
    <r>
      <rPr>
        <rFont val="Nanum Gothic"/>
      </rPr>
      <t xml:space="preserve">1. </t>
    </r>
    <r>
      <rPr>
        <rFont val="Nanum Gothic"/>
        <b/>
      </rPr>
      <t>과거 데이터 업로드</t>
    </r>
    <r>
      <rPr>
        <rFont val="Nanum Gothic"/>
      </rPr>
      <t xml:space="preserve"> 공지카드 노출 
 - 기기 저장공간 관리 유도 공지카드 미노출 
2. 과거 데이터 업로드 정상 동작 
 - 챗로그 &gt; 미디어 &gt; 연락처 순으로 동작</t>
    </r>
  </si>
  <si>
    <t xml:space="preserve">설정 &gt; 과거 데이터 보관하기 메뉴 </t>
  </si>
  <si>
    <t>최초 백업 진행한 상태</t>
  </si>
  <si>
    <t>1. 톡클라우드 유료 홈 &gt; 사이드 메뉴 &gt; 설정 &gt; 과거 데이터 백업 진입 
2. 과거 데이터 업로드 완료</t>
  </si>
  <si>
    <t>과거 데이터 업로드 정상 동작 
 - 챗로그 &gt; 통화 녹음 파일 &gt; 미디어 &gt; 연락처 순으로 동작</t>
  </si>
  <si>
    <r>
      <rPr>
        <rFont val="Nanum Gothic"/>
        <color rgb="FF1155CC"/>
        <u/>
      </rPr>
      <t xml:space="preserve">(리사) 2022/06~23/9차 재현 
Android 톡서랍 &gt; 설정 &gt; 과거 데이터 업로드 &gt; 연락처 항목 누락
</t>
    </r>
    <r>
      <rPr>
        <rFont val="Nanum Gothic"/>
        <color rgb="FF1155CC"/>
        <u/>
      </rPr>
      <t xml:space="preserve">https://jira.daumkakao.com/browse/OKCHEON-9661
</t>
    </r>
    <r>
      <rPr>
        <rFont val="Nanum Gothic"/>
        <color rgb="FF1155CC"/>
        <u/>
      </rPr>
      <t>ㄴ 논이슈처리</t>
    </r>
  </si>
  <si>
    <t>백업/복원 &gt; 보관 실패 데이터</t>
  </si>
  <si>
    <t>보관 실패 메뉴 노출</t>
  </si>
  <si>
    <t>업로드 실패 파일 있음</t>
  </si>
  <si>
    <t>메뉴 노출 확인</t>
  </si>
  <si>
    <t>과거 데이터 보관하기 하단 "보관 실패 데이터" 메뉴 노출</t>
  </si>
  <si>
    <t>보관 실패 메뉴 미노출</t>
  </si>
  <si>
    <t>업로드 실패 파일 없음</t>
  </si>
  <si>
    <t>메뉴 미노출 확인</t>
  </si>
  <si>
    <t>과거 데이터 보관하기 하단 "보관 실패 데이터" 메뉴 노출되지 않음</t>
  </si>
  <si>
    <r>
      <rPr>
        <rFont val="Nanum Gothic"/>
        <color rgb="FF000000"/>
      </rPr>
      <t xml:space="preserve">백업/복원 &gt; 대화내용 복원
</t>
    </r>
    <r>
      <rPr>
        <rFont val="Nanum Gothic"/>
        <b/>
        <color rgb="FF000000"/>
      </rPr>
      <t xml:space="preserve"> - 톡클라우드 정상 이용 상태 </t>
    </r>
  </si>
  <si>
    <t>My비밀번호로 복원</t>
  </si>
  <si>
    <t>복원 Flow 확인</t>
  </si>
  <si>
    <t>My비밀번호 유효</t>
  </si>
  <si>
    <t>1. 복원 안내 페이지에서 [데이터 복원하기] 탭
2. My비밀번호 입력
3. 복원완료까지 대기, 복원 완료 후 완료페이지에서 [톡클라우드 홈으로] 탭</t>
  </si>
  <si>
    <t>1. My비밀번호 입력 화면이 표시된다.
2. 대화내용 복원이 시작된다.
3. 톡클라우드 홈으로 이동된다.
: 대화내용 복원 확인
* 서랍 가입 시 복원을 하지 않은뒤 복원하거나
* minlogid사용하여 챗로그 쌓은뒤 복원</t>
  </si>
  <si>
    <t>보안코드로 복원</t>
  </si>
  <si>
    <t>인증서 발급 및 비밀번호 만들기 Flow</t>
  </si>
  <si>
    <t>Me계정 있음</t>
  </si>
  <si>
    <t>1. 복원 안내 페이지에서 [데이터 복원하기] 탭
2. My비밀번호 5회 오입력
3. 톡클라우드 보안코드 입력
4. 팝업에서 [확인] 탭
5. [인증서 발급 및 비밀번호 만들기] 탭
6. 본인확인 진행
7. My 비밀번호 등록 및 다시입력하여 재등록
8. 팝업에서 [확인] 탭
9. 복원완료까지 대기, 복원 완료 후 완료페이지에서 [톡클라우드 홈으로] 탭</t>
  </si>
  <si>
    <t>1. My비밀번호 입력 화면이 표시된다.
2. 톡클라우드 보안코드 입력 화면으로 이동
3. My비밀번호 입력 오류 얼럿 표시
-----
"비밀번호 5회 입력 실패로 비밀번호가 초기화되었습니다." [확인]
4. My비밀번호 재발급 화면 표시
-----
My비밀번호를 다시 만들어 주세요.
보안을 위해 나만의 6자리 비밀번호를 재설정해 주세요.
[인증서 발급 및 비밀번호 만들기]
[비밀번호 만들기]
5. 본인확인 페이지로 이동
6. My비밀번호 등록 화면 표시
7. 비밀번호 업데이트 팝업 표시
---
비밀번호 업데이트 성공
최신 My 비밀번호로 업데이트가 정상적으로 완료되었습니다. 이제 My 비밀번호로 복원이 가능합니다.
[확인]
8. 대화내용 복원이 시작된다.
9. 톡클라우드 홈으로 이동된다.
: 대화내용 복원 확인
* 클라우드 가입 시 복원을 하지 않은뒤 복원하거나
* minlodid사용하여 챗로그 쌓은뒤 복원</t>
  </si>
  <si>
    <r>
      <rPr>
        <rFont val="Nanum Gothic"/>
        <color rgb="FF1155CC"/>
        <u/>
      </rPr>
      <t xml:space="preserve">(jenna, 25/3) </t>
    </r>
    <r>
      <rPr>
        <rFont val="Nanum Gothic"/>
        <color rgb="FF1155CC"/>
        <u/>
      </rPr>
      <t>OKCHEON-12384</t>
    </r>
    <r>
      <rPr>
        <rFont val="Nanum Gothic"/>
        <color rgb="FF1155CC"/>
        <u/>
      </rPr>
      <t xml:space="preserve"> 해당 지라 코멘트 참고하여 진행했습니다.</t>
    </r>
  </si>
  <si>
    <t>비밀번호 재발급 Flow</t>
  </si>
  <si>
    <t>1. 복원 안내 페이지에서 [데이터 복원하기] 탭
2. My비밀번호 5회 오입력
3. 톡클라우드 보안코드 입력
4. 팝업에서 [확인] 탭
5. [비밀번호 만들기] 탭
6. 본인인증 진행
7. My 비밀번호 등록 및 다시입력하여 재등록
8. 팝업에서 [확인] 탭
9. 복원완료까지 대기, 복원 완료 후 완료페이지에서 [톡클라우드 홈으로] 탭</t>
  </si>
  <si>
    <t>1. My비밀번호 입력 화면이 표시된다.
2. 톡클라우드 보안코드 입력 화면으로 이동
3. My비밀번호 입력 오류 얼럿 표시
-----
"비밀번호 5회 입력 실패로 비밀번호가 초기화되었습니다." [확인]
4. My비밀번호 재발급 화면 표시
----
My비밀번호를 다시 만들어 주세요.
보안을 위해 나만의 6자리 비밀번호를 재설정해 주세요.
[인증서 발급 및 비밀번호 만들기]
[비밀번호 만들기]
5. 본인확인 화면으로 이동
6. My비밀번호 등록 화면 표시
7. 비밀번호 업데이트 팝업 표시
---
비밀번호 업데이트 성공
최신 My 비밀번호로 업데이트가 정상적으로 완료되었습니다. 이제 My 비밀번호로 복원이 가능합니다.
[확인]
8. 대화내용 복원이 시작된다.
9. 톡클라우드 홈으로 이동된다.
: 대화내용 복원 확인
* 클라우드 가입 시 복원을 하지 않은뒤 복원하거나
* minlodid사용하여 챗로그 쌓은뒤 복원</t>
  </si>
  <si>
    <r>
      <rPr>
        <rFont val="Nanum Gothic"/>
        <color rgb="FF1155CC"/>
        <u/>
      </rPr>
      <t xml:space="preserve">(jenna, 25/3) </t>
    </r>
    <r>
      <rPr>
        <rFont val="Nanum Gothic"/>
        <color rgb="FF1155CC"/>
        <u/>
      </rPr>
      <t>OKCHEON-12384</t>
    </r>
    <r>
      <rPr>
        <rFont val="Nanum Gothic"/>
        <color rgb="FF1155CC"/>
        <u/>
      </rPr>
      <t xml:space="preserve"> 해당 지라 코멘트 참고하여 진행했습니다.</t>
    </r>
  </si>
  <si>
    <t>Me계정 없음</t>
  </si>
  <si>
    <t>1. 복원 안내 페이지에서 [데이터 복원하기] 탭
2. My비밀번호 5회 오입력
3. 톡클라우드 보안코드 입력 후 [확인] 탭
4. 팝업에서 [확인] 탭
5. 계정 비밀번호 입력 후 [확인] 탭
6. My 비밀번호 등록 및 다시입력하여 재등록
7. 팝업에서 [확인] 탭
8. 복원완료까지 대기, 복원 완료 후 완료페이지에서 [톡클라우드 홈으로] 탭</t>
  </si>
  <si>
    <t>1. My비밀번호 입력 화면이 표시된다.
2. 톡클라우드 보안코드 입력 화면으로 이동
3. My비밀번호 입력 오류 얼럿 표시
-----
"비밀번호 5회 입력 실패로 비밀번호가 초기화되었습니다." [확인]
4. 계정 비밀번호 확인 페이지로 이동
5. My비밀번호 등록 화면 표시
6. 비밀번호 업데이트 팝업 표시
-----
비밀번호 업데이트 성공
최신 My 비밀번호로 업데이트가 정상적으로 완료되었습니다. 이제 My 비밀번호로 복원이 가능합니다.
[확인]
7. 대화내용 복원이 시작된다.
8. 톡클라우드 홈으로 이동된다.
: 대화내용 복원 확인
* 클라우드 가입 시 복원을 하지 않은뒤 복원하거나
* minlodid사용하여 챗로그 쌓은뒤 복원</t>
  </si>
  <si>
    <r>
      <rPr>
        <rFont val="Nanum Gothic"/>
      </rPr>
      <t xml:space="preserve">백업/복원 &gt; 미디어 복원 (=백업 데이터 다운로드)
</t>
    </r>
    <r>
      <rPr>
        <rFont val="Nanum Gothic"/>
        <b/>
      </rPr>
      <t xml:space="preserve"> - 톡클라우드 정상/유예 </t>
    </r>
  </si>
  <si>
    <t>* 패스워드 데이터 다운로드는
패스워드 &gt; 설정 &gt; 패스워드 데이터 다운로드로 이동
8차 종료예정으로으로 8차에 TC삭제예정</t>
  </si>
  <si>
    <t xml:space="preserve">미디어 복원 화면 </t>
  </si>
  <si>
    <t>1. 톡클라우드 설정 &gt; 미디어 복원</t>
  </si>
  <si>
    <t>미디어 복원 화면으로 이동 
----
[&lt;] or [X] 
톡클라우드에 보관 중인 미디어 파일을 복원합니다.
데이터 용량만큼 카카오톡 앱 용량이 증가할 수 있습니다. 
보관 중인 데이터 {용량}
기기 잔여 용량 {용량}
! 직접 삭제했거나 나간 채팅방의 대화에 포함된 미디어 파일인 경우 복원할 수 없습니다. 
! 긴 시간이 소요될 수 있으므로 Wi-Fi 및 셀룰러 데이터 연결 상태를 확인해 주세요. 
[복원하기]</t>
  </si>
  <si>
    <t xml:space="preserve">톡클라우드에 보관되어 있는 미디어 파일을 복원합니다. 
데이터 용량만큼 카카오톡 앱 용량이 증가할 수 있습니다. </t>
  </si>
  <si>
    <t>*미디어 복원 대상 
 - 로컬 챗로그 기준으로 다운로드 
 - 단, 용량 정보 노출은 서랍 서버 사용 용량으로 노출</t>
  </si>
  <si>
    <t xml:space="preserve">*백업 데이터 다운로드 시, 채팅방에 있는 미디어는 클라이언트 캐시를 통해 데이터를 받아옴 
*챗로그 삭제되었거나, 대화방을 나간 경우 다운르도 되지 않음 
 - 챗로그가 없는 경우, 백업 데이터 다운로드로 불가능하며, 개별 다운로드 가능 </t>
  </si>
  <si>
    <t xml:space="preserve">통화 녹음 파일 복원 </t>
  </si>
  <si>
    <t>Wi-Fi 연결 설정</t>
  </si>
  <si>
    <t>1. LTE 연결 상태 
2. Wi-Fi 토클 버튼 : on</t>
  </si>
  <si>
    <t xml:space="preserve">1. 통화 녹음 파일 복원 화면 &gt; Wi-Fi 토글 버튼 off 확인 
 - on &gt; off 설정 변경 
2. LTE 상태에서 업로드 확인 </t>
  </si>
  <si>
    <t>1. Wi-Fi 연결 설정 변경 안내 팝업 노출 
 - on &gt; off 팝업 : "Wi-Fi 연결 설정을 변경하시겠습니까? 모바일 데이터를 사용해서 보관합니다." [취소][확인]
 - off &gt; on 팝업 : "Wi-Fi 연결 설정을 변경하시겠습니까? Wi-Fi 연결 시에만 보관합니다." [취소][확인]
 - [취소] : 팝업창 닫힘 / Wi-Fi on 유지 (변경 없음)
 - [확인] : 팝업창 닫힘 / Wi-Fi off 으로 변경 
2. LTE로 업로드 진행 완료</t>
  </si>
  <si>
    <t xml:space="preserve">Wi-Fi 대기 중 </t>
  </si>
  <si>
    <t>Wi-Fi 연결 대기 중</t>
  </si>
  <si>
    <t xml:space="preserve">1. 통화 녹음 파일 복원 화면 확인 </t>
  </si>
  <si>
    <t>Wi-Fi 연결 대기중 화면(1/2)으로 이동된다.
----
[X] 1/2
프로그레스바 + {진행률}% 
Wi-Fi 연결 대기 중 
연결이 정상화되면 자동으로 다시 다운로드됩니다. 
Wi-Fi 연결시에만 진행 / [ON/OFF] 토클
[취소]</t>
  </si>
  <si>
    <t>취소 [X]</t>
  </si>
  <si>
    <t xml:space="preserve">1. 통화 녹음 파일 복원 중 화면 &gt; [X] or [취소] 버튼 탭 
2-1. [취소] 탭 
2-2. [확인] 탭 </t>
  </si>
  <si>
    <t xml:space="preserve">1. 복원 취소 얼럿이 노출된다. 
----
통화 녹음 파일 다운로드를 취소하시겠습니까?
지금까지 다운로드한 데이터는 톡클라우드에서 확인할 수 있습니다. 
[취소][확인] 
2-1. 얼럿이 닫히고 복원이 계속 진행된다. 
2-2. 복원이 취소되고 이전 화면으로 이동된다. </t>
  </si>
  <si>
    <t xml:space="preserve">다운로드 중 </t>
  </si>
  <si>
    <t>통화 녹음 파일 다운로드 중</t>
  </si>
  <si>
    <t>1. 통화 녹음 파일 복원 중 화면 확인</t>
  </si>
  <si>
    <t>통화 녹음 파일 다운로드 중 화면이 노출된다. 
----
[X] 1/2
프로그레스바 + {진행률}% 
통화 녹음 파일을 다운로드 중
데이터의 크기에 따라 다소 시간이 걸릴 수 있습니다. 
Wi-Fi 연결시에만 진행 / [ON/OFF] 토클
[취소]</t>
  </si>
  <si>
    <t xml:space="preserve">다운로드 완료 </t>
  </si>
  <si>
    <t>1. 통화 녹음 파일 복원 완료 화면
 - 완료 시, 미디어 복원 화면으로 자동 전환</t>
  </si>
  <si>
    <t>통화 녹음 파일 다운로드 완료 화면이 노출된다. 
----
[X] 1/2
프로그레스바 + 100% 
통화 녹음 파일 다운로드 완료
톡클라우드에 보관되어 있는 통화 녹음 파일이 다운로드 되었습니다. 
Wi-Fi 연결시에만 진행 / [ON/OFF] 토클
[취소]</t>
  </si>
  <si>
    <t xml:space="preserve">캐시 다운로드 동작 확인 </t>
  </si>
  <si>
    <t xml:space="preserve">1. 톡클라우드 보톡 버티컬 &gt; 통화 목록 탭 </t>
  </si>
  <si>
    <t xml:space="preserve">별도 복원없이 통화 상세 화면으로 이동된다. 
 - 음성 재생 동작 문제없음 </t>
  </si>
  <si>
    <t xml:space="preserve">미디어 파일 복원 </t>
  </si>
  <si>
    <t xml:space="preserve">Wi-Fi 연결 대기 중 </t>
  </si>
  <si>
    <t xml:space="preserve">1. 미디어 파일 복원 화면 &gt; Wi-Fi 토글 버튼 off 확인 
 - on &gt; off 설정 변경 
2. LTE 상태에서 업로드 확인 </t>
  </si>
  <si>
    <t xml:space="preserve">1. 미디어 파일 복원 화면 확인 </t>
  </si>
  <si>
    <t>Wi-Fi 연결 대기중 화면(2/2)으로 이동된다.
----
[X] 2/2
프로그레스바 + {진행률}% 
Wi-Fi 연결 대기 중 
연결이 정상화되면 자동으로 다시 다운로드됩니다. 
Wi-Fi 연결시에만 진행 / [ON/OFF] 토클
[취소]</t>
  </si>
  <si>
    <t xml:space="preserve">통화 녹음 파일 복원 완료 상태 </t>
  </si>
  <si>
    <t xml:space="preserve">1. 미디어 복원 중 화면 확인 </t>
  </si>
  <si>
    <t>미디어 복원 중 화면이 노출된다. 
----
[X] 2/2
프로그레스바 + {진행률}% 
미디어 파일을 다운로드 중
데이터의 크기에 따라 다소 시간이 걸릴 수 있습니다. 
Wi-Fi 연결시에만 진행 / [ON/OFF] 토클
[취소]</t>
  </si>
  <si>
    <t xml:space="preserve">1. 미디어 복원 완료 화면 확인 
2. [홈으로 이동] 탭 </t>
  </si>
  <si>
    <t xml:space="preserve">1. 전체 다운로드 완료 화면이 노출된다. 
----
[X] 
다운로드가 완료되었습니다. 채팅방에서 확인해보세요. 
나간 채팅방이나 삭제된 메시지의 데이터는 다운로드 제외됩니다. 
[홈으로 이동] 
2. 톡클라우드 홈으로 이동된다. </t>
  </si>
  <si>
    <t xml:space="preserve">홈으로 이동 </t>
  </si>
  <si>
    <t>1. 다운로드 완료 화면 &gt; [홈으로 이동] 버튼 탭</t>
  </si>
  <si>
    <t xml:space="preserve">톡클라우드 홈으로 이동 </t>
  </si>
  <si>
    <t xml:space="preserve">미디어 다운로드 확인 </t>
  </si>
  <si>
    <t xml:space="preserve">백업 데이터 다운로드 완료 상태 </t>
  </si>
  <si>
    <t xml:space="preserve">1. 채팅방 내 미디어 챗로그 탭 
2. 톡클라우드 &gt; 사진/동영상/파일 버티컬 &gt; 미디어 탭 </t>
  </si>
  <si>
    <t xml:space="preserve">1. 다운로드 없이 미디어 상세 화면에 진입됨 
2. 다운로드 없이 미디어가 표시됨 </t>
  </si>
  <si>
    <t>제한 우선순위 
(1) 저장공간 부족 - 디바이스에 저장할 공간이 부족한 경우
(2) 과거데이터 보관하기 진행중
(3) 카카오톡 용량 관리 기능 
(4) 다운로드 횟수(5회)제한</t>
  </si>
  <si>
    <t>기기 저장공간 부족 안내</t>
  </si>
  <si>
    <t>기기 용량 부족</t>
  </si>
  <si>
    <t xml:space="preserve">1. 설정 &gt; 미디어 복원 &gt; [복원하기] 탭 
2. 팝업 [확인] 버튼 탭 </t>
  </si>
  <si>
    <t>1. 기기 용량 부족 안내 팝업 노출 
---
기기 용량 부족
기기 잔여 용량보다 다운로드할 데이터 용량이 많습니다. 저장공간을 확보하지 않을 경우 다운로드가 중지될 수 있습니다. 
[확인]
2. 팝업 닫히며 백업 데이터 다운로드 페이지로 이동됨</t>
  </si>
  <si>
    <t xml:space="preserve">과거 데이터 업로드 중 다운로드 불가 안내 </t>
  </si>
  <si>
    <t>동일 기기 &gt; 과거데이터 업로드 중</t>
  </si>
  <si>
    <t>1. 백업 중 다운로드 불가 안내 팝업 노출 
------
다운로드를 할 수 없습니다
현재 톡클라우드에 데이터를 백업 중입니다. 백업 중에는 다운로드를 할 수 없습니다. 백업이 모두 완료된 이후에 다시 시도해 주세요.
[확인]
2. 팝업 닫히며 백업 데이터 다운로드 페이지로 이동됨</t>
  </si>
  <si>
    <t xml:space="preserve">카카오톡 용량 자동관리 설정 변경 안내 </t>
  </si>
  <si>
    <t>카카오톡 용량 자동관리 ON 상태</t>
  </si>
  <si>
    <t xml:space="preserve">1. 다운로드 불가 팝업 노출 
------
다운로드를 할 수 없습니다
카카오톡 용량 자동 관리 기능을 사용 중에는 다운로드할 수 없습니다. 자동 관리 설정을 끄고 다시 시도해 주세요.
[확인] [설정하러 가기]
2. 팝업 닫히며 백업 데이터 다운로드 페이지로 이동됨
 - 용량 자동관리 OFF 시, 백업 데이터 다운로드 진행됨 </t>
  </si>
  <si>
    <t xml:space="preserve">다운로드 횟수 제한 안내 </t>
  </si>
  <si>
    <t>1일 5회 이내 다운로드 완료</t>
  </si>
  <si>
    <t>1. 횟수 제한 안내 팝업 노출 
------
횟수 제한 안내
1일 다운로드 가능 횟수를 초과하였습니다. 나중에 다시 시도해 주세요.
[확인]
2. 팝업 닫히며 백업 데이터 다운로드 페이지로 이동됨</t>
  </si>
  <si>
    <r>
      <rPr>
        <rFont val="Nanum Gothic"/>
      </rPr>
      <t xml:space="preserve">보안 &gt; 톡클라우드 보안코드 관리
</t>
    </r>
    <r>
      <rPr>
        <rFont val="Nanum Gothic"/>
        <b/>
      </rPr>
      <t xml:space="preserve"> - 톡클라우드 정상/유예 </t>
    </r>
  </si>
  <si>
    <t>메뉴</t>
  </si>
  <si>
    <t xml:space="preserve">1. 설정 &gt; 톡클라우드 보안코드 관리 탭 </t>
  </si>
  <si>
    <t>톡클라우드 보안코드 관리 화면으로 이동 
 - 보안코드 발급 이력 확인
 - My 비밀번호 업데이트
 - 보안코드 재발급</t>
  </si>
  <si>
    <t>보안코드 발급 이력 확인</t>
  </si>
  <si>
    <t>1. 설정 &gt; 보안코드 관리 &gt; 보안코드 발급 이력 확인 탭</t>
  </si>
  <si>
    <t xml:space="preserve">1. 보안코드 발급 이력 확인 화면 노출 
----
나의 보안코드가 발급된 이력을 확인해주세요. 
한번 전송된 보안코드는 재전송이 어려우며, 분실 시 재발급이 필요합니다. 
발급일 yyyy년 m월 d일 
저장 위치 (보안코드 저장 방법에 따라 다르게 노출)
 - (저장 건너뛰기한 경우) "-"
 - 휴대폰 앨범
 - 나와의 채팅방 
 - 카카오계정 이메일 {이메일 주소} 
[보안코드는 어떻게 확인하나요? &gt;] : 고객센터로 랜딩 </t>
  </si>
  <si>
    <r>
      <rPr>
        <rFont val="Nanum Gothic"/>
        <strike/>
        <color rgb="FF1155CC"/>
        <u/>
      </rPr>
      <t xml:space="preserve">(pond, 24/6)
아래 이슈 재현됨 
[QA][버그] 보안코드는 어떻게 확인하나요? 진입시 고객센터 2번 노출되는 현상
</t>
    </r>
    <r>
      <rPr>
        <rFont val="Nanum Gothic"/>
        <strike/>
        <color rgb="FF1155CC"/>
        <u/>
      </rPr>
      <t xml:space="preserve">https://jira.daumkakao.com/browse/OKCHEON-11189
</t>
    </r>
    <r>
      <rPr>
        <rFont val="Nanum Gothic"/>
        <strike/>
        <color rgb="FF1155CC"/>
        <u/>
      </rPr>
      <t xml:space="preserve">
</t>
    </r>
    <r>
      <rPr>
        <rFont val="Nanum Gothic"/>
        <color rgb="FF1155CC"/>
        <u/>
      </rPr>
      <t>&gt; 재현됨, 오래된 이슈로 클로즈처리, 수정필요 시 리오픈할 것</t>
    </r>
  </si>
  <si>
    <t>보안코드 재발급</t>
  </si>
  <si>
    <t xml:space="preserve">1. 설정 &gt; 보안 &gt; 톡 클라우드 보안코드 관리 &gt; 보안코드 재발급
2. 체크박스 체크 후 [재발급받고 다시 백업하기] 버튼 탭
3. My 비밀번호 입력 완료 &gt; 보안코드 저장 완료  </t>
  </si>
  <si>
    <t>1. 보안코드 재발급 화면 노출 
2. My 비밀번호 입력 화면 
3. 보안코드 재발급되며, 보안코드 저장화면으로 이동</t>
  </si>
  <si>
    <r>
      <rPr>
        <rFont val="Nanum Gothic"/>
        <color rgb="FF1155CC"/>
      </rPr>
      <t>(bono,25/5)</t>
    </r>
    <r>
      <rPr>
        <rFont val="Nanum Gothic"/>
        <color rgb="FF1155CC"/>
      </rPr>
      <t>QATEAM-1446</t>
    </r>
    <r>
      <rPr>
        <rFont val="Nanum Gothic"/>
        <color rgb="FF1155CC"/>
      </rPr>
      <t xml:space="preserve">  
</t>
    </r>
    <r>
      <rPr>
        <rFont val="Nanum Gothic"/>
        <color rgb="FF000000"/>
      </rPr>
      <t>Android: 보안코드 재발급 화면 &gt; my비밀번호 입력 화면에서 이탈시 보안코드 재발급하기 버튼 비활성화 상태로 노출되는 현상 
ㄴ(mia, 25/10) A14 현상 동일 재현
ㄴ (kyle, 26/4) 이슈 현상 동일 재현</t>
    </r>
  </si>
  <si>
    <t>My 비밀번호 업데이트</t>
  </si>
  <si>
    <t>*MY 비밀번호 변경 시, 비밀번호 업데이트 Flow 제공</t>
  </si>
  <si>
    <r>
      <rPr>
        <rFont val="Nanum Gothic"/>
      </rPr>
      <t xml:space="preserve">*PIN 싱크 상태에 따른 구분 
1. PIN 싱크된 상태 
  A. 지갑/서랍 정상 가입 상태 
  </t>
    </r>
    <r>
      <rPr>
        <rFont val="Nanum Gothic"/>
        <strike/>
      </rPr>
      <t xml:space="preserve">B. 지갑 &gt; 이전 My 비밀번호를 입력 후, 변경한 경우 (자동 키등록) 
</t>
    </r>
    <r>
      <rPr>
        <rFont val="Nanum Gothic"/>
      </rPr>
      <t xml:space="preserve">  C. 톡 설정 &gt; 이전 My 비밀번호를 입력 후, 변경한 경우 (자동 키등록) 
2. PIN 싱크 안된 상태
 A. My 비밀번호 5회 오류 상태 (My 비밀번호 재설정을 하지 않은 상태)
  - 톡클라우드 비밀번호 업데이트 flow 진행시, 싱크 필요 (My 비밀번호 재설정 &gt; 싱크) 
 B. My 비밀번호 5회 오류 후, My 비밀번호 재설정한 상태 
  - 톡클라우드 비밀번호 업데이트 flow 진행시, 싱크 필요 </t>
    </r>
  </si>
  <si>
    <t xml:space="preserve"> - PIN 싱크 : O</t>
  </si>
  <si>
    <t>1. 톡 설정 &gt; 개인/보안 &gt; My 비밀번호 관리 &gt; 비밀번호 변경 완료
2. 톡 서랍 설정 &gt; My 비밀번호 업데이트 &gt; [비밀번호 업데이트하기] 버튼 탭</t>
  </si>
  <si>
    <t>팝업 노출 
 - "최신 비밀번호로 안전하게 암호화되고 있습니다." [확인]</t>
  </si>
  <si>
    <t xml:space="preserve"> - PIN 싱크 : X</t>
  </si>
  <si>
    <t xml:space="preserve">*MY PIN 싱크가 맞지 않는 경우, 보안코드 복원 flow 
 - 기존 비밀번호로 데이터 복원이 불가능하여 톡클라우드 보안코드로 복원만 가능한 상태
*My 비밀번호 업데이트 진입점 
 - 가입하기 &gt; 
 - 설정 &gt; 보안코드 &gt; My 비밀번호 업데이트
 - 대화방 유실 선 탭 &gt; [보안코드로 복원하기] 
 - 톡클라우드 &gt; 비밀번호 업데이트 TMS &gt; [비밀번호 업데이트] </t>
  </si>
  <si>
    <t>1. 설정 &gt; 보안 &gt; MY 비밀번호 업데이트 &gt; [비밀번호 업데이트하기] 버튼 탭 
2. 보안코드 입력 &gt; [확인]
 - 올바른 보안코드 입력</t>
  </si>
  <si>
    <r>
      <rPr>
        <rFont val="Nanum Gothic"/>
      </rPr>
      <t xml:space="preserve">1. 톡클라우드 보안코드 입력 화면으로 이동
 - 가입 시, 혹은 가장 최근에 재발급한 톡클라우드 보안코드를 입력해주세요. 
 - {보안코드 입력} 
 - 12자리를 입력해주세요. 
 - </t>
    </r>
    <r>
      <rPr>
        <rFont val="Nanum Gothic"/>
        <u/>
      </rPr>
      <t xml:space="preserve">보안코드를 잊으셨나요?
</t>
    </r>
    <r>
      <rPr>
        <rFont val="Nanum Gothic"/>
      </rPr>
      <t xml:space="preserve"> - [확인]
2. 비밀번호 입력 제한횟수 초과 팝업 노출 후, My 비밀번호 </t>
    </r>
    <r>
      <rPr>
        <rFont val="Nanum Gothic"/>
        <b/>
      </rPr>
      <t>등록</t>
    </r>
    <r>
      <rPr>
        <rFont val="Nanum Gothic"/>
      </rPr>
      <t xml:space="preserve"> 화면으로 이동
 - 팝업 : "비밀번호 5회 입력 실패로 비밀번호가 초기화되었습니다." [확인]</t>
    </r>
  </si>
  <si>
    <t>shannon, 23/07
보안코드 연결되어 있는 상태라면, 팀채팅 사이드 메뉴 &gt; 패스워드에서 5회 오류하여 테스트 시작
(lily, 2023/9)
android - 띄어쓰기 포함하여 입력 시 인증 가능
iOS - 띄어쓰기 및 12자 초과하여 입력 불가</t>
  </si>
  <si>
    <t xml:space="preserve">*My 비밀번호 입력 실패 시, My 비밀번호 재설정 flow
 - My 비밀번호 5회 실패 시, My PIN 리셋됨 
 - 리셋(사용불가) = 싱크 안된 상태 </t>
  </si>
  <si>
    <t>중요 상세 화면</t>
  </si>
  <si>
    <t>중요 미디어 없음</t>
  </si>
  <si>
    <t xml:space="preserve">1. 톡클라우드 유료 홈 &gt; 중요 탭 </t>
  </si>
  <si>
    <t>중요 상세 화면으로 이동됨 
 - 타이틀 영역 : 뒤로가기 || 중요 || 사이드 메뉴
 - "중요 파일이 없습니다 \n"따로 모아보고 싶은 데이터에 중요 표시를 하면 여기서 볼 수 있어요."</t>
  </si>
  <si>
    <t>중요 미디어 있음</t>
  </si>
  <si>
    <t xml:space="preserve">1-1. 톡클라우드 유료 홈 &gt; 중요 탭 
1-2. 톡클라우드 유료 홈 &gt; 사이드 메뉴 &gt; 중요 탭 </t>
  </si>
  <si>
    <t>중요 상세 화면으로 이동됨 
Android 
 - 타이틀 영역 : 뒤로가기 || 중요 || 다중 선택 버튼 [V] || 사이드 메뉴
 - 태그 목록 : 폴더, 사진, 동영상, 파일, 링크, 메모
 - 정렬 
 - 중요 미디어 목록 : 앨범형으로 노출 (2xn)
iOS
 - 타이틀 영역 : 뒤로가기 || 중요 || 사이드 메뉴
 - 태그 목록 : 폴더, 사진, 동영상, 파일, 링크, 메모
 - 정렬  || 뷰모드 버튼 || 다중 선택 버튼 [V] 
 - 중요 미디어 목록 : 앨범형으로 노출 (2xn)</t>
  </si>
  <si>
    <t xml:space="preserve">1. 중요 상세 화면 &gt; 스크롤 다운 </t>
  </si>
  <si>
    <t>일부 영역만 고정된채로 화면 스크롤됨 
Android 
 - 고정되는 영역
   - 타이틀 영역 : 뒤로가기 || 중요 || 다중 선택 버튼 [V] || 사이드 메뉴
iOS
 - 고정되는 영역 
   - 타이틀 영역 : 뒤로가기 || 중요 || 사이드 메뉴
   - 정렬 || 다중 선택 버튼 [V]</t>
  </si>
  <si>
    <t>페이징 (fetchCount)</t>
  </si>
  <si>
    <t xml:space="preserve">1. 중요 상세 화면 &gt; 스크롤 다운 &gt; 불러오는 미디어 수 </t>
  </si>
  <si>
    <t xml:space="preserve">Android 
 - 30개씩 데이터 불러옴 
iOS 
 - 20개씩 데이터 불러옴 </t>
  </si>
  <si>
    <t xml:space="preserve">고정 태그
 - GET /bookmark​/tag </t>
  </si>
  <si>
    <t xml:space="preserve">태그 목록 </t>
  </si>
  <si>
    <t>1. 중요 탭 &gt; 태그 목록 확인</t>
  </si>
  <si>
    <t xml:space="preserve">태그 목록 노출 
 - 폴더, 사진, 동영상, 파일, 링크, 메모 
 - 전체 미디어 노출 상태 </t>
  </si>
  <si>
    <t>태그 목록 미노출</t>
  </si>
  <si>
    <t>태그 선택 및 선택 해제</t>
  </si>
  <si>
    <t xml:space="preserve">선택한 태그 내 미디어가 있는 경우 </t>
  </si>
  <si>
    <t xml:space="preserve">1. 특정 태그 탭 
 - 폴더, 사진, 동영상, 파일, 링크, 메모
2. 선택된 태그 다시 탭 
</t>
  </si>
  <si>
    <t xml:space="preserve">1. 선택한 태그 목록이 필터링되어 노출 
 - 목록 순서 유지
2. 태그 선택 해제 처리 
 - 전체 미디어 노출 </t>
  </si>
  <si>
    <t xml:space="preserve">선택한 태그 내 미디어가 없는 경우 </t>
  </si>
  <si>
    <t xml:space="preserve">1. 특정 태그 탭 
2. 선택된 태그 다시 탭 </t>
  </si>
  <si>
    <t xml:space="preserve">1. 태그가 선택된 상태에서 빈화면 노출 
 - "해당 태그에 포함되는 중요 데이터가 없습니다. \n 따로 모아보고 싶은 데이터에 중요 표시를 하면 태그별로 분류해서 볼 수 있어요."
2. 태그 선택 해제 처리 
 - 전체 미디어 노출 </t>
  </si>
  <si>
    <t xml:space="preserve">태그 선택 상태로 상세 화면 진입 </t>
  </si>
  <si>
    <t xml:space="preserve">1. 특정 태그 탭 &gt; 필터링된 미디어 선택 </t>
  </si>
  <si>
    <t>선택한 미디어 상세 화면으로 이동 
 - 뒤로가기 시, 이전 화면으로 이동</t>
  </si>
  <si>
    <t>1. 정렬 메뉴 탭</t>
  </si>
  <si>
    <t>정렬 메뉴 노출 및 메뉴 선택 시, 미디어 목록 정렬
 - 최신순 (default)
 - 오래된순</t>
  </si>
  <si>
    <t>최신순 (default)</t>
  </si>
  <si>
    <t>모든 중요 미디어 존재</t>
  </si>
  <si>
    <t>1. 정렬 메뉴 &gt; 최신순 탭</t>
  </si>
  <si>
    <t>모든 중요 데이터가 최신순으로 정렬됨 (좌상단 -&gt; 우하단 순)
 - direction : ASC
 - 폴더도 고정되지 않고 다른 미디어 파일과 같이 정렬됨</t>
  </si>
  <si>
    <t>오래된순</t>
  </si>
  <si>
    <t>1. 정렬 메뉴 &gt; 오래된순 탭</t>
  </si>
  <si>
    <t>모든 중요 데이터가 오래된순으로 정렬 (좌상단 -&gt; 우하단 순)
 - direction : DESC
 - 폴더도 고정되지 않고 다른 미디어 파일과 같이 정렬됨</t>
  </si>
  <si>
    <t xml:space="preserve">뷰모드 </t>
  </si>
  <si>
    <t xml:space="preserve">1. 뷰모드 버튼 탭 </t>
  </si>
  <si>
    <t xml:space="preserve">앨범형/목록형으로 자동 전환됨 (뷰모드 변경 시, 드라이브/중요 및_x0008_하위 폴더도 함께 변경됨) 
 - 앨범형 (default) 
 - 목록형 </t>
  </si>
  <si>
    <t>중요 데이터 전체 리스트 
 - 톡 버티컬 데이터와 드라이브 데이터가 함께 노출</t>
  </si>
  <si>
    <t xml:space="preserve">톡 버티컬 데이터, 드라이브 데이터 모두 존재 </t>
  </si>
  <si>
    <t xml:space="preserve">1. 중요 데이터 리스트 확인 </t>
  </si>
  <si>
    <t xml:space="preserve">모든 중요 데이터 리스트 노출 
 - 톡 버티컬 데이터와 드라이브 데이터 정렬 순서에 따라 노출됨 </t>
  </si>
  <si>
    <t xml:space="preserve">상세 화면 스와이프 </t>
  </si>
  <si>
    <t>1. 카카오톡 데이터 
 - 사진, 동영상, 파일, 링크, 메모 
2. 드라이브 데이터
 - 사진, 동영상, 파일, 폴더, 링크, 메모</t>
  </si>
  <si>
    <r>
      <rPr>
        <rFont val="Nanum Gothic"/>
      </rPr>
      <t xml:space="preserve">사진, 동영상 간의 좌우 이동 가능
- 톡버티컬/드라이브 데이터 혼합 스와이프 제공
</t>
    </r>
    <r>
      <rPr>
        <rFont val="Nanum Gothic"/>
        <i/>
      </rPr>
      <t>* 파일/링크/메모는 스와이프 스킵</t>
    </r>
  </si>
  <si>
    <t xml:space="preserve">사진, 동영상 30개 이상 존재 </t>
  </si>
  <si>
    <t>1. 미디어 상세 화면 진입 &gt; 스와이프로 페이징 단위 초과진행(Android 30개, iOS 20개)</t>
  </si>
  <si>
    <t>이미지 뷰어에서 페이징 단위 초과하는 이미지 불러와서 로딩 및 상세보기 스와이프로 이동 가능</t>
  </si>
  <si>
    <t>톡 버티컬 데이터 리스트 
 - source : TALK</t>
  </si>
  <si>
    <r>
      <rPr>
        <rFont val="Nanum Gothic"/>
        <b/>
        <i/>
      </rPr>
      <t xml:space="preserve">Test 참고사항
</t>
    </r>
    <r>
      <rPr>
        <rFont val="Nanum Gothic"/>
        <i/>
      </rPr>
      <t xml:space="preserve"> - 중요 리스트 가져올 때, 톡 버티컬 데이터와 드라이브 데이터는 동일한 type으로 구분되나 source 필드로 데이터 구분</t>
    </r>
  </si>
  <si>
    <t>(yon, 2024/2)
버티컬에 백업된 항목을 중요 표시 후 확인</t>
  </si>
  <si>
    <t>개별 리스트</t>
  </si>
  <si>
    <t>사진, 동영상
 - type : FILE</t>
  </si>
  <si>
    <t xml:space="preserve">톡 버티컬 사진, 동영상 있음 </t>
  </si>
  <si>
    <t xml:space="preserve">1. 톡 버티컬 데이터 &gt; 사진, 동영상 썸네일 확인 
2. 개별 옵션 메뉴 탭 </t>
  </si>
  <si>
    <t>1. 미디어 썸네일 및 개별 옵션 메뉴 노출 
 - 썸네일 
   - 동영상 : 전체 재생 시간 표시 (mm:ss) 
   - gif : (좌 하단) GIF 표시
   -  설명문구 추가된 경우, 설명 아이콘 표시
 - 개별 옵션 메뉴[⋮]
2. 개별 옵션 메뉴 노출 
- 중요 해제하기
- 톡으로 공유하기
- 저장하기
- 삭제하기</t>
  </si>
  <si>
    <t>1. 톡 버티컬 데이터 &gt; 사진 또는 동영상 탭</t>
  </si>
  <si>
    <t>톡 버티컬 미디어 상세 화면으로 이동 
 - 동영상의 경우, 미디어 재생이 잘 되는지 확인 
 - 상세 화면 메뉴
   - 중요 해제
   - 저장하기
   - 톡으로 전달하기
   - 삭제하기
   - 더보기</t>
  </si>
  <si>
    <t>(Glenn, 24/08)
Android
사진, 동영상 상세 &gt; 중요표시 Off &gt; On 동작 후 다시 Off시 존재하지 않는 항목 얼럿 노출되는 현상
https://jira.daumkakao.com/browse/OKCHEON-12342
(juanaa, 25/2)
OKCHEON-12342 이슈 재현됨
(moz) 공용계정으로 어싸인 별도 노티정리중</t>
  </si>
  <si>
    <t>파일
 - type : FILE</t>
  </si>
  <si>
    <t xml:space="preserve">톡 버티컬 파일 있음 </t>
  </si>
  <si>
    <t xml:space="preserve">1. 톡 버티컬 데이터 &gt; 파일 썸네일 확인 
2. 개별 옵션 메뉴 탭 </t>
  </si>
  <si>
    <t>1. 파일 썸네일 및 상세 정보/개별 옵션 메뉴 노출 
 - 썸네일 
   - 2:1 비율로 파일 아이콘 표시
 - 상세 정보 
   - 파일명 표시 (파일명.확장자) 
   - 파일명이 길 경우, 파일명 말줄임표시 후 확장자 노출
   - 날짜 표시 (yyyy. m. d)
 - 개별 옵션 메뉴[⋮]
2. 개별 옵션 메뉴 노출 
- 중요 해제하기
- 톡으로 공유하기
- 삭제하기</t>
  </si>
  <si>
    <t>파일 열기</t>
  </si>
  <si>
    <t xml:space="preserve">1. 톡 버티컬 데이터 &gt; 파일 탭 </t>
  </si>
  <si>
    <t>파일 뷰어로 화면으로 이동
Android
 - 외부 앱 연동 (앱 선택 &gt; 외부 앱으로 열림)
 - 연동 앱 없는 경우, 열지 못할 수 있음 
iOS 
 - 기본 뷰어로 열림 (일부 확장자는 외부앱 연결 액션시트) 
 - 외부 앱 연동 될 수 있음</t>
  </si>
  <si>
    <r>
      <rPr>
        <rFont val="Nanum Gothic"/>
        <color rgb="FF000000"/>
      </rPr>
      <t xml:space="preserve">(Jameson, 26/5) </t>
    </r>
    <r>
      <rPr>
        <rFont val="Nanum Gothic"/>
        <color rgb="FF000000"/>
      </rPr>
      <t>QATEAM-13451</t>
    </r>
    <r>
      <rPr>
        <rFont val="Nanum Gothic"/>
        <color rgb="FF000000"/>
      </rPr>
      <t xml:space="preserve">
ios : 미디어 컨텐츠 파일 무한 다운로드</t>
    </r>
  </si>
  <si>
    <t>(lily, 2023/9)
상세화면 최초 진입 시 다운로드 후 뷰어 화면으로 이동
(sallyy, 25/6)
다운로드 완료 후 토스트 노출 (사진/파일 앱에서 확인하라는 내용)</t>
  </si>
  <si>
    <t>링크
 - type : LINK</t>
  </si>
  <si>
    <t xml:space="preserve">1. 톡 버티컬 링크 있음 
2. 정상 URL </t>
  </si>
  <si>
    <t xml:space="preserve">1. 톡 버티컬 데이터 &gt; 링크 썸네일 확인 
2. 개별 옵션 메뉴 탭 </t>
  </si>
  <si>
    <t>1. 링크 썸네일 및 상세 정보/개별 옵션 메뉴 노출 
 - 썸네일 
   - 2:1 비율로 URL 썸네일 표시
 - 상세 정보
  - 링크 제목 1줄 표시 (이후 말줄임)
  - 링크 설명 1줄 표시 (이후 말줄임)
 - URL 표시
 - 개별 옵션 메뉴[⋮]
2. 개별 옵션 메뉴 노출 
 - 중요 해제하기
 - 톡으로 전달하기
ㄴ (Android) 톡으로 공유하기
 - 삭제하기</t>
  </si>
  <si>
    <r>
      <rPr>
        <rFont val="Nanum Gothic"/>
      </rPr>
      <t xml:space="preserve">(Jameson, 26/5) </t>
    </r>
    <r>
      <rPr>
        <rFont val="Nanum Gothic"/>
        <color rgb="FF1155CC"/>
        <u/>
      </rPr>
      <t>QATEAM-13477</t>
    </r>
    <r>
      <rPr>
        <rFont val="Nanum Gothic"/>
      </rPr>
      <t xml:space="preserve">
and : URL 좌측 여백 없음</t>
    </r>
  </si>
  <si>
    <t xml:space="preserve">의심 URL </t>
  </si>
  <si>
    <t xml:space="preserve">1. 톡 버티컬 데이터 &gt; 링크 썸네일 확인 </t>
  </si>
  <si>
    <t>링크 썸네일 및 상세 정보/개별 옵션 메뉴 노출 
 - 썸네일 
   - 2:1 비율로 경고 썸네일 표시
 - 상세 정보 
   - 링크 타이틀 없는 경우 : "신뢰할 수 없는 페이지입니다." 표시
   - 링크 타이틀 있는 경우 :  링크 타이틀 + "신뢰할 수 없는 페이지입니다." 표시
   - URL 표시
 - 개별 옵션 메뉴[⋮]</t>
  </si>
  <si>
    <r>
      <rPr>
        <rFont val="Nanum Gothic"/>
        <b/>
      </rPr>
      <t xml:space="preserve">*의심 URL 대응 
</t>
    </r>
    <r>
      <rPr>
        <rFont val="Nanum Gothic"/>
      </rPr>
      <t xml:space="preserve"> - black list에 등록된 URL이 스크랩 될 경우, 해당 스크랩 정보를 예외
  ㄴ suspected=1 : KISA에서 전달받은 의심 URL인 경우
  ㄴ suspected=2 : 신고가 접수된 페이지인 경우
</t>
    </r>
    <r>
      <rPr>
        <rFont val="Nanum Gothic"/>
        <b/>
      </rPr>
      <t xml:space="preserve">*샘플URL </t>
    </r>
    <r>
      <rPr>
        <rFont val="Nanum Gothic"/>
      </rPr>
      <t xml:space="preserve">
✔︎ suspected=1인 경우,
</t>
    </r>
    <r>
      <rPr>
        <rFont val="Nanum Gothic"/>
        <color rgb="FF1155CC"/>
        <u/>
      </rPr>
      <t>http://goldeneggtok.kr/</t>
    </r>
    <r>
      <rPr>
        <rFont val="Nanum Gothic"/>
      </rPr>
      <t xml:space="preserve">
✔︎ suspected=2인 경우,
</t>
    </r>
    <r>
      <rPr>
        <rFont val="Nanum Gothic"/>
        <strike/>
      </rPr>
      <t xml:space="preserve">http://gs46kvs54.com/ </t>
    </r>
    <r>
      <rPr>
        <rFont val="Nanum Gothic"/>
      </rPr>
      <t xml:space="preserve">
</t>
    </r>
    <r>
      <rPr>
        <rFont val="Nanum Gothic"/>
        <color rgb="FF1155CC"/>
        <u/>
      </rPr>
      <t>http://hitomi.la</t>
    </r>
  </si>
  <si>
    <t>링크 타이틀이 없는 경우</t>
  </si>
  <si>
    <t>링크 썸네일 및 상세 정보/개별 옵션 메뉴 노출 
 - 썸네일 
   - 2:1 비율로 경고 썸네일 표시
 - 상세 정보 
   - 링크 제목 : "신뢰할 수 없는 페이지입니다."로 표시
   - URL 표시
 - 개별 옵션 메뉴[⋮]</t>
  </si>
  <si>
    <t>링크 타이틀이 있는 경우</t>
  </si>
  <si>
    <t>링크 썸네일 및 상세 정보/개별 옵션 메뉴 노출 
 - 썸네일 
   - 2:1 비율로 경고 썸네일 표시
 - 상세 정보 
   - 링크 타이틀 + "신뢰할 수 없는 페이지입니다." 문구 표시
   - URL 표시
 - 개별 옵션 메뉴[⋮]</t>
  </si>
  <si>
    <t>1. 톡 버티컬 데이터 &gt; 링크 탭</t>
  </si>
  <si>
    <t>개별 옵션 메뉴</t>
  </si>
  <si>
    <t xml:space="preserve">추가 불가 
 - 저장공간 부족 </t>
  </si>
  <si>
    <t>추가 예정인 파일 크기보다 톡클라우드 용량이 부족할 경우</t>
  </si>
  <si>
    <t xml:space="preserve">1. 톡 버티컬 데이터 &gt; 미디어 &gt; 더보기 &gt; 드라이브에 추가하기 
2. 이동 경로 선택 &gt; [추가하기] 버튼 탭 </t>
  </si>
  <si>
    <t>용량 부족 안내 얼럿 노출 (서버 얼럿)
 - "저장공간이 부족해서 파일을 추가할 수 없습니다. 저장 공간 확보 후 다시 시도해주세요." [확인]</t>
  </si>
  <si>
    <t xml:space="preserve">추가 불가 
 - 동일 파일 중복 추가 </t>
  </si>
  <si>
    <t>동일한 파일을 10번 추가하여 사본이 생성된 경우</t>
  </si>
  <si>
    <t>추가 불가 얼럿 노출 (서버 얼럿)
 - "동일한 항목이 10개를 초과한 파일이 있습니다. 해당 파일을 제외 후 다시 시도해주세요." [확인]</t>
  </si>
  <si>
    <t xml:space="preserve">추가 불가 
 - 선택한 폴더 내 컨텐츠 개수 초과 </t>
  </si>
  <si>
    <t>폴더 내 컨텐츠 100,000개 존재
 - 샌박 : 100</t>
  </si>
  <si>
    <t>컨텐츠 개수 추가 얼럿 노출 (서버 얼럿)
 - "폴더 내 파일은 최대 10만개까지 추가할 수 있습니다." [확인]</t>
  </si>
  <si>
    <t>중요 해제하기
 - DELETE​ /bookmark</t>
  </si>
  <si>
    <t xml:space="preserve">제거 완료 </t>
  </si>
  <si>
    <t>사진, 동영상, 파일, 링크</t>
  </si>
  <si>
    <t xml:space="preserve">1. 톡 버티컬 데이터 &gt; 미디어 &gt; 더보기 &gt; 중요 해제하기 탭 </t>
  </si>
  <si>
    <t>중요 목록에서 제거 완료 후, 리스트 갱신
 - Android : "중요 표시가 해제되었습니다." 토스트 팝업
 - iOS : 완료 동작 표시 (V)</t>
  </si>
  <si>
    <t>친구에게 전달</t>
  </si>
  <si>
    <t>1. 사전조건의 아이템 &gt; 톡으로 전달하기 탭
2. 친구탭에서 전달할 대상 선택
3. 메시지 입력 후 전달</t>
  </si>
  <si>
    <t>1. 전달하기 레이어 노출
2. 메시지 입력 필드 표시 및 보내기 버튼 활성화
3. 선택한 중요 항목 및 입력한 메시지가 채팅방으로 전달된다.</t>
  </si>
  <si>
    <t>1. 사전조건의 아이템 &gt; 톡으로 전달하기 탭
2. 채팅탭에서 전달할 대상 선택
3. 메시지 입력 후 전달</t>
  </si>
  <si>
    <t>나에게 전달</t>
  </si>
  <si>
    <t>1. 사전조건의 아이템 &gt; 톡으로 전달하기 탭
2. 나에게 버튼 탭</t>
  </si>
  <si>
    <t>1. 전달하기 레이어 노출
2. 선택한 중요 항목이 나챗방으로 전달된다.</t>
  </si>
  <si>
    <t>펑 전달</t>
  </si>
  <si>
    <t>1. 사전조건의 아이템 &gt; 톡으로 전달하기 탭
2. 펑 버튼 탭</t>
  </si>
  <si>
    <t>1. 전달하기 레이어 노출
2. 펑 업로드 화면이 노출되며, 업로드시 펑에 노출된다.</t>
  </si>
  <si>
    <t>풀피커 &gt; 친구에게 전달</t>
  </si>
  <si>
    <t>1. 사전조건의 아이템 &gt; 톡으로 전달하기 탭
2. 풀피커로 전환후 친구 선택 후 [확인] 탭</t>
  </si>
  <si>
    <t>1. 전달하기 레이어 노출
2. 선택한 중요 항목이 채팅방으로 전달된다.</t>
  </si>
  <si>
    <t>풀피커 &gt; 채팅방에 전달</t>
  </si>
  <si>
    <t>1. 사전조건의 아이템 &gt; 톡으로 전달하기 탭
2. 풀피커로 전환후 채팅방 선택 후 [확인] 탭</t>
  </si>
  <si>
    <t xml:space="preserve">1. 톡 버티컬 데이터 &gt; 사진 또는 동영상 &gt; 더보기 &gt; 저장하기 탭 </t>
  </si>
  <si>
    <t xml:space="preserve">다운로드 완료 후, 디바이스 갤러리에 저장됨
 - Android : 
  ㄴ(1) "다운로드를 시작합니다." 토스트 팝업
  ㄴ(2) "다운로드가 완료되었습니다." 토스트 팝업
 - iOS : 저장 완료 동작 표시 (V)
 - 디바이스 갤러리에 저장되었는지 확인 </t>
  </si>
  <si>
    <t>삭제하기
 - POST​ /mediaFile​/delete</t>
  </si>
  <si>
    <t>1. 톡 버티컬 데이터 &gt; 파일 or 링크 &gt; 더보기 &gt; 삭제하기 탭
2. [확인] 탭</t>
  </si>
  <si>
    <t>1. 팝업 표시
-----
휴지통으로 이동
선택한 파일을 휴지통으로 이동하시겠습니까? 이동 시 중요 표시 정보는 삭제됩니다. 
[취소][확인]
2. 파일이 삭제된다.
- 리스트에서 사라진다.
- 휴지통 진입시 삭제한 항목이 표시된다.</t>
  </si>
  <si>
    <t xml:space="preserve">드라이브 데이터 리스트 </t>
  </si>
  <si>
    <t>(yon, 2024/2)
드라이브에 업로드한 항목을 중요 표시 후 확인</t>
  </si>
  <si>
    <r>
      <rPr>
        <rFont val="Nanum Gothic"/>
      </rPr>
      <t xml:space="preserve">폴더
 - </t>
    </r>
    <r>
      <rPr>
        <rFont val="Nanum Gothic"/>
        <b/>
      </rPr>
      <t>직접 업로드로 새폴더 생성</t>
    </r>
    <r>
      <rPr>
        <rFont val="Nanum Gothic"/>
      </rPr>
      <t xml:space="preserve">
 - type : FOLDER</t>
    </r>
  </si>
  <si>
    <t xml:space="preserve">드라이브 폴더 존재 </t>
  </si>
  <si>
    <t xml:space="preserve">1. 드라이브 데이터 &gt; 폴더 썸네일 확인 
2. 개별 옵션 메뉴 탭 </t>
  </si>
  <si>
    <t>1. 폴더 썸네일 및 상세 정보 노출 
 - 썸네일 
   - 2:1 비율로 폴더 아이콘 표시
 - 상세 정보 
   - 폴더명 표시
   - 날짜 표시 (yyyy. m. d)
 - 개별 옵션 메뉴[⋮]
2. 개별 옵션 메뉴 노출 
 - 중요 해제하기
 - 이름 바꾸기
 - 삭제하기</t>
  </si>
  <si>
    <r>
      <rPr>
        <rFont val="Nanum Gothic"/>
      </rPr>
      <t xml:space="preserve">(Jameson, 26/5) </t>
    </r>
    <r>
      <rPr>
        <rFont val="Nanum Gothic"/>
        <color rgb="FF1155CC"/>
        <u/>
      </rPr>
      <t>QATEAM-13477</t>
    </r>
    <r>
      <rPr>
        <rFont val="Nanum Gothic"/>
      </rPr>
      <t xml:space="preserve">
and : 날짜 영역 좌측 여백 없음</t>
    </r>
  </si>
  <si>
    <t>(connor, 24/6) 드라이브 + 메뉴에 카카오톡 데이터 올리기 기능 삭제
 - 채팅방 &gt; 공유 버튼 &gt; 톡서랍 &gt; 드라이브에 추가</t>
  </si>
  <si>
    <t>상세 화면</t>
  </si>
  <si>
    <t>1. 드라이브 데이터 &gt; 폴더 탭</t>
  </si>
  <si>
    <t xml:space="preserve">드라이브 폴더 상세 화면으로 이동 </t>
  </si>
  <si>
    <r>
      <rPr>
        <rFont val="Nanum Gothic"/>
      </rPr>
      <t xml:space="preserve">사진, 동영상
 - </t>
    </r>
    <r>
      <rPr>
        <rFont val="Nanum Gothic"/>
        <b/>
      </rPr>
      <t xml:space="preserve">직접 업로드한 데이터
</t>
    </r>
    <r>
      <rPr>
        <rFont val="Nanum Gothic"/>
      </rPr>
      <t xml:space="preserve"> - </t>
    </r>
    <r>
      <rPr>
        <rFont val="Nanum Gothic"/>
        <b/>
      </rPr>
      <t>톡 버티컬 업로드 데이터</t>
    </r>
    <r>
      <rPr>
        <rFont val="Nanum Gothic"/>
      </rPr>
      <t xml:space="preserve">
 - type : FILE</t>
    </r>
  </si>
  <si>
    <t>드라이브 파일 존재</t>
  </si>
  <si>
    <t xml:space="preserve">1. 드라이브 데이터 &gt; 사진, 동영상 썸네일 확인 
2. 개별 옵션 메뉴 탭 </t>
  </si>
  <si>
    <t>1. 사진 썸네일 및 개별 옵션 메뉴 노출 
 - 썸네일 
   - gif : (좌 하단) GIF 표시
 - 개별 옵션 메뉴[⋮]
2. 개별 옵션 메뉴 노출 
 - 중요 해제하기
 - 이름 바꾸기
 - 톡으로 전달하기
ㄴ (Android) 톡으로 공유하기
 - 저장하기
 - 삭제하기</t>
  </si>
  <si>
    <t>1. 드라이브 데이터 &gt; 사진 또는 동영상 탭</t>
  </si>
  <si>
    <t>드라이브 미디어 상세 화면으로 이동 
 - 동영상의 경우, 미디어 재생이 잘 되는지 확인
 - (Android) 재생 시 외부 플레이어로 재생
 - 상세 화면 메뉴
   - 중요 추가
   - 저장하기
   - 톡으로 전달하기
   - 삭제하기
   - 더보기</t>
  </si>
  <si>
    <r>
      <rPr>
        <rFont val="Nanum Gothic"/>
        <color rgb="FF1155CC"/>
        <u/>
      </rPr>
      <t xml:space="preserve">(yon, 25/5)
ios 일부 확장자 재생 및 저장 실패되는 현상
</t>
    </r>
    <r>
      <rPr>
        <rFont val="Nanum Gothic"/>
        <color rgb="FF1155CC"/>
        <u/>
      </rPr>
      <t xml:space="preserve">https://jira.daumkakao.com/browse/QATEAM-1413
</t>
    </r>
    <r>
      <rPr>
        <rFont val="Nanum Gothic"/>
        <color rgb="FF1155CC"/>
        <u/>
      </rPr>
      <t>ㄴ노운이슈</t>
    </r>
  </si>
  <si>
    <r>
      <rPr>
        <rFont val="Nanum Gothic"/>
      </rPr>
      <t xml:space="preserve">파일
 - </t>
    </r>
    <r>
      <rPr>
        <rFont val="Nanum Gothic"/>
        <b/>
      </rPr>
      <t xml:space="preserve">직접 업로드한 데이터
 </t>
    </r>
    <r>
      <rPr>
        <rFont val="Nanum Gothic"/>
      </rPr>
      <t xml:space="preserve">- </t>
    </r>
    <r>
      <rPr>
        <rFont val="Nanum Gothic"/>
        <b/>
      </rPr>
      <t xml:space="preserve">톡 버티컬 업로드 데이터
</t>
    </r>
    <r>
      <rPr>
        <rFont val="Nanum Gothic"/>
      </rPr>
      <t xml:space="preserve"> - type : FILE</t>
    </r>
  </si>
  <si>
    <t xml:space="preserve">1. 드라이브 데이터 &gt; 파일 썸네일 확인 
2. 개별 옵션 메뉴 탭 </t>
  </si>
  <si>
    <t>1. 파일 썸네일 및 상세 정보/개별 옵션 메뉴 노출 
 - 썸네일 
   - 2:1 비율로 파일 아이콘 표시
 - 상세 정보 
   - 파일명 표시 (파일명.확장자) 
   - 파일명이 길 경우, 파일명 말줄임표시 후 확장자 노출
   - 날짜 표시 (yyyy. m. d)
 - 개별 옵션 메뉴[⋮]
2. 개별 옵션 메뉴 노출 
 - 중요 해제하기
 - 이름 바꾸기
 - 톡으로 전달하기
ㄴ (Android) 톡으로 공유하기
 - 삭제하기</t>
  </si>
  <si>
    <t xml:space="preserve">1. 드라이브 데이터 &gt; 파일 탭 </t>
  </si>
  <si>
    <t>파일 뷰어로 화면으로 이동
- 최초진입시 다운로드 후 뷰어 화면으로 이동됨
Android
 - 외부 앱 연동 (앱 선택 &gt; 외부 앱으로 열림)
 - 연동 앱 없는 경우, 열지 못할 수 있음 
iOS 
 - 기본 뷰어로 열림 (일부 확장자는 외부앱 연결 액션시트) 
 - 외부 앱 연동 될 수 있음</t>
  </si>
  <si>
    <r>
      <rPr>
        <rFont val="Nanum Gothic"/>
        <color rgb="FF000000"/>
      </rPr>
      <t xml:space="preserve">(Jameson, 26/5) </t>
    </r>
    <r>
      <rPr>
        <rFont val="Nanum Gothic"/>
        <color rgb="FF000000"/>
      </rPr>
      <t>QATEAM-13451</t>
    </r>
    <r>
      <rPr>
        <rFont val="Nanum Gothic"/>
        <color rgb="FF000000"/>
      </rPr>
      <t xml:space="preserve">
ios : 미디어 컨텐츠 파일 무한 다운로드</t>
    </r>
  </si>
  <si>
    <t>(sallyy, 25/6)
다운로드 완료 후 토스트 노출 (파일 앱에서 확인하라는 내용)</t>
  </si>
  <si>
    <r>
      <rPr>
        <rFont val="Nanum Gothic"/>
      </rPr>
      <t xml:space="preserve">링크
 - </t>
    </r>
    <r>
      <rPr>
        <rFont val="Nanum Gothic"/>
        <b/>
      </rPr>
      <t>톡 드라이브 업로드 데이터</t>
    </r>
    <r>
      <rPr>
        <rFont val="Nanum Gothic"/>
      </rPr>
      <t xml:space="preserve">
 - type : LINK</t>
    </r>
  </si>
  <si>
    <t>드라이브 링크 존재</t>
  </si>
  <si>
    <t xml:space="preserve">1. 드라이브 데이터 &gt; 링크 썸네일 확인 
2. 개별 옵션 메뉴 탭 </t>
  </si>
  <si>
    <t>1. 링크 썸네일 및 상세 정보/개별 옵션 메뉴 노출 
 - 썸네일 
   - 2:1 비율로 URL 썸네일 표시
 - 상세 정보
  - 링크 제목 1줄 표시 (이후 말줄임)
  - 링크 설명 1줄 표시 (이후 말줄임)
 - URL 표시
 - 개별 옵션 메뉴[⋮]
2. 개별 옵션 메뉴 노출 
 - 중요 해제하기
 - 톡으로 전달하기
ㄴ (Android) 톡으로 공유하기
 - 삭제하기</t>
  </si>
  <si>
    <t>1. 드라이브 데이터 &gt; 링크 탭</t>
  </si>
  <si>
    <r>
      <rPr>
        <rFont val="Nanum Gothic"/>
      </rPr>
      <t xml:space="preserve">메모
 - </t>
    </r>
    <r>
      <rPr>
        <rFont val="Nanum Gothic"/>
        <b/>
      </rPr>
      <t xml:space="preserve">톡 드라이브 업로드 데이터
</t>
    </r>
    <r>
      <rPr>
        <rFont val="Nanum Gothic"/>
      </rPr>
      <t xml:space="preserve"> - type : MEMO</t>
    </r>
  </si>
  <si>
    <t>드라이브 메모 존재</t>
  </si>
  <si>
    <t xml:space="preserve">1. 드라이브 데이터 &gt; 메모 썸네일 확인 
2. 개별 옵션 메뉴 탭 </t>
  </si>
  <si>
    <t>1. 메모 썸네일 및 상세 정보/개별 옵션 메뉴 노출 
 - 썸네일 
   - 2:1 비율로 메모 썸네일 표시
 - 상세 정보 
   - 메모 최대 2줄 표시 (이후 말줄임 표시)
   - 날짜 표시 (yyyy. m. d)
 - 개별 옵션 메뉴[⋮]
2. 개별 옵션 메뉴 노출 
 - 중요 해제하기
 - 톡으로 전달하기 
 - 삭제하기</t>
  </si>
  <si>
    <r>
      <rPr>
        <rFont val="Nanum Gothic"/>
      </rPr>
      <t xml:space="preserve">(Jameson, 26/5) </t>
    </r>
    <r>
      <rPr>
        <rFont val="Nanum Gothic"/>
        <color rgb="FF1155CC"/>
        <u/>
      </rPr>
      <t>QATEAM-13477</t>
    </r>
    <r>
      <rPr>
        <rFont val="Nanum Gothic"/>
      </rPr>
      <t xml:space="preserve">
and : 날짜 영역 좌측 여백 없음</t>
    </r>
  </si>
  <si>
    <t>(shannon. 25/8)
메모 버티컬 미지원으로 n처리함
(moz)
-드라이브 메모는 채팅방에서 텍스트 드라이브로 공유해서 확인부탁드립니다.</t>
  </si>
  <si>
    <t>1. 드라이브 데이터 &gt; 메모 탭</t>
  </si>
  <si>
    <t xml:space="preserve">드라이브 메모 상세 화면으로 이동 </t>
  </si>
  <si>
    <r>
      <rPr>
        <rFont val="Nanum Gothic"/>
      </rPr>
      <t xml:space="preserve">(enzo, 26/4)
</t>
    </r>
    <r>
      <rPr>
        <rFont val="Nanum Gothic"/>
        <color rgb="FF1155CC"/>
        <u/>
      </rPr>
      <t>https://jira.daumkakao.com/browse/QATEAM-12602</t>
    </r>
    <r>
      <rPr>
        <rFont val="Nanum Gothic"/>
      </rPr>
      <t xml:space="preserve"> 
톡클라우드 &gt; 중요 &gt; 메모 상세에서 삭제 시, 목록에 갱신되지 않고 남아있음</t>
    </r>
  </si>
  <si>
    <t>*드라이브 TC에서 수행</t>
  </si>
  <si>
    <t>중요 해제하기</t>
  </si>
  <si>
    <t>폴더, 사진, 동영상, 파일, 링크, 메모</t>
  </si>
  <si>
    <t>1. 드라이브 데이터 &gt; 폴더 or 미디어 &gt; 더보기 &gt; 중요 해제하기 탭</t>
  </si>
  <si>
    <t>중요 목록에서 제거 완료 후, 리스트 갱신
 - Android : "중요 표시가 해제되었습니다." 토스트 팝업
 - iOS : 저장 완료 동작 표시 (V)</t>
  </si>
  <si>
    <t xml:space="preserve">이름 바꾸기 </t>
  </si>
  <si>
    <t>폴더</t>
  </si>
  <si>
    <t>1. 드라이브 데이터 &gt; 폴더 &gt; 더보기 &gt; 이름 바꾸기 탭</t>
  </si>
  <si>
    <t xml:space="preserve">1. 이름 바꾸기 팝업이 표시된다.
2. 팝업이 닫히며 리스트로 복귀한다.
- 폴더 이름이 변경한 이름으로 표시된다.
3. 원복 파일명도 변경 확인 </t>
  </si>
  <si>
    <t>사진, 동영상, 파일</t>
  </si>
  <si>
    <t>1. 드라이브 데이터 &gt; 파일 &gt; 더보기 &gt; 이름 바꾸기 탭</t>
  </si>
  <si>
    <t xml:space="preserve">1. 이름 바꾸기 팝업이 표시된다.
2. 팝업이 닫히며 리스트로 복귀한다.
- 파일 이름이 변경된 이름으로 표시된다.
- {파일명}.{확장자} 형식으로 표시된다.
3. 원복 파일명도 변경 확인 </t>
  </si>
  <si>
    <t>톡으로 전달하기(드라이브 파일 용량별 케이스 확인)</t>
  </si>
  <si>
    <t>(moz)
* 드라이브에서 전달하기한 케이스에 2가지 타입으로 구분
- 버티컬의 경우 사진 20MB, 동영상/파일 300MB제한적으로 올라감
- 드라이브의 경우 용량 제한이 없음</t>
  </si>
  <si>
    <t>20MB이하 사진</t>
  </si>
  <si>
    <t>1. 톡클라우드 &gt; 중요 진입
2. 조건의 항목 개별파일 &gt; 옵션 기능 &gt; 톡으로 전달하기 탭
3. 원본 파일 보내기 체크 해제 상태로 [확인] 탭
4. 채팅방 선택 후 [보내기] 탭</t>
  </si>
  <si>
    <r>
      <rPr>
        <rFont val="Nanum Gothic"/>
      </rPr>
      <t xml:space="preserve">1. 중요 목록이 표시된다.
2. 원본 파일 보내기 팝업 표시
3. 전달 대상 선택 뷰 표시
4. 선택한 항목이 채팅방에 전송된다.
</t>
    </r>
    <r>
      <rPr>
        <rFont val="Nanum Gothic"/>
        <b/>
      </rPr>
      <t>- 사진 타입으로 전송된다.</t>
    </r>
  </si>
  <si>
    <t xml:space="preserve">2차 TC에 전달 중요도 재지정 </t>
  </si>
  <si>
    <t>사진 원본파일로 전송</t>
  </si>
  <si>
    <t>1. 톡클라우드 &gt; 중요 진입
2. 조건의 항목 개별파일 &gt; 옵션 기능 &gt; 톡으로 전달하기 탭
3. 원본 파일 보내기 체크 상태로 [확인] 탭
4. 채팅방 선택 후 [보내기] 탭</t>
  </si>
  <si>
    <r>
      <rPr>
        <rFont val="Nanum Gothic"/>
      </rPr>
      <t xml:space="preserve">1. 중요 목록이 표시된다.
2. 원본 파일 보내기 팝업 표시
3. 전달 대상 선택 뷰 표시
4. 선택한 항목이 채팅방에 전송된다.
</t>
    </r>
    <r>
      <rPr>
        <rFont val="Nanum Gothic"/>
        <b/>
      </rPr>
      <t>- 파일 타입으로 전송된다.</t>
    </r>
  </si>
  <si>
    <t>20MB이상~300MB이하 사진</t>
  </si>
  <si>
    <t>1. 톡클라우드 &gt; 중요 진입
2. 조건의 항목 개별파일 &gt; 옵션 기능 &gt; 톡으로 전달하기 탭
3. 채팅방 선택 후 [보내기] 탭</t>
  </si>
  <si>
    <r>
      <rPr>
        <rFont val="Nanum Gothic"/>
      </rPr>
      <t xml:space="preserve">1. 중요 목록이 표시된다.
2. 전달 대상 선택 뷰 표시
3. 선택한 항목이 채팅방에 전송된다.
</t>
    </r>
    <r>
      <rPr>
        <rFont val="Nanum Gothic"/>
        <b/>
      </rPr>
      <t>- 파일 타입으로 전송된다.</t>
    </r>
  </si>
  <si>
    <r>
      <rPr>
        <rFont val="Nanum Gothic"/>
        <color rgb="FF1155CC"/>
        <u/>
      </rPr>
      <t xml:space="preserve">원본 파일 보내기 팝업 표시될 수 있음 -&gt; 정책으로 이슈아님
</t>
    </r>
    <r>
      <rPr>
        <rFont val="Nanum Gothic"/>
        <color rgb="FF1155CC"/>
        <u/>
      </rPr>
      <t>https://jira.daumkakao.com/browse/OKCHEON-12010</t>
    </r>
  </si>
  <si>
    <t>사진 대용량파일로 전송</t>
  </si>
  <si>
    <t>300MB이상 사진</t>
  </si>
  <si>
    <r>
      <rPr>
        <rFont val="Nanum Gothic"/>
      </rPr>
      <t xml:space="preserve">1. 중요 목록이 표시된다.
2. 전달 대상 선택 뷰 표시
3. 선택한 항목이 채팅방에 전송된다.
</t>
    </r>
    <r>
      <rPr>
        <rFont val="Nanum Gothic"/>
        <b/>
      </rPr>
      <t>- 레버리지 타입으로 전송된다.
: 대용량 파일 말풍선</t>
    </r>
  </si>
  <si>
    <r>
      <rPr>
        <rFont val="Nanum Gothic"/>
        <color rgb="FF1155CC"/>
        <u/>
      </rPr>
      <t xml:space="preserve">(yon, 25/5)
and 수신된 대용량 파일 상세 진입 시, 상단 파일명에 말줄임
</t>
    </r>
    <r>
      <rPr>
        <rFont val="Nanum Gothic"/>
        <color rgb="FF1155CC"/>
        <u/>
      </rPr>
      <t xml:space="preserve">https://jira.daumkakao.com/browse/QATEAM-1417
</t>
    </r>
    <r>
      <rPr>
        <rFont val="Nanum Gothic"/>
        <color rgb="FF000000"/>
        <u/>
      </rPr>
      <t xml:space="preserve"> ㄴ kyle26/3
 Android 동일현상 재현됨
</t>
    </r>
  </si>
  <si>
    <t>(woody, 2024/9)
*사진, 동영상
- 썸네일 존재 시 말풍선에 미리보기 노출
- 썸네일 없는 경우 대체 이미지 노출</t>
  </si>
  <si>
    <t>300MB이하 동영상</t>
  </si>
  <si>
    <r>
      <rPr>
        <rFont val="Nanum Gothic"/>
      </rPr>
      <t xml:space="preserve">1. 중요 목록이 표시된다.
2. 원본 파일 보내기 팝업 표시
3. 전달 대상 선택 뷰 표시
4. 선택한 항목이 채팅방에 전송된다.
</t>
    </r>
    <r>
      <rPr>
        <rFont val="Nanum Gothic"/>
        <b/>
      </rPr>
      <t>- 동영상 타입으로 전송된다.</t>
    </r>
  </si>
  <si>
    <t>동영상 원본파일로 전송</t>
  </si>
  <si>
    <r>
      <rPr>
        <rFont val="Nanum Gothic"/>
      </rPr>
      <t xml:space="preserve">1. 중요 목록이 표시된다.
2. 원본 파일 보내기 팝업 표시
3. 전달 대상 선택 뷰 표시
4. 선택한 항목이 채팅방에 전송된다.
</t>
    </r>
    <r>
      <rPr>
        <rFont val="Nanum Gothic"/>
        <b/>
      </rPr>
      <t>- 파일 타입으로 전송된다.</t>
    </r>
  </si>
  <si>
    <t>동영상 대용량파일로 전송</t>
  </si>
  <si>
    <t>300MB이상 동영상</t>
  </si>
  <si>
    <r>
      <rPr>
        <rFont val="Nanum Gothic"/>
      </rPr>
      <t xml:space="preserve">1. 중요 목록이 표시된다.
2. 전달 대상 선택 뷰 표시
3. 선택한 항목이 채팅방에 전송된다.
</t>
    </r>
    <r>
      <rPr>
        <rFont val="Nanum Gothic"/>
        <b/>
      </rPr>
      <t>- 레버리지 타입으로 전송된다.
: 대용량 파일 말풍선</t>
    </r>
  </si>
  <si>
    <t>300MB이하 파일</t>
  </si>
  <si>
    <r>
      <rPr>
        <rFont val="Nanum Gothic"/>
      </rPr>
      <t xml:space="preserve">1. 중요 목록이 표시된다.
2. 전달 대상 선택 뷰 표시
3. 선택한 항목이 채팅방에 전송된다.
</t>
    </r>
    <r>
      <rPr>
        <rFont val="Nanum Gothic"/>
        <b/>
      </rPr>
      <t>- 파일 타입으로 전송된다.</t>
    </r>
  </si>
  <si>
    <t>파일 대용량파일로 전송</t>
  </si>
  <si>
    <t>300MB이상 파일</t>
  </si>
  <si>
    <r>
      <rPr>
        <rFont val="Nanum Gothic"/>
      </rPr>
      <t xml:space="preserve">1. 중요 목록이 표시된다.
2. 전달 대상 선택 뷰 표시
3. 선택한 항목이 채팅방에 전송된다.
</t>
    </r>
    <r>
      <rPr>
        <rFont val="Nanum Gothic"/>
        <b/>
      </rPr>
      <t>- 레버리지 타입으로 전송된다.
: 대용량 파일 말풍선</t>
    </r>
  </si>
  <si>
    <t>* 드라이브에서 중요처리한 항목</t>
  </si>
  <si>
    <t xml:space="preserve">1. 드라이브 데이터 &gt; 사진 또는 동영상 &gt; 더보기 &gt; 저장하기 탭 </t>
  </si>
  <si>
    <t xml:space="preserve">다운로드 완료 후, 디바이스 갤러리에 저장됨
 - Android : "다운로드가 완료되었습니다." 토스트 팝업
 - iOS : 저장 완료 동작 표시 (V)
 - 디바이스 갤러리에 저장되었는지 확인 </t>
  </si>
  <si>
    <t>개별 &gt; 삭제하기</t>
  </si>
  <si>
    <t>1. 중요 &gt; 개별항목 &gt; 삭제하기 탭
2. [확인] 탭</t>
  </si>
  <si>
    <t>개별 &gt; 삭제하기
- 대용량 파일</t>
  </si>
  <si>
    <t>1. 팝업 표시
-----
휴지통으로 이동
선택한 파일을 휴지통으로 이동하시겠습니까? 이동 시 공유 및 중요 표시 정보는 삭제됩니다. 
2. 파일이 삭제된다.
- 리스트에서 사라진다.
- 휴지통 진입시 삭제한 항목이 표시된다.
- 대용량 공유 파일 접근권한이 삭제된다.
ㄴ 기존 채팅방 말풍선 접근 시 
"파일이 존재하지 않습니다.
해당 파일은 삭제 되었거나,
볼 수 있는 권한이 없습니다."</t>
  </si>
  <si>
    <r>
      <rPr>
        <rFont val="Nanum Gothic"/>
        <color rgb="FF1155CC"/>
        <u/>
      </rPr>
      <t xml:space="preserve">(bono,25/7)
</t>
    </r>
    <r>
      <rPr>
        <rFont val="Nanum Gothic"/>
        <color rgb="FF1155CC"/>
        <u/>
      </rPr>
      <t>https://jira.daumkakao.com/browse/QATEAM-3919</t>
    </r>
    <r>
      <rPr>
        <rFont val="Nanum Gothic"/>
        <color rgb="FF1155CC"/>
        <u/>
      </rPr>
      <t xml:space="preserve"> 
톡클라우드 &gt; 드라이브 &gt; 대용량 파일 삭제하기시 얼럿내 문구 오류
</t>
    </r>
    <r>
      <rPr>
        <rFont val="Nanum Gothic"/>
        <color rgb="FF000000"/>
        <u/>
      </rPr>
      <t>ㄴ kyle 26/4
Android: 동일현상 재현됨</t>
    </r>
  </si>
  <si>
    <t xml:space="preserve">다중 선택 화면 (select view)
 - 하단 옵션 메뉴
   ㄴ 톡으로 전달하기 : 톡버티컬/드라이브 데이터에 따라 다르게 동작
   ㄴ 이 외 옵션 메뉴 : 톡버티컬/드라이브 데이터 상관없이 동작 동일 </t>
  </si>
  <si>
    <t xml:space="preserve">1-1. 다중 선택 버튼 [V] 탭
1-2. 개별 미디어 목록 &gt; 롱탭 </t>
  </si>
  <si>
    <t>다중 선택 화면으로 전환
 - [선택 해제]/[취소] 버튼 노출
 - 태그 선택 불가능
 - 개별 미디어 우상단에 선택 UI 표시
 - 하단 옵션 메뉴
   - [드라이브에 추가], [저장하기], [톡으로 전달하기], [삭제하기]</t>
  </si>
  <si>
    <t xml:space="preserve">버튼 활성화 </t>
  </si>
  <si>
    <t xml:space="preserve">미디어 있음 </t>
  </si>
  <si>
    <t xml:space="preserve">1. 다중 선택 버튼 [V] 탭 &gt; 미디어 선택 </t>
  </si>
  <si>
    <t xml:space="preserve">선택 개수가 카운트되고, 하단 옵션 메뉴가 활성화 상태로 변경됨
 - 하단 옵션 메뉴 : [드라이브에 추가], [저장하기], [톡으로 전달하기], [삭제하기] </t>
  </si>
  <si>
    <t xml:space="preserve">추가 불가 </t>
  </si>
  <si>
    <t xml:space="preserve">폴더만 선택 </t>
  </si>
  <si>
    <t>1. 다중 선택 화면 &gt; 폴더 선택 &gt; [드라이브에 추가하기] 버튼 탭</t>
  </si>
  <si>
    <t>추가 불가 얼럿 노출 
 - "폴더는 드라이브에 추가하기 기능이 제공되지 않습니다." [확인]</t>
  </si>
  <si>
    <t>선택 항목에 폴더 포함</t>
  </si>
  <si>
    <t>1. 다중 선택 화면 &gt; 폴더 포함한 미디어 다중 선택 &gt; [드라이브에 추가하기] 버튼 탭</t>
  </si>
  <si>
    <t>(sallyy, 26/2)
QATEAM-10414 중요 상세 화면 &gt; 다중 선택 화면 &gt; 메모 썸네일 선택 시 메모 상세 화면 진입되는 현상
* 다중 선택 모드에(구조 변경이 있어 사이드 이슈 우려)
* 진입/선택 동작의 정책이 다른 것으로 정리 (,중요 &gt; 다중 선택 모드 &gt; 메모 상세 진입 후 선택 안되는 이슈는 수정</t>
  </si>
  <si>
    <t xml:space="preserve">선택 항목에 폴더, 파일, 링크, 메모 포함 </t>
  </si>
  <si>
    <t>1. 다중 선택 화면 &gt; 폴더, 파일, 링크, 메모 포함한 미디어 다중 선택 &gt; [저장하기] 버튼 탭</t>
  </si>
  <si>
    <t>저장 불가 얼럿 노출 
 - "사진, 동영상만 저장할 수 있습니다." [확인]</t>
  </si>
  <si>
    <t xml:space="preserve">1. 다중 선택 화면 &gt; 폴더 선택 &gt; [저장하기] 버튼 탭 </t>
  </si>
  <si>
    <t>1. 다중 선택 화면 &gt; 파일 선택 &gt; [저장하기] 버튼 탭</t>
  </si>
  <si>
    <t>1. 다중 선택 화면 &gt; 링크 선택 &gt; [저장하기] 버튼 탭</t>
  </si>
  <si>
    <t>메모</t>
  </si>
  <si>
    <t>1. 다중 선택 화면 &gt; 메모 선택 &gt; [저장하기] 버튼 탭</t>
  </si>
  <si>
    <t>저장 가능 최대 개수 초과</t>
  </si>
  <si>
    <t>얼럿 노출 
 - "사진,동영상 저장은 한번에 30개까지 가능합니다." [확인]</t>
  </si>
  <si>
    <t xml:space="preserve">톡으로 전달하기
 - 톡버티컬/드라이브 데이터 동시 전달 </t>
  </si>
  <si>
    <t>전달 완료</t>
  </si>
  <si>
    <t xml:space="preserve">1. 다중 선택 화면 &gt; 사진, 동영상, 파일 10개 이하 선택 &gt; [톡으로 전달하기] 버튼 탭 </t>
  </si>
  <si>
    <t xml:space="preserve">(lily, 2023/9)
[톡으로 전달하기] 선택 시 원본 파일 보내기 얼럿 노출되며, 체크 후 [확인]시 파일 형태로 전송됨 </t>
  </si>
  <si>
    <t xml:space="preserve">전달 완료 
 - 용량별 전달 동작 확인 </t>
  </si>
  <si>
    <t>개별 용량이 300MB 이하인 사진, 동영상, 파일</t>
  </si>
  <si>
    <t>1. 다중 선택 화면 &gt; 300MB 이하의 미디어 선택 &gt; [톡으로 전달하기] 버튼 탭 
2. 전달 대상 선택 &gt; 전달 완료</t>
  </si>
  <si>
    <t xml:space="preserve">전달 완료 
 - 묶음말풍선 동작 확인 </t>
  </si>
  <si>
    <t>1. 다중 선택 화면 &gt; 사진 2개 이상 선택 &gt; [톡으로 전달하기] 버튼 탭 
2. 전달 대상 선택 &gt; 전달 완료</t>
  </si>
  <si>
    <t xml:space="preserve">선택한 채팅방으로 전달 완료 
 - 채팅방 미디어 피커 &gt; 사진 묶어보내기off : 개별 말풍선으로 전송
 - 채팅방 미디어 피커 &gt; 사진 묶어보내기on : 묶음 말풍선으로 전송 </t>
  </si>
  <si>
    <t>전달 불가</t>
  </si>
  <si>
    <t>선택 항목에 폴더, 메모 포함</t>
  </si>
  <si>
    <t xml:space="preserve">1. 다중 선택 화면 &gt; 폴더, 메모 포함한 미디어 다중 선택 선택 &gt; [톡으로 전달하기] 버튼 탭 </t>
  </si>
  <si>
    <t>전달 불가 얼럿 노출 
 - "사진/동영상,파일,링크만 전달할 수 있습니다." [확인]</t>
  </si>
  <si>
    <r>
      <rPr>
        <rFont val="Nanum Gothic"/>
        <b/>
      </rPr>
      <t xml:space="preserve">*전달하기 스펙 참고 자료 </t>
    </r>
    <r>
      <rPr>
        <rFont val="Nanum Gothic"/>
      </rPr>
      <t xml:space="preserve">
 - 트랜스코딩 제공 FLOW : </t>
    </r>
    <r>
      <rPr>
        <rFont val="Nanum Gothic"/>
        <color rgb="FF1155CC"/>
        <u/>
      </rPr>
      <t>https://docs.google.com/presentation/d/1NIkwzg8u8MJmpklMhGlcm9Ke5yeJricuvNpbfCPxIiE/edit#slide=id.g105f2bdadf3_0_4</t>
    </r>
    <r>
      <rPr>
        <rFont val="Nanum Gothic"/>
      </rPr>
      <t xml:space="preserve">
 - 서버 정책 : </t>
    </r>
    <r>
      <rPr>
        <rFont val="Nanum Gothic"/>
        <color rgb="FF1155CC"/>
        <u/>
      </rPr>
      <t>https://wiki.daumkakao.com/pages/viewpage.action?pageId=843865618</t>
    </r>
  </si>
  <si>
    <t xml:space="preserve">1. 다중 선택 화면 &gt; 폴더 선택 &gt; [톡으로 전달하기] 버튼 탭 </t>
  </si>
  <si>
    <t xml:space="preserve">1. 다중 선택 화면 &gt; 메모 선택 &gt; [톡으로 전달하기] 버튼 탭 </t>
  </si>
  <si>
    <t>전달 가능 최대 개수 초과</t>
  </si>
  <si>
    <t>사진, 동영상, 파일, 링크 복합 선택</t>
  </si>
  <si>
    <t xml:space="preserve">1. 다중 선택 화면 &gt; 미디어 10개 이상 초과 선택 &gt; [톡으로 전달하기] 버튼 탭 </t>
  </si>
  <si>
    <t>전달 불가 얼럿 노출 
 - "동시에 여러 형식의 데이터를 선택한 경우에는 최대 10개까지만 전달할 수 있습니다. [확인]"</t>
  </si>
  <si>
    <t xml:space="preserve">1. 다중 선택 화면 &gt; 사진, 동영상 30개 초과 선택 &gt; [톡으로 전달하기] 버튼 탭 </t>
  </si>
  <si>
    <t>최대 개수 초과 얼럿 노출 
 - "사진,동영상 전달은 한번에 30개까지 가능합니다." [확인]</t>
  </si>
  <si>
    <t>최대 개수 초과 얼럿 노출 
 - "파일 전달은 한번에 10개까지 가능합니다." [확인]</t>
  </si>
  <si>
    <t>최대 개수 초과 얼럿 노출 
 - "링크 전달은 한번에 10개까지 가능합니다." [확인]</t>
  </si>
  <si>
    <t>원본 파일 옵션</t>
  </si>
  <si>
    <t>20MB이하 드라이브 사진 포함
톡 버티컬 사진 선택에 포함 상태</t>
  </si>
  <si>
    <t>1. 톡클라우드 &gt; 중요 진입
2. 조건의 항목 선택 후 전달 버튼 탭
3. 원본 파일 보내기 체크 상태로 [확인] 탭
4. 채팅방 선택 후 [보내기] 탭</t>
  </si>
  <si>
    <r>
      <rPr>
        <rFont val="Nanum Gothic"/>
      </rPr>
      <t xml:space="preserve">1. 중요 목록이 표시된다.
2. 원본 파일 보내기 팝업 표시
3. 전달 대상 선택 뷰 표시
4. 선택한 항목이 채팅방에 전송된다.
</t>
    </r>
    <r>
      <rPr>
        <rFont val="Nanum Gothic"/>
        <b/>
      </rPr>
      <t>- 파일 타입으로 전송된다.</t>
    </r>
  </si>
  <si>
    <t>300MB이하 드라이브 동영상 포함
톡 버티컬 동영상 선택에 포함 상태</t>
  </si>
  <si>
    <r>
      <rPr>
        <rFont val="Nanum Gothic"/>
      </rPr>
      <t xml:space="preserve">1. 중요 목록이 표시된다.
2. 원본 파일 보내기 팝업 표시
3. 전달 대상 선택 뷰 표시
4. 선택한 항목이 채팅방에 전송된다.
</t>
    </r>
    <r>
      <rPr>
        <rFont val="Nanum Gothic"/>
        <b/>
      </rPr>
      <t>- 파일 타입으로 전송된다.</t>
    </r>
  </si>
  <si>
    <t>대용량파일로 전송</t>
  </si>
  <si>
    <t>300MB이상 사진 포함
톡 버티컬 사진 선택에 포함 상태</t>
  </si>
  <si>
    <t>1. 톡클라우드 &gt; 중요 진입
2. 조건의 항목 선택 후 전달 버튼 탭
3. 채팅방 선택 후 [보내기] 탭</t>
  </si>
  <si>
    <r>
      <rPr>
        <rFont val="Nanum Gothic"/>
      </rPr>
      <t xml:space="preserve">1. 중요 목록이 표시된다.
2. 전달 대상 선택 뷰 표시
3. 선택한 항목이 채팅방에 전송된다.
</t>
    </r>
    <r>
      <rPr>
        <rFont val="Nanum Gothic"/>
        <b/>
      </rPr>
      <t xml:space="preserve">- 레버리지 타입으로 전송된다.
: 대용량 파일 말풍선
</t>
    </r>
    <r>
      <rPr>
        <rFont val="Nanum Gothic"/>
      </rPr>
      <t>- 톡 버티컬 사진은 사진타입으로 전송된다.</t>
    </r>
  </si>
  <si>
    <t>300MB이상 동영상 포함
톡 버티컬 동영상 선택에 포함 상태</t>
  </si>
  <si>
    <r>
      <rPr>
        <rFont val="Nanum Gothic"/>
      </rPr>
      <t xml:space="preserve">1. 중요 목록이 표시된다.
2. 전달 대상 선택 뷰 표시
3. 선택한 항목이 채팅방에 전송된다.
</t>
    </r>
    <r>
      <rPr>
        <rFont val="Nanum Gothic"/>
        <b/>
      </rPr>
      <t xml:space="preserve">- 레버리지 타입으로 전송된다.
: 대용량 파일 말풍선
</t>
    </r>
    <r>
      <rPr>
        <rFont val="Nanum Gothic"/>
      </rPr>
      <t>- 톡 버티컬 동영상은 동영상타입으로 전송된다.</t>
    </r>
  </si>
  <si>
    <t>300MB이상 파일 포함
300MB이하 파일 포함</t>
  </si>
  <si>
    <r>
      <rPr>
        <rFont val="Nanum Gothic"/>
      </rPr>
      <t xml:space="preserve">1. 중요 목록이 표시된다.
2. 전달 대상 선택 뷰 표시
3. 선택한 항목이 채팅방에 전송된다.
</t>
    </r>
    <r>
      <rPr>
        <rFont val="Nanum Gothic"/>
        <b/>
      </rPr>
      <t xml:space="preserve">- 레버리지 타입으로 전송된다.
: 대용량 파일 말풍선
</t>
    </r>
    <r>
      <rPr>
        <rFont val="Nanum Gothic"/>
      </rPr>
      <t>: 300MB이하 파일은 일반 파일 말풍선으로 전송된다.</t>
    </r>
  </si>
  <si>
    <t xml:space="preserve">톡으로 전달하기
 - 드라이브 데이터 전달 </t>
  </si>
  <si>
    <r>
      <rPr>
        <rFont val="Nanum Gothic"/>
        <b/>
      </rPr>
      <t xml:space="preserve">*트랜스코딩 정책 
</t>
    </r>
    <r>
      <rPr>
        <rFont val="Nanum Gothic"/>
      </rPr>
      <t xml:space="preserve"> - 채팅방 내 동영상 전송 시, 트랜스코딩
  - 트랜스코딩 후 용량이 300MB 이하인 동영상 전송 가능 
- 드라이브 내 동영상 전송/전달 시, 트랜스코딩
  - 원본 기준 300MB 용량, 최대 20분으로 제한 </t>
    </r>
  </si>
  <si>
    <t>전달 불가 
 - 전달 가능한 형식이 아닌 미디어</t>
  </si>
  <si>
    <t xml:space="preserve">1. 다중 선택 화면 &gt; 전달 불가 파일 선택 &gt; [톡으로 전달하기] 버튼 탭 </t>
  </si>
  <si>
    <t>전달 불가 얼럿 노출
 - "톡으로 전달 할 수 없는 형식의 항목입니다." [확인]</t>
  </si>
  <si>
    <t xml:space="preserve">전달 불가 
 - denylist 파일 전달 </t>
  </si>
  <si>
    <t xml:space="preserve">denylist 파일 </t>
  </si>
  <si>
    <t xml:space="preserve">1. 다중 선택 화면 &gt; denylist 파일 선택 &gt; [톡으로 전달하기] 버튼 탭 </t>
  </si>
  <si>
    <t>전달 불가 얼럿 노출 
 - "전달할 수 없는 형식의 파일이 포함되어 있습니다. 해당 파일을 제외하고 다시 시도해주세요." [확인]</t>
  </si>
  <si>
    <t>선택 항목에 denylist 파일 포함</t>
  </si>
  <si>
    <t xml:space="preserve">1. 다중 선택 화면 &gt; denylist 파일을 포함한 미디어 다중 선택 &gt; [톡으로 전달하기] 버튼 탭 </t>
  </si>
  <si>
    <t>heic 사진</t>
  </si>
  <si>
    <t xml:space="preserve">1. 다중 선택 화면 &gt; 사진 선택 &gt; [톡으로 전달하기] 버튼 탭 </t>
  </si>
  <si>
    <t xml:space="preserve">선택한 채팅방으로 전달 완료 
 - jpg 확장자로 변환되어 전송됨 </t>
  </si>
  <si>
    <r>
      <rPr>
        <rFont val="Nanum Gothic"/>
        <b/>
      </rPr>
      <t>*사진 확장자 제한</t>
    </r>
    <r>
      <rPr>
        <rFont val="Nanum Gothic"/>
      </rPr>
      <t xml:space="preserve">
 - webp, jpg, png, gif, bmp : 사진 말풍선으로 전송
 - 이 외 확장자 : 일반 파일 말풍선으로 전송</t>
    </r>
  </si>
  <si>
    <t>개별 용량이 20MB 이상인 사진</t>
  </si>
  <si>
    <t>선택한 채팅방으로 전달 완료 
 - 파일 타입으로 변환되어 전송됨</t>
  </si>
  <si>
    <t>20MB이하 드라이브 사진</t>
  </si>
  <si>
    <r>
      <rPr>
        <rFont val="Nanum Gothic"/>
      </rPr>
      <t xml:space="preserve">1. 중요 목록이 표시된다.
2. 원본 파일 보내기 팝업 표시
3. 전달 대상 선택 뷰 표시
4. 선택한 항목이 채팅방에 전송된다.
</t>
    </r>
    <r>
      <rPr>
        <rFont val="Nanum Gothic"/>
        <b/>
      </rPr>
      <t>- 파일 타입으로 전송된다.</t>
    </r>
  </si>
  <si>
    <t>300MB이하 드라이브 동영상</t>
  </si>
  <si>
    <r>
      <rPr>
        <rFont val="Nanum Gothic"/>
      </rPr>
      <t xml:space="preserve">1. 중요 목록이 표시된다.
2. 원본 파일 보내기 팝업 표시
3. 전달 대상 선택 뷰 표시
4. 선택한 항목이 채팅방에 전송된다.
</t>
    </r>
    <r>
      <rPr>
        <rFont val="Nanum Gothic"/>
        <b/>
      </rPr>
      <t>- 파일 타입으로 전송된다.</t>
    </r>
  </si>
  <si>
    <r>
      <rPr>
        <rFont val="Nanum Gothic"/>
        <color rgb="FF1155CC"/>
        <u/>
      </rPr>
      <t xml:space="preserve">(woody, 2024/9)
</t>
    </r>
    <r>
      <rPr>
        <rFont val="Nanum Gothic"/>
        <strike/>
        <color rgb="FF1155CC"/>
        <u/>
      </rPr>
      <t xml:space="preserve">20mb ~ 300mb 미만 사진 뷰어에서 전달하기 시, 원본 파일 보내기 팝업 노출되지 않는 현상
</t>
    </r>
    <r>
      <rPr>
        <rFont val="Nanum Gothic"/>
        <strike/>
        <color rgb="FF1155CC"/>
        <u/>
      </rPr>
      <t>https://jira.daumkakao.com/browse/OKCHEON-12574</t>
    </r>
    <r>
      <rPr>
        <rFont val="Nanum Gothic"/>
        <color rgb="FF1155CC"/>
        <u/>
      </rPr>
      <t xml:space="preserve">
&gt;&gt; 기능상 이슈 없다고 판단되어 우선 클로즈처리
사진 / 파일 상관 없이 300mb 이하의 경우 전부 팝업 노출 되어야 함</t>
    </r>
  </si>
  <si>
    <r>
      <rPr>
        <rFont val="Nanum Gothic"/>
      </rPr>
      <t xml:space="preserve">1. 중요 목록이 표시된다.
2. 전달 대상 선택 뷰 표시
3. 선택한 항목이 채팅방에 전송된다.
</t>
    </r>
    <r>
      <rPr>
        <rFont val="Nanum Gothic"/>
        <b/>
      </rPr>
      <t>- 레버리지 타입으로 전송된다.
: 대용량 파일 말풍선</t>
    </r>
  </si>
  <si>
    <r>
      <rPr>
        <rFont val="Nanum Gothic"/>
      </rPr>
      <t xml:space="preserve">1. 중요 목록이 표시된다.
2. 전달 대상 선택 뷰 표시
3. 선택한 항목이 채팅방에 전송된다.
</t>
    </r>
    <r>
      <rPr>
        <rFont val="Nanum Gothic"/>
        <b/>
      </rPr>
      <t>- 레버리지 타입으로 전송된다.
: 대용량 파일 말풍선</t>
    </r>
  </si>
  <si>
    <r>
      <rPr>
        <rFont val="Nanum Gothic"/>
      </rPr>
      <t xml:space="preserve">1. 중요 목록이 표시된다.
2. 전달 대상 선택 뷰 표시
3. 선택한 항목이 채팅방에 전송된다.
</t>
    </r>
    <r>
      <rPr>
        <rFont val="Nanum Gothic"/>
        <b/>
      </rPr>
      <t>- 레버리지 타입으로 전송된다.
: 대용량 파일 말풍선</t>
    </r>
  </si>
  <si>
    <t>톡으로 전달하기
- 전달타입 별 확인</t>
  </si>
  <si>
    <r>
      <rPr>
        <rFont val="Nanum Gothic"/>
        <color rgb="FF1155CC"/>
        <u/>
      </rPr>
      <t xml:space="preserve">문구 변경 참고 이슈
</t>
    </r>
    <r>
      <rPr>
        <rFont val="Nanum Gothic"/>
        <color rgb="FF1155CC"/>
        <u/>
      </rPr>
      <t>https://jira.daumkakao.com/browse/OKCHEON-10895</t>
    </r>
  </si>
  <si>
    <t>선택모드 &gt; 복수</t>
  </si>
  <si>
    <t>폴더+폴더</t>
  </si>
  <si>
    <t>1. 중요 &gt; 선택모드 &gt; 선택 후 삭제하기 탭
2. [삭제] 탭</t>
  </si>
  <si>
    <t>1. 팝업 표시
-----
휴지통으로 이동
선택한 항목을 휴지통으로 이동하시겠습니까? 이동 시 중요 표시 정보는 삭제됩니다.
[취소][확인]
2. 파일이 삭제된다.
- 리스트에서 사라진다.
- 휴지통 진입시 삭제한 항목이 표시된다.</t>
  </si>
  <si>
    <t>파일 + 파일</t>
  </si>
  <si>
    <t>1. 팝업 표시
-----
휴지통으로 이동
선택한 항목을 휴지통으로 이동하시겠습니까? 이동 시 공유 및 중요 표시 정보는 삭제됩니다. 
[취소][삭제]
2. 파일이 삭제된다.
- 리스트에서 사라진다.
- 휴지통 진입시 삭제한 항목이 표시된다.</t>
  </si>
  <si>
    <t>폴더 + 파일</t>
  </si>
  <si>
    <t xml:space="preserve">1. 다중 선택 화면 &gt; 미디어 300개 초과 선택 </t>
  </si>
  <si>
    <t xml:space="preserve">톡클라우드 상태에 따른 중요 미디어 유지 </t>
  </si>
  <si>
    <t xml:space="preserve">무료 -&gt; 유료 전환 </t>
  </si>
  <si>
    <t xml:space="preserve">무료 상태에서 중요 표시된 미디어 존재 
 - 메모, 사진/동영상, 파일, 링크 </t>
  </si>
  <si>
    <t xml:space="preserve">1. 유료 구독 완료 &gt; 과거 데이터 업로드 완료 
2. 중요 상세 화면 &gt; 무료 때 중요 표시한 미디어 확인 </t>
  </si>
  <si>
    <t xml:space="preserve">중요 표시 유지됨 </t>
  </si>
  <si>
    <t xml:space="preserve">유료 -&gt; 무료 전환 </t>
  </si>
  <si>
    <t xml:space="preserve">유료 상태에서 중요 표시된 미디어 존재
 - 메모, 사진/동영상, 파일, 링크 </t>
  </si>
  <si>
    <t>1. 유료 구독 해지 완료 &gt; 무료 전환 
2-1. 메모 버티컬 &gt; 유료 때 중요 표시한 미디어 확인
2-2. 사진/동영상, 파일, 링크 버티컬 &gt; 유료 때 중요 표시한 미디어 확인</t>
  </si>
  <si>
    <t xml:space="preserve">메모만 중요 표시 유지되고, 그 외 미디어는 중요 표시 동기화되지 않음 
 - 기존 중요 미디어가 1,000개 이상일 경우, 최근 중요 1,000개만 남기고 중요 표시 해제됨 </t>
  </si>
  <si>
    <t>1. 톡클라우드 유료 홈 &gt; 사진, 동영상 탭</t>
  </si>
  <si>
    <t>사진, 동영상 버티컬 화면으로 이동
Android 
 - 타이틀 영역 : 뒤로가기 || 사진, 동영상 || 검색 || 다중 선택 버튼 [V] || 사이드 메뉴
 - 채팅방 필터 영역 : 전체(default)
 - "사진, 동영상이 없습니다 \n채팅방에서 주고 받은 사진과 동영상을 모아보고, 간편하게 관리하세요."
iOS
 - 타이틀 영역 : 뒤로가기 || 사진, 동영상 || 검색 || 사이드 메뉴
 - 채팅방 필터 영역 : 전체(default)
 - "사진, 동영상이 없습니다 \n채팅방에서 주고 받은 사진과 동영상을 모아보고, 간편하게 관리하세요."</t>
  </si>
  <si>
    <t>1. 톡클라우드 유료 홈 &gt; 사진, 동영상 탭 &gt; 전체 필터 탭</t>
  </si>
  <si>
    <t xml:space="preserve">사진, 동영상 버티컬 화면으로 이동
Android 
 - 타이틀 영역 : 뒤로가기 || 사진, 동영상 || 다중 선택 버튼 [V] || 검색 || 사이드 메뉴
 - 채팅방 필터 영역 : 전체(default) || 나챗방 || 그 외 채팅방 목록 
 - [+ 태그추가] || 더보기[⋮] 
 - n개 / 사용용량
 - 생성날짜 : yyyy. m. d
 -  목록 : 최신순으로 정렬 
   - 사진, 동영상 썸네일 
   - 중요 표시 
iOS
 - 타이틀 영역 : 뒤로가기 || 사진, 동영상 || 검색 || 사이드 메뉴
 - 채팅방 필터 영역 : 전체(default) || 나챗방 || 그 외 채팅방 목록 
 - [+ 태그추가] || 더보기[⋮] 
 - n개 / 사용용량 || 다중 선택 버튼 [V] 
 - 생성날짜 : yyyy. m. d
 -  목록 : 최신순으로 정렬 
   - 사진, 동영상 썸네일 표시 
   - 중요 표시 </t>
  </si>
  <si>
    <t>(Jameson, 26/5)
공통 : 고정 태그의 경우, n개/사용용량 미노출
 ㄴ 여백은 남아 있으나 정상동작</t>
  </si>
  <si>
    <t xml:space="preserve">1. 사진, 동영상 &gt; 스크롤 다운 </t>
  </si>
  <si>
    <t xml:space="preserve">일부 영역만 고정된채로 화면 스크롤됨 
Android 
 - 고정되는 영역
   - 타이틀 영역 : 뒤로가기 || 사진, 동영상 || 다중 선택 버튼 [V] || 사이드 메뉴
iOS
 - 고정되는 영역 
   - 타이틀 영역 : 뒤로가기 || 사진, 동영상 || 사이드 메뉴
   - n개 / 사용용량 || 다중 선택 버튼 [V] </t>
  </si>
  <si>
    <t xml:space="preserve">1. 사진, 동영상 &gt; 스크롤 다운 &gt; 불러오는 미디어 수 </t>
  </si>
  <si>
    <t xml:space="preserve">Android 
 - 50개씩 데이터 불러옴 
iOS 
 - 50개씩 데이터 불러옴 </t>
  </si>
  <si>
    <t>진행률 안내
 - /backup/progress
 - 이미 업로드 된 데이터가 후처리가 완료되었는지 진행률 표시</t>
  </si>
  <si>
    <t>서버 설정 필요</t>
  </si>
  <si>
    <t>1. 사진, 동영상 &gt; 상단 진행률 안내 표시 확인</t>
  </si>
  <si>
    <r>
      <rPr>
        <rFont val="Nanum Gothic"/>
        <color rgb="FF1155CC"/>
        <u/>
      </rPr>
      <t xml:space="preserve">[22/3차] 추후 개선 예정 
</t>
    </r>
    <r>
      <rPr>
        <rFont val="Nanum Gothic"/>
        <color rgb="FF1155CC"/>
        <u/>
      </rPr>
      <t>https://jira.daumkakao.com/browse/OKCHEON-9422</t>
    </r>
  </si>
  <si>
    <t>나간 채팅방</t>
  </si>
  <si>
    <t xml:space="preserve">1. 나간 채팅방 존재 
2. 나간 채팅방에서 전송한 사진, 동영상 없음 </t>
  </si>
  <si>
    <t>필터에 [나간 채팅방] 목록 미노출</t>
  </si>
  <si>
    <t>1. 나간 채팅방 존재 
2. 나간 채팅방에서 전송한 사진, 동영상 있음</t>
  </si>
  <si>
    <t xml:space="preserve">필터에 [나간 채팅방] 목록 노출
 - 필터 마지막 순서에 위치 
 - 나간 채팅방이 여러개인 경우에도 나간 채팅방 1개만 노출 </t>
  </si>
  <si>
    <t xml:space="preserve">선택한 채팅방에서 수/발신한 사진, 동영상 목록 노출 
Android 
 - 태그 영역 미노출 
 - n개 / 사용용량
 - 생성날짜 : yyyy. m. d
 -  목록 : 최신순으로 정렬 
   - 사진, 동영상 썸네일 
   - 중요 표시 
iOS 
 - 태그 영역 미노출 
 - n개 / 사용용량 || 다중 선택 버튼 [V] 
 - 생성날짜 : yyyy. m. d
 -  목록 : 최신순으로 정렬 
   - 사진, 동영상 썸네일 
   - 중요 표시 </t>
  </si>
  <si>
    <t>내 태그 및 추천 태그</t>
  </si>
  <si>
    <t>1. 사진, 동영상 목록 있음 
2. 내 태그, 추천 태그 모두 없음</t>
  </si>
  <si>
    <t>1. 태그 목록 확인</t>
  </si>
  <si>
    <t xml:space="preserve">[+ 태그추가] + 더보기[⋮] 버튼 노출 </t>
  </si>
  <si>
    <t xml:space="preserve">내 태그만 있음 </t>
  </si>
  <si>
    <t xml:space="preserve">[+ 태그추가] + 내 태그 목록 + 더보기[⋮] 버튼 노출 </t>
  </si>
  <si>
    <t>추천 태그만 있음</t>
  </si>
  <si>
    <t xml:space="preserve">[+ 태그추가] + 추천 태그 목록 + 더보기[⋮] 버튼 노출 </t>
  </si>
  <si>
    <t xml:space="preserve">내 태그, 추천 태그 모두 있음 </t>
  </si>
  <si>
    <t>[+ 태그추가] + 내 태그 및 추천 태그 목록 + 더보기[⋮] 버튼 노출 
 - 내 태그, 추천 태그 순으로 노출</t>
  </si>
  <si>
    <t>생성순 (default)</t>
  </si>
  <si>
    <t>1. 내 태그 2개 이상 
2. 더보기 &gt; 내 태그 정렬 : 생성순</t>
  </si>
  <si>
    <t xml:space="preserve">1. 태그 목록 &gt; 내 태그 목록 순서 확인 </t>
  </si>
  <si>
    <t>내 태그 목록이 생성순으로 노출됨</t>
  </si>
  <si>
    <t>이름순</t>
  </si>
  <si>
    <t>1. 내 태그 2개 이상 
2. 더보기 &gt; 내 태그 정렬 : 이름순</t>
  </si>
  <si>
    <t>내 태그 목록이 이름순으로 노출됨</t>
  </si>
  <si>
    <t>1. 내 태그 2개 이상 
2. 더보기 &gt; 내 태그 정렬 : 업데이트순</t>
  </si>
  <si>
    <t>내 태그 목록이 업데이트순으로 노출됨</t>
  </si>
  <si>
    <t xml:space="preserve">추천 태그 목록 </t>
  </si>
  <si>
    <t>추천 태그가 있는 경우</t>
  </si>
  <si>
    <t xml:space="preserve">1. 태그 목록 &gt; 추천 태그 확인 </t>
  </si>
  <si>
    <r>
      <rPr>
        <rFont val="Nanum Gothic"/>
      </rPr>
      <t xml:space="preserve">추천 태그 목록이 아래 순서대로 노출 (총 27개)
 - 동영상 &gt; GIF &gt; 사람 &gt; 자연 &gt; 식물 &gt; 동물 &gt; 음식 &gt; 사물 &gt; 강아지 &gt; 바다 &gt; 하늘 &gt; 스크린샷  &gt; 그림 &gt; 고양이 &gt; 장난감 &gt; 산 &gt; 영수증 &gt; 신문 &gt; 캐릭터 &gt; 공간 &gt; 건물 &gt; 꽃 &gt; 바코드 &gt; QR코드 &gt; 노을 &gt; 캠핑 &gt; 다리 
</t>
    </r>
    <r>
      <rPr>
        <rFont val="Nanum Gothic"/>
        <i/>
      </rPr>
      <t>*모든 목록 순서를 확인할 필요는 없고, 일부 추천 태그 목록이 위 순서대로 노출되면 pass
* 메타 API 키워드는 23/6월 이후로 미노출됨</t>
    </r>
  </si>
  <si>
    <t>(jameson, 2023/06)
Android 13 : 7/25 기준 추천 태그
동영상, GIF 2가지 노출 확인</t>
  </si>
  <si>
    <r>
      <rPr>
        <rFont val="Nanum Gothic"/>
        <b/>
      </rPr>
      <t xml:space="preserve">추천 태그 명 
</t>
    </r>
    <r>
      <rPr>
        <rFont val="Nanum Gothic"/>
      </rPr>
      <t xml:space="preserve">- 내 태그 명으로 중복 생성 불가 
- 사용자 데이터에 없는 추천 태그도 사용 불가능 
- 서버에서 내려주는 추천태그명이 사용자 데이터에 없더라도 내 태그로 생성불가함이 스펙 
</t>
    </r>
    <r>
      <rPr>
        <rFont val="Nanum Gothic"/>
        <b/>
      </rPr>
      <t xml:space="preserve">추천 키워드
</t>
    </r>
    <r>
      <rPr>
        <rFont val="Nanum Gothic"/>
      </rPr>
      <t>- 브레인 API 태그는 23년 6월 이후로 신규로 쌓이지 않음 (미노출되도 무방)</t>
    </r>
  </si>
  <si>
    <t>최대 노출 개수</t>
  </si>
  <si>
    <t>내 태그, 추천 태그가 총 50개 초과된 경우</t>
  </si>
  <si>
    <t xml:space="preserve">1. 태그 목록 &gt; 최대 개수 확인 </t>
  </si>
  <si>
    <t xml:space="preserve">최대 50개까지 노출
 - 내 태그가 50개 초과된 경우, 추천 태그는 미노출될 수 있음 </t>
  </si>
  <si>
    <t>태그추가</t>
  </si>
  <si>
    <t>태그 생성 완료</t>
  </si>
  <si>
    <t xml:space="preserve">1. [+ 태그추가] 버튼 탭 &gt; 태그명 입력 &gt; [확인] 버튼 탭
 - 한글, 영문, 기호, 숫자, 공백, 이모티콘 등 
2. 사진, 동영상 선택 &gt; [추가] 버튼 탭 </t>
  </si>
  <si>
    <t xml:space="preserve">1. 사진, 동영상 추가하기 화면으로 이동 
 - 타이틀 영역 : 닫기/뒤로가기 || 사진, 동영상 || [추가]
 - 미디어 목록 : 앨범형으로 노출 (3xn)
2. 태그가 선택된 상태로 사진, 동영상 목록이 필터링되어 노출 </t>
  </si>
  <si>
    <r>
      <rPr>
        <rFont val="Nanum Gothic"/>
        <strike/>
        <color rgb="FF1155CC"/>
        <u/>
      </rPr>
      <t xml:space="preserve">(sallyy, 25/6)
</t>
    </r>
    <r>
      <rPr>
        <rFont val="Nanum Gothic"/>
        <strike/>
        <color rgb="FF1155CC"/>
        <u/>
      </rPr>
      <t>QATEAM-2291</t>
    </r>
    <r>
      <rPr>
        <rFont val="Nanum Gothic"/>
        <strike/>
        <color rgb="FF1155CC"/>
        <u/>
      </rPr>
      <t xml:space="preserve"> iOS 톡 버티컬 태그 추가 중 임의의 문자 빠르게 입력 시 카카오톡 크래시 발생</t>
    </r>
  </si>
  <si>
    <t>태그 생성 불가</t>
  </si>
  <si>
    <t>동일한 내 태그명 존재</t>
  </si>
  <si>
    <t>1. [+ 태그추가] 버튼 탭 &gt; 이미 생성된 내 태그명 입력 &gt; [확인] 버튼 탭</t>
  </si>
  <si>
    <t>생성 불가 얼럿 노출 (서버 얼럿)
 - "동일한 이름의 태그가 존재합니다. 다른 이름을 입력해 주세요."</t>
  </si>
  <si>
    <r>
      <rPr>
        <rFont val="Nanum Gothic"/>
        <b/>
      </rPr>
      <t xml:space="preserve">*스펙 참고 </t>
    </r>
    <r>
      <rPr>
        <rFont val="Nanum Gothic"/>
      </rPr>
      <t xml:space="preserve">
 - 다른 버티컬에서 이미 생성한 내 태그명과 동일한 태그명 사용 가능함 (기존 스펙과 동일) </t>
    </r>
  </si>
  <si>
    <t>동일한 추천 태그명 존재</t>
  </si>
  <si>
    <t>1. [+ 태그추가] 버튼 탭 &gt; 추천 태그명 입력 &gt; [확인] 버튼 탭</t>
  </si>
  <si>
    <t>내 태그</t>
  </si>
  <si>
    <t>내 태그에 추가된 사진, 동영상이 없는 경우</t>
  </si>
  <si>
    <t xml:space="preserve">1. 내 태그 탭 
2. [사진, 동영상 담기] 버튼 탭 
3. 사진, 동영상 선택 &gt; [추가] 버튼 탭 </t>
  </si>
  <si>
    <t xml:space="preserve">1. 빈화면으로 필터링 
 - 프렌즈 이모티콘
 - "사진, 동영상이 없습니다\n나만의 사진과 동영상을 여기에 추가해 보세요."
 - [사진, 동영상 담기] 버튼 
2. 사진, 동영상 추가하기 화면으로 이동 
3. 태그가 선택된 상태로 사진, 동영상 목록이 필터링되어 노출 </t>
  </si>
  <si>
    <t>내 태그에 추가된 사진, 동영상이 있는 경우</t>
  </si>
  <si>
    <t xml:space="preserve">1. 내 태그 탭 
2. 선택된 내 태그 다시 탭 </t>
  </si>
  <si>
    <t xml:space="preserve">1. 내 태그에 추가된 사진, 동영상 목록이 필터링되어 노출 
 - 미디어 목록 순서 유지
 - n개 / 사용용량 노출
2. 태그 선택 해제 처리 
 - 전체 목록 노출 </t>
  </si>
  <si>
    <r>
      <rPr>
        <rFont val="Nanum Gothic"/>
        <color rgb="FF1155CC"/>
        <u/>
      </rPr>
      <t>(bono,25/7)</t>
    </r>
    <r>
      <rPr>
        <rFont val="Nanum Gothic"/>
        <color rgb="FF1155CC"/>
        <u/>
      </rPr>
      <t>QATEAM-3924</t>
    </r>
    <r>
      <rPr>
        <rFont val="Nanum Gothic"/>
        <color rgb="FF1155CC"/>
        <u/>
      </rPr>
      <t xml:space="preserve"> 
톡클라우드 &gt; 카카오톡 &gt; 빈 태그 클릭 &gt; 미디어 존재하는 태그 클릭시 빈 태그 화면ui가 깜빡이며 노출됨
</t>
    </r>
    <r>
      <rPr>
        <rFont val="Nanum Gothic"/>
        <color rgb="FF000000"/>
        <u/>
      </rPr>
      <t>ㄴ (kyle, 26/4)
Android 동일현상 재현됨</t>
    </r>
  </si>
  <si>
    <r>
      <rPr>
        <rFont val="Nanum Gothic"/>
      </rPr>
      <t xml:space="preserve">lottie.24/6 
</t>
    </r>
    <r>
      <rPr>
        <rFont val="Nanum Gothic"/>
        <strike/>
      </rPr>
      <t>https://jira.daumkakao.com/browse/OKCHEON-12169
[QA] 사진/동영상 내 태그 선택한 상태에서 테마 변경 시,선택한 태그 풀리는 현상</t>
    </r>
    <r>
      <rPr>
        <rFont val="Nanum Gothic"/>
      </rPr>
      <t xml:space="preserve">
&gt; 오래된 이슈로 클로즈처리, 수정필요 시 리오픈할 것</t>
    </r>
  </si>
  <si>
    <t>서버태그</t>
  </si>
  <si>
    <t>추천 태그가 있는 경우
(동영상 등등)</t>
  </si>
  <si>
    <t xml:space="preserve">1. 추천 태그 탭 
2. 선택된 추천 태그 다시 탭 </t>
  </si>
  <si>
    <t xml:space="preserve">1. 추천 태그 사진, 동영상 목록이 필터링되어 노출 
 - 미디어 목록 순서 유지 
2. 태그 선택 해제 처리 
 - 전체 목록 노출 </t>
  </si>
  <si>
    <r>
      <rPr>
        <rFont val="Nanum Gothic"/>
      </rPr>
      <t xml:space="preserve">(enzo, 26/4)
</t>
    </r>
    <r>
      <rPr>
        <rFont val="Nanum Gothic"/>
        <color rgb="FF1155CC"/>
        <u/>
      </rPr>
      <t>https://jira.daumkakao.com/browse/QATEAM-10453</t>
    </r>
    <r>
      <rPr>
        <rFont val="Nanum Gothic"/>
      </rPr>
      <t xml:space="preserve"> 
톡버티컬 &gt; 추천 태그 빈 화면 [사진, 동영삼 담기] 버튼 선택 시, 반응 없음</t>
    </r>
  </si>
  <si>
    <t>* 스펙 참고
라벨영역(서버에서 내려주는, 동영상, GIF등의 태그)는 용량 및 개수 표현 불가능</t>
  </si>
  <si>
    <t>내 태그만 존재</t>
  </si>
  <si>
    <t>태그 전체보기 팝업뷰 노출 
 - 타이틀 영역 : 태그 전체보기 || [내 태그 관리 메뉴]
 - 내 태그 
   - [+ 태그추가] 
 - 추천 태그
 - 정렬 
   - 생성순
   - 이름순 
   - 업데이트순</t>
  </si>
  <si>
    <t>추천 태그만 존재</t>
  </si>
  <si>
    <t>태그 전체보기 팝업뷰 노출 
 - 타이틀 영역 : 태그 전체보기
 - 내 태그 
   - [+ 태그추가] 
 - 추천 태그 
   - 추천 태그 목록 (순서대로 노출)
 - 정렬 
   - 생성순
   - 이름순 
   - 업데이트순</t>
  </si>
  <si>
    <t>태그 전체보기</t>
  </si>
  <si>
    <t xml:space="preserve">1. 생성된 내 태그 3줄 이하로 존재 
2. 추천 태그 존재 </t>
  </si>
  <si>
    <r>
      <rPr>
        <rFont val="Nanum Gothic"/>
      </rPr>
      <t xml:space="preserve">태그 전체보기 팝업뷰 노출 
 - 타이틀 영역 : 태그 전체보기 || </t>
    </r>
    <r>
      <rPr>
        <rFont val="Nanum Gothic"/>
      </rPr>
      <t xml:space="preserve">[내 태그 관리 메뉴]
</t>
    </r>
    <r>
      <rPr>
        <rFont val="Nanum Gothic"/>
      </rPr>
      <t xml:space="preserve">
 - 내 태그 
   - [+ 태그추가] 
   - 내 태그 목록 
 - 추천 태그
   - 추천 태그 목록 (순서대로 노출)
 - 정렬 
   - 생성순
   - 이름순 
   - 업데이트순</t>
    </r>
  </si>
  <si>
    <r>
      <rPr>
        <rFont val="Nanum Gothic"/>
        <b/>
        <i/>
      </rPr>
      <t xml:space="preserve">*테스트 참고 
</t>
    </r>
    <r>
      <rPr>
        <rFont val="Nanum Gothic"/>
      </rPr>
      <t xml:space="preserve"> - 단말기 해상도에 따라 내 태그 개수 다르게 노출됨 
 - 해상도별로 테스트 필요 
</t>
    </r>
    <r>
      <rPr>
        <rFont val="Nanum Gothic"/>
        <b/>
      </rPr>
      <t xml:space="preserve">*추천 태그 순서 
</t>
    </r>
    <r>
      <rPr>
        <rFont val="Nanum Gothic"/>
      </rPr>
      <t xml:space="preserve"> - 동영상 &gt; GIF &gt; 사람 &gt; 자연 &gt; 식물 &gt; 동물 &gt; 음식 &gt; 사물 &gt; 강아지 &gt; 바다 &gt; 하늘 &gt; 스크린샷  &gt; 그림 &gt; 고양이 &gt; 장난감 &gt; 산 &gt; 영수증 &gt; 신문 &gt; 캐릭터 &gt; 공간 &gt; 건물 &gt; 꽃 &gt; 바코드 &gt; QR코드 &gt; 노을 &gt; 캠핑 &gt; 다리</t>
    </r>
  </si>
  <si>
    <t xml:space="preserve">1. 생성된 내 태그 3줄 이상 존재 
2. 추천 태그 존재 </t>
  </si>
  <si>
    <t>태그 전체보기 팝업뷰 노출 
 - 타이틀 영역 : [X] || 태그 전체보기 || [내 태그 관리 메뉴]
 - 내 태그 
   - [+ 태그추가] 
   - 내 태그 목록
   - [더보기]  
 - 추천 태그
   - 추천 태그 목록 (순서대로 노출)
 - 정렬 
   - 생성순
   - 이름순 
   - 업데이트순</t>
  </si>
  <si>
    <t>내 태그, 추천 태그 모두 없음</t>
  </si>
  <si>
    <t>태그 전체보기 팝업뷰 노출 
 - 타이틀 영역 : 태그 전체보기
 - 내 태그 
   - [+ 태그추가] 
 - 추천 태그 
 - 정렬 
   - 생성순
   - 이름순 
   - 업데이트순</t>
  </si>
  <si>
    <t xml:space="preserve">내 태그 목록 </t>
  </si>
  <si>
    <t>신규로 추가한 내 태그 목록 확인</t>
  </si>
  <si>
    <t xml:space="preserve">신규로 추가한 내 태그 존재 </t>
  </si>
  <si>
    <t xml:space="preserve">1. 태그 전체보기 &gt; 내 태그 목록 확인 </t>
  </si>
  <si>
    <t xml:space="preserve">신규로 생성한 태그 목록 노출 </t>
  </si>
  <si>
    <t>생성된 내 태그가 3줄 이상</t>
  </si>
  <si>
    <t xml:space="preserve">1. 태그 전체보기 &gt; [더보기] 버튼 탭 </t>
  </si>
  <si>
    <t xml:space="preserve">내 태그 목록을 100개씩 불러옴 </t>
  </si>
  <si>
    <t xml:space="preserve">태그 선택 </t>
  </si>
  <si>
    <t>1. 태그 전체보기 &gt; 특정 내 태그 탭</t>
  </si>
  <si>
    <t>태그 전체보기 화면이 닫히고, 태그된 사진, 동영상 목록이 필터링되어 노출 
 - 목록 순서 유지</t>
  </si>
  <si>
    <t xml:space="preserve">1. 더보기 &gt; 정렬 메뉴 탭 </t>
  </si>
  <si>
    <t>정렬 메뉴 노출 및 메뉴 선택 시, 내 태그 목록 정렬
 - 생성순 (default)
 - 이름순 
 - 업데이트순</t>
  </si>
  <si>
    <r>
      <rPr>
        <rFont val="Nanum Gothic"/>
        <color rgb="FF1155CC"/>
        <u/>
      </rPr>
      <t xml:space="preserve">(lookai, 2024/02) 
내 태그 관리 상세 화면 정렬 값 변경 시 선택된 태그로 포커싱 되지 않음
</t>
    </r>
    <r>
      <rPr>
        <rFont val="Nanum Gothic"/>
        <color rgb="FF1155CC"/>
        <u/>
      </rPr>
      <t>https://jira.daumkakao.com/browse/OKCHEON-11751</t>
    </r>
  </si>
  <si>
    <t>1. 정렬 메뉴 &gt; 생성순 탭</t>
  </si>
  <si>
    <t>내 태그 목록이 생성순으로 정렬 (추천 태그는 순서 변동 없음)
 - 생성 시간이 최근일수록 상단으로 위치</t>
  </si>
  <si>
    <t>1. 정렬 메뉴 &gt; 이름순 탭</t>
  </si>
  <si>
    <t>내 태그 목록이 이름순으로 정렬 (추천 태그는 순서 변동 없음)
 - 기호 - 숫자 - 영문 - 한글 - 이모지 순으로 정렬</t>
  </si>
  <si>
    <t>1. 정렬 메뉴 &gt; 업데이트순 탭</t>
  </si>
  <si>
    <t xml:space="preserve">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 </t>
  </si>
  <si>
    <t>내 태그 관리 메뉴</t>
  </si>
  <si>
    <t>생성된 내 태그 있음</t>
  </si>
  <si>
    <t xml:space="preserve">1. 더보기 &gt; [내 태그 관리 메뉴] 탭 </t>
  </si>
  <si>
    <t xml:space="preserve">내 태그 관리 상세 화면으로 이동 
 - 뒤로가기/닫기 || 내 태그 관리 
 - "원하는 태그를 선택하여 새로운 항목을 추가/삭제하거나 관리할 수 있습니다."
 - 내 태그 목록 (정렬값 순) 
   - 내 태그명 
   - n 개 
   - 이동하기 버튼 [&gt;] </t>
  </si>
  <si>
    <t>생성된 내 태그 없음</t>
  </si>
  <si>
    <t>1. 더보기 &gt; [내 태그 관리 메뉴] 확인</t>
  </si>
  <si>
    <t xml:space="preserve">1. 내 태그 관리 화면 &gt; 스크롤 다운 &gt; 불러오는 태그 목록 수 </t>
  </si>
  <si>
    <t xml:space="preserve">내 태그 상세 화면 </t>
  </si>
  <si>
    <t xml:space="preserve">1. 더보기 &gt; [내 태그 관리 메뉴] 탭 
2. 내 태그 관리 화면 &gt; 특정 태그 목록 탭 </t>
  </si>
  <si>
    <t xml:space="preserve">내 태그 상세 화면으로 이동 
 - 뒤로가기 || 추가하기 [+] || 다중 선택 버튼 [V] || 더보기[⋮]
 - 태그명 
 - n개 / 사용용량
 - 생성날짜 : yyyy. m. d
 - 사진, 동영상 목록 : 앨범형으로 노출 (3xn)
   - 사진, 동영상 썸네일 
   - 중요 표시 </t>
  </si>
  <si>
    <t xml:space="preserve">1. 내 태그 관리 화면 &gt; 특정 태그 목록 탭 </t>
  </si>
  <si>
    <t>내 태그 상세 화면으로 이동 
 - 뒤로가기 || 추가하기 [+] || 다중 선택 버튼 [V] || 더보기[⋮]
 - 태그명 
 - "사진, 동영상이 없습니다 \n 나만의 사진과 동영상을 여기에 추가해 보세요."</t>
  </si>
  <si>
    <t>추가하기</t>
  </si>
  <si>
    <t xml:space="preserve">1. 더보기 &gt; [내 태그 관리 메뉴] 탭 
2. 내 태그 관리 화면 &gt; 특정 태그 목록 탭 
3. 내 태그 상세 화면 &gt; 추가하기 [+] 버튼 탭 
4. 사진, 동영상 300개 이하 선택 </t>
  </si>
  <si>
    <t>3. 사진, 동영상 추가하기 화면으로 이동 
4. 목록 추가 완료 후, 리스트 갱신
 - Android : "내 태그에 추가되었습니다." 토스트 팝업
 - iOS : 저장 완료 동작 표시 (V)</t>
  </si>
  <si>
    <r>
      <rPr>
        <rFont val="Nanum Gothic"/>
        <b/>
      </rPr>
      <t xml:space="preserve">*테스트 설정 
</t>
    </r>
    <r>
      <rPr>
        <rFont val="Nanum Gothic"/>
      </rPr>
      <t xml:space="preserve"> - 태그 상세 화면 내 컨텐츠 개수 : (Real) 100,000 / (Sandbox) 300
 - 추가 시, 최대 선택 개수 : 300</t>
    </r>
  </si>
  <si>
    <t xml:space="preserve">1. 내 태그 상세 화면 &gt; 다중 선택 버튼 [V] 탭 </t>
  </si>
  <si>
    <t>다중 선택 화면으로 전환
 - 개별 미디어 우상단에 선택 UI 표시
   - [선택 해제]/[취소] 버튼 노출
 - 하단 옵션 메뉴 제공 
   - [저장하기], [톡으로 전달하기], [삭제하기]</t>
  </si>
  <si>
    <t>v11.0.0 메모페이드아웃
- 드라이브에 추가하기 제거</t>
  </si>
  <si>
    <t>1. 내 태그 상세 화면 &gt; 다중 선택 화면 &gt; 사진, 동영상 30개 이하 선택 &gt; [저장하기] 버튼 탭</t>
  </si>
  <si>
    <t>(wizy, 2024/3)
저장 완료 동작 표시 '100' &gt; 'V'</t>
  </si>
  <si>
    <t>1. 내 태그 상세 화면 &gt; 다중 선택 화면 &gt; 사진, 동영상 30개 이하 선택 &gt; [톡으로 전달하기] 버튼 탭
2. 전달 대상 선택 &gt; 전달 완료</t>
  </si>
  <si>
    <t xml:space="preserve">1. 전달하기 레이어 노출 
2. 선택한 채팅방으로 전달 완료 </t>
  </si>
  <si>
    <r>
      <rPr>
        <rFont val="Nanum Gothic"/>
      </rPr>
      <t xml:space="preserve">삭제하기
 - </t>
    </r>
    <r>
      <rPr>
        <rFont val="Nanum Gothic"/>
      </rPr>
      <t>태그에서 삭제</t>
    </r>
  </si>
  <si>
    <t xml:space="preserve">1. 내 태그 상세 화면 &gt; 다중 선택 화면 &gt; 사진, 동영상 선택 &gt; [삭제하기] &gt; [태그에서 삭제] 버튼 탭 
2. [삭제] 버튼 탭 </t>
  </si>
  <si>
    <t>1. 삭제 얼럿 노출 
 - "태그에서 삭제해도 사진과 동영상은 계속 보관됩니다. 삭제하시겠습니까?" [취소][삭제]
2. 미디어 삭제 후, 리스트 갱신 
 - 내 태그 상세 화면에서는 삭제되나 사진, 동영상 버티컬 화면에서는 삭제되지 않음 
 - 중요 미디어의 경우, 중요 상세 화면에서도 미디어 삭제 처리되지 않음 
3. 미디어 삭제 후에도 해당 챗로그는 그대로 존재</t>
  </si>
  <si>
    <r>
      <rPr>
        <rFont val="Nanum Gothic"/>
        <color rgb="FF1155CC"/>
        <u/>
      </rPr>
      <t xml:space="preserve">(yumi, 25/7)
</t>
    </r>
    <r>
      <rPr>
        <rFont val="Nanum Gothic"/>
        <color rgb="FF1155CC"/>
        <u/>
      </rPr>
      <t>QATEAM-3834</t>
    </r>
    <r>
      <rPr>
        <rFont val="Nanum Gothic"/>
        <color rgb="FF1155CC"/>
        <u/>
      </rPr>
      <t xml:space="preserve"> 태그에서 삭제시 팝업 문구 상이한 현상
ㄴ(mia,25/10) i26현상동일  
타이틀: 태그삭제 &gt; '태그에서 삭제'로 수정요청 상태
버튼명: [확인]으로 노출 &gt; 논이슈처리</t>
    </r>
  </si>
  <si>
    <r>
      <rPr>
        <rFont val="Nanum Gothic"/>
      </rPr>
      <t xml:space="preserve">삭제하기
 - </t>
    </r>
    <r>
      <rPr>
        <rFont val="Nanum Gothic"/>
      </rPr>
      <t>삭제</t>
    </r>
  </si>
  <si>
    <t xml:space="preserve">1. 내 태그 상세 화면 &gt; 다중 선택 화면 &gt; 사진, 동영상 선택 &gt; [삭제하기] &gt; [삭제] 버튼 탭 
2. [삭제] 버튼 탭 </t>
  </si>
  <si>
    <t>1. 삭제 얼럿 노출 
----
휴지통으로 이동
선택한 항목을 휴지통으로 이동하시겠습니까? 이동 시 공유 및 중요 표시 정보는 삭제됩니다. [취소][삭제]
2. 미디어 삭제 후, 리스트 갱신 
 - 내 태그 상세화면과 사진, 동영상 버티컬에 모두 삭제 처리됨
 - 중요 미디어의 경우, 중요 상세 화면에서도 삭제 처리됨
3. 미디어 삭제 후에도 해당 챗로그는 그대로 존재</t>
  </si>
  <si>
    <r>
      <rPr>
        <rFont val="Nanum Gothic"/>
        <color rgb="FF1155CC"/>
        <u/>
      </rPr>
      <t xml:space="preserve">(yon, 25/3)
</t>
    </r>
    <r>
      <rPr>
        <rFont val="Nanum Gothic"/>
        <color rgb="FF1155CC"/>
        <u/>
      </rPr>
      <t>OKCHEON-12592</t>
    </r>
    <r>
      <rPr>
        <rFont val="Nanum Gothic"/>
        <color rgb="FF1155CC"/>
        <u/>
      </rPr>
      <t xml:space="preserve">
단일 선택 삭제
- 선택한 파일을 휴지통으로 이동하시겠습니까? 이동 시 중요 표시 정보는 삭제됩니다.
복수 선택 삭제
- 선택한 항목을 휴지통으로 이동하시겠습니까? 이동 시 공유 및 중요 표시 정보는 삭제됩니다.</t>
    </r>
  </si>
  <si>
    <t>(yumi, 25/7)
[취소][확인] 버튼으로 확인</t>
  </si>
  <si>
    <t>태그명 바꾸기</t>
  </si>
  <si>
    <t xml:space="preserve">1. 내 태그 상세 화면 &gt; 더보기 &gt; [태그명 바꾸기] 
2. 태그명 입력 (15자 이하) &gt; [확인] 버튼 탭 
 - 태그명 : 한글, 영문, 기호, 숫자, 공백 등 </t>
  </si>
  <si>
    <t xml:space="preserve">1. 태그명 수정 팝업 노출 
 - 태그명 바꾸기
 - (android) 기존 태그명 입력 상태 (n/15)
2. 태그명 변경 완료 
 - 내 태그 목록 변경 확인 </t>
  </si>
  <si>
    <r>
      <rPr>
        <rFont val="Nanum Gothic"/>
        <u/>
      </rPr>
      <t xml:space="preserve">(sallyy, 25/6)
</t>
    </r>
    <r>
      <rPr>
        <rFont val="Nanum Gothic"/>
        <u/>
      </rPr>
      <t>QATEAM-2305</t>
    </r>
    <r>
      <rPr>
        <rFont val="Nanum Gothic"/>
        <u/>
      </rPr>
      <t xml:space="preserve"> iOS 태그명 공백 15자 입력 후 임의 문자 입력 시 저장 버튼 활성화되며 저장 시 오류 팝업 노출
ㄴ(mia,25/10) i26 현상 재현됨</t>
    </r>
  </si>
  <si>
    <r>
      <rPr>
        <rFont val="Nanum Gothic"/>
        <strike/>
        <color rgb="FF1155CC"/>
        <u/>
      </rPr>
      <t xml:space="preserve">(Jameson, 2024/02) </t>
    </r>
    <r>
      <rPr>
        <rFont val="Nanum Gothic"/>
        <strike/>
        <color rgb="FF1155CC"/>
        <u/>
      </rPr>
      <t>OKCHEON-11756</t>
    </r>
    <r>
      <rPr>
        <rFont val="Nanum Gothic"/>
        <strike/>
        <color rgb="FF1155CC"/>
        <u/>
      </rPr>
      <t xml:space="preserve">
태그명 변경 후 뒤로가기 시, 검색화면 이탈</t>
    </r>
    <r>
      <rPr>
        <rFont val="Nanum Gothic"/>
        <color rgb="FF1155CC"/>
        <u/>
      </rPr>
      <t xml:space="preserve">
&gt; 오래된 이슈로 클로즈처리, 수정필요 시 리오픈할 것</t>
    </r>
  </si>
  <si>
    <t>1. 내 태그 상세 화면 &gt; 더보기 &gt; [삭제] 
2. [삭제] 버튼 탭</t>
  </si>
  <si>
    <t>1. 삭제 얼럿 노출 
 - 타이틀 : 태그 삭제
 - "태그를 삭제해도 사진과 동영상은 계속 보관됩니다. 삭제하시겠습니까?" [취소][삭제]
2. 내 태그 목록 삭제 완료 후, 리스트 갱신</t>
  </si>
  <si>
    <t>iOS : [취소][확인]</t>
  </si>
  <si>
    <t>사진, 동영상 리스트</t>
  </si>
  <si>
    <t xml:space="preserve">모든 사진, 동영상 리스트 노출 
 - 중요 표시 
 - 생성된 날짜 별로 미디어 리스트 표시 
   - 생성 날짜 : yyyy. m. d
   - 생성 시간별 최신순으로 정렬 (좌 -&gt; 우 -&gt; 아래)
 - 개별 미디어 선택 시, 미디어 상세 화면으로 이동 </t>
  </si>
  <si>
    <t xml:space="preserve">1. 사진, 동영상 썸네일 확인 </t>
  </si>
  <si>
    <t>미디어 썸네일 표시 
 - 1:1 비율로 사진 썸네일 표시 
 - gif : (우 하단) GIF 표시 
 - 동영상 : 전체 재생 시간 표시 (mm:ss) 
 - 중요 표시 
 - 설명문구 추가된 경우, 설명 아이콘 표시</t>
  </si>
  <si>
    <t xml:space="preserve">중요 설정 및 해제 </t>
  </si>
  <si>
    <t>중요 해제 상태</t>
  </si>
  <si>
    <t xml:space="preserve">1. 개별 사진 또는 동영상 &gt; 중요 설정
2. 중요 해제 </t>
  </si>
  <si>
    <t>1. 중요 표시됨 
 - 중요 플래그 적용 
 - 중요 상세 화면에 해당 미디어 추가 확인 
2. 중요 표시 제거됨 
 - 중요 플래그 해제
 - 중요 상세 화면에 해당 미디어 제거 확인</t>
  </si>
  <si>
    <t>이미 중요 설정되어 있는 경우</t>
  </si>
  <si>
    <t>1. 개별 사진 또는 동영상 &gt; 중요 설정</t>
  </si>
  <si>
    <t>에러 문구 노출 
 - "이미 중요 표시된 항목입니다."</t>
  </si>
  <si>
    <t xml:space="preserve">북마크 대상이 존재하지 않는 경우 </t>
  </si>
  <si>
    <t>에러 문구 노출 
 - "이미 중요 해제되었거나, 존재하지 않는 항목입니다." [확인]</t>
  </si>
  <si>
    <t>중요 설정 가능한 최대 개수 10만개 초과 
 - 사진, 동영상/파일/링크/메모 북마크 총합
 - 샌박 : 300</t>
  </si>
  <si>
    <t>중요 설정 실패 얼럿 노출 (서버 얼럿)
 - "중요 체크는 최대 {100,000}까지 가능합니다." [확인]</t>
  </si>
  <si>
    <t xml:space="preserve">사진, 동영상 50개 이상 존재 </t>
  </si>
  <si>
    <t>1. 미디어 상세 화면 진입 &gt; 스와이프로 페이징 단위 초과진행(Android 50개, iOS 50개)</t>
  </si>
  <si>
    <t xml:space="preserve">1. 사진, 동영상 버티컬 &gt; 사진 탭 &gt; 상세 화면 확인 </t>
  </si>
  <si>
    <t>사진 상세 화면으로 이동 
 - 타이틀 영역 : [ &lt; ] || 보낸사람, 전송 날짜 || [북마크] 
 - Android [ &lt;- ] 
 - 사진 프리뷰 화면 
   - GIF의 경우, 프리뷰 자동 플레이됨 
 - 설명문구 추가된 경우, 설명 문구 표시
 - 하단 옵션 메뉴 
   - [저장하기], [톡으로 전달하기], [삭제하기], [더보기]</t>
  </si>
  <si>
    <t>사진 상세 화면으로 이동 
 - 타이틀 영역 : [닫기] || 보낸사람, 전송 날짜 || [북마크] || [전체보기]
 - 사진 프리뷰 화면 
   - GIF의 경우, 프리뷰 자동 플레이됨 
 - 하단 옵션 메뉴 
   - [저장하기], [톡으로 전달하기], [삭제하기], [편집], [더보기]</t>
  </si>
  <si>
    <t xml:space="preserve">1. 사진, 동영상 버티컬 &gt; 동영상 탭 &gt; 상세 화면 확인 </t>
  </si>
  <si>
    <t>동영상 상세 화면으로 이동 
 - 타이틀 영역 : [닫기] || 보낸사람, 전송 날짜 || [북마크] 
 - 동영상 프리뷰 화면 
   - 자동 플레이됨 
 - 설명문구 추가된 경우, 설명 문구 표시
 - 하단 옵션 메뉴 
   - [저장하기], [톡으로 전달하기], [삭제하기], [더보기]</t>
  </si>
  <si>
    <t>동영상 상세 화면으로 이동 
 - 타이틀 영역 : [닫기] || 보낸사람, 전송 날짜 || [북마크] || [드라이브에 추가하기] || [전체보기] 
 - 동영상 프리뷰 화면 
   - 자동 플레이됨 
 - 하단 옵션 메뉴 
   - [저장하기], [톡으로 전달하기], [삭제하기], [더보기]</t>
  </si>
  <si>
    <t xml:space="preserve">1. 사진 또는 동영상 상세 화면 &gt; [저장하기] 버튼 탭 </t>
  </si>
  <si>
    <t xml:space="preserve">(wizy, 2024/3)
저장 완료 동작 표시 '100' &gt; 'V' </t>
  </si>
  <si>
    <t xml:space="preserve">1. 전달하기 레이어 노출 
2. 선택한 채팅방으로 전달 완료 
*설명문구가 포함된 미디어의 경우, 설명문구도 포함되어 전달 됨  </t>
  </si>
  <si>
    <t>전달 방식 별 확인</t>
  </si>
  <si>
    <t>* 상세화면 진입 후 톡으로 전달하기</t>
  </si>
  <si>
    <t>1. 전달하기 레이어 노출
2. 메시지 입력 필드 표시 및 보내기 버튼 활성화
3. 선택한 항목 및 입력한 메시지가 채팅방으로 전달된다.</t>
  </si>
  <si>
    <t>1. 전달하기 레이어 노출
2. 선택한 항목이 나챗방으로 전달된다.</t>
  </si>
  <si>
    <t>외부 공유</t>
  </si>
  <si>
    <t>1. 사전조건의 아이템 &gt; 톡으로 전달하기 탭
2. 외부 공유 버튼 탭</t>
  </si>
  <si>
    <t>1. 전달하기 레이어 노출
2. 외부 공유 레이어로 변경되며, 선택한 방식으로 전달된다.</t>
  </si>
  <si>
    <t>1. 전달하기 레이어 노출
2. 선택한 항목이 채팅방으로 전달된다.</t>
  </si>
  <si>
    <t>일반 미디어 삭제</t>
  </si>
  <si>
    <t xml:space="preserve">중요 설정 해제된 사진, 동영상 선택 </t>
  </si>
  <si>
    <t xml:space="preserve">1. 삭제 얼럿 노출 
 ------
휴지통으로 이동
선택한 파일을 휴지통으로 이동하시겠습니까? 이동 시 중요 표시 정보는 삭제됩니다.
[취소][확인]
2. And - 미디어 상세화면이 닫히고 목록으로 이동됨 
iOS - 미디어 삭제 후, 다음 미디어 상세 화면으로 이동됨 
 - 삭제 이후 다음 미디어가 없을 경우, 이전 미디어 상세 화면으로 이동 
 - 삭제 이후 남아있는 미디어가 없을 경우, 목록으로 이동 </t>
  </si>
  <si>
    <t>다음 미디어 = 삭제 미디어보다 최신 날짜
이전 미디어 = 삭제 미디어보다 이전 날짜</t>
  </si>
  <si>
    <t>중요 미디어 삭제</t>
  </si>
  <si>
    <t xml:space="preserve">중요 설정된 사진, 동영상 선택 </t>
  </si>
  <si>
    <t xml:space="preserve">1. 삭제 얼럿 노출 
 ------
휴지통으로 이동
선택한 파일을 휴지통으로 이동하시겠습니까? 이동 시 중요 표시 정보는 삭제됩니다.
[취소][확인]
2.And - 미디어 상세화면이 닫히고 목록으로 이동됨 
iOS - 미디어 삭제 후, 다음 미디어 상세 화면으로 이동됨 
 - 삭제 이후 다음 미디어가 없을 경우, 이전 미디어 상세 화면으로 이동 
 - 삭제 이후 남아있는 미디어가 없을 경우, 목록으로 이동 
3. 중요 상세 화면에도 해당 미디어 삭제 처리됨 </t>
  </si>
  <si>
    <t>다른 앱으로 공유 
 - only android</t>
  </si>
  <si>
    <t xml:space="preserve">1. 사진 또는 동영상 상세 화면 &gt; [더보기] 탭 &gt; [다른 앱으로 공유] 버튼 탭 </t>
  </si>
  <si>
    <t xml:space="preserve">1. 사진 또는 동영상 상세 화면 &gt; [더보기] 탭 &gt; [상세정보] 버튼 탭 </t>
  </si>
  <si>
    <t xml:space="preserve">사진 정보 노출 
 - 사진 : 종류(GIF 포함), 크기, 해상도 
 - 동영상 : 종류, 크기  </t>
  </si>
  <si>
    <r>
      <rPr>
        <rFont val="Nanum Gothic"/>
        <b/>
      </rPr>
      <t>*참고) select view &gt; 저장하기 문구 상이</t>
    </r>
    <r>
      <rPr>
        <rFont val="Nanum Gothic"/>
      </rPr>
      <t xml:space="preserve">
- 중요 상세 얼럿 : 사진,동영상 저장은 한번에 30개까지 가능합니다. 
- 유/무료 버티컬 상세 얼럿 : 파일 저장은 한번에 30개까지 가능합니다. 
ㄴ shannon 23/07, 유/무료 버티컬 상세 '사진, 동영상 저장'으로 노출됨
(wizy, 2024/3)
저장 완료 동작 표시 '100' &gt; 'V' </t>
    </r>
  </si>
  <si>
    <t>저장 불가
 - 저장 가능한 최대 개수 초과</t>
  </si>
  <si>
    <t>선택한 채팅방으로 전달 완료 
 - 묶음 말풍선으로 전송</t>
  </si>
  <si>
    <t>톡으로 전달하기
- 전달 방식 별 확인</t>
  </si>
  <si>
    <t>* 사진 동영상 최대 전달 개수
- 30개</t>
  </si>
  <si>
    <t>공유피커 &gt; 친구에게 전달</t>
  </si>
  <si>
    <r>
      <rPr>
        <rFont val="Nanum Gothic"/>
      </rPr>
      <t xml:space="preserve">1. 다중 선택 화면 &gt; 항목 선택 &gt; 톡으로 전달하기 탭
2. 공유피커에서 </t>
    </r>
    <r>
      <rPr>
        <rFont val="Nanum Gothic"/>
        <strike/>
        <color rgb="FFB7B7B7"/>
      </rPr>
      <t>친구탭에서</t>
    </r>
    <r>
      <rPr>
        <rFont val="Nanum Gothic"/>
      </rPr>
      <t xml:space="preserve"> 전달할 대상 선택
3. 메시지 입력 후 전달</t>
    </r>
  </si>
  <si>
    <r>
      <rPr>
        <rFont val="Nanum Gothic"/>
      </rPr>
      <t xml:space="preserve">1. 공유피커 </t>
    </r>
    <r>
      <rPr>
        <rFont val="Nanum Gothic"/>
        <strike/>
        <color rgb="FFB7B7B7"/>
      </rPr>
      <t>전달하기 레이어</t>
    </r>
    <r>
      <rPr>
        <rFont val="Nanum Gothic"/>
      </rPr>
      <t xml:space="preserve"> 노출
2. 메시지 입력 필드 표시 및 보내기 버튼 활성화
3. 선택한 항목 및 입력한 메시지가 채팅방으로 전달된다.</t>
    </r>
  </si>
  <si>
    <t>1. 다중 선택 화면 &gt; 항목 선택 &gt; 톡으로 전달하기 탭
2. 채팅탭에서 전달할 대상 선택
3. 메시지 입력 후 전달</t>
  </si>
  <si>
    <t>1. 다중 선택 화면 &gt; 항목 선택 &gt; 톡으로 전달하기 탭
2. 나에게 버튼 탭</t>
  </si>
  <si>
    <t>1. 다중 선택 화면 &gt; 항목 선택 &gt; 톡으로 전달하기 탭
2. 외부 공유 버튼 탭</t>
  </si>
  <si>
    <t>(woody, 24/9)
2건 이상 선택시에도 외부공유 노출 되어야 하나,
추 후 개선 예정</t>
  </si>
  <si>
    <t>1. 다중 선택 화면 &gt; 항목 선택 &gt; 톡으로 전달하기 탭
2. 펑 버튼 탭</t>
  </si>
  <si>
    <t>(harry, 24/9)
2건 이상 선택 시, 펑 미 노출이 스펙
다중 선택 화면에서 사진 1개 선택하면 펑 노출</t>
  </si>
  <si>
    <t>1. 다중 선택 화면 &gt; 항목 선택 &gt; 톡으로 전달하기 탭
2. 풀피커로 전환후 친구 선택 후 [확인] 탭</t>
  </si>
  <si>
    <r>
      <rPr>
        <rFont val="Nanum Gothic"/>
      </rPr>
      <t xml:space="preserve">공유피커 </t>
    </r>
    <r>
      <rPr>
        <rFont val="Nanum Gothic"/>
        <strike/>
        <color rgb="FFB7B7B7"/>
      </rPr>
      <t>풀피커</t>
    </r>
    <r>
      <rPr>
        <rFont val="Nanum Gothic"/>
      </rPr>
      <t xml:space="preserve"> &gt; 채팅방에 전달</t>
    </r>
  </si>
  <si>
    <r>
      <rPr>
        <rFont val="Nanum Gothic"/>
      </rPr>
      <t xml:space="preserve">1. 다중 선택 화면 &gt; 항목 선택 &gt; 톡으로 전달하기 탭
2. 공유피커에서 &gt; </t>
    </r>
    <r>
      <rPr>
        <rFont val="Nanum Gothic"/>
        <strike/>
        <color rgb="FFB7B7B7"/>
      </rPr>
      <t>풀피커로 전환후</t>
    </r>
    <r>
      <rPr>
        <rFont val="Nanum Gothic"/>
      </rPr>
      <t xml:space="preserve"> 채팅방 선택 후 [확인] 탭</t>
    </r>
  </si>
  <si>
    <r>
      <rPr>
        <rFont val="Nanum Gothic"/>
      </rPr>
      <t xml:space="preserve">1. 공유피커 </t>
    </r>
    <r>
      <rPr>
        <rFont val="Nanum Gothic"/>
        <strike/>
        <color rgb="FFB7B7B7"/>
      </rPr>
      <t>전달하기 레이어</t>
    </r>
    <r>
      <rPr>
        <rFont val="Nanum Gothic"/>
      </rPr>
      <t xml:space="preserve"> 노출
2. 선택한 항목이 채팅방으로 전달된다.</t>
    </r>
  </si>
  <si>
    <t>1. 팝업 표시
-----
휴지통으로 이동
선택한 파일을 휴지통으로 이동하시겠습니까? 
이동 시 중요 표시 정보는 삭제됩니다.
[취소][확인]
2. 해당 항목 삭제 후 목록 갱신</t>
  </si>
  <si>
    <r>
      <rPr>
        <rFont val="Nanum Gothic"/>
        <color rgb="FF1155CC"/>
        <u/>
      </rPr>
      <t xml:space="preserve">(bono, 25/7)
</t>
    </r>
    <r>
      <rPr>
        <rFont val="Nanum Gothic"/>
        <color rgb="FF1155CC"/>
        <u/>
      </rPr>
      <t>OKCHEON-12592</t>
    </r>
    <r>
      <rPr>
        <rFont val="Nanum Gothic"/>
        <color rgb="FF1155CC"/>
        <u/>
      </rPr>
      <t xml:space="preserve">
단일 선택 삭제
- 선택한 파일을 휴지통으로 이동하시겠습니까? 이동 시 중요 표시 정보는 삭제됩니다.
복수 선택 삭제
- 선택한 항목을 휴지통으로 이동하시겠습니까? 이동 시 공유 및 중요 표시 정보는 삭제됩니다.</t>
    </r>
  </si>
  <si>
    <t>1. 추천 태그, 추천 키워드 관련 미디어 존재 
2. 최근 나에게 미디어 보낸 친구 목록 존재</t>
  </si>
  <si>
    <t xml:space="preserve">검색 화면으로 이동됨 
 - 검색 입력란 
   - 가이드 문구 : "보낸 사람, 키워드로 검색"
   - Android : [뒤로가기] || 검색 입력란 || 달력 아이콘
   - iOS : 검색 입력란 || 달력 아이콘 || [취소]
 - 추천 태그 
   - 중요 
   - 동영상
   - 스크린샷 
   - 문서 
   - GIF 
 - 최근 나에게 보낸 사람 
   - 친구 프로필 및 이름 노출 
   - 최대 5명까지 노출 </t>
  </si>
  <si>
    <t xml:space="preserve">선택된 날짜를 포함한 이전 기간 동안의 검색 결과 노출 
 - 검색 입력창 : [~yy. m. d], [닫기], [취소-ios]
 - 사진, 동영상 n개 
 - 생성된 날짜 별로 사진, 동영상 리스트 표시
   - 생성 날짜 : yyyy. m. d
   - 중요 표시 (중요 플래그 동작) 
   - 생성 시간별 최신순으로 정렬 (좌 -&gt; 우 -&gt; 아래)
 - 개별 목록 선택 시, 미디어 상세 화면으로 이동 </t>
  </si>
  <si>
    <t>키워드 검색
 - 내 태그</t>
  </si>
  <si>
    <t>검색 결과 있음
 - 내 태그</t>
  </si>
  <si>
    <t>1. 검색 화면 &gt; 특정 키워드 검색</t>
  </si>
  <si>
    <t xml:space="preserve">검색키워드 입력란에 키워드가 표시되고, 검색 결과 노출 
 - 검색 입력창 : [키워드], [닫기], [취소-ios] 
 - 내 태그 n개 
   - 가장 최근에 추가된 사진, 동영상 표시
   - 내 태그명 : 검색 키워드 하이라이트 처리 
   - 내 태그 내 미디어 총 개수 표시
   - 내 태그 클릭 시, 내 태그 상세 화면으로 이동 
 - 사진, 동영상 n개
   - 썸네일 표시 
   - 중요 표시 (중요 플래그 동작) 
   - 생성 시간별 최신순으로 정렬 (좌 -&gt; 우 -&gt; 아래)
   - 개별 목록 선택 시, 미디어 상세 화면으로 이동 </t>
  </si>
  <si>
    <r>
      <rPr>
        <rFont val="Nanum Gothic"/>
        <strike/>
      </rPr>
      <t xml:space="preserve">(Jameson, 2024/02) </t>
    </r>
    <r>
      <rPr>
        <rFont val="Nanum Gothic"/>
        <strike/>
        <color rgb="FF1155CC"/>
        <u/>
      </rPr>
      <t>OKCHEON-11756</t>
    </r>
    <r>
      <rPr>
        <rFont val="Nanum Gothic"/>
        <strike/>
      </rPr>
      <t xml:space="preserve">
태그명 변경 후 뒤로가기 시, 검색화면 이탈 
</t>
    </r>
    <r>
      <rPr>
        <rFont val="Nanum Gothic"/>
      </rPr>
      <t xml:space="preserve">&gt; 오래된 이슈로 클로즈처리, 수정필요 시 리오픈할 것
(juanaa 25/2) </t>
    </r>
    <r>
      <rPr>
        <rFont val="Nanum Gothic"/>
        <color rgb="FF1155CC"/>
        <u/>
      </rPr>
      <t>OKCHEON-12834</t>
    </r>
    <r>
      <rPr>
        <rFont val="Nanum Gothic"/>
      </rPr>
      <t xml:space="preserve">
톡 버티컬 &gt; '검색결과 없습니다' 문구 표시 후 검색 결과 노출되는 현상
&gt;&gt; (yon, 25/3) 노운이슈 처리</t>
    </r>
  </si>
  <si>
    <r>
      <rPr>
        <rFont val="Nanum Gothic"/>
        <b/>
      </rPr>
      <t xml:space="preserve">노운이슈 </t>
    </r>
    <r>
      <rPr>
        <rFont val="Nanum Gothic"/>
      </rPr>
      <t xml:space="preserve">
특수숫자 포함된 태그 검색 시, 검색결과가 없습니다 화면 노출
https://jira.daumkakao.com/browse/OKCHEON-10875</t>
    </r>
  </si>
  <si>
    <t>최근 나에게 보낸사람 검색</t>
  </si>
  <si>
    <t>검색 결과 있음
 - 최근 나에게 보낸사람</t>
  </si>
  <si>
    <t xml:space="preserve">1-1. 검색 화면 &gt; 최근 나에게 보낸사람 &gt; 특정 친구 탭
1-2. 검색 화면 &gt; 보낸 사람 검색 </t>
  </si>
  <si>
    <t>선택한 친구가 발신한 사진, 동영상 목록 노출 
 - 검색 입력창 : [친구명], [닫기], [취소-ios] (친구명 블럭처리)
 - 사진, 동영상 n개
   - 날짜 : yyyy. m. d
   - 중요 표시 (중요 플래그 동작) 
   - 생성 시간별 최신순으로 정렬 (좌 -&gt; 우 -&gt; 아래)
   - 개별 목록 선택 시, 미디어 상세 화면으로 이동 
 - 최근 나에게 보낸사람 목록과 동일한 검색결과 (내 태그, 추천 키워드)가 있을 경우엔 노출 우선순위에서 밀림</t>
  </si>
  <si>
    <t xml:space="preserve">1. 톡클라우드 유료 홈 &gt; 파일 탭 </t>
  </si>
  <si>
    <t>파일 버티컬 화면으로 이동
Android 
 - 타이틀 영역 : 뒤로가기 || 파일 || 검색 || 다중 선택 버튼 [V] || 사이드 메뉴
 - 채팅방 필터 영역 : 전체(default)
 - "파일이 없습니다 \n채팅방에서 주고 받은 파일을 모아보고, 간편하게 관리하세요."
iOS
 - 타이틀 영역 : 뒤로가기 || 파일 || 검색 || 사이드 메뉴
 - 채팅방 필터 영역 : 전체(default)
 - "파일이 없습니다 \n채팅방에서 주고 받은 파일을 모아보고, 간편하게 관리하세요."</t>
  </si>
  <si>
    <t>1. 톡클라우드 유료 홈 &gt; 파일 탭 &gt; 전체 필터 탭</t>
  </si>
  <si>
    <t xml:space="preserve">파일 버티컬 화면으로 이동
Android 
 - 타이틀 영역 : 뒤로가기 || 파일 || 다중 선택 버튼 [V] || 검색 || 사이드 메뉴
 - [+ 태그추가] || 더보기[⋮] 
 - n개 / 사용용량
 - 생성날짜 : yyyy. m. d
 -  목록 : 최신순으로 정렬 
   - 파일 썸네일 
   - 중요 표시 
iOS
 - 타이틀 영역 : 뒤로가기 || 파일 || 검색 || 사이드 메뉴
 - [+ 태그추가] || 더보기[⋮] 
 - n개 / 사용용량 || 다중 선택 버튼 [V] 
 - 생성날짜 : yyyy. m. d
 -  목록 : 최신순으로 정렬 
   - 파일 썸네일 
   - 중요 표시 </t>
  </si>
  <si>
    <t>(Jameson, 26/5)
and : 파일 우측에 더보기 버튼 노출
ios : 파일 우측에 더보기 버튼 미노출
 ㄴ 롱탭 시 더보기 메뉴 노출</t>
  </si>
  <si>
    <t xml:space="preserve">1. 파일 &gt; 스크롤 다운 </t>
  </si>
  <si>
    <t xml:space="preserve">일부 영역만 고정된채로 화면 스크롤됨 
Android 
 - 고정되는 영역
   - 타이틀 영역 : 뒤로가기 || 파일 || 다중 선택 버튼 [V] || 사이드 메뉴
iOS
 - 고정되는 영역 
   - 타이틀 영역 : 뒤로가기 || 파일 || 사이드 메뉴
   - n개 / 사용용량 || 다중 선택 버튼 [V] </t>
  </si>
  <si>
    <t xml:space="preserve">1. 파일 &gt; 스크롤 다운 &gt; 불러오는 미디어 수 </t>
  </si>
  <si>
    <t>1. 파일 &gt; 상단 진행률 안내 표시 확인</t>
  </si>
  <si>
    <t>채팅방 필터 하단에 진행률 문구 노출 
 - "보관이 완료된 일부 데이터의 처리가 지연되고 있습니다. 순차적으로 처리 후 표시될 예정이니 잠시만 기다려주세요."</t>
  </si>
  <si>
    <r>
      <rPr>
        <rFont val="Nanum Gothic"/>
        <color rgb="FF1155CC"/>
        <u/>
      </rPr>
      <t xml:space="preserve">[22/3차] 추후 개선 예정 
</t>
    </r>
    <r>
      <rPr>
        <rFont val="Nanum Gothic"/>
        <color rgb="FF1155CC"/>
        <u/>
      </rPr>
      <t>https://jira.daumkakao.com/browse/OKCHEON-9422</t>
    </r>
  </si>
  <si>
    <t xml:space="preserve">1. 나간 채팅방 존재 
2. 나간 채팅방에서 전송한 파일 없음 </t>
  </si>
  <si>
    <t>1. 나간 채팅방 존재 
2. 나간 채팅방에서 전송한 파일 있음</t>
  </si>
  <si>
    <t xml:space="preserve">선택한 채팅방에서 수/발신한 파일 목록 노출 
Android 
 - 태그 영역 미노출 
 - n개 / 사용용량
 - 생성날짜 : yyyy. m. d
 -  목록 : 최신순으로 정렬 
   - 파일 썸네일 
   - 중요 표시 
iOS 
 - 태그 영역 미노출 
 - n개 / 사용용량 || 다중 선택 버튼 [V] 
 - 생성날짜 : yyyy. m. d
 -  목록 : 최신순으로 정렬 
   - 파일 썸네일 
   - 중요 표시 </t>
  </si>
  <si>
    <t>1. 파일 목록 있음 
2. 내 태그, 추천 태그 모두 없음</t>
  </si>
  <si>
    <r>
      <rPr>
        <rFont val="Nanum Gothic"/>
      </rPr>
      <t xml:space="preserve">추천 태그 목록이 아래 순서대로 노출 (총 8개)
 - PDF &gt; 스프레드시트 &gt; 프리젠테이션 &gt; 텍스트 문서 &gt; 압축파일 &gt; 비디오 &gt; 오디오 &gt; 이미지
</t>
    </r>
    <r>
      <rPr>
        <rFont val="Nanum Gothic"/>
        <i/>
      </rPr>
      <t>*모든 목록 순서를 확인할 필요는 없고, 일부 추천 태그 목록이 위 순서대로 노출되면 pass</t>
    </r>
  </si>
  <si>
    <t xml:space="preserve">1. [+ 태그추가] 버튼 탭 &gt; 태그명 입력 &gt; [확인] 버튼 탭
 - 한글, 영문, 기호, 숫자, 공백, 이모티콘 등 
2. 파일 선택 &gt; [추가] 버튼 탭 </t>
  </si>
  <si>
    <t xml:space="preserve">1. 파일 추가하기 화면으로 이동 
 - 타이틀 영역 : 닫기/뒤로가기 || 파일 || [추가]
 - 파일 목록 : 파일 목록 : 리스트형으로 노출 
2. 태그가 선택된 상태로 파일 목록이 필터링되어 노출 </t>
  </si>
  <si>
    <r>
      <rPr>
        <rFont val="Nanum Gothic"/>
        <color rgb="FF1155CC"/>
        <u/>
      </rPr>
      <t>(mia, 25/10) 
파일 목록 리스트 형태로 스펙 변경됨 
(</t>
    </r>
    <r>
      <rPr>
        <rFont val="Nanum Gothic"/>
        <color rgb="FF1155CC"/>
        <u/>
      </rPr>
      <t>QATEAM-8118</t>
    </r>
    <r>
      <rPr>
        <rFont val="Nanum Gothic"/>
        <color rgb="FF1155CC"/>
        <u/>
      </rPr>
      <t xml:space="preserve"> ssoya 코멘트 참고) </t>
    </r>
  </si>
  <si>
    <t>생성 불가 얼럿 노출 
 - "동일한 이름의 태그가 존재합니다. 다른 이름을 입력해 주세요."</t>
  </si>
  <si>
    <t>내 태그에 추가된 파일이 없는 경우</t>
  </si>
  <si>
    <t xml:space="preserve">1. 내 태그 탭 
2. [파일 담기] 버튼 탭 
3. 파일 선택 &gt; [추가] 버튼 탭 </t>
  </si>
  <si>
    <t xml:space="preserve">1. 빈화면으로 필터링 
죠르디 + 춘식이 이미지
나만의 파일을 여기에 추가해 보세요.
[파일 담기]
2. 파일 추가하기 화면으로 이동 
3. 태그가 선택된 상태로 파일 목록이 필터링되어 노출 </t>
  </si>
  <si>
    <t>내 태그에 추가된 파일이 있는 경우</t>
  </si>
  <si>
    <t xml:space="preserve">1. 내 태그에 추가된 파일 목록이 필터링되어 노출 
 - 파일 목록 순서 유지
 - n개 / 사용용량 노출
2. 태그 선택 해제 처리 
 - 전체 목록 노출 </t>
  </si>
  <si>
    <r>
      <rPr>
        <rFont val="Nanum Gothic"/>
        <color rgb="FF1155CC"/>
        <u/>
      </rPr>
      <t xml:space="preserve">(Jameson, 2023/08) </t>
    </r>
    <r>
      <rPr>
        <rFont val="Nanum Gothic"/>
        <color rgb="FF1155CC"/>
        <u/>
      </rPr>
      <t>OKCHEON-8793</t>
    </r>
    <r>
      <rPr>
        <rFont val="Nanum Gothic"/>
        <color rgb="FF1155CC"/>
        <u/>
      </rPr>
      <t xml:space="preserve">
추천태그에서는 갯수 및 사용용량 미노출이 스펙 </t>
    </r>
  </si>
  <si>
    <t xml:space="preserve">추천 태그 </t>
  </si>
  <si>
    <t xml:space="preserve">1. 추천 태그 파일 목록이 필터링되어 노출 
 - 파일 목록 순서 유지
2. 태그 선택 해제 처리 
 - 전체 목록 노출 </t>
  </si>
  <si>
    <r>
      <rPr>
        <rFont val="Nanum Gothic"/>
      </rPr>
      <t xml:space="preserve">태그 전체보기 팝업뷰 노출 
 - 타이틀 영역 : 태그 전체보기 || </t>
    </r>
    <r>
      <rPr>
        <rFont val="Nanum Gothic"/>
        <b/>
      </rPr>
      <t>[내 태그 관리 메뉴]</t>
    </r>
    <r>
      <rPr>
        <rFont val="Nanum Gothic"/>
      </rPr>
      <t xml:space="preserve">
 - 내 태그 
   - [+ 태그추가] 
   - 내 태그 목록 
 - 추천 태그
   - 추천 태그 목록 (순서대로 노출)
 - 정렬 
   - 생성순
   - 이름순 
   - 업데이트순</t>
    </r>
  </si>
  <si>
    <r>
      <rPr>
        <rFont val="Nanum Gothic"/>
      </rPr>
      <t>태그 전체보기 팝업뷰 노출 
 - 타이틀 영역 : [X] ||태그 전체보기 ||</t>
    </r>
    <r>
      <rPr>
        <rFont val="Nanum Gothic"/>
        <b/>
      </rPr>
      <t xml:space="preserve"> [내 태그 관리 메뉴]</t>
    </r>
    <r>
      <rPr>
        <rFont val="Nanum Gothic"/>
      </rPr>
      <t xml:space="preserve">
 - 내 태그 
   - [+ 태그추가] 
   - 내 태그 목록
</t>
    </r>
    <r>
      <rPr>
        <rFont val="Nanum Gothic"/>
        <b/>
      </rPr>
      <t xml:space="preserve">   - [더보기]  </t>
    </r>
    <r>
      <rPr>
        <rFont val="Nanum Gothic"/>
      </rPr>
      <t xml:space="preserve">
 - 추천 태그
   - 추천 태그 목록 (순서대로 노출)
 - 정렬 
   - 생성순
   - 이름순 
   - 업데이트순</t>
    </r>
  </si>
  <si>
    <t>태그 전체보기 팝업뷰 노출 
 - 타이틀 영역 : 태그 전체보기
 - 내 태그 
   - [+ 태그추가] 
 - 추천 태그
 - 정렬 
   - 생성순
   - 이름순 
   - 업데이트순</t>
  </si>
  <si>
    <t>태그 전체보기 화면이 닫히고, 태그된 파일 목록이 필터링되어 노출 
 - 목록 순서 유지</t>
  </si>
  <si>
    <r>
      <rPr>
        <rFont val="Nanum Gothic"/>
        <strike/>
        <color rgb="FF1155CC"/>
        <u/>
      </rPr>
      <t xml:space="preserve">(lookai, 2024/02)
내 태그 관리 상세 화면 정렬 값 변경 시 선택된 태그로 포커싱 되지 않음
</t>
    </r>
    <r>
      <rPr>
        <rFont val="Nanum Gothic"/>
        <strike/>
        <color rgb="FF1155CC"/>
        <u/>
      </rPr>
      <t xml:space="preserve">https://jira.daumkakao.com/browse/OKCHEON-11751
</t>
    </r>
    <r>
      <rPr>
        <rFont val="Nanum Gothic"/>
        <color rgb="FF1155CC"/>
        <u/>
      </rPr>
      <t>&gt; 오래된 이슈로 클로즈처리, 수정필요 시 리오픈할 것</t>
    </r>
  </si>
  <si>
    <t>내 태그 목록이 이름순으로 정렬 (추천 태그는 순서 변동 없음)
 - 기호 - 숫자 - 영문 - 한글 - 이모지 순으로 정렬 (서버)</t>
  </si>
  <si>
    <t xml:space="preserve">내 태그 관리 상세 화면으로 이동 
 - 닫기(Android = 뒤로가기 [ &lt; ] ) || 내 태그 관리 
 - "원하는 태그를 선택하여 새로운 항목을 추가/삭제하거나 관리할 수 있습니다."
 - 내 태그 목록 (정렬값 순) 
   - 내 태그명 
   - n 개 
   - 이동하기 버튼 [&gt;] </t>
  </si>
  <si>
    <t xml:space="preserve">내 태그 상세 화면으로 이동 
 - 뒤로가기 || 추가하기 [+] || 다중 선택 버튼 [V] || 더보기[⋮]
 - 태그명 
 - n개 / 사용용량
 - 생성날짜 : yyyy. m. d
 - 파일 목록 : 앨범형으로 노출 (2xn)
   - 파일 썸네일
   - 중요 표시 </t>
  </si>
  <si>
    <t>내 태그 상세 화면으로 이동 
 - 뒤로가기 || 추가하기 [+] || 다중 선택 버튼 [V] || 더보기[⋮]
 - 태그명 
 - "파일이 없습니다 \n 나만의 파일을 여기에 추가해 보세요."</t>
  </si>
  <si>
    <t xml:space="preserve">1. 더보기 &gt; [내 태그 관리 메뉴] 탭 
2. 내 태그 관리 화면 &gt; 특정 태그 목록 탭 
3. 내 태그 상세 화면 &gt; 추가하기 [+] 버튼 탭 
4. 파일 300개 이하 선택 </t>
  </si>
  <si>
    <t>3. 파일 추가하기 화면으로 이동 
4. 목록 추가 완료 후, 리스트 갱신
 - Android : "내 태그에 추가되었습니다." 토스트 팝업
 - iOS : 저장 완료 동작 표시 (V)</t>
  </si>
  <si>
    <t>다중 선택 화면으로 전환
 - 개별 미디어 우상단에 선택 UI 표시
   - [선택 해제]/[취소] 버튼 노출
 - 하단 옵션 메뉴 제공 
   - [톡으로 전달하기], [삭제하기]</t>
  </si>
  <si>
    <t>2024/06 메모 페이드아웃
- 드라이브에 추가하기 제거</t>
  </si>
  <si>
    <t>1. 내 태그 상세 화면 &gt; 다중 선택 화면 &gt; 파일 10개 이하 선택 &gt; [전달하기] 버튼 탭
2. 전달 대상 선택 &gt; 전달 완료</t>
  </si>
  <si>
    <r>
      <rPr>
        <rFont val="Nanum Gothic"/>
        <color rgb="FF000000"/>
        <u/>
      </rPr>
      <t xml:space="preserve">(jameson, 2023/06) </t>
    </r>
    <r>
      <rPr>
        <rFont val="Nanum Gothic"/>
        <color rgb="FF000000"/>
        <u/>
      </rPr>
      <t>OKCHEON-10871</t>
    </r>
    <r>
      <rPr>
        <rFont val="Nanum Gothic"/>
        <color rgb="FF000000"/>
        <u/>
      </rPr>
      <t xml:space="preserve">
특정 확장자명 파일 전송 시도 시, 일시적 오류 얼럿 노출
--&gt; 백로그로 이관 </t>
    </r>
  </si>
  <si>
    <r>
      <rPr>
        <rFont val="Nanum Gothic"/>
      </rPr>
      <t xml:space="preserve">삭제하기
 - </t>
    </r>
    <r>
      <rPr>
        <rFont val="Nanum Gothic"/>
      </rPr>
      <t>태그에서 삭제</t>
    </r>
  </si>
  <si>
    <t xml:space="preserve">1. 내 태그 상세 화면 &gt; 다중 선택 화면 &gt; 파일 선택 &gt; [삭제하기] &gt; [태그에서 삭제] 버튼 탭 
2. [삭제] 버튼 탭 </t>
  </si>
  <si>
    <t>1. 삭제 얼럿 노출 
 - "태그에서 삭제해도 파일은 계속 보관됩니다. 삭제하시겠습니까?" [취소][삭제]
2. 파일 삭제 후, 리스트 갱신 
 - 내 태그 상세 화면에서는 삭제되나 파일 버티컬 화면에서는 삭제되지 않음 
 - 중요 파일의 경우, 중요 상세 화면에서도 파일 삭제 처리되지 않음 
3. 파일 삭제 후에도 해당 챗로그는 그대로 존재</t>
  </si>
  <si>
    <r>
      <rPr>
        <rFont val="Nanum Gothic"/>
        <color rgb="FF1155CC"/>
        <u/>
      </rPr>
      <t xml:space="preserve">(yumi, 25/7)
</t>
    </r>
    <r>
      <rPr>
        <rFont val="Nanum Gothic"/>
        <color rgb="FF1155CC"/>
        <u/>
      </rPr>
      <t>QATEAM-3834</t>
    </r>
    <r>
      <rPr>
        <rFont val="Nanum Gothic"/>
        <color rgb="FF1155CC"/>
        <u/>
      </rPr>
      <t xml:space="preserve"> 태그에서 삭제시 팝업 문구 상이한 현상
ㄴ(mia,25/10) i26현상동일  
타이틀: 태그삭제 &gt; '태그에서 삭제'로 수정요청 상태
버튼명: [확인]으로 노출 &gt; 논이슈처리</t>
    </r>
  </si>
  <si>
    <r>
      <rPr>
        <rFont val="Nanum Gothic"/>
      </rPr>
      <t xml:space="preserve">삭제하기
 - </t>
    </r>
    <r>
      <rPr>
        <rFont val="Nanum Gothic"/>
      </rPr>
      <t>삭제</t>
    </r>
  </si>
  <si>
    <t xml:space="preserve">1. 내 태그 상세 화면 &gt; 다중 선택 화면 &gt; 파일 선택 &gt; [삭제하기] &gt; [삭제] 버튼 탭 
2. [삭제] 버튼 탭 </t>
  </si>
  <si>
    <t>1. 삭제 얼럿 노출 
----
- 휴지통으로 이동
선택한 항목을 휴지통으로 이동하시겠습니까? 이동 시 중요 표시 정보는 삭제됩니다. [취소][확인]
2. 파일 삭제 후, 리스트 갱신 
 - 내 태그 상세 화면과 파일 버티컬에 모두 삭제 처리됨
 - 중요 파일의 경우, 중요 상세 화면에서도 삭제 처리됨
3. 파일 삭제 후에도 해당 챗로그는 그대로 존재</t>
  </si>
  <si>
    <r>
      <rPr>
        <rFont val="Nanum Gothic"/>
        <color rgb="FF000000"/>
        <u/>
      </rPr>
      <t xml:space="preserve">(sallyy, 26/2)
</t>
    </r>
    <r>
      <rPr>
        <rFont val="Nanum Gothic"/>
        <color rgb="FF000000"/>
        <u/>
      </rPr>
      <t>OKCHEON-12592</t>
    </r>
    <r>
      <rPr>
        <rFont val="Nanum Gothic"/>
        <color rgb="FF000000"/>
        <u/>
      </rPr>
      <t xml:space="preserve">
단일 선택 삭제
- 선택한 파일을 휴지통으로 이동하시겠습니까? 이동 시 중요 표시 정보는 삭제됩니다.
복수 선택 삭제
- 선택한 항목을 휴지통으로 이동하시겠습니까? 이동 시 공유 및 중요 표시 정보는 삭제됩니다.</t>
    </r>
  </si>
  <si>
    <t xml:space="preserve">1. 내 태그 상세 화면 &gt; 더보기 &gt; [태그명 바꾸기] 
2. 태그명 입력 (15자 이하) &gt; [확인] 버튼 탭
 -(iOS (15자 이하) 미노출 
 - 태그명 : 한글, 영문, 기호, 숫자, 공백 등 </t>
  </si>
  <si>
    <t xml:space="preserve">1. 태그명 수정 팝업 노출 
 - 타이틀 : 태그명 바꾸기
 - 기존 태그명 입력 상태
2. 태그명 변경 완료 
 - 내 태그 목록 변경 확인 </t>
  </si>
  <si>
    <t>1. 삭제 얼럿 노출 
 - 타이틀 : 태그 삭제
 - "태그를 삭제해도 파일은 계속 보관됩니다. 삭제하시겠습니까?" [취소][삭제]
2. 내 태그 목록 삭제 완료 후, 리스트 갱신</t>
  </si>
  <si>
    <t xml:space="preserve">모든 파일 리스트 노출 
 - 중요 표시 
 - 생성된 날짜 별로 파일 리스트 표시 
   - 생성 날짜 : yyyy. m. d
   - 생성 시간별 최신순으로 정렬 (좌 -&gt; 우 -&gt; 아래)
 - 개별 파일 선택 시, 파일 뷰어로 이동 </t>
  </si>
  <si>
    <t xml:space="preserve">파일 썸네일 표시 
 - 1:1 비율로 파일 확장자별 아이콘 표시
   - 파일명 표시 (파일명.확장자) 
 - 개별용량 
 - 중요 표시 </t>
  </si>
  <si>
    <t>중요 설정 및 해제</t>
  </si>
  <si>
    <t xml:space="preserve">1. 파일 &gt; 중요 설정
2. 중요 해제 </t>
  </si>
  <si>
    <t>1. 파일 &gt; 중요 설정</t>
  </si>
  <si>
    <t>중요 폴더 내 컨텐츠 100,000개 존재
 - 샌박 : 100</t>
  </si>
  <si>
    <t>중요 표시 불가 얼럿 노출 
 - "중요 표시는 최대 {100,000}까지 가능합니다."</t>
  </si>
  <si>
    <t xml:space="preserve">1. 다운로딩 아이콘 노출 
2. 다운로드 완료 후 파일 뷰어 이동 X </t>
  </si>
  <si>
    <t xml:space="preserve">주의 팝업이 노출됨
- "친구가 아닌 사용자가 보낸 파일은 안전하지 않을 수 있습니다. 다운로드 받으시겠습니까?" [취소][확인] </t>
  </si>
  <si>
    <t xml:space="preserve">다중 선택 화면으로 전환
 - 개별 미디어 우상단에 선택 UI 표시
   - 선택 개수 카운트 및 [선택 해제]/[취소] 버튼 노출
 - 하단 옵션 메뉴 제공 
   - [드라이브에 추가], [톡으로 전달하기], [삭제하기] 버튼 활성화 상태 </t>
  </si>
  <si>
    <t>* 파일 최대 전달 개수 - 10개</t>
  </si>
  <si>
    <t xml:space="preserve">동일한 파일이 10번 이내 추가된 경우 </t>
  </si>
  <si>
    <t xml:space="preserve">1. 다중 선택 화면 &gt; 파일 선택 &gt; [드라이브에 추가하기] 버튼 탭 
2. 이동 경로 선택 &gt; [추가하기] 버튼 탭 </t>
  </si>
  <si>
    <t xml:space="preserve">파일이 사본으로 생성되어 드라이브에 추가됨 
 - 파일명 : 원본이름_(1) 형식으로 사본 생성
 - 최대 10개까지만 중복 생성 가능 </t>
  </si>
  <si>
    <t>추가 불가</t>
  </si>
  <si>
    <t>추가 불가 얼럿 노출 (서버 얼럿)
 - "동일한 항목은 최대 10개까지만 만들 수 있습니다." [확인]</t>
  </si>
  <si>
    <t>1. 다중 선택 화면 &gt; 항목 선택 &gt; 톡으로 전달하기 탭
2. 친구탭에서 전달할 대상 선택
3. 메시지 입력 후 전달</t>
  </si>
  <si>
    <r>
      <rPr>
        <rFont val="Nanum Gothic"/>
        <color rgb="FF1155CC"/>
        <u/>
      </rPr>
      <t xml:space="preserve">(enzo, 24/9)
톡데이터 버티컬 &gt; 파일 다중 선택 시, 외부 공유 메뉴 미노출
</t>
    </r>
    <r>
      <rPr>
        <rFont val="Nanum Gothic"/>
        <color rgb="FF1155CC"/>
        <u/>
      </rPr>
      <t>https://jira.daumkakao.com/browse/OKCHEON-12587</t>
    </r>
    <r>
      <rPr>
        <rFont val="Nanum Gothic"/>
        <color rgb="FF1155CC"/>
        <u/>
      </rPr>
      <t xml:space="preserve"> 
&gt;&gt; 추후 개선건
 ㄴ(sallyy, 26/2) 다운로드 완료된 파일 단일 선택 상태에서 확인</t>
    </r>
  </si>
  <si>
    <t>kyle
다운로드 완료 파일 단일 선택하여 확인</t>
  </si>
  <si>
    <t>1. 다중 선택 화면 &gt; 항목 선택 &gt; 톡으로 전달하기 탭
2. 풀피커로 전환후 채팅방 선택 후 [확인] 탭</t>
  </si>
  <si>
    <t>1. 팝업 표시
-----
휴지통으로 이동
선택한 파일을 휴지통으로 이동하시겠습니까? 이동 시 공유 및 중요 표시 정보는 삭제됩니다. 
[취소][확인]
2. 해당 항목 삭제 후 목록 갱신</t>
  </si>
  <si>
    <r>
      <rPr>
        <rFont val="Nanum Gothic"/>
        <color rgb="FF1155CC"/>
        <u/>
      </rPr>
      <t xml:space="preserve">(bono, 25/7)
</t>
    </r>
    <r>
      <rPr>
        <rFont val="Nanum Gothic"/>
        <color rgb="FF1155CC"/>
        <u/>
      </rPr>
      <t>OKCHEON-12592</t>
    </r>
    <r>
      <rPr>
        <rFont val="Nanum Gothic"/>
        <color rgb="FF1155CC"/>
        <u/>
      </rPr>
      <t xml:space="preserve">
단일 선택 삭제
- 선택한 파일을 휴지통으로 이동하시겠습니까? 이동 시 중요 표시 정보는 삭제됩니다.
복수 선택 삭제
- 선택한 항목을 휴지통으로 이동하시겠습니까? 이동 시 공유 및 중요 표시 정보는 삭제됩니다.</t>
    </r>
  </si>
  <si>
    <t>1. 추천 태그 관련 파일 존재 
2. 최근 나에게 미디어 보낸 친구 목록 존재</t>
  </si>
  <si>
    <t xml:space="preserve">검색 화면으로 이동됨 
 - 검색 입력란 
   - 가이드 문구 : "보낸 사람, 키워드로 검색"
   - Android : [뒤로가기] || 검색 입력란 || 달력 아이콘
   - iOS : 검색 입력란 || 달력 아이콘 || [취소]
 - 추천 태그 
   - 중요 
   - PDF
   - 스프레드시트
   - 프리젠테이션
   - 텍스트 문서
 - 최근 나에게 보낸 사람 
   - 친구 프로필 및 이름 노출 
   - 최대 5명까지 노출 </t>
  </si>
  <si>
    <t>(moz) 
현재는 태그가 추가로 작성되고 있지않습니다.
데이터가 언제쌓였냐에 따라 TC상의 추천 태그가 모두 노출될수도있고 일부만 노출될수도 있습니다.</t>
  </si>
  <si>
    <t>추천 태그 이동</t>
  </si>
  <si>
    <t>관련 컨텐츠가 있을 경우</t>
  </si>
  <si>
    <t xml:space="preserve">1. 검색 화면 &gt; 중요 버튼 탭 </t>
  </si>
  <si>
    <t xml:space="preserve">중요 상세 화면으로 이동 </t>
  </si>
  <si>
    <t>PDF</t>
  </si>
  <si>
    <t xml:space="preserve">1. 검색 화면 &gt; PDF 버튼 탭 </t>
  </si>
  <si>
    <r>
      <rPr>
        <rFont val="Nanum Gothic"/>
      </rPr>
      <t xml:space="preserve">PDF 추천 태그 상세 화면으로 이동 
</t>
    </r>
    <r>
      <rPr>
        <rFont val="Nanum Gothic"/>
        <i/>
      </rPr>
      <t xml:space="preserve">*추천 태그 상세 화면은 내 태그 상세 화면과 다르게 상단 버튼에 다중 선택 버튼만 노출됨 </t>
    </r>
  </si>
  <si>
    <t>스프레드시트</t>
  </si>
  <si>
    <t xml:space="preserve">1. 검색 화면 &gt; 스프레드시트 버튼 탭 </t>
  </si>
  <si>
    <r>
      <rPr>
        <rFont val="Nanum Gothic"/>
      </rPr>
      <t xml:space="preserve">스프레드시트 추천 태그 상세 화면으로 이동 
</t>
    </r>
    <r>
      <rPr>
        <rFont val="Nanum Gothic"/>
        <i/>
      </rPr>
      <t xml:space="preserve">*추천 태그 상세 화면은 내 태그 상세 화면과 다르게 상단 버튼에 다중 선택 버튼만 노출됨 </t>
    </r>
  </si>
  <si>
    <t>프리젠테이션</t>
  </si>
  <si>
    <t xml:space="preserve">1. 검색 화면 &gt; 프리젠테이션 버튼 탭 </t>
  </si>
  <si>
    <r>
      <rPr>
        <rFont val="Nanum Gothic"/>
      </rPr>
      <t xml:space="preserve">프리젠테이션 추천 태그 상세 화면으로 이동 
</t>
    </r>
    <r>
      <rPr>
        <rFont val="Nanum Gothic"/>
        <i/>
      </rPr>
      <t xml:space="preserve">*추천 태그 상세 화면은 내 태그 상세 화면과 다르게 상단 버튼에 다중 선택 버튼만 노출됨 </t>
    </r>
  </si>
  <si>
    <t>텍스트 문서</t>
  </si>
  <si>
    <t xml:space="preserve">1. 검색 화면 &gt; 텍스트 버튼 탭 </t>
  </si>
  <si>
    <r>
      <rPr>
        <rFont val="Nanum Gothic"/>
      </rPr>
      <t xml:space="preserve">텍스트 추천 태그 상세 화면으로 이동 
</t>
    </r>
    <r>
      <rPr>
        <rFont val="Nanum Gothic"/>
        <i/>
      </rPr>
      <t xml:space="preserve">*추천 태그 상세 화면은 내 태그 상세 화면과 다르게 상단 버튼에 다중 선택 버튼만 노출됨 </t>
    </r>
  </si>
  <si>
    <t xml:space="preserve">선택된 날짜를 포함한 이전 기간 동안의 검색 결과 노출 
 - 검색 입력창 : [~yy. m. d], [닫기], [취소-ios]
 - 파일 n개 
 - 생성된 날짜 별로 파일 리스트 표시
   - 생성 날짜 : yyyy. m. d
   - 중요 표시 (중요 플래그 동작) 
   - 생성 시간별 최신순으로 정렬 (좌 -&gt; 우 -&gt; 아래)
 - 개별 파일 선택 시, 파일 뷰어로 이동 </t>
  </si>
  <si>
    <t xml:space="preserve">키워드 검색
 - 내 태그
 - 특정 키워드 </t>
  </si>
  <si>
    <t xml:space="preserve">검색 결과 있음
 - 내 태그
 - 파일명 </t>
  </si>
  <si>
    <t>파일명에 키워드와 매칭되는 검색결과 노출
 - 검색 입력창 : [키워드], [닫기], [취소-ios]
 - 내 태그 n개 
   - 가장 최근에 추가된 파일 표시
   - 내 태그명 : 검색 키워드 하이라이트 처리 
   - 내 태그 내 미디어 총 개수 표시
   - 내 태그 클릭 시, 내 태그 상세 화면으로 이동 
 - 파일 n개
  - 파일명에 검색 키워드 하이라이트 표시
  - 생성 시간별 최신순으로 정렬 (상 -&gt; 하)
  - 개별 파일 선택 시, 다운로드 후 파일 뷰어로 이동</t>
  </si>
  <si>
    <r>
      <rPr>
        <rFont val="Nanum Gothic"/>
        <color rgb="FF1155CC"/>
        <u/>
      </rPr>
      <t xml:space="preserve">(ray, 25/10)
안드 - 파일 검색 후 하단 스크롤 &gt; 다른 키워드 검색 시 이전 스크롤 포커스 유지되는 현상
</t>
    </r>
    <r>
      <rPr>
        <rFont val="Nanum Gothic"/>
        <color rgb="FF1155CC"/>
        <u/>
      </rPr>
      <t xml:space="preserve">https://jira.daumkakao.com/browse/QATEAM-8220
</t>
    </r>
    <r>
      <rPr>
        <rFont val="Nanum Gothic"/>
        <color rgb="FF000000"/>
        <u/>
      </rPr>
      <t>ㄴ (kyle, 26/4)
android 동일현상 재현됨</t>
    </r>
  </si>
  <si>
    <r>
      <rPr>
        <rFont val="Nanum Gothic"/>
      </rPr>
      <t xml:space="preserve">(jameson, 2023/06) </t>
    </r>
    <r>
      <rPr>
        <rFont val="Nanum Gothic"/>
        <color rgb="FF1155CC"/>
        <u/>
      </rPr>
      <t>OKCHEON-10875</t>
    </r>
    <r>
      <rPr>
        <rFont val="Nanum Gothic"/>
      </rPr>
      <t xml:space="preserve">
특수숫자 포함된 태그 검색 시, 검색결과가 없습니다 화면 노출
ㄴ 백로그로 이관 
(Jameson, 2024/02) OKCHEON-11756
태그명 변경 후 뒤로가기 시, 검색화면 이탈 
&gt; 노운이슈
(juanaa 25/2) </t>
    </r>
    <r>
      <rPr>
        <rFont val="Nanum Gothic"/>
        <color rgb="FF1155CC"/>
        <u/>
      </rPr>
      <t>OKCHEON-12834</t>
    </r>
    <r>
      <rPr>
        <rFont val="Nanum Gothic"/>
      </rPr>
      <t xml:space="preserve">
톡 버티컬 &gt; '검색결과 없습니다' 문구 표시 후 검색 결과 노출되는 현상
&gt; 논이슈처리</t>
    </r>
  </si>
  <si>
    <t xml:space="preserve">선택한 친구가 발신한 파일 목록 노출 
 - 검색 입력창 : [친구명], [닫기], [취소-ios] (친구명 블럭처리)
 - 파일 n개
   - 생성 날짜 : yyyy. m. d
   - 중요 표시 (중요 플래그 동작) 
   - 생성 시간별 최신순으로 정렬 (좌 -&gt; 우 -&gt; 아래)
   - 개별 파일 선택 시, 파일 뷰어로 이동 </t>
  </si>
  <si>
    <t>kyle 5차 - 드라이브 진행 후 여기서 시작하기</t>
  </si>
  <si>
    <t xml:space="preserve">1. 톡클라우드 유료 홈 &gt; 링크 탭 </t>
  </si>
  <si>
    <t>링크 버티컬 화면으로 이동
Android 
 - 타이틀 영역 : 뒤로가기 || 링크 || 검색 || 다중 선택 버튼 [V] || 사이드 메뉴
 - 채팅방 필터 영역 : 전체(default)
 - "링크가 없습니다 \n채팅방에서 주고 받은 링크를 모아보고, 간편하게 관리하세요."
iOS
 - 타이틀 영역 : 뒤로가기 || 링크 || 검색 || 사이드 메뉴
 - 채팅방 필터 영역 : 전체(default)
 - "링크가 없습니다 \n채팅방에서 주고 받은 링크를 모아보고, 간편하게 관리하세요."</t>
  </si>
  <si>
    <t>1. 톡클라우드 유료 홈 &gt; 링크 탭 &gt; 전체 필터 탭</t>
  </si>
  <si>
    <t xml:space="preserve">링크 버티컬 화면으로 이동
Android 
 - 타이틀 영역 : 뒤로가기 || 링크 || 다중 선택 버튼 [V] || 검색 || 사이드 메뉴
 - [+ 태그추가] || 더보기[⋮] 
 - n개
 - 생성날짜 : yyyy. m. d
 -  목록 : 최신순으로 정렬 
   - URL 썸네일
   - 중요 표시 
iOS
 - 타이틀 영역 : 뒤로가기 || 링크 || 검색 || 사이드 메뉴
 - [+ 태그추가] || 더보기[⋮] 
 - n개 || 다중 선택 버튼 [V] 
 - 생성날짜 : yyyy. m. d
 -  목록 : 최신순으로 정렬 
   - URL 썸네일
   - 중요 표시 </t>
  </si>
  <si>
    <t xml:space="preserve">1. 링크 &gt; 스크롤 다운 </t>
  </si>
  <si>
    <t xml:space="preserve">일부 영역만 고정된채로 화면 스크롤됨 
Android 
 - 고정되는 영역
   - 타이틀 영역 : 뒤로가기 || 링크 || 다중 선택 버튼 [V] || 사이드 메뉴
iOS
 - 고정되는 영역 
   - 타이틀 영역 : 뒤로가기 || 링크 || 사이드 메뉴
   - n개 || 다중 선택 버튼 [V] </t>
  </si>
  <si>
    <t xml:space="preserve">1. 링크 &gt; 스크롤 다운 &gt; 불러오는 미디어 수 </t>
  </si>
  <si>
    <t>페이징 테스트 설정이 되어 있어 링크 50개 카운트 설정 후, 링크 전급 시 정상 불러오기 동작 체크만 확인</t>
  </si>
  <si>
    <t xml:space="preserve">1. 나간 채팅방 존재 
2. 나간 채팅방에서 전송한 링크 없음 </t>
  </si>
  <si>
    <t>1. 나간 채팅방 존재 
2. 나간 채팅방에서 전송한 링크 있음</t>
  </si>
  <si>
    <t xml:space="preserve">선택한 채팅방에서 수/발신한 링크 목록 노출 
Android 
 - 태그 영역 미노출 
 - n개 
 - 생성날짜 : yyyy. m. d
 -  목록 : 최신순으로 정렬 
   - 링크 썸네일 
   - 중요 표시 
iOS 
 - 태그 영역 미노출 
 - n개 || 다중 선택 버튼 [V] 
 - 생성날짜 : yyyy. m. d
 -  목록 : 최신순으로 정렬 
   - 링크 썸네일 
   - 중요 표시 </t>
  </si>
  <si>
    <t>1. 링크 목록 있음 
2. 내 태그, 추천 태그 모두 없음</t>
  </si>
  <si>
    <r>
      <rPr>
        <rFont val="Nanum Gothic"/>
      </rPr>
      <t xml:space="preserve">추천 태그 목록이 아래 순서대로 노출 (총 17개)
 - 네이버 &gt; 유튜브 &gt; 쇼핑 &gt; 다음 &gt; 카카오 &gt; 구글 &gt; 위키피디아 &gt; 쿠팡 &gt; 뉴스 &gt; 야후 &gt; 커뮤니티 &gt; 트위터 &gt; 블로그 &gt; 엔터테인먼트 &gt; 음악 &gt; 지도
</t>
    </r>
    <r>
      <rPr>
        <rFont val="Nanum Gothic"/>
        <i/>
      </rPr>
      <t xml:space="preserve">*모든 목록 순서를 확인할 필요는 없고, 일부 추천 태그 목록이 위 순서대로 노출되면 pass
</t>
    </r>
  </si>
  <si>
    <t xml:space="preserve">(lucas, 23/05) 
모든 추천 태그명은 서버 구조 때문에 중복으로 가지 않는게 스펙 
사용자 데이터에 없는 추천 태그도 사용 불가능 
서버에서 내려주는 추천태그명이 사용자 데이터에 없더라도 내 태그로 생성불가함이 스펙 </t>
  </si>
  <si>
    <t xml:space="preserve">1. [+ 태그추가] 버튼 탭 &gt; 태그명 입력 &gt; [확인] 버튼 탭
 - 한글, 영문, 기호, 숫자, 공백, 이모티콘 등 
2. 링크 선택 &gt; [추가] 버튼 탭 </t>
  </si>
  <si>
    <t xml:space="preserve">1. 링크 추가하기 화면으로 이동 
 - 타이틀 영역 : 닫기/뒤로가기 || 링크 || [추가]
 - 파일 목록 : 앨범형으로 노출 (2xn)
2. 태그가 선택된 상태로 링크 목록이 필터링되어 노출 </t>
  </si>
  <si>
    <t>kyle
폴더는 4xn. 접힌 화면에서는 2xn</t>
  </si>
  <si>
    <t>생성 불가 얼럿 노출
 - "동일한 이름의 태그가 존재합니다. 다른 이름을 입력해 주세요."</t>
  </si>
  <si>
    <t>내 태그에 추가된 링크가 없는 경우</t>
  </si>
  <si>
    <t xml:space="preserve">1. 내 태그 탭 
2. [링크 담기] 버튼 탭 
3. 링크 선택 &gt; [추가] 버튼 탭 </t>
  </si>
  <si>
    <t xml:space="preserve">1. 빈화면으로 필터링 
 -  "이미지 \n 나만의 링크를 여기에 추가해 보세요."
 - [링크 담기] 버튼 
2. 링크 추가하기 화면으로 이동 
3. 태그가 선택된 상태로 링크 목록이 필터링되어 노출 </t>
  </si>
  <si>
    <t>태그 목록</t>
  </si>
  <si>
    <t>내 태그에 추가된 링크가 있는 경우</t>
  </si>
  <si>
    <t xml:space="preserve">1. 내 태그에 추가된 링크 목록이 필터링되어 노출 
 - 링크 목록 순서 유지
 - n개 노출
2. 태그 선택 해제 처리 
 - 전체 목록 노출 </t>
  </si>
  <si>
    <r>
      <rPr>
        <rFont val="Nanum Gothic"/>
        <strike/>
        <color rgb="FF1155CC"/>
        <u/>
      </rPr>
      <t xml:space="preserve">lottie.24/6 
</t>
    </r>
    <r>
      <rPr>
        <rFont val="Nanum Gothic"/>
        <strike/>
        <color rgb="FF1155CC"/>
        <u/>
      </rPr>
      <t>OKCHEON-12169</t>
    </r>
    <r>
      <rPr>
        <rFont val="Nanum Gothic"/>
        <strike/>
        <color rgb="FF1155CC"/>
        <u/>
      </rPr>
      <t xml:space="preserve">
[QA] 사진/동영상 내 태그 선택한 상태에서 테마 변경 시,선택한 태그 풀리는 현상
</t>
    </r>
    <r>
      <rPr>
        <rFont val="Nanum Gothic"/>
        <color rgb="FF1155CC"/>
        <u/>
      </rPr>
      <t>&gt; 오래된 이슈로 클로즈처리, 수정필요 시 리오픈할 것</t>
    </r>
  </si>
  <si>
    <t xml:space="preserve">1. 추천 태그 링크 목록이 필터링되어 노출 
 - 링크 목록 순서 유지
2. 태그 선택 해제 처리 
 - 전체 목록 노출 </t>
  </si>
  <si>
    <r>
      <rPr>
        <rFont val="Nanum Gothic"/>
      </rPr>
      <t xml:space="preserve">태그 전체보기 팝업뷰 노출 
 - 타이틀 영역 : 태그 전체보기 || </t>
    </r>
    <r>
      <rPr>
        <rFont val="Nanum Gothic"/>
      </rPr>
      <t>[내 태그 관리 메뉴]</t>
    </r>
    <r>
      <rPr>
        <rFont val="Nanum Gothic"/>
      </rPr>
      <t xml:space="preserve">
 - 내 태그 
   - [+ 태그추가] 
   - 내 태그 목록 
 - 추천 태그
   - 추천 태그 목록 (순서대로 노출)
 - 정렬 
   - 생성순
   - 이름순 
   - 업데이트순</t>
    </r>
  </si>
  <si>
    <r>
      <rPr>
        <rFont val="Nanum Gothic"/>
      </rPr>
      <t xml:space="preserve">태그 전체보기 팝업뷰 노출 
 - 타이틀 영역 : [X] || 태그 전체보기 || </t>
    </r>
    <r>
      <rPr>
        <rFont val="Nanum Gothic"/>
      </rPr>
      <t>[내 태그 관리 메뉴]</t>
    </r>
    <r>
      <rPr>
        <rFont val="Nanum Gothic"/>
      </rPr>
      <t xml:space="preserve">
 - 내 태그 
   - [+ 태그추가] 
   - 내 태그 목록
</t>
    </r>
    <r>
      <rPr>
        <rFont val="Nanum Gothic"/>
      </rPr>
      <t xml:space="preserve">   - [더보기]  </t>
    </r>
    <r>
      <rPr>
        <rFont val="Nanum Gothic"/>
      </rPr>
      <t xml:space="preserve">
 - 추천 태그
   - 추천 태그 목록 (순서대로 노출)
 - 정렬 
   - 생성순
   - 이름순 
   - 업데이트순</t>
    </r>
  </si>
  <si>
    <t>태그 전체보기 화면이 닫히고, 태그된 링크 목록이 필터링되어 노출 
 - 목록 순서 유지</t>
  </si>
  <si>
    <t>정렬 메뉴 노출 및 기능 동작 시, 내 태그 목록 정렬
 - 생성순 (default)
 - 이름순 
 - 업데이트순</t>
  </si>
  <si>
    <r>
      <rPr>
        <rFont val="Nanum Gothic"/>
      </rPr>
      <t xml:space="preserve">(lottie.25/8)
</t>
    </r>
    <r>
      <rPr>
        <rFont val="Nanum Gothic"/>
        <color rgb="FF1155CC"/>
        <u/>
      </rPr>
      <t>QATEAM-6376</t>
    </r>
    <r>
      <rPr>
        <rFont val="Nanum Gothic"/>
      </rPr>
      <t xml:space="preserve">
내가 만든 태그 추가 &gt; 정렬 필터에서 임의로 정렬을 적용할 경우, 백그라운드 미리보기 화면에 선택한 정렬이 반영되지 않음
ㄴ kyle 26/3
Android 이슈 재현 안됨
(diaz, 25/9)
</t>
    </r>
    <r>
      <rPr>
        <rFont val="Nanum Gothic"/>
        <color rgb="FF1155CC"/>
        <u/>
      </rPr>
      <t xml:space="preserve">QATEAM-7164  </t>
    </r>
    <r>
      <rPr>
        <rFont val="Nanum Gothic"/>
      </rPr>
      <t>버티컬 태그명 정렬 필터 이름순인 경우 스펙과 다르게 노출 되는현상 &gt; 추후 해당 영역 개편시 개선 예정
ㄴ kyle 26/4
Android 동일현상 재현됨</t>
    </r>
  </si>
  <si>
    <r>
      <rPr>
        <rFont val="Nanum Gothic"/>
        <strike/>
        <color rgb="FF1155CC"/>
        <u/>
      </rPr>
      <t xml:space="preserve">(lookai, 2024/02)
내 태그 관리 상세 화면 정렬 값 변경 시 선택된 태그로 포커싱 되지 않음
</t>
    </r>
    <r>
      <rPr>
        <rFont val="Nanum Gothic"/>
        <strike/>
        <color rgb="FF1155CC"/>
        <u/>
      </rPr>
      <t xml:space="preserve">https://jira.daumkakao.com/browse/OKCHEON-11751
</t>
    </r>
    <r>
      <rPr>
        <rFont val="Nanum Gothic"/>
        <color rgb="FF1155CC"/>
        <u/>
      </rPr>
      <t>&gt; 오래된 이슈로 클로즈처리, 수정필요 시 리오픈할 것</t>
    </r>
  </si>
  <si>
    <t xml:space="preserve">내 태그 관리 상세 화면으로 이동 
 - 닫기(Android - 뒤로가기] || 내 태그 관리 
 - "원하는 태그를 선택하여 새로운 항목을 추가/삭제하거나 관리할 수 있습니다."
 - 내 태그 목록 (정렬값 순) 
   - 내 태그명 
   - n 개 
   - 이동하기 버튼 [&gt;] </t>
  </si>
  <si>
    <t xml:space="preserve">내 태그 상세 화면으로 이동 
 - 뒤로가기 || 추가하기 [+] || 다중 선택 버튼 [V] || 더보기[⋮]
 - 태그명 
 - n개 
 - 생성날짜 : yyyy. m. d
 - 파일 목록 : 앨범형으로 노출 (2xn)
   - URL 썸네일
   - 중요 표시 </t>
  </si>
  <si>
    <t>내 태그 상세 화면으로 이동 
 - 뒤로가기 || 추가하기 [+] || 다중 선택 버튼 [V] || 더보기[⋮]
 - 태그명 
 - "링크가 없습니다 \n 나만의 링크를 여기에 추가해 보세요."</t>
  </si>
  <si>
    <t xml:space="preserve">1. 더보기 &gt; [내 태그 관리 메뉴] 탭 
2. 내 태그 관리 화면 &gt; 특정 태그 목록 탭 
3. 내 태그 상세 화면 &gt; 추가하기 [+] 버튼 탭 
4. 링크 300개 이하 선택 </t>
  </si>
  <si>
    <t>3. 링크 추가하기 화면으로 이동 
4. 목록 추가 완료 후, 리스트 갱신
 - Android : "내 태그에 추가되었습니다." 토스트 팝업
 - iOS : 저장 완료 동작 표시 (V)</t>
  </si>
  <si>
    <t>다중 선택 화면으로 전환
 - 개별 미디어 우상단에 선택 UI 표시
   - [취소] 버튼 노출
 - 하단 옵션 메뉴 제공 
   - [톡으로 전달하기], [삭제하기]</t>
  </si>
  <si>
    <t>1. 내 태그 상세 화면 &gt; 다중 선택 화면 &gt; 링크 10개 이하 선택
2. 전달 대상 선택 &gt; 전달 완료</t>
  </si>
  <si>
    <t>삭제하기
 - 태그에서 삭제</t>
  </si>
  <si>
    <r>
      <rPr>
        <rFont val="Nanum Gothic"/>
      </rPr>
      <t>1. 내 태그 상세 화면 &gt; 다중 선택 화면 &gt; 링크 선택 &gt; [삭제하기] &gt; [</t>
    </r>
    <r>
      <rPr>
        <rFont val="Nanum Gothic"/>
      </rPr>
      <t>태그에서 삭제</t>
    </r>
    <r>
      <rPr>
        <rFont val="Nanum Gothic"/>
      </rPr>
      <t xml:space="preserve">] 버튼 탭 
2. [삭제] 버튼 탭 </t>
    </r>
  </si>
  <si>
    <t>1. 삭제 얼럿 노출
 - "태그에서 삭제해도 링크는 계속 보관됩니다. 삭제하시겠습니까?" [취소][삭제]
2. 링크 삭제 후, 리스트 갱신 
 - 내 태그 상세 화면에서는 삭제되나 링크 버티컬 화면에서는 삭제되지 않음 
 - 중요 링크의 경우, 중요 상세 화면에서도 링크 삭제 처리되지 않음 
3. 링크 삭제 후에도 해당 챗로그는 그대로 존재</t>
  </si>
  <si>
    <r>
      <rPr>
        <rFont val="Nanum Gothic"/>
        <color rgb="FF1155CC"/>
        <u/>
      </rPr>
      <t xml:space="preserve">(yumi, 25/7)
</t>
    </r>
    <r>
      <rPr>
        <rFont val="Nanum Gothic"/>
        <color rgb="FF1155CC"/>
        <u/>
      </rPr>
      <t>QATEAM-3834</t>
    </r>
    <r>
      <rPr>
        <rFont val="Nanum Gothic"/>
        <color rgb="FF1155CC"/>
        <u/>
      </rPr>
      <t xml:space="preserve"> 태그에서 삭제시 팝업 문구 상이한 현상
ㄴ(mia,25/10) i26현상동일  
타이틀: 태그삭제 &gt; '태그에서 삭제'로 수정요청 상태
버튼명: [확인]으로 노출 &gt; 논이슈처리</t>
    </r>
  </si>
  <si>
    <r>
      <rPr>
        <rFont val="Nanum Gothic"/>
      </rPr>
      <t xml:space="preserve">삭제하기
 - </t>
    </r>
    <r>
      <rPr>
        <rFont val="Nanum Gothic"/>
      </rPr>
      <t>삭제</t>
    </r>
  </si>
  <si>
    <t xml:space="preserve">1. 내 태그 상세 화면 &gt; 다중 선택 화면 &gt; 링크 선택 &gt; [삭제하기] &gt; [삭제] 버튼 탭 
2. [삭제] 버튼 탭 </t>
  </si>
  <si>
    <t>1. 삭제 얼럿 노출 
----
휴지통으로 이동
선택한 항목을 휴지통으로 이동하시겠습니까?
이동 시 공유 및 중요 표시 정보는 삭제됩니다. [취소][확인]
2. 링크 삭제 후, 리스트 갱신 
 - 내 태그 상세 화면과 링크 버티컬에 모두 삭제 처리됨
 - 중요 링크의 경우, 중요 상세 화면에서도 삭제 처리됨
3. 링크 삭제 후에도 해당 챗로그는 그대로 존재</t>
  </si>
  <si>
    <r>
      <rPr>
        <rFont val="Nanum Gothic"/>
        <color rgb="FF000000"/>
        <u/>
      </rPr>
      <t xml:space="preserve">(bono, 25/7)
</t>
    </r>
    <r>
      <rPr>
        <rFont val="Nanum Gothic"/>
        <color rgb="FF000000"/>
        <u/>
      </rPr>
      <t>OKCHEON-12592</t>
    </r>
    <r>
      <rPr>
        <rFont val="Nanum Gothic"/>
        <color rgb="FF000000"/>
        <u/>
      </rPr>
      <t xml:space="preserve">
단일 선택 삭제
- 선택한 파일을 휴지통으로 이동하시겠습니까? 이동 시 중요 표시 정보는 삭제됩니다.
복수 선택 삭제
- 선택한 항목을 휴지통으로 이동하시겠습니까? 이동 시 공유 및 중요 표시 정보는 삭제됩니다.</t>
    </r>
  </si>
  <si>
    <t xml:space="preserve">1. 태그명 수정 팝업 노출 
 - 타이틀 : 태그명 바꾸기
 - 기존 태그명 입력 상태 (n/15)(Android Only)
2. 태그명 변경 완료 
 - 내 태그 목록 변경 확인 </t>
  </si>
  <si>
    <r>
      <rPr>
        <rFont val="Nanum Gothic"/>
        <color rgb="FF000000"/>
        <u/>
      </rPr>
      <t>https://jira.daumkakao.com/browse/OKCHEON-11301</t>
    </r>
    <r>
      <rPr>
        <rFont val="Nanum Gothic"/>
        <color rgb="FF000000"/>
        <u/>
      </rPr>
      <t xml:space="preserve"> 
추천 태그명으로 태그명 수정시 저장되는 현상
&gt;&gt; 이관 후 정리 예정</t>
    </r>
  </si>
  <si>
    <t>1. 내 태그 상세 화면 &gt; 더보기 &gt; [태그 삭제] 
2. [태그 삭제] 버튼 탭</t>
  </si>
  <si>
    <t>1. 삭제 얼럿 노출 
 - 타이틀 : 태그 삭제
 - "태그를 삭제해도 링크는 계속 보관됩니다. 삭제하시겠습니까?" [취소][삭제]
2. 내 태그 목록 삭제 완료 후, 리스트 갱신</t>
  </si>
  <si>
    <t>모든 링크 리스트 노출 
 - 중요 표시 
 - 생성된 날짜 별로 링크 리스트 표시 
   - 생성 날짜 : yyyy. m. d
   - 생성 시간별 최신순으로 정렬 (좌 -&gt; 우 -&gt; 아래)
 - 개별 링크 선택 시, 해당 페이지로 링크 이동됨</t>
  </si>
  <si>
    <t xml:space="preserve">링크 썸네일 표시 
 - 2:1 비율로 링크 썸네일 표시
   - 링크 제목 표시 
   - URL 표시
 - 중요 표시 </t>
  </si>
  <si>
    <r>
      <rPr>
        <rFont val="Nanum Gothic"/>
        <b/>
      </rPr>
      <t>*참고) 썸네일 표시 참고</t>
    </r>
    <r>
      <rPr>
        <rFont val="Nanum Gothic"/>
      </rPr>
      <t xml:space="preserve">
 - 썸네일 썸네일이 없는 경우 기본 썸네일 이미지 표시
 - 타이틀 : 2줄 초과 시 말줄임 처리
 - 내용 : 1줄 초과 시 말줄임 처리
 - URL : 1줄 초과 시 말줄임 처리</t>
    </r>
  </si>
  <si>
    <t xml:space="preserve">링크 썸네일 표시 
 - 2:1 비율로 경고 썸네일 표시
   - 링크 제목 : "신뢰할 수 없는 페이지입니다."로 표시
   - URL 표시
 - 중요 표시 </t>
  </si>
  <si>
    <t xml:space="preserve">링크 썸네일 표시 
 - 2:1 비율로 경고 썸네일 표시
   - 링크 제목 + "신뢰할 수 없는 페이지입니다." 문구 표시
   - URL 표시
 - 중요 표시 </t>
  </si>
  <si>
    <t xml:space="preserve">1. 링크 &gt; 중요 설정
2. 중요 해제 </t>
  </si>
  <si>
    <t xml:space="preserve">나챗방/일반/팀채팅 &gt; 수정된 챗로그 &gt; 링크 추가 </t>
  </si>
  <si>
    <t xml:space="preserve">링크 신규 백업 확인 </t>
  </si>
  <si>
    <t xml:space="preserve">지원 챗로그 타입 
1. 텍스트 
 - 미니 이모티콘 포함
6. 이모티콘 + 텍스트
12. 스티커 + 텍스트 
20. 움직이는 스티커 + 텍스트 
22. 액션콘 + 텍스트 
25. 큰 이모티콘 + 텍스트 </t>
  </si>
  <si>
    <t xml:space="preserve">1. 나챗방/일반/팀채팅 &gt; 지원 챗로그 수정 시도 &gt; 링크 포함하여 수정 완료
2. 톡클라우드 &gt; 링크 목록 확인 </t>
  </si>
  <si>
    <t xml:space="preserve">수정된 챗로그에 포함된 링크도 백업되어 노출
 - 말풍선 내 중복 링크는 백업 안됨 </t>
  </si>
  <si>
    <t>1. 링크 &gt; 중요 설정</t>
  </si>
  <si>
    <r>
      <rPr>
        <rFont val="Nanum Gothic"/>
        <b/>
      </rPr>
      <t xml:space="preserve">*의심 URL 대응 
</t>
    </r>
    <r>
      <rPr>
        <rFont val="Nanum Gothic"/>
      </rPr>
      <t xml:space="preserve"> - black list에 등록된 URL이 스크랩 될 경우, 해당 스크랩 정보를 예외
  ㄴ suspected=1 : KISA에서 전달받은 의심 URL인 경우
  ㄴ suspected=2 : 신고가 접수된 페이지인 경우
</t>
    </r>
    <r>
      <rPr>
        <rFont val="Nanum Gothic"/>
        <b/>
      </rPr>
      <t>*샘플URL</t>
    </r>
    <r>
      <rPr>
        <rFont val="Nanum Gothic"/>
      </rPr>
      <t xml:space="preserve">
✔︎ suspected=1인 경우,
</t>
    </r>
    <r>
      <rPr>
        <rFont val="Nanum Gothic"/>
        <color rgb="FF1155CC"/>
        <u/>
      </rPr>
      <t>http://goldeneggtok.kr/</t>
    </r>
    <r>
      <rPr>
        <rFont val="Nanum Gothic"/>
      </rPr>
      <t xml:space="preserve">
✔︎ suspected=2인 경우.
</t>
    </r>
    <r>
      <rPr>
        <rFont val="Nanum Gothic"/>
        <strike/>
      </rPr>
      <t xml:space="preserve">http://gs46kvs54.com/ </t>
    </r>
    <r>
      <rPr>
        <rFont val="Nanum Gothic"/>
      </rPr>
      <t xml:space="preserve">
</t>
    </r>
    <r>
      <rPr>
        <rFont val="Nanum Gothic"/>
        <color rgb="FF1155CC"/>
        <u/>
      </rPr>
      <t>http://hitomi.la</t>
    </r>
  </si>
  <si>
    <t>1. 주의 팝업 노출 
 - 타이틀 : "주의" 
 - "사용자로부터 신고가 접수되어 주의가 필요한 페이지입니다. 연결하시겠습니까?" [아니요][네]
2. 해당 페이지로 링크 이동됨 (인앱브라우저로 열림)</t>
  </si>
  <si>
    <r>
      <rPr>
        <rFont val="Nanum Gothic"/>
        <color rgb="FF1155CC"/>
        <u/>
      </rPr>
      <t xml:space="preserve">(enzo, 24/9)
톡데이터 버티컬 &gt; 파일 다중 선택 시, 외부 공유 메뉴 미노출
</t>
    </r>
    <r>
      <rPr>
        <rFont val="Nanum Gothic"/>
        <color rgb="FF1155CC"/>
        <u/>
      </rPr>
      <t>https://jira.daumkakao.com/browse/OKCHEON-12587</t>
    </r>
    <r>
      <rPr>
        <rFont val="Nanum Gothic"/>
        <color rgb="FF1155CC"/>
        <u/>
      </rPr>
      <t xml:space="preserve"> 
ㄴ논이슈처리</t>
    </r>
  </si>
  <si>
    <t>1. 팝업 표시
다중선택 시 팝업 문구
-----
휴지통으로 이동
선택한 항목을 휴지통으로 이동하시겠습니까? 이동 시 공유 및 중요 표시 정보는 삭제됩니다. 
[취소][확인]
단일선택시 팝업 문구
-----
휴지통으로 이동
선택한 파일을 휴지통으로 이동하시겠습니까? 이동 시 중요 표시 정보는 삭제됩니다. 
[취소][확인]
2. 해당 항목 삭제 후 목록 갱신</t>
  </si>
  <si>
    <t>(bono,24/9)
셀렉트 뷰모드와 상관없이 1개 선택상태일때는 단일 선택 문구 노출</t>
  </si>
  <si>
    <t xml:space="preserve">검색 화면으로 이동됨 
 - 검색 입력란 
   - 가이드 문구 : "보낸 사람, 키워드로 검색"
   - Android : [뒤로가기] || 검색 입력란 || 달력 아이콘
   - iOS : 검색 입력란 || 달력 아이콘 || [취소]
 - 최근 나에게 보낸 사람 
   - 친구 프로필 및 이름 노출 
   - 최대 5명까지 노출 </t>
  </si>
  <si>
    <t xml:space="preserve">선택된 날짜를 포함한 이전 기간 동안의 검색 결과 노출 
 - 검색 입력창 : [~yy. m. d], [닫기], [취소-ios]
 - 링크 n개 
 - 생성된 날짜 별로 링크 리스트 표시
   - 생성 날짜 : yyyy. m. d
   - 중요 표시 (중요 플래그 동작) 
   - 생성 시간별 최신순으로 정렬 (좌 -&gt; 우 -&gt; 아래)
 - 개별 링크 선택 시, 해당 페이지로 이동 </t>
  </si>
  <si>
    <t>키워드 검색
 - 내 태그 
 - 특정 키워드</t>
  </si>
  <si>
    <t>검색 결과 있음
 - 내 태그
 - 링크명</t>
  </si>
  <si>
    <t>링크명에 키워드와 매칭되는 검색결과 노출
 - 검색 입력창 : [이전-And], [검색 키워드], [닫기], [취소-ios]
 - 내 태그 n개 
   - 가장 최근에 추가된 링크 내용 표시
   - 내 태그명 : 검색 키워드 하이라이트 처리 
   - 내 태그 내 미디어 총 개수 표시
   - 내 태그 클릭 시, 내 태그 상세 화면으로 이동 
 - 링크 n개
 - 생성된 날짜 별로 링크 리스트 표시 
   - 링크 타이틀/URL에 검색 키워드 하이라이트 표시 
   - 중요 표시 (중요 플래그 동작) 
   - 생성 시간별 최신순으로 정렬 (좌 -&gt; 우 -&gt; 아래)
   - 개별 링크 선택 시, 해당 페이지로 이동</t>
  </si>
  <si>
    <r>
      <rPr>
        <rFont val="Nanum Gothic"/>
      </rPr>
      <t xml:space="preserve">(Jameson, 26/5) </t>
    </r>
    <r>
      <rPr>
        <rFont val="Nanum Gothic"/>
        <color rgb="FF1155CC"/>
        <u/>
      </rPr>
      <t>QATEAM-13505</t>
    </r>
    <r>
      <rPr>
        <rFont val="Nanum Gothic"/>
      </rPr>
      <t xml:space="preserve">
and : 태그 검색하여 진입 후, 
검색결과 없는 상태에서 중요 or 최근 나에게 보낸사람 탭 시 반응없음
</t>
    </r>
    <r>
      <rPr>
        <rFont val="Nanum Gothic"/>
        <color rgb="FF1155CC"/>
        <u/>
      </rPr>
      <t>QATEAM-13504</t>
    </r>
    <r>
      <rPr>
        <rFont val="Nanum Gothic"/>
      </rPr>
      <t xml:space="preserve">
검색결과에 태그 1개만 존재하는 경우, 확대되어 노출됨</t>
    </r>
  </si>
  <si>
    <r>
      <rPr>
        <rFont val="Nanum Gothic"/>
        <b/>
      </rPr>
      <t xml:space="preserve">노운이슈 
</t>
    </r>
    <r>
      <rPr>
        <rFont val="Nanum Gothic"/>
      </rPr>
      <t xml:space="preserve">- 특수숫자 포함된 태그 검색 시, 검색결과가 없습니다 화면 노출
</t>
    </r>
    <r>
      <rPr>
        <rFont val="Nanum Gothic"/>
        <color rgb="FF1155CC"/>
        <u/>
      </rPr>
      <t xml:space="preserve">https://jira.daumkakao.com/browse/OKCHEON-10875
</t>
    </r>
    <r>
      <rPr>
        <rFont val="Nanum Gothic"/>
      </rPr>
      <t xml:space="preserve">- 톡 버티컬 &gt; '검색결과 없습니다' 문구 표시 후 검색 결과 노출되는 현상
</t>
    </r>
    <r>
      <rPr>
        <rFont val="Nanum Gothic"/>
        <color rgb="FF1155CC"/>
        <u/>
      </rPr>
      <t>https://jira.daumkakao.com/browse/OKCHEON-12834</t>
    </r>
  </si>
  <si>
    <t xml:space="preserve">선택한 친구가 발신한 링크 목록 노출 
 - 검색 입력창 : [친구명], [닫기], [취소-ios] (친구명 블럭처리)
 - 링크 n개
 - 생성된 날짜 별로 링크 리스트 표시 
   - 생성 날짜 : yyyy. m. d
   - 중요 표시 (중요 플래그 동작) 
   - 생성 시간별 최신순으로 정렬 (좌 -&gt; 우 -&gt; 아래)
   - 개별 링크 선택 시, 해당 페이지로 이동 </t>
  </si>
  <si>
    <t>통화 녹음 파일 없음</t>
  </si>
  <si>
    <t xml:space="preserve">1. 톡클라우드 유료 홈 &gt; 보이스톡 통화 녹음 탭 </t>
  </si>
  <si>
    <r>
      <rPr>
        <rFont val="Nanum Gothic"/>
      </rPr>
      <t xml:space="preserve">보이스톡 통화 녹음 버티컬 화면으로 이동된다. 
</t>
    </r>
    <r>
      <rPr>
        <rFont val="Nanum Gothic"/>
        <b/>
      </rPr>
      <t>Android</t>
    </r>
    <r>
      <rPr>
        <rFont val="Nanum Gothic"/>
      </rPr>
      <t xml:space="preserve">
----
[&lt;-]  || 보이스톡 통화 녹음 || 검색 || 사이드 메뉴
채팅방 필터 : 전체(default) 탭
"통화 녹음 파일이 없습니다."
</t>
    </r>
    <r>
      <rPr>
        <rFont val="Nanum Gothic"/>
        <b/>
      </rPr>
      <t>iOS</t>
    </r>
    <r>
      <rPr>
        <rFont val="Nanum Gothic"/>
      </rPr>
      <t xml:space="preserve">
----
[&lt;] || 사진, 동영상 || 검색 || 사이드 메뉴
채팅방 필터 : 전체(default) 탭 
"통화 녹음 파일이 없습니다."</t>
    </r>
  </si>
  <si>
    <t>통화 녹음 파일 있음</t>
  </si>
  <si>
    <t>1. 톡클라우드 유료 홈 &gt; 보이스톡 통화 녹음 탭 &gt; 전체 필터 탭</t>
  </si>
  <si>
    <t>보이스톡 통화 녹음 버티컬 화면으로 이동된다. 
Android 
---- 
[&lt;-] || 보이스톡 통화 녹음 || 다중 선택 버튼 [V] || 검색 || 사이드 메뉴 
채팅방 필터 : 전체(default) || 1:1 일반채팅방 || 나간 채팅방 
n개 / 사용용량 생성날짜 : yyyy. m. d 목록 : 최신순으로 정렬 
iOS 
---- 
[&lt;] || 보이스톡 통화 녹음 || 검색 || 사이드 메뉴 
채팅방 필터 : 전체(default) || 1:1 일반채팅방 || 나간 채팅방 
n개 / 사용용량 || 다중 선택 버튼 [V] 생성날짜 : yyyy. m. d 목록 : 최신순으로 정렬</t>
  </si>
  <si>
    <t xml:space="preserve">1. 보이스톡 통화 녹음 &gt; 스크롤 다운 </t>
  </si>
  <si>
    <r>
      <rPr>
        <rFont val="Nanum Gothic"/>
      </rPr>
      <t xml:space="preserve">일부 영역만 고정된채로 화면 스크롤된다. 
</t>
    </r>
    <r>
      <rPr>
        <rFont val="Nanum Gothic"/>
        <b/>
      </rPr>
      <t xml:space="preserve">Android </t>
    </r>
    <r>
      <rPr>
        <rFont val="Nanum Gothic"/>
      </rPr>
      <t xml:space="preserve">
고정되는 영역
 - [&lt;-] || 보이스톡 통화 녹음 || 다중 선택 버튼 [V] || 검색 || 사이드 메뉴
</t>
    </r>
    <r>
      <rPr>
        <rFont val="Nanum Gothic"/>
        <b/>
      </rPr>
      <t>iOS</t>
    </r>
    <r>
      <rPr>
        <rFont val="Nanum Gothic"/>
      </rPr>
      <t xml:space="preserve">
고정되는 영역 
 - [&lt;] || 사진, 동영상 || 검색 || 사이드 메뉴
 - n개 / 사용용량 || 다중 선택 버튼 [V] </t>
    </r>
  </si>
  <si>
    <t xml:space="preserve">1. 보이스톡 통화 녹음 &gt; 스크롤 다운 &gt; 불러오는 미디어 수 </t>
  </si>
  <si>
    <r>
      <rPr>
        <rFont val="Nanum Gothic"/>
        <b/>
      </rPr>
      <t xml:space="preserve">Android </t>
    </r>
    <r>
      <rPr>
        <rFont val="Nanum Gothic"/>
      </rPr>
      <t xml:space="preserve">
 - 50개씩 데이터 불러옴 
</t>
    </r>
    <r>
      <rPr>
        <rFont val="Nanum Gothic"/>
        <b/>
      </rPr>
      <t xml:space="preserve">iOS </t>
    </r>
    <r>
      <rPr>
        <rFont val="Nanum Gothic"/>
      </rPr>
      <t xml:space="preserve">
 - 100개씩 데이터 불러옴 </t>
    </r>
  </si>
  <si>
    <t xml:space="preserve">채팅방 필터 </t>
  </si>
  <si>
    <t xml:space="preserve">필터에 노출 대상 채팅방 목록이 노출된다. 
 - 노출 대상 : [전체], [1:1 or 그룹 일반채팅방], [나간 채팅방] 순
 - 그 외 채팅방 미노출 </t>
  </si>
  <si>
    <t xml:space="preserve">탭 미노출 </t>
  </si>
  <si>
    <t xml:space="preserve">1. 나간 1:1 일반 or 그룹채팅방 존재 
2. 나간 채팅방에서 기록한 통화 녹음 없음 </t>
  </si>
  <si>
    <t xml:space="preserve">탭 노출 &amp; 개별 목록 다운로드 시도 </t>
  </si>
  <si>
    <t>1. 나간 1:1 일반채팅방 존재 
2. 나간 채팅방에서 기록한 통화 녹음 있음</t>
  </si>
  <si>
    <t xml:space="preserve">1. 채팅방 필터 영역 확인
2. 나간 채팅방에 노출되어 있는 통화 목록 탭 </t>
  </si>
  <si>
    <t xml:space="preserve">1. 필터 맨우측에 [나간 채팅방] 목록이 노출된다. 
 - 필터 마지막 순서에 위치 
 - 나간 채팅방이 여러개인 경우에도 나간 채팅방 1개만 노출 
2. 통화 목록 클릭 시, 파일 재다운로드 실행 (복원 flow)
 - 복원 동선을 통해 stt+m4a파일이 재다운로드된다. </t>
  </si>
  <si>
    <t xml:space="preserve">1. 채팅방 필터 &gt; [1:1 일반채팅방] 목록 탭 선택 </t>
  </si>
  <si>
    <r>
      <rPr>
        <rFont val="Nanum Gothic"/>
      </rPr>
      <t xml:space="preserve">선택한 채팅방에서 기록된 통화 녹음 파일이 노출된다. 
</t>
    </r>
    <r>
      <rPr>
        <rFont val="Nanum Gothic"/>
        <b/>
      </rPr>
      <t>Android</t>
    </r>
    <r>
      <rPr>
        <rFont val="Nanum Gothic"/>
      </rPr>
      <t xml:space="preserve">
----
n개 / 사용용량
생성날짜 : yyyy. m. d
목록 : 최신순으로 정렬 
</t>
    </r>
    <r>
      <rPr>
        <rFont val="Nanum Gothic"/>
        <b/>
      </rPr>
      <t xml:space="preserve">iOS </t>
    </r>
    <r>
      <rPr>
        <rFont val="Nanum Gothic"/>
      </rPr>
      <t xml:space="preserve">
----
n개 / 사용용량 || 다중 선택 버튼 [V] 
생성날짜 : yyyy. m. d
목록 : 최신순으로 정렬 </t>
    </r>
  </si>
  <si>
    <t xml:space="preserve">통화 녹음 리스트 </t>
  </si>
  <si>
    <t xml:space="preserve">1. 보이스톡 통화 녹음 리스트 확인 </t>
  </si>
  <si>
    <t>개별 목록이 목록형으로 최신순 정렬되어 노출된다. 
----
통화 공통 썸네일 
파일명 : {채팅방명}_{녹음날짜(YYYYMMDD)}_{녹음시작시간(hhmmss)} 
재생 시간 mm분 ss초 
[더보기]</t>
  </si>
  <si>
    <t xml:space="preserve">건별 삭제 </t>
  </si>
  <si>
    <t xml:space="preserve">1. 보이스톡 통화 녹음 &gt; 더보기 &gt; [삭제하기] 탭 
2. 얼럿 [확인] 탭 </t>
  </si>
  <si>
    <r>
      <rPr>
        <rFont val="Nanum Gothic"/>
      </rPr>
      <t xml:space="preserve">1. 휴지통으로 이동 얼럿이 노출된다. 
----
휴지통으로 이동 
선택한 파일을 휴지통으로 이동하시겠습니까? 
이동 시 공유 및 중요 표시 정보는 삭제됩니다. </t>
    </r>
    <r>
      <rPr>
        <rFont val="Nanum Gothic"/>
        <color rgb="FFFF0000"/>
      </rPr>
      <t xml:space="preserve">
</t>
    </r>
    <r>
      <rPr>
        <rFont val="Nanum Gothic"/>
      </rPr>
      <t xml:space="preserve">[취소][확인] 
2. 해당 파일이 휴지통으로 이동된 후, 목록이 갱신된다. 
 - 목록 갯수 갱신 
 - 파일 갯수/용량 업데이트 </t>
    </r>
  </si>
  <si>
    <r>
      <rPr>
        <rFont val="Nanum Gothic"/>
      </rPr>
      <t xml:space="preserve">(ray, 25/10)
안드 - 건별 삭제인데 '선택한 항목을' 문구로 노출
</t>
    </r>
    <r>
      <rPr>
        <rFont val="Nanum Gothic"/>
        <color rgb="FF1155CC"/>
        <u/>
      </rPr>
      <t xml:space="preserve">https://jira.daumkakao.com/browse/QATEAM-8228
</t>
    </r>
    <r>
      <rPr>
        <rFont val="Nanum Gothic"/>
        <color rgb="FF000000"/>
      </rPr>
      <t xml:space="preserve">ㄴ kyle 26/3
android 동일현상 재현됨
(Jason 26/5)
Android, iOS &gt; 톡클라우드 &gt; 보이스톡 통화 녹음 &gt; 녹음 데이터 1건만 존재하는 1:1 일반 채팅방 &gt; 데이터 삭제 시 화면 갱신 상이한 현상
</t>
    </r>
    <r>
      <rPr>
        <rFont val="Nanum Gothic"/>
        <color rgb="FF1155CC"/>
        <u/>
      </rPr>
      <t>QATEAM-13508
QATEAM-13512</t>
    </r>
  </si>
  <si>
    <r>
      <rPr>
        <rFont val="Nanum Gothic"/>
      </rPr>
      <t xml:space="preserve">(harry,25/8)
</t>
    </r>
    <r>
      <rPr>
        <rFont val="Nanum Gothic"/>
        <b/>
      </rPr>
      <t>1개 삭제 시, (Android, iOS)</t>
    </r>
    <r>
      <rPr>
        <rFont val="Nanum Gothic"/>
      </rPr>
      <t xml:space="preserve">
휴지통으로 이동
"선택한 파일을 휴지통으로 이동하시겠습니까? 이동 시 중요 표시 정보는 삭제됩니다." 노출
</t>
    </r>
    <r>
      <rPr>
        <rFont val="Nanum Gothic"/>
        <b/>
      </rPr>
      <t>2개 이상 삭제 시, (Android)</t>
    </r>
    <r>
      <rPr>
        <rFont val="Nanum Gothic"/>
      </rPr>
      <t xml:space="preserve">
휴지통으로 이동
"선택한 항목을 휴지통으로 이동하시겠습니까? 이동 시 중요 표시 정보는 삭제됩니다.
</t>
    </r>
    <r>
      <rPr>
        <rFont val="Nanum Gothic"/>
        <b/>
      </rPr>
      <t>2개 이상 삭제 시, (iOS)</t>
    </r>
    <r>
      <rPr>
        <rFont val="Nanum Gothic"/>
      </rPr>
      <t xml:space="preserve">
휴지통으로 이동
"선택한 항목을 휴지통으로 이동하시겠습니까? 이동 시 </t>
    </r>
    <r>
      <rPr>
        <rFont val="Nanum Gothic"/>
        <b/>
      </rPr>
      <t>공유</t>
    </r>
    <r>
      <rPr>
        <rFont val="Nanum Gothic"/>
      </rPr>
      <t xml:space="preserve"> 및 중요 표시 정보는 삭제됩니다.</t>
    </r>
  </si>
  <si>
    <t xml:space="preserve">통화 녹음 파일 재생 </t>
  </si>
  <si>
    <t xml:space="preserve">*공통 사전조건 : STT, m4a가 톡클라우드에 백업되어있음 </t>
  </si>
  <si>
    <t>(shannon, 25/8)
STT = 음성 텍스트, 만약 없다면 보이스톡 통화 녹음 관련 정보(날짜, 시간 등)을 의미함
m4a = 녹음본. 음성녹음본 파일 자체를 의미함</t>
  </si>
  <si>
    <t xml:space="preserve">복원 후, 재생 </t>
  </si>
  <si>
    <t>STT만 존재하는 경우 (m4a 없음)</t>
  </si>
  <si>
    <t xml:space="preserve">채팅방 &gt; 채팅방 미디어(음성) 삭제한 경우 </t>
  </si>
  <si>
    <t xml:space="preserve">1. 톡클라우드 &gt; 보이스톡 통화 녹음 &gt; 통화 목록 탭 
2. My PIN 입력 완료 
3. 복원 완료 </t>
  </si>
  <si>
    <t xml:space="preserve">1. My 비밀번호 화면으로 이동된다.
2. 파일 목록에 복원 중 원형 프로그레스 바가 노출된다. 
3. 복원 완료 후, 통화 상세 화면으로 업데이트된다. 
 - 통화 재생 동작 확인 </t>
  </si>
  <si>
    <r>
      <rPr>
        <rFont val="Nanum Gothic"/>
      </rPr>
      <t xml:space="preserve">(shannon, 25/8)
</t>
    </r>
    <r>
      <rPr>
        <rFont val="Nanum Gothic"/>
        <b/>
      </rPr>
      <t xml:space="preserve">음성(m4a) 삭제하는 방법
</t>
    </r>
    <r>
      <rPr>
        <rFont val="Nanum Gothic"/>
      </rPr>
      <t>1. 채팅방 &gt; 통화 버티컬 &gt; 삭제하고싶은 통화 내역 진입 
2. 안드) 롱탭, 아이) 스와이프 &gt; 삭제 시도 
3. 통화 이력 삭제 &gt; O 통화 녹음도 삭제할게요. &gt; [삭제하기]</t>
    </r>
  </si>
  <si>
    <t xml:space="preserve">톡클라우드 용량 자동 관리 실행되어 클라 캐시 삭제된 경우 </t>
  </si>
  <si>
    <t xml:space="preserve">바로 재생 
: 상세 진입 </t>
  </si>
  <si>
    <t>녹음파일 (STT+m4a) 모두 존재하는 경우</t>
  </si>
  <si>
    <t xml:space="preserve">1. 톡클라우드 &gt; 보이스톡 통화 녹음 &gt; 통화 목록 탭 </t>
  </si>
  <si>
    <t xml:space="preserve">별도 복원없이 통화 상세 화면으로 이동된다. </t>
  </si>
  <si>
    <t>My 비밀번호 재활용 정책</t>
  </si>
  <si>
    <t>통화 녹음 파일 A, B, C
: STT만 존재</t>
  </si>
  <si>
    <t xml:space="preserve">1. 보이스톡 통화 녹음 버티컬 &gt; 통화 파일 A 탭 &gt; My PIN 입력 완료 &gt; 복원 완료 
2. 통화 녹음 버티컬 진입 유지한채 &gt; 통화 파일 B 탭 
3. 통화 녹음 버티컬 목록 나가기 후, 재진입 &gt; 통화 파일 C 탭 </t>
  </si>
  <si>
    <t xml:space="preserve">2. My 비밀번호 재입력없이 통화 녹음 파일이 복원되어 노출된다. 
 - My 비밀번호 재활용
3. My 비밀번호 화면으로 이동된다. 
 - 버티컬을 나가기한 경우엔 My PIN 동선 재노출됨 </t>
  </si>
  <si>
    <t xml:space="preserve">1-1. 다중 선택 버튼 [V] 탭 &gt; 미디어 1개 선택 
1-2. 미디어 목록 롱탭 </t>
  </si>
  <si>
    <t>다중 선택 화면으로 전환된다. 
 - 개별 미디어 우상단에 선택 UI 표시
   - 선택 개수 카운트 및 [android-선택 해제]/[ios-취소] 버튼 노출
 - 하단 옵션 메뉴 제공 
   - [삭제하기] 버튼</t>
  </si>
  <si>
    <t xml:space="preserve">하단 옵션 메뉴 </t>
  </si>
  <si>
    <t xml:space="preserve">1. 다중 선택 화면 &gt; 통화 녹음 300개 이하 선택 &gt; [삭제하기] 탭 
2. 얼럿 [확인] 탭 </t>
  </si>
  <si>
    <t xml:space="preserve">1. 휴지통으로 이동 얼럿이 노출된다. 
----
휴지통으로 이동 
선택한 파일을 휴지통으로 이동하시겠습니까? 
이동 시 공유 및 중요 표시 정보는 삭제됩니다. 
[취소][확인] 
2. 해당 파일이 휴지통으로 이동된 후, 목록이 갱신된다. </t>
  </si>
  <si>
    <t xml:space="preserve">선택 가능 갯수 초과 </t>
  </si>
  <si>
    <t xml:space="preserve">Sandbox : 20 
Real : 300 </t>
  </si>
  <si>
    <t xml:space="preserve">1. 다중 선택 화면 &gt; 통화 녹음 300개 초과 선택 </t>
  </si>
  <si>
    <t>선택 가능 개수 초과 얼럿이 노출된다.
----
한 번에 선택 가능한 항목은 최대 300개입니다.
[확인]</t>
  </si>
  <si>
    <t xml:space="preserve">검색 </t>
  </si>
  <si>
    <t xml:space="preserve">1. 보이스톡 통화 녹음 &gt; [검색] 탭 </t>
  </si>
  <si>
    <r>
      <rPr>
        <rFont val="Nanum Gothic"/>
      </rPr>
      <t xml:space="preserve">검색 화면으로 이동된다. 
 - 검색 입력란 문구 : "키워드로 검색" 
</t>
    </r>
    <r>
      <rPr>
        <rFont val="Nanum Gothic"/>
        <b/>
      </rPr>
      <t xml:space="preserve">Android 
</t>
    </r>
    <r>
      <rPr>
        <rFont val="Nanum Gothic"/>
      </rPr>
      <t xml:space="preserve">----
[&lt;-] || 검색 입력란 || 달력 아이콘 
</t>
    </r>
    <r>
      <rPr>
        <rFont val="Nanum Gothic"/>
        <b/>
      </rPr>
      <t xml:space="preserve">iOS 
</t>
    </r>
    <r>
      <rPr>
        <rFont val="Nanum Gothic"/>
      </rPr>
      <t>----
검색 입력란 || 달력 아이콘 || [취소]</t>
    </r>
  </si>
  <si>
    <t xml:space="preserve">날짜 검색 </t>
  </si>
  <si>
    <t xml:space="preserve">선택한 날짜 이전에 검색 결과가 있는 경우 </t>
  </si>
  <si>
    <t xml:space="preserve">선택된 날짜를 포함한 이전 기간 동안의 검색 결과가 노출된다. 
----
검색 입력창 : [~yy. m. d], [X], [취소-ios]
녹화 녹음 n개 
생성 날짜 : yyyyy. m. d
생성 시간별 최신순으로 정렬
개별 통화 목록 </t>
  </si>
  <si>
    <t>(ray, 25/10)
디바이스 날짜 조정 후 녹음파일 생성 시 과거 데이터로 적재 가능</t>
  </si>
  <si>
    <t xml:space="preserve">키워드로 검색 </t>
  </si>
  <si>
    <t xml:space="preserve">1. 검색 화면 &gt; 키워드 입력 </t>
  </si>
  <si>
    <t>검색키워드 입력란에 키워드가 표시되고, 검색 결과가 노출된다. 
----
검색 입력창 : [검색 키워드], [닫기], [취소-ios] 
녹화 녹음 n개 
생성 날짜 : yyyyy. m. d
생성 시간별 최신순으로 정렬
개별 통화 목록 
 - 키워드 하이라이트 표시 (파란색)</t>
  </si>
  <si>
    <r>
      <rPr>
        <rFont val="Nanum Gothic"/>
        <color rgb="FF1155CC"/>
        <u/>
      </rPr>
      <t xml:space="preserve">(sovie, 26/1)
</t>
    </r>
    <r>
      <rPr>
        <rFont val="Nanum Gothic"/>
        <color rgb="FF1155CC"/>
        <u/>
      </rPr>
      <t>QATEAM-9561</t>
    </r>
    <r>
      <rPr>
        <rFont val="Nanum Gothic"/>
        <color rgb="FF1155CC"/>
        <u/>
      </rPr>
      <t xml:space="preserve">
톡 클라우드&gt; 보이스톡 통화녹음 키워드 검색 시 생성날짜 미노출
</t>
    </r>
    <r>
      <rPr>
        <rFont val="Nanum Gothic"/>
        <color rgb="FF000000"/>
        <u/>
      </rPr>
      <t>ㄴ노운이슈(스펙)</t>
    </r>
  </si>
  <si>
    <t xml:space="preserve">1-1. 톡클라우드 유료 홈 &gt; 대용량 공유 파일 탭 
1-2. 톡클라우드 유료 홈 &gt; 사이드 메뉴 &gt; 대용량 공유 파일 탭 </t>
  </si>
  <si>
    <t>대용량 공유 파일 상세 화면으로 이동</t>
  </si>
  <si>
    <t>(zeron,26/2)
사이드 메뉴 &gt; 대용량 공유 파일에서 확인</t>
  </si>
  <si>
    <t xml:space="preserve">파일 목록 / 기능 확인 </t>
  </si>
  <si>
    <t>대용량 공유 파일 목록</t>
  </si>
  <si>
    <t>20개 이상</t>
  </si>
  <si>
    <t>1. 대용량 공유 파일 목록 표시 확인
2. 하단  스크롤 하여 페이징 처리 확인</t>
  </si>
  <si>
    <t>1. 최초 20개 노출
2. 스크롤 시 20개 씩 추가노출 처리</t>
  </si>
  <si>
    <r>
      <rPr>
        <rFont val="Nanum Gothic"/>
      </rPr>
      <t xml:space="preserve">(kyle, 26/3)
대용량 공유 파일 목록에서 최하단 스크롤 시 마지막 파일 하단 잘림
</t>
    </r>
    <r>
      <rPr>
        <rFont val="Nanum Gothic"/>
        <color rgb="FF1155CC"/>
        <u/>
      </rPr>
      <t>QATEAM-11514</t>
    </r>
  </si>
  <si>
    <t>(harry,25/8)
육안으로 확인 불가하여 CBT API로 20개씩 불러오는거 확인</t>
  </si>
  <si>
    <t>kyle
20개 이상 정상적으로 리스트 노출되면 pass 처리</t>
  </si>
  <si>
    <t>마지막 페이지</t>
  </si>
  <si>
    <t>모든 목록 불러온 상태에서 하단 스크롤</t>
  </si>
  <si>
    <t>추가 스크롤 및 API요청 없음</t>
  </si>
  <si>
    <t>태그</t>
  </si>
  <si>
    <t>사진, 동영상, 파일 타입 모두 존재</t>
  </si>
  <si>
    <t>사진 태그 탭</t>
  </si>
  <si>
    <t>사진 타입만 필터링 되어 표시</t>
  </si>
  <si>
    <t>동영상 태그 탭</t>
  </si>
  <si>
    <t>동영상 타입만 필터링 되어 표시</t>
  </si>
  <si>
    <t>파일 태그 탭</t>
  </si>
  <si>
    <t>파일 타입만 필터링 되어 표시</t>
  </si>
  <si>
    <t>최신순 정렬 선택</t>
  </si>
  <si>
    <t>오래된순 정렬 선택</t>
  </si>
  <si>
    <t>오래된순으로 정렬된다.</t>
  </si>
  <si>
    <t>이름순(오름차순)</t>
  </si>
  <si>
    <t>이름순(오름차순) 정렬 선택</t>
  </si>
  <si>
    <t>이름순(오름차순)으로 정렬된다.</t>
  </si>
  <si>
    <t>이름순(내림차순)</t>
  </si>
  <si>
    <t>이름순(내림차순) 정렬 선택</t>
  </si>
  <si>
    <t>이름순(내림차순)으로 정렬된다.</t>
  </si>
  <si>
    <t>멀티 셀렉트 기능</t>
  </si>
  <si>
    <t>내가 공유한 파일</t>
  </si>
  <si>
    <t>* 내가 공유한 파일만 선택 상태</t>
  </si>
  <si>
    <t>1. 멀티 셀렉트 후 하단 메뉴 노출 확인
2. [저장하기] 탭</t>
  </si>
  <si>
    <t>1. 저장하기, 삭제하기 표시
2. 파일 저장 처리된다.</t>
  </si>
  <si>
    <t>1. 멀티 셀렉트 후 하단 메뉴 노출 확인
2. [삭제하기] 탭</t>
  </si>
  <si>
    <t>1. 저장하기, 삭제하기 표시
2. 파일 삭제 처리된다.
:본인
- 드라이브 대용량 공유 파일 목록에서 삭제된다.
: 공유받은 멤버
- 드라이브 대용량 공유 파일 목록에서 삭제된다.
- 대용량 말풍선 상세 진입 시 권한 없음(삭제) 표시</t>
  </si>
  <si>
    <r>
      <rPr>
        <rFont val="Nanum Gothic"/>
      </rPr>
      <t xml:space="preserve">(kyle, 26/4)
</t>
    </r>
    <r>
      <rPr>
        <rFont val="Nanum Gothic"/>
        <color rgb="FF1155CC"/>
        <u/>
      </rPr>
      <t>QATEAM-12607</t>
    </r>
    <r>
      <rPr>
        <rFont val="Nanum Gothic"/>
      </rPr>
      <t xml:space="preserve">
Android: 대용량 공유 파일에서 멀티 셀렉션 화면 전환 후 좌측 상단 뒤로가기 버튼 선택 시 홈화면에서 더보기 버튼 미노출</t>
    </r>
  </si>
  <si>
    <t>공유 받은 파일</t>
  </si>
  <si>
    <t>* 공유 받은 파일만 선택 상태</t>
  </si>
  <si>
    <t>1. 저장하기 표시
2. 파일 저장 처리된다.</t>
  </si>
  <si>
    <t>* 공유받은 파일이 있는 경우는 저장하기 버튼만 표시</t>
  </si>
  <si>
    <t>혼합 선택</t>
  </si>
  <si>
    <t>* 혼합 선택 상태
- 공유받은 파일, 공유한 파일</t>
  </si>
  <si>
    <t>개별 파일 옵션 메뉴</t>
  </si>
  <si>
    <t>1. 개별 옵션 메뉴 [공유 관리] 탭</t>
  </si>
  <si>
    <t>1. 공유 관리 화면으로 이동</t>
  </si>
  <si>
    <t>톡으로 전달하기
: (Android) 톡으로 공유하기</t>
  </si>
  <si>
    <t>1. 개별 옵션 메뉴 [톡으로 전달하기] 탭
2. 전달 대상 선택 후 [보내기] 탭</t>
  </si>
  <si>
    <t>1. 전달하기 하프뷰 표시
- 전달 목록, 나에게 메뉴 표시
2. 대상에게 파일 전달된다.
- 전송된 대상이 권한 있는 사용자로 추가된다.
- 전송대상의 채팅방에 대용량 파일 말풍선이 표시된다.</t>
  </si>
  <si>
    <r>
      <rPr>
        <rFont val="Nanum Gothic"/>
      </rPr>
      <t xml:space="preserve">kyle 26/3
android: 
메뉴명: 톡으로 </t>
    </r>
    <r>
      <rPr>
        <rFont val="Nanum Gothic"/>
        <color rgb="FF0000FF"/>
      </rPr>
      <t>공유</t>
    </r>
    <r>
      <rPr>
        <rFont val="Nanum Gothic"/>
      </rPr>
      <t>하기</t>
    </r>
  </si>
  <si>
    <t>톡으로 전달하기
- 전달타입 - 친구</t>
  </si>
  <si>
    <t>1. 개별 옵션 메뉴 [톡으로 전달하기 탭]
2. 친구탭에서 전달할 대상 선택
3. 메시지 입력 후 전달</t>
  </si>
  <si>
    <t>1. 전달하기 레이어 표시
2. 메시지 입력 필드 표시 및 보내기 버튼 활성화
3. 선택한 항목 및 입력한 메시지가 채팅방으로 전달된다.</t>
  </si>
  <si>
    <t>톡으로 전달하기
- 전달타입 - 채팅방</t>
  </si>
  <si>
    <t>1. 개별 옵션 메뉴 [톡으로 전달하기 탭]
2. 채팅탭에서 전달할 대상 선택
3. 메시지 입력 후 전달</t>
  </si>
  <si>
    <t>톡으로 전달하기
- 전달타입 - 나에게</t>
  </si>
  <si>
    <t>1. 개별 옵션 메뉴 [톡으로 전달하기 탭]
2. 나에게 버튼 탭</t>
  </si>
  <si>
    <t>톡으로 전달하기
- 전달타입 - 풀피커 - 친구</t>
  </si>
  <si>
    <t>1. 개별 옵션 메뉴 [톡으로 전달하기 탭]
2. 풀피커로 전환후 친구 선택 후 [확인] 탭</t>
  </si>
  <si>
    <t>톡으로 전달하기
- 전달타입 - 풀피커 - 채팅방</t>
  </si>
  <si>
    <t>1. 개별 옵션 메뉴 [톡으로 전달하기 탭]
2. 풀피커로 전환후 채팅방 선택 후 [확인] 탭</t>
  </si>
  <si>
    <t>(enzo, 26/4)
개별 옵션 메뉴 [파일 저장하기]</t>
  </si>
  <si>
    <t>1. 개별 옵션 메뉴 [저장하기] 탭
2. [저장] 버튼 탭</t>
  </si>
  <si>
    <t>1. 이어받기 얼럿 표시
--
파일 저장하기
기기에 저장 중이던 항목이 존재합니다. 파일을 이어받으시겠습니까?
이어서 받기
새로 저장하기
취소
2. 이어받기가 진행되며 다운로드 UI가 표시된다.
- 프로그레스바는 기존 다운로드 이후부터 진행표시된다.</t>
  </si>
  <si>
    <r>
      <rPr>
        <rFont val="Nanum Gothic"/>
      </rPr>
      <t xml:space="preserve">(sallyy, 25/6)
- 이어받기 얼럿
파일 저장하기
기기에 저장 중이던 </t>
    </r>
    <r>
      <rPr>
        <rFont val="Nanum Gothic"/>
        <b/>
      </rPr>
      <t>파일</t>
    </r>
    <r>
      <rPr>
        <rFont val="Nanum Gothic"/>
      </rPr>
      <t>이 존재합니다. 이어서 받으시겠습니까?
[이어서 받기]
[새로 저장하기]
[취소]</t>
    </r>
  </si>
  <si>
    <t>1. 개별 옵션 메뉴 [저장하기] 탭
2.  새로 저장하기 체크 후 [저장] 버튼 탭</t>
  </si>
  <si>
    <t>1. 이어받기 얼럿 표시
--
파일 저장하기
기기에 저장 중이던 항목이 존재합니다. 파일을 이어받으시겠습니까?
이어서 받기
새로 저장하기
취소
2. 새로 파일이 저장되며 다운로드 UI가 표시된다.</t>
  </si>
  <si>
    <r>
      <rPr>
        <rFont val="Nanum Gothic"/>
      </rPr>
      <t xml:space="preserve">(sallyy, 25/6)
- 이어받기 얼럿
파일 저장하기
기기에 저장 중이던 </t>
    </r>
    <r>
      <rPr>
        <rFont val="Nanum Gothic"/>
        <b/>
      </rPr>
      <t>파일</t>
    </r>
    <r>
      <rPr>
        <rFont val="Nanum Gothic"/>
      </rPr>
      <t>이 존재합니다. 이어서 받으시겠습니까?
[이어서 받기]
[새로 저장하기]
[취소]</t>
    </r>
  </si>
  <si>
    <t>1. 안내 얼럿 표시
2. 다운로드가 계속 진행된다.
- 다운로드 완료 후
ㄴ 하단 띠배너가 표시된다.
ㄴ" {파일명} 파일 저장이 완료되었습니다.\n파일 앱에서 확인해보세요."</t>
  </si>
  <si>
    <t>1. 개별 옵션 메뉴 [삭제하기] 탭
2. [삭제] 탭</t>
  </si>
  <si>
    <t>1. 안내 얼럿 표시
2. 파일이 삭제된다.
- 삭제 후 대용량 파일 목록에서 삭제
- 기존 드라이브 폴더에서도 삭제된다.</t>
  </si>
  <si>
    <t>공유 권한 관리 화면</t>
  </si>
  <si>
    <t>* 진입점
- 톡클라우드 &gt; 카카오톡 &gt; 대용량 공유 파일
- 대용량 공유 파일 말풍선 &gt; 상세 &gt; 공유 관리</t>
  </si>
  <si>
    <t>(shannon, 24/08)
내가 보낸 파일에서만 공유 권한 관리 화면이 뜸</t>
  </si>
  <si>
    <t>공유 취소</t>
  </si>
  <si>
    <t>1. 권한 관리 화면 진입 후 [공유 취소] 탭
2. [확인] 탭</t>
  </si>
  <si>
    <t>1. 얼럿 표시
--
"해당 파일의 공유를 취소하시겠습니까?
공유를 취소하면 이미 권한이 있는 사용자도 더 이상 파일을 확인할 수 없습니다.
[취소] [확인]
2. 공유가 취소된다.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</si>
  <si>
    <t>권한 삭제</t>
  </si>
  <si>
    <t>1. 권한 관리 화면 진입 후 [권한 삭제] 탭
2. [확인] 탭</t>
  </si>
  <si>
    <t>1. 얼럿 표시
--
"{name}님의 보기 권한을 삭제하시겠습니까?
권한이 삭제되면 더 이상 파일을 확인할 수 없습니다.
[취소] [확인]
2. 권한이 삭제된다.
:멤버
- 서랍 홈 &gt; 대용량 공유 파일 목록에 표시되지 않는다.
- 대용량 파일 말풍선 진입 시 접근권함 없음 화면이 표시된다.</t>
  </si>
  <si>
    <r>
      <rPr>
        <rFont val="Nanum Gothic"/>
        <color rgb="FF1155CC"/>
        <u/>
      </rPr>
      <t xml:space="preserve">(enzo, 25/11)
</t>
    </r>
    <r>
      <rPr>
        <rFont val="Nanum Gothic"/>
        <color rgb="FF1155CC"/>
        <u/>
      </rPr>
      <t>https://jira.daumkakao.com/browse/QATEAM-8992</t>
    </r>
    <r>
      <rPr>
        <rFont val="Nanum Gothic"/>
        <color rgb="FF1155CC"/>
        <u/>
      </rPr>
      <t xml:space="preserve">  다크모드 &gt; 보기 권한이 삭제된 대용량 파일 확인 시, 타이틀 가시성 떨어짐</t>
    </r>
  </si>
  <si>
    <t>휴지통 리스트 정렬 확인</t>
  </si>
  <si>
    <t>kyle 5차: 요기부터 시작</t>
  </si>
  <si>
    <t>최신순/오래된순 정렬 확인</t>
  </si>
  <si>
    <t>* 최신순/오래된 순의 경우 휴지통에 진입된 시간에 대한 값으로 유니크한 값이므로 정렬 우선순위는 겹침이 없음</t>
  </si>
  <si>
    <t>최신순 정렬 확인</t>
  </si>
  <si>
    <t>숫자가 커질수록 최신파일이라고 할때 1,2,3,4,5</t>
  </si>
  <si>
    <t>최신순 정렬 상태일때 파일 정렬 확인</t>
  </si>
  <si>
    <t>정렬형태 확인
-----
5
4
3
2
1</t>
  </si>
  <si>
    <t>페이징 처리가 있는 경우 정렬조건 유지 확인</t>
  </si>
  <si>
    <t>첫페이지가 아닌 휴지리스트 조회 시 정렬 확인</t>
  </si>
  <si>
    <t>최신순으로 정렬</t>
  </si>
  <si>
    <t>오래된순 정렬 확인</t>
  </si>
  <si>
    <t>오래된순 정렬 상태일때 파일 정렬 확인</t>
  </si>
  <si>
    <t>정렬형태 확인
-----
1
2
3
4
5</t>
  </si>
  <si>
    <t>오래된순으로 정렬</t>
  </si>
  <si>
    <t>이름순(오름차순/내림차순)</t>
  </si>
  <si>
    <t>*기본적으로는 ASCII code숫자 순서 참고하여 확인</t>
  </si>
  <si>
    <t>오름차순 정렬 확인</t>
  </si>
  <si>
    <t>가,나,다 파일이 있을떄</t>
  </si>
  <si>
    <t>오름차순 정렬일때 파일 정렬 확인</t>
  </si>
  <si>
    <t>정렬예시
-----
1
A
B
C
a
b
c
한글</t>
  </si>
  <si>
    <r>
      <rPr>
        <rFont val="Nanum Gothic"/>
        <b/>
        <color rgb="FF000000"/>
        <u/>
      </rPr>
      <t xml:space="preserve">노운이슈 </t>
    </r>
    <r>
      <rPr>
        <rFont val="Nanum Gothic"/>
        <color rgb="FF000000"/>
        <u/>
      </rPr>
      <t xml:space="preserve">
[QA] 톡서랍플러스 홈 &gt; 사이드 메뉴 내 휴지통 &gt; 이름순으로 정렬이 되지 않는 문제 
</t>
    </r>
    <r>
      <rPr>
        <rFont val="Nanum Gothic"/>
        <color rgb="FF000000"/>
        <u/>
      </rPr>
      <t>https://jira.daumkakao.com/browse/OKCHEON-12210</t>
    </r>
  </si>
  <si>
    <t>오름차순 정렬</t>
  </si>
  <si>
    <t>내림차순 정렬 확인</t>
  </si>
  <si>
    <t>내림차순 정렬일때 파일 정렬 확인</t>
  </si>
  <si>
    <t>정렬예시
-----
한글
c
b
a
C
B
A
1</t>
  </si>
  <si>
    <r>
      <rPr>
        <rFont val="Nanum Gothic"/>
        <b/>
        <color rgb="FF000000"/>
        <u/>
      </rPr>
      <t xml:space="preserve">노운이슈 </t>
    </r>
    <r>
      <rPr>
        <rFont val="Nanum Gothic"/>
        <color rgb="FF000000"/>
        <u/>
      </rPr>
      <t xml:space="preserve">
[QA] 톡서랍플러스 홈 &gt; 사이드 메뉴 내 휴지통 &gt; 이름순으로 정렬이 되지 않는 문제 
</t>
    </r>
    <r>
      <rPr>
        <rFont val="Nanum Gothic"/>
        <color rgb="FF000000"/>
        <u/>
      </rPr>
      <t>https://jira.daumkakao.com/browse/OKCHEON-12210</t>
    </r>
  </si>
  <si>
    <t>내림차순 정렬</t>
  </si>
  <si>
    <t>복원하기</t>
  </si>
  <si>
    <t>삭제전 위치로 복원 확인
: 드라이브 데이터</t>
  </si>
  <si>
    <t>* 테스트 시 원위치의 채팅방 타입 adhoc으로 혼용해서 사용해주세요.
- 나챗방
- 그룹채팅방
- 1:1채팅방
- 채널채팅방
- 팀채팅방</t>
  </si>
  <si>
    <t>삭제 전 위치</t>
  </si>
  <si>
    <t>복원 후 위치</t>
  </si>
  <si>
    <t>위치 변경 없이 복원</t>
  </si>
  <si>
    <t>root &gt; A</t>
  </si>
  <si>
    <t>폴더 변경 없이 복원 처리 후 복원 후 위치 확인</t>
  </si>
  <si>
    <t>하위폴더로 변경 후 복원</t>
  </si>
  <si>
    <t>폴더 위치를 하위 폴더로 위치 변경 및 복원 후 위치 확인
예) root &gt; B &gt; A</t>
  </si>
  <si>
    <t>root &gt; B &gt; A</t>
  </si>
  <si>
    <t>(bono,25/5)
1.기존 위치: root &gt; A 
2.미디어 삭제 
3. root &gt; B &gt; A 폴더 위치 하위로 변경
4. 복원 후 A폴더에 복원됨을 확인</t>
  </si>
  <si>
    <t>상위폴더로 변경 후 복원</t>
  </si>
  <si>
    <t>폴더 위치를 상위 폴더로 위치 변경 및 복원 후 위치 확인</t>
  </si>
  <si>
    <t>폴더 이름 변경 후 복원</t>
  </si>
  <si>
    <t>폴더 이름 변경 후 복원 후 위치 일치여부 확인</t>
  </si>
  <si>
    <t>root &gt; A '</t>
  </si>
  <si>
    <t>상위폴더(B)삭제 후 복원</t>
  </si>
  <si>
    <t>상위폴더 삭제 후 복원 후 위치 일치여부 확인</t>
  </si>
  <si>
    <t>root &gt; C&gt; B &gt; A</t>
  </si>
  <si>
    <t>상위폴더 삭제 후 복원 후 복원 후 위치 일치여부 확인</t>
  </si>
  <si>
    <t>Z폴더가 휴지통으로 이동중 복원</t>
  </si>
  <si>
    <t>root &gt; Z &gt; ..... &gt; A</t>
  </si>
  <si>
    <t>휴지통으로 이동중인 폴더 복원 복원 후 위치 일치여부 확인</t>
  </si>
  <si>
    <t>상위폴더(B)가 삭제되었다가 복원된 후</t>
  </si>
  <si>
    <t>상위폴더 삭제 후 복원한 뒤 복원 후 위치 일치여부 확인</t>
  </si>
  <si>
    <t>삭제전 위치로 복원 확인
: 버티컬 데이터</t>
  </si>
  <si>
    <t>변경없음</t>
  </si>
  <si>
    <t>채팅방 A</t>
  </si>
  <si>
    <t>복원 후 위치 일치여부 확인</t>
  </si>
  <si>
    <t>채팅방 이름 변경 A'</t>
  </si>
  <si>
    <t>채팅방 A'</t>
  </si>
  <si>
    <t>이름 변경
- 대화상대 없음
- 알수 없음</t>
  </si>
  <si>
    <t>대화상대 없음
알수 없음
-&gt; 으로 변경된 채팅방(동일방)</t>
  </si>
  <si>
    <t>대화상대 없음, 알수없음</t>
  </si>
  <si>
    <t>복원 시 중복 파일 넘버링 확인</t>
  </si>
  <si>
    <t>* 드라이브 데이터 대상으로 테스트 진행</t>
  </si>
  <si>
    <t>폴더/ 파일</t>
  </si>
  <si>
    <t>중복 파일 넘버링 파일 처리</t>
  </si>
  <si>
    <t>복원 대상 폴더에 중복 폴더 존재</t>
  </si>
  <si>
    <t>1. 해당조건의 상태에서 복원</t>
  </si>
  <si>
    <t>1. 복원 위치에 넘버링 되어 복원된다.</t>
  </si>
  <si>
    <t>복원 대상 폴더에 중복 파일 존재</t>
  </si>
  <si>
    <t>링크/메모</t>
  </si>
  <si>
    <t>별도처리없이 복원 확인</t>
  </si>
  <si>
    <t>1. 그대로 복원된다.
- 동일 링크 복수개 존재</t>
  </si>
  <si>
    <t>1. 그대로 복원된다.
- 동일 메모내용 복수개 존재(ID다름)</t>
  </si>
  <si>
    <t>중복 넘버링 최대개수 처리 확인</t>
  </si>
  <si>
    <t>중복 넘버링 가능 경계값 확인</t>
  </si>
  <si>
    <t>복원 대상 폴더에 중복 폴더 존재
넘버링파일 9까지 존재</t>
  </si>
  <si>
    <t>1. 에러 얼럿이 표시된다.
-----
복원 실패
이동할 위치에 이미 같은 이름의 폴더 또는 파일이 존재합니다.
[확인]</t>
  </si>
  <si>
    <t>복원 대상 폴더에 중복 파일 존재
넘버링파일 9까지 존재</t>
  </si>
  <si>
    <t>영구 삭제하기</t>
  </si>
  <si>
    <t>영구 삭제 후 리스트 제외 확인</t>
  </si>
  <si>
    <t>개별 항목 삭제</t>
  </si>
  <si>
    <t>카카오톡 &gt; 메모</t>
  </si>
  <si>
    <t>대상의 항목 개별 항목 메뉴에서 영구 삭제하기 탭</t>
  </si>
  <si>
    <t>영구 삭제되며, 휴지통 리스트에서 표시되지 않는다</t>
  </si>
  <si>
    <t>카카오톡 &gt; 사진/동영상</t>
  </si>
  <si>
    <t>카카오톡 &gt; 파일</t>
  </si>
  <si>
    <t>카카오톡 &gt; 링크</t>
  </si>
  <si>
    <t>카카오톡 &gt; 대용량 공유 파일</t>
  </si>
  <si>
    <t>드라이브 &gt; 폴더</t>
  </si>
  <si>
    <t>드라이브 &gt; 파일</t>
  </si>
  <si>
    <t>선택 모드 &gt; 단일 삭제</t>
  </si>
  <si>
    <r>
      <rPr>
        <rFont val="Nanum Gothic"/>
      </rPr>
      <t xml:space="preserve">(kyle 26/5)
</t>
    </r>
    <r>
      <rPr>
        <rFont val="Nanum Gothic"/>
        <color rgb="FF1155CC"/>
        <u/>
      </rPr>
      <t>QATEAM-13516</t>
    </r>
    <r>
      <rPr>
        <rFont val="Nanum Gothic"/>
      </rPr>
      <t xml:space="preserve">
iOS: 휴지통에서 파일 길게 터치시 선택 모드 동작 안됨</t>
    </r>
  </si>
  <si>
    <t>선택모드에서 대상의 항목 1개 선택 후 영구 삭제하기 탭</t>
  </si>
  <si>
    <t>선택 모드 &gt; 복수 삭제</t>
  </si>
  <si>
    <t>카카오톡 데이터 복수 선택</t>
  </si>
  <si>
    <t>선택모드에서 대상의 항목 복수 선택 후 영구 삭제하기 탭</t>
  </si>
  <si>
    <t>드라이브 데이터 복수 선택</t>
  </si>
  <si>
    <t>카카오톡 / 드라이브 데이터 혼합 선택</t>
  </si>
  <si>
    <t>파일, 항목</t>
  </si>
  <si>
    <t>_x0008_파일, 항목(폴더 포함)</t>
  </si>
  <si>
    <t>대량 파일 영구 삭제 확인</t>
  </si>
  <si>
    <t>분할 삭제 요청 확인</t>
  </si>
  <si>
    <t>삭제 대상 파일 300개 선택</t>
  </si>
  <si>
    <t>1. 조건의 개수선택 후 영구 삭제하기 시도</t>
  </si>
  <si>
    <t>1. 선택한 300개 파일이 모두 휴지통에서 삭제된다.
* 참고: API요청-응답은 3회 진행됨(100개단위)</t>
  </si>
  <si>
    <t>휴지통 비우기</t>
  </si>
  <si>
    <t>휴지통 비우기 후 리스트 확인</t>
  </si>
  <si>
    <t>1. 휴지통 비우기 탭
2. [확인] 탭</t>
  </si>
  <si>
    <t>1. 얼럿 표시
-----
휴지통 비우기
휴지통에 있는 모든 항목을 삭제하시겠습니까?
휴지통에서 삭제된 항목은 되돌릴 수 없으며, 처리량이 많은 경우 지연될 수 있습니다.
[취소] [확인]
2. 모든항목이 삭제되며, 빈화면 표시된다.
-----
휴지통이 비었습니다.
* 휴지통 비우기 후 용량 복구 확인
-&gt; 휴지통 용량만큼 톡클라우드 용량 복구</t>
  </si>
  <si>
    <t>채팅방 서랍</t>
  </si>
  <si>
    <t xml:space="preserve">일반채팅방
나챗방 </t>
  </si>
  <si>
    <t xml:space="preserve">1. 일반채팅/나챗방 &gt; 사이드 메뉴 &gt; 채팅방 서랍 메뉴 확인 
 - 나챗방 UI는 일반/팀챗방과 구성이 다름 
2. 사진/동영상 메뉴 &gt; 썸네일 확인 </t>
  </si>
  <si>
    <r>
      <rPr>
        <rFont val="Nanum Gothic"/>
      </rPr>
      <t xml:space="preserve">1. 채팅방 서랍 메뉴 노출 
 - 사진/동영상
 - 파일 
 - 링크
</t>
    </r>
    <r>
      <rPr>
        <rFont val="Nanum Gothic"/>
        <i/>
      </rPr>
      <t>*메모는 별도 채팅방 서랍 없음 (미제공)</t>
    </r>
    <r>
      <rPr>
        <rFont val="Nanum Gothic"/>
      </rPr>
      <t xml:space="preserve">
2. 최신 미디어 썸네일 표시 
 - 미리보기 20개+더보기 형태 
 - GIF/묶음 사진/동영상 재생시간 표시 
 - 만료 미디어 표시
 - 설명문구 추가된 경우, 설명 아이콘 표시</t>
    </r>
  </si>
  <si>
    <t xml:space="preserve">채팅방 서랍 영역 
 - 미디어 케이스만 확인
 - 그 외 메뉴는 톡서랍 TC에서 확인할 필요 없음 </t>
  </si>
  <si>
    <t>1. 일반채팅/나챗방 &gt; 사이드 메뉴 &gt; 채팅방 서랍 &gt; 사진/동영상 진입</t>
  </si>
  <si>
    <t xml:space="preserve">사진/동영상 채팅방 서랍으로 이동 
----
뒤로가기/닫기 || 채팅방 이름 || [검색]
사진/동영상 (default) || 파일 || 링크
n개 / 사용 용량 || [관리]
미디어 목록
 - 생성날짜 : yyyy. m. d
 - 최신순으로 정렬 
 - 사진, 동영상 썸네일 
 - 개별 미디어 선택 시, 미디어 상세 화면으로 이동 
배너 
 - 클릭 시, 어드민에 설정한 링크로 이동 
[톡클라우드 바로가기] </t>
  </si>
  <si>
    <t>*배너 등록되어 있지않은 경우, moz/yoona 에게 확인 요청 
*샌박일때 배너 미노출되는 경우 vpn확인(사내망/vpn)
(yon, 24/6)
배너 샌박에서 확인</t>
  </si>
  <si>
    <t xml:space="preserve">리스트 </t>
  </si>
  <si>
    <t>1. 사진/동영상 용량 관리 팝업 노출 
-----
- 타이틀: 사진, 동영상 용량 관리
채팅방에서 주고 받은 사진/동영상 파일을 삭제하고 채팅방 용량을 관리해 보세요. 
[취소][모두 삭제] 진, 동영상 용량 관리 
2. 로컬 캐시 용량이 삭제됨 
 - 사용용량 : 0 bytes로 변경 
* 채팅방서랍에 노출되는 이미지등은 챗로그 기반으로 표시됩니다.</t>
  </si>
  <si>
    <t>kyle
사진/동영상을 삭제할 것 같은 문구이나, 용량만 삭제하고 있음. (동작 변경 또는 문구 수정 가능?)
moz
* 채팅방 서랍에서 보이는 형상은 챗로그기반으로 노출되는 부분으로 참고부탁드립니다.</t>
  </si>
  <si>
    <t>하단 옵션 메뉴 항목</t>
  </si>
  <si>
    <t xml:space="preserve">1-1 (Android) 채팅방 서랍 &gt; 미디어 목록 롱탭 
1-2. (iOS) 채팅방 서랍 &gt; 미디어 목록 롱탭 &gt; [선택] </t>
  </si>
  <si>
    <t xml:space="preserve">다중 선택 화면으로 전환
 - 개별 미디어 우상단에 선택 UI 표시
   - 선택 개수 카운트 및 [취소] 버튼 노출
 - 하단 옵션 메뉴 제공 
   - [저장하기], [톡으로 전달하기], [삭제하기] 버튼 활성화 상태 </t>
  </si>
  <si>
    <t xml:space="preserve">무료/유료 seelct view 구성 동일 </t>
  </si>
  <si>
    <t>하단 옵션 메뉴 
- 저장하기</t>
  </si>
  <si>
    <t>1. 다중 선택 화면 &gt; 사진/동영상 30개 이하 선택 &gt; [저장하기] 버튼 탭</t>
  </si>
  <si>
    <t xml:space="preserve">다운로드 완료 후, 디바이스 갤러리에 저장됨
 - 디바이스 갤러리에 저장되었는지 확인 </t>
  </si>
  <si>
    <t>(rachel, 25/6)
IOS : 롱탭 &gt; 선택으로 다중선택 진행
(bono,25/5)
안드: 스펙 변경되어 다중선택 모드 롱탭으로만 진입가능</t>
  </si>
  <si>
    <t>하단 옵션 메뉴
- 톡으로 전달하기</t>
  </si>
  <si>
    <t>선택 항목 별 확인</t>
  </si>
  <si>
    <t xml:space="preserve">1. 다중 선택 화면 &gt; 사진/동영상 30개 이하 선택 &gt; [톡으로 전달하기] 버튼 탭 </t>
  </si>
  <si>
    <t>선택한 채팅방으로 전달 완료 
 - 묶음 사진 : 묶음 전체 전달</t>
  </si>
  <si>
    <t>(moz)
* 다중선택 시 묶음 사진으로 전달 미지원, 묶음을 전달한 경우는 묶음으로 전달
(wizy, 25/4)
설명이 포함된 미디어가 선택된 경우, '설명이 포함된 미디어' 팝업 노출됨</t>
  </si>
  <si>
    <t>만료 미디어
 - 썸네일 O, 원본 X</t>
  </si>
  <si>
    <t>만료 얼럿 노출 
 - "원본 파일이 만료되어 파일을 불러올 수 없습니다."</t>
  </si>
  <si>
    <t>만료 미디어
 - 썸네일 X, 원본 X</t>
  </si>
  <si>
    <t xml:space="preserve">i. 정상 미디어 + 만료 미디어 &gt; 전달하기 
 - 만료 미디어는 제외하고 정상 미디어만 전달 완료됨 
ii. 만료 미디어만 전달하기 
 - 만료 얼럿 노출 </t>
  </si>
  <si>
    <t>하단 옵션 메뉴
- 톡으로 전달하기 공유 타입 별 확인</t>
  </si>
  <si>
    <r>
      <rPr>
        <rFont val="Nanum Gothic"/>
      </rPr>
      <t xml:space="preserve">* 선택 모드에서 사진/동영상 선택 후 전달하기 시도 시 </t>
    </r>
    <r>
      <rPr>
        <rFont val="Nanum Gothic"/>
        <strike/>
        <color rgb="FFB7B7B7"/>
      </rPr>
      <t>전달하기 레이어</t>
    </r>
    <r>
      <rPr>
        <rFont val="Nanum Gothic"/>
      </rPr>
      <t xml:space="preserve"> 공유피커에서 기능 선택하여 확인
* </t>
    </r>
    <r>
      <rPr>
        <rFont val="Nanum Gothic"/>
        <strike/>
        <color rgb="FFB7B7B7"/>
      </rPr>
      <t>퀵피커에서</t>
    </r>
    <r>
      <rPr>
        <rFont val="Nanum Gothic"/>
      </rPr>
      <t xml:space="preserve"> 공유피커에서 친구/채팅방으로 전달 시 메시지 입력 필드 표시되며 항목/메시지 같이 전송됨</t>
    </r>
  </si>
  <si>
    <t>* 채팅방 서랍 공유 스펙
- 사진/동영상 선택 뷰 - 나와의채팅, 더보기 (외부 공유)
- 사진/동영상 상세 뷰 - 나와의채팅, 더보기 (외부 공유), 펑(사진 단일 선택시), 톡클라우드, 중요</t>
  </si>
  <si>
    <r>
      <rPr>
        <rFont val="Nanum Gothic"/>
        <strike/>
        <color rgb="FFB7B7B7"/>
      </rPr>
      <t>퀵피커</t>
    </r>
    <r>
      <rPr>
        <rFont val="Nanum Gothic"/>
      </rPr>
      <t xml:space="preserve"> 공유피커 : 친구</t>
    </r>
  </si>
  <si>
    <r>
      <rPr>
        <rFont val="Nanum Gothic"/>
      </rPr>
      <t xml:space="preserve">1. </t>
    </r>
    <r>
      <rPr>
        <rFont val="Nanum Gothic"/>
        <strike/>
        <color rgb="FFB7B7B7"/>
      </rPr>
      <t>전달하기 레이어에서</t>
    </r>
    <r>
      <rPr>
        <rFont val="Nanum Gothic"/>
      </rPr>
      <t xml:space="preserve"> 공유피커에서 친구 선택 후 [보내기]</t>
    </r>
  </si>
  <si>
    <t>1. 선택한 항목이 채팅방으로 전달된다.
- 메시지 필드 입력시 메시지 같이 전송
- 메시지 없는 경우 항목만 전달</t>
  </si>
  <si>
    <r>
      <rPr>
        <rFont val="Nanum Gothic"/>
        <strike/>
        <color rgb="FFB7B7B7"/>
      </rPr>
      <t>퀵피커</t>
    </r>
    <r>
      <rPr>
        <rFont val="Nanum Gothic"/>
      </rPr>
      <t xml:space="preserve"> 공유피커 : 채팅방</t>
    </r>
  </si>
  <si>
    <r>
      <rPr>
        <rFont val="Nanum Gothic"/>
      </rPr>
      <t xml:space="preserve">1. </t>
    </r>
    <r>
      <rPr>
        <rFont val="Nanum Gothic"/>
        <strike/>
        <color rgb="FFB7B7B7"/>
      </rPr>
      <t xml:space="preserve">전달하기 레이어에서 </t>
    </r>
    <r>
      <rPr>
        <rFont val="Nanum Gothic"/>
      </rPr>
      <t>공유피커에서 채팅방 선택 후 [보내기]</t>
    </r>
  </si>
  <si>
    <t>1. 전달하기 레이어에서 [나에게] 탭</t>
  </si>
  <si>
    <t>1. 선택한 항목이 채팅방으로 전달된다.</t>
  </si>
  <si>
    <t>외부공유</t>
  </si>
  <si>
    <t>1. 전달하기 레이어에서 [펑] 탭</t>
  </si>
  <si>
    <t>1. 펑 업로드 화면이 노출되며, 업로드시 펑에 노출된다.</t>
  </si>
  <si>
    <t>사진 단일 선택 후</t>
  </si>
  <si>
    <t>1. 전달하기 레이어에서 [톡클라우드] 탭
2. 위치선택 후 [추가하기] 탭</t>
  </si>
  <si>
    <t>1. 위치선택 하프뷰 표시
2. 선택한 위치의 드라이브에 추가된다.</t>
  </si>
  <si>
    <r>
      <rPr>
        <rFont val="Nanum Gothic"/>
        <color rgb="FF1155CC"/>
        <u/>
      </rPr>
      <t xml:space="preserve">(enzo, 24/9)
</t>
    </r>
    <r>
      <rPr>
        <rFont val="Nanum Gothic"/>
        <color rgb="FF1155CC"/>
        <u/>
      </rPr>
      <t>https://jira.daumkakao.com/browse/OKCHEON-12602</t>
    </r>
    <r>
      <rPr>
        <rFont val="Nanum Gothic"/>
        <color rgb="FF1155CC"/>
        <u/>
      </rPr>
      <t xml:space="preserve"> 
채팅방 서랍 &gt; 선택 뷰 &gt; 공유 항목이 상이한 현상
ㄴ논이슈처리</t>
    </r>
  </si>
  <si>
    <t>1. 풀피커 전환 후 친구 선택 후 [확인] 탭</t>
  </si>
  <si>
    <t>1. 풀피커 전환 후 채팅방 선택 후 [확인] 탭</t>
  </si>
  <si>
    <t xml:space="preserve">1. 다중 선택 화면 &gt; 사진/동영상 선택 &gt; [삭제하기] 버튼 탭 
2. [삭제] 버튼 탭 </t>
  </si>
  <si>
    <t>해당 항목 삭제 후 목록 갱신
 - 묶음 사진 : 묶음 전체 삭제
 - 채팅방 내 챗로그도 삭제
 - 톡클라우드 미디어는 삭제되지 않음</t>
  </si>
  <si>
    <t>1. 일반채팅방 
2. 유료 사용자</t>
  </si>
  <si>
    <t xml:space="preserve">1. 채팅방 서랍 &gt; 사진/동영상 &gt; 사진 탭 &gt; 상세 화면 확인 </t>
  </si>
  <si>
    <t>사진 상세 화면으로 이동 
----
[닫기] || 보낸사람, 전송 날짜 || [북마크]
사진 프리뷰 화면 
 - GIF의 경우, 프리뷰 자동 플레이됨 
 - 묶음 사진의 경우, 미리보기 썸네일 탭 노출 
 - 설명문구 추가된 경우, 설명 문구 표시
하단 옵션 메뉴 
 - [저장하기], [톡으로 전달하기], [삭제하기], [편집], [더보기]</t>
  </si>
  <si>
    <t>*무료 사용자의 경우, 상세 화면에 '북마크' 버튼 미노출됨 
(bono,25/5)
gif의 경우 편집버튼 미노출</t>
  </si>
  <si>
    <t xml:space="preserve">1. 채팅방 서랍 &gt; 사진/동영상 &gt; 동영상 탭 &gt; 상세 화면 확인 </t>
  </si>
  <si>
    <r>
      <rPr>
        <rFont val="Nanum Gothic"/>
      </rPr>
      <t xml:space="preserve">동영상 상세 화면으로 이동 
----
[닫기] || 보낸사람, 전송 날짜 || </t>
    </r>
    <r>
      <rPr>
        <rFont val="Nanum Gothic"/>
      </rPr>
      <t>[북마크]</t>
    </r>
    <r>
      <rPr>
        <rFont val="Nanum Gothic"/>
      </rPr>
      <t xml:space="preserve">
동영상 프리뷰 화면 
 - 자동 플레이됨 
 - 설명문구 추가된 경우, 설명 문구 표시
하단 옵션 메뉴 
 - [저장하기], [톡으로 전달하기], [삭제하기], [더보기]</t>
    </r>
  </si>
  <si>
    <t>다운로드 완료 후, 디바이스 갤러리에 저장됨
 - 디바이스 갤러리에 저장되었는지 확인</t>
  </si>
  <si>
    <r>
      <rPr>
        <rFont val="Nanum Gothic"/>
      </rPr>
      <t xml:space="preserve">* 상세화면에서 전달하기 시 </t>
    </r>
    <r>
      <rPr>
        <rFont val="Nanum Gothic"/>
        <strike/>
        <color rgb="FFB7B7B7"/>
      </rPr>
      <t>전달하기 레이어</t>
    </r>
    <r>
      <rPr>
        <rFont val="Nanum Gothic"/>
      </rPr>
      <t xml:space="preserve"> 공유피커에서 기능 선택하여 확인
* </t>
    </r>
    <r>
      <rPr>
        <rFont val="Nanum Gothic"/>
        <strike/>
        <color rgb="FFB7B7B7"/>
      </rPr>
      <t>퀵피커에서</t>
    </r>
    <r>
      <rPr>
        <rFont val="Nanum Gothic"/>
      </rPr>
      <t xml:space="preserve"> 공유피커에서 친구/채팅방으로 전달 시 메시지 입력 필드 표시되며 항목/메시지 같이 전송됨</t>
    </r>
  </si>
  <si>
    <t>*알림 배너 문구 
Android : 문구 공통 
 - "{친구}에게 미디어를 전달하였습니다."
iOS : 미디어에 따라 문구 다르게 전달
 - 사진 : "{친구}에게 사진을 전달하였습니다."
 - 동영상 : "{친구}에게 동영상을 전달하였습니다."
 - 사진/동영상 : "{친구}에게 미디어를 전달하였습니다."
 - 묶음 사진 : {친구}에게 사진 n장을 전달하였습니다."</t>
  </si>
  <si>
    <r>
      <rPr>
        <rFont val="Nanum Gothic"/>
        <strike/>
        <color rgb="FFB7B7B7"/>
      </rPr>
      <t>퀵피커</t>
    </r>
    <r>
      <rPr>
        <rFont val="Nanum Gothic"/>
      </rPr>
      <t xml:space="preserve"> 공유피커 : 친구</t>
    </r>
  </si>
  <si>
    <r>
      <rPr>
        <rFont val="Nanum Gothic"/>
      </rPr>
      <t xml:space="preserve">1. </t>
    </r>
    <r>
      <rPr>
        <rFont val="Nanum Gothic"/>
        <strike/>
        <color rgb="FFB7B7B7"/>
      </rPr>
      <t>전달하기 레이어에서</t>
    </r>
    <r>
      <rPr>
        <rFont val="Nanum Gothic"/>
      </rPr>
      <t xml:space="preserve"> 공유피커에서 친구 선택 후 [보내기]</t>
    </r>
  </si>
  <si>
    <t>퀵피커 : 채팅방</t>
  </si>
  <si>
    <t>1. 전달하기 레이어에서 채팅방 선택 후 [보내기]</t>
  </si>
  <si>
    <t>1. 전달하기 레이어에서 [중요] 탭</t>
  </si>
  <si>
    <t>1. 상단 노티
"톡클라우드 중요에 저장되었습니다."
- 상단 중요 아이콘이 활성화된다.
- 톡클라우드 중요에 저장되어 표시된다.</t>
  </si>
  <si>
    <r>
      <rPr>
        <rFont val="Nanum Gothic"/>
        <color rgb="FF000000"/>
        <u/>
      </rPr>
      <t>[aren] 25/9차 공유하기 피커 개선 시 중요 기능 스펙 아웃 되어 취소 처리 함</t>
    </r>
    <r>
      <rPr>
        <rFont val="Nanum Gothic"/>
        <color rgb="FF000000"/>
        <u/>
      </rPr>
      <t xml:space="preserve">
</t>
    </r>
    <r>
      <rPr>
        <rFont val="Nanum Gothic"/>
        <color rgb="FF000000"/>
        <u/>
      </rPr>
      <t xml:space="preserve">https://jira.daumkakao.com/browse/ITEAM-23341
(yumi, 25/7)
QATEAM-3920 묶음사진 전체 전달 레이어에서 중요 선택 &gt; 묶음사진 내 임의의 사진 중요 해제 &gt; 묶음사진 전체 전달 레이어에서 중요 선택 &gt; 상단 중요표시 비활성화되어 표시됨
ㄴ스펙 변경
</t>
    </r>
  </si>
  <si>
    <t>묶음 사진 전체 전달</t>
  </si>
  <si>
    <t>1. 묶음 사진 [톡으로 전달하기] 후 &gt; [묶음사진 전체 전달] &gt; 전달 대상 선택 &gt; 채팅방 선택 후 보내기</t>
  </si>
  <si>
    <t xml:space="preserve">1. 선택한 채팅방으로 묶음 전체 전달 완료 </t>
  </si>
  <si>
    <t>이 사진만 전달</t>
  </si>
  <si>
    <t>1. 묶음 사진 [톡으로 전달하기] 후 &gt; [이 사진만 전달] &gt; 전달 대상 선택 &gt; 채팅방 선택 후 보내기</t>
  </si>
  <si>
    <t xml:space="preserve">1. 선택한 채팅방으로 해당 사진만 전달 완료 </t>
  </si>
  <si>
    <t>상세뷰 상단 날짜영역 탭</t>
  </si>
  <si>
    <t xml:space="preserve">채팅방 내 해당 챗로그로 화면 이동 </t>
  </si>
  <si>
    <t xml:space="preserve">1. 사진 또는 동영상 상세 화면 &gt; 더보기 &gt; [상세 정보] 버튼 탭 </t>
  </si>
  <si>
    <t>1. 사진 또는 동영상 &gt; [더보기] 탭 &gt; [다시 불러오기] 버튼 탭 
2. 다시 불러오기 팝업 &gt; [확인] 버튼 탭</t>
  </si>
  <si>
    <r>
      <rPr>
        <rFont val="Nanum Gothic"/>
        <strike/>
        <color rgb="FF1155CC"/>
        <u/>
      </rPr>
      <t xml:space="preserve">(Jameson, 2024/02) </t>
    </r>
    <r>
      <rPr>
        <rFont val="Nanum Gothic"/>
        <strike/>
        <color rgb="FF1155CC"/>
        <u/>
      </rPr>
      <t>OKCHEON-11754</t>
    </r>
    <r>
      <rPr>
        <rFont val="Nanum Gothic"/>
        <strike/>
        <color rgb="FF1155CC"/>
        <u/>
      </rPr>
      <t xml:space="preserve">
톡서랍으로 이동 선택 후 화면 이탈 시, OS 홈 화면 노출됨
</t>
    </r>
    <r>
      <rPr>
        <rFont val="Nanum Gothic"/>
        <color rgb="FF1155CC"/>
        <u/>
      </rPr>
      <t>&gt; 오래된 이슈로 클로즈처리, 수정필요 시 리오픈할 것</t>
    </r>
  </si>
  <si>
    <t>톡클라우드 바로가기</t>
  </si>
  <si>
    <t xml:space="preserve">일반채팅방 </t>
  </si>
  <si>
    <t>1. 채팅방 서랍 &gt; 사진/동영상 &gt; [톡클라우드 바로가기] 버튼 탭</t>
  </si>
  <si>
    <t>톡클라우드 사진, 동영상 버티컬로 이동</t>
  </si>
  <si>
    <t>(yon, 24/6)
해당 채팅방 필터 적용됨
(yon, 24/7)
채데관 보관 중단 채팅방은 전체 탭으로 이동</t>
  </si>
  <si>
    <t>백업 중단 표시</t>
  </si>
  <si>
    <t xml:space="preserve">1. 일반채팅방 &amp; 유료 사용자
2. 채팅방 백업 보관 중단 상태 </t>
  </si>
  <si>
    <t>1. 채팅방 서랍 하단 보관 중단 안내 표시 확인
2. 보관 중단 안내 표시 내 [설정변경] 버튼 클릭</t>
  </si>
  <si>
    <t>1. 보관 중단 안내가 표시된다.
--
톡클라우드 데이터 백업이 중단된 채팅방입니다. 설정변경
2. 채팅방 데이터 관리 화면으로 이동된다.
- 보관 중단 필터링이 적용된 목록으로 랜딩</t>
  </si>
  <si>
    <r>
      <rPr>
        <rFont val="Nanum Gothic"/>
        <color rgb="FF1155CC"/>
        <u/>
      </rPr>
      <t xml:space="preserve">(enzo, 26/2)
</t>
    </r>
    <r>
      <rPr>
        <rFont val="Nanum Gothic"/>
        <color rgb="FF1155CC"/>
        <u/>
      </rPr>
      <t>https://jira.daumkakao.com/browse/QATEAM-10438</t>
    </r>
    <r>
      <rPr>
        <rFont val="Nanum Gothic"/>
        <color rgb="FF1155CC"/>
        <u/>
      </rPr>
      <t xml:space="preserve"> 
백업 보관이 중단된 채팅방 진입 &gt; 사이드메뉴 &gt; 채팅방 서랍 하단 안내문구 노출 오류</t>
    </r>
  </si>
  <si>
    <t>(aiden,2023.03)
서랍홈 &gt; 사이드메뉴 &gt; 설정 &gt; 채팅방 데이터 관리 &gt; 채팅방 선택 &gt; [이 채팅방 보관 중단하기] 후 TC 수행</t>
  </si>
  <si>
    <t>나챗방 
일반채팅방</t>
  </si>
  <si>
    <t>1. 일반채팅/나챗방 &gt; 사이드 메뉴 &gt; 채팅방 서랍 &gt; 파일 진입</t>
  </si>
  <si>
    <t xml:space="preserve">파일 채팅방 서랍으로 이동 
---- 
뒤로가기/닫기 || 채팅방 이름 || [검색] 
사진/동영상 || 파일 (default) || 링크 
n개 / 사용용량 
미디어 목록 
 - 생성날짜 : yyyy. m. d
 - 최신순으로 정렬
 - 파일 썸네일
 - 개별 미디어 선택 시, 파일 뷰어로 이동 배너
 - 클릭 시, 어드민에 설정한 링크로 이동 
[톡클라우드 바로가기] </t>
  </si>
  <si>
    <t>*배너 등록되어 있지않은 경우, moz에게요청</t>
  </si>
  <si>
    <t xml:space="preserve">1. 채팅방 서랍 &gt; 파일 &gt; 리스트 확인 </t>
  </si>
  <si>
    <t>해당 채팅방 내 전송된 파일 리스트 노출 
 - 1:1 비율로 파일 확장자별 아이콘 표시
   - 파일명 표시 (파일명.확장자) 
 - 개별용량 | 유효기간 표시</t>
  </si>
  <si>
    <t xml:space="preserve">다운로드 완료된 후, 파일 뷰어로 화면 이동
 - 이미 다운로드 된 경우, 바로 뷰어로 이동됨 </t>
  </si>
  <si>
    <r>
      <rPr>
        <rFont val="Nanum Gothic"/>
        <color rgb="FF000000"/>
        <u/>
      </rPr>
      <t xml:space="preserve">(rachel, 25/10) </t>
    </r>
    <r>
      <rPr>
        <rFont val="Nanum Gothic"/>
        <color rgb="FF000000"/>
        <u/>
      </rPr>
      <t>QATEAM-8118</t>
    </r>
    <r>
      <rPr>
        <rFont val="Nanum Gothic"/>
        <color rgb="FF000000"/>
        <u/>
      </rPr>
      <t xml:space="preserve">
다운로드 후 파일을 직접 열어서 보는 동선으로 변경</t>
    </r>
  </si>
  <si>
    <t xml:space="preserve">다중 선택 화면으로 전환
 - 개별 미디어 우상단에 선택 UI 표시
   - 선택 개수 카운트 및 [취소] 버튼 노출
 - 하단 옵션 메뉴 제공 
   - [톡으로 전달하기], [삭제하기] 버튼 활성화 상태 </t>
  </si>
  <si>
    <t>제한 개수 이내 전송</t>
  </si>
  <si>
    <t>만료 에러 처리</t>
  </si>
  <si>
    <t>만료 미디어</t>
  </si>
  <si>
    <r>
      <rPr>
        <rFont val="Nanum Gothic"/>
      </rPr>
      <t xml:space="preserve">* 선택 모드에서 사진/동영상 선택 후 전달하기 시도 시 </t>
    </r>
    <r>
      <rPr>
        <rFont val="Nanum Gothic"/>
        <strike/>
        <color rgb="FFB7B7B7"/>
      </rPr>
      <t>전달하기 레이어에서</t>
    </r>
    <r>
      <rPr>
        <rFont val="Nanum Gothic"/>
      </rPr>
      <t xml:space="preserve"> 공유피커에서 기능 선택하여 확인
* 퀵피커에서 친구/채팅방으로 전달 시 메시지 입력 필드 표시되며 항목/메시지 같이 전송됨</t>
    </r>
  </si>
  <si>
    <t>* 채팅방 서랍 공유 스펙
- 파일 선택 뷰 - 나와의채팅, 더보기 (외부 공유), 톡클라우드</t>
  </si>
  <si>
    <r>
      <rPr>
        <rFont val="Nanum Gothic"/>
        <strike/>
        <color rgb="FFB7B7B7"/>
      </rPr>
      <t>퀵피커</t>
    </r>
    <r>
      <rPr>
        <rFont val="Nanum Gothic"/>
      </rPr>
      <t xml:space="preserve"> 공유피커 : 친구</t>
    </r>
  </si>
  <si>
    <r>
      <rPr>
        <rFont val="Nanum Gothic"/>
      </rPr>
      <t xml:space="preserve">1. </t>
    </r>
    <r>
      <rPr>
        <rFont val="Nanum Gothic"/>
        <strike/>
        <color rgb="FFB7B7B7"/>
      </rPr>
      <t>전달하기 레이어</t>
    </r>
    <r>
      <rPr>
        <rFont val="Nanum Gothic"/>
      </rPr>
      <t xml:space="preserve"> 공유피커에서 친구 선택 후 [보내기]</t>
    </r>
  </si>
  <si>
    <r>
      <rPr>
        <rFont val="Nanum Gothic"/>
      </rPr>
      <t xml:space="preserve">1. </t>
    </r>
    <r>
      <rPr>
        <rFont val="Nanum Gothic"/>
        <strike/>
        <color rgb="FFB7B7B7"/>
      </rPr>
      <t>전달하기 레이어</t>
    </r>
    <r>
      <rPr>
        <rFont val="Nanum Gothic"/>
      </rPr>
      <t xml:space="preserve"> 공유피커에서 [톡클라우드] 탭
2. 위치선택 후 [추가하기] 탭</t>
    </r>
  </si>
  <si>
    <t>하단 옵션 메뉴
- 삭제하기</t>
  </si>
  <si>
    <t>해당 항목 삭제 후 목록 갱신
 - 채팅방 내 챗로그도 삭제
 - 톡클라우드 미디어는 삭제되지 않음</t>
  </si>
  <si>
    <t>1. 채팅방 서랍 &gt; 파일 &gt; [톡클라우드 바로가기] 버튼 탭</t>
  </si>
  <si>
    <t>톡클라우드 파일 버티컬로 이동</t>
  </si>
  <si>
    <r>
      <rPr>
        <rFont val="Nanum Gothic"/>
        <color rgb="FF1155CC"/>
        <u/>
      </rPr>
      <t xml:space="preserve">(enzo, 26/2)
</t>
    </r>
    <r>
      <rPr>
        <rFont val="Nanum Gothic"/>
        <color rgb="FF1155CC"/>
        <u/>
      </rPr>
      <t>https://jira.daumkakao.com/browse/QATEAM-10438</t>
    </r>
    <r>
      <rPr>
        <rFont val="Nanum Gothic"/>
        <color rgb="FF1155CC"/>
        <u/>
      </rPr>
      <t xml:space="preserve"> 
백업 보관이 중단된 채팅방 진입 &gt; 사이드메뉴 &gt; 채팅방 서랍 하단 안내문구 노출 오류</t>
    </r>
  </si>
  <si>
    <t>1. 일반채팅/나챗방 &gt; 사이드 메뉴 &gt; 채팅방 서랍 &gt; 링크 진입</t>
  </si>
  <si>
    <t xml:space="preserve">링크 채팅방 서랍으로 이동 
----
뒤로가기/닫기 || 채팅방 이름 || [검색]
사진/동영상 || 파일 || 링크 (default)
미디어 목록
 - 생성날짜 : yyyy. m. d
 - 최신순으로 정렬 
 - 링크 썸네일 
 - 개별 링크 선택 시, 인앱브라우저로 이동 
배너 
 - 클릭 시, 어드민에 설정한 링크로 이동 
[톡클라우드 바로가기] </t>
  </si>
  <si>
    <t xml:space="preserve">*배너 등록되어 있지않은 경우, moz/yoona 에게 확인 요청 </t>
  </si>
  <si>
    <t xml:space="preserve">1. 채팅방 서랍 &gt; 링크 &gt; 리스트 확인 </t>
  </si>
  <si>
    <t>해당 채팅방 내 전송된 링크 리스트 노출 
 - 2:1 비율로 링크 썸네일 표시
   - 링크 제목 표시 
   - URL 표시</t>
  </si>
  <si>
    <t xml:space="preserve">1. 다중 선택 화면 &gt; 링크 10개 이하 선택 &gt; [톡으로 전달하기] 버튼 탭 </t>
  </si>
  <si>
    <r>
      <rPr>
        <rFont val="Nanum Gothic"/>
      </rPr>
      <t xml:space="preserve">* 선택 모드에서 링크 선택 후 전달하기 시도 시 </t>
    </r>
    <r>
      <rPr>
        <rFont val="Nanum Gothic"/>
        <strike/>
        <color rgb="FFB7B7B7"/>
      </rPr>
      <t>전달하기 레이어</t>
    </r>
    <r>
      <rPr>
        <rFont val="Nanum Gothic"/>
      </rPr>
      <t xml:space="preserve"> 공유피커에서 기능 선택하여 확인
* </t>
    </r>
    <r>
      <rPr>
        <rFont val="Nanum Gothic"/>
        <strike/>
        <color rgb="FFB7B7B7"/>
      </rPr>
      <t>퀵피커</t>
    </r>
    <r>
      <rPr>
        <rFont val="Nanum Gothic"/>
      </rPr>
      <t xml:space="preserve"> 공유피커에서 친구/채팅방으로 전달 시 메시지 입력 필드 표시되며 항목/메시지 같이 전송됨</t>
    </r>
  </si>
  <si>
    <t>* 채팅방 서랍 공유 스펙
- 링크 선택 뷰 - 나와의채팅, 더보기 (외부 공유), 톡클라우드</t>
  </si>
  <si>
    <r>
      <rPr>
        <rFont val="Nanum Gothic"/>
        <strike/>
        <color rgb="FFB7B7B7"/>
      </rPr>
      <t>퀵피커</t>
    </r>
    <r>
      <rPr>
        <rFont val="Nanum Gothic"/>
      </rPr>
      <t xml:space="preserve"> 공유피커 : 친구</t>
    </r>
  </si>
  <si>
    <r>
      <rPr>
        <rFont val="Nanum Gothic"/>
      </rPr>
      <t xml:space="preserve">1. </t>
    </r>
    <r>
      <rPr>
        <rFont val="Nanum Gothic"/>
        <strike/>
        <color rgb="FFB7B7B7"/>
      </rPr>
      <t xml:space="preserve">전달하기 레이어 </t>
    </r>
    <r>
      <rPr>
        <rFont val="Nanum Gothic"/>
      </rPr>
      <t>공유피커에서 친구 선택 후 [보내기]</t>
    </r>
  </si>
  <si>
    <r>
      <rPr>
        <rFont val="Nanum Gothic"/>
        <color rgb="FF1155CC"/>
        <u/>
      </rPr>
      <t xml:space="preserve">(enzo, 24/9)
</t>
    </r>
    <r>
      <rPr>
        <rFont val="Nanum Gothic"/>
        <color rgb="FF1155CC"/>
        <u/>
      </rPr>
      <t>https://jira.daumkakao.com/browse/OKCHEON-12602</t>
    </r>
    <r>
      <rPr>
        <rFont val="Nanum Gothic"/>
        <color rgb="FF1155CC"/>
        <u/>
      </rPr>
      <t xml:space="preserve"> 
채팅방 서랍 &gt; 선택 뷰 &gt; 공유 항목이 상이한 현상
ㄴ논이슈처리</t>
    </r>
  </si>
  <si>
    <t>1. 채팅방 서랍 &gt; 링크 &gt; [톡클라우드 바로가기] 버튼 탭</t>
  </si>
  <si>
    <t>톡클라우드 링크 버티컬로 이동</t>
  </si>
  <si>
    <r>
      <rPr>
        <rFont val="Nanum Gothic"/>
        <color rgb="FF1155CC"/>
        <u/>
      </rPr>
      <t xml:space="preserve">(enzo, 26/2)
</t>
    </r>
    <r>
      <rPr>
        <rFont val="Nanum Gothic"/>
        <color rgb="FF1155CC"/>
        <u/>
      </rPr>
      <t>https://jira.daumkakao.com/browse/QATEAM-10438</t>
    </r>
    <r>
      <rPr>
        <rFont val="Nanum Gothic"/>
        <color rgb="FF1155CC"/>
        <u/>
      </rPr>
      <t xml:space="preserve"> 
백업 보관이 중단된 채팅방 진입 &gt; 사이드메뉴 &gt; 채팅방 서랍 하단 안내문구 노출 오류</t>
    </r>
  </si>
  <si>
    <t>드라이브 영역</t>
  </si>
  <si>
    <t>직접업로드</t>
  </si>
  <si>
    <t>드라이브 업로드 메뉴</t>
  </si>
  <si>
    <t>전송 목록 보기 버튼</t>
  </si>
  <si>
    <t>전송 목록 상태 표시</t>
  </si>
  <si>
    <t>전송중인 파일 없음</t>
  </si>
  <si>
    <t>톡클라우드 홈 &gt; 드라이브 탭 &gt; +메뉴 &gt; 하단 전송 목록 보기 버튼 우측 아이콘 표시 확인</t>
  </si>
  <si>
    <t>아이콘 표시되지 않음</t>
  </si>
  <si>
    <t>(Jameson, 26/5)
공통 : 전송 목록 보기 &gt; 업로드 상태 보기</t>
  </si>
  <si>
    <t>전송중인 파일 존재</t>
  </si>
  <si>
    <t>전송 목록 보기 버튼 우측 아이콘 표시 확인</t>
  </si>
  <si>
    <t xml:space="preserve">전송 중 애니메이션 표시 
 - 전송 목록에 있는 모든 파일이 전송 완료된 후, 애니메이션 표시되지 않음 </t>
  </si>
  <si>
    <t>전송실패 파일 존재</t>
  </si>
  <si>
    <t>전송 실패 아이콘 표시 (느낌표 형태가 깜빡거리는 모션)</t>
  </si>
  <si>
    <t xml:space="preserve">동일 파일(같은 이름)을 업로드
ㄴdiaz(25/6) 동일 파일 복수 업로드시 확인가능 
</t>
  </si>
  <si>
    <t>새폴더</t>
  </si>
  <si>
    <t>새폴더 생성
- 폴더 위치 별 flow확인</t>
  </si>
  <si>
    <t>홈 &gt; 드라이브 탭</t>
  </si>
  <si>
    <t>1. 업로드 메뉴에서 "새폴더" 클릭
2. 폴더 이름 입력 후 [확인] 버튼 클릭
3. 위치 선택 후 [선택 완료] 버튼 클릭</t>
  </si>
  <si>
    <t>1. 폴더 이름 입력 팝업이 표시된다.
- 키보드가 활성화된다.
2. 위치 선택 화면이 표시된다.
3. 선택 한 위치 하위에 폴더가 생성된다.
- 생성된 폴더 상세로 이동된다.</t>
  </si>
  <si>
    <r>
      <rPr>
        <rFont val="Nanum Gothic"/>
        <color rgb="FF000000"/>
        <u/>
      </rPr>
      <t xml:space="preserve">(yon, 25/5)
ios 특정 이모지로 폴더 명 입력 후 생성 시 폴더명 변경됨
</t>
    </r>
    <r>
      <rPr>
        <rFont val="Nanum Gothic"/>
        <color rgb="FF000000"/>
        <u/>
      </rPr>
      <t>https://jira.daumkakao.com/browse/QATEAM-1486</t>
    </r>
    <r>
      <rPr>
        <rFont val="Nanum Gothic"/>
        <color rgb="FF000000"/>
        <u/>
      </rPr>
      <t xml:space="preserve"> 
</t>
    </r>
  </si>
  <si>
    <t>드라이브 상세(루트)</t>
  </si>
  <si>
    <t>1. 업로드 메뉴에서 "새폴더" 클릭
2. 폴더 이름 입력 후 [확인] 버튼 클릭</t>
  </si>
  <si>
    <t>1. 폴더 이름 입력 팝업이 표시된다.
- 키보드가 활성화된다.
2. 선택 한 위치 하위에 폴더가 생성된다.
- 생성된 폴더 상세로 이동된다.</t>
  </si>
  <si>
    <t>yon 23/07
드라이브 상세 (루트) = 드라이브 최상위 경로
드라이브 상세 (하위) = 드라이브 하위 경로(폴더 내부)
*드라이브 상세 &gt; 저장 위치 선택 화면 
- 서랍 홈에서 새폴더 추가시 위치지정 뷰 보여줌
- 루트 뷰 포함해서 드라이브에서 폴더 추가시 해당 위치에 바로 추가함</t>
  </si>
  <si>
    <t>드라이브 상세(하위)</t>
  </si>
  <si>
    <t>폴더 이름 입력 팝업</t>
  </si>
  <si>
    <t>(C) 입력 글자 제한</t>
  </si>
  <si>
    <t>입력 글자수 0</t>
  </si>
  <si>
    <t>조건의 상태에서 "확인" 버튼 확인</t>
  </si>
  <si>
    <t>"확인"버튼은 비활성화 상태로 표시된다.
- 클릭 시 반응 없음</t>
  </si>
  <si>
    <t>입력 글자수 1</t>
  </si>
  <si>
    <t>"확인"버튼이 활성화 상태로 표시된다.
- 클릭 시 생성 위치에 따라 "위치 선택 화면"으로 이동 or 생성 후 생성된 폴더 상세로 이동</t>
  </si>
  <si>
    <t>입력 글자수 50</t>
  </si>
  <si>
    <t>조건의 상태에서 글자 추가 입력 시도</t>
  </si>
  <si>
    <t>입력되지 않으며 현재 입력된 이름 유지</t>
  </si>
  <si>
    <t>(C) 입력 글자 수 표시</t>
  </si>
  <si>
    <t>입력 글자 수 0</t>
  </si>
  <si>
    <t>입력 글자 수 표시 확인</t>
  </si>
  <si>
    <t>0 / 50</t>
  </si>
  <si>
    <t>이름 입력 후 증가 확인</t>
  </si>
  <si>
    <t>입력된 글자 수 만큼 증가되어 n/50 표기</t>
  </si>
  <si>
    <t>입력 글자 수 50</t>
  </si>
  <si>
    <t>입력된 이름 글자 수 삭제 후 감소 확인</t>
  </si>
  <si>
    <t>삭제된 글자 수 만큼 감소되어 n/50 표기</t>
  </si>
  <si>
    <t>위치 선택 화면</t>
  </si>
  <si>
    <t>(C) 상세 정렬옵션 유지</t>
  </si>
  <si>
    <t>클라 정렬값 최신순</t>
  </si>
  <si>
    <t>조건의 상태에서 위치 선택 화면 진입</t>
  </si>
  <si>
    <t>폴더 리스트가 최신순으로 정렬되어 표시된다.</t>
  </si>
  <si>
    <t>폴더 리스트가 오래된순으로 정렬되어 표시된다.</t>
  </si>
  <si>
    <t>폴더 리스트가 이름순(오름차순)으로 정렬되어 표시된다.</t>
  </si>
  <si>
    <t>폴더 리스트가 이름순(내림차순)으로 정렬되어 표시된다.</t>
  </si>
  <si>
    <t>현재 폴더 위치 표시</t>
  </si>
  <si>
    <t>폴더 경로 표시 가능</t>
  </si>
  <si>
    <t>폴더 표시 케이스 확인</t>
  </si>
  <si>
    <t>전체 경로가 표시된다.
---
예시)
내 드라이브 &gt; 폴더 &gt; 폴더 &gt; (가능한 레벨까지)</t>
  </si>
  <si>
    <t>adora (26/3)
톡클라우드 홈에서 +버튼으로 생성 하위 루트 확인</t>
  </si>
  <si>
    <t>폴더 경로가 긴 경우</t>
  </si>
  <si>
    <t>경로가 말줄임 표시된다.
---
예시)
내 드라이브 &gt; ... &gt; 최하단 depth 폴더명</t>
  </si>
  <si>
    <r>
      <rPr>
        <rFont val="Nanum Gothic"/>
        <color rgb="FF1155CC"/>
        <u/>
      </rPr>
      <t xml:space="preserve">(wizy, 24/8)
</t>
    </r>
    <r>
      <rPr>
        <rFont val="Nanum Gothic"/>
        <color rgb="FF1155CC"/>
        <u/>
      </rPr>
      <t>OKCHEON-12340</t>
    </r>
    <r>
      <rPr>
        <rFont val="Nanum Gothic"/>
        <color rgb="FF1155CC"/>
        <u/>
      </rPr>
      <t xml:space="preserve">
iOS 최종 선택 폴더명이 길 경우 중간과 끝 두군데 말줄임 처리됨</t>
    </r>
  </si>
  <si>
    <t>초기 안내</t>
  </si>
  <si>
    <t>생성폴더 없는 경우</t>
  </si>
  <si>
    <t>위치 선택 화면의 표시 확인</t>
  </si>
  <si>
    <t>폴더가 비어있습니다.</t>
  </si>
  <si>
    <t>하위 폴더 표시</t>
  </si>
  <si>
    <t>하위폴더 있는 폴더</t>
  </si>
  <si>
    <t>폴더 우측 아이콘 표시 확인</t>
  </si>
  <si>
    <t>폴더 이름 우측에 " &gt; " 표시</t>
  </si>
  <si>
    <t>하위폴더 없는 폴더</t>
  </si>
  <si>
    <t>아이콘 표시 없음</t>
  </si>
  <si>
    <t>폴더 선택</t>
  </si>
  <si>
    <t>조건의 폴더 클릭</t>
  </si>
  <si>
    <t>위치선택 화면의 하위폴더 상세로 이동</t>
  </si>
  <si>
    <t>(yon, 25/10)
and full뷰 &gt; 루트/하위 높이가 다름</t>
  </si>
  <si>
    <t>폴더가 클릭된 상태로 표시된다.</t>
  </si>
  <si>
    <t>닫기 버튼</t>
  </si>
  <si>
    <t>드라이브 최상위</t>
  </si>
  <si>
    <t>상단 표시되는 [X]버튼 클릭</t>
  </si>
  <si>
    <t>위치 선택 화면이 닫히며 폴더 생성이 취소된다.</t>
  </si>
  <si>
    <t>상위 폴더로 이동 버튼</t>
  </si>
  <si>
    <t>드라이브 상세</t>
  </si>
  <si>
    <t>[상위 폴더로 이동] 버튼 탭</t>
  </si>
  <si>
    <t>위치 선택 화면의 부모 폴더 화면으로 이동된다.</t>
  </si>
  <si>
    <t>새폴더 생성</t>
  </si>
  <si>
    <t>1. 우상단 [ + ] 버튼 클릭
2. 폴더 명 입력 후 [확인]</t>
  </si>
  <si>
    <t>1. 폴더 명 입력 팝업이 표시된다.
2. 현재 폴더 위치에 입력한 이름으로 새 폴더 생성된다.</t>
  </si>
  <si>
    <t>(wendy, 2023/03) - 23/07
오래된순 정렬 &gt; 위치 선택 화면에서 새폴더 생성 시 정렬 값 최신 순으로 변경됨
https://jira.daumkakao.com/browse/OKCHEON-10433
--&gt; 백로그로 이관</t>
  </si>
  <si>
    <t>하위폴더존재유무 정보 업데이트</t>
  </si>
  <si>
    <t>드라이브 &gt; 상세(루트)가 아닌 하위 폴더에서 새폴더 생성 후
- 폴더 리스트에서 폴더 생성한 부모폴더 확인</t>
  </si>
  <si>
    <t>폴더 우측에 [ &gt; ] 표시되며, 클릭 시 이동</t>
  </si>
  <si>
    <t>에러/예외처리</t>
  </si>
  <si>
    <t>(S) 폴더 유효성 검증</t>
  </si>
  <si>
    <t>생성하려던 위치의 폴더(부모)가 삭제된 경우</t>
  </si>
  <si>
    <t xml:space="preserve">에러팝업이 표시된다.
---
해당하는 파일 또는 폴더가 존재하지 않습니다. 확인 후 다시 시도해주세요. </t>
  </si>
  <si>
    <t>(S) 폴더 이름 중복 체크</t>
  </si>
  <si>
    <t>폴더 내 동일한 이름의 폴더 이름으로 생성 시도</t>
  </si>
  <si>
    <t xml:space="preserve">에러팝업이 표시된다.(409)
---
동일한 이름의 폴더가 존재합니다. 다른 이름을 입력해주세요. </t>
  </si>
  <si>
    <t>(S)입력 글자 제한</t>
  </si>
  <si>
    <t>입력 글자수 50 초과</t>
  </si>
  <si>
    <t>50글자로 잘라서 생성
- API 호출로 확인</t>
  </si>
  <si>
    <t>촬영</t>
  </si>
  <si>
    <t>* adhoc 체크포인트
: Android, iOS 기기별로 촬영 후 업로드 시 이미지 썸네일 생성및 표시 기능 확인
: 촬영관련 옵션 리서치 필요</t>
  </si>
  <si>
    <t>사진 촬영 업로드</t>
  </si>
  <si>
    <t>1. 업로드 메뉴에서 "촬영" 클릭
- (Android) "촬영"클릭 후 메뉴에서 "사진" 선택
2. 사진 촬영 후 사진 사용
3. 위치 선택 후 [선택 완료] 버튼 클릭
4. 전송 완료 후 [드라이브로 이동] 버튼 클릭</t>
  </si>
  <si>
    <t>1. 촬영 화면이 표시된다.
2. 위치 선택 화면이 표시된다.
3. 전송목록으로 이동되며, 촬영한 사진이 전송목록에 추가 및 전송된다.
4. 홈 드라이브(루트)로 이동된다.
- 업로드한 폴더 이동시 촬영한 사진이 표시된다.</t>
  </si>
  <si>
    <t>1. 업로드 메뉴에서 "촬영" 클릭
- (Android) "촬영"클릭 후 메뉴에서 "사진" 선택
2. 사진 촬영 후 사진 사용
3. 전송 완료 후 [드라이브로 이동] 버튼 클릭</t>
  </si>
  <si>
    <t>1. 촬영 화면이 표시된다.
2. 전송목록으로 이동되며, 촬영한 사진이 전송목록에 추가 및 전송된다.
3. 홈 드라이브(루트)로 이동된다.
- 촬영하여 업로드한 사진이 표시된다.</t>
  </si>
  <si>
    <t>1. 촬영 화면이 표시된다.
2. 전송목록으로 이동되며, 촬영한 사진이 전송목록에 추가 및 전송된다.
3. 홈 드라이브(루트)로 이동된다.
- 업로드한 폴더 이동시 촬영한 사진이 표시된다.</t>
  </si>
  <si>
    <t>동영상 촬영 업로드</t>
  </si>
  <si>
    <t>1. 업로드 메뉴에서 "촬영" 클릭
- (Android) "촬영"클릭 후 메뉴에서 "동영상" 선택
2. 동영상 촬영 후 사용
3. 위치 선택 후 [선택 완료] 버튼 클릭
4. 전송 완료 후 [드라이브로 이동] 버튼 클릭</t>
  </si>
  <si>
    <r>
      <rPr>
        <rFont val="Nanum Gothic"/>
      </rPr>
      <t>1. 촬영 화면이 표시된다.
2. 위치 선택 화면이 표시된다.
3. 전송목록으로 이동되며, 촬영한 동영상이 전송목록에 추가 및 전송된다.
4</t>
    </r>
    <r>
      <rPr>
        <rFont val="Nanum Gothic"/>
        <b/>
      </rPr>
      <t xml:space="preserve">. </t>
    </r>
    <r>
      <rPr>
        <rFont val="Nanum Gothic"/>
      </rPr>
      <t>홈 드라이브(루트)로 이동된다.
- 업로드한 폴더 이동시 촬영한 동영상이 표시된다.</t>
    </r>
  </si>
  <si>
    <t>1. 업로드 메뉴에서 "촬영" 클릭
- (Android) "촬영"클릭 후 메뉴에서 "동영상" 선택
2. 동영상 촬영 후  사용
3. 전송 완료 후 [드라이브로 이동] 버튼 클릭</t>
  </si>
  <si>
    <t>1. 촬영 화면이 표시된다.
2. 전송목록으로 이동되며, 촬영한 동영상이 전송목록에 추가 및 전송된다.
3. 홈 드라이브(루트)로 이동된다.
- 촬영하여 업로드한 동영상이 표시된다.</t>
  </si>
  <si>
    <r>
      <rPr>
        <rFont val="Nanum Gothic"/>
      </rPr>
      <t>1. 촬영 화면이 표시된다.
2. 전송목록으로 이동되며, 촬영한 동영상이 전송목록에 추가 및 전송된다.
3</t>
    </r>
    <r>
      <rPr>
        <rFont val="Nanum Gothic"/>
        <b/>
      </rPr>
      <t xml:space="preserve">. </t>
    </r>
    <r>
      <rPr>
        <rFont val="Nanum Gothic"/>
      </rPr>
      <t>홈 드라이브(루트)로 이동된다.
- 업로드한 폴더 이동시 촬영한 동영상이 표시된다.</t>
    </r>
  </si>
  <si>
    <t>(S) 트렌스코딩</t>
  </si>
  <si>
    <t>(iOS) heic 이미지</t>
  </si>
  <si>
    <t>1. 촬영한 heic 이미지 업로드(아이폰)
2. 업로드 완료된 heic이미지 파일을 톡으로 전달하기 시도</t>
  </si>
  <si>
    <t>1. 업로드 완료 후 업로드 대상폴더에 추가
- (비동기) 업로드 후 썸네일 생성 및 트랜스 코딩 진행
2. 트랜스코딩이 완료된 경우 채팅방에 이미지 메시지가 전송된다.
- Android/iOS 디바이스 확인 시 상세보기 가능여부 체크</t>
  </si>
  <si>
    <t>300MB 미만
20분 이하 동영상</t>
  </si>
  <si>
    <t>1. 촬영후 조건을 만족하는 동영상 업로드
2. 업로드 완료된 동영상 파일을 톡으로 전달하기 시도</t>
  </si>
  <si>
    <t>1. 업로드 완료 후 업로드 대상폴더에 추가
- (비동기) 업로드 후 썸네일 생성 및 트랜스 코딩 진행
- 1-1) 트랜스코딩이 완료되지 않은 경우
ㄴ 해당 동영상 스트리밍 기능 실패
ㄴ 클라우드 내에서 해당 동영상 상세보기 실패
2. 트랜스코딩이 완료된 경우 채팅방에 동영상 메시지가 전송된다.
- Android/iOS 디바이스 확인 시 상세보기 가능여부 체크</t>
  </si>
  <si>
    <t>300MB 초과
20분 이상 동영상</t>
  </si>
  <si>
    <t>1. 업로드 완료 후 업로드 대상폴더에 추가
- 트랜스코딩 처리되지 않음
- (비동기) 썸네일 생성
2. 파일로 채팅방에 전달된다.</t>
  </si>
  <si>
    <t>테스트 불가 케이스</t>
  </si>
  <si>
    <t>데이터 통화료 부과 안내 팝업</t>
  </si>
  <si>
    <t>표시 조건 검증</t>
  </si>
  <si>
    <t>데이터 통화료 부과 안내 팝업 다시보지 않기 하지 않은 상태
셀룰러 사용중</t>
  </si>
  <si>
    <t>촬영한 파일 업로드 시 팝업 확인</t>
  </si>
  <si>
    <t>데이터 통화료 부과 안내 팝업이 표시된다.
---
wi-fi 연결 상태를 확인해주세요.
셀룰러 데이터 사용 시 요금제에 따라
데이터 통화료가 부과될 수 있습니다.
[다시보지않기] / [확인]</t>
  </si>
  <si>
    <t>데이터 통화료 부과 안내 팝업 다시보지 않기 하지 않은 상태
wifi 사용중</t>
  </si>
  <si>
    <t>확인 선택 후</t>
  </si>
  <si>
    <t>다시보지않기</t>
  </si>
  <si>
    <t>다시보지않기 선택 후</t>
  </si>
  <si>
    <t>데이터 통화료 부과 안내 팝업 미표시</t>
  </si>
  <si>
    <t>저장 공간이 부족 팝업</t>
  </si>
  <si>
    <t>남은 저장용량 없음(초과상태)</t>
  </si>
  <si>
    <t>조건의 상태에서 촬영 후 업로드 시도</t>
  </si>
  <si>
    <t>저장공간 부족 팝업
---
저장공간이 부족해서 파일을 업로드 할 수 없습니다. 저장공간 확보 후 다시 시도해주세요.
[확인]</t>
  </si>
  <si>
    <t>동일 파일 대체 팝업</t>
  </si>
  <si>
    <t>대체</t>
  </si>
  <si>
    <t>저장 위치에 동일명의 파일 존재</t>
  </si>
  <si>
    <t>1. 촬영 후 업로드 시도 시 조건의 상태 발생
2. [예] 클릭</t>
  </si>
  <si>
    <t>1. 동일 파일 존재 팝업 표시
---
지정한 위치에 동일한 이름의 파일이 있습니다. 해당 파일을 업로드하려는 파일로 대체하시겠습니까?
[아니오] / [예 ]
2. 전송목록에 추가되어 전송이 완료된다
- 기존 파일을 덮어씌운다.</t>
  </si>
  <si>
    <t>대체 안함</t>
  </si>
  <si>
    <t>1. 촬영 후 업로드 시도 시 조건의 상태 발생
2. [아니오] 클릭</t>
  </si>
  <si>
    <t>1. 동일 파일 존재 팝업 표시
---
지정한 위치에 동일한 이름의 파일이 있습니다. 해당 파일을 업로드하려는 파일로 대체하시겠습니까?
[아니오] / [예 ]
2. 전송목록에 추가되어 전송이 완료된다
- 전송 목록에서 실패처리된다.(동일한 이름의 파일이 있습니다.)
- 기존파일이 유지된다.</t>
  </si>
  <si>
    <t>미디어 업로드</t>
  </si>
  <si>
    <t>1. 업로드 메뉴에서 "사진/동영상" 클릭
2. 저장위치 선택 영역에서 우측 더보기 버튼 클릭
3. 위치 선택 후 [선택 완료] 버튼 클릭
4. 사진, 동영상 선택 후 올리기 클릭
5. 업로드 완료 후 업로드한 폴더 확인</t>
  </si>
  <si>
    <t>1. 사진,동영상 피커가 표시된다.
- 저장위치는 디폴트 : 내 드라이브로 표시
2. 위치 선택 화면이 표시된다.
3. 사진,동영상 피커로 돌아오며, 저장위치 정보가 선택한 위치로 업데이트 된다.
4. 선택한 사진,동영상이 전송 목록에 추가되며, 업로드 된다.
5. 업로드 한 파일이 폴더 내 표시된다.
- 썸네일 표시는 비동기 처리로 인해 바로보이지 않을수 있음, 잠시 대기 후 재로드 시 썸네일 표시여부까지 확인</t>
  </si>
  <si>
    <t>1. 업로드 메뉴에서 "사진/동영상" 클릭
2. 사진, 동영상 선택 후 올리기 클릭
3. 업로드 완료 후 업로드한 폴더 확인</t>
  </si>
  <si>
    <t>1. 사진,동영상 피커가 표시된다.
- 저장위치 : 내 드라이브
2. 선택한 사진,동영상이 전송 목록에 추가되며, 업로드 된다.
3. 업로드 한 파일이 폴더 내 표시된다.
- 썸네일 표시는 비동기 처리로 인해 바로보이지 않을수 있음, 잠시 대기 후 재로드 시 썸네일 표시여부까지 확인</t>
  </si>
  <si>
    <t>1. 사진,동영상 피커가 표시된다.
- 저장위치 : 현재 위치
2. 선택한 사진,동영상이 전송 목록에 추가되며, 업로드 된다.
3. 업로드 한 파일이 폴더 내 표시된다.
- 썸네일 표시는 비동기 처리로 인해 바로보이지 않을수 있음, 잠시 대기 후 재로드 시 썸네일 표시여부까지 확인</t>
  </si>
  <si>
    <r>
      <rPr>
        <rFont val="Nanum Gothic"/>
      </rPr>
      <t xml:space="preserve"> (juanaa 25/2) </t>
    </r>
    <r>
      <rPr>
        <rFont val="Nanum Gothic"/>
        <color rgb="FF1155CC"/>
        <u/>
      </rPr>
      <t>OKCHEON-12836</t>
    </r>
    <r>
      <rPr>
        <rFont val="Nanum Gothic"/>
      </rPr>
      <t xml:space="preserve">
스크린샷 사진 &gt; 중요표시 off &gt; on 동작 시 화면 흔들림 현상
(yon 25/11)
피커 &gt; 최하단에서 드래그로 상단 파일 선택 시 최상단 이동됨
</t>
    </r>
    <r>
      <rPr>
        <rFont val="Nanum Gothic"/>
        <color rgb="FF1155CC"/>
        <u/>
      </rPr>
      <t>https://jira.daumkakao.com/browse/QATEAM-1487</t>
    </r>
  </si>
  <si>
    <t>adora (26/3)
톡클라우드 홈 +버튼 사진/동영상 선택 시
화면 하단에서 경로 지정</t>
  </si>
  <si>
    <t>썸네일 이미지 확인</t>
  </si>
  <si>
    <t>50MB이하</t>
  </si>
  <si>
    <t>좌측 파일 분류표시 영역 확인</t>
  </si>
  <si>
    <t>업로드한 이미지의 썸네일이 생성되어
파일리스트에서 좌측 분류 표시가 해당 썸네일 이미지로 표시된다.</t>
  </si>
  <si>
    <t>(connor, 2024/1) 영상은 비동기로 썸네일 일정시간 뒤에 노출 될 수 있음</t>
  </si>
  <si>
    <t>50MB초과</t>
  </si>
  <si>
    <t>썸네일이 생성되지 않으며 대체 이미지로 표시된다.</t>
  </si>
  <si>
    <t>heic 이미지</t>
  </si>
  <si>
    <t>1. heic 이미지 업로드
2. 업로드 완료된 heic이미지 파일을 톡으로 전달하기 시도</t>
  </si>
  <si>
    <t xml:space="preserve">1. 업로드 완료 후 업로드 대상폴더에 추가
- (비동기) 업로드 후 썸네일 생성 및 트랜스 코딩 진행
2. 트랜스코딩이 완료된 경우 채팅방에 이미지 메시지가 전송된다.
- Android/iOS 디바이스 확인 시 상세보기 가능여부 체크
</t>
  </si>
  <si>
    <r>
      <rPr>
        <rFont val="Nanum Gothic"/>
        <color rgb="FF1155CC"/>
        <u/>
      </rPr>
      <t xml:space="preserve">(yumi, 25/7)
</t>
    </r>
    <r>
      <rPr>
        <rFont val="Nanum Gothic"/>
        <color rgb="FF1155CC"/>
        <u/>
      </rPr>
      <t>QATEAM-3936</t>
    </r>
    <r>
      <rPr>
        <rFont val="Nanum Gothic"/>
        <color rgb="FF1155CC"/>
        <u/>
      </rPr>
      <t xml:space="preserve"> heic 파일 톡으로 전달하기 원본파일 보내기 체크하지않고 전달할경우 전달불가 팝업 발생 
(amonn, 25/11)
Android 동일 
"공유에 실패했어요"</t>
    </r>
  </si>
  <si>
    <r>
      <rPr>
        <rFont val="Nanum Gothic"/>
        <color rgb="FF000000"/>
        <u/>
      </rPr>
      <t xml:space="preserve">yon 23/07 확인방법
heic 트랜스코딩 &gt; jpg 파일도 생성
드라이브 = 원본 (heic)
톡으로 전달하기 = 트랜스코딩된 데이터 (jpg) 로 보내줌
채팅방으로 전달 후 전달한 사진 상세뷰 &gt; 더보기 &gt; 상세정보에서 jpg로 확인 가능 (또는 저장 후 갤러리에서 확인해도 됨)
(ray, 24/9)
[Android] 드라이브 &gt; Heic 이미지 업로드 &gt; 톡으로 전달하기 &gt; 해당 이미지 _x0008_상세 진입 시 네트워크 연결 상태오류 토스트 노출되는 현상
</t>
    </r>
    <r>
      <rPr>
        <rFont val="Nanum Gothic"/>
        <color rgb="FF000000"/>
        <u/>
      </rPr>
      <t>https://jira.daumkakao.com/browse/OKCHEON-12605</t>
    </r>
    <r>
      <rPr>
        <rFont val="Nanum Gothic"/>
        <color rgb="FF000000"/>
        <u/>
      </rPr>
      <t xml:space="preserve">
&gt;우선 클로즈 처리
(Rowan.25/01)
https://jira.daumkakao.com/browse/OKCHEON-12605 
iOS 에서는 썸네일 미노출되고 상세 진입시 크래시 발생
(20MB 이상인 경우 파일 형태로 전송되어야 하나, 이미지 형태로 전송되는 것이 문제
&gt;우선 클로즈 처리</t>
    </r>
  </si>
  <si>
    <t>1. 조건을 만족하는 동영상 업로드
2. 업로드 완료된 동영상 파일을 톡으로 전달하기 시도</t>
  </si>
  <si>
    <t>(wizy, 24/8)
트랜스코딩 완료되지 않은 경우
-원본 파일 보내기 시 전송 가능
-변환 없이 보내기 시 "파일을 처리중입니다. 완료 후 다시 시도해주세요." 팝업 노출되며 전송 불가
-스트리밍 시도 시 "동영상을 처리중입니다. 완료 후 재생할 수 있습니다." 팝업 노출</t>
  </si>
  <si>
    <t>1. 업로드 완료 후 업로드 대상폴더에 추가
- 트랜스코딩 처리되지 않음
- (비동기) 썸네일 생성
2. 에러팝업 표시
--
전달할 수 없는 파일입니다. 
파일 하나당 전달 가능한 최대 용량은 300mb, 최대 20분 입니다.</t>
  </si>
  <si>
    <t>rex
300MB 초과, 20분 이상 동영상 톡으로 전달하기 불가능
1. 업로드 완료 후 업로드 대상폴더에 추가
- 트랜스코딩 처리되지 않음
- (비동기) 썸네일 생성
2. 파일전달이 되지 않는다.
- "전달할 수 없는 파일이 포함되어 있습니다. 파일 하나당 전달 가능한 최대 용량은 300mb, 최대 20분 입니다."</t>
  </si>
  <si>
    <t>사진, 동영상 피커 화면</t>
  </si>
  <si>
    <t>업로드 취소</t>
  </si>
  <si>
    <t>피커 화면 좌측 상단 [ X ] 버튼 클릭</t>
  </si>
  <si>
    <t>전송이 취소되어 화면이 닫힌다.
- 진입한 폴더 상세로 돌아간다.</t>
  </si>
  <si>
    <t>미디어 선택</t>
  </si>
  <si>
    <t>사진, 동영상 피커 내 이미지 선택 후 UI 처리 확인</t>
  </si>
  <si>
    <t>선택한 미디어
- 상단 리스트에 선택한 미디어 표시되며, 선택한 순서대로 추가된다.
- 우상단 셀렉버튼에 선택 체크 표시된다.
- 선택한 미디어가 피커에서 딤드 처리되어 표시된다.
- 우상단 미디어 선택 개수 표시 업데이트</t>
  </si>
  <si>
    <t>미디어 선택 개별 취소</t>
  </si>
  <si>
    <t>사진, 동영상 2개 이상 선택 상태</t>
  </si>
  <si>
    <t>사진, 동영상 피커 내 선택상태의 미디어 클릭하여 선택 취소</t>
  </si>
  <si>
    <t>취소한 미디어
- 상단 리스트에서 제거
- 셀렉버튼의 선택 체크 표시 제거
- 딤드처리 해제
- 우상단 미디어 선택 개수 표시 감소</t>
  </si>
  <si>
    <t>미디어 선택 전체 취소</t>
  </si>
  <si>
    <t>사진, 동영상 피커 화면 상단 [취소] 버튼 클릭</t>
  </si>
  <si>
    <t>전체 취소된다.
- 상단 리스트 모두 제거
- 셀렉버튼 체크표시 모두 제거
- 딤드처리 모두 해제
- 우상단 미디어 선택 개수 표시 삭제</t>
  </si>
  <si>
    <t>상단 미디어 리스트에서 취소</t>
  </si>
  <si>
    <t>상단 미디어 리스트 클릭하여 선택 취소</t>
  </si>
  <si>
    <t>- 상단 리스트에서 선택한 항목 제거
- 선택한 항목 딤드처리 해제
- 우상단 미디어 선택 개수 표시 삭제</t>
  </si>
  <si>
    <t>전송목록 최대 초과 팝업</t>
  </si>
  <si>
    <t>전송목록 800개 미만
- Android 1,000개 미만</t>
  </si>
  <si>
    <t>조건의 상태에서 업로드 대상으로 선택한 파일 개수가 제한갯수를 초과하도록 선택 후 업로드 시도
- 사진,동영상 업로드 시 팝업 노출 여부 확인</t>
  </si>
  <si>
    <t>전송목록 최대 수량 초과 팝업 표시
---
전송 목록에는 최대 800개(Android-1,000)개까지 항목을 추가할 수 있습니다. 현재 진행중인 업로드가 완료 된 이후 다시 시도해주세요.
[확인]</t>
  </si>
  <si>
    <t>선택가능 수량 초과 팝업</t>
  </si>
  <si>
    <t>현재 선택한 개수
(i) 200개
(A) 300개</t>
  </si>
  <si>
    <t>추가 선택 시도</t>
  </si>
  <si>
    <t>얼럿이 표시된다.
--
"사진, 동영상은 한번에
최대 200개(300개)까지 올릴 수 있습니다.
[확인]"</t>
  </si>
  <si>
    <t>남은 저장용량 &gt; 업로드 파일 크기</t>
  </si>
  <si>
    <t>조건의 상태에서 사진,동영상 업로드 시 팝업 노출 여부 확인</t>
  </si>
  <si>
    <t>저장공간 부족 팝업
---
저장 공간이 부족합니다.
용량 확보 후 다시 시도해주세요.
[확인]</t>
  </si>
  <si>
    <t>업그레이드 하기</t>
  </si>
  <si>
    <t>저장공간 부족 팝업 내 [업그레이드하기] 버튼 클릭</t>
  </si>
  <si>
    <t>마이 구독 페이지로 이동된다.</t>
  </si>
  <si>
    <t>동일파일 대체</t>
  </si>
  <si>
    <t>사용량 증감</t>
  </si>
  <si>
    <t>덮어쓰기 한 파일과 기존 파일 용량 차이가 있을때</t>
  </si>
  <si>
    <t>조건의 상태로 덮어쓰기 진행</t>
  </si>
  <si>
    <t>사용량 확인
- 파일용량 차이만큼 전체 사용량이 증가 또는 감소</t>
  </si>
  <si>
    <t>임의로바뀌는 이름을 파일로 저장해서 용량 변화 확인</t>
  </si>
  <si>
    <t>북마크 제거</t>
  </si>
  <si>
    <t>북마크된 파일을 덮어쓰기 진행</t>
  </si>
  <si>
    <t>북마크가 제거된다.</t>
  </si>
  <si>
    <t>파일 대체</t>
  </si>
  <si>
    <t>1. 조건의 상태에서 사진,동영상 업로드 시 팝업 노출 여부 확인
2. 팝업에서 [예] 선택</t>
  </si>
  <si>
    <t>1. 동일 파일 존재 팝업 표시
---
지정한 위치에 동일한 이름의 파일들이 있습니다. 해당 파일들을 업로드하려는 파일들로 대체하시겠습니까?
[아니오] / [예]
2. 전송목록에 추가되어 전송이 완료된다
- 기존 파일을 덮어씌운다.</t>
  </si>
  <si>
    <t>저장 위치에 동일명의 파일 존재(복수 존재)</t>
  </si>
  <si>
    <t>1. 동일 파일 존재 팝업 표시
---
지정한 위치에 동일한 이름의 파일들이 있습니다. 해당 파일들을 업로드하려는 파일들로 대체하시겠습니까?
[아니오] / [예]
2. 전송목록에 추가되어 전송이 완료된다
- 기존 파일들을 덮어씌운다.</t>
  </si>
  <si>
    <t>(wizy, 24/8)
확인방법 : 복수 개의 사진/동영상 A,B 존재 &gt; A,B 업로드 시도 &gt; 중복 파일 업로드 '예"</t>
  </si>
  <si>
    <t>대체안함
(S) 409에러응답처리</t>
  </si>
  <si>
    <t>1. 조건의 상태에서 사진,동영상 업로드 시 팝업 노출 여부 확인
2. 팝업에서 [아니오] 선택</t>
  </si>
  <si>
    <t>1. 동일 파일 존재 팝업 표시
---
지정한 위치에 동일한 이름의 파일들이 있습니다. 해당 파일을 업로드하려는 파일로 대체하시겠습니까?
[아니오] / [예]
2. 취소처리된다.
- 전송 목록에 추가 및 이동
- 실패처리되지 않음
- 기존파일이 유지된다.</t>
  </si>
  <si>
    <r>
      <rPr>
        <rFont val="Nanum Gothic"/>
        <color rgb="FF000000"/>
        <u/>
      </rPr>
      <t xml:space="preserve">rex
1개 중복 업로드 시도시 전송 목록 실패처리되지 않음(스펙)
</t>
    </r>
    <r>
      <rPr>
        <rFont val="Nanum Gothic"/>
        <color rgb="FF000000"/>
        <u/>
      </rPr>
      <t>https://jira.daumkakao.com/browse/OKCHEON-9608</t>
    </r>
  </si>
  <si>
    <t>1. 동일 파일 존재 팝업 표시
---
지정한 위치에 동일한 이름의 파일들이 있습니다. 해당 파일을 업로드하려는 파일들로 대체하시겠습니까?
[아니오] / [예]
2. 전송목록에 추가되어 전송이 완료된다
- 전송 목록에서 실패처리된다.(동일한 이름의 파일이 있습니다.)
- 기존파일이 유지된다.</t>
  </si>
  <si>
    <t>파일 업로드</t>
  </si>
  <si>
    <t>1. 업로드 메뉴에서 "파일" 클릭
2. 파일 선택 후 확인
3. 위치선택 후 [선택 완료] 버튼 클릭</t>
  </si>
  <si>
    <t>1. 파일 피커가 표시된다.
2. 위치 선택 화면이 표시된다.
3. 선택한 파일이 전송 목록에 추가되며, 업로드 된다.
- 업로드 완료 후 전송 완료된 파일이 드라이브 &gt; 상세에 표시된다.</t>
  </si>
  <si>
    <t>1. 파일 피커가 표시된다.
2. 선택한 파일이 전송 목록에 추가되며, 업로드 된다.
- 업로드 완료 후 전송 완료된 파일이 드라이브 &gt; 상세에 표시된다.</t>
  </si>
  <si>
    <t>1. 조건의 상태에서 파일 업로드 시 팝업 노출 여부 확인
2. 팝업에서 [예] 선택</t>
  </si>
  <si>
    <t>대체안함</t>
  </si>
  <si>
    <t>1. 조건의 상태에서 파일 업로드 시 팝업 노출 여부 확인
2. 팝업에서 [아니오] 선택</t>
  </si>
  <si>
    <t>중복 미대상 확인</t>
  </si>
  <si>
    <t>폴더 내 파일과 파일이름은 동일하고 확장자가 다른 파일</t>
  </si>
  <si>
    <t>조건의 파일 업로드</t>
  </si>
  <si>
    <t>동일 파일 대체 팝업이 표시되지 않으며, 업로드 시 덮어쓰기 처리없이 업로드 된다.</t>
  </si>
  <si>
    <t>업로드 - 공통</t>
  </si>
  <si>
    <t>중복체크</t>
  </si>
  <si>
    <t>중복 파일 복수개</t>
  </si>
  <si>
    <t>덮어쓰기 선택 시 확인</t>
  </si>
  <si>
    <t>전송 목록에서 모두 완료 처리
- 갱신되는 파일 전체 용량(이전)과 덮어쓴 파일 용량 차이만큼 사용량 변경</t>
  </si>
  <si>
    <t>diaz 25/6
파일명만 같은 용량이 다른 파일로 확인</t>
  </si>
  <si>
    <t>덮어쓰기 안하는 경우 확인</t>
  </si>
  <si>
    <t>전송목록에서 복수개 파일 모두 실패 처리</t>
  </si>
  <si>
    <t>(C) 확장자 검사</t>
  </si>
  <si>
    <t>파일 확장자 없는 파일</t>
  </si>
  <si>
    <t>업로드 - 파일 시도</t>
  </si>
  <si>
    <t>클라이언트에서 선택 불가하도록 처리</t>
  </si>
  <si>
    <t>(S) 확장자 검사</t>
  </si>
  <si>
    <t>API 요청시 파일 확장자 없는 업로드 시도</t>
  </si>
  <si>
    <t>에러팝업이 표시된다.
--
체크 필요</t>
  </si>
  <si>
    <t>(S) 용량제한</t>
  </si>
  <si>
    <t>단일파일
- 10GB 초과</t>
  </si>
  <si>
    <t>10GB초과 파일을 업로드
- (Sandbox) 1GB</t>
  </si>
  <si>
    <t>에러팝업이 표시된다.
---
"한 항목당 10GB까지 업로드 할 수 있습니다. 업로드 할 파일의 용량을 확인 후 다시 시도해주세요.[확인]"</t>
  </si>
  <si>
    <t>복수파일
- 10GB초과 파일 존재</t>
  </si>
  <si>
    <t>업로드 시도</t>
  </si>
  <si>
    <t>에러/예외처리
- 업로드 체크</t>
  </si>
  <si>
    <t>(S) 유료 유저 아닌 경우</t>
  </si>
  <si>
    <t>(API ) 유료 유저 아닌경우 업로드 시도
- /cloud/upload/check
- /cloud/upload</t>
  </si>
  <si>
    <t xml:space="preserve">에러팝업이 표시된다.(402)
---
업로드를 이용할 수 없습니다. </t>
  </si>
  <si>
    <t xml:space="preserve">에러팝업이 표시된다.(404)
---
해당하는 파일 또는 폴더가 존재하지 않습니다. 확인 후 다시 시도해주세요. </t>
  </si>
  <si>
    <t>(S) 덮어쓰기</t>
  </si>
  <si>
    <t>전송목록에 실패 문구가 표시된다.
--
'저장공간이 부족합니다.' 실패 문구 표시</t>
  </si>
  <si>
    <t>전송 목록에 추가되며, 업로드 된다.
- 업로드 완료 후 전송 완료된 파일이 드라이브 &gt; 상세에 표시된다.</t>
  </si>
  <si>
    <t>(S) 백업중단 상태</t>
  </si>
  <si>
    <t>용량 초과 상태</t>
  </si>
  <si>
    <t>용량 초과에서 업로드 시도</t>
  </si>
  <si>
    <t>(S) 용량초과</t>
  </si>
  <si>
    <t>남은용량 &lt; 파일용량</t>
  </si>
  <si>
    <t>업로드 파일이 남아있는 용량을 넘는 경우 시도</t>
  </si>
  <si>
    <t>(S) 업로드 파일 이름 글자수 제한</t>
  </si>
  <si>
    <t>파일 이름 50자 초과
- 복수개일때 확인</t>
  </si>
  <si>
    <t>조건의 사진/동영상 업로드</t>
  </si>
  <si>
    <t>사진/동영상 저장 이름이 앞에서부터 50자까지로 잘라서 업로드된다.</t>
  </si>
  <si>
    <t>(connor, 2022/4)
MAC에서 파일이름을 50자 이상으로 세팅 후 채팅방 파일로 전달, 다운로드 받은 뒤 드라이브에 재 업로드
Rex 
7차 개선_문자열 제한 변경 (기존 50자에서 80자로 변경)
https://wiki.daumkakao.com/pages/viewpage.action?pageId=977718465</t>
  </si>
  <si>
    <t>(S) 폴더 제한 개수 체크
- 10,000개</t>
  </si>
  <si>
    <t>전체 폴더 개수 10,000개</t>
  </si>
  <si>
    <t>조건의 상태의 폴더 내에 폴더 생성 시도</t>
  </si>
  <si>
    <t xml:space="preserve">에러팝업이 표시된다.(507)
---
폴더는 최대 1만개까지 생성할 수 있습니다. </t>
  </si>
  <si>
    <t>(S) 폴더+파일 제한 개수 체크
- 100,000개</t>
  </si>
  <si>
    <t>해당 폴더 내 폴더 + 파일 + 링크 + 메모 개수 100,000개</t>
  </si>
  <si>
    <t>조건의 상태의 폴더 내에 파일 업로드 시도</t>
  </si>
  <si>
    <r>
      <rPr>
        <rFont val="Nanum Gothic"/>
      </rPr>
      <t xml:space="preserve">에러팝업이 표시된다.(507)
---
폴더 내 파일은 최대 10만개까지 추가할 수 있습니다.
</t>
    </r>
    <r>
      <rPr>
        <rFont val="Nanum Gothic"/>
        <i/>
      </rPr>
      <t>507에러 케이스 중복으로 추후개선
현재 노출) 저장 공간이 부족합니다.</t>
    </r>
  </si>
  <si>
    <t>에러팝업이 표시된다.(507)
---
폴더 내 파일은 최대 10만개까지 추가할 수 있습니다.</t>
  </si>
  <si>
    <t>전송목록</t>
  </si>
  <si>
    <t>전송 대기중 파일없음 안내</t>
  </si>
  <si>
    <t>목록에 파일이 없음</t>
  </si>
  <si>
    <t>조건의 상태에서 안내화면 표시 확인</t>
  </si>
  <si>
    <t>전송 대기중인 파일이 없습니다.
내 파일을 톡클라우드 드라이브에
직접 올리고 폴더로 관리해보세요.</t>
  </si>
  <si>
    <t>yon 22/04
https://zpl.io/bln5890
https://zpl.io/VOr5MeQ</t>
  </si>
  <si>
    <t>전송 상태 안내 문구</t>
  </si>
  <si>
    <t>모든 파일이 대기중</t>
  </si>
  <si>
    <t>조건의 상태에서 전송 상태 안내 문구 확인</t>
  </si>
  <si>
    <t>안내 문구 표시
---
" N개의 파일이 전송 대기 중입니다."</t>
  </si>
  <si>
    <r>
      <rPr>
        <rFont val="Nanum Gothic"/>
        <color rgb="FF000000"/>
      </rPr>
      <t xml:space="preserve">(justin, 24/9)
[Android] 톡서랍 드라이브에서 전송 상태 안내 문구 띄어쓰기에 오타가 존재하는 현상
</t>
    </r>
    <r>
      <rPr>
        <rFont val="Nanum Gothic"/>
        <color rgb="FF1155CC"/>
        <u/>
      </rPr>
      <t>https://jira.daumkakao.com/browse/OKCHEON-12570</t>
    </r>
    <r>
      <rPr>
        <rFont val="Nanum Gothic"/>
        <color rgb="FF000000"/>
      </rPr>
      <t xml:space="preserve">
(juanaa, 25/2) </t>
    </r>
    <r>
      <rPr>
        <rFont val="Nanum Gothic"/>
        <color rgb="FF1155CC"/>
        <u/>
      </rPr>
      <t>OKCHEON-12849</t>
    </r>
    <r>
      <rPr>
        <rFont val="Nanum Gothic"/>
        <color rgb="FF000000"/>
      </rPr>
      <t xml:space="preserve">
드라이브 업로드 &gt; 네트워크 연결 해제 시, n개의 파일이 전송 대기중입니다 문구 미노출됨
ㄴ(yon, 25/11)
전송중, 실패 등등 대기 외 상태가 없을 경우 대기중 안내문구로만 노출됨</t>
    </r>
  </si>
  <si>
    <t>(gloria 2023/4)
파일 전송 &gt; 앱종료 후 재진입해 대기중 확인
직접업로드 중 앱강종 시, 전송 목록이 전송대기 상태로 변경 (클라마다 다르게 구현되어있음)
 - Android : 앱 종료 시에도 파일 업로드 진행
  ㄴ (앱이 종료되어도 업로드 작업은 백그라운드에서 유지되고 있음  *2GB업로드 개선할 때, 로직 변경됨)
 - iOS : 앱 종료 시, 업로드가 중단되고 전송 목록 진입 시 전송 대기 화면으로 변경됨 (기획서 p. 107)
(doe,25/1) And 네트워크 연결 해제 후 확인</t>
  </si>
  <si>
    <t>파일전송중</t>
  </si>
  <si>
    <t>안내 문구 표시
---
"N개 파일이 전송 진행 중입니다."
- N = 전송중인파일 + 전송대기중파일</t>
  </si>
  <si>
    <t>(moz)
문구 이상부분은 추후 개선시 검토
-- N개파일 관련</t>
  </si>
  <si>
    <t>전송 완료 상태
- 실패 파일 없음</t>
  </si>
  <si>
    <t>안내 문구 표시
---
"N개의 파일이 전송 완료하였습니다."</t>
  </si>
  <si>
    <t>전송 완료 상태
- 실패 파일 있음</t>
  </si>
  <si>
    <t>안내 문구 표시
---
"N개의 파일이 전송 실패 하였습니다."</t>
  </si>
  <si>
    <t>하단 안내 문구</t>
  </si>
  <si>
    <t>조건의 상태에서 하단 안내 문구 확인</t>
  </si>
  <si>
    <t>안내 문구 표시
---
"전송 대기중인 항목을 포함하여, 전체 전송을 취소합니다."</t>
  </si>
  <si>
    <t>안내 문구 표시
---
"모든 파일을 안전하게 드라이브로 전송하였습니다."</t>
  </si>
  <si>
    <t>안내 문구 표시
---
"전송에 실패한 파일이 있습니다. 상태를 확인해주세요."</t>
  </si>
  <si>
    <t>완료 목록 삭제</t>
  </si>
  <si>
    <t>완료 목록 삭제 버튼 표시</t>
  </si>
  <si>
    <t>조건의 상태에서 버튼 노출 확인</t>
  </si>
  <si>
    <t>완료 목록 삭제 버튼 미표시</t>
  </si>
  <si>
    <t>(sovie, 25/9)
파일전송중 상태일 경우 완료 목록 삭제 버튼 딤드 처리
파일 전송 완료건 존재 + 파일 전송중 상태일 경우 완료 목록 삭제 버튼 표시</t>
  </si>
  <si>
    <t>* 전송 실패가 발생하는 경우
* 동일한 이름 파일이 있는 경우
* 용량 부족인 경우</t>
  </si>
  <si>
    <t>전송 완료 상태
- 실패 파일만 있음</t>
  </si>
  <si>
    <t>완료 목록 삭제 버튼 딤드 처리
(iOS) 완료목록 삭제 버튼 미노출</t>
  </si>
  <si>
    <r>
      <rPr>
        <rFont val="Nanum Gothic"/>
        <color rgb="FF000000"/>
        <u/>
      </rPr>
      <t xml:space="preserve">(yon, 2024/4) 
완료목록삭제 버튼 스펙 (Figma)
</t>
    </r>
    <r>
      <rPr>
        <rFont val="Nanum Gothic"/>
        <color rgb="FF000000"/>
        <u/>
      </rPr>
      <t>https://kko.to/N5yk04lrWr</t>
    </r>
  </si>
  <si>
    <t>목록이 비어있음</t>
  </si>
  <si>
    <t>완료 리스트 삭제</t>
  </si>
  <si>
    <t>진행중</t>
  </si>
  <si>
    <t>조건의 상태에서 [완료 목록 삭제] 후 리스트 확인
---데이터 예시---
- 전송 완료 파일 50개
- 진행중 파일 1개
- 대기파일 49개</t>
  </si>
  <si>
    <t>상단 안내 문구
- 50개 파일이 전송 진행 중입니다.
- (Android) ~~개의 파일이 전송 진행중입니다.
- 전송 완료 파일 50개 - 삭제되어 표시되지 않음
- 전송중 파일 1개
- 대기파일 49개</t>
  </si>
  <si>
    <t>진행중 - 실패존재</t>
  </si>
  <si>
    <t>조건의 상태에서 [완료 목록 삭제] 후 리스트 확인
---- 데이터 예시---
- 전송 완료 파일 50개
- 전송 실패 파일 20개
- 전송중 파일 1개
- 대기파일 29개</t>
  </si>
  <si>
    <t>상단 안내 문구
- 50개 파일이 전송 진행 중입니다.
(전송실패, 전송중, 대기 파일 합산)
- 전송 완료 파일 50개 - 삭제되어 표시되지 않음
- 전송 실패 파일 20개 표시
- 전송중 파일 1개
- 대기파일 29개</t>
  </si>
  <si>
    <t>전송 완료</t>
  </si>
  <si>
    <t>조건의 상태에서 [완료 목록 삭제] 후 리스트 확인</t>
  </si>
  <si>
    <t>전송목록이 모두 삭제되어 전송파일 없음 안내 페이지가 표시된다.</t>
  </si>
  <si>
    <t>전송 완료 - 실패파일 존재</t>
  </si>
  <si>
    <t>조건의 상태에서 [완료 목록 삭제] 후 리스트 확인
---데이터 예시---
- 전송완료 파일 80개
- 전송 실패 파일 20개</t>
  </si>
  <si>
    <t>상단 안내 문구
- 20개 파일이 전송 실패 하였습니다.
- 전송 완료 파일 80개 - 삭제되어 표시되지 않음
- 전송 실패 파일 20개 표시</t>
  </si>
  <si>
    <t>파일 리스트
- 파일 정보 표시</t>
  </si>
  <si>
    <t>(C) 좌측 썸네일 영역 표시</t>
  </si>
  <si>
    <t>이미지 타입</t>
  </si>
  <si>
    <t>조건의 파일이 업로드될때 리스트 좌측 분류 확인</t>
  </si>
  <si>
    <t>썸네일 이미지 표시
- 클라이언트에서 생성된 썸네일</t>
  </si>
  <si>
    <t>동영상 타입</t>
  </si>
  <si>
    <t>pdf</t>
  </si>
  <si>
    <t>PDF 아이콘 표시</t>
  </si>
  <si>
    <t>xlsx, xls</t>
  </si>
  <si>
    <t>스프레드시트 아이콘 표시</t>
  </si>
  <si>
    <t>zip</t>
  </si>
  <si>
    <t>압축 파일 아이콘 표시</t>
  </si>
  <si>
    <t>txt</t>
  </si>
  <si>
    <t>텍스트 파일 아이콘 표시</t>
  </si>
  <si>
    <t>m4a</t>
  </si>
  <si>
    <t>음성녹음 파일 아이콘 표시</t>
  </si>
  <si>
    <t>(C) 파일 이름 표시</t>
  </si>
  <si>
    <t>줄임 표시 없음</t>
  </si>
  <si>
    <t>이름 표시 확인</t>
  </si>
  <si>
    <t>이름.확장자 형태로 표시</t>
  </si>
  <si>
    <t>줄임 표시 필요</t>
  </si>
  <si>
    <t>확장자 앞부분이 말줄임 되어 표시된다.</t>
  </si>
  <si>
    <t>상태 별 표시</t>
  </si>
  <si>
    <t>전송 완료 파일</t>
  </si>
  <si>
    <t>파일 이름 하단 상태 표시 확인</t>
  </si>
  <si>
    <t>전송 실패 - 저장 공간 부족</t>
  </si>
  <si>
    <t>저장 공간이 부족합니다.</t>
  </si>
  <si>
    <t>(justin, 24/9)
확인방법: (Sandbox에서 확인)
1. 대용량 파일을 직접 업로드 진행 중 상태
2. 업로드 진행 중일때 샌박에서 용량 초과 세팅
(대용량 파일을 나챗방에 전달하면 빠르게 용량 초과 세팅 가능)
3. 전송목록 확인 
(직접 업로드가 완료된 이후에는 이미 2번에서 용량 초과상태 이므로 기대결과 확인)
*업로드 대기화면에서 다시 시작 클릭 시 totalSize 확인하여 업로드 하기에 얼럿으로 발생 됨</t>
  </si>
  <si>
    <t>전송 실패 - 동일한 이름</t>
  </si>
  <si>
    <t>동일한 이름의 파일이 있습니다.</t>
  </si>
  <si>
    <t>전송 중</t>
  </si>
  <si>
    <t>전송진행 상태를 프로그레스바가 표시 및 업로드 정도에 따라 진행</t>
  </si>
  <si>
    <t>전송 대기</t>
  </si>
  <si>
    <t>개별 파일 전송 취소</t>
  </si>
  <si>
    <t>1. 조건 상태의 파일 우측 [ X ] 버튼 클릭</t>
  </si>
  <si>
    <t>전송목록에서 삭제된다.</t>
  </si>
  <si>
    <t>1. 조건 상태의 파일 좌측 [ X ] 버튼 클릭</t>
  </si>
  <si>
    <t>전체 파일 전송 취소 / 드라이브로 이동</t>
  </si>
  <si>
    <t>1. 조건의 상태에서 하단 [전송 취소] 버튼 클릭
2. [예] 클릭</t>
  </si>
  <si>
    <t>1. 전송 취소 팝업 표시
----
전송 대기중인 항목이 있습니다.
전체 전송을 취소하시겠습니까?
[아니오] / [예]
2. 전체 전송목록이 삭제된다.</t>
  </si>
  <si>
    <t>1. 전송 취소 팝업 표시
----
전송 대기중인 항목이 있습니다.
전체 전송을 취소하시겠습니까?
(iOS) [아니오] / [예]
(Android) [취소] / [확인]
2. 전체 전송목록이 삭제된다.</t>
  </si>
  <si>
    <t>파일전송중
- 완료 항목 존재</t>
  </si>
  <si>
    <t>파일전송중
- 완료 항목
- 실패항목 존재</t>
  </si>
  <si>
    <t>조건의 상태에서 하단 [드라이브로 이동] 버튼 클릭</t>
  </si>
  <si>
    <t>드라이브 &gt; 상세(루트) 로 이동된다.</t>
  </si>
  <si>
    <t>재전송
- 실패파일</t>
  </si>
  <si>
    <t>전송중 파일이 있는 경우</t>
  </si>
  <si>
    <t>조건의 상태에서 실패파일 좌측 재전송 시도</t>
  </si>
  <si>
    <t>전송중인 파일 다음으로 전송된다.</t>
  </si>
  <si>
    <r>
      <rPr>
        <rFont val="Nanum Gothic"/>
        <color rgb="FF1155CC"/>
        <u/>
      </rPr>
      <t xml:space="preserve">(bono,25/5)
</t>
    </r>
    <r>
      <rPr>
        <rFont val="Nanum Gothic"/>
        <color rgb="FF1155CC"/>
        <u/>
      </rPr>
      <t>https://jira.daumkakao.com/browse/QATEAM-1355</t>
    </r>
    <r>
      <rPr>
        <rFont val="Nanum Gothic"/>
        <color rgb="FF1155CC"/>
        <u/>
      </rPr>
      <t xml:space="preserve"> 
and: 드라이브 &gt; 전송 목록 &gt; 동일명의 파일이 있어 실패한 파일 재업로드 버튼 클릭시 팝업 미노출</t>
    </r>
  </si>
  <si>
    <t>(wizy, 2023/07)
확인방법
1)전송목록에 실패파일 있는 상태 
2) 다량의 파일 전송
3) 전송중인 상태에서 드라이브에서 전송 실패한 파일 삭제
4) 전송목록에서 실패파일 재전송 시도</t>
  </si>
  <si>
    <t>전송중 파일이 없음</t>
  </si>
  <si>
    <t>즉시 전송시작된다.</t>
  </si>
  <si>
    <t>실패파일이 로컬에서 삭제된 경우</t>
  </si>
  <si>
    <t>전송 실패 처리된다.</t>
  </si>
  <si>
    <t>기타 처리</t>
  </si>
  <si>
    <t>전송 목록 내 완료 목록 삭제</t>
  </si>
  <si>
    <t>전송 완료
- 실패파일 존재</t>
  </si>
  <si>
    <t>조건의 상태에서 전송 목록 화면 이탈 후 재진입</t>
  </si>
  <si>
    <t>완료 파일 삭제되며 실패파일만 표시된다.</t>
  </si>
  <si>
    <t>실패 파일 자동 재전송</t>
  </si>
  <si>
    <t>전송 목록에 실패파일만 존재</t>
  </si>
  <si>
    <t>조건의 상태에서 업로드 추가</t>
  </si>
  <si>
    <t>실패 파일이 다시 전송목록에 추가되며, 업로드 진행된다.</t>
  </si>
  <si>
    <t>전송 완료 후 업로드</t>
  </si>
  <si>
    <t>업로드 진행 중</t>
  </si>
  <si>
    <t>전송 목록 외부에서 현재 업로드 요청항목이 완료 된 후, 새로운 파일 업로드 시도 후 전송 목록 확인</t>
  </si>
  <si>
    <t>새로운 파일 업로드 시도전의 전송 완료 목록은 표시되지 않는다.</t>
  </si>
  <si>
    <t>업로드 대상 폴더 관련</t>
  </si>
  <si>
    <t>n개 파일을 A폴더에 전송 중</t>
  </si>
  <si>
    <t>n개 파일을 B폴더에 전송 목록 추가</t>
  </si>
  <si>
    <t>기존 업로드 파일은 A폴더에 저장되며
이후 B폴더로 전송 요청한 항목은 B폴더에 저장</t>
  </si>
  <si>
    <t>"+"버튼</t>
  </si>
  <si>
    <t>홈 &gt;드라이브 &gt; +버튼 탭</t>
  </si>
  <si>
    <t>드라이브 업로드 바텀 메뉴 노출</t>
  </si>
  <si>
    <t>전송 실패 표시</t>
  </si>
  <si>
    <t>"+"버튼 빨점 확인</t>
  </si>
  <si>
    <t>"+"버튼 우측 빨점 표시</t>
  </si>
  <si>
    <t>기본 안내 문구</t>
  </si>
  <si>
    <t>안내 화면 확인</t>
  </si>
  <si>
    <t>파일, 폴더 0 개</t>
  </si>
  <si>
    <t>조건의 상태에서 기본 안내 문구 화면 확인</t>
  </si>
  <si>
    <t>콘 아이콘 표시
보관된 데이터가 없습니다.
내 데이터를 톡클라우드 드라이브에 직접 올리고 폴더로 관리해보세요.</t>
  </si>
  <si>
    <t>폴더,파일 리스트</t>
  </si>
  <si>
    <t xml:space="preserve">최대 표시 </t>
  </si>
  <si>
    <t>최상위 폴더내 폴더/파일 수 10개 초과</t>
  </si>
  <si>
    <t>조건의 상태에서 홈 &gt; 드라이브 탭에 표시되는 폴더/파일 확인</t>
  </si>
  <si>
    <t>6개까지만 표시된다.</t>
  </si>
  <si>
    <t>(iOS) 당겨서 새로고침</t>
  </si>
  <si>
    <t>홈 &gt; 드라이브탭을 보고 있는 상태에서, 표시되는 아이템의 삭제 또는 표시되어야할 아이템의 추가(정렬기준에따라)가 발생된 후 당겨서 새로고침</t>
  </si>
  <si>
    <t>화면이 갱신되어 최신상태로 표기된다.
조건의 정렬기준에 맞추어 추가,삭제 아이템 표시
- 삭제된 아이템 리스트에서 삭제
- 추가되어 표시되어야할 아이템 업데이트</t>
  </si>
  <si>
    <t>(iOS) 업로드 완료 항목 리스트 갱신 - 개별파일 전송 완료 시</t>
  </si>
  <si>
    <t>전송목록에 루트폴더에 업로드한 파일이 전송 대기중인 상태</t>
  </si>
  <si>
    <t>1. 조건의 상태에서 홈화면으로 이동한 상태에서
- 루트폴더 대상으로 업로드한 개별 파일이 전송 완료
- 파일 1개 완료 시마다 갱신여부 확인</t>
  </si>
  <si>
    <t>1. 전송완료된 항목이 홈 &gt; 드라이브 탭 항목에 표시된다.
- 서버API는 호출되지 않으며 클라이언트 처리
- 정렬기준에 따라 리스트에 표시될 대상이 아닌경우는 표시되지 않음
예) 정렬기준 &gt; 오래된순인 상태에서 홈화면 표시항목이 10개 이상인 경우 정렬기준에 따라 10개에 포함되지 않으므로 표시되지 않음</t>
  </si>
  <si>
    <t>(iOS) 업로드 완료 항목 리스트 갱신 - 전체파일 전송 완료 시</t>
  </si>
  <si>
    <t>루트폴더 대상으로 복수개 파일을 업로드 하여 전송목록에서 전송중인 상태</t>
  </si>
  <si>
    <t>1. 조건의 상태에서 홈화면으로 이동
- 루트폴더 대상으로 업로드한 모든 파일이 전송 완료</t>
  </si>
  <si>
    <t>1. 홈 &gt; 드라이브 탭 화면이 갱신된다.
- 서버API 호출
- 정렬기준에 따라 홈 화면 리스트가 갱신되어 표시된다.</t>
  </si>
  <si>
    <t>폴더 보기</t>
  </si>
  <si>
    <t>표시된 폴더 클릭</t>
  </si>
  <si>
    <t>선택한 폴더 상세로 이동된다.</t>
  </si>
  <si>
    <t>파일 보기</t>
  </si>
  <si>
    <t>조건의 파일 클릭</t>
  </si>
  <si>
    <t>선택한 사진 상세 뷰어로 이동</t>
  </si>
  <si>
    <t>선택한 동영상 상세 뷰어로 이동</t>
  </si>
  <si>
    <t>선택한 메모 상세 뷰어로 이동</t>
  </si>
  <si>
    <t>선택한 링크 상세 뷰어로 이동</t>
  </si>
  <si>
    <t>선택한 파일 상세 뷰어로 이동</t>
  </si>
  <si>
    <t>전체보기</t>
  </si>
  <si>
    <t>파일이 있는 경우</t>
  </si>
  <si>
    <t>전체보기 버튼 클릭</t>
  </si>
  <si>
    <t>홈 &gt; 드라이브 상세로 이동</t>
  </si>
  <si>
    <t>파일이 없는 경우</t>
  </si>
  <si>
    <t>전체보기 노출 여부 확인</t>
  </si>
  <si>
    <t>전체보기 버튼이 표시되지 않는다.</t>
  </si>
  <si>
    <t>홈 정렬 조건 최신우선 확인</t>
  </si>
  <si>
    <t>1. "홈 &gt; 드라이브 상세" 이동하여 "최신순" 으로 정렬 조건 변경
2. "홈 &gt; 드라이브탭" 으로 이동</t>
  </si>
  <si>
    <t>2. 홈 &gt; 드라이브탭의 폴더, 파일이 "최근업데이트 순"으로 정렬된다.
- 폴더가 정렬 순서에 따라 상단 표시
- 하위에 파일이 정렬순서에 따라 표시</t>
  </si>
  <si>
    <r>
      <rPr>
        <rFont val="Nanum Gothic"/>
        <color rgb="FF000000"/>
      </rPr>
      <t xml:space="preserve">(yumi, 26/3)
홈화면 드라이브 탭 정렬순서 : 최근 업데이트 순
</t>
    </r>
    <r>
      <rPr>
        <rFont val="Nanum Gothic"/>
        <color rgb="FF000000"/>
        <u/>
      </rPr>
      <t>기획서</t>
    </r>
  </si>
  <si>
    <t>1. "홈 &gt; 드라이브 상세" 이동하여 "오래된순" 으로 정렬 조건 변경
2. "홈 &gt; 드라이브탭" 으로 이동</t>
  </si>
  <si>
    <t>1. "홈 &gt; 드라이브 상세" 이동하여 "이름순(오름차순)" 으로 정렬 조건 변경
2. "홈 &gt; 드라이브탭" 으로 이동</t>
  </si>
  <si>
    <t>2. 홈 &gt; 드라이브탭의 폴더, 파일이 "이름순(오름차순)"으로 정렬된다.
- 폴더가 정렬 순서에 따라 상단 표시
- 하위에 파일이 정렬순서에 따라 표시</t>
  </si>
  <si>
    <t>1. "홈 &gt; 드라이브 상세" 이동하여 "이름순(내림차순)" 으로 정렬 조건 변경
2. "홈 &gt; 드라이브탭" 으로 이동</t>
  </si>
  <si>
    <t>2. 홈 &gt; 드라이브탭의 폴더, 파일이 "이름순(내림차순)"으로 정렬된다.
- 폴더가 정렬 순서에 따라 상단 표시
- 하위에 파일이 정렬순서에 따라 표시</t>
  </si>
  <si>
    <t>(S) 폴더 우선 표시</t>
  </si>
  <si>
    <t>파일/폴더가 존재하며,
파일이 최신순인 상태에서 정렬 확인</t>
  </si>
  <si>
    <t>최근 업데이트 순으로 정렬된다.
- 폴더 우선 정렬 후 파일 정렬</t>
  </si>
  <si>
    <t>파일/폴더가 존재하며,
폴더가 더 최신순인 상태에서 정렬 확인</t>
  </si>
  <si>
    <t>파일/폴더가 존재하며,
파일이름이 이름순 우선순위인 상태에서 정렬 확인</t>
  </si>
  <si>
    <t>이름순(오름차순)으로 정렬된다.
- 폴더 우선 정렬 후 파일 정렬</t>
  </si>
  <si>
    <t>파일/폴더가 존재하며,
폴더이름이 이름순 우선순위인 상태에서 정렬 확인</t>
  </si>
  <si>
    <t>이름순(내림차순)으로 정렬된다.
- 폴더 우선 정렬 후 파일 정렬</t>
  </si>
  <si>
    <t>하단 배너</t>
  </si>
  <si>
    <r>
      <rPr>
        <rFont val="Nanum Gothic"/>
      </rPr>
      <t xml:space="preserve">톡클라우드 홈 배너 활성화 상태
- </t>
    </r>
    <r>
      <rPr>
        <rFont val="Nanum Gothic"/>
        <strike/>
      </rPr>
      <t>배너 노출중</t>
    </r>
  </si>
  <si>
    <t>1. 하단 배너 노출 확인
2. 배너 클릭</t>
  </si>
  <si>
    <t>1. 어드민에 셋팅된 하단 배너가 표시된다.
2. 연결 주소로 이동된다.
예) 공지사항 스킴 등</t>
  </si>
  <si>
    <t xml:space="preserve">Real 배너설정 없는 경우
Sandbox에서 배너설정하여 확인
- 배너설정필요시 moz/yoona에게 요청
*VPN 연결 확인 - sandbox에서 체크시
*sandbox
유료 유저 대상으로 배너 확인
- 채팅방 서랍 : 하단배너 
- 톡서랍 홈 : 하단배너, 팝업
</t>
  </si>
  <si>
    <t>링크 클릭</t>
  </si>
  <si>
    <t>이용약관 페이지 표시</t>
  </si>
  <si>
    <t>개인정보처리방침 페이지 표시</t>
  </si>
  <si>
    <t>문의하기 페이지 표시</t>
  </si>
  <si>
    <t>사업자정보</t>
  </si>
  <si>
    <t>사업자정보 페이지 표시</t>
  </si>
  <si>
    <t>홈 &gt; 드라이브 상세</t>
  </si>
  <si>
    <t>폴더/파일 리스트</t>
  </si>
  <si>
    <t>페이징 단위 이상의 폴더/파일이 있는 상태</t>
  </si>
  <si>
    <t>1. 드라이브 상세 진입 후 폴더/파일 리스트 확인
2. 아래로 스크롤하여 추가 리스트 로딩</t>
  </si>
  <si>
    <t>1. 페이징 단위 만큼 표시
2. 페이징 단위 초과 수량 만큼 리스트를 가져오며 갱신되어 표시된다.</t>
  </si>
  <si>
    <t>1. 업로드 중 파일이 저장될 대상 폴더로 이동하여 대기
- 업로드 완료 후 리스트 갱신 여부 확인</t>
  </si>
  <si>
    <t>1. 업로드 완료 후 리스트에 업로드 완료 파일이 갱신되어 표시된다.
- 조건의 정렬기준에 맞게 리스트에 추가된다.</t>
  </si>
  <si>
    <t>사진 타입 리스트 표시</t>
  </si>
  <si>
    <t>tif</t>
  </si>
  <si>
    <t>1. 리스트에서 조건의 파일 확인
2. 파일 클릭</t>
  </si>
  <si>
    <t xml:space="preserve">1. 사진 타입 표시
좌측 : 썸네일 이미지
파일명 : {파일명}.{확장자}
생성일자 : "yyyy. m. d"
2. 사진 상세 뷰어로 전환되며, 캐시 다운로드 후 이미지 표시된다.
</t>
  </si>
  <si>
    <t>tiff</t>
  </si>
  <si>
    <t>webp</t>
  </si>
  <si>
    <t>jpg</t>
  </si>
  <si>
    <t>jpeg</t>
  </si>
  <si>
    <t>gif</t>
  </si>
  <si>
    <t>bmp</t>
  </si>
  <si>
    <t>png</t>
  </si>
  <si>
    <t>HEIC</t>
  </si>
  <si>
    <t>사진 - 썸네일 미지원</t>
  </si>
  <si>
    <t>psd</t>
  </si>
  <si>
    <t xml:space="preserve">1. 사진 타입 표시
좌측 : 사진 기본 이미지 표시
파일명 : {파일명}.{확장자}
생성일자 : "yyyy. m. d"
2. 사진 상세 뷰어로 전환되며, 캐시 다운로드 후 이미지 표시된다.
</t>
  </si>
  <si>
    <t>ai</t>
  </si>
  <si>
    <t>sketch</t>
  </si>
  <si>
    <t>tga</t>
  </si>
  <si>
    <t>동영상 타입 리스트 표시</t>
  </si>
  <si>
    <t>m4v</t>
  </si>
  <si>
    <t>1. 동영상 타입 표시
좌측 : 썸네일 이미지
파일명 : {파일명}.{확장자}
생성일자 : "yyyy. m. d"
2. 동영상 상세 뷰어로 전환되며, 스트리밍으로 영상 재생된다.</t>
  </si>
  <si>
    <t>avi</t>
  </si>
  <si>
    <t>asf</t>
  </si>
  <si>
    <t>wmv</t>
  </si>
  <si>
    <t>mkv</t>
  </si>
  <si>
    <t>mpg</t>
  </si>
  <si>
    <t>mpeg</t>
  </si>
  <si>
    <t>mp4</t>
  </si>
  <si>
    <t>mov</t>
  </si>
  <si>
    <t>flv</t>
  </si>
  <si>
    <t>ogv</t>
  </si>
  <si>
    <t>ts</t>
  </si>
  <si>
    <t>파일 타입 리스트 표시</t>
  </si>
  <si>
    <t xml:space="preserve">pdf </t>
  </si>
  <si>
    <t>1. pdf 타입 표시
좌측 : pdf 디폴트 이미지
파일명 : {파일명}.{확장자}
생성일자 : "yyyy. m. d"
2. 다운로드 후 뷰어로 pdf파일이 표시된다.</t>
  </si>
  <si>
    <t>스프레드 시트</t>
  </si>
  <si>
    <t>ods</t>
  </si>
  <si>
    <t>1. 스프레드시트 타입 표시
좌측 : 스프레드시트 디폴트 이미지
파일명 : {파일명}.{확장자}
생성일자 : "yyyy. m. d
2. 다운로드 후 스프레드시트 표시</t>
  </si>
  <si>
    <t>csv</t>
  </si>
  <si>
    <t>tsv</t>
  </si>
  <si>
    <t>xls</t>
  </si>
  <si>
    <t>xlsx</t>
  </si>
  <si>
    <t>numbers</t>
  </si>
  <si>
    <t>cell</t>
  </si>
  <si>
    <t>프레젠테이션</t>
  </si>
  <si>
    <t>odp</t>
  </si>
  <si>
    <t>1. 프레젠테이션 타입 표시
좌측 : 프레젠테이션 디폴트 이미지
파일명 : {파일명}.{확장자}
생성일자 : "yyyy. m. d"
2. 다운로드 후 프레젠테이션 표시</t>
  </si>
  <si>
    <t>ppt</t>
  </si>
  <si>
    <t>pptx</t>
  </si>
  <si>
    <t>key</t>
  </si>
  <si>
    <t>show</t>
  </si>
  <si>
    <t>doc</t>
  </si>
  <si>
    <t>1. 텍스트 문서 타입 표시
좌측 : 텍스트 디폴트 이미지
파일명 : {파일명}.{확장자}
생성일자 : "yyyy. m. d"
2. 다운로드 후 텍스트 표시</t>
  </si>
  <si>
    <t>docx</t>
  </si>
  <si>
    <t>hwp</t>
  </si>
  <si>
    <t>rtf</t>
  </si>
  <si>
    <t>xml</t>
  </si>
  <si>
    <t>wks</t>
  </si>
  <si>
    <t>wps</t>
  </si>
  <si>
    <t>xps</t>
  </si>
  <si>
    <t>md</t>
  </si>
  <si>
    <t>odf</t>
  </si>
  <si>
    <t>odt</t>
  </si>
  <si>
    <t>pages</t>
  </si>
  <si>
    <t>오디오</t>
  </si>
  <si>
    <t>mp3,mp4</t>
  </si>
  <si>
    <t>1. 오디오 타입 표시
좌측 : 오디오 디폴트 이미지
파일명 : {파일명}.{확장자}
생성일자 : "yyyy. m. d"
2. 다운로드 후 오디오 플레이</t>
  </si>
  <si>
    <t>wav</t>
  </si>
  <si>
    <t>flac</t>
  </si>
  <si>
    <t>tta</t>
  </si>
  <si>
    <t>tak</t>
  </si>
  <si>
    <t>aac</t>
  </si>
  <si>
    <t>wma</t>
  </si>
  <si>
    <t>ogg</t>
  </si>
  <si>
    <t>압축파일</t>
  </si>
  <si>
    <t>gz</t>
  </si>
  <si>
    <t>1. 압축 파일 타입 표시
좌측 : 압축파일 디폴트 이미지
파일명 : {파일명}.{확장자}
생성일자 : "yyyy. m. d"
2. 다운로드 후 압축파일 정보 표시</t>
  </si>
  <si>
    <t>bz2</t>
  </si>
  <si>
    <t>rar</t>
  </si>
  <si>
    <t>7z</t>
  </si>
  <si>
    <t>lzh</t>
  </si>
  <si>
    <t>alz</t>
  </si>
  <si>
    <t>태그-폴더</t>
  </si>
  <si>
    <t>태그 선택</t>
  </si>
  <si>
    <t>태그에 폴더 표시여부 확인</t>
  </si>
  <si>
    <t>폴더만 표시된다.
- 폴더 타입 표시 
좌측 : 폴더 이미지 
폴더명 : {폴더명}
생성일자 : "yyyy. m. d"</t>
  </si>
  <si>
    <r>
      <rPr>
        <rFont val="Nanum Gothic"/>
      </rPr>
      <t xml:space="preserve">(enzo, 26/2)
</t>
    </r>
    <r>
      <rPr>
        <rFont val="Nanum Gothic"/>
        <color rgb="FF1155CC"/>
        <u/>
      </rPr>
      <t>https://jira.daumkakao.com/browse/QATEAM-10392</t>
    </r>
    <r>
      <rPr>
        <rFont val="Nanum Gothic"/>
      </rPr>
      <t xml:space="preserve"> 
드라이브 &gt; 폴더 태그 선택 상태에서 새 폴더 추가 시, 생성한 폴더가 실시간으로 노출되지 않음</t>
    </r>
  </si>
  <si>
    <t>태그-사진</t>
  </si>
  <si>
    <t>(AS-IS) 드라이브 최상단에서만 지원, 하위폴더 결과 표시
(To-be) 드라이브 전체에서 지원되며, 하위폴더 결과 표시는 미지원</t>
  </si>
  <si>
    <t>사진, 동영상, 파일, 링크, 메모 타입 오브젝트 존재</t>
  </si>
  <si>
    <t>드라이브 상단 [사진] 태그 클릭</t>
  </si>
  <si>
    <r>
      <rPr>
        <rFont val="Nanum Gothic"/>
      </rPr>
      <t>사진 타입의 파일만 표시된다.
- 사진 타입 표시
좌측 : 썸네일 이미지
파일명 : {파일명}.{확장자}
생성일자 : "</t>
    </r>
    <r>
      <rPr>
        <rFont val="Nanum Gothic"/>
        <color rgb="FF000000"/>
      </rPr>
      <t>yyyy. m</t>
    </r>
    <r>
      <rPr>
        <rFont val="Nanum Gothic"/>
      </rPr>
      <t>. d"</t>
    </r>
  </si>
  <si>
    <t>조건의 정렬조건으로 드라이브 상단 [사진] 태그 클릭</t>
  </si>
  <si>
    <t>사진타입의 파일만 표시된다.
- 최신순으로 정렬 표시 된다.</t>
  </si>
  <si>
    <t>사진타입의 파일만 표시된다.
- 오래된순으로 정렬 표시 된다.</t>
  </si>
  <si>
    <t>사진타입의 파일만 표시된다.
- 이름순(오름차순)으로 정렬 표시 된다.</t>
  </si>
  <si>
    <t>사진타입의 파일만 표시된다.
- 이름순(내림차순)으로 정렬 표시 된다.</t>
  </si>
  <si>
    <t>분류 지원 타입</t>
  </si>
  <si>
    <t>psd, ai, sketch, tif, tiff, tga, webp, jpg, jpeg, gif, bmp, png, HEIC</t>
  </si>
  <si>
    <t>1. 폴더 내에 조건의 확장자 파일들이 있는 상태에서 드라이브 상단 [사진] 태그 클릭
2. 상세 진입 후 좌우 스와이프 동작 확인</t>
  </si>
  <si>
    <t>1. 조건의 확장자 파일이 태그로 필터링 후 리스트에 모두 표시된다.
2. 표시된 모든 파일간 스와이프 이동이 가능하다</t>
  </si>
  <si>
    <r>
      <rPr>
        <rFont val="Nanum Gothic"/>
        <color rgb="FF1155CC"/>
        <u/>
      </rPr>
      <t xml:space="preserve">https://jira.daumkakao.com/browse/OKCHEON-9922
드라이브 일부 케이스에서 무한 다운로드 되는 이슈
&gt;&gt; tif 등 일부 확장자 파일 선택 시 현상 발생
==&gt; 백로그로 이관 
(enzo, 24/9)
톡서랍 드라이브 &gt; 특정 파일 상세뷰 진입 시, 크래시 발생
</t>
    </r>
    <r>
      <rPr>
        <rFont val="Nanum Gothic"/>
        <color rgb="FF1155CC"/>
        <u/>
      </rPr>
      <t>https://jira.daumkakao.com/browse/OKCHEON-12576</t>
    </r>
    <r>
      <rPr>
        <rFont val="Nanum Gothic"/>
        <color rgb="FF1155CC"/>
        <u/>
      </rPr>
      <t xml:space="preserve">
ㄴ논이슈처리</t>
    </r>
  </si>
  <si>
    <t>분류 지원 타입 외</t>
  </si>
  <si>
    <t>Spec Review 링크의 Graphic Type 참고
: 분류외 이미지 타입파일</t>
  </si>
  <si>
    <t>폴더 내에 조건의 확장자 파일들이 있는 상태에서 드라이브 상단 [사진] 태그 클릭</t>
  </si>
  <si>
    <t>조건의 확장자 파일이 표시되지 않음</t>
  </si>
  <si>
    <t>태그 취소</t>
  </si>
  <si>
    <t>폴더에 사진, 동영상, 파일, 링크, 메모 타입 오브젝트 존재</t>
  </si>
  <si>
    <t>사진 태그 선택 상태에서 다시 사진 태스 클릭하여 필터링 취소</t>
  </si>
  <si>
    <t>전체 타입의 파일 표시로 화면 갱신된다.
- 정렬순서 반영된 리스트 표시</t>
  </si>
  <si>
    <t>태그 상세 - 페이징</t>
  </si>
  <si>
    <t>사진이미지 20개 이상 존재
Android = 30
: fetchCount 참고</t>
  </si>
  <si>
    <t>1. 사진 태그 선택후 불러온 이미지 클릭하여 상세 진입 후 스와이프로 페이징 단위 초과진행(iOS 20개, Android 30개)
2. 상세보기 종료 후 리스트 복귀</t>
  </si>
  <si>
    <t>1. 이미지 뷰어에서 페이징 단위 초과하는 이미지 불러와서 로딩 및 상세보기 스와이프로 이동 가능
2. 사진 태그 유지되며, 페이징으로 추가로 로딩된 이미지 리스트에 표시</t>
  </si>
  <si>
    <t>태그 사진 상세 - 하단 메뉴</t>
  </si>
  <si>
    <t>하단 메뉴 표시 확인</t>
  </si>
  <si>
    <t>iOS
- 저장
- 전달하기
- 삭제하기
- 더보기(상세 정보)
Android 
- 저장
- 전달하기
- 삭제하기
- 더보기(상세 정보)</t>
  </si>
  <si>
    <t>태그-동영상</t>
  </si>
  <si>
    <t>드라이브 상단 [동영상] 태그 클릭</t>
  </si>
  <si>
    <t>동영상 타입의 파일만 표시된다.
- 동영상 타입 표시
좌측 : 썸네일 이미지 (트랜스코딩 전 디폴트 이미지)
파일명 : {파일명}.{확장자}
}생성일자 : "yyyy. m. d"</t>
  </si>
  <si>
    <t>조건의 정렬조건으로 드라이브 상단 [동영상] 태그 클릭</t>
  </si>
  <si>
    <t>동영상 타입의 파일만 표시된다.
- 최신순으로 정렬 표시 된다.</t>
  </si>
  <si>
    <t>동영상 타입의 파일만 표시된다.
- 이름순(오름차순)으로 정렬 표시 된다.</t>
  </si>
  <si>
    <t xml:space="preserve">m4v, avi, asf, wmv, mkv, mpg, mpeg, mp4, mov, flv, ogv, ts
</t>
  </si>
  <si>
    <t>1. 폴더 내에 조건의 확장자 파일들이 있는 상태에서 드라이브 상단 [동영상] 태그 클릭
2. 상세 진입 후 좌우 스와이프 동작 확인</t>
  </si>
  <si>
    <t>Spec Review 링크의 Video 타입참고
: 분류외 이미지 타입파일</t>
  </si>
  <si>
    <t>조건의 확장자 파일이 표시되지 않음?</t>
  </si>
  <si>
    <t>동영상 태그 선택 상태에서 다시 동영상 태그 클릭하여 필터링 취소</t>
  </si>
  <si>
    <t>동영상 20개 이상 존재
Android = 30
: fetchCount 참고</t>
  </si>
  <si>
    <t>1. 동영상 태그 선택후 불러온 이미지 클릭하여 상세 진입 후 스와이프로 페이징 단위 초과진행(iOS 20개, Android 30개)
2. 상세보기 종료 후 리스트 복귀</t>
  </si>
  <si>
    <t>1. 동영상 뷰어에서 페이징 단위 초과하는 이미지 불러와서 로딩 및 상세보기 스와이프로 이동 가능
2. 동영상 태그 유지되며, 페이징으로 추가로 로딩된 이미지 리스트에 표시</t>
  </si>
  <si>
    <t>태그 상세 - 하단 메뉴</t>
  </si>
  <si>
    <t>태그-파일</t>
  </si>
  <si>
    <t>사진,동영상 분류 외 확장자인 모든 파일</t>
  </si>
  <si>
    <t>드라이브 상단 [파일] 태그 클릭</t>
  </si>
  <si>
    <t>파일 타입의 파일만 표시된다.
- 파일 타입 표시
좌측 : 파일 디폴트 이미지
파일명 : {파일명}.{확장자}
생성일자 : "yyyy. m. d"</t>
  </si>
  <si>
    <t>조건의 정렬조건으로 드라이브 상단 [파일] 태그 클릭</t>
  </si>
  <si>
    <t>파일 타입의 파일만 표시된다.
- 최신순으로 정렬 표시 된다.</t>
  </si>
  <si>
    <t>파일 타입의 파일만 표시된다.
- 이름순(내림차순)으로 정렬 표시 된다.</t>
  </si>
  <si>
    <t xml:space="preserve">pdf
ods, csv, tsv, xls, xlsx, numbers, cell
odp, ppt, pptx, key, show
doc, docx, hwp, txt, rtf, xml, wks, wps, xps, md, odf, odt, pages
mp3, wav, flac, tta, tak, aac, wma, ogg, m4a
gz, bz2, rar, 7z, zip, lzh, alz
</t>
  </si>
  <si>
    <t>폴더 내에 조건의 확장자 파일들이 있는 상태에서 드라이브 상단 [파일] 태그 클릭</t>
  </si>
  <si>
    <t>조건의 확장자 파일이 리스트에 모두 표시된다.</t>
  </si>
  <si>
    <t>Spec Review참고하여 Adhoc 체크</t>
  </si>
  <si>
    <t>파일 페이징단위 이상 존재
iOS : 20
Android : 30</t>
  </si>
  <si>
    <t>1. 파일 태그 선택후 불러온 파일 리스트 스크롤 하여 추가 페이징 동작
2. 파일 클릭하여 상세보기 후 복귀</t>
  </si>
  <si>
    <t>1. 최초 20개 파일 외에 추가로 로딩되어 리스트에 표시된다.
2. 동영상 태그가 유지되며 기존 리스트 모두 표시된다.</t>
  </si>
  <si>
    <t>파일 태그 선택 상태에서 다시 파일 태그 클릭하여 필터링 취소</t>
  </si>
  <si>
    <t>태그-링크</t>
  </si>
  <si>
    <t>드라이브 상단 [링크] 태그 클릭</t>
  </si>
  <si>
    <t>링크 타입만 표시된다.
- 링크 타입 표시
좌측 : 링크 디폴트 이미지
파일명 : 링크이름</t>
  </si>
  <si>
    <r>
      <rPr>
        <rFont val="Nanum Gothic"/>
        <color rgb="FF000000"/>
        <u/>
      </rPr>
      <t xml:space="preserve">yon
</t>
    </r>
    <r>
      <rPr>
        <rFont val="Nanum Gothic"/>
        <color rgb="FF000000"/>
        <u/>
      </rPr>
      <t>https://zpl.io/bAw4RXB</t>
    </r>
  </si>
  <si>
    <t>링크 태그 선택 상태에서 다시 링크 태그 클릭하여 필터링 취소</t>
  </si>
  <si>
    <t>태그-메모</t>
  </si>
  <si>
    <t>드라이브 상단 [메모] 태그 클릭</t>
  </si>
  <si>
    <t>메모 타입만 표시된다.
- 메모 타입 표시
좌측 : 메모 디폴트 이미지
파일명 : 메모 제목
생성일자 : "yyyy. m. d"</t>
  </si>
  <si>
    <t>(yon, 24/8)
1. 웹 서랍에서 메모 드라이브에 추가 가능 (버티컬에 메모 데이터 필요)
2. 말풍선이나 링크 롱탭 &gt; 공유 &gt; 공유 시트 내 톡서랍 선택
(moz)
드라이브에 메모 저장
채팅방 &gt; 공유 &gt; 톡서랍 &gt; 텍스트, 텍스트 + 링크 등 담기시 메모로 저장됨</t>
  </si>
  <si>
    <t>메모 태그 선택 상태에서 다시 메모 태그 클릭하여 필터링 취소</t>
  </si>
  <si>
    <t>당겨서 새로고침</t>
  </si>
  <si>
    <t>1. 서브디바이스, 아이패드,태블릿에서 업로드 후
모바일 디바이스에서 당겨서 새로고침 시도</t>
  </si>
  <si>
    <t>1. 서브디바이스, 아이패드,태블릿에서 업로드 한 파일이 갱신되어 표시된다.</t>
  </si>
  <si>
    <t>(lottie.2023/2)
테블릿으로 서브디바이스 확인(갤탭)</t>
  </si>
  <si>
    <t>사전조건의 필터로 정렬 변경</t>
  </si>
  <si>
    <t>최신순으로 정렬된다.
- 폴더 우선 정렬 후 파일 정렬</t>
  </si>
  <si>
    <t>오래된순으로 정렬된다.
- 폴더 우선 정렬 후 파일 정렬</t>
  </si>
  <si>
    <t>콘 아이콘 표시
보관된 데이터가 없습니다.
내 데이터를 톡클라우드 드라이브에
직접 올리고 폴더로 관리해보세요.</t>
  </si>
  <si>
    <t>(lily, 2024/3)
[톡서랍 드라이브 시작하기] 폴더 삭제 후 확인
(shannon. 24/5)
콘 이미지 미노출 &gt; 스펙</t>
  </si>
  <si>
    <t>파일 정보 표시</t>
  </si>
  <si>
    <t>좌측 썸네일 영역 분류 표시</t>
  </si>
  <si>
    <t>조건의 파일 드라이브에서 썸네일 표시 확인</t>
  </si>
  <si>
    <t>썸네일 이미지 표시</t>
  </si>
  <si>
    <t>이미지 타입
- 30MB이상</t>
  </si>
  <si>
    <t>이미지 대체 이미지 표시</t>
  </si>
  <si>
    <t>동영상 타입
~ 700MB이하</t>
  </si>
  <si>
    <t>동영상 타입
- 700MB이상</t>
  </si>
  <si>
    <t>동영상 대체 이미지 표시</t>
  </si>
  <si>
    <t>파일 이름 표시</t>
  </si>
  <si>
    <t>.확장자 앞부부이 말줄임 되어 표시된다.</t>
  </si>
  <si>
    <t>개별 옵션 기능
- 중요에 추가하기</t>
  </si>
  <si>
    <t>중요에 추가하기</t>
  </si>
  <si>
    <t>1. 리스트 아이템 우측의 개별옵션 버튼 클릭 후 메뉴에서 [중요 표시하기] 버튼 클릭
2. 중요로 이동하여 추가된 폴더 확인
3. 태그 [폴더] 선택 후 결과 확인</t>
  </si>
  <si>
    <t>1. 메뉴가 닫힌고, 리스트 아이템 이름 하단에 중요(북마크)표시된다.
- (iOS) 화면 중앙 완료 레이어 표시 [ v ]
- (Android) 화면 하단 완료 토스트 표시 "중요 표시되었습니다."
2. 중요에 추가된 폴더가 현재 정렬기준에 맞춰 표시된다.
- 최신순인 경우 가장 상단 표시
- 오래된순 인 경우 가장 하단 표시
- 폴더 아이콘 표시, 이름, 추가된 날짜가 표시된다.
3. 추가된 폴더가 필터링에 포함되어  리스트에 표시된다.</t>
  </si>
  <si>
    <t>파일 : 사진, 동영상, 파일 모두 포함한 범주
1. 리스트 아이템 우측의 개별옵션 버튼 클릭 후 메뉴에서 [중요에 추가하기] 버튼 클릭
2. 중요로 이동하여 추가된 파일 확인
3. 태그 [파일] 선택 후 결과 확인</t>
  </si>
  <si>
    <t>1. 메뉴가 닫힌고, 리스트 아이템 이름 하단에 중요(북마크)표시된다.
2. 중요된 파일이 현재 정렬기준에 맞춰 표시된다.
- 최신순인 경우 가장 상단 표시
- 오래된순 인 경우 가장 하단 표시
3. 추가된 파일이 필터링에 포함되어 리스트에 표시된다.</t>
  </si>
  <si>
    <t>파일(사진)</t>
  </si>
  <si>
    <t>파일 : 사진, 동영상, 파일 모두 포함한 범주
1. 리스트 아이템 우측의 개별옵션 버튼 클릭 후 메뉴에서 [중요에 추가하기] 버튼 클릭
2. 중요로 이동하여 추가된 파일 확인
3. 태그 [사진] 선택 후 결과 확인</t>
  </si>
  <si>
    <t>1. 메뉴가 닫힌고, 리스트 아이템 이름 하단에 중요(북마크)표시된다.
2. 중요된 파일이 현재 정렬기준에 맞춰 표시된다.
- 최신순인 경우 가장 상단 표시
- 오래된순 인 경우 가장 하단 표시
- 이미지 썸네일, 파일이름(이름.확장자), 추가된 날짜가 표시된다.
3. 추가된 파일(사진)가 필터링에 포함되어 리스트에 표시된다.</t>
  </si>
  <si>
    <t>파일(동영상)</t>
  </si>
  <si>
    <t>파일 : 사진, 동영상, 파일 모두 포함한 범주
1. 리스트 아이템 우측의 개별옵션 버튼 클릭 후 메뉴에서 [중요에 추가하기] 버튼 클릭
2. 중요로 이동하여 추가된 파일 확인
3. 태그 [동영상] 선택 후 결과 확인</t>
  </si>
  <si>
    <t>1. 메뉴가 닫힌고, 리스트 아이템 이름 하단에 중요(북마크)표시된다.
2. 중요된 파일이 현재 정렬기준에 맞춰 표시된다.
- 이미지 썸네일 표시
- 최신순인 경우 가장 상단 표시
- 오래된순 인 경우 가장 하단 표시
- 동영상 썸네일, 파일이름(이름.확장자), 추가된 날짜가 표시된다.
3. 추가된 파일(동영상)이 필터링에 포함되어 리스트에 표시된다.</t>
  </si>
  <si>
    <t>1. 리스트 아이템 우측의 개별옵션 버튼 클릭 후 메뉴에서 [중요에 추가하기] 버튼 클릭
2. 중요로 이동하여 추가된 링크 확인
3. 태그 [링크] 선택 후 결과 확인</t>
  </si>
  <si>
    <t>1. 메뉴가 닫힌고, 리스트 아이템 이름 하단에 중요(북마크)표시된다.
2. 중요에 추가된 링크가 현재 정렬기준에 맞춰 표시된다.
- 최신순인 경우 가장 상단 표시
- 오래된순 인 경우 가장 하단 표시
- 링크 아이콘 표시, 이름이 표시된다.
3. 추가된 링크가 필터링에 포함되어 리스트에 표시된다.</t>
  </si>
  <si>
    <t>(moz)
드라이브에 메모 저장
채팅방 &gt; 공유 &gt; 톡서랍 &gt; 텍스트, 텍스트 + 링크 등 담기시 메모로 저장됨</t>
  </si>
  <si>
    <t>1. 리스트 아이템 우측의 개별옵션 버튼 클릭 후 메뉴에서 [중요에 추가하기] 버튼 클릭
2. 중요로 이동하여 추가된 메모 확인
3. 태그 [메모] 선택 후 결과 확인</t>
  </si>
  <si>
    <t>1. 메뉴가 닫힌고, 리스트 아이템 이름 하단에 중요(북마크)표시된다.
2. 중요에 추가된 메모가 현재 정렬기준에 맞춰 표시된다.
- 최신순인 경우 가장 상단 표시
- 오래된순 인 경우 가장 하단 표시
- 메모 아이콘 표시, 이름, 추가된 날짜가 표시된다.
3. 추가된 메모가 필터링에 포함되어 리스트에 표시된다.</t>
  </si>
  <si>
    <t>(yon, 24/8)
1. 웹 서랍에서 메모 드라이브에 추가 가능 (버티컬에 메모 데이터 필요)
2. 말풍선이나 링크 롱탭 &gt; 공유 &gt; 공유 시트 내 톡서랍 선택</t>
  </si>
  <si>
    <t>중요 추가 
- 에러처리</t>
  </si>
  <si>
    <t>이미 중요 추가되어있는 경우</t>
  </si>
  <si>
    <t>사전조건
- 중요 추가 메뉴가 떠있는 상태에서 웹, 서브디바이스 등에서 추가하여 셋팅
조건의 아이템 중요 추가 시도</t>
  </si>
  <si>
    <t>에러 팝업이 표시된다.
--
이미 중요 표시된 항목입니다.</t>
  </si>
  <si>
    <t>중요 대상이 존재하지 않는 경우
- 파일</t>
  </si>
  <si>
    <t>사전조건
- 중요 추가 메뉴가 떠있는 상태에서 웹,서브디바이스 등에서 삭제하여 셋팅
조건의 아이템 중요 추가 시도</t>
  </si>
  <si>
    <t>얼럿이 표시된다.
--
파일이 존재하지 않습니다. 확인 후 다시 시도해주세요.</t>
  </si>
  <si>
    <t>중요 대상이 존재하지 않는 경우
폴더</t>
  </si>
  <si>
    <t>얼럿이 표시된다.
--
폴더가 존재하지 않습니다. 확인 후 다시 시도해주세요.</t>
  </si>
  <si>
    <t>1. 리스트 우측의 개별옵션 버튼 클릭후 [중요 해제하기] 버튼 클릭
2. 중요로 이동하여 제거 확인</t>
  </si>
  <si>
    <t>1. 메뉴가 닫히고, 리스트 아이템 이름 하단의 중요(북마크) 표시가 제거된다.
- (iOS) 화면 중앙 완료 레이어 표시 [ v ]
- (Android) 화면 하단 완료 토스트 표시 "중요 표시가 해제되었습니다."
2. 제거된 폴더가 중요에서 표시되지 않는다.</t>
  </si>
  <si>
    <t>1. 메뉴가 닫히고, 리스트 아이템 이름 하단의 중요(북마크) 표시가 제거된다.
2. 제거된 파일이 중요에서 표시되지 않는다.</t>
  </si>
  <si>
    <t>1. 메뉴가 닫히고, 리스트 아이템 이름 하단의 중요(북마크) 표시가 제거된다.
2. 제거된 링크가 중요에서 표시되지 않는다.</t>
  </si>
  <si>
    <t>1. 메뉴가 닫히고, 리스트 아이템 이름 하단의 중요(북마크) 표시가 제거된다.
2. 제거된 메모가 중요에서 표시되지 않는다.</t>
  </si>
  <si>
    <t xml:space="preserve">(yon, 24/8)
1. 웹 서랍에서 메모 드라이브에 추가 가능 (버티컬에 메모 데이터 필요)
2. 말풍선이나 링크 롱탭 &gt; 공유 &gt; 공유 시트 내 톡서랍 선택
(moz)
버티컬 &gt; 메모는 삭제
드라이브 &gt; 메모는 존재 가능
ㄴ 드라이브에는 채팅방에서 공유 &gt; 톡서랍 담기 처리하여 메모 생성 가능
</t>
  </si>
  <si>
    <t>중요에서 제거하기
- 에러처리</t>
  </si>
  <si>
    <t>이미 중요에서 제거된 경우</t>
  </si>
  <si>
    <t>사전조건
- 중요 제거 메뉴가 떠있는 상태에서 웹, 서브디바이스 등에서 중요에서 제거처리하여 셋팅
조건의 아이템 중요에서 제거하기 시도</t>
  </si>
  <si>
    <t>에러 팝업이 표시된다.
- 체크필요</t>
  </si>
  <si>
    <t>중요 제거 대상이 존재하지 않는 경우
-파일</t>
  </si>
  <si>
    <t>사전조건
- 중요 제거 메뉴가 떠있는 상태에서 웹, 서브디바이스 등에서 삭제하여 셋팅
조건의 아이템 중요에서 제거하기 시도</t>
  </si>
  <si>
    <t>중요 제거 대상이 존재하지 않는 경우
-폴더</t>
  </si>
  <si>
    <t>개별 옵션 기능
- 이름 바꾸기</t>
  </si>
  <si>
    <t>이름 바꾸기</t>
  </si>
  <si>
    <t>1. 리스트 우측의 개별옵션 버튼 클릭후 [이름 바꾸기] 클릭
2. 변경할 이름 입력 후 [확인] 버튼 클릭</t>
  </si>
  <si>
    <t>1. 이름 바꾸기 팝업이 표시된다.
2. 팝업이 닫히며 리스트로 복귀한다.
- 폴더 이름이 변경한 이름으로 표시된다.</t>
  </si>
  <si>
    <r>
      <rPr>
        <rFont val="Nanum Gothic"/>
        <color rgb="FF1155CC"/>
        <u/>
      </rPr>
      <t xml:space="preserve">(sovie, 25/9)
</t>
    </r>
    <r>
      <rPr>
        <rFont val="Nanum Gothic"/>
        <color rgb="FF1155CC"/>
        <u/>
      </rPr>
      <t xml:space="preserve">QATEAM-7210
</t>
    </r>
    <r>
      <rPr>
        <rFont val="Nanum Gothic"/>
        <color rgb="FF1155CC"/>
        <u/>
      </rPr>
      <t xml:space="preserve">톡클라우드&gt; 드라이브&gt; 폴더 명 수정시 문자열 앞,뒤 공백 적용되어 저장됨
(adora, 26/3)
</t>
    </r>
    <r>
      <rPr>
        <rFont val="Nanum Gothic"/>
        <color rgb="FF1155CC"/>
        <u/>
      </rPr>
      <t>QATEAM-11521</t>
    </r>
    <r>
      <rPr>
        <rFont val="Nanum Gothic"/>
        <color rgb="FF1155CC"/>
        <u/>
      </rPr>
      <t xml:space="preserve">
[톡클라우드] 드라이브 폴더 이름 수정 시 마지막 "." 이후의 항목이 사라지는 현상</t>
    </r>
  </si>
  <si>
    <t>1. 이름 바꾸기 팝업이 표시된다.
2. 팝업이 닫히며 리스트로 복귀한다.
- 파일 이름이 변경된 이름으로 표시된다.
- {파일명}.{확장자} 형식으로 표시된다.</t>
  </si>
  <si>
    <t>메모,링크</t>
  </si>
  <si>
    <t>개별 옵션 메뉴에 이름바꾸기 표시 여부 확인</t>
  </si>
  <si>
    <t>이름 바꾸기 메뉴 미표시</t>
  </si>
  <si>
    <t>북마크 이름 변경</t>
  </si>
  <si>
    <t>북마크 상태의 파일</t>
  </si>
  <si>
    <t>북마크 상태의 파일을 드라이브 &gt; 상세 - 이름 바꾸기로 이름 변경 후 북마크에서 이름 표시 확인</t>
  </si>
  <si>
    <t>북마크에서 표시되는 파일의 이름도 변경되어 표시된다.</t>
  </si>
  <si>
    <t>Kyle
북마크표시 &gt; 중요 설정한 파일</t>
  </si>
  <si>
    <t>이름 변경 파일 저장</t>
  </si>
  <si>
    <t>이름이 변경된 파일</t>
  </si>
  <si>
    <t>조건의 파일을 다운로드</t>
  </si>
  <si>
    <t>변경된 이름으로 다운로드 된다.</t>
  </si>
  <si>
    <t xml:space="preserve">(zeron, 2023/08)
OKCHEON-11244
ios : 톡서랍 &gt; 드라이브 &gt; 사진/동영상 저장 시 저장명이 파일명과 상이함
--&gt; 노운이슈 </t>
  </si>
  <si>
    <t>입력 글자 제한</t>
  </si>
  <si>
    <t>이름 바꾸기 팝업에서 조건의 상태로 "확인" 버튼 확인</t>
  </si>
  <si>
    <t>"확인"버튼이 활성화 상태로 표시된다.</t>
  </si>
  <si>
    <t>이름 바꾸기 팝업에서 조건의 상태에서 글자 추가 입력 시도</t>
  </si>
  <si>
    <t>(S)(API)</t>
  </si>
  <si>
    <t>50 초과 상태로 이름 바꾸기 API 호출시 확인
- 파일</t>
  </si>
  <si>
    <t>50 초과 상태로 이름 바꾸기 API 호출시 확인
- 폴더</t>
  </si>
  <si>
    <t>입력 글자 수 표시</t>
  </si>
  <si>
    <t>에러처리</t>
  </si>
  <si>
    <t>(API) 루트폴더</t>
  </si>
  <si>
    <t>루트폴더를 이름변경 시도</t>
  </si>
  <si>
    <t>(400) 에러처리</t>
  </si>
  <si>
    <t>변경 대상이 존재하지 않는 경우</t>
  </si>
  <si>
    <t>사전조건
- 이름 바꾸기 띄운 상태에서 웹,서브디바이스 등에서 삭제하여 셋팅
조건의 아이템을 이름 바꾸기 시도</t>
  </si>
  <si>
    <t xml:space="preserve">얼럿이 표시된다. (404)
--
해당하는 파일 또는 폴더가 존재하지 않습니다. 확인 후 다시 시도해주세요. </t>
  </si>
  <si>
    <t>현재 폴더에 있는 폴더와 동일한 이름으로 변경시도</t>
  </si>
  <si>
    <t xml:space="preserve">얼럿이 표시된다. (409)
--
동일한 이름의 폴더가 존재합니다. 다른 이름을 입력해주세요. </t>
  </si>
  <si>
    <t>현재 폴더에 있는 파일과 동일한 이름으로 변경시도</t>
  </si>
  <si>
    <t xml:space="preserve">(409) 에러처리
--
동일한 이름의 파일이 존재합니다. 다른 이름을 입력해주세요. </t>
  </si>
  <si>
    <t>개별 옵션 기능
- 이동하기</t>
  </si>
  <si>
    <t>이동하기</t>
  </si>
  <si>
    <t>1. 리스트 우측의 개별옵션 버튼 클릭후 [이동하기] 버튼 클릭
2. 이동할 위치 선택 후 [이동하기] 버튼 클릭</t>
  </si>
  <si>
    <t>1. 위치선택 화면이 표시된다.
- 폴더명 : 파일이 위치한 폴더명으로 표시
2. 선택한 폴더 하위로 폴더가 이동된다.
- 화면 중앙 완료 레이어 표시 [ v ]
- (Android) 화면 하단 완료 토스트 표시 "위치를 이동하였습니다."</t>
  </si>
  <si>
    <t>v.10.3.0</t>
  </si>
  <si>
    <t>1. 위치선택 화면이 표시된다.
- 폴더명 : 파일이 위치한 폴더명으로 표시
2. 선택한 폴더 하위로 파일이 이동된다.
- 화면 중앙 완료 레이어 표시 [ v ]
- (Android) 화면 하단 완료 토스트 표시 "위치를 이동하였습니다."</t>
  </si>
  <si>
    <t>1. 위치선택 화면이 표시된다.
- 폴더명 : 파일이 위치한 폴더명으로 표시
2. 선택한 폴더 하위로 링크가 이동된다.
- 화면 중앙 완료 레이어 표시 [ v ]
- (Android) 화면 하단 완료 토스트 표시 "위치를 이동하였습니다."</t>
  </si>
  <si>
    <t>1. 위치선택 화면이 표시된다.
- 폴더명 : 파일이 위치한 폴더명으로 표시
2. 선택한 폴더 하위로 메모가 이동된다.
- 화면 중앙 완료 레이어 표시 [ v ]
- (Android) 화면 하단 완료 토스트 표시 "위치를 이동하였습니다."</t>
  </si>
  <si>
    <t>이동하기
- 새폴더 생성하여 이동</t>
  </si>
  <si>
    <t>1. 리스트 우측의 개별옵션 버튼 클릭후 [이동하기] 버튼 클릭
2. 폴더 선택화면에서 새폴더 생성 후 새폴더 선특 후 [이동하기]버튼 클릭</t>
  </si>
  <si>
    <t>1. 위치선택 화면이 표시된다.
- 폴더명 : 파일이 위치한 폴더명으로 표시
2. 생성한 폴더 하위로 파일이 이동된다.
- 화면 중앙 완료 레이어 표시 [ v ]
- (Android) 화면 하단 완료 토스트 표시 "위치를 이동하였습니다."</t>
  </si>
  <si>
    <t>루트폴더를 이동시도</t>
  </si>
  <si>
    <t>(S) 변경 대상이 존재하지 않는 경우</t>
  </si>
  <si>
    <t>사전조건
- 이동하기 띄운 상태에서 웹,서브디바이스 등에서 삭제하여 셋팅
조건의 아이템을 이동하기 시도
- 폴더/파일 개별로 시도</t>
  </si>
  <si>
    <t>(S) 대상 폴더가 존재하지 않는 경우</t>
  </si>
  <si>
    <t>사전조건
- 이동하기 띄운 상태에서 웹,서브디바이스 등에서 삭제하여 셋팅
이동 대상 폴더를 조건의 상태로 변경 후 이동하기 시도
- 폴더/파일 개별로 시도</t>
  </si>
  <si>
    <t>(S) 해당 폴더에 동일 폴더 존재</t>
  </si>
  <si>
    <t>사전조건
- 이동하기 띄운 상태에서 웹,서브디바이스 등에서 삭제하여 셋팅
조건의 아이템을 이동하기 시도
- 폴더</t>
  </si>
  <si>
    <t>얼럿이 표시된다. (409)
--
선택한 위치에 이름이 같은 폴더가 있습니다.</t>
  </si>
  <si>
    <t>(S) 해당 폴더에 동일 파일 존재</t>
  </si>
  <si>
    <t>사전조건
- 이동하기 띄운 상태에서 웹,서브디바이스 등에서 삭제하여 셋팅
조건의 아이템을 이동하기 시도
- 파일</t>
  </si>
  <si>
    <t>얼럿이 표시된다. (409)
--
선택한 위치에 이름이 같은 파일이 있습니다.</t>
  </si>
  <si>
    <t>(S) 폴더 또는 파일 개수 초과</t>
  </si>
  <si>
    <t>폴더/파일 이동시 이동하려는 폴더에 개수가 초과되는 경우
- Sandbox : 1,000
- Real : 100,000</t>
  </si>
  <si>
    <t>얼럿이 표시된다. (507)
--
폴더 내 파일은 최대 10만개까지 추가할 수 있습니다.</t>
  </si>
  <si>
    <t>개별 옵션 기능
- 사본 만들기</t>
  </si>
  <si>
    <t>사본 만들기</t>
  </si>
  <si>
    <t>1. 리스트 우측의 개별옵션 버튼 클릭후 [사본만들기] 버튼 클릭</t>
  </si>
  <si>
    <r>
      <rPr>
        <rFont val="Nanum Gothic"/>
      </rPr>
      <t xml:space="preserve">1. 해당 폴더에 사본을 생성한다.
- 파일명 : 사본_파일명.확장자
- 리스트에 생성한 사본이 바로 표시된다.
</t>
    </r>
    <r>
      <rPr>
        <rFont val="Nanum Gothic"/>
        <color rgb="FFFF0000"/>
      </rPr>
      <t>- 썸네일 이미지 비동기 여부 체크</t>
    </r>
  </si>
  <si>
    <r>
      <rPr>
        <rFont val="Nanum Gothic"/>
        <color rgb="FF1155CC"/>
        <u/>
      </rPr>
      <t xml:space="preserve">ios 포커싱 이슈
</t>
    </r>
    <r>
      <rPr>
        <rFont val="Nanum Gothic"/>
        <color rgb="FF1155CC"/>
        <u/>
      </rPr>
      <t>https://jira.daumkakao.com/browse/QATEAM-6018</t>
    </r>
  </si>
  <si>
    <r>
      <rPr>
        <rFont val="Nanum Gothic"/>
        <color rgb="FF000000"/>
        <u/>
      </rPr>
      <t xml:space="preserve">(yon, 25/10)
아이템이 추가되거나 새로고침 시 스크롤을 최상단 이동
</t>
    </r>
    <r>
      <rPr>
        <rFont val="Nanum Gothic"/>
        <color rgb="FF000000"/>
        <u/>
      </rPr>
      <t>https://jira.daumkakao.com/browse/OKCHEON-12704</t>
    </r>
  </si>
  <si>
    <t>1. 해당 폴더에 사본을 생성한다.
- 파일명 : 사본_파일명.확장자
- 리스트에 생성한 사본이 바로 표시된다.
- 동영상 썸네일 체크</t>
  </si>
  <si>
    <t>1. 해당 폴더에 사본을 생성한다.
- 파일명 : 사본_파일명.확장자
- 리스트에 생성한 사본이 바로 표시된다.</t>
  </si>
  <si>
    <t>링크, 메모</t>
  </si>
  <si>
    <t>사본만들기 메뉴 표시 여부 확인</t>
  </si>
  <si>
    <t>메뉴 미표시</t>
  </si>
  <si>
    <t>사본 생성 제한</t>
  </si>
  <si>
    <t>원본 파일 대상</t>
  </si>
  <si>
    <t>원본 파일 1개대상으로 사본 생성 11회 시도
-- 
하나의 파일에 대해 10회까지 가능</t>
  </si>
  <si>
    <t>10회까지는 사본이 생성되며, 11회 생성시 에러얼럿
-- 에러얼럿 체크
동일한 항목은 최대 10개까지만 만들 수 있습니다. [확인]</t>
  </si>
  <si>
    <t>(juanaa, 25/2) OKCHEON-12857
드라이브 &gt; 생성된 사본에서 또 다른 사본 2개 생성시 제한 얼럿 노출</t>
  </si>
  <si>
    <t>디바이스 언어 체크</t>
  </si>
  <si>
    <t>사본 생성시 파일 앞의 네이밍 확인</t>
  </si>
  <si>
    <t>파일앞에 "사본_"으로 표시</t>
  </si>
  <si>
    <t>다국어 미제공</t>
  </si>
  <si>
    <t>일어</t>
  </si>
  <si>
    <t>(API) 메모</t>
  </si>
  <si>
    <t>메모 사본 생성 요청</t>
  </si>
  <si>
    <t>(400) 에러 처리</t>
  </si>
  <si>
    <t>(API) 링크</t>
  </si>
  <si>
    <t>링크 사본 생성 요청</t>
  </si>
  <si>
    <t>(API) 폴더</t>
  </si>
  <si>
    <t>폴더 사본 생성 요청</t>
  </si>
  <si>
    <t>(S) 사본 파일 대상 없음</t>
  </si>
  <si>
    <t>사전조건
- 이동하기 띄운 상태에서 웹,서브디바이스 등에서 삭제하여 셋팅
조건의 아이템을 사본 만들기 시도
- 파일</t>
  </si>
  <si>
    <t>최대 파일,폴더 상태에서 사본 생성 시도</t>
  </si>
  <si>
    <t>(S) 용량 초과</t>
  </si>
  <si>
    <t>용량 초과 상태에서 사본 생성 시도</t>
  </si>
  <si>
    <t>얼럿이 표시된다.
--
저장공간이 부족해서 파일을 추가할 수 없습니다. 저장공간 확보 후 다시 시도해주세요.</t>
  </si>
  <si>
    <t>개별 옵션 기능
- 톡으로 전달하기</t>
  </si>
  <si>
    <t>1. 톡클라우드 &gt; 드라이브 진입
2. 조건의 항목 개별파일 &gt; 옵션 기능 &gt; 톡으로 전달하기 탭
3. 원본 파일 보내기 체크 해제 상태로 [확인] 탭
4. 채팅방 선택 후 [보내기] 탭</t>
  </si>
  <si>
    <r>
      <rPr>
        <rFont val="Nanum Gothic"/>
      </rPr>
      <t xml:space="preserve">1. 드라이브 목록이 표시된다.
2. 원본 파일 보내기 팝업 표시
3. 전달 대상 선택 뷰 표시
4. 선택한 항목이 채팅방에 전송된다.
- </t>
    </r>
    <r>
      <rPr>
        <rFont val="Nanum Gothic"/>
        <b/>
      </rPr>
      <t>사진</t>
    </r>
    <r>
      <rPr>
        <rFont val="Nanum Gothic"/>
      </rPr>
      <t xml:space="preserve"> 타입으로 전송된다.</t>
    </r>
  </si>
  <si>
    <t>(sovie, 25/9)
개별파일&gt; 옵션 기능&gt; 톡으로 공유하기 탭하여 진행</t>
  </si>
  <si>
    <t>1. 톡클라우드 &gt; 드라이브 진입
2. 조건의 항목 개별파일 &gt; 옵션 기능 &gt; 톡으로 전달하기 탭
3. 원본 파일 보내기 체크 상태로 [확인] 탭
4. 채팅방 선택 후 [보내기] 탭</t>
  </si>
  <si>
    <r>
      <rPr>
        <rFont val="Nanum Gothic"/>
      </rPr>
      <t xml:space="preserve">1. 드라이브 목록이 표시된다.
2. 원본 파일 보내기 팝업 표시
3. 전달 대상 선택 뷰 표시
4. 선택한 항목이 채팅방에 전송된다.
</t>
    </r>
    <r>
      <rPr>
        <rFont val="Nanum Gothic"/>
        <b/>
      </rPr>
      <t>- 파일 타입으로 전송된다.</t>
    </r>
  </si>
  <si>
    <t>1. 톡클라우드 &gt; 드라이브 진입
2. 조건의 항목 개별파일 &gt; 옵션 기능 &gt; 톡으로 전달하기 탭
3. 채팅방 선택 후 [보내기] 탭</t>
  </si>
  <si>
    <r>
      <rPr>
        <rFont val="Nanum Gothic"/>
      </rPr>
      <t xml:space="preserve">1. 드라이브 목록이 표시된다.
2. 전달 대상 선택 뷰 표시
3. 선택한 항목이 채팅방에 전송된다.
</t>
    </r>
    <r>
      <rPr>
        <rFont val="Nanum Gothic"/>
        <b/>
      </rPr>
      <t>- 파일 타입으로 전송된다.</t>
    </r>
  </si>
  <si>
    <r>
      <rPr>
        <rFont val="Nanum Gothic"/>
        <color rgb="FF1155CC"/>
        <u/>
      </rPr>
      <t xml:space="preserve">(ray, 24/9)
드라이브 &gt; Heic 이미지(40mb) 톡으로 전달하기 시 이미지 타입으로 전송되는 현상
</t>
    </r>
    <r>
      <rPr>
        <rFont val="Nanum Gothic"/>
        <color rgb="FF1155CC"/>
        <u/>
      </rPr>
      <t>https://jira.daumkakao.com/browse/OKCHEON-12611</t>
    </r>
    <r>
      <rPr>
        <rFont val="Nanum Gothic"/>
        <color rgb="FF1155CC"/>
        <u/>
      </rPr>
      <t xml:space="preserve"> </t>
    </r>
  </si>
  <si>
    <t>kyle 26/5
파일크기 여부 상관없이 원본 파일 보내기 팝업은 항시 노출되며, 300mb이상인 경우 사진/동영상은 해당 팝업 미노출
 - 현재 확정된 정책은 상기와 같으며, 이후 정책이 변경되면 공유하겠음</t>
  </si>
  <si>
    <r>
      <rPr>
        <rFont val="Nanum Gothic"/>
      </rPr>
      <t xml:space="preserve">1. 드라이브 목록이 표시된다.
2. 전달 대상 선택 뷰 표시
3. 선택한 항목이 채팅방에 전송된다.
</t>
    </r>
    <r>
      <rPr>
        <rFont val="Nanum Gothic"/>
        <b/>
      </rPr>
      <t>- 레버리지 타입으로 전송된다.
: 대용량 파일 말풍선</t>
    </r>
  </si>
  <si>
    <r>
      <rPr>
        <rFont val="Nanum Gothic"/>
      </rPr>
      <t xml:space="preserve">1. 드라이브 목록이 표시된다.
2. 원본 파일 보내기 팝업 표시
3. 전달 대상 선택 뷰 표시
4. 선택한 항목이 채팅방에 전송된다.
</t>
    </r>
    <r>
      <rPr>
        <rFont val="Nanum Gothic"/>
        <b/>
      </rPr>
      <t>- 동영상 타입으로 전송된다.</t>
    </r>
  </si>
  <si>
    <t>(lily, 2024/3)
300MB 이하의 영상이어도 20분 초과면 팝업 노출됨
'전달할 수 없는 파일입니다. 파일 하나당 전달 가능한 최대 용량은 300mb, 최대 20분 입니다.</t>
  </si>
  <si>
    <r>
      <rPr>
        <rFont val="Nanum Gothic"/>
      </rPr>
      <t xml:space="preserve">1. 드라이브 목록이 표시된다.
2. 원본 파일 보내기 팝업 표시
3. 전달 대상 선택 뷰 표시
4. 선택한 항목이 채팅방에 전송된다.
</t>
    </r>
    <r>
      <rPr>
        <rFont val="Nanum Gothic"/>
        <b/>
      </rPr>
      <t>- 파일 타입으로 전송된다.</t>
    </r>
  </si>
  <si>
    <r>
      <rPr>
        <rFont val="Nanum Gothic"/>
      </rPr>
      <t xml:space="preserve">1. 드라이브 목록이 표시된다.
2. 원본 파일 보내기 팝업 표시
3. 전달 대상 선택 뷰 표시
4. 선택한 항목이 채팅방에 전송된다.
</t>
    </r>
    <r>
      <rPr>
        <rFont val="Nanum Gothic"/>
        <b/>
      </rPr>
      <t>- 파일 타입으로 전송된다.</t>
    </r>
  </si>
  <si>
    <r>
      <rPr>
        <rFont val="Nanum Gothic"/>
      </rPr>
      <t xml:space="preserve">1. 드라이브 목록이 표시된다.
2. 전달 대상 선택 뷰 표시
3. 선택한 항목이 채팅방에 전송된다.
</t>
    </r>
    <r>
      <rPr>
        <rFont val="Nanum Gothic"/>
        <b/>
      </rPr>
      <t>- 파일 타입으로 전송된다.</t>
    </r>
  </si>
  <si>
    <r>
      <rPr>
        <rFont val="Nanum Gothic"/>
      </rPr>
      <t xml:space="preserve">1. 드라이브 목록이 표시된다.
2. 전달 대상 선택 뷰 표시
3. 선택한 항목이 채팅방에 전송된다.
</t>
    </r>
    <r>
      <rPr>
        <rFont val="Nanum Gothic"/>
        <b/>
      </rPr>
      <t>- 레버리지 타입으로 전송된다.
: 대용량 파일 말풍선</t>
    </r>
  </si>
  <si>
    <t>1. 조건의 파일 우측 개별옵션 클릭 후 [톡으로 전달하기] 버튼 클릭
2. 친구 또는 채팅방 선택 후 보내기 시도
- 메시지 입력한 경우
- 메시지 미입력한 경우</t>
  </si>
  <si>
    <r>
      <rPr>
        <rFont val="Nanum Gothic"/>
      </rPr>
      <t xml:space="preserve">1. </t>
    </r>
    <r>
      <rPr>
        <rFont val="Nanum Gothic"/>
        <strike/>
        <color rgb="FFB7B7B7"/>
      </rPr>
      <t>전달하기</t>
    </r>
    <r>
      <rPr>
        <rFont val="Nanum Gothic"/>
      </rPr>
      <t xml:space="preserve"> 공유피커가 표시된다.
2. 해당 채팅방에 텍스트 말풍선이 전달된다.
ㄴ URL 및 스크랩 말풍선 표시</t>
    </r>
  </si>
  <si>
    <t>메모 전송</t>
  </si>
  <si>
    <r>
      <rPr>
        <rFont val="Nanum Gothic"/>
      </rPr>
      <t xml:space="preserve">1. </t>
    </r>
    <r>
      <rPr>
        <rFont val="Nanum Gothic"/>
        <strike/>
        <color rgb="FFB7B7B7"/>
      </rPr>
      <t>전달하기</t>
    </r>
    <r>
      <rPr>
        <rFont val="Nanum Gothic"/>
      </rPr>
      <t xml:space="preserve"> 공유피커가 표시된다.
2. 해당 채팅방에 텍스트 말풍선이 전달된다.</t>
    </r>
  </si>
  <si>
    <t>(S) 트랜스코딩 미완료</t>
  </si>
  <si>
    <t>트랜스코딩 진행 중 파일 포함</t>
  </si>
  <si>
    <t>조건의 파일이 전달하려는 파일에 포함</t>
  </si>
  <si>
    <t>에러메시지가 표시된다.
--
"파일을 처리중입니다.
완료 후 다시 시도해주세요."</t>
  </si>
  <si>
    <t>(S) 트랜스코딩 실패</t>
  </si>
  <si>
    <t>트랜스코딩 실패 파일 포함</t>
  </si>
  <si>
    <t>얼럿이 표시된다.
--
"파일을 전달할 수 없습니다. 
상태를 확인해주세요."</t>
  </si>
  <si>
    <t>(S) 트랜스코딩 미제공</t>
  </si>
  <si>
    <t xml:space="preserve">300mb초과 </t>
  </si>
  <si>
    <t>조건의 상태에서 전달하기 버튼 클릭</t>
  </si>
  <si>
    <t>에러메시지가 표시된다.
--
"전달할 수 없는 파일입니다. 
파일 하나당 전달 가능한 최대 용량은 300mb, 최대 20분 입니다."</t>
  </si>
  <si>
    <t>aiden, 2022/4) 
전달할 수 없는 파일이 포함되어 있습니다. 
파일 하나당 전달 가능한 최대 용량은 300mb, 최대 20분 입니다.
https://docs.google.com/spreadsheets/d/17DJDPi_hIQ8b2lCrO41jkkY7cusZbjJ1NJ6W5jhi__Y/edit#gid=2108894537</t>
  </si>
  <si>
    <t>300mb미만
, 20분 초과</t>
  </si>
  <si>
    <t>에러메시지가 표시된다.
--
전달할 수 없는 동영상 입니다.
파일 하나당 전달 가능한 최대 용량은 300mb, 최대 20분 입니다. [확인]</t>
  </si>
  <si>
    <t>톡으로 전달하기
- 공유 타입 별</t>
  </si>
  <si>
    <t>개별 옵션 기능
- 저장하기</t>
  </si>
  <si>
    <t>1. 사진파일 우측 개별옵션 클릭 후 [저장하기] 버튼 클릭</t>
  </si>
  <si>
    <t>1. 사진 파일이 저장된다.
- 화면 중앙 완료 레이어 표시 [ v ]
- (Android) 화면 하단 완료 토스트 표시 "다운로드가 완료되었습니다."
- 사진 보관함에 저장된 사진이 표시된다.</t>
  </si>
  <si>
    <t>1. 동영상 파일 우측 개별옵션 클릭 후 [저장하기] 버튼 클릭</t>
  </si>
  <si>
    <t>1. 동영상 파일이 저장된다.
- 화면 중앙 완료 레이어 표시 [ v ]
- (Android) 화면 하단 완료 토스트 표시 "다운로드가 완료되었습니다."
- 사진 보관함에 저장된 사진이 표시된다.</t>
  </si>
  <si>
    <t>개별 옵션 기능
- 삭제하기</t>
  </si>
  <si>
    <t>폴더삭제</t>
  </si>
  <si>
    <t>1. 개별옵션 클릭 후 [삭제하기] 버튼 클릭
2. [삭제] 버튼 클릭</t>
  </si>
  <si>
    <t>1. 팝업 표시
-----
휴지통으로 이동
선택한 폴더를 휴지통으로 이동하시겠습니까? 이동 시 중요 표시 정보는 삭제됩니다.
[취소][확인]
2. 파일이 삭제된다.
- 리스트에서 사라진다.
- 휴지통 진입시 삭제한 항목이 표시된다.</t>
  </si>
  <si>
    <t>폴더
: 폴더 내 파일 존재
: 하위 폴더 존재 및 하위폴더 내 파일 존재</t>
  </si>
  <si>
    <t>폴더
: 폴더 내 파일 존재</t>
  </si>
  <si>
    <t>파일삭제</t>
  </si>
  <si>
    <t>(S) 중요 제거</t>
  </si>
  <si>
    <t>북마크된 파일</t>
  </si>
  <si>
    <t>1. 팝업 표시
-----
휴지통으로 이동
선택한 파일을 휴지통으로 이동하시겠습니까? 이동 시 중요 표시 정보는 삭제됩니다. 
[취소][확인]
2. 파일이 삭제된다.
- 리스트에서 사라진다.
- 휴지통 진입시 삭제한 항목이 표시된다.
- 중요 확인 시 해당파일이 삭제되어 표시되지 않는다.</t>
  </si>
  <si>
    <t>선택모드
- 이동하기
- /cloud/move</t>
  </si>
  <si>
    <t>사진,동영상,파일,링크,메모 모두 선택 상태</t>
  </si>
  <si>
    <t>1. 조건의 상태에서 이동하기 버튼 클릭
2. 위치선택 후 [이동하기] 버튼 클릭</t>
  </si>
  <si>
    <t>1. 위치선택 화면이 표시된다.
2. 위치선택 화면이 닫힌다.
- 선택모드 진입한 폴더로 돌아오며, 이동한 파일은 리스트가 갱신되어 표시되지 않는다.
- 이동시킨 폴더 확인 시 대상 파일이 표시된다.</t>
  </si>
  <si>
    <r>
      <rPr>
        <rFont val="Nanum Gothic"/>
      </rPr>
      <t xml:space="preserve">(sallyy, 25/3)
and </t>
    </r>
    <r>
      <rPr>
        <rFont val="Nanum Gothic"/>
        <color rgb="FF1155CC"/>
        <u/>
      </rPr>
      <t>OKCHEON-12883</t>
    </r>
    <r>
      <rPr>
        <rFont val="Nanum Gothic"/>
      </rPr>
      <t xml:space="preserve"> 파일 이동 중 일부 파일만 중복된 이름인 경우 다른 폴더로 이동 완료 시 팝업 문구 오류
(sovie, 25/9)
</t>
    </r>
    <r>
      <rPr>
        <rFont val="Nanum Gothic"/>
        <color rgb="FF1155CC"/>
        <u/>
      </rPr>
      <t>QATEAM-7141</t>
    </r>
    <r>
      <rPr>
        <rFont val="Nanum Gothic"/>
      </rPr>
      <t xml:space="preserve">
톡클라우드&gt; 드라이브&gt; 하위 폴더에서 파일 다중 선택 후 취소시 상단 현재 위치한 폴더명이 상위 폴더명으로 변경됨</t>
    </r>
  </si>
  <si>
    <t>폴더 제한</t>
  </si>
  <si>
    <t>선택에 폴더 포함</t>
  </si>
  <si>
    <t>조건의 상태에서 이동하기 버튼 클릭</t>
  </si>
  <si>
    <t>얼럿이 표시된다.
--
"폴더는 멀티 선택을 통한 이동하기 기능이 제공되지 않습니다.[확인]"</t>
  </si>
  <si>
    <t>(S) 폴더포함</t>
  </si>
  <si>
    <t>(API )선택에 폴더 포함</t>
  </si>
  <si>
    <t>API요청으로 폴더 포함된 경우 체크</t>
  </si>
  <si>
    <t>(400) 에러</t>
  </si>
  <si>
    <t>(S) 파일없음</t>
  </si>
  <si>
    <t>이동시키려는 파일이 존재하지 않는 경우</t>
  </si>
  <si>
    <t xml:space="preserve">(404) 에러
--
해당하는 파일 또는 폴더가 존재하지 않습니다. 확인 후 다시 시도해주세요. </t>
  </si>
  <si>
    <t>(S) 동일 파일 존재</t>
  </si>
  <si>
    <t>이동시키려는 폴더에 동일파일이 존재하는 경우</t>
  </si>
  <si>
    <t>(409) 에러
--
선택한 위치에 이름이 같은 파일이 있습니다.
참고(이동하기시 중복파일은 사본생성안됨)</t>
  </si>
  <si>
    <t>선택모드
- (C) 저장하기</t>
  </si>
  <si>
    <t>사진,동영상만 선택 30개이하</t>
  </si>
  <si>
    <t>조건의 상태에서 저장하기 버튼 클릭</t>
  </si>
  <si>
    <t>사진, 동영상이 저장된다.
- 디바이스 갤러리,사진에서 확인</t>
  </si>
  <si>
    <t>상세에서 저장하기시에 LTE이고 1MB이상이면 
조건 : LTE 환경 &amp; 사진/동영상 용량 1mb 이상
팝업 : 파일용량 확인 팝업 
 - "모바일 데이터 환경에서 데이터 요금이 발생할 수 있습니다. \n파일을 다운로드 하시겠습니까?"
 - 파일명 / 파일 크기 
 - [취소][확인]</t>
  </si>
  <si>
    <t>얼럿이 표시된다.
--
"사진,동영상만 저장할 수 있습니다. 
[확인]"</t>
  </si>
  <si>
    <t>사진,동영상 개수 제한</t>
  </si>
  <si>
    <t>사진,동영상 30개 이상 선택</t>
  </si>
  <si>
    <t>얼럿이 표시된다.
--
"사진,동영상 저장은 한번에 30개까지 가능합니다. 
[확인]"</t>
  </si>
  <si>
    <t>파일 제한</t>
  </si>
  <si>
    <t>파일 포함 상태</t>
  </si>
  <si>
    <t>링크 제한</t>
  </si>
  <si>
    <t>링크 포함 상태</t>
  </si>
  <si>
    <t>메모 제한</t>
  </si>
  <si>
    <t>메모 포함 상태</t>
  </si>
  <si>
    <t>선택모드
- 전달하기</t>
  </si>
  <si>
    <t>전달 대상 드라이브 항목 별 확인</t>
  </si>
  <si>
    <t>사진/동영상 + 파일 + 링크 10개 이하</t>
  </si>
  <si>
    <t>1. 조건의 상태에서 전달하기 버튼 클릭
2. 친구 또는 채팅방 선택 후 보내기 시도
- 메시지 입력한 경우
- 메시지 미입력한 경우</t>
  </si>
  <si>
    <r>
      <rPr>
        <rFont val="Nanum Gothic"/>
      </rPr>
      <t xml:space="preserve">1. </t>
    </r>
    <r>
      <rPr>
        <rFont val="Nanum Gothic"/>
        <strike/>
        <color rgb="FFB7B7B7"/>
      </rPr>
      <t>전달하기</t>
    </r>
    <r>
      <rPr>
        <rFont val="Nanum Gothic"/>
      </rPr>
      <t xml:space="preserve"> 공유피커가 표시된다.
2. 해당 채팅방에 사진 말풍선이 전달된다.
- 트렌스코딩된 이미지로 전송
- iOS/Android 기기에서 해당 이미지 상세보기 가능하다.
- 파일, 링크는 개별 말풍선으로 전송</t>
    </r>
  </si>
  <si>
    <r>
      <rPr>
        <rFont val="Nanum Gothic"/>
      </rPr>
      <t xml:space="preserve">(yon, 25/10)
and 채팅방 2개 선택 후 하나의 채팅방에 일부 파일 전달 실패하는 현상
</t>
    </r>
    <r>
      <rPr>
        <rFont val="Nanum Gothic"/>
        <color rgb="FF1155CC"/>
        <u/>
      </rPr>
      <t>https://jira.daumkakao.com/browse/QATEAM-8144</t>
    </r>
  </si>
  <si>
    <r>
      <rPr>
        <rFont val="Nanum Gothic"/>
        <color rgb="FF000000"/>
        <u/>
      </rPr>
      <t xml:space="preserve">yon
채팅방 +메뉴 &gt; 앨범 &gt; 전체 &gt; 사진 묶어보내기 해제
링크 전달 개수에 따라 메시지 말풍선이 여러개 전송되는 현상
</t>
    </r>
    <r>
      <rPr>
        <rFont val="Nanum Gothic"/>
        <color rgb="FF000000"/>
        <u/>
      </rPr>
      <t>https://jira.daumkakao.com/browse/OKCHEON-11075</t>
    </r>
    <r>
      <rPr>
        <rFont val="Nanum Gothic"/>
        <color rgb="FF000000"/>
        <u/>
      </rPr>
      <t xml:space="preserve">
--&gt; 백로그로 이관</t>
    </r>
  </si>
  <si>
    <t>(A) 전달하기
-묶음</t>
  </si>
  <si>
    <t>사진/동영상 30개 이하 - 묶어보내기 선택</t>
  </si>
  <si>
    <r>
      <rPr>
        <rFont val="Nanum Gothic"/>
      </rPr>
      <t xml:space="preserve">1. </t>
    </r>
    <r>
      <rPr>
        <rFont val="Nanum Gothic"/>
        <strike/>
        <color rgb="FFB7B7B7"/>
      </rPr>
      <t>전달하기</t>
    </r>
    <r>
      <rPr>
        <rFont val="Nanum Gothic"/>
      </rPr>
      <t xml:space="preserve"> 공유피커가 표시된다.
2. 해당 채팅방에 사진 말풍선이 전달된다.
- 트렌스코딩된 이미지로 전송
ㄴ 묶음처리되어 전송
- iOS/Android 기기에서 해당 이미지 상세보기 가능하다.
- 파일, 링크는 개별 말풍선으로 전송
(묶음 아닌 경우도 체크 필요)</t>
    </r>
  </si>
  <si>
    <t>yon
채팅방 +메뉴 &gt; 앨범 &gt; 전체 &gt; 사진 묶어보내기 체크</t>
  </si>
  <si>
    <t>Kyle
Android/ios 공통으로 현재 톡클라우드에서는 원본보내기 미체크시 묶어보내기가 디폴트 상태 (채팅방에서 묶어보내기 On/Off 상관없이 묶어보내기 동작중)</t>
  </si>
  <si>
    <t>1. 톡클라우드 &gt; 드라이브 진입
2. 조건의 항목 선택 후 전달 버튼 탭
3. 원본 파일 보내기 체크 해제 상태로 [확인] 탭
4. 채팅방 선택 후 [보내기] 탭</t>
  </si>
  <si>
    <r>
      <rPr>
        <rFont val="Nanum Gothic"/>
      </rPr>
      <t xml:space="preserve">1. 드라이브 목록이 표시된다.
2. 원본 파일 보내기 팝업 표시
3. 전달 대상 선택 뷰 표시
4. 선택한 항목이 채팅방에 전송된다.
- </t>
    </r>
    <r>
      <rPr>
        <rFont val="Nanum Gothic"/>
        <b/>
      </rPr>
      <t>사진</t>
    </r>
    <r>
      <rPr>
        <rFont val="Nanum Gothic"/>
      </rPr>
      <t xml:space="preserve"> 타입으로 전송된다.</t>
    </r>
  </si>
  <si>
    <t>1. 톡클라우드 &gt; 드라이브 진입
2. 조건의 항목 선택 후 전달 버튼 탭
3. 원본 파일 보내기 체크 상태로 [확인] 탭
4. 채팅방 선택 후 [보내기] 탭</t>
  </si>
  <si>
    <r>
      <rPr>
        <rFont val="Nanum Gothic"/>
      </rPr>
      <t xml:space="preserve">1. 드라이브 목록이 표시된다.
2. 원본 파일 보내기 팝업 표시
3. 전달 대상 선택 뷰 표시
4. 선택한 항목이 채팅방에 전송된다.
</t>
    </r>
    <r>
      <rPr>
        <rFont val="Nanum Gothic"/>
        <b/>
      </rPr>
      <t>- 파일 타입으로 전송된다.</t>
    </r>
  </si>
  <si>
    <t>1. 톡클라우드 &gt; 드라이브 진입
2. 조건의 항목 선택 후 전달 버튼 탭
3. 채팅방 선택 후 [보내기] 탭</t>
  </si>
  <si>
    <r>
      <rPr>
        <rFont val="Nanum Gothic"/>
      </rPr>
      <t xml:space="preserve">1. 드라이브 목록이 표시된다.
2. 전달 대상 선택 뷰 표시
3. 선택한 항목이 채팅방에 전송된다.
</t>
    </r>
    <r>
      <rPr>
        <rFont val="Nanum Gothic"/>
        <b/>
      </rPr>
      <t>- 파일 타입으로 전송된다.</t>
    </r>
  </si>
  <si>
    <r>
      <rPr>
        <rFont val="Nanum Gothic"/>
      </rPr>
      <t xml:space="preserve">1. 드라이브 목록이 표시된다.
2. 전달 대상 선택 뷰 표시
3. 선택한 항목이 채팅방에 전송된다.
</t>
    </r>
    <r>
      <rPr>
        <rFont val="Nanum Gothic"/>
        <b/>
      </rPr>
      <t>- 레버리지 타입으로 전송된다.
: 대용량 파일 말풍선</t>
    </r>
  </si>
  <si>
    <r>
      <rPr>
        <rFont val="Nanum Gothic"/>
        <color rgb="FF1155CC"/>
        <u/>
      </rPr>
      <t xml:space="preserve">(yon, 25/5)
and 수신된 대용량 파일 상세 진입 시, 상단 파일명에 말줄임
</t>
    </r>
    <r>
      <rPr>
        <rFont val="Nanum Gothic"/>
        <color rgb="FF1155CC"/>
        <u/>
      </rPr>
      <t xml:space="preserve">https://jira.daumkakao.com/browse/QATEAM-1417
</t>
    </r>
    <r>
      <rPr>
        <rFont val="Nanum Gothic"/>
        <color rgb="FF000000"/>
        <u/>
      </rPr>
      <t xml:space="preserve"> ㄴ (jasmin, 26/3)
 Android 동일현상 재현됨
</t>
    </r>
  </si>
  <si>
    <r>
      <rPr>
        <rFont val="Nanum Gothic"/>
      </rPr>
      <t xml:space="preserve">1. 드라이브 목록이 표시된다.
2. 원본 파일 보내기 팝업 표시
3. 전달 대상 선택 뷰 표시
4. 선택한 항목이 채팅방에 전송된다.
</t>
    </r>
    <r>
      <rPr>
        <rFont val="Nanum Gothic"/>
        <b/>
      </rPr>
      <t>- 동영상 타입으로 전송된다.</t>
    </r>
  </si>
  <si>
    <r>
      <rPr>
        <rFont val="Nanum Gothic"/>
      </rPr>
      <t xml:space="preserve">1. 드라이브 목록이 표시된다.
2. 원본 파일 보내기 팝업 표시
3. 전달 대상 선택 뷰 표시
4. 선택한 항목이 채팅방에 전송된다.
</t>
    </r>
    <r>
      <rPr>
        <rFont val="Nanum Gothic"/>
        <b/>
      </rPr>
      <t>- 파일 타입으로 전송된다.</t>
    </r>
  </si>
  <si>
    <r>
      <rPr>
        <rFont val="Nanum Gothic"/>
      </rPr>
      <t xml:space="preserve">1. 드라이브 목록이 표시된다.
2. 전달 대상 선택 뷰 표시
3. 선택한 항목이 채팅방에 전송된다.
</t>
    </r>
    <r>
      <rPr>
        <rFont val="Nanum Gothic"/>
        <b/>
      </rPr>
      <t>- 레버리지 타입으로 전송된다.
: 대용량 파일 말풍선</t>
    </r>
  </si>
  <si>
    <r>
      <rPr>
        <rFont val="Nanum Gothic"/>
      </rPr>
      <t xml:space="preserve">1. 드라이브 목록이 표시된다.
2. 전달 대상 선택 뷰 표시
3. 선택한 항목이 채팅방에 전송된다.
</t>
    </r>
    <r>
      <rPr>
        <rFont val="Nanum Gothic"/>
        <b/>
      </rPr>
      <t>- 파일 타입으로 전송된다.</t>
    </r>
  </si>
  <si>
    <r>
      <rPr>
        <rFont val="Nanum Gothic"/>
      </rPr>
      <t xml:space="preserve">1. 드라이브 목록이 표시된다.
2. 전달 대상 선택 뷰 표시
3. 선택한 항목이 채팅방에 전송된다.
</t>
    </r>
    <r>
      <rPr>
        <rFont val="Nanum Gothic"/>
        <b/>
      </rPr>
      <t>- 레버리지 타입으로 전송된다.
: 대용량 파일 말풍선</t>
    </r>
  </si>
  <si>
    <t>전달 개수 제한</t>
  </si>
  <si>
    <t>사진/동영상 + 파일 + 링크 10개 초과</t>
  </si>
  <si>
    <t>1. 조건의 상태에서 전달하기 버튼 클릭</t>
  </si>
  <si>
    <t>1. 얼럿이 표시된다.
--
동시에 여러 형식의 데이터를 선택한 경우에는 최대 10개까지만 전달할 수 있습니다.
[확인]</t>
  </si>
  <si>
    <t>사진/동영상 30개 초과</t>
  </si>
  <si>
    <t>얼럿이 표시된다.
--
"사진,동영상 전달은 한번에 30개까지 가능합니다. 
[확인]"</t>
  </si>
  <si>
    <t>파일 10개 초과</t>
  </si>
  <si>
    <t>얼럿이 표시된다.
--
"파일 전달은 한번에 10개까지 가능합니다. 
[확인]"</t>
  </si>
  <si>
    <t>링크 10개 초과</t>
  </si>
  <si>
    <t>얼럿이 표시된다.
--
"링크 전달은 한번에 10개까지 가능합니다. 
[확인]"</t>
  </si>
  <si>
    <t>폴더제한</t>
  </si>
  <si>
    <t>얼럿이 표시된다.
--
"사진/동영상,파일,링크만 전달할 수 있습니다. 
[확인]"</t>
  </si>
  <si>
    <t>이미지 용량 제한</t>
  </si>
  <si>
    <t>20MB이상 이미지</t>
  </si>
  <si>
    <t>조건의 파일 전달하기</t>
  </si>
  <si>
    <t>파일로 전달된다.
- 버티컬 확인 시 파일 항목에 표시된다.</t>
  </si>
  <si>
    <t>공유 타입 별 확인</t>
  </si>
  <si>
    <r>
      <rPr>
        <rFont val="Nanum Gothic"/>
      </rPr>
      <t xml:space="preserve">* 선택모드에서 사진,동영상,파일,링크 선택 후 전달 시도 시 </t>
    </r>
    <r>
      <rPr>
        <rFont val="Nanum Gothic"/>
        <strike/>
        <color rgb="FFB7B7B7"/>
      </rPr>
      <t>전달하기 레이어</t>
    </r>
    <r>
      <rPr>
        <rFont val="Nanum Gothic"/>
      </rPr>
      <t xml:space="preserve"> 공유피커에서 기능 선택하여 확인
* </t>
    </r>
    <r>
      <rPr>
        <rFont val="Nanum Gothic"/>
        <strike/>
        <color rgb="FFB7B7B7"/>
      </rPr>
      <t>퀵피커에서</t>
    </r>
    <r>
      <rPr>
        <rFont val="Nanum Gothic"/>
      </rPr>
      <t xml:space="preserve"> 공유피커에서 친구/채팅방으로 전달 시 메시지 입력 필드 표시되며 항목/메시지 같이 전송됨</t>
    </r>
  </si>
  <si>
    <t>* 드라이브 공유 스펙
 - 링크, 메모 단밀 선택 : 나에게, ChatGPT
 - 파일, 링크, 메모 다중 선택 : 나에게
 - 사진 단일 선택 : 나에게, ChatGPT, 펑
 - 사진, 동영상 다중 선택 : 나에게</t>
  </si>
  <si>
    <t>1. 전달하기 레이어에서 친구 선택 후 [보내기]</t>
  </si>
  <si>
    <t>(404) 에러</t>
  </si>
  <si>
    <t>얼럿이 표시된다. (428)
-- 
처리가 완료되지 않은 파일이 포함되어 있습니다.
완료 후 다시 시도해주세요.</t>
  </si>
  <si>
    <t>얼럿이 표시된다.
--
전달할 수 없는 파일이 포함되어 있습니다.
해당 파일을 제외 하고 다시 시도해주세요.</t>
  </si>
  <si>
    <t>얼럿이 표시된다.
--
전달할 수 없는 파일이 포함되어 있습니다. 
파일 하나당 전달 가능한 최대 용량은 300mb, 최대 20분 입니다.</t>
  </si>
  <si>
    <t>얼럿이 표시된다.
--
"전달할 수 없는 파일이 포함되어 있습니다. 항목 하나당 전달 가능한 최대 용량은 300mb, 최대 20분 입니다. 
[확인]"</t>
  </si>
  <si>
    <t>(S) 트랜스코딩 에러 팝업 우선순위</t>
  </si>
  <si>
    <t>1순위. 트랜스코딩 미제공 케이스
2순위. 트랜스코딩 실패 케이스
3순위. 트랜스코딩 진행 중</t>
  </si>
  <si>
    <t>트랜스코딩 미제공 케이스 &amp; 트렌스코딩 실패 &amp; 트랜스코딩 진행중 파일이 선택한 파일에 모두 포함되어있는 상태</t>
  </si>
  <si>
    <t>트렌스코딩 실패 &amp; 트랜스코딩 진행중 파일이 선택한 파일에 모두 포함되어있는 상태</t>
  </si>
  <si>
    <t>얼럿이 표시된다.
--
전달할 수 없는 동영상 파일이 포함되어 있습니다. 해당 파일을 제외하고 다시 시도해주세요. [확인]</t>
  </si>
  <si>
    <t>선택모드
- 삭제하기</t>
  </si>
  <si>
    <t>폴더 삭제</t>
  </si>
  <si>
    <t>폴더 복수개 선택 상태
- 폴더내 파일이 존재한 상태</t>
  </si>
  <si>
    <t>1. 폴더만 선택된 상태로 [삭제하기] 버튼 클릭
2. [삭제] 버튼 클릭</t>
  </si>
  <si>
    <r>
      <rPr>
        <rFont val="Nanum Gothic"/>
        <color rgb="FF000000"/>
        <u/>
      </rPr>
      <t xml:space="preserve">문구 변경 참고 이슈
</t>
    </r>
    <r>
      <rPr>
        <rFont val="Nanum Gothic"/>
        <color rgb="FF000000"/>
        <u/>
      </rPr>
      <t>https://jira.daumkakao.com/browse/OKCHEON-10895</t>
    </r>
    <r>
      <rPr>
        <rFont val="Nanum Gothic"/>
        <color rgb="FF000000"/>
        <u/>
      </rPr>
      <t xml:space="preserve"> </t>
    </r>
  </si>
  <si>
    <t>폴더 삭제
- 하위폴더 존재</t>
  </si>
  <si>
    <t>폴더 선택 상태
- 폴더내 하위 폴더 및 하위폴더 내 파일이 존재한 상태</t>
  </si>
  <si>
    <t>1. 팝업 표시
-----
휴지통으로 이동
선택한 폴더를 휴지통으로 이동하시겠습니까? 이동 시 중요 표시 정보는 삭제됩니다.
[취소][확인]
2. 파일이 삭제된다.
- 리스트에서 사라진다.
- 휴지통 진입시 삭제한 항목이 표시된다.
- 용량 차감은 하위폴더의 삭제용량을 포함하여 차감된다.</t>
  </si>
  <si>
    <t>(wizy, 24/8)
휴지통 비우기 후 톡서랍 재진입해야 용량 정보 변경됨</t>
  </si>
  <si>
    <t>폴더+파일 삭제</t>
  </si>
  <si>
    <t>폴더 및 파일 복합 선택 상태</t>
  </si>
  <si>
    <t>1. 폴더/파일 선택된 상태로 [삭제하기] 버튼 클릭
2. [삭제] 버튼 클릭</t>
  </si>
  <si>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</si>
  <si>
    <t>파일 삭제</t>
  </si>
  <si>
    <t>폴더 미선택
사진/동영상/파일 선택 상태</t>
  </si>
  <si>
    <t>1. 조건의 아이템 선택된 상태로 [삭제하기] 버튼 클릭
2. [삭제] 버튼 클릭</t>
  </si>
  <si>
    <t>사진,동영상 삭제</t>
  </si>
  <si>
    <t>사진, 동영상만 선택</t>
  </si>
  <si>
    <t>파일만 선택</t>
  </si>
  <si>
    <t>링크 삭제</t>
  </si>
  <si>
    <t>링크만 선택</t>
  </si>
  <si>
    <t>메모 삭제</t>
  </si>
  <si>
    <t>메모만 선택</t>
  </si>
  <si>
    <t>공통얼럿</t>
  </si>
  <si>
    <t>선택 개수 제한</t>
  </si>
  <si>
    <t>조건의 상태에서 추가로 폴더/파일 1개 선택</t>
  </si>
  <si>
    <t>추가 선택되지 않으며 얼럿이 표시된다.
--
"한 번에 선택 가능한 항목은 최대 300개 입니다.[확인]"</t>
  </si>
  <si>
    <t>상세 &gt; 검색</t>
  </si>
  <si>
    <t>*참고사항
- 검색시에는 항상 최신순 정렬</t>
  </si>
  <si>
    <t>문구 확인</t>
  </si>
  <si>
    <t>검색어 입력란 기본 노출 문구 확인</t>
  </si>
  <si>
    <t>"파일명, 키워드로 검색"</t>
  </si>
  <si>
    <t>검색 상세</t>
  </si>
  <si>
    <t>검색어 입력 후 검색결과 없는 경우 화면 확인</t>
  </si>
  <si>
    <t>상단 태그표시_x0008_유지됨
화면 중앙 안내 텍스트 표시
---
"검색 결과가 없습니다."</t>
  </si>
  <si>
    <t>키워드 하이라이트</t>
  </si>
  <si>
    <t>검색결과 있음</t>
  </si>
  <si>
    <t>표시된 검색결과에서 입력한 검색결과 텍스트 확인</t>
  </si>
  <si>
    <t>하이라이트 처리되어 표시된다.</t>
  </si>
  <si>
    <t>키워드 최대 길이
: 50자(파일명길이)</t>
  </si>
  <si>
    <t>50자로 매칭되는 파일 검색</t>
  </si>
  <si>
    <t>50자 전체 하이라이트 처리된다.</t>
  </si>
  <si>
    <t>한글</t>
  </si>
  <si>
    <t>한글 매칭 파일 검색</t>
  </si>
  <si>
    <t>한글 검색어 영역이 하이라이트 처리되어 표시된다.</t>
  </si>
  <si>
    <t>* 검색의 경우 검색 위치에 상관없이 전체 폴더 대상의 검색결과 표시</t>
  </si>
  <si>
    <t>매칭 확인</t>
  </si>
  <si>
    <t>입력한 검색어가 폴더 이름에 매칭된 경우</t>
  </si>
  <si>
    <t>검색 결과 표시에 해당 폴더가 표시된다.</t>
  </si>
  <si>
    <r>
      <rPr>
        <rFont val="Nanum Gothic"/>
      </rPr>
      <t xml:space="preserve">(sovie, 25/9)
</t>
    </r>
    <r>
      <rPr>
        <rFont val="Nanum Gothic"/>
        <color rgb="FF1155CC"/>
        <u/>
      </rPr>
      <t xml:space="preserve">QATEAM-7211
</t>
    </r>
    <r>
      <rPr>
        <rFont val="Nanum Gothic"/>
      </rPr>
      <t xml:space="preserve">톡클라우드&gt; 드라이브&gt; 일부 이모티콘으로 폴더명 검색되지 않음 </t>
    </r>
  </si>
  <si>
    <t>(jameson, 2023/06) OKCHEON-10875
특수숫자 포함된 태그 검색 시, 검색결과가 없습니다 화면 노출
&gt;&gt; 노운이슈 처리</t>
  </si>
  <si>
    <t>입력한 검색어가 파일 이름에 매칭된 경우</t>
  </si>
  <si>
    <t>검색 결과 표시에 해당 파일이 표시된다.</t>
  </si>
  <si>
    <t>입력한 검색어가 링크의 타이틀에 매칭된 경우</t>
  </si>
  <si>
    <t>검색 결과 표시에 해당 링크가 표시된다.</t>
  </si>
  <si>
    <r>
      <rPr>
        <rFont val="Nanum Gothic"/>
        <color rgb="FF000000"/>
        <u/>
      </rPr>
      <t xml:space="preserve">(bono,25/5)
</t>
    </r>
    <r>
      <rPr>
        <rFont val="Nanum Gothic"/>
        <color rgb="FF000000"/>
        <u/>
      </rPr>
      <t>https://jira.daumkakao.com/browse/OKCHEON-11257</t>
    </r>
    <r>
      <rPr>
        <rFont val="Nanum Gothic"/>
        <color rgb="FF000000"/>
        <u/>
      </rPr>
      <t xml:space="preserve"> 
드라이브 검색 &gt; 목록형 &gt; 특정 글자 검색 시, 링크 노출되는 현상
&gt;&gt; 설명글에 있는 단어가 검색되는것으로 노운이슈 (지라 이슈업 후 업데이트가 없어 일괄정리됨)</t>
    </r>
  </si>
  <si>
    <t>입력한 검색어가 메모 내용에 매칭된 경우</t>
  </si>
  <si>
    <t>검색 결과 표시에 해당 메모가 표시된다.</t>
  </si>
  <si>
    <t>검색결과가 페이징 단위(30개)이상인 상태에서 하단 스크롤</t>
  </si>
  <si>
    <t>30개 이상 데이터에 대해 로딩처리된다.
예) 전체 검색결과 50개
- 최초 결과 표시 30개, 스크롤시 20개 추가 로딩</t>
  </si>
  <si>
    <t>검색결과 중 조건의 결과 클릭</t>
  </si>
  <si>
    <t>폴더 상세뷰로 클릭</t>
  </si>
  <si>
    <t>사진 상세뷰로 이동</t>
  </si>
  <si>
    <t>동영상 상세뷰로 이동</t>
  </si>
  <si>
    <t>파일 상세뷰로 이동</t>
  </si>
  <si>
    <t>링크 상세뷰로 이동</t>
  </si>
  <si>
    <t>메모 상세뷰로 이동</t>
  </si>
  <si>
    <t>상세보기 - 스와이프</t>
  </si>
  <si>
    <t>(I) 다음 파일이 사진/동영상</t>
  </si>
  <si>
    <t>상세보기에서 다음 파일로 스와이프 동작 확인</t>
  </si>
  <si>
    <t>사진,동영상간 스와이프 가능</t>
  </si>
  <si>
    <t>다음 파일이 파일</t>
  </si>
  <si>
    <t>스와이프 스킵</t>
  </si>
  <si>
    <t>다음 파일이 파일/링크/메모인 경우 건너뛰고 다음 사진이나 동영상으로 스와이프 가능한게 스펙 입니다.</t>
  </si>
  <si>
    <t>다음 파일이 링크</t>
  </si>
  <si>
    <t>다음 파일이 메모</t>
  </si>
  <si>
    <t>이전 파일이
사진/동영상</t>
  </si>
  <si>
    <t>상세보기에서 이전 파일로 스와이프 동작 확인</t>
  </si>
  <si>
    <t xml:space="preserve">(Jameson, 2023/08) OKCHEON-11256
2개 이상 스와이프 후에 동영상 파일이 노출될 때, 재생버튼 일시적으로 비활성화되어 노출됨
&gt;&gt; 현상태 유지함 </t>
  </si>
  <si>
    <t>(i) 이전 파일이 파일</t>
  </si>
  <si>
    <t>이전 파일이 링크</t>
  </si>
  <si>
    <t>이전 파일이 메모</t>
  </si>
  <si>
    <t>조건의 태그 선택 후 결과 확인</t>
  </si>
  <si>
    <t>검색결과가 필터링되어 폴더만 표시된다.</t>
  </si>
  <si>
    <t>검색결과가 필터링되어 사진만 표시된다.</t>
  </si>
  <si>
    <t>검색결과가 필터링되어 동영상만 표시된다.</t>
  </si>
  <si>
    <t>검색결과가 필터링되어 파일만 표시된다.</t>
  </si>
  <si>
    <t>검색결과가 필터링되어 링크만 표시된다.</t>
  </si>
  <si>
    <r>
      <rPr>
        <rFont val="Nanum Gothic"/>
        <color rgb="FF1155CC"/>
        <u/>
      </rPr>
      <t xml:space="preserve">(harry, 25/4)
드라이브에서 링크 검색 후, 태그 선택했을 때 링크 일부가 사라져서 노출되는 현상
</t>
    </r>
    <r>
      <rPr>
        <rFont val="Nanum Gothic"/>
        <color rgb="FF1155CC"/>
        <u/>
      </rPr>
      <t>https://jira.daumkakao.com/browse/QATEAM-798</t>
    </r>
    <r>
      <rPr>
        <rFont val="Nanum Gothic"/>
        <color rgb="FF1155CC"/>
        <u/>
      </rPr>
      <t xml:space="preserve"> 
&gt; (bono,25/7) 안드,iOS 동일 재현됨</t>
    </r>
  </si>
  <si>
    <t>검색결과가 필터링되어 메모만 표시된다.</t>
  </si>
  <si>
    <t>태그 결과없음</t>
  </si>
  <si>
    <t>태그 필터링 결과가 0개인 경우 안내 확인</t>
  </si>
  <si>
    <t>상댄 태그 표시는 유지된다.
안내문구 표시
--
선택한 태그에 해당하는 검색 결과가 없습니다.</t>
  </si>
  <si>
    <t>뷰어</t>
  </si>
  <si>
    <t>뷰어 &gt; 사진</t>
  </si>
  <si>
    <t>사진 표시</t>
  </si>
  <si>
    <t>너비가 긴 경우
예) 800 * 400</t>
  </si>
  <si>
    <t>사진 해상도 정보(너비, 높이)에 따라 비율에 맞게 표시 된다.</t>
  </si>
  <si>
    <t>iOS) 가로 우선으로 맞춘뒤 세로 표시
Android) 가로 우선으로 맞춘뒤 세로표시,
ㄴ 세로가 화면을 넘어가는 경우는 축소 표시</t>
  </si>
  <si>
    <t>높이가 긴 경우
예) 400 * 800</t>
  </si>
  <si>
    <t>에러 - 트랜스코딩 진행중</t>
  </si>
  <si>
    <t>heic파일</t>
  </si>
  <si>
    <t>조건의 사진 상세보기에서 동영상 미리보기 시도</t>
  </si>
  <si>
    <t>트랜스코딩 처리가 필요한 경우의 동작 체크필요
- heic파일은 썸네일 처리가 먼저가 아닌 트랜스코딩 처리가 먼저이므로 업로드 후 트렌스코딩 전이면 썸네일 미표시(트랜시코딩한 파일로부터 썸네일 추출하므로)되어 상세보기로 클릭이 안되거나 진입한 경우 썸네일도 없어서 아무런 표시없음(검은화면) 일수 있음 - 이게 빈번한 경우는 리포팅 필요)</t>
  </si>
  <si>
    <t>헤더 영역 파일 정보 표시 확인</t>
  </si>
  <si>
    <t>파일 정보가 표시된다.
- {파일명}.{확장자}
- 추가된 날짜 yyyy. m. d 오전/오후 hh:mm</t>
  </si>
  <si>
    <t>1. 헤더영역 우측 [이동하기] 버튼 클릭
2. 이동할 위치 선택 후 [선택완료] 버튼 클릭</t>
  </si>
  <si>
    <t>1. 위치선택 화면이 표시된다.
- 폴더명 : 파일이 위치한 폴더명으로 표시
2. 선택한 폴더 하위로 폴더가 이동된다.
- (iOS) 화면 중앙 완료 레이어 표시 [ v ]
- (Android) 화면 하단 완료 토스트 표시 "위치를 이동하였습니다."</t>
  </si>
  <si>
    <t>하단 메뉴 [저장하기] 버튼 클릭</t>
  </si>
  <si>
    <t>디바이스 갤러리에 사진이 저장된다.</t>
  </si>
  <si>
    <t>1. 톡클라우드 &gt; 드라이브 &gt; 드라이브 사진 상세
2. 전달하기 탭
3. 원본 파일 보내기 체크 해제 상태로 [확인] 탭
4. 채팅방 선택 후 [보내기] 탭</t>
  </si>
  <si>
    <r>
      <rPr>
        <rFont val="Nanum Gothic"/>
      </rPr>
      <t xml:space="preserve">1. 사진 상세화면이 표시된다.
2. 원본 파일 보내기 팝업 표시
3. 전달 대상 선택 뷰 표시
4. 선택한 항목이 채팅방에 전송된다.
</t>
    </r>
    <r>
      <rPr>
        <rFont val="Nanum Gothic"/>
        <b/>
      </rPr>
      <t>- 사진 타입으로 전송된다.</t>
    </r>
  </si>
  <si>
    <t>1. 톡클라우드 &gt; 드라이브 &gt; 드라이브 사진 상세
2. 전달하기 탭
3. 원본 파일 보내기 체크 상태로 [확인] 탭
4. 채팅방 선택 후 [보내기] 탭</t>
  </si>
  <si>
    <r>
      <rPr>
        <rFont val="Nanum Gothic"/>
      </rPr>
      <t xml:space="preserve">1. 사진 상세화면이 표시된다.
2. 원본 파일 보내기 팝업 표시
3. 전달 대상 선택 뷰 표시
4. 선택한 항목이 채팅방에 전송된다.
</t>
    </r>
    <r>
      <rPr>
        <rFont val="Nanum Gothic"/>
        <b/>
      </rPr>
      <t>- 파일 타입으로 전송된다.</t>
    </r>
  </si>
  <si>
    <t>1. 톡클라우드 &gt; 드라이브 &gt; 드라이브 사진 상세
2. 전달하기 탭
3. 채팅방 선택 후 [보내기] 탭</t>
  </si>
  <si>
    <r>
      <rPr>
        <rFont val="Nanum Gothic"/>
      </rPr>
      <t xml:space="preserve">1. 사진 상세화면이 표시된다.
2. 전달 대상 선택 뷰 표시
3. 선택한 항목이 채팅방에 전송된다.
</t>
    </r>
    <r>
      <rPr>
        <rFont val="Nanum Gothic"/>
        <b/>
      </rPr>
      <t xml:space="preserve">- 파일 타입으로 전송된다.
</t>
    </r>
    <r>
      <rPr>
        <rFont val="Nanum Gothic"/>
      </rPr>
      <t>** 원본 파일 보내기 여부 선택 팝업 표시됨</t>
    </r>
  </si>
  <si>
    <r>
      <rPr>
        <rFont val="Nanum Gothic"/>
        <color rgb="FF000000"/>
        <u/>
      </rPr>
      <t xml:space="preserve">(yon, 24/5)
[톡QA] 드라이브 &gt; 20mb 이상 ~300mb 미만 사진 뷰어에서 전달하기 시, 원본 파일 보내기 팝업 노출되는 현상 
</t>
    </r>
    <r>
      <rPr>
        <rFont val="Nanum Gothic"/>
        <color rgb="FF000000"/>
        <u/>
      </rPr>
      <t>https://jira.daumkakao.com/browse/OKCHEON-12010</t>
    </r>
    <r>
      <rPr>
        <rFont val="Nanum Gothic"/>
        <color rgb="FF000000"/>
        <u/>
      </rPr>
      <t xml:space="preserve">
&gt; 아래 정책이 맞다고 패드백주셔서, iOS쪽 수정이 필요해보입니다.
파일크기 여부 상관없이 원본 파일 보내기 팝업은 항시 노출되며, 
300mb이상인 경우 사진/동영상은 해당 팝업 미노출
(moz)
-&gt; 추후 개선 시 재문의 예정(현재는 클로즈)
- 20mb이상의 파일을 채팅방에 전송하는 스펙이 없으므로 팝업 없이 원본으로 보내져야하는것이 UX상 맞는것으로 판단됨</t>
    </r>
  </si>
  <si>
    <r>
      <rPr>
        <rFont val="Nanum Gothic"/>
      </rPr>
      <t xml:space="preserve">1. 사진 상세화면이 표시된다.
2. 전달 대상 선택 뷰 표시
3. 선택한 항목이 채팅방에 전송된다.
</t>
    </r>
    <r>
      <rPr>
        <rFont val="Nanum Gothic"/>
        <b/>
      </rPr>
      <t>- 레버리지 타입으로 전송된다.
: 대용량 파일 말풍선</t>
    </r>
  </si>
  <si>
    <r>
      <rPr>
        <rFont val="Nanum Gothic"/>
        <color rgb="FF1155CC"/>
        <u/>
      </rPr>
      <t xml:space="preserve">(yon, 25/5)
and 수신된 대용량 파일 상세 진입 시, 상단 파일명에 말줄임
</t>
    </r>
    <r>
      <rPr>
        <rFont val="Nanum Gothic"/>
        <color rgb="FF1155CC"/>
        <u/>
      </rPr>
      <t xml:space="preserve">https://jira.daumkakao.com/browse/QATEAM-1417
</t>
    </r>
    <r>
      <rPr>
        <rFont val="Nanum Gothic"/>
        <color rgb="FF000000"/>
        <u/>
      </rPr>
      <t xml:space="preserve"> ㄴ (jasmin, 26/3)
 Android 동일현상 재현됨
</t>
    </r>
  </si>
  <si>
    <r>
      <rPr>
        <rFont val="Nanum Gothic"/>
        <color rgb="FF000000"/>
        <u/>
      </rPr>
      <t>(Doe,25/1)</t>
    </r>
    <r>
      <rPr>
        <rFont val="Nanum Gothic"/>
        <color rgb="FF000000"/>
        <u/>
      </rPr>
      <t xml:space="preserve"> OKCHEON-12576</t>
    </r>
    <r>
      <rPr>
        <rFont val="Nanum Gothic"/>
        <color rgb="FF000000"/>
        <u/>
      </rPr>
      <t xml:space="preserve"> 톡서랍 드라이브 &gt; 특정 파일 상세뷰 진입 시, 크래시 발생
ㄴ (isla, 25/8) 재현됨
 ㄴ 논이슈</t>
    </r>
  </si>
  <si>
    <t xml:space="preserve">1. 하단 메뉴 [삭제하기] 버튼 클릭
2. 얼럿에서 [삭제] 탭
3. 상세화면 종료 후 상세 확인
</t>
  </si>
  <si>
    <t>1. 팝업 표시
-----
휴지통으로 이동
선택한 파일을 휴지통으로 이동하시겠습니까? 이동 시 중요 표시 정보는 삭제됩니다. 
[취소][확인]
2. 삭제처리된다.
- iOS) 해당 사진 다음의 아이템(사진/동영상/파일등)의 상세화면이 표시된다.
- Android) 상세화면에서 삭제 시 이전 화면(드라이브 목록)으로 이동됨 
3. 폴더 리스트가 갱신되어 삭제된 사진이 표시되지 않는다.</t>
  </si>
  <si>
    <t>폴더 내 마지막 파일</t>
  </si>
  <si>
    <t>1. 하단 메뉴 [삭제하기] 버튼 클릭
2. 얼럿에서 [삭제] 탭</t>
  </si>
  <si>
    <t>1. 팝업 표시
-----
휴지통으로 이동
선택한 파일을 휴지통으로 이동하시겠습니까? 이동 시 중요 표시 정보는 삭제됩니다. 
[취소][확인]
2. 삭제처리된다.
- 상세화면이 닫히고, 빈폴더 표시
--
업로드된 파일이 없습니다.
내 파일을 톡클라우드 드라이브에 직접 올리고 폴더로 관리해보세요.</t>
  </si>
  <si>
    <t>하단 더보기 메뉴 클릭후 [상세정보] 메뉴 클릭</t>
  </si>
  <si>
    <t>이미지 상세정보가 표시된다.
--
종류 : 파일확장자
크기 
해상도</t>
  </si>
  <si>
    <t>다른앱으로 공유(Android)</t>
  </si>
  <si>
    <t>하단 더보기 메뉴 클릭후 [다른앱으로 공유] 메뉴 클릭</t>
  </si>
  <si>
    <t>작업선택 메뉴가 표시되며, 앱선택 시 해당 앱에서 사진 공유 액션 실행
adhoc테스트 진행</t>
  </si>
  <si>
    <t>뷰어 &gt; 동영상</t>
  </si>
  <si>
    <t>동영상 표시</t>
  </si>
  <si>
    <t>동영상 정보 : 길이</t>
  </si>
  <si>
    <t>동영상 전체 길이 및 현재 재생 위치 표시 확인</t>
  </si>
  <si>
    <t>프로그레스 바 앞쪽 : 현재 재생 위치 시간 표시
프레그레스 바 뒤쪽 : 동영상 전체 시간 표시
표시 형식 {MM:SS}</t>
  </si>
  <si>
    <t>안드는 스트리밍 / 외부 플레이어로 재생되어 동영상 길이, 현재 재생위치 미노출</t>
  </si>
  <si>
    <t>동영상 재생</t>
  </si>
  <si>
    <t>(A) 스트리밍</t>
  </si>
  <si>
    <t>300mb 이하
20분 이하</t>
  </si>
  <si>
    <t>조건의 동영상 상세보기 진입 후 플레이</t>
  </si>
  <si>
    <t>다운로드 없이 플레이 된다.
- 트랜스코딩 처리된 파일로 처리되거나, 트랜스코딩 처리 전인 경우는 원본 파일로 스트리밍 처리</t>
  </si>
  <si>
    <t>300mb 이상</t>
  </si>
  <si>
    <t>다운로드 없이 플레이 된다.
- 원본 파일로 스트리밍 처리</t>
  </si>
  <si>
    <t>(i) 스트리밍</t>
  </si>
  <si>
    <t>미리보기가 제공되지 않는 파일입니다.
기기에 저장후 이용해주세요.
[취소] / [저장하기]
&gt;&gt; 캐시 다운로드, 사진 다운로드 2군데 현재 다운로드 -&gt; 관련해서 캐시는 삭제할지 기획 체크</t>
  </si>
  <si>
    <t>kyle 26/3
Android : 플레이시 팝업 없이 외부 플레이어 연결 프로그램으로 재생 확인
(moz) 파일뷰어 적용. iOS only 케이스</t>
  </si>
  <si>
    <t>(i) 에러 - 트랜스코딩 진행중</t>
  </si>
  <si>
    <t>조건의 동영상 상세보기에서 동영상 재생 시도</t>
  </si>
  <si>
    <t>얼럿이 표시된다.
---
"파일을 처리중입니다.
완료 후 다시 시도해주세요."</t>
  </si>
  <si>
    <t>에러 - 트랜스코딩 실패시</t>
  </si>
  <si>
    <t>1. 조건의 동영상 상세보기에서 동영상 재생 시도
2. [저장하기] 진행</t>
  </si>
  <si>
    <t>1. 얼럿이 표시된다.
---
미리보기가 제공되지 않는 파일입니다.
기기에서 저장후 이용해주세요.
[취소] / [저장하기]
2. 기기에 동영상 파일이 저장된다.</t>
  </si>
  <si>
    <r>
      <rPr>
        <rFont val="Nanum Gothic"/>
      </rPr>
      <t xml:space="preserve">파일 정보가 표시된다.
- {파일명}.{확장자}
- 추가된 날짜 </t>
    </r>
    <r>
      <rPr>
        <rFont val="Nanum Gothic"/>
        <color rgb="FF000000"/>
      </rPr>
      <t>yyyy. m</t>
    </r>
    <r>
      <rPr>
        <rFont val="Nanum Gothic"/>
      </rPr>
      <t>. d</t>
    </r>
  </si>
  <si>
    <t>1. 위치선택 화면이 표시된다.
- 폴더명 : 파일이 위치한 폴더명으로 표시
2. 선택한 폴더 하위로 폴더가 이동된다.
- 화면 중앙 완료 레이어 표시 [ v ]
- 화면 하단 완료 토스트 표시 "위치를 이동하였습니다."</t>
  </si>
  <si>
    <t>kyle
OS별 동작 구분
iOS: 화면 중앙 레이어 표시
Android: 화면 하단 토스트 표시</t>
  </si>
  <si>
    <t>디바이스 갤러리에 동영상이 저장된다.</t>
  </si>
  <si>
    <t>1. 톡클라우드 &gt; 드라이브 &gt; 드라이브 동영상 상세
2. 전달하기 탭
3. 원본 파일 보내기 체크 해제 상태로 [확인] 탭
4. 채팅방 선택 후 [보내기] 탭</t>
  </si>
  <si>
    <r>
      <rPr>
        <rFont val="Nanum Gothic"/>
      </rPr>
      <t xml:space="preserve">1. 동영상 상세화면이 표시된다.
2. 원본 파일 보내기 팝업 표시
3. 전달 대상 선택 뷰 표시
4. 선택한 항목이 채팅방에 전송된다.
</t>
    </r>
    <r>
      <rPr>
        <rFont val="Nanum Gothic"/>
        <b/>
      </rPr>
      <t>- 동영상 타입으로 전송된다.</t>
    </r>
  </si>
  <si>
    <t>1. 톡클라우드 &gt; 드라이브 &gt; 드라이브 동영상 상세
2. 전달하기 탭
3. 원본 파일 보내기 체크 상태로 [확인] 탭
4. 채팅방 선택 후 [보내기] 탭</t>
  </si>
  <si>
    <r>
      <rPr>
        <rFont val="Nanum Gothic"/>
      </rPr>
      <t xml:space="preserve">1. 동영상 상세화면이 표시된다.
2. 원본 파일 보내기 팝업 표시
3. 전달 대상 선택 뷰 표시
4. 선택한 항목이 채팅방에 전송된다.
</t>
    </r>
    <r>
      <rPr>
        <rFont val="Nanum Gothic"/>
        <b/>
      </rPr>
      <t>- 파일 타입으로 전송된다.</t>
    </r>
  </si>
  <si>
    <t>1. 톡클라우드 &gt; 드라이브 &gt; 드라이브 동영상 상세
2. 전달하기 탭
3. 채팅방 선택 후 [보내기] 탭</t>
  </si>
  <si>
    <r>
      <rPr>
        <rFont val="Nanum Gothic"/>
      </rPr>
      <t xml:space="preserve">1. 동영상 상세화면이 표시된다.
2. 전달 대상 선택 뷰 표시
3. 선택한 항목이 채팅방에 전송된다.
</t>
    </r>
    <r>
      <rPr>
        <rFont val="Nanum Gothic"/>
        <b/>
      </rPr>
      <t>- 레버리지 타입으로 전송된다.
: 대용량 파일 말풍선</t>
    </r>
  </si>
  <si>
    <t>... &gt; 상세정보</t>
  </si>
  <si>
    <t xml:space="preserve">동영상 상세정보가 표시된다.
--
종류 : 파일확장자
크기 </t>
  </si>
  <si>
    <t>뷰어 &gt; 메모</t>
  </si>
  <si>
    <t>메모 정보 표시</t>
  </si>
  <si>
    <t>- 상단 표시 확인
- 날짜 확인</t>
  </si>
  <si>
    <t>- "메모" 로 표시된다.
- 작성날짜가 표시된다 : yyyy. m. d. 오전/오후 h:m</t>
  </si>
  <si>
    <t>1. 위치선택 화면이 표시된다.
- 폴더명 : 파일이 위치한 폴더명으로 표시
2. 선택한 폴더 하위로 메모가 이동된다.
- 화면 중앙 완료 레이어 표시 [ v ]
- 화면 하단 완료 토스트 표시 "위치를 이동하였습니다."</t>
  </si>
  <si>
    <r>
      <rPr>
        <rFont val="Nanum Gothic"/>
      </rPr>
      <t xml:space="preserve">(bono,25/5)
</t>
    </r>
    <r>
      <rPr>
        <rFont val="Nanum Gothic"/>
        <color rgb="FF1155CC"/>
        <u/>
      </rPr>
      <t>https://jira.daumkakao.com/browse/QATEAM-1479</t>
    </r>
    <r>
      <rPr>
        <rFont val="Nanum Gothic"/>
      </rPr>
      <t xml:space="preserve"> _Android
</t>
    </r>
    <r>
      <rPr>
        <rFont val="Nanum Gothic"/>
        <color rgb="FF1155CC"/>
        <u/>
      </rPr>
      <t>https://jira.daumkakao.com/browse/QATEAM-1480</t>
    </r>
    <r>
      <rPr>
        <rFont val="Nanum Gothic"/>
      </rPr>
      <t xml:space="preserve"> _iOS
드라이브 &gt; 메모 상세 &gt; 이동하기 후 이동하기 재선택시 폴더 위치 변경되어있지 않고 폴더 선택시 오류 얼럿 노출되는 현상</t>
    </r>
  </si>
  <si>
    <t>1. 메모 상세 하단 [수정하기] 버튼 클릭
2. 내용 수정 후 상단 [확인] 버튼 클릭</t>
  </si>
  <si>
    <t>1. 메모 수정 화면으로 이동
2. 수정된 내용으로 저장된다.</t>
  </si>
  <si>
    <r>
      <rPr>
        <rFont val="Nanum Gothic"/>
        <color rgb="FF1155CC"/>
        <u/>
      </rPr>
      <t xml:space="preserve">(juanaa, 25/2) </t>
    </r>
    <r>
      <rPr>
        <rFont val="Nanum Gothic"/>
        <color rgb="FF1155CC"/>
        <u/>
      </rPr>
      <t>OKCHEON-12862</t>
    </r>
    <r>
      <rPr>
        <rFont val="Nanum Gothic"/>
        <color rgb="FF1155CC"/>
        <u/>
      </rPr>
      <t xml:space="preserve">
드라이브 &gt; 뷰어_메모 &gt; 내용 수정 시, 본문 볼드체로 변경됨.</t>
    </r>
  </si>
  <si>
    <t>수정하기 - 이름변경</t>
  </si>
  <si>
    <t>변경 라인 - 첫라인</t>
  </si>
  <si>
    <t>1. 메모 수정 시 첫라인 변경
2. 중요 체크되어있는 메모의 첫라인 변경</t>
  </si>
  <si>
    <t>1. 메모 제목이 변경되어 표시된다.
2. 메모 제목이 변경되며, 중요에 표시되던 메모이름도 변경되어 표시된다.
- 50자 이상인 경우 제목은 잘라서 표시(50자까지만)</t>
  </si>
  <si>
    <t>수정하기 - 글자 제한/ 수정취소</t>
  </si>
  <si>
    <t>1. 조건의 상태로 편집 후 [완료] 버튼 클릭
2. 수정 취소(상단 X버튼)</t>
  </si>
  <si>
    <t>1. 얼럿이 표시된다.
--
"최대 작성 가능한 글자 수를 초과하였습니다."
2.팝업 표시 후 확인 클릭시 수정 취소
--
수정을 취소하시겠습니까?
[취소] / [확인]</t>
  </si>
  <si>
    <t>1. 하단 메뉴 [전달하기] 버튼 클릭
2. 친구 또는 채팅방 선택 후 보내기 시도
- 메시지 입력한 경우
- 메시지 미입력한 경우</t>
  </si>
  <si>
    <r>
      <rPr>
        <rFont val="Nanum Gothic"/>
      </rPr>
      <t xml:space="preserve">1. </t>
    </r>
    <r>
      <rPr>
        <rFont val="Nanum Gothic"/>
        <strike/>
        <color rgb="FFB7B7B7"/>
      </rPr>
      <t>전달하기</t>
    </r>
    <r>
      <rPr>
        <rFont val="Nanum Gothic"/>
      </rPr>
      <t xml:space="preserve"> 공유피커가 표시된다.
2. 해당 채팅방에 메모 텍스트가 전달된다.</t>
    </r>
  </si>
  <si>
    <t xml:space="preserve">1. 팝업 표시
-----
휴지통으로 이동
선택한 파일을 휴지통으로 이동하시겠습니까? 이동 시 중요 표시 정보는 삭제됩니다. 
[취소][확인]
iOS [취소] [삭제]
2. 삭제처리된다.
- 상세화면이 닫히고 리스트로 복귀
</t>
  </si>
  <si>
    <t>뷰어 &gt; 링크</t>
  </si>
  <si>
    <t>(ADHOC) 링크 클릭시 인앱브라우저에서 링크 표시 확인</t>
  </si>
  <si>
    <t>파일 간 이동(스와이프)</t>
  </si>
  <si>
    <t>다음 파일이 사진/동영상</t>
  </si>
  <si>
    <t>드라이브_푸시 알림</t>
  </si>
  <si>
    <t>전송 시작 알림</t>
  </si>
  <si>
    <t>전송 대기/전송 중 항목 없음</t>
  </si>
  <si>
    <t>파일 올리기 실행 후 전송목록 이동 시점에 푸시 알림 확인</t>
  </si>
  <si>
    <t>푸시 알림 표시
--
- 타이틀 : 톡클라우드 업로드 시작
- 내용 : 드라이브에 파일 업로드를 시작합니다.</t>
  </si>
  <si>
    <t>전송 중 항목 있음</t>
  </si>
  <si>
    <t>푸시 알림 표시
--
톡클라우드 &gt; 내 폰에서 올리기 시작
파일 업로드를 시작합니다.</t>
  </si>
  <si>
    <t>전송 대기 중 항목 있음</t>
  </si>
  <si>
    <t>실패 항목 있음</t>
  </si>
  <si>
    <t>업로드 완료 알림</t>
  </si>
  <si>
    <t>업로드 완료 시 푸시알림 확인</t>
  </si>
  <si>
    <t>푸시 알림 표시
--
- 타이틀 : 톡클라우드 업로드 완료
- 내용 : 모든 파일이 드라이브에 업로드 되었습니다.</t>
  </si>
  <si>
    <r>
      <rPr>
        <rFont val="Nanum Gothic"/>
        <color rgb="FF000000"/>
        <u/>
      </rPr>
      <t xml:space="preserve">(justin, 24/9)
iOS스펙 - 전송 목록 화면에서는 완료팝업 미노출되며, 그 외 진입점에서는 완료 팝업 발생
위 내용 참고, 아래 이슈는 스펙처리
[iOS] 업로드 완료 푸시 알림 미노출되는 현상 </t>
    </r>
    <r>
      <rPr>
        <rFont val="Nanum Gothic"/>
        <color rgb="FF000000"/>
        <u/>
      </rPr>
      <t>https://jira.daumkakao.com/browse/OKCHEON-12343</t>
    </r>
    <r>
      <rPr>
        <rFont val="Nanum Gothic"/>
        <color rgb="FF000000"/>
        <u/>
      </rPr>
      <t xml:space="preserve"> 
(bono,25/5)
</t>
    </r>
    <r>
      <rPr>
        <rFont val="Nanum Gothic"/>
        <color rgb="FF000000"/>
        <u/>
      </rPr>
      <t>https://jira.daumkakao.com/browse/OKCHEON-12584</t>
    </r>
    <r>
      <rPr>
        <rFont val="Nanum Gothic"/>
        <color rgb="FF000000"/>
        <u/>
      </rPr>
      <t xml:space="preserve"> 
[안드] 전송목록 조회 시 업로드 완료 푸시 알림 미노출 처리
위 지라로 안드도 미노출로 동작 통일됨</t>
    </r>
  </si>
  <si>
    <t>업로드 완료 알림
- 실패 있음</t>
  </si>
  <si>
    <t>실패 파일 있음</t>
  </si>
  <si>
    <t>푸시 알림 표시
--
톡클라우드 &gt; 내 폰에서 올리기 완료
업로드에 실패한 파일이 있습니다.
확인해주세요.</t>
  </si>
  <si>
    <t xml:space="preserve">(connor, 2023/1) OKCHEON-10284 전송목록 화면에서는 미노출, 다른 영역에서 확인 </t>
  </si>
  <si>
    <t>[TC진행카운트용]</t>
  </si>
  <si>
    <t>우선순위 1~3</t>
  </si>
  <si>
    <t>톡 버티컬 영역</t>
  </si>
  <si>
    <t>ㄴOS별 진행개수</t>
  </si>
  <si>
    <t xml:space="preserve">&gt;&gt; 숨김처리 카운트, 보이는건 완료 ! </t>
  </si>
  <si>
    <t>죠르디 도구 제공</t>
  </si>
  <si>
    <t>나챗방 &gt; 플러스메뉴 진입</t>
  </si>
  <si>
    <t>(26/3차 기준)
사진 - 카메라 - 선물하기 - 미니게임 - 공개투표 - 지도 - 뮤직 - 파일 - 톡클라우드 - 연락처 - 음성메세지 - 예약메세지 - 캡처 - 일정</t>
  </si>
  <si>
    <t>(trudy, 26/4)
ios : 사진 - 카메라 - 선물하기 - 지도 - 뮤직 - 미니게임 - 공개투표 - 파일 - 톡클라우드 - 연락처 - 음성메시지 - 예약메시지 - 캡처 - 일정</t>
  </si>
  <si>
    <t>죠르디 도구 진입</t>
  </si>
  <si>
    <t>죠르디 도구 노출</t>
  </si>
  <si>
    <t>선택 메뉴 진입</t>
  </si>
  <si>
    <t>나챗방 &gt; 플러스메뉴 &gt; [일정] 버튼 탭</t>
  </si>
  <si>
    <t>[Android]
플러스메뉴 딤드처리, 다이얼로그 노출 
- 타이틀 : 일정
- 일정 등록 
- 할 일 등록
: 다이얼로그 외 영역 탭 시 다이얼로그 닫히고, 플러스메뉴 복귀
[iOS]
플러스메뉴 닫히고 액션시트 노출
- 일정 등록 
- 할 일 등록 
- 취소
: 취소 탭시 액션시트 닫히고, 플러스메뉴는 닫힌 상태 유지</t>
  </si>
  <si>
    <t xml:space="preserve">일정 </t>
  </si>
  <si>
    <t>플러스메뉴 &gt; [일정] 다이얼로그 노출된 상태</t>
  </si>
  <si>
    <t>[일정 등록] 버튼 탭</t>
  </si>
  <si>
    <r>
      <rPr>
        <rFont val="Nanum Gothic"/>
      </rPr>
      <t xml:space="preserve">일정 등록 풀뷰 </t>
    </r>
    <r>
      <rPr>
        <rFont val="Nanum Gothic"/>
        <strike/>
      </rPr>
      <t>하프뷰</t>
    </r>
    <r>
      <rPr>
        <rFont val="Nanum Gothic"/>
      </rPr>
      <t xml:space="preserve"> 노출
- 일정 제목 (일정 제목을 입력해 주세요.)
시작
종료
하루 종일 
옵션 더보기
  음력
  시간대
  반복 안함
내 캘린더
장소
참석자 초대
15분 전
알림 추가
친구 태그
설명 추가
카테고리
[일정 목록 보기]
- [일정 목록 보기] : 캘린더 홈으로 이동
: 닫기 시 나챗방으로 복귀
- [저장] : 등록한 정보로 일정 등록 완료</t>
    </r>
  </si>
  <si>
    <r>
      <rPr>
        <rFont val="Nanum Gothic"/>
      </rPr>
      <t xml:space="preserve">(billy, 25/5) 
</t>
    </r>
    <r>
      <rPr>
        <rFont val="Nanum Gothic"/>
        <color rgb="FF1155CC"/>
        <u/>
      </rPr>
      <t>https://jira.daumkakao.com/browse/QATEAM-1345</t>
    </r>
    <r>
      <rPr>
        <rFont val="Nanum Gothic"/>
      </rPr>
      <t xml:space="preserve">
장소 추가된 상태 &gt; 재진입후 동작없이 이전화면으로 복귀시 추가되어 있던 장소가 사라짐
</t>
    </r>
  </si>
  <si>
    <t>할 일</t>
  </si>
  <si>
    <t>[할 일 등록] 버튼 탭</t>
  </si>
  <si>
    <r>
      <rPr>
        <rFont val="Nanum Gothic"/>
      </rPr>
      <t xml:space="preserve">할 일 등록 풀뷰 </t>
    </r>
    <r>
      <rPr>
        <rFont val="Nanum Gothic"/>
        <strike/>
      </rPr>
      <t>하프뷰</t>
    </r>
    <r>
      <rPr>
        <rFont val="Nanum Gothic"/>
      </rPr>
      <t xml:space="preserve"> 노출
- 할 일 제목 (할 일을 입력해 주세요.)</t>
    </r>
    <r>
      <rPr>
        <rFont val="Nanum Gothic"/>
        <strike/>
      </rPr>
      <t xml:space="preserve">
</t>
    </r>
    <r>
      <rPr>
        <rFont val="Nanum Gothic"/>
      </rPr>
      <t>기한 없음
알림 추가
반복 안 함
도전 기록 보기
[할 일 목록 보기]
- [할 일 목록 보기] : 할 일 목록으로 이동
: 닫기 시 나챗방으로 복귀
- [저장] : 등록한 정보로 할일 등록 완료</t>
    </r>
  </si>
  <si>
    <t>예약메시지</t>
  </si>
  <si>
    <t>나챗방에 전송된 메시지가 존재하는 상태</t>
  </si>
  <si>
    <t>나챗방 &gt; 플러스메뉴 &gt; 예약메시지</t>
  </si>
  <si>
    <t>예약메시지 등록 풀뷰 노출
- 발송대상 : 나챗방 디폴트 선택됨</t>
  </si>
  <si>
    <r>
      <rPr>
        <rFont val="Nanum Gothic"/>
      </rPr>
      <t xml:space="preserve">(juanaa, 26/5) </t>
    </r>
    <r>
      <rPr>
        <rFont val="Nanum Gothic"/>
        <color rgb="FF1155CC"/>
        <u/>
      </rPr>
      <t xml:space="preserve">QATEAM-13446
</t>
    </r>
    <r>
      <rPr>
        <rFont val="Nanum Gothic"/>
      </rPr>
      <t>and : 예약메세지 &gt; 이미지 재 첨부 시, 기존 첨부 이미지 선택 상태가 유지되지 않는 현상</t>
    </r>
  </si>
  <si>
    <t>1:1 채팅방 &gt; 플러스메뉴 진입</t>
  </si>
  <si>
    <t>(26/3차 기준)
사진 - 카메라 - 통화 - 선물하기 - 송금 - 미니게임 - 지도 - 친구위치 - 뮤직 - 파일 - 톡클라우드 - 연락처 - 음성메세지 - 예약메세지 - 캡처 - 일정</t>
  </si>
  <si>
    <t>(trudy, 26/4)
ios : 사진 - 카메라 - 통화 - 선물하기 - 송금 - 지도 - 친구위치 - 뮤직 - 미니게임 - 파일 - 톡클라우드 - 연락처 - 음성메시지 - 예약메시지 - 캡처 - 일정</t>
  </si>
  <si>
    <t>그룹 채팅방 &gt; 플러스메뉴 진입</t>
  </si>
  <si>
    <t>브리핑 보드</t>
  </si>
  <si>
    <t>브리핑보드 진입점</t>
  </si>
  <si>
    <t>죠르디 홈
(나챗방 &gt; 사이드메뉴)</t>
  </si>
  <si>
    <t>죠르디 홈 &gt; 브리핑보드 영역 &gt; 일정 영역 확인</t>
  </si>
  <si>
    <t>브리핑보드 일정 탭으로 이동</t>
  </si>
  <si>
    <t>죠르디 홈 &gt; 브리핑보드 영역 &gt; 할 일 영역 확인</t>
  </si>
  <si>
    <t>브리핑보드 할 일 탭으로 이동</t>
  </si>
  <si>
    <t>죠르디 홈 &gt; 브리핑보드 영역 &gt; 예약 메시지 영역 확인</t>
  </si>
  <si>
    <t>브리핑보드 예약 메시지 탭으로 이동</t>
  </si>
  <si>
    <t>브리핑보드 UI 및 기본 동작</t>
  </si>
  <si>
    <t>공통 UI</t>
  </si>
  <si>
    <t>브리핑 보드 진입</t>
  </si>
  <si>
    <t>&lt;- 브리핑 보드           
일정, 할일, 예약메시지 순으로 탭 노출</t>
  </si>
  <si>
    <t>탭 이동</t>
  </si>
  <si>
    <t>브리핑 보드에서 각각의 탭 선택하여 전환</t>
  </si>
  <si>
    <t>일정, 할일, 예약메시지 3개 탭 이동 가능</t>
  </si>
  <si>
    <t>브리핑 보드 &gt; 일정 탭 &gt; UI 확인</t>
  </si>
  <si>
    <t xml:space="preserve"> - yyyy년 (해당 년도 일정의 최상단에 노출)
 - m월 | 캘린더색상 | 제목 | 주최자 프로필사진
    d                           시간
                                    장소
 - 목록 스크롤 가능
    : 해당 날짜의 일정 목록이 미노출 될때까지 날짜 고정되어 노출
 - [톡캘린더 바로가기] [일정 등록하기]</t>
  </si>
  <si>
    <t>[jinny]
초대자가 있는 경우 주최자 프로필사진 노출됨 
(초대 인원 없이 내가 만든 일정은 미노출)</t>
  </si>
  <si>
    <t>상세화면</t>
  </si>
  <si>
    <t>브리핑 보드 &gt; 일정 탭 &gt; 임의의 일정 선택</t>
  </si>
  <si>
    <t>해당 일정의 상세로 이동
 - 더보기 메뉴
    : 편집 
    : 공유
    : 삭제 (iOS : 일정 삭제)
    : 복제
    : (신고) - 친구가 아닌 상대가 등록한 일정에서만 노출
 - 제목
 - 일정
    : 음력 날짜
    : 양력 날짜
    : 반복 여부
 - 친구 태그
    : 태그된 친구 목록
 - 주소 및 지도
 - 알림
 - 캘린더
 - 초대 멤버    모두보기
   : 참석 n명
   : 주최자 프로필, 참석자 프로필
 - 채팅하기
   : 선택 시 채팅방으로 이동
 - 설명
 - 선택된 카테고리
 - 참석 응답 
   : 참석 / 미정 / 불참</t>
  </si>
  <si>
    <t>브리핑 보드 &gt; 일정 탭 &gt; 임의의 일정 선택 &gt; 일정 내용 수정 &gt; 목록으로 복귀</t>
  </si>
  <si>
    <t>수정한 내용 목록에 반영</t>
  </si>
  <si>
    <t>톡캘린더 바로가기</t>
  </si>
  <si>
    <t>브리핑 보드 &gt; 일정 탭 &gt; 톡캘린더 바로가기 선택</t>
  </si>
  <si>
    <t>톡캘린더홈으로 이동</t>
  </si>
  <si>
    <t>(ray, 24/5) iOS
톡캘린더 홈 이동 시 로딩애니메이션 간헐적으로 2회 노출(데이터 동기화를 위해 캘린더 화면에서 로딩 이미지 1번, 브리핑 보드에서 1번. 타이밍적으로 2회 노출 가능)</t>
  </si>
  <si>
    <t>일정 등록하기</t>
  </si>
  <si>
    <t>브리핑 보드 &gt; 일정 탭 &gt; 일정 등록하기 선택</t>
  </si>
  <si>
    <r>
      <rPr>
        <rFont val="Nanum Gothic"/>
      </rPr>
      <t xml:space="preserve">일정 등록 풀뷰 </t>
    </r>
    <r>
      <rPr>
        <rFont val="Nanum Gothic"/>
        <strike/>
      </rPr>
      <t xml:space="preserve">하프뷰 </t>
    </r>
    <r>
      <rPr>
        <rFont val="Nanum Gothic"/>
      </rPr>
      <t>로딩
 - 일정 등록 완료 후 브리핑 보드 &gt; 일정 목록으로 이동
 - 등록한 일정이 정렬 순서에 맞게 등록 됨</t>
    </r>
  </si>
  <si>
    <t xml:space="preserve">할 일 </t>
  </si>
  <si>
    <t>할 일 탭 UI</t>
  </si>
  <si>
    <t>할 일 / 완료한 일 필터</t>
  </si>
  <si>
    <t>브리핑 보드 &gt; 할 일 선택 &gt; UI 확인</t>
  </si>
  <si>
    <t>할 일 / 완료한 일 / 중요 목록으로 구분
 - (default) 할 일 필터링 된 목록으로 진입</t>
  </si>
  <si>
    <r>
      <rPr>
        <rFont val="Nanum Gothic"/>
      </rPr>
      <t xml:space="preserve">브리핑 보드 &gt; 할 일 탭 &gt; 할 일 필터 선택 후 UI 확인
</t>
    </r>
    <r>
      <rPr>
        <rFont val="Nanum Gothic"/>
        <strike/>
      </rPr>
      <t>1. 내용이 3줄 이상인 경우 내용 영역 확인
2. 기한 만료된 경우 기한 영역 확인</t>
    </r>
  </si>
  <si>
    <r>
      <rPr>
        <rFont val="Nanum Gothic"/>
        <color rgb="FF000000"/>
      </rPr>
      <t xml:space="preserve"> - 할 일 | 개수 (필터링 선택된 상태)
 - O / 내용 / 북마크 </t>
    </r>
    <r>
      <rPr>
        <rFont val="Nanum Gothic"/>
        <strike/>
        <color rgb="FF000000"/>
      </rPr>
      <t>/ 더보기 메뉴 (순서 편집 / 삭제)</t>
    </r>
    <r>
      <rPr>
        <rFont val="Nanum Gothic"/>
        <color rgb="FF000000"/>
      </rPr>
      <t xml:space="preserve">
 </t>
    </r>
    <r>
      <rPr>
        <rFont val="Nanum Gothic"/>
        <color rgb="FF000000"/>
        <u/>
      </rPr>
      <t xml:space="preserve">  🕒 yy</t>
    </r>
    <r>
      <rPr>
        <rFont val="Nanum Gothic"/>
        <color rgb="FF000000"/>
      </rPr>
      <t xml:space="preserve">yy.m.d. 요일
   🔄 반복, 반복 종료일
 - 목록 : 최대 n 개 노출, 최신 등록한 할 일이 최상단에 위치
 - [할 일 등록하기]
</t>
    </r>
    <r>
      <rPr>
        <rFont val="Nanum Gothic"/>
        <strike/>
        <color rgb="FF000000"/>
      </rPr>
      <t>1. 내용 : 최대 3줄 노출 후 말줄임 처리
2. 기한 날짜 붉은색으로 표기</t>
    </r>
  </si>
  <si>
    <t>반복 있음 &amp; 도전기록 off</t>
  </si>
  <si>
    <t>브리핑 보드 &gt; 할 일 탭 &gt; 할 일 필터 선택
1. 완료 영역 체크
2. 완료한 일 리스트 확인</t>
  </si>
  <si>
    <r>
      <rPr>
        <rFont val="Nanum Gothic"/>
      </rPr>
      <t xml:space="preserve">1. 완료 토스트 노출 및 할 일 목록에서 제거
 - "완료했습니다. </t>
    </r>
    <r>
      <rPr>
        <rFont val="Nanum Gothic"/>
        <b/>
      </rPr>
      <t>(반복 주기) 반복 됩니다.</t>
    </r>
    <r>
      <rPr>
        <rFont val="Nanum Gothic"/>
      </rPr>
      <t>"
2. 완료한 일 목록 최상단으로 이동</t>
    </r>
  </si>
  <si>
    <t>브리핑 보드 &gt; 할 일 탭 &gt; 할 일 필터 선택 &gt; 할 일 선택</t>
  </si>
  <si>
    <t>해당 할 일의 상세로 이동</t>
  </si>
  <si>
    <t>브리핑 보드 &gt; 할 일 탭 &gt; 할 일 필터 선택 &gt; 할 일 선택
1. 내용 수정
2. 기한 수정
3. 반복 수정 
4. 북마크 수정
5. 완료 처리</t>
  </si>
  <si>
    <r>
      <rPr>
        <rFont val="Nanum Gothic"/>
      </rPr>
      <t xml:space="preserve">[And] 할 일 수정 &gt; 기한 / 반복 수정 후 저장 시 내용 영역에 커서 깜빡이는 현상
</t>
    </r>
    <r>
      <rPr>
        <rFont val="Nanum Gothic"/>
        <color rgb="FF1155CC"/>
        <u/>
      </rPr>
      <t>https://jira.daumkakao.com/browse/QACALENDAR-5013</t>
    </r>
    <r>
      <rPr>
        <rFont val="Nanum Gothic"/>
      </rPr>
      <t xml:space="preserve"> 
ㄴ 백로그</t>
    </r>
  </si>
  <si>
    <t>브리핑 보드 &gt; 할 일 탭 &gt; 할 일 필터 선택 &gt; 할 일 선택 &gt; 할 일 상세화면에서
1. 내용 수정
2. 기한 수정
3. 반복 수정
4. 북마크 수정
5. 수정 완료 후 할 일 목록에서 수정 내용 반영 여부 확인
6. 수정 완료 후 할 일 목록에서 순서 확인</t>
  </si>
  <si>
    <t>[aren]
목록에서의 순서 변경
 - 완료 &lt;-&gt; 완료 해제 한 경우에만 최상단으로 이동 되고, 이 외에는 수정 후에도 기존 목록 위치가 유지 됨</t>
  </si>
  <si>
    <r>
      <rPr>
        <rFont val="Nanum Gothic"/>
      </rPr>
      <t xml:space="preserve">브리핑 보드 &gt; 할 일 탭 &gt; 할 일 필터 선택 &gt; 우 상단 편집  </t>
    </r>
    <r>
      <rPr>
        <rFont val="Nanum Gothic"/>
        <strike/>
      </rPr>
      <t>할 일 더보기 메뉴 &gt; 순서 편집</t>
    </r>
    <r>
      <rPr>
        <rFont val="Nanum Gothic"/>
      </rPr>
      <t xml:space="preserve">
1. UI 확인
2. 순서 편집 (드래그 앤 드랍)
3. 완료 
 - [iOS] 완료 버튼 선택
 - [Android] &lt;- 버튼 선택</t>
    </r>
  </si>
  <si>
    <r>
      <rPr>
        <rFont val="Nanum Gothic"/>
      </rPr>
      <t xml:space="preserve">1. 순서 편집 화면으로 전환
[iOS]
 - 좌상단 완료 버튼, 타이틀 : </t>
    </r>
    <r>
      <rPr>
        <rFont val="Nanum Gothic"/>
        <strike/>
      </rPr>
      <t>순서</t>
    </r>
    <r>
      <rPr>
        <rFont val="Nanum Gothic"/>
      </rPr>
      <t xml:space="preserve"> 편집
 - </t>
    </r>
    <r>
      <rPr>
        <rFont val="Nanum Gothic"/>
        <strike/>
      </rPr>
      <t>더보기 메뉴 순서 변경 메뉴 UI 로 변경</t>
    </r>
    <r>
      <rPr>
        <rFont val="Nanum Gothic"/>
      </rPr>
      <t xml:space="preserve"> 할일 우측 순서 변경 버튼 노출
 - 할 일 필터링, 완료한 일 필터링, 완료 처리, 상세 이동 불가
[Android]
 - 좌상단 &lt;-, 타이틀 : </t>
    </r>
    <r>
      <rPr>
        <rFont val="Nanum Gothic"/>
        <strike/>
      </rPr>
      <t>순서</t>
    </r>
    <r>
      <rPr>
        <rFont val="Nanum Gothic"/>
      </rPr>
      <t xml:space="preserve"> 편집
 - </t>
    </r>
    <r>
      <rPr>
        <rFont val="Nanum Gothic"/>
        <strike/>
      </rPr>
      <t>더보기 메뉴 순서 변경 메뉴 UI 로 변경</t>
    </r>
    <r>
      <rPr>
        <rFont val="Nanum Gothic"/>
      </rPr>
      <t xml:space="preserve"> 할일 우측 순서 변경 버튼 노출
 - 할 일 필터링, 완료한 일 필터링, 완료 처리, 상세 이동 불가
2. 순서 변경 가능
3. 변경한 순서 목록에 반영</t>
    </r>
  </si>
  <si>
    <r>
      <rPr>
        <rFont val="Nanum Gothic"/>
      </rPr>
      <t xml:space="preserve">[aren] 노운이슈 참고
</t>
    </r>
    <r>
      <rPr>
        <rFont val="Nanum Gothic"/>
        <color rgb="FF1155CC"/>
        <u/>
      </rPr>
      <t>https://wiki.daumkakao.com/pages/viewpage.action?pageId=826575489</t>
    </r>
    <r>
      <rPr>
        <rFont val="Nanum Gothic"/>
      </rPr>
      <t xml:space="preserve">
(관련지라 JORDY-178)
* 페이지 불러오지 않은 상태에서 순서편집시 스펙
- OS버전 15미만 : 할 일을 선택하여 드래그&amp;드랍으로 끌고 스크롤 다운 &gt; 목록 페이징이 발생하면 잡고 드래그하던 할 일 아이템은 이전 위치로 복귀 (논이슈)
- OS버전 15이상 : 할 일을 선택하여 드래그&amp;드랍으로 끌고 스크롤 다운 &gt; 목록 페이징이 발생해도 드래그 동작에 이슈 없음. 드래그 하면서 페이징이 동시에 이루어짐.
OS 버전에 따라 순서변경 모드에서 드래그+페이징시 동작은 약간 상이할 수 있으나 순서변경 모드에서 전체 할 일 목록이 보이는 것은 동일
- 안드는 드래그+스크롤 다운 시에도 이슈 없음</t>
    </r>
  </si>
  <si>
    <r>
      <rPr>
        <rFont val="Nanum Gothic"/>
      </rPr>
      <t xml:space="preserve">브리핑 보드 &gt; 할 일 탭 &gt; 할 일 필터 선택 &gt; 할 일 (android) 롱탭, (ios) 우 스와이프 </t>
    </r>
    <r>
      <rPr>
        <rFont val="Nanum Gothic"/>
        <strike/>
      </rPr>
      <t xml:space="preserve">더보기 메뉴 </t>
    </r>
    <r>
      <rPr>
        <rFont val="Nanum Gothic"/>
      </rPr>
      <t>&gt; 삭제 선택</t>
    </r>
  </si>
  <si>
    <t>반복 있음</t>
  </si>
  <si>
    <r>
      <rPr>
        <rFont val="Nanum Gothic"/>
      </rPr>
      <t xml:space="preserve">브리핑 보드 &gt; 할 일 탭 &gt; 할 일 필터 선택 &gt; 할 일 (android) 롱탭, (ios) 우 스와이프 </t>
    </r>
    <r>
      <rPr>
        <rFont val="Nanum Gothic"/>
        <strike/>
      </rPr>
      <t xml:space="preserve">더보기 메뉴 </t>
    </r>
    <r>
      <rPr>
        <rFont val="Nanum Gothic"/>
      </rPr>
      <t>&gt; 삭제 선택</t>
    </r>
  </si>
  <si>
    <r>
      <rPr>
        <rFont val="Nanum Gothic"/>
      </rPr>
      <t xml:space="preserve">삭제 확인 alert 노출
 - "반복 할 일 삭제
     선택한 할 일 및 반복 설정을 모두 삭제합니다. 향후 해당 할 일이 반복 등록되지 않습니다.
     </t>
    </r>
    <r>
      <rPr>
        <rFont val="Nanum Gothic"/>
        <b/>
        <strike/>
      </rPr>
      <t>할 일 및 반복 설정을 모두 삭제합니다. 향후 해당 할 일이 반복 등록되지 않습니다.</t>
    </r>
    <r>
      <rPr>
        <rFont val="Nanum Gothic"/>
        <strike/>
      </rPr>
      <t>"</t>
    </r>
    <r>
      <rPr>
        <rFont val="Nanum Gothic"/>
      </rPr>
      <t xml:space="preserve">
     [취소][확인]
 - [취소] : 변경사항 없이 alert 만 종료
 - [확인] : 할 일 삭제 처리 및 토스트 제공 ("할 일을 삭제했습니다.")
) 후 할 일 목록으로 복귀
 - 할 일 목록에서 해당 할 일 삭제 되어 노출되지 않음</t>
    </r>
  </si>
  <si>
    <t>1. 브리핑 보드 &gt; 할 일 탭 &gt;_x001f_할 일 필터 선택 &gt; 할 일 등록하기 선택
2. 내용, 기한, 반복 등 입력 후 등록하기</t>
  </si>
  <si>
    <r>
      <rPr>
        <rFont val="Nanum Gothic"/>
      </rPr>
      <t xml:space="preserve">1. 할 일 등록하기 풀뷰 </t>
    </r>
    <r>
      <rPr>
        <rFont val="Nanum Gothic"/>
        <strike/>
      </rPr>
      <t>하프뷰</t>
    </r>
    <r>
      <rPr>
        <rFont val="Nanum Gothic"/>
      </rPr>
      <t xml:space="preserve"> 로딩
2. 할 일 등록 완료
 - 할 일 목록에 등록한 할 일 최상단에 노출</t>
    </r>
  </si>
  <si>
    <t>브리핑 보드 &gt; 할 일 탭 &gt; 완료한 일 필터 선택 후 UI 확인
1. 내용이 3줄 이상인 경우 내용 영역 확인
2. 기한 만료된 경우 기한 영역 확인</t>
  </si>
  <si>
    <r>
      <rPr>
        <rFont val="&quot;Nanum Gothic&quot;"/>
        <color rgb="FF000000"/>
      </rPr>
      <t xml:space="preserve"> - 완료한 일 | 개수 (필터링 선택된 상태)
 - v / 내용 (내용 취소선 처리) / 북마크 / </t>
    </r>
    <r>
      <rPr>
        <rFont val="&quot;Nanum Gothic&quot;"/>
        <strike/>
        <color rgb="FF000000"/>
      </rPr>
      <t>더보기 메뉴 (삭제)</t>
    </r>
    <r>
      <rPr>
        <rFont val="&quot;Nanum Gothic&quot;"/>
        <color rgb="FF000000"/>
      </rPr>
      <t xml:space="preserve">
 </t>
    </r>
    <r>
      <rPr>
        <rFont val="&quot;Nanum Gothic&quot;"/>
        <color rgb="FF000000"/>
      </rPr>
      <t xml:space="preserve">  기한 yy</t>
    </r>
    <r>
      <rPr>
        <rFont val="&quot;Nanum Gothic&quot;"/>
        <color rgb="FF000000"/>
      </rPr>
      <t xml:space="preserve">yy.mm.dd 요일
   반복 매일 / 매주 / 매월 </t>
    </r>
    <r>
      <rPr>
        <rFont val="&quot;Nanum Gothic&quot;"/>
        <strike/>
        <color rgb="FF000000"/>
      </rPr>
      <t>매달</t>
    </r>
    <r>
      <rPr>
        <rFont val="&quot;Nanum Gothic&quot;"/>
        <color rgb="FF000000"/>
      </rPr>
      <t xml:space="preserve"> / 매년
 - 목록 : 최대 n 개 노출, 최신 등록한 할 일이 최상단에 위치
 - [할 일 등록하기]
1. 내용 : 최대 3줄 노출 후 말줄임 처리
2. 기한 날짜 다른 텍스트 색과 동일하게 표기</t>
    </r>
  </si>
  <si>
    <r>
      <rPr>
        <rFont val="&quot;Nanum Gothic&quot;"/>
        <color rgb="FF000000"/>
      </rPr>
      <t xml:space="preserve">[aren] 스펙 변경 참고
JORDY-213
목록에서 끊어주는 글자수를 100자 -&gt;300자로 늘이는 것으로 논의
패드의 가로모드와 같이 너비가 길어질 경우는 300자 기준으로 끊기고 말줄임표가 표시. (3줄 미만으로 보여질 수 있음)
300자로 제한이 변경되었다고 해도 위와 같이 가로모드 등에서는 3줄 미만 + 말줄임이 표시될 수 있는데, 이는 논이슈로 처리 
위키 내용 </t>
    </r>
    <r>
      <rPr>
        <rFont val="&quot;Nanum Gothic&quot;"/>
        <color rgb="FF000000"/>
      </rPr>
      <t>https://wiki.daumkakao.com/pages/viewpage.action?pageId=826575478</t>
    </r>
  </si>
  <si>
    <t>(bono,2023/01)
위키 및 현재동작: 더보기 버튼 미노출
기획서20p: 더보기 버튼 노출
-&gt; (aren) tc update 완료</t>
  </si>
  <si>
    <t>브리핑 보드 &gt; 할 일 탭 &gt; 완료한 일 필터 선택
1. 완료 영역 체크
2. 할 일 리스트 확인</t>
  </si>
  <si>
    <t>1. 완료 영역 해제된 후 완료한 일 목록에서 제거
2. 할 일 목록 최상단으로 이동 됨</t>
  </si>
  <si>
    <t>브리핑 보드 &gt; 할 일 탭 &gt; 완료한 일 필터 선택 &gt; 할 일 내용 선택</t>
  </si>
  <si>
    <t>브리핑 보드 &gt; 할 일 탭 &gt; 완료한 일 필터 선택 &gt; 할 일 선택
1. 내용 수정
2. 기한 수정
3. 반복 수정 
4. 북마크 수정
5. 완료 해제 처리</t>
  </si>
  <si>
    <t>브리핑 보드 &gt; 할 일 탭 &gt; 완료한 일 필터 선택 &gt; 할 일 선택 &gt; 완료한 일 상세화면에서
1. 북마크 수정 후 완료한 일 목록에서 수정 내용 반영 여부 확인</t>
  </si>
  <si>
    <t>1. 북마크 수정한 내용 목록에 반영 완료</t>
  </si>
  <si>
    <r>
      <rPr>
        <rFont val="&quot;Nanum Gothic&quot;"/>
      </rPr>
      <t xml:space="preserve">브리핑 보드 &gt; 할 일 탭 &gt; 완료한 일 필터 선택 &gt; 할 일 (android) 롱탭, (ios) 우 스와이프 </t>
    </r>
    <r>
      <rPr>
        <rFont val="&quot;Nanum Gothic&quot;"/>
        <strike/>
      </rPr>
      <t>더보기 메뉴</t>
    </r>
    <r>
      <rPr>
        <rFont val="&quot;Nanum Gothic&quot;"/>
      </rPr>
      <t xml:space="preserve"> &gt; 삭제 선택</t>
    </r>
  </si>
  <si>
    <r>
      <rPr>
        <rFont val="&quot;Nanum Gothic&quot;"/>
      </rPr>
      <t xml:space="preserve">삭제 확인 alert 노출
 - "반복 할 일 삭제
     선택한 할 일 및 반복 설정을 모두 삭제합니다. 향후 해당 할 일이 반복 등록되지 않습니다.
     </t>
    </r>
    <r>
      <rPr>
        <rFont val="&quot;Nanum Gothic&quot;"/>
        <strike/>
      </rPr>
      <t>할 일 및 반복 설정을 모두 삭제합니다. 향후 해당 할 일이 반복 등록되지 않습니다."</t>
    </r>
    <r>
      <rPr>
        <rFont val="&quot;Nanum Gothic&quot;"/>
      </rPr>
      <t xml:space="preserve">
     [취소][확인]
 - [취소] : 변경사항 없이 alert 만 종료
 - [확인] : 할 일 삭제 처리 및 토스트 제공 ("완료한 일을 삭제했습니다.") 후 완료한 일 목록으로 복귀
 - 완료한 일 목록에서 해당 할 일 삭제 되어 노출되지 않음</t>
    </r>
  </si>
  <si>
    <r>
      <rPr>
        <rFont val="&quot;Nanum Gothic&quot;"/>
        <color rgb="FFB7B7B7"/>
      </rPr>
      <t xml:space="preserve">(bono,2022/07)
ITEAM-16994 TC 수정 부탁드립니다.
토스트 문구 : 완료한 일을 삭제했습니다.
-&gt; (aren) 반영 완료
</t>
    </r>
    <r>
      <rPr>
        <rFont val="&quot;Nanum Gothic&quot;"/>
        <color rgb="FFB7B7B7"/>
      </rPr>
      <t xml:space="preserve">(bono,2023/01)
더보기 미노출
안드 롱탭, iOS 스와이프
</t>
    </r>
    <r>
      <rPr>
        <rFont val="&quot;Nanum Gothic&quot;"/>
        <color rgb="FFB7B7B7"/>
      </rPr>
      <t>-&gt;(aren) tc update 완료</t>
    </r>
  </si>
  <si>
    <t>1. 브리핑 보드 &gt; 할 일 탭 &gt; 완료한 일 필터 선택 &gt; 할 일 등록하기 선택
2. 내용, 기한, 반복 등 입력 후 등록하기</t>
  </si>
  <si>
    <r>
      <rPr>
        <rFont val="&quot;Nanum Gothic&quot;"/>
        <color rgb="FF000000"/>
      </rPr>
      <t xml:space="preserve">1. 할 일 등록하기 풀뷰 </t>
    </r>
    <r>
      <rPr>
        <rFont val="&quot;Nanum Gothic&quot;"/>
        <strike/>
        <color rgb="FF000000"/>
      </rPr>
      <t>하프뷰</t>
    </r>
    <r>
      <rPr>
        <rFont val="&quot;Nanum Gothic&quot;"/>
        <color rgb="FF000000"/>
      </rPr>
      <t xml:space="preserve"> 로딩
2. 할 일 등록 완료
 - 할 일 목록의 카운팅 업데이트</t>
    </r>
  </si>
  <si>
    <t>(lookai, 2023/8) 기대 결과 수정 필요
할일 등록 풀뷰로 로딩
-&gt;(aren) 반영 완료</t>
  </si>
  <si>
    <t>브리핑보드 &gt; 대기 중</t>
  </si>
  <si>
    <t>대기중 예약메시지</t>
  </si>
  <si>
    <t>텍스트, 첨부 포함된 예약메시지</t>
  </si>
  <si>
    <t>브리핑보드 &gt; 예약 메시지 &gt; 대기 중 탭</t>
  </si>
  <si>
    <r>
      <rPr>
        <rFont val="Nanum Gothic"/>
      </rPr>
      <t xml:space="preserve"> - [대기 중] [발송 완료]
 - 대기 n개
 - 채팅방 명 |</t>
    </r>
    <r>
      <rPr>
        <rFont val="Nanum Gothic"/>
        <color rgb="FF0000FF"/>
      </rPr>
      <t xml:space="preserve"> 대기</t>
    </r>
    <r>
      <rPr>
        <rFont val="Nanum Gothic"/>
      </rPr>
      <t xml:space="preserve"> | 채팅방 썸네일 노출
 - 예메 텍스트
 - 첨부 첨부유형 썸네일 (이모티콘, 사진, 동영상, 파일 중 1)
   발송예정 yyyy.m.d 요일 시간 오전/오후 --:--
1. 내용 : 최대 3줄 노출 후 말줄임 처리
2. 지정한 발송 일시로 노출</t>
    </r>
  </si>
  <si>
    <r>
      <rPr>
        <rFont val="Nanum Gothic"/>
      </rPr>
      <t xml:space="preserve">(janie, 25/11)
</t>
    </r>
    <r>
      <rPr>
        <rFont val="Nanum Gothic"/>
        <color rgb="FF1155CC"/>
        <u/>
      </rPr>
      <t>https://jira.daumkakao.com/browse/QATEAM-8963</t>
    </r>
    <r>
      <rPr>
        <rFont val="Nanum Gothic"/>
      </rPr>
      <t xml:space="preserve">
예약메시지 목록 &gt; 대기 중/발송 완료 탭 &gt; 기본 프로필의 경우 프로필 썸네일 미노출됨
(juanaa, 26/5) </t>
    </r>
    <r>
      <rPr>
        <rFont val="Nanum Gothic"/>
        <color rgb="FF1155CC"/>
        <u/>
      </rPr>
      <t>QATEAM-13489</t>
    </r>
    <r>
      <rPr>
        <rFont val="Nanum Gothic"/>
      </rPr>
      <t xml:space="preserve">
ios : 예약메세지 &gt; 파일첨부 후 예약메세지 등록이 불가능한 현상
</t>
    </r>
  </si>
  <si>
    <r>
      <rPr>
        <rFont val="Nanum Gothic"/>
      </rPr>
      <t>(wizy, 25/5)
시간표시는 OS 설정에 따라 달라짐
24시간제로 설정 시 오전/오후 노출되지 않음
사용기간 만료된 이모티콘 포함된 메시지의 경우</t>
    </r>
    <r>
      <rPr>
        <rFont val="Nanum Gothic"/>
        <color rgb="FFFF9900"/>
      </rPr>
      <t xml:space="preserve"> '이모티콘 만료'</t>
    </r>
    <r>
      <rPr>
        <rFont val="Nanum Gothic"/>
      </rPr>
      <t>로 노출됨 &gt; 발송실패됨</t>
    </r>
  </si>
  <si>
    <t>메시지 예약하기</t>
  </si>
  <si>
    <t>1. 브리핑 보드 &gt; 예약 메시지 탭 &gt; 메시지 예약하기 선택
2. 일시, 발송 대상, 메시지 입력 후 등록하기</t>
  </si>
  <si>
    <t>1. 예약 메시지 등록 풀뷰 노출
2. 예약메시지 등록 완료
 - 예약 메시지탭 으로 복귀하고 해당 목록에 등록한 예약메시지 노출</t>
  </si>
  <si>
    <r>
      <rPr>
        <rFont val="Nanum Gothic"/>
      </rPr>
      <t xml:space="preserve">(juanaa, 26/5) </t>
    </r>
    <r>
      <rPr>
        <rFont val="Nanum Gothic"/>
        <color rgb="FF1155CC"/>
        <u/>
      </rPr>
      <t xml:space="preserve">QATEAM-13487
</t>
    </r>
    <r>
      <rPr>
        <rFont val="Nanum Gothic"/>
      </rPr>
      <t>ios : 예약메세지 &gt; 예약메세지 입력 영역에 검은색 박스가 중첩 노출되는 현상</t>
    </r>
  </si>
  <si>
    <t>브리핑보드 &gt; 예약 메시지 &gt; 대기 중 탭 정렬 확인</t>
  </si>
  <si>
    <t>발송 일시 가까운 순으로 대기 중 메시지 정렬
- 최신 등록한 예약메시지가 예약 일시는 기존보다 미래인 경우, 후순위 노출 확인</t>
  </si>
  <si>
    <t>1. 브리핑보드 &gt; 예약 메시지 &gt; 대기 중 탭
2. 
[Android] 개별 예약 내역 롱프레스 &gt; [삭제] 탭
[iOS] 개별 예약 내역 스와이프 &gt; [삭제] 노출</t>
  </si>
  <si>
    <t>선택한 발송 대기 내역 삭제
- 예약메시지 미발송 확인</t>
  </si>
  <si>
    <t>브리핑보드 &gt; 발송 완료</t>
  </si>
  <si>
    <t>발송 완료 내역 있음</t>
  </si>
  <si>
    <t>발송 완료</t>
  </si>
  <si>
    <t>발송 완료 내역 존재</t>
  </si>
  <si>
    <t>브리핑보드 &gt; 예약 메시지 &gt; 발송 완료 탭</t>
  </si>
  <si>
    <t xml:space="preserve"> - [대기 중] [발송 완료]
 - 완료 n개 실패 n개</t>
  </si>
  <si>
    <t>상태값 노출</t>
  </si>
  <si>
    <r>
      <rPr>
        <rFont val="Nanum Gothic"/>
      </rPr>
      <t xml:space="preserve"> - [대기 중] [발송 완료]
 - 완료 n개 (실패 n개 부분 실패 n개)
 - 채팅방 명 |</t>
    </r>
    <r>
      <rPr>
        <rFont val="Nanum Gothic"/>
        <color rgb="FF0000FF"/>
      </rPr>
      <t xml:space="preserve"> 완료</t>
    </r>
    <r>
      <rPr>
        <rFont val="Nanum Gothic"/>
      </rPr>
      <t xml:space="preserve"> | 채팅방 썸네일 노출
</t>
    </r>
    <r>
      <rPr>
        <rFont val="Nanum Gothic"/>
        <color rgb="FF999999"/>
      </rPr>
      <t xml:space="preserve"> - 예메 텍스</t>
    </r>
    <r>
      <rPr>
        <rFont val="Nanum Gothic"/>
        <b/>
        <color rgb="FF999999"/>
      </rPr>
      <t>트</t>
    </r>
    <r>
      <rPr>
        <rFont val="Nanum Gothic"/>
        <color rgb="FF999999"/>
      </rPr>
      <t xml:space="preserve">
 - 첨부 첨부유형 썸네일 (이모티콘, 사진, 동영상, 파일 중 1)
    yyyy.mm.dd 요일 시간 오전/오후 --:--
</t>
    </r>
    <r>
      <rPr>
        <rFont val="Nanum Gothic"/>
      </rPr>
      <t xml:space="preserve">
텍스트, 첨부, 발송 시간 비활성화</t>
    </r>
  </si>
  <si>
    <t>(aiden, 2024/01)
부분 실패관련하여, 해당 케이스는 발송 완료 케이스로 발송 완료 확인 만 하면 되는것을 답변 받음</t>
  </si>
  <si>
    <t>1. 브리핑 보드 &gt; 예약 메시지 발송 완료 탭 &gt; 메시지 예약하기 선택
2. 일시, 발송 대상, 메시지 입력 후 등록하기</t>
  </si>
  <si>
    <t>1. 예약 메시지 등록 풀뷰 노출
2. 예약메시지 등록 완료
 - 예약 메시지탭 으로 복귀하고 대기 중 목록에 등록한 예약메시지 노출</t>
  </si>
  <si>
    <r>
      <rPr>
        <rFont val="Nanum Gothic"/>
      </rPr>
      <t xml:space="preserve">(sovie_25/7)
</t>
    </r>
    <r>
      <rPr>
        <rFont val="Nanum Gothic"/>
        <color rgb="FF1155CC"/>
        <u/>
      </rPr>
      <t>https://jira.daumkakao.com/browse/QATEAM-3910</t>
    </r>
    <r>
      <rPr>
        <rFont val="Nanum Gothic"/>
      </rPr>
      <t xml:space="preserve">
톡클라우드 복구 이후, 기존 탈퇴 유저 대상 예약 메시지 발송 완료</t>
    </r>
  </si>
  <si>
    <t>브리핑보드 &gt; 예약 메시지 &gt; 발송 완료 탭 정렬 확인</t>
  </si>
  <si>
    <t>최신 순으로 발송 완료 메시지 정렬</t>
  </si>
  <si>
    <t>1. 브리핑보드 &gt; 예약 메시지 &gt; 발송 완료 탭
2. 
[Android] 개별 예약 내역 롱프레스 &gt; [삭제] 탭
[iOS] 개별 예약 내역 스와이프 &gt; [삭제] 노출</t>
  </si>
  <si>
    <t>선택한 발송 완료 내역 삭제</t>
  </si>
  <si>
    <t>(yon, 25/2)
메시지를 삭제했습니다.
토스트 노출</t>
  </si>
  <si>
    <t>오늘의 브리핑 메시지</t>
  </si>
  <si>
    <t>[aren]
2023/9차 이후부터 오늘의 브리핑메시지는 죠르디채널 -&gt; 캘린더채널로 변경되어 발송 됨
(9차 리글까지는 죠르디채널로 발송, 이후 캘린더채널로 변경)</t>
  </si>
  <si>
    <t>1. 오늘 브리핑 메시지를 수신한 적 없음 
2. 브리핑 메시지 수신 설정 on</t>
  </si>
  <si>
    <r>
      <rPr>
        <rFont val="Nanum Gothic"/>
        <color rgb="FF000000"/>
      </rPr>
      <t xml:space="preserve">[jinny]
1일 1회만 발송됨 
(참고) 오늘의 브리핑 메시지 활성화 시간 : </t>
    </r>
    <r>
      <rPr>
        <rFont val="Nanum Gothic"/>
        <b/>
        <color rgb="FF000000"/>
      </rPr>
      <t xml:space="preserve">오전 7시 ~ 오후 11시 30분 </t>
    </r>
  </si>
  <si>
    <t>발송 데이터</t>
  </si>
  <si>
    <t>일정, 할 일, 예약메시지 존재</t>
  </si>
  <si>
    <t>오늘 발송 예정인 예약메시지 1개 이상 존재,
일정, 할 일 존재</t>
  </si>
  <si>
    <t>1. 발송 활성화 시간대에 앱 최초 실행
2. 수신한 브리핑 메시지 확인
3. 챗목록 last chat message 확인</t>
  </si>
  <si>
    <t>1. 오늘의 브리핑 메시지 수신
2.
오늘의 브리핑이 도착했어요. 
- 일정                    n개
-&gt; 선택 시 브리핑 보드 : 일정 탭으로 이동
- 할 일                   n개
-&gt; 선택 시 브리핑 보드 : 할 일 탭으로 이동
- 예약 메시지         n개
-&gt; 선택 시 브리핑 보드 : 예약 메시지 탭으로 이동
2. 챗목록 last chat message 확인
3. 오늘의 브리핑이 도착했어요.</t>
  </si>
  <si>
    <t>(shannon, 25/09)
톡캘린더 채널로 수신함</t>
  </si>
  <si>
    <t>미수신</t>
  </si>
  <si>
    <t>설정 off</t>
  </si>
  <si>
    <t>1. 오늘 브리핑 메시지를 수신한 적 없음
2. 오늘의 브리핑 메시지 수신 설정 off, 
3. 발송할 데이터 존재
(일정, 할 일, 예약메시지 중 1개 이상 등록)</t>
  </si>
  <si>
    <t xml:space="preserve">1. 발송 활성화 시간대에 앱 포그라운드 상태
2. 탭 이동
</t>
  </si>
  <si>
    <t>오늘의 브리핑 메시지 미수신</t>
  </si>
  <si>
    <t>(robbie, 2023/8)
나챗방 설정 : 나챗방 활성화 시 같이 활성화됨 (프리챗룸 시 설정 버튼 비활성화 상태라 오늘의 브리핑 on/off 설정 불가)
(glenn, 2023/9)
나챗방 설정 &gt; 오늘의 브리핑 메뉴 제거로 아래 경로에서 확인해야 됨
톡캘린더 &gt; 사이드메뉴 &gt; 설정 &gt; 오늘의 브리핑 알림 받기 Off 설정</t>
  </si>
  <si>
    <t>재요청</t>
  </si>
  <si>
    <t>포그라운드</t>
  </si>
  <si>
    <t>1. 오늘의 브리핑 메시지 수신 상태
2. 발송할 데이터 존재</t>
  </si>
  <si>
    <t>1. 메인 탭 이동
(ex. 채팅탭 &gt; 더보기탭)</t>
  </si>
  <si>
    <t>오늘의 브리핑 메시지 미수신 
(재수신하지 않음)</t>
  </si>
  <si>
    <t>yon 2023/8
and 단말 설정 &gt; 개발자 옵션 &gt; 화면 켜짐 상태 유지 On
ios 단말 설정 &gt; 디스플레이 및 밝기 &gt; 자동 잠금 - 안 함 &amp; 저전력 모드 off</t>
  </si>
  <si>
    <t>예약메시지 등록 + 수신</t>
  </si>
  <si>
    <t>나챗방 &gt; 플러스 메뉴 &gt; 메시지 예약</t>
  </si>
  <si>
    <t>_x0008_나챗방 &gt; 플러스메뉴 &gt; 예약메시지 명칭으로 확인</t>
  </si>
  <si>
    <t>플러스 메뉴에서 진입</t>
  </si>
  <si>
    <t>그룹 채팅방 &gt; 플러스 메뉴 &gt; 메시지 예약</t>
  </si>
  <si>
    <r>
      <rPr>
        <rFont val="Nanum Gothic"/>
      </rPr>
      <t xml:space="preserve">X          메시지 예약                  [예약]
</t>
    </r>
    <r>
      <rPr>
        <rFont val="Nanum Gothic"/>
        <color rgb="FF0000FF"/>
      </rPr>
      <t>- 예약 버튼 비활성화</t>
    </r>
    <r>
      <rPr>
        <rFont val="Nanum Gothic"/>
      </rPr>
      <t xml:space="preserve">
- 이모티콘, 사진, 동영상, 파일, 오디오 아이콘 
- 메시지 입력란 
  플레이스 홀더 : "예약 메시지를 입력해 주세요."
- 예약 시간
    : 예약 가능한 가장 가까운 시간인 5분후 디폴트로 지정
    : 클릭 시 캘린더/ 시간 피커 노출
- 발송 대상
    : 도구를 연 채팅방이 디폴트로 선택됨 (그룹 채팅방)
    : 그룹채팅방 썸네일 노출 - 내 프로필 제외한 4명까지 노출 
    : 클릭 시 채팅방 라디오 버튼으로 선택하는 채팅방 리스트 풀뷰 노출
 - 미리 알림 받기 
    : (디폴트) 미리 알림 받지 않음
 - 사용자 가이드 
    : i 발송 환경에 따라 약간의 시간 오차가 발생할 수 있으며, 텍스트 또는 첨부 파일 중 일부만 발송될 수 있습니다.
[예약 목록 보기]</t>
    </r>
  </si>
  <si>
    <t xml:space="preserve">(elliott, 2024/03)
커스텀, 이미지 등록된 그룹채팅방은 발송대상에 등록된 커스텀, 이미지로 노출되어야 하는게 스펙으로 답변받음
(koko, 26/02)
예약 가능 시간은 5분 단위로 제공되나
등록 시점으로부터 5분 이후부터 등록 가능
(ex. 현 시간이 19:00 -&gt; 19:05이 아닌 19:10부터 등록 가능)
= 스펙 </t>
  </si>
  <si>
    <t>브리핑 보드에서 진입</t>
  </si>
  <si>
    <t>나챗방 &gt; 브리핑보드 &gt; 예약메시지 &gt; 예약메시지 등록</t>
  </si>
  <si>
    <t xml:space="preserve">X   /  &lt;-       메시지 예약                  [예약]
- 예약 버튼 비활성화
- 이모티콘, 사진, 동영상, 파일, 오디오 아이콘 
- 메시지 입력란 
  플레이스 홀더 : "예약메시지를 입력해 주세요."
- 예약 시간
    : 예약 가능한 가장 가까운 시간인 5분후 디폴트로 지정
    : 클릭 시 캘린더 피커 노출
- 발송 대상
    : 디폴트 채팅방 없음
    : 클릭 시 채팅방 라디오 버튼으로 선택하는 채팅방 리스트 풀뷰 노출
 - 미리 알림 받기 
    : (디폴트) 미리 알림 받지 않음
 - 사용자 가이드 
    : i 발송 환경에 따라 약간의 시간 오차가 발생할 수 있으며, 텍스트 또는 첨부 파일 중 일부만 발송될 수 있습니다.
</t>
  </si>
  <si>
    <t>(Glenn)
브리핑보드 &gt; 예약메시지 등록으로 진입 시에는 발송 대상 미선택 상태로 노출됨</t>
  </si>
  <si>
    <t>예약 메시지 내용</t>
  </si>
  <si>
    <t>최대 글자/줄수</t>
  </si>
  <si>
    <t>동영상 첨부된 상태</t>
  </si>
  <si>
    <t>1. 예약 메시지 등록 창 텍스트 3999자 입력
2. 텍스트 3999자 초과 입력 시도</t>
  </si>
  <si>
    <t>1. 동영상 썸네일 위에 입력된 텍스트 모두 노출
2. 토스트 팝업 노출 
"최대 3,999자까지 입력할 수 있습니다."</t>
  </si>
  <si>
    <t>이모티콘 첨부 &gt; 50줄 입력 초과 시도</t>
  </si>
  <si>
    <t>토스트 문구 노출 
최대 500자/50줄까지 입력할 수 있습니다.</t>
  </si>
  <si>
    <t>(billy, 25/05)
500자/50줄 초과 메시지는 이모티콘을 함께 보낼 수 없습니다.
ㄴ (shannon, 25/09)
해당 얼럿은 텍스트를 먼저 쓰고, 이모티콘을 첨부할 때 뜨는 얼럿임.
옆에 기대결과처럼 보려면, 테스트스텝처럼 이모티콘 먼저 첨부 후, 50줄 입력해야함</t>
  </si>
  <si>
    <t>날짜 입력</t>
  </si>
  <si>
    <t>최소 시간 (디폴트)</t>
  </si>
  <si>
    <t>메시지 등록 풀뷰 &gt; 날짜 입력 &gt; 디폴트 시간 확인</t>
  </si>
  <si>
    <t>현재 시간 + 5분 이상 값으로 설정됨</t>
  </si>
  <si>
    <t xml:space="preserve">채팅방 입력창에 텍스트 입력 &gt; 전송 버튼 롱탭 &gt; 디폴트 시간 확인 </t>
  </si>
  <si>
    <t>발송 대상</t>
  </si>
  <si>
    <t>메시지 등록 풀뷰 &gt; 발송 대상 선택</t>
  </si>
  <si>
    <t>채팅방 리스트 full view 노출
&lt;-       발송대상 선택             확인
(iOS : X)
채팅검색란 : 채팅방 이름, 참여자 검색 
채팅방 리스트 노출</t>
  </si>
  <si>
    <t>JORDY-371 iOS: 메시지예약 &gt; 참석자초대 &gt; 검색결과 없을시 문구 미노출 현상태 유지
ㄴ shannon, 24/06
현재 노출됨 '검색 결과가 없습니다.'</t>
  </si>
  <si>
    <t>1. 발송 대상 선택 &gt; 나챗방 선택
2. 예약 메시지 등록 후 대기</t>
  </si>
  <si>
    <r>
      <rPr>
        <rFont val="Nanum Gothic"/>
      </rPr>
      <t>1. 발송 대상에 나챗방 노출되며 선택 가능 
- 선택 완료 시 발송 대상에 나챗방 썸네일, 내 이름 노출
2. 등록한 시간에 나챗방 예약메시지</t>
    </r>
    <r>
      <rPr>
        <rFont val="Nanum Gothic"/>
        <b/>
      </rPr>
      <t xml:space="preserve"> 수신</t>
    </r>
    <r>
      <rPr>
        <rFont val="Nanum Gothic"/>
        <strike/>
      </rPr>
      <t xml:space="preserve">
</t>
    </r>
    <r>
      <rPr>
        <rFont val="Nanum Gothic"/>
      </rPr>
      <t>3.  채팅방 노출 확인, 채팅방 진입
- 채팅 목록 내 메시지 확인</t>
    </r>
  </si>
  <si>
    <t>1. 오픈 채팅방 생성 / 입장
(생성의 경우 메시지 전송하여 pre 챗룸 상태 X)
2. 메시지 등록 풀뷰 &gt; 발송 대상 확인</t>
  </si>
  <si>
    <t xml:space="preserve">오픈 채팅방 채팅방 피커에 미노출 </t>
  </si>
  <si>
    <t>미리 알림 받기</t>
  </si>
  <si>
    <t>메시지 등록 풀뷰 &gt; 미리 알림 받기 탭</t>
  </si>
  <si>
    <t>미리 알림 시트 노출
[Android]
미리 알림
발송 15분 전에 알림을 보내드립니다.
미리 알림 받음 O
미리 알림 받지 않음 O
[iOS]
미리 알림 : 알림 받지 않음(디폴트) 클릭시 아래 액션시트 노출
발송 15분 전에 알림을 보내드립니다.
V 알림 받음
V 알림 받지 않음</t>
  </si>
  <si>
    <t>디폴트 설정</t>
  </si>
  <si>
    <t>미리 알림 받기 얼럿 노출</t>
  </si>
  <si>
    <t>1. 디폴트 설정 유지</t>
  </si>
  <si>
    <t>1. 미리 알림 메시지 미수신
2. 예약 메시지 지정한 채팅방에 수신</t>
  </si>
  <si>
    <t>등록 완료</t>
  </si>
  <si>
    <t>메시지 등록 필수값 입력</t>
  </si>
  <si>
    <t>메시지 등록 풀뷰 &gt; [예약하기]</t>
  </si>
  <si>
    <r>
      <rPr>
        <rFont val="Nanum Gothic"/>
        <b/>
      </rPr>
      <t xml:space="preserve">[플러스 메뉴 진입점]
</t>
    </r>
    <r>
      <rPr>
        <rFont val="Nanum Gothic"/>
        <b val="0"/>
      </rPr>
      <t>1. 채팅방으로 복귀
2. 토스트 얼럿 노출 "메시지를 예약했습니다."</t>
    </r>
    <r>
      <rPr>
        <rFont val="Nanum Gothic"/>
        <b/>
      </rPr>
      <t xml:space="preserve">
[브리핑 보드 진입점]
</t>
    </r>
    <r>
      <rPr>
        <rFont val="Nanum Gothic"/>
        <b val="0"/>
      </rPr>
      <t>1. 브리핑 보드 - 예약메시지 탭으로 복귀
2. 토스트 얼럿 노출 "메시지를 예약했습니다."
3. 예약 메시지 목록에 등록한 내역 노출</t>
    </r>
  </si>
  <si>
    <t>수신/발신자 상태 예외</t>
  </si>
  <si>
    <t>그룹 채팅방 예약메시지 등록</t>
  </si>
  <si>
    <t>방 퇴장</t>
  </si>
  <si>
    <t>내가 퇴장</t>
  </si>
  <si>
    <t>1. 그룹 채팅방 퇴장
2. 예약 시간까지 브리핑보드 예약메시지 목록 에서 대기 (앱 포그라운드 상태)
3. 실패 내역 예약 메시지 상세 확인</t>
  </si>
  <si>
    <t>2-1) 예약메시지 목록에서 pull to refresh 수행 시 발송 실패로 갱신
2-2) 앱 푸시 수신
- 발신 프로필 텍스트 :  예약 메시지 / 이미지 : 카카오톡
- (title)예약 메시지 + (body)예약메시지 발송에 실패했습니다.
3. 채팅방이 존재하지 않거나, 메시지를 발송할 수 없는 상태입니다. 발송 대상 또는 카카오 계정 확인 후 다시 시도해 주세요. 발송 실패 내역은 30일 이후 자동 삭제됩니다.</t>
  </si>
  <si>
    <r>
      <rPr>
        <rFont val="Nanum Gothic"/>
      </rPr>
      <t xml:space="preserve">(janie, 25/11)
</t>
    </r>
    <r>
      <rPr>
        <rFont val="Nanum Gothic"/>
        <color rgb="FF1155CC"/>
        <u/>
      </rPr>
      <t>https://jira.daumkakao.com/browse/QATEAM-8963</t>
    </r>
    <r>
      <rPr>
        <rFont val="Nanum Gothic"/>
      </rPr>
      <t xml:space="preserve">
예약메시지 목록 &gt; 대기 중/발송 완료 탭 &gt; 기본 프로필의 경우 프로필 썸네일 미노출됨</t>
    </r>
  </si>
  <si>
    <t>예약 메시지 상세</t>
  </si>
  <si>
    <t xml:space="preserve">대기중 </t>
  </si>
  <si>
    <t>텍스트 + 첨부 포함된 예약메시지</t>
  </si>
  <si>
    <t>브리핑 보드 &gt; 예약 메시지 &gt; [대기 중] 상태인 예약건 탭</t>
  </si>
  <si>
    <t>&lt;-                                쓰리닷
- 텍스트 
- 첨부
 - 일시    yyyy.mm.dd (요일) 오전/오후 hh:mm 
    : 예약했던 시간이 노출됨
 - 발송 대상   
    : 내가 지정한 채팅방이 노출됨 - 채팅방 썸네일, 이름 확인
 - 미리 알림 받기 
    : 설정한 값 노출 (미리 알림 받음 / 미리 알림 받지 않음)</t>
  </si>
  <si>
    <t>대기중인 예약메시지 상세 &gt; 우측 상단 쓰리닷 탭</t>
  </si>
  <si>
    <t>더보기 메뉴 노출 
- 편집 
- 내용 복사 
- 삭제</t>
  </si>
  <si>
    <t>대기중인 예약메시지 상세 &gt; 더보기 &gt; 편집</t>
  </si>
  <si>
    <t>해당 예약 메시지 편집 모드로 진입
- 텍스트 / 첨부 / 발송 일시 / 발송 대상 / 미리알림 영역 활성화</t>
  </si>
  <si>
    <t>(wizy, 25/5)
발송시간 5분 내에 있는 메시지 편집 시도 시
'발송시간 5분 전에는 수정이 불가합니다. 메시지를 삭제하거나 내용을 복사해 다시 등록해주세요. [확인]' 팝업 노출됨
(koko, 26/2)
and는 편집 모드 진입 시 타이틀 노출되지 않음, (스펙)</t>
  </si>
  <si>
    <t>내용 복사</t>
  </si>
  <si>
    <t>1. 대기중인 예약메시지 상세 &gt; 더보기 &gt; 내용 복사
2. 클립보드 확인 (붙여넣기)</t>
  </si>
  <si>
    <t>1. 토스트 메시지 노출 
"내용을 복사했습니다"
[Android 13 이상]
"클립보드에 복사되었어요."
- OS 문구로 텍스트는 다소 차이 있음 
2. 첨부 내용 없이 텍스트 내용만 복사됨</t>
  </si>
  <si>
    <t>예약메시지 삭제</t>
  </si>
  <si>
    <t>대기중인 예약메시지 상세 &gt; 더보기 &gt; 예약메시지 삭제</t>
  </si>
  <si>
    <t xml:space="preserve">얼럿 노출 
타이틀 : 예약메시지 삭제 
본문 : 예약메시지를 삭제하겠습니까?
[취소] [삭제]
[취소] : 변경사항 없이 얼럿 닫힘 
[삭제] : 삭제 후 브리핑보드로 랜딩 (해당 내역 미노출)
</t>
  </si>
  <si>
    <t>(lottie.25/8)
아래 팝업 문구로 확인 
타이틀 : 예약 메시지 삭제 
서브 : 예약 메시지를 삭제하겠습니까?</t>
  </si>
  <si>
    <t>데이터 수정 + 수신</t>
  </si>
  <si>
    <t>1. 예약 메시지 상세 &gt; 더보기 &gt; 편집 
2. 발송 대상 &gt; 발송 대상 변경
3. 수정 내역 저장 후 대기</t>
  </si>
  <si>
    <r>
      <rPr>
        <rFont val="Nanum Gothic"/>
      </rPr>
      <t xml:space="preserve">1. 쓰리닷 영역이 [저장] 버튼으로 변경됨
2. 변경한 채팅방으로 예약 메시지 수신
- 앱 푸시 수신 : (title)발신자 프로필 텍스트, 이미지 + (body) 예약메시지 본문
</t>
    </r>
    <r>
      <rPr>
        <rFont val="Nanum Gothic"/>
        <strike/>
      </rPr>
      <t xml:space="preserve">
</t>
    </r>
    <r>
      <rPr>
        <rFont val="Nanum Gothic"/>
      </rPr>
      <t>3.  채팅방 노출 확인, 채팅방 진입
- 채팅 목록 내 last Message 확인
예약메시지:[내용]</t>
    </r>
  </si>
  <si>
    <t>텍스트 있는 예약메시지</t>
  </si>
  <si>
    <t>텍스트 포함된 예약메시지</t>
  </si>
  <si>
    <t>정상 발송 완료된 예약메시지 상세 &gt; 우측 상단 쓰리닷 탭</t>
  </si>
  <si>
    <t>더보기 메뉴 노출 
- 내용 복사 
- 삭제</t>
  </si>
  <si>
    <t>1. 정상 발송 완료된 예약메시지 상세 &gt; 더보기 &gt; 내용 복사
2. 클립보드 확인 (붙여넣기)</t>
  </si>
  <si>
    <t>(justin, 2024/ 4)
아래 단말의 경우 토스트 팝업 미노출
구글 픽셀 7프로(os 14)</t>
  </si>
  <si>
    <t>1. 정상 발송 완료된 예약메시지 상세 &gt; 더보기 &gt; 예약메시지 삭제</t>
  </si>
  <si>
    <t>예약메시지 삭제되어 목록 미노출</t>
  </si>
  <si>
    <t>정상 발송 완료된 예약메시지 상세 조회</t>
  </si>
  <si>
    <t>1. 내용 비활성화 (재생, 미리보기 미제공)
2. 메시지 발송 완료 문구 노출 
타이틀 : 메시지 발송 완료 
본문 : 발송 완료 내역은 30일 이후 자동으로 삭제됩니다.</t>
  </si>
  <si>
    <t>noseen = true 정책</t>
  </si>
  <si>
    <t>예약 메시지 수신자</t>
  </si>
  <si>
    <t>기존 안읽음 메시지 있음</t>
  </si>
  <si>
    <t>1:1</t>
  </si>
  <si>
    <t>1. 예약 메시지 수신 &gt; 채팅 목록 조회
2. 채팅방으로 진입</t>
  </si>
  <si>
    <t>1. 채팅 목록 미리보기에 등록한 메시지 미리보기 노출 
- 안읽음 카운트는 1 증가
2. 진입 시점에 모든 메시지 읽음 처리됨</t>
  </si>
  <si>
    <t>간편등록</t>
  </si>
  <si>
    <t>전체 타입 
(텍스트+스포방지+멘션)</t>
  </si>
  <si>
    <t xml:space="preserve">1. 채팅방 입력창에 텍스트 + 스포방지 + 멘션 포함 입력 
2. 입력창 전송 버튼 롱프레스
3. 시간 선택 후 예약메시지 등록 </t>
  </si>
  <si>
    <t>토스트 메시지 노출 
- 메시지를 예약했습니다. [예약확인]</t>
  </si>
  <si>
    <t xml:space="preserve">목록 </t>
  </si>
  <si>
    <t>예약메시지 목록 &gt; 예약한 메시지 확인</t>
  </si>
  <si>
    <r>
      <rPr>
        <rFont val="Nanum Gothic"/>
      </rPr>
      <t xml:space="preserve">예약메시지 목록에 컨텐츠 정상 노출
[대기 중] 탭 _ N개 대기중 개수 정상노출 
- 상태, 메시지 내용, 발송 예정 시간, 채팅방 썸네일
</t>
    </r>
    <r>
      <rPr>
        <rFont val="Nanum Gothic"/>
        <b/>
      </rPr>
      <t>- 전체 컨텐츠가 링크, 이모티콘 적용되어 노출</t>
    </r>
  </si>
  <si>
    <t>예약메시지 목록 &gt; 탭하여 상세로 진입</t>
  </si>
  <si>
    <r>
      <rPr>
        <rFont val="Nanum Gothic"/>
      </rPr>
      <t xml:space="preserve">예약메시지 목록에 컨텐츠 정상 노출
- 전체 컨텐츠 링크, 이모티콘 적용되어 노출
</t>
    </r>
    <r>
      <rPr>
        <rFont val="Nanum Gothic"/>
        <color rgb="FF0000FF"/>
      </rPr>
      <t>- 멘션, 스포방지 모두 동작</t>
    </r>
    <r>
      <rPr>
        <rFont val="Nanum Gothic"/>
      </rPr>
      <t xml:space="preserve">
- 메시지 내용, 발송예정 시간, 채팅방, 미리알림 확인</t>
    </r>
  </si>
  <si>
    <t>편집 불가</t>
  </si>
  <si>
    <t>예약메시지 상세 &gt; 더보기 &gt; 편집</t>
  </si>
  <si>
    <t>편집 모드로 진입 불가 얼럿 노출 
- 편집이 제한된 요소가 포함되어 있습니다.
예약 메시지를 삭제한 후, 새롭게 작성해주세요.
[확인]</t>
  </si>
  <si>
    <t>(lottie.25/8)
아래 문구로 확인 
편집이 제한된 요소가 포함되어 있습니다.
예약 메시지를 삭제한 후, 새로 작성해주세요.</t>
  </si>
  <si>
    <t>예약메시지 삭제됨
- 상세 &gt; 삭제 : 확인 얼럿 노출 
- 목록 &gt; 삭제 : 얼럿 노출 없이 바로 삭제</t>
  </si>
  <si>
    <t>발송</t>
  </si>
  <si>
    <t>1. 메시지 발송 시간까지 대기
2. 발송 대상 채팅방 확인</t>
  </si>
  <si>
    <t>예약한 메시지 정상 발송됨
- 이모지, 미니이모티콘, 스포방지, 멘션, 명령어 정상 동작</t>
  </si>
  <si>
    <t>이모티콘 첨부</t>
  </si>
  <si>
    <t>이모티콘 첨부 유형 정책</t>
  </si>
  <si>
    <t>이모티콘 단독 전송</t>
  </si>
  <si>
    <t>1. 예약 메시지 등록 &gt; 이모티콘 첨부 &gt; 기타 이모티콘
2. 메시지 예약 후 발송 시점까지 대기</t>
  </si>
  <si>
    <t>텍스트 없이 이모티콘 단독 발송됨</t>
  </si>
  <si>
    <t>텍스트와 동일 말풍선으로 전송</t>
  </si>
  <si>
    <t>1. 예약 메시지 등록 &gt; 텍스트 + 이모티콘 첨부 
2. 메시지 예약 후 발송 시점까지 대기</t>
  </si>
  <si>
    <t>발송 순서 : 이모티콘 &gt; 텍스트 순 발송
- 하나의 챗로그로 발송됨</t>
  </si>
  <si>
    <t>이모티콘 예약메시지 등록</t>
  </si>
  <si>
    <t>이모티콘 유형 별 전송</t>
  </si>
  <si>
    <t>텍스트 + 이모티콘 형식으로 등록</t>
  </si>
  <si>
    <t>1. 예약 메시지 등록 &gt; 이모티콘 첨부 &gt; 사운드콘
2. 메시지 예약 후 발송 시점까지 대기</t>
  </si>
  <si>
    <r>
      <rPr>
        <rFont val="Nanum Gothic"/>
      </rPr>
      <t xml:space="preserve">1. 예약 메시지 입력창에 선택한 이모티콘 입력됨
 - 이모티콘 썸네일로 노출 : 우측 상단 x 버튼
</t>
    </r>
    <r>
      <rPr>
        <rFont val="Nanum Gothic"/>
        <color rgb="FF0000FF"/>
      </rPr>
      <t xml:space="preserve"> - 이모티콘 썸네일 재생 : 사운드 1회 재생
</t>
    </r>
    <r>
      <rPr>
        <rFont val="Nanum Gothic"/>
      </rPr>
      <t xml:space="preserve"> </t>
    </r>
    <r>
      <rPr>
        <rFont val="Nanum Gothic"/>
        <color rgb="FF0000FF"/>
      </rPr>
      <t>- 이모티콘 썸네일 수동 재생 : 재생 완료 후 탭 시 사운드 재생</t>
    </r>
    <r>
      <rPr>
        <rFont val="Nanum Gothic"/>
      </rPr>
      <t xml:space="preserve">
2. 예약메시지 정상 발송됨</t>
    </r>
  </si>
  <si>
    <t>이모티콘 변경</t>
  </si>
  <si>
    <t>첨부된 이모티콘이 있는 상태</t>
  </si>
  <si>
    <t>1. 예약 메시지 등록 &gt; 이모티콘 선택</t>
  </si>
  <si>
    <t>1. 예약 메시지 입력창에 새로 첨부한 이모티콘 썸네일 노출</t>
  </si>
  <si>
    <t>이모티콘 삭제</t>
  </si>
  <si>
    <t>1. 예약 메시지 등록 &gt; 이모티콘 썸네일 우측 상단 x 아이콘 탭</t>
  </si>
  <si>
    <t>예약 메시지 입력창에 이모티콘 제거됨</t>
  </si>
  <si>
    <t>예약메시지 상세</t>
  </si>
  <si>
    <t>1. 브리핑보드 &gt; 이모티콘 첨부 예약메시지 확인
2. 브리핑보드 &gt; 이모티콘 첨부 예약메시지 상세 진입</t>
  </si>
  <si>
    <t>1. 브리핑보드에 이모티콘 썸네일 노출
2. 이모티콘 썸네일 노출</t>
  </si>
  <si>
    <t>이모티콘 재생</t>
  </si>
  <si>
    <t>1. 이모티콘 첨부 예약메시지 상세 &gt; 이모티콘 탭</t>
  </si>
  <si>
    <t>- 이모티콘 썸네일 수동 재생 : 탭 시 이모티콘 재생</t>
  </si>
  <si>
    <t xml:space="preserve">편집 </t>
  </si>
  <si>
    <t>1. 이모티콘 첨부 예약메시지 상세 &gt; 편집 &gt; 이모티콘 변경</t>
  </si>
  <si>
    <t>편집한 항목 반영되어 저장됨</t>
  </si>
  <si>
    <t>사진 첨부</t>
  </si>
  <si>
    <t>사진 첨부 유형 정책</t>
  </si>
  <si>
    <t>첨부 파일 제한</t>
  </si>
  <si>
    <t>첨부 개수 제한</t>
  </si>
  <si>
    <t>30개 미만</t>
  </si>
  <si>
    <t>1. 예약 메시지 등록 &gt; 사진 탭 
2. 사진 피커에서 사진 1~29개 선택하여 첨부 
3. 예약 메시지 등록 &gt; 사진 썸네일 UI 확인</t>
  </si>
  <si>
    <r>
      <rPr>
        <rFont val="Nanum Gothic"/>
      </rPr>
      <t xml:space="preserve">사진 썸네일 4열로 노출 / </t>
    </r>
    <r>
      <rPr>
        <rFont val="Nanum Gothic"/>
        <color rgb="FF0000FF"/>
      </rPr>
      <t>사진 추가 아이콘(+) 노출</t>
    </r>
    <r>
      <rPr>
        <rFont val="Nanum Gothic"/>
      </rPr>
      <t xml:space="preserve">
 - 썸네일 우측 상단에 'x' 삭제 아이콘 노출
 - gif의 경우, 썸네일 우측 하단에 gif 뱃지 표시
 - 사진 추가 아이콘 : 썸네일 맨 왼쪽 상단에 표시</t>
    </r>
  </si>
  <si>
    <t>30개 초과</t>
  </si>
  <si>
    <t>1. 예약 메시지 등록 &gt; 사진 &gt; 풀피커에서 사진 30개 초과 선택 시도
2. 예약 메시지 등록 &gt; 30개 선택된 상태에서 '사진' 메뉴 탭</t>
  </si>
  <si>
    <t xml:space="preserve">토스트 메시지 노출 
ㄴ 최대 30개 까지 가능 </t>
  </si>
  <si>
    <t>(juanaa 26/5)
미디어 전송은 한번에 30개까지 가능합니다.</t>
  </si>
  <si>
    <t>텍스트와 별도 말풍선으로 전송</t>
  </si>
  <si>
    <t>사진 첨부된 예약메시지 등록 후 대기</t>
  </si>
  <si>
    <t>발송 순서 : 사진 &gt; 텍스트 순 발송
- 사진, 텍스트 각각 별도의 챗로그로 발송됨</t>
  </si>
  <si>
    <t>예약메시지 등록 &gt; 사진 첨부</t>
  </si>
  <si>
    <t>사진 피커</t>
  </si>
  <si>
    <t>이미 첨부한 사진 표시</t>
  </si>
  <si>
    <t>사진 첨부된 상태</t>
  </si>
  <si>
    <t>1. 예약 메시지 등록 &gt; 사진 &gt; 사진 풀피커 진입</t>
  </si>
  <si>
    <r>
      <rPr>
        <rFont val="Nanum Gothic"/>
        <b/>
      </rPr>
      <t xml:space="preserve">[Android] </t>
    </r>
    <r>
      <rPr>
        <rFont val="Nanum Gothic"/>
      </rPr>
      <t xml:space="preserve">
첨부한 사진 선택 표시되지 않음 
</t>
    </r>
    <r>
      <rPr>
        <rFont val="Nanum Gothic"/>
        <b/>
      </rPr>
      <t xml:space="preserve">[iOS] </t>
    </r>
    <r>
      <rPr>
        <rFont val="Nanum Gothic"/>
      </rPr>
      <t xml:space="preserve">
첨부된 상태인 사진 표시되어 있음</t>
    </r>
  </si>
  <si>
    <t>(wizy, 25/5)
OS별 차이로 인해 Android는 동일사진을 중복으로 선택 및 첨부가 가능하고, iOS는 불가함</t>
  </si>
  <si>
    <t>촬영하여 등록</t>
  </si>
  <si>
    <t>1. 사진 피커 &gt; 카메라 아이콘 탭
2. 사진 촬영 후 촬영한 사진 확인 
3. 이미지 편집기 &gt; 필터, 자르기, 회전, 텍스트, 스티커, 그리기 수행 후 [확인] 버튼 탭
4. 예약 메시지 등록 &gt; [예약] 버튼 탭 후 발송 시간까지 대기</t>
  </si>
  <si>
    <t>1. 사진 촬영 화면으로 랜딩 
2. [다시 시도] [확인]
[다시 시도] : 사진 촬영 화면으로 재진입 
[확인] : 이미지 편집 화면으로 랜딩
3. 촬영 및 편집한 사진 썸네일이 예약메시지 등록 화면에 노출
4. 촬영 및 편집한 사진이 예약 시간에 정상 발송됨</t>
  </si>
  <si>
    <r>
      <rPr>
        <rFont val="Nanum Gothic"/>
      </rPr>
      <t xml:space="preserve">(pond, 25/3)
iOS : 미디어 편집 후 첨부 시, 미리보기에 반영되지 않는 현상은 스펙 
 ㄴ 브리핑보드 리스트 및 예약메시지 상세 재진입 시에는 반영되어 보여짐
</t>
    </r>
    <r>
      <rPr>
        <rFont val="Nanum Gothic"/>
        <color rgb="FF1155CC"/>
        <u/>
      </rPr>
      <t xml:space="preserve">https://jira.daumkakao.com/browse/ITEAM-27953
</t>
    </r>
    <r>
      <rPr>
        <rFont val="Nanum Gothic"/>
      </rPr>
      <t>(sallyy, 25/10)
iOS [다시 찍기] [사진 사용]</t>
    </r>
  </si>
  <si>
    <t>사진/동영상 꾸미기</t>
  </si>
  <si>
    <t>일반 이미지</t>
  </si>
  <si>
    <t>1. 예약 메시지 등록 &gt; 사진 &gt; 사진 풀피커 &gt; 사진 선택 후 꾸미기 버튼 탭
2. 이미지 편집기 &gt; 필터, 자르기, 회전, 텍스트, 스티커, 그리기 수행 후 [확인] 버튼 탭</t>
  </si>
  <si>
    <t>1. 이미지 편집기로 랜딩 
- 하단 필터, 자르기, 회전, 텍스트, 스티커, 그리기 버튼 노출 
2. 편집한 이미지 썸네일 반영
[Android]
- (작성중, 작성완료) 꾸미기 반영된 썸네일
[iOS]
- (작성중) 꾸미기 미반영된 썸네일
- (작성완료) 꾸미기 반영된 썸네일</t>
  </si>
  <si>
    <r>
      <rPr>
        <rFont val="Nanum Gothic"/>
      </rPr>
      <t xml:space="preserve">lottie.24/5 
</t>
    </r>
    <r>
      <rPr>
        <rFont val="Nanum Gothic"/>
        <color rgb="FF1155CC"/>
        <u/>
      </rPr>
      <t>ITEAM-24783</t>
    </r>
    <r>
      <rPr>
        <rFont val="Nanum Gothic"/>
      </rPr>
      <t xml:space="preserve">
[QA] 예약 메시지 등록 중 &gt; 사진 선택 후 이모티콘 첨부 시, 이미지 썸네일에 이모티콘 미 노출
</t>
    </r>
    <r>
      <rPr>
        <rFont val="Nanum Gothic"/>
        <b/>
      </rPr>
      <t>&gt; shannon, 논이슈 처리됨</t>
    </r>
  </si>
  <si>
    <t>화질 선택</t>
  </si>
  <si>
    <t>1. 예약 메시지 등록 &gt; 사진 &gt; 사진 풀피커 &gt; 쓰리닷 버튼 탭</t>
  </si>
  <si>
    <r>
      <rPr>
        <rFont val="Nanum Gothic"/>
        <color rgb="FF000000"/>
      </rPr>
      <t>화질 선택 창 노출 
사진 
- 저용량 
- 일반화질 
- 원본</t>
    </r>
    <r>
      <rPr>
        <rFont val="Nanum Gothic"/>
        <color rgb="FF0000FF"/>
      </rPr>
      <t xml:space="preserve">
* 채팅방 화질 옵션과 설정값 공유</t>
    </r>
  </si>
  <si>
    <t>(koko,26/2)
gif 확장자는 인코딩 처리되지 않고 화질 변경 전송 시에도 원본 용량으로 전송 처리 
(공통 로직)</t>
  </si>
  <si>
    <t>사진 1개 첨부된 상태</t>
  </si>
  <si>
    <t xml:space="preserve">사진 썸네일 내 x 아이콘 탭 </t>
  </si>
  <si>
    <t>첨부된 사진 삭제되며 썸네일 영역 축소</t>
  </si>
  <si>
    <t>사진 추가</t>
  </si>
  <si>
    <t>다른 사진 추가</t>
  </si>
  <si>
    <t>1. 예약 메시지 등록 &gt; 사진 추가 아이콘(+) 탭
2. 사진 풀피커에서 다른 사진 추가</t>
  </si>
  <si>
    <t>예약 메시지 입력창에 추가한 사진 썸네일 노출 : 가장 마지막에 노출</t>
  </si>
  <si>
    <t>사진 첨부된 예약메시지 상세 화면 진입</t>
  </si>
  <si>
    <t>복수 사진</t>
  </si>
  <si>
    <t>사진 2개~30개 첨부된 예약메시지</t>
  </si>
  <si>
    <t>1. 브리핑보드 &gt; 예약된 메시지 확인
2. 브리핑보드 &gt; 예약된 메시지 상세 진입</t>
  </si>
  <si>
    <t>1. 브리핑보드에 첨부된 사진 썸네일 노출
- 5개까지 노출, 초과건은 마지막 썸네일 위에 +n 숫자로 노출 
2. 타일 형식으로 노출 : 4열 노출</t>
  </si>
  <si>
    <t>다운로드 완료</t>
  </si>
  <si>
    <t>1. 브리핑보드 &gt; 예약된 메시지 상세 진입
2. 썸네일 탭</t>
  </si>
  <si>
    <t>2. 미리보기 화면으로 랜딩 
&lt;- m장 중 n번
썸네일 미리보기 화면 내 원형 프로그레스바 노출
- 프로그레스바 내 용량 노출
- 다운로드 완료 시 프로그레스바 미노출</t>
  </si>
  <si>
    <t>(wizy, 25/5)
용량 큰 사진파일로 확인해야 프로그레스바 노출확인 가능</t>
  </si>
  <si>
    <t>사진 2개~29개 첨부된 예약메시지</t>
  </si>
  <si>
    <t xml:space="preserve">1. 브리핑보드 &gt; 예약된 메시지 상세 진입 
2. 상세 쓰리닷 &gt; 편집 탭하여 편집 모드로 진입
3. 사진 추가 / 삭제 수행
4. 예약메시지 편집 화면에서 [저장] 탭 </t>
  </si>
  <si>
    <r>
      <rPr>
        <rFont val="Nanum Gothic"/>
      </rPr>
      <t xml:space="preserve">(ray, 24/5)
N개 사진 첨부 &gt; 편집 &gt; 사진 추가 30개 초과 시 문구
ㄴAndroid :  "미디어 전송은 한번에 30개까지 가능합니다." 노출
ㄴiOS : "미디어 전송은 한번에 30-n개까지 가능합니다." 노출
</t>
    </r>
    <r>
      <rPr>
        <rFont val="Nanum Gothic"/>
        <color rgb="FF999999"/>
      </rPr>
      <t xml:space="preserve">*Android에서 카메라로 사진 추가시 iOS문구로 노출
</t>
    </r>
    <r>
      <rPr>
        <rFont val="Nanum Gothic"/>
      </rPr>
      <t xml:space="preserve"> ㄴ(sallyy, 25/10) And/iOS 동일하게 아래와 같이 동작됨
 * 사진 목록에서 추가 : "미디어 전송은 한번에 30개까지 가능합니다." 노출
 * 카메라로 추가 : "미디어 전송은 한번에 30-n개까지 가능합니다." 노출</t>
    </r>
  </si>
  <si>
    <t>동영상 첨부</t>
  </si>
  <si>
    <t>동영상 첨부 유형 정책</t>
  </si>
  <si>
    <t>텍스트 제한</t>
  </si>
  <si>
    <t>1. 예약 메시지 등록 &gt; 동영상 탭 
2. 사진 피커에서 동영상 1개 선택하여 첨부 
3. 예약 메시지 등록 &gt; 동영상 썸네일 UI 확인</t>
  </si>
  <si>
    <t>동영상 썸네일 노출
 - 썸네일 우측 상단에 'x' 삭제 아이콘 노출
 - 가운데에 영상 플레이 아이콘 노출</t>
  </si>
  <si>
    <t>(pond, 24/5)
동영상 첨부된 예약메시지 상세 진입 &gt; 동영상 재생 불가 얼럿 노출 (해당 예약메시지 상세 재진입 시, 동영상 재생 가능)
-&gt; 파일 업로드 후 서버에서 인코딩 작업을 거치게 되는데, 인코딩 중 상세에서 재생을 시도하면 해당 얼럿 노출 됨 (정상동작)</t>
  </si>
  <si>
    <t>1개 초과</t>
  </si>
  <si>
    <t>1. 예약 메시지 등록 &gt; 동영상 &gt; 피커에서 동영상 1개 초과 선택 시도
2. 예약 메시지 등록 &gt; 1개 선택된 상태에서 '동영상' 메뉴 탭</t>
  </si>
  <si>
    <t>토스트 메시지 노출 
"동영상은 1개만 첨부할 수 있습니다."</t>
  </si>
  <si>
    <t>(sallyy, 25/8)
1. 동영상 피커에서 1개 선택 시 바로 편집 화면으로 이동되어 다중 선택 불가
 ㄴ 동영상 1개 첨부 상태에서 동영상 아이콘 터치하여 토스트 메시지 확인</t>
  </si>
  <si>
    <t>첨부 용량 제한</t>
  </si>
  <si>
    <t>300MB 초과</t>
  </si>
  <si>
    <t>1. 사진 피커에서 300MB 초과 사진 선택 시도</t>
  </si>
  <si>
    <t>토스트 메시지 노출 
[iOS] 
"파일 사이즈 제한을 초과하는 항목은 전송시 제외 됩니다.(300MB)"
[Android]
'300MB 이상의 파일은 전송할 수 없습니다.'</t>
  </si>
  <si>
    <t>(sallyy, 25/10)
압축 후 용량이 300MB 이상인 동영상으로 확인
(ex. 1.94GB -&gt; 고화질 압축 후 329.8MB)</t>
  </si>
  <si>
    <t>동영상 첨부된 예약메시지 등록 후 대기</t>
  </si>
  <si>
    <t>발송 순서 : 동영상 &gt; 텍스트 순 발송
- 동영상, 텍스트 각각 별도의 챗로그로 발송됨</t>
  </si>
  <si>
    <t>예약메시지 등록 &gt; 동영상 첨부</t>
  </si>
  <si>
    <t>동영상 피커</t>
  </si>
  <si>
    <t>다른 앱 사용하여 사진 첨부 가능</t>
  </si>
  <si>
    <t>1. 풀피커 &gt; 앨범 컬렉션 &gt; [다른 앱 사용하기]
2. 해당 앱에서 첨부할 사진 선택
3. 복귀 후 등록창에서 추가 첨부</t>
  </si>
  <si>
    <r>
      <rPr>
        <rFont val="Nanum Gothic"/>
      </rPr>
      <t xml:space="preserve">1. 갤러리 외 사진 연동할 수 있는 애플리케이션을 선택하여 사진/동영상 선택 가능
</t>
    </r>
    <r>
      <rPr>
        <rFont val="Nanum Gothic"/>
        <color rgb="FF999999"/>
      </rPr>
      <t xml:space="preserve">* 참고 
1. 갤러리가 기본 설정으로 안되어 있을 경우 - 작업을 실행 할 때 사용할 애플리케이션 팝업이 표시됨
1) 앱 선택 후 [항상] 선택시 이후에 '다른 앱 사용하기' 터치 할때 마다 해당 앱 이동
2) 앱 선택 후 [이번만] 선택시 이후에 작업을 실행할 때 사용할 애플리케이션 팝업 표시
</t>
    </r>
    <r>
      <rPr>
        <rFont val="Nanum Gothic"/>
      </rPr>
      <t>2. 첨부할 동영상 선택 시 예약 메시지 등록창으로 복귀
3. 추가 첨부 불가</t>
    </r>
  </si>
  <si>
    <t>(koko,26/02)
and A16 기준
풀 피커 진입 &gt; 상단 전체보기 선택
&gt; 하단 다른 앱 사용하기 선택 &gt; 
OS 선택 시트에서 
디바이스 지원 어플 제외 타 어플 선택
(jay, 26/3)
A15 기준
사전조건 : 사진 및 동영상 권한 &gt; 제한된 액세스 허용 설정
풀 피커 진입  &gt; 상단 전체보기 선택 &gt; 하단 다른 앱 사용하기 선택 &gt; Google Gallery 나 포토 앱 선택 (Google Gallery 마켓 설치 후 확인 가능)</t>
  </si>
  <si>
    <t>1. 동영상 피커 &gt; 카메라 아이콘 탭
2. 동영상 촬영 후 촬영한 동영상 확인 
3. 동영상 편집기 &gt; 자르기, 필터, 회전, 소리 편집 후 [확인] 버튼 탭
4. 예약 메시지 등록 &gt; [예약] 버튼 탭 후 발송 시간까지 대기</t>
  </si>
  <si>
    <t>1. 동영상 촬영 화면으로 랜딩 
2. [다시 시도] [확인] / [다시  시도] [비디오 사용]
[다시 시도] : 동영상 촬영 화면으로 재진입 
[확인] : 동영상 편집 화면으로 랜딩
3. 촬영 및 편집한 동영상 썸네일이 예약메시지 등록 화면에 노출
4. 촬영 및 편집한 동영상이 예약 시간에 정상 발송됨</t>
  </si>
  <si>
    <r>
      <rPr>
        <rFont val="Nanum Gothic"/>
      </rPr>
      <t xml:space="preserve">(jin, 26/5)
</t>
    </r>
    <r>
      <rPr>
        <rFont val="Nanum Gothic"/>
        <color rgb="FF1155CC"/>
        <u/>
      </rPr>
      <t>QATEAM-13533</t>
    </r>
    <r>
      <rPr>
        <rFont val="Nanum Gothic"/>
      </rPr>
      <t xml:space="preserve">
예약메세지 &gt; 동영상 촬영 후 첨부 시 동영상 용량이 0 bytes 로 노출되는 현상</t>
    </r>
  </si>
  <si>
    <r>
      <rPr>
        <rFont val="Nanum Gothic"/>
      </rPr>
      <t xml:space="preserve">(janie, 25/11)
</t>
    </r>
    <r>
      <rPr>
        <rFont val="Nanum Gothic"/>
        <color rgb="FF1155CC"/>
        <u/>
      </rPr>
      <t>https://jira.daumkakao.com/browse/QATEAM-9028</t>
    </r>
    <r>
      <rPr>
        <rFont val="Nanum Gothic"/>
      </rPr>
      <t xml:space="preserve">
사진 및 동영상 제한된 액세스 허용 상태 &gt; 예약 메시지 &gt; 동영상 촬영 시 썸네일 오류 발생됨</t>
    </r>
  </si>
  <si>
    <t>1. 예약 메시지 등록 &gt; 동영상 &gt; 동영상 선택 후 꾸미기 버튼 탭
2. 동영상 편집기 &gt; 자르기, 필터, 회전, 소리 편집 후 [확인] 버튼 탭</t>
  </si>
  <si>
    <t>1. 동영상 편집기로 랜딩 
- 자르기, 필터, 회전, 소리 버튼 노출 
 ㄴ iOS : 사진 풀피커 하단 메뉴 미노출 
 ㄴ 동영상 탭하여 편집화면 진입으로 확인 
2. 편집한 이미지 썸네일 반영
꾸미기 반영된 썸네일</t>
  </si>
  <si>
    <r>
      <rPr>
        <rFont val="Nanum Gothic"/>
        <color rgb="FF1155CC"/>
        <u/>
      </rPr>
      <t>https://jira.daumkakao.com/browse/JORDY-437</t>
    </r>
    <r>
      <rPr>
        <rFont val="Nanum Gothic"/>
      </rPr>
      <t xml:space="preserve">
1) 예약메시지
사진 첨부 : 사진 화질 설정 옵션만 노출
동영상 첨부 : 
(iOS) 사진, 동영상 설정 전체 노출
(Android) 동영상 화질 설정만 노출 
 ㄴ(sallyy, 25/10) iOS 동영상 화질 설정만 노출됨
(pond, 25/3)
iOS : 미디어 편집 후 첨부 시, 미리보기에 반영되지 않는 현상은 스펙 
 ㄴ 브리핑보드 리스트 및 예약메시지 상세 재진입 시에는 반영되어 보여짐
</t>
    </r>
    <r>
      <rPr>
        <rFont val="Nanum Gothic"/>
        <color rgb="FF1155CC"/>
        <u/>
      </rPr>
      <t>https://jira.daumkakao.com/browse/ITEAM-27953</t>
    </r>
  </si>
  <si>
    <t>1. 예약 메시지 등록 &gt; 동영상 &gt; 동영상 풀피커 &gt; 쓰리닷 버튼 탭</t>
  </si>
  <si>
    <r>
      <rPr>
        <rFont val="Nanum Gothic"/>
        <color rgb="FF000000"/>
      </rPr>
      <t xml:space="preserve">화질 선택 창 노출 
화질
동영상 
- 일반 화질
- 고화질 
[확인]
</t>
    </r>
    <r>
      <rPr>
        <rFont val="Nanum Gothic"/>
        <color rgb="FF0000FF"/>
      </rPr>
      <t xml:space="preserve">
* 채팅방 화질 옵션과 설정값 공유</t>
    </r>
  </si>
  <si>
    <t xml:space="preserve">동영상 썸네일 내 x 아이콘 탭 </t>
  </si>
  <si>
    <t>첨부된 동영상 삭제됨</t>
  </si>
  <si>
    <t>동영상 첨부된 예약메시지 상세 화면 진입</t>
  </si>
  <si>
    <t>가로 동영상 썸네일</t>
  </si>
  <si>
    <t>가로가 긴 동영상 첨부된 상태</t>
  </si>
  <si>
    <t>1. 브리핑보드 &gt; 동영상 예약건 확인
2. 해당 예약메시지 상세 &gt; 화면 내 동영상 썸네일 확인</t>
  </si>
  <si>
    <t>1. 정사각형 썸네일 + 동영상 아이콘 노출 
2. 가로가 긴 상태의 썸네일 노출 
- 썸네일 내 동영상 아이콘, 영상 파일 크기 노출</t>
  </si>
  <si>
    <r>
      <rPr>
        <rFont val="Nanum Gothic"/>
      </rPr>
      <t xml:space="preserve">(pond, 25/3)
iOS : 미디어 편집 후 첨부 시, 미리보기에 반영되지 않는 현상은 스펙 
 ㄴ 브리핑보드 리스트 및 예약메시지 상세 재진입 시에는 반영되어 보여짐
</t>
    </r>
    <r>
      <rPr>
        <rFont val="Nanum Gothic"/>
        <color rgb="FF1155CC"/>
        <u/>
      </rPr>
      <t>https://jira.daumkakao.com/browse/ITEAM-27953</t>
    </r>
  </si>
  <si>
    <t>2. 미리보기 화면으로 랜딩 
썸네일 미리보기 화면 내 원형 프로그레스바 노출
- 프로그레스바 내 용량 노출
- 다운로드 완료 시 프로그레스바 미노출</t>
  </si>
  <si>
    <t>(wizy, 25/5)
iOS의 경우 다운로드중 팝업으로 노출됨</t>
  </si>
  <si>
    <t>동영상 첨부된 예약메시지</t>
  </si>
  <si>
    <t xml:space="preserve">1. 브리핑보드 &gt; 예약된 메시지 상세 진입 
2. 상세 쓰리닷 &gt; 편집 탭하여 편집 모드로 진입
3. 동영상 삭제 / 추가 수행
4. 예약메시지 편집 화면에서 [저장] 탭 </t>
  </si>
  <si>
    <r>
      <rPr>
        <rFont val="Nanum Gothic"/>
      </rPr>
      <t xml:space="preserve">(ray, 24/5)
동영상 편집 &gt; 삭제 후 추가 &gt; 저장 시 썸네일에 처리중입니다 노출되는 것이 스펙
</t>
    </r>
    <r>
      <rPr>
        <rFont val="Nanum Gothic"/>
        <color rgb="FF1155CC"/>
        <u/>
      </rPr>
      <t>https://jira.daumkakao.com/browse/JORDY-526</t>
    </r>
  </si>
  <si>
    <t>예약메시지 등록 &gt; 파일 첨부</t>
  </si>
  <si>
    <t>파일 첨부된 상태</t>
  </si>
  <si>
    <t xml:space="preserve">1. 브리핑보드 &gt; 파일 예약건 확인 </t>
  </si>
  <si>
    <t>1. 파일 명으로 썸네일 노출</t>
  </si>
  <si>
    <t>파일 첨부된 예약메시지 상세 화면 진입</t>
  </si>
  <si>
    <t>1. 예약 메시지 상세 &gt; 파일 썸네일 UI 확인</t>
  </si>
  <si>
    <t>파일 썸네일 노출
 - 썸네일 좌측에 파일 아이콘 노출 
 - 썸네일 내 첨부한 파일명.확장자 노출
 - 썸네일 하단에 파일 크기 노출</t>
  </si>
  <si>
    <t>얼럿 노출</t>
  </si>
  <si>
    <t>1. 브리핑보드 &gt; 예약된 메시지 상세 진입
2. 파일 썸네일 탭</t>
  </si>
  <si>
    <r>
      <rPr>
        <rFont val="Nanum Gothic"/>
      </rPr>
      <t xml:space="preserve">용량 확인 얼럿 노출 
</t>
    </r>
    <r>
      <rPr>
        <rFont val="Nanum Gothic"/>
        <b/>
      </rPr>
      <t>[Android]</t>
    </r>
    <r>
      <rPr>
        <rFont val="Nanum Gothic"/>
      </rPr>
      <t xml:space="preserve">
타이틀 :파일을 다운로드 하겠습니까?
본문 :
파일명.확장자
파일 용량
[취소] [다운로드]
[취소] : 변경사항 없이 얼럿 닫힘 
[다운로드] : 다운로드 시작
</t>
    </r>
    <r>
      <rPr>
        <rFont val="Nanum Gothic"/>
        <b/>
      </rPr>
      <t>[iOS]</t>
    </r>
    <r>
      <rPr>
        <rFont val="Nanum Gothic"/>
      </rPr>
      <t xml:space="preserve">
타이틀 : 파일을 다운로드 하시겠습니까?
본문 : 파일명.확장자, 파일 용량
[취소] [다운로드]
[취소] : 변경사항 없이 얼럿 닫힘 
[다운로드] : 다운로드 시작
</t>
    </r>
  </si>
  <si>
    <t>3. 용량 확인 얼럿 &gt; [확인] 탭 
4. 다운로드 완료 시까지 대기</t>
  </si>
  <si>
    <t>3. 다운로드 바 노출 
파일 다운로드 중 
[취소]
- 다운로드 진행 중 딤드처리되어 추가 액션 불가
4. 다운로드 후 미리보기 자동 랜딩 
* 연결 프로그램 노출 과정 추가될 수 있음 (OS 동작)</t>
  </si>
  <si>
    <t>파일 첨부된 예약메시지</t>
  </si>
  <si>
    <t xml:space="preserve">1. 브리핑보드 &gt; 예약된 메시지 상세 진입 
2. 상세 쓰리닷 &gt; 편집 탭하여 편집 모드로 진입
3. 파일 삭제 / 추가 수행
4. 예약메시지 편집 화면에서 [저장] 탭 </t>
  </si>
  <si>
    <t>음성메시지 첨부</t>
  </si>
  <si>
    <t>예약메시지 등록 &gt; 음성 첨부</t>
  </si>
  <si>
    <t>OS 권한 없음</t>
  </si>
  <si>
    <t>OS 마이크 권한 없음</t>
  </si>
  <si>
    <t>예약메시지 등록 &gt; 음성 아이콘 탭</t>
  </si>
  <si>
    <t>마이크 권한 설정 관련 OS 팝업 노출
- 권한 부여 후 녹음 가능</t>
  </si>
  <si>
    <t>녹음 완료</t>
  </si>
  <si>
    <t>녹음 중지된 상태</t>
  </si>
  <si>
    <t>1. 음성 녹음 하프뷰 &gt; 음성 녹음 &gt; 확인 버튼 탭
2. 음성 첨부된 상태에서 텍스트 추가 후 메시지 예약
3. 발송 예약한 시간까지 대기</t>
  </si>
  <si>
    <t>1. 예약메시지 등록 화면에 음성메시지 파일 첨부
- 첨부 유형 - 음성 아이콘 포커스됨
[ 파일명 : 음성 메시지                  X]
[ 0:00 / m:ss                                 ]
* Android : m:ss
2. 예약 메시지 등록됨
3. 음성메시지 말풍선 + 텍스트 말풍선 으로 메시지 수/발신됨</t>
  </si>
  <si>
    <t>녹음 첨부된 상태</t>
  </si>
  <si>
    <t xml:space="preserve">1. 예약메시지 등록 &gt; 음성 녹음 &gt; 확인 버튼 탭
2. 녹음 썸네일 내 x 아이콘 탭 </t>
  </si>
  <si>
    <t>첨부된 음성메시지 썸네일 영역 삭제됨</t>
  </si>
  <si>
    <t>예약메시지 목록</t>
  </si>
  <si>
    <t>대기중</t>
  </si>
  <si>
    <t>음성 + 텍스트 메시지</t>
  </si>
  <si>
    <t>텍스트+음성메시지 첨부된 예약메시지 등록된 상태</t>
  </si>
  <si>
    <t xml:space="preserve"> - [대기 중] [발송 완료]
 - 대기 n개
 - 채팅방 명 | 대기 | 채팅방 썸네일 노출
 - 예메 텍스트 노출 (최대 3줄)
 - 음성 첨부 노출 
   [소리 아이콘 | 음성 메시지         m:ss]
 - yyyy.mm.dd 요일 시간 오전/오후 --:--
  : 예약한 시각으로 노출</t>
  </si>
  <si>
    <t xml:space="preserve"> - [대기 중] [발송 완료]
 - 완료 n개
 - 채팅방 명 | 발송 완료 | 채팅방 썸네일 노출
 - 예메 텍스트 노출 (최대 3줄)
 - 음성 첨부 노출 : 비활성화 되어 노출
   [소리 아이콘 | 음성 메시지         m:ss]
 - yyyy.mm.dd 요일 시간 오전/오후 --:--
  : 예약한 시각으로 노출</t>
  </si>
  <si>
    <t>(doe,25/3) 채팅방 명 | 완료 | 채팅방 썸네일</t>
  </si>
  <si>
    <t>음성 재생</t>
  </si>
  <si>
    <t>텍스트 + 음성 예약메시지 상세</t>
  </si>
  <si>
    <t>대기중인 예약메시지 상세 &gt; 음성 메시지 영역 탭
- 재생 아이콘 외 음성 메시지 전체 영역도 포함</t>
  </si>
  <si>
    <t>음성 재생 됨
- 일시정지 아이콘
- 음성 메시지 
- m:ss (재생 시간) / m:ss (전체 시간)
- 재생 시간 시간에 따라 증가</t>
  </si>
  <si>
    <t>예약 미리 알림 메시지</t>
  </si>
  <si>
    <t>예약 미리 알림 메시지 푸시</t>
  </si>
  <si>
    <t>푸시 구조</t>
  </si>
  <si>
    <t>예약 미리 알림 앱푸시 수신</t>
  </si>
  <si>
    <t xml:space="preserve">앱 푸시 수신 
(title) 예약메시지 + (body) 예약 메시지가 15분 뒤 발송됩니다. </t>
  </si>
  <si>
    <t>shannon, 24/06
앱 백그라운드에 두고 있어야 앱푸시 확인 쉽게 가능</t>
  </si>
  <si>
    <t>예약 상세보기</t>
  </si>
  <si>
    <t>이동 가능</t>
  </si>
  <si>
    <t>해당 예약건 발송 전 대기중 상태</t>
  </si>
  <si>
    <t>예약 미리 알림 앱푸시 탭</t>
  </si>
  <si>
    <t>해당 예약건 상세 페이지로 이동
- 뒤로가기 시 브리핑보드 &gt; [대기중] 필터 목록으로 이동
- 뒤로가기 시 채팅탭으로 이동</t>
  </si>
  <si>
    <r>
      <rPr>
        <rFont val="Nanum Gothic"/>
      </rPr>
      <t xml:space="preserve">[aren]
대부분 기존 톡캘린더 스펙과 동일하여 죠르디로 인한 변경사항 위주의 테스트 케이스만 작성 함.
톡캘린더 기존 스펙은 기본 기능정도만 진행
[지니]
일정쪽 캘린더 스펙 유지
- </t>
    </r>
    <r>
      <rPr>
        <rFont val="Nanum Gothic"/>
        <color rgb="FF1155CC"/>
        <u/>
      </rPr>
      <t>https://jira.daumkakao.com/browse/JORDY-90</t>
    </r>
    <r>
      <rPr>
        <rFont val="Nanum Gothic"/>
      </rPr>
      <t xml:space="preserve">
- </t>
    </r>
    <r>
      <rPr>
        <rFont val="Nanum Gothic"/>
        <color rgb="FF1155CC"/>
        <sz val="11.0"/>
        <u/>
      </rPr>
      <t>https://jira.daumkakao.com/browse/JORDY-86</t>
    </r>
  </si>
  <si>
    <t>플러스 메뉴에서 로딩 된 일정 등록 풀뷰 UI</t>
  </si>
  <si>
    <t>일정 등록 풀뷰 &gt; UI 확인</t>
  </si>
  <si>
    <r>
      <rPr>
        <rFont val="Nanum Gothic"/>
      </rPr>
      <t xml:space="preserve">- 일정 제목 (일정 제목을 입력해 주세요.)
시작
종료
하루 종일 
옵션 더보기
  음력
  시간대
  반복 안함
내 캘린더
장소
참석자 초대
15분 전
알림 추가
친구 태그
카테고리
설명 추가
</t>
    </r>
    <r>
      <rPr>
        <rFont val="Nanum Gothic"/>
        <b/>
      </rPr>
      <t>[일정 목록 보기]</t>
    </r>
  </si>
  <si>
    <r>
      <rPr>
        <rFont val="Nanum Gothic"/>
        <color rgb="FF000000"/>
      </rPr>
      <t xml:space="preserve">[aren]
나챗방으로 참석자가 없으므로 즉시 참석자 초대목록 노출(iOS: 참석자목록,참석자초대목록 순으로 레이아웃되듯 노출, 안드: 즉시 참석자초대목록만 노출 UI상이할뿐 이슈아님)
</t>
    </r>
    <r>
      <rPr>
        <rFont val="Nanum Gothic"/>
        <color rgb="FF1155CC"/>
        <u/>
      </rPr>
      <t>https://wiki.daumkakao.com/pages/viewpage.action?pageId=858463051</t>
    </r>
  </si>
  <si>
    <t>브리핑보드에서 로딩 된 일정 등록 풀뷰  UI</t>
  </si>
  <si>
    <t>- 일정 제목 (일정 제목을 입력해 주세요.)
시작
종료
하루 종일 
옵션 더보기
  음력
  시간대
  반복 안함
내 캘린더
장소
참석자 초대
15분 전
알림 추가
친구 태그
카테고리
설명 추가</t>
  </si>
  <si>
    <r>
      <rPr>
        <rFont val="Nanum Gothic"/>
        <color rgb="FF000000"/>
      </rPr>
      <t xml:space="preserve">[aren]
참석자가 없으므로 즉시 참석자 초대목록 노출(iOS: 참석자목록,참석자초대목록 순으로 레이아웃되듯 노출, 안드: 즉시 참석자초대목록만 노출 UI상이할뿐 이슈아님)
</t>
    </r>
    <r>
      <rPr>
        <rFont val="Nanum Gothic"/>
        <color rgb="FF1155CC"/>
        <u/>
      </rPr>
      <t>https://wiki.daumkakao.com/pages/viewpage.action?pageId=858463051</t>
    </r>
  </si>
  <si>
    <t>일정 제목</t>
  </si>
  <si>
    <t>기본 입력</t>
  </si>
  <si>
    <r>
      <rPr>
        <rFont val="Nanum Gothic"/>
      </rPr>
      <t xml:space="preserve">일정 등록 풀뷰 </t>
    </r>
    <r>
      <rPr>
        <rFont val="Nanum Gothic"/>
        <strike/>
      </rPr>
      <t>하프뷰</t>
    </r>
    <r>
      <rPr>
        <rFont val="Nanum Gothic"/>
      </rPr>
      <t xml:space="preserve"> &gt; 일정 제목 작성
1. 한글 기준 50자 초과 작성 시도
2. 한글 기준 50자 이하 작성
3. 한/영/일/특수문자 입력</t>
    </r>
  </si>
  <si>
    <t>1. 50자 까지만 입력 가능하고 글자 수 제한 토스트 출력 후 50자 초과 입력 불가
 - "제목은 최대 50자까지 입력할 수 있습니다."
2. 정상 입력
3. 정상 입력</t>
  </si>
  <si>
    <r>
      <rPr>
        <rFont val="Nanum Gothic"/>
      </rPr>
      <t xml:space="preserve">riely, 24/7 </t>
    </r>
    <r>
      <rPr>
        <rFont val="Nanum Gothic"/>
        <strike/>
        <color rgb="FF1155CC"/>
        <u/>
      </rPr>
      <t>QACALENDAR-4868</t>
    </r>
    <r>
      <rPr>
        <rFont val="Nanum Gothic"/>
        <strike/>
      </rPr>
      <t xml:space="preserve"> 
[iOS] 일정 등록 &gt; 한글 50번째 글자 모음 입력시 입력되지 않고, 글자 수 제한 토스트 노출하는 현상</t>
    </r>
    <r>
      <rPr>
        <rFont val="Nanum Gothic"/>
      </rPr>
      <t xml:space="preserve">
&gt; 논이슈처리
(Jameson 25/9)
이모지는 1개당 2글자 처리됨
(juanaa, 26/5)
안드로이드 &gt; 50자 초과 입력시에도 얼럿노출안됨 &gt; 저장버튼 선택시 해당 팝업 노출됨</t>
    </r>
  </si>
  <si>
    <t>유효한 시간</t>
  </si>
  <si>
    <r>
      <rPr>
        <rFont val="Nanum Gothic"/>
      </rPr>
      <t xml:space="preserve">일정 등록 풀뷰 </t>
    </r>
    <r>
      <rPr>
        <rFont val="Nanum Gothic"/>
        <strike/>
      </rPr>
      <t>하프뷰</t>
    </r>
    <r>
      <rPr>
        <rFont val="Nanum Gothic"/>
      </rPr>
      <t xml:space="preserve"> &gt; 종료 시간 영역 클릭 &gt; 시작 시간 이후 시간으로 변경 &gt; 등록하기</t>
    </r>
  </si>
  <si>
    <t>초대</t>
  </si>
  <si>
    <t>일정 등록 풀뷰 &gt; 참석자 초대</t>
  </si>
  <si>
    <t>참석자 목록 페이지로 이동 및 참석자 초대 가능</t>
  </si>
  <si>
    <r>
      <rPr>
        <rFont val="Nanum Gothic"/>
      </rPr>
      <t xml:space="preserve">[aren]
나챗방으로 참석자가 없으므로 즉시 참석자 초대목록 노출(iOS: 참석자목록,참석자초대목록 순으로 레이아웃되듯 노출, 안드: 즉시 참석자초대목록만 노출 UI상이할뿐 이슈아님)
</t>
    </r>
    <r>
      <rPr>
        <rFont val="Nanum Gothic"/>
        <color rgb="FF1155CC"/>
        <u/>
      </rPr>
      <t>https://wiki.daumkakao.com/pages/viewpage.action?pageId=858463051</t>
    </r>
  </si>
  <si>
    <t>단톡방</t>
  </si>
  <si>
    <r>
      <rPr>
        <rFont val="Nanum Gothic"/>
      </rPr>
      <t xml:space="preserve">일정 등록 풀뷰 </t>
    </r>
    <r>
      <rPr>
        <rFont val="Nanum Gothic"/>
        <strike/>
      </rPr>
      <t>하프뷰</t>
    </r>
    <r>
      <rPr>
        <rFont val="Nanum Gothic"/>
      </rPr>
      <t xml:space="preserve"> &gt; 참석자 프로필 영역 선택</t>
    </r>
  </si>
  <si>
    <t>일정 목록 보기</t>
  </si>
  <si>
    <t>나챗방 &gt; +메뉴 &gt; 일정 &gt; 일정 등록 &gt; 일정 목록 보기 선택</t>
  </si>
  <si>
    <t>캘린더 홈으로 이동</t>
  </si>
  <si>
    <t>[aren]
과거 포함 모든 일정 출력 (나챗방 스펙 동일)
오늘 일정 있는 경우 : 오늘 일정 최상단
오늘 일정 없는 경우
가장 가까운 미래 일정 최상단
미래 일정도 없는 경우,
가장 가까운 과거 일정 최상단</t>
  </si>
  <si>
    <t>오늘 버튼</t>
  </si>
  <si>
    <t>오늘로 등록된 일정이 있음</t>
  </si>
  <si>
    <t>브리핑보드 &gt; 일정 탭 &gt; 스크롤</t>
  </si>
  <si>
    <t>목록 하단에 '오늘' 버튼 노출</t>
  </si>
  <si>
    <r>
      <rPr>
        <rFont val="Nanum Gothic"/>
        <color rgb="FF000000"/>
      </rPr>
      <t xml:space="preserve">[jinny]
</t>
    </r>
    <r>
      <rPr>
        <rFont val="Nanum Gothic"/>
        <color rgb="FF1155CC"/>
        <u/>
      </rPr>
      <t>https://jira.daumkakao.com/browse/JORDY-91</t>
    </r>
    <r>
      <rPr>
        <rFont val="Nanum Gothic"/>
        <color rgb="FF000000"/>
      </rPr>
      <t xml:space="preserve">
해당 이슈로 일정내 오늘 버튼 추가 
- 오픈 스펙 이후 '오늘' 버튼 상시노출하는 것으로 고도화 예정</t>
    </r>
  </si>
  <si>
    <t>등록 가능 (등록 완료)</t>
  </si>
  <si>
    <t>등록 가능 조건으로 일정 등록 후 등록하기 선택</t>
  </si>
  <si>
    <r>
      <rPr>
        <rFont val="Nanum Gothic"/>
      </rPr>
      <t xml:space="preserve"> - 일정 등록 풀뷰 </t>
    </r>
    <r>
      <rPr>
        <rFont val="Nanum Gothic"/>
        <strike/>
      </rPr>
      <t>하프뷰</t>
    </r>
    <r>
      <rPr>
        <rFont val="Nanum Gothic"/>
      </rPr>
      <t xml:space="preserve"> 종료
</t>
    </r>
    <r>
      <rPr>
        <rFont val="Nanum Gothic"/>
        <b/>
      </rPr>
      <t xml:space="preserve"> - (Android) 일정 등록 완료 토스트</t>
    </r>
    <r>
      <rPr>
        <rFont val="Nanum Gothic"/>
      </rPr>
      <t xml:space="preserve"> 노출
    : "일정을 등록했습니다."
 - (iOS) 완료 표시 노출</t>
    </r>
  </si>
  <si>
    <t>(wizy, 25/5)
나챗방에서는 iOS도 "일정을 등록했습니다." 완료 토스트 노출됨</t>
  </si>
  <si>
    <t>1:1 채팅방
단톡방
팀채팅방</t>
  </si>
  <si>
    <r>
      <rPr>
        <rFont val="Nanum Gothic"/>
      </rPr>
      <t xml:space="preserve"> - 일정 등록 풀뷰 </t>
    </r>
    <r>
      <rPr>
        <rFont val="Nanum Gothic"/>
        <strike/>
      </rPr>
      <t>하프뷰</t>
    </r>
    <r>
      <rPr>
        <rFont val="Nanum Gothic"/>
      </rPr>
      <t xml:space="preserve"> 종료
</t>
    </r>
    <r>
      <rPr>
        <rFont val="Nanum Gothic"/>
        <b/>
      </rPr>
      <t xml:space="preserve"> - 일정 공유 말풍선 전송</t>
    </r>
  </si>
  <si>
    <t>일정 목록</t>
  </si>
  <si>
    <t>나챗방 &gt; 사이드메뉴 &gt; 일정 영역 선택</t>
  </si>
  <si>
    <t>브리핑보드 &gt; 일정 탭 으로 이동</t>
  </si>
  <si>
    <t>[aren]
일정 목록 진입점까지만 확인 후 일정 목록의 기능은 브리핑 보드 &gt; 일정 케이스에서 진행</t>
  </si>
  <si>
    <t>오늘의 브리핑 말풍선</t>
  </si>
  <si>
    <t>나챗방 &gt; 수신된 오늘의 브리핑 말풍선 &gt; 일정 영역 선택</t>
  </si>
  <si>
    <t>일정 등록 화면</t>
  </si>
  <si>
    <r>
      <rPr>
        <rFont val="Nanum Gothic"/>
      </rPr>
      <t xml:space="preserve">캘린더 메인 </t>
    </r>
    <r>
      <rPr>
        <rFont val="Nanum Gothic"/>
        <strike/>
      </rPr>
      <t xml:space="preserve">일정 탭 </t>
    </r>
    <r>
      <rPr>
        <rFont val="Nanum Gothic"/>
      </rPr>
      <t>으로 이동</t>
    </r>
  </si>
  <si>
    <t>일반채팅방 (단톡방)</t>
  </si>
  <si>
    <t>단톡방 &gt; 사이드메뉴 &gt; 일정</t>
  </si>
  <si>
    <t>톡캘린더 목록으로 이동
 - 기존 스펙 유지</t>
  </si>
  <si>
    <t>단톡방 &gt; +메뉴 &gt; 일정 &gt; 일정 등록 &gt; 일정 목록 보기 선택</t>
  </si>
  <si>
    <r>
      <rPr>
        <rFont val="Nanum Gothic"/>
      </rPr>
      <t xml:space="preserve">캘린더 홈으로 이동
</t>
    </r>
    <r>
      <rPr>
        <rFont val="Nanum Gothic"/>
        <strike/>
      </rPr>
      <t>브리핑보드 &gt; 일정 탭 으로 이동</t>
    </r>
  </si>
  <si>
    <t>일정 상세</t>
  </si>
  <si>
    <t>[aren]
대부분 기존 스펙 유지이므로 기본 기능 체크 위주로 진행</t>
  </si>
  <si>
    <t>진입점 및 UI</t>
  </si>
  <si>
    <t>브리핑 보드 &gt; 일정 탭 &gt; 일정 선택</t>
  </si>
  <si>
    <r>
      <rPr>
        <rFont val="Nanum Gothic"/>
      </rPr>
      <t xml:space="preserve">일정 상세화면으로 이동
 - </t>
    </r>
    <r>
      <rPr>
        <rFont val="Nanum Gothic"/>
        <strike/>
      </rPr>
      <t>(iOS) X 버튼, (Android)</t>
    </r>
    <r>
      <rPr>
        <rFont val="Nanum Gothic"/>
      </rPr>
      <t xml:space="preserve">  &lt; 이전 버튼
 - 더보기 메뉴
    : 편집 
    : 공유
    : 삭제 (iOS) 일정 삭제
    : 복제
 - 제목
 - 일정
    : 음력 날짜
    : 양력 날짜
    : 반복 여부
 - 친구 태그
 - 주소 및 지도
 - 알림
 - 캘린더
 - 초대 n명 </t>
    </r>
    <r>
      <rPr>
        <rFont val="Nanum Gothic"/>
        <strike/>
      </rPr>
      <t xml:space="preserve">멤버 </t>
    </r>
    <r>
      <rPr>
        <rFont val="Nanum Gothic"/>
      </rPr>
      <t xml:space="preserve">   모두보기
   : 참석 n명
   : 주최자 프로필, 참석자 프로필
 - 채팅하기 / 채팅방이동
    * 이미 있던 채팅방에서 생성한 일정일 경우 채팅방이동
    * 일정에 참석자 새로 초대 했을 경우 초대 멤버들과 새로운 채팅
 - 설명
 - 카테고리
 - 참석 응답 
   : 참석 / 미정 / 불참</t>
    </r>
  </si>
  <si>
    <t xml:space="preserve">(koko,26/02)
음력 날짜, 양력 날짜 표기 확인 필요한 경우 등록 시 음력 토글 ON 설정 후 확인 </t>
  </si>
  <si>
    <t>채팅방 사이드메뉴</t>
  </si>
  <si>
    <t>단톡방 &gt; 사이드 메뉴 &gt; 일정 선택
(* 오늘 일정이 없는 경우 단톡방 &gt; 사이드 메뉴 &gt; 톡캘린더 &gt; 일정 선택)</t>
  </si>
  <si>
    <r>
      <rPr>
        <rFont val="Nanum Gothic"/>
      </rPr>
      <t xml:space="preserve">일정 상세화면으로 이동
 - (iOS) X 버튼, (Android)  &lt; 이전 버튼
 - </t>
    </r>
    <r>
      <rPr>
        <rFont val="Nanum Gothic"/>
        <b/>
      </rPr>
      <t>홈 아이콘</t>
    </r>
    <r>
      <rPr>
        <rFont val="Nanum Gothic"/>
      </rPr>
      <t xml:space="preserve">
 - 더보기 메뉴
    : 편집 
    : 공유
    : 삭제  (ios : 일정 삭제)
    : 복제
 - 제목
 - 일정
    : 음력 날짜
    : 양력 날짜
    : 반복 여부
 - 친구 태그
 - 주소 및 지도
 - 알림
 - 캘린더
 - 초대 n명 </t>
    </r>
    <r>
      <rPr>
        <rFont val="Nanum Gothic"/>
        <strike/>
      </rPr>
      <t>멤버</t>
    </r>
    <r>
      <rPr>
        <rFont val="Nanum Gothic"/>
      </rPr>
      <t xml:space="preserve">    모두보기
   : 참석 n명
   : 주최자 프로필, 참석자 프로필
 - 채팅하기 / 채팅방이동
 - 설명
 - 카테고리
 - 참석 응답 
   : 참석 / 미정 / 불참</t>
    </r>
  </si>
  <si>
    <t>일정 말풍선</t>
  </si>
  <si>
    <t>일정 말풍선 &gt; 일정보기 선택</t>
  </si>
  <si>
    <r>
      <rPr>
        <rFont val="Nanum Gothic"/>
      </rPr>
      <t xml:space="preserve">일정 상세화면으로 이동
 - (iOS) X 버튼, (Android) &lt; 이전 버튼
 - </t>
    </r>
    <r>
      <rPr>
        <rFont val="Nanum Gothic"/>
        <b/>
      </rPr>
      <t>홈 아이콘</t>
    </r>
    <r>
      <rPr>
        <rFont val="Nanum Gothic"/>
      </rPr>
      <t xml:space="preserve">
 - 더보기 메뉴
    : 편집 
    : 공유
    : 삭제  (ios : 일정 삭제)
    : 복제
 - 제목
 - 일정
    : 음력 날짜
    : 양력 날짜
    : 반복 여부
 - 친구 태그
 - 주소 및 지도
 - 알림
 - 캘린더
 - 초대 멤버    모두보기
   : 참석 n명
   : 주최자 프로필, 참석자 프로필
 - 채팅하기 / 채팅방이동
 - 설명
 - 카테고리
 - 참석 응답 
   : 참석 / 미정 / 불참</t>
    </r>
  </si>
  <si>
    <r>
      <rPr>
        <rFont val="Nanum Gothic"/>
      </rPr>
      <t>(elliott, 2023/06)</t>
    </r>
    <r>
      <rPr>
        <rFont val="Nanum Gothic"/>
        <strike/>
      </rPr>
      <t xml:space="preserve"> </t>
    </r>
    <r>
      <rPr>
        <rFont val="Nanum Gothic"/>
        <strike/>
        <color rgb="FF1155CC"/>
        <u/>
      </rPr>
      <t>JORDY-399</t>
    </r>
    <r>
      <rPr>
        <rFont val="Nanum Gothic"/>
        <strike/>
      </rPr>
      <t xml:space="preserve">
편집에서 반복 설정 후 채팅방에서 일정 말풍선 선택 시 "존재하지 않는 일정입니다." 팝업창 노출</t>
    </r>
    <r>
      <rPr>
        <rFont val="Nanum Gothic"/>
      </rPr>
      <t xml:space="preserve">
ㄴ 논이슈</t>
    </r>
  </si>
  <si>
    <t>초대 모두 보기</t>
  </si>
  <si>
    <t>일정 상세 &gt; 초대 영역 모두 보기 선택</t>
  </si>
  <si>
    <t>초대 리스트로 이동</t>
  </si>
  <si>
    <r>
      <rPr>
        <rFont val="Nanum Gothic"/>
      </rPr>
      <t>채팅하기</t>
    </r>
    <r>
      <rPr>
        <rFont val="Nanum Gothic"/>
        <strike/>
      </rPr>
      <t xml:space="preserve"> / 채팅방이동</t>
    </r>
  </si>
  <si>
    <t>일정 상세 &gt; 채팅하기 / 채팅방이동 선택</t>
  </si>
  <si>
    <t>해당 채팅방 으로 이동</t>
  </si>
  <si>
    <t>[aren]
일정초대자가 친구 관계가 아닌 경우 
친구가 아닌 사용자에게는 메시지를 보낼 수 없습니다. 대화를 하려면 먼저 친구로 추가해 주세요. [확인] 얼럿 노출 후 랜딩 불가
(bono,25/5)
스펙
호스트 : 일정과 연결된 채팅 UI 나타남
게스트 : 채팅방으로 바로 이동함</t>
  </si>
  <si>
    <t>참석 응답</t>
  </si>
  <si>
    <t>반복 설정 on</t>
  </si>
  <si>
    <t>일정 상세
1. 참석 선택
2. 미정 선택
3. 불참 선택</t>
  </si>
  <si>
    <t>이 일정만 / 전체 일정 선택 창 제공 및 선택 가능</t>
  </si>
  <si>
    <t>일정 상세 &gt; 더보기 &gt; 편집 선택</t>
  </si>
  <si>
    <t>일정 상세 &gt; 더보기 &gt; 공유 선택</t>
  </si>
  <si>
    <t>공유 스킴 실행 후 공유 가능</t>
  </si>
  <si>
    <t>일정 삭제</t>
  </si>
  <si>
    <t>일정 상세 &gt; 더보기 &gt; 삭제 선택</t>
  </si>
  <si>
    <t>나챗방 &gt; +메뉴 &gt; 일정 &gt; 할 일 등록 선택</t>
  </si>
  <si>
    <t>할 일 등록 풀뷰 로딩</t>
  </si>
  <si>
    <t>일반채팅방 (1:1)</t>
  </si>
  <si>
    <t>1:1 채팅방 &gt; +메뉴 &gt; 일정 &gt; 할 일 등록 선택</t>
  </si>
  <si>
    <t>브리핑 보드 &gt; 할 일 탭 &gt; 할 일 등록하기 선택</t>
  </si>
  <si>
    <t>채팅방 +메뉴 &gt; 일정 &gt; 할 일 등록 선택 &gt; UI 확인</t>
  </si>
  <si>
    <r>
      <rPr>
        <rFont val="&quot;Nanum Gothic&quot;"/>
      </rPr>
      <t xml:space="preserve">할 일 등록 풀뷰 </t>
    </r>
    <r>
      <rPr>
        <rFont val="&quot;Nanum Gothic&quot;"/>
        <strike/>
      </rPr>
      <t>하프뷰</t>
    </r>
    <r>
      <rPr>
        <rFont val="&quot;Nanum Gothic&quot;"/>
      </rPr>
      <t xml:space="preserve"> 노출
- 할 일 제목 (할 일을 입력해 주세요.)</t>
    </r>
    <r>
      <rPr>
        <rFont val="&quot;Nanum Gothic&quot;"/>
        <strike/>
      </rPr>
      <t xml:space="preserve">
</t>
    </r>
    <r>
      <rPr>
        <rFont val="&quot;Nanum Gothic&quot;"/>
      </rPr>
      <t>기한 없음
반복 안 함
도전 기록 보기
[할 일 목록 보기]</t>
    </r>
  </si>
  <si>
    <t>브리핑 보드 &gt; 할 일 등록 선택 &gt; UI 확인</t>
  </si>
  <si>
    <r>
      <rPr>
        <rFont val="&quot;Nanum Gothic&quot;"/>
      </rPr>
      <t xml:space="preserve">할 일 등록 풀뷰 </t>
    </r>
    <r>
      <rPr>
        <rFont val="&quot;Nanum Gothic&quot;"/>
        <strike/>
      </rPr>
      <t>하프뷰</t>
    </r>
    <r>
      <rPr>
        <rFont val="&quot;Nanum Gothic&quot;"/>
      </rPr>
      <t xml:space="preserve"> 노출
- 할 일 제목 (할 일을 입력해 주세요.)</t>
    </r>
    <r>
      <rPr>
        <rFont val="&quot;Nanum Gothic&quot;"/>
        <strike/>
      </rPr>
      <t xml:space="preserve">
</t>
    </r>
    <r>
      <rPr>
        <rFont val="&quot;Nanum Gothic&quot;"/>
      </rPr>
      <t>기한 없음
반복 안 함
도전 기록 보기</t>
    </r>
  </si>
  <si>
    <t>할 일 등록 화면 &gt; 내용 영역 &gt; 한/영/일/숫자/특수문자/문자 사이 공백 자유롭게 입력 후 &gt; 등록하기</t>
  </si>
  <si>
    <t>한/영/일/숫자/특수문자/문자 사이 공백 정상 입출력</t>
  </si>
  <si>
    <t>1. - 날짜 노출 
    : yyyy년 mm월 dd일
    : 년/월/일 변경 가능
 - [기한 없음] [확인]
   *iOS [확인] 버튼 미제공
2. 날짜 피커 종료 후 할 일 등록 화면으로 복귀</t>
  </si>
  <si>
    <r>
      <rPr>
        <rFont val="Nanum Gothic"/>
        <color rgb="FF000000"/>
      </rPr>
      <t xml:space="preserve">[aren] iOS 와 Android 의 UI 다름.
제플린 참고
Android : </t>
    </r>
    <r>
      <rPr>
        <rFont val="Nanum Gothic"/>
        <color rgb="FF1155CC"/>
        <u/>
      </rPr>
      <t>https://app.zeplin.io/project/5b3b02445344dc042e70c2b2/screen/61b9790e6ba8394e080feba5</t>
    </r>
    <r>
      <rPr>
        <rFont val="Nanum Gothic"/>
        <color rgb="FF000000"/>
      </rPr>
      <t xml:space="preserve">
iOS : </t>
    </r>
    <r>
      <rPr>
        <rFont val="Nanum Gothic"/>
        <color rgb="FF1155CC"/>
        <u/>
      </rPr>
      <t>https://app.zeplin.io/project/5afb97d34e29bd1641b5ad1d/screen/61aff502c41f6a733654e641</t>
    </r>
  </si>
  <si>
    <t>할 일 등록 화면 &gt; 기한 영역 선택 
1. 현재 날짜로 선택 &gt; 확인
2. 현재 날짜 다음으로 선택 &gt; 확인</t>
  </si>
  <si>
    <r>
      <rPr>
        <rFont val="Nanum Gothic"/>
        <color rgb="FF000000"/>
      </rPr>
      <t>1. 2.
설정 가능
 - 날짜 피커 종료 후 할 일 등록 화면으로 이동
 - 설정한 날짜 기한 영역에 노출
    :</t>
    </r>
    <r>
      <rPr>
        <rFont val="Nanum Gothic"/>
        <color rgb="FF000000"/>
      </rPr>
      <t xml:space="preserve"> yyyy.m</t>
    </r>
    <r>
      <rPr>
        <rFont val="Nanum Gothic"/>
        <color rgb="FF000000"/>
      </rPr>
      <t>m.dd (요일)</t>
    </r>
  </si>
  <si>
    <t>bono
표기 스펙 참조
간단 등록창
yyyy.mm.dd. (#)
전체 등록창
yyyy.mm.dd .(#요일)</t>
  </si>
  <si>
    <t>설정 불가</t>
  </si>
  <si>
    <t>할 일 등록 화면 &gt; 기한 영역 선택 &gt; 오늘 이전 날짜로 선택 &gt; 확인</t>
  </si>
  <si>
    <t>선택 불가</t>
  </si>
  <si>
    <t>할 일 등록 화면 &gt; 기한 영역 선택 &gt; 날짜 피커 내의 기한 없음 선택</t>
  </si>
  <si>
    <t xml:space="preserve"> - 날짜 피커 종료 후 할 일 등록 화면으로 이동
 - 기한 영역에 '기한 없음' 노출</t>
  </si>
  <si>
    <t>할 일 등록 화면 &gt; 기한 영역 선택 &gt; 날짜 선택</t>
  </si>
  <si>
    <t>날짜 피커 종료 후 할 일 등록 화면으로 복귀</t>
  </si>
  <si>
    <t>할 일 등록 화면 &gt; 반복 영역 선택
1. UI 확인
2. 반복 풀다운 메뉴 이외의 영역 선택</t>
  </si>
  <si>
    <r>
      <rPr>
        <rFont val="Nanum Gothic"/>
      </rPr>
      <t xml:space="preserve">1. 반복 설정 페이지로 진입
</t>
    </r>
    <r>
      <rPr>
        <rFont val="Nanum Gothic"/>
        <strike/>
        <color rgb="FFB7B7B7"/>
      </rPr>
      <t xml:space="preserve">    풀다운 메뉴 제공
    반복 안함, 매일, 매주, 주중, 매월 매년 노출</t>
    </r>
    <r>
      <rPr>
        <rFont val="Nanum Gothic"/>
      </rPr>
      <t xml:space="preserve">
2. 페이지 노출 유지
</t>
    </r>
    <r>
      <rPr>
        <rFont val="Nanum Gothic"/>
        <strike/>
        <color rgb="FFB7B7B7"/>
      </rPr>
      <t xml:space="preserve"> 반복 설정 화면 종료 후 할 일 등록 화면으로 복귀</t>
    </r>
  </si>
  <si>
    <r>
      <rPr>
        <rFont val="Nanum Gothic"/>
        <color rgb="FF000000"/>
      </rPr>
      <t>[aren] iOS 와 Android 의 UI 다름.
제플린 참고
Android :</t>
    </r>
    <r>
      <rPr>
        <rFont val="Nanum Gothic"/>
        <color rgb="FF000000"/>
      </rPr>
      <t xml:space="preserve"> </t>
    </r>
    <r>
      <rPr>
        <rFont val="Nanum Gothic"/>
        <color rgb="FF1155CC"/>
        <u/>
      </rPr>
      <t>https://app.zeplin.io/project/5b3b02445344dc042e70c2b2/screen/61b9790d9022b66a5456603b</t>
    </r>
    <r>
      <rPr>
        <rFont val="Nanum Gothic"/>
        <color rgb="FF000000"/>
      </rPr>
      <t xml:space="preserve">
iOS : </t>
    </r>
    <r>
      <rPr>
        <rFont val="Nanum Gothic"/>
        <color rgb="FF1155CC"/>
        <u/>
      </rPr>
      <t>https://app.zeplin.io/project/5afb97d34e29bd1641b5ad1d/screen/61aff505149e1e75370d5422</t>
    </r>
    <r>
      <rPr>
        <rFont val="Nanum Gothic"/>
        <color rgb="FF000000"/>
      </rPr>
      <t xml:space="preserve"> 
tip
해당 TC 간단등록창 내 반복설정 순서 (전체등록화면은 상이)
-_x0008_할 _x0008_일 간단 등록 화면 &gt; 풀다운 반복 메뉴 
매년, 매월, 주중, 매주, 매일, 반복 안함 순으로 노출
- 할 일 전체 등록 화면 &gt; 반복 상세
반복 안 함, 매일, 매주, 주중, 매월 ,매년, 사용자 설정 순으로 노출</t>
    </r>
  </si>
  <si>
    <t>매년</t>
  </si>
  <si>
    <t>할 일 등록 화면 &gt; 반복 영역 선택 &gt; 매년 선택</t>
  </si>
  <si>
    <t>할 일 등록 화면으로 복귀 및 반복 영역에 '매년' 표시</t>
  </si>
  <si>
    <r>
      <rPr>
        <rFont val="Arial"/>
      </rPr>
      <t xml:space="preserve">(robbie, 24/9) 
</t>
    </r>
    <r>
      <rPr>
        <rFont val="Arial"/>
        <b/>
      </rPr>
      <t>반복 TC 수정 필요</t>
    </r>
    <r>
      <rPr>
        <rFont val="Arial"/>
      </rPr>
      <t xml:space="preserve">
안드아이 공통) 반복 영역 선택 시
=&gt; 반복 설정 페이지로 진입됨 (풀다운 메뉴 X)</t>
    </r>
  </si>
  <si>
    <t>매월</t>
  </si>
  <si>
    <t>할 일 등록 화면 &gt; 반복 영역 선택 &gt; 매월 선택</t>
  </si>
  <si>
    <t>할 일 등록 화면으로 복귀 및 반복 영역에 '매월' 표시</t>
  </si>
  <si>
    <r>
      <rPr>
        <rFont val="Arial"/>
      </rPr>
      <t xml:space="preserve">(robbie, 24/9) 
</t>
    </r>
    <r>
      <rPr>
        <rFont val="Arial"/>
        <b/>
      </rPr>
      <t>반복 TC 수정 필요</t>
    </r>
    <r>
      <rPr>
        <rFont val="Arial"/>
      </rPr>
      <t xml:space="preserve">
안드아이 공통) 반복 영역 선택 시
=&gt; 반복 설정 페이지로 진입됨 (풀다운 메뉴 X)</t>
    </r>
  </si>
  <si>
    <t>할 일 등록 화면 &gt; 반복 영역 선택 &gt; 주중 선택</t>
  </si>
  <si>
    <t>할 일 등록 화면으로 복귀 및 반복 영역에 '주중' 표시</t>
  </si>
  <si>
    <r>
      <rPr>
        <rFont val="Arial"/>
      </rPr>
      <t xml:space="preserve">(robbie, 24/9) 
</t>
    </r>
    <r>
      <rPr>
        <rFont val="Arial"/>
        <b/>
      </rPr>
      <t>반복 TC 수정 필요</t>
    </r>
    <r>
      <rPr>
        <rFont val="Arial"/>
      </rPr>
      <t xml:space="preserve">
안드아이 공통) 반복 영역 선택 시
=&gt; 반복 설정 페이지로 진입됨 (풀다운 메뉴 X)</t>
    </r>
  </si>
  <si>
    <t>매주</t>
  </si>
  <si>
    <t>할 일 등록 화면 &gt; 반복 영역 선택 &gt; 매주 선택</t>
  </si>
  <si>
    <t>할 일 등록 화면으로 복귀 및 반복 영역에 '매주' 표시</t>
  </si>
  <si>
    <r>
      <rPr>
        <rFont val="Arial"/>
      </rPr>
      <t xml:space="preserve">(robbie, 24/9) 
</t>
    </r>
    <r>
      <rPr>
        <rFont val="Arial"/>
        <b/>
      </rPr>
      <t>반복 TC 수정 필요</t>
    </r>
    <r>
      <rPr>
        <rFont val="Arial"/>
      </rPr>
      <t xml:space="preserve">
안드아이 공통) 반복 영역 선택 시
=&gt; 반복 설정 페이지로 진입됨 (풀다운 메뉴 X)</t>
    </r>
  </si>
  <si>
    <t>할 일 등록 화면 &gt; 반복 영역 선택 &gt; 매일 선택 (확인) &gt; 이전으로 복귀</t>
  </si>
  <si>
    <t>할 일 등록 화면으로 복귀 및 반복 영역에 '매일' 표시</t>
  </si>
  <si>
    <t>(juanaa, 26/5)
안드로이드 &gt; 매일 선택 후 이전으로 복귀 시, 반복안함으로 노출됨, 반복 주기 선택 후 확인 선택해야함</t>
  </si>
  <si>
    <t>반복 안 함</t>
  </si>
  <si>
    <t>할 일 등록 화면 &gt; 반복 영역 선택 &gt; 반복 안 함 선택 &gt; 이전으로 복귀</t>
  </si>
  <si>
    <t>할 일 등록 화면으로 복귀 및 반복 영역에 '반복 안 함' 표시</t>
  </si>
  <si>
    <t>할 일 등록 화면 &gt; 기한 설정 하지 않은 상태 &gt; 반복 매년, 매월, 주중, 매주, 매일 중 선택 &gt; 등록 창의 기한 영역 확인</t>
  </si>
  <si>
    <t>기한 : 오늘 날짜로 자동 입력 됨
 - YYYY.MM.DD. (요일)</t>
  </si>
  <si>
    <t>할 일 목록 보기</t>
  </si>
  <si>
    <t>할 일 등록 화면 &gt; 할 일 목록 보기 선택</t>
  </si>
  <si>
    <t>캘린더 &gt; 할 일 탭으로 이동</t>
  </si>
  <si>
    <t>등록 불가</t>
  </si>
  <si>
    <t>내용 없음</t>
  </si>
  <si>
    <r>
      <rPr>
        <rFont val="&quot;Nanum Gothic&quot;"/>
      </rPr>
      <t xml:space="preserve">할일 등록 화면 &gt; 내용 미 입력 &gt; 기한 / 반복 설정 &gt; 저장 </t>
    </r>
    <r>
      <rPr>
        <rFont val="&quot;Nanum Gothic&quot;"/>
        <strike/>
      </rPr>
      <t>등록하기</t>
    </r>
    <r>
      <rPr>
        <rFont val="&quot;Nanum Gothic&quot;"/>
      </rPr>
      <t xml:space="preserve"> 버튼 확인</t>
    </r>
  </si>
  <si>
    <r>
      <rPr>
        <rFont val="&quot;Nanum Gothic&quot;"/>
      </rPr>
      <t xml:space="preserve">저장 </t>
    </r>
    <r>
      <rPr>
        <rFont val="&quot;Nanum Gothic&quot;"/>
        <strike/>
      </rPr>
      <t>등록하기</t>
    </r>
    <r>
      <rPr>
        <rFont val="&quot;Nanum Gothic&quot;"/>
      </rPr>
      <t xml:space="preserve"> 버튼 비활성화</t>
    </r>
  </si>
  <si>
    <t>1. 할 일 등록 화면 &gt; 데이터 정상 입력 후 &gt; 등록하기 선택
2. 브리핑 보드 &gt; 할 일 탭 &gt; 할 일 목록 확인</t>
  </si>
  <si>
    <t>[aren]
할 일 목록 진입점까지만 확인 후 할 일 목록의 기능은 브리핑 보드 &gt; 할 일 케이스에서 진행</t>
  </si>
  <si>
    <t>나챗방 &gt; 사이드 메뉴 &gt; 할 일 영역 선택</t>
  </si>
  <si>
    <t>할 일 목록으로 이동</t>
  </si>
  <si>
    <t>브리핑 말풍선</t>
  </si>
  <si>
    <t>나챗방 &gt; 브리핑 말풍선 수신 &gt; 할 일 영역 선택</t>
  </si>
  <si>
    <t>(wizy, 25/5)
브리핑 말풍선은 톡캘린더 채널로 수신됨
&gt; 톡캘린더 채널방 브리핑 말풍선으로 확인함)</t>
  </si>
  <si>
    <t>할 일 등록창</t>
  </si>
  <si>
    <t>브리핑 보드 &gt; 할 일 탭 선택</t>
  </si>
  <si>
    <t>(rachel, 2024/6)
할 일 등록창 : +메뉴 &gt; 일정 &gt; 할 일 등록 &gt; '할 일 목록 보기' 버튼으로 확인</t>
  </si>
  <si>
    <t>할 일 목록으로 _x0008_이동</t>
  </si>
  <si>
    <t>(rachel, 2024/6)
브리핑 보드 : 브리핑 보드 &gt; '할 일' 탭 선택하여 확인</t>
  </si>
  <si>
    <t>할 일 상세</t>
  </si>
  <si>
    <t>편집모드 아닐 때 (기본 UI)</t>
  </si>
  <si>
    <t>브리핑 보드 &gt; 할 일 탭 &gt; 할 일 리스트에서 선택 &gt; UI 확인</t>
  </si>
  <si>
    <r>
      <rPr>
        <rFont val="&quot;Nanum Gothic&quot;"/>
      </rPr>
      <t xml:space="preserve"> - (Android) X, (iOS) &lt;, 북마크 플래그, 더보기 메뉴
    : X, &lt; 클릭 시 이전 목록으로 이동
 - </t>
    </r>
    <r>
      <rPr>
        <rFont val="&quot;Nanum Gothic&quot;"/>
        <b/>
      </rPr>
      <t>_x0008_(O</t>
    </r>
    <r>
      <rPr>
        <rFont val="&quot;Nanum Gothic&quot;"/>
      </rPr>
      <t xml:space="preserve">) 내용
    : 완료 여부는 해제 상태
    : 스크롤 동작 시 스크롤 노출
    : 스크롤 정상 동작
- 기한 영역
  [iOS]
    : 기한 없을 때
      ㄴ 아이콘 | 기한 설정 | on/off 토글 버튼 (off 상태)
    : 기한 있을 때
      ㄴ 아이콘 | 기한 설정 | on/off 토글 버튼 (on 상태)
      </t>
    </r>
    <r>
      <rPr>
        <rFont val="&quot;Nanum Gothic&quot;"/>
        <color rgb="FF000000"/>
      </rPr>
      <t xml:space="preserve">ㄴ </t>
    </r>
    <r>
      <rPr>
        <rFont val="&quot;Nanum Gothic&quot;"/>
        <color rgb="FF1155CC"/>
        <u/>
      </rPr>
      <t>yyyy.mm</t>
    </r>
    <r>
      <rPr>
        <rFont val="&quot;Nanum Gothic&quot;"/>
      </rPr>
      <t xml:space="preserve">.dd 요일
    : 기한 지난 경우
      ㄴ 기한 날짜 붉은색으로 표기
  [Android] 
    : 기한 없을 때
      ㄴ 아이콘 | 기한 설정
      ㄴ 기한 없음
    : 기한 있을 때
      ㄴ 아이콘 | 기한 설정
    </t>
    </r>
    <r>
      <rPr>
        <rFont val="&quot;Nanum Gothic&quot;"/>
        <color rgb="FF000000"/>
      </rPr>
      <t xml:space="preserve">  ㄴ </t>
    </r>
    <r>
      <rPr>
        <rFont val="&quot;Nanum Gothic&quot;"/>
        <color rgb="FF1155CC"/>
        <u/>
      </rPr>
      <t>yyyy.mm</t>
    </r>
    <r>
      <rPr>
        <rFont val="&quot;Nanum Gothic&quot;"/>
      </rPr>
      <t>.dd 요일
    : 기한 지난 경우
      ㄴ 기한 날짜 붉은색으로 표기
- 반복 영역
  [iOS]
    : 반복 없을 때
      ㄴ 아이콘 | 반복 설정 | on/off 토글 버튼 (off 상태)
    : 반복 있을 때
      ㄴ 아이콘 | 반복 설정 | on/off 토글 버튼 (on 상태)
      ㄴ 매일    라디오버튼
      ㄴ 매주    라디오버튼
      ㄴ 매월    라디오버튼
      ㄴ 매년    라디오버튼
  [Android] 
    : 반복 없을 때
      ㄴ 아이콘 | 반복 설정
      ㄴ 반복 안함
    : 반복 있을 때
      ㄴ 아이콘 | 반복 설정
      ㄴ 매일, 매주, 매월, 매년 중 1개 표시</t>
    </r>
  </si>
  <si>
    <r>
      <rPr>
        <rFont val="&quot;Nanum Gothic&quot;"/>
        <color rgb="FF000000"/>
      </rPr>
      <t xml:space="preserve">[aren] iOS, Android UI 다르니 제플린 참조
iOS : </t>
    </r>
    <r>
      <rPr>
        <rFont val="&quot;Nanum Gothic&quot;"/>
        <color rgb="FF000000"/>
      </rPr>
      <t xml:space="preserve">
</t>
    </r>
    <r>
      <rPr>
        <rFont val="&quot;Nanum Gothic&quot;"/>
        <color rgb="FF1155CC"/>
        <u/>
      </rPr>
      <t>https://app.zeplin.io/project/5afb97d34e29bd1641b5ad1d/screen/61c9a0edad13c063b9ea0064</t>
    </r>
    <r>
      <rPr>
        <rFont val="&quot;Nanum Gothic&quot;"/>
        <color rgb="FF000000"/>
      </rPr>
      <t xml:space="preserve"> 
기한 / 반복 없을 때 : https://app.zeplin.io/project/5afb97d34e29bd1641b5ad1d/screen/61c9a0ed27c9e66e0d7bce37
기한 / 반복 있을 때 : 
https://app.zeplin.io/project/5afb97d34e29bd1641b5ad1d/screen/61c9a0edad13c063b9ea0064
Android :</t>
    </r>
    <r>
      <rPr>
        <rFont val="&quot;Nanum Gothic&quot;"/>
        <color rgb="FF000000"/>
      </rPr>
      <t xml:space="preserve"> </t>
    </r>
    <r>
      <rPr>
        <rFont val="&quot;Nanum Gothic&quot;"/>
        <color rgb="FF1155CC"/>
        <u/>
      </rPr>
      <t xml:space="preserve">https://app.zeplin.io/project/5b3b02445344dc042e70c2b2/screen/61ca782523b8a232377ef367
기한 / 반복 없을 때 : 
https://app.zeplin.io/project/5b3b02445344dc042e70c2b2/screen/61ca78259acadf9868b1d30f
기한 /반복 있을 때 : 
https://app.zeplin.io/project/5b3b02445344dc042e70c2b2/screen/61ca782523b8a232377ef367
</t>
    </r>
  </si>
  <si>
    <r>
      <rPr>
        <rFont val="&quot;Nanum Gothic&quot;"/>
        <color rgb="FFB7B7B7"/>
      </rPr>
      <t xml:space="preserve">(lookai, 2022/07)
할 일 리스트에서 선택 시 기한 없음 및 반복없음 텍스트 미노출
할 일 새로 생성 할 떄만 텍스토 노출되며 리스트에서 선택시에는
토글 버튼만 OFF로 보여짐 
참조 제플린 </t>
    </r>
    <r>
      <rPr>
        <rFont val="&quot;Nanum Gothic&quot;"/>
        <color rgb="FFB7B7B7"/>
      </rPr>
      <t xml:space="preserve">: </t>
    </r>
    <r>
      <rPr>
        <rFont val="&quot;Nanum Gothic&quot;"/>
        <color rgb="FFB7B7B7"/>
        <u/>
      </rPr>
      <t xml:space="preserve">https://app.zeplin.io/project/5afb97d34e29bd1641b5ad1d/screen/61c9a0f0c629d5ba05852ecf
</t>
    </r>
    <r>
      <rPr>
        <rFont val="&quot;Nanum Gothic&quot;"/>
        <color rgb="FFB7B7B7"/>
      </rPr>
      <t>-&gt; (aren) 반영 완료</t>
    </r>
  </si>
  <si>
    <t xml:space="preserve">편집모드 일 때 </t>
  </si>
  <si>
    <t>브리핑 보드 &gt; 할 일 탭 &gt; 할 일 리스트에서 선택 &gt; 내용 영역 선택 후 &gt; 상단 UI 확인</t>
  </si>
  <si>
    <t xml:space="preserve"> - (Android) X, (iOS) &lt;, 저장 메뉴
    : 편집 모드일 때는 북마크 / 더보기 메뉴 대신 저장 메뉴 제공
 - 나머지는 기본 UI 와 동일</t>
  </si>
  <si>
    <t>완료한 일</t>
  </si>
  <si>
    <t>브리핑 보드 &gt; 할 일 탭 &gt; 완료한 일 리스트에서 선택 &gt; UI 확인</t>
  </si>
  <si>
    <r>
      <rPr>
        <rFont val="&quot;Nanum Gothic&quot;"/>
      </rPr>
      <t xml:space="preserve"> - (Android) X, (iOS) &lt;, 북마크 플래그, 더보기 메뉴
    : X, &lt; 클릭 시 이전 목록으로 이동
 -</t>
    </r>
    <r>
      <rPr>
        <rFont val="&quot;Nanum Gothic&quot;"/>
        <b/>
      </rPr>
      <t xml:space="preserve"> (v</t>
    </r>
    <r>
      <rPr>
        <rFont val="&quot;Nanum Gothic&quot;"/>
      </rPr>
      <t>) 내용
    : 완료 여부는 체크된 상태
    : 내용 많은 경우 n 줄까지 노출 후 스크롤 제공
    : 스크롤 정상 동작
    :</t>
    </r>
    <r>
      <rPr>
        <rFont val="&quot;Nanum Gothic&quot;"/>
        <b/>
      </rPr>
      <t xml:space="preserve"> 내용 변경 불</t>
    </r>
    <r>
      <rPr>
        <rFont val="&quot;Nanum Gothic&quot;"/>
      </rPr>
      <t>가
 - 기한 아이콘, 기한 설정, on/off 메뉴 미노출 (혹은 비활성화)
    : 기한 없을 때 :</t>
    </r>
    <r>
      <rPr>
        <rFont val="&quot;Nanum Gothic&quot;"/>
        <color rgb="FF000000"/>
      </rPr>
      <t xml:space="preserve"> </t>
    </r>
    <r>
      <rPr>
        <rFont val="&quot;Nanum Gothic&quot;"/>
      </rPr>
      <t xml:space="preserve">(android) '기한 없음' 노출, (ios) 기한 off 상태
 </t>
    </r>
    <r>
      <rPr>
        <rFont val="&quot;Nanum Gothic&quot;"/>
        <color rgb="FF000000"/>
      </rPr>
      <t xml:space="preserve">   :</t>
    </r>
    <r>
      <rPr>
        <rFont val="&quot;Nanum Gothic&quot;"/>
      </rPr>
      <t xml:space="preserve"> 기한 있을 때 :</t>
    </r>
    <r>
      <rPr>
        <rFont val="&quot;Nanum Gothic&quot;"/>
        <color rgb="FF1155CC"/>
        <u/>
      </rPr>
      <t xml:space="preserve"> yyyy.m</t>
    </r>
    <r>
      <rPr>
        <rFont val="&quot;Nanum Gothic&quot;"/>
      </rPr>
      <t>m.dd. 요일
    : 기한 지난 후 완료한 일 : 기한 날짜 동일 색상으로 노출
    :</t>
    </r>
    <r>
      <rPr>
        <rFont val="&quot;Nanum Gothic&quot;"/>
        <b/>
      </rPr>
      <t xml:space="preserve"> 기한 변경 불</t>
    </r>
    <r>
      <rPr>
        <rFont val="&quot;Nanum Gothic&quot;"/>
      </rPr>
      <t xml:space="preserve">가
 - 반복 설정 아이콘, 반복 설정, on/off 메뉴 미노출 (혹은 비활성화)
    : 반복 없을 때 : (android) '반복 없음' 노출, (ios) 반복 off 상태
    : 반복 있을 때
      : 매일    라디오버튼
      : 매주    라디오버튼
      : 매월    라디오버튼
      : 매년    </t>
    </r>
    <r>
      <rPr>
        <rFont val="&quot;Nanum Gothic&quot;"/>
        <b/>
      </rPr>
      <t>라디오버튼
    : 반복 변경 불가</t>
    </r>
  </si>
  <si>
    <r>
      <rPr>
        <rFont val="&quot;Nanum Gothic&quot;"/>
      </rPr>
      <t xml:space="preserve">[aren]
 - 완료한 일은 편집모드로 전환 불가
 - iOS, Android UI 다르니 제플린 참조
iOS : https://app.zeplin.io/project/5afb97d34e29bd1641b5ad1d/screen/61c9a0ed4958f96d97fa7055
Android : </t>
    </r>
    <r>
      <rPr>
        <rFont val="&quot;Nanum Gothic&quot;"/>
        <color rgb="FF1155CC"/>
        <u/>
      </rPr>
      <t>https://app.zeplin.io/project/5b3b02445344dc042e70c2b2/screen/61ca78253d944a36c08fe9fc</t>
    </r>
  </si>
  <si>
    <r>
      <rPr>
        <rFont val="&quot;Nanum Gothic&quot;"/>
        <color rgb="FFB7B7B7"/>
      </rPr>
      <t xml:space="preserve">(lookai, 2022/07)
할 일 완료한 일 리스트에서 선택 시 기한 없음 및 반복없음 텍스트 미노출
할 일 새로 생성 할 떄만 텍스토 노출되며 완료 리스트에서 선택시에는
토글 버튼만 OFF로 보여짐 
참조 제플린 </t>
    </r>
    <r>
      <rPr>
        <rFont val="&quot;Nanum Gothic&quot;"/>
        <color rgb="FFB7B7B7"/>
      </rPr>
      <t xml:space="preserve">: </t>
    </r>
    <r>
      <rPr>
        <rFont val="&quot;Nanum Gothic&quot;"/>
        <color rgb="FFB7B7B7"/>
        <u/>
      </rPr>
      <t xml:space="preserve">https://app.zeplin.io/project/5afb97d34e29bd1641b5ad1d/screen/61c9a0f0c629d5ba05852ecf
</t>
    </r>
    <r>
      <rPr>
        <rFont val="&quot;Nanum Gothic&quot;"/>
        <color rgb="FFB7B7B7"/>
      </rPr>
      <t>-&gt; (aren) android, ios 표시가 달라서 구분하여 update 해두었습니다.</t>
    </r>
  </si>
  <si>
    <t>할 일_편집</t>
  </si>
  <si>
    <t>변경 사항 있음</t>
  </si>
  <si>
    <t>할 일 상세
1. 내용 편집 &gt; X or &lt; 버튼으로 나가기
2. 기한 편집 &gt; X or &lt; 버튼으로 나가기
3. 반복 편집 &gt; X or &lt; 버튼으로 나가기</t>
  </si>
  <si>
    <t>편집 취소 얼럿 노출
 - "편집 취소
     편집을 취소하겠습니까?
     [취소] [확인]
 - [취소] : 얼럿 종료 후 상세 화면 그대로 유지
 - [확인] : 변경 사항 반영되지 않고 나가기</t>
  </si>
  <si>
    <t>(bono,2023/01) 
죠르디 번역 문서 및 현재 노출 문구:
편집 취소
편집을 취소하겠습니까?
-&gt;(aren) tc update 완료</t>
  </si>
  <si>
    <t>할 일 상세 &gt; 북마크 on &lt;-&gt; off</t>
  </si>
  <si>
    <t>북마크 on &lt;-&gt; off 변경 가능
 : 북마크 설정/해제 시 별도의 메시지 없음</t>
  </si>
  <si>
    <t>Off -&gt; On</t>
  </si>
  <si>
    <t>할 일 상세 &gt; 기한 On 으로 변경
1. 기한 영역 스위치 확인 및 기한 영역의 날짜 확인
2. 저장</t>
  </si>
  <si>
    <r>
      <rPr>
        <rFont val="&quot;Nanum Gothic&quot;"/>
        <color rgb="FF000000"/>
      </rPr>
      <t xml:space="preserve">1. 스위치 On 으로 변경 및 오늘 날짜 노출 : </t>
    </r>
    <r>
      <rPr>
        <rFont val="&quot;Nanum Gothic&quot;"/>
        <color rgb="FF000000"/>
      </rPr>
      <t>yyyy.mm</t>
    </r>
    <r>
      <rPr>
        <rFont val="&quot;Nanum Gothic&quot;"/>
        <color rgb="FF000000"/>
      </rPr>
      <t>.dd 요일
2. 변경한 기한으로 적용</t>
    </r>
  </si>
  <si>
    <t xml:space="preserve">[aren] Android 의 경우 스위치 버튼 미노출. UI 다르니 제플린 참조
</t>
  </si>
  <si>
    <t>날짜 변경 (On -&gt; On)</t>
  </si>
  <si>
    <t>할 일 상세 &gt; 기한 영역의 날짜 선택
1. 날짜 피커 확인
2. 날짜 변경 및 선택
3. 할 일 상세 화면으로 돌아온 후 기한 영역 확인
4. 저장</t>
  </si>
  <si>
    <t>1. 기존에 설정 되어있던 날짜가 디폴트로 보여지는 상태
2. 날짜 변경 가능 (과거의 날짜는 선택 불가)
3. 기한 스위치 On 으로 유지 및 변경한 날짜 노출
4. 변경한 기한으로 적용</t>
  </si>
  <si>
    <t>On -&gt; Off</t>
  </si>
  <si>
    <t>반복 설정 있음</t>
  </si>
  <si>
    <t>할 일 상세 &gt; 기한 Off 로 변경
1. 기한 영역 스위치 확인 및 기한 영역의 텍스트 확인
2. 저장
3. 반복 영역 확인</t>
  </si>
  <si>
    <r>
      <rPr>
        <rFont val="&quot;Nanum Gothic&quot;"/>
      </rPr>
      <t xml:space="preserve">1. 스위치 off로 변경 </t>
    </r>
    <r>
      <rPr>
        <rFont val="&quot;Nanum Gothic&quot;"/>
        <strike/>
      </rPr>
      <t>및 '기한 없음' 텍스트 노출</t>
    </r>
    <r>
      <rPr>
        <rFont val="&quot;Nanum Gothic&quot;"/>
      </rPr>
      <t xml:space="preserve">
2. 변경 사항 적용
3. 반복 없음으로 변경</t>
    </r>
  </si>
  <si>
    <r>
      <rPr>
        <rFont val="&quot;Nanum Gothic&quot;"/>
        <color rgb="FFB7B7B7"/>
      </rPr>
      <t>(lookai, 2022/07)
할 일 편집에서는 스위치 off로 변경 시 "기한 없음" 텍스트 미노출
할일 생성시에 텍스트 노출 되며 편집시에는 "기한 없음" 텍스트 노출되지 않음
참조 제플린</t>
    </r>
    <r>
      <rPr>
        <rFont val="&quot;Nanum Gothic&quot;"/>
        <color rgb="FFB7B7B7"/>
      </rPr>
      <t xml:space="preserve"> : </t>
    </r>
    <r>
      <rPr>
        <rFont val="&quot;Nanum Gothic&quot;"/>
        <color rgb="FFB7B7B7"/>
        <u/>
      </rPr>
      <t xml:space="preserve">https://app.zeplin.io/project/5afb97d34e29bd1641b5ad1d/screen/61c9a0f0c629d5ba05852ecf
</t>
    </r>
    <r>
      <rPr>
        <rFont val="&quot;Nanum Gothic&quot;"/>
        <color rgb="FFB7B7B7"/>
      </rPr>
      <t>-&gt; (aren) tc update 완료</t>
    </r>
  </si>
  <si>
    <t>반복 없음 &amp; 기한 날짜 지나지 않음</t>
  </si>
  <si>
    <t>할 일 상세 &gt; 반복 On 으로 변경
1. 반복 영역 스위치 및 기간 확인
2. 저장</t>
  </si>
  <si>
    <t>1. 스위치 On 으로 변경 및 반복 주기 노출
 : 매일, 매주, 매월, 매년 표시 
 : default
    - iOS : 매일
    - Android : 반복 안함
2. 변경한 반복 설정으로 적용</t>
  </si>
  <si>
    <t>반복 없음 &amp; _x0008_기한 날짜 지남</t>
  </si>
  <si>
    <t>할 일 상세 &gt; 반복 On 으로 변경
1. 반복 영역 스위치 및 기간 확인
2. 저장
3. 기한 영역 확인</t>
  </si>
  <si>
    <t>1. 스위치 On 으로 변경 및 반복 주기 노출
 : 매일, 매주, 매월, 매년 표시
 : default
    - iOS : 매일
    - Android : 반복 안함
2. 변경한 반복 설정으로 적용
3. 기한 날짜 붉은색으로 노출</t>
  </si>
  <si>
    <t>기한 없을 때</t>
  </si>
  <si>
    <t>반복 없음 &amp; _x0008_기한 없음</t>
  </si>
  <si>
    <t>1. 스위치 On 으로 변경 및 반복 주기 노출
 : 매일, 매주, 매달, 매년 표시
 : default
    - iOS : 매일
    - Android : 반복 안함
2. 변경한 반복 설정으로 적용
3. 기한 : 오늘 날짜로 노출</t>
  </si>
  <si>
    <t>주기 변경 (On -&gt; On)</t>
  </si>
  <si>
    <t>할 일 상세 &gt; 반복 영역의 주기 변경 &gt; 저장</t>
  </si>
  <si>
    <t>반복 주기 변경 반영</t>
  </si>
  <si>
    <t>[aren]
기한, 할일 목록 갱신은 [기한 / 반복 갱신 CASE] 에서 진행</t>
  </si>
  <si>
    <t>할 일 상세 &gt; 반복 영역의 스위치를 Off 로 변경
1. 반복 영역 스위치 및 기간 확인
2. 저장</t>
  </si>
  <si>
    <t>1. 스위치 Off 로 변경 및 반복 주기 미노출
2. 반복 없음으로 적용</t>
  </si>
  <si>
    <t>할 일 상세
1. 내용 편집 &gt; 저장
2. 기한 편집 &gt; 저장
3. 반복 편집 &gt; 저장</t>
  </si>
  <si>
    <t>저장 버튼 활성화 및 저장 완료</t>
  </si>
  <si>
    <t>완료한 일_편집</t>
  </si>
  <si>
    <t>완료한 일 상세 &gt; 북마크 on &lt;-&gt; off</t>
  </si>
  <si>
    <t>완료한 일 상세 &gt; 완료 영역 체크하여 해제</t>
  </si>
  <si>
    <t>체크박스 해제 및 할일로 이동</t>
  </si>
  <si>
    <t>기한 / 반복 갱신 CASE</t>
  </si>
  <si>
    <t>기한 : 있음, 반복 : 없음 일 때 기한 / 완료 갱신 Case</t>
  </si>
  <si>
    <t>Case02</t>
  </si>
  <si>
    <t xml:space="preserve"> - 기한 : 3/11(금), 반복 : 없음
 - 3/13(일) 완료
* 위 날짜는 예시이니 실제 테스트 하는 날짜에 맞추어 진행해주세요.</t>
  </si>
  <si>
    <r>
      <rPr>
        <rFont val="&quot;Nanum Gothic&quot;"/>
      </rPr>
      <t xml:space="preserve"> - 3/11(금) 24:00 기한 지남 표시 (날짜 붉은색으로)
</t>
    </r>
    <r>
      <rPr>
        <rFont val="&quot;Nanum Gothic&quot;"/>
        <b/>
      </rPr>
      <t xml:space="preserve">   기</t>
    </r>
    <r>
      <rPr>
        <rFont val="&quot;Nanum Gothic&quot;"/>
      </rPr>
      <t>한</t>
    </r>
    <r>
      <rPr>
        <rFont val="&quot;Nanum Gothic&quot;"/>
        <b/>
        <color rgb="FFFF0000"/>
      </rPr>
      <t xml:space="preserve"> : 3/11(</t>
    </r>
    <r>
      <rPr>
        <rFont val="&quot;Nanum Gothic&quot;"/>
      </rPr>
      <t>금)
 - 3/13(일) 완료 처리 즉시 완료 목록으로 이동
* 위 날짜는 예시이니 실제 테스트 하는 날짜에 맞추어 진행해주세요.</t>
    </r>
  </si>
  <si>
    <t>lookai - 27일(금) 확인 예정</t>
  </si>
  <si>
    <t>기한 : 있음, 반복 : 있음 일 때 완료 처리에 의한 기한 / 반복 갱신 Case</t>
  </si>
  <si>
    <t>Case07</t>
  </si>
  <si>
    <t xml:space="preserve"> - 기한 : 3/07(월), 반복 : 매일
 - 3/08(화) 완료
* 위 날짜는 예시이니 실제 테스트 하는 날짜에 맞추어 진행해주세요.</t>
  </si>
  <si>
    <r>
      <rPr>
        <rFont val="&quot;Nanum Gothic&quot;"/>
      </rPr>
      <t xml:space="preserve"> - 완료 처리 </t>
    </r>
    <r>
      <rPr>
        <rFont val="&quot;Nanum Gothic&quot;"/>
        <b/>
      </rPr>
      <t>즉시 다시 할 일 상태로</t>
    </r>
    <r>
      <rPr>
        <rFont val="&quot;Nanum Gothic&quot;"/>
      </rPr>
      <t xml:space="preserve"> 변경
</t>
    </r>
    <r>
      <rPr>
        <rFont val="&quot;Nanum Gothic&quot;"/>
        <b/>
      </rPr>
      <t xml:space="preserve"> - 기한 : 3/08(화)
</t>
    </r>
    <r>
      <rPr>
        <rFont val="&quot;Nanum Gothic&quot;"/>
      </rPr>
      <t>* 위 날짜는 예시이니 실제 테스트 하는 날짜에 맞추어 진행해주세요.</t>
    </r>
  </si>
  <si>
    <t>lookai - 27일(목) 확인 예정</t>
  </si>
  <si>
    <t>[aren] Case07 ~ Case12
완료 시점에 반복 할 일 상태 및 기한 갱신</t>
  </si>
  <si>
    <t>기한 : 있음, 반복 : 있음 일 때 편집 (반복 설정 변경) 에 의한 기한 / 반복 갱신 Case</t>
  </si>
  <si>
    <t>Case15</t>
  </si>
  <si>
    <t>반복 : 매일 -&gt; 매주로 변경</t>
  </si>
  <si>
    <t xml:space="preserve"> - 기한 : 3/11(금), 반복 : 매일
 - 3/11 전에 반복 매일 -&gt; 매주로 변경
 * 완료처리는 안함
 * 위 날짜는 예시이니 실제 테스트 하는 날짜에 맞추어 진행해주세요.</t>
  </si>
  <si>
    <r>
      <rPr>
        <rFont val="&quot;Nanum Gothic&quot;"/>
      </rPr>
      <t xml:space="preserve"> - 변경 직후 : 기한 : 3/11(금)
 - 3/11(금) 24:00 기한 지난 표시 (날짜 붉은색으로)
</t>
    </r>
    <r>
      <rPr>
        <rFont val="&quot;Nanum Gothic&quot;"/>
        <b/>
      </rPr>
      <t xml:space="preserve">   기한</t>
    </r>
    <r>
      <rPr>
        <rFont val="&quot;Nanum Gothic&quot;"/>
        <b/>
        <color rgb="FFFF0000"/>
      </rPr>
      <t xml:space="preserve"> : 3/11</t>
    </r>
    <r>
      <rPr>
        <rFont val="&quot;Nanum Gothic&quot;"/>
      </rPr>
      <t xml:space="preserve">(금)
 * 리그레션 테스트는 위 항목까지만 확인해주세요.
 * 위 날짜는 예시이니 실제 테스트 하는 날짜에 맞추어 진행해주세요.
=============
</t>
    </r>
    <r>
      <rPr>
        <rFont val="&quot;Nanum Gothic&quot;"/>
        <strike/>
        <color rgb="FFB7B7B7"/>
      </rPr>
      <t xml:space="preserve"> - 3/18(금) 24:00 에 기한 갱신 및 기한 지남 표시 (날짜 붉은색으로)
</t>
    </r>
    <r>
      <rPr>
        <rFont val="&quot;Nanum Gothic&quot;"/>
        <b/>
        <strike/>
        <color rgb="FFB7B7B7"/>
      </rPr>
      <t xml:space="preserve">   기한 : 3/18(금)</t>
    </r>
  </si>
  <si>
    <r>
      <rPr>
        <rFont val="&quot;Nanum Gothic&quot;"/>
      </rPr>
      <t xml:space="preserve">yon (22/6차)
기한 만료 전 반복 주기 변경 시 기한 검정색으로 노출 &gt; 기한일 24시에 기한지난 표시가 되므로 다음날 확인이 가능합니다. </t>
    </r>
    <r>
      <rPr>
        <rFont val="&quot;Nanum Gothic&quot;"/>
        <color rgb="FF1155CC"/>
        <u/>
      </rPr>
      <t xml:space="preserve">https://wiki.daumkakao.com/pages/viewpage.action?pageId=785596621
</t>
    </r>
    <r>
      <rPr>
        <rFont val="&quot;Nanum Gothic&quot;"/>
      </rPr>
      <t>&gt; 
lookai - 27일(목) 확인 예정</t>
    </r>
  </si>
  <si>
    <t>할 일 삭제</t>
  </si>
  <si>
    <t>기한 있음 &amp; 반복 있음</t>
  </si>
  <si>
    <r>
      <rPr>
        <rFont val="&quot;Nanum Gothic&quot;"/>
      </rPr>
      <t xml:space="preserve">브리핑 보드 &gt; 할 일 탭 &gt; 할 일 필터링 &gt; 기한 있음 </t>
    </r>
    <r>
      <rPr>
        <rFont val="&quot;Nanum Gothic&quot;"/>
        <strike/>
      </rPr>
      <t>없음</t>
    </r>
    <r>
      <rPr>
        <rFont val="&quot;Nanum Gothic&quot;"/>
      </rPr>
      <t xml:space="preserve"> &amp; 반복 있음 할일 상세 &gt; 더보기 메뉴 &gt; 할 일 삭제 선택</t>
    </r>
  </si>
  <si>
    <r>
      <rPr>
        <rFont val="&quot;Nanum Gothic&quot;"/>
      </rPr>
      <t xml:space="preserve">삭제 확인 alert 노출
 - "반복 할 일 삭제
     선택한 할 일 및 반복 설정을 모두 삭제합니다. 향후 해당 할 일이 반복 등록되지 않습니다."
     [취소][확인]
</t>
    </r>
    <r>
      <rPr>
        <rFont val="&quot;Nanum Gothic&quot;"/>
        <strike/>
      </rPr>
      <t xml:space="preserve">     할 일 및 반복 설정을 모두 삭제합니다. 향후 해당 할 일이 반복 등록되지 않습니다."
     [취소][확인]</t>
    </r>
    <r>
      <rPr>
        <rFont val="&quot;Nanum Gothic&quot;"/>
      </rPr>
      <t xml:space="preserve">
 - [취소] : 변경사항 없이 alert 만 종료
 - [확인] : 할 일 삭제 처리 및 토스트 제공 ("할 일을 삭제했습니다."
) 후 할 일 목록으로 복귀
 - 할 일 목록에서 해당 할 일 삭제 되어 노출되지 않음</t>
    </r>
  </si>
  <si>
    <t>죠르디 홈/설정</t>
  </si>
  <si>
    <t>죠르디 홈</t>
  </si>
  <si>
    <t>&lt;      [알림] [설정]
프로필 사진
프로필명
사진/동영상
파일
링크
게시판
브리핑보드    yyyy.mm.dd # (ex: 목)
일정
할일
예약 메시지
대화상대
- 내 프로필 노출</t>
  </si>
  <si>
    <r>
      <rPr>
        <rFont val="&quot;Nanum Gothic&quot;"/>
      </rPr>
      <t xml:space="preserve">나챗방 사이드메뉴 상단 죠르디 관련 내용 제거
</t>
    </r>
    <r>
      <rPr>
        <rFont val="&quot;Nanum Gothic&quot;"/>
        <color rgb="FF1155CC"/>
        <u/>
      </rPr>
      <t xml:space="preserve">https://wiki.daumkakao.com/pages/viewpage.action?pageId=1254010718
</t>
    </r>
    <r>
      <rPr>
        <rFont val="&quot;Nanum Gothic&quot;"/>
      </rPr>
      <t xml:space="preserve">(doe,25/3) 
&lt;      [알림] [설정]
프로필 사진
프로필명
사진/동영상
파일
링크
게시판
브리핑보드    </t>
    </r>
    <r>
      <rPr>
        <rFont val="&quot;Nanum Gothic&quot;"/>
        <color rgb="FF1155CC"/>
        <u/>
      </rPr>
      <t>yyyy.mm</t>
    </r>
    <r>
      <rPr>
        <rFont val="&quot;Nanum Gothic&quot;"/>
      </rPr>
      <t>.dd #요일
일정
할일
예약 메시지
대화상대
- 내 프로필 노출</t>
    </r>
  </si>
  <si>
    <t>프로필 영역</t>
  </si>
  <si>
    <t>소개말</t>
  </si>
  <si>
    <t>디바이스 언어 : 한국어</t>
  </si>
  <si>
    <t>죠르디 홈 &gt; 프로필 영역 &gt; 링크 탭</t>
  </si>
  <si>
    <t>소개말 텍스트와 함께 링크 이동 아이콘 (&gt;) 노출
- 링크 선택 시 죠르디 안내페이지로 이동 (한국어 페이지)</t>
  </si>
  <si>
    <t>나챗방 사이드멘 상단 죠르디 관련 내용 제거</t>
  </si>
  <si>
    <r>
      <rPr>
        <rFont val="Nanum Gothic"/>
      </rPr>
      <t xml:space="preserve">나챗방 사이드메뉴 상단 죠르디 관련 내용 제거
</t>
    </r>
    <r>
      <rPr>
        <rFont val="Nanum Gothic"/>
        <color rgb="FF1155CC"/>
        <u/>
      </rPr>
      <t>https://wiki.daumkakao.com/pages/viewpage.action?pageId=1254010718</t>
    </r>
  </si>
  <si>
    <t>수/발신한 사진, 동영상이 있는 경우</t>
  </si>
  <si>
    <t>[사진/동영상] 탭</t>
  </si>
  <si>
    <t xml:space="preserve">채팅방 서랍 사진, 동영상 상세 화면으로 이동 
 - [뒤로가기/X], 다중 선택 [V] 버튼
 - 전체갯수/용량, [관리] 버튼 
 - 미디어 목록
   : GIF일 경우 GIF딱지 붙음
   : 동영상일 경우 재생시간 표시됨
   : 묶음 사진일 경우 묶음사진 아이콘 표시 
   : 설명 추가된 미디어일 경우, 설명 아이콘 노출
 - [톡클라우드 바로가기] 버튼 노출 </t>
  </si>
  <si>
    <t>(sallyy, 25/8)
 - [뒤로가기/X], [검색 아이콘] 버튼
 - 전체갯수/용량, [관리] 버튼 
 - 미디어 목록
 - [사진/동영상 전체 보기] 버튼
(sallyy, 25/10)
톡클라우드 가입 여부에 따라 버튼명 상이함
- 가입자 : [톡클라우드 바로가기]
- 미가입자 : [사진/동영상 전체 보기]</t>
  </si>
  <si>
    <t>(bono,25/5)
TC수정 필요
5차 [채팅방]안드로이드 톡 채팅방 서랍 기능 개선 QA Plan @poby
&gt;&gt; 해당 스펙으로 안드 선택 버튼 미노출되고 검색버튼 노출됨</t>
  </si>
  <si>
    <t>9개</t>
  </si>
  <si>
    <t>1. 나챗방에 누적 9개 이상 사진, 동영상 전송
2. 죠르디 홈 &gt; 사진, 동영상 영역 확인</t>
  </si>
  <si>
    <t>1. 더보기 버튼 노출 
- 더보기 선택 시 사진, 동영상 상세로 이동
2. 썸네일 이미지 노출</t>
  </si>
  <si>
    <t>(yon, 25/2)
20개 초과 시 더보기 노출</t>
  </si>
  <si>
    <t xml:space="preserve">글쓰기 </t>
  </si>
  <si>
    <t xml:space="preserve">화면 이동 </t>
  </si>
  <si>
    <t xml:space="preserve">[글쓰기] 버튼 탭 </t>
  </si>
  <si>
    <r>
      <rPr>
        <rFont val="&quot;Nanum Gothic&quot;"/>
      </rPr>
      <t xml:space="preserve">톡게시판 글쓰기 화면으로 이동
 - 글 작성하기 [완료] 
 - [공지] 체크 버튼, </t>
    </r>
    <r>
      <rPr>
        <rFont val="&quot;Nanum Gothic&quot;"/>
        <strike/>
      </rPr>
      <t>[@] 태그 버튼</t>
    </r>
    <r>
      <rPr>
        <rFont val="&quot;Nanum Gothic&quot;"/>
      </rPr>
      <t xml:space="preserve"> 
 - 글쓰기 영역 
 - [이모티콘] [사진] [동영상] [파일] [투표]</t>
    </r>
  </si>
  <si>
    <r>
      <rPr>
        <rFont val="&quot;Nanum Gothic&quot;"/>
      </rPr>
      <t>bono</t>
    </r>
    <r>
      <rPr>
        <rFont val="&quot;Nanum Gothic&quot;"/>
        <color rgb="FF000000"/>
      </rPr>
      <t xml:space="preserve">
</t>
    </r>
    <r>
      <rPr>
        <rFont val="&quot;Nanum Gothic&quot;"/>
        <color rgb="FF1155CC"/>
        <u/>
      </rPr>
      <t xml:space="preserve">ATEAM-10937 </t>
    </r>
    <r>
      <rPr>
        <rFont val="&quot;Nanum Gothic&quot;"/>
      </rPr>
      <t xml:space="preserve">
안드 : 글쓰기 미노출 / 채팅방명만 노출 노운이슈
</t>
    </r>
    <r>
      <rPr>
        <rFont val="&quot;Nanum Gothic&quot;"/>
        <color rgb="FF1155CC"/>
        <u/>
      </rPr>
      <t xml:space="preserve">ATEAM-10948 </t>
    </r>
    <r>
      <rPr>
        <rFont val="&quot;Nanum Gothic&quot;"/>
      </rPr>
      <t xml:space="preserve">
안드: 톡게시판 글쓰기 진입시 완료버튼 활성화상태로 노출 노운이슈
- 나챗방의 경우 [@] 태그 버튼, [투표] 미노출
(Jameson, 25/9)
게시판 &gt; 글 작성하기
하단 메뉴 [이모티콘] [사진] [동영상] [파일] </t>
    </r>
    <r>
      <rPr>
        <rFont val="&quot;Nanum Gothic&quot;"/>
        <strike/>
      </rPr>
      <t>[투표]</t>
    </r>
  </si>
  <si>
    <t>죠르디 설정</t>
  </si>
  <si>
    <t>나챗방 알림 설정</t>
  </si>
  <si>
    <t>예약 메시지 등록</t>
  </si>
  <si>
    <t>1. 나챗방 &gt; 죠르디 홈 &gt; 알림 아이콘 off 설정
2. 예약 메시지 수신 시간까지 채팅 목록 (앱 포그라운드) 에서 대기</t>
  </si>
  <si>
    <t xml:space="preserve">예약 미리알림 메시지 수신 시 푸시 미수신, 안읽음 메시지 카운트 +1 </t>
  </si>
  <si>
    <t>나챗방 &gt; 사이드메뉴 &gt; 설정 아이콘 탭</t>
  </si>
  <si>
    <t>예약 메시지
발송 완료 메시지 전체 삭제</t>
  </si>
  <si>
    <t>[aren] 2024/1차
기대결과는 죠르디 설정과 관련한 내용만 기재된 상태로 나챗방의 일반 채팅방 설정과 관련한 메뉴는 기재하지 않음.
나챗방 일반 설정 메뉴는 아래 메뉴 참고
[나챗방 일반 설정 메뉴]
채팅방 설정
현재 채팅방 배경화면
현재 채팅방 알림음
채팅방 관리
채팅방 데이터 관리
대화 내용 내보내기
(doe,25/3) And 
예약메시지
채팅방 설정
채팅방 데이터
(sallyy, 25/8)
화면 타이틀 : 채팅방 설정
(sallyy, 25/10)
프로필 썸네일 | 채팅방 이름 | [편집] 버튼</t>
  </si>
  <si>
    <t>오늘의 브리핑 메시지 수신</t>
  </si>
  <si>
    <t>설정값 변경</t>
  </si>
  <si>
    <t xml:space="preserve">죠르디 홈 &gt; 설정 &gt; 오늘의 브리핑 설정값 변경 
- on -&gt; off -&gt; on -&gt; off </t>
  </si>
  <si>
    <t>별도 토스트 메시지 없이 설정이 변경됨</t>
  </si>
  <si>
    <r>
      <rPr>
        <rFont val="Nanum Gothic"/>
      </rPr>
      <t xml:space="preserve">죠르디 홈 &gt; 설정 &gt; 오늘의 브리핑 설정 제거
</t>
    </r>
    <r>
      <rPr>
        <rFont val="Nanum Gothic"/>
        <color rgb="FF1155CC"/>
        <u/>
      </rPr>
      <t xml:space="preserve">https://wiki.daumkakao.com/pages/viewpage.action?pageId=1254010718
</t>
    </r>
    <r>
      <rPr>
        <rFont val="Nanum Gothic"/>
      </rPr>
      <t>[aren] 2024/1차
해당 메뉴 제거로 인하여 priority '-' 으로 반영</t>
    </r>
  </si>
  <si>
    <t>나챗방 &gt; 사이드메뉴 &gt; 설정 &gt; 
1. 완료한 일 전체 삭제 선택
2. 브리핑 보드 &gt; 할 일 탭 &gt; 완료한 일 목록 확인</t>
  </si>
  <si>
    <r>
      <rPr>
        <rFont val="Nanum Gothic"/>
      </rPr>
      <t xml:space="preserve">완료한 일 전체 삭제 메뉴 제거
</t>
    </r>
    <r>
      <rPr>
        <rFont val="Nanum Gothic"/>
        <color rgb="FF1155CC"/>
        <u/>
      </rPr>
      <t xml:space="preserve">https://wiki.daumkakao.com/pages/viewpage.action?pageId=1254010718
</t>
    </r>
    <r>
      <rPr>
        <rFont val="Nanum Gothic"/>
      </rPr>
      <t>[aren] 2024/1차
해당 메뉴 제거로 인하여 priority '-' 으로 반영</t>
    </r>
  </si>
  <si>
    <t>나챗방 읽음 처리</t>
  </si>
  <si>
    <t>나챗방 개별 처리</t>
  </si>
  <si>
    <t>예약 미리알림 메시지</t>
  </si>
  <si>
    <t xml:space="preserve">1. 예약 미리알림 메시지 수신
2. 나챗방 롱탭 / 스와이프 하여 [읽음] 옵션 선택
3. 앱 종료 뒤 채팅 목록 조회  </t>
  </si>
  <si>
    <t>1. 나챗방 안읽음 메시지 카운트 1 증가 
2. 채팅 목록 내 안읽음 메시지 카운트 삭제
3. 삭제된 안읽음 메시지 카운트 유지</t>
  </si>
  <si>
    <t>나챗방 숨김</t>
  </si>
  <si>
    <t>나챗방 숨김처리</t>
  </si>
  <si>
    <t>1. 나챗방 &gt; 사이드메뉴 &gt; 알림 아이콘 on 설정
2. 예약 메시지 등록 &gt; 예약 메시지 알림 수신 시간까지 채팅 목록 (앱 포그라운드) 에서 대기</t>
  </si>
  <si>
    <t>미리 알림 메시지 수신
- 나챗방 숨김 유지, 언리드카운트 유지</t>
  </si>
  <si>
    <t>(bono,25/5)
'미리 알림' 앱푸시 알림 확인
(shannon,25/9)
안드는 잠금화면에서도 뜨지만, 아이는 꼭 포그라운드에 있어야 수신 확인 가능</t>
  </si>
  <si>
    <r>
      <rPr>
        <rFont val="Nanum Gothic"/>
        <b/>
        <sz val="11.0"/>
      </rPr>
      <t xml:space="preserve">간편키워드
</t>
    </r>
    <r>
      <rPr>
        <rFont val="Nanum Gothic"/>
        <b/>
        <sz val="10.0"/>
      </rPr>
      <t xml:space="preserve">- 장소 / 지하철역 입력 시 추천 영역 내 간편키워드 매칭 &gt; 간편키워드 적용 &gt; 메시지 전송 후 #검색 페이지 이동
</t>
    </r>
    <r>
      <rPr>
        <rFont val="Nanum Gothic"/>
        <b val="0"/>
        <sz val="10.0"/>
      </rPr>
      <t xml:space="preserve">- 키워드 목록 : </t>
    </r>
    <r>
      <rPr>
        <rFont val="Nanum Gothic"/>
        <b/>
        <color rgb="FF1155CC"/>
        <sz val="11.0"/>
        <u/>
      </rPr>
      <t>docs</t>
    </r>
    <r>
      <rPr>
        <rFont val="Nanum Gothic"/>
        <b val="0"/>
        <sz val="11.0"/>
      </rPr>
      <t xml:space="preserve"> 
</t>
    </r>
    <r>
      <rPr>
        <rFont val="Nanum Gothic"/>
        <b val="0"/>
        <sz val="10.0"/>
      </rPr>
      <t xml:space="preserve">- 키워드 바로 노출되지 않는 경우 : 설정 &gt; 기타 &gt; 간편키워드 추천 옵션 OFF &gt; ON 진행 </t>
    </r>
  </si>
  <si>
    <t>수/발신 정책</t>
  </si>
  <si>
    <t>키워드 매칭</t>
  </si>
  <si>
    <t>(1개~최대 5개까지 키워드 입력)</t>
  </si>
  <si>
    <t>1. 채팅방 진입 &gt; 키워드 정확히 일치하게 입력 &gt; 입력 영역 / 추천 영역 노출 확인</t>
  </si>
  <si>
    <t>1. 추천 영역 내 키워드 노출됨
- 키워드 블루컬러 적용
- 추천 영역 키워드 + 적용 아이콘 노출</t>
  </si>
  <si>
    <t>적용</t>
  </si>
  <si>
    <t>1. 매칭된 간편키워드 클릭
2. 적용 아이콘 클릭</t>
  </si>
  <si>
    <t>1. 키워드 간편키워드 적용됨
- 추천 영역 키워드 블루컬러 + 해제 아이콘 노출
- 입력 영역 내 키워드 블루컬러 + 언더라인 처리</t>
  </si>
  <si>
    <t>간편키워드 재클릭</t>
  </si>
  <si>
    <t>간편키워드 적용된 상태</t>
  </si>
  <si>
    <t>1. 적용된 간편키워드 재클릭
2. 해제 아이콘 클릭</t>
  </si>
  <si>
    <t>1. 재클릭한 간편키워드 적용 해제됨
- 추천 영역 죠르디 + 키워드 + 적용 아이콘 노출</t>
  </si>
  <si>
    <r>
      <rPr>
        <rFont val="Nanum Gothic"/>
      </rPr>
      <t>간편키워드 죠르디 브랜딩 요소 제거</t>
    </r>
    <r>
      <rPr>
        <rFont val="Nanum Gothic"/>
        <color rgb="FF000000"/>
      </rPr>
      <t xml:space="preserve">
</t>
    </r>
    <r>
      <rPr>
        <rFont val="Nanum Gothic"/>
        <color rgb="FF1155CC"/>
        <u/>
      </rPr>
      <t>https://wiki.daumkakao.com/pages/viewpage.action?pageId=950470836</t>
    </r>
  </si>
  <si>
    <t>간편키워드 적용 텍스트 삭제</t>
  </si>
  <si>
    <t>1. 적용된 간편키워드 텍스트 삭제</t>
  </si>
  <si>
    <t>1. 간편키워드 적용 해제되며 추천 영역에서 해당 키워드 사라짐</t>
  </si>
  <si>
    <t>키워드 전송</t>
  </si>
  <si>
    <t>1. 적용된 간편키워드 전송</t>
  </si>
  <si>
    <t>1. 키워드 블루컬러 + 언더라인 처리돼 말풍선 발송됨</t>
  </si>
  <si>
    <t>간편키워드 진입</t>
  </si>
  <si>
    <t>1. 적용된 간편키워드 탭</t>
  </si>
  <si>
    <t>1. #검색 페이지로 풀뷰로 랜딩됨</t>
  </si>
  <si>
    <t>1. 수신된 간편키워드 확인</t>
  </si>
  <si>
    <t>1. 키워드 블루컬러 + 언더라인 처리돼 말풍선 수신됨</t>
  </si>
  <si>
    <t>추천 영역 스와이프 적용</t>
  </si>
  <si>
    <t xml:space="preserve">추천 영역 초과 </t>
  </si>
  <si>
    <t>1. 길이 긴 키워드 4-5개 정확히 일치하게 입력 &gt; 입력 영역 / 추천 영역 노출 확인
- ex.  서울대학교, 서울대학교건설환경공학부, 서울대학교약학대학, 연세대학교첨단과학기술연구관, 연세대학교sk국제학사, 연세대학교스팀슨관
2. 좌/우측 스와이프</t>
  </si>
  <si>
    <t>1. 추천 영역 내 각 키워드 모두 입력한 순서대로 스와이프돼 마지막 키워드 기준 우측 정렬로 노출됨
- 키워드 블루컬러 적용
- 추천 영역 키워드 + 적용 아이콘 노출
2. 추천 영역 좌/우로 스와이프됨</t>
  </si>
  <si>
    <t>스와이프 후 텍스트 입력</t>
  </si>
  <si>
    <t>1. 추천 영역 스와이프된 위치 포커스 유지되며 입력한 키워드 추천 영역에 추가됨</t>
  </si>
  <si>
    <t>말풍선 재전송</t>
  </si>
  <si>
    <t>말풍선 전달하기</t>
  </si>
  <si>
    <t xml:space="preserve">친구 </t>
  </si>
  <si>
    <r>
      <rPr>
        <rFont val="Nanum Gothic"/>
        <b/>
      </rPr>
      <t xml:space="preserve">[Android]
</t>
    </r>
    <r>
      <rPr>
        <rFont val="Nanum Gothic"/>
        <b val="0"/>
      </rPr>
      <t xml:space="preserve">1. 간편키워드 적용된 말풍선 롱탭 &gt; 전달 &gt; 친구탭 &gt; 전달할 친구 선택 &gt; [보내기] 버튼 탭
</t>
    </r>
    <r>
      <rPr>
        <rFont val="Nanum Gothic"/>
        <b/>
      </rPr>
      <t xml:space="preserve">
[iOS]
</t>
    </r>
    <r>
      <rPr>
        <rFont val="Nanum Gothic"/>
        <b val="0"/>
      </rPr>
      <t>1. 간편키워드 적용된 말풍선 롱탭 &gt;공유 &gt; 친구탭 &gt; 전달할 친구 선택 &gt; [보내기] 버튼 탭</t>
    </r>
  </si>
  <si>
    <t>1. 해당 친구와의 채팅방으로 간편키워드 적용돼 전달됨</t>
  </si>
  <si>
    <t xml:space="preserve">여러명 </t>
  </si>
  <si>
    <r>
      <rPr>
        <rFont val="Nanum Gothic"/>
        <b/>
      </rPr>
      <t xml:space="preserve">[Android]
</t>
    </r>
    <r>
      <rPr>
        <rFont val="Nanum Gothic"/>
        <b val="0"/>
      </rPr>
      <t xml:space="preserve">1. 간편키워드 적용된 말풍선 롱탭 &gt; 전달 &gt; 친구탭 &gt; 전달할 친구 여러명 선택 &gt; [보내기] 버튼 탭
</t>
    </r>
    <r>
      <rPr>
        <rFont val="Nanum Gothic"/>
        <b/>
      </rPr>
      <t xml:space="preserve">[iOS]
</t>
    </r>
    <r>
      <rPr>
        <rFont val="Nanum Gothic"/>
        <b val="0"/>
      </rPr>
      <t>1. 간편키워드 적용된 말풍선 롱탭 &gt;공유 &gt; 친구탭 &gt; 전달할 친구 여러명 선택 &gt; [보내기] 버튼 탭</t>
    </r>
  </si>
  <si>
    <t>1. 해당 친구와의 채팅방으로 모두 간편키워드 적용돼 전달됨</t>
  </si>
  <si>
    <r>
      <rPr>
        <rFont val="Nanum Gothic"/>
        <b/>
      </rPr>
      <t xml:space="preserve">[Android]
</t>
    </r>
    <r>
      <rPr>
        <rFont val="Nanum Gothic"/>
        <b val="0"/>
      </rPr>
      <t xml:space="preserve">1. 간편키워드 적용된 말풍선 롱탭 &gt; 전달 &gt; 채팅방탭 &gt; 전달할 채팅방 선택 &gt; [보내기] 버튼 탭
</t>
    </r>
    <r>
      <rPr>
        <rFont val="Nanum Gothic"/>
        <b/>
      </rPr>
      <t xml:space="preserve">
[iOS]
</t>
    </r>
    <r>
      <rPr>
        <rFont val="Nanum Gothic"/>
        <b val="0"/>
      </rPr>
      <t>1. 간편키워드 적용된 말풍선 롱탭 &gt;공유 &gt; 채팅방탭 &gt; 전달할 채팅방 선택 &gt; [보내기] 버튼 탭</t>
    </r>
  </si>
  <si>
    <t>1. 해당 채팅방으로 간편키워드 적용돼 전달됨</t>
  </si>
  <si>
    <t>@멘션 + #검색 진행</t>
  </si>
  <si>
    <t>멘션 입력</t>
  </si>
  <si>
    <t>이후 키워드 입력</t>
  </si>
  <si>
    <t>1. @멘션 입력 &gt; 띄어쓰기 &gt; 키워드 입력</t>
  </si>
  <si>
    <t>1. 간편키워드 검출됨
- 키워드 블루컬러 적용</t>
  </si>
  <si>
    <t>#검색어 입력</t>
  </si>
  <si>
    <t>1. #검색어 입력 &gt; 띄어쓰기 &gt; 키워드 입력</t>
  </si>
  <si>
    <t>1. 수신된 간편키워드 탭</t>
  </si>
  <si>
    <t>키패드 미노출 진행</t>
  </si>
  <si>
    <t>매칭된 간편키워드 존재</t>
  </si>
  <si>
    <t>1. 추천 영역 상단 채팅방 영역 탭</t>
  </si>
  <si>
    <t>1. 추천 영역 + 키패드 사라짐
- 매칭되었던 키워드 블루컬러 해지</t>
  </si>
  <si>
    <t>채팅방 재진입</t>
  </si>
  <si>
    <t>1. 채팅방 목록으로 back 후 채팅방 재진입
2. 입력 영역 탭</t>
  </si>
  <si>
    <t>1. 입력 영역 내 블루컬러 해지돼 노출됨
2. 추천 영역 다시 노출됨
- 키워드 블루컬러 재적용</t>
  </si>
  <si>
    <t>적용된 간편키워드 존재</t>
  </si>
  <si>
    <t>1. 추천 영역 + 키패드 사라짐
- 적용된 간편키워드 블루컬러 + 언더라인 유지</t>
  </si>
  <si>
    <t>1. 채팅방 목록으로 back 후 채팅방 재진입</t>
  </si>
  <si>
    <t>1. 적용된 간편키워드 블루컬러 + 언더라인 유지된 상태로 노출됨</t>
  </si>
  <si>
    <t>답장 입력모드 진행</t>
  </si>
  <si>
    <t>답장모드 상태</t>
  </si>
  <si>
    <t>키워드 입력</t>
  </si>
  <si>
    <t>1. 키워드 입력</t>
  </si>
  <si>
    <t>1. 추천 영역 노출되지 않으며 답장모드 유지됨</t>
  </si>
  <si>
    <t>답장모드 해제</t>
  </si>
  <si>
    <t>1. 키워드 입력 상태 &gt; X 버튼 탭하여 답장모드 해제</t>
  </si>
  <si>
    <t>1. 추천 영역 다시 노출됨
- 매칭되었던 키워드 블루컬러 해지</t>
  </si>
  <si>
    <t>1. 키워드 적용 &gt; 답장모드 &gt; 적용된 간편키워드 전송</t>
  </si>
  <si>
    <t>이모티콘 입력모드 진행</t>
  </si>
  <si>
    <t>이모티콘 적용 상태</t>
  </si>
  <si>
    <t>1. 추천 영역 노출되지 않으며 이모티콘 적용 상태 유지됨</t>
  </si>
  <si>
    <t>이모티콘 적용 해제</t>
  </si>
  <si>
    <t>1. 키워드 입력 상태 &gt; X 버튼 탭하여 이모티콘 적용 해제</t>
  </si>
  <si>
    <t>1. 키워드 적용 &gt; 이모티콘 선택 &gt; 적용된 간편키워드 전송</t>
  </si>
  <si>
    <t>전송 전 - 이모티콘 선택 후 키패드 다시 변경 전까지는 블루컬러 해제된 상태</t>
  </si>
  <si>
    <t>이모티콘 플러스</t>
  </si>
  <si>
    <t>중복키워드 입력</t>
  </si>
  <si>
    <t>이모티콘 플러스 구독중</t>
  </si>
  <si>
    <t>1. 중복된 키워드 입력
(ex. 홀리몰리, 턴어라운드, 스크린골프, 워터파크, 키즈카페, 필라테스, 코인노래방, 쩝쩝박사 등)</t>
  </si>
  <si>
    <t>1. 입력 영역 우측 힌트 이모티콘 + 간편키워드 추천 영역 노출됨</t>
  </si>
  <si>
    <r>
      <rPr>
        <rFont val="Nanum Gothic"/>
      </rPr>
      <t xml:space="preserve">이모티콘 플러스 키워드 입력
(간편키워드 </t>
    </r>
    <r>
      <rPr>
        <rFont val="Nanum Gothic"/>
        <b/>
      </rPr>
      <t>적용</t>
    </r>
    <r>
      <rPr>
        <rFont val="Nanum Gothic"/>
      </rPr>
      <t xml:space="preserve"> 상태)</t>
    </r>
  </si>
  <si>
    <t>1. 이모티콘 플러스 키워드 입력 
(ex. 오케이, 좋아, 안녕 등)
2. 힌트 이모티콘 아이콘 탭</t>
  </si>
  <si>
    <r>
      <rPr>
        <rFont val="Nanum Gothic"/>
      </rPr>
      <t xml:space="preserve">1. 추천 영역 노출된 상태로 입력 영역 우측 힌트 이모티콘 노출됨
- 간편키워드 블루컬러 유지
</t>
    </r>
    <r>
      <rPr>
        <rFont val="Nanum Gothic"/>
        <color rgb="FF0000FF"/>
      </rPr>
      <t xml:space="preserve">- 이모티콘 플러스 키워드 하이라이트 표시
</t>
    </r>
    <r>
      <rPr>
        <rFont val="Nanum Gothic"/>
      </rPr>
      <t>2. 이모티콘 추천 목록 노출되며 추천 영역 임시 해제됨</t>
    </r>
  </si>
  <si>
    <t>1. 이모티콘 추천 목록 내 이모티콘 선택
2. 입력 영역 탭
3. 이모티콘 프리뷰 영역 내 X 아이콘 탭</t>
  </si>
  <si>
    <r>
      <rPr>
        <rFont val="Nanum Gothic"/>
      </rPr>
      <t xml:space="preserve">1. 이모티콘 프리뷰 영역 노출됨
2. 키패드 + 이모티콘 프리뷰 영역 노출됨
- 간편키워드 블루컬러 + 언더라인 재적용
</t>
    </r>
    <r>
      <rPr>
        <rFont val="Nanum Gothic"/>
        <color rgb="FF0000FF"/>
      </rPr>
      <t xml:space="preserve">- 선택하지 않은 이모티콘 플러스 키워드 블루컬러 표시
</t>
    </r>
    <r>
      <rPr>
        <rFont val="Nanum Gothic"/>
      </rPr>
      <t>3. 추천 영역 재노출됨</t>
    </r>
  </si>
  <si>
    <t>1. 메시지 전송
2. 적용된 간편키워드 탭</t>
  </si>
  <si>
    <t>1. 키워드 블루컬러 + 언더라인 처리돼 말풍선 발송됨
2. #검색 페이지로 풀뷰로 랜딩됨</t>
  </si>
  <si>
    <t xml:space="preserve">링키파이 문자열 </t>
  </si>
  <si>
    <t>이메일 링키파이 내 키워드</t>
  </si>
  <si>
    <t>간편키워드 적용 O</t>
  </si>
  <si>
    <t xml:space="preserve">발신 </t>
  </si>
  <si>
    <t>1. 링키파이 입력 &gt; 링키파이 문자열 내 키워드 노출 확인
2. 간편키워드 적용 후 메시지 전송</t>
  </si>
  <si>
    <r>
      <rPr>
        <rFont val="Nanum Gothic"/>
      </rPr>
      <t xml:space="preserve">1. 추천 영역 / 간편키워드 UI 적용돼 노출됨
</t>
    </r>
    <r>
      <rPr>
        <rFont val="Nanum Gothic"/>
        <b/>
      </rPr>
      <t xml:space="preserve">[Android]
</t>
    </r>
    <r>
      <rPr>
        <rFont val="Nanum Gothic"/>
      </rPr>
      <t xml:space="preserve">2. 간편키워드 적용 + '~@kakao.com' 뒤의 이메일 형식도 링키파이 적용돼 전송됨
</t>
    </r>
    <r>
      <rPr>
        <rFont val="Nanum Gothic"/>
        <b/>
      </rPr>
      <t xml:space="preserve">[iOS]
</t>
    </r>
    <r>
      <rPr>
        <rFont val="Nanum Gothic"/>
      </rPr>
      <t>2. 링키파이는 적용되지 않고 간편키워드 적용돼 전송됨</t>
    </r>
  </si>
  <si>
    <t>1. 수신된 메시지 확인
2. 적용된 간편키워드 탭</t>
  </si>
  <si>
    <t>1. 링키파이는 적용되지 않고 간편키워드 적용돼 전송됨
2. 죠르디 검색 페이지로 풀뷰로 랜딩됨</t>
  </si>
  <si>
    <t>URL 링키파이 내 키워드</t>
  </si>
  <si>
    <t>1. 추천 영역 / 간편키워드 UI 적용돼 노출됨
2. 링키파이는 적용되지 않고 간편키워드 적용돼 전송됨</t>
  </si>
  <si>
    <t>말풍선 종류별 정책</t>
  </si>
  <si>
    <t>텍스트 말풍선</t>
  </si>
  <si>
    <t>1. 간편키워드 적용하여 전송
2. 적용된 간편키워드 탭</t>
  </si>
  <si>
    <t>장문</t>
  </si>
  <si>
    <t>1. 간편키워드 적용하여 장문 메시지 전송
2. 적용된 간편키워드 탭</t>
  </si>
  <si>
    <t>1. 간편키워드 적용하여 장문 메시지 전송 &gt; 전체보기 버튼 탭</t>
  </si>
  <si>
    <t>1. 말풍선 내 간편키워드 적용되지 않고 노출됨</t>
  </si>
  <si>
    <t>1. 장문 메시지 내 전체보기 버튼 탭</t>
  </si>
  <si>
    <t>움직이는 이모티콘 말풍선</t>
  </si>
  <si>
    <t>배경 O</t>
  </si>
  <si>
    <t>1. 간편키워드 적용 &gt; 배경 있는 움직이는 이모티콘 선택 후 전송
(ex. 실질적이고 객관적인 이모티콘)
2. 적용된 간편키워드 탭</t>
  </si>
  <si>
    <t>배경 X</t>
  </si>
  <si>
    <t>1. 간편키워드 적용 &gt; 배경 없는 움직이는 이모티콘 선택 후 전송
ex. ~가 나타났다!, 에비츄 오늘 뭐했쥬~?(사운드콘 포함)
2. 적용된 간편키워드 탭</t>
  </si>
  <si>
    <t>큰 이모티콘 말풍선</t>
  </si>
  <si>
    <t>스티커 말풍선</t>
  </si>
  <si>
    <t>1. 간편키워드 적용 &gt; 스티커 이모티콘 선택 후 전송
(ex. 나는 엄마다! (움직이지 않는 스티커))
2. 적용된 간편키워드 탭</t>
  </si>
  <si>
    <t>담당 : Jinny.soo</t>
  </si>
  <si>
    <t xml:space="preserve">더보기탭 </t>
  </si>
  <si>
    <r>
      <rPr>
        <rFont val="Nanum Gothic"/>
        <b/>
      </rPr>
      <t xml:space="preserve">개발 담당자   
</t>
    </r>
    <r>
      <rPr>
        <rFont val="Nanum Gothic"/>
      </rPr>
      <t xml:space="preserve"> - Android : vito.kang 
- iOS :charles.k</t>
    </r>
  </si>
  <si>
    <t xml:space="preserve">톡 더보기  </t>
  </si>
  <si>
    <t>신규 UI_실험실</t>
  </si>
  <si>
    <t>실험실 &gt; 새로운 더보기탭 사용 옵션 On</t>
  </si>
  <si>
    <t>카카오톡 &gt; 더보기탭 확인</t>
  </si>
  <si>
    <t>톡 더보기탭 화면 노출됨 
타이틀 : 더보기     [검색][코드스캔][설정] 
메인/서브칩 : [홈] [지갑] [게임] * default 홈
- 페이 SDK 영역
- 서비스 바로가기 영역 : 9개 서비스 노출
 ㄴ선물하기/받은 선물/톡딜/이모티콘/라이브쇼핑 
    프렌즈/ 메이커스/톡클라우드/모바일신분증/전체보기
- 2:1 광고 영역 
- 게임플레이 영역 
- 카카오 나우 
- 날씨 
- 동네광고</t>
  </si>
  <si>
    <t>구 UI_기본</t>
  </si>
  <si>
    <t>실험실 설정 Off</t>
  </si>
  <si>
    <t>톡 더보기탭 화면 노출됨 
타이틀 : 더보기     [검색][코드스캔][설정] 
메인/서브칩 : [홈] [지갑] [게임] * default 홈
- 페이 SDK 영역
- 서비스 그리드 영역 : 3x4 12개 서비스 3개 페이지 노출
ㄴ선물하기 / 받은 선물 / 쇼핑하기 / 메이커스 등등
- 2:1 광고 영역 
- 게임플레이 영역 
- 카카오 나우 
- 날씨 
- 동네광고</t>
  </si>
  <si>
    <r>
      <rPr>
        <rFont val="Nanum Gothic"/>
        <strike/>
      </rPr>
      <t xml:space="preserve">(sera, 26/5)
[더보기-게임칩] 게임칩 랭킹 내 닫기 버튼 동작하지 않음
</t>
    </r>
    <r>
      <rPr>
        <rFont val="Nanum Gothic"/>
        <strike/>
        <color rgb="FF1155CC"/>
      </rPr>
      <t>QATEAM-13439</t>
    </r>
    <r>
      <rPr>
        <rFont val="Nanum Gothic"/>
        <strike/>
      </rPr>
      <t xml:space="preserve">
[더보기-게임칩] 더보기 게임칩 선택 시 페이지 오류
</t>
    </r>
    <r>
      <rPr>
        <rFont val="Nanum Gothic"/>
        <strike/>
        <color rgb="FF1155CC"/>
      </rPr>
      <t>QATEAM-13437</t>
    </r>
  </si>
  <si>
    <t>* 26/5차 기준 게임칩 웹뷰 영역은 아직 릴리즈 전이라 리얼 배포되지 않은 상태</t>
  </si>
  <si>
    <t>상단</t>
  </si>
  <si>
    <t>UI 및 동작 확인</t>
  </si>
  <si>
    <t>[검색] 버튼 탭</t>
  </si>
  <si>
    <t>탭하면 검색 모드로 전환됨
- 톡파인더 엔트리 페이지로 이동</t>
  </si>
  <si>
    <t>코드스캔</t>
  </si>
  <si>
    <t>[코드스캔] 버튼 탭</t>
  </si>
  <si>
    <t>코드스캔 페이지로 이동</t>
  </si>
  <si>
    <t>[설정] 버튼 탭</t>
  </si>
  <si>
    <t xml:space="preserve">설정 페이지로 이동
</t>
  </si>
  <si>
    <t>메인/서브칩 동작</t>
  </si>
  <si>
    <t>26/5차 기준 
메인칩 : 홈 / 서브칩 : 지갑, 게임</t>
  </si>
  <si>
    <t xml:space="preserve">하단 메인탭 &gt; 더보기 </t>
  </si>
  <si>
    <t>1. 메인칩 (홈) 스크롤 상태 &gt; 하단 메인탭 더보기 탭
2. 서브칩 (지갑,게임) 스크롤 상태 &gt; 하단 메인탭 더보기 탭. 
3. 메인칩 최상단 상태 &gt; 하단 메인탭 더보기 탭
5. 서브칩 최상단 상태 &gt; 하단 메인탭 더보기 탭</t>
  </si>
  <si>
    <t>1. 메인칩 (홈) 최상단으로 이동 
2. 서브칩 (지갑, 게임) 최상단으로 이동 
3. 메인칩 &gt; 서브칩 으로 이동
4. 서브칩 &gt; 메인칩 으로 이동</t>
  </si>
  <si>
    <t>(pond, 25/10)
지갑 홈 내 카드가 적음 &gt; 더보기 탭 &gt; 메인칩으로 이동됨 
 ㄴ 위와 같은 경우 전자문서 발급하여 확인하면 서브칩 상단으로 정상 랜딩됨</t>
  </si>
  <si>
    <t>상단 칩</t>
  </si>
  <si>
    <t>1. 메인칩 스크롤 상태 &gt; 서브칩 탭
2. 서브칩 스크롤 상태 &gt; 메인칩 탭</t>
  </si>
  <si>
    <t xml:space="preserve">1. 서브칩 최상단으로 이동 
2. 메인칩 최상단으로 이동 </t>
  </si>
  <si>
    <t>지갑영역</t>
  </si>
  <si>
    <r>
      <rPr>
        <rFont val="Nanum Gothic"/>
        <b/>
        <color rgb="FF000000"/>
      </rPr>
      <t xml:space="preserve">톡 내 페이 랜딩 
</t>
    </r>
    <r>
      <rPr>
        <rFont val="Nanum Gothic"/>
        <color rgb="FF000000"/>
      </rPr>
      <t xml:space="preserve"> - 약관 미동의 상태</t>
    </r>
  </si>
  <si>
    <t>카카오페이 SDK 영역 UI 및 동작 확인</t>
  </si>
  <si>
    <t xml:space="preserve">선택 시 카카오페이 서비스 시작 화면이 표시됨 
 - 서비스 이용 약관에 동의 하고 시작하기 </t>
  </si>
  <si>
    <t xml:space="preserve">*본인인증 불가하여 미동의 상태만 확인
 - Pay 계정이 있는 경우만 확인 가능 </t>
  </si>
  <si>
    <t>더보기탭 - 메인</t>
  </si>
  <si>
    <t>서비스 바로가기 영역 확인</t>
  </si>
  <si>
    <t xml:space="preserve">- 11개의 서비스 + 전체보기 바로가기 표시됨
- 4*3 그리드 메뉴 표시
</t>
  </si>
  <si>
    <t>서비스 바로가기 영역을 끝(전체보기)까지 스와이프</t>
  </si>
  <si>
    <t xml:space="preserve">- 툴팁이 채널탭 부근에 표시됨
- 최초 1회만 표시됨
</t>
  </si>
  <si>
    <t>표시 순서</t>
  </si>
  <si>
    <t>표시 순서 확인</t>
  </si>
  <si>
    <t>- 1~3번 구좌는 개인화 및 세그먼트 타겟팅되어 표시됨
- 4번, 7번 구좌는 신규서비스 고정 표시
- 나머지는 전략순서대로 표시</t>
  </si>
  <si>
    <t>빨간점</t>
  </si>
  <si>
    <t>빨간 점이 붙은 서비스 바로가기 진입 후 더보기 복귀</t>
  </si>
  <si>
    <t xml:space="preserve">1. 서비스 바로가기 아이콘에 붙은 빨간점이 사라짐
+ 더보기탭 하단 빨간점 사라짐
*테스트하는 당일의 빨간점 붙는 서비스로 확인
- 요일별 스케쥴대로 빨간점이 표시되고 익일 자정에 제거됨
</t>
  </si>
  <si>
    <t>(참고) (이 빨간점 일정은 운영 영역이므로 변경될 수 있음)
- 월요일 : 선물하기
- 화요일 : 장보기, 메이커스, 스타일
- 수요일 : 게임
- 목요일 : 스토어(쇼핑하기), 파머, 헤어샵예약
- 금요일 : 헤어샵 / 쇼핑하기
- 토요일 : 장보기
- 일요일 : -</t>
  </si>
  <si>
    <t>서비스 연결</t>
  </si>
  <si>
    <t>웹뷰 서비스 그리드</t>
  </si>
  <si>
    <t xml:space="preserve">더보기 화면 - 웹뷰 서비스 메뉴 위치 </t>
  </si>
  <si>
    <t>- 그리드 3x4 형태로 노출됨 
- 페이징 가능
- 노출 순서는 brewery admin 설정값에 따름</t>
  </si>
  <si>
    <t>각 서비스 탭</t>
  </si>
  <si>
    <t xml:space="preserve">각 서비스의 전용 웹뷰가 모달로 열림
</t>
  </si>
  <si>
    <t/>
  </si>
  <si>
    <t>스타일</t>
  </si>
  <si>
    <t>Posty 앱 미설치</t>
  </si>
  <si>
    <t>[브랜드패션] 탭</t>
  </si>
  <si>
    <t xml:space="preserve">"Posty" 웹뷰가 모달로 열림
</t>
  </si>
  <si>
    <t>Posty 앱 설치</t>
  </si>
  <si>
    <t>[iOS]
"Posty" 앱이 실행됨
[Android] 
웹뷰가 모달로 열림</t>
  </si>
  <si>
    <t>멜론 티켓</t>
  </si>
  <si>
    <t>[멜론티켓] 탭</t>
  </si>
  <si>
    <t>멜론 티켓 페이지로 이동 
- 멜론 계정이 없거나 최초 연결의 경우 동의 과정 거치며, 멜론 계정이 없으면 페이지 진입 불가</t>
  </si>
  <si>
    <t>멜론</t>
  </si>
  <si>
    <t>멜론 앱 미설치</t>
  </si>
  <si>
    <t>[멜론] 탭</t>
  </si>
  <si>
    <t xml:space="preserve">마켓으로 이동됨
</t>
  </si>
  <si>
    <t>멜론이 더보기 바로 보기에서 빠지고 전체 서비스로 가야지 보임 현재는 멜론 티켓만 위치함</t>
  </si>
  <si>
    <t>멜론 앱 설치</t>
  </si>
  <si>
    <t xml:space="preserve">멜론 앱 열림
: 이동 팝업 뜬뒤 이동
</t>
  </si>
  <si>
    <t>2:1 광고</t>
  </si>
  <si>
    <t>더보기 탭 진입 후 배너 표시 확인</t>
  </si>
  <si>
    <t>배너가 로딩되어 표시됨</t>
  </si>
  <si>
    <t>배너 리프레쉬</t>
  </si>
  <si>
    <t>[jinny]
소재 갱신이 되지 않을 경우 30초이상 광고 확인 후 스텝 진행</t>
  </si>
  <si>
    <t>탭 재진입</t>
  </si>
  <si>
    <t>탭 이동 후 더보기탭 진입</t>
  </si>
  <si>
    <t>새로운 배너가 로딩되어 표시됨</t>
  </si>
  <si>
    <t>앱 BG-&gt;FG</t>
  </si>
  <si>
    <t>더보기탭에 머문채로 앱 BG-&gt;FG</t>
  </si>
  <si>
    <t xml:space="preserve">새로운 배너가 로딩되어 표시됨
</t>
  </si>
  <si>
    <r>
      <rPr>
        <rFont val="Nanum Gothic"/>
        <strike/>
      </rPr>
      <t xml:space="preserve">(pond)
Android : 더보기 탭 &gt; 광고 배너 30초 이상 확인 후 앱 BG 전환 &gt; 앱 FG 전환하여 광고 배너 확인 시, 갱신되지 않는 문제 
</t>
    </r>
    <r>
      <rPr>
        <rFont val="Nanum Gothic"/>
        <strike/>
        <color rgb="FF1155CC"/>
        <u/>
      </rPr>
      <t>https://jira.daumkakao.com/browse/QATEAM-8198</t>
    </r>
    <r>
      <rPr>
        <rFont val="Nanum Gothic"/>
        <color rgb="FF1155CC"/>
      </rPr>
      <t xml:space="preserve">
</t>
    </r>
    <r>
      <rPr>
        <rFont val="Nanum Gothic"/>
      </rPr>
      <t>&gt; 정상, 광고가 갱신되더라도 동일한 광고가 노출될 수 있는 정책</t>
    </r>
  </si>
  <si>
    <t>카카오 나우</t>
  </si>
  <si>
    <t>카카오 나우 영역 확인</t>
  </si>
  <si>
    <t>UI확인 및 동작확인</t>
  </si>
  <si>
    <t>카카오 나우에 카카오 관련 공지나 캠페인, 소식등이 그리드 형태로 노출됨</t>
  </si>
  <si>
    <t>날씨</t>
  </si>
  <si>
    <t>섹션 위치</t>
  </si>
  <si>
    <t>날씨 섹션 위치 및 툴팁 확인</t>
  </si>
  <si>
    <t>카카오나우 영역 다음에 고정으로 표시됨</t>
  </si>
  <si>
    <t>v10.1.6</t>
  </si>
  <si>
    <t>표시 정보 확인</t>
  </si>
  <si>
    <t>위치 정보 미동의 상태</t>
  </si>
  <si>
    <t>날씨 섹션 확인</t>
  </si>
  <si>
    <t xml:space="preserve">- 전국 19개 도시 날씨가 랜덤으로 (서버에서 내려주는대로) 표시
- 4초 단위로 롤링됨
- 시간대 별로 표시되는 정보 변경됨
  : 00:00 ~ 19:00 = 현재날씨 + 대기정보
  : 19:00 ~ 00:00 = 현재날씨 + 내일 예보
※ 테스트하는 시간대에 맞는 정보가 표시되면 pass 처리
</t>
  </si>
  <si>
    <t>위치 정보 동의 상태</t>
  </si>
  <si>
    <t xml:space="preserve">- 좌측 상단에 지역명 표시됨 (시 + 동)
- 시간대 별로 표시되는 정보 변경됨
  : 00:00 ~ 12:00 = 현재날씨 + 대기정보, 현재날씨 + 오전/오후 예보
  : 12:00 ~ 19:00 = 현재날씨 +대기정보
  : 19:00 ~ 00:00 = 현재날씨 + 내일 예보
※ 테스트하는 시간대에 맞는 정보가 표시되면 pass 처리
</t>
  </si>
  <si>
    <t>네트워크 오류 상태시 확인</t>
  </si>
  <si>
    <t>네트워크 오류 상태</t>
  </si>
  <si>
    <t xml:space="preserve">안내 문구 표시
"날씨 정보를 수집중입니다"
</t>
  </si>
  <si>
    <r>
      <rPr>
        <rFont val="Nanum Gothic"/>
        <strike/>
      </rPr>
      <t xml:space="preserve">(connor, 26/5)
</t>
    </r>
    <r>
      <rPr>
        <rFont val="Nanum Gothic"/>
        <strike/>
        <color rgb="FF1155CC"/>
      </rPr>
      <t>QATEAM-13467</t>
    </r>
    <r>
      <rPr>
        <rFont val="Nanum Gothic"/>
        <strike/>
      </rPr>
      <t xml:space="preserve"> 네트워크 재연결 후 탭 이동 시에도 날씨 수집 상태 유지</t>
    </r>
  </si>
  <si>
    <t>날씨 상세보기</t>
  </si>
  <si>
    <t>날씨 섹션 탭</t>
  </si>
  <si>
    <t xml:space="preserve">인앱 브라우저가 열리고 날씨 상세 정보가 표시됨
</t>
  </si>
  <si>
    <t>우선순위 1까지 진행합니다.</t>
  </si>
  <si>
    <t>빨간점 생성</t>
  </si>
  <si>
    <t>새로 갱신된 내용이 있는 경우
(버전정보, 공지사항, 폰트 추가 등)</t>
  </si>
  <si>
    <t>우측 상단 [설정] 버튼 확인</t>
  </si>
  <si>
    <t xml:space="preserve">[설정] 버튼에 빨간점이 표시됨
</t>
  </si>
  <si>
    <t xml:space="preserve">- 설정 화면으로 이동
- 갱신된 하위 메뉴에 N뱃지가 표시됨
</t>
  </si>
  <si>
    <t>빨간점 유지</t>
  </si>
  <si>
    <t>더보기로 이동 후 [설정]버튼 확인</t>
  </si>
  <si>
    <t xml:space="preserve">[설정] 버튼에 빨간점이 유지됨
</t>
  </si>
  <si>
    <t>빨간점 삭제</t>
  </si>
  <si>
    <t>빨간점이 있는 하위 메뉴 진입 후 설정으로 이동하여 빨간점 확인</t>
  </si>
  <si>
    <t xml:space="preserve">갱신된 하위 메뉴에 붙어 있던 빨간점이 사라져 있음
</t>
  </si>
  <si>
    <t>더보기의 [설정] 버튼 확인</t>
  </si>
  <si>
    <t xml:space="preserve">[설정] 버튼에 빨간점이 사라져 있음
</t>
  </si>
  <si>
    <t>갱신된 메뉴가 다수일 경우 해당 메뉴들에 빨간점이 하나라도 있으면 유지됨</t>
  </si>
  <si>
    <t>전체 UI 확인</t>
  </si>
  <si>
    <t>설정 화면 UI 확인</t>
  </si>
  <si>
    <t>[뒤로] 설정  [검색]
기본 프로필 사진 - 기본 프로필명   [관리]
                        - 전화번호
[카카오계정] 대표 이메일 
(이메일이 없는 경우 주의표시  및 "이메일 등록 필요" 표시)
[개인/보안]
[친구]
[알림]
[채팅]
[백업]
[데이터 및 저장공간]
[화면]
[테마] 현재 적용된 테마 표시
[이모티콘]
[통화]
[언어] (Android 13 이상)
[실험실]
[기타]</t>
  </si>
  <si>
    <r>
      <rPr>
        <rFont val="Nanum Gothic"/>
      </rPr>
      <t xml:space="preserve">* 사용자 전화번호 인증 안내
- (프로필 사진 하단)
아직 이번호를 사용하시나요?
[유지하기][변경하기]
</t>
    </r>
    <r>
      <rPr>
        <rFont val="Nanum Gothic"/>
        <b/>
      </rPr>
      <t>(노출조건)</t>
    </r>
    <r>
      <rPr>
        <rFont val="Nanum Gothic"/>
      </rPr>
      <t xml:space="preserve"> 번호 유지 또는 번호 변경 이 후 6개월 마다 노출</t>
    </r>
  </si>
  <si>
    <t>(26/04, chang)
[패밀리 계정] 항목 추가 
노출 위치 
[카카오계정]
[패밀리계정]
[개인/보안] 
(26/03, chang)
Android 13이상 &gt; 카나나 항목 노출 
---------
기존항목 생략 
[언어] (Android 13이상)
[카나나] 
[실험실] 
[기타]
(sovie, 26/3)
[카카오계정]
[패밀리계정]
-----------
기존항목 생략</t>
  </si>
  <si>
    <t>설정메뉴 검색</t>
  </si>
  <si>
    <t>검색필드</t>
  </si>
  <si>
    <t>검색 활성화</t>
  </si>
  <si>
    <t>검색필드 탭</t>
  </si>
  <si>
    <t xml:space="preserve">- 키보드가 활성화 됨
- 검색창에 [←] 또는 [취소] 버튼 생성됨
</t>
  </si>
  <si>
    <t>[←] 또는 [취소] 버튼 탭</t>
  </si>
  <si>
    <t>설정 화면으로 돌아감</t>
  </si>
  <si>
    <t>검색 결과가 없는 경우</t>
  </si>
  <si>
    <t xml:space="preserve">"검색 결과가 없습니다." 문구 표시
</t>
  </si>
  <si>
    <t>전체 검색어 입력</t>
  </si>
  <si>
    <r>
      <rPr>
        <rFont val="Nanum Gothic"/>
      </rPr>
      <t xml:space="preserve">검색 결과가 표시됨
메뉴아이콘   메뉴명 / 카테고리명
</t>
    </r>
    <r>
      <rPr>
        <rFont val="Nanum Gothic"/>
        <i/>
      </rPr>
      <t>* 같은 카테고리에 검색결과가 2개 이상인 경우 메뉴아이콘은 1개만 표시됨</t>
    </r>
  </si>
  <si>
    <t>(evie, 26/2)
iOS 이슈인 QATEAM-9551 재현 확인 후 Fail 처리</t>
  </si>
  <si>
    <t>초성검색</t>
  </si>
  <si>
    <t>초성 검색어 입력</t>
  </si>
  <si>
    <t xml:space="preserve">검색 결과가 표시됨
메뉴아이콘   메뉴명 / 카테고리명
</t>
  </si>
  <si>
    <t>메뉴 이동</t>
  </si>
  <si>
    <t>검색 결과에서 메뉴 선택</t>
  </si>
  <si>
    <t xml:space="preserve">- 선택한 메뉴의 상위 카테고리 화면으로 이동
- 선택한 메뉴명이 하이라이트됨
</t>
  </si>
  <si>
    <t>해당 메뉴가 있는 페이지에서 [뒤로가기] 탭</t>
  </si>
  <si>
    <t xml:space="preserve">설정의 1Depth 메인 화면 노출
</t>
  </si>
  <si>
    <t>프로필 영역 노출 확인</t>
  </si>
  <si>
    <t xml:space="preserve">설정 최상단에 프로필 영역 노출됨 
- 기본프로필 프사(+편집아이콘), 이름, 전번
- [관리] 버튼
</t>
  </si>
  <si>
    <t>기본프로필 프사 영역을 탭하여 프로필 편집 완료
 - 프사
 - 이름</t>
  </si>
  <si>
    <t xml:space="preserve">변경한 기본프로필의 프사와 이름이 프로필 영역에 표시됨
</t>
  </si>
  <si>
    <r>
      <rPr>
        <rFont val="Nanum Gothic"/>
      </rPr>
      <t xml:space="preserve">(pond, 24/7)
공통 : [QA] 앱 재로그인 &gt; 더보기 탭 &gt; 설정 &gt; 프로필 편집 &gt; 설정된 배경화면 미노출되는 문제 
</t>
    </r>
    <r>
      <rPr>
        <rFont val="Nanum Gothic"/>
        <color rgb="FF1155CC"/>
        <u/>
      </rPr>
      <t xml:space="preserve">https://jira.daumkakao.com/browse/ATEAM-21376
</t>
    </r>
  </si>
  <si>
    <t>프로필 관리</t>
  </si>
  <si>
    <t>[관리] 버튼 탭</t>
  </si>
  <si>
    <t xml:space="preserve">내 정보 관리 화면이 표시됨 (유저 종속 메뉴)
[뒤로(&lt; or ←)] 내 정보 관리
전화번호
이메일
계정 관리
구독 관리
카카오톡 ID
내 프로필 QR
고급설정
내 홈 과거 데이터 관리
생일 알림
</t>
  </si>
  <si>
    <t>전화번호
(담당자 | ssoya.may)</t>
  </si>
  <si>
    <t>전화번호 표시 및 변경 기능 확인</t>
  </si>
  <si>
    <t xml:space="preserve">- 전화번호 영역을 탭하면 전화번호 변경에 진입함
- 안내에 따라 전화번호를 변경하면 내 전화번호가 변경되고, 전화번호 표시 영역에 반영됨
</t>
  </si>
  <si>
    <t>(wizy, 24/6)
전화번호 변경은 가입 또는 로그인 시점으로부터 30분이 지나야 가능함</t>
  </si>
  <si>
    <t>이메일 표시 및 동작 확인</t>
  </si>
  <si>
    <t xml:space="preserve">*이메일 연결 전 플레이스 홀더 문구
- 이메일을 등록해 주세요.
* 동작
- 이메일 영역을 탭하면 대표 이메일 설정 화면에 진입함
- 대표이메일 설정을 하면 이메일이 변경되고, 이메일 표시 영역에 반영됨
</t>
  </si>
  <si>
    <t>계정관리</t>
  </si>
  <si>
    <t>계정 관리 영역 탭</t>
  </si>
  <si>
    <t xml:space="preserve">카카오계정 관리 화면으로 이동함
</t>
  </si>
  <si>
    <t>ID 설정 및 검색 허용 여부 설정 기능 확인</t>
  </si>
  <si>
    <t xml:space="preserve">- (ID 미설정시) ID 설정 기능이 정상 동작함
- 설정한 ID가 표시되고 ID 검색 허용 기능이 정상 동작함
</t>
  </si>
  <si>
    <t>내프로필 QR</t>
  </si>
  <si>
    <t>내프로필 QR 영역 탭</t>
  </si>
  <si>
    <t xml:space="preserve">- 내프로필 QR코드 화면으로 이동함
- 해당 화면의 기능들이 정상동작함
</t>
  </si>
  <si>
    <r>
      <rPr>
        <rFont val="Nanum Gothic"/>
      </rPr>
      <t xml:space="preserve">(android) (known-issue) 내프로필 QR &gt; 송금코드 선택하여 카카오페이 이용약관 발생 시 취소 후 재진입하여 송금코드 선택 시 반응 없음 
</t>
    </r>
    <r>
      <rPr>
        <rFont val="Nanum Gothic"/>
        <color rgb="FF1155CC"/>
        <u/>
      </rPr>
      <t xml:space="preserve">ATEAM-15392
</t>
    </r>
    <r>
      <rPr>
        <rFont val="Nanum Gothic"/>
      </rPr>
      <t xml:space="preserve">(aiden 24/5) </t>
    </r>
    <r>
      <rPr>
        <rFont val="Nanum Gothic"/>
        <color rgb="FF1155CC"/>
        <u/>
      </rPr>
      <t>ITEAM-24789</t>
    </r>
    <r>
      <rPr>
        <rFont val="Nanum Gothic"/>
      </rPr>
      <t xml:space="preserve">
친구 탭 &gt; 친구추가 &gt;  QR코드 공유하기 &gt; 톡서랍 선택 &gt; 업로드 진행시 실패하는 현상
(connor, 25/2) 25/2차에서 재현 확인
&gt; &gt; 오래된 이슈로 클로즈처리, 수정필요 시 리오픈할 것</t>
    </r>
  </si>
  <si>
    <t>(pond, 24/7)
아래 내용 문의중 (w. moz)
- 내 프로필 QR코드 공유 &gt; 톡서랍 &gt; 실패 얼럿 노출 &gt; 확인 후 X 버튼 탭 &gt; 앱 종료됨</t>
  </si>
  <si>
    <t>내 홈 과거 데이터 관리</t>
  </si>
  <si>
    <t>[내 홈 과거 데이터 관리] 영역 탭</t>
  </si>
  <si>
    <r>
      <rPr>
        <rFont val="Nanum Gothic"/>
      </rPr>
      <t xml:space="preserve">홈 과거 데이터 관리 화면이 표시됨
 - 데이터가 없으면 빈화면 가이드 표시
</t>
    </r>
    <r>
      <rPr>
        <rFont val="Nanum Gothic"/>
        <color rgb="FF999999"/>
        <sz val="8.0"/>
      </rPr>
      <t xml:space="preserve">    (톡 v10.3.5 이후 신규 가입유저 or 그 이전 가입자 중
      프사/배사/상메 외의 프로필 변경 피드가 없던 유저)</t>
    </r>
    <r>
      <rPr>
        <rFont val="Nanum Gothic"/>
      </rPr>
      <t xml:space="preserve">
 - 데이터가 있으면 데이터 바로 표시
</t>
    </r>
    <r>
      <rPr>
        <rFont val="Nanum Gothic"/>
        <color rgb="FF999999"/>
        <sz val="8.0"/>
      </rPr>
      <t xml:space="preserve">    (톡뮤직, 기분, 스토리 게시글 등이 "나만보기"로 표시됨)</t>
    </r>
    <r>
      <rPr>
        <rFont val="Nanum Gothic"/>
        <sz val="8.0"/>
      </rPr>
      <t xml:space="preserve">
</t>
    </r>
  </si>
  <si>
    <t>(doe,24/7) 빈화면 가이드 '저장된 과거 데이터가 없습니다' 확인</t>
  </si>
  <si>
    <t>생일 알림</t>
  </si>
  <si>
    <t>서로 친구</t>
  </si>
  <si>
    <t>(CBT 빌드 사용 권장) 생일 알림 ON/OFF시 동작 확인</t>
  </si>
  <si>
    <r>
      <rPr>
        <rFont val="Nanum Gothic"/>
      </rPr>
      <t xml:space="preserve">- ON : 내 생일일 때 친구의 생일친구 목록에 표시됨
- OFF : 친구의 생일친구 목록에 표시되지 않음
</t>
    </r>
    <r>
      <rPr>
        <rFont val="Nanum Gothic"/>
        <sz val="8.0"/>
      </rPr>
      <t>*off시 시즈널데코는 노출, 내 프로필에 생일 아이콘은 미노출</t>
    </r>
    <r>
      <rPr>
        <rFont val="Nanum Gothic"/>
      </rPr>
      <t xml:space="preserve">
</t>
    </r>
  </si>
  <si>
    <t>_x0008_v25.8.0</t>
  </si>
  <si>
    <t>* 카카오계정 웹뷰로 이동되며 계정 관리페이지로, 진입 및 애드혹으로 기능 체크만 진행부탁드립니다.
* 메뉴 진입 시 카카오계정 비밀번호 입력화면이 표시될수 있으며, 최초 1회 입력 후 유지됩니다.</t>
  </si>
  <si>
    <t>카카오계정 디폴트 탭 랜딩</t>
  </si>
  <si>
    <t>설정 &gt; 카카오계정 메뉴  탭</t>
  </si>
  <si>
    <t xml:space="preserve">카카오 계정 페이지 진입되며 "홈" 탭으로 랜딩
카카오계정 
홈  | 계정정보  | 계정 보안 | 계정 이용 
프로필 
계정 정보 &gt; 
대표 이메일
카카오톡 전화번호
이름
계정 보안 &gt; 
비밀번호 변경 
2단계 인증
국가별 로그인 제한
계정 이용 &gt;
</t>
  </si>
  <si>
    <t>* 이동전 개인정보 유출 등 주의 페이지 나타날수 있음</t>
  </si>
  <si>
    <t>카카오계정 &gt; 홈</t>
  </si>
  <si>
    <t>[계정 정보] 영역 탭</t>
  </si>
  <si>
    <r>
      <rPr>
        <rFont val="Nanum Gothic"/>
      </rPr>
      <t xml:space="preserve">계정 정보 탭으로 이동
</t>
    </r>
    <r>
      <rPr>
        <rFont val="Nanum Gothic"/>
        <b/>
      </rPr>
      <t xml:space="preserve">로그인 정보
</t>
    </r>
    <r>
      <rPr>
        <rFont val="Nanum Gothic"/>
      </rPr>
      <t xml:space="preserve">대표 이메일
카카오톡 전화번호
</t>
    </r>
    <r>
      <rPr>
        <rFont val="Nanum Gothic"/>
        <b/>
      </rPr>
      <t xml:space="preserve">프로필 정보
</t>
    </r>
    <r>
      <rPr>
        <rFont val="Nanum Gothic"/>
      </rPr>
      <t xml:space="preserve">프로필 사진
- 프로필은 카카오 서비스에서 활용됩니다. 
닉네임
생년월일
성별
카카오톡 프로필 동기화
이름
</t>
    </r>
    <r>
      <rPr>
        <rFont val="Nanum Gothic"/>
        <b/>
      </rPr>
      <t xml:space="preserve">연락처
</t>
    </r>
    <r>
      <rPr>
        <rFont val="Nanum Gothic"/>
      </rPr>
      <t>이메일
전화번호
배송지  &gt;</t>
    </r>
  </si>
  <si>
    <t>대표 이메일</t>
  </si>
  <si>
    <t>[대표 이메일] 영역 탭</t>
  </si>
  <si>
    <t xml:space="preserve">이메일 화면으로 이동 
- 기존에 이메일 등록된 경우, 등록된 이메일 노출 및 수정 가능 
- 기존에 이메일 등록되지 않은 경우, 등록화면 및 인증요청 노출
</t>
  </si>
  <si>
    <t>(enzo, 25/7)
카카오계정 영역 리빌딩 적용 확인 (TC 수정 필요)
각 탭 및 메뉴 진입하여 특이사항 없음으로 P처리
 - 106~127행</t>
  </si>
  <si>
    <t>카카오톡 전화번호</t>
  </si>
  <si>
    <t>[카카오톡 전화번호] 탭</t>
  </si>
  <si>
    <t xml:space="preserve">카카오톡 전화번호 화면으로 이동 
- 현재 등록된 전화번호 노출 
  ㄴ 일부 **처리되어 노출 
  ㄴ 특정 OS빌드 에서 모두 노출 되기도 함
   </t>
  </si>
  <si>
    <t>1. [이름] 메뉴 탭</t>
  </si>
  <si>
    <t>1. 이름 화면으로 이동
- 이름
- 본인인증 일자 표시</t>
  </si>
  <si>
    <t>계정 보안</t>
  </si>
  <si>
    <t xml:space="preserve">[계정 보안] 메뉴 탭 
</t>
  </si>
  <si>
    <r>
      <rPr>
        <rFont val="Nanum Gothic"/>
      </rPr>
      <t xml:space="preserve">1. 계정 보안 탭으로 이동
</t>
    </r>
    <r>
      <rPr>
        <rFont val="Nanum Gothic"/>
        <b/>
      </rPr>
      <t xml:space="preserve">보안기능
</t>
    </r>
    <r>
      <rPr>
        <rFont val="Nanum Gothic"/>
      </rPr>
      <t xml:space="preserve">2단계 인증
국가별 로그인 제한
패스키
QR코드 로그인
</t>
    </r>
    <r>
      <rPr>
        <rFont val="Nanum Gothic"/>
        <b/>
      </rPr>
      <t xml:space="preserve">비밀번호 변경
로그인 관리
</t>
    </r>
    <r>
      <rPr>
        <rFont val="Nanum Gothic"/>
      </rPr>
      <t>로그인 이력 조회
현재 로그인 정보 관리
간편로그인 정보 관리</t>
    </r>
  </si>
  <si>
    <t>비밀번호 변경</t>
  </si>
  <si>
    <t>1. [비밀번호 변경] 메뉴 탭
2. 비밀번호 입력
3. 새로운 비밀번호 입력
4. 팝업 내 [로그인 상태 유지] 탭</t>
  </si>
  <si>
    <t>1. 카카오계정 비밀번호 입력 화면으로 이동
2. 비밀번호 변경 화면 이동
3. 비밀번호 변경 팝업 표시
4. 계정 보안 탭으로 이동
* 팝업 내 로그인 상태 유지, 다른 서비스 로그아웃 기능은 카카오계정 기능으로 테스트 커버리지 제외</t>
  </si>
  <si>
    <t>2단계 인증</t>
  </si>
  <si>
    <t>1. [2단계 인증] 메뉴 탭</t>
  </si>
  <si>
    <t>1. 2단계 인증 화면 이동
* 이후 프로세스는 카카오계정 기능으로 테스트 커버리지 제외</t>
  </si>
  <si>
    <t>국가별 로그인 제한</t>
  </si>
  <si>
    <t>1. [국가별 로그인 제한] 메뉴 탭</t>
  </si>
  <si>
    <t>1. 국가별 로그인 제한 화면 이동
* 이후 프로세스는 카카오계정 기능으로 테스트 커버리지 제외</t>
  </si>
  <si>
    <t>계정 이용</t>
  </si>
  <si>
    <t>1. [계정 이용] 메뉴 탭</t>
  </si>
  <si>
    <t>1. 계정 이용 탭으로 이동</t>
  </si>
  <si>
    <t>카카오계정 &gt; 계정 정보</t>
  </si>
  <si>
    <t>[프로필 사진] 편집 버튼 탭</t>
  </si>
  <si>
    <t>프로필 사진 설정 메뉴 표시
-----
[사진 선택]
[기본 이미지로 설정]
[카카오톡 프로필로 설정]
[취소]
* 해당 설정은 카카오톡프로필이미지가 아닌 카카오계정 이미지이므로 참고</t>
  </si>
  <si>
    <t>[닉네임] 메뉴 탭</t>
  </si>
  <si>
    <t>닉네임 입력 화면으로 이동된다.</t>
  </si>
  <si>
    <t>[생년월일] 메뉴 탭</t>
  </si>
  <si>
    <t>생년월일 입력 화면으로 이동된다.</t>
  </si>
  <si>
    <t>[성별] 메뉴 탭</t>
  </si>
  <si>
    <t>성별 선택 화면으로 이동된다.</t>
  </si>
  <si>
    <t>카카오톡 프로필 동기화</t>
  </si>
  <si>
    <t>[카카오톡 프로필 동기화] 메뉴 탭</t>
  </si>
  <si>
    <t>카카오톡 프로필 동기화 설정화면으로 이동된다.</t>
  </si>
  <si>
    <t>[이메일] 메뉴 탭</t>
  </si>
  <si>
    <t>이메일 화면으로 이동 
- 기존에 이메일 등록된 경우, 등록된 이메일 노출 및 수정 가능 
- 기존에 이메일 등록되지 않은 경우, 등록화면 및 인증요청 노출</t>
  </si>
  <si>
    <t>[전화번호] 메뉴 탭</t>
  </si>
  <si>
    <t>- 전화번호 없는 경우 : 전화번호 입력 화면
- 전화번호 있는 경우 : 연락처 전화번호 화면</t>
  </si>
  <si>
    <t>배송지</t>
  </si>
  <si>
    <t>[배송지] 메뉴 탭</t>
  </si>
  <si>
    <t>- 배송지 없는 경우 : 배송지 입력 화면
- 배송지 있는 경우 : 배송지 화면</t>
  </si>
  <si>
    <t>(안내) 계정 보안 진단 결과</t>
  </si>
  <si>
    <t>(안내) 계정 보안 진단 결과 탭</t>
  </si>
  <si>
    <t xml:space="preserve">계정 보안 진단 화면으로 이동 
- 계정 진단 결과 노출
  ㄴ 마지막 비밀번호 변경일 
  ㄴ 2단계 인증 사용여부 
  ㄴ 국가별 로그인 제한 사용여부 
</t>
  </si>
  <si>
    <t>(wizy, 25/9)
계정 보안 진단 &gt; (안내) 계정 보안 진단 결과</t>
  </si>
  <si>
    <t>[2단계 인증] 탭</t>
  </si>
  <si>
    <t>2단계 인증 화면으로 이동 
- 진입 전 비밀번호 확인 화면 노출 
- 2단계 인증 기존에 설정된 경우 
  ㄴ 사용 중(설정일) [해제] / 인증방법 / 비상용연락용 이메일 / 신뢰브라우저 / 앱 비밀번호 등 노출 
- 2단계 인증 [사용하기] 버튼 클릭 후 인증을 통해 2단계 인증 설정
  ㄴ 설정시 카카오톡/전화번호 인증 
  ㄴ 비상용 이메일 없는 경우 추가 등록해야 함</t>
  </si>
  <si>
    <t xml:space="preserve">(diza, 25/3차)
2단계 사용인증 사용불가 팝업 노출시 
어카운트어드민에서 화이트리스트 등록 "서비스 로직 내 계정 기반 시도 횟수 제한에 걸리지 않음" 제거 하고 등록해야 정상동작함 </t>
  </si>
  <si>
    <t>(sovie, 26/3)
2단계 인증 기존에 설정된 경우&gt; 비밀번호 확인 화면 노출</t>
  </si>
  <si>
    <t>[국가별 로그인 제한] 탭</t>
  </si>
  <si>
    <t>국가별 로그인 제한 화면으로 이동 
- 진입 전 비밀번호 확인 화면 노출 
- 국가별 로그인 제한 사용 여부 [사용 해제] 
- 하용국가 리스트 나타남</t>
  </si>
  <si>
    <t>(wizy, 2023/4차) 
이메일 계정 등록되어 있어야 사용 가능</t>
  </si>
  <si>
    <t>패스키</t>
  </si>
  <si>
    <t>[패스키] 탭</t>
  </si>
  <si>
    <t>패스키 화면 진입</t>
  </si>
  <si>
    <t>QR코드 로그인</t>
  </si>
  <si>
    <t>1. [QR코드 로그인] 탭
2. 비밀번호 입력</t>
  </si>
  <si>
    <t>1. 비밀번호 확인 화면 진입
2. QR코드 로그인 화면 진입
- 사용, 사용안함 선택 표시</t>
  </si>
  <si>
    <t>1. [비밀번호 변경] 탭
2. 비밀번호 입력</t>
  </si>
  <si>
    <t>1. 비밀번호 확인 화면 진입
2. 비밀번호 변경 화면 표시, 비밀번호 입력, 재입력 후 비밀번호 변경처리 확인</t>
  </si>
  <si>
    <t>로그인 이력 조회</t>
  </si>
  <si>
    <t>카카오 계정 로그인 이력 존재</t>
  </si>
  <si>
    <t>1. 로그인 이력조회 탭
2. 날짜 선택 후 조회</t>
  </si>
  <si>
    <t>1. 로그인 이력 조회 화면 진입
2. 조회기간 내 로그인 이력 표시</t>
  </si>
  <si>
    <r>
      <rPr>
        <rFont val="Nanum Gothic"/>
        <color rgb="FF1155CC"/>
        <u/>
      </rPr>
      <t>e.kakao.com</t>
    </r>
    <r>
      <rPr>
        <rFont val="Nanum Gothic"/>
      </rPr>
      <t xml:space="preserve"> , </t>
    </r>
    <r>
      <rPr>
        <rFont val="Nanum Gothic"/>
        <color rgb="FF1155CC"/>
        <u/>
      </rPr>
      <t>https://talkcloud.kakao.com/</t>
    </r>
    <r>
      <rPr>
        <rFont val="Nanum Gothic"/>
      </rPr>
      <t xml:space="preserve"> 등 카카오 사이트 로그인 시 이력 남음</t>
    </r>
  </si>
  <si>
    <t>현재 로그인 정보 관리</t>
  </si>
  <si>
    <t>카카오계정 로그인 상태</t>
  </si>
  <si>
    <t>1. 현재 로그인 정보 관리 탭
2. 로그인 정보에서 로그아웃 탭 후 팝업에서 [로그아웃] 탭</t>
  </si>
  <si>
    <t>1. 현재 로그인 정보 관리 화면 진입
- 웹사이트 등 로그인된 정보 표시
2. 해당 사이트 계정 로그아웃 처리된다.</t>
  </si>
  <si>
    <t>간편로그인 정보 관리</t>
  </si>
  <si>
    <t>1. 간편로그인 정보 관리 탭</t>
  </si>
  <si>
    <t>1. 간편 로그인 정보 관리 화면 진입</t>
  </si>
  <si>
    <t>패밀리 계정</t>
  </si>
  <si>
    <t>[패밀리 계정] 탭</t>
  </si>
  <si>
    <t xml:space="preserve">패밀리 계정 관리 화면으로 이동 
- [패밀리 계정 시작하기] 선택시 
  ㄴ 사용 동의 확인
  ㄴ 인증서 인증을 거침 
- 패밀리 계정 정보 확인
  ㄴ 현재 계정 포함한 등록된 패밀리 계정 리스트 
  ㄴ 멤버 초대하기 버튼 
</t>
  </si>
  <si>
    <t>카카오 서비스</t>
  </si>
  <si>
    <t>[카카오 서비스 ] 탭</t>
  </si>
  <si>
    <t xml:space="preserve">연결된 서비스 관리 화면으로 이동
- 비밀번호 확인 없음
- 비밀번호는 연결 끊기시 확인 (서비스에 따라 비번 요구하지 않을수 있음)
</t>
  </si>
  <si>
    <t>제휴 서비스</t>
  </si>
  <si>
    <t>[제휴 서비스] 탭</t>
  </si>
  <si>
    <t>제휴 서비스 관리 화면으로 이동
- 3rd 서비스 리스트 표시</t>
  </si>
  <si>
    <t>외부 서비스</t>
  </si>
  <si>
    <t>[외부 서비스] 탭</t>
  </si>
  <si>
    <t>외부 서비스 관리 화면으로 이동
- 외부 서비스 카카오계정 연동 서비스 표시</t>
  </si>
  <si>
    <t>서비스 이용 동의</t>
  </si>
  <si>
    <t>이용 약관</t>
  </si>
  <si>
    <t xml:space="preserve">이용 약관 부분의 아래 항목 들 탭 
- 카카오 계정 약관 
- 카카오 통합서비스 약관 
</t>
  </si>
  <si>
    <t>각 약관 페이지로 이동하고 에러없이 보임</t>
  </si>
  <si>
    <t>1. [개인정보 수집 및 이용 동의] 탭 
2. [ &lt; ] 뒤로가기 탭</t>
  </si>
  <si>
    <t>1. 개인정보 수집 및 이용 동의 전문 페이지로 이동
2. 이전페이지로 복귀</t>
  </si>
  <si>
    <t>위치정보 이용 동의</t>
  </si>
  <si>
    <t>위치정보 동의 On상태</t>
  </si>
  <si>
    <t>1. [위치정보 수집 및 이용동의] 영역 확인
2. 토글 탭으로 동의 off
3. 토글 탭으로 동의 On</t>
  </si>
  <si>
    <r>
      <rPr>
        <rFont val="Nanum Gothic"/>
      </rPr>
      <t>1. 위치정보 수집 및 이용 동의 하단 동의 날짜 표시
- "</t>
    </r>
    <r>
      <rPr>
        <rFont val="Nanum Gothic"/>
        <color rgb="FF1155CC"/>
        <u/>
      </rPr>
      <t>YYYY.MM</t>
    </r>
    <r>
      <rPr>
        <rFont val="Nanum Gothic"/>
      </rPr>
      <t>.D. 동의함"
2. 위치 정보 이용 동의 해제로 변경
3. 위치 정보 이용 동의로 변경
* 동의/해제 시 실제 처리 체크는 채팅방 &gt; 지도 등 기능 확인시 약관재표시 여부로 체크
예) 해제 후 지도 기능 사용시 약관페이지 표시</t>
    </r>
  </si>
  <si>
    <t>프로필 정보 추가 수집 동의</t>
  </si>
  <si>
    <t>프로필 정보 추가 수집 동의 On상태</t>
  </si>
  <si>
    <t>1. [프로필정보 추가 수집 동의] 영역 확인
2. 토글 탭으로 동의 off
3. 토글 탭으로 동의 On</t>
  </si>
  <si>
    <r>
      <rPr>
        <rFont val="Nanum Gothic"/>
      </rPr>
      <t>1. 프로필정보 추가 수집 동의 하단 동의 날짜 표시
- "</t>
    </r>
    <r>
      <rPr>
        <rFont val="Nanum Gothic"/>
        <color rgb="FF1155CC"/>
        <u/>
      </rPr>
      <t>YYYY.MM</t>
    </r>
    <r>
      <rPr>
        <rFont val="Nanum Gothic"/>
      </rPr>
      <t>.D. 동의함"
2. 프로필정보 추가 수집 동의 해제로 변경
3. 프로필정보 추가 수집 동의</t>
    </r>
  </si>
  <si>
    <t>배송지정보 수집 동의</t>
  </si>
  <si>
    <t>배송지정보 수집 동의 On상태</t>
  </si>
  <si>
    <t>1. [배송지정보 수집 동의 영역 확인
2. 토글 탭으로 동의 off
3. 토글 탭으로 동의 On</t>
  </si>
  <si>
    <r>
      <rPr>
        <rFont val="Nanum Gothic"/>
      </rPr>
      <t>1. 배송지정보 수집 동의 영역 하단 동의 날짜 표시
- "</t>
    </r>
    <r>
      <rPr>
        <rFont val="Nanum Gothic"/>
        <color rgb="FF1155CC"/>
        <u/>
      </rPr>
      <t>YYYY.MM</t>
    </r>
    <r>
      <rPr>
        <rFont val="Nanum Gothic"/>
      </rPr>
      <t>.D. 동의함"
2. 배송지정보 수집 동의 해제로 변경
3. 배송지정보 수집 동의상태로 변경</t>
    </r>
  </si>
  <si>
    <t>카카오톡 서비스 채널 추가 및 광고메시지 수신</t>
  </si>
  <si>
    <t>1.카카오톡 서비스 채널 추가 및 광고메시지 수신 메뉴 탭</t>
  </si>
  <si>
    <t>1. 카카오톡 서비스 채널 추가 및 광고메시지 수신 페이지로 진입</t>
  </si>
  <si>
    <t>* 3뎁스로 화면 진입후 표시만 체크</t>
  </si>
  <si>
    <r>
      <rPr>
        <rFont val="Nanum Gothic"/>
      </rPr>
      <t xml:space="preserve">(26/03 chang)
</t>
    </r>
    <r>
      <rPr>
        <rFont val="Nanum Gothic"/>
        <strike/>
      </rPr>
      <t>카카오톡 서비스 채널 추가 탭 노출 문의</t>
    </r>
    <r>
      <rPr>
        <rFont val="Nanum Gothic"/>
      </rPr>
      <t xml:space="preserve">
&gt; 26.03차 부터 스펙 제외로 N</t>
    </r>
  </si>
  <si>
    <t>카카오톡 브랜드픽 채널 추가 및 카카오비즈니스 파트너의 소식 수신</t>
  </si>
  <si>
    <t>1. On으로 토글 변경</t>
  </si>
  <si>
    <t>1. 약관 동의 팝업 표시 및 동의처리된다.</t>
  </si>
  <si>
    <t>* 3뎁스 기본기능만 체크</t>
  </si>
  <si>
    <r>
      <rPr>
        <rFont val="Nanum Gothic"/>
      </rPr>
      <t xml:space="preserve">(26/03 chang)
</t>
    </r>
    <r>
      <rPr>
        <rFont val="Nanum Gothic"/>
        <strike/>
      </rPr>
      <t>카카오톡 서비스 채널 추가 탭 노출 문의</t>
    </r>
    <r>
      <rPr>
        <rFont val="Nanum Gothic"/>
      </rPr>
      <t xml:space="preserve">
&gt; 26.03차 부터 스펙 제외로 N</t>
    </r>
  </si>
  <si>
    <t>카카오알림 채널 추가 및 광고메시지 수신</t>
  </si>
  <si>
    <t>맞춤형 광고를 위한 행태정보 수집 및 이용동의</t>
  </si>
  <si>
    <t>(26/03 chang) 
약관 동의 팝업 미 표시 로 기대결과 TC 수정 요청</t>
  </si>
  <si>
    <t>맞춤형 광고를 위한 행태정보 제3자 제공 동의</t>
  </si>
  <si>
    <t>개인정보 수집 및 이용</t>
  </si>
  <si>
    <r>
      <rPr>
        <rFont val="Nanum Gothic"/>
      </rPr>
      <t xml:space="preserve">(yumi, 26/5)
</t>
    </r>
    <r>
      <rPr>
        <rFont val="Nanum Gothic"/>
        <color rgb="FF1155CC"/>
        <u/>
      </rPr>
      <t>QATEAM-13445</t>
    </r>
    <r>
      <rPr>
        <rFont val="Nanum Gothic"/>
      </rPr>
      <t xml:space="preserve"> 개인정보 수집 및 이용 페이지에서 임의의 탭 선택후 뒤로가기시 '카카오 서비스 오류 안내' 노출됨</t>
    </r>
  </si>
  <si>
    <t>개인정보 제3자 제공</t>
  </si>
  <si>
    <t>개인정보 처리 위탁</t>
  </si>
  <si>
    <r>
      <rPr>
        <rFont val="Nanum Gothic"/>
      </rPr>
      <t xml:space="preserve">(sera, 26/5)
[설정_개인정보 이용 안내] 처리위탁 중 메이커스 안내의 종료 확인 버튼이 동작하지 않음
</t>
    </r>
    <r>
      <rPr>
        <rFont val="Nanum Gothic"/>
        <color rgb="FF1155CC"/>
        <u/>
      </rPr>
      <t>QATEAM-13465</t>
    </r>
  </si>
  <si>
    <t>개인/보안</t>
  </si>
  <si>
    <t>설정 &gt; 개인/보안 진입</t>
  </si>
  <si>
    <t>개인/보안 
개인 정보 
[개인정보 관리]
[추모 프로필 설정]
보안 
[기기 연결 관리]
[화면 잠금 (현재 잠금방식 노출)] 
[My 비밀번호 관리] 
보관함 
[내 결제]
[선물함] 
[Android: 아이템함] / [iOS: 내 아이템함]</t>
  </si>
  <si>
    <t>메뉴 진입</t>
  </si>
  <si>
    <t>각 메뉴별 진입 확인</t>
  </si>
  <si>
    <t>각 메뉴별로 진입함</t>
  </si>
  <si>
    <t>개인정보 관리</t>
  </si>
  <si>
    <t>카카오톡 탈퇴</t>
  </si>
  <si>
    <t>(moz)
*카카오톡 탈퇴 분기 조건
- 아래 조건에 해당되지 않는 경우 즉시탈퇴, 1개라도 조건에 해당되는 경우는 연결된 카카오계정이 있습니다 페이지로 이동
1) 연결된 서비스 존재
2) 빌링잔액 존재
3) 이메일 존재
* 빌링잔액 체크는 설정 &gt; 개인/보안 &gt; 내 결제 항목에서 체크 가능
* 연결된 서비스 이력은 설정 &gt; 카카오계정 &gt; 연결된 서비스 관리에서 체크 가능</t>
  </si>
  <si>
    <t>전번 Only 상태</t>
  </si>
  <si>
    <t>[카카오톡 탈퇴하기] 탭</t>
  </si>
  <si>
    <t xml:space="preserve">- 탈퇴하기 팝업 표시됨
"탈퇴하기 버튼을 누르면 카카오톡의 모든 정보가 즉시 삭제되며, 삭제된 정보는 다시는 복구할 수 없습니다. 정말로 탈퇴하시겠습니까?
[취소][탈퇴하기]
</t>
  </si>
  <si>
    <t xml:space="preserve">전번 Only 설정방법
1. 7.1.7 이하 버전에서 
2. 전화번호만 등록된 상태
3. 7.2.0 이상 버전으로 업데이트 </t>
  </si>
  <si>
    <t>탈퇴하기 팝업에서 [탈퇴하기] 탭</t>
  </si>
  <si>
    <t xml:space="preserve">- 카카오톡 정상적으로 탈퇴됨
- 약관동의 화면으로 이동되며, 해당 화면에 탈퇴 완료 팝업 표시됨
</t>
  </si>
  <si>
    <t>- 탈퇴 완료 팝업은 탈퇴화면에서 요청하는거고, 탈퇴시 탈퇴화면이 유지되는것이 아니기때문에  약관화면에 표시되는게 스펙 
(예시: 탈퇴시 화면이 가로모드였다면, 약관화면에서 표시되는 탈퇴팝업은 가로모드로 표시되는게 맞음)</t>
  </si>
  <si>
    <t>카카오톡 탈퇴 탭</t>
  </si>
  <si>
    <t>카카오톡 탈퇴 화면 표시
- 카카오톡을 탈퇴하면,
탈퇴 관련 주의 사항 및 안내 내용 표시
ⓥ 위 유의사항을 모두 확인하였고, 탈퇴를 진행합니다.
[카카오톡 탈퇴]</t>
  </si>
  <si>
    <t>전화번호 계정 상태
3rd앱 연동되지 않은상태</t>
  </si>
  <si>
    <t>[카카오톡 탈퇴]  탭</t>
  </si>
  <si>
    <t xml:space="preserve">- 탈퇴하기 팝업 표시됨
- [탈퇴하기] 선택시 카카오톡 정상적으로 탈퇴됨
</t>
  </si>
  <si>
    <r>
      <rPr>
        <rFont val="Nanum Gothic"/>
        <strike/>
      </rPr>
      <t xml:space="preserve">(choi, 26/5)
</t>
    </r>
    <r>
      <rPr>
        <rFont val="Nanum Gothic"/>
        <strike/>
        <color rgb="FF1155CC"/>
      </rPr>
      <t>QATEAM-13453</t>
    </r>
    <r>
      <rPr>
        <rFont val="Nanum Gothic"/>
        <strike/>
      </rPr>
      <t xml:space="preserve"> 더보기 &gt; 설정 &gt; 카카오톡 탈퇴시 팝업 내용이 노출되지 않는 현상
</t>
    </r>
  </si>
  <si>
    <t xml:space="preserve">- 카카오톡 정상적으로 탈퇴됨
- 카카오톡 계정 로그인 화면으로 이동되며, 해당 화면에 탈퇴완료 팝업 표시됨
</t>
  </si>
  <si>
    <t>로그인 페이지로 이동</t>
  </si>
  <si>
    <t>전화번호 계정 상태
3rd앱 연동된 상태</t>
  </si>
  <si>
    <t xml:space="preserve">연결된 카카오계정 확인 화면으로 이동
------------------------------
연결된 카카오 서비스가 있습니다.
카카오톡으로 로그인한 다른 카카오 서비스가 있습니다. 이메일 주소를 등록하고 연결된 서비스와 결제 정보를 유지할 수 있습니다.
- 전화번호
[+82 10-0000-0000]
- 이메일 
[이메일을 등록해 주세요.]
- 연결된 서비스 
- 보유 및 잔액 및 거래 내역     
- 미사용 선물    
- 이모티콘        
[카카오톡 탈퇴] 
</t>
  </si>
  <si>
    <t>(wizy, 2023/3)
'선물하기' 등의 서비스 가입으로 확인 가능</t>
  </si>
  <si>
    <t>(connor, 26/1)
카카오계정 정보를 확인해 주세요.
계정에 연결된 서비스나 결제 정보가 있는 경우 카카오톡 탈퇴 후에도 유지됩니다.</t>
  </si>
  <si>
    <t>[연결된 서비스 ] 탭</t>
  </si>
  <si>
    <t>카카오계정 홈 탭으로 랜딩된다.
* 계정페이지는 웹뷰페이지로 계정에서 관리</t>
  </si>
  <si>
    <t>* 해당 메뉴의 화면으로 정상 랜딩되는지만 확인하면 됨</t>
  </si>
  <si>
    <t>[보유 잔액 및 거래 내역] 탭</t>
  </si>
  <si>
    <t>캐시 내역 조회 페이지로 이동되며, 카카오 환불적립금 탭으로 이동</t>
  </si>
  <si>
    <t>[미사용 선물    ] 탭</t>
  </si>
  <si>
    <t xml:space="preserve">선물함 화면으로 랜딩됨
</t>
  </si>
  <si>
    <r>
      <rPr>
        <rFont val="Nanum Gothic"/>
      </rPr>
      <t xml:space="preserve">(rachel, 26/4) </t>
    </r>
    <r>
      <rPr>
        <rFont val="Nanum Gothic"/>
        <color rgb="FF1155CC"/>
        <u/>
      </rPr>
      <t>QATEAM-12554</t>
    </r>
    <r>
      <rPr>
        <rFont val="Nanum Gothic"/>
      </rPr>
      <t xml:space="preserve">
iOS 미사용 선물 메뉴 진입 시 '페이지를 찾을 수 없습니다.' 화면 노출됨
</t>
    </r>
  </si>
  <si>
    <t>(doe,24/7) And 선물하기 &gt; 선물함 iOS 선물함 페이지
- (moz) 스펙 문의중</t>
  </si>
  <si>
    <t>[이모티콘       ] 탭</t>
  </si>
  <si>
    <t xml:space="preserve">내 이모티콘 화면으로 랜딩됨
</t>
  </si>
  <si>
    <t>_x0008_v10.1.5</t>
  </si>
  <si>
    <t xml:space="preserve">- 이메일 등록 팝업 표시됨
카카오톡 탈퇴 불가
카카오계정으로 이용한 다른 카카오 서비스가 있습니다. 연결된 서비스 혹은 보유 잔액을 확인해주세요. 이메일 주소를 등록하고 카카오톡을 탈퇴할 수 있습니다. 
[취소][등록하기]
</t>
  </si>
  <si>
    <r>
      <rPr>
        <rFont val="Nanum Gothic"/>
        <strike/>
      </rPr>
      <t xml:space="preserve">(choi, 26/5)
</t>
    </r>
    <r>
      <rPr>
        <rFont val="Nanum Gothic"/>
        <strike/>
        <color rgb="FF1155CC"/>
      </rPr>
      <t>QATEAM-13453</t>
    </r>
    <r>
      <rPr>
        <rFont val="Nanum Gothic"/>
        <strike/>
      </rPr>
      <t xml:space="preserve"> 더보기 &gt; 설정 &gt; 카카오톡 탈퇴시 팝업 내용이 노출되지 않는 현상
</t>
    </r>
  </si>
  <si>
    <t>이메일 등록 팝업에서 [등록하기] 탭</t>
  </si>
  <si>
    <t xml:space="preserve">이메일 주소 등록 웹뷰로 랜딩됨
</t>
  </si>
  <si>
    <t>* 천지개벽 이후, 이메일 주소 등록하지 않으면 탈퇴 불가능 (전화번호계정 상태+3rd앱 연동상태에서도 이메일 주소는 무조건 입력해야함)</t>
  </si>
  <si>
    <t>이메일 계정 상태</t>
  </si>
  <si>
    <t xml:space="preserve">연결된 카카오계정 확인 화면으로 이동
- 연결된 카카오 서비스가 있습니다.
카카오톡으로 로그인한 다른 카카오 서비스가 있습니다. 이메일 주소를 등록하고 연결된 서비스와 결제 정보를 유지할 수 있습니다.
- 전화번호
[+82 10-0000-0000]
- 이메일 
[test00@kakao.com]
- 연결된 서비스 &gt;
- 보유 잔액 및 거래 내역     &gt;
- 미사용 선물    &gt;
- 이모티콘        &gt; 
[카카오톡 탈퇴] </t>
  </si>
  <si>
    <t xml:space="preserve">
카카오계정 정보를 확인해 주세요.
계정에 연결된 서비스나 결제 정보가 있는 경우 카카오톡 탈퇴 후에도 유지됩니다.</t>
  </si>
  <si>
    <t xml:space="preserve">- 탈퇴하기 팝업 표시됨
"탈퇴하기 버튼을 누르면 카카오톡의 모든 정보가 즉시 삭제되며, 복구할 수 없습니다. 단, 카카오계정은 탈퇴되지 않고 유지됩니다. 
정말로 탈퇴하시겠습니까?"
[취소][확인]
</t>
  </si>
  <si>
    <r>
      <rPr>
        <rFont val="Nanum Gothic"/>
        <strike/>
      </rPr>
      <t xml:space="preserve">(choi, 26/5)
</t>
    </r>
    <r>
      <rPr>
        <rFont val="Nanum Gothic"/>
        <strike/>
        <color rgb="FF1155CC"/>
      </rPr>
      <t>QATEAM-13453</t>
    </r>
    <r>
      <rPr>
        <rFont val="Nanum Gothic"/>
        <strike/>
      </rPr>
      <t xml:space="preserve"> 더보기 &gt; 설정 &gt; 카카오톡 탈퇴시 팝업 내용이 노출되지 않는 현상
</t>
    </r>
  </si>
  <si>
    <t>(Jameson, 25/11)
Android
[취소][확인] &gt; [취소][탈퇴하기]</t>
  </si>
  <si>
    <t xml:space="preserve">- 탈퇴 완료 화면 표시
카카오톡 탈퇴가 완료되었습니다
카카오톡에 연결되었던 카카오계정도 탈퇴하려면
[카카오계정 탈퇴하기] 버튼을 눌러 주세요.
[카카오톡 시작하기]
[카카오계정 탈퇴하기]
</t>
  </si>
  <si>
    <t>[카카오계정 탈퇴하기] 탭</t>
  </si>
  <si>
    <t xml:space="preserve">계정탈퇴 웹뷰로 랜딩됨
</t>
  </si>
  <si>
    <t>[카카오톡 가입하기] 탭</t>
  </si>
  <si>
    <t xml:space="preserve">카카오톡 계정 로그인 화면으로 이동함
</t>
  </si>
  <si>
    <t>로그인 페이지로 이동
카카오톡 시작하기</t>
  </si>
  <si>
    <t>(yumi, 26/5)
중요도 설정이 빠져있어 확인 부탁드립니다</t>
  </si>
  <si>
    <t>기기 연결 관리</t>
  </si>
  <si>
    <t>연결된 기기 없는 경우</t>
  </si>
  <si>
    <t>기기 연결 관리 메뉴 진입</t>
  </si>
  <si>
    <t>기기 연결 관리 화면으로 이동 
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 "이메일 계정" (이메일 등록된 경우)
[인증번호 입력]</t>
  </si>
  <si>
    <r>
      <rPr>
        <rFont val="Nanum Gothic"/>
      </rPr>
      <t xml:space="preserve">(yon, 24/7)
and 인증요청 X &gt;  인증번호 입력 버튼 선택 시, 이름 동기화 화면 노출되는 현상
</t>
    </r>
    <r>
      <rPr>
        <rFont val="Nanum Gothic"/>
        <color rgb="FF1155CC"/>
        <u/>
      </rPr>
      <t>https://jira.daumkakao.com/browse/ATEAM-21391</t>
    </r>
  </si>
  <si>
    <t>연결된 기기 있는 경우</t>
  </si>
  <si>
    <t>기기 연결 관리 화면으로 이동 
기기 연결 관리
[보안 인증번호 (확인)]  (Android "확인" 노출)
[다른기기에서 로그인시 알림](디폴트 : On 상태)
[인증 기기 관리]
로그인된 기기
(기기명) [로그아웃]</t>
  </si>
  <si>
    <r>
      <rPr>
        <rFont val="Nanum Gothic"/>
      </rPr>
      <t xml:space="preserve">(lottie.2023/6) 
</t>
    </r>
    <r>
      <rPr>
        <rFont val="Nanum Gothic"/>
        <color rgb="FF1155CC"/>
        <u/>
      </rPr>
      <t>ITEAM-20353</t>
    </r>
    <r>
      <rPr>
        <rFont val="Nanum Gothic"/>
      </rPr>
      <t xml:space="preserve">
[QA][버그] 서브디바이스 연결된 메인 디바이스 기기 연결 관리에서 "알 수 없음"
--&gt; (yama, 23/12/11) 사내망에서 최근 접속 국가가 표시되지 않을 수 있음 ("알 수 없음"으로 표시)
(wizy, 24/6)
1회용인증의 경우 '인증 기기 관리' 메뉴 미노출됨</t>
    </r>
  </si>
  <si>
    <t>인증 받은적 없는 계정인 경우</t>
  </si>
  <si>
    <t>기기 연결 관리 화면으로 이동 
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[인증번호 입력]</t>
  </si>
  <si>
    <t>1회용 인증</t>
  </si>
  <si>
    <t>서브 기기에서 로그인시 [1회용 인증하기] 클릭후 메인기기 (모바일)에서 [인증번호 입력] 버튼 탭</t>
  </si>
  <si>
    <t>보안 인증번호 입력 화면으로 이동
화면에 표시된 인증번호를 입력해주세요.
인증번호를 타인에게 알려주지 마세요.</t>
  </si>
  <si>
    <t>(aiden.2024/1)
Mac에서 로그인시 [1회용 인증하기] 버튼 노출함 
(wizy, 24/6)
서브기기 인증 완료 페이지에서 '혹시, 인증이 안되나요?' 눌러 인증번호 수신받아 진행
(sallyy, 25/8)
인증서 미발급 계정에서 진행</t>
  </si>
  <si>
    <t>메인기기 (모바일)에서 인증번호 입력</t>
  </si>
  <si>
    <t>- 서브 기기 정상 로그인
- 모바일 카톡에서 플친에게 로그인알림 메시지 수신</t>
  </si>
  <si>
    <t>서브 기기 인증</t>
  </si>
  <si>
    <t>서브 기기에서 로그인시 [내 PC 인증받기] 클릭후 메인기기 (모바일)에서 [인증번호 입력] 버튼 탭</t>
  </si>
  <si>
    <t>(aiden.2024/1)
mac에서 로그인시 [내 Mac 인증받기] 버튼 노출함 
(wizy, 24/6)
서브기기 인증 완료 페이지에서 '혹시, 인증이 안되나요?' 눌러 인증번호 수신받아 진행</t>
  </si>
  <si>
    <t>기기 연결관리 화면 재 진입</t>
  </si>
  <si>
    <t xml:space="preserve">기기 연결 관리 화면으로 이동
기기 연결 관리
[보안 인증번호 확인]
[다른 기기에서 로그인시 알림] ON/OFF(토글키)
[인증 기기 관리]
로그인 된 기기
접속중인 기기 표시 (로그아웃)
</t>
  </si>
  <si>
    <t>(selina,24/6)
기기 연결 관리 &gt; 인증번호 입력 진입하여 인증 번호 입력 후 확인 시 연결된 기기가 없는 페이지가 노출 되는 현상
- 논이슈 확인</t>
  </si>
  <si>
    <t>보안 인증번호</t>
  </si>
  <si>
    <t>PC 인증 만료</t>
  </si>
  <si>
    <t>보안 인증번호 탭</t>
  </si>
  <si>
    <t xml:space="preserve">보안 인증번호 화면으로 이동
[뒤로] PC버전 인증번호
발급된 인증번호가 없거나 인증번호 유효기간이 만료되었습니다.
PC버전에서 인증번호를 다시 전송해주세요.
</t>
  </si>
  <si>
    <t>다른 기기에서 로그인시 알림</t>
  </si>
  <si>
    <t>다른 기기에서 로그인시 알림 탭</t>
  </si>
  <si>
    <t xml:space="preserve">해당 기능 정상 ON/ OFF 동작
</t>
  </si>
  <si>
    <r>
      <rPr>
        <rFont val="Nanum Gothic"/>
      </rPr>
      <t xml:space="preserve">(sera, 26/5) [설정_기기연결관리] iOS_로그인 알림 토글 시 로딩 효과가 사라지지 않음
</t>
    </r>
    <r>
      <rPr>
        <rFont val="Nanum Gothic"/>
        <color rgb="FF1155CC"/>
        <u/>
      </rPr>
      <t>QATEAM-13478</t>
    </r>
  </si>
  <si>
    <t>인증 기기 관리</t>
  </si>
  <si>
    <t>[인증 기기 관리] 탭</t>
  </si>
  <si>
    <t xml:space="preserve">인증받은 기기가 표시됨 (최대 5개까지 표시)
</t>
  </si>
  <si>
    <t>(sera. 26/2) 인증 기기 관리
인증받은 PC목록(1/5)
인증받은 PC명 (인증 해제)
인증받은 태블릿 기기
인증받은 태블릿명 (인증 해제)</t>
  </si>
  <si>
    <t>인증받은 기기 목록에서 [인증해제] 버튼 탭</t>
  </si>
  <si>
    <t xml:space="preserve">인증 해제 팝업 표시
"인증을 해제하면 기기에서 로그인 시 새롭게 인증을 거쳐야 합니다.
해제하시겠습니까?
[취소] [확인]
</t>
  </si>
  <si>
    <t>인증해제 팝업에서 [확인] 탭</t>
  </si>
  <si>
    <t>인증 기기 관리 화면으로 돌아감
[인증번호 확인] 버튼 표시
* 연결된 마지막 기기 인증해제 시 기기연결 관리 페이지로 이동되며 페이지 하단 [인증번호 입력] 버튼 표시</t>
  </si>
  <si>
    <t>로그인된 기기</t>
  </si>
  <si>
    <t>로그인 된 기기 목록에서 [로그아웃] 버튼 탭</t>
  </si>
  <si>
    <t xml:space="preserve">로그아웃 확인 팝업 표시
"접속중인 기기에서 로그아웃 하시겠습니까?" 
[취소] [확인]
</t>
  </si>
  <si>
    <t>(pond, 24/7)
태블릿 기기 로그아웃하면 기대결과의 팝업 문구 노출됨 (mac으로 로그인 시, '태블릿의 경우~' 내용 미노출)</t>
  </si>
  <si>
    <t>[확인] 탭</t>
  </si>
  <si>
    <t xml:space="preserve">서브기기 정상 로그아웃
</t>
  </si>
  <si>
    <t>1회성 인증인 경우, 이후 로그인시 보안 인증번호 재요청 필요</t>
  </si>
  <si>
    <t>내 결제</t>
  </si>
  <si>
    <t>계정이 있는 경우</t>
  </si>
  <si>
    <t>내 결제 탭</t>
  </si>
  <si>
    <t>내 결제 페이지 진입 
[잔액정보] [결제내역][공지사항]
카테고리가 표시되며, 해당 카테고리 탭 시 해당 카테고리에 해당되는 정보 표시</t>
  </si>
  <si>
    <t>선물함 탭</t>
  </si>
  <si>
    <t>선물하기 페이지로 진입</t>
  </si>
  <si>
    <t>(내) 아이템함</t>
  </si>
  <si>
    <t>(내) 아이템함 탭</t>
  </si>
  <si>
    <t>내 이모티콘 페이지로 이동되며, 이모티콘 및 테마 탭이 표시 
로그인이 안된경우 
- 계정로그인 유도 문구 표시 및 [로그인] 버튼표시 
로그인은 하였지만 이모티콘 및 테마가 없는경우 
- 이모티콘/테마 가 없다는 문구 표시 및 [홈으로 가기]버튼 표시 
로그인 및 이모티콘 또는 테마가 있는경우 
- 보유하고 있는 이모티콘 또는 테마 표시</t>
  </si>
  <si>
    <t>내 아이템</t>
  </si>
  <si>
    <t>내 아이템함 탭</t>
  </si>
  <si>
    <t>내 아이템함 페이지로 이동되며, 이모티콘 및 테마 탭이 표시 
로그인이 안된경우 
- 계정로그인 유도 문구 표시 및 [로그인] 버튼표시 
로그인은 하였지만 이모티콘 및 테마가 없는경우 
- 이모티콘/테마 가 없다는 문구 표시 및 [홈으로 가기]버튼 표시 
로그인 및 이모티콘 또는 테마가 있는경우 
- 보유하고 있는 이모티콘 또는 테마 표시</t>
  </si>
  <si>
    <t>화면 잠금</t>
  </si>
  <si>
    <t>화면잠금 토글</t>
  </si>
  <si>
    <t>화면잠금 off상태</t>
  </si>
  <si>
    <t>1. 화면잠금 On 탭
2. 4자리 암호 입력
3. 4자리 암호 재입력(2에서 입력한 비밀번호와 동일 번호)</t>
  </si>
  <si>
    <t>1. 암호 입력 화면 표시
2. 재입력 화면 표시
3. 화면잠금 On으로 변경된다.</t>
  </si>
  <si>
    <t>(Jameson, 25/11)
OS에 따라 상이함
and : 화면 잠금 ON/OFF 버튼 없음
사용안함 (default)으로 노출 &gt; 비밀번호 터치 시 4자리 암호 입력 진행 &gt; 동일한 비번 입력 시 비밀번호 라디오 버튼 선택되며 이탈 시 비밀번호 로 표시됨
ios : TC와 동일하게 동작 진행됨</t>
  </si>
  <si>
    <t>비밀번호 설정 및 변경, 앱 런치시 암호잠금 기능 확인</t>
  </si>
  <si>
    <t xml:space="preserve">앱 런치시 암호잠금 화면이 표시되고 설정한 비밀번호로 암호잠금이 해제됨
</t>
  </si>
  <si>
    <t>생체인증</t>
  </si>
  <si>
    <t>기기에 생체인증 등록돼 있음</t>
  </si>
  <si>
    <t xml:space="preserve">1. 생체인증 정보 유무에 따른 메뉴 표시 확인
2. 생체인증 기능 on/off 별 앱런치시 암호잠금 기능 확인
</t>
  </si>
  <si>
    <t xml:space="preserve">1. 기기에 생체인증 정보(얼굴, 지문)가 있으면 [생체인증] 메뉴가 표시됨
2. 앱 런치시 생체 인증을 통해 톡의 암호잠금이 해제됨
</t>
  </si>
  <si>
    <t>Touch ID 사용 가능 환경
 - iOS7 이상
 - iPhone 5s ~ iPhone 8s, SE2 ~ SE3
Face ID 사용 가능 환경
 - iOS11 이상
 - iPhone X 이상
And 지문 등록시 하단에 지문 노출</t>
  </si>
  <si>
    <t>(yumi, 26/5)
android 비밀번호, 패턴 설정 후 지문 항목 노출됨</t>
  </si>
  <si>
    <t>패턴</t>
  </si>
  <si>
    <t>1. 패턴 설정 및 변경 기능 확인
2. 앱 런치시 패턴 표시 옵션별 UI 표시 확인</t>
  </si>
  <si>
    <t xml:space="preserve">앱 런치시 패턴 표시 옵션에 따라 패턴 잠금 화면이 표시되고, 설정한 패턴으로 패턴 잠금이 해제됨
</t>
  </si>
  <si>
    <t xml:space="preserve">(diaz, 25/3)
iOS 패턴 X Android Only
</t>
  </si>
  <si>
    <t>지문</t>
  </si>
  <si>
    <t>기기에 지문 등록돼 있음</t>
  </si>
  <si>
    <t xml:space="preserve">1. 지문 정보 유무에 따른 메뉴 표시 확인
2. 지문 기능 on/off 별 앱런치시 암호잠금 기능 확인
</t>
  </si>
  <si>
    <t xml:space="preserve">1. 기기에 지문 정보가 있으면 [지문] 메뉴가 표시됨
2. 앱 런치시 지문 인증을 통해 톡의 암호잠금이 해제됨
</t>
  </si>
  <si>
    <t>화면 잠금 사용 안함</t>
  </si>
  <si>
    <t>[사용 안 함] 선택 or [화면 잠금] off</t>
  </si>
  <si>
    <t xml:space="preserve">앱 런치시 암호 잠금 화면이 호출되지 않음
</t>
  </si>
  <si>
    <t>자동 친구 추가 탭</t>
  </si>
  <si>
    <t xml:space="preserve">자동 친구 추가 ON/ OFF 버튼 정상 토글
</t>
  </si>
  <si>
    <t>친구 목록 새로 고침</t>
  </si>
  <si>
    <t>친구 목록 새로고침 탭</t>
  </si>
  <si>
    <t xml:space="preserve">현재 시간 기준 친구 목록 새로고침 동작
</t>
  </si>
  <si>
    <t>연락처 이름 가져오기 on시 이름 표시 확인</t>
  </si>
  <si>
    <t>설정 On상태</t>
  </si>
  <si>
    <t>1. 친구목록 새로고침 후 연락처친구의 이름 표시 확인</t>
  </si>
  <si>
    <t>1. 연락처 이름으로 표시</t>
  </si>
  <si>
    <t>연락처 이름 가져오기 off시 이름 표시 확인</t>
  </si>
  <si>
    <t>설정 off상태</t>
  </si>
  <si>
    <t>1. 친구가 설정한 이름으로 표시</t>
  </si>
  <si>
    <t>친구 이름 동기화 OFF</t>
  </si>
  <si>
    <t>PC 카톡 로그인 후 확인</t>
  </si>
  <si>
    <t xml:space="preserve">친구 이름이 서버에 저장된 이름으로 표시
</t>
  </si>
  <si>
    <t>친구 이름 동기화 ON</t>
  </si>
  <si>
    <t xml:space="preserve">친구 이름이 동기화된 이름으로 표시
</t>
  </si>
  <si>
    <t>친구 추가 허용 시 친구 추가 가능 확인</t>
  </si>
  <si>
    <t>1. [다른 기기]
친구탭 &gt; 친구추가 &gt; 연락처 에서 나를 추가</t>
  </si>
  <si>
    <t>1. 친구 추가가 가능</t>
  </si>
  <si>
    <t>친구 추가 허용 시 친구 추가 불가능 확인</t>
  </si>
  <si>
    <t>설정 Off상태</t>
  </si>
  <si>
    <t>1. 친구 추가가 불가능</t>
  </si>
  <si>
    <t>추천 허용 시 노출 확인</t>
  </si>
  <si>
    <t>설정 On상태
나만 친구로 추가한 상대 존재</t>
  </si>
  <si>
    <t>1. [나만 친구로 추가한 상대]
친구탭 &gt; 친구추가 &gt; 추천친구 진입 후 목록 확인</t>
  </si>
  <si>
    <t>1. 내 프로필이 노출된다.</t>
  </si>
  <si>
    <t>바로 적용되지 않고 시간 소요됨</t>
  </si>
  <si>
    <t>추천 미허용 시 미노출 확인</t>
  </si>
  <si>
    <t>설정 Off상태
나만 친구로 추가한 상대 존재</t>
  </si>
  <si>
    <t>1. 내 프로필이 노출되지 않는다.</t>
  </si>
  <si>
    <t>숨김 친구 관리</t>
  </si>
  <si>
    <t>숨김 친구 관리 탭</t>
  </si>
  <si>
    <t xml:space="preserve">숨김 친구 관리 페이지 진입 </t>
  </si>
  <si>
    <t>숨김 친구가 없는 경우</t>
  </si>
  <si>
    <t xml:space="preserve">프렌즈 콘 "숨긴 친구가 없습니다" 문구 표시
</t>
  </si>
  <si>
    <t>[2. 친구] 탭 에서 숨김친구 테스트 진행하여, 우선순위 변경 (1-&gt;2 )</t>
  </si>
  <si>
    <t>숨김 친구가 있는 경우</t>
  </si>
  <si>
    <t xml:space="preserve">숨김 선택한 친구 리스트 표시
</t>
  </si>
  <si>
    <t>임의의 숨김 친구 리스트 탭</t>
  </si>
  <si>
    <t xml:space="preserve">해당 친구의 프로필과 배경화면 표시
[1:1채팅][통화하기][카카오스토리]
</t>
  </si>
  <si>
    <t>숨김 친구와 메시지 송/수신</t>
  </si>
  <si>
    <t xml:space="preserve">숨김 친구와 메시지 송/수신 가능
</t>
  </si>
  <si>
    <t>임의의 숨김 친구 관리 버튼 탭</t>
  </si>
  <si>
    <t xml:space="preserve">action sheet
[친구목록으로 복귀]
[차단(메시지 차단)]
[삭제]
[취소]
</t>
  </si>
  <si>
    <t>(connor, 2022/6) 멀티프로필 설정이 추가 부탁드립니다.
(sovie, 26/3)
게시물 숨김으로 변경/ 게시물 숨김 해제(게시물 숨김 상태)
친구 숨김 해제/ 친구 숨김으로 변경(게시물 숨김 상태)
멀티프로필로 설정
차단
삭제</t>
  </si>
  <si>
    <t>친구 목록으로 복귀 탭</t>
  </si>
  <si>
    <t xml:space="preserve">숨김 친구가 친구 목록에서 표시
</t>
  </si>
  <si>
    <t>차단(메시지 차단) 탭</t>
  </si>
  <si>
    <t xml:space="preserve">숨김 친구가 차단 친구 목록으로 이동
</t>
  </si>
  <si>
    <t>차단친구 관리 탭</t>
  </si>
  <si>
    <t xml:space="preserve">차단친구 관리 화면으로 이동
[뒤로] 차단친구 관리
차단친구 목록 [관리]
          :
</t>
  </si>
  <si>
    <t>[2. 친구] 탭 에서 차단 친구 테스트 진행하여, 우선순위 변경 (1-&gt;2 )</t>
  </si>
  <si>
    <t xml:space="preserve">action sheet
[메시지 차단]
[메시지 차단해제]
[취소]
</t>
  </si>
  <si>
    <t>일반 친구</t>
  </si>
  <si>
    <t xml:space="preserve">action sheet
[메시지 차단]
[메시지 차단, 프로필 비공개]
[차단해제]
[취소]
</t>
  </si>
  <si>
    <t>[메시지 차단] 버튼 탭</t>
  </si>
  <si>
    <t>- 리스트 이름영역 하단에 [메시지 차단] 상태 표시됨
- 친구탭에서 스와이프 메뉴로 차단한 친구는 Default [메시지 차단] 상태
 : 아무 반응 하지 않음</t>
  </si>
  <si>
    <t>메시지차단, 프로필 비공개</t>
  </si>
  <si>
    <t>[메시지 차단, 프로필 비공개] 버튼 탭</t>
  </si>
  <si>
    <t xml:space="preserve">리스트 이름영역 하단에 [메시지 차단,프로필 비공개] 상태 표시됨
</t>
  </si>
  <si>
    <t xml:space="preserve">친구추가 확인 팝업
[취소] [친구 추가]
</t>
  </si>
  <si>
    <t>(sovie, 26/3)
일반 친구 차단해제 - 친구 추가 팝업 미노출
채널 차단해제 - 채널 추가 팝업 노출</t>
  </si>
  <si>
    <t>[취소] 탭</t>
  </si>
  <si>
    <t xml:space="preserve">차단친구 목록에서 빠지고 메시지 송수신은 정상동작 (친구관계 아님)
</t>
  </si>
  <si>
    <t>(sovie, 26/3)
채널 차단 해제 -취소 로 진행</t>
  </si>
  <si>
    <t>[친구 추가] 탭</t>
  </si>
  <si>
    <t xml:space="preserve">새로운 친구로 추가됨
</t>
  </si>
  <si>
    <t>(sovie, 26/3)
채널 차단 해제 -채널 추가 로 진행</t>
  </si>
  <si>
    <t>알림(iOS)</t>
  </si>
  <si>
    <t>1. '알림' 선택
2. 팝업 &gt; 알림 OFF 설정 &gt; 알림 화면 확인
3. 메시지 수신
- 메시지
- 톡클라우드 인물 분류, 업로드 알림 등</t>
  </si>
  <si>
    <t>1. 팝업 발생 
2. '알림' 제외한 모든 설정 비활성화
3. 모든 푸시 알림 수신되지 않음
- 뱃지 카운트만 갱신</t>
  </si>
  <si>
    <t>1. 알림 ON 설정 &gt; 알림 화면 확인
2. 메시지 수신
- 메시지
- 톡클라우드 인물 분류, 업로드 알림 등</t>
  </si>
  <si>
    <t xml:space="preserve">1. 모든 설정 활성화
2. 모든 푸시 알림 수신됨 </t>
  </si>
  <si>
    <t>알림음</t>
  </si>
  <si>
    <t>알림음 탭</t>
  </si>
  <si>
    <t>보이스 / 멜로디 /생활음 / 무음 리스트 표시 (Default : 카톡)</t>
  </si>
  <si>
    <t xml:space="preserve">임의의 알림음 변경 후 메시지 수신 </t>
  </si>
  <si>
    <t xml:space="preserve">선택한 알림음 재생, 메시지 수신시 해당 알림음 재생
</t>
  </si>
  <si>
    <t>채팅방 외 화면에서 메시지 수신</t>
  </si>
  <si>
    <t>미리보기 OFF 상태에서 메시지 수신</t>
  </si>
  <si>
    <t xml:space="preserve">앱내 알림 배너가 발생하면서 메시지 내용 미리보기 미제공
'새로운 메시지가 왔습니다.' 표시
</t>
  </si>
  <si>
    <t>미리보기 ON 상태에서 메시지 수신</t>
  </si>
  <si>
    <t xml:space="preserve">앱내 알림배너에 메시지 내용 미리보기되어 표시
</t>
  </si>
  <si>
    <t>미리보기 ON상태 일때 항목 표시</t>
  </si>
  <si>
    <t>미리보기 ON 상태에서 메뉴 확인</t>
  </si>
  <si>
    <t xml:space="preserve">사진/이모티콘 미리보기 기능 표시 (Default : ON)
</t>
  </si>
  <si>
    <t>사진/이모티콘/미니 이모티콘 미리보기</t>
  </si>
  <si>
    <t>사진/이모티콘 OFF 상태에서 메시지 수신</t>
  </si>
  <si>
    <t>앱내 알림배너에 사진/ 이모티콘 미리보기 되지 않고 텍스트만 표시
"이모티콘을 보냈습니다."</t>
  </si>
  <si>
    <t>(sallyy, 25/8)
사진 수신 시 "사진을 보냈습니다."</t>
  </si>
  <si>
    <t>앱내 알림배너에 미니 이모티콘이 대체텍스트로 미리보기 되어 표시
 - 예 : (얼굴)(몸통)(몸통)(꼬리)(사랑)
 - 참고 : 임베드 이모지도 동일하게 노출</t>
  </si>
  <si>
    <t>_x0008_v11.0.0</t>
  </si>
  <si>
    <t>(ssoya) 2024/6차
미니 이모티콘 스펙 재정의 내용 추가
(doe,24/7) 춘식이 미니이모티콘으로 확인</t>
  </si>
  <si>
    <t>(sallyy, 25/8)
사진/이모티콘 미리보기 OFF 상태에서 알림배너에 임베드 이모지 그대로 노출됨
ㄴ마켓버전 동일</t>
  </si>
  <si>
    <t>사진/이모티콘 ON 상태에서 메시지 수신</t>
  </si>
  <si>
    <t>앱내 알림배너에 사진/ 이모티콘 미리보기되어 표시
"이모티콘을 보냈습니다."+ 이모티콘 미리보기</t>
  </si>
  <si>
    <t>앱내 알림배너에 미니 이모티콘이 썸네일 이미지로 미리보기 되어 표시
 - 참고 : 임베드 이모지도 동일하게 노출</t>
  </si>
  <si>
    <r>
      <rPr>
        <rFont val="Nanum Gothic"/>
      </rPr>
      <t xml:space="preserve">(ssoya) 2024/6차
미니 이모티콘 스펙 재정의 내용 업데이트
 - 스펙 재정의 </t>
    </r>
    <r>
      <rPr>
        <rFont val="Nanum Gothic"/>
        <color rgb="FF1155CC"/>
        <u/>
      </rPr>
      <t>ITEAM-24829</t>
    </r>
    <r>
      <rPr>
        <rFont val="Nanum Gothic"/>
      </rPr>
      <t xml:space="preserve">
 - 참고
  ㄴAndroid : ON/OFF 값 무관하게 대체텍스트로 노출 (=임베드 이모지)</t>
    </r>
  </si>
  <si>
    <t>앱 실행중 알림</t>
  </si>
  <si>
    <t>앱 실행 중 OFF 상태에서 메시지 수신</t>
  </si>
  <si>
    <t>알림배너 표시 안되고 사운드/진동 설정 상태만 표시</t>
  </si>
  <si>
    <t>앱 실행중 사운드</t>
  </si>
  <si>
    <t>앱 실행 중 사운드 OFF 상태에서 메시지 수신</t>
  </si>
  <si>
    <t xml:space="preserve">진동만 울리며 사운드는 재생되지 않음
</t>
  </si>
  <si>
    <t>앱 실행중 진동</t>
  </si>
  <si>
    <t>앱 실행 중 진동 OFF 상태에서 메시지 수신</t>
  </si>
  <si>
    <t xml:space="preserve">사운드만 재생되며 진동은 울리지 않음
</t>
  </si>
  <si>
    <t>답장/댓글 알림</t>
  </si>
  <si>
    <t>채팅방 알림 off</t>
  </si>
  <si>
    <t>1. 답장/댓글 on상태로 조건의 채팅방에서 답장/댓글 시 알림 확인</t>
  </si>
  <si>
    <t>1. 알림 수신된다.</t>
  </si>
  <si>
    <t>게시물 활동 알림</t>
  </si>
  <si>
    <t>1. 게시물 활동 알림 on상태로 게시물 좋아요, 댓글 추가</t>
  </si>
  <si>
    <t>--</t>
  </si>
  <si>
    <t>15. 알림센터 기능에서 체크</t>
  </si>
  <si>
    <t>키워드 알림</t>
  </si>
  <si>
    <t>채팅방 알림 Off 상태
: 현재 입장해있는 채팅방의 알림</t>
  </si>
  <si>
    <t>키워드 알림 설정 진입 하여 알림 문구 추가</t>
  </si>
  <si>
    <t>키워드 알림이 설정(On)됨</t>
  </si>
  <si>
    <t>채팅방에서 키워드 알림 설정이 된 문구로 메시지 수신</t>
  </si>
  <si>
    <t>해당 채팅방 알림 발생</t>
  </si>
  <si>
    <t>새로운 그룹 채팅방 알림 Off 설정
키워드 전용 알림음 != 알림음</t>
  </si>
  <si>
    <t>새로운 그룹 채팅방이 생성되는 첫 메세지가 키워드 알림 설정된 문구로 메세지 수신</t>
  </si>
  <si>
    <t>해당 채팅방에 알림 발생
키워드 전용 알림음으로 사운드가 출력된다.</t>
  </si>
  <si>
    <t>새 그룹 채팅방 알림</t>
  </si>
  <si>
    <t xml:space="preserve">채팅방 알림 OFF </t>
  </si>
  <si>
    <t>새 그룹채팅방 알림 OFF 상태에서 메시지 수신</t>
  </si>
  <si>
    <t xml:space="preserve">새로 생성된 그룹 채팅방 대한 푸시 알림이 오지 않음
</t>
  </si>
  <si>
    <t>보이스룸 알림</t>
  </si>
  <si>
    <t>보이스룸 알림 확인 
- 기본값 ON 
- OFF 상태로 변경후 보이스룸 알림 수신</t>
  </si>
  <si>
    <t>기본값 ON 확인, 
OFF 상태로 변경후 알림 오지 않음</t>
  </si>
  <si>
    <t>집중모드 알림</t>
  </si>
  <si>
    <t>집중모드 알림 확인 
- 기본값 OFF 
- ON 상태에서 집중모드 + 즐겨찾기 채팅방 알림 확인</t>
  </si>
  <si>
    <t>기본값 OFF 확인, 
ON 상태 - 집중모드 + 즐겨찾기 채팅방 알림</t>
  </si>
  <si>
    <t>(sallyy, 25/8)
다음 알림 끄기 &gt; 카카오톡 앱 추가 + 긴급한 알림 ON 했을 때 즐겨찾기 방만 알림 수신되었음
(앱 추가 X + 긴급한 알림 ON하면 즐겨찾기 아닌 방도 알림 수신)</t>
  </si>
  <si>
    <t>알림설정별 동작</t>
  </si>
  <si>
    <t>기기 설정 알림 Off 시 안내 가이드</t>
  </si>
  <si>
    <t>디바이스 설정 &gt; 카카오톡 &gt; 알림 &gt; 알림 허용 OFF</t>
  </si>
  <si>
    <t>1. 카카오톡 설정 &gt; 알림 진입
2. 안내 배너 &gt; [설정하러가기] 버튼 선택</t>
  </si>
  <si>
    <t>1. 안내 배너 노출 및 알림 화면 내에 모든 메뉴 비활성화
- 기기 설정 내 알림이 꺼져있어요
새 메시지를 바로 확인하려면 알림을 켜 주세요. 
[설정하러 가기]
2. 디바이스 설정 &gt; 카카오톡 접근 허용 메뉴 진입</t>
  </si>
  <si>
    <t>알림(Android)</t>
  </si>
  <si>
    <t>디폴트 설정값 확인</t>
  </si>
  <si>
    <t>신규설치 케이스</t>
  </si>
  <si>
    <t>신규 설치 후 알림설정 값을 확인</t>
  </si>
  <si>
    <t>알림설정이 아래와 같이 설정
새 메시지 알림
메시지 알림 -  On 
소리 - On 
알림음 - 카톡
진동 - On
진동 패턴 - 기본
알림 표시
알림센터에 메시지 표시 - 모든 채팅방
게시물 활동 알림 - 켜짐
키워드 알림 - 사용 안함
답장/댓글 알림 - OFF
멘션 알림 - 모든 채팅방
새 그룹 채팅방 알림 - On
방해금지 시간대 설정 - 사용안함 
보이스룸 알림 - On</t>
  </si>
  <si>
    <t>게시물 활동 알림 &gt; 게시물 알림</t>
  </si>
  <si>
    <t>디폴트설정값 동작 확인</t>
  </si>
  <si>
    <t>신규 설치 후
메시지를 받는 방 외 앱내에 위치한 상태
디바이스 - 켜짐 상태
디바이스 알림 - 소리 상태</t>
  </si>
  <si>
    <t>새로운 메시지를 수신</t>
  </si>
  <si>
    <t>알림팝업이 이름 + "메시지" 형태로 표시
소리/진동 알림이 발생</t>
  </si>
  <si>
    <t>신규 설치 후
메시지를 받는 방 외 앱내에 위치한 상태
디바이스 - 꺼짐 상태</t>
  </si>
  <si>
    <t>알림팝업이 이름 + "메시지" 형태로 표시되며 [읽음]/[답장] 버튼이 표시
소리/진동 알림이 발생</t>
  </si>
  <si>
    <t>A11 : [읽음/답장] 미표시
(5차 리글TC에서 확인. 마켓버전도 미노출)
(wizy, 2023/4차)
Galaxy A23 : OS 설정 &gt; 잠금화면 설정 &gt; 알림 &gt; '자세히 보기'로 설정 후 진행 (OS마다 상이할 수 있음)
알림팝업 하단스와이프동작하면 [읽음]/[답장] 표시 확인가능
(wizy, 2024/6)
갤럭시S21울트라(a14) 설정
1) 설정 &gt; 알림 &gt; 잠금화면 알림 &gt; 알림 내용 표시에서 카카오톡 추가
2) 설정 &gt; 알림 &gt; 알림 팝업 스타일 &gt; 자세히 보기</t>
  </si>
  <si>
    <t>케이스 1</t>
  </si>
  <si>
    <t xml:space="preserve">* 알림설정
알림팝업 - 항상 / 디바이스 - 켜짐
현재위치 - 메시지를 받는 방
알림 내용 - 이름 + 메시지
디바이스 알림 - 소리 -On / 진동 -On </t>
  </si>
  <si>
    <t>알림이 표시되지 않음
소리/진동 알림은 발생되지 않음</t>
  </si>
  <si>
    <t xml:space="preserve">메시지가 채팅방에 바로 표시
알림은 앱 실행시에는 메시지를 받는 채팅방 밖에 있을 경우에 동작
</t>
  </si>
  <si>
    <t>케이스 2</t>
  </si>
  <si>
    <t xml:space="preserve">알림팝업 - 항상 / 디바이스 - 켜짐
현재위치 - 메시지를 받는 방 외 앱내
알림 내용 - 이름 + 메시지
디바이스알림 -소리 / 소리 -On / 진동 -On </t>
  </si>
  <si>
    <t>알림팝업이 이름 + "메시지" 형태로 표시된다.
소리/진동으로 알림이 발생된다.</t>
  </si>
  <si>
    <t>케이스 3</t>
  </si>
  <si>
    <t>알림팝업 - 항상 / 디바이스 - 켜짐
현재위치 - 앱 BG 상태
알림 내용 - 이름
디바이스알림 -소리 / 소리 -On / 진동 -Off</t>
  </si>
  <si>
    <t>알림팝업이 이름 + "새로운 메시지가 있습니다." 형태로 표시된다.
소리로 알림이 발생된다.</t>
  </si>
  <si>
    <t>케이스 4</t>
  </si>
  <si>
    <t>알림팝업 - 항상 / 디바이스 - 꺼짐
현재위치 - 메시지를 받는 방
알림 내용 - 이름 + 메시지
디바이스알림 -소리 / 소리 -Off / 진동 -Off</t>
  </si>
  <si>
    <t>알림팝업이 이름 +"메시지" 형태로 표시되며 [닫기]/[보내기] 버튼이 표시된다.
소리/진동 알림은 발생되지 않는다.</t>
  </si>
  <si>
    <t>디바이스 꺼짐 - 메시지를 받는 방의 조합은 메시지를 받는 방에서 스크린 오프하여 확인한다.</t>
  </si>
  <si>
    <t>케이스 5</t>
  </si>
  <si>
    <t>알림팝업 - 항상 / 디바이스 - 꺼짐
현재위치 - 메시지를 받는 방 외 앱내
알림 내용 - 표시안함
디바이스알림 -소리 / 소리 -Off / 진동 -On</t>
  </si>
  <si>
    <t>알림팝업이 카카오톡 + "새로운 메시지가 있습니다." 형태로 표시되며 [보기] / [닫기] 버튼이 표시된다.
진동알림이 발생된다.</t>
  </si>
  <si>
    <t>케이스 6</t>
  </si>
  <si>
    <t>알림팝업 - 항상 / 디바이스 - 꺼짐
현재위치 - 앱 BG 상태
알림 내용 - 이름 + 메시지
디바이스알림 -무음 / 소리 -On / 진동 -On</t>
  </si>
  <si>
    <t>알림팝업이 이름 + "메시지" 형태로 표시되며 [닫기]/[보내기] 버튼이 표시된다.
소리/진동 알림은 발생되지 않는다.</t>
  </si>
  <si>
    <t>케이스 7</t>
  </si>
  <si>
    <t>알림팝업 - 화면켜짐시 / 디바이스 - 켜짐
현재위치 - 메시지를 받는 방 외 앱내
알림 내용 - 이름
디바이스 알림 - 소리 -Off / 진동 -On</t>
  </si>
  <si>
    <t>알림팝업이 이름 + "새로운 메시지가 있습니다." 형태로 표시
소리 알림은 발생되지 않으며, 진동 알림 발생</t>
  </si>
  <si>
    <t>누가 os일 경우 android wear and 삼성 기어가 깔려있지 않으면 누가에서는 sender | 그룹방으로 보여짐</t>
  </si>
  <si>
    <t>케이스 8</t>
  </si>
  <si>
    <t>알림팝업 - 화면켜짐시 / 디바이스 - 켜짐
현재위치 - 앱 BG 상태
알림 내용 - 표시안함
디바이스알림 -무음 / 소리 -Off / 진동 -Off</t>
  </si>
  <si>
    <t>알림팝업이 카카오톡 + "새로운 메시지가 있습니다." 형태로 표시된다.
소리/진동 알림은 발생되지 않는다.
* 화면 꺼짐시에도 알림 팝업 발생</t>
  </si>
  <si>
    <t>케이스 9</t>
  </si>
  <si>
    <t>알림팝업 - 화면켜짐시 / 디바이스 - 꺼짐
현재위치 - 메시지를 받는 방
알림 내용 - 이름 + 메시지
디바이스알림 -무음 / 소리 -Off / 진동 -On</t>
  </si>
  <si>
    <t>알림팝업이 표시되지 않는다.
소리/진동 알림은 발생되지 않는다.</t>
  </si>
  <si>
    <t>케이스 10</t>
  </si>
  <si>
    <t>알림팝업 - 화면켜짐시 / 디바이스 - 꺼짐
현재위치 - 메시지를 받는 방 외 앱내
알림 내용 - 이름 + 메시지
디바이스알림 -진동 / 소리 -On / 진동 -On</t>
  </si>
  <si>
    <t>알림팝업이 표시되지 않는다.
진동알림이 발생된다.</t>
  </si>
  <si>
    <t>케이스 11</t>
  </si>
  <si>
    <t>알림팝업 - 화면켜짐시 / 디바이스 - 꺼짐
현재위치 - 앱 BG 상태
알림 내용 - 이름 + 메시지
디바이스알림 -진동 / 소리 -On / 진동 -Off</t>
  </si>
  <si>
    <t>알림팝업이 표시되지 않는다.
진동 알림이 발생되지 않는다.</t>
  </si>
  <si>
    <t>케이스 12</t>
  </si>
  <si>
    <t>알림팝업 - 사용 안함
디바이스 - 켜짐
현재위치 - 메시지를 받는 방 외 앱내
알림 내용 - 이름 + 메시지
디바이스알림 - 소리 -Off / 진동 -Off</t>
  </si>
  <si>
    <t>알림팝업이 표시되지 않음
소리/진동 알림은 발생되지 않음</t>
  </si>
  <si>
    <t>카카오톡 진동 OFF 시에도 Device 진동 설정 되어있으면 OS 특성으로 OS 진동 발생
ex) OS9.0
카카오톡 설정 &gt; 진동 Off시 짧은 진동 두번
카카오톡 설정 &gt; 진동 On시 긴 진동 한번</t>
  </si>
  <si>
    <t>OS 키캣 이상 단말 
디바이스 카카오톡 알림 Off 상태 
(OS K, L : 디바이스 설정 &gt; 어플리케이션 관리자 &gt; 카카오톡 &gt; 알림 표시 언체크
OS M, N : 디바이스 설정 &gt; 어플리케이션 관리자 &gt; 카카오톡 &gt; 알림 &gt; 모두 차단 On 또는 알림 허용 Off)
*제조사에 따라 알림 On/Off 차이 있음</t>
  </si>
  <si>
    <t>카카오톡 설정 의 알림 진입</t>
  </si>
  <si>
    <t>기기 설정 내 알림이 꺼져있어요
해당 권한을 허용하면 카카오톡에서 새로운 알림을 받을 수 있습니다.
[설정하러 가기]</t>
  </si>
  <si>
    <t xml:space="preserve">* 기기 설정에서 카카오톡 알림이 비허용되어있는 경우에 알림 설정 상단 화면에 노출됨 
* 허용하기 전까지 계속 노출됨 </t>
  </si>
  <si>
    <t>1. [설정하러가기] 버튼
2. [허용] 탭</t>
  </si>
  <si>
    <t>1. [설정하러 가기] 선택 시,
카카오톡에서 알림을 보내도록 허용하시겠습니까?
[허용][허용안함]
2. 디바이스 알림 설정 메뉴 진입</t>
  </si>
  <si>
    <t>(yumi, 26/5)
2. 알림 권한 팝업 노출</t>
  </si>
  <si>
    <t>디바이스 알림 켜기 상태 변경 후 카카오톡 알림 설정 진입</t>
  </si>
  <si>
    <t>디바이스 설정 알림 Off 안내 가이드 미표시</t>
  </si>
  <si>
    <t>케이스 13</t>
  </si>
  <si>
    <t>알림팝업 - 끄기 / 디바이스 - 켜짐
현재위치 - 앱 BG 상태
알림 내용 - 이름 + 메시지
디바이스알림 -진동 / 소리 -Off / 진동 -On</t>
  </si>
  <si>
    <t>케이스 14</t>
  </si>
  <si>
    <t>알림팝업 - 끄기 / 디바이스 - 꺼짐
현재위치 - 메시지를 받는 방
알림 내용 - 이름 + 메시지
디바이스알림 -소리 / 소리 -On / 진동 -On</t>
  </si>
  <si>
    <t>알림팝업이 표시되지 않는다.
소리/진동 알림이 발생된다.</t>
  </si>
  <si>
    <t>케이스 15</t>
  </si>
  <si>
    <t>알림팝업 - 끄기 / 디바이스 - 꺼짐
현재위치 - 메시지를 받는 방 외 앱내
알림 내용 - 이름 + 메시지
디바이스알림 -소리 / 소리 -On / 진동 -On</t>
  </si>
  <si>
    <t>케이스 16</t>
  </si>
  <si>
    <t>알림팝업 - 끄기 / 디바이스 - 꺼짐
현재위치 - 앱 BG 상태
알림 내용 - 이름 + 메시지
디바이스알림 -소리 / 소리 -On / 진동 -On</t>
  </si>
  <si>
    <t>채팅방 이동</t>
  </si>
  <si>
    <t>알림센터
1:1채팅방 알림이 있는 상태</t>
  </si>
  <si>
    <t>알림센터의 알림영역을 탭</t>
  </si>
  <si>
    <t>1:1채팅방으로 이동</t>
  </si>
  <si>
    <t>알림센터
그룹채팅방 알림이 있는 상태</t>
  </si>
  <si>
    <t>그룹채팅방으로 이동</t>
  </si>
  <si>
    <t>알림음 설정</t>
  </si>
  <si>
    <t>소리알림 설정</t>
  </si>
  <si>
    <t>알림음으로 설정 가능한 목록 표시
1)카카오톡 지원 알림음(보이스/멜로디/생활음/시스템 알림음)</t>
  </si>
  <si>
    <t>알림음 선택 후 확인</t>
  </si>
  <si>
    <t>알림음에 선택한 알림음 표시</t>
  </si>
  <si>
    <t>진동모드로 변경시 진동전환</t>
  </si>
  <si>
    <t>폰 상태가 진동모드가 아닌 경우</t>
  </si>
  <si>
    <t>메시지 받음</t>
  </si>
  <si>
    <t>알림음 발생</t>
  </si>
  <si>
    <t>진동은 카카오톡 진동 설정에 따라 다름</t>
  </si>
  <si>
    <t>폰 상태가 진동모드인 경우</t>
  </si>
  <si>
    <t>진동 발생</t>
  </si>
  <si>
    <t>소리알림 확인</t>
  </si>
  <si>
    <t>카카오톡 비 실행 중</t>
  </si>
  <si>
    <t>설정한 알림음 발생</t>
  </si>
  <si>
    <t>카카오톡 실행 중
메시지 수신 대화방 밖에 있을 경우
소리알림 On</t>
  </si>
  <si>
    <t>설정한 알림음이 들림</t>
  </si>
  <si>
    <t>카카오톡 비 실행 중 
소리알림 Off</t>
  </si>
  <si>
    <t>알림음이 들리지 않음</t>
  </si>
  <si>
    <t>소리알림 비활성화 확인</t>
  </si>
  <si>
    <t>카카오톡 실행 중
메시지 수신 대화방 밖에 있을 경우
소리알림 Off</t>
  </si>
  <si>
    <t>새로운 그룹채팅방 알림</t>
  </si>
  <si>
    <t>메시지 알림 - On
알림내용 - 이름+메시지
알림 팝업 - 항상
소리 - On
진동 - 켜기
새로운 그룹채팅방 알림 - On</t>
  </si>
  <si>
    <t>새로운 그룹채팅방 메시지 수신</t>
  </si>
  <si>
    <t>알림팝업이 이름 + "메시지" 형태로 표시
소리/진동으로 알림이 발생</t>
  </si>
  <si>
    <t>소리/진동은 알림은 카카오톡 내 설정 및 디바이스 설정에 영향</t>
  </si>
  <si>
    <t>메시지 알림 - On
알림내용 - 이름+메시지
알림 팝업 - 항상
소리 - On
진동 - 켜기
새로운 그룹채팅방 알림 - Off</t>
  </si>
  <si>
    <t>알림이 발생하지 않음</t>
  </si>
  <si>
    <t>알림 커버</t>
  </si>
  <si>
    <t>알림 커버 Off 상태</t>
  </si>
  <si>
    <t>알림 커버 체크 탭</t>
  </si>
  <si>
    <t>알림커버로 이동한다는 팝업이 발생되며, [취소] / [확인] 버튼이 표시된다.</t>
  </si>
  <si>
    <t>OS 2.x 에서는 알림커버 미지원</t>
  </si>
  <si>
    <t>알림커버 팝업 취소 탭</t>
  </si>
  <si>
    <t>팝업은 사라지며, 알림 커버 체크표시가 된다.</t>
  </si>
  <si>
    <t>알림커버 체크 탭</t>
  </si>
  <si>
    <t>알림 커버의 체크번튼이 비활성화로 변경된다.</t>
  </si>
  <si>
    <t>알림 커버 테크 탭 &gt; 알림커버 팝업 확인 탭</t>
  </si>
  <si>
    <t>알림 커버로 이동되며, 알림커버를 처음 On 사용자일 경우 환영인사 피드가 꽃힘</t>
  </si>
  <si>
    <t>알림 커버에 날짜 및 시간 / 메시지 / 설정 / 카메라 등이 정상적으로 보여지는지 확인한다</t>
  </si>
  <si>
    <t>충전 케이블 연결</t>
  </si>
  <si>
    <t>날짜 및 시간 이 충전표시로 변경되며, 충전표 시 선택 시 충전표시&lt;-&gt;날짜 및 시간으로 전환된다.</t>
  </si>
  <si>
    <t>알림 커버 화면에 있는 상태</t>
  </si>
  <si>
    <t>알림 커버 화면을 우측으로 밀기</t>
  </si>
  <si>
    <t>알림커버에서 사라지며 이전화면으로 보여진다.</t>
  </si>
  <si>
    <t>카메라 탭 상단으로 밀기</t>
  </si>
  <si>
    <t>카메라로 이동 된다.</t>
  </si>
  <si>
    <t>카카오톡 메시지 받음</t>
  </si>
  <si>
    <t>받은 메시지가 알림커버에 표시된다.</t>
  </si>
  <si>
    <t>받은 메시지 우측으로 밀기</t>
  </si>
  <si>
    <t>해당 채팅방으로 이동된다.</t>
  </si>
  <si>
    <t>받은 메시지 좌측으로 밀기</t>
  </si>
  <si>
    <t>해당 메시지가 알림커버에서 삭제된다.</t>
  </si>
  <si>
    <t>설정 확인</t>
  </si>
  <si>
    <t>알림커버 더보기 설정 탭</t>
  </si>
  <si>
    <t>알림커서 설정 기본값 확인</t>
  </si>
  <si>
    <t>알림 커버 설정 기본값 확인
 1) 알림커버 - On
 2) 다른 앱 알림 받기 - 꺼짐
 3) 배경화면 설정 
 4) 알림 도착시 화면 켜김 - 체크
 5) 상태표시줄 숨기기 - 언체크</t>
  </si>
  <si>
    <t>알림커버 종료</t>
  </si>
  <si>
    <t>알림커버 종료 및 설정 팝업이 발생되며, [취소] / [확인] 탭 이 보여진다.</t>
  </si>
  <si>
    <t>다른 앱 알림 받기 탭</t>
  </si>
  <si>
    <t>접근성 설정 페이지로 이동된다.</t>
  </si>
  <si>
    <t>배경화면 설정</t>
  </si>
  <si>
    <t>배경화면 페이지도 이동된다.</t>
  </si>
  <si>
    <t>배경화면 여러장 선택</t>
  </si>
  <si>
    <t>알림커버 잠금화면 해제 후 알림커버 재진입 시 마다 배경화면이 변경되는지 확인</t>
  </si>
  <si>
    <t>알림커버 도착시 화면 켜짐 - 체크
 Device - Off</t>
  </si>
  <si>
    <t>메세지 받음</t>
  </si>
  <si>
    <t>알림 커버 화면에 표시된다.</t>
  </si>
  <si>
    <t>알림커버 도착시 화면 켜짐 - 언체크
 Device - Off</t>
  </si>
  <si>
    <t>알림 커버가 표시되지 않는다.</t>
  </si>
  <si>
    <t>상태표시줄 숨기기 체크</t>
  </si>
  <si>
    <t>상단의 인디게이트 바가 사라진다.</t>
  </si>
  <si>
    <t>상태표시줄 숨기기 언체크</t>
  </si>
  <si>
    <t>상단의 인디게이트 바가 보여진다.</t>
  </si>
  <si>
    <t>키워드 알림이 설정(On)되며, 알림 목록에 있는 키워드 알림 설명 문구에 임의의 문구 표시</t>
  </si>
  <si>
    <t>알림 확인</t>
  </si>
  <si>
    <t>진동 패턴</t>
  </si>
  <si>
    <t>단말 및 카톡 진동 On 상태</t>
  </si>
  <si>
    <t>진동 패턴 탭</t>
  </si>
  <si>
    <t>진동 설정 메뉴 팝업 표시되며 기본값은 기본으료 표시</t>
  </si>
  <si>
    <t>진동 패턴 기본이 아닌 다른 메뉴로 선택 후 메세지 수신</t>
  </si>
  <si>
    <t>선택된 진동 패턴으로 진동 발생</t>
  </si>
  <si>
    <t>Default 알림음 설정</t>
  </si>
  <si>
    <t>국내,해외</t>
  </si>
  <si>
    <t>카카오톡 설치 후 Default 알림음을 확인</t>
  </si>
  <si>
    <t>"카톡"</t>
  </si>
  <si>
    <t>"트라이앵글"
"카톡"</t>
  </si>
  <si>
    <t>[2019/2차_Aren] 알림음 삭제/추가 됨. 삭제대상 알림음이 설정된 상태로 업데이트 된 경우 기본 '카톡' 으로 설정 됨
일본의 경우에도 한국과 동일하게 '카톡' 으로 적용</t>
  </si>
  <si>
    <t>방해금지 시간대 설정</t>
  </si>
  <si>
    <t>설정 켜기 off 상태</t>
  </si>
  <si>
    <t>방해금지 시간대 설정 탭</t>
  </si>
  <si>
    <t>방해금지 시간대 설정 페이지로 이동</t>
  </si>
  <si>
    <t>설정 켜기 on 후 시작/종료 시간 설정</t>
  </si>
  <si>
    <t>디폴트 설정시간
 - 오후 11시 ~ 오전 8시
 - 이 후에는 사용자가 가장 최근에 저장한 시간이 표시되어야 합니다.</t>
  </si>
  <si>
    <t>방해금지 설정 시 해당 시간안에 키워드 알림메시지가 오더라고 메시지 알림은 발생하지 않음</t>
  </si>
  <si>
    <t>설정 후 확인</t>
  </si>
  <si>
    <t>알림센터를 제외한 모든 알림 차단</t>
  </si>
  <si>
    <t>개별 채팅방의 알림설정이 OFF→ON으로 변경되어도 알림은 전달되지 않음. 즉, 개별채팅방의 상태변경보다 방해금지시간대 설정값이 우선함
삭제 후 재설치 시 설정 값 유지 안함</t>
  </si>
  <si>
    <t>설정 켜기 on 상태</t>
  </si>
  <si>
    <t>설정 켜기 off</t>
  </si>
  <si>
    <t>시간 설정 영역은 비활성 상태가 되고, OFF상태로 전환</t>
  </si>
  <si>
    <t>채팅방 폴더</t>
  </si>
  <si>
    <t>** 4.채팅목록 내 설정 TC에서 확인</t>
  </si>
  <si>
    <t>채팅방 폴더 사용</t>
  </si>
  <si>
    <t>채팅방 폴더 관리</t>
  </si>
  <si>
    <t>메시지 입력 중 상태 보기</t>
  </si>
  <si>
    <t>** 일반채팅 내 TC에서 설정하여 체크</t>
  </si>
  <si>
    <t>그룹채팅방 참여 설정</t>
  </si>
  <si>
    <t>추가작성필요</t>
  </si>
  <si>
    <t>담당자 : - 지정필요</t>
  </si>
  <si>
    <t>내 오픈채팅방 관리</t>
  </si>
  <si>
    <t>(서비스QA) 오픈채팅 담당으로 제외</t>
  </si>
  <si>
    <t>동영상 말풍선 자동재생</t>
  </si>
  <si>
    <t>동영상 말풍선 자동재생 On상태</t>
  </si>
  <si>
    <t>1. On상태에서 채팅방내 동영상 자동재생 확인
2. Off로 변경후 자동재생 확인</t>
  </si>
  <si>
    <t>1. 채팅방에 포커스된 동영상 자동재생된다.
2. 동영상 자동재생이 되지 않는다.</t>
  </si>
  <si>
    <t>내부 플레이어로 동영상 재생</t>
  </si>
  <si>
    <t xml:space="preserve">내부 플레이어로 동영상 재생 ON </t>
  </si>
  <si>
    <t>말풍선 &gt; 동영상 재생</t>
  </si>
  <si>
    <t>톡 내부 플레이어로 동영상 재생됨</t>
  </si>
  <si>
    <t>(evie, 26/2)
iOS는 내부 플레이어로 동영상 재생 옵션 없음</t>
  </si>
  <si>
    <t>(ssoya) 2023/7차
설정 &gt; 채팅 화면 내 소제목에 '관리' 일괄 제거 적용</t>
  </si>
  <si>
    <t>스와이프로 답장하기/댓글 달기</t>
  </si>
  <si>
    <t>[스와이프로 답장하기] 탭</t>
  </si>
  <si>
    <t>[스와이프로 답장/댓글 달기] (ON/OFF) 토글 버튼
말풍선을 왼쪽으로 밀어 답장/댓글 기능을 사용할 수 있습니다.</t>
  </si>
  <si>
    <t>두 번 탭하여 빠른 공감</t>
  </si>
  <si>
    <t>[두 번 탭하여 빠른 공감] 영역 확인 및 탭</t>
  </si>
  <si>
    <t>[두 번 탭하여 빠른 공감] 선택한 공감 아이템 아이콘 노출
- 하트, 따봉, 체크, 웃음, 놀람, 슬픔, 사용 안 함
[두번 탭 하여 빠른 공감] 탭 시 해당 화면으로 이동
- Android : 아이콘+문구 로 노출
- ios : 아이콘 + 문구로 노출</t>
  </si>
  <si>
    <t>_x0008_v10.7.0</t>
  </si>
  <si>
    <t>두 번 탭하여 빠른 공감 화면 기능 확인</t>
  </si>
  <si>
    <t>[뒤로] 두 번 탭하여 빠른 공감
❤️ 하트 [라디오 버튼]
👍 따봉 [라디오 버튼]
✔️ 체크 [라디오 버튼]
😄 웃음 [라디오 버튼]
😯 놀람 [라디오 버튼]
😢 슬픔 [라디오 버튼]
사용 안 함 [라디오 버튼]
**디폴트값
- 하트</t>
  </si>
  <si>
    <t>키보드</t>
  </si>
  <si>
    <t>키보드 툴바</t>
  </si>
  <si>
    <t>1. 키보드 툴바 On</t>
  </si>
  <si>
    <t>1. 채팅방 내 입력창 하단 툴바 표시</t>
  </si>
  <si>
    <t>Enter키로 메시지 전송</t>
  </si>
  <si>
    <t xml:space="preserve">BT Keyboard 연결된 상태 </t>
  </si>
  <si>
    <t>Enter키로 메시지 전송 탭</t>
  </si>
  <si>
    <t xml:space="preserve">- 해당 옵션 ON
- 채팅방에서 메시지 입력 후 BT Keyboard Enter 입력시 메시지가 전송됨
</t>
  </si>
  <si>
    <t>yon 22/08
단말 자체 키보드 변경됨
Off - 줄바꿈 기능
On - 전송 기능</t>
  </si>
  <si>
    <t>간편녹음 버튼 사용</t>
  </si>
  <si>
    <t>간편녹음 버튼 사용탭</t>
  </si>
  <si>
    <t xml:space="preserve">- 해당 옵션 On/Off 토글
- 채팅방 전송 버튼이 "간편녹음 버튼 사용"으로 변경되어 표시
</t>
  </si>
  <si>
    <t>(sallyy, 25/8)
키보드 비활성화 상태에서 샵검색 우측에 버튼 노출 확인</t>
  </si>
  <si>
    <t>친구에게만 게임메시지 받기</t>
  </si>
  <si>
    <t>게임메시지 수신관리 탭</t>
  </si>
  <si>
    <t xml:space="preserve">친구에게만 게임메시지 받기 OFF 상태로 표시 
(Default : OFF)
</t>
  </si>
  <si>
    <t>(connor, 25/2) 애니팡4 친구 게임 메시지 발송 불가</t>
  </si>
  <si>
    <t>친구에게만 게임메시지 받기 ON</t>
  </si>
  <si>
    <t>친구가 아닌 유저의 게임 메시지 수신</t>
  </si>
  <si>
    <t xml:space="preserve">게임 메시지가 수신되지 않음
</t>
  </si>
  <si>
    <t>glenn
서로 친구 등록 &gt; 상대단말 게임 실행하여 목록 노출 확인 &gt; 수신 단말 친구 차단 + 해제(친구 추가는 안함) &gt; 상대단말 요청, 초대 시 '전송 실패' 메시지 확인
ㄴ 게임에 따라 상대단말에서 '알 수 없는 오류' 등으로 메세지 뜨기도 함
"(sallyy, 25/8)
QATEAM-6432 친구에게만 게임메시지 받기 ON &gt; 친구 차단 &gt; 차단 해제 후 해당 친구가 게임메시지 전송 시 수신되는 현상
ㄴ(yumi, 25/9) 안드로이드 동일, (wizy, 25/9) iOS 동일"
ㄴ(chang, 26/4) 안드로이드 동일</t>
  </si>
  <si>
    <t>QATEAM-6432 관련 리그레션 테스트
case A : 발신자만 친구인 상태에서 게임 메시지 수신 여부(기본)
case B : 서로 친구인 상태에서 수신자가 발신자 차단 후 해제한 상태=친구X
: 친구에게만 게임메시지 받기 옵션 ON 설정 &gt; 친구차단/해제 &gt; 게임 로그인 &gt; 게임 메시지 수신 대상에 수신자가 보이지 않으면 pass
* 단말에 따라 적용 시간이 소요될 수 있음</t>
  </si>
  <si>
    <t>친구인 유저의 게임 메시지 수신</t>
  </si>
  <si>
    <t xml:space="preserve">게임 메시지가 수신됨
</t>
  </si>
  <si>
    <t>메시지 검색 데이터 생성</t>
  </si>
  <si>
    <t>구독상태별 랜딩화면 표시</t>
  </si>
  <si>
    <t>미구독자 화면 표시 확인</t>
  </si>
  <si>
    <t>톡클라우드 미구독자</t>
  </si>
  <si>
    <t>1. 설정 &gt; 백업 탭 후 랜딩 화면 확인
2. 대화/미디어 자동 백업 메뉴 탭</t>
  </si>
  <si>
    <t>1. 백업 화면으로 이동되며 메뉴 표시
- 대화/미디어 자동 백업
- 대화 임시 백업
2. 톡클라우드 구독 매대로 이동된다.</t>
  </si>
  <si>
    <r>
      <rPr>
        <rFont val="Nanum Gothic"/>
      </rPr>
      <t xml:space="preserve">(yumi, 26/5)
</t>
    </r>
    <r>
      <rPr>
        <rFont val="Nanum Gothic"/>
        <color rgb="FF1155CC"/>
        <u/>
      </rPr>
      <t>QATEAM-13491</t>
    </r>
    <r>
      <rPr>
        <rFont val="Nanum Gothic"/>
      </rPr>
      <t xml:space="preserve"> 설정 &gt; 백업 &gt; 대화/미디어 자동 백업 &gt; 톡클라우드 바로가기 &gt; 사이드메뉴 &gt; 설정 &gt; 데이터 삭제 진행시 일시적 오류 팝업 노출되며 대화/미디어 자동 백업 화면 (구독 매대) 미노출됨</t>
    </r>
  </si>
  <si>
    <t>대화 임시 백업 별도 기능으로 확인</t>
  </si>
  <si>
    <t>(구독자) 구독 &amp; 자동 백업 진행중</t>
  </si>
  <si>
    <t>* 백업 현황은 과거데이터 업로드 개수 + 자동백업된 내용 개수 합산으로 표시
* 채팅방 + 대화내용은 Sandbox 배치로 진행되므로 참고</t>
  </si>
  <si>
    <t>과거데이터 백업 진행
- 백업 시작일 및 백업현황 표시 확인</t>
  </si>
  <si>
    <t>1. 날짜 표시 및 백업 현황 영역 확인</t>
  </si>
  <si>
    <t>1. 백업 시작일 시 및 백업 데이터 표시
----------
백업 시작일시 : {최초 자동 백업 시작 일시 표시}
백업 현황
- 채팅방
- 대화내용
- 사진/동영상
- 파일
-----------
* {최초 자동 백업 시작 일시} = 톡서랍 시작하기 완료된 시점</t>
  </si>
  <si>
    <t>과거데이터 백업 진행 미완료
- 과거데이터 백업 유도 링크 표시 확인</t>
  </si>
  <si>
    <t>1. 날짜 표시 및 백업 현황 영역 확인
2. 백업되지 않은 데이터가 있어요 링크 클릭
3. [백업하기] 버튼 클릭
4. 과거데이터 백업 진행 및 완료 후 확인</t>
  </si>
  <si>
    <t>1. 백업 시작일 시 및 백업 데이터 표시
----------
백업 시작일시 : {최초 자동 백업 시작 일시 표시}
백업되지 않은 데이터가 있어요!
백업 현황
- 채팅방
- 대화내용
- 사진/동영상
- 파일
2. 데이터 추가 백업 안내 팝업 표시
----------
데이터 추가 백업 안내
자동 백업 시작 이전 주고받은 카카오톡 데이터가 아직 백업되지 않았습니다. 지금 백업하시겠습니까?
[취소] [백업하기]
3. 과거데이터 백업 화면으로 이동된다.
4. 백업 완료 후 [백업하지 않은 데이터가 있어요!] 링크가 표시되지 않는다.</t>
  </si>
  <si>
    <t>(구독자) 구독 &amp; 자동 백업 중단됨</t>
  </si>
  <si>
    <t>마지막 백업 일시 및 백업 현황 표시 유지 확인</t>
  </si>
  <si>
    <t>1. 백업 시작일 시 및 백업 데이터 표시
----------
마지막 백업일시 : {date}
백업 현황
- 채팅방
- 대화내용
- 사진/동영상
- 파일
-----------
* 마지막 백업 일시 : 자동 백업이 중단된 시점</t>
  </si>
  <si>
    <t>(구독자) 구독 유예 상태 확인</t>
  </si>
  <si>
    <t>삭제 예정일 표기 확인</t>
  </si>
  <si>
    <t>1. 백업 시작일 시 및 백업 데이터 표시
----------
삭제 예정일 : {date} (n일 남음)
백업 현황
- 채팅방
- 대화내용
- 사진/동영상
- 파일
----------
* 삭제 예정일 : 유예기간 남은날짜(30일중) 표기</t>
  </si>
  <si>
    <t>대화 임시 백업</t>
  </si>
  <si>
    <t>* 톡클라우드 미구독 사용자로 테스트</t>
  </si>
  <si>
    <t>백업 정보 없음 화면</t>
  </si>
  <si>
    <t>백업한 적이 없는 경우</t>
  </si>
  <si>
    <t>백업 정보에 있는 메뉴 확인</t>
  </si>
  <si>
    <t>백업 기록이 없습니다.
대화를 백업하고 안전하게 재설치 하세요.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Android : [대화 백업] 
iOS: [대화 백업하기]</t>
  </si>
  <si>
    <t>(evie, 26/2)
iOS: [대화 백업]으로 Android와 동일하게 노출됨
(chang, 26/4)
android 
- 일반 채팅방의 텍스트 대화만 백업되며, 백업 가능한 최대 데이터 크기를 초과한 경우 백업이 어려울 수 있습니다. 안정적인 서비스 제공을 위해 임시 백업 가능한 대화량 기준은 변경될 수 있습니다.</t>
  </si>
  <si>
    <t>대화 백업/복원 도움말 안내 선택</t>
  </si>
  <si>
    <t>고객센터/도움말 화면으로 이동</t>
  </si>
  <si>
    <t>최초 백업</t>
  </si>
  <si>
    <t>비밀번호 입력 오류</t>
  </si>
  <si>
    <t>비밀번호와 비밀번호 재입력 값이 다른 경우</t>
  </si>
  <si>
    <t>비밀번호 입력 완료</t>
  </si>
  <si>
    <t>[Android] 
확인버튼을 선택해야 함 
- 비밀번호가 일치하지 않습니다. 다시 입력해 주세요 팝업이 표시
[iOS]
비밀번호가 다른 경우 [다음] 버튼 비활성화</t>
  </si>
  <si>
    <t>백업 진행</t>
  </si>
  <si>
    <t>비밀번호와 비밀번호 재입력 값이 같은 경우</t>
  </si>
  <si>
    <t>확인 버튼 선택</t>
  </si>
  <si>
    <t xml:space="preserve">[Android]
프로그레스바가 사라지고 완료 페이지로 이동
: 대화 백업이 완료되었습니다.
복원은 14일 이내에 카카오톡을 재설치할 때 가능합니다
이 때 반드시 카카오 계정에 로그인해주세요
--------------------------------------
- 백업일시
- 복원기한
- 백업 기기 OS  
- 백업 데이터 크기 xx 표시
- 백업된 채팅방 개수  xx 
--------------------------------------
[백업 데이터 삭제]
[대화 백업/복원 도움말]
=============================
[iOS]
--------------------------------------
- 백업 일시
- 복원 기한
- 백업 기기 OS
- 백업 데이터 크기
- 백업된 채팅방 개수
--------------------------------------
[백업 데이터 삭제]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t>
  </si>
  <si>
    <t>백업이 완료되기 전 홈진입 상태에서 대기</t>
  </si>
  <si>
    <t>[Android]
노티 알림으로 "대화 백업 성공 N개의 채팅방이 백업되었습니다." 알림 발생
[iOS]
톡 복귀 시 V 토스트 팝업 노출</t>
  </si>
  <si>
    <t>2번째 백업</t>
  </si>
  <si>
    <t>대화 백업 선택</t>
  </si>
  <si>
    <t>백업용 비밀번호 설정 화면으로 이동
(백업 이력이 있는 경우)
백업 데이터 덮어쓰기 팝업창 노출
최근에 대화를 백업한 이력이 있습니다.
기존 백업 데이터를 덮어쓰시겠습니까?</t>
  </si>
  <si>
    <t>1. 비밀번호 설정
2. 최초 백업이 있는상태 
3. 최초 백업 결과와 다르게(채팅방 갯수/용량 등이 다름) 적용되어 있는 상태</t>
  </si>
  <si>
    <t>프로그레스바가 사라지고 백업완료 페이지 이동</t>
  </si>
  <si>
    <t>(doe,24/7) 재백업시에도 비밀번호 입력창 노출됨</t>
  </si>
  <si>
    <t>백업 실패</t>
  </si>
  <si>
    <t>백업 중 백업 실패</t>
  </si>
  <si>
    <t>백업실패 팝업이 발생된다.
대화 백업에 실패했습니다. 다시 시도해 주세요.</t>
  </si>
  <si>
    <t>대화 백업 도중 홈 진입 상태에서 실패날 경우</t>
  </si>
  <si>
    <t>노티 알림으로 "대화 백업에 실패하였습니다" 백업 실패 알림 발생</t>
  </si>
  <si>
    <t>서버 저장 기간 만료</t>
  </si>
  <si>
    <t>백업 후 14일이 지난 경우</t>
  </si>
  <si>
    <t>대화 백업 메뉴 확인</t>
  </si>
  <si>
    <t>"백업 일시 : 이전 백업한 일시
복원 기한 : 기간 만료
백업 기기 OS : -
백업 데이터 크기 : -
백업 된 채팅방 개수 : 
대화 백업/복원 도움말
표시"
*백업 만료 시점에 새소식 진입 시 만료 알림 소식 발생</t>
  </si>
  <si>
    <t>백업 삭제</t>
  </si>
  <si>
    <t>백업 내역이 있는 상태</t>
  </si>
  <si>
    <t>대화 데이터 삭제 선택</t>
  </si>
  <si>
    <t>-(iOS) 대화 백업 데이터를 삭제하시겠습니까?
- (Android) 백업된 데이터를 삭제하시겠습니까?
[백업 데이터 삭제]
[취소]</t>
  </si>
  <si>
    <t>(Jameson, 25/11)
and
백업된 데이터를 삭제하시겠습니까?
[취소] [백업 데이터 삭제]</t>
  </si>
  <si>
    <t>백업 데이터 삭제 진입 상태</t>
  </si>
  <si>
    <t>잘못된 패스워드 입력</t>
  </si>
  <si>
    <t xml:space="preserve">Android
비밀번호가 일치하지 않습니다. 다시 입력해주세요.
[확인]
ios
비밀번호 오류
비밀번호가 일치하지 않습니다. 다시입력해주세요.
[확인]
</t>
  </si>
  <si>
    <t>정상 패스워드 입력</t>
  </si>
  <si>
    <t xml:space="preserve">기존 백업된 데이터 삭제 됨
- Android : 얼럿이나 문구 미발생
- ios : v 표시 토스트 얼럿 노출
</t>
  </si>
  <si>
    <t>iOS/PC/mac에서 백업한 경우</t>
  </si>
  <si>
    <t xml:space="preserve">- 백업 일시 : 이전 백업한 일시
- 복원 기한 : 이전 백업한 일시 +14일
- 백업 기기 OS : iOS 또는 PC 또는 mac 표시
- 백업 데이터 크기 : 백업한 용량 표시 
- 백업된 채팅방 개수 : 채팅방 개수 표시
[백업 데이터 삭제]
[대화 백업/복원 도움말]
</t>
  </si>
  <si>
    <t>예외</t>
  </si>
  <si>
    <t>네트워크 단절</t>
  </si>
  <si>
    <t xml:space="preserve">Android
설정 &gt; 대화 백업 화면 진입 &gt;  네트워크 토스트 표시 &gt; 대화 백업 버튼 탭 &gt; 백업용 비밀번호 설정 화면 전환 &gt; 비밀번호 입력 후 확인 &gt; 대화 백업 화면으로 전환되며 네트워크 접속 상태 확인 얼럿 표시 &gt; 확인 탭 시 최초 대화 백업 화면으로 복귀 및 네트워크 연결 상태 토스트 표시
iOS
설정 &gt; 대화 백업 화면 진입 &gt; 대화 백업 버튼 탭 &gt; 백업용 비밀번호 설정 화면 전환 &gt; 비밀번호 입력 후 확인 &gt; 대화 백업 화면으로 전환되며 네트워크 접속 상태 확인 얼럿 표시 &gt; 확인 시 팝업 닫힘(하단 버튼 미노출) , X버튼으로 초기화면으로 복귀 가능
</t>
  </si>
  <si>
    <t>(mia, 2022/08) ITEAM-18238 
비행기 모드 on&gt; 채팅 대화 백업 시도시  안내문구 오류 발생
&gt;&gt; 코멘트 스펙 참조</t>
  </si>
  <si>
    <t>* 2023/6차 복원시점변경 
- 서랍 : 프로필 입력 이후
- 무료백업 : 프로필 입력 이전</t>
  </si>
  <si>
    <t>서랍 미가입 사용자
: 백업 데이터 존재
: 유효기간 내</t>
  </si>
  <si>
    <t>톡 미사용 번호로 인증</t>
  </si>
  <si>
    <t>1. 인증코드 입력 후 [확인] 탭
2. [대화 복원하기] 탭
3. 비밀번호 입력 후 [확인]
4. 복원 완료 화면에서 [확인] 버튼 탭
5. [카카오톡 시작하기] 탭</t>
  </si>
  <si>
    <t>1. 대화 내용 복원 화면으로 이동된다.
2. 비밀번호 입력 화면이 표시된다.
3. 대화 복원 중 화면 표시
- 복원 완료 화면 내 중단 불가
- 복원 완료 후 복원 완료 화면 표시
4.  [프로필] 화면으로 이동된다.
5. 가입완료되며 친구탭으로 이동</t>
  </si>
  <si>
    <t>화면
- 대화 내용 복원
- 클라우드에 대화 백업 데이터가 있습니다.
이전 기기의 대화를 새로운 기기에서 이어 사용할 수 있습니다.
- {M/D/Y 오전/오후}
{ OS명 / 용량 표시 }
- 도움말 보기
- 대화 복원하기
- 대화 백업 메시지 받기
- 대화 복원하지 않기
- 백업 데이터 확인하기</t>
  </si>
  <si>
    <t>(chang, 26/4)
대화 내용 복원 버튼 변경 
[사진 없이 대화만 복원하기] 
[사진과 대화 모두 복원하기] 
[복원하지 않고 시작하기] 
백업데이터 확인하기
(rachel, 26/4)
[사진 없이 대화만 복원하기] 버튼으로 확인</t>
  </si>
  <si>
    <t>1. 인증코드 입력 후 [확인] 탭
2. [대화 복원하지 않기] 탭
3. 팝업에서 [확인] 버튼 탭
4. [카카오톡 시작하기] 탭</t>
  </si>
  <si>
    <t>1. 대화 내용 복원 화면으로 이동된다.
2. 팝업이 표시된다.
: 대화 복원하지 않기
: 대화를 복원하지 않고 가입을 완료할 경우 이전 대화 정보를 불러올 수 없게 됩니다. 계속 진행하시겠습니까?
3.  [프로필] 화면으로 이동된다.
4. 가입완료되며 친구탭으로 이동</t>
  </si>
  <si>
    <t>(chang, 26/4)
[복원하지 않고 시작하기] 버튼으로 변경
(rachel, 26/4)
팝업 타이틀 : 복원하지 않고 시작하기</t>
  </si>
  <si>
    <t>서랍 미가입 사용자
: 백업 데이터 존재
: 유효기간 만료</t>
  </si>
  <si>
    <t>1. 대화 내용 복원 화면 - 기간만료 으로 이동된다.
2. 팝업이 표시된다.
대화 복원하지 않기
복원 기간이 만료되어 대화 복원이 불가능합니다. 이용중인 다른 기기에서 백업후 다시 시도해주세요.
[취소][확인]
3.  [프로필] 화면으로 이동된다.
4. 가입완료되며 친구탭으로 이동</t>
  </si>
  <si>
    <t xml:space="preserve">백업데이터 만료까지 14일의 기간 소요
(aiden, 2024/01)
OS날짜 14일 이후 설정시 유효기간 만료 확인가능
</t>
  </si>
  <si>
    <t>(chang, 26/4)
[복원하지 않고 시작하기] 버튼 탭 &gt; 복원하지 않고 시작하기
복원 기간이 만료되어 대화 복원이 불가능합니다. 이전 기기에서 다시 백업 후 시도하거나, PC버전 또는 태블릿에 로그인된 카카오톡을 통해 대화를 백업 후 다시 시도할 수 있습니다. 
[취소] [확인]</t>
  </si>
  <si>
    <t>서랍 미가입 사용자
: 백업 데이터 없음</t>
  </si>
  <si>
    <t>1. 인증코드 입력 후 [확인] 탭
2. [대화 복원하지 않기] 버튼 탭
3. 팝업에서 [확인] 버튼 탭
4. [카카오톡 시작하기] 탭</t>
  </si>
  <si>
    <t>1. 무료 사용자 - 백업 안내 화면으로 이동된다.
2. 팝업 표시
: 대화 복원하지 않기
: 대화를 복원하지 않고 가입을 완료할 경우 이전 대화 정보를 불러올 수 없게 됩니다. 계속 진행하시겠습니까?
[취소] [확인]
3.  [프로필] 화면으로 이동된다.
4. 가입완료되며 친구탭으로 이동</t>
  </si>
  <si>
    <t>화면
- 대화 내용 복원
- 복원 가능한 대화 백업 데이터가 아직 없습니다. 
- 이전 기기에서 백업 후 복원을 진행 할 수 있습니다. 백업 완료 후 '백업 데이터 확인하기'를 선택해주세요.
- 도움말 보기
- 대화 백업 메시지 받기
- 대화 복원하지 않기
- 백업 데이터 확인하기</t>
  </si>
  <si>
    <t>(chang, 26/4)
[복원하지 않고 시작하기] 버튼 탭 &gt; 복원하지 않고 시작하기 팝업 노출 
- 문구는 동일함</t>
  </si>
  <si>
    <t>백업 이력이 있고 다른 기기에서 동일 번호로 가입</t>
  </si>
  <si>
    <t>계정 입력페이지에서 [새로운 계정으로 계속] 클릭</t>
  </si>
  <si>
    <t>"새로운 카카오계정을 만들 경우, 기존에 백업한 대화 내용을 불러올 수 없습니다. 계속하시겠습니까?
[취소] [계속]"
팝업 발생</t>
  </si>
  <si>
    <t>(wizy, 2023/4)
자세한 테스트방법 
1) 앱설치 &gt; 새로운 카카오계정 만들기
2) 동의하고 계속 진행합니다.
3) 다른 기기에서 백업한 이력을 가진 전화번호 입력 &gt; 확인
4) 인증번호 입력 &gt; 같은 전화번호 가입 계속하기
5) 비밀번호 입력 &gt; 확인
6) 새로운 계정으로 계속!!</t>
  </si>
  <si>
    <t>복원 메시지</t>
  </si>
  <si>
    <t>(chang, 26/4)
톡클라우드 미가입자 (무료사용자)로 진행</t>
  </si>
  <si>
    <t>텍스트
 - 미니 이모티콘 포함</t>
  </si>
  <si>
    <t>텍스트 메시지 확인</t>
  </si>
  <si>
    <t>채팅방에 텍스트 메시지 복원된다.</t>
  </si>
  <si>
    <t>기본 이모티콘 단독</t>
  </si>
  <si>
    <t>기본 이모티콘 메시지 확인</t>
  </si>
  <si>
    <t>채팅방에 기본 이모티콘 메시지 복원된다.</t>
  </si>
  <si>
    <t>기본 이모티콘 + 텍스트</t>
  </si>
  <si>
    <t>기본 이모티콘+텍스트 메시지 확인</t>
  </si>
  <si>
    <t>채팅방에 기본 이모티콘+텍스트 메시지 복원된다.</t>
  </si>
  <si>
    <t>스티콘 단독</t>
  </si>
  <si>
    <t>스티콘 메시지 확인</t>
  </si>
  <si>
    <t>채팅방에 스티콘 메시지 복원된다.</t>
  </si>
  <si>
    <t>애니콘 단독</t>
  </si>
  <si>
    <t>애니콘 메시지 확인(소리까지 지원하는 이모티콘)</t>
  </si>
  <si>
    <t>채팅방에 애니콘 메시지 복원된다.</t>
  </si>
  <si>
    <t>움직이는 스티콘 단독</t>
  </si>
  <si>
    <t>움스 확인</t>
  </si>
  <si>
    <t>채팅방에 움스 메시지 복원된다.</t>
  </si>
  <si>
    <t>액션콘 단독</t>
  </si>
  <si>
    <t>액션콘 확인</t>
  </si>
  <si>
    <t>채팅방에 액션콘 메시지 복원된다.</t>
  </si>
  <si>
    <t>스티콘+텍스트</t>
  </si>
  <si>
    <t>스티콘+텍스트 메시지 확인</t>
  </si>
  <si>
    <t>채팅방에 스티콘+텍스트 메시지 복원된다.</t>
  </si>
  <si>
    <t>애니콘+텍스트</t>
  </si>
  <si>
    <t>애니콘+텍스트 메시지 확인</t>
  </si>
  <si>
    <t>채팅방에 애니콘+텍스트 메시지 복원된다.</t>
  </si>
  <si>
    <t>움스+텍스트</t>
  </si>
  <si>
    <t>움스+텍스트 메시지 확인</t>
  </si>
  <si>
    <t>채팅방에 움스+텍스트 메시지 복원된다.</t>
  </si>
  <si>
    <t>S콘+텍스트</t>
  </si>
  <si>
    <t>S콘+텍스트 메시지 확인</t>
  </si>
  <si>
    <t>채팅방에 S콘+텍스트 메시지 복원된다.</t>
  </si>
  <si>
    <t>4000자 초과 텍스트</t>
  </si>
  <si>
    <t>4000자 초과 메시지 확인</t>
  </si>
  <si>
    <t>채팅방에 4000자 초과 메시지 복원된다.
 -서버 저장 기간 만료 전 : 다시 다운로드 됨
 -서버 저장 기간 만료 후 : 다운로드 불가능</t>
  </si>
  <si>
    <t>*서버 저장 기간이 명확하지 않아 정확한 테스트에는 무리가 있음.
(서버 저장 기간은 약 2~3주로만 알려짐)</t>
  </si>
  <si>
    <t>사진 메시지 확인</t>
  </si>
  <si>
    <t>채팅방에 사진 메시지 복원된다.
 -서버 저장 기간 만료 전 : 다시 다운로드 됨
 -서버 저장 기간 만료 후 : 다운로드 불가능</t>
  </si>
  <si>
    <t>(chang, 26/4)
유료 복원 기능으로 케이스 업데이트  요청</t>
  </si>
  <si>
    <t>동영상 메시지 확인</t>
  </si>
  <si>
    <t>채팅방에 동영상 메시지 복원된다.
 -서버 저장 기간 만료 전 : 다시 다운로드 됨
 -서버 저장 기간 만료 후 : 다운로드 불가능</t>
  </si>
  <si>
    <t>음성 메시지 확인</t>
  </si>
  <si>
    <t>채팅방에 음성 메시지 복원된다.
 -서버 저장 기간 만료 전 : 다시 다운로드 됨
 -서버 저장 기간 만료 후 : 다운로드 불가능</t>
  </si>
  <si>
    <t>연락처 메시지 확인</t>
  </si>
  <si>
    <t>채팅방에 연락처 메시지 복원된다.
 -연락처 추가 가능</t>
  </si>
  <si>
    <t>프로필 메시지 확인</t>
  </si>
  <si>
    <t>채팅방에 프로필 메시지 복원된다.
 -미니프로필 화면 정상 표시</t>
  </si>
  <si>
    <t>지도 메시지 확인</t>
  </si>
  <si>
    <t>채팅방에 지도 메시지 복원된다.
 -지도 세부화면 진입 가능</t>
  </si>
  <si>
    <t>선물하기 메시지 확인</t>
  </si>
  <si>
    <t>채팅방에 선물하기 메시지 복원된다.
 -클릭 시 정상 동작</t>
  </si>
  <si>
    <t>보이스톡/그룹콜</t>
  </si>
  <si>
    <t>보이스톡/그룹콜 메시지 확인</t>
  </si>
  <si>
    <t>채팅방에 보이스톡/그룹콜 메시지 복원된다.
 -클릭 시 정상 동작</t>
  </si>
  <si>
    <t>투표 메시지 확인</t>
  </si>
  <si>
    <t>채팅방에 투표 메시지 복원된다.
 -클릭 시 투표 세부화면 진입</t>
  </si>
  <si>
    <t>일정 메시지 확인</t>
  </si>
  <si>
    <t>채팅방에 일정 메시지 복원된다.
 -클릭 시 일정 세부화면 진입</t>
  </si>
  <si>
    <t>카카오링크</t>
  </si>
  <si>
    <t>카카오링크 메시지 확인</t>
  </si>
  <si>
    <t>채팅방에 카카오링크 메시지 복원된다.
 -클릭 시 링크 세부화면 이동</t>
  </si>
  <si>
    <t>Melon</t>
  </si>
  <si>
    <t>멜론 메시지 확인</t>
  </si>
  <si>
    <t>(evie, 26/2)
기대결과에 카카오톡 멜론 메시지가 아니라 카카오링크로 기재되어 있음</t>
  </si>
  <si>
    <t>파일 메시지 확인</t>
  </si>
  <si>
    <t>채팅방에 파일 메시지 복원된다.
 -서버 저장 기간 만료 전 : 다시 다운로드 됨
 -서버 저장 기간 만료 후 : 다운로드 불가능</t>
  </si>
  <si>
    <t>채널 메시지 확인</t>
  </si>
  <si>
    <t>채팅방에 채널 메시지 복원된다.</t>
  </si>
  <si>
    <t>비밀채팅방 진입</t>
  </si>
  <si>
    <t>방이 존재하지 않음</t>
  </si>
  <si>
    <t>복원 안함</t>
  </si>
  <si>
    <t>대화 내용 복원하지 않기 클릭</t>
  </si>
  <si>
    <t>대화 복원하지 않기
대화를 복원하지 않고 가입을 완료할 경우 이전 대화 정보를 불러올 수 없게 됩니다. 계속 진행하시겠습니까?
[취소][확인]</t>
  </si>
  <si>
    <t>(wizy, 25/9)
메시징서버를 통해 3일 이내 데이터는 복원됨</t>
  </si>
  <si>
    <t>(chang, 26/4)
[복원하지 않고 시작하기] 클릭</t>
  </si>
  <si>
    <t>대화 내용 복원하기 클릭</t>
  </si>
  <si>
    <t>Android
"네트워크  연결 상태가 좋지 않습니다. 확인 후 다시 시도해주세요."
토스트 팝업 
iOS
네트워크  연결 상태가 좋지 않습니다. 확인 후 다시 시도해주세요.
[확인]</t>
  </si>
  <si>
    <t>(wizy,2023/3)
대화 복원하기 &gt; 비밀번호 입력 &gt; 확인까지 눌러야 토스트팝업 확인 가능
(wizy, 24/6)
네트워크 단절 후 대화 복원하기만 눌러도 토스트팝업 확인 가능 (android)
(enzo, 25/7)
Android
서비스 연경상태가 좋지 않습니다.
잠시 후 다시 시도해 주세요.</t>
  </si>
  <si>
    <t>(chang, 26/3)
Android &gt;  네트워크 연결이 원할하지 않아요. 잠시 후에 다시 시도 해주세요.</t>
  </si>
  <si>
    <t>복원 기간 만료</t>
  </si>
  <si>
    <t>최근 백업 후 14일 이상 경과</t>
  </si>
  <si>
    <t>백업된 대화내용이 없거나, 복원 가능 기간이 만료되었습니다. 팝업 노출된다.</t>
  </si>
  <si>
    <t>백업 파일 전체 삭제된 상태에서 복원</t>
  </si>
  <si>
    <t>데이터가 손상되어 대화 내용 복원에 실패했습니다.팝업 노출된다.
확인 버튼</t>
  </si>
  <si>
    <t>나간 1:1 채팅방</t>
  </si>
  <si>
    <t>백업 후 1:1 채팅방 나가기</t>
  </si>
  <si>
    <t>대화 내용 복원&gt; 나간 1:1 채팅방 클릭 &gt; 메시지 전송</t>
  </si>
  <si>
    <t>1:1채팅방은 나간 채팅방이어도 남아있어야 합니다.</t>
  </si>
  <si>
    <t>나간 그룹채팅방</t>
  </si>
  <si>
    <t>백업 후 그룹방 나가기</t>
  </si>
  <si>
    <t>대화 내용 복원&gt; 나간 그룹채팅방 클릭 &gt; 메시지 전송</t>
  </si>
  <si>
    <t>채팅방이 없습니다. alert발생한다.</t>
  </si>
  <si>
    <t>원인미상</t>
  </si>
  <si>
    <t>대화내용 복원 중</t>
  </si>
  <si>
    <t>대화 내용 복원에 실패했습니다. 팝업 노출된다.</t>
  </si>
  <si>
    <t>단말 종료</t>
  </si>
  <si>
    <t>복원 후 단말 전원 Off</t>
  </si>
  <si>
    <t>대화내용 복원 &gt; 단말 전원 Off &gt; 카카오톡 진입</t>
  </si>
  <si>
    <t>복원된 채팅방 및 내용이 그대로 남아있어야 합니다.</t>
  </si>
  <si>
    <t>카카오톡 탈퇴되고 백업 파일 삭제된다.</t>
  </si>
  <si>
    <t>삼성 스마트 스위치</t>
  </si>
  <si>
    <t>송신 단말에 있는 앱 리스트를 전송한다</t>
  </si>
  <si>
    <t>수신 단말에서 송신받은 앱 리스트에 카카오톡이 표시된다.</t>
  </si>
  <si>
    <t>송신받은 카카오톡을 실행한다</t>
  </si>
  <si>
    <t>설치를 위하여 마켓으로 이동한다.</t>
  </si>
  <si>
    <t>데이터 및 저장공간</t>
  </si>
  <si>
    <t>설정 리스트</t>
  </si>
  <si>
    <t>설정 &gt; 데이터 및 저장공간 내부 메뉴 확인</t>
  </si>
  <si>
    <r>
      <rPr>
        <rFont val="Nanum Gothic"/>
      </rPr>
      <t xml:space="preserve">&lt; 데이터 및 저장공간 
</t>
    </r>
    <r>
      <rPr>
        <rFont val="Nanum Gothic"/>
        <sz val="8.0"/>
      </rPr>
      <t>저장공간 관리</t>
    </r>
    <r>
      <rPr>
        <rFont val="Nanum Gothic"/>
        <sz val="9.0"/>
      </rPr>
      <t xml:space="preserve"> </t>
    </r>
    <r>
      <rPr>
        <rFont val="Nanum Gothic"/>
      </rPr>
      <t xml:space="preserve">
채팅방 저장공간 관리 
임시 데이터 삭제 
------------
</t>
    </r>
    <r>
      <rPr>
        <rFont val="Nanum Gothic"/>
        <sz val="8.0"/>
      </rPr>
      <t>미디어 전송 품질</t>
    </r>
    <r>
      <rPr>
        <rFont val="Nanum Gothic"/>
      </rPr>
      <t xml:space="preserve"> 
사진 화질 
동영상 화질 
-------------
</t>
    </r>
    <r>
      <rPr>
        <rFont val="Nanum Gothic"/>
        <sz val="8.0"/>
      </rPr>
      <t>미디어 자동 다운로드</t>
    </r>
    <r>
      <rPr>
        <rFont val="Nanum Gothic"/>
      </rPr>
      <t xml:space="preserve"> 
모바일 데이터 사용
Wifi 사용 
-------------
데이터 사용 
(Android only) 데이터 제한 예외 앱으로 등록 </t>
    </r>
  </si>
  <si>
    <t>저장공간 관리</t>
  </si>
  <si>
    <t>설정 &gt; 데이터 및 저장공간 진입 후 [저장공간 관리] 카테고리 영역 확인</t>
  </si>
  <si>
    <t>&lt;- 데이터 및 저장공간 
저장공간 관리 
채팅방 저장공간 관리 
xxx.x (MB/GB)
ㄴ 저장공간 사용량 미리보기 노출
임시 데이터 삭제 
xxx.x (MB/GB)
ㄴ 캐시 데이터 미리보기 노출</t>
  </si>
  <si>
    <t>채팅방 저장공간 관리</t>
  </si>
  <si>
    <t>톡서랍 무료 사용자</t>
  </si>
  <si>
    <t>설정 &gt; 데이터 및 저장공간 &gt; 채팅방 저장공간 진입</t>
  </si>
  <si>
    <t>&lt;- 채팅방 저장공간 관리
항목별 데이터 비율
 (* 기존 문구 : 항목별 캐시 데이터 비율)
그래프에 항목 별 캐시데이터 비율 정상 노출
[미디어 데이터 모두 삭제 (00.00MB/GB) ] 
톡클라우드를 이용하면 대화, 미디어를 모두 유지하고 여유공간을 확보할 수 있어요. 
카카오톡 용량 자동 관리 (Default : OFF)
 - 채팅방에서 주고받은 미디어를 톡클라우드에 자동으로 백업하고 기기에서는 삭제하여 카카오톡 앱을 가볍게 쓸 수 있습니다.
채팅방 데이터 관리
 - 채팅방 리스트별 용량 노출</t>
  </si>
  <si>
    <t xml:space="preserve">무료 사용자 : 카카오톡 용량 자동 관리 OFF &gt; ON 설정 시, 구독 얼럿 노출 </t>
  </si>
  <si>
    <r>
      <rPr>
        <rFont val="Nanum Gothic"/>
      </rPr>
      <t>(rachel, 26/4)
(안드/iOS 동일) 톡클라우드를 이용하면 대화, 미디어를 모두 유지하고 여유공간을 확보할 수 있어요. =&gt; '</t>
    </r>
    <r>
      <rPr>
        <rFont val="Nanum Gothic"/>
        <b/>
      </rPr>
      <t>데이터 삭제 전 톡클라우드에 백업  &gt;'</t>
    </r>
    <r>
      <rPr>
        <rFont val="Nanum Gothic"/>
      </rPr>
      <t xml:space="preserve"> 문구로 노출</t>
    </r>
  </si>
  <si>
    <t>톡서랍 유료 사용자</t>
  </si>
  <si>
    <r>
      <rPr>
        <rFont val="Nanum Gothic"/>
      </rPr>
      <t xml:space="preserve">&lt;- 채팅방 저장공간 관리
항목별 데이터 비율
 (* 기존 문구 : 항목별 캐시 데이터 비율)
그래프에 항목 별 캐시데이터 비율 정상 노출
[미디어 데이터 모두 삭제 (00.00MB/GB) ] 
미디어 데이터 모두 삭제 시 톡서랍에 백업되지 않은 데이터는 복원할 수 없습니다. </t>
    </r>
    <r>
      <rPr>
        <rFont val="Nanum Gothic"/>
        <u/>
      </rPr>
      <t>과거데이터 백업</t>
    </r>
    <r>
      <rPr>
        <rFont val="Nanum Gothic"/>
      </rPr>
      <t>을 통해 백업을 완료한 후 삭제해 주세요.
카카오톡 용량 자동 관리 (Default : OFF)
 - 채팅방에서 주고받은 미디어를 톡서랍에 자동으로 백업하고 기기에서는 삭제하여 카카오톡 앱을 가볍게 쓸 수 있습니다.
채팅방 데이터 관리
 - 채팅방 리스트별 용량 노출</t>
    </r>
  </si>
  <si>
    <t xml:space="preserve">유료 사용자 : 톡서랍 설정 &gt; 카카오톡 용량 자동 관리 메뉴와 동기화 처리 </t>
  </si>
  <si>
    <t>임시 데이터 삭제</t>
  </si>
  <si>
    <t>1. 데이터 및 저장공간 &gt; 임시 데이터 삭제
2. 임시 데이터 삭제 메뉴 UI 확인</t>
  </si>
  <si>
    <t>1. 얼럿 노출 
타이틀 : 임시 데이터 삭제
본문 : 캐시에 임시 저장된 기타 데이터를 삭제하고 정리합니다. 채팅방에서 주고 받은 사진, 동영상, 음성메시지 파일은 그대로 유지됩니다. 계속하시겠습니까? 
[취소] [삭제](Android "모두 삭제")
[취소] : 얼럿 닫힘 
[삭제] : 캐시 데이터 삭제됨
2. 캐시 용량 0MB 로 변경되고 텍스트 회색 처리됨</t>
  </si>
  <si>
    <t>(yon, 25/8)
and 삭제되었습니다. 토스트 노출
iOS "v"체크 토스트</t>
  </si>
  <si>
    <t>(Jameson, 25/11)
and : 타이틀 미노출</t>
  </si>
  <si>
    <t>미디어 전송 품질</t>
  </si>
  <si>
    <t>사진 화질</t>
  </si>
  <si>
    <t>[사진 화질] 터치</t>
  </si>
  <si>
    <t>[사진 화질 설정]메뉴 팝업이 표시 된다.(현재 설정된 화질을 노출)
저용량 / 일반 화질 / 원본
- 디폴트: 원본</t>
  </si>
  <si>
    <t>[저용량] / [일반 화질] / [원본] 항목 터치</t>
  </si>
  <si>
    <t>항목 선택시 사진 화질 기본으로 설정 된다.</t>
  </si>
  <si>
    <t>동영상 화질</t>
  </si>
  <si>
    <t>[동영상 화질 설정] 터치</t>
  </si>
  <si>
    <t>[동영상 화질 설정]메뉴 팝업이 표시 된다.(현재 설정된 화질을 노출)
일반 화질 / 고화질
- 디폴트: 고화질</t>
  </si>
  <si>
    <r>
      <rPr>
        <rFont val="Nanum Gothic"/>
      </rPr>
      <t xml:space="preserve">(yumi, 26/5)
동영상 화질 옵션 제거됨 </t>
    </r>
    <r>
      <rPr>
        <rFont val="Nanum Gothic"/>
        <color rgb="FF1155CC"/>
        <u/>
      </rPr>
      <t>참고</t>
    </r>
  </si>
  <si>
    <r>
      <rPr>
        <rFont val="Nanum Gothic"/>
      </rPr>
      <t xml:space="preserve">(yumi, 26/5)
안내 팝업 노출
</t>
    </r>
    <r>
      <rPr>
        <rFont val="Nanum Gothic"/>
        <b/>
      </rPr>
      <t xml:space="preserve">동영상 화질
</t>
    </r>
    <r>
      <rPr>
        <rFont val="Nanum Gothic"/>
      </rPr>
      <t>동영상 전송 시 카카오톡 이용 환경에 맞추어 화질이 자동으로 조정됩니다. 원본 그대로 보내고 싶다면 파일 메뉴를 통해 전송해주세요. [확인]
(sera, 26/5)
동영상 화질 디폴트 :자동</t>
    </r>
  </si>
  <si>
    <t>[일반화질] / [고화질] 항목 터치</t>
  </si>
  <si>
    <t>항목 선택시 동영상 화질 기본으로 설정 된다.</t>
  </si>
  <si>
    <r>
      <rPr>
        <rFont val="Nanum Gothic"/>
      </rPr>
      <t xml:space="preserve">(yumi, 26/5)
동영상 화질 옵션 제거됨 </t>
    </r>
    <r>
      <rPr>
        <rFont val="Nanum Gothic"/>
        <color rgb="FF1155CC"/>
        <u/>
      </rPr>
      <t>참고</t>
    </r>
  </si>
  <si>
    <t>(yumi, 26/5)
스펙 변경으로 확인 불가</t>
  </si>
  <si>
    <t>미디어 자동 다운로드</t>
  </si>
  <si>
    <t>Wi-Fi 사용</t>
  </si>
  <si>
    <t>[Wi-Fi 사용] 영역 확인 및 탭</t>
  </si>
  <si>
    <t>설정한 옵션명이 OS별 위치에 노출되며, 해당 영역 탭 시 Wi-Fi 사용 화면으로 이동 된다.
(iOS)
- 위치 : 메뉴명 오른쪽
- 옵션명 : 선택한 값에 따라 아래 조합으로 보여짐.
  ㄴ미디어 자동 다운로드 OFF 또는 미디어 타입 미선택 : 꺼짐
  ㄴ단일 선택 : 사진 / 동영상 / 파일
  ㄴ복수개 선택 : 사진, 동영상 / 사진, 파일 / 동영상, 파일 / 사진, 동영상, 파일
(Android)
- 위치 : 메뉴명 아래쪽
- 옵션명 : 선택한 값에 따라 아래 조합으로 보여짐.
  ㄴ미디어 자동 다운로드 OFF 또는 미디어 타입 미선택 : 사용 안 함
  ㄴ단일 선택 : 사진 / 동영상 / 파일
  ㄴ복수개 선택 : 사진, 동영상 / 사진, 파일 / 동영상, 파일 / 사진, 동영상, 파일</t>
  </si>
  <si>
    <t>Wi-Fi 사용 화면 상세</t>
  </si>
  <si>
    <t>Wi-Fi 사용 화면 기능 확인</t>
  </si>
  <si>
    <t xml:space="preserve">[뒤로] Wi-Fi 사용
[미디어 자동 다운로드] (ON/OFF) 토글 버튼
Wi-Fi에서 수신된 미디어를 자동으로 다운로드 합니다.
| (선택한 용량 000)MB 이하의 미디어를 자동으로 다운로드
| 자동 다운로드 용량 제한 슬라이더
| 5 - 20 - 300 (수치만 표기)
자동 다운로드 미디어
[사진] (ON/OFF) 토글 버튼
[동영상] (ON/OFF) 토글 버튼
[파일] (ON/OFF) 토글 버튼
**디폴트값
- 미디어 자동 다운로드 ON
- 20MB
- 자동 다운로드 미디어 : 사진 ON, 동영상 ON, 파일 OFF
</t>
  </si>
  <si>
    <t>(juanaa, 24/8)
기존에 등록된 이슈 참고하여 진행
ATEAM-22160
ㄴ 논이슈 스펙</t>
  </si>
  <si>
    <t>모바일 데이터 사용</t>
  </si>
  <si>
    <t>[모바일 데이터사용] 영역 확인 및 탭</t>
  </si>
  <si>
    <t>설정한 옵션명이 OS별 위치에 노출되며, 해당 영역 탭 시  모바일 데이터 사용 화면으로 이동 된다.
(iOS)
- 위치 : 메뉴명 오른쪽
- 옵션명 : 선택한 값에 따라 아래 조합으로 보여짐.
  ㄴ미디어 자동 다운로드 OFF 또는 미디어 타입 미선택 : 꺼짐
  ㄴ단일 선택 : 사진 / 동영상 / 파일
  ㄴ복수개 선택 : 사진, 동영상 / 사진, 파일 / 동영상, 파일 / 사진, 동영상, 파일
(Android)
- 위치 : 메뉴명 아래쪽
- 옵션명 : 선택한 값에 따라 아래 조합으로 보여짐.
  ㄴ미디어 자동 다운로드 OFF 또는 미디어 타입 미선택 : 사용 안 함
  ㄴ단일 선택 : 사진 / 동영상 / 파일
  ㄴ복수개 선택 : 사진, 동영상 / 사진, 파일 / 동영상, 파일 / 사진, 동영상, 파일</t>
  </si>
  <si>
    <t>모바일 데이터 사용 화면 상세</t>
  </si>
  <si>
    <t>모바일 데이터 사용 화면 기능 확인</t>
  </si>
  <si>
    <t xml:space="preserve">[뒤로] Wi-Fi 사용
[뒤로] 모바일 데이터 사용
모바일 데이터를 사용하여 채팅방에 수신한 미디어 및 파일을 자동 다운로드합니다. 이용 방식에 따라 과금이 발생할 수 있습니다.
| (선택한 용량 000)MB 이하의 미디어를 자동으로 다운로드
| 자동 다운로드 용량 제한 슬라이더
| 5 - 20 - 300 (수치만 표기)
자동 다운로드 미디어
[사진] (ON/OFF) 토글 버튼
[동영상] (ON/OFF) 토글 버튼
[파일] (ON/OFF) 토글 버튼
**디폴트값
- 미디어 자동 다운로드 OFF
- (On시) 20MB
- 자동 다운로드 미디어 : 사진 ON, 동영상 ON, 파일 OFF
</t>
  </si>
  <si>
    <t>화면</t>
  </si>
  <si>
    <t>채팅방 글자 크기 (글씨체)</t>
  </si>
  <si>
    <t>글자크기</t>
  </si>
  <si>
    <t xml:space="preserve">화면 &gt; 글씨크기/글씨체 진입 &gt; 글자크기 탭
- OS설정 ON/OFF
- 글자 크기 변경
</t>
  </si>
  <si>
    <t xml:space="preserve">1. OS설정 ON
- 글자크기 변경바 사라짐 
- 시스템 설정 &gt; 디스플레이 및 밝기 &gt; 텍스트 크기에 따라 카카오톡 채팅방 글자크기도 변경됨 
2. OS 설정 OFF
- 글자크기 변경바 나타나고 이동시 글자 크기 변경 
- 채팅방에서도 글자크기 변경
</t>
  </si>
  <si>
    <t>v10.1.8</t>
  </si>
  <si>
    <t>글씨체</t>
  </si>
  <si>
    <t>화면 &gt; 글씨크기/글씨체 진입 &gt; 글씨체 탭
- OS 서체
- 카카오톡 서체</t>
  </si>
  <si>
    <t xml:space="preserve">1. OS 서체 
- 경고창 나타남 [확인] [다시보지 않음] 
- 선택한 OS서체가 카카오톡 내부에 적용됨 
2. 카카오톡 서체 
- 기본 글씨체 선택 
- 더보기 &gt; 누르면 다운로드 가능한 서체리스트 나타남 
- 서체 선택시 다운로드 발생하고, 리스트에 나타남 
- 리스트 서체에 따라 글씨체 변경됨 
</t>
  </si>
  <si>
    <t>(sallyy, 25/8)
OS서체 선택 시 경고창 확인</t>
  </si>
  <si>
    <t>디폴트 설정 확인</t>
  </si>
  <si>
    <t>채팅 글자 크기 확인</t>
  </si>
  <si>
    <t>보통표시 (15px)</t>
  </si>
  <si>
    <t>글자크기 변경</t>
  </si>
  <si>
    <t>폰트크기 설정 후 대화방의 채팅 메시지 크기 확인</t>
  </si>
  <si>
    <t>변경된 크기로 메시지가 표시</t>
  </si>
  <si>
    <t>채팅방 배경화면</t>
  </si>
  <si>
    <t>색상 배경</t>
  </si>
  <si>
    <t>색상 배경 탭</t>
  </si>
  <si>
    <t>색상 선택 화면이 표시</t>
  </si>
  <si>
    <t>색상 선택</t>
  </si>
  <si>
    <t>모든채팅방이 선택된 색상으로 변경
- 오픈채팅방 제외
(Android only, iOS 확인 중) 
'모든 채팅방에 적용되었습니다.' 토스트발생</t>
  </si>
  <si>
    <t>(diaz, 25/3)
iOS - 별도의 문구 미노출, 선택된 색상 우측 상단에 ⓥ 노출</t>
  </si>
  <si>
    <t>(Jameson, 25/11)
and : 적용되었습니다.</t>
  </si>
  <si>
    <t>iOS 토스트 확인 중 (배경/색상 정상 적용되면 p)</t>
  </si>
  <si>
    <t>일러스트 배경 탭</t>
  </si>
  <si>
    <t>일러스트 선택 화면이 표시</t>
  </si>
  <si>
    <t>일러스트 선택</t>
  </si>
  <si>
    <t>모든채팅방이 선택된 일러스트로 변경
- 오픈채팅방 제외
(Android only, iOS 확인 중) 
'모든 채팅방에 적용되었습니다.'토스트발생</t>
  </si>
  <si>
    <t>(diaz, 25/3)
iOS - 별도의 문구 미노출, 선택된 일러스트 배경 우측 상단에 ⓥ 노출
(sallyy, 25/8)
다운로드 동작 후 변경 확인</t>
  </si>
  <si>
    <t>앨범에서 사진선택 탭</t>
  </si>
  <si>
    <t>갤러리 앱으로 이동</t>
  </si>
  <si>
    <t>사진 선택</t>
  </si>
  <si>
    <t>사진 편집 단계</t>
  </si>
  <si>
    <r>
      <rPr>
        <rFont val="Nanum Gothic"/>
      </rPr>
      <t xml:space="preserve">(Jameson, 25/11) </t>
    </r>
    <r>
      <rPr>
        <rFont val="Nanum Gothic"/>
        <color rgb="FF1155CC"/>
        <u/>
      </rPr>
      <t>QATEAM-8988</t>
    </r>
    <r>
      <rPr>
        <rFont val="Nanum Gothic"/>
      </rPr>
      <t xml:space="preserve">
and : 사진 선택 시 자르기 메뉴 화면 노출됨</t>
    </r>
  </si>
  <si>
    <t>편집 완료 후 미리보기 화면에서 [확인] 탭</t>
  </si>
  <si>
    <t>모든채팅방이 선택된 사진으로 변경
- 오픈채팅방 제외
(Android only, iOS 확인 중) 
(변경되었습니다 / 적용되었습니다.) 토스트발생</t>
  </si>
  <si>
    <t>(diaz, 25/3)
iOS - 별도의 문구 미노출</t>
  </si>
  <si>
    <t>iOS 토스트 확인 중 (배경/색상 정상 적용되면 p)
(sera, 26/5)
iOS : 완료 체크표시만 노출됨</t>
  </si>
  <si>
    <t>사용자테마 삭제</t>
  </si>
  <si>
    <t>사용자테마 있음 &amp;
사용자테마가 적용되어 있지 않은 상태</t>
  </si>
  <si>
    <t>사용자테마 우측 [테마편집] 버튼을 터치 적용하기버튼이 삭제로 변경된 후 삭제 터치</t>
  </si>
  <si>
    <t>사용자테마가 목록에서 바로 삭제</t>
  </si>
  <si>
    <t>카카오톡테마 삭제</t>
  </si>
  <si>
    <t>프렌즈테마 있음 &amp;
프렌즈테마가 적용되어 있지 않은 상태</t>
  </si>
  <si>
    <t>다운로드로 버튼 변경</t>
  </si>
  <si>
    <t>화면 방향</t>
  </si>
  <si>
    <t>Android only</t>
  </si>
  <si>
    <t>OS 설정에서 기기 화면 회전을 가능</t>
  </si>
  <si>
    <t>자동</t>
  </si>
  <si>
    <t>디바이스를 좌-우로 기울임</t>
  </si>
  <si>
    <t>현재 기울인 각도에 맞게 가로-세로 모드로 변환됨</t>
  </si>
  <si>
    <r>
      <rPr>
        <rFont val="Nanum Gothic"/>
      </rPr>
      <t xml:space="preserve">(yon, 25/8)
25/8차 부터 세로모드 미지원 영역 존재
OS 클라별 세로/가로모드 정책
Android 모바일 기준
 - 세로 고정은 모바일 &amp; 탭 1뎁스만 적용
 - 가로 모드 지원 : 2뎁스(설정, 글로벌검색, 폴더 관리 등)
Android 태블릿 기준
 -  가로모드 지원 : 테블릿은 고정 제외
iOS 모바일 기준
 - 1뎁스 상관없이 모바일에서는 모두 세로 고정이고 채팅방만 예외
iPad 태블릿 기준
가로 모드 지원 : 1 뎁스 상관없이 지원
and </t>
    </r>
    <r>
      <rPr>
        <rFont val="Nanum Gothic"/>
        <color rgb="FF1155CC"/>
        <u/>
      </rPr>
      <t xml:space="preserve">https://jira.daumkakao.com/browse/QATEAM-6327
</t>
    </r>
    <r>
      <rPr>
        <rFont val="Nanum Gothic"/>
      </rPr>
      <t xml:space="preserve">ios </t>
    </r>
    <r>
      <rPr>
        <rFont val="Nanum Gothic"/>
        <color rgb="FF1155CC"/>
        <u/>
      </rPr>
      <t>https://jira.daumkakao.com/browse/QATEAM-6332</t>
    </r>
  </si>
  <si>
    <t>세로고정</t>
  </si>
  <si>
    <t>세로로 고정되어 표시됨</t>
  </si>
  <si>
    <r>
      <rPr>
        <rFont val="Nanum Gothic"/>
      </rPr>
      <t xml:space="preserve">(shannon, 2024/01) and ) 재현됨
카카오톡 세로화면 고정일 때 채팅방에 진입하면 가로로 보이고 세로로 변경되는 현상
</t>
    </r>
    <r>
      <rPr>
        <rFont val="Nanum Gothic"/>
        <color rgb="FF1155CC"/>
        <u/>
      </rPr>
      <t>https://jira.daumkakao.com/browse/ATEAM-16868</t>
    </r>
    <r>
      <rPr>
        <rFont val="Nanum Gothic"/>
      </rPr>
      <t xml:space="preserve">
&gt;&gt; (wizy, 24/6)
아직 Open 상태이나 아래 이슈 참고 시 논이슈처리될 것으로 판단됨 &gt; 논이슈처리됨
(rex, 2024/03)
a14) 위 코멘트의 </t>
    </r>
    <r>
      <rPr>
        <rFont val="Nanum Gothic"/>
        <color rgb="FF1155CC"/>
        <u/>
      </rPr>
      <t>ATEAM-16868</t>
    </r>
    <r>
      <rPr>
        <rFont val="Nanum Gothic"/>
      </rPr>
      <t xml:space="preserve">
이슈와 유사한 이슈(노운이슈)가 기등록된 상태로 p처리하였습니다.
</t>
    </r>
    <r>
      <rPr>
        <rFont val="Nanum Gothic"/>
        <color rgb="FF1155CC"/>
        <u/>
      </rPr>
      <t>ATEAM-9991</t>
    </r>
  </si>
  <si>
    <t>가로고정</t>
  </si>
  <si>
    <t>가로로 고정되어 표시됨</t>
  </si>
  <si>
    <r>
      <rPr>
        <rFont val="Nanum Gothic"/>
      </rPr>
      <t xml:space="preserve">(shannon, 2024/01) and ) 재현됨
카카오톡 세로화면 고정일 때 채팅방에 진입하면 가로로 보이고 세로로 변경되는 현상
</t>
    </r>
    <r>
      <rPr>
        <rFont val="Nanum Gothic"/>
        <color rgb="FF1155CC"/>
        <u/>
      </rPr>
      <t>https://jira.daumkakao.com/browse/ATEAM-16868</t>
    </r>
    <r>
      <rPr>
        <rFont val="Nanum Gothic"/>
      </rPr>
      <t xml:space="preserve">
&gt;&gt; 논이슈처리됨
(rex, 2024/03)
a14) 참고이슈 </t>
    </r>
    <r>
      <rPr>
        <rFont val="Nanum Gothic"/>
        <color rgb="FF1155CC"/>
        <u/>
      </rPr>
      <t xml:space="preserve">ATEAM-9991
</t>
    </r>
    <r>
      <rPr>
        <rFont val="Nanum Gothic"/>
      </rPr>
      <t xml:space="preserve">(yon, 24/7)
and  화면 방향을 적용하고 화면이 변경되어도 화면 회전이 변경되지 않는 현상
</t>
    </r>
    <r>
      <rPr>
        <rFont val="Nanum Gothic"/>
        <color rgb="FF1155CC"/>
        <u/>
      </rPr>
      <t xml:space="preserve">https://jira.daumkakao.com/browse/ATEAM-21395
</t>
    </r>
    <r>
      <rPr>
        <rFont val="Nanum Gothic"/>
      </rPr>
      <t>&gt;&gt; 노운이슈</t>
    </r>
  </si>
  <si>
    <t>테마최초 진입 상태</t>
  </si>
  <si>
    <t>l</t>
  </si>
  <si>
    <r>
      <rPr>
        <rFont val="Nanum Gothic"/>
      </rPr>
      <t xml:space="preserve">테마 메뉴 최초 진입시 팝업 노출 
- </t>
    </r>
    <r>
      <rPr>
        <rFont val="Nanum Gothic"/>
        <b/>
      </rPr>
      <t>공식 테마 다운로드 방식 변경</t>
    </r>
    <r>
      <rPr>
        <rFont val="Nanum Gothic"/>
      </rPr>
      <t xml:space="preserve">
 ㄴ "최신 카카오톡 버전부터 공식 테마는 내장 다운로드 방식으로 변경됩니다. 테마 앱을 이미 설치했더라도 내장 다운로드를 한번 더 진행해주세요. 테마 최신 버전은 카카오톡 앱에서만 지원됩니다."
테마 화면
[뒤로] 테마 [관리(iOS)]
- 배너노출 (있을경우)
- "기본"
 ㄴ 노출 형식: 테마 아이콘 / 테마명 / 라디오버튼 
 ㄴ 테마 리스트 : 시스템 설정 모드 | 라이트 모드 | 다크 모드 
-  라디오 버튼 선택 시 해당 테마 적용 
- "공식 테마"
 ㄴ (iOS only) 앱 아이콘 변경  (on/off)
   : "카카오톡 공식 테마 설정 시 앱 아이콘도 함께 변경됩니다."
 ㄴ 노출 형식 : 테마 아이콘 / 테마명 / 다운로드 버튼 or 라디오버튼 
 ㄴ iOS : 테마리스트 : 여름이야기 | 비밀의 숲 | 겨울이야기 | 숨박꼭질 | 무지 | 어피치 | 라이언 | 콘 | 제이지 | 블랙  
 ㄴ And 테마리스트 : 여름이야기 | 비밀의숲 | 겨울이야기 | 숨바꼭질 | 무지 | 어피치 | 라이언 | 콘 | 제이지 | 블랙 | 고대비
   : 각 테마 선택시 테마 상세보기 화면으로 이동
- "사용자테마" 
 ㄴ 노출 : 테마아이콘 / User테마명 / 버전 / (라디오버튼) </t>
    </r>
  </si>
  <si>
    <r>
      <rPr>
        <rFont val="Nanum Gothic"/>
      </rPr>
      <t xml:space="preserve">(diaz, 25/3)
공식테마 다운로드 방식 변경 팝업 노출 Android only
</t>
    </r>
    <r>
      <rPr>
        <rFont val="Nanum Gothic"/>
        <color rgb="FF1155CC"/>
        <u/>
      </rPr>
      <t xml:space="preserve">관련위키
</t>
    </r>
    <r>
      <rPr>
        <rFont val="Nanum Gothic"/>
      </rPr>
      <t>(wizy, 25/9)
사용자 테마는 별도로 다운받아야 확인 가능</t>
    </r>
  </si>
  <si>
    <t>사용자 테마 업데이트 확인</t>
  </si>
  <si>
    <t xml:space="preserve">테마 관리 화면으로 이동
(iOS)
[뒤로] 테마   / [삭제] (비활성화)
테마아이콘 / 테마명 / 버전 or 제작자노출  / 라디오버튼 
- 선택시 선택된 테마 갯수 만큼 삭제옆 숫자 노출 
(Android, 사용자 테마 추가시 만 노출)
[x] 테마 관리 
- 사용자 테마
- 테마아이콘 / 테마명 / 버전 / [삭제하기] 버튼
</t>
  </si>
  <si>
    <t>(yon, 25/8)
적용중인 테마인 경우 테마명 우측 적용중 딱지 노출
shannon, 25/5
테마 중 1개라도 다운 받아야 [관리] 버튼 활성화 됨</t>
  </si>
  <si>
    <t>삭제하기
- (iOS) 삭제할 테마 선택 후 상단 [삭제] 버튼 선택 
- (Android) 사용자 테마만 삭제 가능, 테마 &gt; 관리 화면 진입하여 특정 테마 (삭제하기) 버튼 선택</t>
  </si>
  <si>
    <t xml:space="preserve">
- 선택한 테마가 삭제됨
- 삭제한 테마가 현재 적용중인 테마인 경우 기본테마가 적용됨</t>
  </si>
  <si>
    <t>다운로드한 테마를 리스트에서 우스와이프</t>
  </si>
  <si>
    <t xml:space="preserve">[삭제] 버튼이 표시됨
</t>
  </si>
  <si>
    <t>[삭제] 버튼 탭</t>
  </si>
  <si>
    <t xml:space="preserve">- 해당 테마가 삭제됨
- 현재 적용중인 테마인 경우 기본테마가 적용됨
</t>
  </si>
  <si>
    <t>상세 보기</t>
  </si>
  <si>
    <t>[테마이미지] 탭</t>
  </si>
  <si>
    <t xml:space="preserve">1. iOS 
선택한 테마의 상세보기 페이지로 이동
[뒤로] 상세보기
테마아이콘 / 테마명 / 버전 / (n뱃지) / [다운로드]or라디오버튼or[업데이트]
테마 미리보기 이미지 3개 (별도 선택 안됨)
2. Android
테마 상세보기로 이동 
[뒤로] 상세보기
테마아이콘 / 테마명 / [다운로드]or라디오버튼or[업데이트]
테마 미리보기 이미지 3개 (별도 선택 안됨)
</t>
  </si>
  <si>
    <t>_x0008_v10.8.0</t>
  </si>
  <si>
    <t>(doe.24/7) n뱃지/업데이트 제외 확인. And도 상세 진입 가능 
(pond, 24/7)
Android는 apk로 설치하면 테마까지 모두 설치가 됨으로, 다운로드 버튼은 확인하지 않고 라디오 버튼 노출 및 적용되는지까지 만 확인 (w. poby)</t>
  </si>
  <si>
    <t xml:space="preserve">[다운로드] 버튼 탭
</t>
  </si>
  <si>
    <t xml:space="preserve">테마가 다운로드 되고 라디오 버튼으로 변경됨
</t>
  </si>
  <si>
    <t>라디오 버튼 탭</t>
  </si>
  <si>
    <t xml:space="preserve">- 다운로드한 테마가 적용됨
- 테마명 우측에 라디오버튼 선택됨
</t>
  </si>
  <si>
    <t xml:space="preserve">카카오톡 테마 및 특정 커스텀 테마 </t>
  </si>
  <si>
    <t xml:space="preserve">특정 테마 및 임의테마 적용 후 컬러 노출 여부 확인  
 - 구 테마 : 공유 피커 내 정보 확인   
 - 커스텀 특정 테마 : 더보기 배경 컬러 확인  
 - 특정 커스텀 테마 :  메인탭 및 서브탭 확인 </t>
  </si>
  <si>
    <t xml:space="preserve">배경 컬러가 의도한 테마 컬러와 일치하여 노출됨 </t>
  </si>
  <si>
    <t>(ssoya) 2024/3차
이모티콘 설정 개선 + 미니 이모티콘 신규 스펙 추가</t>
  </si>
  <si>
    <t>1. 이모티콘 메뉴 탭
2. 전체 UI 확인</t>
  </si>
  <si>
    <r>
      <rPr>
        <rFont val="Nanum Gothic"/>
      </rPr>
      <t xml:space="preserve">1. 이모티콘 화면 진입
2. 
iOS [&lt;]버튼 or Android [&lt;-]버튼  /  이모티콘 (타이틀)
이모티콘 순서 편집
미니 순서 편집
이모티콘 소리 자동 재생 (토글버튼)
이모티콘 추천 (토글버튼)
</t>
    </r>
    <r>
      <rPr>
        <rFont val="Nanum Gothic"/>
        <color rgb="FFB7B7B7"/>
      </rPr>
      <t>딱 맞는 내 이모티콘을 추천해 드립니다.</t>
    </r>
    <r>
      <rPr>
        <rFont val="Nanum Gothic"/>
      </rPr>
      <t xml:space="preserve">
추천 키워드를 최신으로 업데이트
</t>
    </r>
    <r>
      <rPr>
        <rFont val="Nanum Gothic"/>
        <color rgb="FFB7B7B7"/>
      </rPr>
      <t>더 정확하고 풍성한 이모티콘을 추천받을 수 있습니다.</t>
    </r>
    <r>
      <rPr>
        <rFont val="Nanum Gothic"/>
      </rPr>
      <t xml:space="preserve">
구독 상태 동기화
</t>
    </r>
    <r>
      <rPr>
        <rFont val="Nanum Gothic"/>
        <color rgb="FFB7B7B7"/>
      </rPr>
      <t>이모티콘 플러스 이용 상태를 동기화 합니다.</t>
    </r>
    <r>
      <rPr>
        <rFont val="Nanum Gothic"/>
      </rPr>
      <t xml:space="preserve">
2. 이모티콘+ 구독 여부에 관계없이 동일한 UI 제공</t>
    </r>
  </si>
  <si>
    <r>
      <rPr>
        <rFont val="Nanum Gothic"/>
      </rPr>
      <t xml:space="preserve">(Jameson, 25/11)
Android
[&lt;-] 이모티콘
이모티콘 순서 편집
미니 순서 편집
이모티콘 소리 자동 재생 (토글)
메시지 입력할 때 이모티콘 추천창 보기 (토글)
</t>
    </r>
    <r>
      <rPr>
        <rFont val="Nanum Gothic"/>
        <color rgb="FFB7B7B7"/>
      </rPr>
      <t xml:space="preserve"> - 딱 맞는 이모티콘을 바로 쓸 수 있게 추천해 드립니다.</t>
    </r>
    <r>
      <rPr>
        <rFont val="Nanum Gothic"/>
      </rPr>
      <t xml:space="preserve">
추천 키워드를 최신으로 업데이트
</t>
    </r>
    <r>
      <rPr>
        <rFont val="Nanum Gothic"/>
        <color rgb="FFB7B7B7"/>
      </rPr>
      <t xml:space="preserve"> - 더 정확하고 풍성한 이모티콘을 추천받을 수 있습니다.</t>
    </r>
    <r>
      <rPr>
        <rFont val="Nanum Gothic"/>
      </rPr>
      <t xml:space="preserve">
구독 상태 초기화
</t>
    </r>
    <r>
      <rPr>
        <rFont val="Nanum Gothic"/>
        <color rgb="FFB7B7B7"/>
      </rPr>
      <t xml:space="preserve"> - 이모티콘 플러스 이용 상태를 동기화 합니다.
</t>
    </r>
    <r>
      <rPr>
        <rFont val="Nanum Gothic"/>
      </rPr>
      <t xml:space="preserve">(selina,26/1)
이모티콘 플러스   [상태 동기화]
이모티콘 순서 편집
미니 순서 편집
이모티콘 소리 자동 재생 (토글버튼)
메시지 입력할 때 이모티콘 추천창 보기 (토글버튼)
</t>
    </r>
    <r>
      <rPr>
        <rFont val="Nanum Gothic"/>
        <color rgb="FF999999"/>
      </rPr>
      <t>딱 맞는 내 이모티콘을 추천해 드립니다.</t>
    </r>
    <r>
      <rPr>
        <rFont val="Nanum Gothic"/>
      </rPr>
      <t xml:space="preserve">
추천 키워드를 최신으로 업데이트
</t>
    </r>
    <r>
      <rPr>
        <rFont val="Nanum Gothic"/>
        <color rgb="FF999999"/>
      </rPr>
      <t>더 정확하고 풍성한 이모티콘을 추천받을 수 있습니다.</t>
    </r>
    <r>
      <rPr>
        <rFont val="Nanum Gothic"/>
      </rPr>
      <t xml:space="preserve">
키보드를 최신으로 업데이트
</t>
    </r>
    <r>
      <rPr>
        <rFont val="Nanum Gothic"/>
        <color rgb="FF999999"/>
      </rPr>
      <t>최신 이모티콘 키보드 설정을 적용합니다.</t>
    </r>
    <r>
      <rPr>
        <rFont val="Nanum Gothic"/>
      </rPr>
      <t xml:space="preserve"> 
(sera. 26/2) android (메뉴명 변경)
이모티콘 추천 (토글)
딱 맞는 내 이모티콘을 추천해 드립니다. </t>
    </r>
  </si>
  <si>
    <t>이모티콘 순서 편집</t>
  </si>
  <si>
    <t>1. 이모티콘 순서 편집 메뉴 탭
2. 숨긴 이모티콘 탭
3. 순서 편집 탭</t>
  </si>
  <si>
    <t>1. 이모티콘 설정 화면 진입
 - 디폴트로 순서 편집 탭이 활성회되어 보여짐
2. 숨긴 이모티콘 탭 화면으로 이동
3. 순서 편집 탭 화면으로 이동</t>
  </si>
  <si>
    <t>1. 이모티콘 설정 화면 명칭 변경 확인</t>
  </si>
  <si>
    <t>1. AS-IS : 이모티콘 편집, 숨긴 이모티콘
-&gt; TO-BE : 순서 편집, 숨긴 이모티콘</t>
  </si>
  <si>
    <t>1._x0008_순서 편집 탭 화면 확인</t>
  </si>
  <si>
    <r>
      <rPr>
        <rFont val="Nanum Gothic"/>
      </rPr>
      <t xml:space="preserve">1. 
</t>
    </r>
    <r>
      <rPr>
        <rFont val="Nanum Gothic"/>
        <b/>
      </rPr>
      <t>iOS [&lt;]버튼</t>
    </r>
    <r>
      <rPr>
        <rFont val="Nanum Gothic"/>
      </rPr>
      <t xml:space="preserve"> or Android [&lt;-]버튼  / 이모티콘 설정(타이틀)
순서 편집 탭 (활성화) / 숨긴 이모티콘 탭
-------------------------------------------------------
이모티콘 순서를 변경하거나 숨길 수 있습니다.
단, 만료된 이모티콘은 바로 삭제됩니다.
현재 사용 중인 이모티콘 목록이 순서대로 노출 됨
 - 이모티콘 썸네일 / 이모티콘명 / 이동 핸들
   ㄴ만료 아이템 : 타이틀 회색 처리
   ㄴ이모티콘+ 구독자 : 플러스 다운로드 상품의 경우 플러스 아이콘 노출</t>
    </r>
  </si>
  <si>
    <t>2. Android [&lt;-]버튼 / iOS [&lt;]버튼 탭</t>
  </si>
  <si>
    <t>2. 이모티콘 설정 화면이 닫힘</t>
  </si>
  <si>
    <t>3. Android 하드키 [&lt;] 버튼 사용
 - 화면이 누적되어 있는 상태에서 다양하게 확인</t>
  </si>
  <si>
    <t>3. 이전 화면으로 이동</t>
  </si>
  <si>
    <t>핸들 이동</t>
  </si>
  <si>
    <t>1. 순서 편집 동작 확인
 - 개별 아이템 우측 핸들 롱프레스하여 위&lt;&gt;아래로 이동</t>
  </si>
  <si>
    <t>1. 이모티콘 설정 화면에 설정한 순서가 반영됨</t>
  </si>
  <si>
    <t>하단 메뉴바</t>
  </si>
  <si>
    <t>하단 메뉴바를 통한 편집 동작 확인
1. 개별 아이템 1개 이상 선택
 - 선택한 아이템이 없는 경우
2. 하단 메뉴바 &gt; 맨 위로 탭
3. 하단 메뉴바 &gt; 맨 아래로 탭
4. 하단 메뉴바 &gt; 숨기기 탭</t>
  </si>
  <si>
    <t xml:space="preserve">1. 하단 메뉴바 노출
 - 하단 메뉴가 숨겨짐
2. 선택한 아이템이 맨 위로 이동 함
3. 선택한 아이템이 맨 아래로 이동 함
4. 선택한 아이템이 숨기기 되며,
 - 숨긴 이모티콘 화면에서 확인 가능
</t>
  </si>
  <si>
    <t>키보드 동기화</t>
  </si>
  <si>
    <t>1. 순서 변경/숨기기 실행 &gt; 채팅방 &gt; 이모티콘 키보드 순서 확인</t>
  </si>
  <si>
    <t>1. 채팅방의 이모티콘 키보드에 설정한 순서가 반영됨</t>
  </si>
  <si>
    <t>서브디바이스간 동기화</t>
  </si>
  <si>
    <t>_x0008_메인디바이스 변경 -&gt; 서브디바이스 확인</t>
  </si>
  <si>
    <t xml:space="preserve">1. 메인디바이스 &gt; 순서 변경/숨기기 실행
2. 서브디바이스 설정화면 진입 &gt; 동기화 처리 확인
 - 안드 태블릿 / 아이 태블릿 / 윈도우or맥
</t>
  </si>
  <si>
    <t xml:space="preserve">1. 서브디바이스의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
[참고] OS별로 동기화 시점이 상이함, 논이슈
(Android)
메인&lt;&gt;서브 디바이스 간 이모티콘 순서 편집 동기화 되지 않는 현상
https://jira.daumkakao.com/browse/EMOTICON-6499 </t>
  </si>
  <si>
    <t>서브디바이스 변경 -&gt; 메인디바이스 확인</t>
  </si>
  <si>
    <t>1. 서브디바이스 &gt; 순서 변경/숨기기 실행
 - 안드 태블릿 / 아이 태블릿 / 윈도우or맥
2. 메인디바이스 설정화면 진입 &gt; 동기화 처리 확인</t>
  </si>
  <si>
    <t>1. 메인디바이스의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</si>
  <si>
    <t>숨긴 이모티콘</t>
  </si>
  <si>
    <t>숨긴 이모티콘이 없음</t>
  </si>
  <si>
    <t>1._x0008_숨긴 이모티콘 탭 화면 확인</t>
  </si>
  <si>
    <t>1. 안내 문구 표시
숨김 이모티콘이 없습니다.
구매내역은 [내 이모티콘]에서 확인할 수 있습니다.</t>
  </si>
  <si>
    <t>숨긴 이모티콘이 있음</t>
  </si>
  <si>
    <r>
      <rPr>
        <rFont val="Nanum Gothic"/>
      </rPr>
      <t xml:space="preserve">1. 
</t>
    </r>
    <r>
      <rPr>
        <rFont val="Nanum Gothic"/>
        <b/>
      </rPr>
      <t>iOS [&lt;]버튼</t>
    </r>
    <r>
      <rPr>
        <rFont val="Nanum Gothic"/>
      </rPr>
      <t xml:space="preserve"> or Android [&lt;-]버튼  / 이모티콘 설정(타이틀) 
순서 편집 탭 / 숨긴 이모티콘 탭 (활성화) 
-------------------------------------------------------
숨긴 이모티콘을 다시 다운로드 할 수 있습니다.
현재 미 사용 중인 다운로드 가능한 이모티콘 목록이 순서대로 노출 됨
 - 이모티콘 썸네일 / 이모티콘명 / 다운로드 버튼</t>
    </r>
  </si>
  <si>
    <t>(sera, 26/2)
플러스 이모티콘은 보유가 아닌 다운로드이므로 숨기기 시 숨김 이모티콘에 적용되지 않음</t>
  </si>
  <si>
    <t>1. 숨긴 이모티콘 다운로드 동작 확인
 - 우측 다운로드 버튼 탭</t>
  </si>
  <si>
    <t>2. 다운로드가 시작되고, 완료되면 이모티콘 리스트에 추가되어 딤드 처리 됨
 - 이모티콘 설정 &gt; 순서 편집 탭 화면의 가장 위에서 해당 이모티콘 확인 가능</t>
  </si>
  <si>
    <t>1. 숨긴 아이템 다운로드 실행 &gt; 채팅방 &gt; 이모티콘 키보드 확인</t>
  </si>
  <si>
    <t>1. 채팅방의 이모티콘 키보드에 다운로드한 내용이 반영됨</t>
  </si>
  <si>
    <t xml:space="preserve">1. 메인디바이스 &gt; 숨김 아이템 다운로드 실행
2. 서브디바이스 설정화면 진입 &gt; 동기화 처리 확인
 - 안드 태블릿 / 아이 태블릿 / 윈도우or맥
</t>
  </si>
  <si>
    <t>1. 서브디바이스의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</si>
  <si>
    <t>1. 서브디바이스 &gt; 숨김 아이템 다운로드 실행
 - 안드 태블릿 / 아이 태블릿 / 윈도우or맥
2. 메인디바이스 설정화면 진입 &gt; 동기화 처리 확인</t>
  </si>
  <si>
    <t>미니 이모티콘 순서 편집</t>
  </si>
  <si>
    <t>1. 미니 이모티콘 순서 편집 메뉴 탭
2. 숨긴 이모티콘 탭
3. 순서 편집 탭</t>
  </si>
  <si>
    <t>1. 미니 이모티콘 설정 화면 진입
 - 디폴트로 순서 편집 탭이 활성회되어 보여짐
2. 숨긴 이모티콘 탭 화면으로 이동
3. 순서 편집 탭 화면으로 이동</t>
  </si>
  <si>
    <t>(Jameson, 25/11)
미니 이모티콘 순서 편집 &gt; 미니 순서 편집</t>
  </si>
  <si>
    <t>사용 중인 미니 이모티콘이 없음</t>
  </si>
  <si>
    <t>1. 안내 문구 표시
미니 이모티콘이 없습니다
숨긴 미니 이모티콘이 있는지 확인해 보세요.</t>
  </si>
  <si>
    <t>사용 중인 미니 이모티콘이 있음</t>
  </si>
  <si>
    <r>
      <rPr>
        <rFont val="Nanum Gothic"/>
      </rPr>
      <t xml:space="preserve">1. 
</t>
    </r>
    <r>
      <rPr>
        <rFont val="Nanum Gothic"/>
        <b/>
      </rPr>
      <t>iOS [&lt;]버튼</t>
    </r>
    <r>
      <rPr>
        <rFont val="Nanum Gothic"/>
      </rPr>
      <t xml:space="preserve"> or Android [&lt;-]버튼  / 미니 이모티콘 설정(타이틀)
순서 편집 탭 (활성화) / 숨긴 이모티콘 탭
-------------------------------------------------------
미니 이모티콘 순서를 변경하거나 숨길 수 있습니다.
단, 만료된 미니 이모티콘은 바로 삭제됩니다.
현재 사용 중인 이모티콘 목록이 순서대로 노출 됨
 - 미니이모티콘 썸네일 / 미니 이모티콘명 / 이동 핸들
  ㄴ만료 아이템 : 타이틀 회색 처리</t>
    </r>
  </si>
  <si>
    <t>(wizy, 24/6)
현재 만료 아이템 확인 불가</t>
  </si>
  <si>
    <t>2. 미니 이모티콘 설정 화면이 닫힘</t>
  </si>
  <si>
    <t>1. 미니 이모티콘 설정 화면에 설정한 순서가 반영됨</t>
  </si>
  <si>
    <t>1. 하단 메뉴바 노출
 - 하단 메뉴가 숨겨짐
2. 선택한 아이템이 맨 위로 이동 함
3. 선택한 아이템이 맨 아래로 이동 함
4. 선택한 아이템이 숨기기 되며,
 - 숨긴 이모티콘 화면에서 확인 가능</t>
  </si>
  <si>
    <t>1. 순서 변경/숨기기 실행 &gt; 채팅방 &gt; 미니 이모티콘 키보드 순서 확인</t>
  </si>
  <si>
    <t>1. 채팅방의 미니 이모티콘 키보드에 설정한 순서가 반영됨</t>
  </si>
  <si>
    <t>1. 서브디바이스의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</si>
  <si>
    <t>1. 서브디바이스 &gt; 순서 변경/숨기기 실행
 - 안드 태블릿 / 아이 태블릿 / 윈도우or맥
2. 메인디바이스 설정화면 진입 &gt; 동기화 처리 확인</t>
  </si>
  <si>
    <t>1. 메인디바이스의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</si>
  <si>
    <t>1. 안내 문구 표시
숨긴 미니 이모티콘이 없습니다
구매내역은 [내 이모티콘]에서 확인할 수 있습니다.</t>
  </si>
  <si>
    <r>
      <rPr>
        <rFont val="Nanum Gothic"/>
      </rPr>
      <t xml:space="preserve">1. 
</t>
    </r>
    <r>
      <rPr>
        <rFont val="Nanum Gothic"/>
        <b/>
      </rPr>
      <t>iOS [&lt;]버튼</t>
    </r>
    <r>
      <rPr>
        <rFont val="Nanum Gothic"/>
      </rPr>
      <t xml:space="preserve"> or Android [&lt;-]버튼  / 미니 이모티콘 설정(타이틀)
순서 편집 탭 / 숨긴 이모티콘 탭 (활성화) 
-------------------------------------------------------
숨긴 미니 이모티콘을 다시 다운로드 할 수 있습니다.
현재 미 사용 중인 다운로드 가능한 미니 이모티콘 목록이 순서대로 노출 됨
 - 미니 이모티콘 썸네일 / 미니 이모티콘명 / 다운로드 버튼</t>
    </r>
  </si>
  <si>
    <t>1. 숨긴 미니 이모티콘 다운로드 동작 확인
 - 우측 다운로드 버튼 탭</t>
  </si>
  <si>
    <t>2. 다운로드가 시작되고, 완료되면 미니 이모티콘 리스트에 추가되어 딤드 처리 됨
 - 미니 이모티콘 설정 &gt; 순서 편집 탭 화면의 가장 위에서 해당 미니 이모티콘 확인 가능</t>
  </si>
  <si>
    <t>1. 숨긴 아이템 다운로드 실행 &gt; 채팅방 &gt; 미니 이모티콘 키보드 확인</t>
  </si>
  <si>
    <t>1. 채팅방의 미니 이모티콘 키보드에 다운로드한 내용이 반영됨</t>
  </si>
  <si>
    <t>이모티콘 소리 자동 재생</t>
  </si>
  <si>
    <t>디폴트값 확인
 - 최초 설치 시</t>
  </si>
  <si>
    <t>1. 이모티콘 사운드 디폴트값 확인</t>
  </si>
  <si>
    <t>1. ON</t>
  </si>
  <si>
    <t>채팅방 &gt; 사운드콘 말풍선 존재</t>
  </si>
  <si>
    <t>1. 이모티콘 사운드 ON&lt;&gt;OFF 동작 확인
2. ON으로 설정한 후 채팅방에서 사운드콘 송수신
3. OFF로 설정한 후 채팅방에서 사운드콘 송수신</t>
  </si>
  <si>
    <t>1. 탭 시마다 ON/OFF 토글키가 전환되며, 마지막 선택 상태로 설정 됨 (기존스펙 동일)
2. 사운드콘의 사운드가 재생됨
3. 사운드콘의 사운드가 재생되지 않음</t>
  </si>
  <si>
    <t>서브디바이스 연동된 상태
 - 모바일 + 태블릿 + 윈도우 or 맥</t>
  </si>
  <si>
    <t>1. 이모티콘 사운드 ON&lt;&gt;OFF 값 변경 시 동기화 여부 확인</t>
  </si>
  <si>
    <t>1. 동기화 되지 않음 
 - 개별 클라 단위로 설정값이 동작 함</t>
  </si>
  <si>
    <t>메시지 입력할 때 이모티콘 추천창 보기</t>
  </si>
  <si>
    <t>* 이모티콘 추천</t>
  </si>
  <si>
    <t>미구독자 메뉴 미노출 확인</t>
  </si>
  <si>
    <t>이모티콘 플러스 미구독 사용자</t>
  </si>
  <si>
    <t>1. 메뉴 노출 여부 확인</t>
  </si>
  <si>
    <t>1. 이모티콘 자동 추천창 메뉴 미노출</t>
  </si>
  <si>
    <t>On동작 확인</t>
  </si>
  <si>
    <t>이모티콘 플러스 구독 사용자
메뉴 On상태</t>
  </si>
  <si>
    <t>1. 채팅방에서 추천검색 매칭 텍스트 입력
: 예) 하이, 안녕, 바이, 잘가</t>
  </si>
  <si>
    <t>1. 이모티콘 자동 추천창 노출된다.</t>
  </si>
  <si>
    <t>추천 키워드를 최신으로 업데이트</t>
  </si>
  <si>
    <t>1. 추천 키워드를 최신으로 업데이트 메뉴 탭
2. 업데이트 후 채팅방 내에서 추천 검색 키워드 입력</t>
  </si>
  <si>
    <t>1. 키워드 초기화 안내 팝업이 노출되며, 선택에 따라 동작 함 (기존 동작 동일, 안내문구는 변경 됨)
 - 이모티콘 플러스 추천 키워드를 최신 버전으로 업데이트 합니다.
   계속하시겠습니까?
   [취소][확인]
   ㄴ[취소] 탭 : 팝업이 닫히고, 초기화 실행이 취소 됨
   ㄴ[확인] 탭 : 팝업이 닫히고, 키워드 초기화 진행 됨
2. 이모티콘 추천검색 동작한다.</t>
  </si>
  <si>
    <t>구독 상태 동기화</t>
  </si>
  <si>
    <t>1. 구독 상태 동기화 메뉴 탭</t>
  </si>
  <si>
    <t>1. 동기화 안내 팝업이 노출되며, 선택에 따라 동작 함 (기존 스펙 동일)
 - 이모티콘 플러스 이용 상태를 동기화합니다. 
   [취소][확인]
   ㄴ[취소] 탭 : 팝업이 닫히고, 동기화 실행이 취소 됨
   ㄴ[확인] 탭 : 팝업이 닫히고, 동기화 실행 됨</t>
  </si>
  <si>
    <t>통화</t>
  </si>
  <si>
    <t>기본 UI - iOS</t>
  </si>
  <si>
    <t>[통화] 탭</t>
  </si>
  <si>
    <t xml:space="preserve">통화 화면 진입
[최근 통화 목록에 남기기 (default : on)]
[벨소리/연결음]
[통화 이력 초기화]
[영상 효과 초기화]
통화 중 설정
[보이스톡 통화 녹음]
[1:1 페이스톡 저데이터 사용] (default: off)
[스피커폰 이용 시 대체 마이크 사용  (default : off)]
[통화 음량]
seek bar (default: 0(가운데))
</t>
  </si>
  <si>
    <t>(trudy, 26/3)
보이스톡 통화 녹음 &gt; 통화 녹음 (메뉴명 변경)</t>
  </si>
  <si>
    <t>기본 UI - android</t>
  </si>
  <si>
    <t xml:space="preserve">통화 화면 진입
[통화 수신 허용]
[통화 수신 알림]
[벨소리/연결음]
[영상 효과 초기화]
통화 중 설정
[보이스톡 통화 녹음 N]
[1:1 페이스톡 저데이터 사용] (default: off)
[통화 음량]
seek bar (default: 0(가운데))
</t>
  </si>
  <si>
    <t>(connor, 26/1)
통화 수신 허용
 - 일본 계정 + 메인 디바이스에서만 노출
(sera, 26/2)
통화 이력 초기화 (메뉴추가)
보이스톡 통화 녹음 &gt; 통화 녹음 (메뉴명 변경)</t>
  </si>
  <si>
    <t>최근 통화 목록에 남기기 - iOS</t>
  </si>
  <si>
    <t>보이스톡/페이스톡 수/발신을 통해 [최근 통화 목록에 남기기] ON/OFF에 따른 동작 확인</t>
  </si>
  <si>
    <t xml:space="preserve">[ON 상태로 수발신]
- 톡의 통화 이력이 전화앱에 저장됨
- 전화 앱의 톡 통화 이력을 통해 발신 가능
[OFF상태에서 수발신]
보이스톡 수/발신 이력이 통화앱에 기록되지 않음
</t>
  </si>
  <si>
    <t>스피커폰 이용시 대체 마이크 사용</t>
  </si>
  <si>
    <t>스피커폰 이용시 대체 마이크 사용 ON/OFF 상태에서 보이스톡/페이스톡 수/발신</t>
  </si>
  <si>
    <t>보이스톡/페이스톡 정상적으로 통화됨
*아이폰에는 2개의 마이크가 내장돼 있음. 기본적으로 통화는 '전화용 마이크'를 통해 이루어지고, 고장 등의 사유로 통화가 불가할 때 '기본 마이크'를 사용하도록 하는 옵션</t>
  </si>
  <si>
    <t>통화앱에 보이스톡/페이스톡 통화 내역이 있는 상태에서 앱 삭제</t>
  </si>
  <si>
    <t xml:space="preserve">통화앱의 보톡/페톡 기록 삭제됨
</t>
  </si>
  <si>
    <t>통화 수신 알림 - android</t>
  </si>
  <si>
    <t xml:space="preserve">1. OS설정&gt; 애플리케이션&gt; 카카오톡&gt; 앱 알림 on
2. 카카오톡&gt; 더보기&gt; 설정&gt; 통화&gt; [통화 수신 알림] 메뉴 진입
</t>
  </si>
  <si>
    <t xml:space="preserve">랜딩: OS설정&gt; 애플리케이션&gt; 카카오톡&gt; 알림&gt; 알림 카테고리&gt; 통화
</t>
  </si>
  <si>
    <t>벨소리/연결음</t>
  </si>
  <si>
    <t xml:space="preserve">벨소리/연결음을 탭하여, 보페톡의 알림음 선택 후 해당 음이 적용되었는지 확인
</t>
  </si>
  <si>
    <t>보이스톡 / 페이스톡 수발신시 선택한 알림음이 링톤 및 링백톤으로 재생됨</t>
  </si>
  <si>
    <t>* '1:1페이스톡 저데이터 사용' 기능은 기본 TC 에서 진행한다. (현재 행의 분류4에 셀참조 된 영역에서 진행한다.)</t>
  </si>
  <si>
    <t>통화 음량 조절 후 보이스톡/페이스톡 통화</t>
  </si>
  <si>
    <t>설정한 음량이 보이스톡/페이스톡 통화 볼륨에 적용됨</t>
  </si>
  <si>
    <t>카나나</t>
  </si>
  <si>
    <t>대화/통화 요약</t>
  </si>
  <si>
    <t>한 채팅방 내 24시간 이내 수신된 메시지가 안읽은 메시지 5개 이상 + 채팅방 폴더 기능 ON 상태</t>
  </si>
  <si>
    <t>1. 대화/통화 요약 이용하기 옵션 OFF &gt; ON 상태 변경 
&gt; 채팅탭 안읽음 폴더 진입 &gt; 요약 미리보기 영역 노출 및 탭 시 요약 상세 하프뷰 레이어 노출 확인
2. 대화/통화 요약 이용하기 옵션 ON &gt; OFF 상태 변경</t>
  </si>
  <si>
    <t>1. 대화/통화 요약 이용하기 옵션 ON 상태로 변경되고 채팅탭 안읽음 폴더 내 대화 요약 기능 노출됨
- 최초 동의 시 카나나 이용 동의 레이어 통해 이용 동의 후 기능 사용 가능
2. 대화/통화 요약 이용하기 옵션 OFF 상태로 변경되며 채팅탭 안읽음 폴더 내 대화 요약 기능 노출되지 않음</t>
  </si>
  <si>
    <t>* 요약 대상 제외 말풍선 종류
- 이모티콘, 이미지, 비디오, 연락처, 오디오, 일정, 투표, 지도, 프로필, 파일, 검색, 톡모임, 보이스톡, 라이브톡, 레버리지, 알림톡, 숏폼 공유 말풍선</t>
  </si>
  <si>
    <t>AI 영상 템플릿</t>
  </si>
  <si>
    <t>1. AI 영상 템플릿 옵션 OFF &gt; ON 상태 변경 
&gt; 프로필 상세 &gt; 새 게시물 &gt; 상단 AI 붙은 템플릿 탭하여 생성
&gt; 채팅방 내 이미지 상세 뷰어 &gt; [영상으로 만들기] 버튼 탭 &gt; AI 뱃지 붙은 템플릿 탭하여 생성
2. AI 영상 템플릿 옵션 ON &gt; OFF 상태 변경</t>
  </si>
  <si>
    <t>1. AI 템플릿 통해 영상 생성됨
2. AI 템플릿 기능 사용 불가함</t>
  </si>
  <si>
    <t>(sera. 26/5)
옵션 OFF 상태로 AI 템플릿 기능 시도 시 옵션 설정 화면으로 이동</t>
  </si>
  <si>
    <t>카나나 검색</t>
  </si>
  <si>
    <r>
      <rPr>
        <rFont val="Nanum Gothic"/>
        <i/>
        <color rgb="FF9900FF"/>
      </rPr>
      <t xml:space="preserve">* 26/3차 릴리즈 시점 Real 오픈 예정으로 3차 리그레션 시엔 제외
</t>
    </r>
    <r>
      <rPr>
        <rFont val="Nanum Gothic"/>
      </rPr>
      <t xml:space="preserve">
1. 카나나 검색 옵션 OFF &gt; ON 상태 변경 &gt; 채팅방 내 입력창 우측 영역 카나나 아이콘 탭하여 검색 진행
2. 카나나 검색 옵션 ON &gt; OFF 상태 변경 </t>
    </r>
  </si>
  <si>
    <t>1. 키워드에 따른 카나나 검색 동작함
2. 채팅방 내 입력창 우측 영역 #검색으로 노출됨</t>
  </si>
  <si>
    <t>서비스 이용 동의 철회</t>
  </si>
  <si>
    <t>카나나 이용 동의 ON 상태</t>
  </si>
  <si>
    <t>서비스 이용 동의 철회 메뉴 탭하여 서비스 이용 동의 철회 진행</t>
  </si>
  <si>
    <t>카나나 메뉴 모두 OFF 상태로 변경되고 기능 사용 불가함
- 이후 옵션 ON 시도 시 이용 동의 레이어 노출 후 이용 동의 시 기능 사용 가능</t>
  </si>
  <si>
    <t>실험실</t>
  </si>
  <si>
    <t>서버 컨트롤로 변경되어 메뉴 매차수 업데이트 필요</t>
  </si>
  <si>
    <t>카카오 실험실 메뉴 및 기능 확인</t>
  </si>
  <si>
    <t>- 실험실 기능 메뉴가 표시됨
- 실험실 기능들이 정상 동작하는지 확인
- 실험실 첫 진입
실험실 이용방식 변경 안내
더 나은 실험실 기능 제공을 위해 실험실
이용방식이 변경되었습니다.
실험실 기능을 이용하시려면 '실험실 이용하기' 설정을 켜주세요.
[확인]
카카오 실험실
출시 준비 중인 새로운 기능을 먼저 이용해 볼 수 있습니다.
실험실 기능은 훤하실 때 끄고 켜실 수 있습니다.
iOS
- 실험실 이용하기 [토글키]
- 미디어 만료 알림 [토글키]
- 메시지 입력 중 상태 보기 [토글키]
- 스와이프로 읽지 않음 표시 [토글키]
- 말풍선 번역 [토글키]
- 네트워크 사용량 표시 [토글키]
- NOW 키워드 이모티콘 추천 [토글키]
Android
 - 실험실 이용하기 [토글키]
 - 미디어 만료 알림 [토글키]
 - 메시지 입력 중 상태 보기 [토글키]
 - 말풍선 번역 [토글키]
 - 인앱브라우저 앱 화면 분리 [토글키]
 - 키워드 알림 모아보기 [토글키]
 - NOW 키워드 이모티콘 추천 [토글키]
실험실 기능은 바람처럼 나타났다 소리없이 사라질 수 있습니다.</t>
  </si>
  <si>
    <t>(리사)
2023/05 실험실 스펙
1. 실험실 이용하기 (대설정) 최초 on 시 다 on
2. 실험실에 개별 항목의 기본값은 없으며, 대설정을 따라간다.
3. 실험실 개별 항목은 기기별로 설정값이 동기화 되지는 않는다.
(aren)
2025/6차 iOS 채팅방별 알림 지우기 기능 실험실 제거 반영
 (정규 기능으로 포함)
(cera)
2025/7차 And 멘션 자동 적용하기 실험실 정식화로 기대결과에 제거 반영</t>
  </si>
  <si>
    <t>(evie, 26/2)
iOS
- 실험실 이용하기 [토글키]
- 리스트형 +플러스메뉴 사용 [토글키]
- 채팅방 미디어 알림 받기 [토글키]
- 채팅방을 옆으로 밀어 읽지 않음 표시 [토글키]
- 말풍선 번역 [토글키]
- 네트워크 사용량 표시 [토글키]
(chang, 26/3)
Android 
 - 리스트형+플러스메뉴 사용 [토글키]
 - 채팅방 미디어 알림받기 [토글키] 
 - 말풍선 번역 [토글키]
(yumi, 26/5)
Android
 - 리스트형+플러스메뉴 사용 [토글키]
 - 말풍선 번역 [토글키]
(sera, 26/5)
iOS
- 채팅방 미디어 알림 받기 [토글키] - 삭제</t>
  </si>
  <si>
    <t>흔들기</t>
  </si>
  <si>
    <t>흔들기 기능 사용</t>
  </si>
  <si>
    <t>흔들기 메뉴를 탭하고 들어가서 흔들기 기능을 활성화 시키고, 각 기능별 설정 후 확인</t>
  </si>
  <si>
    <r>
      <rPr>
        <rFont val="Nanum Gothic"/>
      </rPr>
      <t xml:space="preserve">카카오톡 실행 후 흔들기 실행시 아래의 기능 실행 확인
(2024/07차 기준)  
</t>
    </r>
    <r>
      <rPr>
        <rFont val="Nanum Gothic"/>
        <b/>
      </rPr>
      <t xml:space="preserve">- 흔들기 설정 페이지
</t>
    </r>
    <r>
      <rPr>
        <rFont val="Nanum Gothic"/>
      </rPr>
      <t xml:space="preserve"> ㄴ빠르게 인증하기
  : 톡학생증
 ㄴ빠르게 확인하기
  : 전자증명서
  : 받은 선물함 
  : 카카오톡 예약하기
  : 코드스캔
 ㄴ빠르게 페이하기
  : 결제
  : 송금코드
  : 계좌송금
</t>
    </r>
    <r>
      <rPr>
        <rFont val="Nanum Gothic"/>
        <b/>
      </rPr>
      <t xml:space="preserve">- 흔들기 홈 노출 순서
</t>
    </r>
    <r>
      <rPr>
        <rFont val="Nanum Gothic"/>
        <strike/>
      </rPr>
      <t xml:space="preserve">  : 출입 QR
    ㄴ 무인 점포 출입 시 간편하게 인증  /  이미지</t>
    </r>
    <r>
      <rPr>
        <rFont val="Nanum Gothic"/>
      </rPr>
      <t xml:space="preserve">
  : 톡학생증
    ㄴ 재학·졸업 오프라인 간편 인증  /  이미지  
  : 전자증명서
    ㄴ 신청한 증명서 확인  /  이미지
  : 받은 선물함
    ㄴ 내가 받은 선물 확인  /  이미지
  : 카카오톡 예약하기
    ㄴ 예약 내역, 모바일 티켓 확인  /  이미지
  : 코드스캔
    ㄴ QR코드 및 바코드 스캔  /  이미지
  : 결제
    ㄴ 오프라인 매장 결제  /  이미지
  : 송금코드
    ㄴ QR코드로 누구에게나 송금받기  /  이미지
  : 계좌송금
    ㄴ 원하는 계좌번호로 송금하기 / 이미지
</t>
    </r>
  </si>
  <si>
    <r>
      <rPr>
        <rFont val="Nanum Gothic"/>
      </rPr>
      <t xml:space="preserve">(Jameson, 2023/09) 
ios : 흔들기 off 시에도 서비스 리스트 노출되도록 변경
</t>
    </r>
    <r>
      <rPr>
        <rFont val="Nanum Gothic"/>
        <color rgb="FF1155CC"/>
        <u/>
      </rPr>
      <t>https://wiki.daumkakao.com/pages/viewpage.action?pageId=1254010814</t>
    </r>
    <r>
      <rPr>
        <rFont val="Nanum Gothic"/>
      </rPr>
      <t xml:space="preserve"> 
(pond, 24/7)
흔들기 - 출입 QR 노출점 제거 
</t>
    </r>
    <r>
      <rPr>
        <rFont val="Nanum Gothic"/>
        <color rgb="FF1155CC"/>
        <u/>
      </rPr>
      <t>https://wiki.daumkakao.com/pages/viewpage.action?pageId=1430221547</t>
    </r>
  </si>
  <si>
    <t>(Jameson, 25/11)
Android
흔들기 기능 (토글)
빠르게 인증하기
 - 지갑 (토글)
 - 모바일 신분증 (토글)
빠르게 확인하기
 - 받은 선물함 (토글)
 - 카카오톡 예약하기 (토글)
 - 코드스캔 (토글)
빠르게 페이하기
 - 결제 (토글)
 - 송금코드 (토글)
 - 계좌송금 (토글)
(evie, 26/2)
iOS
흔들기 기능 (토글)
빠르게 인증하기
- 지갑 (토글)
빠르게 확인하기
- 받은 선물함 (토글)
- 카카오톡 예약하기 (토글)
- 코드스캔 (토글)
빠르게 페이하기
- 결제 (토글)
- 송금코드 (토글)
- 계좌송금 (토글)</t>
  </si>
  <si>
    <t>동영상 서비스 설정</t>
  </si>
  <si>
    <t>기본값 및 동작 확인</t>
  </si>
  <si>
    <t>동영상 자동 재생의 기본값이 설정되어 있는 것을 확인하고, 설정을 바꾸고 나서 해당 설정이 적용되는지 확인</t>
  </si>
  <si>
    <t>기본값은 "항상사용" 으로 선택되어 있으며, 
사용안함 / Wifi에서만의 경우, 자동재생되는 연결 서비스에서 변경 권고 및 알림창이 나타남 
예) 카카오TV 등</t>
  </si>
  <si>
    <t>_x0008_v10.1.6</t>
  </si>
  <si>
    <t>(chang, 26/04)
사용안함 설정 &gt;  카카오 쇼핑 &gt; 라이브 컨텐츠 선택 &gt; 변경 권고 알림창 확인</t>
  </si>
  <si>
    <t>숏폼 화질</t>
  </si>
  <si>
    <t>숏폼 TC 에서 진행</t>
  </si>
  <si>
    <t>미성년 보호조치 신청</t>
  </si>
  <si>
    <t>톡 더보기 &gt; 설정 &gt; 기타 &gt; 미성년자 보호조치 신청</t>
  </si>
  <si>
    <t>카카오톡 문의하기_고객센터 웹뷰로 연결
 - 연결까지만 확인하고 실제 접수는 진행하지 않음</t>
  </si>
  <si>
    <t xml:space="preserve">jina &gt; 26/3차 진입점 제거
- 숏폼 칩 &gt; 설정
- 설정 &gt; 기타 </t>
  </si>
  <si>
    <t>샵검색 설정</t>
  </si>
  <si>
    <t>롱탭검색</t>
  </si>
  <si>
    <t>ON으로 설정 후 채팅방 사진 메시지 롱탭메뉴 확인</t>
  </si>
  <si>
    <t xml:space="preserve">메시지 롱탭메뉴에 [#검색]메뉴가 표시됨
</t>
  </si>
  <si>
    <t>(elliott, 2022/06)
 - 이미지 롱탭 시 #검색 메뉴 노출
 - 텍스트 롱탭 시 #검색 메뉴 미노출</t>
  </si>
  <si>
    <t>OFF로 설정 후 채팅방 메시지 롱탭메뉴 확인</t>
  </si>
  <si>
    <t xml:space="preserve">메시지 롱탭메뉴에 [#검색]메뉴가 표시되지 않음
</t>
  </si>
  <si>
    <t>최근검색어</t>
  </si>
  <si>
    <t>ON으로 설정 후 샵검색에서 검색이력 확인</t>
  </si>
  <si>
    <t xml:space="preserve">추천 검색어에 검색이력이 표시됨
</t>
  </si>
  <si>
    <t>OFF로 설정 후 샵검색에서 검색이력 확인</t>
  </si>
  <si>
    <t xml:space="preserve">추천 검색어에 검색이력이 표시되지 않음
</t>
  </si>
  <si>
    <t>광고/검색 설정</t>
  </si>
  <si>
    <t>최근 검색 자동 저장</t>
  </si>
  <si>
    <t>친구/채팅/더보기 탭에서 검색</t>
  </si>
  <si>
    <t xml:space="preserve">검색창 활성화시 이전 검색 이력이 표시됨
</t>
  </si>
  <si>
    <t>[최근 검색 자동저장] OFF</t>
  </si>
  <si>
    <t xml:space="preserve">검색창 활성화시 이전 검색 이력이 표시되지 않음
</t>
  </si>
  <si>
    <t>Only iOS 
- OS 제공기능</t>
  </si>
  <si>
    <t>톡 설정 &gt; 음성 메시지 글자 변환</t>
  </si>
  <si>
    <t xml:space="preserve">톡 실험실 미 사용자 </t>
  </si>
  <si>
    <t>1. 톡 더보기 &gt; 설정 &gt; 기타 &gt; OS 제공기능 &gt; '음성 메시지 글자 변환' 메뉴 확인 
 - 60초 이내 음성메시지를 글자로 분석하여 표시합니다. 분석된 결과는 나에게만 표시됩니다. 
2. 임의 언어로 설정 
 - ex) 한국어, 영어, 일본어, 자동 앱 언어 따름</t>
  </si>
  <si>
    <t xml:space="preserve">1. 실험실 미이용자의 경우 default on 상태로 제공됨 
- 자동
2. 설정된 메뉴로 변경됨 </t>
  </si>
  <si>
    <t>이전 설정값 유지</t>
  </si>
  <si>
    <t xml:space="preserve">톡 실험실 사용자 </t>
  </si>
  <si>
    <r>
      <rPr>
        <rFont val="Nanum Gothic"/>
      </rPr>
      <t xml:space="preserve">1. 설정 값은 실험실 이용자의 경우 마지막 설정 상태값을 유지해서 노출됨
</t>
    </r>
    <r>
      <rPr>
        <rFont val="Nanum Gothic"/>
      </rPr>
      <t xml:space="preserve">
컨텍스트 메뉴에 따라 노출됨 
 - 자동 (앱 언어따름)
 - 한국어
 - 영어 
 - 일본어 
 - 사용안함 
 - 취소 
2) 설정된 메뉴로 변경됨 </t>
    </r>
  </si>
  <si>
    <t>(sallyy, 25/8)
구버전 -&gt; 신버전 업데이트 시 설정값 유지로 확인</t>
  </si>
  <si>
    <t>웨어러블 디바이스</t>
  </si>
  <si>
    <t>Wear OS 설정</t>
  </si>
  <si>
    <t>작성중</t>
  </si>
  <si>
    <t>Siri</t>
  </si>
  <si>
    <t>Siri 공유 제안</t>
  </si>
  <si>
    <t>Siri 메시지 읽기/보내기</t>
  </si>
  <si>
    <t>공지사항 확인</t>
  </si>
  <si>
    <t xml:space="preserve">공지사항 리스트가 표시되고, 각 공지사항 별 페이지로 이동됨
</t>
  </si>
  <si>
    <t>카톡 안녕가이드</t>
  </si>
  <si>
    <t>카톡 안녕가이드 항목 탭</t>
  </si>
  <si>
    <t>안녕가이드 인앱 브라우저 페이지로 이동</t>
  </si>
  <si>
    <t>고객센터 / 운영정책</t>
  </si>
  <si>
    <t>고객센터/운영정책 항목 탭</t>
  </si>
  <si>
    <t>고객센터 페이지로 이동함</t>
  </si>
  <si>
    <t>앱관리</t>
  </si>
  <si>
    <t>메뉴 확인</t>
  </si>
  <si>
    <t>메뉴 항목 확인</t>
  </si>
  <si>
    <t>메뉴 항목과 현재 설치된 버전이 나타남</t>
  </si>
  <si>
    <t>최신 버전 사용중</t>
  </si>
  <si>
    <t>1. 앱 관리 메뉴 페이지 노출 확인</t>
  </si>
  <si>
    <r>
      <rPr>
        <rFont val="Nanum Gothic"/>
      </rPr>
      <t xml:space="preserve">[공통]
1. 버전 정보 영역 노출됨
-  뒤로 가기 아이콘 + '앱 관리' 타이틀
- '버전 정보' 타이틀
- 카카오톡 아이콘 + '카카오톡' 문구 + (최신버전) 
- [업데이트] 버튼이 노출되지 않음 
  ㄴ 노출될 경우, 배포 버전에 대한 확인 필요
[Android]
1. 앱 관리 도구 영역 노출됨
버전정보
카카오톡 아이콘 + 카카오톡 + 버전
</t>
    </r>
    <r>
      <rPr>
        <rFont val="Nanum Gothic"/>
        <sz val="8.0"/>
      </rPr>
      <t xml:space="preserve">앱 관리 도구
</t>
    </r>
    <r>
      <rPr>
        <rFont val="Nanum Gothic"/>
      </rPr>
      <t xml:space="preserve">앱 최적화 
오류 도구
[iOS]
1. 앱 관리 도구 영역 노출됨
버전 정보
카카오톡 아이콘 + 카카오톡 + 버전
</t>
    </r>
    <r>
      <rPr>
        <rFont val="Nanum Gothic"/>
        <sz val="8.0"/>
      </rPr>
      <t>앱 관리 도구</t>
    </r>
    <r>
      <rPr>
        <rFont val="Nanum Gothic"/>
      </rPr>
      <t xml:space="preserve">
정보수집 및 오류 보고</t>
    </r>
  </si>
  <si>
    <r>
      <rPr>
        <rFont val="Nanum Gothic"/>
      </rPr>
      <t xml:space="preserve">(jenna, 2023/8) 아래 문서 스펙으로 확인
</t>
    </r>
    <r>
      <rPr>
        <rFont val="Nanum Gothic"/>
        <color rgb="FF1155CC"/>
        <u/>
      </rPr>
      <t>https://kko.to/rUoSw</t>
    </r>
    <r>
      <rPr>
        <rFont val="Nanum Gothic"/>
      </rPr>
      <t xml:space="preserve">
&gt;&gt; 마지막 페이지 참조</t>
    </r>
  </si>
  <si>
    <t>1. 뒤로 가기 아이콘 탭</t>
  </si>
  <si>
    <t>1. 설정 페이지 노출됨</t>
  </si>
  <si>
    <t>[Android]
앱 최적화</t>
  </si>
  <si>
    <t>[Android]
1. 앱 최적화 메뉴 탭</t>
  </si>
  <si>
    <t>[Android]
1. 앱 최적화 메뉴 페이지로 이동됨</t>
  </si>
  <si>
    <t>[Android]
오류 도구</t>
  </si>
  <si>
    <t>[Android]
1. 오류 도구 메뉴 탭</t>
  </si>
  <si>
    <t>[Android]
1. 오류 도구 메뉴 페이지로 이동됨</t>
  </si>
  <si>
    <t>[iOS]
정보수집 및 오류 보고</t>
  </si>
  <si>
    <t>[iOS]
1. 정보수집 및 오류 보고 메뉴 탭</t>
  </si>
  <si>
    <t>[iOS]
1. 정보수집 및 오류 보고 페이지로 이동됨</t>
  </si>
  <si>
    <r>
      <rPr>
        <rFont val="Nanum Gothic"/>
      </rPr>
      <t xml:space="preserve">참고 </t>
    </r>
    <r>
      <rPr>
        <rFont val="Nanum Gothic"/>
        <color rgb="FF1155CC"/>
        <u/>
      </rPr>
      <t>agit</t>
    </r>
  </si>
  <si>
    <t>소셜 로그인</t>
  </si>
  <si>
    <t>웹 브라우저를 통한 확인</t>
  </si>
  <si>
    <r>
      <rPr>
        <rFont val="Nanum Gothic"/>
      </rPr>
      <t xml:space="preserve">1. 데모 페이지 접속 (카톡 인앱브라우저 or safari/chrome)
</t>
    </r>
    <r>
      <rPr>
        <rFont val="Nanum Gothic"/>
        <color rgb="FF1155CC"/>
        <u/>
      </rPr>
      <t>https://developers.kakao.com/tool/demo/login/login</t>
    </r>
    <r>
      <rPr>
        <rFont val="Nanum Gothic"/>
      </rPr>
      <t xml:space="preserve">
2. [카카오계정으로 로그인] 버튼 탭
*주의 : iOS의 경우 랜더링되는 카카오톡앱을 복수 설치한 경우(sandbox~CBT) 테스트할 페이즈의 앱으로 이동 불가할 수 있음
3. 동의창 렌더링이 정상적으로 됐는지 확인
3-1. 동의창에서 [보기] 버튼들을 탭하여 약관 상세가 잘 표시되는지 확인
 *이미 해당 서비스에서 카카오 로그인을 통해 동의한 적이 있으면 동의창이 표시되지 않음. '연결 끊기' 후 테스트 진행
  (연결 끊기 : </t>
    </r>
    <r>
      <rPr>
        <rFont val="Nanum Gothic"/>
        <color rgb="FF1155CC"/>
        <u/>
      </rPr>
      <t>https://developers.kakao.com/tool/demo/login/unlink</t>
    </r>
    <r>
      <rPr>
        <rFont val="Nanum Gothic"/>
      </rPr>
      <t xml:space="preserve"> 에서 [탈퇴] 버튼 탭)
4. [동의] 버튼 탭
 - android 인앱 브라우저 : 데모 페이지로 리다이렉트 됨
 - android 크롬 브라우저 : 톡이 BG로 내려가고 데모 페이지가 표시됨
 - iOS 인앱 브라우저 : 데모 페이지로 리다이렉트 됨
 - iOS safari : '사용 중이던 서비스로 이동하여 로그인을 완료해주세요.' 문구의 페이지가 표시됨. 데모 페이지 복귀는 직접 해야 함.
5. 사용자 토큰이 정상 발급 되었는지 확인
 - [카카오계정으로 로그인] 버튼 하단에 사용자 토큰 값이 표시됨</t>
    </r>
  </si>
  <si>
    <t>(Jameson, 2022/01) 링크 진입 후,
디벨로퍼스 글자 터치하여 디벨로퍼스 가입한 뒤 진행 (이메일 미리 등록해두기)</t>
  </si>
  <si>
    <t>샘플앱을 통한 확인</t>
  </si>
  <si>
    <r>
      <rPr>
        <rFont val="Nanum Gothic"/>
      </rPr>
      <t xml:space="preserve">- </t>
    </r>
    <r>
      <rPr>
        <rFont val="Nanum Gothic"/>
        <color rgb="FF1155CC"/>
        <u/>
      </rPr>
      <t>iOS 샘플 앱</t>
    </r>
    <r>
      <rPr>
        <rFont val="Nanum Gothic"/>
      </rPr>
      <t xml:space="preserve">의 최상단 빌드 사용
- </t>
    </r>
    <r>
      <rPr>
        <rFont val="Nanum Gothic"/>
        <color rgb="FF1155CC"/>
        <u/>
      </rPr>
      <t>android 샘플 앱</t>
    </r>
    <r>
      <rPr>
        <rFont val="Nanum Gothic"/>
      </rPr>
      <t xml:space="preserve">의 최상단 빌드 사용
  : android 샘플 앱 사용전, developers site에 Android Key Hash를 입력해야 함
  : </t>
    </r>
    <r>
      <rPr>
        <rFont val="Nanum Gothic"/>
        <color rgb="FF1155CC"/>
        <u/>
      </rPr>
      <t>https://developers.kakao.com/user/profile</t>
    </r>
    <r>
      <rPr>
        <rFont val="Nanum Gothic"/>
      </rPr>
      <t xml:space="preserve"> (계정 설정 &gt; 샘플앱 설정 &gt; Android 키 해시에 아래 값을 추가)
    "gk0T7FKhIu/eGmfLHW99t886gqo="
1. 샘플 앱 다운로드 및 실행
2. [loginWithKakaoTalk()] 버튼 탭
or 
[loginWithKakaoTalk(launchMethod:) - UniversalLink] (iOS SDK sample 앱 only) 버튼 탭
3. 동의창 렌더링이 정상적으로 되었는지 확인
3-1. 동의창에서 [보기] 버튼들을 탭하여 약관 상세가 잘 표시되는지 확인
 *이미 해당 서비스에서 카카오 로그인을 통해 동의한 적이 있으면 동의창이 표시되지 않음. '연결 끊기' 후 테스트 진행
  (연결 끊기 : 샘플앱에서 unlink() 버튼 탭. 톡으로 돌아가면 동의창 표시됨)
4. 동의 버튼 탭
5. 사용자 토큰이 정상 발급 되었는지 확인
- 우상단의 [Log] 로 확인
</t>
    </r>
  </si>
  <si>
    <r>
      <rPr>
        <rFont val="Nanum Gothic"/>
      </rPr>
      <t xml:space="preserve">(Jameson, 25/3)
1. 하기 링크 진입하여 카카오 계정 로그인
</t>
    </r>
    <r>
      <rPr>
        <rFont val="Nanum Gothic"/>
        <color rgb="FF1155CC"/>
        <u/>
      </rPr>
      <t>https://developers.kakao.com/user/profile</t>
    </r>
    <r>
      <rPr>
        <rFont val="Nanum Gothic"/>
      </rPr>
      <t xml:space="preserve">
2. 샘플앱 설정 &gt; Android 키 해시 하단 수정 버튼 터치
&gt; gk0T7FKhIu/eGmfLHW99t886gqo= 복사하여 입력 후 저장
3. 테스트폰에 샘플앱 설치하여 진행
App센터 샘플앱 권한 필요</t>
    </r>
  </si>
  <si>
    <t xml:space="preserve">zeron, 25/3
해시 키 입력 시 " 제거
gk0T7FKhIu/eGmfLHW99t886gqo=
</t>
  </si>
  <si>
    <t>카카오링크 확인</t>
  </si>
  <si>
    <r>
      <rPr>
        <rFont val="Nanum Gothic"/>
      </rPr>
      <t xml:space="preserve">
1. 모바일 브라우저(크롬/사파리)에서 데모 사이트에 접근
  : </t>
    </r>
    <r>
      <rPr>
        <rFont val="Nanum Gothic"/>
        <color rgb="FF1155CC"/>
        <u/>
      </rPr>
      <t>https://developers.kakao.com/tool/demo/message/kakaolink</t>
    </r>
    <r>
      <rPr>
        <rFont val="Nanum Gothic"/>
      </rPr>
      <t xml:space="preserve">
2. 카카오톡 아이콘 탭
3. 친구 선택 후 공유
4. 말풍선이 챗방에 잘 표시 되고, 각 버튼을 통해 샘플페이지로 잘 이동하는지 확인
</t>
    </r>
  </si>
  <si>
    <t>(wizy, 25/9)
앱으로 보기 선택 시 웹으로 이동하여 페이지 열림</t>
  </si>
  <si>
    <t>주요 앱 로그인 확인</t>
  </si>
  <si>
    <r>
      <rPr>
        <rFont val="Nanum Gothic"/>
      </rPr>
      <t>아래 앱에서 카카오 로그인이 잘 되는지 확인
⚠️</t>
    </r>
    <r>
      <rPr>
        <rFont val="Nanum Gothic"/>
        <b/>
      </rPr>
      <t>톡 암호잠금 설정 ON 및 OFF 상태에서 모두 확인</t>
    </r>
    <r>
      <rPr>
        <rFont val="Nanum Gothic"/>
      </rPr>
      <t xml:space="preserve">
- 카카오웹툰
- 프렌즈팝콘
- 요기요
</t>
    </r>
  </si>
  <si>
    <t>광고 - 담당자 | jinny.soo</t>
  </si>
  <si>
    <t>비즈보드 (일반)</t>
  </si>
  <si>
    <t>친구탭 비즈보드 
- 네거티브 피드백 불가
- reservedTime 1초
- 동일 광고가 지속적으로 노출될 수 있음 (보장형 광고소재)</t>
  </si>
  <si>
    <t>1. 친구탭 &gt; 비즈보드 영역 탭 (위치 : 업데이트한 프로필 영역 하단)
2. 광고 닫기</t>
  </si>
  <si>
    <t>1. 광고 페이지로 랜딩
2. 친구탭으로 복귀</t>
  </si>
  <si>
    <t>보노:
And: 비즈보드 광고 진입 후 뒤로가기 시 빈화면 노출되는 현상 인앱브라우저를 거쳐 오픈채팅 키워드 검색목록으로 랜딩되어 발생하는 현상으로 이슈아님
ATEAM-13107 
(robbie, 24/7)
가로모드 : 비즈모드 미노출
(sovie, 26/4)
친구/소식탭 하단에 비즈보드 영역 노출</t>
  </si>
  <si>
    <t>갱신</t>
  </si>
  <si>
    <t>갱신 O</t>
  </si>
  <si>
    <t>친구탭 광고 1초 이상 체류 후 탭이동 &gt; 친구탭 복귀</t>
  </si>
  <si>
    <t>광고 소재 갱신되어 노출됨</t>
  </si>
  <si>
    <t>(wizy, 2023/9)
동일 광고 노출되더라도 새로고침되면 갱신되는 것</t>
  </si>
  <si>
    <t>갱신 X</t>
  </si>
  <si>
    <t>친구탭 광고 1초 미만 체류 후 탭이동 &gt; 복귀</t>
  </si>
  <si>
    <t>소재 갱신되지 않고 유지해서 노출됨</t>
  </si>
  <si>
    <t>네거티브 피드백</t>
  </si>
  <si>
    <t>[Android]
친구탭 비즈보드 &gt; 롱탭 시도
[iOS]
친구탭 비즈보드 &gt; 스와이프 시도</t>
  </si>
  <si>
    <t>[Android]
친구탭 비즈보드 롱탭 불가
[iOS]
친구탭 비즈보드 스와이프 불가</t>
  </si>
  <si>
    <t>채팅탭</t>
  </si>
  <si>
    <t>채팅탭 비즈보드
- 네거티브 피드백 가능 
- reservedTime 1초</t>
  </si>
  <si>
    <t>1. 채팅탭 &gt; 상단 비즈보드 영역에서 1초 이상 대기 후 광고탭 
2. 광고 닫고 채팅탭으로 복귀</t>
  </si>
  <si>
    <t>1. 광고 페이지로 랜딩
2. 채팅탭으로 복귀 : 신규 광고 소재로 변경됨</t>
  </si>
  <si>
    <t>채팅탭 광고 1초 이상 체류 후 탭이동 &gt; 채팅 탭 복귀</t>
  </si>
  <si>
    <t>채팅탭 광고 1초 미만 체류 후 탭이동 &gt; 채팅 탭 복귀</t>
  </si>
  <si>
    <t>1. 
[Android] 비즈보드 영역 롱탭 &gt; [이 광고 보지 않기] 탭
[iOS] 비즈보드 영역 스와이프 &gt; 숨김 
2. 피드백뷰에서 항목 선택
3. 3탭 진입 &gt; 채팅탭 복귀</t>
  </si>
  <si>
    <t>1. 피드백 뷰 노출
비즈보드 영역 롱탭/스와이프&gt; [이 광고 보지 않기]
X  어떤 점이 아쉬웠나요?
주신 의견을 반영해 적절한 광고가 노출되도록 노력하겠습니다. 다만 광고 유형에 따라 반영되는 데 시간이 걸릴 수 있습니다.
O 관심 없는 광고입니다.
O 이미 구매한 상품입니다. 
O 너무 자주 표시됩니다.
O 선정적/폭력적입니다..
O 불쾌하거나 민감한 내용입니다.
O 허위/과장 광고가 의심됩니다. 
- 비즈보드 광고 노출은 딤드처리되며 유지되고 있음
2. 항목 선택 시점에 피드백 뷰 닫힘 + 광고 숨김처리
3. 다른 광고 소재로 노출</t>
  </si>
  <si>
    <r>
      <rPr>
        <rFont val="Arial"/>
      </rPr>
      <t xml:space="preserve">(sovie, 26/4)
</t>
    </r>
    <r>
      <rPr>
        <rFont val="Arial"/>
        <color rgb="FF1155CC"/>
        <u/>
      </rPr>
      <t>QATEAM-12561</t>
    </r>
    <r>
      <rPr>
        <rFont val="Arial"/>
      </rPr>
      <t xml:space="preserve"> 채팅탭&gt; 비즈보드 숨김 시 피드백 하프뷰 내용 하단에 쏠려 노출됨
</t>
    </r>
  </si>
  <si>
    <t>생일 친구 상세</t>
  </si>
  <si>
    <t>생일인 친구 상세 비즈보드
- 생일친구 없는 경우 상세 페이지 진입 불가
- 네거티브 피드백 불가</t>
  </si>
  <si>
    <t>지난, 오늘, 다가오는 생일 중 하나라도 존재</t>
  </si>
  <si>
    <t>친구탭 &gt; 생일인 친구 상세 페이지 &gt; 지난, 오는, 다가오는 생일 영역 상단 비즈보드 탭</t>
  </si>
  <si>
    <t>광고 페이지로 랜딩</t>
  </si>
  <si>
    <r>
      <rPr>
        <rFont val="&quot;Nanum Gothic&quot;"/>
        <color rgb="FF1155CC"/>
      </rPr>
      <t xml:space="preserve">https://jira.daumkakao.com/browse/ITEAM-18230
</t>
    </r>
    <r>
      <rPr>
        <rFont val="&quot;Nanum Gothic&quot;"/>
      </rPr>
      <t>현재 등록된 소재 확인 방법</t>
    </r>
    <r>
      <rPr>
        <rFont val="&quot;Nanum Gothic&quot;"/>
        <color rgb="FF1155CC"/>
      </rPr>
      <t xml:space="preserve">
</t>
    </r>
    <r>
      <rPr>
        <rFont val="&quot;Nanum Gothic&quot;"/>
      </rPr>
      <t>1) ibjo &gt; 카카오비즈보드 &gt; 소재에서 뷰어블노출수 1이상 선택 후 광고계정ID 480302 조건으로 검색</t>
    </r>
    <r>
      <rPr>
        <rFont val="&quot;Nanum Gothic&quot;"/>
        <color rgb="FF000000"/>
      </rPr>
      <t xml:space="preserve">
</t>
    </r>
    <r>
      <rPr>
        <rFont val="&quot;Nanum Gothic&quot;"/>
        <color rgb="FF1155CC"/>
      </rPr>
      <t>http://kko.to/rET6viz1RK</t>
    </r>
    <r>
      <rPr>
        <rFont val="&quot;Nanum Gothic&quot;"/>
      </rPr>
      <t xml:space="preserve">
(단 이 URL의 경우, 전일자까지만 확인이 가능합니다)
2)</t>
    </r>
    <r>
      <rPr>
        <rFont val="&quot;Nanum Gothic&quot;"/>
        <color rgb="FF000000"/>
      </rPr>
      <t xml:space="preserve"> </t>
    </r>
    <r>
      <rPr>
        <rFont val="&quot;Nanum Gothic&quot;"/>
        <color rgb="FF1155CC"/>
      </rPr>
      <t>http://adbugger.devel.kakao.com/adaccounts</t>
    </r>
    <r>
      <rPr>
        <rFont val="&quot;Nanum Gothic&quot;"/>
      </rPr>
      <t xml:space="preserve">
에서 광고계정ID에 480302로 조회
(애드버거의 리스트는 실시간 등록된 노출 가능 소재입니다)
&gt; 조회되는 리스트가 없으면 광고가 등록되지 않아 생일 상세페이지에서 광고가 노출되지 않습니다.</t>
    </r>
  </si>
  <si>
    <t xml:space="preserve">(ellie.25/7)
등록된 광고 있어 테스트 진행
생일친구 더보기(상세페이지) 노출 조건 : 오늘 생일인 친구가 없지만 지난/다가오는 친구의 생일이 있으면 해당 영역은 노출됨 </t>
  </si>
  <si>
    <t>생일친구 상세 진입 &gt; back &gt; 생일친구 상세 진입</t>
  </si>
  <si>
    <t xml:space="preserve">진입 시마다 광고 갱신돼 노출됨 </t>
  </si>
  <si>
    <t xml:space="preserve">현재 등록된 소재가 없다면 n 처리 </t>
  </si>
  <si>
    <t>(ellie.25/7)
등록된 광고 있어 테스트 진행</t>
  </si>
  <si>
    <t>[Android]
생일친구 비즈보드 &gt; 롱탭 시도
[iOS]
생일친구 비즈보드 &gt; 스와이프 시도</t>
  </si>
  <si>
    <t>오픈채팅 홈</t>
  </si>
  <si>
    <t xml:space="preserve">오픈채팅쪽에서 리글 범위 포함되어있다고 확인 받아 케이스 숨김 처리(24/1/11 cc. ann) </t>
  </si>
  <si>
    <t>인기있는 오픈채팅방 영역 상단 비즈보드 탭</t>
  </si>
  <si>
    <t>woody 2023/05 
오픈채팅 홈 UI 변경으로 내 채팅방 상단 광고 노출로 확인 진행</t>
  </si>
  <si>
    <t xml:space="preserve">오픈채팅 홈 진입 &gt; 인기있는 오픈채팅방 키워드 다양하게 탭 </t>
  </si>
  <si>
    <t>키워드 탭 시마다 광고 갱신돼 노출됨</t>
  </si>
  <si>
    <t>woody 2023/05 
오픈채팅 홈 UI 변경으로 키워드 검색시 노출되는 광고로 확인
(wizy, 2023/9)
오픈채팅 홈 UI 변경으로 '내 채팅방' 세션에서 임의의 오픈채팅방등을 진입했다 빠져나오며 광고 갱신되는 것을 확인</t>
  </si>
  <si>
    <t xml:space="preserve">엔트리페이지 진입 &gt; 오픈프로필탭 변경 &gt; 오픈채팅탭 변경 </t>
  </si>
  <si>
    <t>광고 갱신되지 않고 노출됨</t>
  </si>
  <si>
    <t xml:space="preserve">2023/05
오픈채팅 홈 UI 변경되어 탭간 변경 확인 불가
</t>
  </si>
  <si>
    <t>[Android]
1. 광고 롱탭
[iOS]
1. 광고 우측으로 스와이프</t>
  </si>
  <si>
    <t>[Android]
비즈보드 롱탭 불가
[iOS]
비즈보드 스와이프 불가</t>
  </si>
  <si>
    <t>(jenna, 2023/6)
iOS 오픈채팅 홈 &gt; 내 채팅방 상단 광고 숨김 가능
(shannon, 2023/07)
and 롱탭 시, 광고 숨기기 가능</t>
  </si>
  <si>
    <t>(wizy, 2023/9)
Android 비즈보드 롱탭 시 '이 광고 보지 않기' 팝업됨</t>
  </si>
  <si>
    <t>오픈채팅 검색결과</t>
  </si>
  <si>
    <t>그룹채팅탭</t>
  </si>
  <si>
    <t>오픈채팅 검색결과 페이지 내 그룹채팅탭 &gt; 옵션 영역 하단 비즈보드 탭</t>
  </si>
  <si>
    <t>1:1 채팅탭</t>
  </si>
  <si>
    <t>오픈채팅 검색결과 페이지 내 1:1 채팅탭 &gt; 옵션 영역 하단 비즈보드 탭</t>
  </si>
  <si>
    <t>1. 광고 숨김 메뉴 노출되지 않음</t>
  </si>
  <si>
    <t>톡파인더 엔트리페이지</t>
  </si>
  <si>
    <t>shannon, 2023/07
채팅탭 &gt; 검색 아이콘 &gt; 쇼핑 추천 키워드 하단 비즈보드에서 확인함</t>
  </si>
  <si>
    <t>최근 검색 하단 비즈보드 탭</t>
  </si>
  <si>
    <t xml:space="preserve">엔트리페이지 진입 &gt; back &gt; 재진입 &gt; 탭 이동 &gt; 재진입 등 엔트리페이지 반복 진입 </t>
  </si>
  <si>
    <t>약간의 시간차를 두고 진입시 갱신됨</t>
  </si>
  <si>
    <r>
      <rPr>
        <rFont val="&quot;Nanum Gothic&quot;"/>
      </rPr>
      <t xml:space="preserve">shannon, 2023/09
비즈보드 스와이프 혹은 스크롤 이동시 '사내망 | 4.19.0 - rc.1' 노출됨
- </t>
    </r>
    <r>
      <rPr>
        <rFont val="&quot;Nanum Gothic&quot;"/>
        <color rgb="FF1155CC"/>
        <u/>
      </rPr>
      <t xml:space="preserve">https://jira.daumkakao.com/browse/ATEAM-17242
</t>
    </r>
    <r>
      <rPr>
        <rFont val="&quot;Nanum Gothic&quot;"/>
      </rPr>
      <t xml:space="preserve">- </t>
    </r>
    <r>
      <rPr>
        <rFont val="&quot;Nanum Gothic&quot;"/>
        <color rgb="FF1155CC"/>
        <u/>
      </rPr>
      <t xml:space="preserve">https://jira.daumkakao.com/browse/ITEAM-22065
</t>
    </r>
    <r>
      <rPr>
        <rFont val="&quot;Nanum Gothic&quot;"/>
      </rPr>
      <t>&gt; 사내망표기는 사내망 네트워크가 아닌 사내망 버전의 SDK가 적용된 경우 노출 (정상 동작)</t>
    </r>
  </si>
  <si>
    <t>채팅탭 &gt; 익스팬더블 소재 open 위젯 탭</t>
  </si>
  <si>
    <t>익스펜더블 소재만 노출시킬수 있는 방법이 없음.
샌박에서도 확인이 어려워 우선순위 낮추고 리글에서는 제외</t>
  </si>
  <si>
    <t>위젯 | 담당자 : joy.2
 ㄴ 캘린더 위젯 : aren.na
 ㄴ 지갑 위젯 : crystal.k</t>
  </si>
  <si>
    <t>[Android] 위젯</t>
  </si>
  <si>
    <t>제공 위젯</t>
  </si>
  <si>
    <t>[Android] 디바이스 홈화면 롱탭 &gt; 위젯 탭 &gt; 카카오톡 앱 &gt; 위젯 목록 확인</t>
  </si>
  <si>
    <r>
      <rPr>
        <rFont val="&quot;Nanum Gothic&quot;"/>
        <color rgb="FF000000"/>
      </rPr>
      <t xml:space="preserve">[Android]
 - 카카오톡 1x1
 - 디데이 2x1
 - 카카오톡 2x2
 - </t>
    </r>
    <r>
      <rPr>
        <rFont val="&quot;Nanum Gothic&quot;"/>
        <strike/>
        <color rgb="FF000000"/>
      </rPr>
      <t>캘린더</t>
    </r>
    <r>
      <rPr>
        <rFont val="&quot;Nanum Gothic&quot;"/>
        <color rgb="FF000000"/>
      </rPr>
      <t xml:space="preserve"> 일정목록 (목록뷰, 3x2)
 - 카카오페이 4x2
 - 캘린더 (월뷰, 4x5)</t>
    </r>
  </si>
  <si>
    <t>* 25/8차부터 펑 위젯 미제공
(구버전 펑 위젯 사용 유저에겐 업데이트 유도 문구 노출 &gt; 이후 업데이트 시 펑 위젯 미노출 처리)</t>
  </si>
  <si>
    <t>위젯 실행 (홈화면)</t>
  </si>
  <si>
    <t>카카오톡 바로가기</t>
  </si>
  <si>
    <t>1x1</t>
  </si>
  <si>
    <t>홈 화면 &gt; 카카오톡 바로가기 위젯 클릭</t>
  </si>
  <si>
    <t>마지막 진입했던 탭으로 진입됨</t>
  </si>
  <si>
    <t>2x2</t>
  </si>
  <si>
    <t>다가오는 디데이</t>
  </si>
  <si>
    <t>홈 화면 &gt; 다가오는 디데이 위젯 클릭</t>
  </si>
  <si>
    <t>디데이 관리 페이지로 진입됨</t>
  </si>
  <si>
    <t>[aren] 상세한 테스트는 링크 된 '18.캘린더' sheet 에서 진행</t>
  </si>
  <si>
    <t>목록뷰, 3x2</t>
  </si>
  <si>
    <t>홈 화면 &gt; 캘린더 위젯 클릭</t>
  </si>
  <si>
    <t>톡캘린더로 이동됨
 - 날짜 영역 터치 시 : 톡캘린더 메인으로 이동
 - 일정 상세 영역 터치 시 : 해당 일정 상세 화면으로 이동</t>
  </si>
  <si>
    <t>월뷰, 4x5</t>
  </si>
  <si>
    <t>톡캘린더로 이동됨</t>
  </si>
  <si>
    <t>카카오페이</t>
  </si>
  <si>
    <t>홈 화면 &gt; 카카오페이 위젯 클릭</t>
  </si>
  <si>
    <t>카카오페이로 이동됨</t>
  </si>
  <si>
    <t>(pond, 24/7)
카카오페이 가입 불가로 동의 화면까지 확인</t>
  </si>
  <si>
    <t>[iOS] 위젯
- 홈화면 위젯 설정 : 홈화면 롱탭 &gt; + 아이콘 탭 &gt; 카카오톡 앱 선택 &gt; 위젯 추가 진행
- 잠금화면 위젯 설정 : 잠금화면 롱탭 &gt; 사용자화 &gt; 위젯 추가 &gt; 카카오톡 앱 선택 &gt; 위젯 추가 진행</t>
  </si>
  <si>
    <t>[iOS] 디바이스 홈화면 롱탭 &gt; + 아이콘 탭 &gt; 카카오톡 앱 선택 &gt; 위젯 목록 확인</t>
  </si>
  <si>
    <t>[iOS] 
 - 내 프로필
 - 즐겨찾기
  ㄴ1x2
  ㄴ1x4
 - 디데이
 - 톡캘린더
  ㄴ 스몰
  ㄴ 미디움
  ㄴ 라지
 - 카카오톡 
 - 카카오페이
 - 카카오톡 지갑</t>
  </si>
  <si>
    <r>
      <rPr>
        <rFont val="Nanum Gothic"/>
      </rPr>
      <t xml:space="preserve">* 25/8차부터 펑 위젯 미제공
(구버전 펑 위젯 사용 유저에겐 업데이트 유도 문구 노출 &gt; 이후 업데이트 시 펑 위젯 미노출 처리)
</t>
    </r>
    <r>
      <rPr>
        <rFont val="Nanum Gothic"/>
        <strike/>
      </rPr>
      <t xml:space="preserve">iOS 16 위젯 목록 &gt; 카카오페이 위젯 UI가 상이하게 노출되는 현상
 ㄴ iOS 16 특정기기에서 재현되는 이슈로, 페이에서 마이너 이슈로 의견주어 해당건 현 상태로 종료처리 
</t>
    </r>
    <r>
      <rPr>
        <rFont val="Nanum Gothic"/>
        <strike/>
        <color rgb="FF1155CC"/>
        <u/>
      </rPr>
      <t>https://jira.daumkakao.com/browse/ITEAM-23767</t>
    </r>
    <r>
      <rPr>
        <rFont val="Nanum Gothic"/>
        <strike/>
      </rPr>
      <t xml:space="preserve"> </t>
    </r>
  </si>
  <si>
    <r>
      <rPr>
        <rFont val="&quot;Nanum Gothic&quot;"/>
      </rPr>
      <t xml:space="preserve">(jenna, 25/11)
아래 순서로 확인함
</t>
    </r>
    <r>
      <rPr>
        <rFont val="&quot;Nanum Gothic&quot;"/>
        <sz val="9.0"/>
      </rPr>
      <t>카카오톡
내 프로필
즐겨찾기
디데이
톡캘린더
카카오페이
카카오톡 지갑</t>
    </r>
  </si>
  <si>
    <t>홈 화면 &gt; 내 프로필 위젯 클릭</t>
  </si>
  <si>
    <t>나챗방으로 진입됨</t>
  </si>
  <si>
    <t xml:space="preserve">즐겨찾기 채팅방 or 친구 추가한 상태 </t>
  </si>
  <si>
    <t>* 25/8차부터 즐겨찾기한 그룹채팅방은 친구탭에선 노출 제외</t>
  </si>
  <si>
    <t>1x2</t>
  </si>
  <si>
    <t>홈 화면 &gt; 
1. 즐겨찾기 타이틀 영역 탭
2. 즐겨찾기 채팅방 or 친구 탭
3. 추가하기 버튼 탭</t>
  </si>
  <si>
    <t>1. 친구탭으로 이동됨
2. 해당 채팅방으로 이동됨
3. 친구탭으로 이동됨</t>
  </si>
  <si>
    <t>(sera, 26/5)
디데이 위젯 등록 후 위젯 편집에서 적용할 디데이 선택하여 날짜 카운트 노출 확인</t>
  </si>
  <si>
    <t>스몰</t>
  </si>
  <si>
    <t>홈 화면 &gt; 캘린더 위젯(스몰) 클릭</t>
  </si>
  <si>
    <t>(enzo, 2024/03)
스몰 위젯 내 영역 구분 없이 선택 시 아래와 같이 동작 확인
 - 기존에 톡캘린더 안띄워둔 상태: 메인뷰로 띄움
 - 기존에 톡캘린더 띄워둔 상태: 기존 화면 그대로 띄움</t>
  </si>
  <si>
    <t>미디움</t>
  </si>
  <si>
    <t>홈 화면 &gt; 캘린더 위젯(미디움) 클릭</t>
  </si>
  <si>
    <t>라지</t>
  </si>
  <si>
    <t>홈 화면 &gt; 캘린더 위젯(라지) 클릭</t>
  </si>
  <si>
    <t>앱 종료 상태</t>
  </si>
  <si>
    <t>앱 bg 상태</t>
  </si>
  <si>
    <t>마지막 진입했던 화면으로 진입됨</t>
  </si>
  <si>
    <t>카카오톡 지갑 
crystal k</t>
  </si>
  <si>
    <t>1. 바탕화면 위젯 추가 &gt; 카카오톡 &gt; "카카오톡 지갑" 위젯 확인
2. [위젯 추가] 버튼 선택</t>
  </si>
  <si>
    <r>
      <rPr>
        <rFont val="Nanum Gothic"/>
      </rPr>
      <t xml:space="preserve">1. 카카오톡 지갑 위젯 항목 노출됨
</t>
    </r>
    <r>
      <rPr>
        <rFont val="Nanum Gothic"/>
        <b/>
      </rPr>
      <t>카카오톡 지갑</t>
    </r>
    <r>
      <rPr>
        <rFont val="Nanum Gothic"/>
      </rPr>
      <t xml:space="preserve">
 - 전자증명서, 디지털카드 등을 설정하고
지갑 서비스로 빠르게 이동합니다</t>
    </r>
    <r>
      <rPr>
        <rFont val="Nanum Gothic"/>
        <color rgb="FF0000FF"/>
      </rPr>
      <t xml:space="preserve">
</t>
    </r>
    <r>
      <rPr>
        <rFont val="Nanum Gothic"/>
      </rPr>
      <t xml:space="preserve">
 - 지갑 아이콘 / 카카오톡 아이콘 
</t>
    </r>
    <r>
      <rPr>
        <rFont val="Nanum Gothic"/>
        <b/>
      </rPr>
      <t xml:space="preserve"> - 지갑 (볼드체)
</t>
    </r>
    <r>
      <rPr>
        <rFont val="Nanum Gothic"/>
      </rPr>
      <t xml:space="preserve"> - 카카오톡 
 - 위치 표시 버튼 ⚪️⚪️⚫️⚪️
 - [+ 위젯 추가] 
2. 카카오톡 지갑 위젯이 바탕화면에 추가됨</t>
    </r>
  </si>
  <si>
    <t>위젯 편집</t>
  </si>
  <si>
    <t>1. 카카오톡 지갑 위젯 - 롱 탭 &gt; [위젯 편집] 진입
2. 위젯 옵션 리스트 진입
3. 임의 옵션으로 위젯 설정 &amp; 동작 확인</t>
  </si>
  <si>
    <r>
      <rPr>
        <rFont val="Nanum Gothic"/>
      </rPr>
      <t xml:space="preserve">1. 카카오톡 지갑 위젯 편집 창 노출됨
카카오톡 아이콘 / </t>
    </r>
    <r>
      <rPr>
        <rFont val="Nanum Gothic"/>
        <b/>
      </rPr>
      <t xml:space="preserve">카카오톡 지갑
</t>
    </r>
    <r>
      <rPr>
        <rFont val="Nanum Gothic"/>
      </rPr>
      <t xml:space="preserve"> - 카카오톡
 - 전자증명서, 디지털카드 등을 설정하고</t>
    </r>
    <r>
      <rPr>
        <rFont val="Nanum Gothic"/>
        <color rgb="FF0000FF"/>
      </rPr>
      <t xml:space="preserve">
</t>
    </r>
    <r>
      <rPr>
        <rFont val="Nanum Gothic"/>
      </rPr>
      <t>지갑 서비스로 빠르게 이동합니다</t>
    </r>
    <r>
      <rPr>
        <rFont val="Nanum Gothic"/>
        <color rgb="FF0000FF"/>
      </rPr>
      <t xml:space="preserve">
</t>
    </r>
    <r>
      <rPr>
        <rFont val="Nanum Gothic"/>
      </rPr>
      <t xml:space="preserve"> - 위젯 옵션 리스트
2. 위젯 옵션 리스트가 노출됨
 -  출입 QR 옵션 제거 확인
3. 선택한 옵션으로 위젯 노출 및 동작됨</t>
    </r>
  </si>
  <si>
    <t xml:space="preserve">선택 리스트 
 - 목록 선택 </t>
  </si>
  <si>
    <t>카드 목록 없음</t>
  </si>
  <si>
    <t xml:space="preserve">1. 지갑 위젯 롱탭 &gt; 위젯 편집 &gt; [선택] 메뉴 선택 
 0 
2. [검색] 기능 확인 
 - 임의 카드 리스트 입력 </t>
  </si>
  <si>
    <r>
      <rPr>
        <rFont val="&quot;Nanum Gothic&quot;"/>
      </rPr>
      <t xml:space="preserve">1. 카드 목록 검색 화면으로 랜딩됨 
 - 타이틀 : 지갑 
 - [검색] 필드 / 취소 
</t>
    </r>
    <r>
      <rPr>
        <rFont val="&quot;Nanum Gothic&quot;"/>
        <strike/>
      </rPr>
      <t xml:space="preserve"> - 출입QR
</t>
    </r>
    <r>
      <rPr>
        <rFont val="&quot;Nanum Gothic&quot;"/>
      </rPr>
      <t xml:space="preserve"> - 지갑 
</t>
    </r>
    <r>
      <rPr>
        <rFont val="&quot;Nanum Gothic&quot;"/>
        <strike/>
      </rPr>
      <t xml:space="preserve"> - 전자증명서
</t>
    </r>
    <r>
      <rPr>
        <rFont val="&quot;Nanum Gothic&quot;"/>
      </rPr>
      <t xml:space="preserve">
2. 하단으로 드래그 : 목록 종료 
 - 취소 : 목록 종료 
 - 검색 : 목록 없으므로 검색시도시 이상없음만 확인</t>
    </r>
  </si>
  <si>
    <r>
      <rPr>
        <rFont val="Arial"/>
      </rPr>
      <t xml:space="preserve">(25/11) 지갑 위젯 내 지갑 메뉴만 노출하는 것으로 협의
</t>
    </r>
    <r>
      <rPr>
        <rFont val="Arial"/>
        <color rgb="FF1155CC"/>
        <u/>
      </rPr>
      <t>QATEAM-8943</t>
    </r>
    <r>
      <rPr>
        <rFont val="Arial"/>
      </rPr>
      <t xml:space="preserve"> </t>
    </r>
  </si>
  <si>
    <t xml:space="preserve">카드 목록 있음 </t>
  </si>
  <si>
    <t>1. 위젯 [선택] 메뉴 선택 
2. [검색] 기능 확인 
 - 하단 카드 리스트 입력 
3. 목록 중 임의의 카드 탭</t>
  </si>
  <si>
    <r>
      <rPr>
        <rFont val="&quot;Nanum Gothic&quot;"/>
      </rPr>
      <t xml:space="preserve">1. 카드 리스트 화면으로 랜딩됨 
 - 타이틀 : 지갑 
 - [검색] 필드 / 취소 
</t>
    </r>
    <r>
      <rPr>
        <rFont val="&quot;Nanum Gothic&quot;"/>
        <b/>
        <strike/>
      </rPr>
      <t xml:space="preserve"> - 출입 QR 
</t>
    </r>
    <r>
      <rPr>
        <rFont val="&quot;Nanum Gothic&quot;"/>
        <b/>
      </rPr>
      <t xml:space="preserve"> - 전자증명서
 - 카카오 사원증 
 - 카카오 공동체 카드 
 - 카카오 대학교 졸업생카드 
 - 카카오 T 
 - 지갑
</t>
    </r>
    <r>
      <rPr>
        <rFont val="&quot;Nanum Gothic&quot;"/>
      </rPr>
      <t xml:space="preserve">
2. 하단에 검색 결과가 정상 노출됨 
3. 선택한 카드로 잠금화면 위젯 설정 완료</t>
    </r>
  </si>
  <si>
    <r>
      <rPr>
        <rFont val="&quot;Nanum Gothic&quot;"/>
      </rPr>
      <t xml:space="preserve">* (참고) 테스트 진행 시
 - 본인 자동차 보유 
 - 국가기술자격증 보유 
 - 대학교 졸업한 분들로 진행 부탁드립니다.
*카카오 공동체카드
 -  DKT회사만 발급 가능 
 - 제스큐분들은 제외 
* (스펙) 설정한 디지털 카드 삭제 &gt; 위젯 편집 &gt; 삭제한 디지털카드 명 노출되는 문제됨 
</t>
    </r>
    <r>
      <rPr>
        <rFont val="&quot;Nanum Gothic&quot;"/>
        <color rgb="FF1155CC"/>
        <u/>
      </rPr>
      <t>https://jira.daumkakao.com/browse/WALLET-3489</t>
    </r>
    <r>
      <rPr>
        <rFont val="&quot;Nanum Gothic&quot;"/>
      </rPr>
      <t xml:space="preserve"> 
위젯에 학생증이 미노출되면 인증서 한번 진입 시 노출됨
- 스펙 확인 완료 joy 2</t>
    </r>
  </si>
  <si>
    <t>위젯 실행 (잠금화면)</t>
  </si>
  <si>
    <t>잠금 화면 &gt; 위젯 클릭</t>
  </si>
  <si>
    <t>오늘 생일인 친구 위젯</t>
  </si>
  <si>
    <t>생일인 친구 상세 페이지로 진입됨</t>
  </si>
  <si>
    <t xml:space="preserve">1x2 </t>
  </si>
  <si>
    <t xml:space="preserve">카카오톡 지갑 </t>
  </si>
  <si>
    <t>잠금 화면 위젯</t>
  </si>
  <si>
    <t xml:space="preserve">1. 잠금화면 위젯 진입 
 - 핸드폰 설정 &gt; 배경화면 &gt; 임의 배경화면에서 '사용자화' 선택 &gt; '위젯 추가' 메뉴 선택 &gt; 하단 리스트 카카오톡 &gt; 카카오톡 지갑 위젯 확인  
2. 위젯 탭 또는 드래그 </t>
  </si>
  <si>
    <r>
      <rPr>
        <rFont val="&quot;Nanum Gothic&quot;"/>
      </rPr>
      <t xml:space="preserve">1. 잠금화면 위젯 화면 표시됨 
 - [카카오톡 아이콘] 카카오톡  [X] 
 - </t>
    </r>
    <r>
      <rPr>
        <rFont val="&quot;Nanum Gothic&quot;"/>
        <b/>
      </rPr>
      <t>카카오톡 지갑</t>
    </r>
    <r>
      <rPr>
        <rFont val="&quot;Nanum Gothic&quot;"/>
      </rPr>
      <t xml:space="preserve"> (볼드체)
 - 전자증명서, 디지털카드 등을 설정하고
지갑 서비스로 빠르게 이동합니다.
 - 기본 이미지 
 - 탭 또는 드래그 하여 위젯을 추가하십시오. 
 - 위치 표시 버튼 
2. 잠금 화면에 위젯 추가 완료
 - 기본 아이콘</t>
    </r>
  </si>
  <si>
    <t>(robbie, 2024/04)
단말 사이즈에 따른 하단 리스트 내 영역 밀착 현상 존재 (OS 문제로 인한 현 상태 유지)</t>
  </si>
  <si>
    <t>위젯 변경</t>
  </si>
  <si>
    <t>1. 설정 &gt; 배경화면 &gt; 카드 위젯이 있는 배경화면의 사용자화 선택 &gt; 카카오톡 지갑 위젯 탭 &gt; 임의 카드로 변경  선택 창 확인
2. 잠금 화면 &gt; 디지털카드 위젯 선택</t>
  </si>
  <si>
    <t>1. 선택한 카드로 변경 완료
2. 변경한 위젯 실행됨</t>
  </si>
  <si>
    <r>
      <rPr>
        <rFont val="IBM Plex Sans KR"/>
        <b/>
        <color rgb="FFF3F3F3"/>
        <sz val="10.0"/>
      </rPr>
      <t xml:space="preserve">담당 QA : </t>
    </r>
    <r>
      <rPr>
        <rFont val="IBM Plex Sans KR"/>
        <b/>
        <color rgb="FFF3F3F3"/>
        <sz val="10.0"/>
        <u/>
      </rPr>
      <t>aren.na</t>
    </r>
  </si>
  <si>
    <r>
      <rPr>
        <rFont val="IBM Plex Sans KR"/>
        <b/>
        <i/>
        <u/>
      </rPr>
      <t>* 주요 스펙</t>
    </r>
    <r>
      <rPr>
        <rFont val="IBM Plex Sans KR"/>
        <i/>
        <u/>
      </rPr>
      <t xml:space="preserve">
</t>
    </r>
    <r>
      <rPr>
        <rFont val="IBM Plex Sans KR"/>
      </rPr>
      <t>1. 채팅방 종류 별 제공 여부
 ㄴ 제공 : 일반채팅방 / 팀채팅방 / 나와의 채팅방
 ㄴ 미제공 : 비밀채팅방 / 오픈채팅방 / 채널채팅방
2. 클라이언트 원본 파일 보유 여부
 ㄴ 클라이언트에 원본 파일이 있는 경우에만 메뉴 노출 됨
3. 파일 타입 및 해상도
 ㄴ only 이미지만 가능 (단일/묶음 모두 가능)
      * ChatGPT 템플릿의 경우 묶음도 현재 선택된 사진으로만 가능
 ㄴ 가로, 세로 모두 360px 이상인 경우만 가능
4. 템플릿 종류 구분
 ㄴ (26/1차) Kanana 영상 템플릿
     - AI 템플릿 : 'AI' 뱃지가 있는 템플릿 (사진 1장 필요)
     - 브이로그 템플릿 : 'AI' 뱃지가 없는 나머지 템플릿 (사진 n장 필요)
 ㄴ</t>
    </r>
    <r>
      <rPr>
        <rFont val="IBM Plex Sans KR"/>
        <color rgb="FFFF0000"/>
      </rPr>
      <t xml:space="preserve"> (26/6차) ChatGPT 이미지 템플릿 : ChatGPT 연동하여 이미지를 생성하는 템플릿 (사진 1장 필요)</t>
    </r>
  </si>
  <si>
    <r>
      <rPr>
        <rFont val="IBM Plex Sans KR"/>
        <b/>
        <i/>
        <u/>
      </rPr>
      <t>* 테스트 요청 사항</t>
    </r>
    <r>
      <rPr>
        <rFont val="IBM Plex Sans KR"/>
      </rPr>
      <t xml:space="preserve">
 ㄴ일반채팅방 / 팀채팅방에서 모두 테스트될 수 있도록 일반채팅방에서 테스트 한 경우 팀채팅방에서는 동선만 한번 더 체크해주세요 
(반대 케이스도 동일)</t>
    </r>
  </si>
  <si>
    <r>
      <rPr>
        <rFont val="IBM Plex Sans KR"/>
        <b/>
        <i/>
        <u/>
      </rPr>
      <t>* 참고 원본 TC</t>
    </r>
    <r>
      <rPr>
        <rFont val="IBM Plex Sans KR"/>
        <i/>
        <u/>
      </rPr>
      <t xml:space="preserve">
</t>
    </r>
    <r>
      <rPr>
        <rFont val="IBM Plex Sans KR"/>
        <color rgb="FF000000"/>
        <u/>
      </rPr>
      <t>https://docs.google.com/spreadsheets/d/19RvYnsfjtGxy_SbPUP1GTbikgZOTwfCLdyGI5soSmNU/edit?pli=1&amp;gid=994910037#gid=994910037</t>
    </r>
  </si>
  <si>
    <t>Kanana 영상 템플릿</t>
  </si>
  <si>
    <t>채팅방 &gt; 단일 이미지 말풍선 에서 생성하는 플로우</t>
  </si>
  <si>
    <t>1. ai 템플릿으로 바로 생성하는 플로우 (필요 이미지 개수 : 1장)</t>
  </si>
  <si>
    <t xml:space="preserve">  ㄴ 1-1. 템플릿 선택 ( = 템플릿 리스트 &gt; 템플릿 상세 진입)</t>
  </si>
  <si>
    <t>템플릿 리스트 기본 기능 (공통)</t>
  </si>
  <si>
    <t>템플릿 리스트 영역 ui 및 기본 동작</t>
  </si>
  <si>
    <r>
      <rPr>
        <rFont val="IBM Plex Sans KR"/>
      </rPr>
      <t xml:space="preserve">채팅방 &gt; 수발신 </t>
    </r>
    <r>
      <rPr>
        <rFont val="IBM Plex Sans KR"/>
        <b/>
      </rPr>
      <t>단일</t>
    </r>
    <r>
      <rPr>
        <rFont val="IBM Plex Sans KR"/>
      </rPr>
      <t xml:space="preserve"> 이미지 상세뷰 &gt; AI로 만들기 아이콘 탭 &gt; 템플릿 선택 바텀 시트 : Knana 영상 탭 &gt; 템플릿 리스트 &gt; 전체 ui 확인</t>
    </r>
  </si>
  <si>
    <r>
      <rPr>
        <rFont val="IBM Plex Sans KR"/>
      </rPr>
      <t xml:space="preserve">템플릿 리스트 UI
X    
</t>
    </r>
    <r>
      <rPr>
        <rFont val="IBM Plex Sans KR"/>
        <b/>
      </rPr>
      <t xml:space="preserve">선택한 이미지 썸네일 노출
</t>
    </r>
    <r>
      <rPr>
        <rFont val="IBM Plex Sans KR"/>
      </rPr>
      <t xml:space="preserve"> ㄴ 이전 스텝에서 (채팅방 이미지 상세뷰) 선택했던 이미지의 썸네일 노출</t>
    </r>
    <r>
      <rPr>
        <rFont val="IBM Plex Sans KR"/>
        <b/>
      </rPr>
      <t xml:space="preserve">
가이드 문구
</t>
    </r>
    <r>
      <rPr>
        <rFont val="IBM Plex Sans KR"/>
      </rPr>
      <t xml:space="preserve"> ㄴ 추억을 영상으로 만들어 보세요
     선택한 사진과 어울리는 템플릿을 선택해 보세요</t>
    </r>
    <r>
      <rPr>
        <rFont val="IBM Plex Sans KR"/>
        <b/>
      </rPr>
      <t xml:space="preserve">
 * 바로 올리기 버튼 없음 </t>
    </r>
    <r>
      <rPr>
        <rFont val="IBM Plex Sans KR"/>
      </rPr>
      <t xml:space="preserve">
카나나 템플릿 썸네일 1행 2슬롯 으로 제공
 ㄴ 운영 요소에 맞추어 ai 템플릿, 브이로그 템플릿 제공 됨
 ㄴ 템플릿 개수는 운영에  따라 달라질 수 있음
 ㄴ (서브디바이스의 경우 1행당 카드 3개 이상 병렬 배치 가능)
템플릿 홈 에서는 음원 재생되지 않음</t>
    </r>
  </si>
  <si>
    <t>(wizy, 26/1)
메인 : 추억을 영상으로 만들어 보세요
서브 : 선택한 사진과 어울리는 템플릿을 선택해 보세요.
-&gt;(aren)tc update 완료</t>
  </si>
  <si>
    <t>스크롤 최 하단이 아닌 경우</t>
  </si>
  <si>
    <t>템플릿이 뷰포트에 진입 (100% 노출된 상태)</t>
  </si>
  <si>
    <t>- 뷰포트 진입 된 행의 카드 자동 재생
 ㄴ 뷰포트에 진입 된 행이 여러개인 경우 상단부터 재생
 ㄴ 모바일 : 1행당 카드 2개 동시 자동 재생
 ㄴ 서브디바이스 : 카드 1개씩 자동 재생
- 5초간 자동 재생 후 자동 정지
- 뷰포트에 다시 진입한 경우 처음부터 다시 자동 재생</t>
  </si>
  <si>
    <t>스크롤 최 하단인 경우</t>
  </si>
  <si>
    <t>템플릿 자동 재생 확인</t>
  </si>
  <si>
    <t>- 뷰포트 진입 여부 무관하게 가장 마지막 행의 카드가 자동 재생 됨
- 5초간 자동 재생 후 자동 정지
- 다시 진입한 경우 처음부터 다시 자동 재생</t>
  </si>
  <si>
    <t>일시 정지 ( = 썸네일)</t>
  </si>
  <si>
    <t>템플릿이 뷰포트에서 이탈</t>
  </si>
  <si>
    <t>재생 상태가 일시 정지되며 썸네일 노출 됨</t>
  </si>
  <si>
    <t>ai 템플릿 썸네일 영역</t>
  </si>
  <si>
    <t>템플릿 썸네일 영역 ui 및 기본 동작</t>
  </si>
  <si>
    <t>ai 템플릿 썸네일 ui 확인</t>
  </si>
  <si>
    <t>- 템플릿 배경에 썸네일 이미지 노출
- 상단 요소 노출 
 ㄴ AI 로고 (필수 노출)
 ㄴ 운영 뱃지 (BEST / NEW 등)
- 하단 요소 노출
 ㄴ 영상 러닝 타임
 ㄴ 필요 이미지 개수
 ㄴ 템플릿 타이틀</t>
  </si>
  <si>
    <t>ai 템플릿 상세</t>
  </si>
  <si>
    <t>ai 템플릿 탭</t>
  </si>
  <si>
    <t>해당 템플릿의 상세 화면으로 이동</t>
  </si>
  <si>
    <t xml:space="preserve">전면 뷰 </t>
  </si>
  <si>
    <t>ui 및 기본 동작</t>
  </si>
  <si>
    <t>템플릿 상세 ui 확인</t>
  </si>
  <si>
    <r>
      <rPr>
        <rFont val="IBM Plex Sans KR"/>
      </rPr>
      <t xml:space="preserve">- &lt; (뒤로가기)
 ㄴ 선택 시 이전 화면 (템플릿 리스트) 로 이동
- 튜토리얼 영상 썸네일
바텀시트
- 바텀시트 홀더
- (좌) AI 로고 /       (우) 운영 뱃지
- 템플릿 타이틀 / 공유 아이콘
- 템플릿 상세설명
- n초 (영상 러닝 타임) / n장 (필요 이미지 개수)
- </t>
    </r>
    <r>
      <rPr>
        <rFont val="IBM Plex Sans KR"/>
      </rPr>
      <t>선택한 이미지 썸네일 표시 / [다음] 버튼</t>
    </r>
  </si>
  <si>
    <t>[aren] 
숏폼 홈에서 업르드시와 다른 점 : 템플릿 상세 하단의 선택한 이미지 썸네일 표시 및 버튼
(sovie, 26/4)
AI 로고, 운영 뱃지 타이블 우측에 위치
바텀시트
-바텀시트 홀더
-템플릿 타이틀/ 운영뱃지,AI로고/공유 아이콘
-템플릿 상세설명
- n초 (영상 러닝타임) / n장( 필요 이미지 개수)
-선택한 이미지 썸네일 표시 / [다음] 버튼</t>
  </si>
  <si>
    <t>(wizy, 26/1)
[다음] 버튼 노출
(TC원본 내용 반영하여 Pass처리)
-&gt;(aren) tc update 완료</t>
  </si>
  <si>
    <t>썸네일 미리보기</t>
  </si>
  <si>
    <t>선택한 이미지 썸네일 표시</t>
  </si>
  <si>
    <t>선택한 이미지 썸네일 표시 영역 확인</t>
  </si>
  <si>
    <r>
      <rPr>
        <rFont val="IBM Plex Sans KR"/>
      </rPr>
      <t xml:space="preserve">채팅방에서 선택했던 이미지의 썸네일 및 가이드 문구 표시
</t>
    </r>
    <r>
      <rPr>
        <rFont val="IBM Plex Sans KR"/>
      </rPr>
      <t xml:space="preserve"> ㄴ 선택한 사진으로 영상을 만들어 보세요. </t>
    </r>
  </si>
  <si>
    <t>다음 탭</t>
  </si>
  <si>
    <t>사진 선택 슬롯 화면으로 이동</t>
  </si>
  <si>
    <t>리스트 뷰</t>
  </si>
  <si>
    <t>(wizy, 26/1)
바텀시트 홀더 올린 상태 뷰 스타일</t>
  </si>
  <si>
    <r>
      <rPr>
        <rFont val="IBM Plex Sans KR"/>
      </rPr>
      <t xml:space="preserve">채팅방에서 선택했던 이미지의 썸네일 및 가이드 문구 표시
</t>
    </r>
    <r>
      <rPr>
        <rFont val="IBM Plex Sans KR"/>
      </rPr>
      <t xml:space="preserve"> ㄴ 선택한 사진으로 영상을 만들어 보세요. </t>
    </r>
  </si>
  <si>
    <t xml:space="preserve">  ㄴ 1-2. 사진 선택 슬롯 화면 ( = 이미지 선택)</t>
  </si>
  <si>
    <t>사진 선택 슬롯 화면 확인</t>
  </si>
  <si>
    <t xml:space="preserve">&lt;
선택한 이미지 노출
 ㄴ 이미지 중앙 노출
 ㄴ 이미지 우측 상단에 첨부된 현 이미지 순서/첨부 필요 개수 표시
     * ai 템플릿은 1/1 고정 노출
 ㄴ각 이미지 하단에 삭제 버튼 제공
사진 선택 슬롯 팔레트
 ㄴ 채팅방에서 선택한 이미지 썸네일 및 체크 박스 표시
    * 참고 : 채팅방에서 선택했던 이미지를 삭제하고 피커에서 재 선택한 이미지는 표시되지 않음.
 ㄴ 체크박스 : 다운로드 완료된 
가이드 문구 / [만들기] </t>
  </si>
  <si>
    <t>(jenna, 26/2)
가이드 문구 / [만들기]
-&gt;(aren) tc update 완료</t>
  </si>
  <si>
    <t>뒤로 가기 ( &lt; )</t>
  </si>
  <si>
    <t>선택한 이미지 없는 상태</t>
  </si>
  <si>
    <t>뒤로가기 ( &lt; ) 탭</t>
  </si>
  <si>
    <t>얼럿 노출 없이 템플릿 상세로 바로 이동</t>
  </si>
  <si>
    <t>선택한 이미지 있는 상태</t>
  </si>
  <si>
    <t>확인 얼럿 노출
 ㄴ 영상 만들기를 취소할까요?
 ㄴ [취소] : 얼럿만 종료 후 화면 유지
 ㄴ [확인] : 얼럿 종료 후 템플릿 상세로 이동</t>
  </si>
  <si>
    <t>삭제 버튼 탭</t>
  </si>
  <si>
    <t>해당 사진 삭제 됨
 ㄴ 썸네일 삭제되고 + 표시
 ㄴ + 탭 하는 경우 이미지 피커 재 구동
 ㄴ 해당 영역에서 삭제 하는 경우 하단의 팔렛트 영역에서도 파일은 그대로 유지, 체크박스만 해제 처리 됨</t>
  </si>
  <si>
    <t>첨부 (이미지 피커 동작)</t>
  </si>
  <si>
    <t>재 첨부</t>
  </si>
  <si>
    <t>사진 선택 완료 화면에서 사진 삭제된 상태</t>
  </si>
  <si>
    <t>+ 버튼 탭</t>
  </si>
  <si>
    <t>이미지 피커 재 노출 되며, 이미지 선택 가능
    * 참고 : 팔렛트 영역에 표시되는 이미지는 채팅방에서부터 선택한 이미지만 표시되므로 피커에서 선택된 이미지는 표시/연동되지 않음</t>
  </si>
  <si>
    <t>이미지 편집</t>
  </si>
  <si>
    <t>가로 360px 미만 * 세로 360px 이상</t>
  </si>
  <si>
    <t>이미지 피커 &gt; 분류의 해상도 이미지의 편집 기능 탭</t>
  </si>
  <si>
    <t>편집 불가
 ㄴ 편집 기능 미제공</t>
  </si>
  <si>
    <t>(wizy, 26/1)
'360px이상 사진을 선택해 주세요.' 토스트팝업 노출</t>
  </si>
  <si>
    <t>가로 360px 이상 * 세로 360px 미만</t>
  </si>
  <si>
    <t>1. 이미지 피커 &gt; 촬영 메뉴 탭
2. 사진 촬영</t>
  </si>
  <si>
    <t>1. 사진 촬영 모드로 진입
2. 선택 완료 화면으로 이동</t>
  </si>
  <si>
    <t>가이드 문구</t>
  </si>
  <si>
    <t>하단의 가이드 문구 확인</t>
  </si>
  <si>
    <t>1 장의 사진을 선택해 주세요. (0/1) 
 ㄴ 필수 첨부 대비 추가로 첨부가 필요한 개수 표시
 ㄴ ai 템플릿의 경우 이미지 단일 추가이므로 1로 표시 됨</t>
  </si>
  <si>
    <t>필요한 사진을 모두 선택했어요. (1/1)
 ㄴ ai 템플릿의 경우 이미지 단일 추가이므로 1로 표시 됨</t>
  </si>
  <si>
    <t>하단의 [만들기] 탭</t>
  </si>
  <si>
    <t>얼럿 노출 및 다음 단계로 이동되지 않음
 ㄴ 1장의 사진을 선택해 주세요.
     [취소][사진 추가]</t>
  </si>
  <si>
    <r>
      <rPr>
        <rFont val="IBM Plex Sans KR"/>
        <strike/>
        <color rgb="FFB7B7B7"/>
      </rPr>
      <t xml:space="preserve">(wizy, 26/1)
다음 X =&gt; 만들기 O
공통 :
1장의 사진을 선택해 주세요.
[취소] [사진 추가]
-&gt;(aren) tc update 완료
</t>
    </r>
    <r>
      <rPr>
        <rFont val="IBM Plex Sans KR"/>
        <strike val="0"/>
        <color rgb="FFB7B7B7"/>
      </rPr>
      <t>(sovie, 26/4)
1장의 사진을 선택해 주세요.</t>
    </r>
    <r>
      <rPr>
        <rFont val="IBM Plex Sans KR"/>
        <strike/>
        <color rgb="FFB7B7B7"/>
      </rPr>
      <t xml:space="preserve">(n/1)
</t>
    </r>
    <r>
      <rPr>
        <rFont val="IBM Plex Sans KR"/>
        <strike val="0"/>
        <color rgb="FFB7B7B7"/>
      </rPr>
      <t xml:space="preserve">[취소] [사진 추가]
</t>
    </r>
    <r>
      <rPr>
        <rFont val="IBM Plex Sans KR"/>
        <strike/>
        <color rgb="FFB7B7B7"/>
      </rPr>
      <t>-&gt;(aren) tc update 완료, v26.6.0</t>
    </r>
  </si>
  <si>
    <t>영상 제작 화면으로 이동</t>
  </si>
  <si>
    <t>(wizy, 26/1)
다음 X =&gt; 만들기 O
-&gt;(aren) tc update 완료</t>
  </si>
  <si>
    <t>Kanana 이용 최초 동의 유저 Flow</t>
  </si>
  <si>
    <t>바텀시트</t>
  </si>
  <si>
    <t>서비스 이용 동의 철회 상태</t>
  </si>
  <si>
    <t>채팅방에서 이미지 상세에서 템플릿 선택 &gt; 이 템플릿 사용하기</t>
  </si>
  <si>
    <t>Kanana 이용 동의 바텀 시트 노출</t>
  </si>
  <si>
    <t>(wizy, 26/1)
카나나 동의 절차
카나나 동의 값은 채팅탭 서버에서 관리 
동의 철회 경로 : 채팅 설정 &gt; Kanana (AI) 기능 이용하기 상세 페이지 &gt; 서비스 이용 동의 철회</t>
  </si>
  <si>
    <t>동의하고 시작하기</t>
  </si>
  <si>
    <t>[동의하고 시작하기] 탭</t>
  </si>
  <si>
    <t>바텀시트 종료 후 다음 동선 진행</t>
  </si>
  <si>
    <t>이미지 업로드 실패</t>
  </si>
  <si>
    <t xml:space="preserve">  ㄴ 1-3. 영상 제작</t>
  </si>
  <si>
    <t>영상 생성 시작</t>
  </si>
  <si>
    <t>1. 알림 수신 확인
2. 생성 중 화면으로 전환 확인</t>
  </si>
  <si>
    <r>
      <rPr>
        <rFont val="IBM Plex Sans KR"/>
      </rPr>
      <t xml:space="preserve">1. </t>
    </r>
    <r>
      <rPr>
        <rFont val="IBM Plex Sans KR"/>
        <color rgb="FF1155CC"/>
        <u/>
      </rPr>
      <t>영상 생성 알림</t>
    </r>
    <r>
      <rPr>
        <rFont val="IBM Plex Sans KR"/>
      </rPr>
      <t xml:space="preserve"> 수신 됨
2. 생성 중 화면으로 전환 됨</t>
    </r>
  </si>
  <si>
    <t>(sovie, 26/4)
iOS의 경우 FG에서 영상 생성 알림 미노출
BG에서 알림 수신됨</t>
  </si>
  <si>
    <t>생성 중 화면</t>
  </si>
  <si>
    <t>생성 중 화면 ui 확인</t>
  </si>
  <si>
    <r>
      <rPr>
        <rFont val="IBM Plex Sans KR"/>
      </rPr>
      <t xml:space="preserve">- X 
- 영상 생성 중 가이드 문구
 ㄴ 문구는 단계별로 다르게 노출 됨
 ㄴ 1. 전처리/대기 단계
    : </t>
    </r>
    <r>
      <rPr>
        <rFont val="IBM Plex Sans KR"/>
        <b/>
      </rPr>
      <t xml:space="preserve">영상을 만들 준비를 하고 있어요.
</t>
    </r>
    <r>
      <rPr>
        <rFont val="IBM Plex Sans KR"/>
      </rPr>
      <t xml:space="preserve">       : 선택한 사진을 올리는 중이에요
       : 화면을 닫아도 계속 만들어 드릴게요.
 ㄴ 2.생성/인코딩 단계 
     : </t>
    </r>
    <r>
      <rPr>
        <rFont val="IBM Plex Sans KR"/>
        <b/>
      </rPr>
      <t>조금만 더 기다려 주세요</t>
    </r>
    <r>
      <rPr>
        <rFont val="IBM Plex Sans KR"/>
      </rPr>
      <t xml:space="preserve">
        : 화면을 닫아도 계속 만들어 드릴게요.
     : </t>
    </r>
    <r>
      <rPr>
        <rFont val="IBM Plex Sans KR"/>
        <b/>
      </rPr>
      <t>열심히 만드는 중이에요</t>
    </r>
    <r>
      <rPr>
        <rFont val="IBM Plex Sans KR"/>
      </rPr>
      <t xml:space="preserve">
        : 화면을 닫아도 계속 만들어 드릴게요.
     : </t>
    </r>
    <r>
      <rPr>
        <rFont val="IBM Plex Sans KR"/>
        <b/>
      </rPr>
      <t>이제 곧 영상이 완성돼요</t>
    </r>
    <r>
      <rPr>
        <rFont val="IBM Plex Sans KR"/>
      </rPr>
      <t xml:space="preserve">
        : 화면을 닫아도 계속 만들어 드릴게요.
       문구가 3초마다 번갈아가며 노출 됨 
 ㄴ 공통 문구 : 화면을 닫아도 계속 만들어 드릴게요.
 ㄴ </t>
    </r>
    <r>
      <rPr>
        <rFont val="IBM Plex Sans KR"/>
        <strike/>
        <color rgb="FFB7B7B7"/>
      </rPr>
      <t>가이드 문구는 롤링 효과 적용</t>
    </r>
    <r>
      <rPr>
        <rFont val="IBM Plex Sans KR"/>
      </rPr>
      <t xml:space="preserve">
- 영상 썸네일
- 취소</t>
    </r>
  </si>
  <si>
    <r>
      <rPr>
        <rFont val="IBM Plex Sans KR"/>
        <strike/>
        <color rgb="FFB7B7B7"/>
      </rPr>
      <t xml:space="preserve">(wizy, 26/1)
문구수정 : 뚝딱뚝딱, 열심히 만드는 중... &gt; 열심히 만드는 중이에요.
걱정마세요. 화면을 닫아도 만들기는 계속 진행되요. &gt; 화면을 닫아도 계속 만들어 드릴게요.
롤링 효과 적용 &gt; 미적용
(jenna, 26/2)
</t>
    </r>
    <r>
      <rPr>
        <rFont val="IBM Plex Sans KR"/>
        <b/>
        <strike/>
        <color rgb="FFB7B7B7"/>
      </rPr>
      <t xml:space="preserve">1. 영상을 만들 준비를 하고 있어요
</t>
    </r>
    <r>
      <rPr>
        <rFont val="IBM Plex Sans KR"/>
        <strike/>
        <color rgb="FFB7B7B7"/>
      </rPr>
      <t xml:space="preserve">1-1. 선택한 사진을 올리는 중이에요
1-2. 화면을 닫아도 계속 만들어 드릴게요.
</t>
    </r>
    <r>
      <rPr>
        <rFont val="IBM Plex Sans KR"/>
        <b/>
        <strike/>
        <color rgb="FFB7B7B7"/>
      </rPr>
      <t xml:space="preserve">2. 조금만 더 기다려 주세요
</t>
    </r>
    <r>
      <rPr>
        <rFont val="IBM Plex Sans KR"/>
        <strike/>
        <color rgb="FFB7B7B7"/>
      </rPr>
      <t xml:space="preserve">2-1. 화면을 닫아도 계속 만들어 드릴게요.
</t>
    </r>
    <r>
      <rPr>
        <rFont val="IBM Plex Sans KR"/>
        <b/>
        <strike/>
        <color rgb="FFB7B7B7"/>
      </rPr>
      <t xml:space="preserve">3. 열심히 만드는 중이에요
</t>
    </r>
    <r>
      <rPr>
        <rFont val="IBM Plex Sans KR"/>
        <strike/>
        <color rgb="FFB7B7B7"/>
      </rPr>
      <t xml:space="preserve">3-1. 화면을 닫아도 계속 만들어 드릴게요.
</t>
    </r>
    <r>
      <rPr>
        <rFont val="IBM Plex Sans KR"/>
        <b/>
        <strike/>
        <color rgb="FFB7B7B7"/>
      </rPr>
      <t xml:space="preserve">4. 이제 곧 영상이 완성돼요
</t>
    </r>
    <r>
      <rPr>
        <rFont val="IBM Plex Sans KR"/>
        <strike/>
        <color rgb="FFB7B7B7"/>
      </rPr>
      <t>4-1. 화면을 닫아도 계속 만들어 드릴게요.
-&gt;(aren) tc update 완료</t>
    </r>
  </si>
  <si>
    <t>제작 완료</t>
  </si>
  <si>
    <t>영상 생성 완료</t>
  </si>
  <si>
    <t>생성 완료 화면 ui 확인</t>
  </si>
  <si>
    <t>- X 
- 영상 생성 완료 가이드 문구
 ㄴ 영상을 다 만들었어요!
      이제 친구들에게 보낼 수 있어요.
- 영상 썸네일
- 채팅방 썸네일 / 채팅방 이름 / 채팅방 참여인원 / 채팅방에 보내기</t>
  </si>
  <si>
    <r>
      <rPr>
        <rFont val="IBM Plex Sans KR"/>
        <strike/>
        <color rgb="FFB7B7B7"/>
      </rPr>
      <t xml:space="preserve">(jenna, 26/2)
- 채팅방 썸네일 / 채팅방 이름 / </t>
    </r>
    <r>
      <rPr>
        <rFont val="IBM Plex Sans KR"/>
        <b/>
        <strike/>
        <color rgb="FFB7B7B7"/>
      </rPr>
      <t>채팅방 참여인원</t>
    </r>
    <r>
      <rPr>
        <rFont val="IBM Plex Sans KR"/>
        <strike/>
        <color rgb="FFB7B7B7"/>
      </rPr>
      <t xml:space="preserve"> / 채팅방에 보내기
-&gt;(aren) tc update 완료</t>
    </r>
  </si>
  <si>
    <t>채팅방에 보내기</t>
  </si>
  <si>
    <t>생성 완료 화면에서 [채팅방에 보내기] 탭</t>
  </si>
  <si>
    <r>
      <rPr>
        <rFont val="IBM Plex Sans KR"/>
      </rPr>
      <t xml:space="preserve">1. 영상 제작중 화면에서 로딩 아이콘 -&gt; 체크 아이콘 변경된 후 화면 종료되고
2. 해당 채팅방으로 이동되어 생성 완료 말풍선 (유니버셜 타입) 공유 됨 </t>
    </r>
    <r>
      <rPr>
        <rFont val="IBM Plex Sans KR"/>
        <strike/>
        <color rgb="FFB7B7B7"/>
      </rPr>
      <t>동영상 말풍선 공유 됨</t>
    </r>
  </si>
  <si>
    <r>
      <rPr>
        <rFont val="IBM Plex Sans KR"/>
      </rPr>
      <t xml:space="preserve">(sovie, 26/4)
</t>
    </r>
    <r>
      <rPr>
        <rFont val="IBM Plex Sans KR"/>
        <color rgb="FF1155CC"/>
        <u/>
      </rPr>
      <t>QATEAM-12587</t>
    </r>
    <r>
      <rPr>
        <rFont val="IBM Plex Sans KR"/>
      </rPr>
      <t xml:space="preserve"> AI 템플릿 사진 선택 슬록 화면에서 화면 자동 잠금 이후 대기 후 만들기 시 채팅방 상단 공지 배너 위치 변경됨
</t>
    </r>
  </si>
  <si>
    <t>(race, 26/4)
And : 영상 제작중 화면 &gt; 로딩 아이콘은 노출 -&gt; 체크 아이콘 미노출로 화면 종료되고 기대결과 2 실행</t>
  </si>
  <si>
    <t>2. ai 템플릿으로 첨부 이미지 변경하여 생성하는 플로우 (필요 이미지 개수 : 1장)</t>
  </si>
  <si>
    <t xml:space="preserve">  ㄴ 2-1. 템플릿 선택</t>
  </si>
  <si>
    <r>
      <rPr>
        <rFont val="IBM Plex Sans KR"/>
      </rPr>
      <t xml:space="preserve">채팅방 &gt; 수발신 </t>
    </r>
    <r>
      <rPr>
        <rFont val="IBM Plex Sans KR"/>
        <b/>
      </rPr>
      <t xml:space="preserve">단일 </t>
    </r>
    <r>
      <rPr>
        <rFont val="IBM Plex Sans KR"/>
      </rPr>
      <t>이미지 상세뷰 &gt; AI로 만들기 아이콘 탭 &gt; 템플릿 선택 바텀 시트 : Knana 영상 탭 &gt; 템플릿 리스트 &gt; ai 템플릿 선택 &gt; ai 템플릿 상세에서 [다음] 탭</t>
    </r>
  </si>
  <si>
    <t xml:space="preserve">  ㄴ 2-2. 사진 선택 슬롯 화면 &gt; 이미지 삭제, 이미지 추가, 이미지 변경</t>
  </si>
  <si>
    <r>
      <rPr>
        <rFont val="IBM Plex Sans KR"/>
        <i/>
        <u/>
      </rPr>
      <t xml:space="preserve">* 테스트 참고사항 </t>
    </r>
    <r>
      <rPr>
        <rFont val="IBM Plex Sans KR"/>
        <i/>
      </rPr>
      <t xml:space="preserve">
</t>
    </r>
    <r>
      <rPr>
        <rFont val="IBM Plex Sans KR"/>
      </rPr>
      <t xml:space="preserve">
 - ui 등은 상단의 케이스에서 확인하였으므로 본 케이스에서는 기능 위주로 확인하면서 ui 도 함께 체크 합니다.</t>
    </r>
  </si>
  <si>
    <t>채팅방에서 선택한 이미지 삭제</t>
  </si>
  <si>
    <t>썸네일에서 삭제</t>
  </si>
  <si>
    <t>채팅방에서 선택한 이미지 있는 상태</t>
  </si>
  <si>
    <t>1. 썸네일 내의 휴지통 아이콘 탭
2. 팔렛트 영역의 [만들기] 탭</t>
  </si>
  <si>
    <t>1. 썸네일 이미지 삭제 됨
 ㄴ 빈 썸네일로 바뀌면서 + 버튼 노출 됨
 ㄴ 하단의 팔렛트 영역에서 이미지 체크 해제 됨
     단, 이미지는 그대로 유지 됨. 
 ㄴ 팔렛트 영역의 가이드 문구 변경 됨
2. 얼럿 노출 및 다음 페이지로 이동 불가
 ㄴ 1장의 사진을 선택해 주세요.
      [취소][사진 추가]</t>
  </si>
  <si>
    <t>(wizy, 26/1)
다음 X =&gt; 만들기 O
공통 :
1장의 사진을 선택해 주세요.
[취소] [사진 추가]
-&gt;(aren) tc update 완료</t>
  </si>
  <si>
    <t>팔렛트에서 삭제</t>
  </si>
  <si>
    <t>1. 하단 팔렛트 영역의 썸네일 탭
2. 팔렛트 영역의 [만들기] 탭</t>
  </si>
  <si>
    <t xml:space="preserve">1. 썸네일 이미지 삭제 됨
 ㄴ 빈 썸네일로 바뀌면서 + 버튼 노출 됨
 ㄴ 하단의 팔렛트 영역에서 이미지 체크 해제 됨
     단, 이미지는 그대로 유지 됨. 
 ㄴ 팔렛트 영역의 가이드 문구 변경 됨
2. 얼럿 노출 및 다음 페이지로 이동 불가
 ㄴ 1장의 사진을 선택해 주세요.
      [취소][사진추가]
 ㄴ [사진추가] 시 피커 구동 됨       </t>
  </si>
  <si>
    <t>피커에서 선택한 이미지 삭제</t>
  </si>
  <si>
    <t>이미지피커에서 추가한 이미지 있는 상태</t>
  </si>
  <si>
    <t>1. 팔렛트 영역 확인
2. 썸네일 내의 휴지통 아이콘 탭</t>
  </si>
  <si>
    <t>1. 팔렛트 영역에는 피커에서 추가한 이미지 미노출 됨
2. 썸네일 이미지 삭제 됨</t>
  </si>
  <si>
    <t>피커에서 이미지 변경 후 생성</t>
  </si>
  <si>
    <t>채팅방 이미지 -&gt; 피커 이미지로 변경 후 생성</t>
  </si>
  <si>
    <t>이미지 해제된 상태</t>
  </si>
  <si>
    <t>1. 빈 썸네일 내의 + 버튼 탭</t>
  </si>
  <si>
    <t>이미지 피커 구동 및 이미지 선택 가능
 ㄴ 1장만 선택 가능</t>
  </si>
  <si>
    <t>2. 피커에서 이미지 선택 완료</t>
  </si>
  <si>
    <t>썸네일에 피커에서 선택한 이미지의 썸네일이 표시 됨
 ㄴ 단, 하단의 팔렛트에는 해당 이미지 표시되지 않음
 ㄴ 팔렛트 영역에는 채팅방에서 선택하고 들어온 이미지만 표시되고 피커에서 선택한 이미지는 표시되지 않음</t>
  </si>
  <si>
    <t>3. 팔렛트 영역의 [만들기] 탭</t>
  </si>
  <si>
    <t>영상 제작 화면으로 이동 및 영상 제작 성공</t>
  </si>
  <si>
    <t>4. 생성 완료 화면에서 [채팅방에 보내기] 탭</t>
  </si>
  <si>
    <r>
      <rPr>
        <rFont val="IBM Plex Sans KR"/>
      </rPr>
      <t xml:space="preserve">1. 영상 제작중 화면에서 로딩 아이콘 -&gt; 체크 아이콘 변경된 후 화면 종료되고
2. 해당 채팅방으로 이동되어 생성 완료 말풍선 (유니버셜 타입) 공유 됨 </t>
    </r>
    <r>
      <rPr>
        <rFont val="IBM Plex Sans KR"/>
        <strike/>
        <color rgb="FFB7B7B7"/>
      </rPr>
      <t>동영상 말풍선 공유 됨</t>
    </r>
  </si>
  <si>
    <t>3. 브이로그 템플릿으로 바로 생성하는 플로우 (필요 이미지 개수 : n장)</t>
  </si>
  <si>
    <t xml:space="preserve">  ㄴ 3-1. 템플릿 선택 ( = 템플릿 리스트 (숏폼 홈) &gt; 템플릿 상세 진입)</t>
  </si>
  <si>
    <t>브이로그 템플릿 썸네일 영역</t>
  </si>
  <si>
    <r>
      <rPr>
        <rFont val="IBM Plex Sans KR"/>
      </rPr>
      <t xml:space="preserve">채팅방 &gt; 수발신 </t>
    </r>
    <r>
      <rPr>
        <rFont val="IBM Plex Sans KR"/>
        <b/>
      </rPr>
      <t>단일</t>
    </r>
    <r>
      <rPr>
        <rFont val="IBM Plex Sans KR"/>
      </rPr>
      <t xml:space="preserve"> 이미지 상세뷰 &gt; AI로 만들기 아이콘 탭 &gt; 템플릿 선택 바텀 시트 : Knana 영상 탭 &gt; 템플릿 리스트 ( = 숏폼 홈) &gt; 브이로그 템플릿 썸네일 ui 확인</t>
    </r>
  </si>
  <si>
    <t>- 템플릿 배경에 썸네일 이미지 노출
- 상단 요소 노출 
 ㄴ 운영 뱃지 (BEST / NEW 등)
- 하단 요소 노출
 ㄴ 영상 러닝 타임
 ㄴ 필요 이미지 개수
 ㄴ 템플릿 타이틀</t>
  </si>
  <si>
    <t>브이로그 템플릿 상세</t>
  </si>
  <si>
    <t>브이로그 템플릿 탭</t>
  </si>
  <si>
    <r>
      <rPr>
        <rFont val="IBM Plex Sans KR"/>
      </rPr>
      <t xml:space="preserve">- &lt; (뒤로가기)
 ㄴ 선택 시 이전 화면 (템플릿 리스트) 로 이동
- 튜토리얼 영상 썸네일 / </t>
    </r>
    <r>
      <rPr>
        <rFont val="IBM Plex Sans KR"/>
        <b/>
      </rPr>
      <t>사운드 아이콘</t>
    </r>
    <r>
      <rPr>
        <rFont val="IBM Plex Sans KR"/>
      </rPr>
      <t xml:space="preserve">
바텀시트
- 바텀시트 홀더
- </t>
    </r>
    <r>
      <rPr>
        <rFont val="IBM Plex Sans KR"/>
        <strike/>
        <color rgb="FFB7B7B7"/>
      </rPr>
      <t xml:space="preserve">(좌) AI 로고 </t>
    </r>
    <r>
      <rPr>
        <rFont val="IBM Plex Sans KR"/>
      </rPr>
      <t>/       (우) 운영 뱃지
- 템플릿 타이틀
- 템플릿 상세설명
- n초 (영상 러닝 타임) / n장 (필요 이미지 개수)
- 선택한 이미지 썸네일 표시 / [다음] 버튼</t>
    </r>
  </si>
  <si>
    <t>Rex
[다음] 버튼
-&gt;(aren) tc update 완료</t>
  </si>
  <si>
    <r>
      <rPr>
        <rFont val="IBM Plex Sans KR"/>
        <b/>
      </rPr>
      <t xml:space="preserve">채팅방에서 선택했던 이미지의 썸네일 및 가이드 문구 표시
</t>
    </r>
    <r>
      <rPr>
        <rFont val="IBM Plex Sans KR"/>
        <b val="0"/>
      </rPr>
      <t xml:space="preserve"> ㄴ 선택한 사진으로 영상을 만들어 보세요. </t>
    </r>
  </si>
  <si>
    <r>
      <rPr>
        <rFont val="IBM Plex Sans KR"/>
        <b/>
      </rPr>
      <t xml:space="preserve">채팅방에서 선택했던 이미지의 썸네일 및 가이드 문구 표시
</t>
    </r>
    <r>
      <rPr>
        <rFont val="IBM Plex Sans KR"/>
        <b val="0"/>
      </rPr>
      <t xml:space="preserve"> ㄴ 선택한 사진으로 영상을 만들어 보세요. </t>
    </r>
  </si>
  <si>
    <t xml:space="preserve">  ㄴ 3-2. 사진 선택 슬롯 화면 ( = 이미지 선택)</t>
  </si>
  <si>
    <t xml:space="preserve">&lt;
선택한 이미지 노출
 ㄴ 이미지 중앙 노출
 ㄴ 이미지 우측 상단에 첨부된 현 이미지 순서/첨부 필요 개수 표시 (1/n)
 ㄴ각 이미지 하단에 삭제 버튼 제공
 ㄴ 이미지 필수 필요 갯수만큼 우측으로 빈 썸네일 + 버튼 ui 표시 됨 (이미지 추가 가능)
사진 선택 슬롯 팔레트
 ㄴ 채팅방에서 선택한 이미지 썸네일 및 체크 박스 표시
    * 참고 : 채팅방에서 선택했던 이미지를 삭제하고 피커에서 재 선택한 이미지는 표시되지 않음.
 ㄴ 체크박스 : 다운로드 완료된 
가이드 문구 / [만들기] </t>
  </si>
  <si>
    <t>rex
[만들기] 버튼
-&gt;(aren) tc update 완료</t>
  </si>
  <si>
    <t>해당 사진 삭제 됨
 ㄴ 썸네일 삭제되고 + 표시
 ㄴ + 탭 하는 경우 이미지 피커 재 구동
 ㄴ 해당 영역에서 삭제 하는 경우 하단의 팔렛트 영역에서도 해제 처리 됨
    * 참고 : 팔렛트 영역에 표시되는 이미지는 채팅방에서부터 선택한 이미지만 표시되므로 피커에서 선택된 이미지는 표시/연동되지 않음
  ㄴ 중간에 있는 이미지를 삭제하는 경우 위치 그대로 유지 됨</t>
  </si>
  <si>
    <t>이미지 추가 (이미지 피커 동작)</t>
  </si>
  <si>
    <t>이미지 추가</t>
  </si>
  <si>
    <t>이미지 피커 재 노출 되며, 이미지 선택 가능</t>
  </si>
  <si>
    <t>선택된 이미지가 필수 개수 미만인 상태</t>
  </si>
  <si>
    <t xml:space="preserve"> n장의 사진을 선택해 주세요. (m/n) 
 ㄴ 필수 첨부 대비 추가로 첨부가 필요한 개수 표시</t>
  </si>
  <si>
    <t>(sovie, 26/4)
기대결과 수정요청
(n-m) 장의 사진을 선택해 주세요. (m/n) 
-&gt; n장의 사진을 선택해 주세요. (m/n)
-&gt; (aren) tc update 완료, v26.6.0</t>
  </si>
  <si>
    <t>필수 개수가 모두 선택된 상태</t>
  </si>
  <si>
    <t>필요한 사진을 모두 선택했어요. (n/n)</t>
  </si>
  <si>
    <t>하단의 [다음] 탭</t>
  </si>
  <si>
    <t>얼럿 노출 및 다음 단계로 이동되지 않음
 ㄴ %장의 사진을 더 선택해 주세요.</t>
  </si>
  <si>
    <t>(jenna, 26/2)
[만들기] 버튼
-&gt;(aren) tc update 완료</t>
  </si>
  <si>
    <t xml:space="preserve">  ㄴ 3-3. 영상 제작</t>
  </si>
  <si>
    <r>
      <rPr>
        <rFont val="IBM Plex Sans KR"/>
      </rPr>
      <t xml:space="preserve">1. </t>
    </r>
    <r>
      <rPr>
        <rFont val="IBM Plex Sans KR"/>
        <color rgb="FF1155CC"/>
        <u/>
      </rPr>
      <t>영상 생성 알림</t>
    </r>
    <r>
      <rPr>
        <rFont val="IBM Plex Sans KR"/>
      </rPr>
      <t xml:space="preserve"> 수신 됨
2. </t>
    </r>
    <r>
      <rPr>
        <rFont val="IBM Plex Sans KR"/>
        <color rgb="FF1155CC"/>
        <u/>
      </rPr>
      <t>생성 중 화면</t>
    </r>
    <r>
      <rPr>
        <rFont val="IBM Plex Sans KR"/>
      </rPr>
      <t>으로 전환 됨</t>
    </r>
  </si>
  <si>
    <r>
      <rPr>
        <rFont val="IBM Plex Sans KR"/>
      </rPr>
      <t xml:space="preserve">- X 
- 영상 생성 중 가이드 문구
 ㄴ 1. 전처리/대기 단계
    : 영상을 만들 준비를 하고 있어요.
       : 선택한 사진을 올리는 중이에요
       : 화면을 닫아도 계속 만들어 드릴게요.
 ㄴ 2.생성/인코딩 단계 
     : 조금만 더 기다려 주세요
        : 화면을 닫아도 계속 만들어 드릴게요.
     : 열심히 만드는 중이에요
        : 화면을 닫아도 계속 만들어 드릴게요.
     : 이제 곧 영상이 완성돼요
        : 화면을 닫아도 계속 만들어 드릴게요.
       문구가 3초마다 번갈아가며 노출 됨 
 ㄴ 공통 문구 : 화면을 닫아도 계속 만들어 드릴게요.
- 영상 썸네일
- 취소
</t>
    </r>
    <r>
      <rPr>
        <rFont val="IBM Plex Sans KR"/>
        <strike/>
        <color rgb="FFB7B7B7"/>
      </rPr>
      <t xml:space="preserve">
- 영상 생성 중 가이드 문구
 ㄴ 열심히 만드는 중이에요.
      화면을 닫아도 계속 만들어 드릴게요.
 ㄴ 가이드 문구는 롤링 효과 적용</t>
    </r>
  </si>
  <si>
    <t>(wizy, 26/1)
문구수정 : 뚝딱뚝딱, 열심히 만드는 중... &gt; 열심히 만드는 중이에요.
걱정마세요. 화면을 닫아도 만들기는 계속 진행되요. &gt; 화면을 닫아도 계속 만들어 드릴게요.
롤링 효과 적용 &gt; 미적용
-&gt;(aren) tc update 완료
(selina,26/3)
- 영상 생성 중 가이드 문구
 ㄴ 1. 전처리/대기 단계
    : 영상을 만들 준비를 하고 있어요.
       : 선택한 사진을 올리는 중이에요
       : 화면을 닫아도 계속 만들어 드릴게요.
 ㄴ 2.생성/인코딩 단계 
     : 조금만 더 기다려 주세요
        : 화면을 닫아도 계속 만들어 드릴게요.
     : 열심히 만드는 중이에요
        : 화면을 닫아도 계속 만들어 드릴게요.
     : 이제 곧 영상이 완성돼요
        : 화면을 닫아도 계속 만들어 드릴게요.
       문구가 3초마다 번갈아가며 노출 됨 
 ㄴ 공통 문구 : 화면을 닫아도 계속 만들어 드릴게요.
-&gt; (aren) tc update 완료, v26.6.0</t>
  </si>
  <si>
    <t>- X 
- 영상 생성 완료 가이드 문구
 ㄴ 영상을 다 만들었어요!
     이제 친구들에게 보낼 수 있어요.
- 영상 썸네일
- 채팅방 썸네일 / 채팅방 이름 / 채팅방 참여인원 / 채팅방에 보내기</t>
  </si>
  <si>
    <r>
      <rPr>
        <rFont val="IBM Plex Sans KR"/>
        <strike/>
        <color rgb="FFB7B7B7"/>
      </rPr>
      <t xml:space="preserve">(jenna, 26/2)
- 채팅방 썸네일 / 채팅방 이름 / </t>
    </r>
    <r>
      <rPr>
        <rFont val="IBM Plex Sans KR"/>
        <b/>
        <strike/>
        <color rgb="FFB7B7B7"/>
      </rPr>
      <t>채팅방 참여인원</t>
    </r>
    <r>
      <rPr>
        <rFont val="IBM Plex Sans KR"/>
        <strike/>
        <color rgb="FFB7B7B7"/>
      </rPr>
      <t xml:space="preserve"> / 채팅방에 보내기
-&gt;(aren) tc update 완료</t>
    </r>
  </si>
  <si>
    <r>
      <rPr>
        <rFont val="IBM Plex Sans KR"/>
      </rPr>
      <t xml:space="preserve">1. 영상 제작중 화면에서 로딩 아이콘 -&gt; 체크 아이콘 변경된 후 화면 종료되고
2. 해당 채팅방으로 이동되어 생성 완료 말풍선 (유니버셜 타입) 공유 됨 </t>
    </r>
    <r>
      <rPr>
        <rFont val="IBM Plex Sans KR"/>
        <strike/>
        <color rgb="FFB7B7B7"/>
      </rPr>
      <t>동영상 말풍선 공유 됨</t>
    </r>
  </si>
  <si>
    <t>4. 브이로그 템플릿으로 첨부 이미지 변경하여 생성하는 플로우 (필요 이미지 개수 : n장)</t>
  </si>
  <si>
    <t xml:space="preserve">  ㄴ 4-1. 템플릿 선택</t>
  </si>
  <si>
    <r>
      <rPr>
        <rFont val="IBM Plex Sans KR"/>
      </rPr>
      <t xml:space="preserve">1. 채팅방 &gt; 수발신 </t>
    </r>
    <r>
      <rPr>
        <rFont val="IBM Plex Sans KR"/>
        <b/>
      </rPr>
      <t xml:space="preserve">단일 </t>
    </r>
    <r>
      <rPr>
        <rFont val="IBM Plex Sans KR"/>
      </rPr>
      <t>이미지 상세뷰 &gt; AI로 만들기 아이콘 탭 &gt; 템플릿 선택 바텀 시트 : Knana 영상 탭
2. 템플릿 리스트 &gt; 브이로그 템플릿 선택 &gt; 브이로그 템플릿 상세에서 [다음] 탭</t>
    </r>
  </si>
  <si>
    <t xml:space="preserve">  ㄴ 4-2. 사진 선택 슬롯 화면 &gt; 이미지 삭제, 이미지 추가, 이미지 변경</t>
  </si>
  <si>
    <r>
      <rPr>
        <rFont val="IBM Plex Sans KR"/>
        <i/>
        <u/>
      </rPr>
      <t xml:space="preserve">* 테스트 참고사항 
</t>
    </r>
    <r>
      <rPr>
        <rFont val="IBM Plex Sans KR"/>
      </rPr>
      <t xml:space="preserve">
 - ui 등은 상단의 케이스에서 확인하였으므로 본 케이스에서는 기능 위주로 확인하면서 ui 도 함께 체크 합니다.</t>
    </r>
  </si>
  <si>
    <t>4-2-1. 채팅방 이미지 삭제 + 피커 이미지 추가 후 생성</t>
  </si>
  <si>
    <t>case 1</t>
  </si>
  <si>
    <r>
      <rPr>
        <rFont val="IBM Plex Sans KR"/>
        <i/>
        <u/>
      </rPr>
      <t xml:space="preserve">* 테스트 참고사항 예시 </t>
    </r>
    <r>
      <rPr>
        <rFont val="IBM Plex Sans KR"/>
      </rPr>
      <t xml:space="preserve">
 - 필요 이미지 수 : 10장
 - 번호 : 이미지가 있는 상태
   x : 첨부된 이미지가 없는 상태
---------------------------------------
1 2 3 4 5 x x x x x 배치 인 경우
1. 첫번째 x 선택한 경우
2. 두번째 x 선택한 경우
3. 다섯번째 (마지막) x 선택한 경우</t>
    </r>
  </si>
  <si>
    <t>1. 6,7,8,9,10 사진 첨부 가능
2.    7,8,9,10 사진 첨부 가능
3.              10 사진 첨부 가능</t>
  </si>
  <si>
    <t>생성 및 공유</t>
  </si>
  <si>
    <t>1. 채팅방에서 선택했던 이미지 해제 
2. 빈 썸네일 + 버튼 탭 하여 이미지 피커에서 추가할 이미지 선택
3. 생성 및 공유 완료</t>
  </si>
  <si>
    <r>
      <rPr>
        <rFont val="IBM Plex Sans KR"/>
      </rPr>
      <t xml:space="preserve">2. 에서 최종 선택한 이미지로 생성된 생성 완료 말풍선 (유니버셜 타입) 공유 됨 </t>
    </r>
    <r>
      <rPr>
        <rFont val="IBM Plex Sans KR"/>
        <strike/>
        <color rgb="FFB7B7B7"/>
      </rPr>
      <t xml:space="preserve">동영상 말풍선 공유 됨
</t>
    </r>
    <r>
      <rPr>
        <rFont val="IBM Plex Sans KR"/>
      </rPr>
      <t xml:space="preserve">
 * 참고 : 1. 에서 해제했던 이미지는 반영되지 않아야 함</t>
    </r>
  </si>
  <si>
    <t>4-2-2. 채팅방 이미지 유지 + 피커 이미지 추가 후 생성</t>
  </si>
  <si>
    <t>1. 채팅방에서 선택했던 이미지 선택 유지
2. 빈 썸네일 + 버튼 탭 하여 이미지 피커에서 추가할 이미지 선택
3. 생성 및 공유 완료</t>
  </si>
  <si>
    <r>
      <rPr>
        <rFont val="IBM Plex Sans KR"/>
      </rPr>
      <t xml:space="preserve">1, 2. 에서 최종 선택한 이미지로 생성된 생성 완료 말풍선 (유니버셜 타입) 공유 됨 </t>
    </r>
    <r>
      <rPr>
        <rFont val="IBM Plex Sans KR"/>
        <strike/>
        <color rgb="FFB7B7B7"/>
      </rPr>
      <t>동영상 말풍선 공유 됨</t>
    </r>
  </si>
  <si>
    <t>채팅방 &gt; 묶음 이미지 말풍선 &gt; 묶음사진으로 만들기 로 생성하는 플로우</t>
  </si>
  <si>
    <r>
      <rPr>
        <rFont val="IBM Plex Sans KR"/>
        <i/>
        <u/>
      </rPr>
      <t xml:space="preserve">* 테스트 참고사항 </t>
    </r>
    <r>
      <rPr>
        <rFont val="IBM Plex Sans KR"/>
      </rPr>
      <t xml:space="preserve">
 - ui 등은 상단의 케이스에서 확인하였으므로 본 케이스에서는 기능 위주로 확인</t>
    </r>
  </si>
  <si>
    <t>6. ai 템플릿으로 수정해서 생성하는 플로우 (필요 이미지 개수 : 1장, 묶음 이미지 &gt; 1장 모두 원본 보유 상태)</t>
  </si>
  <si>
    <t xml:space="preserve">  ㄴ 6-1. 템플릿 선택</t>
  </si>
  <si>
    <r>
      <rPr>
        <rFont val="IBM Plex Sans KR"/>
      </rPr>
      <t xml:space="preserve">채팅방 &gt; 수발신 </t>
    </r>
    <r>
      <rPr>
        <rFont val="IBM Plex Sans KR"/>
        <b/>
      </rPr>
      <t xml:space="preserve">묶음 </t>
    </r>
    <r>
      <rPr>
        <rFont val="IBM Plex Sans KR"/>
      </rPr>
      <t>이미지 상세뷰 &gt; AI로 만들기 아이콘 탭 &gt; 템플릿 선택 바텀 시트 : Knana 영상 탭 &gt; 묶음사진으로 만들기 &gt; 템플릿 리스트 &gt; ai 템플릿 선택 &gt; ai 템플릿 상세에서 [다음] 탭</t>
    </r>
  </si>
  <si>
    <t xml:space="preserve">  ㄴ 6-2. 이미지 선택 슬롯 화면 &gt; 이미지 삭제, 이미지 추가, 이미지 변경</t>
  </si>
  <si>
    <t>6-2-1. 채팅방 이미지 삭제 + 피커 이미지 추가 후 생성</t>
  </si>
  <si>
    <t>1. 채팅방에서 선택했던 이미지 해제 
2. 빈 썸네일 + 버튼 탭 하여 이미지 피커에서 추가할 이미지 선택
3. [다음] 탭</t>
  </si>
  <si>
    <t>1. 하단의 팔렛트에는 썸네일은 유지되고 체크만 해제 됨
2. 추가 가능 갯수만큼 피커 이미지 추가 됨 (이 케이스에서는 1개)
3. 영상 생성 화면으로 이동 및 영상 생성 진행</t>
  </si>
  <si>
    <t xml:space="preserve">  ㄴ 6-3. 영상 생성 및 공유</t>
  </si>
  <si>
    <t>영상 생성 완료 후 채팅방으로 공유</t>
  </si>
  <si>
    <r>
      <rPr>
        <rFont val="IBM Plex Sans KR"/>
      </rPr>
      <t xml:space="preserve">최종 선택한 이미지로 생성된 생성 완료 말풍선 (유니버셜 타입) 공유 됨 </t>
    </r>
    <r>
      <rPr>
        <rFont val="IBM Plex Sans KR"/>
        <strike/>
        <color rgb="FFB7B7B7"/>
      </rPr>
      <t>동영상 말풍선 공유 됨</t>
    </r>
    <r>
      <rPr>
        <rFont val="IBM Plex Sans KR"/>
      </rPr>
      <t xml:space="preserve">
 - 해제했던 이미지는 반영되지 않아야 함</t>
    </r>
  </si>
  <si>
    <t>채팅방 &gt; 묶음 이미지 말풍선 &gt; 이 사진으로 만들기 로 생성하는 플로우</t>
  </si>
  <si>
    <r>
      <rPr>
        <rFont val="IBM Plex Sans KR"/>
        <i/>
        <u/>
      </rPr>
      <t xml:space="preserve">* 테스트 참고사항 </t>
    </r>
    <r>
      <rPr>
        <rFont val="IBM Plex Sans KR"/>
      </rPr>
      <t xml:space="preserve">
 - ui 등은 상단의 케이스에서 확인하였으므로 본 케이스에서는 기능 위주로 확인</t>
    </r>
  </si>
  <si>
    <r>
      <rPr>
        <rFont val="IBM Plex Sans KR"/>
      </rPr>
      <t xml:space="preserve">17. ai 템플릿으로 바로 생성하는 플로우
</t>
    </r>
    <r>
      <rPr>
        <rFont val="IBM Plex Sans KR"/>
        <b/>
      </rPr>
      <t xml:space="preserve">    * 필요 이미지 개수 : 1장,  묶음 이미지 : n장, 선택한 이미지 원본 보유 상태</t>
    </r>
  </si>
  <si>
    <r>
      <rPr>
        <rFont val="IBM Plex Sans KR"/>
      </rPr>
      <t xml:space="preserve">1. 채팅방 &gt; 수발신 </t>
    </r>
    <r>
      <rPr>
        <rFont val="IBM Plex Sans KR"/>
        <b/>
      </rPr>
      <t xml:space="preserve">묶음 </t>
    </r>
    <r>
      <rPr>
        <rFont val="IBM Plex Sans KR"/>
      </rPr>
      <t>이미지 상세뷰 &gt; AI로 만들기 아이콘 탭 &gt; 템플릿 선택 바텀 시트 : Knana 영상 탭 &gt; 이 사진으로 만들기 &gt; 템플릿 리스트 : ai 템플릿 선택
2. 이후 동선 진행 완료</t>
    </r>
  </si>
  <si>
    <r>
      <rPr>
        <rFont val="IBM Plex Sans KR"/>
      </rPr>
      <t xml:space="preserve">1. 에서 선택한 이미지로 생성된 생성 완료 말풍선 (유니버셜 타입) 공유 됨 </t>
    </r>
    <r>
      <rPr>
        <rFont val="IBM Plex Sans KR"/>
        <strike/>
        <color rgb="FFB7B7B7"/>
      </rPr>
      <t>동영상 말풍선 정상 공유 됨</t>
    </r>
  </si>
  <si>
    <r>
      <rPr>
        <rFont val="IBM Plex Sans KR"/>
      </rPr>
      <t xml:space="preserve">18. ai 템플릿으로 수정해서 생성하는 플로우
</t>
    </r>
    <r>
      <rPr>
        <rFont val="IBM Plex Sans KR"/>
        <b/>
      </rPr>
      <t xml:space="preserve">    * 필요 이미지 개수 : 1장,  묶음 이미지 : n장, 선택한 이미지 원본 보유 상태</t>
    </r>
  </si>
  <si>
    <r>
      <rPr>
        <rFont val="IBM Plex Sans KR"/>
      </rPr>
      <t xml:space="preserve">1. 채팅방 &gt; 수발신 </t>
    </r>
    <r>
      <rPr>
        <rFont val="IBM Plex Sans KR"/>
        <b/>
      </rPr>
      <t xml:space="preserve">묶음 </t>
    </r>
    <r>
      <rPr>
        <rFont val="IBM Plex Sans KR"/>
      </rPr>
      <t>이미지 상세뷰 &gt; AI로 만들기 아이콘 탭 &gt; 템플릿 선택 바텀 시트 : Knana 영상 탭 &gt; 이 사진으로 만들기 &gt; 템플릿 리스트 : ai 템플릿 선택
2. 채팅방에서 선택했던 이미지 해제 후 로컬 이미지를 추가
3. 이후 동선 진행 완료</t>
    </r>
  </si>
  <si>
    <r>
      <rPr>
        <rFont val="IBM Plex Sans KR"/>
      </rPr>
      <t xml:space="preserve">2. 에서 선택한 이미지로 생성된 생성 완료 말풍선 (유니버셜 타입) 공유 됨 </t>
    </r>
    <r>
      <rPr>
        <rFont val="IBM Plex Sans KR"/>
        <strike/>
        <color rgb="FFB7B7B7"/>
      </rPr>
      <t>동영상 말풍선 정상 공유 됨</t>
    </r>
  </si>
  <si>
    <r>
      <rPr>
        <rFont val="IBM Plex Sans KR"/>
      </rPr>
      <t xml:space="preserve">19. 브이로그 템플릿으로 바로 생성하는 플로우
</t>
    </r>
    <r>
      <rPr>
        <rFont val="IBM Plex Sans KR"/>
        <b/>
      </rPr>
      <t xml:space="preserve">    * 필요 이미지 개수 : n장,  묶음 이미지 : n장, 선택한 이미지 원본 보유 상태</t>
    </r>
  </si>
  <si>
    <r>
      <rPr>
        <rFont val="IBM Plex Sans KR"/>
      </rPr>
      <t xml:space="preserve">1. 채팅방 &gt; 수발신 </t>
    </r>
    <r>
      <rPr>
        <rFont val="IBM Plex Sans KR"/>
        <b/>
      </rPr>
      <t xml:space="preserve">묶음 </t>
    </r>
    <r>
      <rPr>
        <rFont val="IBM Plex Sans KR"/>
      </rPr>
      <t>이미지 상세뷰 &gt; AI로 만들기 아이콘 탭 &gt; 템플릿 선택 바텀 시트 : Knana 영상 탭 &gt; 이 사진으로 만들기 &gt; 템플릿 리스트 : 브이로그 템플릿 선택
2. 이후 동선 진행 완료</t>
    </r>
  </si>
  <si>
    <r>
      <rPr>
        <rFont val="IBM Plex Sans KR"/>
      </rPr>
      <t xml:space="preserve">1. 에서 선택한 이미지로 생성된 생성 완료 말풍선 (유니버셜 타입) 공유 됨 </t>
    </r>
    <r>
      <rPr>
        <rFont val="IBM Plex Sans KR"/>
        <strike/>
        <color rgb="FFB7B7B7"/>
      </rPr>
      <t>동영상 말풍선 정상 공유 됨</t>
    </r>
  </si>
  <si>
    <r>
      <rPr>
        <rFont val="IBM Plex Sans KR"/>
      </rPr>
      <t xml:space="preserve">20. 브이로그 템플릿으로 수정해서 생성하는 플로우
</t>
    </r>
    <r>
      <rPr>
        <rFont val="IBM Plex Sans KR"/>
        <b/>
      </rPr>
      <t xml:space="preserve">    * 필요 이미지 개수 : n장,  묶음 이미지 : n장, 선택한 이미지 원본 보유 상태</t>
    </r>
  </si>
  <si>
    <r>
      <rPr>
        <rFont val="IBM Plex Sans KR"/>
      </rPr>
      <t xml:space="preserve">1. 채팅방 &gt; 수발신 </t>
    </r>
    <r>
      <rPr>
        <rFont val="IBM Plex Sans KR"/>
        <b/>
      </rPr>
      <t xml:space="preserve">묶음 </t>
    </r>
    <r>
      <rPr>
        <rFont val="IBM Plex Sans KR"/>
      </rPr>
      <t>이미지 상세뷰 &gt; AI로 만들기 아이콘 탭 &gt; 템플릿 선택 바텀 시트 : Knana 영상 탭 &gt; 이 사진으로 만들기 &gt; 템플릿 리스트 : 브이로그 템플릿 선택
2. 채팅방에서 선택했던 이미지 해제 후 로컬 이미지를 추가
3. 이후 동선 진행 완료</t>
    </r>
  </si>
  <si>
    <r>
      <rPr>
        <rFont val="IBM Plex Sans KR"/>
      </rPr>
      <t xml:space="preserve">2. 에서 선택한 이미지로 생성된 생성 완료 말풍선 (유니버셜 타입) 공유 됨 </t>
    </r>
    <r>
      <rPr>
        <rFont val="IBM Plex Sans KR"/>
        <strike/>
        <color rgb="FFB7B7B7"/>
      </rPr>
      <t>동영상 말풍선 정상 공유 됨</t>
    </r>
  </si>
  <si>
    <t>영상 생성 (기타 공통)</t>
  </si>
  <si>
    <t>영상 동시 생성 불가</t>
  </si>
  <si>
    <t>생성 경로별 확인</t>
  </si>
  <si>
    <t>채팅방 &amp; 채팅방</t>
  </si>
  <si>
    <t>채팅방에서 생성중인 영상이 있는 상태</t>
  </si>
  <si>
    <t>채팅방 &gt; 이미지 상세 &gt; 영상 만들기 시도</t>
  </si>
  <si>
    <t>생성 불가
 ㄴ 템플릿 상세 &gt; 이 템플릿으로 만들기 선택 시 생성 불가 얼럿
 ㄴ 영상은 한 번에 하나만 만들 수 있어요.
      지금 만들고 있는 영상을 보러 갈까요?
      [취소] [확인]
 ㄴ [확인] : 현재 페이지 종료되고 영상 생성중인 화면으로 이동</t>
  </si>
  <si>
    <t>생성 템플릿 간 확인</t>
  </si>
  <si>
    <t>생성 가능 조건</t>
  </si>
  <si>
    <t>생성 중인 영상 없음</t>
  </si>
  <si>
    <t>생성 가능</t>
  </si>
  <si>
    <t>영상 만료</t>
  </si>
  <si>
    <t>채팅방으로 공유 된 말풍선</t>
  </si>
  <si>
    <t>카나나 생성완료 동영상 말풍선 (~26/4차까지 진행)</t>
  </si>
  <si>
    <t>aren na
26/4차까지 진행
26/5차부터 케이스 삭제 예정</t>
  </si>
  <si>
    <t>워터마크 적용</t>
  </si>
  <si>
    <t>ai 템플릿으로 동영상 생성</t>
  </si>
  <si>
    <t>동영상 &gt; 우측 하단 kanana 워터마크 확인</t>
  </si>
  <si>
    <t>kanana 워터마크 표시</t>
  </si>
  <si>
    <t>동영상 말풍선 기본 기능</t>
  </si>
  <si>
    <t>재생</t>
  </si>
  <si>
    <t>일반 재생</t>
  </si>
  <si>
    <t>동영상 말풍선 자동재생 off</t>
  </si>
  <si>
    <t>생성된 동영상 말풍선의 자동 재생 여부 확인</t>
  </si>
  <si>
    <t>- 자동재생 안됨
- 동영상 뷰어 진입 후 재생/정지 가능</t>
  </si>
  <si>
    <t>(race, 26/4)
aren : * 26/4차 참고사항(=F5)
4차 리그레션 테스트에서는 기존 '동영상 말풍선'으로 발송되는 점 참고 필요</t>
  </si>
  <si>
    <t>동영상 말풍선 자동재생 on</t>
  </si>
  <si>
    <t>- 자동재생 됨
- 동영상 뷰어 진입 후 재생/정지 가능</t>
  </si>
  <si>
    <t>동영상 뷰어 &gt; 다운로드</t>
  </si>
  <si>
    <t>로컬 갤러리에 저장되고, 로컬에서 정상 재생 됨</t>
  </si>
  <si>
    <t>다른 방 공유</t>
  </si>
  <si>
    <t>동영상 말풍선 &gt; 공유 &gt; 타 채팅방으로 공유</t>
  </si>
  <si>
    <t>공유 가능</t>
  </si>
  <si>
    <t>음원 확인</t>
  </si>
  <si>
    <t>음원 있는 ai 템플릿으로 생성</t>
  </si>
  <si>
    <t>동영상 말풍선 &gt; 음원 확인</t>
  </si>
  <si>
    <t>음원 미 노출
 * ai 템플릿의 경우 음원 미 제공</t>
  </si>
  <si>
    <t>카나나 템플릿 상세 공유 말풍선 (26/4차부터 진행)</t>
  </si>
  <si>
    <t>발/수신한 카나나 공유 말풍선</t>
  </si>
  <si>
    <t>템플릿 공유 말풍선 확인</t>
  </si>
  <si>
    <t>- 썸네일
  ㄴ 3:4 비율로 썸네일 노출
  ㄴ 자동 재생 없음
- 가이드 문구
  ㄴ {템플릿명} 템플릿으로 영상을 만들어보세요!
- 버튼
  ㄴ '이 템플릿으로 만들기'</t>
  </si>
  <si>
    <t>템플릿 공유 말풍선
1. 썸네일 영역 탭
2. 버튼 영역 탭
3. 템플릿 상세 화면에서 뒤로가기 혹은 x</t>
  </si>
  <si>
    <t>1. 템플릿 상세 화면으로 이동
2. 템플릿 상세 화면으로 이동
3. 채팅방으로 복귀</t>
  </si>
  <si>
    <t>템플릿 공유 말풍선에서 제작하기</t>
  </si>
  <si>
    <t>게시 경로 선택 화면</t>
  </si>
  <si>
    <t>1. 템플릿 공유 말풍선의 [이 템플릿으로 만들기] 탭
&gt; (템플릿 상세로 이동된 후) [이 템플릿으로 만들기]
&gt; 이미지 선택 피커 에서 이미지 선택
&gt; 만들기 시작 
&gt; 영상 제작 완료 화면의 버튼 확인
2. 1번 동선에서 버튼 탭하여 게시 경로 선택 화면 확인</t>
  </si>
  <si>
    <r>
      <rPr>
        <rFont val="IBM Plex Sans KR"/>
      </rPr>
      <t xml:space="preserve">1. 버튼 : [어디에 올릴까요?]
2. 게시 경로 선택 바텀시트 노출
 ㄴ 바텀시트 종료 : 바텀시트 드래그 혹은 바텀시트 이외 영역 탭
 ㄴ ui
      어디에 공유할까요?
      아이콘 / 채팅방 </t>
    </r>
    <r>
      <rPr>
        <rFont val="IBM Plex Sans KR"/>
        <strike/>
      </rPr>
      <t xml:space="preserve">
</t>
    </r>
    <r>
      <rPr>
        <rFont val="IBM Plex Sans KR"/>
      </rPr>
      <t xml:space="preserve">     원하는 채팅방에 공유할게요.
      아이콘 / 게시물
      기본 프로필의 내 친구들에게만 공유할게요.
      아이콘 / 펑
      기본 프로필의 내 친구들이 24시간 동안 볼 수 있어요. </t>
    </r>
  </si>
  <si>
    <t>펑 올리기</t>
  </si>
  <si>
    <t>3. [펑 올리기] 탭 &gt; 펑 올리기 마지막 동선까지 모두 진행</t>
  </si>
  <si>
    <t>카나나 템플릿을 이용하여 펑 올리기 정상 진행 됨</t>
  </si>
  <si>
    <t>게시물 발행</t>
  </si>
  <si>
    <t>4. [게시물 올리기] 탭 &gt; 게시물 올리기 마지막 동선까지 모두 진행</t>
  </si>
  <si>
    <t>카나나 템플릿을 이용하여 게시물 올리기 정상 진행 됨</t>
  </si>
  <si>
    <t>5. [채팅방 공유] 탭 &gt; 채팅방 공유 마지막 동선까지 모두 진행</t>
  </si>
  <si>
    <t>카나나 템플릿을 이용하여 채팅방 공유 정상 진행 됨</t>
  </si>
  <si>
    <t>카나나 생성완료 유니버셜 말풍선 (26/5차부터 진행)</t>
  </si>
  <si>
    <t>aren na
26/4차는 테스트 미진행 (n 처리)
26/5차부터 테스트 진행</t>
  </si>
  <si>
    <t>발/수신한 생성 완료 말풍선</t>
  </si>
  <si>
    <t>카나나 영상 생성 완료 후 발신한 말풍선 ui 확인</t>
  </si>
  <si>
    <t>- 썸네일
 ㄴ 우측 하단에 재생 아이콘 표시
- {템플릿명}
- {운영 문구}
- 버튼</t>
  </si>
  <si>
    <t>미리보기 영상</t>
  </si>
  <si>
    <t>자동 재생 설정에 따른 동작</t>
  </si>
  <si>
    <t>동영상 말풍선 자동재생 : on</t>
  </si>
  <si>
    <t>채팅방 진입 후 &gt; 미리보기 썸네일 자동 재생 확인</t>
  </si>
  <si>
    <t>- 채팅방 진입 시 5초 동안 자동 재생 됨
- 1회 재생 후 자동 재생 종료</t>
  </si>
  <si>
    <t>동영상 말풍선 자동재생 : off</t>
  </si>
  <si>
    <t>- 채팅방 진입 시 자동 재생 안됨</t>
  </si>
  <si>
    <t>뷰어 구동</t>
  </si>
  <si>
    <t>미리보기 영상 썸네일 탭</t>
  </si>
  <si>
    <t>동영상 뷰어 구동
* 뷰어 상세 기능은 별도 tc 에서 이어서 진행</t>
  </si>
  <si>
    <t>자동 재생 중인 상태에서 &gt; 미리보기 영상 썸네일 탭 &gt; 동영상 뷰어 종료</t>
  </si>
  <si>
    <t>채팅방으로 복귀 되나 자동 재생 진행되지 않음</t>
  </si>
  <si>
    <r>
      <rPr>
        <rFont val="IBM Plex Sans KR"/>
      </rPr>
      <t xml:space="preserve">(race, 26/5) </t>
    </r>
    <r>
      <rPr>
        <rFont val="IBM Plex Sans KR"/>
        <strike/>
        <color rgb="FF1155CC"/>
      </rPr>
      <t>QATEAM-12241</t>
    </r>
    <r>
      <rPr>
        <rFont val="IBM Plex Sans KR"/>
        <color rgb="FF1155CC"/>
        <u/>
      </rPr>
      <t xml:space="preserve">
</t>
    </r>
    <r>
      <rPr>
        <rFont val="IBM Plex Sans KR"/>
      </rPr>
      <t>생성 완료 말풍선 썸네일 자동 재생 여부 상이
: OS 간 유니버셜 말풍선 스펙 차이로 노운 이슈 처리</t>
    </r>
  </si>
  <si>
    <t>템플릿명</t>
  </si>
  <si>
    <t>말풍선 내 템플릿명 확인</t>
  </si>
  <si>
    <t>줄 수는 제한 없음. 화면에서 벗어나지 않음</t>
  </si>
  <si>
    <t>운영 문구</t>
  </si>
  <si>
    <t>말풍선 내 운영 문구 확인</t>
  </si>
  <si>
    <t>CTA 버튼</t>
  </si>
  <si>
    <t>1. 말풍선 내 버튼 영역 확인
2. 버튼 탭</t>
  </si>
  <si>
    <t>1. 버튼 1 ~ 2개 표시
 - 버튼명 잘리지 않고 표시 됨 (제한 안함)
 - 2개인 경우 버튼 가로 배치
2. 해당 템플릿 상세로 이동</t>
  </si>
  <si>
    <t>aren na
운영 성으로 버튼을 1개~2개로 노출하고 있으므로 리그레션 테스트 시 노출되는 갯수에 맞추어 p 처리하면 됨.
1개 혹은 2개 노출을 선택적으로 확인 후 P 처리</t>
  </si>
  <si>
    <t>동영상 뷰어</t>
  </si>
  <si>
    <t>동영상 뷰어 ui</t>
  </si>
  <si>
    <t>생성 완료 말풍선 탭</t>
  </si>
  <si>
    <r>
      <rPr>
        <rFont val="IBM Plex Sans KR"/>
      </rPr>
      <t xml:space="preserve">동영상 뷰어 구동
- 풀스크린 오버레이 형태
</t>
    </r>
    <r>
      <rPr>
        <rFont val="IBM Plex Sans KR"/>
      </rPr>
      <t>- 뷰어 진입 후 자동 재생 시 ui 노출되고 2~3초 후 자동 숨김 처리 됨
 ㄴ 화면 탭 하는 경우 ui 재 노출</t>
    </r>
    <r>
      <rPr>
        <rFont val="IBM Plex Sans KR"/>
      </rPr>
      <t xml:space="preserve">
- &lt;- X (뒤로가기 혹은 종료)
 ㄴ 탭 한 경우 뷰어 종료되고 채팅방으로 복귀
</t>
    </r>
    <r>
      <rPr>
        <rFont val="IBM Plex Sans KR"/>
      </rPr>
      <t xml:space="preserve">- 보낸 사람 이름
- 수신 날짜, 시간 표시 (yyyy.m.dd. 오전/오후 h:mm)
 ㄴ 탭 한 경우 해당 말풍선으로 이동
</t>
    </r>
    <r>
      <rPr>
        <rFont val="IBM Plex Sans KR"/>
      </rPr>
      <t xml:space="preserve"> 
- 영상 영역
 ㄴ 썸네일 표시
 ㄴ 중앙 : 재생 &lt;-&gt; 일시정지 아이콘
 ㄴ 동영상 자동 재생 설정 값에 따라 뷰어 진입 시 자동재생 됨
- 재생바 (seek bar)
 ㄴ 재생시간 표시
 ㄴ 진행바
 ㄴ 음량 조절 아이콘
- 저장 / 공유하기 아이콘</t>
    </r>
  </si>
  <si>
    <t>1. 생성 완료 말풍선 &gt; 썸네일 영역 탭
2. 자동 재생 여부 확인</t>
  </si>
  <si>
    <t>- 동영상 뷰어 구동 됨
 ㄴ 동영상 자동 재생 설정 값에 따라 뷰어 진입 시 자동재생 됨</t>
  </si>
  <si>
    <t>자동 재생 : 항상 사용</t>
  </si>
  <si>
    <t>Wi-Fi, 셀룰러 환경일때 모두 자동 재생 됨
 ㄴ 1회 재생 완료 후 일시 정지 됨</t>
  </si>
  <si>
    <t>자동 재생 : Wi-Fi에서만</t>
  </si>
  <si>
    <t>- Wi-Fi : 자동 재생 됨
 ㄴ 1회 재생 완료 후 일시 정지 됨
- 셀룰러 : 자동 재생 안 됨
 ㄴ 영상 썸네일 노출 + 재생 버튼 선택 시 영상 재생 됨</t>
  </si>
  <si>
    <t>자동 재생 : 사용 안 함</t>
  </si>
  <si>
    <t>Wi-Fi, 셀룰러 환경일때 모두 자동 재생 안 됨</t>
  </si>
  <si>
    <t>동영상 뷰어 썸네일의 재생 아이콘 탭</t>
  </si>
  <si>
    <t>- 영상 재생 됨
- 음성 없음
- 재생 아이콘은 일시정지 아이콘으로 변경 됨
- 1회 재생 후 일시 정지 됨 (루프 재생 없음)</t>
  </si>
  <si>
    <t>일시정지</t>
  </si>
  <si>
    <t>동영상 뷰어 썸네일의 일시정지 아이콘 탭</t>
  </si>
  <si>
    <t>- 영상/음원 일시정지 됨
- 일시정지 아이콘은 재생 아이콘으로 변경 됨</t>
  </si>
  <si>
    <t>음원</t>
  </si>
  <si>
    <t>음원 있는 템플릿</t>
  </si>
  <si>
    <t>동영상 뷰어 음원 출력 확인</t>
  </si>
  <si>
    <t>재생에 따라 음성도 함께 재생 됨</t>
  </si>
  <si>
    <t>재생바 (seek bar)</t>
  </si>
  <si>
    <t>1. 재생 시 재생바 확인
2. 재생바 좌우 드래그</t>
  </si>
  <si>
    <t>1. 재생에 맞추어 재생바 이동되고, 재생시간 표시 됨
2. 좌우 드래그 위치에 맞추어 재생 됨</t>
  </si>
  <si>
    <t>1. 좌 하단의 저장 아이콘 탭 &gt; 저장 중 ui 확인
2. 저장 완료 후 ui 및 로컬 저장소 (갤러리) 확인</t>
  </si>
  <si>
    <r>
      <rPr>
        <rFont val="IBM Plex Sans KR"/>
      </rPr>
      <t>1. 다운로드 진행 중 아이콘 (진행률 반영)
2.  100% 완료 시 완료 시</t>
    </r>
    <r>
      <rPr>
        <rFont val="IBM Plex Sans KR"/>
      </rPr>
      <t xml:space="preserve"> 안내 진행
 - Android : "저장되었어요." 토스트 노출 및 로컬 기기로 다운로드 됨.
 - iOS : 저장 완료 (v) 아이콘 표시 및 로컬 기기로 다운로드 됨. </t>
    </r>
  </si>
  <si>
    <t>저장된 영상 재생</t>
  </si>
  <si>
    <t>2. 로컬 디바이스에서 저장한 영상 재생</t>
  </si>
  <si>
    <t>음원, 영상 정상 재생 됨</t>
  </si>
  <si>
    <t>공유피커 ui</t>
  </si>
  <si>
    <t>동영상 뷰어 &gt; 공유하기 아이콘 탭 &gt; 공유피커 ui 확인</t>
  </si>
  <si>
    <t>공유피커 기본 ui 를 따름
 - 공유 피커 바텀 시트 형태로 노출
 - 검색 / 공유 리스트 (전체, 친구, 최근 공유 칩) / 목록 / 하단메뉴로 구성
 - 공유 리스트
   ㄴ 전체 : 전체 리스트
   ㄴ 친구 : 친구 리스트
   ㄴ 최근 공유 : 최근 공유한 리스트
 - 목록 
   ㄴ 나챗방, 일반채팅방, 팀채팅방 노출
   ㄴ 톡채널 채팅방, 오픈채팅방 미노출
 - 하단 메뉴
   ㄴ 나에게</t>
  </si>
  <si>
    <r>
      <rPr>
        <rFont val="IBM Plex Sans KR"/>
      </rPr>
      <t xml:space="preserve">(race, 26/5) </t>
    </r>
    <r>
      <rPr>
        <rFont val="IBM Plex Sans KR"/>
        <strike/>
        <color rgb="FF1155CC"/>
      </rPr>
      <t xml:space="preserve">QATEAM-12039
</t>
    </r>
    <r>
      <rPr>
        <rFont val="IBM Plex Sans KR"/>
      </rPr>
      <t>공유 피커 &gt; 오픈채팅 목록 노출 여부 클라간 상이한 부분 Spec 처리
(안드 : 목록에 미노출 / iOS : 목록 노출 + 비활성화)</t>
    </r>
  </si>
  <si>
    <t>단일 공유</t>
  </si>
  <si>
    <t>1. 공유피커 &gt; 단일 친구 선택 후 &gt; 보내기 &gt; 스낵바 확인
2. 채팅방 가기 탭</t>
  </si>
  <si>
    <r>
      <rPr>
        <rFont val="IBM Plex Sans KR"/>
      </rPr>
      <t xml:space="preserve">1. 프로필사진 + {대상자}에게 동영상을 공유했어요. </t>
    </r>
    <r>
      <rPr>
        <rFont val="IBM Plex Sans KR"/>
        <u/>
      </rPr>
      <t>채팅방 가기</t>
    </r>
    <r>
      <rPr>
        <rFont val="IBM Plex Sans KR"/>
        <color rgb="FF0000FF"/>
        <u/>
      </rPr>
      <t xml:space="preserve">
</t>
    </r>
    <r>
      <rPr>
        <rFont val="IBM Plex Sans KR"/>
      </rPr>
      <t>2. 공유 대상 채팅방으로 이동되며 파일 말풍선 전송 됨</t>
    </r>
  </si>
  <si>
    <t>다중 공유</t>
  </si>
  <si>
    <t>1. 공유피커 &gt; 다중 친구 선택 후 &gt; 보내기 &gt; 스낵바 확인
2. 채팅목록 가기 탭
3. 1번의 공유 대상자의 채팅방 진입하여 말풍선 확인</t>
  </si>
  <si>
    <r>
      <rPr>
        <rFont val="IBM Plex Sans KR"/>
      </rPr>
      <t xml:space="preserve">1. n개 채팅방에 동영상을 공유했어요. </t>
    </r>
    <r>
      <rPr>
        <rFont val="IBM Plex Sans KR"/>
        <u/>
      </rPr>
      <t xml:space="preserve">채팅목록 가기
</t>
    </r>
    <r>
      <rPr>
        <rFont val="IBM Plex Sans KR"/>
      </rPr>
      <t>2. 채팅 목록으로 이동됨
3. 공유 대상 채팅방에 파일 말풍선 전송 됨</t>
    </r>
  </si>
  <si>
    <t>생성 완료 말풍선에서 제작하기</t>
  </si>
  <si>
    <t>1. 생성 완료 말풍선의 버튼 탭
&gt; (템플릿 상세로 이동된 후) [이 템플릿으로 만들기]
&gt; 이미지 선택 피커 에서 이미지 선택
&gt; 만들기 시작 
&gt; 영상 제작 완료 화면의 버튼 확인
2. 1번 동선에서 버튼 탭하여 게시 경로 선택 화면 확인</t>
  </si>
  <si>
    <r>
      <rPr>
        <rFont val="IBM Plex Sans KR"/>
      </rPr>
      <t xml:space="preserve">1. 버튼 : [어디에 올릴까요?]
2. 게시 경로 선택 바텀시트 노출
 ㄴ 바텀시트 종료 : 바텀시트 드래그 혹은 바텀시트 이외 영역 탭
 ㄴ ui
      어디에 공유할까요?
      아이콘 / 채팅방 </t>
    </r>
    <r>
      <rPr>
        <rFont val="IBM Plex Sans KR"/>
        <strike/>
      </rPr>
      <t xml:space="preserve">
</t>
    </r>
    <r>
      <rPr>
        <rFont val="IBM Plex Sans KR"/>
      </rPr>
      <t xml:space="preserve">     원하는 채팅방에 공유할게요.
      아이콘 / 게시물
      기본 프로필의 내 친구들에게만 공유할게요.
      아이콘 / 펑
      기본 프로필의 내 친구들이 24시간 동안 볼 수 있어요. </t>
    </r>
  </si>
  <si>
    <t>영상 생성 중 알림</t>
  </si>
  <si>
    <t>알림 문구</t>
  </si>
  <si>
    <t>1. 카나나 템플릿을 이용한 영상 생성 단계까지 진행
2. 영상 생성 시작
3. 채팅방 리스트 &gt; 게시물 활동 알림
 3-1. 게시물 활동 알림의 미리보기 문구 확인
 3-2. 게시물 활동 알림 탭 하여 상세 확인</t>
  </si>
  <si>
    <t>3-1. 선택한 사진으로 영상을 만드는 중이에요. 
3-2. 메타포이미지
        선택한 사진으로 영상을 만드는 중이에요. 
        n분 (n일) 전
        원본 미디어 첫번째 썸네일</t>
  </si>
  <si>
    <t>알림 메시지 탭</t>
  </si>
  <si>
    <t>영상 생성 중 화면으로 랜딩</t>
  </si>
  <si>
    <t>영상 생성 완료 알림</t>
  </si>
  <si>
    <t>1. 카나나 템플릿을 이용한 영상 생성 단계까지 진행
2. 영상 생성 시작 &gt; 생성 완료 단계
3. 채팅방 리스트 &gt; 게시물 활동 알림
 3-1. 게시물 활동 알림의 미리보기 문구 확인
 3-2. 게시물 활동 알림 탭 하여 상세 확인</t>
  </si>
  <si>
    <t>3-1. 선택한 사진으로 영상을 다 만들었어요.
3-2.
 ㄴ 기존에 존재하던 생성 중 알림은 사라지고 완료 알림만 존재 
 ㄴ 메타포이미지
     선택한 사진으로 영상을 다 만들었어요.
     n분 (n일)
     원본 미디어 첫번째 썸네일</t>
  </si>
  <si>
    <t>영상 생성 완료 화면으로 랜딩</t>
  </si>
  <si>
    <t>푸쉬 알림</t>
  </si>
  <si>
    <t>1. 카나나 템플릿을 이용한 영상 생성 단계까지 진행
2. 영상 생성 시작
3. 푸시 알림 확인</t>
  </si>
  <si>
    <t>3. 선택한 사진으로 영상을 만드는 중이에요.
    원본 미디어 첫번째 썸네일</t>
  </si>
  <si>
    <r>
      <rPr>
        <rFont val="IBM Plex Sans KR"/>
      </rPr>
      <t xml:space="preserve">(sovie, 26/4)
</t>
    </r>
    <r>
      <rPr>
        <rFont val="IBM Plex Sans KR"/>
        <color rgb="FF1155CC"/>
        <u/>
      </rPr>
      <t>QATEAM-12611</t>
    </r>
    <r>
      <rPr>
        <rFont val="IBM Plex Sans KR"/>
      </rPr>
      <t xml:space="preserve"> 카나나 템플릿 영상 제작&gt; 카톡 BG&gt;FG 전환 시 상 생성 중 화면 하단 로딩 애니메이션 멈춤
</t>
    </r>
  </si>
  <si>
    <t>푸시 알림 탭</t>
  </si>
  <si>
    <t>1. 카나나 템플릿을 이용한 영상 생성 단계까지 진행
2. 영상 생성 시작 &gt; 생성 완료 단계
3. 푸시 알림 확인</t>
  </si>
  <si>
    <t>3. 선택한 사진으로 영상을 다 만들었어요.
    원본 미디어 첫번째 썸네일</t>
  </si>
  <si>
    <t>ChatGPT 이미지 템플릿</t>
  </si>
  <si>
    <r>
      <rPr>
        <rFont val="IBM Plex Sans KR"/>
        <color rgb="FFFFFFFF"/>
      </rPr>
      <t xml:space="preserve">* 테스트 참고사항
1. ChatGPT 를 이용한 이미지 생성 한도
 ㄴ ChatGPT 연동되지 않은 계정 : 1일 1회만 생성 가능
 ㄴ ChatGPT 로그인 계정 : 적용된 plan 에 따라 수회 생성 가능
2. 리그레션 테스트에 활용할 수 있는 ChatGPT 계정
</t>
    </r>
    <r>
      <rPr>
        <rFont val="IBM Plex Sans KR"/>
        <color rgb="FFFF0000"/>
      </rPr>
      <t xml:space="preserve">* 주의사항 : 테스트가 종료된 직후 반드시 로그아웃 진행, 계정 1개로 안드로이드, ios 모두 활용
</t>
    </r>
    <r>
      <rPr>
        <rFont val="IBM Plex Sans KR"/>
        <color rgb="FFFFFFFF"/>
      </rPr>
      <t xml:space="preserve"> ㄴ ChatGPT 계정 :  talkqa62@gmail.com
 ㄴ ChatGPT 로그아웃 위치 : 채팅 목록 상단 &gt; ChatGPT &gt; 우측 햄버거 메뉴 &gt; '설정' &gt; ChatGPT 계정 로그아웃</t>
    </r>
  </si>
  <si>
    <t>채팅방 Flow</t>
  </si>
  <si>
    <r>
      <rPr>
        <rFont val="IBM Plex Sans KR"/>
        <b/>
      </rPr>
      <t>채팅방</t>
    </r>
    <r>
      <rPr>
        <rFont val="IBM Plex Sans KR"/>
      </rPr>
      <t xml:space="preserve"> &gt; </t>
    </r>
    <r>
      <rPr>
        <rFont val="IBM Plex Sans KR"/>
        <b/>
      </rPr>
      <t>단일</t>
    </r>
    <r>
      <rPr>
        <rFont val="IBM Plex Sans KR"/>
      </rPr>
      <t xml:space="preserve"> 이미지 뷰어에서 생성하는 Flow</t>
    </r>
  </si>
  <si>
    <t>1. OAI 템플릿으로 바로 생성하는 플로우</t>
  </si>
  <si>
    <t>1-0. 이미지 / 영상 선택 바텀 시트</t>
  </si>
  <si>
    <r>
      <rPr>
        <rFont val="IBM Plex Sans KR"/>
      </rPr>
      <t xml:space="preserve">1. 채팅방 &gt; 수발신 </t>
    </r>
    <r>
      <rPr>
        <rFont val="IBM Plex Sans KR"/>
        <b/>
      </rPr>
      <t>단일</t>
    </r>
    <r>
      <rPr>
        <rFont val="IBM Plex Sans KR"/>
      </rPr>
      <t xml:space="preserve"> 이미지 말풍선 탭 &gt; 이미지 뷰어 우측상단 문구 확인
2. 이미지 뷰어 &gt; AI로 만들기 탭</t>
    </r>
  </si>
  <si>
    <r>
      <rPr>
        <rFont val="IBM Plex Sans KR"/>
      </rPr>
      <t xml:space="preserve">1. 문구 변경 됨
기존 : 영상으로 만들기
</t>
    </r>
    <r>
      <rPr>
        <rFont val="IBM Plex Sans KR"/>
        <b/>
      </rPr>
      <t xml:space="preserve">변경 : AI로 만들기
</t>
    </r>
    <r>
      <rPr>
        <rFont val="IBM Plex Sans KR"/>
      </rPr>
      <t>2. 이미지 / 영상 선택 바텀 시트 노출 됨 
 ㄴ 어떤 템플릿으로 만들까요?
      설명 문구
      ChatGPT 이미지 썸네일 / AI 영상 썸네일</t>
    </r>
  </si>
  <si>
    <t>ChatGPT</t>
  </si>
  <si>
    <t>ChatGPT 이미지 탭</t>
  </si>
  <si>
    <t>OAI 이미지 템플릿 홈으로 이동 됨</t>
  </si>
  <si>
    <t>OAI 템플릿 홈</t>
  </si>
  <si>
    <t>OAI 템플릿 홈 ui 및 기본 동작 확인</t>
  </si>
  <si>
    <t>- X   
- ChatGPT 이미지 만들기
   설명
- OAI 템플릿 썸네일 1행 2슬롯 으로 제공
- 운영 요소에 맞추어 OAI 템플릿만 제공 됨
- 템플릿 썸네일 표시 항목
  ㄴ 상단 요소 : 운영 뱃지 (N, Best 만 사용)
  ㄴ 하단 요소 : 템플릿 제목
    : 장수 미노출 됨 (장수 : 상세에서만 노출)
 ㄴ 템플릿 개수는 운영에  따라 달라질 수 있음
 ㄴ 서브디바이스의 경우 1행당 카드 3개 이상 병렬 배치 가능
- 홈 에서는 음원 재생되지 않음</t>
  </si>
  <si>
    <t>AI 영상</t>
  </si>
  <si>
    <t>AI 영상 탭</t>
  </si>
  <si>
    <t>카나나 영상 템플릿 홈으로 이동 됨</t>
  </si>
  <si>
    <t>1-1. 템플릿 선택 ( = 템플릿 홈 &gt; 템플릿 상세 진입)</t>
  </si>
  <si>
    <t>3. ChatGPT 탭 &gt; OAI 이미지 템플릿 홈에서 템플릿 선택</t>
  </si>
  <si>
    <t>- 선택한 템플릿 상세 화면으로 이동 됨
- 화면 하단 : 선택했던 이미지가 썸네일로 표시 되며, 만들기 버튼 노출 됨</t>
  </si>
  <si>
    <t>1-2. 만들기 ( = OAI 이미지 제작)</t>
  </si>
  <si>
    <t>KOMI 약관 동의</t>
  </si>
  <si>
    <t>KOMI 약관 미 동의 상태</t>
  </si>
  <si>
    <t>4. 화면 하단 : 만들기 탭 &gt; KOMI (ChatGPT) 약관 동의 진행</t>
  </si>
  <si>
    <t>KOMI (ChatGPT) 약관 동의 화면 노출 및 약관 동의 진행 됨</t>
  </si>
  <si>
    <t>ChatGPT 로그인</t>
  </si>
  <si>
    <t>ChatGPT 미로그인 상태
And
1일 1회 OAI 생성한 상태</t>
  </si>
  <si>
    <t>4. 화면 하단 : 만들기 탭 &gt; ChatGPT 로그인 진행</t>
  </si>
  <si>
    <r>
      <rPr>
        <rFont val="IBM Plex Sans KR"/>
      </rPr>
      <t xml:space="preserve">ChatGPT 로그인 화면 노출
 - ChatGPT 로그인 진행
   ㄴ id : talkqa62@gmail.com
   ㄴ pw : </t>
    </r>
    <r>
      <rPr>
        <rFont val="IBM Plex Sans KR"/>
        <color rgb="FF1155CC"/>
        <u/>
      </rPr>
      <t>문서에서 확인</t>
    </r>
  </si>
  <si>
    <t>[aren] ChatGPT  미로그인 상태일때에는 1일 1회는 OAI 이미지 생성 가능 함.
따라서 ChatGPT 로그인 화면을 만나기 위해서는 1일 1회 무료 OAI 생성을 진행한 이후에 진행해야 됨</t>
  </si>
  <si>
    <t>만들기 시작</t>
  </si>
  <si>
    <t>KOMI 약관 동의 상태 
And
ChatGPT 로그인 된 상태</t>
  </si>
  <si>
    <t>4. 화면 하단 : 만들기 탭</t>
  </si>
  <si>
    <r>
      <rPr>
        <rFont val="IBM Plex Sans KR"/>
      </rPr>
      <t xml:space="preserve">- 템플릿 상세 화면에서 로딩 n초 후 자동으로 화면 종료 되고 채팅방으로 복귀 됨
   (이미지 제작 시작 상태)
- 복귀한 채팅방에 툴팁 표시
  ㄴ "진행 상황은 게시물 알림에서 볼 수 있어요. </t>
    </r>
    <r>
      <rPr>
        <rFont val="IBM Plex Sans KR"/>
        <u/>
      </rPr>
      <t xml:space="preserve">바로가기
</t>
    </r>
    <r>
      <rPr>
        <rFont val="IBM Plex Sans KR"/>
      </rPr>
      <t xml:space="preserve">  ㄴ </t>
    </r>
    <r>
      <rPr>
        <rFont val="IBM Plex Sans KR"/>
        <u/>
      </rPr>
      <t>바로가기</t>
    </r>
    <r>
      <rPr>
        <rFont val="IBM Plex Sans KR"/>
      </rPr>
      <t xml:space="preserve"> 탭 하는 경우 게시물 활동 알림 페이지로 이동</t>
    </r>
  </si>
  <si>
    <t>이미지 생성 중 화면</t>
  </si>
  <si>
    <t>- X 
- 이미지 생성 가이드 문구
 ㄴ 문구는 단계별로 다르게 노출 됨
 ㄴ 1.생성/인코딩 단계 
     : 조금만 더 기다려 주세요
     : 열심히 만드는 중이에요
     : 이제 곧 영상이 완성돼요
       문구가 3초마다 번갈아가며 노출 됨 
 ㄴ 공통 문구 : 화면을 닫아도 계속 만들어 드릴게요.
- 이미지 썸네일
 ㄴ 썸네일 내 진행 중 상태 표시
- 취소</t>
  </si>
  <si>
    <t>이미지 생성 완료 화면</t>
  </si>
  <si>
    <t>- X 
- 이미지 생성 완료 가이드 문구
 ㄴ 메인 / 서브 문구 노출
 ㄴ 서브 문구 : 진입점에 따라 변경 됨
 ㄴ "이미지를 다 만들었어요.
      이제 이미지를 공유할 수 있어요."
- 영상 썸네일
- 버튼 : {채팅방} 채팅방에 보내기
 ㄴ 진입했던 채팅방으로 생성 완료 말풍선 공유 됨</t>
  </si>
  <si>
    <t>[aren] 이미지 생성 시작 진입 경로에 따라 문구 및 버튼 변경 됨. 정상 동작</t>
  </si>
  <si>
    <t>1-3. 채팅방으로 공유하기</t>
  </si>
  <si>
    <t>5. 생성 완료 화면에서 [채팅방에 보내기] 탭</t>
  </si>
  <si>
    <r>
      <rPr>
        <rFont val="IBM Plex Sans KR"/>
      </rPr>
      <t xml:space="preserve">해당 채팅방으로 이동되어 OAI 이미지 생성 완료 말풍선 공유 됨
</t>
    </r>
    <r>
      <rPr>
        <rFont val="IBM Plex Sans KR"/>
        <color rgb="FF1155CC"/>
        <u/>
      </rPr>
      <t>* OAI 이미지 생성 완료 말풍선 상세 기능은 별도 tc 에서 확인</t>
    </r>
  </si>
  <si>
    <t>2. OAI 템플릿으로 첨부 이미지 변경하여 생성하는 플로우</t>
  </si>
  <si>
    <t>2-0. 이미지 / 영상 선택 바텀 시트</t>
  </si>
  <si>
    <r>
      <rPr>
        <rFont val="IBM Plex Sans KR"/>
      </rPr>
      <t xml:space="preserve">1. 채팅방 &gt; 수발신 </t>
    </r>
    <r>
      <rPr>
        <rFont val="IBM Plex Sans KR"/>
        <b/>
      </rPr>
      <t>단일</t>
    </r>
    <r>
      <rPr>
        <rFont val="IBM Plex Sans KR"/>
      </rPr>
      <t xml:space="preserve"> 이미지 말풍선 탭 &gt; 이미지 뷰어 우측상단 문구 확인
2. 이미지 뷰어 &gt; AI로 만들기 탭 </t>
    </r>
  </si>
  <si>
    <t>이미지 / 영상 선택 바텀 시트 노출 됨</t>
  </si>
  <si>
    <t>2-1. 템플릿 선택 ( = 템플릿 홈 &gt; 템플릿 상세 진입)</t>
  </si>
  <si>
    <t>2-2. 선택한 이미지 변경 ( = 이미지피커)</t>
  </si>
  <si>
    <t>이미지피커 구동</t>
  </si>
  <si>
    <t>4. 화면 하단의 이미지 썸네일 탭</t>
  </si>
  <si>
    <t>이미지피커 구동 됨</t>
  </si>
  <si>
    <t>5. 피커 내의 사진 선택 &gt; 확인</t>
  </si>
  <si>
    <t>이미지피커 종료되고 이전 화면 (템플릿 상세) 으로 이동
 - 재 첨부한 이미지 썸네일이 하단에 반영 됨</t>
  </si>
  <si>
    <t>2-3. 만들기 ( = OAI 이미지 제작)</t>
  </si>
  <si>
    <t>6. 화면 하단 : 만들기 탭</t>
  </si>
  <si>
    <r>
      <rPr>
        <rFont val="IBM Plex Sans KR"/>
      </rPr>
      <t xml:space="preserve">- 템플릿 상세 화면에서 로딩 n초 후 자동으로 화면 종료 되고 채팅방으로 복귀 됨
   (이미지 제작 시작 상태)
- 복귀한 채팅방에 툴팁 표시
  ㄴ "진행 상황은 게시물 알림에서 볼 수 있어요. </t>
    </r>
    <r>
      <rPr>
        <rFont val="IBM Plex Sans KR"/>
        <u/>
      </rPr>
      <t xml:space="preserve">바로가기
</t>
    </r>
    <r>
      <rPr>
        <rFont val="IBM Plex Sans KR"/>
      </rPr>
      <t xml:space="preserve">  ㄴ </t>
    </r>
    <r>
      <rPr>
        <rFont val="IBM Plex Sans KR"/>
        <u/>
      </rPr>
      <t>바로가기</t>
    </r>
    <r>
      <rPr>
        <rFont val="IBM Plex Sans KR"/>
      </rPr>
      <t xml:space="preserve"> 탭 하는 경우 게시물 활동 알림 페이지로 이동</t>
    </r>
  </si>
  <si>
    <t>2-4. 채팅방으로 공유하기</t>
  </si>
  <si>
    <t>6. 생성 완료 화면에서 [채팅방에 보내기] 탭</t>
  </si>
  <si>
    <t>해당 채팅방으로 이동되어 OAI 이미지 생성 완료 말풍선 공유 됨</t>
  </si>
  <si>
    <r>
      <rPr>
        <rFont val="IBM Plex Sans KR"/>
        <b/>
      </rPr>
      <t>채팅방</t>
    </r>
    <r>
      <rPr>
        <rFont val="IBM Plex Sans KR"/>
      </rPr>
      <t xml:space="preserve"> &gt; </t>
    </r>
    <r>
      <rPr>
        <rFont val="IBM Plex Sans KR"/>
        <b/>
      </rPr>
      <t>OAI 이미지</t>
    </r>
    <r>
      <rPr>
        <rFont val="IBM Plex Sans KR"/>
      </rPr>
      <t xml:space="preserve">  </t>
    </r>
    <r>
      <rPr>
        <rFont val="IBM Plex Sans KR"/>
        <b/>
      </rPr>
      <t>생성완료 말풍선</t>
    </r>
    <r>
      <rPr>
        <rFont val="IBM Plex Sans KR"/>
      </rPr>
      <t>에서 생성하는 Flow</t>
    </r>
  </si>
  <si>
    <t>* 공통 사전 조건
 - OAI 이미지 생성 완료 말풍선을 공유 받은 상태</t>
  </si>
  <si>
    <t>5. OAI 템플릿으로 바로 생성하는 플로우</t>
  </si>
  <si>
    <t>5-1. 버튼 ( = 템플릿 상세 진입)</t>
  </si>
  <si>
    <t>1. 채팅방 &gt; OAI 이미지 생성 완료 말풍선의  버튼 탭</t>
  </si>
  <si>
    <t>- 선택한 템플릿 상세 화면으로 이동 됨
- 화면 하단 : 이 템플릿으로 만들기 버튼 노출 됨</t>
  </si>
  <si>
    <t xml:space="preserve"> 5-2. 이미지 선택 ( = 이미지피커)</t>
  </si>
  <si>
    <t>2. 템플릿 상세 &gt; 화면 하단의 버튼 탭</t>
  </si>
  <si>
    <t>이미지 첨부</t>
  </si>
  <si>
    <t>3. 피커 내의 사진 선택 &gt; 확인</t>
  </si>
  <si>
    <r>
      <rPr>
        <rFont val="IBM Plex Sans KR"/>
      </rPr>
      <t xml:space="preserve">- 이미지피커 종료되고 바로 생성 시작, 이전 화면으로 복귀 됨
</t>
    </r>
    <r>
      <rPr>
        <rFont val="IBM Plex Sans KR"/>
        <i/>
        <u/>
      </rPr>
      <t>* 참고 : 단, chatgpt 동의 창이 뜨는 경우 동의 후 템플릿 상세 화면으로 복귀 됨</t>
    </r>
    <r>
      <rPr>
        <rFont val="IBM Plex Sans KR"/>
      </rPr>
      <t xml:space="preserve">
- 복귀한 채팅방에 툴팁 표시
  ㄴ "진행 상황은 게시물 알림에서 볼 수 있어요. 바로가기
  ㄴ 바로가기 탭 하는 경우 게시물 활동 알림 페이지로 이동</t>
    </r>
  </si>
  <si>
    <t>5-3. 만들기 완료 후 게시 경로 선택하기</t>
  </si>
  <si>
    <t>5. 생성 완료 화면 &gt; 버튼명 확인
6. 버튼 탭하여 게시 경로 선택 화면 확인</t>
  </si>
  <si>
    <r>
      <rPr>
        <rFont val="IBM Plex Sans KR"/>
      </rPr>
      <t xml:space="preserve">5. 버튼 : [어디에 올릴까요?]
6. 게시 경로 선택 바텀시트 노출
 ㄴ 바텀시트 종료 : 바텀시트 드래그 혹은 바텀시트 이외 영역 탭
 ㄴ ui
      어디에 </t>
    </r>
    <r>
      <rPr>
        <rFont val="IBM Plex Sans KR"/>
      </rPr>
      <t>공유할까요</t>
    </r>
    <r>
      <rPr>
        <rFont val="IBM Plex Sans KR"/>
      </rPr>
      <t>?
      아이콘 / 채팅방</t>
    </r>
    <r>
      <rPr>
        <rFont val="IBM Plex Sans KR"/>
        <strike/>
      </rPr>
      <t xml:space="preserve">
</t>
    </r>
    <r>
      <rPr>
        <rFont val="IBM Plex Sans KR"/>
      </rPr>
      <t xml:space="preserve">     원하는 채팅방에 공유할게요.</t>
    </r>
    <r>
      <rPr>
        <rFont val="IBM Plex Sans KR"/>
      </rPr>
      <t xml:space="preserve">
      아이콘 / 게시물
      </t>
    </r>
    <r>
      <rPr>
        <rFont val="IBM Plex Sans KR"/>
      </rPr>
      <t>기본 프로필의 내 친구들에게만 공유할게요.</t>
    </r>
    <r>
      <rPr>
        <rFont val="IBM Plex Sans KR"/>
      </rPr>
      <t xml:space="preserve">
      아이콘 / 펑
      </t>
    </r>
    <r>
      <rPr>
        <rFont val="IBM Plex Sans KR"/>
      </rPr>
      <t xml:space="preserve">기본 프로필의 내 친구들이 24시간 동안 볼 수 있어요. 
      </t>
    </r>
  </si>
  <si>
    <t>6-1. [펑 올리기] 탭 &gt; 펑 올리기 마지막 동선까지 모두 진행</t>
  </si>
  <si>
    <t>OAI 템플릿을 이용하여 펑 올리기 정상 진행 됨</t>
  </si>
  <si>
    <t>6-2. [게시물 올리기] 탭 &gt; 게시물 올리기 마지막 동선까지 모두 진행</t>
  </si>
  <si>
    <t>OAI 템플릿을 이용하여 게시물 올리기 정상 진행 됨</t>
  </si>
  <si>
    <t>6-3. [채팅방 공유] 탭 &gt; 채팅방 공유 마지막 동선까지 모두 진행</t>
  </si>
  <si>
    <t>채팅방으로 공유 된 OAI 이미지 말풍선</t>
  </si>
  <si>
    <t>OAI 생성 완료 말풍선</t>
  </si>
  <si>
    <t>OAI 이미지 생성 완료 후 발신한 말풍선 ui 확인</t>
  </si>
  <si>
    <t>- 썸네일
- {템플릿명}
- {운영 문구}
- 버튼</t>
  </si>
  <si>
    <t>OAI 이미지 뷰어 구동</t>
  </si>
  <si>
    <t>썸네일 탭</t>
  </si>
  <si>
    <t>OAI 이미지 뷰어</t>
  </si>
  <si>
    <t>뷰어 ui</t>
  </si>
  <si>
    <t>OAI 템플릿 생성 완료 말풍선 탭</t>
  </si>
  <si>
    <t>OAI 이미지 뷰어 구동
- 풀스크린 오버레이 형태
- &lt;- X (뒤로가기 혹은 종료)
 ㄴ 탭 한 경우 뷰어 종료되고 채팅방으로 복귀
- 보낸 사람 이름
- 수신 날짜, 시간 표시 (yyyy.m.dd. 오전/오후 h:mm)
 ㄴ 탭 한 경우 해당 말풍선으로 이동
- 썸네일 영역
 ㄴ 썸네일 표시
 ㄴ 썸네일 우측 하단에 AI 워터마크 표시 (ChatGPT)
- 하단 메뉴
 ㄴ 저장 / 공유하기</t>
  </si>
  <si>
    <r>
      <rPr>
        <rFont val="IBM Plex Sans KR"/>
      </rPr>
      <t>1. 다운로드 진행 중 아이콘 (진행률 반영) 
2.  100% 완료 시 완료 시</t>
    </r>
    <r>
      <rPr>
        <rFont val="IBM Plex Sans KR"/>
      </rPr>
      <t xml:space="preserve"> 안내 진행
 - Android : "저장되었어요." 토스트 노출 및 로컬 기기로 다운로드 됨.
 - iOS : 저장 완료 (v) 아이콘 표시 및 로컬 기기로 다운로드 됨. </t>
    </r>
  </si>
  <si>
    <t>저장된 이미지 확인</t>
  </si>
  <si>
    <t>2. 로컬 디바이스에서 저장한 이미지 확인</t>
  </si>
  <si>
    <t>갤러리에 저장한 이미지 존재 및 정상 뷰잉</t>
  </si>
  <si>
    <t>OAI 이미지 뷰어 &gt; 공유하기 아이콘 탭 &gt; 공유피커 ui 확인</t>
  </si>
  <si>
    <t>친구 + 채팅방으로 공유</t>
  </si>
  <si>
    <t>1. 공유피커 &gt; 친구 + 채팅방 복합 선택 후 &gt; 보내기 &gt; 스낵바 확인
2. 채팅목록 가기 탭
3. 1번의 공유 대상자의 채팅방 진입하여 말풍선 확인</t>
  </si>
  <si>
    <r>
      <rPr>
        <rFont val="IBM Plex Sans KR"/>
      </rPr>
      <t>1. 공유 완료 스낵바 노출 됨</t>
    </r>
    <r>
      <rPr>
        <rFont val="IBM Plex Sans KR"/>
        <u/>
      </rPr>
      <t xml:space="preserve">
</t>
    </r>
    <r>
      <rPr>
        <rFont val="IBM Plex Sans KR"/>
      </rPr>
      <t xml:space="preserve">2. 채팅 목록으로 이동됨
3. 공유 대상 채팅방에 </t>
    </r>
    <r>
      <rPr>
        <rFont val="IBM Plex Sans KR"/>
      </rPr>
      <t>일반 이미지 말풍선 전송 됨</t>
    </r>
  </si>
  <si>
    <t>OAI 이미지 생성 중 알림</t>
  </si>
  <si>
    <t>1. OAI 템플릿을 이용한 이미지 생성 단계까지 진행
2. OAI 이미지 생성 시작
3. 채팅방 리스트 &gt; 게시물 활동 알림
 3-1. 게시물 활동 알림의 미리보기 문구 확인
 3-2. 게시물 활동 알림 탭 하여 상세 확인</t>
  </si>
  <si>
    <r>
      <rPr>
        <rFont val="IBM Plex Sans KR"/>
      </rPr>
      <t xml:space="preserve">3-1. 선택한 사진으로 </t>
    </r>
    <r>
      <rPr>
        <rFont val="IBM Plex Sans KR"/>
        <b/>
      </rPr>
      <t>이미지를</t>
    </r>
    <r>
      <rPr>
        <rFont val="IBM Plex Sans KR"/>
      </rPr>
      <t xml:space="preserve"> 다 만들었어요.
3-2. </t>
    </r>
    <r>
      <rPr>
        <rFont val="IBM Plex Sans KR"/>
        <b/>
      </rPr>
      <t>메타포이미지</t>
    </r>
    <r>
      <rPr>
        <rFont val="IBM Plex Sans KR"/>
      </rPr>
      <t xml:space="preserve"> / 선택한 사진으로 </t>
    </r>
    <r>
      <rPr>
        <rFont val="IBM Plex Sans KR"/>
        <b/>
      </rPr>
      <t>이미지를</t>
    </r>
    <r>
      <rPr>
        <rFont val="IBM Plex Sans KR"/>
      </rPr>
      <t xml:space="preserve"> 만드는 중이에요. / 업로드한 이미지 썸네일</t>
    </r>
  </si>
  <si>
    <t>OAI 이미지 생성 중 화면으로 랜딩</t>
  </si>
  <si>
    <t>OAI 이미지 생성 완료 알림</t>
  </si>
  <si>
    <t>1. OAI 템플릿을 이용한 이미지 생성 단계까지 진행
2. OAI 이미지 생성 시작 &gt; 생성 완료 단계
3. 채팅방 리스트 &gt; 게시물 활동 알림
 3-1. 게시물 활동 알림의 미리보기 문구 확인
 3-2. 게시물 활동 알림 탭 하여 상세 확인</t>
  </si>
  <si>
    <r>
      <rPr>
        <rFont val="IBM Plex Sans KR"/>
      </rPr>
      <t xml:space="preserve">3-1. 선택한 사진으로 </t>
    </r>
    <r>
      <rPr>
        <rFont val="IBM Plex Sans KR"/>
        <b/>
      </rPr>
      <t>이미지를</t>
    </r>
    <r>
      <rPr>
        <rFont val="IBM Plex Sans KR"/>
      </rPr>
      <t xml:space="preserve"> 다 만들었어요.
3-2.
 ㄴ 기존에 존재하던 생성 중 알림은 사라지고 완료 알림만 존재 
 ㄴ </t>
    </r>
    <r>
      <rPr>
        <rFont val="IBM Plex Sans KR"/>
        <b/>
      </rPr>
      <t xml:space="preserve">메타포이미지 / </t>
    </r>
    <r>
      <rPr>
        <rFont val="IBM Plex Sans KR"/>
      </rPr>
      <t xml:space="preserve">선택한 사진으로 </t>
    </r>
    <r>
      <rPr>
        <rFont val="IBM Plex Sans KR"/>
        <b/>
      </rPr>
      <t>이미지를</t>
    </r>
    <r>
      <rPr>
        <rFont val="IBM Plex Sans KR"/>
      </rPr>
      <t xml:space="preserve"> 다 만들었어요. / 업로드한 이미지 썸네일</t>
    </r>
  </si>
  <si>
    <t>OAI 이미지 생성 완료 화면으로 랜딩</t>
  </si>
  <si>
    <t>1. OAI 이미지 템플릿을 이용한 이미지 생성 단계까지 진행
2. 이미지 생성 시작
3. 푸시 알림 확인</t>
  </si>
  <si>
    <r>
      <rPr>
        <rFont val="IBM Plex Sans KR"/>
      </rPr>
      <t xml:space="preserve">3. 선택한 사진으로 </t>
    </r>
    <r>
      <rPr>
        <rFont val="IBM Plex Sans KR"/>
        <b/>
      </rPr>
      <t>이미지를</t>
    </r>
    <r>
      <rPr>
        <rFont val="IBM Plex Sans KR"/>
      </rPr>
      <t xml:space="preserve"> 만드는 중이에요.
    업로드한 이미지 썸네일
And Only 서브타이틀 : AI 템플릿</t>
    </r>
  </si>
  <si>
    <t>1. OAI 이미지 템플릿을 이용한 이미지 생성 단계까지 진행
2. 이미지 생성 시작 &gt; 생성 완료 단계
3. 푸시 알림 확인</t>
  </si>
  <si>
    <r>
      <rPr>
        <rFont val="IBM Plex Sans KR"/>
      </rPr>
      <t xml:space="preserve">3. 선택한 사진으로 </t>
    </r>
    <r>
      <rPr>
        <rFont val="IBM Plex Sans KR"/>
        <b/>
      </rPr>
      <t>이미지를</t>
    </r>
    <r>
      <rPr>
        <rFont val="IBM Plex Sans KR"/>
      </rPr>
      <t xml:space="preserve"> 다 만들었어요.
    업로드한 이미지 썸네일
And Only 서브타이틀 : AI 템플릿</t>
    </r>
  </si>
  <si>
    <t>ChatGPT 계정 로그아웃</t>
  </si>
  <si>
    <t>사용한 ChatGPT 계정 (talkqa62@gmail.com) 로그아웃 진행
 ㄴ 채팅 목록 상단 &gt; ChatGPT &gt; 우측 햄버거 메뉴 &gt; '설정' &gt; ChatGPT 계정 로그아웃</t>
  </si>
  <si>
    <t>ChatGPT 계정 (talkqa62@gmail.com) 로그아웃 완료 됨</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</si>
</sst>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0.0"/>
    <numFmt numFmtId="166" formatCode="0.0%"/>
    <numFmt numFmtId="167" formatCode="m월d일"/>
    <numFmt numFmtId="168" formatCode="[$₩-412]#,##0.00"/>
    <numFmt numFmtId="169" formatCode="m-d"/>
  </numFmts>
  <fonts count="363">
    <font>
      <sz val="10.0"/>
      <color rgb="FF000000"/>
      <name val="Arial"/>
    </font>
    <font/>
    <font>
      <u/>
      <color rgb="FF1155CC"/>
    </font>
    <font>
      <name val="Arial"/>
    </font>
    <font>
      <strike/>
    </font>
    <font>
      <color rgb="FFFFFFFF"/>
    </font>
    <font>
      <b/>
      <sz val="12.0"/>
      <color rgb="FFFFFFFF"/>
      <name val="Arial"/>
    </font>
    <font>
      <b/>
      <sz val="14.0"/>
      <color rgb="FFFFFFFF"/>
      <name val="Arial"/>
    </font>
    <font>
      <b/>
      <sz val="14.0"/>
      <name val="Arial"/>
    </font>
    <font>
      <color rgb="FFFFFFFF"/>
      <name val="Arial"/>
    </font>
    <font>
      <sz val="10.0"/>
      <name val="Arial"/>
    </font>
    <font>
      <color rgb="FF000000"/>
      <name val="Arial"/>
    </font>
    <font>
      <color rgb="FF4A86E8"/>
      <name val="Arial"/>
    </font>
    <font>
      <color rgb="FF38761D"/>
      <name val="Arial"/>
    </font>
    <font>
      <u/>
      <sz val="10.0"/>
      <color rgb="FF000000"/>
      <name val="Arial"/>
    </font>
    <font>
      <b/>
      <name val="Arial"/>
    </font>
    <font>
      <u/>
      <color rgb="FF000000"/>
      <name val="Arial"/>
    </font>
    <font>
      <sz val="8.0"/>
      <name val="Arial"/>
    </font>
    <font>
      <b/>
    </font>
    <font>
      <b/>
      <color rgb="FFCC0000"/>
      <name val="Arial"/>
    </font>
    <font>
      <b/>
      <u/>
      <color rgb="FF0000FF"/>
      <name val="Arial"/>
    </font>
    <font>
      <color rgb="FF999999"/>
      <name val="Arial"/>
    </font>
    <font>
      <i/>
      <sz val="10.0"/>
      <name val="Arial"/>
    </font>
    <font>
      <sz val="8.0"/>
      <color rgb="FFFFFFFF"/>
      <name val="Arial"/>
    </font>
    <font>
      <b/>
      <color rgb="FFFF9900"/>
      <name val="Arial"/>
    </font>
    <font>
      <sz val="10.0"/>
      <color rgb="FFF3F3F3"/>
      <name val="IBM Plex Sans KR"/>
    </font>
    <font>
      <u/>
      <sz val="10.0"/>
      <color rgb="FF0000FF"/>
      <name val="IBM Plex Sans KR"/>
    </font>
    <font>
      <sz val="10.0"/>
      <name val="IBM Plex Sans KR"/>
    </font>
    <font>
      <name val="IBM Plex Sans KR"/>
    </font>
    <font>
      <u/>
      <sz val="10.0"/>
      <color rgb="FF0000FF"/>
      <name val="IBM Plex Sans KR"/>
    </font>
    <font>
      <sz val="10.0"/>
      <color rgb="FF172B4D"/>
      <name val="IBM Plex Sans KR"/>
    </font>
    <font>
      <u/>
      <sz val="10.0"/>
      <color rgb="FF1155CC"/>
      <name val="IBM Plex Sans KR"/>
    </font>
    <font>
      <b/>
      <sz val="14.0"/>
      <color rgb="FFEFEFEF"/>
    </font>
    <font>
      <sz val="14.0"/>
      <color rgb="FFEFEFEF"/>
    </font>
    <font>
      <color rgb="FFEFEFEF"/>
      <name val="Roboto"/>
    </font>
    <font>
      <b/>
      <name val="Roboto"/>
    </font>
    <font>
      <name val="Roboto"/>
    </font>
    <font>
      <color rgb="FF000000"/>
      <name val="Roboto"/>
    </font>
    <font>
      <b/>
      <color rgb="FF000000"/>
      <name val="Roboto"/>
    </font>
    <font>
      <b/>
      <sz val="9.0"/>
      <color rgb="FF000000"/>
      <name val="Roboto"/>
    </font>
    <font>
      <strike/>
      <name val="Roboto"/>
    </font>
    <font>
      <u/>
      <color rgb="FF0000FF"/>
      <name val="Roboto"/>
    </font>
    <font>
      <u/>
      <color rgb="FF0000FF"/>
      <name val="Roboto"/>
    </font>
    <font>
      <b/>
      <u/>
      <color rgb="FFFFFFFF"/>
      <name val="Roboto"/>
    </font>
    <font>
      <color rgb="FFFFFFFF"/>
      <name val="Roboto"/>
    </font>
    <font>
      <b/>
      <color rgb="FFFFFFFF"/>
      <name val="Roboto"/>
    </font>
    <font>
      <b/>
      <color rgb="FFFF0000"/>
      <name val="Roboto"/>
    </font>
    <font>
      <b/>
      <color rgb="FFFFFFFF"/>
    </font>
    <font>
      <b/>
      <color rgb="FFFF0000"/>
    </font>
    <font>
      <color rgb="FF000000"/>
    </font>
    <font>
      <b/>
      <sz val="10.0"/>
      <color rgb="FFEFEFEF"/>
      <name val="Nanum Gothic"/>
    </font>
    <font>
      <sz val="14.0"/>
      <color rgb="FFEFEFEF"/>
      <name val="Nanum Gothic"/>
    </font>
    <font>
      <color rgb="FFEFEFEF"/>
      <name val="Nanum Gothic"/>
    </font>
    <font>
      <name val="Nanum Gothic"/>
    </font>
    <font>
      <color rgb="FF000000"/>
      <name val="Nanum Gothic"/>
    </font>
    <font>
      <b/>
      <color rgb="FFEFEFEF"/>
      <name val="Nanum Gothic"/>
    </font>
    <font>
      <sz val="8.0"/>
      <color rgb="FFEFEFEF"/>
      <name val="Nanum Gothic"/>
    </font>
    <font>
      <b/>
      <color rgb="FFFFFFFF"/>
      <name val="Nanum Gothic"/>
    </font>
    <font>
      <color rgb="FF434343"/>
      <name val="Nanum Gothic"/>
    </font>
    <font>
      <color rgb="FFFFFFFF"/>
      <name val="Nanum Gothic"/>
    </font>
    <font>
      <u/>
      <color rgb="FF434343"/>
      <name val="Nanum Gothic"/>
    </font>
    <font>
      <strike/>
      <u/>
      <name val="Nanum Gothic"/>
    </font>
    <font>
      <b/>
      <color rgb="FF434343"/>
      <name val="Nanum Gothic"/>
    </font>
    <font>
      <strike/>
      <color rgb="FF434343"/>
      <name val="Nanum Gothic"/>
    </font>
    <font>
      <u/>
      <color rgb="FF0000FF"/>
      <name val="Nanum Gothic"/>
    </font>
    <font>
      <b/>
      <strike/>
      <color rgb="FFFF0000"/>
      <name val="Nanum Gothic"/>
    </font>
    <font>
      <strike/>
      <u/>
      <name val="Nanum Gothic"/>
    </font>
    <font>
      <strike/>
      <name val="Nanum Gothic"/>
    </font>
    <font>
      <u/>
      <color rgb="FF0000FF"/>
      <name val="Nanum Gothic"/>
    </font>
    <font>
      <u/>
      <color rgb="FF0000FF"/>
      <name val="Nanum Gothic"/>
    </font>
    <font>
      <b/>
      <u/>
      <color rgb="FFFFFFFF"/>
      <name val="Nanum Gothic"/>
    </font>
    <font>
      <b/>
      <color rgb="FFFF0000"/>
      <name val="Nanum Gothic"/>
    </font>
    <font>
      <b/>
      <name val="Nanum Gothic"/>
    </font>
    <font>
      <sz val="14.0"/>
      <color rgb="FFFF0000"/>
      <name val="Nanum Gothic"/>
    </font>
    <font>
      <sz val="12.0"/>
      <color rgb="FFEFEFEF"/>
      <name val="Nanum Gothic"/>
    </font>
    <font>
      <sz val="10.0"/>
      <color rgb="FFEFEFEF"/>
      <name val="Nanum Gothic"/>
    </font>
    <font>
      <sz val="10.0"/>
      <color rgb="FFFF0000"/>
      <name val="Nanum Gothic"/>
    </font>
    <font>
      <b/>
      <sz val="12.0"/>
      <name val="Nanum Gothic"/>
    </font>
    <font>
      <b/>
      <sz val="11.0"/>
      <color rgb="FFFF00FF"/>
      <name val="Nanum Gothic"/>
    </font>
    <font>
      <sz val="12.0"/>
      <name val="Nanum Gothic"/>
    </font>
    <font>
      <b/>
      <color rgb="FF9900FF"/>
      <name val="Nanum Gothic"/>
    </font>
    <font>
      <sz val="10.0"/>
      <name val="Nanum Gothic"/>
    </font>
    <font>
      <u/>
      <color rgb="FF000000"/>
      <name val="Nanum Gothic"/>
    </font>
    <font>
      <i/>
      <color rgb="FF0000FF"/>
      <name val="Nanum Gothic"/>
    </font>
    <font>
      <strike/>
      <color rgb="FFB7B7B7"/>
      <name val="Nanum Gothic"/>
    </font>
    <font>
      <i/>
      <color rgb="FFB7B7B7"/>
      <name val="Nanum Gothic"/>
    </font>
    <font>
      <i/>
      <name val="Nanum Gothic"/>
    </font>
    <font>
      <u/>
      <color rgb="FF000000"/>
      <name val="Nanum Gothic"/>
    </font>
    <font>
      <color rgb="FF0000FF"/>
      <name val="Nanum Gothic"/>
    </font>
    <font>
      <i/>
      <color rgb="FF9900FF"/>
      <name val="Nanum Gothic"/>
    </font>
    <font>
      <b/>
      <sz val="10.0"/>
      <color rgb="FFEFEFEF"/>
    </font>
    <font>
      <sz val="15.0"/>
      <color rgb="FFFF0000"/>
    </font>
    <font>
      <color rgb="FFEFEFEF"/>
    </font>
    <font>
      <color rgb="FFEFEFEF"/>
      <name val="Arial"/>
    </font>
    <font>
      <b/>
      <color rgb="FFEFEFEF"/>
      <name val="Arial"/>
    </font>
    <font>
      <sz val="8.0"/>
      <color rgb="FFEFEFEF"/>
      <name val="Roboto"/>
    </font>
    <font>
      <u/>
      <color rgb="FF0000FF"/>
      <name val="Nanum Gothic"/>
    </font>
    <font>
      <sz val="10.0"/>
      <color rgb="FFFFFFFF"/>
      <name val="Nanum Gothic"/>
    </font>
    <font>
      <sz val="14.0"/>
      <color rgb="FF000000"/>
    </font>
    <font>
      <sz val="9.0"/>
      <color rgb="FFEFEFEF"/>
    </font>
    <font>
      <sz val="9.0"/>
      <color rgb="FFEFEFEF"/>
      <name val="Arial"/>
    </font>
    <font>
      <sz val="9.0"/>
      <name val="Arial"/>
    </font>
    <font>
      <b/>
      <sz val="9.0"/>
      <color rgb="FFEFEFEF"/>
      <name val="Arial"/>
    </font>
    <font>
      <b/>
      <color rgb="FF000000"/>
      <name val="Arial"/>
    </font>
    <font>
      <sz val="9.0"/>
      <color rgb="FF000000"/>
      <name val="Arial"/>
    </font>
    <font>
      <sz val="9.0"/>
      <color rgb="FF000000"/>
      <name val="Nanum Gothic"/>
    </font>
    <font>
      <sz val="9.0"/>
      <name val="Nanum Gothic"/>
    </font>
    <font>
      <strike/>
      <name val="Arial"/>
    </font>
    <font>
      <b/>
      <color rgb="FF000000"/>
      <name val="Nanum Gothic"/>
    </font>
    <font>
      <u/>
      <color rgb="FF0000FF"/>
      <name val="Arial"/>
    </font>
    <font>
      <u/>
      <color rgb="FF0000FF"/>
      <name val="Nanum Gothic"/>
    </font>
    <font>
      <u/>
      <color rgb="FF0000FF"/>
      <name val="Arial"/>
    </font>
    <font>
      <color rgb="FF0000FF"/>
      <name val="Arial"/>
    </font>
    <font>
      <b/>
      <color rgb="FF000000"/>
    </font>
    <font>
      <u/>
      <color rgb="FF000000"/>
      <name val="Nanum Gothic"/>
    </font>
    <font>
      <u/>
      <color rgb="FF0000FF"/>
      <name val="Nanum Gothic"/>
    </font>
    <font>
      <b/>
      <color rgb="FFFFFFFF"/>
      <name val="Arial"/>
    </font>
    <font>
      <b/>
      <sz val="9.0"/>
      <color rgb="FFFFFFFF"/>
      <name val="Arial"/>
    </font>
    <font>
      <sz val="9.0"/>
    </font>
    <font>
      <color rgb="FFCCCCCC"/>
    </font>
    <font>
      <strike/>
      <u/>
      <name val="Arial"/>
    </font>
    <font>
      <b/>
      <sz val="9.0"/>
      <name val="Arial"/>
    </font>
    <font>
      <b/>
      <sz val="10.0"/>
      <color rgb="FFEFEFEF"/>
      <name val="Arial"/>
    </font>
    <font>
      <b/>
      <sz val="14.0"/>
      <name val="Nanum Gothic"/>
    </font>
    <font>
      <name val="&quot;Nanum Gothic&quot;"/>
    </font>
    <font>
      <sz val="9.0"/>
      <name val="&quot;Nanum Gothic&quot;"/>
    </font>
    <font>
      <u/>
      <color rgb="FF0000FF"/>
      <name val="Nanum Gothic"/>
    </font>
    <font>
      <strike/>
      <color rgb="FF0000FF"/>
      <name val="Nanum Gothic"/>
    </font>
    <font>
      <u/>
      <color rgb="FF0000FF"/>
      <name val="Nanum Gothic"/>
    </font>
    <font>
      <u/>
      <name val="Nanum Gothic"/>
    </font>
    <font>
      <sz val="8.0"/>
      <name val="Nanum Gothic"/>
    </font>
    <font>
      <u/>
      <color rgb="FF1155CC"/>
      <name val="Nanum Gothic"/>
    </font>
    <font>
      <u/>
      <color rgb="FF0000FF"/>
      <name val="Nanum Gothic"/>
    </font>
    <font>
      <u/>
      <color rgb="FF1155CC"/>
      <name val="Nanum Gothic"/>
    </font>
    <font>
      <strike/>
      <sz val="9.0"/>
      <name val="Nanum Gothic"/>
    </font>
    <font>
      <u/>
      <color rgb="FF0000FF"/>
      <name val="Nanum Gothic"/>
    </font>
    <font>
      <u/>
      <color rgb="FF0000FF"/>
      <name val="Nanum Gothic"/>
    </font>
    <font>
      <u/>
      <color rgb="FF0000FF"/>
      <name val="Nanum Gothic"/>
    </font>
    <font>
      <sz val="10.0"/>
      <color rgb="FF0000FF"/>
      <name val="Nanum Gothic"/>
    </font>
    <font>
      <sz val="11.0"/>
      <color rgb="FF000000"/>
      <name val="Nanum Gothic"/>
    </font>
    <font>
      <u/>
      <color rgb="FF0000FF"/>
      <name val="Nanum Gothic"/>
    </font>
    <font>
      <b/>
      <u/>
      <color rgb="FF0000FF"/>
      <name val="Nanum Gothic"/>
    </font>
    <font>
      <color rgb="FF000000"/>
      <name val="&quot;Nanum Gothic&quot;"/>
    </font>
    <font>
      <i/>
      <color rgb="FF999999"/>
      <name val="Nanum Gothic"/>
    </font>
    <font>
      <b/>
      <u/>
      <sz val="12.0"/>
      <color rgb="FF0000FF"/>
      <name val="Nanum Gothic"/>
    </font>
    <font>
      <u/>
      <color rgb="FF0000FF"/>
      <name val="Nanum Gothic"/>
    </font>
    <font>
      <u/>
      <color rgb="FF0000FF"/>
      <name val="Nanum Gothic"/>
    </font>
    <font>
      <b/>
      <u/>
      <sz val="14.0"/>
      <color rgb="FF0000FF"/>
      <name val="Nanum Gothic"/>
    </font>
    <font>
      <u/>
      <color rgb="FF0000FF"/>
      <name val="Nanum Gothic"/>
    </font>
    <font>
      <u/>
      <color rgb="FF0000FF"/>
      <name val="Nanum Gothic"/>
    </font>
    <font>
      <sz val="10.0"/>
      <color rgb="FF1F1F1F"/>
      <name val="Nanum Gothic"/>
    </font>
    <font>
      <b/>
      <sz val="14.0"/>
      <color rgb="FF000000"/>
      <name val="Nanum Gothic"/>
    </font>
    <font>
      <u/>
      <color rgb="FF0000FF"/>
      <name val="Arial"/>
    </font>
    <font>
      <color rgb="FFB7B7B7"/>
      <name val="&quot;Nanum Gothic&quot;"/>
    </font>
    <font>
      <strike/>
      <name val="&quot;Nanum Gothic&quot;"/>
    </font>
    <font>
      <strike/>
      <color rgb="FFB7B7B7"/>
      <name val="Arial"/>
    </font>
    <font>
      <u/>
      <color rgb="FF000000"/>
      <name val="&quot;Nanum Gothic&quot;"/>
    </font>
    <font>
      <sz val="10.0"/>
      <name val="&quot;Nanum Gothic&quot;"/>
    </font>
    <font>
      <u/>
      <color rgb="FF0000FF"/>
      <name val="&quot;Nanum Gothic&quot;"/>
    </font>
    <font>
      <b/>
      <sz val="10.0"/>
      <color rgb="FFFFFF00"/>
      <name val="Nanum Gothic"/>
    </font>
    <font>
      <u/>
      <sz val="14.0"/>
      <color rgb="FFEFEFEF"/>
      <name val="Nanum Gothic"/>
    </font>
    <font>
      <u/>
      <color rgb="FF0000FF"/>
      <name val="Nanum Gothic"/>
    </font>
    <font>
      <b/>
      <u/>
      <name val="Nanum Gothic"/>
    </font>
    <font>
      <color rgb="FFCCCCCC"/>
      <name val="Nanum Gothic"/>
    </font>
    <font>
      <b/>
      <sz val="9.0"/>
      <color rgb="FFEFEFEF"/>
      <name val="Nanum Gothic"/>
    </font>
    <font>
      <u/>
      <sz val="12.0"/>
      <color rgb="FFFFFFFF"/>
      <name val="Nanum Gothic"/>
    </font>
    <font>
      <b/>
      <sz val="9.0"/>
      <name val="Nanum Gothic"/>
    </font>
    <font>
      <b/>
      <sz val="14.0"/>
      <color rgb="FFFFFFFF"/>
    </font>
    <font>
      <u/>
      <color rgb="FF0000FF"/>
      <name val="Nanum Gothic"/>
    </font>
    <font>
      <color rgb="FFF3F3F3"/>
      <name val="Nanum Gothic"/>
    </font>
    <font>
      <u/>
      <color rgb="FF0000FF"/>
      <name val="Nanum Gothic"/>
    </font>
    <font>
      <u/>
      <color rgb="FFF3F3F3"/>
      <name val="Nanum Gothic"/>
    </font>
    <font>
      <b/>
      <sz val="10.0"/>
      <color rgb="FFEFEFEF"/>
      <name val="Roboto"/>
    </font>
    <font>
      <sz val="14.0"/>
      <color rgb="FFEFEFEF"/>
      <name val="Roboto"/>
    </font>
    <font>
      <sz val="10.0"/>
      <color rgb="FFFF0000"/>
      <name val="Roboto"/>
    </font>
    <font>
      <b/>
      <color rgb="FFEFEFEF"/>
      <name val="Roboto"/>
    </font>
    <font>
      <b/>
      <sz val="14.0"/>
      <name val="Roboto"/>
    </font>
    <font>
      <sz val="12.0"/>
      <name val="Roboto"/>
    </font>
    <font>
      <sz val="11.0"/>
      <name val="Roboto"/>
    </font>
    <font>
      <color rgb="FF0000FF"/>
      <name val="Roboto"/>
    </font>
    <font>
      <u/>
      <color rgb="FF0000FF"/>
      <name val="Roboto"/>
    </font>
    <font>
      <sz val="12.0"/>
      <color rgb="FF000000"/>
      <name val="Roboto"/>
    </font>
    <font>
      <b/>
      <sz val="14.0"/>
      <color rgb="FFF3F3F3"/>
      <name val="Roboto"/>
    </font>
    <font>
      <u/>
      <color rgb="FF0000FF"/>
      <name val="Roboto"/>
    </font>
    <font>
      <u/>
      <color rgb="FF0000FF"/>
      <name val="Roboto"/>
    </font>
    <font>
      <u/>
      <sz val="9.0"/>
      <color rgb="FFF3F3F3"/>
      <name val="Roboto"/>
    </font>
    <font>
      <strike/>
      <color rgb="FF000000"/>
      <name val="Arial"/>
    </font>
    <font>
      <color rgb="FFFF0000"/>
      <name val="Roboto"/>
    </font>
    <font>
      <u/>
      <color rgb="FF1155CC"/>
      <name val="Roboto"/>
    </font>
    <font>
      <u/>
      <color rgb="FF0000FF"/>
      <name val="Roboto"/>
    </font>
    <font>
      <u/>
      <color rgb="FF0000FF"/>
      <name val="Roboto"/>
    </font>
    <font>
      <b/>
      <sz val="15.0"/>
      <name val="Roboto"/>
    </font>
    <font>
      <b/>
      <sz val="12.0"/>
      <name val="Arial"/>
    </font>
    <font>
      <u/>
      <color rgb="FF0000FF"/>
      <name val="Arial"/>
    </font>
    <font>
      <u/>
      <color rgb="FF0000FF"/>
      <name val="Arial"/>
    </font>
    <font>
      <color rgb="FFFF0000"/>
      <name val="Arial"/>
    </font>
    <font>
      <b/>
      <u/>
      <color rgb="FF0000FF"/>
      <name val="Arial"/>
    </font>
    <font>
      <b/>
      <sz val="12.0"/>
      <color rgb="FFEFEFEF"/>
      <name val="Nanum Gothic"/>
    </font>
    <font>
      <b/>
      <u/>
      <sz val="11.0"/>
      <color rgb="FFFFFFFF"/>
      <name val="Nanum Gothic"/>
    </font>
    <font>
      <sz val="11.0"/>
      <color rgb="FFFFFFFF"/>
      <name val="Nanum Gothic"/>
    </font>
    <font>
      <sz val="10.0"/>
      <color rgb="FF000000"/>
      <name val="Nanum Gothic"/>
    </font>
    <font>
      <b/>
      <sz val="10.0"/>
      <color rgb="FFFFFFFF"/>
      <name val="Nanum Gothic"/>
    </font>
    <font>
      <u/>
      <color rgb="FF0000FF"/>
      <name val="Nanum Gothic"/>
    </font>
    <font>
      <u/>
      <sz val="10.0"/>
      <color rgb="FF0000FF"/>
      <name val="Nanum Gothic"/>
    </font>
    <font>
      <u/>
      <color rgb="FF1155CC"/>
      <name val="Nanum Gothic"/>
    </font>
    <font>
      <strike/>
      <sz val="10.0"/>
      <name val="Nanum Gothic"/>
    </font>
    <font>
      <u/>
      <sz val="10.0"/>
      <color rgb="FF0000FF"/>
      <name val="Nanum Gothic"/>
    </font>
    <font>
      <b/>
      <sz val="11.0"/>
      <color rgb="FFFFFFFF"/>
      <name val="Arial"/>
    </font>
    <font>
      <strike/>
      <u/>
      <color rgb="FF000000"/>
      <name val="Arial"/>
    </font>
    <font>
      <u/>
      <color rgb="FF0000FF"/>
      <name val="Arial"/>
    </font>
    <font>
      <u/>
      <color rgb="FF0000FF"/>
    </font>
    <font>
      <u/>
      <color rgb="FF0000FF"/>
    </font>
    <font>
      <b/>
      <strike/>
      <color rgb="FFFF0000"/>
    </font>
    <font>
      <strike/>
      <u/>
      <name val="Arial"/>
    </font>
    <font>
      <u/>
      <color rgb="FF0000FF"/>
      <name val="Arial"/>
    </font>
    <font>
      <u/>
      <color rgb="FFFFFFFF"/>
      <name val="Nanum Gothic"/>
    </font>
    <font>
      <b/>
      <sz val="10.0"/>
      <name val="Nanum Gothic"/>
    </font>
    <font>
      <u/>
      <sz val="10.0"/>
      <color rgb="FF0000FF"/>
      <name val="Nanum Gothic"/>
    </font>
    <font>
      <u/>
      <color rgb="FF0000FF"/>
      <name val="Nanum Gothic"/>
    </font>
    <font>
      <u/>
      <color rgb="FF0000FF"/>
      <name val="Nanum Gothic"/>
    </font>
    <font>
      <u/>
      <color rgb="FF0000FF"/>
      <name val="Nanum Gothic"/>
    </font>
    <font>
      <b/>
      <sz val="10.0"/>
      <color rgb="FFFFFF00"/>
      <name val="&quot;Nanum Gothic&quot;"/>
    </font>
    <font>
      <sz val="10.0"/>
      <color rgb="FFFFFF00"/>
      <name val="Arial"/>
    </font>
    <font>
      <sz val="11.0"/>
      <color rgb="FFEFEFEF"/>
      <name val="&quot;Nanum Gothic&quot;"/>
    </font>
    <font>
      <sz val="10.0"/>
      <color rgb="FFFFFFFF"/>
      <name val="Arial"/>
    </font>
    <font>
      <sz val="8.0"/>
      <color rgb="FFEFEFEF"/>
      <name val="Arial"/>
    </font>
    <font>
      <b/>
      <sz val="8.0"/>
      <color rgb="FFEFEFEF"/>
      <name val="Arial"/>
    </font>
    <font>
      <b/>
      <name val="&quot;Nanum Gothic&quot;"/>
    </font>
    <font>
      <sz val="8.0"/>
      <name val="&quot;Nanum Gothic&quot;"/>
    </font>
    <font>
      <u/>
      <color rgb="FF0000FF"/>
      <name val="&quot;Nanum Gothic&quot;"/>
    </font>
    <font>
      <u/>
      <color rgb="FF0000FF"/>
      <name val="&quot;Nanum Gothic&quot;"/>
    </font>
    <font>
      <b/>
      <sz val="9.0"/>
      <color rgb="FF000000"/>
      <name val="Nanum Gothic"/>
    </font>
    <font>
      <color rgb="FF172B4D"/>
      <name val="Nanum Gothic"/>
    </font>
    <font>
      <b/>
      <color rgb="FF172B4D"/>
      <name val="Nanum Gothic"/>
    </font>
    <font>
      <i/>
      <color rgb="FF000000"/>
      <name val="Nanum Gothic"/>
    </font>
    <font>
      <b/>
      <i/>
      <color rgb="FF0000FF"/>
      <name val="Nanum Gothic"/>
    </font>
    <font>
      <sz val="8.0"/>
    </font>
    <font>
      <b/>
      <sz val="8.0"/>
    </font>
    <font>
      <u/>
      <color rgb="FFFFFFFF"/>
      <name val="Nanum Gothic"/>
    </font>
    <font>
      <u/>
      <sz val="11.0"/>
      <color rgb="FFEFEFEF"/>
      <name val="Nanum Gothic"/>
    </font>
    <font>
      <u/>
      <sz val="11.0"/>
      <color rgb="FFEFEFEF"/>
      <name val="Nanum Gothic"/>
    </font>
    <font>
      <b/>
      <sz val="12.0"/>
      <color rgb="FFFFFFFF"/>
      <name val="&quot;Nanum Gothic&quot;"/>
    </font>
    <font>
      <color rgb="FFFFFFFF"/>
      <name val="&quot;Nanum Gothic&quot;"/>
    </font>
    <font>
      <i/>
      <name val="&quot;Nanum Gothic&quot;"/>
    </font>
    <font>
      <u/>
      <color rgb="FF0000FF"/>
      <name val="&quot;Nanum Gothic&quot;"/>
    </font>
    <font>
      <u/>
      <color rgb="FF0000FF"/>
      <name val="&quot;Nanum Gothic&quot;"/>
    </font>
    <font>
      <u/>
      <color rgb="FF1155CC"/>
      <name val="&quot;Nanum Gothic&quot;"/>
    </font>
    <font>
      <sz val="9.0"/>
      <color rgb="FFEFEFEF"/>
      <name val="Nanum Gothic"/>
    </font>
    <font>
      <u/>
      <color rgb="FF0000FF"/>
      <name val="Nanum Gothic"/>
    </font>
    <font>
      <color rgb="FFB7B7B7"/>
      <name val="Nanum Gothic"/>
    </font>
    <font>
      <u/>
      <color rgb="FFB7B7B7"/>
      <name val="Nanum Gothic"/>
    </font>
    <font>
      <strike/>
      <color rgb="FFB7B7B7"/>
      <name val="IBM Plex Sans KR"/>
    </font>
    <font>
      <u/>
      <color rgb="FF0000FF"/>
      <name val="&quot;Nanum Gothic&quot;"/>
    </font>
    <font>
      <sz val="6.0"/>
      <name val="&quot;Nanum Gothic&quot;"/>
    </font>
    <font>
      <u/>
      <color rgb="FF1155CC"/>
      <name val="&quot;Nanum Gothic&quot;"/>
    </font>
    <font>
      <u/>
      <color rgb="FF1155CC"/>
      <name val="&quot;Nanum Gothic&quot;"/>
    </font>
    <font>
      <u/>
      <color rgb="FF000000"/>
      <name val="&quot;Nanum Gothic&quot;"/>
    </font>
    <font>
      <u/>
      <color rgb="FF1155CC"/>
      <name val="&quot;Nanum Gothic&quot;"/>
    </font>
    <font>
      <u/>
      <color rgb="FF1155CC"/>
      <name val="&quot;Nanum Gothic&quot;"/>
    </font>
    <font>
      <sz val="14.0"/>
      <name val="Nanum Gothic"/>
    </font>
    <font>
      <u/>
      <color rgb="FF0000FF"/>
      <name val="&quot;Nanum Gothic&quot;"/>
    </font>
    <font>
      <u/>
      <color rgb="FF000000"/>
      <name val="&quot;Nanum Gothic&quot;"/>
    </font>
    <font>
      <color rgb="FFEFEFEF"/>
      <name val="&quot;Nanum Gothic&quot;"/>
    </font>
    <font>
      <u/>
      <color rgb="FF0000FF"/>
      <name val="Nanum Gothic"/>
    </font>
    <font>
      <b/>
      <sz val="14.0"/>
      <color rgb="FFFFFFFF"/>
      <name val="Nanum Gothic"/>
    </font>
    <font>
      <u/>
      <color rgb="FF1155CC"/>
      <name val="Nanum Gothic"/>
    </font>
    <font>
      <sz val="10.0"/>
      <color rgb="FFF3F3F3"/>
      <name val="Nanum Gothic"/>
    </font>
    <font>
      <i/>
      <u/>
      <name val="Nanum Gothic"/>
    </font>
    <font>
      <sz val="11.0"/>
      <color rgb="FFF3F3F3"/>
      <name val="Nanum Gothic"/>
    </font>
    <font>
      <b/>
      <u/>
      <color rgb="FFFFFFFF"/>
      <name val="Nanum Gothic"/>
    </font>
    <font>
      <u/>
      <sz val="12.0"/>
      <color rgb="FFFFFFFF"/>
      <name val="Nanum Gothic"/>
    </font>
    <font>
      <sz val="14.0"/>
      <color rgb="FFFFFFFF"/>
      <name val="Nanum Gothic"/>
    </font>
    <font>
      <u/>
      <color rgb="FF0000FF"/>
      <name val="Nanum Gothic"/>
    </font>
    <font>
      <b/>
      <sz val="11.0"/>
      <name val="Nanum Gothic"/>
    </font>
    <font>
      <u/>
      <color rgb="FF0000FF"/>
      <name val="Nanum Gothic"/>
    </font>
    <font>
      <b/>
      <u/>
      <color rgb="FF0000FF"/>
      <name val="Nanum Gothic"/>
    </font>
    <font>
      <b/>
      <sz val="9.0"/>
      <color rgb="FFFFFFFF"/>
      <name val="Nanum Gothic"/>
    </font>
    <font>
      <sz val="9.0"/>
      <color rgb="FFFFFFFF"/>
      <name val="Nanum Gothic"/>
    </font>
    <font>
      <b/>
      <sz val="13.0"/>
      <color rgb="FFFFFFFF"/>
      <name val="Nanum Gothic"/>
    </font>
    <font>
      <u/>
      <sz val="9.0"/>
      <color rgb="FF0000FF"/>
      <name val="Nanum Gothic"/>
    </font>
    <font>
      <u/>
      <sz val="9.0"/>
      <name val="Nanum Gothic"/>
    </font>
    <font>
      <u/>
      <sz val="9.0"/>
      <color rgb="FF0000FF"/>
      <name val="Nanum Gothic"/>
    </font>
    <font>
      <strike/>
      <u/>
      <sz val="9.0"/>
      <name val="Nanum Gothic"/>
    </font>
    <font>
      <u/>
      <sz val="9.0"/>
      <color rgb="FF0000FF"/>
      <name val="Nanum Gothic"/>
    </font>
    <font>
      <u/>
      <sz val="9.0"/>
      <color rgb="FF0000FF"/>
      <name val="Nanum Gothic"/>
    </font>
    <font>
      <strike/>
      <u/>
      <sz val="9.0"/>
      <name val="Nanum Gothic"/>
    </font>
    <font>
      <sz val="9.0"/>
      <color rgb="FF434343"/>
      <name val="Nanum Gothic"/>
    </font>
    <font>
      <b/>
      <sz val="9.0"/>
      <color rgb="FFFF0000"/>
      <name val="Nanum Gothic"/>
    </font>
    <font>
      <u/>
      <sz val="10.0"/>
      <color rgb="FFEFEFEF"/>
      <name val="Nanum Gothic"/>
    </font>
    <font>
      <u/>
      <color rgb="FF0000FF"/>
      <name val="Nanum Gothic"/>
    </font>
    <font>
      <b/>
      <u/>
      <sz val="10.0"/>
      <color rgb="FFFFFFFF"/>
      <name val="Nanum Gothic"/>
    </font>
    <font>
      <b/>
      <sz val="18.0"/>
      <color rgb="FFFFFFFF"/>
      <name val="Nanum Gothic"/>
    </font>
    <font>
      <u/>
      <sz val="10.0"/>
      <color rgb="FFFFFFFF"/>
      <name val="Nanum Gothic"/>
    </font>
    <font>
      <u/>
      <color rgb="FF1155CC"/>
      <name val="Nanum Gothic"/>
    </font>
    <font>
      <u/>
      <color rgb="FF0000FF"/>
      <name val="Nanum Gothic"/>
    </font>
    <font>
      <u/>
      <color rgb="FF1155CC"/>
      <name val="Nanum Gothic"/>
    </font>
    <font>
      <u/>
      <color rgb="FF0000FF"/>
      <name val="Nanum Gothic"/>
    </font>
    <font>
      <u/>
      <color rgb="FF0000FF"/>
      <name val="Arial"/>
    </font>
    <font>
      <u/>
      <color rgb="FF0000FF"/>
      <name val="Nanum Gothic"/>
    </font>
    <font>
      <u/>
      <color rgb="FF1155CC"/>
      <name val="Nanum Gothic"/>
    </font>
    <font>
      <u/>
      <color rgb="FF000000"/>
      <name val="Nanum Gothic"/>
    </font>
    <font>
      <u/>
      <color rgb="FF1155CC"/>
      <name val="Nanum Gothic"/>
    </font>
    <font>
      <color rgb="FF1155CC"/>
      <name val="Nanum Gothic"/>
    </font>
    <font>
      <strike/>
      <u/>
      <sz val="10.0"/>
      <name val="Nanum Gothic"/>
    </font>
    <font>
      <strike/>
      <u/>
      <name val="Nanum Gothic"/>
    </font>
    <font>
      <strike/>
      <u/>
      <color rgb="FF1155CC"/>
      <name val="Nanum Gothic"/>
    </font>
    <font>
      <u/>
      <color rgb="FF1155CC"/>
      <name val="Nanum Gothic"/>
    </font>
    <font>
      <u/>
      <color rgb="FF000000"/>
      <name val="Nanum Gothic"/>
    </font>
    <font>
      <u/>
      <color rgb="FF000000"/>
      <name val="Nanum Gothic"/>
    </font>
    <font>
      <u/>
      <color rgb="FF0000FF"/>
      <name val="Nanum Gothic"/>
    </font>
    <font>
      <b/>
      <i/>
      <name val="Nanum Gothic"/>
    </font>
    <font>
      <u/>
      <color rgb="FF000000"/>
      <name val="Nanum Gothic"/>
    </font>
    <font>
      <u/>
      <color rgb="FF0000FF"/>
      <name val="Nanum Gothic"/>
    </font>
    <font>
      <u/>
      <color rgb="FF000000"/>
      <name val="Nanum Gothic"/>
    </font>
    <font>
      <color rgb="FFFF0000"/>
      <name val="Nanum Gothic"/>
    </font>
    <font>
      <u/>
      <color rgb="FF000000"/>
      <name val="&quot;Nanum Gothic&quot;"/>
    </font>
    <font>
      <strike/>
      <u/>
      <name val="Nanum Gothic"/>
    </font>
    <font>
      <u/>
      <name val="Nanum Gothic"/>
    </font>
    <font>
      <u/>
      <color rgb="FF0000FF"/>
      <name val="&quot;Nanum Gothic&quot;"/>
    </font>
    <font>
      <u/>
      <color rgb="FF0000FF"/>
      <name val="&quot;Nanum Gothic&quot;"/>
    </font>
    <font>
      <u/>
      <color rgb="FF000000"/>
      <name val="&quot;Nanum Gothic&quot;"/>
    </font>
    <font>
      <u/>
      <color rgb="FFB7B7B7"/>
      <name val="&quot;Nanum Gothic&quot;"/>
    </font>
    <font>
      <u/>
      <color rgb="FF0000FF"/>
      <name val="&quot;Nanum Gothic&quot;"/>
    </font>
    <font>
      <u/>
      <color rgb="FFB7B7B7"/>
      <name val="&quot;Nanum Gothic&quot;"/>
    </font>
    <font>
      <b/>
      <color rgb="FFFFFFFF"/>
      <name val="&quot;Nanum Gothic&quot;"/>
    </font>
    <font>
      <color rgb="FF0000FF"/>
      <name val="&quot;Nanum Gothic&quot;"/>
    </font>
    <font>
      <strike/>
      <color rgb="FF000000"/>
      <name val="Nanum Gothic"/>
    </font>
    <font>
      <u/>
      <color rgb="FF0000FF"/>
      <name val="&quot;Nanum Gothic&quot;"/>
    </font>
    <font>
      <b/>
      <u/>
      <sz val="11.0"/>
      <color rgb="FF0000FF"/>
      <name val="Nanum Gothic"/>
    </font>
    <font>
      <sz val="14.0"/>
      <color rgb="FFFF0000"/>
    </font>
    <font>
      <b/>
      <sz val="11.0"/>
      <color rgb="FF000000"/>
      <name val="Nanum Gothic"/>
    </font>
    <font>
      <strike/>
      <u/>
      <color rgb="FF0065FF"/>
      <name val="Nanum Gothic"/>
    </font>
    <font>
      <sz val="18.0"/>
      <color rgb="FF172B4D"/>
      <name val="Nanum Gothic"/>
    </font>
    <font>
      <u/>
      <color rgb="FF0000FF"/>
      <name val="Nanum Gothic"/>
    </font>
    <font>
      <u/>
      <color rgb="FF0000FF"/>
      <name val="Nanum Gothic"/>
    </font>
    <font>
      <strike/>
      <u/>
      <color rgb="FF1155CC"/>
      <name val="Nanum Gothic"/>
    </font>
    <font>
      <color rgb="FF999999"/>
      <name val="Nanum Gothic"/>
    </font>
    <font>
      <u/>
      <color rgb="FF0000FF"/>
      <name val="Nanum Gothic"/>
    </font>
    <font>
      <u/>
      <color rgb="FF0000FF"/>
      <name val="Arial"/>
    </font>
    <font>
      <u/>
      <color rgb="FF0000FF"/>
      <name val="&quot;Nanum Gothic&quot;"/>
    </font>
    <font>
      <b/>
      <u/>
      <sz val="10.0"/>
      <color rgb="FFF3F3F3"/>
      <name val="IBM Plex Sans KR"/>
    </font>
    <font>
      <sz val="14.0"/>
      <color rgb="FFEFEFEF"/>
      <name val="IBM Plex Sans KR"/>
    </font>
    <font>
      <color rgb="FFEFEFEF"/>
      <name val="IBM Plex Sans KR"/>
    </font>
    <font>
      <color rgb="FF000000"/>
      <name val="IBM Plex Sans KR"/>
    </font>
    <font>
      <b/>
      <color rgb="FFEFEFEF"/>
      <name val="IBM Plex Sans KR"/>
    </font>
    <font>
      <sz val="8.0"/>
      <color rgb="FFEFEFEF"/>
      <name val="IBM Plex Sans KR"/>
    </font>
    <font>
      <u/>
      <color rgb="FF0000FF"/>
      <name val="IBM Plex Sans KR"/>
    </font>
    <font>
      <color rgb="FFFFFFFF"/>
      <name val="IBM Plex Sans KR"/>
    </font>
    <font>
      <color rgb="FF434343"/>
      <name val="IBM Plex Sans KR"/>
    </font>
    <font>
      <strike/>
      <color rgb="FF434343"/>
      <name val="IBM Plex Sans KR"/>
    </font>
    <font>
      <b/>
      <strike/>
      <color rgb="FFFF0000"/>
      <name val="IBM Plex Sans KR"/>
    </font>
    <font>
      <color rgb="FF0000FF"/>
      <name val="IBM Plex Sans KR"/>
    </font>
    <font>
      <u/>
      <color rgb="FF0000FF"/>
      <name val="IBM Plex Sans KR"/>
    </font>
    <font>
      <strike/>
      <u/>
      <name val="IBM Plex Sans KR"/>
    </font>
    <font>
      <strike/>
      <name val="IBM Plex Sans KR"/>
    </font>
    <font>
      <b/>
      <name val="IBM Plex Sans KR"/>
    </font>
    <font>
      <color rgb="FFB7B7B7"/>
      <name val="IBM Plex Sans KR"/>
    </font>
    <font>
      <u/>
      <color rgb="FF0000FF"/>
      <name val="IBM Plex Sans KR"/>
    </font>
    <font>
      <u/>
      <color rgb="FF0000FF"/>
      <name val="IBM Plex Sans KR"/>
    </font>
    <font>
      <b/>
      <color rgb="FFFF0000"/>
      <name val="IBM Plex Sans KR"/>
    </font>
    <font>
      <strike/>
      <u/>
      <color rgb="FF000000"/>
      <name val="Nanum Gothic"/>
    </font>
    <font>
      <strike/>
      <u/>
      <color rgb="FF000000"/>
      <name val="Arial"/>
    </font>
    <font>
      <color rgb="FF999999"/>
    </font>
  </fonts>
  <fills count="50">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B7B7B7"/>
        <bgColor rgb="FFB7B7B7"/>
      </patternFill>
    </fill>
    <fill>
      <patternFill patternType="solid">
        <fgColor rgb="FF434343"/>
        <bgColor rgb="FF434343"/>
      </patternFill>
    </fill>
    <fill>
      <patternFill patternType="solid">
        <fgColor rgb="FFCCCCCC"/>
        <bgColor rgb="FFCCCCCC"/>
      </patternFill>
    </fill>
    <fill>
      <patternFill patternType="solid">
        <fgColor rgb="FF999999"/>
        <bgColor rgb="FF999999"/>
      </patternFill>
    </fill>
    <fill>
      <patternFill patternType="solid">
        <fgColor rgb="FFEFEFEF"/>
        <bgColor rgb="FFEFEFEF"/>
      </patternFill>
    </fill>
    <fill>
      <patternFill patternType="solid">
        <fgColor rgb="FF57BB8A"/>
        <bgColor rgb="FF57BB8A"/>
      </patternFill>
    </fill>
    <fill>
      <patternFill patternType="solid">
        <fgColor rgb="FFFFF2CC"/>
        <bgColor rgb="FFFFF2CC"/>
      </patternFill>
    </fill>
    <fill>
      <patternFill patternType="solid">
        <fgColor rgb="FFFFFFFF"/>
        <bgColor rgb="FFFFFFFF"/>
      </patternFill>
    </fill>
    <fill>
      <patternFill patternType="solid">
        <fgColor rgb="FF15BC8A"/>
        <bgColor rgb="FF15BC8A"/>
      </patternFill>
    </fill>
    <fill>
      <patternFill patternType="solid">
        <fgColor rgb="FFD0E0E3"/>
        <bgColor rgb="FFD0E0E3"/>
      </patternFill>
    </fill>
    <fill>
      <patternFill patternType="solid">
        <fgColor rgb="FFD9D2E9"/>
        <bgColor rgb="FFD9D2E9"/>
      </patternFill>
    </fill>
    <fill>
      <patternFill patternType="solid">
        <fgColor rgb="FFB4A7D6"/>
        <bgColor rgb="FFB4A7D6"/>
      </patternFill>
    </fill>
    <fill>
      <patternFill patternType="solid">
        <fgColor rgb="FFBFD413"/>
        <bgColor rgb="FFBFD413"/>
      </patternFill>
    </fill>
    <fill>
      <patternFill patternType="solid">
        <fgColor rgb="FF0000FF"/>
        <bgColor rgb="FF0000FF"/>
      </patternFill>
    </fill>
    <fill>
      <patternFill patternType="solid">
        <fgColor rgb="FF073763"/>
        <bgColor rgb="FF073763"/>
      </patternFill>
    </fill>
    <fill>
      <patternFill patternType="solid">
        <fgColor rgb="FF4A86E8"/>
        <bgColor rgb="FF4A86E8"/>
      </patternFill>
    </fill>
    <fill>
      <patternFill patternType="solid">
        <fgColor rgb="FFC9DAF8"/>
        <bgColor rgb="FFC9DAF8"/>
      </patternFill>
    </fill>
    <fill>
      <patternFill patternType="solid">
        <fgColor rgb="FF1C4587"/>
        <bgColor rgb="FF1C4587"/>
      </patternFill>
    </fill>
    <fill>
      <patternFill patternType="solid">
        <fgColor rgb="FFCFE2F3"/>
        <bgColor rgb="FFCFE2F3"/>
      </patternFill>
    </fill>
    <fill>
      <patternFill patternType="solid">
        <fgColor rgb="FFFFDC06"/>
        <bgColor rgb="FFFFDC06"/>
      </patternFill>
    </fill>
    <fill>
      <patternFill patternType="solid">
        <fgColor rgb="FFFFD966"/>
        <bgColor rgb="FFFFD966"/>
      </patternFill>
    </fill>
    <fill>
      <patternFill patternType="solid">
        <fgColor rgb="FF80E6D7"/>
        <bgColor rgb="FF80E6D7"/>
      </patternFill>
    </fill>
    <fill>
      <patternFill patternType="solid">
        <fgColor rgb="FFFF6B7C"/>
        <bgColor rgb="FFFF6B7C"/>
      </patternFill>
    </fill>
    <fill>
      <patternFill patternType="solid">
        <fgColor rgb="FFEAD1DC"/>
        <bgColor rgb="FFEAD1DC"/>
      </patternFill>
    </fill>
    <fill>
      <patternFill patternType="solid">
        <fgColor rgb="FFFCE5CD"/>
        <bgColor rgb="FFFCE5CD"/>
      </patternFill>
    </fill>
    <fill>
      <patternFill patternType="solid">
        <fgColor rgb="FFFFFF00"/>
        <bgColor rgb="FFFFFF00"/>
      </patternFill>
    </fill>
    <fill>
      <patternFill patternType="solid">
        <fgColor rgb="FFFF6690"/>
        <bgColor rgb="FFFF6690"/>
      </patternFill>
    </fill>
    <fill>
      <patternFill patternType="solid">
        <fgColor rgb="FF36DC8B"/>
        <bgColor rgb="FF36DC8B"/>
      </patternFill>
    </fill>
    <fill>
      <patternFill patternType="solid">
        <fgColor rgb="FF666666"/>
        <bgColor rgb="FF666666"/>
      </patternFill>
    </fill>
    <fill>
      <patternFill patternType="solid">
        <fgColor rgb="FF93C47D"/>
        <bgColor rgb="FF93C47D"/>
      </patternFill>
    </fill>
    <fill>
      <patternFill patternType="solid">
        <fgColor rgb="FFFFF664"/>
        <bgColor rgb="FFFFF664"/>
      </patternFill>
    </fill>
    <fill>
      <patternFill patternType="solid">
        <fgColor rgb="FFF9F6CD"/>
        <bgColor rgb="FFF9F6CD"/>
      </patternFill>
    </fill>
    <fill>
      <patternFill patternType="solid">
        <fgColor rgb="FF194370"/>
        <bgColor rgb="FF194370"/>
      </patternFill>
    </fill>
    <fill>
      <patternFill patternType="solid">
        <fgColor rgb="FFFDC507"/>
        <bgColor rgb="FFFDC507"/>
      </patternFill>
    </fill>
    <fill>
      <patternFill patternType="solid">
        <fgColor rgb="FFFF0000"/>
        <bgColor rgb="FFFF0000"/>
      </patternFill>
    </fill>
    <fill>
      <patternFill patternType="solid">
        <fgColor rgb="FF2FDEDE"/>
        <bgColor rgb="FF2FDEDE"/>
      </patternFill>
    </fill>
    <fill>
      <patternFill patternType="solid">
        <fgColor rgb="FF7F6000"/>
        <bgColor rgb="FF7F6000"/>
      </patternFill>
    </fill>
    <fill>
      <patternFill patternType="solid">
        <fgColor rgb="FFD9EAD3"/>
        <bgColor rgb="FFD9EAD3"/>
      </patternFill>
    </fill>
    <fill>
      <patternFill patternType="solid">
        <fgColor rgb="FFFF9900"/>
        <bgColor rgb="FFFF9900"/>
      </patternFill>
    </fill>
    <fill>
      <patternFill patternType="solid">
        <fgColor rgb="FFF4CCCC"/>
        <bgColor rgb="FFF4CCCC"/>
      </patternFill>
    </fill>
    <fill>
      <patternFill patternType="solid">
        <fgColor rgb="FF0B5394"/>
        <bgColor rgb="FF0B5394"/>
      </patternFill>
    </fill>
    <fill>
      <patternFill patternType="solid">
        <fgColor rgb="FF9FC5E8"/>
        <bgColor rgb="FF9FC5E8"/>
      </patternFill>
    </fill>
    <fill>
      <patternFill patternType="solid">
        <fgColor rgb="FFFFE599"/>
        <bgColor rgb="FFFFE599"/>
      </patternFill>
    </fill>
    <fill>
      <patternFill patternType="solid">
        <fgColor rgb="FF46D8FF"/>
        <bgColor rgb="FF46D8FF"/>
      </patternFill>
    </fill>
    <fill>
      <patternFill patternType="solid">
        <fgColor rgb="FF9E9E9E"/>
        <bgColor rgb="FF9E9E9E"/>
      </patternFill>
    </fill>
    <fill>
      <patternFill patternType="solid">
        <fgColor rgb="FF3D85C6"/>
        <bgColor rgb="FF3D85C6"/>
      </patternFill>
    </fill>
  </fills>
  <borders count="16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CCCCCC"/>
      </left>
      <right style="thin">
        <color rgb="FFD9D9D9"/>
      </right>
      <top style="thin">
        <color rgb="FFCCCCCC"/>
      </top>
      <bottom style="thin">
        <color rgb="FFCCCCCC"/>
      </bottom>
    </border>
    <border>
      <left style="thin">
        <color rgb="FFB7B7B7"/>
      </left>
    </border>
    <border>
      <left style="thin">
        <color rgb="FFCCCCCC"/>
      </left>
      <right style="thin">
        <color rgb="FFCCCCCC"/>
      </right>
      <top style="thin">
        <color rgb="FFCCCCCC"/>
      </top>
      <bottom style="thin">
        <color rgb="FFD9D9D9"/>
      </bottom>
    </border>
    <border>
      <left style="thin">
        <color rgb="FFCCCCCC"/>
      </left>
      <top style="thin">
        <color rgb="FFCCCCCC"/>
      </top>
      <bottom style="thin">
        <color rgb="FFCCCCCC"/>
      </bottom>
    </border>
    <border>
      <left style="thin">
        <color rgb="FFCCCCCC"/>
      </left>
      <right style="thin">
        <color rgb="FFCCCCCC"/>
      </right>
      <top style="thin">
        <color rgb="FFD9D9D9"/>
      </top>
      <bottom style="thin">
        <color rgb="FFD9D9D9"/>
      </bottom>
    </border>
    <border>
      <left style="thin">
        <color rgb="FFCCCCCC"/>
      </left>
      <right style="thin">
        <color rgb="FFCCCCCC"/>
      </right>
      <top style="thin">
        <color rgb="FFD9D9D9"/>
      </top>
      <bottom style="thin">
        <color rgb="FFCCCCCC"/>
      </bottom>
    </border>
    <border>
      <right style="thin">
        <color rgb="FFCCCCCC"/>
      </right>
      <top style="thin">
        <color rgb="FFCCCCCC"/>
      </top>
      <bottom style="thin">
        <color rgb="FFCCCCCC"/>
      </bottom>
    </border>
    <border>
      <right style="thin">
        <color rgb="FFB7B7B7"/>
      </right>
      <top style="thin">
        <color rgb="FFB7B7B7"/>
      </top>
      <bottom style="thin">
        <color rgb="FFB7B7B7"/>
      </bottom>
    </border>
    <border>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right style="thin">
        <color rgb="FFB7B7B7"/>
      </right>
      <top style="thin">
        <color rgb="FFB7B7B7"/>
      </top>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bottom style="thin">
        <color rgb="FFB7B7B7"/>
      </bottom>
    </border>
    <border>
      <left style="thin">
        <color rgb="FFD9D9D9"/>
      </left>
      <right style="thin">
        <color rgb="FFD9D9D9"/>
      </right>
      <top style="thin">
        <color rgb="FFB7B7B7"/>
      </top>
      <bottom style="thin">
        <color rgb="FFB7B7B7"/>
      </bottom>
    </border>
    <border>
      <left style="thin">
        <color rgb="FFB7B7B7"/>
      </left>
      <right style="thin">
        <color rgb="FFB7B7B7"/>
      </right>
    </border>
    <border>
      <left style="thin">
        <color rgb="FFB7B7B7"/>
      </left>
      <right style="thin">
        <color rgb="FF999999"/>
      </right>
      <top style="thin">
        <color rgb="FFB7B7B7"/>
      </top>
      <bottom style="thin">
        <color rgb="FF999999"/>
      </bottom>
    </border>
    <border>
      <left style="thin">
        <color rgb="FF999999"/>
      </left>
      <right style="thin">
        <color rgb="FF999999"/>
      </right>
      <top style="thin">
        <color rgb="FFB7B7B7"/>
      </top>
      <bottom style="thin">
        <color rgb="FF999999"/>
      </bottom>
    </border>
    <border>
      <left style="thin">
        <color rgb="FF999999"/>
      </left>
      <top style="thin">
        <color rgb="FFB7B7B7"/>
      </top>
      <bottom style="thin">
        <color rgb="FF999999"/>
      </bottom>
    </border>
    <border>
      <left style="thin">
        <color rgb="FFB7B7B7"/>
      </left>
      <right style="thin">
        <color rgb="FFB7B7B7"/>
      </right>
      <top style="thin">
        <color rgb="FF999999"/>
      </top>
    </border>
    <border>
      <left style="thin">
        <color rgb="FFB7B7B7"/>
      </left>
      <right style="thin">
        <color rgb="FFB7B7B7"/>
      </right>
      <top style="thin">
        <color rgb="FF999999"/>
      </top>
      <bottom style="thin">
        <color rgb="FFB7B7B7"/>
      </bottom>
    </border>
    <border>
      <left style="thin">
        <color rgb="FFB7B7B7"/>
      </left>
      <right style="thin">
        <color rgb="FF999999"/>
      </right>
      <bottom style="thin">
        <color rgb="FFB7B7B7"/>
      </bottom>
    </border>
    <border>
      <left style="thin">
        <color rgb="FFB7B7B7"/>
      </left>
      <top style="thin">
        <color rgb="FF999999"/>
      </top>
      <bottom style="thin">
        <color rgb="FFB7B7B7"/>
      </bottom>
    </border>
    <border>
      <top style="thin">
        <color rgb="FF999999"/>
      </top>
      <bottom style="thin">
        <color rgb="FFB7B7B7"/>
      </bottom>
    </border>
    <border>
      <right style="thin">
        <color rgb="FFB7B7B7"/>
      </right>
      <top style="thin">
        <color rgb="FF999999"/>
      </top>
      <bottom style="thin">
        <color rgb="FFB7B7B7"/>
      </bottom>
    </border>
    <border>
      <left style="thin">
        <color rgb="FF000000"/>
      </left>
      <top style="thin">
        <color rgb="FFB7B7B7"/>
      </top>
    </border>
    <border>
      <right style="medium">
        <color rgb="FF000000"/>
      </right>
      <top style="thin">
        <color rgb="FFB7B7B7"/>
      </top>
    </border>
    <border>
      <left style="thin">
        <color rgb="FFB7B7B7"/>
      </left>
      <top style="medium">
        <color rgb="FFB7B7B7"/>
      </top>
      <bottom style="thin">
        <color rgb="FFB7B7B7"/>
      </bottom>
    </border>
    <border>
      <top style="medium">
        <color rgb="FFB7B7B7"/>
      </top>
      <bottom style="thin">
        <color rgb="FFB7B7B7"/>
      </bottom>
    </border>
    <border>
      <left style="medium">
        <color rgb="FFB7B7B7"/>
      </left>
      <top style="medium">
        <color rgb="FFB7B7B7"/>
      </top>
      <bottom style="thin">
        <color rgb="FFB7B7B7"/>
      </bottom>
    </border>
    <border>
      <right style="medium">
        <color rgb="FF000000"/>
      </right>
      <top style="medium">
        <color rgb="FFB7B7B7"/>
      </top>
      <bottom style="thin">
        <color rgb="FFB7B7B7"/>
      </bottom>
    </border>
    <border>
      <right style="medium">
        <color rgb="FFB7B7B7"/>
      </right>
      <top style="medium">
        <color rgb="FFB7B7B7"/>
      </top>
      <bottom style="thin">
        <color rgb="FFB7B7B7"/>
      </bottom>
    </border>
    <border>
      <right style="thin">
        <color rgb="FFB7B7B7"/>
      </right>
    </border>
    <border>
      <left style="medium">
        <color rgb="FFB7B7B7"/>
      </left>
      <top style="thin">
        <color rgb="FFB7B7B7"/>
      </top>
      <bottom style="thin">
        <color rgb="FFB7B7B7"/>
      </bottom>
    </border>
    <border>
      <left style="thin">
        <color rgb="FFB7B7B7"/>
      </left>
      <right style="medium">
        <color rgb="FF000000"/>
      </right>
      <top style="thin">
        <color rgb="FFB7B7B7"/>
      </top>
      <bottom style="thin">
        <color rgb="FFB7B7B7"/>
      </bottom>
    </border>
    <border>
      <left style="thin">
        <color rgb="FFB7B7B7"/>
      </left>
      <right style="medium">
        <color rgb="FFB7B7B7"/>
      </right>
      <top style="thin">
        <color rgb="FFB7B7B7"/>
      </top>
      <bottom style="thin">
        <color rgb="FFB7B7B7"/>
      </bottom>
    </border>
    <border>
      <right style="medium">
        <color rgb="FF000000"/>
      </right>
      <top style="thin">
        <color rgb="FFB7B7B7"/>
      </top>
      <bottom style="thin">
        <color rgb="FFB7B7B7"/>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CCCCCC"/>
      </left>
      <right style="thin">
        <color rgb="FFCCCCCC"/>
      </right>
    </border>
    <border>
      <left style="thin">
        <color rgb="FFCCCCCC"/>
      </left>
    </border>
    <border>
      <left style="medium">
        <color rgb="FFB7B7B7"/>
      </left>
    </border>
    <border>
      <right style="medium">
        <color rgb="FFB7B7B7"/>
      </right>
      <top style="thin">
        <color rgb="FFB7B7B7"/>
      </top>
      <bottom style="thin">
        <color rgb="FFB7B7B7"/>
      </bottom>
    </border>
    <border>
      <left style="medium">
        <color rgb="FF000000"/>
      </left>
      <right style="thin">
        <color rgb="FFB7B7B7"/>
      </right>
      <top style="thin">
        <color rgb="FFB7B7B7"/>
      </top>
      <bottom style="thin">
        <color rgb="FFB7B7B7"/>
      </bottom>
    </border>
    <border>
      <left style="medium">
        <color rgb="FFB7B7B7"/>
      </left>
      <right style="thin">
        <color rgb="FFB7B7B7"/>
      </right>
      <top style="thin">
        <color rgb="FFB7B7B7"/>
      </top>
      <bottom style="thin">
        <color rgb="FFB7B7B7"/>
      </bottom>
    </border>
    <border>
      <left style="thin">
        <color rgb="FFB7B7B7"/>
      </left>
      <right style="medium">
        <color rgb="FF999999"/>
      </right>
      <top style="thin">
        <color rgb="FFB7B7B7"/>
      </top>
      <bottom style="thin">
        <color rgb="FFB7B7B7"/>
      </bottom>
    </border>
    <border>
      <left style="thin">
        <color rgb="FF000000"/>
      </left>
      <top style="thin">
        <color rgb="FF000000"/>
      </top>
      <bottom style="thin">
        <color rgb="FF000000"/>
      </bottom>
    </border>
    <border>
      <top style="thin">
        <color rgb="FF000000"/>
      </top>
      <bottom style="thin">
        <color rgb="FF000000"/>
      </bottom>
    </border>
    <border>
      <left style="medium">
        <color rgb="FF666666"/>
      </left>
      <top style="thin">
        <color rgb="FF000000"/>
      </top>
      <bottom style="thin">
        <color rgb="FF000000"/>
      </bottom>
    </border>
    <border>
      <right style="medium">
        <color rgb="FF000000"/>
      </right>
      <top style="thin">
        <color rgb="FF000000"/>
      </top>
      <bottom style="thin">
        <color rgb="FF000000"/>
      </bottom>
    </border>
    <border>
      <right style="medium">
        <color rgb="FF666666"/>
      </right>
      <top style="thin">
        <color rgb="FF000000"/>
      </top>
      <bottom style="thin">
        <color rgb="FF000000"/>
      </bottom>
    </border>
    <border>
      <left style="medium">
        <color rgb="FF666666"/>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666666"/>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rder>
    <border>
      <left style="thick">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style="thin">
        <color rgb="FF000000"/>
      </top>
      <bottom style="double">
        <color rgb="FF000000"/>
      </bottom>
    </border>
    <border>
      <right style="thin">
        <color rgb="FF000000"/>
      </right>
      <bottom style="double">
        <color rgb="FF000000"/>
      </bottom>
    </border>
    <border>
      <bottom style="double">
        <color rgb="FF000000"/>
      </bottom>
    </border>
    <border>
      <left style="thin">
        <color rgb="FF000000"/>
      </left>
      <right style="thick">
        <color rgb="FF000000"/>
      </right>
      <top style="thin">
        <color rgb="FF000000"/>
      </top>
      <bottom style="double">
        <color rgb="FF000000"/>
      </bottom>
    </border>
    <border>
      <left style="thick">
        <color rgb="FF000000"/>
      </left>
      <top style="double">
        <color rgb="FF000000"/>
      </top>
    </border>
    <border>
      <left style="thin">
        <color rgb="FF000000"/>
      </left>
      <right style="thin">
        <color rgb="FF000000"/>
      </righ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left style="thin">
        <color rgb="FF000000"/>
      </left>
      <right style="thick">
        <color rgb="FF000000"/>
      </right>
      <top style="double">
        <color rgb="FF000000"/>
      </top>
      <bottom style="thin">
        <color rgb="FF000000"/>
      </bottom>
    </border>
    <border>
      <left style="thick">
        <color rgb="FF000000"/>
      </left>
    </border>
    <border>
      <right style="thin">
        <color rgb="FF000000"/>
      </right>
      <top style="thin">
        <color rgb="FF000000"/>
      </top>
      <bottom style="double">
        <color rgb="FF000000"/>
      </bottom>
    </border>
    <border>
      <top style="thin">
        <color rgb="FF000000"/>
      </top>
      <bottom style="double">
        <color rgb="FF000000"/>
      </bottom>
    </border>
    <border>
      <left style="thin">
        <color rgb="FF000000"/>
      </left>
      <right style="thick">
        <color rgb="FF000000"/>
      </right>
      <bottom style="thin">
        <color rgb="FF000000"/>
      </bottom>
    </border>
    <border>
      <left style="thick">
        <color rgb="FF000000"/>
      </left>
      <bottom style="double">
        <color rgb="FF000000"/>
      </bottom>
    </border>
    <border>
      <left style="thin">
        <color rgb="FF000000"/>
      </left>
    </border>
    <border>
      <left style="thin">
        <color rgb="FF000000"/>
      </left>
      <right style="thick">
        <color rgb="FF000000"/>
      </right>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thin">
        <color rgb="FF000000"/>
      </top>
    </border>
    <border>
      <left style="thin">
        <color rgb="FF000000"/>
      </left>
      <top style="thin">
        <color rgb="FF000000"/>
      </top>
    </border>
    <border>
      <left style="thin">
        <color rgb="FF999999"/>
      </left>
      <right style="thin">
        <color rgb="FFB7B7B7"/>
      </right>
      <bottom style="thin">
        <color rgb="FF999999"/>
      </bottom>
    </border>
    <border>
      <left style="thin">
        <color rgb="FF999999"/>
      </left>
      <right style="thin">
        <color rgb="FFB7B7B7"/>
      </right>
      <top style="thin">
        <color rgb="FF999999"/>
      </top>
      <bottom style="thin">
        <color rgb="FF999999"/>
      </bottom>
    </border>
    <border>
      <left style="thin">
        <color rgb="FF999999"/>
      </left>
      <right style="thin">
        <color rgb="FFB7B7B7"/>
      </right>
      <top style="thin">
        <color rgb="FF999999"/>
      </top>
      <bottom style="thin">
        <color rgb="FFB7B7B7"/>
      </bottom>
    </border>
    <border>
      <left style="thin">
        <color rgb="FFB7B7B7"/>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right style="thin">
        <color rgb="FF999999"/>
      </right>
      <top style="thin">
        <color rgb="FF999999"/>
      </top>
      <bottom style="thin">
        <color rgb="FF999999"/>
      </bottom>
    </border>
    <border>
      <right style="thin">
        <color rgb="FF999999"/>
      </right>
      <bottom style="thin">
        <color rgb="FFB7B7B7"/>
      </bottom>
    </border>
    <border>
      <left style="thin">
        <color rgb="FFB7B7B7"/>
      </left>
      <right style="thin">
        <color rgb="FF999999"/>
      </right>
      <top style="thin">
        <color rgb="FF999999"/>
      </top>
      <bottom style="thin">
        <color rgb="FF999999"/>
      </bottom>
    </border>
    <border>
      <left style="thin">
        <color rgb="FF000000"/>
      </left>
      <right style="thin">
        <color rgb="FFB7B7B7"/>
      </right>
      <bottom style="thin">
        <color rgb="FFB7B7B7"/>
      </bottom>
    </border>
    <border>
      <left style="thin">
        <color rgb="FF999999"/>
      </left>
      <right style="thin">
        <color rgb="FF999999"/>
      </right>
      <bottom style="thin">
        <color rgb="FFB7B7B7"/>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000000"/>
      </left>
      <right style="thin">
        <color rgb="FFB7B7B7"/>
      </right>
      <top style="thin">
        <color rgb="FF000000"/>
      </top>
      <bottom style="thin">
        <color rgb="FF000000"/>
      </bottom>
    </border>
    <border>
      <right style="thin">
        <color rgb="FFB7B7B7"/>
      </right>
      <top style="thin">
        <color rgb="FF000000"/>
      </top>
      <bottom style="thin">
        <color rgb="FF000000"/>
      </bottom>
    </border>
    <border>
      <left style="thin">
        <color rgb="FFB7B7B7"/>
      </left>
      <right style="thin">
        <color rgb="FF000000"/>
      </right>
      <bottom style="thin">
        <color rgb="FFB7B7B7"/>
      </bottom>
    </border>
    <border>
      <left style="thin">
        <color rgb="FF000000"/>
      </left>
      <right style="thin">
        <color rgb="FFB7B7B7"/>
      </right>
      <top style="thin">
        <color rgb="FFB7B7B7"/>
      </top>
      <bottom style="thin">
        <color rgb="FFB7B7B7"/>
      </bottom>
    </border>
    <border>
      <right style="thin">
        <color rgb="FF000000"/>
      </right>
      <top style="thin">
        <color rgb="FFB7B7B7"/>
      </top>
      <bottom style="thin">
        <color rgb="FFB7B7B7"/>
      </bottom>
    </border>
    <border>
      <left style="thin">
        <color rgb="FF000000"/>
      </left>
      <right style="thin">
        <color rgb="FFB7B7B7"/>
      </right>
      <top style="thin">
        <color rgb="FFB7B7B7"/>
      </top>
      <bottom style="thin">
        <color rgb="FF000000"/>
      </bottom>
    </border>
    <border>
      <right style="thin">
        <color rgb="FFB7B7B7"/>
      </right>
      <bottom style="thin">
        <color rgb="FF000000"/>
      </bottom>
    </border>
    <border>
      <right style="thin">
        <color rgb="FF000000"/>
      </right>
      <top style="thin">
        <color rgb="FFB7B7B7"/>
      </top>
      <bottom style="thin">
        <color rgb="FF000000"/>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right style="thin">
        <color rgb="FF000000"/>
      </right>
      <top style="thin">
        <color rgb="FF000000"/>
      </top>
    </border>
    <border>
      <left style="thin">
        <color rgb="FF434343"/>
      </left>
      <right style="thin">
        <color rgb="FF434343"/>
      </right>
      <bottom style="thin">
        <color rgb="FF434343"/>
      </bottom>
    </border>
    <border>
      <left style="thin">
        <color rgb="FFB7B7B7"/>
      </left>
      <right style="thin">
        <color rgb="FFB7B7B7"/>
      </right>
      <bottom style="medium">
        <color rgb="FF000000"/>
      </bottom>
    </border>
    <border>
      <right style="thin">
        <color rgb="FFB7B7B7"/>
      </right>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B7B7B7"/>
      </right>
      <bottom style="thin">
        <color rgb="FF000000"/>
      </bottom>
    </border>
    <border>
      <right style="medium">
        <color rgb="FF000000"/>
      </right>
      <bottom style="thin">
        <color rgb="FF000000"/>
      </bottom>
    </border>
    <border>
      <left style="medium">
        <color rgb="FF000000"/>
      </left>
      <right style="thin">
        <color rgb="FFB7B7B7"/>
      </right>
      <bottom style="thin">
        <color rgb="FFB7B7B7"/>
      </bottom>
    </border>
    <border>
      <right style="medium">
        <color rgb="FF000000"/>
      </right>
      <bottom style="thin">
        <color rgb="FFB7B7B7"/>
      </bottom>
    </border>
    <border>
      <left style="medium">
        <color rgb="FF000000"/>
      </left>
      <right style="thin">
        <color rgb="FFB7B7B7"/>
      </right>
      <bottom style="medium">
        <color rgb="FF000000"/>
      </bottom>
    </border>
    <border>
      <bottom style="medium">
        <color rgb="FF000000"/>
      </bottom>
    </border>
    <border>
      <left style="thin">
        <color rgb="FF9A9A9A"/>
      </left>
      <right style="thin">
        <color rgb="FF9A9A9A"/>
      </right>
      <top style="thin">
        <color rgb="FF9A9A9A"/>
      </top>
      <bottom style="thin">
        <color rgb="FF9A9A9A"/>
      </bottom>
    </border>
    <border>
      <left style="thin">
        <color rgb="FF999999"/>
      </left>
      <right style="thin">
        <color rgb="FFB7B7B7"/>
      </right>
      <top style="thin">
        <color rgb="FFB7B7B7"/>
      </top>
      <bottom style="thin">
        <color rgb="FFB7B7B7"/>
      </bottom>
    </border>
    <border>
      <left style="thin">
        <color rgb="FF000000"/>
      </left>
      <top style="thin">
        <color rgb="FFB7B7B7"/>
      </top>
      <bottom style="thin">
        <color rgb="FFB7B7B7"/>
      </bottom>
    </border>
    <border>
      <right style="thin">
        <color rgb="FFB7B7B7"/>
      </right>
      <bottom style="thin">
        <color rgb="FF999999"/>
      </bottom>
    </border>
    <border>
      <bottom style="thin">
        <color rgb="FF999999"/>
      </bottom>
    </border>
    <border>
      <right style="thin">
        <color rgb="FF999999"/>
      </right>
    </border>
  </borders>
  <cellStyleXfs count="1">
    <xf borderId="0" fillId="0" fontId="0" numFmtId="0" applyAlignment="1" applyFont="1"/>
  </cellStyleXfs>
  <cellXfs count="354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readingOrder="0" vertical="center"/>
    </xf>
    <xf borderId="0" fillId="0" fontId="1" numFmtId="0" xfId="0" applyAlignment="1" applyFont="1">
      <alignment horizontal="center" readingOrder="0" vertical="center"/>
    </xf>
    <xf borderId="1" fillId="2" fontId="1" numFmtId="0" xfId="0" applyAlignment="1" applyBorder="1" applyFill="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1" numFmtId="0" xfId="0" applyAlignment="1" applyBorder="1" applyFont="1">
      <alignment readingOrder="0" vertical="top"/>
    </xf>
    <xf borderId="1" fillId="0" fontId="2" numFmtId="0" xfId="0" applyAlignment="1" applyBorder="1" applyFont="1">
      <alignment readingOrder="0" vertical="top"/>
    </xf>
    <xf borderId="1" fillId="0" fontId="1" numFmtId="0" xfId="0" applyAlignment="1" applyBorder="1" applyFont="1">
      <alignment vertical="top"/>
    </xf>
    <xf borderId="1" fillId="0" fontId="3" numFmtId="0" xfId="0" applyAlignment="1" applyBorder="1" applyFont="1">
      <alignment horizontal="center" vertical="center"/>
    </xf>
    <xf borderId="2" fillId="0" fontId="3" numFmtId="0" xfId="0" applyAlignment="1" applyBorder="1" applyFont="1">
      <alignment vertical="center"/>
    </xf>
    <xf borderId="3" fillId="0" fontId="3" numFmtId="0" xfId="0" applyAlignment="1" applyBorder="1" applyFont="1">
      <alignment shrinkToFit="0" vertical="center" wrapText="0"/>
    </xf>
    <xf borderId="0" fillId="0" fontId="1" numFmtId="0" xfId="0" applyAlignment="1" applyFont="1">
      <alignment vertical="center"/>
    </xf>
    <xf borderId="1" fillId="0" fontId="4" numFmtId="0" xfId="0" applyAlignment="1" applyBorder="1" applyFont="1">
      <alignment readingOrder="0" vertical="center"/>
    </xf>
    <xf borderId="1" fillId="0" fontId="4" numFmtId="0" xfId="0" applyAlignment="1" applyBorder="1" applyFont="1">
      <alignment readingOrder="0" shrinkToFit="0" vertical="center" wrapText="1"/>
    </xf>
    <xf borderId="1" fillId="0" fontId="1" numFmtId="0" xfId="0" applyAlignment="1" applyBorder="1" applyFont="1">
      <alignment horizontal="center" vertical="center"/>
    </xf>
    <xf borderId="1" fillId="0" fontId="1" numFmtId="0" xfId="0" applyAlignment="1" applyBorder="1" applyFont="1">
      <alignment vertical="center"/>
    </xf>
    <xf borderId="0" fillId="0" fontId="1" numFmtId="0" xfId="0" applyAlignment="1" applyFont="1">
      <alignment horizontal="left" vertical="center"/>
    </xf>
    <xf borderId="0" fillId="3" fontId="5" numFmtId="0" xfId="0" applyAlignment="1" applyFill="1" applyFont="1">
      <alignment horizontal="left" readingOrder="0" shrinkToFit="0" vertical="center" wrapText="0"/>
    </xf>
    <xf borderId="0" fillId="3" fontId="5" numFmtId="0" xfId="0" applyAlignment="1" applyFont="1">
      <alignment horizontal="left" vertical="center"/>
    </xf>
    <xf borderId="0" fillId="3" fontId="5" numFmtId="0" xfId="0" applyAlignment="1" applyFont="1">
      <alignment horizontal="left" readingOrder="0" vertical="center"/>
    </xf>
    <xf borderId="0" fillId="4" fontId="1" numFmtId="0" xfId="0" applyAlignment="1" applyFill="1" applyFont="1">
      <alignment horizontal="left" readingOrder="0" vertical="center"/>
    </xf>
    <xf quotePrefix="1" borderId="0" fillId="0" fontId="1" numFmtId="0" xfId="0" applyAlignment="1" applyFont="1">
      <alignment horizontal="left" readingOrder="0" vertical="center"/>
    </xf>
    <xf borderId="0" fillId="0" fontId="3" numFmtId="0" xfId="0" applyAlignment="1" applyFont="1">
      <alignment readingOrder="0" vertical="center"/>
    </xf>
    <xf borderId="0" fillId="0" fontId="3" numFmtId="0" xfId="0" applyAlignment="1" applyFont="1">
      <alignment vertical="center"/>
    </xf>
    <xf borderId="0" fillId="0" fontId="3" numFmtId="0" xfId="0" applyAlignment="1" applyFont="1">
      <alignment vertical="center"/>
    </xf>
    <xf borderId="0" fillId="5" fontId="6" numFmtId="0" xfId="0" applyAlignment="1" applyFill="1" applyFont="1">
      <alignment readingOrder="0" vertical="center"/>
    </xf>
    <xf borderId="0" fillId="5" fontId="7"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readingOrder="0" vertical="center"/>
    </xf>
    <xf borderId="0" fillId="5" fontId="9" numFmtId="0" xfId="0" applyAlignment="1" applyFont="1">
      <alignment vertical="center"/>
    </xf>
    <xf borderId="0" fillId="5" fontId="3" numFmtId="0" xfId="0" applyAlignment="1" applyFont="1">
      <alignment vertical="center"/>
    </xf>
    <xf borderId="0" fillId="0" fontId="10" numFmtId="0" xfId="0" applyAlignment="1" applyFont="1">
      <alignment readingOrder="0" vertical="top"/>
    </xf>
    <xf borderId="0" fillId="0" fontId="11" numFmtId="0" xfId="0" applyAlignment="1" applyFont="1">
      <alignment readingOrder="0" vertical="center"/>
    </xf>
    <xf borderId="0" fillId="0" fontId="3" numFmtId="0" xfId="0" applyAlignment="1" applyFont="1">
      <alignment readingOrder="0" shrinkToFit="0" vertical="center" wrapText="0"/>
    </xf>
    <xf borderId="0" fillId="0" fontId="11" numFmtId="0" xfId="0" applyAlignment="1" applyFont="1">
      <alignment vertical="center"/>
    </xf>
    <xf borderId="0" fillId="0" fontId="12" numFmtId="0" xfId="0" applyAlignment="1" applyFont="1">
      <alignment readingOrder="0" vertical="center"/>
    </xf>
    <xf borderId="0" fillId="0" fontId="3" numFmtId="0" xfId="0" applyAlignment="1" applyFont="1">
      <alignment readingOrder="0" vertical="center"/>
    </xf>
    <xf borderId="0" fillId="5" fontId="6" numFmtId="0" xfId="0" applyAlignment="1" applyFont="1">
      <alignment readingOrder="0" vertical="center"/>
    </xf>
    <xf borderId="0" fillId="5" fontId="9" numFmtId="0" xfId="0" applyAlignment="1" applyFont="1">
      <alignment readingOrder="0" vertical="center"/>
    </xf>
    <xf borderId="0" fillId="5" fontId="9" numFmtId="0" xfId="0" applyAlignment="1" applyFont="1">
      <alignment vertical="center"/>
    </xf>
    <xf borderId="0" fillId="5" fontId="11" numFmtId="0" xfId="0" applyAlignment="1" applyFont="1">
      <alignment vertical="center"/>
    </xf>
    <xf borderId="0" fillId="0" fontId="11" numFmtId="0" xfId="0" applyAlignment="1" applyFont="1">
      <alignment readingOrder="0" shrinkToFit="0" vertical="center" wrapText="1"/>
    </xf>
    <xf borderId="0" fillId="0" fontId="11" numFmtId="0" xfId="0" applyAlignment="1" applyFont="1">
      <alignment readingOrder="0" shrinkToFit="0" vertical="center" wrapText="0"/>
    </xf>
    <xf borderId="0" fillId="0" fontId="13" numFmtId="0" xfId="0" applyAlignment="1" applyFont="1">
      <alignment vertical="center"/>
    </xf>
    <xf borderId="0" fillId="0" fontId="11" numFmtId="0" xfId="0" applyAlignment="1" applyFont="1">
      <alignment vertical="center"/>
    </xf>
    <xf borderId="0" fillId="0" fontId="14" numFmtId="0" xfId="0" applyAlignment="1" applyFont="1">
      <alignment readingOrder="0" vertical="top"/>
    </xf>
    <xf borderId="0" fillId="0" fontId="15" numFmtId="0" xfId="0" applyAlignment="1" applyFont="1">
      <alignment readingOrder="0" vertical="center"/>
    </xf>
    <xf borderId="0" fillId="0" fontId="16" numFmtId="0" xfId="0" applyAlignment="1" applyFont="1">
      <alignment readingOrder="0" vertical="center"/>
    </xf>
    <xf borderId="4" fillId="6" fontId="3" numFmtId="0" xfId="0" applyAlignment="1" applyBorder="1" applyFill="1" applyFont="1">
      <alignment horizontal="center" readingOrder="0" vertical="center"/>
    </xf>
    <xf borderId="5" fillId="0" fontId="3" numFmtId="0" xfId="0" applyAlignment="1" applyBorder="1" applyFont="1">
      <alignment horizontal="center" readingOrder="0" vertical="center"/>
    </xf>
    <xf borderId="4" fillId="0" fontId="3" numFmtId="0" xfId="0" applyAlignment="1" applyBorder="1" applyFont="1">
      <alignment horizontal="center" readingOrder="0" vertical="center"/>
    </xf>
    <xf borderId="5" fillId="0" fontId="3" numFmtId="0" xfId="0" applyAlignment="1" applyBorder="1" applyFont="1">
      <alignment horizontal="center" readingOrder="0" vertical="center"/>
    </xf>
    <xf borderId="0" fillId="0" fontId="1" numFmtId="0" xfId="0" applyAlignment="1" applyFont="1">
      <alignment readingOrder="0" shrinkToFit="0" vertical="top" wrapText="0"/>
    </xf>
    <xf borderId="0" fillId="0" fontId="0" numFmtId="0" xfId="0" applyAlignment="1" applyFont="1">
      <alignment readingOrder="0" vertical="center"/>
    </xf>
    <xf borderId="0" fillId="0" fontId="1" numFmtId="0" xfId="0" applyAlignment="1" applyFont="1">
      <alignment readingOrder="0" shrinkToFit="0" vertical="top" wrapText="1"/>
    </xf>
    <xf borderId="0" fillId="0" fontId="1" numFmtId="0" xfId="0" applyAlignment="1" applyFont="1">
      <alignment readingOrder="0" vertical="top"/>
    </xf>
    <xf borderId="0" fillId="0" fontId="17" numFmtId="0" xfId="0" applyAlignment="1" applyFont="1">
      <alignment readingOrder="0" vertical="center"/>
    </xf>
    <xf borderId="0" fillId="0" fontId="18" numFmtId="0" xfId="0" applyAlignment="1" applyFont="1">
      <alignment readingOrder="0" vertical="top"/>
    </xf>
    <xf borderId="0" fillId="0" fontId="17" numFmtId="0" xfId="0" applyAlignment="1" applyFont="1">
      <alignment readingOrder="0" vertical="top"/>
    </xf>
    <xf borderId="6" fillId="7" fontId="3" numFmtId="0" xfId="0" applyAlignment="1" applyBorder="1" applyFill="1" applyFont="1">
      <alignment horizontal="center" readingOrder="0" vertical="center"/>
    </xf>
    <xf borderId="6" fillId="7" fontId="3" numFmtId="49" xfId="0" applyAlignment="1" applyBorder="1" applyFont="1" applyNumberFormat="1">
      <alignment horizontal="center" readingOrder="0" shrinkToFit="0" vertical="center" wrapText="1"/>
    </xf>
    <xf borderId="7" fillId="7" fontId="3" numFmtId="49" xfId="0" applyAlignment="1" applyBorder="1" applyFont="1" applyNumberFormat="1">
      <alignment horizontal="center" readingOrder="0" vertical="center"/>
    </xf>
    <xf borderId="6" fillId="7" fontId="3" numFmtId="49" xfId="0" applyAlignment="1" applyBorder="1" applyFont="1" applyNumberFormat="1">
      <alignment horizontal="center" readingOrder="0" vertical="center"/>
    </xf>
    <xf borderId="0" fillId="0" fontId="3" numFmtId="49" xfId="0" applyAlignment="1" applyFont="1" applyNumberFormat="1">
      <alignment horizontal="center" readingOrder="0" vertical="center"/>
    </xf>
    <xf borderId="6" fillId="6" fontId="3" numFmtId="0" xfId="0" applyAlignment="1" applyBorder="1" applyFont="1">
      <alignment horizontal="center" readingOrder="0" vertical="center"/>
    </xf>
    <xf borderId="6" fillId="0" fontId="3" numFmtId="0" xfId="0" applyAlignment="1" applyBorder="1" applyFont="1">
      <alignment horizontal="center" readingOrder="0" vertical="center"/>
    </xf>
    <xf borderId="0" fillId="0" fontId="3" numFmtId="0" xfId="0" applyAlignment="1" applyFont="1">
      <alignment horizontal="center" readingOrder="0" vertical="center"/>
    </xf>
    <xf borderId="0" fillId="0" fontId="19" numFmtId="0" xfId="0" applyAlignment="1" applyFont="1">
      <alignment readingOrder="0" vertical="center"/>
    </xf>
    <xf borderId="0" fillId="0" fontId="20" numFmtId="0" xfId="0" applyAlignment="1" applyFont="1">
      <alignment readingOrder="0" vertical="center"/>
    </xf>
    <xf borderId="8" fillId="4" fontId="11" numFmtId="0" xfId="0" applyAlignment="1" applyBorder="1" applyFont="1">
      <alignment horizontal="center" vertical="center"/>
    </xf>
    <xf borderId="4" fillId="4" fontId="3" numFmtId="0" xfId="0" applyAlignment="1" applyBorder="1" applyFont="1">
      <alignment horizontal="center" readingOrder="0" vertical="center"/>
    </xf>
    <xf borderId="9" fillId="0" fontId="10" numFmtId="0" xfId="0" applyAlignment="1" applyBorder="1" applyFont="1">
      <alignment horizontal="center" readingOrder="0" vertical="center"/>
    </xf>
    <xf borderId="0" fillId="0" fontId="10" numFmtId="0" xfId="0" applyAlignment="1" applyFont="1">
      <alignment readingOrder="0" vertical="center"/>
    </xf>
    <xf borderId="10" fillId="4" fontId="11" numFmtId="0" xfId="0" applyAlignment="1" applyBorder="1" applyFont="1">
      <alignment horizontal="center" vertical="center"/>
    </xf>
    <xf borderId="11" fillId="0" fontId="3" numFmtId="0" xfId="0" applyAlignment="1" applyBorder="1" applyFont="1">
      <alignment horizontal="center" vertical="center"/>
    </xf>
    <xf borderId="9" fillId="0" fontId="10" numFmtId="0" xfId="0" applyAlignment="1" applyBorder="1" applyFont="1">
      <alignment readingOrder="0" vertical="center"/>
    </xf>
    <xf borderId="12" fillId="4" fontId="11" numFmtId="0" xfId="0" applyAlignment="1" applyBorder="1" applyFont="1">
      <alignment horizontal="center" vertical="center"/>
    </xf>
    <xf borderId="11" fillId="0" fontId="11" numFmtId="0" xfId="0" applyAlignment="1" applyBorder="1" applyFont="1">
      <alignment horizontal="center" vertical="center"/>
    </xf>
    <xf borderId="13" fillId="4" fontId="21" numFmtId="0" xfId="0" applyAlignment="1" applyBorder="1" applyFont="1">
      <alignment horizontal="center" vertical="center"/>
    </xf>
    <xf borderId="11" fillId="0" fontId="21" numFmtId="0" xfId="0" applyAlignment="1" applyBorder="1" applyFont="1">
      <alignment horizontal="center" readingOrder="0" vertical="center"/>
    </xf>
    <xf borderId="14" fillId="0" fontId="1" numFmtId="0" xfId="0" applyBorder="1" applyFont="1"/>
    <xf borderId="0" fillId="0" fontId="3" numFmtId="0" xfId="0" applyAlignment="1" applyFont="1">
      <alignment readingOrder="0" vertical="center"/>
    </xf>
    <xf borderId="0" fillId="0" fontId="22" numFmtId="0" xfId="0" applyAlignment="1" applyFont="1">
      <alignment readingOrder="0" vertical="center"/>
    </xf>
    <xf borderId="6" fillId="7" fontId="11" numFmtId="0" xfId="0" applyAlignment="1" applyBorder="1" applyFont="1">
      <alignment horizontal="center" readingOrder="0" shrinkToFit="0" vertical="center" wrapText="0"/>
    </xf>
    <xf borderId="7" fillId="7" fontId="11" numFmtId="0" xfId="0" applyAlignment="1" applyBorder="1" applyFont="1">
      <alignment horizontal="center" readingOrder="0" vertical="center"/>
    </xf>
    <xf borderId="15" fillId="0" fontId="1" numFmtId="0" xfId="0" applyBorder="1" applyFont="1"/>
    <xf borderId="16" fillId="7" fontId="11" numFmtId="0" xfId="0" applyAlignment="1" applyBorder="1" applyFont="1">
      <alignment horizontal="center" readingOrder="0" vertical="center"/>
    </xf>
    <xf borderId="16" fillId="0" fontId="1" numFmtId="0" xfId="0" applyBorder="1" applyFont="1"/>
    <xf borderId="0" fillId="0" fontId="11" numFmtId="0" xfId="0" applyAlignment="1" applyFont="1">
      <alignment horizontal="center" readingOrder="0" vertical="center"/>
    </xf>
    <xf borderId="6" fillId="6" fontId="11" numFmtId="0" xfId="0" applyAlignment="1" applyBorder="1" applyFont="1">
      <alignment horizontal="center" readingOrder="0" vertical="center"/>
    </xf>
    <xf borderId="7" fillId="0" fontId="11" numFmtId="0" xfId="0" applyAlignment="1" applyBorder="1" applyFont="1">
      <alignment horizontal="center" readingOrder="0" vertical="center"/>
    </xf>
    <xf borderId="16" fillId="0" fontId="17" numFmtId="0" xfId="0" applyAlignment="1" applyBorder="1" applyFont="1">
      <alignment horizontal="left" readingOrder="0" vertical="center"/>
    </xf>
    <xf borderId="0" fillId="0" fontId="17" numFmtId="0" xfId="0" applyAlignment="1" applyFont="1">
      <alignment horizontal="left" readingOrder="0" vertical="center"/>
    </xf>
    <xf borderId="6" fillId="6" fontId="11" numFmtId="0" xfId="0" applyAlignment="1" applyBorder="1" applyFont="1">
      <alignment horizontal="center" readingOrder="0" shrinkToFit="0" vertical="center" wrapText="0"/>
    </xf>
    <xf borderId="0" fillId="5" fontId="23" numFmtId="0" xfId="0" applyAlignment="1" applyFont="1">
      <alignment horizontal="right" readingOrder="0" vertical="bottom"/>
    </xf>
    <xf borderId="0" fillId="0" fontId="11" numFmtId="0" xfId="0" applyAlignment="1" applyFont="1">
      <alignment readingOrder="0" vertical="center"/>
    </xf>
    <xf borderId="7" fillId="7" fontId="11" numFmtId="0" xfId="0" applyAlignment="1" applyBorder="1" applyFont="1">
      <alignment horizontal="center" readingOrder="0" vertical="center"/>
    </xf>
    <xf borderId="17" fillId="7" fontId="11" numFmtId="0" xfId="0" applyAlignment="1" applyBorder="1" applyFont="1">
      <alignment horizontal="center" readingOrder="0" vertical="center"/>
    </xf>
    <xf borderId="18" fillId="0" fontId="1" numFmtId="0" xfId="0" applyBorder="1" applyFont="1"/>
    <xf borderId="19" fillId="0" fontId="1" numFmtId="0" xfId="0" applyBorder="1" applyFont="1"/>
    <xf borderId="20" fillId="7" fontId="11" numFmtId="0" xfId="0" applyAlignment="1" applyBorder="1" applyFont="1">
      <alignment horizontal="center" readingOrder="0" vertical="center"/>
    </xf>
    <xf borderId="0" fillId="0" fontId="15" numFmtId="0" xfId="0" applyAlignment="1" applyFont="1">
      <alignment horizontal="center" vertical="center"/>
    </xf>
    <xf borderId="6" fillId="6" fontId="11" numFmtId="0" xfId="0" applyAlignment="1" applyBorder="1" applyFont="1">
      <alignment horizontal="center" vertical="center"/>
    </xf>
    <xf borderId="6" fillId="6" fontId="11" numFmtId="0" xfId="0" applyAlignment="1" applyBorder="1" applyFont="1">
      <alignment horizontal="center" vertical="center"/>
    </xf>
    <xf borderId="21" fillId="0" fontId="1" numFmtId="0" xfId="0" applyBorder="1" applyFont="1"/>
    <xf borderId="22" fillId="0" fontId="1" numFmtId="0" xfId="0" applyBorder="1" applyFont="1"/>
    <xf borderId="23" fillId="0" fontId="1" numFmtId="0" xfId="0" applyBorder="1" applyFont="1"/>
    <xf borderId="24" fillId="0" fontId="1" numFmtId="0" xfId="0" applyBorder="1" applyFont="1"/>
    <xf borderId="6" fillId="0" fontId="3" numFmtId="0" xfId="0" applyAlignment="1" applyBorder="1" applyFont="1">
      <alignment readingOrder="0" vertical="center"/>
    </xf>
    <xf borderId="6" fillId="0" fontId="3" numFmtId="0" xfId="0" applyAlignment="1" applyBorder="1" applyFont="1">
      <alignment vertical="center"/>
    </xf>
    <xf borderId="7" fillId="0" fontId="3" numFmtId="0" xfId="0" applyAlignment="1" applyBorder="1" applyFont="1">
      <alignment readingOrder="0" shrinkToFit="0" vertical="center" wrapText="1"/>
    </xf>
    <xf borderId="6" fillId="0" fontId="3" numFmtId="0" xfId="0" applyAlignment="1" applyBorder="1" applyFont="1">
      <alignment horizontal="center" readingOrder="0" vertical="center"/>
    </xf>
    <xf borderId="0" fillId="0" fontId="3" numFmtId="49" xfId="0" applyAlignment="1" applyFont="1" applyNumberFormat="1">
      <alignment horizontal="center" readingOrder="0" vertical="center"/>
    </xf>
    <xf borderId="7" fillId="0" fontId="3" numFmtId="0" xfId="0" applyAlignment="1" applyBorder="1" applyFont="1">
      <alignment readingOrder="0" vertical="center"/>
    </xf>
    <xf borderId="6" fillId="0" fontId="3" numFmtId="0" xfId="0" applyAlignment="1" applyBorder="1" applyFont="1">
      <alignment horizontal="center" vertical="center"/>
    </xf>
    <xf borderId="6" fillId="0" fontId="3" numFmtId="49" xfId="0" applyAlignment="1" applyBorder="1" applyFont="1" applyNumberFormat="1">
      <alignment horizontal="center" readingOrder="0" vertical="center"/>
    </xf>
    <xf borderId="0" fillId="0" fontId="9" numFmtId="0" xfId="0" applyAlignment="1" applyFont="1">
      <alignment vertical="center"/>
    </xf>
    <xf borderId="0" fillId="0" fontId="19" numFmtId="0" xfId="0" applyAlignment="1" applyFont="1">
      <alignment readingOrder="0" vertical="center"/>
    </xf>
    <xf borderId="0" fillId="0" fontId="17" numFmtId="0" xfId="0" applyAlignment="1" applyFont="1">
      <alignment readingOrder="0" vertical="bottom"/>
    </xf>
    <xf borderId="20" fillId="7" fontId="11" numFmtId="0" xfId="0" applyAlignment="1" applyBorder="1" applyFont="1">
      <alignment horizontal="center" vertical="center"/>
    </xf>
    <xf borderId="7" fillId="7" fontId="11" numFmtId="0" xfId="0" applyAlignment="1" applyBorder="1" applyFont="1">
      <alignment horizontal="right" readingOrder="0" vertical="center"/>
    </xf>
    <xf borderId="6" fillId="7" fontId="11" numFmtId="0" xfId="0" applyAlignment="1" applyBorder="1" applyFont="1">
      <alignment horizontal="left" readingOrder="0" vertical="center"/>
    </xf>
    <xf borderId="7" fillId="4" fontId="21" numFmtId="164" xfId="0" applyAlignment="1" applyBorder="1" applyFont="1" applyNumberFormat="1">
      <alignment horizontal="center" readingOrder="0" vertical="center"/>
    </xf>
    <xf borderId="25" fillId="4" fontId="11" numFmtId="164" xfId="0" applyAlignment="1" applyBorder="1" applyFont="1" applyNumberFormat="1">
      <alignment horizontal="center" readingOrder="0" vertical="center"/>
    </xf>
    <xf borderId="25" fillId="4" fontId="11" numFmtId="0" xfId="0" applyAlignment="1" applyBorder="1" applyFont="1">
      <alignment horizontal="center" readingOrder="0" vertical="center"/>
    </xf>
    <xf borderId="15" fillId="4" fontId="11" numFmtId="0" xfId="0" applyAlignment="1" applyBorder="1" applyFont="1">
      <alignment horizontal="center" vertical="center"/>
    </xf>
    <xf borderId="6" fillId="8" fontId="21" numFmtId="0" xfId="0" applyAlignment="1" applyBorder="1" applyFill="1" applyFont="1">
      <alignment horizontal="center" readingOrder="0" vertical="center"/>
    </xf>
    <xf borderId="6" fillId="6" fontId="3" numFmtId="0" xfId="0" applyAlignment="1" applyBorder="1" applyFont="1">
      <alignment horizontal="center" vertical="center"/>
    </xf>
    <xf borderId="26" fillId="0" fontId="1" numFmtId="0" xfId="0" applyBorder="1" applyFont="1"/>
    <xf borderId="6" fillId="7" fontId="11" numFmtId="0" xfId="0" applyAlignment="1" applyBorder="1" applyFont="1">
      <alignment horizontal="center" vertical="center"/>
    </xf>
    <xf borderId="6" fillId="7" fontId="21" numFmtId="0" xfId="0" applyAlignment="1" applyBorder="1" applyFont="1">
      <alignment horizontal="center" vertical="center"/>
    </xf>
    <xf borderId="6" fillId="7" fontId="3" numFmtId="0" xfId="0" applyAlignment="1" applyBorder="1" applyFont="1">
      <alignment horizontal="center" vertical="center"/>
    </xf>
    <xf borderId="6" fillId="7" fontId="15" numFmtId="0" xfId="0" applyAlignment="1" applyBorder="1" applyFont="1">
      <alignment horizontal="center" vertical="center"/>
    </xf>
    <xf borderId="7" fillId="7" fontId="24" numFmtId="10" xfId="0" applyAlignment="1" applyBorder="1" applyFont="1" applyNumberFormat="1">
      <alignment horizontal="left" readingOrder="0" shrinkToFit="0" vertical="center" wrapText="1"/>
    </xf>
    <xf borderId="16" fillId="7" fontId="15" numFmtId="0" xfId="0" applyAlignment="1" applyBorder="1" applyFont="1">
      <alignment horizontal="center" vertical="center"/>
    </xf>
    <xf borderId="15" fillId="7" fontId="15" numFmtId="0" xfId="0" applyAlignment="1" applyBorder="1" applyFont="1">
      <alignment horizontal="center" vertical="center"/>
    </xf>
    <xf borderId="6" fillId="7" fontId="11" numFmtId="0" xfId="0" applyAlignment="1" applyBorder="1" applyFont="1">
      <alignment horizontal="center" readingOrder="0" vertical="center"/>
    </xf>
    <xf borderId="18" fillId="0" fontId="3" numFmtId="0" xfId="0" applyAlignment="1" applyBorder="1" applyFont="1">
      <alignment horizontal="center" readingOrder="0" vertical="center"/>
    </xf>
    <xf borderId="18" fillId="0" fontId="3" numFmtId="0" xfId="0" applyAlignment="1" applyBorder="1" applyFont="1">
      <alignment horizontal="center" vertical="center"/>
    </xf>
    <xf borderId="0" fillId="0" fontId="3" numFmtId="0" xfId="0" applyAlignment="1" applyFont="1">
      <alignment horizontal="center" vertical="center"/>
    </xf>
    <xf borderId="0" fillId="0" fontId="3" numFmtId="4" xfId="0" applyAlignment="1" applyFont="1" applyNumberFormat="1">
      <alignment vertical="center"/>
    </xf>
    <xf borderId="15" fillId="7" fontId="11" numFmtId="0" xfId="0" applyAlignment="1" applyBorder="1" applyFont="1">
      <alignment horizontal="left" readingOrder="0" vertical="center"/>
    </xf>
    <xf borderId="27" fillId="8" fontId="21" numFmtId="164" xfId="0" applyAlignment="1" applyBorder="1" applyFont="1" applyNumberFormat="1">
      <alignment horizontal="center" readingOrder="0" vertical="center"/>
    </xf>
    <xf borderId="27" fillId="4" fontId="11" numFmtId="164" xfId="0" applyAlignment="1" applyBorder="1" applyFont="1" applyNumberFormat="1">
      <alignment horizontal="center" readingOrder="0" vertical="center"/>
    </xf>
    <xf borderId="28" fillId="4" fontId="11" numFmtId="164" xfId="0" applyAlignment="1" applyBorder="1" applyFont="1" applyNumberFormat="1">
      <alignment horizontal="center" readingOrder="0" vertical="center"/>
    </xf>
    <xf borderId="29" fillId="4" fontId="11" numFmtId="0" xfId="0" applyAlignment="1" applyBorder="1" applyFont="1">
      <alignment horizontal="center" vertical="center"/>
    </xf>
    <xf borderId="30" fillId="6" fontId="11" numFmtId="0" xfId="0" applyAlignment="1" applyBorder="1" applyFont="1">
      <alignment horizontal="center" readingOrder="0" vertical="center"/>
    </xf>
    <xf borderId="31" fillId="0" fontId="3" numFmtId="0" xfId="0" applyAlignment="1" applyBorder="1" applyFont="1">
      <alignment horizontal="center" readingOrder="0" vertical="center"/>
    </xf>
    <xf borderId="24" fillId="8" fontId="21" numFmtId="0" xfId="0" applyAlignment="1" applyBorder="1" applyFont="1">
      <alignment horizontal="center" readingOrder="0" vertical="center"/>
    </xf>
    <xf borderId="24" fillId="0" fontId="3" numFmtId="0" xfId="0" applyAlignment="1" applyBorder="1" applyFont="1">
      <alignment horizontal="center" readingOrder="0" vertical="center"/>
    </xf>
    <xf borderId="32" fillId="6" fontId="3" numFmtId="0" xfId="0" applyAlignment="1" applyBorder="1" applyFont="1">
      <alignment horizontal="center" vertical="center"/>
    </xf>
    <xf borderId="33" fillId="0" fontId="3" numFmtId="0" xfId="0" applyAlignment="1" applyBorder="1" applyFont="1">
      <alignment readingOrder="0" vertical="center"/>
    </xf>
    <xf borderId="34" fillId="0" fontId="1" numFmtId="0" xfId="0" applyBorder="1" applyFont="1"/>
    <xf borderId="35" fillId="0" fontId="1" numFmtId="0" xfId="0" applyBorder="1" applyFont="1"/>
    <xf borderId="16" fillId="0" fontId="3" numFmtId="0" xfId="0" applyAlignment="1" applyBorder="1" applyFont="1">
      <alignment vertical="center"/>
    </xf>
    <xf borderId="15" fillId="0" fontId="3" numFmtId="0" xfId="0" applyAlignment="1" applyBorder="1" applyFont="1">
      <alignment vertical="center"/>
    </xf>
    <xf borderId="6" fillId="6" fontId="21" numFmtId="0" xfId="0" applyAlignment="1" applyBorder="1" applyFont="1">
      <alignment horizontal="center" vertical="center"/>
    </xf>
    <xf borderId="32" fillId="6" fontId="15" numFmtId="0" xfId="0" applyAlignment="1" applyBorder="1" applyFont="1">
      <alignment horizontal="center" vertical="center"/>
    </xf>
    <xf borderId="7" fillId="6" fontId="11" numFmtId="10" xfId="0" applyAlignment="1" applyBorder="1" applyFont="1" applyNumberFormat="1">
      <alignment horizontal="left" readingOrder="0" shrinkToFit="0" vertical="center" wrapText="1"/>
    </xf>
    <xf borderId="16" fillId="6" fontId="11" numFmtId="10" xfId="0" applyAlignment="1" applyBorder="1" applyFont="1" applyNumberFormat="1">
      <alignment horizontal="left" readingOrder="0" shrinkToFit="0" vertical="center" wrapText="1"/>
    </xf>
    <xf borderId="15" fillId="6" fontId="11" numFmtId="10" xfId="0" applyAlignment="1" applyBorder="1" applyFont="1" applyNumberFormat="1">
      <alignment horizontal="left" readingOrder="0" shrinkToFit="0" vertical="center" wrapText="1"/>
    </xf>
    <xf borderId="20" fillId="6" fontId="11" numFmtId="0" xfId="0" applyAlignment="1" applyBorder="1" applyFont="1">
      <alignment horizontal="center" readingOrder="0" vertical="center"/>
    </xf>
    <xf borderId="6" fillId="3" fontId="25" numFmtId="0" xfId="0" applyAlignment="1" applyBorder="1" applyFont="1">
      <alignment horizontal="left" readingOrder="0" shrinkToFit="0" vertical="center" wrapText="0"/>
    </xf>
    <xf borderId="7" fillId="3" fontId="25" numFmtId="0" xfId="0" applyAlignment="1" applyBorder="1" applyFont="1">
      <alignment horizontal="left" readingOrder="0" shrinkToFit="0" vertical="center" wrapText="0"/>
    </xf>
    <xf borderId="16" fillId="3" fontId="25" numFmtId="0" xfId="0" applyAlignment="1" applyBorder="1" applyFont="1">
      <alignment horizontal="left" readingOrder="0" shrinkToFit="0" vertical="center" wrapText="0"/>
    </xf>
    <xf borderId="15" fillId="3" fontId="25" numFmtId="0" xfId="0" applyAlignment="1" applyBorder="1" applyFont="1">
      <alignment horizontal="left" readingOrder="0" shrinkToFit="0" vertical="center" wrapText="0"/>
    </xf>
    <xf borderId="0" fillId="3" fontId="25" numFmtId="0" xfId="0" applyAlignment="1" applyFont="1">
      <alignment horizontal="center" readingOrder="0" shrinkToFit="0" vertical="center" wrapText="0"/>
    </xf>
    <xf borderId="20" fillId="9" fontId="25" numFmtId="0" xfId="0" applyAlignment="1" applyBorder="1" applyFill="1" applyFont="1">
      <alignment horizontal="center" readingOrder="0" shrinkToFit="0" vertical="center" wrapText="1"/>
    </xf>
    <xf borderId="6" fillId="9" fontId="25" numFmtId="165" xfId="0" applyAlignment="1" applyBorder="1" applyFont="1" applyNumberFormat="1">
      <alignment horizontal="center" readingOrder="0" shrinkToFit="0" vertical="center" wrapText="1"/>
    </xf>
    <xf borderId="6" fillId="9" fontId="25" numFmtId="0" xfId="0" applyAlignment="1" applyBorder="1" applyFont="1">
      <alignment horizontal="center" readingOrder="0" shrinkToFit="0" vertical="center" wrapText="1"/>
    </xf>
    <xf borderId="0" fillId="9" fontId="25" numFmtId="0" xfId="0" applyAlignment="1" applyFont="1">
      <alignment horizontal="center" readingOrder="0" shrinkToFit="0" vertical="center" wrapText="1"/>
    </xf>
    <xf borderId="20" fillId="0" fontId="26" numFmtId="0" xfId="0" applyAlignment="1" applyBorder="1" applyFont="1">
      <alignment horizontal="center" readingOrder="0" vertical="center"/>
    </xf>
    <xf borderId="20" fillId="0" fontId="27" numFmtId="0" xfId="0" applyAlignment="1" applyBorder="1" applyFont="1">
      <alignment horizontal="left" readingOrder="0" shrinkToFit="0" vertical="center" wrapText="1"/>
    </xf>
    <xf borderId="6" fillId="0" fontId="27" numFmtId="0" xfId="0" applyAlignment="1" applyBorder="1" applyFont="1">
      <alignment horizontal="center" readingOrder="0" shrinkToFit="0" vertical="center" wrapText="1"/>
    </xf>
    <xf borderId="6" fillId="0" fontId="28" numFmtId="0" xfId="0" applyAlignment="1" applyBorder="1" applyFont="1">
      <alignment horizontal="center" readingOrder="0" shrinkToFit="0" vertical="center" wrapText="1"/>
    </xf>
    <xf borderId="6" fillId="0" fontId="27" numFmtId="0" xfId="0" applyAlignment="1" applyBorder="1" applyFont="1">
      <alignment readingOrder="0" shrinkToFit="0" vertical="center" wrapText="1"/>
    </xf>
    <xf borderId="6" fillId="0" fontId="27" numFmtId="0" xfId="0" applyAlignment="1" applyBorder="1" applyFont="1">
      <alignment readingOrder="0" vertical="center"/>
    </xf>
    <xf borderId="6" fillId="0" fontId="27" numFmtId="0" xfId="0" applyAlignment="1" applyBorder="1" applyFont="1">
      <alignment vertical="center"/>
    </xf>
    <xf borderId="6" fillId="0" fontId="28" numFmtId="0" xfId="0" applyAlignment="1" applyBorder="1" applyFont="1">
      <alignment horizontal="center" readingOrder="0" vertical="center"/>
    </xf>
    <xf borderId="6" fillId="0" fontId="29" numFmtId="0" xfId="0" applyAlignment="1" applyBorder="1" applyFont="1">
      <alignment readingOrder="0" shrinkToFit="0" vertical="center" wrapText="1"/>
    </xf>
    <xf borderId="6" fillId="10" fontId="27" numFmtId="0" xfId="0" applyAlignment="1" applyBorder="1" applyFill="1" applyFont="1">
      <alignment readingOrder="0" shrinkToFit="0" vertical="center" wrapText="1"/>
    </xf>
    <xf borderId="6" fillId="0" fontId="27" numFmtId="0" xfId="0" applyAlignment="1" applyBorder="1" applyFont="1">
      <alignment readingOrder="0" shrinkToFit="0" vertical="center" wrapText="1"/>
    </xf>
    <xf borderId="20" fillId="0" fontId="27" numFmtId="0" xfId="0" applyAlignment="1" applyBorder="1" applyFont="1">
      <alignment horizontal="left" readingOrder="0" shrinkToFit="0" vertical="center" wrapText="1"/>
    </xf>
    <xf borderId="20" fillId="0" fontId="27" numFmtId="0" xfId="0" applyAlignment="1" applyBorder="1" applyFont="1">
      <alignment horizontal="center" readingOrder="0" vertical="center"/>
    </xf>
    <xf borderId="6" fillId="0" fontId="28" numFmtId="0" xfId="0" applyAlignment="1" applyBorder="1" applyFont="1">
      <alignment horizontal="center" vertical="center"/>
    </xf>
    <xf borderId="6" fillId="0" fontId="27" numFmtId="0" xfId="0" applyAlignment="1" applyBorder="1" applyFont="1">
      <alignment horizontal="center" readingOrder="0" vertical="center"/>
    </xf>
    <xf borderId="6" fillId="0" fontId="27" numFmtId="0" xfId="0" applyAlignment="1" applyBorder="1" applyFont="1">
      <alignment horizontal="left" readingOrder="0" shrinkToFit="0" vertical="center" wrapText="1"/>
    </xf>
    <xf borderId="6" fillId="0" fontId="27" numFmtId="0" xfId="0" applyAlignment="1" applyBorder="1" applyFont="1">
      <alignment horizontal="center" readingOrder="0" shrinkToFit="0" vertical="center" wrapText="1"/>
    </xf>
    <xf borderId="6" fillId="0" fontId="27" numFmtId="0" xfId="0" applyAlignment="1" applyBorder="1" applyFont="1">
      <alignment vertical="center"/>
    </xf>
    <xf borderId="0" fillId="11" fontId="30" numFmtId="0" xfId="0" applyAlignment="1" applyFill="1" applyFont="1">
      <alignment horizontal="center" readingOrder="0" vertical="center"/>
    </xf>
    <xf borderId="6" fillId="0" fontId="27" numFmtId="0" xfId="0" applyAlignment="1" applyBorder="1" applyFont="1">
      <alignment horizontal="left" readingOrder="0" shrinkToFit="0" vertical="top" wrapText="1"/>
    </xf>
    <xf borderId="6" fillId="0" fontId="31" numFmtId="0" xfId="0" applyAlignment="1" applyBorder="1" applyFont="1">
      <alignment horizontal="center" readingOrder="0" shrinkToFit="0" vertical="center" wrapText="1"/>
    </xf>
    <xf borderId="6" fillId="0" fontId="27" numFmtId="0" xfId="0" applyAlignment="1" applyBorder="1" applyFont="1">
      <alignment horizontal="left" readingOrder="0" shrinkToFit="0" vertical="top" wrapText="1"/>
    </xf>
    <xf borderId="6" fillId="0" fontId="27" numFmtId="0" xfId="0" applyAlignment="1" applyBorder="1" applyFont="1">
      <alignment horizontal="left" shrinkToFit="0" vertical="top" wrapText="1"/>
    </xf>
    <xf borderId="6" fillId="0" fontId="27" numFmtId="0" xfId="0" applyAlignment="1" applyBorder="1" applyFont="1">
      <alignment shrinkToFit="0" vertical="center" wrapText="1"/>
    </xf>
    <xf borderId="6" fillId="0" fontId="27" numFmtId="0" xfId="0" applyAlignment="1" applyBorder="1" applyFont="1">
      <alignment horizontal="left" readingOrder="0" shrinkToFit="0" vertical="top" wrapText="1"/>
    </xf>
    <xf borderId="17" fillId="3" fontId="32" numFmtId="0" xfId="0" applyAlignment="1" applyBorder="1" applyFont="1">
      <alignment horizontal="left" readingOrder="0" shrinkToFit="0" vertical="center" wrapText="0"/>
    </xf>
    <xf borderId="18" fillId="3" fontId="33" numFmtId="0" xfId="0" applyAlignment="1" applyBorder="1" applyFont="1">
      <alignment horizontal="left" readingOrder="0" shrinkToFit="0" vertical="center" wrapText="1"/>
    </xf>
    <xf borderId="18" fillId="3" fontId="33" numFmtId="0" xfId="0" applyAlignment="1" applyBorder="1" applyFont="1">
      <alignment horizontal="center" readingOrder="0" shrinkToFit="0" vertical="center" wrapText="1"/>
    </xf>
    <xf borderId="18" fillId="3" fontId="33" numFmtId="0" xfId="0" applyAlignment="1" applyBorder="1" applyFont="1">
      <alignment horizontal="left" readingOrder="0" shrinkToFit="0" vertical="center" wrapText="0"/>
    </xf>
    <xf borderId="19" fillId="3" fontId="33" numFmtId="0" xfId="0" applyAlignment="1" applyBorder="1" applyFont="1">
      <alignment horizontal="left" readingOrder="0" shrinkToFit="0" vertical="center" wrapText="1"/>
    </xf>
    <xf borderId="0" fillId="3" fontId="33" numFmtId="0" xfId="0" applyAlignment="1" applyFont="1">
      <alignment horizontal="left" readingOrder="0" shrinkToFit="0" vertical="center" wrapText="1"/>
    </xf>
    <xf borderId="20" fillId="12" fontId="34" numFmtId="0" xfId="0" applyAlignment="1" applyBorder="1" applyFill="1" applyFont="1">
      <alignment horizontal="center" readingOrder="0" shrinkToFit="0" vertical="center" wrapText="1"/>
    </xf>
    <xf borderId="17" fillId="12" fontId="34" numFmtId="0" xfId="0" applyAlignment="1" applyBorder="1" applyFont="1">
      <alignment horizontal="center" readingOrder="0" shrinkToFit="0" vertical="center" wrapText="1"/>
    </xf>
    <xf borderId="36" fillId="13" fontId="35" numFmtId="0" xfId="0" applyAlignment="1" applyBorder="1" applyFill="1" applyFont="1">
      <alignment horizontal="center" readingOrder="0" shrinkToFit="0" wrapText="0"/>
    </xf>
    <xf borderId="37" fillId="0" fontId="1" numFmtId="0" xfId="0" applyBorder="1" applyFont="1"/>
    <xf borderId="18" fillId="14" fontId="35" numFmtId="0" xfId="0" applyAlignment="1" applyBorder="1" applyFill="1" applyFont="1">
      <alignment horizontal="center" readingOrder="0" shrinkToFit="0" wrapText="0"/>
    </xf>
    <xf borderId="18" fillId="0" fontId="36" numFmtId="0" xfId="0" applyAlignment="1" applyBorder="1" applyFont="1">
      <alignment horizontal="center" readingOrder="0" shrinkToFit="0" vertical="center" wrapText="0"/>
    </xf>
    <xf borderId="18" fillId="12" fontId="34" numFmtId="0" xfId="0" applyAlignment="1" applyBorder="1" applyFont="1">
      <alignment horizontal="center" readingOrder="0" shrinkToFit="0" vertical="center" wrapText="0"/>
    </xf>
    <xf borderId="19" fillId="12" fontId="34" numFmtId="0" xfId="0" applyAlignment="1" applyBorder="1" applyFont="1">
      <alignment horizontal="center" readingOrder="0" shrinkToFit="0" vertical="center" wrapText="1"/>
    </xf>
    <xf borderId="9" fillId="0" fontId="1" numFmtId="0" xfId="0" applyBorder="1" applyFont="1"/>
    <xf borderId="38" fillId="13" fontId="36" numFmtId="0" xfId="0" applyAlignment="1" applyBorder="1" applyFont="1">
      <alignment horizontal="center" readingOrder="0" shrinkToFit="0" wrapText="0"/>
    </xf>
    <xf borderId="39" fillId="0" fontId="1" numFmtId="0" xfId="0" applyBorder="1" applyFont="1"/>
    <xf borderId="40" fillId="13" fontId="36" numFmtId="0" xfId="0" applyAlignment="1" applyBorder="1" applyFont="1">
      <alignment horizontal="center" readingOrder="0" shrinkToFit="0" wrapText="0"/>
    </xf>
    <xf borderId="41" fillId="0" fontId="1" numFmtId="0" xfId="0" applyBorder="1" applyFont="1"/>
    <xf borderId="39" fillId="14" fontId="36" numFmtId="0" xfId="0" applyAlignment="1" applyBorder="1" applyFont="1">
      <alignment horizontal="center" readingOrder="0" shrinkToFit="0" wrapText="0"/>
    </xf>
    <xf borderId="42" fillId="0" fontId="1" numFmtId="0" xfId="0" applyBorder="1" applyFont="1"/>
    <xf borderId="15" fillId="0" fontId="36" numFmtId="0" xfId="0" applyAlignment="1" applyBorder="1" applyFont="1">
      <alignment horizontal="center" readingOrder="0" shrinkToFit="0" vertical="center" wrapText="0"/>
    </xf>
    <xf borderId="7" fillId="12" fontId="34" numFmtId="0" xfId="0" applyAlignment="1" applyBorder="1" applyFont="1">
      <alignment horizontal="center" readingOrder="0" shrinkToFit="0" vertical="center" wrapText="0"/>
    </xf>
    <xf borderId="43" fillId="0" fontId="1" numFmtId="0" xfId="0" applyBorder="1" applyFont="1"/>
    <xf borderId="6" fillId="13" fontId="36" numFmtId="0" xfId="0" applyAlignment="1" applyBorder="1" applyFont="1">
      <alignment horizontal="center" shrinkToFit="0" wrapText="0"/>
    </xf>
    <xf borderId="7" fillId="13" fontId="36" numFmtId="0" xfId="0" applyAlignment="1" applyBorder="1" applyFont="1">
      <alignment horizontal="center" shrinkToFit="0" wrapText="0"/>
    </xf>
    <xf borderId="44" fillId="13" fontId="36" numFmtId="0" xfId="0" applyAlignment="1" applyBorder="1" applyFont="1">
      <alignment horizontal="center" shrinkToFit="0" wrapText="0"/>
    </xf>
    <xf borderId="45" fillId="13" fontId="36" numFmtId="0" xfId="0" applyAlignment="1" applyBorder="1" applyFont="1">
      <alignment horizontal="center" shrinkToFit="0" wrapText="0"/>
    </xf>
    <xf borderId="15" fillId="14" fontId="36" numFmtId="0" xfId="0" applyAlignment="1" applyBorder="1" applyFont="1">
      <alignment horizontal="center" shrinkToFit="0" wrapText="0"/>
    </xf>
    <xf borderId="6" fillId="14" fontId="36" numFmtId="0" xfId="0" applyAlignment="1" applyBorder="1" applyFont="1">
      <alignment horizontal="center" shrinkToFit="0" wrapText="0"/>
    </xf>
    <xf borderId="6" fillId="15" fontId="36" numFmtId="0" xfId="0" applyAlignment="1" applyBorder="1" applyFill="1" applyFont="1">
      <alignment horizontal="center" shrinkToFit="0" wrapText="0"/>
    </xf>
    <xf borderId="46" fillId="15" fontId="36" numFmtId="0" xfId="0" applyAlignment="1" applyBorder="1" applyFont="1">
      <alignment horizontal="center" shrinkToFit="0" wrapText="0"/>
    </xf>
    <xf borderId="46" fillId="14" fontId="36" numFmtId="0" xfId="0" applyAlignment="1" applyBorder="1" applyFont="1">
      <alignment horizontal="center" shrinkToFit="0" wrapText="0"/>
    </xf>
    <xf borderId="47" fillId="15" fontId="36" numFmtId="0" xfId="0" applyAlignment="1" applyBorder="1" applyFont="1">
      <alignment horizontal="center" shrinkToFit="0" wrapText="0"/>
    </xf>
    <xf borderId="15" fillId="0" fontId="37" numFmtId="0" xfId="0" applyAlignment="1" applyBorder="1" applyFont="1">
      <alignment horizontal="center" readingOrder="0" shrinkToFit="0" vertical="center" wrapText="0"/>
    </xf>
    <xf borderId="6" fillId="12" fontId="34" numFmtId="0" xfId="0" applyAlignment="1" applyBorder="1" applyFont="1">
      <alignment horizontal="center" readingOrder="0" shrinkToFit="0" vertical="center" wrapText="0"/>
    </xf>
    <xf borderId="6" fillId="0" fontId="36" numFmtId="0" xfId="0" applyAlignment="1" applyBorder="1" applyFont="1">
      <alignment horizontal="center" readingOrder="0" shrinkToFit="0" vertical="center" wrapText="0"/>
    </xf>
    <xf borderId="44" fillId="12" fontId="34" numFmtId="0" xfId="0" applyAlignment="1" applyBorder="1" applyFont="1">
      <alignment horizontal="center" readingOrder="0" shrinkToFit="0" vertical="center" wrapText="0"/>
    </xf>
    <xf borderId="45" fillId="12" fontId="34" numFmtId="0" xfId="0" applyAlignment="1" applyBorder="1" applyFont="1">
      <alignment horizontal="center" readingOrder="0" shrinkToFit="0" vertical="center" wrapText="0"/>
    </xf>
    <xf borderId="15" fillId="12" fontId="34" numFmtId="0" xfId="0" applyAlignment="1" applyBorder="1" applyFont="1">
      <alignment horizontal="center" readingOrder="0" shrinkToFit="0" vertical="center" wrapText="0"/>
    </xf>
    <xf borderId="46" fillId="12" fontId="34" numFmtId="0" xfId="0" applyAlignment="1" applyBorder="1" applyFont="1">
      <alignment horizontal="center" readingOrder="0" shrinkToFit="0" vertical="center" wrapText="0"/>
    </xf>
    <xf borderId="48" fillId="11" fontId="38" numFmtId="0" xfId="0" applyAlignment="1" applyBorder="1" applyFont="1">
      <alignment horizontal="center" readingOrder="0" shrinkToFit="0" vertical="center" wrapText="1"/>
    </xf>
    <xf borderId="49" fillId="0" fontId="1" numFmtId="0" xfId="0" applyBorder="1" applyFont="1"/>
    <xf borderId="50" fillId="0" fontId="1" numFmtId="0" xfId="0" applyBorder="1" applyFont="1"/>
    <xf borderId="51" fillId="0" fontId="39" numFmtId="0" xfId="0" applyAlignment="1" applyBorder="1" applyFont="1">
      <alignment horizontal="center" readingOrder="0" shrinkToFit="0" vertical="center" wrapText="0"/>
    </xf>
    <xf borderId="52" fillId="0" fontId="39" numFmtId="0" xfId="0" applyAlignment="1" applyBorder="1" applyFont="1">
      <alignment horizontal="center" readingOrder="0" shrinkToFit="0" vertical="center" wrapText="0"/>
    </xf>
    <xf borderId="53" fillId="0" fontId="39" numFmtId="0" xfId="0" applyAlignment="1" applyBorder="1" applyFont="1">
      <alignment horizontal="center" readingOrder="0" shrinkToFit="0" vertical="center" wrapText="0"/>
    </xf>
    <xf borderId="6" fillId="0" fontId="39" numFmtId="0" xfId="0" applyAlignment="1" applyBorder="1" applyFont="1">
      <alignment horizontal="center" readingOrder="0" shrinkToFit="0" vertical="center" wrapText="0"/>
    </xf>
    <xf borderId="45" fillId="0" fontId="39" numFmtId="0" xfId="0" applyAlignment="1" applyBorder="1" applyFont="1">
      <alignment horizontal="center" readingOrder="0" shrinkToFit="0" vertical="center" wrapText="0"/>
    </xf>
    <xf borderId="15" fillId="0" fontId="39" numFmtId="0" xfId="0" applyAlignment="1" applyBorder="1" applyFont="1">
      <alignment horizontal="center" readingOrder="0" shrinkToFit="0" vertical="center" wrapText="0"/>
    </xf>
    <xf borderId="46" fillId="0" fontId="39" numFmtId="0" xfId="0" applyAlignment="1" applyBorder="1" applyFont="1">
      <alignment horizontal="center" readingOrder="0" shrinkToFit="0" vertical="center" wrapText="0"/>
    </xf>
    <xf borderId="54" fillId="0" fontId="39" numFmtId="0" xfId="0" applyAlignment="1" applyBorder="1" applyFont="1">
      <alignment horizontal="center" readingOrder="0" shrinkToFit="0" vertical="center" wrapText="0"/>
    </xf>
    <xf borderId="15" fillId="0" fontId="34" numFmtId="0" xfId="0" applyAlignment="1" applyBorder="1" applyFont="1">
      <alignment horizontal="center" readingOrder="0" shrinkToFit="0" vertical="center" wrapText="0"/>
    </xf>
    <xf borderId="6" fillId="0" fontId="3" numFmtId="0" xfId="0" applyAlignment="1" applyBorder="1" applyFont="1">
      <alignment shrinkToFit="0" vertical="top" wrapText="1"/>
    </xf>
    <xf borderId="15" fillId="0" fontId="3" numFmtId="0" xfId="0" applyAlignment="1" applyBorder="1" applyFont="1">
      <alignment shrinkToFit="0" vertical="top" wrapText="1"/>
    </xf>
    <xf borderId="24" fillId="0" fontId="3" numFmtId="0" xfId="0" applyBorder="1" applyFont="1"/>
    <xf borderId="6" fillId="11" fontId="3" numFmtId="0" xfId="0" applyAlignment="1" applyBorder="1" applyFont="1">
      <alignment readingOrder="0" shrinkToFit="0" vertical="top" wrapText="1"/>
    </xf>
    <xf borderId="6" fillId="0" fontId="36" numFmtId="0" xfId="0" applyAlignment="1" applyBorder="1" applyFont="1">
      <alignment horizontal="center" readingOrder="0" vertical="center"/>
    </xf>
    <xf borderId="7" fillId="0" fontId="36" numFmtId="0" xfId="0" applyAlignment="1" applyBorder="1" applyFont="1">
      <alignment horizontal="center" readingOrder="0" vertical="center"/>
    </xf>
    <xf borderId="6" fillId="16" fontId="3" numFmtId="0" xfId="0" applyAlignment="1" applyBorder="1" applyFill="1" applyFont="1">
      <alignment horizontal="center" vertical="center"/>
    </xf>
    <xf borderId="45" fillId="0" fontId="36" numFmtId="0" xfId="0" applyAlignment="1" applyBorder="1" applyFont="1">
      <alignment horizontal="center" readingOrder="0" vertical="center"/>
    </xf>
    <xf borderId="6" fillId="0" fontId="36" numFmtId="0" xfId="0" applyAlignment="1" applyBorder="1" applyFont="1">
      <alignment horizontal="center" readingOrder="0" shrinkToFit="0" vertical="center" wrapText="0"/>
    </xf>
    <xf borderId="15" fillId="0" fontId="36" numFmtId="0" xfId="0" applyAlignment="1" applyBorder="1" applyFont="1">
      <alignment horizontal="center" readingOrder="0" vertical="center"/>
    </xf>
    <xf borderId="15" fillId="0" fontId="36" numFmtId="0" xfId="0" applyAlignment="1" applyBorder="1" applyFont="1">
      <alignment horizontal="center" readingOrder="0" shrinkToFit="0" vertical="center" wrapText="0"/>
    </xf>
    <xf borderId="0" fillId="0" fontId="36" numFmtId="0" xfId="0" applyAlignment="1" applyFont="1">
      <alignment readingOrder="0" shrinkToFit="0" wrapText="1"/>
    </xf>
    <xf borderId="6" fillId="0" fontId="36" numFmtId="0" xfId="0" applyAlignment="1" applyBorder="1" applyFont="1">
      <alignment shrinkToFit="0" vertical="center" wrapText="1"/>
    </xf>
    <xf borderId="24" fillId="0" fontId="3" numFmtId="0" xfId="0" applyAlignment="1" applyBorder="1" applyFont="1">
      <alignment shrinkToFit="0" vertical="top" wrapText="1"/>
    </xf>
    <xf borderId="23" fillId="11" fontId="3" numFmtId="0" xfId="0" applyAlignment="1" applyBorder="1" applyFont="1">
      <alignment shrinkToFit="0" vertical="top" wrapText="1"/>
    </xf>
    <xf borderId="15" fillId="0" fontId="3" numFmtId="0" xfId="0" applyBorder="1" applyFont="1"/>
    <xf borderId="6" fillId="0" fontId="3" numFmtId="0" xfId="0" applyBorder="1" applyFont="1"/>
    <xf borderId="24" fillId="0" fontId="3" numFmtId="0" xfId="0" applyAlignment="1" applyBorder="1" applyFont="1">
      <alignment readingOrder="0" shrinkToFit="0" vertical="top" wrapText="1"/>
    </xf>
    <xf borderId="7" fillId="0" fontId="36" numFmtId="0" xfId="0" applyAlignment="1" applyBorder="1" applyFont="1">
      <alignment horizontal="center" readingOrder="0" shrinkToFit="0" vertical="center" wrapText="0"/>
    </xf>
    <xf borderId="15" fillId="0" fontId="36" numFmtId="0" xfId="0" applyAlignment="1" applyBorder="1" applyFont="1">
      <alignment readingOrder="0" shrinkToFit="0" vertical="center" wrapText="1"/>
    </xf>
    <xf borderId="15" fillId="0" fontId="36" numFmtId="0" xfId="0" applyAlignment="1" applyBorder="1" applyFont="1">
      <alignment shrinkToFit="0" vertical="center" wrapText="1"/>
    </xf>
    <xf borderId="26" fillId="0" fontId="3" numFmtId="0" xfId="0" applyAlignment="1" applyBorder="1" applyFont="1">
      <alignment shrinkToFit="0" vertical="top" wrapText="1"/>
    </xf>
    <xf borderId="23" fillId="0" fontId="3" numFmtId="0" xfId="0" applyAlignment="1" applyBorder="1" applyFont="1">
      <alignment shrinkToFit="0" vertical="top" wrapText="1"/>
    </xf>
    <xf borderId="24" fillId="11" fontId="3" numFmtId="0" xfId="0" applyAlignment="1" applyBorder="1" applyFont="1">
      <alignment shrinkToFit="0" vertical="top" wrapText="1"/>
    </xf>
    <xf borderId="45" fillId="0" fontId="36" numFmtId="0" xfId="0" applyAlignment="1" applyBorder="1" applyFont="1">
      <alignment horizontal="center" readingOrder="0" shrinkToFit="0" vertical="center" wrapText="0"/>
    </xf>
    <xf borderId="15" fillId="0" fontId="36" numFmtId="0" xfId="0" applyAlignment="1" applyBorder="1" applyFont="1">
      <alignment readingOrder="0" shrinkToFit="0" vertical="center" wrapText="1"/>
    </xf>
    <xf borderId="26" fillId="0" fontId="3" numFmtId="0" xfId="0" applyAlignment="1" applyBorder="1" applyFont="1">
      <alignment vertical="top"/>
    </xf>
    <xf borderId="6" fillId="0" fontId="36" numFmtId="0" xfId="0" applyAlignment="1" applyBorder="1" applyFont="1">
      <alignment horizontal="center" readingOrder="0" shrinkToFit="0" vertical="center" wrapText="1"/>
    </xf>
    <xf borderId="55" fillId="0" fontId="36" numFmtId="0" xfId="0" applyAlignment="1" applyBorder="1" applyFont="1">
      <alignment horizontal="center" readingOrder="0" shrinkToFit="0" vertical="center" wrapText="0"/>
    </xf>
    <xf borderId="23" fillId="0" fontId="36" numFmtId="0" xfId="0" applyAlignment="1" applyBorder="1" applyFont="1">
      <alignment readingOrder="0" shrinkToFit="0" vertical="center" wrapText="1"/>
    </xf>
    <xf borderId="23" fillId="0" fontId="36" numFmtId="0" xfId="0" applyAlignment="1" applyBorder="1" applyFont="1">
      <alignment shrinkToFit="0" vertical="center" wrapText="1"/>
    </xf>
    <xf borderId="23" fillId="0" fontId="36" numFmtId="0" xfId="0" applyAlignment="1" applyBorder="1" applyFont="1">
      <alignment readingOrder="0" shrinkToFit="0" vertical="center" wrapText="1"/>
    </xf>
    <xf borderId="20" fillId="0" fontId="3" numFmtId="0" xfId="0" applyAlignment="1" applyBorder="1" applyFont="1">
      <alignment shrinkToFit="0" vertical="top" wrapText="1"/>
    </xf>
    <xf borderId="23" fillId="0" fontId="36" numFmtId="0" xfId="0" applyAlignment="1" applyBorder="1" applyFont="1">
      <alignment readingOrder="0" shrinkToFit="0" vertical="top" wrapText="1"/>
    </xf>
    <xf borderId="15" fillId="0" fontId="36" numFmtId="0" xfId="0" applyAlignment="1" applyBorder="1" applyFont="1">
      <alignment vertical="center"/>
    </xf>
    <xf borderId="15" fillId="0" fontId="36" numFmtId="0" xfId="0" applyAlignment="1" applyBorder="1" applyFont="1">
      <alignment readingOrder="0" vertical="center"/>
    </xf>
    <xf borderId="24" fillId="0" fontId="3" numFmtId="0" xfId="0" applyAlignment="1" applyBorder="1" applyFont="1">
      <alignment vertical="top"/>
    </xf>
    <xf borderId="23" fillId="0" fontId="36" numFmtId="0" xfId="0" applyAlignment="1" applyBorder="1" applyFont="1">
      <alignment vertical="center"/>
    </xf>
    <xf borderId="23" fillId="0" fontId="36" numFmtId="0" xfId="0" applyAlignment="1" applyBorder="1" applyFont="1">
      <alignment readingOrder="0" vertical="center"/>
    </xf>
    <xf borderId="15" fillId="0" fontId="3" numFmtId="0" xfId="0" applyAlignment="1" applyBorder="1" applyFont="1">
      <alignment vertical="bottom"/>
    </xf>
    <xf borderId="23" fillId="0" fontId="40" numFmtId="0" xfId="0" applyAlignment="1" applyBorder="1" applyFont="1">
      <alignment readingOrder="0" shrinkToFit="0" vertical="center" wrapText="1"/>
    </xf>
    <xf borderId="6" fillId="0" fontId="3" numFmtId="0" xfId="0" applyAlignment="1" applyBorder="1" applyFont="1">
      <alignment vertical="bottom"/>
    </xf>
    <xf borderId="6" fillId="0" fontId="3" numFmtId="0" xfId="0" applyAlignment="1" applyBorder="1" applyFont="1">
      <alignment shrinkToFit="0" vertical="bottom" wrapText="1"/>
    </xf>
    <xf borderId="43" fillId="0" fontId="36" numFmtId="0" xfId="0" applyAlignment="1" applyBorder="1" applyFont="1">
      <alignment readingOrder="0" shrinkToFit="0" vertical="center" wrapText="1"/>
    </xf>
    <xf borderId="4" fillId="0" fontId="37" numFmtId="0" xfId="0" applyAlignment="1" applyBorder="1" applyFont="1">
      <alignment readingOrder="0" shrinkToFit="0" vertical="top" wrapText="1"/>
    </xf>
    <xf borderId="23" fillId="0" fontId="3" numFmtId="0" xfId="0" applyBorder="1" applyFont="1"/>
    <xf borderId="23" fillId="0" fontId="41" numFmtId="0" xfId="0" applyAlignment="1" applyBorder="1" applyFont="1">
      <alignment readingOrder="0" shrinkToFit="0" vertical="center" wrapText="1"/>
    </xf>
    <xf borderId="6" fillId="0" fontId="36" numFmtId="0" xfId="0" applyAlignment="1" applyBorder="1" applyFont="1">
      <alignment readingOrder="0" shrinkToFit="0" vertical="top" wrapText="1"/>
    </xf>
    <xf borderId="6" fillId="0" fontId="36" numFmtId="0" xfId="0" applyAlignment="1" applyBorder="1" applyFont="1">
      <alignment readingOrder="0" shrinkToFit="0" vertical="center" wrapText="1"/>
    </xf>
    <xf borderId="6" fillId="0" fontId="36" numFmtId="0" xfId="0" applyAlignment="1" applyBorder="1" applyFont="1">
      <alignment readingOrder="0" shrinkToFit="0" vertical="center" wrapText="1"/>
    </xf>
    <xf borderId="6" fillId="0" fontId="36" numFmtId="0" xfId="0" applyAlignment="1" applyBorder="1" applyFont="1">
      <alignment shrinkToFit="0" vertical="center" wrapText="1"/>
    </xf>
    <xf borderId="6" fillId="0" fontId="42" numFmtId="0" xfId="0" applyAlignment="1" applyBorder="1" applyFont="1">
      <alignment readingOrder="0" shrinkToFit="0" vertical="center" wrapText="1"/>
    </xf>
    <xf borderId="56" fillId="0" fontId="36" numFmtId="0" xfId="0" applyAlignment="1" applyBorder="1" applyFont="1">
      <alignment horizontal="center" readingOrder="0" vertical="center"/>
    </xf>
    <xf borderId="46" fillId="0" fontId="36" numFmtId="0" xfId="0" applyAlignment="1" applyBorder="1" applyFont="1">
      <alignment horizontal="center" readingOrder="0" vertical="center"/>
    </xf>
    <xf borderId="6" fillId="0" fontId="36" numFmtId="0" xfId="0" applyAlignment="1" applyBorder="1" applyFont="1">
      <alignment horizontal="center" vertical="center"/>
    </xf>
    <xf borderId="7" fillId="17" fontId="43" numFmtId="0" xfId="0" applyAlignment="1" applyBorder="1" applyFill="1" applyFont="1">
      <alignment readingOrder="0" shrinkToFit="0" vertical="center" wrapText="0"/>
    </xf>
    <xf borderId="6" fillId="17" fontId="44" numFmtId="0" xfId="0" applyAlignment="1" applyBorder="1" applyFont="1">
      <alignment horizontal="center" readingOrder="0" shrinkToFit="0" vertical="center" wrapText="0"/>
    </xf>
    <xf borderId="7" fillId="17" fontId="44" numFmtId="0" xfId="0" applyAlignment="1" applyBorder="1" applyFont="1">
      <alignment horizontal="center" readingOrder="0" shrinkToFit="0" vertical="center" wrapText="0"/>
    </xf>
    <xf borderId="56" fillId="17" fontId="44" numFmtId="0" xfId="0" applyAlignment="1" applyBorder="1" applyFont="1">
      <alignment horizontal="center" readingOrder="0" shrinkToFit="0" vertical="center" wrapText="0"/>
    </xf>
    <xf borderId="45" fillId="17" fontId="44" numFmtId="0" xfId="0" applyAlignment="1" applyBorder="1" applyFont="1">
      <alignment horizontal="center" readingOrder="0" shrinkToFit="0" vertical="center" wrapText="0"/>
    </xf>
    <xf borderId="15" fillId="17" fontId="44" numFmtId="0" xfId="0" applyAlignment="1" applyBorder="1" applyFont="1">
      <alignment horizontal="center" readingOrder="0" shrinkToFit="0" vertical="center" wrapText="0"/>
    </xf>
    <xf borderId="6" fillId="17" fontId="44" numFmtId="0" xfId="0" applyAlignment="1" applyBorder="1" applyFont="1">
      <alignment horizontal="center" readingOrder="0" shrinkToFit="0" vertical="center" wrapText="1"/>
    </xf>
    <xf borderId="46" fillId="17" fontId="44" numFmtId="0" xfId="0" applyAlignment="1" applyBorder="1" applyFont="1">
      <alignment horizontal="center" readingOrder="0" shrinkToFit="0" vertical="center" wrapText="1"/>
    </xf>
    <xf borderId="15" fillId="17" fontId="36" numFmtId="0" xfId="0" applyAlignment="1" applyBorder="1" applyFont="1">
      <alignment horizontal="center" readingOrder="0" shrinkToFit="0" vertical="center" wrapText="0"/>
    </xf>
    <xf borderId="6" fillId="17" fontId="36" numFmtId="0" xfId="0" applyAlignment="1" applyBorder="1" applyFont="1">
      <alignment horizontal="center" readingOrder="0" shrinkToFit="0" vertical="center" wrapText="0"/>
    </xf>
    <xf borderId="7" fillId="17" fontId="45" numFmtId="0" xfId="0" applyAlignment="1" applyBorder="1" applyFont="1">
      <alignment readingOrder="0" shrinkToFit="0" vertical="center" wrapText="1"/>
    </xf>
    <xf borderId="20" fillId="0" fontId="36" numFmtId="0" xfId="0" applyAlignment="1" applyBorder="1" applyFont="1">
      <alignment shrinkToFit="0" vertical="center" wrapText="1"/>
    </xf>
    <xf borderId="6" fillId="0" fontId="36" numFmtId="0" xfId="0" applyAlignment="1" applyBorder="1" applyFont="1">
      <alignment vertical="center"/>
    </xf>
    <xf borderId="57" fillId="0" fontId="36" numFmtId="0" xfId="0" applyAlignment="1" applyBorder="1" applyFont="1">
      <alignment readingOrder="0" shrinkToFit="0" vertical="center" wrapText="1"/>
    </xf>
    <xf borderId="26" fillId="0" fontId="36" numFmtId="0" xfId="0" applyAlignment="1" applyBorder="1" applyFont="1">
      <alignment shrinkToFit="0" vertical="center" wrapText="1"/>
    </xf>
    <xf borderId="6" fillId="0" fontId="40" numFmtId="0" xfId="0" applyAlignment="1" applyBorder="1" applyFont="1">
      <alignment readingOrder="0" shrinkToFit="0" vertical="center" wrapText="1"/>
    </xf>
    <xf borderId="7" fillId="0" fontId="36" numFmtId="0" xfId="0" applyAlignment="1" applyBorder="1" applyFont="1">
      <alignment horizontal="center" vertical="center"/>
    </xf>
    <xf borderId="56" fillId="0" fontId="36" numFmtId="0" xfId="0" applyAlignment="1" applyBorder="1" applyFont="1">
      <alignment horizontal="center" vertical="center"/>
    </xf>
    <xf borderId="6" fillId="0" fontId="36" numFmtId="0" xfId="0" applyAlignment="1" applyBorder="1" applyFont="1">
      <alignment horizontal="center" shrinkToFit="0" vertical="center" wrapText="0"/>
    </xf>
    <xf borderId="45" fillId="0" fontId="36" numFmtId="0" xfId="0" applyAlignment="1" applyBorder="1" applyFont="1">
      <alignment horizontal="center" shrinkToFit="0" vertical="center" wrapText="0"/>
    </xf>
    <xf borderId="6" fillId="0" fontId="36" numFmtId="0" xfId="0" applyAlignment="1" applyBorder="1" applyFont="1">
      <alignment horizontal="left" readingOrder="0" shrinkToFit="0" vertical="center" wrapText="1"/>
    </xf>
    <xf borderId="24" fillId="0" fontId="36" numFmtId="0" xfId="0" applyAlignment="1" applyBorder="1" applyFont="1">
      <alignment shrinkToFit="0" vertical="center" wrapText="1"/>
    </xf>
    <xf borderId="6" fillId="3" fontId="46" numFmtId="0" xfId="0" applyAlignment="1" applyBorder="1" applyFont="1">
      <alignment readingOrder="0" shrinkToFit="0" vertical="center" wrapText="0"/>
    </xf>
    <xf borderId="6" fillId="3" fontId="36" numFmtId="0" xfId="0" applyAlignment="1" applyBorder="1" applyFont="1">
      <alignment shrinkToFit="0" vertical="center" wrapText="0"/>
    </xf>
    <xf borderId="6" fillId="3" fontId="36" numFmtId="0" xfId="0" applyAlignment="1" applyBorder="1" applyFont="1">
      <alignment horizontal="center" readingOrder="0" shrinkToFit="0" vertical="center" wrapText="0"/>
    </xf>
    <xf borderId="7" fillId="3" fontId="36" numFmtId="0" xfId="0" applyAlignment="1" applyBorder="1" applyFont="1">
      <alignment horizontal="center" readingOrder="0" shrinkToFit="0" vertical="center" wrapText="0"/>
    </xf>
    <xf borderId="56" fillId="3" fontId="36" numFmtId="0" xfId="0" applyAlignment="1" applyBorder="1" applyFont="1">
      <alignment horizontal="center" readingOrder="0" shrinkToFit="0" vertical="center" wrapText="0"/>
    </xf>
    <xf borderId="45" fillId="3" fontId="36" numFmtId="0" xfId="0" applyAlignment="1" applyBorder="1" applyFont="1">
      <alignment horizontal="center" readingOrder="0" shrinkToFit="0" vertical="center" wrapText="0"/>
    </xf>
    <xf borderId="15" fillId="3" fontId="36" numFmtId="0" xfId="0" applyAlignment="1" applyBorder="1" applyFont="1">
      <alignment horizontal="center" readingOrder="0" shrinkToFit="0" vertical="center" wrapText="0"/>
    </xf>
    <xf borderId="46" fillId="3" fontId="36" numFmtId="0" xfId="0" applyAlignment="1" applyBorder="1" applyFont="1">
      <alignment horizontal="center" readingOrder="0" shrinkToFit="0" vertical="center"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0"/>
    </xf>
    <xf borderId="58" fillId="4" fontId="18" numFmtId="0" xfId="0" applyAlignment="1" applyBorder="1" applyFont="1">
      <alignment horizontal="center" readingOrder="0" shrinkToFit="0" vertical="center" wrapText="0"/>
    </xf>
    <xf borderId="59" fillId="0" fontId="1" numFmtId="0" xfId="0" applyBorder="1" applyFont="1"/>
    <xf borderId="2" fillId="0" fontId="1" numFmtId="0" xfId="0" applyBorder="1" applyFont="1"/>
    <xf borderId="60" fillId="4" fontId="18" numFmtId="0" xfId="0" applyAlignment="1" applyBorder="1" applyFont="1">
      <alignment horizontal="center" readingOrder="0" shrinkToFit="0" vertical="center" wrapText="0"/>
    </xf>
    <xf borderId="61" fillId="0" fontId="1" numFmtId="0" xfId="0" applyBorder="1" applyFont="1"/>
    <xf borderId="59" fillId="4" fontId="18" numFmtId="0" xfId="0" applyAlignment="1" applyBorder="1" applyFont="1">
      <alignment horizontal="center" readingOrder="0" shrinkToFit="0" vertical="center" wrapText="0"/>
    </xf>
    <xf borderId="62" fillId="0" fontId="1" numFmtId="0" xfId="0" applyBorder="1" applyFont="1"/>
    <xf borderId="2" fillId="4" fontId="18" numFmtId="0" xfId="0" applyAlignment="1" applyBorder="1" applyFont="1">
      <alignment horizontal="center" shrinkToFit="0" vertical="center" wrapText="0"/>
    </xf>
    <xf borderId="1" fillId="4" fontId="18" numFmtId="0" xfId="0" applyAlignment="1" applyBorder="1" applyFont="1">
      <alignment horizontal="center" readingOrder="0" shrinkToFit="0" vertical="center" wrapText="0"/>
    </xf>
    <xf borderId="0" fillId="0" fontId="1" numFmtId="0" xfId="0" applyAlignment="1" applyFont="1">
      <alignment horizontal="center" shrinkToFit="0" vertical="center" wrapText="0"/>
    </xf>
    <xf borderId="1" fillId="4" fontId="18" numFmtId="0" xfId="0" applyAlignment="1" applyBorder="1" applyFont="1">
      <alignment horizontal="center" shrinkToFit="0" vertical="center" wrapText="0"/>
    </xf>
    <xf borderId="58" fillId="4" fontId="18" numFmtId="0" xfId="0" applyAlignment="1" applyBorder="1" applyFont="1">
      <alignment horizontal="center" shrinkToFit="0" vertical="center" wrapText="0"/>
    </xf>
    <xf borderId="63" fillId="4" fontId="18" numFmtId="0" xfId="0" applyAlignment="1" applyBorder="1" applyFont="1">
      <alignment horizontal="center" shrinkToFit="0" vertical="center" wrapText="0"/>
    </xf>
    <xf borderId="64" fillId="4" fontId="18" numFmtId="0" xfId="0" applyAlignment="1" applyBorder="1" applyFont="1">
      <alignment horizontal="center" shrinkToFit="0" vertical="center" wrapText="0"/>
    </xf>
    <xf borderId="65" fillId="4" fontId="18" numFmtId="0" xfId="0" applyAlignment="1" applyBorder="1" applyFont="1">
      <alignment horizontal="center" shrinkToFit="0" vertical="center" wrapText="0"/>
    </xf>
    <xf borderId="1" fillId="2" fontId="1" numFmtId="9" xfId="0" applyAlignment="1" applyBorder="1" applyFont="1" applyNumberFormat="1">
      <alignment horizontal="center" shrinkToFit="0" vertical="center" wrapText="0"/>
    </xf>
    <xf borderId="58" fillId="2" fontId="1" numFmtId="9" xfId="0" applyAlignment="1" applyBorder="1" applyFont="1" applyNumberFormat="1">
      <alignment horizontal="center" shrinkToFit="0" vertical="center" wrapText="0"/>
    </xf>
    <xf borderId="63" fillId="2" fontId="1" numFmtId="9" xfId="0" applyAlignment="1" applyBorder="1" applyFont="1" applyNumberFormat="1">
      <alignment horizontal="center" shrinkToFit="0" vertical="center" wrapText="0"/>
    </xf>
    <xf borderId="64" fillId="2" fontId="1" numFmtId="9" xfId="0" applyAlignment="1" applyBorder="1" applyFont="1" applyNumberFormat="1">
      <alignment horizontal="center" shrinkToFit="0" vertical="center" wrapText="0"/>
    </xf>
    <xf borderId="2" fillId="2" fontId="1" numFmtId="9" xfId="0" applyAlignment="1" applyBorder="1" applyFont="1" applyNumberFormat="1">
      <alignment horizontal="center" shrinkToFit="0" vertical="center" wrapText="0"/>
    </xf>
    <xf borderId="65" fillId="2" fontId="1" numFmtId="9" xfId="0" applyAlignment="1" applyBorder="1" applyFont="1" applyNumberFormat="1">
      <alignment horizontal="center" shrinkToFit="0" vertical="center" wrapText="0"/>
    </xf>
    <xf borderId="1" fillId="6" fontId="1" numFmtId="9" xfId="0" applyAlignment="1" applyBorder="1" applyFont="1" applyNumberFormat="1">
      <alignment horizontal="center" shrinkToFit="0" vertical="center" wrapText="0"/>
    </xf>
    <xf borderId="1" fillId="2" fontId="1" numFmtId="0" xfId="0" applyAlignment="1" applyBorder="1" applyFont="1">
      <alignment horizontal="center" shrinkToFit="0" vertical="center" wrapText="0"/>
    </xf>
    <xf borderId="58"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2" fontId="1" numFmtId="0" xfId="0" applyAlignment="1" applyBorder="1" applyFont="1">
      <alignment horizontal="center" shrinkToFit="0" vertical="center" wrapText="0"/>
    </xf>
    <xf borderId="2"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1" fillId="6" fontId="1" numFmtId="0" xfId="0" applyAlignment="1" applyBorder="1" applyFont="1">
      <alignment horizontal="center" shrinkToFit="0" vertical="center" wrapText="0"/>
    </xf>
    <xf borderId="0" fillId="3" fontId="47" numFmtId="0" xfId="0" applyAlignment="1" applyFont="1">
      <alignment readingOrder="0" vertical="center"/>
    </xf>
    <xf borderId="0" fillId="3" fontId="5" numFmtId="0" xfId="0" applyAlignment="1" applyFont="1">
      <alignment vertical="center"/>
    </xf>
    <xf borderId="66" fillId="0" fontId="1" numFmtId="0" xfId="0" applyAlignment="1" applyBorder="1" applyFont="1">
      <alignment vertical="center"/>
    </xf>
    <xf borderId="67" fillId="0" fontId="1" numFmtId="0" xfId="0" applyAlignment="1" applyBorder="1" applyFont="1">
      <alignment vertical="center"/>
    </xf>
    <xf borderId="67" fillId="0" fontId="1" numFmtId="3" xfId="0" applyAlignment="1" applyBorder="1" applyFont="1" applyNumberFormat="1">
      <alignment vertical="center"/>
    </xf>
    <xf borderId="68" fillId="4" fontId="18" numFmtId="0" xfId="0" applyAlignment="1" applyBorder="1" applyFont="1">
      <alignment horizontal="center" readingOrder="0" vertical="center"/>
    </xf>
    <xf borderId="69" fillId="4" fontId="18" numFmtId="0" xfId="0" applyAlignment="1" applyBorder="1" applyFont="1">
      <alignment horizontal="center" readingOrder="0" vertical="center"/>
    </xf>
    <xf borderId="70" fillId="4" fontId="18" numFmtId="0" xfId="0" applyAlignment="1" applyBorder="1" applyFont="1">
      <alignment horizontal="center" readingOrder="0" vertical="center"/>
    </xf>
    <xf borderId="71" fillId="4" fontId="18" numFmtId="0" xfId="0" applyAlignment="1" applyBorder="1" applyFont="1">
      <alignment horizontal="center" readingOrder="0" vertical="center"/>
    </xf>
    <xf borderId="67" fillId="0" fontId="48" numFmtId="0" xfId="0" applyAlignment="1" applyBorder="1" applyFont="1">
      <alignment readingOrder="0" vertical="center"/>
    </xf>
    <xf borderId="0" fillId="0" fontId="1" numFmtId="0" xfId="0" applyAlignment="1" applyFont="1">
      <alignment readingOrder="0" vertical="center"/>
    </xf>
    <xf borderId="72" fillId="2" fontId="3" numFmtId="0" xfId="0" applyAlignment="1" applyBorder="1" applyFont="1">
      <alignment horizontal="center" vertical="center"/>
    </xf>
    <xf borderId="73" fillId="11" fontId="15" numFmtId="0" xfId="0" applyAlignment="1" applyBorder="1" applyFont="1">
      <alignment horizontal="center" readingOrder="0" vertical="center"/>
    </xf>
    <xf borderId="74" fillId="0" fontId="1" numFmtId="0" xfId="0" applyAlignment="1" applyBorder="1" applyFont="1">
      <alignment horizontal="center" readingOrder="0" vertical="center"/>
    </xf>
    <xf borderId="74" fillId="2" fontId="1" numFmtId="166" xfId="0" applyAlignment="1" applyBorder="1" applyFont="1" applyNumberFormat="1">
      <alignment horizontal="center" readingOrder="0" vertical="center"/>
    </xf>
    <xf borderId="74" fillId="2" fontId="1" numFmtId="166" xfId="0" applyAlignment="1" applyBorder="1" applyFont="1" applyNumberFormat="1">
      <alignment horizontal="center" shrinkToFit="0" vertical="center" wrapText="1"/>
    </xf>
    <xf borderId="74" fillId="2" fontId="3" numFmtId="0" xfId="0" applyAlignment="1" applyBorder="1" applyFont="1">
      <alignment horizontal="center" vertical="center"/>
    </xf>
    <xf borderId="75" fillId="2" fontId="3" numFmtId="0" xfId="0" applyAlignment="1" applyBorder="1" applyFont="1">
      <alignment horizontal="center" vertical="center"/>
    </xf>
    <xf borderId="76" fillId="2" fontId="3" numFmtId="0" xfId="0" applyAlignment="1" applyBorder="1" applyFont="1">
      <alignment horizontal="center" vertical="center"/>
    </xf>
    <xf borderId="77" fillId="0" fontId="1" numFmtId="0" xfId="0" applyAlignment="1" applyBorder="1" applyFont="1">
      <alignment horizontal="left" readingOrder="0" vertical="center"/>
    </xf>
    <xf borderId="78" fillId="2" fontId="3" numFmtId="0" xfId="0" applyAlignment="1" applyBorder="1" applyFont="1">
      <alignment horizontal="center" vertical="center"/>
    </xf>
    <xf borderId="79" fillId="8" fontId="3" numFmtId="0" xfId="0" applyAlignment="1" applyBorder="1" applyFont="1">
      <alignment horizontal="center" vertical="center"/>
    </xf>
    <xf borderId="1" fillId="2" fontId="1" numFmtId="166" xfId="0" applyAlignment="1" applyBorder="1" applyFont="1" applyNumberFormat="1">
      <alignment horizontal="center" readingOrder="0" vertical="center"/>
    </xf>
    <xf borderId="1" fillId="2" fontId="1" numFmtId="166" xfId="0" applyAlignment="1" applyBorder="1" applyFont="1" applyNumberFormat="1">
      <alignment horizontal="center" shrinkToFit="0" vertical="center" wrapText="1"/>
    </xf>
    <xf borderId="80" fillId="2" fontId="3" numFmtId="0" xfId="0" applyAlignment="1" applyBorder="1" applyFont="1">
      <alignment horizontal="center" vertical="center"/>
    </xf>
    <xf borderId="81" fillId="2" fontId="3" numFmtId="0" xfId="0" applyAlignment="1" applyBorder="1" applyFont="1">
      <alignment horizontal="center" vertical="center"/>
    </xf>
    <xf borderId="82" fillId="2" fontId="3" numFmtId="0" xfId="0" applyAlignment="1" applyBorder="1" applyFont="1">
      <alignment horizontal="center" vertical="center"/>
    </xf>
    <xf borderId="83" fillId="0" fontId="1" numFmtId="0" xfId="0" applyAlignment="1" applyBorder="1" applyFont="1">
      <alignment horizontal="left" readingOrder="0" vertical="center"/>
    </xf>
    <xf borderId="67" fillId="0" fontId="1" numFmtId="3" xfId="0" applyAlignment="1" applyBorder="1" applyFont="1" applyNumberFormat="1">
      <alignment readingOrder="0" vertical="center"/>
    </xf>
    <xf borderId="0" fillId="2" fontId="3" numFmtId="0" xfId="0" applyAlignment="1" applyFont="1">
      <alignment horizontal="center" vertical="center"/>
    </xf>
    <xf borderId="84" fillId="0" fontId="1" numFmtId="0" xfId="0" applyAlignment="1" applyBorder="1" applyFont="1">
      <alignment horizontal="left" readingOrder="0" vertical="center"/>
    </xf>
    <xf borderId="85" fillId="2" fontId="3" numFmtId="0" xfId="0" applyAlignment="1" applyBorder="1" applyFont="1">
      <alignment horizontal="center" vertical="center"/>
    </xf>
    <xf borderId="86" fillId="8" fontId="3" numFmtId="0" xfId="0" applyAlignment="1" applyBorder="1" applyFont="1">
      <alignment horizontal="center" vertical="center"/>
    </xf>
    <xf borderId="87" fillId="0" fontId="1" numFmtId="0" xfId="0" applyAlignment="1" applyBorder="1" applyFont="1">
      <alignment horizontal="center" readingOrder="0" vertical="center"/>
    </xf>
    <xf borderId="87" fillId="2" fontId="1" numFmtId="166" xfId="0" applyAlignment="1" applyBorder="1" applyFont="1" applyNumberFormat="1">
      <alignment horizontal="center" readingOrder="0" vertical="center"/>
    </xf>
    <xf borderId="87" fillId="2" fontId="1" numFmtId="166" xfId="0" applyAlignment="1" applyBorder="1" applyFont="1" applyNumberFormat="1">
      <alignment horizontal="center" shrinkToFit="0" vertical="center" wrapText="1"/>
    </xf>
    <xf borderId="86" fillId="2" fontId="3" numFmtId="0" xfId="0" applyAlignment="1" applyBorder="1" applyFont="1">
      <alignment horizontal="center" vertical="center"/>
    </xf>
    <xf borderId="88" fillId="2" fontId="3" numFmtId="0" xfId="0" applyAlignment="1" applyBorder="1" applyFont="1">
      <alignment horizontal="center" vertical="center"/>
    </xf>
    <xf borderId="89" fillId="2" fontId="3" numFmtId="0" xfId="0" applyAlignment="1" applyBorder="1" applyFont="1">
      <alignment horizontal="center" vertical="center"/>
    </xf>
    <xf borderId="90" fillId="0" fontId="1" numFmtId="0" xfId="0" applyAlignment="1" applyBorder="1" applyFont="1">
      <alignment horizontal="left" readingOrder="0" vertical="center"/>
    </xf>
    <xf borderId="91" fillId="6" fontId="18" numFmtId="0" xfId="0" applyAlignment="1" applyBorder="1" applyFont="1">
      <alignment horizontal="center" readingOrder="0" vertical="center"/>
    </xf>
    <xf borderId="92" fillId="6" fontId="15" numFmtId="0" xfId="0" applyAlignment="1" applyBorder="1" applyFont="1">
      <alignment horizontal="center" vertical="center"/>
    </xf>
    <xf borderId="92" fillId="0" fontId="1" numFmtId="0" xfId="0" applyAlignment="1" applyBorder="1" applyFont="1">
      <alignment horizontal="center" readingOrder="0" vertical="center"/>
    </xf>
    <xf borderId="92" fillId="6" fontId="3" numFmtId="10" xfId="0" applyAlignment="1" applyBorder="1" applyFont="1" applyNumberFormat="1">
      <alignment horizontal="center" vertical="center"/>
    </xf>
    <xf borderId="93" fillId="6" fontId="3" numFmtId="166" xfId="0" applyAlignment="1" applyBorder="1" applyFont="1" applyNumberFormat="1">
      <alignment horizontal="center" vertical="center"/>
    </xf>
    <xf borderId="93" fillId="6" fontId="3" numFmtId="0" xfId="0" applyAlignment="1" applyBorder="1" applyFont="1">
      <alignment horizontal="center" vertical="center"/>
    </xf>
    <xf borderId="94" fillId="6" fontId="3" numFmtId="0" xfId="0" applyAlignment="1" applyBorder="1" applyFont="1">
      <alignment horizontal="center" vertical="center"/>
    </xf>
    <xf borderId="95" fillId="0" fontId="1" numFmtId="0" xfId="0" applyAlignment="1" applyBorder="1" applyFont="1">
      <alignment horizontal="left" readingOrder="0" vertical="center"/>
    </xf>
    <xf borderId="96" fillId="0" fontId="1" numFmtId="0" xfId="0" applyBorder="1" applyFont="1"/>
    <xf borderId="87" fillId="6" fontId="15" numFmtId="0" xfId="0" applyAlignment="1" applyBorder="1" applyFont="1">
      <alignment horizontal="center" vertical="center"/>
    </xf>
    <xf borderId="87" fillId="6" fontId="3" numFmtId="10" xfId="0" applyAlignment="1" applyBorder="1" applyFont="1" applyNumberFormat="1">
      <alignment horizontal="center" vertical="center"/>
    </xf>
    <xf borderId="97" fillId="6" fontId="3" numFmtId="166" xfId="0" applyAlignment="1" applyBorder="1" applyFont="1" applyNumberFormat="1">
      <alignment horizontal="center" vertical="center"/>
    </xf>
    <xf borderId="97" fillId="6" fontId="3" numFmtId="0" xfId="0" applyAlignment="1" applyBorder="1" applyFont="1">
      <alignment horizontal="center" vertical="center"/>
    </xf>
    <xf borderId="98" fillId="6" fontId="3" numFmtId="0" xfId="0" applyAlignment="1" applyBorder="1" applyFont="1">
      <alignment horizontal="center" vertical="center"/>
    </xf>
    <xf borderId="80" fillId="6" fontId="15" numFmtId="0" xfId="0" applyAlignment="1" applyBorder="1" applyFont="1">
      <alignment horizontal="center" vertical="center"/>
    </xf>
    <xf borderId="80" fillId="0" fontId="1" numFmtId="0" xfId="0" applyAlignment="1" applyBorder="1" applyFont="1">
      <alignment horizontal="center" readingOrder="0" vertical="center"/>
    </xf>
    <xf borderId="80" fillId="6" fontId="3" numFmtId="10" xfId="0" applyAlignment="1" applyBorder="1" applyFont="1" applyNumberFormat="1">
      <alignment horizontal="center" vertical="center"/>
    </xf>
    <xf borderId="81" fillId="6" fontId="3" numFmtId="166" xfId="0" applyAlignment="1" applyBorder="1" applyFont="1" applyNumberFormat="1">
      <alignment horizontal="center" vertical="center"/>
    </xf>
    <xf borderId="81" fillId="6" fontId="3" numFmtId="0" xfId="0" applyAlignment="1" applyBorder="1" applyFont="1">
      <alignment horizontal="center" vertical="center"/>
    </xf>
    <xf borderId="82" fillId="6" fontId="3" numFmtId="0" xfId="0" applyAlignment="1" applyBorder="1" applyFont="1">
      <alignment horizontal="center" vertical="center"/>
    </xf>
    <xf borderId="99" fillId="0" fontId="1" numFmtId="0" xfId="0" applyAlignment="1" applyBorder="1" applyFont="1">
      <alignment horizontal="left" readingOrder="0" vertical="center"/>
    </xf>
    <xf borderId="100" fillId="0" fontId="1" numFmtId="0" xfId="0" applyBorder="1" applyFont="1"/>
    <xf borderId="96" fillId="6" fontId="18" numFmtId="0" xfId="0" applyAlignment="1" applyBorder="1" applyFont="1">
      <alignment horizontal="center" readingOrder="0" vertical="center"/>
    </xf>
    <xf borderId="79" fillId="6" fontId="18" numFmtId="0" xfId="0" applyAlignment="1" applyBorder="1" applyFont="1">
      <alignment horizontal="center" readingOrder="0" vertical="center"/>
    </xf>
    <xf borderId="79" fillId="6" fontId="1" numFmtId="0" xfId="0" applyAlignment="1" applyBorder="1" applyFont="1">
      <alignment horizontal="center" readingOrder="0" vertical="center"/>
    </xf>
    <xf borderId="79" fillId="6" fontId="1" numFmtId="166" xfId="0" applyAlignment="1" applyBorder="1" applyFont="1" applyNumberFormat="1">
      <alignment horizontal="center" readingOrder="0" vertical="center"/>
    </xf>
    <xf borderId="79" fillId="6" fontId="1" numFmtId="166" xfId="0" applyAlignment="1" applyBorder="1" applyFont="1" applyNumberFormat="1">
      <alignment horizontal="center" shrinkToFit="0" vertical="center" wrapText="1"/>
    </xf>
    <xf borderId="101" fillId="6" fontId="1" numFmtId="0" xfId="0" applyAlignment="1" applyBorder="1" applyFont="1">
      <alignment horizontal="center" readingOrder="0" vertical="center"/>
    </xf>
    <xf borderId="102" fillId="0" fontId="1" numFmtId="0" xfId="0" applyAlignment="1" applyBorder="1" applyFont="1">
      <alignment horizontal="left" readingOrder="0" vertical="center"/>
    </xf>
    <xf borderId="48" fillId="3" fontId="47" numFmtId="0" xfId="0" applyAlignment="1" applyBorder="1" applyFont="1">
      <alignment horizontal="left" readingOrder="0" shrinkToFit="0" vertical="center" wrapText="0"/>
    </xf>
    <xf borderId="49" fillId="3" fontId="47" numFmtId="0" xfId="0" applyAlignment="1" applyBorder="1" applyFont="1">
      <alignment horizontal="center" readingOrder="0" vertical="center"/>
    </xf>
    <xf borderId="50" fillId="3" fontId="47" numFmtId="0" xfId="0" applyAlignment="1" applyBorder="1" applyFont="1">
      <alignment horizontal="center" readingOrder="0" vertical="center"/>
    </xf>
    <xf borderId="67" fillId="0" fontId="1" numFmtId="0" xfId="0" applyAlignment="1" applyBorder="1" applyFont="1">
      <alignment readingOrder="0" vertical="center"/>
    </xf>
    <xf borderId="103" fillId="4" fontId="18" numFmtId="0" xfId="0" applyAlignment="1" applyBorder="1" applyFont="1">
      <alignment horizontal="center" readingOrder="0" vertical="center"/>
    </xf>
    <xf borderId="104" fillId="4" fontId="18" numFmtId="0" xfId="0" applyAlignment="1" applyBorder="1" applyFont="1">
      <alignment horizontal="center" readingOrder="0" vertical="center"/>
    </xf>
    <xf borderId="105" fillId="4" fontId="18" numFmtId="0" xfId="0" applyAlignment="1" applyBorder="1" applyFont="1">
      <alignment horizontal="center" readingOrder="0" vertical="center"/>
    </xf>
    <xf borderId="106" fillId="4" fontId="18" numFmtId="0" xfId="0" applyAlignment="1" applyBorder="1" applyFont="1">
      <alignment horizontal="center" readingOrder="0" vertical="center"/>
    </xf>
    <xf borderId="107" fillId="2" fontId="18" numFmtId="0" xfId="0" applyAlignment="1" applyBorder="1" applyFont="1">
      <alignment horizontal="center" readingOrder="0" vertical="center"/>
    </xf>
    <xf borderId="108" fillId="0" fontId="3" numFmtId="0" xfId="0" applyAlignment="1" applyBorder="1" applyFont="1">
      <alignment horizontal="center" readingOrder="0" vertical="center"/>
    </xf>
    <xf borderId="109" fillId="2" fontId="1" numFmtId="0" xfId="0" applyAlignment="1" applyBorder="1" applyFont="1">
      <alignment horizontal="center" readingOrder="0" vertical="center"/>
    </xf>
    <xf borderId="109" fillId="2" fontId="1" numFmtId="9" xfId="0" applyAlignment="1" applyBorder="1" applyFont="1" applyNumberFormat="1">
      <alignment horizontal="center" vertical="center"/>
    </xf>
    <xf borderId="109" fillId="2" fontId="1" numFmtId="0" xfId="0" applyAlignment="1" applyBorder="1" applyFont="1">
      <alignment horizontal="center" vertical="center"/>
    </xf>
    <xf borderId="110" fillId="2" fontId="1" numFmtId="0" xfId="0" applyAlignment="1" applyBorder="1" applyFont="1">
      <alignment horizontal="center" vertical="center"/>
    </xf>
    <xf borderId="111" fillId="0" fontId="1" numFmtId="0" xfId="0" applyAlignment="1" applyBorder="1" applyFont="1">
      <alignment horizontal="left" readingOrder="0" vertical="center"/>
    </xf>
    <xf borderId="66" fillId="0" fontId="1" numFmtId="0" xfId="0" applyAlignment="1" applyBorder="1" applyFont="1">
      <alignment readingOrder="0" vertical="center"/>
    </xf>
    <xf borderId="107" fillId="0" fontId="1" numFmtId="0" xfId="0" applyBorder="1" applyFont="1"/>
    <xf borderId="1" fillId="2" fontId="1" numFmtId="9" xfId="0" applyAlignment="1" applyBorder="1" applyFont="1" applyNumberFormat="1">
      <alignment horizontal="center" vertical="center"/>
    </xf>
    <xf borderId="1" fillId="2" fontId="1" numFmtId="0" xfId="0" applyAlignment="1" applyBorder="1" applyFont="1">
      <alignment horizontal="center" vertical="center"/>
    </xf>
    <xf borderId="112" fillId="0" fontId="1" numFmtId="0" xfId="0" applyAlignment="1" applyBorder="1" applyFont="1">
      <alignment horizontal="left" readingOrder="0" vertical="center"/>
    </xf>
    <xf borderId="58" fillId="2" fontId="1" numFmtId="0" xfId="0" applyAlignment="1" applyBorder="1" applyFont="1">
      <alignment horizontal="center" vertical="center"/>
    </xf>
    <xf borderId="64" fillId="0" fontId="1" numFmtId="0" xfId="0" applyAlignment="1" applyBorder="1" applyFont="1">
      <alignment horizontal="left" readingOrder="0" vertical="center"/>
    </xf>
    <xf borderId="1" fillId="2" fontId="3" numFmtId="9" xfId="0" applyAlignment="1" applyBorder="1" applyFont="1" applyNumberFormat="1">
      <alignment horizontal="center" vertical="center"/>
    </xf>
    <xf borderId="2" fillId="2" fontId="3" numFmtId="9" xfId="0" applyAlignment="1" applyBorder="1" applyFont="1" applyNumberFormat="1">
      <alignment horizontal="center" vertical="center"/>
    </xf>
    <xf borderId="2" fillId="2" fontId="3" numFmtId="0" xfId="0" applyAlignment="1" applyBorder="1" applyFont="1">
      <alignment horizontal="center" vertical="center"/>
    </xf>
    <xf borderId="59" fillId="2" fontId="3" numFmtId="0" xfId="0" applyAlignment="1" applyBorder="1" applyFont="1">
      <alignment horizontal="center" vertical="center"/>
    </xf>
    <xf borderId="113" fillId="0" fontId="1" numFmtId="0" xfId="0" applyAlignment="1" applyBorder="1" applyFont="1">
      <alignment horizontal="left" readingOrder="0" vertical="center"/>
    </xf>
    <xf borderId="114" fillId="0" fontId="1" numFmtId="0" xfId="0" applyBorder="1" applyFont="1"/>
    <xf borderId="115" fillId="8" fontId="3" numFmtId="0" xfId="0" applyAlignment="1" applyBorder="1" applyFont="1">
      <alignment horizontal="center" vertical="center"/>
    </xf>
    <xf borderId="116" fillId="2" fontId="1" numFmtId="0" xfId="0" applyAlignment="1" applyBorder="1" applyFont="1">
      <alignment horizontal="center" readingOrder="0" vertical="center"/>
    </xf>
    <xf borderId="116" fillId="2" fontId="1" numFmtId="9" xfId="0" applyAlignment="1" applyBorder="1" applyFont="1" applyNumberFormat="1">
      <alignment horizontal="center" vertical="center"/>
    </xf>
    <xf borderId="116" fillId="2" fontId="1" numFmtId="0" xfId="0" applyAlignment="1" applyBorder="1" applyFont="1">
      <alignment horizontal="center" vertical="center"/>
    </xf>
    <xf borderId="117" fillId="2" fontId="1" numFmtId="0" xfId="0" applyAlignment="1" applyBorder="1" applyFont="1">
      <alignment horizontal="center" vertical="center"/>
    </xf>
    <xf borderId="118" fillId="0" fontId="1" numFmtId="0" xfId="0" applyAlignment="1" applyBorder="1" applyFont="1">
      <alignment horizontal="left" readingOrder="0" vertical="center"/>
    </xf>
    <xf borderId="119" fillId="2" fontId="18" numFmtId="0" xfId="0" applyAlignment="1" applyBorder="1" applyFont="1">
      <alignment horizontal="center" readingOrder="0" vertical="center"/>
    </xf>
    <xf borderId="120" fillId="2" fontId="1" numFmtId="0" xfId="0" applyAlignment="1" applyBorder="1" applyFont="1">
      <alignment horizontal="center" vertical="center"/>
    </xf>
    <xf borderId="121" fillId="2" fontId="3" numFmtId="0" xfId="0" applyAlignment="1" applyBorder="1" applyFont="1">
      <alignment horizontal="center" vertical="center"/>
    </xf>
    <xf borderId="122" fillId="2" fontId="1" numFmtId="0" xfId="0" applyAlignment="1" applyBorder="1" applyFont="1">
      <alignment horizontal="center" vertical="center"/>
    </xf>
    <xf borderId="101" fillId="2" fontId="1" numFmtId="0" xfId="0" applyAlignment="1" applyBorder="1" applyFont="1">
      <alignment horizontal="center" vertical="center"/>
    </xf>
    <xf borderId="106" fillId="0" fontId="1" numFmtId="0" xfId="0" applyAlignment="1" applyBorder="1" applyFont="1">
      <alignment horizontal="left" readingOrder="0" vertical="center"/>
    </xf>
    <xf borderId="67" fillId="0" fontId="4" numFmtId="0" xfId="0" applyAlignment="1" applyBorder="1" applyFont="1">
      <alignment vertical="center"/>
    </xf>
    <xf borderId="67" fillId="0" fontId="4" numFmtId="0" xfId="0" applyAlignment="1" applyBorder="1" applyFont="1">
      <alignment horizontal="center" readingOrder="0" vertical="center"/>
    </xf>
    <xf borderId="67" fillId="0" fontId="4" numFmtId="0" xfId="0" applyAlignment="1" applyBorder="1" applyFont="1">
      <alignment horizontal="right" readingOrder="0" vertical="center"/>
    </xf>
    <xf borderId="79" fillId="8" fontId="3" numFmtId="0" xfId="0" applyAlignment="1" applyBorder="1" applyFont="1">
      <alignment horizontal="center" readingOrder="0" vertical="center"/>
    </xf>
    <xf borderId="111" fillId="0" fontId="49" numFmtId="0" xfId="0" applyAlignment="1" applyBorder="1" applyFont="1">
      <alignment horizontal="left" readingOrder="0" vertical="center"/>
    </xf>
    <xf borderId="111" fillId="11" fontId="1" numFmtId="0" xfId="0" applyAlignment="1" applyBorder="1" applyFont="1">
      <alignment horizontal="left" readingOrder="0" vertical="center"/>
    </xf>
    <xf borderId="80" fillId="2" fontId="1" numFmtId="0" xfId="0" applyAlignment="1" applyBorder="1" applyFont="1">
      <alignment horizontal="center" readingOrder="0" vertical="center"/>
    </xf>
    <xf borderId="80" fillId="2" fontId="1" numFmtId="9" xfId="0" applyAlignment="1" applyBorder="1" applyFont="1" applyNumberFormat="1">
      <alignment horizontal="center" vertical="center"/>
    </xf>
    <xf borderId="80" fillId="2" fontId="1" numFmtId="0" xfId="0" applyAlignment="1" applyBorder="1" applyFont="1">
      <alignment horizontal="center" vertical="center"/>
    </xf>
    <xf borderId="103" fillId="3" fontId="48" numFmtId="0" xfId="0" applyAlignment="1" applyBorder="1" applyFont="1">
      <alignment readingOrder="0" vertical="center"/>
    </xf>
    <xf borderId="104" fillId="3" fontId="48" numFmtId="0" xfId="0" applyAlignment="1" applyBorder="1" applyFont="1">
      <alignment readingOrder="0" vertical="center"/>
    </xf>
    <xf borderId="104" fillId="3" fontId="1" numFmtId="0" xfId="0" applyAlignment="1" applyBorder="1" applyFont="1">
      <alignment vertical="center"/>
    </xf>
    <xf borderId="105" fillId="3" fontId="1" numFmtId="0" xfId="0" applyAlignment="1" applyBorder="1" applyFont="1">
      <alignment vertical="center"/>
    </xf>
    <xf borderId="106" fillId="3" fontId="1" numFmtId="0" xfId="0" applyAlignment="1" applyBorder="1" applyFont="1">
      <alignment vertical="center"/>
    </xf>
    <xf borderId="0" fillId="0" fontId="18" numFmtId="0" xfId="0" applyAlignment="1" applyFont="1">
      <alignment vertical="center"/>
    </xf>
    <xf borderId="17" fillId="3" fontId="50" numFmtId="0" xfId="0" applyAlignment="1" applyBorder="1" applyFont="1">
      <alignment horizontal="left" readingOrder="0" shrinkToFit="0" vertical="center" wrapText="0"/>
    </xf>
    <xf borderId="18" fillId="3" fontId="51" numFmtId="0" xfId="0" applyAlignment="1" applyBorder="1" applyFont="1">
      <alignment horizontal="left" readingOrder="0" shrinkToFit="0" vertical="center" wrapText="0"/>
    </xf>
    <xf borderId="18" fillId="3" fontId="51" numFmtId="0" xfId="0" applyAlignment="1" applyBorder="1" applyFont="1">
      <alignment horizontal="center" readingOrder="0" shrinkToFit="0" vertical="center" wrapText="0"/>
    </xf>
    <xf borderId="19" fillId="3" fontId="51" numFmtId="0" xfId="0" applyAlignment="1" applyBorder="1" applyFont="1">
      <alignment horizontal="left" readingOrder="0" shrinkToFit="0" vertical="center" wrapText="1"/>
    </xf>
    <xf borderId="0" fillId="3" fontId="51" numFmtId="0" xfId="0" applyAlignment="1" applyFont="1">
      <alignment horizontal="left" readingOrder="0" shrinkToFit="0" vertical="center" wrapText="0"/>
    </xf>
    <xf borderId="20" fillId="12" fontId="52" numFmtId="0" xfId="0" applyAlignment="1" applyBorder="1" applyFont="1">
      <alignment horizontal="center" readingOrder="0" shrinkToFit="0" vertical="center" wrapText="0"/>
    </xf>
    <xf borderId="20" fillId="12" fontId="52" numFmtId="0" xfId="0" applyAlignment="1" applyBorder="1" applyFont="1">
      <alignment horizontal="center" readingOrder="0" shrinkToFit="0" vertical="center" wrapText="1"/>
    </xf>
    <xf borderId="6" fillId="0" fontId="53" numFmtId="0" xfId="0" applyAlignment="1" applyBorder="1" applyFont="1">
      <alignment horizontal="center" readingOrder="0" shrinkToFit="0" vertical="center" wrapText="0"/>
    </xf>
    <xf borderId="15" fillId="0" fontId="53" numFmtId="0" xfId="0" applyAlignment="1" applyBorder="1" applyFont="1">
      <alignment horizontal="center" readingOrder="0" shrinkToFit="0" vertical="center" wrapText="0"/>
    </xf>
    <xf borderId="15" fillId="0" fontId="53" numFmtId="0" xfId="0" applyAlignment="1" applyBorder="1" applyFont="1">
      <alignment horizontal="center" shrinkToFit="0" vertical="center" wrapText="0"/>
    </xf>
    <xf borderId="7" fillId="12" fontId="52" numFmtId="0" xfId="0" applyAlignment="1" applyBorder="1" applyFont="1">
      <alignment horizontal="center" shrinkToFit="0" vertical="center" wrapText="0"/>
    </xf>
    <xf borderId="6" fillId="12" fontId="52" numFmtId="0" xfId="0" applyAlignment="1" applyBorder="1" applyFont="1">
      <alignment horizontal="center" readingOrder="0" shrinkToFit="0" vertical="center" wrapText="1"/>
    </xf>
    <xf borderId="23" fillId="12" fontId="52" numFmtId="0" xfId="0" applyAlignment="1" applyBorder="1" applyFont="1">
      <alignment horizontal="center" readingOrder="0" shrinkToFit="0" vertical="center" wrapText="1"/>
    </xf>
    <xf borderId="24" fillId="0" fontId="37" numFmtId="0" xfId="0" applyAlignment="1" applyBorder="1" applyFont="1">
      <alignment horizontal="left" readingOrder="0" shrinkToFit="0" vertical="center" wrapText="0"/>
    </xf>
    <xf borderId="23" fillId="0" fontId="37" numFmtId="0" xfId="0" applyAlignment="1" applyBorder="1" applyFont="1">
      <alignment horizontal="center" readingOrder="0" shrinkToFit="0" vertical="center" wrapText="0"/>
    </xf>
    <xf borderId="23" fillId="0" fontId="54" numFmtId="0" xfId="0" applyAlignment="1" applyBorder="1" applyFont="1">
      <alignment horizontal="left" readingOrder="0" shrinkToFit="0" vertical="center" wrapText="0"/>
    </xf>
    <xf borderId="24" fillId="0" fontId="54" numFmtId="0" xfId="0" applyAlignment="1" applyBorder="1" applyFont="1">
      <alignment horizontal="left" readingOrder="0" shrinkToFit="0" vertical="center" wrapText="0"/>
    </xf>
    <xf borderId="24" fillId="9" fontId="52" numFmtId="0" xfId="0" applyAlignment="1" applyBorder="1" applyFont="1">
      <alignment horizontal="center" shrinkToFit="0" vertical="center" wrapText="0"/>
    </xf>
    <xf borderId="23" fillId="12" fontId="53" numFmtId="0" xfId="0" applyAlignment="1" applyBorder="1" applyFont="1">
      <alignment horizontal="center" vertical="center"/>
    </xf>
    <xf borderId="23" fillId="0" fontId="53" numFmtId="0" xfId="0" applyAlignment="1" applyBorder="1" applyFont="1">
      <alignment horizontal="center" readingOrder="0" shrinkToFit="0" vertical="center" wrapText="0"/>
    </xf>
    <xf borderId="26" fillId="12" fontId="52" numFmtId="0" xfId="0" applyAlignment="1" applyBorder="1" applyFont="1">
      <alignment horizontal="center" readingOrder="0" shrinkToFit="0" vertical="center" wrapText="1"/>
    </xf>
    <xf borderId="43" fillId="12" fontId="52" numFmtId="0" xfId="0" applyAlignment="1" applyBorder="1" applyFont="1">
      <alignment horizontal="center" readingOrder="0" shrinkToFit="0" vertical="center" wrapText="1"/>
    </xf>
    <xf borderId="6" fillId="0" fontId="53" numFmtId="0" xfId="0" applyAlignment="1" applyBorder="1" applyFont="1">
      <alignment horizontal="left" readingOrder="0" shrinkToFit="0" vertical="center" wrapText="0"/>
    </xf>
    <xf borderId="24" fillId="12" fontId="55" numFmtId="0" xfId="0" applyAlignment="1" applyBorder="1" applyFont="1">
      <alignment horizontal="center" shrinkToFit="0" vertical="center" wrapText="0"/>
    </xf>
    <xf borderId="23" fillId="12" fontId="55" numFmtId="0" xfId="0" applyAlignment="1" applyBorder="1" applyFont="1">
      <alignment horizontal="center" readingOrder="0" shrinkToFit="0" vertical="center" wrapText="0"/>
    </xf>
    <xf borderId="23" fillId="12" fontId="55" numFmtId="0" xfId="0" applyAlignment="1" applyBorder="1" applyFont="1">
      <alignment horizontal="center" shrinkToFit="0" vertical="center" wrapText="0"/>
    </xf>
    <xf borderId="24" fillId="12" fontId="56" numFmtId="0" xfId="0" applyAlignment="1" applyBorder="1" applyFont="1">
      <alignment horizontal="center" readingOrder="0" shrinkToFit="0" vertical="center" wrapText="1"/>
    </xf>
    <xf borderId="23" fillId="12" fontId="56" numFmtId="0" xfId="0" applyAlignment="1" applyBorder="1" applyFont="1">
      <alignment horizontal="center" readingOrder="0" shrinkToFit="0" vertical="center" wrapText="1"/>
    </xf>
    <xf borderId="6" fillId="18" fontId="57" numFmtId="0" xfId="0" applyAlignment="1" applyBorder="1" applyFill="1" applyFont="1">
      <alignment readingOrder="0" shrinkToFit="0" vertical="center" wrapText="0"/>
    </xf>
    <xf borderId="6" fillId="18" fontId="57" numFmtId="0" xfId="0" applyAlignment="1" applyBorder="1" applyFont="1">
      <alignment shrinkToFit="0" vertical="center" wrapText="0"/>
    </xf>
    <xf borderId="6" fillId="18" fontId="57" numFmtId="1" xfId="0" applyAlignment="1" applyBorder="1" applyFont="1" applyNumberFormat="1">
      <alignment shrinkToFit="0" vertical="center" wrapText="0"/>
    </xf>
    <xf borderId="6" fillId="18" fontId="57" numFmtId="1" xfId="0" applyAlignment="1" applyBorder="1" applyFont="1" applyNumberFormat="1">
      <alignment shrinkToFit="0" vertical="center" wrapText="1"/>
    </xf>
    <xf borderId="6" fillId="18" fontId="57" numFmtId="0" xfId="0" applyAlignment="1" applyBorder="1" applyFont="1">
      <alignment shrinkToFit="0" vertical="center" wrapText="1"/>
    </xf>
    <xf borderId="6" fillId="18" fontId="57" numFmtId="0" xfId="0" applyAlignment="1" applyBorder="1" applyFont="1">
      <alignment horizontal="center" readingOrder="0" shrinkToFit="0" vertical="center" wrapText="0"/>
    </xf>
    <xf borderId="24" fillId="18" fontId="57" numFmtId="0" xfId="0" applyAlignment="1" applyBorder="1" applyFont="1">
      <alignment horizontal="center" readingOrder="0" vertical="center"/>
    </xf>
    <xf borderId="23" fillId="18" fontId="57" numFmtId="0" xfId="0" applyAlignment="1" applyBorder="1" applyFont="1">
      <alignment horizontal="center" vertical="center"/>
    </xf>
    <xf borderId="22" fillId="18" fontId="57" numFmtId="0" xfId="0" applyAlignment="1" applyBorder="1" applyFont="1">
      <alignment horizontal="center" shrinkToFit="0" vertical="center" wrapText="0"/>
    </xf>
    <xf borderId="6" fillId="19" fontId="57" numFmtId="0" xfId="0" applyAlignment="1" applyBorder="1" applyFill="1" applyFont="1">
      <alignment readingOrder="0" shrinkToFit="0" vertical="center" wrapText="0"/>
    </xf>
    <xf borderId="6" fillId="19" fontId="57" numFmtId="1" xfId="0" applyAlignment="1" applyBorder="1" applyFont="1" applyNumberFormat="1">
      <alignment shrinkToFit="0" vertical="center" wrapText="0"/>
    </xf>
    <xf borderId="6" fillId="19" fontId="57" numFmtId="1" xfId="0" applyAlignment="1" applyBorder="1" applyFont="1" applyNumberFormat="1">
      <alignment shrinkToFit="0" vertical="center" wrapText="1"/>
    </xf>
    <xf borderId="6" fillId="19" fontId="57" numFmtId="0" xfId="0" applyAlignment="1" applyBorder="1" applyFont="1">
      <alignment shrinkToFit="0" vertical="center" wrapText="1"/>
    </xf>
    <xf borderId="6" fillId="19" fontId="57" numFmtId="0" xfId="0" applyAlignment="1" applyBorder="1" applyFont="1">
      <alignment horizontal="center" readingOrder="0" shrinkToFit="0" vertical="center" wrapText="0"/>
    </xf>
    <xf borderId="24" fillId="19" fontId="57" numFmtId="0" xfId="0" applyAlignment="1" applyBorder="1" applyFont="1">
      <alignment horizontal="center" readingOrder="0" vertical="center"/>
    </xf>
    <xf borderId="23" fillId="19" fontId="57" numFmtId="0" xfId="0" applyAlignment="1" applyBorder="1" applyFont="1">
      <alignment horizontal="center" readingOrder="0" vertical="center"/>
    </xf>
    <xf borderId="22" fillId="19" fontId="57" numFmtId="0" xfId="0" applyAlignment="1" applyBorder="1" applyFont="1">
      <alignment horizontal="center" readingOrder="0" shrinkToFit="0" vertical="center" wrapText="0"/>
    </xf>
    <xf borderId="24" fillId="19" fontId="57" numFmtId="0" xfId="0" applyAlignment="1" applyBorder="1" applyFont="1">
      <alignment shrinkToFit="0" vertical="center" wrapText="1"/>
    </xf>
    <xf borderId="23" fillId="19" fontId="57" numFmtId="0" xfId="0" applyAlignment="1" applyBorder="1" applyFont="1">
      <alignment shrinkToFit="0" vertical="center" wrapText="1"/>
    </xf>
    <xf borderId="6" fillId="11" fontId="58" numFmtId="0" xfId="0" applyAlignment="1" applyBorder="1" applyFont="1">
      <alignment readingOrder="0" shrinkToFit="0" vertical="center" wrapText="0"/>
    </xf>
    <xf borderId="6" fillId="11" fontId="58" numFmtId="0" xfId="0" applyAlignment="1" applyBorder="1" applyFont="1">
      <alignment shrinkToFit="0" vertical="center" wrapText="0"/>
    </xf>
    <xf borderId="6" fillId="11" fontId="58" numFmtId="1" xfId="0" applyAlignment="1" applyBorder="1" applyFont="1" applyNumberFormat="1">
      <alignment shrinkToFit="0" vertical="center" wrapText="0"/>
    </xf>
    <xf borderId="6" fillId="11" fontId="58" numFmtId="1" xfId="0" applyAlignment="1" applyBorder="1" applyFont="1" applyNumberFormat="1">
      <alignment shrinkToFit="0" vertical="center" wrapText="1"/>
    </xf>
    <xf borderId="6" fillId="11" fontId="58" numFmtId="0" xfId="0" applyAlignment="1" applyBorder="1" applyFont="1">
      <alignment shrinkToFit="0" vertical="center" wrapText="1"/>
    </xf>
    <xf borderId="6" fillId="11" fontId="58" numFmtId="0" xfId="0" applyAlignment="1" applyBorder="1" applyFont="1">
      <alignment horizontal="center" readingOrder="0" shrinkToFit="0" vertical="center" wrapText="0"/>
    </xf>
    <xf borderId="24" fillId="11" fontId="58" numFmtId="0" xfId="0" applyAlignment="1" applyBorder="1" applyFont="1">
      <alignment horizontal="center" readingOrder="0" vertical="center"/>
    </xf>
    <xf borderId="23" fillId="11" fontId="58" numFmtId="0" xfId="0" applyAlignment="1" applyBorder="1" applyFont="1">
      <alignment horizontal="center" readingOrder="0" vertical="center"/>
    </xf>
    <xf borderId="22" fillId="11" fontId="58" numFmtId="0" xfId="0" applyAlignment="1" applyBorder="1" applyFont="1">
      <alignment horizontal="center" readingOrder="0" shrinkToFit="0" vertical="center" wrapText="0"/>
    </xf>
    <xf borderId="24" fillId="11" fontId="58" numFmtId="0" xfId="0" applyAlignment="1" applyBorder="1" applyFont="1">
      <alignment shrinkToFit="0" vertical="center" wrapText="1"/>
    </xf>
    <xf borderId="23" fillId="11" fontId="58" numFmtId="0" xfId="0" applyAlignment="1" applyBorder="1" applyFont="1">
      <alignment shrinkToFit="0" vertical="center" wrapText="1"/>
    </xf>
    <xf borderId="6" fillId="11" fontId="58" numFmtId="0" xfId="0" applyAlignment="1" applyBorder="1" applyFont="1">
      <alignment readingOrder="0" shrinkToFit="0" vertical="center" wrapText="1"/>
    </xf>
    <xf borderId="6" fillId="11" fontId="58" numFmtId="1" xfId="0" applyAlignment="1" applyBorder="1" applyFont="1" applyNumberFormat="1">
      <alignment readingOrder="0" shrinkToFit="0" vertical="center" wrapText="0"/>
    </xf>
    <xf borderId="6" fillId="19" fontId="59" numFmtId="0" xfId="0" applyAlignment="1" applyBorder="1" applyFont="1">
      <alignment readingOrder="0" shrinkToFit="0" vertical="center" wrapText="0"/>
    </xf>
    <xf borderId="6" fillId="19" fontId="58" numFmtId="0" xfId="0" applyAlignment="1" applyBorder="1" applyFont="1">
      <alignment shrinkToFit="0" vertical="center" wrapText="0"/>
    </xf>
    <xf borderId="6" fillId="19" fontId="58" numFmtId="1" xfId="0" applyAlignment="1" applyBorder="1" applyFont="1" applyNumberFormat="1">
      <alignment shrinkToFit="0" vertical="center" wrapText="0"/>
    </xf>
    <xf borderId="6" fillId="19" fontId="58" numFmtId="1" xfId="0" applyAlignment="1" applyBorder="1" applyFont="1" applyNumberFormat="1">
      <alignment shrinkToFit="0" vertical="center" wrapText="1"/>
    </xf>
    <xf borderId="6" fillId="19" fontId="58" numFmtId="0" xfId="0" applyAlignment="1" applyBorder="1" applyFont="1">
      <alignment shrinkToFit="0" vertical="center" wrapText="1"/>
    </xf>
    <xf borderId="6" fillId="19" fontId="58" numFmtId="0" xfId="0" applyAlignment="1" applyBorder="1" applyFont="1">
      <alignment horizontal="center" readingOrder="0" shrinkToFit="0" vertical="center" wrapText="0"/>
    </xf>
    <xf borderId="24" fillId="19" fontId="59" numFmtId="0" xfId="0" applyAlignment="1" applyBorder="1" applyFont="1">
      <alignment horizontal="center" readingOrder="0" vertical="center"/>
    </xf>
    <xf borderId="23" fillId="19" fontId="59" numFmtId="0" xfId="0" applyAlignment="1" applyBorder="1" applyFont="1">
      <alignment horizontal="center" readingOrder="0" vertical="center"/>
    </xf>
    <xf borderId="22" fillId="19" fontId="59" numFmtId="0" xfId="0" applyAlignment="1" applyBorder="1" applyFont="1">
      <alignment horizontal="center" readingOrder="0" shrinkToFit="0" vertical="center" wrapText="0"/>
    </xf>
    <xf borderId="24" fillId="19" fontId="58" numFmtId="0" xfId="0" applyAlignment="1" applyBorder="1" applyFont="1">
      <alignment shrinkToFit="0" vertical="center" wrapText="1"/>
    </xf>
    <xf borderId="23" fillId="19" fontId="58" numFmtId="0" xfId="0" applyAlignment="1" applyBorder="1" applyFont="1">
      <alignment shrinkToFit="0" vertical="center" wrapText="1"/>
    </xf>
    <xf borderId="6" fillId="20" fontId="58" numFmtId="0" xfId="0" applyAlignment="1" applyBorder="1" applyFill="1" applyFont="1">
      <alignment readingOrder="0" shrinkToFit="0" vertical="center" wrapText="0"/>
    </xf>
    <xf borderId="6" fillId="20" fontId="58" numFmtId="0" xfId="0" applyAlignment="1" applyBorder="1" applyFont="1">
      <alignment shrinkToFit="0" vertical="center" wrapText="0"/>
    </xf>
    <xf borderId="6" fillId="20" fontId="58" numFmtId="1" xfId="0" applyAlignment="1" applyBorder="1" applyFont="1" applyNumberFormat="1">
      <alignment shrinkToFit="0" vertical="center" wrapText="0"/>
    </xf>
    <xf borderId="6" fillId="20" fontId="58" numFmtId="1" xfId="0" applyAlignment="1" applyBorder="1" applyFont="1" applyNumberFormat="1">
      <alignment shrinkToFit="0" vertical="center" wrapText="1"/>
    </xf>
    <xf borderId="6" fillId="20" fontId="58" numFmtId="0" xfId="0" applyAlignment="1" applyBorder="1" applyFont="1">
      <alignment shrinkToFit="0" vertical="center" wrapText="1"/>
    </xf>
    <xf borderId="6" fillId="20" fontId="58" numFmtId="0" xfId="0" applyAlignment="1" applyBorder="1" applyFont="1">
      <alignment readingOrder="0" shrinkToFit="0" vertical="center" wrapText="1"/>
    </xf>
    <xf borderId="6" fillId="20" fontId="58" numFmtId="0" xfId="0" applyAlignment="1" applyBorder="1" applyFont="1">
      <alignment horizontal="center" readingOrder="0" shrinkToFit="0" vertical="center" wrapText="0"/>
    </xf>
    <xf borderId="24" fillId="20" fontId="58" numFmtId="0" xfId="0" applyAlignment="1" applyBorder="1" applyFont="1">
      <alignment horizontal="center" readingOrder="0" vertical="center"/>
    </xf>
    <xf borderId="23" fillId="20" fontId="58" numFmtId="0" xfId="0" applyAlignment="1" applyBorder="1" applyFont="1">
      <alignment horizontal="center" readingOrder="0" vertical="center"/>
    </xf>
    <xf borderId="22" fillId="20" fontId="58" numFmtId="0" xfId="0" applyAlignment="1" applyBorder="1" applyFont="1">
      <alignment horizontal="center" readingOrder="0" shrinkToFit="0" vertical="center" wrapText="0"/>
    </xf>
    <xf borderId="24" fillId="20" fontId="58" numFmtId="0" xfId="0" applyAlignment="1" applyBorder="1" applyFont="1">
      <alignment shrinkToFit="0" vertical="center" wrapText="1"/>
    </xf>
    <xf borderId="23" fillId="20" fontId="58" numFmtId="0" xfId="0" applyAlignment="1" applyBorder="1" applyFont="1">
      <alignment shrinkToFit="0" vertical="center" wrapText="1"/>
    </xf>
    <xf borderId="24" fillId="11" fontId="58" numFmtId="0" xfId="0" applyAlignment="1" applyBorder="1" applyFont="1">
      <alignment readingOrder="0" shrinkToFit="0" vertical="center" wrapText="1"/>
    </xf>
    <xf borderId="23" fillId="11" fontId="58" numFmtId="0" xfId="0" applyAlignment="1" applyBorder="1" applyFont="1">
      <alignment readingOrder="0" shrinkToFit="0" vertical="center" wrapText="1"/>
    </xf>
    <xf borderId="0" fillId="0" fontId="53" numFmtId="0" xfId="0" applyAlignment="1" applyFont="1">
      <alignment shrinkToFit="0" vertical="center" wrapText="0"/>
    </xf>
    <xf borderId="24" fillId="11" fontId="58" numFmtId="0" xfId="0" applyAlignment="1" applyBorder="1" applyFont="1">
      <alignment readingOrder="0" shrinkToFit="0" vertical="center" wrapText="1"/>
    </xf>
    <xf borderId="6" fillId="11" fontId="58" numFmtId="1" xfId="0" applyAlignment="1" applyBorder="1" applyFont="1" applyNumberFormat="1">
      <alignment readingOrder="0" shrinkToFit="0" vertical="center" wrapText="1"/>
    </xf>
    <xf borderId="24" fillId="20" fontId="58" numFmtId="0" xfId="0" applyAlignment="1" applyBorder="1" applyFont="1">
      <alignment horizontal="center" vertical="center"/>
    </xf>
    <xf borderId="23" fillId="20" fontId="58" numFmtId="0" xfId="0" applyAlignment="1" applyBorder="1" applyFont="1">
      <alignment horizontal="center" vertical="center"/>
    </xf>
    <xf borderId="22" fillId="20" fontId="58" numFmtId="0" xfId="0" applyAlignment="1" applyBorder="1" applyFont="1">
      <alignment horizontal="center" shrinkToFit="0" vertical="center" wrapText="0"/>
    </xf>
    <xf quotePrefix="1" borderId="6" fillId="11" fontId="58" numFmtId="0" xfId="0" applyAlignment="1" applyBorder="1" applyFont="1">
      <alignment readingOrder="0" shrinkToFit="0" vertical="center" wrapText="0"/>
    </xf>
    <xf quotePrefix="1" borderId="6" fillId="11" fontId="58" numFmtId="0" xfId="0" applyAlignment="1" applyBorder="1" applyFont="1">
      <alignment readingOrder="0" shrinkToFit="0" vertical="center" wrapText="1"/>
    </xf>
    <xf borderId="23" fillId="11" fontId="60" numFmtId="0" xfId="0" applyAlignment="1" applyBorder="1" applyFont="1">
      <alignment readingOrder="0" shrinkToFit="0" vertical="center" wrapText="1"/>
    </xf>
    <xf borderId="6" fillId="19" fontId="59" numFmtId="0" xfId="0" applyAlignment="1" applyBorder="1" applyFont="1">
      <alignment shrinkToFit="0" vertical="center" wrapText="0"/>
    </xf>
    <xf borderId="6" fillId="19" fontId="59" numFmtId="1" xfId="0" applyAlignment="1" applyBorder="1" applyFont="1" applyNumberFormat="1">
      <alignment shrinkToFit="0" vertical="center" wrapText="0"/>
    </xf>
    <xf borderId="6" fillId="19" fontId="59" numFmtId="1" xfId="0" applyAlignment="1" applyBorder="1" applyFont="1" applyNumberFormat="1">
      <alignment shrinkToFit="0" vertical="center" wrapText="1"/>
    </xf>
    <xf borderId="6" fillId="19" fontId="59" numFmtId="0" xfId="0" applyAlignment="1" applyBorder="1" applyFont="1">
      <alignment shrinkToFit="0" vertical="center" wrapText="1"/>
    </xf>
    <xf borderId="6" fillId="19" fontId="59" numFmtId="0" xfId="0" applyAlignment="1" applyBorder="1" applyFont="1">
      <alignment horizontal="center" readingOrder="0" shrinkToFit="0" vertical="center" wrapText="0"/>
    </xf>
    <xf borderId="24" fillId="19" fontId="59" numFmtId="0" xfId="0" applyAlignment="1" applyBorder="1" applyFont="1">
      <alignment shrinkToFit="0" vertical="center" wrapText="1"/>
    </xf>
    <xf borderId="23" fillId="19" fontId="59" numFmtId="0" xfId="0" applyAlignment="1" applyBorder="1" applyFont="1">
      <alignment shrinkToFit="0" vertical="center" wrapText="1"/>
    </xf>
    <xf borderId="24" fillId="11" fontId="61" numFmtId="0" xfId="0" applyAlignment="1" applyBorder="1" applyFont="1">
      <alignment readingOrder="0" shrinkToFit="0" vertical="center" wrapText="1"/>
    </xf>
    <xf borderId="6" fillId="11" fontId="62" numFmtId="0" xfId="0" applyAlignment="1" applyBorder="1" applyFont="1">
      <alignment readingOrder="0" shrinkToFit="0" vertical="center" wrapText="1"/>
    </xf>
    <xf borderId="24" fillId="11" fontId="63" numFmtId="0" xfId="0" applyAlignment="1" applyBorder="1" applyFont="1">
      <alignment readingOrder="0" shrinkToFit="0" vertical="center" wrapText="1"/>
    </xf>
    <xf borderId="24" fillId="11" fontId="64" numFmtId="0" xfId="0" applyAlignment="1" applyBorder="1" applyFont="1">
      <alignment readingOrder="0" shrinkToFit="0" vertical="center" wrapText="1"/>
    </xf>
    <xf borderId="6" fillId="11" fontId="58" numFmtId="0" xfId="0" applyAlignment="1" applyBorder="1" applyFont="1">
      <alignment readingOrder="0" shrinkToFit="0" vertical="center" wrapText="1"/>
    </xf>
    <xf borderId="23" fillId="11" fontId="62" numFmtId="0" xfId="0" applyAlignment="1" applyBorder="1" applyFont="1">
      <alignment readingOrder="0" shrinkToFit="0" vertical="center" wrapText="1"/>
    </xf>
    <xf borderId="24" fillId="11" fontId="58" numFmtId="0" xfId="0" applyAlignment="1" applyBorder="1" applyFont="1">
      <alignment horizontal="center" vertical="center"/>
    </xf>
    <xf borderId="23" fillId="11" fontId="58" numFmtId="0" xfId="0" applyAlignment="1" applyBorder="1" applyFont="1">
      <alignment horizontal="center" vertical="center"/>
    </xf>
    <xf borderId="22" fillId="11" fontId="58" numFmtId="0" xfId="0" applyAlignment="1" applyBorder="1" applyFont="1">
      <alignment horizontal="center" shrinkToFit="0" vertical="center" wrapText="0"/>
    </xf>
    <xf borderId="22" fillId="11" fontId="58" numFmtId="0" xfId="0" applyAlignment="1" applyBorder="1" applyFont="1">
      <alignment horizontal="center" vertical="center"/>
    </xf>
    <xf borderId="6" fillId="11" fontId="58" numFmtId="0" xfId="0" applyAlignment="1" applyBorder="1" applyFont="1">
      <alignment vertical="center"/>
    </xf>
    <xf borderId="6" fillId="11" fontId="3" numFmtId="1" xfId="0" applyAlignment="1" applyBorder="1" applyFont="1" applyNumberFormat="1">
      <alignment vertical="center"/>
    </xf>
    <xf borderId="22" fillId="11" fontId="58" numFmtId="0" xfId="0" applyAlignment="1" applyBorder="1" applyFont="1">
      <alignment horizontal="center" readingOrder="0" vertical="center"/>
    </xf>
    <xf borderId="6" fillId="11" fontId="3" numFmtId="0" xfId="0" applyAlignment="1" applyBorder="1" applyFont="1">
      <alignment vertical="center"/>
    </xf>
    <xf borderId="6" fillId="11" fontId="58" numFmtId="1" xfId="0" applyAlignment="1" applyBorder="1" applyFont="1" applyNumberFormat="1">
      <alignment vertical="center"/>
    </xf>
    <xf borderId="23" fillId="11" fontId="58" numFmtId="0" xfId="0" applyAlignment="1" applyBorder="1" applyFont="1">
      <alignment readingOrder="0" shrinkToFit="0" vertical="center" wrapText="1"/>
    </xf>
    <xf borderId="6" fillId="0" fontId="58" numFmtId="0" xfId="0" applyAlignment="1" applyBorder="1" applyFont="1">
      <alignment horizontal="center" readingOrder="0" shrinkToFit="0" vertical="center" wrapText="0"/>
    </xf>
    <xf borderId="6" fillId="19" fontId="57" numFmtId="0" xfId="0" applyAlignment="1" applyBorder="1" applyFont="1">
      <alignment vertical="center"/>
    </xf>
    <xf borderId="6" fillId="19" fontId="3" numFmtId="0" xfId="0" applyAlignment="1" applyBorder="1" applyFont="1">
      <alignment vertical="center"/>
    </xf>
    <xf borderId="6" fillId="19" fontId="3" numFmtId="1" xfId="0" applyAlignment="1" applyBorder="1" applyFont="1" applyNumberFormat="1">
      <alignment vertical="center"/>
    </xf>
    <xf borderId="24" fillId="19" fontId="58" numFmtId="0" xfId="0" applyAlignment="1" applyBorder="1" applyFont="1">
      <alignment horizontal="center" readingOrder="0" vertical="center"/>
    </xf>
    <xf borderId="23" fillId="19" fontId="58" numFmtId="0" xfId="0" applyAlignment="1" applyBorder="1" applyFont="1">
      <alignment horizontal="center" readingOrder="0" vertical="center"/>
    </xf>
    <xf borderId="22" fillId="19" fontId="58" numFmtId="0" xfId="0" applyAlignment="1" applyBorder="1" applyFont="1">
      <alignment horizontal="center" readingOrder="0" shrinkToFit="0" vertical="center" wrapText="0"/>
    </xf>
    <xf borderId="6" fillId="20" fontId="53" numFmtId="0" xfId="0" applyAlignment="1" applyBorder="1" applyFont="1">
      <alignment vertical="center"/>
    </xf>
    <xf borderId="6" fillId="20" fontId="3" numFmtId="0" xfId="0" applyAlignment="1" applyBorder="1" applyFont="1">
      <alignment vertical="center"/>
    </xf>
    <xf borderId="6" fillId="20" fontId="3" numFmtId="1" xfId="0" applyAlignment="1" applyBorder="1" applyFont="1" applyNumberFormat="1">
      <alignment vertical="center"/>
    </xf>
    <xf borderId="6" fillId="0" fontId="3" numFmtId="0" xfId="0" applyAlignment="1" applyBorder="1" applyFont="1">
      <alignment vertical="center"/>
    </xf>
    <xf borderId="6" fillId="0" fontId="53" numFmtId="0" xfId="0" applyAlignment="1" applyBorder="1" applyFont="1">
      <alignment vertical="center"/>
    </xf>
    <xf borderId="6" fillId="0" fontId="3" numFmtId="1" xfId="0" applyAlignment="1" applyBorder="1" applyFont="1" applyNumberFormat="1">
      <alignment vertical="center"/>
    </xf>
    <xf borderId="6" fillId="0" fontId="53" numFmtId="0" xfId="0" applyAlignment="1" applyBorder="1" applyFont="1">
      <alignment shrinkToFit="0" vertical="center" wrapText="1"/>
    </xf>
    <xf borderId="6" fillId="0" fontId="53" numFmtId="1" xfId="0" applyAlignment="1" applyBorder="1" applyFont="1" applyNumberFormat="1">
      <alignment vertical="center"/>
    </xf>
    <xf borderId="15" fillId="11" fontId="58" numFmtId="1" xfId="0" applyAlignment="1" applyBorder="1" applyFont="1" applyNumberFormat="1">
      <alignment shrinkToFit="0" vertical="center" wrapText="1"/>
    </xf>
    <xf borderId="15" fillId="11" fontId="58" numFmtId="0" xfId="0" applyAlignment="1" applyBorder="1" applyFont="1">
      <alignment shrinkToFit="0" vertical="center" wrapText="1"/>
    </xf>
    <xf borderId="15" fillId="11" fontId="58" numFmtId="0" xfId="0" applyAlignment="1" applyBorder="1" applyFont="1">
      <alignment readingOrder="0" shrinkToFit="0" vertical="center" wrapText="1"/>
    </xf>
    <xf borderId="23" fillId="11" fontId="58" numFmtId="0" xfId="0" applyAlignment="1" applyBorder="1" applyFont="1">
      <alignment horizontal="center" readingOrder="0" shrinkToFit="0" vertical="center" wrapText="0"/>
    </xf>
    <xf borderId="23" fillId="11" fontId="58" numFmtId="1" xfId="0" applyAlignment="1" applyBorder="1" applyFont="1" applyNumberFormat="1">
      <alignment shrinkToFit="0" vertical="center" wrapText="1"/>
    </xf>
    <xf borderId="6" fillId="0" fontId="53" numFmtId="0" xfId="0" applyAlignment="1" applyBorder="1" applyFont="1">
      <alignment shrinkToFit="0" vertical="center" wrapText="0"/>
    </xf>
    <xf borderId="15" fillId="0" fontId="53" numFmtId="0" xfId="0" applyAlignment="1" applyBorder="1" applyFont="1">
      <alignment shrinkToFit="0" vertical="center" wrapText="0"/>
    </xf>
    <xf borderId="15" fillId="0" fontId="53" numFmtId="0" xfId="0" applyAlignment="1" applyBorder="1" applyFont="1">
      <alignment readingOrder="0" shrinkToFit="0" vertical="center" wrapText="0"/>
    </xf>
    <xf borderId="15" fillId="0" fontId="53" numFmtId="0" xfId="0" applyAlignment="1" applyBorder="1" applyFont="1">
      <alignment shrinkToFit="0" vertical="center" wrapText="1"/>
    </xf>
    <xf borderId="15" fillId="0" fontId="53" numFmtId="0" xfId="0" applyAlignment="1" applyBorder="1" applyFont="1">
      <alignment readingOrder="0" shrinkToFit="0" vertical="center" wrapText="1"/>
    </xf>
    <xf borderId="15" fillId="0" fontId="53" numFmtId="0" xfId="0" applyAlignment="1" applyBorder="1" applyFont="1">
      <alignment readingOrder="0" vertical="center"/>
    </xf>
    <xf borderId="15" fillId="0" fontId="53" numFmtId="0" xfId="0" applyAlignment="1" applyBorder="1" applyFont="1">
      <alignment vertical="center"/>
    </xf>
    <xf borderId="24" fillId="0" fontId="53" numFmtId="0" xfId="0" applyAlignment="1" applyBorder="1" applyFont="1">
      <alignment shrinkToFit="0" vertical="center" wrapText="0"/>
    </xf>
    <xf borderId="23" fillId="0" fontId="53" numFmtId="0" xfId="0" applyAlignment="1" applyBorder="1" applyFont="1">
      <alignment shrinkToFit="0" vertical="center" wrapText="0"/>
    </xf>
    <xf borderId="23" fillId="0" fontId="53" numFmtId="0" xfId="0" applyAlignment="1" applyBorder="1" applyFont="1">
      <alignment readingOrder="0" shrinkToFit="0" vertical="center" wrapText="0"/>
    </xf>
    <xf borderId="23" fillId="0" fontId="53" numFmtId="0" xfId="0" applyAlignment="1" applyBorder="1" applyFont="1">
      <alignment readingOrder="0" shrinkToFit="0" vertical="center" wrapText="1"/>
    </xf>
    <xf borderId="23" fillId="0" fontId="53" numFmtId="0" xfId="0" applyAlignment="1" applyBorder="1" applyFont="1">
      <alignment vertical="center"/>
    </xf>
    <xf borderId="23" fillId="0" fontId="53" numFmtId="0" xfId="0" applyAlignment="1" applyBorder="1" applyFont="1">
      <alignment shrinkToFit="0" vertical="center" wrapText="1"/>
    </xf>
    <xf borderId="6" fillId="0" fontId="53" numFmtId="0" xfId="0" applyAlignment="1" applyBorder="1" applyFont="1">
      <alignment readingOrder="0" shrinkToFit="0" vertical="center" wrapText="1"/>
    </xf>
    <xf borderId="6" fillId="0" fontId="53" numFmtId="0" xfId="0" applyAlignment="1" applyBorder="1" applyFont="1">
      <alignment readingOrder="0" shrinkToFit="0" vertical="center" wrapText="0"/>
    </xf>
    <xf borderId="6" fillId="0" fontId="65" numFmtId="0" xfId="0" applyAlignment="1" applyBorder="1" applyFont="1">
      <alignment readingOrder="0" shrinkToFit="0" vertical="center" wrapText="1"/>
    </xf>
    <xf borderId="24" fillId="0" fontId="53" numFmtId="0" xfId="0" applyAlignment="1" applyBorder="1" applyFont="1">
      <alignment readingOrder="0" shrinkToFit="0" vertical="center" wrapText="0"/>
    </xf>
    <xf borderId="23" fillId="0" fontId="53" numFmtId="0" xfId="0" applyAlignment="1" applyBorder="1" applyFont="1">
      <alignment shrinkToFit="0" vertical="center" wrapText="1"/>
    </xf>
    <xf borderId="23" fillId="0" fontId="53" numFmtId="0" xfId="0" applyAlignment="1" applyBorder="1" applyFont="1">
      <alignment horizontal="center" readingOrder="0" shrinkToFit="0" vertical="center" wrapText="0"/>
    </xf>
    <xf borderId="23" fillId="0" fontId="66" numFmtId="0" xfId="0" applyAlignment="1" applyBorder="1" applyFont="1">
      <alignment readingOrder="0" shrinkToFit="0" vertical="center" wrapText="1"/>
    </xf>
    <xf borderId="23" fillId="0" fontId="53" numFmtId="0" xfId="0" applyAlignment="1" applyBorder="1" applyFont="1">
      <alignment shrinkToFit="0" vertical="center" wrapText="1"/>
    </xf>
    <xf borderId="23" fillId="0" fontId="67" numFmtId="0" xfId="0" applyAlignment="1" applyBorder="1" applyFont="1">
      <alignment readingOrder="0" shrinkToFit="0" vertical="center" wrapText="1"/>
    </xf>
    <xf borderId="23" fillId="0" fontId="53" numFmtId="0" xfId="0" applyAlignment="1" applyBorder="1" applyFont="1">
      <alignment readingOrder="0" shrinkToFit="0" vertical="center" wrapText="1"/>
    </xf>
    <xf borderId="23" fillId="0" fontId="67" numFmtId="0" xfId="0" applyAlignment="1" applyBorder="1" applyFont="1">
      <alignment shrinkToFit="0" vertical="center" wrapText="1"/>
    </xf>
    <xf borderId="6" fillId="0" fontId="53" numFmtId="0" xfId="0" applyAlignment="1" applyBorder="1" applyFont="1">
      <alignment shrinkToFit="0" vertical="center" wrapText="1"/>
    </xf>
    <xf borderId="6" fillId="0" fontId="53" numFmtId="0" xfId="0" applyAlignment="1" applyBorder="1" applyFont="1">
      <alignment readingOrder="0" shrinkToFit="0" vertical="center" wrapText="1"/>
    </xf>
    <xf borderId="23" fillId="0" fontId="68" numFmtId="0" xfId="0" applyAlignment="1" applyBorder="1" applyFont="1">
      <alignment readingOrder="0" shrinkToFit="0" vertical="center" wrapText="1"/>
    </xf>
    <xf borderId="15" fillId="0" fontId="53" numFmtId="0" xfId="0" applyAlignment="1" applyBorder="1" applyFont="1">
      <alignment vertical="center"/>
    </xf>
    <xf borderId="23" fillId="0" fontId="53" numFmtId="0" xfId="0" applyAlignment="1" applyBorder="1" applyFont="1">
      <alignment vertical="center"/>
    </xf>
    <xf borderId="15" fillId="0" fontId="53" numFmtId="167" xfId="0" applyAlignment="1" applyBorder="1" applyFont="1" applyNumberFormat="1">
      <alignment readingOrder="0" shrinkToFit="0" vertical="center" wrapText="1"/>
    </xf>
    <xf borderId="23" fillId="0" fontId="53" numFmtId="167" xfId="0" applyAlignment="1" applyBorder="1" applyFont="1" applyNumberFormat="1">
      <alignment readingOrder="0" shrinkToFit="0" vertical="center" wrapText="1"/>
    </xf>
    <xf borderId="23" fillId="0" fontId="53" numFmtId="0" xfId="0" applyAlignment="1" applyBorder="1" applyFont="1">
      <alignment readingOrder="0" vertical="center"/>
    </xf>
    <xf borderId="15" fillId="0" fontId="53" numFmtId="0" xfId="0" applyAlignment="1" applyBorder="1" applyFont="1">
      <alignment shrinkToFit="0" vertical="center" wrapText="1"/>
    </xf>
    <xf borderId="24" fillId="0" fontId="53" numFmtId="0" xfId="0" applyAlignment="1" applyBorder="1" applyFont="1">
      <alignment readingOrder="0" shrinkToFit="0" vertical="center" wrapText="1"/>
    </xf>
    <xf borderId="23" fillId="0" fontId="53" numFmtId="0" xfId="0" applyAlignment="1" applyBorder="1" applyFont="1">
      <alignment horizontal="center" readingOrder="0" vertical="center"/>
    </xf>
    <xf borderId="23" fillId="0" fontId="53" numFmtId="0" xfId="0" applyAlignment="1" applyBorder="1" applyFont="1">
      <alignment horizontal="center" vertical="center"/>
    </xf>
    <xf borderId="6" fillId="0" fontId="53" numFmtId="0" xfId="0" applyAlignment="1" applyBorder="1" applyFont="1">
      <alignment shrinkToFit="0" vertical="center" wrapText="0"/>
    </xf>
    <xf borderId="0" fillId="0" fontId="53" numFmtId="0" xfId="0" applyAlignment="1" applyFont="1">
      <alignment horizontal="left" readingOrder="0" shrinkToFit="0" vertical="center" wrapText="1"/>
    </xf>
    <xf borderId="0" fillId="0" fontId="53" numFmtId="0" xfId="0" applyAlignment="1" applyFont="1">
      <alignment horizontal="left" readingOrder="0" shrinkToFit="0" vertical="center" wrapText="0"/>
    </xf>
    <xf borderId="6" fillId="19" fontId="57" numFmtId="1" xfId="0" applyAlignment="1" applyBorder="1" applyFont="1" applyNumberFormat="1">
      <alignment readingOrder="0" shrinkToFit="0" vertical="center" wrapText="0"/>
    </xf>
    <xf borderId="6" fillId="0" fontId="53" numFmtId="0" xfId="0" applyAlignment="1" applyBorder="1" applyFont="1">
      <alignment readingOrder="0" shrinkToFit="0" vertical="center" wrapText="1"/>
    </xf>
    <xf borderId="6" fillId="21" fontId="57" numFmtId="0" xfId="0" applyAlignment="1" applyBorder="1" applyFill="1" applyFont="1">
      <alignment readingOrder="0" shrinkToFit="0" vertical="center" wrapText="0"/>
    </xf>
    <xf borderId="6" fillId="21" fontId="57" numFmtId="0" xfId="0" applyAlignment="1" applyBorder="1" applyFont="1">
      <alignment shrinkToFit="0" vertical="center" wrapText="0"/>
    </xf>
    <xf borderId="6" fillId="21" fontId="57" numFmtId="0" xfId="0" applyAlignment="1" applyBorder="1" applyFont="1">
      <alignment readingOrder="0" shrinkToFit="0" vertical="center" wrapText="1"/>
    </xf>
    <xf borderId="6" fillId="21" fontId="57" numFmtId="0" xfId="0" applyAlignment="1" applyBorder="1" applyFont="1">
      <alignment horizontal="center" readingOrder="0" shrinkToFit="0" vertical="center" wrapText="0"/>
    </xf>
    <xf borderId="15" fillId="21" fontId="57" numFmtId="0" xfId="0" applyAlignment="1" applyBorder="1" applyFont="1">
      <alignment horizontal="center" readingOrder="0" shrinkToFit="0" vertical="center" wrapText="0"/>
    </xf>
    <xf borderId="23" fillId="21" fontId="57" numFmtId="0" xfId="0" applyAlignment="1" applyBorder="1" applyFont="1">
      <alignment horizontal="center" readingOrder="0" vertical="center"/>
    </xf>
    <xf borderId="22" fillId="21" fontId="59" numFmtId="0" xfId="0" applyAlignment="1" applyBorder="1" applyFont="1">
      <alignment horizontal="center" readingOrder="0" shrinkToFit="0" vertical="center" wrapText="0"/>
    </xf>
    <xf borderId="6" fillId="21" fontId="57" numFmtId="0" xfId="0" applyAlignment="1" applyBorder="1" applyFont="1">
      <alignment readingOrder="0" shrinkToFit="0" vertical="center" wrapText="1"/>
    </xf>
    <xf borderId="6" fillId="19" fontId="59" numFmtId="0" xfId="0" applyAlignment="1" applyBorder="1" applyFont="1">
      <alignment readingOrder="0" shrinkToFit="0" vertical="center" wrapText="1"/>
    </xf>
    <xf borderId="23" fillId="19" fontId="59" numFmtId="0" xfId="0" applyAlignment="1" applyBorder="1" applyFont="1">
      <alignment horizontal="center" readingOrder="0" shrinkToFit="0" vertical="center" wrapText="0"/>
    </xf>
    <xf borderId="15" fillId="19" fontId="59" numFmtId="0" xfId="0" applyAlignment="1" applyBorder="1" applyFont="1">
      <alignment horizontal="center" readingOrder="0" shrinkToFit="0" vertical="center" wrapText="0"/>
    </xf>
    <xf borderId="6" fillId="19" fontId="59" numFmtId="0" xfId="0" applyAlignment="1" applyBorder="1" applyFont="1">
      <alignment readingOrder="0" shrinkToFit="0" vertical="center" wrapText="1"/>
    </xf>
    <xf borderId="6" fillId="20" fontId="53" numFmtId="0" xfId="0" applyAlignment="1" applyBorder="1" applyFont="1">
      <alignment readingOrder="0" shrinkToFit="0" vertical="center" wrapText="0"/>
    </xf>
    <xf borderId="6" fillId="20" fontId="53" numFmtId="0" xfId="0" applyAlignment="1" applyBorder="1" applyFont="1">
      <alignment shrinkToFit="0" vertical="center" wrapText="0"/>
    </xf>
    <xf borderId="6" fillId="20" fontId="53" numFmtId="0" xfId="0" applyAlignment="1" applyBorder="1" applyFont="1">
      <alignment readingOrder="0" shrinkToFit="0" vertical="center" wrapText="1"/>
    </xf>
    <xf borderId="6" fillId="20" fontId="53" numFmtId="0" xfId="0" applyAlignment="1" applyBorder="1" applyFont="1">
      <alignment horizontal="center" readingOrder="0" shrinkToFit="0" vertical="center" wrapText="0"/>
    </xf>
    <xf borderId="15" fillId="20" fontId="53" numFmtId="0" xfId="0" applyAlignment="1" applyBorder="1" applyFont="1">
      <alignment horizontal="center" readingOrder="0" shrinkToFit="0" vertical="center" wrapText="0"/>
    </xf>
    <xf borderId="23" fillId="20" fontId="53" numFmtId="0" xfId="0" applyAlignment="1" applyBorder="1" applyFont="1">
      <alignment horizontal="center" readingOrder="0" shrinkToFit="0" vertical="center" wrapText="0"/>
    </xf>
    <xf borderId="6" fillId="20" fontId="53" numFmtId="0" xfId="0" applyAlignment="1" applyBorder="1" applyFont="1">
      <alignment shrinkToFit="0" vertical="center" wrapText="1"/>
    </xf>
    <xf borderId="6" fillId="20" fontId="53" numFmtId="0" xfId="0" applyAlignment="1" applyBorder="1" applyFont="1">
      <alignment shrinkToFit="0" vertical="center" wrapText="1"/>
    </xf>
    <xf borderId="6" fillId="19" fontId="59" numFmtId="0" xfId="0" applyAlignment="1" applyBorder="1" applyFont="1">
      <alignment shrinkToFit="0" vertical="center" wrapText="1"/>
    </xf>
    <xf borderId="6" fillId="22" fontId="53" numFmtId="0" xfId="0" applyAlignment="1" applyBorder="1" applyFill="1" applyFont="1">
      <alignment readingOrder="0" shrinkToFit="0" vertical="center" wrapText="0"/>
    </xf>
    <xf borderId="6" fillId="22" fontId="53" numFmtId="0" xfId="0" applyAlignment="1" applyBorder="1" applyFont="1">
      <alignment shrinkToFit="0" vertical="center" wrapText="0"/>
    </xf>
    <xf borderId="6" fillId="22" fontId="53" numFmtId="0" xfId="0" applyAlignment="1" applyBorder="1" applyFont="1">
      <alignment shrinkToFit="0" vertical="center" wrapText="1"/>
    </xf>
    <xf borderId="6" fillId="22" fontId="53" numFmtId="0" xfId="0" applyAlignment="1" applyBorder="1" applyFont="1">
      <alignment readingOrder="0" shrinkToFit="0" vertical="center" wrapText="1"/>
    </xf>
    <xf borderId="23" fillId="22" fontId="53" numFmtId="0" xfId="0" applyAlignment="1" applyBorder="1" applyFont="1">
      <alignment horizontal="center" readingOrder="0" shrinkToFit="0" vertical="center" wrapText="0"/>
    </xf>
    <xf borderId="6" fillId="22" fontId="53" numFmtId="0" xfId="0" applyAlignment="1" applyBorder="1" applyFont="1">
      <alignment horizontal="center" readingOrder="0" shrinkToFit="0" vertical="center" wrapText="0"/>
    </xf>
    <xf borderId="15" fillId="22" fontId="53" numFmtId="0" xfId="0" applyAlignment="1" applyBorder="1" applyFont="1">
      <alignment horizontal="center" readingOrder="0" shrinkToFit="0" vertical="center" wrapText="0"/>
    </xf>
    <xf borderId="6" fillId="22" fontId="53" numFmtId="0" xfId="0" applyAlignment="1" applyBorder="1" applyFont="1">
      <alignment shrinkToFit="0" vertical="center" wrapText="1"/>
    </xf>
    <xf borderId="6" fillId="20" fontId="53" numFmtId="0" xfId="0" applyAlignment="1" applyBorder="1" applyFont="1">
      <alignment shrinkToFit="0" vertical="center" wrapText="0"/>
    </xf>
    <xf borderId="6" fillId="19" fontId="57" numFmtId="0" xfId="0" applyAlignment="1" applyBorder="1" applyFont="1">
      <alignment shrinkToFit="0" vertical="center" wrapText="0"/>
    </xf>
    <xf borderId="6" fillId="19" fontId="57" numFmtId="0" xfId="0" applyAlignment="1" applyBorder="1" applyFont="1">
      <alignment shrinkToFit="0" vertical="center" wrapText="1"/>
    </xf>
    <xf borderId="6" fillId="19" fontId="57" numFmtId="0" xfId="0" applyAlignment="1" applyBorder="1" applyFont="1">
      <alignment readingOrder="0" shrinkToFit="0" vertical="center" wrapText="1"/>
    </xf>
    <xf borderId="15" fillId="19" fontId="57" numFmtId="0" xfId="0" applyAlignment="1" applyBorder="1" applyFont="1">
      <alignment horizontal="center" readingOrder="0" shrinkToFit="0" vertical="center" wrapText="0"/>
    </xf>
    <xf borderId="23" fillId="19" fontId="57" numFmtId="0" xfId="0" applyAlignment="1" applyBorder="1" applyFont="1">
      <alignment horizontal="center" readingOrder="0" shrinkToFit="0" vertical="center" wrapText="0"/>
    </xf>
    <xf borderId="6" fillId="19" fontId="59" numFmtId="0" xfId="0" applyAlignment="1" applyBorder="1" applyFont="1">
      <alignment shrinkToFit="0" vertical="center" wrapText="0"/>
    </xf>
    <xf borderId="23" fillId="11" fontId="53" numFmtId="0" xfId="0" applyAlignment="1" applyBorder="1" applyFont="1">
      <alignment horizontal="center" readingOrder="0" shrinkToFit="0" vertical="center" wrapText="0"/>
    </xf>
    <xf borderId="6" fillId="0" fontId="69" numFmtId="0" xfId="0" applyAlignment="1" applyBorder="1" applyFont="1">
      <alignment readingOrder="0" shrinkToFit="0" vertical="center" wrapText="1"/>
    </xf>
    <xf borderId="15" fillId="11" fontId="53" numFmtId="0" xfId="0" applyAlignment="1" applyBorder="1" applyFont="1">
      <alignment horizontal="center" readingOrder="0" shrinkToFit="0" vertical="center" wrapText="0"/>
    </xf>
    <xf borderId="6" fillId="0" fontId="67" numFmtId="0" xfId="0" applyAlignment="1" applyBorder="1" applyFont="1">
      <alignment readingOrder="0" shrinkToFit="0" vertical="center" wrapText="1"/>
    </xf>
    <xf borderId="6" fillId="19" fontId="70" numFmtId="0" xfId="0" applyAlignment="1" applyBorder="1" applyFont="1">
      <alignment readingOrder="0" vertical="center"/>
    </xf>
    <xf borderId="6" fillId="19" fontId="3" numFmtId="0" xfId="0" applyAlignment="1" applyBorder="1" applyFont="1">
      <alignment vertical="center"/>
    </xf>
    <xf borderId="6" fillId="19" fontId="3" numFmtId="0" xfId="0" applyAlignment="1" applyBorder="1" applyFont="1">
      <alignment horizontal="center" readingOrder="0" vertical="center"/>
    </xf>
    <xf borderId="24" fillId="19" fontId="59" numFmtId="0" xfId="0" applyAlignment="1" applyBorder="1" applyFont="1">
      <alignment horizontal="center" vertical="center"/>
    </xf>
    <xf borderId="23" fillId="19" fontId="59" numFmtId="0" xfId="0" applyAlignment="1" applyBorder="1" applyFont="1">
      <alignment horizontal="center" vertical="center"/>
    </xf>
    <xf borderId="22" fillId="19" fontId="59" numFmtId="0" xfId="0" applyAlignment="1" applyBorder="1" applyFont="1">
      <alignment horizontal="center" readingOrder="0" vertical="center"/>
    </xf>
    <xf borderId="24" fillId="19" fontId="3" numFmtId="0" xfId="0" applyAlignment="1" applyBorder="1" applyFont="1">
      <alignment vertical="center"/>
    </xf>
    <xf borderId="23" fillId="19" fontId="3" numFmtId="0" xfId="0" applyAlignment="1" applyBorder="1" applyFont="1">
      <alignment vertical="center"/>
    </xf>
    <xf borderId="6" fillId="20" fontId="58" numFmtId="0" xfId="0" applyAlignment="1" applyBorder="1" applyFont="1">
      <alignment readingOrder="0" vertical="center"/>
    </xf>
    <xf borderId="6" fillId="20" fontId="3" numFmtId="0" xfId="0" applyAlignment="1" applyBorder="1" applyFont="1">
      <alignment readingOrder="0" vertical="center"/>
    </xf>
    <xf borderId="6" fillId="20" fontId="3" numFmtId="0" xfId="0" applyAlignment="1" applyBorder="1" applyFont="1">
      <alignment vertical="center"/>
    </xf>
    <xf borderId="6" fillId="20" fontId="3" numFmtId="0" xfId="0" applyAlignment="1" applyBorder="1" applyFont="1">
      <alignment horizontal="center" readingOrder="0" vertical="center"/>
    </xf>
    <xf borderId="22" fillId="20" fontId="58" numFmtId="0" xfId="0" applyAlignment="1" applyBorder="1" applyFont="1">
      <alignment horizontal="center" readingOrder="0" vertical="center"/>
    </xf>
    <xf borderId="24" fillId="20" fontId="3" numFmtId="0" xfId="0" applyAlignment="1" applyBorder="1" applyFont="1">
      <alignment vertical="center"/>
    </xf>
    <xf borderId="23" fillId="20" fontId="3" numFmtId="0" xfId="0" applyAlignment="1" applyBorder="1" applyFont="1">
      <alignment vertical="center"/>
    </xf>
    <xf borderId="6" fillId="11" fontId="58" numFmtId="0" xfId="0" applyAlignment="1" applyBorder="1" applyFont="1">
      <alignment readingOrder="0" vertical="center"/>
    </xf>
    <xf borderId="6" fillId="11" fontId="3" numFmtId="0" xfId="0" applyAlignment="1" applyBorder="1" applyFont="1">
      <alignment vertical="center"/>
    </xf>
    <xf borderId="6" fillId="11" fontId="58" numFmtId="0" xfId="0" applyAlignment="1" applyBorder="1" applyFont="1">
      <alignment horizontal="center" vertical="center"/>
    </xf>
    <xf borderId="24" fillId="11" fontId="3" numFmtId="0" xfId="0" applyAlignment="1" applyBorder="1" applyFont="1">
      <alignment vertical="center"/>
    </xf>
    <xf borderId="23" fillId="11" fontId="3" numFmtId="0" xfId="0" applyAlignment="1" applyBorder="1" applyFont="1">
      <alignment vertical="center"/>
    </xf>
    <xf borderId="6" fillId="11" fontId="58" numFmtId="0" xfId="0" applyAlignment="1" applyBorder="1" applyFont="1">
      <alignment vertical="center"/>
    </xf>
    <xf borderId="6" fillId="11" fontId="53" numFmtId="0" xfId="0" applyAlignment="1" applyBorder="1" applyFont="1">
      <alignment readingOrder="0" shrinkToFit="0" vertical="center" wrapText="1"/>
    </xf>
    <xf borderId="6" fillId="3" fontId="71" numFmtId="0" xfId="0" applyAlignment="1" applyBorder="1" applyFont="1">
      <alignment readingOrder="0" shrinkToFit="0" vertical="center" wrapText="0"/>
    </xf>
    <xf borderId="6" fillId="3" fontId="53" numFmtId="0" xfId="0" applyAlignment="1" applyBorder="1" applyFont="1">
      <alignment shrinkToFit="0" vertical="center" wrapText="0"/>
    </xf>
    <xf borderId="6" fillId="3" fontId="53" numFmtId="0" xfId="0" applyAlignment="1" applyBorder="1" applyFont="1">
      <alignment horizontal="center" readingOrder="0" shrinkToFit="0" vertical="center" wrapText="0"/>
    </xf>
    <xf borderId="24" fillId="3" fontId="53" numFmtId="0" xfId="0" applyAlignment="1" applyBorder="1" applyFont="1">
      <alignment horizontal="center" shrinkToFit="0" vertical="center" wrapText="0"/>
    </xf>
    <xf borderId="23" fillId="3" fontId="53" numFmtId="0" xfId="0" applyAlignment="1" applyBorder="1" applyFont="1">
      <alignment horizontal="center" shrinkToFit="0" vertical="center" wrapText="0"/>
    </xf>
    <xf borderId="6" fillId="3" fontId="53" numFmtId="0" xfId="0" applyAlignment="1" applyBorder="1" applyFont="1">
      <alignment horizontal="center" readingOrder="0" shrinkToFit="0" vertical="center" wrapText="1"/>
    </xf>
    <xf borderId="0" fillId="0" fontId="53" numFmtId="0" xfId="0" applyAlignment="1" applyFont="1">
      <alignment shrinkToFit="0" vertical="center" wrapText="1"/>
    </xf>
    <xf borderId="0" fillId="0" fontId="53" numFmtId="0" xfId="0" applyAlignment="1" applyFont="1">
      <alignment horizontal="center" shrinkToFit="0" vertical="center" wrapText="1"/>
    </xf>
    <xf borderId="1" fillId="4" fontId="72" numFmtId="0" xfId="0" applyAlignment="1" applyBorder="1" applyFont="1">
      <alignment horizontal="center" readingOrder="0" shrinkToFit="0" vertical="center" wrapText="0"/>
    </xf>
    <xf borderId="1" fillId="4" fontId="72" numFmtId="0" xfId="0" applyAlignment="1" applyBorder="1" applyFont="1">
      <alignment horizontal="left" shrinkToFit="0" vertical="center" wrapText="0"/>
    </xf>
    <xf borderId="1" fillId="0" fontId="72" numFmtId="0" xfId="0" applyAlignment="1" applyBorder="1" applyFont="1">
      <alignment horizontal="left" readingOrder="0" shrinkToFit="0" vertical="center" wrapText="0"/>
    </xf>
    <xf borderId="1" fillId="4" fontId="72" numFmtId="0" xfId="0" applyAlignment="1" applyBorder="1" applyFont="1">
      <alignment horizontal="center" shrinkToFit="0" vertical="center" wrapText="0"/>
    </xf>
    <xf borderId="1" fillId="0" fontId="72" numFmtId="0" xfId="0" applyAlignment="1" applyBorder="1" applyFont="1">
      <alignment horizontal="center" readingOrder="0" shrinkToFit="0" vertical="center" wrapText="0"/>
    </xf>
    <xf borderId="0" fillId="0" fontId="53" numFmtId="0" xfId="0" applyAlignment="1" applyFont="1">
      <alignment readingOrder="0" shrinkToFit="0" vertical="center" wrapText="1"/>
    </xf>
    <xf borderId="1" fillId="0" fontId="53" numFmtId="0" xfId="0" applyAlignment="1" applyBorder="1" applyFont="1">
      <alignment horizontal="center" readingOrder="0" shrinkToFit="0" vertical="center" wrapText="0"/>
    </xf>
    <xf borderId="1" fillId="0" fontId="53" numFmtId="0" xfId="0" applyAlignment="1" applyBorder="1" applyFont="1">
      <alignment horizontal="center" shrinkToFit="0" vertical="center" wrapText="0"/>
    </xf>
    <xf borderId="1" fillId="6" fontId="53" numFmtId="0" xfId="0" applyAlignment="1" applyBorder="1" applyFont="1">
      <alignment horizontal="center" readingOrder="0" shrinkToFit="0" vertical="center" wrapText="0"/>
    </xf>
    <xf quotePrefix="1" borderId="1" fillId="0" fontId="53" numFmtId="0" xfId="0" applyAlignment="1" applyBorder="1" applyFont="1">
      <alignment horizontal="center" readingOrder="0" shrinkToFit="0" vertical="center" wrapText="0"/>
    </xf>
    <xf borderId="1" fillId="2" fontId="53" numFmtId="9" xfId="0" applyAlignment="1" applyBorder="1" applyFont="1" applyNumberFormat="1">
      <alignment horizontal="center" shrinkToFit="0" vertical="center" wrapText="0"/>
    </xf>
    <xf borderId="1" fillId="6" fontId="53" numFmtId="9" xfId="0" applyAlignment="1" applyBorder="1" applyFont="1" applyNumberFormat="1">
      <alignment horizontal="center" shrinkToFit="0" vertical="center" wrapText="0"/>
    </xf>
    <xf borderId="1" fillId="2" fontId="53" numFmtId="0" xfId="0" applyAlignment="1" applyBorder="1" applyFont="1">
      <alignment horizontal="center" shrinkToFit="0" vertical="center" wrapText="0"/>
    </xf>
    <xf borderId="1" fillId="6" fontId="53" numFmtId="0" xfId="0" applyAlignment="1" applyBorder="1" applyFont="1">
      <alignment horizontal="center" shrinkToFit="0" vertical="center" wrapText="0"/>
    </xf>
    <xf borderId="1" fillId="4" fontId="53" numFmtId="0" xfId="0" applyAlignment="1" applyBorder="1" applyFont="1">
      <alignment horizontal="center" readingOrder="0" shrinkToFit="0" vertical="center" wrapText="1"/>
    </xf>
    <xf borderId="1" fillId="2" fontId="53" numFmtId="0" xfId="0" applyAlignment="1" applyBorder="1" applyFont="1">
      <alignment horizontal="center" readingOrder="0" shrinkToFit="0" vertical="center" wrapText="1"/>
    </xf>
    <xf borderId="1" fillId="2" fontId="53" numFmtId="9" xfId="0" applyAlignment="1" applyBorder="1" applyFont="1" applyNumberFormat="1">
      <alignment horizontal="center" readingOrder="0" shrinkToFit="0" vertical="center" wrapText="1"/>
    </xf>
    <xf borderId="1" fillId="2" fontId="53" numFmtId="0" xfId="0" applyAlignment="1" applyBorder="1" applyFont="1">
      <alignment horizontal="center" shrinkToFit="0" vertical="center" wrapText="1"/>
    </xf>
    <xf borderId="0" fillId="0" fontId="53" numFmtId="0" xfId="0" applyAlignment="1" applyFont="1">
      <alignment vertical="center"/>
    </xf>
    <xf borderId="0" fillId="0" fontId="53" numFmtId="0" xfId="0" applyAlignment="1" applyFont="1">
      <alignment horizontal="center" vertical="center"/>
    </xf>
    <xf borderId="1" fillId="2" fontId="53" numFmtId="0" xfId="0" applyAlignment="1" applyBorder="1" applyFont="1">
      <alignment horizontal="center" readingOrder="0" vertical="center"/>
    </xf>
    <xf borderId="0" fillId="0" fontId="53" numFmtId="0" xfId="0" applyAlignment="1" applyFont="1">
      <alignment horizontal="center" readingOrder="0" vertical="center"/>
    </xf>
    <xf borderId="18" fillId="3" fontId="73" numFmtId="0" xfId="0" applyAlignment="1" applyBorder="1" applyFont="1">
      <alignment horizontal="left" readingOrder="0" shrinkToFit="0" vertical="center" wrapText="0"/>
    </xf>
    <xf borderId="18" fillId="3" fontId="51" numFmtId="0" xfId="0" applyAlignment="1" applyBorder="1" applyFont="1">
      <alignment horizontal="right" readingOrder="0" shrinkToFit="0" vertical="center" wrapText="0"/>
    </xf>
    <xf borderId="18" fillId="3" fontId="74" numFmtId="0" xfId="0" applyAlignment="1" applyBorder="1" applyFont="1">
      <alignment horizontal="left" readingOrder="0" shrinkToFit="0" vertical="center" wrapText="0"/>
    </xf>
    <xf borderId="18" fillId="3" fontId="75" numFmtId="0" xfId="0" applyAlignment="1" applyBorder="1" applyFont="1">
      <alignment horizontal="left" readingOrder="0" shrinkToFit="0" vertical="top" wrapText="0"/>
    </xf>
    <xf borderId="18" fillId="3" fontId="75" numFmtId="0" xfId="0" applyAlignment="1" applyBorder="1" applyFont="1">
      <alignment horizontal="center" readingOrder="0" shrinkToFit="0" vertical="center" wrapText="0"/>
    </xf>
    <xf borderId="18" fillId="3" fontId="76" numFmtId="0" xfId="0" applyAlignment="1" applyBorder="1" applyFont="1">
      <alignment horizontal="left" readingOrder="0" shrinkToFit="0" vertical="center" wrapText="1"/>
    </xf>
    <xf borderId="19" fillId="3" fontId="75" numFmtId="0" xfId="0" applyAlignment="1" applyBorder="1" applyFont="1">
      <alignment horizontal="left" readingOrder="0" shrinkToFit="0" vertical="top" wrapText="0"/>
    </xf>
    <xf borderId="0" fillId="3" fontId="51" numFmtId="0" xfId="0" applyAlignment="1" applyFont="1">
      <alignment horizontal="left" readingOrder="0" shrinkToFit="0" vertical="center" wrapText="1"/>
    </xf>
    <xf borderId="16" fillId="12" fontId="52" numFmtId="0" xfId="0" applyAlignment="1" applyBorder="1" applyFont="1">
      <alignment horizontal="center" shrinkToFit="0" vertical="center" wrapText="1"/>
    </xf>
    <xf borderId="23" fillId="0" fontId="54" numFmtId="0" xfId="0" applyAlignment="1" applyBorder="1" applyFont="1">
      <alignment horizontal="center" readingOrder="0" shrinkToFit="0" vertical="center" wrapText="0"/>
    </xf>
    <xf borderId="23" fillId="9" fontId="52" numFmtId="0" xfId="0" applyAlignment="1" applyBorder="1" applyFont="1">
      <alignment horizontal="center" shrinkToFit="0" vertical="center" wrapText="1"/>
    </xf>
    <xf borderId="23" fillId="12" fontId="53" numFmtId="0" xfId="0" applyAlignment="1" applyBorder="1" applyFont="1">
      <alignment shrinkToFit="0" vertical="center" wrapText="1"/>
    </xf>
    <xf borderId="23" fillId="12" fontId="55" numFmtId="0" xfId="0" applyAlignment="1" applyBorder="1" applyFont="1">
      <alignment horizontal="center" shrinkToFit="0" vertical="center" wrapText="1"/>
    </xf>
    <xf borderId="23" fillId="12" fontId="55" numFmtId="0" xfId="0" applyAlignment="1" applyBorder="1" applyFont="1">
      <alignment horizontal="center" shrinkToFit="0" vertical="center" wrapText="0"/>
    </xf>
    <xf borderId="7" fillId="23" fontId="77" numFmtId="0" xfId="0" applyAlignment="1" applyBorder="1" applyFill="1" applyFont="1">
      <alignment vertical="top"/>
    </xf>
    <xf borderId="16" fillId="23" fontId="53" numFmtId="0" xfId="0" applyAlignment="1" applyBorder="1" applyFont="1">
      <alignment vertical="top"/>
    </xf>
    <xf borderId="22" fillId="23" fontId="53" numFmtId="0" xfId="0" applyAlignment="1" applyBorder="1" applyFont="1">
      <alignment vertical="top"/>
    </xf>
    <xf borderId="22" fillId="23" fontId="53" numFmtId="49" xfId="0" applyAlignment="1" applyBorder="1" applyFont="1" applyNumberFormat="1">
      <alignment vertical="top"/>
    </xf>
    <xf borderId="22" fillId="23" fontId="78" numFmtId="0" xfId="0" applyAlignment="1" applyBorder="1" applyFont="1">
      <alignment readingOrder="0" shrinkToFit="0" vertical="top" wrapText="1"/>
    </xf>
    <xf borderId="16" fillId="23" fontId="79" numFmtId="0" xfId="0" applyAlignment="1" applyBorder="1" applyFont="1">
      <alignment horizontal="center" readingOrder="0" shrinkToFit="0" vertical="center" wrapText="0"/>
    </xf>
    <xf borderId="22" fillId="23" fontId="53" numFmtId="0" xfId="0" applyAlignment="1" applyBorder="1" applyFont="1">
      <alignment horizontal="center" readingOrder="0" shrinkToFit="0" vertical="center" wrapText="1"/>
    </xf>
    <xf borderId="22" fillId="23" fontId="53" numFmtId="0" xfId="0" applyAlignment="1" applyBorder="1" applyFont="1">
      <alignment horizontal="center" readingOrder="0" shrinkToFit="0" vertical="center" wrapText="0"/>
    </xf>
    <xf borderId="16" fillId="23" fontId="79" numFmtId="0" xfId="0" applyAlignment="1" applyBorder="1" applyFont="1">
      <alignment vertical="center"/>
    </xf>
    <xf borderId="16" fillId="23" fontId="79" numFmtId="0" xfId="0" applyAlignment="1" applyBorder="1" applyFont="1">
      <alignment shrinkToFit="0" vertical="center" wrapText="1"/>
    </xf>
    <xf borderId="15" fillId="23" fontId="79" numFmtId="0" xfId="0" applyAlignment="1" applyBorder="1" applyFont="1">
      <alignment shrinkToFit="0" vertical="center" wrapText="1"/>
    </xf>
    <xf borderId="24" fillId="0" fontId="53" numFmtId="0" xfId="0" applyAlignment="1" applyBorder="1" applyFont="1">
      <alignment shrinkToFit="0" vertical="top" wrapText="1"/>
    </xf>
    <xf borderId="23" fillId="0" fontId="53" numFmtId="0" xfId="0" applyAlignment="1" applyBorder="1" applyFont="1">
      <alignment vertical="top"/>
    </xf>
    <xf borderId="15" fillId="0" fontId="53" numFmtId="0" xfId="0" applyAlignment="1" applyBorder="1" applyFont="1">
      <alignment vertical="top"/>
    </xf>
    <xf borderId="23" fillId="0" fontId="53" numFmtId="0" xfId="0" applyAlignment="1" applyBorder="1" applyFont="1">
      <alignment shrinkToFit="0" vertical="top" wrapText="1"/>
    </xf>
    <xf borderId="15" fillId="0" fontId="53" numFmtId="0" xfId="0" applyAlignment="1" applyBorder="1" applyFont="1">
      <alignment shrinkToFit="0" vertical="top" wrapText="1"/>
    </xf>
    <xf borderId="6" fillId="0" fontId="53" numFmtId="0" xfId="0" applyAlignment="1" applyBorder="1" applyFont="1">
      <alignment horizontal="center" readingOrder="0" vertical="center"/>
    </xf>
    <xf borderId="6" fillId="0" fontId="53" numFmtId="0" xfId="0" applyBorder="1" applyFont="1"/>
    <xf borderId="6" fillId="0" fontId="53" numFmtId="0" xfId="0" applyAlignment="1" applyBorder="1" applyFont="1">
      <alignment horizontal="center" shrinkToFit="0" vertical="center" wrapText="1"/>
    </xf>
    <xf borderId="23" fillId="0" fontId="53" numFmtId="0" xfId="0" applyAlignment="1" applyBorder="1" applyFont="1">
      <alignment horizontal="center" shrinkToFit="0" vertical="center" wrapText="1"/>
    </xf>
    <xf borderId="22" fillId="0" fontId="53" numFmtId="0" xfId="0" applyAlignment="1" applyBorder="1" applyFont="1">
      <alignment horizontal="center" shrinkToFit="0" vertical="center" wrapText="0"/>
    </xf>
    <xf borderId="23" fillId="0" fontId="80" numFmtId="0" xfId="0" applyAlignment="1" applyBorder="1" applyFont="1">
      <alignment readingOrder="0" vertical="center"/>
    </xf>
    <xf borderId="24" fillId="0" fontId="53" numFmtId="0" xfId="0" applyAlignment="1" applyBorder="1" applyFont="1">
      <alignment readingOrder="0" shrinkToFit="0" vertical="top" wrapText="1"/>
    </xf>
    <xf borderId="24" fillId="0" fontId="53" numFmtId="0" xfId="0" applyAlignment="1" applyBorder="1" applyFont="1">
      <alignment vertical="top"/>
    </xf>
    <xf borderId="23" fillId="0" fontId="53" numFmtId="0" xfId="0" applyAlignment="1" applyBorder="1" applyFont="1">
      <alignment readingOrder="0" shrinkToFit="0" vertical="top" wrapText="1"/>
    </xf>
    <xf borderId="6" fillId="0" fontId="3" numFmtId="0" xfId="0" applyAlignment="1" applyBorder="1" applyFont="1">
      <alignment vertical="top"/>
    </xf>
    <xf borderId="23" fillId="0" fontId="3" numFmtId="0" xfId="0" applyAlignment="1" applyBorder="1" applyFont="1">
      <alignment vertical="top"/>
    </xf>
    <xf borderId="23" fillId="0" fontId="36" numFmtId="0" xfId="0" applyAlignment="1" applyBorder="1" applyFont="1">
      <alignment shrinkToFit="0" vertical="top" wrapText="1"/>
    </xf>
    <xf borderId="15" fillId="0" fontId="3" numFmtId="0" xfId="0" applyAlignment="1" applyBorder="1" applyFont="1">
      <alignment horizontal="center" readingOrder="0" shrinkToFit="0" vertical="center" wrapText="0"/>
    </xf>
    <xf borderId="6" fillId="0" fontId="3" numFmtId="0" xfId="0" applyAlignment="1" applyBorder="1" applyFont="1">
      <alignment horizontal="center" readingOrder="0" shrinkToFit="0" vertical="center" wrapText="0"/>
    </xf>
    <xf borderId="6" fillId="0" fontId="1" numFmtId="0" xfId="0" applyAlignment="1" applyBorder="1" applyFont="1">
      <alignment horizontal="center" readingOrder="0" shrinkToFit="0" vertical="center" wrapText="0"/>
    </xf>
    <xf borderId="6" fillId="2" fontId="36" numFmtId="0" xfId="0" applyAlignment="1" applyBorder="1" applyFont="1">
      <alignment horizontal="center" vertical="center"/>
    </xf>
    <xf borderId="23" fillId="0" fontId="3" numFmtId="0" xfId="0" applyAlignment="1" applyBorder="1" applyFont="1">
      <alignment vertical="center"/>
    </xf>
    <xf borderId="23" fillId="0" fontId="3" numFmtId="0" xfId="0" applyAlignment="1" applyBorder="1" applyFont="1">
      <alignment shrinkToFit="0" vertical="center" wrapText="1"/>
    </xf>
    <xf borderId="23" fillId="0" fontId="3" numFmtId="0" xfId="0" applyAlignment="1" applyBorder="1" applyFont="1">
      <alignment shrinkToFit="0" vertical="center" wrapText="1"/>
    </xf>
    <xf borderId="15" fillId="0" fontId="53" numFmtId="0" xfId="0" applyAlignment="1" applyBorder="1" applyFont="1">
      <alignment readingOrder="0" shrinkToFit="0" vertical="top" wrapText="1"/>
    </xf>
    <xf borderId="22" fillId="0" fontId="53" numFmtId="0" xfId="0" applyAlignment="1" applyBorder="1" applyFont="1">
      <alignment horizontal="center" readingOrder="0" shrinkToFit="0" vertical="center" wrapText="0"/>
    </xf>
    <xf borderId="23" fillId="0" fontId="67" numFmtId="0" xfId="0" applyAlignment="1" applyBorder="1" applyFont="1">
      <alignment readingOrder="0" shrinkToFit="0" vertical="center" wrapText="1"/>
    </xf>
    <xf borderId="15" fillId="0" fontId="53" numFmtId="0" xfId="0" applyAlignment="1" applyBorder="1" applyFont="1">
      <alignment horizontal="center" readingOrder="0" vertical="center"/>
    </xf>
    <xf borderId="6" fillId="0" fontId="53" numFmtId="0" xfId="0" applyAlignment="1" applyBorder="1" applyFont="1">
      <alignment horizontal="center" readingOrder="0" shrinkToFit="0" vertical="center" wrapText="1"/>
    </xf>
    <xf borderId="6" fillId="0" fontId="53" numFmtId="0" xfId="0" applyAlignment="1" applyBorder="1" applyFont="1">
      <alignment readingOrder="0" shrinkToFit="0" vertical="top" wrapText="1"/>
    </xf>
    <xf borderId="6" fillId="0" fontId="53" numFmtId="0" xfId="0" applyAlignment="1" applyBorder="1" applyFont="1">
      <alignment shrinkToFit="0" vertical="top" wrapText="1"/>
    </xf>
    <xf borderId="6" fillId="0" fontId="81" numFmtId="0" xfId="0" applyAlignment="1" applyBorder="1" applyFont="1">
      <alignment horizontal="left" readingOrder="0" shrinkToFit="0" vertical="top" wrapText="1"/>
    </xf>
    <xf borderId="23" fillId="0" fontId="53" numFmtId="0" xfId="0" applyAlignment="1" applyBorder="1" applyFont="1">
      <alignment readingOrder="0" vertical="top"/>
    </xf>
    <xf borderId="15" fillId="0" fontId="53" numFmtId="0" xfId="0" applyBorder="1" applyFont="1"/>
    <xf borderId="6" fillId="0" fontId="53" numFmtId="0" xfId="0" applyAlignment="1" applyBorder="1" applyFont="1">
      <alignment vertical="top"/>
    </xf>
    <xf borderId="6" fillId="0" fontId="53" numFmtId="0" xfId="0" applyAlignment="1" applyBorder="1" applyFont="1">
      <alignment horizontal="center" shrinkToFit="0" vertical="center" wrapText="0"/>
    </xf>
    <xf borderId="6" fillId="0" fontId="36" numFmtId="0" xfId="0" applyAlignment="1" applyBorder="1" applyFont="1">
      <alignment shrinkToFit="0" vertical="top" wrapText="1"/>
    </xf>
    <xf borderId="6" fillId="0" fontId="37" numFmtId="0" xfId="0" applyAlignment="1" applyBorder="1" applyFont="1">
      <alignment shrinkToFit="0" vertical="top" wrapText="1"/>
    </xf>
    <xf borderId="6" fillId="2" fontId="36" numFmtId="0" xfId="0" applyAlignment="1" applyBorder="1" applyFont="1">
      <alignment horizontal="center" shrinkToFit="0" vertical="center" wrapText="1"/>
    </xf>
    <xf borderId="6" fillId="0" fontId="36" numFmtId="0" xfId="0" applyAlignment="1" applyBorder="1" applyFont="1">
      <alignment horizontal="center" shrinkToFit="0" vertical="center" wrapText="1"/>
    </xf>
    <xf borderId="23" fillId="0" fontId="3" numFmtId="0" xfId="0" applyAlignment="1" applyBorder="1" applyFont="1">
      <alignment readingOrder="0" shrinkToFit="0" vertical="center" wrapText="1"/>
    </xf>
    <xf borderId="6" fillId="0" fontId="54" numFmtId="0" xfId="0" applyAlignment="1" applyBorder="1" applyFont="1">
      <alignment shrinkToFit="0" vertical="top" wrapText="1"/>
    </xf>
    <xf borderId="23" fillId="0" fontId="3" numFmtId="0" xfId="0" applyAlignment="1" applyBorder="1" applyFont="1">
      <alignment horizontal="center" readingOrder="0" shrinkToFit="0" vertical="center" wrapText="0"/>
    </xf>
    <xf borderId="24" fillId="2" fontId="36" numFmtId="0" xfId="0" applyAlignment="1" applyBorder="1" applyFont="1">
      <alignment horizontal="center" shrinkToFit="0" vertical="center" wrapText="1"/>
    </xf>
    <xf borderId="23" fillId="0" fontId="36" numFmtId="0" xfId="0" applyAlignment="1" applyBorder="1" applyFont="1">
      <alignment horizontal="center" shrinkToFit="0" vertical="center" wrapText="1"/>
    </xf>
    <xf borderId="23" fillId="0" fontId="3" numFmtId="0" xfId="0" applyAlignment="1" applyBorder="1" applyFont="1">
      <alignment readingOrder="0" shrinkToFit="0" vertical="center" wrapText="1"/>
    </xf>
    <xf borderId="7" fillId="23" fontId="77" numFmtId="0" xfId="0" applyAlignment="1" applyBorder="1" applyFont="1">
      <alignment readingOrder="0" vertical="top"/>
    </xf>
    <xf borderId="16" fillId="23" fontId="53" numFmtId="0" xfId="0" applyAlignment="1" applyBorder="1" applyFont="1">
      <alignment horizontal="center" readingOrder="0" shrinkToFit="0" vertical="center" wrapText="0"/>
    </xf>
    <xf borderId="22" fillId="23" fontId="53" numFmtId="0" xfId="0" applyAlignment="1" applyBorder="1" applyFont="1">
      <alignment horizontal="center" shrinkToFit="0" vertical="center" wrapText="1"/>
    </xf>
    <xf borderId="22" fillId="23" fontId="53" numFmtId="0" xfId="0" applyAlignment="1" applyBorder="1" applyFont="1">
      <alignment vertical="center"/>
    </xf>
    <xf borderId="23" fillId="23" fontId="53" numFmtId="0" xfId="0" applyAlignment="1" applyBorder="1" applyFont="1">
      <alignment shrinkToFit="0" vertical="center" wrapText="1"/>
    </xf>
    <xf borderId="23" fillId="0" fontId="53" numFmtId="0" xfId="0" applyAlignment="1" applyBorder="1" applyFont="1">
      <alignment readingOrder="0" shrinkToFit="0" vertical="top" wrapText="1"/>
    </xf>
    <xf borderId="15" fillId="0" fontId="81" numFmtId="0" xfId="0" applyAlignment="1" applyBorder="1" applyFont="1">
      <alignment readingOrder="0" shrinkToFit="0" vertical="center" wrapText="1"/>
    </xf>
    <xf borderId="6" fillId="0" fontId="53" numFmtId="0" xfId="0" applyAlignment="1" applyBorder="1" applyFont="1">
      <alignment readingOrder="0" vertical="center"/>
    </xf>
    <xf borderId="22" fillId="23" fontId="53" numFmtId="0" xfId="0" applyAlignment="1" applyBorder="1" applyFont="1">
      <alignment shrinkToFit="0" vertical="center" wrapText="1"/>
    </xf>
    <xf borderId="23" fillId="0" fontId="53" numFmtId="0" xfId="0" applyAlignment="1" applyBorder="1" applyFont="1">
      <alignment horizontal="center" readingOrder="0" shrinkToFit="0" vertical="center" wrapText="1"/>
    </xf>
    <xf borderId="15" fillId="11" fontId="53" numFmtId="0" xfId="0" applyAlignment="1" applyBorder="1" applyFont="1">
      <alignment horizontal="center" readingOrder="0" vertical="center"/>
    </xf>
    <xf borderId="23" fillId="0" fontId="36" numFmtId="0" xfId="0" applyAlignment="1" applyBorder="1" applyFont="1">
      <alignment readingOrder="0" shrinkToFit="0" vertical="top" wrapText="1"/>
    </xf>
    <xf borderId="6" fillId="0" fontId="36" numFmtId="0" xfId="0" applyAlignment="1" applyBorder="1" applyFont="1">
      <alignment vertical="top"/>
    </xf>
    <xf borderId="15" fillId="11" fontId="36" numFmtId="0" xfId="0" applyAlignment="1" applyBorder="1" applyFont="1">
      <alignment horizontal="center" readingOrder="0" vertical="center"/>
    </xf>
    <xf borderId="23" fillId="0" fontId="36" numFmtId="0" xfId="0" applyAlignment="1" applyBorder="1" applyFont="1">
      <alignment horizontal="center" readingOrder="0" shrinkToFit="0" vertical="center" wrapText="0"/>
    </xf>
    <xf borderId="23" fillId="0" fontId="36" numFmtId="0" xfId="0" applyAlignment="1" applyBorder="1" applyFont="1">
      <alignment horizontal="center" readingOrder="0" shrinkToFit="0" vertical="center" wrapText="1"/>
    </xf>
    <xf borderId="24" fillId="0" fontId="53" numFmtId="0" xfId="0" applyAlignment="1" applyBorder="1" applyFont="1">
      <alignment horizontal="center" readingOrder="0" shrinkToFit="0" vertical="center" wrapText="0"/>
    </xf>
    <xf borderId="24" fillId="0" fontId="53" numFmtId="0" xfId="0" applyAlignment="1" applyBorder="1" applyFont="1">
      <alignment horizontal="center" shrinkToFit="0" vertical="center" wrapText="1"/>
    </xf>
    <xf borderId="6" fillId="0" fontId="79" numFmtId="0" xfId="0" applyAlignment="1" applyBorder="1" applyFont="1">
      <alignment horizontal="center" readingOrder="0" shrinkToFit="0" vertical="center" wrapText="0"/>
    </xf>
    <xf borderId="21" fillId="23" fontId="77" numFmtId="0" xfId="0" applyAlignment="1" applyBorder="1" applyFont="1">
      <alignment vertical="top"/>
    </xf>
    <xf borderId="22" fillId="23" fontId="82" numFmtId="0" xfId="0" applyAlignment="1" applyBorder="1" applyFont="1">
      <alignment shrinkToFit="0" vertical="top" wrapText="1"/>
    </xf>
    <xf borderId="22" fillId="23" fontId="83" numFmtId="0" xfId="0" applyAlignment="1" applyBorder="1" applyFont="1">
      <alignment shrinkToFit="0" vertical="top" wrapText="1"/>
    </xf>
    <xf borderId="22" fillId="23" fontId="53" numFmtId="0" xfId="0" applyAlignment="1" applyBorder="1" applyFont="1">
      <alignment readingOrder="0" shrinkToFit="0" vertical="center" wrapText="1"/>
    </xf>
    <xf borderId="15" fillId="23" fontId="53" numFmtId="0" xfId="0" applyAlignment="1" applyBorder="1" applyFont="1">
      <alignment readingOrder="0" shrinkToFit="0" vertical="center" wrapText="1"/>
    </xf>
    <xf borderId="6" fillId="0" fontId="53" numFmtId="49" xfId="0" applyAlignment="1" applyBorder="1" applyFont="1" applyNumberFormat="1">
      <alignment vertical="top"/>
    </xf>
    <xf borderId="15" fillId="0" fontId="79" numFmtId="0" xfId="0" applyAlignment="1" applyBorder="1" applyFont="1">
      <alignment horizontal="center" readingOrder="0" shrinkToFit="0" vertical="center" wrapText="0"/>
    </xf>
    <xf borderId="21" fillId="0" fontId="53" numFmtId="0" xfId="0" applyAlignment="1" applyBorder="1" applyFont="1">
      <alignment horizontal="center" shrinkToFit="0" vertical="center" wrapText="0"/>
    </xf>
    <xf borderId="22" fillId="0" fontId="79" numFmtId="0" xfId="0" applyAlignment="1" applyBorder="1" applyFont="1">
      <alignment vertical="center"/>
    </xf>
    <xf borderId="22" fillId="0" fontId="79" numFmtId="0" xfId="0" applyAlignment="1" applyBorder="1" applyFont="1">
      <alignment shrinkToFit="0" vertical="center" wrapText="1"/>
    </xf>
    <xf borderId="15" fillId="0" fontId="79" numFmtId="0" xfId="0" applyAlignment="1" applyBorder="1" applyFont="1">
      <alignment shrinkToFit="0" vertical="center" wrapText="1"/>
    </xf>
    <xf borderId="23" fillId="0" fontId="54" numFmtId="0" xfId="0" applyAlignment="1" applyBorder="1" applyFont="1">
      <alignment vertical="top"/>
    </xf>
    <xf borderId="6" fillId="0" fontId="54" numFmtId="0" xfId="0" applyAlignment="1" applyBorder="1" applyFont="1">
      <alignment vertical="top"/>
    </xf>
    <xf borderId="7" fillId="0" fontId="53" numFmtId="0" xfId="0" applyAlignment="1" applyBorder="1" applyFont="1">
      <alignment horizontal="center" shrinkToFit="0" vertical="center" wrapText="0"/>
    </xf>
    <xf borderId="23" fillId="0" fontId="54" numFmtId="0" xfId="0" applyAlignment="1" applyBorder="1" applyFont="1">
      <alignment shrinkToFit="0" vertical="top" wrapText="1"/>
    </xf>
    <xf borderId="6" fillId="0" fontId="54" numFmtId="0" xfId="0" applyAlignment="1" applyBorder="1" applyFont="1">
      <alignment readingOrder="0" shrinkToFit="0" vertical="top" wrapText="1"/>
    </xf>
    <xf borderId="23" fillId="0" fontId="54" numFmtId="0" xfId="0" applyAlignment="1" applyBorder="1" applyFont="1">
      <alignment readingOrder="0" shrinkToFit="0" vertical="top" wrapText="1"/>
    </xf>
    <xf borderId="7" fillId="0" fontId="53" numFmtId="0" xfId="0" applyAlignment="1" applyBorder="1" applyFont="1">
      <alignment horizontal="center" readingOrder="0" shrinkToFit="0" vertical="center" wrapText="0"/>
    </xf>
    <xf borderId="6" fillId="0" fontId="84" numFmtId="0" xfId="0" applyAlignment="1" applyBorder="1" applyFont="1">
      <alignment shrinkToFit="0" vertical="top" wrapText="1"/>
    </xf>
    <xf borderId="23" fillId="0" fontId="84" numFmtId="0" xfId="0" applyAlignment="1" applyBorder="1" applyFont="1">
      <alignment vertical="top"/>
    </xf>
    <xf borderId="6" fillId="0" fontId="84" numFmtId="0" xfId="0" applyAlignment="1" applyBorder="1" applyFont="1">
      <alignment vertical="top"/>
    </xf>
    <xf borderId="23" fillId="0" fontId="85" numFmtId="0" xfId="0" applyAlignment="1" applyBorder="1" applyFont="1">
      <alignment readingOrder="0" vertical="top"/>
    </xf>
    <xf borderId="23" fillId="0" fontId="84" numFmtId="0" xfId="0" applyAlignment="1" applyBorder="1" applyFont="1">
      <alignment shrinkToFit="0" vertical="top" wrapText="1"/>
    </xf>
    <xf borderId="6" fillId="0" fontId="86" numFmtId="0" xfId="0" applyAlignment="1" applyBorder="1" applyFont="1">
      <alignment readingOrder="0" shrinkToFit="0" vertical="top" wrapText="1"/>
    </xf>
    <xf borderId="6" fillId="0" fontId="86" numFmtId="0" xfId="0" applyAlignment="1" applyBorder="1" applyFont="1">
      <alignment vertical="top"/>
    </xf>
    <xf borderId="6" fillId="0" fontId="86" numFmtId="0" xfId="0" applyAlignment="1" applyBorder="1" applyFont="1">
      <alignment shrinkToFit="0" vertical="top" wrapText="1"/>
    </xf>
    <xf borderId="24" fillId="0" fontId="53" numFmtId="0" xfId="0" applyAlignment="1" applyBorder="1" applyFont="1">
      <alignment horizontal="center" readingOrder="0" shrinkToFit="0" vertical="center" wrapText="1"/>
    </xf>
    <xf borderId="15" fillId="23" fontId="53" numFmtId="0" xfId="0" applyAlignment="1" applyBorder="1" applyFont="1">
      <alignment shrinkToFit="0" vertical="center" wrapText="1"/>
    </xf>
    <xf borderId="6" fillId="0" fontId="53" numFmtId="0" xfId="0" applyAlignment="1" applyBorder="1" applyFont="1">
      <alignment readingOrder="0" vertical="top"/>
    </xf>
    <xf borderId="6" fillId="0" fontId="53" numFmtId="0" xfId="0" applyAlignment="1" applyBorder="1" applyFont="1">
      <alignment horizontal="center" vertical="center"/>
    </xf>
    <xf borderId="23" fillId="0" fontId="36" numFmtId="0" xfId="0" applyAlignment="1" applyBorder="1" applyFont="1">
      <alignment horizontal="center" vertical="center"/>
    </xf>
    <xf borderId="6" fillId="0" fontId="1" numFmtId="0" xfId="0" applyAlignment="1" applyBorder="1" applyFont="1">
      <alignment readingOrder="0" shrinkToFit="0" vertical="center" wrapText="1"/>
    </xf>
    <xf borderId="7" fillId="0" fontId="53" numFmtId="0" xfId="0" applyAlignment="1" applyBorder="1" applyFont="1">
      <alignment readingOrder="0" shrinkToFit="0" vertical="top" wrapText="1"/>
    </xf>
    <xf borderId="15" fillId="0" fontId="3" numFmtId="0" xfId="0" applyAlignment="1" applyBorder="1" applyFont="1">
      <alignment shrinkToFit="0" vertical="center" wrapText="1"/>
    </xf>
    <xf borderId="15" fillId="0" fontId="1" numFmtId="0" xfId="0" applyAlignment="1" applyBorder="1" applyFont="1">
      <alignment horizontal="center" readingOrder="0" shrinkToFit="0" vertical="center" wrapText="0"/>
    </xf>
    <xf borderId="23" fillId="0" fontId="3" numFmtId="0" xfId="0" applyAlignment="1" applyBorder="1" applyFont="1">
      <alignment vertical="center"/>
    </xf>
    <xf borderId="23" fillId="0" fontId="3" numFmtId="0" xfId="0" applyAlignment="1" applyBorder="1" applyFont="1">
      <alignment shrinkToFit="0" vertical="center" wrapText="1"/>
    </xf>
    <xf borderId="23" fillId="0" fontId="3" numFmtId="0" xfId="0" applyAlignment="1" applyBorder="1" applyFont="1">
      <alignment readingOrder="0" shrinkToFit="0" vertical="center" wrapText="1"/>
    </xf>
    <xf borderId="23" fillId="0" fontId="1" numFmtId="0" xfId="0" applyAlignment="1" applyBorder="1" applyFont="1">
      <alignment horizontal="center" readingOrder="0" shrinkToFit="0" vertical="center" wrapText="0"/>
    </xf>
    <xf borderId="23" fillId="0" fontId="3" numFmtId="0" xfId="0" applyAlignment="1" applyBorder="1" applyFont="1">
      <alignment shrinkToFit="0" vertical="center" wrapText="1"/>
    </xf>
    <xf borderId="6" fillId="0" fontId="53" numFmtId="49" xfId="0" applyAlignment="1" applyBorder="1" applyFont="1" applyNumberFormat="1">
      <alignment shrinkToFit="0" vertical="top" wrapText="1"/>
    </xf>
    <xf borderId="7" fillId="14" fontId="77" numFmtId="0" xfId="0" applyAlignment="1" applyBorder="1" applyFont="1">
      <alignment readingOrder="0" vertical="top"/>
    </xf>
    <xf borderId="16" fillId="14" fontId="53" numFmtId="0" xfId="0" applyAlignment="1" applyBorder="1" applyFont="1">
      <alignment vertical="top"/>
    </xf>
    <xf borderId="16" fillId="14" fontId="87" numFmtId="0" xfId="0" applyAlignment="1" applyBorder="1" applyFont="1">
      <alignment shrinkToFit="0" vertical="top" wrapText="1"/>
    </xf>
    <xf borderId="16" fillId="14" fontId="53" numFmtId="0" xfId="0" applyAlignment="1" applyBorder="1" applyFont="1">
      <alignment horizontal="center" readingOrder="0" shrinkToFit="0" vertical="center" wrapText="0"/>
    </xf>
    <xf borderId="16" fillId="14" fontId="53" numFmtId="0" xfId="0" applyAlignment="1" applyBorder="1" applyFont="1">
      <alignment horizontal="center" readingOrder="0" shrinkToFit="0" vertical="center" wrapText="1"/>
    </xf>
    <xf borderId="16" fillId="14" fontId="53" numFmtId="0" xfId="0" applyAlignment="1" applyBorder="1" applyFont="1">
      <alignment horizontal="center" shrinkToFit="0" vertical="center" wrapText="1"/>
    </xf>
    <xf borderId="22" fillId="14" fontId="53" numFmtId="0" xfId="0" applyAlignment="1" applyBorder="1" applyFont="1">
      <alignment vertical="center"/>
    </xf>
    <xf borderId="22" fillId="14" fontId="53" numFmtId="0" xfId="0" applyAlignment="1" applyBorder="1" applyFont="1">
      <alignment shrinkToFit="0" vertical="center" wrapText="1"/>
    </xf>
    <xf borderId="15" fillId="14" fontId="53" numFmtId="0" xfId="0" applyAlignment="1" applyBorder="1" applyFont="1">
      <alignment readingOrder="0" shrinkToFit="0" vertical="center" wrapText="1"/>
    </xf>
    <xf borderId="6" fillId="0" fontId="88" numFmtId="0" xfId="0" applyAlignment="1" applyBorder="1" applyFont="1">
      <alignment shrinkToFit="0" vertical="top" wrapText="1"/>
    </xf>
    <xf borderId="6" fillId="0" fontId="88" numFmtId="0" xfId="0" applyAlignment="1" applyBorder="1" applyFont="1">
      <alignment vertical="top"/>
    </xf>
    <xf borderId="21" fillId="14" fontId="77" numFmtId="0" xfId="0" applyAlignment="1" applyBorder="1" applyFont="1">
      <alignment readingOrder="0" vertical="top"/>
    </xf>
    <xf borderId="22" fillId="14" fontId="53" numFmtId="0" xfId="0" applyAlignment="1" applyBorder="1" applyFont="1">
      <alignment vertical="top"/>
    </xf>
    <xf borderId="16" fillId="14" fontId="53" numFmtId="0" xfId="0" applyAlignment="1" applyBorder="1" applyFont="1">
      <alignment horizontal="center" shrinkToFit="0" vertical="center" wrapText="0"/>
    </xf>
    <xf borderId="22" fillId="14" fontId="53" numFmtId="0" xfId="0" applyAlignment="1" applyBorder="1" applyFont="1">
      <alignment readingOrder="0" shrinkToFit="0" vertical="center" wrapText="1"/>
    </xf>
    <xf borderId="22" fillId="14" fontId="53" numFmtId="0" xfId="0" applyAlignment="1" applyBorder="1" applyFont="1">
      <alignment readingOrder="0" shrinkToFit="0" vertical="center" wrapText="1"/>
    </xf>
    <xf borderId="15" fillId="14" fontId="53" numFmtId="0" xfId="0" applyAlignment="1" applyBorder="1" applyFont="1">
      <alignment shrinkToFit="0" vertical="center" wrapText="1"/>
    </xf>
    <xf borderId="20" fillId="0" fontId="53" numFmtId="0" xfId="0" applyAlignment="1" applyBorder="1" applyFont="1">
      <alignment vertical="top"/>
    </xf>
    <xf borderId="7" fillId="0" fontId="53" numFmtId="0" xfId="0" applyAlignment="1" applyBorder="1" applyFont="1">
      <alignment shrinkToFit="0" vertical="top" wrapText="1"/>
    </xf>
    <xf borderId="16" fillId="0" fontId="53" numFmtId="0" xfId="0" applyAlignment="1" applyBorder="1" applyFont="1">
      <alignment vertical="top"/>
    </xf>
    <xf borderId="7" fillId="14" fontId="77" numFmtId="0" xfId="0" applyAlignment="1" applyBorder="1" applyFont="1">
      <alignment vertical="top"/>
    </xf>
    <xf borderId="16" fillId="14" fontId="53" numFmtId="0" xfId="0" applyAlignment="1" applyBorder="1" applyFont="1">
      <alignment horizontal="center" readingOrder="0" vertical="center"/>
    </xf>
    <xf borderId="16" fillId="14" fontId="53" numFmtId="0" xfId="0" applyAlignment="1" applyBorder="1" applyFont="1">
      <alignment vertical="center"/>
    </xf>
    <xf borderId="16" fillId="14" fontId="53" numFmtId="0" xfId="0" applyAlignment="1" applyBorder="1" applyFont="1">
      <alignment horizontal="center" vertical="center"/>
    </xf>
    <xf borderId="7" fillId="0" fontId="53" numFmtId="0" xfId="0" applyAlignment="1" applyBorder="1" applyFont="1">
      <alignment vertical="top"/>
    </xf>
    <xf borderId="7" fillId="0" fontId="89" numFmtId="0" xfId="0" applyAlignment="1" applyBorder="1" applyFont="1">
      <alignment readingOrder="0" shrinkToFit="0" vertical="top" wrapText="1"/>
    </xf>
    <xf borderId="6" fillId="0" fontId="53" numFmtId="0" xfId="0" applyAlignment="1" applyBorder="1" applyFont="1">
      <alignment horizontal="left" readingOrder="0" shrinkToFit="0" vertical="top" wrapText="1"/>
    </xf>
    <xf borderId="6" fillId="11" fontId="54" numFmtId="0" xfId="0" applyAlignment="1" applyBorder="1" applyFont="1">
      <alignment readingOrder="0" shrinkToFit="0" vertical="top" wrapText="1"/>
    </xf>
    <xf borderId="6" fillId="11" fontId="53" numFmtId="0" xfId="0" applyAlignment="1" applyBorder="1" applyFont="1">
      <alignment readingOrder="0" shrinkToFit="0" vertical="top" wrapText="1"/>
    </xf>
    <xf borderId="6" fillId="11" fontId="53" numFmtId="0" xfId="0" applyAlignment="1" applyBorder="1" applyFont="1">
      <alignment vertical="top"/>
    </xf>
    <xf borderId="23" fillId="0" fontId="53" numFmtId="0" xfId="0" applyAlignment="1" applyBorder="1" applyFont="1">
      <alignment horizontal="center" shrinkToFit="0" vertical="center" wrapText="0"/>
    </xf>
    <xf borderId="6" fillId="3" fontId="53" numFmtId="0" xfId="0" applyAlignment="1" applyBorder="1" applyFont="1">
      <alignment shrinkToFit="0" vertical="center" wrapText="1"/>
    </xf>
    <xf borderId="24" fillId="3" fontId="53" numFmtId="0" xfId="0" applyAlignment="1" applyBorder="1" applyFont="1">
      <alignment horizontal="center" shrinkToFit="0" vertical="center" wrapText="1"/>
    </xf>
    <xf borderId="23" fillId="3" fontId="53" numFmtId="0" xfId="0" applyAlignment="1" applyBorder="1" applyFont="1">
      <alignment horizontal="center" shrinkToFit="0" vertical="center" wrapText="1"/>
    </xf>
    <xf borderId="0" fillId="0" fontId="36" numFmtId="0" xfId="0" applyAlignment="1" applyFont="1">
      <alignment shrinkToFit="0" vertical="center" wrapText="1"/>
    </xf>
    <xf borderId="0" fillId="0" fontId="36" numFmtId="0" xfId="0" applyAlignment="1" applyFont="1">
      <alignment horizontal="center" shrinkToFit="0" vertical="center" wrapText="1"/>
    </xf>
    <xf borderId="0" fillId="0" fontId="36" numFmtId="0" xfId="0" applyAlignment="1" applyFont="1">
      <alignment horizontal="center" shrinkToFit="0" vertical="center" wrapText="0"/>
    </xf>
    <xf borderId="1" fillId="4" fontId="35" numFmtId="0" xfId="0" applyAlignment="1" applyBorder="1" applyFont="1">
      <alignment horizontal="center" readingOrder="0" shrinkToFit="0" vertical="center" wrapText="0"/>
    </xf>
    <xf borderId="1" fillId="4" fontId="35" numFmtId="0" xfId="0" applyAlignment="1" applyBorder="1" applyFont="1">
      <alignment horizontal="center" shrinkToFit="0" vertical="center" wrapText="0"/>
    </xf>
    <xf borderId="1" fillId="4" fontId="35" numFmtId="0" xfId="0" applyAlignment="1" applyBorder="1" applyFont="1">
      <alignment horizontal="left" shrinkToFit="0" vertical="center" wrapText="0"/>
    </xf>
    <xf borderId="1" fillId="0" fontId="35" numFmtId="0" xfId="0" applyAlignment="1" applyBorder="1" applyFont="1">
      <alignment horizontal="center" readingOrder="0" shrinkToFit="0" vertical="center" wrapText="1"/>
    </xf>
    <xf borderId="1" fillId="0" fontId="35" numFmtId="0" xfId="0" applyAlignment="1" applyBorder="1" applyFont="1">
      <alignment horizontal="center" readingOrder="0" shrinkToFit="0" vertical="center" wrapText="0"/>
    </xf>
    <xf borderId="1" fillId="4" fontId="35" numFmtId="0" xfId="0" applyAlignment="1" applyBorder="1" applyFont="1">
      <alignment horizontal="center" readingOrder="0" shrinkToFit="0" vertical="center" wrapText="1"/>
    </xf>
    <xf borderId="1" fillId="0" fontId="36" numFmtId="0" xfId="0" applyAlignment="1" applyBorder="1" applyFont="1">
      <alignment horizontal="center" readingOrder="0" shrinkToFit="0" vertical="center" wrapText="0"/>
    </xf>
    <xf borderId="1" fillId="0" fontId="36" numFmtId="0" xfId="0" applyAlignment="1" applyBorder="1" applyFont="1">
      <alignment horizontal="center" shrinkToFit="0" vertical="center" wrapText="0"/>
    </xf>
    <xf borderId="1" fillId="6" fontId="36" numFmtId="0" xfId="0" applyAlignment="1" applyBorder="1" applyFont="1">
      <alignment horizontal="center" readingOrder="0" shrinkToFit="0" vertical="center" wrapText="1"/>
    </xf>
    <xf borderId="1" fillId="6" fontId="36" numFmtId="0" xfId="0" applyAlignment="1" applyBorder="1" applyFont="1">
      <alignment horizontal="center" readingOrder="0" shrinkToFit="0" vertical="center" wrapText="0"/>
    </xf>
    <xf quotePrefix="1" borderId="1" fillId="0" fontId="36" numFmtId="0" xfId="0" applyAlignment="1" applyBorder="1" applyFont="1">
      <alignment horizontal="center" readingOrder="0" shrinkToFit="0" vertical="center" wrapText="0"/>
    </xf>
    <xf borderId="1" fillId="2" fontId="36" numFmtId="9" xfId="0" applyAlignment="1" applyBorder="1" applyFont="1" applyNumberFormat="1">
      <alignment horizontal="center" shrinkToFit="0" vertical="center" wrapText="0"/>
    </xf>
    <xf borderId="1" fillId="6" fontId="36" numFmtId="9" xfId="0" applyAlignment="1" applyBorder="1" applyFont="1" applyNumberFormat="1">
      <alignment horizontal="center" shrinkToFit="0" vertical="center" wrapText="1"/>
    </xf>
    <xf borderId="1" fillId="6" fontId="36" numFmtId="9" xfId="0" applyAlignment="1" applyBorder="1" applyFont="1" applyNumberFormat="1">
      <alignment horizontal="center" shrinkToFit="0" vertical="center" wrapText="0"/>
    </xf>
    <xf borderId="1" fillId="2" fontId="36" numFmtId="0" xfId="0" applyAlignment="1" applyBorder="1" applyFont="1">
      <alignment horizontal="center" shrinkToFit="0" vertical="center" wrapText="0"/>
    </xf>
    <xf borderId="1" fillId="6" fontId="36" numFmtId="0" xfId="0" applyAlignment="1" applyBorder="1" applyFont="1">
      <alignment horizontal="center" shrinkToFit="0" vertical="center" wrapText="1"/>
    </xf>
    <xf borderId="1" fillId="6" fontId="36" numFmtId="0" xfId="0" applyAlignment="1" applyBorder="1" applyFont="1">
      <alignment horizontal="center" shrinkToFit="0" vertical="center" wrapText="0"/>
    </xf>
    <xf borderId="0" fillId="0" fontId="36" numFmtId="0" xfId="0" applyAlignment="1" applyFont="1">
      <alignment vertical="center"/>
    </xf>
    <xf borderId="0" fillId="0" fontId="36" numFmtId="0" xfId="0" applyAlignment="1" applyFont="1">
      <alignment readingOrder="0" shrinkToFit="0" vertical="center" wrapText="1"/>
    </xf>
    <xf borderId="1" fillId="4" fontId="36" numFmtId="0" xfId="0" applyAlignment="1" applyBorder="1" applyFont="1">
      <alignment horizontal="center" readingOrder="0" shrinkToFit="0" vertical="center" wrapText="1"/>
    </xf>
    <xf borderId="1" fillId="4" fontId="36" numFmtId="0" xfId="0" applyAlignment="1" applyBorder="1" applyFont="1">
      <alignment horizontal="center" readingOrder="0" shrinkToFit="0" vertical="center" wrapText="0"/>
    </xf>
    <xf borderId="1" fillId="2" fontId="36" numFmtId="0" xfId="0" applyAlignment="1" applyBorder="1" applyFont="1">
      <alignment horizontal="center" readingOrder="0" shrinkToFit="0" vertical="center" wrapText="1"/>
    </xf>
    <xf borderId="1" fillId="2" fontId="36" numFmtId="9" xfId="0" applyAlignment="1" applyBorder="1" applyFont="1" applyNumberFormat="1">
      <alignment horizontal="center" readingOrder="0" shrinkToFit="0" vertical="center" wrapText="1"/>
    </xf>
    <xf borderId="0" fillId="0" fontId="35" numFmtId="0" xfId="0" applyAlignment="1" applyFont="1">
      <alignment readingOrder="0" vertical="center"/>
    </xf>
    <xf borderId="0" fillId="0" fontId="36" numFmtId="0" xfId="0" applyAlignment="1" applyFont="1">
      <alignment horizontal="center" vertical="center"/>
    </xf>
    <xf borderId="0" fillId="0" fontId="36" numFmtId="0" xfId="0" applyAlignment="1" applyFont="1">
      <alignment readingOrder="0" vertical="center"/>
    </xf>
    <xf borderId="0" fillId="0" fontId="36" numFmtId="9" xfId="0" applyAlignment="1" applyFont="1" applyNumberFormat="1">
      <alignment horizontal="left" vertical="center"/>
    </xf>
    <xf borderId="0" fillId="0" fontId="36" numFmtId="0" xfId="0" applyAlignment="1" applyFont="1">
      <alignment shrinkToFit="0" vertical="center" wrapText="0"/>
    </xf>
    <xf borderId="17" fillId="3" fontId="90" numFmtId="0" xfId="0" applyAlignment="1" applyBorder="1" applyFont="1">
      <alignment horizontal="left" readingOrder="0" shrinkToFit="0" vertical="center" wrapText="0"/>
    </xf>
    <xf borderId="16" fillId="3" fontId="91" numFmtId="0" xfId="0" applyAlignment="1" applyBorder="1" applyFont="1">
      <alignment horizontal="left" readingOrder="0" shrinkToFit="0" vertical="center" wrapText="1"/>
    </xf>
    <xf borderId="18" fillId="3" fontId="33" numFmtId="0" xfId="0" applyAlignment="1" applyBorder="1" applyFont="1">
      <alignment horizontal="center" readingOrder="0" shrinkToFit="0" vertical="center" wrapText="0"/>
    </xf>
    <xf borderId="20" fillId="12" fontId="92" numFmtId="0" xfId="0" applyAlignment="1" applyBorder="1" applyFont="1">
      <alignment horizontal="center" readingOrder="0" shrinkToFit="0" vertical="center" wrapText="1"/>
    </xf>
    <xf borderId="15" fillId="0" fontId="3" numFmtId="0" xfId="0" applyAlignment="1" applyBorder="1" applyFont="1">
      <alignment horizontal="center" shrinkToFit="0" vertical="center" wrapText="0"/>
    </xf>
    <xf borderId="15" fillId="0" fontId="3" numFmtId="0" xfId="0" applyAlignment="1" applyBorder="1" applyFont="1">
      <alignment horizontal="center" readingOrder="0" shrinkToFit="0" vertical="center" wrapText="0"/>
    </xf>
    <xf borderId="6" fillId="0" fontId="3" numFmtId="0" xfId="0" applyAlignment="1" applyBorder="1" applyFont="1">
      <alignment horizontal="center" readingOrder="0" shrinkToFit="0" vertical="center" wrapText="0"/>
    </xf>
    <xf borderId="7" fillId="12" fontId="93" numFmtId="0" xfId="0" applyAlignment="1" applyBorder="1" applyFont="1">
      <alignment horizontal="center" shrinkToFit="0" vertical="center" wrapText="0"/>
    </xf>
    <xf borderId="6" fillId="12" fontId="93" numFmtId="0" xfId="0" applyAlignment="1" applyBorder="1" applyFont="1">
      <alignment horizontal="center" readingOrder="0" shrinkToFit="0" vertical="center" wrapText="1"/>
    </xf>
    <xf borderId="23" fillId="12" fontId="93" numFmtId="0" xfId="0" applyAlignment="1" applyBorder="1" applyFont="1">
      <alignment horizontal="center" readingOrder="0" shrinkToFit="0" vertical="center" wrapText="1"/>
    </xf>
    <xf borderId="23" fillId="0" fontId="11" numFmtId="0" xfId="0" applyAlignment="1" applyBorder="1" applyFont="1">
      <alignment horizontal="left" readingOrder="0" shrinkToFit="0" vertical="center" wrapText="0"/>
    </xf>
    <xf borderId="24" fillId="0" fontId="11" numFmtId="0" xfId="0" applyAlignment="1" applyBorder="1" applyFont="1">
      <alignment horizontal="left" readingOrder="0" shrinkToFit="0" vertical="center" wrapText="0"/>
    </xf>
    <xf borderId="24" fillId="9" fontId="93" numFmtId="0" xfId="0" applyAlignment="1" applyBorder="1" applyFont="1">
      <alignment horizontal="center" shrinkToFit="0" vertical="center" wrapText="0"/>
    </xf>
    <xf borderId="23" fillId="12" fontId="3" numFmtId="0" xfId="0" applyAlignment="1" applyBorder="1" applyFont="1">
      <alignment horizontal="center" vertical="center"/>
    </xf>
    <xf borderId="23" fillId="0" fontId="3" numFmtId="0" xfId="0" applyAlignment="1" applyBorder="1" applyFont="1">
      <alignment horizontal="center" readingOrder="0" shrinkToFit="0" vertical="center" wrapText="0"/>
    </xf>
    <xf borderId="26" fillId="12" fontId="93" numFmtId="0" xfId="0" applyAlignment="1" applyBorder="1" applyFont="1">
      <alignment horizontal="center" readingOrder="0" shrinkToFit="0" vertical="center" wrapText="1"/>
    </xf>
    <xf borderId="43" fillId="12" fontId="93" numFmtId="0" xfId="0" applyAlignment="1" applyBorder="1" applyFont="1">
      <alignment horizontal="center" readingOrder="0" shrinkToFit="0" vertical="center" wrapText="1"/>
    </xf>
    <xf borderId="6" fillId="0" fontId="1" numFmtId="0" xfId="0" applyAlignment="1" applyBorder="1" applyFont="1">
      <alignment horizontal="left" readingOrder="0" shrinkToFit="0" vertical="center" wrapText="0"/>
    </xf>
    <xf borderId="24" fillId="12" fontId="94" numFmtId="0" xfId="0" applyAlignment="1" applyBorder="1" applyFont="1">
      <alignment horizontal="center" shrinkToFit="0" vertical="center" wrapText="0"/>
    </xf>
    <xf borderId="23" fillId="12" fontId="94" numFmtId="0" xfId="0" applyAlignment="1" applyBorder="1" applyFont="1">
      <alignment horizontal="center" readingOrder="0" shrinkToFit="0" vertical="center" wrapText="0"/>
    </xf>
    <xf borderId="23" fillId="12" fontId="94" numFmtId="0" xfId="0" applyAlignment="1" applyBorder="1" applyFont="1">
      <alignment horizontal="center" shrinkToFit="0" vertical="center" wrapText="0"/>
    </xf>
    <xf borderId="24" fillId="12" fontId="95" numFmtId="0" xfId="0" applyAlignment="1" applyBorder="1" applyFont="1">
      <alignment horizontal="center" readingOrder="0" shrinkToFit="0" vertical="center" wrapText="1"/>
    </xf>
    <xf borderId="23" fillId="12" fontId="95" numFmtId="0" xfId="0" applyAlignment="1" applyBorder="1" applyFont="1">
      <alignment horizontal="center" readingOrder="0" shrinkToFit="0" vertical="center" wrapText="1"/>
    </xf>
    <xf borderId="7" fillId="18" fontId="57" numFmtId="0" xfId="0" applyAlignment="1" applyBorder="1" applyFont="1">
      <alignment shrinkToFit="0" vertical="center" wrapText="1"/>
    </xf>
    <xf borderId="16" fillId="18" fontId="53" numFmtId="0" xfId="0" applyAlignment="1" applyBorder="1" applyFont="1">
      <alignment shrinkToFit="0" vertical="center" wrapText="1"/>
    </xf>
    <xf borderId="16" fillId="18" fontId="59" numFmtId="0" xfId="0" applyAlignment="1" applyBorder="1" applyFont="1">
      <alignment vertical="center"/>
    </xf>
    <xf borderId="16" fillId="18" fontId="59" numFmtId="168" xfId="0" applyAlignment="1" applyBorder="1" applyFont="1" applyNumberFormat="1">
      <alignment vertical="center"/>
    </xf>
    <xf borderId="16" fillId="18" fontId="59" numFmtId="0" xfId="0" applyAlignment="1" applyBorder="1" applyFont="1">
      <alignment readingOrder="0" vertical="center"/>
    </xf>
    <xf borderId="16" fillId="18" fontId="59" numFmtId="0" xfId="0" applyAlignment="1" applyBorder="1" applyFont="1">
      <alignment horizontal="center" readingOrder="0" vertical="center"/>
    </xf>
    <xf borderId="16" fillId="18" fontId="59" numFmtId="0" xfId="0" applyAlignment="1" applyBorder="1" applyFont="1">
      <alignment shrinkToFit="0" vertical="center" wrapText="1"/>
    </xf>
    <xf borderId="15" fillId="18" fontId="59" numFmtId="0" xfId="0" applyAlignment="1" applyBorder="1" applyFont="1">
      <alignment shrinkToFit="0" vertical="center" wrapText="1"/>
    </xf>
    <xf borderId="6" fillId="18" fontId="59" numFmtId="0" xfId="0" applyAlignment="1" applyBorder="1" applyFont="1">
      <alignment shrinkToFit="0" vertical="center" wrapText="1"/>
    </xf>
    <xf borderId="24" fillId="0" fontId="53" numFmtId="0" xfId="0" applyAlignment="1" applyBorder="1" applyFont="1">
      <alignment shrinkToFit="0" vertical="center" wrapText="1"/>
    </xf>
    <xf borderId="23" fillId="0" fontId="53" numFmtId="49" xfId="0" applyAlignment="1" applyBorder="1" applyFont="1" applyNumberFormat="1">
      <alignment shrinkToFit="0" vertical="center" wrapText="1"/>
    </xf>
    <xf borderId="24" fillId="11" fontId="53" numFmtId="0" xfId="0" applyAlignment="1" applyBorder="1" applyFont="1">
      <alignment shrinkToFit="0" vertical="center" wrapText="1"/>
    </xf>
    <xf borderId="23" fillId="11" fontId="53" numFmtId="0" xfId="0" applyAlignment="1" applyBorder="1" applyFont="1">
      <alignment shrinkToFit="0" vertical="center" wrapText="1"/>
    </xf>
    <xf borderId="23" fillId="11" fontId="53" numFmtId="0" xfId="0" applyAlignment="1" applyBorder="1" applyFont="1">
      <alignment readingOrder="0" shrinkToFit="0" vertical="center" wrapText="1"/>
    </xf>
    <xf borderId="23" fillId="11" fontId="53" numFmtId="49" xfId="0" applyAlignment="1" applyBorder="1" applyFont="1" applyNumberFormat="1">
      <alignment shrinkToFit="0" vertical="center" wrapText="1"/>
    </xf>
    <xf borderId="23" fillId="24" fontId="96" numFmtId="0" xfId="0" applyAlignment="1" applyBorder="1" applyFill="1" applyFont="1">
      <alignment readingOrder="0" shrinkToFit="0" vertical="center" wrapText="1"/>
    </xf>
    <xf borderId="15" fillId="11" fontId="53" numFmtId="0" xfId="0" applyAlignment="1" applyBorder="1" applyFont="1">
      <alignment readingOrder="0" shrinkToFit="0" vertical="center" wrapText="1"/>
    </xf>
    <xf borderId="6" fillId="0" fontId="54" numFmtId="49" xfId="0" applyAlignment="1" applyBorder="1" applyFont="1" applyNumberFormat="1">
      <alignment shrinkToFit="0" vertical="center" wrapText="1"/>
    </xf>
    <xf borderId="23" fillId="0" fontId="54" numFmtId="0" xfId="0" applyAlignment="1" applyBorder="1" applyFont="1">
      <alignment readingOrder="0" shrinkToFit="0" vertical="center" wrapText="1"/>
    </xf>
    <xf borderId="6" fillId="0" fontId="54" numFmtId="0" xfId="0" applyAlignment="1" applyBorder="1" applyFont="1">
      <alignment readingOrder="0" shrinkToFit="0" vertical="center" wrapText="1"/>
    </xf>
    <xf borderId="23" fillId="0" fontId="54" numFmtId="0" xfId="0" applyAlignment="1" applyBorder="1" applyFont="1">
      <alignment shrinkToFit="0" vertical="center" wrapText="1"/>
    </xf>
    <xf borderId="15" fillId="11" fontId="53" numFmtId="49" xfId="0" applyAlignment="1" applyBorder="1" applyFont="1" applyNumberFormat="1">
      <alignment shrinkToFit="0" vertical="center" wrapText="1"/>
    </xf>
    <xf borderId="15" fillId="11" fontId="53" numFmtId="0" xfId="0" applyAlignment="1" applyBorder="1" applyFont="1">
      <alignment shrinkToFit="0" vertical="center" wrapText="1"/>
    </xf>
    <xf borderId="43" fillId="0" fontId="53" numFmtId="0" xfId="0" applyAlignment="1" applyBorder="1" applyFont="1">
      <alignment shrinkToFit="0" vertical="center" wrapText="1"/>
    </xf>
    <xf borderId="23" fillId="0" fontId="53" numFmtId="0" xfId="0" applyAlignment="1" applyBorder="1" applyFont="1">
      <alignment horizontal="center" readingOrder="0"/>
    </xf>
    <xf borderId="4" fillId="0" fontId="53" numFmtId="0" xfId="0" applyAlignment="1" applyBorder="1" applyFont="1">
      <alignment readingOrder="0" shrinkToFit="0" vertical="center" wrapText="1"/>
    </xf>
    <xf borderId="4" fillId="0" fontId="53" numFmtId="0" xfId="0" applyAlignment="1" applyBorder="1" applyFont="1">
      <alignment shrinkToFit="0" vertical="center" wrapText="1"/>
    </xf>
    <xf borderId="123" fillId="0" fontId="53" numFmtId="0" xfId="0" applyAlignment="1" applyBorder="1" applyFont="1">
      <alignment shrinkToFit="0" vertical="center" wrapText="1"/>
    </xf>
    <xf borderId="23" fillId="11" fontId="54" numFmtId="0" xfId="0" applyAlignment="1" applyBorder="1" applyFont="1">
      <alignment readingOrder="0" shrinkToFit="0" vertical="center" wrapText="1"/>
    </xf>
    <xf borderId="4" fillId="0" fontId="53" numFmtId="0" xfId="0" applyAlignment="1" applyBorder="1" applyFont="1">
      <alignment readingOrder="0" shrinkToFit="0" vertical="center" wrapText="1"/>
    </xf>
    <xf borderId="124" fillId="0" fontId="53" numFmtId="0" xfId="0" applyAlignment="1" applyBorder="1" applyFont="1">
      <alignment shrinkToFit="0" vertical="center" wrapText="1"/>
    </xf>
    <xf borderId="6" fillId="11" fontId="53" numFmtId="0" xfId="0" applyAlignment="1" applyBorder="1" applyFont="1">
      <alignment shrinkToFit="0" vertical="center" wrapText="1"/>
    </xf>
    <xf borderId="4" fillId="0" fontId="67" numFmtId="0" xfId="0" applyAlignment="1" applyBorder="1" applyFont="1">
      <alignment readingOrder="0" shrinkToFit="0" vertical="center" wrapText="1"/>
    </xf>
    <xf borderId="4" fillId="0" fontId="53" numFmtId="0" xfId="0" applyAlignment="1" applyBorder="1" applyFont="1">
      <alignment readingOrder="0" shrinkToFit="0" vertical="center" wrapText="1"/>
    </xf>
    <xf borderId="125" fillId="0" fontId="53" numFmtId="0" xfId="0" applyAlignment="1" applyBorder="1" applyFont="1">
      <alignment readingOrder="0" shrinkToFit="0" vertical="center" wrapText="1"/>
    </xf>
    <xf borderId="24" fillId="0" fontId="53" numFmtId="0" xfId="0" applyBorder="1" applyFont="1"/>
    <xf borderId="23" fillId="0" fontId="53" numFmtId="0" xfId="0" applyBorder="1" applyFont="1"/>
    <xf borderId="23" fillId="0" fontId="53" numFmtId="0" xfId="0" applyAlignment="1" applyBorder="1" applyFont="1">
      <alignment shrinkToFit="0" wrapText="1"/>
    </xf>
    <xf borderId="23" fillId="0" fontId="53" numFmtId="49" xfId="0" applyBorder="1" applyFont="1" applyNumberFormat="1"/>
    <xf borderId="22" fillId="18" fontId="57" numFmtId="0" xfId="0" applyAlignment="1" applyBorder="1" applyFont="1">
      <alignment shrinkToFit="0" vertical="center" wrapText="1"/>
    </xf>
    <xf borderId="22" fillId="18" fontId="53" numFmtId="0" xfId="0" applyAlignment="1" applyBorder="1" applyFont="1">
      <alignment shrinkToFit="0" vertical="center" wrapText="1"/>
    </xf>
    <xf borderId="22" fillId="18" fontId="53" numFmtId="49" xfId="0" applyAlignment="1" applyBorder="1" applyFont="1" applyNumberFormat="1">
      <alignment shrinkToFit="0" vertical="center" wrapText="1"/>
    </xf>
    <xf borderId="22" fillId="18" fontId="97" numFmtId="0" xfId="0" applyAlignment="1" applyBorder="1" applyFont="1">
      <alignment vertical="center"/>
    </xf>
    <xf borderId="22" fillId="18" fontId="97" numFmtId="0" xfId="0" applyAlignment="1" applyBorder="1" applyFont="1">
      <alignment horizontal="center" vertical="center"/>
    </xf>
    <xf borderId="22" fillId="18" fontId="97" numFmtId="0" xfId="0" applyAlignment="1" applyBorder="1" applyFont="1">
      <alignment shrinkToFit="0" vertical="center" wrapText="1"/>
    </xf>
    <xf borderId="23" fillId="18" fontId="97" numFmtId="0" xfId="0" applyAlignment="1" applyBorder="1" applyFont="1">
      <alignment shrinkToFit="0" vertical="center" wrapText="1"/>
    </xf>
    <xf borderId="15" fillId="18" fontId="97" numFmtId="0" xfId="0" applyAlignment="1" applyBorder="1" applyFont="1">
      <alignment shrinkToFit="0" vertical="center" wrapText="1"/>
    </xf>
    <xf borderId="22" fillId="18" fontId="97" numFmtId="0" xfId="0" applyAlignment="1" applyBorder="1" applyFont="1">
      <alignment readingOrder="0" vertical="center"/>
    </xf>
    <xf borderId="22" fillId="18" fontId="97" numFmtId="0" xfId="0" applyAlignment="1" applyBorder="1" applyFont="1">
      <alignment horizontal="center" readingOrder="0" vertical="center"/>
    </xf>
    <xf borderId="24" fillId="0" fontId="53" numFmtId="0" xfId="0" applyAlignment="1" applyBorder="1" applyFont="1">
      <alignment vertical="center"/>
    </xf>
    <xf borderId="24" fillId="0" fontId="3" numFmtId="0" xfId="0" applyAlignment="1" applyBorder="1" applyFont="1">
      <alignment shrinkToFit="0" vertical="center" wrapText="1"/>
    </xf>
    <xf borderId="15" fillId="0" fontId="3" numFmtId="0" xfId="0" applyAlignment="1" applyBorder="1" applyFont="1">
      <alignment readingOrder="0" shrinkToFit="0" vertical="center" wrapText="1"/>
    </xf>
    <xf borderId="15" fillId="0" fontId="3" numFmtId="0" xfId="0" applyAlignment="1" applyBorder="1" applyFont="1">
      <alignment readingOrder="0" shrinkToFit="0" vertical="center" wrapText="1"/>
    </xf>
    <xf borderId="6" fillId="0" fontId="3" numFmtId="0" xfId="0" applyAlignment="1" applyBorder="1" applyFont="1">
      <alignment shrinkToFit="0" vertical="center" wrapText="1"/>
    </xf>
    <xf borderId="15" fillId="0" fontId="3" numFmtId="0" xfId="0" applyAlignment="1" applyBorder="1" applyFont="1">
      <alignment shrinkToFit="0" vertical="center" wrapText="1"/>
    </xf>
    <xf borderId="15" fillId="0" fontId="3" numFmtId="0" xfId="0" applyAlignment="1" applyBorder="1" applyFont="1">
      <alignment shrinkToFit="0" vertical="center" wrapText="1"/>
    </xf>
    <xf borderId="24" fillId="0" fontId="3" numFmtId="0" xfId="0" applyAlignment="1" applyBorder="1" applyFont="1">
      <alignment shrinkToFit="0" vertical="center" wrapText="1"/>
    </xf>
    <xf borderId="15" fillId="0" fontId="3" numFmtId="0" xfId="0" applyAlignment="1" applyBorder="1" applyFont="1">
      <alignment horizontal="center" shrinkToFit="0" vertical="center" wrapText="0"/>
    </xf>
    <xf borderId="24" fillId="0" fontId="3" numFmtId="0" xfId="0" applyAlignment="1" applyBorder="1" applyFont="1">
      <alignment readingOrder="0" shrinkToFit="0" vertical="center" wrapText="1"/>
    </xf>
    <xf borderId="6" fillId="0" fontId="3" numFmtId="0" xfId="0" applyAlignment="1" applyBorder="1" applyFont="1">
      <alignment shrinkToFit="0" vertical="center" wrapText="1"/>
    </xf>
    <xf borderId="24" fillId="0" fontId="3" numFmtId="0" xfId="0" applyAlignment="1" applyBorder="1" applyFont="1">
      <alignment readingOrder="0" shrinkToFit="0" vertical="center" wrapText="1"/>
    </xf>
    <xf borderId="23" fillId="0" fontId="15" numFmtId="0" xfId="0" applyAlignment="1" applyBorder="1" applyFont="1">
      <alignment readingOrder="0" shrinkToFit="0" vertical="center" wrapText="1"/>
    </xf>
    <xf borderId="6" fillId="0" fontId="1" numFmtId="0" xfId="0" applyAlignment="1" applyBorder="1" applyFont="1">
      <alignment shrinkToFit="0" vertical="center" wrapText="1"/>
    </xf>
    <xf borderId="6" fillId="0" fontId="3" numFmtId="0" xfId="0" applyAlignment="1" applyBorder="1" applyFont="1">
      <alignment readingOrder="0" shrinkToFit="0" vertical="center" wrapText="1"/>
    </xf>
    <xf borderId="6" fillId="0" fontId="1" numFmtId="0" xfId="0" applyAlignment="1" applyBorder="1" applyFont="1">
      <alignment shrinkToFit="0" vertical="center" wrapText="1"/>
    </xf>
    <xf borderId="23" fillId="0" fontId="3" numFmtId="0" xfId="0" applyAlignment="1" applyBorder="1" applyFont="1">
      <alignment horizontal="center" vertical="center"/>
    </xf>
    <xf borderId="6" fillId="0" fontId="1" numFmtId="0" xfId="0" applyAlignment="1" applyBorder="1" applyFont="1">
      <alignment readingOrder="0" shrinkToFit="0" vertical="center" wrapText="1"/>
    </xf>
    <xf borderId="0" fillId="0" fontId="3" numFmtId="0" xfId="0" applyAlignment="1" applyFont="1">
      <alignment horizontal="left" shrinkToFit="0" vertical="center" wrapText="1"/>
    </xf>
    <xf borderId="0" fillId="0" fontId="3" numFmtId="0" xfId="0" applyAlignment="1" applyFont="1">
      <alignment horizontal="left" readingOrder="0" shrinkToFit="0" vertical="center" wrapText="1"/>
    </xf>
    <xf borderId="6" fillId="0" fontId="1" numFmtId="0" xfId="0" applyAlignment="1" applyBorder="1" applyFont="1">
      <alignment horizontal="center" shrinkToFit="0" vertical="center" wrapText="0"/>
    </xf>
    <xf borderId="6" fillId="3" fontId="48" numFmtId="0" xfId="0" applyAlignment="1" applyBorder="1" applyFont="1">
      <alignment readingOrder="0" shrinkToFit="0" vertical="center" wrapText="0"/>
    </xf>
    <xf borderId="6" fillId="3" fontId="1" numFmtId="0" xfId="0" applyAlignment="1" applyBorder="1" applyFont="1">
      <alignment shrinkToFit="0" vertical="center" wrapText="0"/>
    </xf>
    <xf borderId="6" fillId="3" fontId="1" numFmtId="0" xfId="0" applyAlignment="1" applyBorder="1" applyFont="1">
      <alignment horizontal="center" readingOrder="0" shrinkToFit="0" vertical="center" wrapText="0"/>
    </xf>
    <xf borderId="24" fillId="3" fontId="3" numFmtId="0" xfId="0" applyAlignment="1" applyBorder="1" applyFont="1">
      <alignment horizontal="center" shrinkToFit="0" vertical="center" wrapText="0"/>
    </xf>
    <xf borderId="23" fillId="3" fontId="3" numFmtId="0" xfId="0" applyAlignment="1" applyBorder="1" applyFont="1">
      <alignment horizontal="center" shrinkToFit="0" vertical="center" wrapText="0"/>
    </xf>
    <xf borderId="6" fillId="3" fontId="1" numFmtId="0" xfId="0" applyAlignment="1" applyBorder="1" applyFont="1">
      <alignment horizontal="center" readingOrder="0" shrinkToFit="0" vertical="center" wrapText="1"/>
    </xf>
    <xf borderId="1" fillId="4" fontId="18" numFmtId="0" xfId="0" applyAlignment="1" applyBorder="1" applyFont="1">
      <alignment horizontal="left" shrinkToFit="0" vertical="center" wrapText="0"/>
    </xf>
    <xf borderId="1" fillId="0" fontId="18" numFmtId="0" xfId="0" applyAlignment="1" applyBorder="1" applyFont="1">
      <alignment horizontal="left" readingOrder="0" shrinkToFit="0" vertical="center" wrapText="0"/>
    </xf>
    <xf borderId="1" fillId="0" fontId="18" numFmtId="0" xfId="0" applyAlignment="1" applyBorder="1" applyFont="1">
      <alignment horizontal="center" readingOrder="0" shrinkToFit="0" vertical="center" wrapText="0"/>
    </xf>
    <xf borderId="0" fillId="0" fontId="1" numFmtId="0" xfId="0" applyAlignment="1" applyFont="1">
      <alignmen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1" fillId="6" fontId="1" numFmtId="0" xfId="0" applyAlignment="1" applyBorder="1" applyFont="1">
      <alignment horizontal="center" readingOrder="0" shrinkToFit="0" vertical="center" wrapText="0"/>
    </xf>
    <xf quotePrefix="1" borderId="1" fillId="0" fontId="1" numFmtId="0" xfId="0" applyAlignment="1" applyBorder="1" applyFont="1">
      <alignment horizontal="center" readingOrder="0" shrinkToFit="0" vertical="center" wrapText="0"/>
    </xf>
    <xf borderId="0" fillId="0" fontId="3" numFmtId="0" xfId="0" applyAlignment="1" applyFont="1">
      <alignment readingOrder="0" shrinkToFit="0" vertical="center" wrapText="1"/>
    </xf>
    <xf borderId="1" fillId="4"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9" xfId="0" applyAlignment="1" applyBorder="1" applyFont="1" applyNumberFormat="1">
      <alignment horizontal="center" readingOrder="0" shrinkToFit="0" vertical="center" wrapText="1"/>
    </xf>
    <xf borderId="1" fillId="2" fontId="1" numFmtId="0" xfId="0" applyAlignment="1" applyBorder="1" applyFont="1">
      <alignment horizontal="center" shrinkToFit="0" vertical="center" wrapText="1"/>
    </xf>
    <xf borderId="1" fillId="2" fontId="3" numFmtId="0" xfId="0" applyAlignment="1" applyBorder="1" applyFont="1">
      <alignment horizontal="center" readingOrder="0" vertical="center"/>
    </xf>
    <xf borderId="0" fillId="0" fontId="3" numFmtId="0" xfId="0" applyAlignment="1" applyFont="1">
      <alignment shrinkToFit="0" vertical="center" wrapText="1"/>
    </xf>
    <xf borderId="0" fillId="0" fontId="3" numFmtId="0" xfId="0" applyAlignment="1" applyFont="1">
      <alignment horizontal="center" readingOrder="0" vertical="center"/>
    </xf>
    <xf borderId="18" fillId="3" fontId="98" numFmtId="0" xfId="0" applyAlignment="1" applyBorder="1" applyFont="1">
      <alignment horizontal="center" readingOrder="0" shrinkToFit="0" vertical="center" wrapText="0"/>
    </xf>
    <xf borderId="18" fillId="3" fontId="99" numFmtId="0" xfId="0" applyAlignment="1" applyBorder="1" applyFont="1">
      <alignment horizontal="center" readingOrder="0" shrinkToFit="0" vertical="center" wrapText="0"/>
    </xf>
    <xf borderId="19" fillId="3" fontId="33" numFmtId="0" xfId="0" applyAlignment="1" applyBorder="1" applyFont="1">
      <alignment horizontal="left" readingOrder="0" shrinkToFit="0" vertical="center" wrapText="0"/>
    </xf>
    <xf borderId="0" fillId="3" fontId="33" numFmtId="0" xfId="0" applyAlignment="1" applyFont="1">
      <alignment horizontal="left" readingOrder="0" shrinkToFit="0" vertical="center" wrapText="0"/>
    </xf>
    <xf borderId="7" fillId="12" fontId="100" numFmtId="0" xfId="0" applyAlignment="1" applyBorder="1" applyFont="1">
      <alignment horizontal="center" shrinkToFit="0" vertical="center" wrapText="0"/>
    </xf>
    <xf borderId="24" fillId="9" fontId="100" numFmtId="0" xfId="0" applyAlignment="1" applyBorder="1" applyFont="1">
      <alignment horizontal="center" shrinkToFit="0" vertical="center" wrapText="0"/>
    </xf>
    <xf borderId="23" fillId="12" fontId="101" numFmtId="0" xfId="0" applyAlignment="1" applyBorder="1" applyFont="1">
      <alignment horizontal="center" vertical="center"/>
    </xf>
    <xf borderId="23" fillId="0" fontId="101" numFmtId="0" xfId="0" applyAlignment="1" applyBorder="1" applyFont="1">
      <alignment horizontal="center" readingOrder="0" shrinkToFit="0" vertical="center" wrapText="0"/>
    </xf>
    <xf borderId="6" fillId="0" fontId="49" numFmtId="0" xfId="0" applyAlignment="1" applyBorder="1" applyFont="1">
      <alignment horizontal="left" readingOrder="0" shrinkToFit="0" vertical="center" wrapText="0"/>
    </xf>
    <xf borderId="24" fillId="12" fontId="102" numFmtId="0" xfId="0" applyAlignment="1" applyBorder="1" applyFont="1">
      <alignment horizontal="center" shrinkToFit="0" vertical="center" wrapText="0"/>
    </xf>
    <xf borderId="23" fillId="12" fontId="102" numFmtId="0" xfId="0" applyAlignment="1" applyBorder="1" applyFont="1">
      <alignment horizontal="center" readingOrder="0" shrinkToFit="0" vertical="center" wrapText="0"/>
    </xf>
    <xf borderId="23" fillId="12" fontId="102" numFmtId="0" xfId="0" applyAlignment="1" applyBorder="1" applyFont="1">
      <alignment horizontal="center" shrinkToFit="0" vertical="center" wrapText="0"/>
    </xf>
    <xf borderId="6" fillId="22" fontId="103" numFmtId="0" xfId="0" applyAlignment="1" applyBorder="1" applyFont="1">
      <alignment readingOrder="0" shrinkToFit="0" vertical="center" wrapText="1"/>
    </xf>
    <xf borderId="6" fillId="22" fontId="3" numFmtId="0" xfId="0" applyAlignment="1" applyBorder="1" applyFont="1">
      <alignment vertical="center"/>
    </xf>
    <xf borderId="6" fillId="22" fontId="3" numFmtId="0" xfId="0" applyAlignment="1" applyBorder="1" applyFont="1">
      <alignment horizontal="center" readingOrder="0" vertical="center"/>
    </xf>
    <xf borderId="24" fillId="22" fontId="104" numFmtId="0" xfId="0" applyAlignment="1" applyBorder="1" applyFont="1">
      <alignment horizontal="center" shrinkToFit="0" vertical="center" wrapText="1"/>
    </xf>
    <xf borderId="23" fillId="22" fontId="104" numFmtId="0" xfId="0" applyAlignment="1" applyBorder="1" applyFont="1">
      <alignment horizontal="center" readingOrder="0" shrinkToFit="0" vertical="center" wrapText="1"/>
    </xf>
    <xf borderId="23" fillId="22" fontId="105" numFmtId="0" xfId="0" applyAlignment="1" applyBorder="1" applyFont="1">
      <alignment horizontal="center" vertical="center"/>
    </xf>
    <xf borderId="23" fillId="0" fontId="3" numFmtId="49" xfId="0" applyAlignment="1" applyBorder="1" applyFont="1" applyNumberFormat="1">
      <alignment vertical="center"/>
    </xf>
    <xf borderId="6" fillId="0" fontId="11" numFmtId="0" xfId="0" applyAlignment="1" applyBorder="1" applyFont="1">
      <alignment horizontal="center" readingOrder="0" vertical="center"/>
    </xf>
    <xf borderId="15" fillId="0" fontId="3" numFmtId="0" xfId="0" applyAlignment="1" applyBorder="1" applyFont="1">
      <alignment horizontal="center" readingOrder="0" vertical="center"/>
    </xf>
    <xf borderId="24" fillId="0" fontId="106" numFmtId="0" xfId="0" applyAlignment="1" applyBorder="1" applyFont="1">
      <alignment horizontal="center" vertical="center"/>
    </xf>
    <xf borderId="23" fillId="0" fontId="106" numFmtId="0" xfId="0" applyAlignment="1" applyBorder="1" applyFont="1">
      <alignment horizontal="center" vertical="center"/>
    </xf>
    <xf borderId="6" fillId="0" fontId="106" numFmtId="0" xfId="0" applyAlignment="1" applyBorder="1" applyFont="1">
      <alignment horizontal="center" vertical="center"/>
    </xf>
    <xf borderId="23" fillId="11" fontId="54" numFmtId="0" xfId="0" applyAlignment="1" applyBorder="1" applyFont="1">
      <alignment shrinkToFit="0" vertical="center" wrapText="1"/>
    </xf>
    <xf borderId="6" fillId="11" fontId="54" numFmtId="0" xfId="0" applyAlignment="1" applyBorder="1" applyFont="1">
      <alignment shrinkToFit="0" vertical="center" wrapText="1"/>
    </xf>
    <xf borderId="23" fillId="0" fontId="53" numFmtId="49" xfId="0" applyAlignment="1" applyBorder="1" applyFont="1" applyNumberFormat="1">
      <alignment readingOrder="0" vertical="center"/>
    </xf>
    <xf borderId="6" fillId="11" fontId="54" numFmtId="0" xfId="0" applyAlignment="1" applyBorder="1" applyFont="1">
      <alignment readingOrder="0" shrinkToFit="0" vertical="center" wrapText="1"/>
    </xf>
    <xf borderId="24" fillId="0" fontId="106" numFmtId="0" xfId="0" applyAlignment="1" applyBorder="1" applyFont="1">
      <alignment horizontal="center" readingOrder="0" vertical="center"/>
    </xf>
    <xf borderId="6" fillId="0" fontId="106" numFmtId="0" xfId="0" applyAlignment="1" applyBorder="1" applyFont="1">
      <alignment horizontal="center" readingOrder="0" vertical="center"/>
    </xf>
    <xf borderId="15" fillId="0" fontId="3" numFmtId="0" xfId="0" applyAlignment="1" applyBorder="1" applyFont="1">
      <alignment readingOrder="0" shrinkToFit="0" vertical="center" wrapText="1"/>
    </xf>
    <xf borderId="23" fillId="11" fontId="3" numFmtId="49" xfId="0" applyAlignment="1" applyBorder="1" applyFont="1" applyNumberFormat="1">
      <alignment vertical="center"/>
    </xf>
    <xf borderId="23" fillId="11" fontId="3" numFmtId="0" xfId="0" applyAlignment="1" applyBorder="1" applyFont="1">
      <alignment vertical="center"/>
    </xf>
    <xf borderId="6" fillId="0" fontId="54" numFmtId="0" xfId="0" applyAlignment="1" applyBorder="1" applyFont="1">
      <alignment horizontal="center" readingOrder="0" shrinkToFit="0" vertical="center" wrapText="0"/>
    </xf>
    <xf borderId="23" fillId="11" fontId="54" numFmtId="49" xfId="0" applyAlignment="1" applyBorder="1" applyFont="1" applyNumberFormat="1">
      <alignment shrinkToFit="0" vertical="center" wrapText="1"/>
    </xf>
    <xf borderId="15" fillId="0" fontId="3" numFmtId="0" xfId="0" applyAlignment="1" applyBorder="1" applyFont="1">
      <alignment readingOrder="0" vertical="center"/>
    </xf>
    <xf borderId="15" fillId="0" fontId="3" numFmtId="0" xfId="0" applyAlignment="1" applyBorder="1" applyFont="1">
      <alignment horizontal="center" vertical="center"/>
    </xf>
    <xf borderId="23" fillId="0" fontId="106" numFmtId="0" xfId="0" applyAlignment="1" applyBorder="1" applyFont="1">
      <alignment horizontal="center" shrinkToFit="0" vertical="center" wrapText="1"/>
    </xf>
    <xf borderId="6" fillId="0" fontId="54" numFmtId="0" xfId="0" applyAlignment="1" applyBorder="1" applyFont="1">
      <alignment shrinkToFit="0" vertical="center" wrapText="1"/>
    </xf>
    <xf borderId="6" fillId="25" fontId="3" numFmtId="0" xfId="0" applyAlignment="1" applyBorder="1" applyFill="1" applyFont="1">
      <alignment horizontal="center" vertical="center"/>
    </xf>
    <xf borderId="15" fillId="25" fontId="3" numFmtId="0" xfId="0" applyAlignment="1" applyBorder="1" applyFont="1">
      <alignment horizontal="center" vertical="center"/>
    </xf>
    <xf borderId="15" fillId="0" fontId="54" numFmtId="0" xfId="0" applyAlignment="1" applyBorder="1" applyFont="1">
      <alignment shrinkToFit="0" vertical="center" wrapText="1"/>
    </xf>
    <xf borderId="6" fillId="0" fontId="72" numFmtId="0" xfId="0" applyAlignment="1" applyBorder="1" applyFont="1">
      <alignment shrinkToFit="0" vertical="center" wrapText="1"/>
    </xf>
    <xf borderId="23" fillId="0" fontId="54" numFmtId="0" xfId="0" applyAlignment="1" applyBorder="1" applyFont="1">
      <alignment readingOrder="0" vertical="center"/>
    </xf>
    <xf borderId="6" fillId="0" fontId="54" numFmtId="0" xfId="0" applyAlignment="1" applyBorder="1" applyFont="1">
      <alignment readingOrder="0" shrinkToFit="0" wrapText="1"/>
    </xf>
    <xf borderId="6" fillId="0" fontId="72" numFmtId="0" xfId="0" applyAlignment="1" applyBorder="1" applyFont="1">
      <alignment readingOrder="0" shrinkToFit="0" vertical="center" wrapText="1"/>
    </xf>
    <xf borderId="6" fillId="0" fontId="107" numFmtId="0" xfId="0" applyAlignment="1" applyBorder="1" applyFont="1">
      <alignment readingOrder="0" shrinkToFit="0" vertical="center" wrapText="1"/>
    </xf>
    <xf borderId="6" fillId="0" fontId="88" numFmtId="0" xfId="0" applyAlignment="1" applyBorder="1" applyFont="1">
      <alignment readingOrder="0" shrinkToFit="0" vertical="center" wrapText="1"/>
    </xf>
    <xf borderId="15" fillId="0" fontId="53" numFmtId="0" xfId="0" applyAlignment="1" applyBorder="1" applyFont="1">
      <alignment readingOrder="0" shrinkToFit="0" vertical="center" wrapText="1"/>
    </xf>
    <xf borderId="6" fillId="0" fontId="72" numFmtId="0" xfId="0" applyAlignment="1" applyBorder="1" applyFont="1">
      <alignment readingOrder="0" vertical="center"/>
    </xf>
    <xf borderId="6" fillId="11" fontId="53" numFmtId="0" xfId="0" applyAlignment="1" applyBorder="1" applyFont="1">
      <alignment readingOrder="0" vertical="center"/>
    </xf>
    <xf borderId="6" fillId="11" fontId="53" numFmtId="0" xfId="0" applyAlignment="1" applyBorder="1" applyFont="1">
      <alignment vertical="center"/>
    </xf>
    <xf borderId="23" fillId="11" fontId="53" numFmtId="0" xfId="0" applyAlignment="1" applyBorder="1" applyFont="1">
      <alignment vertical="center"/>
    </xf>
    <xf borderId="6" fillId="11" fontId="72" numFmtId="0" xfId="0" applyAlignment="1" applyBorder="1" applyFont="1">
      <alignment vertical="center"/>
    </xf>
    <xf borderId="6" fillId="22" fontId="72" numFmtId="0" xfId="0" applyAlignment="1" applyBorder="1" applyFont="1">
      <alignment readingOrder="0" shrinkToFit="0" vertical="center" wrapText="1"/>
    </xf>
    <xf borderId="6" fillId="22" fontId="72" numFmtId="0" xfId="0" applyAlignment="1" applyBorder="1" applyFont="1">
      <alignment shrinkToFit="0" vertical="center" wrapText="1"/>
    </xf>
    <xf borderId="23" fillId="22" fontId="3" numFmtId="0" xfId="0" applyAlignment="1" applyBorder="1" applyFont="1">
      <alignment vertical="center"/>
    </xf>
    <xf borderId="6" fillId="22" fontId="11" numFmtId="0" xfId="0" applyAlignment="1" applyBorder="1" applyFont="1">
      <alignment horizontal="center" readingOrder="0" vertical="center"/>
    </xf>
    <xf borderId="6" fillId="22" fontId="3" numFmtId="0" xfId="0" applyAlignment="1" applyBorder="1" applyFont="1">
      <alignment horizontal="center" vertical="center"/>
    </xf>
    <xf borderId="15" fillId="22" fontId="3" numFmtId="0" xfId="0" applyAlignment="1" applyBorder="1" applyFont="1">
      <alignment horizontal="center" vertical="center"/>
    </xf>
    <xf borderId="15" fillId="22" fontId="3" numFmtId="0" xfId="0" applyAlignment="1" applyBorder="1" applyFont="1">
      <alignment vertical="center"/>
    </xf>
    <xf borderId="24" fillId="22" fontId="106" numFmtId="0" xfId="0" applyAlignment="1" applyBorder="1" applyFont="1">
      <alignment horizontal="center" vertical="center"/>
    </xf>
    <xf borderId="23" fillId="22" fontId="106" numFmtId="0" xfId="0" applyAlignment="1" applyBorder="1" applyFont="1">
      <alignment horizontal="center" vertical="center"/>
    </xf>
    <xf borderId="6" fillId="22" fontId="106" numFmtId="0" xfId="0" applyAlignment="1" applyBorder="1" applyFont="1">
      <alignment horizontal="center" vertical="center"/>
    </xf>
    <xf borderId="23" fillId="0" fontId="108" numFmtId="0" xfId="0" applyAlignment="1" applyBorder="1" applyFont="1">
      <alignment shrinkToFit="0" vertical="center" wrapText="1"/>
    </xf>
    <xf borderId="23" fillId="11" fontId="108" numFmtId="0" xfId="0" applyAlignment="1" applyBorder="1" applyFont="1">
      <alignment shrinkToFit="0" vertical="center" wrapText="1"/>
    </xf>
    <xf borderId="23" fillId="0" fontId="54" numFmtId="49" xfId="0" applyAlignment="1" applyBorder="1" applyFont="1" applyNumberFormat="1">
      <alignment shrinkToFit="0" vertical="center" wrapText="1"/>
    </xf>
    <xf borderId="15" fillId="0" fontId="109" numFmtId="0" xfId="0" applyAlignment="1" applyBorder="1" applyFont="1">
      <alignment readingOrder="0" shrinkToFit="0" vertical="center" wrapText="1"/>
    </xf>
    <xf borderId="6" fillId="0" fontId="3" numFmtId="49" xfId="0" applyAlignment="1" applyBorder="1" applyFont="1" applyNumberFormat="1">
      <alignment vertical="center"/>
    </xf>
    <xf borderId="23" fillId="0" fontId="106" numFmtId="0" xfId="0" applyAlignment="1" applyBorder="1" applyFont="1">
      <alignment horizontal="center" readingOrder="0" vertical="center"/>
    </xf>
    <xf borderId="6" fillId="11" fontId="3" numFmtId="49" xfId="0" applyAlignment="1" applyBorder="1" applyFont="1" applyNumberFormat="1">
      <alignment vertical="center"/>
    </xf>
    <xf borderId="15" fillId="11" fontId="3" numFmtId="0" xfId="0" applyBorder="1" applyFont="1"/>
    <xf borderId="6" fillId="11" fontId="54" numFmtId="49" xfId="0" applyAlignment="1" applyBorder="1" applyFont="1" applyNumberFormat="1">
      <alignment horizontal="left" shrinkToFit="0" vertical="center" wrapText="1"/>
    </xf>
    <xf borderId="6" fillId="11" fontId="54" numFmtId="0" xfId="0" applyAlignment="1" applyBorder="1" applyFont="1">
      <alignment horizontal="left" shrinkToFit="0" vertical="center" wrapText="1"/>
    </xf>
    <xf borderId="23" fillId="11" fontId="54" numFmtId="0" xfId="0" applyAlignment="1" applyBorder="1" applyFont="1">
      <alignment horizontal="left" shrinkToFit="0" vertical="center" wrapText="1"/>
    </xf>
    <xf borderId="15" fillId="11" fontId="72" numFmtId="0" xfId="0" applyAlignment="1" applyBorder="1" applyFont="1">
      <alignment horizontal="left" shrinkToFit="0" vertical="center" wrapText="1"/>
    </xf>
    <xf borderId="6" fillId="0" fontId="53" numFmtId="0" xfId="0" applyAlignment="1" applyBorder="1" applyFont="1">
      <alignment horizontal="left" vertical="center"/>
    </xf>
    <xf borderId="15" fillId="0" fontId="53" numFmtId="0" xfId="0" applyAlignment="1" applyBorder="1" applyFont="1">
      <alignment horizontal="left" vertical="center"/>
    </xf>
    <xf borderId="24" fillId="0" fontId="106" numFmtId="0" xfId="0" applyAlignment="1" applyBorder="1" applyFont="1">
      <alignment horizontal="left" vertical="center"/>
    </xf>
    <xf borderId="23" fillId="0" fontId="106" numFmtId="0" xfId="0" applyAlignment="1" applyBorder="1" applyFont="1">
      <alignment horizontal="left" vertical="center"/>
    </xf>
    <xf borderId="6" fillId="0" fontId="53" numFmtId="0" xfId="0" applyAlignment="1" applyBorder="1" applyFont="1">
      <alignment horizontal="left" readingOrder="0" shrinkToFit="0" vertical="center" wrapText="1"/>
    </xf>
    <xf borderId="15" fillId="0" fontId="110" numFmtId="0" xfId="0" applyAlignment="1" applyBorder="1" applyFont="1">
      <alignment horizontal="left" readingOrder="0" shrinkToFit="0" vertical="center" wrapText="1"/>
    </xf>
    <xf borderId="15" fillId="0" fontId="72" numFmtId="0" xfId="0" applyAlignment="1" applyBorder="1" applyFont="1">
      <alignment shrinkToFit="0" vertical="center" wrapText="1"/>
    </xf>
    <xf borderId="6" fillId="11" fontId="54" numFmtId="49" xfId="0" applyAlignment="1" applyBorder="1" applyFont="1" applyNumberFormat="1">
      <alignment horizontal="left" readingOrder="0" shrinkToFit="0" vertical="center" wrapText="1"/>
    </xf>
    <xf borderId="6" fillId="11" fontId="54" numFmtId="0" xfId="0" applyAlignment="1" applyBorder="1" applyFont="1">
      <alignment horizontal="left" readingOrder="0" shrinkToFit="0" vertical="center" wrapText="1"/>
    </xf>
    <xf borderId="23" fillId="11" fontId="88" numFmtId="0" xfId="0" applyAlignment="1" applyBorder="1" applyFont="1">
      <alignment horizontal="left" readingOrder="0" shrinkToFit="0" vertical="center" wrapText="1"/>
    </xf>
    <xf borderId="23" fillId="11" fontId="88" numFmtId="0" xfId="0" applyAlignment="1" applyBorder="1" applyFont="1">
      <alignment readingOrder="0" vertical="center"/>
    </xf>
    <xf borderId="23" fillId="0" fontId="106" numFmtId="0" xfId="0" applyAlignment="1" applyBorder="1" applyFont="1">
      <alignment horizontal="left" readingOrder="0" vertical="center"/>
    </xf>
    <xf borderId="15" fillId="0" fontId="53" numFmtId="0" xfId="0" applyAlignment="1" applyBorder="1" applyFont="1">
      <alignment horizontal="left" readingOrder="0" shrinkToFit="0" vertical="center" wrapText="1"/>
    </xf>
    <xf borderId="23" fillId="11" fontId="54" numFmtId="0" xfId="0" applyAlignment="1" applyBorder="1" applyFont="1">
      <alignment horizontal="left" readingOrder="0" shrinkToFit="0" vertical="center" wrapText="1"/>
    </xf>
    <xf borderId="15" fillId="11" fontId="53" numFmtId="0" xfId="0" applyAlignment="1" applyBorder="1" applyFont="1">
      <alignment horizontal="left" readingOrder="0" shrinkToFit="0" vertical="center" wrapText="1"/>
    </xf>
    <xf borderId="23" fillId="0" fontId="108" numFmtId="0" xfId="0" applyAlignment="1" applyBorder="1" applyFont="1">
      <alignment readingOrder="0" shrinkToFit="0" vertical="center" wrapText="1"/>
    </xf>
    <xf borderId="23" fillId="0" fontId="72" numFmtId="0" xfId="0" applyAlignment="1" applyBorder="1" applyFont="1">
      <alignment shrinkToFit="0" vertical="center" wrapText="1"/>
    </xf>
    <xf borderId="15" fillId="0" fontId="53" numFmtId="0" xfId="0" applyAlignment="1" applyBorder="1" applyFont="1">
      <alignment horizontal="center" readingOrder="0" shrinkToFit="0" vertical="center" wrapText="1"/>
    </xf>
    <xf borderId="23" fillId="11" fontId="54" numFmtId="0" xfId="0" applyAlignment="1" applyBorder="1" applyFont="1">
      <alignment vertical="center"/>
    </xf>
    <xf borderId="22" fillId="22" fontId="108" numFmtId="0" xfId="0" applyAlignment="1" applyBorder="1" applyFont="1">
      <alignment readingOrder="0" shrinkToFit="0" vertical="center" wrapText="1"/>
    </xf>
    <xf borderId="6" fillId="22" fontId="3" numFmtId="0" xfId="0" applyBorder="1" applyFont="1"/>
    <xf borderId="15" fillId="22" fontId="3" numFmtId="49" xfId="0" applyAlignment="1" applyBorder="1" applyFont="1" applyNumberFormat="1">
      <alignment vertical="center"/>
    </xf>
    <xf borderId="23" fillId="22" fontId="54" numFmtId="0" xfId="0" applyAlignment="1" applyBorder="1" applyFont="1">
      <alignment readingOrder="0" shrinkToFit="0" vertical="center" wrapText="1"/>
    </xf>
    <xf borderId="23" fillId="22" fontId="54" numFmtId="0" xfId="0" applyAlignment="1" applyBorder="1" applyFont="1">
      <alignment shrinkToFit="0" vertical="center" wrapText="1"/>
    </xf>
    <xf borderId="15" fillId="22" fontId="3" numFmtId="0" xfId="0" applyAlignment="1" applyBorder="1" applyFont="1">
      <alignment horizontal="center" readingOrder="0" vertical="center"/>
    </xf>
    <xf borderId="15" fillId="22" fontId="3" numFmtId="0" xfId="0" applyBorder="1" applyFont="1"/>
    <xf borderId="23" fillId="0" fontId="72" numFmtId="0" xfId="0" applyAlignment="1" applyBorder="1" applyFont="1">
      <alignment readingOrder="0" vertical="center"/>
    </xf>
    <xf borderId="15" fillId="11" fontId="3" numFmtId="0" xfId="0" applyAlignment="1" applyBorder="1" applyFont="1">
      <alignment vertical="center"/>
    </xf>
    <xf borderId="6" fillId="11" fontId="3" numFmtId="0" xfId="0" applyAlignment="1" applyBorder="1" applyFont="1">
      <alignment horizontal="center" readingOrder="0" vertical="center"/>
    </xf>
    <xf borderId="6" fillId="26" fontId="3" numFmtId="0" xfId="0" applyAlignment="1" applyBorder="1" applyFill="1" applyFont="1">
      <alignment horizontal="center" vertical="center"/>
    </xf>
    <xf borderId="15" fillId="26" fontId="3" numFmtId="0" xfId="0" applyAlignment="1" applyBorder="1" applyFont="1">
      <alignment horizontal="center" vertical="center"/>
    </xf>
    <xf borderId="6" fillId="0" fontId="111" numFmtId="0" xfId="0" applyAlignment="1" applyBorder="1" applyFont="1">
      <alignment shrinkToFit="0" vertical="center" wrapText="1"/>
    </xf>
    <xf borderId="6" fillId="0" fontId="53" numFmtId="49" xfId="0" applyAlignment="1" applyBorder="1" applyFont="1" applyNumberFormat="1">
      <alignment shrinkToFit="0" vertical="center" wrapText="1"/>
    </xf>
    <xf borderId="6" fillId="0" fontId="107" numFmtId="0" xfId="0" applyAlignment="1" applyBorder="1" applyFont="1">
      <alignment shrinkToFit="0" vertical="center" wrapText="1"/>
    </xf>
    <xf borderId="23" fillId="0" fontId="112" numFmtId="0" xfId="0" applyAlignment="1" applyBorder="1" applyFont="1">
      <alignment readingOrder="0" shrinkToFit="0" vertical="center" wrapText="1"/>
    </xf>
    <xf borderId="23" fillId="0" fontId="3" numFmtId="0" xfId="0" applyAlignment="1" applyBorder="1" applyFont="1">
      <alignment readingOrder="0" shrinkToFit="0" vertical="center" wrapText="1"/>
    </xf>
    <xf borderId="6" fillId="11" fontId="3" numFmtId="0" xfId="0" applyAlignment="1" applyBorder="1" applyFont="1">
      <alignment horizontal="center" vertical="center"/>
    </xf>
    <xf borderId="6" fillId="22" fontId="47" numFmtId="0" xfId="0" applyAlignment="1" applyBorder="1" applyFont="1">
      <alignment shrinkToFit="0" vertical="center" wrapText="1"/>
    </xf>
    <xf borderId="6" fillId="22" fontId="113" numFmtId="0" xfId="0" applyAlignment="1" applyBorder="1" applyFont="1">
      <alignment horizontal="center" readingOrder="0" shrinkToFit="0" vertical="center" wrapText="0"/>
    </xf>
    <xf borderId="6" fillId="22" fontId="5" numFmtId="0" xfId="0" applyAlignment="1" applyBorder="1" applyFont="1">
      <alignment horizontal="center" readingOrder="0" shrinkToFit="0" vertical="center" wrapText="0"/>
    </xf>
    <xf borderId="24" fillId="22" fontId="47" numFmtId="0" xfId="0" applyAlignment="1" applyBorder="1" applyFont="1">
      <alignment shrinkToFit="0" vertical="center" wrapText="1"/>
    </xf>
    <xf borderId="23" fillId="22" fontId="47" numFmtId="0" xfId="0" applyAlignment="1" applyBorder="1" applyFont="1">
      <alignment shrinkToFit="0" vertical="center" wrapText="1"/>
    </xf>
    <xf borderId="6" fillId="25" fontId="3" numFmtId="0" xfId="0" applyAlignment="1" applyBorder="1" applyFont="1">
      <alignment vertical="center"/>
    </xf>
    <xf borderId="15" fillId="25" fontId="3" numFmtId="0" xfId="0" applyAlignment="1" applyBorder="1" applyFont="1">
      <alignment vertical="center"/>
    </xf>
    <xf borderId="24" fillId="0" fontId="3" numFmtId="0" xfId="0" applyAlignment="1" applyBorder="1" applyFont="1">
      <alignment vertical="center"/>
    </xf>
    <xf borderId="6" fillId="0" fontId="83" numFmtId="0" xfId="0" applyAlignment="1" applyBorder="1" applyFont="1">
      <alignment readingOrder="0" shrinkToFit="0" vertical="center" wrapText="1"/>
    </xf>
    <xf borderId="15" fillId="0" fontId="83" numFmtId="0" xfId="0" applyAlignment="1" applyBorder="1" applyFont="1">
      <alignment readingOrder="0" vertical="center"/>
    </xf>
    <xf borderId="15" fillId="0" fontId="3" numFmtId="49" xfId="0" applyAlignment="1" applyBorder="1" applyFont="1" applyNumberFormat="1">
      <alignment vertical="center"/>
    </xf>
    <xf borderId="23" fillId="11" fontId="83" numFmtId="0" xfId="0" applyAlignment="1" applyBorder="1" applyFont="1">
      <alignment readingOrder="0" shrinkToFit="0" vertical="center" wrapText="1"/>
    </xf>
    <xf borderId="23" fillId="0" fontId="72" numFmtId="49" xfId="0" applyAlignment="1" applyBorder="1" applyFont="1" applyNumberFormat="1">
      <alignment readingOrder="0" vertical="center"/>
    </xf>
    <xf borderId="6" fillId="0" fontId="53" numFmtId="49" xfId="0" applyAlignment="1" applyBorder="1" applyFont="1" applyNumberFormat="1">
      <alignment vertical="center"/>
    </xf>
    <xf borderId="6" fillId="11" fontId="47" numFmtId="0" xfId="0" applyAlignment="1" applyBorder="1" applyFont="1">
      <alignment shrinkToFit="0" vertical="center" wrapText="1"/>
    </xf>
    <xf borderId="6" fillId="11" fontId="108" numFmtId="0" xfId="0" applyAlignment="1" applyBorder="1" applyFont="1">
      <alignment readingOrder="0" shrinkToFit="0" vertical="center" wrapText="1"/>
    </xf>
    <xf borderId="6" fillId="11" fontId="47" numFmtId="0" xfId="0" applyAlignment="1" applyBorder="1" applyFont="1">
      <alignment horizontal="center" readingOrder="0" shrinkToFit="0" vertical="center" wrapText="0"/>
    </xf>
    <xf borderId="24" fillId="11" fontId="47" numFmtId="0" xfId="0" applyAlignment="1" applyBorder="1" applyFont="1">
      <alignment shrinkToFit="0" vertical="center" wrapText="1"/>
    </xf>
    <xf borderId="23" fillId="11" fontId="47" numFmtId="0" xfId="0" applyAlignment="1" applyBorder="1" applyFont="1">
      <alignment shrinkToFit="0" vertical="center" wrapText="1"/>
    </xf>
    <xf borderId="6" fillId="11" fontId="53" numFmtId="49" xfId="0" applyAlignment="1" applyBorder="1" applyFont="1" applyNumberFormat="1">
      <alignment shrinkToFit="0" vertical="center" wrapText="1"/>
    </xf>
    <xf borderId="15" fillId="11" fontId="54" numFmtId="0" xfId="0" applyAlignment="1" applyBorder="1" applyFont="1">
      <alignment shrinkToFit="0" vertical="center" wrapText="1"/>
    </xf>
    <xf borderId="6" fillId="11" fontId="113" numFmtId="0" xfId="0" applyAlignment="1" applyBorder="1" applyFont="1">
      <alignment horizontal="center" readingOrder="0" shrinkToFit="0" vertical="center" wrapText="0"/>
    </xf>
    <xf borderId="22" fillId="22" fontId="108" numFmtId="0" xfId="0" applyAlignment="1" applyBorder="1" applyFont="1">
      <alignment shrinkToFit="0" vertical="center" wrapText="1"/>
    </xf>
    <xf borderId="15" fillId="11" fontId="47" numFmtId="0" xfId="0" applyAlignment="1" applyBorder="1" applyFont="1">
      <alignment horizontal="center" readingOrder="0" shrinkToFit="0" vertical="center" wrapText="0"/>
    </xf>
    <xf borderId="23" fillId="11" fontId="47" numFmtId="0" xfId="0" applyAlignment="1" applyBorder="1" applyFont="1">
      <alignment readingOrder="0" shrinkToFit="0" vertical="center" wrapText="1"/>
    </xf>
    <xf borderId="23" fillId="11" fontId="49" numFmtId="0" xfId="0" applyAlignment="1" applyBorder="1" applyFont="1">
      <alignment readingOrder="0" shrinkToFit="0" vertical="center" wrapText="1"/>
    </xf>
    <xf borderId="6" fillId="0" fontId="72" numFmtId="0" xfId="0" applyAlignment="1" applyBorder="1" applyFont="1">
      <alignment vertical="center"/>
    </xf>
    <xf borderId="24" fillId="11" fontId="113" numFmtId="0" xfId="0" applyAlignment="1" applyBorder="1" applyFont="1">
      <alignment shrinkToFit="0" vertical="center" wrapText="1"/>
    </xf>
    <xf borderId="23" fillId="11" fontId="113" numFmtId="0" xfId="0" applyAlignment="1" applyBorder="1" applyFont="1">
      <alignment readingOrder="0" shrinkToFit="0" vertical="center" wrapText="1"/>
    </xf>
    <xf borderId="23" fillId="11" fontId="113" numFmtId="0" xfId="0" applyAlignment="1" applyBorder="1" applyFont="1">
      <alignment shrinkToFit="0" vertical="center" wrapText="1"/>
    </xf>
    <xf borderId="23" fillId="11" fontId="114" numFmtId="0" xfId="0" applyAlignment="1" applyBorder="1" applyFont="1">
      <alignment readingOrder="0" shrinkToFit="0" vertical="center" wrapText="1"/>
    </xf>
    <xf borderId="126" fillId="11" fontId="53" numFmtId="0" xfId="0" applyAlignment="1" applyBorder="1" applyFont="1">
      <alignment readingOrder="0" shrinkToFit="0" vertical="center" wrapText="1"/>
    </xf>
    <xf borderId="127" fillId="11" fontId="3" numFmtId="0" xfId="0" applyAlignment="1" applyBorder="1" applyFont="1">
      <alignment vertical="center"/>
    </xf>
    <xf borderId="127" fillId="11" fontId="3" numFmtId="49" xfId="0" applyAlignment="1" applyBorder="1" applyFont="1" applyNumberFormat="1">
      <alignment vertical="center"/>
    </xf>
    <xf borderId="127" fillId="11" fontId="53" numFmtId="0" xfId="0" applyAlignment="1" applyBorder="1" applyFont="1">
      <alignment vertical="center"/>
    </xf>
    <xf borderId="127" fillId="11" fontId="53" numFmtId="0" xfId="0" applyAlignment="1" applyBorder="1" applyFont="1">
      <alignment shrinkToFit="0" vertical="center" wrapText="1"/>
    </xf>
    <xf borderId="127" fillId="11" fontId="53" numFmtId="0" xfId="0" applyAlignment="1" applyBorder="1" applyFont="1">
      <alignment readingOrder="0" shrinkToFit="0" vertical="center" wrapText="1"/>
    </xf>
    <xf borderId="127" fillId="11" fontId="1" numFmtId="0" xfId="0" applyAlignment="1" applyBorder="1" applyFont="1">
      <alignment horizontal="center" readingOrder="0" shrinkToFit="0" vertical="center" wrapText="0"/>
    </xf>
    <xf borderId="127" fillId="11" fontId="3" numFmtId="0" xfId="0" applyAlignment="1" applyBorder="1" applyFont="1">
      <alignment horizontal="center" readingOrder="0" shrinkToFit="0" vertical="center" wrapText="0"/>
    </xf>
    <xf borderId="126" fillId="11" fontId="3" numFmtId="0" xfId="0" applyAlignment="1" applyBorder="1" applyFont="1">
      <alignment shrinkToFit="0" vertical="center" wrapText="1"/>
    </xf>
    <xf borderId="127" fillId="11" fontId="3" numFmtId="0" xfId="0" applyAlignment="1" applyBorder="1" applyFont="1">
      <alignment readingOrder="0" shrinkToFit="0" vertical="center" wrapText="1"/>
    </xf>
    <xf borderId="123" fillId="11" fontId="3" numFmtId="0" xfId="0" applyAlignment="1" applyBorder="1" applyFont="1">
      <alignment shrinkToFit="0" vertical="center" wrapText="1"/>
    </xf>
    <xf borderId="128" fillId="11" fontId="54" numFmtId="0" xfId="0" applyAlignment="1" applyBorder="1" applyFont="1">
      <alignment vertical="center"/>
    </xf>
    <xf borderId="127" fillId="11" fontId="3" numFmtId="0" xfId="0" applyAlignment="1" applyBorder="1" applyFont="1">
      <alignment shrinkToFit="0" vertical="center" wrapText="1"/>
    </xf>
    <xf borderId="129" fillId="11" fontId="54" numFmtId="0" xfId="0" applyAlignment="1" applyBorder="1" applyFont="1">
      <alignment vertical="center"/>
    </xf>
    <xf borderId="21" fillId="0" fontId="72" numFmtId="0" xfId="0" applyAlignment="1" applyBorder="1" applyFont="1">
      <alignment shrinkToFit="0" vertical="center" wrapText="1"/>
    </xf>
    <xf borderId="4" fillId="0" fontId="3" numFmtId="49" xfId="0" applyAlignment="1" applyBorder="1" applyFont="1" applyNumberFormat="1">
      <alignment vertical="center"/>
    </xf>
    <xf borderId="4" fillId="0" fontId="3" numFmtId="0" xfId="0" applyAlignment="1" applyBorder="1" applyFont="1">
      <alignment vertical="center"/>
    </xf>
    <xf borderId="130" fillId="0" fontId="88" numFmtId="0" xfId="0" applyAlignment="1" applyBorder="1" applyFont="1">
      <alignment shrinkToFit="0" vertical="center" wrapText="1"/>
    </xf>
    <xf borderId="22" fillId="0" fontId="88" numFmtId="0" xfId="0" applyAlignment="1" applyBorder="1" applyFont="1">
      <alignment shrinkToFit="0" vertical="center" wrapText="1"/>
    </xf>
    <xf borderId="131" fillId="11" fontId="3" numFmtId="0" xfId="0" applyAlignment="1" applyBorder="1" applyFont="1">
      <alignment shrinkToFit="0" vertical="center" wrapText="1"/>
    </xf>
    <xf borderId="4" fillId="11" fontId="3" numFmtId="0" xfId="0" applyAlignment="1" applyBorder="1" applyFont="1">
      <alignment shrinkToFit="0" vertical="center" wrapText="1"/>
    </xf>
    <xf borderId="124" fillId="11" fontId="3" numFmtId="0" xfId="0" applyAlignment="1" applyBorder="1" applyFont="1">
      <alignment shrinkToFit="0" vertical="center" wrapText="1"/>
    </xf>
    <xf borderId="21" fillId="0" fontId="72" numFmtId="0" xfId="0" applyAlignment="1" applyBorder="1" applyFont="1">
      <alignment readingOrder="0" shrinkToFit="0" vertical="center" wrapText="1"/>
    </xf>
    <xf borderId="4" fillId="11" fontId="3" numFmtId="49" xfId="0" applyAlignment="1" applyBorder="1" applyFont="1" applyNumberFormat="1">
      <alignment vertical="center"/>
    </xf>
    <xf borderId="4" fillId="11" fontId="3" numFmtId="0" xfId="0" applyAlignment="1" applyBorder="1" applyFont="1">
      <alignment vertical="center"/>
    </xf>
    <xf borderId="21" fillId="0" fontId="53" numFmtId="0" xfId="0" applyAlignment="1" applyBorder="1" applyFont="1">
      <alignment readingOrder="0" shrinkToFit="0" vertical="center" wrapText="1"/>
    </xf>
    <xf borderId="4" fillId="11" fontId="53" numFmtId="0" xfId="0" applyAlignment="1" applyBorder="1" applyFont="1">
      <alignment readingOrder="0" vertical="center"/>
    </xf>
    <xf borderId="4" fillId="11" fontId="1" numFmtId="0" xfId="0" applyAlignment="1" applyBorder="1" applyFont="1">
      <alignment horizontal="center" readingOrder="0" shrinkToFit="0" vertical="center" wrapText="0"/>
    </xf>
    <xf borderId="4" fillId="11" fontId="3" numFmtId="0" xfId="0" applyAlignment="1" applyBorder="1" applyFont="1">
      <alignment horizontal="center" readingOrder="0" shrinkToFit="0" vertical="center" wrapText="0"/>
    </xf>
    <xf borderId="4" fillId="11" fontId="3" numFmtId="0" xfId="0" applyAlignment="1" applyBorder="1" applyFont="1">
      <alignment readingOrder="0" shrinkToFit="0" vertical="center" wrapText="1"/>
    </xf>
    <xf borderId="24" fillId="11" fontId="54" numFmtId="0" xfId="0" applyAlignment="1" applyBorder="1" applyFont="1">
      <alignment shrinkToFit="0" vertical="center" wrapText="1"/>
    </xf>
    <xf borderId="15" fillId="0" fontId="88" numFmtId="0" xfId="0" applyAlignment="1" applyBorder="1" applyFont="1">
      <alignment shrinkToFit="0" vertical="center" wrapText="1"/>
    </xf>
    <xf borderId="43" fillId="0" fontId="3" numFmtId="0" xfId="0" applyAlignment="1" applyBorder="1" applyFont="1">
      <alignment vertical="center"/>
    </xf>
    <xf borderId="19" fillId="0" fontId="53" numFmtId="0" xfId="0" applyAlignment="1" applyBorder="1" applyFont="1">
      <alignment shrinkToFit="0" vertical="center" wrapText="1"/>
    </xf>
    <xf borderId="43" fillId="11" fontId="54" numFmtId="0" xfId="0" applyAlignment="1" applyBorder="1" applyFont="1">
      <alignment vertical="center"/>
    </xf>
    <xf borderId="19" fillId="0" fontId="54" numFmtId="0" xfId="0" applyAlignment="1" applyBorder="1" applyFont="1">
      <alignment readingOrder="0" shrinkToFit="0" vertical="center" wrapText="1"/>
    </xf>
    <xf borderId="24" fillId="11" fontId="18" numFmtId="0" xfId="0" applyAlignment="1" applyBorder="1" applyFont="1">
      <alignment shrinkToFit="0" vertical="center" wrapText="1"/>
    </xf>
    <xf borderId="23" fillId="11" fontId="18" numFmtId="0" xfId="0" applyAlignment="1" applyBorder="1" applyFont="1">
      <alignment shrinkToFit="0" vertical="center" wrapText="1"/>
    </xf>
    <xf borderId="22" fillId="22" fontId="3" numFmtId="0" xfId="0" applyAlignment="1" applyBorder="1" applyFont="1">
      <alignment shrinkToFit="0" vertical="center" wrapText="1"/>
    </xf>
    <xf borderId="0" fillId="22" fontId="1" numFmtId="49" xfId="0" applyAlignment="1" applyFont="1" applyNumberFormat="1">
      <alignment shrinkToFit="0" vertical="center" wrapText="1"/>
    </xf>
    <xf borderId="0" fillId="22" fontId="1" numFmtId="0" xfId="0" applyAlignment="1" applyFont="1">
      <alignment shrinkToFit="0" vertical="center" wrapText="1"/>
    </xf>
    <xf borderId="0" fillId="22" fontId="1" numFmtId="0" xfId="0" applyAlignment="1" applyFont="1">
      <alignment horizontal="center" readingOrder="0" shrinkToFit="0" vertical="center" wrapText="0"/>
    </xf>
    <xf borderId="0" fillId="22" fontId="3" numFmtId="0" xfId="0" applyAlignment="1" applyFont="1">
      <alignment horizontal="center" readingOrder="0" shrinkToFit="0" vertical="center" wrapText="0"/>
    </xf>
    <xf borderId="24" fillId="22" fontId="106" numFmtId="0" xfId="0" applyAlignment="1" applyBorder="1" applyFont="1">
      <alignment horizontal="center" readingOrder="0" vertical="center"/>
    </xf>
    <xf borderId="23" fillId="22" fontId="106" numFmtId="0" xfId="0" applyAlignment="1" applyBorder="1" applyFont="1">
      <alignment horizontal="center" readingOrder="0" vertical="center"/>
    </xf>
    <xf borderId="9" fillId="22" fontId="3" numFmtId="0" xfId="0" applyAlignment="1" applyBorder="1" applyFont="1">
      <alignment shrinkToFit="0" vertical="center" wrapText="1"/>
    </xf>
    <xf borderId="0" fillId="22" fontId="3" numFmtId="0" xfId="0" applyAlignment="1" applyFont="1">
      <alignment shrinkToFit="0" vertical="center" wrapText="1"/>
    </xf>
    <xf borderId="43" fillId="22" fontId="3" numFmtId="0" xfId="0" applyAlignment="1" applyBorder="1" applyFont="1">
      <alignment shrinkToFit="0" vertical="center" wrapText="1"/>
    </xf>
    <xf borderId="6" fillId="0" fontId="1" numFmtId="49" xfId="0" applyAlignment="1" applyBorder="1" applyFont="1" applyNumberFormat="1">
      <alignment shrinkToFit="0" vertical="center" wrapText="1"/>
    </xf>
    <xf borderId="15" fillId="0" fontId="3" numFmtId="0" xfId="0" applyAlignment="1" applyBorder="1" applyFont="1">
      <alignment readingOrder="0" shrinkToFit="0" vertical="center" wrapText="1"/>
    </xf>
    <xf borderId="6" fillId="0" fontId="49" numFmtId="0" xfId="0" applyAlignment="1" applyBorder="1" applyFont="1">
      <alignment horizontal="center" readingOrder="0" shrinkToFit="0" vertical="center" wrapText="0"/>
    </xf>
    <xf borderId="23" fillId="11" fontId="3" numFmtId="49" xfId="0" applyAlignment="1" applyBorder="1" applyFont="1" applyNumberFormat="1">
      <alignment readingOrder="0" vertical="center"/>
    </xf>
    <xf borderId="15" fillId="0" fontId="54" numFmtId="0" xfId="0" applyAlignment="1" applyBorder="1" applyFont="1">
      <alignment readingOrder="0" shrinkToFit="0" vertical="center" wrapText="1"/>
    </xf>
    <xf borderId="23" fillId="11" fontId="53" numFmtId="0" xfId="0" applyAlignment="1" applyBorder="1" applyFont="1">
      <alignment readingOrder="0" vertical="center"/>
    </xf>
    <xf borderId="23" fillId="11" fontId="53" numFmtId="49" xfId="0" applyAlignment="1" applyBorder="1" applyFont="1" applyNumberFormat="1">
      <alignment readingOrder="0" vertical="center"/>
    </xf>
    <xf borderId="15" fillId="0" fontId="53" numFmtId="0" xfId="0" applyAlignment="1" applyBorder="1" applyFont="1">
      <alignment readingOrder="0" shrinkToFit="0" vertical="center" wrapText="1"/>
    </xf>
    <xf borderId="15" fillId="0" fontId="115" numFmtId="0" xfId="0" applyAlignment="1" applyBorder="1" applyFont="1">
      <alignment readingOrder="0" shrinkToFit="0" vertical="center" wrapText="1"/>
    </xf>
    <xf borderId="23" fillId="11" fontId="53" numFmtId="49" xfId="0" applyAlignment="1" applyBorder="1" applyFont="1" applyNumberFormat="1">
      <alignment readingOrder="0" shrinkToFit="0" vertical="center" wrapText="1"/>
    </xf>
    <xf borderId="23" fillId="0" fontId="1" numFmtId="0" xfId="0" applyAlignment="1" applyBorder="1" applyFont="1">
      <alignment shrinkToFit="0" vertical="center" wrapText="1"/>
    </xf>
    <xf borderId="24" fillId="0" fontId="101" numFmtId="0" xfId="0" applyAlignment="1" applyBorder="1" applyFont="1">
      <alignment horizontal="center" shrinkToFit="0" vertical="center" wrapText="1"/>
    </xf>
    <xf borderId="23" fillId="0" fontId="101" numFmtId="0" xfId="0" applyAlignment="1" applyBorder="1" applyFont="1">
      <alignment horizontal="center" shrinkToFit="0" vertical="center" wrapText="1"/>
    </xf>
    <xf borderId="22" fillId="0" fontId="101" numFmtId="0" xfId="0" applyAlignment="1" applyBorder="1" applyFont="1">
      <alignment horizontal="center" shrinkToFit="0" vertical="center" wrapText="1"/>
    </xf>
    <xf borderId="23" fillId="0" fontId="11" numFmtId="0" xfId="0" applyAlignment="1" applyBorder="1" applyFont="1">
      <alignment horizontal="center" readingOrder="0" shrinkToFit="0" vertical="center" wrapText="0"/>
    </xf>
    <xf borderId="24" fillId="0" fontId="101" numFmtId="0" xfId="0" applyAlignment="1" applyBorder="1" applyFont="1">
      <alignment horizontal="center" readingOrder="0" shrinkToFit="0" vertical="center" wrapText="1"/>
    </xf>
    <xf borderId="15" fillId="0" fontId="3" numFmtId="49" xfId="0" applyAlignment="1" applyBorder="1" applyFont="1" applyNumberFormat="1">
      <alignment shrinkToFit="0" vertical="center" wrapText="1"/>
    </xf>
    <xf borderId="15" fillId="0" fontId="3" numFmtId="49" xfId="0" applyAlignment="1" applyBorder="1" applyFont="1" applyNumberFormat="1">
      <alignment shrinkToFit="0" vertical="center" wrapText="1"/>
    </xf>
    <xf borderId="23" fillId="0" fontId="11" numFmtId="0" xfId="0" applyAlignment="1" applyBorder="1" applyFont="1">
      <alignment shrinkToFit="0" vertical="center" wrapText="1"/>
    </xf>
    <xf borderId="23" fillId="0" fontId="3" numFmtId="0" xfId="0" applyAlignment="1" applyBorder="1" applyFont="1">
      <alignment readingOrder="0" shrinkToFit="0" vertical="center" wrapText="1"/>
    </xf>
    <xf borderId="6" fillId="18" fontId="47" numFmtId="0" xfId="0" applyAlignment="1" applyBorder="1" applyFont="1">
      <alignment shrinkToFit="0" vertical="center" wrapText="1"/>
    </xf>
    <xf borderId="23" fillId="18" fontId="116" numFmtId="0" xfId="0" applyAlignment="1" applyBorder="1" applyFont="1">
      <alignment shrinkToFit="0" vertical="center" wrapText="1"/>
    </xf>
    <xf borderId="23" fillId="18" fontId="116" numFmtId="49" xfId="0" applyAlignment="1" applyBorder="1" applyFont="1" applyNumberFormat="1">
      <alignment shrinkToFit="0" vertical="center" wrapText="1"/>
    </xf>
    <xf borderId="6" fillId="18" fontId="113" numFmtId="0" xfId="0" applyAlignment="1" applyBorder="1" applyFont="1">
      <alignment horizontal="center" readingOrder="0" shrinkToFit="0" vertical="center" wrapText="0"/>
    </xf>
    <xf borderId="6" fillId="18" fontId="47" numFmtId="0" xfId="0" applyAlignment="1" applyBorder="1" applyFont="1">
      <alignment horizontal="center" readingOrder="0" shrinkToFit="0" vertical="center" wrapText="0"/>
    </xf>
    <xf borderId="24" fillId="18" fontId="117" numFmtId="0" xfId="0" applyAlignment="1" applyBorder="1" applyFont="1">
      <alignment horizontal="center" shrinkToFit="0" vertical="center" wrapText="1"/>
    </xf>
    <xf borderId="23" fillId="18" fontId="117" numFmtId="0" xfId="0" applyAlignment="1" applyBorder="1" applyFont="1">
      <alignment horizontal="center" shrinkToFit="0" vertical="center" wrapText="1"/>
    </xf>
    <xf borderId="22" fillId="18" fontId="117" numFmtId="0" xfId="0" applyAlignment="1" applyBorder="1" applyFont="1">
      <alignment horizontal="center" shrinkToFit="0" vertical="center" wrapText="1"/>
    </xf>
    <xf borderId="23" fillId="0" fontId="3" numFmtId="49" xfId="0" applyAlignment="1" applyBorder="1" applyFont="1" applyNumberFormat="1">
      <alignment shrinkToFit="0" vertical="center" wrapText="1"/>
    </xf>
    <xf borderId="6" fillId="0" fontId="118" numFmtId="0" xfId="0" applyAlignment="1" applyBorder="1" applyFont="1">
      <alignment horizontal="center" readingOrder="0" shrinkToFit="0" vertical="center" wrapText="1"/>
    </xf>
    <xf borderId="23" fillId="0" fontId="3" numFmtId="49" xfId="0" applyAlignment="1" applyBorder="1" applyFont="1" applyNumberFormat="1">
      <alignment shrinkToFit="0" vertical="center" wrapText="1"/>
    </xf>
    <xf borderId="15" fillId="0" fontId="101" numFmtId="0" xfId="0" applyAlignment="1" applyBorder="1" applyFont="1">
      <alignment horizontal="center" shrinkToFit="0" vertical="center" wrapText="1"/>
    </xf>
    <xf borderId="6" fillId="0" fontId="118" numFmtId="0" xfId="0" applyAlignment="1" applyBorder="1" applyFont="1">
      <alignment horizontal="center" shrinkToFit="0" vertical="center" wrapText="1"/>
    </xf>
    <xf borderId="15" fillId="0" fontId="1" numFmtId="0" xfId="0" applyAlignment="1" applyBorder="1" applyFont="1">
      <alignment readingOrder="0" shrinkToFit="0" vertical="center" wrapText="1"/>
    </xf>
    <xf borderId="6" fillId="0" fontId="119" numFmtId="0" xfId="0" applyAlignment="1" applyBorder="1" applyFont="1">
      <alignment readingOrder="0" shrinkToFit="0" vertical="center" wrapText="1"/>
    </xf>
    <xf borderId="23" fillId="0" fontId="1" numFmtId="0" xfId="0" applyAlignment="1" applyBorder="1" applyFont="1">
      <alignment readingOrder="0" shrinkToFit="0" vertical="center" wrapText="1"/>
    </xf>
    <xf borderId="23" fillId="0" fontId="4" numFmtId="0" xfId="0" applyAlignment="1" applyBorder="1" applyFont="1">
      <alignment readingOrder="0" shrinkToFit="0" vertical="center" wrapText="1"/>
    </xf>
    <xf borderId="6" fillId="0" fontId="4" numFmtId="0" xfId="0" applyAlignment="1" applyBorder="1" applyFont="1">
      <alignment readingOrder="0" shrinkToFit="0" vertical="top" wrapText="1"/>
    </xf>
    <xf borderId="22" fillId="0" fontId="106" numFmtId="0" xfId="0" applyAlignment="1" applyBorder="1" applyFont="1">
      <alignment horizontal="center" readingOrder="0" vertical="center"/>
    </xf>
    <xf borderId="6" fillId="0" fontId="1" numFmtId="1" xfId="0" applyAlignment="1" applyBorder="1" applyFont="1" applyNumberFormat="1">
      <alignment shrinkToFit="0" vertical="center" wrapText="1"/>
    </xf>
    <xf borderId="15" fillId="0" fontId="3" numFmtId="1" xfId="0" applyAlignment="1" applyBorder="1" applyFont="1" applyNumberFormat="1">
      <alignment shrinkToFit="0" vertical="center" wrapText="1"/>
    </xf>
    <xf borderId="23" fillId="0" fontId="3" numFmtId="1" xfId="0" applyAlignment="1" applyBorder="1" applyFont="1" applyNumberFormat="1">
      <alignment shrinkToFit="0" vertical="center" wrapText="1"/>
    </xf>
    <xf borderId="6" fillId="0" fontId="1" numFmtId="0" xfId="0" applyAlignment="1" applyBorder="1" applyFont="1">
      <alignment readingOrder="0" shrinkToFit="0" vertical="center" wrapText="1"/>
    </xf>
    <xf borderId="6" fillId="0" fontId="48" numFmtId="0" xfId="0" applyAlignment="1" applyBorder="1" applyFont="1">
      <alignment shrinkToFit="0" vertical="center" wrapText="1"/>
    </xf>
    <xf borderId="23" fillId="0" fontId="107" numFmtId="1" xfId="0" applyAlignment="1" applyBorder="1" applyFont="1" applyNumberFormat="1">
      <alignment shrinkToFit="0" vertical="center" wrapText="1"/>
    </xf>
    <xf borderId="15" fillId="0" fontId="107" numFmtId="0" xfId="0" applyAlignment="1" applyBorder="1" applyFont="1">
      <alignment shrinkToFit="0" vertical="center" wrapText="1"/>
    </xf>
    <xf borderId="23" fillId="0" fontId="3" numFmtId="1" xfId="0" applyAlignment="1" applyBorder="1" applyFont="1" applyNumberFormat="1">
      <alignment shrinkToFit="0" vertical="center" wrapText="1"/>
    </xf>
    <xf borderId="6" fillId="0" fontId="3" numFmtId="49" xfId="0" applyAlignment="1" applyBorder="1" applyFont="1" applyNumberFormat="1">
      <alignment shrinkToFit="0" vertical="center" wrapText="1"/>
    </xf>
    <xf borderId="15" fillId="0" fontId="15" numFmtId="0" xfId="0" applyAlignment="1" applyBorder="1" applyFont="1">
      <alignment shrinkToFit="0" vertical="center" wrapText="1"/>
    </xf>
    <xf borderId="24" fillId="0" fontId="3" numFmtId="1" xfId="0" applyAlignment="1" applyBorder="1" applyFont="1" applyNumberFormat="1">
      <alignment shrinkToFit="0" vertical="center" wrapText="1"/>
    </xf>
    <xf borderId="23" fillId="0" fontId="3" numFmtId="0" xfId="0" applyAlignment="1" applyBorder="1" applyFont="1">
      <alignment shrinkToFit="0" vertical="center" wrapText="1"/>
    </xf>
    <xf borderId="15" fillId="0" fontId="11" numFmtId="0" xfId="0" applyAlignment="1" applyBorder="1" applyFont="1">
      <alignment horizontal="center" readingOrder="0" shrinkToFit="0" vertical="center" wrapText="0"/>
    </xf>
    <xf borderId="15" fillId="0" fontId="101" numFmtId="0" xfId="0" applyAlignment="1" applyBorder="1" applyFont="1">
      <alignment horizontal="center" readingOrder="0" shrinkToFit="0" vertical="center" wrapText="0"/>
    </xf>
    <xf borderId="6" fillId="0" fontId="118" numFmtId="0" xfId="0" applyAlignment="1" applyBorder="1" applyFont="1">
      <alignment horizontal="center" readingOrder="0" shrinkToFit="0" vertical="center" wrapText="0"/>
    </xf>
    <xf borderId="23" fillId="0" fontId="120" numFmtId="0" xfId="0" applyAlignment="1" applyBorder="1" applyFont="1">
      <alignment readingOrder="0" shrinkToFit="0" vertical="center" wrapText="1"/>
    </xf>
    <xf borderId="23" fillId="0" fontId="107" numFmtId="0" xfId="0" applyAlignment="1" applyBorder="1" applyFont="1">
      <alignment readingOrder="0" shrinkToFit="0" vertical="center" wrapText="1"/>
    </xf>
    <xf borderId="23" fillId="0" fontId="107" numFmtId="0" xfId="0" applyAlignment="1" applyBorder="1" applyFont="1">
      <alignment shrinkToFit="0" vertical="center" wrapText="1"/>
    </xf>
    <xf borderId="23" fillId="0" fontId="101" numFmtId="0" xfId="0" applyAlignment="1" applyBorder="1" applyFont="1">
      <alignment horizontal="center" readingOrder="0" shrinkToFit="0" vertical="center" wrapText="0"/>
    </xf>
    <xf borderId="15" fillId="0" fontId="1" numFmtId="0" xfId="0" applyAlignment="1" applyBorder="1" applyFont="1">
      <alignment shrinkToFit="0" vertical="center" wrapText="1"/>
    </xf>
    <xf borderId="15" fillId="0" fontId="3" numFmtId="0" xfId="0" applyAlignment="1" applyBorder="1" applyFont="1">
      <alignment vertical="center"/>
    </xf>
    <xf borderId="23" fillId="0" fontId="3" numFmtId="0" xfId="0" applyAlignment="1" applyBorder="1" applyFont="1">
      <alignment readingOrder="0" vertical="center"/>
    </xf>
    <xf borderId="23" fillId="0" fontId="11" numFmtId="0" xfId="0" applyAlignment="1" applyBorder="1" applyFont="1">
      <alignment horizontal="center" vertical="center"/>
    </xf>
    <xf borderId="6" fillId="0" fontId="118" numFmtId="0" xfId="0" applyAlignment="1" applyBorder="1" applyFont="1">
      <alignment horizontal="center" shrinkToFit="0" vertical="center" wrapText="0"/>
    </xf>
    <xf borderId="6" fillId="3" fontId="49" numFmtId="0" xfId="0" applyAlignment="1" applyBorder="1" applyFont="1">
      <alignment horizontal="center" readingOrder="0" shrinkToFit="0" vertical="center" wrapText="0"/>
    </xf>
    <xf borderId="24" fillId="3" fontId="101" numFmtId="0" xfId="0" applyAlignment="1" applyBorder="1" applyFont="1">
      <alignment horizontal="center" shrinkToFit="0" vertical="center" wrapText="0"/>
    </xf>
    <xf borderId="23" fillId="3" fontId="101" numFmtId="0" xfId="0" applyAlignment="1" applyBorder="1" applyFont="1">
      <alignment horizontal="center" shrinkToFit="0" vertical="center" wrapText="0"/>
    </xf>
    <xf borderId="0" fillId="0" fontId="49" numFmtId="0" xfId="0" applyAlignment="1" applyFont="1">
      <alignment horizontal="center" shrinkToFit="0" vertical="center" wrapText="1"/>
    </xf>
    <xf borderId="0" fillId="0" fontId="118" numFmtId="0" xfId="0" applyAlignment="1" applyFont="1">
      <alignment horizontal="center" shrinkToFit="0" vertical="center" wrapText="1"/>
    </xf>
    <xf borderId="1" fillId="4" fontId="103" numFmtId="0" xfId="0" applyBorder="1" applyFont="1"/>
    <xf borderId="1" fillId="4" fontId="3" numFmtId="0" xfId="0" applyBorder="1" applyFont="1"/>
    <xf borderId="1" fillId="0" fontId="121" numFmtId="0" xfId="0" applyBorder="1" applyFont="1"/>
    <xf borderId="1" fillId="4" fontId="121" numFmtId="0" xfId="0" applyAlignment="1" applyBorder="1" applyFont="1">
      <alignment horizontal="center"/>
    </xf>
    <xf borderId="1" fillId="4" fontId="103" numFmtId="0" xfId="0" applyAlignment="1" applyBorder="1" applyFont="1">
      <alignment horizontal="center"/>
    </xf>
    <xf borderId="1" fillId="0" fontId="101" numFmtId="0" xfId="0" applyBorder="1" applyFont="1"/>
    <xf borderId="1" fillId="0" fontId="121" numFmtId="0" xfId="0" applyAlignment="1" applyBorder="1" applyFont="1">
      <alignment horizontal="center" readingOrder="0"/>
    </xf>
    <xf borderId="0" fillId="0" fontId="1" numFmtId="0" xfId="0" applyAlignment="1" applyFont="1">
      <alignment readingOrder="0" shrinkToFit="0" vertical="center" wrapText="0"/>
    </xf>
    <xf borderId="1" fillId="0" fontId="11" numFmtId="0" xfId="0" applyAlignment="1" applyBorder="1" applyFont="1">
      <alignment horizontal="center" readingOrder="0"/>
    </xf>
    <xf borderId="1" fillId="0" fontId="11" numFmtId="0" xfId="0" applyAlignment="1" applyBorder="1" applyFont="1">
      <alignment horizontal="center"/>
    </xf>
    <xf borderId="1" fillId="0" fontId="3" numFmtId="0" xfId="0" applyBorder="1" applyFont="1"/>
    <xf borderId="1" fillId="6" fontId="101" numFmtId="0" xfId="0" applyAlignment="1" applyBorder="1" applyFont="1">
      <alignment horizontal="center"/>
    </xf>
    <xf quotePrefix="1" borderId="1" fillId="0" fontId="11" numFmtId="0" xfId="0" applyAlignment="1" applyBorder="1" applyFont="1">
      <alignment horizontal="center" readingOrder="0"/>
    </xf>
    <xf quotePrefix="1" borderId="1" fillId="0" fontId="3" numFmtId="0" xfId="0" applyAlignment="1" applyBorder="1" applyFont="1">
      <alignment horizontal="center"/>
    </xf>
    <xf borderId="1" fillId="2" fontId="11" numFmtId="9" xfId="0" applyAlignment="1" applyBorder="1" applyFont="1" applyNumberFormat="1">
      <alignment horizontal="center"/>
    </xf>
    <xf borderId="1" fillId="2" fontId="3" numFmtId="9" xfId="0" applyBorder="1" applyFont="1" applyNumberFormat="1"/>
    <xf borderId="1" fillId="2" fontId="3" numFmtId="9" xfId="0" applyAlignment="1" applyBorder="1" applyFont="1" applyNumberFormat="1">
      <alignment horizontal="center"/>
    </xf>
    <xf borderId="1" fillId="6" fontId="101" numFmtId="9" xfId="0" applyAlignment="1" applyBorder="1" applyFont="1" applyNumberFormat="1">
      <alignment horizontal="center"/>
    </xf>
    <xf borderId="1" fillId="2" fontId="11" numFmtId="0" xfId="0" applyAlignment="1" applyBorder="1" applyFont="1">
      <alignment horizontal="center"/>
    </xf>
    <xf borderId="1" fillId="2" fontId="3" numFmtId="0" xfId="0" applyBorder="1" applyFont="1"/>
    <xf borderId="1" fillId="2" fontId="3" numFmtId="0" xfId="0" applyAlignment="1" applyBorder="1" applyFont="1">
      <alignment horizontal="center"/>
    </xf>
    <xf borderId="1" fillId="6" fontId="101" numFmtId="0" xfId="0" applyAlignment="1" applyBorder="1" applyFont="1">
      <alignment horizontal="center"/>
    </xf>
    <xf borderId="1" fillId="2" fontId="11" numFmtId="0" xfId="0" applyAlignment="1" applyBorder="1" applyFont="1">
      <alignment horizontal="center"/>
    </xf>
    <xf borderId="1" fillId="4" fontId="118" numFmtId="0" xfId="0" applyAlignment="1" applyBorder="1" applyFont="1">
      <alignment horizontal="center" readingOrder="0" shrinkToFit="0" vertical="center" wrapText="1"/>
    </xf>
    <xf borderId="1" fillId="2" fontId="118" numFmtId="0" xfId="0" applyAlignment="1" applyBorder="1" applyFont="1">
      <alignment horizontal="center" readingOrder="0" shrinkToFit="0" vertical="center" wrapText="1"/>
    </xf>
    <xf borderId="1" fillId="2" fontId="118" numFmtId="9" xfId="0" applyAlignment="1" applyBorder="1" applyFont="1" applyNumberFormat="1">
      <alignment horizontal="center" readingOrder="0" shrinkToFit="0" vertical="center" wrapText="1"/>
    </xf>
    <xf borderId="1" fillId="2" fontId="118" numFmtId="0" xfId="0" applyAlignment="1" applyBorder="1" applyFont="1">
      <alignment horizontal="center" shrinkToFit="0" vertical="center" wrapText="1"/>
    </xf>
    <xf borderId="0" fillId="0" fontId="11" numFmtId="0" xfId="0" applyAlignment="1" applyFont="1">
      <alignment horizontal="center" vertical="center"/>
    </xf>
    <xf borderId="1" fillId="2" fontId="101" numFmtId="0" xfId="0" applyAlignment="1" applyBorder="1" applyFont="1">
      <alignment horizontal="center" readingOrder="0" vertical="center"/>
    </xf>
    <xf borderId="0" fillId="0" fontId="101" numFmtId="0" xfId="0" applyAlignment="1" applyFont="1">
      <alignment horizontal="center" readingOrder="0" vertical="center"/>
    </xf>
    <xf borderId="17" fillId="3" fontId="122" numFmtId="0" xfId="0" applyAlignment="1" applyBorder="1" applyFont="1">
      <alignment horizontal="left" readingOrder="0" shrinkToFit="0" vertical="center" wrapText="0"/>
    </xf>
    <xf borderId="16" fillId="3" fontId="52" numFmtId="0" xfId="0" applyAlignment="1" applyBorder="1" applyFont="1">
      <alignment readingOrder="0" shrinkToFit="0" vertical="center" wrapText="1"/>
    </xf>
    <xf borderId="16" fillId="3" fontId="50" numFmtId="0" xfId="0" applyAlignment="1" applyBorder="1" applyFont="1">
      <alignment readingOrder="0" shrinkToFit="0" vertical="center" wrapText="1"/>
    </xf>
    <xf borderId="23" fillId="0" fontId="54" numFmtId="0" xfId="0" applyAlignment="1" applyBorder="1" applyFont="1">
      <alignment horizontal="left" shrinkToFit="0" vertical="center" wrapText="0"/>
    </xf>
    <xf borderId="7" fillId="24" fontId="123" numFmtId="0" xfId="0" applyAlignment="1" applyBorder="1" applyFont="1">
      <alignment shrinkToFit="0" vertical="center" wrapText="1"/>
    </xf>
    <xf borderId="16" fillId="24" fontId="53" numFmtId="0" xfId="0" applyAlignment="1" applyBorder="1" applyFont="1">
      <alignment vertical="center"/>
    </xf>
    <xf borderId="16" fillId="24" fontId="53" numFmtId="49" xfId="0" applyAlignment="1" applyBorder="1" applyFont="1" applyNumberFormat="1">
      <alignment vertical="center"/>
    </xf>
    <xf borderId="15" fillId="24" fontId="53" numFmtId="0" xfId="0" applyAlignment="1" applyBorder="1" applyFont="1">
      <alignment vertical="center"/>
    </xf>
    <xf borderId="15" fillId="24" fontId="53" numFmtId="0" xfId="0" applyAlignment="1" applyBorder="1" applyFont="1">
      <alignment readingOrder="0" vertical="center"/>
    </xf>
    <xf borderId="6" fillId="24" fontId="53" numFmtId="0" xfId="0" applyAlignment="1" applyBorder="1" applyFont="1">
      <alignment horizontal="center" readingOrder="0" shrinkToFit="0" vertical="center" wrapText="0"/>
    </xf>
    <xf borderId="6" fillId="24" fontId="53" numFmtId="0" xfId="0" applyAlignment="1" applyBorder="1" applyFont="1">
      <alignment horizontal="center" readingOrder="0" shrinkToFit="0" vertical="center" wrapText="1"/>
    </xf>
    <xf borderId="15" fillId="24" fontId="106" numFmtId="0" xfId="0" applyAlignment="1" applyBorder="1" applyFont="1">
      <alignment horizontal="center" shrinkToFit="0" vertical="center" wrapText="1"/>
    </xf>
    <xf borderId="15" fillId="24" fontId="106" numFmtId="0" xfId="0" applyAlignment="1" applyBorder="1" applyFont="1">
      <alignment horizontal="center" vertical="center"/>
    </xf>
    <xf borderId="15" fillId="24" fontId="53" numFmtId="0" xfId="0" applyAlignment="1" applyBorder="1" applyFont="1">
      <alignment shrinkToFit="0" vertical="center" wrapText="1"/>
    </xf>
    <xf borderId="6" fillId="24" fontId="53" numFmtId="0" xfId="0" applyAlignment="1" applyBorder="1" applyFont="1">
      <alignment shrinkToFit="0" vertical="center" wrapText="1"/>
    </xf>
    <xf borderId="6" fillId="11" fontId="53" numFmtId="49" xfId="0" applyAlignment="1" applyBorder="1" applyFont="1" applyNumberFormat="1">
      <alignment vertical="center"/>
    </xf>
    <xf borderId="6" fillId="11" fontId="53" numFmtId="0" xfId="0" applyAlignment="1" applyBorder="1" applyFont="1">
      <alignment horizontal="center" readingOrder="0" shrinkToFit="0" vertical="center" wrapText="0"/>
    </xf>
    <xf borderId="6" fillId="11" fontId="53" numFmtId="0" xfId="0" applyAlignment="1" applyBorder="1" applyFont="1">
      <alignment horizontal="center" shrinkToFit="0" vertical="center" wrapText="1"/>
    </xf>
    <xf borderId="6" fillId="11" fontId="106" numFmtId="0" xfId="0" applyAlignment="1" applyBorder="1" applyFont="1">
      <alignment horizontal="center" shrinkToFit="0" vertical="center" wrapText="1"/>
    </xf>
    <xf borderId="6" fillId="11" fontId="106" numFmtId="0" xfId="0" applyAlignment="1" applyBorder="1" applyFont="1">
      <alignment horizontal="center" readingOrder="0" vertical="center"/>
    </xf>
    <xf borderId="6" fillId="11" fontId="106" numFmtId="0" xfId="0" applyAlignment="1" applyBorder="1" applyFont="1">
      <alignment horizontal="center" vertical="center"/>
    </xf>
    <xf borderId="6" fillId="11" fontId="53" numFmtId="0" xfId="0" applyAlignment="1" applyBorder="1" applyFont="1">
      <alignment readingOrder="0" shrinkToFit="0" vertical="center" wrapText="1"/>
    </xf>
    <xf borderId="6" fillId="11" fontId="53" numFmtId="0" xfId="0" applyAlignment="1" applyBorder="1" applyFont="1">
      <alignment shrinkToFit="0" vertical="top" wrapText="1"/>
    </xf>
    <xf borderId="6" fillId="11" fontId="124" numFmtId="0" xfId="0" applyAlignment="1" applyBorder="1" applyFont="1">
      <alignment shrinkToFit="0" vertical="center" wrapText="1"/>
    </xf>
    <xf borderId="6" fillId="11" fontId="124" numFmtId="0" xfId="0" applyAlignment="1" applyBorder="1" applyFont="1">
      <alignment readingOrder="0" shrinkToFit="0" vertical="center" wrapText="1"/>
    </xf>
    <xf borderId="6" fillId="11" fontId="124" numFmtId="0" xfId="0" applyAlignment="1" applyBorder="1" applyFont="1">
      <alignment horizontal="center" readingOrder="0" shrinkToFit="0" vertical="center" wrapText="1"/>
    </xf>
    <xf borderId="6" fillId="11" fontId="125" numFmtId="0" xfId="0" applyAlignment="1" applyBorder="1" applyFont="1">
      <alignment horizontal="center" shrinkToFit="0" vertical="center" wrapText="1"/>
    </xf>
    <xf borderId="6" fillId="11" fontId="125" numFmtId="0" xfId="0" applyAlignment="1" applyBorder="1" applyFont="1">
      <alignment horizontal="center" vertical="center"/>
    </xf>
    <xf borderId="6" fillId="11" fontId="3" numFmtId="0" xfId="0" applyAlignment="1" applyBorder="1" applyFont="1">
      <alignment shrinkToFit="0" vertical="center" wrapText="1"/>
    </xf>
    <xf borderId="6" fillId="0" fontId="106" numFmtId="0" xfId="0" applyAlignment="1" applyBorder="1" applyFont="1">
      <alignment horizontal="center" shrinkToFit="0" vertical="center" wrapText="1"/>
    </xf>
    <xf borderId="6" fillId="11" fontId="53" numFmtId="1" xfId="0" applyAlignment="1" applyBorder="1" applyFont="1" applyNumberFormat="1">
      <alignment readingOrder="0" shrinkToFit="0" vertical="center" wrapText="1"/>
    </xf>
    <xf borderId="6" fillId="11" fontId="53" numFmtId="1" xfId="0" applyAlignment="1" applyBorder="1" applyFont="1" applyNumberFormat="1">
      <alignment vertical="center"/>
    </xf>
    <xf borderId="6" fillId="11" fontId="53" numFmtId="1" xfId="0" applyAlignment="1" applyBorder="1" applyFont="1" applyNumberFormat="1">
      <alignment shrinkToFit="0" vertical="center" wrapText="1"/>
    </xf>
    <xf borderId="6" fillId="11" fontId="53" numFmtId="0" xfId="0" applyAlignment="1" applyBorder="1" applyFont="1">
      <alignment readingOrder="0" shrinkToFit="0" vertical="center" wrapText="1"/>
    </xf>
    <xf borderId="6" fillId="11" fontId="126" numFmtId="0" xfId="0" applyAlignment="1" applyBorder="1" applyFont="1">
      <alignment readingOrder="0" shrinkToFit="0" vertical="center" wrapText="1"/>
    </xf>
    <xf borderId="6" fillId="0" fontId="53" numFmtId="1" xfId="0" applyAlignment="1" applyBorder="1" applyFont="1" applyNumberFormat="1">
      <alignment shrinkToFit="0" vertical="center" wrapText="1"/>
    </xf>
    <xf borderId="6" fillId="11" fontId="53" numFmtId="20" xfId="0" applyAlignment="1" applyBorder="1" applyFont="1" applyNumberFormat="1">
      <alignment readingOrder="0" shrinkToFit="0" vertical="center" wrapText="1"/>
    </xf>
    <xf borderId="6" fillId="11" fontId="67" numFmtId="0" xfId="0" applyAlignment="1" applyBorder="1" applyFont="1">
      <alignment readingOrder="0" shrinkToFit="0" vertical="center" wrapText="1"/>
    </xf>
    <xf borderId="6" fillId="0" fontId="53" numFmtId="1" xfId="0" applyAlignment="1" applyBorder="1" applyFont="1" applyNumberFormat="1">
      <alignment readingOrder="0" shrinkToFit="0" vertical="center" wrapText="1"/>
    </xf>
    <xf borderId="6" fillId="0" fontId="106" numFmtId="0" xfId="0" applyAlignment="1" applyBorder="1" applyFont="1">
      <alignment horizontal="center" readingOrder="0" shrinkToFit="0" vertical="center" wrapText="1"/>
    </xf>
    <xf borderId="6" fillId="0" fontId="53" numFmtId="49" xfId="0" applyAlignment="1" applyBorder="1" applyFont="1" applyNumberFormat="1">
      <alignment readingOrder="0" shrinkToFit="0" vertical="center" wrapText="1"/>
    </xf>
    <xf borderId="6" fillId="0" fontId="72" numFmtId="1" xfId="0" applyAlignment="1" applyBorder="1" applyFont="1" applyNumberFormat="1">
      <alignment readingOrder="0" vertical="center"/>
    </xf>
    <xf borderId="24" fillId="0" fontId="53" numFmtId="0" xfId="0" applyAlignment="1" applyBorder="1" applyFont="1">
      <alignment horizontal="center" vertical="center"/>
    </xf>
    <xf borderId="23" fillId="0" fontId="127" numFmtId="0" xfId="0" applyAlignment="1" applyBorder="1" applyFont="1">
      <alignment readingOrder="0" shrinkToFit="0" vertical="center" wrapText="1"/>
    </xf>
    <xf borderId="23" fillId="0" fontId="53" numFmtId="0" xfId="0" applyAlignment="1" applyBorder="1" applyFont="1">
      <alignment readingOrder="0" shrinkToFit="0" vertical="center" wrapText="1"/>
    </xf>
    <xf borderId="24" fillId="27" fontId="53" numFmtId="0" xfId="0" applyAlignment="1" applyBorder="1" applyFill="1" applyFont="1">
      <alignment vertical="center"/>
    </xf>
    <xf borderId="23" fillId="27" fontId="53" numFmtId="0" xfId="0" applyAlignment="1" applyBorder="1" applyFont="1">
      <alignment vertical="center"/>
    </xf>
    <xf borderId="23" fillId="27" fontId="53" numFmtId="0" xfId="0" applyAlignment="1" applyBorder="1" applyFont="1">
      <alignment readingOrder="0" shrinkToFit="0" vertical="center" wrapText="1"/>
    </xf>
    <xf borderId="6" fillId="27" fontId="53" numFmtId="0" xfId="0" applyAlignment="1" applyBorder="1" applyFont="1">
      <alignment horizontal="center" readingOrder="0" shrinkToFit="0" vertical="center" wrapText="0"/>
    </xf>
    <xf borderId="24" fillId="27" fontId="53" numFmtId="0" xfId="0" applyAlignment="1" applyBorder="1" applyFont="1">
      <alignment horizontal="center" readingOrder="0" vertical="center"/>
    </xf>
    <xf borderId="23" fillId="27" fontId="53" numFmtId="0" xfId="0" applyAlignment="1" applyBorder="1" applyFont="1">
      <alignment horizontal="center" vertical="center"/>
    </xf>
    <xf borderId="6" fillId="27" fontId="53" numFmtId="0" xfId="0" applyAlignment="1" applyBorder="1" applyFont="1">
      <alignment shrinkToFit="0" vertical="center" wrapText="1"/>
    </xf>
    <xf borderId="23" fillId="27" fontId="53" numFmtId="0" xfId="0" applyAlignment="1" applyBorder="1" applyFont="1">
      <alignment shrinkToFit="0" vertical="center" wrapText="1"/>
    </xf>
    <xf borderId="6" fillId="11" fontId="72" numFmtId="0" xfId="0" applyAlignment="1" applyBorder="1" applyFont="1">
      <alignment shrinkToFit="0" vertical="center" wrapText="1"/>
    </xf>
    <xf borderId="6" fillId="11" fontId="128" numFmtId="1" xfId="0" applyAlignment="1" applyBorder="1" applyFont="1" applyNumberFormat="1">
      <alignment shrinkToFit="0" vertical="center" wrapText="1"/>
    </xf>
    <xf borderId="6" fillId="2" fontId="53" numFmtId="0" xfId="0" applyAlignment="1" applyBorder="1" applyFont="1">
      <alignment vertical="center"/>
    </xf>
    <xf borderId="6" fillId="2" fontId="53" numFmtId="1" xfId="0" applyAlignment="1" applyBorder="1" applyFont="1" applyNumberFormat="1">
      <alignment shrinkToFit="0" vertical="center" wrapText="1"/>
    </xf>
    <xf borderId="6" fillId="2" fontId="53" numFmtId="1" xfId="0" applyAlignment="1" applyBorder="1" applyFont="1" applyNumberFormat="1">
      <alignment vertical="center"/>
    </xf>
    <xf borderId="6" fillId="2" fontId="53" numFmtId="49" xfId="0" applyAlignment="1" applyBorder="1" applyFont="1" applyNumberFormat="1">
      <alignment vertical="center"/>
    </xf>
    <xf borderId="6" fillId="2" fontId="53" numFmtId="0" xfId="0" applyAlignment="1" applyBorder="1" applyFont="1">
      <alignment shrinkToFit="0" vertical="center" wrapText="1"/>
    </xf>
    <xf borderId="6" fillId="2" fontId="53" numFmtId="0" xfId="0" applyAlignment="1" applyBorder="1" applyFont="1">
      <alignment horizontal="center" shrinkToFit="0" vertical="center" wrapText="1"/>
    </xf>
    <xf borderId="6" fillId="2" fontId="106" numFmtId="0" xfId="0" applyAlignment="1" applyBorder="1" applyFont="1">
      <alignment horizontal="center" shrinkToFit="0" vertical="center" wrapText="1"/>
    </xf>
    <xf borderId="6" fillId="2" fontId="106" numFmtId="0" xfId="0" applyAlignment="1" applyBorder="1" applyFont="1">
      <alignment horizontal="center" vertical="center"/>
    </xf>
    <xf borderId="6" fillId="2" fontId="72" numFmtId="0" xfId="0" applyAlignment="1" applyBorder="1" applyFont="1">
      <alignment shrinkToFit="0" vertical="center" wrapText="1"/>
    </xf>
    <xf borderId="6" fillId="11" fontId="53" numFmtId="0" xfId="0" applyAlignment="1" applyBorder="1" applyFont="1">
      <alignment horizontal="center" readingOrder="0" shrinkToFit="0" vertical="center" wrapText="1"/>
    </xf>
    <xf borderId="6" fillId="11" fontId="129" numFmtId="0" xfId="0" applyAlignment="1" applyBorder="1" applyFont="1">
      <alignment shrinkToFit="0" vertical="center" wrapText="1"/>
    </xf>
    <xf borderId="6" fillId="11" fontId="88" numFmtId="0" xfId="0" applyAlignment="1" applyBorder="1" applyFont="1">
      <alignment readingOrder="0" shrinkToFit="0" vertical="center" wrapText="1"/>
    </xf>
    <xf borderId="6" fillId="0" fontId="124" numFmtId="0" xfId="0" applyAlignment="1" applyBorder="1" applyFont="1">
      <alignment shrinkToFit="0" vertical="center" wrapText="1"/>
    </xf>
    <xf borderId="6" fillId="0" fontId="124" numFmtId="0" xfId="0" applyAlignment="1" applyBorder="1" applyFont="1">
      <alignment readingOrder="0" shrinkToFit="0" vertical="center" wrapText="1"/>
    </xf>
    <xf borderId="6" fillId="11" fontId="124" numFmtId="0" xfId="0" applyAlignment="1" applyBorder="1" applyFont="1">
      <alignment horizontal="center" shrinkToFit="0" vertical="center" wrapText="1"/>
    </xf>
    <xf borderId="6" fillId="11" fontId="3" numFmtId="0" xfId="0" applyAlignment="1" applyBorder="1" applyFont="1">
      <alignment readingOrder="0" vertical="center"/>
    </xf>
    <xf borderId="21" fillId="24" fontId="123" numFmtId="0" xfId="0" applyAlignment="1" applyBorder="1" applyFont="1">
      <alignment shrinkToFit="0" vertical="center" wrapText="1"/>
    </xf>
    <xf borderId="22" fillId="24" fontId="53" numFmtId="0" xfId="0" applyAlignment="1" applyBorder="1" applyFont="1">
      <alignment vertical="center"/>
    </xf>
    <xf borderId="23" fillId="24" fontId="53" numFmtId="0" xfId="0" applyAlignment="1" applyBorder="1" applyFont="1">
      <alignment readingOrder="0" vertical="center"/>
    </xf>
    <xf borderId="24" fillId="24" fontId="53" numFmtId="0" xfId="0" applyAlignment="1" applyBorder="1" applyFont="1">
      <alignment horizontal="center" shrinkToFit="0" vertical="center" wrapText="1"/>
    </xf>
    <xf borderId="23" fillId="24" fontId="106" numFmtId="0" xfId="0" applyAlignment="1" applyBorder="1" applyFont="1">
      <alignment horizontal="center" shrinkToFit="0" vertical="center" wrapText="1"/>
    </xf>
    <xf borderId="23" fillId="24" fontId="106" numFmtId="0" xfId="0" applyAlignment="1" applyBorder="1" applyFont="1">
      <alignment horizontal="center" readingOrder="0" vertical="center"/>
    </xf>
    <xf borderId="23" fillId="24" fontId="53" numFmtId="0" xfId="0" applyAlignment="1" applyBorder="1" applyFont="1">
      <alignment shrinkToFit="0" vertical="center" wrapText="1"/>
    </xf>
    <xf borderId="23" fillId="24" fontId="53" numFmtId="0" xfId="0" applyAlignment="1" applyBorder="1" applyFont="1">
      <alignment readingOrder="0" shrinkToFit="0" vertical="center" wrapText="1"/>
    </xf>
    <xf borderId="6" fillId="11" fontId="53" numFmtId="49" xfId="0" applyAlignment="1" applyBorder="1" applyFont="1" applyNumberFormat="1">
      <alignment readingOrder="0" shrinkToFit="0" vertical="center" wrapText="1"/>
    </xf>
    <xf borderId="23" fillId="24" fontId="53" numFmtId="0" xfId="0" applyAlignment="1" applyBorder="1" applyFont="1">
      <alignment vertical="center"/>
    </xf>
    <xf borderId="23" fillId="24" fontId="53" numFmtId="0" xfId="0" applyAlignment="1" applyBorder="1" applyFont="1">
      <alignment horizontal="center" readingOrder="0" shrinkToFit="0" vertical="center" wrapText="0"/>
    </xf>
    <xf borderId="23" fillId="24" fontId="106" numFmtId="0" xfId="0" applyAlignment="1" applyBorder="1" applyFont="1">
      <alignment horizontal="center" vertical="center"/>
    </xf>
    <xf borderId="23" fillId="24" fontId="53" numFmtId="0" xfId="0" applyAlignment="1" applyBorder="1" applyFont="1">
      <alignment shrinkToFit="0" vertical="center" wrapText="1"/>
    </xf>
    <xf borderId="9" fillId="10" fontId="77" numFmtId="0" xfId="0" applyAlignment="1" applyBorder="1" applyFont="1">
      <alignment shrinkToFit="0" vertical="center" wrapText="1"/>
    </xf>
    <xf borderId="0" fillId="10" fontId="53" numFmtId="0" xfId="0" applyAlignment="1" applyFont="1">
      <alignment vertical="center"/>
    </xf>
    <xf borderId="0" fillId="10" fontId="53" numFmtId="49" xfId="0" applyAlignment="1" applyFont="1" applyNumberFormat="1">
      <alignment vertical="center"/>
    </xf>
    <xf borderId="43" fillId="10" fontId="53" numFmtId="0" xfId="0" applyAlignment="1" applyBorder="1" applyFont="1">
      <alignment vertical="center"/>
    </xf>
    <xf borderId="20" fillId="10" fontId="53" numFmtId="0" xfId="0" applyAlignment="1" applyBorder="1" applyFont="1">
      <alignment horizontal="center" readingOrder="0" shrinkToFit="0" vertical="center" wrapText="0"/>
    </xf>
    <xf borderId="43" fillId="10" fontId="53" numFmtId="0" xfId="0" applyAlignment="1" applyBorder="1" applyFont="1">
      <alignment horizontal="center" readingOrder="0" shrinkToFit="0" vertical="center" wrapText="0"/>
    </xf>
    <xf borderId="26" fillId="10" fontId="53" numFmtId="0" xfId="0" applyAlignment="1" applyBorder="1" applyFont="1">
      <alignment horizontal="center" shrinkToFit="0" vertical="center" wrapText="1"/>
    </xf>
    <xf borderId="43" fillId="10" fontId="106" numFmtId="0" xfId="0" applyAlignment="1" applyBorder="1" applyFont="1">
      <alignment horizontal="center" shrinkToFit="0" vertical="center" wrapText="1"/>
    </xf>
    <xf borderId="43" fillId="10" fontId="106" numFmtId="0" xfId="0" applyAlignment="1" applyBorder="1" applyFont="1">
      <alignment horizontal="center" vertical="center"/>
    </xf>
    <xf borderId="43" fillId="10" fontId="53" numFmtId="0" xfId="0" applyAlignment="1" applyBorder="1" applyFont="1">
      <alignment shrinkToFit="0" vertical="center" wrapText="1"/>
    </xf>
    <xf borderId="20" fillId="10" fontId="53" numFmtId="0" xfId="0" applyAlignment="1" applyBorder="1" applyFont="1">
      <alignment readingOrder="0" shrinkToFit="0" vertical="center" wrapText="1"/>
    </xf>
    <xf borderId="6" fillId="11" fontId="72" numFmtId="0" xfId="0" applyAlignment="1" applyBorder="1" applyFont="1">
      <alignment readingOrder="0" shrinkToFit="0" vertical="center" wrapText="1"/>
    </xf>
    <xf borderId="4" fillId="0" fontId="53" numFmtId="0" xfId="0" applyAlignment="1" applyBorder="1" applyFont="1">
      <alignment horizontal="center" readingOrder="0" shrinkToFit="0" vertical="center" wrapText="0"/>
    </xf>
    <xf borderId="24" fillId="0" fontId="130" numFmtId="0" xfId="0" applyAlignment="1" applyBorder="1" applyFont="1">
      <alignment horizontal="center" readingOrder="0" vertical="center"/>
    </xf>
    <xf borderId="23" fillId="0" fontId="130" numFmtId="0" xfId="0" applyAlignment="1" applyBorder="1" applyFont="1">
      <alignment vertical="center"/>
    </xf>
    <xf borderId="22" fillId="0" fontId="130" numFmtId="0" xfId="0" applyAlignment="1" applyBorder="1" applyFont="1">
      <alignment horizontal="center" vertical="center"/>
    </xf>
    <xf borderId="4" fillId="11" fontId="53" numFmtId="0" xfId="0" applyAlignment="1" applyBorder="1" applyFont="1">
      <alignment shrinkToFit="0" vertical="center" wrapText="1"/>
    </xf>
    <xf borderId="4" fillId="0" fontId="53" numFmtId="0" xfId="0" applyAlignment="1" applyBorder="1" applyFont="1">
      <alignment shrinkToFit="0" vertical="center" wrapText="1"/>
    </xf>
    <xf borderId="15" fillId="0" fontId="53" numFmtId="49" xfId="0" applyAlignment="1" applyBorder="1" applyFont="1" applyNumberFormat="1">
      <alignment shrinkToFit="0" vertical="center" wrapText="1"/>
    </xf>
    <xf borderId="24" fillId="0" fontId="130" numFmtId="0" xfId="0" applyAlignment="1" applyBorder="1" applyFont="1">
      <alignment horizontal="center" vertical="center"/>
    </xf>
    <xf borderId="4" fillId="11" fontId="53" numFmtId="0" xfId="0" applyAlignment="1" applyBorder="1" applyFont="1">
      <alignment shrinkToFit="0" vertical="center" wrapText="1"/>
    </xf>
    <xf borderId="4" fillId="11" fontId="53" numFmtId="0" xfId="0" applyAlignment="1" applyBorder="1" applyFont="1">
      <alignment readingOrder="0" shrinkToFit="0" vertical="center" wrapText="1"/>
    </xf>
    <xf borderId="15" fillId="0" fontId="131" numFmtId="0" xfId="0" applyAlignment="1" applyBorder="1" applyFont="1">
      <alignment vertical="center"/>
    </xf>
    <xf borderId="24" fillId="11" fontId="53" numFmtId="0" xfId="0" applyAlignment="1" applyBorder="1" applyFont="1">
      <alignment vertical="center"/>
    </xf>
    <xf borderId="24" fillId="11" fontId="53" numFmtId="49" xfId="0" applyAlignment="1" applyBorder="1" applyFont="1" applyNumberFormat="1">
      <alignment vertical="center"/>
    </xf>
    <xf borderId="24" fillId="11" fontId="53" numFmtId="0" xfId="0" applyAlignment="1" applyBorder="1" applyFont="1">
      <alignment horizontal="center" shrinkToFit="0" vertical="center" wrapText="1"/>
    </xf>
    <xf borderId="24" fillId="11" fontId="106" numFmtId="0" xfId="0" applyAlignment="1" applyBorder="1" applyFont="1">
      <alignment horizontal="center" shrinkToFit="0" vertical="center" wrapText="1"/>
    </xf>
    <xf borderId="24" fillId="11" fontId="106" numFmtId="0" xfId="0" applyAlignment="1" applyBorder="1" applyFont="1">
      <alignment horizontal="center" vertical="center"/>
    </xf>
    <xf borderId="24" fillId="11" fontId="53" numFmtId="0" xfId="0" applyAlignment="1" applyBorder="1" applyFont="1">
      <alignment shrinkToFit="0" vertical="center" wrapText="1"/>
    </xf>
    <xf borderId="24" fillId="0" fontId="53" numFmtId="0" xfId="0" applyAlignment="1" applyBorder="1" applyFont="1">
      <alignment shrinkToFit="0" vertical="center" wrapText="1"/>
    </xf>
    <xf borderId="6" fillId="11" fontId="53" numFmtId="0" xfId="0" applyAlignment="1" applyBorder="1" applyFont="1">
      <alignment shrinkToFit="0" vertical="center" wrapText="1"/>
    </xf>
    <xf borderId="6" fillId="11" fontId="106" numFmtId="0" xfId="0" applyAlignment="1" applyBorder="1" applyFont="1">
      <alignment horizontal="center" readingOrder="0" shrinkToFit="0" vertical="center" wrapText="1"/>
    </xf>
    <xf borderId="6" fillId="11" fontId="54" numFmtId="0" xfId="0" applyAlignment="1" applyBorder="1" applyFont="1">
      <alignment vertical="center"/>
    </xf>
    <xf borderId="6" fillId="11" fontId="67" numFmtId="0" xfId="0" applyAlignment="1" applyBorder="1" applyFont="1">
      <alignment horizontal="left" readingOrder="0" shrinkToFit="0" vertical="center" wrapText="1"/>
    </xf>
    <xf borderId="6" fillId="11" fontId="132" numFmtId="0" xfId="0" applyAlignment="1" applyBorder="1" applyFont="1">
      <alignment horizontal="left" readingOrder="0" shrinkToFit="0" vertical="center" wrapText="1"/>
    </xf>
    <xf borderId="6" fillId="11" fontId="133" numFmtId="0" xfId="0" applyAlignment="1" applyBorder="1" applyFont="1">
      <alignment shrinkToFit="0" vertical="center" wrapText="1"/>
    </xf>
    <xf borderId="6" fillId="11" fontId="84" numFmtId="49" xfId="0" applyAlignment="1" applyBorder="1" applyFont="1" applyNumberFormat="1">
      <alignment shrinkToFit="0" vertical="center" wrapText="1"/>
    </xf>
    <xf borderId="6" fillId="11" fontId="84" numFmtId="0" xfId="0" applyAlignment="1" applyBorder="1" applyFont="1">
      <alignment vertical="center"/>
    </xf>
    <xf borderId="6" fillId="11" fontId="84" numFmtId="0" xfId="0" applyAlignment="1" applyBorder="1" applyFont="1">
      <alignment shrinkToFit="0" vertical="center" wrapText="1"/>
    </xf>
    <xf borderId="6" fillId="11" fontId="84" numFmtId="0" xfId="0" applyAlignment="1" applyBorder="1" applyFont="1">
      <alignment readingOrder="0" shrinkToFit="0" vertical="center" wrapText="1"/>
    </xf>
    <xf borderId="23" fillId="11" fontId="3" numFmtId="0" xfId="0" applyAlignment="1" applyBorder="1" applyFont="1">
      <alignment horizontal="center" readingOrder="0" vertical="center"/>
    </xf>
    <xf borderId="6" fillId="0" fontId="106" numFmtId="0" xfId="0" applyAlignment="1" applyBorder="1" applyFont="1">
      <alignment horizontal="center" shrinkToFit="0" vertical="center" wrapText="1"/>
    </xf>
    <xf borderId="6" fillId="0" fontId="86" numFmtId="0" xfId="0" applyAlignment="1" applyBorder="1" applyFont="1">
      <alignment readingOrder="0" shrinkToFit="0" vertical="center" wrapText="1"/>
    </xf>
    <xf borderId="6" fillId="11" fontId="124" numFmtId="0" xfId="0" applyAlignment="1" applyBorder="1" applyFont="1">
      <alignment shrinkToFit="0" vertical="center" wrapText="1"/>
    </xf>
    <xf borderId="6" fillId="10" fontId="67" numFmtId="49" xfId="0" applyAlignment="1" applyBorder="1" applyFont="1" applyNumberFormat="1">
      <alignment shrinkToFit="0" vertical="center" wrapText="1"/>
    </xf>
    <xf borderId="6" fillId="10" fontId="53" numFmtId="0" xfId="0" applyAlignment="1" applyBorder="1" applyFont="1">
      <alignment vertical="center"/>
    </xf>
    <xf borderId="6" fillId="10" fontId="67" numFmtId="0" xfId="0" applyAlignment="1" applyBorder="1" applyFont="1">
      <alignment shrinkToFit="0" vertical="center" wrapText="1"/>
    </xf>
    <xf borderId="6" fillId="10" fontId="67" numFmtId="0" xfId="0" applyAlignment="1" applyBorder="1" applyFont="1">
      <alignment readingOrder="0" shrinkToFit="0" vertical="center" wrapText="1"/>
    </xf>
    <xf borderId="6" fillId="11" fontId="67" numFmtId="0" xfId="0" applyAlignment="1" applyBorder="1" applyFont="1">
      <alignment horizontal="center" shrinkToFit="0" vertical="center" wrapText="1"/>
    </xf>
    <xf borderId="6" fillId="11" fontId="134" numFmtId="0" xfId="0" applyAlignment="1" applyBorder="1" applyFont="1">
      <alignment horizontal="center" shrinkToFit="0" vertical="center" wrapText="1"/>
    </xf>
    <xf borderId="6" fillId="11" fontId="134" numFmtId="0" xfId="0" applyAlignment="1" applyBorder="1" applyFont="1">
      <alignment horizontal="center" vertical="center"/>
    </xf>
    <xf borderId="6" fillId="11" fontId="67" numFmtId="0" xfId="0" applyAlignment="1" applyBorder="1" applyFont="1">
      <alignment shrinkToFit="0" vertical="center" wrapText="1"/>
    </xf>
    <xf borderId="6" fillId="11" fontId="53" numFmtId="0" xfId="0" applyAlignment="1" applyBorder="1" applyFont="1">
      <alignment vertical="center"/>
    </xf>
    <xf borderId="6" fillId="0" fontId="53" numFmtId="0" xfId="0" applyAlignment="1" applyBorder="1" applyFont="1">
      <alignment vertical="center"/>
    </xf>
    <xf borderId="6" fillId="0" fontId="67" numFmtId="0" xfId="0" applyAlignment="1" applyBorder="1" applyFont="1">
      <alignment shrinkToFit="0" vertical="center" wrapText="1"/>
    </xf>
    <xf borderId="6" fillId="0" fontId="67" numFmtId="0" xfId="0" applyAlignment="1" applyBorder="1" applyFont="1">
      <alignment shrinkToFit="0" vertical="center" wrapText="1"/>
    </xf>
    <xf borderId="6" fillId="0" fontId="67" numFmtId="0" xfId="0" applyAlignment="1" applyBorder="1" applyFont="1">
      <alignment readingOrder="0" shrinkToFit="0" vertical="center" wrapText="1"/>
    </xf>
    <xf borderId="6" fillId="11" fontId="53" numFmtId="0" xfId="0" applyAlignment="1" applyBorder="1" applyFont="1">
      <alignment horizontal="center" vertical="center"/>
    </xf>
    <xf borderId="6" fillId="11" fontId="53" numFmtId="0" xfId="0" applyAlignment="1" applyBorder="1" applyFont="1">
      <alignment readingOrder="0" shrinkToFit="0" vertical="top" wrapText="1"/>
    </xf>
    <xf borderId="6" fillId="11" fontId="135" numFmtId="0" xfId="0" applyAlignment="1" applyBorder="1" applyFont="1">
      <alignment readingOrder="0" shrinkToFit="0" vertical="top" wrapText="1"/>
    </xf>
    <xf borderId="6" fillId="28" fontId="136" numFmtId="0" xfId="0" applyAlignment="1" applyBorder="1" applyFill="1" applyFont="1">
      <alignment readingOrder="0" shrinkToFit="0" vertical="center" wrapText="1"/>
    </xf>
    <xf borderId="24" fillId="2" fontId="53" numFmtId="0" xfId="0" applyAlignment="1" applyBorder="1" applyFont="1">
      <alignment vertical="center"/>
    </xf>
    <xf borderId="23" fillId="2" fontId="53" numFmtId="0" xfId="0" applyAlignment="1" applyBorder="1" applyFont="1">
      <alignment shrinkToFit="0" vertical="center" wrapText="1"/>
    </xf>
    <xf borderId="23" fillId="11" fontId="53" numFmtId="49" xfId="0" applyAlignment="1" applyBorder="1" applyFont="1" applyNumberFormat="1">
      <alignment vertical="center"/>
    </xf>
    <xf borderId="23" fillId="11" fontId="53" numFmtId="0" xfId="0" applyAlignment="1" applyBorder="1" applyFont="1">
      <alignment vertical="center"/>
    </xf>
    <xf borderId="23" fillId="11" fontId="106" numFmtId="0" xfId="0" applyAlignment="1" applyBorder="1" applyFont="1">
      <alignment horizontal="center" shrinkToFit="0" vertical="center" wrapText="1"/>
    </xf>
    <xf borderId="23" fillId="11" fontId="53" numFmtId="0" xfId="0" applyAlignment="1" applyBorder="1" applyFont="1">
      <alignment horizontal="center" vertical="center"/>
    </xf>
    <xf borderId="23" fillId="11" fontId="53" numFmtId="0" xfId="0" applyAlignment="1" applyBorder="1" applyFont="1">
      <alignment shrinkToFit="0" vertical="center" wrapText="1"/>
    </xf>
    <xf borderId="23" fillId="11" fontId="124" numFmtId="49" xfId="0" applyAlignment="1" applyBorder="1" applyFont="1" applyNumberFormat="1">
      <alignment shrinkToFit="0" vertical="center" wrapText="1"/>
    </xf>
    <xf borderId="130" fillId="11" fontId="3" numFmtId="0" xfId="0" applyAlignment="1" applyBorder="1" applyFont="1">
      <alignment vertical="center"/>
    </xf>
    <xf borderId="128" fillId="0" fontId="124" numFmtId="0" xfId="0" applyAlignment="1" applyBorder="1" applyFont="1">
      <alignment shrinkToFit="0" vertical="center" wrapText="1"/>
    </xf>
    <xf borderId="128" fillId="0" fontId="124" numFmtId="0" xfId="0" applyAlignment="1" applyBorder="1" applyFont="1">
      <alignment readingOrder="0" shrinkToFit="0" vertical="center" wrapText="1"/>
    </xf>
    <xf borderId="24" fillId="11" fontId="124" numFmtId="0" xfId="0" applyAlignment="1" applyBorder="1" applyFont="1">
      <alignment horizontal="center" shrinkToFit="0" vertical="center" wrapText="1"/>
    </xf>
    <xf borderId="23" fillId="11" fontId="125" numFmtId="0" xfId="0" applyAlignment="1" applyBorder="1" applyFont="1">
      <alignment horizontal="center" shrinkToFit="0" vertical="center" wrapText="1"/>
    </xf>
    <xf borderId="21" fillId="10" fontId="77" numFmtId="0" xfId="0" applyAlignment="1" applyBorder="1" applyFont="1">
      <alignment shrinkToFit="0" vertical="center" wrapText="1"/>
    </xf>
    <xf borderId="22" fillId="10" fontId="53" numFmtId="0" xfId="0" applyAlignment="1" applyBorder="1" applyFont="1">
      <alignment vertical="center"/>
    </xf>
    <xf borderId="22" fillId="10" fontId="53" numFmtId="0" xfId="0" applyAlignment="1" applyBorder="1" applyFont="1">
      <alignment vertical="center"/>
    </xf>
    <xf borderId="23" fillId="10" fontId="53" numFmtId="0" xfId="0" applyAlignment="1" applyBorder="1" applyFont="1">
      <alignment vertical="center"/>
    </xf>
    <xf borderId="6" fillId="10" fontId="53" numFmtId="0" xfId="0" applyAlignment="1" applyBorder="1" applyFont="1">
      <alignment horizontal="center" readingOrder="0" shrinkToFit="0" vertical="center" wrapText="0"/>
    </xf>
    <xf borderId="24" fillId="10" fontId="53" numFmtId="0" xfId="0" applyAlignment="1" applyBorder="1" applyFont="1">
      <alignment horizontal="center" shrinkToFit="0" vertical="center" wrapText="1"/>
    </xf>
    <xf borderId="23" fillId="10" fontId="106" numFmtId="0" xfId="0" applyAlignment="1" applyBorder="1" applyFont="1">
      <alignment horizontal="center" shrinkToFit="0" vertical="center" wrapText="1"/>
    </xf>
    <xf borderId="23" fillId="10" fontId="106" numFmtId="0" xfId="0" applyAlignment="1" applyBorder="1" applyFont="1">
      <alignment horizontal="center" vertical="center"/>
    </xf>
    <xf borderId="6" fillId="10" fontId="53" numFmtId="0" xfId="0" applyAlignment="1" applyBorder="1" applyFont="1">
      <alignment shrinkToFit="0" vertical="center" wrapText="1"/>
    </xf>
    <xf borderId="23" fillId="10" fontId="53" numFmtId="0" xfId="0" applyAlignment="1" applyBorder="1" applyFont="1">
      <alignment shrinkToFit="0" vertical="center" wrapText="1"/>
    </xf>
    <xf borderId="24" fillId="11" fontId="53" numFmtId="0" xfId="0" applyAlignment="1" applyBorder="1" applyFont="1">
      <alignment vertical="center"/>
    </xf>
    <xf borderId="22" fillId="10" fontId="53" numFmtId="49" xfId="0" applyAlignment="1" applyBorder="1" applyFont="1" applyNumberFormat="1">
      <alignment vertical="center"/>
    </xf>
    <xf borderId="15" fillId="10" fontId="53" numFmtId="0" xfId="0" applyAlignment="1" applyBorder="1" applyFont="1">
      <alignment horizontal="center" readingOrder="0" shrinkToFit="0" vertical="center" wrapText="0"/>
    </xf>
    <xf quotePrefix="1" borderId="24" fillId="0" fontId="53" numFmtId="0" xfId="0" applyAlignment="1" applyBorder="1" applyFont="1">
      <alignment readingOrder="0" shrinkToFit="0" vertical="center" wrapText="1"/>
    </xf>
    <xf borderId="24" fillId="11" fontId="106" numFmtId="0" xfId="0" applyAlignment="1" applyBorder="1" applyFont="1">
      <alignment horizontal="center" readingOrder="0" vertical="center"/>
    </xf>
    <xf borderId="24" fillId="11" fontId="53" numFmtId="0" xfId="0" applyAlignment="1" applyBorder="1" applyFont="1">
      <alignment readingOrder="0" shrinkToFit="0" vertical="center" wrapText="1"/>
    </xf>
    <xf borderId="15" fillId="11" fontId="72" numFmtId="0" xfId="0" applyAlignment="1" applyBorder="1" applyFont="1">
      <alignment shrinkToFit="0" vertical="center" wrapText="1"/>
    </xf>
    <xf borderId="15" fillId="11" fontId="53" numFmtId="0" xfId="0" applyAlignment="1" applyBorder="1" applyFont="1">
      <alignment vertical="center"/>
    </xf>
    <xf borderId="15" fillId="11" fontId="53" numFmtId="49" xfId="0" applyAlignment="1" applyBorder="1" applyFont="1" applyNumberFormat="1">
      <alignment vertical="center"/>
    </xf>
    <xf borderId="15" fillId="11" fontId="3" numFmtId="0" xfId="0" applyAlignment="1" applyBorder="1" applyFont="1">
      <alignment vertical="center"/>
    </xf>
    <xf borderId="6" fillId="11" fontId="106" numFmtId="0" xfId="0" applyAlignment="1" applyBorder="1" applyFont="1">
      <alignment horizontal="center" shrinkToFit="0" vertical="center" wrapText="1"/>
    </xf>
    <xf borderId="6" fillId="11" fontId="106" numFmtId="0" xfId="0" applyAlignment="1" applyBorder="1" applyFont="1">
      <alignment horizontal="center" vertical="center"/>
    </xf>
    <xf borderId="21" fillId="24" fontId="123" numFmtId="0" xfId="0" applyAlignment="1" applyBorder="1" applyFont="1">
      <alignment readingOrder="0" shrinkToFit="0" vertical="center" wrapText="1"/>
    </xf>
    <xf borderId="22" fillId="24" fontId="53" numFmtId="0" xfId="0" applyAlignment="1" applyBorder="1" applyFont="1">
      <alignment vertical="center"/>
    </xf>
    <xf borderId="22" fillId="24" fontId="53" numFmtId="49" xfId="0" applyAlignment="1" applyBorder="1" applyFont="1" applyNumberFormat="1">
      <alignment vertical="center"/>
    </xf>
    <xf borderId="23" fillId="24" fontId="53" numFmtId="0" xfId="0" applyAlignment="1" applyBorder="1" applyFont="1">
      <alignment vertical="center"/>
    </xf>
    <xf borderId="23" fillId="24" fontId="106" numFmtId="0" xfId="0" applyAlignment="1" applyBorder="1" applyFont="1">
      <alignment horizontal="center" shrinkToFit="0" vertical="center" wrapText="1"/>
    </xf>
    <xf borderId="6" fillId="24" fontId="53" numFmtId="0" xfId="0" applyAlignment="1" applyBorder="1" applyFont="1">
      <alignment shrinkToFit="0" vertical="center" wrapText="1"/>
    </xf>
    <xf borderId="21" fillId="11" fontId="53" numFmtId="0" xfId="0" applyAlignment="1" applyBorder="1" applyFont="1">
      <alignment readingOrder="0" shrinkToFit="0" vertical="center" wrapText="1"/>
    </xf>
    <xf borderId="6" fillId="11" fontId="86" numFmtId="0" xfId="0" applyAlignment="1" applyBorder="1" applyFont="1">
      <alignment readingOrder="0" vertical="center"/>
    </xf>
    <xf borderId="22" fillId="11" fontId="106" numFmtId="0" xfId="0" applyAlignment="1" applyBorder="1" applyFont="1">
      <alignment horizontal="center" readingOrder="0" vertical="center"/>
    </xf>
    <xf borderId="6" fillId="11" fontId="53" numFmtId="0" xfId="0" applyAlignment="1" applyBorder="1" applyFont="1">
      <alignment shrinkToFit="0" wrapText="1"/>
    </xf>
    <xf borderId="23" fillId="11" fontId="53" numFmtId="0" xfId="0" applyAlignment="1" applyBorder="1" applyFont="1">
      <alignment readingOrder="0" shrinkToFit="0" vertical="center" wrapText="1"/>
    </xf>
    <xf borderId="15" fillId="0" fontId="53" numFmtId="0" xfId="0" applyAlignment="1" applyBorder="1" applyFont="1">
      <alignment shrinkToFit="0" wrapText="1"/>
    </xf>
    <xf borderId="6" fillId="11" fontId="53" numFmtId="0" xfId="0" applyBorder="1" applyFont="1"/>
    <xf borderId="15" fillId="0" fontId="137" numFmtId="0" xfId="0" applyAlignment="1" applyBorder="1" applyFont="1">
      <alignment readingOrder="0" vertical="center"/>
    </xf>
    <xf borderId="15" fillId="11" fontId="3" numFmtId="49" xfId="0" applyAlignment="1" applyBorder="1" applyFont="1" applyNumberFormat="1">
      <alignment vertical="center"/>
    </xf>
    <xf borderId="6" fillId="0" fontId="54" numFmtId="0" xfId="0" applyAlignment="1" applyBorder="1" applyFont="1">
      <alignment readingOrder="0" vertical="center"/>
    </xf>
    <xf borderId="15" fillId="0" fontId="54" numFmtId="0" xfId="0" applyAlignment="1" applyBorder="1" applyFont="1">
      <alignment readingOrder="0" shrinkToFit="0" vertical="center" wrapText="1"/>
    </xf>
    <xf borderId="23" fillId="0" fontId="138" numFmtId="0" xfId="0" applyAlignment="1" applyBorder="1" applyFont="1">
      <alignment readingOrder="0" shrinkToFit="0" vertical="center" wrapText="1"/>
    </xf>
    <xf borderId="15" fillId="11" fontId="53" numFmtId="0" xfId="0" applyAlignment="1" applyBorder="1" applyFont="1">
      <alignment vertical="center"/>
    </xf>
    <xf borderId="15" fillId="0" fontId="54" numFmtId="49" xfId="0" applyAlignment="1" applyBorder="1" applyFont="1" applyNumberFormat="1">
      <alignment readingOrder="0" shrinkToFit="0" vertical="center" wrapText="1"/>
    </xf>
    <xf borderId="6" fillId="0" fontId="54" numFmtId="0" xfId="0" applyAlignment="1" applyBorder="1" applyFont="1">
      <alignment vertical="center"/>
    </xf>
    <xf borderId="19" fillId="11" fontId="53" numFmtId="0" xfId="0" applyAlignment="1" applyBorder="1" applyFont="1">
      <alignment vertical="center"/>
    </xf>
    <xf borderId="4" fillId="0" fontId="54" numFmtId="0" xfId="0" applyAlignment="1" applyBorder="1" applyFont="1">
      <alignment readingOrder="0" shrinkToFit="0" vertical="center" wrapText="1"/>
    </xf>
    <xf borderId="15" fillId="0" fontId="54" numFmtId="49" xfId="0" applyAlignment="1" applyBorder="1" applyFont="1" applyNumberFormat="1">
      <alignment shrinkToFit="0" vertical="center" wrapText="1"/>
    </xf>
    <xf borderId="15" fillId="0" fontId="72" numFmtId="0" xfId="0" applyAlignment="1" applyBorder="1" applyFont="1">
      <alignment readingOrder="0" shrinkToFit="0" vertical="center" wrapText="1"/>
    </xf>
    <xf borderId="6" fillId="0" fontId="54" numFmtId="0" xfId="0" applyAlignment="1" applyBorder="1" applyFont="1">
      <alignment readingOrder="0" vertical="center"/>
    </xf>
    <xf borderId="23" fillId="0" fontId="83" numFmtId="0" xfId="0" applyAlignment="1" applyBorder="1" applyFont="1">
      <alignment shrinkToFit="0" vertical="center" wrapText="1"/>
    </xf>
    <xf borderId="15" fillId="0" fontId="72" numFmtId="49" xfId="0" applyAlignment="1" applyBorder="1" applyFont="1" applyNumberFormat="1">
      <alignment shrinkToFit="0" vertical="center" wrapText="1"/>
    </xf>
    <xf borderId="23" fillId="11" fontId="88" numFmtId="0" xfId="0" applyAlignment="1" applyBorder="1" applyFont="1">
      <alignment readingOrder="0" shrinkToFit="0" vertical="center" wrapText="1"/>
    </xf>
    <xf borderId="15" fillId="11" fontId="72" numFmtId="49" xfId="0" applyAlignment="1" applyBorder="1" applyFont="1" applyNumberFormat="1">
      <alignment shrinkToFit="0" vertical="center" wrapText="1"/>
    </xf>
    <xf borderId="15" fillId="0" fontId="53" numFmtId="49" xfId="0" applyAlignment="1" applyBorder="1" applyFont="1" applyNumberFormat="1">
      <alignment vertical="center"/>
    </xf>
    <xf borderId="23" fillId="0" fontId="106" numFmtId="0" xfId="0" applyAlignment="1" applyBorder="1" applyFont="1">
      <alignment horizontal="center" vertical="center"/>
    </xf>
    <xf borderId="22" fillId="0" fontId="106" numFmtId="0" xfId="0" applyAlignment="1" applyBorder="1" applyFont="1">
      <alignment horizontal="center" vertical="center"/>
    </xf>
    <xf borderId="23" fillId="0" fontId="54" numFmtId="0" xfId="0" applyAlignment="1" applyBorder="1" applyFont="1">
      <alignment shrinkToFit="0" vertical="center" wrapText="1"/>
    </xf>
    <xf borderId="6" fillId="0" fontId="54" numFmtId="0" xfId="0" applyAlignment="1" applyBorder="1" applyFont="1">
      <alignment shrinkToFit="0" vertical="center" wrapText="1"/>
    </xf>
    <xf borderId="23" fillId="11" fontId="106" numFmtId="0" xfId="0" applyAlignment="1" applyBorder="1" applyFont="1">
      <alignment horizontal="center" vertical="center"/>
    </xf>
    <xf borderId="15" fillId="0" fontId="53" numFmtId="49" xfId="0" applyAlignment="1" applyBorder="1" applyFont="1" applyNumberFormat="1">
      <alignment readingOrder="0" vertical="center"/>
    </xf>
    <xf borderId="23" fillId="0" fontId="53" numFmtId="0" xfId="0" applyAlignment="1" applyBorder="1" applyFont="1">
      <alignment shrinkToFit="0" wrapText="1"/>
    </xf>
    <xf borderId="6" fillId="0" fontId="54" numFmtId="49" xfId="0" applyAlignment="1" applyBorder="1" applyFont="1" applyNumberFormat="1">
      <alignment readingOrder="0" shrinkToFit="0" vertical="center" wrapText="1"/>
    </xf>
    <xf borderId="6" fillId="0" fontId="139" numFmtId="0" xfId="0" applyAlignment="1" applyBorder="1" applyFont="1">
      <alignment vertical="center"/>
    </xf>
    <xf borderId="6" fillId="0" fontId="139" numFmtId="0" xfId="0" applyAlignment="1" applyBorder="1" applyFont="1">
      <alignment readingOrder="0" vertical="center"/>
    </xf>
    <xf borderId="6" fillId="11" fontId="139" numFmtId="0" xfId="0" applyAlignment="1" applyBorder="1" applyFont="1">
      <alignment vertical="center"/>
    </xf>
    <xf borderId="6" fillId="11" fontId="139" numFmtId="0" xfId="0" applyAlignment="1" applyBorder="1" applyFont="1">
      <alignment readingOrder="0" shrinkToFit="0" vertical="center" wrapText="1"/>
    </xf>
    <xf borderId="6" fillId="11" fontId="139" numFmtId="0" xfId="0" applyAlignment="1" applyBorder="1" applyFont="1">
      <alignment shrinkToFit="0" vertical="center" wrapText="1"/>
    </xf>
    <xf borderId="22" fillId="11" fontId="106" numFmtId="0" xfId="0" applyAlignment="1" applyBorder="1" applyFont="1">
      <alignment horizontal="center" vertical="center"/>
    </xf>
    <xf borderId="21" fillId="10" fontId="77" numFmtId="0" xfId="0" applyAlignment="1" applyBorder="1" applyFont="1">
      <alignment readingOrder="0" shrinkToFit="0" vertical="center" wrapText="0"/>
    </xf>
    <xf borderId="23" fillId="10" fontId="53" numFmtId="0" xfId="0" applyAlignment="1" applyBorder="1" applyFont="1">
      <alignment vertical="center"/>
    </xf>
    <xf borderId="23" fillId="10" fontId="106" numFmtId="0" xfId="0" applyAlignment="1" applyBorder="1" applyFont="1">
      <alignment horizontal="center" shrinkToFit="0" vertical="center" wrapText="1"/>
    </xf>
    <xf borderId="23" fillId="10" fontId="106" numFmtId="0" xfId="0" applyAlignment="1" applyBorder="1" applyFont="1">
      <alignment horizontal="center" vertical="center"/>
    </xf>
    <xf borderId="6" fillId="11" fontId="83" numFmtId="0" xfId="0" applyAlignment="1" applyBorder="1" applyFont="1">
      <alignment shrinkToFit="0" vertical="center" wrapText="1"/>
    </xf>
    <xf borderId="6" fillId="11" fontId="83" numFmtId="0" xfId="0" applyAlignment="1" applyBorder="1" applyFont="1">
      <alignment readingOrder="0" shrinkToFit="0" vertical="center" wrapText="1"/>
    </xf>
    <xf borderId="24" fillId="11" fontId="130" numFmtId="0" xfId="0" applyAlignment="1" applyBorder="1" applyFont="1">
      <alignment horizontal="center" vertical="center"/>
    </xf>
    <xf borderId="6" fillId="0" fontId="108" numFmtId="0" xfId="0" applyAlignment="1" applyBorder="1" applyFont="1">
      <alignment shrinkToFit="0" vertical="center" wrapText="1"/>
    </xf>
    <xf borderId="15" fillId="0" fontId="54" numFmtId="0" xfId="0" applyAlignment="1" applyBorder="1" applyFont="1">
      <alignment shrinkToFit="0" vertical="center" wrapText="1"/>
    </xf>
    <xf borderId="21" fillId="11" fontId="53" numFmtId="0" xfId="0" applyAlignment="1" applyBorder="1" applyFont="1">
      <alignment shrinkToFit="0" vertical="center" wrapText="1"/>
    </xf>
    <xf borderId="6" fillId="11" fontId="54" numFmtId="0" xfId="0" applyAlignment="1" applyBorder="1" applyFont="1">
      <alignment shrinkToFit="0" vertical="center" wrapText="1"/>
    </xf>
    <xf borderId="23" fillId="11" fontId="140" numFmtId="0" xfId="0" applyAlignment="1" applyBorder="1" applyFont="1">
      <alignment readingOrder="0" shrinkToFit="0" vertical="center" wrapText="1"/>
    </xf>
    <xf borderId="23" fillId="0" fontId="88" numFmtId="0" xfId="0" applyAlignment="1" applyBorder="1" applyFont="1">
      <alignment readingOrder="0" shrinkToFit="0" vertical="center" wrapText="1"/>
    </xf>
    <xf borderId="6" fillId="0" fontId="141" numFmtId="0" xfId="0" applyAlignment="1" applyBorder="1" applyFont="1">
      <alignment readingOrder="0" shrinkToFit="0" vertical="center" wrapText="1"/>
    </xf>
    <xf borderId="21" fillId="28" fontId="53" numFmtId="0" xfId="0" applyAlignment="1" applyBorder="1" applyFont="1">
      <alignment shrinkToFit="0" vertical="center" wrapText="1"/>
    </xf>
    <xf borderId="6" fillId="28" fontId="53" numFmtId="0" xfId="0" applyAlignment="1" applyBorder="1" applyFont="1">
      <alignment vertical="center"/>
    </xf>
    <xf borderId="6" fillId="28" fontId="72" numFmtId="0" xfId="0" applyAlignment="1" applyBorder="1" applyFont="1">
      <alignment shrinkToFit="0" vertical="center" wrapText="1"/>
    </xf>
    <xf borderId="6" fillId="28" fontId="53" numFmtId="49" xfId="0" applyAlignment="1" applyBorder="1" applyFont="1" applyNumberFormat="1">
      <alignment vertical="center"/>
    </xf>
    <xf borderId="6" fillId="28" fontId="53" numFmtId="0" xfId="0" applyAlignment="1" applyBorder="1" applyFont="1">
      <alignment shrinkToFit="0" vertical="center" wrapText="1"/>
    </xf>
    <xf borderId="6" fillId="28" fontId="53" numFmtId="0" xfId="0" applyAlignment="1" applyBorder="1" applyFont="1">
      <alignment readingOrder="0" shrinkToFit="0" vertical="center" wrapText="1"/>
    </xf>
    <xf borderId="21" fillId="11" fontId="124" numFmtId="0" xfId="0" applyAlignment="1" applyBorder="1" applyFont="1">
      <alignment shrinkToFit="0" vertical="center" wrapText="1"/>
    </xf>
    <xf borderId="6" fillId="11" fontId="3" numFmtId="0" xfId="0" applyAlignment="1" applyBorder="1" applyFont="1">
      <alignment shrinkToFit="0" vertical="center" wrapText="1"/>
    </xf>
    <xf borderId="23" fillId="11" fontId="3" numFmtId="0" xfId="0" applyAlignment="1" applyBorder="1" applyFont="1">
      <alignment shrinkToFit="0" vertical="center" wrapText="1"/>
    </xf>
    <xf borderId="6" fillId="11" fontId="72" numFmtId="0" xfId="0" applyAlignment="1" applyBorder="1" applyFont="1">
      <alignment shrinkToFit="0" vertical="center" wrapText="1"/>
    </xf>
    <xf borderId="24" fillId="0" fontId="53" numFmtId="0" xfId="0" applyAlignment="1" applyBorder="1" applyFont="1">
      <alignment horizontal="center" readingOrder="0" vertical="center"/>
    </xf>
    <xf borderId="6" fillId="11" fontId="124" numFmtId="49" xfId="0" applyAlignment="1" applyBorder="1" applyFont="1" applyNumberFormat="1">
      <alignment shrinkToFit="0" vertical="center" wrapText="1"/>
    </xf>
    <xf borderId="6" fillId="11" fontId="142" numFmtId="0" xfId="0" applyAlignment="1" applyBorder="1" applyFont="1">
      <alignment shrinkToFit="0" vertical="center" wrapText="1"/>
    </xf>
    <xf borderId="6" fillId="11" fontId="142" numFmtId="0" xfId="0" applyAlignment="1" applyBorder="1" applyFont="1">
      <alignment readingOrder="0" shrinkToFit="0" vertical="center" wrapText="1"/>
    </xf>
    <xf borderId="6" fillId="11" fontId="125" numFmtId="0" xfId="0" applyAlignment="1" applyBorder="1" applyFont="1">
      <alignment horizontal="center" shrinkToFit="0" vertical="center" wrapText="1"/>
    </xf>
    <xf borderId="6" fillId="11" fontId="125" numFmtId="0" xfId="0" applyAlignment="1" applyBorder="1" applyFont="1">
      <alignment horizontal="center" vertical="center"/>
    </xf>
    <xf borderId="22" fillId="10" fontId="53" numFmtId="0" xfId="0" applyAlignment="1" applyBorder="1" applyFont="1">
      <alignment readingOrder="0" vertical="center"/>
    </xf>
    <xf borderId="23" fillId="10" fontId="53" numFmtId="0" xfId="0" applyAlignment="1" applyBorder="1" applyFont="1">
      <alignment readingOrder="0" vertical="center"/>
    </xf>
    <xf borderId="24" fillId="11" fontId="106" numFmtId="0" xfId="0" applyAlignment="1" applyBorder="1" applyFont="1">
      <alignment horizontal="center" shrinkToFit="0" vertical="center" wrapText="1"/>
    </xf>
    <xf borderId="24" fillId="11" fontId="106" numFmtId="0" xfId="0" applyAlignment="1" applyBorder="1" applyFont="1">
      <alignment horizontal="center" vertical="center"/>
    </xf>
    <xf borderId="6" fillId="11" fontId="125" numFmtId="0" xfId="0" applyAlignment="1" applyBorder="1" applyFont="1">
      <alignment shrinkToFit="0" vertical="center" wrapText="1"/>
    </xf>
    <xf borderId="6" fillId="0" fontId="143" numFmtId="0" xfId="0" applyAlignment="1" applyBorder="1" applyFont="1">
      <alignment shrinkToFit="0" vertical="center" wrapText="1"/>
    </xf>
    <xf borderId="6" fillId="0" fontId="143" numFmtId="0" xfId="0" applyAlignment="1" applyBorder="1" applyFont="1">
      <alignment readingOrder="0" shrinkToFit="0" vertical="center" wrapText="1"/>
    </xf>
    <xf borderId="6" fillId="0" fontId="143" numFmtId="49" xfId="0" applyAlignment="1" applyBorder="1" applyFont="1" applyNumberFormat="1">
      <alignment shrinkToFit="0" vertical="center" wrapText="1"/>
    </xf>
    <xf borderId="6" fillId="11" fontId="143" numFmtId="0" xfId="0" applyAlignment="1" applyBorder="1" applyFont="1">
      <alignment shrinkToFit="0" vertical="center" wrapText="1"/>
    </xf>
    <xf borderId="6" fillId="11" fontId="143" numFmtId="0" xfId="0" applyAlignment="1" applyBorder="1" applyFont="1">
      <alignment readingOrder="0" shrinkToFit="0" vertical="center" wrapText="1"/>
    </xf>
    <xf borderId="6" fillId="11" fontId="124" numFmtId="0" xfId="0" applyAlignment="1" applyBorder="1" applyFont="1">
      <alignment horizontal="right" shrinkToFit="0" vertical="center" wrapText="1"/>
    </xf>
    <xf borderId="21" fillId="10" fontId="77" numFmtId="0" xfId="0" applyAlignment="1" applyBorder="1" applyFont="1">
      <alignment shrinkToFit="0" vertical="center" wrapText="0"/>
    </xf>
    <xf borderId="24" fillId="11" fontId="53" numFmtId="0" xfId="0" applyAlignment="1" applyBorder="1" applyFont="1">
      <alignment readingOrder="0" vertical="center"/>
    </xf>
    <xf borderId="23" fillId="10" fontId="106" numFmtId="0" xfId="0" applyAlignment="1" applyBorder="1" applyFont="1">
      <alignment horizontal="center" readingOrder="0" vertical="center"/>
    </xf>
    <xf borderId="23" fillId="10" fontId="53" numFmtId="0" xfId="0" applyAlignment="1" applyBorder="1" applyFont="1">
      <alignment readingOrder="0" shrinkToFit="0" vertical="center" wrapText="1"/>
    </xf>
    <xf borderId="6" fillId="11" fontId="67" numFmtId="0" xfId="0" applyAlignment="1" applyBorder="1" applyFont="1">
      <alignment readingOrder="0" shrinkToFit="0" vertical="center" wrapText="1"/>
    </xf>
    <xf borderId="6" fillId="0" fontId="124" numFmtId="49" xfId="0" applyAlignment="1" applyBorder="1" applyFont="1" applyNumberFormat="1">
      <alignment shrinkToFit="0" vertical="center" wrapText="1"/>
    </xf>
    <xf borderId="6" fillId="0" fontId="124" numFmtId="0" xfId="0" applyAlignment="1" applyBorder="1" applyFont="1">
      <alignment shrinkToFit="0" vertical="center" wrapText="1"/>
    </xf>
    <xf borderId="24" fillId="11" fontId="53" numFmtId="1" xfId="0" applyAlignment="1" applyBorder="1" applyFont="1" applyNumberFormat="1">
      <alignment shrinkToFit="0" vertical="center" wrapText="1"/>
    </xf>
    <xf quotePrefix="1" borderId="6" fillId="11" fontId="53" numFmtId="0" xfId="0" applyAlignment="1" applyBorder="1" applyFont="1">
      <alignment shrinkToFit="0" vertical="center" wrapText="1"/>
    </xf>
    <xf borderId="21" fillId="0" fontId="53" numFmtId="0" xfId="0" applyAlignment="1" applyBorder="1" applyFont="1">
      <alignment shrinkToFit="0" vertical="center" wrapText="1"/>
    </xf>
    <xf borderId="22" fillId="11" fontId="53" numFmtId="0" xfId="0" applyAlignment="1" applyBorder="1" applyFont="1">
      <alignment vertical="center"/>
    </xf>
    <xf borderId="22" fillId="11" fontId="53" numFmtId="49" xfId="0" applyAlignment="1" applyBorder="1" applyFont="1" applyNumberFormat="1">
      <alignment vertical="center"/>
    </xf>
    <xf borderId="23" fillId="11" fontId="106" numFmtId="0" xfId="0" applyAlignment="1" applyBorder="1" applyFont="1">
      <alignment horizontal="center" shrinkToFit="0" vertical="center" wrapText="1"/>
    </xf>
    <xf borderId="24" fillId="0" fontId="53" numFmtId="0" xfId="0" applyAlignment="1" applyBorder="1" applyFont="1">
      <alignment vertical="center"/>
    </xf>
    <xf borderId="9" fillId="10" fontId="144" numFmtId="0" xfId="0" applyAlignment="1" applyBorder="1" applyFont="1">
      <alignment readingOrder="0" shrinkToFit="0" vertical="center" wrapText="1"/>
    </xf>
    <xf borderId="0" fillId="10" fontId="53" numFmtId="0" xfId="0" applyAlignment="1" applyFont="1">
      <alignment vertical="center"/>
    </xf>
    <xf borderId="43" fillId="10" fontId="53" numFmtId="0" xfId="0" applyAlignment="1" applyBorder="1" applyFont="1">
      <alignment vertical="center"/>
    </xf>
    <xf borderId="4" fillId="11" fontId="53" numFmtId="0" xfId="0" applyAlignment="1" applyBorder="1" applyFont="1">
      <alignment vertical="center"/>
    </xf>
    <xf borderId="4" fillId="0" fontId="3" numFmtId="0" xfId="0" applyAlignment="1" applyBorder="1" applyFont="1">
      <alignment vertical="center"/>
    </xf>
    <xf borderId="4" fillId="0" fontId="83" numFmtId="0" xfId="0" applyAlignment="1" applyBorder="1" applyFont="1">
      <alignment shrinkToFit="0" vertical="center" wrapText="1"/>
    </xf>
    <xf borderId="23" fillId="0" fontId="130" numFmtId="0" xfId="0" applyAlignment="1" applyBorder="1" applyFont="1">
      <alignment vertical="center"/>
    </xf>
    <xf borderId="22" fillId="0" fontId="130" numFmtId="0" xfId="0" applyAlignment="1" applyBorder="1" applyFont="1">
      <alignment horizontal="center" vertical="center"/>
    </xf>
    <xf borderId="4" fillId="0" fontId="53" numFmtId="49" xfId="0" applyAlignment="1" applyBorder="1" applyFont="1" applyNumberFormat="1">
      <alignment shrinkToFit="0" vertical="center" wrapText="1"/>
    </xf>
    <xf borderId="4" fillId="0" fontId="72" numFmtId="49" xfId="0" applyAlignment="1" applyBorder="1" applyFont="1" applyNumberFormat="1">
      <alignment shrinkToFit="0" vertical="center" wrapText="1"/>
    </xf>
    <xf borderId="4" fillId="0" fontId="53" numFmtId="0" xfId="0" applyAlignment="1" applyBorder="1" applyFont="1">
      <alignment vertical="center"/>
    </xf>
    <xf borderId="4" fillId="0" fontId="53" numFmtId="0" xfId="0" applyAlignment="1" applyBorder="1" applyFont="1">
      <alignment readingOrder="0" vertical="center"/>
    </xf>
    <xf borderId="4" fillId="0" fontId="53" numFmtId="49" xfId="0" applyAlignment="1" applyBorder="1" applyFont="1" applyNumberFormat="1">
      <alignment vertical="center"/>
    </xf>
    <xf borderId="4" fillId="0" fontId="53" numFmtId="49" xfId="0" applyAlignment="1" applyBorder="1" applyFont="1" applyNumberFormat="1">
      <alignment readingOrder="0" vertical="center"/>
    </xf>
    <xf borderId="6" fillId="11" fontId="145" numFmtId="0" xfId="0" applyAlignment="1" applyBorder="1" applyFont="1">
      <alignment readingOrder="0" shrinkToFit="0" vertical="center" wrapText="1"/>
    </xf>
    <xf borderId="7" fillId="11" fontId="106" numFmtId="0" xfId="0" applyAlignment="1" applyBorder="1" applyFont="1">
      <alignment horizontal="center" vertical="center"/>
    </xf>
    <xf borderId="15" fillId="11" fontId="53" numFmtId="0" xfId="0" applyAlignment="1" applyBorder="1" applyFont="1">
      <alignment shrinkToFit="0" vertical="center" wrapText="1"/>
    </xf>
    <xf borderId="7" fillId="11" fontId="106" numFmtId="0" xfId="0" applyAlignment="1" applyBorder="1" applyFont="1">
      <alignment horizontal="center" readingOrder="0" vertical="center"/>
    </xf>
    <xf borderId="6" fillId="0" fontId="1" numFmtId="0" xfId="0" applyBorder="1" applyFont="1"/>
    <xf borderId="22" fillId="10" fontId="106" numFmtId="0" xfId="0" applyAlignment="1" applyBorder="1" applyFont="1">
      <alignment horizontal="center" vertical="center"/>
    </xf>
    <xf borderId="15" fillId="11" fontId="53" numFmtId="0" xfId="0" applyAlignment="1" applyBorder="1" applyFont="1">
      <alignment readingOrder="0" shrinkToFit="0" vertical="center" wrapText="1"/>
    </xf>
    <xf borderId="15" fillId="11" fontId="88" numFmtId="0" xfId="0" applyAlignment="1" applyBorder="1" applyFont="1">
      <alignment readingOrder="0" shrinkToFit="0" vertical="center" wrapText="1"/>
    </xf>
    <xf borderId="6" fillId="0" fontId="72" numFmtId="0" xfId="0" applyAlignment="1" applyBorder="1" applyFont="1">
      <alignment shrinkToFit="0" vertical="center" wrapText="1"/>
    </xf>
    <xf borderId="15" fillId="11" fontId="146" numFmtId="0" xfId="0" applyAlignment="1" applyBorder="1" applyFont="1">
      <alignment readingOrder="0" shrinkToFit="0" vertical="center" wrapText="1"/>
    </xf>
    <xf borderId="6" fillId="29" fontId="53" numFmtId="0" xfId="0" applyAlignment="1" applyBorder="1" applyFill="1" applyFont="1">
      <alignment horizontal="center" readingOrder="0" shrinkToFit="0" vertical="center" wrapText="0"/>
    </xf>
    <xf borderId="21" fillId="24" fontId="147" numFmtId="0" xfId="0" applyAlignment="1" applyBorder="1" applyFont="1">
      <alignment readingOrder="0" shrinkToFit="0" vertical="center" wrapText="1"/>
    </xf>
    <xf borderId="21" fillId="10" fontId="77" numFmtId="0" xfId="0" applyAlignment="1" applyBorder="1" applyFont="1">
      <alignment readingOrder="0" shrinkToFit="0" vertical="center" wrapText="1"/>
    </xf>
    <xf borderId="6" fillId="10" fontId="106" numFmtId="0" xfId="0" applyAlignment="1" applyBorder="1" applyFont="1">
      <alignment horizontal="center" shrinkToFit="0" vertical="center" wrapText="1"/>
    </xf>
    <xf borderId="6" fillId="10" fontId="106" numFmtId="0" xfId="0" applyAlignment="1" applyBorder="1" applyFont="1">
      <alignment horizontal="center" readingOrder="0" vertical="center"/>
    </xf>
    <xf borderId="24" fillId="11" fontId="53" numFmtId="0" xfId="0" applyAlignment="1" applyBorder="1" applyFont="1">
      <alignment horizontal="center" readingOrder="0" shrinkToFit="0" vertical="center" wrapText="1"/>
    </xf>
    <xf borderId="23" fillId="11" fontId="106" numFmtId="0" xfId="0" applyAlignment="1" applyBorder="1" applyFont="1">
      <alignment horizontal="center" readingOrder="0" vertical="center"/>
    </xf>
    <xf borderId="6" fillId="11" fontId="148" numFmtId="0" xfId="0" applyAlignment="1" applyBorder="1" applyFont="1">
      <alignment shrinkToFit="0" vertical="center" wrapText="1"/>
    </xf>
    <xf borderId="24" fillId="0" fontId="53" numFmtId="1" xfId="0" applyAlignment="1" applyBorder="1" applyFont="1" applyNumberFormat="1">
      <alignment vertical="center"/>
    </xf>
    <xf borderId="6" fillId="0" fontId="124" numFmtId="1" xfId="0" applyAlignment="1" applyBorder="1" applyFont="1" applyNumberFormat="1">
      <alignment shrinkToFit="0" vertical="center" wrapText="1"/>
    </xf>
    <xf borderId="6" fillId="11" fontId="125" numFmtId="0" xfId="0" applyAlignment="1" applyBorder="1" applyFont="1">
      <alignment horizontal="center" readingOrder="0" vertical="center"/>
    </xf>
    <xf borderId="0" fillId="0" fontId="67" numFmtId="0" xfId="0" applyAlignment="1" applyFont="1">
      <alignment readingOrder="0" shrinkToFit="0" vertical="center" wrapText="1"/>
    </xf>
    <xf borderId="6" fillId="0" fontId="53" numFmtId="1" xfId="0" applyAlignment="1" applyBorder="1" applyFont="1" applyNumberFormat="1">
      <alignment readingOrder="0" vertical="center"/>
    </xf>
    <xf borderId="43" fillId="0" fontId="54" numFmtId="0" xfId="0" applyAlignment="1" applyBorder="1" applyFont="1">
      <alignment horizontal="left" readingOrder="0" shrinkToFit="0" vertical="center" wrapText="1"/>
    </xf>
    <xf borderId="21" fillId="24" fontId="123" numFmtId="0" xfId="0" applyAlignment="1" applyBorder="1" applyFont="1">
      <alignment shrinkToFit="0" vertical="center" wrapText="1"/>
    </xf>
    <xf borderId="23" fillId="24" fontId="106" numFmtId="0" xfId="0" applyAlignment="1" applyBorder="1" applyFont="1">
      <alignment horizontal="center" vertical="center"/>
    </xf>
    <xf borderId="6" fillId="11" fontId="127" numFmtId="0" xfId="0" applyAlignment="1" applyBorder="1" applyFont="1">
      <alignment readingOrder="0" shrinkToFit="0" vertical="center" wrapText="1"/>
    </xf>
    <xf borderId="6" fillId="0" fontId="149" numFmtId="1" xfId="0" applyAlignment="1" applyBorder="1" applyFont="1" applyNumberFormat="1">
      <alignment readingOrder="0" shrinkToFit="0" vertical="center" wrapText="1"/>
    </xf>
    <xf borderId="15" fillId="0" fontId="53" numFmtId="1" xfId="0" applyAlignment="1" applyBorder="1" applyFont="1" applyNumberFormat="1">
      <alignment vertical="center"/>
    </xf>
    <xf borderId="23" fillId="0" fontId="130" numFmtId="0" xfId="0" applyAlignment="1" applyBorder="1" applyFont="1">
      <alignment horizontal="center" vertical="center"/>
    </xf>
    <xf borderId="19" fillId="3" fontId="51" numFmtId="0" xfId="0" applyAlignment="1" applyBorder="1" applyFont="1">
      <alignment horizontal="left" readingOrder="0" shrinkToFit="0" vertical="center" wrapText="0"/>
    </xf>
    <xf borderId="23" fillId="12" fontId="53" numFmtId="0" xfId="0" applyAlignment="1" applyBorder="1" applyFont="1">
      <alignment vertical="center"/>
    </xf>
    <xf borderId="0" fillId="11" fontId="150" numFmtId="0" xfId="0" applyAlignment="1" applyFont="1">
      <alignment horizontal="center" readingOrder="0" vertical="center"/>
    </xf>
    <xf borderId="24" fillId="0" fontId="53" numFmtId="0" xfId="0" applyAlignment="1" applyBorder="1" applyFont="1">
      <alignment readingOrder="0"/>
    </xf>
    <xf borderId="23" fillId="0" fontId="53" numFmtId="0" xfId="0" applyAlignment="1" applyBorder="1" applyFont="1">
      <alignment readingOrder="0"/>
    </xf>
    <xf borderId="6" fillId="30" fontId="151" numFmtId="0" xfId="0" applyAlignment="1" applyBorder="1" applyFill="1" applyFont="1">
      <alignment shrinkToFit="0" vertical="center" wrapText="1"/>
    </xf>
    <xf borderId="15" fillId="30" fontId="53" numFmtId="0" xfId="0" applyAlignment="1" applyBorder="1" applyFont="1">
      <alignment vertical="center"/>
    </xf>
    <xf borderId="6" fillId="30" fontId="53" numFmtId="0" xfId="0" applyAlignment="1" applyBorder="1" applyFont="1">
      <alignment horizontal="center" readingOrder="0" vertical="center"/>
    </xf>
    <xf borderId="6" fillId="30" fontId="53" numFmtId="0" xfId="0" applyAlignment="1" applyBorder="1" applyFont="1">
      <alignment horizontal="center" readingOrder="0" shrinkToFit="0" vertical="center" wrapText="0"/>
    </xf>
    <xf borderId="24" fillId="30" fontId="106" numFmtId="0" xfId="0" applyAlignment="1" applyBorder="1" applyFont="1">
      <alignment horizontal="center" readingOrder="0" vertical="center"/>
    </xf>
    <xf borderId="15" fillId="30" fontId="106" numFmtId="0" xfId="0" applyAlignment="1" applyBorder="1" applyFont="1">
      <alignment horizontal="center" shrinkToFit="0" vertical="center" wrapText="1"/>
    </xf>
    <xf borderId="6" fillId="30" fontId="53" numFmtId="0" xfId="0" applyAlignment="1" applyBorder="1" applyFont="1">
      <alignment shrinkToFit="0" vertical="center" wrapText="1"/>
    </xf>
    <xf borderId="24" fillId="0" fontId="54" numFmtId="0" xfId="0" applyAlignment="1" applyBorder="1" applyFont="1">
      <alignment shrinkToFit="0" vertical="center" wrapText="1"/>
    </xf>
    <xf borderId="6" fillId="11" fontId="105" numFmtId="0" xfId="0" applyAlignment="1" applyBorder="1" applyFont="1">
      <alignment horizontal="center" shrinkToFit="0" vertical="center" wrapText="1"/>
    </xf>
    <xf borderId="15" fillId="0" fontId="106" numFmtId="0" xfId="0" applyAlignment="1" applyBorder="1" applyFont="1">
      <alignment horizontal="center" shrinkToFit="0" vertical="center" wrapText="1"/>
    </xf>
    <xf borderId="6" fillId="0" fontId="3" numFmtId="0" xfId="0" applyAlignment="1" applyBorder="1" applyFont="1">
      <alignment horizontal="left" vertical="center"/>
    </xf>
    <xf borderId="15" fillId="0" fontId="3" numFmtId="0" xfId="0" applyAlignment="1" applyBorder="1" applyFont="1">
      <alignment horizontal="left" vertical="center"/>
    </xf>
    <xf borderId="24" fillId="11" fontId="105" numFmtId="0" xfId="0" applyAlignment="1" applyBorder="1" applyFont="1">
      <alignment horizontal="center" shrinkToFit="0" vertical="center" wrapText="1"/>
    </xf>
    <xf borderId="24" fillId="0" fontId="3" numFmtId="0" xfId="0" applyAlignment="1" applyBorder="1" applyFont="1">
      <alignment horizontal="left" vertical="center"/>
    </xf>
    <xf borderId="23" fillId="0" fontId="3" numFmtId="0" xfId="0" applyAlignment="1" applyBorder="1" applyFont="1">
      <alignment horizontal="left" vertical="center"/>
    </xf>
    <xf borderId="23" fillId="0" fontId="124" numFmtId="0" xfId="0" applyAlignment="1" applyBorder="1" applyFont="1">
      <alignment horizontal="center" readingOrder="0" vertical="center"/>
    </xf>
    <xf borderId="24" fillId="0" fontId="105" numFmtId="0" xfId="0" applyAlignment="1" applyBorder="1" applyFont="1">
      <alignment horizontal="center" shrinkToFit="0" vertical="center" wrapText="1"/>
    </xf>
    <xf borderId="24" fillId="0" fontId="3" numFmtId="0" xfId="0" applyAlignment="1" applyBorder="1" applyFont="1">
      <alignment horizontal="left" readingOrder="0" shrinkToFit="0" vertical="center" wrapText="1"/>
    </xf>
    <xf borderId="23" fillId="0" fontId="152" numFmtId="0" xfId="0" applyAlignment="1" applyBorder="1" applyFont="1">
      <alignment horizontal="left" readingOrder="0" shrinkToFit="0" vertical="center" wrapText="1"/>
    </xf>
    <xf borderId="23" fillId="0" fontId="124" numFmtId="0" xfId="0" applyAlignment="1" applyBorder="1" applyFont="1">
      <alignment horizontal="left" shrinkToFit="0" vertical="center" wrapText="1"/>
    </xf>
    <xf borderId="23" fillId="0" fontId="3" numFmtId="0" xfId="0" applyAlignment="1" applyBorder="1" applyFont="1">
      <alignment horizontal="left" readingOrder="0" vertical="center"/>
    </xf>
    <xf borderId="23" fillId="0" fontId="124" numFmtId="0" xfId="0" applyAlignment="1" applyBorder="1" applyFont="1">
      <alignment horizontal="left" readingOrder="0" shrinkToFit="0" vertical="center" wrapText="1"/>
    </xf>
    <xf borderId="23" fillId="0" fontId="3" numFmtId="0" xfId="0" applyAlignment="1" applyBorder="1" applyFont="1">
      <alignment horizontal="left" readingOrder="0" shrinkToFit="0" vertical="center" wrapText="1"/>
    </xf>
    <xf borderId="23" fillId="0" fontId="106" numFmtId="0" xfId="0" applyAlignment="1" applyBorder="1" applyFont="1">
      <alignment horizontal="center" readingOrder="0" shrinkToFit="0" vertical="center" wrapText="1"/>
    </xf>
    <xf borderId="24" fillId="0" fontId="105" numFmtId="0" xfId="0" applyAlignment="1" applyBorder="1" applyFont="1">
      <alignment horizontal="center" readingOrder="0" shrinkToFit="0" vertical="center" wrapText="1"/>
    </xf>
    <xf borderId="23" fillId="0" fontId="153" numFmtId="0" xfId="0" applyAlignment="1" applyBorder="1" applyFont="1">
      <alignment horizontal="left" readingOrder="0" shrinkToFit="0" vertical="center" wrapText="1"/>
    </xf>
    <xf borderId="22" fillId="0" fontId="106" numFmtId="0" xfId="0" applyAlignment="1" applyBorder="1" applyFont="1">
      <alignment horizontal="center" vertical="center"/>
    </xf>
    <xf borderId="23" fillId="0" fontId="72" numFmtId="0" xfId="0" applyAlignment="1" applyBorder="1" applyFont="1">
      <alignment readingOrder="0" shrinkToFit="0" vertical="center" wrapText="1"/>
    </xf>
    <xf borderId="6" fillId="0" fontId="83" numFmtId="0" xfId="0" applyAlignment="1" applyBorder="1" applyFont="1">
      <alignment shrinkToFit="0" vertical="center" wrapText="1"/>
    </xf>
    <xf borderId="24" fillId="0" fontId="3" numFmtId="0" xfId="0" applyAlignment="1" applyBorder="1" applyFont="1">
      <alignment horizontal="left" readingOrder="0" vertical="center"/>
    </xf>
    <xf borderId="15" fillId="0" fontId="53" numFmtId="0" xfId="0" applyAlignment="1" applyBorder="1" applyFont="1">
      <alignment horizontal="right" shrinkToFit="0" vertical="center" wrapText="1"/>
    </xf>
    <xf borderId="23" fillId="0" fontId="124" numFmtId="0" xfId="0" applyAlignment="1" applyBorder="1" applyFont="1">
      <alignment horizontal="left" readingOrder="0" shrinkToFit="0" vertical="center" wrapText="1"/>
    </xf>
    <xf borderId="23" fillId="0" fontId="124" numFmtId="0" xfId="0" applyAlignment="1" applyBorder="1" applyFont="1">
      <alignment horizontal="left" readingOrder="0" shrinkToFit="0" vertical="center" wrapText="1"/>
    </xf>
    <xf borderId="23" fillId="0" fontId="154" numFmtId="0" xfId="0" applyAlignment="1" applyBorder="1" applyFont="1">
      <alignment horizontal="left" readingOrder="0" shrinkToFit="0" vertical="center" wrapText="1"/>
    </xf>
    <xf borderId="23" fillId="0" fontId="142" numFmtId="0" xfId="0" applyAlignment="1" applyBorder="1" applyFont="1">
      <alignment horizontal="left" readingOrder="0" shrinkToFit="0" vertical="center" wrapText="1"/>
    </xf>
    <xf borderId="23" fillId="0" fontId="155" numFmtId="0" xfId="0" applyAlignment="1" applyBorder="1" applyFont="1">
      <alignment horizontal="left" readingOrder="0" shrinkToFit="0" vertical="center" wrapText="1"/>
    </xf>
    <xf borderId="24" fillId="0" fontId="53" numFmtId="0" xfId="0" applyAlignment="1" applyBorder="1" applyFont="1">
      <alignment readingOrder="0" vertical="center"/>
    </xf>
    <xf borderId="24" fillId="0" fontId="3" numFmtId="0" xfId="0" applyAlignment="1" applyBorder="1" applyFont="1">
      <alignment horizontal="left" readingOrder="0" shrinkToFit="0" vertical="top" wrapText="1"/>
    </xf>
    <xf borderId="24" fillId="0" fontId="107" numFmtId="0" xfId="0" applyAlignment="1" applyBorder="1" applyFont="1">
      <alignment horizontal="left" readingOrder="0" vertical="center"/>
    </xf>
    <xf borderId="24" fillId="0" fontId="106" numFmtId="0" xfId="0" applyAlignment="1" applyBorder="1" applyFont="1">
      <alignment horizontal="center" shrinkToFit="0" vertical="center" wrapText="1"/>
    </xf>
    <xf borderId="24" fillId="0" fontId="106" numFmtId="0" xfId="0" applyAlignment="1" applyBorder="1" applyFont="1">
      <alignment horizontal="right" shrinkToFit="0" vertical="center" wrapText="1"/>
    </xf>
    <xf borderId="23" fillId="0" fontId="142" numFmtId="0" xfId="0" applyAlignment="1" applyBorder="1" applyFont="1">
      <alignment horizontal="left" shrinkToFit="0" vertical="center" wrapText="1"/>
    </xf>
    <xf borderId="24" fillId="31" fontId="123" numFmtId="0" xfId="0" applyAlignment="1" applyBorder="1" applyFill="1" applyFont="1">
      <alignment shrinkToFit="0" vertical="center" wrapText="1"/>
    </xf>
    <xf borderId="23" fillId="31" fontId="53" numFmtId="0" xfId="0" applyAlignment="1" applyBorder="1" applyFont="1">
      <alignment vertical="center"/>
    </xf>
    <xf borderId="24" fillId="31" fontId="53" numFmtId="0" xfId="0" applyAlignment="1" applyBorder="1" applyFont="1">
      <alignment horizontal="center" readingOrder="0" shrinkToFit="0" vertical="center" wrapText="1"/>
    </xf>
    <xf borderId="23" fillId="31" fontId="53" numFmtId="0" xfId="0" applyAlignment="1" applyBorder="1" applyFont="1">
      <alignment horizontal="center" readingOrder="0" shrinkToFit="0" vertical="center" wrapText="1"/>
    </xf>
    <xf borderId="23" fillId="31" fontId="53" numFmtId="0" xfId="0" applyAlignment="1" applyBorder="1" applyFont="1">
      <alignment horizontal="center" shrinkToFit="0" vertical="center" wrapText="1"/>
    </xf>
    <xf borderId="24" fillId="31" fontId="106" numFmtId="0" xfId="0" applyAlignment="1" applyBorder="1" applyFont="1">
      <alignment horizontal="center" shrinkToFit="0" vertical="center" wrapText="1"/>
    </xf>
    <xf borderId="23" fillId="31" fontId="106" numFmtId="0" xfId="0" applyAlignment="1" applyBorder="1" applyFont="1">
      <alignment horizontal="center" shrinkToFit="0" vertical="center" wrapText="1"/>
    </xf>
    <xf borderId="24" fillId="31" fontId="3" numFmtId="0" xfId="0" applyAlignment="1" applyBorder="1" applyFont="1">
      <alignment horizontal="left" vertical="center"/>
    </xf>
    <xf borderId="23" fillId="31" fontId="3" numFmtId="0" xfId="0" applyAlignment="1" applyBorder="1" applyFont="1">
      <alignment horizontal="left" vertical="center"/>
    </xf>
    <xf borderId="24" fillId="0" fontId="107" numFmtId="0" xfId="0" applyAlignment="1" applyBorder="1" applyFont="1">
      <alignment horizontal="left" readingOrder="0" shrinkToFit="0" vertical="center" wrapText="1"/>
    </xf>
    <xf borderId="23" fillId="0" fontId="156" numFmtId="0" xfId="0" applyAlignment="1" applyBorder="1" applyFont="1">
      <alignment horizontal="left" readingOrder="0" shrinkToFit="0" vertical="center" wrapText="1"/>
    </xf>
    <xf borderId="24" fillId="0" fontId="3" numFmtId="0" xfId="0" applyAlignment="1" applyBorder="1" applyFont="1">
      <alignment horizontal="left" readingOrder="0" vertical="center"/>
    </xf>
    <xf borderId="24" fillId="0" fontId="3" numFmtId="20" xfId="0" applyAlignment="1" applyBorder="1" applyFont="1" applyNumberFormat="1">
      <alignment horizontal="left" readingOrder="0" vertical="center"/>
    </xf>
    <xf borderId="23" fillId="0" fontId="3" numFmtId="0" xfId="0" applyAlignment="1" applyBorder="1" applyFont="1">
      <alignment horizontal="left" vertical="center"/>
    </xf>
    <xf borderId="23" fillId="0" fontId="157" numFmtId="0" xfId="0" applyAlignment="1" applyBorder="1" applyFont="1">
      <alignment horizontal="left" shrinkToFit="0" vertical="center" wrapText="1"/>
    </xf>
    <xf borderId="24" fillId="0" fontId="3" numFmtId="0" xfId="0" applyAlignment="1" applyBorder="1" applyFont="1">
      <alignment horizontal="left" vertical="center"/>
    </xf>
    <xf borderId="23" fillId="0" fontId="158" numFmtId="0" xfId="0" applyAlignment="1" applyBorder="1" applyFont="1">
      <alignment horizontal="left" readingOrder="0" shrinkToFit="0" vertical="center" wrapText="1"/>
    </xf>
    <xf borderId="23" fillId="0" fontId="153" numFmtId="0" xfId="0" applyAlignment="1" applyBorder="1" applyFont="1">
      <alignment horizontal="left" shrinkToFit="0" vertical="center" wrapText="1"/>
    </xf>
    <xf borderId="0" fillId="0" fontId="53" numFmtId="0" xfId="0" applyAlignment="1" applyFont="1">
      <alignment horizontal="left" shrinkToFit="0" vertical="center" wrapText="1"/>
    </xf>
    <xf borderId="6" fillId="0" fontId="53" numFmtId="0" xfId="0" applyAlignment="1" applyBorder="1" applyFont="1">
      <alignment horizontal="center" shrinkToFit="0" vertical="center" wrapText="0"/>
    </xf>
    <xf borderId="0" fillId="0" fontId="53" numFmtId="0" xfId="0" applyAlignment="1" applyFont="1">
      <alignment readingOrder="0" shrinkToFit="0" vertical="center" wrapText="0"/>
    </xf>
    <xf borderId="18" fillId="3" fontId="159" numFmtId="0" xfId="0" applyAlignment="1" applyBorder="1" applyFont="1">
      <alignment horizontal="left" readingOrder="0" shrinkToFit="0" vertical="center" wrapText="0"/>
    </xf>
    <xf borderId="18" fillId="3" fontId="51" numFmtId="0" xfId="0" applyAlignment="1" applyBorder="1" applyFont="1">
      <alignment horizontal="left" readingOrder="0" shrinkToFit="0" vertical="center" wrapText="1"/>
    </xf>
    <xf borderId="16" fillId="3" fontId="75" numFmtId="0" xfId="0" applyAlignment="1" applyBorder="1" applyFont="1">
      <alignment readingOrder="0" shrinkToFit="0" vertical="center" wrapText="1"/>
    </xf>
    <xf borderId="0" fillId="3" fontId="53" numFmtId="0" xfId="0" applyAlignment="1" applyFont="1">
      <alignment vertical="center"/>
    </xf>
    <xf borderId="22" fillId="3" fontId="160" numFmtId="0" xfId="0" applyAlignment="1" applyBorder="1" applyFont="1">
      <alignment shrinkToFit="0" vertical="center" wrapText="1"/>
    </xf>
    <xf borderId="7" fillId="19" fontId="57" numFmtId="0" xfId="0" applyAlignment="1" applyBorder="1" applyFont="1">
      <alignment shrinkToFit="0" vertical="center" wrapText="0"/>
    </xf>
    <xf borderId="15" fillId="19" fontId="53" numFmtId="0" xfId="0" applyAlignment="1" applyBorder="1" applyFont="1">
      <alignment vertical="center"/>
    </xf>
    <xf borderId="15" fillId="19" fontId="53" numFmtId="0" xfId="0" applyAlignment="1" applyBorder="1" applyFont="1">
      <alignment shrinkToFit="0" vertical="center" wrapText="1"/>
    </xf>
    <xf borderId="6" fillId="19" fontId="53" numFmtId="0" xfId="0" applyAlignment="1" applyBorder="1" applyFont="1">
      <alignment horizontal="center" readingOrder="0" shrinkToFit="0" vertical="center" wrapText="0"/>
    </xf>
    <xf borderId="6" fillId="19" fontId="53" numFmtId="0" xfId="0" applyAlignment="1" applyBorder="1" applyFont="1">
      <alignment readingOrder="0" vertical="center"/>
    </xf>
    <xf borderId="6" fillId="19" fontId="53" numFmtId="0" xfId="0" applyAlignment="1" applyBorder="1" applyFont="1">
      <alignment shrinkToFit="0" vertical="center" wrapText="1"/>
    </xf>
    <xf borderId="22" fillId="0" fontId="53" numFmtId="0" xfId="0" applyAlignment="1" applyBorder="1" applyFont="1">
      <alignment horizontal="center" vertical="center"/>
    </xf>
    <xf borderId="22" fillId="0" fontId="53" numFmtId="0" xfId="0" applyAlignment="1" applyBorder="1" applyFont="1">
      <alignment horizontal="center" readingOrder="0" vertical="center"/>
    </xf>
    <xf borderId="23" fillId="19" fontId="53" numFmtId="0" xfId="0" applyAlignment="1" applyBorder="1" applyFont="1">
      <alignment vertical="center"/>
    </xf>
    <xf borderId="23" fillId="19" fontId="53" numFmtId="0" xfId="0" applyAlignment="1" applyBorder="1" applyFont="1">
      <alignment shrinkToFit="0" vertical="center" wrapText="1"/>
    </xf>
    <xf borderId="24" fillId="19" fontId="53" numFmtId="0" xfId="0" applyAlignment="1" applyBorder="1" applyFont="1">
      <alignment vertical="center"/>
    </xf>
    <xf borderId="21" fillId="0" fontId="53" numFmtId="0" xfId="0" applyAlignment="1" applyBorder="1" applyFont="1">
      <alignment shrinkToFit="0" vertical="center" wrapText="0"/>
    </xf>
    <xf borderId="22" fillId="0" fontId="53" numFmtId="0" xfId="0" applyAlignment="1" applyBorder="1" applyFont="1">
      <alignment readingOrder="0" shrinkToFit="0" vertical="center" wrapText="0"/>
    </xf>
    <xf borderId="23" fillId="0" fontId="86" numFmtId="0" xfId="0" applyAlignment="1" applyBorder="1" applyFont="1">
      <alignment readingOrder="0" shrinkToFit="0" vertical="center" wrapText="1"/>
    </xf>
    <xf borderId="22" fillId="0" fontId="53" numFmtId="0" xfId="0" applyAlignment="1" applyBorder="1" applyFont="1">
      <alignment readingOrder="0" shrinkToFit="0" wrapText="1"/>
    </xf>
    <xf borderId="22" fillId="0" fontId="53" numFmtId="0" xfId="0" applyAlignment="1" applyBorder="1" applyFont="1">
      <alignment shrinkToFit="0" vertical="center" wrapText="0"/>
    </xf>
    <xf borderId="6" fillId="0" fontId="67" numFmtId="0" xfId="0" applyAlignment="1" applyBorder="1" applyFont="1">
      <alignment readingOrder="0" shrinkToFit="0" vertical="center" wrapText="1"/>
    </xf>
    <xf borderId="15" fillId="19" fontId="53" numFmtId="0" xfId="0" applyAlignment="1" applyBorder="1" applyFont="1">
      <alignment horizontal="center" readingOrder="0" shrinkToFit="0" vertical="center" wrapText="0"/>
    </xf>
    <xf borderId="23" fillId="0" fontId="53" numFmtId="1" xfId="0" applyAlignment="1" applyBorder="1" applyFont="1" applyNumberFormat="1">
      <alignment readingOrder="0" shrinkToFit="0" vertical="center" wrapText="1"/>
    </xf>
    <xf borderId="23" fillId="19" fontId="53" numFmtId="0" xfId="0" applyAlignment="1" applyBorder="1" applyFont="1">
      <alignment shrinkToFit="0" vertical="center" wrapText="1"/>
    </xf>
    <xf borderId="23" fillId="0" fontId="53" numFmtId="49" xfId="0" applyAlignment="1" applyBorder="1" applyFont="1" applyNumberFormat="1">
      <alignment vertical="center"/>
    </xf>
    <xf borderId="24" fillId="19" fontId="57" numFmtId="0" xfId="0" applyAlignment="1" applyBorder="1" applyFont="1">
      <alignment shrinkToFit="0" vertical="center" wrapText="1"/>
    </xf>
    <xf borderId="23" fillId="19" fontId="53" numFmtId="0" xfId="0" applyAlignment="1" applyBorder="1" applyFont="1">
      <alignment horizontal="center" readingOrder="0" shrinkToFit="0" vertical="center" wrapText="0"/>
    </xf>
    <xf borderId="24" fillId="19" fontId="57" numFmtId="0" xfId="0" applyAlignment="1" applyBorder="1" applyFont="1">
      <alignment readingOrder="0" shrinkToFit="0" vertical="center" wrapText="0"/>
    </xf>
    <xf borderId="23" fillId="19" fontId="53" numFmtId="0" xfId="0" applyAlignment="1" applyBorder="1" applyFont="1">
      <alignment vertical="center"/>
    </xf>
    <xf borderId="24" fillId="20" fontId="72" numFmtId="0" xfId="0" applyAlignment="1" applyBorder="1" applyFont="1">
      <alignment readingOrder="0" shrinkToFit="0" vertical="center" wrapText="0"/>
    </xf>
    <xf borderId="23" fillId="20" fontId="53" numFmtId="0" xfId="0" applyAlignment="1" applyBorder="1" applyFont="1">
      <alignment vertical="center"/>
    </xf>
    <xf borderId="23" fillId="20" fontId="53" numFmtId="0" xfId="0" applyAlignment="1" applyBorder="1" applyFont="1">
      <alignment vertical="center"/>
    </xf>
    <xf borderId="23" fillId="20" fontId="86" numFmtId="0" xfId="0" applyAlignment="1" applyBorder="1" applyFont="1">
      <alignment readingOrder="0" shrinkToFit="0" vertical="center" wrapText="1"/>
    </xf>
    <xf borderId="24" fillId="20" fontId="53" numFmtId="0" xfId="0" applyAlignment="1" applyBorder="1" applyFont="1">
      <alignment vertical="center"/>
    </xf>
    <xf borderId="23" fillId="20" fontId="53" numFmtId="0" xfId="0" applyAlignment="1" applyBorder="1" applyFont="1">
      <alignment shrinkToFit="0" vertical="center" wrapText="1"/>
    </xf>
    <xf borderId="24" fillId="0" fontId="161" numFmtId="0" xfId="0" applyAlignment="1" applyBorder="1" applyFont="1">
      <alignment readingOrder="0" vertical="center"/>
    </xf>
    <xf borderId="23" fillId="0" fontId="86" numFmtId="0" xfId="0" applyAlignment="1" applyBorder="1" applyFont="1">
      <alignment readingOrder="0" shrinkToFit="0" vertical="center" wrapText="0"/>
    </xf>
    <xf borderId="6" fillId="20" fontId="72" numFmtId="0" xfId="0" applyAlignment="1" applyBorder="1" applyFont="1">
      <alignment readingOrder="0" shrinkToFit="0" vertical="center" wrapText="1"/>
    </xf>
    <xf borderId="23" fillId="20" fontId="86" numFmtId="0" xfId="0" applyAlignment="1" applyBorder="1" applyFont="1">
      <alignment readingOrder="0" shrinkToFit="0" vertical="center" wrapText="1"/>
    </xf>
    <xf borderId="23" fillId="20" fontId="53" numFmtId="0" xfId="0" applyAlignment="1" applyBorder="1" applyFont="1">
      <alignment shrinkToFit="0" vertical="center" wrapText="1"/>
    </xf>
    <xf borderId="24" fillId="20" fontId="53" numFmtId="0" xfId="0" applyAlignment="1" applyBorder="1" applyFont="1">
      <alignment horizontal="center" vertical="center"/>
    </xf>
    <xf borderId="23" fillId="20" fontId="53" numFmtId="0" xfId="0" applyAlignment="1" applyBorder="1" applyFont="1">
      <alignment horizontal="center" vertical="center"/>
    </xf>
    <xf borderId="22" fillId="20" fontId="53" numFmtId="0" xfId="0" applyAlignment="1" applyBorder="1" applyFont="1">
      <alignment horizontal="center" readingOrder="0" vertical="center"/>
    </xf>
    <xf borderId="21" fillId="19" fontId="57" numFmtId="0" xfId="0" applyAlignment="1" applyBorder="1" applyFont="1">
      <alignment readingOrder="0" shrinkToFit="0" vertical="center" wrapText="0"/>
    </xf>
    <xf borderId="23" fillId="0" fontId="53" numFmtId="0" xfId="0" applyAlignment="1" applyBorder="1" applyFont="1">
      <alignment readingOrder="0" shrinkToFit="0" wrapText="1"/>
    </xf>
    <xf borderId="6" fillId="0" fontId="53" numFmtId="0" xfId="0" applyAlignment="1" applyBorder="1" applyFont="1">
      <alignment readingOrder="0" shrinkToFit="0" wrapText="1"/>
    </xf>
    <xf borderId="23" fillId="0" fontId="53" numFmtId="0" xfId="0" applyAlignment="1" applyBorder="1" applyFont="1">
      <alignment horizontal="center" vertical="center"/>
    </xf>
    <xf borderId="22" fillId="0" fontId="53" numFmtId="0" xfId="0" applyAlignment="1" applyBorder="1" applyFont="1">
      <alignment horizontal="center" vertical="center"/>
    </xf>
    <xf borderId="23" fillId="32" fontId="57" numFmtId="0" xfId="0" applyAlignment="1" applyBorder="1" applyFill="1" applyFont="1">
      <alignment shrinkToFit="0" vertical="center" wrapText="1"/>
    </xf>
    <xf borderId="23" fillId="32" fontId="57" numFmtId="0" xfId="0" applyAlignment="1" applyBorder="1" applyFont="1">
      <alignment readingOrder="0" shrinkToFit="0" vertical="center" wrapText="1"/>
    </xf>
    <xf borderId="23" fillId="32" fontId="53" numFmtId="0" xfId="0" applyAlignment="1" applyBorder="1" applyFont="1">
      <alignment vertical="center"/>
    </xf>
    <xf borderId="23" fillId="0" fontId="72" numFmtId="0" xfId="0" applyAlignment="1" applyBorder="1" applyFont="1">
      <alignment shrinkToFit="0" vertical="center" wrapText="1"/>
    </xf>
    <xf borderId="23" fillId="0" fontId="53" numFmtId="0" xfId="0" applyAlignment="1" applyBorder="1" applyFont="1">
      <alignment readingOrder="0" shrinkToFit="0" vertical="center" wrapText="1"/>
    </xf>
    <xf borderId="23" fillId="0" fontId="67" numFmtId="0" xfId="0" applyAlignment="1" applyBorder="1" applyFont="1">
      <alignment readingOrder="0" shrinkToFit="0" vertical="center" wrapText="1"/>
    </xf>
    <xf borderId="22" fillId="0" fontId="53" numFmtId="0" xfId="0" applyAlignment="1" applyBorder="1" applyFont="1">
      <alignment shrinkToFit="0" vertical="center" wrapText="0"/>
    </xf>
    <xf borderId="22" fillId="19" fontId="53" numFmtId="0" xfId="0" applyAlignment="1" applyBorder="1" applyFont="1">
      <alignment vertical="center"/>
    </xf>
    <xf borderId="6" fillId="19" fontId="53" numFmtId="0" xfId="0" applyAlignment="1" applyBorder="1" applyFont="1">
      <alignment shrinkToFit="0" vertical="center" wrapText="1"/>
    </xf>
    <xf borderId="24" fillId="0" fontId="72" numFmtId="0" xfId="0" applyAlignment="1" applyBorder="1" applyFont="1">
      <alignment readingOrder="0" shrinkToFit="0" vertical="center" wrapText="1"/>
    </xf>
    <xf borderId="23" fillId="0" fontId="162" numFmtId="0" xfId="0" applyAlignment="1" applyBorder="1" applyFont="1">
      <alignment readingOrder="0" vertical="center"/>
    </xf>
    <xf borderId="0" fillId="0" fontId="53" numFmtId="0" xfId="0" applyAlignment="1" applyFont="1">
      <alignment readingOrder="0" shrinkToFit="0" vertical="top" wrapText="1"/>
    </xf>
    <xf borderId="21" fillId="0" fontId="53" numFmtId="0" xfId="0" applyAlignment="1" applyBorder="1" applyFont="1">
      <alignment shrinkToFit="0" vertical="center" wrapText="0"/>
    </xf>
    <xf borderId="24" fillId="19" fontId="57" numFmtId="0" xfId="0" applyAlignment="1" applyBorder="1" applyFont="1">
      <alignment vertical="center"/>
    </xf>
    <xf borderId="21" fillId="20" fontId="72" numFmtId="0" xfId="0" applyAlignment="1" applyBorder="1" applyFont="1">
      <alignment shrinkToFit="0" vertical="center" wrapText="0"/>
    </xf>
    <xf borderId="23" fillId="20" fontId="86" numFmtId="0" xfId="0" applyAlignment="1" applyBorder="1" applyFont="1">
      <alignment shrinkToFit="0" vertical="center" wrapText="1"/>
    </xf>
    <xf borderId="23" fillId="0" fontId="53" numFmtId="168" xfId="0" applyAlignment="1" applyBorder="1" applyFont="1" applyNumberFormat="1">
      <alignment readingOrder="0" shrinkToFit="0" vertical="center" wrapText="1"/>
    </xf>
    <xf borderId="23" fillId="20" fontId="53" numFmtId="0" xfId="0" applyAlignment="1" applyBorder="1" applyFont="1">
      <alignment readingOrder="0" shrinkToFit="0" vertical="center" wrapText="1"/>
    </xf>
    <xf borderId="24" fillId="19" fontId="57" numFmtId="0" xfId="0" applyAlignment="1" applyBorder="1" applyFont="1">
      <alignment readingOrder="0" vertical="center"/>
    </xf>
    <xf borderId="23" fillId="19" fontId="59" numFmtId="0" xfId="0" applyAlignment="1" applyBorder="1" applyFont="1">
      <alignment vertical="center"/>
    </xf>
    <xf borderId="23" fillId="19" fontId="59" numFmtId="0" xfId="0" applyAlignment="1" applyBorder="1" applyFont="1">
      <alignment shrinkToFit="0" vertical="center" wrapText="1"/>
    </xf>
    <xf borderId="24" fillId="0" fontId="3" numFmtId="0" xfId="0" applyAlignment="1" applyBorder="1" applyFont="1">
      <alignment vertical="center"/>
    </xf>
    <xf borderId="0" fillId="0" fontId="163" numFmtId="0" xfId="0" applyAlignment="1" applyFont="1">
      <alignment horizontal="right" readingOrder="0" shrinkToFit="0" vertical="center" wrapText="1"/>
    </xf>
    <xf borderId="0" fillId="0" fontId="163" numFmtId="0" xfId="0" applyAlignment="1" applyFont="1">
      <alignment shrinkToFit="0" vertical="center" wrapText="1"/>
    </xf>
    <xf borderId="16" fillId="3" fontId="53" numFmtId="0" xfId="0" applyAlignment="1" applyBorder="1" applyFont="1">
      <alignment vertical="center"/>
    </xf>
    <xf borderId="16" fillId="3" fontId="106" numFmtId="0" xfId="0" applyAlignment="1" applyBorder="1" applyFont="1">
      <alignment vertical="center"/>
    </xf>
    <xf borderId="23" fillId="0" fontId="106" numFmtId="0" xfId="0" applyAlignment="1" applyBorder="1" applyFont="1">
      <alignment horizontal="center" readingOrder="0" shrinkToFit="0" vertical="center" wrapText="0"/>
    </xf>
    <xf borderId="23" fillId="12" fontId="164" numFmtId="0" xfId="0" applyAlignment="1" applyBorder="1" applyFont="1">
      <alignment horizontal="center" shrinkToFit="0" vertical="center" wrapText="0"/>
    </xf>
    <xf borderId="6" fillId="21" fontId="57" numFmtId="0" xfId="0" applyAlignment="1" applyBorder="1" applyFont="1">
      <alignment shrinkToFit="0" vertical="center" wrapText="1"/>
    </xf>
    <xf borderId="15" fillId="21" fontId="53" numFmtId="0" xfId="0" applyAlignment="1" applyBorder="1" applyFont="1">
      <alignment vertical="center"/>
    </xf>
    <xf borderId="6" fillId="21" fontId="53" numFmtId="0" xfId="0" applyAlignment="1" applyBorder="1" applyFont="1">
      <alignment horizontal="center" readingOrder="0" shrinkToFit="0" vertical="center" wrapText="0"/>
    </xf>
    <xf borderId="6" fillId="21" fontId="53" numFmtId="0" xfId="0" applyAlignment="1" applyBorder="1" applyFont="1">
      <alignment vertical="center"/>
    </xf>
    <xf borderId="15" fillId="21" fontId="165" numFmtId="0" xfId="0" applyAlignment="1" applyBorder="1" applyFont="1">
      <alignment shrinkToFit="0" vertical="center" wrapText="1"/>
    </xf>
    <xf borderId="15" fillId="21" fontId="53" numFmtId="0" xfId="0" applyAlignment="1" applyBorder="1" applyFont="1">
      <alignment shrinkToFit="0" vertical="center" wrapText="1"/>
    </xf>
    <xf borderId="6" fillId="21" fontId="53" numFmtId="0" xfId="0" applyAlignment="1" applyBorder="1" applyFont="1">
      <alignment shrinkToFit="0" vertical="center" wrapText="1"/>
    </xf>
    <xf borderId="24" fillId="21" fontId="57" numFmtId="0" xfId="0" applyAlignment="1" applyBorder="1" applyFont="1">
      <alignment readingOrder="0" shrinkToFit="0" vertical="center" wrapText="0"/>
    </xf>
    <xf borderId="23" fillId="21" fontId="53" numFmtId="0" xfId="0" applyAlignment="1" applyBorder="1" applyFont="1">
      <alignment vertical="center"/>
    </xf>
    <xf borderId="15" fillId="21" fontId="53" numFmtId="0" xfId="0" applyAlignment="1" applyBorder="1" applyFont="1">
      <alignment horizontal="center" readingOrder="0" shrinkToFit="0" vertical="center" wrapText="0"/>
    </xf>
    <xf borderId="24" fillId="21" fontId="59" numFmtId="0" xfId="0" applyAlignment="1" applyBorder="1" applyFont="1">
      <alignment horizontal="center" vertical="center"/>
    </xf>
    <xf borderId="23" fillId="21" fontId="59" numFmtId="0" xfId="0" applyAlignment="1" applyBorder="1" applyFont="1">
      <alignment horizontal="center" vertical="center"/>
    </xf>
    <xf borderId="23" fillId="21" fontId="53" numFmtId="0" xfId="0" applyAlignment="1" applyBorder="1" applyFont="1">
      <alignment readingOrder="0" shrinkToFit="0" vertical="center" wrapText="1"/>
    </xf>
    <xf borderId="23" fillId="21" fontId="53" numFmtId="0" xfId="0" applyAlignment="1" applyBorder="1" applyFont="1">
      <alignment shrinkToFit="0" vertical="center" wrapText="1"/>
    </xf>
    <xf borderId="26" fillId="0" fontId="53" numFmtId="0" xfId="0" applyAlignment="1" applyBorder="1" applyFont="1">
      <alignment vertical="top"/>
    </xf>
    <xf borderId="43" fillId="0" fontId="53" numFmtId="0" xfId="0" applyAlignment="1" applyBorder="1" applyFont="1">
      <alignment vertical="top"/>
    </xf>
    <xf borderId="26" fillId="0" fontId="53" numFmtId="0" xfId="0" applyAlignment="1" applyBorder="1" applyFont="1">
      <alignment shrinkToFit="0" vertical="top" wrapText="1"/>
    </xf>
    <xf borderId="43" fillId="0" fontId="53" numFmtId="0" xfId="0" applyAlignment="1" applyBorder="1" applyFont="1">
      <alignment shrinkToFit="0" vertical="top" wrapText="1"/>
    </xf>
    <xf borderId="24" fillId="21" fontId="57" numFmtId="0" xfId="0" applyAlignment="1" applyBorder="1" applyFont="1">
      <alignment shrinkToFit="0" vertical="center" wrapText="1"/>
    </xf>
    <xf borderId="26" fillId="0" fontId="53" numFmtId="0" xfId="0" applyAlignment="1" applyBorder="1" applyFont="1">
      <alignment shrinkToFit="0" vertical="center" wrapText="1"/>
    </xf>
    <xf borderId="21" fillId="21" fontId="57" numFmtId="0" xfId="0" applyAlignment="1" applyBorder="1" applyFont="1">
      <alignment shrinkToFit="0" vertical="center" wrapText="0"/>
    </xf>
    <xf borderId="23" fillId="21" fontId="53" numFmtId="0" xfId="0" applyAlignment="1" applyBorder="1" applyFont="1">
      <alignment horizontal="center" readingOrder="0" shrinkToFit="0" vertical="center" wrapText="0"/>
    </xf>
    <xf borderId="23" fillId="0" fontId="106" numFmtId="0" xfId="0" applyAlignment="1" applyBorder="1" applyFont="1">
      <alignment readingOrder="0" vertical="center"/>
    </xf>
    <xf borderId="43" fillId="0" fontId="53" numFmtId="0" xfId="0" applyAlignment="1" applyBorder="1" applyFont="1">
      <alignment readingOrder="0" shrinkToFit="0" vertical="center" wrapText="1"/>
    </xf>
    <xf borderId="24" fillId="21" fontId="53" numFmtId="0" xfId="0" applyAlignment="1" applyBorder="1" applyFont="1">
      <alignment vertical="center"/>
    </xf>
    <xf borderId="23" fillId="21" fontId="53" numFmtId="0" xfId="0" applyAlignment="1" applyBorder="1" applyFont="1">
      <alignment shrinkToFit="0" vertical="center" wrapText="1"/>
    </xf>
    <xf borderId="24" fillId="21" fontId="57" numFmtId="0" xfId="0" applyAlignment="1" applyBorder="1" applyFont="1">
      <alignment vertical="center"/>
    </xf>
    <xf borderId="23" fillId="3" fontId="106" numFmtId="0" xfId="0" applyAlignment="1" applyBorder="1" applyFont="1">
      <alignment horizontal="center" shrinkToFit="0" vertical="center" wrapText="0"/>
    </xf>
    <xf borderId="0" fillId="0" fontId="106" numFmtId="0" xfId="0" applyAlignment="1" applyFont="1">
      <alignment horizontal="center" shrinkToFit="0" vertical="center" wrapText="1"/>
    </xf>
    <xf borderId="1" fillId="0" fontId="72" numFmtId="0" xfId="0" applyAlignment="1" applyBorder="1" applyFont="1">
      <alignment horizontal="left" shrinkToFit="0" vertical="center" wrapText="0"/>
    </xf>
    <xf borderId="1" fillId="4" fontId="166" numFmtId="0" xfId="0" applyAlignment="1" applyBorder="1" applyFont="1">
      <alignment horizontal="center" readingOrder="0" shrinkToFit="0" vertical="center" wrapText="0"/>
    </xf>
    <xf borderId="1" fillId="0" fontId="72" numFmtId="0" xfId="0" applyAlignment="1" applyBorder="1" applyFont="1">
      <alignment horizontal="center" shrinkToFit="0" vertical="center" wrapText="0"/>
    </xf>
    <xf borderId="1" fillId="0" fontId="166" numFmtId="0" xfId="0" applyAlignment="1" applyBorder="1" applyFont="1">
      <alignment horizontal="center" readingOrder="0" shrinkToFit="0" vertical="center" wrapText="0"/>
    </xf>
    <xf borderId="1" fillId="6" fontId="106" numFmtId="0" xfId="0" applyAlignment="1" applyBorder="1" applyFont="1">
      <alignment horizontal="center" readingOrder="0" shrinkToFit="0" vertical="center" wrapText="0"/>
    </xf>
    <xf borderId="1" fillId="6" fontId="106" numFmtId="9" xfId="0" applyAlignment="1" applyBorder="1" applyFont="1" applyNumberFormat="1">
      <alignment horizontal="center" shrinkToFit="0" vertical="center" wrapText="0"/>
    </xf>
    <xf borderId="1" fillId="6" fontId="106" numFmtId="0" xfId="0" applyAlignment="1" applyBorder="1" applyFont="1">
      <alignment horizontal="center" shrinkToFit="0" vertical="center" wrapText="0"/>
    </xf>
    <xf borderId="1" fillId="4" fontId="106" numFmtId="0" xfId="0" applyAlignment="1" applyBorder="1" applyFont="1">
      <alignment horizontal="center" readingOrder="0" shrinkToFit="0" vertical="center" wrapText="1"/>
    </xf>
    <xf borderId="1" fillId="2" fontId="106" numFmtId="0" xfId="0" applyAlignment="1" applyBorder="1" applyFont="1">
      <alignment horizontal="center" shrinkToFit="0" vertical="center" wrapText="1"/>
    </xf>
    <xf borderId="17" fillId="3" fontId="167" numFmtId="0" xfId="0" applyAlignment="1" applyBorder="1" applyFont="1">
      <alignment horizontal="left" readingOrder="0" shrinkToFit="0" vertical="center" wrapText="0"/>
    </xf>
    <xf borderId="6" fillId="33" fontId="53" numFmtId="0" xfId="0" applyAlignment="1" applyBorder="1" applyFill="1" applyFont="1">
      <alignment readingOrder="0" vertical="center"/>
    </xf>
    <xf borderId="6" fillId="33" fontId="3" numFmtId="0" xfId="0" applyAlignment="1" applyBorder="1" applyFont="1">
      <alignment vertical="center"/>
    </xf>
    <xf borderId="6" fillId="33" fontId="3" numFmtId="0" xfId="0" applyAlignment="1" applyBorder="1" applyFont="1">
      <alignment readingOrder="0" vertical="center"/>
    </xf>
    <xf borderId="6" fillId="33" fontId="168" numFmtId="0" xfId="0" applyAlignment="1" applyBorder="1" applyFont="1">
      <alignment readingOrder="0" vertical="center"/>
    </xf>
    <xf borderId="6" fillId="21" fontId="169" numFmtId="0" xfId="0" applyAlignment="1" applyBorder="1" applyFont="1">
      <alignment shrinkToFit="0" vertical="center" wrapText="1"/>
    </xf>
    <xf borderId="6" fillId="21" fontId="3" numFmtId="0" xfId="0" applyAlignment="1" applyBorder="1" applyFont="1">
      <alignment vertical="center"/>
    </xf>
    <xf borderId="15" fillId="21" fontId="3" numFmtId="0" xfId="0" applyAlignment="1" applyBorder="1" applyFont="1">
      <alignment vertical="center"/>
    </xf>
    <xf borderId="23" fillId="21" fontId="3" numFmtId="0" xfId="0" applyAlignment="1" applyBorder="1" applyFont="1">
      <alignment vertical="center"/>
    </xf>
    <xf borderId="24" fillId="0" fontId="53"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24" fillId="0" fontId="170" numFmtId="0" xfId="0" applyAlignment="1" applyBorder="1" applyFont="1">
      <alignment readingOrder="0" shrinkToFit="0" vertical="center" wrapText="1"/>
    </xf>
    <xf borderId="6" fillId="0" fontId="81" numFmtId="0" xfId="0" applyAlignment="1" applyBorder="1" applyFont="1">
      <alignment readingOrder="0" shrinkToFit="0" vertical="center" wrapText="1"/>
    </xf>
    <xf borderId="6" fillId="21" fontId="169" numFmtId="0" xfId="0" applyAlignment="1" applyBorder="1" applyFont="1">
      <alignment vertical="center"/>
    </xf>
    <xf borderId="23" fillId="21" fontId="171" numFmtId="0" xfId="0" applyAlignment="1" applyBorder="1" applyFont="1">
      <alignment readingOrder="0" vertical="center"/>
    </xf>
    <xf borderId="24" fillId="0" fontId="67" numFmtId="0" xfId="0" applyAlignment="1" applyBorder="1" applyFont="1">
      <alignment readingOrder="0" shrinkToFit="0" vertical="center" wrapText="1"/>
    </xf>
    <xf borderId="24" fillId="11" fontId="53" numFmtId="0" xfId="0" applyAlignment="1" applyBorder="1" applyFont="1">
      <alignment horizontal="center" readingOrder="0" shrinkToFit="0" vertical="center" wrapText="0"/>
    </xf>
    <xf borderId="23" fillId="0" fontId="84" numFmtId="0" xfId="0" applyAlignment="1" applyBorder="1" applyFont="1">
      <alignment readingOrder="0" shrinkToFit="0" vertical="center" wrapText="1"/>
    </xf>
    <xf borderId="6" fillId="21" fontId="169" numFmtId="0" xfId="0" applyAlignment="1" applyBorder="1" applyFont="1">
      <alignment readingOrder="0" vertical="center"/>
    </xf>
    <xf borderId="15" fillId="0" fontId="67" numFmtId="0" xfId="0" applyAlignment="1" applyBorder="1" applyFont="1">
      <alignment shrinkToFit="0" vertical="center" wrapText="1"/>
    </xf>
    <xf borderId="17" fillId="3" fontId="172" numFmtId="0" xfId="0" applyAlignment="1" applyBorder="1" applyFont="1">
      <alignment horizontal="left" readingOrder="0" shrinkToFit="0" vertical="center" wrapText="0"/>
    </xf>
    <xf borderId="18" fillId="3" fontId="173" numFmtId="0" xfId="0" applyAlignment="1" applyBorder="1" applyFont="1">
      <alignment horizontal="left" readingOrder="0" shrinkToFit="0" vertical="center" wrapText="0"/>
    </xf>
    <xf borderId="18" fillId="3" fontId="173" numFmtId="0" xfId="0" applyAlignment="1" applyBorder="1" applyFont="1">
      <alignment horizontal="center" readingOrder="0" shrinkToFit="0" vertical="center" wrapText="0"/>
    </xf>
    <xf borderId="18" fillId="3" fontId="174" numFmtId="0" xfId="0" applyAlignment="1" applyBorder="1" applyFont="1">
      <alignment horizontal="center" readingOrder="0" shrinkToFit="0" vertical="center" wrapText="0"/>
    </xf>
    <xf borderId="19" fillId="3" fontId="173" numFmtId="0" xfId="0" applyAlignment="1" applyBorder="1" applyFont="1">
      <alignment horizontal="left" readingOrder="0" shrinkToFit="0" vertical="top" wrapText="1"/>
    </xf>
    <xf borderId="0" fillId="3" fontId="173" numFmtId="0" xfId="0" applyAlignment="1" applyFont="1">
      <alignment horizontal="left" readingOrder="0" shrinkToFit="0" vertical="top" wrapText="1"/>
    </xf>
    <xf borderId="0" fillId="3" fontId="173" numFmtId="0" xfId="0" applyAlignment="1" applyFont="1">
      <alignment horizontal="left" readingOrder="0" shrinkToFit="0" vertical="center" wrapText="1"/>
    </xf>
    <xf borderId="15" fillId="0" fontId="36" numFmtId="0" xfId="0" applyAlignment="1" applyBorder="1" applyFont="1">
      <alignment horizontal="center" shrinkToFit="0" vertical="center" wrapText="0"/>
    </xf>
    <xf borderId="7" fillId="12" fontId="34" numFmtId="0" xfId="0" applyAlignment="1" applyBorder="1" applyFont="1">
      <alignment horizontal="center" shrinkToFit="0" vertical="center" wrapText="0"/>
    </xf>
    <xf borderId="6" fillId="12" fontId="34" numFmtId="0" xfId="0" applyAlignment="1" applyBorder="1" applyFont="1">
      <alignment horizontal="center" readingOrder="0" shrinkToFit="0" vertical="center" wrapText="1"/>
    </xf>
    <xf borderId="23" fillId="12" fontId="34" numFmtId="0" xfId="0" applyAlignment="1" applyBorder="1" applyFont="1">
      <alignment horizontal="center" readingOrder="0" shrinkToFit="0" vertical="center" wrapText="1"/>
    </xf>
    <xf borderId="24" fillId="0" fontId="37" numFmtId="0" xfId="0" applyAlignment="1" applyBorder="1" applyFont="1">
      <alignment horizontal="center" readingOrder="0" shrinkToFit="0" vertical="center" wrapText="0"/>
    </xf>
    <xf borderId="23" fillId="0" fontId="37" numFmtId="0" xfId="0" applyAlignment="1" applyBorder="1" applyFont="1">
      <alignment horizontal="center" shrinkToFit="0" vertical="center" wrapText="0"/>
    </xf>
    <xf borderId="24" fillId="9" fontId="34" numFmtId="0" xfId="0" applyAlignment="1" applyBorder="1" applyFont="1">
      <alignment horizontal="center" shrinkToFit="0" vertical="center" wrapText="0"/>
    </xf>
    <xf borderId="23" fillId="12" fontId="36" numFmtId="0" xfId="0" applyAlignment="1" applyBorder="1" applyFont="1">
      <alignment horizontal="center" vertical="center"/>
    </xf>
    <xf borderId="23" fillId="0" fontId="36" numFmtId="0" xfId="0" applyAlignment="1" applyBorder="1" applyFont="1">
      <alignment horizontal="center" readingOrder="0" shrinkToFit="0" vertical="center" wrapText="0"/>
    </xf>
    <xf borderId="26" fillId="12" fontId="34" numFmtId="0" xfId="0" applyAlignment="1" applyBorder="1" applyFont="1">
      <alignment horizontal="center" readingOrder="0" shrinkToFit="0" vertical="center" wrapText="1"/>
    </xf>
    <xf borderId="43" fillId="12" fontId="34" numFmtId="0" xfId="0" applyAlignment="1" applyBorder="1" applyFont="1">
      <alignment horizontal="center" readingOrder="0" shrinkToFit="0" vertical="center" wrapText="1"/>
    </xf>
    <xf borderId="24" fillId="12" fontId="175" numFmtId="0" xfId="0" applyAlignment="1" applyBorder="1" applyFont="1">
      <alignment horizontal="center" shrinkToFit="0" vertical="center" wrapText="0"/>
    </xf>
    <xf borderId="23" fillId="12" fontId="175" numFmtId="0" xfId="0" applyAlignment="1" applyBorder="1" applyFont="1">
      <alignment horizontal="center" readingOrder="0" shrinkToFit="0" vertical="center" wrapText="0"/>
    </xf>
    <xf borderId="23" fillId="12" fontId="175" numFmtId="0" xfId="0" applyAlignment="1" applyBorder="1" applyFont="1">
      <alignment horizontal="center" shrinkToFit="0" vertical="center" wrapText="0"/>
    </xf>
    <xf borderId="7" fillId="34" fontId="176" numFmtId="49" xfId="0" applyAlignment="1" applyBorder="1" applyFill="1" applyFont="1" applyNumberFormat="1">
      <alignment shrinkToFit="0" vertical="top" wrapText="1"/>
    </xf>
    <xf borderId="16" fillId="34" fontId="36" numFmtId="49" xfId="0" applyAlignment="1" applyBorder="1" applyFont="1" applyNumberFormat="1">
      <alignment vertical="top"/>
    </xf>
    <xf borderId="7" fillId="34" fontId="36" numFmtId="0" xfId="0" applyAlignment="1" applyBorder="1" applyFont="1">
      <alignment horizontal="center" readingOrder="0" shrinkToFit="0" vertical="center" wrapText="0"/>
    </xf>
    <xf borderId="16" fillId="34" fontId="36" numFmtId="0" xfId="0" applyAlignment="1" applyBorder="1" applyFont="1">
      <alignment horizontal="center" readingOrder="0" shrinkToFit="0" vertical="center" wrapText="0"/>
    </xf>
    <xf borderId="16" fillId="34" fontId="36" numFmtId="0" xfId="0" applyAlignment="1" applyBorder="1" applyFont="1">
      <alignment horizontal="center" vertical="center"/>
    </xf>
    <xf borderId="16" fillId="34" fontId="36" numFmtId="0" xfId="0" applyAlignment="1" applyBorder="1" applyFont="1">
      <alignment shrinkToFit="0" vertical="top" wrapText="1"/>
    </xf>
    <xf borderId="22" fillId="34" fontId="36" numFmtId="0" xfId="0" applyAlignment="1" applyBorder="1" applyFont="1">
      <alignment shrinkToFit="0" vertical="top" wrapText="1"/>
    </xf>
    <xf borderId="7" fillId="35" fontId="177" numFmtId="49" xfId="0" applyAlignment="1" applyBorder="1" applyFill="1" applyFont="1" applyNumberFormat="1">
      <alignment shrinkToFit="0" vertical="top" wrapText="1"/>
    </xf>
    <xf borderId="16" fillId="35" fontId="36" numFmtId="49" xfId="0" applyAlignment="1" applyBorder="1" applyFont="1" applyNumberFormat="1">
      <alignment vertical="top"/>
    </xf>
    <xf borderId="16" fillId="35" fontId="36" numFmtId="0" xfId="0" applyAlignment="1" applyBorder="1" applyFont="1">
      <alignment horizontal="center" readingOrder="0" shrinkToFit="0" vertical="center" wrapText="0"/>
    </xf>
    <xf borderId="16" fillId="35" fontId="36" numFmtId="0" xfId="0" applyAlignment="1" applyBorder="1" applyFont="1">
      <alignment horizontal="center" vertical="center"/>
    </xf>
    <xf borderId="16" fillId="35" fontId="36" numFmtId="0" xfId="0" applyAlignment="1" applyBorder="1" applyFont="1">
      <alignment shrinkToFit="0" vertical="top" wrapText="1"/>
    </xf>
    <xf borderId="15" fillId="35" fontId="36" numFmtId="0" xfId="0" applyAlignment="1" applyBorder="1" applyFont="1">
      <alignment shrinkToFit="0" vertical="top" wrapText="1"/>
    </xf>
    <xf borderId="24" fillId="0" fontId="37" numFmtId="49" xfId="0" applyAlignment="1" applyBorder="1" applyFont="1" applyNumberFormat="1">
      <alignment shrinkToFit="0" vertical="top" wrapText="1"/>
    </xf>
    <xf borderId="23" fillId="0" fontId="36" numFmtId="49" xfId="0" applyAlignment="1" applyBorder="1" applyFont="1" applyNumberFormat="1">
      <alignment vertical="top"/>
    </xf>
    <xf borderId="24" fillId="0" fontId="36" numFmtId="0" xfId="0" applyAlignment="1" applyBorder="1" applyFont="1">
      <alignment horizontal="center" vertical="center"/>
    </xf>
    <xf borderId="23" fillId="0" fontId="36" numFmtId="0" xfId="0" applyAlignment="1" applyBorder="1" applyFont="1">
      <alignment horizontal="center" readingOrder="0" vertical="center"/>
    </xf>
    <xf borderId="23" fillId="0" fontId="178" numFmtId="0" xfId="0" applyAlignment="1" applyBorder="1" applyFont="1">
      <alignment readingOrder="0" shrinkToFit="0" vertical="top" wrapText="1"/>
    </xf>
    <xf borderId="23" fillId="11" fontId="36" numFmtId="0" xfId="0" applyAlignment="1" applyBorder="1" applyFont="1">
      <alignment shrinkToFit="0" vertical="top" wrapText="1"/>
    </xf>
    <xf borderId="16" fillId="0" fontId="36" numFmtId="0" xfId="0" applyAlignment="1" applyBorder="1" applyFont="1">
      <alignment shrinkToFit="0" vertical="top" wrapText="1"/>
    </xf>
    <xf borderId="24" fillId="0" fontId="36" numFmtId="49" xfId="0" applyAlignment="1" applyBorder="1" applyFont="1" applyNumberFormat="1">
      <alignment vertical="top"/>
    </xf>
    <xf borderId="23" fillId="0" fontId="37" numFmtId="49" xfId="0" applyAlignment="1" applyBorder="1" applyFont="1" applyNumberFormat="1">
      <alignment readingOrder="0" shrinkToFit="0" vertical="top" wrapText="1"/>
    </xf>
    <xf borderId="23" fillId="0" fontId="36" numFmtId="49" xfId="0" applyAlignment="1" applyBorder="1" applyFont="1" applyNumberFormat="1">
      <alignment readingOrder="0" shrinkToFit="0" vertical="top" wrapText="1"/>
    </xf>
    <xf borderId="23" fillId="0" fontId="36" numFmtId="49" xfId="0" applyAlignment="1" applyBorder="1" applyFont="1" applyNumberFormat="1">
      <alignment shrinkToFit="0" vertical="top" wrapText="1"/>
    </xf>
    <xf borderId="23" fillId="0" fontId="36" numFmtId="0" xfId="0" applyAlignment="1" applyBorder="1" applyFont="1">
      <alignment readingOrder="0" shrinkToFit="0" vertical="top" wrapText="1"/>
    </xf>
    <xf borderId="23" fillId="11" fontId="179" numFmtId="0" xfId="0" applyAlignment="1" applyBorder="1" applyFont="1">
      <alignment readingOrder="0" shrinkToFit="0" vertical="top" wrapText="1"/>
    </xf>
    <xf borderId="24" fillId="0" fontId="3" numFmtId="49" xfId="0" applyAlignment="1" applyBorder="1" applyFont="1" applyNumberFormat="1">
      <alignment vertical="top"/>
    </xf>
    <xf borderId="23" fillId="0" fontId="3" numFmtId="49" xfId="0" applyAlignment="1" applyBorder="1" applyFont="1" applyNumberFormat="1">
      <alignment readingOrder="0" shrinkToFit="0" vertical="top" wrapText="1"/>
    </xf>
    <xf borderId="23" fillId="0" fontId="3" numFmtId="49" xfId="0" applyAlignment="1" applyBorder="1" applyFont="1" applyNumberFormat="1">
      <alignment vertical="top"/>
    </xf>
    <xf borderId="23" fillId="0" fontId="11" numFmtId="49" xfId="0" applyAlignment="1" applyBorder="1" applyFont="1" applyNumberFormat="1">
      <alignment shrinkToFit="0" vertical="top" wrapText="1"/>
    </xf>
    <xf borderId="23" fillId="0" fontId="11" numFmtId="49" xfId="0" applyAlignment="1" applyBorder="1" applyFont="1" applyNumberFormat="1">
      <alignment readingOrder="0" shrinkToFit="0" vertical="top" wrapText="1"/>
    </xf>
    <xf borderId="24" fillId="0" fontId="36" numFmtId="0" xfId="0" applyAlignment="1" applyBorder="1" applyFont="1">
      <alignment horizontal="center" readingOrder="0" vertical="center"/>
    </xf>
    <xf borderId="23" fillId="0" fontId="3" numFmtId="49" xfId="0" applyAlignment="1" applyBorder="1" applyFont="1" applyNumberFormat="1">
      <alignment shrinkToFit="0" vertical="top" wrapText="1"/>
    </xf>
    <xf borderId="24" fillId="0" fontId="3" numFmtId="0" xfId="0" applyAlignment="1" applyBorder="1" applyFont="1">
      <alignment horizontal="center" vertical="center"/>
    </xf>
    <xf borderId="24" fillId="0" fontId="36" numFmtId="49" xfId="0" applyAlignment="1" applyBorder="1" applyFont="1" applyNumberFormat="1">
      <alignment shrinkToFit="0" vertical="top" wrapText="1"/>
    </xf>
    <xf borderId="23" fillId="11" fontId="36" numFmtId="49" xfId="0" applyAlignment="1" applyBorder="1" applyFont="1" applyNumberFormat="1">
      <alignment vertical="top"/>
    </xf>
    <xf borderId="23" fillId="11" fontId="37" numFmtId="49" xfId="0" applyAlignment="1" applyBorder="1" applyFont="1" applyNumberFormat="1">
      <alignment shrinkToFit="0" vertical="top" wrapText="1"/>
    </xf>
    <xf borderId="23" fillId="11" fontId="36" numFmtId="0" xfId="0" applyAlignment="1" applyBorder="1" applyFont="1">
      <alignment readingOrder="0" shrinkToFit="0" vertical="top" wrapText="1"/>
    </xf>
    <xf borderId="23" fillId="0" fontId="37" numFmtId="49" xfId="0" applyAlignment="1" applyBorder="1" applyFont="1" applyNumberFormat="1">
      <alignment shrinkToFit="0" vertical="top" wrapText="1"/>
    </xf>
    <xf borderId="23" fillId="11" fontId="36" numFmtId="49" xfId="0" applyAlignment="1" applyBorder="1" applyFont="1" applyNumberFormat="1">
      <alignment readingOrder="0" shrinkToFit="0" vertical="top" wrapText="1"/>
    </xf>
    <xf borderId="23" fillId="11" fontId="36" numFmtId="0" xfId="0" applyAlignment="1" applyBorder="1" applyFont="1">
      <alignment readingOrder="0" shrinkToFit="0" vertical="top" wrapText="1"/>
    </xf>
    <xf borderId="23" fillId="11" fontId="11" numFmtId="49" xfId="0" applyAlignment="1" applyBorder="1" applyFont="1" applyNumberFormat="1">
      <alignment shrinkToFit="0" vertical="top" wrapText="1"/>
    </xf>
    <xf borderId="23" fillId="11" fontId="3" numFmtId="49" xfId="0" applyAlignment="1" applyBorder="1" applyFont="1" applyNumberFormat="1">
      <alignment vertical="top"/>
    </xf>
    <xf borderId="23" fillId="11" fontId="3" numFmtId="49" xfId="0" applyAlignment="1" applyBorder="1" applyFont="1" applyNumberFormat="1">
      <alignment readingOrder="0" shrinkToFit="0" vertical="top" wrapText="1"/>
    </xf>
    <xf borderId="23" fillId="0" fontId="40" numFmtId="0" xfId="0" applyAlignment="1" applyBorder="1" applyFont="1">
      <alignment readingOrder="0" shrinkToFit="0" vertical="top" wrapText="1"/>
    </xf>
    <xf borderId="23" fillId="11" fontId="36" numFmtId="49" xfId="0" applyAlignment="1" applyBorder="1" applyFont="1" applyNumberFormat="1">
      <alignment readingOrder="0" vertical="top"/>
    </xf>
    <xf borderId="23" fillId="11" fontId="37" numFmtId="49" xfId="0" applyAlignment="1" applyBorder="1" applyFont="1" applyNumberFormat="1">
      <alignment readingOrder="0" shrinkToFit="0" vertical="top" wrapText="1"/>
    </xf>
    <xf borderId="23" fillId="11" fontId="180" numFmtId="0" xfId="0" applyAlignment="1" applyBorder="1" applyFont="1">
      <alignment readingOrder="0" shrinkToFit="0" vertical="top" wrapText="1"/>
    </xf>
    <xf borderId="21" fillId="35" fontId="177" numFmtId="49" xfId="0" applyAlignment="1" applyBorder="1" applyFont="1" applyNumberFormat="1">
      <alignment shrinkToFit="0" vertical="top" wrapText="1"/>
    </xf>
    <xf borderId="22" fillId="35" fontId="36" numFmtId="49" xfId="0" applyAlignment="1" applyBorder="1" applyFont="1" applyNumberFormat="1">
      <alignment vertical="top"/>
    </xf>
    <xf borderId="22" fillId="35" fontId="36" numFmtId="0" xfId="0" applyAlignment="1" applyBorder="1" applyFont="1">
      <alignment horizontal="center" vertical="center"/>
    </xf>
    <xf borderId="22" fillId="35" fontId="36" numFmtId="0" xfId="0" applyAlignment="1" applyBorder="1" applyFont="1">
      <alignment horizontal="center" readingOrder="0" vertical="center"/>
    </xf>
    <xf borderId="22" fillId="35" fontId="36" numFmtId="0" xfId="0" applyAlignment="1" applyBorder="1" applyFont="1">
      <alignment shrinkToFit="0" vertical="top" wrapText="1"/>
    </xf>
    <xf borderId="23" fillId="11" fontId="36" numFmtId="49" xfId="0" applyAlignment="1" applyBorder="1" applyFont="1" applyNumberFormat="1">
      <alignment shrinkToFit="0" vertical="top" wrapText="1"/>
    </xf>
    <xf borderId="24" fillId="11" fontId="37" numFmtId="49" xfId="0" applyAlignment="1" applyBorder="1" applyFont="1" applyNumberFormat="1">
      <alignment shrinkToFit="0" vertical="top" wrapText="1"/>
    </xf>
    <xf borderId="24" fillId="11" fontId="36" numFmtId="49" xfId="0" applyAlignment="1" applyBorder="1" applyFont="1" applyNumberFormat="1">
      <alignment vertical="top"/>
    </xf>
    <xf borderId="23" fillId="0" fontId="179" numFmtId="0" xfId="0" applyAlignment="1" applyBorder="1" applyFont="1">
      <alignment readingOrder="0" shrinkToFit="0" vertical="top" wrapText="1"/>
    </xf>
    <xf borderId="21" fillId="35" fontId="181" numFmtId="49" xfId="0" applyAlignment="1" applyBorder="1" applyFont="1" applyNumberFormat="1">
      <alignment shrinkToFit="0" vertical="top" wrapText="1"/>
    </xf>
    <xf borderId="24" fillId="11" fontId="37" numFmtId="49" xfId="0" applyAlignment="1" applyBorder="1" applyFont="1" applyNumberFormat="1">
      <alignment readingOrder="0" shrinkToFit="0" vertical="top" wrapText="1"/>
    </xf>
    <xf borderId="16" fillId="11" fontId="36" numFmtId="0" xfId="0" applyAlignment="1" applyBorder="1" applyFont="1">
      <alignment shrinkToFit="0" vertical="top" wrapText="1"/>
    </xf>
    <xf borderId="23" fillId="11" fontId="3" numFmtId="49" xfId="0" applyAlignment="1" applyBorder="1" applyFont="1" applyNumberFormat="1">
      <alignment shrinkToFit="0" vertical="top" wrapText="1"/>
    </xf>
    <xf borderId="21" fillId="34" fontId="176" numFmtId="49" xfId="0" applyAlignment="1" applyBorder="1" applyFont="1" applyNumberFormat="1">
      <alignment shrinkToFit="0" vertical="top" wrapText="1"/>
    </xf>
    <xf borderId="22" fillId="34" fontId="36" numFmtId="49" xfId="0" applyAlignment="1" applyBorder="1" applyFont="1" applyNumberFormat="1">
      <alignment vertical="top"/>
    </xf>
    <xf borderId="22" fillId="34" fontId="36" numFmtId="0" xfId="0" applyAlignment="1" applyBorder="1" applyFont="1">
      <alignment horizontal="center" vertical="center"/>
    </xf>
    <xf borderId="16" fillId="0" fontId="36" numFmtId="0" xfId="0" applyAlignment="1" applyBorder="1" applyFont="1">
      <alignment readingOrder="0" shrinkToFit="0" vertical="top" wrapText="1"/>
    </xf>
    <xf borderId="23" fillId="0" fontId="36" numFmtId="49" xfId="0" applyAlignment="1" applyBorder="1" applyFont="1" applyNumberFormat="1">
      <alignment readingOrder="0" vertical="top"/>
    </xf>
    <xf borderId="21" fillId="36" fontId="182" numFmtId="49" xfId="0" applyAlignment="1" applyBorder="1" applyFill="1" applyFont="1" applyNumberFormat="1">
      <alignment shrinkToFit="0" vertical="top" wrapText="1"/>
    </xf>
    <xf borderId="22" fillId="36" fontId="36" numFmtId="49" xfId="0" applyAlignment="1" applyBorder="1" applyFont="1" applyNumberFormat="1">
      <alignment vertical="top"/>
    </xf>
    <xf borderId="16" fillId="36" fontId="36" numFmtId="0" xfId="0" applyAlignment="1" applyBorder="1" applyFont="1">
      <alignment horizontal="center" readingOrder="0" shrinkToFit="0" vertical="center" wrapText="0"/>
    </xf>
    <xf borderId="22" fillId="36" fontId="36" numFmtId="0" xfId="0" applyAlignment="1" applyBorder="1" applyFont="1">
      <alignment horizontal="center" readingOrder="0" shrinkToFit="0" vertical="center" wrapText="0"/>
    </xf>
    <xf borderId="22" fillId="36" fontId="36" numFmtId="0" xfId="0" applyAlignment="1" applyBorder="1" applyFont="1">
      <alignment horizontal="center" readingOrder="0" vertical="center"/>
    </xf>
    <xf borderId="22" fillId="36" fontId="36" numFmtId="0" xfId="0" applyAlignment="1" applyBorder="1" applyFont="1">
      <alignment shrinkToFit="0" vertical="top" wrapText="1"/>
    </xf>
    <xf borderId="16" fillId="36" fontId="36" numFmtId="0" xfId="0" applyAlignment="1" applyBorder="1" applyFont="1">
      <alignment shrinkToFit="0" vertical="top" wrapText="1"/>
    </xf>
    <xf borderId="7" fillId="22" fontId="181" numFmtId="49" xfId="0" applyAlignment="1" applyBorder="1" applyFont="1" applyNumberFormat="1">
      <alignment shrinkToFit="0" vertical="top" wrapText="1"/>
    </xf>
    <xf borderId="16" fillId="22" fontId="36" numFmtId="49" xfId="0" applyAlignment="1" applyBorder="1" applyFont="1" applyNumberFormat="1">
      <alignment vertical="top"/>
    </xf>
    <xf borderId="16" fillId="22" fontId="36" numFmtId="0" xfId="0" applyAlignment="1" applyBorder="1" applyFont="1">
      <alignment horizontal="center" readingOrder="0" shrinkToFit="0" vertical="center" wrapText="0"/>
    </xf>
    <xf borderId="16" fillId="22" fontId="36" numFmtId="0" xfId="0" applyAlignment="1" applyBorder="1" applyFont="1">
      <alignment horizontal="center" readingOrder="0" vertical="center"/>
    </xf>
    <xf borderId="16" fillId="22" fontId="36" numFmtId="0" xfId="0" applyAlignment="1" applyBorder="1" applyFont="1">
      <alignment shrinkToFit="0" vertical="top" wrapText="1"/>
    </xf>
    <xf borderId="23" fillId="0" fontId="183" numFmtId="0" xfId="0" applyAlignment="1" applyBorder="1" applyFont="1">
      <alignment readingOrder="0" shrinkToFit="0" vertical="top" wrapText="1"/>
    </xf>
    <xf borderId="21" fillId="22" fontId="181" numFmtId="49" xfId="0" applyAlignment="1" applyBorder="1" applyFont="1" applyNumberFormat="1">
      <alignment shrinkToFit="0" vertical="top" wrapText="1"/>
    </xf>
    <xf borderId="22" fillId="22" fontId="36" numFmtId="49" xfId="0" applyAlignment="1" applyBorder="1" applyFont="1" applyNumberFormat="1">
      <alignment vertical="top"/>
    </xf>
    <xf borderId="22" fillId="22" fontId="36" numFmtId="0" xfId="0" applyAlignment="1" applyBorder="1" applyFont="1">
      <alignment horizontal="center" readingOrder="0" vertical="center"/>
    </xf>
    <xf borderId="22" fillId="22" fontId="36" numFmtId="0" xfId="0" applyAlignment="1" applyBorder="1" applyFont="1">
      <alignment shrinkToFit="0" vertical="top" wrapText="1"/>
    </xf>
    <xf borderId="24" fillId="11" fontId="11" numFmtId="49" xfId="0" applyAlignment="1" applyBorder="1" applyFont="1" applyNumberFormat="1">
      <alignment shrinkToFit="0" vertical="top" wrapText="1"/>
    </xf>
    <xf borderId="23" fillId="0" fontId="184" numFmtId="0" xfId="0" applyAlignment="1" applyBorder="1" applyFont="1">
      <alignment horizontal="left" readingOrder="0" shrinkToFit="0" vertical="top" wrapText="1"/>
    </xf>
    <xf borderId="23" fillId="11" fontId="36" numFmtId="0" xfId="0" applyAlignment="1" applyBorder="1" applyFont="1">
      <alignment horizontal="center" readingOrder="0" shrinkToFit="0" vertical="center" wrapText="0"/>
    </xf>
    <xf borderId="22" fillId="36" fontId="185" numFmtId="49" xfId="0" applyAlignment="1" applyBorder="1" applyFont="1" applyNumberFormat="1">
      <alignment shrinkToFit="0" vertical="top" wrapText="1"/>
    </xf>
    <xf borderId="23" fillId="0" fontId="36" numFmtId="0" xfId="0" applyAlignment="1" applyBorder="1" applyFont="1">
      <alignment shrinkToFit="0" vertical="top" wrapText="1"/>
    </xf>
    <xf borderId="16" fillId="0" fontId="36" numFmtId="0" xfId="0" applyAlignment="1" applyBorder="1" applyFont="1">
      <alignment shrinkToFit="0" vertical="top" wrapText="1"/>
    </xf>
    <xf borderId="24" fillId="2" fontId="3" numFmtId="49" xfId="0" applyAlignment="1" applyBorder="1" applyFont="1" applyNumberFormat="1">
      <alignment vertical="top"/>
    </xf>
    <xf borderId="23" fillId="2" fontId="186" numFmtId="49" xfId="0" applyAlignment="1" applyBorder="1" applyFont="1" applyNumberFormat="1">
      <alignment shrinkToFit="0" vertical="top" wrapText="1"/>
    </xf>
    <xf borderId="23" fillId="2" fontId="3" numFmtId="49" xfId="0" applyAlignment="1" applyBorder="1" applyFont="1" applyNumberFormat="1">
      <alignment vertical="top"/>
    </xf>
    <xf borderId="23" fillId="2" fontId="107" numFmtId="49" xfId="0" applyAlignment="1" applyBorder="1" applyFont="1" applyNumberFormat="1">
      <alignment shrinkToFit="0" vertical="top" wrapText="1"/>
    </xf>
    <xf borderId="6" fillId="2" fontId="1" numFmtId="0" xfId="0" applyAlignment="1" applyBorder="1" applyFont="1">
      <alignment horizontal="center" readingOrder="0" shrinkToFit="0" vertical="center" wrapText="0"/>
    </xf>
    <xf borderId="23" fillId="2" fontId="3" numFmtId="0" xfId="0" applyAlignment="1" applyBorder="1" applyFont="1">
      <alignment horizontal="center" readingOrder="0" shrinkToFit="0" vertical="center" wrapText="0"/>
    </xf>
    <xf borderId="23" fillId="2" fontId="1" numFmtId="0" xfId="0" applyAlignment="1" applyBorder="1" applyFont="1">
      <alignment horizontal="center" readingOrder="0" shrinkToFit="0" vertical="center" wrapText="0"/>
    </xf>
    <xf borderId="24" fillId="2" fontId="3" numFmtId="0" xfId="0" applyAlignment="1" applyBorder="1" applyFont="1">
      <alignment horizontal="center" vertical="center"/>
    </xf>
    <xf borderId="23" fillId="2" fontId="3" numFmtId="0" xfId="0" applyAlignment="1" applyBorder="1" applyFont="1">
      <alignment horizontal="center" vertical="center"/>
    </xf>
    <xf borderId="23" fillId="2" fontId="3" numFmtId="0" xfId="0" applyAlignment="1" applyBorder="1" applyFont="1">
      <alignment vertical="center"/>
    </xf>
    <xf borderId="23" fillId="2" fontId="3" numFmtId="0" xfId="0" applyAlignment="1" applyBorder="1" applyFont="1">
      <alignment shrinkToFit="0" vertical="center" wrapText="1"/>
    </xf>
    <xf borderId="16" fillId="2" fontId="3" numFmtId="0" xfId="0" applyAlignment="1" applyBorder="1" applyFont="1">
      <alignment vertical="center"/>
    </xf>
    <xf borderId="23" fillId="11" fontId="36" numFmtId="0" xfId="0" applyAlignment="1" applyBorder="1" applyFont="1">
      <alignment shrinkToFit="0" vertical="top" wrapText="1"/>
    </xf>
    <xf borderId="22" fillId="22" fontId="36" numFmtId="0" xfId="0" applyAlignment="1" applyBorder="1" applyFont="1">
      <alignment horizontal="center" readingOrder="0" shrinkToFit="0" vertical="center" wrapText="0"/>
    </xf>
    <xf borderId="23" fillId="11" fontId="187" numFmtId="49" xfId="0" applyAlignment="1" applyBorder="1" applyFont="1" applyNumberFormat="1">
      <alignment readingOrder="0" shrinkToFit="0" vertical="top" wrapText="1"/>
    </xf>
    <xf borderId="22" fillId="11" fontId="36" numFmtId="49" xfId="0" applyAlignment="1" applyBorder="1" applyFont="1" applyNumberFormat="1">
      <alignment shrinkToFit="0" vertical="top" wrapText="1"/>
    </xf>
    <xf borderId="132" fillId="0" fontId="36" numFmtId="0" xfId="0" applyAlignment="1" applyBorder="1" applyFont="1">
      <alignment horizontal="center" readingOrder="0" shrinkToFit="0" vertical="center" wrapText="0"/>
    </xf>
    <xf borderId="7" fillId="26" fontId="176" numFmtId="0" xfId="0" applyAlignment="1" applyBorder="1" applyFont="1">
      <alignment shrinkToFit="0" vertical="top" wrapText="1"/>
    </xf>
    <xf borderId="16" fillId="26" fontId="188" numFmtId="0" xfId="0" applyAlignment="1" applyBorder="1" applyFont="1">
      <alignment shrinkToFit="0" vertical="top" wrapText="1"/>
    </xf>
    <xf borderId="16" fillId="26" fontId="36" numFmtId="0" xfId="0" applyAlignment="1" applyBorder="1" applyFont="1">
      <alignment vertical="top"/>
    </xf>
    <xf borderId="16" fillId="26" fontId="36" numFmtId="0" xfId="0" applyAlignment="1" applyBorder="1" applyFont="1">
      <alignment horizontal="center" readingOrder="0" shrinkToFit="0" vertical="center" wrapText="0"/>
    </xf>
    <xf borderId="16" fillId="26" fontId="36" numFmtId="0" xfId="0" applyAlignment="1" applyBorder="1" applyFont="1">
      <alignment horizontal="center" readingOrder="0" vertical="center"/>
    </xf>
    <xf borderId="16" fillId="26" fontId="36" numFmtId="0" xfId="0" applyAlignment="1" applyBorder="1" applyFont="1">
      <alignment shrinkToFit="0" vertical="top" wrapText="1"/>
    </xf>
    <xf borderId="16" fillId="26" fontId="36" numFmtId="0" xfId="0" applyAlignment="1" applyBorder="1" applyFont="1">
      <alignment shrinkToFit="0" vertical="top" wrapText="1"/>
    </xf>
    <xf borderId="6" fillId="11" fontId="36" numFmtId="0" xfId="0" applyAlignment="1" applyBorder="1" applyFont="1">
      <alignment horizontal="center" readingOrder="0" shrinkToFit="0" vertical="center" wrapText="0"/>
    </xf>
    <xf borderId="16" fillId="11" fontId="36" numFmtId="0" xfId="0" applyAlignment="1" applyBorder="1" applyFont="1">
      <alignment shrinkToFit="0" vertical="top" wrapText="1"/>
    </xf>
    <xf borderId="21" fillId="37" fontId="176" numFmtId="0" xfId="0" applyAlignment="1" applyBorder="1" applyFill="1" applyFont="1">
      <alignment readingOrder="0" shrinkToFit="0" vertical="top" wrapText="0"/>
    </xf>
    <xf borderId="22" fillId="37" fontId="36" numFmtId="0" xfId="0" applyAlignment="1" applyBorder="1" applyFont="1">
      <alignment vertical="top"/>
    </xf>
    <xf borderId="22" fillId="37" fontId="36" numFmtId="0" xfId="0" applyAlignment="1" applyBorder="1" applyFont="1">
      <alignment horizontal="center" readingOrder="0" shrinkToFit="0" vertical="center" wrapText="0"/>
    </xf>
    <xf borderId="16" fillId="37" fontId="36" numFmtId="0" xfId="0" applyAlignment="1" applyBorder="1" applyFont="1">
      <alignment horizontal="center" readingOrder="0" shrinkToFit="0" vertical="center" wrapText="0"/>
    </xf>
    <xf borderId="22" fillId="37" fontId="36" numFmtId="0" xfId="0" applyAlignment="1" applyBorder="1" applyFont="1">
      <alignment horizontal="center" readingOrder="0" vertical="center"/>
    </xf>
    <xf borderId="22" fillId="37" fontId="36" numFmtId="0" xfId="0" applyAlignment="1" applyBorder="1" applyFont="1">
      <alignment horizontal="center" vertical="center"/>
    </xf>
    <xf borderId="22" fillId="37" fontId="36" numFmtId="0" xfId="0" applyAlignment="1" applyBorder="1" applyFont="1">
      <alignment shrinkToFit="0" vertical="top" wrapText="1"/>
    </xf>
    <xf borderId="22" fillId="37" fontId="36" numFmtId="0" xfId="0" applyAlignment="1" applyBorder="1" applyFont="1">
      <alignment shrinkToFit="0" vertical="top" wrapText="1"/>
    </xf>
    <xf borderId="16" fillId="37" fontId="36" numFmtId="0" xfId="0" applyAlignment="1" applyBorder="1" applyFont="1">
      <alignment shrinkToFit="0" vertical="top" wrapText="1"/>
    </xf>
    <xf borderId="24" fillId="0" fontId="37" numFmtId="49" xfId="0" applyAlignment="1" applyBorder="1" applyFont="1" applyNumberFormat="1">
      <alignment readingOrder="0" shrinkToFit="0" vertical="top" wrapText="1"/>
    </xf>
    <xf borderId="23" fillId="38" fontId="36" numFmtId="0" xfId="0" applyAlignment="1" applyBorder="1" applyFill="1" applyFont="1">
      <alignment readingOrder="0" shrinkToFit="0" vertical="top" wrapText="1"/>
    </xf>
    <xf borderId="21" fillId="39" fontId="176" numFmtId="0" xfId="0" applyAlignment="1" applyBorder="1" applyFill="1" applyFont="1">
      <alignment readingOrder="0" shrinkToFit="0" vertical="top" wrapText="0"/>
    </xf>
    <xf borderId="22" fillId="39" fontId="36" numFmtId="0" xfId="0" applyAlignment="1" applyBorder="1" applyFont="1">
      <alignment vertical="top"/>
    </xf>
    <xf borderId="22" fillId="39" fontId="36" numFmtId="0" xfId="0" applyAlignment="1" applyBorder="1" applyFont="1">
      <alignment horizontal="center" readingOrder="0" shrinkToFit="0" vertical="center" wrapText="0"/>
    </xf>
    <xf borderId="16" fillId="39" fontId="36" numFmtId="0" xfId="0" applyAlignment="1" applyBorder="1" applyFont="1">
      <alignment horizontal="center" readingOrder="0" shrinkToFit="0" vertical="center" wrapText="0"/>
    </xf>
    <xf borderId="22" fillId="39" fontId="36" numFmtId="0" xfId="0" applyAlignment="1" applyBorder="1" applyFont="1">
      <alignment horizontal="center" readingOrder="0" vertical="center"/>
    </xf>
    <xf borderId="22" fillId="39" fontId="36" numFmtId="0" xfId="0" applyAlignment="1" applyBorder="1" applyFont="1">
      <alignment shrinkToFit="0" vertical="top" wrapText="1"/>
    </xf>
    <xf borderId="22" fillId="39" fontId="36" numFmtId="0" xfId="0" applyAlignment="1" applyBorder="1" applyFont="1">
      <alignment shrinkToFit="0" vertical="top" wrapText="1"/>
    </xf>
    <xf borderId="16" fillId="39" fontId="36" numFmtId="0" xfId="0" applyAlignment="1" applyBorder="1" applyFont="1">
      <alignment shrinkToFit="0" vertical="top" wrapText="1"/>
    </xf>
    <xf borderId="24" fillId="0" fontId="36" numFmtId="0" xfId="0" applyAlignment="1" applyBorder="1" applyFont="1">
      <alignment readingOrder="0" shrinkToFit="0" vertical="top" wrapText="1"/>
    </xf>
    <xf borderId="24" fillId="0" fontId="36" numFmtId="0" xfId="0" applyAlignment="1" applyBorder="1" applyFont="1">
      <alignment vertical="top"/>
    </xf>
    <xf borderId="24" fillId="0" fontId="36" numFmtId="0" xfId="0" applyAlignment="1" applyBorder="1" applyFont="1">
      <alignment horizontal="center" readingOrder="0" shrinkToFit="0" vertical="center" wrapText="0"/>
    </xf>
    <xf borderId="24" fillId="0" fontId="36" numFmtId="0" xfId="0" applyAlignment="1" applyBorder="1" applyFont="1">
      <alignment shrinkToFit="0" vertical="top" wrapText="1"/>
    </xf>
    <xf borderId="7" fillId="0" fontId="36" numFmtId="0" xfId="0" applyAlignment="1" applyBorder="1" applyFont="1">
      <alignment shrinkToFit="0" vertical="top" wrapText="1"/>
    </xf>
    <xf borderId="24" fillId="0" fontId="36" numFmtId="0" xfId="0" applyAlignment="1" applyBorder="1" applyFont="1">
      <alignment readingOrder="0" vertical="top"/>
    </xf>
    <xf borderId="24" fillId="29" fontId="36" numFmtId="0" xfId="0" applyAlignment="1" applyBorder="1" applyFont="1">
      <alignment readingOrder="0" shrinkToFit="0" vertical="top" wrapText="1"/>
    </xf>
    <xf borderId="7" fillId="0" fontId="36" numFmtId="0" xfId="0" applyAlignment="1" applyBorder="1" applyFont="1">
      <alignment readingOrder="0" shrinkToFit="0" vertical="top" wrapText="1"/>
    </xf>
    <xf borderId="24" fillId="0" fontId="36" numFmtId="0" xfId="0" applyAlignment="1" applyBorder="1" applyFont="1">
      <alignment readingOrder="0" shrinkToFit="0" vertical="top" wrapText="1"/>
    </xf>
    <xf borderId="24" fillId="0" fontId="189" numFmtId="0" xfId="0" applyAlignment="1" applyBorder="1" applyFont="1">
      <alignment readingOrder="0" shrinkToFit="0" vertical="top" wrapText="1"/>
    </xf>
    <xf borderId="24" fillId="0" fontId="36" numFmtId="0" xfId="0" applyAlignment="1" applyBorder="1" applyFont="1">
      <alignment shrinkToFit="0" vertical="top" wrapText="1"/>
    </xf>
    <xf borderId="21" fillId="27" fontId="177" numFmtId="0" xfId="0" applyAlignment="1" applyBorder="1" applyFont="1">
      <alignment shrinkToFit="0" vertical="top" wrapText="1"/>
    </xf>
    <xf borderId="22" fillId="27" fontId="36" numFmtId="0" xfId="0" applyAlignment="1" applyBorder="1" applyFont="1">
      <alignment vertical="top"/>
    </xf>
    <xf borderId="22" fillId="27" fontId="36" numFmtId="0" xfId="0" applyAlignment="1" applyBorder="1" applyFont="1">
      <alignment horizontal="center" readingOrder="0" shrinkToFit="0" vertical="center" wrapText="0"/>
    </xf>
    <xf borderId="16" fillId="27" fontId="36" numFmtId="0" xfId="0" applyAlignment="1" applyBorder="1" applyFont="1">
      <alignment horizontal="center" readingOrder="0" shrinkToFit="0" vertical="center" wrapText="0"/>
    </xf>
    <xf borderId="22" fillId="27" fontId="36" numFmtId="0" xfId="0" applyAlignment="1" applyBorder="1" applyFont="1">
      <alignment horizontal="center" readingOrder="0" vertical="center"/>
    </xf>
    <xf borderId="22" fillId="27" fontId="36" numFmtId="0" xfId="0" applyAlignment="1" applyBorder="1" applyFont="1">
      <alignment shrinkToFit="0" vertical="top" wrapText="1"/>
    </xf>
    <xf borderId="22" fillId="27" fontId="36" numFmtId="0" xfId="0" applyAlignment="1" applyBorder="1" applyFont="1">
      <alignment shrinkToFit="0" vertical="top" wrapText="1"/>
    </xf>
    <xf borderId="16" fillId="27" fontId="36" numFmtId="0" xfId="0" applyAlignment="1" applyBorder="1" applyFont="1">
      <alignment shrinkToFit="0" vertical="top" wrapText="1"/>
    </xf>
    <xf borderId="23" fillId="0" fontId="190" numFmtId="0" xfId="0" applyAlignment="1" applyBorder="1" applyFont="1">
      <alignment readingOrder="0" vertical="top"/>
    </xf>
    <xf borderId="23" fillId="0" fontId="36" numFmtId="0" xfId="0" applyAlignment="1" applyBorder="1" applyFont="1">
      <alignment vertical="top"/>
    </xf>
    <xf borderId="18" fillId="0" fontId="36" numFmtId="0" xfId="0" applyAlignment="1" applyBorder="1" applyFont="1">
      <alignment shrinkToFit="0" vertical="top" wrapText="1"/>
    </xf>
    <xf borderId="24" fillId="0" fontId="36" numFmtId="0" xfId="0" applyAlignment="1" applyBorder="1" applyFont="1">
      <alignment shrinkToFit="0" vertical="center" wrapText="1"/>
    </xf>
    <xf borderId="0" fillId="0" fontId="36" numFmtId="0" xfId="0" applyAlignment="1" applyFont="1">
      <alignment readingOrder="0" shrinkToFit="0" vertical="top" wrapText="1"/>
    </xf>
    <xf borderId="24" fillId="40" fontId="191" numFmtId="0" xfId="0" applyAlignment="1" applyBorder="1" applyFill="1" applyFont="1">
      <alignment readingOrder="0" shrinkToFit="0" vertical="top" wrapText="0"/>
    </xf>
    <xf borderId="23" fillId="40" fontId="36" numFmtId="0" xfId="0" applyAlignment="1" applyBorder="1" applyFont="1">
      <alignment readingOrder="0" shrinkToFit="0" vertical="top" wrapText="1"/>
    </xf>
    <xf borderId="23" fillId="40" fontId="182" numFmtId="0" xfId="0" applyAlignment="1" applyBorder="1" applyFont="1">
      <alignment readingOrder="0" shrinkToFit="0" vertical="top" wrapText="1"/>
    </xf>
    <xf borderId="23" fillId="40" fontId="36" numFmtId="0" xfId="0" applyAlignment="1" applyBorder="1" applyFont="1">
      <alignment horizontal="center" readingOrder="0" shrinkToFit="0" vertical="center" wrapText="1"/>
    </xf>
    <xf borderId="15" fillId="40" fontId="36" numFmtId="0" xfId="0" applyAlignment="1" applyBorder="1" applyFont="1">
      <alignment horizontal="center" readingOrder="0" shrinkToFit="0" vertical="center" wrapText="1"/>
    </xf>
    <xf borderId="23" fillId="40" fontId="36" numFmtId="0" xfId="0" applyAlignment="1" applyBorder="1" applyFont="1">
      <alignment shrinkToFit="0" vertical="top" wrapText="1"/>
    </xf>
    <xf borderId="6" fillId="40" fontId="36" numFmtId="0" xfId="0" applyAlignment="1" applyBorder="1" applyFont="1">
      <alignment readingOrder="0" shrinkToFit="0" vertical="top" wrapText="1"/>
    </xf>
    <xf borderId="0" fillId="40" fontId="36" numFmtId="0" xfId="0" applyAlignment="1" applyFont="1">
      <alignment readingOrder="0" shrinkToFit="0" vertical="top" wrapText="1"/>
    </xf>
    <xf borderId="15" fillId="0" fontId="36" numFmtId="0" xfId="0" applyAlignment="1" applyBorder="1" applyFont="1">
      <alignment horizontal="center" readingOrder="0" shrinkToFit="0" vertical="center" wrapText="1"/>
    </xf>
    <xf borderId="0" fillId="0" fontId="36" numFmtId="0" xfId="0" applyAlignment="1" applyFont="1">
      <alignment shrinkToFit="0" vertical="top" wrapText="1"/>
    </xf>
    <xf borderId="15" fillId="0" fontId="36" numFmtId="0" xfId="0" applyAlignment="1" applyBorder="1" applyFont="1">
      <alignment horizontal="center" shrinkToFit="0" vertical="center" wrapText="1"/>
    </xf>
    <xf borderId="0" fillId="0" fontId="36" numFmtId="0" xfId="0" applyAlignment="1" applyFont="1">
      <alignment shrinkToFit="0" vertical="top" wrapText="1"/>
    </xf>
    <xf borderId="6" fillId="0" fontId="36" numFmtId="0" xfId="0" applyAlignment="1" applyBorder="1" applyFont="1">
      <alignment shrinkToFit="0" vertical="top" wrapText="1"/>
    </xf>
    <xf borderId="6" fillId="0" fontId="36" numFmtId="0" xfId="0" applyAlignment="1" applyBorder="1" applyFont="1">
      <alignment readingOrder="0" shrinkToFit="0" vertical="top" wrapText="1"/>
    </xf>
    <xf borderId="0" fillId="0" fontId="36" numFmtId="0" xfId="0" applyAlignment="1" applyFont="1">
      <alignment readingOrder="0" shrinkToFit="0" vertical="top" wrapText="1"/>
    </xf>
    <xf borderId="6" fillId="0" fontId="36" numFmtId="0" xfId="0" applyAlignment="1" applyBorder="1" applyFont="1">
      <alignment horizontal="center" shrinkToFit="0" vertical="center" wrapText="1"/>
    </xf>
    <xf borderId="24" fillId="3" fontId="36" numFmtId="0" xfId="0" applyAlignment="1" applyBorder="1" applyFont="1">
      <alignment horizontal="center" shrinkToFit="0" vertical="center" wrapText="0"/>
    </xf>
    <xf borderId="23" fillId="3" fontId="36" numFmtId="0" xfId="0" applyAlignment="1" applyBorder="1" applyFont="1">
      <alignment horizontal="center" shrinkToFit="0" vertical="center" wrapText="0"/>
    </xf>
    <xf borderId="6" fillId="3" fontId="36" numFmtId="0" xfId="0" applyAlignment="1" applyBorder="1" applyFont="1">
      <alignment horizontal="center" readingOrder="0" shrinkToFit="0" vertical="top" wrapText="1"/>
    </xf>
    <xf borderId="0" fillId="3" fontId="36" numFmtId="0" xfId="0" applyAlignment="1" applyFont="1">
      <alignment horizontal="center" readingOrder="0" shrinkToFit="0" vertical="top" wrapText="1"/>
    </xf>
    <xf borderId="1" fillId="0" fontId="35" numFmtId="0" xfId="0" applyAlignment="1" applyBorder="1" applyFont="1">
      <alignment horizontal="center" shrinkToFit="0" vertical="center" wrapText="0"/>
    </xf>
    <xf borderId="1" fillId="2" fontId="36" numFmtId="0" xfId="0" applyAlignment="1" applyBorder="1" applyFont="1">
      <alignment horizontal="center" readingOrder="0" shrinkToFit="0" vertical="center" wrapText="0"/>
    </xf>
    <xf borderId="1" fillId="2" fontId="36" numFmtId="0" xfId="0" applyAlignment="1" applyBorder="1" applyFont="1">
      <alignment horizontal="center" shrinkToFit="0" vertical="center" wrapText="1"/>
    </xf>
    <xf borderId="1" fillId="2" fontId="36" numFmtId="0" xfId="0" applyAlignment="1" applyBorder="1" applyFont="1">
      <alignment horizontal="center" readingOrder="0" vertical="center"/>
    </xf>
    <xf borderId="0" fillId="0" fontId="36" numFmtId="0" xfId="0" applyAlignment="1" applyFont="1">
      <alignment horizontal="center" readingOrder="0" vertical="center"/>
    </xf>
    <xf borderId="23" fillId="0" fontId="11" numFmtId="0" xfId="0" applyAlignment="1" applyBorder="1" applyFont="1">
      <alignment horizontal="left" shrinkToFit="0" vertical="center" wrapText="0"/>
    </xf>
    <xf borderId="23" fillId="12" fontId="3" numFmtId="0" xfId="0" applyAlignment="1" applyBorder="1" applyFont="1">
      <alignment vertical="center"/>
    </xf>
    <xf borderId="6" fillId="10" fontId="192" numFmtId="0" xfId="0" applyAlignment="1" applyBorder="1" applyFont="1">
      <alignment shrinkToFit="0" vertical="center" wrapText="1"/>
    </xf>
    <xf borderId="15" fillId="10" fontId="3" numFmtId="0" xfId="0" applyAlignment="1" applyBorder="1" applyFont="1">
      <alignment vertical="center"/>
    </xf>
    <xf borderId="6" fillId="10" fontId="1" numFmtId="0" xfId="0" applyAlignment="1" applyBorder="1" applyFont="1">
      <alignment horizontal="center" readingOrder="0" shrinkToFit="0" vertical="center" wrapText="0"/>
    </xf>
    <xf borderId="6" fillId="10" fontId="3" numFmtId="0" xfId="0" applyAlignment="1" applyBorder="1" applyFont="1">
      <alignment shrinkToFit="0" vertical="center" wrapText="1"/>
    </xf>
    <xf borderId="15" fillId="10" fontId="3" numFmtId="0" xfId="0" applyAlignment="1" applyBorder="1" applyFont="1">
      <alignment shrinkToFit="0" vertical="center" wrapText="1"/>
    </xf>
    <xf borderId="6" fillId="10" fontId="1" numFmtId="0" xfId="0" applyAlignment="1" applyBorder="1" applyFont="1">
      <alignment shrinkToFit="0" vertical="center" wrapText="1"/>
    </xf>
    <xf borderId="24" fillId="10" fontId="192" numFmtId="0" xfId="0" applyAlignment="1" applyBorder="1" applyFont="1">
      <alignment shrinkToFit="0" vertical="center" wrapText="1"/>
    </xf>
    <xf borderId="23" fillId="10" fontId="3" numFmtId="0" xfId="0" applyAlignment="1" applyBorder="1" applyFont="1">
      <alignment vertical="center"/>
    </xf>
    <xf borderId="23" fillId="10" fontId="3" numFmtId="0" xfId="0" applyAlignment="1" applyBorder="1" applyFont="1">
      <alignment horizontal="center" readingOrder="0" shrinkToFit="0" vertical="center" wrapText="0"/>
    </xf>
    <xf borderId="24" fillId="10" fontId="3" numFmtId="0" xfId="0" applyAlignment="1" applyBorder="1" applyFont="1">
      <alignment shrinkToFit="0" vertical="center" wrapText="1"/>
    </xf>
    <xf borderId="23" fillId="10" fontId="3" numFmtId="0" xfId="0" applyAlignment="1" applyBorder="1" applyFont="1">
      <alignment shrinkToFit="0" vertical="center" wrapText="1"/>
    </xf>
    <xf borderId="15" fillId="10" fontId="3" numFmtId="0" xfId="0" applyAlignment="1" applyBorder="1" applyFont="1">
      <alignment shrinkToFit="0" vertical="center" wrapText="1"/>
    </xf>
    <xf borderId="23" fillId="0" fontId="3" numFmtId="0" xfId="0" applyAlignment="1" applyBorder="1" applyFont="1">
      <alignment horizontal="center" readingOrder="0" vertical="center"/>
    </xf>
    <xf borderId="23" fillId="0" fontId="193" numFmtId="0" xfId="0" applyAlignment="1" applyBorder="1" applyFont="1">
      <alignment readingOrder="0" shrinkToFit="0" vertical="center" wrapText="1"/>
    </xf>
    <xf borderId="23" fillId="0" fontId="107" numFmtId="0" xfId="0" applyAlignment="1" applyBorder="1" applyFont="1">
      <alignment readingOrder="0" shrinkToFit="0" vertical="top" wrapText="1"/>
    </xf>
    <xf borderId="23" fillId="0" fontId="107" numFmtId="0" xfId="0" applyAlignment="1" applyBorder="1" applyFont="1">
      <alignment readingOrder="0" shrinkToFit="0" vertical="center" wrapText="1"/>
    </xf>
    <xf borderId="23" fillId="0" fontId="3" numFmtId="0" xfId="0" applyAlignment="1" applyBorder="1" applyFont="1">
      <alignment readingOrder="0" shrinkToFit="0" vertical="top" wrapText="1"/>
    </xf>
    <xf borderId="23" fillId="0" fontId="194" numFmtId="0" xfId="0" applyAlignment="1" applyBorder="1" applyFont="1">
      <alignment readingOrder="0" shrinkToFit="0" vertical="top" wrapText="1"/>
    </xf>
    <xf borderId="23" fillId="0" fontId="11" numFmtId="0" xfId="0" applyAlignment="1" applyBorder="1" applyFont="1">
      <alignment readingOrder="0" shrinkToFit="0" vertical="center" wrapText="1"/>
    </xf>
    <xf borderId="23" fillId="0" fontId="112" numFmtId="0" xfId="0" applyAlignment="1" applyBorder="1" applyFont="1">
      <alignment shrinkToFit="0" vertical="center" wrapText="1"/>
    </xf>
    <xf borderId="23" fillId="0" fontId="195" numFmtId="0" xfId="0" applyAlignment="1" applyBorder="1" applyFont="1">
      <alignment shrinkToFit="0" vertical="center" wrapText="1"/>
    </xf>
    <xf borderId="23" fillId="0" fontId="196" numFmtId="0" xfId="0" applyAlignment="1" applyBorder="1" applyFont="1">
      <alignment shrinkToFit="0" vertical="center" wrapText="1"/>
    </xf>
    <xf borderId="1" fillId="0" fontId="18" numFmtId="0" xfId="0" applyAlignment="1" applyBorder="1" applyFont="1">
      <alignment horizontal="left" shrinkToFit="0" vertical="center" wrapText="0"/>
    </xf>
    <xf borderId="1" fillId="0" fontId="18" numFmtId="0" xfId="0" applyAlignment="1" applyBorder="1" applyFont="1">
      <alignment horizontal="center" shrinkToFit="0" vertical="center" wrapText="0"/>
    </xf>
    <xf borderId="18" fillId="3" fontId="75" numFmtId="0" xfId="0" applyAlignment="1" applyBorder="1" applyFont="1">
      <alignment horizontal="left" readingOrder="0" shrinkToFit="0" vertical="center" wrapText="0"/>
    </xf>
    <xf borderId="18" fillId="3" fontId="51" numFmtId="0" xfId="0" applyAlignment="1" applyBorder="1" applyFont="1">
      <alignment horizontal="left" readingOrder="0" shrinkToFit="0" vertical="center" wrapText="1"/>
    </xf>
    <xf borderId="18" fillId="3" fontId="50" numFmtId="0" xfId="0" applyAlignment="1" applyBorder="1" applyFont="1">
      <alignment horizontal="left" readingOrder="0" shrinkToFit="0" vertical="center" wrapText="1"/>
    </xf>
    <xf borderId="19" fillId="3" fontId="197" numFmtId="0" xfId="0" applyAlignment="1" applyBorder="1" applyFont="1">
      <alignment horizontal="left" readingOrder="0" shrinkToFit="0" vertical="center" wrapText="1"/>
    </xf>
    <xf borderId="0" fillId="3" fontId="75" numFmtId="0" xfId="0" applyAlignment="1" applyFont="1">
      <alignment horizontal="left" readingOrder="0" shrinkToFit="0" vertical="center" wrapText="1"/>
    </xf>
    <xf borderId="6" fillId="12" fontId="75" numFmtId="0" xfId="0" applyAlignment="1" applyBorder="1" applyFont="1">
      <alignment horizontal="center" readingOrder="0" shrinkToFit="0" vertical="center" wrapText="1"/>
    </xf>
    <xf borderId="23" fillId="12" fontId="75" numFmtId="0" xfId="0" applyAlignment="1" applyBorder="1" applyFont="1">
      <alignment horizontal="center" readingOrder="0" shrinkToFit="0" vertical="center" wrapText="1"/>
    </xf>
    <xf borderId="26" fillId="12" fontId="75" numFmtId="0" xfId="0" applyAlignment="1" applyBorder="1" applyFont="1">
      <alignment horizontal="center" readingOrder="0" shrinkToFit="0" vertical="center" wrapText="1"/>
    </xf>
    <xf borderId="43" fillId="12" fontId="75" numFmtId="0" xfId="0" applyAlignment="1" applyBorder="1" applyFont="1">
      <alignment horizontal="center" readingOrder="0" shrinkToFit="0" vertical="center" wrapText="1"/>
    </xf>
    <xf borderId="24" fillId="12" fontId="75" numFmtId="0" xfId="0" applyAlignment="1" applyBorder="1" applyFont="1">
      <alignment horizontal="center" readingOrder="0" shrinkToFit="0" vertical="center" wrapText="1"/>
    </xf>
    <xf borderId="6" fillId="21" fontId="198" numFmtId="0" xfId="0" applyAlignment="1" applyBorder="1" applyFont="1">
      <alignment readingOrder="0" shrinkToFit="0" vertical="center" wrapText="0"/>
    </xf>
    <xf borderId="6" fillId="21" fontId="199" numFmtId="0" xfId="0" applyAlignment="1" applyBorder="1" applyFont="1">
      <alignment shrinkToFit="0" vertical="center" wrapText="0"/>
    </xf>
    <xf borderId="6" fillId="21" fontId="199" numFmtId="0" xfId="0" applyAlignment="1" applyBorder="1" applyFont="1">
      <alignment shrinkToFit="0" vertical="center" wrapText="1"/>
    </xf>
    <xf borderId="6" fillId="21" fontId="199" numFmtId="0" xfId="0" applyAlignment="1" applyBorder="1" applyFont="1">
      <alignment readingOrder="0" shrinkToFit="0" vertical="center" wrapText="1"/>
    </xf>
    <xf borderId="6" fillId="21" fontId="199" numFmtId="0" xfId="0" applyAlignment="1" applyBorder="1" applyFont="1">
      <alignment horizontal="center" shrinkToFit="0" vertical="center" wrapText="0"/>
    </xf>
    <xf borderId="24" fillId="21" fontId="199" numFmtId="0" xfId="0" applyAlignment="1" applyBorder="1" applyFont="1">
      <alignment readingOrder="0" shrinkToFit="0" vertical="center" wrapText="0"/>
    </xf>
    <xf borderId="23" fillId="21" fontId="199" numFmtId="0" xfId="0" applyAlignment="1" applyBorder="1" applyFont="1">
      <alignment readingOrder="0" shrinkToFit="0" vertical="center" wrapText="0"/>
    </xf>
    <xf borderId="24" fillId="21" fontId="199" numFmtId="0" xfId="0" applyAlignment="1" applyBorder="1" applyFont="1">
      <alignment shrinkToFit="0" vertical="center" wrapText="1"/>
    </xf>
    <xf borderId="23" fillId="21" fontId="199" numFmtId="0" xfId="0" applyAlignment="1" applyBorder="1" applyFont="1">
      <alignment readingOrder="0" shrinkToFit="0" vertical="center" wrapText="1"/>
    </xf>
    <xf borderId="23" fillId="21" fontId="139" numFmtId="0" xfId="0" applyAlignment="1" applyBorder="1" applyFont="1">
      <alignment shrinkToFit="0" vertical="center" wrapText="0"/>
    </xf>
    <xf borderId="23" fillId="21" fontId="199" numFmtId="0" xfId="0" applyAlignment="1" applyBorder="1" applyFont="1">
      <alignment shrinkToFit="0" vertical="center" wrapText="0"/>
    </xf>
    <xf borderId="6" fillId="19" fontId="59" numFmtId="0" xfId="0" applyAlignment="1" applyBorder="1" applyFont="1">
      <alignment horizontal="center" shrinkToFit="0" vertical="center" wrapText="0"/>
    </xf>
    <xf borderId="6" fillId="19" fontId="97" numFmtId="0" xfId="0" applyAlignment="1" applyBorder="1" applyFont="1">
      <alignment shrinkToFit="0" vertical="center" wrapText="1"/>
    </xf>
    <xf borderId="6" fillId="19" fontId="200" numFmtId="0" xfId="0" applyAlignment="1" applyBorder="1" applyFont="1">
      <alignment shrinkToFit="0" vertical="center" wrapText="0"/>
    </xf>
    <xf borderId="6" fillId="19" fontId="97" numFmtId="0" xfId="0" applyAlignment="1" applyBorder="1" applyFont="1">
      <alignment shrinkToFit="0" vertical="center" wrapText="0"/>
    </xf>
    <xf borderId="6" fillId="0" fontId="81" numFmtId="0" xfId="0" applyAlignment="1" applyBorder="1" applyFont="1">
      <alignment shrinkToFit="0" vertical="center" wrapText="1"/>
    </xf>
    <xf borderId="6" fillId="0" fontId="200" numFmtId="0" xfId="0" applyAlignment="1" applyBorder="1" applyFont="1">
      <alignment shrinkToFit="0" vertical="center" wrapText="1"/>
    </xf>
    <xf borderId="6" fillId="0" fontId="81" numFmtId="0" xfId="0" applyAlignment="1" applyBorder="1" applyFont="1">
      <alignment readingOrder="0" shrinkToFit="0" vertical="center" wrapText="1"/>
    </xf>
    <xf borderId="6" fillId="0" fontId="200" numFmtId="0" xfId="0" applyAlignment="1" applyBorder="1" applyFont="1">
      <alignment readingOrder="0" shrinkToFit="0" vertical="center" wrapText="1"/>
    </xf>
    <xf borderId="6" fillId="0" fontId="200" numFmtId="0" xfId="0" applyAlignment="1" applyBorder="1" applyFont="1">
      <alignment readingOrder="0" shrinkToFit="0" vertical="center" wrapText="1"/>
    </xf>
    <xf borderId="6" fillId="11" fontId="53" numFmtId="0" xfId="0" applyAlignment="1" applyBorder="1" applyFont="1">
      <alignment shrinkToFit="0" vertical="center" wrapText="0"/>
    </xf>
    <xf borderId="6" fillId="0" fontId="200" numFmtId="0" xfId="0" applyAlignment="1" applyBorder="1" applyFont="1">
      <alignment vertical="center"/>
    </xf>
    <xf borderId="6" fillId="0" fontId="81" numFmtId="0" xfId="0" applyAlignment="1" applyBorder="1" applyFont="1">
      <alignment vertical="center"/>
    </xf>
    <xf borderId="6" fillId="11" fontId="53" numFmtId="0" xfId="0" applyAlignment="1" applyBorder="1" applyFont="1">
      <alignment readingOrder="0" shrinkToFit="0" vertical="center" wrapText="0"/>
    </xf>
    <xf borderId="6" fillId="11" fontId="88" numFmtId="0" xfId="0" applyAlignment="1" applyBorder="1" applyFont="1">
      <alignment shrinkToFit="0" vertical="center" wrapText="1"/>
    </xf>
    <xf borderId="6" fillId="29" fontId="53" numFmtId="0" xfId="0" applyAlignment="1" applyBorder="1" applyFont="1">
      <alignment horizontal="center" readingOrder="0" shrinkToFit="0" vertical="center" wrapText="1"/>
    </xf>
    <xf borderId="6" fillId="0" fontId="200" numFmtId="0" xfId="0" applyAlignment="1" applyBorder="1" applyFont="1">
      <alignment readingOrder="0" shrinkToFit="0" vertical="center" wrapText="1"/>
    </xf>
    <xf borderId="6" fillId="19" fontId="53" numFmtId="0" xfId="0" applyAlignment="1" applyBorder="1" applyFont="1">
      <alignment vertical="center"/>
    </xf>
    <xf borderId="6" fillId="19" fontId="53" numFmtId="0" xfId="0" applyAlignment="1" applyBorder="1" applyFont="1">
      <alignment horizontal="center" vertical="center"/>
    </xf>
    <xf borderId="6" fillId="19" fontId="81" numFmtId="0" xfId="0" applyAlignment="1" applyBorder="1" applyFont="1">
      <alignment shrinkToFit="0" vertical="center" wrapText="1"/>
    </xf>
    <xf borderId="6" fillId="19" fontId="200" numFmtId="0" xfId="0" applyAlignment="1" applyBorder="1" applyFont="1">
      <alignment shrinkToFit="0" vertical="center" wrapText="1"/>
    </xf>
    <xf borderId="6" fillId="11" fontId="53" numFmtId="0" xfId="0" applyAlignment="1" applyBorder="1" applyFont="1">
      <alignment horizontal="center" readingOrder="0" vertical="center"/>
    </xf>
    <xf borderId="6" fillId="0" fontId="106" numFmtId="0" xfId="0" applyAlignment="1" applyBorder="1" applyFont="1">
      <alignment shrinkToFit="0" vertical="center" wrapText="1"/>
    </xf>
    <xf borderId="6" fillId="0" fontId="81" numFmtId="0" xfId="0" applyAlignment="1" applyBorder="1" applyFont="1">
      <alignment readingOrder="0" shrinkToFit="0" vertical="center" wrapText="1"/>
    </xf>
    <xf borderId="6" fillId="19" fontId="201" numFmtId="0" xfId="0" applyAlignment="1" applyBorder="1" applyFont="1">
      <alignment readingOrder="0" shrinkToFit="0" vertical="center" wrapText="1"/>
    </xf>
    <xf borderId="15" fillId="20" fontId="3" numFmtId="0" xfId="0" applyAlignment="1" applyBorder="1" applyFont="1">
      <alignment vertical="center"/>
    </xf>
    <xf borderId="23" fillId="20" fontId="3" numFmtId="0" xfId="0" applyAlignment="1" applyBorder="1" applyFont="1">
      <alignment vertical="center"/>
    </xf>
    <xf borderId="22" fillId="20" fontId="106" numFmtId="0" xfId="0" applyAlignment="1" applyBorder="1" applyFont="1">
      <alignment horizontal="center" readingOrder="0" shrinkToFit="0" vertical="center" wrapText="1"/>
    </xf>
    <xf borderId="15" fillId="20" fontId="11" numFmtId="0" xfId="0" applyAlignment="1" applyBorder="1" applyFont="1">
      <alignment vertical="center"/>
    </xf>
    <xf borderId="15" fillId="0" fontId="53" numFmtId="0" xfId="0" applyAlignment="1" applyBorder="1" applyFont="1">
      <alignment horizontal="center" vertical="center"/>
    </xf>
    <xf borderId="22" fillId="0" fontId="106" numFmtId="0" xfId="0" applyAlignment="1" applyBorder="1" applyFont="1">
      <alignment horizontal="center" readingOrder="0" shrinkToFit="0" vertical="center" wrapText="1"/>
    </xf>
    <xf borderId="23" fillId="0" fontId="11" numFmtId="0" xfId="0" applyAlignment="1" applyBorder="1" applyFont="1">
      <alignment vertical="center"/>
    </xf>
    <xf borderId="23" fillId="11" fontId="53" numFmtId="0" xfId="0" applyAlignment="1" applyBorder="1" applyFont="1">
      <alignment horizontal="center" readingOrder="0" vertical="center"/>
    </xf>
    <xf borderId="23" fillId="25" fontId="53" numFmtId="0" xfId="0" applyAlignment="1" applyBorder="1" applyFont="1">
      <alignment horizontal="center" vertical="center"/>
    </xf>
    <xf borderId="23" fillId="0" fontId="54" numFmtId="0" xfId="0" applyAlignment="1" applyBorder="1" applyFont="1">
      <alignment vertical="center"/>
    </xf>
    <xf borderId="15" fillId="25" fontId="53" numFmtId="0" xfId="0" applyAlignment="1" applyBorder="1" applyFont="1">
      <alignment horizontal="center" vertical="center"/>
    </xf>
    <xf borderId="23" fillId="29" fontId="53" numFmtId="0" xfId="0" applyAlignment="1" applyBorder="1" applyFont="1">
      <alignment horizontal="center" readingOrder="0" vertical="center"/>
    </xf>
    <xf borderId="23" fillId="0" fontId="202" numFmtId="0" xfId="0" applyAlignment="1" applyBorder="1" applyFont="1">
      <alignment horizontal="left" readingOrder="0" vertical="center"/>
    </xf>
    <xf borderId="15" fillId="0" fontId="54" numFmtId="0" xfId="0" applyAlignment="1" applyBorder="1" applyFont="1">
      <alignment vertical="center"/>
    </xf>
    <xf borderId="23" fillId="26" fontId="53" numFmtId="0" xfId="0" applyAlignment="1" applyBorder="1" applyFont="1">
      <alignment horizontal="center" vertical="center"/>
    </xf>
    <xf borderId="15" fillId="26" fontId="53" numFmtId="0" xfId="0" applyAlignment="1" applyBorder="1" applyFont="1">
      <alignment horizontal="center" vertical="center"/>
    </xf>
    <xf borderId="15" fillId="11" fontId="53" numFmtId="0" xfId="0" applyAlignment="1" applyBorder="1" applyFont="1">
      <alignment horizontal="center" vertical="center"/>
    </xf>
    <xf borderId="15" fillId="0" fontId="11" numFmtId="0" xfId="0" applyAlignment="1" applyBorder="1" applyFont="1">
      <alignment vertical="center"/>
    </xf>
    <xf borderId="23" fillId="0" fontId="3" numFmtId="0" xfId="0" applyAlignment="1" applyBorder="1" applyFont="1">
      <alignment readingOrder="0"/>
    </xf>
    <xf borderId="15" fillId="0" fontId="3" numFmtId="0" xfId="0" applyAlignment="1" applyBorder="1" applyFont="1">
      <alignment readingOrder="0"/>
    </xf>
    <xf borderId="22" fillId="0" fontId="3" numFmtId="0" xfId="0" applyBorder="1" applyFont="1"/>
    <xf borderId="23" fillId="0" fontId="11" numFmtId="0" xfId="0" applyBorder="1" applyFont="1"/>
    <xf borderId="6" fillId="22" fontId="53" numFmtId="0" xfId="0" applyAlignment="1" applyBorder="1" applyFont="1">
      <alignment vertical="center"/>
    </xf>
    <xf borderId="15" fillId="22" fontId="53" numFmtId="0" xfId="0" applyAlignment="1" applyBorder="1" applyFont="1">
      <alignment vertical="center"/>
    </xf>
    <xf borderId="23" fillId="22" fontId="53" numFmtId="0" xfId="0" applyAlignment="1" applyBorder="1" applyFont="1">
      <alignment vertical="center"/>
    </xf>
    <xf borderId="15" fillId="22" fontId="53" numFmtId="0" xfId="0" applyAlignment="1" applyBorder="1" applyFont="1">
      <alignment horizontal="center" vertical="center"/>
    </xf>
    <xf borderId="24" fillId="22" fontId="53" numFmtId="0" xfId="0" applyAlignment="1" applyBorder="1" applyFont="1">
      <alignment horizontal="center" vertical="center"/>
    </xf>
    <xf borderId="22" fillId="22" fontId="53" numFmtId="0" xfId="0" applyAlignment="1" applyBorder="1" applyFont="1">
      <alignment horizontal="center" vertical="center"/>
    </xf>
    <xf borderId="133" fillId="22" fontId="53" numFmtId="0" xfId="0" applyAlignment="1" applyBorder="1" applyFont="1">
      <alignment horizontal="center" vertical="center"/>
    </xf>
    <xf borderId="15" fillId="22" fontId="53" numFmtId="0" xfId="0" applyAlignment="1" applyBorder="1" applyFont="1">
      <alignment shrinkToFit="0" vertical="center" wrapText="1"/>
    </xf>
    <xf borderId="15" fillId="22" fontId="54" numFmtId="0" xfId="0" applyAlignment="1" applyBorder="1" applyFont="1">
      <alignment vertical="center"/>
    </xf>
    <xf borderId="15" fillId="0" fontId="54" numFmtId="0" xfId="0" applyAlignment="1" applyBorder="1" applyFont="1">
      <alignment horizontal="center" readingOrder="0" shrinkToFit="0" vertical="center" wrapText="1"/>
    </xf>
    <xf borderId="15" fillId="0" fontId="53" numFmtId="0" xfId="0" applyAlignment="1" applyBorder="1" applyFont="1">
      <alignment horizontal="center" shrinkToFit="0" vertical="center" wrapText="1"/>
    </xf>
    <xf borderId="15" fillId="0" fontId="81" numFmtId="0" xfId="0" applyAlignment="1" applyBorder="1" applyFont="1">
      <alignment shrinkToFit="0" vertical="center" wrapText="1"/>
    </xf>
    <xf borderId="15" fillId="0" fontId="200" numFmtId="0" xfId="0" applyAlignment="1" applyBorder="1" applyFont="1">
      <alignment shrinkToFit="0" vertical="center" wrapText="1"/>
    </xf>
    <xf borderId="15" fillId="0" fontId="200" numFmtId="0" xfId="0" applyAlignment="1" applyBorder="1" applyFont="1">
      <alignment readingOrder="0" shrinkToFit="0" vertical="center" wrapText="1"/>
    </xf>
    <xf borderId="23" fillId="11" fontId="58" numFmtId="0" xfId="0" applyAlignment="1" applyBorder="1" applyFont="1">
      <alignment vertical="center"/>
    </xf>
    <xf borderId="23" fillId="0" fontId="58" numFmtId="0" xfId="0" applyAlignment="1" applyBorder="1" applyFont="1">
      <alignment vertical="center"/>
    </xf>
    <xf borderId="23" fillId="0" fontId="58" numFmtId="0" xfId="0" applyAlignment="1" applyBorder="1" applyFont="1">
      <alignment shrinkToFit="0" vertical="center" wrapText="1"/>
    </xf>
    <xf borderId="15" fillId="0" fontId="203" numFmtId="0" xfId="0" applyAlignment="1" applyBorder="1" applyFont="1">
      <alignment readingOrder="0" shrinkToFit="0" vertical="center" wrapText="1"/>
    </xf>
    <xf borderId="133" fillId="0" fontId="53" numFmtId="0" xfId="0" applyAlignment="1" applyBorder="1" applyFont="1">
      <alignment horizontal="center" vertical="center"/>
    </xf>
    <xf borderId="133" fillId="0" fontId="53" numFmtId="0" xfId="0" applyAlignment="1" applyBorder="1" applyFont="1">
      <alignment horizontal="center" readingOrder="0" vertical="center"/>
    </xf>
    <xf borderId="23" fillId="11" fontId="72" numFmtId="0" xfId="0" applyAlignment="1" applyBorder="1" applyFont="1">
      <alignment shrinkToFit="0" vertical="center" wrapText="1"/>
    </xf>
    <xf borderId="0" fillId="0" fontId="54" numFmtId="0" xfId="0" applyFont="1"/>
    <xf borderId="15" fillId="11" fontId="54" numFmtId="0" xfId="0" applyAlignment="1" applyBorder="1" applyFont="1">
      <alignment horizontal="center" readingOrder="0" shrinkToFit="0" vertical="center" wrapText="1"/>
    </xf>
    <xf borderId="15" fillId="0" fontId="81" numFmtId="0" xfId="0" applyAlignment="1" applyBorder="1" applyFont="1">
      <alignment readingOrder="0" shrinkToFit="0" vertical="center" wrapText="1"/>
    </xf>
    <xf borderId="6" fillId="19" fontId="59" numFmtId="0" xfId="0" applyAlignment="1" applyBorder="1" applyFont="1">
      <alignment vertical="center"/>
    </xf>
    <xf borderId="23" fillId="19" fontId="53" numFmtId="0" xfId="0" applyAlignment="1" applyBorder="1" applyFont="1">
      <alignment horizontal="center" vertical="center"/>
    </xf>
    <xf borderId="22" fillId="19" fontId="59" numFmtId="0" xfId="0" applyAlignment="1" applyBorder="1" applyFont="1">
      <alignment horizontal="center" vertical="center"/>
    </xf>
    <xf borderId="133" fillId="19" fontId="59" numFmtId="0" xfId="0" applyAlignment="1" applyBorder="1" applyFont="1">
      <alignment horizontal="center" vertical="center"/>
    </xf>
    <xf borderId="23" fillId="19" fontId="54" numFmtId="0" xfId="0" applyAlignment="1" applyBorder="1" applyFont="1">
      <alignment vertical="center"/>
    </xf>
    <xf borderId="15" fillId="22" fontId="53" numFmtId="0" xfId="0" applyAlignment="1" applyBorder="1" applyFont="1">
      <alignment horizontal="center" readingOrder="0" vertical="center"/>
    </xf>
    <xf borderId="23" fillId="28" fontId="53" numFmtId="0" xfId="0" applyAlignment="1" applyBorder="1" applyFont="1">
      <alignment vertical="center"/>
    </xf>
    <xf borderId="23" fillId="28" fontId="53" numFmtId="0" xfId="0" applyAlignment="1" applyBorder="1" applyFont="1">
      <alignment shrinkToFit="0" vertical="center" wrapText="1"/>
    </xf>
    <xf borderId="23" fillId="28" fontId="72" numFmtId="0" xfId="0" applyAlignment="1" applyBorder="1" applyFont="1">
      <alignment shrinkToFit="0" vertical="center" wrapText="1"/>
    </xf>
    <xf borderId="23" fillId="28" fontId="204" numFmtId="0" xfId="0" applyAlignment="1" applyBorder="1" applyFont="1">
      <alignment shrinkToFit="0" vertical="center" wrapText="1"/>
    </xf>
    <xf borderId="15" fillId="0" fontId="205" numFmtId="0" xfId="0" applyAlignment="1" applyBorder="1" applyFont="1">
      <alignment readingOrder="0" shrinkToFit="0" vertical="center" wrapText="1"/>
    </xf>
    <xf borderId="15" fillId="22" fontId="54" numFmtId="0" xfId="0" applyAlignment="1" applyBorder="1" applyFont="1">
      <alignment horizontal="center" readingOrder="0" shrinkToFit="0" vertical="center" wrapText="1"/>
    </xf>
    <xf borderId="15" fillId="22" fontId="53" numFmtId="0" xfId="0" applyAlignment="1" applyBorder="1" applyFont="1">
      <alignment horizontal="center" shrinkToFit="0" vertical="center" wrapText="1"/>
    </xf>
    <xf borderId="15" fillId="22" fontId="81" numFmtId="0" xfId="0" applyAlignment="1" applyBorder="1" applyFont="1">
      <alignment shrinkToFit="0" vertical="center" wrapText="1"/>
    </xf>
    <xf borderId="15" fillId="22" fontId="200" numFmtId="0" xfId="0" applyAlignment="1" applyBorder="1" applyFont="1">
      <alignment shrinkToFit="0" vertical="center" wrapText="1"/>
    </xf>
    <xf quotePrefix="1" borderId="6" fillId="0" fontId="81" numFmtId="0" xfId="0" applyAlignment="1" applyBorder="1" applyFont="1">
      <alignment readingOrder="0" shrinkToFit="0" vertical="center" wrapText="1"/>
    </xf>
    <xf borderId="15" fillId="29" fontId="54" numFmtId="0" xfId="0" applyAlignment="1" applyBorder="1" applyFont="1">
      <alignment horizontal="center" readingOrder="0" shrinkToFit="0" vertical="center" wrapText="1"/>
    </xf>
    <xf borderId="6" fillId="0" fontId="54" numFmtId="0" xfId="0" applyAlignment="1" applyBorder="1" applyFont="1">
      <alignment horizontal="center" readingOrder="0" shrinkToFit="0" vertical="center" wrapText="1"/>
    </xf>
    <xf borderId="6" fillId="11" fontId="54" numFmtId="0" xfId="0" applyAlignment="1" applyBorder="1" applyFont="1">
      <alignment horizontal="center" readingOrder="0" shrinkToFit="0" vertical="center" wrapText="1"/>
    </xf>
    <xf borderId="6" fillId="0" fontId="205" numFmtId="0" xfId="0" applyAlignment="1" applyBorder="1" applyFont="1">
      <alignment shrinkToFit="0" vertical="center" wrapText="1"/>
    </xf>
    <xf borderId="6" fillId="0" fontId="200" numFmtId="0" xfId="0" applyAlignment="1" applyBorder="1" applyFont="1">
      <alignment vertical="center"/>
    </xf>
    <xf borderId="6" fillId="0" fontId="81" numFmtId="0" xfId="0" applyAlignment="1" applyBorder="1" applyFont="1">
      <alignment vertical="center"/>
    </xf>
    <xf borderId="23" fillId="22" fontId="53" numFmtId="0" xfId="0" applyAlignment="1" applyBorder="1" applyFont="1">
      <alignment shrinkToFit="0" vertical="center" wrapText="1"/>
    </xf>
    <xf borderId="23" fillId="0" fontId="54" numFmtId="0" xfId="0" applyAlignment="1" applyBorder="1" applyFont="1">
      <alignment vertical="center"/>
    </xf>
    <xf borderId="15" fillId="0" fontId="54" numFmtId="0" xfId="0" applyAlignment="1" applyBorder="1" applyFont="1">
      <alignment vertical="center"/>
    </xf>
    <xf borderId="22" fillId="0" fontId="53" numFmtId="0" xfId="0" applyAlignment="1" applyBorder="1" applyFont="1">
      <alignment vertical="center"/>
    </xf>
    <xf borderId="133" fillId="0" fontId="53" numFmtId="0" xfId="0" applyAlignment="1" applyBorder="1" applyFont="1">
      <alignment vertical="center"/>
    </xf>
    <xf borderId="15" fillId="0" fontId="67" numFmtId="0" xfId="0" applyAlignment="1" applyBorder="1" applyFont="1">
      <alignment readingOrder="0" shrinkToFit="0" vertical="center" wrapText="1"/>
    </xf>
    <xf borderId="15" fillId="22" fontId="53" numFmtId="0" xfId="0" applyAlignment="1" applyBorder="1" applyFont="1">
      <alignment shrinkToFit="0" vertical="center" wrapText="1"/>
    </xf>
    <xf borderId="15" fillId="22" fontId="54" numFmtId="0" xfId="0" applyAlignment="1" applyBorder="1" applyFont="1">
      <alignment vertical="center"/>
    </xf>
    <xf borderId="15" fillId="22" fontId="53" numFmtId="0" xfId="0" applyAlignment="1" applyBorder="1" applyFont="1">
      <alignment vertical="center"/>
    </xf>
    <xf borderId="43" fillId="11" fontId="53" numFmtId="0" xfId="0" applyAlignment="1" applyBorder="1" applyFont="1">
      <alignment shrinkToFit="0" vertical="center" wrapText="1"/>
    </xf>
    <xf borderId="133" fillId="22" fontId="53" numFmtId="0" xfId="0" applyAlignment="1" applyBorder="1" applyFont="1">
      <alignment horizontal="center" readingOrder="0" vertical="center"/>
    </xf>
    <xf borderId="24" fillId="41" fontId="53" numFmtId="0" xfId="0" applyAlignment="1" applyBorder="1" applyFill="1" applyFont="1">
      <alignment vertical="center"/>
    </xf>
    <xf borderId="23" fillId="41" fontId="53" numFmtId="0" xfId="0" applyAlignment="1" applyBorder="1" applyFont="1">
      <alignment vertical="center"/>
    </xf>
    <xf borderId="23" fillId="41" fontId="53" numFmtId="0" xfId="0" applyAlignment="1" applyBorder="1" applyFont="1">
      <alignment shrinkToFit="0" vertical="center" wrapText="1"/>
    </xf>
    <xf borderId="23" fillId="41" fontId="53" numFmtId="0" xfId="0" applyAlignment="1" applyBorder="1" applyFont="1">
      <alignment horizontal="center" vertical="center"/>
    </xf>
    <xf borderId="15" fillId="41" fontId="53" numFmtId="0" xfId="0" applyAlignment="1" applyBorder="1" applyFont="1">
      <alignment vertical="center"/>
    </xf>
    <xf borderId="15" fillId="41" fontId="53" numFmtId="0" xfId="0" applyAlignment="1" applyBorder="1" applyFont="1">
      <alignment horizontal="center" vertical="center"/>
    </xf>
    <xf borderId="22" fillId="41" fontId="53" numFmtId="0" xfId="0" applyAlignment="1" applyBorder="1" applyFont="1">
      <alignment horizontal="center" vertical="center"/>
    </xf>
    <xf borderId="133" fillId="41" fontId="53" numFmtId="0" xfId="0" applyAlignment="1" applyBorder="1" applyFont="1">
      <alignment horizontal="center" vertical="center"/>
    </xf>
    <xf borderId="23" fillId="41" fontId="53" numFmtId="0" xfId="0" applyAlignment="1" applyBorder="1" applyFont="1">
      <alignment shrinkToFit="0" vertical="center" wrapText="1"/>
    </xf>
    <xf borderId="23" fillId="41" fontId="54" numFmtId="0" xfId="0" applyAlignment="1" applyBorder="1" applyFont="1">
      <alignment vertical="center"/>
    </xf>
    <xf borderId="23" fillId="41" fontId="53" numFmtId="0" xfId="0" applyAlignment="1" applyBorder="1" applyFont="1">
      <alignment vertical="center"/>
    </xf>
    <xf borderId="23" fillId="0" fontId="53" numFmtId="0" xfId="0" applyAlignment="1" applyBorder="1" applyFont="1">
      <alignment horizontal="right" readingOrder="0" vertical="center"/>
    </xf>
    <xf borderId="133" fillId="41" fontId="53" numFmtId="0" xfId="0" applyAlignment="1" applyBorder="1" applyFont="1">
      <alignment horizontal="center" readingOrder="0" vertical="center"/>
    </xf>
    <xf borderId="15" fillId="0" fontId="53" numFmtId="0" xfId="0" applyAlignment="1" applyBorder="1" applyFont="1">
      <alignment horizontal="right" readingOrder="0" vertical="center"/>
    </xf>
    <xf borderId="22" fillId="41" fontId="53" numFmtId="0" xfId="0" applyAlignment="1" applyBorder="1" applyFont="1">
      <alignment vertical="center"/>
    </xf>
    <xf borderId="133" fillId="41" fontId="53" numFmtId="0" xfId="0" applyAlignment="1" applyBorder="1" applyFont="1">
      <alignment vertical="center"/>
    </xf>
    <xf borderId="15" fillId="0" fontId="53" numFmtId="0" xfId="0" applyAlignment="1" applyBorder="1" applyFont="1">
      <alignment horizontal="right" vertical="center"/>
    </xf>
    <xf borderId="15" fillId="20" fontId="53" numFmtId="0" xfId="0" applyAlignment="1" applyBorder="1" applyFont="1">
      <alignment vertical="center"/>
    </xf>
    <xf borderId="22" fillId="20" fontId="53" numFmtId="0" xfId="0" applyAlignment="1" applyBorder="1" applyFont="1">
      <alignment vertical="center"/>
    </xf>
    <xf borderId="133" fillId="20" fontId="53" numFmtId="0" xfId="0" applyAlignment="1" applyBorder="1" applyFont="1">
      <alignment vertical="center"/>
    </xf>
    <xf borderId="15" fillId="20" fontId="53" numFmtId="0" xfId="0" applyAlignment="1" applyBorder="1" applyFont="1">
      <alignment shrinkToFit="0" vertical="center" wrapText="1"/>
    </xf>
    <xf borderId="6" fillId="20" fontId="54" numFmtId="0" xfId="0" applyAlignment="1" applyBorder="1" applyFont="1">
      <alignment vertical="center"/>
    </xf>
    <xf borderId="6" fillId="20" fontId="53" numFmtId="0" xfId="0" applyAlignment="1" applyBorder="1" applyFont="1">
      <alignment vertical="center"/>
    </xf>
    <xf borderId="23" fillId="19" fontId="54" numFmtId="0" xfId="0" applyAlignment="1" applyBorder="1" applyFont="1">
      <alignment vertical="center"/>
    </xf>
    <xf borderId="6" fillId="0" fontId="54" numFmtId="0" xfId="0" applyAlignment="1" applyBorder="1" applyFont="1">
      <alignment vertical="center"/>
    </xf>
    <xf borderId="22" fillId="0" fontId="53" numFmtId="0" xfId="0" applyAlignment="1" applyBorder="1" applyFont="1">
      <alignment readingOrder="0" vertical="center"/>
    </xf>
    <xf borderId="23" fillId="41" fontId="54" numFmtId="0" xfId="0" applyAlignment="1" applyBorder="1" applyFont="1">
      <alignment vertical="center"/>
    </xf>
    <xf borderId="22" fillId="20" fontId="53" numFmtId="0" xfId="0" applyAlignment="1" applyBorder="1" applyFont="1">
      <alignment horizontal="center" vertical="center"/>
    </xf>
    <xf borderId="133" fillId="20" fontId="53" numFmtId="0" xfId="0" applyAlignment="1" applyBorder="1" applyFont="1">
      <alignment horizontal="center" vertical="center"/>
    </xf>
    <xf borderId="15" fillId="20" fontId="53" numFmtId="0" xfId="0" applyAlignment="1" applyBorder="1" applyFont="1">
      <alignment shrinkToFit="0" vertical="center" wrapText="1"/>
    </xf>
    <xf borderId="6" fillId="19" fontId="59" numFmtId="0" xfId="0" applyAlignment="1" applyBorder="1" applyFont="1">
      <alignment readingOrder="0" vertical="center"/>
    </xf>
    <xf borderId="15" fillId="19" fontId="59" numFmtId="0" xfId="0" applyAlignment="1" applyBorder="1" applyFont="1">
      <alignment vertical="center"/>
    </xf>
    <xf borderId="15" fillId="19" fontId="59" numFmtId="0" xfId="0" applyAlignment="1" applyBorder="1" applyFont="1">
      <alignment shrinkToFit="0" vertical="center" wrapText="1"/>
    </xf>
    <xf borderId="23" fillId="19" fontId="59" numFmtId="0" xfId="0" applyAlignment="1" applyBorder="1" applyFont="1">
      <alignment vertical="center"/>
    </xf>
    <xf borderId="24" fillId="19" fontId="59" numFmtId="0" xfId="0" applyAlignment="1" applyBorder="1" applyFont="1">
      <alignment readingOrder="0" vertical="center"/>
    </xf>
    <xf borderId="130" fillId="19" fontId="59" numFmtId="0" xfId="0" applyAlignment="1" applyBorder="1" applyFont="1">
      <alignment horizontal="center" readingOrder="0" vertical="center"/>
    </xf>
    <xf borderId="6" fillId="20" fontId="53" numFmtId="0" xfId="0" applyAlignment="1" applyBorder="1" applyFont="1">
      <alignment readingOrder="0" vertical="center"/>
    </xf>
    <xf borderId="15" fillId="20" fontId="53" numFmtId="0" xfId="0" applyAlignment="1" applyBorder="1" applyFont="1">
      <alignment readingOrder="0" vertical="center"/>
    </xf>
    <xf borderId="130" fillId="20" fontId="53" numFmtId="0" xfId="0" applyAlignment="1" applyBorder="1" applyFont="1">
      <alignment horizontal="center" readingOrder="0" vertical="center"/>
    </xf>
    <xf borderId="15" fillId="0" fontId="127" numFmtId="0" xfId="0" applyAlignment="1" applyBorder="1" applyFont="1">
      <alignment readingOrder="0" shrinkToFit="0" vertical="center" wrapText="1"/>
    </xf>
    <xf borderId="6" fillId="20" fontId="72" numFmtId="0" xfId="0" applyAlignment="1" applyBorder="1" applyFont="1">
      <alignment readingOrder="0" vertical="center"/>
    </xf>
    <xf borderId="6" fillId="19" fontId="53" numFmtId="0" xfId="0" applyAlignment="1" applyBorder="1" applyFont="1">
      <alignment horizontal="center" readingOrder="0" vertical="center"/>
    </xf>
    <xf borderId="23" fillId="19" fontId="53" numFmtId="0" xfId="0" applyAlignment="1" applyBorder="1" applyFont="1">
      <alignment horizontal="center" readingOrder="0" vertical="center"/>
    </xf>
    <xf borderId="15" fillId="19" fontId="58" numFmtId="0" xfId="0" applyAlignment="1" applyBorder="1" applyFont="1">
      <alignment horizontal="center" vertical="center"/>
    </xf>
    <xf borderId="22" fillId="19" fontId="58" numFmtId="0" xfId="0" applyAlignment="1" applyBorder="1" applyFont="1">
      <alignment horizontal="center" vertical="center"/>
    </xf>
    <xf borderId="22" fillId="19" fontId="58" numFmtId="0" xfId="0" applyAlignment="1" applyBorder="1" applyFont="1">
      <alignment horizontal="center" readingOrder="0" vertical="center"/>
    </xf>
    <xf borderId="15" fillId="19" fontId="81" numFmtId="0" xfId="0" applyAlignment="1" applyBorder="1" applyFont="1">
      <alignment shrinkToFit="0" vertical="center" wrapText="1"/>
    </xf>
    <xf borderId="6" fillId="19" fontId="81" numFmtId="0" xfId="0" applyAlignment="1" applyBorder="1" applyFont="1">
      <alignment shrinkToFit="0" vertical="center" wrapText="1"/>
    </xf>
    <xf borderId="6" fillId="19" fontId="200" numFmtId="0" xfId="0" applyAlignment="1" applyBorder="1" applyFont="1">
      <alignment shrinkToFit="0" vertical="center" wrapText="1"/>
    </xf>
    <xf borderId="6" fillId="20" fontId="53" numFmtId="0" xfId="0" applyAlignment="1" applyBorder="1" applyFont="1">
      <alignment horizontal="center" readingOrder="0" vertical="center"/>
    </xf>
    <xf borderId="23" fillId="20" fontId="53" numFmtId="0" xfId="0" applyAlignment="1" applyBorder="1" applyFont="1">
      <alignment horizontal="center" readingOrder="0" vertical="center"/>
    </xf>
    <xf borderId="6" fillId="20" fontId="53" numFmtId="0" xfId="0" applyAlignment="1" applyBorder="1" applyFont="1">
      <alignment horizontal="center" vertical="center"/>
    </xf>
    <xf borderId="15" fillId="20" fontId="58" numFmtId="0" xfId="0" applyAlignment="1" applyBorder="1" applyFont="1">
      <alignment horizontal="center" readingOrder="0" vertical="center"/>
    </xf>
    <xf borderId="22" fillId="20" fontId="58" numFmtId="0" xfId="0" applyAlignment="1" applyBorder="1" applyFont="1">
      <alignment horizontal="center" vertical="center"/>
    </xf>
    <xf borderId="15" fillId="20" fontId="81" numFmtId="0" xfId="0" applyAlignment="1" applyBorder="1" applyFont="1">
      <alignment shrinkToFit="0" vertical="center" wrapText="1"/>
    </xf>
    <xf borderId="6" fillId="20" fontId="81" numFmtId="0" xfId="0" applyAlignment="1" applyBorder="1" applyFont="1">
      <alignment shrinkToFit="0" vertical="center" wrapText="1"/>
    </xf>
    <xf borderId="6" fillId="20" fontId="200" numFmtId="0" xfId="0" applyAlignment="1" applyBorder="1" applyFont="1">
      <alignment shrinkToFit="0" vertical="center" wrapText="1"/>
    </xf>
    <xf borderId="15" fillId="0" fontId="58" numFmtId="0" xfId="0" applyAlignment="1" applyBorder="1" applyFont="1">
      <alignment horizontal="center" readingOrder="0" vertical="center"/>
    </xf>
    <xf borderId="15" fillId="0" fontId="81" numFmtId="0" xfId="0" applyAlignment="1" applyBorder="1" applyFont="1">
      <alignment shrinkToFit="0" vertical="center" wrapText="1"/>
    </xf>
    <xf borderId="6" fillId="0" fontId="81" numFmtId="0" xfId="0" applyAlignment="1" applyBorder="1" applyFont="1">
      <alignment shrinkToFit="0" vertical="center" wrapText="1"/>
    </xf>
    <xf borderId="6" fillId="0" fontId="200" numFmtId="0" xfId="0" applyAlignment="1" applyBorder="1" applyFont="1">
      <alignment shrinkToFit="0" vertical="center" wrapText="1"/>
    </xf>
    <xf borderId="6" fillId="29" fontId="53" numFmtId="0" xfId="0" applyAlignment="1" applyBorder="1" applyFont="1">
      <alignment horizontal="center" readingOrder="0" vertical="center"/>
    </xf>
    <xf borderId="6" fillId="0" fontId="206" numFmtId="0" xfId="0" applyAlignment="1" applyBorder="1" applyFont="1">
      <alignment readingOrder="0" shrinkToFit="0" vertical="center" wrapText="1"/>
    </xf>
    <xf borderId="6" fillId="0" fontId="58" numFmtId="0" xfId="0" applyAlignment="1" applyBorder="1" applyFont="1">
      <alignment horizontal="center" readingOrder="0" vertical="center"/>
    </xf>
    <xf borderId="6" fillId="19" fontId="59" numFmtId="0" xfId="0" applyAlignment="1" applyBorder="1" applyFont="1">
      <alignment horizontal="center" vertical="center"/>
    </xf>
    <xf borderId="6" fillId="19" fontId="97" numFmtId="0" xfId="0" applyAlignment="1" applyBorder="1" applyFont="1">
      <alignment shrinkToFit="0" vertical="center" wrapText="1"/>
    </xf>
    <xf borderId="6" fillId="0" fontId="58" numFmtId="0" xfId="0" applyAlignment="1" applyBorder="1" applyFont="1">
      <alignment readingOrder="0" shrinkToFit="0" vertical="center" wrapText="0"/>
    </xf>
    <xf borderId="6" fillId="0" fontId="58" numFmtId="0" xfId="0" applyAlignment="1" applyBorder="1" applyFont="1">
      <alignment readingOrder="0" vertical="center"/>
    </xf>
    <xf borderId="6" fillId="0" fontId="58" numFmtId="0" xfId="0" applyAlignment="1" applyBorder="1" applyFont="1">
      <alignment shrinkToFit="0" vertical="center" wrapText="1"/>
    </xf>
    <xf borderId="15" fillId="0" fontId="58" numFmtId="0" xfId="0" applyAlignment="1" applyBorder="1" applyFont="1">
      <alignment shrinkToFit="0" vertical="center" wrapText="1"/>
    </xf>
    <xf borderId="6" fillId="0" fontId="58" numFmtId="0" xfId="0" applyAlignment="1" applyBorder="1" applyFont="1">
      <alignment readingOrder="0" shrinkToFit="0" vertical="center" wrapText="1"/>
    </xf>
    <xf borderId="15" fillId="0" fontId="58" numFmtId="0" xfId="0" applyAlignment="1" applyBorder="1" applyFont="1">
      <alignment readingOrder="0" shrinkToFit="0" vertical="center" wrapText="1"/>
    </xf>
    <xf borderId="6" fillId="0" fontId="58" numFmtId="0" xfId="0" applyAlignment="1" applyBorder="1" applyFont="1">
      <alignment vertical="center"/>
    </xf>
    <xf borderId="6" fillId="11" fontId="58" numFmtId="0" xfId="0" applyAlignment="1" applyBorder="1" applyFont="1">
      <alignment horizontal="center" readingOrder="0" vertical="center"/>
    </xf>
    <xf borderId="6" fillId="0" fontId="205" numFmtId="0" xfId="0" applyAlignment="1" applyBorder="1" applyFont="1">
      <alignment readingOrder="0" shrinkToFit="0" vertical="center" wrapText="1"/>
    </xf>
    <xf borderId="23" fillId="0" fontId="62" numFmtId="0" xfId="0" applyAlignment="1" applyBorder="1" applyFont="1">
      <alignment shrinkToFit="0" vertical="center" wrapText="1"/>
    </xf>
    <xf borderId="6" fillId="19" fontId="53" numFmtId="0" xfId="0" applyAlignment="1" applyBorder="1" applyFont="1">
      <alignment vertical="center"/>
    </xf>
    <xf borderId="6" fillId="3" fontId="81" numFmtId="0" xfId="0" applyAlignment="1" applyBorder="1" applyFont="1">
      <alignment horizontal="center" readingOrder="0" shrinkToFit="0" vertical="center" wrapText="1"/>
    </xf>
    <xf borderId="0" fillId="0" fontId="81" numFmtId="0" xfId="0" applyAlignment="1" applyFont="1">
      <alignment shrinkToFit="0" vertical="center" wrapText="1"/>
    </xf>
    <xf borderId="1" fillId="4" fontId="72" numFmtId="0" xfId="0" applyAlignment="1" applyBorder="1" applyFont="1">
      <alignment horizontal="center" readingOrder="0" shrinkToFit="0" vertical="center" wrapText="1"/>
    </xf>
    <xf borderId="0" fillId="0" fontId="81" numFmtId="0" xfId="0" applyAlignment="1" applyFont="1">
      <alignment readingOrder="0" shrinkToFit="0" vertical="center" wrapText="1"/>
    </xf>
    <xf borderId="6" fillId="17" fontId="207" numFmtId="0" xfId="0" applyAlignment="1" applyBorder="1" applyFont="1">
      <alignment readingOrder="0" shrinkToFit="0" vertical="top" wrapText="1"/>
    </xf>
    <xf borderId="6" fillId="17" fontId="15" numFmtId="0" xfId="0" applyAlignment="1" applyBorder="1" applyFont="1">
      <alignment shrinkToFit="0" vertical="top" wrapText="1"/>
    </xf>
    <xf borderId="6" fillId="17" fontId="1" numFmtId="0" xfId="0" applyAlignment="1" applyBorder="1" applyFont="1">
      <alignment horizontal="center" readingOrder="0" shrinkToFit="0" vertical="top" wrapText="0"/>
    </xf>
    <xf borderId="24" fillId="17" fontId="3" numFmtId="0" xfId="0" applyAlignment="1" applyBorder="1" applyFont="1">
      <alignment vertical="center"/>
    </xf>
    <xf borderId="23" fillId="17" fontId="3" numFmtId="0" xfId="0" applyAlignment="1" applyBorder="1" applyFont="1">
      <alignment vertical="center"/>
    </xf>
    <xf borderId="24" fillId="17" fontId="1" numFmtId="0" xfId="0" applyAlignment="1" applyBorder="1" applyFont="1">
      <alignment shrinkToFit="0" vertical="top" wrapText="1"/>
    </xf>
    <xf borderId="23" fillId="17" fontId="1" numFmtId="0" xfId="0" applyAlignment="1" applyBorder="1" applyFont="1">
      <alignment shrinkToFit="0" vertical="top" wrapText="1"/>
    </xf>
    <xf borderId="7" fillId="4" fontId="15" numFmtId="0" xfId="0" applyAlignment="1" applyBorder="1" applyFont="1">
      <alignment readingOrder="0" shrinkToFit="0" vertical="top" wrapText="1"/>
    </xf>
    <xf borderId="6" fillId="4" fontId="1" numFmtId="0" xfId="0" applyAlignment="1" applyBorder="1" applyFont="1">
      <alignment horizontal="center" readingOrder="0" shrinkToFit="0" vertical="top" wrapText="0"/>
    </xf>
    <xf borderId="6" fillId="4" fontId="3" numFmtId="0" xfId="0" applyAlignment="1" applyBorder="1" applyFont="1">
      <alignment vertical="center"/>
    </xf>
    <xf borderId="6" fillId="4" fontId="1" numFmtId="0" xfId="0" applyAlignment="1" applyBorder="1" applyFont="1">
      <alignment shrinkToFit="0" vertical="top" wrapText="1"/>
    </xf>
    <xf borderId="6" fillId="0" fontId="3" numFmtId="0" xfId="0" applyAlignment="1" applyBorder="1" applyFont="1">
      <alignment readingOrder="0" shrinkToFit="0" vertical="top" wrapText="1"/>
    </xf>
    <xf borderId="15" fillId="0" fontId="3" numFmtId="0" xfId="0" applyAlignment="1" applyBorder="1" applyFont="1">
      <alignment horizontal="center" readingOrder="0" shrinkToFit="0" vertical="top" wrapText="0"/>
    </xf>
    <xf borderId="6" fillId="0" fontId="3" numFmtId="0" xfId="0" applyAlignment="1" applyBorder="1" applyFont="1">
      <alignment horizontal="right" readingOrder="0" vertical="center"/>
    </xf>
    <xf borderId="15" fillId="0" fontId="3" numFmtId="0" xfId="0" applyAlignment="1" applyBorder="1" applyFont="1">
      <alignment shrinkToFit="0" vertical="top" wrapText="1"/>
    </xf>
    <xf borderId="15" fillId="0" fontId="3" numFmtId="0" xfId="0" applyAlignment="1" applyBorder="1" applyFont="1">
      <alignment readingOrder="0" shrinkToFit="0" vertical="top" wrapText="1"/>
    </xf>
    <xf borderId="23" fillId="0" fontId="3" numFmtId="0" xfId="0" applyAlignment="1" applyBorder="1" applyFont="1">
      <alignment horizontal="center" readingOrder="0" shrinkToFit="0" vertical="top" wrapText="0"/>
    </xf>
    <xf borderId="6" fillId="0" fontId="3" numFmtId="0" xfId="0" applyAlignment="1" applyBorder="1" applyFont="1">
      <alignment horizontal="right" vertical="center"/>
    </xf>
    <xf borderId="15" fillId="0" fontId="3" numFmtId="0" xfId="0" applyAlignment="1" applyBorder="1" applyFont="1">
      <alignment readingOrder="0" shrinkToFit="0" vertical="top" wrapText="1"/>
    </xf>
    <xf borderId="23" fillId="0" fontId="3" numFmtId="0" xfId="0" applyAlignment="1" applyBorder="1" applyFont="1">
      <alignment readingOrder="0" shrinkToFit="0" vertical="top" wrapText="1"/>
    </xf>
    <xf borderId="23" fillId="0" fontId="3" numFmtId="0" xfId="0" applyAlignment="1" applyBorder="1" applyFont="1">
      <alignment readingOrder="0" shrinkToFit="0" vertical="top" wrapText="1"/>
    </xf>
    <xf borderId="23" fillId="0" fontId="3" numFmtId="0" xfId="0" applyAlignment="1" applyBorder="1" applyFont="1">
      <alignment shrinkToFit="0" vertical="top" wrapText="1"/>
    </xf>
    <xf borderId="15" fillId="0" fontId="3" numFmtId="0" xfId="0" applyAlignment="1" applyBorder="1" applyFont="1">
      <alignment readingOrder="0" shrinkToFit="0" vertical="top" wrapText="1"/>
    </xf>
    <xf borderId="6" fillId="0" fontId="1" numFmtId="0" xfId="0" applyAlignment="1" applyBorder="1" applyFont="1">
      <alignment horizontal="center" readingOrder="0" shrinkToFit="0" vertical="top" wrapText="0"/>
    </xf>
    <xf borderId="23" fillId="0" fontId="107" numFmtId="0" xfId="0" applyAlignment="1" applyBorder="1" applyFont="1">
      <alignment readingOrder="0" shrinkToFit="0" vertical="top" wrapText="1"/>
    </xf>
    <xf borderId="23" fillId="0" fontId="208" numFmtId="0" xfId="0" applyAlignment="1" applyBorder="1" applyFont="1">
      <alignment readingOrder="0" shrinkToFit="0" vertical="top" wrapText="1"/>
    </xf>
    <xf borderId="23" fillId="0" fontId="1" numFmtId="0" xfId="0" applyAlignment="1" applyBorder="1" applyFont="1">
      <alignment horizontal="center" readingOrder="0" shrinkToFit="0" vertical="top" wrapText="0"/>
    </xf>
    <xf borderId="23" fillId="0" fontId="209" numFmtId="0" xfId="0" applyAlignment="1" applyBorder="1" applyFont="1">
      <alignment readingOrder="0" shrinkToFit="0" vertical="top" wrapText="1"/>
    </xf>
    <xf borderId="6" fillId="0" fontId="1" numFmtId="0" xfId="0" applyAlignment="1" applyBorder="1" applyFont="1">
      <alignment readingOrder="0" shrinkToFit="0" vertical="top" wrapText="1"/>
    </xf>
    <xf borderId="6" fillId="0" fontId="1" numFmtId="0" xfId="0" applyAlignment="1" applyBorder="1" applyFont="1">
      <alignment shrinkToFit="0" vertical="top" wrapText="1"/>
    </xf>
    <xf borderId="7" fillId="7" fontId="103" numFmtId="0" xfId="0" applyAlignment="1" applyBorder="1" applyFont="1">
      <alignment readingOrder="0" shrinkToFit="0" vertical="top" wrapText="1"/>
    </xf>
    <xf borderId="6" fillId="7" fontId="1" numFmtId="0" xfId="0" applyAlignment="1" applyBorder="1" applyFont="1">
      <alignment horizontal="center" readingOrder="0" shrinkToFit="0" vertical="center" wrapText="0"/>
    </xf>
    <xf borderId="6" fillId="7" fontId="1" numFmtId="0" xfId="0" applyAlignment="1" applyBorder="1" applyFont="1">
      <alignment horizontal="center" readingOrder="0" shrinkToFit="0" vertical="top" wrapText="0"/>
    </xf>
    <xf borderId="6" fillId="7" fontId="3" numFmtId="0" xfId="0" applyAlignment="1" applyBorder="1" applyFont="1">
      <alignment vertical="center"/>
    </xf>
    <xf borderId="6" fillId="7" fontId="1" numFmtId="0" xfId="0" applyAlignment="1" applyBorder="1" applyFont="1">
      <alignment shrinkToFit="0" vertical="top" wrapText="1"/>
    </xf>
    <xf borderId="6" fillId="7" fontId="1" numFmtId="0" xfId="0" applyAlignment="1" applyBorder="1" applyFont="1">
      <alignment readingOrder="0" shrinkToFit="0" vertical="top" wrapText="1"/>
    </xf>
    <xf borderId="6" fillId="0" fontId="3" numFmtId="0" xfId="0" applyAlignment="1" applyBorder="1" applyFont="1">
      <alignment horizontal="center" vertical="top"/>
    </xf>
    <xf borderId="6" fillId="0" fontId="3" numFmtId="0" xfId="0" applyAlignment="1" applyBorder="1" applyFont="1">
      <alignment readingOrder="0" vertical="top"/>
    </xf>
    <xf borderId="23" fillId="0" fontId="210" numFmtId="0" xfId="0" applyAlignment="1" applyBorder="1" applyFont="1">
      <alignment readingOrder="0" shrinkToFit="0" vertical="top" wrapText="1"/>
    </xf>
    <xf borderId="20" fillId="0" fontId="3" numFmtId="0" xfId="0" applyAlignment="1" applyBorder="1" applyFont="1">
      <alignment readingOrder="0" shrinkToFit="0" vertical="top" wrapText="1"/>
    </xf>
    <xf borderId="23" fillId="0" fontId="1" numFmtId="0" xfId="0" applyAlignment="1" applyBorder="1" applyFont="1">
      <alignment shrinkToFit="0" vertical="top" wrapText="1"/>
    </xf>
    <xf borderId="6" fillId="0" fontId="1" numFmtId="0" xfId="0" applyAlignment="1" applyBorder="1" applyFont="1">
      <alignment readingOrder="0" shrinkToFit="0" vertical="top" wrapText="1"/>
    </xf>
    <xf borderId="15" fillId="0" fontId="4" numFmtId="0" xfId="0" applyAlignment="1" applyBorder="1" applyFont="1">
      <alignment readingOrder="0" shrinkToFit="0" vertical="top" wrapText="1"/>
    </xf>
    <xf borderId="15" fillId="0" fontId="1" numFmtId="0" xfId="0" applyAlignment="1" applyBorder="1" applyFont="1">
      <alignment shrinkToFit="0" vertical="top" wrapText="1"/>
    </xf>
    <xf borderId="23" fillId="0" fontId="3" numFmtId="0" xfId="0" applyAlignment="1" applyBorder="1" applyFont="1">
      <alignment readingOrder="0" shrinkToFit="0" vertical="top" wrapText="1"/>
    </xf>
    <xf borderId="15" fillId="0" fontId="1" numFmtId="0" xfId="0" applyAlignment="1" applyBorder="1" applyFont="1">
      <alignment horizontal="center" readingOrder="0" shrinkToFit="0" vertical="top" wrapText="0"/>
    </xf>
    <xf borderId="23" fillId="0" fontId="3" numFmtId="0" xfId="0" applyAlignment="1" applyBorder="1" applyFont="1">
      <alignment readingOrder="0" shrinkToFit="0" vertical="top" wrapText="1"/>
    </xf>
    <xf borderId="6" fillId="0" fontId="211" numFmtId="0" xfId="0" applyAlignment="1" applyBorder="1" applyFont="1">
      <alignment readingOrder="0" shrinkToFit="0" vertical="top" wrapText="1"/>
    </xf>
    <xf borderId="15" fillId="0" fontId="3" numFmtId="0" xfId="0" applyAlignment="1" applyBorder="1" applyFont="1">
      <alignment readingOrder="0" shrinkToFit="0" vertical="top" wrapText="1"/>
    </xf>
    <xf borderId="6" fillId="0" fontId="212" numFmtId="0" xfId="0" applyAlignment="1" applyBorder="1" applyFont="1">
      <alignment readingOrder="0" shrinkToFit="0" vertical="top" wrapText="1"/>
    </xf>
    <xf borderId="6" fillId="0" fontId="11" numFmtId="0" xfId="0" applyAlignment="1" applyBorder="1" applyFont="1">
      <alignment shrinkToFit="0" vertical="top" wrapText="1"/>
    </xf>
    <xf borderId="15" fillId="0" fontId="3" numFmtId="0" xfId="0" applyAlignment="1" applyBorder="1" applyFont="1">
      <alignment horizontal="center" shrinkToFit="0" vertical="top" wrapText="0"/>
    </xf>
    <xf borderId="6" fillId="0" fontId="11" numFmtId="0" xfId="0" applyAlignment="1" applyBorder="1" applyFont="1">
      <alignment readingOrder="0" shrinkToFit="0" vertical="top" wrapText="1"/>
    </xf>
    <xf borderId="6" fillId="0" fontId="3" numFmtId="0" xfId="0" applyAlignment="1" applyBorder="1" applyFont="1">
      <alignment horizontal="center" readingOrder="0" vertical="top"/>
    </xf>
    <xf borderId="23" fillId="0" fontId="213" numFmtId="0" xfId="0" applyAlignment="1" applyBorder="1" applyFont="1">
      <alignment readingOrder="0" shrinkToFit="0" vertical="top" wrapText="1"/>
    </xf>
    <xf borderId="23" fillId="0" fontId="3" numFmtId="0" xfId="0" applyAlignment="1" applyBorder="1" applyFont="1">
      <alignment shrinkToFit="0" vertical="top" wrapText="1"/>
    </xf>
    <xf borderId="23" fillId="0" fontId="107" numFmtId="0" xfId="0" applyAlignment="1" applyBorder="1" applyFont="1">
      <alignment readingOrder="0" shrinkToFit="0" vertical="top" wrapText="1"/>
    </xf>
    <xf borderId="23" fillId="0" fontId="107" numFmtId="0" xfId="0" applyAlignment="1" applyBorder="1" applyFont="1">
      <alignment shrinkToFit="0" vertical="top" wrapText="1"/>
    </xf>
    <xf borderId="6" fillId="0" fontId="3" numFmtId="0" xfId="0" applyAlignment="1" applyBorder="1" applyFont="1">
      <alignment horizontal="center" shrinkToFit="0" vertical="center" wrapText="1"/>
    </xf>
    <xf borderId="23" fillId="0" fontId="1" numFmtId="0" xfId="0" applyAlignment="1" applyBorder="1" applyFont="1">
      <alignment shrinkToFit="0" vertical="top" wrapText="1"/>
    </xf>
    <xf borderId="23" fillId="0" fontId="1" numFmtId="0" xfId="0" applyAlignment="1" applyBorder="1" applyFont="1">
      <alignment readingOrder="0" shrinkToFit="0" vertical="top" wrapText="1"/>
    </xf>
    <xf borderId="6" fillId="0" fontId="1" numFmtId="0" xfId="0" applyAlignment="1" applyBorder="1" applyFont="1">
      <alignment shrinkToFit="0" vertical="top" wrapText="1"/>
    </xf>
    <xf borderId="6" fillId="0" fontId="1" numFmtId="0" xfId="0" applyAlignment="1" applyBorder="1" applyFont="1">
      <alignment readingOrder="0" shrinkToFit="0" vertical="top" wrapText="1"/>
    </xf>
    <xf borderId="6" fillId="0" fontId="3" numFmtId="0" xfId="0" applyAlignment="1" applyBorder="1" applyFont="1">
      <alignment horizontal="right" shrinkToFit="0" vertical="center" wrapText="1"/>
    </xf>
    <xf borderId="6" fillId="0" fontId="3" numFmtId="0" xfId="0" applyAlignment="1" applyBorder="1" applyFont="1">
      <alignment horizontal="center" readingOrder="0" shrinkToFit="0" vertical="center" wrapText="1"/>
    </xf>
    <xf borderId="23" fillId="0" fontId="3" numFmtId="0" xfId="0" applyAlignment="1" applyBorder="1" applyFont="1">
      <alignment shrinkToFit="0" vertical="top" wrapText="1"/>
    </xf>
    <xf borderId="15" fillId="0" fontId="3" numFmtId="0" xfId="0" applyAlignment="1" applyBorder="1" applyFont="1">
      <alignment shrinkToFit="0" vertical="top" wrapText="1"/>
    </xf>
    <xf borderId="15" fillId="0" fontId="214" numFmtId="0" xfId="0" applyAlignment="1" applyBorder="1" applyFont="1">
      <alignment readingOrder="0" shrinkToFit="0" vertical="top" wrapText="1"/>
    </xf>
    <xf borderId="6" fillId="0" fontId="3" numFmtId="0" xfId="0" applyAlignment="1" applyBorder="1" applyFont="1">
      <alignment readingOrder="0"/>
    </xf>
    <xf borderId="6" fillId="17" fontId="207" numFmtId="0" xfId="0" applyAlignment="1" applyBorder="1" applyFont="1">
      <alignment readingOrder="0" shrinkToFit="0" vertical="top" wrapText="0"/>
    </xf>
    <xf borderId="6" fillId="17" fontId="116" numFmtId="0" xfId="0" applyAlignment="1" applyBorder="1" applyFont="1">
      <alignment shrinkToFit="0" vertical="top" wrapText="1"/>
    </xf>
    <xf borderId="6" fillId="17" fontId="5" numFmtId="0" xfId="0" applyAlignment="1" applyBorder="1" applyFont="1">
      <alignment horizontal="center" readingOrder="0" shrinkToFit="0" vertical="top" wrapText="0"/>
    </xf>
    <xf borderId="24" fillId="17" fontId="9" numFmtId="0" xfId="0" applyAlignment="1" applyBorder="1" applyFont="1">
      <alignment vertical="top"/>
    </xf>
    <xf borderId="23" fillId="17" fontId="9" numFmtId="0" xfId="0" applyAlignment="1" applyBorder="1" applyFont="1">
      <alignment vertical="top"/>
    </xf>
    <xf borderId="24" fillId="17" fontId="5" numFmtId="0" xfId="0" applyAlignment="1" applyBorder="1" applyFont="1">
      <alignment shrinkToFit="0" vertical="top" wrapText="1"/>
    </xf>
    <xf borderId="23" fillId="17" fontId="5" numFmtId="0" xfId="0" applyAlignment="1" applyBorder="1" applyFont="1">
      <alignment shrinkToFit="0" vertical="top" wrapText="1"/>
    </xf>
    <xf borderId="1" fillId="4" fontId="18" numFmtId="0" xfId="0" applyAlignment="1" applyBorder="1" applyFont="1">
      <alignment horizontal="left" readingOrder="0" shrinkToFit="0" vertical="center" wrapText="0"/>
    </xf>
    <xf borderId="1" fillId="4" fontId="18" numFmtId="0" xfId="0" applyAlignment="1" applyBorder="1" applyFont="1">
      <alignment horizontal="center" readingOrder="0" shrinkToFit="0" vertical="center" wrapText="0"/>
    </xf>
    <xf borderId="1" fillId="2" fontId="3" numFmtId="0" xfId="0" applyAlignment="1" applyBorder="1" applyFont="1">
      <alignment horizontal="center" vertical="center"/>
    </xf>
    <xf borderId="18" fillId="3" fontId="51" numFmtId="0" xfId="0" applyAlignment="1" applyBorder="1" applyFont="1">
      <alignment horizontal="left" shrinkToFit="0" vertical="center" wrapText="1"/>
    </xf>
    <xf borderId="18" fillId="3" fontId="74" numFmtId="0" xfId="0" applyAlignment="1" applyBorder="1" applyFont="1">
      <alignment horizontal="left" readingOrder="0" shrinkToFit="0" vertical="center" wrapText="1"/>
    </xf>
    <xf borderId="19" fillId="3" fontId="74" numFmtId="0" xfId="0" applyAlignment="1" applyBorder="1" applyFont="1">
      <alignment horizontal="left" readingOrder="0" shrinkToFit="0" vertical="center" wrapText="0"/>
    </xf>
    <xf borderId="24" fillId="12" fontId="55" numFmtId="0" xfId="0" applyAlignment="1" applyBorder="1" applyFont="1">
      <alignment horizontal="center" readingOrder="0" shrinkToFit="0" vertical="center" wrapText="0"/>
    </xf>
    <xf borderId="6" fillId="19" fontId="53" numFmtId="0" xfId="0" applyAlignment="1" applyBorder="1" applyFont="1">
      <alignment shrinkToFit="0" vertical="center" wrapText="0"/>
    </xf>
    <xf borderId="15" fillId="19" fontId="53" numFmtId="0" xfId="0" applyAlignment="1" applyBorder="1" applyFont="1">
      <alignment shrinkToFit="0" vertical="center" wrapText="0"/>
    </xf>
    <xf borderId="23" fillId="19" fontId="59" numFmtId="0" xfId="0" applyAlignment="1" applyBorder="1" applyFont="1">
      <alignment readingOrder="0" vertical="center"/>
    </xf>
    <xf borderId="24" fillId="20" fontId="81" numFmtId="0" xfId="0" applyAlignment="1" applyBorder="1" applyFont="1">
      <alignment readingOrder="0" shrinkToFit="0" vertical="center" wrapText="0"/>
    </xf>
    <xf borderId="23" fillId="20" fontId="81" numFmtId="0" xfId="0" applyAlignment="1" applyBorder="1" applyFont="1">
      <alignment shrinkToFit="0" vertical="center" wrapText="0"/>
    </xf>
    <xf borderId="23" fillId="20" fontId="81" numFmtId="49" xfId="0" applyAlignment="1" applyBorder="1" applyFont="1" applyNumberFormat="1">
      <alignment shrinkToFit="0" vertical="center" wrapText="1"/>
    </xf>
    <xf borderId="23" fillId="20" fontId="81" numFmtId="0" xfId="0" applyAlignment="1" applyBorder="1" applyFont="1">
      <alignment shrinkToFit="0" vertical="center" wrapText="1"/>
    </xf>
    <xf borderId="24" fillId="22" fontId="58" numFmtId="0" xfId="0" applyAlignment="1" applyBorder="1" applyFont="1">
      <alignment horizontal="center" readingOrder="0" vertical="center"/>
    </xf>
    <xf borderId="24" fillId="11" fontId="81" numFmtId="0" xfId="0" applyAlignment="1" applyBorder="1" applyFont="1">
      <alignment readingOrder="0" shrinkToFit="0" vertical="center" wrapText="0"/>
    </xf>
    <xf borderId="23" fillId="11" fontId="81" numFmtId="0" xfId="0" applyAlignment="1" applyBorder="1" applyFont="1">
      <alignment shrinkToFit="0" vertical="center" wrapText="0"/>
    </xf>
    <xf borderId="23" fillId="11" fontId="81" numFmtId="49" xfId="0" applyAlignment="1" applyBorder="1" applyFont="1" applyNumberFormat="1">
      <alignment shrinkToFit="0" vertical="center" wrapText="1"/>
    </xf>
    <xf borderId="23" fillId="11" fontId="81" numFmtId="0" xfId="0" applyAlignment="1" applyBorder="1" applyFont="1">
      <alignment shrinkToFit="0" vertical="center" wrapText="1"/>
    </xf>
    <xf borderId="23" fillId="11" fontId="81" numFmtId="0" xfId="0" applyAlignment="1" applyBorder="1" applyFont="1">
      <alignment readingOrder="0" shrinkToFit="0" vertical="center" wrapText="1"/>
    </xf>
    <xf borderId="24" fillId="11" fontId="81" numFmtId="0" xfId="0" applyAlignment="1" applyBorder="1" applyFont="1">
      <alignment shrinkToFit="0" vertical="center" wrapText="0"/>
    </xf>
    <xf borderId="23" fillId="11" fontId="81" numFmtId="0" xfId="0" applyAlignment="1" applyBorder="1" applyFont="1">
      <alignment readingOrder="0" shrinkToFit="0" vertical="center" wrapText="0"/>
    </xf>
    <xf borderId="23" fillId="11" fontId="81" numFmtId="49" xfId="0" applyAlignment="1" applyBorder="1" applyFont="1" applyNumberFormat="1">
      <alignment readingOrder="0" shrinkToFit="0" vertical="center" wrapText="1"/>
    </xf>
    <xf borderId="24" fillId="11" fontId="81" numFmtId="0" xfId="0" applyAlignment="1" applyBorder="1" applyFont="1">
      <alignment vertical="center"/>
    </xf>
    <xf borderId="23" fillId="11" fontId="81" numFmtId="0" xfId="0" applyAlignment="1" applyBorder="1" applyFont="1">
      <alignment readingOrder="0" vertical="center"/>
    </xf>
    <xf borderId="23" fillId="11" fontId="67" numFmtId="0" xfId="0" applyAlignment="1" applyBorder="1" applyFont="1">
      <alignment readingOrder="0" shrinkToFit="0" vertical="center" wrapText="1"/>
    </xf>
    <xf borderId="23" fillId="11" fontId="81" numFmtId="0" xfId="0" applyAlignment="1" applyBorder="1" applyFont="1">
      <alignment vertical="center"/>
    </xf>
    <xf borderId="24" fillId="11" fontId="81" numFmtId="0" xfId="0" applyAlignment="1" applyBorder="1" applyFont="1">
      <alignment readingOrder="0" vertical="center"/>
    </xf>
    <xf borderId="15" fillId="19" fontId="215" numFmtId="0" xfId="0" applyAlignment="1" applyBorder="1" applyFont="1">
      <alignment readingOrder="0" shrinkToFit="0" vertical="center" wrapText="1"/>
    </xf>
    <xf borderId="23" fillId="20" fontId="81" numFmtId="0" xfId="0" applyAlignment="1" applyBorder="1" applyFont="1">
      <alignment readingOrder="0" shrinkToFit="0" vertical="center" wrapText="0"/>
    </xf>
    <xf borderId="22" fillId="11" fontId="81" numFmtId="0" xfId="0" applyAlignment="1" applyBorder="1" applyFont="1">
      <alignment shrinkToFit="0" vertical="center" wrapText="0"/>
    </xf>
    <xf borderId="15" fillId="11" fontId="53" numFmtId="0" xfId="0" applyAlignment="1" applyBorder="1" applyFont="1">
      <alignment horizontal="center" shrinkToFit="0" vertical="center" wrapText="0"/>
    </xf>
    <xf borderId="23" fillId="11" fontId="81" numFmtId="49" xfId="0" applyAlignment="1" applyBorder="1" applyFont="1" applyNumberFormat="1">
      <alignment readingOrder="0" shrinkToFit="0" vertical="center" wrapText="0"/>
    </xf>
    <xf borderId="6" fillId="11" fontId="53" numFmtId="0" xfId="0" applyAlignment="1" applyBorder="1" applyFont="1">
      <alignment readingOrder="0" shrinkToFit="0" vertical="center" wrapText="1"/>
    </xf>
    <xf borderId="23" fillId="11" fontId="81" numFmtId="49" xfId="0" applyAlignment="1" applyBorder="1" applyFont="1" applyNumberFormat="1">
      <alignment vertical="center"/>
    </xf>
    <xf borderId="23" fillId="11" fontId="81" numFmtId="49" xfId="0" applyAlignment="1" applyBorder="1" applyFont="1" applyNumberFormat="1">
      <alignment shrinkToFit="0" vertical="center" wrapText="0"/>
    </xf>
    <xf borderId="21" fillId="11" fontId="81" numFmtId="0" xfId="0" applyAlignment="1" applyBorder="1" applyFont="1">
      <alignment shrinkToFit="0" vertical="center" wrapText="0"/>
    </xf>
    <xf borderId="22" fillId="11" fontId="81" numFmtId="49" xfId="0" applyAlignment="1" applyBorder="1" applyFont="1" applyNumberFormat="1">
      <alignment shrinkToFit="0" vertical="center" wrapText="1"/>
    </xf>
    <xf borderId="22" fillId="11" fontId="81" numFmtId="0" xfId="0" applyAlignment="1" applyBorder="1" applyFont="1">
      <alignment shrinkToFit="0" vertical="center" wrapText="1"/>
    </xf>
    <xf borderId="23" fillId="11" fontId="86" numFmtId="0" xfId="0" applyAlignment="1" applyBorder="1" applyFont="1">
      <alignment shrinkToFit="0" vertical="center" wrapText="1"/>
    </xf>
    <xf borderId="22" fillId="11" fontId="81" numFmtId="0" xfId="0" applyAlignment="1" applyBorder="1" applyFont="1">
      <alignment readingOrder="0" shrinkToFit="0" vertical="center" wrapText="0"/>
    </xf>
    <xf borderId="24" fillId="11" fontId="216" numFmtId="0" xfId="0" applyAlignment="1" applyBorder="1" applyFont="1">
      <alignment readingOrder="0" shrinkToFit="0" vertical="center" wrapText="0"/>
    </xf>
    <xf borderId="22" fillId="11" fontId="81" numFmtId="0" xfId="0" applyAlignment="1" applyBorder="1" applyFont="1">
      <alignment readingOrder="0" shrinkToFit="0" vertical="center" wrapText="0"/>
    </xf>
    <xf borderId="24" fillId="11" fontId="81" numFmtId="49" xfId="0" applyAlignment="1" applyBorder="1" applyFont="1" applyNumberFormat="1">
      <alignment shrinkToFit="0" vertical="center" wrapText="1"/>
    </xf>
    <xf borderId="24" fillId="11" fontId="81" numFmtId="0" xfId="0" applyAlignment="1" applyBorder="1" applyFont="1">
      <alignment shrinkToFit="0" vertical="center" wrapText="1"/>
    </xf>
    <xf borderId="24" fillId="11" fontId="81" numFmtId="0" xfId="0" applyAlignment="1" applyBorder="1" applyFont="1">
      <alignment readingOrder="0" shrinkToFit="0" vertical="center" wrapText="1"/>
    </xf>
    <xf borderId="6" fillId="11" fontId="81" numFmtId="0" xfId="0" applyAlignment="1" applyBorder="1" applyFont="1">
      <alignment shrinkToFit="0" vertical="center" wrapText="0"/>
    </xf>
    <xf borderId="6" fillId="11" fontId="81" numFmtId="0" xfId="0" applyAlignment="1" applyBorder="1" applyFont="1">
      <alignment readingOrder="0" shrinkToFit="0" vertical="center" wrapText="0"/>
    </xf>
    <xf borderId="6" fillId="11" fontId="81" numFmtId="49" xfId="0" applyAlignment="1" applyBorder="1" applyFont="1" applyNumberFormat="1">
      <alignment readingOrder="0" shrinkToFit="0" vertical="center" wrapText="1"/>
    </xf>
    <xf borderId="6" fillId="11" fontId="81" numFmtId="0" xfId="0" applyAlignment="1" applyBorder="1" applyFont="1">
      <alignment shrinkToFit="0" vertical="center" wrapText="1"/>
    </xf>
    <xf borderId="6" fillId="11" fontId="81" numFmtId="0" xfId="0" applyAlignment="1" applyBorder="1" applyFont="1">
      <alignment readingOrder="0" shrinkToFit="0" vertical="center" wrapText="1"/>
    </xf>
    <xf borderId="6" fillId="11" fontId="81" numFmtId="49" xfId="0" applyAlignment="1" applyBorder="1" applyFont="1" applyNumberFormat="1">
      <alignment shrinkToFit="0" vertical="center" wrapText="1"/>
    </xf>
    <xf borderId="21" fillId="11" fontId="216" numFmtId="0" xfId="0" applyAlignment="1" applyBorder="1" applyFont="1">
      <alignment readingOrder="0" shrinkToFit="0" vertical="center" wrapText="0"/>
    </xf>
    <xf borderId="21" fillId="11" fontId="216" numFmtId="0" xfId="0" applyAlignment="1" applyBorder="1" applyFont="1">
      <alignment shrinkToFit="0" vertical="center" wrapText="0"/>
    </xf>
    <xf borderId="43" fillId="11" fontId="53" numFmtId="0" xfId="0" applyAlignment="1" applyBorder="1" applyFont="1">
      <alignment shrinkToFit="0" vertical="center" wrapText="1"/>
    </xf>
    <xf borderId="43" fillId="11" fontId="53" numFmtId="0" xfId="0" applyAlignment="1" applyBorder="1" applyFont="1">
      <alignment vertical="center"/>
    </xf>
    <xf borderId="134" fillId="11" fontId="163" numFmtId="0" xfId="0" applyAlignment="1" applyBorder="1" applyFont="1">
      <alignment shrinkToFit="0" vertical="center" wrapText="1"/>
    </xf>
    <xf borderId="134" fillId="11" fontId="163" numFmtId="0" xfId="0" applyAlignment="1" applyBorder="1" applyFont="1">
      <alignment vertical="center"/>
    </xf>
    <xf borderId="22" fillId="20" fontId="53" numFmtId="0" xfId="0" applyAlignment="1" applyBorder="1" applyFont="1">
      <alignment shrinkToFit="0" vertical="center" wrapText="1"/>
    </xf>
    <xf borderId="134" fillId="20" fontId="163" numFmtId="0" xfId="0" applyAlignment="1" applyBorder="1" applyFont="1">
      <alignment shrinkToFit="0" vertical="center" wrapText="1"/>
    </xf>
    <xf borderId="135" fillId="11" fontId="163" numFmtId="0" xfId="0" applyAlignment="1" applyBorder="1" applyFont="1">
      <alignment shrinkToFit="0" vertical="center" wrapText="1"/>
    </xf>
    <xf borderId="51" fillId="0" fontId="1" numFmtId="0" xfId="0" applyBorder="1" applyFont="1"/>
    <xf borderId="136" fillId="0" fontId="1" numFmtId="0" xfId="0" applyBorder="1" applyFont="1"/>
    <xf borderId="134" fillId="11" fontId="58" numFmtId="0" xfId="0" applyAlignment="1" applyBorder="1" applyFont="1">
      <alignment readingOrder="0" shrinkToFit="0" vertical="center" wrapText="1"/>
    </xf>
    <xf borderId="22" fillId="11" fontId="53" numFmtId="0" xfId="0" applyAlignment="1" applyBorder="1" applyFont="1">
      <alignment shrinkToFit="0" vertical="center" wrapText="1"/>
    </xf>
    <xf borderId="134" fillId="11" fontId="163" numFmtId="0" xfId="0" applyAlignment="1" applyBorder="1" applyFont="1">
      <alignment readingOrder="0" shrinkToFit="0" vertical="center" wrapText="1"/>
    </xf>
    <xf borderId="22" fillId="11" fontId="53" numFmtId="0" xfId="0" applyAlignment="1" applyBorder="1" applyFont="1">
      <alignment readingOrder="0" shrinkToFit="0" vertical="center" wrapText="1"/>
    </xf>
    <xf borderId="134" fillId="11" fontId="163" numFmtId="0" xfId="0" applyAlignment="1" applyBorder="1" applyFont="1">
      <alignment readingOrder="0" vertical="center"/>
    </xf>
    <xf borderId="134" fillId="11" fontId="163" numFmtId="0" xfId="0" applyAlignment="1" applyBorder="1" applyFont="1">
      <alignment readingOrder="0" shrinkToFit="0" vertical="center" wrapText="1"/>
    </xf>
    <xf borderId="15" fillId="11" fontId="53" numFmtId="0" xfId="0" applyAlignment="1" applyBorder="1" applyFont="1">
      <alignment horizontal="center" readingOrder="0"/>
    </xf>
    <xf borderId="23" fillId="11" fontId="81" numFmtId="169" xfId="0" applyAlignment="1" applyBorder="1" applyFont="1" applyNumberFormat="1">
      <alignment shrinkToFit="0" vertical="center" wrapText="1"/>
    </xf>
    <xf borderId="23" fillId="11" fontId="127" numFmtId="0" xfId="0" applyAlignment="1" applyBorder="1" applyFont="1">
      <alignment readingOrder="0" shrinkToFit="0" vertical="center" wrapText="1"/>
    </xf>
    <xf borderId="43" fillId="11" fontId="81" numFmtId="0" xfId="0" applyAlignment="1" applyBorder="1" applyFont="1">
      <alignment vertical="center"/>
    </xf>
    <xf borderId="23" fillId="11" fontId="53" numFmtId="0" xfId="0" applyAlignment="1" applyBorder="1" applyFont="1">
      <alignment readingOrder="0" shrinkToFit="0" vertical="center" wrapText="1"/>
    </xf>
    <xf borderId="24" fillId="11" fontId="216" numFmtId="0" xfId="0" applyAlignment="1" applyBorder="1" applyFont="1">
      <alignment vertical="center"/>
    </xf>
    <xf borderId="23" fillId="11" fontId="72" numFmtId="0" xfId="0" applyAlignment="1" applyBorder="1" applyFont="1">
      <alignment readingOrder="0" shrinkToFit="0" vertical="center" wrapText="1"/>
    </xf>
    <xf borderId="23" fillId="11" fontId="67" numFmtId="0" xfId="0" applyAlignment="1" applyBorder="1" applyFont="1">
      <alignment shrinkToFit="0" vertical="center" wrapText="1"/>
    </xf>
    <xf borderId="15" fillId="19" fontId="59" numFmtId="0" xfId="0" applyAlignment="1" applyBorder="1" applyFont="1">
      <alignment shrinkToFit="0" vertical="center" wrapText="0"/>
    </xf>
    <xf borderId="23" fillId="11" fontId="217" numFmtId="0" xfId="0" applyAlignment="1" applyBorder="1" applyFont="1">
      <alignment readingOrder="0" shrinkToFit="0" vertical="center" wrapText="1"/>
    </xf>
    <xf borderId="24" fillId="11" fontId="216" numFmtId="0" xfId="0" applyAlignment="1" applyBorder="1" applyFont="1">
      <alignment readingOrder="0" vertical="center"/>
    </xf>
    <xf borderId="15" fillId="29" fontId="53" numFmtId="0" xfId="0" applyAlignment="1" applyBorder="1" applyFont="1">
      <alignment horizontal="center" readingOrder="0" shrinkToFit="0" vertical="center" wrapText="0"/>
    </xf>
    <xf borderId="23" fillId="29" fontId="53" numFmtId="0" xfId="0" applyAlignment="1" applyBorder="1" applyFont="1">
      <alignment horizontal="center" readingOrder="0" shrinkToFit="0" vertical="center" wrapText="0"/>
    </xf>
    <xf borderId="24" fillId="11" fontId="216" numFmtId="0" xfId="0" applyAlignment="1" applyBorder="1" applyFont="1">
      <alignment shrinkToFit="0" vertical="center" wrapText="0"/>
    </xf>
    <xf borderId="23" fillId="11" fontId="97" numFmtId="0" xfId="0" applyAlignment="1" applyBorder="1" applyFont="1">
      <alignment shrinkToFit="0" vertical="center" wrapText="0"/>
    </xf>
    <xf borderId="24" fillId="11" fontId="81" numFmtId="0" xfId="0" applyAlignment="1" applyBorder="1" applyFont="1">
      <alignment vertical="center"/>
    </xf>
    <xf quotePrefix="1" borderId="23" fillId="11" fontId="53" numFmtId="0" xfId="0" applyAlignment="1" applyBorder="1" applyFont="1">
      <alignment readingOrder="0" vertical="center"/>
    </xf>
    <xf borderId="43" fillId="11" fontId="81" numFmtId="0" xfId="0" applyAlignment="1" applyBorder="1" applyFont="1">
      <alignment readingOrder="0" shrinkToFit="0" vertical="center" wrapText="1"/>
    </xf>
    <xf borderId="23" fillId="42" fontId="53" numFmtId="0" xfId="0" applyAlignment="1" applyBorder="1" applyFill="1" applyFont="1">
      <alignment horizontal="center" readingOrder="0" shrinkToFit="0" vertical="center" wrapText="0"/>
    </xf>
    <xf borderId="23" fillId="11" fontId="218" numFmtId="0" xfId="0" applyAlignment="1" applyBorder="1" applyFont="1">
      <alignment readingOrder="0" vertical="center"/>
    </xf>
    <xf borderId="23" fillId="20" fontId="219" numFmtId="0" xfId="0" applyAlignment="1" applyBorder="1" applyFont="1">
      <alignment readingOrder="0" shrinkToFit="0" vertical="center" wrapText="1"/>
    </xf>
    <xf borderId="23" fillId="11" fontId="220" numFmtId="0" xfId="0" applyAlignment="1" applyBorder="1" applyFont="1">
      <alignment horizontal="left" readingOrder="0" vertical="center"/>
    </xf>
    <xf borderId="24" fillId="20" fontId="53" numFmtId="0" xfId="0" applyAlignment="1" applyBorder="1" applyFont="1">
      <alignment readingOrder="0" shrinkToFit="0" wrapText="0"/>
    </xf>
    <xf borderId="23" fillId="20" fontId="53" numFmtId="0" xfId="0" applyAlignment="1" applyBorder="1" applyFont="1">
      <alignment shrinkToFit="0" wrapText="0"/>
    </xf>
    <xf borderId="23" fillId="20" fontId="53" numFmtId="49" xfId="0" applyBorder="1" applyFont="1" applyNumberFormat="1"/>
    <xf borderId="23" fillId="20" fontId="53" numFmtId="0" xfId="0" applyAlignment="1" applyBorder="1" applyFont="1">
      <alignment shrinkToFit="0" wrapText="1"/>
    </xf>
    <xf borderId="23" fillId="20" fontId="53" numFmtId="0" xfId="0" applyBorder="1" applyFont="1"/>
    <xf borderId="6" fillId="20" fontId="53" numFmtId="0" xfId="0" applyBorder="1" applyFont="1"/>
    <xf borderId="15" fillId="20" fontId="53" numFmtId="0" xfId="0" applyBorder="1" applyFont="1"/>
    <xf borderId="23" fillId="20" fontId="53" numFmtId="0" xfId="0" applyBorder="1" applyFont="1"/>
    <xf borderId="23" fillId="20" fontId="53" numFmtId="0" xfId="0" applyAlignment="1" applyBorder="1" applyFont="1">
      <alignment shrinkToFit="0" wrapText="1"/>
    </xf>
    <xf borderId="15" fillId="20" fontId="53" numFmtId="0" xfId="0" applyBorder="1" applyFont="1"/>
    <xf borderId="6" fillId="0" fontId="53" numFmtId="0" xfId="0" applyAlignment="1" applyBorder="1" applyFont="1">
      <alignment readingOrder="0" shrinkToFit="0" vertical="center" wrapText="0"/>
    </xf>
    <xf borderId="0" fillId="3" fontId="10" numFmtId="0" xfId="0" applyAlignment="1" applyFont="1">
      <alignment vertical="center"/>
    </xf>
    <xf borderId="0" fillId="3" fontId="221" numFmtId="0" xfId="0" applyAlignment="1" applyFont="1">
      <alignment readingOrder="0" shrinkToFit="0" vertical="center" wrapText="0"/>
    </xf>
    <xf borderId="0" fillId="3" fontId="222" numFmtId="0" xfId="0" applyAlignment="1" applyFont="1">
      <alignment readingOrder="0" shrinkToFit="0" vertical="center" wrapText="1"/>
    </xf>
    <xf borderId="16" fillId="3" fontId="59" numFmtId="0" xfId="0" applyAlignment="1" applyBorder="1" applyFont="1">
      <alignment readingOrder="0" shrinkToFit="0" vertical="center" wrapText="1"/>
    </xf>
    <xf borderId="0" fillId="3" fontId="17" numFmtId="0" xfId="0" applyAlignment="1" applyFont="1">
      <alignment horizontal="center" vertical="center"/>
    </xf>
    <xf borderId="22" fillId="3" fontId="223" numFmtId="0" xfId="0" applyAlignment="1" applyBorder="1" applyFont="1">
      <alignment shrinkToFit="0" vertical="center" wrapText="1"/>
    </xf>
    <xf borderId="22" fillId="3" fontId="10" numFmtId="0" xfId="0" applyAlignment="1" applyBorder="1" applyFont="1">
      <alignment shrinkToFit="0" vertical="center" wrapText="1"/>
    </xf>
    <xf borderId="22" fillId="3" fontId="224" numFmtId="0" xfId="0" applyAlignment="1" applyBorder="1" applyFont="1">
      <alignment shrinkToFit="0" vertical="center" wrapText="1"/>
    </xf>
    <xf borderId="7" fillId="12" fontId="225" numFmtId="0" xfId="0" applyAlignment="1" applyBorder="1" applyFont="1">
      <alignment horizontal="center" shrinkToFit="0" vertical="center" wrapText="0"/>
    </xf>
    <xf borderId="24" fillId="9" fontId="225" numFmtId="0" xfId="0" applyAlignment="1" applyBorder="1" applyFont="1">
      <alignment horizontal="center" shrinkToFit="0" vertical="center" wrapText="0"/>
    </xf>
    <xf borderId="23" fillId="12" fontId="17" numFmtId="0" xfId="0" applyAlignment="1" applyBorder="1" applyFont="1">
      <alignment horizontal="center" vertical="center"/>
    </xf>
    <xf borderId="23" fillId="0" fontId="17" numFmtId="0" xfId="0" applyAlignment="1" applyBorder="1" applyFont="1">
      <alignment horizontal="center" readingOrder="0" shrinkToFit="0" vertical="center" wrapText="0"/>
    </xf>
    <xf borderId="24" fillId="12" fontId="226" numFmtId="0" xfId="0" applyAlignment="1" applyBorder="1" applyFont="1">
      <alignment horizontal="center" shrinkToFit="0" vertical="center" wrapText="0"/>
    </xf>
    <xf borderId="23" fillId="12" fontId="226" numFmtId="0" xfId="0" applyAlignment="1" applyBorder="1" applyFont="1">
      <alignment horizontal="center" readingOrder="0" shrinkToFit="0" vertical="center" wrapText="0"/>
    </xf>
    <xf borderId="23" fillId="12" fontId="226" numFmtId="0" xfId="0" applyAlignment="1" applyBorder="1" applyFont="1">
      <alignment horizontal="center" shrinkToFit="0" vertical="center" wrapText="0"/>
    </xf>
    <xf borderId="6" fillId="43" fontId="227" numFmtId="0" xfId="0" applyAlignment="1" applyBorder="1" applyFill="1" applyFont="1">
      <alignment readingOrder="0" shrinkToFit="0" vertical="center" wrapText="1"/>
    </xf>
    <xf borderId="15" fillId="43" fontId="3" numFmtId="0" xfId="0" applyAlignment="1" applyBorder="1" applyFont="1">
      <alignment vertical="center"/>
    </xf>
    <xf borderId="15" fillId="43" fontId="124" numFmtId="0" xfId="0" applyAlignment="1" applyBorder="1" applyFont="1">
      <alignment readingOrder="0" shrinkToFit="0" vertical="center" wrapText="1"/>
    </xf>
    <xf borderId="6" fillId="43" fontId="124" numFmtId="0" xfId="0" applyAlignment="1" applyBorder="1" applyFont="1">
      <alignment horizontal="center" readingOrder="0" shrinkToFit="0" vertical="center" wrapText="1"/>
    </xf>
    <xf borderId="15" fillId="43" fontId="124" numFmtId="0" xfId="0" applyAlignment="1" applyBorder="1" applyFont="1">
      <alignment horizontal="center" readingOrder="0" shrinkToFit="0" vertical="center" wrapText="1"/>
    </xf>
    <xf borderId="15" fillId="43" fontId="124" numFmtId="0" xfId="0" applyAlignment="1" applyBorder="1" applyFont="1">
      <alignment horizontal="center" shrinkToFit="0" vertical="center" wrapText="1"/>
    </xf>
    <xf borderId="23" fillId="43" fontId="228" numFmtId="0" xfId="0" applyAlignment="1" applyBorder="1" applyFont="1">
      <alignment horizontal="center" readingOrder="0" shrinkToFit="0" vertical="center" wrapText="1"/>
    </xf>
    <xf borderId="23" fillId="43" fontId="124" numFmtId="0" xfId="0" applyAlignment="1" applyBorder="1" applyFont="1">
      <alignment readingOrder="0" shrinkToFit="0" vertical="center" wrapText="1"/>
    </xf>
    <xf borderId="23" fillId="43" fontId="3" numFmtId="0" xfId="0" applyAlignment="1" applyBorder="1" applyFont="1">
      <alignment shrinkToFit="0" vertical="center" wrapText="1"/>
    </xf>
    <xf borderId="15" fillId="0" fontId="124" numFmtId="0" xfId="0" applyAlignment="1" applyBorder="1" applyFont="1">
      <alignment readingOrder="0" shrinkToFit="0" vertical="center" wrapText="1"/>
    </xf>
    <xf borderId="6" fillId="0" fontId="124" numFmtId="0" xfId="0" applyAlignment="1" applyBorder="1" applyFont="1">
      <alignment horizontal="center" readingOrder="0" shrinkToFit="0" vertical="center" wrapText="1"/>
    </xf>
    <xf borderId="15" fillId="0" fontId="124" numFmtId="0" xfId="0" applyAlignment="1" applyBorder="1" applyFont="1">
      <alignment horizontal="center" shrinkToFit="0" vertical="center" wrapText="1"/>
    </xf>
    <xf borderId="23" fillId="0" fontId="228" numFmtId="0" xfId="0" applyAlignment="1" applyBorder="1" applyFont="1">
      <alignment horizontal="center" readingOrder="0" shrinkToFit="0" vertical="center" wrapText="1"/>
    </xf>
    <xf borderId="23" fillId="0" fontId="229" numFmtId="0" xfId="0" applyAlignment="1" applyBorder="1" applyFont="1">
      <alignment readingOrder="0" shrinkToFit="0" vertical="top" wrapText="1"/>
    </xf>
    <xf borderId="15" fillId="43" fontId="230" numFmtId="0" xfId="0" applyAlignment="1" applyBorder="1" applyFont="1">
      <alignment readingOrder="0" shrinkToFit="0" vertical="center" wrapText="1"/>
    </xf>
    <xf borderId="15" fillId="43" fontId="228" numFmtId="0" xfId="0" applyAlignment="1" applyBorder="1" applyFont="1">
      <alignment horizontal="center" shrinkToFit="0" vertical="center" wrapText="1"/>
    </xf>
    <xf borderId="15" fillId="43" fontId="228" numFmtId="0" xfId="0" applyAlignment="1" applyBorder="1" applyFont="1">
      <alignment horizontal="center" readingOrder="0" shrinkToFit="0" vertical="center" wrapText="1"/>
    </xf>
    <xf borderId="15" fillId="43" fontId="124" numFmtId="0" xfId="0" applyAlignment="1" applyBorder="1" applyFont="1">
      <alignment readingOrder="0" shrinkToFit="0" vertical="center" wrapText="1"/>
    </xf>
    <xf borderId="15" fillId="43" fontId="3" numFmtId="0" xfId="0" applyAlignment="1" applyBorder="1" applyFont="1">
      <alignment shrinkToFit="0" vertical="center" wrapText="1"/>
    </xf>
    <xf borderId="23" fillId="0" fontId="83" numFmtId="0" xfId="0" applyAlignment="1" applyBorder="1" applyFont="1">
      <alignment readingOrder="0" shrinkToFit="0" vertical="center" wrapText="1"/>
    </xf>
    <xf borderId="24" fillId="0" fontId="228" numFmtId="0" xfId="0" applyAlignment="1" applyBorder="1" applyFont="1">
      <alignment horizontal="center" readingOrder="0" vertical="center"/>
    </xf>
    <xf borderId="23" fillId="0" fontId="228" numFmtId="0" xfId="0" applyAlignment="1" applyBorder="1" applyFont="1">
      <alignment horizontal="center" readingOrder="0" vertical="center"/>
    </xf>
    <xf borderId="23" fillId="0" fontId="124" numFmtId="0" xfId="0" applyAlignment="1" applyBorder="1" applyFont="1">
      <alignment shrinkToFit="0" vertical="center" wrapText="1"/>
    </xf>
    <xf borderId="15" fillId="0" fontId="108" numFmtId="0" xfId="0" applyAlignment="1" applyBorder="1" applyFont="1">
      <alignment shrinkToFit="0" vertical="center" wrapText="1"/>
    </xf>
    <xf borderId="16" fillId="0" fontId="53" numFmtId="0" xfId="0" applyAlignment="1" applyBorder="1" applyFont="1">
      <alignment readingOrder="0" shrinkToFit="0" vertical="center" wrapText="1"/>
    </xf>
    <xf borderId="7" fillId="0" fontId="3" numFmtId="0" xfId="0" applyAlignment="1" applyBorder="1" applyFont="1">
      <alignment vertical="center"/>
    </xf>
    <xf borderId="20" fillId="0" fontId="53" numFmtId="0" xfId="0" applyAlignment="1" applyBorder="1" applyFont="1">
      <alignment horizontal="center" readingOrder="0" vertical="center"/>
    </xf>
    <xf borderId="19" fillId="0" fontId="3" numFmtId="0" xfId="0" applyAlignment="1" applyBorder="1" applyFont="1">
      <alignment vertical="center"/>
    </xf>
    <xf borderId="17" fillId="0" fontId="88" numFmtId="0" xfId="0" applyAlignment="1" applyBorder="1" applyFont="1">
      <alignment readingOrder="0" shrinkToFit="0" vertical="center" wrapText="1"/>
    </xf>
    <xf borderId="20" fillId="0" fontId="3" numFmtId="0" xfId="0" applyAlignment="1" applyBorder="1" applyFont="1">
      <alignment horizontal="center" vertical="center"/>
    </xf>
    <xf borderId="15" fillId="11" fontId="54" numFmtId="0" xfId="0" applyAlignment="1" applyBorder="1" applyFont="1">
      <alignment readingOrder="0" shrinkToFit="0" vertical="center" wrapText="1"/>
    </xf>
    <xf borderId="7" fillId="11" fontId="53" numFmtId="0" xfId="0" applyAlignment="1" applyBorder="1" applyFont="1">
      <alignment readingOrder="0" shrinkToFit="0" vertical="center" wrapText="1"/>
    </xf>
    <xf borderId="24" fillId="0" fontId="228" numFmtId="0" xfId="0" applyAlignment="1" applyBorder="1" applyFont="1">
      <alignment horizontal="right" readingOrder="0" vertical="center"/>
    </xf>
    <xf borderId="7" fillId="22" fontId="72" numFmtId="0" xfId="0" applyAlignment="1" applyBorder="1" applyFont="1">
      <alignment shrinkToFit="0" vertical="center" wrapText="1"/>
    </xf>
    <xf borderId="7" fillId="22" fontId="3" numFmtId="0" xfId="0" applyAlignment="1" applyBorder="1" applyFont="1">
      <alignment vertical="center"/>
    </xf>
    <xf borderId="20" fillId="11" fontId="231" numFmtId="0" xfId="0" applyAlignment="1" applyBorder="1" applyFont="1">
      <alignment horizontal="center" shrinkToFit="0" vertical="center" wrapText="1"/>
    </xf>
    <xf borderId="17" fillId="11" fontId="231" numFmtId="0" xfId="0" applyAlignment="1" applyBorder="1" applyFont="1">
      <alignment horizontal="center" shrinkToFit="0" vertical="center" wrapText="1"/>
    </xf>
    <xf borderId="6" fillId="0" fontId="232" numFmtId="0" xfId="0" applyAlignment="1" applyBorder="1" applyFont="1">
      <alignment horizontal="center" shrinkToFit="0" vertical="center" wrapText="1"/>
    </xf>
    <xf borderId="6" fillId="11" fontId="233" numFmtId="0" xfId="0" applyAlignment="1" applyBorder="1" applyFont="1">
      <alignment horizontal="center" shrinkToFit="0" vertical="center" wrapText="1"/>
    </xf>
    <xf borderId="6" fillId="11" fontId="232" numFmtId="0" xfId="0" applyAlignment="1" applyBorder="1" applyFont="1">
      <alignment horizontal="center" shrinkToFit="0" vertical="center" wrapText="1"/>
    </xf>
    <xf borderId="7" fillId="11" fontId="232" numFmtId="0" xfId="0" applyAlignment="1" applyBorder="1" applyFont="1">
      <alignment horizontal="center" shrinkToFit="0" vertical="center" wrapText="1"/>
    </xf>
    <xf borderId="23" fillId="0" fontId="124" numFmtId="0" xfId="0" applyAlignment="1" applyBorder="1" applyFont="1">
      <alignment readingOrder="0" shrinkToFit="0" vertical="center" wrapText="1"/>
    </xf>
    <xf borderId="20" fillId="0" fontId="232" numFmtId="0" xfId="0" applyAlignment="1" applyBorder="1" applyFont="1">
      <alignment horizontal="center" readingOrder="0" shrinkToFit="0" vertical="center" wrapText="1"/>
    </xf>
    <xf borderId="20" fillId="0" fontId="72" numFmtId="0" xfId="0" applyAlignment="1" applyBorder="1" applyFont="1">
      <alignment horizontal="center" shrinkToFit="0" vertical="center" wrapText="1"/>
    </xf>
    <xf borderId="22" fillId="0" fontId="53" numFmtId="0" xfId="0" applyAlignment="1" applyBorder="1" applyFont="1">
      <alignment horizontal="center" shrinkToFit="0" vertical="center" wrapText="1"/>
    </xf>
    <xf borderId="23" fillId="0" fontId="72" numFmtId="0" xfId="0" applyAlignment="1" applyBorder="1" applyFont="1">
      <alignment horizontal="center" shrinkToFit="0" vertical="center" wrapText="1"/>
    </xf>
    <xf borderId="23" fillId="0" fontId="124" numFmtId="0" xfId="0" applyAlignment="1" applyBorder="1" applyFont="1">
      <alignment vertical="center"/>
    </xf>
    <xf borderId="7" fillId="0" fontId="53" numFmtId="0" xfId="0" applyAlignment="1" applyBorder="1" applyFont="1">
      <alignment readingOrder="0" shrinkToFit="0" vertical="center" wrapText="1"/>
    </xf>
    <xf borderId="6" fillId="11" fontId="1" numFmtId="0" xfId="0" applyAlignment="1" applyBorder="1" applyFont="1">
      <alignment horizontal="center" readingOrder="0" shrinkToFit="0" vertical="center" wrapText="0"/>
    </xf>
    <xf borderId="23" fillId="0" fontId="124" numFmtId="0" xfId="0" applyAlignment="1" applyBorder="1" applyFont="1">
      <alignment readingOrder="0" shrinkToFit="0" vertical="center" wrapText="1"/>
    </xf>
    <xf borderId="6" fillId="0" fontId="108" numFmtId="0" xfId="0" applyAlignment="1" applyBorder="1" applyFont="1">
      <alignment shrinkToFit="0" vertical="center" wrapText="1"/>
    </xf>
    <xf borderId="22" fillId="0" fontId="3" numFmtId="0" xfId="0" applyAlignment="1" applyBorder="1" applyFont="1">
      <alignment vertical="center"/>
    </xf>
    <xf borderId="22" fillId="0" fontId="54" numFmtId="0" xfId="0" applyAlignment="1" applyBorder="1" applyFont="1">
      <alignment shrinkToFit="0" vertical="center" wrapText="1"/>
    </xf>
    <xf borderId="22" fillId="0" fontId="53" numFmtId="0" xfId="0" applyAlignment="1" applyBorder="1" applyFont="1">
      <alignment readingOrder="0" shrinkToFit="0" vertical="center" wrapText="1"/>
    </xf>
    <xf borderId="22" fillId="0" fontId="53" numFmtId="0" xfId="0" applyAlignment="1" applyBorder="1" applyFont="1">
      <alignment shrinkToFit="0" vertical="center" wrapText="1"/>
    </xf>
    <xf borderId="7" fillId="0" fontId="53" numFmtId="0" xfId="0" applyAlignment="1" applyBorder="1" applyFont="1">
      <alignment shrinkToFit="0" vertical="center" wrapText="1"/>
    </xf>
    <xf borderId="24" fillId="0" fontId="228" numFmtId="0" xfId="0" applyAlignment="1" applyBorder="1" applyFont="1">
      <alignment horizontal="center" readingOrder="0" shrinkToFit="0" vertical="center" wrapText="1"/>
    </xf>
    <xf borderId="24" fillId="0" fontId="228" numFmtId="0" xfId="0" applyAlignment="1" applyBorder="1" applyFont="1">
      <alignment horizontal="right" readingOrder="0" shrinkToFit="0" vertical="center" wrapText="1"/>
    </xf>
    <xf borderId="23" fillId="0" fontId="234" numFmtId="0" xfId="0" applyAlignment="1" applyBorder="1" applyFont="1">
      <alignment shrinkToFit="0" vertical="center" wrapText="1"/>
    </xf>
    <xf borderId="22" fillId="0" fontId="235" numFmtId="0" xfId="0" applyAlignment="1" applyBorder="1" applyFont="1">
      <alignment readingOrder="0" shrinkToFit="0" vertical="center" wrapText="1"/>
    </xf>
    <xf borderId="7" fillId="0" fontId="54" numFmtId="0" xfId="0" applyAlignment="1" applyBorder="1" applyFont="1">
      <alignment shrinkToFit="0" vertical="center" wrapText="1"/>
    </xf>
    <xf borderId="24" fillId="0" fontId="125" numFmtId="0" xfId="0" applyAlignment="1" applyBorder="1" applyFont="1">
      <alignment horizontal="right" readingOrder="0" vertical="center"/>
    </xf>
    <xf borderId="23" fillId="0" fontId="125" numFmtId="0" xfId="0" applyAlignment="1" applyBorder="1" applyFont="1">
      <alignment horizontal="center" readingOrder="0" vertical="center"/>
    </xf>
    <xf borderId="23" fillId="11" fontId="142" numFmtId="0" xfId="0" applyAlignment="1" applyBorder="1" applyFont="1">
      <alignment shrinkToFit="0" vertical="center" wrapText="1"/>
    </xf>
    <xf borderId="22" fillId="0" fontId="3" numFmtId="0" xfId="0" applyAlignment="1" applyBorder="1" applyFont="1">
      <alignment readingOrder="0" shrinkToFit="0" vertical="center" wrapText="1"/>
    </xf>
    <xf borderId="23" fillId="11" fontId="124" numFmtId="0" xfId="0" applyAlignment="1" applyBorder="1" applyFont="1">
      <alignment shrinkToFit="0" vertical="center" wrapText="1"/>
    </xf>
    <xf borderId="6" fillId="0" fontId="108" numFmtId="0" xfId="0" applyAlignment="1" applyBorder="1" applyFont="1">
      <alignment horizontal="left" readingOrder="0" shrinkToFit="0" vertical="center" wrapText="1"/>
    </xf>
    <xf borderId="23" fillId="0" fontId="124" numFmtId="0" xfId="0" applyAlignment="1" applyBorder="1" applyFont="1">
      <alignment shrinkToFit="0" vertical="center" wrapText="1"/>
    </xf>
    <xf borderId="23" fillId="0" fontId="124" numFmtId="0" xfId="0" applyAlignment="1" applyBorder="1" applyFont="1">
      <alignment readingOrder="0" vertical="center"/>
    </xf>
    <xf borderId="7" fillId="0" fontId="53" numFmtId="0" xfId="0" applyAlignment="1" applyBorder="1" applyFont="1">
      <alignment readingOrder="0" vertical="center"/>
    </xf>
    <xf borderId="23" fillId="0" fontId="124" numFmtId="0" xfId="0" applyAlignment="1" applyBorder="1" applyFont="1">
      <alignment vertical="center"/>
    </xf>
    <xf borderId="24" fillId="0" fontId="228" numFmtId="0" xfId="0" applyAlignment="1" applyBorder="1" applyFont="1">
      <alignment horizontal="right" vertical="center"/>
    </xf>
    <xf borderId="23" fillId="0" fontId="228" numFmtId="0" xfId="0" applyAlignment="1" applyBorder="1" applyFont="1">
      <alignment vertical="center"/>
    </xf>
    <xf borderId="23" fillId="0" fontId="228" numFmtId="0" xfId="0" applyAlignment="1" applyBorder="1" applyFont="1">
      <alignment horizontal="center" vertical="center"/>
    </xf>
    <xf borderId="23" fillId="11" fontId="124" numFmtId="0" xfId="0" applyAlignment="1" applyBorder="1" applyFont="1">
      <alignment shrinkToFit="0" vertical="center" wrapText="1"/>
    </xf>
    <xf borderId="23" fillId="11" fontId="124" numFmtId="0" xfId="0" applyAlignment="1" applyBorder="1" applyFont="1">
      <alignment vertical="center"/>
    </xf>
    <xf borderId="24" fillId="11" fontId="228" numFmtId="0" xfId="0" applyAlignment="1" applyBorder="1" applyFont="1">
      <alignment horizontal="center" readingOrder="0" vertical="center"/>
    </xf>
    <xf borderId="23" fillId="11" fontId="228" numFmtId="0" xfId="0" applyAlignment="1" applyBorder="1" applyFont="1">
      <alignment horizontal="center" vertical="center"/>
    </xf>
    <xf borderId="23" fillId="11" fontId="3" numFmtId="0" xfId="0" applyAlignment="1" applyBorder="1" applyFont="1">
      <alignment shrinkToFit="0" vertical="center" wrapText="1"/>
    </xf>
    <xf borderId="24" fillId="0" fontId="124" numFmtId="0" xfId="0" applyAlignment="1" applyBorder="1" applyFont="1">
      <alignment shrinkToFit="0" vertical="center" wrapText="1"/>
    </xf>
    <xf borderId="23" fillId="0" fontId="227" numFmtId="0" xfId="0" applyAlignment="1" applyBorder="1" applyFont="1">
      <alignment readingOrder="0" shrinkToFit="0" vertical="center" wrapText="1"/>
    </xf>
    <xf borderId="23" fillId="0" fontId="142" numFmtId="0" xfId="0" applyAlignment="1" applyBorder="1" applyFont="1">
      <alignment readingOrder="0" shrinkToFit="0" vertical="center" wrapText="1"/>
    </xf>
    <xf borderId="22" fillId="0" fontId="124" numFmtId="0" xfId="0" applyAlignment="1" applyBorder="1" applyFont="1">
      <alignment shrinkToFit="0" vertical="center" wrapText="0"/>
    </xf>
    <xf borderId="22" fillId="0" fontId="124" numFmtId="0" xfId="0" applyAlignment="1" applyBorder="1" applyFont="1">
      <alignment shrinkToFit="0" vertical="center" wrapText="0"/>
    </xf>
    <xf borderId="23" fillId="0" fontId="227" numFmtId="0" xfId="0" applyAlignment="1" applyBorder="1" applyFont="1">
      <alignment shrinkToFit="0" vertical="center" wrapText="1"/>
    </xf>
    <xf borderId="23" fillId="0" fontId="125" numFmtId="0" xfId="0" applyAlignment="1" applyBorder="1" applyFont="1">
      <alignment shrinkToFit="0" vertical="center" wrapText="1"/>
    </xf>
    <xf borderId="23" fillId="0" fontId="17" numFmtId="0" xfId="0" applyAlignment="1" applyBorder="1" applyFont="1">
      <alignment horizontal="center" readingOrder="0" shrinkToFit="0" vertical="center" wrapText="0"/>
    </xf>
    <xf borderId="6" fillId="0" fontId="236" numFmtId="0" xfId="0" applyAlignment="1" applyBorder="1" applyFont="1">
      <alignment horizontal="center" readingOrder="0" shrinkToFit="0" vertical="center" wrapText="0"/>
    </xf>
    <xf borderId="15" fillId="0" fontId="17" numFmtId="0" xfId="0" applyAlignment="1" applyBorder="1" applyFont="1">
      <alignment horizontal="center" readingOrder="0" shrinkToFit="0" vertical="center" wrapText="0"/>
    </xf>
    <xf borderId="6" fillId="0" fontId="236" numFmtId="0" xfId="0" applyAlignment="1" applyBorder="1" applyFont="1">
      <alignment horizontal="center" shrinkToFit="0" vertical="center" wrapText="0"/>
    </xf>
    <xf borderId="24" fillId="3" fontId="17" numFmtId="0" xfId="0" applyAlignment="1" applyBorder="1" applyFont="1">
      <alignment horizontal="center" shrinkToFit="0" vertical="center" wrapText="0"/>
    </xf>
    <xf borderId="23" fillId="3" fontId="17" numFmtId="0" xfId="0" applyAlignment="1" applyBorder="1" applyFont="1">
      <alignment horizontal="center" shrinkToFit="0" vertical="center" wrapText="0"/>
    </xf>
    <xf borderId="0" fillId="0" fontId="236" numFmtId="0" xfId="0" applyAlignment="1" applyFont="1">
      <alignment horizontal="center" shrinkToFit="0" vertical="center" wrapText="1"/>
    </xf>
    <xf borderId="1" fillId="0" fontId="237" numFmtId="0" xfId="0" applyAlignment="1" applyBorder="1" applyFont="1">
      <alignment horizontal="center" shrinkToFit="0" vertical="center" wrapText="0"/>
    </xf>
    <xf borderId="1" fillId="4" fontId="237" numFmtId="0" xfId="0" applyAlignment="1" applyBorder="1" applyFont="1">
      <alignment horizontal="center" readingOrder="0" shrinkToFit="0" vertical="center" wrapText="0"/>
    </xf>
    <xf borderId="1" fillId="0" fontId="237" numFmtId="0" xfId="0" applyAlignment="1" applyBorder="1" applyFont="1">
      <alignment horizontal="center" readingOrder="0" shrinkToFit="0" vertical="center" wrapText="0"/>
    </xf>
    <xf borderId="1" fillId="6" fontId="236" numFmtId="0" xfId="0" applyAlignment="1" applyBorder="1" applyFont="1">
      <alignment horizontal="center" readingOrder="0" shrinkToFit="0" vertical="center" wrapText="0"/>
    </xf>
    <xf borderId="1" fillId="6" fontId="236" numFmtId="9" xfId="0" applyAlignment="1" applyBorder="1" applyFont="1" applyNumberFormat="1">
      <alignment horizontal="center" shrinkToFit="0" vertical="center" wrapText="0"/>
    </xf>
    <xf borderId="1" fillId="6" fontId="236" numFmtId="0" xfId="0" applyAlignment="1" applyBorder="1" applyFont="1">
      <alignment horizontal="center" shrinkToFit="0" vertical="center" wrapText="0"/>
    </xf>
    <xf borderId="1" fillId="4" fontId="236" numFmtId="0" xfId="0" applyAlignment="1" applyBorder="1" applyFont="1">
      <alignment horizontal="center" readingOrder="0" shrinkToFit="0" vertical="center" wrapText="1"/>
    </xf>
    <xf borderId="1" fillId="2" fontId="236" numFmtId="0" xfId="0" applyAlignment="1" applyBorder="1" applyFont="1">
      <alignment horizontal="center" readingOrder="0" shrinkToFit="0" vertical="center" wrapText="1"/>
    </xf>
    <xf borderId="1" fillId="2" fontId="236" numFmtId="9" xfId="0" applyAlignment="1" applyBorder="1" applyFont="1" applyNumberFormat="1">
      <alignment horizontal="center" readingOrder="0" shrinkToFit="0" vertical="center" wrapText="1"/>
    </xf>
    <xf borderId="1" fillId="2" fontId="236" numFmtId="0" xfId="0" applyAlignment="1" applyBorder="1" applyFont="1">
      <alignment horizontal="center" shrinkToFit="0" vertical="center" wrapText="1"/>
    </xf>
    <xf borderId="1" fillId="2" fontId="17" numFmtId="0" xfId="0" applyAlignment="1" applyBorder="1" applyFont="1">
      <alignment horizontal="center" readingOrder="0" vertical="center"/>
    </xf>
    <xf borderId="0" fillId="0" fontId="17" numFmtId="0" xfId="0" applyAlignment="1" applyFont="1">
      <alignment horizontal="center" readingOrder="0" vertical="center"/>
    </xf>
    <xf borderId="7" fillId="3" fontId="50" numFmtId="0" xfId="0" applyAlignment="1" applyBorder="1" applyFont="1">
      <alignment readingOrder="0" shrinkToFit="0" vertical="center" wrapText="1"/>
    </xf>
    <xf borderId="16" fillId="3" fontId="81" numFmtId="0" xfId="0" applyAlignment="1" applyBorder="1" applyFont="1">
      <alignment vertical="center"/>
    </xf>
    <xf borderId="16" fillId="3" fontId="159" numFmtId="0" xfId="0" applyAlignment="1" applyBorder="1" applyFont="1">
      <alignment readingOrder="0" shrinkToFit="0" vertical="center" wrapText="0"/>
    </xf>
    <xf borderId="16" fillId="3" fontId="238" numFmtId="0" xfId="0" applyAlignment="1" applyBorder="1" applyFont="1">
      <alignment readingOrder="0" shrinkToFit="0" vertical="center" wrapText="1"/>
    </xf>
    <xf borderId="22" fillId="3" fontId="239" numFmtId="0" xfId="0" applyAlignment="1" applyBorder="1" applyFont="1">
      <alignment shrinkToFit="0" vertical="center" wrapText="1"/>
    </xf>
    <xf borderId="22" fillId="3" fontId="240" numFmtId="0" xfId="0" applyAlignment="1" applyBorder="1" applyFont="1">
      <alignment readingOrder="0" shrinkToFit="0" vertical="center" wrapText="1"/>
    </xf>
    <xf borderId="22" fillId="3" fontId="97" numFmtId="0" xfId="0" applyAlignment="1" applyBorder="1" applyFont="1">
      <alignment shrinkToFit="0" vertical="center" wrapText="1"/>
    </xf>
    <xf borderId="6" fillId="18" fontId="241" numFmtId="0" xfId="0" applyAlignment="1" applyBorder="1" applyFont="1">
      <alignment vertical="center"/>
    </xf>
    <xf borderId="15" fillId="18" fontId="3" numFmtId="0" xfId="0" applyAlignment="1" applyBorder="1" applyFont="1">
      <alignment vertical="center"/>
    </xf>
    <xf borderId="15" fillId="18" fontId="242" numFmtId="0" xfId="0" applyAlignment="1" applyBorder="1" applyFont="1">
      <alignment shrinkToFit="0" vertical="center" wrapText="1"/>
    </xf>
    <xf borderId="6" fillId="18" fontId="1" numFmtId="0" xfId="0" applyAlignment="1" applyBorder="1" applyFont="1">
      <alignment horizontal="center" readingOrder="0" shrinkToFit="0" vertical="center" wrapText="0"/>
    </xf>
    <xf borderId="6" fillId="18" fontId="124" numFmtId="0" xfId="0" applyAlignment="1" applyBorder="1" applyFont="1">
      <alignment vertical="center"/>
    </xf>
    <xf borderId="15" fillId="18" fontId="3" numFmtId="0" xfId="0" applyAlignment="1" applyBorder="1" applyFont="1">
      <alignment shrinkToFit="0" vertical="center" wrapText="1"/>
    </xf>
    <xf borderId="6" fillId="18" fontId="1" numFmtId="0" xfId="0" applyAlignment="1" applyBorder="1" applyFont="1">
      <alignment shrinkToFit="0" vertical="center" wrapText="1"/>
    </xf>
    <xf borderId="24" fillId="0" fontId="124" numFmtId="0" xfId="0" applyAlignment="1" applyBorder="1" applyFont="1">
      <alignment vertical="center"/>
    </xf>
    <xf borderId="23" fillId="11" fontId="243" numFmtId="0" xfId="0" applyAlignment="1" applyBorder="1" applyFont="1">
      <alignment shrinkToFit="0" vertical="center" wrapText="1"/>
    </xf>
    <xf borderId="24" fillId="0" fontId="124" numFmtId="0" xfId="0" applyAlignment="1" applyBorder="1" applyFont="1">
      <alignment horizontal="center" vertical="center"/>
    </xf>
    <xf borderId="23" fillId="0" fontId="124" numFmtId="0" xfId="0" applyAlignment="1" applyBorder="1" applyFont="1">
      <alignment horizontal="center" vertical="center"/>
    </xf>
    <xf quotePrefix="1" borderId="23" fillId="11" fontId="53" numFmtId="0" xfId="0" applyAlignment="1" applyBorder="1" applyFont="1">
      <alignment shrinkToFit="0" vertical="center" wrapText="1"/>
    </xf>
    <xf borderId="24" fillId="0" fontId="124" numFmtId="0" xfId="0" applyAlignment="1" applyBorder="1" applyFont="1">
      <alignment horizontal="center" readingOrder="0" vertical="center"/>
    </xf>
    <xf borderId="23" fillId="11" fontId="3" numFmtId="0" xfId="0" applyAlignment="1" applyBorder="1" applyFont="1">
      <alignment readingOrder="0" shrinkToFit="0" vertical="center" wrapText="1"/>
    </xf>
    <xf borderId="23" fillId="11" fontId="244" numFmtId="0" xfId="0" applyAlignment="1" applyBorder="1" applyFont="1">
      <alignment readingOrder="0" shrinkToFit="0" vertical="center" wrapText="1"/>
    </xf>
    <xf borderId="23" fillId="11" fontId="124" numFmtId="0" xfId="0" applyAlignment="1" applyBorder="1" applyFont="1">
      <alignment readingOrder="0" shrinkToFit="0" vertical="center" wrapText="1"/>
    </xf>
    <xf borderId="24" fillId="11" fontId="124" numFmtId="0" xfId="0" applyAlignment="1" applyBorder="1" applyFont="1">
      <alignment vertical="center"/>
    </xf>
    <xf borderId="24" fillId="11" fontId="3" numFmtId="0" xfId="0" applyAlignment="1" applyBorder="1" applyFont="1">
      <alignment vertical="center"/>
    </xf>
    <xf borderId="21" fillId="0" fontId="124" numFmtId="0" xfId="0" applyAlignment="1" applyBorder="1" applyFont="1">
      <alignment shrinkToFit="0" vertical="center" wrapText="0"/>
    </xf>
    <xf borderId="24" fillId="11" fontId="124" numFmtId="0" xfId="0" applyAlignment="1" applyBorder="1" applyFont="1">
      <alignment horizontal="center" vertical="center"/>
    </xf>
    <xf borderId="23" fillId="11" fontId="124" numFmtId="0" xfId="0" applyAlignment="1" applyBorder="1" applyFont="1">
      <alignment horizontal="center" vertical="center"/>
    </xf>
    <xf borderId="23" fillId="10" fontId="124" numFmtId="0" xfId="0" applyAlignment="1" applyBorder="1" applyFont="1">
      <alignment shrinkToFit="0" vertical="center" wrapText="1"/>
    </xf>
    <xf borderId="24" fillId="11" fontId="53" numFmtId="0" xfId="0" applyAlignment="1" applyBorder="1" applyFont="1">
      <alignment horizontal="center" vertical="center"/>
    </xf>
    <xf borderId="23" fillId="0" fontId="245" numFmtId="0" xfId="0" applyAlignment="1" applyBorder="1" applyFont="1">
      <alignment readingOrder="0" shrinkToFit="0" vertical="center" wrapText="1"/>
    </xf>
    <xf borderId="24" fillId="18" fontId="241" numFmtId="0" xfId="0" applyAlignment="1" applyBorder="1" applyFont="1">
      <alignment shrinkToFit="0" vertical="center" wrapText="1"/>
    </xf>
    <xf borderId="23" fillId="18" fontId="3" numFmtId="0" xfId="0" applyAlignment="1" applyBorder="1" applyFont="1">
      <alignment vertical="center"/>
    </xf>
    <xf borderId="15" fillId="18" fontId="3" numFmtId="0" xfId="0" applyAlignment="1" applyBorder="1" applyFont="1">
      <alignment horizontal="center" readingOrder="0" shrinkToFit="0" vertical="center" wrapText="0"/>
    </xf>
    <xf borderId="24" fillId="18" fontId="3" numFmtId="0" xfId="0" applyAlignment="1" applyBorder="1" applyFont="1">
      <alignment vertical="center"/>
    </xf>
    <xf borderId="23" fillId="18" fontId="3" numFmtId="0" xfId="0" applyAlignment="1" applyBorder="1" applyFont="1">
      <alignment shrinkToFit="0" vertical="center" wrapText="1"/>
    </xf>
    <xf borderId="23" fillId="18" fontId="3" numFmtId="0" xfId="0" applyAlignment="1" applyBorder="1" applyFont="1">
      <alignment shrinkToFit="0" vertical="center" wrapText="1"/>
    </xf>
    <xf borderId="24" fillId="0" fontId="124" numFmtId="0" xfId="0" applyAlignment="1" applyBorder="1" applyFont="1">
      <alignment horizontal="right" vertical="center"/>
    </xf>
    <xf borderId="22" fillId="11" fontId="124" numFmtId="0" xfId="0" applyAlignment="1" applyBorder="1" applyFont="1">
      <alignment shrinkToFit="0" vertical="center" wrapText="0"/>
    </xf>
    <xf borderId="24" fillId="10" fontId="3" numFmtId="0" xfId="0" applyAlignment="1" applyBorder="1" applyFont="1">
      <alignment vertical="center"/>
    </xf>
    <xf borderId="22" fillId="11" fontId="53" numFmtId="0" xfId="0" applyAlignment="1" applyBorder="1" applyFont="1">
      <alignment shrinkToFit="0" vertical="center" wrapText="0"/>
    </xf>
    <xf borderId="22" fillId="11" fontId="53" numFmtId="0" xfId="0" applyAlignment="1" applyBorder="1" applyFont="1">
      <alignment vertical="center"/>
    </xf>
    <xf borderId="24" fillId="0" fontId="124" numFmtId="0" xfId="0" applyAlignment="1" applyBorder="1" applyFont="1">
      <alignment shrinkToFit="0" vertical="center" wrapText="1"/>
    </xf>
    <xf borderId="23" fillId="0" fontId="246" numFmtId="0" xfId="0" applyAlignment="1" applyBorder="1" applyFont="1">
      <alignment shrinkToFit="0" vertical="center" wrapText="1"/>
    </xf>
    <xf borderId="18" fillId="3" fontId="51" numFmtId="0" xfId="0" applyAlignment="1" applyBorder="1" applyFont="1">
      <alignment horizontal="left" shrinkToFit="0" vertical="center" wrapText="0"/>
    </xf>
    <xf borderId="18" fillId="3" fontId="97" numFmtId="0" xfId="0" applyAlignment="1" applyBorder="1" applyFont="1">
      <alignment horizontal="left" readingOrder="0" shrinkToFit="0" vertical="center" wrapText="0"/>
    </xf>
    <xf borderId="18" fillId="3" fontId="247" numFmtId="0" xfId="0" applyAlignment="1" applyBorder="1" applyFont="1">
      <alignment horizontal="center" readingOrder="0" shrinkToFit="0" vertical="center" wrapText="0"/>
    </xf>
    <xf borderId="24" fillId="0" fontId="54" numFmtId="0" xfId="0" applyAlignment="1" applyBorder="1" applyFont="1">
      <alignment readingOrder="0" vertical="center"/>
    </xf>
    <xf borderId="23" fillId="0" fontId="54" numFmtId="0" xfId="0" applyAlignment="1" applyBorder="1" applyFont="1">
      <alignment horizontal="center" readingOrder="0" vertical="center"/>
    </xf>
    <xf borderId="23" fillId="12" fontId="81" numFmtId="0" xfId="0" applyAlignment="1" applyBorder="1" applyFont="1">
      <alignment vertical="center"/>
    </xf>
    <xf borderId="23" fillId="12" fontId="50" numFmtId="0" xfId="0" applyAlignment="1" applyBorder="1" applyFont="1">
      <alignment horizontal="center" readingOrder="0" shrinkToFit="0" vertical="center" wrapText="0"/>
    </xf>
    <xf borderId="6" fillId="44" fontId="169" numFmtId="0" xfId="0" applyAlignment="1" applyBorder="1" applyFill="1" applyFont="1">
      <alignment shrinkToFit="0" vertical="center" wrapText="1"/>
    </xf>
    <xf borderId="6" fillId="44" fontId="53" numFmtId="0" xfId="0" applyAlignment="1" applyBorder="1" applyFont="1">
      <alignment vertical="center"/>
    </xf>
    <xf borderId="6" fillId="44" fontId="59" numFmtId="0" xfId="0" applyAlignment="1" applyBorder="1" applyFont="1">
      <alignment readingOrder="0" vertical="center"/>
    </xf>
    <xf borderId="23" fillId="0" fontId="248" numFmtId="0" xfId="0" applyAlignment="1" applyBorder="1" applyFont="1">
      <alignment readingOrder="0" shrinkToFit="0" vertical="center" wrapText="1"/>
    </xf>
    <xf borderId="43" fillId="0" fontId="53" numFmtId="0" xfId="0" applyAlignment="1" applyBorder="1" applyFont="1">
      <alignment vertical="center"/>
    </xf>
    <xf borderId="20" fillId="0" fontId="53" numFmtId="0" xfId="0" applyAlignment="1" applyBorder="1" applyFont="1">
      <alignment vertical="center"/>
    </xf>
    <xf borderId="19" fillId="0" fontId="53" numFmtId="0" xfId="0" applyAlignment="1" applyBorder="1" applyFont="1">
      <alignment vertical="center"/>
    </xf>
    <xf borderId="17" fillId="0" fontId="53" numFmtId="0" xfId="0" applyAlignment="1" applyBorder="1" applyFont="1">
      <alignment vertical="center"/>
    </xf>
    <xf borderId="7" fillId="0" fontId="53" numFmtId="0" xfId="0" applyAlignment="1" applyBorder="1" applyFont="1">
      <alignment vertical="center"/>
    </xf>
    <xf borderId="20" fillId="0" fontId="53" numFmtId="0" xfId="0" applyAlignment="1" applyBorder="1" applyFont="1">
      <alignment shrinkToFit="0" vertical="center" wrapText="1"/>
    </xf>
    <xf borderId="17" fillId="0" fontId="53" numFmtId="0" xfId="0" applyAlignment="1" applyBorder="1" applyFont="1">
      <alignment shrinkToFit="0" vertical="center" wrapText="1"/>
    </xf>
    <xf borderId="137" fillId="12" fontId="169" numFmtId="0" xfId="0" applyAlignment="1" applyBorder="1" applyFont="1">
      <alignment horizontal="center" shrinkToFit="0" vertical="center" wrapText="1"/>
    </xf>
    <xf borderId="138" fillId="12" fontId="169" numFmtId="0" xfId="0" applyAlignment="1" applyBorder="1" applyFont="1">
      <alignment horizontal="center" shrinkToFit="0" vertical="center" wrapText="1"/>
    </xf>
    <xf borderId="2" fillId="12" fontId="169" numFmtId="0" xfId="0" applyAlignment="1" applyBorder="1" applyFont="1">
      <alignment horizontal="center" shrinkToFit="0" vertical="center" wrapText="1"/>
    </xf>
    <xf borderId="132" fillId="0" fontId="53" numFmtId="0" xfId="0" applyAlignment="1" applyBorder="1" applyFont="1">
      <alignment shrinkToFit="0" vertical="center" wrapText="1"/>
    </xf>
    <xf borderId="139" fillId="0" fontId="53" numFmtId="0" xfId="0" applyAlignment="1" applyBorder="1" applyFont="1">
      <alignment shrinkToFit="0" vertical="center" wrapText="1"/>
    </xf>
    <xf borderId="140" fillId="0" fontId="53" numFmtId="0" xfId="0" applyAlignment="1" applyBorder="1" applyFont="1">
      <alignment shrinkToFit="0" vertical="center" wrapText="1"/>
    </xf>
    <xf borderId="141" fillId="0" fontId="53" numFmtId="0" xfId="0" applyAlignment="1" applyBorder="1" applyFont="1">
      <alignment shrinkToFit="0" vertical="center" wrapText="1"/>
    </xf>
    <xf borderId="142" fillId="0" fontId="53" numFmtId="0" xfId="0" applyAlignment="1" applyBorder="1" applyFont="1">
      <alignment shrinkToFit="0" vertical="center" wrapText="1"/>
    </xf>
    <xf borderId="143" fillId="0" fontId="1" numFmtId="0" xfId="0" applyBorder="1" applyFont="1"/>
    <xf borderId="144" fillId="0" fontId="53" numFmtId="0" xfId="0" applyAlignment="1" applyBorder="1" applyFont="1">
      <alignment shrinkToFit="0" vertical="center" wrapText="1"/>
    </xf>
    <xf borderId="23" fillId="0" fontId="249" numFmtId="0" xfId="0" applyAlignment="1" applyBorder="1" applyFont="1">
      <alignment readingOrder="0" shrinkToFit="0" vertical="center" wrapText="1"/>
    </xf>
    <xf quotePrefix="1" borderId="15" fillId="0" fontId="53" numFmtId="0" xfId="0" applyAlignment="1" applyBorder="1" applyFont="1">
      <alignment shrinkToFit="0" vertical="center" wrapText="1"/>
    </xf>
    <xf quotePrefix="1" borderId="15" fillId="0" fontId="53" numFmtId="0" xfId="0" applyAlignment="1" applyBorder="1" applyFont="1">
      <alignment readingOrder="0" shrinkToFit="0" vertical="center" wrapText="1"/>
    </xf>
    <xf borderId="23" fillId="0" fontId="250" numFmtId="0" xfId="0" applyAlignment="1" applyBorder="1" applyFont="1">
      <alignment readingOrder="0" shrinkToFit="0" vertical="center" wrapText="1"/>
    </xf>
    <xf borderId="23" fillId="0" fontId="53" numFmtId="0" xfId="0" applyAlignment="1" applyBorder="1" applyFont="1">
      <alignment shrinkToFit="0" vertical="center" wrapText="1"/>
    </xf>
    <xf borderId="15" fillId="11" fontId="53" numFmtId="0" xfId="0" applyAlignment="1" applyBorder="1" applyFont="1">
      <alignment horizontal="center" readingOrder="0" shrinkToFit="0" vertical="center" wrapText="1"/>
    </xf>
    <xf borderId="6" fillId="0" fontId="28" numFmtId="0" xfId="0" applyAlignment="1" applyBorder="1" applyFont="1">
      <alignment readingOrder="0" shrinkToFit="0" vertical="center" wrapText="1"/>
    </xf>
    <xf borderId="6" fillId="0" fontId="28" numFmtId="0" xfId="0" applyAlignment="1" applyBorder="1" applyFont="1">
      <alignment shrinkToFit="0" vertical="center" wrapText="1"/>
    </xf>
    <xf borderId="6" fillId="0" fontId="251" numFmtId="0" xfId="0" applyAlignment="1" applyBorder="1" applyFont="1">
      <alignment shrinkToFit="0" vertical="center" wrapText="1"/>
    </xf>
    <xf borderId="23" fillId="0" fontId="84" numFmtId="0" xfId="0" applyAlignment="1" applyBorder="1" applyFont="1">
      <alignment shrinkToFit="0" vertical="center" wrapText="1"/>
    </xf>
    <xf borderId="23" fillId="0" fontId="84" numFmtId="0" xfId="0" applyAlignment="1" applyBorder="1" applyFont="1">
      <alignment vertical="center"/>
    </xf>
    <xf borderId="23" fillId="11" fontId="124" numFmtId="0" xfId="0" applyAlignment="1" applyBorder="1" applyFont="1">
      <alignment shrinkToFit="0" vertical="center" wrapText="1"/>
    </xf>
    <xf borderId="23" fillId="11" fontId="228" numFmtId="0" xfId="0" applyAlignment="1" applyBorder="1" applyFont="1">
      <alignment horizontal="center" shrinkToFit="0" vertical="center" wrapText="1"/>
    </xf>
    <xf borderId="23" fillId="11" fontId="157" numFmtId="0" xfId="0" applyAlignment="1" applyBorder="1" applyFont="1">
      <alignment horizontal="center" shrinkToFit="0" vertical="center" wrapText="1"/>
    </xf>
    <xf borderId="23" fillId="11" fontId="227" numFmtId="0" xfId="0" applyAlignment="1" applyBorder="1" applyFont="1">
      <alignment shrinkToFit="0" vertical="center" wrapText="1"/>
    </xf>
    <xf borderId="23" fillId="11" fontId="124" numFmtId="0" xfId="0" applyAlignment="1" applyBorder="1" applyFont="1">
      <alignment horizontal="center" shrinkToFit="0" vertical="center" wrapText="1"/>
    </xf>
    <xf borderId="23" fillId="0" fontId="125" numFmtId="0" xfId="0" applyAlignment="1" applyBorder="1" applyFont="1">
      <alignment horizontal="center" shrinkToFit="0" vertical="center" wrapText="1"/>
    </xf>
    <xf borderId="23" fillId="11" fontId="124" numFmtId="0" xfId="0" applyAlignment="1" applyBorder="1" applyFont="1">
      <alignment readingOrder="0" shrinkToFit="0" vertical="center" wrapText="1"/>
    </xf>
    <xf borderId="23" fillId="11" fontId="124" numFmtId="0" xfId="0" applyAlignment="1" applyBorder="1" applyFont="1">
      <alignment shrinkToFit="0" vertical="center" wrapText="1"/>
    </xf>
    <xf borderId="23" fillId="11" fontId="252" numFmtId="0" xfId="0" applyAlignment="1" applyBorder="1" applyFont="1">
      <alignment shrinkToFit="0" vertical="center" wrapText="1"/>
    </xf>
    <xf borderId="23" fillId="0" fontId="253" numFmtId="0" xfId="0" applyAlignment="1" applyBorder="1" applyFont="1">
      <alignment horizontal="center" vertical="center"/>
    </xf>
    <xf borderId="23" fillId="0" fontId="157" numFmtId="0" xfId="0" applyAlignment="1" applyBorder="1" applyFont="1">
      <alignment horizontal="center" vertical="center"/>
    </xf>
    <xf borderId="23" fillId="0" fontId="124" numFmtId="0" xfId="0" applyAlignment="1" applyBorder="1" applyFont="1">
      <alignment shrinkToFit="0" vertical="center" wrapText="1"/>
    </xf>
    <xf borderId="23" fillId="0" fontId="125" numFmtId="0" xfId="0" applyAlignment="1" applyBorder="1" applyFont="1">
      <alignment horizontal="center" vertical="center"/>
    </xf>
    <xf borderId="23" fillId="0" fontId="254" numFmtId="0" xfId="0" applyAlignment="1" applyBorder="1" applyFont="1">
      <alignment shrinkToFit="0" vertical="center" wrapText="1"/>
    </xf>
    <xf borderId="23" fillId="0" fontId="255" numFmtId="0" xfId="0" applyAlignment="1" applyBorder="1" applyFont="1">
      <alignment shrinkToFit="0" vertical="center" wrapText="1"/>
    </xf>
    <xf borderId="24" fillId="11" fontId="124" numFmtId="0" xfId="0" applyAlignment="1" applyBorder="1" applyFont="1">
      <alignment readingOrder="0" shrinkToFit="0" vertical="center" wrapText="1"/>
    </xf>
    <xf borderId="23" fillId="11" fontId="256" numFmtId="0" xfId="0" applyAlignment="1" applyBorder="1" applyFont="1">
      <alignment shrinkToFit="0" vertical="center" wrapText="1"/>
    </xf>
    <xf borderId="23" fillId="11" fontId="142" numFmtId="0" xfId="0" applyAlignment="1" applyBorder="1" applyFont="1">
      <alignment shrinkToFit="0" vertical="center" wrapText="1"/>
    </xf>
    <xf borderId="23" fillId="45" fontId="3" numFmtId="0" xfId="0" applyAlignment="1" applyBorder="1" applyFill="1" applyFont="1">
      <alignment vertical="center"/>
    </xf>
    <xf borderId="23" fillId="11" fontId="257" numFmtId="0" xfId="0" applyAlignment="1" applyBorder="1" applyFont="1">
      <alignment shrinkToFit="0" vertical="center" wrapText="1"/>
    </xf>
    <xf borderId="23" fillId="11" fontId="258" numFmtId="0" xfId="0" applyAlignment="1" applyBorder="1" applyFont="1">
      <alignment shrinkToFit="0" vertical="center" wrapText="1"/>
    </xf>
    <xf borderId="24" fillId="46" fontId="259" numFmtId="0" xfId="0" applyAlignment="1" applyBorder="1" applyFill="1" applyFont="1">
      <alignment shrinkToFit="0" vertical="center" wrapText="1"/>
    </xf>
    <xf borderId="23" fillId="46" fontId="53" numFmtId="0" xfId="0" applyAlignment="1" applyBorder="1" applyFont="1">
      <alignment vertical="center"/>
    </xf>
    <xf borderId="24" fillId="46" fontId="53" numFmtId="0" xfId="0" applyAlignment="1" applyBorder="1" applyFont="1">
      <alignment horizontal="center" readingOrder="0" shrinkToFit="0" vertical="center" wrapText="1"/>
    </xf>
    <xf borderId="23" fillId="46" fontId="53" numFmtId="0" xfId="0" applyAlignment="1" applyBorder="1" applyFont="1">
      <alignment horizontal="center" readingOrder="0" shrinkToFit="0" vertical="center" wrapText="1"/>
    </xf>
    <xf borderId="23" fillId="46" fontId="53" numFmtId="0" xfId="0" applyAlignment="1" applyBorder="1" applyFont="1">
      <alignment horizontal="center" shrinkToFit="0" vertical="center" wrapText="1"/>
    </xf>
    <xf borderId="23" fillId="46" fontId="81" numFmtId="0" xfId="0" applyAlignment="1" applyBorder="1" applyFont="1">
      <alignment horizontal="center" shrinkToFit="0" vertical="center" wrapText="1"/>
    </xf>
    <xf borderId="23" fillId="46" fontId="106" numFmtId="0" xfId="0" applyAlignment="1" applyBorder="1" applyFont="1">
      <alignment horizontal="center" shrinkToFit="0" vertical="center" wrapText="1"/>
    </xf>
    <xf borderId="23" fillId="46" fontId="53" numFmtId="0" xfId="0" applyAlignment="1" applyBorder="1" applyFont="1">
      <alignment shrinkToFit="0" vertical="center" wrapText="1"/>
    </xf>
    <xf borderId="24" fillId="10" fontId="72" numFmtId="0" xfId="0" applyAlignment="1" applyBorder="1" applyFont="1">
      <alignment shrinkToFit="0" vertical="center" wrapText="1"/>
    </xf>
    <xf borderId="23" fillId="10" fontId="53" numFmtId="0" xfId="0" applyAlignment="1" applyBorder="1" applyFont="1">
      <alignment shrinkToFit="0" vertical="center" wrapText="1"/>
    </xf>
    <xf borderId="24" fillId="10" fontId="53" numFmtId="0" xfId="0" applyAlignment="1" applyBorder="1" applyFont="1">
      <alignment horizontal="center" readingOrder="0" shrinkToFit="0" vertical="center" wrapText="1"/>
    </xf>
    <xf borderId="23" fillId="10" fontId="53" numFmtId="0" xfId="0" applyAlignment="1" applyBorder="1" applyFont="1">
      <alignment horizontal="center" readingOrder="0" shrinkToFit="0" vertical="center" wrapText="1"/>
    </xf>
    <xf borderId="23" fillId="10" fontId="53" numFmtId="0" xfId="0" applyAlignment="1" applyBorder="1" applyFont="1">
      <alignment horizontal="center" shrinkToFit="0" vertical="center" wrapText="1"/>
    </xf>
    <xf borderId="23" fillId="10" fontId="81" numFmtId="0" xfId="0" applyAlignment="1" applyBorder="1" applyFont="1">
      <alignment horizontal="center" shrinkToFit="0" vertical="center" wrapText="1"/>
    </xf>
    <xf borderId="23" fillId="11" fontId="81" numFmtId="0" xfId="0" applyAlignment="1" applyBorder="1" applyFont="1">
      <alignment horizontal="center" shrinkToFit="0" vertical="center" wrapText="1"/>
    </xf>
    <xf borderId="132" fillId="11" fontId="53" numFmtId="0" xfId="0" applyAlignment="1" applyBorder="1" applyFont="1">
      <alignment vertical="center"/>
    </xf>
    <xf borderId="23" fillId="11" fontId="53" numFmtId="0" xfId="0" applyAlignment="1" applyBorder="1" applyFont="1">
      <alignment horizontal="center" shrinkToFit="0" vertical="center" wrapText="1"/>
    </xf>
    <xf borderId="23" fillId="11" fontId="260" numFmtId="0" xfId="0" applyAlignment="1" applyBorder="1" applyFont="1">
      <alignment shrinkToFit="0" vertical="center" wrapText="1"/>
    </xf>
    <xf borderId="23" fillId="0" fontId="54" numFmtId="0" xfId="0" applyAlignment="1" applyBorder="1" applyFont="1">
      <alignment readingOrder="0" shrinkToFit="0" vertical="center" wrapText="1"/>
    </xf>
    <xf borderId="23" fillId="0" fontId="53" numFmtId="0" xfId="0" applyAlignment="1" applyBorder="1" applyFont="1">
      <alignment readingOrder="0" shrinkToFit="0" vertical="center" wrapText="1"/>
    </xf>
    <xf borderId="23" fillId="11" fontId="53" numFmtId="0" xfId="0" applyAlignment="1" applyBorder="1" applyFont="1">
      <alignment horizontal="center" readingOrder="0" shrinkToFit="0" vertical="center" wrapText="1"/>
    </xf>
    <xf borderId="23" fillId="11" fontId="106" numFmtId="0" xfId="0" applyAlignment="1" applyBorder="1" applyFont="1">
      <alignment horizontal="center" readingOrder="0" shrinkToFit="0" vertical="center" wrapText="1"/>
    </xf>
    <xf borderId="23" fillId="11" fontId="249" numFmtId="0" xfId="0" applyAlignment="1" applyBorder="1" applyFont="1">
      <alignment readingOrder="0" vertical="center"/>
    </xf>
    <xf borderId="15" fillId="0" fontId="54" numFmtId="0" xfId="0" applyAlignment="1" applyBorder="1" applyFont="1">
      <alignment readingOrder="0" vertical="center"/>
    </xf>
    <xf borderId="23" fillId="11" fontId="130" numFmtId="0" xfId="0" applyAlignment="1" applyBorder="1" applyFont="1">
      <alignment horizontal="center" readingOrder="0" shrinkToFit="0" vertical="center" wrapText="1"/>
    </xf>
    <xf borderId="23" fillId="11" fontId="81" numFmtId="0" xfId="0" applyAlignment="1" applyBorder="1" applyFont="1">
      <alignment horizontal="center" readingOrder="0" shrinkToFit="0" vertical="center" wrapText="1"/>
    </xf>
    <xf borderId="16" fillId="0" fontId="53" numFmtId="0" xfId="0" applyAlignment="1" applyBorder="1" applyFont="1">
      <alignment vertical="center"/>
    </xf>
    <xf borderId="24" fillId="10" fontId="108" numFmtId="0" xfId="0" applyAlignment="1" applyBorder="1" applyFont="1">
      <alignment shrinkToFit="0" vertical="center" wrapText="1"/>
    </xf>
    <xf borderId="23" fillId="10" fontId="54" numFmtId="0" xfId="0" applyAlignment="1" applyBorder="1" applyFont="1">
      <alignment shrinkToFit="0" vertical="center" wrapText="1"/>
    </xf>
    <xf borderId="23" fillId="10" fontId="67" numFmtId="0" xfId="0" applyAlignment="1" applyBorder="1" applyFont="1">
      <alignment readingOrder="0" vertical="center"/>
    </xf>
    <xf borderId="23" fillId="11" fontId="249" numFmtId="0" xfId="0" applyAlignment="1" applyBorder="1" applyFont="1">
      <alignment readingOrder="0" shrinkToFit="0" vertical="center" wrapText="1"/>
    </xf>
    <xf borderId="23" fillId="11" fontId="84" numFmtId="0" xfId="0" applyAlignment="1" applyBorder="1" applyFont="1">
      <alignment readingOrder="0" shrinkToFit="0" vertical="center" wrapText="1"/>
    </xf>
    <xf borderId="23" fillId="0" fontId="261" numFmtId="0" xfId="0" applyAlignment="1" applyBorder="1" applyFont="1">
      <alignment shrinkToFit="0" vertical="center" wrapText="1"/>
    </xf>
    <xf borderId="23" fillId="10" fontId="106" numFmtId="0" xfId="0" applyAlignment="1" applyBorder="1" applyFont="1">
      <alignment horizontal="center" readingOrder="0" shrinkToFit="0" vertical="center" wrapText="1"/>
    </xf>
    <xf borderId="23" fillId="11" fontId="84" numFmtId="0" xfId="0" applyAlignment="1" applyBorder="1" applyFont="1">
      <alignment shrinkToFit="0" vertical="center" wrapText="1"/>
    </xf>
    <xf borderId="23" fillId="11" fontId="84" numFmtId="0" xfId="0" applyAlignment="1" applyBorder="1" applyFont="1">
      <alignment vertical="center"/>
    </xf>
    <xf borderId="23" fillId="26" fontId="124" numFmtId="0" xfId="0" applyAlignment="1" applyBorder="1" applyFont="1">
      <alignment shrinkToFit="0" vertical="center" wrapText="1"/>
    </xf>
    <xf borderId="23" fillId="32" fontId="262" numFmtId="0" xfId="0" applyAlignment="1" applyBorder="1" applyFont="1">
      <alignment readingOrder="0" shrinkToFit="0" vertical="center" wrapText="1"/>
    </xf>
    <xf borderId="23" fillId="47" fontId="124" numFmtId="0" xfId="0" applyAlignment="1" applyBorder="1" applyFill="1" applyFont="1">
      <alignment shrinkToFit="0" vertical="center" wrapText="1"/>
    </xf>
    <xf borderId="23" fillId="32" fontId="52" numFmtId="0" xfId="0" applyAlignment="1" applyBorder="1" applyFont="1">
      <alignment readingOrder="0" shrinkToFit="0" vertical="center" wrapText="1"/>
    </xf>
    <xf borderId="23" fillId="26" fontId="53" numFmtId="0" xfId="0" applyAlignment="1" applyBorder="1" applyFont="1">
      <alignment shrinkToFit="0" vertical="center" wrapText="1"/>
    </xf>
    <xf borderId="23" fillId="10" fontId="263" numFmtId="0" xfId="0" applyAlignment="1" applyBorder="1" applyFont="1">
      <alignment shrinkToFit="0" vertical="center" wrapText="1"/>
    </xf>
    <xf borderId="23" fillId="47" fontId="53" numFmtId="0" xfId="0" applyAlignment="1" applyBorder="1" applyFont="1">
      <alignment shrinkToFit="0" vertical="center" wrapText="1"/>
    </xf>
    <xf borderId="23" fillId="11" fontId="3" numFmtId="20" xfId="0" applyAlignment="1" applyBorder="1" applyFont="1" applyNumberFormat="1">
      <alignment vertical="center"/>
    </xf>
    <xf borderId="23" fillId="11" fontId="228" numFmtId="0" xfId="0" applyAlignment="1" applyBorder="1" applyFont="1">
      <alignment horizontal="center" readingOrder="0" shrinkToFit="0" vertical="center" wrapText="1"/>
    </xf>
    <xf borderId="23" fillId="11" fontId="62" numFmtId="0" xfId="0" applyAlignment="1" applyBorder="1" applyFont="1">
      <alignment shrinkToFit="0" vertical="center" wrapText="1"/>
    </xf>
    <xf borderId="23" fillId="11" fontId="67" numFmtId="0" xfId="0" applyAlignment="1" applyBorder="1" applyFont="1">
      <alignment readingOrder="0" shrinkToFit="0" vertical="center" wrapText="1"/>
    </xf>
    <xf borderId="23" fillId="43" fontId="53" numFmtId="0" xfId="0" applyAlignment="1" applyBorder="1" applyFont="1">
      <alignment vertical="center"/>
    </xf>
    <xf borderId="23" fillId="47" fontId="53" numFmtId="0" xfId="0" applyAlignment="1" applyBorder="1" applyFont="1">
      <alignment readingOrder="0" shrinkToFit="0" vertical="center" wrapText="1"/>
    </xf>
    <xf borderId="23" fillId="11" fontId="53" numFmtId="20" xfId="0" applyAlignment="1" applyBorder="1" applyFont="1" applyNumberFormat="1">
      <alignment shrinkToFit="0" vertical="center" wrapText="1"/>
    </xf>
    <xf borderId="23" fillId="11" fontId="54" numFmtId="0" xfId="0" applyAlignment="1" applyBorder="1" applyFont="1">
      <alignment shrinkToFit="0" vertical="center" wrapText="1"/>
    </xf>
    <xf borderId="24" fillId="10" fontId="72" numFmtId="0" xfId="0" applyAlignment="1" applyBorder="1" applyFont="1">
      <alignment shrinkToFit="0" vertical="center" wrapText="1"/>
    </xf>
    <xf borderId="23" fillId="0" fontId="81" numFmtId="0" xfId="0" applyAlignment="1" applyBorder="1" applyFont="1">
      <alignment horizontal="center" readingOrder="0" shrinkToFit="0" vertical="center" wrapText="0"/>
    </xf>
    <xf borderId="6" fillId="0" fontId="106" numFmtId="0" xfId="0" applyAlignment="1" applyBorder="1" applyFont="1">
      <alignment horizontal="center" readingOrder="0" shrinkToFit="0" vertical="center" wrapText="0"/>
    </xf>
    <xf borderId="6" fillId="0" fontId="81" numFmtId="0" xfId="0" applyAlignment="1" applyBorder="1" applyFont="1">
      <alignment horizontal="center" readingOrder="0" shrinkToFit="0" vertical="center" wrapText="0"/>
    </xf>
    <xf borderId="15" fillId="0" fontId="81" numFmtId="0" xfId="0" applyAlignment="1" applyBorder="1" applyFont="1">
      <alignment horizontal="center" readingOrder="0" shrinkToFit="0" vertical="center" wrapText="0"/>
    </xf>
    <xf borderId="6" fillId="0" fontId="81" numFmtId="0" xfId="0" applyAlignment="1" applyBorder="1" applyFont="1">
      <alignment horizontal="center" shrinkToFit="0" vertical="center" wrapText="0"/>
    </xf>
    <xf borderId="6" fillId="0" fontId="106" numFmtId="0" xfId="0" applyAlignment="1" applyBorder="1" applyFont="1">
      <alignment horizontal="center" shrinkToFit="0" vertical="center" wrapText="0"/>
    </xf>
    <xf borderId="23" fillId="3" fontId="81" numFmtId="0" xfId="0" applyAlignment="1" applyBorder="1" applyFont="1">
      <alignment horizontal="center" shrinkToFit="0" vertical="center" wrapText="0"/>
    </xf>
    <xf borderId="0" fillId="0" fontId="81" numFmtId="0" xfId="0" applyAlignment="1" applyFont="1">
      <alignment horizontal="center" shrinkToFit="0" vertical="center" wrapText="1"/>
    </xf>
    <xf borderId="1" fillId="0" fontId="216" numFmtId="0" xfId="0" applyAlignment="1" applyBorder="1" applyFont="1">
      <alignment horizontal="left" shrinkToFit="0" vertical="center" wrapText="0"/>
    </xf>
    <xf borderId="1" fillId="0" fontId="216" numFmtId="0" xfId="0" applyAlignment="1" applyBorder="1" applyFont="1">
      <alignment horizontal="center" shrinkToFit="0" vertical="center" wrapText="0"/>
    </xf>
    <xf borderId="1" fillId="4" fontId="216" numFmtId="0" xfId="0" applyAlignment="1" applyBorder="1" applyFont="1">
      <alignment horizontal="center" readingOrder="0" shrinkToFit="0" vertical="center" wrapText="0"/>
    </xf>
    <xf borderId="1" fillId="6" fontId="81" numFmtId="0" xfId="0" applyAlignment="1" applyBorder="1" applyFont="1">
      <alignment horizontal="center" readingOrder="0" shrinkToFit="0" vertical="center" wrapText="0"/>
    </xf>
    <xf borderId="1" fillId="6" fontId="81" numFmtId="9" xfId="0" applyAlignment="1" applyBorder="1" applyFont="1" applyNumberFormat="1">
      <alignment horizontal="center" shrinkToFit="0" vertical="center" wrapText="0"/>
    </xf>
    <xf borderId="1" fillId="6" fontId="81" numFmtId="0" xfId="0" applyAlignment="1" applyBorder="1" applyFont="1">
      <alignment horizontal="center" shrinkToFit="0" vertical="center" wrapText="0"/>
    </xf>
    <xf borderId="1" fillId="4" fontId="81" numFmtId="0" xfId="0" applyAlignment="1" applyBorder="1" applyFont="1">
      <alignment horizontal="center" readingOrder="0" shrinkToFit="0" vertical="center" wrapText="1"/>
    </xf>
    <xf borderId="1" fillId="2" fontId="81" numFmtId="9" xfId="0" applyAlignment="1" applyBorder="1" applyFont="1" applyNumberFormat="1">
      <alignment horizontal="center" readingOrder="0" shrinkToFit="0" vertical="center" wrapText="1"/>
    </xf>
    <xf borderId="0" fillId="0" fontId="81" numFmtId="0" xfId="0" applyAlignment="1" applyFont="1">
      <alignment horizontal="center" readingOrder="0" vertical="center"/>
    </xf>
    <xf borderId="6" fillId="3" fontId="159" numFmtId="0" xfId="0" applyAlignment="1" applyBorder="1" applyFont="1">
      <alignment horizontal="left" readingOrder="0" shrinkToFit="0" vertical="center" wrapText="0"/>
    </xf>
    <xf borderId="6" fillId="3" fontId="264" numFmtId="0" xfId="0" applyAlignment="1" applyBorder="1" applyFont="1">
      <alignment shrinkToFit="0" vertical="center" wrapText="1"/>
    </xf>
    <xf borderId="15" fillId="3" fontId="53" numFmtId="0" xfId="0" applyAlignment="1" applyBorder="1" applyFont="1">
      <alignment vertical="center"/>
    </xf>
    <xf quotePrefix="1" borderId="23" fillId="0" fontId="53" numFmtId="0" xfId="0" applyAlignment="1" applyBorder="1" applyFont="1">
      <alignment shrinkToFit="0" vertical="center" wrapText="1"/>
    </xf>
    <xf borderId="23" fillId="0" fontId="54" numFmtId="0" xfId="0" applyAlignment="1" applyBorder="1" applyFont="1">
      <alignment readingOrder="0" shrinkToFit="0" vertical="center" wrapText="1"/>
    </xf>
    <xf quotePrefix="1" borderId="23" fillId="11" fontId="53" numFmtId="0" xfId="0" applyAlignment="1" applyBorder="1" applyFont="1">
      <alignment readingOrder="0" shrinkToFit="0" vertical="center" wrapText="1"/>
    </xf>
    <xf borderId="23" fillId="0" fontId="265" numFmtId="0" xfId="0" applyAlignment="1" applyBorder="1" applyFont="1">
      <alignment shrinkToFit="0" vertical="center" wrapText="1"/>
    </xf>
    <xf borderId="24" fillId="5" fontId="266" numFmtId="0" xfId="0" applyAlignment="1" applyBorder="1" applyFont="1">
      <alignment readingOrder="0" shrinkToFit="0" vertical="center" wrapText="1"/>
    </xf>
    <xf borderId="23" fillId="5" fontId="53" numFmtId="0" xfId="0" applyAlignment="1" applyBorder="1" applyFont="1">
      <alignment shrinkToFit="0" vertical="center" wrapText="1"/>
    </xf>
    <xf borderId="23" fillId="5" fontId="53" numFmtId="0" xfId="0" applyAlignment="1" applyBorder="1" applyFont="1">
      <alignment vertical="center"/>
    </xf>
    <xf borderId="22" fillId="5" fontId="169" numFmtId="0" xfId="0" applyAlignment="1" applyBorder="1" applyFont="1">
      <alignment readingOrder="0" shrinkToFit="0" vertical="center" wrapText="1"/>
    </xf>
    <xf borderId="24" fillId="32" fontId="266" numFmtId="0" xfId="0" applyAlignment="1" applyBorder="1" applyFont="1">
      <alignment readingOrder="0" shrinkToFit="0" vertical="center" wrapText="1"/>
    </xf>
    <xf borderId="23" fillId="32" fontId="53" numFmtId="0" xfId="0" applyAlignment="1" applyBorder="1" applyFont="1">
      <alignment shrinkToFit="0" vertical="center" wrapText="1"/>
    </xf>
    <xf borderId="23" fillId="32" fontId="53" numFmtId="0" xfId="0" applyAlignment="1" applyBorder="1" applyFont="1">
      <alignment vertical="center"/>
    </xf>
    <xf borderId="23" fillId="0" fontId="267" numFmtId="0" xfId="0" applyAlignment="1" applyBorder="1" applyFont="1">
      <alignment vertical="center"/>
    </xf>
    <xf borderId="6" fillId="0" fontId="53" numFmtId="0" xfId="0" applyAlignment="1" applyBorder="1" applyFont="1">
      <alignment readingOrder="0" shrinkToFit="0" vertical="center" wrapText="1"/>
    </xf>
    <xf borderId="43" fillId="0" fontId="53" numFmtId="0" xfId="0" applyAlignment="1" applyBorder="1" applyFont="1">
      <alignment readingOrder="0" vertical="center"/>
    </xf>
    <xf borderId="145" fillId="12" fontId="52" numFmtId="0" xfId="0" applyAlignment="1" applyBorder="1" applyFont="1">
      <alignment horizontal="center" shrinkToFit="0" vertical="center" wrapText="1"/>
    </xf>
    <xf borderId="2" fillId="12" fontId="52" numFmtId="0" xfId="0" applyAlignment="1" applyBorder="1" applyFont="1">
      <alignment horizontal="center" shrinkToFit="0" vertical="center" wrapText="1"/>
    </xf>
    <xf borderId="1" fillId="12" fontId="52" numFmtId="0" xfId="0" applyAlignment="1" applyBorder="1" applyFont="1">
      <alignment horizontal="center" shrinkToFit="0" vertical="center" wrapText="1"/>
    </xf>
    <xf borderId="146" fillId="41" fontId="53" numFmtId="0" xfId="0" applyAlignment="1" applyBorder="1" applyFont="1">
      <alignment readingOrder="0" shrinkToFit="0" vertical="center" wrapText="1"/>
    </xf>
    <xf borderId="145" fillId="0" fontId="53" numFmtId="0" xfId="0" applyAlignment="1" applyBorder="1" applyFont="1">
      <alignment readingOrder="0" shrinkToFit="0" vertical="center" wrapText="1"/>
    </xf>
    <xf borderId="145" fillId="0" fontId="53" numFmtId="0" xfId="0" applyAlignment="1" applyBorder="1" applyFont="1">
      <alignment shrinkToFit="0" vertical="center" wrapText="1"/>
    </xf>
    <xf borderId="147" fillId="0" fontId="53" numFmtId="0" xfId="0" applyAlignment="1" applyBorder="1" applyFont="1">
      <alignment readingOrder="0" shrinkToFit="0" vertical="center" wrapText="1"/>
    </xf>
    <xf borderId="1" fillId="0" fontId="53" numFmtId="0" xfId="0" applyAlignment="1" applyBorder="1" applyFont="1">
      <alignment shrinkToFit="0" vertical="center" wrapText="1"/>
    </xf>
    <xf borderId="148" fillId="0" fontId="1" numFmtId="0" xfId="0" applyBorder="1" applyFont="1"/>
    <xf borderId="81" fillId="0" fontId="1" numFmtId="0" xfId="0" applyBorder="1" applyFont="1"/>
    <xf borderId="24" fillId="32" fontId="266" numFmtId="0" xfId="0" applyAlignment="1" applyBorder="1" applyFont="1">
      <alignment shrinkToFit="0" vertical="center" wrapText="1"/>
    </xf>
    <xf borderId="24" fillId="32" fontId="81" numFmtId="0" xfId="0" applyAlignment="1" applyBorder="1" applyFont="1">
      <alignment vertical="center"/>
    </xf>
    <xf borderId="23" fillId="32" fontId="81" numFmtId="0" xfId="0" applyAlignment="1" applyBorder="1" applyFont="1">
      <alignment vertical="center"/>
    </xf>
    <xf borderId="15" fillId="32" fontId="81" numFmtId="0" xfId="0" applyAlignment="1" applyBorder="1" applyFont="1">
      <alignment vertical="center"/>
    </xf>
    <xf borderId="6" fillId="32" fontId="81" numFmtId="0" xfId="0" applyAlignment="1" applyBorder="1" applyFont="1">
      <alignment vertical="center"/>
    </xf>
    <xf borderId="6" fillId="32" fontId="266" numFmtId="0" xfId="0" applyAlignment="1" applyBorder="1" applyFont="1">
      <alignment shrinkToFit="0" vertical="center" wrapText="1"/>
    </xf>
    <xf borderId="6" fillId="32" fontId="81" numFmtId="0" xfId="0" applyBorder="1" applyFont="1"/>
    <xf borderId="15" fillId="32" fontId="81" numFmtId="0" xfId="0" applyBorder="1" applyFont="1"/>
    <xf borderId="23" fillId="32" fontId="81" numFmtId="0" xfId="0" applyBorder="1" applyFont="1"/>
    <xf borderId="6" fillId="0" fontId="84" numFmtId="0" xfId="0" applyAlignment="1" applyBorder="1" applyFont="1">
      <alignment readingOrder="0" shrinkToFit="0" vertical="center" wrapText="1"/>
    </xf>
    <xf borderId="24" fillId="32" fontId="169" numFmtId="0" xfId="0" applyAlignment="1" applyBorder="1" applyFont="1">
      <alignment shrinkToFit="0" vertical="center" wrapText="1"/>
    </xf>
    <xf borderId="6" fillId="0" fontId="249" numFmtId="0" xfId="0" applyAlignment="1" applyBorder="1" applyFont="1">
      <alignment readingOrder="0" shrinkToFit="0" vertical="center" wrapText="1"/>
    </xf>
    <xf borderId="1" fillId="11" fontId="53" numFmtId="0" xfId="0" applyAlignment="1" applyBorder="1" applyFont="1">
      <alignment readingOrder="0" shrinkToFit="0" vertical="center" wrapText="1"/>
    </xf>
    <xf borderId="1" fillId="11" fontId="53" numFmtId="0" xfId="0" applyAlignment="1" applyBorder="1" applyFont="1">
      <alignment shrinkToFit="0" vertical="center" wrapText="1"/>
    </xf>
    <xf borderId="1" fillId="0" fontId="53" numFmtId="0" xfId="0" applyAlignment="1" applyBorder="1" applyFont="1">
      <alignment readingOrder="0" shrinkToFit="0" vertical="center" wrapText="1"/>
    </xf>
    <xf borderId="6" fillId="32" fontId="268" numFmtId="0" xfId="0" applyAlignment="1" applyBorder="1" applyFont="1">
      <alignment shrinkToFit="0" vertical="center" wrapText="1"/>
    </xf>
    <xf borderId="6" fillId="32" fontId="53" numFmtId="0" xfId="0" applyAlignment="1" applyBorder="1" applyFont="1">
      <alignment vertical="center"/>
    </xf>
    <xf borderId="15" fillId="32" fontId="53" numFmtId="0" xfId="0" applyAlignment="1" applyBorder="1" applyFont="1">
      <alignment vertical="center"/>
    </xf>
    <xf borderId="24" fillId="3" fontId="264" numFmtId="0" xfId="0" applyAlignment="1" applyBorder="1" applyFont="1">
      <alignment shrinkToFit="0" vertical="center" wrapText="1"/>
    </xf>
    <xf borderId="23" fillId="3" fontId="53" numFmtId="0" xfId="0" applyAlignment="1" applyBorder="1" applyFont="1">
      <alignment vertical="center"/>
    </xf>
    <xf borderId="24" fillId="5" fontId="59" numFmtId="0" xfId="0" applyAlignment="1" applyBorder="1" applyFont="1">
      <alignment shrinkToFit="0" vertical="center" wrapText="1"/>
    </xf>
    <xf quotePrefix="1" borderId="23" fillId="0" fontId="54" numFmtId="0" xfId="0" applyAlignment="1" applyBorder="1" applyFont="1">
      <alignment shrinkToFit="0" vertical="center" wrapText="1"/>
    </xf>
    <xf borderId="23" fillId="0" fontId="84" numFmtId="0" xfId="0" applyAlignment="1" applyBorder="1" applyFont="1">
      <alignment readingOrder="0" shrinkToFit="0" vertical="center" wrapText="1"/>
    </xf>
    <xf quotePrefix="1" borderId="23" fillId="0" fontId="53" numFmtId="0" xfId="0" applyAlignment="1" applyBorder="1" applyFont="1">
      <alignment horizontal="center" readingOrder="0" vertical="center"/>
    </xf>
    <xf quotePrefix="1" borderId="23" fillId="0" fontId="53" numFmtId="0" xfId="0" applyAlignment="1" applyBorder="1" applyFont="1">
      <alignment readingOrder="0" shrinkToFit="0" vertical="center" wrapText="1"/>
    </xf>
    <xf borderId="149" fillId="5" fontId="59" numFmtId="0" xfId="0" applyAlignment="1" applyBorder="1" applyFont="1">
      <alignment shrinkToFit="0" vertical="center" wrapText="1"/>
    </xf>
    <xf borderId="150" fillId="5" fontId="53" numFmtId="0" xfId="0" applyAlignment="1" applyBorder="1" applyFont="1">
      <alignment vertical="center"/>
    </xf>
    <xf borderId="151" fillId="4" fontId="53" numFmtId="0" xfId="0" applyAlignment="1" applyBorder="1" applyFont="1">
      <alignment shrinkToFit="0" vertical="center" wrapText="0"/>
    </xf>
    <xf borderId="150" fillId="4" fontId="53" numFmtId="0" xfId="0" applyAlignment="1" applyBorder="1" applyFont="1">
      <alignment vertical="center"/>
    </xf>
    <xf borderId="152" fillId="4" fontId="53" numFmtId="0" xfId="0" applyAlignment="1" applyBorder="1" applyFont="1">
      <alignment vertical="center"/>
    </xf>
    <xf borderId="150" fillId="0" fontId="53" numFmtId="0" xfId="0" applyAlignment="1" applyBorder="1" applyFont="1">
      <alignment vertical="center"/>
    </xf>
    <xf borderId="153" fillId="12" fontId="59" numFmtId="0" xfId="0" applyAlignment="1" applyBorder="1" applyFont="1">
      <alignment horizontal="center" shrinkToFit="0" vertical="center" wrapText="1"/>
    </xf>
    <xf borderId="143" fillId="12" fontId="59" numFmtId="0" xfId="0" applyAlignment="1" applyBorder="1" applyFont="1">
      <alignment horizontal="center" shrinkToFit="0" vertical="center" wrapText="1"/>
    </xf>
    <xf borderId="143" fillId="12" fontId="53" numFmtId="0" xfId="0" applyAlignment="1" applyBorder="1" applyFont="1">
      <alignment vertical="center"/>
    </xf>
    <xf borderId="154" fillId="12" fontId="59" numFmtId="0" xfId="0" applyAlignment="1" applyBorder="1" applyFont="1">
      <alignment horizontal="center" shrinkToFit="0" vertical="center" wrapText="1"/>
    </xf>
    <xf borderId="155" fillId="0" fontId="53" numFmtId="0" xfId="0" applyAlignment="1" applyBorder="1" applyFont="1">
      <alignment shrinkToFit="0" vertical="center" wrapText="1"/>
    </xf>
    <xf borderId="156" fillId="0" fontId="53" numFmtId="0" xfId="0" applyAlignment="1" applyBorder="1" applyFont="1">
      <alignment vertical="center"/>
    </xf>
    <xf borderId="155" fillId="0" fontId="53" numFmtId="0" xfId="0" applyAlignment="1" applyBorder="1" applyFont="1">
      <alignment vertical="center"/>
    </xf>
    <xf borderId="156" fillId="0" fontId="53" numFmtId="0" xfId="0" applyAlignment="1" applyBorder="1" applyFont="1">
      <alignment readingOrder="0" shrinkToFit="0" vertical="center" wrapText="1"/>
    </xf>
    <xf borderId="155" fillId="29" fontId="3" numFmtId="0" xfId="0" applyAlignment="1" applyBorder="1" applyFont="1">
      <alignment vertical="center"/>
    </xf>
    <xf borderId="23" fillId="29" fontId="124" numFmtId="0" xfId="0" applyAlignment="1" applyBorder="1" applyFont="1">
      <alignment shrinkToFit="0" vertical="center" wrapText="1"/>
    </xf>
    <xf borderId="23" fillId="29" fontId="3" numFmtId="0" xfId="0" applyAlignment="1" applyBorder="1" applyFont="1">
      <alignment vertical="center"/>
    </xf>
    <xf borderId="156" fillId="29" fontId="124" numFmtId="0" xfId="0" applyAlignment="1" applyBorder="1" applyFont="1">
      <alignment shrinkToFit="0" vertical="center" wrapText="1"/>
    </xf>
    <xf borderId="157" fillId="29" fontId="3" numFmtId="0" xfId="0" applyAlignment="1" applyBorder="1" applyFont="1">
      <alignment vertical="center"/>
    </xf>
    <xf borderId="150" fillId="29" fontId="124" numFmtId="0" xfId="0" applyAlignment="1" applyBorder="1" applyFont="1">
      <alignment shrinkToFit="0" vertical="center" wrapText="1"/>
    </xf>
    <xf borderId="150" fillId="29" fontId="3" numFmtId="0" xfId="0" applyAlignment="1" applyBorder="1" applyFont="1">
      <alignment vertical="center"/>
    </xf>
    <xf borderId="152" fillId="29" fontId="124" numFmtId="0" xfId="0" applyAlignment="1" applyBorder="1" applyFont="1">
      <alignment shrinkToFit="0" vertical="center" wrapText="1"/>
    </xf>
    <xf borderId="150" fillId="11" fontId="53" numFmtId="0" xfId="0" applyAlignment="1" applyBorder="1" applyFont="1">
      <alignment vertical="center"/>
    </xf>
    <xf borderId="157" fillId="0" fontId="53" numFmtId="0" xfId="0" applyAlignment="1" applyBorder="1" applyFont="1">
      <alignment shrinkToFit="0" vertical="center" wrapText="1"/>
    </xf>
    <xf borderId="150" fillId="0" fontId="53" numFmtId="0" xfId="0" applyAlignment="1" applyBorder="1" applyFont="1">
      <alignment shrinkToFit="0" vertical="center" wrapText="1"/>
    </xf>
    <xf borderId="150" fillId="0" fontId="53" numFmtId="0" xfId="0" applyAlignment="1" applyBorder="1" applyFont="1">
      <alignment horizontal="center" shrinkToFit="0" vertical="center" wrapText="1"/>
    </xf>
    <xf borderId="152" fillId="0" fontId="53" numFmtId="0" xfId="0" applyAlignment="1" applyBorder="1" applyFont="1">
      <alignment shrinkToFit="0" vertical="center" wrapText="1"/>
    </xf>
    <xf borderId="158" fillId="4" fontId="53" numFmtId="0" xfId="0" applyAlignment="1" applyBorder="1" applyFont="1">
      <alignment vertical="center"/>
    </xf>
    <xf borderId="155" fillId="12" fontId="59" numFmtId="0" xfId="0" applyAlignment="1" applyBorder="1" applyFont="1">
      <alignment horizontal="center" shrinkToFit="0" vertical="center" wrapText="1"/>
    </xf>
    <xf borderId="23" fillId="12" fontId="59" numFmtId="0" xfId="0" applyAlignment="1" applyBorder="1" applyFont="1">
      <alignment horizontal="center" shrinkToFit="0" vertical="center" wrapText="1"/>
    </xf>
    <xf borderId="156" fillId="12" fontId="59" numFmtId="0" xfId="0" applyAlignment="1" applyBorder="1" applyFont="1">
      <alignment horizontal="center" shrinkToFit="0" vertical="center" wrapText="1"/>
    </xf>
    <xf borderId="156" fillId="0" fontId="53" numFmtId="0" xfId="0" applyAlignment="1" applyBorder="1" applyFont="1">
      <alignment shrinkToFit="0" vertical="center" wrapText="1"/>
    </xf>
    <xf borderId="23" fillId="0" fontId="249" numFmtId="0" xfId="0" applyAlignment="1" applyBorder="1" applyFont="1">
      <alignment shrinkToFit="0" vertical="center" wrapText="1"/>
    </xf>
    <xf borderId="24" fillId="0" fontId="84" numFmtId="0" xfId="0" applyAlignment="1" applyBorder="1" applyFont="1">
      <alignment shrinkToFit="0" vertical="center" wrapText="1"/>
    </xf>
    <xf borderId="24" fillId="0" fontId="84" numFmtId="0" xfId="0" applyAlignment="1" applyBorder="1" applyFont="1">
      <alignment vertical="center"/>
    </xf>
    <xf borderId="24" fillId="0" fontId="84" numFmtId="0" xfId="0" applyAlignment="1" applyBorder="1" applyFont="1">
      <alignment vertical="center"/>
    </xf>
    <xf borderId="24" fillId="5" fontId="59" numFmtId="0" xfId="0" applyAlignment="1" applyBorder="1" applyFont="1">
      <alignment shrinkToFit="0" vertical="center" wrapText="1"/>
    </xf>
    <xf borderId="23" fillId="5" fontId="53" numFmtId="0" xfId="0" applyAlignment="1" applyBorder="1" applyFont="1">
      <alignment vertical="center"/>
    </xf>
    <xf borderId="7" fillId="3" fontId="57" numFmtId="168" xfId="0" applyAlignment="1" applyBorder="1" applyFont="1" applyNumberFormat="1">
      <alignment readingOrder="0" vertical="center"/>
    </xf>
    <xf borderId="16" fillId="3" fontId="9" numFmtId="0" xfId="0" applyAlignment="1" applyBorder="1" applyFont="1">
      <alignment vertical="center"/>
    </xf>
    <xf borderId="16" fillId="3" fontId="269" numFmtId="0" xfId="0" applyAlignment="1" applyBorder="1" applyFont="1">
      <alignment readingOrder="0" vertical="center"/>
    </xf>
    <xf borderId="16" fillId="3" fontId="57" numFmtId="0" xfId="0" applyAlignment="1" applyBorder="1" applyFont="1">
      <alignment readingOrder="0" shrinkToFit="0" vertical="center" wrapText="1"/>
    </xf>
    <xf borderId="16" fillId="3" fontId="59" numFmtId="0" xfId="0" applyAlignment="1" applyBorder="1" applyFont="1">
      <alignment vertical="center"/>
    </xf>
    <xf borderId="22" fillId="3" fontId="270" numFmtId="0" xfId="0" applyAlignment="1" applyBorder="1" applyFont="1">
      <alignment shrinkToFit="0" vertical="center" wrapText="1"/>
    </xf>
    <xf borderId="22" fillId="3" fontId="59" numFmtId="0" xfId="0" applyAlignment="1" applyBorder="1" applyFont="1">
      <alignment readingOrder="0" shrinkToFit="0" vertical="center" wrapText="1"/>
    </xf>
    <xf borderId="22" fillId="3" fontId="59" numFmtId="0" xfId="0" applyAlignment="1" applyBorder="1" applyFont="1">
      <alignment shrinkToFit="0" vertical="center" wrapText="1"/>
    </xf>
    <xf borderId="0" fillId="3" fontId="271" numFmtId="0" xfId="0" applyAlignment="1" applyFont="1">
      <alignment horizontal="left" readingOrder="0" shrinkToFit="0" vertical="center" wrapText="1"/>
    </xf>
    <xf borderId="6" fillId="0" fontId="272" numFmtId="0" xfId="0" applyAlignment="1" applyBorder="1" applyFont="1">
      <alignment readingOrder="0" shrinkToFit="0" vertical="center" wrapText="1"/>
    </xf>
    <xf borderId="6" fillId="11" fontId="54" numFmtId="0" xfId="0" applyAlignment="1" applyBorder="1" applyFont="1">
      <alignment horizontal="center" vertical="center"/>
    </xf>
    <xf borderId="6" fillId="11" fontId="54" numFmtId="0" xfId="0" applyAlignment="1" applyBorder="1" applyFont="1">
      <alignment horizontal="center" readingOrder="0" vertical="center"/>
    </xf>
    <xf borderId="6" fillId="0" fontId="71" numFmtId="0" xfId="0" applyAlignment="1" applyBorder="1" applyFont="1">
      <alignment shrinkToFit="0" vertical="center" wrapText="1"/>
    </xf>
    <xf borderId="6" fillId="0" fontId="71" numFmtId="0" xfId="0" applyAlignment="1" applyBorder="1" applyFont="1">
      <alignment shrinkToFit="0" vertical="center" wrapText="0"/>
    </xf>
    <xf borderId="7" fillId="43" fontId="273" numFmtId="0" xfId="0" applyAlignment="1" applyBorder="1" applyFont="1">
      <alignment horizontal="center" shrinkToFit="0" vertical="center" wrapText="1"/>
    </xf>
    <xf borderId="6" fillId="0" fontId="54" numFmtId="0" xfId="0" applyAlignment="1" applyBorder="1" applyFont="1">
      <alignment horizontal="center" vertical="center"/>
    </xf>
    <xf borderId="20" fillId="0" fontId="72" numFmtId="0" xfId="0" applyAlignment="1" applyBorder="1" applyFont="1">
      <alignment readingOrder="0" shrinkToFit="0" vertical="center" wrapText="1"/>
    </xf>
    <xf borderId="26" fillId="0" fontId="53" numFmtId="0" xfId="0" applyAlignment="1" applyBorder="1" applyFont="1">
      <alignment vertical="center"/>
    </xf>
    <xf borderId="23" fillId="10" fontId="53" numFmtId="0" xfId="0" applyAlignment="1" applyBorder="1" applyFont="1">
      <alignment horizontal="center" readingOrder="0" shrinkToFit="0" vertical="center" wrapText="0"/>
    </xf>
    <xf borderId="20" fillId="0" fontId="72" numFmtId="0" xfId="0" applyAlignment="1" applyBorder="1" applyFont="1">
      <alignment shrinkToFit="0" vertical="center" wrapText="1"/>
    </xf>
    <xf borderId="20" fillId="0" fontId="53" numFmtId="0" xfId="0" applyAlignment="1" applyBorder="1" applyFont="1">
      <alignment readingOrder="0" shrinkToFit="0" vertical="center" wrapText="1"/>
    </xf>
    <xf borderId="20" fillId="0" fontId="54" numFmtId="0" xfId="0" applyAlignment="1" applyBorder="1" applyFont="1">
      <alignment shrinkToFit="0" vertical="center" wrapText="1"/>
    </xf>
    <xf borderId="20" fillId="0" fontId="54" numFmtId="0" xfId="0" applyAlignment="1" applyBorder="1" applyFont="1">
      <alignment readingOrder="0" shrinkToFit="0" vertical="center" wrapText="1"/>
    </xf>
    <xf borderId="24" fillId="0" fontId="72" numFmtId="0" xfId="0" applyAlignment="1" applyBorder="1" applyFont="1">
      <alignment readingOrder="0" vertical="center"/>
    </xf>
    <xf borderId="6" fillId="0" fontId="108" numFmtId="0" xfId="0" applyAlignment="1" applyBorder="1" applyFont="1">
      <alignment readingOrder="0" shrinkToFit="0" vertical="center" wrapText="1"/>
    </xf>
    <xf borderId="7" fillId="43" fontId="273" numFmtId="0" xfId="0" applyAlignment="1" applyBorder="1" applyFont="1">
      <alignment horizontal="center" readingOrder="0" shrinkToFit="0" vertical="center" wrapText="1"/>
    </xf>
    <xf borderId="15" fillId="43" fontId="53" numFmtId="0" xfId="0" applyAlignment="1" applyBorder="1" applyFont="1">
      <alignment horizontal="center" readingOrder="0" shrinkToFit="0" vertical="center" wrapText="0"/>
    </xf>
    <xf borderId="6" fillId="43" fontId="53" numFmtId="0" xfId="0" applyAlignment="1" applyBorder="1" applyFont="1">
      <alignment horizontal="center" vertical="center"/>
    </xf>
    <xf borderId="6" fillId="43" fontId="54" numFmtId="0" xfId="0" applyAlignment="1" applyBorder="1" applyFont="1">
      <alignment horizontal="center" vertical="center"/>
    </xf>
    <xf borderId="6" fillId="43" fontId="53" numFmtId="0" xfId="0" applyAlignment="1" applyBorder="1" applyFont="1">
      <alignment readingOrder="0" shrinkToFit="0" vertical="center" wrapText="1"/>
    </xf>
    <xf borderId="6" fillId="43" fontId="72" numFmtId="0" xfId="0" applyAlignment="1" applyBorder="1" applyFont="1">
      <alignment readingOrder="0" shrinkToFit="0" vertical="center" wrapText="1"/>
    </xf>
    <xf borderId="6" fillId="43" fontId="53" numFmtId="0" xfId="0" applyAlignment="1" applyBorder="1" applyFont="1">
      <alignment shrinkToFit="0" vertical="center" wrapText="1"/>
    </xf>
    <xf borderId="23" fillId="43" fontId="53" numFmtId="0" xfId="0" applyAlignment="1" applyBorder="1" applyFont="1">
      <alignment shrinkToFit="0" vertical="center" wrapText="1"/>
    </xf>
    <xf borderId="6" fillId="11" fontId="54" numFmtId="0" xfId="0" applyAlignment="1" applyBorder="1" applyFont="1">
      <alignment horizontal="center" shrinkToFit="0" vertical="center" wrapText="0"/>
    </xf>
    <xf borderId="6" fillId="11" fontId="54" numFmtId="0" xfId="0" applyAlignment="1" applyBorder="1" applyFont="1">
      <alignment horizontal="center" readingOrder="0" shrinkToFit="0" vertical="center" wrapText="0"/>
    </xf>
    <xf borderId="26" fillId="0" fontId="53" numFmtId="0" xfId="0" applyAlignment="1" applyBorder="1" applyFont="1">
      <alignment vertical="center"/>
    </xf>
    <xf borderId="6" fillId="2" fontId="53" numFmtId="0" xfId="0" applyAlignment="1" applyBorder="1" applyFont="1">
      <alignment shrinkToFit="0" vertical="center" wrapText="1"/>
    </xf>
    <xf borderId="20" fillId="0" fontId="53" numFmtId="0" xfId="0" applyAlignment="1" applyBorder="1" applyFont="1">
      <alignment shrinkToFit="0" vertical="center" wrapText="1"/>
    </xf>
    <xf borderId="20" fillId="0" fontId="72" numFmtId="0" xfId="0" applyAlignment="1" applyBorder="1" applyFont="1">
      <alignment shrinkToFit="0" vertical="center" wrapText="1"/>
    </xf>
    <xf borderId="6" fillId="43" fontId="54" numFmtId="0" xfId="0" applyAlignment="1" applyBorder="1" applyFont="1">
      <alignment horizontal="center" readingOrder="0" vertical="center"/>
    </xf>
    <xf borderId="7" fillId="43" fontId="273" numFmtId="0" xfId="0" applyAlignment="1" applyBorder="1" applyFont="1">
      <alignment horizontal="center" shrinkToFit="0" vertical="center" wrapText="1"/>
    </xf>
    <xf borderId="23" fillId="43" fontId="53" numFmtId="0" xfId="0" applyAlignment="1" applyBorder="1" applyFont="1">
      <alignment horizontal="center" readingOrder="0" shrinkToFit="0" vertical="center" wrapText="0"/>
    </xf>
    <xf borderId="6" fillId="0" fontId="54" numFmtId="0" xfId="0" applyAlignment="1" applyBorder="1" applyFont="1">
      <alignment horizontal="center" readingOrder="0" vertical="center"/>
    </xf>
    <xf borderId="6" fillId="29" fontId="274" numFmtId="0" xfId="0" applyAlignment="1" applyBorder="1" applyFont="1">
      <alignment readingOrder="0" shrinkToFit="0" vertical="center" wrapText="1"/>
    </xf>
    <xf borderId="6" fillId="10" fontId="53" numFmtId="0" xfId="0" applyAlignment="1" applyBorder="1" applyFont="1">
      <alignment readingOrder="0" shrinkToFit="0" vertical="center" wrapText="1"/>
    </xf>
    <xf borderId="6" fillId="0" fontId="53" numFmtId="0" xfId="0" applyAlignment="1" applyBorder="1" applyFont="1">
      <alignment readingOrder="0" shrinkToFit="0" vertical="top" wrapText="1"/>
    </xf>
    <xf borderId="6" fillId="10" fontId="53" numFmtId="0" xfId="0" applyAlignment="1" applyBorder="1" applyFont="1">
      <alignment readingOrder="0" shrinkToFit="0" vertical="center" wrapText="1"/>
    </xf>
    <xf borderId="6" fillId="10" fontId="53" numFmtId="0" xfId="0" applyAlignment="1" applyBorder="1" applyFont="1">
      <alignment vertical="center"/>
    </xf>
    <xf borderId="7" fillId="43" fontId="53" numFmtId="0" xfId="0" applyAlignment="1" applyBorder="1" applyFont="1">
      <alignment horizontal="center" shrinkToFit="0" vertical="center" wrapText="0"/>
    </xf>
    <xf borderId="6" fillId="43" fontId="53" numFmtId="0" xfId="0" applyAlignment="1" applyBorder="1" applyFont="1">
      <alignment horizontal="center" readingOrder="0" shrinkToFit="0" vertical="center" wrapText="0"/>
    </xf>
    <xf borderId="6" fillId="43" fontId="53" numFmtId="0" xfId="0" applyAlignment="1" applyBorder="1" applyFont="1">
      <alignment readingOrder="0" vertical="center"/>
    </xf>
    <xf borderId="6" fillId="43" fontId="53" numFmtId="0" xfId="0" applyAlignment="1" applyBorder="1" applyFont="1">
      <alignment vertical="center"/>
    </xf>
    <xf borderId="6" fillId="43" fontId="53" numFmtId="0" xfId="0" applyAlignment="1" applyBorder="1" applyFont="1">
      <alignment shrinkToFit="0" vertical="center" wrapText="1"/>
    </xf>
    <xf borderId="6" fillId="0" fontId="86" numFmtId="0" xfId="0" applyAlignment="1" applyBorder="1" applyFont="1">
      <alignment shrinkToFit="0" vertical="center" wrapText="1"/>
    </xf>
    <xf borderId="6" fillId="0" fontId="275" numFmtId="0" xfId="0" applyAlignment="1" applyBorder="1" applyFont="1">
      <alignment readingOrder="0" shrinkToFit="0" vertical="center" wrapText="1"/>
    </xf>
    <xf borderId="0" fillId="3" fontId="276" numFmtId="0" xfId="0" applyAlignment="1" applyFont="1">
      <alignment readingOrder="0" vertical="center"/>
    </xf>
    <xf borderId="0" fillId="3" fontId="277" numFmtId="0" xfId="0" applyAlignment="1" applyFont="1">
      <alignment vertical="center"/>
    </xf>
    <xf borderId="0" fillId="3" fontId="276" numFmtId="0" xfId="0" applyAlignment="1" applyFont="1">
      <alignment shrinkToFit="0" vertical="center" wrapText="0"/>
    </xf>
    <xf borderId="0" fillId="3" fontId="278" numFmtId="0" xfId="0" applyAlignment="1" applyFont="1">
      <alignment readingOrder="0" vertical="center"/>
    </xf>
    <xf borderId="0" fillId="3" fontId="277" numFmtId="0" xfId="0" applyAlignment="1" applyFont="1">
      <alignment readingOrder="0" shrinkToFit="0" vertical="center" wrapText="1"/>
    </xf>
    <xf borderId="0" fillId="3" fontId="277" numFmtId="0" xfId="0" applyAlignment="1" applyFont="1">
      <alignment horizontal="center" vertical="center"/>
    </xf>
    <xf borderId="22" fillId="3" fontId="277" numFmtId="0" xfId="0" applyAlignment="1" applyBorder="1" applyFont="1">
      <alignment shrinkToFit="0" vertical="center" wrapText="1"/>
    </xf>
    <xf borderId="22" fillId="3" fontId="277" numFmtId="0" xfId="0" applyAlignment="1" applyBorder="1" applyFont="1">
      <alignment vertical="center"/>
    </xf>
    <xf borderId="0" fillId="3" fontId="277" numFmtId="0" xfId="0" applyAlignment="1" applyFont="1">
      <alignment horizontal="left" readingOrder="0" shrinkToFit="0" vertical="center" wrapText="0"/>
    </xf>
    <xf borderId="20" fillId="12" fontId="247" numFmtId="0" xfId="0" applyAlignment="1" applyBorder="1" applyFont="1">
      <alignment horizontal="center" readingOrder="0" shrinkToFit="0" vertical="center" wrapText="1"/>
    </xf>
    <xf borderId="15" fillId="0" fontId="106" numFmtId="0" xfId="0" applyAlignment="1" applyBorder="1" applyFont="1">
      <alignment horizontal="center" readingOrder="0" shrinkToFit="0" vertical="center" wrapText="0"/>
    </xf>
    <xf borderId="15" fillId="0" fontId="106" numFmtId="0" xfId="0" applyAlignment="1" applyBorder="1" applyFont="1">
      <alignment horizontal="center" shrinkToFit="0" vertical="center" wrapText="0"/>
    </xf>
    <xf borderId="7" fillId="12" fontId="247" numFmtId="0" xfId="0" applyAlignment="1" applyBorder="1" applyFont="1">
      <alignment horizontal="center" shrinkToFit="0" vertical="center" wrapText="0"/>
    </xf>
    <xf borderId="6" fillId="12" fontId="247" numFmtId="0" xfId="0" applyAlignment="1" applyBorder="1" applyFont="1">
      <alignment horizontal="center" readingOrder="0" shrinkToFit="0" vertical="center" wrapText="1"/>
    </xf>
    <xf borderId="23" fillId="12" fontId="247" numFmtId="0" xfId="0" applyAlignment="1" applyBorder="1" applyFont="1">
      <alignment horizontal="center" readingOrder="0" shrinkToFit="0" vertical="center" wrapText="1"/>
    </xf>
    <xf borderId="23" fillId="0" fontId="105" numFmtId="0" xfId="0" applyAlignment="1" applyBorder="1" applyFont="1">
      <alignment horizontal="center" readingOrder="0" vertical="center"/>
    </xf>
    <xf borderId="23" fillId="0" fontId="105" numFmtId="0" xfId="0" applyAlignment="1" applyBorder="1" applyFont="1">
      <alignment horizontal="left" readingOrder="0" shrinkToFit="0" vertical="center" wrapText="0"/>
    </xf>
    <xf borderId="23" fillId="0" fontId="105" numFmtId="0" xfId="0" applyAlignment="1" applyBorder="1" applyFont="1">
      <alignment horizontal="left" shrinkToFit="0" vertical="center" wrapText="0"/>
    </xf>
    <xf borderId="24" fillId="0" fontId="105" numFmtId="0" xfId="0" applyAlignment="1" applyBorder="1" applyFont="1">
      <alignment horizontal="left" readingOrder="0" shrinkToFit="0" vertical="center" wrapText="0"/>
    </xf>
    <xf borderId="24" fillId="9" fontId="247" numFmtId="0" xfId="0" applyAlignment="1" applyBorder="1" applyFont="1">
      <alignment horizontal="center" shrinkToFit="0" vertical="center" wrapText="0"/>
    </xf>
    <xf borderId="23" fillId="12" fontId="106" numFmtId="0" xfId="0" applyAlignment="1" applyBorder="1" applyFont="1">
      <alignment vertical="center"/>
    </xf>
    <xf borderId="26" fillId="12" fontId="247" numFmtId="0" xfId="0" applyAlignment="1" applyBorder="1" applyFont="1">
      <alignment horizontal="center" readingOrder="0" shrinkToFit="0" vertical="center" wrapText="1"/>
    </xf>
    <xf borderId="43" fillId="12" fontId="247" numFmtId="0" xfId="0" applyAlignment="1" applyBorder="1" applyFont="1">
      <alignment horizontal="center" readingOrder="0" shrinkToFit="0" vertical="center" wrapText="1"/>
    </xf>
    <xf borderId="6" fillId="0" fontId="106" numFmtId="0" xfId="0" applyAlignment="1" applyBorder="1" applyFont="1">
      <alignment horizontal="left" readingOrder="0" shrinkToFit="0" vertical="center" wrapText="0"/>
    </xf>
    <xf borderId="24" fillId="12" fontId="164" numFmtId="0" xfId="0" applyAlignment="1" applyBorder="1" applyFont="1">
      <alignment horizontal="center" shrinkToFit="0" vertical="center" wrapText="0"/>
    </xf>
    <xf borderId="23" fillId="12" fontId="164" numFmtId="0" xfId="0" applyAlignment="1" applyBorder="1" applyFont="1">
      <alignment horizontal="center" readingOrder="0" shrinkToFit="0" vertical="center" wrapText="0"/>
    </xf>
    <xf borderId="24" fillId="12" fontId="247" numFmtId="0" xfId="0" applyAlignment="1" applyBorder="1" applyFont="1">
      <alignment horizontal="center" readingOrder="0" shrinkToFit="0" vertical="center" wrapText="1"/>
    </xf>
    <xf borderId="6" fillId="19" fontId="277" numFmtId="0" xfId="0" applyAlignment="1" applyBorder="1" applyFont="1">
      <alignment vertical="center"/>
    </xf>
    <xf borderId="6" fillId="19" fontId="106" numFmtId="0" xfId="0" applyAlignment="1" applyBorder="1" applyFont="1">
      <alignment vertical="center"/>
    </xf>
    <xf borderId="24" fillId="19" fontId="277" numFmtId="0" xfId="0" applyAlignment="1" applyBorder="1" applyFont="1">
      <alignment horizontal="center" readingOrder="0" vertical="center"/>
    </xf>
    <xf borderId="23" fillId="19" fontId="277" numFmtId="0" xfId="0" applyAlignment="1" applyBorder="1" applyFont="1">
      <alignment horizontal="center" vertical="center"/>
    </xf>
    <xf borderId="22" fillId="19" fontId="277" numFmtId="0" xfId="0" applyAlignment="1" applyBorder="1" applyFont="1">
      <alignment horizontal="center" vertical="center"/>
    </xf>
    <xf borderId="6" fillId="19" fontId="276" numFmtId="0" xfId="0" applyAlignment="1" applyBorder="1" applyFont="1">
      <alignment readingOrder="0" shrinkToFit="0" vertical="center" wrapText="1"/>
    </xf>
    <xf borderId="6" fillId="0" fontId="106" numFmtId="0" xfId="0" applyAlignment="1" applyBorder="1" applyFont="1">
      <alignment vertical="center"/>
    </xf>
    <xf borderId="15" fillId="0" fontId="106" numFmtId="0" xfId="0" applyAlignment="1" applyBorder="1" applyFont="1">
      <alignment vertical="center"/>
    </xf>
    <xf borderId="23" fillId="0" fontId="106" numFmtId="0" xfId="0" applyAlignment="1" applyBorder="1" applyFont="1">
      <alignment vertical="center"/>
    </xf>
    <xf borderId="15" fillId="0" fontId="106" numFmtId="0" xfId="0" applyAlignment="1" applyBorder="1" applyFont="1">
      <alignment shrinkToFit="0" vertical="center" wrapText="1"/>
    </xf>
    <xf borderId="6" fillId="11" fontId="106" numFmtId="0" xfId="0" applyAlignment="1" applyBorder="1" applyFont="1">
      <alignment vertical="center"/>
    </xf>
    <xf borderId="15" fillId="11" fontId="106" numFmtId="0" xfId="0" applyAlignment="1" applyBorder="1" applyFont="1">
      <alignment vertical="center"/>
    </xf>
    <xf borderId="23" fillId="11" fontId="106" numFmtId="0" xfId="0" applyAlignment="1" applyBorder="1" applyFont="1">
      <alignment shrinkToFit="0" vertical="center" wrapText="1"/>
    </xf>
    <xf borderId="6" fillId="11" fontId="106" numFmtId="0" xfId="0" applyAlignment="1" applyBorder="1" applyFont="1">
      <alignment shrinkToFit="0" vertical="center" wrapText="1"/>
    </xf>
    <xf borderId="23" fillId="11" fontId="106" numFmtId="0" xfId="0" applyAlignment="1" applyBorder="1" applyFont="1">
      <alignment horizontal="center" vertical="center"/>
    </xf>
    <xf borderId="15" fillId="0" fontId="106" numFmtId="0" xfId="0" applyAlignment="1" applyBorder="1" applyFont="1">
      <alignment readingOrder="0" shrinkToFit="0" vertical="center" wrapText="1"/>
    </xf>
    <xf borderId="15" fillId="11" fontId="106" numFmtId="0" xfId="0" applyAlignment="1" applyBorder="1" applyFont="1">
      <alignment shrinkToFit="0" vertical="center" wrapText="1"/>
    </xf>
    <xf borderId="15" fillId="11" fontId="106" numFmtId="0" xfId="0" applyAlignment="1" applyBorder="1" applyFont="1">
      <alignment horizontal="center" vertical="center"/>
    </xf>
    <xf borderId="23" fillId="0" fontId="106" numFmtId="0" xfId="0" applyAlignment="1" applyBorder="1" applyFont="1">
      <alignment shrinkToFit="0" vertical="center" wrapText="1"/>
    </xf>
    <xf borderId="23" fillId="11" fontId="106" numFmtId="0" xfId="0" applyAlignment="1" applyBorder="1" applyFont="1">
      <alignment vertical="center"/>
    </xf>
    <xf borderId="6" fillId="11" fontId="106" numFmtId="0" xfId="0" applyAlignment="1" applyBorder="1" applyFont="1">
      <alignment readingOrder="0" shrinkToFit="0" vertical="center" wrapText="1"/>
    </xf>
    <xf borderId="23" fillId="0" fontId="279" numFmtId="0" xfId="0" applyAlignment="1" applyBorder="1" applyFont="1">
      <alignment readingOrder="0" shrinkToFit="0" vertical="center" wrapText="1"/>
    </xf>
    <xf borderId="23" fillId="0" fontId="106" numFmtId="0" xfId="0" applyAlignment="1" applyBorder="1" applyFont="1">
      <alignment readingOrder="0" shrinkToFit="0" vertical="center" wrapText="1"/>
    </xf>
    <xf borderId="22" fillId="11" fontId="106" numFmtId="0" xfId="0" applyAlignment="1" applyBorder="1" applyFont="1">
      <alignment horizontal="center" vertical="center"/>
    </xf>
    <xf borderId="23" fillId="11" fontId="105" numFmtId="0" xfId="0" applyAlignment="1" applyBorder="1" applyFont="1">
      <alignment shrinkToFit="0" vertical="center" wrapText="1"/>
    </xf>
    <xf borderId="24" fillId="19" fontId="277" numFmtId="0" xfId="0" applyAlignment="1" applyBorder="1" applyFont="1">
      <alignment horizontal="center" vertical="center"/>
    </xf>
    <xf borderId="6" fillId="19" fontId="106" numFmtId="0" xfId="0" applyAlignment="1" applyBorder="1" applyFont="1">
      <alignment shrinkToFit="0" vertical="center" wrapText="1"/>
    </xf>
    <xf borderId="6" fillId="20" fontId="106" numFmtId="0" xfId="0" applyAlignment="1" applyBorder="1" applyFont="1">
      <alignment vertical="center"/>
    </xf>
    <xf borderId="23" fillId="20" fontId="106" numFmtId="0" xfId="0" applyAlignment="1" applyBorder="1" applyFont="1">
      <alignment vertical="center"/>
    </xf>
    <xf borderId="23" fillId="20" fontId="106" numFmtId="0" xfId="0" applyAlignment="1" applyBorder="1" applyFont="1">
      <alignment readingOrder="0" vertical="center"/>
    </xf>
    <xf borderId="24" fillId="20" fontId="106" numFmtId="0" xfId="0" applyAlignment="1" applyBorder="1" applyFont="1">
      <alignment horizontal="center" vertical="center"/>
    </xf>
    <xf borderId="23" fillId="20" fontId="106" numFmtId="0" xfId="0" applyAlignment="1" applyBorder="1" applyFont="1">
      <alignment horizontal="center" vertical="center"/>
    </xf>
    <xf borderId="22" fillId="20" fontId="106" numFmtId="0" xfId="0" applyAlignment="1" applyBorder="1" applyFont="1">
      <alignment horizontal="center" vertical="center"/>
    </xf>
    <xf borderId="23" fillId="20" fontId="106" numFmtId="0" xfId="0" applyAlignment="1" applyBorder="1" applyFont="1">
      <alignment shrinkToFit="0" vertical="center" wrapText="1"/>
    </xf>
    <xf borderId="23" fillId="0" fontId="280" numFmtId="0" xfId="0" applyAlignment="1" applyBorder="1" applyFont="1">
      <alignment readingOrder="0" shrinkToFit="0" vertical="center" wrapText="1"/>
    </xf>
    <xf borderId="15" fillId="0" fontId="106" numFmtId="0" xfId="0" applyAlignment="1" applyBorder="1" applyFont="1">
      <alignment horizontal="center" vertical="center"/>
    </xf>
    <xf borderId="6" fillId="0" fontId="281" numFmtId="0" xfId="0" applyAlignment="1" applyBorder="1" applyFont="1">
      <alignment readingOrder="0" shrinkToFit="0" vertical="center" wrapText="1"/>
    </xf>
    <xf borderId="6" fillId="0" fontId="106" numFmtId="0" xfId="0" applyAlignment="1" applyBorder="1" applyFont="1">
      <alignment readingOrder="0" shrinkToFit="0" vertical="center" wrapText="1"/>
    </xf>
    <xf borderId="6" fillId="0" fontId="106" numFmtId="0" xfId="0" applyAlignment="1" applyBorder="1" applyFont="1">
      <alignment readingOrder="0" shrinkToFit="0" vertical="center" wrapText="1"/>
    </xf>
    <xf borderId="6" fillId="20" fontId="106" numFmtId="0" xfId="0" applyAlignment="1" applyBorder="1" applyFont="1">
      <alignment shrinkToFit="0" vertical="center" wrapText="1"/>
    </xf>
    <xf borderId="15" fillId="0" fontId="106" numFmtId="0" xfId="0" applyAlignment="1" applyBorder="1" applyFont="1">
      <alignment readingOrder="0" shrinkToFit="0" vertical="center" wrapText="1"/>
    </xf>
    <xf borderId="6" fillId="0" fontId="134" numFmtId="0" xfId="0" applyAlignment="1" applyBorder="1" applyFont="1">
      <alignment readingOrder="0" shrinkToFit="0" vertical="center" wrapText="1"/>
    </xf>
    <xf borderId="15" fillId="11" fontId="106" numFmtId="0" xfId="0" applyAlignment="1" applyBorder="1" applyFont="1">
      <alignment horizontal="center" readingOrder="0" vertical="center"/>
    </xf>
    <xf borderId="15" fillId="0" fontId="134" numFmtId="0" xfId="0" applyAlignment="1" applyBorder="1" applyFont="1">
      <alignment readingOrder="0" shrinkToFit="0" vertical="center" wrapText="1"/>
    </xf>
    <xf borderId="15" fillId="0" fontId="282" numFmtId="0" xfId="0" applyAlignment="1" applyBorder="1" applyFont="1">
      <alignment shrinkToFit="0" vertical="center" wrapText="1"/>
    </xf>
    <xf borderId="15" fillId="10" fontId="106" numFmtId="0" xfId="0" applyAlignment="1" applyBorder="1" applyFont="1">
      <alignment shrinkToFit="0" vertical="center" wrapText="1"/>
    </xf>
    <xf borderId="23" fillId="48" fontId="106" numFmtId="0" xfId="0" applyAlignment="1" applyBorder="1" applyFill="1" applyFont="1">
      <alignment horizontal="center" readingOrder="0" vertical="center"/>
    </xf>
    <xf borderId="15" fillId="0" fontId="106" numFmtId="0" xfId="0" applyAlignment="1" applyBorder="1" applyFont="1">
      <alignment shrinkToFit="0" vertical="center" wrapText="1"/>
    </xf>
    <xf borderId="15" fillId="0" fontId="106" numFmtId="0" xfId="0" applyAlignment="1" applyBorder="1" applyFont="1">
      <alignment readingOrder="0" vertical="center"/>
    </xf>
    <xf borderId="6" fillId="0" fontId="106" numFmtId="0" xfId="0" applyAlignment="1" applyBorder="1" applyFont="1">
      <alignment shrinkToFit="0" vertical="center" wrapText="1"/>
    </xf>
    <xf borderId="15" fillId="0" fontId="106" numFmtId="0" xfId="0" applyAlignment="1" applyBorder="1" applyFont="1">
      <alignment vertical="center"/>
    </xf>
    <xf borderId="20" fillId="0" fontId="106" numFmtId="0" xfId="0" applyAlignment="1" applyBorder="1" applyFont="1">
      <alignment shrinkToFit="0" vertical="center" wrapText="1"/>
    </xf>
    <xf borderId="43" fillId="0" fontId="106" numFmtId="0" xfId="0" applyAlignment="1" applyBorder="1" applyFont="1">
      <alignment readingOrder="0" shrinkToFit="0" vertical="center" wrapText="1"/>
    </xf>
    <xf borderId="23" fillId="0" fontId="106" numFmtId="0" xfId="0" applyAlignment="1" applyBorder="1" applyFont="1">
      <alignment vertical="center"/>
    </xf>
    <xf borderId="6" fillId="0" fontId="106" numFmtId="0" xfId="0" applyAlignment="1" applyBorder="1" applyFont="1">
      <alignment vertical="center"/>
    </xf>
    <xf borderId="24" fillId="0" fontId="106" numFmtId="0" xfId="0" applyAlignment="1" applyBorder="1" applyFont="1">
      <alignment vertical="center"/>
    </xf>
    <xf borderId="23" fillId="0" fontId="106" numFmtId="0" xfId="0" applyAlignment="1" applyBorder="1" applyFont="1">
      <alignment shrinkToFit="0" vertical="center" wrapText="1"/>
    </xf>
    <xf borderId="23" fillId="0" fontId="106" numFmtId="0" xfId="0" applyAlignment="1" applyBorder="1" applyFont="1">
      <alignment readingOrder="0" shrinkToFit="0" vertical="center" wrapText="1"/>
    </xf>
    <xf borderId="24" fillId="0" fontId="106" numFmtId="0" xfId="0" applyAlignment="1" applyBorder="1" applyFont="1">
      <alignment vertical="center"/>
    </xf>
    <xf borderId="6" fillId="19" fontId="106" numFmtId="0" xfId="0" applyAlignment="1" applyBorder="1" applyFont="1">
      <alignment shrinkToFit="0" vertical="center" wrapText="1"/>
    </xf>
    <xf borderId="6" fillId="19" fontId="106" numFmtId="0" xfId="0" applyAlignment="1" applyBorder="1" applyFont="1">
      <alignment vertical="center"/>
    </xf>
    <xf borderId="15" fillId="20" fontId="106" numFmtId="0" xfId="0" applyAlignment="1" applyBorder="1" applyFont="1">
      <alignment vertical="center"/>
    </xf>
    <xf borderId="15" fillId="20" fontId="106" numFmtId="0" xfId="0" applyAlignment="1" applyBorder="1" applyFont="1">
      <alignment shrinkToFit="0" vertical="center" wrapText="1"/>
    </xf>
    <xf borderId="15" fillId="20" fontId="106" numFmtId="0" xfId="0" applyAlignment="1" applyBorder="1" applyFont="1">
      <alignment vertical="center"/>
    </xf>
    <xf borderId="23" fillId="0" fontId="134" numFmtId="0" xfId="0" applyAlignment="1" applyBorder="1" applyFont="1">
      <alignment readingOrder="0" shrinkToFit="0" vertical="center" wrapText="1"/>
    </xf>
    <xf borderId="23" fillId="0" fontId="106" numFmtId="0" xfId="0" applyAlignment="1" applyBorder="1" applyFont="1">
      <alignment readingOrder="0" vertical="center"/>
    </xf>
    <xf borderId="24" fillId="11" fontId="106" numFmtId="0" xfId="0" applyAlignment="1" applyBorder="1" applyFont="1">
      <alignment vertical="center"/>
    </xf>
    <xf borderId="15" fillId="0" fontId="106" numFmtId="0" xfId="0" applyAlignment="1" applyBorder="1" applyFont="1">
      <alignment readingOrder="0" shrinkToFit="0" vertical="center" wrapText="1"/>
    </xf>
    <xf borderId="0" fillId="0" fontId="106" numFmtId="0" xfId="0" applyAlignment="1" applyFont="1">
      <alignment vertical="center"/>
    </xf>
    <xf borderId="6" fillId="20" fontId="106" numFmtId="0" xfId="0" applyAlignment="1" applyBorder="1" applyFont="1">
      <alignment vertical="center"/>
    </xf>
    <xf borderId="0" fillId="20" fontId="106" numFmtId="0" xfId="0" applyAlignment="1" applyFont="1">
      <alignment shrinkToFit="0" vertical="center" wrapText="1"/>
    </xf>
    <xf borderId="15" fillId="20" fontId="106" numFmtId="0" xfId="0" applyAlignment="1" applyBorder="1" applyFont="1">
      <alignment shrinkToFit="0" vertical="center" wrapText="1"/>
    </xf>
    <xf borderId="6" fillId="11" fontId="106" numFmtId="0" xfId="0" applyAlignment="1" applyBorder="1" applyFont="1">
      <alignment vertical="center"/>
    </xf>
    <xf borderId="15" fillId="11" fontId="106" numFmtId="0" xfId="0" applyAlignment="1" applyBorder="1" applyFont="1">
      <alignment shrinkToFit="0" vertical="center" wrapText="1"/>
    </xf>
    <xf borderId="15" fillId="11" fontId="106" numFmtId="0" xfId="0" applyAlignment="1" applyBorder="1" applyFont="1">
      <alignment vertical="center"/>
    </xf>
    <xf borderId="15" fillId="11" fontId="106" numFmtId="0" xfId="0" applyAlignment="1" applyBorder="1" applyFont="1">
      <alignment readingOrder="0" vertical="center"/>
    </xf>
    <xf borderId="15" fillId="28" fontId="106" numFmtId="0" xfId="0" applyAlignment="1" applyBorder="1" applyFont="1">
      <alignment shrinkToFit="0" vertical="center" wrapText="1"/>
    </xf>
    <xf borderId="15" fillId="11" fontId="106" numFmtId="0" xfId="0" applyAlignment="1" applyBorder="1" applyFont="1">
      <alignment readingOrder="0" vertical="center"/>
    </xf>
    <xf borderId="15" fillId="11" fontId="106" numFmtId="0" xfId="0" applyAlignment="1" applyBorder="1" applyFont="1">
      <alignment readingOrder="0" shrinkToFit="0" vertical="center" wrapText="1"/>
    </xf>
    <xf borderId="15" fillId="11" fontId="106" numFmtId="0" xfId="0" applyAlignment="1" applyBorder="1" applyFont="1">
      <alignment readingOrder="0" shrinkToFit="0" vertical="center" wrapText="1"/>
    </xf>
    <xf borderId="23" fillId="11" fontId="105" numFmtId="0" xfId="0" applyAlignment="1" applyBorder="1" applyFont="1">
      <alignment readingOrder="0" shrinkToFit="0" vertical="center" wrapText="1"/>
    </xf>
    <xf borderId="15" fillId="11" fontId="283" numFmtId="0" xfId="0" applyAlignment="1" applyBorder="1" applyFont="1">
      <alignment readingOrder="0" vertical="center"/>
    </xf>
    <xf borderId="22" fillId="11" fontId="106" numFmtId="0" xfId="0" applyAlignment="1" applyBorder="1" applyFont="1">
      <alignment vertical="center"/>
    </xf>
    <xf borderId="15" fillId="0" fontId="106" numFmtId="0" xfId="0" applyAlignment="1" applyBorder="1" applyFont="1">
      <alignment horizontal="center" readingOrder="0" vertical="center"/>
    </xf>
    <xf borderId="24" fillId="11" fontId="106" numFmtId="0" xfId="0" applyAlignment="1" applyBorder="1" applyFont="1">
      <alignment vertical="center"/>
    </xf>
    <xf borderId="23" fillId="11" fontId="106" numFmtId="0" xfId="0" applyAlignment="1" applyBorder="1" applyFont="1">
      <alignment vertical="center"/>
    </xf>
    <xf borderId="23" fillId="11" fontId="106" numFmtId="0" xfId="0" applyAlignment="1" applyBorder="1" applyFont="1">
      <alignment shrinkToFit="0" vertical="center" wrapText="1"/>
    </xf>
    <xf borderId="15" fillId="0" fontId="284" numFmtId="0" xfId="0" applyAlignment="1" applyBorder="1" applyFont="1">
      <alignment readingOrder="0" shrinkToFit="0" vertical="center" wrapText="1"/>
    </xf>
    <xf borderId="6" fillId="10" fontId="106" numFmtId="0" xfId="0" applyAlignment="1" applyBorder="1" applyFont="1">
      <alignment shrinkToFit="0" vertical="center" wrapText="1"/>
    </xf>
    <xf borderId="15" fillId="0" fontId="285" numFmtId="0" xfId="0" applyAlignment="1" applyBorder="1" applyFont="1">
      <alignment shrinkToFit="0" vertical="center" wrapText="1"/>
    </xf>
    <xf borderId="6" fillId="11" fontId="286" numFmtId="0" xfId="0" applyAlignment="1" applyBorder="1" applyFont="1">
      <alignment shrinkToFit="0" vertical="center" wrapText="1"/>
    </xf>
    <xf borderId="6" fillId="19" fontId="277" numFmtId="0" xfId="0" applyAlignment="1" applyBorder="1" applyFont="1">
      <alignment vertical="center"/>
    </xf>
    <xf borderId="6" fillId="0" fontId="106" numFmtId="0" xfId="0" applyAlignment="1" applyBorder="1" applyFont="1">
      <alignment readingOrder="0" vertical="center"/>
    </xf>
    <xf borderId="6" fillId="11" fontId="106" numFmtId="0" xfId="0" applyAlignment="1" applyBorder="1" applyFont="1">
      <alignment shrinkToFit="0" vertical="center" wrapText="1"/>
    </xf>
    <xf borderId="6" fillId="11" fontId="277" numFmtId="0" xfId="0" applyAlignment="1" applyBorder="1" applyFont="1">
      <alignment vertical="center"/>
    </xf>
    <xf borderId="24" fillId="11" fontId="277" numFmtId="0" xfId="0" applyAlignment="1" applyBorder="1" applyFont="1">
      <alignment horizontal="center" vertical="center"/>
    </xf>
    <xf borderId="23" fillId="11" fontId="277" numFmtId="0" xfId="0" applyAlignment="1" applyBorder="1" applyFont="1">
      <alignment horizontal="center" vertical="center"/>
    </xf>
    <xf borderId="22" fillId="11" fontId="277" numFmtId="0" xfId="0" applyAlignment="1" applyBorder="1" applyFont="1">
      <alignment horizontal="center" vertical="center"/>
    </xf>
    <xf borderId="23" fillId="0" fontId="106" numFmtId="0" xfId="0" applyAlignment="1" applyBorder="1" applyFont="1">
      <alignment horizontal="center" readingOrder="0" shrinkToFit="0" vertical="center" wrapText="0"/>
    </xf>
    <xf borderId="6" fillId="3" fontId="287" numFmtId="0" xfId="0" applyAlignment="1" applyBorder="1" applyFont="1">
      <alignment readingOrder="0" shrinkToFit="0" vertical="center" wrapText="0"/>
    </xf>
    <xf borderId="6" fillId="3" fontId="106" numFmtId="0" xfId="0" applyAlignment="1" applyBorder="1" applyFont="1">
      <alignment shrinkToFit="0" vertical="center" wrapText="0"/>
    </xf>
    <xf borderId="6" fillId="3" fontId="106" numFmtId="0" xfId="0" applyAlignment="1" applyBorder="1" applyFont="1">
      <alignment horizontal="center" readingOrder="0" shrinkToFit="0" vertical="center" wrapText="0"/>
    </xf>
    <xf borderId="24" fillId="3" fontId="106" numFmtId="0" xfId="0" applyAlignment="1" applyBorder="1" applyFont="1">
      <alignment horizontal="center" shrinkToFit="0" vertical="center" wrapText="0"/>
    </xf>
    <xf borderId="6" fillId="3" fontId="106" numFmtId="0" xfId="0" applyAlignment="1" applyBorder="1" applyFont="1">
      <alignment horizontal="center" readingOrder="0" shrinkToFit="0" vertical="center" wrapText="1"/>
    </xf>
    <xf borderId="0" fillId="0" fontId="106" numFmtId="0" xfId="0" applyAlignment="1" applyFont="1">
      <alignment shrinkToFit="0" vertical="center" wrapText="1"/>
    </xf>
    <xf borderId="0" fillId="0" fontId="106" numFmtId="0" xfId="0" applyAlignment="1" applyFont="1">
      <alignment shrinkToFit="0" vertical="center" wrapText="0"/>
    </xf>
    <xf borderId="1" fillId="4" fontId="166" numFmtId="0" xfId="0" applyAlignment="1" applyBorder="1" applyFont="1">
      <alignment horizontal="left" shrinkToFit="0" vertical="center" wrapText="0"/>
    </xf>
    <xf borderId="1" fillId="0" fontId="166" numFmtId="0" xfId="0" applyAlignment="1" applyBorder="1" applyFont="1">
      <alignment horizontal="center" shrinkToFit="0" vertical="center" wrapText="0"/>
    </xf>
    <xf borderId="1" fillId="0" fontId="166" numFmtId="0" xfId="0" applyAlignment="1" applyBorder="1" applyFont="1">
      <alignment horizontal="left" shrinkToFit="0" vertical="center" wrapText="0"/>
    </xf>
    <xf borderId="1" fillId="4" fontId="166" numFmtId="0" xfId="0" applyAlignment="1" applyBorder="1" applyFont="1">
      <alignment horizontal="center" shrinkToFit="0" vertical="center" wrapText="0"/>
    </xf>
    <xf borderId="0" fillId="0" fontId="106" numFmtId="0" xfId="0" applyAlignment="1" applyFont="1">
      <alignment readingOrder="0" shrinkToFit="0" vertical="center" wrapText="1"/>
    </xf>
    <xf borderId="1" fillId="0" fontId="106" numFmtId="0" xfId="0" applyAlignment="1" applyBorder="1" applyFont="1">
      <alignment horizontal="center" readingOrder="0" shrinkToFit="0" vertical="center" wrapText="0"/>
    </xf>
    <xf quotePrefix="1" borderId="1" fillId="0" fontId="106" numFmtId="0" xfId="0" applyAlignment="1" applyBorder="1" applyFont="1">
      <alignment horizontal="center" readingOrder="0" shrinkToFit="0" vertical="center" wrapText="0"/>
    </xf>
    <xf borderId="1" fillId="2" fontId="106" numFmtId="9" xfId="0" applyAlignment="1" applyBorder="1" applyFont="1" applyNumberFormat="1">
      <alignment horizontal="center" shrinkToFit="0" vertical="center" wrapText="0"/>
    </xf>
    <xf borderId="1" fillId="2" fontId="106" numFmtId="0" xfId="0" applyAlignment="1" applyBorder="1" applyFont="1">
      <alignment horizontal="center" shrinkToFit="0" vertical="center" wrapText="0"/>
    </xf>
    <xf borderId="1" fillId="2" fontId="106" numFmtId="0" xfId="0" applyAlignment="1" applyBorder="1" applyFont="1">
      <alignment horizontal="center" readingOrder="0" shrinkToFit="0" vertical="center" wrapText="1"/>
    </xf>
    <xf borderId="1" fillId="2" fontId="106" numFmtId="9" xfId="0" applyAlignment="1" applyBorder="1" applyFont="1" applyNumberFormat="1">
      <alignment horizontal="center" readingOrder="0" shrinkToFit="0" vertical="center" wrapText="1"/>
    </xf>
    <xf borderId="0" fillId="0" fontId="106" numFmtId="0" xfId="0" applyAlignment="1" applyFont="1">
      <alignment horizontal="center" vertical="center"/>
    </xf>
    <xf borderId="1" fillId="2" fontId="106" numFmtId="0" xfId="0" applyAlignment="1" applyBorder="1" applyFont="1">
      <alignment horizontal="center" readingOrder="0" vertical="center"/>
    </xf>
    <xf borderId="0" fillId="0" fontId="106" numFmtId="0" xfId="0" applyAlignment="1" applyFont="1">
      <alignment horizontal="center" readingOrder="0" vertical="center"/>
    </xf>
    <xf borderId="7" fillId="3" fontId="50" numFmtId="0" xfId="0" applyAlignment="1" applyBorder="1" applyFont="1">
      <alignment readingOrder="0" shrinkToFit="0" vertical="center" wrapText="0"/>
    </xf>
    <xf borderId="16" fillId="3" fontId="159" numFmtId="0" xfId="0" applyAlignment="1" applyBorder="1" applyFont="1">
      <alignment readingOrder="0" shrinkToFit="0" vertical="center" wrapText="0"/>
    </xf>
    <xf borderId="22" fillId="3" fontId="288" numFmtId="0" xfId="0" applyAlignment="1" applyBorder="1" applyFont="1">
      <alignment readingOrder="0" shrinkToFit="0" vertical="center" wrapText="1"/>
    </xf>
    <xf borderId="6" fillId="19" fontId="57" numFmtId="0" xfId="0" applyAlignment="1" applyBorder="1" applyFont="1">
      <alignment readingOrder="0" vertical="center"/>
    </xf>
    <xf borderId="24" fillId="19" fontId="57" numFmtId="0" xfId="0" applyAlignment="1" applyBorder="1" applyFont="1">
      <alignment vertical="center"/>
    </xf>
    <xf borderId="6" fillId="19" fontId="53" numFmtId="0" xfId="0" applyAlignment="1" applyBorder="1" applyFont="1">
      <alignment readingOrder="0" shrinkToFit="0" vertical="center" wrapText="1"/>
    </xf>
    <xf borderId="23" fillId="0" fontId="289" numFmtId="0" xfId="0" applyAlignment="1" applyBorder="1" applyFont="1">
      <alignment shrinkToFit="0" vertical="center" wrapText="1"/>
    </xf>
    <xf borderId="23" fillId="19" fontId="57" numFmtId="0" xfId="0" applyAlignment="1" applyBorder="1" applyFont="1">
      <alignment readingOrder="0" vertical="center"/>
    </xf>
    <xf borderId="23" fillId="19" fontId="57" numFmtId="0" xfId="0" applyAlignment="1" applyBorder="1" applyFont="1">
      <alignment readingOrder="0" shrinkToFit="0" vertical="center" wrapText="1"/>
    </xf>
    <xf borderId="6" fillId="32" fontId="59" numFmtId="0" xfId="0" applyAlignment="1" applyBorder="1" applyFont="1">
      <alignment shrinkToFit="0" vertical="center" wrapText="1"/>
    </xf>
    <xf borderId="15" fillId="32" fontId="59" numFmtId="0" xfId="0" applyAlignment="1" applyBorder="1" applyFont="1">
      <alignment shrinkToFit="0" vertical="center" wrapText="1"/>
    </xf>
    <xf borderId="23" fillId="32" fontId="59" numFmtId="0" xfId="0" applyAlignment="1" applyBorder="1" applyFont="1">
      <alignment shrinkToFit="0" vertical="center" wrapText="1"/>
    </xf>
    <xf borderId="6" fillId="0" fontId="53" numFmtId="0" xfId="0" applyAlignment="1" applyBorder="1" applyFont="1">
      <alignment horizontal="left" shrinkToFit="0" vertical="center" wrapText="1"/>
    </xf>
    <xf borderId="15" fillId="0" fontId="53" numFmtId="0" xfId="0" applyAlignment="1" applyBorder="1" applyFont="1">
      <alignment horizontal="left" shrinkToFit="0" vertical="center" wrapText="1"/>
    </xf>
    <xf borderId="1" fillId="0" fontId="72" numFmtId="0" xfId="0" applyBorder="1" applyFont="1"/>
    <xf borderId="2" fillId="0" fontId="72" numFmtId="0" xfId="0" applyBorder="1" applyFont="1"/>
    <xf borderId="80" fillId="0" fontId="72" numFmtId="0" xfId="0" applyAlignment="1" applyBorder="1" applyFont="1">
      <alignment horizontal="center" readingOrder="0"/>
    </xf>
    <xf borderId="81" fillId="0" fontId="72" numFmtId="0" xfId="0" applyAlignment="1" applyBorder="1" applyFont="1">
      <alignment horizontal="center" readingOrder="0"/>
    </xf>
    <xf borderId="7" fillId="3" fontId="201" numFmtId="0" xfId="0" applyAlignment="1" applyBorder="1" applyFont="1">
      <alignment readingOrder="0" shrinkToFit="0" vertical="center" wrapText="0"/>
    </xf>
    <xf borderId="16" fillId="3" fontId="97" numFmtId="0" xfId="0" applyAlignment="1" applyBorder="1" applyFont="1">
      <alignment vertical="center"/>
    </xf>
    <xf borderId="16" fillId="3" fontId="290" numFmtId="0" xfId="0" applyAlignment="1" applyBorder="1" applyFont="1">
      <alignment readingOrder="0" shrinkToFit="0" vertical="center" wrapText="0"/>
    </xf>
    <xf borderId="16" fillId="3" fontId="97" numFmtId="0" xfId="0" applyAlignment="1" applyBorder="1" applyFont="1">
      <alignment shrinkToFit="0" vertical="center" wrapText="1"/>
    </xf>
    <xf borderId="16" fillId="3" fontId="97" numFmtId="0" xfId="0" applyAlignment="1" applyBorder="1" applyFont="1">
      <alignment readingOrder="0" shrinkToFit="0" vertical="center" wrapText="1"/>
    </xf>
    <xf borderId="22" fillId="20" fontId="97" numFmtId="0" xfId="0" applyAlignment="1" applyBorder="1" applyFont="1">
      <alignment readingOrder="0" shrinkToFit="0" vertical="center" wrapText="1"/>
    </xf>
    <xf borderId="16" fillId="3" fontId="97" numFmtId="0" xfId="0" applyAlignment="1" applyBorder="1" applyFont="1">
      <alignment horizontal="center" vertical="center"/>
    </xf>
    <xf borderId="16" fillId="3" fontId="97" numFmtId="0" xfId="0" applyAlignment="1" applyBorder="1" applyFont="1">
      <alignment horizontal="center" readingOrder="0" vertical="center"/>
    </xf>
    <xf borderId="22" fillId="3" fontId="291" numFmtId="0" xfId="0" applyAlignment="1" applyBorder="1" applyFont="1">
      <alignment readingOrder="0" shrinkToFit="0" vertical="center" wrapText="1"/>
    </xf>
    <xf borderId="22" fillId="3" fontId="292" numFmtId="0" xfId="0" applyAlignment="1" applyBorder="1" applyFont="1">
      <alignment shrinkToFit="0" vertical="center" wrapText="1"/>
    </xf>
    <xf borderId="24" fillId="0" fontId="54" numFmtId="0" xfId="0" applyAlignment="1" applyBorder="1" applyFont="1">
      <alignment horizontal="center" readingOrder="0" vertical="center"/>
    </xf>
    <xf borderId="6" fillId="21" fontId="264" numFmtId="0" xfId="0" applyAlignment="1" applyBorder="1" applyFont="1">
      <alignment vertical="center"/>
    </xf>
    <xf borderId="6" fillId="21" fontId="53" numFmtId="0" xfId="0" applyAlignment="1" applyBorder="1" applyFont="1">
      <alignment horizontal="center" vertical="center"/>
    </xf>
    <xf borderId="15" fillId="19" fontId="53" numFmtId="0" xfId="0" applyAlignment="1" applyBorder="1" applyFont="1">
      <alignment horizontal="center" vertical="center"/>
    </xf>
    <xf borderId="16" fillId="19" fontId="53" numFmtId="0" xfId="0" applyAlignment="1" applyBorder="1" applyFont="1">
      <alignment vertical="center"/>
    </xf>
    <xf borderId="155" fillId="19" fontId="53" numFmtId="0" xfId="0" applyAlignment="1" applyBorder="1" applyFont="1">
      <alignment vertical="center"/>
    </xf>
    <xf borderId="155" fillId="0" fontId="53" numFmtId="0" xfId="0" applyAlignment="1" applyBorder="1" applyFont="1">
      <alignment horizontal="center" vertical="center"/>
    </xf>
    <xf borderId="23" fillId="0" fontId="293" numFmtId="0" xfId="0" applyAlignment="1" applyBorder="1" applyFont="1">
      <alignment shrinkToFit="0" vertical="center" wrapText="1"/>
    </xf>
    <xf borderId="23" fillId="0" fontId="53" numFmtId="0" xfId="0" applyAlignment="1" applyBorder="1" applyFont="1">
      <alignment readingOrder="0" vertical="center"/>
    </xf>
    <xf borderId="23" fillId="0" fontId="294" numFmtId="0" xfId="0" applyAlignment="1" applyBorder="1" applyFont="1">
      <alignment shrinkToFit="0" vertical="center" wrapText="1"/>
    </xf>
    <xf borderId="6" fillId="0" fontId="295" numFmtId="0" xfId="0" applyAlignment="1" applyBorder="1" applyFont="1">
      <alignment shrinkToFit="0" vertical="center" wrapText="1"/>
    </xf>
    <xf borderId="22" fillId="19" fontId="53" numFmtId="0" xfId="0" applyAlignment="1" applyBorder="1" applyFont="1">
      <alignment vertical="center"/>
    </xf>
    <xf borderId="7" fillId="11" fontId="53" numFmtId="0" xfId="0" applyAlignment="1" applyBorder="1" applyFont="1">
      <alignment vertical="center"/>
    </xf>
    <xf borderId="155" fillId="11" fontId="53" numFmtId="0" xfId="0" applyAlignment="1" applyBorder="1" applyFont="1">
      <alignment horizontal="center" vertical="center"/>
    </xf>
    <xf borderId="16" fillId="11" fontId="53" numFmtId="0" xfId="0" applyAlignment="1" applyBorder="1" applyFont="1">
      <alignment vertical="center"/>
    </xf>
    <xf borderId="6" fillId="11" fontId="86" numFmtId="0" xfId="0" applyAlignment="1" applyBorder="1" applyFont="1">
      <alignment vertical="center"/>
    </xf>
    <xf borderId="6" fillId="11" fontId="234" numFmtId="0" xfId="0" applyAlignment="1" applyBorder="1" applyFont="1">
      <alignment shrinkToFit="0" vertical="center" wrapText="1"/>
    </xf>
    <xf borderId="6" fillId="11" fontId="86" numFmtId="0" xfId="0" applyAlignment="1" applyBorder="1" applyFont="1">
      <alignment shrinkToFit="0" vertical="center" wrapText="1"/>
    </xf>
    <xf borderId="6" fillId="11" fontId="86" numFmtId="0" xfId="0" applyAlignment="1" applyBorder="1" applyFont="1">
      <alignment horizontal="center" vertical="center"/>
    </xf>
    <xf borderId="155" fillId="11" fontId="86" numFmtId="0" xfId="0" applyAlignment="1" applyBorder="1" applyFont="1">
      <alignment horizontal="center" vertical="center"/>
    </xf>
    <xf borderId="155" fillId="11" fontId="53" numFmtId="0" xfId="0" applyAlignment="1" applyBorder="1" applyFont="1">
      <alignment horizontal="center" readingOrder="0" vertical="center"/>
    </xf>
    <xf borderId="23" fillId="0" fontId="296" numFmtId="0" xfId="0" applyAlignment="1" applyBorder="1" applyFont="1">
      <alignment readingOrder="0" vertical="center"/>
    </xf>
    <xf borderId="6" fillId="11" fontId="53" numFmtId="0" xfId="0" applyAlignment="1" applyBorder="1" applyFont="1">
      <alignment readingOrder="0" shrinkToFit="0" wrapText="1"/>
    </xf>
    <xf borderId="155" fillId="0" fontId="53" numFmtId="0" xfId="0" applyAlignment="1" applyBorder="1" applyFont="1">
      <alignment readingOrder="0" vertical="center"/>
    </xf>
    <xf borderId="155" fillId="14" fontId="53" numFmtId="0" xfId="0" applyAlignment="1" applyBorder="1" applyFont="1">
      <alignment horizontal="center" vertical="center"/>
    </xf>
    <xf borderId="7" fillId="10" fontId="53" numFmtId="0" xfId="0" applyAlignment="1" applyBorder="1" applyFont="1">
      <alignment vertical="center"/>
    </xf>
    <xf borderId="155" fillId="10" fontId="53" numFmtId="0" xfId="0" applyAlignment="1" applyBorder="1" applyFont="1">
      <alignment horizontal="center" vertical="center"/>
    </xf>
    <xf borderId="23" fillId="10" fontId="53" numFmtId="0" xfId="0" applyAlignment="1" applyBorder="1" applyFont="1">
      <alignment horizontal="center" vertical="center"/>
    </xf>
    <xf borderId="23" fillId="10" fontId="53" numFmtId="0" xfId="0" applyAlignment="1" applyBorder="1" applyFont="1">
      <alignment horizontal="center" readingOrder="0" vertical="center"/>
    </xf>
    <xf borderId="22" fillId="11" fontId="3" numFmtId="0" xfId="0" applyAlignment="1" applyBorder="1" applyFont="1">
      <alignment vertical="center"/>
    </xf>
    <xf borderId="23" fillId="0" fontId="8" numFmtId="0" xfId="0" applyAlignment="1" applyBorder="1" applyFont="1">
      <alignment readingOrder="0" vertical="center"/>
    </xf>
    <xf borderId="23" fillId="11" fontId="3" numFmtId="0" xfId="0" applyAlignment="1" applyBorder="1" applyFont="1">
      <alignment readingOrder="0" shrinkToFit="0" vertical="center" wrapText="1"/>
    </xf>
    <xf borderId="23" fillId="11" fontId="3" numFmtId="0" xfId="0" applyAlignment="1" applyBorder="1" applyFont="1">
      <alignment readingOrder="0" vertical="center"/>
    </xf>
    <xf borderId="6" fillId="10" fontId="3" numFmtId="0" xfId="0" applyAlignment="1" applyBorder="1" applyFont="1">
      <alignment vertical="center"/>
    </xf>
    <xf borderId="6" fillId="10" fontId="53" numFmtId="0" xfId="0" applyAlignment="1" applyBorder="1" applyFont="1">
      <alignment shrinkToFit="0" vertical="center" wrapText="1"/>
    </xf>
    <xf borderId="22" fillId="10" fontId="3" numFmtId="0" xfId="0" applyAlignment="1" applyBorder="1" applyFont="1">
      <alignment vertical="center"/>
    </xf>
    <xf borderId="23" fillId="11" fontId="297" numFmtId="0" xfId="0" applyAlignment="1" applyBorder="1" applyFont="1">
      <alignment readingOrder="0" shrinkToFit="0" vertical="center" wrapText="1"/>
    </xf>
    <xf borderId="23" fillId="11" fontId="3" numFmtId="0" xfId="0" applyAlignment="1" applyBorder="1" applyFont="1">
      <alignment horizontal="center" vertical="center"/>
    </xf>
    <xf borderId="23" fillId="11" fontId="3" numFmtId="0" xfId="0" applyAlignment="1" applyBorder="1" applyFont="1">
      <alignment readingOrder="0" vertical="center"/>
    </xf>
    <xf borderId="23" fillId="11" fontId="107" numFmtId="0" xfId="0" applyAlignment="1" applyBorder="1" applyFont="1">
      <alignment readingOrder="0" shrinkToFit="0" vertical="center" wrapText="1"/>
    </xf>
    <xf borderId="6" fillId="11" fontId="298" numFmtId="0" xfId="0" applyAlignment="1" applyBorder="1" applyFont="1">
      <alignment shrinkToFit="0" vertical="center" wrapText="1"/>
    </xf>
    <xf borderId="6" fillId="0" fontId="299" numFmtId="0" xfId="0" applyAlignment="1" applyBorder="1" applyFont="1">
      <alignment shrinkToFit="0" vertical="center" wrapText="1"/>
    </xf>
    <xf borderId="6" fillId="19" fontId="57" numFmtId="0" xfId="0" applyAlignment="1" applyBorder="1" applyFont="1">
      <alignment vertical="center"/>
    </xf>
    <xf borderId="7" fillId="19" fontId="53" numFmtId="0" xfId="0" applyAlignment="1" applyBorder="1" applyFont="1">
      <alignment vertical="center"/>
    </xf>
    <xf borderId="23" fillId="0" fontId="300" numFmtId="0" xfId="0" applyAlignment="1" applyBorder="1" applyFont="1">
      <alignment shrinkToFit="0" vertical="center" wrapText="1"/>
    </xf>
    <xf borderId="156" fillId="11" fontId="53" numFmtId="0" xfId="0" applyAlignment="1" applyBorder="1" applyFont="1">
      <alignment vertical="center"/>
    </xf>
    <xf borderId="23" fillId="0" fontId="301" numFmtId="0" xfId="0" applyAlignment="1" applyBorder="1" applyFont="1">
      <alignment readingOrder="0" shrinkToFit="0" vertical="center" wrapText="1"/>
    </xf>
    <xf borderId="24" fillId="0" fontId="72" numFmtId="0" xfId="0" applyAlignment="1" applyBorder="1" applyFont="1">
      <alignment shrinkToFit="0" vertical="center" wrapText="1"/>
    </xf>
    <xf borderId="47" fillId="0" fontId="53" numFmtId="0" xfId="0" applyAlignment="1" applyBorder="1" applyFont="1">
      <alignment vertical="center"/>
    </xf>
    <xf borderId="55" fillId="0" fontId="53" numFmtId="0" xfId="0" applyAlignment="1" applyBorder="1" applyFont="1">
      <alignment horizontal="center" vertical="center"/>
    </xf>
    <xf borderId="23" fillId="0" fontId="54" numFmtId="0" xfId="0" applyAlignment="1" applyBorder="1" applyFont="1">
      <alignment readingOrder="0" shrinkToFit="0" vertical="center" wrapText="1"/>
    </xf>
    <xf borderId="7" fillId="11" fontId="53" numFmtId="0" xfId="0" applyAlignment="1" applyBorder="1" applyFont="1">
      <alignment vertical="center"/>
    </xf>
    <xf borderId="21" fillId="11" fontId="54" numFmtId="0" xfId="0" applyAlignment="1" applyBorder="1" applyFont="1">
      <alignment vertical="center"/>
    </xf>
    <xf borderId="21" fillId="11" fontId="53" numFmtId="0" xfId="0" applyAlignment="1" applyBorder="1" applyFont="1">
      <alignment vertical="center"/>
    </xf>
    <xf borderId="155" fillId="0" fontId="53" numFmtId="0" xfId="0" applyAlignment="1" applyBorder="1" applyFont="1">
      <alignment horizontal="center" shrinkToFit="0" vertical="center" wrapText="1"/>
    </xf>
    <xf borderId="9" fillId="0" fontId="53" numFmtId="0" xfId="0" applyAlignment="1" applyBorder="1" applyFont="1">
      <alignment vertical="center"/>
    </xf>
    <xf borderId="43" fillId="0" fontId="53" numFmtId="0" xfId="0" applyAlignment="1" applyBorder="1" applyFont="1">
      <alignment vertical="center"/>
    </xf>
    <xf borderId="43" fillId="0" fontId="53" numFmtId="0" xfId="0" applyAlignment="1" applyBorder="1" applyFont="1">
      <alignment shrinkToFit="0" vertical="center" wrapText="1"/>
    </xf>
    <xf borderId="23" fillId="0" fontId="86" numFmtId="0" xfId="0" applyAlignment="1" applyBorder="1" applyFont="1">
      <alignment shrinkToFit="0" vertical="center" wrapText="1"/>
    </xf>
    <xf borderId="15" fillId="11" fontId="86" numFmtId="0" xfId="0" applyAlignment="1" applyBorder="1" applyFont="1">
      <alignment shrinkToFit="0" vertical="center" wrapText="1"/>
    </xf>
    <xf borderId="23" fillId="0" fontId="86" numFmtId="0" xfId="0" applyAlignment="1" applyBorder="1" applyFont="1">
      <alignment shrinkToFit="0" vertical="center" wrapText="1"/>
    </xf>
    <xf borderId="23" fillId="0" fontId="302" numFmtId="0" xfId="0" applyAlignment="1" applyBorder="1" applyFont="1">
      <alignment readingOrder="0" shrinkToFit="0" vertical="center" wrapText="1"/>
    </xf>
    <xf borderId="23" fillId="0" fontId="303" numFmtId="0" xfId="0" applyAlignment="1" applyBorder="1" applyFont="1">
      <alignment shrinkToFit="0" vertical="center" wrapText="1"/>
    </xf>
    <xf borderId="23" fillId="0" fontId="304" numFmtId="0" xfId="0" applyAlignment="1" applyBorder="1" applyFont="1">
      <alignment shrinkToFit="0" vertical="center" wrapText="1"/>
    </xf>
    <xf borderId="23" fillId="0" fontId="54" numFmtId="0" xfId="0" applyAlignment="1" applyBorder="1" applyFont="1">
      <alignment readingOrder="0" shrinkToFit="0" vertical="center" wrapText="1"/>
    </xf>
    <xf borderId="6" fillId="0" fontId="86" numFmtId="0" xfId="0" applyAlignment="1" applyBorder="1" applyFont="1">
      <alignment shrinkToFit="0" vertical="center" wrapText="1"/>
    </xf>
    <xf borderId="155" fillId="0" fontId="53" numFmtId="0" xfId="0" applyAlignment="1" applyBorder="1" applyFont="1">
      <alignment horizontal="right" vertical="center"/>
    </xf>
    <xf borderId="23" fillId="0" fontId="305" numFmtId="0" xfId="0" applyAlignment="1" applyBorder="1" applyFont="1">
      <alignment shrinkToFit="0" vertical="center" wrapText="1"/>
    </xf>
    <xf borderId="6" fillId="0" fontId="306" numFmtId="0" xfId="0" applyAlignment="1" applyBorder="1" applyFont="1">
      <alignment readingOrder="0" shrinkToFit="0" vertical="center" wrapText="1"/>
    </xf>
    <xf borderId="155" fillId="0" fontId="53" numFmtId="0" xfId="0" applyAlignment="1" applyBorder="1" applyFont="1">
      <alignment horizontal="center" readingOrder="0" vertical="center"/>
    </xf>
    <xf borderId="155" fillId="19" fontId="59" numFmtId="0" xfId="0" applyAlignment="1" applyBorder="1" applyFont="1">
      <alignment vertical="center"/>
    </xf>
    <xf borderId="23" fillId="0" fontId="307" numFmtId="0" xfId="0" applyAlignment="1" applyBorder="1" applyFont="1">
      <alignment shrinkToFit="0" vertical="center" wrapText="1"/>
    </xf>
    <xf borderId="6" fillId="0" fontId="308" numFmtId="0" xfId="0" applyAlignment="1" applyBorder="1" applyFont="1">
      <alignment shrinkToFit="0" vertical="center" wrapText="1"/>
    </xf>
    <xf borderId="6" fillId="0" fontId="309" numFmtId="0" xfId="0" applyAlignment="1" applyBorder="1" applyFont="1">
      <alignment shrinkToFit="0" vertical="center" wrapText="1"/>
    </xf>
    <xf borderId="6" fillId="0" fontId="310" numFmtId="0" xfId="0" applyAlignment="1" applyBorder="1" applyFont="1">
      <alignment shrinkToFit="0" vertical="center" wrapText="1"/>
    </xf>
    <xf borderId="159" fillId="11" fontId="200" numFmtId="0" xfId="0" applyAlignment="1" applyBorder="1" applyFont="1">
      <alignment horizontal="center" readingOrder="0" vertical="center"/>
    </xf>
    <xf borderId="6" fillId="8" fontId="53" numFmtId="0" xfId="0" applyAlignment="1" applyBorder="1" applyFont="1">
      <alignment shrinkToFit="0" vertical="center" wrapText="1"/>
    </xf>
    <xf borderId="6" fillId="11" fontId="84" numFmtId="0" xfId="0" applyAlignment="1" applyBorder="1" applyFont="1">
      <alignment shrinkToFit="0" vertical="center" wrapText="1"/>
    </xf>
    <xf borderId="6" fillId="11" fontId="84" numFmtId="0" xfId="0" applyAlignment="1" applyBorder="1" applyFont="1">
      <alignment shrinkToFit="0" vertical="center" wrapText="1"/>
    </xf>
    <xf borderId="23" fillId="0" fontId="311" numFmtId="0" xfId="0" applyAlignment="1" applyBorder="1" applyFont="1">
      <alignment readingOrder="0" shrinkToFit="0" vertical="center" wrapText="1"/>
    </xf>
    <xf borderId="6" fillId="21" fontId="57" numFmtId="0" xfId="0" applyAlignment="1" applyBorder="1" applyFont="1">
      <alignment shrinkToFit="0" vertical="center" wrapText="1"/>
    </xf>
    <xf borderId="6" fillId="21" fontId="53" numFmtId="0" xfId="0" applyAlignment="1" applyBorder="1" applyFont="1">
      <alignment vertical="center"/>
    </xf>
    <xf borderId="6" fillId="21" fontId="53" numFmtId="0" xfId="0" applyAlignment="1" applyBorder="1" applyFont="1">
      <alignment shrinkToFit="0" vertical="center" wrapText="1"/>
    </xf>
    <xf borderId="7" fillId="21" fontId="53" numFmtId="0" xfId="0" applyAlignment="1" applyBorder="1" applyFont="1">
      <alignment vertical="center"/>
    </xf>
    <xf borderId="155" fillId="21" fontId="53" numFmtId="0" xfId="0" applyAlignment="1" applyBorder="1" applyFont="1">
      <alignment vertical="center"/>
    </xf>
    <xf borderId="23" fillId="21" fontId="53" numFmtId="0" xfId="0" applyAlignment="1" applyBorder="1" applyFont="1">
      <alignment vertical="center"/>
    </xf>
    <xf borderId="155" fillId="0" fontId="106" numFmtId="0" xfId="0" applyAlignment="1" applyBorder="1" applyFont="1">
      <alignment horizontal="center" vertical="center"/>
    </xf>
    <xf borderId="55" fillId="0" fontId="106" numFmtId="0" xfId="0" applyAlignment="1" applyBorder="1" applyFont="1">
      <alignment horizontal="center" vertical="center"/>
    </xf>
    <xf borderId="6" fillId="0" fontId="106" numFmtId="0" xfId="0" applyAlignment="1" applyBorder="1" applyFont="1">
      <alignment horizontal="center" vertical="center"/>
    </xf>
    <xf borderId="6" fillId="0" fontId="312" numFmtId="0" xfId="0" applyAlignment="1" applyBorder="1" applyFont="1">
      <alignment shrinkToFit="0" vertical="center" wrapText="1"/>
    </xf>
    <xf borderId="6" fillId="0" fontId="313" numFmtId="0" xfId="0" applyAlignment="1" applyBorder="1" applyFont="1">
      <alignment readingOrder="0" shrinkToFit="0" vertical="center" wrapText="1"/>
    </xf>
    <xf borderId="55" fillId="0" fontId="134" numFmtId="0" xfId="0" applyAlignment="1" applyBorder="1" applyFont="1">
      <alignment horizontal="center" vertical="center"/>
    </xf>
    <xf borderId="6" fillId="0" fontId="134" numFmtId="0" xfId="0" applyAlignment="1" applyBorder="1" applyFont="1">
      <alignment horizontal="center" vertical="center"/>
    </xf>
    <xf borderId="55" fillId="11" fontId="106" numFmtId="0" xfId="0" applyAlignment="1" applyBorder="1" applyFont="1">
      <alignment horizontal="center" vertical="center"/>
    </xf>
    <xf borderId="6" fillId="11" fontId="314" numFmtId="0" xfId="0" applyAlignment="1" applyBorder="1" applyFont="1">
      <alignment shrinkToFit="0" vertical="center" wrapText="1"/>
    </xf>
    <xf borderId="157" fillId="0" fontId="106" numFmtId="0" xfId="0" applyAlignment="1" applyBorder="1" applyFont="1">
      <alignment horizontal="center" vertical="center"/>
    </xf>
    <xf borderId="150" fillId="0" fontId="106" numFmtId="0" xfId="0" applyAlignment="1" applyBorder="1" applyFont="1">
      <alignment horizontal="center" vertical="center"/>
    </xf>
    <xf borderId="150" fillId="0" fontId="53" numFmtId="0" xfId="0" applyAlignment="1" applyBorder="1" applyFont="1">
      <alignment vertical="center"/>
    </xf>
    <xf borderId="155" fillId="0" fontId="106" numFmtId="0" xfId="0" applyAlignment="1" applyBorder="1" applyFont="1">
      <alignment horizontal="center" readingOrder="0" vertical="center"/>
    </xf>
    <xf borderId="45" fillId="0" fontId="53" numFmtId="0" xfId="0" applyAlignment="1" applyBorder="1" applyFont="1">
      <alignment vertical="center"/>
    </xf>
    <xf borderId="6" fillId="0" fontId="53" numFmtId="0" xfId="0" applyAlignment="1" applyBorder="1" applyFont="1">
      <alignment horizontal="right" shrinkToFit="0" vertical="center" wrapText="1"/>
    </xf>
    <xf borderId="20" fillId="11" fontId="53" numFmtId="0" xfId="0" applyAlignment="1" applyBorder="1" applyFont="1">
      <alignment shrinkToFit="0" vertical="center" wrapText="1"/>
    </xf>
    <xf borderId="7" fillId="11" fontId="53" numFmtId="0" xfId="0" applyAlignment="1" applyBorder="1" applyFont="1">
      <alignment shrinkToFit="0" vertical="center" wrapText="1"/>
    </xf>
    <xf borderId="22" fillId="0" fontId="53" numFmtId="0" xfId="0" applyAlignment="1" applyBorder="1" applyFont="1">
      <alignment vertical="center"/>
    </xf>
    <xf borderId="6" fillId="0" fontId="314" numFmtId="0" xfId="0" applyAlignment="1" applyBorder="1" applyFont="1">
      <alignment shrinkToFit="0" vertical="center" wrapText="1"/>
    </xf>
    <xf borderId="6" fillId="11" fontId="67" numFmtId="0" xfId="0" applyAlignment="1" applyBorder="1" applyFont="1">
      <alignment shrinkToFit="0" vertical="center" wrapText="1"/>
    </xf>
    <xf borderId="155" fillId="19" fontId="53" numFmtId="0" xfId="0" applyAlignment="1" applyBorder="1" applyFont="1">
      <alignment readingOrder="0" vertical="center"/>
    </xf>
    <xf borderId="23" fillId="19" fontId="53" numFmtId="0" xfId="0" applyAlignment="1" applyBorder="1" applyFont="1">
      <alignment readingOrder="0" vertical="center"/>
    </xf>
    <xf borderId="1" fillId="0" fontId="72" numFmtId="0" xfId="0" applyAlignment="1" applyBorder="1" applyFont="1">
      <alignment vertical="center"/>
    </xf>
    <xf borderId="2" fillId="0" fontId="72" numFmtId="0" xfId="0" applyAlignment="1" applyBorder="1" applyFont="1">
      <alignment vertical="center"/>
    </xf>
    <xf borderId="80" fillId="0" fontId="72" numFmtId="0" xfId="0" applyAlignment="1" applyBorder="1" applyFont="1">
      <alignment horizontal="center" vertical="center"/>
    </xf>
    <xf borderId="81" fillId="0" fontId="72" numFmtId="0" xfId="0" applyAlignment="1" applyBorder="1" applyFont="1">
      <alignment horizontal="center" vertical="center"/>
    </xf>
    <xf borderId="0" fillId="0" fontId="53" numFmtId="0" xfId="0" applyAlignment="1" applyFont="1">
      <alignment horizontal="right" shrinkToFit="0" vertical="center" wrapText="1"/>
    </xf>
    <xf borderId="0" fillId="0" fontId="53" numFmtId="0" xfId="0" applyAlignment="1" applyFont="1">
      <alignment horizontal="center" readingOrder="0" shrinkToFit="0" vertical="center" wrapText="1"/>
    </xf>
    <xf borderId="0" fillId="0" fontId="53" numFmtId="0" xfId="0" applyAlignment="1" applyFont="1">
      <alignment horizontal="right" readingOrder="0" shrinkToFit="0" vertical="center" wrapText="1"/>
    </xf>
    <xf borderId="0" fillId="0" fontId="53" numFmtId="0" xfId="0" applyAlignment="1" applyFont="1">
      <alignment horizontal="right" vertical="center"/>
    </xf>
    <xf borderId="0" fillId="0" fontId="53" numFmtId="0" xfId="0" applyAlignment="1" applyFont="1">
      <alignment horizontal="right" shrinkToFit="0" vertical="center" wrapText="1"/>
    </xf>
    <xf borderId="0" fillId="41" fontId="53" numFmtId="0" xfId="0" applyAlignment="1" applyFont="1">
      <alignment horizontal="right" shrinkToFit="0" vertical="center" wrapText="1"/>
    </xf>
    <xf borderId="0" fillId="41" fontId="72" numFmtId="0" xfId="0" applyAlignment="1" applyFont="1">
      <alignment horizontal="center" vertical="center"/>
    </xf>
    <xf borderId="0" fillId="41" fontId="72" numFmtId="0" xfId="0" applyAlignment="1" applyFont="1">
      <alignment horizontal="right" vertical="center"/>
    </xf>
    <xf borderId="18" fillId="3" fontId="159" numFmtId="0" xfId="0" applyAlignment="1" applyBorder="1" applyFont="1">
      <alignment horizontal="left" readingOrder="0" shrinkToFit="0" vertical="center" wrapText="0"/>
    </xf>
    <xf borderId="6" fillId="0" fontId="84" numFmtId="0" xfId="0" applyAlignment="1" applyBorder="1" applyFont="1">
      <alignment shrinkToFit="0" vertical="center" wrapText="1"/>
    </xf>
    <xf borderId="6" fillId="3" fontId="59" numFmtId="0" xfId="0" applyAlignment="1" applyBorder="1" applyFont="1">
      <alignment shrinkToFit="0" vertical="center" wrapText="1"/>
    </xf>
    <xf borderId="6" fillId="3" fontId="53" numFmtId="0" xfId="0" applyAlignment="1" applyBorder="1" applyFont="1">
      <alignment vertical="center"/>
    </xf>
    <xf borderId="0" fillId="0" fontId="53" numFmtId="0" xfId="0" applyAlignment="1" applyFont="1">
      <alignment shrinkToFit="0" wrapText="1"/>
    </xf>
    <xf borderId="6" fillId="0" fontId="315" numFmtId="0" xfId="0" applyAlignment="1" applyBorder="1" applyFont="1">
      <alignment shrinkToFit="0" vertical="center" wrapText="1"/>
    </xf>
    <xf borderId="6" fillId="0" fontId="3" numFmtId="164" xfId="0" applyAlignment="1" applyBorder="1" applyFont="1" applyNumberFormat="1">
      <alignment vertical="center"/>
    </xf>
    <xf borderId="6" fillId="0" fontId="124" numFmtId="0" xfId="0" applyAlignment="1" applyBorder="1" applyFont="1">
      <alignment horizontal="center" shrinkToFit="0" vertical="center" wrapText="1"/>
    </xf>
    <xf borderId="6" fillId="0" fontId="124" numFmtId="0" xfId="0" applyAlignment="1" applyBorder="1" applyFont="1">
      <alignment vertical="center"/>
    </xf>
    <xf borderId="6" fillId="0" fontId="153" numFmtId="0" xfId="0" applyAlignment="1" applyBorder="1" applyFont="1">
      <alignment shrinkToFit="0" vertical="center" wrapText="1"/>
    </xf>
    <xf borderId="6" fillId="11" fontId="142" numFmtId="0" xfId="0" applyAlignment="1" applyBorder="1" applyFont="1">
      <alignment shrinkToFit="0" vertical="center" wrapText="1"/>
    </xf>
    <xf borderId="6" fillId="11" fontId="153" numFmtId="0" xfId="0" applyAlignment="1" applyBorder="1" applyFont="1">
      <alignment shrinkToFit="0" vertical="center" wrapText="1"/>
    </xf>
    <xf borderId="6" fillId="0" fontId="316" numFmtId="0" xfId="0" applyAlignment="1" applyBorder="1" applyFont="1">
      <alignment shrinkToFit="0" vertical="center" wrapText="1"/>
    </xf>
    <xf borderId="0" fillId="0" fontId="53" numFmtId="0" xfId="0" applyAlignment="1" applyFont="1">
      <alignment horizontal="left" readingOrder="0" shrinkToFit="0" vertical="top" wrapText="1"/>
    </xf>
    <xf borderId="6" fillId="0" fontId="124" numFmtId="0" xfId="0" applyAlignment="1" applyBorder="1" applyFont="1">
      <alignment horizontal="center" readingOrder="0" vertical="center"/>
    </xf>
    <xf borderId="6" fillId="0" fontId="53" numFmtId="0" xfId="0" applyAlignment="1" applyBorder="1" applyFont="1">
      <alignment readingOrder="0" shrinkToFit="0" vertical="center" wrapText="1"/>
    </xf>
    <xf borderId="6" fillId="0" fontId="3" numFmtId="0" xfId="0" applyAlignment="1" applyBorder="1" applyFont="1">
      <alignment shrinkToFit="0" vertical="center" wrapText="1"/>
    </xf>
    <xf borderId="6" fillId="7" fontId="59" numFmtId="0" xfId="0" applyAlignment="1" applyBorder="1" applyFont="1">
      <alignment readingOrder="0" shrinkToFit="0" vertical="center" wrapText="1"/>
    </xf>
    <xf borderId="6" fillId="7" fontId="53" numFmtId="0" xfId="0" applyAlignment="1" applyBorder="1" applyFont="1">
      <alignment vertical="center"/>
    </xf>
    <xf borderId="6" fillId="0" fontId="59" numFmtId="0" xfId="0" applyAlignment="1" applyBorder="1" applyFont="1">
      <alignment shrinkToFit="0" vertical="center" wrapText="1"/>
    </xf>
    <xf borderId="6" fillId="7" fontId="59" numFmtId="0" xfId="0" applyAlignment="1" applyBorder="1" applyFont="1">
      <alignment shrinkToFit="0" vertical="center" wrapText="1"/>
    </xf>
    <xf borderId="6" fillId="0" fontId="317" numFmtId="0" xfId="0" applyAlignment="1" applyBorder="1" applyFont="1">
      <alignment readingOrder="0" shrinkToFit="0" vertical="center" wrapText="1"/>
    </xf>
    <xf borderId="6" fillId="0" fontId="88" numFmtId="0" xfId="0" applyAlignment="1" applyBorder="1" applyFont="1">
      <alignment readingOrder="0" shrinkToFit="0" vertical="center" wrapText="1"/>
    </xf>
    <xf borderId="6" fillId="0" fontId="88" numFmtId="0" xfId="0" applyAlignment="1" applyBorder="1" applyFont="1">
      <alignment shrinkToFit="0" vertical="center" wrapText="1"/>
    </xf>
    <xf borderId="7" fillId="0" fontId="53" numFmtId="0" xfId="0" applyAlignment="1" applyBorder="1" applyFont="1">
      <alignment shrinkToFit="0" vertical="center" wrapText="1"/>
    </xf>
    <xf borderId="6" fillId="0" fontId="54" numFmtId="0" xfId="0" applyAlignment="1" applyBorder="1" applyFont="1">
      <alignment readingOrder="0" shrinkToFit="0" vertical="center" wrapText="1"/>
    </xf>
    <xf borderId="6" fillId="0" fontId="318" numFmtId="0" xfId="0" applyAlignment="1" applyBorder="1" applyFont="1">
      <alignment shrinkToFit="0" vertical="center" wrapText="1"/>
    </xf>
    <xf borderId="6" fillId="0" fontId="54" numFmtId="0" xfId="0" applyAlignment="1" applyBorder="1" applyFont="1">
      <alignment shrinkToFit="0" vertical="center" wrapText="1"/>
    </xf>
    <xf borderId="6" fillId="11" fontId="319" numFmtId="0" xfId="0" applyAlignment="1" applyBorder="1" applyFont="1">
      <alignment shrinkToFit="0" vertical="center" wrapText="1"/>
    </xf>
    <xf borderId="6" fillId="0" fontId="320" numFmtId="0" xfId="0" applyAlignment="1" applyBorder="1" applyFont="1">
      <alignment shrinkToFit="0" vertical="center" wrapText="1"/>
    </xf>
    <xf borderId="6" fillId="11" fontId="321" numFmtId="0" xfId="0" applyAlignment="1" applyBorder="1" applyFont="1">
      <alignment shrinkToFit="0" vertical="center" wrapText="1"/>
    </xf>
    <xf borderId="6" fillId="0" fontId="322" numFmtId="0" xfId="0" applyAlignment="1" applyBorder="1" applyFont="1">
      <alignment shrinkToFit="0" vertical="center" wrapText="1"/>
    </xf>
    <xf borderId="6" fillId="0" fontId="323" numFmtId="0" xfId="0" applyAlignment="1" applyBorder="1" applyFont="1">
      <alignment shrinkToFit="0" vertical="center" wrapText="1"/>
    </xf>
    <xf borderId="6" fillId="0" fontId="153" numFmtId="0" xfId="0" applyAlignment="1" applyBorder="1" applyFont="1">
      <alignment shrinkToFit="0" vertical="center" wrapText="1"/>
    </xf>
    <xf borderId="6" fillId="0" fontId="142" numFmtId="0" xfId="0" applyAlignment="1" applyBorder="1" applyFont="1">
      <alignment shrinkToFit="0" vertical="center" wrapText="1"/>
    </xf>
    <xf borderId="6" fillId="0" fontId="124" numFmtId="0" xfId="0" applyAlignment="1" applyBorder="1" applyFont="1">
      <alignment horizontal="center" vertical="center"/>
    </xf>
    <xf borderId="6" fillId="5" fontId="324" numFmtId="0" xfId="0" applyAlignment="1" applyBorder="1" applyFont="1">
      <alignment shrinkToFit="0" vertical="center" wrapText="1"/>
    </xf>
    <xf borderId="6" fillId="5" fontId="3" numFmtId="0" xfId="0" applyAlignment="1" applyBorder="1" applyFont="1">
      <alignment vertical="center"/>
    </xf>
    <xf borderId="6" fillId="12" fontId="3" numFmtId="0" xfId="0" applyAlignment="1" applyBorder="1" applyFont="1">
      <alignment vertical="center"/>
    </xf>
    <xf borderId="6" fillId="12" fontId="242" numFmtId="0" xfId="0" applyAlignment="1" applyBorder="1" applyFont="1">
      <alignment horizontal="center" shrinkToFit="0" vertical="center" wrapText="1"/>
    </xf>
    <xf borderId="160" fillId="4" fontId="124" numFmtId="0" xfId="0" applyAlignment="1" applyBorder="1" applyFont="1">
      <alignment shrinkToFit="0" vertical="center" wrapText="0"/>
    </xf>
    <xf borderId="6" fillId="3" fontId="59" numFmtId="0" xfId="0" applyAlignment="1" applyBorder="1" applyFont="1">
      <alignment shrinkToFit="0" vertical="center" wrapText="1"/>
    </xf>
    <xf borderId="6" fillId="3" fontId="53" numFmtId="0" xfId="0" applyAlignment="1" applyBorder="1" applyFont="1">
      <alignment vertical="center"/>
    </xf>
    <xf borderId="6" fillId="0" fontId="124" numFmtId="0" xfId="0" applyAlignment="1" applyBorder="1" applyFont="1">
      <alignment readingOrder="0" vertical="center"/>
    </xf>
    <xf borderId="6" fillId="0" fontId="325" numFmtId="0" xfId="0" applyAlignment="1" applyBorder="1" applyFont="1">
      <alignment readingOrder="0" shrinkToFit="0" vertical="center" wrapText="1"/>
    </xf>
    <xf borderId="6" fillId="0" fontId="326" numFmtId="0" xfId="0" applyAlignment="1" applyBorder="1" applyFont="1">
      <alignment shrinkToFit="0" vertical="center" wrapText="1"/>
    </xf>
    <xf borderId="0" fillId="0" fontId="4" numFmtId="0" xfId="0" applyAlignment="1" applyFont="1">
      <alignment readingOrder="0" shrinkToFit="0" vertical="center" wrapText="1"/>
    </xf>
    <xf borderId="6" fillId="0" fontId="327" numFmtId="0" xfId="0" applyAlignment="1" applyBorder="1" applyFont="1">
      <alignment readingOrder="0" shrinkToFit="0" vertical="center" wrapText="1"/>
    </xf>
    <xf borderId="6" fillId="0" fontId="249" numFmtId="0" xfId="0" applyAlignment="1" applyBorder="1" applyFont="1">
      <alignment shrinkToFit="0" vertical="center" wrapText="1"/>
    </xf>
    <xf borderId="6" fillId="3" fontId="57" numFmtId="0" xfId="0" applyAlignment="1" applyBorder="1" applyFont="1">
      <alignment shrinkToFit="0" vertical="center" wrapText="1"/>
    </xf>
    <xf borderId="15" fillId="24" fontId="328" numFmtId="0" xfId="0" applyAlignment="1" applyBorder="1" applyFont="1">
      <alignment shrinkToFit="0" vertical="center" wrapText="0"/>
    </xf>
    <xf borderId="6" fillId="24" fontId="53" numFmtId="0" xfId="0" applyAlignment="1" applyBorder="1" applyFont="1">
      <alignment vertical="center"/>
    </xf>
    <xf borderId="6" fillId="24" fontId="53" numFmtId="0" xfId="0" applyAlignment="1" applyBorder="1" applyFont="1">
      <alignment vertical="center"/>
    </xf>
    <xf borderId="7" fillId="24" fontId="53" numFmtId="0" xfId="0" applyAlignment="1" applyBorder="1" applyFont="1">
      <alignment shrinkToFit="0" vertical="center" wrapText="1"/>
    </xf>
    <xf borderId="161" fillId="10" fontId="72" numFmtId="0" xfId="0" applyAlignment="1" applyBorder="1" applyFont="1">
      <alignment shrinkToFit="0" vertical="center" wrapText="1"/>
    </xf>
    <xf borderId="7" fillId="10" fontId="53" numFmtId="0" xfId="0" applyAlignment="1" applyBorder="1" applyFont="1">
      <alignment shrinkToFit="0" vertical="center" wrapText="1"/>
    </xf>
    <xf borderId="19" fillId="0" fontId="53" numFmtId="0" xfId="0" applyAlignment="1" applyBorder="1" applyFont="1">
      <alignment shrinkToFit="0" vertical="center" wrapText="1"/>
    </xf>
    <xf borderId="20" fillId="0" fontId="314" numFmtId="0" xfId="0" applyAlignment="1" applyBorder="1" applyFont="1">
      <alignment shrinkToFit="0" vertical="center" wrapText="1"/>
    </xf>
    <xf borderId="20" fillId="0" fontId="54" numFmtId="0" xfId="0" applyAlignment="1" applyBorder="1" applyFont="1">
      <alignment shrinkToFit="0" vertical="center" wrapText="1"/>
    </xf>
    <xf borderId="19" fillId="0" fontId="53" numFmtId="0" xfId="0" applyAlignment="1" applyBorder="1" applyFont="1">
      <alignment vertical="center"/>
    </xf>
    <xf borderId="20" fillId="0" fontId="53" numFmtId="0" xfId="0" applyAlignment="1" applyBorder="1" applyFont="1">
      <alignment vertical="center"/>
    </xf>
    <xf borderId="16" fillId="10" fontId="72" numFmtId="0" xfId="0" applyAlignment="1" applyBorder="1" applyFont="1">
      <alignment shrinkToFit="0" vertical="center" wrapText="1"/>
    </xf>
    <xf borderId="18" fillId="3" fontId="329" numFmtId="0" xfId="0" applyAlignment="1" applyBorder="1" applyFont="1">
      <alignment horizontal="left" readingOrder="0" shrinkToFit="0" vertical="center" wrapText="0"/>
    </xf>
    <xf borderId="6" fillId="0" fontId="36" numFmtId="0" xfId="0" applyAlignment="1" applyBorder="1" applyFont="1">
      <alignment horizontal="center"/>
    </xf>
    <xf borderId="15" fillId="0" fontId="36" numFmtId="0" xfId="0" applyAlignment="1" applyBorder="1" applyFont="1">
      <alignment horizontal="center"/>
    </xf>
    <xf borderId="22" fillId="0" fontId="54" numFmtId="0" xfId="0" applyAlignment="1" applyBorder="1" applyFont="1">
      <alignment horizontal="center" readingOrder="0" vertical="center"/>
    </xf>
    <xf borderId="6" fillId="15" fontId="330" numFmtId="0" xfId="0" applyAlignment="1" applyBorder="1" applyFont="1">
      <alignment readingOrder="0" shrinkToFit="0" vertical="center" wrapText="1"/>
    </xf>
    <xf borderId="15" fillId="15" fontId="53" numFmtId="0" xfId="0" applyAlignment="1" applyBorder="1" applyFont="1">
      <alignment vertical="center"/>
    </xf>
    <xf borderId="15" fillId="15" fontId="53" numFmtId="0" xfId="0" applyAlignment="1" applyBorder="1" applyFont="1">
      <alignment shrinkToFit="0" vertical="center" wrapText="1"/>
    </xf>
    <xf borderId="15" fillId="15" fontId="53" numFmtId="0" xfId="0" applyAlignment="1" applyBorder="1" applyFont="1">
      <alignment readingOrder="0" vertical="center"/>
    </xf>
    <xf borderId="6" fillId="15" fontId="53" numFmtId="0" xfId="0" applyAlignment="1" applyBorder="1" applyFont="1">
      <alignment horizontal="center" readingOrder="0" shrinkToFit="0" vertical="center" wrapText="0"/>
    </xf>
    <xf borderId="6" fillId="15" fontId="53" numFmtId="0" xfId="0" applyAlignment="1" applyBorder="1" applyFont="1">
      <alignment readingOrder="0" vertical="center"/>
    </xf>
    <xf borderId="6" fillId="15" fontId="53" numFmtId="0" xfId="0" applyAlignment="1" applyBorder="1" applyFont="1">
      <alignment shrinkToFit="0" vertical="center" wrapText="1"/>
    </xf>
    <xf borderId="24" fillId="0" fontId="54" numFmtId="0" xfId="0" applyAlignment="1" applyBorder="1" applyFont="1">
      <alignment horizontal="center" vertical="center"/>
    </xf>
    <xf borderId="23" fillId="0" fontId="54" numFmtId="0" xfId="0" applyAlignment="1" applyBorder="1" applyFont="1">
      <alignment horizontal="center" vertical="center"/>
    </xf>
    <xf borderId="6" fillId="0" fontId="127" numFmtId="0" xfId="0" applyAlignment="1" applyBorder="1" applyFont="1">
      <alignment readingOrder="0" shrinkToFit="0" vertical="center" wrapText="1"/>
    </xf>
    <xf borderId="24" fillId="15" fontId="330" numFmtId="0" xfId="0" applyAlignment="1" applyBorder="1" applyFont="1">
      <alignment shrinkToFit="0" vertical="center" wrapText="1"/>
    </xf>
    <xf borderId="23" fillId="15" fontId="53" numFmtId="0" xfId="0" applyAlignment="1" applyBorder="1" applyFont="1">
      <alignment vertical="center"/>
    </xf>
    <xf borderId="23" fillId="15" fontId="53" numFmtId="0" xfId="0" applyAlignment="1" applyBorder="1" applyFont="1">
      <alignment shrinkToFit="0" vertical="center" wrapText="1"/>
    </xf>
    <xf borderId="23" fillId="15" fontId="53" numFmtId="0" xfId="0" applyAlignment="1" applyBorder="1" applyFont="1">
      <alignment horizontal="center" readingOrder="0" shrinkToFit="0" vertical="center" wrapText="0"/>
    </xf>
    <xf borderId="24" fillId="15" fontId="330" numFmtId="0" xfId="0" applyAlignment="1" applyBorder="1" applyFont="1">
      <alignment readingOrder="0" shrinkToFit="0" vertical="center" wrapText="1"/>
    </xf>
    <xf borderId="6" fillId="15" fontId="53" numFmtId="0" xfId="0" applyAlignment="1" applyBorder="1" applyFont="1">
      <alignment vertical="center"/>
    </xf>
    <xf quotePrefix="1" borderId="6" fillId="0" fontId="53" numFmtId="0" xfId="0" applyAlignment="1" applyBorder="1" applyFont="1">
      <alignment readingOrder="0" shrinkToFit="0" vertical="center" wrapText="1"/>
    </xf>
    <xf borderId="6" fillId="0" fontId="331" numFmtId="0" xfId="0" applyAlignment="1" applyBorder="1" applyFont="1">
      <alignment readingOrder="0" shrinkToFit="0" vertical="center" wrapText="1"/>
    </xf>
    <xf borderId="0" fillId="0" fontId="332" numFmtId="0" xfId="0" applyAlignment="1" applyFont="1">
      <alignment horizontal="left" readingOrder="0" vertical="center"/>
    </xf>
    <xf borderId="23" fillId="2" fontId="53" numFmtId="0" xfId="0" applyAlignment="1" applyBorder="1" applyFont="1">
      <alignment shrinkToFit="0" vertical="center" wrapText="1"/>
    </xf>
    <xf borderId="23" fillId="2" fontId="53" numFmtId="0" xfId="0" applyAlignment="1" applyBorder="1" applyFont="1">
      <alignment vertical="center"/>
    </xf>
    <xf borderId="20" fillId="0" fontId="53" numFmtId="0" xfId="0" applyAlignment="1" applyBorder="1" applyFont="1">
      <alignment readingOrder="0" shrinkToFit="0" vertical="center" wrapText="1"/>
    </xf>
    <xf borderId="20" fillId="0" fontId="333" numFmtId="0" xfId="0" applyAlignment="1" applyBorder="1" applyFont="1">
      <alignment readingOrder="0" shrinkToFit="0" vertical="center" wrapText="1"/>
    </xf>
    <xf borderId="7" fillId="0" fontId="53" numFmtId="0" xfId="0" applyAlignment="1" applyBorder="1" applyFont="1">
      <alignment horizontal="center" vertical="center"/>
    </xf>
    <xf borderId="6" fillId="0" fontId="326" numFmtId="0" xfId="0" applyAlignment="1" applyBorder="1" applyFont="1">
      <alignment readingOrder="0" shrinkToFit="0" vertical="center" wrapText="1"/>
    </xf>
    <xf borderId="1" fillId="0" fontId="15" numFmtId="0" xfId="0" applyBorder="1" applyFont="1"/>
    <xf borderId="2" fillId="0" fontId="15" numFmtId="0" xfId="0" applyBorder="1" applyFont="1"/>
    <xf borderId="80" fillId="0" fontId="15" numFmtId="0" xfId="0" applyAlignment="1" applyBorder="1" applyFont="1">
      <alignment horizontal="center"/>
    </xf>
    <xf borderId="81" fillId="0" fontId="15" numFmtId="0" xfId="0" applyAlignment="1" applyBorder="1" applyFont="1">
      <alignment horizontal="center"/>
    </xf>
    <xf borderId="6" fillId="0" fontId="332" numFmtId="0" xfId="0" applyAlignment="1" applyBorder="1" applyFont="1">
      <alignment horizontal="left" readingOrder="0" vertical="center"/>
    </xf>
    <xf borderId="23" fillId="28" fontId="72" numFmtId="0" xfId="0" applyAlignment="1" applyBorder="1" applyFont="1">
      <alignment readingOrder="0" vertical="center"/>
    </xf>
    <xf borderId="6" fillId="0" fontId="334" numFmtId="0" xfId="0" applyAlignment="1" applyBorder="1" applyFont="1">
      <alignment readingOrder="0" shrinkToFit="0" vertical="top" wrapText="1"/>
    </xf>
    <xf borderId="6" fillId="10" fontId="53" numFmtId="0" xfId="0" applyAlignment="1" applyBorder="1" applyFont="1">
      <alignment horizontal="center" readingOrder="0" vertical="center"/>
    </xf>
    <xf borderId="6" fillId="11" fontId="53" numFmtId="0" xfId="0" applyAlignment="1" applyBorder="1" applyFont="1">
      <alignment horizontal="center" vertical="center"/>
    </xf>
    <xf borderId="6" fillId="0" fontId="53" numFmtId="0" xfId="0" applyAlignment="1" applyBorder="1" applyFont="1">
      <alignment horizontal="center" vertical="center"/>
    </xf>
    <xf borderId="6" fillId="11" fontId="335" numFmtId="0" xfId="0" applyAlignment="1" applyBorder="1" applyFont="1">
      <alignment shrinkToFit="0" vertical="center" wrapText="1"/>
    </xf>
    <xf borderId="6" fillId="0" fontId="53" numFmtId="0" xfId="0" applyAlignment="1" applyBorder="1" applyFont="1">
      <alignment horizontal="right" vertical="center"/>
    </xf>
    <xf borderId="23" fillId="0" fontId="143" numFmtId="49" xfId="0" applyAlignment="1" applyBorder="1" applyFont="1" applyNumberFormat="1">
      <alignment readingOrder="0" shrinkToFit="0" vertical="center" wrapText="1"/>
    </xf>
    <xf borderId="23" fillId="0" fontId="336" numFmtId="0" xfId="0" applyAlignment="1" applyBorder="1" applyFont="1">
      <alignment shrinkToFit="0" vertical="center" wrapText="1"/>
    </xf>
    <xf borderId="23" fillId="0" fontId="143" numFmtId="0" xfId="0" applyAlignment="1" applyBorder="1" applyFont="1">
      <alignment readingOrder="0" shrinkToFit="0" vertical="center" wrapText="1"/>
    </xf>
    <xf borderId="24" fillId="0" fontId="54" numFmtId="0" xfId="0" applyAlignment="1" applyBorder="1" applyFont="1">
      <alignment readingOrder="0" shrinkToFit="0" vertical="center" wrapText="1"/>
    </xf>
    <xf borderId="23" fillId="0" fontId="88" numFmtId="0" xfId="0" applyAlignment="1" applyBorder="1" applyFont="1">
      <alignment vertical="center"/>
    </xf>
    <xf borderId="24" fillId="11" fontId="11" numFmtId="0" xfId="0" applyAlignment="1" applyBorder="1" applyFont="1">
      <alignment vertical="center"/>
    </xf>
    <xf borderId="23" fillId="11" fontId="54" numFmtId="0" xfId="0" applyAlignment="1" applyBorder="1" applyFont="1">
      <alignment vertical="center"/>
    </xf>
    <xf borderId="23" fillId="11" fontId="88" numFmtId="0" xfId="0" applyAlignment="1" applyBorder="1" applyFont="1">
      <alignment vertical="center"/>
    </xf>
    <xf borderId="22" fillId="0" fontId="337" numFmtId="0" xfId="0" applyAlignment="1" applyBorder="1" applyFont="1">
      <alignment shrinkToFit="0" vertical="center" wrapText="1"/>
    </xf>
    <xf borderId="22" fillId="0" fontId="53" numFmtId="0" xfId="0" applyAlignment="1" applyBorder="1" applyFont="1">
      <alignment shrinkToFit="0" vertical="center" wrapText="1"/>
    </xf>
    <xf borderId="23" fillId="0" fontId="53" numFmtId="0" xfId="0" applyAlignment="1" applyBorder="1" applyFont="1">
      <alignment horizontal="center" shrinkToFit="0" vertical="center" wrapText="0"/>
    </xf>
    <xf borderId="1" fillId="4" fontId="72" numFmtId="0" xfId="0" applyAlignment="1" applyBorder="1" applyFont="1">
      <alignment horizontal="left" readingOrder="0" shrinkToFit="0" vertical="center" wrapText="0"/>
    </xf>
    <xf borderId="1" fillId="4" fontId="72" numFmtId="0" xfId="0" applyAlignment="1" applyBorder="1" applyFont="1">
      <alignment horizontal="center" readingOrder="0" shrinkToFit="0" vertical="center" wrapText="0"/>
    </xf>
    <xf borderId="1" fillId="2" fontId="53" numFmtId="9" xfId="0" applyAlignment="1" applyBorder="1" applyFont="1" applyNumberFormat="1">
      <alignment horizontal="center" vertical="center"/>
    </xf>
    <xf borderId="1" fillId="2" fontId="53" numFmtId="9" xfId="0" applyAlignment="1" applyBorder="1" applyFont="1" applyNumberFormat="1">
      <alignment horizontal="center" readingOrder="0" shrinkToFit="0" vertical="center" wrapText="0"/>
    </xf>
    <xf borderId="1" fillId="2" fontId="53" numFmtId="0" xfId="0" applyAlignment="1" applyBorder="1" applyFont="1">
      <alignment horizontal="center" vertical="center"/>
    </xf>
    <xf borderId="1" fillId="2" fontId="53" numFmtId="0" xfId="0" applyAlignment="1" applyBorder="1" applyFont="1">
      <alignment horizontal="center" readingOrder="0" shrinkToFit="0" vertical="center" wrapText="0"/>
    </xf>
    <xf borderId="6" fillId="27" fontId="227" numFmtId="0" xfId="0" applyAlignment="1" applyBorder="1" applyFont="1">
      <alignment vertical="center"/>
    </xf>
    <xf borderId="15" fillId="27" fontId="3" numFmtId="0" xfId="0" applyAlignment="1" applyBorder="1" applyFont="1">
      <alignment vertical="center"/>
    </xf>
    <xf borderId="6" fillId="27" fontId="1" numFmtId="0" xfId="0" applyAlignment="1" applyBorder="1" applyFont="1">
      <alignment horizontal="center" readingOrder="0" shrinkToFit="0" vertical="center" wrapText="0"/>
    </xf>
    <xf borderId="6" fillId="27" fontId="124" numFmtId="0" xfId="0" applyAlignment="1" applyBorder="1" applyFont="1">
      <alignment horizontal="center" shrinkToFit="0" vertical="center" wrapText="1"/>
    </xf>
    <xf borderId="6" fillId="27" fontId="3" numFmtId="0" xfId="0" applyAlignment="1" applyBorder="1" applyFont="1">
      <alignment shrinkToFit="0" vertical="center" wrapText="1"/>
    </xf>
    <xf borderId="6" fillId="27" fontId="1" numFmtId="0" xfId="0" applyAlignment="1" applyBorder="1" applyFont="1">
      <alignment shrinkToFit="0" vertical="center" wrapText="1"/>
    </xf>
    <xf borderId="22" fillId="0" fontId="124" numFmtId="0" xfId="0" applyAlignment="1" applyBorder="1" applyFont="1">
      <alignment shrinkToFit="0" vertical="center" wrapText="1"/>
    </xf>
    <xf borderId="22" fillId="0" fontId="124" numFmtId="0" xfId="0" applyAlignment="1" applyBorder="1" applyFont="1">
      <alignment readingOrder="0" shrinkToFit="0" vertical="center" wrapText="1"/>
    </xf>
    <xf borderId="6" fillId="0" fontId="338" numFmtId="0" xfId="0" applyAlignment="1" applyBorder="1" applyFont="1">
      <alignment readingOrder="0" shrinkToFit="0" vertical="center" wrapText="1"/>
    </xf>
    <xf borderId="24" fillId="27" fontId="227" numFmtId="0" xfId="0" applyAlignment="1" applyBorder="1" applyFont="1">
      <alignment vertical="center"/>
    </xf>
    <xf borderId="23" fillId="27" fontId="3" numFmtId="0" xfId="0" applyAlignment="1" applyBorder="1" applyFont="1">
      <alignment vertical="center"/>
    </xf>
    <xf borderId="23" fillId="27" fontId="3" numFmtId="0" xfId="0" applyAlignment="1" applyBorder="1" applyFont="1">
      <alignment horizontal="center" readingOrder="0" shrinkToFit="0" vertical="center" wrapText="0"/>
    </xf>
    <xf borderId="23" fillId="27" fontId="1" numFmtId="0" xfId="0" applyAlignment="1" applyBorder="1" applyFont="1">
      <alignment horizontal="center" readingOrder="0" shrinkToFit="0" vertical="center" wrapText="0"/>
    </xf>
    <xf borderId="23" fillId="0" fontId="142" numFmtId="0" xfId="0" applyAlignment="1" applyBorder="1" applyFont="1">
      <alignment readingOrder="0" shrinkToFit="0" vertical="center" wrapText="1"/>
    </xf>
    <xf borderId="23" fillId="0" fontId="142" numFmtId="0" xfId="0" applyAlignment="1" applyBorder="1" applyFont="1">
      <alignment shrinkToFit="0" vertical="center" wrapText="1"/>
    </xf>
    <xf borderId="6" fillId="0" fontId="3" numFmtId="0" xfId="0" applyAlignment="1" applyBorder="1" applyFont="1">
      <alignment readingOrder="0" shrinkToFit="0" vertical="center" wrapText="1"/>
    </xf>
    <xf borderId="6" fillId="0" fontId="124" numFmtId="0" xfId="0" applyAlignment="1" applyBorder="1" applyFont="1">
      <alignment horizontal="left" readingOrder="0" shrinkToFit="0" vertical="center" wrapText="1"/>
    </xf>
    <xf borderId="6" fillId="0" fontId="124" numFmtId="0" xfId="0" applyAlignment="1" applyBorder="1" applyFont="1">
      <alignment horizontal="center" readingOrder="0" shrinkToFit="0" vertical="center" wrapText="0"/>
    </xf>
    <xf borderId="6" fillId="0" fontId="124" numFmtId="0" xfId="0" applyAlignment="1" applyBorder="1" applyFont="1">
      <alignment readingOrder="0" shrinkToFit="0" vertical="center" wrapText="1"/>
    </xf>
    <xf borderId="23" fillId="0" fontId="339" numFmtId="0" xfId="0" applyAlignment="1" applyBorder="1" applyFont="1">
      <alignment readingOrder="0" shrinkToFit="0" vertical="center" wrapText="1"/>
    </xf>
    <xf borderId="162" fillId="0" fontId="3" numFmtId="0" xfId="0" applyAlignment="1" applyBorder="1" applyFont="1">
      <alignment vertical="center"/>
    </xf>
    <xf borderId="163" fillId="0" fontId="3" numFmtId="0" xfId="0" applyAlignment="1" applyBorder="1" applyFont="1">
      <alignment vertical="center"/>
    </xf>
    <xf borderId="130" fillId="0" fontId="3" numFmtId="0" xfId="0" applyAlignment="1" applyBorder="1" applyFont="1">
      <alignment vertical="center"/>
    </xf>
    <xf borderId="164" fillId="0" fontId="3" numFmtId="0" xfId="0" applyAlignment="1" applyBorder="1" applyFont="1">
      <alignment vertical="center"/>
    </xf>
    <xf borderId="128" fillId="0" fontId="3" numFmtId="0" xfId="0" applyAlignment="1" applyBorder="1" applyFont="1">
      <alignment vertical="center"/>
    </xf>
    <xf borderId="128" fillId="0" fontId="124" numFmtId="0" xfId="0" applyAlignment="1" applyBorder="1" applyFont="1">
      <alignment readingOrder="0" vertical="center"/>
    </xf>
    <xf borderId="6" fillId="0" fontId="3" numFmtId="0" xfId="0" applyAlignment="1" applyBorder="1" applyFont="1">
      <alignment readingOrder="0" shrinkToFit="0" vertical="center" wrapText="1"/>
    </xf>
    <xf borderId="6" fillId="0" fontId="112" numFmtId="0" xfId="0" applyAlignment="1" applyBorder="1" applyFont="1">
      <alignment readingOrder="0" shrinkToFit="0" vertical="center" wrapText="1"/>
    </xf>
    <xf borderId="23" fillId="11" fontId="142" numFmtId="0" xfId="0" applyAlignment="1" applyBorder="1" applyFont="1">
      <alignment vertical="center"/>
    </xf>
    <xf borderId="17" fillId="3" fontId="340" numFmtId="0" xfId="0" applyAlignment="1" applyBorder="1" applyFont="1">
      <alignment horizontal="left" readingOrder="0" shrinkToFit="0" vertical="center" wrapText="0"/>
    </xf>
    <xf borderId="18" fillId="3" fontId="341" numFmtId="0" xfId="0" applyAlignment="1" applyBorder="1" applyFont="1">
      <alignment horizontal="left" readingOrder="0" shrinkToFit="0" vertical="center" wrapText="0"/>
    </xf>
    <xf borderId="18" fillId="3" fontId="341" numFmtId="0" xfId="0" applyAlignment="1" applyBorder="1" applyFont="1">
      <alignment horizontal="center" readingOrder="0" shrinkToFit="0" vertical="center" wrapText="0"/>
    </xf>
    <xf borderId="19" fillId="3" fontId="341" numFmtId="0" xfId="0" applyAlignment="1" applyBorder="1" applyFont="1">
      <alignment horizontal="left" readingOrder="0" shrinkToFit="0" vertical="center" wrapText="0"/>
    </xf>
    <xf borderId="0" fillId="3" fontId="341" numFmtId="0" xfId="0" applyAlignment="1" applyFont="1">
      <alignment horizontal="left" readingOrder="0" shrinkToFit="0" vertical="center" wrapText="0"/>
    </xf>
    <xf borderId="20" fillId="12" fontId="342" numFmtId="0" xfId="0" applyAlignment="1" applyBorder="1" applyFont="1">
      <alignment horizontal="center" readingOrder="0" shrinkToFit="0" vertical="center" wrapText="1"/>
    </xf>
    <xf borderId="6" fillId="0" fontId="28" numFmtId="0" xfId="0" applyAlignment="1" applyBorder="1" applyFont="1">
      <alignment horizontal="center" readingOrder="0" shrinkToFit="0" vertical="center" wrapText="0"/>
    </xf>
    <xf borderId="15" fillId="0" fontId="28" numFmtId="0" xfId="0" applyAlignment="1" applyBorder="1" applyFont="1">
      <alignment horizontal="center" readingOrder="0" shrinkToFit="0" vertical="center" wrapText="0"/>
    </xf>
    <xf borderId="15" fillId="0" fontId="28" numFmtId="0" xfId="0" applyAlignment="1" applyBorder="1" applyFont="1">
      <alignment horizontal="center" shrinkToFit="0" vertical="center" wrapText="0"/>
    </xf>
    <xf borderId="7" fillId="12" fontId="342" numFmtId="0" xfId="0" applyAlignment="1" applyBorder="1" applyFont="1">
      <alignment horizontal="center" shrinkToFit="0" vertical="center" wrapText="0"/>
    </xf>
    <xf borderId="6" fillId="12" fontId="342" numFmtId="0" xfId="0" applyAlignment="1" applyBorder="1" applyFont="1">
      <alignment horizontal="center" readingOrder="0" shrinkToFit="0" vertical="center" wrapText="1"/>
    </xf>
    <xf borderId="23" fillId="12" fontId="342" numFmtId="0" xfId="0" applyAlignment="1" applyBorder="1" applyFont="1">
      <alignment horizontal="center" readingOrder="0" shrinkToFit="0" vertical="center" wrapText="1"/>
    </xf>
    <xf borderId="24" fillId="0" fontId="343" numFmtId="0" xfId="0" applyAlignment="1" applyBorder="1" applyFont="1">
      <alignment readingOrder="0" vertical="center"/>
    </xf>
    <xf borderId="23" fillId="0" fontId="343" numFmtId="0" xfId="0" applyAlignment="1" applyBorder="1" applyFont="1">
      <alignment horizontal="center" readingOrder="0" vertical="center"/>
    </xf>
    <xf borderId="23" fillId="0" fontId="343" numFmtId="0" xfId="0" applyAlignment="1" applyBorder="1" applyFont="1">
      <alignment horizontal="left" readingOrder="0" shrinkToFit="0" vertical="center" wrapText="0"/>
    </xf>
    <xf borderId="23" fillId="0" fontId="343" numFmtId="0" xfId="0" applyAlignment="1" applyBorder="1" applyFont="1">
      <alignment horizontal="left" shrinkToFit="0" vertical="center" wrapText="0"/>
    </xf>
    <xf borderId="24" fillId="0" fontId="343" numFmtId="0" xfId="0" applyAlignment="1" applyBorder="1" applyFont="1">
      <alignment horizontal="left" readingOrder="0" shrinkToFit="0" vertical="center" wrapText="0"/>
    </xf>
    <xf borderId="24" fillId="9" fontId="342" numFmtId="0" xfId="0" applyAlignment="1" applyBorder="1" applyFont="1">
      <alignment horizontal="center" shrinkToFit="0" vertical="center" wrapText="0"/>
    </xf>
    <xf borderId="23" fillId="12" fontId="28" numFmtId="0" xfId="0" applyAlignment="1" applyBorder="1" applyFont="1">
      <alignment vertical="center"/>
    </xf>
    <xf borderId="23" fillId="0" fontId="28" numFmtId="0" xfId="0" applyAlignment="1" applyBorder="1" applyFont="1">
      <alignment horizontal="center" readingOrder="0" shrinkToFit="0" vertical="center" wrapText="0"/>
    </xf>
    <xf borderId="26" fillId="12" fontId="342" numFmtId="0" xfId="0" applyAlignment="1" applyBorder="1" applyFont="1">
      <alignment horizontal="center" readingOrder="0" shrinkToFit="0" vertical="center" wrapText="1"/>
    </xf>
    <xf borderId="43" fillId="12" fontId="342" numFmtId="0" xfId="0" applyAlignment="1" applyBorder="1" applyFont="1">
      <alignment horizontal="center" readingOrder="0" shrinkToFit="0" vertical="center" wrapText="1"/>
    </xf>
    <xf borderId="6" fillId="0" fontId="28" numFmtId="0" xfId="0" applyAlignment="1" applyBorder="1" applyFont="1">
      <alignment horizontal="left" readingOrder="0" shrinkToFit="0" vertical="center" wrapText="0"/>
    </xf>
    <xf borderId="24" fillId="12" fontId="344" numFmtId="0" xfId="0" applyAlignment="1" applyBorder="1" applyFont="1">
      <alignment horizontal="center" shrinkToFit="0" vertical="center" wrapText="0"/>
    </xf>
    <xf borderId="23" fillId="12" fontId="344" numFmtId="0" xfId="0" applyAlignment="1" applyBorder="1" applyFont="1">
      <alignment horizontal="center" readingOrder="0" shrinkToFit="0" vertical="center" wrapText="0"/>
    </xf>
    <xf borderId="23" fillId="12" fontId="344" numFmtId="0" xfId="0" applyAlignment="1" applyBorder="1" applyFont="1">
      <alignment horizontal="center" shrinkToFit="0" vertical="center" wrapText="0"/>
    </xf>
    <xf borderId="24" fillId="12" fontId="345" numFmtId="0" xfId="0" applyAlignment="1" applyBorder="1" applyFont="1">
      <alignment horizontal="center" readingOrder="0" shrinkToFit="0" vertical="center" wrapText="1"/>
    </xf>
    <xf borderId="23" fillId="12" fontId="345" numFmtId="0" xfId="0" applyAlignment="1" applyBorder="1" applyFont="1">
      <alignment horizontal="center" readingOrder="0" shrinkToFit="0" vertical="center" wrapText="1"/>
    </xf>
    <xf borderId="6" fillId="33" fontId="28" numFmtId="0" xfId="0" applyAlignment="1" applyBorder="1" applyFont="1">
      <alignment readingOrder="0" shrinkToFit="0" vertical="center" wrapText="0"/>
    </xf>
    <xf borderId="6" fillId="33" fontId="28" numFmtId="0" xfId="0" applyAlignment="1" applyBorder="1" applyFont="1">
      <alignment shrinkToFit="0" vertical="center" wrapText="1"/>
    </xf>
    <xf borderId="6" fillId="33" fontId="28" numFmtId="0" xfId="0" applyAlignment="1" applyBorder="1" applyFont="1">
      <alignment readingOrder="0" shrinkToFit="0" vertical="top" wrapText="1"/>
    </xf>
    <xf borderId="6" fillId="33" fontId="346" numFmtId="0" xfId="0" applyAlignment="1" applyBorder="1" applyFont="1">
      <alignment readingOrder="0" shrinkToFit="0" vertical="top" wrapText="1"/>
    </xf>
    <xf borderId="24" fillId="0" fontId="28" numFmtId="0" xfId="0" applyAlignment="1" applyBorder="1" applyFont="1">
      <alignment horizontal="center" readingOrder="0" vertical="center"/>
    </xf>
    <xf borderId="23" fillId="0" fontId="28" numFmtId="0" xfId="0" applyAlignment="1" applyBorder="1" applyFont="1">
      <alignment horizontal="center" readingOrder="0" vertical="center"/>
    </xf>
    <xf borderId="22" fillId="0" fontId="28" numFmtId="0" xfId="0" applyAlignment="1" applyBorder="1" applyFont="1">
      <alignment horizontal="center" readingOrder="0" shrinkToFit="0" vertical="center" wrapText="0"/>
    </xf>
    <xf borderId="6" fillId="18" fontId="347" numFmtId="0" xfId="0" applyAlignment="1" applyBorder="1" applyFont="1">
      <alignment readingOrder="0" vertical="center"/>
    </xf>
    <xf borderId="6" fillId="18" fontId="347" numFmtId="0" xfId="0" applyAlignment="1" applyBorder="1" applyFont="1">
      <alignment vertical="center"/>
    </xf>
    <xf borderId="24" fillId="18" fontId="347" numFmtId="0" xfId="0" applyAlignment="1" applyBorder="1" applyFont="1">
      <alignment vertical="center"/>
    </xf>
    <xf borderId="23" fillId="18" fontId="347" numFmtId="0" xfId="0" applyAlignment="1" applyBorder="1" applyFont="1">
      <alignment vertical="center"/>
    </xf>
    <xf borderId="24" fillId="18" fontId="347" numFmtId="0" xfId="0" applyAlignment="1" applyBorder="1" applyFont="1">
      <alignment readingOrder="0" vertical="center"/>
    </xf>
    <xf borderId="6" fillId="0" fontId="348" numFmtId="0" xfId="0" applyAlignment="1" applyBorder="1" applyFont="1">
      <alignment horizontal="center" readingOrder="0" shrinkToFit="0" vertical="center" wrapText="0"/>
    </xf>
    <xf borderId="24" fillId="0" fontId="348" numFmtId="0" xfId="0" applyAlignment="1" applyBorder="1" applyFont="1">
      <alignment horizontal="center" readingOrder="0" vertical="center"/>
    </xf>
    <xf borderId="6" fillId="0" fontId="348" numFmtId="0" xfId="0" applyAlignment="1" applyBorder="1" applyFont="1">
      <alignment shrinkToFit="0" vertical="center" wrapText="1"/>
    </xf>
    <xf borderId="6" fillId="45" fontId="28" numFmtId="0" xfId="0" applyAlignment="1" applyBorder="1" applyFont="1">
      <alignment vertical="center"/>
    </xf>
    <xf borderId="24" fillId="45" fontId="28" numFmtId="0" xfId="0" applyAlignment="1" applyBorder="1" applyFont="1">
      <alignment vertical="center"/>
    </xf>
    <xf borderId="23" fillId="45" fontId="28" numFmtId="0" xfId="0" applyAlignment="1" applyBorder="1" applyFont="1">
      <alignment vertical="center"/>
    </xf>
    <xf borderId="24" fillId="45" fontId="28" numFmtId="0" xfId="0" applyAlignment="1" applyBorder="1" applyFont="1">
      <alignment readingOrder="0" vertical="center"/>
    </xf>
    <xf borderId="6" fillId="0" fontId="28" numFmtId="0" xfId="0" applyAlignment="1" applyBorder="1" applyFont="1">
      <alignment vertical="center"/>
    </xf>
    <xf borderId="23" fillId="0" fontId="28" numFmtId="0" xfId="0" applyAlignment="1" applyBorder="1" applyFont="1">
      <alignment vertical="center"/>
    </xf>
    <xf borderId="24" fillId="0" fontId="28" numFmtId="0" xfId="0" applyAlignment="1" applyBorder="1" applyFont="1">
      <alignment vertical="center"/>
    </xf>
    <xf borderId="22" fillId="0" fontId="28" numFmtId="0" xfId="0" applyAlignment="1" applyBorder="1" applyFont="1">
      <alignment vertical="center"/>
    </xf>
    <xf borderId="6" fillId="0" fontId="28" numFmtId="0" xfId="0" applyAlignment="1" applyBorder="1" applyFont="1">
      <alignment readingOrder="0" vertical="center"/>
    </xf>
    <xf borderId="23" fillId="0" fontId="28" numFmtId="0" xfId="0" applyAlignment="1" applyBorder="1" applyFont="1">
      <alignment shrinkToFit="0" vertical="center" wrapText="1"/>
    </xf>
    <xf borderId="15" fillId="0" fontId="28" numFmtId="0" xfId="0" applyAlignment="1" applyBorder="1" applyFont="1">
      <alignment vertical="center"/>
    </xf>
    <xf borderId="23" fillId="0" fontId="28" numFmtId="0" xfId="0" applyAlignment="1" applyBorder="1" applyFont="1">
      <alignment readingOrder="0" shrinkToFit="0" vertical="center" wrapText="1"/>
    </xf>
    <xf borderId="22" fillId="0" fontId="348" numFmtId="0" xfId="0" applyAlignment="1" applyBorder="1" applyFont="1">
      <alignment horizontal="center" readingOrder="0" shrinkToFit="0" vertical="center" wrapText="0"/>
    </xf>
    <xf borderId="23" fillId="0" fontId="348" numFmtId="0" xfId="0" applyAlignment="1" applyBorder="1" applyFont="1">
      <alignment shrinkToFit="0" vertical="center" wrapText="1"/>
    </xf>
    <xf borderId="6" fillId="0" fontId="251" numFmtId="0" xfId="0" applyAlignment="1" applyBorder="1" applyFont="1">
      <alignment readingOrder="0" shrinkToFit="0" vertical="center" wrapText="1"/>
    </xf>
    <xf borderId="15" fillId="0" fontId="28" numFmtId="0" xfId="0" applyAlignment="1" applyBorder="1" applyFont="1">
      <alignment shrinkToFit="0" vertical="center" wrapText="1"/>
    </xf>
    <xf borderId="24" fillId="0" fontId="348" numFmtId="0" xfId="0" applyAlignment="1" applyBorder="1" applyFont="1">
      <alignment horizontal="center" readingOrder="0" shrinkToFit="0" vertical="center" wrapText="0"/>
    </xf>
    <xf borderId="23" fillId="0" fontId="348" numFmtId="0" xfId="0" applyAlignment="1" applyBorder="1" applyFont="1">
      <alignment readingOrder="0" shrinkToFit="0" vertical="center" wrapText="1"/>
    </xf>
    <xf borderId="15" fillId="0" fontId="28" numFmtId="0" xfId="0" applyAlignment="1" applyBorder="1" applyFont="1">
      <alignment readingOrder="0" shrinkToFit="0" vertical="center" wrapText="1"/>
    </xf>
    <xf borderId="6" fillId="0" fontId="348" numFmtId="0" xfId="0" applyAlignment="1" applyBorder="1" applyFont="1">
      <alignment readingOrder="0" shrinkToFit="0" vertical="center" wrapText="1"/>
    </xf>
    <xf borderId="23" fillId="0" fontId="348" numFmtId="0" xfId="0" applyAlignment="1" applyBorder="1" applyFont="1">
      <alignment horizontal="center" readingOrder="0" shrinkToFit="0" vertical="center" wrapText="0"/>
    </xf>
    <xf borderId="15" fillId="0" fontId="348" numFmtId="0" xfId="0" applyAlignment="1" applyBorder="1" applyFont="1">
      <alignment readingOrder="0" vertical="center"/>
    </xf>
    <xf borderId="23" fillId="0" fontId="348" numFmtId="0" xfId="0" applyAlignment="1" applyBorder="1" applyFont="1">
      <alignment vertical="center"/>
    </xf>
    <xf borderId="23" fillId="0" fontId="251" numFmtId="0" xfId="0" applyAlignment="1" applyBorder="1" applyFont="1">
      <alignment readingOrder="0" vertical="center"/>
    </xf>
    <xf borderId="23" fillId="0" fontId="28" numFmtId="0" xfId="0" applyAlignment="1" applyBorder="1" applyFont="1">
      <alignment readingOrder="0" vertical="center"/>
    </xf>
    <xf borderId="15" fillId="0" fontId="348" numFmtId="0" xfId="0" applyAlignment="1" applyBorder="1" applyFont="1">
      <alignment horizontal="center" readingOrder="0" shrinkToFit="0" vertical="center" wrapText="0"/>
    </xf>
    <xf borderId="15" fillId="0" fontId="349" numFmtId="0" xfId="0" applyAlignment="1" applyBorder="1" applyFont="1">
      <alignment readingOrder="0" shrinkToFit="0" vertical="center" wrapText="1"/>
    </xf>
    <xf quotePrefix="1" borderId="6" fillId="0" fontId="28" numFmtId="0" xfId="0" applyAlignment="1" applyBorder="1" applyFont="1">
      <alignment shrinkToFit="0" vertical="center" wrapText="1"/>
    </xf>
    <xf borderId="20" fillId="0" fontId="28" numFmtId="0" xfId="0" applyAlignment="1" applyBorder="1" applyFont="1">
      <alignment vertical="center"/>
    </xf>
    <xf borderId="20" fillId="0" fontId="28" numFmtId="0" xfId="0" applyAlignment="1" applyBorder="1" applyFont="1">
      <alignment shrinkToFit="0" vertical="center" wrapText="1"/>
    </xf>
    <xf borderId="24" fillId="0" fontId="28" numFmtId="0" xfId="0" applyAlignment="1" applyBorder="1" applyFont="1">
      <alignment shrinkToFit="0" vertical="center" wrapText="1"/>
    </xf>
    <xf borderId="6" fillId="0" fontId="350" numFmtId="0" xfId="0" applyAlignment="1" applyBorder="1" applyFont="1">
      <alignment readingOrder="0" shrinkToFit="0" vertical="center" wrapText="1"/>
    </xf>
    <xf borderId="15" fillId="0" fontId="351" numFmtId="0" xfId="0" applyAlignment="1" applyBorder="1" applyFont="1">
      <alignment readingOrder="0" shrinkToFit="0" vertical="center" wrapText="1"/>
    </xf>
    <xf borderId="23" fillId="0" fontId="251" numFmtId="0" xfId="0" applyAlignment="1" applyBorder="1" applyFont="1">
      <alignment readingOrder="0" shrinkToFit="0" vertical="center" wrapText="1"/>
    </xf>
    <xf borderId="23" fillId="0" fontId="352" numFmtId="0" xfId="0" applyAlignment="1" applyBorder="1" applyFont="1">
      <alignment readingOrder="0" shrinkToFit="0" vertical="center" wrapText="1"/>
    </xf>
    <xf borderId="22" fillId="0" fontId="28" numFmtId="0" xfId="0" applyAlignment="1" applyBorder="1" applyFont="1">
      <alignment readingOrder="0" shrinkToFit="0" vertical="center" wrapText="1"/>
    </xf>
    <xf borderId="23" fillId="0" fontId="28" numFmtId="0" xfId="0" applyAlignment="1" applyBorder="1" applyFont="1">
      <alignment horizontal="center" readingOrder="0" shrinkToFit="0" vertical="center" wrapText="0"/>
    </xf>
    <xf borderId="23" fillId="0" fontId="353" numFmtId="0" xfId="0" applyAlignment="1" applyBorder="1" applyFont="1">
      <alignment readingOrder="0" shrinkToFit="0" vertical="center" wrapText="1"/>
    </xf>
    <xf borderId="23" fillId="0" fontId="28" numFmtId="0" xfId="0" applyAlignment="1" applyBorder="1" applyFont="1">
      <alignment shrinkToFit="0" vertical="center" wrapText="1"/>
    </xf>
    <xf borderId="23" fillId="0" fontId="354" numFmtId="0" xfId="0" applyAlignment="1" applyBorder="1" applyFont="1">
      <alignment readingOrder="0" shrinkToFit="0" vertical="center" wrapText="1"/>
    </xf>
    <xf borderId="23" fillId="0" fontId="354" numFmtId="0" xfId="0" applyAlignment="1" applyBorder="1" applyFont="1">
      <alignment shrinkToFit="0" vertical="center" wrapText="1"/>
    </xf>
    <xf borderId="23" fillId="0" fontId="355" numFmtId="0" xfId="0" applyAlignment="1" applyBorder="1" applyFont="1">
      <alignment shrinkToFit="0" vertical="center" wrapText="1"/>
    </xf>
    <xf borderId="6" fillId="0" fontId="28" numFmtId="0" xfId="0" applyAlignment="1" applyBorder="1" applyFont="1">
      <alignment shrinkToFit="0" vertical="center" wrapText="1"/>
    </xf>
    <xf borderId="6" fillId="0" fontId="28" numFmtId="0" xfId="0" applyAlignment="1" applyBorder="1" applyFont="1">
      <alignment readingOrder="0" shrinkToFit="0" vertical="center" wrapText="1"/>
    </xf>
    <xf borderId="23" fillId="0" fontId="355" numFmtId="0" xfId="0" applyAlignment="1" applyBorder="1" applyFont="1">
      <alignment readingOrder="0" shrinkToFit="0" vertical="center" wrapText="1"/>
    </xf>
    <xf borderId="23" fillId="0" fontId="354" numFmtId="0" xfId="0" applyAlignment="1" applyBorder="1" applyFont="1">
      <alignment readingOrder="0" shrinkToFit="0" vertical="center" wrapText="1"/>
    </xf>
    <xf borderId="15" fillId="0" fontId="28" numFmtId="0" xfId="0" applyAlignment="1" applyBorder="1" applyFont="1">
      <alignment vertical="center"/>
    </xf>
    <xf borderId="23" fillId="0" fontId="28" numFmtId="0" xfId="0" applyAlignment="1" applyBorder="1" applyFont="1">
      <alignment vertical="center"/>
    </xf>
    <xf borderId="23" fillId="0" fontId="356" numFmtId="0" xfId="0" applyAlignment="1" applyBorder="1" applyFont="1">
      <alignment readingOrder="0" vertical="center"/>
    </xf>
    <xf borderId="23" fillId="0" fontId="356" numFmtId="0" xfId="0" applyAlignment="1" applyBorder="1" applyFont="1">
      <alignment readingOrder="0" shrinkToFit="0" vertical="center" wrapText="1"/>
    </xf>
    <xf borderId="22" fillId="0" fontId="28" numFmtId="0" xfId="0" applyAlignment="1" applyBorder="1" applyFont="1">
      <alignment shrinkToFit="0" vertical="center" wrapText="1"/>
    </xf>
    <xf borderId="22" fillId="45" fontId="28" numFmtId="0" xfId="0" applyAlignment="1" applyBorder="1" applyFont="1">
      <alignment readingOrder="0" shrinkToFit="0" vertical="center" wrapText="1"/>
    </xf>
    <xf borderId="6" fillId="0" fontId="28" numFmtId="0" xfId="0" applyAlignment="1" applyBorder="1" applyFont="1">
      <alignment vertical="center"/>
    </xf>
    <xf borderId="6" fillId="45" fontId="28" numFmtId="0" xfId="0" applyAlignment="1" applyBorder="1" applyFont="1">
      <alignment readingOrder="0" vertical="center"/>
    </xf>
    <xf borderId="6" fillId="0" fontId="28" numFmtId="0" xfId="0" applyAlignment="1" applyBorder="1" applyFont="1">
      <alignment readingOrder="0" shrinkToFit="0" vertical="center" wrapText="0"/>
    </xf>
    <xf borderId="6" fillId="0" fontId="357" numFmtId="0" xfId="0" applyAlignment="1" applyBorder="1" applyFont="1">
      <alignment readingOrder="0" shrinkToFit="0" vertical="center" wrapText="1"/>
    </xf>
    <xf borderId="6" fillId="0" fontId="358" numFmtId="0" xfId="0" applyAlignment="1" applyBorder="1" applyFont="1">
      <alignment readingOrder="0" shrinkToFit="0" vertical="center" wrapText="1"/>
    </xf>
    <xf borderId="0" fillId="0" fontId="28" numFmtId="0" xfId="0" applyAlignment="1" applyFont="1">
      <alignment vertical="center"/>
    </xf>
    <xf borderId="6" fillId="45" fontId="28" numFmtId="0" xfId="0" applyAlignment="1" applyBorder="1" applyFont="1">
      <alignment vertical="center"/>
    </xf>
    <xf borderId="24" fillId="0" fontId="28" numFmtId="0" xfId="0" applyAlignment="1" applyBorder="1" applyFont="1">
      <alignment shrinkToFit="0" vertical="center" wrapText="1"/>
    </xf>
    <xf borderId="24" fillId="0" fontId="28" numFmtId="0" xfId="0" applyAlignment="1" applyBorder="1" applyFont="1">
      <alignment vertical="center"/>
    </xf>
    <xf borderId="23" fillId="18" fontId="347" numFmtId="0" xfId="0" applyAlignment="1" applyBorder="1" applyFont="1">
      <alignment readingOrder="0" vertical="center"/>
    </xf>
    <xf borderId="6" fillId="49" fontId="347" numFmtId="0" xfId="0" applyAlignment="1" applyBorder="1" applyFill="1" applyFont="1">
      <alignment shrinkToFit="0" vertical="center" wrapText="1"/>
    </xf>
    <xf borderId="6" fillId="49" fontId="28" numFmtId="0" xfId="0" applyAlignment="1" applyBorder="1" applyFont="1">
      <alignment vertical="center"/>
    </xf>
    <xf borderId="6" fillId="49" fontId="28" numFmtId="0" xfId="0" applyAlignment="1" applyBorder="1" applyFont="1">
      <alignment vertical="center"/>
    </xf>
    <xf borderId="23" fillId="45" fontId="28" numFmtId="0" xfId="0" applyAlignment="1" applyBorder="1" applyFont="1">
      <alignment vertical="center"/>
    </xf>
    <xf borderId="24" fillId="45" fontId="28" numFmtId="0" xfId="0" applyAlignment="1" applyBorder="1" applyFont="1">
      <alignment vertical="center"/>
    </xf>
    <xf borderId="6" fillId="0" fontId="355" numFmtId="0" xfId="0" applyAlignment="1" applyBorder="1" applyFont="1">
      <alignment vertical="center"/>
    </xf>
    <xf borderId="6" fillId="45" fontId="3" numFmtId="0" xfId="0" applyAlignment="1" applyBorder="1" applyFont="1">
      <alignment vertical="center"/>
    </xf>
    <xf borderId="24" fillId="45" fontId="3" numFmtId="0" xfId="0" applyAlignment="1" applyBorder="1" applyFont="1">
      <alignment vertical="center"/>
    </xf>
    <xf borderId="6" fillId="0" fontId="355" numFmtId="0" xfId="0" applyAlignment="1" applyBorder="1" applyFont="1">
      <alignment vertical="center"/>
    </xf>
    <xf borderId="23" fillId="11" fontId="28" numFmtId="0" xfId="0" applyAlignment="1" applyBorder="1" applyFont="1">
      <alignment shrinkToFit="0" vertical="center" wrapText="1"/>
    </xf>
    <xf borderId="6" fillId="0" fontId="28" numFmtId="0" xfId="0" applyAlignment="1" applyBorder="1" applyFont="1">
      <alignment horizontal="center" shrinkToFit="0" vertical="center" wrapText="0"/>
    </xf>
    <xf borderId="6" fillId="3" fontId="359" numFmtId="0" xfId="0" applyAlignment="1" applyBorder="1" applyFont="1">
      <alignment readingOrder="0" shrinkToFit="0" vertical="center" wrapText="0"/>
    </xf>
    <xf borderId="6" fillId="3" fontId="28" numFmtId="0" xfId="0" applyAlignment="1" applyBorder="1" applyFont="1">
      <alignment shrinkToFit="0" vertical="center" wrapText="0"/>
    </xf>
    <xf borderId="6" fillId="3" fontId="28" numFmtId="0" xfId="0" applyAlignment="1" applyBorder="1" applyFont="1">
      <alignment horizontal="center" readingOrder="0" shrinkToFit="0" vertical="center" wrapText="0"/>
    </xf>
    <xf borderId="24" fillId="3" fontId="28" numFmtId="0" xfId="0" applyAlignment="1" applyBorder="1" applyFont="1">
      <alignment horizontal="center" shrinkToFit="0" vertical="center" wrapText="0"/>
    </xf>
    <xf borderId="23" fillId="3" fontId="28" numFmtId="0" xfId="0" applyAlignment="1" applyBorder="1" applyFont="1">
      <alignment horizontal="center" shrinkToFit="0" vertical="center" wrapText="0"/>
    </xf>
    <xf borderId="0" fillId="0" fontId="28" numFmtId="0" xfId="0" applyAlignment="1" applyFont="1">
      <alignment shrinkToFit="0" vertical="center" wrapText="1"/>
    </xf>
    <xf borderId="0" fillId="0" fontId="28" numFmtId="0" xfId="0" applyAlignment="1" applyFont="1">
      <alignment horizontal="center" shrinkToFit="0" vertical="center" wrapText="1"/>
    </xf>
    <xf borderId="0" fillId="0" fontId="28" numFmtId="0" xfId="0" applyAlignment="1" applyFont="1">
      <alignment shrinkToFit="0" vertical="center" wrapText="0"/>
    </xf>
    <xf borderId="1" fillId="4" fontId="355" numFmtId="0" xfId="0" applyAlignment="1" applyBorder="1" applyFont="1">
      <alignment horizontal="center" readingOrder="0" shrinkToFit="0" vertical="center" wrapText="0"/>
    </xf>
    <xf borderId="1" fillId="4" fontId="355" numFmtId="0" xfId="0" applyAlignment="1" applyBorder="1" applyFont="1">
      <alignment horizontal="left" shrinkToFit="0" vertical="center" wrapText="0"/>
    </xf>
    <xf borderId="1" fillId="0" fontId="355" numFmtId="0" xfId="0" applyAlignment="1" applyBorder="1" applyFont="1">
      <alignment horizontal="left" readingOrder="0" shrinkToFit="0" vertical="center" wrapText="0"/>
    </xf>
    <xf borderId="1" fillId="4" fontId="355" numFmtId="0" xfId="0" applyAlignment="1" applyBorder="1" applyFont="1">
      <alignment horizontal="center" shrinkToFit="0" vertical="center" wrapText="0"/>
    </xf>
    <xf borderId="1" fillId="0" fontId="355" numFmtId="0" xfId="0" applyAlignment="1" applyBorder="1" applyFont="1">
      <alignment horizontal="center" readingOrder="0" shrinkToFit="0" vertical="center" wrapText="0"/>
    </xf>
    <xf borderId="0" fillId="0" fontId="28" numFmtId="0" xfId="0" applyAlignment="1" applyFont="1">
      <alignment readingOrder="0" shrinkToFit="0" vertical="center" wrapText="0"/>
    </xf>
    <xf borderId="1" fillId="0" fontId="28" numFmtId="0" xfId="0" applyAlignment="1" applyBorder="1" applyFont="1">
      <alignment horizontal="center" readingOrder="0" shrinkToFit="0" vertical="center" wrapText="0"/>
    </xf>
    <xf borderId="1" fillId="0" fontId="28" numFmtId="0" xfId="0" applyAlignment="1" applyBorder="1" applyFont="1">
      <alignment horizontal="center" shrinkToFit="0" vertical="center" wrapText="0"/>
    </xf>
    <xf borderId="1" fillId="6" fontId="28" numFmtId="0" xfId="0" applyAlignment="1" applyBorder="1" applyFont="1">
      <alignment horizontal="center" readingOrder="0" shrinkToFit="0" vertical="center" wrapText="0"/>
    </xf>
    <xf borderId="0" fillId="0" fontId="28" numFmtId="0" xfId="0" applyAlignment="1" applyFont="1">
      <alignment readingOrder="0" shrinkToFit="0" vertical="center" wrapText="1"/>
    </xf>
    <xf quotePrefix="1" borderId="1" fillId="0" fontId="28" numFmtId="0" xfId="0" applyAlignment="1" applyBorder="1" applyFont="1">
      <alignment horizontal="center" readingOrder="0" shrinkToFit="0" vertical="center" wrapText="0"/>
    </xf>
    <xf borderId="1" fillId="2" fontId="28" numFmtId="9" xfId="0" applyAlignment="1" applyBorder="1" applyFont="1" applyNumberFormat="1">
      <alignment horizontal="center" shrinkToFit="0" vertical="center" wrapText="0"/>
    </xf>
    <xf borderId="1" fillId="6" fontId="28" numFmtId="9" xfId="0" applyAlignment="1" applyBorder="1" applyFont="1" applyNumberFormat="1">
      <alignment horizontal="center" shrinkToFit="0" vertical="center" wrapText="0"/>
    </xf>
    <xf borderId="1" fillId="2" fontId="28" numFmtId="0" xfId="0" applyAlignment="1" applyBorder="1" applyFont="1">
      <alignment horizontal="center" shrinkToFit="0" vertical="center" wrapText="0"/>
    </xf>
    <xf borderId="1" fillId="6" fontId="28" numFmtId="0" xfId="0" applyAlignment="1" applyBorder="1" applyFont="1">
      <alignment horizontal="center" shrinkToFit="0" vertical="center" wrapText="0"/>
    </xf>
    <xf borderId="1" fillId="4" fontId="28" numFmtId="0" xfId="0" applyAlignment="1" applyBorder="1" applyFont="1">
      <alignment horizontal="center" readingOrder="0" shrinkToFit="0" vertical="center" wrapText="1"/>
    </xf>
    <xf borderId="1" fillId="2" fontId="28" numFmtId="0" xfId="0" applyAlignment="1" applyBorder="1" applyFont="1">
      <alignment horizontal="center" readingOrder="0" shrinkToFit="0" vertical="center" wrapText="1"/>
    </xf>
    <xf borderId="1" fillId="2" fontId="28" numFmtId="9" xfId="0" applyAlignment="1" applyBorder="1" applyFont="1" applyNumberFormat="1">
      <alignment horizontal="center" readingOrder="0" shrinkToFit="0" vertical="center" wrapText="1"/>
    </xf>
    <xf borderId="1" fillId="2" fontId="28" numFmtId="0" xfId="0" applyAlignment="1" applyBorder="1" applyFont="1">
      <alignment horizontal="center" shrinkToFit="0" vertical="center" wrapText="1"/>
    </xf>
    <xf borderId="0" fillId="0" fontId="28" numFmtId="0" xfId="0" applyAlignment="1" applyFont="1">
      <alignment vertical="center"/>
    </xf>
    <xf borderId="0" fillId="0" fontId="28" numFmtId="0" xfId="0" applyAlignment="1" applyFont="1">
      <alignment horizontal="center" vertical="center"/>
    </xf>
    <xf borderId="1" fillId="2" fontId="28" numFmtId="0" xfId="0" applyAlignment="1" applyBorder="1" applyFont="1">
      <alignment horizontal="center" readingOrder="0" vertical="center"/>
    </xf>
    <xf borderId="0" fillId="0" fontId="28" numFmtId="0" xfId="0" applyAlignment="1" applyFont="1">
      <alignment horizontal="center" readingOrder="0" vertical="center"/>
    </xf>
    <xf borderId="23" fillId="0" fontId="360" numFmtId="0" xfId="0" applyAlignment="1" applyBorder="1" applyFont="1">
      <alignment readingOrder="0" shrinkToFit="0" vertical="center" wrapText="1"/>
    </xf>
    <xf borderId="6" fillId="0" fontId="336" numFmtId="0" xfId="0" applyAlignment="1" applyBorder="1" applyFont="1">
      <alignment shrinkToFit="0" vertical="center" wrapText="1"/>
    </xf>
    <xf borderId="23" fillId="0" fontId="336" numFmtId="0" xfId="0" applyAlignment="1" applyBorder="1" applyFont="1">
      <alignment shrinkToFit="0" vertical="center" wrapText="1"/>
    </xf>
    <xf borderId="15" fillId="0" fontId="336" numFmtId="0" xfId="0" applyAlignment="1" applyBorder="1" applyFont="1">
      <alignment shrinkToFit="0" vertical="center" wrapText="1"/>
    </xf>
    <xf borderId="22" fillId="0" fontId="3" numFmtId="0" xfId="0" applyAlignment="1" applyBorder="1" applyFont="1">
      <alignment horizontal="center" readingOrder="0" shrinkToFit="0" vertical="center" wrapText="0"/>
    </xf>
    <xf borderId="23" fillId="0" fontId="361" numFmtId="0" xfId="0" applyAlignment="1" applyBorder="1" applyFont="1">
      <alignment readingOrder="0" shrinkToFit="0" vertical="center" wrapText="1"/>
    </xf>
    <xf borderId="6" fillId="0" fontId="1" numFmtId="0" xfId="0" applyAlignment="1" applyBorder="1" applyFont="1">
      <alignment horizontal="right" shrinkToFit="0" vertical="center" wrapText="1"/>
    </xf>
    <xf borderId="6" fillId="0" fontId="1" numFmtId="0" xfId="0" applyAlignment="1" applyBorder="1" applyFont="1">
      <alignment horizontal="center" readingOrder="0" shrinkToFit="0" vertical="center" wrapText="1"/>
    </xf>
    <xf borderId="6" fillId="0" fontId="1" numFmtId="0" xfId="0" applyAlignment="1" applyBorder="1" applyFont="1">
      <alignment horizontal="right" readingOrder="0" shrinkToFit="0" vertical="center" wrapText="1"/>
    </xf>
    <xf borderId="6" fillId="0" fontId="212" numFmtId="0" xfId="0" applyAlignment="1" applyBorder="1" applyFont="1">
      <alignment readingOrder="0" shrinkToFit="0" vertical="center" wrapText="1"/>
    </xf>
    <xf borderId="23" fillId="0" fontId="107" numFmtId="0" xfId="0" applyAlignment="1" applyBorder="1" applyFont="1">
      <alignment shrinkToFit="0" vertical="center" wrapText="1"/>
    </xf>
    <xf borderId="6" fillId="0" fontId="362" numFmtId="0" xfId="0" applyAlignment="1" applyBorder="1" applyFont="1">
      <alignment shrinkToFit="0" vertical="center" wrapText="1"/>
    </xf>
    <xf borderId="23" fillId="0" fontId="21" numFmtId="0" xfId="0" applyAlignment="1" applyBorder="1" applyFont="1">
      <alignment shrinkToFit="0" vertical="center" wrapText="1"/>
    </xf>
    <xf borderId="15" fillId="0" fontId="21" numFmtId="0" xfId="0" applyAlignment="1" applyBorder="1" applyFont="1">
      <alignment shrinkToFit="0" vertical="center" wrapText="1"/>
    </xf>
    <xf borderId="23" fillId="0" fontId="21" numFmtId="0" xfId="0" applyAlignment="1" applyBorder="1" applyFont="1">
      <alignment shrinkToFit="0" vertical="center" wrapText="1"/>
    </xf>
  </cellXfs>
  <cellStyles count="1">
    <cellStyle xfId="0" name="Normal" builtinId="0"/>
  </cellStyles>
  <dxfs count="12">
    <dxf>
      <font/>
      <fill>
        <patternFill patternType="solid">
          <fgColor rgb="FFD9D9D9"/>
          <bgColor rgb="FFD9D9D9"/>
        </patternFill>
      </fill>
      <border/>
    </dxf>
    <dxf>
      <font/>
      <fill>
        <patternFill patternType="solid">
          <fgColor rgb="FF69E5FD"/>
          <bgColor rgb="FF69E5FD"/>
        </patternFill>
      </fill>
      <border/>
    </dxf>
    <dxf>
      <font/>
      <fill>
        <patternFill patternType="solid">
          <fgColor rgb="FFFD61A5"/>
          <bgColor rgb="FFFD61A5"/>
        </patternFill>
      </fill>
      <border/>
    </dxf>
    <dxf>
      <font/>
      <fill>
        <patternFill patternType="solid">
          <fgColor rgb="FFB7E1CD"/>
          <bgColor rgb="FFB7E1CD"/>
        </patternFill>
      </fill>
      <border/>
    </dxf>
    <dxf>
      <font/>
      <fill>
        <patternFill patternType="solid">
          <fgColor rgb="FF9E9E9E"/>
          <bgColor rgb="FF9E9E9E"/>
        </patternFill>
      </fill>
      <border/>
    </dxf>
    <dxf>
      <font>
        <color rgb="FFF3F3F3"/>
      </font>
      <fill>
        <patternFill patternType="solid">
          <fgColor rgb="FF000000"/>
          <bgColor rgb="FF000000"/>
        </patternFill>
      </fill>
      <border/>
    </dxf>
    <dxf>
      <font/>
      <fill>
        <patternFill patternType="solid">
          <fgColor rgb="FF46D8FF"/>
          <bgColor rgb="FF46D8FF"/>
        </patternFill>
      </fill>
      <border/>
    </dxf>
    <dxf>
      <font/>
      <fill>
        <patternFill patternType="solid">
          <fgColor rgb="FFFF6B7C"/>
          <bgColor rgb="FFFF6B7C"/>
        </patternFill>
      </fill>
      <border/>
    </dxf>
    <dxf>
      <font/>
      <fill>
        <patternFill patternType="solid">
          <fgColor rgb="FFBFD413"/>
          <bgColor rgb="FFBFD413"/>
        </patternFill>
      </fill>
      <border/>
    </dxf>
    <dxf>
      <font>
        <color rgb="FFEFEFEF"/>
      </font>
      <fill>
        <patternFill patternType="solid">
          <fgColor rgb="FF666666"/>
          <bgColor rgb="FF666666"/>
        </patternFill>
      </fill>
      <border/>
    </dxf>
    <dxf>
      <font/>
      <fill>
        <patternFill patternType="solid">
          <fgColor rgb="FF80E6D7"/>
          <bgColor rgb="FF80E6D7"/>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31</xdr:col>
      <xdr:colOff>0</xdr:colOff>
      <xdr:row>660</xdr:row>
      <xdr:rowOff>0</xdr:rowOff>
    </xdr:from>
    <xdr:ext cx="4191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661</xdr:row>
      <xdr:rowOff>0</xdr:rowOff>
    </xdr:from>
    <xdr:ext cx="4191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kakao.agit.in/g/226929/wall/34670004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iki.daumkakao.com/pages/viewpage.action?pageId=590401817" TargetMode="External"/><Relationship Id="rId3" Type="http://schemas.openxmlformats.org/officeDocument/2006/relationships/hyperlink" Target="https://wiki.daumkakao.com/spaces/KQA/pages/1695308935/%EB%A6%AC%EA%B7%B8%EB%A0%88%EC%85%98+%ED%85%8C%EC%8A%A4%ED%8A%B8+%EC%88%98%ED%96%89+%EA%B3%84%ED%9A%8D+%EB%B3%80%EA%B2%BD_3rd_v0.9" TargetMode="External"/><Relationship Id="rId4" Type="http://schemas.openxmlformats.org/officeDocument/2006/relationships/hyperlink" Target="https://docs.google.com/spreadsheets/d/19jqg-4Ff0yN5IPCi-Kubo9lK5n9UVKoYZg24agpd02I/edit?gid=2028977083" TargetMode="External"/><Relationship Id="rId5" Type="http://schemas.openxmlformats.org/officeDocument/2006/relationships/hyperlink" Target="https://docs.google.com/spreadsheets/d/1EdLypCGqZUGtvVFZ9VY_oT3TVhyevF8JCKVRlT0BTS8/edit?gid=798370320" TargetMode="External"/><Relationship Id="rId6" Type="http://schemas.openxmlformats.org/officeDocument/2006/relationships/drawing" Target="../drawings/drawing3.xml"/><Relationship Id="rId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jira.daumkakao.com/browse/PLATF-6453" TargetMode="External"/><Relationship Id="rId2" Type="http://schemas.openxmlformats.org/officeDocument/2006/relationships/hyperlink" Target="https://jira.daumkakao.com/browse/PLATF-6417" TargetMode="External"/><Relationship Id="rId3" Type="http://schemas.openxmlformats.org/officeDocument/2006/relationships/hyperlink" Target="https://jira.daumkakao.com/issues/?jql=labels%20%3D%202606%EB%A6%AC%ED%80%B4%EB%93%9C%EA%B8%80%EB%9D%BC%EC%8A%A4" TargetMode="External"/><Relationship Id="rId4" Type="http://schemas.openxmlformats.org/officeDocument/2006/relationships/hyperlink" Target="https://jira.daumkakao.com/browse/PLATF-6199" TargetMode="External"/><Relationship Id="rId11" Type="http://schemas.openxmlformats.org/officeDocument/2006/relationships/drawing" Target="../drawings/drawing4.xml"/><Relationship Id="rId10" Type="http://schemas.openxmlformats.org/officeDocument/2006/relationships/hyperlink" Target="https://jira.daumkakao.com/browse/ITEAM-32917" TargetMode="External"/><Relationship Id="rId9" Type="http://schemas.openxmlformats.org/officeDocument/2006/relationships/hyperlink" Target="https://jira.daumkakao.com/browse/ATEAM-27857" TargetMode="External"/><Relationship Id="rId5" Type="http://schemas.openxmlformats.org/officeDocument/2006/relationships/hyperlink" Target="https://jira.daumkakao.com/browse/PLATF-6367" TargetMode="External"/><Relationship Id="rId6" Type="http://schemas.openxmlformats.org/officeDocument/2006/relationships/hyperlink" Target="https://jira.daumkakao.com/browse/EMOTICON-9571" TargetMode="External"/><Relationship Id="rId7" Type="http://schemas.openxmlformats.org/officeDocument/2006/relationships/hyperlink" Target="https://jira.daumkakao.com/browse/EMOTICON-9524" TargetMode="External"/><Relationship Id="rId8" Type="http://schemas.openxmlformats.org/officeDocument/2006/relationships/hyperlink" Target="https://jira.daumkakao.com/browse/ATEAM-27892"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jira.daumkakao.com/browse/ITEAM-28999" TargetMode="External"/><Relationship Id="rId3" Type="http://schemas.openxmlformats.org/officeDocument/2006/relationships/hyperlink" Target="https://wiki.daumkakao.com/pages/viewpage.action?pageId=1243917894" TargetMode="External"/><Relationship Id="rId4" Type="http://schemas.openxmlformats.org/officeDocument/2006/relationships/hyperlink" Target="https://wiki.daumkakao.com/pages/viewpage.action?pageId=914550563" TargetMode="External"/><Relationship Id="rId11" Type="http://schemas.openxmlformats.org/officeDocument/2006/relationships/vmlDrawing" Target="../drawings/vmlDrawing3.vml"/><Relationship Id="rId10" Type="http://schemas.openxmlformats.org/officeDocument/2006/relationships/drawing" Target="../drawings/drawing5.xml"/><Relationship Id="rId9" Type="http://schemas.openxmlformats.org/officeDocument/2006/relationships/hyperlink" Target="https://jira.daumkakao.com/browse/QATEAM-12664" TargetMode="External"/><Relationship Id="rId5" Type="http://schemas.openxmlformats.org/officeDocument/2006/relationships/hyperlink" Target="https://jira.daumkakao.com/browse/ITEAM-16350" TargetMode="External"/><Relationship Id="rId6" Type="http://schemas.openxmlformats.org/officeDocument/2006/relationships/hyperlink" Target="https://mobil.daumkakao.io/" TargetMode="External"/><Relationship Id="rId7" Type="http://schemas.openxmlformats.org/officeDocument/2006/relationships/hyperlink" Target="https://appcenter.onkakao.net/apps/43e0fa01-f36e-4df4-bee0-941dd7f22bed/releases/6913" TargetMode="External"/><Relationship Id="rId8" Type="http://schemas.openxmlformats.org/officeDocument/2006/relationships/hyperlink" Target="https://wiki.daumkakao.com/pages/viewpage.action?pageId=1100922960"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20WAeHhEtno_Ne9bmyjm_Gat3WT3ehz0kdNxmyhKdyQ/edit?gid=5040221" TargetMode="External"/><Relationship Id="rId3" Type="http://schemas.openxmlformats.org/officeDocument/2006/relationships/hyperlink" Target="https://jira.daumkakao.com/browse/QATEAM-13474" TargetMode="External"/><Relationship Id="rId4" Type="http://schemas.openxmlformats.org/officeDocument/2006/relationships/hyperlink" Target="https://talk-admin.kakaosecure.net/force_auth_method_for_phone_number" TargetMode="External"/><Relationship Id="rId10" Type="http://schemas.openxmlformats.org/officeDocument/2006/relationships/vmlDrawing" Target="../drawings/vmlDrawing5.vml"/><Relationship Id="rId9" Type="http://schemas.openxmlformats.org/officeDocument/2006/relationships/drawing" Target="../drawings/drawing7.xml"/><Relationship Id="rId5" Type="http://schemas.openxmlformats.org/officeDocument/2006/relationships/hyperlink" Target="https://jira.daumkakao.com/browse/ATEAM-23974" TargetMode="External"/><Relationship Id="rId6" Type="http://schemas.openxmlformats.org/officeDocument/2006/relationships/hyperlink" Target="https://sandbox-admin-account.kakao.com/blocked_domains" TargetMode="External"/><Relationship Id="rId7" Type="http://schemas.openxmlformats.org/officeDocument/2006/relationships/hyperlink" Target="https://admin.talk.kakao.com/pstn_rules" TargetMode="External"/><Relationship Id="rId8" Type="http://schemas.openxmlformats.org/officeDocument/2006/relationships/hyperlink" Target="mailto:crystal.k@kakaocorp.com"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jira.daumkakao.com/browse/QATEAM-8959" TargetMode="External"/><Relationship Id="rId3" Type="http://schemas.openxmlformats.org/officeDocument/2006/relationships/hyperlink" Target="https://jira.daumkakao.com/browse/QATEAM-7432" TargetMode="External"/><Relationship Id="rId4" Type="http://schemas.openxmlformats.org/officeDocument/2006/relationships/drawing" Target="../drawings/drawing8.xml"/><Relationship Id="rId5"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jira.daumkakao.com/browse/ATEAM-25468" TargetMode="External"/><Relationship Id="rId3" Type="http://schemas.openxmlformats.org/officeDocument/2006/relationships/hyperlink" Target="https://jira.daumkakao.com/browse/QATEAM-12838" TargetMode="External"/><Relationship Id="rId4" Type="http://schemas.openxmlformats.org/officeDocument/2006/relationships/hyperlink" Target="https://jira.daumkakao.com/browse/ATEAM-15560" TargetMode="External"/><Relationship Id="rId11" Type="http://schemas.openxmlformats.org/officeDocument/2006/relationships/drawing" Target="../drawings/drawing10.xml"/><Relationship Id="rId10" Type="http://schemas.openxmlformats.org/officeDocument/2006/relationships/hyperlink" Target="https://jira.daumkakao.com/browse/QATEAM-10420" TargetMode="External"/><Relationship Id="rId12" Type="http://schemas.openxmlformats.org/officeDocument/2006/relationships/vmlDrawing" Target="../drawings/vmlDrawing8.vml"/><Relationship Id="rId9" Type="http://schemas.openxmlformats.org/officeDocument/2006/relationships/hyperlink" Target="https://jira.daumkakao.com/browse/QATEAM-5938" TargetMode="External"/><Relationship Id="rId5" Type="http://schemas.openxmlformats.org/officeDocument/2006/relationships/hyperlink" Target="https://jira.daumkakao.com/browse/QATEAM-8181" TargetMode="External"/><Relationship Id="rId6" Type="http://schemas.openxmlformats.org/officeDocument/2006/relationships/hyperlink" Target="https://jira.daumkakao.com/browse/QATEAM-8174" TargetMode="External"/><Relationship Id="rId7" Type="http://schemas.openxmlformats.org/officeDocument/2006/relationships/hyperlink" Target="https://jira.daumkakao.com/browse/KLOUD-768" TargetMode="External"/><Relationship Id="rId8" Type="http://schemas.openxmlformats.org/officeDocument/2006/relationships/hyperlink" Target="https://jira.daumkakao.com/browse/QATEAM-8525"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mailto:sophia.0@kakaocorp.com" TargetMode="External"/><Relationship Id="rId42" Type="http://schemas.openxmlformats.org/officeDocument/2006/relationships/hyperlink" Target="https://jira.daumkakao.com/browse/ITEAM-27117" TargetMode="External"/><Relationship Id="rId41" Type="http://schemas.openxmlformats.org/officeDocument/2006/relationships/hyperlink" Target="https://jira.daumkakao.com/browse/QATEAM-3958" TargetMode="External"/><Relationship Id="rId44" Type="http://schemas.openxmlformats.org/officeDocument/2006/relationships/hyperlink" Target="https://drive.google.com/file/d/1-gh3uqdcLnsqplk0ZSyHcuAWm4woOQX7/view?usp=drive_link" TargetMode="External"/><Relationship Id="rId43" Type="http://schemas.openxmlformats.org/officeDocument/2006/relationships/hyperlink" Target="https://drive.google.com/file/d/103y4LbfkfOS5TBtYKu8z2lIxGcU2Dm_E/view?usp=drive_link" TargetMode="External"/><Relationship Id="rId46" Type="http://schemas.openxmlformats.org/officeDocument/2006/relationships/hyperlink" Target="https://drive.google.com/drive/folders/1cj_VUPzTRrlQvDmMV4V7BSRZ4pfoGvpJ" TargetMode="External"/><Relationship Id="rId45" Type="http://schemas.openxmlformats.org/officeDocument/2006/relationships/hyperlink" Target="https://jira.daumkakao.com/browse/ATEAM-20603" TargetMode="External"/><Relationship Id="rId1" Type="http://schemas.openxmlformats.org/officeDocument/2006/relationships/comments" Target="../comments9.xml"/><Relationship Id="rId2" Type="http://schemas.openxmlformats.org/officeDocument/2006/relationships/hyperlink" Target="https://jira.daumkakao.com/browse/OPENCHATQA-7" TargetMode="External"/><Relationship Id="rId3" Type="http://schemas.openxmlformats.org/officeDocument/2006/relationships/hyperlink" Target="https://jira.daumkakao.com/browse/QATEAM-13444" TargetMode="External"/><Relationship Id="rId4" Type="http://schemas.openxmlformats.org/officeDocument/2006/relationships/hyperlink" Target="https://jira.daumkakao.com/browse/QATEAM-3903" TargetMode="External"/><Relationship Id="rId9" Type="http://schemas.openxmlformats.org/officeDocument/2006/relationships/hyperlink" Target="https://jira.daumkakao.com/browse/ATEAM-23723" TargetMode="External"/><Relationship Id="rId48" Type="http://schemas.openxmlformats.org/officeDocument/2006/relationships/hyperlink" Target="https://jira.daumkakao.com/browse/QATEAM-1385" TargetMode="External"/><Relationship Id="rId47" Type="http://schemas.openxmlformats.org/officeDocument/2006/relationships/hyperlink" Target="https://jira.daumkakao.com/browse/ITEAM-26706" TargetMode="External"/><Relationship Id="rId49" Type="http://schemas.openxmlformats.org/officeDocument/2006/relationships/hyperlink" Target="https://jira.daumkakao.com/browse/ATEAM-22767" TargetMode="External"/><Relationship Id="rId5" Type="http://schemas.openxmlformats.org/officeDocument/2006/relationships/hyperlink" Target="https://jira.daumkakao.com/browse/QATEAM-13450" TargetMode="External"/><Relationship Id="rId6" Type="http://schemas.openxmlformats.org/officeDocument/2006/relationships/hyperlink" Target="https://jira.daumkakao.com/browse/QATEAM-10377" TargetMode="External"/><Relationship Id="rId7" Type="http://schemas.openxmlformats.org/officeDocument/2006/relationships/hyperlink" Target="https://jira.daumkakao.com/browse/ATEAM-6402" TargetMode="External"/><Relationship Id="rId8" Type="http://schemas.openxmlformats.org/officeDocument/2006/relationships/hyperlink" Target="https://jira.daumkakao.com/browse/ATEAM-13946" TargetMode="External"/><Relationship Id="rId31" Type="http://schemas.openxmlformats.org/officeDocument/2006/relationships/hyperlink" Target="https://jira.daumkakao.com/browse/QATEAM-3983" TargetMode="External"/><Relationship Id="rId30" Type="http://schemas.openxmlformats.org/officeDocument/2006/relationships/hyperlink" Target="https://jira.daumkakao.com/browse/QATEAM-787" TargetMode="External"/><Relationship Id="rId33" Type="http://schemas.openxmlformats.org/officeDocument/2006/relationships/hyperlink" Target="mailto:ssoya.may@kakaocorp.com" TargetMode="External"/><Relationship Id="rId32" Type="http://schemas.openxmlformats.org/officeDocument/2006/relationships/hyperlink" Target="https://wiki.daumkakao.com/x/AGkjXQ" TargetMode="External"/><Relationship Id="rId35" Type="http://schemas.openxmlformats.org/officeDocument/2006/relationships/hyperlink" Target="https://jira.daumkakao.com/browse/PLATF-5192" TargetMode="External"/><Relationship Id="rId34" Type="http://schemas.openxmlformats.org/officeDocument/2006/relationships/hyperlink" Target="https://jira.daumkakao.com/browse/PLATF-5192" TargetMode="External"/><Relationship Id="rId37" Type="http://schemas.openxmlformats.org/officeDocument/2006/relationships/hyperlink" Target="https://jira.daumkakao.com/browse/QATEAM-7625" TargetMode="External"/><Relationship Id="rId36" Type="http://schemas.openxmlformats.org/officeDocument/2006/relationships/hyperlink" Target="https://jira.daumkakao.com/browse/QATEAM-7587" TargetMode="External"/><Relationship Id="rId39" Type="http://schemas.openxmlformats.org/officeDocument/2006/relationships/hyperlink" Target="https://jira.daumkakao.com/browse/ITEAM-27102" TargetMode="External"/><Relationship Id="rId38" Type="http://schemas.openxmlformats.org/officeDocument/2006/relationships/hyperlink" Target="https://jira.daumkakao.com/browse/ITEAM-27240" TargetMode="External"/><Relationship Id="rId62" Type="http://schemas.openxmlformats.org/officeDocument/2006/relationships/hyperlink" Target="https://jira.daumkakao.com/browse/ITEAM-28116" TargetMode="External"/><Relationship Id="rId61" Type="http://schemas.openxmlformats.org/officeDocument/2006/relationships/hyperlink" Target="https://jira.daumkakao.com/browse/ITEAM-25465" TargetMode="External"/><Relationship Id="rId20" Type="http://schemas.openxmlformats.org/officeDocument/2006/relationships/hyperlink" Target="https://docs.google.com/spreadsheets/d/1pSEBj6T2sBe4YRZU4nzBEQyY-qQ9qO7FRUefeqliaOo/edit" TargetMode="External"/><Relationship Id="rId64" Type="http://schemas.openxmlformats.org/officeDocument/2006/relationships/hyperlink" Target="https://jira.daumkakao.com/browse/ITEAM-26955" TargetMode="External"/><Relationship Id="rId63" Type="http://schemas.openxmlformats.org/officeDocument/2006/relationships/hyperlink" Target="https://jira.daumkakao.com/browse/ITEAM-26955" TargetMode="External"/><Relationship Id="rId22" Type="http://schemas.openxmlformats.org/officeDocument/2006/relationships/hyperlink" Target="https://jira.daumkakao.com/browse/QATEAM-8952" TargetMode="External"/><Relationship Id="rId66" Type="http://schemas.openxmlformats.org/officeDocument/2006/relationships/hyperlink" Target="mailto:ssoya.may@kakaocorp.com" TargetMode="External"/><Relationship Id="rId21" Type="http://schemas.openxmlformats.org/officeDocument/2006/relationships/hyperlink" Target="https://jira.daumkakao.com/browse/QATEAM-805" TargetMode="External"/><Relationship Id="rId65" Type="http://schemas.openxmlformats.org/officeDocument/2006/relationships/hyperlink" Target="https://jira.daumkakao.com/browse/ITEAM-24469" TargetMode="External"/><Relationship Id="rId24" Type="http://schemas.openxmlformats.org/officeDocument/2006/relationships/hyperlink" Target="https://wiki.daumkakao.com/pages/viewpage.action?pageId=1189069366" TargetMode="External"/><Relationship Id="rId68" Type="http://schemas.openxmlformats.org/officeDocument/2006/relationships/drawing" Target="../drawings/drawing11.xml"/><Relationship Id="rId23" Type="http://schemas.openxmlformats.org/officeDocument/2006/relationships/hyperlink" Target="https://docs.google.com/spreadsheets/d/120WAeHhEtno_Ne9bmyjm_Gat3WT3ehz0kdNxmyhKdyQ/edit?gid=473573344" TargetMode="External"/><Relationship Id="rId67" Type="http://schemas.openxmlformats.org/officeDocument/2006/relationships/hyperlink" Target="https://jira.daumkakao.com/browse/ATEAM-24344" TargetMode="External"/><Relationship Id="rId60" Type="http://schemas.openxmlformats.org/officeDocument/2006/relationships/hyperlink" Target="https://jira.daumkakao.com/browse/ATEAM-11735" TargetMode="External"/><Relationship Id="rId26" Type="http://schemas.openxmlformats.org/officeDocument/2006/relationships/hyperlink" Target="https://jira.daumkakao.com/browse/ITEAM-18600" TargetMode="External"/><Relationship Id="rId25" Type="http://schemas.openxmlformats.org/officeDocument/2006/relationships/hyperlink" Target="https://jira.daumkakao.com/browse/ITEAM-16986" TargetMode="External"/><Relationship Id="rId69" Type="http://schemas.openxmlformats.org/officeDocument/2006/relationships/vmlDrawing" Target="../drawings/vmlDrawing9.vml"/><Relationship Id="rId28" Type="http://schemas.openxmlformats.org/officeDocument/2006/relationships/hyperlink" Target="https://wiki.daumkakao.com/x/AGkjXQ" TargetMode="External"/><Relationship Id="rId27" Type="http://schemas.openxmlformats.org/officeDocument/2006/relationships/hyperlink" Target="https://jira.daumkakao.com/browse/QATEAM-840" TargetMode="External"/><Relationship Id="rId29" Type="http://schemas.openxmlformats.org/officeDocument/2006/relationships/hyperlink" Target="https://jira.daumkakao.com/browse/QATEAM-12591" TargetMode="External"/><Relationship Id="rId51" Type="http://schemas.openxmlformats.org/officeDocument/2006/relationships/hyperlink" Target="mailto:crystal.k@kakaocorp.com" TargetMode="External"/><Relationship Id="rId50" Type="http://schemas.openxmlformats.org/officeDocument/2006/relationships/hyperlink" Target="https://jira.daumkakao.com/browse/QATEAM-8952" TargetMode="External"/><Relationship Id="rId53" Type="http://schemas.openxmlformats.org/officeDocument/2006/relationships/hyperlink" Target="https://jira.daumkakao.com/browse/ITEAM-22530" TargetMode="External"/><Relationship Id="rId52" Type="http://schemas.openxmlformats.org/officeDocument/2006/relationships/hyperlink" Target="mailto:ssoya.may@kakaocorp.com" TargetMode="External"/><Relationship Id="rId11" Type="http://schemas.openxmlformats.org/officeDocument/2006/relationships/hyperlink" Target="https://jira.daumkakao.com/browse/ATEAM-9750" TargetMode="External"/><Relationship Id="rId55" Type="http://schemas.openxmlformats.org/officeDocument/2006/relationships/hyperlink" Target="http://yyyy.mm/" TargetMode="External"/><Relationship Id="rId10" Type="http://schemas.openxmlformats.org/officeDocument/2006/relationships/hyperlink" Target="https://jira.daumkakao.com/browse/QATEAM-9007" TargetMode="External"/><Relationship Id="rId54" Type="http://schemas.openxmlformats.org/officeDocument/2006/relationships/hyperlink" Target="https://jira.daumkakao.com/browse/ITEAM-21997" TargetMode="External"/><Relationship Id="rId13" Type="http://schemas.openxmlformats.org/officeDocument/2006/relationships/hyperlink" Target="http://www.daum.net/" TargetMode="External"/><Relationship Id="rId57" Type="http://schemas.openxmlformats.org/officeDocument/2006/relationships/hyperlink" Target="https://wiki.daumkakao.com/pages/viewpage.action?pageId=1187091435" TargetMode="External"/><Relationship Id="rId12" Type="http://schemas.openxmlformats.org/officeDocument/2006/relationships/hyperlink" Target="https://jira.daumkakao.com/browse/ATEAM-23876" TargetMode="External"/><Relationship Id="rId56" Type="http://schemas.openxmlformats.org/officeDocument/2006/relationships/hyperlink" Target="mailto:sophia.0@kakaocorp.com" TargetMode="External"/><Relationship Id="rId15" Type="http://schemas.openxmlformats.org/officeDocument/2006/relationships/hyperlink" Target="https://jira.daumkakao.com/browse/ATEAM-21860" TargetMode="External"/><Relationship Id="rId59" Type="http://schemas.openxmlformats.org/officeDocument/2006/relationships/hyperlink" Target="https://jira.daumkakao.com/browse/ATEAM-11735" TargetMode="External"/><Relationship Id="rId14" Type="http://schemas.openxmlformats.org/officeDocument/2006/relationships/hyperlink" Target="http://www.daum.net/" TargetMode="External"/><Relationship Id="rId58" Type="http://schemas.openxmlformats.org/officeDocument/2006/relationships/hyperlink" Target="https://jira.daumkakao.com/browse/ITEAM-25462" TargetMode="External"/><Relationship Id="rId17" Type="http://schemas.openxmlformats.org/officeDocument/2006/relationships/hyperlink" Target="https://jira.daumkakao.com/browse/ITEAM-23274" TargetMode="External"/><Relationship Id="rId16" Type="http://schemas.openxmlformats.org/officeDocument/2006/relationships/hyperlink" Target="https://jira.daumkakao.com/browse/ATEAM-19996" TargetMode="External"/><Relationship Id="rId19" Type="http://schemas.openxmlformats.org/officeDocument/2006/relationships/hyperlink" Target="https://wiki.daumkakao.com/pages/viewpage.action?pageId=1161908935" TargetMode="External"/><Relationship Id="rId18" Type="http://schemas.openxmlformats.org/officeDocument/2006/relationships/hyperlink" Target="https://jira.daumkakao.com/browse/QATEAM-12575"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jira.daumkakao.com/browse/ITEAM-23293" TargetMode="External"/><Relationship Id="rId3" Type="http://schemas.openxmlformats.org/officeDocument/2006/relationships/hyperlink" Target="https://jira.daumkakao.com/browse/ITEAM-23293" TargetMode="External"/><Relationship Id="rId4" Type="http://schemas.openxmlformats.org/officeDocument/2006/relationships/hyperlink" Target="https://jira.daumkakao.com/browse/ITEAM-23882" TargetMode="External"/><Relationship Id="rId5" Type="http://schemas.openxmlformats.org/officeDocument/2006/relationships/hyperlink" Target="https://jira.daumkakao.com/browse/ITEAM-24768" TargetMode="External"/><Relationship Id="rId6" Type="http://schemas.openxmlformats.org/officeDocument/2006/relationships/hyperlink" Target="https://e.kakao.com/mini_open?t_ch=web&amp;t_obj=mini_share_link&amp;t_src=emoticon" TargetMode="External"/><Relationship Id="rId7" Type="http://schemas.openxmlformats.org/officeDocument/2006/relationships/drawing" Target="../drawings/drawing12.xml"/><Relationship Id="rId8"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kko.to/IUdGfZWgSY" TargetMode="External"/><Relationship Id="rId3" Type="http://schemas.openxmlformats.org/officeDocument/2006/relationships/hyperlink" Target="https://jira.daumkakao.com/browse/OKCHEON-12663" TargetMode="External"/><Relationship Id="rId4" Type="http://schemas.openxmlformats.org/officeDocument/2006/relationships/hyperlink" Target="https://appcenter.onkakao.net/apps/8990267e-75fc-4a8a-b39d-0795582dba8d/releases/15" TargetMode="External"/><Relationship Id="rId9" Type="http://schemas.openxmlformats.org/officeDocument/2006/relationships/hyperlink" Target="https://jira.daumkakao.com/browse/QATEAM-2747" TargetMode="External"/><Relationship Id="rId5" Type="http://schemas.openxmlformats.org/officeDocument/2006/relationships/hyperlink" Target="https://jira.daumkakao.com/browse/ATEAM-18327" TargetMode="External"/><Relationship Id="rId6" Type="http://schemas.openxmlformats.org/officeDocument/2006/relationships/hyperlink" Target="https://wiki.daumkakao.com/pages/viewpage.action?pageId=1282215163" TargetMode="External"/><Relationship Id="rId7" Type="http://schemas.openxmlformats.org/officeDocument/2006/relationships/hyperlink" Target="https://jira.daumkakao.com/browse/QATEAM-2747" TargetMode="External"/><Relationship Id="rId8" Type="http://schemas.openxmlformats.org/officeDocument/2006/relationships/hyperlink" Target="https://jira.daumkakao.com/browse/QATEAM-2747" TargetMode="External"/><Relationship Id="rId31" Type="http://schemas.openxmlformats.org/officeDocument/2006/relationships/drawing" Target="../drawings/drawing13.xml"/><Relationship Id="rId30" Type="http://schemas.openxmlformats.org/officeDocument/2006/relationships/hyperlink" Target="https://jira.daumkakao.com/browse/QATEAM-2316" TargetMode="External"/><Relationship Id="rId32" Type="http://schemas.openxmlformats.org/officeDocument/2006/relationships/vmlDrawing" Target="../drawings/vmlDrawing11.vml"/><Relationship Id="rId20" Type="http://schemas.openxmlformats.org/officeDocument/2006/relationships/hyperlink" Target="https://wiki.daumkakao.com/pages/viewpage.action?pageId=1093373409" TargetMode="External"/><Relationship Id="rId22" Type="http://schemas.openxmlformats.org/officeDocument/2006/relationships/hyperlink" Target="https://wiki.daumkakao.com/pages/viewpage.action?pageId=1093372381" TargetMode="External"/><Relationship Id="rId21" Type="http://schemas.openxmlformats.org/officeDocument/2006/relationships/hyperlink" Target="https://jira.daumkakao.com/browse/QATEAM-6436" TargetMode="External"/><Relationship Id="rId24" Type="http://schemas.openxmlformats.org/officeDocument/2006/relationships/hyperlink" Target="https://kko.kakao.com/gnry_JwUES" TargetMode="External"/><Relationship Id="rId23" Type="http://schemas.openxmlformats.org/officeDocument/2006/relationships/hyperlink" Target="https://jira.daumkakao.com/browse/ATEAM-18288" TargetMode="External"/><Relationship Id="rId26" Type="http://schemas.openxmlformats.org/officeDocument/2006/relationships/hyperlink" Target="https://jira.daumkakao.com/browse/OKCHEON-12180" TargetMode="External"/><Relationship Id="rId25" Type="http://schemas.openxmlformats.org/officeDocument/2006/relationships/hyperlink" Target="https://kko.to/De2ZnF0KA2" TargetMode="External"/><Relationship Id="rId28" Type="http://schemas.openxmlformats.org/officeDocument/2006/relationships/hyperlink" Target="https://kko.to/De2ZnF0KA2" TargetMode="External"/><Relationship Id="rId27" Type="http://schemas.openxmlformats.org/officeDocument/2006/relationships/hyperlink" Target="https://wiki.daumkakao.com/pages/viewpage.action?pageId=1282215163" TargetMode="External"/><Relationship Id="rId29" Type="http://schemas.openxmlformats.org/officeDocument/2006/relationships/hyperlink" Target="https://kko.kakao.com/qS8F3qadIc" TargetMode="External"/><Relationship Id="rId11" Type="http://schemas.openxmlformats.org/officeDocument/2006/relationships/hyperlink" Target="https://jira.daumkakao.com/browse/ITEAM-27601" TargetMode="External"/><Relationship Id="rId10" Type="http://schemas.openxmlformats.org/officeDocument/2006/relationships/hyperlink" Target="https://jira.daumkakao.com/browse/QATEAM-13450" TargetMode="External"/><Relationship Id="rId13" Type="http://schemas.openxmlformats.org/officeDocument/2006/relationships/hyperlink" Target="https://jira.daumkakao.com/browse/KAKAOMAPSA-10782" TargetMode="External"/><Relationship Id="rId12" Type="http://schemas.openxmlformats.org/officeDocument/2006/relationships/hyperlink" Target="mailto:jinny.soo@kakaocorp.com" TargetMode="External"/><Relationship Id="rId15" Type="http://schemas.openxmlformats.org/officeDocument/2006/relationships/hyperlink" Target="https://jira.daumkakao.com/browse/QATEAM-1392" TargetMode="External"/><Relationship Id="rId14" Type="http://schemas.openxmlformats.org/officeDocument/2006/relationships/hyperlink" Target="https://jira.daumkakao.com/browse/ATEAM-23215" TargetMode="External"/><Relationship Id="rId17" Type="http://schemas.openxmlformats.org/officeDocument/2006/relationships/hyperlink" Target="https://jira.daumkakao.com/browse/ATEAM-19220" TargetMode="External"/><Relationship Id="rId16" Type="http://schemas.openxmlformats.org/officeDocument/2006/relationships/hyperlink" Target="https://jira.daumkakao.com/browse/ATEAM-19220" TargetMode="External"/><Relationship Id="rId19" Type="http://schemas.openxmlformats.org/officeDocument/2006/relationships/hyperlink" Target="https://my.kakao.com/product/bridge/DRIVE001/?t_src=kakaotalk&amp;t_ch=teamchat_member&amp;t_obj=link" TargetMode="External"/><Relationship Id="rId18" Type="http://schemas.openxmlformats.org/officeDocument/2006/relationships/hyperlink" Target="https://drive.kakao.com/web/teamchatGuide"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kko.to/IUdGfZWgSY" TargetMode="External"/><Relationship Id="rId3" Type="http://schemas.openxmlformats.org/officeDocument/2006/relationships/hyperlink" Target="http://kko.to/wjMx8gE1EC" TargetMode="External"/><Relationship Id="rId4" Type="http://schemas.openxmlformats.org/officeDocument/2006/relationships/hyperlink" Target="https://wiki.daumkakao.com/spaces/chatbubble/pages/1442229175/0.+%ED%94%BC%EB%93%9C+%EB%A7%90%ED%92%8D%EC%84%A0" TargetMode="External"/><Relationship Id="rId9" Type="http://schemas.openxmlformats.org/officeDocument/2006/relationships/hyperlink" Target="https://jira.daumkakao.com/browse/OKCHEON-10179" TargetMode="External"/><Relationship Id="rId5" Type="http://schemas.openxmlformats.org/officeDocument/2006/relationships/hyperlink" Target="https://jira.daumkakao.com/browse/QATEAM-10405" TargetMode="External"/><Relationship Id="rId6" Type="http://schemas.openxmlformats.org/officeDocument/2006/relationships/hyperlink" Target="https://jira.daumkakao.com/browse/QATEAM-10405" TargetMode="External"/><Relationship Id="rId7" Type="http://schemas.openxmlformats.org/officeDocument/2006/relationships/hyperlink" Target="https://jira.daumkakao.com/browse/OKCHEON-10197" TargetMode="External"/><Relationship Id="rId8" Type="http://schemas.openxmlformats.org/officeDocument/2006/relationships/hyperlink" Target="https://jira.daumkakao.com/browse/OKCHEON-10199" TargetMode="External"/><Relationship Id="rId11" Type="http://schemas.openxmlformats.org/officeDocument/2006/relationships/hyperlink" Target="https://jira.daumkakao.com/browse/OKCHEON-10179" TargetMode="External"/><Relationship Id="rId10" Type="http://schemas.openxmlformats.org/officeDocument/2006/relationships/hyperlink" Target="https://jira.daumkakao.com/browse/OKCHEON-10179" TargetMode="External"/><Relationship Id="rId13" Type="http://schemas.openxmlformats.org/officeDocument/2006/relationships/hyperlink" Target="https://jira.daumkakao.com/browse/QATEAM-12539" TargetMode="External"/><Relationship Id="rId12" Type="http://schemas.openxmlformats.org/officeDocument/2006/relationships/hyperlink" Target="https://dkt.agit.in/g/433970/wall/380569773" TargetMode="External"/><Relationship Id="rId15" Type="http://schemas.openxmlformats.org/officeDocument/2006/relationships/hyperlink" Target="https://jira.daumkakao.com/browse/QATEAM-10423" TargetMode="External"/><Relationship Id="rId14" Type="http://schemas.openxmlformats.org/officeDocument/2006/relationships/hyperlink" Target="https://jira.daumkakao.com/browse/QATEAM-1350" TargetMode="External"/><Relationship Id="rId17" Type="http://schemas.openxmlformats.org/officeDocument/2006/relationships/drawing" Target="../drawings/drawing14.xml"/><Relationship Id="rId16" Type="http://schemas.openxmlformats.org/officeDocument/2006/relationships/hyperlink" Target="https://jira.daumkakao.com/browse/OKCHEON-9814" TargetMode="External"/><Relationship Id="rId18"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shortform.kakao.com/contents/68b3f77165a56152279ea843" TargetMode="External"/><Relationship Id="rId3" Type="http://schemas.openxmlformats.org/officeDocument/2006/relationships/hyperlink" Target="https://kko.kakao.com/Ze_BXP7Kja)" TargetMode="External"/><Relationship Id="rId4" Type="http://schemas.openxmlformats.org/officeDocument/2006/relationships/hyperlink" Target="https://jira.daumkakao.com/browse/QATEAM-12548" TargetMode="External"/><Relationship Id="rId9" Type="http://schemas.openxmlformats.org/officeDocument/2006/relationships/hyperlink" Target="https://jira.daumkakao.com/browse/QATEAM-10371" TargetMode="External"/><Relationship Id="rId5" Type="http://schemas.openxmlformats.org/officeDocument/2006/relationships/hyperlink" Target="https://jira.daumkakao.com/browse/QATEAM-13443" TargetMode="External"/><Relationship Id="rId6" Type="http://schemas.openxmlformats.org/officeDocument/2006/relationships/hyperlink" Target="https://docs.google.com/presentation/d/1cr6tE8sKyeBL64J81OswTostlo35kr7yWGmWIz5ocrU/edit?slide=id.g3cf41d9377c_1_50" TargetMode="External"/><Relationship Id="rId7" Type="http://schemas.openxmlformats.org/officeDocument/2006/relationships/hyperlink" Target="https://shortform.kakao.com/contents/68dce871c5ad9f8e093cf6ba" TargetMode="External"/><Relationship Id="rId8" Type="http://schemas.openxmlformats.org/officeDocument/2006/relationships/hyperlink" Target="https://jira.daumkakao.com/browse/PLATF-5547" TargetMode="External"/><Relationship Id="rId11" Type="http://schemas.openxmlformats.org/officeDocument/2006/relationships/hyperlink" Target="https://docs.google.com/presentation/d/1A7fuWHojqLNnCkJqA88rv7TKhvhY6L9oONG0AETCfXI/edit?slide=id.g3b72f7afc48_1_2" TargetMode="External"/><Relationship Id="rId10" Type="http://schemas.openxmlformats.org/officeDocument/2006/relationships/hyperlink" Target="https://wiki.daumkakao.com/spaces/talkfeed/pages/2007288491/26%EB%85%84+2%EC%B0%A8+%EC%A7%80%EA%B8%88%EB%9C%A8%EB%8A%94%EC%88%8F%ED%8F%BC+%EA%B0%9C%ED%8E%B8" TargetMode="External"/><Relationship Id="rId13" Type="http://schemas.openxmlformats.org/officeDocument/2006/relationships/vmlDrawing" Target="../drawings/vmlDrawing13.vml"/><Relationship Id="rId1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jira.daumkakao.com/browse/ITEAM-20381" TargetMode="External"/><Relationship Id="rId3" Type="http://schemas.openxmlformats.org/officeDocument/2006/relationships/hyperlink" Target="https://support.apple.com/ko-kr/105103" TargetMode="External"/><Relationship Id="rId4" Type="http://schemas.openxmlformats.org/officeDocument/2006/relationships/hyperlink" Target="https://support.apple.com/ko-kr/105103" TargetMode="External"/><Relationship Id="rId9" Type="http://schemas.openxmlformats.org/officeDocument/2006/relationships/hyperlink" Target="https://support.apple.com/ko-kr/105103" TargetMode="External"/><Relationship Id="rId5" Type="http://schemas.openxmlformats.org/officeDocument/2006/relationships/hyperlink" Target="https://jira.daumkakao.com/browse/QATEAM-2321" TargetMode="External"/><Relationship Id="rId6" Type="http://schemas.openxmlformats.org/officeDocument/2006/relationships/hyperlink" Target="https://jira.daumkakao.com/browse/ITEAM-19237" TargetMode="External"/><Relationship Id="rId7" Type="http://schemas.openxmlformats.org/officeDocument/2006/relationships/hyperlink" Target="https://jira.daumkakao.com/browse/ATEAM-13960" TargetMode="External"/><Relationship Id="rId8" Type="http://schemas.openxmlformats.org/officeDocument/2006/relationships/hyperlink" Target="https://jira.daumkakao.com/browse/ATEAM-8922" TargetMode="External"/><Relationship Id="rId20" Type="http://schemas.openxmlformats.org/officeDocument/2006/relationships/hyperlink" Target="https://jira.daumkakao.com/browse/QATEAM-13496" TargetMode="External"/><Relationship Id="rId22" Type="http://schemas.openxmlformats.org/officeDocument/2006/relationships/hyperlink" Target="https://docs.google.com/presentation/d/1NDfbVKqrSRRxo-NdhuowocPm_tjJI8zXLWof6wVE1kI/edit?slide=id.g38880a1c3b3_5_33" TargetMode="External"/><Relationship Id="rId21" Type="http://schemas.openxmlformats.org/officeDocument/2006/relationships/hyperlink" Target="https://jira.daumkakao.com/browse/QATEAM-13500" TargetMode="External"/><Relationship Id="rId24" Type="http://schemas.openxmlformats.org/officeDocument/2006/relationships/vmlDrawing" Target="../drawings/vmlDrawing14.vml"/><Relationship Id="rId23" Type="http://schemas.openxmlformats.org/officeDocument/2006/relationships/drawing" Target="../drawings/drawing16.xml"/><Relationship Id="rId11" Type="http://schemas.openxmlformats.org/officeDocument/2006/relationships/hyperlink" Target="https://jira.daumkakao.com/browse/QATEAM-6874" TargetMode="External"/><Relationship Id="rId10" Type="http://schemas.openxmlformats.org/officeDocument/2006/relationships/hyperlink" Target="https://jira.daumkakao.com/browse/QATEAM-13452" TargetMode="External"/><Relationship Id="rId13" Type="http://schemas.openxmlformats.org/officeDocument/2006/relationships/hyperlink" Target="https://docs.google.com/spreadsheets/d/1WoW4dpChI2PiXWl3TO5R3c_Pxrf-u7TsbuOcAEV5Uck/edit" TargetMode="External"/><Relationship Id="rId12" Type="http://schemas.openxmlformats.org/officeDocument/2006/relationships/hyperlink" Target="https://jira.daumkakao.com/browse/ATEAM-16906" TargetMode="External"/><Relationship Id="rId15" Type="http://schemas.openxmlformats.org/officeDocument/2006/relationships/hyperlink" Target="https://jira.daumkakao.com/browse/QATEAM-12553" TargetMode="External"/><Relationship Id="rId14" Type="http://schemas.openxmlformats.org/officeDocument/2006/relationships/hyperlink" Target="https://jira.daumkakao.com/browse/QATEAM-12553" TargetMode="External"/><Relationship Id="rId17" Type="http://schemas.openxmlformats.org/officeDocument/2006/relationships/hyperlink" Target="https://jira.daumkakao.com/browse/QATEAM-248" TargetMode="External"/><Relationship Id="rId16" Type="http://schemas.openxmlformats.org/officeDocument/2006/relationships/hyperlink" Target="https://jira.daumkakao.com/browse/QATEAM-13483" TargetMode="External"/><Relationship Id="rId19" Type="http://schemas.openxmlformats.org/officeDocument/2006/relationships/hyperlink" Target="https://jira.daumkakao.com/browse/QATEAM-13484" TargetMode="External"/><Relationship Id="rId18" Type="http://schemas.openxmlformats.org/officeDocument/2006/relationships/hyperlink" Target="https://docs.google.com/spreadsheets/d/1a1BiIvuNSN6Ml_1yJOQN7k-5WnKIjqodPUat5aXe_Ag/edit?pli=1"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dkt.agit.in/g/433970/wall/359728021" TargetMode="External"/><Relationship Id="rId3" Type="http://schemas.openxmlformats.org/officeDocument/2006/relationships/hyperlink" Target="https://jira.daumkakao.com/browse/ATEAM-19481" TargetMode="External"/><Relationship Id="rId4" Type="http://schemas.openxmlformats.org/officeDocument/2006/relationships/hyperlink" Target="https://jira.daumkakao.com/browse/QATEAM-13513" TargetMode="External"/><Relationship Id="rId9" Type="http://schemas.openxmlformats.org/officeDocument/2006/relationships/hyperlink" Target="https://jira.daumkakao.com/browse/QATEAM-1454" TargetMode="External"/><Relationship Id="rId5" Type="http://schemas.openxmlformats.org/officeDocument/2006/relationships/hyperlink" Target="https://jira.daumkakao.com/browse/QATEAM-13525" TargetMode="External"/><Relationship Id="rId6" Type="http://schemas.openxmlformats.org/officeDocument/2006/relationships/hyperlink" Target="https://jira.daumkakao.com/browse/MONITORING-35" TargetMode="External"/><Relationship Id="rId7" Type="http://schemas.openxmlformats.org/officeDocument/2006/relationships/hyperlink" Target="https://jira.daumkakao.com/browse/ITEAM-26271" TargetMode="External"/><Relationship Id="rId8" Type="http://schemas.openxmlformats.org/officeDocument/2006/relationships/hyperlink" Target="https://jira.daumkakao.com/browse/QATEAM-13497" TargetMode="External"/><Relationship Id="rId20" Type="http://schemas.openxmlformats.org/officeDocument/2006/relationships/hyperlink" Target="https://jira.daumkakao.com/browse/ATEAM-17317" TargetMode="External"/><Relationship Id="rId22" Type="http://schemas.openxmlformats.org/officeDocument/2006/relationships/vmlDrawing" Target="../drawings/vmlDrawing15.vml"/><Relationship Id="rId21" Type="http://schemas.openxmlformats.org/officeDocument/2006/relationships/drawing" Target="../drawings/drawing17.xml"/><Relationship Id="rId11" Type="http://schemas.openxmlformats.org/officeDocument/2006/relationships/hyperlink" Target="https://jira.daumkakao.com/browse/QATEAM-1483" TargetMode="External"/><Relationship Id="rId10" Type="http://schemas.openxmlformats.org/officeDocument/2006/relationships/hyperlink" Target="https://jira.daumkakao.com/browse/ITEAM-24320" TargetMode="External"/><Relationship Id="rId13" Type="http://schemas.openxmlformats.org/officeDocument/2006/relationships/hyperlink" Target="https://jira.daumkakao.com/browse/QATEAM-3857" TargetMode="External"/><Relationship Id="rId12" Type="http://schemas.openxmlformats.org/officeDocument/2006/relationships/hyperlink" Target="https://wiki.daumkakao.com/pages/viewpage.action?pageId=584946241" TargetMode="External"/><Relationship Id="rId15" Type="http://schemas.openxmlformats.org/officeDocument/2006/relationships/hyperlink" Target="https://jira.daumkakao.com/browse/QATEAM-1470" TargetMode="External"/><Relationship Id="rId14" Type="http://schemas.openxmlformats.org/officeDocument/2006/relationships/hyperlink" Target="https://jira.daumkakao.com/browse/QATEAM-11520" TargetMode="External"/><Relationship Id="rId17" Type="http://schemas.openxmlformats.org/officeDocument/2006/relationships/hyperlink" Target="https://jira.daumkakao.com/browse/ITEAM-14326" TargetMode="External"/><Relationship Id="rId16" Type="http://schemas.openxmlformats.org/officeDocument/2006/relationships/hyperlink" Target="https://jira.daumkakao.com/browse/QATEAM-3857" TargetMode="External"/><Relationship Id="rId19" Type="http://schemas.openxmlformats.org/officeDocument/2006/relationships/hyperlink" Target="https://docs.google.com/spreadsheets/d/1dTqJbViqD30xFVLOg6PJ3aBcxU1tCQRJMs8LRTqglwA/edit" TargetMode="External"/><Relationship Id="rId18" Type="http://schemas.openxmlformats.org/officeDocument/2006/relationships/hyperlink" Target="https://jira.daumkakao.com/browse/ITEAM-14326" TargetMode="Externa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docs.google.com/spreadsheets/d/120WAeHhEtno_Ne9bmyjm_Gat3WT3ehz0kdNxmyhKdyQ/edit?gid=473573344" TargetMode="External"/><Relationship Id="rId3" Type="http://schemas.openxmlformats.org/officeDocument/2006/relationships/hyperlink" Target="https://jira.daumkakao.com/browse/QATEAM-13502" TargetMode="External"/><Relationship Id="rId4" Type="http://schemas.openxmlformats.org/officeDocument/2006/relationships/hyperlink" Target="https://jira.daumkakao.com/browse/EMOTICON-9500" TargetMode="External"/><Relationship Id="rId9" Type="http://schemas.openxmlformats.org/officeDocument/2006/relationships/hyperlink" Target="https://jira.daumkakao.com/browse/QATEAM-7214" TargetMode="External"/><Relationship Id="rId5" Type="http://schemas.openxmlformats.org/officeDocument/2006/relationships/hyperlink" Target="https://jira.daumkakao.com/browse/QATEAM-12563" TargetMode="External"/><Relationship Id="rId6" Type="http://schemas.openxmlformats.org/officeDocument/2006/relationships/hyperlink" Target="https://jira.daumkakao.com/browse/QATEAM-12563" TargetMode="External"/><Relationship Id="rId7" Type="http://schemas.openxmlformats.org/officeDocument/2006/relationships/hyperlink" Target="https://docs.google.com/presentation/d/1eX_6N1m1-3vobyj4Yn8EwgqkdrUkf0Lj-VWUhQnuzCU/edit?slide=id.g38a7697249e_16_80" TargetMode="External"/><Relationship Id="rId8" Type="http://schemas.openxmlformats.org/officeDocument/2006/relationships/hyperlink" Target="https://jira.daumkakao.com/browse/QATEAM-7014" TargetMode="External"/><Relationship Id="rId20" Type="http://schemas.openxmlformats.org/officeDocument/2006/relationships/hyperlink" Target="https://jira.daumkakao.com/browse/ATEAM-20938" TargetMode="External"/><Relationship Id="rId22" Type="http://schemas.openxmlformats.org/officeDocument/2006/relationships/drawing" Target="../drawings/drawing18.xml"/><Relationship Id="rId21" Type="http://schemas.openxmlformats.org/officeDocument/2006/relationships/hyperlink" Target="https://jira.daumkakao.com/browse/QATEAM-11448" TargetMode="External"/><Relationship Id="rId23" Type="http://schemas.openxmlformats.org/officeDocument/2006/relationships/vmlDrawing" Target="../drawings/vmlDrawing16.vml"/><Relationship Id="rId11" Type="http://schemas.openxmlformats.org/officeDocument/2006/relationships/hyperlink" Target="https://jira.daumkakao.com/browse/QATEAM-7214" TargetMode="External"/><Relationship Id="rId10" Type="http://schemas.openxmlformats.org/officeDocument/2006/relationships/hyperlink" Target="https://jira.daumkakao.com/browse/QATEAM-6407" TargetMode="External"/><Relationship Id="rId13" Type="http://schemas.openxmlformats.org/officeDocument/2006/relationships/hyperlink" Target="https://jira.daumkakao.com/browse/QATEAM-13470" TargetMode="External"/><Relationship Id="rId12" Type="http://schemas.openxmlformats.org/officeDocument/2006/relationships/hyperlink" Target="https://jira.daumkakao.com/browse/QATEAM-10384" TargetMode="External"/><Relationship Id="rId15" Type="http://schemas.openxmlformats.org/officeDocument/2006/relationships/hyperlink" Target="https://jira.daumkakao.com/browse/QATEAM-12603" TargetMode="External"/><Relationship Id="rId14" Type="http://schemas.openxmlformats.org/officeDocument/2006/relationships/hyperlink" Target="https://jira.daumkakao.com/browse/QATEAM-7214" TargetMode="External"/><Relationship Id="rId17" Type="http://schemas.openxmlformats.org/officeDocument/2006/relationships/hyperlink" Target="https://jira.daumkakao.com/browse/QATEAM-12606" TargetMode="External"/><Relationship Id="rId16" Type="http://schemas.openxmlformats.org/officeDocument/2006/relationships/hyperlink" Target="https://jira.daumkakao.com/browse/QATEAM-10384" TargetMode="External"/><Relationship Id="rId19" Type="http://schemas.openxmlformats.org/officeDocument/2006/relationships/hyperlink" Target="https://jira.daumkakao.com/browse/QATEAM-11501" TargetMode="External"/><Relationship Id="rId18" Type="http://schemas.openxmlformats.org/officeDocument/2006/relationships/hyperlink" Target="https://sandbox-contents-factory.devel.kakao.com/promotion/freemonday"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hyperlink" Target="https://jira.daumkakao.com/browse/ATEAM-11083" TargetMode="External"/><Relationship Id="rId3" Type="http://schemas.openxmlformats.org/officeDocument/2006/relationships/hyperlink" Target="https://jira.daumkakao.com/browse/ITEAM-25476" TargetMode="External"/><Relationship Id="rId4" Type="http://schemas.openxmlformats.org/officeDocument/2006/relationships/hyperlink" Target="https://jira.daumkakao.com/browse/QATEAM-3886" TargetMode="External"/><Relationship Id="rId9" Type="http://schemas.openxmlformats.org/officeDocument/2006/relationships/hyperlink" Target="https://jira.daumkakao.com/browse/QATEAM-11453" TargetMode="External"/><Relationship Id="rId5" Type="http://schemas.openxmlformats.org/officeDocument/2006/relationships/hyperlink" Target="https://jira.daumkakao.com/browse/QATEAM-6393" TargetMode="External"/><Relationship Id="rId6" Type="http://schemas.openxmlformats.org/officeDocument/2006/relationships/hyperlink" Target="https://jira.daumkakao.com/browse/QATEAM-6393" TargetMode="External"/><Relationship Id="rId7" Type="http://schemas.openxmlformats.org/officeDocument/2006/relationships/hyperlink" Target="https://jira.daumkakao.com/browse/QATEAM-13532" TargetMode="External"/><Relationship Id="rId8" Type="http://schemas.openxmlformats.org/officeDocument/2006/relationships/hyperlink" Target="https://jira.daumkakao.com/browse/TSEARCH-333" TargetMode="External"/><Relationship Id="rId11" Type="http://schemas.openxmlformats.org/officeDocument/2006/relationships/vmlDrawing" Target="../drawings/vmlDrawing17.vml"/><Relationship Id="rId10"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hyperlink" Target="https://wiki.daumkakao.com/spaces/KQA/pages/2113614515" TargetMode="External"/><Relationship Id="rId3" Type="http://schemas.openxmlformats.org/officeDocument/2006/relationships/hyperlink" Target="https://docs.google.com/presentation/d/1eaCeUYrDHjlOOgKuoNeH8_ekD1s4uE5SpV-wyXY3yeg/edit?slide=id.g3c5896dc9f5_3_68" TargetMode="External"/><Relationship Id="rId4" Type="http://schemas.openxmlformats.org/officeDocument/2006/relationships/hyperlink" Target="https://contents-factory-item.kakao.com/home_cards" TargetMode="External"/><Relationship Id="rId9" Type="http://schemas.openxmlformats.org/officeDocument/2006/relationships/hyperlink" Target="https://jira.daumkakao.com/browse/QATEAM-12559" TargetMode="External"/><Relationship Id="rId5" Type="http://schemas.openxmlformats.org/officeDocument/2006/relationships/hyperlink" Target="https://jira.daumkakao.com/browse/QATEAM-13471" TargetMode="External"/><Relationship Id="rId6" Type="http://schemas.openxmlformats.org/officeDocument/2006/relationships/hyperlink" Target="https://jira.daumkakao.com/browse/QATEAM-12559" TargetMode="External"/><Relationship Id="rId7" Type="http://schemas.openxmlformats.org/officeDocument/2006/relationships/hyperlink" Target="https://jira.daumkakao.com/browse/QATEAM-13479" TargetMode="External"/><Relationship Id="rId8" Type="http://schemas.openxmlformats.org/officeDocument/2006/relationships/hyperlink" Target="https://jira.daumkakao.com/browse/QATEAM-12559" TargetMode="External"/><Relationship Id="rId20" Type="http://schemas.openxmlformats.org/officeDocument/2006/relationships/hyperlink" Target="https://docs.google.com/presentation/d/1eaCeUYrDHjlOOgKuoNeH8_ekD1s4uE5SpV-wyXY3yeg/edit?slide=id.g3b27d229721_0_67" TargetMode="External"/><Relationship Id="rId22" Type="http://schemas.openxmlformats.org/officeDocument/2006/relationships/hyperlink" Target="https://jira.daumkakao.com/browse/QATEAM-13503" TargetMode="External"/><Relationship Id="rId21" Type="http://schemas.openxmlformats.org/officeDocument/2006/relationships/hyperlink" Target="https://docs.google.com/presentation/d/1eaCeUYrDHjlOOgKuoNeH8_ekD1s4uE5SpV-wyXY3yeg/edit?slide=id.g3cfb72d281a_6_116" TargetMode="External"/><Relationship Id="rId24" Type="http://schemas.openxmlformats.org/officeDocument/2006/relationships/hyperlink" Target="http://e.kakao.com/" TargetMode="External"/><Relationship Id="rId23" Type="http://schemas.openxmlformats.org/officeDocument/2006/relationships/hyperlink" Target="https://docs.google.com/spreadsheets/d/1m7h3UMn7WK7PZOMOm3PaGdy2H-7nz747VX5Gp9nhCsA/edit?gid=1440558770" TargetMode="External"/><Relationship Id="rId26" Type="http://schemas.openxmlformats.org/officeDocument/2006/relationships/vmlDrawing" Target="../drawings/vmlDrawing18.vml"/><Relationship Id="rId25" Type="http://schemas.openxmlformats.org/officeDocument/2006/relationships/drawing" Target="../drawings/drawing20.xml"/><Relationship Id="rId11" Type="http://schemas.openxmlformats.org/officeDocument/2006/relationships/hyperlink" Target="https://jira.daumkakao.com/browse/QATEAM-12559" TargetMode="External"/><Relationship Id="rId10" Type="http://schemas.openxmlformats.org/officeDocument/2006/relationships/hyperlink" Target="https://jira.daumkakao.com/browse/QATEAM-12559" TargetMode="External"/><Relationship Id="rId13" Type="http://schemas.openxmlformats.org/officeDocument/2006/relationships/hyperlink" Target="https://sandbox-contents-factory.devel.kakao.com/store/newtab_cards" TargetMode="External"/><Relationship Id="rId12" Type="http://schemas.openxmlformats.org/officeDocument/2006/relationships/hyperlink" Target="https://jira.daumkakao.com/browse/QATEAM-12559" TargetMode="External"/><Relationship Id="rId15" Type="http://schemas.openxmlformats.org/officeDocument/2006/relationships/hyperlink" Target="https://wiki.daumkakao.com/spaces/KQA/pages/974102679" TargetMode="External"/><Relationship Id="rId14" Type="http://schemas.openxmlformats.org/officeDocument/2006/relationships/hyperlink" Target="https://jira.daumkakao.com/browse/QATEAM-13473" TargetMode="External"/><Relationship Id="rId17" Type="http://schemas.openxmlformats.org/officeDocument/2006/relationships/hyperlink" Target="https://docs.google.com/presentation/d/1eaCeUYrDHjlOOgKuoNeH8_ekD1s4uE5SpV-wyXY3yeg/edit?slide=id.g3b2b69a53d9_2_54" TargetMode="External"/><Relationship Id="rId16" Type="http://schemas.openxmlformats.org/officeDocument/2006/relationships/hyperlink" Target="https://sandbox-contents-factory.devel.kakao.com/creator_groups" TargetMode="External"/><Relationship Id="rId19" Type="http://schemas.openxmlformats.org/officeDocument/2006/relationships/hyperlink" Target="https://jira.daumkakao.com/browse/QATEAM-13488" TargetMode="External"/><Relationship Id="rId18" Type="http://schemas.openxmlformats.org/officeDocument/2006/relationships/hyperlink" Target="https://docs.google.com/spreadsheets/d/1fRWKHt7IccEmIerk15Z5sGGGLfhDPRKjpB-NM2KItcc/edit" TargetMode="External"/></Relationships>
</file>

<file path=xl/worksheets/_rels/sheet21.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hyperlink" Target="https://jira.daumkakao.com/browse/QATEAM-13493" TargetMode="External"/><Relationship Id="rId3" Type="http://schemas.openxmlformats.org/officeDocument/2006/relationships/hyperlink" Target="https://jira.daumkakao.com/browse/QATEAM-13493" TargetMode="External"/><Relationship Id="rId4" Type="http://schemas.openxmlformats.org/officeDocument/2006/relationships/hyperlink" Target="https://jira.daumkakao.com/browse/QATEAM-13493" TargetMode="External"/><Relationship Id="rId5" Type="http://schemas.openxmlformats.org/officeDocument/2006/relationships/hyperlink" Target="mailto:jinny.soo@kakaocorp.com" TargetMode="External"/><Relationship Id="rId6" Type="http://schemas.openxmlformats.org/officeDocument/2006/relationships/hyperlink" Target="https://jira.daumkakao.com/browse/ITEAM-30383" TargetMode="External"/><Relationship Id="rId7" Type="http://schemas.openxmlformats.org/officeDocument/2006/relationships/drawing" Target="../drawings/drawing21.xml"/><Relationship Id="rId8"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hyperlink" Target="https://jira.daumkakao.com/browse/KLOUD-35" TargetMode="External"/><Relationship Id="rId3" Type="http://schemas.openxmlformats.org/officeDocument/2006/relationships/hyperlink" Target="https://kko.to/IUdGfZWgSY" TargetMode="External"/><Relationship Id="rId4" Type="http://schemas.openxmlformats.org/officeDocument/2006/relationships/hyperlink" Target="https://kko.to/FEAUdnVF8q" TargetMode="External"/><Relationship Id="rId9" Type="http://schemas.openxmlformats.org/officeDocument/2006/relationships/hyperlink" Target="https://jira.daumkakao.com/browse/OKCHEON-12823" TargetMode="External"/><Relationship Id="rId5" Type="http://schemas.openxmlformats.org/officeDocument/2006/relationships/hyperlink" Target="https://jira.daumkakao.com/browse/OKCHEON-11027" TargetMode="External"/><Relationship Id="rId6" Type="http://schemas.openxmlformats.org/officeDocument/2006/relationships/hyperlink" Target="https://jira.daumkakao.com/browse/QATEAM-10396" TargetMode="External"/><Relationship Id="rId7" Type="http://schemas.openxmlformats.org/officeDocument/2006/relationships/hyperlink" Target="https://jira.daumkakao.com/browse/OKCHEON-11992" TargetMode="External"/><Relationship Id="rId8" Type="http://schemas.openxmlformats.org/officeDocument/2006/relationships/hyperlink" Target="https://jira.daumkakao.com/browse/OKCHEON-12823" TargetMode="External"/><Relationship Id="rId31" Type="http://schemas.openxmlformats.org/officeDocument/2006/relationships/vmlDrawing" Target="../drawings/vmlDrawing20.vml"/><Relationship Id="rId30" Type="http://schemas.openxmlformats.org/officeDocument/2006/relationships/drawing" Target="../drawings/drawing22.xml"/><Relationship Id="rId20" Type="http://schemas.openxmlformats.org/officeDocument/2006/relationships/hyperlink" Target="https://jira.daumkakao.com/browse/OKCHEON-9954" TargetMode="External"/><Relationship Id="rId22" Type="http://schemas.openxmlformats.org/officeDocument/2006/relationships/hyperlink" Target="https://jira.daumkakao.com/browse/OKCHEON-9954" TargetMode="External"/><Relationship Id="rId21" Type="http://schemas.openxmlformats.org/officeDocument/2006/relationships/hyperlink" Target="https://jira.daumkakao.com/browse/OKCHEON-10441" TargetMode="External"/><Relationship Id="rId24" Type="http://schemas.openxmlformats.org/officeDocument/2006/relationships/hyperlink" Target="https://jira.daumkakao.com/browse/OKCHEON-9954" TargetMode="External"/><Relationship Id="rId23" Type="http://schemas.openxmlformats.org/officeDocument/2006/relationships/hyperlink" Target="https://jira.daumkakao.com/browse/OKCHEON-10441" TargetMode="External"/><Relationship Id="rId26" Type="http://schemas.openxmlformats.org/officeDocument/2006/relationships/hyperlink" Target="https://jira.daumkakao.com/browse/OKCHEON-10306" TargetMode="External"/><Relationship Id="rId25" Type="http://schemas.openxmlformats.org/officeDocument/2006/relationships/hyperlink" Target="https://jira.daumkakao.com/browse/OKCHEON-12673" TargetMode="External"/><Relationship Id="rId28" Type="http://schemas.openxmlformats.org/officeDocument/2006/relationships/hyperlink" Target="http://outlook.com/" TargetMode="External"/><Relationship Id="rId27" Type="http://schemas.openxmlformats.org/officeDocument/2006/relationships/hyperlink" Target="http://outlook.kr/" TargetMode="External"/><Relationship Id="rId29" Type="http://schemas.openxmlformats.org/officeDocument/2006/relationships/hyperlink" Target="http://hotmail.com" TargetMode="External"/><Relationship Id="rId11" Type="http://schemas.openxmlformats.org/officeDocument/2006/relationships/hyperlink" Target="https://jira.daumkakao.com/browse/OKCHEON-10039" TargetMode="External"/><Relationship Id="rId10" Type="http://schemas.openxmlformats.org/officeDocument/2006/relationships/hyperlink" Target="https://jira.daumkakao.com/browse/OKCHEON-10039" TargetMode="External"/><Relationship Id="rId13" Type="http://schemas.openxmlformats.org/officeDocument/2006/relationships/hyperlink" Target="https://jira.daumkakao.com/browse/OKCHEON-12823" TargetMode="External"/><Relationship Id="rId12" Type="http://schemas.openxmlformats.org/officeDocument/2006/relationships/hyperlink" Target="https://jira.daumkakao.com/browse/OKCHEON-12823" TargetMode="External"/><Relationship Id="rId15" Type="http://schemas.openxmlformats.org/officeDocument/2006/relationships/hyperlink" Target="https://jira.daumkakao.com/browse/OKCHEON-10039" TargetMode="External"/><Relationship Id="rId14" Type="http://schemas.openxmlformats.org/officeDocument/2006/relationships/hyperlink" Target="https://jira.daumkakao.com/browse/OKCHEON-12823" TargetMode="External"/><Relationship Id="rId17" Type="http://schemas.openxmlformats.org/officeDocument/2006/relationships/hyperlink" Target="https://jira.daumkakao.com/browse/OKCHEON-12832" TargetMode="External"/><Relationship Id="rId16" Type="http://schemas.openxmlformats.org/officeDocument/2006/relationships/hyperlink" Target="https://kko.to/FEAUdnVF8q" TargetMode="External"/><Relationship Id="rId19" Type="http://schemas.openxmlformats.org/officeDocument/2006/relationships/hyperlink" Target="https://jira.daumkakao.com/browse/OKCHEON-10441" TargetMode="External"/><Relationship Id="rId18" Type="http://schemas.openxmlformats.org/officeDocument/2006/relationships/hyperlink" Target="https://jira.daumkakao.com/browse/OKCHEON-9954" TargetMode="External"/></Relationships>
</file>

<file path=xl/worksheets/_rels/sheet23.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hyperlink" Target="mailto:aren.na@kakaocorp.com" TargetMode="External"/><Relationship Id="rId3" Type="http://schemas.openxmlformats.org/officeDocument/2006/relationships/hyperlink" Target="https://docs.google.com/spreadsheets/d/1YL3JOhwOTa4i5xisOOX_VSm-SphEKQk5BIJId51xjnM/edit?pli=1&amp;gid=1215379798" TargetMode="External"/><Relationship Id="rId4" Type="http://schemas.openxmlformats.org/officeDocument/2006/relationships/hyperlink" Target="https://jira.daumkakao.com/browse/QATEAM-7712" TargetMode="External"/><Relationship Id="rId9" Type="http://schemas.openxmlformats.org/officeDocument/2006/relationships/hyperlink" Target="https://kakao.agit.in/g/300044069/wall/391575869" TargetMode="External"/><Relationship Id="rId5" Type="http://schemas.openxmlformats.org/officeDocument/2006/relationships/hyperlink" Target="https://jira.daumkakao.com/browse/QATEAM-7712" TargetMode="External"/><Relationship Id="rId6" Type="http://schemas.openxmlformats.org/officeDocument/2006/relationships/hyperlink" Target="https://docs.google.com/spreadsheets/d/1Q5rUwIr7Tzw3I4NDfYo_PX0DzEvVSB-CyX9EAUWswfI/edit" TargetMode="External"/><Relationship Id="rId7" Type="http://schemas.openxmlformats.org/officeDocument/2006/relationships/hyperlink" Target="https://bzm-moa.devel.kakao.com/receipt/test" TargetMode="External"/><Relationship Id="rId8" Type="http://schemas.openxmlformats.org/officeDocument/2006/relationships/hyperlink" Target="https://kakao.agit.in/g/300044069/wall/391575869" TargetMode="External"/><Relationship Id="rId20" Type="http://schemas.openxmlformats.org/officeDocument/2006/relationships/hyperlink" Target="https://wiki.daumkakao.com/pages/viewpage.action?pageId=1458153231" TargetMode="External"/><Relationship Id="rId22" Type="http://schemas.openxmlformats.org/officeDocument/2006/relationships/hyperlink" Target="https://jira.daumkakao.com/browse/WALLET-3700" TargetMode="External"/><Relationship Id="rId21" Type="http://schemas.openxmlformats.org/officeDocument/2006/relationships/hyperlink" Target="https://jira.daumkakao.com/browse/WALLET-3700" TargetMode="External"/><Relationship Id="rId24" Type="http://schemas.openxmlformats.org/officeDocument/2006/relationships/drawing" Target="../drawings/drawing23.xml"/><Relationship Id="rId23" Type="http://schemas.openxmlformats.org/officeDocument/2006/relationships/hyperlink" Target="https://jira.daumkakao.com/browse/WALLET-2370" TargetMode="External"/><Relationship Id="rId25" Type="http://schemas.openxmlformats.org/officeDocument/2006/relationships/vmlDrawing" Target="../drawings/vmlDrawing21.vml"/><Relationship Id="rId11" Type="http://schemas.openxmlformats.org/officeDocument/2006/relationships/hyperlink" Target="https://mobil.daumkakao.io/" TargetMode="External"/><Relationship Id="rId10" Type="http://schemas.openxmlformats.org/officeDocument/2006/relationships/hyperlink" Target="https://jira.daumkakao.com/browse/WALLET-2143" TargetMode="External"/><Relationship Id="rId13" Type="http://schemas.openxmlformats.org/officeDocument/2006/relationships/hyperlink" Target="https://wiki.daumkakao.com/pages/viewpage.action?pageId=950501075" TargetMode="External"/><Relationship Id="rId12" Type="http://schemas.openxmlformats.org/officeDocument/2006/relationships/hyperlink" Target="https://jira.daumkakao.com/browse/WALLET-261" TargetMode="External"/><Relationship Id="rId15" Type="http://schemas.openxmlformats.org/officeDocument/2006/relationships/hyperlink" Target="https://jira.daumkakao.com/browse/TALKQA-2984" TargetMode="External"/><Relationship Id="rId14" Type="http://schemas.openxmlformats.org/officeDocument/2006/relationships/hyperlink" Target="https://wiki.daumkakao.com/pages/viewpage.action?pageId=948568676" TargetMode="External"/><Relationship Id="rId17" Type="http://schemas.openxmlformats.org/officeDocument/2006/relationships/hyperlink" Target="https://jira.daumkakao.com/browse/WALLET-2609" TargetMode="External"/><Relationship Id="rId16" Type="http://schemas.openxmlformats.org/officeDocument/2006/relationships/hyperlink" Target="https://jira.daumkakao.com/browse/ITEAM-12662" TargetMode="External"/><Relationship Id="rId19" Type="http://schemas.openxmlformats.org/officeDocument/2006/relationships/hyperlink" Target="https://mobil.daumkakao.io/" TargetMode="External"/><Relationship Id="rId18" Type="http://schemas.openxmlformats.org/officeDocument/2006/relationships/hyperlink" Target="https://jira.daumkakao.com/browse/WALLET-1825" TargetMode="External"/></Relationships>
</file>

<file path=xl/worksheets/_rels/sheet24.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hyperlink" Target="https://wiki.daumkakao.com/pages/viewpage.action?pageId=948593929" TargetMode="External"/><Relationship Id="rId3" Type="http://schemas.openxmlformats.org/officeDocument/2006/relationships/hyperlink" Target="https://jira.daumkakao.com/browse/QACALENDAR-4168" TargetMode="External"/><Relationship Id="rId4" Type="http://schemas.openxmlformats.org/officeDocument/2006/relationships/hyperlink" Target="https://wiki.daumkakao.com/pages/viewpage.action?pageId=1467080630" TargetMode="External"/><Relationship Id="rId9" Type="http://schemas.openxmlformats.org/officeDocument/2006/relationships/hyperlink" Target="https://jira.daumkakao.com/browse/QACALENDAR-4280)" TargetMode="External"/><Relationship Id="rId5" Type="http://schemas.openxmlformats.org/officeDocument/2006/relationships/hyperlink" Target="https://jira.daumkakao.com/browse/QACALENDAR-5017" TargetMode="External"/><Relationship Id="rId6" Type="http://schemas.openxmlformats.org/officeDocument/2006/relationships/hyperlink" Target="https://jira.daumkakao.com/browse/QACALENDAR-5017" TargetMode="External"/><Relationship Id="rId7" Type="http://schemas.openxmlformats.org/officeDocument/2006/relationships/hyperlink" Target="https://jira.daumkakao.com/browse/QACALENDAR-588" TargetMode="External"/><Relationship Id="rId8" Type="http://schemas.openxmlformats.org/officeDocument/2006/relationships/hyperlink" Target="https://jira.daumkakao.com/browse/QACALENDAR-4249" TargetMode="External"/><Relationship Id="rId31" Type="http://schemas.openxmlformats.org/officeDocument/2006/relationships/hyperlink" Target="https://jira.daumkakao.com/browse/QACALENDAR-5055" TargetMode="External"/><Relationship Id="rId30" Type="http://schemas.openxmlformats.org/officeDocument/2006/relationships/hyperlink" Target="https://jira.daumkakao.com/browse/QACALENDAR-4447" TargetMode="External"/><Relationship Id="rId33" Type="http://schemas.openxmlformats.org/officeDocument/2006/relationships/vmlDrawing" Target="../drawings/vmlDrawing22.vml"/><Relationship Id="rId32" Type="http://schemas.openxmlformats.org/officeDocument/2006/relationships/drawing" Target="../drawings/drawing24.xml"/><Relationship Id="rId20" Type="http://schemas.openxmlformats.org/officeDocument/2006/relationships/hyperlink" Target="https://jira.daumkakao.com/browse/QACALENDAR-5025" TargetMode="External"/><Relationship Id="rId22" Type="http://schemas.openxmlformats.org/officeDocument/2006/relationships/hyperlink" Target="https://jira.daumkakao.com/browse/QACALENDAR-4573" TargetMode="External"/><Relationship Id="rId21" Type="http://schemas.openxmlformats.org/officeDocument/2006/relationships/hyperlink" Target="https://docs.google.com/presentation/d/1e_BEbn0tZUFa_c3XIcQwiEiTIe09cLvrlfuMi6CQDc4/edit" TargetMode="External"/><Relationship Id="rId24" Type="http://schemas.openxmlformats.org/officeDocument/2006/relationships/hyperlink" Target="https://jira.daumkakao.com/browse/QATEAM-1441" TargetMode="External"/><Relationship Id="rId23" Type="http://schemas.openxmlformats.org/officeDocument/2006/relationships/hyperlink" Target="https://jira.daumkakao.com/browse/QACALENDAR-5025" TargetMode="External"/><Relationship Id="rId26" Type="http://schemas.openxmlformats.org/officeDocument/2006/relationships/hyperlink" Target="https://jira.daumkakao.com/browse/QATEAM-8176" TargetMode="External"/><Relationship Id="rId25" Type="http://schemas.openxmlformats.org/officeDocument/2006/relationships/hyperlink" Target="https://jira.daumkakao.com/browse/QATEAM-3935" TargetMode="External"/><Relationship Id="rId28" Type="http://schemas.openxmlformats.org/officeDocument/2006/relationships/hyperlink" Target="https://jira.daumkakao.com/browse/QATEAM-1424" TargetMode="External"/><Relationship Id="rId27" Type="http://schemas.openxmlformats.org/officeDocument/2006/relationships/hyperlink" Target="https://jira.daumkakao.com/browseQACALENDAR-4618" TargetMode="External"/><Relationship Id="rId29" Type="http://schemas.openxmlformats.org/officeDocument/2006/relationships/hyperlink" Target="https://jira.daumkakao.com/browse/QACALENDAR-4458" TargetMode="External"/><Relationship Id="rId11" Type="http://schemas.openxmlformats.org/officeDocument/2006/relationships/hyperlink" Target="https://view.kakao.com/v/_CBqxdb/ElS2Uch3n2" TargetMode="External"/><Relationship Id="rId10" Type="http://schemas.openxmlformats.org/officeDocument/2006/relationships/hyperlink" Target="https://calendar.kakao.com/schedule/62a994c442f82a2c79f3b8a0" TargetMode="External"/><Relationship Id="rId13" Type="http://schemas.openxmlformats.org/officeDocument/2006/relationships/hyperlink" Target="https://jira.daumkakao.com/browse/QACALENDAR-5071" TargetMode="External"/><Relationship Id="rId12" Type="http://schemas.openxmlformats.org/officeDocument/2006/relationships/hyperlink" Target="https://jira.daumkakao.com/browse/QATEAM-3889" TargetMode="External"/><Relationship Id="rId15" Type="http://schemas.openxmlformats.org/officeDocument/2006/relationships/hyperlink" Target="https://jira.daumkakao.com/browse/ATEAM-22797" TargetMode="External"/><Relationship Id="rId14" Type="http://schemas.openxmlformats.org/officeDocument/2006/relationships/hyperlink" Target="https://wiki.daumkakao.com/pages/viewpage.action?pageId=727176200" TargetMode="External"/><Relationship Id="rId17" Type="http://schemas.openxmlformats.org/officeDocument/2006/relationships/hyperlink" Target="https://jira.daumkakao.com/browse/QACALENDAR-4843" TargetMode="External"/><Relationship Id="rId16" Type="http://schemas.openxmlformats.org/officeDocument/2006/relationships/hyperlink" Target="http://calendar.kakao.com/" TargetMode="External"/><Relationship Id="rId19" Type="http://schemas.openxmlformats.org/officeDocument/2006/relationships/hyperlink" Target="https://docs.google.com/presentation/d/1e_BEbn0tZUFa_c3XIcQwiEiTIe09cLvrlfuMi6CQDc4/edit" TargetMode="External"/><Relationship Id="rId18" Type="http://schemas.openxmlformats.org/officeDocument/2006/relationships/hyperlink" Target="https://jira.daumkakao.com/browse/QATEAM-1403" TargetMode="External"/></Relationships>
</file>

<file path=xl/worksheets/_rels/sheet25.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hyperlink" Target="https://jira.daumkakao.com/browse/KLOUD-35" TargetMode="External"/><Relationship Id="rId3" Type="http://schemas.openxmlformats.org/officeDocument/2006/relationships/hyperlink" Target="https://kko.to/IUdGfZWgSY" TargetMode="External"/><Relationship Id="rId4" Type="http://schemas.openxmlformats.org/officeDocument/2006/relationships/hyperlink" Target="https://wiki.daumkakao.com/pages/viewpage.action?pageId=432192725" TargetMode="External"/><Relationship Id="rId9" Type="http://schemas.openxmlformats.org/officeDocument/2006/relationships/hyperlink" Target="https://kakao.agit.in/g/300007586/wall/321957164" TargetMode="External"/><Relationship Id="rId5" Type="http://schemas.openxmlformats.org/officeDocument/2006/relationships/hyperlink" Target="https://chatbubble.dev.onkakao.net/chatbubble" TargetMode="External"/><Relationship Id="rId6" Type="http://schemas.openxmlformats.org/officeDocument/2006/relationships/hyperlink" Target="https://wiki.daumkakao.com/pages/viewpage.action?pageId=849057885" TargetMode="External"/><Relationship Id="rId7" Type="http://schemas.openxmlformats.org/officeDocument/2006/relationships/hyperlink" Target="https://wiki.daumkakao.com/pages/viewpage.action?pageId=488079745" TargetMode="External"/><Relationship Id="rId8" Type="http://schemas.openxmlformats.org/officeDocument/2006/relationships/hyperlink" Target="https://wiki.daumkakao.com/spaces/T3P/pages/1630552014/%EB%AF%B8%EB%94%94%EC%96%B4+kage+%EB%A7%8C%EB%A3%8C" TargetMode="External"/><Relationship Id="rId31" Type="http://schemas.openxmlformats.org/officeDocument/2006/relationships/vmlDrawing" Target="../drawings/vmlDrawing23.vml"/><Relationship Id="rId30" Type="http://schemas.openxmlformats.org/officeDocument/2006/relationships/drawing" Target="../drawings/drawing25.xml"/><Relationship Id="rId20" Type="http://schemas.openxmlformats.org/officeDocument/2006/relationships/hyperlink" Target="https://jira.daumkakao.com/browse/TM-6871" TargetMode="External"/><Relationship Id="rId22" Type="http://schemas.openxmlformats.org/officeDocument/2006/relationships/hyperlink" Target="https://jira.daumkakao.com/browse/OKCHEON-10300" TargetMode="External"/><Relationship Id="rId21" Type="http://schemas.openxmlformats.org/officeDocument/2006/relationships/hyperlink" Target="https://wiki.daumkakao.com/pages/viewpage.action?pageId=1093372381" TargetMode="External"/><Relationship Id="rId24" Type="http://schemas.openxmlformats.org/officeDocument/2006/relationships/hyperlink" Target="https://jira.daumkakao.com/browse/OKCHEON-10300" TargetMode="External"/><Relationship Id="rId23" Type="http://schemas.openxmlformats.org/officeDocument/2006/relationships/hyperlink" Target="https://jira.daumkakao.com/browse/OKCHEON-12866" TargetMode="External"/><Relationship Id="rId26" Type="http://schemas.openxmlformats.org/officeDocument/2006/relationships/hyperlink" Target="https://jira.daumkakao.com/browse/OKCHEON-9661" TargetMode="External"/><Relationship Id="rId25" Type="http://schemas.openxmlformats.org/officeDocument/2006/relationships/hyperlink" Target="https://kko.kakao.com/PVQd4-aFcc" TargetMode="External"/><Relationship Id="rId28" Type="http://schemas.openxmlformats.org/officeDocument/2006/relationships/hyperlink" Target="https://jira.daumkakao.com/browse/OKCHEON-9418" TargetMode="External"/><Relationship Id="rId27" Type="http://schemas.openxmlformats.org/officeDocument/2006/relationships/hyperlink" Target="https://jira.daumkakao.com/browse/QATEAM-10434" TargetMode="External"/><Relationship Id="rId29" Type="http://schemas.openxmlformats.org/officeDocument/2006/relationships/hyperlink" Target="https://jira.daumkakao.com/browse/QATEAM-10546" TargetMode="External"/><Relationship Id="rId11" Type="http://schemas.openxmlformats.org/officeDocument/2006/relationships/hyperlink" Target="https://wiki.daumkakao.com/pages/viewpage.action?pageId=1066623915" TargetMode="External"/><Relationship Id="rId10" Type="http://schemas.openxmlformats.org/officeDocument/2006/relationships/hyperlink" Target="https://admin-bzm-office.kakao.com/" TargetMode="External"/><Relationship Id="rId13" Type="http://schemas.openxmlformats.org/officeDocument/2006/relationships/hyperlink" Target="https://wiki.daumkakao.com/pages/viewpage.action?pageId=1066623915" TargetMode="External"/><Relationship Id="rId12" Type="http://schemas.openxmlformats.org/officeDocument/2006/relationships/hyperlink" Target="https://admin-bzm-office.kakao.com/" TargetMode="External"/><Relationship Id="rId15" Type="http://schemas.openxmlformats.org/officeDocument/2006/relationships/hyperlink" Target="https://wiki.daumkakao.com/pages/viewpage.action?pageId=1066623915" TargetMode="External"/><Relationship Id="rId14" Type="http://schemas.openxmlformats.org/officeDocument/2006/relationships/hyperlink" Target="https://admin-bzm-office.kakao.com/" TargetMode="External"/><Relationship Id="rId17" Type="http://schemas.openxmlformats.org/officeDocument/2006/relationships/hyperlink" Target="https://admin-bzm-office.kakao.com/" TargetMode="External"/><Relationship Id="rId16" Type="http://schemas.openxmlformats.org/officeDocument/2006/relationships/hyperlink" Target="https://jira.daumkakao.com/browse/OKCHEON-11912" TargetMode="External"/><Relationship Id="rId19" Type="http://schemas.openxmlformats.org/officeDocument/2006/relationships/hyperlink" Target="https://jira.daumkakao.com/browse/QATEAM-3912" TargetMode="External"/><Relationship Id="rId18" Type="http://schemas.openxmlformats.org/officeDocument/2006/relationships/hyperlink" Target="https://wiki.daumkakao.com/pages/viewpage.action?pageId=1066623915" TargetMode="External"/></Relationships>
</file>

<file path=xl/worksheets/_rels/sheet26.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hyperlink" Target="https://jira.daumkakao.com/browse/QATEAM-13456" TargetMode="External"/><Relationship Id="rId3" Type="http://schemas.openxmlformats.org/officeDocument/2006/relationships/hyperlink" Target="https://jira.daumkakao.com/browse/QATEAM-7940" TargetMode="External"/><Relationship Id="rId4" Type="http://schemas.openxmlformats.org/officeDocument/2006/relationships/hyperlink" Target="https://jira.daumkakao.com/browse/QATEAM-11454" TargetMode="External"/><Relationship Id="rId9" Type="http://schemas.openxmlformats.org/officeDocument/2006/relationships/hyperlink" Target="https://jira.daumkakao.com/browse/QATEAM-8184" TargetMode="External"/><Relationship Id="rId5" Type="http://schemas.openxmlformats.org/officeDocument/2006/relationships/hyperlink" Target="https://jira.daumkakao.com/browse/QATEAM-8122" TargetMode="External"/><Relationship Id="rId6" Type="http://schemas.openxmlformats.org/officeDocument/2006/relationships/hyperlink" Target="https://jira.daumkakao.com/browse/QATEAM-8210" TargetMode="External"/><Relationship Id="rId7" Type="http://schemas.openxmlformats.org/officeDocument/2006/relationships/hyperlink" Target="https://jira.daumkakao.com/browse/QATEAM-11460" TargetMode="External"/><Relationship Id="rId8" Type="http://schemas.openxmlformats.org/officeDocument/2006/relationships/hyperlink" Target="https://jira.daumkakao.com/browse/QATEAM-8190" TargetMode="External"/><Relationship Id="rId20" Type="http://schemas.openxmlformats.org/officeDocument/2006/relationships/hyperlink" Target="https://jira.daumkakao.com/browse/QATEAM-8204" TargetMode="External"/><Relationship Id="rId22" Type="http://schemas.openxmlformats.org/officeDocument/2006/relationships/hyperlink" Target="https://jira.daumkakao.com/browse/QATEAM-7809" TargetMode="External"/><Relationship Id="rId21" Type="http://schemas.openxmlformats.org/officeDocument/2006/relationships/hyperlink" Target="https://jira.daumkakao.com/browse/QATEAM-8204" TargetMode="External"/><Relationship Id="rId24" Type="http://schemas.openxmlformats.org/officeDocument/2006/relationships/hyperlink" Target="https://jira.daumkakao.com/browse/QATEAM-7809" TargetMode="External"/><Relationship Id="rId23" Type="http://schemas.openxmlformats.org/officeDocument/2006/relationships/hyperlink" Target="https://jira.daumkakao.com/browse/QATEAM-7809" TargetMode="External"/><Relationship Id="rId26" Type="http://schemas.openxmlformats.org/officeDocument/2006/relationships/drawing" Target="../drawings/drawing26.xml"/><Relationship Id="rId25" Type="http://schemas.openxmlformats.org/officeDocument/2006/relationships/hyperlink" Target="https://jira.daumkakao.com/browse/QATEAM-8202" TargetMode="External"/><Relationship Id="rId27" Type="http://schemas.openxmlformats.org/officeDocument/2006/relationships/vmlDrawing" Target="../drawings/vmlDrawing24.vml"/><Relationship Id="rId11" Type="http://schemas.openxmlformats.org/officeDocument/2006/relationships/hyperlink" Target="https://jira.daumkakao.com/browse/QATEAM-8982" TargetMode="External"/><Relationship Id="rId10" Type="http://schemas.openxmlformats.org/officeDocument/2006/relationships/hyperlink" Target="https://jira.daumkakao.com/browse/QATEAM-8982" TargetMode="External"/><Relationship Id="rId13" Type="http://schemas.openxmlformats.org/officeDocument/2006/relationships/hyperlink" Target="https://docs.google.com/presentation/d/1bfG72r_lFficZ7Q2kevhH99uhBQW4anKeuJYaAkPtLg/edit?slide=id.g3722eb4fa7f_0_19" TargetMode="External"/><Relationship Id="rId12" Type="http://schemas.openxmlformats.org/officeDocument/2006/relationships/hyperlink" Target="https://jira.daumkakao.com/browse/QATEAM-8982" TargetMode="External"/><Relationship Id="rId15" Type="http://schemas.openxmlformats.org/officeDocument/2006/relationships/hyperlink" Target="https://jira.daumkakao.com/browse/QATEAM-7809" TargetMode="External"/><Relationship Id="rId14" Type="http://schemas.openxmlformats.org/officeDocument/2006/relationships/hyperlink" Target="https://jira.daumkakao.com/browse/QATEAM-7809" TargetMode="External"/><Relationship Id="rId17" Type="http://schemas.openxmlformats.org/officeDocument/2006/relationships/hyperlink" Target="https://jira.daumkakao.com/browse/QATEAM-7809" TargetMode="External"/><Relationship Id="rId16" Type="http://schemas.openxmlformats.org/officeDocument/2006/relationships/hyperlink" Target="https://jira.daumkakao.com/browse/QATEAM-8202" TargetMode="External"/><Relationship Id="rId19" Type="http://schemas.openxmlformats.org/officeDocument/2006/relationships/hyperlink" Target="https://jira.daumkakao.com/browse/QATEAM-7473" TargetMode="External"/><Relationship Id="rId18" Type="http://schemas.openxmlformats.org/officeDocument/2006/relationships/hyperlink" Target="https://jira.daumkakao.com/browse/QATEAM-7809"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hyperlink" Target="https://kko.to/IUdGfZWgSY" TargetMode="External"/><Relationship Id="rId3" Type="http://schemas.openxmlformats.org/officeDocument/2006/relationships/hyperlink" Target="https://jira.daumkakao.com/browse/OKCHEON-9408" TargetMode="External"/><Relationship Id="rId4" Type="http://schemas.openxmlformats.org/officeDocument/2006/relationships/hyperlink" Target="https://jira.daumkakao.com/browse/OKCHEON-12826" TargetMode="External"/><Relationship Id="rId9" Type="http://schemas.openxmlformats.org/officeDocument/2006/relationships/hyperlink" Target="http://goldeneggtok.kr/" TargetMode="External"/><Relationship Id="rId5" Type="http://schemas.openxmlformats.org/officeDocument/2006/relationships/hyperlink" Target="https://jira.daumkakao.com/browse/QATEAM-12540" TargetMode="External"/><Relationship Id="rId6" Type="http://schemas.openxmlformats.org/officeDocument/2006/relationships/hyperlink" Target="https://jira.daumkakao.com/browse/QATEAM-12540" TargetMode="External"/><Relationship Id="rId7" Type="http://schemas.openxmlformats.org/officeDocument/2006/relationships/hyperlink" Target="https://jira.daumkakao.com/browse/QATEAM-12540" TargetMode="External"/><Relationship Id="rId8" Type="http://schemas.openxmlformats.org/officeDocument/2006/relationships/hyperlink" Target="http://open.kakao.com/o/sXP8hQI" TargetMode="External"/><Relationship Id="rId11" Type="http://schemas.openxmlformats.org/officeDocument/2006/relationships/hyperlink" Target="https://wiki.daumkakao.com/x/So35bg" TargetMode="External"/><Relationship Id="rId10" Type="http://schemas.openxmlformats.org/officeDocument/2006/relationships/hyperlink" Target="https://jira.daumkakao.com/browse/QATEAM-12540" TargetMode="External"/><Relationship Id="rId13" Type="http://schemas.openxmlformats.org/officeDocument/2006/relationships/hyperlink" Target="https://kko.kakao.com/RXJyxlPJmI" TargetMode="External"/><Relationship Id="rId12" Type="http://schemas.openxmlformats.org/officeDocument/2006/relationships/hyperlink" Target="https://kko.kakao.com/c2g1Klq-vM" TargetMode="External"/><Relationship Id="rId15" Type="http://schemas.openxmlformats.org/officeDocument/2006/relationships/vmlDrawing" Target="../drawings/vmlDrawing25.vml"/><Relationship Id="rId1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40" Type="http://schemas.openxmlformats.org/officeDocument/2006/relationships/hyperlink" Target="https://jira.daumkakao.com/browse/QATEAM-1446" TargetMode="External"/><Relationship Id="rId42" Type="http://schemas.openxmlformats.org/officeDocument/2006/relationships/hyperlink" Target="https://jira.daumkakao.com/browse/QATEAM-13477" TargetMode="External"/><Relationship Id="rId41" Type="http://schemas.openxmlformats.org/officeDocument/2006/relationships/hyperlink" Target="https://jira.daumkakao.com/browse/QATEAM-13451" TargetMode="External"/><Relationship Id="rId44" Type="http://schemas.openxmlformats.org/officeDocument/2006/relationships/hyperlink" Target="https://jira.daumkakao.com/browse/QATEAM-13477" TargetMode="External"/><Relationship Id="rId43" Type="http://schemas.openxmlformats.org/officeDocument/2006/relationships/hyperlink" Target="http://goldeneggtok.kr/" TargetMode="External"/><Relationship Id="rId46" Type="http://schemas.openxmlformats.org/officeDocument/2006/relationships/hyperlink" Target="https://jira.daumkakao.com/browse/QATEAM-1413" TargetMode="External"/><Relationship Id="rId45" Type="http://schemas.openxmlformats.org/officeDocument/2006/relationships/hyperlink" Target="https://jira.daumkakao.com/browse/OKCHEON-12010" TargetMode="External"/><Relationship Id="rId107" Type="http://schemas.openxmlformats.org/officeDocument/2006/relationships/hyperlink" Target="https://jira.daumkakao.com/browse/OKCHEON-12836" TargetMode="External"/><Relationship Id="rId106" Type="http://schemas.openxmlformats.org/officeDocument/2006/relationships/hyperlink" Target="https://jira.daumkakao.com/browse/OKCHEON-12340" TargetMode="External"/><Relationship Id="rId105" Type="http://schemas.openxmlformats.org/officeDocument/2006/relationships/hyperlink" Target="https://jira.daumkakao.com/browse/QATEAM-1486" TargetMode="External"/><Relationship Id="rId104" Type="http://schemas.openxmlformats.org/officeDocument/2006/relationships/hyperlink" Target="https://jira.daumkakao.com/browse/QATEAM-10438" TargetMode="External"/><Relationship Id="rId109" Type="http://schemas.openxmlformats.org/officeDocument/2006/relationships/hyperlink" Target="https://jira.daumkakao.com/browse/OKCHEON-12605" TargetMode="External"/><Relationship Id="rId108" Type="http://schemas.openxmlformats.org/officeDocument/2006/relationships/hyperlink" Target="https://jira.daumkakao.com/browse/QATEAM-3936" TargetMode="External"/><Relationship Id="rId48" Type="http://schemas.openxmlformats.org/officeDocument/2006/relationships/hyperlink" Target="https://jira.daumkakao.com/browse/QATEAM-13477" TargetMode="External"/><Relationship Id="rId47" Type="http://schemas.openxmlformats.org/officeDocument/2006/relationships/hyperlink" Target="https://jira.daumkakao.com/browse/QATEAM-13451" TargetMode="External"/><Relationship Id="rId49" Type="http://schemas.openxmlformats.org/officeDocument/2006/relationships/hyperlink" Target="https://jira.daumkakao.com/browse/QATEAM-12602" TargetMode="External"/><Relationship Id="rId103" Type="http://schemas.openxmlformats.org/officeDocument/2006/relationships/hyperlink" Target="https://jira.daumkakao.com/browse/OKCHEON-12602" TargetMode="External"/><Relationship Id="rId102" Type="http://schemas.openxmlformats.org/officeDocument/2006/relationships/hyperlink" Target="https://jira.daumkakao.com/browse/QATEAM-10438" TargetMode="External"/><Relationship Id="rId101" Type="http://schemas.openxmlformats.org/officeDocument/2006/relationships/hyperlink" Target="https://jira.daumkakao.com/browse/QATEAM-8118" TargetMode="External"/><Relationship Id="rId100" Type="http://schemas.openxmlformats.org/officeDocument/2006/relationships/hyperlink" Target="https://jira.daumkakao.com/browse/QATEAM-10438" TargetMode="External"/><Relationship Id="rId31" Type="http://schemas.openxmlformats.org/officeDocument/2006/relationships/hyperlink" Target="https://jira.daumkakao.com/browse/OKCHEON-12562" TargetMode="External"/><Relationship Id="rId30" Type="http://schemas.openxmlformats.org/officeDocument/2006/relationships/hyperlink" Target="https://kko.to/rLSMdmu-xV" TargetMode="External"/><Relationship Id="rId33" Type="http://schemas.openxmlformats.org/officeDocument/2006/relationships/hyperlink" Target="https://jira.daumkakao.com/browse/QATEAM-10481" TargetMode="External"/><Relationship Id="rId32" Type="http://schemas.openxmlformats.org/officeDocument/2006/relationships/hyperlink" Target="https://jira.daumkakao.com/browse/QATEAM-3175" TargetMode="External"/><Relationship Id="rId35" Type="http://schemas.openxmlformats.org/officeDocument/2006/relationships/hyperlink" Target="https://jira.daumkakao.com/browse/QATEAM-3175" TargetMode="External"/><Relationship Id="rId34" Type="http://schemas.openxmlformats.org/officeDocument/2006/relationships/hyperlink" Target="https://jira.daumkakao.com/browse/QATEAM-9602" TargetMode="External"/><Relationship Id="rId37" Type="http://schemas.openxmlformats.org/officeDocument/2006/relationships/hyperlink" Target="https://jira.daumkakao.com/browse/OKCHEON-12384" TargetMode="External"/><Relationship Id="rId36" Type="http://schemas.openxmlformats.org/officeDocument/2006/relationships/hyperlink" Target="https://jira.daumkakao.com/browse/OKCHEON-9661" TargetMode="External"/><Relationship Id="rId39" Type="http://schemas.openxmlformats.org/officeDocument/2006/relationships/hyperlink" Target="https://jira.daumkakao.com/browse/OKCHEON-11189" TargetMode="External"/><Relationship Id="rId38" Type="http://schemas.openxmlformats.org/officeDocument/2006/relationships/hyperlink" Target="https://jira.daumkakao.com/browse/OKCHEON-12384" TargetMode="External"/><Relationship Id="rId20" Type="http://schemas.openxmlformats.org/officeDocument/2006/relationships/hyperlink" Target="https://jira.daumkakao.com/browse/QATEAM-13438" TargetMode="External"/><Relationship Id="rId22" Type="http://schemas.openxmlformats.org/officeDocument/2006/relationships/hyperlink" Target="https://jira.daumkakao.com/browse/QATEAM-13436" TargetMode="External"/><Relationship Id="rId21" Type="http://schemas.openxmlformats.org/officeDocument/2006/relationships/hyperlink" Target="https://jira.daumkakao.com/browse/QATEAM-13510" TargetMode="External"/><Relationship Id="rId24" Type="http://schemas.openxmlformats.org/officeDocument/2006/relationships/hyperlink" Target="https://talkcloud.kakao.com/bridge/product/DRIVE?&amp;t_src=kakaotalk&amp;t_ch=delete_noticecard&amp;t_obj=paid&amp;type=general" TargetMode="External"/><Relationship Id="rId23" Type="http://schemas.openxmlformats.org/officeDocument/2006/relationships/hyperlink" Target="https://talkcloud.kakao.com/bridge/product/DRIVE?&amp;t_src=kakaotalk&amp;t_ch=delete_noticecard&amp;t_obj=paid&amp;type=general" TargetMode="External"/><Relationship Id="rId129" Type="http://schemas.openxmlformats.org/officeDocument/2006/relationships/hyperlink" Target="https://jira.daumkakao.com/browse/QATEAM-798" TargetMode="External"/><Relationship Id="rId128" Type="http://schemas.openxmlformats.org/officeDocument/2006/relationships/hyperlink" Target="https://jira.daumkakao.com/browse/OKCHEON-11257" TargetMode="External"/><Relationship Id="rId127" Type="http://schemas.openxmlformats.org/officeDocument/2006/relationships/hyperlink" Target="https://jira.daumkakao.com/browse/QATEAM-7211" TargetMode="External"/><Relationship Id="rId126" Type="http://schemas.openxmlformats.org/officeDocument/2006/relationships/hyperlink" Target="https://jira.daumkakao.com/browse/OKCHEON-10895" TargetMode="External"/><Relationship Id="rId26" Type="http://schemas.openxmlformats.org/officeDocument/2006/relationships/hyperlink" Target="https://talkcloud.kakao.com/bridge/product/DRIVE?&amp;t_src=kakaotalk&amp;t_ch=delete_noticecard&amp;t_obj=paid&amp;type=general" TargetMode="External"/><Relationship Id="rId121" Type="http://schemas.openxmlformats.org/officeDocument/2006/relationships/hyperlink" Target="https://jira.daumkakao.com/browse/OKCHEON-12611" TargetMode="External"/><Relationship Id="rId25" Type="http://schemas.openxmlformats.org/officeDocument/2006/relationships/hyperlink" Target="https://jira.daumkakao.com/browse/QATEAM-12544" TargetMode="External"/><Relationship Id="rId120" Type="http://schemas.openxmlformats.org/officeDocument/2006/relationships/hyperlink" Target="https://jira.daumkakao.com/browse/OKCHEON-12704" TargetMode="External"/><Relationship Id="rId28" Type="http://schemas.openxmlformats.org/officeDocument/2006/relationships/hyperlink" Target="https://jira.daumkakao.com/browse/OKCHEON-12442" TargetMode="External"/><Relationship Id="rId27" Type="http://schemas.openxmlformats.org/officeDocument/2006/relationships/hyperlink" Target="https://jira.daumkakao.com/browse/QATEAM-12544" TargetMode="External"/><Relationship Id="rId125" Type="http://schemas.openxmlformats.org/officeDocument/2006/relationships/hyperlink" Target="https://jira.daumkakao.com/browse/QATEAM-1417" TargetMode="External"/><Relationship Id="rId29" Type="http://schemas.openxmlformats.org/officeDocument/2006/relationships/hyperlink" Target="https://wiki.daumkakao.com/pages/viewpage.action?pageId=1537672159" TargetMode="External"/><Relationship Id="rId124" Type="http://schemas.openxmlformats.org/officeDocument/2006/relationships/hyperlink" Target="https://jira.daumkakao.com/browse/OKCHEON-11075" TargetMode="External"/><Relationship Id="rId123" Type="http://schemas.openxmlformats.org/officeDocument/2006/relationships/hyperlink" Target="https://jira.daumkakao.com/browse/QATEAM-8144" TargetMode="External"/><Relationship Id="rId122" Type="http://schemas.openxmlformats.org/officeDocument/2006/relationships/hyperlink" Target="https://jira.daumkakao.com/browse/OKCHEON-12883" TargetMode="External"/><Relationship Id="rId95" Type="http://schemas.openxmlformats.org/officeDocument/2006/relationships/hyperlink" Target="https://jira.daumkakao.com/browse/OKCHEON-12210" TargetMode="External"/><Relationship Id="rId94" Type="http://schemas.openxmlformats.org/officeDocument/2006/relationships/hyperlink" Target="https://jira.daumkakao.com/browse/OKCHEON-12210" TargetMode="External"/><Relationship Id="rId97" Type="http://schemas.openxmlformats.org/officeDocument/2006/relationships/hyperlink" Target="https://jira.daumkakao.com/browse/OKCHEON-12602" TargetMode="External"/><Relationship Id="rId96" Type="http://schemas.openxmlformats.org/officeDocument/2006/relationships/hyperlink" Target="https://jira.daumkakao.com/browse/QATEAM-13516" TargetMode="External"/><Relationship Id="rId11" Type="http://schemas.openxmlformats.org/officeDocument/2006/relationships/hyperlink" Target="https://jira.daumkakao.com/browse/OKCHEON-12840" TargetMode="External"/><Relationship Id="rId99" Type="http://schemas.openxmlformats.org/officeDocument/2006/relationships/hyperlink" Target="https://jira.daumkakao.com/browse/OKCHEON-11754" TargetMode="External"/><Relationship Id="rId10" Type="http://schemas.openxmlformats.org/officeDocument/2006/relationships/hyperlink" Target="https://docs.google.com/presentation/d/1z18xpynuvvx5ItTyOpHfBCCmUvIp3_64nilyO0HclgI/edit?slide=id.g3b28037fb50_0_47" TargetMode="External"/><Relationship Id="rId98" Type="http://schemas.openxmlformats.org/officeDocument/2006/relationships/hyperlink" Target="https://jira.daumkakao.com/browse/ITEAM-23341" TargetMode="External"/><Relationship Id="rId13" Type="http://schemas.openxmlformats.org/officeDocument/2006/relationships/hyperlink" Target="https://jira.daumkakao.com/browse/QATEAM-12544" TargetMode="External"/><Relationship Id="rId12" Type="http://schemas.openxmlformats.org/officeDocument/2006/relationships/hyperlink" Target="https://talkcloud.kakao.com/bridge/product/DRIVE?&amp;t_src=kakaotalk&amp;t_ch=alert_noticecard&amp;t_obj=paid&amp;type=low" TargetMode="External"/><Relationship Id="rId91" Type="http://schemas.openxmlformats.org/officeDocument/2006/relationships/hyperlink" Target="https://jira.daumkakao.com/browse/QATEAM-11514" TargetMode="External"/><Relationship Id="rId90" Type="http://schemas.openxmlformats.org/officeDocument/2006/relationships/hyperlink" Target="https://jira.daumkakao.com/browse/QATEAM-9561" TargetMode="External"/><Relationship Id="rId93" Type="http://schemas.openxmlformats.org/officeDocument/2006/relationships/hyperlink" Target="https://jira.daumkakao.com/browse/QATEAM-8992" TargetMode="External"/><Relationship Id="rId92" Type="http://schemas.openxmlformats.org/officeDocument/2006/relationships/hyperlink" Target="https://jira.daumkakao.com/browse/QATEAM-12607" TargetMode="External"/><Relationship Id="rId118" Type="http://schemas.openxmlformats.org/officeDocument/2006/relationships/hyperlink" Target="https://jira.daumkakao.com/browse/QATEAM-7210" TargetMode="External"/><Relationship Id="rId117" Type="http://schemas.openxmlformats.org/officeDocument/2006/relationships/hyperlink" Target="https://zpl.io/bAw4RXB" TargetMode="External"/><Relationship Id="rId116" Type="http://schemas.openxmlformats.org/officeDocument/2006/relationships/hyperlink" Target="https://jira.daumkakao.com/browse/OKCHEON-12576" TargetMode="External"/><Relationship Id="rId115" Type="http://schemas.openxmlformats.org/officeDocument/2006/relationships/hyperlink" Target="https://jira.daumkakao.com/browse/QATEAM-10392" TargetMode="External"/><Relationship Id="rId119" Type="http://schemas.openxmlformats.org/officeDocument/2006/relationships/hyperlink" Target="https://jira.daumkakao.com/browse/QATEAM-6018" TargetMode="External"/><Relationship Id="rId15" Type="http://schemas.openxmlformats.org/officeDocument/2006/relationships/hyperlink" Target="https://wiki.daumkakao.com/spaces/KQA/pages/2053705463/%ED%86%A1%ED%81%B4%EB%9D%BC%EC%9A%B0%EB%93%9C+%ED%86%A1%ED%81%B4%EB%9D%BC%EC%9A%B0%EB%93%9C+%ED%99%88+%ED%9B%84%EC%86%8D+%EA%B0%9C%EC%84%A0+QA+Plan+moz.kim?focusedCommentId=2094730499" TargetMode="External"/><Relationship Id="rId110" Type="http://schemas.openxmlformats.org/officeDocument/2006/relationships/hyperlink" Target="https://jira.daumkakao.com/browse/OKCHEON-9608" TargetMode="External"/><Relationship Id="rId14" Type="http://schemas.openxmlformats.org/officeDocument/2006/relationships/hyperlink" Target="https://talkcloud.kakao.com/bridge/product/DRIVE?&amp;t_src=kakaotalk&amp;t_ch=alert_noticecard&amp;t_obj=paid&amp;type=low" TargetMode="External"/><Relationship Id="rId17" Type="http://schemas.openxmlformats.org/officeDocument/2006/relationships/hyperlink" Target="https://talkcloud.kakao.com/bridge/product/DRIVE?&amp;t_src=kakaotalk&amp;t_ch=alert_noticecard&amp;t_obj=paid&amp;type=low" TargetMode="External"/><Relationship Id="rId16" Type="http://schemas.openxmlformats.org/officeDocument/2006/relationships/hyperlink" Target="https://talkcloud.kakao.com/bridge/product/DRIVE?&amp;t_src=kakaotalk&amp;t_ch=alert_noticecard&amp;t_obj=paid&amp;type=low" TargetMode="External"/><Relationship Id="rId19" Type="http://schemas.openxmlformats.org/officeDocument/2006/relationships/hyperlink" Target="https://jira.daumkakao.com/browse/QATEAM-13436" TargetMode="External"/><Relationship Id="rId114" Type="http://schemas.openxmlformats.org/officeDocument/2006/relationships/hyperlink" Target="https://docs.google.com/presentation/d/1z18xpynuvvx5ItTyOpHfBCCmUvIp3_64nilyO0HclgI/edit?slide=id.g3b6e524b706_1_79" TargetMode="External"/><Relationship Id="rId18" Type="http://schemas.openxmlformats.org/officeDocument/2006/relationships/hyperlink" Target="https://talkcloud.kakao.com/bridge/product/DRIVE?&amp;t_src=kakaotalk&amp;t_ch=alert_noticecard&amp;t_obj=paid&amp;type=low" TargetMode="External"/><Relationship Id="rId113" Type="http://schemas.openxmlformats.org/officeDocument/2006/relationships/hyperlink" Target="https://jira.daumkakao.com/browse/QATEAM-1355" TargetMode="External"/><Relationship Id="rId112" Type="http://schemas.openxmlformats.org/officeDocument/2006/relationships/hyperlink" Target="https://kko.to/N5yk04lrWr" TargetMode="External"/><Relationship Id="rId111" Type="http://schemas.openxmlformats.org/officeDocument/2006/relationships/hyperlink" Target="https://jira.daumkakao.com/browse/OKCHEON-12570" TargetMode="External"/><Relationship Id="rId84" Type="http://schemas.openxmlformats.org/officeDocument/2006/relationships/hyperlink" Target="https://jira.daumkakao.com/browse/OKCHEON-11301" TargetMode="External"/><Relationship Id="rId83" Type="http://schemas.openxmlformats.org/officeDocument/2006/relationships/hyperlink" Target="https://jira.daumkakao.com/browse/OKCHEON-12592" TargetMode="External"/><Relationship Id="rId86" Type="http://schemas.openxmlformats.org/officeDocument/2006/relationships/hyperlink" Target="https://jira.daumkakao.com/browse/OKCHEON-12587" TargetMode="External"/><Relationship Id="rId85" Type="http://schemas.openxmlformats.org/officeDocument/2006/relationships/hyperlink" Target="http://goldeneggtok.kr/" TargetMode="External"/><Relationship Id="rId88" Type="http://schemas.openxmlformats.org/officeDocument/2006/relationships/hyperlink" Target="https://jira.daumkakao.com/browse/OKCHEON-10875" TargetMode="External"/><Relationship Id="rId87" Type="http://schemas.openxmlformats.org/officeDocument/2006/relationships/hyperlink" Target="https://jira.daumkakao.com/browse/QATEAM-13505" TargetMode="External"/><Relationship Id="rId89" Type="http://schemas.openxmlformats.org/officeDocument/2006/relationships/hyperlink" Target="https://jira.daumkakao.com/browse/QATEAM-8228" TargetMode="External"/><Relationship Id="rId80" Type="http://schemas.openxmlformats.org/officeDocument/2006/relationships/hyperlink" Target="https://jira.daumkakao.com/browse/QATEAM-6376" TargetMode="External"/><Relationship Id="rId82" Type="http://schemas.openxmlformats.org/officeDocument/2006/relationships/hyperlink" Target="https://jira.daumkakao.com/browse/QATEAM-3834" TargetMode="External"/><Relationship Id="rId81" Type="http://schemas.openxmlformats.org/officeDocument/2006/relationships/hyperlink" Target="https://jira.daumkakao.com/browse/OKCHEON-11751" TargetMode="External"/><Relationship Id="rId1" Type="http://schemas.openxmlformats.org/officeDocument/2006/relationships/comments" Target="../comments26.xml"/><Relationship Id="rId2" Type="http://schemas.openxmlformats.org/officeDocument/2006/relationships/hyperlink" Target="https://jira.daumkakao.com/browse/KLOUD-35" TargetMode="External"/><Relationship Id="rId3" Type="http://schemas.openxmlformats.org/officeDocument/2006/relationships/hyperlink" Target="https://kko.to/IUdGfZWgSY" TargetMode="External"/><Relationship Id="rId4" Type="http://schemas.openxmlformats.org/officeDocument/2006/relationships/hyperlink" Target="https://jira.daumkakao.com/browse/QATEAM-4001" TargetMode="External"/><Relationship Id="rId9" Type="http://schemas.openxmlformats.org/officeDocument/2006/relationships/hyperlink" Target="https://jira.daumkakao.com/browse/QATEAM-13527" TargetMode="External"/><Relationship Id="rId5" Type="http://schemas.openxmlformats.org/officeDocument/2006/relationships/hyperlink" Target="https://jira.daumkakao.com/browse/ZERT-6526" TargetMode="External"/><Relationship Id="rId6" Type="http://schemas.openxmlformats.org/officeDocument/2006/relationships/hyperlink" Target="https://jira.daumkakao.com/browse/OKCHEON-8159" TargetMode="External"/><Relationship Id="rId7" Type="http://schemas.openxmlformats.org/officeDocument/2006/relationships/hyperlink" Target="https://appcenter.onkakao.net/apps/89e39353-0100-458a-9174-7318aa183c5b/releases/76624" TargetMode="External"/><Relationship Id="rId8" Type="http://schemas.openxmlformats.org/officeDocument/2006/relationships/hyperlink" Target="https://docs.google.com/presentation/d/1z18xpynuvvx5ItTyOpHfBCCmUvIp3_64nilyO0HclgI/edit?slide=id.g3b29386014c_0_0" TargetMode="External"/><Relationship Id="rId73" Type="http://schemas.openxmlformats.org/officeDocument/2006/relationships/hyperlink" Target="https://jira.daumkakao.com/browse/QATEAM-3834" TargetMode="External"/><Relationship Id="rId72" Type="http://schemas.openxmlformats.org/officeDocument/2006/relationships/hyperlink" Target="https://jira.daumkakao.com/browse/OKCHEON-10871" TargetMode="External"/><Relationship Id="rId75" Type="http://schemas.openxmlformats.org/officeDocument/2006/relationships/hyperlink" Target="https://jira.daumkakao.com/browse/OKCHEON-12587" TargetMode="External"/><Relationship Id="rId74" Type="http://schemas.openxmlformats.org/officeDocument/2006/relationships/hyperlink" Target="https://jira.daumkakao.com/browse/OKCHEON-12592" TargetMode="External"/><Relationship Id="rId77" Type="http://schemas.openxmlformats.org/officeDocument/2006/relationships/hyperlink" Target="https://jira.daumkakao.com/browse/QATEAM-8220" TargetMode="External"/><Relationship Id="rId76" Type="http://schemas.openxmlformats.org/officeDocument/2006/relationships/hyperlink" Target="https://jira.daumkakao.com/browse/OKCHEON-12592" TargetMode="External"/><Relationship Id="rId79" Type="http://schemas.openxmlformats.org/officeDocument/2006/relationships/hyperlink" Target="https://jira.daumkakao.com/browse/OKCHEON-12169" TargetMode="External"/><Relationship Id="rId78" Type="http://schemas.openxmlformats.org/officeDocument/2006/relationships/hyperlink" Target="https://jira.daumkakao.com/browse/OKCHEON-10875" TargetMode="External"/><Relationship Id="rId71" Type="http://schemas.openxmlformats.org/officeDocument/2006/relationships/hyperlink" Target="https://jira.daumkakao.com/browse/OKCHEON-11751" TargetMode="External"/><Relationship Id="rId70" Type="http://schemas.openxmlformats.org/officeDocument/2006/relationships/hyperlink" Target="https://jira.daumkakao.com/browse/OKCHEON-8793" TargetMode="External"/><Relationship Id="rId137" Type="http://schemas.openxmlformats.org/officeDocument/2006/relationships/vmlDrawing" Target="../drawings/vmlDrawing26.vml"/><Relationship Id="rId132" Type="http://schemas.openxmlformats.org/officeDocument/2006/relationships/hyperlink" Target="https://jira.daumkakao.com/browse/OKCHEON-12576" TargetMode="External"/><Relationship Id="rId131" Type="http://schemas.openxmlformats.org/officeDocument/2006/relationships/hyperlink" Target="https://jira.daumkakao.com/browse/QATEAM-1417" TargetMode="External"/><Relationship Id="rId130" Type="http://schemas.openxmlformats.org/officeDocument/2006/relationships/hyperlink" Target="https://jira.daumkakao.com/browse/OKCHEON-12010" TargetMode="External"/><Relationship Id="rId136" Type="http://schemas.openxmlformats.org/officeDocument/2006/relationships/drawing" Target="../drawings/drawing28.xml"/><Relationship Id="rId135" Type="http://schemas.openxmlformats.org/officeDocument/2006/relationships/hyperlink" Target="https://jira.daumkakao.com/browse/OKCHEON-12343" TargetMode="External"/><Relationship Id="rId134" Type="http://schemas.openxmlformats.org/officeDocument/2006/relationships/hyperlink" Target="https://jira.daumkakao.com/browse/OKCHEON-12862" TargetMode="External"/><Relationship Id="rId133" Type="http://schemas.openxmlformats.org/officeDocument/2006/relationships/hyperlink" Target="https://jira.daumkakao.com/browse/QATEAM-1479" TargetMode="External"/><Relationship Id="rId62" Type="http://schemas.openxmlformats.org/officeDocument/2006/relationships/hyperlink" Target="https://jira.daumkakao.com/browse/QATEAM-3834" TargetMode="External"/><Relationship Id="rId61" Type="http://schemas.openxmlformats.org/officeDocument/2006/relationships/hyperlink" Target="https://jira.daumkakao.com/browse/OKCHEON-11751" TargetMode="External"/><Relationship Id="rId64" Type="http://schemas.openxmlformats.org/officeDocument/2006/relationships/hyperlink" Target="https://jira.daumkakao.com/browse/QATEAM-2305" TargetMode="External"/><Relationship Id="rId63" Type="http://schemas.openxmlformats.org/officeDocument/2006/relationships/hyperlink" Target="https://jira.daumkakao.com/browse/OKCHEON-12592" TargetMode="External"/><Relationship Id="rId66" Type="http://schemas.openxmlformats.org/officeDocument/2006/relationships/hyperlink" Target="https://jira.daumkakao.com/browse/OKCHEON-12592" TargetMode="External"/><Relationship Id="rId65" Type="http://schemas.openxmlformats.org/officeDocument/2006/relationships/hyperlink" Target="https://jira.daumkakao.com/browse/OKCHEON-11756" TargetMode="External"/><Relationship Id="rId68" Type="http://schemas.openxmlformats.org/officeDocument/2006/relationships/hyperlink" Target="https://jira.daumkakao.com/browse/OKCHEON-9422" TargetMode="External"/><Relationship Id="rId67" Type="http://schemas.openxmlformats.org/officeDocument/2006/relationships/hyperlink" Target="https://jira.daumkakao.com/browse/OKCHEON-11756" TargetMode="External"/><Relationship Id="rId60" Type="http://schemas.openxmlformats.org/officeDocument/2006/relationships/hyperlink" Target="https://jira.daumkakao.com/browse/OKCHEON-12592" TargetMode="External"/><Relationship Id="rId69" Type="http://schemas.openxmlformats.org/officeDocument/2006/relationships/hyperlink" Target="https://jira.daumkakao.com/browse/QATEAM-8118" TargetMode="External"/><Relationship Id="rId51" Type="http://schemas.openxmlformats.org/officeDocument/2006/relationships/hyperlink" Target="https://jira.daumkakao.com/browse/QATEAM-1417" TargetMode="External"/><Relationship Id="rId50" Type="http://schemas.openxmlformats.org/officeDocument/2006/relationships/hyperlink" Target="https://jira.daumkakao.com/browse/OKCHEON-12010" TargetMode="External"/><Relationship Id="rId53" Type="http://schemas.openxmlformats.org/officeDocument/2006/relationships/hyperlink" Target="https://docs.google.com/presentation/d/1NIkwzg8u8MJmpklMhGlcm9Ke5yeJricuvNpbfCPxIiE/edit" TargetMode="External"/><Relationship Id="rId52" Type="http://schemas.openxmlformats.org/officeDocument/2006/relationships/hyperlink" Target="https://jira.daumkakao.com/browse/QATEAM-3919" TargetMode="External"/><Relationship Id="rId55" Type="http://schemas.openxmlformats.org/officeDocument/2006/relationships/hyperlink" Target="https://jira.daumkakao.com/browse/OKCHEON-10895" TargetMode="External"/><Relationship Id="rId54" Type="http://schemas.openxmlformats.org/officeDocument/2006/relationships/hyperlink" Target="https://jira.daumkakao.com/browse/OKCHEON-12574" TargetMode="External"/><Relationship Id="rId57" Type="http://schemas.openxmlformats.org/officeDocument/2006/relationships/hyperlink" Target="https://jira.daumkakao.com/browse/QATEAM-2291" TargetMode="External"/><Relationship Id="rId56" Type="http://schemas.openxmlformats.org/officeDocument/2006/relationships/hyperlink" Target="https://jira.daumkakao.com/browse/OKCHEON-9422" TargetMode="External"/><Relationship Id="rId59" Type="http://schemas.openxmlformats.org/officeDocument/2006/relationships/hyperlink" Target="https://jira.daumkakao.com/browse/QATEAM-10453" TargetMode="External"/><Relationship Id="rId58" Type="http://schemas.openxmlformats.org/officeDocument/2006/relationships/hyperlink" Target="https://jira.daumkakao.com/browse/QATEAM-3924"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wiki.daumkakao.com/pages/viewpage.action?pageId=1254010718" TargetMode="External"/><Relationship Id="rId42" Type="http://schemas.openxmlformats.org/officeDocument/2006/relationships/hyperlink" Target="https://wiki.daumkakao.com/pages/viewpage.action?pageId=1254010718" TargetMode="External"/><Relationship Id="rId41" Type="http://schemas.openxmlformats.org/officeDocument/2006/relationships/hyperlink" Target="https://jira.daumkakao.com/browse/ATEAM-10937" TargetMode="External"/><Relationship Id="rId44" Type="http://schemas.openxmlformats.org/officeDocument/2006/relationships/hyperlink" Target="https://docs.google.com/spreadsheets/d/13TXxsjSL_d4M0OLYUCrEr7ynlKoKPTyDLjm_OMl6m7M/edit" TargetMode="External"/><Relationship Id="rId43" Type="http://schemas.openxmlformats.org/officeDocument/2006/relationships/hyperlink" Target="https://wiki.daumkakao.com/pages/viewpage.action?pageId=1254010718" TargetMode="External"/><Relationship Id="rId46" Type="http://schemas.openxmlformats.org/officeDocument/2006/relationships/drawing" Target="../drawings/drawing29.xml"/><Relationship Id="rId45" Type="http://schemas.openxmlformats.org/officeDocument/2006/relationships/hyperlink" Target="https://wiki.daumkakao.com/pages/viewpage.action?pageId=950470836" TargetMode="External"/><Relationship Id="rId47" Type="http://schemas.openxmlformats.org/officeDocument/2006/relationships/vmlDrawing" Target="../drawings/vmlDrawing27.vml"/><Relationship Id="rId31" Type="http://schemas.openxmlformats.org/officeDocument/2006/relationships/hyperlink" Target="https://app.zeplin.io/project/5afb97d34e29bd1641b5ad1d/screen/61c9a0edad13c063b9ea0064" TargetMode="External"/><Relationship Id="rId30" Type="http://schemas.openxmlformats.org/officeDocument/2006/relationships/hyperlink" Target="http://yyyy.mm/" TargetMode="External"/><Relationship Id="rId33" Type="http://schemas.openxmlformats.org/officeDocument/2006/relationships/hyperlink" Target="http://yyyy.mm/" TargetMode="External"/><Relationship Id="rId32" Type="http://schemas.openxmlformats.org/officeDocument/2006/relationships/hyperlink" Target="https://app.zeplin.io/project/5afb97d34e29bd1641b5ad1d/screen/61c9a0f0c629d5ba05852ecf" TargetMode="External"/><Relationship Id="rId35" Type="http://schemas.openxmlformats.org/officeDocument/2006/relationships/hyperlink" Target="https://app.zeplin.io/project/5afb97d34e29bd1641b5ad1d/screen/61c9a0f0c629d5ba05852ecf" TargetMode="External"/><Relationship Id="rId34" Type="http://schemas.openxmlformats.org/officeDocument/2006/relationships/hyperlink" Target="https://app.zeplin.io/project/5b3b02445344dc042e70c2b2/screen/61ca78253d944a36c08fe9fc" TargetMode="External"/><Relationship Id="rId37" Type="http://schemas.openxmlformats.org/officeDocument/2006/relationships/hyperlink" Target="https://app.zeplin.io/project/5afb97d34e29bd1641b5ad1d/screen/61c9a0f0c629d5ba05852ecf" TargetMode="External"/><Relationship Id="rId36" Type="http://schemas.openxmlformats.org/officeDocument/2006/relationships/hyperlink" Target="http://yyyy.mm/" TargetMode="External"/><Relationship Id="rId39" Type="http://schemas.openxmlformats.org/officeDocument/2006/relationships/hyperlink" Target="https://wiki.daumkakao.com/pages/viewpage.action?pageId=1254010718" TargetMode="External"/><Relationship Id="rId38" Type="http://schemas.openxmlformats.org/officeDocument/2006/relationships/hyperlink" Target="https://wiki.daumkakao.com/pages/viewpage.action?pageId=785596621" TargetMode="External"/><Relationship Id="rId20" Type="http://schemas.openxmlformats.org/officeDocument/2006/relationships/hyperlink" Target="https://jira.daumkakao.com/browse/JORDY-90" TargetMode="External"/><Relationship Id="rId22" Type="http://schemas.openxmlformats.org/officeDocument/2006/relationships/hyperlink" Target="https://wiki.daumkakao.com/pages/viewpage.action?pageId=858463051" TargetMode="External"/><Relationship Id="rId21" Type="http://schemas.openxmlformats.org/officeDocument/2006/relationships/hyperlink" Target="https://wiki.daumkakao.com/pages/viewpage.action?pageId=858463051" TargetMode="External"/><Relationship Id="rId24" Type="http://schemas.openxmlformats.org/officeDocument/2006/relationships/hyperlink" Target="https://wiki.daumkakao.com/pages/viewpage.action?pageId=858463051" TargetMode="External"/><Relationship Id="rId23" Type="http://schemas.openxmlformats.org/officeDocument/2006/relationships/hyperlink" Target="https://jira.daumkakao.com/browse/QACALENDAR-4868" TargetMode="External"/><Relationship Id="rId26" Type="http://schemas.openxmlformats.org/officeDocument/2006/relationships/hyperlink" Target="https://jira.daumkakao.com/browse/JORDY-399" TargetMode="External"/><Relationship Id="rId25" Type="http://schemas.openxmlformats.org/officeDocument/2006/relationships/hyperlink" Target="https://jira.daumkakao.com/browse/JORDY-91" TargetMode="External"/><Relationship Id="rId28" Type="http://schemas.openxmlformats.org/officeDocument/2006/relationships/hyperlink" Target="https://app.zeplin.io/project/5b3b02445344dc042e70c2b2/screen/61b9790e6ba8394e080feba5" TargetMode="External"/><Relationship Id="rId27" Type="http://schemas.openxmlformats.org/officeDocument/2006/relationships/hyperlink" Target="http://yyyy.mm/" TargetMode="External"/><Relationship Id="rId29" Type="http://schemas.openxmlformats.org/officeDocument/2006/relationships/hyperlink" Target="https://app.zeplin.io/project/5b3b02445344dc042e70c2b2/screen/61b9790e6ba8394e080feba5" TargetMode="External"/><Relationship Id="rId11" Type="http://schemas.openxmlformats.org/officeDocument/2006/relationships/hyperlink" Target="https://jira.daumkakao.com/browse/QATEAM-3910" TargetMode="External"/><Relationship Id="rId10" Type="http://schemas.openxmlformats.org/officeDocument/2006/relationships/hyperlink" Target="https://jira.daumkakao.com/browse/QATEAM-13487" TargetMode="External"/><Relationship Id="rId13" Type="http://schemas.openxmlformats.org/officeDocument/2006/relationships/hyperlink" Target="https://jira.daumkakao.com/browse/ITEAM-27953" TargetMode="External"/><Relationship Id="rId12" Type="http://schemas.openxmlformats.org/officeDocument/2006/relationships/hyperlink" Target="https://jira.daumkakao.com/browse/QATEAM-8963" TargetMode="External"/><Relationship Id="rId15" Type="http://schemas.openxmlformats.org/officeDocument/2006/relationships/hyperlink" Target="https://jira.daumkakao.com/browse/QATEAM-13533" TargetMode="External"/><Relationship Id="rId14" Type="http://schemas.openxmlformats.org/officeDocument/2006/relationships/hyperlink" Target="https://jira.daumkakao.com/browse/ITEAM-24783" TargetMode="External"/><Relationship Id="rId17" Type="http://schemas.openxmlformats.org/officeDocument/2006/relationships/hyperlink" Target="https://jira.daumkakao.com/browse/JORDY-437" TargetMode="External"/><Relationship Id="rId16" Type="http://schemas.openxmlformats.org/officeDocument/2006/relationships/hyperlink" Target="https://jira.daumkakao.com/browse/QATEAM-9028" TargetMode="External"/><Relationship Id="rId19" Type="http://schemas.openxmlformats.org/officeDocument/2006/relationships/hyperlink" Target="https://jira.daumkakao.com/browse/JORDY-526" TargetMode="External"/><Relationship Id="rId18" Type="http://schemas.openxmlformats.org/officeDocument/2006/relationships/hyperlink" Target="https://jira.daumkakao.com/browse/ITEAM-27953" TargetMode="External"/><Relationship Id="rId1" Type="http://schemas.openxmlformats.org/officeDocument/2006/relationships/comments" Target="../comments27.xml"/><Relationship Id="rId2" Type="http://schemas.openxmlformats.org/officeDocument/2006/relationships/hyperlink" Target="https://jira.daumkakao.com/browse/QATEAM-1345" TargetMode="External"/><Relationship Id="rId3" Type="http://schemas.openxmlformats.org/officeDocument/2006/relationships/hyperlink" Target="https://jira.daumkakao.com/browse/QATEAM-13446" TargetMode="External"/><Relationship Id="rId4" Type="http://schemas.openxmlformats.org/officeDocument/2006/relationships/hyperlink" Target="http://yyyy.mm/" TargetMode="External"/><Relationship Id="rId9" Type="http://schemas.openxmlformats.org/officeDocument/2006/relationships/hyperlink" Target="https://jira.daumkakao.com/browse/QATEAM-8963" TargetMode="External"/><Relationship Id="rId5" Type="http://schemas.openxmlformats.org/officeDocument/2006/relationships/hyperlink" Target="https://jira.daumkakao.com/browse/QACALENDAR-5013" TargetMode="External"/><Relationship Id="rId6" Type="http://schemas.openxmlformats.org/officeDocument/2006/relationships/hyperlink" Target="https://wiki.daumkakao.com/pages/viewpage.action?pageId=826575489" TargetMode="External"/><Relationship Id="rId7" Type="http://schemas.openxmlformats.org/officeDocument/2006/relationships/hyperlink" Target="http://yyyy.mm/" TargetMode="External"/><Relationship Id="rId8" Type="http://schemas.openxmlformats.org/officeDocument/2006/relationships/hyperlink" Target="https://wiki.daumkakao.com/pages/viewpage.action?pageId=826575478" TargetMode="External"/></Relationships>
</file>

<file path=xl/worksheets/_rels/sheet30.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hyperlink" Target="https://jira.daumkakao.com/browse/QATEAM-13439" TargetMode="External"/><Relationship Id="rId3" Type="http://schemas.openxmlformats.org/officeDocument/2006/relationships/hyperlink" Target="https://jira.daumkakao.com/browse/QATEAM-8198" TargetMode="External"/><Relationship Id="rId4" Type="http://schemas.openxmlformats.org/officeDocument/2006/relationships/hyperlink" Target="https://jira.daumkakao.com/browse/QATEAM-13467" TargetMode="External"/><Relationship Id="rId5" Type="http://schemas.openxmlformats.org/officeDocument/2006/relationships/drawing" Target="../drawings/drawing30.xml"/><Relationship Id="rId6"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31" Type="http://schemas.openxmlformats.org/officeDocument/2006/relationships/hyperlink" Target="https://developers.kakao.com/user/profile" TargetMode="External"/><Relationship Id="rId30" Type="http://schemas.openxmlformats.org/officeDocument/2006/relationships/hyperlink" Target="https://appcenter.onkakao.net/projects/410/apps/1a066c4b-ee14-458f-8512-31f21a793f65/releases" TargetMode="External"/><Relationship Id="rId33" Type="http://schemas.openxmlformats.org/officeDocument/2006/relationships/drawing" Target="../drawings/drawing31.xml"/><Relationship Id="rId32" Type="http://schemas.openxmlformats.org/officeDocument/2006/relationships/hyperlink" Target="https://developers.kakao.com/tool/demo/message/kakaolink" TargetMode="External"/><Relationship Id="rId34" Type="http://schemas.openxmlformats.org/officeDocument/2006/relationships/vmlDrawing" Target="../drawings/vmlDrawing29.vml"/><Relationship Id="rId20" Type="http://schemas.openxmlformats.org/officeDocument/2006/relationships/hyperlink" Target="https://wiki.daumkakao.com/spaces/KQA/pages/2099933177/%EB%AF%B8%EB%94%94%EC%96%B4+%EC%97%85%EB%A1%9C%EB%93%9C+%EB%8B%A4%EC%9A%B4%EB%A1%9C%EB%93%9C+%EB%B0%A9%EC%8B%9D+%EA%B0%9C%EC%84%A0+QA+Plan+moz" TargetMode="External"/><Relationship Id="rId22" Type="http://schemas.openxmlformats.org/officeDocument/2006/relationships/hyperlink" Target="https://jira.daumkakao.com/browse/QATEAM-6327" TargetMode="External"/><Relationship Id="rId21" Type="http://schemas.openxmlformats.org/officeDocument/2006/relationships/hyperlink" Target="https://jira.daumkakao.com/browse/QATEAM-8988" TargetMode="External"/><Relationship Id="rId24" Type="http://schemas.openxmlformats.org/officeDocument/2006/relationships/hyperlink" Target="https://jira.daumkakao.com/browse/ATEAM-16868" TargetMode="External"/><Relationship Id="rId23" Type="http://schemas.openxmlformats.org/officeDocument/2006/relationships/hyperlink" Target="https://jira.daumkakao.com/browse/ATEAM-16868" TargetMode="External"/><Relationship Id="rId26" Type="http://schemas.openxmlformats.org/officeDocument/2006/relationships/hyperlink" Target="https://wiki.daumkakao.com/pages/viewpage.action?pageId=1254010814" TargetMode="External"/><Relationship Id="rId25" Type="http://schemas.openxmlformats.org/officeDocument/2006/relationships/hyperlink" Target="https://wiki.daumkakao.com/pages/viewpage.action?pageId=1360353743" TargetMode="External"/><Relationship Id="rId28" Type="http://schemas.openxmlformats.org/officeDocument/2006/relationships/hyperlink" Target="https://kakao.agit.in/g/300007235/wall/367057718" TargetMode="External"/><Relationship Id="rId27" Type="http://schemas.openxmlformats.org/officeDocument/2006/relationships/hyperlink" Target="https://kko.to/rUoSw" TargetMode="External"/><Relationship Id="rId29" Type="http://schemas.openxmlformats.org/officeDocument/2006/relationships/hyperlink" Target="https://developers.kakao.com/tool/demo/login/login" TargetMode="External"/><Relationship Id="rId11" Type="http://schemas.openxmlformats.org/officeDocument/2006/relationships/hyperlink" Target="https://jira.daumkakao.com/browse/QATEAM-12554" TargetMode="External"/><Relationship Id="rId10" Type="http://schemas.openxmlformats.org/officeDocument/2006/relationships/hyperlink" Target="https://jira.daumkakao.com/browse/QATEAM-13453" TargetMode="External"/><Relationship Id="rId13" Type="http://schemas.openxmlformats.org/officeDocument/2006/relationships/hyperlink" Target="https://jira.daumkakao.com/browse/QATEAM-13453" TargetMode="External"/><Relationship Id="rId12" Type="http://schemas.openxmlformats.org/officeDocument/2006/relationships/hyperlink" Target="https://jira.daumkakao.com/browse/QATEAM-13453" TargetMode="External"/><Relationship Id="rId15" Type="http://schemas.openxmlformats.org/officeDocument/2006/relationships/hyperlink" Target="https://jira.daumkakao.com/browse/ITEAM-22140" TargetMode="External"/><Relationship Id="rId14" Type="http://schemas.openxmlformats.org/officeDocument/2006/relationships/hyperlink" Target="https://jira.daumkakao.com/browse/ATEAM-21391" TargetMode="External"/><Relationship Id="rId17" Type="http://schemas.openxmlformats.org/officeDocument/2006/relationships/hyperlink" Target="https://jira.daumkakao.com/browse/ITEAM-24829" TargetMode="External"/><Relationship Id="rId16" Type="http://schemas.openxmlformats.org/officeDocument/2006/relationships/hyperlink" Target="https://jira.daumkakao.com/browse/QATEAM-13478" TargetMode="External"/><Relationship Id="rId19" Type="http://schemas.openxmlformats.org/officeDocument/2006/relationships/hyperlink" Target="https://wiki.daumkakao.com/spaces/KQA/pages/2099933177/%EB%AF%B8%EB%94%94%EC%96%B4+%EC%97%85%EB%A1%9C%EB%93%9C+%EB%8B%A4%EC%9A%B4%EB%A1%9C%EB%93%9C+%EB%B0%A9%EC%8B%9D+%EA%B0%9C%EC%84%A0+QA+Plan+moz" TargetMode="External"/><Relationship Id="rId18" Type="http://schemas.openxmlformats.org/officeDocument/2006/relationships/hyperlink" Target="https://jira.daumkakao.com/browse/QATEAM-13491" TargetMode="External"/><Relationship Id="rId1" Type="http://schemas.openxmlformats.org/officeDocument/2006/relationships/comments" Target="../comments29.xml"/><Relationship Id="rId2" Type="http://schemas.openxmlformats.org/officeDocument/2006/relationships/hyperlink" Target="https://jira.daumkakao.com/browse/ATEAM-21376" TargetMode="External"/><Relationship Id="rId3" Type="http://schemas.openxmlformats.org/officeDocument/2006/relationships/hyperlink" Target="https://jira.daumkakao.com/browse/ATEAM-15392" TargetMode="External"/><Relationship Id="rId4" Type="http://schemas.openxmlformats.org/officeDocument/2006/relationships/hyperlink" Target="http://e.kakao.com/" TargetMode="External"/><Relationship Id="rId9" Type="http://schemas.openxmlformats.org/officeDocument/2006/relationships/hyperlink" Target="https://jira.daumkakao.com/browse/QATEAM-13465" TargetMode="External"/><Relationship Id="rId5" Type="http://schemas.openxmlformats.org/officeDocument/2006/relationships/hyperlink" Target="http://yyyy.mm/" TargetMode="External"/><Relationship Id="rId6" Type="http://schemas.openxmlformats.org/officeDocument/2006/relationships/hyperlink" Target="http://yyyy.mm/" TargetMode="External"/><Relationship Id="rId7" Type="http://schemas.openxmlformats.org/officeDocument/2006/relationships/hyperlink" Target="http://yyyy.mm/" TargetMode="External"/><Relationship Id="rId8" Type="http://schemas.openxmlformats.org/officeDocument/2006/relationships/hyperlink" Target="https://jira.daumkakao.com/browse/QATEAM-13445" TargetMode="External"/></Relationships>
</file>

<file path=xl/worksheets/_rels/sheet32.xml.rels><?xml version="1.0" encoding="UTF-8" standalone="yes"?><Relationships xmlns="http://schemas.openxmlformats.org/package/2006/relationships"><Relationship Id="rId10" Type="http://schemas.openxmlformats.org/officeDocument/2006/relationships/vmlDrawing" Target="../drawings/vmlDrawing30.vml"/><Relationship Id="rId1" Type="http://schemas.openxmlformats.org/officeDocument/2006/relationships/comments" Target="../comments30.xml"/><Relationship Id="rId2" Type="http://schemas.openxmlformats.org/officeDocument/2006/relationships/hyperlink" Target="https://jira.daumkakao.com/browse/QATEAM-12561" TargetMode="External"/><Relationship Id="rId3" Type="http://schemas.openxmlformats.org/officeDocument/2006/relationships/hyperlink" Target="https://jira.daumkakao.com/browse/ITEAM-18230" TargetMode="External"/><Relationship Id="rId4" Type="http://schemas.openxmlformats.org/officeDocument/2006/relationships/hyperlink" Target="https://jira.daumkakao.com/browse/ATEAM-17242" TargetMode="External"/><Relationship Id="rId9" Type="http://schemas.openxmlformats.org/officeDocument/2006/relationships/drawing" Target="../drawings/drawing32.xml"/><Relationship Id="rId5" Type="http://schemas.openxmlformats.org/officeDocument/2006/relationships/hyperlink" Target="https://jira.daumkakao.com/browse/ITEAM-23767" TargetMode="External"/><Relationship Id="rId6" Type="http://schemas.openxmlformats.org/officeDocument/2006/relationships/hyperlink" Target="mailto:crystal.k@kakaocorp.com" TargetMode="External"/><Relationship Id="rId7" Type="http://schemas.openxmlformats.org/officeDocument/2006/relationships/hyperlink" Target="https://jira.daumkakao.com/browse/QATEAM-8943" TargetMode="External"/><Relationship Id="rId8" Type="http://schemas.openxmlformats.org/officeDocument/2006/relationships/hyperlink" Target="mailto:joy.2@kakaocorp.com" TargetMode="External"/></Relationships>
</file>

<file path=xl/worksheets/_rels/sheet33.xml.rels><?xml version="1.0" encoding="UTF-8" standalone="yes"?><Relationships xmlns="http://schemas.openxmlformats.org/package/2006/relationships"><Relationship Id="rId11" Type="http://schemas.openxmlformats.org/officeDocument/2006/relationships/hyperlink" Target="https://docs.google.com/spreadsheets/d/120WAeHhEtno_Ne9bmyjm_Gat3WT3ehz0kdNxmyhKdyQ/edit?pli=1&amp;gid=0" TargetMode="External"/><Relationship Id="rId10" Type="http://schemas.openxmlformats.org/officeDocument/2006/relationships/hyperlink" Target="https://jira.daumkakao.com/browse/QATEAM-12611" TargetMode="External"/><Relationship Id="rId13" Type="http://schemas.openxmlformats.org/officeDocument/2006/relationships/vmlDrawing" Target="../drawings/vmlDrawing31.vml"/><Relationship Id="rId12" Type="http://schemas.openxmlformats.org/officeDocument/2006/relationships/drawing" Target="../drawings/drawing33.xml"/><Relationship Id="rId1" Type="http://schemas.openxmlformats.org/officeDocument/2006/relationships/comments" Target="../comments31.xml"/><Relationship Id="rId2" Type="http://schemas.openxmlformats.org/officeDocument/2006/relationships/hyperlink" Target="http://aren.na/" TargetMode="External"/><Relationship Id="rId3" Type="http://schemas.openxmlformats.org/officeDocument/2006/relationships/hyperlink" Target="https://docs.google.com/spreadsheets/d/19RvYnsfjtGxy_SbPUP1GTbikgZOTwfCLdyGI5soSmNU/edit?pli=1&amp;gid=994910037" TargetMode="External"/><Relationship Id="rId4" Type="http://schemas.openxmlformats.org/officeDocument/2006/relationships/hyperlink" Target="https://jira.daumkakao.com/browse/QATEAM-12587" TargetMode="External"/><Relationship Id="rId9" Type="http://schemas.openxmlformats.org/officeDocument/2006/relationships/hyperlink" Target="https://jira.daumkakao.com/browse/QATEAM-12039" TargetMode="External"/><Relationship Id="rId5" Type="http://schemas.openxmlformats.org/officeDocument/2006/relationships/hyperlink" Target="mailto:aren.na@kakaocorp.com" TargetMode="External"/><Relationship Id="rId6" Type="http://schemas.openxmlformats.org/officeDocument/2006/relationships/hyperlink" Target="mailto:aren.na@kakaocorp.com" TargetMode="External"/><Relationship Id="rId7" Type="http://schemas.openxmlformats.org/officeDocument/2006/relationships/hyperlink" Target="https://jira.daumkakao.com/browse/QATEAM-12241" TargetMode="External"/><Relationship Id="rId8" Type="http://schemas.openxmlformats.org/officeDocument/2006/relationships/hyperlink" Target="mailto:aren.na@kakaocorp.com" TargetMode="External"/></Relationships>
</file>

<file path=xl/worksheets/_rels/sheet34.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4.xml"/><Relationship Id="rId3" Type="http://schemas.openxmlformats.org/officeDocument/2006/relationships/vmlDrawing" Target="../drawings/vmlDrawing32.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5.xml"/><Relationship Id="rId3" Type="http://schemas.openxmlformats.org/officeDocument/2006/relationships/vmlDrawing" Target="../drawings/vmlDrawing33.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6.xml"/><Relationship Id="rId3"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2" max="2" width="5.5"/>
    <col customWidth="1" min="3" max="3" width="9.63"/>
    <col customWidth="1" min="4" max="4" width="65.25"/>
    <col customWidth="1" min="5" max="5" width="40.38"/>
  </cols>
  <sheetData>
    <row r="1">
      <c r="B1" s="1"/>
    </row>
    <row r="2">
      <c r="B2" s="2" t="s">
        <v>0</v>
      </c>
      <c r="C2" s="3"/>
      <c r="D2" s="3"/>
      <c r="E2" s="3"/>
    </row>
    <row r="3">
      <c r="B3" s="4" t="s">
        <v>1</v>
      </c>
      <c r="C3" s="4" t="s">
        <v>2</v>
      </c>
      <c r="D3" s="4" t="s">
        <v>3</v>
      </c>
      <c r="E3" s="4" t="s">
        <v>4</v>
      </c>
    </row>
    <row r="4">
      <c r="B4" s="5" t="s">
        <v>5</v>
      </c>
      <c r="C4" s="6" t="s">
        <v>6</v>
      </c>
      <c r="D4" s="7" t="s">
        <v>7</v>
      </c>
      <c r="E4" s="8"/>
    </row>
    <row r="5">
      <c r="B5" s="5" t="s">
        <v>8</v>
      </c>
      <c r="C5" s="6" t="s">
        <v>9</v>
      </c>
      <c r="D5" s="7" t="s">
        <v>10</v>
      </c>
      <c r="E5" s="8"/>
    </row>
    <row r="6">
      <c r="B6" s="5" t="s">
        <v>11</v>
      </c>
      <c r="C6" s="6" t="s">
        <v>12</v>
      </c>
      <c r="D6" s="7" t="s">
        <v>13</v>
      </c>
      <c r="E6" s="8" t="s">
        <v>14</v>
      </c>
    </row>
    <row r="7">
      <c r="B7" s="5" t="s">
        <v>15</v>
      </c>
      <c r="C7" s="6" t="s">
        <v>16</v>
      </c>
      <c r="D7" s="7" t="s">
        <v>17</v>
      </c>
      <c r="E7" s="9" t="s">
        <v>18</v>
      </c>
    </row>
    <row r="8">
      <c r="B8" s="5" t="s">
        <v>19</v>
      </c>
      <c r="C8" s="6" t="s">
        <v>20</v>
      </c>
      <c r="D8" s="6" t="s">
        <v>21</v>
      </c>
      <c r="E8" s="10"/>
    </row>
    <row r="9">
      <c r="B9" s="11" t="s">
        <v>22</v>
      </c>
      <c r="C9" s="12" t="s">
        <v>23</v>
      </c>
      <c r="D9" s="13" t="s">
        <v>24</v>
      </c>
      <c r="E9" s="10"/>
    </row>
    <row r="10">
      <c r="B10" s="5" t="s">
        <v>25</v>
      </c>
      <c r="C10" s="5" t="s">
        <v>26</v>
      </c>
      <c r="D10" s="6" t="s">
        <v>27</v>
      </c>
      <c r="E10" s="10"/>
    </row>
    <row r="11">
      <c r="B11" s="5" t="s">
        <v>28</v>
      </c>
      <c r="C11" s="5" t="s">
        <v>29</v>
      </c>
      <c r="D11" s="6" t="s">
        <v>30</v>
      </c>
      <c r="E11" s="10"/>
    </row>
    <row r="12">
      <c r="B12" s="1"/>
    </row>
    <row r="13">
      <c r="B13" s="2" t="s">
        <v>31</v>
      </c>
      <c r="C13" s="14"/>
      <c r="D13" s="14"/>
      <c r="E13" s="14"/>
    </row>
    <row r="14">
      <c r="B14" s="4" t="s">
        <v>32</v>
      </c>
      <c r="C14" s="4" t="s">
        <v>33</v>
      </c>
      <c r="D14" s="4" t="s">
        <v>3</v>
      </c>
      <c r="E14" s="4" t="s">
        <v>4</v>
      </c>
    </row>
    <row r="15">
      <c r="B15" s="5">
        <v>1.0</v>
      </c>
      <c r="C15" s="5" t="s">
        <v>34</v>
      </c>
      <c r="D15" s="15" t="s">
        <v>35</v>
      </c>
      <c r="E15" s="6" t="s">
        <v>36</v>
      </c>
    </row>
    <row r="16">
      <c r="B16" s="5">
        <v>2.0</v>
      </c>
      <c r="C16" s="5" t="s">
        <v>37</v>
      </c>
      <c r="D16" s="16" t="s">
        <v>38</v>
      </c>
      <c r="E16" s="6" t="s">
        <v>39</v>
      </c>
    </row>
    <row r="17">
      <c r="B17" s="5">
        <v>3.0</v>
      </c>
      <c r="C17" s="17"/>
      <c r="D17" s="18"/>
      <c r="E17" s="18"/>
    </row>
    <row r="18">
      <c r="B18" s="5">
        <v>4.0</v>
      </c>
      <c r="C18" s="17"/>
      <c r="D18" s="18"/>
      <c r="E18" s="18"/>
    </row>
    <row r="19">
      <c r="B19" s="5">
        <v>5.0</v>
      </c>
      <c r="C19" s="17"/>
      <c r="D19" s="18"/>
      <c r="E19" s="18"/>
    </row>
    <row r="20">
      <c r="B20" s="5">
        <v>6.0</v>
      </c>
      <c r="C20" s="17"/>
      <c r="D20" s="18"/>
      <c r="E20" s="18"/>
    </row>
    <row r="21">
      <c r="B21" s="5">
        <v>7.0</v>
      </c>
      <c r="C21" s="17"/>
      <c r="D21" s="18"/>
      <c r="E21" s="18"/>
    </row>
    <row r="22">
      <c r="B22" s="5">
        <v>8.0</v>
      </c>
      <c r="C22" s="17"/>
      <c r="D22" s="18"/>
      <c r="E22" s="18"/>
    </row>
    <row r="23">
      <c r="B23" s="5">
        <v>9.0</v>
      </c>
      <c r="C23" s="17"/>
      <c r="D23" s="18"/>
      <c r="E23" s="18"/>
    </row>
    <row r="24">
      <c r="B24" s="5">
        <v>10.0</v>
      </c>
      <c r="C24" s="17"/>
      <c r="D24" s="18"/>
      <c r="E24" s="18"/>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hyperlinks>
    <hyperlink r:id="rId1" location="comment_panel_348694376" ref="E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
    <col customWidth="1" min="2" max="2" width="10.63"/>
    <col customWidth="1" min="3" max="4" width="14.0"/>
    <col customWidth="1" min="5" max="5" width="1.38"/>
    <col customWidth="1" min="8" max="8" width="1.38"/>
    <col customWidth="1" min="9" max="9" width="8.0"/>
    <col customWidth="1" min="10" max="10" width="17.25"/>
    <col customWidth="1" min="11" max="11" width="1.38"/>
    <col customWidth="1" min="12" max="12" width="4.25"/>
    <col customWidth="1" min="13" max="13" width="31.63"/>
    <col customWidth="1" min="14" max="14" width="1.38"/>
    <col customWidth="1" min="15" max="15" width="5.13"/>
    <col customWidth="1" min="16" max="16" width="10.63"/>
    <col customWidth="1" min="17" max="17" width="1.38"/>
    <col customWidth="1" min="18" max="18" width="5.13"/>
    <col customWidth="1" min="19" max="19" width="10.63"/>
    <col customWidth="1" min="20" max="20" width="1.38"/>
    <col customWidth="1" min="21" max="21" width="15.5"/>
  </cols>
  <sheetData>
    <row r="1">
      <c r="A1" s="19"/>
      <c r="B1" s="20" t="s">
        <v>40</v>
      </c>
      <c r="C1" s="21"/>
      <c r="D1" s="21"/>
      <c r="E1" s="19"/>
      <c r="F1" s="22" t="s">
        <v>41</v>
      </c>
      <c r="G1" s="21"/>
      <c r="H1" s="19"/>
      <c r="I1" s="22" t="s">
        <v>42</v>
      </c>
      <c r="J1" s="21"/>
      <c r="K1" s="19"/>
      <c r="L1" s="22" t="s">
        <v>43</v>
      </c>
      <c r="M1" s="21"/>
      <c r="N1" s="19"/>
      <c r="O1" s="22" t="s">
        <v>44</v>
      </c>
      <c r="P1" s="21"/>
      <c r="Q1" s="19"/>
      <c r="R1" s="22" t="s">
        <v>45</v>
      </c>
      <c r="S1" s="21"/>
      <c r="T1" s="19"/>
      <c r="U1" s="22" t="s">
        <v>46</v>
      </c>
      <c r="V1" s="21"/>
      <c r="W1" s="19"/>
      <c r="X1" s="19"/>
      <c r="Y1" s="19"/>
      <c r="Z1" s="19"/>
      <c r="AA1" s="19"/>
      <c r="AB1" s="19"/>
      <c r="AC1" s="19"/>
      <c r="AD1" s="19"/>
      <c r="AE1" s="19"/>
      <c r="AF1" s="19"/>
      <c r="AG1" s="19"/>
    </row>
    <row r="2">
      <c r="A2" s="2"/>
      <c r="B2" s="23" t="s">
        <v>47</v>
      </c>
      <c r="C2" s="23" t="s">
        <v>48</v>
      </c>
      <c r="D2" s="23" t="s">
        <v>49</v>
      </c>
      <c r="E2" s="2"/>
      <c r="F2" s="23" t="s">
        <v>47</v>
      </c>
      <c r="G2" s="23" t="s">
        <v>49</v>
      </c>
      <c r="H2" s="19"/>
      <c r="I2" s="23" t="s">
        <v>47</v>
      </c>
      <c r="J2" s="23" t="s">
        <v>49</v>
      </c>
      <c r="K2" s="19"/>
      <c r="L2" s="23" t="s">
        <v>47</v>
      </c>
      <c r="M2" s="23" t="s">
        <v>49</v>
      </c>
      <c r="N2" s="19"/>
      <c r="O2" s="23" t="s">
        <v>47</v>
      </c>
      <c r="P2" s="23" t="s">
        <v>49</v>
      </c>
      <c r="Q2" s="19"/>
      <c r="R2" s="23" t="s">
        <v>47</v>
      </c>
      <c r="S2" s="23" t="s">
        <v>49</v>
      </c>
      <c r="T2" s="19"/>
      <c r="U2" s="23" t="s">
        <v>50</v>
      </c>
      <c r="V2" s="23" t="s">
        <v>51</v>
      </c>
      <c r="W2" s="19"/>
      <c r="X2" s="19"/>
      <c r="Y2" s="19"/>
      <c r="Z2" s="19"/>
      <c r="AA2" s="19"/>
      <c r="AB2" s="19"/>
      <c r="AC2" s="19"/>
      <c r="AD2" s="19"/>
      <c r="AE2" s="19"/>
      <c r="AF2" s="19"/>
      <c r="AG2" s="19"/>
    </row>
    <row r="3">
      <c r="A3" s="19"/>
      <c r="B3" s="2" t="s">
        <v>52</v>
      </c>
      <c r="C3" s="2" t="s">
        <v>53</v>
      </c>
      <c r="D3" s="2" t="s">
        <v>54</v>
      </c>
      <c r="E3" s="2"/>
      <c r="F3" s="2">
        <v>1.0</v>
      </c>
      <c r="G3" s="19"/>
      <c r="H3" s="19"/>
      <c r="I3" s="2" t="s">
        <v>55</v>
      </c>
      <c r="J3" s="2" t="s">
        <v>56</v>
      </c>
      <c r="K3" s="19"/>
      <c r="L3" s="2">
        <v>1.0</v>
      </c>
      <c r="M3" s="2" t="s">
        <v>57</v>
      </c>
      <c r="N3" s="19"/>
      <c r="O3" s="2" t="s">
        <v>58</v>
      </c>
      <c r="P3" s="2" t="s">
        <v>59</v>
      </c>
      <c r="Q3" s="19"/>
      <c r="R3" s="24" t="s">
        <v>60</v>
      </c>
      <c r="S3" s="2"/>
      <c r="T3" s="19"/>
      <c r="U3" s="2" t="s">
        <v>61</v>
      </c>
      <c r="V3" s="2" t="s">
        <v>62</v>
      </c>
      <c r="W3" s="19"/>
      <c r="X3" s="19"/>
      <c r="Y3" s="19"/>
      <c r="Z3" s="19"/>
      <c r="AA3" s="19"/>
      <c r="AB3" s="19"/>
      <c r="AC3" s="19"/>
      <c r="AD3" s="19"/>
      <c r="AE3" s="19"/>
      <c r="AF3" s="19"/>
      <c r="AG3" s="19"/>
    </row>
    <row r="4">
      <c r="A4" s="19"/>
      <c r="B4" s="2" t="s">
        <v>63</v>
      </c>
      <c r="C4" s="2" t="s">
        <v>53</v>
      </c>
      <c r="D4" s="2" t="s">
        <v>64</v>
      </c>
      <c r="E4" s="2"/>
      <c r="F4" s="2">
        <v>2.0</v>
      </c>
      <c r="G4" s="19"/>
      <c r="H4" s="19"/>
      <c r="I4" s="2" t="s">
        <v>65</v>
      </c>
      <c r="J4" s="2" t="s">
        <v>66</v>
      </c>
      <c r="K4" s="19"/>
      <c r="L4" s="2">
        <v>2.0</v>
      </c>
      <c r="M4" s="19"/>
      <c r="N4" s="19"/>
      <c r="O4" s="2" t="s">
        <v>67</v>
      </c>
      <c r="P4" s="2" t="s">
        <v>68</v>
      </c>
      <c r="Q4" s="19"/>
      <c r="R4" s="24" t="s">
        <v>69</v>
      </c>
      <c r="S4" s="2"/>
      <c r="T4" s="19"/>
      <c r="U4" s="2" t="s">
        <v>70</v>
      </c>
      <c r="V4" s="2" t="s">
        <v>71</v>
      </c>
      <c r="W4" s="19"/>
      <c r="X4" s="19"/>
      <c r="Y4" s="19"/>
      <c r="Z4" s="19"/>
      <c r="AA4" s="19"/>
      <c r="AB4" s="19"/>
      <c r="AC4" s="19"/>
      <c r="AD4" s="19"/>
      <c r="AE4" s="19"/>
      <c r="AF4" s="19"/>
      <c r="AG4" s="19"/>
    </row>
    <row r="5">
      <c r="A5" s="19"/>
      <c r="B5" s="2" t="s">
        <v>72</v>
      </c>
      <c r="C5" s="2" t="s">
        <v>53</v>
      </c>
      <c r="D5" s="2" t="s">
        <v>73</v>
      </c>
      <c r="E5" s="2"/>
      <c r="F5" s="2">
        <v>3.0</v>
      </c>
      <c r="G5" s="19"/>
      <c r="H5" s="19"/>
      <c r="I5" s="2" t="s">
        <v>74</v>
      </c>
      <c r="J5" s="2" t="s">
        <v>53</v>
      </c>
      <c r="K5" s="19"/>
      <c r="L5" s="2">
        <v>3.0</v>
      </c>
      <c r="M5" s="19"/>
      <c r="N5" s="19"/>
      <c r="O5" s="2" t="s">
        <v>75</v>
      </c>
      <c r="P5" s="2" t="s">
        <v>76</v>
      </c>
      <c r="Q5" s="19"/>
      <c r="R5" s="24" t="s">
        <v>77</v>
      </c>
      <c r="S5" s="2"/>
      <c r="T5" s="19"/>
      <c r="U5" s="2"/>
      <c r="V5" s="2"/>
      <c r="W5" s="19"/>
      <c r="X5" s="19"/>
      <c r="Y5" s="19"/>
      <c r="Z5" s="19"/>
      <c r="AA5" s="19"/>
      <c r="AB5" s="19"/>
      <c r="AC5" s="19"/>
      <c r="AD5" s="19"/>
      <c r="AE5" s="19"/>
      <c r="AF5" s="19"/>
      <c r="AG5" s="19"/>
    </row>
    <row r="6">
      <c r="A6" s="19"/>
      <c r="B6" s="2" t="s">
        <v>78</v>
      </c>
      <c r="C6" s="2" t="s">
        <v>53</v>
      </c>
      <c r="D6" s="2" t="s">
        <v>79</v>
      </c>
      <c r="E6" s="19"/>
      <c r="F6" s="2">
        <v>4.0</v>
      </c>
      <c r="G6" s="19"/>
      <c r="H6" s="19"/>
      <c r="I6" s="2" t="s">
        <v>80</v>
      </c>
      <c r="J6" s="2" t="s">
        <v>81</v>
      </c>
      <c r="K6" s="19"/>
      <c r="L6" s="2">
        <v>4.0</v>
      </c>
      <c r="M6" s="2"/>
      <c r="N6" s="19"/>
      <c r="O6" s="2" t="s">
        <v>82</v>
      </c>
      <c r="P6" s="2" t="s">
        <v>83</v>
      </c>
      <c r="Q6" s="19"/>
      <c r="R6" s="2"/>
      <c r="S6" s="2"/>
      <c r="T6" s="19"/>
      <c r="U6" s="19"/>
      <c r="V6" s="19"/>
      <c r="W6" s="19"/>
      <c r="X6" s="19"/>
      <c r="Y6" s="19"/>
      <c r="Z6" s="19"/>
      <c r="AA6" s="19"/>
      <c r="AB6" s="19"/>
      <c r="AC6" s="19"/>
      <c r="AD6" s="19"/>
      <c r="AE6" s="19"/>
      <c r="AF6" s="19"/>
      <c r="AG6" s="19"/>
    </row>
    <row r="7">
      <c r="A7" s="19"/>
      <c r="B7" s="2" t="s">
        <v>84</v>
      </c>
      <c r="C7" s="2" t="s">
        <v>53</v>
      </c>
      <c r="D7" s="2" t="s">
        <v>85</v>
      </c>
      <c r="E7" s="19"/>
      <c r="F7" s="2">
        <v>5.0</v>
      </c>
      <c r="G7" s="19"/>
      <c r="H7" s="19"/>
      <c r="I7" s="2" t="s">
        <v>86</v>
      </c>
      <c r="J7" s="2" t="s">
        <v>87</v>
      </c>
      <c r="K7" s="19"/>
      <c r="L7" s="2">
        <v>5.0</v>
      </c>
      <c r="M7" s="19"/>
      <c r="N7" s="19"/>
      <c r="O7" s="2" t="s">
        <v>88</v>
      </c>
      <c r="P7" s="2" t="s">
        <v>89</v>
      </c>
      <c r="Q7" s="19"/>
      <c r="R7" s="2"/>
      <c r="S7" s="2"/>
      <c r="T7" s="19"/>
      <c r="U7" s="19"/>
      <c r="V7" s="19"/>
      <c r="W7" s="19"/>
      <c r="X7" s="19"/>
      <c r="Y7" s="19"/>
      <c r="Z7" s="19"/>
      <c r="AA7" s="19"/>
      <c r="AB7" s="19"/>
      <c r="AC7" s="19"/>
      <c r="AD7" s="19"/>
      <c r="AE7" s="19"/>
      <c r="AF7" s="19"/>
      <c r="AG7" s="19"/>
    </row>
    <row r="8">
      <c r="A8" s="19"/>
      <c r="B8" s="2" t="s">
        <v>90</v>
      </c>
      <c r="C8" s="2" t="s">
        <v>53</v>
      </c>
      <c r="D8" s="2" t="s">
        <v>91</v>
      </c>
      <c r="E8" s="19"/>
      <c r="F8" s="2">
        <v>6.0</v>
      </c>
      <c r="G8" s="19"/>
      <c r="H8" s="19"/>
      <c r="I8" s="2" t="s">
        <v>92</v>
      </c>
      <c r="J8" s="2" t="s">
        <v>93</v>
      </c>
      <c r="K8" s="19"/>
      <c r="L8" s="2" t="s">
        <v>94</v>
      </c>
      <c r="M8" s="2" t="s">
        <v>95</v>
      </c>
      <c r="N8" s="19"/>
      <c r="O8" s="2" t="s">
        <v>94</v>
      </c>
      <c r="P8" s="2" t="s">
        <v>96</v>
      </c>
      <c r="Q8" s="19"/>
      <c r="R8" s="19"/>
      <c r="S8" s="19"/>
      <c r="T8" s="19"/>
      <c r="U8" s="19"/>
      <c r="V8" s="19"/>
      <c r="W8" s="19"/>
      <c r="X8" s="19"/>
      <c r="Y8" s="19"/>
      <c r="Z8" s="19"/>
      <c r="AA8" s="19"/>
      <c r="AB8" s="19"/>
      <c r="AC8" s="19"/>
      <c r="AD8" s="19"/>
      <c r="AE8" s="19"/>
      <c r="AF8" s="19"/>
      <c r="AG8" s="19"/>
    </row>
    <row r="9">
      <c r="A9" s="19"/>
      <c r="B9" s="2" t="s">
        <v>97</v>
      </c>
      <c r="C9" s="2" t="s">
        <v>53</v>
      </c>
      <c r="D9" s="2" t="s">
        <v>98</v>
      </c>
      <c r="E9" s="19"/>
      <c r="F9" s="2">
        <v>7.0</v>
      </c>
      <c r="G9" s="19"/>
      <c r="H9" s="19"/>
      <c r="I9" s="2" t="s">
        <v>99</v>
      </c>
      <c r="J9" s="2" t="s">
        <v>100</v>
      </c>
      <c r="K9" s="19"/>
      <c r="L9" s="2"/>
      <c r="M9" s="2"/>
      <c r="N9" s="19"/>
      <c r="O9" s="2"/>
      <c r="P9" s="2"/>
      <c r="Q9" s="19"/>
      <c r="R9" s="19"/>
      <c r="S9" s="19"/>
      <c r="T9" s="19"/>
      <c r="U9" s="19"/>
      <c r="V9" s="19"/>
      <c r="W9" s="19"/>
      <c r="X9" s="19"/>
      <c r="Y9" s="19"/>
      <c r="Z9" s="19"/>
      <c r="AA9" s="19"/>
      <c r="AB9" s="19"/>
      <c r="AC9" s="19"/>
      <c r="AD9" s="19"/>
      <c r="AE9" s="19"/>
      <c r="AF9" s="19"/>
      <c r="AG9" s="19"/>
    </row>
    <row r="10">
      <c r="A10" s="19"/>
      <c r="B10" s="2" t="s">
        <v>101</v>
      </c>
      <c r="C10" s="2" t="s">
        <v>66</v>
      </c>
      <c r="D10" s="2" t="s">
        <v>102</v>
      </c>
      <c r="E10" s="19"/>
      <c r="F10" s="2">
        <v>8.0</v>
      </c>
      <c r="G10" s="19"/>
      <c r="H10" s="19"/>
      <c r="I10" s="2" t="s">
        <v>103</v>
      </c>
      <c r="J10" s="2" t="s">
        <v>104</v>
      </c>
      <c r="K10" s="19"/>
      <c r="L10" s="2"/>
      <c r="M10" s="2"/>
      <c r="N10" s="19"/>
      <c r="O10" s="2"/>
      <c r="P10" s="2"/>
      <c r="Q10" s="19"/>
      <c r="R10" s="19"/>
      <c r="S10" s="19"/>
      <c r="T10" s="19"/>
      <c r="U10" s="19"/>
      <c r="V10" s="19"/>
      <c r="W10" s="19"/>
      <c r="X10" s="19"/>
      <c r="Y10" s="19"/>
      <c r="Z10" s="19"/>
      <c r="AA10" s="19"/>
      <c r="AB10" s="19"/>
      <c r="AC10" s="19"/>
      <c r="AD10" s="19"/>
      <c r="AE10" s="19"/>
      <c r="AF10" s="19"/>
      <c r="AG10" s="19"/>
    </row>
    <row r="11">
      <c r="A11" s="19"/>
      <c r="B11" s="2" t="s">
        <v>105</v>
      </c>
      <c r="C11" s="2" t="s">
        <v>66</v>
      </c>
      <c r="D11" s="2" t="s">
        <v>106</v>
      </c>
      <c r="E11" s="19"/>
      <c r="F11" s="2">
        <v>9.0</v>
      </c>
      <c r="G11" s="19"/>
      <c r="H11" s="19"/>
      <c r="I11" s="2" t="s">
        <v>107</v>
      </c>
      <c r="J11" s="2" t="s">
        <v>108</v>
      </c>
      <c r="K11" s="19"/>
      <c r="L11" s="19"/>
      <c r="M11" s="19"/>
      <c r="N11" s="19"/>
      <c r="O11" s="19"/>
      <c r="P11" s="19"/>
      <c r="Q11" s="19"/>
      <c r="R11" s="19"/>
      <c r="S11" s="19"/>
      <c r="T11" s="19"/>
      <c r="U11" s="19"/>
      <c r="V11" s="19"/>
      <c r="W11" s="19"/>
      <c r="X11" s="19"/>
      <c r="Y11" s="19"/>
      <c r="Z11" s="19"/>
      <c r="AA11" s="19"/>
      <c r="AB11" s="19"/>
      <c r="AC11" s="19"/>
      <c r="AD11" s="19"/>
      <c r="AE11" s="19"/>
      <c r="AF11" s="19"/>
      <c r="AG11" s="19"/>
    </row>
    <row r="12">
      <c r="A12" s="19"/>
      <c r="B12" s="2" t="s">
        <v>109</v>
      </c>
      <c r="C12" s="2" t="s">
        <v>66</v>
      </c>
      <c r="D12" s="2" t="s">
        <v>110</v>
      </c>
      <c r="E12" s="19"/>
      <c r="F12" s="2">
        <v>10.0</v>
      </c>
      <c r="G12" s="19"/>
      <c r="H12" s="19"/>
      <c r="I12" s="2" t="s">
        <v>111</v>
      </c>
      <c r="J12" s="2" t="s">
        <v>112</v>
      </c>
      <c r="K12" s="19"/>
      <c r="L12" s="19"/>
      <c r="M12" s="19"/>
      <c r="N12" s="19"/>
      <c r="O12" s="19"/>
      <c r="P12" s="19"/>
      <c r="Q12" s="19"/>
      <c r="R12" s="19"/>
      <c r="S12" s="19"/>
      <c r="T12" s="19"/>
      <c r="U12" s="19"/>
      <c r="V12" s="19"/>
      <c r="W12" s="19"/>
      <c r="X12" s="19"/>
      <c r="Y12" s="19"/>
      <c r="Z12" s="19"/>
      <c r="AA12" s="19"/>
      <c r="AB12" s="19"/>
      <c r="AC12" s="19"/>
      <c r="AD12" s="19"/>
      <c r="AE12" s="19"/>
      <c r="AF12" s="19"/>
      <c r="AG12" s="19"/>
    </row>
    <row r="13">
      <c r="A13" s="19"/>
      <c r="B13" s="2" t="s">
        <v>113</v>
      </c>
      <c r="C13" s="2" t="s">
        <v>87</v>
      </c>
      <c r="D13" s="2" t="s">
        <v>114</v>
      </c>
      <c r="E13" s="19"/>
      <c r="F13" s="2">
        <v>11.0</v>
      </c>
      <c r="G13" s="19"/>
      <c r="H13" s="19"/>
      <c r="I13" s="2" t="s">
        <v>115</v>
      </c>
      <c r="J13" s="2" t="s">
        <v>116</v>
      </c>
      <c r="K13" s="19"/>
      <c r="L13" s="19"/>
      <c r="M13" s="19"/>
      <c r="N13" s="19"/>
      <c r="O13" s="19"/>
      <c r="P13" s="19"/>
      <c r="Q13" s="19"/>
      <c r="R13" s="19"/>
      <c r="S13" s="19"/>
      <c r="T13" s="19"/>
      <c r="U13" s="19"/>
      <c r="V13" s="19"/>
      <c r="W13" s="19"/>
      <c r="X13" s="19"/>
      <c r="Y13" s="19"/>
      <c r="Z13" s="19"/>
      <c r="AA13" s="19"/>
      <c r="AB13" s="19"/>
      <c r="AC13" s="19"/>
      <c r="AD13" s="19"/>
      <c r="AE13" s="19"/>
      <c r="AF13" s="19"/>
      <c r="AG13" s="19"/>
    </row>
    <row r="14">
      <c r="A14" s="19"/>
      <c r="B14" s="2" t="s">
        <v>117</v>
      </c>
      <c r="C14" s="2" t="s">
        <v>87</v>
      </c>
      <c r="D14" s="2" t="s">
        <v>118</v>
      </c>
      <c r="E14" s="19"/>
      <c r="F14" s="2">
        <v>12.0</v>
      </c>
      <c r="G14" s="19"/>
      <c r="H14" s="19"/>
      <c r="I14" s="2" t="s">
        <v>119</v>
      </c>
      <c r="J14" s="2" t="s">
        <v>120</v>
      </c>
      <c r="K14" s="19"/>
      <c r="L14" s="19"/>
      <c r="M14" s="19"/>
      <c r="N14" s="19"/>
      <c r="O14" s="19"/>
      <c r="P14" s="19"/>
      <c r="Q14" s="19"/>
      <c r="R14" s="19"/>
      <c r="S14" s="19"/>
      <c r="T14" s="19"/>
      <c r="U14" s="19"/>
      <c r="V14" s="19"/>
      <c r="W14" s="19"/>
      <c r="X14" s="19"/>
      <c r="Y14" s="19"/>
      <c r="Z14" s="19"/>
      <c r="AA14" s="19"/>
      <c r="AB14" s="19"/>
      <c r="AC14" s="19"/>
      <c r="AD14" s="19"/>
      <c r="AE14" s="19"/>
      <c r="AF14" s="19"/>
      <c r="AG14" s="19"/>
    </row>
    <row r="15">
      <c r="A15" s="19"/>
      <c r="B15" s="2" t="s">
        <v>121</v>
      </c>
      <c r="C15" s="2" t="s">
        <v>93</v>
      </c>
      <c r="D15" s="2" t="s">
        <v>122</v>
      </c>
      <c r="E15" s="19"/>
      <c r="F15" s="19"/>
      <c r="G15" s="19"/>
      <c r="H15" s="19"/>
      <c r="I15" s="2" t="s">
        <v>94</v>
      </c>
      <c r="J15" s="2" t="s">
        <v>123</v>
      </c>
      <c r="K15" s="19"/>
      <c r="L15" s="19"/>
      <c r="M15" s="19"/>
      <c r="N15" s="19"/>
      <c r="O15" s="19"/>
      <c r="P15" s="19"/>
      <c r="Q15" s="19"/>
      <c r="R15" s="19"/>
      <c r="S15" s="19"/>
      <c r="T15" s="19"/>
      <c r="U15" s="19"/>
      <c r="V15" s="19"/>
      <c r="W15" s="19"/>
      <c r="X15" s="19"/>
      <c r="Y15" s="19"/>
      <c r="Z15" s="19"/>
      <c r="AA15" s="19"/>
      <c r="AB15" s="19"/>
      <c r="AC15" s="19"/>
      <c r="AD15" s="19"/>
      <c r="AE15" s="19"/>
      <c r="AF15" s="19"/>
      <c r="AG15" s="19"/>
    </row>
    <row r="16">
      <c r="A16" s="19"/>
      <c r="B16" s="2" t="s">
        <v>124</v>
      </c>
      <c r="C16" s="2" t="s">
        <v>93</v>
      </c>
      <c r="D16" s="2" t="s">
        <v>125</v>
      </c>
      <c r="E16" s="19"/>
      <c r="F16" s="19"/>
      <c r="G16" s="19"/>
      <c r="H16" s="19"/>
      <c r="I16" s="2"/>
      <c r="J16" s="2"/>
      <c r="K16" s="19"/>
      <c r="L16" s="19"/>
      <c r="M16" s="19"/>
      <c r="N16" s="19"/>
      <c r="O16" s="19"/>
      <c r="P16" s="19"/>
      <c r="Q16" s="19"/>
      <c r="R16" s="19"/>
      <c r="S16" s="19"/>
      <c r="T16" s="19"/>
      <c r="U16" s="19"/>
      <c r="V16" s="19"/>
      <c r="W16" s="19"/>
      <c r="X16" s="19"/>
      <c r="Y16" s="19"/>
      <c r="Z16" s="19"/>
      <c r="AA16" s="19"/>
      <c r="AB16" s="19"/>
      <c r="AC16" s="19"/>
      <c r="AD16" s="19"/>
      <c r="AE16" s="19"/>
      <c r="AF16" s="19"/>
      <c r="AG16" s="19"/>
    </row>
    <row r="17">
      <c r="A17" s="19"/>
      <c r="B17" s="2" t="s">
        <v>126</v>
      </c>
      <c r="C17" s="2" t="s">
        <v>93</v>
      </c>
      <c r="D17" s="2" t="s">
        <v>127</v>
      </c>
      <c r="E17" s="19"/>
      <c r="F17" s="19"/>
      <c r="G17" s="19"/>
      <c r="H17" s="19"/>
      <c r="I17" s="2"/>
      <c r="J17" s="2"/>
      <c r="K17" s="19"/>
      <c r="L17" s="19"/>
      <c r="M17" s="19"/>
      <c r="N17" s="19"/>
      <c r="O17" s="19"/>
      <c r="P17" s="19"/>
      <c r="Q17" s="19"/>
      <c r="R17" s="19"/>
      <c r="S17" s="19"/>
      <c r="T17" s="19"/>
      <c r="U17" s="19"/>
      <c r="V17" s="19"/>
      <c r="W17" s="19"/>
      <c r="X17" s="19"/>
      <c r="Y17" s="19"/>
      <c r="Z17" s="19"/>
      <c r="AA17" s="19"/>
      <c r="AB17" s="19"/>
      <c r="AC17" s="19"/>
      <c r="AD17" s="19"/>
      <c r="AE17" s="19"/>
      <c r="AF17" s="19"/>
      <c r="AG17" s="19"/>
    </row>
    <row r="18">
      <c r="A18" s="19"/>
      <c r="B18" s="2" t="s">
        <v>128</v>
      </c>
      <c r="C18" s="2" t="s">
        <v>93</v>
      </c>
      <c r="D18" s="2" t="s">
        <v>129</v>
      </c>
      <c r="E18" s="19"/>
      <c r="F18" s="19"/>
      <c r="G18" s="19"/>
      <c r="H18" s="19"/>
      <c r="I18" s="2"/>
      <c r="J18" s="2"/>
      <c r="K18" s="19"/>
      <c r="L18" s="19"/>
      <c r="M18" s="19"/>
      <c r="N18" s="19"/>
      <c r="O18" s="19"/>
      <c r="P18" s="19"/>
      <c r="Q18" s="19"/>
      <c r="R18" s="19"/>
      <c r="S18" s="19"/>
      <c r="T18" s="19"/>
      <c r="U18" s="19"/>
      <c r="V18" s="19"/>
      <c r="W18" s="19"/>
      <c r="X18" s="19"/>
      <c r="Y18" s="19"/>
      <c r="Z18" s="19"/>
      <c r="AA18" s="19"/>
      <c r="AB18" s="19"/>
      <c r="AC18" s="19"/>
      <c r="AD18" s="19"/>
      <c r="AE18" s="19"/>
      <c r="AF18" s="19"/>
      <c r="AG18" s="19"/>
    </row>
    <row r="19">
      <c r="A19" s="19"/>
      <c r="B19" s="2" t="s">
        <v>130</v>
      </c>
      <c r="C19" s="2" t="s">
        <v>93</v>
      </c>
      <c r="D19" s="2" t="s">
        <v>131</v>
      </c>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row>
    <row r="20">
      <c r="A20" s="19"/>
      <c r="B20" s="2" t="s">
        <v>132</v>
      </c>
      <c r="C20" s="2" t="s">
        <v>133</v>
      </c>
      <c r="D20" s="2" t="s">
        <v>134</v>
      </c>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row>
    <row r="21">
      <c r="A21" s="19"/>
      <c r="B21" s="2" t="s">
        <v>135</v>
      </c>
      <c r="C21" s="2" t="s">
        <v>133</v>
      </c>
      <c r="D21" s="2" t="s">
        <v>136</v>
      </c>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row>
    <row r="22">
      <c r="A22" s="19"/>
      <c r="B22" s="2" t="s">
        <v>137</v>
      </c>
      <c r="C22" s="2" t="s">
        <v>133</v>
      </c>
      <c r="D22" s="2" t="s">
        <v>138</v>
      </c>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row>
    <row r="23">
      <c r="A23" s="19"/>
      <c r="B23" s="2" t="s">
        <v>139</v>
      </c>
      <c r="C23" s="2" t="s">
        <v>133</v>
      </c>
      <c r="D23" s="2" t="s">
        <v>140</v>
      </c>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row>
    <row r="24">
      <c r="A24" s="19"/>
      <c r="B24" s="2" t="s">
        <v>141</v>
      </c>
      <c r="C24" s="2" t="s">
        <v>133</v>
      </c>
      <c r="D24" s="2" t="s">
        <v>142</v>
      </c>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row>
    <row r="25">
      <c r="A25" s="19"/>
      <c r="B25" s="2" t="s">
        <v>143</v>
      </c>
      <c r="C25" s="2" t="s">
        <v>133</v>
      </c>
      <c r="D25" s="2" t="s">
        <v>144</v>
      </c>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row>
    <row r="26">
      <c r="A26" s="19"/>
      <c r="B26" s="2" t="s">
        <v>145</v>
      </c>
      <c r="C26" s="2" t="s">
        <v>133</v>
      </c>
      <c r="D26" s="2" t="s">
        <v>146</v>
      </c>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row>
    <row r="27">
      <c r="A27" s="19"/>
      <c r="B27" s="2" t="s">
        <v>147</v>
      </c>
      <c r="C27" s="2" t="s">
        <v>148</v>
      </c>
      <c r="D27" s="2" t="s">
        <v>149</v>
      </c>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row>
    <row r="28">
      <c r="A28" s="19"/>
      <c r="B28" s="2" t="s">
        <v>150</v>
      </c>
      <c r="C28" s="2" t="s">
        <v>148</v>
      </c>
      <c r="D28" s="2" t="s">
        <v>151</v>
      </c>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row>
    <row r="29">
      <c r="A29" s="19"/>
      <c r="B29" s="2" t="s">
        <v>152</v>
      </c>
      <c r="C29" s="2" t="s">
        <v>148</v>
      </c>
      <c r="D29" s="2" t="s">
        <v>153</v>
      </c>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row>
    <row r="30">
      <c r="A30" s="19"/>
      <c r="B30" s="2" t="s">
        <v>154</v>
      </c>
      <c r="C30" s="2" t="s">
        <v>155</v>
      </c>
      <c r="D30" s="2" t="s">
        <v>156</v>
      </c>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row>
    <row r="31">
      <c r="A31" s="19"/>
      <c r="B31" s="2" t="s">
        <v>157</v>
      </c>
      <c r="C31" s="2" t="s">
        <v>155</v>
      </c>
      <c r="D31" s="2" t="s">
        <v>158</v>
      </c>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row>
    <row r="32">
      <c r="A32" s="19"/>
      <c r="B32" s="2" t="s">
        <v>159</v>
      </c>
      <c r="C32" s="2" t="s">
        <v>155</v>
      </c>
      <c r="D32" s="2" t="s">
        <v>160</v>
      </c>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row>
    <row r="33">
      <c r="A33" s="19"/>
      <c r="B33" s="2" t="s">
        <v>161</v>
      </c>
      <c r="C33" s="2" t="s">
        <v>155</v>
      </c>
      <c r="D33" s="2" t="s">
        <v>162</v>
      </c>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row>
    <row r="34">
      <c r="A34" s="19"/>
      <c r="B34" s="2" t="s">
        <v>163</v>
      </c>
      <c r="C34" s="2" t="s">
        <v>164</v>
      </c>
      <c r="D34" s="2" t="s">
        <v>165</v>
      </c>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row>
    <row r="35">
      <c r="A35" s="19"/>
      <c r="B35" s="2" t="s">
        <v>166</v>
      </c>
      <c r="C35" s="2" t="s">
        <v>164</v>
      </c>
      <c r="D35" s="2" t="s">
        <v>167</v>
      </c>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row>
    <row r="36">
      <c r="A36" s="19"/>
      <c r="B36" s="2" t="s">
        <v>168</v>
      </c>
      <c r="C36" s="2" t="s">
        <v>164</v>
      </c>
      <c r="D36" s="2" t="s">
        <v>169</v>
      </c>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row>
    <row r="37">
      <c r="A37" s="19"/>
      <c r="B37" s="2" t="s">
        <v>170</v>
      </c>
      <c r="C37" s="2" t="s">
        <v>171</v>
      </c>
      <c r="D37" s="2" t="s">
        <v>172</v>
      </c>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row>
    <row r="38">
      <c r="A38" s="19"/>
      <c r="B38" s="2" t="s">
        <v>173</v>
      </c>
      <c r="C38" s="2" t="s">
        <v>171</v>
      </c>
      <c r="D38" s="2" t="s">
        <v>174</v>
      </c>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row>
    <row r="39">
      <c r="A39" s="19"/>
      <c r="B39" s="2" t="s">
        <v>175</v>
      </c>
      <c r="C39" s="2" t="s">
        <v>171</v>
      </c>
      <c r="D39" s="2" t="s">
        <v>176</v>
      </c>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row>
    <row r="40">
      <c r="A40" s="19"/>
      <c r="B40" s="2" t="s">
        <v>177</v>
      </c>
      <c r="C40" s="2" t="s">
        <v>171</v>
      </c>
      <c r="D40" s="2" t="s">
        <v>178</v>
      </c>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row>
    <row r="41">
      <c r="A41" s="19"/>
      <c r="B41" s="2" t="s">
        <v>179</v>
      </c>
      <c r="C41" s="2" t="s">
        <v>180</v>
      </c>
      <c r="D41" s="2" t="s">
        <v>181</v>
      </c>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row>
    <row r="42">
      <c r="A42" s="19"/>
      <c r="B42" s="2" t="s">
        <v>182</v>
      </c>
      <c r="C42" s="2" t="s">
        <v>180</v>
      </c>
      <c r="D42" s="2" t="s">
        <v>183</v>
      </c>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row>
    <row r="43">
      <c r="A43" s="19"/>
      <c r="B43" s="2" t="s">
        <v>184</v>
      </c>
      <c r="C43" s="2" t="s">
        <v>180</v>
      </c>
      <c r="D43" s="2" t="s">
        <v>185</v>
      </c>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row>
    <row r="44">
      <c r="A44" s="19"/>
      <c r="B44" s="2" t="s">
        <v>186</v>
      </c>
      <c r="C44" s="2" t="s">
        <v>180</v>
      </c>
      <c r="D44" s="2" t="s">
        <v>187</v>
      </c>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row>
    <row r="45">
      <c r="A45" s="19"/>
      <c r="B45" s="2" t="s">
        <v>188</v>
      </c>
      <c r="C45" s="2" t="s">
        <v>180</v>
      </c>
      <c r="D45" s="2" t="s">
        <v>189</v>
      </c>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row>
    <row r="46">
      <c r="A46" s="19"/>
      <c r="B46" s="2" t="s">
        <v>190</v>
      </c>
      <c r="C46" s="2" t="s">
        <v>180</v>
      </c>
      <c r="D46" s="2" t="s">
        <v>191</v>
      </c>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row>
    <row r="47">
      <c r="A47" s="19"/>
      <c r="B47" s="2"/>
      <c r="C47" s="2"/>
      <c r="D47" s="2"/>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row>
    <row r="48">
      <c r="A48" s="19"/>
      <c r="B48" s="2"/>
      <c r="C48" s="2"/>
      <c r="D48" s="2"/>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row>
    <row r="49">
      <c r="A49" s="19"/>
      <c r="B49" s="2"/>
      <c r="C49" s="2"/>
      <c r="D49" s="2"/>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row>
    <row r="50">
      <c r="A50" s="19"/>
      <c r="B50" s="2"/>
      <c r="C50" s="2"/>
      <c r="D50" s="2"/>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row>
    <row r="51">
      <c r="A51" s="19"/>
      <c r="B51" s="2"/>
      <c r="C51" s="2"/>
      <c r="D51" s="2"/>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row>
    <row r="1004">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row>
    <row r="100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row>
    <row r="1006">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row>
    <row r="1007">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row>
    <row r="1008">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row>
    <row r="1009">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row>
    <row r="1010">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row>
    <row r="1011">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row>
    <row r="1012">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Row="1"/>
  <cols>
    <col customWidth="1" min="1" max="1" width="2.38"/>
    <col customWidth="1" min="2" max="2" width="11.38"/>
    <col customWidth="1" min="3" max="3" width="14.0"/>
    <col customWidth="1" min="4" max="4" width="19.38"/>
    <col customWidth="1" min="5" max="9" width="7.0"/>
    <col customWidth="1" min="10" max="10" width="8.25"/>
    <col customWidth="1" min="11" max="12" width="11.63"/>
    <col customWidth="1" min="13" max="13" width="13.75"/>
    <col customWidth="1" min="14" max="14" width="11.63"/>
    <col customWidth="1" min="15" max="15" width="11.38"/>
    <col customWidth="1" min="16" max="17" width="6.88"/>
    <col customWidth="1" min="18" max="18" width="7.38"/>
    <col customWidth="1" min="19" max="19" width="6.88"/>
  </cols>
  <sheetData>
    <row r="1">
      <c r="A1" s="25"/>
      <c r="B1" s="26"/>
      <c r="C1" s="27"/>
      <c r="D1" s="27"/>
      <c r="E1" s="27"/>
      <c r="F1" s="27"/>
      <c r="G1" s="27"/>
      <c r="H1" s="27"/>
      <c r="I1" s="27"/>
      <c r="J1" s="27"/>
      <c r="K1" s="27"/>
      <c r="L1" s="27"/>
      <c r="M1" s="26"/>
      <c r="N1" s="26"/>
      <c r="O1" s="26"/>
      <c r="P1" s="26"/>
      <c r="Q1" s="26"/>
      <c r="R1" s="26"/>
      <c r="S1" s="26"/>
    </row>
    <row r="2">
      <c r="A2" s="27"/>
      <c r="B2" s="28" t="s">
        <v>192</v>
      </c>
      <c r="C2" s="29"/>
      <c r="D2" s="29"/>
      <c r="E2" s="30"/>
      <c r="F2" s="31"/>
      <c r="G2" s="31"/>
      <c r="J2" s="28" t="s">
        <v>193</v>
      </c>
      <c r="K2" s="29"/>
      <c r="L2" s="32"/>
      <c r="M2" s="33"/>
      <c r="N2" s="33"/>
      <c r="O2" s="26"/>
      <c r="P2" s="26"/>
      <c r="Q2" s="26"/>
      <c r="R2" s="26"/>
      <c r="S2" s="26"/>
    </row>
    <row r="3">
      <c r="A3" s="27"/>
      <c r="B3" s="34" t="s">
        <v>194</v>
      </c>
      <c r="C3" s="35"/>
      <c r="D3" s="35"/>
      <c r="E3" s="35"/>
      <c r="F3" s="35"/>
      <c r="G3" s="35"/>
      <c r="J3" s="36" t="s">
        <v>195</v>
      </c>
      <c r="K3" s="35"/>
      <c r="L3" s="37"/>
      <c r="M3" s="37"/>
      <c r="N3" s="37"/>
      <c r="O3" s="37"/>
      <c r="P3" s="37"/>
      <c r="Q3" s="37"/>
      <c r="R3" s="37"/>
      <c r="S3" s="37"/>
    </row>
    <row r="4">
      <c r="A4" s="27"/>
      <c r="B4" s="34" t="s">
        <v>196</v>
      </c>
      <c r="C4" s="35"/>
      <c r="D4" s="35"/>
      <c r="E4" s="38"/>
      <c r="F4" s="35"/>
      <c r="G4" s="35"/>
      <c r="J4" s="39" t="s">
        <v>197</v>
      </c>
      <c r="K4" s="35"/>
      <c r="L4" s="37"/>
      <c r="M4" s="37"/>
      <c r="N4" s="37"/>
      <c r="O4" s="37"/>
      <c r="P4" s="37"/>
      <c r="Q4" s="37"/>
      <c r="R4" s="37"/>
      <c r="S4" s="37"/>
    </row>
    <row r="5">
      <c r="A5" s="27"/>
      <c r="B5" s="34" t="s">
        <v>198</v>
      </c>
      <c r="C5" s="35"/>
      <c r="D5" s="35"/>
      <c r="E5" s="35"/>
      <c r="F5" s="35"/>
      <c r="G5" s="35"/>
      <c r="J5" s="35"/>
      <c r="K5" s="35"/>
      <c r="L5" s="37"/>
      <c r="M5" s="37"/>
      <c r="N5" s="37"/>
      <c r="O5" s="37"/>
      <c r="P5" s="37"/>
      <c r="Q5" s="37"/>
      <c r="R5" s="37"/>
      <c r="S5" s="37"/>
    </row>
    <row r="6">
      <c r="A6" s="27"/>
      <c r="B6" s="34" t="s">
        <v>199</v>
      </c>
      <c r="C6" s="35"/>
      <c r="D6" s="35"/>
      <c r="E6" s="35"/>
      <c r="F6" s="35"/>
      <c r="G6" s="35"/>
      <c r="J6" s="40" t="s">
        <v>200</v>
      </c>
      <c r="K6" s="41"/>
      <c r="L6" s="42"/>
      <c r="M6" s="43"/>
      <c r="N6" s="43"/>
      <c r="O6" s="37"/>
      <c r="P6" s="37"/>
      <c r="Q6" s="37"/>
      <c r="R6" s="37"/>
      <c r="S6" s="37"/>
    </row>
    <row r="7">
      <c r="A7" s="27"/>
      <c r="C7" s="44"/>
      <c r="D7" s="44"/>
      <c r="E7" s="44"/>
      <c r="F7" s="44"/>
      <c r="G7" s="44"/>
      <c r="J7" s="45" t="s">
        <v>201</v>
      </c>
      <c r="K7" s="44"/>
      <c r="L7" s="46"/>
      <c r="M7" s="47"/>
      <c r="N7" s="47"/>
      <c r="O7" s="47"/>
      <c r="P7" s="47"/>
      <c r="Q7" s="47"/>
      <c r="R7" s="47"/>
      <c r="S7" s="47"/>
    </row>
    <row r="8">
      <c r="A8" s="27"/>
      <c r="B8" s="28" t="s">
        <v>202</v>
      </c>
      <c r="C8" s="29"/>
      <c r="D8" s="29"/>
      <c r="E8" s="30"/>
      <c r="F8" s="31"/>
      <c r="G8" s="31"/>
      <c r="H8" s="31"/>
      <c r="I8" s="31"/>
      <c r="J8" s="48" t="s">
        <v>203</v>
      </c>
    </row>
    <row r="9">
      <c r="A9" s="27"/>
      <c r="B9" s="49" t="s">
        <v>204</v>
      </c>
      <c r="C9" s="49"/>
      <c r="D9" s="49"/>
      <c r="E9" s="49"/>
    </row>
    <row r="10">
      <c r="A10" s="27"/>
      <c r="B10" s="50" t="s">
        <v>205</v>
      </c>
      <c r="C10" s="49"/>
      <c r="D10" s="49"/>
    </row>
    <row r="11">
      <c r="A11" s="27"/>
      <c r="B11" s="51" t="s">
        <v>206</v>
      </c>
      <c r="C11" s="51" t="s">
        <v>207</v>
      </c>
      <c r="D11" s="51" t="s">
        <v>208</v>
      </c>
      <c r="E11" s="52"/>
      <c r="F11" s="49"/>
      <c r="G11" s="49"/>
      <c r="H11" s="49"/>
      <c r="I11" s="49"/>
      <c r="J11" s="49"/>
      <c r="P11" s="49"/>
      <c r="R11" s="49"/>
    </row>
    <row r="12" ht="40.5" customHeight="1">
      <c r="A12" s="27"/>
      <c r="B12" s="51" t="s">
        <v>209</v>
      </c>
      <c r="C12" s="53" t="s">
        <v>97</v>
      </c>
      <c r="D12" s="53" t="s">
        <v>105</v>
      </c>
      <c r="E12" s="54"/>
      <c r="F12" s="55"/>
      <c r="G12" s="55"/>
      <c r="H12" s="55"/>
      <c r="I12" s="55"/>
      <c r="J12" s="56"/>
      <c r="P12" s="57"/>
      <c r="R12" s="57"/>
    </row>
    <row r="13" ht="40.5" customHeight="1">
      <c r="A13" s="27"/>
      <c r="B13" s="51" t="s">
        <v>210</v>
      </c>
      <c r="C13" s="53" t="s">
        <v>109</v>
      </c>
      <c r="D13" s="53" t="s">
        <v>90</v>
      </c>
      <c r="E13" s="54"/>
      <c r="F13" s="58"/>
      <c r="G13" s="58"/>
      <c r="I13" s="58"/>
    </row>
    <row r="14">
      <c r="A14" s="27"/>
      <c r="B14" s="59" t="s">
        <v>211</v>
      </c>
      <c r="C14" s="49"/>
      <c r="D14" s="49"/>
      <c r="E14" s="60"/>
      <c r="F14" s="58"/>
      <c r="G14" s="58"/>
      <c r="H14" s="58"/>
      <c r="I14" s="58"/>
      <c r="J14" s="58"/>
      <c r="K14" s="58"/>
    </row>
    <row r="15" ht="12.75" customHeight="1" collapsed="1">
      <c r="A15" s="27"/>
      <c r="B15" s="61" t="s">
        <v>212</v>
      </c>
      <c r="C15" s="49"/>
      <c r="D15" s="49"/>
      <c r="E15" s="60"/>
      <c r="F15" s="49"/>
      <c r="G15" s="49"/>
      <c r="H15" s="49"/>
      <c r="I15" s="49"/>
      <c r="N15" s="49"/>
      <c r="O15" s="49"/>
      <c r="P15" s="49"/>
      <c r="Q15" s="49"/>
      <c r="R15" s="49"/>
      <c r="S15" s="49"/>
    </row>
    <row r="16" hidden="1" outlineLevel="1">
      <c r="A16" s="27"/>
      <c r="B16" s="62" t="s">
        <v>206</v>
      </c>
      <c r="C16" s="63" t="s">
        <v>213</v>
      </c>
      <c r="D16" s="63" t="s">
        <v>214</v>
      </c>
      <c r="E16" s="64" t="s">
        <v>215</v>
      </c>
      <c r="F16" s="64" t="s">
        <v>216</v>
      </c>
      <c r="G16" s="64" t="s">
        <v>217</v>
      </c>
      <c r="H16" s="64" t="s">
        <v>217</v>
      </c>
      <c r="I16" s="64" t="s">
        <v>218</v>
      </c>
      <c r="J16" s="64" t="s">
        <v>219</v>
      </c>
      <c r="K16" s="65" t="s">
        <v>220</v>
      </c>
      <c r="L16" s="64"/>
      <c r="M16" s="64"/>
      <c r="N16" s="64"/>
      <c r="O16" s="65"/>
      <c r="P16" s="66"/>
    </row>
    <row r="17" hidden="1" outlineLevel="1">
      <c r="A17" s="27"/>
      <c r="B17" s="67" t="s">
        <v>209</v>
      </c>
      <c r="C17" s="68" t="s">
        <v>221</v>
      </c>
      <c r="D17" s="68" t="s">
        <v>222</v>
      </c>
      <c r="E17" s="68" t="s">
        <v>223</v>
      </c>
      <c r="F17" s="68" t="s">
        <v>221</v>
      </c>
      <c r="G17" s="68" t="s">
        <v>222</v>
      </c>
      <c r="H17" s="68" t="s">
        <v>222</v>
      </c>
      <c r="I17" s="68" t="s">
        <v>224</v>
      </c>
      <c r="J17" s="68" t="s">
        <v>223</v>
      </c>
      <c r="K17" s="68" t="s">
        <v>221</v>
      </c>
      <c r="L17" s="68"/>
      <c r="M17" s="68"/>
      <c r="N17" s="68"/>
      <c r="O17" s="68"/>
      <c r="P17" s="66"/>
      <c r="Q17" s="69"/>
      <c r="R17" s="69"/>
      <c r="S17" s="69"/>
    </row>
    <row r="18" hidden="1" outlineLevel="1">
      <c r="A18" s="27"/>
      <c r="B18" s="67" t="s">
        <v>225</v>
      </c>
      <c r="C18" s="68" t="s">
        <v>226</v>
      </c>
      <c r="D18" s="68" t="s">
        <v>227</v>
      </c>
      <c r="E18" s="68" t="s">
        <v>228</v>
      </c>
      <c r="F18" s="68" t="s">
        <v>226</v>
      </c>
      <c r="G18" s="68" t="s">
        <v>227</v>
      </c>
      <c r="H18" s="68" t="s">
        <v>227</v>
      </c>
      <c r="I18" s="68" t="s">
        <v>229</v>
      </c>
      <c r="J18" s="68" t="s">
        <v>228</v>
      </c>
      <c r="K18" s="68" t="s">
        <v>226</v>
      </c>
      <c r="L18" s="68"/>
      <c r="M18" s="68"/>
      <c r="N18" s="68"/>
      <c r="O18" s="68"/>
      <c r="P18" s="66"/>
      <c r="Q18" s="69"/>
      <c r="R18" s="69"/>
      <c r="S18" s="69"/>
    </row>
    <row r="19" hidden="1" outlineLevel="1">
      <c r="A19" s="27"/>
      <c r="B19" s="70" t="s">
        <v>230</v>
      </c>
    </row>
    <row r="20">
      <c r="A20" s="27"/>
      <c r="B20" s="49"/>
      <c r="C20" s="49"/>
      <c r="D20" s="49"/>
      <c r="E20" s="49"/>
      <c r="F20" s="49"/>
      <c r="G20" s="49"/>
      <c r="H20" s="49"/>
      <c r="I20" s="49"/>
      <c r="J20" s="49"/>
      <c r="K20" s="49"/>
      <c r="L20" s="49"/>
      <c r="M20" s="49"/>
      <c r="N20" s="49"/>
      <c r="O20" s="26"/>
      <c r="P20" s="26"/>
      <c r="Q20" s="26"/>
      <c r="R20" s="26"/>
      <c r="S20" s="26"/>
    </row>
    <row r="21">
      <c r="A21" s="27"/>
      <c r="B21" s="71" t="s">
        <v>231</v>
      </c>
      <c r="I21" s="49"/>
      <c r="J21" s="49"/>
      <c r="K21" s="49"/>
      <c r="L21" s="49"/>
      <c r="M21" s="49"/>
      <c r="N21" s="49"/>
      <c r="O21" s="26"/>
      <c r="P21" s="26"/>
      <c r="Q21" s="26"/>
      <c r="R21" s="26"/>
      <c r="S21" s="26"/>
    </row>
    <row r="22">
      <c r="A22" s="27"/>
      <c r="B22" s="39" t="s">
        <v>232</v>
      </c>
      <c r="C22" s="49"/>
      <c r="D22" s="49"/>
      <c r="E22" s="49"/>
      <c r="F22" s="49"/>
      <c r="H22" s="26"/>
      <c r="J22" s="49"/>
      <c r="K22" s="49"/>
      <c r="L22" s="49"/>
      <c r="M22" s="49"/>
      <c r="N22" s="49"/>
      <c r="O22" s="26"/>
      <c r="P22" s="26"/>
      <c r="Q22" s="26"/>
      <c r="R22" s="26"/>
      <c r="S22" s="26"/>
    </row>
    <row r="23">
      <c r="A23" s="27"/>
      <c r="B23" s="72" t="s">
        <v>206</v>
      </c>
      <c r="C23" s="73" t="s">
        <v>207</v>
      </c>
      <c r="D23" s="73" t="s">
        <v>208</v>
      </c>
      <c r="E23" s="74"/>
      <c r="G23" s="75"/>
      <c r="H23" s="75"/>
      <c r="I23" s="75"/>
      <c r="J23" s="75"/>
      <c r="K23" s="75"/>
      <c r="L23" s="75"/>
      <c r="M23" s="75"/>
      <c r="N23" s="75"/>
      <c r="O23" s="75"/>
      <c r="P23" s="75"/>
      <c r="Q23" s="26"/>
      <c r="R23" s="26"/>
      <c r="S23" s="26"/>
    </row>
    <row r="24">
      <c r="A24" s="27"/>
      <c r="B24" s="76" t="s">
        <v>233</v>
      </c>
      <c r="C24" s="77" t="s">
        <v>234</v>
      </c>
      <c r="D24" s="77" t="s">
        <v>235</v>
      </c>
      <c r="E24" s="78"/>
      <c r="G24" s="75"/>
      <c r="H24" s="75"/>
      <c r="I24" s="75"/>
      <c r="J24" s="75"/>
      <c r="K24" s="75"/>
      <c r="L24" s="75"/>
      <c r="M24" s="75"/>
      <c r="N24" s="75"/>
      <c r="O24" s="75"/>
      <c r="P24" s="75"/>
      <c r="Q24" s="26"/>
      <c r="R24" s="26"/>
      <c r="S24" s="26"/>
    </row>
    <row r="25">
      <c r="A25" s="27"/>
      <c r="B25" s="79" t="s">
        <v>236</v>
      </c>
      <c r="C25" s="80" t="s">
        <v>235</v>
      </c>
      <c r="D25" s="77" t="s">
        <v>234</v>
      </c>
      <c r="E25" s="78"/>
      <c r="G25" s="75"/>
      <c r="H25" s="75"/>
      <c r="I25" s="75"/>
      <c r="J25" s="75"/>
      <c r="K25" s="75"/>
      <c r="L25" s="75"/>
      <c r="M25" s="75"/>
      <c r="N25" s="75"/>
      <c r="O25" s="75"/>
      <c r="P25" s="75"/>
      <c r="Q25" s="26"/>
      <c r="R25" s="26"/>
      <c r="S25" s="26"/>
    </row>
    <row r="26">
      <c r="A26" s="27"/>
      <c r="B26" s="79">
        <v>5.0</v>
      </c>
      <c r="C26" s="77" t="s">
        <v>237</v>
      </c>
      <c r="D26" s="77" t="s">
        <v>238</v>
      </c>
      <c r="E26" s="78"/>
      <c r="G26" s="75"/>
      <c r="H26" s="75"/>
      <c r="J26" s="75"/>
      <c r="K26" s="75"/>
      <c r="L26" s="75"/>
      <c r="M26" s="75"/>
      <c r="N26" s="75"/>
      <c r="O26" s="75"/>
      <c r="P26" s="75"/>
      <c r="Q26" s="26"/>
      <c r="R26" s="26"/>
      <c r="S26" s="26"/>
    </row>
    <row r="27">
      <c r="A27" s="27"/>
      <c r="B27" s="81">
        <v>6.0</v>
      </c>
      <c r="C27" s="82" t="s">
        <v>239</v>
      </c>
      <c r="D27" s="83"/>
      <c r="E27" s="78"/>
      <c r="G27" s="75"/>
      <c r="H27" s="75"/>
      <c r="I27" s="75"/>
      <c r="J27" s="75"/>
      <c r="K27" s="75"/>
      <c r="L27" s="75"/>
      <c r="M27" s="75"/>
      <c r="N27" s="75"/>
      <c r="O27" s="75"/>
      <c r="P27" s="75"/>
      <c r="Q27" s="26"/>
      <c r="R27" s="26"/>
      <c r="S27" s="26"/>
    </row>
    <row r="28">
      <c r="A28" s="27"/>
      <c r="B28" s="84"/>
      <c r="H28" s="49"/>
      <c r="I28" s="49"/>
      <c r="J28" s="75"/>
      <c r="K28" s="75"/>
      <c r="L28" s="75"/>
      <c r="M28" s="75"/>
      <c r="N28" s="75"/>
      <c r="O28" s="75"/>
      <c r="P28" s="75"/>
      <c r="Q28" s="26"/>
      <c r="R28" s="26"/>
      <c r="S28" s="26"/>
    </row>
    <row r="29">
      <c r="A29" s="27"/>
      <c r="B29" s="28" t="s">
        <v>240</v>
      </c>
      <c r="C29" s="29"/>
      <c r="D29" s="29"/>
      <c r="E29" s="85"/>
      <c r="F29" s="31"/>
      <c r="G29" s="31"/>
      <c r="H29" s="31"/>
      <c r="I29" s="31"/>
      <c r="J29" s="31"/>
      <c r="K29" s="27"/>
      <c r="L29" s="26"/>
      <c r="M29" s="26"/>
      <c r="N29" s="26"/>
      <c r="O29" s="26"/>
      <c r="P29" s="26"/>
      <c r="Q29" s="26"/>
      <c r="R29" s="26"/>
      <c r="S29" s="26"/>
    </row>
    <row r="30">
      <c r="A30" s="27"/>
      <c r="B30" s="49" t="s">
        <v>241</v>
      </c>
      <c r="C30" s="39"/>
      <c r="D30" s="39"/>
      <c r="E30" s="39"/>
      <c r="F30" s="39"/>
      <c r="G30" s="49"/>
      <c r="H30" s="49"/>
      <c r="I30" s="49"/>
      <c r="J30" s="49"/>
      <c r="K30" s="49"/>
      <c r="L30" s="49"/>
      <c r="M30" s="49"/>
      <c r="N30" s="49"/>
      <c r="O30" s="26"/>
      <c r="P30" s="26"/>
      <c r="Q30" s="26"/>
      <c r="R30" s="26"/>
      <c r="S30" s="26"/>
    </row>
    <row r="31">
      <c r="A31" s="27"/>
      <c r="B31" s="86" t="s">
        <v>242</v>
      </c>
      <c r="C31" s="87" t="s">
        <v>243</v>
      </c>
      <c r="D31" s="88"/>
      <c r="E31" s="87" t="s">
        <v>244</v>
      </c>
      <c r="F31" s="88"/>
      <c r="G31" s="89" t="s">
        <v>245</v>
      </c>
      <c r="H31" s="90"/>
      <c r="I31" s="90"/>
      <c r="J31" s="90"/>
      <c r="K31" s="90"/>
      <c r="L31" s="90"/>
      <c r="M31" s="90"/>
      <c r="N31" s="88"/>
      <c r="O31" s="91"/>
      <c r="P31" s="91"/>
      <c r="Q31" s="91"/>
      <c r="R31" s="91"/>
      <c r="S31" s="91"/>
    </row>
    <row r="32">
      <c r="A32" s="27"/>
      <c r="B32" s="92" t="s">
        <v>53</v>
      </c>
      <c r="C32" s="93" t="s">
        <v>207</v>
      </c>
      <c r="D32" s="88"/>
      <c r="E32" s="93" t="s">
        <v>207</v>
      </c>
      <c r="F32" s="88"/>
      <c r="G32" s="94"/>
      <c r="H32" s="90"/>
      <c r="I32" s="90"/>
      <c r="J32" s="90"/>
      <c r="K32" s="90"/>
      <c r="L32" s="90"/>
      <c r="M32" s="90"/>
      <c r="N32" s="88"/>
      <c r="O32" s="95"/>
      <c r="P32" s="95"/>
      <c r="Q32" s="95"/>
      <c r="R32" s="95"/>
      <c r="S32" s="95"/>
    </row>
    <row r="33">
      <c r="A33" s="27"/>
      <c r="B33" s="96" t="s">
        <v>66</v>
      </c>
      <c r="C33" s="93" t="s">
        <v>246</v>
      </c>
      <c r="D33" s="88"/>
      <c r="E33" s="93" t="s">
        <v>247</v>
      </c>
      <c r="F33" s="88"/>
      <c r="G33" s="94"/>
      <c r="H33" s="90"/>
      <c r="I33" s="90"/>
      <c r="J33" s="90"/>
      <c r="K33" s="90"/>
      <c r="L33" s="90"/>
      <c r="M33" s="90"/>
      <c r="N33" s="88"/>
      <c r="O33" s="95"/>
      <c r="P33" s="95"/>
      <c r="Q33" s="95"/>
      <c r="R33" s="95"/>
      <c r="S33" s="95"/>
    </row>
    <row r="34">
      <c r="A34" s="27"/>
      <c r="B34" s="96" t="s">
        <v>155</v>
      </c>
      <c r="C34" s="93" t="s">
        <v>248</v>
      </c>
      <c r="D34" s="88"/>
      <c r="E34" s="93" t="s">
        <v>249</v>
      </c>
      <c r="F34" s="88"/>
      <c r="G34" s="94" t="s">
        <v>94</v>
      </c>
      <c r="H34" s="90"/>
      <c r="I34" s="90"/>
      <c r="J34" s="90"/>
      <c r="K34" s="90"/>
      <c r="L34" s="90"/>
      <c r="M34" s="90"/>
      <c r="N34" s="88"/>
      <c r="O34" s="95"/>
      <c r="P34" s="95"/>
      <c r="Q34" s="95"/>
      <c r="R34" s="95"/>
      <c r="S34" s="95"/>
    </row>
    <row r="35">
      <c r="A35" s="27"/>
      <c r="B35" s="96" t="s">
        <v>250</v>
      </c>
      <c r="C35" s="93" t="s">
        <v>248</v>
      </c>
      <c r="D35" s="88"/>
      <c r="E35" s="93" t="s">
        <v>249</v>
      </c>
      <c r="F35" s="88"/>
      <c r="G35" s="94" t="s">
        <v>94</v>
      </c>
      <c r="H35" s="90"/>
      <c r="I35" s="90"/>
      <c r="J35" s="90"/>
      <c r="K35" s="90"/>
      <c r="L35" s="90"/>
      <c r="M35" s="90"/>
      <c r="N35" s="88"/>
      <c r="O35" s="26"/>
      <c r="P35" s="25"/>
      <c r="Q35" s="26"/>
      <c r="R35" s="26"/>
      <c r="S35" s="26"/>
    </row>
    <row r="36">
      <c r="A36" s="27"/>
      <c r="B36" s="49"/>
      <c r="C36" s="49"/>
      <c r="D36" s="49"/>
      <c r="E36" s="49"/>
      <c r="F36" s="49"/>
      <c r="G36" s="49"/>
      <c r="H36" s="49"/>
      <c r="I36" s="49"/>
      <c r="J36" s="49"/>
      <c r="K36" s="49"/>
      <c r="L36" s="49"/>
      <c r="M36" s="49"/>
      <c r="N36" s="49"/>
      <c r="O36" s="26"/>
      <c r="P36" s="25"/>
      <c r="Q36" s="26"/>
      <c r="R36" s="26"/>
      <c r="S36" s="26"/>
    </row>
    <row r="37">
      <c r="A37" s="27"/>
      <c r="B37" s="49" t="s">
        <v>251</v>
      </c>
      <c r="C37" s="49"/>
      <c r="D37" s="49"/>
      <c r="E37" s="49"/>
      <c r="F37" s="49"/>
      <c r="G37" s="49"/>
      <c r="H37" s="49"/>
      <c r="I37" s="49"/>
      <c r="J37" s="49"/>
      <c r="K37" s="49"/>
      <c r="L37" s="49"/>
      <c r="M37" s="49"/>
      <c r="N37" s="49"/>
      <c r="O37" s="26"/>
      <c r="P37" s="25" t="s">
        <v>252</v>
      </c>
      <c r="Q37" s="26"/>
      <c r="R37" s="26"/>
      <c r="S37" s="26"/>
    </row>
    <row r="38">
      <c r="A38" s="27"/>
      <c r="B38" s="84" t="s">
        <v>253</v>
      </c>
      <c r="C38" s="49"/>
      <c r="D38" s="49"/>
      <c r="E38" s="49"/>
      <c r="F38" s="49"/>
      <c r="G38" s="49"/>
      <c r="H38" s="49"/>
      <c r="I38" s="49"/>
      <c r="J38" s="49"/>
      <c r="K38" s="49"/>
      <c r="L38" s="49"/>
      <c r="M38" s="49"/>
      <c r="N38" s="49"/>
      <c r="O38" s="26"/>
      <c r="P38" s="25"/>
      <c r="Q38" s="26"/>
      <c r="R38" s="26"/>
      <c r="S38" s="26"/>
    </row>
    <row r="39">
      <c r="A39" s="27"/>
      <c r="B39" s="84" t="s">
        <v>254</v>
      </c>
      <c r="C39" s="49"/>
      <c r="D39" s="49"/>
      <c r="E39" s="49"/>
      <c r="F39" s="49"/>
      <c r="G39" s="49"/>
      <c r="H39" s="49"/>
      <c r="I39" s="49"/>
      <c r="J39" s="49"/>
      <c r="K39" s="49"/>
      <c r="L39" s="49"/>
      <c r="M39" s="49"/>
      <c r="N39" s="49"/>
      <c r="O39" s="26"/>
      <c r="P39" s="25"/>
      <c r="Q39" s="26"/>
      <c r="R39" s="26"/>
      <c r="S39" s="26"/>
    </row>
    <row r="40">
      <c r="A40" s="27"/>
      <c r="B40" s="84" t="s">
        <v>255</v>
      </c>
      <c r="C40" s="49"/>
      <c r="D40" s="49"/>
      <c r="E40" s="49"/>
      <c r="F40" s="49"/>
      <c r="G40" s="49"/>
      <c r="H40" s="49"/>
      <c r="I40" s="49"/>
      <c r="J40" s="49"/>
      <c r="K40" s="49"/>
      <c r="L40" s="49"/>
      <c r="M40" s="49"/>
      <c r="N40" s="49"/>
      <c r="O40" s="26"/>
      <c r="P40" s="25"/>
      <c r="Q40" s="26"/>
      <c r="R40" s="26"/>
      <c r="S40" s="26"/>
    </row>
    <row r="41">
      <c r="A41" s="27"/>
      <c r="B41" s="84"/>
      <c r="C41" s="49"/>
      <c r="D41" s="49"/>
      <c r="E41" s="49"/>
      <c r="F41" s="49"/>
      <c r="G41" s="49"/>
      <c r="H41" s="49"/>
      <c r="I41" s="49"/>
      <c r="J41" s="49"/>
      <c r="K41" s="49"/>
      <c r="L41" s="49"/>
      <c r="M41" s="49"/>
      <c r="O41" s="26"/>
      <c r="P41" s="25"/>
      <c r="Q41" s="26"/>
      <c r="R41" s="26"/>
      <c r="S41" s="26"/>
    </row>
    <row r="42">
      <c r="A42" s="27"/>
      <c r="B42" s="31"/>
      <c r="C42" s="31"/>
      <c r="D42" s="31"/>
      <c r="E42" s="31"/>
      <c r="F42" s="31"/>
      <c r="G42" s="31"/>
      <c r="H42" s="31"/>
      <c r="I42" s="31"/>
      <c r="J42" s="31"/>
      <c r="K42" s="27"/>
      <c r="L42" s="26"/>
      <c r="M42" s="26"/>
      <c r="N42" s="26"/>
      <c r="O42" s="26"/>
      <c r="P42" s="26"/>
      <c r="Q42" s="26"/>
      <c r="R42" s="26"/>
      <c r="S42" s="26"/>
    </row>
    <row r="43">
      <c r="A43" s="27"/>
      <c r="B43" s="28" t="s">
        <v>256</v>
      </c>
      <c r="C43" s="29"/>
      <c r="D43" s="97" t="s">
        <v>257</v>
      </c>
      <c r="E43" s="30"/>
      <c r="F43" s="30"/>
      <c r="G43" s="31"/>
      <c r="H43" s="31"/>
      <c r="I43" s="31"/>
      <c r="J43" s="31"/>
      <c r="K43" s="27"/>
      <c r="L43" s="26"/>
      <c r="M43" s="26"/>
      <c r="N43" s="26"/>
      <c r="O43" s="26"/>
      <c r="P43" s="26"/>
      <c r="Q43" s="26"/>
      <c r="R43" s="26"/>
      <c r="S43" s="26"/>
    </row>
    <row r="44">
      <c r="A44" s="27"/>
      <c r="B44" s="98" t="s">
        <v>258</v>
      </c>
      <c r="F44" s="27"/>
      <c r="G44" s="27"/>
      <c r="H44" s="27"/>
      <c r="I44" s="27"/>
      <c r="J44" s="27"/>
      <c r="K44" s="27"/>
      <c r="L44" s="27"/>
      <c r="M44" s="26"/>
      <c r="N44" s="26"/>
      <c r="O44" s="26"/>
      <c r="P44" s="26"/>
      <c r="Q44" s="26"/>
      <c r="R44" s="26"/>
      <c r="S44" s="26"/>
    </row>
    <row r="45">
      <c r="A45" s="27"/>
      <c r="B45" s="25" t="s">
        <v>259</v>
      </c>
      <c r="C45" s="27"/>
      <c r="D45" s="27"/>
      <c r="E45" s="27"/>
      <c r="F45" s="27"/>
      <c r="G45" s="27"/>
      <c r="H45" s="27"/>
      <c r="I45" s="27"/>
      <c r="J45" s="27"/>
      <c r="K45" s="27"/>
      <c r="L45" s="27"/>
      <c r="M45" s="26"/>
      <c r="N45" s="26"/>
      <c r="O45" s="26"/>
      <c r="P45" s="26"/>
      <c r="Q45" s="26"/>
      <c r="R45" s="26"/>
      <c r="S45" s="26"/>
    </row>
    <row r="46">
      <c r="A46" s="27"/>
      <c r="B46" s="49"/>
      <c r="C46" s="49"/>
      <c r="D46" s="49"/>
      <c r="E46" s="49"/>
      <c r="F46" s="49"/>
      <c r="G46" s="49"/>
      <c r="H46" s="49"/>
      <c r="I46" s="49"/>
      <c r="J46" s="49"/>
      <c r="K46" s="49"/>
      <c r="L46" s="49"/>
      <c r="M46" s="49"/>
      <c r="N46" s="49"/>
      <c r="O46" s="26"/>
      <c r="P46" s="26"/>
      <c r="Q46" s="26"/>
      <c r="R46" s="26"/>
      <c r="S46" s="26"/>
    </row>
    <row r="47">
      <c r="A47" s="27"/>
      <c r="B47" s="31"/>
      <c r="C47" s="31"/>
      <c r="D47" s="31"/>
      <c r="E47" s="31"/>
      <c r="F47" s="31"/>
      <c r="G47" s="31"/>
      <c r="H47" s="31"/>
      <c r="I47" s="31"/>
      <c r="J47" s="31"/>
      <c r="K47" s="27"/>
      <c r="L47" s="26"/>
      <c r="M47" s="26"/>
      <c r="N47" s="26"/>
      <c r="O47" s="26"/>
      <c r="P47" s="26"/>
      <c r="Q47" s="26"/>
      <c r="R47" s="26"/>
      <c r="S47" s="26"/>
    </row>
    <row r="48">
      <c r="A48" s="27"/>
      <c r="B48" s="28" t="s">
        <v>260</v>
      </c>
      <c r="C48" s="29"/>
      <c r="D48" s="29"/>
      <c r="E48" s="30"/>
      <c r="F48" s="31"/>
      <c r="G48" s="31"/>
      <c r="H48" s="31"/>
      <c r="I48" s="31"/>
      <c r="J48" s="31"/>
      <c r="K48" s="27"/>
      <c r="L48" s="26"/>
      <c r="M48" s="26"/>
      <c r="N48" s="26"/>
      <c r="O48" s="26"/>
      <c r="P48" s="26"/>
      <c r="Q48" s="26"/>
      <c r="R48" s="26"/>
      <c r="S48" s="26"/>
    </row>
    <row r="49">
      <c r="A49" s="27"/>
      <c r="B49" s="99" t="s">
        <v>261</v>
      </c>
      <c r="C49" s="90"/>
      <c r="D49" s="88"/>
      <c r="E49" s="100"/>
      <c r="F49" s="101"/>
      <c r="G49" s="101"/>
      <c r="H49" s="101"/>
      <c r="I49" s="101"/>
      <c r="J49" s="101"/>
      <c r="K49" s="101"/>
      <c r="L49" s="102"/>
      <c r="M49" s="103" t="s">
        <v>262</v>
      </c>
      <c r="N49" s="103" t="s">
        <v>263</v>
      </c>
      <c r="O49" s="104"/>
      <c r="P49" s="104"/>
      <c r="Q49" s="104"/>
      <c r="R49" s="104"/>
      <c r="S49" s="104"/>
    </row>
    <row r="50">
      <c r="A50" s="27"/>
      <c r="B50" s="105" t="s">
        <v>264</v>
      </c>
      <c r="C50" s="106" t="s">
        <v>66</v>
      </c>
      <c r="D50" s="92" t="s">
        <v>53</v>
      </c>
      <c r="E50" s="107"/>
      <c r="F50" s="108"/>
      <c r="G50" s="108"/>
      <c r="H50" s="108"/>
      <c r="I50" s="108"/>
      <c r="J50" s="108"/>
      <c r="K50" s="108"/>
      <c r="L50" s="109"/>
      <c r="M50" s="110"/>
      <c r="N50" s="110"/>
      <c r="O50" s="104"/>
      <c r="P50" s="104"/>
      <c r="Q50" s="104"/>
      <c r="R50" s="104"/>
      <c r="S50" s="104"/>
    </row>
    <row r="51">
      <c r="A51" s="27"/>
      <c r="B51" s="111"/>
      <c r="C51" s="111"/>
      <c r="D51" s="112"/>
      <c r="E51" s="113"/>
      <c r="F51" s="90"/>
      <c r="G51" s="90"/>
      <c r="H51" s="90"/>
      <c r="I51" s="90"/>
      <c r="J51" s="90"/>
      <c r="K51" s="90"/>
      <c r="L51" s="88"/>
      <c r="M51" s="114"/>
      <c r="N51" s="114"/>
      <c r="O51" s="104"/>
      <c r="P51" s="104"/>
      <c r="Q51" s="115"/>
      <c r="R51" s="115"/>
      <c r="S51" s="115"/>
    </row>
    <row r="52">
      <c r="A52" s="27"/>
      <c r="B52" s="111"/>
      <c r="C52" s="111"/>
      <c r="D52" s="111"/>
      <c r="E52" s="116"/>
      <c r="F52" s="90"/>
      <c r="G52" s="90"/>
      <c r="H52" s="90"/>
      <c r="I52" s="90"/>
      <c r="J52" s="90"/>
      <c r="K52" s="90"/>
      <c r="L52" s="88"/>
      <c r="M52" s="114"/>
      <c r="N52" s="114"/>
      <c r="O52" s="104"/>
      <c r="P52" s="104"/>
      <c r="Q52" s="115"/>
      <c r="R52" s="115"/>
      <c r="S52" s="115"/>
    </row>
    <row r="53">
      <c r="A53" s="27"/>
      <c r="B53" s="111"/>
      <c r="C53" s="111"/>
      <c r="D53" s="112"/>
      <c r="E53" s="113"/>
      <c r="F53" s="90"/>
      <c r="G53" s="90"/>
      <c r="H53" s="90"/>
      <c r="I53" s="90"/>
      <c r="J53" s="90"/>
      <c r="K53" s="90"/>
      <c r="L53" s="88"/>
      <c r="M53" s="114"/>
      <c r="N53" s="114"/>
      <c r="O53" s="115"/>
      <c r="P53" s="115"/>
      <c r="Q53" s="115"/>
      <c r="R53" s="115"/>
      <c r="S53" s="115"/>
    </row>
    <row r="54">
      <c r="A54" s="27"/>
      <c r="B54" s="111"/>
      <c r="C54" s="111"/>
      <c r="D54" s="112"/>
      <c r="E54" s="113"/>
      <c r="F54" s="90"/>
      <c r="G54" s="90"/>
      <c r="H54" s="90"/>
      <c r="I54" s="90"/>
      <c r="J54" s="90"/>
      <c r="K54" s="90"/>
      <c r="L54" s="88"/>
      <c r="M54" s="117"/>
      <c r="N54" s="118"/>
      <c r="O54" s="115"/>
      <c r="P54" s="115"/>
      <c r="Q54" s="115"/>
      <c r="R54" s="115"/>
      <c r="S54" s="115"/>
    </row>
    <row r="55">
      <c r="A55" s="27"/>
      <c r="B55" s="111"/>
      <c r="C55" s="111"/>
      <c r="D55" s="112"/>
      <c r="E55" s="113"/>
      <c r="F55" s="90"/>
      <c r="G55" s="90"/>
      <c r="H55" s="90"/>
      <c r="I55" s="90"/>
      <c r="J55" s="90"/>
      <c r="K55" s="90"/>
      <c r="L55" s="88"/>
      <c r="M55" s="117"/>
      <c r="N55" s="118"/>
      <c r="O55" s="115"/>
      <c r="P55" s="115"/>
      <c r="Q55" s="115"/>
      <c r="R55" s="115"/>
      <c r="S55" s="115"/>
    </row>
    <row r="56">
      <c r="A56" s="27"/>
      <c r="B56" s="26"/>
      <c r="C56" s="27"/>
      <c r="D56" s="27"/>
      <c r="E56" s="27"/>
      <c r="F56" s="27"/>
      <c r="G56" s="27"/>
      <c r="H56" s="27"/>
      <c r="I56" s="27"/>
      <c r="J56" s="27"/>
      <c r="K56" s="27"/>
      <c r="L56" s="27"/>
      <c r="M56" s="27"/>
      <c r="N56" s="27"/>
      <c r="O56" s="27"/>
      <c r="P56" s="27"/>
      <c r="Q56" s="27"/>
      <c r="R56" s="27"/>
      <c r="S56" s="27"/>
    </row>
    <row r="57">
      <c r="A57" s="27"/>
      <c r="B57" s="26"/>
      <c r="C57" s="27"/>
      <c r="D57" s="27"/>
      <c r="E57" s="27"/>
      <c r="F57" s="27"/>
      <c r="G57" s="27"/>
      <c r="H57" s="27"/>
      <c r="I57" s="27"/>
      <c r="J57" s="27"/>
      <c r="K57" s="27"/>
      <c r="L57" s="27"/>
      <c r="M57" s="27"/>
      <c r="N57" s="27"/>
      <c r="O57" s="27"/>
      <c r="P57" s="27"/>
      <c r="Q57" s="27"/>
      <c r="R57" s="27"/>
      <c r="S57" s="27"/>
    </row>
    <row r="58">
      <c r="A58" s="27"/>
      <c r="B58" s="28" t="s">
        <v>265</v>
      </c>
      <c r="C58" s="42"/>
      <c r="D58" s="42"/>
      <c r="E58" s="119"/>
      <c r="F58" s="27"/>
      <c r="G58" s="120"/>
      <c r="H58" s="27"/>
      <c r="I58" s="121" t="s">
        <v>266</v>
      </c>
      <c r="J58" s="25"/>
      <c r="K58" s="27"/>
      <c r="L58" s="27"/>
      <c r="M58" s="27"/>
      <c r="N58" s="27"/>
      <c r="O58" s="27"/>
      <c r="P58" s="27"/>
      <c r="Q58" s="27"/>
      <c r="R58" s="27"/>
      <c r="S58" s="27"/>
    </row>
    <row r="59">
      <c r="A59" s="27"/>
      <c r="B59" s="103" t="s">
        <v>267</v>
      </c>
      <c r="C59" s="122" t="s">
        <v>268</v>
      </c>
      <c r="D59" s="103" t="s">
        <v>269</v>
      </c>
      <c r="E59" s="123"/>
      <c r="F59" s="90"/>
      <c r="G59" s="90"/>
      <c r="H59" s="88"/>
      <c r="I59" s="124">
        <v>2.5</v>
      </c>
      <c r="J59" s="100" t="s">
        <v>270</v>
      </c>
      <c r="K59" s="101"/>
      <c r="L59" s="101"/>
      <c r="M59" s="101"/>
      <c r="N59" s="102"/>
      <c r="O59" s="27"/>
      <c r="P59" s="27"/>
      <c r="Q59" s="27"/>
      <c r="R59" s="27"/>
      <c r="S59" s="27"/>
    </row>
    <row r="60">
      <c r="A60" s="27"/>
      <c r="B60" s="110"/>
      <c r="C60" s="110"/>
      <c r="D60" s="110"/>
      <c r="E60" s="125"/>
      <c r="F60" s="126">
        <v>46211.0</v>
      </c>
      <c r="G60" s="126">
        <v>46212.0</v>
      </c>
      <c r="H60" s="127" t="s">
        <v>271</v>
      </c>
      <c r="I60" s="128" t="s">
        <v>272</v>
      </c>
      <c r="J60" s="107"/>
      <c r="K60" s="108"/>
      <c r="L60" s="108"/>
      <c r="M60" s="108"/>
      <c r="N60" s="109"/>
      <c r="O60" s="27"/>
      <c r="P60" s="27"/>
      <c r="Q60" s="27"/>
      <c r="R60" s="27"/>
      <c r="S60" s="27"/>
    </row>
    <row r="61">
      <c r="A61" s="27"/>
      <c r="B61" s="103" t="s">
        <v>207</v>
      </c>
      <c r="C61" s="114" t="s">
        <v>273</v>
      </c>
      <c r="D61" s="114">
        <f t="shared" ref="D61:D70" si="1">2*$I$59</f>
        <v>5</v>
      </c>
      <c r="E61" s="129"/>
      <c r="F61" s="114">
        <v>2.0</v>
      </c>
      <c r="G61" s="114">
        <v>2.0</v>
      </c>
      <c r="H61" s="114">
        <v>2.0</v>
      </c>
      <c r="I61" s="130">
        <f t="shared" ref="I61:I70" si="2">sum(E61:G61)+(H61/2)</f>
        <v>5</v>
      </c>
      <c r="J61" s="116"/>
      <c r="K61" s="90"/>
      <c r="L61" s="90"/>
      <c r="M61" s="90"/>
      <c r="N61" s="88"/>
      <c r="O61" s="27"/>
      <c r="P61" s="27"/>
      <c r="Q61" s="27"/>
      <c r="R61" s="27"/>
      <c r="S61" s="27"/>
    </row>
    <row r="62">
      <c r="A62" s="27"/>
      <c r="B62" s="131"/>
      <c r="C62" s="114" t="s">
        <v>274</v>
      </c>
      <c r="D62" s="114">
        <f t="shared" si="1"/>
        <v>5</v>
      </c>
      <c r="E62" s="129"/>
      <c r="F62" s="114">
        <v>0.0</v>
      </c>
      <c r="G62" s="114">
        <v>2.0</v>
      </c>
      <c r="H62" s="114">
        <v>2.0</v>
      </c>
      <c r="I62" s="130">
        <f t="shared" si="2"/>
        <v>3</v>
      </c>
      <c r="J62" s="113" t="s">
        <v>275</v>
      </c>
      <c r="K62" s="90"/>
      <c r="L62" s="90"/>
      <c r="M62" s="90"/>
      <c r="N62" s="88"/>
      <c r="O62" s="27"/>
      <c r="P62" s="27"/>
      <c r="Q62" s="27"/>
      <c r="R62" s="27"/>
      <c r="S62" s="27"/>
    </row>
    <row r="63">
      <c r="A63" s="27"/>
      <c r="B63" s="131"/>
      <c r="C63" s="114" t="s">
        <v>37</v>
      </c>
      <c r="D63" s="114">
        <f t="shared" si="1"/>
        <v>5</v>
      </c>
      <c r="E63" s="129"/>
      <c r="F63" s="114">
        <v>2.0</v>
      </c>
      <c r="G63" s="114">
        <v>2.0</v>
      </c>
      <c r="H63" s="114">
        <v>2.0</v>
      </c>
      <c r="I63" s="130">
        <f t="shared" si="2"/>
        <v>5</v>
      </c>
      <c r="J63" s="113"/>
      <c r="K63" s="90"/>
      <c r="L63" s="90"/>
      <c r="M63" s="90"/>
      <c r="N63" s="88"/>
      <c r="O63" s="27"/>
      <c r="P63" s="27"/>
      <c r="Q63" s="27"/>
      <c r="R63" s="27"/>
      <c r="S63" s="27"/>
    </row>
    <row r="64">
      <c r="A64" s="27"/>
      <c r="B64" s="131"/>
      <c r="C64" s="114" t="s">
        <v>276</v>
      </c>
      <c r="D64" s="114">
        <f t="shared" si="1"/>
        <v>5</v>
      </c>
      <c r="E64" s="129"/>
      <c r="F64" s="114">
        <v>2.0</v>
      </c>
      <c r="G64" s="114">
        <v>2.0</v>
      </c>
      <c r="H64" s="114">
        <v>2.0</v>
      </c>
      <c r="I64" s="130">
        <f t="shared" si="2"/>
        <v>5</v>
      </c>
      <c r="J64" s="113"/>
      <c r="K64" s="90"/>
      <c r="L64" s="90"/>
      <c r="M64" s="90"/>
      <c r="N64" s="88"/>
      <c r="O64" s="27"/>
      <c r="P64" s="27"/>
      <c r="Q64" s="27"/>
      <c r="R64" s="27"/>
      <c r="S64" s="27"/>
    </row>
    <row r="65">
      <c r="A65" s="27"/>
      <c r="B65" s="131"/>
      <c r="C65" s="114" t="s">
        <v>277</v>
      </c>
      <c r="D65" s="114">
        <f t="shared" si="1"/>
        <v>5</v>
      </c>
      <c r="E65" s="129"/>
      <c r="F65" s="114">
        <v>2.0</v>
      </c>
      <c r="G65" s="114">
        <v>2.0</v>
      </c>
      <c r="H65" s="114">
        <v>1.0</v>
      </c>
      <c r="I65" s="130">
        <f t="shared" si="2"/>
        <v>4.5</v>
      </c>
      <c r="J65" s="113" t="s">
        <v>278</v>
      </c>
      <c r="K65" s="90"/>
      <c r="L65" s="90"/>
      <c r="M65" s="90"/>
      <c r="N65" s="88"/>
      <c r="O65" s="27"/>
      <c r="P65" s="27"/>
      <c r="Q65" s="27"/>
      <c r="R65" s="27"/>
      <c r="S65" s="27"/>
    </row>
    <row r="66">
      <c r="A66" s="27"/>
      <c r="B66" s="131"/>
      <c r="C66" s="114" t="s">
        <v>279</v>
      </c>
      <c r="D66" s="114">
        <f t="shared" si="1"/>
        <v>5</v>
      </c>
      <c r="E66" s="129"/>
      <c r="F66" s="114">
        <v>2.0</v>
      </c>
      <c r="G66" s="114">
        <v>2.0</v>
      </c>
      <c r="H66" s="114">
        <v>2.0</v>
      </c>
      <c r="I66" s="130">
        <f t="shared" si="2"/>
        <v>5</v>
      </c>
      <c r="J66" s="113"/>
      <c r="K66" s="90"/>
      <c r="L66" s="90"/>
      <c r="M66" s="90"/>
      <c r="N66" s="88"/>
      <c r="O66" s="27"/>
      <c r="P66" s="27"/>
      <c r="Q66" s="27"/>
      <c r="R66" s="27"/>
      <c r="S66" s="27"/>
    </row>
    <row r="67">
      <c r="A67" s="27"/>
      <c r="B67" s="131"/>
      <c r="C67" s="114" t="s">
        <v>280</v>
      </c>
      <c r="D67" s="114">
        <f t="shared" si="1"/>
        <v>5</v>
      </c>
      <c r="E67" s="129"/>
      <c r="F67" s="114">
        <v>2.0</v>
      </c>
      <c r="G67" s="114">
        <v>2.0</v>
      </c>
      <c r="H67" s="114">
        <v>2.0</v>
      </c>
      <c r="I67" s="130">
        <f t="shared" si="2"/>
        <v>5</v>
      </c>
      <c r="J67" s="113"/>
      <c r="K67" s="90"/>
      <c r="L67" s="90"/>
      <c r="M67" s="90"/>
      <c r="N67" s="88"/>
      <c r="O67" s="27"/>
      <c r="P67" s="27"/>
      <c r="Q67" s="27"/>
      <c r="R67" s="27"/>
      <c r="S67" s="27"/>
    </row>
    <row r="68">
      <c r="A68" s="27"/>
      <c r="B68" s="131"/>
      <c r="C68" s="114" t="s">
        <v>281</v>
      </c>
      <c r="D68" s="114">
        <f t="shared" si="1"/>
        <v>5</v>
      </c>
      <c r="E68" s="129"/>
      <c r="F68" s="114">
        <v>1.0</v>
      </c>
      <c r="G68" s="114">
        <v>2.0</v>
      </c>
      <c r="H68" s="114">
        <v>2.0</v>
      </c>
      <c r="I68" s="130">
        <f t="shared" si="2"/>
        <v>4</v>
      </c>
      <c r="J68" s="116" t="s">
        <v>282</v>
      </c>
      <c r="K68" s="90"/>
      <c r="L68" s="90"/>
      <c r="M68" s="90"/>
      <c r="N68" s="88"/>
      <c r="O68" s="27"/>
      <c r="P68" s="27"/>
      <c r="Q68" s="27"/>
      <c r="R68" s="27"/>
      <c r="S68" s="27"/>
    </row>
    <row r="69">
      <c r="A69" s="27"/>
      <c r="B69" s="131"/>
      <c r="C69" s="114" t="s">
        <v>283</v>
      </c>
      <c r="D69" s="114">
        <f t="shared" si="1"/>
        <v>5</v>
      </c>
      <c r="E69" s="129"/>
      <c r="F69" s="114">
        <v>2.0</v>
      </c>
      <c r="G69" s="114">
        <v>2.0</v>
      </c>
      <c r="H69" s="114">
        <v>2.0</v>
      </c>
      <c r="I69" s="130">
        <f t="shared" si="2"/>
        <v>5</v>
      </c>
      <c r="J69" s="116"/>
      <c r="K69" s="90"/>
      <c r="L69" s="90"/>
      <c r="M69" s="90"/>
      <c r="N69" s="88"/>
      <c r="O69" s="27"/>
      <c r="P69" s="27"/>
      <c r="Q69" s="27"/>
      <c r="R69" s="27"/>
      <c r="S69" s="27"/>
    </row>
    <row r="70">
      <c r="A70" s="27"/>
      <c r="B70" s="131"/>
      <c r="C70" s="114" t="s">
        <v>284</v>
      </c>
      <c r="D70" s="114">
        <f t="shared" si="1"/>
        <v>5</v>
      </c>
      <c r="E70" s="129"/>
      <c r="F70" s="114">
        <v>2.0</v>
      </c>
      <c r="G70" s="114">
        <v>2.0</v>
      </c>
      <c r="H70" s="114">
        <v>2.0</v>
      </c>
      <c r="I70" s="130">
        <f t="shared" si="2"/>
        <v>5</v>
      </c>
      <c r="J70" s="116"/>
      <c r="K70" s="90"/>
      <c r="L70" s="90"/>
      <c r="M70" s="90"/>
      <c r="N70" s="88"/>
      <c r="O70" s="27"/>
      <c r="P70" s="27"/>
      <c r="Q70" s="27"/>
      <c r="R70" s="27"/>
      <c r="S70" s="27"/>
    </row>
    <row r="71">
      <c r="A71" s="27"/>
      <c r="B71" s="110"/>
      <c r="C71" s="132" t="s">
        <v>285</v>
      </c>
      <c r="D71" s="132">
        <f>SUM(D61:D70)</f>
        <v>50</v>
      </c>
      <c r="E71" s="133"/>
      <c r="F71" s="132">
        <f t="shared" ref="F71:G71" si="3">SUM(F61:F70)</f>
        <v>17</v>
      </c>
      <c r="G71" s="132">
        <f t="shared" si="3"/>
        <v>20</v>
      </c>
      <c r="H71" s="134">
        <f>SUM(H61:H70)/2</f>
        <v>9.5</v>
      </c>
      <c r="I71" s="135">
        <f>sum(I61:I70)</f>
        <v>46.5</v>
      </c>
      <c r="J71" s="136">
        <f>I71/D71</f>
        <v>0.93</v>
      </c>
      <c r="K71" s="137"/>
      <c r="L71" s="137"/>
      <c r="M71" s="137"/>
      <c r="N71" s="138"/>
      <c r="O71" s="27"/>
      <c r="P71" s="27"/>
      <c r="Q71" s="27"/>
      <c r="R71" s="27"/>
      <c r="S71" s="27"/>
    </row>
    <row r="72">
      <c r="A72" s="27"/>
      <c r="B72" s="103" t="s">
        <v>286</v>
      </c>
      <c r="C72" s="114" t="s">
        <v>273</v>
      </c>
      <c r="D72" s="114">
        <f t="shared" ref="D72:D77" si="4">2*$I$59</f>
        <v>5</v>
      </c>
      <c r="E72" s="129"/>
      <c r="F72" s="114">
        <v>2.0</v>
      </c>
      <c r="G72" s="114">
        <v>2.0</v>
      </c>
      <c r="H72" s="114">
        <v>2.0</v>
      </c>
      <c r="I72" s="130">
        <f t="shared" ref="I72:I77" si="5">sum(F72:G72)+(H72/2)</f>
        <v>5</v>
      </c>
      <c r="J72" s="116"/>
      <c r="K72" s="90"/>
      <c r="L72" s="90"/>
      <c r="M72" s="90"/>
      <c r="N72" s="88"/>
      <c r="O72" s="27"/>
      <c r="P72" s="27"/>
      <c r="Q72" s="27"/>
      <c r="R72" s="27"/>
      <c r="S72" s="27"/>
    </row>
    <row r="73">
      <c r="A73" s="27"/>
      <c r="B73" s="131"/>
      <c r="C73" s="114" t="s">
        <v>274</v>
      </c>
      <c r="D73" s="114">
        <f t="shared" si="4"/>
        <v>5</v>
      </c>
      <c r="E73" s="129"/>
      <c r="F73" s="114">
        <v>0.0</v>
      </c>
      <c r="G73" s="114">
        <v>2.0</v>
      </c>
      <c r="H73" s="114">
        <v>2.0</v>
      </c>
      <c r="I73" s="130">
        <f t="shared" si="5"/>
        <v>3</v>
      </c>
      <c r="J73" s="113" t="s">
        <v>275</v>
      </c>
      <c r="K73" s="90"/>
      <c r="L73" s="90"/>
      <c r="M73" s="90"/>
      <c r="N73" s="88"/>
      <c r="O73" s="27"/>
      <c r="P73" s="27"/>
      <c r="Q73" s="27"/>
      <c r="R73" s="27"/>
      <c r="S73" s="27"/>
    </row>
    <row r="74">
      <c r="A74" s="27"/>
      <c r="B74" s="131"/>
      <c r="C74" s="114" t="s">
        <v>37</v>
      </c>
      <c r="D74" s="114">
        <f t="shared" si="4"/>
        <v>5</v>
      </c>
      <c r="E74" s="129"/>
      <c r="F74" s="114">
        <v>2.0</v>
      </c>
      <c r="G74" s="114">
        <v>2.0</v>
      </c>
      <c r="H74" s="114">
        <v>1.0</v>
      </c>
      <c r="I74" s="130">
        <f t="shared" si="5"/>
        <v>4.5</v>
      </c>
      <c r="J74" s="116"/>
      <c r="K74" s="90"/>
      <c r="L74" s="90"/>
      <c r="M74" s="90"/>
      <c r="N74" s="88"/>
      <c r="O74" s="27"/>
      <c r="P74" s="27"/>
      <c r="Q74" s="27"/>
      <c r="R74" s="27"/>
      <c r="S74" s="27"/>
    </row>
    <row r="75">
      <c r="A75" s="27"/>
      <c r="B75" s="131"/>
      <c r="C75" s="114" t="s">
        <v>276</v>
      </c>
      <c r="D75" s="114">
        <f t="shared" si="4"/>
        <v>5</v>
      </c>
      <c r="E75" s="129"/>
      <c r="F75" s="114">
        <v>2.0</v>
      </c>
      <c r="G75" s="114">
        <v>2.0</v>
      </c>
      <c r="H75" s="114">
        <v>2.0</v>
      </c>
      <c r="I75" s="130">
        <f t="shared" si="5"/>
        <v>5</v>
      </c>
      <c r="J75" s="116"/>
      <c r="K75" s="90"/>
      <c r="L75" s="90"/>
      <c r="M75" s="90"/>
      <c r="N75" s="88"/>
      <c r="O75" s="27"/>
      <c r="P75" s="27"/>
      <c r="Q75" s="27"/>
      <c r="R75" s="27"/>
      <c r="S75" s="27"/>
    </row>
    <row r="76">
      <c r="A76" s="27"/>
      <c r="B76" s="131"/>
      <c r="C76" s="114" t="s">
        <v>277</v>
      </c>
      <c r="D76" s="114">
        <f t="shared" si="4"/>
        <v>5</v>
      </c>
      <c r="E76" s="129"/>
      <c r="F76" s="114">
        <v>2.0</v>
      </c>
      <c r="G76" s="114">
        <v>2.0</v>
      </c>
      <c r="H76" s="114">
        <v>2.0</v>
      </c>
      <c r="I76" s="130">
        <f t="shared" si="5"/>
        <v>5</v>
      </c>
      <c r="J76" s="116"/>
      <c r="K76" s="90"/>
      <c r="L76" s="90"/>
      <c r="M76" s="90"/>
      <c r="N76" s="88"/>
      <c r="O76" s="27"/>
      <c r="P76" s="27"/>
      <c r="Q76" s="27"/>
      <c r="R76" s="27"/>
      <c r="S76" s="27"/>
    </row>
    <row r="77">
      <c r="A77" s="27"/>
      <c r="B77" s="131"/>
      <c r="C77" s="114" t="s">
        <v>279</v>
      </c>
      <c r="D77" s="114">
        <f t="shared" si="4"/>
        <v>5</v>
      </c>
      <c r="E77" s="129"/>
      <c r="F77" s="114">
        <v>2.0</v>
      </c>
      <c r="G77" s="114">
        <v>2.0</v>
      </c>
      <c r="H77" s="114">
        <v>1.0</v>
      </c>
      <c r="I77" s="130">
        <f t="shared" si="5"/>
        <v>4.5</v>
      </c>
      <c r="J77" s="116" t="s">
        <v>287</v>
      </c>
      <c r="K77" s="90"/>
      <c r="L77" s="90"/>
      <c r="M77" s="90"/>
      <c r="N77" s="88"/>
      <c r="O77" s="27"/>
      <c r="P77" s="27"/>
      <c r="Q77" s="27"/>
      <c r="R77" s="27"/>
      <c r="S77" s="27"/>
    </row>
    <row r="78">
      <c r="A78" s="27"/>
      <c r="B78" s="110"/>
      <c r="C78" s="139" t="s">
        <v>288</v>
      </c>
      <c r="D78" s="132">
        <f>SUM(D72:D77)</f>
        <v>30</v>
      </c>
      <c r="E78" s="133"/>
      <c r="F78" s="132">
        <f t="shared" ref="F78:G78" si="6">SUM(F72:F77)</f>
        <v>10</v>
      </c>
      <c r="G78" s="132">
        <f t="shared" si="6"/>
        <v>12</v>
      </c>
      <c r="H78" s="134">
        <f>SUM(H72:H77)/2</f>
        <v>5</v>
      </c>
      <c r="I78" s="135">
        <f>sum(I72:I77)</f>
        <v>27</v>
      </c>
      <c r="J78" s="136">
        <f>I78/D78</f>
        <v>0.9</v>
      </c>
      <c r="K78" s="90"/>
      <c r="L78" s="90"/>
      <c r="M78" s="90"/>
      <c r="N78" s="90"/>
      <c r="O78" s="27"/>
      <c r="P78" s="27"/>
      <c r="Q78" s="27"/>
      <c r="R78" s="27"/>
      <c r="S78" s="27"/>
    </row>
    <row r="79">
      <c r="A79" s="27"/>
      <c r="B79" s="103" t="s">
        <v>247</v>
      </c>
      <c r="C79" s="114" t="s">
        <v>280</v>
      </c>
      <c r="D79" s="114">
        <f t="shared" ref="D79:D82" si="7">2*$I$59</f>
        <v>5</v>
      </c>
      <c r="E79" s="129"/>
      <c r="F79" s="114">
        <v>2.0</v>
      </c>
      <c r="G79" s="114">
        <v>2.0</v>
      </c>
      <c r="H79" s="114">
        <v>2.0</v>
      </c>
      <c r="I79" s="130">
        <f t="shared" ref="I79:I82" si="8">sum(F79:G79)+(H79/2)</f>
        <v>5</v>
      </c>
      <c r="J79" s="116"/>
      <c r="K79" s="90"/>
      <c r="L79" s="90"/>
      <c r="M79" s="90"/>
      <c r="N79" s="88"/>
      <c r="O79" s="27"/>
      <c r="P79" s="27"/>
      <c r="Q79" s="27"/>
      <c r="R79" s="27"/>
      <c r="S79" s="27"/>
    </row>
    <row r="80">
      <c r="A80" s="27"/>
      <c r="B80" s="131"/>
      <c r="C80" s="114" t="s">
        <v>281</v>
      </c>
      <c r="D80" s="114">
        <f t="shared" si="7"/>
        <v>5</v>
      </c>
      <c r="E80" s="129"/>
      <c r="F80" s="114">
        <v>1.0</v>
      </c>
      <c r="G80" s="114">
        <v>2.0</v>
      </c>
      <c r="H80" s="114">
        <v>2.0</v>
      </c>
      <c r="I80" s="130">
        <f t="shared" si="8"/>
        <v>4</v>
      </c>
      <c r="J80" s="116" t="s">
        <v>282</v>
      </c>
      <c r="K80" s="90"/>
      <c r="L80" s="90"/>
      <c r="M80" s="90"/>
      <c r="N80" s="88"/>
      <c r="O80" s="27"/>
      <c r="P80" s="27"/>
      <c r="Q80" s="27"/>
      <c r="R80" s="27"/>
      <c r="S80" s="27"/>
    </row>
    <row r="81">
      <c r="A81" s="27"/>
      <c r="B81" s="131"/>
      <c r="C81" s="114" t="s">
        <v>283</v>
      </c>
      <c r="D81" s="114">
        <f t="shared" si="7"/>
        <v>5</v>
      </c>
      <c r="E81" s="129"/>
      <c r="F81" s="114">
        <v>2.0</v>
      </c>
      <c r="G81" s="114">
        <v>2.0</v>
      </c>
      <c r="H81" s="114">
        <v>2.0</v>
      </c>
      <c r="I81" s="130">
        <f t="shared" si="8"/>
        <v>5</v>
      </c>
      <c r="J81" s="116"/>
      <c r="K81" s="90"/>
      <c r="L81" s="90"/>
      <c r="M81" s="90"/>
      <c r="N81" s="88"/>
      <c r="O81" s="27"/>
      <c r="P81" s="27"/>
      <c r="Q81" s="27"/>
      <c r="R81" s="27"/>
      <c r="S81" s="27"/>
    </row>
    <row r="82">
      <c r="A82" s="27"/>
      <c r="B82" s="131"/>
      <c r="C82" s="114" t="s">
        <v>284</v>
      </c>
      <c r="D82" s="114">
        <f t="shared" si="7"/>
        <v>5</v>
      </c>
      <c r="E82" s="129"/>
      <c r="F82" s="114">
        <v>2.0</v>
      </c>
      <c r="G82" s="114">
        <v>2.0</v>
      </c>
      <c r="H82" s="114">
        <v>1.0</v>
      </c>
      <c r="I82" s="130">
        <f t="shared" si="8"/>
        <v>4.5</v>
      </c>
      <c r="J82" s="116" t="s">
        <v>289</v>
      </c>
      <c r="K82" s="90"/>
      <c r="L82" s="90"/>
      <c r="M82" s="90"/>
      <c r="N82" s="88"/>
      <c r="O82" s="27"/>
      <c r="P82" s="27"/>
      <c r="Q82" s="27"/>
      <c r="R82" s="27"/>
      <c r="S82" s="27"/>
    </row>
    <row r="83">
      <c r="A83" s="27"/>
      <c r="B83" s="110"/>
      <c r="C83" s="139" t="s">
        <v>290</v>
      </c>
      <c r="D83" s="132">
        <f t="shared" ref="D83:G83" si="9">SUM(D79:D82)</f>
        <v>20</v>
      </c>
      <c r="E83" s="133">
        <f t="shared" si="9"/>
        <v>0</v>
      </c>
      <c r="F83" s="132">
        <f t="shared" si="9"/>
        <v>7</v>
      </c>
      <c r="G83" s="132">
        <f t="shared" si="9"/>
        <v>8</v>
      </c>
      <c r="H83" s="134">
        <f>SUM(H79:H82)/2</f>
        <v>3.5</v>
      </c>
      <c r="I83" s="135">
        <f>sum(I79:I82)</f>
        <v>18.5</v>
      </c>
      <c r="J83" s="136">
        <f>I83/D83</f>
        <v>0.925</v>
      </c>
      <c r="K83" s="90"/>
      <c r="L83" s="90"/>
      <c r="M83" s="90"/>
      <c r="N83" s="90"/>
      <c r="O83" s="27"/>
      <c r="P83" s="27"/>
      <c r="Q83" s="27"/>
      <c r="R83" s="27"/>
      <c r="S83" s="27"/>
    </row>
    <row r="84">
      <c r="A84" s="27"/>
      <c r="B84" s="140"/>
      <c r="C84" s="141"/>
      <c r="D84" s="27"/>
      <c r="E84" s="27"/>
      <c r="F84" s="27"/>
      <c r="G84" s="27"/>
      <c r="H84" s="27"/>
      <c r="I84" s="27"/>
      <c r="J84" s="25"/>
      <c r="K84" s="27"/>
      <c r="L84" s="27"/>
      <c r="M84" s="27"/>
      <c r="N84" s="27"/>
      <c r="O84" s="27"/>
      <c r="P84" s="27"/>
      <c r="Q84" s="27"/>
      <c r="R84" s="27"/>
      <c r="S84" s="27"/>
    </row>
    <row r="85">
      <c r="A85" s="27"/>
      <c r="B85" s="25"/>
      <c r="C85" s="142"/>
      <c r="D85" s="27"/>
      <c r="E85" s="25"/>
      <c r="F85" s="143"/>
      <c r="G85" s="25"/>
      <c r="H85" s="25"/>
      <c r="I85" s="27"/>
      <c r="J85" s="25"/>
      <c r="K85" s="27"/>
      <c r="L85" s="27"/>
      <c r="M85" s="27"/>
      <c r="N85" s="27"/>
      <c r="O85" s="27"/>
      <c r="P85" s="27"/>
      <c r="Q85" s="27"/>
      <c r="R85" s="27"/>
      <c r="S85" s="27"/>
    </row>
    <row r="86" hidden="1">
      <c r="A86" s="27"/>
      <c r="B86" s="25"/>
      <c r="C86" s="142"/>
      <c r="D86" s="27"/>
      <c r="E86" s="25">
        <f t="shared" ref="E86:H86" si="10">sum(E71,E78,E83)</f>
        <v>0</v>
      </c>
      <c r="F86" s="25">
        <f t="shared" si="10"/>
        <v>34</v>
      </c>
      <c r="G86" s="25">
        <f t="shared" si="10"/>
        <v>40</v>
      </c>
      <c r="H86" s="25">
        <f t="shared" si="10"/>
        <v>18</v>
      </c>
      <c r="I86" s="27">
        <f>SUM(E86:H86)</f>
        <v>92</v>
      </c>
      <c r="J86" s="25"/>
      <c r="K86" s="27"/>
      <c r="L86" s="27"/>
      <c r="M86" s="27"/>
      <c r="N86" s="27"/>
      <c r="O86" s="27"/>
      <c r="P86" s="27"/>
      <c r="Q86" s="27"/>
      <c r="R86" s="27"/>
      <c r="S86" s="27"/>
    </row>
    <row r="87" hidden="1">
      <c r="A87" s="27"/>
      <c r="B87" s="25" t="s">
        <v>291</v>
      </c>
      <c r="C87" s="25"/>
      <c r="D87" s="27"/>
      <c r="E87" s="25"/>
      <c r="F87" s="27"/>
      <c r="G87" s="27"/>
      <c r="H87" s="27"/>
      <c r="I87" s="27"/>
      <c r="J87" s="25"/>
      <c r="K87" s="27"/>
      <c r="L87" s="27"/>
      <c r="M87" s="27"/>
      <c r="N87" s="27"/>
      <c r="O87" s="27"/>
      <c r="P87" s="27"/>
      <c r="Q87" s="27"/>
      <c r="R87" s="27"/>
      <c r="S87" s="27"/>
    </row>
    <row r="88" hidden="1">
      <c r="A88" s="27"/>
      <c r="B88" s="25" t="s">
        <v>207</v>
      </c>
      <c r="C88" s="25">
        <v>20.0</v>
      </c>
      <c r="D88" s="27"/>
      <c r="E88" s="25"/>
      <c r="F88" s="27"/>
      <c r="G88" s="27"/>
      <c r="H88" s="27"/>
      <c r="I88" s="27"/>
      <c r="J88" s="25"/>
      <c r="K88" s="27"/>
      <c r="L88" s="27"/>
      <c r="M88" s="27"/>
      <c r="N88" s="27"/>
      <c r="O88" s="27"/>
      <c r="P88" s="27"/>
      <c r="Q88" s="27"/>
      <c r="R88" s="27"/>
      <c r="S88" s="27"/>
    </row>
    <row r="89" hidden="1">
      <c r="A89" s="27"/>
      <c r="B89" s="25" t="s">
        <v>286</v>
      </c>
      <c r="C89" s="25">
        <v>12.0</v>
      </c>
      <c r="D89" s="27"/>
      <c r="E89" s="25"/>
      <c r="F89" s="27"/>
      <c r="G89" s="27"/>
      <c r="H89" s="27"/>
      <c r="I89" s="27"/>
      <c r="J89" s="25"/>
      <c r="K89" s="27"/>
      <c r="L89" s="27"/>
      <c r="M89" s="27"/>
      <c r="N89" s="27"/>
      <c r="O89" s="27"/>
      <c r="P89" s="27"/>
      <c r="Q89" s="27"/>
      <c r="R89" s="27"/>
      <c r="S89" s="27"/>
    </row>
    <row r="90" hidden="1">
      <c r="A90" s="27"/>
      <c r="B90" s="25" t="s">
        <v>247</v>
      </c>
      <c r="C90" s="25">
        <v>8.0</v>
      </c>
      <c r="D90" s="27"/>
      <c r="E90" s="25"/>
      <c r="F90" s="27"/>
      <c r="G90" s="27"/>
      <c r="H90" s="27"/>
      <c r="I90" s="27"/>
      <c r="J90" s="25"/>
      <c r="K90" s="27"/>
      <c r="L90" s="27"/>
      <c r="M90" s="27"/>
      <c r="N90" s="27"/>
      <c r="O90" s="27"/>
      <c r="P90" s="27"/>
      <c r="Q90" s="27"/>
      <c r="R90" s="27"/>
      <c r="S90" s="27"/>
    </row>
    <row r="91" hidden="1">
      <c r="A91" s="27"/>
      <c r="B91" s="26"/>
      <c r="C91" s="27">
        <f>SUM(C88:C90)</f>
        <v>40</v>
      </c>
      <c r="D91" s="25">
        <v>2.0</v>
      </c>
      <c r="E91" s="25">
        <f>C91*D91</f>
        <v>80</v>
      </c>
      <c r="F91" s="27"/>
      <c r="G91" s="27"/>
      <c r="H91" s="27"/>
      <c r="I91" s="27"/>
      <c r="J91" s="25"/>
      <c r="K91" s="27"/>
      <c r="L91" s="27"/>
      <c r="M91" s="27"/>
      <c r="N91" s="27"/>
      <c r="O91" s="27"/>
      <c r="P91" s="27"/>
      <c r="Q91" s="27"/>
      <c r="R91" s="27"/>
      <c r="S91" s="27"/>
    </row>
    <row r="92" hidden="1">
      <c r="A92" s="27"/>
      <c r="B92" s="26"/>
      <c r="C92" s="27"/>
      <c r="D92" s="27"/>
      <c r="E92" s="25"/>
      <c r="F92" s="27"/>
      <c r="G92" s="27"/>
      <c r="H92" s="27"/>
      <c r="I92" s="27"/>
      <c r="J92" s="25"/>
      <c r="K92" s="27"/>
      <c r="L92" s="27"/>
      <c r="M92" s="27"/>
      <c r="N92" s="27"/>
      <c r="O92" s="27"/>
      <c r="P92" s="27"/>
      <c r="Q92" s="27"/>
      <c r="R92" s="27"/>
      <c r="S92" s="27"/>
    </row>
    <row r="93" hidden="1">
      <c r="A93" s="27"/>
      <c r="B93" s="26"/>
      <c r="C93" s="27"/>
      <c r="D93" s="27"/>
      <c r="E93" s="25"/>
      <c r="F93" s="27"/>
      <c r="G93" s="27"/>
      <c r="H93" s="27"/>
      <c r="I93" s="27"/>
      <c r="J93" s="25"/>
      <c r="K93" s="27"/>
      <c r="L93" s="27"/>
      <c r="M93" s="27"/>
      <c r="N93" s="27"/>
      <c r="O93" s="27"/>
      <c r="P93" s="27"/>
      <c r="Q93" s="27"/>
      <c r="R93" s="27"/>
      <c r="S93" s="27"/>
    </row>
    <row r="94" hidden="1">
      <c r="A94" s="27"/>
      <c r="B94" s="26"/>
      <c r="C94" s="27"/>
      <c r="D94" s="27"/>
      <c r="E94" s="25"/>
      <c r="F94" s="27"/>
      <c r="G94" s="27"/>
      <c r="H94" s="27"/>
      <c r="I94" s="27"/>
      <c r="J94" s="25"/>
      <c r="K94" s="27"/>
      <c r="L94" s="27"/>
      <c r="M94" s="27"/>
      <c r="N94" s="27"/>
      <c r="O94" s="27"/>
      <c r="P94" s="27"/>
      <c r="Q94" s="27"/>
      <c r="R94" s="27"/>
      <c r="S94" s="27"/>
    </row>
    <row r="95" hidden="1">
      <c r="A95" s="27"/>
      <c r="B95" s="28" t="s">
        <v>265</v>
      </c>
      <c r="C95" s="42"/>
      <c r="D95" s="42"/>
      <c r="E95" s="119"/>
      <c r="F95" s="27"/>
      <c r="G95" s="120"/>
      <c r="H95" s="27"/>
      <c r="I95" s="121" t="s">
        <v>292</v>
      </c>
      <c r="J95" s="25"/>
      <c r="K95" s="27"/>
      <c r="L95" s="27"/>
      <c r="M95" s="27"/>
      <c r="N95" s="27"/>
      <c r="O95" s="27"/>
      <c r="P95" s="27"/>
      <c r="Q95" s="27"/>
      <c r="R95" s="27"/>
      <c r="S95" s="27"/>
    </row>
    <row r="96" hidden="1">
      <c r="A96" s="27"/>
      <c r="B96" s="103" t="s">
        <v>267</v>
      </c>
      <c r="C96" s="122" t="s">
        <v>268</v>
      </c>
      <c r="D96" s="103" t="s">
        <v>293</v>
      </c>
      <c r="E96" s="123"/>
      <c r="F96" s="90"/>
      <c r="G96" s="90"/>
      <c r="H96" s="90"/>
      <c r="I96" s="144">
        <v>2.5</v>
      </c>
      <c r="J96" s="100" t="s">
        <v>270</v>
      </c>
      <c r="K96" s="101"/>
      <c r="L96" s="101"/>
      <c r="M96" s="101"/>
      <c r="N96" s="102"/>
      <c r="O96" s="27"/>
      <c r="P96" s="27"/>
      <c r="Q96" s="27"/>
      <c r="R96" s="27"/>
      <c r="S96" s="27"/>
    </row>
    <row r="97" hidden="1">
      <c r="A97" s="27"/>
      <c r="B97" s="110"/>
      <c r="C97" s="110"/>
      <c r="D97" s="110"/>
      <c r="E97" s="145">
        <v>46146.0</v>
      </c>
      <c r="F97" s="146">
        <v>46148.0</v>
      </c>
      <c r="G97" s="147">
        <v>46149.0</v>
      </c>
      <c r="H97" s="147">
        <v>46150.0</v>
      </c>
      <c r="I97" s="148" t="s">
        <v>272</v>
      </c>
      <c r="J97" s="107"/>
      <c r="K97" s="108"/>
      <c r="L97" s="108"/>
      <c r="M97" s="108"/>
      <c r="N97" s="109"/>
      <c r="O97" s="27"/>
      <c r="P97" s="27"/>
      <c r="Q97" s="27"/>
      <c r="R97" s="27"/>
      <c r="S97" s="27"/>
    </row>
    <row r="98" hidden="1">
      <c r="A98" s="27"/>
      <c r="B98" s="149" t="s">
        <v>207</v>
      </c>
      <c r="C98" s="150" t="s">
        <v>273</v>
      </c>
      <c r="D98" s="150">
        <f t="shared" ref="D98:D107" si="11">2*$I$59</f>
        <v>5</v>
      </c>
      <c r="E98" s="151">
        <v>0.0</v>
      </c>
      <c r="F98" s="152">
        <v>2.0</v>
      </c>
      <c r="G98" s="152">
        <v>2.0</v>
      </c>
      <c r="H98" s="152">
        <v>2.0</v>
      </c>
      <c r="I98" s="153">
        <f t="shared" ref="I98:I107" si="12">sum(F98:H98)</f>
        <v>6</v>
      </c>
      <c r="J98" s="154" t="s">
        <v>294</v>
      </c>
      <c r="K98" s="155"/>
      <c r="L98" s="155"/>
      <c r="M98" s="155"/>
      <c r="N98" s="156"/>
      <c r="O98" s="27"/>
      <c r="P98" s="27"/>
      <c r="Q98" s="27"/>
      <c r="R98" s="27"/>
      <c r="S98" s="27"/>
    </row>
    <row r="99" hidden="1">
      <c r="A99" s="27"/>
      <c r="B99" s="131"/>
      <c r="C99" s="114" t="s">
        <v>274</v>
      </c>
      <c r="D99" s="150">
        <f t="shared" si="11"/>
        <v>5</v>
      </c>
      <c r="E99" s="151">
        <v>0.0</v>
      </c>
      <c r="F99" s="152">
        <v>2.0</v>
      </c>
      <c r="G99" s="152">
        <v>0.0</v>
      </c>
      <c r="H99" s="152">
        <v>2.0</v>
      </c>
      <c r="I99" s="153">
        <f t="shared" si="12"/>
        <v>4</v>
      </c>
      <c r="J99" s="113" t="s">
        <v>295</v>
      </c>
      <c r="K99" s="90"/>
      <c r="L99" s="90"/>
      <c r="M99" s="90"/>
      <c r="N99" s="88"/>
      <c r="O99" s="27"/>
      <c r="P99" s="27"/>
      <c r="Q99" s="27"/>
      <c r="R99" s="27"/>
      <c r="S99" s="27"/>
    </row>
    <row r="100" hidden="1">
      <c r="A100" s="27"/>
      <c r="B100" s="131"/>
      <c r="C100" s="114" t="s">
        <v>37</v>
      </c>
      <c r="D100" s="150">
        <f t="shared" si="11"/>
        <v>5</v>
      </c>
      <c r="E100" s="129">
        <v>1.0</v>
      </c>
      <c r="F100" s="114">
        <v>2.0</v>
      </c>
      <c r="G100" s="114">
        <v>2.0</v>
      </c>
      <c r="H100" s="114">
        <v>2.0</v>
      </c>
      <c r="I100" s="153">
        <f t="shared" si="12"/>
        <v>6</v>
      </c>
      <c r="J100" s="116" t="s">
        <v>296</v>
      </c>
      <c r="K100" s="90"/>
      <c r="L100" s="90"/>
      <c r="M100" s="90"/>
      <c r="N100" s="88"/>
      <c r="O100" s="27"/>
      <c r="P100" s="27"/>
      <c r="Q100" s="27"/>
      <c r="R100" s="27"/>
      <c r="S100" s="27"/>
    </row>
    <row r="101" hidden="1">
      <c r="A101" s="27"/>
      <c r="B101" s="131"/>
      <c r="C101" s="114" t="s">
        <v>276</v>
      </c>
      <c r="D101" s="150">
        <f t="shared" si="11"/>
        <v>5</v>
      </c>
      <c r="E101" s="129">
        <v>0.0</v>
      </c>
      <c r="F101" s="114">
        <v>2.0</v>
      </c>
      <c r="G101" s="114">
        <v>2.0</v>
      </c>
      <c r="H101" s="114">
        <v>2.0</v>
      </c>
      <c r="I101" s="153">
        <f t="shared" si="12"/>
        <v>6</v>
      </c>
      <c r="J101" s="113"/>
      <c r="K101" s="90"/>
      <c r="L101" s="90"/>
      <c r="M101" s="90"/>
      <c r="N101" s="88"/>
      <c r="O101" s="27"/>
      <c r="P101" s="27"/>
      <c r="Q101" s="27"/>
      <c r="R101" s="27"/>
      <c r="S101" s="27"/>
    </row>
    <row r="102" hidden="1">
      <c r="A102" s="27"/>
      <c r="B102" s="131"/>
      <c r="C102" s="114" t="s">
        <v>277</v>
      </c>
      <c r="D102" s="150">
        <f t="shared" si="11"/>
        <v>5</v>
      </c>
      <c r="E102" s="129">
        <v>1.0</v>
      </c>
      <c r="F102" s="114">
        <v>2.0</v>
      </c>
      <c r="G102" s="114">
        <v>2.0</v>
      </c>
      <c r="H102" s="114">
        <v>2.0</v>
      </c>
      <c r="I102" s="153">
        <f t="shared" si="12"/>
        <v>6</v>
      </c>
      <c r="J102" s="113" t="s">
        <v>297</v>
      </c>
      <c r="K102" s="90"/>
      <c r="L102" s="90"/>
      <c r="M102" s="90"/>
      <c r="N102" s="88"/>
      <c r="O102" s="27"/>
      <c r="P102" s="27"/>
      <c r="Q102" s="27"/>
      <c r="R102" s="27"/>
      <c r="S102" s="27"/>
    </row>
    <row r="103" hidden="1">
      <c r="A103" s="27"/>
      <c r="B103" s="131"/>
      <c r="C103" s="114" t="s">
        <v>279</v>
      </c>
      <c r="D103" s="150">
        <f t="shared" si="11"/>
        <v>5</v>
      </c>
      <c r="E103" s="129">
        <v>1.0</v>
      </c>
      <c r="F103" s="114">
        <v>1.0</v>
      </c>
      <c r="G103" s="114">
        <v>2.0</v>
      </c>
      <c r="H103" s="114">
        <v>2.0</v>
      </c>
      <c r="I103" s="153">
        <f t="shared" si="12"/>
        <v>5</v>
      </c>
      <c r="J103" s="113" t="s">
        <v>298</v>
      </c>
      <c r="K103" s="90"/>
      <c r="L103" s="90"/>
      <c r="M103" s="90"/>
      <c r="N103" s="88"/>
      <c r="O103" s="27"/>
      <c r="P103" s="27"/>
      <c r="Q103" s="27"/>
      <c r="R103" s="27"/>
      <c r="S103" s="27"/>
    </row>
    <row r="104" hidden="1">
      <c r="A104" s="27"/>
      <c r="B104" s="131"/>
      <c r="C104" s="114" t="s">
        <v>280</v>
      </c>
      <c r="D104" s="150">
        <f t="shared" si="11"/>
        <v>5</v>
      </c>
      <c r="E104" s="129">
        <v>1.0</v>
      </c>
      <c r="F104" s="114">
        <v>2.0</v>
      </c>
      <c r="G104" s="114">
        <v>2.0</v>
      </c>
      <c r="H104" s="114">
        <v>2.0</v>
      </c>
      <c r="I104" s="153">
        <f t="shared" si="12"/>
        <v>6</v>
      </c>
      <c r="J104" s="113" t="s">
        <v>299</v>
      </c>
      <c r="K104" s="90"/>
      <c r="L104" s="90"/>
      <c r="M104" s="90"/>
      <c r="N104" s="88"/>
      <c r="O104" s="27"/>
      <c r="P104" s="27"/>
      <c r="Q104" s="27"/>
      <c r="R104" s="27"/>
      <c r="S104" s="27"/>
    </row>
    <row r="105" hidden="1">
      <c r="A105" s="27"/>
      <c r="B105" s="131"/>
      <c r="C105" s="114" t="s">
        <v>281</v>
      </c>
      <c r="D105" s="150">
        <f t="shared" si="11"/>
        <v>5</v>
      </c>
      <c r="E105" s="129">
        <v>1.0</v>
      </c>
      <c r="F105" s="114">
        <v>2.0</v>
      </c>
      <c r="G105" s="114">
        <v>2.0</v>
      </c>
      <c r="H105" s="114">
        <v>1.5</v>
      </c>
      <c r="I105" s="153">
        <f t="shared" si="12"/>
        <v>5.5</v>
      </c>
      <c r="J105" s="113" t="s">
        <v>300</v>
      </c>
      <c r="K105" s="90"/>
      <c r="L105" s="90"/>
      <c r="M105" s="90"/>
      <c r="N105" s="88"/>
      <c r="O105" s="27"/>
      <c r="P105" s="27"/>
      <c r="Q105" s="27"/>
      <c r="R105" s="27"/>
      <c r="S105" s="27"/>
    </row>
    <row r="106" hidden="1">
      <c r="A106" s="27"/>
      <c r="B106" s="131"/>
      <c r="C106" s="114" t="s">
        <v>283</v>
      </c>
      <c r="D106" s="150">
        <f t="shared" si="11"/>
        <v>5</v>
      </c>
      <c r="E106" s="129">
        <v>0.0</v>
      </c>
      <c r="F106" s="114">
        <v>2.0</v>
      </c>
      <c r="G106" s="114">
        <v>2.0</v>
      </c>
      <c r="H106" s="114">
        <v>2.0</v>
      </c>
      <c r="I106" s="153">
        <f t="shared" si="12"/>
        <v>6</v>
      </c>
      <c r="J106" s="116" t="s">
        <v>301</v>
      </c>
      <c r="K106" s="90"/>
      <c r="L106" s="90"/>
      <c r="M106" s="90"/>
      <c r="N106" s="88"/>
      <c r="O106" s="27"/>
      <c r="P106" s="27"/>
      <c r="Q106" s="27"/>
      <c r="R106" s="27"/>
      <c r="S106" s="27"/>
    </row>
    <row r="107" hidden="1">
      <c r="A107" s="27"/>
      <c r="B107" s="131"/>
      <c r="C107" s="114" t="s">
        <v>284</v>
      </c>
      <c r="D107" s="150">
        <f t="shared" si="11"/>
        <v>5</v>
      </c>
      <c r="E107" s="129">
        <v>0.0</v>
      </c>
      <c r="F107" s="114">
        <v>2.0</v>
      </c>
      <c r="G107" s="114">
        <v>2.0</v>
      </c>
      <c r="H107" s="114">
        <v>2.0</v>
      </c>
      <c r="I107" s="153">
        <f t="shared" si="12"/>
        <v>6</v>
      </c>
      <c r="J107" s="116" t="s">
        <v>302</v>
      </c>
      <c r="K107" s="157"/>
      <c r="L107" s="157"/>
      <c r="M107" s="157"/>
      <c r="N107" s="158"/>
      <c r="O107" s="27"/>
      <c r="P107" s="27"/>
      <c r="Q107" s="27"/>
      <c r="R107" s="27"/>
      <c r="S107" s="27"/>
    </row>
    <row r="108" hidden="1">
      <c r="A108" s="27"/>
      <c r="B108" s="110"/>
      <c r="C108" s="105" t="s">
        <v>285</v>
      </c>
      <c r="D108" s="105">
        <f t="shared" ref="D108:H108" si="13">SUM(D98:D107)</f>
        <v>50</v>
      </c>
      <c r="E108" s="159">
        <f t="shared" si="13"/>
        <v>5</v>
      </c>
      <c r="F108" s="105">
        <f t="shared" si="13"/>
        <v>19</v>
      </c>
      <c r="G108" s="105">
        <f t="shared" si="13"/>
        <v>18</v>
      </c>
      <c r="H108" s="130">
        <f t="shared" si="13"/>
        <v>19.5</v>
      </c>
      <c r="I108" s="160">
        <f>sum(I98:I107)</f>
        <v>56.5</v>
      </c>
      <c r="J108" s="161">
        <f>I108/D108</f>
        <v>1.13</v>
      </c>
      <c r="K108" s="162"/>
      <c r="L108" s="162"/>
      <c r="M108" s="162"/>
      <c r="N108" s="163"/>
      <c r="O108" s="27"/>
      <c r="P108" s="27"/>
      <c r="Q108" s="27"/>
      <c r="R108" s="27"/>
      <c r="S108" s="27"/>
    </row>
    <row r="109" hidden="1">
      <c r="A109" s="27"/>
      <c r="B109" s="164" t="s">
        <v>286</v>
      </c>
      <c r="C109" s="114" t="s">
        <v>273</v>
      </c>
      <c r="D109" s="114">
        <f t="shared" ref="D109:D114" si="14">2*$I$59</f>
        <v>5</v>
      </c>
      <c r="E109" s="129">
        <v>0.0</v>
      </c>
      <c r="F109" s="114">
        <v>2.0</v>
      </c>
      <c r="G109" s="114">
        <v>2.0</v>
      </c>
      <c r="H109" s="114">
        <v>2.0</v>
      </c>
      <c r="I109" s="153">
        <f t="shared" ref="I109:I114" si="15">sum(F109:H109)</f>
        <v>6</v>
      </c>
      <c r="J109" s="113" t="s">
        <v>294</v>
      </c>
      <c r="K109" s="90"/>
      <c r="L109" s="90"/>
      <c r="M109" s="90"/>
      <c r="N109" s="88"/>
      <c r="O109" s="27"/>
      <c r="P109" s="27"/>
      <c r="Q109" s="27"/>
      <c r="R109" s="27"/>
      <c r="S109" s="27"/>
    </row>
    <row r="110" hidden="1">
      <c r="A110" s="27"/>
      <c r="B110" s="131"/>
      <c r="C110" s="114" t="s">
        <v>274</v>
      </c>
      <c r="D110" s="114">
        <f t="shared" si="14"/>
        <v>5</v>
      </c>
      <c r="E110" s="129">
        <v>1.0</v>
      </c>
      <c r="F110" s="114">
        <v>2.0</v>
      </c>
      <c r="G110" s="114">
        <v>0.0</v>
      </c>
      <c r="H110" s="114">
        <v>1.0</v>
      </c>
      <c r="I110" s="153">
        <f t="shared" si="15"/>
        <v>3</v>
      </c>
      <c r="J110" s="113" t="s">
        <v>303</v>
      </c>
      <c r="K110" s="90"/>
      <c r="L110" s="90"/>
      <c r="M110" s="90"/>
      <c r="N110" s="88"/>
      <c r="O110" s="27"/>
      <c r="P110" s="27"/>
      <c r="Q110" s="27"/>
      <c r="R110" s="27"/>
      <c r="S110" s="27"/>
    </row>
    <row r="111" hidden="1">
      <c r="A111" s="27"/>
      <c r="B111" s="131"/>
      <c r="C111" s="114" t="s">
        <v>37</v>
      </c>
      <c r="D111" s="114">
        <f t="shared" si="14"/>
        <v>5</v>
      </c>
      <c r="E111" s="129">
        <v>1.0</v>
      </c>
      <c r="F111" s="114">
        <v>2.0</v>
      </c>
      <c r="G111" s="114">
        <v>2.0</v>
      </c>
      <c r="H111" s="114">
        <v>2.0</v>
      </c>
      <c r="I111" s="153">
        <f t="shared" si="15"/>
        <v>6</v>
      </c>
      <c r="J111" s="113" t="s">
        <v>304</v>
      </c>
      <c r="K111" s="90"/>
      <c r="L111" s="90"/>
      <c r="M111" s="90"/>
      <c r="N111" s="88"/>
      <c r="O111" s="27"/>
      <c r="P111" s="27"/>
      <c r="Q111" s="27"/>
      <c r="R111" s="27"/>
      <c r="S111" s="27"/>
    </row>
    <row r="112" hidden="1">
      <c r="A112" s="27"/>
      <c r="B112" s="131"/>
      <c r="C112" s="114" t="s">
        <v>276</v>
      </c>
      <c r="D112" s="114">
        <f t="shared" si="14"/>
        <v>5</v>
      </c>
      <c r="E112" s="129">
        <v>0.0</v>
      </c>
      <c r="F112" s="114">
        <v>2.0</v>
      </c>
      <c r="G112" s="114">
        <v>2.0</v>
      </c>
      <c r="H112" s="114">
        <v>2.0</v>
      </c>
      <c r="I112" s="153">
        <f t="shared" si="15"/>
        <v>6</v>
      </c>
      <c r="J112" s="116"/>
      <c r="K112" s="90"/>
      <c r="L112" s="90"/>
      <c r="M112" s="90"/>
      <c r="N112" s="88"/>
      <c r="O112" s="27"/>
      <c r="P112" s="27"/>
      <c r="Q112" s="27"/>
      <c r="R112" s="27"/>
      <c r="S112" s="27"/>
    </row>
    <row r="113" hidden="1">
      <c r="A113" s="27"/>
      <c r="B113" s="131"/>
      <c r="C113" s="114" t="s">
        <v>277</v>
      </c>
      <c r="D113" s="114">
        <f t="shared" si="14"/>
        <v>5</v>
      </c>
      <c r="E113" s="129">
        <v>1.0</v>
      </c>
      <c r="F113" s="114">
        <v>2.0</v>
      </c>
      <c r="G113" s="114">
        <v>2.0</v>
      </c>
      <c r="H113" s="114">
        <v>2.0</v>
      </c>
      <c r="I113" s="153">
        <f t="shared" si="15"/>
        <v>6</v>
      </c>
      <c r="J113" s="113" t="s">
        <v>305</v>
      </c>
      <c r="K113" s="90"/>
      <c r="L113" s="90"/>
      <c r="M113" s="90"/>
      <c r="N113" s="88"/>
      <c r="O113" s="27"/>
      <c r="P113" s="27"/>
      <c r="Q113" s="27"/>
      <c r="R113" s="27"/>
      <c r="S113" s="27"/>
    </row>
    <row r="114" hidden="1">
      <c r="A114" s="27"/>
      <c r="B114" s="131"/>
      <c r="C114" s="114" t="s">
        <v>279</v>
      </c>
      <c r="D114" s="114">
        <f t="shared" si="14"/>
        <v>5</v>
      </c>
      <c r="E114" s="129">
        <v>1.0</v>
      </c>
      <c r="F114" s="114">
        <v>2.0</v>
      </c>
      <c r="G114" s="114">
        <v>2.0</v>
      </c>
      <c r="H114" s="114">
        <v>2.0</v>
      </c>
      <c r="I114" s="153">
        <f t="shared" si="15"/>
        <v>6</v>
      </c>
      <c r="J114" s="116" t="s">
        <v>306</v>
      </c>
      <c r="K114" s="157"/>
      <c r="L114" s="157"/>
      <c r="M114" s="157"/>
      <c r="N114" s="158"/>
      <c r="O114" s="27"/>
      <c r="P114" s="27"/>
      <c r="Q114" s="27"/>
      <c r="R114" s="27"/>
      <c r="S114" s="27"/>
    </row>
    <row r="115" hidden="1">
      <c r="A115" s="27"/>
      <c r="B115" s="110"/>
      <c r="C115" s="92" t="s">
        <v>288</v>
      </c>
      <c r="D115" s="105">
        <f t="shared" ref="D115:H115" si="16">SUM(D109:D114)</f>
        <v>30</v>
      </c>
      <c r="E115" s="159">
        <f t="shared" si="16"/>
        <v>4</v>
      </c>
      <c r="F115" s="105">
        <f t="shared" si="16"/>
        <v>12</v>
      </c>
      <c r="G115" s="105">
        <f t="shared" si="16"/>
        <v>10</v>
      </c>
      <c r="H115" s="130">
        <f t="shared" si="16"/>
        <v>11</v>
      </c>
      <c r="I115" s="160">
        <f>sum(I109:I114)</f>
        <v>33</v>
      </c>
      <c r="J115" s="161"/>
      <c r="K115" s="162"/>
      <c r="L115" s="162"/>
      <c r="M115" s="162"/>
      <c r="N115" s="163"/>
      <c r="O115" s="27"/>
      <c r="P115" s="27"/>
      <c r="Q115" s="27"/>
      <c r="R115" s="27"/>
      <c r="S115" s="27"/>
    </row>
    <row r="116" hidden="1">
      <c r="A116" s="27"/>
      <c r="B116" s="164" t="s">
        <v>247</v>
      </c>
      <c r="C116" s="114" t="s">
        <v>280</v>
      </c>
      <c r="D116" s="114">
        <f t="shared" ref="D116:D119" si="17">2*$I$59</f>
        <v>5</v>
      </c>
      <c r="E116" s="129">
        <v>1.0</v>
      </c>
      <c r="F116" s="114">
        <v>2.0</v>
      </c>
      <c r="G116" s="114">
        <v>2.0</v>
      </c>
      <c r="H116" s="114">
        <v>2.0</v>
      </c>
      <c r="I116" s="153">
        <f t="shared" ref="I116:I119" si="18">sum(F116:H116)</f>
        <v>6</v>
      </c>
      <c r="J116" s="113" t="s">
        <v>307</v>
      </c>
      <c r="K116" s="90"/>
      <c r="L116" s="90"/>
      <c r="M116" s="90"/>
      <c r="N116" s="88"/>
      <c r="O116" s="27"/>
      <c r="P116" s="27"/>
      <c r="Q116" s="27"/>
      <c r="R116" s="27"/>
      <c r="S116" s="27"/>
    </row>
    <row r="117" hidden="1">
      <c r="A117" s="27"/>
      <c r="B117" s="131"/>
      <c r="C117" s="114" t="s">
        <v>281</v>
      </c>
      <c r="D117" s="114">
        <f t="shared" si="17"/>
        <v>5</v>
      </c>
      <c r="E117" s="129">
        <v>2.0</v>
      </c>
      <c r="F117" s="114">
        <v>2.0</v>
      </c>
      <c r="G117" s="114">
        <v>2.0</v>
      </c>
      <c r="H117" s="114">
        <v>2.0</v>
      </c>
      <c r="I117" s="153">
        <f t="shared" si="18"/>
        <v>6</v>
      </c>
      <c r="J117" s="113"/>
      <c r="K117" s="90"/>
      <c r="L117" s="90"/>
      <c r="M117" s="90"/>
      <c r="N117" s="88"/>
      <c r="O117" s="27"/>
      <c r="P117" s="27"/>
      <c r="Q117" s="27"/>
      <c r="R117" s="27"/>
      <c r="S117" s="27"/>
    </row>
    <row r="118" hidden="1">
      <c r="A118" s="27"/>
      <c r="B118" s="131"/>
      <c r="C118" s="114" t="s">
        <v>283</v>
      </c>
      <c r="D118" s="114">
        <f t="shared" si="17"/>
        <v>5</v>
      </c>
      <c r="E118" s="129">
        <v>2.0</v>
      </c>
      <c r="F118" s="114">
        <v>2.0</v>
      </c>
      <c r="G118" s="114">
        <v>2.0</v>
      </c>
      <c r="H118" s="114">
        <v>2.0</v>
      </c>
      <c r="I118" s="153">
        <f t="shared" si="18"/>
        <v>6</v>
      </c>
      <c r="J118" s="113"/>
      <c r="K118" s="90"/>
      <c r="L118" s="90"/>
      <c r="M118" s="90"/>
      <c r="N118" s="88"/>
      <c r="O118" s="27"/>
      <c r="P118" s="27"/>
      <c r="Q118" s="27"/>
      <c r="R118" s="27"/>
      <c r="S118" s="27"/>
    </row>
    <row r="119" hidden="1">
      <c r="A119" s="27"/>
      <c r="B119" s="131"/>
      <c r="C119" s="114" t="s">
        <v>284</v>
      </c>
      <c r="D119" s="114">
        <f t="shared" si="17"/>
        <v>5</v>
      </c>
      <c r="E119" s="129">
        <v>0.5</v>
      </c>
      <c r="F119" s="114">
        <v>2.0</v>
      </c>
      <c r="G119" s="114">
        <v>2.0</v>
      </c>
      <c r="H119" s="114">
        <v>2.0</v>
      </c>
      <c r="I119" s="153">
        <f t="shared" si="18"/>
        <v>6</v>
      </c>
      <c r="J119" s="116" t="s">
        <v>308</v>
      </c>
      <c r="K119" s="90"/>
      <c r="L119" s="90"/>
      <c r="M119" s="90"/>
      <c r="N119" s="88"/>
      <c r="O119" s="27"/>
      <c r="P119" s="27"/>
      <c r="Q119" s="27"/>
      <c r="R119" s="27"/>
      <c r="S119" s="27"/>
    </row>
    <row r="120" hidden="1">
      <c r="A120" s="27"/>
      <c r="B120" s="110"/>
      <c r="C120" s="92" t="s">
        <v>290</v>
      </c>
      <c r="D120" s="105">
        <f t="shared" ref="D120:H120" si="19">SUM(D116:D119)</f>
        <v>20</v>
      </c>
      <c r="E120" s="159">
        <f t="shared" si="19"/>
        <v>5.5</v>
      </c>
      <c r="F120" s="105">
        <f t="shared" si="19"/>
        <v>8</v>
      </c>
      <c r="G120" s="105">
        <f t="shared" si="19"/>
        <v>8</v>
      </c>
      <c r="H120" s="130">
        <f t="shared" si="19"/>
        <v>8</v>
      </c>
      <c r="I120" s="160">
        <f>sum(I116:I119)</f>
        <v>24</v>
      </c>
      <c r="J120" s="161"/>
      <c r="K120" s="162"/>
      <c r="L120" s="162"/>
      <c r="M120" s="162"/>
      <c r="N120" s="163"/>
      <c r="O120" s="27"/>
      <c r="P120" s="27"/>
      <c r="Q120" s="27"/>
      <c r="R120" s="27"/>
      <c r="S120" s="27"/>
    </row>
  </sheetData>
  <mergeCells count="95">
    <mergeCell ref="B44:E44"/>
    <mergeCell ref="B49:D49"/>
    <mergeCell ref="E49:L50"/>
    <mergeCell ref="M49:M50"/>
    <mergeCell ref="N49:N50"/>
    <mergeCell ref="E51:L51"/>
    <mergeCell ref="E52:L52"/>
    <mergeCell ref="E53:L53"/>
    <mergeCell ref="E54:L54"/>
    <mergeCell ref="E55:L55"/>
    <mergeCell ref="C59:C60"/>
    <mergeCell ref="D59:D60"/>
    <mergeCell ref="E59:H59"/>
    <mergeCell ref="J59:N60"/>
    <mergeCell ref="B59:B60"/>
    <mergeCell ref="J61:N61"/>
    <mergeCell ref="J62:N62"/>
    <mergeCell ref="J63:N63"/>
    <mergeCell ref="J64:N64"/>
    <mergeCell ref="J65:N65"/>
    <mergeCell ref="J70:N70"/>
    <mergeCell ref="J68:N68"/>
    <mergeCell ref="J69:N69"/>
    <mergeCell ref="J72:N72"/>
    <mergeCell ref="J73:N73"/>
    <mergeCell ref="J74:N74"/>
    <mergeCell ref="J75:N75"/>
    <mergeCell ref="J76:N76"/>
    <mergeCell ref="J77:N77"/>
    <mergeCell ref="J78:N78"/>
    <mergeCell ref="J79:N79"/>
    <mergeCell ref="J80:N80"/>
    <mergeCell ref="J81:N81"/>
    <mergeCell ref="J82:N82"/>
    <mergeCell ref="J83:N83"/>
    <mergeCell ref="J96:N97"/>
    <mergeCell ref="J98:N98"/>
    <mergeCell ref="J99:N99"/>
    <mergeCell ref="J100:N100"/>
    <mergeCell ref="J101:N101"/>
    <mergeCell ref="J102:N102"/>
    <mergeCell ref="J103:N103"/>
    <mergeCell ref="B98:B108"/>
    <mergeCell ref="B109:B115"/>
    <mergeCell ref="B116:B120"/>
    <mergeCell ref="B61:B71"/>
    <mergeCell ref="B72:B78"/>
    <mergeCell ref="B79:B83"/>
    <mergeCell ref="B96:B97"/>
    <mergeCell ref="C96:C97"/>
    <mergeCell ref="D96:D97"/>
    <mergeCell ref="E96:H96"/>
    <mergeCell ref="J113:N113"/>
    <mergeCell ref="J116:N116"/>
    <mergeCell ref="J117:N117"/>
    <mergeCell ref="J118:N118"/>
    <mergeCell ref="J119:N119"/>
    <mergeCell ref="J104:N104"/>
    <mergeCell ref="J105:N105"/>
    <mergeCell ref="J106:N106"/>
    <mergeCell ref="J109:N109"/>
    <mergeCell ref="J110:N110"/>
    <mergeCell ref="J111:N111"/>
    <mergeCell ref="J112:N112"/>
    <mergeCell ref="J8:O9"/>
    <mergeCell ref="J11:O11"/>
    <mergeCell ref="P11:Q11"/>
    <mergeCell ref="J12:O13"/>
    <mergeCell ref="P12:Q13"/>
    <mergeCell ref="B19:S19"/>
    <mergeCell ref="B21:H21"/>
    <mergeCell ref="E31:F31"/>
    <mergeCell ref="G31:N31"/>
    <mergeCell ref="C32:D32"/>
    <mergeCell ref="E32:F32"/>
    <mergeCell ref="G32:N32"/>
    <mergeCell ref="C33:D33"/>
    <mergeCell ref="E33:F33"/>
    <mergeCell ref="G33:N33"/>
    <mergeCell ref="E23:F23"/>
    <mergeCell ref="E24:F24"/>
    <mergeCell ref="E25:F25"/>
    <mergeCell ref="E26:F26"/>
    <mergeCell ref="C27:D27"/>
    <mergeCell ref="E27:F27"/>
    <mergeCell ref="C31:D31"/>
    <mergeCell ref="C34:D34"/>
    <mergeCell ref="E34:F34"/>
    <mergeCell ref="G34:N34"/>
    <mergeCell ref="C35:D35"/>
    <mergeCell ref="E35:F35"/>
    <mergeCell ref="G35:N35"/>
    <mergeCell ref="M41:N41"/>
    <mergeCell ref="J66:N66"/>
    <mergeCell ref="J67:N67"/>
  </mergeCells>
  <hyperlinks>
    <hyperlink r:id="rId2" ref="J8"/>
    <hyperlink r:id="rId3" ref="B10"/>
    <hyperlink r:id="rId4" location="gid=2028977083" ref="B21"/>
    <hyperlink r:id="rId5" location="gid=798370320" ref="B44"/>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4.5"/>
    <col customWidth="1" min="2" max="2" width="76.38"/>
    <col customWidth="1" min="3" max="12" width="4.38"/>
    <col customWidth="1" min="13" max="13" width="41.75"/>
    <col customWidth="1" hidden="1" min="14" max="15" width="40.0"/>
    <col customWidth="1" min="16" max="16" width="9.13"/>
  </cols>
  <sheetData>
    <row r="1">
      <c r="A1" s="165" t="s">
        <v>309</v>
      </c>
      <c r="B1" s="166"/>
      <c r="C1" s="166" t="s">
        <v>310</v>
      </c>
      <c r="D1" s="167"/>
      <c r="E1" s="167"/>
      <c r="F1" s="167"/>
      <c r="G1" s="167"/>
      <c r="H1" s="167"/>
      <c r="I1" s="167"/>
      <c r="J1" s="167"/>
      <c r="K1" s="167"/>
      <c r="L1" s="167"/>
      <c r="M1" s="168"/>
      <c r="N1" s="165"/>
      <c r="O1" s="165"/>
      <c r="P1" s="169"/>
    </row>
    <row r="2">
      <c r="A2" s="170" t="s">
        <v>311</v>
      </c>
      <c r="B2" s="170" t="s">
        <v>312</v>
      </c>
      <c r="C2" s="171" t="s">
        <v>52</v>
      </c>
      <c r="D2" s="171" t="s">
        <v>63</v>
      </c>
      <c r="E2" s="171" t="s">
        <v>72</v>
      </c>
      <c r="F2" s="171" t="s">
        <v>78</v>
      </c>
      <c r="G2" s="171" t="s">
        <v>84</v>
      </c>
      <c r="H2" s="171" t="s">
        <v>90</v>
      </c>
      <c r="I2" s="171" t="s">
        <v>97</v>
      </c>
      <c r="J2" s="171" t="s">
        <v>101</v>
      </c>
      <c r="K2" s="171" t="s">
        <v>105</v>
      </c>
      <c r="L2" s="171" t="s">
        <v>109</v>
      </c>
      <c r="M2" s="171" t="s">
        <v>313</v>
      </c>
      <c r="N2" s="172" t="s">
        <v>314</v>
      </c>
      <c r="O2" s="172" t="s">
        <v>315</v>
      </c>
      <c r="P2" s="173" t="s">
        <v>316</v>
      </c>
    </row>
    <row r="3">
      <c r="A3" s="174" t="s">
        <v>317</v>
      </c>
      <c r="B3" s="175" t="s">
        <v>318</v>
      </c>
      <c r="C3" s="176"/>
      <c r="D3" s="176"/>
      <c r="E3" s="176"/>
      <c r="F3" s="176"/>
      <c r="G3" s="176"/>
      <c r="H3" s="176"/>
      <c r="I3" s="176"/>
      <c r="J3" s="177" t="s">
        <v>82</v>
      </c>
      <c r="K3" s="177" t="s">
        <v>82</v>
      </c>
      <c r="L3" s="177" t="s">
        <v>82</v>
      </c>
      <c r="M3" s="178" t="s">
        <v>319</v>
      </c>
      <c r="N3" s="179"/>
      <c r="O3" s="180"/>
      <c r="P3" s="181"/>
    </row>
    <row r="4">
      <c r="A4" s="174" t="s">
        <v>320</v>
      </c>
      <c r="B4" s="175" t="s">
        <v>321</v>
      </c>
      <c r="C4" s="177" t="s">
        <v>82</v>
      </c>
      <c r="D4" s="177" t="s">
        <v>82</v>
      </c>
      <c r="E4" s="177" t="s">
        <v>82</v>
      </c>
      <c r="F4" s="177" t="s">
        <v>82</v>
      </c>
      <c r="G4" s="177" t="s">
        <v>82</v>
      </c>
      <c r="H4" s="177" t="s">
        <v>82</v>
      </c>
      <c r="I4" s="177" t="s">
        <v>82</v>
      </c>
      <c r="J4" s="177" t="s">
        <v>58</v>
      </c>
      <c r="K4" s="177" t="s">
        <v>58</v>
      </c>
      <c r="L4" s="177" t="s">
        <v>58</v>
      </c>
      <c r="M4" s="182" t="s">
        <v>322</v>
      </c>
      <c r="N4" s="179"/>
      <c r="O4" s="180"/>
      <c r="P4" s="181" t="s">
        <v>58</v>
      </c>
    </row>
    <row r="5">
      <c r="A5" s="174" t="s">
        <v>323</v>
      </c>
      <c r="B5" s="175" t="s">
        <v>324</v>
      </c>
      <c r="C5" s="176" t="s">
        <v>94</v>
      </c>
      <c r="D5" s="176" t="s">
        <v>94</v>
      </c>
      <c r="E5" s="176" t="s">
        <v>94</v>
      </c>
      <c r="F5" s="176" t="s">
        <v>94</v>
      </c>
      <c r="G5" s="176" t="s">
        <v>94</v>
      </c>
      <c r="H5" s="176" t="s">
        <v>94</v>
      </c>
      <c r="I5" s="176" t="s">
        <v>94</v>
      </c>
      <c r="J5" s="176" t="s">
        <v>325</v>
      </c>
      <c r="K5" s="176" t="s">
        <v>326</v>
      </c>
      <c r="L5" s="176" t="s">
        <v>327</v>
      </c>
      <c r="M5" s="183" t="s">
        <v>328</v>
      </c>
      <c r="N5" s="179"/>
      <c r="O5" s="180"/>
      <c r="P5" s="181"/>
    </row>
    <row r="6">
      <c r="A6" s="174" t="s">
        <v>329</v>
      </c>
      <c r="B6" s="175" t="s">
        <v>330</v>
      </c>
      <c r="C6" s="176" t="s">
        <v>331</v>
      </c>
      <c r="D6" s="176" t="s">
        <v>332</v>
      </c>
      <c r="E6" s="176" t="s">
        <v>333</v>
      </c>
      <c r="F6" s="176" t="s">
        <v>327</v>
      </c>
      <c r="G6" s="176" t="s">
        <v>334</v>
      </c>
      <c r="H6" s="176" t="s">
        <v>335</v>
      </c>
      <c r="I6" s="176" t="s">
        <v>336</v>
      </c>
      <c r="J6" s="177" t="s">
        <v>82</v>
      </c>
      <c r="K6" s="177" t="s">
        <v>82</v>
      </c>
      <c r="L6" s="177" t="s">
        <v>82</v>
      </c>
      <c r="M6" s="178" t="s">
        <v>337</v>
      </c>
      <c r="N6" s="179"/>
      <c r="O6" s="180"/>
      <c r="P6" s="181"/>
    </row>
    <row r="7">
      <c r="A7" s="174" t="s">
        <v>338</v>
      </c>
      <c r="B7" s="175" t="s">
        <v>339</v>
      </c>
      <c r="C7" s="177" t="s">
        <v>82</v>
      </c>
      <c r="D7" s="177" t="s">
        <v>82</v>
      </c>
      <c r="E7" s="177" t="s">
        <v>82</v>
      </c>
      <c r="F7" s="177" t="s">
        <v>82</v>
      </c>
      <c r="G7" s="177" t="s">
        <v>82</v>
      </c>
      <c r="H7" s="177" t="s">
        <v>82</v>
      </c>
      <c r="I7" s="177" t="s">
        <v>82</v>
      </c>
      <c r="J7" s="177"/>
      <c r="K7" s="177"/>
      <c r="L7" s="177"/>
      <c r="M7" s="184" t="s">
        <v>340</v>
      </c>
      <c r="N7" s="179"/>
      <c r="O7" s="180"/>
      <c r="P7" s="181"/>
    </row>
    <row r="8">
      <c r="A8" s="174" t="s">
        <v>341</v>
      </c>
      <c r="B8" s="175" t="s">
        <v>342</v>
      </c>
      <c r="C8" s="177" t="s">
        <v>82</v>
      </c>
      <c r="D8" s="177" t="s">
        <v>82</v>
      </c>
      <c r="E8" s="177" t="s">
        <v>82</v>
      </c>
      <c r="F8" s="177" t="s">
        <v>82</v>
      </c>
      <c r="G8" s="177" t="s">
        <v>82</v>
      </c>
      <c r="H8" s="177" t="s">
        <v>82</v>
      </c>
      <c r="I8" s="177" t="s">
        <v>82</v>
      </c>
      <c r="J8" s="177" t="s">
        <v>325</v>
      </c>
      <c r="K8" s="177" t="s">
        <v>326</v>
      </c>
      <c r="L8" s="177" t="s">
        <v>327</v>
      </c>
      <c r="M8" s="184" t="s">
        <v>343</v>
      </c>
      <c r="N8" s="179"/>
      <c r="O8" s="180"/>
      <c r="P8" s="181"/>
    </row>
    <row r="9">
      <c r="A9" s="174" t="s">
        <v>344</v>
      </c>
      <c r="B9" s="185" t="s">
        <v>345</v>
      </c>
      <c r="C9" s="176"/>
      <c r="D9" s="176"/>
      <c r="E9" s="176"/>
      <c r="F9" s="176"/>
      <c r="G9" s="176"/>
      <c r="H9" s="176"/>
      <c r="I9" s="176"/>
      <c r="J9" s="177" t="s">
        <v>82</v>
      </c>
      <c r="K9" s="177" t="s">
        <v>82</v>
      </c>
      <c r="L9" s="177" t="s">
        <v>82</v>
      </c>
      <c r="M9" s="184"/>
      <c r="N9" s="179"/>
      <c r="O9" s="180"/>
      <c r="P9" s="181"/>
    </row>
    <row r="10">
      <c r="A10" s="174" t="s">
        <v>346</v>
      </c>
      <c r="B10" s="175" t="s">
        <v>347</v>
      </c>
      <c r="C10" s="176"/>
      <c r="D10" s="176"/>
      <c r="E10" s="176"/>
      <c r="F10" s="176"/>
      <c r="G10" s="176"/>
      <c r="H10" s="176"/>
      <c r="I10" s="176"/>
      <c r="J10" s="177" t="s">
        <v>82</v>
      </c>
      <c r="K10" s="177" t="s">
        <v>82</v>
      </c>
      <c r="L10" s="177" t="s">
        <v>82</v>
      </c>
      <c r="M10" s="178"/>
      <c r="N10" s="179"/>
      <c r="O10" s="180"/>
      <c r="P10" s="181"/>
    </row>
    <row r="11">
      <c r="A11" s="174" t="s">
        <v>348</v>
      </c>
      <c r="B11" s="185"/>
      <c r="C11" s="176"/>
      <c r="D11" s="176"/>
      <c r="E11" s="176"/>
      <c r="F11" s="176"/>
      <c r="G11" s="176"/>
      <c r="H11" s="176"/>
      <c r="I11" s="176"/>
      <c r="J11" s="177"/>
      <c r="K11" s="177"/>
      <c r="L11" s="177"/>
      <c r="M11" s="178"/>
      <c r="N11" s="179"/>
      <c r="O11" s="180"/>
      <c r="P11" s="181"/>
    </row>
    <row r="12">
      <c r="A12" s="186"/>
      <c r="B12" s="185"/>
      <c r="C12" s="176"/>
      <c r="D12" s="176"/>
      <c r="E12" s="176"/>
      <c r="F12" s="176"/>
      <c r="G12" s="176"/>
      <c r="H12" s="176"/>
      <c r="I12" s="176"/>
      <c r="J12" s="176"/>
      <c r="K12" s="176"/>
      <c r="L12" s="177"/>
      <c r="M12" s="178"/>
      <c r="N12" s="179"/>
      <c r="O12" s="180"/>
      <c r="P12" s="181"/>
    </row>
    <row r="13">
      <c r="A13" s="186"/>
      <c r="B13" s="185"/>
      <c r="C13" s="176"/>
      <c r="D13" s="176"/>
      <c r="E13" s="176"/>
      <c r="F13" s="176"/>
      <c r="G13" s="176"/>
      <c r="H13" s="176"/>
      <c r="I13" s="176"/>
      <c r="J13" s="176"/>
      <c r="K13" s="176"/>
      <c r="L13" s="176"/>
      <c r="M13" s="178"/>
      <c r="N13" s="179"/>
      <c r="O13" s="180"/>
      <c r="P13" s="181"/>
    </row>
    <row r="14">
      <c r="A14" s="186"/>
      <c r="B14" s="185"/>
      <c r="C14" s="176"/>
      <c r="D14" s="176"/>
      <c r="E14" s="176"/>
      <c r="F14" s="176"/>
      <c r="G14" s="176"/>
      <c r="H14" s="176"/>
      <c r="I14" s="176"/>
      <c r="J14" s="176"/>
      <c r="K14" s="177"/>
      <c r="L14" s="176"/>
      <c r="M14" s="178"/>
      <c r="N14" s="179"/>
      <c r="O14" s="180"/>
      <c r="P14" s="187"/>
    </row>
    <row r="15">
      <c r="A15" s="186"/>
      <c r="B15" s="175"/>
      <c r="C15" s="176"/>
      <c r="D15" s="176"/>
      <c r="E15" s="176"/>
      <c r="F15" s="176"/>
      <c r="G15" s="176"/>
      <c r="H15" s="176"/>
      <c r="I15" s="176"/>
      <c r="J15" s="176"/>
      <c r="K15" s="177"/>
      <c r="L15" s="176"/>
      <c r="M15" s="178"/>
      <c r="N15" s="179"/>
      <c r="O15" s="180"/>
      <c r="P15" s="187"/>
    </row>
    <row r="16">
      <c r="A16" s="186"/>
      <c r="B16" s="175"/>
      <c r="C16" s="176"/>
      <c r="D16" s="176"/>
      <c r="E16" s="176"/>
      <c r="F16" s="176"/>
      <c r="G16" s="176"/>
      <c r="H16" s="176"/>
      <c r="I16" s="176"/>
      <c r="J16" s="176"/>
      <c r="K16" s="177"/>
      <c r="L16" s="176"/>
      <c r="M16" s="178"/>
      <c r="N16" s="179"/>
      <c r="O16" s="180"/>
      <c r="P16" s="181"/>
    </row>
    <row r="17">
      <c r="A17" s="186"/>
      <c r="B17" s="175"/>
      <c r="C17" s="176"/>
      <c r="D17" s="176"/>
      <c r="E17" s="176"/>
      <c r="F17" s="176"/>
      <c r="G17" s="176"/>
      <c r="H17" s="176"/>
      <c r="I17" s="176"/>
      <c r="J17" s="177"/>
      <c r="K17" s="177"/>
      <c r="L17" s="177"/>
      <c r="M17" s="178"/>
      <c r="N17" s="179"/>
      <c r="O17" s="180"/>
      <c r="P17" s="181"/>
    </row>
    <row r="18">
      <c r="A18" s="186"/>
      <c r="B18" s="175"/>
      <c r="C18" s="176"/>
      <c r="D18" s="176"/>
      <c r="E18" s="176"/>
      <c r="F18" s="176"/>
      <c r="G18" s="176"/>
      <c r="H18" s="176"/>
      <c r="I18" s="176"/>
      <c r="J18" s="177"/>
      <c r="K18" s="177"/>
      <c r="L18" s="177"/>
      <c r="M18" s="178"/>
      <c r="N18" s="179"/>
      <c r="O18" s="180"/>
      <c r="P18" s="187"/>
    </row>
    <row r="19">
      <c r="A19" s="186"/>
      <c r="B19" s="175"/>
      <c r="C19" s="176"/>
      <c r="D19" s="176"/>
      <c r="E19" s="176"/>
      <c r="F19" s="176"/>
      <c r="G19" s="176"/>
      <c r="H19" s="176"/>
      <c r="I19" s="176"/>
      <c r="J19" s="177"/>
      <c r="K19" s="177"/>
      <c r="L19" s="177"/>
      <c r="M19" s="178"/>
      <c r="N19" s="179"/>
      <c r="O19" s="180"/>
      <c r="P19" s="187"/>
    </row>
    <row r="20">
      <c r="A20" s="186"/>
      <c r="B20" s="175"/>
      <c r="C20" s="176"/>
      <c r="D20" s="176"/>
      <c r="E20" s="176"/>
      <c r="F20" s="176"/>
      <c r="G20" s="176"/>
      <c r="H20" s="176"/>
      <c r="I20" s="176"/>
      <c r="J20" s="177"/>
      <c r="K20" s="177"/>
      <c r="L20" s="177"/>
      <c r="M20" s="178"/>
      <c r="N20" s="179"/>
      <c r="O20" s="180"/>
      <c r="P20" s="187"/>
    </row>
    <row r="21">
      <c r="A21" s="186"/>
      <c r="B21" s="175"/>
      <c r="C21" s="176"/>
      <c r="D21" s="176"/>
      <c r="E21" s="176"/>
      <c r="F21" s="176"/>
      <c r="G21" s="176"/>
      <c r="H21" s="176"/>
      <c r="I21" s="176"/>
      <c r="J21" s="177"/>
      <c r="K21" s="177"/>
      <c r="L21" s="177"/>
      <c r="M21" s="178"/>
      <c r="N21" s="179"/>
      <c r="O21" s="180"/>
      <c r="P21" s="187"/>
    </row>
    <row r="22">
      <c r="A22" s="188"/>
      <c r="B22" s="189"/>
      <c r="C22" s="176"/>
      <c r="D22" s="176"/>
      <c r="E22" s="176"/>
      <c r="F22" s="176"/>
      <c r="G22" s="176"/>
      <c r="H22" s="176"/>
      <c r="I22" s="176"/>
      <c r="J22" s="177"/>
      <c r="K22" s="177"/>
      <c r="L22" s="177"/>
      <c r="M22" s="178"/>
      <c r="N22" s="179"/>
      <c r="O22" s="180"/>
      <c r="P22" s="181"/>
    </row>
    <row r="23">
      <c r="A23" s="188"/>
      <c r="B23" s="189"/>
      <c r="C23" s="177"/>
      <c r="D23" s="177"/>
      <c r="E23" s="177"/>
      <c r="F23" s="177"/>
      <c r="G23" s="177"/>
      <c r="H23" s="177"/>
      <c r="I23" s="177"/>
      <c r="J23" s="176"/>
      <c r="K23" s="176"/>
      <c r="L23" s="176"/>
      <c r="M23" s="184"/>
      <c r="N23" s="179"/>
      <c r="O23" s="180"/>
      <c r="P23" s="181"/>
    </row>
    <row r="24">
      <c r="A24" s="190"/>
      <c r="B24" s="189"/>
      <c r="C24" s="177"/>
      <c r="D24" s="177"/>
      <c r="E24" s="177"/>
      <c r="F24" s="177"/>
      <c r="G24" s="177"/>
      <c r="H24" s="177"/>
      <c r="I24" s="177"/>
      <c r="J24" s="176"/>
      <c r="K24" s="176"/>
      <c r="L24" s="176"/>
      <c r="M24" s="178"/>
      <c r="N24" s="191"/>
      <c r="O24" s="180"/>
      <c r="P24" s="181"/>
    </row>
    <row r="25">
      <c r="A25" s="190"/>
      <c r="B25" s="189"/>
      <c r="C25" s="176"/>
      <c r="D25" s="176"/>
      <c r="E25" s="176"/>
      <c r="F25" s="176"/>
      <c r="G25" s="176"/>
      <c r="H25" s="176"/>
      <c r="I25" s="176"/>
      <c r="J25" s="177"/>
      <c r="K25" s="177"/>
      <c r="L25" s="177"/>
      <c r="M25" s="178"/>
      <c r="N25" s="191"/>
      <c r="O25" s="180"/>
      <c r="P25" s="181"/>
    </row>
    <row r="26">
      <c r="A26" s="190"/>
      <c r="B26" s="189"/>
      <c r="C26" s="177"/>
      <c r="D26" s="177"/>
      <c r="E26" s="177"/>
      <c r="F26" s="177"/>
      <c r="G26" s="177"/>
      <c r="H26" s="177"/>
      <c r="I26" s="177"/>
      <c r="J26" s="176"/>
      <c r="K26" s="176"/>
      <c r="L26" s="176"/>
      <c r="M26" s="178"/>
      <c r="N26" s="179"/>
      <c r="O26" s="180"/>
      <c r="P26" s="181"/>
    </row>
    <row r="27">
      <c r="A27" s="190"/>
      <c r="B27" s="189"/>
      <c r="C27" s="177"/>
      <c r="D27" s="177"/>
      <c r="E27" s="177"/>
      <c r="F27" s="177"/>
      <c r="G27" s="177"/>
      <c r="H27" s="177"/>
      <c r="I27" s="177"/>
      <c r="J27" s="176"/>
      <c r="K27" s="176"/>
      <c r="L27" s="176"/>
      <c r="M27" s="178"/>
      <c r="N27" s="179"/>
      <c r="O27" s="180"/>
      <c r="P27" s="181"/>
    </row>
    <row r="28">
      <c r="A28" s="190"/>
      <c r="B28" s="189"/>
      <c r="C28" s="177"/>
      <c r="D28" s="177"/>
      <c r="E28" s="177"/>
      <c r="F28" s="177"/>
      <c r="G28" s="177"/>
      <c r="H28" s="177"/>
      <c r="I28" s="177"/>
      <c r="J28" s="176"/>
      <c r="K28" s="176"/>
      <c r="L28" s="176"/>
      <c r="M28" s="184"/>
      <c r="N28" s="179"/>
      <c r="O28" s="180"/>
      <c r="P28" s="181"/>
    </row>
    <row r="29">
      <c r="A29" s="192"/>
      <c r="B29" s="189"/>
      <c r="C29" s="176"/>
      <c r="D29" s="176"/>
      <c r="E29" s="176"/>
      <c r="F29" s="176"/>
      <c r="G29" s="176"/>
      <c r="H29" s="176"/>
      <c r="I29" s="176"/>
      <c r="J29" s="176"/>
      <c r="K29" s="176"/>
      <c r="L29" s="176"/>
      <c r="M29" s="178"/>
      <c r="N29" s="179"/>
      <c r="O29" s="180"/>
      <c r="P29" s="181"/>
    </row>
    <row r="30">
      <c r="A30" s="190"/>
      <c r="B30" s="193"/>
      <c r="C30" s="177"/>
      <c r="D30" s="177"/>
      <c r="E30" s="177"/>
      <c r="F30" s="177"/>
      <c r="G30" s="177"/>
      <c r="H30" s="177"/>
      <c r="I30" s="177"/>
      <c r="J30" s="176"/>
      <c r="K30" s="176"/>
      <c r="L30" s="176"/>
      <c r="M30" s="178"/>
      <c r="N30" s="191"/>
      <c r="O30" s="180"/>
      <c r="P30" s="181"/>
    </row>
    <row r="31">
      <c r="A31" s="194"/>
      <c r="B31" s="195"/>
      <c r="C31" s="177"/>
      <c r="D31" s="177"/>
      <c r="E31" s="177"/>
      <c r="F31" s="177"/>
      <c r="G31" s="177"/>
      <c r="H31" s="177"/>
      <c r="I31" s="177"/>
      <c r="J31" s="176"/>
      <c r="K31" s="176"/>
      <c r="L31" s="176"/>
      <c r="M31" s="178"/>
      <c r="N31" s="191"/>
      <c r="O31" s="180"/>
      <c r="P31" s="181"/>
    </row>
    <row r="32">
      <c r="A32" s="190"/>
      <c r="B32" s="195"/>
      <c r="C32" s="177"/>
      <c r="D32" s="177"/>
      <c r="E32" s="177"/>
      <c r="F32" s="177"/>
      <c r="G32" s="177"/>
      <c r="H32" s="177"/>
      <c r="I32" s="177"/>
      <c r="J32" s="176"/>
      <c r="K32" s="176"/>
      <c r="L32" s="176"/>
      <c r="M32" s="178"/>
      <c r="N32" s="191"/>
      <c r="O32" s="178"/>
      <c r="P32" s="181"/>
    </row>
    <row r="33">
      <c r="A33" s="176"/>
      <c r="B33" s="196"/>
      <c r="C33" s="176"/>
      <c r="D33" s="176"/>
      <c r="E33" s="176"/>
      <c r="F33" s="176"/>
      <c r="G33" s="176"/>
      <c r="H33" s="176"/>
      <c r="I33" s="176"/>
      <c r="J33" s="176"/>
      <c r="K33" s="176"/>
      <c r="L33" s="176"/>
      <c r="M33" s="197"/>
      <c r="N33" s="191"/>
      <c r="O33" s="180"/>
      <c r="P33" s="187"/>
    </row>
    <row r="34">
      <c r="A34" s="176"/>
      <c r="B34" s="193"/>
      <c r="C34" s="176"/>
      <c r="D34" s="176"/>
      <c r="E34" s="176"/>
      <c r="F34" s="176"/>
      <c r="G34" s="176"/>
      <c r="H34" s="176"/>
      <c r="I34" s="176"/>
      <c r="J34" s="176"/>
      <c r="K34" s="176"/>
      <c r="L34" s="176"/>
      <c r="M34" s="197"/>
      <c r="N34" s="191"/>
      <c r="O34" s="180"/>
      <c r="P34" s="187"/>
    </row>
    <row r="35">
      <c r="A35" s="176"/>
      <c r="B35" s="196"/>
      <c r="C35" s="176"/>
      <c r="D35" s="176"/>
      <c r="E35" s="176"/>
      <c r="F35" s="176"/>
      <c r="G35" s="176"/>
      <c r="H35" s="176"/>
      <c r="I35" s="176"/>
      <c r="J35" s="176"/>
      <c r="K35" s="176"/>
      <c r="L35" s="176"/>
      <c r="M35" s="197"/>
      <c r="N35" s="191"/>
      <c r="O35" s="180"/>
      <c r="P35" s="187"/>
    </row>
    <row r="36">
      <c r="A36" s="176"/>
      <c r="B36" s="193"/>
      <c r="C36" s="176"/>
      <c r="D36" s="176"/>
      <c r="E36" s="176"/>
      <c r="F36" s="176"/>
      <c r="G36" s="176"/>
      <c r="H36" s="176"/>
      <c r="I36" s="176"/>
      <c r="J36" s="176"/>
      <c r="K36" s="176"/>
      <c r="L36" s="176"/>
      <c r="M36" s="178"/>
      <c r="N36" s="179"/>
      <c r="O36" s="179"/>
      <c r="P36" s="187"/>
    </row>
    <row r="37">
      <c r="A37" s="176"/>
      <c r="B37" s="198"/>
      <c r="C37" s="176"/>
      <c r="D37" s="176"/>
      <c r="E37" s="176"/>
      <c r="F37" s="176"/>
      <c r="G37" s="176"/>
      <c r="H37" s="176"/>
      <c r="I37" s="176"/>
      <c r="J37" s="176"/>
      <c r="K37" s="176"/>
      <c r="L37" s="176"/>
      <c r="M37" s="197"/>
      <c r="N37" s="191"/>
      <c r="O37" s="180"/>
      <c r="P37" s="187"/>
    </row>
    <row r="38">
      <c r="A38" s="176"/>
      <c r="B38" s="193"/>
      <c r="C38" s="176"/>
      <c r="D38" s="176"/>
      <c r="E38" s="176"/>
      <c r="F38" s="176"/>
      <c r="G38" s="176"/>
      <c r="H38" s="176"/>
      <c r="I38" s="176"/>
      <c r="J38" s="176"/>
      <c r="K38" s="176"/>
      <c r="L38" s="176"/>
      <c r="M38" s="197"/>
      <c r="N38" s="191"/>
      <c r="O38" s="180"/>
      <c r="P38" s="187"/>
    </row>
    <row r="39">
      <c r="A39" s="176"/>
      <c r="B39" s="193"/>
      <c r="C39" s="176"/>
      <c r="D39" s="176"/>
      <c r="E39" s="176"/>
      <c r="F39" s="176"/>
      <c r="G39" s="176"/>
      <c r="H39" s="176"/>
      <c r="I39" s="176"/>
      <c r="J39" s="176"/>
      <c r="K39" s="176"/>
      <c r="L39" s="176"/>
      <c r="M39" s="197"/>
      <c r="N39" s="191"/>
      <c r="O39" s="180"/>
      <c r="P39" s="187"/>
    </row>
    <row r="40">
      <c r="A40" s="176"/>
      <c r="B40" s="193"/>
      <c r="C40" s="176"/>
      <c r="D40" s="176"/>
      <c r="E40" s="176"/>
      <c r="F40" s="176"/>
      <c r="G40" s="176"/>
      <c r="H40" s="176"/>
      <c r="I40" s="176"/>
      <c r="J40" s="176"/>
      <c r="K40" s="176"/>
      <c r="L40" s="176"/>
      <c r="M40" s="178"/>
      <c r="N40" s="191"/>
      <c r="O40" s="180"/>
      <c r="P40" s="187"/>
    </row>
    <row r="41">
      <c r="A41" s="176"/>
      <c r="B41" s="193"/>
      <c r="C41" s="176"/>
      <c r="D41" s="176"/>
      <c r="E41" s="176"/>
      <c r="F41" s="176"/>
      <c r="G41" s="176"/>
      <c r="H41" s="176"/>
      <c r="I41" s="176"/>
      <c r="J41" s="176"/>
      <c r="K41" s="176"/>
      <c r="L41" s="176"/>
      <c r="M41" s="178"/>
      <c r="N41" s="178"/>
      <c r="O41" s="180"/>
      <c r="P41" s="187"/>
    </row>
  </sheetData>
  <conditionalFormatting sqref="C3:L41">
    <cfRule type="cellIs" dxfId="0" priority="1" operator="equal">
      <formula>"n"</formula>
    </cfRule>
  </conditionalFormatting>
  <conditionalFormatting sqref="C3:L41">
    <cfRule type="cellIs" dxfId="1" priority="2" operator="equal">
      <formula>"p"</formula>
    </cfRule>
  </conditionalFormatting>
  <conditionalFormatting sqref="C3:L41">
    <cfRule type="cellIs" dxfId="2" priority="3" operator="equal">
      <formula>"f"</formula>
    </cfRule>
  </conditionalFormatting>
  <conditionalFormatting sqref="P1:P41">
    <cfRule type="cellIs" dxfId="3" priority="4" operator="equal">
      <formula>"p"</formula>
    </cfRule>
  </conditionalFormatting>
  <dataValidations>
    <dataValidation type="list" allowBlank="1" showDropDown="1" showInputMessage="1" showErrorMessage="1" prompt="클릭하여 범위 내의 값을 입력하세요. ('입력값' 시트의 결과 값 범위내 입력)" sqref="P3:P41">
      <formula1>'입력값'!$O$3:$O41</formula1>
    </dataValidation>
  </dataValidations>
  <hyperlinks>
    <hyperlink r:id="rId1" ref="A3"/>
    <hyperlink r:id="rId2" ref="A4"/>
    <hyperlink r:id="rId3" ref="M4"/>
    <hyperlink r:id="rId4" ref="A5"/>
    <hyperlink r:id="rId5" ref="A6"/>
    <hyperlink r:id="rId6" ref="A7"/>
    <hyperlink r:id="rId7" ref="A8"/>
    <hyperlink r:id="rId8" ref="A9"/>
    <hyperlink r:id="rId9" ref="A10"/>
    <hyperlink r:id="rId10" ref="A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2.63" defaultRowHeight="15.0"/>
  <cols>
    <col customWidth="1" min="1" max="2" width="18.88"/>
    <col customWidth="1" hidden="1" min="3" max="4" width="18.88"/>
    <col customWidth="1" hidden="1" min="5" max="5" width="13.88"/>
    <col customWidth="1" min="6" max="6" width="53.13"/>
    <col customWidth="1" min="7" max="26" width="5.0"/>
    <col customWidth="1" min="27" max="27" width="3.88"/>
    <col customWidth="1" min="28" max="28" width="4.5"/>
    <col customWidth="1" min="29" max="29" width="5.13"/>
    <col customWidth="1" min="30" max="30" width="7.88"/>
    <col customWidth="1" min="31" max="33" width="31.88"/>
  </cols>
  <sheetData>
    <row r="1" ht="15.75" customHeight="1">
      <c r="A1" s="199"/>
      <c r="B1" s="200"/>
      <c r="C1" s="200"/>
      <c r="D1" s="200"/>
      <c r="E1" s="200"/>
      <c r="F1" s="200"/>
      <c r="G1" s="201"/>
      <c r="H1" s="201"/>
      <c r="I1" s="201"/>
      <c r="J1" s="201"/>
      <c r="K1" s="201"/>
      <c r="L1" s="201"/>
      <c r="M1" s="201"/>
      <c r="N1" s="201"/>
      <c r="O1" s="201"/>
      <c r="P1" s="201"/>
      <c r="Q1" s="201"/>
      <c r="R1" s="201"/>
      <c r="S1" s="201"/>
      <c r="T1" s="201"/>
      <c r="U1" s="201"/>
      <c r="V1" s="201"/>
      <c r="W1" s="202"/>
      <c r="X1" s="201"/>
      <c r="Y1" s="201"/>
      <c r="Z1" s="201"/>
      <c r="AA1" s="201"/>
      <c r="AB1" s="202"/>
      <c r="AC1" s="201"/>
      <c r="AD1" s="201"/>
      <c r="AE1" s="203"/>
      <c r="AF1" s="204"/>
      <c r="AG1" s="204"/>
    </row>
    <row r="2" ht="15.75" customHeight="1">
      <c r="A2" s="205" t="s">
        <v>349</v>
      </c>
      <c r="B2" s="205" t="s">
        <v>350</v>
      </c>
      <c r="C2" s="205" t="s">
        <v>351</v>
      </c>
      <c r="D2" s="205" t="s">
        <v>352</v>
      </c>
      <c r="E2" s="205" t="s">
        <v>353</v>
      </c>
      <c r="F2" s="206" t="s">
        <v>354</v>
      </c>
      <c r="G2" s="207" t="s">
        <v>66</v>
      </c>
      <c r="H2" s="101"/>
      <c r="I2" s="101"/>
      <c r="J2" s="101"/>
      <c r="K2" s="101"/>
      <c r="L2" s="208"/>
      <c r="M2" s="209" t="s">
        <v>53</v>
      </c>
      <c r="N2" s="101"/>
      <c r="O2" s="101"/>
      <c r="P2" s="101"/>
      <c r="Q2" s="101"/>
      <c r="R2" s="101"/>
      <c r="S2" s="101"/>
      <c r="T2" s="101"/>
      <c r="U2" s="101"/>
      <c r="V2" s="101"/>
      <c r="W2" s="101"/>
      <c r="X2" s="101"/>
      <c r="Y2" s="101"/>
      <c r="Z2" s="208"/>
      <c r="AA2" s="210"/>
      <c r="AB2" s="211"/>
      <c r="AC2" s="211"/>
      <c r="AD2" s="211"/>
      <c r="AE2" s="205" t="s">
        <v>355</v>
      </c>
      <c r="AF2" s="205" t="s">
        <v>314</v>
      </c>
      <c r="AG2" s="212" t="s">
        <v>315</v>
      </c>
    </row>
    <row r="3" ht="15.75" customHeight="1">
      <c r="A3" s="131"/>
      <c r="B3" s="131"/>
      <c r="C3" s="131"/>
      <c r="D3" s="131"/>
      <c r="E3" s="131"/>
      <c r="F3" s="213"/>
      <c r="G3" s="214" t="s">
        <v>356</v>
      </c>
      <c r="H3" s="215"/>
      <c r="I3" s="215"/>
      <c r="J3" s="216" t="s">
        <v>357</v>
      </c>
      <c r="K3" s="215"/>
      <c r="L3" s="217"/>
      <c r="M3" s="218" t="s">
        <v>356</v>
      </c>
      <c r="N3" s="215"/>
      <c r="O3" s="215"/>
      <c r="P3" s="215"/>
      <c r="Q3" s="215"/>
      <c r="R3" s="215"/>
      <c r="S3" s="219"/>
      <c r="T3" s="218" t="s">
        <v>357</v>
      </c>
      <c r="U3" s="215"/>
      <c r="V3" s="215"/>
      <c r="W3" s="215"/>
      <c r="X3" s="215"/>
      <c r="Y3" s="215"/>
      <c r="Z3" s="217"/>
      <c r="AA3" s="220" t="s">
        <v>358</v>
      </c>
      <c r="AB3" s="221" t="s">
        <v>359</v>
      </c>
      <c r="AC3" s="90"/>
      <c r="AD3" s="88"/>
      <c r="AE3" s="131"/>
      <c r="AF3" s="131"/>
      <c r="AG3" s="222"/>
    </row>
    <row r="4" ht="15.75" customHeight="1">
      <c r="A4" s="131"/>
      <c r="B4" s="131"/>
      <c r="C4" s="131"/>
      <c r="D4" s="131"/>
      <c r="E4" s="131"/>
      <c r="F4" s="213"/>
      <c r="G4" s="223" t="s">
        <v>101</v>
      </c>
      <c r="H4" s="224" t="s">
        <v>105</v>
      </c>
      <c r="I4" s="224" t="s">
        <v>109</v>
      </c>
      <c r="J4" s="225" t="s">
        <v>101</v>
      </c>
      <c r="K4" s="224" t="s">
        <v>105</v>
      </c>
      <c r="L4" s="226" t="s">
        <v>109</v>
      </c>
      <c r="M4" s="227" t="s">
        <v>52</v>
      </c>
      <c r="N4" s="228" t="s">
        <v>63</v>
      </c>
      <c r="O4" s="228" t="s">
        <v>72</v>
      </c>
      <c r="P4" s="228" t="s">
        <v>78</v>
      </c>
      <c r="Q4" s="228" t="s">
        <v>84</v>
      </c>
      <c r="R4" s="229" t="s">
        <v>90</v>
      </c>
      <c r="S4" s="230" t="s">
        <v>97</v>
      </c>
      <c r="T4" s="227" t="s">
        <v>52</v>
      </c>
      <c r="U4" s="231" t="s">
        <v>63</v>
      </c>
      <c r="V4" s="231" t="s">
        <v>72</v>
      </c>
      <c r="W4" s="231" t="s">
        <v>78</v>
      </c>
      <c r="X4" s="231" t="s">
        <v>84</v>
      </c>
      <c r="Y4" s="230" t="s">
        <v>90</v>
      </c>
      <c r="Z4" s="232" t="s">
        <v>97</v>
      </c>
      <c r="AA4" s="233" t="s">
        <v>360</v>
      </c>
      <c r="AB4" s="234">
        <f>countif(AB7:AB35, "&gt;0")</f>
        <v>27</v>
      </c>
      <c r="AC4" s="234"/>
      <c r="AD4" s="235" t="s">
        <v>361</v>
      </c>
      <c r="AE4" s="131"/>
      <c r="AF4" s="131"/>
      <c r="AG4" s="222"/>
    </row>
    <row r="5" ht="15.75" customHeight="1">
      <c r="A5" s="110"/>
      <c r="B5" s="110"/>
      <c r="C5" s="110"/>
      <c r="D5" s="110"/>
      <c r="E5" s="110"/>
      <c r="F5" s="107"/>
      <c r="G5" s="221" t="s">
        <v>362</v>
      </c>
      <c r="H5" s="221" t="s">
        <v>362</v>
      </c>
      <c r="I5" s="221" t="s">
        <v>362</v>
      </c>
      <c r="J5" s="236" t="s">
        <v>363</v>
      </c>
      <c r="K5" s="236" t="s">
        <v>363</v>
      </c>
      <c r="L5" s="237" t="s">
        <v>363</v>
      </c>
      <c r="M5" s="238" t="s">
        <v>331</v>
      </c>
      <c r="N5" s="238" t="s">
        <v>364</v>
      </c>
      <c r="O5" s="238" t="s">
        <v>333</v>
      </c>
      <c r="P5" s="238" t="s">
        <v>327</v>
      </c>
      <c r="Q5" s="238" t="s">
        <v>334</v>
      </c>
      <c r="R5" s="238" t="s">
        <v>335</v>
      </c>
      <c r="S5" s="239" t="s">
        <v>365</v>
      </c>
      <c r="T5" s="238" t="s">
        <v>366</v>
      </c>
      <c r="U5" s="238" t="s">
        <v>367</v>
      </c>
      <c r="V5" s="238" t="s">
        <v>368</v>
      </c>
      <c r="W5" s="238" t="s">
        <v>369</v>
      </c>
      <c r="X5" s="238" t="s">
        <v>370</v>
      </c>
      <c r="Y5" s="238" t="s">
        <v>371</v>
      </c>
      <c r="Z5" s="237" t="s">
        <v>372</v>
      </c>
      <c r="AA5" s="238" t="s">
        <v>373</v>
      </c>
      <c r="AB5" s="234"/>
      <c r="AC5" s="234" t="s">
        <v>374</v>
      </c>
      <c r="AD5" s="234" t="s">
        <v>375</v>
      </c>
      <c r="AE5" s="131"/>
      <c r="AF5" s="131"/>
      <c r="AG5" s="222"/>
    </row>
    <row r="6" ht="15.75" customHeight="1">
      <c r="A6" s="240" t="s">
        <v>376</v>
      </c>
      <c r="B6" s="241"/>
      <c r="C6" s="241"/>
      <c r="D6" s="241"/>
      <c r="E6" s="241"/>
      <c r="F6" s="242"/>
      <c r="G6" s="243"/>
      <c r="H6" s="243"/>
      <c r="I6" s="244"/>
      <c r="J6" s="245"/>
      <c r="K6" s="246"/>
      <c r="L6" s="247"/>
      <c r="M6" s="248"/>
      <c r="N6" s="246"/>
      <c r="O6" s="246"/>
      <c r="P6" s="246"/>
      <c r="Q6" s="246"/>
      <c r="R6" s="246"/>
      <c r="S6" s="249"/>
      <c r="T6" s="250"/>
      <c r="U6" s="246"/>
      <c r="V6" s="249"/>
      <c r="W6" s="248"/>
      <c r="X6" s="246"/>
      <c r="Y6" s="246"/>
      <c r="Z6" s="247"/>
      <c r="AA6" s="251"/>
      <c r="AB6" s="251"/>
      <c r="AC6" s="251"/>
      <c r="AD6" s="234"/>
      <c r="AE6" s="110"/>
      <c r="AF6" s="110"/>
      <c r="AG6" s="109"/>
    </row>
    <row r="7" ht="15.75" customHeight="1">
      <c r="A7" s="252" t="s">
        <v>377</v>
      </c>
      <c r="B7" s="253" t="s">
        <v>378</v>
      </c>
      <c r="C7" s="254"/>
      <c r="D7" s="254"/>
      <c r="E7" s="254"/>
      <c r="F7" s="255" t="s">
        <v>379</v>
      </c>
      <c r="G7" s="256"/>
      <c r="H7" s="256"/>
      <c r="I7" s="257"/>
      <c r="J7" s="258" t="s">
        <v>82</v>
      </c>
      <c r="K7" s="258" t="s">
        <v>82</v>
      </c>
      <c r="L7" s="259" t="s">
        <v>82</v>
      </c>
      <c r="M7" s="256"/>
      <c r="N7" s="256"/>
      <c r="O7" s="260"/>
      <c r="P7" s="256"/>
      <c r="Q7" s="256"/>
      <c r="R7" s="261"/>
      <c r="S7" s="260"/>
      <c r="T7" s="261" t="s">
        <v>82</v>
      </c>
      <c r="U7" s="261" t="s">
        <v>82</v>
      </c>
      <c r="V7" s="261" t="s">
        <v>82</v>
      </c>
      <c r="W7" s="261" t="s">
        <v>82</v>
      </c>
      <c r="X7" s="261" t="s">
        <v>82</v>
      </c>
      <c r="Y7" s="261" t="s">
        <v>82</v>
      </c>
      <c r="Z7" s="259" t="s">
        <v>82</v>
      </c>
      <c r="AA7" s="262"/>
      <c r="AB7" s="260">
        <v>1.0</v>
      </c>
      <c r="AC7" s="260" t="s">
        <v>55</v>
      </c>
      <c r="AD7" s="260" t="s">
        <v>380</v>
      </c>
      <c r="AE7" s="263"/>
      <c r="AF7" s="264"/>
      <c r="AG7" s="264"/>
    </row>
    <row r="8" ht="15.75" customHeight="1">
      <c r="A8" s="265" t="s">
        <v>381</v>
      </c>
      <c r="B8" s="266" t="s">
        <v>382</v>
      </c>
      <c r="C8" s="267"/>
      <c r="D8" s="268"/>
      <c r="E8" s="268"/>
      <c r="F8" s="269" t="s">
        <v>383</v>
      </c>
      <c r="G8" s="256"/>
      <c r="H8" s="256"/>
      <c r="I8" s="270"/>
      <c r="J8" s="258" t="s">
        <v>82</v>
      </c>
      <c r="K8" s="258" t="s">
        <v>82</v>
      </c>
      <c r="L8" s="259" t="s">
        <v>82</v>
      </c>
      <c r="M8" s="256"/>
      <c r="N8" s="256"/>
      <c r="O8" s="260"/>
      <c r="P8" s="256"/>
      <c r="Q8" s="256"/>
      <c r="R8" s="256"/>
      <c r="S8" s="256"/>
      <c r="T8" s="261" t="s">
        <v>82</v>
      </c>
      <c r="U8" s="261" t="s">
        <v>82</v>
      </c>
      <c r="V8" s="261" t="s">
        <v>82</v>
      </c>
      <c r="W8" s="261" t="s">
        <v>82</v>
      </c>
      <c r="X8" s="261" t="s">
        <v>82</v>
      </c>
      <c r="Y8" s="261" t="s">
        <v>82</v>
      </c>
      <c r="Z8" s="259" t="s">
        <v>82</v>
      </c>
      <c r="AA8" s="262"/>
      <c r="AB8" s="260">
        <v>1.0</v>
      </c>
      <c r="AC8" s="260" t="s">
        <v>55</v>
      </c>
      <c r="AD8" s="260" t="s">
        <v>380</v>
      </c>
      <c r="AE8" s="271"/>
      <c r="AF8" s="272"/>
      <c r="AG8" s="272"/>
    </row>
    <row r="9" ht="15.75" customHeight="1">
      <c r="A9" s="273" t="s">
        <v>384</v>
      </c>
      <c r="B9" s="274" t="s">
        <v>385</v>
      </c>
      <c r="C9" s="267"/>
      <c r="D9" s="268"/>
      <c r="E9" s="268"/>
      <c r="F9" s="275" t="s">
        <v>386</v>
      </c>
      <c r="G9" s="258" t="s">
        <v>82</v>
      </c>
      <c r="H9" s="258" t="s">
        <v>82</v>
      </c>
      <c r="I9" s="258" t="s">
        <v>82</v>
      </c>
      <c r="J9" s="260"/>
      <c r="K9" s="260"/>
      <c r="L9" s="259"/>
      <c r="M9" s="258" t="s">
        <v>82</v>
      </c>
      <c r="N9" s="258" t="s">
        <v>82</v>
      </c>
      <c r="O9" s="258" t="s">
        <v>82</v>
      </c>
      <c r="P9" s="258" t="s">
        <v>82</v>
      </c>
      <c r="Q9" s="258" t="s">
        <v>82</v>
      </c>
      <c r="R9" s="258" t="s">
        <v>82</v>
      </c>
      <c r="S9" s="258" t="s">
        <v>82</v>
      </c>
      <c r="T9" s="261"/>
      <c r="U9" s="260"/>
      <c r="V9" s="260"/>
      <c r="W9" s="261"/>
      <c r="X9" s="261"/>
      <c r="Y9" s="260"/>
      <c r="Z9" s="276"/>
      <c r="AA9" s="262"/>
      <c r="AB9" s="260">
        <v>1.0</v>
      </c>
      <c r="AC9" s="260" t="s">
        <v>55</v>
      </c>
      <c r="AD9" s="260" t="s">
        <v>387</v>
      </c>
      <c r="AE9" s="277"/>
      <c r="AF9" s="272"/>
      <c r="AG9" s="272"/>
    </row>
    <row r="10" ht="15.75" customHeight="1">
      <c r="A10" s="278"/>
      <c r="B10" s="274" t="s">
        <v>388</v>
      </c>
      <c r="C10" s="268"/>
      <c r="D10" s="268"/>
      <c r="E10" s="267"/>
      <c r="F10" s="275" t="s">
        <v>389</v>
      </c>
      <c r="G10" s="258" t="s">
        <v>82</v>
      </c>
      <c r="H10" s="258" t="s">
        <v>82</v>
      </c>
      <c r="I10" s="258" t="s">
        <v>82</v>
      </c>
      <c r="J10" s="260"/>
      <c r="K10" s="260"/>
      <c r="L10" s="259"/>
      <c r="M10" s="258" t="s">
        <v>82</v>
      </c>
      <c r="N10" s="258" t="s">
        <v>82</v>
      </c>
      <c r="O10" s="258" t="s">
        <v>82</v>
      </c>
      <c r="P10" s="258" t="s">
        <v>82</v>
      </c>
      <c r="Q10" s="258" t="s">
        <v>82</v>
      </c>
      <c r="R10" s="258" t="s">
        <v>82</v>
      </c>
      <c r="S10" s="258" t="s">
        <v>82</v>
      </c>
      <c r="T10" s="261"/>
      <c r="U10" s="260"/>
      <c r="V10" s="260"/>
      <c r="W10" s="261"/>
      <c r="X10" s="279"/>
      <c r="Y10" s="261"/>
      <c r="Z10" s="276"/>
      <c r="AA10" s="262"/>
      <c r="AB10" s="260">
        <v>1.0</v>
      </c>
      <c r="AC10" s="260" t="s">
        <v>55</v>
      </c>
      <c r="AD10" s="260" t="s">
        <v>387</v>
      </c>
      <c r="AE10" s="272"/>
      <c r="AF10" s="272"/>
      <c r="AG10" s="277"/>
    </row>
    <row r="11" ht="15.75" customHeight="1">
      <c r="A11" s="278"/>
      <c r="B11" s="274" t="s">
        <v>390</v>
      </c>
      <c r="C11" s="268"/>
      <c r="D11" s="267"/>
      <c r="E11" s="267"/>
      <c r="F11" s="265" t="s">
        <v>391</v>
      </c>
      <c r="G11" s="260"/>
      <c r="H11" s="260"/>
      <c r="I11" s="270"/>
      <c r="J11" s="260"/>
      <c r="K11" s="260"/>
      <c r="L11" s="259"/>
      <c r="M11" s="280"/>
      <c r="N11" s="260"/>
      <c r="O11" s="260"/>
      <c r="P11" s="260"/>
      <c r="Q11" s="260"/>
      <c r="R11" s="261"/>
      <c r="S11" s="260"/>
      <c r="T11" s="261"/>
      <c r="U11" s="260"/>
      <c r="V11" s="260"/>
      <c r="W11" s="261"/>
      <c r="X11" s="261"/>
      <c r="Y11" s="261"/>
      <c r="Z11" s="276"/>
      <c r="AA11" s="262"/>
      <c r="AB11" s="260">
        <v>1.0</v>
      </c>
      <c r="AC11" s="260" t="s">
        <v>55</v>
      </c>
      <c r="AD11" s="260" t="s">
        <v>380</v>
      </c>
      <c r="AE11" s="281"/>
      <c r="AF11" s="282"/>
      <c r="AG11" s="283"/>
    </row>
    <row r="12" ht="15.75" customHeight="1">
      <c r="A12" s="284" t="s">
        <v>392</v>
      </c>
      <c r="B12" s="274" t="s">
        <v>393</v>
      </c>
      <c r="C12" s="267"/>
      <c r="D12" s="267"/>
      <c r="E12" s="267"/>
      <c r="F12" s="265" t="s">
        <v>394</v>
      </c>
      <c r="G12" s="260"/>
      <c r="H12" s="260"/>
      <c r="I12" s="270"/>
      <c r="J12" s="260"/>
      <c r="K12" s="260"/>
      <c r="L12" s="259"/>
      <c r="M12" s="280"/>
      <c r="N12" s="260"/>
      <c r="O12" s="260"/>
      <c r="P12" s="260"/>
      <c r="Q12" s="260"/>
      <c r="R12" s="260"/>
      <c r="S12" s="260"/>
      <c r="T12" s="261"/>
      <c r="U12" s="260"/>
      <c r="V12" s="260"/>
      <c r="W12" s="279"/>
      <c r="X12" s="261"/>
      <c r="Y12" s="261"/>
      <c r="Z12" s="276"/>
      <c r="AA12" s="262"/>
      <c r="AB12" s="260">
        <v>1.0</v>
      </c>
      <c r="AC12" s="260" t="s">
        <v>55</v>
      </c>
      <c r="AD12" s="260" t="s">
        <v>387</v>
      </c>
      <c r="AE12" s="285"/>
      <c r="AF12" s="281"/>
      <c r="AG12" s="283"/>
    </row>
    <row r="13" ht="15.75" customHeight="1">
      <c r="A13" s="278"/>
      <c r="B13" s="274" t="s">
        <v>395</v>
      </c>
      <c r="C13" s="268"/>
      <c r="D13" s="267"/>
      <c r="E13" s="267"/>
      <c r="F13" s="265" t="s">
        <v>396</v>
      </c>
      <c r="G13" s="262"/>
      <c r="H13" s="260"/>
      <c r="I13" s="270"/>
      <c r="J13" s="260"/>
      <c r="K13" s="260"/>
      <c r="L13" s="259"/>
      <c r="M13" s="280"/>
      <c r="N13" s="260"/>
      <c r="O13" s="260"/>
      <c r="P13" s="260"/>
      <c r="Q13" s="260"/>
      <c r="R13" s="260"/>
      <c r="S13" s="260"/>
      <c r="T13" s="261"/>
      <c r="U13" s="260"/>
      <c r="V13" s="260"/>
      <c r="W13" s="279"/>
      <c r="X13" s="261"/>
      <c r="Y13" s="261"/>
      <c r="Z13" s="276"/>
      <c r="AA13" s="262"/>
      <c r="AB13" s="260">
        <v>1.0</v>
      </c>
      <c r="AC13" s="260" t="s">
        <v>55</v>
      </c>
      <c r="AD13" s="260" t="s">
        <v>387</v>
      </c>
      <c r="AE13" s="281"/>
      <c r="AF13" s="286"/>
      <c r="AG13" s="287"/>
    </row>
    <row r="14" ht="15.75" customHeight="1">
      <c r="A14" s="288"/>
      <c r="B14" s="274" t="s">
        <v>397</v>
      </c>
      <c r="C14" s="268"/>
      <c r="D14" s="267"/>
      <c r="E14" s="267"/>
      <c r="F14" s="275" t="s">
        <v>398</v>
      </c>
      <c r="G14" s="262"/>
      <c r="H14" s="260"/>
      <c r="I14" s="270"/>
      <c r="J14" s="260"/>
      <c r="K14" s="260"/>
      <c r="L14" s="259"/>
      <c r="M14" s="280"/>
      <c r="N14" s="260"/>
      <c r="O14" s="260"/>
      <c r="P14" s="260"/>
      <c r="Q14" s="260"/>
      <c r="R14" s="260"/>
      <c r="S14" s="260"/>
      <c r="T14" s="261"/>
      <c r="U14" s="260"/>
      <c r="V14" s="260"/>
      <c r="W14" s="279"/>
      <c r="X14" s="261"/>
      <c r="Y14" s="261"/>
      <c r="Z14" s="276"/>
      <c r="AA14" s="262"/>
      <c r="AB14" s="260">
        <v>1.0</v>
      </c>
      <c r="AC14" s="260" t="s">
        <v>55</v>
      </c>
      <c r="AD14" s="260" t="s">
        <v>387</v>
      </c>
      <c r="AE14" s="281"/>
      <c r="AF14" s="289"/>
      <c r="AG14" s="290"/>
    </row>
    <row r="15" ht="15.75" customHeight="1">
      <c r="A15" s="273" t="s">
        <v>399</v>
      </c>
      <c r="B15" s="274" t="s">
        <v>400</v>
      </c>
      <c r="C15" s="291"/>
      <c r="D15" s="291"/>
      <c r="E15" s="291"/>
      <c r="F15" s="269" t="s">
        <v>401</v>
      </c>
      <c r="G15" s="262"/>
      <c r="H15" s="260"/>
      <c r="I15" s="270"/>
      <c r="J15" s="260"/>
      <c r="K15" s="260"/>
      <c r="L15" s="259"/>
      <c r="M15" s="260"/>
      <c r="N15" s="260"/>
      <c r="O15" s="260"/>
      <c r="P15" s="260"/>
      <c r="Q15" s="260"/>
      <c r="R15" s="260"/>
      <c r="S15" s="260"/>
      <c r="T15" s="261"/>
      <c r="U15" s="260"/>
      <c r="V15" s="260"/>
      <c r="W15" s="279"/>
      <c r="X15" s="261"/>
      <c r="Y15" s="261"/>
      <c r="Z15" s="276"/>
      <c r="AA15" s="262"/>
      <c r="AB15" s="260">
        <v>1.0</v>
      </c>
      <c r="AC15" s="260" t="s">
        <v>55</v>
      </c>
      <c r="AD15" s="260" t="s">
        <v>361</v>
      </c>
      <c r="AE15" s="292"/>
      <c r="AF15" s="281"/>
      <c r="AG15" s="283"/>
    </row>
    <row r="16" ht="15.75" customHeight="1">
      <c r="A16" s="278"/>
      <c r="B16" s="274" t="s">
        <v>402</v>
      </c>
      <c r="C16" s="293"/>
      <c r="D16" s="291"/>
      <c r="E16" s="291"/>
      <c r="F16" s="294" t="s">
        <v>403</v>
      </c>
      <c r="G16" s="262"/>
      <c r="H16" s="260"/>
      <c r="I16" s="270"/>
      <c r="J16" s="260"/>
      <c r="K16" s="260"/>
      <c r="L16" s="259"/>
      <c r="M16" s="260"/>
      <c r="N16" s="260"/>
      <c r="O16" s="260"/>
      <c r="P16" s="260"/>
      <c r="Q16" s="260"/>
      <c r="R16" s="260"/>
      <c r="S16" s="260"/>
      <c r="T16" s="261"/>
      <c r="U16" s="260"/>
      <c r="V16" s="260"/>
      <c r="W16" s="279"/>
      <c r="X16" s="261"/>
      <c r="Y16" s="261"/>
      <c r="Z16" s="276"/>
      <c r="AA16" s="262"/>
      <c r="AB16" s="260">
        <v>1.0</v>
      </c>
      <c r="AC16" s="260" t="s">
        <v>55</v>
      </c>
      <c r="AD16" s="260" t="s">
        <v>380</v>
      </c>
      <c r="AE16" s="281"/>
      <c r="AF16" s="281"/>
      <c r="AG16" s="282"/>
    </row>
    <row r="17" ht="15.75" customHeight="1">
      <c r="A17" s="278"/>
      <c r="B17" s="274" t="s">
        <v>404</v>
      </c>
      <c r="C17" s="268"/>
      <c r="D17" s="267"/>
      <c r="E17" s="267"/>
      <c r="F17" s="275" t="s">
        <v>405</v>
      </c>
      <c r="G17" s="262"/>
      <c r="H17" s="260"/>
      <c r="I17" s="270"/>
      <c r="J17" s="260"/>
      <c r="K17" s="260"/>
      <c r="L17" s="259"/>
      <c r="M17" s="260"/>
      <c r="N17" s="260"/>
      <c r="O17" s="260"/>
      <c r="P17" s="260"/>
      <c r="Q17" s="260"/>
      <c r="R17" s="260"/>
      <c r="S17" s="260"/>
      <c r="T17" s="261"/>
      <c r="U17" s="260"/>
      <c r="V17" s="260"/>
      <c r="W17" s="279"/>
      <c r="X17" s="260"/>
      <c r="Y17" s="261"/>
      <c r="Z17" s="276"/>
      <c r="AA17" s="262"/>
      <c r="AB17" s="260">
        <v>1.0</v>
      </c>
      <c r="AC17" s="260" t="s">
        <v>55</v>
      </c>
      <c r="AD17" s="260" t="s">
        <v>380</v>
      </c>
      <c r="AE17" s="281"/>
      <c r="AF17" s="283"/>
      <c r="AG17" s="282"/>
    </row>
    <row r="18" ht="15.75" customHeight="1">
      <c r="A18" s="278"/>
      <c r="B18" s="274" t="s">
        <v>406</v>
      </c>
      <c r="C18" s="268"/>
      <c r="D18" s="267"/>
      <c r="E18" s="267"/>
      <c r="F18" s="275" t="s">
        <v>407</v>
      </c>
      <c r="G18" s="262"/>
      <c r="H18" s="260"/>
      <c r="I18" s="270"/>
      <c r="J18" s="260"/>
      <c r="K18" s="260"/>
      <c r="L18" s="259"/>
      <c r="M18" s="260"/>
      <c r="N18" s="260"/>
      <c r="O18" s="260"/>
      <c r="P18" s="260"/>
      <c r="Q18" s="260"/>
      <c r="R18" s="260"/>
      <c r="S18" s="260"/>
      <c r="T18" s="261"/>
      <c r="U18" s="260"/>
      <c r="V18" s="260"/>
      <c r="W18" s="279"/>
      <c r="X18" s="260"/>
      <c r="Y18" s="261"/>
      <c r="Z18" s="276"/>
      <c r="AA18" s="262"/>
      <c r="AB18" s="260">
        <v>1.0</v>
      </c>
      <c r="AC18" s="260" t="s">
        <v>55</v>
      </c>
      <c r="AD18" s="260" t="s">
        <v>380</v>
      </c>
      <c r="AE18" s="295"/>
      <c r="AF18" s="283"/>
      <c r="AG18" s="283"/>
    </row>
    <row r="19" ht="15.75" customHeight="1">
      <c r="A19" s="278"/>
      <c r="B19" s="274" t="s">
        <v>408</v>
      </c>
      <c r="C19" s="268"/>
      <c r="D19" s="267"/>
      <c r="E19" s="267"/>
      <c r="F19" s="265" t="s">
        <v>409</v>
      </c>
      <c r="G19" s="262"/>
      <c r="H19" s="260"/>
      <c r="I19" s="270"/>
      <c r="J19" s="260"/>
      <c r="K19" s="260"/>
      <c r="L19" s="259"/>
      <c r="M19" s="260"/>
      <c r="N19" s="260"/>
      <c r="O19" s="260"/>
      <c r="P19" s="260"/>
      <c r="Q19" s="260"/>
      <c r="R19" s="260"/>
      <c r="S19" s="260"/>
      <c r="T19" s="261"/>
      <c r="U19" s="260"/>
      <c r="V19" s="260"/>
      <c r="W19" s="279"/>
      <c r="X19" s="260"/>
      <c r="Y19" s="260"/>
      <c r="Z19" s="276"/>
      <c r="AA19" s="262"/>
      <c r="AB19" s="260">
        <v>1.0</v>
      </c>
      <c r="AC19" s="260" t="s">
        <v>55</v>
      </c>
      <c r="AD19" s="260" t="s">
        <v>387</v>
      </c>
      <c r="AE19" s="296"/>
      <c r="AF19" s="283"/>
      <c r="AG19" s="283"/>
    </row>
    <row r="20" ht="15.75" customHeight="1">
      <c r="A20" s="278"/>
      <c r="B20" s="274" t="s">
        <v>410</v>
      </c>
      <c r="C20" s="268"/>
      <c r="D20" s="267"/>
      <c r="E20" s="267"/>
      <c r="F20" s="265" t="s">
        <v>411</v>
      </c>
      <c r="G20" s="262"/>
      <c r="H20" s="260"/>
      <c r="I20" s="270"/>
      <c r="J20" s="260"/>
      <c r="K20" s="260"/>
      <c r="L20" s="259"/>
      <c r="M20" s="260"/>
      <c r="N20" s="260"/>
      <c r="O20" s="260"/>
      <c r="P20" s="260"/>
      <c r="Q20" s="260"/>
      <c r="R20" s="260"/>
      <c r="S20" s="260"/>
      <c r="T20" s="261"/>
      <c r="U20" s="260"/>
      <c r="V20" s="260"/>
      <c r="W20" s="279"/>
      <c r="X20" s="260"/>
      <c r="Y20" s="260"/>
      <c r="Z20" s="276"/>
      <c r="AA20" s="262"/>
      <c r="AB20" s="260">
        <v>1.0</v>
      </c>
      <c r="AC20" s="260" t="s">
        <v>55</v>
      </c>
      <c r="AD20" s="260" t="s">
        <v>387</v>
      </c>
      <c r="AE20" s="292"/>
      <c r="AF20" s="281" t="s">
        <v>412</v>
      </c>
      <c r="AG20" s="282"/>
    </row>
    <row r="21" ht="15.75" customHeight="1">
      <c r="A21" s="252" t="s">
        <v>413</v>
      </c>
      <c r="B21" s="274" t="s">
        <v>414</v>
      </c>
      <c r="C21" s="268"/>
      <c r="D21" s="268"/>
      <c r="E21" s="297"/>
      <c r="F21" s="265" t="s">
        <v>415</v>
      </c>
      <c r="G21" s="260"/>
      <c r="H21" s="260"/>
      <c r="I21" s="270"/>
      <c r="J21" s="260"/>
      <c r="K21" s="260"/>
      <c r="L21" s="276"/>
      <c r="M21" s="260"/>
      <c r="N21" s="260"/>
      <c r="O21" s="260"/>
      <c r="P21" s="260"/>
      <c r="Q21" s="260"/>
      <c r="R21" s="260"/>
      <c r="S21" s="260"/>
      <c r="T21" s="262"/>
      <c r="U21" s="260"/>
      <c r="V21" s="260"/>
      <c r="W21" s="279"/>
      <c r="X21" s="260"/>
      <c r="Y21" s="260"/>
      <c r="Z21" s="276"/>
      <c r="AA21" s="262"/>
      <c r="AB21" s="260">
        <v>1.0</v>
      </c>
      <c r="AC21" s="260" t="s">
        <v>55</v>
      </c>
      <c r="AD21" s="260" t="s">
        <v>416</v>
      </c>
      <c r="AE21" s="271"/>
      <c r="AF21" s="282"/>
      <c r="AG21" s="283"/>
    </row>
    <row r="22" ht="15.75" customHeight="1">
      <c r="A22" s="273" t="s">
        <v>417</v>
      </c>
      <c r="B22" s="274" t="s">
        <v>418</v>
      </c>
      <c r="C22" s="268"/>
      <c r="D22" s="268"/>
      <c r="E22" s="297"/>
      <c r="F22" s="265" t="s">
        <v>419</v>
      </c>
      <c r="G22" s="262"/>
      <c r="H22" s="260"/>
      <c r="I22" s="270"/>
      <c r="J22" s="260"/>
      <c r="K22" s="260"/>
      <c r="L22" s="276"/>
      <c r="M22" s="260"/>
      <c r="N22" s="260"/>
      <c r="O22" s="260"/>
      <c r="P22" s="260"/>
      <c r="Q22" s="260"/>
      <c r="R22" s="260"/>
      <c r="S22" s="260"/>
      <c r="T22" s="260"/>
      <c r="U22" s="260"/>
      <c r="V22" s="260"/>
      <c r="W22" s="279"/>
      <c r="X22" s="260"/>
      <c r="Y22" s="260"/>
      <c r="Z22" s="276"/>
      <c r="AA22" s="262"/>
      <c r="AB22" s="260">
        <v>1.0</v>
      </c>
      <c r="AC22" s="260" t="s">
        <v>55</v>
      </c>
      <c r="AD22" s="260" t="s">
        <v>380</v>
      </c>
      <c r="AE22" s="271"/>
      <c r="AF22" s="282"/>
      <c r="AG22" s="283"/>
    </row>
    <row r="23" ht="15.75" customHeight="1">
      <c r="A23" s="278"/>
      <c r="B23" s="274" t="s">
        <v>420</v>
      </c>
      <c r="C23" s="268"/>
      <c r="D23" s="267"/>
      <c r="E23" s="267"/>
      <c r="F23" s="265" t="s">
        <v>421</v>
      </c>
      <c r="G23" s="262"/>
      <c r="H23" s="260"/>
      <c r="I23" s="270"/>
      <c r="J23" s="260"/>
      <c r="K23" s="260"/>
      <c r="L23" s="276"/>
      <c r="M23" s="260"/>
      <c r="N23" s="260"/>
      <c r="O23" s="260"/>
      <c r="P23" s="260"/>
      <c r="Q23" s="260"/>
      <c r="R23" s="260"/>
      <c r="S23" s="260"/>
      <c r="T23" s="262"/>
      <c r="U23" s="260"/>
      <c r="V23" s="260"/>
      <c r="W23" s="279"/>
      <c r="X23" s="260"/>
      <c r="Y23" s="260"/>
      <c r="Z23" s="276"/>
      <c r="AA23" s="262"/>
      <c r="AB23" s="260">
        <v>1.0</v>
      </c>
      <c r="AC23" s="260" t="s">
        <v>55</v>
      </c>
      <c r="AD23" s="260" t="s">
        <v>422</v>
      </c>
      <c r="AE23" s="271"/>
      <c r="AF23" s="298" t="s">
        <v>423</v>
      </c>
      <c r="AG23" s="283"/>
    </row>
    <row r="24" ht="15.75" customHeight="1">
      <c r="A24" s="278"/>
      <c r="B24" s="274" t="s">
        <v>424</v>
      </c>
      <c r="C24" s="268"/>
      <c r="D24" s="267"/>
      <c r="E24" s="267"/>
      <c r="F24" s="265" t="s">
        <v>425</v>
      </c>
      <c r="G24" s="262"/>
      <c r="H24" s="260"/>
      <c r="I24" s="270"/>
      <c r="J24" s="260"/>
      <c r="K24" s="260"/>
      <c r="L24" s="276"/>
      <c r="M24" s="260"/>
      <c r="N24" s="260"/>
      <c r="O24" s="260"/>
      <c r="P24" s="260"/>
      <c r="Q24" s="260"/>
      <c r="R24" s="260"/>
      <c r="S24" s="260"/>
      <c r="T24" s="262"/>
      <c r="U24" s="260"/>
      <c r="V24" s="260"/>
      <c r="W24" s="279"/>
      <c r="X24" s="260"/>
      <c r="Y24" s="260"/>
      <c r="Z24" s="276"/>
      <c r="AA24" s="262"/>
      <c r="AB24" s="260">
        <v>1.0</v>
      </c>
      <c r="AC24" s="260" t="s">
        <v>55</v>
      </c>
      <c r="AD24" s="260" t="s">
        <v>380</v>
      </c>
      <c r="AE24" s="271"/>
      <c r="AF24" s="282"/>
      <c r="AG24" s="282"/>
    </row>
    <row r="25" ht="15.75" customHeight="1">
      <c r="A25" s="299" t="s">
        <v>426</v>
      </c>
      <c r="B25" s="300" t="s">
        <v>427</v>
      </c>
      <c r="C25" s="301"/>
      <c r="D25" s="302"/>
      <c r="E25" s="302"/>
      <c r="F25" s="303" t="s">
        <v>428</v>
      </c>
      <c r="G25" s="262"/>
      <c r="H25" s="270"/>
      <c r="I25" s="270"/>
      <c r="J25" s="260"/>
      <c r="K25" s="270"/>
      <c r="L25" s="276"/>
      <c r="M25" s="260"/>
      <c r="N25" s="260"/>
      <c r="O25" s="260"/>
      <c r="P25" s="260"/>
      <c r="Q25" s="260"/>
      <c r="R25" s="260"/>
      <c r="S25" s="260"/>
      <c r="T25" s="262"/>
      <c r="U25" s="260"/>
      <c r="V25" s="260"/>
      <c r="W25" s="279"/>
      <c r="X25" s="260"/>
      <c r="Y25" s="260"/>
      <c r="Z25" s="276"/>
      <c r="AA25" s="262"/>
      <c r="AB25" s="260">
        <v>1.0</v>
      </c>
      <c r="AC25" s="260" t="s">
        <v>55</v>
      </c>
      <c r="AD25" s="260" t="s">
        <v>429</v>
      </c>
      <c r="AE25" s="301"/>
      <c r="AF25" s="300"/>
      <c r="AG25" s="302"/>
    </row>
    <row r="26" ht="15.75" customHeight="1">
      <c r="A26" s="299"/>
      <c r="B26" s="300" t="s">
        <v>430</v>
      </c>
      <c r="C26" s="301"/>
      <c r="D26" s="302"/>
      <c r="E26" s="302"/>
      <c r="F26" s="303" t="s">
        <v>431</v>
      </c>
      <c r="G26" s="260" t="s">
        <v>82</v>
      </c>
      <c r="H26" s="256" t="s">
        <v>82</v>
      </c>
      <c r="I26" s="257"/>
      <c r="J26" s="304" t="s">
        <v>82</v>
      </c>
      <c r="K26" s="256" t="s">
        <v>82</v>
      </c>
      <c r="L26" s="259" t="s">
        <v>82</v>
      </c>
      <c r="M26" s="261" t="s">
        <v>82</v>
      </c>
      <c r="N26" s="256" t="s">
        <v>82</v>
      </c>
      <c r="O26" s="256" t="s">
        <v>82</v>
      </c>
      <c r="P26" s="256" t="s">
        <v>82</v>
      </c>
      <c r="Q26" s="256" t="s">
        <v>82</v>
      </c>
      <c r="R26" s="256" t="s">
        <v>82</v>
      </c>
      <c r="S26" s="305" t="s">
        <v>82</v>
      </c>
      <c r="T26" s="261" t="s">
        <v>82</v>
      </c>
      <c r="U26" s="256" t="s">
        <v>82</v>
      </c>
      <c r="V26" s="256" t="s">
        <v>82</v>
      </c>
      <c r="W26" s="260" t="s">
        <v>432</v>
      </c>
      <c r="X26" s="260" t="s">
        <v>432</v>
      </c>
      <c r="Y26" s="260" t="s">
        <v>432</v>
      </c>
      <c r="Z26" s="276" t="s">
        <v>432</v>
      </c>
      <c r="AA26" s="262"/>
      <c r="AB26" s="260">
        <v>1.0</v>
      </c>
      <c r="AC26" s="260" t="s">
        <v>65</v>
      </c>
      <c r="AD26" s="260" t="s">
        <v>433</v>
      </c>
      <c r="AE26" s="301"/>
      <c r="AF26" s="303" t="s">
        <v>434</v>
      </c>
      <c r="AG26" s="302"/>
    </row>
    <row r="27" ht="15.75" customHeight="1">
      <c r="A27" s="299"/>
      <c r="B27" s="300" t="s">
        <v>435</v>
      </c>
      <c r="C27" s="301"/>
      <c r="D27" s="302"/>
      <c r="E27" s="302"/>
      <c r="F27" s="303" t="s">
        <v>436</v>
      </c>
      <c r="G27" s="306" t="s">
        <v>82</v>
      </c>
      <c r="H27" s="256" t="s">
        <v>82</v>
      </c>
      <c r="I27" s="257" t="s">
        <v>82</v>
      </c>
      <c r="J27" s="304" t="s">
        <v>82</v>
      </c>
      <c r="K27" s="256" t="s">
        <v>82</v>
      </c>
      <c r="L27" s="259" t="s">
        <v>82</v>
      </c>
      <c r="M27" s="261" t="s">
        <v>82</v>
      </c>
      <c r="N27" s="256" t="s">
        <v>82</v>
      </c>
      <c r="O27" s="256" t="s">
        <v>82</v>
      </c>
      <c r="P27" s="256" t="s">
        <v>82</v>
      </c>
      <c r="Q27" s="256" t="s">
        <v>82</v>
      </c>
      <c r="R27" s="256" t="s">
        <v>82</v>
      </c>
      <c r="S27" s="305" t="s">
        <v>82</v>
      </c>
      <c r="T27" s="261" t="s">
        <v>82</v>
      </c>
      <c r="U27" s="256" t="s">
        <v>82</v>
      </c>
      <c r="V27" s="256" t="s">
        <v>82</v>
      </c>
      <c r="W27" s="256" t="s">
        <v>82</v>
      </c>
      <c r="X27" s="256" t="s">
        <v>82</v>
      </c>
      <c r="Y27" s="260" t="s">
        <v>82</v>
      </c>
      <c r="Z27" s="276"/>
      <c r="AA27" s="262"/>
      <c r="AB27" s="260">
        <v>1.0</v>
      </c>
      <c r="AC27" s="260" t="s">
        <v>74</v>
      </c>
      <c r="AD27" s="260" t="s">
        <v>437</v>
      </c>
      <c r="AE27" s="300"/>
      <c r="AF27" s="300"/>
      <c r="AG27" s="302"/>
    </row>
    <row r="28" ht="15.75" customHeight="1">
      <c r="A28" s="299"/>
      <c r="B28" s="300" t="s">
        <v>438</v>
      </c>
      <c r="C28" s="301"/>
      <c r="D28" s="302"/>
      <c r="E28" s="302"/>
      <c r="F28" s="303" t="s">
        <v>439</v>
      </c>
      <c r="G28" s="306" t="s">
        <v>82</v>
      </c>
      <c r="H28" s="256" t="s">
        <v>82</v>
      </c>
      <c r="I28" s="257" t="s">
        <v>82</v>
      </c>
      <c r="J28" s="304" t="s">
        <v>82</v>
      </c>
      <c r="K28" s="256" t="s">
        <v>82</v>
      </c>
      <c r="L28" s="259" t="s">
        <v>82</v>
      </c>
      <c r="M28" s="261" t="s">
        <v>82</v>
      </c>
      <c r="N28" s="256" t="s">
        <v>82</v>
      </c>
      <c r="O28" s="256" t="s">
        <v>82</v>
      </c>
      <c r="P28" s="256" t="s">
        <v>82</v>
      </c>
      <c r="Q28" s="256" t="s">
        <v>82</v>
      </c>
      <c r="R28" s="256" t="s">
        <v>82</v>
      </c>
      <c r="S28" s="305" t="s">
        <v>82</v>
      </c>
      <c r="T28" s="261" t="s">
        <v>82</v>
      </c>
      <c r="U28" s="256" t="s">
        <v>82</v>
      </c>
      <c r="V28" s="256" t="s">
        <v>82</v>
      </c>
      <c r="W28" s="256" t="s">
        <v>82</v>
      </c>
      <c r="X28" s="256" t="s">
        <v>82</v>
      </c>
      <c r="Y28" s="260" t="s">
        <v>82</v>
      </c>
      <c r="Z28" s="276"/>
      <c r="AA28" s="262"/>
      <c r="AB28" s="260">
        <v>1.0</v>
      </c>
      <c r="AC28" s="260" t="s">
        <v>74</v>
      </c>
      <c r="AD28" s="260" t="s">
        <v>437</v>
      </c>
      <c r="AE28" s="300"/>
      <c r="AF28" s="300"/>
      <c r="AG28" s="302"/>
    </row>
    <row r="29" ht="15.75" customHeight="1">
      <c r="A29" s="307" t="s">
        <v>440</v>
      </c>
      <c r="B29" s="90"/>
      <c r="C29" s="90"/>
      <c r="D29" s="90"/>
      <c r="E29" s="90"/>
      <c r="F29" s="90"/>
      <c r="G29" s="308"/>
      <c r="H29" s="308"/>
      <c r="I29" s="309"/>
      <c r="J29" s="310"/>
      <c r="K29" s="308"/>
      <c r="L29" s="311"/>
      <c r="M29" s="312"/>
      <c r="N29" s="308"/>
      <c r="O29" s="308"/>
      <c r="P29" s="308"/>
      <c r="Q29" s="313"/>
      <c r="R29" s="313"/>
      <c r="S29" s="314"/>
      <c r="T29" s="313" t="s">
        <v>441</v>
      </c>
      <c r="U29" s="308" t="s">
        <v>442</v>
      </c>
      <c r="V29" s="313" t="s">
        <v>441</v>
      </c>
      <c r="W29" s="308" t="s">
        <v>442</v>
      </c>
      <c r="X29" s="313" t="s">
        <v>441</v>
      </c>
      <c r="Y29" s="308" t="s">
        <v>442</v>
      </c>
      <c r="Z29" s="308" t="s">
        <v>441</v>
      </c>
      <c r="AA29" s="315"/>
      <c r="AB29" s="316" t="s">
        <v>94</v>
      </c>
      <c r="AC29" s="316" t="s">
        <v>94</v>
      </c>
      <c r="AD29" s="308"/>
      <c r="AE29" s="317" t="s">
        <v>443</v>
      </c>
      <c r="AF29" s="90"/>
      <c r="AG29" s="88"/>
    </row>
    <row r="30" ht="15.75" customHeight="1">
      <c r="A30" s="318" t="s">
        <v>444</v>
      </c>
      <c r="B30" s="302" t="s">
        <v>445</v>
      </c>
      <c r="C30" s="302"/>
      <c r="D30" s="319"/>
      <c r="E30" s="319"/>
      <c r="F30" s="320" t="s">
        <v>446</v>
      </c>
      <c r="G30" s="306" t="s">
        <v>82</v>
      </c>
      <c r="H30" s="256" t="s">
        <v>82</v>
      </c>
      <c r="I30" s="257" t="s">
        <v>82</v>
      </c>
      <c r="J30" s="304" t="s">
        <v>82</v>
      </c>
      <c r="K30" s="260" t="s">
        <v>82</v>
      </c>
      <c r="L30" s="276" t="s">
        <v>82</v>
      </c>
      <c r="M30" s="260"/>
      <c r="N30" s="260"/>
      <c r="O30" s="260"/>
      <c r="P30" s="260"/>
      <c r="Q30" s="260"/>
      <c r="R30" s="260"/>
      <c r="S30" s="305"/>
      <c r="T30" s="305"/>
      <c r="U30" s="260"/>
      <c r="V30" s="260"/>
      <c r="W30" s="260"/>
      <c r="X30" s="260"/>
      <c r="Y30" s="260"/>
      <c r="Z30" s="276"/>
      <c r="AA30" s="262"/>
      <c r="AB30" s="260">
        <v>1.0</v>
      </c>
      <c r="AC30" s="260" t="s">
        <v>74</v>
      </c>
      <c r="AD30" s="260" t="s">
        <v>447</v>
      </c>
      <c r="AE30" s="303" t="s">
        <v>448</v>
      </c>
      <c r="AF30" s="302"/>
      <c r="AG30" s="301"/>
    </row>
    <row r="31" ht="15.75" customHeight="1">
      <c r="A31" s="321"/>
      <c r="B31" s="302" t="s">
        <v>449</v>
      </c>
      <c r="C31" s="302"/>
      <c r="D31" s="319"/>
      <c r="E31" s="319"/>
      <c r="F31" s="320" t="s">
        <v>450</v>
      </c>
      <c r="G31" s="306" t="s">
        <v>82</v>
      </c>
      <c r="H31" s="256" t="s">
        <v>82</v>
      </c>
      <c r="I31" s="257" t="s">
        <v>82</v>
      </c>
      <c r="J31" s="304" t="s">
        <v>82</v>
      </c>
      <c r="K31" s="260" t="s">
        <v>82</v>
      </c>
      <c r="L31" s="276" t="s">
        <v>82</v>
      </c>
      <c r="M31" s="260"/>
      <c r="N31" s="260"/>
      <c r="O31" s="260"/>
      <c r="P31" s="260"/>
      <c r="Q31" s="260"/>
      <c r="R31" s="260"/>
      <c r="S31" s="305"/>
      <c r="T31" s="305"/>
      <c r="U31" s="260"/>
      <c r="V31" s="260"/>
      <c r="W31" s="260"/>
      <c r="X31" s="260"/>
      <c r="Y31" s="260"/>
      <c r="Z31" s="276"/>
      <c r="AA31" s="262"/>
      <c r="AB31" s="260">
        <v>1.0</v>
      </c>
      <c r="AC31" s="260" t="s">
        <v>74</v>
      </c>
      <c r="AD31" s="260" t="s">
        <v>451</v>
      </c>
      <c r="AE31" s="301" t="s">
        <v>452</v>
      </c>
      <c r="AF31" s="322"/>
      <c r="AG31" s="301" t="s">
        <v>453</v>
      </c>
    </row>
    <row r="32" ht="15.75" customHeight="1">
      <c r="A32" s="321"/>
      <c r="B32" s="302" t="s">
        <v>454</v>
      </c>
      <c r="C32" s="302"/>
      <c r="D32" s="319"/>
      <c r="E32" s="319"/>
      <c r="F32" s="320" t="s">
        <v>455</v>
      </c>
      <c r="G32" s="306" t="s">
        <v>82</v>
      </c>
      <c r="H32" s="256" t="s">
        <v>82</v>
      </c>
      <c r="I32" s="257" t="s">
        <v>82</v>
      </c>
      <c r="J32" s="304" t="s">
        <v>82</v>
      </c>
      <c r="K32" s="256" t="s">
        <v>82</v>
      </c>
      <c r="L32" s="259" t="s">
        <v>82</v>
      </c>
      <c r="M32" s="262" t="s">
        <v>82</v>
      </c>
      <c r="N32" s="260" t="s">
        <v>82</v>
      </c>
      <c r="O32" s="260" t="s">
        <v>82</v>
      </c>
      <c r="P32" s="260"/>
      <c r="Q32" s="260"/>
      <c r="R32" s="260"/>
      <c r="S32" s="260"/>
      <c r="T32" s="261" t="s">
        <v>82</v>
      </c>
      <c r="U32" s="260" t="s">
        <v>82</v>
      </c>
      <c r="V32" s="260" t="s">
        <v>82</v>
      </c>
      <c r="W32" s="260"/>
      <c r="X32" s="260"/>
      <c r="Y32" s="260"/>
      <c r="Z32" s="276"/>
      <c r="AA32" s="262"/>
      <c r="AB32" s="260">
        <v>1.0</v>
      </c>
      <c r="AC32" s="260" t="s">
        <v>74</v>
      </c>
      <c r="AD32" s="260" t="s">
        <v>447</v>
      </c>
      <c r="AE32" s="300"/>
      <c r="AF32" s="302"/>
      <c r="AG32" s="301" t="s">
        <v>456</v>
      </c>
    </row>
    <row r="33" ht="15.75" customHeight="1">
      <c r="A33" s="321"/>
      <c r="B33" s="301" t="s">
        <v>457</v>
      </c>
      <c r="C33" s="302"/>
      <c r="D33" s="319"/>
      <c r="E33" s="319"/>
      <c r="F33" s="264" t="s">
        <v>458</v>
      </c>
      <c r="G33" s="306" t="s">
        <v>82</v>
      </c>
      <c r="H33" s="306" t="s">
        <v>82</v>
      </c>
      <c r="I33" s="323" t="s">
        <v>82</v>
      </c>
      <c r="J33" s="324" t="s">
        <v>82</v>
      </c>
      <c r="K33" s="325" t="s">
        <v>82</v>
      </c>
      <c r="L33" s="326" t="s">
        <v>82</v>
      </c>
      <c r="M33" s="260" t="s">
        <v>459</v>
      </c>
      <c r="N33" s="260" t="s">
        <v>460</v>
      </c>
      <c r="O33" s="260" t="s">
        <v>461</v>
      </c>
      <c r="P33" s="260" t="s">
        <v>462</v>
      </c>
      <c r="Q33" s="260" t="s">
        <v>463</v>
      </c>
      <c r="R33" s="260" t="s">
        <v>464</v>
      </c>
      <c r="S33" s="260" t="s">
        <v>465</v>
      </c>
      <c r="T33" s="305" t="s">
        <v>462</v>
      </c>
      <c r="U33" s="260" t="s">
        <v>461</v>
      </c>
      <c r="V33" s="260" t="s">
        <v>466</v>
      </c>
      <c r="W33" s="260" t="s">
        <v>467</v>
      </c>
      <c r="X33" s="260" t="s">
        <v>468</v>
      </c>
      <c r="Y33" s="260" t="s">
        <v>469</v>
      </c>
      <c r="Z33" s="276" t="s">
        <v>465</v>
      </c>
      <c r="AA33" s="262"/>
      <c r="AB33" s="260">
        <v>1.0</v>
      </c>
      <c r="AC33" s="260" t="s">
        <v>74</v>
      </c>
      <c r="AD33" s="260" t="s">
        <v>470</v>
      </c>
      <c r="AE33" s="327"/>
      <c r="AF33" s="300" t="s">
        <v>471</v>
      </c>
      <c r="AG33" s="301"/>
    </row>
    <row r="34" ht="15.75" customHeight="1">
      <c r="A34" s="328"/>
      <c r="B34" s="301" t="s">
        <v>472</v>
      </c>
      <c r="C34" s="302"/>
      <c r="D34" s="319"/>
      <c r="E34" s="319"/>
      <c r="F34" s="301" t="s">
        <v>473</v>
      </c>
      <c r="G34" s="306" t="s">
        <v>82</v>
      </c>
      <c r="H34" s="306" t="s">
        <v>82</v>
      </c>
      <c r="I34" s="323" t="s">
        <v>82</v>
      </c>
      <c r="J34" s="324" t="s">
        <v>82</v>
      </c>
      <c r="K34" s="325" t="s">
        <v>82</v>
      </c>
      <c r="L34" s="326" t="s">
        <v>82</v>
      </c>
      <c r="M34" s="260"/>
      <c r="N34" s="260"/>
      <c r="O34" s="260"/>
      <c r="P34" s="260"/>
      <c r="Q34" s="260"/>
      <c r="R34" s="260"/>
      <c r="S34" s="260"/>
      <c r="T34" s="305"/>
      <c r="U34" s="260"/>
      <c r="V34" s="260"/>
      <c r="W34" s="260"/>
      <c r="X34" s="260"/>
      <c r="Y34" s="260"/>
      <c r="Z34" s="276"/>
      <c r="AA34" s="262"/>
      <c r="AB34" s="260">
        <v>1.0</v>
      </c>
      <c r="AC34" s="260" t="s">
        <v>74</v>
      </c>
      <c r="AD34" s="260" t="s">
        <v>474</v>
      </c>
      <c r="AE34" s="300"/>
      <c r="AF34" s="301"/>
      <c r="AG34" s="301"/>
    </row>
    <row r="35" ht="15.75" customHeight="1">
      <c r="A35" s="329" t="s">
        <v>475</v>
      </c>
      <c r="B35" s="330"/>
      <c r="C35" s="330"/>
      <c r="D35" s="330"/>
      <c r="E35" s="330"/>
      <c r="F35" s="330"/>
      <c r="G35" s="331"/>
      <c r="H35" s="331"/>
      <c r="I35" s="332"/>
      <c r="J35" s="333"/>
      <c r="K35" s="331"/>
      <c r="L35" s="334"/>
      <c r="M35" s="335"/>
      <c r="N35" s="331"/>
      <c r="O35" s="331"/>
      <c r="P35" s="331"/>
      <c r="Q35" s="331"/>
      <c r="R35" s="331"/>
      <c r="S35" s="336"/>
      <c r="T35" s="335"/>
      <c r="U35" s="331"/>
      <c r="V35" s="331"/>
      <c r="W35" s="331"/>
      <c r="X35" s="331"/>
      <c r="Y35" s="331"/>
      <c r="Z35" s="334"/>
      <c r="AA35" s="335"/>
      <c r="AB35" s="331" t="s">
        <v>94</v>
      </c>
      <c r="AC35" s="331" t="s">
        <v>94</v>
      </c>
      <c r="AD35" s="331" t="s">
        <v>94</v>
      </c>
      <c r="AE35" s="331"/>
      <c r="AF35" s="331"/>
      <c r="AG35" s="331"/>
    </row>
    <row r="36" ht="15.75" customHeight="1">
      <c r="A36" s="337"/>
      <c r="B36" s="337"/>
      <c r="C36" s="337"/>
      <c r="D36" s="337"/>
      <c r="E36" s="337"/>
      <c r="F36" s="337"/>
      <c r="G36" s="338"/>
      <c r="H36" s="338"/>
      <c r="I36" s="338"/>
      <c r="J36" s="338"/>
      <c r="K36" s="338"/>
      <c r="L36" s="338"/>
      <c r="M36" s="338"/>
      <c r="N36" s="338"/>
      <c r="O36" s="338"/>
      <c r="P36" s="338"/>
      <c r="Q36" s="338"/>
      <c r="R36" s="338"/>
      <c r="S36" s="338"/>
      <c r="T36" s="338"/>
      <c r="U36" s="338"/>
      <c r="V36" s="338"/>
      <c r="W36" s="338"/>
      <c r="X36" s="338"/>
      <c r="Y36" s="338"/>
      <c r="Z36" s="338"/>
      <c r="AA36" s="338"/>
      <c r="AB36" s="338"/>
      <c r="AC36" s="338"/>
      <c r="AD36" s="338"/>
      <c r="AE36" s="337"/>
      <c r="AF36" s="337"/>
      <c r="AG36" s="337"/>
    </row>
    <row r="37" ht="15.75" customHeight="1">
      <c r="A37" s="339"/>
      <c r="B37" s="339"/>
      <c r="C37" s="339"/>
      <c r="D37" s="339"/>
      <c r="E37" s="339"/>
      <c r="F37" s="340" t="s">
        <v>41</v>
      </c>
      <c r="G37" s="340" t="s">
        <v>356</v>
      </c>
      <c r="H37" s="341"/>
      <c r="I37" s="342"/>
      <c r="J37" s="343" t="s">
        <v>357</v>
      </c>
      <c r="K37" s="341"/>
      <c r="L37" s="344"/>
      <c r="M37" s="345" t="s">
        <v>356</v>
      </c>
      <c r="N37" s="341"/>
      <c r="O37" s="341"/>
      <c r="P37" s="341"/>
      <c r="Q37" s="341"/>
      <c r="R37" s="341"/>
      <c r="S37" s="346"/>
      <c r="T37" s="340" t="s">
        <v>357</v>
      </c>
      <c r="U37" s="341"/>
      <c r="V37" s="341"/>
      <c r="W37" s="341"/>
      <c r="X37" s="341"/>
      <c r="Y37" s="341"/>
      <c r="Z37" s="344"/>
      <c r="AA37" s="347" t="str">
        <f>AA3</f>
        <v>{Iter}</v>
      </c>
      <c r="AB37" s="348" t="s">
        <v>94</v>
      </c>
      <c r="AC37" s="349"/>
      <c r="AD37" s="349"/>
      <c r="AE37" s="339"/>
      <c r="AF37" s="339"/>
      <c r="AG37" s="339"/>
    </row>
    <row r="38" ht="15.75" customHeight="1">
      <c r="A38" s="339"/>
      <c r="B38" s="339"/>
      <c r="C38" s="339"/>
      <c r="D38" s="339"/>
      <c r="E38" s="339"/>
      <c r="F38" s="340" t="s">
        <v>476</v>
      </c>
      <c r="G38" s="350" t="str">
        <f t="shared" ref="G38:AA38" si="1">G4</f>
        <v>i17</v>
      </c>
      <c r="H38" s="350" t="str">
        <f t="shared" si="1"/>
        <v>i18</v>
      </c>
      <c r="I38" s="351" t="str">
        <f t="shared" si="1"/>
        <v>i26</v>
      </c>
      <c r="J38" s="352" t="str">
        <f t="shared" si="1"/>
        <v>i17</v>
      </c>
      <c r="K38" s="350" t="str">
        <f t="shared" si="1"/>
        <v>i18</v>
      </c>
      <c r="L38" s="353" t="str">
        <f t="shared" si="1"/>
        <v>i26</v>
      </c>
      <c r="M38" s="347" t="str">
        <f t="shared" si="1"/>
        <v>a10</v>
      </c>
      <c r="N38" s="350" t="str">
        <f t="shared" si="1"/>
        <v>a11</v>
      </c>
      <c r="O38" s="350" t="str">
        <f t="shared" si="1"/>
        <v>a12</v>
      </c>
      <c r="P38" s="350" t="str">
        <f t="shared" si="1"/>
        <v>a13</v>
      </c>
      <c r="Q38" s="350" t="str">
        <f t="shared" si="1"/>
        <v>a14</v>
      </c>
      <c r="R38" s="350" t="str">
        <f t="shared" si="1"/>
        <v>a15</v>
      </c>
      <c r="S38" s="354" t="str">
        <f t="shared" si="1"/>
        <v>a16</v>
      </c>
      <c r="T38" s="347" t="str">
        <f t="shared" si="1"/>
        <v>a10</v>
      </c>
      <c r="U38" s="350" t="str">
        <f t="shared" si="1"/>
        <v>a11</v>
      </c>
      <c r="V38" s="350" t="str">
        <f t="shared" si="1"/>
        <v>a12</v>
      </c>
      <c r="W38" s="350" t="str">
        <f t="shared" si="1"/>
        <v>a13</v>
      </c>
      <c r="X38" s="350" t="str">
        <f t="shared" si="1"/>
        <v>a14</v>
      </c>
      <c r="Y38" s="350" t="str">
        <f t="shared" si="1"/>
        <v>a15</v>
      </c>
      <c r="Z38" s="353" t="str">
        <f t="shared" si="1"/>
        <v>a16</v>
      </c>
      <c r="AA38" s="347" t="str">
        <f t="shared" si="1"/>
        <v>{env}</v>
      </c>
      <c r="AB38" s="348" t="s">
        <v>477</v>
      </c>
      <c r="AC38" s="349"/>
      <c r="AD38" s="349"/>
      <c r="AE38" s="339"/>
      <c r="AF38" s="339"/>
      <c r="AG38" s="339"/>
    </row>
    <row r="39" ht="15.75" customHeight="1">
      <c r="A39" s="337"/>
      <c r="B39" s="337"/>
      <c r="C39" s="337"/>
      <c r="D39" s="337"/>
      <c r="E39" s="337"/>
      <c r="F39" s="340" t="s">
        <v>478</v>
      </c>
      <c r="G39" s="355">
        <f t="shared" ref="G39:AA39" si="2">IF(G41-G45, (SUM(G42:G45)-G45)/(G41-G45), 0)</f>
        <v>0</v>
      </c>
      <c r="H39" s="355">
        <f t="shared" si="2"/>
        <v>0</v>
      </c>
      <c r="I39" s="356">
        <f t="shared" si="2"/>
        <v>0</v>
      </c>
      <c r="J39" s="357">
        <f t="shared" si="2"/>
        <v>0</v>
      </c>
      <c r="K39" s="355">
        <f t="shared" si="2"/>
        <v>0</v>
      </c>
      <c r="L39" s="358">
        <f t="shared" si="2"/>
        <v>0</v>
      </c>
      <c r="M39" s="359">
        <f t="shared" si="2"/>
        <v>0</v>
      </c>
      <c r="N39" s="355">
        <f t="shared" si="2"/>
        <v>0</v>
      </c>
      <c r="O39" s="355">
        <f t="shared" si="2"/>
        <v>0</v>
      </c>
      <c r="P39" s="355">
        <f t="shared" si="2"/>
        <v>0</v>
      </c>
      <c r="Q39" s="355">
        <f t="shared" si="2"/>
        <v>0</v>
      </c>
      <c r="R39" s="355">
        <f t="shared" si="2"/>
        <v>0</v>
      </c>
      <c r="S39" s="360">
        <f t="shared" si="2"/>
        <v>0</v>
      </c>
      <c r="T39" s="359">
        <f t="shared" si="2"/>
        <v>0</v>
      </c>
      <c r="U39" s="355">
        <f t="shared" si="2"/>
        <v>0</v>
      </c>
      <c r="V39" s="355">
        <f t="shared" si="2"/>
        <v>0</v>
      </c>
      <c r="W39" s="355">
        <f t="shared" si="2"/>
        <v>0</v>
      </c>
      <c r="X39" s="355">
        <f t="shared" si="2"/>
        <v>0</v>
      </c>
      <c r="Y39" s="355">
        <f t="shared" si="2"/>
        <v>0</v>
      </c>
      <c r="Z39" s="358">
        <f t="shared" si="2"/>
        <v>0</v>
      </c>
      <c r="AA39" s="359">
        <f t="shared" si="2"/>
        <v>0</v>
      </c>
      <c r="AB39" s="361">
        <f t="shared" ref="AB39:AB40" si="4">sum(K39:AA39)/counta(K39:AA39)</f>
        <v>0</v>
      </c>
      <c r="AC39" s="338"/>
      <c r="AD39" s="338"/>
      <c r="AE39" s="337"/>
      <c r="AF39" s="337"/>
      <c r="AG39" s="337"/>
    </row>
    <row r="40" ht="15.75" customHeight="1">
      <c r="A40" s="337"/>
      <c r="B40" s="337"/>
      <c r="C40" s="337"/>
      <c r="D40" s="337"/>
      <c r="E40" s="337"/>
      <c r="F40" s="340" t="s">
        <v>479</v>
      </c>
      <c r="G40" s="355">
        <f t="shared" ref="G40:AA40" si="3">if((G41-G46-G45), G42/(G41-G46-G45), 0)</f>
        <v>0</v>
      </c>
      <c r="H40" s="355">
        <f t="shared" si="3"/>
        <v>0</v>
      </c>
      <c r="I40" s="356">
        <f t="shared" si="3"/>
        <v>0</v>
      </c>
      <c r="J40" s="357">
        <f t="shared" si="3"/>
        <v>0</v>
      </c>
      <c r="K40" s="355">
        <f t="shared" si="3"/>
        <v>0</v>
      </c>
      <c r="L40" s="358">
        <f t="shared" si="3"/>
        <v>0</v>
      </c>
      <c r="M40" s="359">
        <f t="shared" si="3"/>
        <v>0</v>
      </c>
      <c r="N40" s="355">
        <f t="shared" si="3"/>
        <v>0</v>
      </c>
      <c r="O40" s="355">
        <f t="shared" si="3"/>
        <v>0</v>
      </c>
      <c r="P40" s="355">
        <f t="shared" si="3"/>
        <v>0</v>
      </c>
      <c r="Q40" s="355">
        <f t="shared" si="3"/>
        <v>0</v>
      </c>
      <c r="R40" s="355">
        <f t="shared" si="3"/>
        <v>0</v>
      </c>
      <c r="S40" s="360">
        <f t="shared" si="3"/>
        <v>0</v>
      </c>
      <c r="T40" s="359">
        <f t="shared" si="3"/>
        <v>0</v>
      </c>
      <c r="U40" s="355">
        <f t="shared" si="3"/>
        <v>0</v>
      </c>
      <c r="V40" s="355">
        <f t="shared" si="3"/>
        <v>0</v>
      </c>
      <c r="W40" s="355">
        <f t="shared" si="3"/>
        <v>0</v>
      </c>
      <c r="X40" s="355">
        <f t="shared" si="3"/>
        <v>0</v>
      </c>
      <c r="Y40" s="355">
        <f t="shared" si="3"/>
        <v>0</v>
      </c>
      <c r="Z40" s="358">
        <f t="shared" si="3"/>
        <v>0</v>
      </c>
      <c r="AA40" s="359">
        <f t="shared" si="3"/>
        <v>0</v>
      </c>
      <c r="AB40" s="361">
        <f t="shared" si="4"/>
        <v>0</v>
      </c>
      <c r="AC40" s="338"/>
      <c r="AD40" s="338"/>
      <c r="AE40" s="337"/>
      <c r="AF40" s="337"/>
      <c r="AG40" s="337"/>
    </row>
    <row r="41" ht="15.75" customHeight="1">
      <c r="A41" s="337"/>
      <c r="B41" s="337"/>
      <c r="C41" s="337"/>
      <c r="D41" s="337"/>
      <c r="E41" s="337"/>
      <c r="F41" s="340" t="s">
        <v>480</v>
      </c>
      <c r="G41" s="362">
        <f t="shared" ref="G41:P41" si="5">countif($AB7:$AB35,"&lt;=1")</f>
        <v>27</v>
      </c>
      <c r="H41" s="362">
        <f t="shared" si="5"/>
        <v>27</v>
      </c>
      <c r="I41" s="363">
        <f t="shared" si="5"/>
        <v>27</v>
      </c>
      <c r="J41" s="364">
        <f t="shared" si="5"/>
        <v>27</v>
      </c>
      <c r="K41" s="362">
        <f t="shared" si="5"/>
        <v>27</v>
      </c>
      <c r="L41" s="365">
        <f t="shared" si="5"/>
        <v>27</v>
      </c>
      <c r="M41" s="366">
        <f t="shared" si="5"/>
        <v>27</v>
      </c>
      <c r="N41" s="362">
        <f t="shared" si="5"/>
        <v>27</v>
      </c>
      <c r="O41" s="362">
        <f t="shared" si="5"/>
        <v>27</v>
      </c>
      <c r="P41" s="362">
        <f t="shared" si="5"/>
        <v>27</v>
      </c>
      <c r="Q41" s="362">
        <f t="shared" ref="Q41:AA41" si="6">countif($AB7:$AB35,"&lt;=3")</f>
        <v>27</v>
      </c>
      <c r="R41" s="362">
        <f t="shared" si="6"/>
        <v>27</v>
      </c>
      <c r="S41" s="367">
        <f t="shared" si="6"/>
        <v>27</v>
      </c>
      <c r="T41" s="366">
        <f t="shared" si="6"/>
        <v>27</v>
      </c>
      <c r="U41" s="362">
        <f t="shared" si="6"/>
        <v>27</v>
      </c>
      <c r="V41" s="362">
        <f t="shared" si="6"/>
        <v>27</v>
      </c>
      <c r="W41" s="362">
        <f t="shared" si="6"/>
        <v>27</v>
      </c>
      <c r="X41" s="362">
        <f t="shared" si="6"/>
        <v>27</v>
      </c>
      <c r="Y41" s="362">
        <f t="shared" si="6"/>
        <v>27</v>
      </c>
      <c r="Z41" s="365">
        <f t="shared" si="6"/>
        <v>27</v>
      </c>
      <c r="AA41" s="366">
        <f t="shared" si="6"/>
        <v>27</v>
      </c>
      <c r="AB41" s="368">
        <f t="shared" ref="AB41:AB46" si="8">sum(K41:AA41)</f>
        <v>459</v>
      </c>
      <c r="AC41" s="338"/>
      <c r="AD41" s="338"/>
      <c r="AE41" s="337"/>
      <c r="AF41" s="337"/>
      <c r="AG41" s="337"/>
    </row>
    <row r="42" ht="15.75" customHeight="1">
      <c r="A42" s="337"/>
      <c r="B42" s="337"/>
      <c r="C42" s="337"/>
      <c r="D42" s="337"/>
      <c r="E42" s="337"/>
      <c r="F42" s="340" t="s">
        <v>58</v>
      </c>
      <c r="G42" s="362">
        <f t="shared" ref="G42:AA42" si="7">COUNTIF(G7:G35,"p")</f>
        <v>0</v>
      </c>
      <c r="H42" s="362">
        <f t="shared" si="7"/>
        <v>0</v>
      </c>
      <c r="I42" s="363">
        <f t="shared" si="7"/>
        <v>0</v>
      </c>
      <c r="J42" s="364">
        <f t="shared" si="7"/>
        <v>0</v>
      </c>
      <c r="K42" s="362">
        <f t="shared" si="7"/>
        <v>0</v>
      </c>
      <c r="L42" s="365">
        <f t="shared" si="7"/>
        <v>0</v>
      </c>
      <c r="M42" s="366">
        <f t="shared" si="7"/>
        <v>0</v>
      </c>
      <c r="N42" s="362">
        <f t="shared" si="7"/>
        <v>0</v>
      </c>
      <c r="O42" s="362">
        <f t="shared" si="7"/>
        <v>0</v>
      </c>
      <c r="P42" s="362">
        <f t="shared" si="7"/>
        <v>0</v>
      </c>
      <c r="Q42" s="362">
        <f t="shared" si="7"/>
        <v>0</v>
      </c>
      <c r="R42" s="362">
        <f t="shared" si="7"/>
        <v>0</v>
      </c>
      <c r="S42" s="367">
        <f t="shared" si="7"/>
        <v>0</v>
      </c>
      <c r="T42" s="366">
        <f t="shared" si="7"/>
        <v>0</v>
      </c>
      <c r="U42" s="362">
        <f t="shared" si="7"/>
        <v>0</v>
      </c>
      <c r="V42" s="362">
        <f t="shared" si="7"/>
        <v>0</v>
      </c>
      <c r="W42" s="362">
        <f t="shared" si="7"/>
        <v>0</v>
      </c>
      <c r="X42" s="362">
        <f t="shared" si="7"/>
        <v>0</v>
      </c>
      <c r="Y42" s="362">
        <f t="shared" si="7"/>
        <v>0</v>
      </c>
      <c r="Z42" s="365">
        <f t="shared" si="7"/>
        <v>0</v>
      </c>
      <c r="AA42" s="366">
        <f t="shared" si="7"/>
        <v>0</v>
      </c>
      <c r="AB42" s="368">
        <f t="shared" si="8"/>
        <v>0</v>
      </c>
      <c r="AC42" s="338"/>
      <c r="AD42" s="338"/>
      <c r="AE42" s="337"/>
      <c r="AF42" s="337"/>
      <c r="AG42" s="337"/>
    </row>
    <row r="43" ht="15.75" customHeight="1">
      <c r="A43" s="337"/>
      <c r="B43" s="337"/>
      <c r="C43" s="337"/>
      <c r="D43" s="337"/>
      <c r="E43" s="337"/>
      <c r="F43" s="340" t="s">
        <v>67</v>
      </c>
      <c r="G43" s="362">
        <f t="shared" ref="G43:AA43" si="9">countif(G7:G35,"f")</f>
        <v>0</v>
      </c>
      <c r="H43" s="362">
        <f t="shared" si="9"/>
        <v>0</v>
      </c>
      <c r="I43" s="363">
        <f t="shared" si="9"/>
        <v>0</v>
      </c>
      <c r="J43" s="364">
        <f t="shared" si="9"/>
        <v>0</v>
      </c>
      <c r="K43" s="362">
        <f t="shared" si="9"/>
        <v>0</v>
      </c>
      <c r="L43" s="365">
        <f t="shared" si="9"/>
        <v>0</v>
      </c>
      <c r="M43" s="366">
        <f t="shared" si="9"/>
        <v>0</v>
      </c>
      <c r="N43" s="362">
        <f t="shared" si="9"/>
        <v>0</v>
      </c>
      <c r="O43" s="362">
        <f t="shared" si="9"/>
        <v>0</v>
      </c>
      <c r="P43" s="362">
        <f t="shared" si="9"/>
        <v>0</v>
      </c>
      <c r="Q43" s="362">
        <f t="shared" si="9"/>
        <v>0</v>
      </c>
      <c r="R43" s="362">
        <f t="shared" si="9"/>
        <v>0</v>
      </c>
      <c r="S43" s="367">
        <f t="shared" si="9"/>
        <v>0</v>
      </c>
      <c r="T43" s="366">
        <f t="shared" si="9"/>
        <v>0</v>
      </c>
      <c r="U43" s="362">
        <f t="shared" si="9"/>
        <v>0</v>
      </c>
      <c r="V43" s="362">
        <f t="shared" si="9"/>
        <v>0</v>
      </c>
      <c r="W43" s="362">
        <f t="shared" si="9"/>
        <v>0</v>
      </c>
      <c r="X43" s="362">
        <f t="shared" si="9"/>
        <v>0</v>
      </c>
      <c r="Y43" s="362">
        <f t="shared" si="9"/>
        <v>0</v>
      </c>
      <c r="Z43" s="365">
        <f t="shared" si="9"/>
        <v>0</v>
      </c>
      <c r="AA43" s="366">
        <f t="shared" si="9"/>
        <v>0</v>
      </c>
      <c r="AB43" s="368">
        <f t="shared" si="8"/>
        <v>0</v>
      </c>
      <c r="AC43" s="338"/>
      <c r="AD43" s="338"/>
      <c r="AE43" s="337"/>
      <c r="AF43" s="337"/>
      <c r="AG43" s="337"/>
    </row>
    <row r="44" ht="15.75" customHeight="1">
      <c r="A44" s="337"/>
      <c r="B44" s="337"/>
      <c r="C44" s="337"/>
      <c r="D44" s="337"/>
      <c r="E44" s="337"/>
      <c r="F44" s="340" t="s">
        <v>75</v>
      </c>
      <c r="G44" s="362">
        <f t="shared" ref="G44:AA44" si="10">countif(G7:G35, "b")</f>
        <v>0</v>
      </c>
      <c r="H44" s="362">
        <f t="shared" si="10"/>
        <v>0</v>
      </c>
      <c r="I44" s="363">
        <f t="shared" si="10"/>
        <v>0</v>
      </c>
      <c r="J44" s="364">
        <f t="shared" si="10"/>
        <v>0</v>
      </c>
      <c r="K44" s="362">
        <f t="shared" si="10"/>
        <v>0</v>
      </c>
      <c r="L44" s="365">
        <f t="shared" si="10"/>
        <v>0</v>
      </c>
      <c r="M44" s="366">
        <f t="shared" si="10"/>
        <v>0</v>
      </c>
      <c r="N44" s="362">
        <f t="shared" si="10"/>
        <v>0</v>
      </c>
      <c r="O44" s="362">
        <f t="shared" si="10"/>
        <v>0</v>
      </c>
      <c r="P44" s="362">
        <f t="shared" si="10"/>
        <v>0</v>
      </c>
      <c r="Q44" s="362">
        <f t="shared" si="10"/>
        <v>0</v>
      </c>
      <c r="R44" s="362">
        <f t="shared" si="10"/>
        <v>0</v>
      </c>
      <c r="S44" s="367">
        <f t="shared" si="10"/>
        <v>0</v>
      </c>
      <c r="T44" s="366">
        <f t="shared" si="10"/>
        <v>0</v>
      </c>
      <c r="U44" s="362">
        <f t="shared" si="10"/>
        <v>0</v>
      </c>
      <c r="V44" s="362">
        <f t="shared" si="10"/>
        <v>0</v>
      </c>
      <c r="W44" s="362">
        <f t="shared" si="10"/>
        <v>0</v>
      </c>
      <c r="X44" s="362">
        <f t="shared" si="10"/>
        <v>0</v>
      </c>
      <c r="Y44" s="362">
        <f t="shared" si="10"/>
        <v>0</v>
      </c>
      <c r="Z44" s="365">
        <f t="shared" si="10"/>
        <v>0</v>
      </c>
      <c r="AA44" s="366">
        <f t="shared" si="10"/>
        <v>0</v>
      </c>
      <c r="AB44" s="368">
        <f t="shared" si="8"/>
        <v>0</v>
      </c>
      <c r="AC44" s="338"/>
      <c r="AD44" s="338"/>
      <c r="AE44" s="337"/>
      <c r="AF44" s="337"/>
      <c r="AG44" s="337"/>
    </row>
    <row r="45" ht="15.75" customHeight="1">
      <c r="A45" s="337"/>
      <c r="B45" s="337"/>
      <c r="C45" s="337"/>
      <c r="D45" s="337"/>
      <c r="E45" s="337"/>
      <c r="F45" s="340" t="s">
        <v>82</v>
      </c>
      <c r="G45" s="362">
        <f t="shared" ref="G45:AA45" si="11">COUNTIF(G7:G35,"n")</f>
        <v>10</v>
      </c>
      <c r="H45" s="362">
        <f t="shared" si="11"/>
        <v>10</v>
      </c>
      <c r="I45" s="363">
        <f t="shared" si="11"/>
        <v>9</v>
      </c>
      <c r="J45" s="364">
        <f t="shared" si="11"/>
        <v>10</v>
      </c>
      <c r="K45" s="362">
        <f t="shared" si="11"/>
        <v>10</v>
      </c>
      <c r="L45" s="365">
        <f t="shared" si="11"/>
        <v>10</v>
      </c>
      <c r="M45" s="366">
        <f t="shared" si="11"/>
        <v>6</v>
      </c>
      <c r="N45" s="362">
        <f t="shared" si="11"/>
        <v>6</v>
      </c>
      <c r="O45" s="362">
        <f t="shared" si="11"/>
        <v>6</v>
      </c>
      <c r="P45" s="362">
        <f t="shared" si="11"/>
        <v>5</v>
      </c>
      <c r="Q45" s="362">
        <f t="shared" si="11"/>
        <v>5</v>
      </c>
      <c r="R45" s="362">
        <f t="shared" si="11"/>
        <v>5</v>
      </c>
      <c r="S45" s="367">
        <f t="shared" si="11"/>
        <v>5</v>
      </c>
      <c r="T45" s="366">
        <f t="shared" si="11"/>
        <v>6</v>
      </c>
      <c r="U45" s="362">
        <f t="shared" si="11"/>
        <v>6</v>
      </c>
      <c r="V45" s="362">
        <f t="shared" si="11"/>
        <v>6</v>
      </c>
      <c r="W45" s="362">
        <f t="shared" si="11"/>
        <v>5</v>
      </c>
      <c r="X45" s="362">
        <f t="shared" si="11"/>
        <v>5</v>
      </c>
      <c r="Y45" s="362">
        <f t="shared" si="11"/>
        <v>5</v>
      </c>
      <c r="Z45" s="365">
        <f t="shared" si="11"/>
        <v>3</v>
      </c>
      <c r="AA45" s="366">
        <f t="shared" si="11"/>
        <v>0</v>
      </c>
      <c r="AB45" s="368">
        <f t="shared" si="8"/>
        <v>94</v>
      </c>
      <c r="AC45" s="338"/>
      <c r="AD45" s="338"/>
      <c r="AE45" s="337"/>
      <c r="AF45" s="337"/>
      <c r="AG45" s="337"/>
    </row>
    <row r="46" ht="15.75" customHeight="1">
      <c r="A46" s="337"/>
      <c r="B46" s="337"/>
      <c r="C46" s="337"/>
      <c r="D46" s="337"/>
      <c r="E46" s="337"/>
      <c r="F46" s="340" t="s">
        <v>481</v>
      </c>
      <c r="G46" s="362">
        <f t="shared" ref="G46:AA46" si="12">G41-sum(G42:G45)</f>
        <v>17</v>
      </c>
      <c r="H46" s="362">
        <f t="shared" si="12"/>
        <v>17</v>
      </c>
      <c r="I46" s="363">
        <f t="shared" si="12"/>
        <v>18</v>
      </c>
      <c r="J46" s="364">
        <f t="shared" si="12"/>
        <v>17</v>
      </c>
      <c r="K46" s="362">
        <f t="shared" si="12"/>
        <v>17</v>
      </c>
      <c r="L46" s="365">
        <f t="shared" si="12"/>
        <v>17</v>
      </c>
      <c r="M46" s="366">
        <f t="shared" si="12"/>
        <v>21</v>
      </c>
      <c r="N46" s="362">
        <f t="shared" si="12"/>
        <v>21</v>
      </c>
      <c r="O46" s="362">
        <f t="shared" si="12"/>
        <v>21</v>
      </c>
      <c r="P46" s="362">
        <f t="shared" si="12"/>
        <v>22</v>
      </c>
      <c r="Q46" s="362">
        <f t="shared" si="12"/>
        <v>22</v>
      </c>
      <c r="R46" s="362">
        <f t="shared" si="12"/>
        <v>22</v>
      </c>
      <c r="S46" s="367">
        <f t="shared" si="12"/>
        <v>22</v>
      </c>
      <c r="T46" s="366">
        <f t="shared" si="12"/>
        <v>21</v>
      </c>
      <c r="U46" s="362">
        <f t="shared" si="12"/>
        <v>21</v>
      </c>
      <c r="V46" s="362">
        <f t="shared" si="12"/>
        <v>21</v>
      </c>
      <c r="W46" s="362">
        <f t="shared" si="12"/>
        <v>22</v>
      </c>
      <c r="X46" s="362">
        <f t="shared" si="12"/>
        <v>22</v>
      </c>
      <c r="Y46" s="362">
        <f t="shared" si="12"/>
        <v>22</v>
      </c>
      <c r="Z46" s="365">
        <f t="shared" si="12"/>
        <v>24</v>
      </c>
      <c r="AA46" s="366">
        <f t="shared" si="12"/>
        <v>27</v>
      </c>
      <c r="AB46" s="368">
        <f t="shared" si="8"/>
        <v>365</v>
      </c>
      <c r="AC46" s="338"/>
      <c r="AD46" s="338"/>
      <c r="AE46" s="337"/>
      <c r="AF46" s="337"/>
      <c r="AG46" s="337"/>
    </row>
    <row r="47" ht="15.75" customHeight="1">
      <c r="A47" s="337"/>
      <c r="B47" s="337"/>
      <c r="C47" s="337"/>
      <c r="D47" s="337"/>
      <c r="E47" s="337"/>
      <c r="F47" s="337"/>
      <c r="G47" s="338"/>
      <c r="H47" s="338"/>
      <c r="I47" s="338"/>
      <c r="J47" s="338"/>
      <c r="K47" s="338"/>
      <c r="L47" s="338"/>
      <c r="M47" s="338"/>
      <c r="N47" s="338"/>
      <c r="O47" s="338"/>
      <c r="P47" s="338"/>
      <c r="Q47" s="338"/>
      <c r="R47" s="338"/>
      <c r="S47" s="338"/>
      <c r="T47" s="338"/>
      <c r="U47" s="338"/>
      <c r="V47" s="338"/>
      <c r="W47" s="338"/>
      <c r="X47" s="338"/>
      <c r="Y47" s="338"/>
      <c r="Z47" s="338"/>
      <c r="AA47" s="338"/>
      <c r="AB47" s="338"/>
      <c r="AC47" s="338"/>
      <c r="AD47" s="338"/>
      <c r="AE47" s="337"/>
      <c r="AF47" s="337"/>
      <c r="AG47" s="337"/>
    </row>
    <row r="48" ht="15.75" customHeight="1">
      <c r="A48" s="337"/>
      <c r="B48" s="337"/>
      <c r="C48" s="337"/>
      <c r="D48" s="337"/>
      <c r="E48" s="337"/>
      <c r="F48" s="337"/>
      <c r="G48" s="338"/>
      <c r="H48" s="338"/>
      <c r="I48" s="338"/>
      <c r="J48" s="338"/>
      <c r="K48" s="338"/>
      <c r="L48" s="338"/>
      <c r="M48" s="338"/>
      <c r="N48" s="338"/>
      <c r="O48" s="338"/>
      <c r="P48" s="338"/>
      <c r="Q48" s="338"/>
      <c r="R48" s="338"/>
      <c r="S48" s="338"/>
      <c r="T48" s="338"/>
      <c r="U48" s="338"/>
      <c r="V48" s="338"/>
      <c r="W48" s="338"/>
      <c r="X48" s="338"/>
      <c r="Y48" s="338"/>
      <c r="Z48" s="338"/>
      <c r="AA48" s="338"/>
      <c r="AB48" s="338"/>
      <c r="AC48" s="338"/>
      <c r="AD48" s="338"/>
      <c r="AE48" s="337"/>
      <c r="AF48" s="337"/>
      <c r="AG48" s="337"/>
    </row>
  </sheetData>
  <mergeCells count="23">
    <mergeCell ref="G3:I3"/>
    <mergeCell ref="J3:L3"/>
    <mergeCell ref="A6:F6"/>
    <mergeCell ref="A29:F29"/>
    <mergeCell ref="G37:I37"/>
    <mergeCell ref="J37:L37"/>
    <mergeCell ref="A2:A5"/>
    <mergeCell ref="B2:B5"/>
    <mergeCell ref="C2:C5"/>
    <mergeCell ref="D2:D5"/>
    <mergeCell ref="E2:E5"/>
    <mergeCell ref="F2:F5"/>
    <mergeCell ref="G2:L2"/>
    <mergeCell ref="AE29:AG29"/>
    <mergeCell ref="M37:S37"/>
    <mergeCell ref="T37:Z37"/>
    <mergeCell ref="M2:Z2"/>
    <mergeCell ref="AE2:AE6"/>
    <mergeCell ref="AF2:AF6"/>
    <mergeCell ref="AG2:AG6"/>
    <mergeCell ref="M3:S3"/>
    <mergeCell ref="T3:Z3"/>
    <mergeCell ref="AB3:AD3"/>
  </mergeCells>
  <conditionalFormatting sqref="T9:T11 W9:W11 X9:X17 Y9">
    <cfRule type="cellIs" dxfId="0" priority="1" operator="equal">
      <formula>"n"</formula>
    </cfRule>
  </conditionalFormatting>
  <conditionalFormatting sqref="T9:T11 W9:W11 X9:X17 Y9">
    <cfRule type="cellIs" dxfId="2" priority="2" operator="equal">
      <formula>"f"</formula>
    </cfRule>
  </conditionalFormatting>
  <conditionalFormatting sqref="J9:K11 J15:J25 K15:K20">
    <cfRule type="cellIs" dxfId="4" priority="3" operator="equal">
      <formula>"n"</formula>
    </cfRule>
  </conditionalFormatting>
  <conditionalFormatting sqref="J9:K11 J15:J25 K15:K20">
    <cfRule type="cellIs" dxfId="5" priority="4" operator="equal">
      <formula>"b"</formula>
    </cfRule>
  </conditionalFormatting>
  <conditionalFormatting sqref="G4:J4 Q4 W4:Z4">
    <cfRule type="colorScale" priority="5">
      <colorScale>
        <cfvo type="min"/>
        <cfvo type="max"/>
        <color rgb="FF57BB8A"/>
        <color rgb="FFFFFFFF"/>
      </colorScale>
    </cfRule>
  </conditionalFormatting>
  <conditionalFormatting sqref="G1:AA35 C15 AB35:AG35">
    <cfRule type="cellIs" dxfId="6" priority="6" operator="equal">
      <formula>"p"</formula>
    </cfRule>
  </conditionalFormatting>
  <conditionalFormatting sqref="G1:AA35 C15 AB35:AG35">
    <cfRule type="cellIs" dxfId="7" priority="7" operator="equal">
      <formula>"f"</formula>
    </cfRule>
  </conditionalFormatting>
  <conditionalFormatting sqref="G1:AA35 C15 AB35:AG35">
    <cfRule type="cellIs" dxfId="8" priority="8" operator="equal">
      <formula>"n"</formula>
    </cfRule>
  </conditionalFormatting>
  <conditionalFormatting sqref="G1:AA35 C15 AB35:AG35">
    <cfRule type="cellIs" dxfId="9" priority="9" operator="equal">
      <formula>"b"</formula>
    </cfRule>
  </conditionalFormatting>
  <conditionalFormatting sqref="G6:Z6 U30:U34 V30:V31 W30:W34 V33:V34">
    <cfRule type="cellIs" dxfId="6" priority="10" operator="equal">
      <formula>"완료"</formula>
    </cfRule>
  </conditionalFormatting>
  <conditionalFormatting sqref="G6:Z6 U30:U34 V30:V31 W30:W34 V33:V34">
    <cfRule type="cellIs" dxfId="7" priority="11" operator="equal">
      <formula>"이슈있음"</formula>
    </cfRule>
  </conditionalFormatting>
  <conditionalFormatting sqref="A1">
    <cfRule type="notContainsBlanks" dxfId="3" priority="12">
      <formula>LEN(TRIM(A1))&gt;0</formula>
    </cfRule>
  </conditionalFormatting>
  <dataValidations>
    <dataValidation type="list" allowBlank="1" sqref="G6:Z6">
      <formula1>"완료,이슈있음"</formula1>
    </dataValidation>
    <dataValidation type="list" allowBlank="1" sqref="AC7:AC34">
      <formula1>"app,A,I,pc,Win,Mac,Web,moWeb,pcWeb,Wear,Watch,-"</formula1>
    </dataValidation>
    <dataValidation type="list" allowBlank="1" showErrorMessage="1" sqref="AB7:AB34">
      <formula1>"1,2,3,-"</formula1>
    </dataValidation>
  </dataValidations>
  <hyperlinks>
    <hyperlink r:id="rId2" ref="AF23"/>
    <hyperlink r:id="rId3" ref="F25"/>
    <hyperlink r:id="rId4" ref="F26"/>
    <hyperlink r:id="rId5" ref="AF26"/>
    <hyperlink r:id="rId6" location="/app/600/build/315677" ref="F27"/>
    <hyperlink r:id="rId7" ref="F28"/>
    <hyperlink r:id="rId8" ref="A29"/>
    <hyperlink r:id="rId9" ref="AE30"/>
  </hyperlinks>
  <drawing r:id="rId10"/>
  <legacy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9.0" topLeftCell="A30" activePane="bottomLeft" state="frozen"/>
      <selection activeCell="B31" sqref="B31" pane="bottomLeft"/>
    </sheetView>
  </sheetViews>
  <sheetFormatPr customHeight="1" defaultColWidth="12.63" defaultRowHeight="15.0" outlineLevelRow="1"/>
  <cols>
    <col customWidth="1" min="1" max="1" width="1.38"/>
    <col customWidth="1" min="2" max="2" width="7.88"/>
    <col customWidth="1" min="3" max="3" width="17.38"/>
    <col customWidth="1" min="4" max="4" width="10.13"/>
    <col customWidth="1" min="5" max="5" width="10.25"/>
    <col customWidth="1" min="6" max="7" width="10.63"/>
    <col customWidth="1" min="8" max="8" width="7.88"/>
    <col customWidth="1" min="9" max="14" width="6.25"/>
    <col customWidth="1" min="15" max="15" width="29.75"/>
    <col customWidth="1" min="16" max="16" width="2.38"/>
  </cols>
  <sheetData>
    <row r="1">
      <c r="A1" s="14"/>
      <c r="B1" s="369" t="s">
        <v>482</v>
      </c>
      <c r="C1" s="370"/>
      <c r="D1" s="370"/>
      <c r="E1" s="370"/>
      <c r="F1" s="370"/>
      <c r="G1" s="370"/>
      <c r="H1" s="370"/>
      <c r="I1" s="370"/>
      <c r="J1" s="370"/>
      <c r="K1" s="370"/>
      <c r="L1" s="370"/>
      <c r="M1" s="370"/>
      <c r="N1" s="370"/>
      <c r="O1" s="370"/>
      <c r="P1" s="371"/>
      <c r="Q1" s="372"/>
      <c r="R1" s="372"/>
      <c r="S1" s="373"/>
      <c r="T1" s="372"/>
      <c r="U1" s="372"/>
      <c r="V1" s="372"/>
      <c r="W1" s="372"/>
      <c r="X1" s="372"/>
      <c r="Y1" s="372"/>
      <c r="Z1" s="372"/>
      <c r="AA1" s="372"/>
      <c r="AB1" s="372"/>
      <c r="AC1" s="372"/>
      <c r="AD1" s="372"/>
    </row>
    <row r="2" outlineLevel="1">
      <c r="A2" s="14"/>
      <c r="B2" s="374" t="s">
        <v>242</v>
      </c>
      <c r="C2" s="375" t="s">
        <v>483</v>
      </c>
      <c r="D2" s="375" t="s">
        <v>41</v>
      </c>
      <c r="E2" s="375" t="s">
        <v>484</v>
      </c>
      <c r="F2" s="375" t="s">
        <v>485</v>
      </c>
      <c r="G2" s="375" t="s">
        <v>486</v>
      </c>
      <c r="H2" s="375" t="s">
        <v>487</v>
      </c>
      <c r="I2" s="375" t="s">
        <v>488</v>
      </c>
      <c r="J2" s="375" t="s">
        <v>489</v>
      </c>
      <c r="K2" s="375" t="s">
        <v>490</v>
      </c>
      <c r="L2" s="375" t="s">
        <v>491</v>
      </c>
      <c r="M2" s="375" t="s">
        <v>492</v>
      </c>
      <c r="N2" s="376"/>
      <c r="O2" s="377" t="s">
        <v>4</v>
      </c>
      <c r="P2" s="371"/>
      <c r="Q2" s="378" t="s">
        <v>493</v>
      </c>
      <c r="R2" s="372"/>
      <c r="S2" s="373"/>
      <c r="T2" s="372"/>
      <c r="U2" s="372"/>
      <c r="V2" s="372"/>
      <c r="W2" s="372"/>
      <c r="X2" s="372"/>
      <c r="Y2" s="372"/>
      <c r="Z2" s="372"/>
      <c r="AA2" s="372"/>
      <c r="AB2" s="372"/>
      <c r="AC2" s="372"/>
      <c r="AD2" s="372"/>
    </row>
    <row r="3" outlineLevel="1">
      <c r="A3" s="379"/>
      <c r="B3" s="380" t="str">
        <f>IFERROR(VLOOKUP($E3, '입력값'!$B:$C, 2, FALSE),"")</f>
        <v>Android</v>
      </c>
      <c r="C3" s="381"/>
      <c r="D3" s="382">
        <v>6.0</v>
      </c>
      <c r="E3" s="5" t="s">
        <v>90</v>
      </c>
      <c r="F3" s="383">
        <f t="shared" ref="F3:F27" si="2">IF(H3-L3, (H3-L3-M3)/(H3-L3), 0)</f>
        <v>0</v>
      </c>
      <c r="G3" s="384">
        <f t="shared" ref="G3:G27" si="3">if((H3-L3-M3), I3/(H3-L3-M3), 0)</f>
        <v>0</v>
      </c>
      <c r="H3" s="385">
        <f t="shared" ref="H3:M3" si="1">IF(ISBLANK($C$3), SUMIFS(H$30:H632, $E$30:$E632, $E3, $D$30:$D632, $D3), SUMIFS(H$30:H632, $E$30:$E632, $E3, $D$30:$D632, $D3, $C$30:$C632, $C3))</f>
        <v>1810</v>
      </c>
      <c r="I3" s="386">
        <f t="shared" si="1"/>
        <v>0</v>
      </c>
      <c r="J3" s="386">
        <f t="shared" si="1"/>
        <v>0</v>
      </c>
      <c r="K3" s="386">
        <f t="shared" si="1"/>
        <v>0</v>
      </c>
      <c r="L3" s="386">
        <f t="shared" si="1"/>
        <v>74</v>
      </c>
      <c r="M3" s="386">
        <f t="shared" si="1"/>
        <v>1736</v>
      </c>
      <c r="N3" s="387"/>
      <c r="O3" s="388"/>
      <c r="P3" s="371"/>
      <c r="Q3" s="372"/>
      <c r="R3" s="372"/>
      <c r="S3" s="373"/>
      <c r="T3" s="372"/>
      <c r="U3" s="372"/>
      <c r="V3" s="372"/>
      <c r="W3" s="372"/>
      <c r="X3" s="372"/>
      <c r="Y3" s="372"/>
      <c r="Z3" s="372"/>
      <c r="AA3" s="372"/>
      <c r="AB3" s="372"/>
      <c r="AC3" s="372"/>
      <c r="AD3" s="372"/>
    </row>
    <row r="4" outlineLevel="1">
      <c r="A4" s="379"/>
      <c r="B4" s="389" t="str">
        <f>IFERROR(VLOOKUP($E4, '입력값'!$B:$C, 2, FALSE),"")</f>
        <v>Android</v>
      </c>
      <c r="C4" s="390" t="str">
        <f t="shared" ref="C4:C22" si="5">IF($C$3 = "{시트명 입력}", "", $C$3)</f>
        <v/>
      </c>
      <c r="D4" s="5">
        <v>6.0</v>
      </c>
      <c r="E4" s="5" t="s">
        <v>97</v>
      </c>
      <c r="F4" s="391">
        <f t="shared" si="2"/>
        <v>0</v>
      </c>
      <c r="G4" s="392">
        <f t="shared" si="3"/>
        <v>0</v>
      </c>
      <c r="H4" s="393">
        <f t="shared" ref="H4:M4" si="4">IF(ISBLANK($C$3), SUMIFS(H$30:H632, $E$30:$E632, $E4, $D$30:$D632, $D4), SUMIFS(H$30:H632, $E$30:$E632, $E4, $D$30:$D632, $D4, $C$30:$C632, $C4))</f>
        <v>2128</v>
      </c>
      <c r="I4" s="394">
        <f t="shared" si="4"/>
        <v>0</v>
      </c>
      <c r="J4" s="394">
        <f t="shared" si="4"/>
        <v>0</v>
      </c>
      <c r="K4" s="394">
        <f t="shared" si="4"/>
        <v>0</v>
      </c>
      <c r="L4" s="394">
        <f t="shared" si="4"/>
        <v>40</v>
      </c>
      <c r="M4" s="394">
        <f t="shared" si="4"/>
        <v>2088</v>
      </c>
      <c r="N4" s="395"/>
      <c r="O4" s="396"/>
      <c r="P4" s="371"/>
      <c r="Q4" s="372"/>
      <c r="R4" s="372"/>
      <c r="S4" s="373"/>
      <c r="T4" s="372"/>
      <c r="U4" s="372"/>
      <c r="V4" s="372"/>
      <c r="W4" s="372"/>
      <c r="X4" s="372"/>
      <c r="Y4" s="372"/>
      <c r="Z4" s="372"/>
      <c r="AA4" s="372"/>
      <c r="AB4" s="372"/>
      <c r="AC4" s="372"/>
      <c r="AD4" s="372"/>
    </row>
    <row r="5" outlineLevel="1">
      <c r="A5" s="379"/>
      <c r="B5" s="389" t="str">
        <f>IFERROR(VLOOKUP($E5, '입력값'!$B:$C, 2, FALSE),"")</f>
        <v>iOS</v>
      </c>
      <c r="C5" s="390" t="str">
        <f t="shared" si="5"/>
        <v/>
      </c>
      <c r="D5" s="5">
        <v>6.0</v>
      </c>
      <c r="E5" s="5" t="s">
        <v>109</v>
      </c>
      <c r="F5" s="391">
        <f t="shared" si="2"/>
        <v>0</v>
      </c>
      <c r="G5" s="392">
        <f t="shared" si="3"/>
        <v>0</v>
      </c>
      <c r="H5" s="393">
        <f t="shared" ref="H5:M5" si="6">IF(ISBLANK($C$3), SUMIFS(H$30:H632, $E$30:$E632, $E5, $D$30:$D632, $D5), SUMIFS(H$30:H632, $E$30:$E632, $E5, $D$30:$D632, $D5, $C$30:$C632, $C5))</f>
        <v>1810</v>
      </c>
      <c r="I5" s="394">
        <f t="shared" si="6"/>
        <v>0</v>
      </c>
      <c r="J5" s="394">
        <f t="shared" si="6"/>
        <v>0</v>
      </c>
      <c r="K5" s="394">
        <f t="shared" si="6"/>
        <v>0</v>
      </c>
      <c r="L5" s="394">
        <f t="shared" si="6"/>
        <v>67</v>
      </c>
      <c r="M5" s="394">
        <f t="shared" si="6"/>
        <v>1743</v>
      </c>
      <c r="N5" s="395"/>
      <c r="O5" s="396"/>
      <c r="P5" s="371"/>
      <c r="Q5" s="372"/>
      <c r="R5" s="372"/>
      <c r="S5" s="373"/>
      <c r="T5" s="372"/>
      <c r="U5" s="372"/>
      <c r="V5" s="372"/>
      <c r="W5" s="372"/>
      <c r="X5" s="372"/>
      <c r="Y5" s="372"/>
      <c r="Z5" s="372"/>
      <c r="AA5" s="372"/>
      <c r="AB5" s="372"/>
      <c r="AC5" s="372"/>
      <c r="AD5" s="372"/>
    </row>
    <row r="6" outlineLevel="1">
      <c r="A6" s="379"/>
      <c r="B6" s="389" t="str">
        <f>IFERROR(VLOOKUP($E6, '입력값'!$B:$C, 2, FALSE),"")</f>
        <v>iOS</v>
      </c>
      <c r="C6" s="390" t="str">
        <f t="shared" si="5"/>
        <v/>
      </c>
      <c r="D6" s="5">
        <v>6.0</v>
      </c>
      <c r="E6" s="5" t="s">
        <v>105</v>
      </c>
      <c r="F6" s="391">
        <f t="shared" si="2"/>
        <v>0</v>
      </c>
      <c r="G6" s="392">
        <f t="shared" si="3"/>
        <v>0</v>
      </c>
      <c r="H6" s="393">
        <f t="shared" ref="H6:M6" si="7">IF(ISBLANK($C$3), SUMIFS(H$30:H632, $E$30:$E632, $E6, $D$30:$D632, $D6), SUMIFS(H$30:H632, $E$30:$E632, $E6, $D$30:$D632, $D6, $C$30:$C632, $C6))</f>
        <v>2128</v>
      </c>
      <c r="I6" s="394">
        <f t="shared" si="7"/>
        <v>0</v>
      </c>
      <c r="J6" s="394">
        <f t="shared" si="7"/>
        <v>0</v>
      </c>
      <c r="K6" s="394">
        <f t="shared" si="7"/>
        <v>0</v>
      </c>
      <c r="L6" s="394">
        <f t="shared" si="7"/>
        <v>39</v>
      </c>
      <c r="M6" s="394">
        <f t="shared" si="7"/>
        <v>2089</v>
      </c>
      <c r="N6" s="395"/>
      <c r="O6" s="396"/>
      <c r="P6" s="371"/>
      <c r="Q6" s="372"/>
      <c r="R6" s="372"/>
      <c r="S6" s="397"/>
      <c r="T6" s="372"/>
      <c r="U6" s="372"/>
      <c r="V6" s="372"/>
      <c r="W6" s="372"/>
      <c r="X6" s="372"/>
      <c r="Y6" s="372"/>
      <c r="Z6" s="372"/>
      <c r="AA6" s="372"/>
      <c r="AB6" s="372"/>
      <c r="AC6" s="372"/>
      <c r="AD6" s="372"/>
    </row>
    <row r="7" hidden="1" outlineLevel="1">
      <c r="A7" s="379"/>
      <c r="B7" s="389" t="str">
        <f>IFERROR(VLOOKUP($E7, '입력값'!$B:$C, 2, FALSE),"")</f>
        <v/>
      </c>
      <c r="C7" s="390" t="str">
        <f t="shared" si="5"/>
        <v/>
      </c>
      <c r="D7" s="5"/>
      <c r="E7" s="5"/>
      <c r="F7" s="391">
        <f t="shared" si="2"/>
        <v>0</v>
      </c>
      <c r="G7" s="392">
        <f t="shared" si="3"/>
        <v>0</v>
      </c>
      <c r="H7" s="393">
        <f t="shared" ref="H7:M7" si="8">IF(ISBLANK($C$3), SUMIFS(H$30:H632, $E$30:$E632, $E7, $D$30:$D632, $D7), SUMIFS(H$30:H632, $E$30:$E632, $E7, $D$30:$D632, $D7, $C$30:$C632, $C7))</f>
        <v>0</v>
      </c>
      <c r="I7" s="394">
        <f t="shared" si="8"/>
        <v>0</v>
      </c>
      <c r="J7" s="394">
        <f t="shared" si="8"/>
        <v>0</v>
      </c>
      <c r="K7" s="394">
        <f t="shared" si="8"/>
        <v>0</v>
      </c>
      <c r="L7" s="394">
        <f t="shared" si="8"/>
        <v>0</v>
      </c>
      <c r="M7" s="394">
        <f t="shared" si="8"/>
        <v>0</v>
      </c>
      <c r="N7" s="395"/>
      <c r="O7" s="396"/>
      <c r="P7" s="371"/>
      <c r="Q7" s="372"/>
      <c r="R7" s="372"/>
      <c r="S7" s="397"/>
      <c r="T7" s="372"/>
      <c r="U7" s="372"/>
      <c r="V7" s="372"/>
      <c r="W7" s="372"/>
      <c r="X7" s="372"/>
      <c r="Y7" s="372"/>
      <c r="Z7" s="372"/>
      <c r="AA7" s="372"/>
      <c r="AB7" s="372"/>
      <c r="AC7" s="372"/>
      <c r="AD7" s="372"/>
    </row>
    <row r="8" hidden="1" outlineLevel="1">
      <c r="A8" s="379"/>
      <c r="B8" s="389" t="str">
        <f>IFERROR(VLOOKUP($E8, '입력값'!$B:$C, 2, FALSE),"")</f>
        <v/>
      </c>
      <c r="C8" s="390" t="str">
        <f t="shared" si="5"/>
        <v/>
      </c>
      <c r="D8" s="5"/>
      <c r="E8" s="5"/>
      <c r="F8" s="391">
        <f t="shared" si="2"/>
        <v>0</v>
      </c>
      <c r="G8" s="392">
        <f t="shared" si="3"/>
        <v>0</v>
      </c>
      <c r="H8" s="393">
        <f t="shared" ref="H8:M8" si="9">IF(ISBLANK($C$3), SUMIFS(H$30:H632, $E$30:$E632, $E8, $D$30:$D632, $D8), SUMIFS(H$30:H632, $E$30:$E632, $E8, $D$30:$D632, $D8, $C$30:$C632, $C8))</f>
        <v>0</v>
      </c>
      <c r="I8" s="394">
        <f t="shared" si="9"/>
        <v>0</v>
      </c>
      <c r="J8" s="394">
        <f t="shared" si="9"/>
        <v>0</v>
      </c>
      <c r="K8" s="394">
        <f t="shared" si="9"/>
        <v>0</v>
      </c>
      <c r="L8" s="394">
        <f t="shared" si="9"/>
        <v>0</v>
      </c>
      <c r="M8" s="394">
        <f t="shared" si="9"/>
        <v>0</v>
      </c>
      <c r="N8" s="395"/>
      <c r="O8" s="396"/>
      <c r="P8" s="371"/>
      <c r="Q8" s="372"/>
      <c r="R8" s="372"/>
      <c r="S8" s="397"/>
      <c r="T8" s="372"/>
      <c r="U8" s="372"/>
      <c r="V8" s="372"/>
      <c r="W8" s="372"/>
      <c r="X8" s="372"/>
      <c r="Y8" s="372"/>
      <c r="Z8" s="372"/>
      <c r="AA8" s="372"/>
      <c r="AB8" s="372"/>
      <c r="AC8" s="372"/>
      <c r="AD8" s="372"/>
    </row>
    <row r="9" hidden="1" outlineLevel="1">
      <c r="A9" s="379"/>
      <c r="B9" s="389" t="str">
        <f>IFERROR(VLOOKUP($E9, '입력값'!$B:$C, 2, FALSE),"")</f>
        <v/>
      </c>
      <c r="C9" s="390" t="str">
        <f t="shared" si="5"/>
        <v/>
      </c>
      <c r="D9" s="5"/>
      <c r="E9" s="5"/>
      <c r="F9" s="391">
        <f t="shared" si="2"/>
        <v>0</v>
      </c>
      <c r="G9" s="392">
        <f t="shared" si="3"/>
        <v>0</v>
      </c>
      <c r="H9" s="393">
        <f t="shared" ref="H9:M9" si="10">IF(ISBLANK($C$3), SUMIFS(H$30:H632, $E$30:$E632, $E9, $D$30:$D632, $D9), SUMIFS(H$30:H632, $E$30:$E632, $E9, $D$30:$D632, $D9, $C$30:$C632, $C9))</f>
        <v>0</v>
      </c>
      <c r="I9" s="394">
        <f t="shared" si="10"/>
        <v>0</v>
      </c>
      <c r="J9" s="394">
        <f t="shared" si="10"/>
        <v>0</v>
      </c>
      <c r="K9" s="394">
        <f t="shared" si="10"/>
        <v>0</v>
      </c>
      <c r="L9" s="394">
        <f t="shared" si="10"/>
        <v>0</v>
      </c>
      <c r="M9" s="394">
        <f t="shared" si="10"/>
        <v>0</v>
      </c>
      <c r="N9" s="395"/>
      <c r="O9" s="396"/>
      <c r="P9" s="371"/>
      <c r="Q9" s="372"/>
      <c r="R9" s="372"/>
      <c r="S9" s="397"/>
      <c r="T9" s="372"/>
      <c r="U9" s="372"/>
      <c r="V9" s="372"/>
      <c r="W9" s="372"/>
      <c r="X9" s="372"/>
      <c r="Y9" s="372"/>
      <c r="Z9" s="372"/>
      <c r="AA9" s="372"/>
      <c r="AB9" s="372"/>
      <c r="AC9" s="372"/>
      <c r="AD9" s="372"/>
    </row>
    <row r="10" hidden="1" outlineLevel="1">
      <c r="A10" s="379"/>
      <c r="B10" s="389" t="str">
        <f>IFERROR(VLOOKUP($E10, '입력값'!$B:$C, 2, FALSE),"")</f>
        <v/>
      </c>
      <c r="C10" s="390" t="str">
        <f t="shared" si="5"/>
        <v/>
      </c>
      <c r="D10" s="5"/>
      <c r="E10" s="5"/>
      <c r="F10" s="391">
        <f t="shared" si="2"/>
        <v>0</v>
      </c>
      <c r="G10" s="392">
        <f t="shared" si="3"/>
        <v>0</v>
      </c>
      <c r="H10" s="393">
        <f t="shared" ref="H10:M10" si="11">IF(ISBLANK($C$3), SUMIFS(H$30:H632, $E$30:$E632, $E10, $D$30:$D632, $D10), SUMIFS(H$30:H632, $E$30:$E632, $E10, $D$30:$D632, $D10, $C$30:$C632, $C10))</f>
        <v>0</v>
      </c>
      <c r="I10" s="394">
        <f t="shared" si="11"/>
        <v>0</v>
      </c>
      <c r="J10" s="394">
        <f t="shared" si="11"/>
        <v>0</v>
      </c>
      <c r="K10" s="394">
        <f t="shared" si="11"/>
        <v>0</v>
      </c>
      <c r="L10" s="394">
        <f t="shared" si="11"/>
        <v>0</v>
      </c>
      <c r="M10" s="394">
        <f t="shared" si="11"/>
        <v>0</v>
      </c>
      <c r="N10" s="395"/>
      <c r="O10" s="396"/>
      <c r="P10" s="371"/>
      <c r="Q10" s="372"/>
      <c r="R10" s="372"/>
      <c r="S10" s="397"/>
      <c r="T10" s="372"/>
      <c r="U10" s="372"/>
      <c r="V10" s="372"/>
      <c r="W10" s="372"/>
      <c r="X10" s="372"/>
      <c r="Y10" s="372"/>
      <c r="Z10" s="372"/>
      <c r="AA10" s="372"/>
      <c r="AB10" s="372"/>
      <c r="AC10" s="372"/>
      <c r="AD10" s="372"/>
    </row>
    <row r="11" hidden="1" outlineLevel="1">
      <c r="A11" s="379"/>
      <c r="B11" s="389" t="str">
        <f>IFERROR(VLOOKUP($E11, '입력값'!$B:$C, 2, FALSE),"")</f>
        <v/>
      </c>
      <c r="C11" s="390" t="str">
        <f t="shared" si="5"/>
        <v/>
      </c>
      <c r="D11" s="5"/>
      <c r="E11" s="5"/>
      <c r="F11" s="391">
        <f t="shared" si="2"/>
        <v>0</v>
      </c>
      <c r="G11" s="392">
        <f t="shared" si="3"/>
        <v>0</v>
      </c>
      <c r="H11" s="393">
        <f t="shared" ref="H11:M11" si="12">IF(ISBLANK($C$3), SUMIFS(H$30:H632, $E$30:$E632, $E11, $D$30:$D632, $D11), SUMIFS(H$30:H632, $E$30:$E632, $E11, $D$30:$D632, $D11, $C$30:$C632, $C11))</f>
        <v>0</v>
      </c>
      <c r="I11" s="394">
        <f t="shared" si="12"/>
        <v>0</v>
      </c>
      <c r="J11" s="394">
        <f t="shared" si="12"/>
        <v>0</v>
      </c>
      <c r="K11" s="394">
        <f t="shared" si="12"/>
        <v>0</v>
      </c>
      <c r="L11" s="394">
        <f t="shared" si="12"/>
        <v>0</v>
      </c>
      <c r="M11" s="394">
        <f t="shared" si="12"/>
        <v>0</v>
      </c>
      <c r="N11" s="395"/>
      <c r="O11" s="396"/>
      <c r="P11" s="371"/>
      <c r="Q11" s="372"/>
      <c r="R11" s="372"/>
      <c r="S11" s="373"/>
      <c r="T11" s="372"/>
      <c r="U11" s="372"/>
      <c r="V11" s="372"/>
      <c r="W11" s="372"/>
      <c r="X11" s="372"/>
      <c r="Y11" s="372"/>
      <c r="Z11" s="372"/>
      <c r="AA11" s="372"/>
      <c r="AB11" s="372"/>
      <c r="AC11" s="372"/>
      <c r="AD11" s="372"/>
    </row>
    <row r="12" hidden="1" outlineLevel="1">
      <c r="A12" s="379"/>
      <c r="B12" s="389" t="str">
        <f>IFERROR(VLOOKUP($E12, '입력값'!$B:$C, 2, FALSE),"")</f>
        <v/>
      </c>
      <c r="C12" s="390" t="str">
        <f t="shared" si="5"/>
        <v/>
      </c>
      <c r="D12" s="5"/>
      <c r="E12" s="5"/>
      <c r="F12" s="391">
        <f t="shared" si="2"/>
        <v>0</v>
      </c>
      <c r="G12" s="392">
        <f t="shared" si="3"/>
        <v>0</v>
      </c>
      <c r="H12" s="393">
        <f t="shared" ref="H12:M12" si="13">IF(ISBLANK($C$3), SUMIFS(H$30:H632, $E$30:$E632, $E12, $D$30:$D632, $D12), SUMIFS(H$30:H632, $E$30:$E632, $E12, $D$30:$D632, $D12, $C$30:$C632, $C12))</f>
        <v>0</v>
      </c>
      <c r="I12" s="394">
        <f t="shared" si="13"/>
        <v>0</v>
      </c>
      <c r="J12" s="394">
        <f t="shared" si="13"/>
        <v>0</v>
      </c>
      <c r="K12" s="394">
        <f t="shared" si="13"/>
        <v>0</v>
      </c>
      <c r="L12" s="394">
        <f t="shared" si="13"/>
        <v>0</v>
      </c>
      <c r="M12" s="394">
        <f t="shared" si="13"/>
        <v>0</v>
      </c>
      <c r="N12" s="395"/>
      <c r="O12" s="396"/>
      <c r="P12" s="371"/>
      <c r="Q12" s="372"/>
      <c r="R12" s="372"/>
      <c r="S12" s="373"/>
      <c r="T12" s="372"/>
      <c r="U12" s="372"/>
      <c r="V12" s="372"/>
      <c r="W12" s="372"/>
      <c r="X12" s="372"/>
      <c r="Y12" s="372"/>
      <c r="Z12" s="372"/>
      <c r="AA12" s="372"/>
      <c r="AB12" s="372"/>
      <c r="AC12" s="372"/>
      <c r="AD12" s="372"/>
    </row>
    <row r="13" hidden="1" outlineLevel="1">
      <c r="A13" s="379"/>
      <c r="B13" s="389" t="str">
        <f>IFERROR(VLOOKUP($E13, '입력값'!$B:$C, 2, FALSE),"")</f>
        <v/>
      </c>
      <c r="C13" s="390" t="str">
        <f t="shared" si="5"/>
        <v/>
      </c>
      <c r="D13" s="5"/>
      <c r="E13" s="5"/>
      <c r="F13" s="391">
        <f t="shared" si="2"/>
        <v>0</v>
      </c>
      <c r="G13" s="392">
        <f t="shared" si="3"/>
        <v>0</v>
      </c>
      <c r="H13" s="393">
        <f t="shared" ref="H13:M13" si="14">IF(ISBLANK($C$3), SUMIFS(H$30:H632, $E$30:$E632, $E13, $D$30:$D632, $D13), SUMIFS(H$30:H632, $E$30:$E632, $E13, $D$30:$D632, $D13, $C$30:$C632, $C13))</f>
        <v>0</v>
      </c>
      <c r="I13" s="394">
        <f t="shared" si="14"/>
        <v>0</v>
      </c>
      <c r="J13" s="394">
        <f t="shared" si="14"/>
        <v>0</v>
      </c>
      <c r="K13" s="394">
        <f t="shared" si="14"/>
        <v>0</v>
      </c>
      <c r="L13" s="394">
        <f t="shared" si="14"/>
        <v>0</v>
      </c>
      <c r="M13" s="394">
        <f t="shared" si="14"/>
        <v>0</v>
      </c>
      <c r="N13" s="395"/>
      <c r="O13" s="396"/>
      <c r="P13" s="371"/>
      <c r="Q13" s="372"/>
      <c r="R13" s="372"/>
      <c r="S13" s="373"/>
      <c r="T13" s="372"/>
      <c r="U13" s="372"/>
      <c r="V13" s="372"/>
      <c r="W13" s="372"/>
      <c r="X13" s="372"/>
      <c r="Y13" s="372"/>
      <c r="Z13" s="372"/>
      <c r="AA13" s="372"/>
      <c r="AB13" s="372"/>
      <c r="AC13" s="372"/>
      <c r="AD13" s="372"/>
    </row>
    <row r="14" hidden="1" outlineLevel="1">
      <c r="A14" s="379"/>
      <c r="B14" s="389" t="str">
        <f>IFERROR(VLOOKUP($E14, '입력값'!$B:$C, 2, FALSE),"")</f>
        <v/>
      </c>
      <c r="C14" s="390" t="str">
        <f t="shared" si="5"/>
        <v/>
      </c>
      <c r="D14" s="5"/>
      <c r="E14" s="5"/>
      <c r="F14" s="391">
        <f t="shared" si="2"/>
        <v>0</v>
      </c>
      <c r="G14" s="392">
        <f t="shared" si="3"/>
        <v>0</v>
      </c>
      <c r="H14" s="393">
        <f t="shared" ref="H14:M14" si="15">IF(ISBLANK($C$3), SUMIFS(H$30:H632, $E$30:$E632, $E14, $D$30:$D632, $D14), SUMIFS(H$30:H632, $E$30:$E632, $E14, $D$30:$D632, $D14, $C$30:$C632, $C14))</f>
        <v>0</v>
      </c>
      <c r="I14" s="394">
        <f t="shared" si="15"/>
        <v>0</v>
      </c>
      <c r="J14" s="394">
        <f t="shared" si="15"/>
        <v>0</v>
      </c>
      <c r="K14" s="394">
        <f t="shared" si="15"/>
        <v>0</v>
      </c>
      <c r="L14" s="394">
        <f t="shared" si="15"/>
        <v>0</v>
      </c>
      <c r="M14" s="394">
        <f t="shared" si="15"/>
        <v>0</v>
      </c>
      <c r="N14" s="395"/>
      <c r="O14" s="396"/>
      <c r="P14" s="371"/>
      <c r="Q14" s="372"/>
      <c r="R14" s="372"/>
      <c r="S14" s="373"/>
      <c r="T14" s="372"/>
      <c r="U14" s="372"/>
      <c r="V14" s="372"/>
      <c r="W14" s="372"/>
      <c r="X14" s="372"/>
      <c r="Y14" s="372"/>
      <c r="Z14" s="372"/>
      <c r="AA14" s="372"/>
      <c r="AB14" s="372"/>
      <c r="AC14" s="372"/>
      <c r="AD14" s="372"/>
    </row>
    <row r="15" hidden="1" outlineLevel="1">
      <c r="A15" s="379"/>
      <c r="B15" s="389" t="str">
        <f>IFERROR(VLOOKUP($E15, '입력값'!$B:$C, 2, FALSE),"")</f>
        <v/>
      </c>
      <c r="C15" s="390" t="str">
        <f t="shared" si="5"/>
        <v/>
      </c>
      <c r="D15" s="5"/>
      <c r="E15" s="5"/>
      <c r="F15" s="391">
        <f t="shared" si="2"/>
        <v>0</v>
      </c>
      <c r="G15" s="392">
        <f t="shared" si="3"/>
        <v>0</v>
      </c>
      <c r="H15" s="393">
        <f t="shared" ref="H15:M15" si="16">IF(ISBLANK($C$3), SUMIFS(H$30:H632, $E$30:$E632, $E15, $D$30:$D632, $D15), SUMIFS(H$30:H632, $E$30:$E632, $E15, $D$30:$D632, $D15, $C$30:$C632, $C15))</f>
        <v>0</v>
      </c>
      <c r="I15" s="394">
        <f t="shared" si="16"/>
        <v>0</v>
      </c>
      <c r="J15" s="394">
        <f t="shared" si="16"/>
        <v>0</v>
      </c>
      <c r="K15" s="394">
        <f t="shared" si="16"/>
        <v>0</v>
      </c>
      <c r="L15" s="394">
        <f t="shared" si="16"/>
        <v>0</v>
      </c>
      <c r="M15" s="394">
        <f t="shared" si="16"/>
        <v>0</v>
      </c>
      <c r="N15" s="395"/>
      <c r="O15" s="396"/>
      <c r="P15" s="371"/>
      <c r="Q15" s="372"/>
      <c r="R15" s="372"/>
      <c r="S15" s="373"/>
      <c r="T15" s="372"/>
      <c r="U15" s="372"/>
      <c r="V15" s="372"/>
      <c r="W15" s="372"/>
      <c r="X15" s="372"/>
      <c r="Y15" s="372"/>
      <c r="Z15" s="372"/>
      <c r="AA15" s="372"/>
      <c r="AB15" s="372"/>
      <c r="AC15" s="372"/>
      <c r="AD15" s="372"/>
    </row>
    <row r="16" hidden="1" outlineLevel="1">
      <c r="A16" s="379"/>
      <c r="B16" s="389" t="str">
        <f>IFERROR(VLOOKUP($E16, '입력값'!$B:$C, 2, FALSE),"")</f>
        <v/>
      </c>
      <c r="C16" s="390" t="str">
        <f t="shared" si="5"/>
        <v/>
      </c>
      <c r="D16" s="5"/>
      <c r="E16" s="5"/>
      <c r="F16" s="391">
        <f t="shared" si="2"/>
        <v>0</v>
      </c>
      <c r="G16" s="392">
        <f t="shared" si="3"/>
        <v>0</v>
      </c>
      <c r="H16" s="393">
        <f t="shared" ref="H16:M16" si="17">IF(ISBLANK($C$3), SUMIFS(H$30:H632, $E$30:$E632, $E16, $D$30:$D632, $D16), SUMIFS(H$30:H632, $E$30:$E632, $E16, $D$30:$D632, $D16, $C$30:$C632, $C16))</f>
        <v>0</v>
      </c>
      <c r="I16" s="394">
        <f t="shared" si="17"/>
        <v>0</v>
      </c>
      <c r="J16" s="394">
        <f t="shared" si="17"/>
        <v>0</v>
      </c>
      <c r="K16" s="394">
        <f t="shared" si="17"/>
        <v>0</v>
      </c>
      <c r="L16" s="394">
        <f t="shared" si="17"/>
        <v>0</v>
      </c>
      <c r="M16" s="394">
        <f t="shared" si="17"/>
        <v>0</v>
      </c>
      <c r="N16" s="395"/>
      <c r="O16" s="396"/>
      <c r="P16" s="371"/>
      <c r="Q16" s="372"/>
      <c r="R16" s="372"/>
      <c r="S16" s="373"/>
      <c r="T16" s="372"/>
      <c r="U16" s="372"/>
      <c r="V16" s="372"/>
      <c r="W16" s="372"/>
      <c r="X16" s="372"/>
      <c r="Y16" s="372"/>
      <c r="Z16" s="372"/>
      <c r="AA16" s="372"/>
      <c r="AB16" s="372"/>
      <c r="AC16" s="372"/>
      <c r="AD16" s="372"/>
    </row>
    <row r="17" hidden="1" outlineLevel="1">
      <c r="A17" s="379"/>
      <c r="B17" s="389" t="str">
        <f>IFERROR(VLOOKUP($E17, '입력값'!$B:$C, 2, FALSE),"")</f>
        <v/>
      </c>
      <c r="C17" s="390" t="str">
        <f t="shared" si="5"/>
        <v/>
      </c>
      <c r="D17" s="5"/>
      <c r="E17" s="5"/>
      <c r="F17" s="391">
        <f t="shared" si="2"/>
        <v>0</v>
      </c>
      <c r="G17" s="392">
        <f t="shared" si="3"/>
        <v>0</v>
      </c>
      <c r="H17" s="393">
        <f t="shared" ref="H17:M17" si="18">IF(ISBLANK($C$3), SUMIFS(H$30:H632, $E$30:$E632, $E17, $D$30:$D632, $D17), SUMIFS(H$30:H632, $E$30:$E632, $E17, $D$30:$D632, $D17, $C$30:$C632, $C17))</f>
        <v>0</v>
      </c>
      <c r="I17" s="394">
        <f t="shared" si="18"/>
        <v>0</v>
      </c>
      <c r="J17" s="394">
        <f t="shared" si="18"/>
        <v>0</v>
      </c>
      <c r="K17" s="394">
        <f t="shared" si="18"/>
        <v>0</v>
      </c>
      <c r="L17" s="394">
        <f t="shared" si="18"/>
        <v>0</v>
      </c>
      <c r="M17" s="394">
        <f t="shared" si="18"/>
        <v>0</v>
      </c>
      <c r="N17" s="395"/>
      <c r="O17" s="396"/>
      <c r="P17" s="371"/>
      <c r="Q17" s="372"/>
      <c r="R17" s="372"/>
      <c r="S17" s="373"/>
      <c r="T17" s="372"/>
      <c r="U17" s="372"/>
      <c r="V17" s="372"/>
      <c r="W17" s="372"/>
      <c r="X17" s="372"/>
      <c r="Y17" s="372"/>
      <c r="Z17" s="372"/>
      <c r="AA17" s="372"/>
      <c r="AB17" s="372"/>
      <c r="AC17" s="372"/>
      <c r="AD17" s="372"/>
    </row>
    <row r="18" hidden="1" outlineLevel="1">
      <c r="A18" s="379"/>
      <c r="B18" s="389" t="str">
        <f>IFERROR(VLOOKUP($E18, '입력값'!$B:$C, 2, FALSE),"")</f>
        <v/>
      </c>
      <c r="C18" s="390" t="str">
        <f t="shared" si="5"/>
        <v/>
      </c>
      <c r="D18" s="5"/>
      <c r="E18" s="5"/>
      <c r="F18" s="391">
        <f t="shared" si="2"/>
        <v>0</v>
      </c>
      <c r="G18" s="392">
        <f t="shared" si="3"/>
        <v>0</v>
      </c>
      <c r="H18" s="393">
        <f t="shared" ref="H18:M18" si="19">IF(ISBLANK($C$3), SUMIFS(H$30:H632, $E$30:$E632, $E18, $D$30:$D632, $D18), SUMIFS(H$30:H632, $E$30:$E632, $E18, $D$30:$D632, $D18, $C$30:$C632, $C18))</f>
        <v>0</v>
      </c>
      <c r="I18" s="394">
        <f t="shared" si="19"/>
        <v>0</v>
      </c>
      <c r="J18" s="394">
        <f t="shared" si="19"/>
        <v>0</v>
      </c>
      <c r="K18" s="394">
        <f t="shared" si="19"/>
        <v>0</v>
      </c>
      <c r="L18" s="394">
        <f t="shared" si="19"/>
        <v>0</v>
      </c>
      <c r="M18" s="394">
        <f t="shared" si="19"/>
        <v>0</v>
      </c>
      <c r="N18" s="398"/>
      <c r="O18" s="399"/>
      <c r="P18" s="371"/>
      <c r="Q18" s="372"/>
      <c r="R18" s="372"/>
      <c r="S18" s="373"/>
      <c r="T18" s="372"/>
      <c r="U18" s="372"/>
      <c r="V18" s="372"/>
      <c r="W18" s="372"/>
      <c r="X18" s="372"/>
      <c r="Y18" s="372"/>
      <c r="Z18" s="372"/>
      <c r="AA18" s="372"/>
      <c r="AB18" s="372"/>
      <c r="AC18" s="372"/>
      <c r="AD18" s="372"/>
    </row>
    <row r="19" hidden="1" outlineLevel="1">
      <c r="A19" s="379"/>
      <c r="B19" s="389" t="str">
        <f>IFERROR(VLOOKUP($E19, '입력값'!$B:$C, 2, FALSE),"")</f>
        <v/>
      </c>
      <c r="C19" s="390" t="str">
        <f t="shared" si="5"/>
        <v/>
      </c>
      <c r="D19" s="5"/>
      <c r="E19" s="5"/>
      <c r="F19" s="391">
        <f t="shared" si="2"/>
        <v>0</v>
      </c>
      <c r="G19" s="392">
        <f t="shared" si="3"/>
        <v>0</v>
      </c>
      <c r="H19" s="393">
        <f t="shared" ref="H19:M19" si="20">IF(ISBLANK($C$3), SUMIFS(H$30:H632, $E$30:$E632, $E19, $D$30:$D632, $D19), SUMIFS(H$30:H632, $E$30:$E632, $E19, $D$30:$D632, $D19, $C$30:$C632, $C19))</f>
        <v>0</v>
      </c>
      <c r="I19" s="394">
        <f t="shared" si="20"/>
        <v>0</v>
      </c>
      <c r="J19" s="394">
        <f t="shared" si="20"/>
        <v>0</v>
      </c>
      <c r="K19" s="394">
        <f t="shared" si="20"/>
        <v>0</v>
      </c>
      <c r="L19" s="394">
        <f t="shared" si="20"/>
        <v>0</v>
      </c>
      <c r="M19" s="394">
        <f t="shared" si="20"/>
        <v>0</v>
      </c>
      <c r="N19" s="398"/>
      <c r="O19" s="399"/>
      <c r="P19" s="371"/>
      <c r="Q19" s="372"/>
      <c r="R19" s="372"/>
      <c r="S19" s="373"/>
      <c r="T19" s="372"/>
      <c r="U19" s="372"/>
      <c r="V19" s="372"/>
      <c r="W19" s="372"/>
      <c r="X19" s="372"/>
      <c r="Y19" s="372"/>
      <c r="Z19" s="372"/>
      <c r="AA19" s="372"/>
      <c r="AB19" s="372"/>
      <c r="AC19" s="372"/>
      <c r="AD19" s="372"/>
    </row>
    <row r="20" hidden="1" outlineLevel="1">
      <c r="A20" s="379"/>
      <c r="B20" s="389" t="str">
        <f>IFERROR(VLOOKUP($E20, '입력값'!$B:$C, 2, FALSE),"")</f>
        <v/>
      </c>
      <c r="C20" s="390" t="str">
        <f t="shared" si="5"/>
        <v/>
      </c>
      <c r="D20" s="5"/>
      <c r="E20" s="5"/>
      <c r="F20" s="391">
        <f t="shared" si="2"/>
        <v>0</v>
      </c>
      <c r="G20" s="392">
        <f t="shared" si="3"/>
        <v>0</v>
      </c>
      <c r="H20" s="393">
        <f t="shared" ref="H20:M20" si="21">IF(ISBLANK($C$3), SUMIFS(H$30:H632, $E$30:$E632, $E20, $D$30:$D632, $D20), SUMIFS(H$30:H632, $E$30:$E632, $E20, $D$30:$D632, $D20, $C$30:$C632, $C20))</f>
        <v>0</v>
      </c>
      <c r="I20" s="394">
        <f t="shared" si="21"/>
        <v>0</v>
      </c>
      <c r="J20" s="394">
        <f t="shared" si="21"/>
        <v>0</v>
      </c>
      <c r="K20" s="394">
        <f t="shared" si="21"/>
        <v>0</v>
      </c>
      <c r="L20" s="394">
        <f t="shared" si="21"/>
        <v>0</v>
      </c>
      <c r="M20" s="394">
        <f t="shared" si="21"/>
        <v>0</v>
      </c>
      <c r="N20" s="398"/>
      <c r="O20" s="399"/>
      <c r="P20" s="371"/>
      <c r="Q20" s="372"/>
      <c r="R20" s="372"/>
      <c r="S20" s="373"/>
      <c r="T20" s="372"/>
      <c r="U20" s="372"/>
      <c r="V20" s="372"/>
      <c r="W20" s="372"/>
      <c r="X20" s="372"/>
      <c r="Y20" s="372"/>
      <c r="Z20" s="372"/>
      <c r="AA20" s="372"/>
      <c r="AB20" s="372"/>
      <c r="AC20" s="372"/>
      <c r="AD20" s="372"/>
    </row>
    <row r="21" hidden="1" outlineLevel="1">
      <c r="A21" s="379"/>
      <c r="B21" s="389" t="str">
        <f>IFERROR(VLOOKUP($E21, '입력값'!$B:$C, 2, FALSE),"")</f>
        <v/>
      </c>
      <c r="C21" s="390" t="str">
        <f t="shared" si="5"/>
        <v/>
      </c>
      <c r="D21" s="5"/>
      <c r="E21" s="5"/>
      <c r="F21" s="391">
        <f t="shared" si="2"/>
        <v>0</v>
      </c>
      <c r="G21" s="392">
        <f t="shared" si="3"/>
        <v>0</v>
      </c>
      <c r="H21" s="393">
        <f t="shared" ref="H21:M21" si="22">IF(ISBLANK($C$3), SUMIFS(H$30:H632, $E$30:$E632, $E21, $D$30:$D632, $D21), SUMIFS(H$30:H632, $E$30:$E632, $E21, $D$30:$D632, $D21, $C$30:$C632, $C21))</f>
        <v>0</v>
      </c>
      <c r="I21" s="394">
        <f t="shared" si="22"/>
        <v>0</v>
      </c>
      <c r="J21" s="394">
        <f t="shared" si="22"/>
        <v>0</v>
      </c>
      <c r="K21" s="394">
        <f t="shared" si="22"/>
        <v>0</v>
      </c>
      <c r="L21" s="394">
        <f t="shared" si="22"/>
        <v>0</v>
      </c>
      <c r="M21" s="394">
        <f t="shared" si="22"/>
        <v>0</v>
      </c>
      <c r="N21" s="398"/>
      <c r="O21" s="399"/>
      <c r="P21" s="371"/>
      <c r="Q21" s="372"/>
      <c r="R21" s="372"/>
      <c r="S21" s="373"/>
      <c r="T21" s="372"/>
      <c r="U21" s="372"/>
      <c r="V21" s="372"/>
      <c r="W21" s="372"/>
      <c r="X21" s="372"/>
      <c r="Y21" s="372"/>
      <c r="Z21" s="372"/>
      <c r="AA21" s="372"/>
      <c r="AB21" s="372"/>
      <c r="AC21" s="372"/>
      <c r="AD21" s="372"/>
    </row>
    <row r="22" hidden="1" outlineLevel="1">
      <c r="A22" s="379"/>
      <c r="B22" s="400" t="str">
        <f>IFERROR(VLOOKUP($E22, '입력값'!$B:$C, 2, FALSE),"")</f>
        <v/>
      </c>
      <c r="C22" s="401" t="str">
        <f t="shared" si="5"/>
        <v/>
      </c>
      <c r="D22" s="402"/>
      <c r="E22" s="402"/>
      <c r="F22" s="403">
        <f t="shared" si="2"/>
        <v>0</v>
      </c>
      <c r="G22" s="404">
        <f t="shared" si="3"/>
        <v>0</v>
      </c>
      <c r="H22" s="405">
        <f t="shared" ref="H22:M22" si="23">IF(ISBLANK($C$3), SUMIFS(H$30:H632, $E$30:$E632, $E22, $D$30:$D632, $D22), SUMIFS(H$30:H632, $E$30:$E632, $E22, $D$30:$D632, $D22, $C$30:$C632, $C22))</f>
        <v>0</v>
      </c>
      <c r="I22" s="406">
        <f t="shared" si="23"/>
        <v>0</v>
      </c>
      <c r="J22" s="406">
        <f t="shared" si="23"/>
        <v>0</v>
      </c>
      <c r="K22" s="406">
        <f t="shared" si="23"/>
        <v>0</v>
      </c>
      <c r="L22" s="406">
        <f t="shared" si="23"/>
        <v>0</v>
      </c>
      <c r="M22" s="406">
        <f t="shared" si="23"/>
        <v>0</v>
      </c>
      <c r="N22" s="407"/>
      <c r="O22" s="408"/>
      <c r="P22" s="371"/>
      <c r="Q22" s="372"/>
      <c r="R22" s="372"/>
      <c r="S22" s="373"/>
      <c r="T22" s="372"/>
      <c r="U22" s="372"/>
      <c r="V22" s="372"/>
      <c r="W22" s="372"/>
      <c r="X22" s="372"/>
      <c r="Y22" s="372"/>
      <c r="Z22" s="372"/>
      <c r="AA22" s="372"/>
      <c r="AB22" s="372"/>
      <c r="AC22" s="372"/>
      <c r="AD22" s="372"/>
    </row>
    <row r="23" outlineLevel="1">
      <c r="A23" s="379"/>
      <c r="B23" s="409" t="s">
        <v>494</v>
      </c>
      <c r="C23" s="410" t="str">
        <f t="shared" ref="C23:C26" si="25">E23 &amp; (IF(ISBLANK(D23), " (통합)", " (" &amp; D23 &amp; "차)"))</f>
        <v>Android (6차)</v>
      </c>
      <c r="D23" s="411">
        <v>6.0</v>
      </c>
      <c r="E23" s="411" t="s">
        <v>53</v>
      </c>
      <c r="F23" s="412">
        <f t="shared" si="2"/>
        <v>0</v>
      </c>
      <c r="G23" s="413">
        <f t="shared" si="3"/>
        <v>0</v>
      </c>
      <c r="H23" s="414">
        <f t="shared" ref="H23:M23" si="24">IF(ISBLANK($D23), SUMIFS(H$3:H$22, $B$3:$B$22, $E23), SUMIFS(H$3:H$22, $D$3:$D$22, $D23, $B$3:$B$22, $E23))</f>
        <v>3938</v>
      </c>
      <c r="I23" s="414">
        <f t="shared" si="24"/>
        <v>0</v>
      </c>
      <c r="J23" s="414">
        <f t="shared" si="24"/>
        <v>0</v>
      </c>
      <c r="K23" s="414">
        <f t="shared" si="24"/>
        <v>0</v>
      </c>
      <c r="L23" s="414">
        <f t="shared" si="24"/>
        <v>114</v>
      </c>
      <c r="M23" s="414">
        <f t="shared" si="24"/>
        <v>3824</v>
      </c>
      <c r="N23" s="415"/>
      <c r="O23" s="416"/>
      <c r="P23" s="371"/>
      <c r="Q23" s="372"/>
      <c r="R23" s="372"/>
      <c r="S23" s="373"/>
      <c r="T23" s="372"/>
      <c r="U23" s="372"/>
      <c r="V23" s="372"/>
      <c r="W23" s="372"/>
      <c r="X23" s="372"/>
      <c r="Y23" s="372"/>
      <c r="Z23" s="372"/>
      <c r="AA23" s="372"/>
      <c r="AB23" s="372"/>
      <c r="AC23" s="372"/>
      <c r="AD23" s="372"/>
    </row>
    <row r="24" outlineLevel="1">
      <c r="A24" s="379"/>
      <c r="B24" s="417"/>
      <c r="C24" s="418" t="str">
        <f t="shared" si="25"/>
        <v>iOS (6차)</v>
      </c>
      <c r="D24" s="402">
        <v>6.0</v>
      </c>
      <c r="E24" s="402" t="s">
        <v>66</v>
      </c>
      <c r="F24" s="419">
        <f t="shared" si="2"/>
        <v>0</v>
      </c>
      <c r="G24" s="420">
        <f t="shared" si="3"/>
        <v>0</v>
      </c>
      <c r="H24" s="421">
        <f t="shared" ref="H24:M24" si="26">IF(ISBLANK($D24), SUMIFS(H$3:H$22, $B$3:$B$22, $E24), SUMIFS(H$3:H$22, $D$3:$D$22, $D24, $B$3:$B$22, $E24))</f>
        <v>3938</v>
      </c>
      <c r="I24" s="421">
        <f t="shared" si="26"/>
        <v>0</v>
      </c>
      <c r="J24" s="421">
        <f t="shared" si="26"/>
        <v>0</v>
      </c>
      <c r="K24" s="421">
        <f t="shared" si="26"/>
        <v>0</v>
      </c>
      <c r="L24" s="421">
        <f t="shared" si="26"/>
        <v>106</v>
      </c>
      <c r="M24" s="421">
        <f t="shared" si="26"/>
        <v>3832</v>
      </c>
      <c r="N24" s="422"/>
      <c r="O24" s="408"/>
      <c r="P24" s="371"/>
      <c r="Q24" s="372"/>
      <c r="R24" s="372"/>
      <c r="S24" s="373"/>
      <c r="T24" s="372"/>
      <c r="U24" s="372"/>
      <c r="V24" s="372"/>
      <c r="W24" s="372"/>
      <c r="X24" s="372"/>
      <c r="Y24" s="372"/>
      <c r="Z24" s="372"/>
      <c r="AA24" s="372"/>
      <c r="AB24" s="372"/>
      <c r="AC24" s="372"/>
      <c r="AD24" s="372"/>
    </row>
    <row r="25" hidden="1" outlineLevel="1">
      <c r="A25" s="379"/>
      <c r="B25" s="417"/>
      <c r="C25" s="423" t="str">
        <f t="shared" si="25"/>
        <v>Windows (통합)</v>
      </c>
      <c r="D25" s="424"/>
      <c r="E25" s="424" t="s">
        <v>87</v>
      </c>
      <c r="F25" s="425">
        <f t="shared" si="2"/>
        <v>0</v>
      </c>
      <c r="G25" s="426">
        <f t="shared" si="3"/>
        <v>0</v>
      </c>
      <c r="H25" s="427">
        <f t="shared" ref="H25:M25" si="27">IF(ISBLANK($D25), SUMIFS(H$3:H$22, $B$3:$B$22, $E25), SUMIFS(H$3:H$22, $D$3:$D$22, $D25, $B$3:$B$22, $E25))</f>
        <v>0</v>
      </c>
      <c r="I25" s="427">
        <f t="shared" si="27"/>
        <v>0</v>
      </c>
      <c r="J25" s="427">
        <f t="shared" si="27"/>
        <v>0</v>
      </c>
      <c r="K25" s="427">
        <f t="shared" si="27"/>
        <v>0</v>
      </c>
      <c r="L25" s="427">
        <f t="shared" si="27"/>
        <v>0</v>
      </c>
      <c r="M25" s="427">
        <f t="shared" si="27"/>
        <v>0</v>
      </c>
      <c r="N25" s="428"/>
      <c r="O25" s="429"/>
      <c r="P25" s="371"/>
      <c r="Q25" s="372"/>
      <c r="R25" s="372"/>
      <c r="S25" s="373"/>
      <c r="T25" s="372"/>
      <c r="U25" s="372"/>
      <c r="V25" s="372"/>
      <c r="W25" s="372"/>
      <c r="X25" s="372"/>
      <c r="Y25" s="372"/>
      <c r="Z25" s="372"/>
      <c r="AA25" s="372"/>
      <c r="AB25" s="372"/>
      <c r="AC25" s="372"/>
      <c r="AD25" s="372"/>
    </row>
    <row r="26" hidden="1" outlineLevel="1">
      <c r="A26" s="379"/>
      <c r="B26" s="430"/>
      <c r="C26" s="418" t="str">
        <f t="shared" si="25"/>
        <v>macOS (통합)</v>
      </c>
      <c r="D26" s="402"/>
      <c r="E26" s="402" t="s">
        <v>93</v>
      </c>
      <c r="F26" s="419">
        <f t="shared" si="2"/>
        <v>0</v>
      </c>
      <c r="G26" s="420">
        <f t="shared" si="3"/>
        <v>0</v>
      </c>
      <c r="H26" s="421">
        <f t="shared" ref="H26:M26" si="28">IF(ISBLANK($D26), SUMIFS(H$3:H$22, $B$3:$B$22, $E26), SUMIFS(H$3:H$22, $D$3:$D$22, $D26, $B$3:$B$22, $E26))</f>
        <v>0</v>
      </c>
      <c r="I26" s="421">
        <f t="shared" si="28"/>
        <v>0</v>
      </c>
      <c r="J26" s="421">
        <f t="shared" si="28"/>
        <v>0</v>
      </c>
      <c r="K26" s="421">
        <f t="shared" si="28"/>
        <v>0</v>
      </c>
      <c r="L26" s="421">
        <f t="shared" si="28"/>
        <v>0</v>
      </c>
      <c r="M26" s="421">
        <f t="shared" si="28"/>
        <v>0</v>
      </c>
      <c r="N26" s="422"/>
      <c r="O26" s="408"/>
      <c r="P26" s="371"/>
      <c r="Q26" s="372"/>
      <c r="R26" s="372"/>
      <c r="S26" s="373"/>
      <c r="T26" s="372"/>
      <c r="U26" s="372"/>
      <c r="V26" s="372"/>
      <c r="W26" s="372"/>
      <c r="X26" s="372"/>
      <c r="Y26" s="372"/>
      <c r="Z26" s="372"/>
      <c r="AA26" s="372"/>
      <c r="AB26" s="372"/>
      <c r="AC26" s="372"/>
      <c r="AD26" s="372"/>
    </row>
    <row r="27" outlineLevel="1">
      <c r="A27" s="379"/>
      <c r="B27" s="431" t="s">
        <v>495</v>
      </c>
      <c r="C27" s="432" t="s">
        <v>496</v>
      </c>
      <c r="D27" s="433" t="s">
        <v>94</v>
      </c>
      <c r="E27" s="433" t="s">
        <v>94</v>
      </c>
      <c r="F27" s="434">
        <f t="shared" si="2"/>
        <v>0</v>
      </c>
      <c r="G27" s="435">
        <f t="shared" si="3"/>
        <v>0</v>
      </c>
      <c r="H27" s="433">
        <f t="shared" ref="H27:M27" si="29">SUM(H3:H22)</f>
        <v>7876</v>
      </c>
      <c r="I27" s="433">
        <f t="shared" si="29"/>
        <v>0</v>
      </c>
      <c r="J27" s="433">
        <f t="shared" si="29"/>
        <v>0</v>
      </c>
      <c r="K27" s="433">
        <f t="shared" si="29"/>
        <v>0</v>
      </c>
      <c r="L27" s="433">
        <f t="shared" si="29"/>
        <v>220</v>
      </c>
      <c r="M27" s="433">
        <f t="shared" si="29"/>
        <v>7656</v>
      </c>
      <c r="N27" s="436"/>
      <c r="O27" s="437"/>
      <c r="P27" s="371"/>
      <c r="Q27" s="372"/>
      <c r="R27" s="372"/>
      <c r="S27" s="373"/>
      <c r="T27" s="372"/>
      <c r="U27" s="372"/>
      <c r="V27" s="372"/>
      <c r="W27" s="372"/>
      <c r="X27" s="372"/>
      <c r="Y27" s="372"/>
      <c r="Z27" s="372"/>
      <c r="AA27" s="372"/>
      <c r="AB27" s="372"/>
      <c r="AC27" s="372"/>
      <c r="AD27" s="372"/>
    </row>
    <row r="28">
      <c r="A28" s="14"/>
      <c r="B28" s="438" t="s">
        <v>497</v>
      </c>
      <c r="C28" s="439"/>
      <c r="D28" s="439"/>
      <c r="E28" s="439"/>
      <c r="F28" s="439"/>
      <c r="G28" s="439"/>
      <c r="H28" s="439"/>
      <c r="I28" s="439"/>
      <c r="J28" s="439"/>
      <c r="K28" s="439"/>
      <c r="L28" s="439"/>
      <c r="M28" s="439"/>
      <c r="N28" s="439" t="s">
        <v>498</v>
      </c>
      <c r="O28" s="440"/>
      <c r="P28" s="371"/>
      <c r="Q28" s="441"/>
      <c r="R28" s="372"/>
      <c r="S28" s="373"/>
      <c r="T28" s="372"/>
      <c r="U28" s="372"/>
      <c r="V28" s="372"/>
      <c r="W28" s="372"/>
      <c r="X28" s="372"/>
      <c r="Y28" s="372"/>
      <c r="Z28" s="372"/>
      <c r="AA28" s="372"/>
      <c r="AB28" s="372"/>
      <c r="AC28" s="372"/>
      <c r="AD28" s="372"/>
    </row>
    <row r="29">
      <c r="A29" s="14"/>
      <c r="B29" s="442" t="s">
        <v>32</v>
      </c>
      <c r="C29" s="443" t="s">
        <v>499</v>
      </c>
      <c r="D29" s="443" t="s">
        <v>41</v>
      </c>
      <c r="E29" s="443" t="s">
        <v>484</v>
      </c>
      <c r="F29" s="443" t="s">
        <v>485</v>
      </c>
      <c r="G29" s="443" t="s">
        <v>486</v>
      </c>
      <c r="H29" s="443" t="s">
        <v>487</v>
      </c>
      <c r="I29" s="443" t="s">
        <v>488</v>
      </c>
      <c r="J29" s="443" t="s">
        <v>489</v>
      </c>
      <c r="K29" s="443" t="s">
        <v>490</v>
      </c>
      <c r="L29" s="443" t="s">
        <v>491</v>
      </c>
      <c r="M29" s="443" t="s">
        <v>492</v>
      </c>
      <c r="N29" s="444"/>
      <c r="O29" s="445" t="s">
        <v>4</v>
      </c>
      <c r="P29" s="371"/>
      <c r="Q29" s="378" t="s">
        <v>500</v>
      </c>
      <c r="R29" s="372"/>
      <c r="S29" s="373"/>
      <c r="T29" s="372"/>
      <c r="U29" s="372"/>
      <c r="V29" s="372"/>
      <c r="W29" s="372"/>
      <c r="X29" s="372"/>
      <c r="Y29" s="372"/>
      <c r="Z29" s="372"/>
      <c r="AA29" s="372"/>
      <c r="AB29" s="372"/>
      <c r="AC29" s="372"/>
      <c r="AD29" s="372"/>
    </row>
    <row r="30">
      <c r="A30" s="379"/>
      <c r="B30" s="446">
        <v>1.0</v>
      </c>
      <c r="C30" s="447" t="s">
        <v>501</v>
      </c>
      <c r="D30" s="448">
        <f>'1.가입'!$H$668</f>
        <v>6</v>
      </c>
      <c r="E30" s="448" t="str">
        <f>'1.가입'!$H$669</f>
        <v>a16</v>
      </c>
      <c r="F30" s="449">
        <f>'1.가입'!$H$672</f>
        <v>0</v>
      </c>
      <c r="G30" s="449">
        <f>'1.가입'!$H$673</f>
        <v>0</v>
      </c>
      <c r="H30" s="450">
        <f>'1.가입'!$H$674</f>
        <v>102</v>
      </c>
      <c r="I30" s="450">
        <f>'1.가입'!$H$675</f>
        <v>0</v>
      </c>
      <c r="J30" s="450">
        <f>'1.가입'!$H$676</f>
        <v>0</v>
      </c>
      <c r="K30" s="450">
        <f>'1.가입'!$H$677</f>
        <v>0</v>
      </c>
      <c r="L30" s="450">
        <f>'1.가입'!$H$678</f>
        <v>4</v>
      </c>
      <c r="M30" s="450">
        <f>'1.가입'!$H$679</f>
        <v>98</v>
      </c>
      <c r="N30" s="451">
        <f t="array" ref="N30">INDIRECT("'" &amp; C30 &amp; "'!$AG$1")</f>
        <v>0</v>
      </c>
      <c r="O30" s="452"/>
      <c r="P30" s="453"/>
      <c r="Q30" s="372"/>
      <c r="R30" s="372"/>
      <c r="S30" s="373"/>
      <c r="T30" s="372"/>
      <c r="U30" s="372"/>
      <c r="V30" s="372"/>
      <c r="W30" s="372"/>
      <c r="X30" s="372"/>
      <c r="Y30" s="372"/>
      <c r="Z30" s="372"/>
      <c r="AA30" s="372"/>
      <c r="AB30" s="372"/>
      <c r="AC30" s="372"/>
      <c r="AD30" s="372"/>
    </row>
    <row r="31">
      <c r="A31" s="379"/>
      <c r="B31" s="454"/>
      <c r="C31" s="390" t="str">
        <f>IF(C30 = "{시트이름 입력}", "", C30)</f>
        <v>1.가입</v>
      </c>
      <c r="D31" s="4">
        <f>'1.가입'!$I$668</f>
        <v>6</v>
      </c>
      <c r="E31" s="4" t="str">
        <f>'1.가입'!$I$669</f>
        <v>i18</v>
      </c>
      <c r="F31" s="455">
        <f>'1.가입'!$I$672</f>
        <v>0</v>
      </c>
      <c r="G31" s="455">
        <f>'1.가입'!$I$673</f>
        <v>0</v>
      </c>
      <c r="H31" s="456">
        <f>'1.가입'!$I$674</f>
        <v>102</v>
      </c>
      <c r="I31" s="456">
        <f>'1.가입'!$I$675</f>
        <v>0</v>
      </c>
      <c r="J31" s="456">
        <f>'1.가입'!$I$676</f>
        <v>0</v>
      </c>
      <c r="K31" s="456">
        <f>'1.가입'!$I$677</f>
        <v>0</v>
      </c>
      <c r="L31" s="456">
        <f>'1.가입'!$I$678</f>
        <v>4</v>
      </c>
      <c r="M31" s="456">
        <f>'1.가입'!$I$679</f>
        <v>98</v>
      </c>
      <c r="N31" s="451"/>
      <c r="O31" s="457"/>
      <c r="P31" s="371"/>
      <c r="Q31" s="372"/>
      <c r="R31" s="372"/>
      <c r="S31" s="373"/>
      <c r="T31" s="372"/>
      <c r="U31" s="372"/>
      <c r="V31" s="372"/>
      <c r="W31" s="372"/>
      <c r="X31" s="372"/>
      <c r="Y31" s="372"/>
      <c r="Z31" s="372"/>
      <c r="AA31" s="372"/>
      <c r="AB31" s="372"/>
      <c r="AC31" s="372"/>
      <c r="AD31" s="372"/>
    </row>
    <row r="32">
      <c r="A32" s="379"/>
      <c r="B32" s="454"/>
      <c r="C32" s="390" t="str">
        <f>IF(C30 = "{시트이름 입력}", "", C30)</f>
        <v>1.가입</v>
      </c>
      <c r="D32" s="4" t="str">
        <f>'1.가입'!$J$668</f>
        <v/>
      </c>
      <c r="E32" s="4" t="str">
        <f>'1.가입'!$J$669</f>
        <v/>
      </c>
      <c r="F32" s="455" t="str">
        <f>'1.가입'!$J$672</f>
        <v/>
      </c>
      <c r="G32" s="455" t="str">
        <f>'1.가입'!$J$673</f>
        <v/>
      </c>
      <c r="H32" s="456" t="str">
        <f>'1.가입'!$J$674</f>
        <v/>
      </c>
      <c r="I32" s="456" t="str">
        <f>'1.가입'!$J$675</f>
        <v/>
      </c>
      <c r="J32" s="456" t="str">
        <f>'1.가입'!$J$676</f>
        <v/>
      </c>
      <c r="K32" s="456" t="str">
        <f>'1.가입'!$J$677</f>
        <v/>
      </c>
      <c r="L32" s="456" t="str">
        <f>'1.가입'!$J$678</f>
        <v/>
      </c>
      <c r="M32" s="456" t="str">
        <f>'1.가입'!$J$679</f>
        <v/>
      </c>
      <c r="N32" s="458"/>
      <c r="O32" s="459"/>
      <c r="P32" s="371"/>
      <c r="Q32" s="372"/>
      <c r="R32" s="372"/>
      <c r="S32" s="373"/>
      <c r="T32" s="372"/>
      <c r="U32" s="372"/>
      <c r="V32" s="372"/>
      <c r="W32" s="372"/>
      <c r="X32" s="372"/>
      <c r="Y32" s="372"/>
      <c r="Z32" s="372"/>
      <c r="AA32" s="372"/>
      <c r="AB32" s="372"/>
      <c r="AC32" s="372"/>
      <c r="AD32" s="372"/>
    </row>
    <row r="33">
      <c r="A33" s="379"/>
      <c r="B33" s="454"/>
      <c r="C33" s="390" t="str">
        <f>IF(C30 = "{시트이름 입력}", "", C30)</f>
        <v>1.가입</v>
      </c>
      <c r="D33" s="4" t="str">
        <f>'1.가입'!$K$668</f>
        <v/>
      </c>
      <c r="E33" s="4" t="str">
        <f>'1.가입'!$K$669</f>
        <v/>
      </c>
      <c r="F33" s="455" t="str">
        <f>'1.가입'!$K$672</f>
        <v/>
      </c>
      <c r="G33" s="455" t="str">
        <f>'1.가입'!$K$673</f>
        <v/>
      </c>
      <c r="H33" s="456" t="str">
        <f>'1.가입'!$K$674</f>
        <v/>
      </c>
      <c r="I33" s="456" t="str">
        <f>'1.가입'!$K$675</f>
        <v/>
      </c>
      <c r="J33" s="456" t="str">
        <f>'1.가입'!$K$676</f>
        <v/>
      </c>
      <c r="K33" s="456" t="str">
        <f>'1.가입'!$K$677</f>
        <v/>
      </c>
      <c r="L33" s="456" t="str">
        <f>'1.가입'!$K$678</f>
        <v/>
      </c>
      <c r="M33" s="456" t="str">
        <f>'1.가입'!$K$679</f>
        <v/>
      </c>
      <c r="N33" s="458"/>
      <c r="O33" s="459"/>
      <c r="P33" s="371"/>
      <c r="Q33" s="372"/>
      <c r="R33" s="372"/>
      <c r="S33" s="373"/>
      <c r="T33" s="372"/>
      <c r="U33" s="372"/>
      <c r="V33" s="372"/>
      <c r="W33" s="372"/>
      <c r="X33" s="372"/>
      <c r="Y33" s="372"/>
      <c r="Z33" s="372"/>
      <c r="AA33" s="372"/>
      <c r="AB33" s="372"/>
      <c r="AC33" s="372"/>
      <c r="AD33" s="372"/>
    </row>
    <row r="34">
      <c r="A34" s="379"/>
      <c r="B34" s="454"/>
      <c r="C34" s="390" t="str">
        <f>IF(C30 = "{시트이름 입력}", "", C30)</f>
        <v>1.가입</v>
      </c>
      <c r="D34" s="4" t="str">
        <f>'1.가입'!$L$668</f>
        <v/>
      </c>
      <c r="E34" s="4" t="str">
        <f>'1.가입'!$L$669</f>
        <v/>
      </c>
      <c r="F34" s="455">
        <f>'1.가입'!$L$672</f>
        <v>0</v>
      </c>
      <c r="G34" s="455">
        <f>'1.가입'!$L$673</f>
        <v>0</v>
      </c>
      <c r="H34" s="456">
        <f>'1.가입'!$L$674</f>
        <v>296</v>
      </c>
      <c r="I34" s="456">
        <f>'1.가입'!$L$675</f>
        <v>0</v>
      </c>
      <c r="J34" s="456">
        <f>'1.가입'!$L$676</f>
        <v>0</v>
      </c>
      <c r="K34" s="456">
        <f>'1.가입'!$L$677</f>
        <v>0</v>
      </c>
      <c r="L34" s="456">
        <f>'1.가입'!$L$678</f>
        <v>0</v>
      </c>
      <c r="M34" s="456">
        <f>'1.가입'!$L$679</f>
        <v>296</v>
      </c>
      <c r="N34" s="458"/>
      <c r="O34" s="459"/>
      <c r="P34" s="371"/>
      <c r="Q34" s="372"/>
      <c r="R34" s="372"/>
      <c r="S34" s="373"/>
      <c r="T34" s="372"/>
      <c r="U34" s="372"/>
      <c r="V34" s="372"/>
      <c r="W34" s="372"/>
      <c r="X34" s="372"/>
      <c r="Y34" s="372"/>
      <c r="Z34" s="372"/>
      <c r="AA34" s="372"/>
      <c r="AB34" s="372"/>
      <c r="AC34" s="372"/>
      <c r="AD34" s="372"/>
    </row>
    <row r="35">
      <c r="A35" s="379"/>
      <c r="B35" s="454"/>
      <c r="C35" s="390" t="str">
        <f>IF(C30 = "{시트이름 입력}", "", C30)</f>
        <v>1.가입</v>
      </c>
      <c r="D35" s="4" t="str">
        <f>'1.가입'!$M$668</f>
        <v/>
      </c>
      <c r="E35" s="4" t="str">
        <f>'1.가입'!$M$669</f>
        <v/>
      </c>
      <c r="F35" s="455">
        <f>'1.가입'!$M$672</f>
        <v>0</v>
      </c>
      <c r="G35" s="455">
        <f>'1.가입'!$M$673</f>
        <v>0</v>
      </c>
      <c r="H35" s="456">
        <f>'1.가입'!$M$674</f>
        <v>296</v>
      </c>
      <c r="I35" s="456">
        <f>'1.가입'!$M$675</f>
        <v>0</v>
      </c>
      <c r="J35" s="456">
        <f>'1.가입'!$M$676</f>
        <v>0</v>
      </c>
      <c r="K35" s="456">
        <f>'1.가입'!$M$677</f>
        <v>0</v>
      </c>
      <c r="L35" s="456">
        <f>'1.가입'!$M$678</f>
        <v>0</v>
      </c>
      <c r="M35" s="456">
        <f>'1.가입'!$M$679</f>
        <v>296</v>
      </c>
      <c r="N35" s="458"/>
      <c r="O35" s="459"/>
      <c r="P35" s="371"/>
      <c r="Q35" s="372"/>
      <c r="R35" s="372"/>
      <c r="S35" s="373"/>
      <c r="T35" s="372"/>
      <c r="U35" s="372"/>
      <c r="V35" s="372"/>
      <c r="W35" s="372"/>
      <c r="X35" s="372"/>
      <c r="Y35" s="372"/>
      <c r="Z35" s="372"/>
      <c r="AA35" s="372"/>
      <c r="AB35" s="372"/>
      <c r="AC35" s="372"/>
      <c r="AD35" s="372"/>
    </row>
    <row r="36">
      <c r="A36" s="379"/>
      <c r="B36" s="454"/>
      <c r="C36" s="390" t="str">
        <f>IF(C30 = "{시트이름 입력}", "", C30)</f>
        <v>1.가입</v>
      </c>
      <c r="D36" s="4" t="str">
        <f>'1.가입'!$N$668</f>
        <v/>
      </c>
      <c r="E36" s="4" t="str">
        <f>'1.가입'!$N$669</f>
        <v/>
      </c>
      <c r="F36" s="455">
        <f>'1.가입'!$N$672</f>
        <v>0</v>
      </c>
      <c r="G36" s="455">
        <f>'1.가입'!$N$673</f>
        <v>0</v>
      </c>
      <c r="H36" s="456">
        <f>'1.가입'!$N$674</f>
        <v>296</v>
      </c>
      <c r="I36" s="456">
        <f>'1.가입'!$N$675</f>
        <v>0</v>
      </c>
      <c r="J36" s="456">
        <f>'1.가입'!$N$676</f>
        <v>0</v>
      </c>
      <c r="K36" s="456">
        <f>'1.가입'!$N$677</f>
        <v>0</v>
      </c>
      <c r="L36" s="456">
        <f>'1.가입'!$N$678</f>
        <v>0</v>
      </c>
      <c r="M36" s="456">
        <f>'1.가입'!$N$679</f>
        <v>296</v>
      </c>
      <c r="N36" s="458"/>
      <c r="O36" s="459"/>
      <c r="P36" s="371"/>
      <c r="Q36" s="372"/>
      <c r="R36" s="372"/>
      <c r="S36" s="373"/>
      <c r="T36" s="372"/>
      <c r="U36" s="372"/>
      <c r="V36" s="372"/>
      <c r="W36" s="372"/>
      <c r="X36" s="372"/>
      <c r="Y36" s="372"/>
      <c r="Z36" s="372"/>
      <c r="AA36" s="372"/>
      <c r="AB36" s="372"/>
      <c r="AC36" s="372"/>
      <c r="AD36" s="372"/>
    </row>
    <row r="37">
      <c r="A37" s="379"/>
      <c r="B37" s="454"/>
      <c r="C37" s="390" t="str">
        <f>IF(C30 = "{시트이름 입력}", "", C30)</f>
        <v>1.가입</v>
      </c>
      <c r="D37" s="4" t="str">
        <f>'1.가입'!$O$668</f>
        <v/>
      </c>
      <c r="E37" s="4" t="str">
        <f>'1.가입'!$O$669</f>
        <v/>
      </c>
      <c r="F37" s="455">
        <f>'1.가입'!$O$672</f>
        <v>0</v>
      </c>
      <c r="G37" s="455">
        <f>'1.가입'!$O$673</f>
        <v>0</v>
      </c>
      <c r="H37" s="456">
        <f>'1.가입'!$O$674</f>
        <v>296</v>
      </c>
      <c r="I37" s="456">
        <f>'1.가입'!$O$675</f>
        <v>0</v>
      </c>
      <c r="J37" s="456">
        <f>'1.가입'!$O$676</f>
        <v>0</v>
      </c>
      <c r="K37" s="456">
        <f>'1.가입'!$O$677</f>
        <v>0</v>
      </c>
      <c r="L37" s="456">
        <f>'1.가입'!$O$678</f>
        <v>0</v>
      </c>
      <c r="M37" s="456">
        <f>'1.가입'!$O$679</f>
        <v>296</v>
      </c>
      <c r="N37" s="458"/>
      <c r="O37" s="459"/>
      <c r="P37" s="371"/>
      <c r="Q37" s="372"/>
      <c r="R37" s="372"/>
      <c r="S37" s="373"/>
      <c r="T37" s="372"/>
      <c r="U37" s="372"/>
      <c r="V37" s="372"/>
      <c r="W37" s="372"/>
      <c r="X37" s="372"/>
      <c r="Y37" s="372"/>
      <c r="Z37" s="372"/>
      <c r="AA37" s="372"/>
      <c r="AB37" s="372"/>
      <c r="AC37" s="372"/>
      <c r="AD37" s="372"/>
    </row>
    <row r="38">
      <c r="A38" s="379"/>
      <c r="B38" s="454"/>
      <c r="C38" s="390" t="str">
        <f>IF(C30 = "{시트이름 입력}", "", C30)</f>
        <v>1.가입</v>
      </c>
      <c r="D38" s="4" t="str">
        <f>'1.가입'!$P$668</f>
        <v/>
      </c>
      <c r="E38" s="4" t="str">
        <f>'1.가입'!$P$669</f>
        <v/>
      </c>
      <c r="F38" s="455">
        <f>'1.가입'!$P$672</f>
        <v>0</v>
      </c>
      <c r="G38" s="455">
        <f>'1.가입'!$P$673</f>
        <v>0</v>
      </c>
      <c r="H38" s="456">
        <f>'1.가입'!$P$674</f>
        <v>296</v>
      </c>
      <c r="I38" s="456">
        <f>'1.가입'!$P$675</f>
        <v>0</v>
      </c>
      <c r="J38" s="456">
        <f>'1.가입'!$P$676</f>
        <v>0</v>
      </c>
      <c r="K38" s="456">
        <f>'1.가입'!$P$677</f>
        <v>0</v>
      </c>
      <c r="L38" s="456">
        <f>'1.가입'!$P$678</f>
        <v>0</v>
      </c>
      <c r="M38" s="456">
        <f>'1.가입'!$P$679</f>
        <v>296</v>
      </c>
      <c r="N38" s="458"/>
      <c r="O38" s="459"/>
      <c r="P38" s="371"/>
      <c r="Q38" s="372"/>
      <c r="R38" s="372"/>
      <c r="S38" s="373"/>
      <c r="T38" s="372"/>
      <c r="U38" s="372"/>
      <c r="V38" s="372"/>
      <c r="W38" s="372"/>
      <c r="X38" s="372"/>
      <c r="Y38" s="372"/>
      <c r="Z38" s="372"/>
      <c r="AA38" s="372"/>
      <c r="AB38" s="372"/>
      <c r="AC38" s="372"/>
      <c r="AD38" s="372"/>
    </row>
    <row r="39">
      <c r="A39" s="379"/>
      <c r="B39" s="454"/>
      <c r="C39" s="390" t="str">
        <f>IF(C30 = "{시트이름 입력}", "", C30)</f>
        <v>1.가입</v>
      </c>
      <c r="D39" s="4" t="str">
        <f>'1.가입'!$Q$668</f>
        <v/>
      </c>
      <c r="E39" s="4" t="str">
        <f>'1.가입'!$Q$669</f>
        <v/>
      </c>
      <c r="F39" s="455">
        <f>'1.가입'!$Q$672</f>
        <v>0</v>
      </c>
      <c r="G39" s="455">
        <f>'1.가입'!$Q$673</f>
        <v>0</v>
      </c>
      <c r="H39" s="456">
        <f>'1.가입'!$Q$674</f>
        <v>296</v>
      </c>
      <c r="I39" s="456">
        <f>'1.가입'!$Q$675</f>
        <v>0</v>
      </c>
      <c r="J39" s="456">
        <f>'1.가입'!$Q$676</f>
        <v>0</v>
      </c>
      <c r="K39" s="456">
        <f>'1.가입'!$Q$677</f>
        <v>0</v>
      </c>
      <c r="L39" s="456">
        <f>'1.가입'!$Q$678</f>
        <v>0</v>
      </c>
      <c r="M39" s="456">
        <f>'1.가입'!$Q$679</f>
        <v>296</v>
      </c>
      <c r="N39" s="458"/>
      <c r="O39" s="459"/>
      <c r="P39" s="371"/>
      <c r="Q39" s="372"/>
      <c r="R39" s="372"/>
      <c r="S39" s="373"/>
      <c r="T39" s="372"/>
      <c r="U39" s="372"/>
      <c r="V39" s="372"/>
      <c r="W39" s="372"/>
      <c r="X39" s="372"/>
      <c r="Y39" s="372"/>
      <c r="Z39" s="372"/>
      <c r="AA39" s="372"/>
      <c r="AB39" s="372"/>
      <c r="AC39" s="372"/>
      <c r="AD39" s="372"/>
    </row>
    <row r="40">
      <c r="A40" s="379"/>
      <c r="B40" s="454"/>
      <c r="C40" s="390" t="str">
        <f>IF(C30 = "{시트이름 입력}", "", C30)</f>
        <v>1.가입</v>
      </c>
      <c r="D40" s="4" t="str">
        <f>'1.가입'!$R$668</f>
        <v/>
      </c>
      <c r="E40" s="4" t="str">
        <f>'1.가입'!$R$669</f>
        <v/>
      </c>
      <c r="F40" s="455">
        <f>'1.가입'!$R$672</f>
        <v>0</v>
      </c>
      <c r="G40" s="455">
        <f>'1.가입'!$R$673</f>
        <v>0</v>
      </c>
      <c r="H40" s="456">
        <f>'1.가입'!$R$674</f>
        <v>296</v>
      </c>
      <c r="I40" s="456">
        <f>'1.가입'!$R$675</f>
        <v>0</v>
      </c>
      <c r="J40" s="456">
        <f>'1.가입'!$R$676</f>
        <v>0</v>
      </c>
      <c r="K40" s="456">
        <f>'1.가입'!$R$677</f>
        <v>0</v>
      </c>
      <c r="L40" s="456">
        <f>'1.가입'!$R$678</f>
        <v>0</v>
      </c>
      <c r="M40" s="456">
        <f>'1.가입'!$R$679</f>
        <v>296</v>
      </c>
      <c r="N40" s="458"/>
      <c r="O40" s="459"/>
      <c r="P40" s="371"/>
      <c r="Q40" s="372"/>
      <c r="R40" s="372"/>
      <c r="S40" s="373"/>
      <c r="T40" s="372"/>
      <c r="U40" s="372"/>
      <c r="V40" s="372"/>
      <c r="W40" s="372"/>
      <c r="X40" s="372"/>
      <c r="Y40" s="372"/>
      <c r="Z40" s="372"/>
      <c r="AA40" s="372"/>
      <c r="AB40" s="372"/>
      <c r="AC40" s="372"/>
      <c r="AD40" s="372"/>
    </row>
    <row r="41">
      <c r="A41" s="379"/>
      <c r="B41" s="454"/>
      <c r="C41" s="390" t="str">
        <f>IF(C30 = "{시트이름 입력}", "", C30)</f>
        <v>1.가입</v>
      </c>
      <c r="D41" s="4" t="str">
        <f>'1.가입'!$S$668</f>
        <v/>
      </c>
      <c r="E41" s="4" t="str">
        <f>'1.가입'!$S$669</f>
        <v/>
      </c>
      <c r="F41" s="455">
        <f>'1.가입'!$S$672</f>
        <v>0</v>
      </c>
      <c r="G41" s="455">
        <f>'1.가입'!$S$673</f>
        <v>0</v>
      </c>
      <c r="H41" s="456">
        <f>'1.가입'!$S$674</f>
        <v>296</v>
      </c>
      <c r="I41" s="456">
        <f>'1.가입'!$S$675</f>
        <v>0</v>
      </c>
      <c r="J41" s="456">
        <f>'1.가입'!$S$676</f>
        <v>0</v>
      </c>
      <c r="K41" s="456">
        <f>'1.가입'!$S$677</f>
        <v>0</v>
      </c>
      <c r="L41" s="456">
        <f>'1.가입'!$S$678</f>
        <v>0</v>
      </c>
      <c r="M41" s="456">
        <f>'1.가입'!$S$679</f>
        <v>296</v>
      </c>
      <c r="N41" s="458"/>
      <c r="O41" s="459"/>
      <c r="P41" s="371"/>
      <c r="Q41" s="372"/>
      <c r="R41" s="372"/>
      <c r="S41" s="373"/>
      <c r="T41" s="372"/>
      <c r="U41" s="372"/>
      <c r="V41" s="372"/>
      <c r="W41" s="372"/>
      <c r="X41" s="372"/>
      <c r="Y41" s="372"/>
      <c r="Z41" s="372"/>
      <c r="AA41" s="372"/>
      <c r="AB41" s="372"/>
      <c r="AC41" s="372"/>
      <c r="AD41" s="372"/>
    </row>
    <row r="42">
      <c r="A42" s="379"/>
      <c r="B42" s="454"/>
      <c r="C42" s="390" t="str">
        <f>IF(C30 = "{시트이름 입력}", "", C30)</f>
        <v>1.가입</v>
      </c>
      <c r="D42" s="4" t="str">
        <f>'1.가입'!$T$668</f>
        <v/>
      </c>
      <c r="E42" s="4" t="str">
        <f>'1.가입'!$T$669</f>
        <v/>
      </c>
      <c r="F42" s="455">
        <f>'1.가입'!$T$672</f>
        <v>0</v>
      </c>
      <c r="G42" s="455">
        <f>'1.가입'!$T$673</f>
        <v>0</v>
      </c>
      <c r="H42" s="456">
        <f>'1.가입'!$T$674</f>
        <v>296</v>
      </c>
      <c r="I42" s="456">
        <f>'1.가입'!$T$675</f>
        <v>0</v>
      </c>
      <c r="J42" s="456">
        <f>'1.가입'!$T$676</f>
        <v>0</v>
      </c>
      <c r="K42" s="456">
        <f>'1.가입'!$T$677</f>
        <v>0</v>
      </c>
      <c r="L42" s="456">
        <f>'1.가입'!$T$678</f>
        <v>0</v>
      </c>
      <c r="M42" s="456">
        <f>'1.가입'!$T$679</f>
        <v>296</v>
      </c>
      <c r="N42" s="458"/>
      <c r="O42" s="459"/>
      <c r="P42" s="371"/>
      <c r="Q42" s="372"/>
      <c r="R42" s="372"/>
      <c r="S42" s="373"/>
      <c r="T42" s="372"/>
      <c r="U42" s="372"/>
      <c r="V42" s="372"/>
      <c r="W42" s="372"/>
      <c r="X42" s="372"/>
      <c r="Y42" s="372"/>
      <c r="Z42" s="372"/>
      <c r="AA42" s="372"/>
      <c r="AB42" s="372"/>
      <c r="AC42" s="372"/>
      <c r="AD42" s="372"/>
    </row>
    <row r="43">
      <c r="A43" s="379"/>
      <c r="B43" s="454"/>
      <c r="C43" s="390" t="str">
        <f>IF(C30 = "{시트이름 입력}", "", C30)</f>
        <v>1.가입</v>
      </c>
      <c r="D43" s="4" t="str">
        <f>'1.가입'!$U$668</f>
        <v/>
      </c>
      <c r="E43" s="4" t="str">
        <f>'1.가입'!$U$669</f>
        <v/>
      </c>
      <c r="F43" s="455">
        <f>'1.가입'!$U$672</f>
        <v>0</v>
      </c>
      <c r="G43" s="455">
        <f>'1.가입'!$U$673</f>
        <v>0</v>
      </c>
      <c r="H43" s="456">
        <f>'1.가입'!$U$674</f>
        <v>296</v>
      </c>
      <c r="I43" s="456">
        <f>'1.가입'!$U$675</f>
        <v>0</v>
      </c>
      <c r="J43" s="456">
        <f>'1.가입'!$U$676</f>
        <v>0</v>
      </c>
      <c r="K43" s="456">
        <f>'1.가입'!$U$677</f>
        <v>0</v>
      </c>
      <c r="L43" s="456">
        <f>'1.가입'!$U$678</f>
        <v>0</v>
      </c>
      <c r="M43" s="456">
        <f>'1.가입'!$U$679</f>
        <v>296</v>
      </c>
      <c r="N43" s="458"/>
      <c r="O43" s="459"/>
      <c r="P43" s="371"/>
      <c r="Q43" s="372"/>
      <c r="R43" s="372"/>
      <c r="S43" s="373"/>
      <c r="T43" s="372"/>
      <c r="U43" s="372"/>
      <c r="V43" s="372"/>
      <c r="W43" s="372"/>
      <c r="X43" s="372"/>
      <c r="Y43" s="372"/>
      <c r="Z43" s="372"/>
      <c r="AA43" s="372"/>
      <c r="AB43" s="372"/>
      <c r="AC43" s="372"/>
      <c r="AD43" s="372"/>
    </row>
    <row r="44">
      <c r="A44" s="379"/>
      <c r="B44" s="454"/>
      <c r="C44" s="390" t="str">
        <f>IF(C30 = "{시트이름 입력}", "", C30)</f>
        <v>1.가입</v>
      </c>
      <c r="D44" s="4" t="str">
        <f>'1.가입'!$V$668</f>
        <v/>
      </c>
      <c r="E44" s="4" t="str">
        <f>'1.가입'!$V$669</f>
        <v/>
      </c>
      <c r="F44" s="460">
        <f>'1.가입'!$V$672</f>
        <v>0</v>
      </c>
      <c r="G44" s="461">
        <f>'1.가입'!$V$673</f>
        <v>0</v>
      </c>
      <c r="H44" s="462">
        <f>'1.가입'!$V$674</f>
        <v>296</v>
      </c>
      <c r="I44" s="462">
        <f>'1.가입'!$V$675</f>
        <v>0</v>
      </c>
      <c r="J44" s="462">
        <f>'1.가입'!$V$676</f>
        <v>0</v>
      </c>
      <c r="K44" s="462">
        <f>'1.가입'!$V$677</f>
        <v>0</v>
      </c>
      <c r="L44" s="462">
        <f>'1.가입'!$V$678</f>
        <v>0</v>
      </c>
      <c r="M44" s="462">
        <f>'1.가입'!$V$679</f>
        <v>296</v>
      </c>
      <c r="N44" s="463"/>
      <c r="O44" s="459"/>
      <c r="P44" s="371"/>
      <c r="Q44" s="372"/>
      <c r="R44" s="372"/>
      <c r="S44" s="373"/>
      <c r="T44" s="372"/>
      <c r="U44" s="372"/>
      <c r="V44" s="372"/>
      <c r="W44" s="372"/>
      <c r="X44" s="372"/>
      <c r="Y44" s="372"/>
      <c r="Z44" s="372"/>
      <c r="AA44" s="372"/>
      <c r="AB44" s="372"/>
      <c r="AC44" s="372"/>
      <c r="AD44" s="372"/>
    </row>
    <row r="45">
      <c r="A45" s="379"/>
      <c r="B45" s="454"/>
      <c r="C45" s="390" t="str">
        <f>IF(C30 = "{시트이름 입력}", "", C30)</f>
        <v>1.가입</v>
      </c>
      <c r="D45" s="4" t="str">
        <f>'1.가입'!$W$668</f>
        <v/>
      </c>
      <c r="E45" s="4" t="str">
        <f>'1.가입'!$W$669</f>
        <v/>
      </c>
      <c r="F45" s="460">
        <f>'1.가입'!$W$672</f>
        <v>0</v>
      </c>
      <c r="G45" s="461">
        <f>'1.가입'!$W$673</f>
        <v>0</v>
      </c>
      <c r="H45" s="462">
        <f>'1.가입'!$W$674</f>
        <v>296</v>
      </c>
      <c r="I45" s="462">
        <f>'1.가입'!$W$675</f>
        <v>0</v>
      </c>
      <c r="J45" s="462">
        <f>'1.가입'!$W$676</f>
        <v>0</v>
      </c>
      <c r="K45" s="462">
        <f>'1.가입'!$W$677</f>
        <v>0</v>
      </c>
      <c r="L45" s="462">
        <f>'1.가입'!$W$678</f>
        <v>0</v>
      </c>
      <c r="M45" s="462">
        <f>'1.가입'!$W$679</f>
        <v>296</v>
      </c>
      <c r="N45" s="463"/>
      <c r="O45" s="464"/>
      <c r="P45" s="371"/>
      <c r="Q45" s="372"/>
      <c r="R45" s="372"/>
      <c r="S45" s="373"/>
      <c r="T45" s="372"/>
      <c r="U45" s="372"/>
      <c r="V45" s="372"/>
      <c r="W45" s="372"/>
      <c r="X45" s="372"/>
      <c r="Y45" s="372"/>
      <c r="Z45" s="372"/>
      <c r="AA45" s="372"/>
      <c r="AB45" s="372"/>
      <c r="AC45" s="372"/>
      <c r="AD45" s="372"/>
    </row>
    <row r="46">
      <c r="A46" s="379"/>
      <c r="B46" s="454"/>
      <c r="C46" s="390" t="str">
        <f>IF(C30 = "{시트이름 입력}", "", C30)</f>
        <v>1.가입</v>
      </c>
      <c r="D46" s="4" t="str">
        <f>'1.가입'!$X$668</f>
        <v/>
      </c>
      <c r="E46" s="4" t="str">
        <f>'1.가입'!$X$669</f>
        <v/>
      </c>
      <c r="F46" s="460">
        <f>'1.가입'!$X$672</f>
        <v>0</v>
      </c>
      <c r="G46" s="461">
        <f>'1.가입'!$X$673</f>
        <v>0</v>
      </c>
      <c r="H46" s="462">
        <f>'1.가입'!$X$674</f>
        <v>296</v>
      </c>
      <c r="I46" s="462">
        <f>'1.가입'!$X$675</f>
        <v>0</v>
      </c>
      <c r="J46" s="462">
        <f>'1.가입'!$X$676</f>
        <v>0</v>
      </c>
      <c r="K46" s="462">
        <f>'1.가입'!$X$677</f>
        <v>0</v>
      </c>
      <c r="L46" s="462">
        <f>'1.가입'!$X$678</f>
        <v>0</v>
      </c>
      <c r="M46" s="462">
        <f>'1.가입'!$X$679</f>
        <v>296</v>
      </c>
      <c r="N46" s="463"/>
      <c r="O46" s="464"/>
      <c r="P46" s="371"/>
      <c r="Q46" s="372"/>
      <c r="R46" s="372"/>
      <c r="S46" s="373"/>
      <c r="T46" s="372"/>
      <c r="U46" s="372"/>
      <c r="V46" s="372"/>
      <c r="W46" s="372"/>
      <c r="X46" s="372"/>
      <c r="Y46" s="372"/>
      <c r="Z46" s="372"/>
      <c r="AA46" s="372"/>
      <c r="AB46" s="372"/>
      <c r="AC46" s="372"/>
      <c r="AD46" s="372"/>
    </row>
    <row r="47">
      <c r="A47" s="379"/>
      <c r="B47" s="454"/>
      <c r="C47" s="390" t="str">
        <f>IF(C30 = "{시트이름 입력}", "", C30)</f>
        <v>1.가입</v>
      </c>
      <c r="D47" s="4" t="str">
        <f>'1.가입'!$Y$668</f>
        <v/>
      </c>
      <c r="E47" s="4" t="str">
        <f>'1.가입'!$Y$669</f>
        <v/>
      </c>
      <c r="F47" s="455">
        <f>'1.가입'!$Y$672</f>
        <v>0</v>
      </c>
      <c r="G47" s="455">
        <f>'1.가입'!$Y$673</f>
        <v>0</v>
      </c>
      <c r="H47" s="456">
        <f>'1.가입'!$Y$674</f>
        <v>296</v>
      </c>
      <c r="I47" s="456">
        <f>'1.가입'!$Y$675</f>
        <v>0</v>
      </c>
      <c r="J47" s="456">
        <f>'1.가입'!$Y$676</f>
        <v>0</v>
      </c>
      <c r="K47" s="456">
        <f>'1.가입'!$Y$677</f>
        <v>0</v>
      </c>
      <c r="L47" s="456">
        <f>'1.가입'!$Y$678</f>
        <v>0</v>
      </c>
      <c r="M47" s="456">
        <f>'1.가입'!$Y$679</f>
        <v>296</v>
      </c>
      <c r="N47" s="458"/>
      <c r="O47" s="464"/>
      <c r="P47" s="371"/>
      <c r="Q47" s="372"/>
      <c r="R47" s="372"/>
      <c r="S47" s="373"/>
      <c r="T47" s="372"/>
      <c r="U47" s="372"/>
      <c r="V47" s="372"/>
      <c r="W47" s="372"/>
      <c r="X47" s="372"/>
      <c r="Y47" s="372"/>
      <c r="Z47" s="372"/>
      <c r="AA47" s="372"/>
      <c r="AB47" s="372"/>
      <c r="AC47" s="372"/>
      <c r="AD47" s="372"/>
    </row>
    <row r="48">
      <c r="A48" s="379"/>
      <c r="B48" s="454"/>
      <c r="C48" s="390" t="str">
        <f>IF(C30 = "{시트이름 입력}", "", C30)</f>
        <v>1.가입</v>
      </c>
      <c r="D48" s="4" t="str">
        <f>'1.가입'!$Z$668</f>
        <v/>
      </c>
      <c r="E48" s="4" t="str">
        <f>'1.가입'!$Z$669</f>
        <v/>
      </c>
      <c r="F48" s="455">
        <f>'1.가입'!$Z$672</f>
        <v>0</v>
      </c>
      <c r="G48" s="455">
        <f>'1.가입'!$Z$673</f>
        <v>0</v>
      </c>
      <c r="H48" s="456">
        <f>'1.가입'!$Z$674</f>
        <v>296</v>
      </c>
      <c r="I48" s="456">
        <f>'1.가입'!$Z$675</f>
        <v>0</v>
      </c>
      <c r="J48" s="456">
        <f>'1.가입'!$Z$676</f>
        <v>0</v>
      </c>
      <c r="K48" s="456">
        <f>'1.가입'!$Z$677</f>
        <v>0</v>
      </c>
      <c r="L48" s="456">
        <f>'1.가입'!$Z$678</f>
        <v>0</v>
      </c>
      <c r="M48" s="456">
        <f>'1.가입'!$Z$679</f>
        <v>296</v>
      </c>
      <c r="N48" s="458"/>
      <c r="O48" s="464"/>
      <c r="P48" s="371"/>
      <c r="Q48" s="372"/>
      <c r="R48" s="372"/>
      <c r="S48" s="373"/>
      <c r="T48" s="372"/>
      <c r="U48" s="372"/>
      <c r="V48" s="372"/>
      <c r="W48" s="372"/>
      <c r="X48" s="372"/>
      <c r="Y48" s="372"/>
      <c r="Z48" s="372"/>
      <c r="AA48" s="372"/>
      <c r="AB48" s="372"/>
      <c r="AC48" s="372"/>
      <c r="AD48" s="372"/>
    </row>
    <row r="49">
      <c r="A49" s="379"/>
      <c r="B49" s="465"/>
      <c r="C49" s="466" t="str">
        <f>IF(C30 = "{시트이름 입력}", "", C30)</f>
        <v>1.가입</v>
      </c>
      <c r="D49" s="467" t="str">
        <f>'1.가입'!$AA$668</f>
        <v/>
      </c>
      <c r="E49" s="467" t="str">
        <f>'1.가입'!$AA$669</f>
        <v/>
      </c>
      <c r="F49" s="468">
        <f>'1.가입'!$AA$672</f>
        <v>0</v>
      </c>
      <c r="G49" s="468">
        <f>'1.가입'!$AA$673</f>
        <v>0</v>
      </c>
      <c r="H49" s="469">
        <f>'1.가입'!$AA$674</f>
        <v>296</v>
      </c>
      <c r="I49" s="469">
        <f>'1.가입'!$AA$675</f>
        <v>0</v>
      </c>
      <c r="J49" s="469">
        <f>'1.가입'!$AA$676</f>
        <v>0</v>
      </c>
      <c r="K49" s="469">
        <f>'1.가입'!$AA$677</f>
        <v>0</v>
      </c>
      <c r="L49" s="469">
        <f>'1.가입'!$AA$678</f>
        <v>0</v>
      </c>
      <c r="M49" s="469">
        <f>'1.가입'!$AA$679</f>
        <v>296</v>
      </c>
      <c r="N49" s="470"/>
      <c r="O49" s="471"/>
      <c r="P49" s="371"/>
      <c r="Q49" s="372"/>
      <c r="R49" s="372"/>
      <c r="S49" s="373"/>
      <c r="T49" s="372"/>
      <c r="U49" s="372"/>
      <c r="V49" s="372"/>
      <c r="W49" s="372"/>
      <c r="X49" s="372"/>
      <c r="Y49" s="372"/>
      <c r="Z49" s="372"/>
      <c r="AA49" s="372"/>
      <c r="AB49" s="372"/>
      <c r="AC49" s="372"/>
      <c r="AD49" s="372"/>
    </row>
    <row r="50">
      <c r="A50" s="379"/>
      <c r="B50" s="472">
        <v>2.0</v>
      </c>
      <c r="C50" s="447" t="s">
        <v>502</v>
      </c>
      <c r="D50" s="448">
        <f>'2.친구'!$H$190</f>
        <v>6</v>
      </c>
      <c r="E50" s="448" t="str">
        <f>'2.친구'!$H$191</f>
        <v>a16</v>
      </c>
      <c r="F50" s="449">
        <f>'2.친구'!$H$194</f>
        <v>0</v>
      </c>
      <c r="G50" s="449">
        <f>'2.친구'!$H$195</f>
        <v>0</v>
      </c>
      <c r="H50" s="450">
        <f>'2.친구'!$H$196</f>
        <v>112</v>
      </c>
      <c r="I50" s="450">
        <f>'2.친구'!$H$197</f>
        <v>0</v>
      </c>
      <c r="J50" s="450">
        <f>'2.친구'!$H$198</f>
        <v>0</v>
      </c>
      <c r="K50" s="450">
        <f>'2.친구'!$H$199</f>
        <v>0</v>
      </c>
      <c r="L50" s="450">
        <f>'2.친구'!$H$200</f>
        <v>0</v>
      </c>
      <c r="M50" s="450">
        <f>'2.친구'!$H$201</f>
        <v>112</v>
      </c>
      <c r="N50" s="473">
        <f t="array" ref="N50">INDIRECT("'" &amp; C50 &amp; "'!$AG$1")</f>
        <v>4</v>
      </c>
      <c r="O50" s="452"/>
      <c r="P50" s="371"/>
      <c r="Q50" s="372"/>
      <c r="R50" s="372"/>
      <c r="S50" s="373"/>
      <c r="T50" s="372"/>
      <c r="U50" s="372"/>
      <c r="V50" s="372"/>
      <c r="W50" s="372"/>
      <c r="X50" s="372"/>
      <c r="Y50" s="372"/>
      <c r="Z50" s="372"/>
      <c r="AA50" s="372"/>
      <c r="AB50" s="372"/>
      <c r="AC50" s="372"/>
      <c r="AD50" s="372"/>
    </row>
    <row r="51">
      <c r="A51" s="379"/>
      <c r="B51" s="454"/>
      <c r="C51" s="390" t="str">
        <f>IF(C50 = "{시트이름 입력}", "", C50)</f>
        <v>2.친구</v>
      </c>
      <c r="D51" s="4">
        <f>'2.친구'!$I$190</f>
        <v>6</v>
      </c>
      <c r="E51" s="4" t="str">
        <f>'2.친구'!$I$191</f>
        <v>i18</v>
      </c>
      <c r="F51" s="455">
        <f>'2.친구'!$I$194</f>
        <v>0</v>
      </c>
      <c r="G51" s="455">
        <f>'2.친구'!$I$195</f>
        <v>0</v>
      </c>
      <c r="H51" s="456">
        <f>'2.친구'!$I$196</f>
        <v>112</v>
      </c>
      <c r="I51" s="456">
        <f>'2.친구'!$I$197</f>
        <v>0</v>
      </c>
      <c r="J51" s="456">
        <f>'2.친구'!$I$198</f>
        <v>0</v>
      </c>
      <c r="K51" s="456">
        <f>'2.친구'!$I$199</f>
        <v>0</v>
      </c>
      <c r="L51" s="456">
        <f>'2.친구'!$I$200</f>
        <v>0</v>
      </c>
      <c r="M51" s="456">
        <f>'2.친구'!$I$201</f>
        <v>112</v>
      </c>
      <c r="N51" s="470"/>
      <c r="O51" s="459"/>
      <c r="P51" s="371"/>
      <c r="Q51" s="372"/>
      <c r="R51" s="372"/>
      <c r="S51" s="373"/>
      <c r="T51" s="372"/>
      <c r="U51" s="372"/>
      <c r="V51" s="372"/>
      <c r="W51" s="372"/>
      <c r="X51" s="372"/>
      <c r="Y51" s="372"/>
      <c r="Z51" s="372"/>
      <c r="AA51" s="372"/>
      <c r="AB51" s="372"/>
      <c r="AC51" s="372"/>
      <c r="AD51" s="372"/>
    </row>
    <row r="52" hidden="1">
      <c r="A52" s="379"/>
      <c r="B52" s="454"/>
      <c r="C52" s="390" t="str">
        <f>IF(C50 = "{시트이름 입력}", "", C50)</f>
        <v>2.친구</v>
      </c>
      <c r="D52" s="4" t="str">
        <f>'2.친구'!$J$190</f>
        <v/>
      </c>
      <c r="E52" s="4" t="str">
        <f>'2.친구'!$J$191</f>
        <v/>
      </c>
      <c r="F52" s="455" t="str">
        <f>'2.친구'!$J$194</f>
        <v/>
      </c>
      <c r="G52" s="455" t="str">
        <f>'2.친구'!$J$195</f>
        <v/>
      </c>
      <c r="H52" s="456" t="str">
        <f>'2.친구'!$J$196</f>
        <v/>
      </c>
      <c r="I52" s="456" t="str">
        <f>'2.친구'!$J$197</f>
        <v/>
      </c>
      <c r="J52" s="456" t="str">
        <f>'2.친구'!$J$198</f>
        <v/>
      </c>
      <c r="K52" s="456" t="str">
        <f>'2.친구'!$J$199</f>
        <v/>
      </c>
      <c r="L52" s="456" t="str">
        <f>'2.친구'!$J$200</f>
        <v/>
      </c>
      <c r="M52" s="456" t="str">
        <f>'2.친구'!$J$201</f>
        <v/>
      </c>
      <c r="N52" s="451"/>
      <c r="O52" s="459"/>
      <c r="P52" s="371"/>
      <c r="Q52" s="372"/>
      <c r="R52" s="372"/>
      <c r="S52" s="373"/>
      <c r="T52" s="372"/>
      <c r="U52" s="372"/>
      <c r="V52" s="372"/>
      <c r="W52" s="372"/>
      <c r="X52" s="372"/>
      <c r="Y52" s="372"/>
      <c r="Z52" s="372"/>
      <c r="AA52" s="372"/>
      <c r="AB52" s="372"/>
      <c r="AC52" s="372"/>
      <c r="AD52" s="372"/>
    </row>
    <row r="53" hidden="1">
      <c r="A53" s="379"/>
      <c r="B53" s="454"/>
      <c r="C53" s="390" t="str">
        <f>IF(C50 = "{시트이름 입력}", "", C50)</f>
        <v>2.친구</v>
      </c>
      <c r="D53" s="4" t="str">
        <f>'2.친구'!$K$190</f>
        <v/>
      </c>
      <c r="E53" s="4" t="str">
        <f>'2.친구'!$K$191</f>
        <v/>
      </c>
      <c r="F53" s="455" t="str">
        <f>'2.친구'!$K$194</f>
        <v/>
      </c>
      <c r="G53" s="455" t="str">
        <f>'2.친구'!$K$195</f>
        <v/>
      </c>
      <c r="H53" s="456" t="str">
        <f>'2.친구'!$K$196</f>
        <v/>
      </c>
      <c r="I53" s="456" t="str">
        <f>'2.친구'!$K$197</f>
        <v/>
      </c>
      <c r="J53" s="456" t="str">
        <f>'2.친구'!$K$198</f>
        <v/>
      </c>
      <c r="K53" s="456" t="str">
        <f>'2.친구'!$K$199</f>
        <v/>
      </c>
      <c r="L53" s="456" t="str">
        <f>'2.친구'!$K$200</f>
        <v/>
      </c>
      <c r="M53" s="456" t="str">
        <f>'2.친구'!$K$201</f>
        <v/>
      </c>
      <c r="N53" s="458"/>
      <c r="O53" s="459"/>
      <c r="P53" s="371"/>
      <c r="Q53" s="372"/>
      <c r="R53" s="372"/>
      <c r="S53" s="373"/>
      <c r="T53" s="372"/>
      <c r="U53" s="372"/>
      <c r="V53" s="372"/>
      <c r="W53" s="372"/>
      <c r="X53" s="372"/>
      <c r="Y53" s="372"/>
      <c r="Z53" s="372"/>
      <c r="AA53" s="372"/>
      <c r="AB53" s="372"/>
      <c r="AC53" s="372"/>
      <c r="AD53" s="372"/>
    </row>
    <row r="54" hidden="1">
      <c r="A54" s="379"/>
      <c r="B54" s="454"/>
      <c r="C54" s="390" t="str">
        <f>IF(C50 = "{시트이름 입력}", "", C50)</f>
        <v>2.친구</v>
      </c>
      <c r="D54" s="4" t="str">
        <f>'2.친구'!$L$190</f>
        <v/>
      </c>
      <c r="E54" s="4" t="str">
        <f>'2.친구'!$L$191</f>
        <v/>
      </c>
      <c r="F54" s="455">
        <f>'2.친구'!$L$194</f>
        <v>0</v>
      </c>
      <c r="G54" s="455">
        <f>'2.친구'!$L$195</f>
        <v>0</v>
      </c>
      <c r="H54" s="456">
        <f>'2.친구'!$L$196</f>
        <v>112</v>
      </c>
      <c r="I54" s="456">
        <f>'2.친구'!$L$197</f>
        <v>0</v>
      </c>
      <c r="J54" s="456">
        <f>'2.친구'!$L$198</f>
        <v>0</v>
      </c>
      <c r="K54" s="456">
        <f>'2.친구'!$L$199</f>
        <v>0</v>
      </c>
      <c r="L54" s="456">
        <f>'2.친구'!$L$200</f>
        <v>0</v>
      </c>
      <c r="M54" s="456">
        <f>'2.친구'!$L$201</f>
        <v>112</v>
      </c>
      <c r="N54" s="458"/>
      <c r="O54" s="459"/>
      <c r="P54" s="371"/>
      <c r="Q54" s="372"/>
      <c r="R54" s="372"/>
      <c r="S54" s="373"/>
      <c r="T54" s="372"/>
      <c r="U54" s="372"/>
      <c r="V54" s="372"/>
      <c r="W54" s="372"/>
      <c r="X54" s="372"/>
      <c r="Y54" s="372"/>
      <c r="Z54" s="372"/>
      <c r="AA54" s="372"/>
      <c r="AB54" s="372"/>
      <c r="AC54" s="372"/>
      <c r="AD54" s="372"/>
    </row>
    <row r="55" hidden="1">
      <c r="A55" s="379"/>
      <c r="B55" s="454"/>
      <c r="C55" s="390" t="str">
        <f>IF(C50 = "{시트이름 입력}", "", C50)</f>
        <v>2.친구</v>
      </c>
      <c r="D55" s="4" t="str">
        <f>'2.친구'!$M$190</f>
        <v/>
      </c>
      <c r="E55" s="4" t="str">
        <f>'2.친구'!$M$191</f>
        <v/>
      </c>
      <c r="F55" s="455">
        <f>'2.친구'!$M$194</f>
        <v>0</v>
      </c>
      <c r="G55" s="455">
        <f>'2.친구'!$M$195</f>
        <v>0</v>
      </c>
      <c r="H55" s="456">
        <f>'2.친구'!$M$196</f>
        <v>112</v>
      </c>
      <c r="I55" s="456">
        <f>'2.친구'!$M$197</f>
        <v>0</v>
      </c>
      <c r="J55" s="456">
        <f>'2.친구'!$M$198</f>
        <v>0</v>
      </c>
      <c r="K55" s="456">
        <f>'2.친구'!$M$199</f>
        <v>0</v>
      </c>
      <c r="L55" s="456">
        <f>'2.친구'!$M$200</f>
        <v>0</v>
      </c>
      <c r="M55" s="456">
        <f>'2.친구'!$M$201</f>
        <v>112</v>
      </c>
      <c r="N55" s="458"/>
      <c r="O55" s="459"/>
      <c r="P55" s="371"/>
      <c r="Q55" s="372"/>
      <c r="R55" s="372"/>
      <c r="S55" s="373"/>
      <c r="T55" s="372"/>
      <c r="U55" s="372"/>
      <c r="V55" s="372"/>
      <c r="W55" s="372"/>
      <c r="X55" s="372"/>
      <c r="Y55" s="372"/>
      <c r="Z55" s="372"/>
      <c r="AA55" s="372"/>
      <c r="AB55" s="372"/>
      <c r="AC55" s="372"/>
      <c r="AD55" s="372"/>
    </row>
    <row r="56" hidden="1">
      <c r="A56" s="379"/>
      <c r="B56" s="454"/>
      <c r="C56" s="390" t="str">
        <f>IF(C50 = "{시트이름 입력}", "", C50)</f>
        <v>2.친구</v>
      </c>
      <c r="D56" s="4" t="str">
        <f>'2.친구'!$N$190</f>
        <v/>
      </c>
      <c r="E56" s="4" t="str">
        <f>'2.친구'!$N$191</f>
        <v/>
      </c>
      <c r="F56" s="455">
        <f>'2.친구'!$N$194</f>
        <v>0</v>
      </c>
      <c r="G56" s="455">
        <f>'2.친구'!$N$195</f>
        <v>0</v>
      </c>
      <c r="H56" s="456">
        <f>'2.친구'!$N$196</f>
        <v>112</v>
      </c>
      <c r="I56" s="456">
        <f>'2.친구'!$N$197</f>
        <v>0</v>
      </c>
      <c r="J56" s="456">
        <f>'2.친구'!$N$198</f>
        <v>0</v>
      </c>
      <c r="K56" s="456">
        <f>'2.친구'!$N$199</f>
        <v>0</v>
      </c>
      <c r="L56" s="456">
        <f>'2.친구'!$N$200</f>
        <v>0</v>
      </c>
      <c r="M56" s="456">
        <f>'2.친구'!$N$201</f>
        <v>112</v>
      </c>
      <c r="N56" s="458"/>
      <c r="O56" s="459"/>
      <c r="P56" s="371"/>
      <c r="Q56" s="372"/>
      <c r="R56" s="372"/>
      <c r="S56" s="373"/>
      <c r="T56" s="372"/>
      <c r="U56" s="372"/>
      <c r="V56" s="372"/>
      <c r="W56" s="372"/>
      <c r="X56" s="372"/>
      <c r="Y56" s="372"/>
      <c r="Z56" s="372"/>
      <c r="AA56" s="372"/>
      <c r="AB56" s="372"/>
      <c r="AC56" s="372"/>
      <c r="AD56" s="372"/>
    </row>
    <row r="57" hidden="1">
      <c r="A57" s="379"/>
      <c r="B57" s="454"/>
      <c r="C57" s="390" t="str">
        <f>IF(C50 = "{시트이름 입력}", "", C50)</f>
        <v>2.친구</v>
      </c>
      <c r="D57" s="4" t="str">
        <f>'2.친구'!$O$190</f>
        <v/>
      </c>
      <c r="E57" s="4" t="str">
        <f>'2.친구'!$O$191</f>
        <v/>
      </c>
      <c r="F57" s="455">
        <f>'2.친구'!$O$194</f>
        <v>0</v>
      </c>
      <c r="G57" s="455">
        <f>'2.친구'!$O$195</f>
        <v>0</v>
      </c>
      <c r="H57" s="456">
        <f>'2.친구'!$O$196</f>
        <v>112</v>
      </c>
      <c r="I57" s="456">
        <f>'2.친구'!$O$197</f>
        <v>0</v>
      </c>
      <c r="J57" s="456">
        <f>'2.친구'!$O$198</f>
        <v>0</v>
      </c>
      <c r="K57" s="456">
        <f>'2.친구'!$O$199</f>
        <v>0</v>
      </c>
      <c r="L57" s="456">
        <f>'2.친구'!$O$200</f>
        <v>0</v>
      </c>
      <c r="M57" s="456">
        <f>'2.친구'!$O$201</f>
        <v>112</v>
      </c>
      <c r="N57" s="458"/>
      <c r="O57" s="459"/>
      <c r="P57" s="371"/>
      <c r="Q57" s="372"/>
      <c r="R57" s="372"/>
      <c r="S57" s="373"/>
      <c r="T57" s="372"/>
      <c r="U57" s="372"/>
      <c r="V57" s="372"/>
      <c r="W57" s="372"/>
      <c r="X57" s="372"/>
      <c r="Y57" s="372"/>
      <c r="Z57" s="372"/>
      <c r="AA57" s="372"/>
      <c r="AB57" s="372"/>
      <c r="AC57" s="372"/>
      <c r="AD57" s="372"/>
    </row>
    <row r="58" hidden="1">
      <c r="A58" s="379"/>
      <c r="B58" s="454"/>
      <c r="C58" s="390" t="str">
        <f>IF(C50 = "{시트이름 입력}", "", C50)</f>
        <v>2.친구</v>
      </c>
      <c r="D58" s="4" t="str">
        <f>'2.친구'!$P$190</f>
        <v/>
      </c>
      <c r="E58" s="4" t="str">
        <f>'2.친구'!$P$191</f>
        <v/>
      </c>
      <c r="F58" s="455">
        <f>'2.친구'!$P$194</f>
        <v>0</v>
      </c>
      <c r="G58" s="455">
        <f>'2.친구'!$P$195</f>
        <v>0</v>
      </c>
      <c r="H58" s="456">
        <f>'2.친구'!$P$196</f>
        <v>112</v>
      </c>
      <c r="I58" s="456">
        <f>'2.친구'!$P$197</f>
        <v>0</v>
      </c>
      <c r="J58" s="456">
        <f>'2.친구'!$P$198</f>
        <v>0</v>
      </c>
      <c r="K58" s="456">
        <f>'2.친구'!$P$199</f>
        <v>0</v>
      </c>
      <c r="L58" s="456">
        <f>'2.친구'!$P$200</f>
        <v>0</v>
      </c>
      <c r="M58" s="456">
        <f>'2.친구'!$P$201</f>
        <v>112</v>
      </c>
      <c r="N58" s="458"/>
      <c r="O58" s="459"/>
      <c r="P58" s="371"/>
      <c r="Q58" s="372"/>
      <c r="R58" s="372"/>
      <c r="S58" s="373"/>
      <c r="T58" s="372"/>
      <c r="U58" s="372"/>
      <c r="V58" s="372"/>
      <c r="W58" s="372"/>
      <c r="X58" s="372"/>
      <c r="Y58" s="372"/>
      <c r="Z58" s="372"/>
      <c r="AA58" s="372"/>
      <c r="AB58" s="372"/>
      <c r="AC58" s="372"/>
      <c r="AD58" s="372"/>
    </row>
    <row r="59" hidden="1">
      <c r="A59" s="379"/>
      <c r="B59" s="454"/>
      <c r="C59" s="390" t="str">
        <f>IF(C50 = "{시트이름 입력}", "", C50)</f>
        <v>2.친구</v>
      </c>
      <c r="D59" s="4" t="str">
        <f>'2.친구'!$Q$190</f>
        <v/>
      </c>
      <c r="E59" s="4" t="str">
        <f>'2.친구'!$Q$191</f>
        <v/>
      </c>
      <c r="F59" s="455">
        <f>'2.친구'!$Q$194</f>
        <v>0</v>
      </c>
      <c r="G59" s="455">
        <f>'2.친구'!$Q$195</f>
        <v>0</v>
      </c>
      <c r="H59" s="456">
        <f>'2.친구'!$Q$196</f>
        <v>112</v>
      </c>
      <c r="I59" s="456">
        <f>'2.친구'!$Q$197</f>
        <v>0</v>
      </c>
      <c r="J59" s="456">
        <f>'2.친구'!$Q$198</f>
        <v>0</v>
      </c>
      <c r="K59" s="456">
        <f>'2.친구'!$Q$199</f>
        <v>0</v>
      </c>
      <c r="L59" s="456">
        <f>'2.친구'!$Q$200</f>
        <v>0</v>
      </c>
      <c r="M59" s="456">
        <f>'2.친구'!$Q$201</f>
        <v>112</v>
      </c>
      <c r="N59" s="458"/>
      <c r="O59" s="459"/>
      <c r="P59" s="371"/>
      <c r="Q59" s="372"/>
      <c r="R59" s="372"/>
      <c r="S59" s="373"/>
      <c r="T59" s="372"/>
      <c r="U59" s="372"/>
      <c r="V59" s="372"/>
      <c r="W59" s="372"/>
      <c r="X59" s="372"/>
      <c r="Y59" s="372"/>
      <c r="Z59" s="372"/>
      <c r="AA59" s="372"/>
      <c r="AB59" s="372"/>
      <c r="AC59" s="372"/>
      <c r="AD59" s="372"/>
    </row>
    <row r="60" hidden="1">
      <c r="A60" s="379"/>
      <c r="B60" s="454"/>
      <c r="C60" s="390" t="str">
        <f>IF(C50 = "{시트이름 입력}", "", C50)</f>
        <v>2.친구</v>
      </c>
      <c r="D60" s="4" t="str">
        <f>'2.친구'!$R$190</f>
        <v/>
      </c>
      <c r="E60" s="4" t="str">
        <f>'2.친구'!$R$191</f>
        <v/>
      </c>
      <c r="F60" s="455">
        <f>'2.친구'!$R$194</f>
        <v>0</v>
      </c>
      <c r="G60" s="455">
        <f>'2.친구'!$R$195</f>
        <v>0</v>
      </c>
      <c r="H60" s="456">
        <f>'2.친구'!$R$196</f>
        <v>112</v>
      </c>
      <c r="I60" s="456">
        <f>'2.친구'!$R$197</f>
        <v>0</v>
      </c>
      <c r="J60" s="456">
        <f>'2.친구'!$R$198</f>
        <v>0</v>
      </c>
      <c r="K60" s="456">
        <f>'2.친구'!$R$199</f>
        <v>0</v>
      </c>
      <c r="L60" s="456">
        <f>'2.친구'!$R$200</f>
        <v>0</v>
      </c>
      <c r="M60" s="456">
        <f>'2.친구'!$R$201</f>
        <v>112</v>
      </c>
      <c r="N60" s="458"/>
      <c r="O60" s="459"/>
      <c r="P60" s="371"/>
      <c r="Q60" s="372"/>
      <c r="R60" s="372"/>
      <c r="S60" s="373"/>
      <c r="T60" s="372"/>
      <c r="U60" s="372"/>
      <c r="V60" s="372"/>
      <c r="W60" s="372"/>
      <c r="X60" s="372"/>
      <c r="Y60" s="372"/>
      <c r="Z60" s="372"/>
      <c r="AA60" s="372"/>
      <c r="AB60" s="372"/>
      <c r="AC60" s="372"/>
      <c r="AD60" s="372"/>
    </row>
    <row r="61" hidden="1">
      <c r="A61" s="379"/>
      <c r="B61" s="454"/>
      <c r="C61" s="390" t="str">
        <f>IF(C50 = "{시트이름 입력}", "", C50)</f>
        <v>2.친구</v>
      </c>
      <c r="D61" s="4" t="str">
        <f>'2.친구'!$S$190</f>
        <v/>
      </c>
      <c r="E61" s="4" t="str">
        <f>'2.친구'!$S$191</f>
        <v/>
      </c>
      <c r="F61" s="455">
        <f>'2.친구'!$S$194</f>
        <v>0</v>
      </c>
      <c r="G61" s="455">
        <f>'2.친구'!$S$195</f>
        <v>0</v>
      </c>
      <c r="H61" s="456">
        <f>'2.친구'!$S$196</f>
        <v>112</v>
      </c>
      <c r="I61" s="456">
        <f>'2.친구'!$S$197</f>
        <v>0</v>
      </c>
      <c r="J61" s="456">
        <f>'2.친구'!$S$198</f>
        <v>0</v>
      </c>
      <c r="K61" s="456">
        <f>'2.친구'!$S$199</f>
        <v>0</v>
      </c>
      <c r="L61" s="456">
        <f>'2.친구'!$S$200</f>
        <v>0</v>
      </c>
      <c r="M61" s="456">
        <f>'2.친구'!$S$201</f>
        <v>112</v>
      </c>
      <c r="N61" s="458"/>
      <c r="O61" s="459"/>
      <c r="P61" s="371"/>
      <c r="Q61" s="372"/>
      <c r="R61" s="372"/>
      <c r="S61" s="373"/>
      <c r="T61" s="372"/>
      <c r="U61" s="372"/>
      <c r="V61" s="372"/>
      <c r="W61" s="372"/>
      <c r="X61" s="372"/>
      <c r="Y61" s="372"/>
      <c r="Z61" s="372"/>
      <c r="AA61" s="372"/>
      <c r="AB61" s="372"/>
      <c r="AC61" s="372"/>
      <c r="AD61" s="372"/>
    </row>
    <row r="62" hidden="1">
      <c r="A62" s="379"/>
      <c r="B62" s="454"/>
      <c r="C62" s="390" t="str">
        <f>IF(C50 = "{시트이름 입력}", "", C50)</f>
        <v>2.친구</v>
      </c>
      <c r="D62" s="4" t="str">
        <f>'2.친구'!$T$190</f>
        <v/>
      </c>
      <c r="E62" s="4" t="str">
        <f>'2.친구'!$T$191</f>
        <v/>
      </c>
      <c r="F62" s="455">
        <f>'2.친구'!$T$194</f>
        <v>0</v>
      </c>
      <c r="G62" s="455">
        <f>'2.친구'!$T$195</f>
        <v>0</v>
      </c>
      <c r="H62" s="456">
        <f>'2.친구'!$T$196</f>
        <v>112</v>
      </c>
      <c r="I62" s="456">
        <f>'2.친구'!$T$197</f>
        <v>0</v>
      </c>
      <c r="J62" s="456">
        <f>'2.친구'!$T$198</f>
        <v>0</v>
      </c>
      <c r="K62" s="456">
        <f>'2.친구'!$T$199</f>
        <v>0</v>
      </c>
      <c r="L62" s="456">
        <f>'2.친구'!$T$200</f>
        <v>0</v>
      </c>
      <c r="M62" s="456">
        <f>'2.친구'!$T$201</f>
        <v>112</v>
      </c>
      <c r="N62" s="458"/>
      <c r="O62" s="459"/>
      <c r="P62" s="371"/>
      <c r="Q62" s="372"/>
      <c r="R62" s="372"/>
      <c r="S62" s="373"/>
      <c r="T62" s="372"/>
      <c r="U62" s="372"/>
      <c r="V62" s="372"/>
      <c r="W62" s="372"/>
      <c r="X62" s="372"/>
      <c r="Y62" s="372"/>
      <c r="Z62" s="372"/>
      <c r="AA62" s="372"/>
      <c r="AB62" s="372"/>
      <c r="AC62" s="372"/>
      <c r="AD62" s="372"/>
    </row>
    <row r="63" hidden="1">
      <c r="A63" s="379"/>
      <c r="B63" s="454"/>
      <c r="C63" s="390" t="str">
        <f>IF(C50 = "{시트이름 입력}", "", C50)</f>
        <v>2.친구</v>
      </c>
      <c r="D63" s="4" t="str">
        <f>'2.친구'!$U$190</f>
        <v/>
      </c>
      <c r="E63" s="4" t="str">
        <f>'2.친구'!$U$191</f>
        <v/>
      </c>
      <c r="F63" s="455">
        <f>'2.친구'!$U$194</f>
        <v>0</v>
      </c>
      <c r="G63" s="455">
        <f>'2.친구'!$U$195</f>
        <v>0</v>
      </c>
      <c r="H63" s="456">
        <f>'2.친구'!$U$196</f>
        <v>112</v>
      </c>
      <c r="I63" s="456">
        <f>'2.친구'!$U$197</f>
        <v>0</v>
      </c>
      <c r="J63" s="456">
        <f>'2.친구'!$U$198</f>
        <v>0</v>
      </c>
      <c r="K63" s="456">
        <f>'2.친구'!$U$199</f>
        <v>0</v>
      </c>
      <c r="L63" s="456">
        <f>'2.친구'!$U$200</f>
        <v>0</v>
      </c>
      <c r="M63" s="456">
        <f>'2.친구'!$U$201</f>
        <v>112</v>
      </c>
      <c r="N63" s="458"/>
      <c r="O63" s="459"/>
      <c r="P63" s="371"/>
      <c r="Q63" s="372"/>
      <c r="R63" s="372"/>
      <c r="S63" s="373"/>
      <c r="T63" s="372"/>
      <c r="U63" s="372"/>
      <c r="V63" s="372"/>
      <c r="W63" s="372"/>
      <c r="X63" s="372"/>
      <c r="Y63" s="372"/>
      <c r="Z63" s="372"/>
      <c r="AA63" s="372"/>
      <c r="AB63" s="372"/>
      <c r="AC63" s="372"/>
      <c r="AD63" s="372"/>
    </row>
    <row r="64" hidden="1">
      <c r="A64" s="379"/>
      <c r="B64" s="454"/>
      <c r="C64" s="390" t="str">
        <f>IF(C50 = "{시트이름 입력}", "", C50)</f>
        <v>2.친구</v>
      </c>
      <c r="D64" s="4" t="str">
        <f>'2.친구'!$V$190</f>
        <v/>
      </c>
      <c r="E64" s="4" t="str">
        <f>'2.친구'!$V$191</f>
        <v/>
      </c>
      <c r="F64" s="460">
        <f>'2.친구'!$V$194</f>
        <v>0</v>
      </c>
      <c r="G64" s="461">
        <f>'2.친구'!$V$195</f>
        <v>0</v>
      </c>
      <c r="H64" s="462">
        <f>'2.친구'!$V$196</f>
        <v>112</v>
      </c>
      <c r="I64" s="462">
        <f>'2.친구'!$V$197</f>
        <v>0</v>
      </c>
      <c r="J64" s="462">
        <f>'2.친구'!$V$198</f>
        <v>0</v>
      </c>
      <c r="K64" s="462">
        <f>'2.친구'!$V$199</f>
        <v>0</v>
      </c>
      <c r="L64" s="462">
        <f>'2.친구'!$V$200</f>
        <v>0</v>
      </c>
      <c r="M64" s="462">
        <f>'2.친구'!$V$201</f>
        <v>112</v>
      </c>
      <c r="N64" s="463"/>
      <c r="O64" s="459"/>
      <c r="P64" s="371"/>
      <c r="Q64" s="372"/>
      <c r="R64" s="372"/>
      <c r="S64" s="373"/>
      <c r="T64" s="372"/>
      <c r="U64" s="372"/>
      <c r="V64" s="372"/>
      <c r="W64" s="372"/>
      <c r="X64" s="372"/>
      <c r="Y64" s="372"/>
      <c r="Z64" s="372"/>
      <c r="AA64" s="372"/>
      <c r="AB64" s="372"/>
      <c r="AC64" s="372"/>
      <c r="AD64" s="372"/>
    </row>
    <row r="65" hidden="1">
      <c r="A65" s="379"/>
      <c r="B65" s="454"/>
      <c r="C65" s="390" t="str">
        <f>IF(C50 = "{시트이름 입력}", "", C50)</f>
        <v>2.친구</v>
      </c>
      <c r="D65" s="4" t="str">
        <f>'2.친구'!$W$190</f>
        <v/>
      </c>
      <c r="E65" s="4" t="str">
        <f>'2.친구'!$W$191</f>
        <v/>
      </c>
      <c r="F65" s="460">
        <f>'2.친구'!$W$194</f>
        <v>0</v>
      </c>
      <c r="G65" s="461">
        <f>'2.친구'!$W$195</f>
        <v>0</v>
      </c>
      <c r="H65" s="462">
        <f>'2.친구'!$W$196</f>
        <v>112</v>
      </c>
      <c r="I65" s="462">
        <f>'2.친구'!$W$197</f>
        <v>0</v>
      </c>
      <c r="J65" s="462">
        <f>'2.친구'!$W$198</f>
        <v>0</v>
      </c>
      <c r="K65" s="462">
        <f>'2.친구'!$W$199</f>
        <v>0</v>
      </c>
      <c r="L65" s="462">
        <f>'2.친구'!$W$200</f>
        <v>0</v>
      </c>
      <c r="M65" s="462">
        <f>'2.친구'!$W$201</f>
        <v>112</v>
      </c>
      <c r="N65" s="474"/>
      <c r="O65" s="464"/>
      <c r="P65" s="371"/>
      <c r="Q65" s="372"/>
      <c r="R65" s="372"/>
      <c r="S65" s="373"/>
      <c r="T65" s="372"/>
      <c r="U65" s="372"/>
      <c r="V65" s="372"/>
      <c r="W65" s="372"/>
      <c r="X65" s="372"/>
      <c r="Y65" s="372"/>
      <c r="Z65" s="372"/>
      <c r="AA65" s="372"/>
      <c r="AB65" s="372"/>
      <c r="AC65" s="372"/>
      <c r="AD65" s="372"/>
    </row>
    <row r="66" hidden="1">
      <c r="A66" s="379"/>
      <c r="B66" s="454"/>
      <c r="C66" s="390" t="str">
        <f>IF(C50 = "{시트이름 입력}", "", C50)</f>
        <v>2.친구</v>
      </c>
      <c r="D66" s="4" t="str">
        <f>'2.친구'!$X$190</f>
        <v/>
      </c>
      <c r="E66" s="4" t="str">
        <f>'2.친구'!$X$191</f>
        <v/>
      </c>
      <c r="F66" s="460">
        <f>'2.친구'!$X$194</f>
        <v>0</v>
      </c>
      <c r="G66" s="461">
        <f>'2.친구'!$X$195</f>
        <v>0</v>
      </c>
      <c r="H66" s="462">
        <f>'2.친구'!$X$196</f>
        <v>112</v>
      </c>
      <c r="I66" s="462">
        <f>'2.친구'!$X$197</f>
        <v>0</v>
      </c>
      <c r="J66" s="462">
        <f>'2.친구'!$X$198</f>
        <v>0</v>
      </c>
      <c r="K66" s="462">
        <f>'2.친구'!$X$199</f>
        <v>0</v>
      </c>
      <c r="L66" s="462">
        <f>'2.친구'!$X$200</f>
        <v>0</v>
      </c>
      <c r="M66" s="462">
        <f>'2.친구'!$X$201</f>
        <v>112</v>
      </c>
      <c r="N66" s="474"/>
      <c r="O66" s="464"/>
      <c r="P66" s="371"/>
      <c r="Q66" s="372"/>
      <c r="R66" s="372"/>
      <c r="S66" s="373"/>
      <c r="T66" s="372"/>
      <c r="U66" s="372"/>
      <c r="V66" s="372"/>
      <c r="W66" s="372"/>
      <c r="X66" s="372"/>
      <c r="Y66" s="372"/>
      <c r="Z66" s="372"/>
      <c r="AA66" s="372"/>
      <c r="AB66" s="372"/>
      <c r="AC66" s="372"/>
      <c r="AD66" s="372"/>
    </row>
    <row r="67" hidden="1">
      <c r="A67" s="379"/>
      <c r="B67" s="454"/>
      <c r="C67" s="390" t="str">
        <f>IF(C50 = "{시트이름 입력}", "", C50)</f>
        <v>2.친구</v>
      </c>
      <c r="D67" s="4" t="str">
        <f>'2.친구'!$Y$190</f>
        <v/>
      </c>
      <c r="E67" s="4" t="str">
        <f>'2.친구'!$Y$191</f>
        <v/>
      </c>
      <c r="F67" s="455">
        <f>'2.친구'!$Y$194</f>
        <v>0</v>
      </c>
      <c r="G67" s="455">
        <f>'2.친구'!$Y$195</f>
        <v>0</v>
      </c>
      <c r="H67" s="456">
        <f>'2.친구'!$Y$196</f>
        <v>112</v>
      </c>
      <c r="I67" s="456">
        <f>'2.친구'!$Y$197</f>
        <v>0</v>
      </c>
      <c r="J67" s="456">
        <f>'2.친구'!$Y$198</f>
        <v>0</v>
      </c>
      <c r="K67" s="456">
        <f>'2.친구'!$Y$199</f>
        <v>0</v>
      </c>
      <c r="L67" s="456">
        <f>'2.친구'!$Y$200</f>
        <v>0</v>
      </c>
      <c r="M67" s="456">
        <f>'2.친구'!$Y$201</f>
        <v>112</v>
      </c>
      <c r="N67" s="475"/>
      <c r="O67" s="464"/>
      <c r="P67" s="371"/>
      <c r="Q67" s="372"/>
      <c r="R67" s="372"/>
      <c r="S67" s="373"/>
      <c r="T67" s="372"/>
      <c r="U67" s="372"/>
      <c r="V67" s="372"/>
      <c r="W67" s="372"/>
      <c r="X67" s="372"/>
      <c r="Y67" s="372"/>
      <c r="Z67" s="372"/>
      <c r="AA67" s="372"/>
      <c r="AB67" s="372"/>
      <c r="AC67" s="372"/>
      <c r="AD67" s="372"/>
    </row>
    <row r="68" hidden="1">
      <c r="A68" s="379"/>
      <c r="B68" s="454"/>
      <c r="C68" s="390" t="str">
        <f>IF(C50 = "{시트이름 입력}", "", C50)</f>
        <v>2.친구</v>
      </c>
      <c r="D68" s="4" t="str">
        <f>'2.친구'!$Z$190</f>
        <v/>
      </c>
      <c r="E68" s="4" t="str">
        <f>'2.친구'!$Z$191</f>
        <v/>
      </c>
      <c r="F68" s="455">
        <f>'2.친구'!$Z$194</f>
        <v>0</v>
      </c>
      <c r="G68" s="455">
        <f>'2.친구'!$Z$195</f>
        <v>0</v>
      </c>
      <c r="H68" s="456">
        <f>'2.친구'!$Z$196</f>
        <v>112</v>
      </c>
      <c r="I68" s="456">
        <f>'2.친구'!$Z$197</f>
        <v>0</v>
      </c>
      <c r="J68" s="456">
        <f>'2.친구'!$Z$198</f>
        <v>0</v>
      </c>
      <c r="K68" s="456">
        <f>'2.친구'!$Z$199</f>
        <v>0</v>
      </c>
      <c r="L68" s="456">
        <f>'2.친구'!$Z$200</f>
        <v>0</v>
      </c>
      <c r="M68" s="456">
        <f>'2.친구'!$Z$201</f>
        <v>112</v>
      </c>
      <c r="N68" s="475"/>
      <c r="O68" s="464"/>
      <c r="P68" s="371"/>
      <c r="Q68" s="372"/>
      <c r="R68" s="372"/>
      <c r="S68" s="373"/>
      <c r="T68" s="372"/>
      <c r="U68" s="372"/>
      <c r="V68" s="372"/>
      <c r="W68" s="372"/>
      <c r="X68" s="372"/>
      <c r="Y68" s="372"/>
      <c r="Z68" s="372"/>
      <c r="AA68" s="372"/>
      <c r="AB68" s="372"/>
      <c r="AC68" s="372"/>
      <c r="AD68" s="372"/>
    </row>
    <row r="69" hidden="1">
      <c r="A69" s="379"/>
      <c r="B69" s="465"/>
      <c r="C69" s="466" t="str">
        <f>IF(C50 = "{시트이름 입력}", "", C50)</f>
        <v>2.친구</v>
      </c>
      <c r="D69" s="467" t="str">
        <f>'2.친구'!$AA$190</f>
        <v/>
      </c>
      <c r="E69" s="467" t="str">
        <f>'2.친구'!$AA$191</f>
        <v/>
      </c>
      <c r="F69" s="468">
        <f>'2.친구'!$AA$194</f>
        <v>0</v>
      </c>
      <c r="G69" s="468">
        <f>'2.친구'!$AA$195</f>
        <v>0</v>
      </c>
      <c r="H69" s="469">
        <f>'2.친구'!$AA$196</f>
        <v>112</v>
      </c>
      <c r="I69" s="469">
        <f>'2.친구'!$AA$197</f>
        <v>0</v>
      </c>
      <c r="J69" s="469">
        <f>'2.친구'!$AA$198</f>
        <v>0</v>
      </c>
      <c r="K69" s="469">
        <f>'2.친구'!$AA$199</f>
        <v>0</v>
      </c>
      <c r="L69" s="469">
        <f>'2.친구'!$AA$200</f>
        <v>0</v>
      </c>
      <c r="M69" s="469">
        <f>'2.친구'!$AA$201</f>
        <v>112</v>
      </c>
      <c r="N69" s="470"/>
      <c r="O69" s="471"/>
      <c r="P69" s="371"/>
      <c r="Q69" s="372"/>
      <c r="R69" s="372"/>
      <c r="S69" s="373"/>
      <c r="T69" s="372"/>
      <c r="U69" s="372"/>
      <c r="V69" s="372"/>
      <c r="W69" s="372"/>
      <c r="X69" s="372"/>
      <c r="Y69" s="372"/>
      <c r="Z69" s="372"/>
      <c r="AA69" s="372"/>
      <c r="AB69" s="372"/>
      <c r="AC69" s="372"/>
      <c r="AD69" s="372"/>
    </row>
    <row r="70">
      <c r="A70" s="379"/>
      <c r="B70" s="472">
        <v>3.0</v>
      </c>
      <c r="C70" s="447" t="s">
        <v>503</v>
      </c>
      <c r="D70" s="448">
        <f>'3.프로필'!$H$375</f>
        <v>6</v>
      </c>
      <c r="E70" s="448" t="str">
        <f>'3.프로필'!$H$376</f>
        <v>a16</v>
      </c>
      <c r="F70" s="449">
        <f>'3.프로필'!$H$379</f>
        <v>0</v>
      </c>
      <c r="G70" s="449">
        <f>'3.프로필'!$H$380</f>
        <v>0</v>
      </c>
      <c r="H70" s="450">
        <f>'3.프로필'!$H$381</f>
        <v>114</v>
      </c>
      <c r="I70" s="450">
        <f>'3.프로필'!$H$382</f>
        <v>0</v>
      </c>
      <c r="J70" s="450">
        <f>'3.프로필'!$H$383</f>
        <v>0</v>
      </c>
      <c r="K70" s="450">
        <f>'3.프로필'!$H$384</f>
        <v>0</v>
      </c>
      <c r="L70" s="450">
        <f>'3.프로필'!$H$385</f>
        <v>0</v>
      </c>
      <c r="M70" s="450">
        <f>'3.프로필'!$H$386</f>
        <v>114</v>
      </c>
      <c r="N70" s="473">
        <f t="array" ref="N70">INDIRECT("'" &amp; C70 &amp; "'!$AG$1")</f>
        <v>0</v>
      </c>
      <c r="O70" s="452"/>
      <c r="P70" s="371"/>
      <c r="Q70" s="372"/>
      <c r="R70" s="372"/>
      <c r="S70" s="373"/>
      <c r="T70" s="372"/>
      <c r="U70" s="372"/>
      <c r="V70" s="372"/>
      <c r="W70" s="372"/>
      <c r="X70" s="372"/>
      <c r="Y70" s="372"/>
      <c r="Z70" s="372"/>
      <c r="AA70" s="372"/>
      <c r="AB70" s="372"/>
      <c r="AC70" s="372"/>
      <c r="AD70" s="372"/>
    </row>
    <row r="71">
      <c r="A71" s="379"/>
      <c r="B71" s="454"/>
      <c r="C71" s="390" t="str">
        <f>IF(C70 = "{시트이름 입력}", "", C70)</f>
        <v>3.프로필</v>
      </c>
      <c r="D71" s="4">
        <f>'3.프로필'!$I$375</f>
        <v>6</v>
      </c>
      <c r="E71" s="4" t="str">
        <f>'3.프로필'!$I$376</f>
        <v>i18</v>
      </c>
      <c r="F71" s="455">
        <f>'3.프로필'!$I$379</f>
        <v>0</v>
      </c>
      <c r="G71" s="455">
        <f>'3.프로필'!$I$380</f>
        <v>0</v>
      </c>
      <c r="H71" s="456">
        <f>'3.프로필'!$I$381</f>
        <v>114</v>
      </c>
      <c r="I71" s="456">
        <f>'3.프로필'!$I$382</f>
        <v>0</v>
      </c>
      <c r="J71" s="456">
        <f>'3.프로필'!$I$383</f>
        <v>0</v>
      </c>
      <c r="K71" s="456">
        <f>'3.프로필'!$I$384</f>
        <v>0</v>
      </c>
      <c r="L71" s="456">
        <f>'3.프로필'!$I$385</f>
        <v>0</v>
      </c>
      <c r="M71" s="456">
        <f>'3.프로필'!$I$386</f>
        <v>114</v>
      </c>
      <c r="N71" s="470"/>
      <c r="O71" s="459"/>
      <c r="P71" s="371"/>
      <c r="Q71" s="372"/>
      <c r="R71" s="372"/>
      <c r="S71" s="373"/>
      <c r="T71" s="372"/>
      <c r="U71" s="372"/>
      <c r="V71" s="372"/>
      <c r="W71" s="372"/>
      <c r="X71" s="372"/>
      <c r="Y71" s="372"/>
      <c r="Z71" s="372"/>
      <c r="AA71" s="372"/>
      <c r="AB71" s="372"/>
      <c r="AC71" s="372"/>
      <c r="AD71" s="372"/>
    </row>
    <row r="72" hidden="1">
      <c r="A72" s="379"/>
      <c r="B72" s="454"/>
      <c r="C72" s="390" t="str">
        <f>IF(C70 = "{시트이름 입력}", "", C70)</f>
        <v>3.프로필</v>
      </c>
      <c r="D72" s="4" t="str">
        <f>'3.프로필'!$J$375</f>
        <v/>
      </c>
      <c r="E72" s="4" t="str">
        <f>'3.프로필'!$J$376</f>
        <v/>
      </c>
      <c r="F72" s="455" t="str">
        <f>'3.프로필'!$J$379</f>
        <v/>
      </c>
      <c r="G72" s="455" t="str">
        <f>'3.프로필'!$J$380</f>
        <v/>
      </c>
      <c r="H72" s="456" t="str">
        <f>'3.프로필'!$J$381</f>
        <v/>
      </c>
      <c r="I72" s="456" t="str">
        <f>'3.프로필'!$J$382</f>
        <v/>
      </c>
      <c r="J72" s="456" t="str">
        <f>'3.프로필'!$J$383</f>
        <v/>
      </c>
      <c r="K72" s="456" t="str">
        <f>'3.프로필'!$J$384</f>
        <v/>
      </c>
      <c r="L72" s="456" t="str">
        <f>'3.프로필'!$J$385</f>
        <v/>
      </c>
      <c r="M72" s="456" t="str">
        <f>'3.프로필'!$J$386</f>
        <v/>
      </c>
      <c r="N72" s="458"/>
      <c r="O72" s="459"/>
      <c r="P72" s="371"/>
      <c r="Q72" s="372"/>
      <c r="R72" s="372"/>
      <c r="S72" s="373"/>
      <c r="T72" s="372"/>
      <c r="U72" s="372"/>
      <c r="V72" s="372"/>
      <c r="W72" s="372"/>
      <c r="X72" s="372"/>
      <c r="Y72" s="372"/>
      <c r="Z72" s="372"/>
      <c r="AA72" s="372"/>
      <c r="AB72" s="372"/>
      <c r="AC72" s="372"/>
      <c r="AD72" s="372"/>
    </row>
    <row r="73" hidden="1">
      <c r="A73" s="379"/>
      <c r="B73" s="454"/>
      <c r="C73" s="390" t="str">
        <f>IF(C70 = "{시트이름 입력}", "", C70)</f>
        <v>3.프로필</v>
      </c>
      <c r="D73" s="4" t="str">
        <f>'3.프로필'!$K$375</f>
        <v/>
      </c>
      <c r="E73" s="4" t="str">
        <f>'3.프로필'!$K$376</f>
        <v/>
      </c>
      <c r="F73" s="455" t="str">
        <f>'3.프로필'!$K$379</f>
        <v/>
      </c>
      <c r="G73" s="455" t="str">
        <f>'3.프로필'!$K$380</f>
        <v/>
      </c>
      <c r="H73" s="456" t="str">
        <f>'3.프로필'!$K$381</f>
        <v/>
      </c>
      <c r="I73" s="456" t="str">
        <f>'3.프로필'!$K$382</f>
        <v/>
      </c>
      <c r="J73" s="456" t="str">
        <f>'3.프로필'!$K$383</f>
        <v/>
      </c>
      <c r="K73" s="456" t="str">
        <f>'3.프로필'!$K$384</f>
        <v/>
      </c>
      <c r="L73" s="456" t="str">
        <f>'3.프로필'!$K$385</f>
        <v/>
      </c>
      <c r="M73" s="456" t="str">
        <f>'3.프로필'!$K$386</f>
        <v/>
      </c>
      <c r="N73" s="476"/>
      <c r="O73" s="477"/>
      <c r="P73" s="371"/>
      <c r="Q73" s="372"/>
      <c r="R73" s="372"/>
      <c r="S73" s="373"/>
      <c r="T73" s="372"/>
      <c r="U73" s="372"/>
      <c r="V73" s="372"/>
      <c r="W73" s="372"/>
      <c r="X73" s="372"/>
      <c r="Y73" s="372"/>
      <c r="Z73" s="372"/>
      <c r="AA73" s="372"/>
      <c r="AB73" s="372"/>
      <c r="AC73" s="372"/>
      <c r="AD73" s="372"/>
    </row>
    <row r="74" hidden="1">
      <c r="A74" s="379"/>
      <c r="B74" s="454"/>
      <c r="C74" s="390" t="str">
        <f>IF(C70 = "{시트이름 입력}", "", C70)</f>
        <v>3.프로필</v>
      </c>
      <c r="D74" s="4" t="str">
        <f>'3.프로필'!$L$375</f>
        <v/>
      </c>
      <c r="E74" s="4" t="str">
        <f>'3.프로필'!$L$376</f>
        <v/>
      </c>
      <c r="F74" s="455">
        <f>'3.프로필'!$L$379</f>
        <v>0</v>
      </c>
      <c r="G74" s="455">
        <f>'3.프로필'!$L$380</f>
        <v>0</v>
      </c>
      <c r="H74" s="456">
        <f>'3.프로필'!$L$381</f>
        <v>114</v>
      </c>
      <c r="I74" s="456">
        <f>'3.프로필'!$L$382</f>
        <v>0</v>
      </c>
      <c r="J74" s="456">
        <f>'3.프로필'!$L$383</f>
        <v>0</v>
      </c>
      <c r="K74" s="456">
        <f>'3.프로필'!$L$384</f>
        <v>0</v>
      </c>
      <c r="L74" s="456">
        <f>'3.프로필'!$L$385</f>
        <v>0</v>
      </c>
      <c r="M74" s="456">
        <f>'3.프로필'!$L$386</f>
        <v>114</v>
      </c>
      <c r="N74" s="458"/>
      <c r="O74" s="459"/>
      <c r="P74" s="371"/>
      <c r="Q74" s="372"/>
      <c r="R74" s="372"/>
      <c r="S74" s="373"/>
      <c r="T74" s="372"/>
      <c r="U74" s="372"/>
      <c r="V74" s="372"/>
      <c r="W74" s="372"/>
      <c r="X74" s="372"/>
      <c r="Y74" s="372"/>
      <c r="Z74" s="372"/>
      <c r="AA74" s="372"/>
      <c r="AB74" s="372"/>
      <c r="AC74" s="372"/>
      <c r="AD74" s="372"/>
    </row>
    <row r="75" hidden="1">
      <c r="A75" s="379"/>
      <c r="B75" s="454"/>
      <c r="C75" s="390" t="str">
        <f>IF(C70 = "{시트이름 입력}", "", C70)</f>
        <v>3.프로필</v>
      </c>
      <c r="D75" s="4" t="str">
        <f>'3.프로필'!$M$375</f>
        <v/>
      </c>
      <c r="E75" s="4" t="str">
        <f>'3.프로필'!$M$376</f>
        <v/>
      </c>
      <c r="F75" s="455">
        <f>'3.프로필'!$M$379</f>
        <v>0</v>
      </c>
      <c r="G75" s="455">
        <f>'3.프로필'!$M$380</f>
        <v>0</v>
      </c>
      <c r="H75" s="456">
        <f>'3.프로필'!$M$381</f>
        <v>114</v>
      </c>
      <c r="I75" s="456">
        <f>'3.프로필'!$M$382</f>
        <v>0</v>
      </c>
      <c r="J75" s="456">
        <f>'3.프로필'!$M$383</f>
        <v>0</v>
      </c>
      <c r="K75" s="456">
        <f>'3.프로필'!$M$384</f>
        <v>0</v>
      </c>
      <c r="L75" s="456">
        <f>'3.프로필'!$M$385</f>
        <v>0</v>
      </c>
      <c r="M75" s="456">
        <f>'3.프로필'!$M$386</f>
        <v>114</v>
      </c>
      <c r="N75" s="458"/>
      <c r="O75" s="459"/>
      <c r="P75" s="371"/>
      <c r="Q75" s="372"/>
      <c r="R75" s="372"/>
      <c r="S75" s="373"/>
      <c r="T75" s="372"/>
      <c r="U75" s="372"/>
      <c r="V75" s="372"/>
      <c r="W75" s="372"/>
      <c r="X75" s="372"/>
      <c r="Y75" s="372"/>
      <c r="Z75" s="372"/>
      <c r="AA75" s="372"/>
      <c r="AB75" s="372"/>
      <c r="AC75" s="372"/>
      <c r="AD75" s="372"/>
    </row>
    <row r="76" hidden="1">
      <c r="A76" s="379"/>
      <c r="B76" s="454"/>
      <c r="C76" s="390" t="str">
        <f>IF(C70 = "{시트이름 입력}", "", C70)</f>
        <v>3.프로필</v>
      </c>
      <c r="D76" s="4" t="str">
        <f>'3.프로필'!$N$375</f>
        <v/>
      </c>
      <c r="E76" s="4" t="str">
        <f>'3.프로필'!$N$376</f>
        <v/>
      </c>
      <c r="F76" s="455">
        <f>'3.프로필'!$N$379</f>
        <v>0</v>
      </c>
      <c r="G76" s="455">
        <f>'3.프로필'!$N$380</f>
        <v>0</v>
      </c>
      <c r="H76" s="456">
        <f>'3.프로필'!$N$381</f>
        <v>114</v>
      </c>
      <c r="I76" s="456">
        <f>'3.프로필'!$N$382</f>
        <v>0</v>
      </c>
      <c r="J76" s="456">
        <f>'3.프로필'!$N$383</f>
        <v>0</v>
      </c>
      <c r="K76" s="456">
        <f>'3.프로필'!$N$384</f>
        <v>0</v>
      </c>
      <c r="L76" s="456">
        <f>'3.프로필'!$N$385</f>
        <v>0</v>
      </c>
      <c r="M76" s="456">
        <f>'3.프로필'!$N$386</f>
        <v>114</v>
      </c>
      <c r="N76" s="458"/>
      <c r="O76" s="459"/>
      <c r="P76" s="371"/>
      <c r="Q76" s="372"/>
      <c r="R76" s="372"/>
      <c r="S76" s="373"/>
      <c r="T76" s="372"/>
      <c r="U76" s="372"/>
      <c r="V76" s="372"/>
      <c r="W76" s="372"/>
      <c r="X76" s="372"/>
      <c r="Y76" s="372"/>
      <c r="Z76" s="372"/>
      <c r="AA76" s="372"/>
      <c r="AB76" s="372"/>
      <c r="AC76" s="372"/>
      <c r="AD76" s="372"/>
    </row>
    <row r="77" hidden="1">
      <c r="A77" s="379"/>
      <c r="B77" s="454"/>
      <c r="C77" s="390" t="str">
        <f>IF(C70 = "{시트이름 입력}", "", C70)</f>
        <v>3.프로필</v>
      </c>
      <c r="D77" s="4" t="str">
        <f>'3.프로필'!$O$375</f>
        <v/>
      </c>
      <c r="E77" s="4" t="str">
        <f>'3.프로필'!$O$376</f>
        <v/>
      </c>
      <c r="F77" s="455">
        <f>'3.프로필'!$O$379</f>
        <v>0</v>
      </c>
      <c r="G77" s="455">
        <f>'3.프로필'!$O$380</f>
        <v>0</v>
      </c>
      <c r="H77" s="456">
        <f>'3.프로필'!$O$381</f>
        <v>114</v>
      </c>
      <c r="I77" s="456">
        <f>'3.프로필'!$O$382</f>
        <v>0</v>
      </c>
      <c r="J77" s="456">
        <f>'3.프로필'!$O$383</f>
        <v>0</v>
      </c>
      <c r="K77" s="456">
        <f>'3.프로필'!$O$384</f>
        <v>0</v>
      </c>
      <c r="L77" s="456">
        <f>'3.프로필'!$O$385</f>
        <v>0</v>
      </c>
      <c r="M77" s="456">
        <f>'3.프로필'!$O$386</f>
        <v>114</v>
      </c>
      <c r="N77" s="458"/>
      <c r="O77" s="459"/>
      <c r="P77" s="371"/>
      <c r="Q77" s="372"/>
      <c r="R77" s="372"/>
      <c r="S77" s="373"/>
      <c r="T77" s="372"/>
      <c r="U77" s="372"/>
      <c r="V77" s="372"/>
      <c r="W77" s="372"/>
      <c r="X77" s="372"/>
      <c r="Y77" s="372"/>
      <c r="Z77" s="372"/>
      <c r="AA77" s="372"/>
      <c r="AB77" s="372"/>
      <c r="AC77" s="372"/>
      <c r="AD77" s="372"/>
    </row>
    <row r="78" hidden="1">
      <c r="A78" s="379"/>
      <c r="B78" s="454"/>
      <c r="C78" s="390" t="str">
        <f>IF(C70 = "{시트이름 입력}", "", C70)</f>
        <v>3.프로필</v>
      </c>
      <c r="D78" s="4" t="str">
        <f>'3.프로필'!$P$375</f>
        <v/>
      </c>
      <c r="E78" s="4" t="str">
        <f>'3.프로필'!$P$376</f>
        <v/>
      </c>
      <c r="F78" s="455">
        <f>'3.프로필'!$P$379</f>
        <v>0</v>
      </c>
      <c r="G78" s="455">
        <f>'3.프로필'!$P$380</f>
        <v>0</v>
      </c>
      <c r="H78" s="456">
        <f>'3.프로필'!$P$381</f>
        <v>114</v>
      </c>
      <c r="I78" s="456">
        <f>'3.프로필'!$P$382</f>
        <v>0</v>
      </c>
      <c r="J78" s="456">
        <f>'3.프로필'!$P$383</f>
        <v>0</v>
      </c>
      <c r="K78" s="456">
        <f>'3.프로필'!$P$384</f>
        <v>0</v>
      </c>
      <c r="L78" s="456">
        <f>'3.프로필'!$P$385</f>
        <v>0</v>
      </c>
      <c r="M78" s="456">
        <f>'3.프로필'!$P$386</f>
        <v>114</v>
      </c>
      <c r="N78" s="458"/>
      <c r="O78" s="459"/>
      <c r="P78" s="371"/>
      <c r="Q78" s="372"/>
      <c r="R78" s="372"/>
      <c r="S78" s="373"/>
      <c r="T78" s="372"/>
      <c r="U78" s="372"/>
      <c r="V78" s="372"/>
      <c r="W78" s="372"/>
      <c r="X78" s="372"/>
      <c r="Y78" s="372"/>
      <c r="Z78" s="372"/>
      <c r="AA78" s="372"/>
      <c r="AB78" s="372"/>
      <c r="AC78" s="372"/>
      <c r="AD78" s="372"/>
    </row>
    <row r="79" hidden="1">
      <c r="A79" s="379"/>
      <c r="B79" s="454"/>
      <c r="C79" s="390" t="str">
        <f>IF(C70 = "{시트이름 입력}", "", C70)</f>
        <v>3.프로필</v>
      </c>
      <c r="D79" s="4" t="str">
        <f>'3.프로필'!$Q$375</f>
        <v/>
      </c>
      <c r="E79" s="4" t="str">
        <f>'3.프로필'!$Q$376</f>
        <v/>
      </c>
      <c r="F79" s="455">
        <f>'3.프로필'!$Q$379</f>
        <v>0</v>
      </c>
      <c r="G79" s="455">
        <f>'3.프로필'!$Q$380</f>
        <v>0</v>
      </c>
      <c r="H79" s="456">
        <f>'3.프로필'!$Q$381</f>
        <v>114</v>
      </c>
      <c r="I79" s="456">
        <f>'3.프로필'!$Q$382</f>
        <v>0</v>
      </c>
      <c r="J79" s="456">
        <f>'3.프로필'!$Q$383</f>
        <v>0</v>
      </c>
      <c r="K79" s="456">
        <f>'3.프로필'!$Q$384</f>
        <v>0</v>
      </c>
      <c r="L79" s="456">
        <f>'3.프로필'!$Q$385</f>
        <v>0</v>
      </c>
      <c r="M79" s="456">
        <f>'3.프로필'!$Q$386</f>
        <v>114</v>
      </c>
      <c r="N79" s="458"/>
      <c r="O79" s="459"/>
      <c r="P79" s="371"/>
      <c r="Q79" s="372"/>
      <c r="R79" s="372"/>
      <c r="S79" s="373"/>
      <c r="T79" s="372"/>
      <c r="U79" s="372"/>
      <c r="V79" s="372"/>
      <c r="W79" s="372"/>
      <c r="X79" s="372"/>
      <c r="Y79" s="372"/>
      <c r="Z79" s="372"/>
      <c r="AA79" s="372"/>
      <c r="AB79" s="372"/>
      <c r="AC79" s="372"/>
      <c r="AD79" s="372"/>
    </row>
    <row r="80" hidden="1">
      <c r="A80" s="379"/>
      <c r="B80" s="454"/>
      <c r="C80" s="390" t="str">
        <f>IF(C70 = "{시트이름 입력}", "", C70)</f>
        <v>3.프로필</v>
      </c>
      <c r="D80" s="4" t="str">
        <f>'3.프로필'!$R$375</f>
        <v/>
      </c>
      <c r="E80" s="4" t="str">
        <f>'3.프로필'!$R$376</f>
        <v/>
      </c>
      <c r="F80" s="455">
        <f>'3.프로필'!$R$379</f>
        <v>0</v>
      </c>
      <c r="G80" s="455">
        <f>'3.프로필'!$R$380</f>
        <v>0</v>
      </c>
      <c r="H80" s="456">
        <f>'3.프로필'!$R$381</f>
        <v>114</v>
      </c>
      <c r="I80" s="456">
        <f>'3.프로필'!$R$382</f>
        <v>0</v>
      </c>
      <c r="J80" s="456">
        <f>'3.프로필'!$R$383</f>
        <v>0</v>
      </c>
      <c r="K80" s="456">
        <f>'3.프로필'!$R$384</f>
        <v>0</v>
      </c>
      <c r="L80" s="456">
        <f>'3.프로필'!$R$385</f>
        <v>0</v>
      </c>
      <c r="M80" s="456">
        <f>'3.프로필'!$R$386</f>
        <v>114</v>
      </c>
      <c r="N80" s="458"/>
      <c r="O80" s="459"/>
      <c r="P80" s="371"/>
      <c r="Q80" s="372"/>
      <c r="R80" s="372"/>
      <c r="S80" s="373"/>
      <c r="T80" s="372"/>
      <c r="U80" s="372"/>
      <c r="V80" s="372"/>
      <c r="W80" s="372"/>
      <c r="X80" s="372"/>
      <c r="Y80" s="372"/>
      <c r="Z80" s="372"/>
      <c r="AA80" s="372"/>
      <c r="AB80" s="372"/>
      <c r="AC80" s="372"/>
      <c r="AD80" s="372"/>
    </row>
    <row r="81" hidden="1">
      <c r="A81" s="379"/>
      <c r="B81" s="454"/>
      <c r="C81" s="390" t="str">
        <f>IF(C70 = "{시트이름 입력}", "", C70)</f>
        <v>3.프로필</v>
      </c>
      <c r="D81" s="4" t="str">
        <f>'3.프로필'!$S$375</f>
        <v/>
      </c>
      <c r="E81" s="4" t="str">
        <f>'3.프로필'!$S$376</f>
        <v/>
      </c>
      <c r="F81" s="455">
        <f>'3.프로필'!$S$379</f>
        <v>0</v>
      </c>
      <c r="G81" s="455">
        <f>'3.프로필'!$S$380</f>
        <v>0</v>
      </c>
      <c r="H81" s="456">
        <f>'3.프로필'!$S$381</f>
        <v>114</v>
      </c>
      <c r="I81" s="456">
        <f>'3.프로필'!$S$382</f>
        <v>0</v>
      </c>
      <c r="J81" s="456">
        <f>'3.프로필'!$S$383</f>
        <v>0</v>
      </c>
      <c r="K81" s="456">
        <f>'3.프로필'!$S$384</f>
        <v>0</v>
      </c>
      <c r="L81" s="456">
        <f>'3.프로필'!$S$385</f>
        <v>0</v>
      </c>
      <c r="M81" s="456">
        <f>'3.프로필'!$S$386</f>
        <v>114</v>
      </c>
      <c r="N81" s="458"/>
      <c r="O81" s="459"/>
      <c r="P81" s="371"/>
      <c r="Q81" s="372"/>
      <c r="R81" s="372"/>
      <c r="S81" s="373"/>
      <c r="T81" s="372"/>
      <c r="U81" s="372"/>
      <c r="V81" s="372"/>
      <c r="W81" s="372"/>
      <c r="X81" s="372"/>
      <c r="Y81" s="372"/>
      <c r="Z81" s="372"/>
      <c r="AA81" s="372"/>
      <c r="AB81" s="372"/>
      <c r="AC81" s="372"/>
      <c r="AD81" s="372"/>
    </row>
    <row r="82" hidden="1">
      <c r="A82" s="379"/>
      <c r="B82" s="454"/>
      <c r="C82" s="390" t="str">
        <f>IF(C70 = "{시트이름 입력}", "", C70)</f>
        <v>3.프로필</v>
      </c>
      <c r="D82" s="4" t="str">
        <f>'3.프로필'!$T$375</f>
        <v/>
      </c>
      <c r="E82" s="4" t="str">
        <f>'3.프로필'!$T$376</f>
        <v/>
      </c>
      <c r="F82" s="455">
        <f>'3.프로필'!$T$379</f>
        <v>0</v>
      </c>
      <c r="G82" s="455">
        <f>'3.프로필'!$T$380</f>
        <v>0</v>
      </c>
      <c r="H82" s="456">
        <f>'3.프로필'!$T$381</f>
        <v>114</v>
      </c>
      <c r="I82" s="456">
        <f>'3.프로필'!$T$382</f>
        <v>0</v>
      </c>
      <c r="J82" s="456">
        <f>'3.프로필'!$T$383</f>
        <v>0</v>
      </c>
      <c r="K82" s="456">
        <f>'3.프로필'!$T$384</f>
        <v>0</v>
      </c>
      <c r="L82" s="456">
        <f>'3.프로필'!$T$385</f>
        <v>0</v>
      </c>
      <c r="M82" s="456">
        <f>'3.프로필'!$T$386</f>
        <v>114</v>
      </c>
      <c r="N82" s="458"/>
      <c r="O82" s="459"/>
      <c r="P82" s="371"/>
      <c r="Q82" s="372"/>
      <c r="R82" s="372"/>
      <c r="S82" s="373"/>
      <c r="T82" s="372"/>
      <c r="U82" s="372"/>
      <c r="V82" s="372"/>
      <c r="W82" s="372"/>
      <c r="X82" s="372"/>
      <c r="Y82" s="372"/>
      <c r="Z82" s="372"/>
      <c r="AA82" s="372"/>
      <c r="AB82" s="372"/>
      <c r="AC82" s="372"/>
      <c r="AD82" s="372"/>
    </row>
    <row r="83" hidden="1">
      <c r="A83" s="379"/>
      <c r="B83" s="454"/>
      <c r="C83" s="390" t="str">
        <f>IF(C70 = "{시트이름 입력}", "", C70)</f>
        <v>3.프로필</v>
      </c>
      <c r="D83" s="4" t="str">
        <f>'3.프로필'!$U$375</f>
        <v/>
      </c>
      <c r="E83" s="4" t="str">
        <f>'3.프로필'!$U$376</f>
        <v/>
      </c>
      <c r="F83" s="455">
        <f>'3.프로필'!$U$379</f>
        <v>0</v>
      </c>
      <c r="G83" s="455">
        <f>'3.프로필'!$U$380</f>
        <v>0</v>
      </c>
      <c r="H83" s="456">
        <f>'3.프로필'!$U$381</f>
        <v>114</v>
      </c>
      <c r="I83" s="456">
        <f>'3.프로필'!$U$382</f>
        <v>0</v>
      </c>
      <c r="J83" s="456">
        <f>'3.프로필'!$U$383</f>
        <v>0</v>
      </c>
      <c r="K83" s="456">
        <f>'3.프로필'!$U$384</f>
        <v>0</v>
      </c>
      <c r="L83" s="456">
        <f>'3.프로필'!$U$385</f>
        <v>0</v>
      </c>
      <c r="M83" s="456">
        <f>'3.프로필'!$U$386</f>
        <v>114</v>
      </c>
      <c r="N83" s="458"/>
      <c r="O83" s="459"/>
      <c r="P83" s="371"/>
      <c r="Q83" s="372"/>
      <c r="R83" s="372"/>
      <c r="S83" s="373"/>
      <c r="T83" s="372"/>
      <c r="U83" s="372"/>
      <c r="V83" s="372"/>
      <c r="W83" s="372"/>
      <c r="X83" s="372"/>
      <c r="Y83" s="372"/>
      <c r="Z83" s="372"/>
      <c r="AA83" s="372"/>
      <c r="AB83" s="372"/>
      <c r="AC83" s="372"/>
      <c r="AD83" s="372"/>
    </row>
    <row r="84" hidden="1">
      <c r="A84" s="379"/>
      <c r="B84" s="454"/>
      <c r="C84" s="390" t="str">
        <f>IF(C70 = "{시트이름 입력}", "", C70)</f>
        <v>3.프로필</v>
      </c>
      <c r="D84" s="4" t="str">
        <f>'3.프로필'!$V$375</f>
        <v/>
      </c>
      <c r="E84" s="4" t="str">
        <f>'3.프로필'!$V$376</f>
        <v/>
      </c>
      <c r="F84" s="460">
        <f>'3.프로필'!$V$379</f>
        <v>0</v>
      </c>
      <c r="G84" s="461">
        <f>'3.프로필'!$V$380</f>
        <v>0</v>
      </c>
      <c r="H84" s="462">
        <f>'3.프로필'!$V$381</f>
        <v>114</v>
      </c>
      <c r="I84" s="462">
        <f>'3.프로필'!$V$382</f>
        <v>0</v>
      </c>
      <c r="J84" s="462">
        <f>'3.프로필'!$V$383</f>
        <v>0</v>
      </c>
      <c r="K84" s="462">
        <f>'3.프로필'!$V$384</f>
        <v>0</v>
      </c>
      <c r="L84" s="462">
        <f>'3.프로필'!$V$385</f>
        <v>0</v>
      </c>
      <c r="M84" s="462">
        <f>'3.프로필'!$V$386</f>
        <v>114</v>
      </c>
      <c r="N84" s="463"/>
      <c r="O84" s="459"/>
      <c r="P84" s="371"/>
      <c r="Q84" s="372"/>
      <c r="R84" s="372"/>
      <c r="S84" s="373"/>
      <c r="T84" s="372"/>
      <c r="U84" s="372"/>
      <c r="V84" s="372"/>
      <c r="W84" s="372"/>
      <c r="X84" s="372"/>
      <c r="Y84" s="372"/>
      <c r="Z84" s="372"/>
      <c r="AA84" s="372"/>
      <c r="AB84" s="372"/>
      <c r="AC84" s="372"/>
      <c r="AD84" s="372"/>
    </row>
    <row r="85" hidden="1">
      <c r="A85" s="379"/>
      <c r="B85" s="454"/>
      <c r="C85" s="390" t="str">
        <f>IF(C70 = "{시트이름 입력}", "", C70)</f>
        <v>3.프로필</v>
      </c>
      <c r="D85" s="4" t="str">
        <f>'3.프로필'!$W$375</f>
        <v/>
      </c>
      <c r="E85" s="4" t="str">
        <f>'3.프로필'!$W$376</f>
        <v/>
      </c>
      <c r="F85" s="460">
        <f>'3.프로필'!$W$379</f>
        <v>0</v>
      </c>
      <c r="G85" s="461">
        <f>'3.프로필'!$W$380</f>
        <v>0</v>
      </c>
      <c r="H85" s="462">
        <f>'3.프로필'!$W$381</f>
        <v>114</v>
      </c>
      <c r="I85" s="462">
        <f>'3.프로필'!$W$382</f>
        <v>0</v>
      </c>
      <c r="J85" s="462">
        <f>'3.프로필'!$W$383</f>
        <v>0</v>
      </c>
      <c r="K85" s="462">
        <f>'3.프로필'!$W$384</f>
        <v>0</v>
      </c>
      <c r="L85" s="462">
        <f>'3.프로필'!$W$385</f>
        <v>0</v>
      </c>
      <c r="M85" s="462">
        <f>'3.프로필'!$W$386</f>
        <v>114</v>
      </c>
      <c r="N85" s="463"/>
      <c r="O85" s="459"/>
      <c r="P85" s="371"/>
      <c r="Q85" s="372"/>
      <c r="R85" s="372"/>
      <c r="S85" s="373"/>
      <c r="T85" s="372"/>
      <c r="U85" s="372"/>
      <c r="V85" s="372"/>
      <c r="W85" s="372"/>
      <c r="X85" s="372"/>
      <c r="Y85" s="372"/>
      <c r="Z85" s="372"/>
      <c r="AA85" s="372"/>
      <c r="AB85" s="372"/>
      <c r="AC85" s="372"/>
      <c r="AD85" s="372"/>
    </row>
    <row r="86" hidden="1">
      <c r="A86" s="379"/>
      <c r="B86" s="454"/>
      <c r="C86" s="390" t="str">
        <f>IF(C70 = "{시트이름 입력}", "", C70)</f>
        <v>3.프로필</v>
      </c>
      <c r="D86" s="4" t="str">
        <f>'3.프로필'!$X$375</f>
        <v/>
      </c>
      <c r="E86" s="4" t="str">
        <f>'3.프로필'!$X$376</f>
        <v/>
      </c>
      <c r="F86" s="460">
        <f>'3.프로필'!$X$379</f>
        <v>0</v>
      </c>
      <c r="G86" s="461">
        <f>'3.프로필'!$X$380</f>
        <v>0</v>
      </c>
      <c r="H86" s="462">
        <f>'3.프로필'!$X$381</f>
        <v>114</v>
      </c>
      <c r="I86" s="462">
        <f>'3.프로필'!$X$382</f>
        <v>0</v>
      </c>
      <c r="J86" s="462">
        <f>'3.프로필'!$X$383</f>
        <v>0</v>
      </c>
      <c r="K86" s="462">
        <f>'3.프로필'!$X$384</f>
        <v>0</v>
      </c>
      <c r="L86" s="462">
        <f>'3.프로필'!$X$385</f>
        <v>0</v>
      </c>
      <c r="M86" s="462">
        <f>'3.프로필'!$X$386</f>
        <v>114</v>
      </c>
      <c r="N86" s="463"/>
      <c r="O86" s="459"/>
      <c r="P86" s="371"/>
      <c r="Q86" s="372"/>
      <c r="R86" s="372"/>
      <c r="S86" s="373"/>
      <c r="T86" s="372"/>
      <c r="U86" s="372"/>
      <c r="V86" s="372"/>
      <c r="W86" s="372"/>
      <c r="X86" s="372"/>
      <c r="Y86" s="372"/>
      <c r="Z86" s="372"/>
      <c r="AA86" s="372"/>
      <c r="AB86" s="372"/>
      <c r="AC86" s="372"/>
      <c r="AD86" s="372"/>
    </row>
    <row r="87" hidden="1">
      <c r="A87" s="379"/>
      <c r="B87" s="454"/>
      <c r="C87" s="390" t="str">
        <f>IF(C70 = "{시트이름 입력}", "", C70)</f>
        <v>3.프로필</v>
      </c>
      <c r="D87" s="4" t="str">
        <f>'3.프로필'!$Y$375</f>
        <v/>
      </c>
      <c r="E87" s="4" t="str">
        <f>'3.프로필'!$Y$376</f>
        <v/>
      </c>
      <c r="F87" s="455">
        <f>'3.프로필'!$Y$379</f>
        <v>0</v>
      </c>
      <c r="G87" s="455">
        <f>'3.프로필'!$Y$380</f>
        <v>0</v>
      </c>
      <c r="H87" s="456">
        <f>'3.프로필'!$Y$381</f>
        <v>114</v>
      </c>
      <c r="I87" s="456">
        <f>'3.프로필'!$Y$382</f>
        <v>0</v>
      </c>
      <c r="J87" s="456">
        <f>'3.프로필'!$Y$383</f>
        <v>0</v>
      </c>
      <c r="K87" s="456">
        <f>'3.프로필'!$Y$384</f>
        <v>0</v>
      </c>
      <c r="L87" s="456">
        <f>'3.프로필'!$Y$385</f>
        <v>0</v>
      </c>
      <c r="M87" s="456">
        <f>'3.프로필'!$Y$386</f>
        <v>114</v>
      </c>
      <c r="N87" s="475"/>
      <c r="O87" s="464"/>
      <c r="P87" s="371"/>
      <c r="Q87" s="372"/>
      <c r="R87" s="372"/>
      <c r="S87" s="373"/>
      <c r="T87" s="372"/>
      <c r="U87" s="372"/>
      <c r="V87" s="372"/>
      <c r="W87" s="372"/>
      <c r="X87" s="372"/>
      <c r="Y87" s="372"/>
      <c r="Z87" s="372"/>
      <c r="AA87" s="372"/>
      <c r="AB87" s="372"/>
      <c r="AC87" s="372"/>
      <c r="AD87" s="372"/>
    </row>
    <row r="88" hidden="1">
      <c r="A88" s="379"/>
      <c r="B88" s="454"/>
      <c r="C88" s="390" t="str">
        <f>IF(C70 = "{시트이름 입력}", "", C70)</f>
        <v>3.프로필</v>
      </c>
      <c r="D88" s="4" t="str">
        <f>'3.프로필'!$Z$375</f>
        <v/>
      </c>
      <c r="E88" s="4" t="str">
        <f>'3.프로필'!$Z$376</f>
        <v/>
      </c>
      <c r="F88" s="455">
        <f>'3.프로필'!$Z$379</f>
        <v>0</v>
      </c>
      <c r="G88" s="455">
        <f>'3.프로필'!$Z$380</f>
        <v>0</v>
      </c>
      <c r="H88" s="456">
        <f>'3.프로필'!$Z$381</f>
        <v>114</v>
      </c>
      <c r="I88" s="456">
        <f>'3.프로필'!$Z$382</f>
        <v>0</v>
      </c>
      <c r="J88" s="456">
        <f>'3.프로필'!$Z$383</f>
        <v>0</v>
      </c>
      <c r="K88" s="456">
        <f>'3.프로필'!$Z$384</f>
        <v>0</v>
      </c>
      <c r="L88" s="456">
        <f>'3.프로필'!$Z$385</f>
        <v>0</v>
      </c>
      <c r="M88" s="456">
        <f>'3.프로필'!$Z$386</f>
        <v>114</v>
      </c>
      <c r="N88" s="475"/>
      <c r="O88" s="464"/>
      <c r="P88" s="371"/>
      <c r="Q88" s="372"/>
      <c r="R88" s="372"/>
      <c r="S88" s="373"/>
      <c r="T88" s="372"/>
      <c r="U88" s="372"/>
      <c r="V88" s="372"/>
      <c r="W88" s="372"/>
      <c r="X88" s="372"/>
      <c r="Y88" s="372"/>
      <c r="Z88" s="372"/>
      <c r="AA88" s="372"/>
      <c r="AB88" s="372"/>
      <c r="AC88" s="372"/>
      <c r="AD88" s="372"/>
    </row>
    <row r="89" hidden="1">
      <c r="A89" s="379"/>
      <c r="B89" s="465"/>
      <c r="C89" s="466" t="str">
        <f>IF(C70 = "{시트이름 입력}", "", C70)</f>
        <v>3.프로필</v>
      </c>
      <c r="D89" s="467" t="str">
        <f>'3.프로필'!$AA$375</f>
        <v/>
      </c>
      <c r="E89" s="467" t="str">
        <f>'3.프로필'!$AA$376</f>
        <v/>
      </c>
      <c r="F89" s="468">
        <f>'3.프로필'!$AA$379</f>
        <v>0</v>
      </c>
      <c r="G89" s="468">
        <f>'3.프로필'!$AA$380</f>
        <v>0</v>
      </c>
      <c r="H89" s="469">
        <f>'3.프로필'!$AA$381</f>
        <v>114</v>
      </c>
      <c r="I89" s="469">
        <f>'3.프로필'!$AA$382</f>
        <v>0</v>
      </c>
      <c r="J89" s="469">
        <f>'3.프로필'!$AA$383</f>
        <v>0</v>
      </c>
      <c r="K89" s="469">
        <f>'3.프로필'!$AA$384</f>
        <v>0</v>
      </c>
      <c r="L89" s="469">
        <f>'3.프로필'!$AA$385</f>
        <v>0</v>
      </c>
      <c r="M89" s="469">
        <f>'3.프로필'!$AA$386</f>
        <v>114</v>
      </c>
      <c r="N89" s="470"/>
      <c r="O89" s="471"/>
      <c r="P89" s="371"/>
      <c r="Q89" s="372"/>
      <c r="R89" s="372"/>
      <c r="S89" s="373"/>
      <c r="T89" s="372"/>
      <c r="U89" s="372"/>
      <c r="V89" s="372"/>
      <c r="W89" s="372"/>
      <c r="X89" s="372"/>
      <c r="Y89" s="372"/>
      <c r="Z89" s="372"/>
      <c r="AA89" s="372"/>
      <c r="AB89" s="372"/>
      <c r="AC89" s="372"/>
      <c r="AD89" s="372"/>
    </row>
    <row r="90">
      <c r="A90" s="379"/>
      <c r="B90" s="472">
        <v>4.0</v>
      </c>
      <c r="C90" s="447" t="s">
        <v>504</v>
      </c>
      <c r="D90" s="448">
        <f>'4.채팅목록'!$H$444</f>
        <v>6</v>
      </c>
      <c r="E90" s="448" t="str">
        <f>'4.채팅목록'!$H$445</f>
        <v>a16</v>
      </c>
      <c r="F90" s="449">
        <f>'4.채팅목록'!$H$448</f>
        <v>0</v>
      </c>
      <c r="G90" s="449">
        <f>'4.채팅목록'!$H$449</f>
        <v>0</v>
      </c>
      <c r="H90" s="450">
        <f>'4.채팅목록'!$H$450</f>
        <v>64</v>
      </c>
      <c r="I90" s="450">
        <f>'4.채팅목록'!$H$451</f>
        <v>0</v>
      </c>
      <c r="J90" s="450">
        <f>'4.채팅목록'!$H$452</f>
        <v>0</v>
      </c>
      <c r="K90" s="450">
        <f>'4.채팅목록'!$H$453</f>
        <v>0</v>
      </c>
      <c r="L90" s="450">
        <f>'4.채팅목록'!$H$454</f>
        <v>0</v>
      </c>
      <c r="M90" s="450">
        <f>'4.채팅목록'!$H$455</f>
        <v>64</v>
      </c>
      <c r="N90" s="473">
        <f t="array" ref="N90">INDIRECT("'" &amp; C90 &amp; "'!$AG$1")</f>
        <v>0</v>
      </c>
      <c r="O90" s="452"/>
      <c r="P90" s="371"/>
      <c r="Q90" s="372"/>
      <c r="R90" s="372"/>
      <c r="S90" s="373"/>
      <c r="T90" s="372"/>
      <c r="U90" s="372"/>
      <c r="V90" s="372"/>
      <c r="W90" s="372"/>
      <c r="X90" s="372"/>
      <c r="Y90" s="372"/>
      <c r="Z90" s="372"/>
      <c r="AA90" s="372"/>
      <c r="AB90" s="372"/>
      <c r="AC90" s="372"/>
      <c r="AD90" s="372"/>
    </row>
    <row r="91">
      <c r="A91" s="379"/>
      <c r="B91" s="454"/>
      <c r="C91" s="390" t="str">
        <f>IF(C90 = "{시트이름 입력}", "", C90)</f>
        <v>4.채팅목록</v>
      </c>
      <c r="D91" s="4">
        <f>'4.채팅목록'!$I$444</f>
        <v>6</v>
      </c>
      <c r="E91" s="4" t="str">
        <f>'4.채팅목록'!$I$445</f>
        <v>i18</v>
      </c>
      <c r="F91" s="455">
        <f>'4.채팅목록'!$I$448</f>
        <v>0</v>
      </c>
      <c r="G91" s="455">
        <f>'4.채팅목록'!$I$449</f>
        <v>0</v>
      </c>
      <c r="H91" s="456">
        <f>'4.채팅목록'!$I$450</f>
        <v>64</v>
      </c>
      <c r="I91" s="456">
        <f>'4.채팅목록'!$I$451</f>
        <v>0</v>
      </c>
      <c r="J91" s="456">
        <f>'4.채팅목록'!$I$452</f>
        <v>0</v>
      </c>
      <c r="K91" s="456">
        <f>'4.채팅목록'!$I$453</f>
        <v>0</v>
      </c>
      <c r="L91" s="456">
        <f>'4.채팅목록'!$I$454</f>
        <v>0</v>
      </c>
      <c r="M91" s="456">
        <f>'4.채팅목록'!$I$455</f>
        <v>64</v>
      </c>
      <c r="N91" s="470"/>
      <c r="O91" s="457"/>
      <c r="P91" s="371"/>
      <c r="Q91" s="372"/>
      <c r="R91" s="372"/>
      <c r="S91" s="373"/>
      <c r="T91" s="372"/>
      <c r="U91" s="372"/>
      <c r="V91" s="372"/>
      <c r="W91" s="372"/>
      <c r="X91" s="372"/>
      <c r="Y91" s="372"/>
      <c r="Z91" s="372"/>
      <c r="AA91" s="372"/>
      <c r="AB91" s="372"/>
      <c r="AC91" s="372"/>
      <c r="AD91" s="372"/>
    </row>
    <row r="92" hidden="1">
      <c r="A92" s="379"/>
      <c r="B92" s="454"/>
      <c r="C92" s="390" t="str">
        <f>IF(C90 = "{시트이름 입력}", "", C90)</f>
        <v>4.채팅목록</v>
      </c>
      <c r="D92" s="4" t="str">
        <f>'4.채팅목록'!$J$444</f>
        <v/>
      </c>
      <c r="E92" s="4" t="str">
        <f>'4.채팅목록'!$J$445</f>
        <v/>
      </c>
      <c r="F92" s="455" t="str">
        <f>'4.채팅목록'!$J$448</f>
        <v/>
      </c>
      <c r="G92" s="455" t="str">
        <f>'4.채팅목록'!$J$449</f>
        <v/>
      </c>
      <c r="H92" s="456" t="str">
        <f>'4.채팅목록'!$J$450</f>
        <v/>
      </c>
      <c r="I92" s="456" t="str">
        <f>'4.채팅목록'!$J$451</f>
        <v/>
      </c>
      <c r="J92" s="456" t="str">
        <f>'4.채팅목록'!$J$452</f>
        <v/>
      </c>
      <c r="K92" s="456" t="str">
        <f>'4.채팅목록'!$J$453</f>
        <v/>
      </c>
      <c r="L92" s="456" t="str">
        <f>'4.채팅목록'!$J$454</f>
        <v/>
      </c>
      <c r="M92" s="456" t="str">
        <f>'4.채팅목록'!$J$455</f>
        <v/>
      </c>
      <c r="N92" s="458"/>
      <c r="O92" s="459"/>
      <c r="P92" s="371"/>
      <c r="Q92" s="372"/>
      <c r="R92" s="372"/>
      <c r="S92" s="373"/>
      <c r="T92" s="372"/>
      <c r="U92" s="372"/>
      <c r="V92" s="372"/>
      <c r="W92" s="372"/>
      <c r="X92" s="372"/>
      <c r="Y92" s="372"/>
      <c r="Z92" s="372"/>
      <c r="AA92" s="372"/>
      <c r="AB92" s="372"/>
      <c r="AC92" s="372"/>
      <c r="AD92" s="372"/>
    </row>
    <row r="93" hidden="1">
      <c r="A93" s="379"/>
      <c r="B93" s="454"/>
      <c r="C93" s="390" t="str">
        <f>IF(C90 = "{시트이름 입력}", "", C90)</f>
        <v>4.채팅목록</v>
      </c>
      <c r="D93" s="4" t="str">
        <f>'4.채팅목록'!$K$444</f>
        <v/>
      </c>
      <c r="E93" s="4" t="str">
        <f>'4.채팅목록'!$K$445</f>
        <v/>
      </c>
      <c r="F93" s="455" t="str">
        <f>'4.채팅목록'!$K$448</f>
        <v/>
      </c>
      <c r="G93" s="455" t="str">
        <f>'4.채팅목록'!$K$449</f>
        <v/>
      </c>
      <c r="H93" s="456" t="str">
        <f>'4.채팅목록'!$K$450</f>
        <v/>
      </c>
      <c r="I93" s="456" t="str">
        <f>'4.채팅목록'!$K$451</f>
        <v/>
      </c>
      <c r="J93" s="456" t="str">
        <f>'4.채팅목록'!$K$452</f>
        <v/>
      </c>
      <c r="K93" s="456" t="str">
        <f>'4.채팅목록'!$K$453</f>
        <v/>
      </c>
      <c r="L93" s="456" t="str">
        <f>'4.채팅목록'!$K$454</f>
        <v/>
      </c>
      <c r="M93" s="456" t="str">
        <f>'4.채팅목록'!$K$455</f>
        <v/>
      </c>
      <c r="N93" s="458"/>
      <c r="O93" s="459"/>
      <c r="P93" s="371"/>
      <c r="Q93" s="372"/>
      <c r="R93" s="372"/>
      <c r="S93" s="373"/>
      <c r="T93" s="372"/>
      <c r="U93" s="372"/>
      <c r="V93" s="372"/>
      <c r="W93" s="372"/>
      <c r="X93" s="372"/>
      <c r="Y93" s="372"/>
      <c r="Z93" s="372"/>
      <c r="AA93" s="372"/>
      <c r="AB93" s="372"/>
      <c r="AC93" s="372"/>
      <c r="AD93" s="372"/>
    </row>
    <row r="94" hidden="1">
      <c r="A94" s="379"/>
      <c r="B94" s="454"/>
      <c r="C94" s="390" t="str">
        <f>IF(C90 = "{시트이름 입력}", "", C90)</f>
        <v>4.채팅목록</v>
      </c>
      <c r="D94" s="4" t="str">
        <f>'4.채팅목록'!$L$444</f>
        <v/>
      </c>
      <c r="E94" s="4" t="str">
        <f>'4.채팅목록'!$L$445</f>
        <v/>
      </c>
      <c r="F94" s="455">
        <f>'4.채팅목록'!$L$448</f>
        <v>0</v>
      </c>
      <c r="G94" s="455">
        <f>'4.채팅목록'!$L$449</f>
        <v>0</v>
      </c>
      <c r="H94" s="456">
        <f>'4.채팅목록'!$L$450</f>
        <v>66</v>
      </c>
      <c r="I94" s="456">
        <f>'4.채팅목록'!$L$451</f>
        <v>0</v>
      </c>
      <c r="J94" s="456">
        <f>'4.채팅목록'!$L$452</f>
        <v>0</v>
      </c>
      <c r="K94" s="456">
        <f>'4.채팅목록'!$L$453</f>
        <v>0</v>
      </c>
      <c r="L94" s="456">
        <f>'4.채팅목록'!$L$454</f>
        <v>0</v>
      </c>
      <c r="M94" s="456">
        <f>'4.채팅목록'!$L$455</f>
        <v>0</v>
      </c>
      <c r="N94" s="458"/>
      <c r="O94" s="459"/>
      <c r="P94" s="371"/>
      <c r="Q94" s="372"/>
      <c r="R94" s="372"/>
      <c r="S94" s="373"/>
      <c r="T94" s="372"/>
      <c r="U94" s="372"/>
      <c r="V94" s="372"/>
      <c r="W94" s="372"/>
      <c r="X94" s="372"/>
      <c r="Y94" s="372"/>
      <c r="Z94" s="372"/>
      <c r="AA94" s="372"/>
      <c r="AB94" s="372"/>
      <c r="AC94" s="372"/>
      <c r="AD94" s="372"/>
    </row>
    <row r="95" hidden="1">
      <c r="A95" s="379"/>
      <c r="B95" s="454"/>
      <c r="C95" s="390" t="str">
        <f>IF(C90 = "{시트이름 입력}", "", C90)</f>
        <v>4.채팅목록</v>
      </c>
      <c r="D95" s="4" t="str">
        <f>'4.채팅목록'!$M$444</f>
        <v/>
      </c>
      <c r="E95" s="4" t="str">
        <f>'4.채팅목록'!$M$445</f>
        <v/>
      </c>
      <c r="F95" s="455">
        <f>'4.채팅목록'!$M$448</f>
        <v>0</v>
      </c>
      <c r="G95" s="455">
        <f>'4.채팅목록'!$M$449</f>
        <v>0</v>
      </c>
      <c r="H95" s="456">
        <f>'4.채팅목록'!$M$450</f>
        <v>66</v>
      </c>
      <c r="I95" s="456">
        <f>'4.채팅목록'!$M$451</f>
        <v>0</v>
      </c>
      <c r="J95" s="456">
        <f>'4.채팅목록'!$M$452</f>
        <v>0</v>
      </c>
      <c r="K95" s="456">
        <f>'4.채팅목록'!$M$453</f>
        <v>0</v>
      </c>
      <c r="L95" s="456">
        <f>'4.채팅목록'!$M$454</f>
        <v>0</v>
      </c>
      <c r="M95" s="456">
        <f>'4.채팅목록'!$M$455</f>
        <v>0</v>
      </c>
      <c r="N95" s="458"/>
      <c r="O95" s="459"/>
      <c r="P95" s="371"/>
      <c r="Q95" s="372"/>
      <c r="R95" s="372"/>
      <c r="S95" s="373"/>
      <c r="T95" s="372"/>
      <c r="U95" s="372"/>
      <c r="V95" s="372"/>
      <c r="W95" s="372"/>
      <c r="X95" s="372"/>
      <c r="Y95" s="372"/>
      <c r="Z95" s="372"/>
      <c r="AA95" s="372"/>
      <c r="AB95" s="372"/>
      <c r="AC95" s="372"/>
      <c r="AD95" s="372"/>
    </row>
    <row r="96" hidden="1">
      <c r="A96" s="379"/>
      <c r="B96" s="454"/>
      <c r="C96" s="390" t="str">
        <f>IF(C90 = "{시트이름 입력}", "", C90)</f>
        <v>4.채팅목록</v>
      </c>
      <c r="D96" s="4" t="str">
        <f>'4.채팅목록'!$N$444</f>
        <v/>
      </c>
      <c r="E96" s="4" t="str">
        <f>'4.채팅목록'!$N$445</f>
        <v/>
      </c>
      <c r="F96" s="455">
        <f>'4.채팅목록'!$N$448</f>
        <v>0</v>
      </c>
      <c r="G96" s="455">
        <f>'4.채팅목록'!$N$449</f>
        <v>0</v>
      </c>
      <c r="H96" s="456">
        <f>'4.채팅목록'!$N$450</f>
        <v>66</v>
      </c>
      <c r="I96" s="456">
        <f>'4.채팅목록'!$N$451</f>
        <v>0</v>
      </c>
      <c r="J96" s="456">
        <f>'4.채팅목록'!$N$452</f>
        <v>0</v>
      </c>
      <c r="K96" s="456">
        <f>'4.채팅목록'!$N$453</f>
        <v>0</v>
      </c>
      <c r="L96" s="456">
        <f>'4.채팅목록'!$N$454</f>
        <v>0</v>
      </c>
      <c r="M96" s="456">
        <f>'4.채팅목록'!$N$455</f>
        <v>0</v>
      </c>
      <c r="N96" s="458"/>
      <c r="O96" s="459"/>
      <c r="P96" s="371"/>
      <c r="Q96" s="372"/>
      <c r="R96" s="372"/>
      <c r="S96" s="373"/>
      <c r="T96" s="372"/>
      <c r="U96" s="372"/>
      <c r="V96" s="372"/>
      <c r="W96" s="372"/>
      <c r="X96" s="372"/>
      <c r="Y96" s="372"/>
      <c r="Z96" s="372"/>
      <c r="AA96" s="372"/>
      <c r="AB96" s="372"/>
      <c r="AC96" s="372"/>
      <c r="AD96" s="372"/>
    </row>
    <row r="97" hidden="1">
      <c r="A97" s="379"/>
      <c r="B97" s="454"/>
      <c r="C97" s="390" t="str">
        <f>IF(C90 = "{시트이름 입력}", "", C90)</f>
        <v>4.채팅목록</v>
      </c>
      <c r="D97" s="4" t="str">
        <f>'4.채팅목록'!$O$444</f>
        <v/>
      </c>
      <c r="E97" s="4" t="str">
        <f>'4.채팅목록'!$O$445</f>
        <v/>
      </c>
      <c r="F97" s="455">
        <f>'4.채팅목록'!$O$448</f>
        <v>0</v>
      </c>
      <c r="G97" s="455">
        <f>'4.채팅목록'!$O$449</f>
        <v>0</v>
      </c>
      <c r="H97" s="456">
        <f>'4.채팅목록'!$O$450</f>
        <v>66</v>
      </c>
      <c r="I97" s="456">
        <f>'4.채팅목록'!$O$451</f>
        <v>0</v>
      </c>
      <c r="J97" s="456">
        <f>'4.채팅목록'!$O$452</f>
        <v>0</v>
      </c>
      <c r="K97" s="456">
        <f>'4.채팅목록'!$O$453</f>
        <v>0</v>
      </c>
      <c r="L97" s="456">
        <f>'4.채팅목록'!$O$454</f>
        <v>0</v>
      </c>
      <c r="M97" s="456">
        <f>'4.채팅목록'!$O$455</f>
        <v>0</v>
      </c>
      <c r="N97" s="458"/>
      <c r="O97" s="459"/>
      <c r="P97" s="371"/>
      <c r="Q97" s="372"/>
      <c r="R97" s="372"/>
      <c r="S97" s="373"/>
      <c r="T97" s="372"/>
      <c r="U97" s="372"/>
      <c r="V97" s="372"/>
      <c r="W97" s="372"/>
      <c r="X97" s="372"/>
      <c r="Y97" s="372"/>
      <c r="Z97" s="372"/>
      <c r="AA97" s="372"/>
      <c r="AB97" s="372"/>
      <c r="AC97" s="372"/>
      <c r="AD97" s="372"/>
    </row>
    <row r="98" hidden="1">
      <c r="A98" s="379"/>
      <c r="B98" s="454"/>
      <c r="C98" s="390" t="str">
        <f>IF(C90 = "{시트이름 입력}", "", C90)</f>
        <v>4.채팅목록</v>
      </c>
      <c r="D98" s="4" t="str">
        <f>'4.채팅목록'!$P$444</f>
        <v/>
      </c>
      <c r="E98" s="4" t="str">
        <f>'4.채팅목록'!$P$445</f>
        <v/>
      </c>
      <c r="F98" s="455">
        <f>'4.채팅목록'!$P$448</f>
        <v>0</v>
      </c>
      <c r="G98" s="455">
        <f>'4.채팅목록'!$P$449</f>
        <v>0</v>
      </c>
      <c r="H98" s="456">
        <f>'4.채팅목록'!$P$450</f>
        <v>66</v>
      </c>
      <c r="I98" s="456">
        <f>'4.채팅목록'!$P$451</f>
        <v>0</v>
      </c>
      <c r="J98" s="456">
        <f>'4.채팅목록'!$P$452</f>
        <v>0</v>
      </c>
      <c r="K98" s="456">
        <f>'4.채팅목록'!$P$453</f>
        <v>0</v>
      </c>
      <c r="L98" s="456">
        <f>'4.채팅목록'!$P$454</f>
        <v>0</v>
      </c>
      <c r="M98" s="456">
        <f>'4.채팅목록'!$P$455</f>
        <v>0</v>
      </c>
      <c r="N98" s="458"/>
      <c r="O98" s="459"/>
      <c r="P98" s="371"/>
      <c r="Q98" s="372"/>
      <c r="R98" s="372"/>
      <c r="S98" s="373"/>
      <c r="T98" s="372"/>
      <c r="U98" s="372"/>
      <c r="V98" s="372"/>
      <c r="W98" s="372"/>
      <c r="X98" s="372"/>
      <c r="Y98" s="372"/>
      <c r="Z98" s="372"/>
      <c r="AA98" s="372"/>
      <c r="AB98" s="372"/>
      <c r="AC98" s="372"/>
      <c r="AD98" s="372"/>
    </row>
    <row r="99" hidden="1">
      <c r="A99" s="379"/>
      <c r="B99" s="454"/>
      <c r="C99" s="390" t="str">
        <f>IF(C90 = "{시트이름 입력}", "", C90)</f>
        <v>4.채팅목록</v>
      </c>
      <c r="D99" s="4" t="str">
        <f>'4.채팅목록'!$Q$444</f>
        <v/>
      </c>
      <c r="E99" s="4" t="str">
        <f>'4.채팅목록'!$Q$445</f>
        <v/>
      </c>
      <c r="F99" s="455">
        <f>'4.채팅목록'!$Q$448</f>
        <v>0</v>
      </c>
      <c r="G99" s="455">
        <f>'4.채팅목록'!$Q$449</f>
        <v>0</v>
      </c>
      <c r="H99" s="456">
        <f>'4.채팅목록'!$Q$450</f>
        <v>66</v>
      </c>
      <c r="I99" s="456">
        <f>'4.채팅목록'!$Q$451</f>
        <v>0</v>
      </c>
      <c r="J99" s="456">
        <f>'4.채팅목록'!$Q$452</f>
        <v>0</v>
      </c>
      <c r="K99" s="456">
        <f>'4.채팅목록'!$Q$453</f>
        <v>0</v>
      </c>
      <c r="L99" s="456">
        <f>'4.채팅목록'!$Q$454</f>
        <v>0</v>
      </c>
      <c r="M99" s="456">
        <f>'4.채팅목록'!$Q$455</f>
        <v>0</v>
      </c>
      <c r="N99" s="458"/>
      <c r="O99" s="459"/>
      <c r="P99" s="371"/>
      <c r="Q99" s="372"/>
      <c r="R99" s="372"/>
      <c r="S99" s="373"/>
      <c r="T99" s="372"/>
      <c r="U99" s="372"/>
      <c r="V99" s="372"/>
      <c r="W99" s="372"/>
      <c r="X99" s="372"/>
      <c r="Y99" s="372"/>
      <c r="Z99" s="372"/>
      <c r="AA99" s="372"/>
      <c r="AB99" s="372"/>
      <c r="AC99" s="372"/>
      <c r="AD99" s="372"/>
    </row>
    <row r="100" hidden="1">
      <c r="A100" s="379"/>
      <c r="B100" s="454"/>
      <c r="C100" s="390" t="str">
        <f>IF(C90 = "{시트이름 입력}", "", C90)</f>
        <v>4.채팅목록</v>
      </c>
      <c r="D100" s="4" t="str">
        <f>'4.채팅목록'!$R$444</f>
        <v/>
      </c>
      <c r="E100" s="4" t="str">
        <f>'4.채팅목록'!$R$445</f>
        <v/>
      </c>
      <c r="F100" s="455">
        <f>'4.채팅목록'!$R$448</f>
        <v>0</v>
      </c>
      <c r="G100" s="455">
        <f>'4.채팅목록'!$R$449</f>
        <v>0</v>
      </c>
      <c r="H100" s="456">
        <f>'4.채팅목록'!$R$450</f>
        <v>66</v>
      </c>
      <c r="I100" s="456">
        <f>'4.채팅목록'!$R$451</f>
        <v>0</v>
      </c>
      <c r="J100" s="456">
        <f>'4.채팅목록'!$R$452</f>
        <v>0</v>
      </c>
      <c r="K100" s="456">
        <f>'4.채팅목록'!$R$453</f>
        <v>0</v>
      </c>
      <c r="L100" s="456">
        <f>'4.채팅목록'!$R$454</f>
        <v>0</v>
      </c>
      <c r="M100" s="456">
        <f>'4.채팅목록'!$R$455</f>
        <v>0</v>
      </c>
      <c r="N100" s="458"/>
      <c r="O100" s="459"/>
      <c r="P100" s="371"/>
      <c r="Q100" s="372"/>
      <c r="R100" s="372"/>
      <c r="S100" s="373"/>
      <c r="T100" s="372"/>
      <c r="U100" s="372"/>
      <c r="V100" s="372"/>
      <c r="W100" s="372"/>
      <c r="X100" s="372"/>
      <c r="Y100" s="372"/>
      <c r="Z100" s="372"/>
      <c r="AA100" s="372"/>
      <c r="AB100" s="372"/>
      <c r="AC100" s="372"/>
      <c r="AD100" s="372"/>
    </row>
    <row r="101" hidden="1">
      <c r="A101" s="379"/>
      <c r="B101" s="454"/>
      <c r="C101" s="390" t="str">
        <f>IF(C90 = "{시트이름 입력}", "", C90)</f>
        <v>4.채팅목록</v>
      </c>
      <c r="D101" s="4" t="str">
        <f>'4.채팅목록'!$S$444</f>
        <v/>
      </c>
      <c r="E101" s="4" t="str">
        <f>'4.채팅목록'!$S$445</f>
        <v/>
      </c>
      <c r="F101" s="455">
        <f>'4.채팅목록'!$S$448</f>
        <v>0</v>
      </c>
      <c r="G101" s="455">
        <f>'4.채팅목록'!$S$449</f>
        <v>0</v>
      </c>
      <c r="H101" s="456">
        <f>'4.채팅목록'!$S$450</f>
        <v>66</v>
      </c>
      <c r="I101" s="456">
        <f>'4.채팅목록'!$S$451</f>
        <v>0</v>
      </c>
      <c r="J101" s="456">
        <f>'4.채팅목록'!$S$452</f>
        <v>0</v>
      </c>
      <c r="K101" s="456">
        <f>'4.채팅목록'!$S$453</f>
        <v>0</v>
      </c>
      <c r="L101" s="456">
        <f>'4.채팅목록'!$S$454</f>
        <v>0</v>
      </c>
      <c r="M101" s="456">
        <f>'4.채팅목록'!$S$455</f>
        <v>0</v>
      </c>
      <c r="N101" s="458"/>
      <c r="O101" s="459"/>
      <c r="P101" s="371"/>
      <c r="Q101" s="372"/>
      <c r="R101" s="372"/>
      <c r="S101" s="373"/>
      <c r="T101" s="372"/>
      <c r="U101" s="372"/>
      <c r="V101" s="372"/>
      <c r="W101" s="372"/>
      <c r="X101" s="372"/>
      <c r="Y101" s="372"/>
      <c r="Z101" s="372"/>
      <c r="AA101" s="372"/>
      <c r="AB101" s="372"/>
      <c r="AC101" s="372"/>
      <c r="AD101" s="372"/>
    </row>
    <row r="102" hidden="1">
      <c r="A102" s="379"/>
      <c r="B102" s="454"/>
      <c r="C102" s="390" t="str">
        <f>IF(C90 = "{시트이름 입력}", "", C90)</f>
        <v>4.채팅목록</v>
      </c>
      <c r="D102" s="4" t="str">
        <f>'4.채팅목록'!$T$444</f>
        <v/>
      </c>
      <c r="E102" s="4" t="str">
        <f>'4.채팅목록'!$T$445</f>
        <v/>
      </c>
      <c r="F102" s="455">
        <f>'4.채팅목록'!$T$448</f>
        <v>0</v>
      </c>
      <c r="G102" s="455">
        <f>'4.채팅목록'!$T$449</f>
        <v>0</v>
      </c>
      <c r="H102" s="456">
        <f>'4.채팅목록'!$T$450</f>
        <v>66</v>
      </c>
      <c r="I102" s="456">
        <f>'4.채팅목록'!$T$451</f>
        <v>0</v>
      </c>
      <c r="J102" s="456">
        <f>'4.채팅목록'!$T$452</f>
        <v>0</v>
      </c>
      <c r="K102" s="456">
        <f>'4.채팅목록'!$T$453</f>
        <v>0</v>
      </c>
      <c r="L102" s="456">
        <f>'4.채팅목록'!$T$454</f>
        <v>0</v>
      </c>
      <c r="M102" s="456">
        <f>'4.채팅목록'!$T$455</f>
        <v>0</v>
      </c>
      <c r="N102" s="458"/>
      <c r="O102" s="459"/>
      <c r="P102" s="371"/>
      <c r="Q102" s="372"/>
      <c r="R102" s="372"/>
      <c r="S102" s="373"/>
      <c r="T102" s="372"/>
      <c r="U102" s="372"/>
      <c r="V102" s="372"/>
      <c r="W102" s="372"/>
      <c r="X102" s="372"/>
      <c r="Y102" s="372"/>
      <c r="Z102" s="372"/>
      <c r="AA102" s="372"/>
      <c r="AB102" s="372"/>
      <c r="AC102" s="372"/>
      <c r="AD102" s="372"/>
    </row>
    <row r="103" hidden="1">
      <c r="A103" s="379"/>
      <c r="B103" s="454"/>
      <c r="C103" s="390" t="str">
        <f>IF(C90 = "{시트이름 입력}", "", C90)</f>
        <v>4.채팅목록</v>
      </c>
      <c r="D103" s="4" t="str">
        <f>'4.채팅목록'!$U$444</f>
        <v/>
      </c>
      <c r="E103" s="4" t="str">
        <f>'4.채팅목록'!$U$445</f>
        <v/>
      </c>
      <c r="F103" s="455">
        <f>'4.채팅목록'!$U$448</f>
        <v>0</v>
      </c>
      <c r="G103" s="455">
        <f>'4.채팅목록'!$U$449</f>
        <v>0</v>
      </c>
      <c r="H103" s="456">
        <f>'4.채팅목록'!$U$450</f>
        <v>66</v>
      </c>
      <c r="I103" s="456">
        <f>'4.채팅목록'!$U$451</f>
        <v>0</v>
      </c>
      <c r="J103" s="456">
        <f>'4.채팅목록'!$U$452</f>
        <v>0</v>
      </c>
      <c r="K103" s="456">
        <f>'4.채팅목록'!$U$453</f>
        <v>0</v>
      </c>
      <c r="L103" s="456">
        <f>'4.채팅목록'!$U$454</f>
        <v>0</v>
      </c>
      <c r="M103" s="456">
        <f>'4.채팅목록'!$U$455</f>
        <v>0</v>
      </c>
      <c r="N103" s="458"/>
      <c r="O103" s="459"/>
      <c r="P103" s="371"/>
      <c r="Q103" s="372"/>
      <c r="R103" s="372"/>
      <c r="S103" s="373"/>
      <c r="T103" s="372"/>
      <c r="U103" s="372"/>
      <c r="V103" s="372"/>
      <c r="W103" s="372"/>
      <c r="X103" s="372"/>
      <c r="Y103" s="372"/>
      <c r="Z103" s="372"/>
      <c r="AA103" s="372"/>
      <c r="AB103" s="372"/>
      <c r="AC103" s="372"/>
      <c r="AD103" s="372"/>
    </row>
    <row r="104" hidden="1">
      <c r="A104" s="379"/>
      <c r="B104" s="454"/>
      <c r="C104" s="390" t="str">
        <f>IF(C90 = "{시트이름 입력}", "", C90)</f>
        <v>4.채팅목록</v>
      </c>
      <c r="D104" s="4" t="str">
        <f>'4.채팅목록'!$V$444</f>
        <v/>
      </c>
      <c r="E104" s="4" t="str">
        <f>'4.채팅목록'!$V$445</f>
        <v/>
      </c>
      <c r="F104" s="460">
        <f>'4.채팅목록'!$V$448</f>
        <v>0</v>
      </c>
      <c r="G104" s="461">
        <f>'4.채팅목록'!$V$449</f>
        <v>0</v>
      </c>
      <c r="H104" s="462">
        <f>'4.채팅목록'!$V$450</f>
        <v>66</v>
      </c>
      <c r="I104" s="462">
        <f>'4.채팅목록'!$V$451</f>
        <v>0</v>
      </c>
      <c r="J104" s="462">
        <f>'4.채팅목록'!$V$452</f>
        <v>0</v>
      </c>
      <c r="K104" s="462">
        <f>'4.채팅목록'!$V$453</f>
        <v>0</v>
      </c>
      <c r="L104" s="462">
        <f>'4.채팅목록'!$V$454</f>
        <v>0</v>
      </c>
      <c r="M104" s="462">
        <f>'4.채팅목록'!$V$455</f>
        <v>0</v>
      </c>
      <c r="N104" s="463"/>
      <c r="O104" s="459"/>
      <c r="P104" s="371"/>
      <c r="Q104" s="372"/>
      <c r="R104" s="372"/>
      <c r="S104" s="373"/>
      <c r="T104" s="372"/>
      <c r="U104" s="372"/>
      <c r="V104" s="372"/>
      <c r="W104" s="372"/>
      <c r="X104" s="372"/>
      <c r="Y104" s="372"/>
      <c r="Z104" s="372"/>
      <c r="AA104" s="372"/>
      <c r="AB104" s="372"/>
      <c r="AC104" s="372"/>
      <c r="AD104" s="372"/>
    </row>
    <row r="105" hidden="1">
      <c r="A105" s="379"/>
      <c r="B105" s="454"/>
      <c r="C105" s="390" t="str">
        <f>IF(C90 = "{시트이름 입력}", "", C90)</f>
        <v>4.채팅목록</v>
      </c>
      <c r="D105" s="4" t="str">
        <f>'4.채팅목록'!$W$444</f>
        <v/>
      </c>
      <c r="E105" s="4" t="str">
        <f>'4.채팅목록'!$W$445</f>
        <v/>
      </c>
      <c r="F105" s="460">
        <f>'4.채팅목록'!$W$448</f>
        <v>0</v>
      </c>
      <c r="G105" s="461">
        <f>'4.채팅목록'!$W$449</f>
        <v>0</v>
      </c>
      <c r="H105" s="462">
        <f>'4.채팅목록'!$W$450</f>
        <v>66</v>
      </c>
      <c r="I105" s="462">
        <f>'4.채팅목록'!$W$451</f>
        <v>0</v>
      </c>
      <c r="J105" s="462">
        <f>'4.채팅목록'!$W$452</f>
        <v>0</v>
      </c>
      <c r="K105" s="462">
        <f>'4.채팅목록'!$W$453</f>
        <v>0</v>
      </c>
      <c r="L105" s="462">
        <f>'4.채팅목록'!$W$454</f>
        <v>0</v>
      </c>
      <c r="M105" s="462">
        <f>'4.채팅목록'!$W$455</f>
        <v>0</v>
      </c>
      <c r="N105" s="474"/>
      <c r="O105" s="464"/>
      <c r="P105" s="371"/>
      <c r="Q105" s="372"/>
      <c r="R105" s="372"/>
      <c r="S105" s="373"/>
      <c r="T105" s="372"/>
      <c r="U105" s="372"/>
      <c r="V105" s="372"/>
      <c r="W105" s="372"/>
      <c r="X105" s="372"/>
      <c r="Y105" s="372"/>
      <c r="Z105" s="372"/>
      <c r="AA105" s="372"/>
      <c r="AB105" s="372"/>
      <c r="AC105" s="372"/>
      <c r="AD105" s="372"/>
    </row>
    <row r="106" hidden="1">
      <c r="A106" s="379"/>
      <c r="B106" s="454"/>
      <c r="C106" s="390" t="str">
        <f>IF(C90 = "{시트이름 입력}", "", C90)</f>
        <v>4.채팅목록</v>
      </c>
      <c r="D106" s="4" t="str">
        <f>'4.채팅목록'!$X$444</f>
        <v/>
      </c>
      <c r="E106" s="4" t="str">
        <f>'4.채팅목록'!$X$445</f>
        <v/>
      </c>
      <c r="F106" s="460">
        <f>'4.채팅목록'!$X$448</f>
        <v>0</v>
      </c>
      <c r="G106" s="461">
        <f>'4.채팅목록'!$X$449</f>
        <v>0</v>
      </c>
      <c r="H106" s="462">
        <f>'4.채팅목록'!$X$450</f>
        <v>66</v>
      </c>
      <c r="I106" s="462">
        <f>'4.채팅목록'!$X$451</f>
        <v>0</v>
      </c>
      <c r="J106" s="462">
        <f>'4.채팅목록'!$X$452</f>
        <v>0</v>
      </c>
      <c r="K106" s="462">
        <f>'4.채팅목록'!$X$453</f>
        <v>0</v>
      </c>
      <c r="L106" s="462">
        <f>'4.채팅목록'!$X$454</f>
        <v>0</v>
      </c>
      <c r="M106" s="462">
        <f>'4.채팅목록'!$X$455</f>
        <v>0</v>
      </c>
      <c r="N106" s="474"/>
      <c r="O106" s="464"/>
      <c r="P106" s="371"/>
      <c r="Q106" s="372"/>
      <c r="R106" s="372"/>
      <c r="S106" s="373"/>
      <c r="T106" s="372"/>
      <c r="U106" s="372"/>
      <c r="V106" s="372"/>
      <c r="W106" s="372"/>
      <c r="X106" s="372"/>
      <c r="Y106" s="372"/>
      <c r="Z106" s="372"/>
      <c r="AA106" s="372"/>
      <c r="AB106" s="372"/>
      <c r="AC106" s="372"/>
      <c r="AD106" s="372"/>
    </row>
    <row r="107" hidden="1">
      <c r="A107" s="379"/>
      <c r="B107" s="454"/>
      <c r="C107" s="390" t="str">
        <f>IF(C90 = "{시트이름 입력}", "", C90)</f>
        <v>4.채팅목록</v>
      </c>
      <c r="D107" s="4" t="str">
        <f>'4.채팅목록'!$Y$444</f>
        <v/>
      </c>
      <c r="E107" s="4" t="str">
        <f>'4.채팅목록'!$Y$445</f>
        <v/>
      </c>
      <c r="F107" s="455">
        <f>'4.채팅목록'!$Y$448</f>
        <v>0</v>
      </c>
      <c r="G107" s="455">
        <f>'4.채팅목록'!$Y$449</f>
        <v>0</v>
      </c>
      <c r="H107" s="456">
        <f>'4.채팅목록'!$Y$450</f>
        <v>66</v>
      </c>
      <c r="I107" s="456">
        <f>'4.채팅목록'!$Y$451</f>
        <v>0</v>
      </c>
      <c r="J107" s="456">
        <f>'4.채팅목록'!$Y$452</f>
        <v>0</v>
      </c>
      <c r="K107" s="456">
        <f>'4.채팅목록'!$Y$453</f>
        <v>0</v>
      </c>
      <c r="L107" s="456">
        <f>'4.채팅목록'!$Y$454</f>
        <v>0</v>
      </c>
      <c r="M107" s="456">
        <f>'4.채팅목록'!$Y$455</f>
        <v>0</v>
      </c>
      <c r="N107" s="475"/>
      <c r="O107" s="464"/>
      <c r="P107" s="371"/>
      <c r="Q107" s="372"/>
      <c r="R107" s="372"/>
      <c r="S107" s="373"/>
      <c r="T107" s="372"/>
      <c r="U107" s="372"/>
      <c r="V107" s="372"/>
      <c r="W107" s="372"/>
      <c r="X107" s="372"/>
      <c r="Y107" s="372"/>
      <c r="Z107" s="372"/>
      <c r="AA107" s="372"/>
      <c r="AB107" s="372"/>
      <c r="AC107" s="372"/>
      <c r="AD107" s="372"/>
    </row>
    <row r="108" hidden="1">
      <c r="A108" s="379"/>
      <c r="B108" s="454"/>
      <c r="C108" s="390" t="str">
        <f>IF(C90 = "{시트이름 입력}", "", C90)</f>
        <v>4.채팅목록</v>
      </c>
      <c r="D108" s="4" t="str">
        <f>'4.채팅목록'!$Z$444</f>
        <v/>
      </c>
      <c r="E108" s="4" t="str">
        <f>'4.채팅목록'!$Z$445</f>
        <v/>
      </c>
      <c r="F108" s="455">
        <f>'4.채팅목록'!$Z$448</f>
        <v>0</v>
      </c>
      <c r="G108" s="455">
        <f>'4.채팅목록'!$Z$449</f>
        <v>0</v>
      </c>
      <c r="H108" s="456">
        <f>'4.채팅목록'!$Z$450</f>
        <v>66</v>
      </c>
      <c r="I108" s="456">
        <f>'4.채팅목록'!$Z$451</f>
        <v>0</v>
      </c>
      <c r="J108" s="456">
        <f>'4.채팅목록'!$Z$452</f>
        <v>0</v>
      </c>
      <c r="K108" s="456">
        <f>'4.채팅목록'!$Z$453</f>
        <v>0</v>
      </c>
      <c r="L108" s="456">
        <f>'4.채팅목록'!$Z$454</f>
        <v>0</v>
      </c>
      <c r="M108" s="456">
        <f>'4.채팅목록'!$Z$455</f>
        <v>0</v>
      </c>
      <c r="N108" s="475"/>
      <c r="O108" s="464"/>
      <c r="P108" s="371"/>
      <c r="Q108" s="372"/>
      <c r="R108" s="372"/>
      <c r="S108" s="373"/>
      <c r="T108" s="372"/>
      <c r="U108" s="372"/>
      <c r="V108" s="372"/>
      <c r="W108" s="372"/>
      <c r="X108" s="372"/>
      <c r="Y108" s="372"/>
      <c r="Z108" s="372"/>
      <c r="AA108" s="372"/>
      <c r="AB108" s="372"/>
      <c r="AC108" s="372"/>
      <c r="AD108" s="372"/>
    </row>
    <row r="109" hidden="1">
      <c r="A109" s="379"/>
      <c r="B109" s="465"/>
      <c r="C109" s="466" t="str">
        <f>IF(C90 = "{시트이름 입력}", "", C90)</f>
        <v>4.채팅목록</v>
      </c>
      <c r="D109" s="467" t="str">
        <f>'4.채팅목록'!$AA$444</f>
        <v/>
      </c>
      <c r="E109" s="467" t="str">
        <f>'4.채팅목록'!$AA$445</f>
        <v/>
      </c>
      <c r="F109" s="468">
        <f>'4.채팅목록'!$AA$448</f>
        <v>0</v>
      </c>
      <c r="G109" s="468">
        <f>'4.채팅목록'!$AA$449</f>
        <v>0</v>
      </c>
      <c r="H109" s="469">
        <f>'4.채팅목록'!$AA$450</f>
        <v>66</v>
      </c>
      <c r="I109" s="469">
        <f>'4.채팅목록'!$AA$451</f>
        <v>0</v>
      </c>
      <c r="J109" s="469">
        <f>'4.채팅목록'!$AA$452</f>
        <v>0</v>
      </c>
      <c r="K109" s="469">
        <f>'4.채팅목록'!$AA$453</f>
        <v>0</v>
      </c>
      <c r="L109" s="469">
        <f>'4.채팅목록'!$AA$454</f>
        <v>0</v>
      </c>
      <c r="M109" s="469">
        <f>'4.채팅목록'!$AA$455</f>
        <v>0</v>
      </c>
      <c r="N109" s="470"/>
      <c r="O109" s="471"/>
      <c r="P109" s="371"/>
      <c r="Q109" s="372"/>
      <c r="R109" s="372"/>
      <c r="S109" s="373"/>
      <c r="T109" s="372"/>
      <c r="U109" s="372"/>
      <c r="V109" s="372"/>
      <c r="W109" s="372"/>
      <c r="X109" s="372"/>
      <c r="Y109" s="372"/>
      <c r="Z109" s="372"/>
      <c r="AA109" s="372"/>
      <c r="AB109" s="372"/>
      <c r="AC109" s="372"/>
      <c r="AD109" s="372"/>
    </row>
    <row r="110">
      <c r="A110" s="379"/>
      <c r="B110" s="472">
        <v>5.0</v>
      </c>
      <c r="C110" s="447" t="s">
        <v>505</v>
      </c>
      <c r="D110" s="448">
        <f>'5.일반채팅'!$H$1013</f>
        <v>6</v>
      </c>
      <c r="E110" s="448" t="str">
        <f>'5.일반채팅'!$H$1014</f>
        <v>a16</v>
      </c>
      <c r="F110" s="449">
        <f>'5.일반채팅'!$H$1017</f>
        <v>0</v>
      </c>
      <c r="G110" s="449">
        <f>'5.일반채팅'!$H$1018</f>
        <v>0</v>
      </c>
      <c r="H110" s="450">
        <f>'5.일반채팅'!$H$1019</f>
        <v>470</v>
      </c>
      <c r="I110" s="450">
        <f>'5.일반채팅'!$H$1020</f>
        <v>0</v>
      </c>
      <c r="J110" s="450">
        <f>'5.일반채팅'!$H$1021</f>
        <v>0</v>
      </c>
      <c r="K110" s="450">
        <f>'5.일반채팅'!$H$1022</f>
        <v>0</v>
      </c>
      <c r="L110" s="450">
        <f>'5.일반채팅'!$H$1023</f>
        <v>19</v>
      </c>
      <c r="M110" s="450">
        <f>'5.일반채팅'!$H$1024</f>
        <v>451</v>
      </c>
      <c r="N110" s="473">
        <f t="array" ref="N110">INDIRECT("'" &amp; C110 &amp; "'!$AG$1")</f>
        <v>42</v>
      </c>
      <c r="O110" s="452"/>
      <c r="P110" s="371"/>
      <c r="Q110" s="372"/>
      <c r="R110" s="372"/>
      <c r="S110" s="373"/>
      <c r="T110" s="372"/>
      <c r="U110" s="372"/>
      <c r="V110" s="372"/>
      <c r="W110" s="372"/>
      <c r="X110" s="372"/>
      <c r="Y110" s="372"/>
      <c r="Z110" s="372"/>
      <c r="AA110" s="372"/>
      <c r="AB110" s="372"/>
      <c r="AC110" s="372"/>
      <c r="AD110" s="372"/>
    </row>
    <row r="111">
      <c r="A111" s="379"/>
      <c r="B111" s="454"/>
      <c r="C111" s="390" t="str">
        <f>IF(C110 = "{시트이름 입력}", "", C110)</f>
        <v>5.일반채팅</v>
      </c>
      <c r="D111" s="4">
        <f>'5.일반채팅'!$I$1013</f>
        <v>6</v>
      </c>
      <c r="E111" s="4" t="str">
        <f>'5.일반채팅'!$I$1014</f>
        <v>i18</v>
      </c>
      <c r="F111" s="455">
        <f>'5.일반채팅'!$I$1017</f>
        <v>0</v>
      </c>
      <c r="G111" s="455">
        <f>'5.일반채팅'!$I$1018</f>
        <v>0</v>
      </c>
      <c r="H111" s="456">
        <f>'5.일반채팅'!$I$1019</f>
        <v>470</v>
      </c>
      <c r="I111" s="456">
        <f>'5.일반채팅'!$I$1020</f>
        <v>0</v>
      </c>
      <c r="J111" s="456">
        <f>'5.일반채팅'!$I$1021</f>
        <v>0</v>
      </c>
      <c r="K111" s="456">
        <f>'5.일반채팅'!$I$1022</f>
        <v>0</v>
      </c>
      <c r="L111" s="456">
        <f>'5.일반채팅'!$I$1023</f>
        <v>11</v>
      </c>
      <c r="M111" s="456">
        <f>'5.일반채팅'!$I$1024</f>
        <v>459</v>
      </c>
      <c r="N111" s="470"/>
      <c r="O111" s="459"/>
      <c r="P111" s="371"/>
      <c r="Q111" s="372"/>
      <c r="R111" s="372"/>
      <c r="S111" s="373"/>
      <c r="T111" s="372"/>
      <c r="U111" s="372"/>
      <c r="V111" s="372"/>
      <c r="W111" s="372"/>
      <c r="X111" s="372"/>
      <c r="Y111" s="372"/>
      <c r="Z111" s="372"/>
      <c r="AA111" s="372"/>
      <c r="AB111" s="372"/>
      <c r="AC111" s="372"/>
      <c r="AD111" s="372"/>
    </row>
    <row r="112" hidden="1">
      <c r="A112" s="379"/>
      <c r="B112" s="454"/>
      <c r="C112" s="390" t="str">
        <f>IF(C110 = "{시트이름 입력}", "", C110)</f>
        <v>5.일반채팅</v>
      </c>
      <c r="D112" s="4" t="str">
        <f>'5.일반채팅'!$J$1013</f>
        <v/>
      </c>
      <c r="E112" s="4" t="str">
        <f>'5.일반채팅'!$J$1014</f>
        <v/>
      </c>
      <c r="F112" s="455" t="str">
        <f>'5.일반채팅'!$J$1017</f>
        <v/>
      </c>
      <c r="G112" s="455" t="str">
        <f>'5.일반채팅'!$J$1018</f>
        <v/>
      </c>
      <c r="H112" s="456" t="str">
        <f>'5.일반채팅'!$J$1019</f>
        <v/>
      </c>
      <c r="I112" s="456" t="str">
        <f>'5.일반채팅'!$J$1020</f>
        <v/>
      </c>
      <c r="J112" s="456" t="str">
        <f>'5.일반채팅'!$J$1021</f>
        <v/>
      </c>
      <c r="K112" s="456" t="str">
        <f>'5.일반채팅'!$J$1022</f>
        <v/>
      </c>
      <c r="L112" s="456" t="str">
        <f>'5.일반채팅'!$J$1023</f>
        <v/>
      </c>
      <c r="M112" s="456" t="str">
        <f>'5.일반채팅'!$J$1024</f>
        <v/>
      </c>
      <c r="N112" s="458"/>
      <c r="O112" s="459"/>
      <c r="P112" s="371"/>
      <c r="Q112" s="372"/>
      <c r="R112" s="372"/>
      <c r="S112" s="373"/>
      <c r="T112" s="372"/>
      <c r="U112" s="372"/>
      <c r="V112" s="372"/>
      <c r="W112" s="372"/>
      <c r="X112" s="372"/>
      <c r="Y112" s="372"/>
      <c r="Z112" s="372"/>
      <c r="AA112" s="372"/>
      <c r="AB112" s="372"/>
      <c r="AC112" s="372"/>
      <c r="AD112" s="372"/>
    </row>
    <row r="113" hidden="1">
      <c r="A113" s="379"/>
      <c r="B113" s="454"/>
      <c r="C113" s="390" t="str">
        <f>IF(C110 = "{시트이름 입력}", "", C110)</f>
        <v>5.일반채팅</v>
      </c>
      <c r="D113" s="4" t="str">
        <f>'5.일반채팅'!$K$1013</f>
        <v/>
      </c>
      <c r="E113" s="4" t="str">
        <f>'5.일반채팅'!$K$1014</f>
        <v/>
      </c>
      <c r="F113" s="455" t="str">
        <f>'5.일반채팅'!$K$1017</f>
        <v/>
      </c>
      <c r="G113" s="455" t="str">
        <f>'5.일반채팅'!$K$1018</f>
        <v/>
      </c>
      <c r="H113" s="456" t="str">
        <f>'5.일반채팅'!$K$1019</f>
        <v/>
      </c>
      <c r="I113" s="456" t="str">
        <f>'5.일반채팅'!$K$1020</f>
        <v/>
      </c>
      <c r="J113" s="456" t="str">
        <f>'5.일반채팅'!$K$1021</f>
        <v/>
      </c>
      <c r="K113" s="456" t="str">
        <f>'5.일반채팅'!$K$1022</f>
        <v/>
      </c>
      <c r="L113" s="456" t="str">
        <f>'5.일반채팅'!$K$1023</f>
        <v/>
      </c>
      <c r="M113" s="456" t="str">
        <f>'5.일반채팅'!$K$1024</f>
        <v/>
      </c>
      <c r="N113" s="458"/>
      <c r="O113" s="459"/>
      <c r="P113" s="371"/>
      <c r="Q113" s="372"/>
      <c r="R113" s="372"/>
      <c r="S113" s="373"/>
      <c r="T113" s="372"/>
      <c r="U113" s="372"/>
      <c r="V113" s="372"/>
      <c r="W113" s="372"/>
      <c r="X113" s="372"/>
      <c r="Y113" s="372"/>
      <c r="Z113" s="372"/>
      <c r="AA113" s="372"/>
      <c r="AB113" s="372"/>
      <c r="AC113" s="372"/>
      <c r="AD113" s="372"/>
    </row>
    <row r="114" hidden="1">
      <c r="A114" s="379"/>
      <c r="B114" s="454"/>
      <c r="C114" s="390" t="str">
        <f>IF(C110 = "{시트이름 입력}", "", C110)</f>
        <v>5.일반채팅</v>
      </c>
      <c r="D114" s="4" t="str">
        <f>'5.일반채팅'!$L$1013</f>
        <v/>
      </c>
      <c r="E114" s="4" t="str">
        <f>'5.일반채팅'!$L$1014</f>
        <v/>
      </c>
      <c r="F114" s="455">
        <f>'5.일반채팅'!$L$1017</f>
        <v>0</v>
      </c>
      <c r="G114" s="455">
        <f>'5.일반채팅'!$L$1018</f>
        <v>0</v>
      </c>
      <c r="H114" s="456">
        <f>'5.일반채팅'!$L$1019</f>
        <v>594</v>
      </c>
      <c r="I114" s="456">
        <f>'5.일반채팅'!$L$1020</f>
        <v>0</v>
      </c>
      <c r="J114" s="456">
        <f>'5.일반채팅'!$L$1021</f>
        <v>0</v>
      </c>
      <c r="K114" s="456">
        <f>'5.일반채팅'!$L$1022</f>
        <v>0</v>
      </c>
      <c r="L114" s="456">
        <f>'5.일반채팅'!$L$1023</f>
        <v>0</v>
      </c>
      <c r="M114" s="456">
        <f>'5.일반채팅'!$L$1024</f>
        <v>594</v>
      </c>
      <c r="N114" s="458"/>
      <c r="O114" s="459"/>
      <c r="P114" s="371"/>
      <c r="Q114" s="372"/>
      <c r="R114" s="372"/>
      <c r="S114" s="373"/>
      <c r="T114" s="372"/>
      <c r="U114" s="372"/>
      <c r="V114" s="372"/>
      <c r="W114" s="372"/>
      <c r="X114" s="372"/>
      <c r="Y114" s="372"/>
      <c r="Z114" s="372"/>
      <c r="AA114" s="372"/>
      <c r="AB114" s="372"/>
      <c r="AC114" s="372"/>
      <c r="AD114" s="372"/>
    </row>
    <row r="115" hidden="1">
      <c r="A115" s="379"/>
      <c r="B115" s="454"/>
      <c r="C115" s="390" t="str">
        <f>IF(C110 = "{시트이름 입력}", "", C110)</f>
        <v>5.일반채팅</v>
      </c>
      <c r="D115" s="4" t="str">
        <f>'5.일반채팅'!$M$1013</f>
        <v/>
      </c>
      <c r="E115" s="4" t="str">
        <f>'5.일반채팅'!$M$1014</f>
        <v/>
      </c>
      <c r="F115" s="455">
        <f>'5.일반채팅'!$M$1017</f>
        <v>0</v>
      </c>
      <c r="G115" s="455">
        <f>'5.일반채팅'!$M$1018</f>
        <v>0</v>
      </c>
      <c r="H115" s="456">
        <f>'5.일반채팅'!$M$1019</f>
        <v>594</v>
      </c>
      <c r="I115" s="456">
        <f>'5.일반채팅'!$M$1020</f>
        <v>0</v>
      </c>
      <c r="J115" s="456">
        <f>'5.일반채팅'!$M$1021</f>
        <v>0</v>
      </c>
      <c r="K115" s="456">
        <f>'5.일반채팅'!$M$1022</f>
        <v>0</v>
      </c>
      <c r="L115" s="456">
        <f>'5.일반채팅'!$M$1023</f>
        <v>0</v>
      </c>
      <c r="M115" s="456">
        <f>'5.일반채팅'!$M$1024</f>
        <v>594</v>
      </c>
      <c r="N115" s="458"/>
      <c r="O115" s="459"/>
      <c r="P115" s="371"/>
      <c r="Q115" s="372"/>
      <c r="R115" s="372"/>
      <c r="S115" s="373"/>
      <c r="T115" s="372"/>
      <c r="U115" s="372"/>
      <c r="V115" s="372"/>
      <c r="W115" s="372"/>
      <c r="X115" s="372"/>
      <c r="Y115" s="372"/>
      <c r="Z115" s="372"/>
      <c r="AA115" s="372"/>
      <c r="AB115" s="372"/>
      <c r="AC115" s="372"/>
      <c r="AD115" s="372"/>
    </row>
    <row r="116" hidden="1">
      <c r="A116" s="379"/>
      <c r="B116" s="454"/>
      <c r="C116" s="390" t="str">
        <f>IF(C110 = "{시트이름 입력}", "", C110)</f>
        <v>5.일반채팅</v>
      </c>
      <c r="D116" s="4" t="str">
        <f>'5.일반채팅'!$N$1013</f>
        <v/>
      </c>
      <c r="E116" s="4" t="str">
        <f>'5.일반채팅'!$N$1014</f>
        <v/>
      </c>
      <c r="F116" s="455">
        <f>'5.일반채팅'!$N$1017</f>
        <v>0</v>
      </c>
      <c r="G116" s="455">
        <f>'5.일반채팅'!$N$1018</f>
        <v>0</v>
      </c>
      <c r="H116" s="456">
        <f>'5.일반채팅'!$N$1019</f>
        <v>594</v>
      </c>
      <c r="I116" s="456">
        <f>'5.일반채팅'!$N$1020</f>
        <v>0</v>
      </c>
      <c r="J116" s="456">
        <f>'5.일반채팅'!$N$1021</f>
        <v>0</v>
      </c>
      <c r="K116" s="456">
        <f>'5.일반채팅'!$N$1022</f>
        <v>0</v>
      </c>
      <c r="L116" s="456">
        <f>'5.일반채팅'!$N$1023</f>
        <v>0</v>
      </c>
      <c r="M116" s="456">
        <f>'5.일반채팅'!$N$1024</f>
        <v>594</v>
      </c>
      <c r="N116" s="458"/>
      <c r="O116" s="459"/>
      <c r="P116" s="371"/>
      <c r="Q116" s="372"/>
      <c r="R116" s="372"/>
      <c r="S116" s="373"/>
      <c r="T116" s="372"/>
      <c r="U116" s="372"/>
      <c r="V116" s="372"/>
      <c r="W116" s="372"/>
      <c r="X116" s="372"/>
      <c r="Y116" s="372"/>
      <c r="Z116" s="372"/>
      <c r="AA116" s="372"/>
      <c r="AB116" s="372"/>
      <c r="AC116" s="372"/>
      <c r="AD116" s="372"/>
    </row>
    <row r="117" hidden="1">
      <c r="A117" s="379"/>
      <c r="B117" s="454"/>
      <c r="C117" s="390" t="str">
        <f>IF(C110 = "{시트이름 입력}", "", C110)</f>
        <v>5.일반채팅</v>
      </c>
      <c r="D117" s="4" t="str">
        <f>'5.일반채팅'!$O$1013</f>
        <v/>
      </c>
      <c r="E117" s="4" t="str">
        <f>'5.일반채팅'!$O$1014</f>
        <v/>
      </c>
      <c r="F117" s="455">
        <f>'5.일반채팅'!$O$1017</f>
        <v>0</v>
      </c>
      <c r="G117" s="455">
        <f>'5.일반채팅'!$O$1018</f>
        <v>0</v>
      </c>
      <c r="H117" s="456">
        <f>'5.일반채팅'!$O$1019</f>
        <v>594</v>
      </c>
      <c r="I117" s="456">
        <f>'5.일반채팅'!$O$1020</f>
        <v>0</v>
      </c>
      <c r="J117" s="456">
        <f>'5.일반채팅'!$O$1021</f>
        <v>0</v>
      </c>
      <c r="K117" s="456">
        <f>'5.일반채팅'!$O$1022</f>
        <v>0</v>
      </c>
      <c r="L117" s="456">
        <f>'5.일반채팅'!$O$1023</f>
        <v>0</v>
      </c>
      <c r="M117" s="456">
        <f>'5.일반채팅'!$O$1024</f>
        <v>594</v>
      </c>
      <c r="N117" s="458"/>
      <c r="O117" s="459"/>
      <c r="P117" s="371"/>
      <c r="Q117" s="372"/>
      <c r="R117" s="372"/>
      <c r="S117" s="373"/>
      <c r="T117" s="372"/>
      <c r="U117" s="372"/>
      <c r="V117" s="372"/>
      <c r="W117" s="372"/>
      <c r="X117" s="372"/>
      <c r="Y117" s="372"/>
      <c r="Z117" s="372"/>
      <c r="AA117" s="372"/>
      <c r="AB117" s="372"/>
      <c r="AC117" s="372"/>
      <c r="AD117" s="372"/>
    </row>
    <row r="118" hidden="1">
      <c r="A118" s="379"/>
      <c r="B118" s="454"/>
      <c r="C118" s="390" t="str">
        <f>IF(C110 = "{시트이름 입력}", "", C110)</f>
        <v>5.일반채팅</v>
      </c>
      <c r="D118" s="4" t="str">
        <f>'5.일반채팅'!$P$1013</f>
        <v/>
      </c>
      <c r="E118" s="4" t="str">
        <f>'5.일반채팅'!$P$1014</f>
        <v/>
      </c>
      <c r="F118" s="455">
        <f>'5.일반채팅'!$P$1017</f>
        <v>0</v>
      </c>
      <c r="G118" s="455">
        <f>'5.일반채팅'!$P$1018</f>
        <v>0</v>
      </c>
      <c r="H118" s="456">
        <f>'5.일반채팅'!$P$1019</f>
        <v>594</v>
      </c>
      <c r="I118" s="456">
        <f>'5.일반채팅'!$P$1020</f>
        <v>0</v>
      </c>
      <c r="J118" s="456">
        <f>'5.일반채팅'!$P$1021</f>
        <v>0</v>
      </c>
      <c r="K118" s="456">
        <f>'5.일반채팅'!$P$1022</f>
        <v>0</v>
      </c>
      <c r="L118" s="456">
        <f>'5.일반채팅'!$P$1023</f>
        <v>0</v>
      </c>
      <c r="M118" s="456">
        <f>'5.일반채팅'!$P$1024</f>
        <v>594</v>
      </c>
      <c r="N118" s="458"/>
      <c r="O118" s="459"/>
      <c r="P118" s="371"/>
      <c r="Q118" s="372"/>
      <c r="R118" s="372"/>
      <c r="S118" s="373"/>
      <c r="T118" s="372"/>
      <c r="U118" s="372"/>
      <c r="V118" s="372"/>
      <c r="W118" s="372"/>
      <c r="X118" s="372"/>
      <c r="Y118" s="372"/>
      <c r="Z118" s="372"/>
      <c r="AA118" s="372"/>
      <c r="AB118" s="372"/>
      <c r="AC118" s="372"/>
      <c r="AD118" s="372"/>
    </row>
    <row r="119" hidden="1">
      <c r="A119" s="379"/>
      <c r="B119" s="454"/>
      <c r="C119" s="390" t="str">
        <f>IF(C110 = "{시트이름 입력}", "", C110)</f>
        <v>5.일반채팅</v>
      </c>
      <c r="D119" s="4" t="str">
        <f>'5.일반채팅'!$Q$1013</f>
        <v/>
      </c>
      <c r="E119" s="4" t="str">
        <f>'5.일반채팅'!$Q$1014</f>
        <v/>
      </c>
      <c r="F119" s="455">
        <f>'5.일반채팅'!$Q$1017</f>
        <v>0</v>
      </c>
      <c r="G119" s="455">
        <f>'5.일반채팅'!$Q$1018</f>
        <v>0</v>
      </c>
      <c r="H119" s="456">
        <f>'5.일반채팅'!$Q$1019</f>
        <v>594</v>
      </c>
      <c r="I119" s="456">
        <f>'5.일반채팅'!$Q$1020</f>
        <v>0</v>
      </c>
      <c r="J119" s="456">
        <f>'5.일반채팅'!$Q$1021</f>
        <v>0</v>
      </c>
      <c r="K119" s="456">
        <f>'5.일반채팅'!$Q$1022</f>
        <v>0</v>
      </c>
      <c r="L119" s="456">
        <f>'5.일반채팅'!$Q$1023</f>
        <v>0</v>
      </c>
      <c r="M119" s="456">
        <f>'5.일반채팅'!$Q$1024</f>
        <v>594</v>
      </c>
      <c r="N119" s="458"/>
      <c r="O119" s="459"/>
      <c r="P119" s="371"/>
      <c r="Q119" s="372"/>
      <c r="R119" s="372"/>
      <c r="S119" s="373"/>
      <c r="T119" s="372"/>
      <c r="U119" s="372"/>
      <c r="V119" s="372"/>
      <c r="W119" s="372"/>
      <c r="X119" s="372"/>
      <c r="Y119" s="372"/>
      <c r="Z119" s="372"/>
      <c r="AA119" s="372"/>
      <c r="AB119" s="372"/>
      <c r="AC119" s="372"/>
      <c r="AD119" s="372"/>
    </row>
    <row r="120" hidden="1">
      <c r="A120" s="379"/>
      <c r="B120" s="454"/>
      <c r="C120" s="390" t="str">
        <f>IF(C110 = "{시트이름 입력}", "", C110)</f>
        <v>5.일반채팅</v>
      </c>
      <c r="D120" s="4" t="str">
        <f>'5.일반채팅'!$R$1013</f>
        <v/>
      </c>
      <c r="E120" s="4" t="str">
        <f>'5.일반채팅'!$R$1014</f>
        <v/>
      </c>
      <c r="F120" s="455">
        <f>'5.일반채팅'!$R$1017</f>
        <v>0</v>
      </c>
      <c r="G120" s="455">
        <f>'5.일반채팅'!$R$1018</f>
        <v>0</v>
      </c>
      <c r="H120" s="456">
        <f>'5.일반채팅'!$R$1019</f>
        <v>594</v>
      </c>
      <c r="I120" s="456">
        <f>'5.일반채팅'!$R$1020</f>
        <v>0</v>
      </c>
      <c r="J120" s="456">
        <f>'5.일반채팅'!$R$1021</f>
        <v>0</v>
      </c>
      <c r="K120" s="456">
        <f>'5.일반채팅'!$R$1022</f>
        <v>0</v>
      </c>
      <c r="L120" s="456">
        <f>'5.일반채팅'!$R$1023</f>
        <v>0</v>
      </c>
      <c r="M120" s="456">
        <f>'5.일반채팅'!$R$1024</f>
        <v>594</v>
      </c>
      <c r="N120" s="458"/>
      <c r="O120" s="459"/>
      <c r="P120" s="371"/>
      <c r="Q120" s="372"/>
      <c r="R120" s="372"/>
      <c r="S120" s="373"/>
      <c r="T120" s="372"/>
      <c r="U120" s="372"/>
      <c r="V120" s="372"/>
      <c r="W120" s="372"/>
      <c r="X120" s="372"/>
      <c r="Y120" s="372"/>
      <c r="Z120" s="372"/>
      <c r="AA120" s="372"/>
      <c r="AB120" s="372"/>
      <c r="AC120" s="372"/>
      <c r="AD120" s="372"/>
    </row>
    <row r="121" hidden="1">
      <c r="A121" s="379"/>
      <c r="B121" s="454"/>
      <c r="C121" s="390" t="str">
        <f>IF(C110 = "{시트이름 입력}", "", C110)</f>
        <v>5.일반채팅</v>
      </c>
      <c r="D121" s="4" t="str">
        <f>'5.일반채팅'!$S$1013</f>
        <v/>
      </c>
      <c r="E121" s="4" t="str">
        <f>'5.일반채팅'!$S$1014</f>
        <v/>
      </c>
      <c r="F121" s="455">
        <f>'5.일반채팅'!$S$1017</f>
        <v>0</v>
      </c>
      <c r="G121" s="455">
        <f>'5.일반채팅'!$S$1018</f>
        <v>0</v>
      </c>
      <c r="H121" s="456">
        <f>'5.일반채팅'!$S$1019</f>
        <v>594</v>
      </c>
      <c r="I121" s="456">
        <f>'5.일반채팅'!$S$1020</f>
        <v>0</v>
      </c>
      <c r="J121" s="456">
        <f>'5.일반채팅'!$S$1021</f>
        <v>0</v>
      </c>
      <c r="K121" s="456">
        <f>'5.일반채팅'!$S$1022</f>
        <v>0</v>
      </c>
      <c r="L121" s="456">
        <f>'5.일반채팅'!$S$1023</f>
        <v>0</v>
      </c>
      <c r="M121" s="456">
        <f>'5.일반채팅'!$S$1024</f>
        <v>594</v>
      </c>
      <c r="N121" s="458"/>
      <c r="O121" s="459"/>
      <c r="P121" s="371"/>
      <c r="Q121" s="372"/>
      <c r="R121" s="372"/>
      <c r="S121" s="373"/>
      <c r="T121" s="372"/>
      <c r="U121" s="372"/>
      <c r="V121" s="372"/>
      <c r="W121" s="372"/>
      <c r="X121" s="372"/>
      <c r="Y121" s="372"/>
      <c r="Z121" s="372"/>
      <c r="AA121" s="372"/>
      <c r="AB121" s="372"/>
      <c r="AC121" s="372"/>
      <c r="AD121" s="372"/>
    </row>
    <row r="122" hidden="1">
      <c r="A122" s="379"/>
      <c r="B122" s="454"/>
      <c r="C122" s="390" t="str">
        <f>IF(C110 = "{시트이름 입력}", "", C110)</f>
        <v>5.일반채팅</v>
      </c>
      <c r="D122" s="4" t="str">
        <f>'5.일반채팅'!$T$1013</f>
        <v/>
      </c>
      <c r="E122" s="4" t="str">
        <f>'5.일반채팅'!$T$1014</f>
        <v/>
      </c>
      <c r="F122" s="455">
        <f>'5.일반채팅'!$T$1017</f>
        <v>0</v>
      </c>
      <c r="G122" s="455">
        <f>'5.일반채팅'!$T$1018</f>
        <v>0</v>
      </c>
      <c r="H122" s="456">
        <f>'5.일반채팅'!$T$1019</f>
        <v>594</v>
      </c>
      <c r="I122" s="456">
        <f>'5.일반채팅'!$T$1020</f>
        <v>0</v>
      </c>
      <c r="J122" s="456">
        <f>'5.일반채팅'!$T$1021</f>
        <v>0</v>
      </c>
      <c r="K122" s="456">
        <f>'5.일반채팅'!$T$1022</f>
        <v>0</v>
      </c>
      <c r="L122" s="456">
        <f>'5.일반채팅'!$T$1023</f>
        <v>0</v>
      </c>
      <c r="M122" s="456">
        <f>'5.일반채팅'!$T$1024</f>
        <v>594</v>
      </c>
      <c r="N122" s="458"/>
      <c r="O122" s="459"/>
      <c r="P122" s="371"/>
      <c r="Q122" s="372"/>
      <c r="R122" s="372"/>
      <c r="S122" s="373"/>
      <c r="T122" s="372"/>
      <c r="U122" s="372"/>
      <c r="V122" s="372"/>
      <c r="W122" s="372"/>
      <c r="X122" s="372"/>
      <c r="Y122" s="372"/>
      <c r="Z122" s="372"/>
      <c r="AA122" s="372"/>
      <c r="AB122" s="372"/>
      <c r="AC122" s="372"/>
      <c r="AD122" s="372"/>
    </row>
    <row r="123" hidden="1">
      <c r="A123" s="379"/>
      <c r="B123" s="454"/>
      <c r="C123" s="390" t="str">
        <f>IF(C110 = "{시트이름 입력}", "", C110)</f>
        <v>5.일반채팅</v>
      </c>
      <c r="D123" s="4" t="str">
        <f>'5.일반채팅'!$U$1013</f>
        <v/>
      </c>
      <c r="E123" s="4" t="str">
        <f>'5.일반채팅'!$U$1014</f>
        <v/>
      </c>
      <c r="F123" s="455">
        <f>'5.일반채팅'!$U$1017</f>
        <v>0</v>
      </c>
      <c r="G123" s="455">
        <f>'5.일반채팅'!$U$1018</f>
        <v>0</v>
      </c>
      <c r="H123" s="456">
        <f>'5.일반채팅'!$U$1019</f>
        <v>594</v>
      </c>
      <c r="I123" s="456">
        <f>'5.일반채팅'!$U$1020</f>
        <v>0</v>
      </c>
      <c r="J123" s="456">
        <f>'5.일반채팅'!$U$1021</f>
        <v>0</v>
      </c>
      <c r="K123" s="456">
        <f>'5.일반채팅'!$U$1022</f>
        <v>0</v>
      </c>
      <c r="L123" s="456">
        <f>'5.일반채팅'!$U$1023</f>
        <v>0</v>
      </c>
      <c r="M123" s="456">
        <f>'5.일반채팅'!$U$1024</f>
        <v>594</v>
      </c>
      <c r="N123" s="458"/>
      <c r="O123" s="459"/>
      <c r="P123" s="371"/>
      <c r="Q123" s="372"/>
      <c r="R123" s="372"/>
      <c r="S123" s="373"/>
      <c r="T123" s="372"/>
      <c r="U123" s="372"/>
      <c r="V123" s="372"/>
      <c r="W123" s="372"/>
      <c r="X123" s="372"/>
      <c r="Y123" s="372"/>
      <c r="Z123" s="372"/>
      <c r="AA123" s="372"/>
      <c r="AB123" s="372"/>
      <c r="AC123" s="372"/>
      <c r="AD123" s="372"/>
    </row>
    <row r="124" hidden="1">
      <c r="A124" s="379"/>
      <c r="B124" s="454"/>
      <c r="C124" s="390" t="str">
        <f>IF(C110 = "{시트이름 입력}", "", C110)</f>
        <v>5.일반채팅</v>
      </c>
      <c r="D124" s="4" t="str">
        <f>'5.일반채팅'!$V$1013</f>
        <v/>
      </c>
      <c r="E124" s="4" t="str">
        <f>'5.일반채팅'!$V$1014</f>
        <v/>
      </c>
      <c r="F124" s="460">
        <f>'5.일반채팅'!$V$1017</f>
        <v>0</v>
      </c>
      <c r="G124" s="461">
        <f>'5.일반채팅'!$V$1018</f>
        <v>0</v>
      </c>
      <c r="H124" s="462">
        <f>'5.일반채팅'!$V$1019</f>
        <v>594</v>
      </c>
      <c r="I124" s="462">
        <f>'5.일반채팅'!$V$1020</f>
        <v>0</v>
      </c>
      <c r="J124" s="462">
        <f>'5.일반채팅'!$V$1021</f>
        <v>0</v>
      </c>
      <c r="K124" s="462">
        <f>'5.일반채팅'!$V$1022</f>
        <v>0</v>
      </c>
      <c r="L124" s="462">
        <f>'5.일반채팅'!$V$1023</f>
        <v>0</v>
      </c>
      <c r="M124" s="462">
        <f>'5.일반채팅'!$V$1024</f>
        <v>594</v>
      </c>
      <c r="N124" s="463"/>
      <c r="O124" s="459"/>
      <c r="P124" s="371"/>
      <c r="Q124" s="372"/>
      <c r="R124" s="372"/>
      <c r="S124" s="373"/>
      <c r="T124" s="372"/>
      <c r="U124" s="372"/>
      <c r="V124" s="372"/>
      <c r="W124" s="372"/>
      <c r="X124" s="372"/>
      <c r="Y124" s="372"/>
      <c r="Z124" s="372"/>
      <c r="AA124" s="372"/>
      <c r="AB124" s="372"/>
      <c r="AC124" s="372"/>
      <c r="AD124" s="372"/>
    </row>
    <row r="125" hidden="1">
      <c r="A125" s="379"/>
      <c r="B125" s="454"/>
      <c r="C125" s="390" t="str">
        <f>IF(C110 = "{시트이름 입력}", "", C110)</f>
        <v>5.일반채팅</v>
      </c>
      <c r="D125" s="4" t="str">
        <f>'5.일반채팅'!$W$1013</f>
        <v/>
      </c>
      <c r="E125" s="4" t="str">
        <f>'5.일반채팅'!$W$1014</f>
        <v/>
      </c>
      <c r="F125" s="460">
        <f>'5.일반채팅'!$W$1017</f>
        <v>0</v>
      </c>
      <c r="G125" s="461">
        <f>'5.일반채팅'!$W$1018</f>
        <v>0</v>
      </c>
      <c r="H125" s="462">
        <f>'5.일반채팅'!$W$1019</f>
        <v>594</v>
      </c>
      <c r="I125" s="462">
        <f>'5.일반채팅'!$W$1020</f>
        <v>0</v>
      </c>
      <c r="J125" s="462">
        <f>'5.일반채팅'!$W$1021</f>
        <v>0</v>
      </c>
      <c r="K125" s="462">
        <f>'5.일반채팅'!$W$1022</f>
        <v>0</v>
      </c>
      <c r="L125" s="462">
        <f>'5.일반채팅'!$W$1023</f>
        <v>0</v>
      </c>
      <c r="M125" s="462">
        <f>'5.일반채팅'!$W$1024</f>
        <v>594</v>
      </c>
      <c r="N125" s="474"/>
      <c r="O125" s="464"/>
      <c r="P125" s="371"/>
      <c r="Q125" s="372"/>
      <c r="R125" s="372"/>
      <c r="S125" s="373"/>
      <c r="T125" s="372"/>
      <c r="U125" s="372"/>
      <c r="V125" s="372"/>
      <c r="W125" s="372"/>
      <c r="X125" s="372"/>
      <c r="Y125" s="372"/>
      <c r="Z125" s="372"/>
      <c r="AA125" s="372"/>
      <c r="AB125" s="372"/>
      <c r="AC125" s="372"/>
      <c r="AD125" s="372"/>
    </row>
    <row r="126" hidden="1">
      <c r="A126" s="379"/>
      <c r="B126" s="454"/>
      <c r="C126" s="390" t="str">
        <f>IF(C110 = "{시트이름 입력}", "", C110)</f>
        <v>5.일반채팅</v>
      </c>
      <c r="D126" s="4" t="str">
        <f>'5.일반채팅'!$X$1013</f>
        <v/>
      </c>
      <c r="E126" s="4" t="str">
        <f>'5.일반채팅'!$X$1014</f>
        <v/>
      </c>
      <c r="F126" s="460">
        <f>'5.일반채팅'!$X$1017</f>
        <v>0</v>
      </c>
      <c r="G126" s="461">
        <f>'5.일반채팅'!$X$1018</f>
        <v>0</v>
      </c>
      <c r="H126" s="462">
        <f>'5.일반채팅'!$X$1019</f>
        <v>594</v>
      </c>
      <c r="I126" s="462">
        <f>'5.일반채팅'!$X$1020</f>
        <v>0</v>
      </c>
      <c r="J126" s="462">
        <f>'5.일반채팅'!$X$1021</f>
        <v>0</v>
      </c>
      <c r="K126" s="462">
        <f>'5.일반채팅'!$X$1022</f>
        <v>0</v>
      </c>
      <c r="L126" s="462">
        <f>'5.일반채팅'!$X$1023</f>
        <v>0</v>
      </c>
      <c r="M126" s="462">
        <f>'5.일반채팅'!$X$1024</f>
        <v>594</v>
      </c>
      <c r="N126" s="474"/>
      <c r="O126" s="464"/>
      <c r="P126" s="371"/>
      <c r="Q126" s="372"/>
      <c r="R126" s="372"/>
      <c r="S126" s="373"/>
      <c r="T126" s="372"/>
      <c r="U126" s="372"/>
      <c r="V126" s="372"/>
      <c r="W126" s="372"/>
      <c r="X126" s="372"/>
      <c r="Y126" s="372"/>
      <c r="Z126" s="372"/>
      <c r="AA126" s="372"/>
      <c r="AB126" s="372"/>
      <c r="AC126" s="372"/>
      <c r="AD126" s="372"/>
    </row>
    <row r="127" hidden="1">
      <c r="A127" s="379"/>
      <c r="B127" s="454"/>
      <c r="C127" s="390" t="str">
        <f>IF(C110 = "{시트이름 입력}", "", C110)</f>
        <v>5.일반채팅</v>
      </c>
      <c r="D127" s="4" t="str">
        <f>'5.일반채팅'!$Y$1013</f>
        <v/>
      </c>
      <c r="E127" s="4" t="str">
        <f>'5.일반채팅'!$Y$1014</f>
        <v/>
      </c>
      <c r="F127" s="455">
        <f>'5.일반채팅'!$Y$1017</f>
        <v>0</v>
      </c>
      <c r="G127" s="455">
        <f>'5.일반채팅'!$Y$1018</f>
        <v>0</v>
      </c>
      <c r="H127" s="456">
        <f>'5.일반채팅'!$Y$1019</f>
        <v>594</v>
      </c>
      <c r="I127" s="456">
        <f>'5.일반채팅'!$Y$1020</f>
        <v>0</v>
      </c>
      <c r="J127" s="456">
        <f>'5.일반채팅'!$Y$1021</f>
        <v>0</v>
      </c>
      <c r="K127" s="456">
        <f>'5.일반채팅'!$Y$1022</f>
        <v>0</v>
      </c>
      <c r="L127" s="456">
        <f>'5.일반채팅'!$Y$1023</f>
        <v>0</v>
      </c>
      <c r="M127" s="456">
        <f>'5.일반채팅'!$Y$1024</f>
        <v>594</v>
      </c>
      <c r="N127" s="475"/>
      <c r="O127" s="464"/>
      <c r="P127" s="371"/>
      <c r="Q127" s="372"/>
      <c r="R127" s="372"/>
      <c r="S127" s="373"/>
      <c r="T127" s="372"/>
      <c r="U127" s="372"/>
      <c r="V127" s="372"/>
      <c r="W127" s="372"/>
      <c r="X127" s="372"/>
      <c r="Y127" s="372"/>
      <c r="Z127" s="372"/>
      <c r="AA127" s="372"/>
      <c r="AB127" s="372"/>
      <c r="AC127" s="372"/>
      <c r="AD127" s="372"/>
    </row>
    <row r="128" hidden="1">
      <c r="A128" s="379"/>
      <c r="B128" s="454"/>
      <c r="C128" s="390" t="str">
        <f>IF(C110 = "{시트이름 입력}", "", C110)</f>
        <v>5.일반채팅</v>
      </c>
      <c r="D128" s="4" t="str">
        <f>'5.일반채팅'!$Z$1013</f>
        <v/>
      </c>
      <c r="E128" s="4" t="str">
        <f>'5.일반채팅'!$Z$1014</f>
        <v/>
      </c>
      <c r="F128" s="455">
        <f>'5.일반채팅'!$Z$1017</f>
        <v>0</v>
      </c>
      <c r="G128" s="455">
        <f>'5.일반채팅'!$Z$1018</f>
        <v>0</v>
      </c>
      <c r="H128" s="456">
        <f>'5.일반채팅'!$Z$1019</f>
        <v>594</v>
      </c>
      <c r="I128" s="456">
        <f>'5.일반채팅'!$Z$1020</f>
        <v>0</v>
      </c>
      <c r="J128" s="456">
        <f>'5.일반채팅'!$Z$1021</f>
        <v>0</v>
      </c>
      <c r="K128" s="456">
        <f>'5.일반채팅'!$Z$1022</f>
        <v>0</v>
      </c>
      <c r="L128" s="456">
        <f>'5.일반채팅'!$Z$1023</f>
        <v>0</v>
      </c>
      <c r="M128" s="456">
        <f>'5.일반채팅'!$Z$1024</f>
        <v>594</v>
      </c>
      <c r="N128" s="475"/>
      <c r="O128" s="464"/>
      <c r="P128" s="371"/>
      <c r="Q128" s="372"/>
      <c r="R128" s="372"/>
      <c r="S128" s="373"/>
      <c r="T128" s="372"/>
      <c r="U128" s="372"/>
      <c r="V128" s="372"/>
      <c r="W128" s="372"/>
      <c r="X128" s="372"/>
      <c r="Y128" s="372"/>
      <c r="Z128" s="372"/>
      <c r="AA128" s="372"/>
      <c r="AB128" s="372"/>
      <c r="AC128" s="372"/>
      <c r="AD128" s="372"/>
    </row>
    <row r="129" hidden="1">
      <c r="A129" s="379"/>
      <c r="B129" s="465"/>
      <c r="C129" s="466" t="str">
        <f>IF(C110 = "{시트이름 입력}", "", C110)</f>
        <v>5.일반채팅</v>
      </c>
      <c r="D129" s="467" t="str">
        <f>'5.일반채팅'!$AA$1013</f>
        <v/>
      </c>
      <c r="E129" s="467" t="str">
        <f>'5.일반채팅'!$AA$1014</f>
        <v/>
      </c>
      <c r="F129" s="468">
        <f>'5.일반채팅'!$AA$1017</f>
        <v>0</v>
      </c>
      <c r="G129" s="468">
        <f>'5.일반채팅'!$AA$1018</f>
        <v>0</v>
      </c>
      <c r="H129" s="469">
        <f>'5.일반채팅'!$AA$1019</f>
        <v>594</v>
      </c>
      <c r="I129" s="469">
        <f>'5.일반채팅'!$AA$1020</f>
        <v>0</v>
      </c>
      <c r="J129" s="469">
        <f>'5.일반채팅'!$AA$1021</f>
        <v>0</v>
      </c>
      <c r="K129" s="469">
        <f>'5.일반채팅'!$AA$1022</f>
        <v>0</v>
      </c>
      <c r="L129" s="469">
        <f>'5.일반채팅'!$AA$1023</f>
        <v>0</v>
      </c>
      <c r="M129" s="469">
        <f>'5.일반채팅'!$AA$1024</f>
        <v>594</v>
      </c>
      <c r="N129" s="470"/>
      <c r="O129" s="471"/>
      <c r="P129" s="371"/>
      <c r="Q129" s="372"/>
      <c r="R129" s="372"/>
      <c r="S129" s="373"/>
      <c r="T129" s="372"/>
      <c r="U129" s="372"/>
      <c r="V129" s="372"/>
      <c r="W129" s="372"/>
      <c r="X129" s="372"/>
      <c r="Y129" s="372"/>
      <c r="Z129" s="372"/>
      <c r="AA129" s="372"/>
      <c r="AB129" s="372"/>
      <c r="AC129" s="372"/>
      <c r="AD129" s="372"/>
    </row>
    <row r="130">
      <c r="A130" s="379"/>
      <c r="B130" s="472">
        <v>6.0</v>
      </c>
      <c r="C130" s="447" t="s">
        <v>506</v>
      </c>
      <c r="D130" s="448">
        <f>'6.비밀채팅'!$H$314</f>
        <v>6</v>
      </c>
      <c r="E130" s="448" t="str">
        <f>'6.비밀채팅'!$H$315</f>
        <v>a16</v>
      </c>
      <c r="F130" s="449">
        <f>'6.비밀채팅'!$H$318</f>
        <v>0</v>
      </c>
      <c r="G130" s="449">
        <f>'6.비밀채팅'!$H$319</f>
        <v>0</v>
      </c>
      <c r="H130" s="450">
        <f>'6.비밀채팅'!$H$320</f>
        <v>74</v>
      </c>
      <c r="I130" s="450">
        <f>'6.비밀채팅'!$H$321</f>
        <v>0</v>
      </c>
      <c r="J130" s="450">
        <f>'6.비밀채팅'!$H$322</f>
        <v>0</v>
      </c>
      <c r="K130" s="450">
        <f>'6.비밀채팅'!$H$323</f>
        <v>0</v>
      </c>
      <c r="L130" s="450">
        <f>'6.비밀채팅'!$H$324</f>
        <v>8</v>
      </c>
      <c r="M130" s="450">
        <f>'6.비밀채팅'!$H$325</f>
        <v>66</v>
      </c>
      <c r="N130" s="473">
        <f t="array" ref="N130">INDIRECT("'" &amp; C130 &amp; "'!$AG$1")</f>
        <v>0</v>
      </c>
      <c r="O130" s="452"/>
      <c r="P130" s="371"/>
      <c r="Q130" s="372"/>
      <c r="R130" s="372"/>
      <c r="S130" s="373"/>
      <c r="T130" s="372"/>
      <c r="U130" s="372"/>
      <c r="V130" s="372"/>
      <c r="W130" s="372"/>
      <c r="X130" s="372"/>
      <c r="Y130" s="372"/>
      <c r="Z130" s="372"/>
      <c r="AA130" s="372"/>
      <c r="AB130" s="372"/>
      <c r="AC130" s="372"/>
      <c r="AD130" s="372"/>
    </row>
    <row r="131">
      <c r="A131" s="379"/>
      <c r="B131" s="454"/>
      <c r="C131" s="390" t="str">
        <f>IF(C130 = "{시트이름 입력}", "", C130)</f>
        <v>6.비밀채팅</v>
      </c>
      <c r="D131" s="4">
        <f>'6.비밀채팅'!$I$314</f>
        <v>6</v>
      </c>
      <c r="E131" s="4" t="str">
        <f>'6.비밀채팅'!$I$315</f>
        <v>i18</v>
      </c>
      <c r="F131" s="455">
        <f>'6.비밀채팅'!$I$318</f>
        <v>0</v>
      </c>
      <c r="G131" s="455">
        <f>'6.비밀채팅'!$I$319</f>
        <v>0</v>
      </c>
      <c r="H131" s="456">
        <f>'6.비밀채팅'!$I$320</f>
        <v>74</v>
      </c>
      <c r="I131" s="456">
        <f>'6.비밀채팅'!$I$321</f>
        <v>0</v>
      </c>
      <c r="J131" s="456">
        <f>'6.비밀채팅'!$I$322</f>
        <v>0</v>
      </c>
      <c r="K131" s="456">
        <f>'6.비밀채팅'!$I$323</f>
        <v>0</v>
      </c>
      <c r="L131" s="456">
        <f>'6.비밀채팅'!$I$324</f>
        <v>12</v>
      </c>
      <c r="M131" s="456">
        <f>'6.비밀채팅'!$I$325</f>
        <v>62</v>
      </c>
      <c r="N131" s="470"/>
      <c r="O131" s="459"/>
      <c r="P131" s="371"/>
      <c r="Q131" s="372"/>
      <c r="R131" s="372"/>
      <c r="S131" s="373"/>
      <c r="T131" s="372"/>
      <c r="U131" s="372"/>
      <c r="V131" s="372"/>
      <c r="W131" s="372"/>
      <c r="X131" s="372"/>
      <c r="Y131" s="372"/>
      <c r="Z131" s="372"/>
      <c r="AA131" s="372"/>
      <c r="AB131" s="372"/>
      <c r="AC131" s="372"/>
      <c r="AD131" s="372"/>
    </row>
    <row r="132" hidden="1">
      <c r="A132" s="379"/>
      <c r="B132" s="454"/>
      <c r="C132" s="390" t="str">
        <f>IF(C130 = "{시트이름 입력}", "", C130)</f>
        <v>6.비밀채팅</v>
      </c>
      <c r="D132" s="4" t="str">
        <f>'6.비밀채팅'!$J$314</f>
        <v/>
      </c>
      <c r="E132" s="4" t="str">
        <f>'6.비밀채팅'!$J$315</f>
        <v/>
      </c>
      <c r="F132" s="455" t="str">
        <f>'6.비밀채팅'!$J$318</f>
        <v/>
      </c>
      <c r="G132" s="455" t="str">
        <f>'6.비밀채팅'!$J$319</f>
        <v/>
      </c>
      <c r="H132" s="456" t="str">
        <f>'6.비밀채팅'!$J$320</f>
        <v/>
      </c>
      <c r="I132" s="456" t="str">
        <f>'6.비밀채팅'!$J$321</f>
        <v/>
      </c>
      <c r="J132" s="456" t="str">
        <f>'6.비밀채팅'!$J$322</f>
        <v/>
      </c>
      <c r="K132" s="456" t="str">
        <f>'6.비밀채팅'!$J$323</f>
        <v/>
      </c>
      <c r="L132" s="456" t="str">
        <f>'6.비밀채팅'!$J$324</f>
        <v/>
      </c>
      <c r="M132" s="456" t="str">
        <f>'6.비밀채팅'!$J$325</f>
        <v/>
      </c>
      <c r="N132" s="458"/>
      <c r="O132" s="459"/>
      <c r="P132" s="371"/>
      <c r="Q132" s="372"/>
      <c r="R132" s="372"/>
      <c r="S132" s="373"/>
      <c r="T132" s="372"/>
      <c r="U132" s="372"/>
      <c r="V132" s="372"/>
      <c r="W132" s="372"/>
      <c r="X132" s="372"/>
      <c r="Y132" s="372"/>
      <c r="Z132" s="372"/>
      <c r="AA132" s="372"/>
      <c r="AB132" s="372"/>
      <c r="AC132" s="372"/>
      <c r="AD132" s="372"/>
    </row>
    <row r="133" hidden="1">
      <c r="A133" s="379"/>
      <c r="B133" s="454"/>
      <c r="C133" s="390" t="str">
        <f>IF(C130 = "{시트이름 입력}", "", C130)</f>
        <v>6.비밀채팅</v>
      </c>
      <c r="D133" s="4" t="str">
        <f>'6.비밀채팅'!$K$314</f>
        <v/>
      </c>
      <c r="E133" s="4" t="str">
        <f>'6.비밀채팅'!$K$315</f>
        <v/>
      </c>
      <c r="F133" s="455" t="str">
        <f>'6.비밀채팅'!$K$318</f>
        <v/>
      </c>
      <c r="G133" s="455" t="str">
        <f>'6.비밀채팅'!$K$319</f>
        <v/>
      </c>
      <c r="H133" s="456" t="str">
        <f>'6.비밀채팅'!$K$320</f>
        <v/>
      </c>
      <c r="I133" s="456" t="str">
        <f>'6.비밀채팅'!$K$321</f>
        <v/>
      </c>
      <c r="J133" s="456" t="str">
        <f>'6.비밀채팅'!$K$322</f>
        <v/>
      </c>
      <c r="K133" s="456" t="str">
        <f>'6.비밀채팅'!$K$323</f>
        <v/>
      </c>
      <c r="L133" s="456" t="str">
        <f>'6.비밀채팅'!$K$324</f>
        <v/>
      </c>
      <c r="M133" s="456" t="str">
        <f>'6.비밀채팅'!$K$325</f>
        <v/>
      </c>
      <c r="N133" s="458"/>
      <c r="O133" s="459"/>
      <c r="P133" s="371"/>
      <c r="Q133" s="372"/>
      <c r="R133" s="372"/>
      <c r="S133" s="373"/>
      <c r="T133" s="372"/>
      <c r="U133" s="372"/>
      <c r="V133" s="372"/>
      <c r="W133" s="372"/>
      <c r="X133" s="372"/>
      <c r="Y133" s="372"/>
      <c r="Z133" s="372"/>
      <c r="AA133" s="372"/>
      <c r="AB133" s="372"/>
      <c r="AC133" s="372"/>
      <c r="AD133" s="372"/>
    </row>
    <row r="134" hidden="1">
      <c r="A134" s="379"/>
      <c r="B134" s="454"/>
      <c r="C134" s="390" t="str">
        <f>IF(C130 = "{시트이름 입력}", "", C130)</f>
        <v>6.비밀채팅</v>
      </c>
      <c r="D134" s="4" t="str">
        <f>'6.비밀채팅'!$L$314</f>
        <v/>
      </c>
      <c r="E134" s="4" t="str">
        <f>'6.비밀채팅'!$L$315</f>
        <v/>
      </c>
      <c r="F134" s="455">
        <f>'6.비밀채팅'!$L$318</f>
        <v>0</v>
      </c>
      <c r="G134" s="455">
        <f>'6.비밀채팅'!$L$319</f>
        <v>0</v>
      </c>
      <c r="H134" s="456">
        <f>'6.비밀채팅'!$L$320</f>
        <v>76</v>
      </c>
      <c r="I134" s="456">
        <f>'6.비밀채팅'!$L$321</f>
        <v>0</v>
      </c>
      <c r="J134" s="456">
        <f>'6.비밀채팅'!$L$322</f>
        <v>0</v>
      </c>
      <c r="K134" s="456">
        <f>'6.비밀채팅'!$L$323</f>
        <v>0</v>
      </c>
      <c r="L134" s="456">
        <f>'6.비밀채팅'!$L$324</f>
        <v>0</v>
      </c>
      <c r="M134" s="456">
        <f>'6.비밀채팅'!$L$325</f>
        <v>76</v>
      </c>
      <c r="N134" s="458"/>
      <c r="O134" s="459"/>
      <c r="P134" s="371"/>
      <c r="Q134" s="372"/>
      <c r="R134" s="372"/>
      <c r="S134" s="373"/>
      <c r="T134" s="372"/>
      <c r="U134" s="372"/>
      <c r="V134" s="372"/>
      <c r="W134" s="372"/>
      <c r="X134" s="372"/>
      <c r="Y134" s="372"/>
      <c r="Z134" s="372"/>
      <c r="AA134" s="372"/>
      <c r="AB134" s="372"/>
      <c r="AC134" s="372"/>
      <c r="AD134" s="372"/>
    </row>
    <row r="135" hidden="1">
      <c r="A135" s="379"/>
      <c r="B135" s="454"/>
      <c r="C135" s="390" t="str">
        <f>IF(C130 = "{시트이름 입력}", "", C130)</f>
        <v>6.비밀채팅</v>
      </c>
      <c r="D135" s="4" t="str">
        <f>'6.비밀채팅'!$M$314</f>
        <v/>
      </c>
      <c r="E135" s="4" t="str">
        <f>'6.비밀채팅'!$M$315</f>
        <v/>
      </c>
      <c r="F135" s="455">
        <f>'6.비밀채팅'!$M$318</f>
        <v>0</v>
      </c>
      <c r="G135" s="455">
        <f>'6.비밀채팅'!$M$319</f>
        <v>0</v>
      </c>
      <c r="H135" s="456">
        <f>'6.비밀채팅'!$M$320</f>
        <v>76</v>
      </c>
      <c r="I135" s="456">
        <f>'6.비밀채팅'!$M$321</f>
        <v>0</v>
      </c>
      <c r="J135" s="456">
        <f>'6.비밀채팅'!$M$322</f>
        <v>0</v>
      </c>
      <c r="K135" s="456">
        <f>'6.비밀채팅'!$M$323</f>
        <v>0</v>
      </c>
      <c r="L135" s="456">
        <f>'6.비밀채팅'!$M$324</f>
        <v>0</v>
      </c>
      <c r="M135" s="456">
        <f>'6.비밀채팅'!$M$325</f>
        <v>76</v>
      </c>
      <c r="N135" s="458"/>
      <c r="O135" s="459"/>
      <c r="P135" s="371"/>
      <c r="Q135" s="372"/>
      <c r="R135" s="372"/>
      <c r="S135" s="373"/>
      <c r="T135" s="372"/>
      <c r="U135" s="372"/>
      <c r="V135" s="372"/>
      <c r="W135" s="372"/>
      <c r="X135" s="372"/>
      <c r="Y135" s="372"/>
      <c r="Z135" s="372"/>
      <c r="AA135" s="372"/>
      <c r="AB135" s="372"/>
      <c r="AC135" s="372"/>
      <c r="AD135" s="372"/>
    </row>
    <row r="136" hidden="1">
      <c r="A136" s="379"/>
      <c r="B136" s="454"/>
      <c r="C136" s="390" t="str">
        <f>IF(C130 = "{시트이름 입력}", "", C130)</f>
        <v>6.비밀채팅</v>
      </c>
      <c r="D136" s="4" t="str">
        <f>'6.비밀채팅'!$N$314</f>
        <v/>
      </c>
      <c r="E136" s="4" t="str">
        <f>'6.비밀채팅'!$N$315</f>
        <v/>
      </c>
      <c r="F136" s="455">
        <f>'6.비밀채팅'!$N$318</f>
        <v>0</v>
      </c>
      <c r="G136" s="455">
        <f>'6.비밀채팅'!$N$319</f>
        <v>0</v>
      </c>
      <c r="H136" s="456">
        <f>'6.비밀채팅'!$N$320</f>
        <v>76</v>
      </c>
      <c r="I136" s="456">
        <f>'6.비밀채팅'!$N$321</f>
        <v>0</v>
      </c>
      <c r="J136" s="456">
        <f>'6.비밀채팅'!$N$322</f>
        <v>0</v>
      </c>
      <c r="K136" s="456">
        <f>'6.비밀채팅'!$N$323</f>
        <v>0</v>
      </c>
      <c r="L136" s="456">
        <f>'6.비밀채팅'!$N$324</f>
        <v>0</v>
      </c>
      <c r="M136" s="456">
        <f>'6.비밀채팅'!$N$325</f>
        <v>76</v>
      </c>
      <c r="N136" s="458"/>
      <c r="O136" s="459"/>
      <c r="P136" s="371"/>
      <c r="Q136" s="372"/>
      <c r="R136" s="372"/>
      <c r="S136" s="373"/>
      <c r="T136" s="372"/>
      <c r="U136" s="372"/>
      <c r="V136" s="372"/>
      <c r="W136" s="372"/>
      <c r="X136" s="372"/>
      <c r="Y136" s="372"/>
      <c r="Z136" s="372"/>
      <c r="AA136" s="372"/>
      <c r="AB136" s="372"/>
      <c r="AC136" s="372"/>
      <c r="AD136" s="372"/>
    </row>
    <row r="137" hidden="1">
      <c r="A137" s="379"/>
      <c r="B137" s="454"/>
      <c r="C137" s="390" t="str">
        <f>IF(C130 = "{시트이름 입력}", "", C130)</f>
        <v>6.비밀채팅</v>
      </c>
      <c r="D137" s="4" t="str">
        <f>'6.비밀채팅'!$O$314</f>
        <v/>
      </c>
      <c r="E137" s="4" t="str">
        <f>'6.비밀채팅'!$O$315</f>
        <v/>
      </c>
      <c r="F137" s="455">
        <f>'6.비밀채팅'!$O$318</f>
        <v>0</v>
      </c>
      <c r="G137" s="455">
        <f>'6.비밀채팅'!$O$319</f>
        <v>0</v>
      </c>
      <c r="H137" s="456">
        <f>'6.비밀채팅'!$O$320</f>
        <v>76</v>
      </c>
      <c r="I137" s="456">
        <f>'6.비밀채팅'!$O$321</f>
        <v>0</v>
      </c>
      <c r="J137" s="456">
        <f>'6.비밀채팅'!$O$322</f>
        <v>0</v>
      </c>
      <c r="K137" s="456">
        <f>'6.비밀채팅'!$O$323</f>
        <v>0</v>
      </c>
      <c r="L137" s="456">
        <f>'6.비밀채팅'!$O$324</f>
        <v>0</v>
      </c>
      <c r="M137" s="456">
        <f>'6.비밀채팅'!$O$325</f>
        <v>76</v>
      </c>
      <c r="N137" s="458"/>
      <c r="O137" s="459"/>
      <c r="P137" s="371"/>
      <c r="Q137" s="372"/>
      <c r="R137" s="372"/>
      <c r="S137" s="373"/>
      <c r="T137" s="372"/>
      <c r="U137" s="372"/>
      <c r="V137" s="372"/>
      <c r="W137" s="372"/>
      <c r="X137" s="372"/>
      <c r="Y137" s="372"/>
      <c r="Z137" s="372"/>
      <c r="AA137" s="372"/>
      <c r="AB137" s="372"/>
      <c r="AC137" s="372"/>
      <c r="AD137" s="372"/>
    </row>
    <row r="138" hidden="1">
      <c r="A138" s="379"/>
      <c r="B138" s="454"/>
      <c r="C138" s="390" t="str">
        <f>IF(C130 = "{시트이름 입력}", "", C130)</f>
        <v>6.비밀채팅</v>
      </c>
      <c r="D138" s="4" t="str">
        <f>'6.비밀채팅'!$P$314</f>
        <v/>
      </c>
      <c r="E138" s="4" t="str">
        <f>'6.비밀채팅'!$P$315</f>
        <v/>
      </c>
      <c r="F138" s="455">
        <f>'6.비밀채팅'!$P$318</f>
        <v>0</v>
      </c>
      <c r="G138" s="455">
        <f>'6.비밀채팅'!$P$319</f>
        <v>0</v>
      </c>
      <c r="H138" s="456">
        <f>'6.비밀채팅'!$P$320</f>
        <v>76</v>
      </c>
      <c r="I138" s="456">
        <f>'6.비밀채팅'!$P$321</f>
        <v>0</v>
      </c>
      <c r="J138" s="456">
        <f>'6.비밀채팅'!$P$322</f>
        <v>0</v>
      </c>
      <c r="K138" s="456">
        <f>'6.비밀채팅'!$P$323</f>
        <v>0</v>
      </c>
      <c r="L138" s="456">
        <f>'6.비밀채팅'!$P$324</f>
        <v>0</v>
      </c>
      <c r="M138" s="456">
        <f>'6.비밀채팅'!$P$325</f>
        <v>76</v>
      </c>
      <c r="N138" s="458"/>
      <c r="O138" s="459"/>
      <c r="P138" s="371"/>
      <c r="Q138" s="372"/>
      <c r="R138" s="372"/>
      <c r="S138" s="373"/>
      <c r="T138" s="372"/>
      <c r="U138" s="372"/>
      <c r="V138" s="372"/>
      <c r="W138" s="372"/>
      <c r="X138" s="372"/>
      <c r="Y138" s="372"/>
      <c r="Z138" s="372"/>
      <c r="AA138" s="372"/>
      <c r="AB138" s="372"/>
      <c r="AC138" s="372"/>
      <c r="AD138" s="372"/>
    </row>
    <row r="139" hidden="1">
      <c r="A139" s="379"/>
      <c r="B139" s="454"/>
      <c r="C139" s="390" t="str">
        <f>IF(C130 = "{시트이름 입력}", "", C130)</f>
        <v>6.비밀채팅</v>
      </c>
      <c r="D139" s="4" t="str">
        <f>'6.비밀채팅'!$Q$314</f>
        <v/>
      </c>
      <c r="E139" s="4" t="str">
        <f>'6.비밀채팅'!$Q$315</f>
        <v/>
      </c>
      <c r="F139" s="455">
        <f>'6.비밀채팅'!$Q$318</f>
        <v>0</v>
      </c>
      <c r="G139" s="455">
        <f>'6.비밀채팅'!$Q$319</f>
        <v>0</v>
      </c>
      <c r="H139" s="456">
        <f>'6.비밀채팅'!$Q$320</f>
        <v>76</v>
      </c>
      <c r="I139" s="456">
        <f>'6.비밀채팅'!$Q$321</f>
        <v>0</v>
      </c>
      <c r="J139" s="456">
        <f>'6.비밀채팅'!$Q$322</f>
        <v>0</v>
      </c>
      <c r="K139" s="456">
        <f>'6.비밀채팅'!$Q$323</f>
        <v>0</v>
      </c>
      <c r="L139" s="456">
        <f>'6.비밀채팅'!$Q$324</f>
        <v>0</v>
      </c>
      <c r="M139" s="456">
        <f>'6.비밀채팅'!$Q$325</f>
        <v>76</v>
      </c>
      <c r="N139" s="458"/>
      <c r="O139" s="459"/>
      <c r="P139" s="371"/>
      <c r="Q139" s="372"/>
      <c r="R139" s="372"/>
      <c r="S139" s="373"/>
      <c r="T139" s="372"/>
      <c r="U139" s="372"/>
      <c r="V139" s="372"/>
      <c r="W139" s="372"/>
      <c r="X139" s="372"/>
      <c r="Y139" s="372"/>
      <c r="Z139" s="372"/>
      <c r="AA139" s="372"/>
      <c r="AB139" s="372"/>
      <c r="AC139" s="372"/>
      <c r="AD139" s="372"/>
    </row>
    <row r="140" hidden="1">
      <c r="A140" s="379"/>
      <c r="B140" s="454"/>
      <c r="C140" s="390" t="str">
        <f>IF(C130 = "{시트이름 입력}", "", C130)</f>
        <v>6.비밀채팅</v>
      </c>
      <c r="D140" s="4" t="str">
        <f>'6.비밀채팅'!$R$314</f>
        <v/>
      </c>
      <c r="E140" s="4" t="str">
        <f>'6.비밀채팅'!$R$315</f>
        <v/>
      </c>
      <c r="F140" s="455">
        <f>'6.비밀채팅'!$R$318</f>
        <v>0</v>
      </c>
      <c r="G140" s="455">
        <f>'6.비밀채팅'!$R$319</f>
        <v>0</v>
      </c>
      <c r="H140" s="456">
        <f>'6.비밀채팅'!$R$320</f>
        <v>76</v>
      </c>
      <c r="I140" s="456">
        <f>'6.비밀채팅'!$R$321</f>
        <v>0</v>
      </c>
      <c r="J140" s="456">
        <f>'6.비밀채팅'!$R$322</f>
        <v>0</v>
      </c>
      <c r="K140" s="456">
        <f>'6.비밀채팅'!$R$323</f>
        <v>0</v>
      </c>
      <c r="L140" s="456">
        <f>'6.비밀채팅'!$R$324</f>
        <v>0</v>
      </c>
      <c r="M140" s="456">
        <f>'6.비밀채팅'!$R$325</f>
        <v>76</v>
      </c>
      <c r="N140" s="458"/>
      <c r="O140" s="459"/>
      <c r="P140" s="371"/>
      <c r="Q140" s="372"/>
      <c r="R140" s="372"/>
      <c r="S140" s="373"/>
      <c r="T140" s="372"/>
      <c r="U140" s="372"/>
      <c r="V140" s="372"/>
      <c r="W140" s="372"/>
      <c r="X140" s="372"/>
      <c r="Y140" s="372"/>
      <c r="Z140" s="372"/>
      <c r="AA140" s="372"/>
      <c r="AB140" s="372"/>
      <c r="AC140" s="372"/>
      <c r="AD140" s="372"/>
    </row>
    <row r="141" hidden="1">
      <c r="A141" s="379"/>
      <c r="B141" s="454"/>
      <c r="C141" s="390" t="str">
        <f>IF(C130 = "{시트이름 입력}", "", C130)</f>
        <v>6.비밀채팅</v>
      </c>
      <c r="D141" s="4" t="str">
        <f>'6.비밀채팅'!$S$314</f>
        <v/>
      </c>
      <c r="E141" s="4" t="str">
        <f>'6.비밀채팅'!$S$315</f>
        <v/>
      </c>
      <c r="F141" s="455">
        <f>'6.비밀채팅'!$S$318</f>
        <v>0</v>
      </c>
      <c r="G141" s="455">
        <f>'6.비밀채팅'!$S$319</f>
        <v>0</v>
      </c>
      <c r="H141" s="456">
        <f>'6.비밀채팅'!$S$320</f>
        <v>76</v>
      </c>
      <c r="I141" s="456">
        <f>'6.비밀채팅'!$S$321</f>
        <v>0</v>
      </c>
      <c r="J141" s="456">
        <f>'6.비밀채팅'!$S$322</f>
        <v>0</v>
      </c>
      <c r="K141" s="456">
        <f>'6.비밀채팅'!$S$323</f>
        <v>0</v>
      </c>
      <c r="L141" s="456">
        <f>'6.비밀채팅'!$S$324</f>
        <v>0</v>
      </c>
      <c r="M141" s="456">
        <f>'6.비밀채팅'!$S$325</f>
        <v>76</v>
      </c>
      <c r="N141" s="458"/>
      <c r="O141" s="459"/>
      <c r="P141" s="371"/>
      <c r="Q141" s="372"/>
      <c r="R141" s="372"/>
      <c r="S141" s="373"/>
      <c r="T141" s="372"/>
      <c r="U141" s="372"/>
      <c r="V141" s="372"/>
      <c r="W141" s="372"/>
      <c r="X141" s="372"/>
      <c r="Y141" s="372"/>
      <c r="Z141" s="372"/>
      <c r="AA141" s="372"/>
      <c r="AB141" s="372"/>
      <c r="AC141" s="372"/>
      <c r="AD141" s="372"/>
    </row>
    <row r="142" hidden="1">
      <c r="A142" s="379"/>
      <c r="B142" s="454"/>
      <c r="C142" s="390" t="str">
        <f>IF(C130 = "{시트이름 입력}", "", C130)</f>
        <v>6.비밀채팅</v>
      </c>
      <c r="D142" s="4" t="str">
        <f>'6.비밀채팅'!$T$314</f>
        <v/>
      </c>
      <c r="E142" s="4" t="str">
        <f>'6.비밀채팅'!$T$315</f>
        <v/>
      </c>
      <c r="F142" s="455">
        <f>'6.비밀채팅'!$T$318</f>
        <v>0</v>
      </c>
      <c r="G142" s="455">
        <f>'6.비밀채팅'!$T$319</f>
        <v>0</v>
      </c>
      <c r="H142" s="456">
        <f>'6.비밀채팅'!$T$320</f>
        <v>76</v>
      </c>
      <c r="I142" s="456">
        <f>'6.비밀채팅'!$T$321</f>
        <v>0</v>
      </c>
      <c r="J142" s="456">
        <f>'6.비밀채팅'!$T$322</f>
        <v>0</v>
      </c>
      <c r="K142" s="456">
        <f>'6.비밀채팅'!$T$323</f>
        <v>0</v>
      </c>
      <c r="L142" s="456">
        <f>'6.비밀채팅'!$T$324</f>
        <v>0</v>
      </c>
      <c r="M142" s="456">
        <f>'6.비밀채팅'!$T$325</f>
        <v>76</v>
      </c>
      <c r="N142" s="458"/>
      <c r="O142" s="459"/>
      <c r="P142" s="371"/>
      <c r="Q142" s="372"/>
      <c r="R142" s="372"/>
      <c r="S142" s="373"/>
      <c r="T142" s="372"/>
      <c r="U142" s="372"/>
      <c r="V142" s="372"/>
      <c r="W142" s="372"/>
      <c r="X142" s="372"/>
      <c r="Y142" s="372"/>
      <c r="Z142" s="372"/>
      <c r="AA142" s="372"/>
      <c r="AB142" s="372"/>
      <c r="AC142" s="372"/>
      <c r="AD142" s="372"/>
    </row>
    <row r="143" hidden="1">
      <c r="A143" s="379"/>
      <c r="B143" s="454"/>
      <c r="C143" s="390" t="str">
        <f>IF(C130 = "{시트이름 입력}", "", C130)</f>
        <v>6.비밀채팅</v>
      </c>
      <c r="D143" s="4" t="str">
        <f>'6.비밀채팅'!$U$314</f>
        <v/>
      </c>
      <c r="E143" s="4" t="str">
        <f>'6.비밀채팅'!$U$315</f>
        <v/>
      </c>
      <c r="F143" s="455">
        <f>'6.비밀채팅'!$U$318</f>
        <v>0</v>
      </c>
      <c r="G143" s="455">
        <f>'6.비밀채팅'!$U$319</f>
        <v>0</v>
      </c>
      <c r="H143" s="456">
        <f>'6.비밀채팅'!$U$320</f>
        <v>76</v>
      </c>
      <c r="I143" s="456">
        <f>'6.비밀채팅'!$U$321</f>
        <v>0</v>
      </c>
      <c r="J143" s="456">
        <f>'6.비밀채팅'!$U$322</f>
        <v>0</v>
      </c>
      <c r="K143" s="456">
        <f>'6.비밀채팅'!$U$323</f>
        <v>0</v>
      </c>
      <c r="L143" s="456">
        <f>'6.비밀채팅'!$U$324</f>
        <v>0</v>
      </c>
      <c r="M143" s="456">
        <f>'6.비밀채팅'!$U$325</f>
        <v>76</v>
      </c>
      <c r="N143" s="458"/>
      <c r="O143" s="459"/>
      <c r="P143" s="371"/>
      <c r="Q143" s="372"/>
      <c r="R143" s="372"/>
      <c r="S143" s="373"/>
      <c r="T143" s="372"/>
      <c r="U143" s="372"/>
      <c r="V143" s="372"/>
      <c r="W143" s="372"/>
      <c r="X143" s="372"/>
      <c r="Y143" s="372"/>
      <c r="Z143" s="372"/>
      <c r="AA143" s="372"/>
      <c r="AB143" s="372"/>
      <c r="AC143" s="372"/>
      <c r="AD143" s="372"/>
    </row>
    <row r="144" hidden="1">
      <c r="A144" s="379"/>
      <c r="B144" s="454"/>
      <c r="C144" s="390" t="str">
        <f>IF(C130 = "{시트이름 입력}", "", C130)</f>
        <v>6.비밀채팅</v>
      </c>
      <c r="D144" s="4" t="str">
        <f>'6.비밀채팅'!$V$314</f>
        <v/>
      </c>
      <c r="E144" s="4" t="str">
        <f>'6.비밀채팅'!$V$315</f>
        <v/>
      </c>
      <c r="F144" s="460">
        <f>'6.비밀채팅'!$V$318</f>
        <v>0</v>
      </c>
      <c r="G144" s="461">
        <f>'6.비밀채팅'!$V$319</f>
        <v>0</v>
      </c>
      <c r="H144" s="462">
        <f>'6.비밀채팅'!$V$320</f>
        <v>76</v>
      </c>
      <c r="I144" s="462">
        <f>'6.비밀채팅'!$V$321</f>
        <v>0</v>
      </c>
      <c r="J144" s="462">
        <f>'6.비밀채팅'!$V$322</f>
        <v>0</v>
      </c>
      <c r="K144" s="462">
        <f>'6.비밀채팅'!$V$323</f>
        <v>0</v>
      </c>
      <c r="L144" s="462">
        <f>'6.비밀채팅'!$V$324</f>
        <v>0</v>
      </c>
      <c r="M144" s="462">
        <f>'6.비밀채팅'!$V$325</f>
        <v>76</v>
      </c>
      <c r="N144" s="463"/>
      <c r="O144" s="459"/>
      <c r="P144" s="371"/>
      <c r="Q144" s="372"/>
      <c r="R144" s="372"/>
      <c r="S144" s="373"/>
      <c r="T144" s="372"/>
      <c r="U144" s="372"/>
      <c r="V144" s="372"/>
      <c r="W144" s="372"/>
      <c r="X144" s="372"/>
      <c r="Y144" s="372"/>
      <c r="Z144" s="372"/>
      <c r="AA144" s="372"/>
      <c r="AB144" s="372"/>
      <c r="AC144" s="372"/>
      <c r="AD144" s="372"/>
    </row>
    <row r="145" hidden="1">
      <c r="A145" s="379"/>
      <c r="B145" s="454"/>
      <c r="C145" s="390" t="str">
        <f>IF(C130 = "{시트이름 입력}", "", C130)</f>
        <v>6.비밀채팅</v>
      </c>
      <c r="D145" s="4" t="str">
        <f>'6.비밀채팅'!$W$314</f>
        <v/>
      </c>
      <c r="E145" s="4" t="str">
        <f>'6.비밀채팅'!$W$315</f>
        <v/>
      </c>
      <c r="F145" s="460">
        <f>'6.비밀채팅'!$W$318</f>
        <v>0</v>
      </c>
      <c r="G145" s="461">
        <f>'6.비밀채팅'!$W$319</f>
        <v>0</v>
      </c>
      <c r="H145" s="462">
        <f>'6.비밀채팅'!$W$320</f>
        <v>76</v>
      </c>
      <c r="I145" s="462">
        <f>'6.비밀채팅'!$W$321</f>
        <v>0</v>
      </c>
      <c r="J145" s="462">
        <f>'6.비밀채팅'!$W$322</f>
        <v>0</v>
      </c>
      <c r="K145" s="462">
        <f>'6.비밀채팅'!$W$323</f>
        <v>0</v>
      </c>
      <c r="L145" s="462">
        <f>'6.비밀채팅'!$W$324</f>
        <v>0</v>
      </c>
      <c r="M145" s="462">
        <f>'6.비밀채팅'!$W$325</f>
        <v>76</v>
      </c>
      <c r="N145" s="474"/>
      <c r="O145" s="464"/>
      <c r="P145" s="371"/>
      <c r="Q145" s="372"/>
      <c r="R145" s="372"/>
      <c r="S145" s="373"/>
      <c r="T145" s="372"/>
      <c r="U145" s="372"/>
      <c r="V145" s="372"/>
      <c r="W145" s="372"/>
      <c r="X145" s="372"/>
      <c r="Y145" s="372"/>
      <c r="Z145" s="372"/>
      <c r="AA145" s="372"/>
      <c r="AB145" s="372"/>
      <c r="AC145" s="372"/>
      <c r="AD145" s="372"/>
    </row>
    <row r="146" hidden="1">
      <c r="A146" s="379"/>
      <c r="B146" s="454"/>
      <c r="C146" s="390" t="str">
        <f>IF(C130 = "{시트이름 입력}", "", C130)</f>
        <v>6.비밀채팅</v>
      </c>
      <c r="D146" s="4" t="str">
        <f>'6.비밀채팅'!$X$314</f>
        <v/>
      </c>
      <c r="E146" s="4" t="str">
        <f>'6.비밀채팅'!$X$315</f>
        <v/>
      </c>
      <c r="F146" s="460">
        <f>'6.비밀채팅'!$X$318</f>
        <v>0</v>
      </c>
      <c r="G146" s="461">
        <f>'6.비밀채팅'!$X$319</f>
        <v>0</v>
      </c>
      <c r="H146" s="462">
        <f>'6.비밀채팅'!$X$320</f>
        <v>76</v>
      </c>
      <c r="I146" s="462">
        <f>'6.비밀채팅'!$X$321</f>
        <v>0</v>
      </c>
      <c r="J146" s="462">
        <f>'6.비밀채팅'!$X$322</f>
        <v>0</v>
      </c>
      <c r="K146" s="462">
        <f>'6.비밀채팅'!$X$323</f>
        <v>0</v>
      </c>
      <c r="L146" s="462">
        <f>'6.비밀채팅'!$X$324</f>
        <v>0</v>
      </c>
      <c r="M146" s="462">
        <f>'6.비밀채팅'!$X$325</f>
        <v>76</v>
      </c>
      <c r="N146" s="474"/>
      <c r="O146" s="464"/>
      <c r="P146" s="371"/>
      <c r="Q146" s="372"/>
      <c r="R146" s="372"/>
      <c r="S146" s="373"/>
      <c r="T146" s="372"/>
      <c r="U146" s="372"/>
      <c r="V146" s="372"/>
      <c r="W146" s="372"/>
      <c r="X146" s="372"/>
      <c r="Y146" s="372"/>
      <c r="Z146" s="372"/>
      <c r="AA146" s="372"/>
      <c r="AB146" s="372"/>
      <c r="AC146" s="372"/>
      <c r="AD146" s="372"/>
    </row>
    <row r="147" hidden="1">
      <c r="A147" s="379"/>
      <c r="B147" s="454"/>
      <c r="C147" s="390" t="str">
        <f>IF(C130 = "{시트이름 입력}", "", C130)</f>
        <v>6.비밀채팅</v>
      </c>
      <c r="D147" s="4" t="str">
        <f>'6.비밀채팅'!$Y$314</f>
        <v/>
      </c>
      <c r="E147" s="4" t="str">
        <f>'6.비밀채팅'!$Y$315</f>
        <v/>
      </c>
      <c r="F147" s="455">
        <f>'6.비밀채팅'!$Y$318</f>
        <v>0</v>
      </c>
      <c r="G147" s="455">
        <f>'6.비밀채팅'!$Y$319</f>
        <v>0</v>
      </c>
      <c r="H147" s="456">
        <f>'6.비밀채팅'!$Y$320</f>
        <v>76</v>
      </c>
      <c r="I147" s="456">
        <f>'6.비밀채팅'!$Y$321</f>
        <v>0</v>
      </c>
      <c r="J147" s="456">
        <f>'6.비밀채팅'!$Y$322</f>
        <v>0</v>
      </c>
      <c r="K147" s="456">
        <f>'6.비밀채팅'!$Y$323</f>
        <v>0</v>
      </c>
      <c r="L147" s="456">
        <f>'6.비밀채팅'!$Y$324</f>
        <v>0</v>
      </c>
      <c r="M147" s="456">
        <f>'6.비밀채팅'!$Y$325</f>
        <v>76</v>
      </c>
      <c r="N147" s="475"/>
      <c r="O147" s="464"/>
      <c r="P147" s="371"/>
      <c r="Q147" s="372"/>
      <c r="R147" s="372"/>
      <c r="S147" s="373"/>
      <c r="T147" s="372"/>
      <c r="U147" s="372"/>
      <c r="V147" s="372"/>
      <c r="W147" s="372"/>
      <c r="X147" s="372"/>
      <c r="Y147" s="372"/>
      <c r="Z147" s="372"/>
      <c r="AA147" s="372"/>
      <c r="AB147" s="372"/>
      <c r="AC147" s="372"/>
      <c r="AD147" s="372"/>
    </row>
    <row r="148" hidden="1">
      <c r="A148" s="379"/>
      <c r="B148" s="454"/>
      <c r="C148" s="390" t="str">
        <f>IF(C130 = "{시트이름 입력}", "", C130)</f>
        <v>6.비밀채팅</v>
      </c>
      <c r="D148" s="4" t="str">
        <f>'6.비밀채팅'!$Z$314</f>
        <v/>
      </c>
      <c r="E148" s="4" t="str">
        <f>'6.비밀채팅'!$Z$315</f>
        <v/>
      </c>
      <c r="F148" s="455">
        <f>'6.비밀채팅'!$Z$318</f>
        <v>0</v>
      </c>
      <c r="G148" s="455">
        <f>'6.비밀채팅'!$Z$319</f>
        <v>0</v>
      </c>
      <c r="H148" s="456">
        <f>'6.비밀채팅'!$Z$320</f>
        <v>76</v>
      </c>
      <c r="I148" s="456">
        <f>'6.비밀채팅'!$Z$321</f>
        <v>0</v>
      </c>
      <c r="J148" s="456">
        <f>'6.비밀채팅'!$Z$322</f>
        <v>0</v>
      </c>
      <c r="K148" s="456">
        <f>'6.비밀채팅'!$Z$323</f>
        <v>0</v>
      </c>
      <c r="L148" s="456">
        <f>'6.비밀채팅'!$Z$324</f>
        <v>0</v>
      </c>
      <c r="M148" s="456">
        <f>'6.비밀채팅'!$Z$325</f>
        <v>76</v>
      </c>
      <c r="N148" s="475"/>
      <c r="O148" s="464"/>
      <c r="P148" s="371"/>
      <c r="Q148" s="372"/>
      <c r="R148" s="372"/>
      <c r="S148" s="373"/>
      <c r="T148" s="372"/>
      <c r="U148" s="372"/>
      <c r="V148" s="372"/>
      <c r="W148" s="372"/>
      <c r="X148" s="372"/>
      <c r="Y148" s="372"/>
      <c r="Z148" s="372"/>
      <c r="AA148" s="372"/>
      <c r="AB148" s="372"/>
      <c r="AC148" s="372"/>
      <c r="AD148" s="372"/>
    </row>
    <row r="149" hidden="1">
      <c r="A149" s="379"/>
      <c r="B149" s="465"/>
      <c r="C149" s="466" t="str">
        <f>IF(C130 = "{시트이름 입력}", "", C130)</f>
        <v>6.비밀채팅</v>
      </c>
      <c r="D149" s="467" t="str">
        <f>'6.비밀채팅'!$AA$314</f>
        <v/>
      </c>
      <c r="E149" s="467" t="str">
        <f>'6.비밀채팅'!$AA$315</f>
        <v/>
      </c>
      <c r="F149" s="468">
        <f>'6.비밀채팅'!$AA$318</f>
        <v>0</v>
      </c>
      <c r="G149" s="468">
        <f>'6.비밀채팅'!$AA$319</f>
        <v>0</v>
      </c>
      <c r="H149" s="469">
        <f>'6.비밀채팅'!$AA$320</f>
        <v>76</v>
      </c>
      <c r="I149" s="469">
        <f>'6.비밀채팅'!$AA$321</f>
        <v>0</v>
      </c>
      <c r="J149" s="469">
        <f>'6.비밀채팅'!$AA$322</f>
        <v>0</v>
      </c>
      <c r="K149" s="469">
        <f>'6.비밀채팅'!$AA$323</f>
        <v>0</v>
      </c>
      <c r="L149" s="469">
        <f>'6.비밀채팅'!$AA$324</f>
        <v>0</v>
      </c>
      <c r="M149" s="469">
        <f>'6.비밀채팅'!$AA$325</f>
        <v>76</v>
      </c>
      <c r="N149" s="470"/>
      <c r="O149" s="471"/>
      <c r="P149" s="371"/>
      <c r="Q149" s="372"/>
      <c r="R149" s="372"/>
      <c r="S149" s="373"/>
      <c r="T149" s="372"/>
      <c r="U149" s="372"/>
      <c r="V149" s="372"/>
      <c r="W149" s="372"/>
      <c r="X149" s="372"/>
      <c r="Y149" s="372"/>
      <c r="Z149" s="372"/>
      <c r="AA149" s="372"/>
      <c r="AB149" s="372"/>
      <c r="AC149" s="372"/>
      <c r="AD149" s="372"/>
    </row>
    <row r="150">
      <c r="A150" s="379"/>
      <c r="B150" s="472">
        <v>7.0</v>
      </c>
      <c r="C150" s="447" t="s">
        <v>507</v>
      </c>
      <c r="D150" s="448">
        <f>'7.팀채팅_채팅방'!$H$708</f>
        <v>6</v>
      </c>
      <c r="E150" s="448" t="str">
        <f>'7.팀채팅_채팅방'!$H$709</f>
        <v>a16</v>
      </c>
      <c r="F150" s="449">
        <f>'7.팀채팅_채팅방'!$H$712</f>
        <v>0</v>
      </c>
      <c r="G150" s="449">
        <f>'7.팀채팅_채팅방'!$H$713</f>
        <v>0</v>
      </c>
      <c r="H150" s="450">
        <f>'7.팀채팅_채팅방'!$H$714</f>
        <v>258</v>
      </c>
      <c r="I150" s="450">
        <f>'7.팀채팅_채팅방'!$H$715</f>
        <v>0</v>
      </c>
      <c r="J150" s="450">
        <f>'7.팀채팅_채팅방'!$H$716</f>
        <v>0</v>
      </c>
      <c r="K150" s="450">
        <f>'7.팀채팅_채팅방'!$H$717</f>
        <v>0</v>
      </c>
      <c r="L150" s="450">
        <f>'7.팀채팅_채팅방'!$H$718</f>
        <v>0</v>
      </c>
      <c r="M150" s="450">
        <f>'7.팀채팅_채팅방'!$H$719</f>
        <v>258</v>
      </c>
      <c r="N150" s="473">
        <f t="array" ref="N150">INDIRECT("'" &amp; C150 &amp; "'!$AG$1")</f>
        <v>17</v>
      </c>
      <c r="O150" s="452"/>
      <c r="P150" s="453"/>
      <c r="Q150" s="372"/>
      <c r="R150" s="372"/>
      <c r="S150" s="373"/>
      <c r="T150" s="372"/>
      <c r="U150" s="372"/>
      <c r="V150" s="372"/>
      <c r="W150" s="372"/>
      <c r="X150" s="372"/>
      <c r="Y150" s="372"/>
      <c r="Z150" s="372"/>
      <c r="AA150" s="372"/>
      <c r="AB150" s="372"/>
      <c r="AC150" s="372"/>
      <c r="AD150" s="372"/>
    </row>
    <row r="151">
      <c r="A151" s="379"/>
      <c r="B151" s="454"/>
      <c r="C151" s="390" t="str">
        <f>IF(C150 = "{시트이름 입력}", "", C150)</f>
        <v>7.팀채팅_채팅방</v>
      </c>
      <c r="D151" s="4">
        <f>'7.팀채팅_채팅방'!$I$708</f>
        <v>6</v>
      </c>
      <c r="E151" s="4" t="str">
        <f>'7.팀채팅_채팅방'!$I$709</f>
        <v>i18</v>
      </c>
      <c r="F151" s="455">
        <f>'7.팀채팅_채팅방'!$I$712</f>
        <v>0</v>
      </c>
      <c r="G151" s="455">
        <f>'7.팀채팅_채팅방'!$I$713</f>
        <v>0</v>
      </c>
      <c r="H151" s="456">
        <f>'7.팀채팅_채팅방'!$I$714</f>
        <v>258</v>
      </c>
      <c r="I151" s="456">
        <f>'7.팀채팅_채팅방'!$I$715</f>
        <v>0</v>
      </c>
      <c r="J151" s="456">
        <f>'7.팀채팅_채팅방'!$I$716</f>
        <v>0</v>
      </c>
      <c r="K151" s="456">
        <f>'7.팀채팅_채팅방'!$I$717</f>
        <v>0</v>
      </c>
      <c r="L151" s="456">
        <f>'7.팀채팅_채팅방'!$I$718</f>
        <v>0</v>
      </c>
      <c r="M151" s="456">
        <f>'7.팀채팅_채팅방'!$I$719</f>
        <v>258</v>
      </c>
      <c r="N151" s="470"/>
      <c r="O151" s="459"/>
      <c r="P151" s="371"/>
      <c r="Q151" s="372"/>
      <c r="R151" s="372"/>
      <c r="S151" s="373"/>
      <c r="T151" s="372"/>
      <c r="U151" s="372"/>
      <c r="V151" s="372"/>
      <c r="W151" s="372"/>
      <c r="X151" s="372"/>
      <c r="Y151" s="372"/>
      <c r="Z151" s="372"/>
      <c r="AA151" s="372"/>
      <c r="AB151" s="372"/>
      <c r="AC151" s="372"/>
      <c r="AD151" s="372"/>
    </row>
    <row r="152" hidden="1">
      <c r="A152" s="379"/>
      <c r="B152" s="454"/>
      <c r="C152" s="390" t="str">
        <f>IF(C150 = "{시트이름 입력}", "", C150)</f>
        <v>7.팀채팅_채팅방</v>
      </c>
      <c r="D152" s="4" t="str">
        <f>'7.팀채팅_채팅방'!$J$708</f>
        <v/>
      </c>
      <c r="E152" s="4" t="str">
        <f>'7.팀채팅_채팅방'!$J$709</f>
        <v/>
      </c>
      <c r="F152" s="455" t="str">
        <f>'7.팀채팅_채팅방'!$J$712</f>
        <v/>
      </c>
      <c r="G152" s="455" t="str">
        <f>'7.팀채팅_채팅방'!$J$713</f>
        <v/>
      </c>
      <c r="H152" s="456" t="str">
        <f>'7.팀채팅_채팅방'!$J$714</f>
        <v/>
      </c>
      <c r="I152" s="456" t="str">
        <f>'7.팀채팅_채팅방'!$J$715</f>
        <v/>
      </c>
      <c r="J152" s="456" t="str">
        <f>'7.팀채팅_채팅방'!$J$716</f>
        <v/>
      </c>
      <c r="K152" s="456" t="str">
        <f>'7.팀채팅_채팅방'!$J$717</f>
        <v/>
      </c>
      <c r="L152" s="456" t="str">
        <f>'7.팀채팅_채팅방'!$J$718</f>
        <v/>
      </c>
      <c r="M152" s="456" t="str">
        <f>'7.팀채팅_채팅방'!$J$719</f>
        <v/>
      </c>
      <c r="N152" s="458"/>
      <c r="O152" s="459"/>
      <c r="P152" s="371"/>
      <c r="Q152" s="372"/>
      <c r="R152" s="372"/>
      <c r="S152" s="373"/>
      <c r="T152" s="372"/>
      <c r="U152" s="372"/>
      <c r="V152" s="372"/>
      <c r="W152" s="372"/>
      <c r="X152" s="372"/>
      <c r="Y152" s="372"/>
      <c r="Z152" s="372"/>
      <c r="AA152" s="372"/>
      <c r="AB152" s="372"/>
      <c r="AC152" s="372"/>
      <c r="AD152" s="372"/>
    </row>
    <row r="153" hidden="1">
      <c r="A153" s="379"/>
      <c r="B153" s="454"/>
      <c r="C153" s="390" t="str">
        <f>IF(C150 = "{시트이름 입력}", "", C150)</f>
        <v>7.팀채팅_채팅방</v>
      </c>
      <c r="D153" s="4" t="str">
        <f>'7.팀채팅_채팅방'!$K$708</f>
        <v/>
      </c>
      <c r="E153" s="4" t="str">
        <f>'7.팀채팅_채팅방'!$K$709</f>
        <v/>
      </c>
      <c r="F153" s="455" t="str">
        <f>'7.팀채팅_채팅방'!$K$712</f>
        <v/>
      </c>
      <c r="G153" s="455" t="str">
        <f>'7.팀채팅_채팅방'!$K$713</f>
        <v/>
      </c>
      <c r="H153" s="456" t="str">
        <f>'7.팀채팅_채팅방'!$K$714</f>
        <v/>
      </c>
      <c r="I153" s="456" t="str">
        <f>'7.팀채팅_채팅방'!$K$715</f>
        <v/>
      </c>
      <c r="J153" s="456" t="str">
        <f>'7.팀채팅_채팅방'!$K$716</f>
        <v/>
      </c>
      <c r="K153" s="456" t="str">
        <f>'7.팀채팅_채팅방'!$K$717</f>
        <v/>
      </c>
      <c r="L153" s="456" t="str">
        <f>'7.팀채팅_채팅방'!$K$718</f>
        <v/>
      </c>
      <c r="M153" s="456" t="str">
        <f>'7.팀채팅_채팅방'!$K$719</f>
        <v/>
      </c>
      <c r="N153" s="458"/>
      <c r="O153" s="459"/>
      <c r="P153" s="453"/>
      <c r="Q153" s="372"/>
      <c r="R153" s="372"/>
      <c r="S153" s="373"/>
      <c r="T153" s="372"/>
      <c r="U153" s="372"/>
      <c r="V153" s="372"/>
      <c r="W153" s="372"/>
      <c r="X153" s="372"/>
      <c r="Y153" s="372"/>
      <c r="Z153" s="372"/>
      <c r="AA153" s="372"/>
      <c r="AB153" s="372"/>
      <c r="AC153" s="372"/>
      <c r="AD153" s="372"/>
    </row>
    <row r="154" hidden="1">
      <c r="A154" s="379"/>
      <c r="B154" s="454"/>
      <c r="C154" s="390" t="str">
        <f>IF(C150 = "{시트이름 입력}", "", C150)</f>
        <v>7.팀채팅_채팅방</v>
      </c>
      <c r="D154" s="4" t="str">
        <f>'7.팀채팅_채팅방'!$L$708</f>
        <v/>
      </c>
      <c r="E154" s="4" t="str">
        <f>'7.팀채팅_채팅방'!$L$709</f>
        <v/>
      </c>
      <c r="F154" s="455">
        <f>'7.팀채팅_채팅방'!$L$712</f>
        <v>0</v>
      </c>
      <c r="G154" s="455">
        <f>'7.팀채팅_채팅방'!$L$713</f>
        <v>0</v>
      </c>
      <c r="H154" s="456">
        <f>'7.팀채팅_채팅방'!$L$714</f>
        <v>479</v>
      </c>
      <c r="I154" s="456">
        <f>'7.팀채팅_채팅방'!$L$715</f>
        <v>0</v>
      </c>
      <c r="J154" s="456">
        <f>'7.팀채팅_채팅방'!$L$716</f>
        <v>0</v>
      </c>
      <c r="K154" s="456">
        <f>'7.팀채팅_채팅방'!$L$717</f>
        <v>0</v>
      </c>
      <c r="L154" s="456">
        <f>'7.팀채팅_채팅방'!$L$718</f>
        <v>0</v>
      </c>
      <c r="M154" s="456">
        <f>'7.팀채팅_채팅방'!$L$719</f>
        <v>479</v>
      </c>
      <c r="N154" s="458"/>
      <c r="O154" s="459"/>
      <c r="P154" s="371"/>
      <c r="Q154" s="372"/>
      <c r="R154" s="372"/>
      <c r="S154" s="373"/>
      <c r="T154" s="372"/>
      <c r="U154" s="372"/>
      <c r="V154" s="372"/>
      <c r="W154" s="372"/>
      <c r="X154" s="372"/>
      <c r="Y154" s="372"/>
      <c r="Z154" s="372"/>
      <c r="AA154" s="372"/>
      <c r="AB154" s="372"/>
      <c r="AC154" s="372"/>
      <c r="AD154" s="372"/>
    </row>
    <row r="155" hidden="1">
      <c r="A155" s="379"/>
      <c r="B155" s="454"/>
      <c r="C155" s="390" t="str">
        <f>IF(C150 = "{시트이름 입력}", "", C150)</f>
        <v>7.팀채팅_채팅방</v>
      </c>
      <c r="D155" s="4" t="str">
        <f>'7.팀채팅_채팅방'!$M$708</f>
        <v/>
      </c>
      <c r="E155" s="4" t="str">
        <f>'7.팀채팅_채팅방'!$M$709</f>
        <v/>
      </c>
      <c r="F155" s="455">
        <f>'7.팀채팅_채팅방'!$M$712</f>
        <v>0</v>
      </c>
      <c r="G155" s="455">
        <f>'7.팀채팅_채팅방'!$M$713</f>
        <v>0</v>
      </c>
      <c r="H155" s="456">
        <f>'7.팀채팅_채팅방'!$M$714</f>
        <v>479</v>
      </c>
      <c r="I155" s="456">
        <f>'7.팀채팅_채팅방'!$M$715</f>
        <v>0</v>
      </c>
      <c r="J155" s="456">
        <f>'7.팀채팅_채팅방'!$M$716</f>
        <v>0</v>
      </c>
      <c r="K155" s="456">
        <f>'7.팀채팅_채팅방'!$M$717</f>
        <v>0</v>
      </c>
      <c r="L155" s="456">
        <f>'7.팀채팅_채팅방'!$M$718</f>
        <v>0</v>
      </c>
      <c r="M155" s="456">
        <f>'7.팀채팅_채팅방'!$M$719</f>
        <v>479</v>
      </c>
      <c r="N155" s="458"/>
      <c r="O155" s="459"/>
      <c r="P155" s="371"/>
      <c r="Q155" s="372"/>
      <c r="R155" s="372"/>
      <c r="S155" s="373"/>
      <c r="T155" s="372"/>
      <c r="U155" s="372"/>
      <c r="V155" s="372"/>
      <c r="W155" s="372"/>
      <c r="X155" s="372"/>
      <c r="Y155" s="372"/>
      <c r="Z155" s="372"/>
      <c r="AA155" s="372"/>
      <c r="AB155" s="372"/>
      <c r="AC155" s="372"/>
      <c r="AD155" s="372"/>
    </row>
    <row r="156" hidden="1">
      <c r="A156" s="379"/>
      <c r="B156" s="454"/>
      <c r="C156" s="390" t="str">
        <f>IF(C150 = "{시트이름 입력}", "", C150)</f>
        <v>7.팀채팅_채팅방</v>
      </c>
      <c r="D156" s="4" t="str">
        <f>'7.팀채팅_채팅방'!$N$708</f>
        <v/>
      </c>
      <c r="E156" s="4" t="str">
        <f>'7.팀채팅_채팅방'!$N$709</f>
        <v/>
      </c>
      <c r="F156" s="455">
        <f>'7.팀채팅_채팅방'!$N$712</f>
        <v>0</v>
      </c>
      <c r="G156" s="455">
        <f>'7.팀채팅_채팅방'!$N$713</f>
        <v>0</v>
      </c>
      <c r="H156" s="456">
        <f>'7.팀채팅_채팅방'!$N$714</f>
        <v>479</v>
      </c>
      <c r="I156" s="456">
        <f>'7.팀채팅_채팅방'!$N$715</f>
        <v>0</v>
      </c>
      <c r="J156" s="456">
        <f>'7.팀채팅_채팅방'!$N$716</f>
        <v>0</v>
      </c>
      <c r="K156" s="456">
        <f>'7.팀채팅_채팅방'!$N$717</f>
        <v>0</v>
      </c>
      <c r="L156" s="456">
        <f>'7.팀채팅_채팅방'!$N$718</f>
        <v>0</v>
      </c>
      <c r="M156" s="456">
        <f>'7.팀채팅_채팅방'!$N$719</f>
        <v>479</v>
      </c>
      <c r="N156" s="458"/>
      <c r="O156" s="459"/>
      <c r="P156" s="371"/>
      <c r="Q156" s="372"/>
      <c r="R156" s="372"/>
      <c r="S156" s="373"/>
      <c r="T156" s="372"/>
      <c r="U156" s="372"/>
      <c r="V156" s="372"/>
      <c r="W156" s="372"/>
      <c r="X156" s="372"/>
      <c r="Y156" s="372"/>
      <c r="Z156" s="372"/>
      <c r="AA156" s="372"/>
      <c r="AB156" s="372"/>
      <c r="AC156" s="372"/>
      <c r="AD156" s="372"/>
    </row>
    <row r="157" hidden="1">
      <c r="A157" s="379"/>
      <c r="B157" s="454"/>
      <c r="C157" s="390" t="str">
        <f>IF(C150 = "{시트이름 입력}", "", C150)</f>
        <v>7.팀채팅_채팅방</v>
      </c>
      <c r="D157" s="4" t="str">
        <f>'7.팀채팅_채팅방'!$O$708</f>
        <v/>
      </c>
      <c r="E157" s="4" t="str">
        <f>'7.팀채팅_채팅방'!$O$709</f>
        <v/>
      </c>
      <c r="F157" s="455">
        <f>'7.팀채팅_채팅방'!$O$712</f>
        <v>0</v>
      </c>
      <c r="G157" s="455">
        <f>'7.팀채팅_채팅방'!$O$713</f>
        <v>0</v>
      </c>
      <c r="H157" s="456">
        <f>'7.팀채팅_채팅방'!$O$714</f>
        <v>479</v>
      </c>
      <c r="I157" s="456">
        <f>'7.팀채팅_채팅방'!$O$715</f>
        <v>0</v>
      </c>
      <c r="J157" s="456">
        <f>'7.팀채팅_채팅방'!$O$716</f>
        <v>0</v>
      </c>
      <c r="K157" s="456">
        <f>'7.팀채팅_채팅방'!$O$717</f>
        <v>0</v>
      </c>
      <c r="L157" s="456">
        <f>'7.팀채팅_채팅방'!$O$718</f>
        <v>0</v>
      </c>
      <c r="M157" s="456">
        <f>'7.팀채팅_채팅방'!$O$719</f>
        <v>479</v>
      </c>
      <c r="N157" s="458"/>
      <c r="O157" s="459"/>
      <c r="P157" s="371"/>
      <c r="Q157" s="372"/>
      <c r="R157" s="372"/>
      <c r="S157" s="373"/>
      <c r="T157" s="372"/>
      <c r="U157" s="372"/>
      <c r="V157" s="372"/>
      <c r="W157" s="372"/>
      <c r="X157" s="372"/>
      <c r="Y157" s="372"/>
      <c r="Z157" s="372"/>
      <c r="AA157" s="372"/>
      <c r="AB157" s="372"/>
      <c r="AC157" s="372"/>
      <c r="AD157" s="372"/>
    </row>
    <row r="158" hidden="1">
      <c r="A158" s="379"/>
      <c r="B158" s="454"/>
      <c r="C158" s="390" t="str">
        <f>IF(C150 = "{시트이름 입력}", "", C150)</f>
        <v>7.팀채팅_채팅방</v>
      </c>
      <c r="D158" s="4" t="str">
        <f>'7.팀채팅_채팅방'!$P$708</f>
        <v/>
      </c>
      <c r="E158" s="4" t="str">
        <f>'7.팀채팅_채팅방'!$P$709</f>
        <v/>
      </c>
      <c r="F158" s="455">
        <f>'7.팀채팅_채팅방'!$P$712</f>
        <v>0</v>
      </c>
      <c r="G158" s="455">
        <f>'7.팀채팅_채팅방'!$P$713</f>
        <v>0</v>
      </c>
      <c r="H158" s="456">
        <f>'7.팀채팅_채팅방'!$P$714</f>
        <v>479</v>
      </c>
      <c r="I158" s="456">
        <f>'7.팀채팅_채팅방'!$P$715</f>
        <v>0</v>
      </c>
      <c r="J158" s="456">
        <f>'7.팀채팅_채팅방'!$P$716</f>
        <v>0</v>
      </c>
      <c r="K158" s="456">
        <f>'7.팀채팅_채팅방'!$P$717</f>
        <v>0</v>
      </c>
      <c r="L158" s="456">
        <f>'7.팀채팅_채팅방'!$P$718</f>
        <v>0</v>
      </c>
      <c r="M158" s="456">
        <f>'7.팀채팅_채팅방'!$P$719</f>
        <v>479</v>
      </c>
      <c r="N158" s="458"/>
      <c r="O158" s="459"/>
      <c r="P158" s="371"/>
      <c r="Q158" s="372"/>
      <c r="R158" s="372"/>
      <c r="S158" s="373"/>
      <c r="T158" s="372"/>
      <c r="U158" s="372"/>
      <c r="V158" s="372"/>
      <c r="W158" s="372"/>
      <c r="X158" s="372"/>
      <c r="Y158" s="372"/>
      <c r="Z158" s="372"/>
      <c r="AA158" s="372"/>
      <c r="AB158" s="372"/>
      <c r="AC158" s="372"/>
      <c r="AD158" s="372"/>
    </row>
    <row r="159" hidden="1">
      <c r="A159" s="379"/>
      <c r="B159" s="454"/>
      <c r="C159" s="390" t="str">
        <f>IF(C150 = "{시트이름 입력}", "", C150)</f>
        <v>7.팀채팅_채팅방</v>
      </c>
      <c r="D159" s="4" t="str">
        <f>'7.팀채팅_채팅방'!$Q$708</f>
        <v/>
      </c>
      <c r="E159" s="4" t="str">
        <f>'7.팀채팅_채팅방'!$Q$709</f>
        <v/>
      </c>
      <c r="F159" s="455">
        <f>'7.팀채팅_채팅방'!$Q$712</f>
        <v>0</v>
      </c>
      <c r="G159" s="455">
        <f>'7.팀채팅_채팅방'!$Q$713</f>
        <v>0</v>
      </c>
      <c r="H159" s="456">
        <f>'7.팀채팅_채팅방'!$Q$714</f>
        <v>479</v>
      </c>
      <c r="I159" s="456">
        <f>'7.팀채팅_채팅방'!$Q$715</f>
        <v>0</v>
      </c>
      <c r="J159" s="456">
        <f>'7.팀채팅_채팅방'!$Q$716</f>
        <v>0</v>
      </c>
      <c r="K159" s="456">
        <f>'7.팀채팅_채팅방'!$Q$717</f>
        <v>0</v>
      </c>
      <c r="L159" s="456">
        <f>'7.팀채팅_채팅방'!$Q$718</f>
        <v>0</v>
      </c>
      <c r="M159" s="456">
        <f>'7.팀채팅_채팅방'!$Q$719</f>
        <v>479</v>
      </c>
      <c r="N159" s="458"/>
      <c r="O159" s="459"/>
      <c r="P159" s="371"/>
      <c r="Q159" s="372"/>
      <c r="R159" s="372"/>
      <c r="S159" s="373"/>
      <c r="T159" s="372"/>
      <c r="U159" s="372"/>
      <c r="V159" s="372"/>
      <c r="W159" s="372"/>
      <c r="X159" s="372"/>
      <c r="Y159" s="372"/>
      <c r="Z159" s="372"/>
      <c r="AA159" s="372"/>
      <c r="AB159" s="372"/>
      <c r="AC159" s="372"/>
      <c r="AD159" s="372"/>
    </row>
    <row r="160" hidden="1">
      <c r="A160" s="379"/>
      <c r="B160" s="454"/>
      <c r="C160" s="390" t="str">
        <f>IF(C150 = "{시트이름 입력}", "", C150)</f>
        <v>7.팀채팅_채팅방</v>
      </c>
      <c r="D160" s="4" t="str">
        <f>'7.팀채팅_채팅방'!$R$708</f>
        <v/>
      </c>
      <c r="E160" s="4" t="str">
        <f>'7.팀채팅_채팅방'!$R$709</f>
        <v/>
      </c>
      <c r="F160" s="455">
        <f>'7.팀채팅_채팅방'!$R$712</f>
        <v>0</v>
      </c>
      <c r="G160" s="455">
        <f>'7.팀채팅_채팅방'!$R$713</f>
        <v>0</v>
      </c>
      <c r="H160" s="456">
        <f>'7.팀채팅_채팅방'!$R$714</f>
        <v>479</v>
      </c>
      <c r="I160" s="456">
        <f>'7.팀채팅_채팅방'!$R$715</f>
        <v>0</v>
      </c>
      <c r="J160" s="456">
        <f>'7.팀채팅_채팅방'!$R$716</f>
        <v>0</v>
      </c>
      <c r="K160" s="456">
        <f>'7.팀채팅_채팅방'!$R$717</f>
        <v>0</v>
      </c>
      <c r="L160" s="456">
        <f>'7.팀채팅_채팅방'!$R$718</f>
        <v>0</v>
      </c>
      <c r="M160" s="456">
        <f>'7.팀채팅_채팅방'!$R$719</f>
        <v>479</v>
      </c>
      <c r="N160" s="458"/>
      <c r="O160" s="459"/>
      <c r="P160" s="371"/>
      <c r="Q160" s="372"/>
      <c r="R160" s="372"/>
      <c r="S160" s="373"/>
      <c r="T160" s="372"/>
      <c r="U160" s="372"/>
      <c r="V160" s="372"/>
      <c r="W160" s="372"/>
      <c r="X160" s="372"/>
      <c r="Y160" s="372"/>
      <c r="Z160" s="372"/>
      <c r="AA160" s="372"/>
      <c r="AB160" s="372"/>
      <c r="AC160" s="372"/>
      <c r="AD160" s="372"/>
    </row>
    <row r="161" hidden="1">
      <c r="A161" s="379"/>
      <c r="B161" s="454"/>
      <c r="C161" s="390" t="str">
        <f>IF(C150 = "{시트이름 입력}", "", C150)</f>
        <v>7.팀채팅_채팅방</v>
      </c>
      <c r="D161" s="4" t="str">
        <f>'7.팀채팅_채팅방'!$S$708</f>
        <v/>
      </c>
      <c r="E161" s="4" t="str">
        <f>'7.팀채팅_채팅방'!$S$709</f>
        <v/>
      </c>
      <c r="F161" s="455">
        <f>'7.팀채팅_채팅방'!$S$712</f>
        <v>0</v>
      </c>
      <c r="G161" s="455">
        <f>'7.팀채팅_채팅방'!$S$713</f>
        <v>0</v>
      </c>
      <c r="H161" s="456">
        <f>'7.팀채팅_채팅방'!$S$714</f>
        <v>479</v>
      </c>
      <c r="I161" s="456">
        <f>'7.팀채팅_채팅방'!$S$715</f>
        <v>0</v>
      </c>
      <c r="J161" s="456">
        <f>'7.팀채팅_채팅방'!$S$716</f>
        <v>0</v>
      </c>
      <c r="K161" s="456">
        <f>'7.팀채팅_채팅방'!$S$717</f>
        <v>0</v>
      </c>
      <c r="L161" s="456">
        <f>'7.팀채팅_채팅방'!$S$718</f>
        <v>0</v>
      </c>
      <c r="M161" s="456">
        <f>'7.팀채팅_채팅방'!$S$719</f>
        <v>479</v>
      </c>
      <c r="N161" s="458"/>
      <c r="O161" s="459"/>
      <c r="P161" s="371"/>
      <c r="Q161" s="372"/>
      <c r="R161" s="372"/>
      <c r="S161" s="373"/>
      <c r="T161" s="372"/>
      <c r="U161" s="372"/>
      <c r="V161" s="372"/>
      <c r="W161" s="372"/>
      <c r="X161" s="372"/>
      <c r="Y161" s="372"/>
      <c r="Z161" s="372"/>
      <c r="AA161" s="372"/>
      <c r="AB161" s="372"/>
      <c r="AC161" s="372"/>
      <c r="AD161" s="372"/>
    </row>
    <row r="162" hidden="1">
      <c r="A162" s="379"/>
      <c r="B162" s="454"/>
      <c r="C162" s="390" t="str">
        <f>IF(C150 = "{시트이름 입력}", "", C150)</f>
        <v>7.팀채팅_채팅방</v>
      </c>
      <c r="D162" s="4" t="str">
        <f>'7.팀채팅_채팅방'!$T$708</f>
        <v/>
      </c>
      <c r="E162" s="4" t="str">
        <f>'7.팀채팅_채팅방'!$T$709</f>
        <v/>
      </c>
      <c r="F162" s="455">
        <f>'7.팀채팅_채팅방'!$T$712</f>
        <v>0</v>
      </c>
      <c r="G162" s="455">
        <f>'7.팀채팅_채팅방'!$T$713</f>
        <v>0</v>
      </c>
      <c r="H162" s="456">
        <f>'7.팀채팅_채팅방'!$T$714</f>
        <v>479</v>
      </c>
      <c r="I162" s="456">
        <f>'7.팀채팅_채팅방'!$T$715</f>
        <v>0</v>
      </c>
      <c r="J162" s="456">
        <f>'7.팀채팅_채팅방'!$T$716</f>
        <v>0</v>
      </c>
      <c r="K162" s="456">
        <f>'7.팀채팅_채팅방'!$T$717</f>
        <v>0</v>
      </c>
      <c r="L162" s="456">
        <f>'7.팀채팅_채팅방'!$T$718</f>
        <v>0</v>
      </c>
      <c r="M162" s="456">
        <f>'7.팀채팅_채팅방'!$T$719</f>
        <v>479</v>
      </c>
      <c r="N162" s="458"/>
      <c r="O162" s="459"/>
      <c r="P162" s="371"/>
      <c r="Q162" s="372"/>
      <c r="R162" s="372"/>
      <c r="S162" s="373"/>
      <c r="T162" s="372"/>
      <c r="U162" s="372"/>
      <c r="V162" s="372"/>
      <c r="W162" s="372"/>
      <c r="X162" s="372"/>
      <c r="Y162" s="372"/>
      <c r="Z162" s="372"/>
      <c r="AA162" s="372"/>
      <c r="AB162" s="372"/>
      <c r="AC162" s="372"/>
      <c r="AD162" s="372"/>
    </row>
    <row r="163" hidden="1">
      <c r="A163" s="379"/>
      <c r="B163" s="454"/>
      <c r="C163" s="390" t="str">
        <f>IF(C150 = "{시트이름 입력}", "", C150)</f>
        <v>7.팀채팅_채팅방</v>
      </c>
      <c r="D163" s="4" t="str">
        <f>'7.팀채팅_채팅방'!$U$708</f>
        <v/>
      </c>
      <c r="E163" s="4" t="str">
        <f>'7.팀채팅_채팅방'!$U$709</f>
        <v/>
      </c>
      <c r="F163" s="455">
        <f>'7.팀채팅_채팅방'!$U$712</f>
        <v>0</v>
      </c>
      <c r="G163" s="455">
        <f>'7.팀채팅_채팅방'!$U$713</f>
        <v>0</v>
      </c>
      <c r="H163" s="456">
        <f>'7.팀채팅_채팅방'!$U$714</f>
        <v>479</v>
      </c>
      <c r="I163" s="456">
        <f>'7.팀채팅_채팅방'!$U$715</f>
        <v>0</v>
      </c>
      <c r="J163" s="456">
        <f>'7.팀채팅_채팅방'!$U$716</f>
        <v>0</v>
      </c>
      <c r="K163" s="456">
        <f>'7.팀채팅_채팅방'!$U$717</f>
        <v>0</v>
      </c>
      <c r="L163" s="456">
        <f>'7.팀채팅_채팅방'!$U$718</f>
        <v>0</v>
      </c>
      <c r="M163" s="456">
        <f>'7.팀채팅_채팅방'!$U$719</f>
        <v>479</v>
      </c>
      <c r="N163" s="458"/>
      <c r="O163" s="459"/>
      <c r="P163" s="371"/>
      <c r="Q163" s="372"/>
      <c r="R163" s="372"/>
      <c r="S163" s="373"/>
      <c r="T163" s="372"/>
      <c r="U163" s="372"/>
      <c r="V163" s="372"/>
      <c r="W163" s="372"/>
      <c r="X163" s="372"/>
      <c r="Y163" s="372"/>
      <c r="Z163" s="372"/>
      <c r="AA163" s="372"/>
      <c r="AB163" s="372"/>
      <c r="AC163" s="372"/>
      <c r="AD163" s="372"/>
    </row>
    <row r="164" hidden="1">
      <c r="A164" s="379"/>
      <c r="B164" s="454"/>
      <c r="C164" s="390" t="str">
        <f>IF(C150 = "{시트이름 입력}", "", C150)</f>
        <v>7.팀채팅_채팅방</v>
      </c>
      <c r="D164" s="4" t="str">
        <f>'7.팀채팅_채팅방'!$V$708</f>
        <v/>
      </c>
      <c r="E164" s="4" t="str">
        <f>'7.팀채팅_채팅방'!$V$709</f>
        <v/>
      </c>
      <c r="F164" s="460">
        <f>'7.팀채팅_채팅방'!$V$712</f>
        <v>0</v>
      </c>
      <c r="G164" s="461">
        <f>'7.팀채팅_채팅방'!$V$713</f>
        <v>0</v>
      </c>
      <c r="H164" s="462">
        <f>'7.팀채팅_채팅방'!$V$714</f>
        <v>479</v>
      </c>
      <c r="I164" s="462">
        <f>'7.팀채팅_채팅방'!$V$715</f>
        <v>0</v>
      </c>
      <c r="J164" s="462">
        <f>'7.팀채팅_채팅방'!$V$716</f>
        <v>0</v>
      </c>
      <c r="K164" s="462">
        <f>'7.팀채팅_채팅방'!$V$717</f>
        <v>0</v>
      </c>
      <c r="L164" s="462">
        <f>'7.팀채팅_채팅방'!$V$718</f>
        <v>0</v>
      </c>
      <c r="M164" s="462">
        <f>'7.팀채팅_채팅방'!$V$719</f>
        <v>479</v>
      </c>
      <c r="N164" s="463"/>
      <c r="O164" s="459"/>
      <c r="P164" s="371"/>
      <c r="Q164" s="372"/>
      <c r="R164" s="372"/>
      <c r="S164" s="373"/>
      <c r="T164" s="372"/>
      <c r="U164" s="372"/>
      <c r="V164" s="372"/>
      <c r="W164" s="372"/>
      <c r="X164" s="372"/>
      <c r="Y164" s="372"/>
      <c r="Z164" s="372"/>
      <c r="AA164" s="372"/>
      <c r="AB164" s="372"/>
      <c r="AC164" s="372"/>
      <c r="AD164" s="372"/>
    </row>
    <row r="165" hidden="1">
      <c r="A165" s="379"/>
      <c r="B165" s="454"/>
      <c r="C165" s="390" t="str">
        <f>IF(C150 = "{시트이름 입력}", "", C150)</f>
        <v>7.팀채팅_채팅방</v>
      </c>
      <c r="D165" s="4" t="str">
        <f>'7.팀채팅_채팅방'!$W$708</f>
        <v/>
      </c>
      <c r="E165" s="4" t="str">
        <f>'7.팀채팅_채팅방'!$W$709</f>
        <v/>
      </c>
      <c r="F165" s="460">
        <f>'7.팀채팅_채팅방'!$W$712</f>
        <v>0</v>
      </c>
      <c r="G165" s="461">
        <f>'7.팀채팅_채팅방'!$W$713</f>
        <v>0</v>
      </c>
      <c r="H165" s="462">
        <f>'7.팀채팅_채팅방'!$W$714</f>
        <v>479</v>
      </c>
      <c r="I165" s="462">
        <f>'7.팀채팅_채팅방'!$W$715</f>
        <v>0</v>
      </c>
      <c r="J165" s="462">
        <f>'7.팀채팅_채팅방'!$W$716</f>
        <v>0</v>
      </c>
      <c r="K165" s="462">
        <f>'7.팀채팅_채팅방'!$W$717</f>
        <v>0</v>
      </c>
      <c r="L165" s="462">
        <f>'7.팀채팅_채팅방'!$W$718</f>
        <v>0</v>
      </c>
      <c r="M165" s="462">
        <f>'7.팀채팅_채팅방'!$W$719</f>
        <v>479</v>
      </c>
      <c r="N165" s="474"/>
      <c r="O165" s="464"/>
      <c r="P165" s="371"/>
      <c r="Q165" s="372"/>
      <c r="R165" s="372"/>
      <c r="S165" s="373"/>
      <c r="T165" s="372"/>
      <c r="U165" s="372"/>
      <c r="V165" s="372"/>
      <c r="W165" s="372"/>
      <c r="X165" s="372"/>
      <c r="Y165" s="372"/>
      <c r="Z165" s="372"/>
      <c r="AA165" s="372"/>
      <c r="AB165" s="372"/>
      <c r="AC165" s="372"/>
      <c r="AD165" s="372"/>
    </row>
    <row r="166" hidden="1">
      <c r="A166" s="379"/>
      <c r="B166" s="454"/>
      <c r="C166" s="390" t="str">
        <f>IF(C150 = "{시트이름 입력}", "", C150)</f>
        <v>7.팀채팅_채팅방</v>
      </c>
      <c r="D166" s="4" t="str">
        <f>'7.팀채팅_채팅방'!$X$708</f>
        <v/>
      </c>
      <c r="E166" s="4" t="str">
        <f>'7.팀채팅_채팅방'!$X$709</f>
        <v/>
      </c>
      <c r="F166" s="460">
        <f>'7.팀채팅_채팅방'!$X$712</f>
        <v>0</v>
      </c>
      <c r="G166" s="461">
        <f>'7.팀채팅_채팅방'!$X$713</f>
        <v>0</v>
      </c>
      <c r="H166" s="462">
        <f>'7.팀채팅_채팅방'!$X$714</f>
        <v>479</v>
      </c>
      <c r="I166" s="462">
        <f>'7.팀채팅_채팅방'!$X$715</f>
        <v>0</v>
      </c>
      <c r="J166" s="462">
        <f>'7.팀채팅_채팅방'!$X$716</f>
        <v>0</v>
      </c>
      <c r="K166" s="462">
        <f>'7.팀채팅_채팅방'!$X$717</f>
        <v>0</v>
      </c>
      <c r="L166" s="462">
        <f>'7.팀채팅_채팅방'!$X$718</f>
        <v>0</v>
      </c>
      <c r="M166" s="462">
        <f>'7.팀채팅_채팅방'!$X$719</f>
        <v>479</v>
      </c>
      <c r="N166" s="474"/>
      <c r="O166" s="464"/>
      <c r="P166" s="371"/>
      <c r="Q166" s="372"/>
      <c r="R166" s="372"/>
      <c r="S166" s="373"/>
      <c r="T166" s="372"/>
      <c r="U166" s="372"/>
      <c r="V166" s="372"/>
      <c r="W166" s="372"/>
      <c r="X166" s="372"/>
      <c r="Y166" s="372"/>
      <c r="Z166" s="372"/>
      <c r="AA166" s="372"/>
      <c r="AB166" s="372"/>
      <c r="AC166" s="372"/>
      <c r="AD166" s="372"/>
    </row>
    <row r="167" hidden="1">
      <c r="A167" s="379"/>
      <c r="B167" s="454"/>
      <c r="C167" s="390" t="str">
        <f>IF(C150 = "{시트이름 입력}", "", C150)</f>
        <v>7.팀채팅_채팅방</v>
      </c>
      <c r="D167" s="4" t="str">
        <f>'7.팀채팅_채팅방'!$Y$708</f>
        <v/>
      </c>
      <c r="E167" s="4" t="str">
        <f>'7.팀채팅_채팅방'!$Y$709</f>
        <v/>
      </c>
      <c r="F167" s="455">
        <f>'7.팀채팅_채팅방'!$Y$712</f>
        <v>0</v>
      </c>
      <c r="G167" s="455">
        <f>'7.팀채팅_채팅방'!$Y$713</f>
        <v>0</v>
      </c>
      <c r="H167" s="456">
        <f>'7.팀채팅_채팅방'!$Y$714</f>
        <v>479</v>
      </c>
      <c r="I167" s="456">
        <f>'7.팀채팅_채팅방'!$Y$715</f>
        <v>0</v>
      </c>
      <c r="J167" s="456">
        <f>'7.팀채팅_채팅방'!$Y$716</f>
        <v>0</v>
      </c>
      <c r="K167" s="456">
        <f>'7.팀채팅_채팅방'!$Y$717</f>
        <v>0</v>
      </c>
      <c r="L167" s="456">
        <f>'7.팀채팅_채팅방'!$Y$718</f>
        <v>0</v>
      </c>
      <c r="M167" s="456">
        <f>'7.팀채팅_채팅방'!$Y$719</f>
        <v>479</v>
      </c>
      <c r="N167" s="475"/>
      <c r="O167" s="464"/>
      <c r="P167" s="371"/>
      <c r="Q167" s="372"/>
      <c r="R167" s="372"/>
      <c r="S167" s="373"/>
      <c r="T167" s="372"/>
      <c r="U167" s="372"/>
      <c r="V167" s="372"/>
      <c r="W167" s="372"/>
      <c r="X167" s="372"/>
      <c r="Y167" s="372"/>
      <c r="Z167" s="372"/>
      <c r="AA167" s="372"/>
      <c r="AB167" s="372"/>
      <c r="AC167" s="372"/>
      <c r="AD167" s="372"/>
    </row>
    <row r="168" hidden="1">
      <c r="A168" s="379"/>
      <c r="B168" s="454"/>
      <c r="C168" s="390" t="str">
        <f>IF(C150 = "{시트이름 입력}", "", C150)</f>
        <v>7.팀채팅_채팅방</v>
      </c>
      <c r="D168" s="4" t="str">
        <f>'7.팀채팅_채팅방'!$Z$708</f>
        <v/>
      </c>
      <c r="E168" s="4" t="str">
        <f>'7.팀채팅_채팅방'!$Z$709</f>
        <v/>
      </c>
      <c r="F168" s="455">
        <f>'7.팀채팅_채팅방'!$Z$712</f>
        <v>0</v>
      </c>
      <c r="G168" s="455">
        <f>'7.팀채팅_채팅방'!$Z$713</f>
        <v>0</v>
      </c>
      <c r="H168" s="456">
        <f>'7.팀채팅_채팅방'!$Z$714</f>
        <v>479</v>
      </c>
      <c r="I168" s="456">
        <f>'7.팀채팅_채팅방'!$Z$715</f>
        <v>0</v>
      </c>
      <c r="J168" s="456">
        <f>'7.팀채팅_채팅방'!$Z$716</f>
        <v>0</v>
      </c>
      <c r="K168" s="456">
        <f>'7.팀채팅_채팅방'!$Z$717</f>
        <v>0</v>
      </c>
      <c r="L168" s="456">
        <f>'7.팀채팅_채팅방'!$Z$718</f>
        <v>0</v>
      </c>
      <c r="M168" s="456">
        <f>'7.팀채팅_채팅방'!$Z$719</f>
        <v>479</v>
      </c>
      <c r="N168" s="475"/>
      <c r="O168" s="464"/>
      <c r="P168" s="371"/>
      <c r="Q168" s="372"/>
      <c r="R168" s="372"/>
      <c r="S168" s="373"/>
      <c r="T168" s="372"/>
      <c r="U168" s="372"/>
      <c r="V168" s="372"/>
      <c r="W168" s="372"/>
      <c r="X168" s="372"/>
      <c r="Y168" s="372"/>
      <c r="Z168" s="372"/>
      <c r="AA168" s="372"/>
      <c r="AB168" s="372"/>
      <c r="AC168" s="372"/>
      <c r="AD168" s="372"/>
    </row>
    <row r="169" hidden="1">
      <c r="A169" s="379"/>
      <c r="B169" s="465"/>
      <c r="C169" s="466" t="str">
        <f>IF(C150 = "{시트이름 입력}", "", C150)</f>
        <v>7.팀채팅_채팅방</v>
      </c>
      <c r="D169" s="467" t="str">
        <f>'7.팀채팅_채팅방'!$AA$708</f>
        <v/>
      </c>
      <c r="E169" s="467" t="str">
        <f>'7.팀채팅_채팅방'!$AA$709</f>
        <v/>
      </c>
      <c r="F169" s="468">
        <f>'7.팀채팅_채팅방'!$AA$712</f>
        <v>0</v>
      </c>
      <c r="G169" s="468">
        <f>'7.팀채팅_채팅방'!$AA$713</f>
        <v>0</v>
      </c>
      <c r="H169" s="469">
        <f>'7.팀채팅_채팅방'!$AA$714</f>
        <v>479</v>
      </c>
      <c r="I169" s="469">
        <f>'7.팀채팅_채팅방'!$AA$715</f>
        <v>0</v>
      </c>
      <c r="J169" s="469">
        <f>'7.팀채팅_채팅방'!$AA$716</f>
        <v>0</v>
      </c>
      <c r="K169" s="469">
        <f>'7.팀채팅_채팅방'!$AA$717</f>
        <v>0</v>
      </c>
      <c r="L169" s="469">
        <f>'7.팀채팅_채팅방'!$AA$718</f>
        <v>0</v>
      </c>
      <c r="M169" s="469">
        <f>'7.팀채팅_채팅방'!$AA$719</f>
        <v>479</v>
      </c>
      <c r="N169" s="470"/>
      <c r="O169" s="471"/>
      <c r="P169" s="371"/>
      <c r="Q169" s="372"/>
      <c r="R169" s="372"/>
      <c r="S169" s="373"/>
      <c r="T169" s="372"/>
      <c r="U169" s="372"/>
      <c r="V169" s="372"/>
      <c r="W169" s="372"/>
      <c r="X169" s="372"/>
      <c r="Y169" s="372"/>
      <c r="Z169" s="372"/>
      <c r="AA169" s="372"/>
      <c r="AB169" s="372"/>
      <c r="AC169" s="372"/>
      <c r="AD169" s="372"/>
    </row>
    <row r="170">
      <c r="A170" s="379"/>
      <c r="B170" s="472">
        <v>8.0</v>
      </c>
      <c r="C170" s="447" t="s">
        <v>508</v>
      </c>
      <c r="D170" s="448">
        <f>'8.팀채팅_홈상세'!$H$303</f>
        <v>6</v>
      </c>
      <c r="E170" s="448" t="str">
        <f>'8.팀채팅_홈상세'!$H$304</f>
        <v>a16</v>
      </c>
      <c r="F170" s="449">
        <f>'8.팀채팅_홈상세'!$H$307</f>
        <v>0</v>
      </c>
      <c r="G170" s="449">
        <f>'8.팀채팅_홈상세'!$H$308</f>
        <v>0</v>
      </c>
      <c r="H170" s="450">
        <f>'8.팀채팅_홈상세'!$H$309</f>
        <v>53</v>
      </c>
      <c r="I170" s="450">
        <f>'8.팀채팅_홈상세'!$H$310</f>
        <v>0</v>
      </c>
      <c r="J170" s="450">
        <f>'8.팀채팅_홈상세'!$H$311</f>
        <v>0</v>
      </c>
      <c r="K170" s="450">
        <f>'8.팀채팅_홈상세'!$H$312</f>
        <v>0</v>
      </c>
      <c r="L170" s="450">
        <f>'8.팀채팅_홈상세'!$H$313</f>
        <v>0</v>
      </c>
      <c r="M170" s="450">
        <f>'8.팀채팅_홈상세'!$H$314</f>
        <v>53</v>
      </c>
      <c r="N170" s="473">
        <f t="array" ref="N170">INDIRECT("'" &amp; C170 &amp; "'!$AG$1")</f>
        <v>0</v>
      </c>
      <c r="O170" s="452"/>
      <c r="P170" s="371"/>
      <c r="Q170" s="372"/>
      <c r="R170" s="372"/>
      <c r="S170" s="373"/>
      <c r="T170" s="372"/>
      <c r="U170" s="372"/>
      <c r="V170" s="372"/>
      <c r="W170" s="372"/>
      <c r="X170" s="372"/>
      <c r="Y170" s="372"/>
      <c r="Z170" s="372"/>
      <c r="AA170" s="372"/>
      <c r="AB170" s="478"/>
      <c r="AC170" s="479"/>
      <c r="AD170" s="479"/>
    </row>
    <row r="171">
      <c r="A171" s="379"/>
      <c r="B171" s="454"/>
      <c r="C171" s="390" t="str">
        <f>IF(C170 = "{시트이름 입력}", "", C170)</f>
        <v>8.팀채팅_홈/상세</v>
      </c>
      <c r="D171" s="4">
        <f>'8.팀채팅_홈상세'!$I$303</f>
        <v>6</v>
      </c>
      <c r="E171" s="4" t="str">
        <f>'8.팀채팅_홈상세'!$I$304</f>
        <v>i18</v>
      </c>
      <c r="F171" s="455">
        <f>'8.팀채팅_홈상세'!$I$307</f>
        <v>0</v>
      </c>
      <c r="G171" s="455">
        <f>'8.팀채팅_홈상세'!$I$308</f>
        <v>0</v>
      </c>
      <c r="H171" s="456">
        <f>'8.팀채팅_홈상세'!$I$309</f>
        <v>53</v>
      </c>
      <c r="I171" s="456">
        <f>'8.팀채팅_홈상세'!$I$310</f>
        <v>0</v>
      </c>
      <c r="J171" s="456">
        <f>'8.팀채팅_홈상세'!$I$311</f>
        <v>0</v>
      </c>
      <c r="K171" s="456">
        <f>'8.팀채팅_홈상세'!$I$312</f>
        <v>0</v>
      </c>
      <c r="L171" s="456">
        <f>'8.팀채팅_홈상세'!$I$313</f>
        <v>0</v>
      </c>
      <c r="M171" s="456">
        <f>'8.팀채팅_홈상세'!$I$314</f>
        <v>53</v>
      </c>
      <c r="N171" s="470"/>
      <c r="O171" s="459"/>
      <c r="P171" s="371"/>
      <c r="Q171" s="372"/>
      <c r="R171" s="372"/>
      <c r="S171" s="373"/>
      <c r="T171" s="372"/>
      <c r="U171" s="372"/>
      <c r="V171" s="372"/>
      <c r="W171" s="372"/>
      <c r="X171" s="372"/>
      <c r="Y171" s="372"/>
      <c r="Z171" s="372"/>
      <c r="AA171" s="372"/>
      <c r="AB171" s="478"/>
      <c r="AC171" s="478"/>
      <c r="AD171" s="478"/>
    </row>
    <row r="172" hidden="1">
      <c r="A172" s="379"/>
      <c r="B172" s="454"/>
      <c r="C172" s="390" t="str">
        <f>IF(C170 = "{시트이름 입력}", "", C170)</f>
        <v>8.팀채팅_홈/상세</v>
      </c>
      <c r="D172" s="4" t="str">
        <f>'8.팀채팅_홈상세'!$J$303</f>
        <v/>
      </c>
      <c r="E172" s="4" t="str">
        <f>'8.팀채팅_홈상세'!$J$304</f>
        <v/>
      </c>
      <c r="F172" s="455" t="str">
        <f>'8.팀채팅_홈상세'!$J$307</f>
        <v/>
      </c>
      <c r="G172" s="455" t="str">
        <f>'8.팀채팅_홈상세'!$J$308</f>
        <v/>
      </c>
      <c r="H172" s="456" t="str">
        <f>'8.팀채팅_홈상세'!$J$309</f>
        <v/>
      </c>
      <c r="I172" s="456" t="str">
        <f>'8.팀채팅_홈상세'!$J$310</f>
        <v/>
      </c>
      <c r="J172" s="456" t="str">
        <f>'8.팀채팅_홈상세'!$J$311</f>
        <v/>
      </c>
      <c r="K172" s="456" t="str">
        <f>'8.팀채팅_홈상세'!$J$312</f>
        <v/>
      </c>
      <c r="L172" s="456" t="str">
        <f>'8.팀채팅_홈상세'!$J$313</f>
        <v/>
      </c>
      <c r="M172" s="456" t="str">
        <f>'8.팀채팅_홈상세'!$J$314</f>
        <v/>
      </c>
      <c r="N172" s="458"/>
      <c r="O172" s="459"/>
      <c r="P172" s="371"/>
      <c r="Q172" s="372"/>
      <c r="R172" s="372"/>
      <c r="S172" s="373"/>
      <c r="T172" s="372"/>
      <c r="U172" s="372"/>
      <c r="V172" s="372"/>
      <c r="W172" s="372"/>
      <c r="X172" s="372"/>
      <c r="Y172" s="372"/>
      <c r="Z172" s="372"/>
      <c r="AA172" s="372"/>
      <c r="AB172" s="478"/>
      <c r="AC172" s="478"/>
      <c r="AD172" s="478"/>
    </row>
    <row r="173" hidden="1">
      <c r="A173" s="379"/>
      <c r="B173" s="454"/>
      <c r="C173" s="390" t="str">
        <f>IF(C170 = "{시트이름 입력}", "", C170)</f>
        <v>8.팀채팅_홈/상세</v>
      </c>
      <c r="D173" s="4" t="str">
        <f>'8.팀채팅_홈상세'!$K$303</f>
        <v/>
      </c>
      <c r="E173" s="4" t="str">
        <f>'8.팀채팅_홈상세'!$K$304</f>
        <v/>
      </c>
      <c r="F173" s="455" t="str">
        <f>'8.팀채팅_홈상세'!$K$307</f>
        <v/>
      </c>
      <c r="G173" s="455" t="str">
        <f>'8.팀채팅_홈상세'!$K$308</f>
        <v/>
      </c>
      <c r="H173" s="456" t="str">
        <f>'8.팀채팅_홈상세'!$K$309</f>
        <v/>
      </c>
      <c r="I173" s="456" t="str">
        <f>'8.팀채팅_홈상세'!$K$310</f>
        <v/>
      </c>
      <c r="J173" s="456" t="str">
        <f>'8.팀채팅_홈상세'!$K$311</f>
        <v/>
      </c>
      <c r="K173" s="456" t="str">
        <f>'8.팀채팅_홈상세'!$K$312</f>
        <v/>
      </c>
      <c r="L173" s="456" t="str">
        <f>'8.팀채팅_홈상세'!$K$313</f>
        <v/>
      </c>
      <c r="M173" s="456" t="str">
        <f>'8.팀채팅_홈상세'!$K$314</f>
        <v/>
      </c>
      <c r="N173" s="458"/>
      <c r="O173" s="459"/>
      <c r="P173" s="371"/>
      <c r="Q173" s="372"/>
      <c r="R173" s="372"/>
      <c r="S173" s="373"/>
      <c r="T173" s="372"/>
      <c r="U173" s="372"/>
      <c r="V173" s="372"/>
      <c r="W173" s="372"/>
      <c r="X173" s="372"/>
      <c r="Y173" s="372"/>
      <c r="Z173" s="372"/>
      <c r="AA173" s="372"/>
      <c r="AB173" s="478"/>
      <c r="AC173" s="478"/>
      <c r="AD173" s="478"/>
    </row>
    <row r="174" hidden="1">
      <c r="A174" s="379"/>
      <c r="B174" s="454"/>
      <c r="C174" s="390" t="str">
        <f>IF(C170 = "{시트이름 입력}", "", C170)</f>
        <v>8.팀채팅_홈/상세</v>
      </c>
      <c r="D174" s="4" t="str">
        <f>'8.팀채팅_홈상세'!$L$303</f>
        <v/>
      </c>
      <c r="E174" s="4" t="str">
        <f>'8.팀채팅_홈상세'!$L$304</f>
        <v/>
      </c>
      <c r="F174" s="455">
        <f>'8.팀채팅_홈상세'!$L$307</f>
        <v>0</v>
      </c>
      <c r="G174" s="455">
        <f>'8.팀채팅_홈상세'!$L$308</f>
        <v>0</v>
      </c>
      <c r="H174" s="456">
        <f>'8.팀채팅_홈상세'!$L$309</f>
        <v>141</v>
      </c>
      <c r="I174" s="456">
        <f>'8.팀채팅_홈상세'!$L$310</f>
        <v>0</v>
      </c>
      <c r="J174" s="456">
        <f>'8.팀채팅_홈상세'!$L$311</f>
        <v>0</v>
      </c>
      <c r="K174" s="456">
        <f>'8.팀채팅_홈상세'!$L$312</f>
        <v>0</v>
      </c>
      <c r="L174" s="456">
        <f>'8.팀채팅_홈상세'!$L$313</f>
        <v>0</v>
      </c>
      <c r="M174" s="456">
        <f>'8.팀채팅_홈상세'!$L$314</f>
        <v>141</v>
      </c>
      <c r="N174" s="458"/>
      <c r="O174" s="459"/>
      <c r="P174" s="371"/>
      <c r="Q174" s="372"/>
      <c r="R174" s="372"/>
      <c r="S174" s="373"/>
      <c r="T174" s="372"/>
      <c r="U174" s="372"/>
      <c r="X174" s="372"/>
      <c r="Y174" s="372"/>
      <c r="Z174" s="372"/>
      <c r="AA174" s="372"/>
      <c r="AB174" s="372"/>
      <c r="AC174" s="372"/>
      <c r="AD174" s="372"/>
    </row>
    <row r="175" hidden="1">
      <c r="A175" s="379"/>
      <c r="B175" s="454"/>
      <c r="C175" s="390" t="str">
        <f>IF(C170 = "{시트이름 입력}", "", C170)</f>
        <v>8.팀채팅_홈/상세</v>
      </c>
      <c r="D175" s="4" t="str">
        <f>'8.팀채팅_홈상세'!$M$303</f>
        <v/>
      </c>
      <c r="E175" s="4" t="str">
        <f>'8.팀채팅_홈상세'!$M$304</f>
        <v/>
      </c>
      <c r="F175" s="455">
        <f>'8.팀채팅_홈상세'!$M$307</f>
        <v>0</v>
      </c>
      <c r="G175" s="455">
        <f>'8.팀채팅_홈상세'!$M$308</f>
        <v>0</v>
      </c>
      <c r="H175" s="456">
        <f>'8.팀채팅_홈상세'!$M$309</f>
        <v>141</v>
      </c>
      <c r="I175" s="456">
        <f>'8.팀채팅_홈상세'!$M$310</f>
        <v>0</v>
      </c>
      <c r="J175" s="456">
        <f>'8.팀채팅_홈상세'!$M$311</f>
        <v>0</v>
      </c>
      <c r="K175" s="456">
        <f>'8.팀채팅_홈상세'!$M$312</f>
        <v>0</v>
      </c>
      <c r="L175" s="456">
        <f>'8.팀채팅_홈상세'!$M$313</f>
        <v>0</v>
      </c>
      <c r="M175" s="456">
        <f>'8.팀채팅_홈상세'!$M$314</f>
        <v>141</v>
      </c>
      <c r="N175" s="458"/>
      <c r="O175" s="459"/>
      <c r="P175" s="371"/>
      <c r="Q175" s="372"/>
      <c r="R175" s="372"/>
      <c r="S175" s="373"/>
      <c r="T175" s="372"/>
      <c r="U175" s="372"/>
      <c r="X175" s="372"/>
      <c r="Y175" s="372"/>
      <c r="Z175" s="372"/>
      <c r="AA175" s="372"/>
      <c r="AB175" s="372"/>
      <c r="AC175" s="372"/>
      <c r="AD175" s="372"/>
    </row>
    <row r="176" hidden="1">
      <c r="A176" s="379"/>
      <c r="B176" s="454"/>
      <c r="C176" s="390" t="str">
        <f>IF(C170 = "{시트이름 입력}", "", C170)</f>
        <v>8.팀채팅_홈/상세</v>
      </c>
      <c r="D176" s="4" t="str">
        <f>'8.팀채팅_홈상세'!$N$303</f>
        <v/>
      </c>
      <c r="E176" s="4" t="str">
        <f>'8.팀채팅_홈상세'!$N$304</f>
        <v/>
      </c>
      <c r="F176" s="455">
        <f>'8.팀채팅_홈상세'!$N$307</f>
        <v>0</v>
      </c>
      <c r="G176" s="455">
        <f>'8.팀채팅_홈상세'!$N$308</f>
        <v>0</v>
      </c>
      <c r="H176" s="456">
        <f>'8.팀채팅_홈상세'!$N$309</f>
        <v>141</v>
      </c>
      <c r="I176" s="456">
        <f>'8.팀채팅_홈상세'!$N$310</f>
        <v>0</v>
      </c>
      <c r="J176" s="456">
        <f>'8.팀채팅_홈상세'!$N$311</f>
        <v>0</v>
      </c>
      <c r="K176" s="456">
        <f>'8.팀채팅_홈상세'!$N$312</f>
        <v>0</v>
      </c>
      <c r="L176" s="456">
        <f>'8.팀채팅_홈상세'!$N$313</f>
        <v>0</v>
      </c>
      <c r="M176" s="456">
        <f>'8.팀채팅_홈상세'!$N$314</f>
        <v>141</v>
      </c>
      <c r="N176" s="458"/>
      <c r="O176" s="459"/>
      <c r="P176" s="371"/>
      <c r="Q176" s="372"/>
      <c r="R176" s="372"/>
      <c r="S176" s="373"/>
      <c r="T176" s="372"/>
      <c r="U176" s="372"/>
      <c r="X176" s="372"/>
      <c r="Y176" s="372"/>
      <c r="Z176" s="372"/>
      <c r="AA176" s="372"/>
      <c r="AB176" s="372"/>
      <c r="AC176" s="372"/>
      <c r="AD176" s="372"/>
    </row>
    <row r="177" hidden="1">
      <c r="A177" s="379"/>
      <c r="B177" s="454"/>
      <c r="C177" s="390" t="str">
        <f>IF(C170 = "{시트이름 입력}", "", C170)</f>
        <v>8.팀채팅_홈/상세</v>
      </c>
      <c r="D177" s="4" t="str">
        <f>'8.팀채팅_홈상세'!$O$303</f>
        <v/>
      </c>
      <c r="E177" s="4" t="str">
        <f>'8.팀채팅_홈상세'!$O$304</f>
        <v/>
      </c>
      <c r="F177" s="455">
        <f>'8.팀채팅_홈상세'!$O$307</f>
        <v>0</v>
      </c>
      <c r="G177" s="455">
        <f>'8.팀채팅_홈상세'!$O$308</f>
        <v>0</v>
      </c>
      <c r="H177" s="456">
        <f>'8.팀채팅_홈상세'!$O$309</f>
        <v>141</v>
      </c>
      <c r="I177" s="456">
        <f>'8.팀채팅_홈상세'!$O$310</f>
        <v>0</v>
      </c>
      <c r="J177" s="456">
        <f>'8.팀채팅_홈상세'!$O$311</f>
        <v>0</v>
      </c>
      <c r="K177" s="456">
        <f>'8.팀채팅_홈상세'!$O$312</f>
        <v>0</v>
      </c>
      <c r="L177" s="456">
        <f>'8.팀채팅_홈상세'!$O$313</f>
        <v>0</v>
      </c>
      <c r="M177" s="456">
        <f>'8.팀채팅_홈상세'!$O$314</f>
        <v>141</v>
      </c>
      <c r="N177" s="458"/>
      <c r="O177" s="459"/>
      <c r="P177" s="371"/>
      <c r="Q177" s="372"/>
      <c r="R177" s="372"/>
      <c r="S177" s="373"/>
      <c r="T177" s="372"/>
      <c r="U177" s="372"/>
      <c r="X177" s="372"/>
      <c r="Y177" s="372"/>
      <c r="Z177" s="372"/>
      <c r="AA177" s="372"/>
      <c r="AB177" s="372"/>
      <c r="AC177" s="372"/>
      <c r="AD177" s="372"/>
    </row>
    <row r="178" hidden="1">
      <c r="A178" s="379"/>
      <c r="B178" s="454"/>
      <c r="C178" s="390" t="str">
        <f>IF(C170 = "{시트이름 입력}", "", C170)</f>
        <v>8.팀채팅_홈/상세</v>
      </c>
      <c r="D178" s="4" t="str">
        <f>'8.팀채팅_홈상세'!$P$303</f>
        <v/>
      </c>
      <c r="E178" s="4" t="str">
        <f>'8.팀채팅_홈상세'!$P$304</f>
        <v/>
      </c>
      <c r="F178" s="455">
        <f>'8.팀채팅_홈상세'!$P$307</f>
        <v>0</v>
      </c>
      <c r="G178" s="455">
        <f>'8.팀채팅_홈상세'!$P$308</f>
        <v>0</v>
      </c>
      <c r="H178" s="456">
        <f>'8.팀채팅_홈상세'!$P$309</f>
        <v>141</v>
      </c>
      <c r="I178" s="456">
        <f>'8.팀채팅_홈상세'!$P$310</f>
        <v>0</v>
      </c>
      <c r="J178" s="456">
        <f>'8.팀채팅_홈상세'!$P$311</f>
        <v>0</v>
      </c>
      <c r="K178" s="456">
        <f>'8.팀채팅_홈상세'!$P$312</f>
        <v>0</v>
      </c>
      <c r="L178" s="456">
        <f>'8.팀채팅_홈상세'!$P$313</f>
        <v>0</v>
      </c>
      <c r="M178" s="456">
        <f>'8.팀채팅_홈상세'!$P$314</f>
        <v>141</v>
      </c>
      <c r="N178" s="458"/>
      <c r="O178" s="459"/>
      <c r="P178" s="371"/>
      <c r="Q178" s="372"/>
      <c r="R178" s="372"/>
      <c r="S178" s="373"/>
      <c r="T178" s="372"/>
      <c r="U178" s="372"/>
      <c r="X178" s="372"/>
      <c r="Y178" s="372"/>
      <c r="Z178" s="372"/>
      <c r="AA178" s="372"/>
      <c r="AB178" s="372"/>
      <c r="AC178" s="372"/>
      <c r="AD178" s="372"/>
    </row>
    <row r="179" hidden="1">
      <c r="A179" s="379"/>
      <c r="B179" s="454"/>
      <c r="C179" s="390" t="str">
        <f>IF(C170 = "{시트이름 입력}", "", C170)</f>
        <v>8.팀채팅_홈/상세</v>
      </c>
      <c r="D179" s="4" t="str">
        <f>'8.팀채팅_홈상세'!$Q$303</f>
        <v/>
      </c>
      <c r="E179" s="4" t="str">
        <f>'8.팀채팅_홈상세'!$Q$304</f>
        <v/>
      </c>
      <c r="F179" s="455">
        <f>'8.팀채팅_홈상세'!$Q$307</f>
        <v>0</v>
      </c>
      <c r="G179" s="455">
        <f>'8.팀채팅_홈상세'!$Q$308</f>
        <v>0</v>
      </c>
      <c r="H179" s="456">
        <f>'8.팀채팅_홈상세'!$Q$309</f>
        <v>141</v>
      </c>
      <c r="I179" s="456">
        <f>'8.팀채팅_홈상세'!$Q$310</f>
        <v>0</v>
      </c>
      <c r="J179" s="456">
        <f>'8.팀채팅_홈상세'!$Q$311</f>
        <v>0</v>
      </c>
      <c r="K179" s="456">
        <f>'8.팀채팅_홈상세'!$Q$312</f>
        <v>0</v>
      </c>
      <c r="L179" s="456">
        <f>'8.팀채팅_홈상세'!$Q$313</f>
        <v>0</v>
      </c>
      <c r="M179" s="456">
        <f>'8.팀채팅_홈상세'!$Q$314</f>
        <v>141</v>
      </c>
      <c r="N179" s="458"/>
      <c r="O179" s="459"/>
      <c r="P179" s="371"/>
      <c r="Q179" s="372"/>
      <c r="R179" s="372"/>
      <c r="S179" s="373"/>
      <c r="T179" s="372"/>
      <c r="U179" s="372"/>
      <c r="X179" s="372"/>
      <c r="Y179" s="372"/>
      <c r="Z179" s="372"/>
      <c r="AA179" s="372"/>
      <c r="AB179" s="372"/>
      <c r="AC179" s="372"/>
      <c r="AD179" s="372"/>
    </row>
    <row r="180" hidden="1">
      <c r="A180" s="379"/>
      <c r="B180" s="454"/>
      <c r="C180" s="390" t="str">
        <f>IF(C170 = "{시트이름 입력}", "", C170)</f>
        <v>8.팀채팅_홈/상세</v>
      </c>
      <c r="D180" s="4" t="str">
        <f>'8.팀채팅_홈상세'!$R$303</f>
        <v/>
      </c>
      <c r="E180" s="4" t="str">
        <f>'8.팀채팅_홈상세'!$R$304</f>
        <v/>
      </c>
      <c r="F180" s="455">
        <f>'8.팀채팅_홈상세'!$R$307</f>
        <v>0</v>
      </c>
      <c r="G180" s="455">
        <f>'8.팀채팅_홈상세'!$R$308</f>
        <v>0</v>
      </c>
      <c r="H180" s="456">
        <f>'8.팀채팅_홈상세'!$R$309</f>
        <v>141</v>
      </c>
      <c r="I180" s="456">
        <f>'8.팀채팅_홈상세'!$R$310</f>
        <v>0</v>
      </c>
      <c r="J180" s="456">
        <f>'8.팀채팅_홈상세'!$R$311</f>
        <v>0</v>
      </c>
      <c r="K180" s="456">
        <f>'8.팀채팅_홈상세'!$R$312</f>
        <v>0</v>
      </c>
      <c r="L180" s="456">
        <f>'8.팀채팅_홈상세'!$R$313</f>
        <v>0</v>
      </c>
      <c r="M180" s="456">
        <f>'8.팀채팅_홈상세'!$R$314</f>
        <v>141</v>
      </c>
      <c r="N180" s="458"/>
      <c r="O180" s="459"/>
      <c r="P180" s="371"/>
      <c r="Q180" s="372"/>
      <c r="R180" s="372"/>
      <c r="S180" s="373"/>
      <c r="T180" s="372"/>
      <c r="U180" s="372"/>
      <c r="X180" s="372"/>
      <c r="Y180" s="372"/>
      <c r="Z180" s="372"/>
      <c r="AA180" s="372"/>
      <c r="AB180" s="372"/>
      <c r="AC180" s="372"/>
      <c r="AD180" s="372"/>
    </row>
    <row r="181" hidden="1">
      <c r="A181" s="379"/>
      <c r="B181" s="454"/>
      <c r="C181" s="390" t="str">
        <f>IF(C170 = "{시트이름 입력}", "", C170)</f>
        <v>8.팀채팅_홈/상세</v>
      </c>
      <c r="D181" s="4" t="str">
        <f>'8.팀채팅_홈상세'!$S$303</f>
        <v/>
      </c>
      <c r="E181" s="4" t="str">
        <f>'8.팀채팅_홈상세'!$S$304</f>
        <v/>
      </c>
      <c r="F181" s="455">
        <f>'8.팀채팅_홈상세'!$S$307</f>
        <v>0</v>
      </c>
      <c r="G181" s="455">
        <f>'8.팀채팅_홈상세'!$S$308</f>
        <v>0</v>
      </c>
      <c r="H181" s="456">
        <f>'8.팀채팅_홈상세'!$S$309</f>
        <v>141</v>
      </c>
      <c r="I181" s="456">
        <f>'8.팀채팅_홈상세'!$S$310</f>
        <v>0</v>
      </c>
      <c r="J181" s="456">
        <f>'8.팀채팅_홈상세'!$S$311</f>
        <v>0</v>
      </c>
      <c r="K181" s="456">
        <f>'8.팀채팅_홈상세'!$S$312</f>
        <v>0</v>
      </c>
      <c r="L181" s="456">
        <f>'8.팀채팅_홈상세'!$S$313</f>
        <v>0</v>
      </c>
      <c r="M181" s="456">
        <f>'8.팀채팅_홈상세'!$S$314</f>
        <v>141</v>
      </c>
      <c r="N181" s="458"/>
      <c r="O181" s="459"/>
      <c r="P181" s="371"/>
      <c r="Q181" s="372"/>
      <c r="R181" s="372"/>
      <c r="S181" s="373"/>
      <c r="T181" s="372"/>
      <c r="U181" s="372"/>
      <c r="X181" s="372"/>
      <c r="Y181" s="372"/>
      <c r="Z181" s="372"/>
      <c r="AA181" s="372"/>
      <c r="AB181" s="372"/>
      <c r="AC181" s="372"/>
      <c r="AD181" s="372"/>
    </row>
    <row r="182" hidden="1">
      <c r="A182" s="379"/>
      <c r="B182" s="454"/>
      <c r="C182" s="390" t="str">
        <f>IF(C170 = "{시트이름 입력}", "", C170)</f>
        <v>8.팀채팅_홈/상세</v>
      </c>
      <c r="D182" s="4" t="str">
        <f>'8.팀채팅_홈상세'!$T$303</f>
        <v/>
      </c>
      <c r="E182" s="4" t="str">
        <f>'8.팀채팅_홈상세'!$T$304</f>
        <v/>
      </c>
      <c r="F182" s="455">
        <f>'8.팀채팅_홈상세'!$T$307</f>
        <v>0</v>
      </c>
      <c r="G182" s="455">
        <f>'8.팀채팅_홈상세'!$T$308</f>
        <v>0</v>
      </c>
      <c r="H182" s="456">
        <f>'8.팀채팅_홈상세'!$T$309</f>
        <v>141</v>
      </c>
      <c r="I182" s="456">
        <f>'8.팀채팅_홈상세'!$T$310</f>
        <v>0</v>
      </c>
      <c r="J182" s="456">
        <f>'8.팀채팅_홈상세'!$T$311</f>
        <v>0</v>
      </c>
      <c r="K182" s="456">
        <f>'8.팀채팅_홈상세'!$T$312</f>
        <v>0</v>
      </c>
      <c r="L182" s="456">
        <f>'8.팀채팅_홈상세'!$T$313</f>
        <v>0</v>
      </c>
      <c r="M182" s="456">
        <f>'8.팀채팅_홈상세'!$T$314</f>
        <v>141</v>
      </c>
      <c r="N182" s="458"/>
      <c r="O182" s="459"/>
      <c r="P182" s="371"/>
      <c r="Q182" s="372"/>
      <c r="R182" s="372"/>
      <c r="S182" s="373"/>
      <c r="T182" s="372"/>
      <c r="U182" s="372"/>
      <c r="X182" s="372"/>
      <c r="Y182" s="372"/>
      <c r="Z182" s="372"/>
      <c r="AA182" s="372"/>
      <c r="AB182" s="372"/>
      <c r="AC182" s="372"/>
      <c r="AD182" s="372"/>
    </row>
    <row r="183" hidden="1">
      <c r="A183" s="379"/>
      <c r="B183" s="454"/>
      <c r="C183" s="390" t="str">
        <f>IF(C170 = "{시트이름 입력}", "", C170)</f>
        <v>8.팀채팅_홈/상세</v>
      </c>
      <c r="D183" s="4" t="str">
        <f>'8.팀채팅_홈상세'!$U$303</f>
        <v/>
      </c>
      <c r="E183" s="4" t="str">
        <f>'8.팀채팅_홈상세'!$U$304</f>
        <v/>
      </c>
      <c r="F183" s="455">
        <f>'8.팀채팅_홈상세'!$U$307</f>
        <v>0</v>
      </c>
      <c r="G183" s="455">
        <f>'8.팀채팅_홈상세'!$U$308</f>
        <v>0</v>
      </c>
      <c r="H183" s="456">
        <f>'8.팀채팅_홈상세'!$U$309</f>
        <v>141</v>
      </c>
      <c r="I183" s="456">
        <f>'8.팀채팅_홈상세'!$U$310</f>
        <v>0</v>
      </c>
      <c r="J183" s="456">
        <f>'8.팀채팅_홈상세'!$U$311</f>
        <v>0</v>
      </c>
      <c r="K183" s="456">
        <f>'8.팀채팅_홈상세'!$U$312</f>
        <v>0</v>
      </c>
      <c r="L183" s="456">
        <f>'8.팀채팅_홈상세'!$U$313</f>
        <v>0</v>
      </c>
      <c r="M183" s="456">
        <f>'8.팀채팅_홈상세'!$U$314</f>
        <v>141</v>
      </c>
      <c r="N183" s="458"/>
      <c r="O183" s="459"/>
      <c r="P183" s="371"/>
      <c r="Q183" s="372"/>
      <c r="R183" s="372"/>
      <c r="S183" s="373"/>
      <c r="T183" s="372"/>
      <c r="U183" s="372"/>
      <c r="X183" s="372"/>
      <c r="Y183" s="372"/>
      <c r="Z183" s="372"/>
      <c r="AA183" s="372"/>
      <c r="AB183" s="372"/>
      <c r="AC183" s="372"/>
      <c r="AD183" s="372"/>
    </row>
    <row r="184" hidden="1">
      <c r="A184" s="379"/>
      <c r="B184" s="454"/>
      <c r="C184" s="390" t="str">
        <f>IF(C170 = "{시트이름 입력}", "", C170)</f>
        <v>8.팀채팅_홈/상세</v>
      </c>
      <c r="D184" s="4" t="str">
        <f>'8.팀채팅_홈상세'!$V$303</f>
        <v/>
      </c>
      <c r="E184" s="4" t="str">
        <f>'8.팀채팅_홈상세'!$V$304</f>
        <v/>
      </c>
      <c r="F184" s="460">
        <f>'8.팀채팅_홈상세'!$V$307</f>
        <v>0</v>
      </c>
      <c r="G184" s="461">
        <f>'8.팀채팅_홈상세'!$V$308</f>
        <v>0</v>
      </c>
      <c r="H184" s="462">
        <f>'8.팀채팅_홈상세'!$V$309</f>
        <v>141</v>
      </c>
      <c r="I184" s="462">
        <f>'8.팀채팅_홈상세'!$V$310</f>
        <v>0</v>
      </c>
      <c r="J184" s="462">
        <f>'8.팀채팅_홈상세'!$V$311</f>
        <v>0</v>
      </c>
      <c r="K184" s="462">
        <f>'8.팀채팅_홈상세'!$V$312</f>
        <v>0</v>
      </c>
      <c r="L184" s="462">
        <f>'8.팀채팅_홈상세'!$V$313</f>
        <v>0</v>
      </c>
      <c r="M184" s="462">
        <f>'8.팀채팅_홈상세'!$V$314</f>
        <v>141</v>
      </c>
      <c r="N184" s="463"/>
      <c r="O184" s="459"/>
      <c r="P184" s="371"/>
      <c r="Q184" s="372"/>
      <c r="R184" s="372"/>
      <c r="S184" s="373"/>
      <c r="T184" s="372"/>
      <c r="U184" s="372"/>
      <c r="X184" s="372"/>
      <c r="Y184" s="372"/>
      <c r="Z184" s="372"/>
      <c r="AA184" s="372"/>
      <c r="AB184" s="372"/>
      <c r="AC184" s="372"/>
      <c r="AD184" s="372"/>
    </row>
    <row r="185" hidden="1">
      <c r="A185" s="379"/>
      <c r="B185" s="454"/>
      <c r="C185" s="390" t="str">
        <f>IF(C170 = "{시트이름 입력}", "", C170)</f>
        <v>8.팀채팅_홈/상세</v>
      </c>
      <c r="D185" s="4" t="str">
        <f>'8.팀채팅_홈상세'!$W$303</f>
        <v/>
      </c>
      <c r="E185" s="4" t="str">
        <f>'8.팀채팅_홈상세'!$W$304</f>
        <v/>
      </c>
      <c r="F185" s="460">
        <f>'8.팀채팅_홈상세'!$W$307</f>
        <v>0</v>
      </c>
      <c r="G185" s="461">
        <f>'8.팀채팅_홈상세'!$W$308</f>
        <v>0</v>
      </c>
      <c r="H185" s="462">
        <f>'8.팀채팅_홈상세'!$W$309</f>
        <v>141</v>
      </c>
      <c r="I185" s="462">
        <f>'8.팀채팅_홈상세'!$W$310</f>
        <v>0</v>
      </c>
      <c r="J185" s="462">
        <f>'8.팀채팅_홈상세'!$W$311</f>
        <v>0</v>
      </c>
      <c r="K185" s="462">
        <f>'8.팀채팅_홈상세'!$W$312</f>
        <v>0</v>
      </c>
      <c r="L185" s="462">
        <f>'8.팀채팅_홈상세'!$W$313</f>
        <v>0</v>
      </c>
      <c r="M185" s="462">
        <f>'8.팀채팅_홈상세'!$W$314</f>
        <v>141</v>
      </c>
      <c r="N185" s="474"/>
      <c r="O185" s="464"/>
      <c r="P185" s="371"/>
      <c r="Q185" s="372"/>
      <c r="R185" s="372"/>
      <c r="S185" s="373"/>
      <c r="T185" s="372"/>
      <c r="U185" s="372"/>
      <c r="X185" s="372"/>
      <c r="Y185" s="372"/>
      <c r="Z185" s="372"/>
      <c r="AA185" s="372"/>
      <c r="AB185" s="372"/>
      <c r="AC185" s="372"/>
      <c r="AD185" s="372"/>
    </row>
    <row r="186" hidden="1">
      <c r="A186" s="379"/>
      <c r="B186" s="454"/>
      <c r="C186" s="390" t="str">
        <f>IF(C170 = "{시트이름 입력}", "", C170)</f>
        <v>8.팀채팅_홈/상세</v>
      </c>
      <c r="D186" s="4" t="str">
        <f>'8.팀채팅_홈상세'!$X$303</f>
        <v/>
      </c>
      <c r="E186" s="4" t="str">
        <f>'8.팀채팅_홈상세'!$X$304</f>
        <v/>
      </c>
      <c r="F186" s="460">
        <f>'8.팀채팅_홈상세'!$X$307</f>
        <v>0</v>
      </c>
      <c r="G186" s="461">
        <f>'8.팀채팅_홈상세'!$X$308</f>
        <v>0</v>
      </c>
      <c r="H186" s="462">
        <f>'8.팀채팅_홈상세'!$X$309</f>
        <v>141</v>
      </c>
      <c r="I186" s="462">
        <f>'8.팀채팅_홈상세'!$X$310</f>
        <v>0</v>
      </c>
      <c r="J186" s="462">
        <f>'8.팀채팅_홈상세'!$X$311</f>
        <v>0</v>
      </c>
      <c r="K186" s="462">
        <f>'8.팀채팅_홈상세'!$X$312</f>
        <v>0</v>
      </c>
      <c r="L186" s="462">
        <f>'8.팀채팅_홈상세'!$X$313</f>
        <v>0</v>
      </c>
      <c r="M186" s="462">
        <f>'8.팀채팅_홈상세'!$X$314</f>
        <v>141</v>
      </c>
      <c r="N186" s="474"/>
      <c r="O186" s="464"/>
      <c r="P186" s="371"/>
      <c r="Q186" s="372"/>
      <c r="R186" s="372"/>
      <c r="S186" s="373"/>
      <c r="T186" s="372"/>
      <c r="U186" s="372"/>
      <c r="X186" s="372"/>
      <c r="Y186" s="372"/>
      <c r="Z186" s="372"/>
      <c r="AA186" s="372"/>
      <c r="AB186" s="372"/>
      <c r="AC186" s="372"/>
      <c r="AD186" s="372"/>
    </row>
    <row r="187" hidden="1">
      <c r="A187" s="379"/>
      <c r="B187" s="454"/>
      <c r="C187" s="390" t="str">
        <f>IF(C170 = "{시트이름 입력}", "", C170)</f>
        <v>8.팀채팅_홈/상세</v>
      </c>
      <c r="D187" s="4" t="str">
        <f>'8.팀채팅_홈상세'!$Y$303</f>
        <v/>
      </c>
      <c r="E187" s="4" t="str">
        <f>'8.팀채팅_홈상세'!$Y$304</f>
        <v/>
      </c>
      <c r="F187" s="455">
        <f>'8.팀채팅_홈상세'!$Y$307</f>
        <v>0</v>
      </c>
      <c r="G187" s="455">
        <f>'8.팀채팅_홈상세'!$Y$308</f>
        <v>0</v>
      </c>
      <c r="H187" s="456">
        <f>'8.팀채팅_홈상세'!$Y$309</f>
        <v>141</v>
      </c>
      <c r="I187" s="456">
        <f>'8.팀채팅_홈상세'!$Y$310</f>
        <v>0</v>
      </c>
      <c r="J187" s="456">
        <f>'8.팀채팅_홈상세'!$Y$311</f>
        <v>0</v>
      </c>
      <c r="K187" s="456">
        <f>'8.팀채팅_홈상세'!$Y$312</f>
        <v>0</v>
      </c>
      <c r="L187" s="456">
        <f>'8.팀채팅_홈상세'!$Y$313</f>
        <v>0</v>
      </c>
      <c r="M187" s="456">
        <f>'8.팀채팅_홈상세'!$Y$314</f>
        <v>141</v>
      </c>
      <c r="N187" s="475"/>
      <c r="O187" s="464"/>
      <c r="P187" s="371"/>
      <c r="Q187" s="372"/>
      <c r="R187" s="372"/>
      <c r="S187" s="373"/>
      <c r="T187" s="372"/>
      <c r="U187" s="372"/>
      <c r="X187" s="372"/>
      <c r="Y187" s="372"/>
      <c r="Z187" s="372"/>
      <c r="AA187" s="372"/>
      <c r="AB187" s="372"/>
      <c r="AC187" s="372"/>
      <c r="AD187" s="372"/>
    </row>
    <row r="188" hidden="1">
      <c r="A188" s="379"/>
      <c r="B188" s="454"/>
      <c r="C188" s="390" t="str">
        <f>IF(C170 = "{시트이름 입력}", "", C170)</f>
        <v>8.팀채팅_홈/상세</v>
      </c>
      <c r="D188" s="4" t="str">
        <f>'8.팀채팅_홈상세'!$Z$303</f>
        <v/>
      </c>
      <c r="E188" s="4" t="str">
        <f>'8.팀채팅_홈상세'!$Z$304</f>
        <v/>
      </c>
      <c r="F188" s="455">
        <f>'8.팀채팅_홈상세'!$Z$307</f>
        <v>0</v>
      </c>
      <c r="G188" s="455">
        <f>'8.팀채팅_홈상세'!$Z$308</f>
        <v>0</v>
      </c>
      <c r="H188" s="456">
        <f>'8.팀채팅_홈상세'!$Z$309</f>
        <v>141</v>
      </c>
      <c r="I188" s="456">
        <f>'8.팀채팅_홈상세'!$Z$310</f>
        <v>0</v>
      </c>
      <c r="J188" s="456">
        <f>'8.팀채팅_홈상세'!$Z$311</f>
        <v>0</v>
      </c>
      <c r="K188" s="456">
        <f>'8.팀채팅_홈상세'!$Z$312</f>
        <v>0</v>
      </c>
      <c r="L188" s="456">
        <f>'8.팀채팅_홈상세'!$Z$313</f>
        <v>0</v>
      </c>
      <c r="M188" s="456">
        <f>'8.팀채팅_홈상세'!$Z$314</f>
        <v>141</v>
      </c>
      <c r="N188" s="475"/>
      <c r="O188" s="464"/>
      <c r="P188" s="371"/>
      <c r="Q188" s="372"/>
      <c r="R188" s="372"/>
      <c r="S188" s="373"/>
      <c r="T188" s="372"/>
      <c r="U188" s="372"/>
      <c r="X188" s="372"/>
      <c r="Y188" s="372"/>
      <c r="Z188" s="372"/>
      <c r="AA188" s="372"/>
      <c r="AB188" s="372"/>
      <c r="AC188" s="372"/>
      <c r="AD188" s="372"/>
    </row>
    <row r="189" hidden="1">
      <c r="A189" s="379"/>
      <c r="B189" s="465"/>
      <c r="C189" s="466" t="str">
        <f>IF(C170 = "{시트이름 입력}", "", C170)</f>
        <v>8.팀채팅_홈/상세</v>
      </c>
      <c r="D189" s="467" t="str">
        <f>'8.팀채팅_홈상세'!$AA$303</f>
        <v/>
      </c>
      <c r="E189" s="467" t="str">
        <f>'8.팀채팅_홈상세'!$AA$304</f>
        <v/>
      </c>
      <c r="F189" s="468">
        <f>'8.팀채팅_홈상세'!$AA$307</f>
        <v>0</v>
      </c>
      <c r="G189" s="468">
        <f>'8.팀채팅_홈상세'!$AA$308</f>
        <v>0</v>
      </c>
      <c r="H189" s="469">
        <f>'8.팀채팅_홈상세'!$AA$309</f>
        <v>141</v>
      </c>
      <c r="I189" s="469">
        <f>'8.팀채팅_홈상세'!$AA$310</f>
        <v>0</v>
      </c>
      <c r="J189" s="469">
        <f>'8.팀채팅_홈상세'!$AA$311</f>
        <v>0</v>
      </c>
      <c r="K189" s="469">
        <f>'8.팀채팅_홈상세'!$AA$312</f>
        <v>0</v>
      </c>
      <c r="L189" s="469">
        <f>'8.팀채팅_홈상세'!$AA$313</f>
        <v>0</v>
      </c>
      <c r="M189" s="469">
        <f>'8.팀채팅_홈상세'!$AA$314</f>
        <v>141</v>
      </c>
      <c r="N189" s="470"/>
      <c r="O189" s="471"/>
      <c r="P189" s="371"/>
      <c r="Q189" s="372"/>
      <c r="R189" s="372"/>
      <c r="S189" s="373"/>
      <c r="T189" s="372"/>
      <c r="U189" s="372"/>
      <c r="X189" s="372"/>
      <c r="Y189" s="372"/>
      <c r="Z189" s="372"/>
      <c r="AA189" s="372"/>
      <c r="AB189" s="372"/>
      <c r="AC189" s="372"/>
      <c r="AD189" s="372"/>
    </row>
    <row r="190">
      <c r="A190" s="379"/>
      <c r="B190" s="472">
        <v>9.0</v>
      </c>
      <c r="C190" s="447" t="s">
        <v>509</v>
      </c>
      <c r="D190" s="448">
        <f>'9.숏폼'!$H$429</f>
        <v>6</v>
      </c>
      <c r="E190" s="448" t="str">
        <f>'9.숏폼'!$H$430</f>
        <v>a16</v>
      </c>
      <c r="F190" s="449">
        <f>'9.숏폼'!$H$433</f>
        <v>0</v>
      </c>
      <c r="G190" s="449">
        <f>'9.숏폼'!$H$434</f>
        <v>0</v>
      </c>
      <c r="H190" s="450">
        <f>'9.숏폼'!$H$435</f>
        <v>73</v>
      </c>
      <c r="I190" s="450">
        <f>'9.숏폼'!$H$436</f>
        <v>0</v>
      </c>
      <c r="J190" s="450">
        <f>'9.숏폼'!$H$437</f>
        <v>0</v>
      </c>
      <c r="K190" s="450">
        <f>'9.숏폼'!$H$438</f>
        <v>0</v>
      </c>
      <c r="L190" s="450">
        <f>'9.숏폼'!$H$439</f>
        <v>0</v>
      </c>
      <c r="M190" s="450">
        <f>'9.숏폼'!$H$440</f>
        <v>73</v>
      </c>
      <c r="N190" s="473">
        <f t="array" ref="N190">INDIRECT("'" &amp; C190 &amp; "'!$AG$1")</f>
        <v>1</v>
      </c>
      <c r="O190" s="452"/>
      <c r="P190" s="371"/>
      <c r="Q190" s="372"/>
      <c r="R190" s="372"/>
      <c r="S190" s="373"/>
      <c r="T190" s="372"/>
      <c r="U190" s="372"/>
      <c r="V190" s="372"/>
      <c r="W190" s="372"/>
      <c r="X190" s="372"/>
      <c r="Y190" s="372"/>
      <c r="Z190" s="372"/>
      <c r="AA190" s="372"/>
      <c r="AB190" s="478"/>
      <c r="AC190" s="478"/>
      <c r="AD190" s="478"/>
    </row>
    <row r="191">
      <c r="A191" s="379"/>
      <c r="B191" s="454"/>
      <c r="C191" s="390" t="str">
        <f>IF(C190 = "{시트이름 입력}", "", C190)</f>
        <v>9.숏폼</v>
      </c>
      <c r="D191" s="4">
        <f>'9.숏폼'!$I$429</f>
        <v>6</v>
      </c>
      <c r="E191" s="4" t="str">
        <f>'9.숏폼'!$I$430</f>
        <v>i18</v>
      </c>
      <c r="F191" s="455">
        <f>'9.숏폼'!$I$433</f>
        <v>0</v>
      </c>
      <c r="G191" s="455">
        <f>'9.숏폼'!$I$434</f>
        <v>0</v>
      </c>
      <c r="H191" s="456">
        <f>'9.숏폼'!$I$435</f>
        <v>73</v>
      </c>
      <c r="I191" s="456">
        <f>'9.숏폼'!$I$436</f>
        <v>0</v>
      </c>
      <c r="J191" s="456">
        <f>'9.숏폼'!$I$437</f>
        <v>0</v>
      </c>
      <c r="K191" s="456">
        <f>'9.숏폼'!$I$438</f>
        <v>0</v>
      </c>
      <c r="L191" s="456">
        <f>'9.숏폼'!$I$439</f>
        <v>0</v>
      </c>
      <c r="M191" s="456">
        <f>'9.숏폼'!$I$440</f>
        <v>73</v>
      </c>
      <c r="N191" s="470"/>
      <c r="O191" s="459"/>
      <c r="P191" s="371"/>
      <c r="Q191" s="372"/>
      <c r="R191" s="372"/>
      <c r="S191" s="373"/>
      <c r="T191" s="372"/>
      <c r="U191" s="372"/>
      <c r="V191" s="372"/>
      <c r="W191" s="372"/>
      <c r="X191" s="372"/>
      <c r="Y191" s="372"/>
      <c r="Z191" s="372"/>
      <c r="AA191" s="372"/>
      <c r="AB191" s="478"/>
      <c r="AC191" s="478"/>
      <c r="AD191" s="478"/>
    </row>
    <row r="192" hidden="1">
      <c r="A192" s="379"/>
      <c r="B192" s="454"/>
      <c r="C192" s="390"/>
      <c r="D192" s="4" t="str">
        <f>'9.숏폼'!$J$429</f>
        <v/>
      </c>
      <c r="E192" s="4" t="str">
        <f>'9.숏폼'!$J$430</f>
        <v/>
      </c>
      <c r="F192" s="455" t="str">
        <f>'9.숏폼'!$J$433</f>
        <v/>
      </c>
      <c r="G192" s="455" t="str">
        <f>'9.숏폼'!$J$434</f>
        <v/>
      </c>
      <c r="H192" s="456" t="str">
        <f>'9.숏폼'!$J$435</f>
        <v/>
      </c>
      <c r="I192" s="456" t="str">
        <f>'9.숏폼'!$J$436</f>
        <v/>
      </c>
      <c r="J192" s="456" t="str">
        <f>'9.숏폼'!$J$437</f>
        <v/>
      </c>
      <c r="K192" s="456" t="str">
        <f>'9.숏폼'!$J$438</f>
        <v/>
      </c>
      <c r="L192" s="456" t="str">
        <f>'9.숏폼'!$J$439</f>
        <v/>
      </c>
      <c r="M192" s="456" t="str">
        <f>'9.숏폼'!$J$440</f>
        <v/>
      </c>
      <c r="N192" s="458"/>
      <c r="O192" s="459"/>
      <c r="P192" s="371"/>
      <c r="Q192" s="372"/>
      <c r="R192" s="372"/>
      <c r="S192" s="373"/>
      <c r="T192" s="372"/>
      <c r="U192" s="372"/>
      <c r="V192" s="372"/>
      <c r="W192" s="372"/>
      <c r="X192" s="372"/>
      <c r="Y192" s="372"/>
      <c r="Z192" s="372"/>
      <c r="AA192" s="372"/>
      <c r="AB192" s="478"/>
      <c r="AC192" s="478"/>
      <c r="AD192" s="478"/>
    </row>
    <row r="193" hidden="1">
      <c r="A193" s="379"/>
      <c r="B193" s="454"/>
      <c r="C193" s="390"/>
      <c r="D193" s="4" t="str">
        <f>'9.숏폼'!$K$429</f>
        <v/>
      </c>
      <c r="E193" s="4" t="str">
        <f>'9.숏폼'!$K$430</f>
        <v/>
      </c>
      <c r="F193" s="455" t="str">
        <f>'9.숏폼'!$K$433</f>
        <v/>
      </c>
      <c r="G193" s="455" t="str">
        <f>'9.숏폼'!$K$434</f>
        <v/>
      </c>
      <c r="H193" s="456" t="str">
        <f>'9.숏폼'!$K$435</f>
        <v/>
      </c>
      <c r="I193" s="456" t="str">
        <f>'9.숏폼'!$K$436</f>
        <v/>
      </c>
      <c r="J193" s="456" t="str">
        <f>'9.숏폼'!$K$437</f>
        <v/>
      </c>
      <c r="K193" s="456" t="str">
        <f>'9.숏폼'!$K$438</f>
        <v/>
      </c>
      <c r="L193" s="456" t="str">
        <f>'9.숏폼'!$K$439</f>
        <v/>
      </c>
      <c r="M193" s="456" t="str">
        <f>'9.숏폼'!$K$440</f>
        <v/>
      </c>
      <c r="N193" s="458"/>
      <c r="O193" s="459"/>
      <c r="P193" s="371"/>
      <c r="Q193" s="372"/>
      <c r="R193" s="372"/>
      <c r="S193" s="373"/>
      <c r="T193" s="372"/>
      <c r="U193" s="372"/>
      <c r="V193" s="372"/>
      <c r="W193" s="372"/>
      <c r="X193" s="372"/>
      <c r="Y193" s="372"/>
      <c r="Z193" s="372"/>
      <c r="AA193" s="372"/>
      <c r="AB193" s="478"/>
      <c r="AC193" s="478"/>
      <c r="AD193" s="478"/>
    </row>
    <row r="194" hidden="1">
      <c r="A194" s="379"/>
      <c r="B194" s="454"/>
      <c r="C194" s="390" t="str">
        <f>IF(C190 = "{시트이름 입력}", "", C190)</f>
        <v>9.숏폼</v>
      </c>
      <c r="D194" s="4" t="str">
        <f>'9.숏폼'!$L$429</f>
        <v/>
      </c>
      <c r="E194" s="4" t="str">
        <f>'9.숏폼'!$L$430</f>
        <v/>
      </c>
      <c r="F194" s="455">
        <f>'9.숏폼'!$L$433</f>
        <v>0</v>
      </c>
      <c r="G194" s="455">
        <f>'9.숏폼'!$L$434</f>
        <v>0</v>
      </c>
      <c r="H194" s="456">
        <f>'9.숏폼'!$L$435</f>
        <v>0</v>
      </c>
      <c r="I194" s="456">
        <f>'9.숏폼'!$L$436</f>
        <v>0</v>
      </c>
      <c r="J194" s="456">
        <f>'9.숏폼'!$L$437</f>
        <v>0</v>
      </c>
      <c r="K194" s="456">
        <f>'9.숏폼'!$L$438</f>
        <v>0</v>
      </c>
      <c r="L194" s="456">
        <f>'9.숏폼'!$L$439</f>
        <v>0</v>
      </c>
      <c r="M194" s="456">
        <f>'9.숏폼'!$L$440</f>
        <v>0</v>
      </c>
      <c r="N194" s="458"/>
      <c r="O194" s="459"/>
      <c r="P194" s="371"/>
      <c r="Q194" s="372"/>
      <c r="R194" s="372"/>
      <c r="S194" s="373"/>
      <c r="T194" s="372"/>
      <c r="U194" s="372"/>
      <c r="X194" s="372"/>
      <c r="Y194" s="372"/>
      <c r="Z194" s="372"/>
      <c r="AA194" s="372"/>
      <c r="AB194" s="372"/>
      <c r="AC194" s="372"/>
      <c r="AD194" s="372"/>
    </row>
    <row r="195" hidden="1">
      <c r="A195" s="379"/>
      <c r="B195" s="454"/>
      <c r="C195" s="390" t="str">
        <f>IF(C190 = "{시트이름 입력}", "", C190)</f>
        <v>9.숏폼</v>
      </c>
      <c r="D195" s="4" t="str">
        <f>'9.숏폼'!$M$429</f>
        <v/>
      </c>
      <c r="E195" s="4" t="str">
        <f>'9.숏폼'!$M$430</f>
        <v/>
      </c>
      <c r="F195" s="455">
        <f>'9.숏폼'!$M$433</f>
        <v>0</v>
      </c>
      <c r="G195" s="455">
        <f>'9.숏폼'!$M$434</f>
        <v>0</v>
      </c>
      <c r="H195" s="456">
        <f>'9.숏폼'!$M$435</f>
        <v>0</v>
      </c>
      <c r="I195" s="456">
        <f>'9.숏폼'!$M$436</f>
        <v>0</v>
      </c>
      <c r="J195" s="456">
        <f>'9.숏폼'!$M$437</f>
        <v>0</v>
      </c>
      <c r="K195" s="456">
        <f>'9.숏폼'!$M$438</f>
        <v>0</v>
      </c>
      <c r="L195" s="456">
        <f>'9.숏폼'!$M$439</f>
        <v>0</v>
      </c>
      <c r="M195" s="456">
        <f>'9.숏폼'!$M$440</f>
        <v>0</v>
      </c>
      <c r="N195" s="458"/>
      <c r="O195" s="459"/>
      <c r="P195" s="371"/>
      <c r="Q195" s="372"/>
      <c r="R195" s="372"/>
      <c r="S195" s="373"/>
      <c r="T195" s="372"/>
      <c r="U195" s="372"/>
      <c r="X195" s="372"/>
      <c r="Y195" s="372"/>
      <c r="Z195" s="372"/>
      <c r="AA195" s="372"/>
      <c r="AB195" s="372"/>
      <c r="AC195" s="372"/>
      <c r="AD195" s="372"/>
    </row>
    <row r="196" hidden="1">
      <c r="A196" s="379"/>
      <c r="B196" s="454"/>
      <c r="C196" s="390" t="str">
        <f>IF(C190 = "{시트이름 입력}", "", C190)</f>
        <v>9.숏폼</v>
      </c>
      <c r="D196" s="4" t="str">
        <f>'9.숏폼'!$N$429</f>
        <v/>
      </c>
      <c r="E196" s="4" t="str">
        <f>'9.숏폼'!$N$430</f>
        <v/>
      </c>
      <c r="F196" s="455">
        <f>'9.숏폼'!$N$433</f>
        <v>0</v>
      </c>
      <c r="G196" s="455">
        <f>'9.숏폼'!$N$434</f>
        <v>0</v>
      </c>
      <c r="H196" s="456">
        <f>'9.숏폼'!$N$435</f>
        <v>0</v>
      </c>
      <c r="I196" s="456">
        <f>'9.숏폼'!$N$436</f>
        <v>0</v>
      </c>
      <c r="J196" s="456">
        <f>'9.숏폼'!$N$437</f>
        <v>0</v>
      </c>
      <c r="K196" s="456">
        <f>'9.숏폼'!$N$438</f>
        <v>0</v>
      </c>
      <c r="L196" s="456">
        <f>'9.숏폼'!$N$439</f>
        <v>0</v>
      </c>
      <c r="M196" s="456">
        <f>'9.숏폼'!$N$440</f>
        <v>0</v>
      </c>
      <c r="N196" s="458"/>
      <c r="O196" s="459"/>
      <c r="P196" s="371"/>
      <c r="Q196" s="372"/>
      <c r="R196" s="372"/>
      <c r="S196" s="373"/>
      <c r="T196" s="372"/>
      <c r="U196" s="372"/>
      <c r="X196" s="372"/>
      <c r="Y196" s="372"/>
      <c r="Z196" s="372"/>
      <c r="AA196" s="372"/>
      <c r="AB196" s="372"/>
      <c r="AC196" s="372"/>
      <c r="AD196" s="372"/>
    </row>
    <row r="197" hidden="1">
      <c r="A197" s="379"/>
      <c r="B197" s="454"/>
      <c r="C197" s="390" t="str">
        <f>IF(C190 = "{시트이름 입력}", "", C190)</f>
        <v>9.숏폼</v>
      </c>
      <c r="D197" s="4" t="str">
        <f>'9.숏폼'!$O$429</f>
        <v/>
      </c>
      <c r="E197" s="4" t="str">
        <f>'9.숏폼'!$O$430</f>
        <v/>
      </c>
      <c r="F197" s="455">
        <f>'9.숏폼'!$O$433</f>
        <v>0</v>
      </c>
      <c r="G197" s="455">
        <f>'9.숏폼'!$O$434</f>
        <v>0</v>
      </c>
      <c r="H197" s="456">
        <f>'9.숏폼'!$O$435</f>
        <v>0</v>
      </c>
      <c r="I197" s="456">
        <f>'9.숏폼'!$O$436</f>
        <v>0</v>
      </c>
      <c r="J197" s="456">
        <f>'9.숏폼'!$O$437</f>
        <v>0</v>
      </c>
      <c r="K197" s="456">
        <f>'9.숏폼'!$O$438</f>
        <v>0</v>
      </c>
      <c r="L197" s="456">
        <f>'9.숏폼'!$O$439</f>
        <v>0</v>
      </c>
      <c r="M197" s="456">
        <f>'9.숏폼'!$O$440</f>
        <v>0</v>
      </c>
      <c r="N197" s="458"/>
      <c r="O197" s="459"/>
      <c r="P197" s="371"/>
      <c r="Q197" s="372"/>
      <c r="R197" s="372"/>
      <c r="S197" s="373"/>
      <c r="T197" s="372"/>
      <c r="U197" s="372"/>
      <c r="X197" s="372"/>
      <c r="Y197" s="372"/>
      <c r="Z197" s="372"/>
      <c r="AA197" s="372"/>
      <c r="AB197" s="372"/>
      <c r="AC197" s="372"/>
      <c r="AD197" s="372"/>
    </row>
    <row r="198" hidden="1">
      <c r="A198" s="379"/>
      <c r="B198" s="454"/>
      <c r="C198" s="390" t="str">
        <f>IF(C190 = "{시트이름 입력}", "", C190)</f>
        <v>9.숏폼</v>
      </c>
      <c r="D198" s="4" t="str">
        <f>'9.숏폼'!$P$429</f>
        <v/>
      </c>
      <c r="E198" s="4" t="str">
        <f>'9.숏폼'!$P$430</f>
        <v/>
      </c>
      <c r="F198" s="455">
        <f>'9.숏폼'!$P$433</f>
        <v>0</v>
      </c>
      <c r="G198" s="455">
        <f>'9.숏폼'!$P$434</f>
        <v>0</v>
      </c>
      <c r="H198" s="456">
        <f>'9.숏폼'!$P$435</f>
        <v>0</v>
      </c>
      <c r="I198" s="456">
        <f>'9.숏폼'!$P$436</f>
        <v>0</v>
      </c>
      <c r="J198" s="456">
        <f>'9.숏폼'!$P$437</f>
        <v>0</v>
      </c>
      <c r="K198" s="456">
        <f>'9.숏폼'!$P$438</f>
        <v>0</v>
      </c>
      <c r="L198" s="456">
        <f>'9.숏폼'!$P$439</f>
        <v>0</v>
      </c>
      <c r="M198" s="456">
        <f>'9.숏폼'!$P$440</f>
        <v>0</v>
      </c>
      <c r="N198" s="458"/>
      <c r="O198" s="459"/>
      <c r="P198" s="371"/>
      <c r="Q198" s="372"/>
      <c r="R198" s="372"/>
      <c r="S198" s="373"/>
      <c r="T198" s="372"/>
      <c r="U198" s="372"/>
      <c r="X198" s="372"/>
      <c r="Y198" s="372"/>
      <c r="Z198" s="372"/>
      <c r="AA198" s="372"/>
      <c r="AB198" s="372"/>
      <c r="AC198" s="372"/>
      <c r="AD198" s="372"/>
    </row>
    <row r="199" hidden="1">
      <c r="A199" s="379"/>
      <c r="B199" s="454"/>
      <c r="C199" s="390" t="str">
        <f>IF(C190 = "{시트이름 입력}", "", C190)</f>
        <v>9.숏폼</v>
      </c>
      <c r="D199" s="4" t="str">
        <f>'9.숏폼'!$Q$429</f>
        <v/>
      </c>
      <c r="E199" s="4" t="str">
        <f>'9.숏폼'!$Q$430</f>
        <v/>
      </c>
      <c r="F199" s="455">
        <f>'9.숏폼'!$Q$433</f>
        <v>0</v>
      </c>
      <c r="G199" s="455">
        <f>'9.숏폼'!$Q$434</f>
        <v>0</v>
      </c>
      <c r="H199" s="456">
        <f>'9.숏폼'!$Q$435</f>
        <v>0</v>
      </c>
      <c r="I199" s="456">
        <f>'9.숏폼'!$Q$436</f>
        <v>0</v>
      </c>
      <c r="J199" s="456">
        <f>'9.숏폼'!$Q$437</f>
        <v>0</v>
      </c>
      <c r="K199" s="456">
        <f>'9.숏폼'!$Q$438</f>
        <v>0</v>
      </c>
      <c r="L199" s="456">
        <f>'9.숏폼'!$Q$439</f>
        <v>0</v>
      </c>
      <c r="M199" s="456">
        <f>'9.숏폼'!$Q$440</f>
        <v>0</v>
      </c>
      <c r="N199" s="458"/>
      <c r="O199" s="459"/>
      <c r="P199" s="371"/>
      <c r="Q199" s="372"/>
      <c r="R199" s="372"/>
      <c r="S199" s="373"/>
      <c r="T199" s="372"/>
      <c r="U199" s="372"/>
      <c r="X199" s="372"/>
      <c r="Y199" s="372"/>
      <c r="Z199" s="372"/>
      <c r="AA199" s="372"/>
      <c r="AB199" s="372"/>
      <c r="AC199" s="372"/>
      <c r="AD199" s="372"/>
    </row>
    <row r="200" hidden="1">
      <c r="A200" s="379"/>
      <c r="B200" s="454"/>
      <c r="C200" s="390" t="str">
        <f>IF(C190 = "{시트이름 입력}", "", C190)</f>
        <v>9.숏폼</v>
      </c>
      <c r="D200" s="4" t="str">
        <f>'9.숏폼'!$R$429</f>
        <v/>
      </c>
      <c r="E200" s="4" t="str">
        <f>'9.숏폼'!$R$430</f>
        <v/>
      </c>
      <c r="F200" s="455">
        <f>'9.숏폼'!$R$433</f>
        <v>0</v>
      </c>
      <c r="G200" s="455">
        <f>'9.숏폼'!$R$434</f>
        <v>0</v>
      </c>
      <c r="H200" s="456">
        <f>'9.숏폼'!$R$435</f>
        <v>0</v>
      </c>
      <c r="I200" s="456">
        <f>'9.숏폼'!$R$436</f>
        <v>0</v>
      </c>
      <c r="J200" s="456">
        <f>'9.숏폼'!$R$437</f>
        <v>0</v>
      </c>
      <c r="K200" s="456">
        <f>'9.숏폼'!$R$438</f>
        <v>0</v>
      </c>
      <c r="L200" s="456">
        <f>'9.숏폼'!$R$439</f>
        <v>0</v>
      </c>
      <c r="M200" s="456">
        <f>'9.숏폼'!$R$440</f>
        <v>0</v>
      </c>
      <c r="N200" s="458"/>
      <c r="O200" s="459"/>
      <c r="P200" s="371"/>
      <c r="Q200" s="372"/>
      <c r="R200" s="372"/>
      <c r="S200" s="373"/>
      <c r="T200" s="372"/>
      <c r="U200" s="372"/>
      <c r="X200" s="372"/>
      <c r="Y200" s="372"/>
      <c r="Z200" s="372"/>
      <c r="AA200" s="372"/>
      <c r="AB200" s="372"/>
      <c r="AC200" s="372"/>
      <c r="AD200" s="372"/>
    </row>
    <row r="201" hidden="1">
      <c r="A201" s="379"/>
      <c r="B201" s="454"/>
      <c r="C201" s="390" t="str">
        <f>IF(C190 = "{시트이름 입력}", "", C190)</f>
        <v>9.숏폼</v>
      </c>
      <c r="D201" s="4" t="str">
        <f>'9.숏폼'!$S$429</f>
        <v/>
      </c>
      <c r="E201" s="4" t="str">
        <f>'9.숏폼'!$S$430</f>
        <v/>
      </c>
      <c r="F201" s="455">
        <f>'9.숏폼'!$S$433</f>
        <v>0</v>
      </c>
      <c r="G201" s="455">
        <f>'9.숏폼'!$S$434</f>
        <v>0</v>
      </c>
      <c r="H201" s="456">
        <f>'9.숏폼'!$S$435</f>
        <v>0</v>
      </c>
      <c r="I201" s="456">
        <f>'9.숏폼'!$S$436</f>
        <v>0</v>
      </c>
      <c r="J201" s="456">
        <f>'9.숏폼'!$S$437</f>
        <v>0</v>
      </c>
      <c r="K201" s="456">
        <f>'9.숏폼'!$S$438</f>
        <v>0</v>
      </c>
      <c r="L201" s="456">
        <f>'9.숏폼'!$S$439</f>
        <v>0</v>
      </c>
      <c r="M201" s="456">
        <f>'9.숏폼'!$S$440</f>
        <v>0</v>
      </c>
      <c r="N201" s="458"/>
      <c r="O201" s="459"/>
      <c r="P201" s="371"/>
      <c r="Q201" s="372"/>
      <c r="R201" s="372"/>
      <c r="S201" s="373"/>
      <c r="T201" s="372"/>
      <c r="U201" s="372"/>
      <c r="X201" s="372"/>
      <c r="Y201" s="372"/>
      <c r="Z201" s="372"/>
      <c r="AA201" s="372"/>
      <c r="AB201" s="372"/>
      <c r="AC201" s="372"/>
      <c r="AD201" s="372"/>
    </row>
    <row r="202" hidden="1">
      <c r="A202" s="379"/>
      <c r="B202" s="454"/>
      <c r="C202" s="390" t="str">
        <f>IF(C190 = "{시트이름 입력}", "", C190)</f>
        <v>9.숏폼</v>
      </c>
      <c r="D202" s="4" t="str">
        <f>'9.숏폼'!$T$429</f>
        <v/>
      </c>
      <c r="E202" s="4" t="str">
        <f>'9.숏폼'!$T$430</f>
        <v/>
      </c>
      <c r="F202" s="455">
        <f>'9.숏폼'!$T$433</f>
        <v>0</v>
      </c>
      <c r="G202" s="455">
        <f>'9.숏폼'!$T$434</f>
        <v>0</v>
      </c>
      <c r="H202" s="456">
        <f>'9.숏폼'!$T$435</f>
        <v>0</v>
      </c>
      <c r="I202" s="456">
        <f>'9.숏폼'!$T$436</f>
        <v>0</v>
      </c>
      <c r="J202" s="456">
        <f>'9.숏폼'!$T$437</f>
        <v>0</v>
      </c>
      <c r="K202" s="456">
        <f>'9.숏폼'!$T$438</f>
        <v>0</v>
      </c>
      <c r="L202" s="456">
        <f>'9.숏폼'!$T$439</f>
        <v>0</v>
      </c>
      <c r="M202" s="456">
        <f>'9.숏폼'!$T$440</f>
        <v>0</v>
      </c>
      <c r="N202" s="458"/>
      <c r="O202" s="459"/>
      <c r="P202" s="371"/>
      <c r="Q202" s="372"/>
      <c r="R202" s="372"/>
      <c r="S202" s="373"/>
      <c r="T202" s="372"/>
      <c r="U202" s="372"/>
      <c r="X202" s="372"/>
      <c r="Y202" s="372"/>
      <c r="Z202" s="372"/>
      <c r="AA202" s="372"/>
      <c r="AB202" s="372"/>
      <c r="AC202" s="372"/>
      <c r="AD202" s="372"/>
    </row>
    <row r="203" hidden="1">
      <c r="A203" s="379"/>
      <c r="B203" s="454"/>
      <c r="C203" s="390" t="str">
        <f>IF(C190 = "{시트이름 입력}", "", C190)</f>
        <v>9.숏폼</v>
      </c>
      <c r="D203" s="4" t="str">
        <f>'9.숏폼'!$U$429</f>
        <v/>
      </c>
      <c r="E203" s="4" t="str">
        <f>'9.숏폼'!$U$430</f>
        <v/>
      </c>
      <c r="F203" s="455">
        <f>'9.숏폼'!$U$433</f>
        <v>0</v>
      </c>
      <c r="G203" s="455">
        <f>'9.숏폼'!$U$434</f>
        <v>0</v>
      </c>
      <c r="H203" s="456">
        <f>'9.숏폼'!$U$435</f>
        <v>0</v>
      </c>
      <c r="I203" s="456">
        <f>'9.숏폼'!$U$436</f>
        <v>0</v>
      </c>
      <c r="J203" s="456">
        <f>'9.숏폼'!$U$437</f>
        <v>0</v>
      </c>
      <c r="K203" s="456">
        <f>'9.숏폼'!$U$438</f>
        <v>0</v>
      </c>
      <c r="L203" s="456">
        <f>'9.숏폼'!$U$439</f>
        <v>0</v>
      </c>
      <c r="M203" s="456">
        <f>'9.숏폼'!$U$440</f>
        <v>0</v>
      </c>
      <c r="N203" s="458"/>
      <c r="O203" s="459"/>
      <c r="P203" s="371"/>
      <c r="Q203" s="372"/>
      <c r="R203" s="372"/>
      <c r="S203" s="373"/>
      <c r="T203" s="372"/>
      <c r="U203" s="372"/>
      <c r="X203" s="372"/>
      <c r="Y203" s="372"/>
      <c r="Z203" s="372"/>
      <c r="AA203" s="372"/>
      <c r="AB203" s="372"/>
      <c r="AC203" s="372"/>
      <c r="AD203" s="372"/>
    </row>
    <row r="204" hidden="1">
      <c r="A204" s="379"/>
      <c r="B204" s="454"/>
      <c r="C204" s="390" t="str">
        <f>IF(C190 = "{시트이름 입력}", "", C190)</f>
        <v>9.숏폼</v>
      </c>
      <c r="D204" s="4" t="str">
        <f>'9.숏폼'!$V$429</f>
        <v/>
      </c>
      <c r="E204" s="4" t="str">
        <f>'9.숏폼'!$V$430</f>
        <v/>
      </c>
      <c r="F204" s="460">
        <f>'9.숏폼'!$V$433</f>
        <v>0</v>
      </c>
      <c r="G204" s="461">
        <f>'9.숏폼'!$V$434</f>
        <v>0</v>
      </c>
      <c r="H204" s="462">
        <f>'9.숏폼'!$V$435</f>
        <v>0</v>
      </c>
      <c r="I204" s="462">
        <f>'9.숏폼'!$V$436</f>
        <v>0</v>
      </c>
      <c r="J204" s="462">
        <f>'9.숏폼'!$V$437</f>
        <v>0</v>
      </c>
      <c r="K204" s="462">
        <f>'9.숏폼'!$V$438</f>
        <v>0</v>
      </c>
      <c r="L204" s="462">
        <f>'9.숏폼'!$V$439</f>
        <v>0</v>
      </c>
      <c r="M204" s="462">
        <f>'9.숏폼'!$V$440</f>
        <v>0</v>
      </c>
      <c r="N204" s="463"/>
      <c r="O204" s="459"/>
      <c r="P204" s="371"/>
      <c r="Q204" s="372"/>
      <c r="R204" s="372"/>
      <c r="S204" s="373"/>
      <c r="T204" s="372"/>
      <c r="U204" s="372"/>
      <c r="X204" s="372"/>
      <c r="Y204" s="372"/>
      <c r="Z204" s="372"/>
      <c r="AA204" s="372"/>
      <c r="AB204" s="372"/>
      <c r="AC204" s="372"/>
      <c r="AD204" s="372"/>
    </row>
    <row r="205" hidden="1">
      <c r="A205" s="379"/>
      <c r="B205" s="454"/>
      <c r="C205" s="390" t="str">
        <f>IF(C190 = "{시트이름 입력}", "", C190)</f>
        <v>9.숏폼</v>
      </c>
      <c r="D205" s="4" t="str">
        <f>'9.숏폼'!$W$429</f>
        <v/>
      </c>
      <c r="E205" s="4" t="str">
        <f>'9.숏폼'!$W$430</f>
        <v/>
      </c>
      <c r="F205" s="460">
        <f>'9.숏폼'!$W$433</f>
        <v>0</v>
      </c>
      <c r="G205" s="461">
        <f>'9.숏폼'!$W$434</f>
        <v>0</v>
      </c>
      <c r="H205" s="462">
        <f>'9.숏폼'!$W$435</f>
        <v>0</v>
      </c>
      <c r="I205" s="462">
        <f>'9.숏폼'!$W$436</f>
        <v>0</v>
      </c>
      <c r="J205" s="462">
        <f>'9.숏폼'!$W$437</f>
        <v>0</v>
      </c>
      <c r="K205" s="462">
        <f>'9.숏폼'!$W$438</f>
        <v>0</v>
      </c>
      <c r="L205" s="462">
        <f>'9.숏폼'!$W$439</f>
        <v>0</v>
      </c>
      <c r="M205" s="462">
        <f>'9.숏폼'!$W$440</f>
        <v>0</v>
      </c>
      <c r="N205" s="474"/>
      <c r="O205" s="464"/>
      <c r="P205" s="371"/>
      <c r="Q205" s="372"/>
      <c r="R205" s="372"/>
      <c r="S205" s="373"/>
      <c r="T205" s="372"/>
      <c r="U205" s="372"/>
      <c r="X205" s="372"/>
      <c r="Y205" s="372"/>
      <c r="Z205" s="372"/>
      <c r="AA205" s="372"/>
      <c r="AB205" s="372"/>
      <c r="AC205" s="372"/>
      <c r="AD205" s="372"/>
    </row>
    <row r="206" hidden="1">
      <c r="A206" s="379"/>
      <c r="B206" s="454"/>
      <c r="C206" s="390" t="str">
        <f>IF(C190 = "{시트이름 입력}", "", C190)</f>
        <v>9.숏폼</v>
      </c>
      <c r="D206" s="4" t="str">
        <f>'9.숏폼'!$X$429</f>
        <v/>
      </c>
      <c r="E206" s="4" t="str">
        <f>'9.숏폼'!$X$430</f>
        <v/>
      </c>
      <c r="F206" s="460">
        <f>'9.숏폼'!$X$433</f>
        <v>0</v>
      </c>
      <c r="G206" s="461">
        <f>'9.숏폼'!$X$434</f>
        <v>0</v>
      </c>
      <c r="H206" s="462">
        <f>'9.숏폼'!$X$435</f>
        <v>0</v>
      </c>
      <c r="I206" s="462">
        <f>'9.숏폼'!$X$436</f>
        <v>0</v>
      </c>
      <c r="J206" s="462">
        <f>'9.숏폼'!$X$437</f>
        <v>0</v>
      </c>
      <c r="K206" s="462">
        <f>'9.숏폼'!$X$438</f>
        <v>0</v>
      </c>
      <c r="L206" s="462">
        <f>'9.숏폼'!$X$439</f>
        <v>0</v>
      </c>
      <c r="M206" s="462">
        <f>'9.숏폼'!$X$440</f>
        <v>0</v>
      </c>
      <c r="N206" s="474"/>
      <c r="O206" s="464"/>
      <c r="P206" s="371"/>
      <c r="Q206" s="372"/>
      <c r="R206" s="372"/>
      <c r="S206" s="373"/>
      <c r="T206" s="372"/>
      <c r="U206" s="372"/>
      <c r="X206" s="372"/>
      <c r="Y206" s="372"/>
      <c r="Z206" s="372"/>
      <c r="AA206" s="372"/>
      <c r="AB206" s="372"/>
      <c r="AC206" s="372"/>
      <c r="AD206" s="372"/>
    </row>
    <row r="207" hidden="1">
      <c r="A207" s="379"/>
      <c r="B207" s="454"/>
      <c r="C207" s="390" t="str">
        <f>IF(C190 = "{시트이름 입력}", "", C190)</f>
        <v>9.숏폼</v>
      </c>
      <c r="D207" s="4" t="str">
        <f>'9.숏폼'!$Y$429</f>
        <v/>
      </c>
      <c r="E207" s="4" t="str">
        <f>'9.숏폼'!$Y$430</f>
        <v/>
      </c>
      <c r="F207" s="455">
        <f>'9.숏폼'!$Y$433</f>
        <v>0</v>
      </c>
      <c r="G207" s="455">
        <f>'9.숏폼'!$Y$434</f>
        <v>0</v>
      </c>
      <c r="H207" s="456">
        <f>'9.숏폼'!$Y$435</f>
        <v>0</v>
      </c>
      <c r="I207" s="456">
        <f>'9.숏폼'!$Y$436</f>
        <v>0</v>
      </c>
      <c r="J207" s="456">
        <f>'9.숏폼'!$Y$437</f>
        <v>0</v>
      </c>
      <c r="K207" s="456">
        <f>'9.숏폼'!$Y$438</f>
        <v>0</v>
      </c>
      <c r="L207" s="456">
        <f>'9.숏폼'!$Y$439</f>
        <v>0</v>
      </c>
      <c r="M207" s="456">
        <f>'9.숏폼'!$Y$440</f>
        <v>0</v>
      </c>
      <c r="N207" s="475"/>
      <c r="O207" s="464"/>
      <c r="P207" s="371"/>
      <c r="Q207" s="372"/>
      <c r="R207" s="372"/>
      <c r="S207" s="373"/>
      <c r="T207" s="372"/>
      <c r="U207" s="372"/>
      <c r="X207" s="372"/>
      <c r="Y207" s="372"/>
      <c r="Z207" s="372"/>
      <c r="AA207" s="372"/>
      <c r="AB207" s="372"/>
      <c r="AC207" s="372"/>
      <c r="AD207" s="372"/>
    </row>
    <row r="208" hidden="1">
      <c r="A208" s="379"/>
      <c r="B208" s="454"/>
      <c r="C208" s="390" t="str">
        <f>IF(C190 = "{시트이름 입력}", "", C190)</f>
        <v>9.숏폼</v>
      </c>
      <c r="D208" s="4" t="str">
        <f>'9.숏폼'!$Z$429</f>
        <v/>
      </c>
      <c r="E208" s="4" t="str">
        <f>'9.숏폼'!$Z$430</f>
        <v/>
      </c>
      <c r="F208" s="455">
        <f>'9.숏폼'!$Z$433</f>
        <v>0</v>
      </c>
      <c r="G208" s="455">
        <f>'9.숏폼'!$Z$434</f>
        <v>0</v>
      </c>
      <c r="H208" s="456">
        <f>'9.숏폼'!$Z$435</f>
        <v>0</v>
      </c>
      <c r="I208" s="456">
        <f>'9.숏폼'!$Z$436</f>
        <v>0</v>
      </c>
      <c r="J208" s="456">
        <f>'9.숏폼'!$Z$437</f>
        <v>0</v>
      </c>
      <c r="K208" s="456">
        <f>'9.숏폼'!$Z$438</f>
        <v>0</v>
      </c>
      <c r="L208" s="456">
        <f>'9.숏폼'!$Z$439</f>
        <v>0</v>
      </c>
      <c r="M208" s="456">
        <f>'9.숏폼'!$Z$440</f>
        <v>0</v>
      </c>
      <c r="N208" s="475"/>
      <c r="O208" s="464"/>
      <c r="P208" s="371"/>
      <c r="Q208" s="372"/>
      <c r="R208" s="372"/>
      <c r="S208" s="373"/>
      <c r="T208" s="372"/>
      <c r="U208" s="372"/>
      <c r="X208" s="372"/>
      <c r="Y208" s="372"/>
      <c r="Z208" s="372"/>
      <c r="AA208" s="372"/>
      <c r="AB208" s="372"/>
      <c r="AC208" s="372"/>
      <c r="AD208" s="372"/>
    </row>
    <row r="209" hidden="1">
      <c r="A209" s="379"/>
      <c r="B209" s="465"/>
      <c r="C209" s="466" t="str">
        <f>IF(C190 = "{시트이름 입력}", "", C190)</f>
        <v>9.숏폼</v>
      </c>
      <c r="D209" s="467" t="str">
        <f>'9.숏폼'!$AA$429</f>
        <v/>
      </c>
      <c r="E209" s="467" t="str">
        <f>'9.숏폼'!$AA$430</f>
        <v/>
      </c>
      <c r="F209" s="468">
        <f>'9.숏폼'!$AA$433</f>
        <v>0</v>
      </c>
      <c r="G209" s="468">
        <f>'9.숏폼'!$AA$434</f>
        <v>0</v>
      </c>
      <c r="H209" s="469">
        <f>'9.숏폼'!$AA$435</f>
        <v>0</v>
      </c>
      <c r="I209" s="469">
        <f>'9.숏폼'!$AA$436</f>
        <v>0</v>
      </c>
      <c r="J209" s="469">
        <f>'9.숏폼'!$AA$437</f>
        <v>0</v>
      </c>
      <c r="K209" s="469">
        <f>'9.숏폼'!$AA$438</f>
        <v>0</v>
      </c>
      <c r="L209" s="469">
        <f>'9.숏폼'!$AA$439</f>
        <v>0</v>
      </c>
      <c r="M209" s="469">
        <f>'9.숏폼'!$AA$440</f>
        <v>0</v>
      </c>
      <c r="N209" s="470"/>
      <c r="O209" s="471"/>
      <c r="P209" s="371"/>
      <c r="Q209" s="372"/>
      <c r="R209" s="372"/>
      <c r="S209" s="373"/>
      <c r="T209" s="372"/>
      <c r="U209" s="372"/>
      <c r="X209" s="372"/>
      <c r="Y209" s="372"/>
      <c r="Z209" s="372"/>
      <c r="AA209" s="372"/>
      <c r="AB209" s="372"/>
      <c r="AC209" s="372"/>
      <c r="AD209" s="372"/>
    </row>
    <row r="210">
      <c r="A210" s="379"/>
      <c r="B210" s="472">
        <v>10.0</v>
      </c>
      <c r="C210" s="447" t="s">
        <v>510</v>
      </c>
      <c r="D210" s="448">
        <f>'10.통화'!$H$324</f>
        <v>6</v>
      </c>
      <c r="E210" s="448" t="str">
        <f>'10.통화'!$H$325</f>
        <v>a16</v>
      </c>
      <c r="F210" s="449">
        <f>'10.통화'!$H$328</f>
        <v>0</v>
      </c>
      <c r="G210" s="449">
        <f>'10.통화'!$H$329</f>
        <v>0</v>
      </c>
      <c r="H210" s="450">
        <f>'10.통화'!$H$330</f>
        <v>106</v>
      </c>
      <c r="I210" s="450">
        <f>'10.통화'!$H$331</f>
        <v>0</v>
      </c>
      <c r="J210" s="450">
        <f>'10.통화'!$H$332</f>
        <v>0</v>
      </c>
      <c r="K210" s="450">
        <f>'10.통화'!$H$333</f>
        <v>0</v>
      </c>
      <c r="L210" s="450">
        <f>'10.통화'!$H$334</f>
        <v>4</v>
      </c>
      <c r="M210" s="450">
        <f>'10.통화'!$H$335</f>
        <v>102</v>
      </c>
      <c r="N210" s="473">
        <f t="array" ref="N210">INDIRECT("'" &amp; C210 &amp; "'!$AG$1")</f>
        <v>1</v>
      </c>
      <c r="O210" s="452"/>
      <c r="P210" s="371"/>
      <c r="Q210" s="372"/>
      <c r="R210" s="372"/>
      <c r="S210" s="373"/>
      <c r="T210" s="372"/>
      <c r="U210" s="372"/>
      <c r="V210" s="372"/>
      <c r="W210" s="372"/>
      <c r="X210" s="372"/>
      <c r="Y210" s="372"/>
      <c r="Z210" s="372"/>
      <c r="AA210" s="372"/>
      <c r="AB210" s="478"/>
      <c r="AC210" s="478"/>
      <c r="AD210" s="478"/>
    </row>
    <row r="211">
      <c r="A211" s="379"/>
      <c r="B211" s="454"/>
      <c r="C211" s="390" t="str">
        <f>IF(C210 = "{시트이름 입력}", "", C210)</f>
        <v>10.통화</v>
      </c>
      <c r="D211" s="4">
        <f>'10.통화'!$I$324</f>
        <v>6</v>
      </c>
      <c r="E211" s="4" t="str">
        <f>'10.통화'!$I$325</f>
        <v>i18</v>
      </c>
      <c r="F211" s="455">
        <f>'10.통화'!$I$328</f>
        <v>0</v>
      </c>
      <c r="G211" s="455">
        <f>'10.통화'!$I$329</f>
        <v>0</v>
      </c>
      <c r="H211" s="456">
        <f>'10.통화'!$I$330</f>
        <v>106</v>
      </c>
      <c r="I211" s="456">
        <f>'10.통화'!$I$331</f>
        <v>0</v>
      </c>
      <c r="J211" s="456">
        <f>'10.통화'!$I$332</f>
        <v>0</v>
      </c>
      <c r="K211" s="456">
        <f>'10.통화'!$I$333</f>
        <v>0</v>
      </c>
      <c r="L211" s="456">
        <f>'10.통화'!$I$334</f>
        <v>6</v>
      </c>
      <c r="M211" s="456">
        <f>'10.통화'!$I$335</f>
        <v>100</v>
      </c>
      <c r="N211" s="470"/>
      <c r="O211" s="459"/>
      <c r="P211" s="371"/>
      <c r="Q211" s="372"/>
      <c r="R211" s="372"/>
      <c r="S211" s="373"/>
      <c r="T211" s="372"/>
      <c r="U211" s="372"/>
      <c r="V211" s="372"/>
      <c r="W211" s="372"/>
      <c r="X211" s="372"/>
      <c r="Y211" s="372"/>
      <c r="Z211" s="372"/>
      <c r="AA211" s="372"/>
      <c r="AB211" s="480"/>
      <c r="AC211" s="478"/>
      <c r="AD211" s="478"/>
    </row>
    <row r="212" hidden="1">
      <c r="A212" s="379"/>
      <c r="B212" s="454"/>
      <c r="C212" s="390" t="str">
        <f>IF(C210 = "{시트이름 입력}", "", C210)</f>
        <v>10.통화</v>
      </c>
      <c r="D212" s="4" t="str">
        <f>'10.통화'!$J$324</f>
        <v/>
      </c>
      <c r="E212" s="4" t="str">
        <f>'10.통화'!$J$325</f>
        <v/>
      </c>
      <c r="F212" s="455" t="str">
        <f>'10.통화'!$J$328</f>
        <v/>
      </c>
      <c r="G212" s="455" t="str">
        <f>'10.통화'!$J$329</f>
        <v/>
      </c>
      <c r="H212" s="456" t="str">
        <f>'10.통화'!$J$330</f>
        <v/>
      </c>
      <c r="I212" s="456" t="str">
        <f>'10.통화'!$J$331</f>
        <v/>
      </c>
      <c r="J212" s="456" t="str">
        <f>'10.통화'!$J$332</f>
        <v/>
      </c>
      <c r="K212" s="456" t="str">
        <f>'10.통화'!$J$333</f>
        <v/>
      </c>
      <c r="L212" s="456" t="str">
        <f>'10.통화'!$J$334</f>
        <v/>
      </c>
      <c r="M212" s="456" t="str">
        <f>'10.통화'!$J$335</f>
        <v/>
      </c>
      <c r="N212" s="458"/>
      <c r="O212" s="459"/>
      <c r="P212" s="371"/>
      <c r="Q212" s="372"/>
      <c r="R212" s="372"/>
      <c r="S212" s="373"/>
      <c r="T212" s="372"/>
      <c r="U212" s="372"/>
      <c r="V212" s="372"/>
      <c r="W212" s="372"/>
      <c r="X212" s="372"/>
      <c r="Y212" s="372"/>
      <c r="Z212" s="372"/>
      <c r="AA212" s="372"/>
      <c r="AB212" s="372"/>
      <c r="AC212" s="372"/>
      <c r="AD212" s="372"/>
    </row>
    <row r="213" hidden="1">
      <c r="A213" s="379"/>
      <c r="B213" s="454"/>
      <c r="C213" s="390" t="str">
        <f>IF(C210 = "{시트이름 입력}", "", C210)</f>
        <v>10.통화</v>
      </c>
      <c r="D213" s="4" t="str">
        <f>'10.통화'!$K$324</f>
        <v/>
      </c>
      <c r="E213" s="4" t="str">
        <f>'10.통화'!$K$325</f>
        <v/>
      </c>
      <c r="F213" s="455" t="str">
        <f>'10.통화'!$K$328</f>
        <v/>
      </c>
      <c r="G213" s="455" t="str">
        <f>'10.통화'!$K$329</f>
        <v/>
      </c>
      <c r="H213" s="456" t="str">
        <f>'10.통화'!$K$330</f>
        <v/>
      </c>
      <c r="I213" s="456" t="str">
        <f>'10.통화'!$K$331</f>
        <v/>
      </c>
      <c r="J213" s="456" t="str">
        <f>'10.통화'!$K$332</f>
        <v/>
      </c>
      <c r="K213" s="456" t="str">
        <f>'10.통화'!$K$333</f>
        <v/>
      </c>
      <c r="L213" s="456" t="str">
        <f>'10.통화'!$K$334</f>
        <v/>
      </c>
      <c r="M213" s="456" t="str">
        <f>'10.통화'!$K$335</f>
        <v/>
      </c>
      <c r="N213" s="458"/>
      <c r="O213" s="459"/>
      <c r="P213" s="371"/>
      <c r="Q213" s="372"/>
      <c r="R213" s="372"/>
      <c r="S213" s="373"/>
      <c r="T213" s="372"/>
      <c r="U213" s="372"/>
      <c r="V213" s="372"/>
      <c r="W213" s="372"/>
      <c r="X213" s="372"/>
      <c r="Y213" s="372"/>
      <c r="Z213" s="372"/>
      <c r="AA213" s="372"/>
      <c r="AB213" s="372"/>
      <c r="AC213" s="372"/>
      <c r="AD213" s="372"/>
    </row>
    <row r="214" hidden="1">
      <c r="A214" s="379"/>
      <c r="B214" s="454"/>
      <c r="C214" s="390" t="str">
        <f>IF(C210 = "{시트이름 입력}", "", C210)</f>
        <v>10.통화</v>
      </c>
      <c r="D214" s="4" t="str">
        <f>'10.통화'!$L$324</f>
        <v/>
      </c>
      <c r="E214" s="4" t="str">
        <f>'10.통화'!$L$325</f>
        <v/>
      </c>
      <c r="F214" s="455">
        <f>'10.통화'!$L$328</f>
        <v>0</v>
      </c>
      <c r="G214" s="455">
        <f>'10.통화'!$L$329</f>
        <v>0</v>
      </c>
      <c r="H214" s="456">
        <f>'10.통화'!$L$330</f>
        <v>117</v>
      </c>
      <c r="I214" s="456">
        <f>'10.통화'!$L$331</f>
        <v>0</v>
      </c>
      <c r="J214" s="456">
        <f>'10.통화'!$L$332</f>
        <v>0</v>
      </c>
      <c r="K214" s="456">
        <f>'10.통화'!$L$333</f>
        <v>0</v>
      </c>
      <c r="L214" s="456">
        <f>'10.통화'!$L$334</f>
        <v>0</v>
      </c>
      <c r="M214" s="456">
        <f>'10.통화'!$L$335</f>
        <v>117</v>
      </c>
      <c r="N214" s="458"/>
      <c r="O214" s="459"/>
      <c r="P214" s="371"/>
      <c r="Q214" s="372"/>
      <c r="R214" s="372"/>
      <c r="S214" s="373"/>
      <c r="T214" s="372"/>
      <c r="U214" s="372"/>
      <c r="V214" s="372"/>
      <c r="W214" s="372"/>
      <c r="X214" s="372"/>
      <c r="Y214" s="372"/>
      <c r="Z214" s="372"/>
      <c r="AA214" s="372"/>
      <c r="AB214" s="372"/>
      <c r="AC214" s="372"/>
      <c r="AD214" s="372"/>
    </row>
    <row r="215" hidden="1">
      <c r="A215" s="379"/>
      <c r="B215" s="454"/>
      <c r="C215" s="390" t="str">
        <f>IF(C210 = "{시트이름 입력}", "", C210)</f>
        <v>10.통화</v>
      </c>
      <c r="D215" s="4" t="str">
        <f>'10.통화'!$M$324</f>
        <v/>
      </c>
      <c r="E215" s="4" t="str">
        <f>'10.통화'!$M$325</f>
        <v/>
      </c>
      <c r="F215" s="455">
        <f>'10.통화'!$M$328</f>
        <v>0</v>
      </c>
      <c r="G215" s="455">
        <f>'10.통화'!$M$329</f>
        <v>0</v>
      </c>
      <c r="H215" s="456">
        <f>'10.통화'!$M$330</f>
        <v>117</v>
      </c>
      <c r="I215" s="456">
        <f>'10.통화'!$M$331</f>
        <v>0</v>
      </c>
      <c r="J215" s="456">
        <f>'10.통화'!$M$332</f>
        <v>0</v>
      </c>
      <c r="K215" s="456">
        <f>'10.통화'!$M$333</f>
        <v>0</v>
      </c>
      <c r="L215" s="456">
        <f>'10.통화'!$M$334</f>
        <v>0</v>
      </c>
      <c r="M215" s="456">
        <f>'10.통화'!$M$335</f>
        <v>117</v>
      </c>
      <c r="N215" s="458"/>
      <c r="O215" s="459"/>
      <c r="P215" s="371"/>
      <c r="Q215" s="372"/>
      <c r="R215" s="372"/>
      <c r="S215" s="373"/>
      <c r="T215" s="372"/>
      <c r="U215" s="372"/>
      <c r="V215" s="372"/>
      <c r="W215" s="372"/>
      <c r="X215" s="372"/>
      <c r="Y215" s="372"/>
      <c r="Z215" s="372"/>
      <c r="AA215" s="372"/>
      <c r="AB215" s="372"/>
      <c r="AC215" s="372"/>
      <c r="AD215" s="372"/>
    </row>
    <row r="216" hidden="1">
      <c r="A216" s="379"/>
      <c r="B216" s="454"/>
      <c r="C216" s="390" t="str">
        <f>IF(C210 = "{시트이름 입력}", "", C210)</f>
        <v>10.통화</v>
      </c>
      <c r="D216" s="4" t="str">
        <f>'10.통화'!$N$324</f>
        <v/>
      </c>
      <c r="E216" s="4" t="str">
        <f>'10.통화'!$N$325</f>
        <v/>
      </c>
      <c r="F216" s="455">
        <f>'10.통화'!$N$328</f>
        <v>0</v>
      </c>
      <c r="G216" s="455">
        <f>'10.통화'!$N$329</f>
        <v>0</v>
      </c>
      <c r="H216" s="456">
        <f>'10.통화'!$N$330</f>
        <v>117</v>
      </c>
      <c r="I216" s="456">
        <f>'10.통화'!$N$331</f>
        <v>0</v>
      </c>
      <c r="J216" s="456">
        <f>'10.통화'!$N$332</f>
        <v>0</v>
      </c>
      <c r="K216" s="456">
        <f>'10.통화'!$N$333</f>
        <v>0</v>
      </c>
      <c r="L216" s="456">
        <f>'10.통화'!$N$334</f>
        <v>0</v>
      </c>
      <c r="M216" s="456">
        <f>'10.통화'!$N$335</f>
        <v>117</v>
      </c>
      <c r="N216" s="458"/>
      <c r="O216" s="459"/>
      <c r="P216" s="371"/>
      <c r="Q216" s="372"/>
      <c r="R216" s="372"/>
      <c r="S216" s="373"/>
      <c r="T216" s="372"/>
      <c r="U216" s="372"/>
      <c r="V216" s="372"/>
      <c r="W216" s="372"/>
      <c r="X216" s="372"/>
      <c r="Y216" s="372"/>
      <c r="Z216" s="372"/>
      <c r="AA216" s="372"/>
      <c r="AB216" s="372"/>
      <c r="AC216" s="372"/>
      <c r="AD216" s="372"/>
    </row>
    <row r="217" hidden="1">
      <c r="A217" s="379"/>
      <c r="B217" s="454"/>
      <c r="C217" s="390" t="str">
        <f>IF(C210 = "{시트이름 입력}", "", C210)</f>
        <v>10.통화</v>
      </c>
      <c r="D217" s="4" t="str">
        <f>'10.통화'!$O$324</f>
        <v/>
      </c>
      <c r="E217" s="4" t="str">
        <f>'10.통화'!$O$325</f>
        <v/>
      </c>
      <c r="F217" s="455">
        <f>'10.통화'!$O$328</f>
        <v>0</v>
      </c>
      <c r="G217" s="455">
        <f>'10.통화'!$O$329</f>
        <v>0</v>
      </c>
      <c r="H217" s="456">
        <f>'10.통화'!$O$330</f>
        <v>117</v>
      </c>
      <c r="I217" s="456">
        <f>'10.통화'!$O$331</f>
        <v>0</v>
      </c>
      <c r="J217" s="456">
        <f>'10.통화'!$O$332</f>
        <v>0</v>
      </c>
      <c r="K217" s="456">
        <f>'10.통화'!$O$333</f>
        <v>0</v>
      </c>
      <c r="L217" s="456">
        <f>'10.통화'!$O$334</f>
        <v>0</v>
      </c>
      <c r="M217" s="456">
        <f>'10.통화'!$O$335</f>
        <v>117</v>
      </c>
      <c r="N217" s="458"/>
      <c r="O217" s="459"/>
      <c r="P217" s="371"/>
      <c r="Q217" s="372"/>
      <c r="R217" s="372"/>
      <c r="S217" s="373"/>
      <c r="T217" s="372"/>
      <c r="U217" s="372"/>
      <c r="V217" s="372"/>
      <c r="W217" s="372"/>
      <c r="X217" s="372"/>
      <c r="Y217" s="372"/>
      <c r="Z217" s="372"/>
      <c r="AA217" s="372"/>
      <c r="AB217" s="372"/>
      <c r="AC217" s="372"/>
      <c r="AD217" s="372"/>
    </row>
    <row r="218" hidden="1">
      <c r="A218" s="379"/>
      <c r="B218" s="454"/>
      <c r="C218" s="390" t="str">
        <f>IF(C210 = "{시트이름 입력}", "", C210)</f>
        <v>10.통화</v>
      </c>
      <c r="D218" s="4" t="str">
        <f>'10.통화'!$P$324</f>
        <v/>
      </c>
      <c r="E218" s="4" t="str">
        <f>'10.통화'!$P$325</f>
        <v/>
      </c>
      <c r="F218" s="455">
        <f>'10.통화'!$P$328</f>
        <v>0</v>
      </c>
      <c r="G218" s="455">
        <f>'10.통화'!$P$329</f>
        <v>0</v>
      </c>
      <c r="H218" s="456">
        <f>'10.통화'!$P$330</f>
        <v>117</v>
      </c>
      <c r="I218" s="456">
        <f>'10.통화'!$P$331</f>
        <v>0</v>
      </c>
      <c r="J218" s="456">
        <f>'10.통화'!$P$332</f>
        <v>0</v>
      </c>
      <c r="K218" s="456">
        <f>'10.통화'!$P$333</f>
        <v>0</v>
      </c>
      <c r="L218" s="456">
        <f>'10.통화'!$P$334</f>
        <v>0</v>
      </c>
      <c r="M218" s="456">
        <f>'10.통화'!$P$335</f>
        <v>117</v>
      </c>
      <c r="N218" s="458"/>
      <c r="O218" s="459"/>
      <c r="P218" s="371"/>
      <c r="Q218" s="372"/>
      <c r="R218" s="372"/>
      <c r="S218" s="373"/>
      <c r="T218" s="372"/>
      <c r="U218" s="372"/>
      <c r="V218" s="372"/>
      <c r="W218" s="372"/>
      <c r="X218" s="372"/>
      <c r="Y218" s="372"/>
      <c r="Z218" s="372"/>
      <c r="AA218" s="372"/>
      <c r="AB218" s="372"/>
      <c r="AC218" s="372"/>
      <c r="AD218" s="372"/>
    </row>
    <row r="219" hidden="1">
      <c r="A219" s="379"/>
      <c r="B219" s="454"/>
      <c r="C219" s="390" t="str">
        <f>IF(C210 = "{시트이름 입력}", "", C210)</f>
        <v>10.통화</v>
      </c>
      <c r="D219" s="4" t="str">
        <f>'10.통화'!$Q$324</f>
        <v/>
      </c>
      <c r="E219" s="4" t="str">
        <f>'10.통화'!$Q$325</f>
        <v/>
      </c>
      <c r="F219" s="455">
        <f>'10.통화'!$Q$328</f>
        <v>0</v>
      </c>
      <c r="G219" s="455">
        <f>'10.통화'!$Q$329</f>
        <v>0</v>
      </c>
      <c r="H219" s="456">
        <f>'10.통화'!$Q$330</f>
        <v>117</v>
      </c>
      <c r="I219" s="456">
        <f>'10.통화'!$Q$331</f>
        <v>0</v>
      </c>
      <c r="J219" s="456">
        <f>'10.통화'!$Q$332</f>
        <v>0</v>
      </c>
      <c r="K219" s="456">
        <f>'10.통화'!$Q$333</f>
        <v>0</v>
      </c>
      <c r="L219" s="456">
        <f>'10.통화'!$Q$334</f>
        <v>0</v>
      </c>
      <c r="M219" s="456">
        <f>'10.통화'!$Q$335</f>
        <v>117</v>
      </c>
      <c r="N219" s="458"/>
      <c r="O219" s="459"/>
      <c r="P219" s="371"/>
      <c r="Q219" s="372"/>
      <c r="R219" s="372"/>
      <c r="S219" s="373"/>
      <c r="T219" s="372"/>
      <c r="U219" s="372"/>
      <c r="V219" s="372"/>
      <c r="W219" s="372"/>
      <c r="X219" s="372"/>
      <c r="Y219" s="372"/>
      <c r="Z219" s="372"/>
      <c r="AA219" s="372"/>
      <c r="AB219" s="372"/>
      <c r="AC219" s="372"/>
      <c r="AD219" s="372"/>
    </row>
    <row r="220" hidden="1">
      <c r="A220" s="379"/>
      <c r="B220" s="454"/>
      <c r="C220" s="390" t="str">
        <f>IF(C210 = "{시트이름 입력}", "", C210)</f>
        <v>10.통화</v>
      </c>
      <c r="D220" s="4" t="str">
        <f>'10.통화'!$R$324</f>
        <v/>
      </c>
      <c r="E220" s="4" t="str">
        <f>'10.통화'!$R$325</f>
        <v/>
      </c>
      <c r="F220" s="455">
        <f>'10.통화'!$R$328</f>
        <v>0</v>
      </c>
      <c r="G220" s="455">
        <f>'10.통화'!$R$329</f>
        <v>0</v>
      </c>
      <c r="H220" s="456">
        <f>'10.통화'!$R$330</f>
        <v>117</v>
      </c>
      <c r="I220" s="456">
        <f>'10.통화'!$R$331</f>
        <v>0</v>
      </c>
      <c r="J220" s="456">
        <f>'10.통화'!$R$332</f>
        <v>0</v>
      </c>
      <c r="K220" s="456">
        <f>'10.통화'!$R$333</f>
        <v>0</v>
      </c>
      <c r="L220" s="456">
        <f>'10.통화'!$R$334</f>
        <v>0</v>
      </c>
      <c r="M220" s="456">
        <f>'10.통화'!$R$335</f>
        <v>117</v>
      </c>
      <c r="N220" s="458"/>
      <c r="O220" s="459"/>
      <c r="P220" s="371"/>
      <c r="Q220" s="372"/>
      <c r="R220" s="372"/>
      <c r="S220" s="373"/>
      <c r="T220" s="372"/>
      <c r="U220" s="372"/>
      <c r="V220" s="372"/>
      <c r="W220" s="372"/>
      <c r="X220" s="372"/>
      <c r="Y220" s="372"/>
      <c r="Z220" s="372"/>
      <c r="AA220" s="372"/>
      <c r="AB220" s="372"/>
      <c r="AC220" s="372"/>
      <c r="AD220" s="372"/>
    </row>
    <row r="221" hidden="1">
      <c r="A221" s="379"/>
      <c r="B221" s="454"/>
      <c r="C221" s="390" t="str">
        <f>IF(C210 = "{시트이름 입력}", "", C210)</f>
        <v>10.통화</v>
      </c>
      <c r="D221" s="4" t="str">
        <f>'10.통화'!$S$324</f>
        <v/>
      </c>
      <c r="E221" s="4" t="str">
        <f>'10.통화'!$S$325</f>
        <v/>
      </c>
      <c r="F221" s="455">
        <f>'10.통화'!$S$328</f>
        <v>0</v>
      </c>
      <c r="G221" s="455">
        <f>'10.통화'!$S$329</f>
        <v>0</v>
      </c>
      <c r="H221" s="456">
        <f>'10.통화'!$S$330</f>
        <v>117</v>
      </c>
      <c r="I221" s="456">
        <f>'10.통화'!$S$331</f>
        <v>0</v>
      </c>
      <c r="J221" s="456">
        <f>'10.통화'!$S$332</f>
        <v>0</v>
      </c>
      <c r="K221" s="456">
        <f>'10.통화'!$S$333</f>
        <v>0</v>
      </c>
      <c r="L221" s="456">
        <f>'10.통화'!$S$334</f>
        <v>0</v>
      </c>
      <c r="M221" s="456">
        <f>'10.통화'!$S$335</f>
        <v>117</v>
      </c>
      <c r="N221" s="458"/>
      <c r="O221" s="459"/>
      <c r="P221" s="371"/>
      <c r="Q221" s="372"/>
      <c r="R221" s="372"/>
      <c r="S221" s="373"/>
      <c r="T221" s="372"/>
      <c r="U221" s="372"/>
      <c r="V221" s="372"/>
      <c r="W221" s="372"/>
      <c r="X221" s="372"/>
      <c r="Y221" s="372"/>
      <c r="Z221" s="372"/>
      <c r="AA221" s="372"/>
      <c r="AB221" s="372"/>
      <c r="AC221" s="372"/>
      <c r="AD221" s="372"/>
    </row>
    <row r="222" hidden="1">
      <c r="A222" s="379"/>
      <c r="B222" s="454"/>
      <c r="C222" s="390" t="str">
        <f>IF(C210 = "{시트이름 입력}", "", C210)</f>
        <v>10.통화</v>
      </c>
      <c r="D222" s="4" t="str">
        <f>'10.통화'!$T$324</f>
        <v/>
      </c>
      <c r="E222" s="4" t="str">
        <f>'10.통화'!$T$325</f>
        <v/>
      </c>
      <c r="F222" s="455">
        <f>'10.통화'!$T$328</f>
        <v>0</v>
      </c>
      <c r="G222" s="455">
        <f>'10.통화'!$T$329</f>
        <v>0</v>
      </c>
      <c r="H222" s="456">
        <f>'10.통화'!$T$330</f>
        <v>117</v>
      </c>
      <c r="I222" s="456">
        <f>'10.통화'!$T$331</f>
        <v>0</v>
      </c>
      <c r="J222" s="456">
        <f>'10.통화'!$T$332</f>
        <v>0</v>
      </c>
      <c r="K222" s="456">
        <f>'10.통화'!$T$333</f>
        <v>0</v>
      </c>
      <c r="L222" s="456">
        <f>'10.통화'!$T$334</f>
        <v>0</v>
      </c>
      <c r="M222" s="456">
        <f>'10.통화'!$T$335</f>
        <v>117</v>
      </c>
      <c r="N222" s="458"/>
      <c r="O222" s="459"/>
      <c r="P222" s="371"/>
      <c r="Q222" s="372"/>
      <c r="R222" s="372"/>
      <c r="S222" s="373"/>
      <c r="T222" s="372"/>
      <c r="U222" s="372"/>
      <c r="V222" s="372"/>
      <c r="W222" s="372"/>
      <c r="X222" s="372"/>
      <c r="Y222" s="372"/>
      <c r="Z222" s="372"/>
      <c r="AA222" s="372"/>
      <c r="AB222" s="372"/>
      <c r="AC222" s="372"/>
      <c r="AD222" s="372"/>
    </row>
    <row r="223" hidden="1">
      <c r="A223" s="379"/>
      <c r="B223" s="454"/>
      <c r="C223" s="390" t="str">
        <f>IF(C210 = "{시트이름 입력}", "", C210)</f>
        <v>10.통화</v>
      </c>
      <c r="D223" s="4" t="str">
        <f>'10.통화'!$U$324</f>
        <v/>
      </c>
      <c r="E223" s="4" t="str">
        <f>'10.통화'!$U$325</f>
        <v/>
      </c>
      <c r="F223" s="455">
        <f>'10.통화'!$U$328</f>
        <v>0</v>
      </c>
      <c r="G223" s="455">
        <f>'10.통화'!$U$329</f>
        <v>0</v>
      </c>
      <c r="H223" s="456">
        <f>'10.통화'!$U$330</f>
        <v>117</v>
      </c>
      <c r="I223" s="456">
        <f>'10.통화'!$U$331</f>
        <v>0</v>
      </c>
      <c r="J223" s="456">
        <f>'10.통화'!$U$332</f>
        <v>0</v>
      </c>
      <c r="K223" s="456">
        <f>'10.통화'!$U$333</f>
        <v>0</v>
      </c>
      <c r="L223" s="456">
        <f>'10.통화'!$U$334</f>
        <v>0</v>
      </c>
      <c r="M223" s="456">
        <f>'10.통화'!$U$335</f>
        <v>117</v>
      </c>
      <c r="N223" s="458"/>
      <c r="O223" s="459"/>
      <c r="P223" s="371"/>
      <c r="Q223" s="372"/>
      <c r="R223" s="372"/>
      <c r="S223" s="373"/>
      <c r="T223" s="372"/>
      <c r="U223" s="372"/>
      <c r="V223" s="372"/>
      <c r="W223" s="372"/>
      <c r="X223" s="372"/>
      <c r="Y223" s="372"/>
      <c r="Z223" s="372"/>
      <c r="AA223" s="372"/>
      <c r="AB223" s="372"/>
      <c r="AC223" s="372"/>
      <c r="AD223" s="372"/>
    </row>
    <row r="224" hidden="1">
      <c r="A224" s="379"/>
      <c r="B224" s="454"/>
      <c r="C224" s="390" t="str">
        <f>IF(C210 = "{시트이름 입력}", "", C210)</f>
        <v>10.통화</v>
      </c>
      <c r="D224" s="4" t="str">
        <f>'10.통화'!$V$324</f>
        <v/>
      </c>
      <c r="E224" s="4" t="str">
        <f>'10.통화'!$V$325</f>
        <v/>
      </c>
      <c r="F224" s="460">
        <f>'10.통화'!$V$328</f>
        <v>0</v>
      </c>
      <c r="G224" s="461">
        <f>'10.통화'!$V$329</f>
        <v>0</v>
      </c>
      <c r="H224" s="462">
        <f>'10.통화'!$V$330</f>
        <v>117</v>
      </c>
      <c r="I224" s="462">
        <f>'10.통화'!$V$331</f>
        <v>0</v>
      </c>
      <c r="J224" s="462">
        <f>'10.통화'!$V$332</f>
        <v>0</v>
      </c>
      <c r="K224" s="462">
        <f>'10.통화'!$V$333</f>
        <v>0</v>
      </c>
      <c r="L224" s="462">
        <f>'10.통화'!$V$334</f>
        <v>0</v>
      </c>
      <c r="M224" s="462">
        <f>'10.통화'!$V$335</f>
        <v>117</v>
      </c>
      <c r="N224" s="463"/>
      <c r="O224" s="459"/>
      <c r="P224" s="371"/>
      <c r="Q224" s="372"/>
      <c r="R224" s="372"/>
      <c r="S224" s="373"/>
      <c r="T224" s="372"/>
      <c r="U224" s="372"/>
      <c r="V224" s="372"/>
      <c r="W224" s="372"/>
      <c r="X224" s="372"/>
      <c r="Y224" s="372"/>
      <c r="Z224" s="372"/>
      <c r="AA224" s="372"/>
      <c r="AB224" s="372"/>
      <c r="AC224" s="372"/>
      <c r="AD224" s="372"/>
    </row>
    <row r="225" hidden="1">
      <c r="A225" s="379"/>
      <c r="B225" s="454"/>
      <c r="C225" s="390" t="str">
        <f>IF(C210 = "{시트이름 입력}", "", C210)</f>
        <v>10.통화</v>
      </c>
      <c r="D225" s="4" t="str">
        <f>'10.통화'!$W$324</f>
        <v/>
      </c>
      <c r="E225" s="4" t="str">
        <f>'10.통화'!$W$325</f>
        <v/>
      </c>
      <c r="F225" s="460">
        <f>'10.통화'!$W$328</f>
        <v>0</v>
      </c>
      <c r="G225" s="461">
        <f>'10.통화'!$W$329</f>
        <v>0</v>
      </c>
      <c r="H225" s="462">
        <f>'10.통화'!$W$330</f>
        <v>117</v>
      </c>
      <c r="I225" s="462">
        <f>'10.통화'!$W$331</f>
        <v>0</v>
      </c>
      <c r="J225" s="462">
        <f>'10.통화'!$W$332</f>
        <v>0</v>
      </c>
      <c r="K225" s="462">
        <f>'10.통화'!$W$333</f>
        <v>0</v>
      </c>
      <c r="L225" s="462">
        <f>'10.통화'!$W$334</f>
        <v>0</v>
      </c>
      <c r="M225" s="462">
        <f>'10.통화'!$W$335</f>
        <v>117</v>
      </c>
      <c r="N225" s="474"/>
      <c r="O225" s="464"/>
      <c r="P225" s="371"/>
      <c r="Q225" s="372"/>
      <c r="R225" s="372"/>
      <c r="S225" s="373"/>
      <c r="T225" s="372"/>
      <c r="U225" s="372"/>
      <c r="V225" s="372"/>
      <c r="W225" s="372"/>
      <c r="X225" s="372"/>
      <c r="Y225" s="372"/>
      <c r="Z225" s="372"/>
      <c r="AA225" s="372"/>
      <c r="AB225" s="372"/>
      <c r="AC225" s="372"/>
      <c r="AD225" s="372"/>
    </row>
    <row r="226" hidden="1">
      <c r="A226" s="379"/>
      <c r="B226" s="454"/>
      <c r="C226" s="390" t="str">
        <f>IF(C210 = "{시트이름 입력}", "", C210)</f>
        <v>10.통화</v>
      </c>
      <c r="D226" s="4" t="str">
        <f>'10.통화'!$X$324</f>
        <v/>
      </c>
      <c r="E226" s="4" t="str">
        <f>'10.통화'!$X$325</f>
        <v/>
      </c>
      <c r="F226" s="460">
        <f>'10.통화'!$X$328</f>
        <v>0</v>
      </c>
      <c r="G226" s="461">
        <f>'10.통화'!$X$329</f>
        <v>0</v>
      </c>
      <c r="H226" s="462">
        <f>'10.통화'!$X$330</f>
        <v>117</v>
      </c>
      <c r="I226" s="462">
        <f>'10.통화'!$X$331</f>
        <v>0</v>
      </c>
      <c r="J226" s="462">
        <f>'10.통화'!$X$332</f>
        <v>0</v>
      </c>
      <c r="K226" s="462">
        <f>'10.통화'!$X$333</f>
        <v>0</v>
      </c>
      <c r="L226" s="462">
        <f>'10.통화'!$X$334</f>
        <v>0</v>
      </c>
      <c r="M226" s="462">
        <f>'10.통화'!$X$335</f>
        <v>117</v>
      </c>
      <c r="N226" s="474"/>
      <c r="O226" s="464"/>
      <c r="P226" s="371"/>
      <c r="Q226" s="372"/>
      <c r="R226" s="372"/>
      <c r="S226" s="373"/>
      <c r="T226" s="372"/>
      <c r="U226" s="372"/>
      <c r="V226" s="372"/>
      <c r="W226" s="372"/>
      <c r="X226" s="372"/>
      <c r="Y226" s="372"/>
      <c r="Z226" s="372"/>
      <c r="AA226" s="372"/>
      <c r="AB226" s="372"/>
      <c r="AC226" s="372"/>
      <c r="AD226" s="372"/>
    </row>
    <row r="227" hidden="1">
      <c r="A227" s="379"/>
      <c r="B227" s="454"/>
      <c r="C227" s="390" t="str">
        <f>IF(C210 = "{시트이름 입력}", "", C210)</f>
        <v>10.통화</v>
      </c>
      <c r="D227" s="4" t="str">
        <f>'10.통화'!$Y$324</f>
        <v/>
      </c>
      <c r="E227" s="4" t="str">
        <f>'10.통화'!$Y$325</f>
        <v/>
      </c>
      <c r="F227" s="455">
        <f>'10.통화'!$Y$328</f>
        <v>0</v>
      </c>
      <c r="G227" s="455">
        <f>'10.통화'!$Y$329</f>
        <v>0</v>
      </c>
      <c r="H227" s="456">
        <f>'10.통화'!$Y$330</f>
        <v>117</v>
      </c>
      <c r="I227" s="456">
        <f>'10.통화'!$Y$331</f>
        <v>0</v>
      </c>
      <c r="J227" s="456">
        <f>'10.통화'!$Y$332</f>
        <v>0</v>
      </c>
      <c r="K227" s="456">
        <f>'10.통화'!$Y$333</f>
        <v>0</v>
      </c>
      <c r="L227" s="456">
        <f>'10.통화'!$Y$334</f>
        <v>0</v>
      </c>
      <c r="M227" s="456">
        <f>'10.통화'!$Y$335</f>
        <v>117</v>
      </c>
      <c r="N227" s="475"/>
      <c r="O227" s="464"/>
      <c r="P227" s="371"/>
      <c r="Q227" s="372"/>
      <c r="R227" s="372"/>
      <c r="S227" s="373"/>
      <c r="T227" s="372"/>
      <c r="U227" s="372"/>
      <c r="V227" s="372"/>
      <c r="W227" s="372"/>
      <c r="X227" s="372"/>
      <c r="Y227" s="372"/>
      <c r="Z227" s="372"/>
      <c r="AA227" s="372"/>
      <c r="AB227" s="372"/>
      <c r="AC227" s="372"/>
      <c r="AD227" s="372"/>
    </row>
    <row r="228" hidden="1">
      <c r="A228" s="379"/>
      <c r="B228" s="454"/>
      <c r="C228" s="390" t="str">
        <f>IF(C210 = "{시트이름 입력}", "", C210)</f>
        <v>10.통화</v>
      </c>
      <c r="D228" s="4" t="str">
        <f>'10.통화'!$Z$324</f>
        <v/>
      </c>
      <c r="E228" s="4" t="str">
        <f>'10.통화'!$Z$325</f>
        <v/>
      </c>
      <c r="F228" s="455">
        <f>'10.통화'!$Z$328</f>
        <v>0</v>
      </c>
      <c r="G228" s="455">
        <f>'10.통화'!$Z$329</f>
        <v>0</v>
      </c>
      <c r="H228" s="456">
        <f>'10.통화'!$Z$330</f>
        <v>117</v>
      </c>
      <c r="I228" s="456">
        <f>'10.통화'!$Z$331</f>
        <v>0</v>
      </c>
      <c r="J228" s="456">
        <f>'10.통화'!$Z$332</f>
        <v>0</v>
      </c>
      <c r="K228" s="456">
        <f>'10.통화'!$Z$333</f>
        <v>0</v>
      </c>
      <c r="L228" s="456">
        <f>'10.통화'!$Z$334</f>
        <v>0</v>
      </c>
      <c r="M228" s="456">
        <f>'10.통화'!$Z$335</f>
        <v>117</v>
      </c>
      <c r="N228" s="475"/>
      <c r="O228" s="464"/>
      <c r="P228" s="371"/>
      <c r="Q228" s="372"/>
      <c r="R228" s="372"/>
      <c r="S228" s="373"/>
      <c r="T228" s="372"/>
      <c r="U228" s="372"/>
      <c r="V228" s="372"/>
      <c r="W228" s="372"/>
      <c r="X228" s="372"/>
      <c r="Y228" s="372"/>
      <c r="Z228" s="372"/>
      <c r="AA228" s="372"/>
      <c r="AB228" s="372"/>
      <c r="AC228" s="372"/>
      <c r="AD228" s="372"/>
    </row>
    <row r="229" hidden="1">
      <c r="A229" s="379"/>
      <c r="B229" s="465"/>
      <c r="C229" s="466" t="str">
        <f>IF(C210 = "{시트이름 입력}", "", C210)</f>
        <v>10.통화</v>
      </c>
      <c r="D229" s="467" t="str">
        <f>'10.통화'!$AA$324</f>
        <v/>
      </c>
      <c r="E229" s="467" t="str">
        <f>'10.통화'!$AA$325</f>
        <v/>
      </c>
      <c r="F229" s="468">
        <f>'10.통화'!$AA$328</f>
        <v>0</v>
      </c>
      <c r="G229" s="468">
        <f>'10.통화'!$AA$329</f>
        <v>0</v>
      </c>
      <c r="H229" s="469">
        <f>'10.통화'!$AA$330</f>
        <v>117</v>
      </c>
      <c r="I229" s="469">
        <f>'10.통화'!$AA$331</f>
        <v>0</v>
      </c>
      <c r="J229" s="469">
        <f>'10.통화'!$AA$332</f>
        <v>0</v>
      </c>
      <c r="K229" s="469">
        <f>'10.통화'!$AA$333</f>
        <v>0</v>
      </c>
      <c r="L229" s="469">
        <f>'10.통화'!$AA$334</f>
        <v>0</v>
      </c>
      <c r="M229" s="469">
        <f>'10.통화'!$AA$335</f>
        <v>117</v>
      </c>
      <c r="N229" s="470"/>
      <c r="O229" s="471"/>
      <c r="P229" s="371"/>
      <c r="Q229" s="372"/>
      <c r="R229" s="372"/>
      <c r="S229" s="373"/>
      <c r="T229" s="372"/>
      <c r="U229" s="372"/>
      <c r="V229" s="372"/>
      <c r="W229" s="372"/>
      <c r="X229" s="372"/>
      <c r="Y229" s="372"/>
      <c r="Z229" s="372"/>
      <c r="AA229" s="372"/>
      <c r="AB229" s="372"/>
      <c r="AC229" s="372"/>
      <c r="AD229" s="372"/>
    </row>
    <row r="230">
      <c r="A230" s="379"/>
      <c r="B230" s="472">
        <v>11.0</v>
      </c>
      <c r="C230" s="447" t="s">
        <v>511</v>
      </c>
      <c r="D230" s="448">
        <f>'11.톡뮤직'!$H$303</f>
        <v>6</v>
      </c>
      <c r="E230" s="448" t="str">
        <f>'11.톡뮤직'!$H$304</f>
        <v>a16</v>
      </c>
      <c r="F230" s="449">
        <f>'11.톡뮤직'!$H$307</f>
        <v>0</v>
      </c>
      <c r="G230" s="449">
        <f>'11.톡뮤직'!$H$308</f>
        <v>0</v>
      </c>
      <c r="H230" s="450">
        <f>'11.톡뮤직'!$H$309</f>
        <v>45</v>
      </c>
      <c r="I230" s="450">
        <f>'11.톡뮤직'!$H$310</f>
        <v>0</v>
      </c>
      <c r="J230" s="450">
        <f>'11.톡뮤직'!$H$311</f>
        <v>0</v>
      </c>
      <c r="K230" s="450">
        <f>'11.톡뮤직'!$H$312</f>
        <v>0</v>
      </c>
      <c r="L230" s="450">
        <f>'11.톡뮤직'!$H$313</f>
        <v>1</v>
      </c>
      <c r="M230" s="450">
        <f>'11.톡뮤직'!$H$314</f>
        <v>44</v>
      </c>
      <c r="N230" s="473">
        <f t="array" ref="N230">INDIRECT("'" &amp; C230 &amp; "'!$AG$1")</f>
        <v>6</v>
      </c>
      <c r="O230" s="452"/>
      <c r="P230" s="371"/>
      <c r="Q230" s="372"/>
      <c r="R230" s="372"/>
      <c r="S230" s="373"/>
      <c r="T230" s="372"/>
      <c r="U230" s="372"/>
      <c r="V230" s="372"/>
      <c r="W230" s="372"/>
      <c r="X230" s="372"/>
      <c r="Y230" s="372"/>
      <c r="Z230" s="372"/>
      <c r="AA230" s="372"/>
      <c r="AB230" s="372"/>
      <c r="AC230" s="372"/>
      <c r="AD230" s="372"/>
    </row>
    <row r="231">
      <c r="A231" s="379"/>
      <c r="B231" s="454"/>
      <c r="C231" s="390" t="str">
        <f>IF(C230 = "{시트이름 입력}", "", C230)</f>
        <v>11.톡뮤직</v>
      </c>
      <c r="D231" s="4">
        <f>'11.톡뮤직'!$I$303</f>
        <v>6</v>
      </c>
      <c r="E231" s="4" t="str">
        <f>'11.톡뮤직'!$I$304</f>
        <v>i18</v>
      </c>
      <c r="F231" s="455">
        <f>'11.톡뮤직'!$I$307</f>
        <v>0</v>
      </c>
      <c r="G231" s="455">
        <f>'11.톡뮤직'!$I$308</f>
        <v>0</v>
      </c>
      <c r="H231" s="456">
        <f>'11.톡뮤직'!$I$309</f>
        <v>45</v>
      </c>
      <c r="I231" s="456">
        <f>'11.톡뮤직'!$I$310</f>
        <v>0</v>
      </c>
      <c r="J231" s="456">
        <f>'11.톡뮤직'!$I$311</f>
        <v>0</v>
      </c>
      <c r="K231" s="456">
        <f>'11.톡뮤직'!$I$312</f>
        <v>0</v>
      </c>
      <c r="L231" s="456">
        <f>'11.톡뮤직'!$I$313</f>
        <v>2</v>
      </c>
      <c r="M231" s="456">
        <f>'11.톡뮤직'!$I$314</f>
        <v>43</v>
      </c>
      <c r="N231" s="470"/>
      <c r="O231" s="457"/>
      <c r="P231" s="371"/>
      <c r="Q231" s="372"/>
      <c r="R231" s="372"/>
      <c r="S231" s="373"/>
      <c r="T231" s="372"/>
      <c r="U231" s="372"/>
      <c r="V231" s="372"/>
      <c r="W231" s="372"/>
      <c r="X231" s="372"/>
      <c r="Y231" s="372"/>
      <c r="Z231" s="372"/>
      <c r="AA231" s="372"/>
      <c r="AB231" s="372"/>
      <c r="AC231" s="372"/>
      <c r="AD231" s="372"/>
    </row>
    <row r="232" hidden="1">
      <c r="A232" s="379"/>
      <c r="B232" s="454"/>
      <c r="C232" s="390" t="str">
        <f>IF(C230 = "{시트이름 입력}", "", C230)</f>
        <v>11.톡뮤직</v>
      </c>
      <c r="D232" s="4" t="str">
        <f>'11.톡뮤직'!$J$303</f>
        <v/>
      </c>
      <c r="E232" s="4" t="str">
        <f>'11.톡뮤직'!$J$304</f>
        <v/>
      </c>
      <c r="F232" s="455" t="str">
        <f>'11.톡뮤직'!$J$307</f>
        <v/>
      </c>
      <c r="G232" s="455" t="str">
        <f>'11.톡뮤직'!$J$308</f>
        <v/>
      </c>
      <c r="H232" s="456" t="str">
        <f>'11.톡뮤직'!$J$309</f>
        <v/>
      </c>
      <c r="I232" s="456" t="str">
        <f>'11.톡뮤직'!$J$310</f>
        <v/>
      </c>
      <c r="J232" s="456" t="str">
        <f>'11.톡뮤직'!$J$311</f>
        <v/>
      </c>
      <c r="K232" s="456" t="str">
        <f>'11.톡뮤직'!$J$312</f>
        <v/>
      </c>
      <c r="L232" s="456" t="str">
        <f>'11.톡뮤직'!$J$313</f>
        <v/>
      </c>
      <c r="M232" s="456" t="str">
        <f>'11.톡뮤직'!$J$314</f>
        <v/>
      </c>
      <c r="N232" s="458"/>
      <c r="O232" s="459"/>
      <c r="P232" s="371"/>
      <c r="Q232" s="372"/>
      <c r="R232" s="372"/>
      <c r="S232" s="373"/>
      <c r="T232" s="372"/>
      <c r="U232" s="372"/>
      <c r="V232" s="372"/>
      <c r="W232" s="372"/>
      <c r="X232" s="372"/>
      <c r="Y232" s="372"/>
      <c r="Z232" s="372"/>
      <c r="AA232" s="372"/>
      <c r="AB232" s="372"/>
      <c r="AC232" s="372"/>
      <c r="AD232" s="372"/>
    </row>
    <row r="233" hidden="1">
      <c r="A233" s="379"/>
      <c r="B233" s="454"/>
      <c r="C233" s="390" t="str">
        <f>IF(C230 = "{시트이름 입력}", "", C230)</f>
        <v>11.톡뮤직</v>
      </c>
      <c r="D233" s="4" t="str">
        <f>'11.톡뮤직'!$K$303</f>
        <v/>
      </c>
      <c r="E233" s="4" t="str">
        <f>'11.톡뮤직'!$K$304</f>
        <v/>
      </c>
      <c r="F233" s="455" t="str">
        <f>'11.톡뮤직'!$K$307</f>
        <v/>
      </c>
      <c r="G233" s="455" t="str">
        <f>'11.톡뮤직'!$K$308</f>
        <v/>
      </c>
      <c r="H233" s="456" t="str">
        <f>'11.톡뮤직'!$K$309</f>
        <v/>
      </c>
      <c r="I233" s="456" t="str">
        <f>'11.톡뮤직'!$K$310</f>
        <v/>
      </c>
      <c r="J233" s="456" t="str">
        <f>'11.톡뮤직'!$K$311</f>
        <v/>
      </c>
      <c r="K233" s="456" t="str">
        <f>'11.톡뮤직'!$K$312</f>
        <v/>
      </c>
      <c r="L233" s="456" t="str">
        <f>'11.톡뮤직'!$K$313</f>
        <v/>
      </c>
      <c r="M233" s="456" t="str">
        <f>'11.톡뮤직'!$K$314</f>
        <v/>
      </c>
      <c r="N233" s="458"/>
      <c r="O233" s="459"/>
      <c r="P233" s="371"/>
      <c r="Q233" s="372"/>
      <c r="R233" s="372"/>
      <c r="S233" s="373"/>
      <c r="T233" s="372"/>
      <c r="U233" s="372"/>
      <c r="V233" s="372"/>
      <c r="W233" s="372"/>
      <c r="X233" s="372"/>
      <c r="Y233" s="372"/>
      <c r="Z233" s="372"/>
      <c r="AA233" s="372"/>
      <c r="AB233" s="372"/>
      <c r="AC233" s="372"/>
      <c r="AD233" s="372"/>
    </row>
    <row r="234" hidden="1">
      <c r="A234" s="379"/>
      <c r="B234" s="454"/>
      <c r="C234" s="390" t="str">
        <f>IF(C230 = "{시트이름 입력}", "", C230)</f>
        <v>11.톡뮤직</v>
      </c>
      <c r="D234" s="4" t="str">
        <f>'11.톡뮤직'!$L$303</f>
        <v/>
      </c>
      <c r="E234" s="4" t="str">
        <f>'11.톡뮤직'!$L$304</f>
        <v/>
      </c>
      <c r="F234" s="455">
        <f>'11.톡뮤직'!$L$307</f>
        <v>0</v>
      </c>
      <c r="G234" s="455">
        <f>'11.톡뮤직'!$L$308</f>
        <v>0</v>
      </c>
      <c r="H234" s="456">
        <f>'11.톡뮤직'!$L$309</f>
        <v>80</v>
      </c>
      <c r="I234" s="456">
        <f>'11.톡뮤직'!$L$310</f>
        <v>0</v>
      </c>
      <c r="J234" s="456">
        <f>'11.톡뮤직'!$L$311</f>
        <v>0</v>
      </c>
      <c r="K234" s="456">
        <f>'11.톡뮤직'!$L$312</f>
        <v>0</v>
      </c>
      <c r="L234" s="456">
        <f>'11.톡뮤직'!$L$313</f>
        <v>0</v>
      </c>
      <c r="M234" s="456">
        <f>'11.톡뮤직'!$L$314</f>
        <v>80</v>
      </c>
      <c r="N234" s="458"/>
      <c r="O234" s="459"/>
      <c r="P234" s="371"/>
      <c r="Q234" s="372"/>
      <c r="R234" s="372"/>
      <c r="S234" s="373"/>
      <c r="T234" s="372"/>
      <c r="U234" s="372"/>
      <c r="V234" s="372"/>
      <c r="W234" s="372"/>
      <c r="X234" s="372"/>
      <c r="Y234" s="372"/>
      <c r="Z234" s="372"/>
      <c r="AA234" s="372"/>
      <c r="AB234" s="372"/>
      <c r="AC234" s="372"/>
      <c r="AD234" s="372"/>
    </row>
    <row r="235" hidden="1">
      <c r="A235" s="379"/>
      <c r="B235" s="454"/>
      <c r="C235" s="390" t="str">
        <f>IF(C230 = "{시트이름 입력}", "", C230)</f>
        <v>11.톡뮤직</v>
      </c>
      <c r="D235" s="4" t="str">
        <f>'11.톡뮤직'!$M$303</f>
        <v/>
      </c>
      <c r="E235" s="4" t="str">
        <f>'11.톡뮤직'!$M$304</f>
        <v/>
      </c>
      <c r="F235" s="455">
        <f>'11.톡뮤직'!$M$307</f>
        <v>0</v>
      </c>
      <c r="G235" s="455">
        <f>'11.톡뮤직'!$M$308</f>
        <v>0</v>
      </c>
      <c r="H235" s="456">
        <f>'11.톡뮤직'!$M$309</f>
        <v>80</v>
      </c>
      <c r="I235" s="456">
        <f>'11.톡뮤직'!$M$310</f>
        <v>0</v>
      </c>
      <c r="J235" s="456">
        <f>'11.톡뮤직'!$M$311</f>
        <v>0</v>
      </c>
      <c r="K235" s="456">
        <f>'11.톡뮤직'!$M$312</f>
        <v>0</v>
      </c>
      <c r="L235" s="456">
        <f>'11.톡뮤직'!$M$313</f>
        <v>0</v>
      </c>
      <c r="M235" s="456">
        <f>'11.톡뮤직'!$M$314</f>
        <v>80</v>
      </c>
      <c r="N235" s="458"/>
      <c r="O235" s="459"/>
      <c r="P235" s="371"/>
      <c r="Q235" s="372"/>
      <c r="R235" s="372"/>
      <c r="S235" s="373"/>
      <c r="T235" s="372"/>
      <c r="U235" s="372"/>
      <c r="V235" s="372"/>
      <c r="W235" s="372"/>
      <c r="X235" s="372"/>
      <c r="Y235" s="372"/>
      <c r="Z235" s="372"/>
      <c r="AA235" s="372"/>
      <c r="AB235" s="372"/>
      <c r="AC235" s="372"/>
      <c r="AD235" s="372"/>
    </row>
    <row r="236" hidden="1">
      <c r="A236" s="379"/>
      <c r="B236" s="454"/>
      <c r="C236" s="390" t="str">
        <f>IF(C230 = "{시트이름 입력}", "", C230)</f>
        <v>11.톡뮤직</v>
      </c>
      <c r="D236" s="4" t="str">
        <f>'11.톡뮤직'!$N$303</f>
        <v/>
      </c>
      <c r="E236" s="4" t="str">
        <f>'11.톡뮤직'!$N$304</f>
        <v/>
      </c>
      <c r="F236" s="455">
        <f>'11.톡뮤직'!$N$307</f>
        <v>0</v>
      </c>
      <c r="G236" s="455">
        <f>'11.톡뮤직'!$N$308</f>
        <v>0</v>
      </c>
      <c r="H236" s="456">
        <f>'11.톡뮤직'!$N$309</f>
        <v>80</v>
      </c>
      <c r="I236" s="456">
        <f>'11.톡뮤직'!$N$310</f>
        <v>0</v>
      </c>
      <c r="J236" s="456">
        <f>'11.톡뮤직'!$N$311</f>
        <v>0</v>
      </c>
      <c r="K236" s="456">
        <f>'11.톡뮤직'!$N$312</f>
        <v>0</v>
      </c>
      <c r="L236" s="456">
        <f>'11.톡뮤직'!$N$313</f>
        <v>0</v>
      </c>
      <c r="M236" s="456">
        <f>'11.톡뮤직'!$N$314</f>
        <v>80</v>
      </c>
      <c r="N236" s="458"/>
      <c r="O236" s="459"/>
      <c r="P236" s="371"/>
      <c r="Q236" s="372"/>
      <c r="R236" s="372"/>
      <c r="S236" s="373"/>
      <c r="T236" s="372"/>
      <c r="U236" s="372"/>
      <c r="V236" s="372"/>
      <c r="W236" s="372"/>
      <c r="X236" s="372"/>
      <c r="Y236" s="372"/>
      <c r="Z236" s="372"/>
      <c r="AA236" s="372"/>
      <c r="AB236" s="372"/>
      <c r="AC236" s="372"/>
      <c r="AD236" s="372"/>
    </row>
    <row r="237" hidden="1">
      <c r="A237" s="379"/>
      <c r="B237" s="454"/>
      <c r="C237" s="390" t="str">
        <f>IF(C230 = "{시트이름 입력}", "", C230)</f>
        <v>11.톡뮤직</v>
      </c>
      <c r="D237" s="4" t="str">
        <f>'11.톡뮤직'!$O$303</f>
        <v/>
      </c>
      <c r="E237" s="4" t="str">
        <f>'11.톡뮤직'!$O$304</f>
        <v/>
      </c>
      <c r="F237" s="455">
        <f>'11.톡뮤직'!$O$307</f>
        <v>0</v>
      </c>
      <c r="G237" s="455">
        <f>'11.톡뮤직'!$O$308</f>
        <v>0</v>
      </c>
      <c r="H237" s="456">
        <f>'11.톡뮤직'!$O$309</f>
        <v>80</v>
      </c>
      <c r="I237" s="456">
        <f>'11.톡뮤직'!$O$310</f>
        <v>0</v>
      </c>
      <c r="J237" s="456">
        <f>'11.톡뮤직'!$O$311</f>
        <v>0</v>
      </c>
      <c r="K237" s="456">
        <f>'11.톡뮤직'!$O$312</f>
        <v>0</v>
      </c>
      <c r="L237" s="456">
        <f>'11.톡뮤직'!$O$313</f>
        <v>0</v>
      </c>
      <c r="M237" s="456">
        <f>'11.톡뮤직'!$O$314</f>
        <v>80</v>
      </c>
      <c r="N237" s="458"/>
      <c r="O237" s="459"/>
      <c r="P237" s="371"/>
      <c r="Q237" s="372"/>
      <c r="R237" s="372"/>
      <c r="S237" s="373"/>
      <c r="T237" s="372"/>
      <c r="U237" s="372"/>
      <c r="V237" s="372"/>
      <c r="W237" s="372"/>
      <c r="X237" s="372"/>
      <c r="Y237" s="372"/>
      <c r="Z237" s="372"/>
      <c r="AA237" s="372"/>
      <c r="AB237" s="372"/>
      <c r="AC237" s="372"/>
      <c r="AD237" s="372"/>
    </row>
    <row r="238" hidden="1">
      <c r="A238" s="379"/>
      <c r="B238" s="454"/>
      <c r="C238" s="390" t="str">
        <f>IF(C230 = "{시트이름 입력}", "", C230)</f>
        <v>11.톡뮤직</v>
      </c>
      <c r="D238" s="4" t="str">
        <f>'11.톡뮤직'!$P$303</f>
        <v/>
      </c>
      <c r="E238" s="4" t="str">
        <f>'11.톡뮤직'!$P$304</f>
        <v/>
      </c>
      <c r="F238" s="455">
        <f>'11.톡뮤직'!$P$307</f>
        <v>0</v>
      </c>
      <c r="G238" s="455">
        <f>'11.톡뮤직'!$P$308</f>
        <v>0</v>
      </c>
      <c r="H238" s="456">
        <f>'11.톡뮤직'!$P$309</f>
        <v>80</v>
      </c>
      <c r="I238" s="456">
        <f>'11.톡뮤직'!$P$310</f>
        <v>0</v>
      </c>
      <c r="J238" s="456">
        <f>'11.톡뮤직'!$P$311</f>
        <v>0</v>
      </c>
      <c r="K238" s="456">
        <f>'11.톡뮤직'!$P$312</f>
        <v>0</v>
      </c>
      <c r="L238" s="456">
        <f>'11.톡뮤직'!$P$313</f>
        <v>0</v>
      </c>
      <c r="M238" s="456">
        <f>'11.톡뮤직'!$P$314</f>
        <v>80</v>
      </c>
      <c r="N238" s="458"/>
      <c r="O238" s="459"/>
      <c r="P238" s="371"/>
      <c r="Q238" s="372"/>
      <c r="R238" s="372"/>
      <c r="S238" s="373"/>
      <c r="T238" s="372"/>
      <c r="U238" s="372"/>
      <c r="V238" s="372"/>
      <c r="W238" s="372"/>
      <c r="X238" s="372"/>
      <c r="Y238" s="372"/>
      <c r="Z238" s="372"/>
      <c r="AA238" s="372"/>
      <c r="AB238" s="372"/>
      <c r="AC238" s="372"/>
      <c r="AD238" s="372"/>
    </row>
    <row r="239" hidden="1">
      <c r="A239" s="379"/>
      <c r="B239" s="454"/>
      <c r="C239" s="390" t="str">
        <f>IF(C230 = "{시트이름 입력}", "", C230)</f>
        <v>11.톡뮤직</v>
      </c>
      <c r="D239" s="4" t="str">
        <f>'11.톡뮤직'!$Q$303</f>
        <v/>
      </c>
      <c r="E239" s="4" t="str">
        <f>'11.톡뮤직'!$Q$304</f>
        <v/>
      </c>
      <c r="F239" s="455">
        <f>'11.톡뮤직'!$Q$307</f>
        <v>0</v>
      </c>
      <c r="G239" s="455">
        <f>'11.톡뮤직'!$Q$308</f>
        <v>0</v>
      </c>
      <c r="H239" s="456">
        <f>'11.톡뮤직'!$Q$309</f>
        <v>80</v>
      </c>
      <c r="I239" s="456">
        <f>'11.톡뮤직'!$Q$310</f>
        <v>0</v>
      </c>
      <c r="J239" s="456">
        <f>'11.톡뮤직'!$Q$311</f>
        <v>0</v>
      </c>
      <c r="K239" s="456">
        <f>'11.톡뮤직'!$Q$312</f>
        <v>0</v>
      </c>
      <c r="L239" s="456">
        <f>'11.톡뮤직'!$Q$313</f>
        <v>0</v>
      </c>
      <c r="M239" s="456">
        <f>'11.톡뮤직'!$Q$314</f>
        <v>80</v>
      </c>
      <c r="N239" s="458"/>
      <c r="O239" s="459"/>
      <c r="P239" s="371"/>
      <c r="Q239" s="372"/>
      <c r="R239" s="372"/>
      <c r="S239" s="373"/>
      <c r="T239" s="372"/>
      <c r="U239" s="372"/>
      <c r="V239" s="372"/>
      <c r="W239" s="372"/>
      <c r="X239" s="372"/>
      <c r="Y239" s="372"/>
      <c r="Z239" s="372"/>
      <c r="AA239" s="372"/>
      <c r="AB239" s="372"/>
      <c r="AC239" s="372"/>
      <c r="AD239" s="372"/>
    </row>
    <row r="240" hidden="1">
      <c r="A240" s="379"/>
      <c r="B240" s="454"/>
      <c r="C240" s="390" t="str">
        <f>IF(C230 = "{시트이름 입력}", "", C230)</f>
        <v>11.톡뮤직</v>
      </c>
      <c r="D240" s="4" t="str">
        <f>'11.톡뮤직'!$R$303</f>
        <v/>
      </c>
      <c r="E240" s="4" t="str">
        <f>'11.톡뮤직'!$R$304</f>
        <v/>
      </c>
      <c r="F240" s="455">
        <f>'11.톡뮤직'!$R$307</f>
        <v>0</v>
      </c>
      <c r="G240" s="455">
        <f>'11.톡뮤직'!$R$308</f>
        <v>0</v>
      </c>
      <c r="H240" s="456">
        <f>'11.톡뮤직'!$R$309</f>
        <v>80</v>
      </c>
      <c r="I240" s="456">
        <f>'11.톡뮤직'!$R$310</f>
        <v>0</v>
      </c>
      <c r="J240" s="456">
        <f>'11.톡뮤직'!$R$311</f>
        <v>0</v>
      </c>
      <c r="K240" s="456">
        <f>'11.톡뮤직'!$R$312</f>
        <v>0</v>
      </c>
      <c r="L240" s="456">
        <f>'11.톡뮤직'!$R$313</f>
        <v>0</v>
      </c>
      <c r="M240" s="456">
        <f>'11.톡뮤직'!$R$314</f>
        <v>80</v>
      </c>
      <c r="N240" s="458"/>
      <c r="O240" s="459"/>
      <c r="P240" s="371"/>
      <c r="Q240" s="372"/>
      <c r="R240" s="372"/>
      <c r="S240" s="373"/>
      <c r="T240" s="372"/>
      <c r="U240" s="372"/>
      <c r="V240" s="372"/>
      <c r="W240" s="372"/>
      <c r="X240" s="372"/>
      <c r="Y240" s="372"/>
      <c r="Z240" s="372"/>
      <c r="AA240" s="372"/>
      <c r="AB240" s="372"/>
      <c r="AC240" s="372"/>
      <c r="AD240" s="372"/>
    </row>
    <row r="241" hidden="1">
      <c r="A241" s="379"/>
      <c r="B241" s="454"/>
      <c r="C241" s="390" t="str">
        <f>IF(C230 = "{시트이름 입력}", "", C230)</f>
        <v>11.톡뮤직</v>
      </c>
      <c r="D241" s="4" t="str">
        <f>'11.톡뮤직'!$S$303</f>
        <v/>
      </c>
      <c r="E241" s="4" t="str">
        <f>'11.톡뮤직'!$S$304</f>
        <v/>
      </c>
      <c r="F241" s="455">
        <f>'11.톡뮤직'!$S$307</f>
        <v>0</v>
      </c>
      <c r="G241" s="455">
        <f>'11.톡뮤직'!$S$308</f>
        <v>0</v>
      </c>
      <c r="H241" s="456">
        <f>'11.톡뮤직'!$S$309</f>
        <v>80</v>
      </c>
      <c r="I241" s="456">
        <f>'11.톡뮤직'!$S$310</f>
        <v>0</v>
      </c>
      <c r="J241" s="456">
        <f>'11.톡뮤직'!$S$311</f>
        <v>0</v>
      </c>
      <c r="K241" s="456">
        <f>'11.톡뮤직'!$S$312</f>
        <v>0</v>
      </c>
      <c r="L241" s="456">
        <f>'11.톡뮤직'!$S$313</f>
        <v>0</v>
      </c>
      <c r="M241" s="456">
        <f>'11.톡뮤직'!$S$314</f>
        <v>80</v>
      </c>
      <c r="N241" s="458"/>
      <c r="O241" s="459"/>
      <c r="P241" s="371"/>
      <c r="Q241" s="372"/>
      <c r="R241" s="372"/>
      <c r="S241" s="373"/>
      <c r="T241" s="372"/>
      <c r="U241" s="372"/>
      <c r="V241" s="372"/>
      <c r="W241" s="372"/>
      <c r="X241" s="372"/>
      <c r="Y241" s="372"/>
      <c r="Z241" s="372"/>
      <c r="AA241" s="372"/>
      <c r="AB241" s="372"/>
      <c r="AC241" s="372"/>
      <c r="AD241" s="372"/>
    </row>
    <row r="242" hidden="1">
      <c r="A242" s="379"/>
      <c r="B242" s="454"/>
      <c r="C242" s="390" t="str">
        <f>IF(C230 = "{시트이름 입력}", "", C230)</f>
        <v>11.톡뮤직</v>
      </c>
      <c r="D242" s="4" t="str">
        <f>'11.톡뮤직'!$T$303</f>
        <v/>
      </c>
      <c r="E242" s="4" t="str">
        <f>'11.톡뮤직'!$T$304</f>
        <v/>
      </c>
      <c r="F242" s="455">
        <f>'11.톡뮤직'!$T$307</f>
        <v>0</v>
      </c>
      <c r="G242" s="455">
        <f>'11.톡뮤직'!$T$308</f>
        <v>0</v>
      </c>
      <c r="H242" s="456">
        <f>'11.톡뮤직'!$T$309</f>
        <v>80</v>
      </c>
      <c r="I242" s="456">
        <f>'11.톡뮤직'!$T$310</f>
        <v>0</v>
      </c>
      <c r="J242" s="456">
        <f>'11.톡뮤직'!$T$311</f>
        <v>0</v>
      </c>
      <c r="K242" s="456">
        <f>'11.톡뮤직'!$T$312</f>
        <v>0</v>
      </c>
      <c r="L242" s="456">
        <f>'11.톡뮤직'!$T$313</f>
        <v>0</v>
      </c>
      <c r="M242" s="456">
        <f>'11.톡뮤직'!$T$314</f>
        <v>80</v>
      </c>
      <c r="N242" s="458"/>
      <c r="O242" s="459"/>
      <c r="P242" s="371"/>
      <c r="Q242" s="372"/>
      <c r="R242" s="372"/>
      <c r="S242" s="373"/>
      <c r="T242" s="372"/>
      <c r="U242" s="372"/>
      <c r="V242" s="372"/>
      <c r="W242" s="372"/>
      <c r="X242" s="372"/>
      <c r="Y242" s="372"/>
      <c r="Z242" s="372"/>
      <c r="AA242" s="372"/>
      <c r="AB242" s="372"/>
      <c r="AC242" s="372"/>
      <c r="AD242" s="372"/>
    </row>
    <row r="243" hidden="1">
      <c r="A243" s="379"/>
      <c r="B243" s="454"/>
      <c r="C243" s="390" t="str">
        <f>IF(C230 = "{시트이름 입력}", "", C230)</f>
        <v>11.톡뮤직</v>
      </c>
      <c r="D243" s="4" t="str">
        <f>'11.톡뮤직'!$U$303</f>
        <v/>
      </c>
      <c r="E243" s="4" t="str">
        <f>'11.톡뮤직'!$U$304</f>
        <v/>
      </c>
      <c r="F243" s="455">
        <f>'11.톡뮤직'!$U$307</f>
        <v>0</v>
      </c>
      <c r="G243" s="455">
        <f>'11.톡뮤직'!$U$308</f>
        <v>0</v>
      </c>
      <c r="H243" s="456">
        <f>'11.톡뮤직'!$U$309</f>
        <v>80</v>
      </c>
      <c r="I243" s="456">
        <f>'11.톡뮤직'!$U$310</f>
        <v>0</v>
      </c>
      <c r="J243" s="456">
        <f>'11.톡뮤직'!$U$311</f>
        <v>0</v>
      </c>
      <c r="K243" s="456">
        <f>'11.톡뮤직'!$U$312</f>
        <v>0</v>
      </c>
      <c r="L243" s="456">
        <f>'11.톡뮤직'!$U$313</f>
        <v>0</v>
      </c>
      <c r="M243" s="456">
        <f>'11.톡뮤직'!$U$314</f>
        <v>80</v>
      </c>
      <c r="N243" s="458"/>
      <c r="O243" s="459"/>
      <c r="P243" s="371"/>
      <c r="Q243" s="372"/>
      <c r="R243" s="372"/>
      <c r="S243" s="373"/>
      <c r="T243" s="372"/>
      <c r="U243" s="372"/>
      <c r="V243" s="372"/>
      <c r="W243" s="372"/>
      <c r="X243" s="372"/>
      <c r="Y243" s="372"/>
      <c r="Z243" s="372"/>
      <c r="AA243" s="372"/>
      <c r="AB243" s="372"/>
      <c r="AC243" s="372"/>
      <c r="AD243" s="372"/>
    </row>
    <row r="244" hidden="1">
      <c r="A244" s="379"/>
      <c r="B244" s="454"/>
      <c r="C244" s="390" t="str">
        <f>IF(C230 = "{시트이름 입력}", "", C230)</f>
        <v>11.톡뮤직</v>
      </c>
      <c r="D244" s="4" t="str">
        <f>'11.톡뮤직'!$V$303</f>
        <v/>
      </c>
      <c r="E244" s="4" t="str">
        <f>'11.톡뮤직'!$V$304</f>
        <v/>
      </c>
      <c r="F244" s="460">
        <f>'11.톡뮤직'!$V$307</f>
        <v>0</v>
      </c>
      <c r="G244" s="461">
        <f>'11.톡뮤직'!$V$308</f>
        <v>0</v>
      </c>
      <c r="H244" s="462">
        <f>'11.톡뮤직'!$V$309</f>
        <v>80</v>
      </c>
      <c r="I244" s="462">
        <f>'11.톡뮤직'!$V$310</f>
        <v>0</v>
      </c>
      <c r="J244" s="462">
        <f>'11.톡뮤직'!$V$311</f>
        <v>0</v>
      </c>
      <c r="K244" s="462">
        <f>'11.톡뮤직'!$V$312</f>
        <v>0</v>
      </c>
      <c r="L244" s="462">
        <f>'11.톡뮤직'!$V$313</f>
        <v>0</v>
      </c>
      <c r="M244" s="462">
        <f>'11.톡뮤직'!$V$314</f>
        <v>80</v>
      </c>
      <c r="N244" s="463"/>
      <c r="O244" s="459"/>
      <c r="P244" s="371"/>
      <c r="Q244" s="372"/>
      <c r="R244" s="372"/>
      <c r="S244" s="373"/>
      <c r="T244" s="372"/>
      <c r="U244" s="372"/>
      <c r="V244" s="372"/>
      <c r="W244" s="372"/>
      <c r="X244" s="372"/>
      <c r="Y244" s="372"/>
      <c r="Z244" s="372"/>
      <c r="AA244" s="372"/>
      <c r="AB244" s="372"/>
      <c r="AC244" s="372"/>
      <c r="AD244" s="372"/>
    </row>
    <row r="245" hidden="1">
      <c r="A245" s="379"/>
      <c r="B245" s="454"/>
      <c r="C245" s="390" t="str">
        <f>IF(C230 = "{시트이름 입력}", "", C230)</f>
        <v>11.톡뮤직</v>
      </c>
      <c r="D245" s="4" t="str">
        <f>'11.톡뮤직'!$W$303</f>
        <v/>
      </c>
      <c r="E245" s="4" t="str">
        <f>'11.톡뮤직'!$W$304</f>
        <v/>
      </c>
      <c r="F245" s="460">
        <f>'11.톡뮤직'!$W$307</f>
        <v>0</v>
      </c>
      <c r="G245" s="461">
        <f>'11.톡뮤직'!$W$308</f>
        <v>0</v>
      </c>
      <c r="H245" s="462">
        <f>'11.톡뮤직'!$W$309</f>
        <v>80</v>
      </c>
      <c r="I245" s="462">
        <f>'11.톡뮤직'!$W$310</f>
        <v>0</v>
      </c>
      <c r="J245" s="462">
        <f>'11.톡뮤직'!$W$311</f>
        <v>0</v>
      </c>
      <c r="K245" s="462">
        <f>'11.톡뮤직'!$W$312</f>
        <v>0</v>
      </c>
      <c r="L245" s="462">
        <f>'11.톡뮤직'!$W$313</f>
        <v>0</v>
      </c>
      <c r="M245" s="462">
        <f>'11.톡뮤직'!$W$314</f>
        <v>80</v>
      </c>
      <c r="N245" s="474"/>
      <c r="O245" s="464"/>
      <c r="P245" s="371"/>
      <c r="Q245" s="372"/>
      <c r="R245" s="372"/>
      <c r="S245" s="373"/>
      <c r="T245" s="372"/>
      <c r="U245" s="372"/>
      <c r="V245" s="372"/>
      <c r="W245" s="372"/>
      <c r="X245" s="372"/>
      <c r="Y245" s="372"/>
      <c r="Z245" s="372"/>
      <c r="AA245" s="372"/>
      <c r="AB245" s="372"/>
      <c r="AC245" s="372"/>
      <c r="AD245" s="372"/>
    </row>
    <row r="246" hidden="1">
      <c r="A246" s="379"/>
      <c r="B246" s="454"/>
      <c r="C246" s="390" t="str">
        <f>IF(C230 = "{시트이름 입력}", "", C230)</f>
        <v>11.톡뮤직</v>
      </c>
      <c r="D246" s="4" t="str">
        <f>'11.톡뮤직'!$X$303</f>
        <v/>
      </c>
      <c r="E246" s="4" t="str">
        <f>'11.톡뮤직'!$X$304</f>
        <v/>
      </c>
      <c r="F246" s="460">
        <f>'11.톡뮤직'!$X$307</f>
        <v>0</v>
      </c>
      <c r="G246" s="461">
        <f>'11.톡뮤직'!$X$308</f>
        <v>0</v>
      </c>
      <c r="H246" s="462">
        <f>'11.톡뮤직'!$X$309</f>
        <v>80</v>
      </c>
      <c r="I246" s="462">
        <f>'11.톡뮤직'!$X$310</f>
        <v>0</v>
      </c>
      <c r="J246" s="462">
        <f>'11.톡뮤직'!$X$311</f>
        <v>0</v>
      </c>
      <c r="K246" s="462">
        <f>'11.톡뮤직'!$X$312</f>
        <v>0</v>
      </c>
      <c r="L246" s="462">
        <f>'11.톡뮤직'!$X$313</f>
        <v>0</v>
      </c>
      <c r="M246" s="462">
        <f>'11.톡뮤직'!$X$314</f>
        <v>80</v>
      </c>
      <c r="N246" s="474"/>
      <c r="O246" s="464"/>
      <c r="P246" s="371"/>
      <c r="Q246" s="372"/>
      <c r="R246" s="372"/>
      <c r="S246" s="373"/>
      <c r="T246" s="372"/>
      <c r="U246" s="372"/>
      <c r="V246" s="372"/>
      <c r="W246" s="372"/>
      <c r="X246" s="372"/>
      <c r="Y246" s="372"/>
      <c r="Z246" s="372"/>
      <c r="AA246" s="372"/>
      <c r="AB246" s="372"/>
      <c r="AC246" s="372"/>
      <c r="AD246" s="372"/>
    </row>
    <row r="247" hidden="1">
      <c r="A247" s="379"/>
      <c r="B247" s="454"/>
      <c r="C247" s="390" t="str">
        <f>IF(C230 = "{시트이름 입력}", "", C230)</f>
        <v>11.톡뮤직</v>
      </c>
      <c r="D247" s="4" t="str">
        <f>'11.톡뮤직'!$Y$303</f>
        <v/>
      </c>
      <c r="E247" s="4" t="str">
        <f>'11.톡뮤직'!$Y$304</f>
        <v/>
      </c>
      <c r="F247" s="455">
        <f>'11.톡뮤직'!$Y$307</f>
        <v>0</v>
      </c>
      <c r="G247" s="455">
        <f>'11.톡뮤직'!$Y$308</f>
        <v>0</v>
      </c>
      <c r="H247" s="456">
        <f>'11.톡뮤직'!$Y$309</f>
        <v>80</v>
      </c>
      <c r="I247" s="456">
        <f>'11.톡뮤직'!$Y$310</f>
        <v>0</v>
      </c>
      <c r="J247" s="456">
        <f>'11.톡뮤직'!$Y$311</f>
        <v>0</v>
      </c>
      <c r="K247" s="456">
        <f>'11.톡뮤직'!$Y$312</f>
        <v>0</v>
      </c>
      <c r="L247" s="456">
        <f>'11.톡뮤직'!$Y$313</f>
        <v>0</v>
      </c>
      <c r="M247" s="456">
        <f>'11.톡뮤직'!$Y$314</f>
        <v>80</v>
      </c>
      <c r="N247" s="475"/>
      <c r="O247" s="464"/>
      <c r="P247" s="371"/>
      <c r="Q247" s="372"/>
      <c r="R247" s="372"/>
      <c r="S247" s="373"/>
      <c r="T247" s="372"/>
      <c r="U247" s="372"/>
      <c r="V247" s="372"/>
      <c r="W247" s="372"/>
      <c r="X247" s="372"/>
      <c r="Y247" s="372"/>
      <c r="Z247" s="372"/>
      <c r="AA247" s="372"/>
      <c r="AB247" s="372"/>
      <c r="AC247" s="372"/>
      <c r="AD247" s="372"/>
    </row>
    <row r="248" hidden="1">
      <c r="A248" s="379"/>
      <c r="B248" s="454"/>
      <c r="C248" s="390" t="str">
        <f>IF(C230 = "{시트이름 입력}", "", C230)</f>
        <v>11.톡뮤직</v>
      </c>
      <c r="D248" s="4" t="str">
        <f>'11.톡뮤직'!$Z$303</f>
        <v/>
      </c>
      <c r="E248" s="4" t="str">
        <f>'11.톡뮤직'!$Z$304</f>
        <v/>
      </c>
      <c r="F248" s="455">
        <f>'11.톡뮤직'!$Z$307</f>
        <v>0</v>
      </c>
      <c r="G248" s="455">
        <f>'11.톡뮤직'!$Z$308</f>
        <v>0</v>
      </c>
      <c r="H248" s="456">
        <f>'11.톡뮤직'!$Z$309</f>
        <v>80</v>
      </c>
      <c r="I248" s="456">
        <f>'11.톡뮤직'!$Z$310</f>
        <v>0</v>
      </c>
      <c r="J248" s="456">
        <f>'11.톡뮤직'!$Z$311</f>
        <v>0</v>
      </c>
      <c r="K248" s="456">
        <f>'11.톡뮤직'!$Z$312</f>
        <v>0</v>
      </c>
      <c r="L248" s="456">
        <f>'11.톡뮤직'!$Z$313</f>
        <v>0</v>
      </c>
      <c r="M248" s="456">
        <f>'11.톡뮤직'!$Z$314</f>
        <v>80</v>
      </c>
      <c r="N248" s="475"/>
      <c r="O248" s="464"/>
      <c r="P248" s="371"/>
      <c r="Q248" s="372"/>
      <c r="R248" s="372"/>
      <c r="S248" s="373"/>
      <c r="T248" s="372"/>
      <c r="U248" s="372"/>
      <c r="V248" s="372"/>
      <c r="W248" s="372"/>
      <c r="X248" s="372"/>
      <c r="Y248" s="372"/>
      <c r="Z248" s="372"/>
      <c r="AA248" s="372"/>
      <c r="AB248" s="372"/>
      <c r="AC248" s="372"/>
      <c r="AD248" s="372"/>
    </row>
    <row r="249" hidden="1">
      <c r="A249" s="379"/>
      <c r="B249" s="465"/>
      <c r="C249" s="466" t="str">
        <f>IF(C230 = "{시트이름 입력}", "", C230)</f>
        <v>11.톡뮤직</v>
      </c>
      <c r="D249" s="467" t="str">
        <f>'11.톡뮤직'!$AA$303</f>
        <v/>
      </c>
      <c r="E249" s="467" t="str">
        <f>'11.톡뮤직'!$AA$304</f>
        <v/>
      </c>
      <c r="F249" s="468">
        <f>'11.톡뮤직'!$AA$307</f>
        <v>0</v>
      </c>
      <c r="G249" s="468">
        <f>'11.톡뮤직'!$AA$308</f>
        <v>0</v>
      </c>
      <c r="H249" s="469">
        <f>'11.톡뮤직'!$AA$309</f>
        <v>80</v>
      </c>
      <c r="I249" s="469">
        <f>'11.톡뮤직'!$AA$310</f>
        <v>0</v>
      </c>
      <c r="J249" s="469">
        <f>'11.톡뮤직'!$AA$311</f>
        <v>0</v>
      </c>
      <c r="K249" s="469">
        <f>'11.톡뮤직'!$AA$312</f>
        <v>0</v>
      </c>
      <c r="L249" s="469">
        <f>'11.톡뮤직'!$AA$313</f>
        <v>0</v>
      </c>
      <c r="M249" s="469">
        <f>'11.톡뮤직'!$AA$314</f>
        <v>80</v>
      </c>
      <c r="N249" s="470"/>
      <c r="O249" s="471"/>
      <c r="P249" s="371"/>
      <c r="Q249" s="372"/>
      <c r="R249" s="372"/>
      <c r="S249" s="373"/>
      <c r="T249" s="372"/>
      <c r="U249" s="372"/>
      <c r="V249" s="372"/>
      <c r="W249" s="372"/>
      <c r="X249" s="372"/>
      <c r="Y249" s="372"/>
      <c r="Z249" s="372"/>
      <c r="AA249" s="372"/>
      <c r="AB249" s="372"/>
      <c r="AC249" s="372"/>
      <c r="AD249" s="372"/>
    </row>
    <row r="250">
      <c r="A250" s="379"/>
      <c r="B250" s="472">
        <v>12.0</v>
      </c>
      <c r="C250" s="447" t="s">
        <v>512</v>
      </c>
      <c r="D250" s="448">
        <f>'12.이모티콘플러스(+키보드)'!$H$737</f>
        <v>6</v>
      </c>
      <c r="E250" s="448" t="str">
        <f>'12.이모티콘플러스(+키보드)'!$H$738</f>
        <v>a16</v>
      </c>
      <c r="F250" s="449">
        <f>'12.이모티콘플러스(+키보드)'!$H$741</f>
        <v>0</v>
      </c>
      <c r="G250" s="449">
        <f>'12.이모티콘플러스(+키보드)'!$H$742</f>
        <v>0</v>
      </c>
      <c r="H250" s="450">
        <f>'12.이모티콘플러스(+키보드)'!$H$743</f>
        <v>256</v>
      </c>
      <c r="I250" s="450">
        <f>'12.이모티콘플러스(+키보드)'!$H$744</f>
        <v>0</v>
      </c>
      <c r="J250" s="450">
        <f>'12.이모티콘플러스(+키보드)'!$H$745</f>
        <v>0</v>
      </c>
      <c r="K250" s="450">
        <f>'12.이모티콘플러스(+키보드)'!$H$746</f>
        <v>0</v>
      </c>
      <c r="L250" s="450">
        <f>'12.이모티콘플러스(+키보드)'!$H$747</f>
        <v>0</v>
      </c>
      <c r="M250" s="450">
        <f>'12.이모티콘플러스(+키보드)'!$H$748</f>
        <v>256</v>
      </c>
      <c r="N250" s="473">
        <f t="array" ref="N250">INDIRECT("'" &amp; C250 &amp; "'!$AG$1")</f>
        <v>3</v>
      </c>
      <c r="O250" s="452"/>
      <c r="P250" s="371"/>
      <c r="Q250" s="372"/>
      <c r="R250" s="372"/>
      <c r="S250" s="373"/>
      <c r="T250" s="372"/>
      <c r="U250" s="372"/>
      <c r="V250" s="372"/>
      <c r="W250" s="372"/>
      <c r="X250" s="372"/>
      <c r="Y250" s="372"/>
      <c r="Z250" s="372"/>
      <c r="AA250" s="372"/>
      <c r="AB250" s="372"/>
      <c r="AC250" s="372"/>
      <c r="AD250" s="372"/>
    </row>
    <row r="251">
      <c r="A251" s="379"/>
      <c r="B251" s="454"/>
      <c r="C251" s="390" t="str">
        <f>IF(C250 = "{시트이름 입력}", "", C250)</f>
        <v>12.이모티콘플러스(+키보드)</v>
      </c>
      <c r="D251" s="4">
        <f>'12.이모티콘플러스(+키보드)'!$I$737</f>
        <v>6</v>
      </c>
      <c r="E251" s="4" t="str">
        <f>'12.이모티콘플러스(+키보드)'!$I$738</f>
        <v>i18</v>
      </c>
      <c r="F251" s="455">
        <f>'12.이모티콘플러스(+키보드)'!$I$741</f>
        <v>0</v>
      </c>
      <c r="G251" s="455">
        <f>'12.이모티콘플러스(+키보드)'!$I$742</f>
        <v>0</v>
      </c>
      <c r="H251" s="456">
        <f>'12.이모티콘플러스(+키보드)'!$I$743</f>
        <v>256</v>
      </c>
      <c r="I251" s="456">
        <f>'12.이모티콘플러스(+키보드)'!$I$744</f>
        <v>0</v>
      </c>
      <c r="J251" s="456">
        <f>'12.이모티콘플러스(+키보드)'!$I$745</f>
        <v>0</v>
      </c>
      <c r="K251" s="456">
        <f>'12.이모티콘플러스(+키보드)'!$I$746</f>
        <v>0</v>
      </c>
      <c r="L251" s="456">
        <f>'12.이모티콘플러스(+키보드)'!$I$747</f>
        <v>0</v>
      </c>
      <c r="M251" s="456">
        <f>'12.이모티콘플러스(+키보드)'!$I$748</f>
        <v>256</v>
      </c>
      <c r="N251" s="470"/>
      <c r="O251" s="457"/>
      <c r="P251" s="371"/>
      <c r="Q251" s="372"/>
      <c r="R251" s="372"/>
      <c r="S251" s="373"/>
      <c r="T251" s="372"/>
      <c r="U251" s="372"/>
      <c r="V251" s="372"/>
      <c r="W251" s="372"/>
      <c r="X251" s="372"/>
      <c r="Y251" s="372"/>
      <c r="Z251" s="372"/>
      <c r="AA251" s="372"/>
      <c r="AB251" s="372"/>
      <c r="AC251" s="372"/>
      <c r="AD251" s="372"/>
    </row>
    <row r="252" hidden="1">
      <c r="A252" s="379"/>
      <c r="B252" s="454"/>
      <c r="C252" s="390" t="str">
        <f>IF(C250 = "{시트이름 입력}", "", C250)</f>
        <v>12.이모티콘플러스(+키보드)</v>
      </c>
      <c r="D252" s="4" t="str">
        <f>'12.이모티콘플러스(+키보드)'!$J$737</f>
        <v/>
      </c>
      <c r="E252" s="4" t="str">
        <f>'12.이모티콘플러스(+키보드)'!$J$738</f>
        <v/>
      </c>
      <c r="F252" s="455" t="str">
        <f>'12.이모티콘플러스(+키보드)'!$J$741</f>
        <v/>
      </c>
      <c r="G252" s="455" t="str">
        <f>'12.이모티콘플러스(+키보드)'!$J$742</f>
        <v/>
      </c>
      <c r="H252" s="456" t="str">
        <f>'12.이모티콘플러스(+키보드)'!$J$743</f>
        <v/>
      </c>
      <c r="I252" s="456" t="str">
        <f>'12.이모티콘플러스(+키보드)'!$J$744</f>
        <v/>
      </c>
      <c r="J252" s="456" t="str">
        <f>'12.이모티콘플러스(+키보드)'!$J$745</f>
        <v/>
      </c>
      <c r="K252" s="456" t="str">
        <f>'12.이모티콘플러스(+키보드)'!$J$746</f>
        <v/>
      </c>
      <c r="L252" s="456" t="str">
        <f>'12.이모티콘플러스(+키보드)'!$J$747</f>
        <v/>
      </c>
      <c r="M252" s="456" t="str">
        <f>'12.이모티콘플러스(+키보드)'!$J$748</f>
        <v/>
      </c>
      <c r="N252" s="458"/>
      <c r="O252" s="459"/>
      <c r="P252" s="371"/>
      <c r="Q252" s="372"/>
      <c r="R252" s="372"/>
      <c r="S252" s="373"/>
      <c r="T252" s="372"/>
      <c r="U252" s="372"/>
      <c r="V252" s="372"/>
      <c r="W252" s="372"/>
      <c r="X252" s="372"/>
      <c r="Y252" s="372"/>
      <c r="Z252" s="372"/>
      <c r="AA252" s="372"/>
      <c r="AB252" s="372"/>
      <c r="AC252" s="372"/>
      <c r="AD252" s="372"/>
    </row>
    <row r="253" hidden="1">
      <c r="A253" s="379"/>
      <c r="B253" s="454"/>
      <c r="C253" s="390" t="str">
        <f>IF(C250 = "{시트이름 입력}", "", C250)</f>
        <v>12.이모티콘플러스(+키보드)</v>
      </c>
      <c r="D253" s="4" t="str">
        <f>'12.이모티콘플러스(+키보드)'!$K$737</f>
        <v/>
      </c>
      <c r="E253" s="4" t="str">
        <f>'12.이모티콘플러스(+키보드)'!$K$738</f>
        <v/>
      </c>
      <c r="F253" s="455" t="str">
        <f>'12.이모티콘플러스(+키보드)'!$K$741</f>
        <v/>
      </c>
      <c r="G253" s="455" t="str">
        <f>'12.이모티콘플러스(+키보드)'!$K$742</f>
        <v/>
      </c>
      <c r="H253" s="456" t="str">
        <f>'12.이모티콘플러스(+키보드)'!$K$743</f>
        <v/>
      </c>
      <c r="I253" s="456" t="str">
        <f>'12.이모티콘플러스(+키보드)'!$K$744</f>
        <v/>
      </c>
      <c r="J253" s="456" t="str">
        <f>'12.이모티콘플러스(+키보드)'!$K$745</f>
        <v/>
      </c>
      <c r="K253" s="456" t="str">
        <f>'12.이모티콘플러스(+키보드)'!$K$746</f>
        <v/>
      </c>
      <c r="L253" s="456" t="str">
        <f>'12.이모티콘플러스(+키보드)'!$K$747</f>
        <v/>
      </c>
      <c r="M253" s="456" t="str">
        <f>'12.이모티콘플러스(+키보드)'!$K$748</f>
        <v/>
      </c>
      <c r="N253" s="458"/>
      <c r="O253" s="459"/>
      <c r="P253" s="371"/>
      <c r="Q253" s="372"/>
      <c r="R253" s="372"/>
      <c r="S253" s="373"/>
      <c r="T253" s="372"/>
      <c r="U253" s="372"/>
      <c r="V253" s="372"/>
      <c r="W253" s="372"/>
      <c r="X253" s="372"/>
      <c r="Y253" s="372"/>
      <c r="Z253" s="372"/>
      <c r="AA253" s="372"/>
      <c r="AB253" s="372"/>
      <c r="AC253" s="372"/>
      <c r="AD253" s="372"/>
    </row>
    <row r="254" hidden="1">
      <c r="A254" s="379"/>
      <c r="B254" s="454"/>
      <c r="C254" s="390" t="str">
        <f>IF(C250 = "{시트이름 입력}", "", C250)</f>
        <v>12.이모티콘플러스(+키보드)</v>
      </c>
      <c r="D254" s="4" t="str">
        <f>'12.이모티콘플러스(+키보드)'!$L$737</f>
        <v/>
      </c>
      <c r="E254" s="4" t="str">
        <f>'12.이모티콘플러스(+키보드)'!$L$738</f>
        <v/>
      </c>
      <c r="F254" s="455">
        <f>'12.이모티콘플러스(+키보드)'!$L$741</f>
        <v>0</v>
      </c>
      <c r="G254" s="455">
        <f>'12.이모티콘플러스(+키보드)'!$L$742</f>
        <v>0</v>
      </c>
      <c r="H254" s="456">
        <f>'12.이모티콘플러스(+키보드)'!$L$743</f>
        <v>490</v>
      </c>
      <c r="I254" s="456">
        <f>'12.이모티콘플러스(+키보드)'!$L$744</f>
        <v>0</v>
      </c>
      <c r="J254" s="456">
        <f>'12.이모티콘플러스(+키보드)'!$L$745</f>
        <v>0</v>
      </c>
      <c r="K254" s="456">
        <f>'12.이모티콘플러스(+키보드)'!$L$746</f>
        <v>0</v>
      </c>
      <c r="L254" s="456">
        <f>'12.이모티콘플러스(+키보드)'!$L$747</f>
        <v>0</v>
      </c>
      <c r="M254" s="456">
        <f>'12.이모티콘플러스(+키보드)'!$L$748</f>
        <v>490</v>
      </c>
      <c r="N254" s="458"/>
      <c r="O254" s="459"/>
      <c r="P254" s="371"/>
      <c r="Q254" s="372"/>
      <c r="R254" s="372"/>
      <c r="S254" s="373"/>
      <c r="T254" s="372"/>
      <c r="U254" s="372"/>
      <c r="V254" s="372"/>
      <c r="W254" s="372"/>
      <c r="X254" s="372"/>
      <c r="Y254" s="372"/>
      <c r="Z254" s="372"/>
      <c r="AA254" s="372"/>
      <c r="AB254" s="372"/>
      <c r="AC254" s="372"/>
      <c r="AD254" s="372"/>
    </row>
    <row r="255" hidden="1">
      <c r="A255" s="379"/>
      <c r="B255" s="454"/>
      <c r="C255" s="390" t="str">
        <f>IF(C250 = "{시트이름 입력}", "", C250)</f>
        <v>12.이모티콘플러스(+키보드)</v>
      </c>
      <c r="D255" s="4" t="str">
        <f>'12.이모티콘플러스(+키보드)'!$M$737</f>
        <v/>
      </c>
      <c r="E255" s="4" t="str">
        <f>'12.이모티콘플러스(+키보드)'!$M$738</f>
        <v/>
      </c>
      <c r="F255" s="455">
        <f>'12.이모티콘플러스(+키보드)'!$M$741</f>
        <v>0</v>
      </c>
      <c r="G255" s="455">
        <f>'12.이모티콘플러스(+키보드)'!$M$742</f>
        <v>0</v>
      </c>
      <c r="H255" s="456">
        <f>'12.이모티콘플러스(+키보드)'!$M$743</f>
        <v>490</v>
      </c>
      <c r="I255" s="456">
        <f>'12.이모티콘플러스(+키보드)'!$M$744</f>
        <v>0</v>
      </c>
      <c r="J255" s="456">
        <f>'12.이모티콘플러스(+키보드)'!$M$745</f>
        <v>0</v>
      </c>
      <c r="K255" s="456">
        <f>'12.이모티콘플러스(+키보드)'!$M$746</f>
        <v>0</v>
      </c>
      <c r="L255" s="456">
        <f>'12.이모티콘플러스(+키보드)'!$M$747</f>
        <v>0</v>
      </c>
      <c r="M255" s="456">
        <f>'12.이모티콘플러스(+키보드)'!$M$748</f>
        <v>490</v>
      </c>
      <c r="N255" s="458"/>
      <c r="O255" s="459"/>
      <c r="P255" s="371"/>
      <c r="Q255" s="372"/>
      <c r="R255" s="372"/>
      <c r="S255" s="373"/>
      <c r="T255" s="372"/>
      <c r="U255" s="372"/>
      <c r="V255" s="372"/>
      <c r="W255" s="372"/>
      <c r="X255" s="372"/>
      <c r="Y255" s="372"/>
      <c r="Z255" s="372"/>
      <c r="AA255" s="372"/>
      <c r="AB255" s="372"/>
      <c r="AC255" s="372"/>
      <c r="AD255" s="372"/>
    </row>
    <row r="256" hidden="1">
      <c r="A256" s="379"/>
      <c r="B256" s="454"/>
      <c r="C256" s="390" t="str">
        <f>IF(C250 = "{시트이름 입력}", "", C250)</f>
        <v>12.이모티콘플러스(+키보드)</v>
      </c>
      <c r="D256" s="4" t="str">
        <f>'12.이모티콘플러스(+키보드)'!$N$737</f>
        <v/>
      </c>
      <c r="E256" s="4" t="str">
        <f>'12.이모티콘플러스(+키보드)'!$N$738</f>
        <v/>
      </c>
      <c r="F256" s="455">
        <f>'12.이모티콘플러스(+키보드)'!$N$741</f>
        <v>0</v>
      </c>
      <c r="G256" s="455">
        <f>'12.이모티콘플러스(+키보드)'!$N$742</f>
        <v>0</v>
      </c>
      <c r="H256" s="456">
        <f>'12.이모티콘플러스(+키보드)'!$N$743</f>
        <v>490</v>
      </c>
      <c r="I256" s="456">
        <f>'12.이모티콘플러스(+키보드)'!$N$744</f>
        <v>0</v>
      </c>
      <c r="J256" s="456">
        <f>'12.이모티콘플러스(+키보드)'!$N$745</f>
        <v>0</v>
      </c>
      <c r="K256" s="456">
        <f>'12.이모티콘플러스(+키보드)'!$N$746</f>
        <v>0</v>
      </c>
      <c r="L256" s="456">
        <f>'12.이모티콘플러스(+키보드)'!$N$747</f>
        <v>0</v>
      </c>
      <c r="M256" s="456">
        <f>'12.이모티콘플러스(+키보드)'!$N$748</f>
        <v>490</v>
      </c>
      <c r="N256" s="458"/>
      <c r="O256" s="459"/>
      <c r="P256" s="371"/>
      <c r="Q256" s="372"/>
      <c r="R256" s="372"/>
      <c r="S256" s="373"/>
      <c r="T256" s="372"/>
      <c r="U256" s="372"/>
      <c r="V256" s="372"/>
      <c r="W256" s="372"/>
      <c r="X256" s="372"/>
      <c r="Y256" s="372"/>
      <c r="Z256" s="372"/>
      <c r="AA256" s="372"/>
      <c r="AB256" s="372"/>
      <c r="AC256" s="372"/>
      <c r="AD256" s="372"/>
    </row>
    <row r="257" hidden="1">
      <c r="A257" s="379"/>
      <c r="B257" s="454"/>
      <c r="C257" s="390" t="str">
        <f>IF(C250 = "{시트이름 입력}", "", C250)</f>
        <v>12.이모티콘플러스(+키보드)</v>
      </c>
      <c r="D257" s="4" t="str">
        <f>'12.이모티콘플러스(+키보드)'!$O$737</f>
        <v/>
      </c>
      <c r="E257" s="4" t="str">
        <f>'12.이모티콘플러스(+키보드)'!$O$738</f>
        <v/>
      </c>
      <c r="F257" s="455">
        <f>'12.이모티콘플러스(+키보드)'!$O$741</f>
        <v>0</v>
      </c>
      <c r="G257" s="455">
        <f>'12.이모티콘플러스(+키보드)'!$O$742</f>
        <v>0</v>
      </c>
      <c r="H257" s="456">
        <f>'12.이모티콘플러스(+키보드)'!$O$743</f>
        <v>490</v>
      </c>
      <c r="I257" s="456">
        <f>'12.이모티콘플러스(+키보드)'!$O$744</f>
        <v>0</v>
      </c>
      <c r="J257" s="456">
        <f>'12.이모티콘플러스(+키보드)'!$O$745</f>
        <v>0</v>
      </c>
      <c r="K257" s="456">
        <f>'12.이모티콘플러스(+키보드)'!$O$746</f>
        <v>0</v>
      </c>
      <c r="L257" s="456">
        <f>'12.이모티콘플러스(+키보드)'!$O$747</f>
        <v>0</v>
      </c>
      <c r="M257" s="456">
        <f>'12.이모티콘플러스(+키보드)'!$O$748</f>
        <v>490</v>
      </c>
      <c r="N257" s="458"/>
      <c r="O257" s="459"/>
      <c r="P257" s="371"/>
      <c r="Q257" s="372"/>
      <c r="R257" s="372"/>
      <c r="S257" s="373"/>
      <c r="T257" s="372"/>
      <c r="U257" s="372"/>
      <c r="V257" s="372"/>
      <c r="W257" s="372"/>
      <c r="X257" s="372"/>
      <c r="Y257" s="372"/>
      <c r="Z257" s="372"/>
      <c r="AA257" s="372"/>
      <c r="AB257" s="372"/>
      <c r="AC257" s="372"/>
      <c r="AD257" s="372"/>
    </row>
    <row r="258" hidden="1">
      <c r="A258" s="379"/>
      <c r="B258" s="454"/>
      <c r="C258" s="390" t="str">
        <f>IF(C250 = "{시트이름 입력}", "", C250)</f>
        <v>12.이모티콘플러스(+키보드)</v>
      </c>
      <c r="D258" s="4" t="str">
        <f>'12.이모티콘플러스(+키보드)'!$P$737</f>
        <v/>
      </c>
      <c r="E258" s="4" t="str">
        <f>'12.이모티콘플러스(+키보드)'!$P$738</f>
        <v/>
      </c>
      <c r="F258" s="455">
        <f>'12.이모티콘플러스(+키보드)'!$P$741</f>
        <v>0</v>
      </c>
      <c r="G258" s="455">
        <f>'12.이모티콘플러스(+키보드)'!$P$742</f>
        <v>0</v>
      </c>
      <c r="H258" s="456">
        <f>'12.이모티콘플러스(+키보드)'!$P$743</f>
        <v>490</v>
      </c>
      <c r="I258" s="456">
        <f>'12.이모티콘플러스(+키보드)'!$P$744</f>
        <v>0</v>
      </c>
      <c r="J258" s="456">
        <f>'12.이모티콘플러스(+키보드)'!$P$745</f>
        <v>0</v>
      </c>
      <c r="K258" s="456">
        <f>'12.이모티콘플러스(+키보드)'!$P$746</f>
        <v>0</v>
      </c>
      <c r="L258" s="456">
        <f>'12.이모티콘플러스(+키보드)'!$P$747</f>
        <v>0</v>
      </c>
      <c r="M258" s="456">
        <f>'12.이모티콘플러스(+키보드)'!$P$748</f>
        <v>490</v>
      </c>
      <c r="N258" s="458"/>
      <c r="O258" s="459"/>
      <c r="P258" s="371"/>
      <c r="Q258" s="372"/>
      <c r="R258" s="372"/>
      <c r="S258" s="373"/>
      <c r="T258" s="372"/>
      <c r="U258" s="372"/>
      <c r="V258" s="372"/>
      <c r="W258" s="372"/>
      <c r="X258" s="372"/>
      <c r="Y258" s="372"/>
      <c r="Z258" s="372"/>
      <c r="AA258" s="372"/>
      <c r="AB258" s="372"/>
      <c r="AC258" s="372"/>
      <c r="AD258" s="372"/>
    </row>
    <row r="259" hidden="1">
      <c r="A259" s="379"/>
      <c r="B259" s="454"/>
      <c r="C259" s="390" t="str">
        <f>IF(C250 = "{시트이름 입력}", "", C250)</f>
        <v>12.이모티콘플러스(+키보드)</v>
      </c>
      <c r="D259" s="4" t="str">
        <f>'12.이모티콘플러스(+키보드)'!$Q$737</f>
        <v/>
      </c>
      <c r="E259" s="4" t="str">
        <f>'12.이모티콘플러스(+키보드)'!$Q$738</f>
        <v/>
      </c>
      <c r="F259" s="455">
        <f>'12.이모티콘플러스(+키보드)'!$Q$741</f>
        <v>0</v>
      </c>
      <c r="G259" s="455">
        <f>'12.이모티콘플러스(+키보드)'!$Q$742</f>
        <v>0</v>
      </c>
      <c r="H259" s="456">
        <f>'12.이모티콘플러스(+키보드)'!$Q$743</f>
        <v>490</v>
      </c>
      <c r="I259" s="456">
        <f>'12.이모티콘플러스(+키보드)'!$Q$744</f>
        <v>0</v>
      </c>
      <c r="J259" s="456">
        <f>'12.이모티콘플러스(+키보드)'!$Q$745</f>
        <v>0</v>
      </c>
      <c r="K259" s="456">
        <f>'12.이모티콘플러스(+키보드)'!$Q$746</f>
        <v>0</v>
      </c>
      <c r="L259" s="456">
        <f>'12.이모티콘플러스(+키보드)'!$Q$747</f>
        <v>0</v>
      </c>
      <c r="M259" s="456">
        <f>'12.이모티콘플러스(+키보드)'!$Q$748</f>
        <v>490</v>
      </c>
      <c r="N259" s="458"/>
      <c r="O259" s="459"/>
      <c r="P259" s="371"/>
      <c r="Q259" s="372"/>
      <c r="R259" s="372"/>
      <c r="S259" s="373"/>
      <c r="T259" s="372"/>
      <c r="U259" s="372"/>
      <c r="V259" s="372"/>
      <c r="W259" s="372"/>
      <c r="X259" s="372"/>
      <c r="Y259" s="372"/>
      <c r="Z259" s="372"/>
      <c r="AA259" s="372"/>
      <c r="AB259" s="372"/>
      <c r="AC259" s="372"/>
      <c r="AD259" s="372"/>
    </row>
    <row r="260" hidden="1">
      <c r="A260" s="379"/>
      <c r="B260" s="454"/>
      <c r="C260" s="390" t="str">
        <f>IF(C250 = "{시트이름 입력}", "", C250)</f>
        <v>12.이모티콘플러스(+키보드)</v>
      </c>
      <c r="D260" s="4" t="str">
        <f>'12.이모티콘플러스(+키보드)'!$R$737</f>
        <v/>
      </c>
      <c r="E260" s="4" t="str">
        <f>'12.이모티콘플러스(+키보드)'!$R$738</f>
        <v/>
      </c>
      <c r="F260" s="455">
        <f>'12.이모티콘플러스(+키보드)'!$R$741</f>
        <v>0</v>
      </c>
      <c r="G260" s="455">
        <f>'12.이모티콘플러스(+키보드)'!$R$742</f>
        <v>0</v>
      </c>
      <c r="H260" s="456">
        <f>'12.이모티콘플러스(+키보드)'!$R$743</f>
        <v>490</v>
      </c>
      <c r="I260" s="456">
        <f>'12.이모티콘플러스(+키보드)'!$R$744</f>
        <v>0</v>
      </c>
      <c r="J260" s="456">
        <f>'12.이모티콘플러스(+키보드)'!$R$745</f>
        <v>0</v>
      </c>
      <c r="K260" s="456">
        <f>'12.이모티콘플러스(+키보드)'!$R$746</f>
        <v>0</v>
      </c>
      <c r="L260" s="456">
        <f>'12.이모티콘플러스(+키보드)'!$R$747</f>
        <v>0</v>
      </c>
      <c r="M260" s="456">
        <f>'12.이모티콘플러스(+키보드)'!$R$748</f>
        <v>490</v>
      </c>
      <c r="N260" s="458"/>
      <c r="O260" s="459"/>
      <c r="P260" s="371"/>
      <c r="Q260" s="372"/>
      <c r="R260" s="372"/>
      <c r="S260" s="373"/>
      <c r="T260" s="372"/>
      <c r="U260" s="372"/>
      <c r="V260" s="372"/>
      <c r="W260" s="372"/>
      <c r="X260" s="372"/>
      <c r="Y260" s="372"/>
      <c r="Z260" s="372"/>
      <c r="AA260" s="372"/>
      <c r="AB260" s="372"/>
      <c r="AC260" s="372"/>
      <c r="AD260" s="372"/>
    </row>
    <row r="261" hidden="1">
      <c r="A261" s="379"/>
      <c r="B261" s="454"/>
      <c r="C261" s="390" t="str">
        <f>IF(C250 = "{시트이름 입력}", "", C250)</f>
        <v>12.이모티콘플러스(+키보드)</v>
      </c>
      <c r="D261" s="4" t="str">
        <f>'12.이모티콘플러스(+키보드)'!$S$737</f>
        <v/>
      </c>
      <c r="E261" s="4" t="str">
        <f>'12.이모티콘플러스(+키보드)'!$S$738</f>
        <v/>
      </c>
      <c r="F261" s="455">
        <f>'12.이모티콘플러스(+키보드)'!$S$741</f>
        <v>0</v>
      </c>
      <c r="G261" s="455">
        <f>'12.이모티콘플러스(+키보드)'!$S$742</f>
        <v>0</v>
      </c>
      <c r="H261" s="456">
        <f>'12.이모티콘플러스(+키보드)'!$S$743</f>
        <v>490</v>
      </c>
      <c r="I261" s="456">
        <f>'12.이모티콘플러스(+키보드)'!$S$744</f>
        <v>0</v>
      </c>
      <c r="J261" s="456">
        <f>'12.이모티콘플러스(+키보드)'!$S$745</f>
        <v>0</v>
      </c>
      <c r="K261" s="456">
        <f>'12.이모티콘플러스(+키보드)'!$S$746</f>
        <v>0</v>
      </c>
      <c r="L261" s="456">
        <f>'12.이모티콘플러스(+키보드)'!$S$747</f>
        <v>0</v>
      </c>
      <c r="M261" s="456">
        <f>'12.이모티콘플러스(+키보드)'!$S$748</f>
        <v>490</v>
      </c>
      <c r="N261" s="458"/>
      <c r="O261" s="459"/>
      <c r="P261" s="371"/>
      <c r="Q261" s="372"/>
      <c r="R261" s="372"/>
      <c r="S261" s="373"/>
      <c r="T261" s="372"/>
      <c r="U261" s="372"/>
      <c r="V261" s="372"/>
      <c r="W261" s="372"/>
      <c r="X261" s="372"/>
      <c r="Y261" s="372"/>
      <c r="Z261" s="372"/>
      <c r="AA261" s="372"/>
      <c r="AB261" s="372"/>
      <c r="AC261" s="372"/>
      <c r="AD261" s="372"/>
    </row>
    <row r="262" hidden="1">
      <c r="A262" s="379"/>
      <c r="B262" s="454"/>
      <c r="C262" s="390" t="str">
        <f>IF(C250 = "{시트이름 입력}", "", C250)</f>
        <v>12.이모티콘플러스(+키보드)</v>
      </c>
      <c r="D262" s="4" t="str">
        <f>'12.이모티콘플러스(+키보드)'!$T$737</f>
        <v/>
      </c>
      <c r="E262" s="4" t="str">
        <f>'12.이모티콘플러스(+키보드)'!$T$738</f>
        <v/>
      </c>
      <c r="F262" s="455">
        <f>'12.이모티콘플러스(+키보드)'!$T$741</f>
        <v>0</v>
      </c>
      <c r="G262" s="455">
        <f>'12.이모티콘플러스(+키보드)'!$T$742</f>
        <v>0</v>
      </c>
      <c r="H262" s="456">
        <f>'12.이모티콘플러스(+키보드)'!$T$743</f>
        <v>490</v>
      </c>
      <c r="I262" s="456">
        <f>'12.이모티콘플러스(+키보드)'!$T$744</f>
        <v>0</v>
      </c>
      <c r="J262" s="456">
        <f>'12.이모티콘플러스(+키보드)'!$T$745</f>
        <v>0</v>
      </c>
      <c r="K262" s="456">
        <f>'12.이모티콘플러스(+키보드)'!$T$746</f>
        <v>0</v>
      </c>
      <c r="L262" s="456">
        <f>'12.이모티콘플러스(+키보드)'!$T$747</f>
        <v>0</v>
      </c>
      <c r="M262" s="456">
        <f>'12.이모티콘플러스(+키보드)'!$T$748</f>
        <v>490</v>
      </c>
      <c r="N262" s="458"/>
      <c r="O262" s="459"/>
      <c r="P262" s="371"/>
      <c r="Q262" s="372"/>
      <c r="R262" s="372"/>
      <c r="S262" s="373"/>
      <c r="T262" s="372"/>
      <c r="U262" s="372"/>
      <c r="V262" s="372"/>
      <c r="W262" s="372"/>
      <c r="X262" s="372"/>
      <c r="Y262" s="372"/>
      <c r="Z262" s="372"/>
      <c r="AA262" s="372"/>
      <c r="AB262" s="372"/>
      <c r="AC262" s="372"/>
      <c r="AD262" s="372"/>
    </row>
    <row r="263" hidden="1">
      <c r="A263" s="379"/>
      <c r="B263" s="454"/>
      <c r="C263" s="390" t="str">
        <f>IF(C250 = "{시트이름 입력}", "", C250)</f>
        <v>12.이모티콘플러스(+키보드)</v>
      </c>
      <c r="D263" s="4" t="str">
        <f>'12.이모티콘플러스(+키보드)'!$U$737</f>
        <v/>
      </c>
      <c r="E263" s="4" t="str">
        <f>'12.이모티콘플러스(+키보드)'!$U$738</f>
        <v/>
      </c>
      <c r="F263" s="455">
        <f>'12.이모티콘플러스(+키보드)'!$U$741</f>
        <v>0</v>
      </c>
      <c r="G263" s="455">
        <f>'12.이모티콘플러스(+키보드)'!$U$742</f>
        <v>0</v>
      </c>
      <c r="H263" s="456">
        <f>'12.이모티콘플러스(+키보드)'!$U$743</f>
        <v>490</v>
      </c>
      <c r="I263" s="456">
        <f>'12.이모티콘플러스(+키보드)'!$U$744</f>
        <v>0</v>
      </c>
      <c r="J263" s="456">
        <f>'12.이모티콘플러스(+키보드)'!$U$745</f>
        <v>0</v>
      </c>
      <c r="K263" s="456">
        <f>'12.이모티콘플러스(+키보드)'!$U$746</f>
        <v>0</v>
      </c>
      <c r="L263" s="456">
        <f>'12.이모티콘플러스(+키보드)'!$U$747</f>
        <v>0</v>
      </c>
      <c r="M263" s="456">
        <f>'12.이모티콘플러스(+키보드)'!$U$748</f>
        <v>490</v>
      </c>
      <c r="N263" s="458"/>
      <c r="O263" s="459"/>
      <c r="P263" s="371"/>
      <c r="Q263" s="372"/>
      <c r="R263" s="372"/>
      <c r="S263" s="373"/>
      <c r="T263" s="372"/>
      <c r="U263" s="372"/>
      <c r="V263" s="372"/>
      <c r="W263" s="372"/>
      <c r="X263" s="372"/>
      <c r="Y263" s="372"/>
      <c r="Z263" s="372"/>
      <c r="AA263" s="372"/>
      <c r="AB263" s="372"/>
      <c r="AC263" s="372"/>
      <c r="AD263" s="372"/>
    </row>
    <row r="264" hidden="1">
      <c r="A264" s="379"/>
      <c r="B264" s="454"/>
      <c r="C264" s="390" t="str">
        <f>IF(C250 = "{시트이름 입력}", "", C250)</f>
        <v>12.이모티콘플러스(+키보드)</v>
      </c>
      <c r="D264" s="4" t="str">
        <f>'12.이모티콘플러스(+키보드)'!$V$737</f>
        <v/>
      </c>
      <c r="E264" s="4" t="str">
        <f>'12.이모티콘플러스(+키보드)'!$V$738</f>
        <v/>
      </c>
      <c r="F264" s="460">
        <f>'12.이모티콘플러스(+키보드)'!$V$741</f>
        <v>0</v>
      </c>
      <c r="G264" s="461">
        <f>'12.이모티콘플러스(+키보드)'!$V$742</f>
        <v>0</v>
      </c>
      <c r="H264" s="462">
        <f>'12.이모티콘플러스(+키보드)'!$V$743</f>
        <v>490</v>
      </c>
      <c r="I264" s="462">
        <f>'12.이모티콘플러스(+키보드)'!$V$744</f>
        <v>0</v>
      </c>
      <c r="J264" s="462">
        <f>'12.이모티콘플러스(+키보드)'!$V$745</f>
        <v>0</v>
      </c>
      <c r="K264" s="462">
        <f>'12.이모티콘플러스(+키보드)'!$V$746</f>
        <v>0</v>
      </c>
      <c r="L264" s="462">
        <f>'12.이모티콘플러스(+키보드)'!$V$747</f>
        <v>0</v>
      </c>
      <c r="M264" s="462">
        <f>'12.이모티콘플러스(+키보드)'!$V$748</f>
        <v>490</v>
      </c>
      <c r="N264" s="463"/>
      <c r="O264" s="459"/>
      <c r="P264" s="371"/>
      <c r="Q264" s="372"/>
      <c r="R264" s="372"/>
      <c r="S264" s="373"/>
      <c r="T264" s="372"/>
      <c r="U264" s="372"/>
      <c r="V264" s="372"/>
      <c r="W264" s="372"/>
      <c r="X264" s="372"/>
      <c r="Y264" s="372"/>
      <c r="Z264" s="372"/>
      <c r="AA264" s="372"/>
      <c r="AB264" s="372"/>
      <c r="AC264" s="372"/>
      <c r="AD264" s="372"/>
    </row>
    <row r="265" hidden="1">
      <c r="A265" s="379"/>
      <c r="B265" s="454"/>
      <c r="C265" s="390" t="str">
        <f>IF(C250 = "{시트이름 입력}", "", C250)</f>
        <v>12.이모티콘플러스(+키보드)</v>
      </c>
      <c r="D265" s="4" t="str">
        <f>'12.이모티콘플러스(+키보드)'!$W$737</f>
        <v/>
      </c>
      <c r="E265" s="4" t="str">
        <f>'12.이모티콘플러스(+키보드)'!$W$738</f>
        <v/>
      </c>
      <c r="F265" s="460">
        <f>'12.이모티콘플러스(+키보드)'!$W$741</f>
        <v>0</v>
      </c>
      <c r="G265" s="461">
        <f>'12.이모티콘플러스(+키보드)'!$W$742</f>
        <v>0</v>
      </c>
      <c r="H265" s="462">
        <f>'12.이모티콘플러스(+키보드)'!$W$743</f>
        <v>490</v>
      </c>
      <c r="I265" s="462">
        <f>'12.이모티콘플러스(+키보드)'!$W$744</f>
        <v>0</v>
      </c>
      <c r="J265" s="462">
        <f>'12.이모티콘플러스(+키보드)'!$W$745</f>
        <v>0</v>
      </c>
      <c r="K265" s="462">
        <f>'12.이모티콘플러스(+키보드)'!$W$746</f>
        <v>0</v>
      </c>
      <c r="L265" s="462">
        <f>'12.이모티콘플러스(+키보드)'!$W$747</f>
        <v>0</v>
      </c>
      <c r="M265" s="462">
        <f>'12.이모티콘플러스(+키보드)'!$W$748</f>
        <v>490</v>
      </c>
      <c r="N265" s="474"/>
      <c r="O265" s="464"/>
      <c r="P265" s="371"/>
      <c r="Q265" s="372"/>
      <c r="R265" s="372"/>
      <c r="S265" s="373"/>
      <c r="T265" s="372"/>
      <c r="U265" s="372"/>
      <c r="V265" s="372"/>
      <c r="W265" s="372"/>
      <c r="X265" s="372"/>
      <c r="Y265" s="372"/>
      <c r="Z265" s="372"/>
      <c r="AA265" s="372"/>
      <c r="AB265" s="372"/>
      <c r="AC265" s="372"/>
      <c r="AD265" s="372"/>
    </row>
    <row r="266" hidden="1">
      <c r="A266" s="379"/>
      <c r="B266" s="454"/>
      <c r="C266" s="390" t="str">
        <f>IF(C250 = "{시트이름 입력}", "", C250)</f>
        <v>12.이모티콘플러스(+키보드)</v>
      </c>
      <c r="D266" s="4" t="str">
        <f>'12.이모티콘플러스(+키보드)'!$X$737</f>
        <v/>
      </c>
      <c r="E266" s="4" t="str">
        <f>'12.이모티콘플러스(+키보드)'!$X$738</f>
        <v/>
      </c>
      <c r="F266" s="460">
        <f>'12.이모티콘플러스(+키보드)'!$X$741</f>
        <v>0</v>
      </c>
      <c r="G266" s="461">
        <f>'12.이모티콘플러스(+키보드)'!$X$742</f>
        <v>0</v>
      </c>
      <c r="H266" s="462">
        <f>'12.이모티콘플러스(+키보드)'!$X$743</f>
        <v>490</v>
      </c>
      <c r="I266" s="462">
        <f>'12.이모티콘플러스(+키보드)'!$X$744</f>
        <v>0</v>
      </c>
      <c r="J266" s="462">
        <f>'12.이모티콘플러스(+키보드)'!$X$745</f>
        <v>0</v>
      </c>
      <c r="K266" s="462">
        <f>'12.이모티콘플러스(+키보드)'!$X$746</f>
        <v>0</v>
      </c>
      <c r="L266" s="462">
        <f>'12.이모티콘플러스(+키보드)'!$X$747</f>
        <v>0</v>
      </c>
      <c r="M266" s="462">
        <f>'12.이모티콘플러스(+키보드)'!$X$748</f>
        <v>490</v>
      </c>
      <c r="N266" s="474"/>
      <c r="O266" s="464"/>
      <c r="P266" s="371"/>
      <c r="Q266" s="372"/>
      <c r="R266" s="372"/>
      <c r="S266" s="373"/>
      <c r="T266" s="372"/>
      <c r="U266" s="372"/>
      <c r="V266" s="372"/>
      <c r="W266" s="372"/>
      <c r="X266" s="372"/>
      <c r="Y266" s="372"/>
      <c r="Z266" s="372"/>
      <c r="AA266" s="372"/>
      <c r="AB266" s="372"/>
      <c r="AC266" s="372"/>
      <c r="AD266" s="372"/>
    </row>
    <row r="267" hidden="1">
      <c r="A267" s="379"/>
      <c r="B267" s="454"/>
      <c r="C267" s="390" t="str">
        <f>IF(C250 = "{시트이름 입력}", "", C250)</f>
        <v>12.이모티콘플러스(+키보드)</v>
      </c>
      <c r="D267" s="4" t="str">
        <f>'12.이모티콘플러스(+키보드)'!$Y$737</f>
        <v/>
      </c>
      <c r="E267" s="4" t="str">
        <f>'12.이모티콘플러스(+키보드)'!$Y$738</f>
        <v/>
      </c>
      <c r="F267" s="455">
        <f>'12.이모티콘플러스(+키보드)'!$Y$741</f>
        <v>0</v>
      </c>
      <c r="G267" s="455">
        <f>'12.이모티콘플러스(+키보드)'!$Y$742</f>
        <v>0</v>
      </c>
      <c r="H267" s="456">
        <f>'12.이모티콘플러스(+키보드)'!$Y$743</f>
        <v>490</v>
      </c>
      <c r="I267" s="456">
        <f>'12.이모티콘플러스(+키보드)'!$Y$744</f>
        <v>0</v>
      </c>
      <c r="J267" s="456">
        <f>'12.이모티콘플러스(+키보드)'!$Y$745</f>
        <v>0</v>
      </c>
      <c r="K267" s="456">
        <f>'12.이모티콘플러스(+키보드)'!$Y$746</f>
        <v>0</v>
      </c>
      <c r="L267" s="456">
        <f>'12.이모티콘플러스(+키보드)'!$Y$747</f>
        <v>0</v>
      </c>
      <c r="M267" s="456">
        <f>'12.이모티콘플러스(+키보드)'!$Y$748</f>
        <v>490</v>
      </c>
      <c r="N267" s="475"/>
      <c r="O267" s="464"/>
      <c r="P267" s="371"/>
      <c r="Q267" s="372"/>
      <c r="R267" s="372"/>
      <c r="S267" s="373"/>
      <c r="T267" s="372"/>
      <c r="U267" s="372"/>
      <c r="V267" s="372"/>
      <c r="W267" s="372"/>
      <c r="X267" s="372"/>
      <c r="Y267" s="372"/>
      <c r="Z267" s="372"/>
      <c r="AA267" s="372"/>
      <c r="AB267" s="372"/>
      <c r="AC267" s="372"/>
      <c r="AD267" s="372"/>
    </row>
    <row r="268" hidden="1">
      <c r="A268" s="379"/>
      <c r="B268" s="454"/>
      <c r="C268" s="390" t="str">
        <f>IF(C250 = "{시트이름 입력}", "", C250)</f>
        <v>12.이모티콘플러스(+키보드)</v>
      </c>
      <c r="D268" s="4" t="str">
        <f>'12.이모티콘플러스(+키보드)'!$Z$737</f>
        <v/>
      </c>
      <c r="E268" s="4" t="str">
        <f>'12.이모티콘플러스(+키보드)'!$Z$738</f>
        <v/>
      </c>
      <c r="F268" s="455">
        <f>'12.이모티콘플러스(+키보드)'!$Z$741</f>
        <v>0</v>
      </c>
      <c r="G268" s="455">
        <f>'12.이모티콘플러스(+키보드)'!$Z$742</f>
        <v>0</v>
      </c>
      <c r="H268" s="456">
        <f>'12.이모티콘플러스(+키보드)'!$Z$743</f>
        <v>490</v>
      </c>
      <c r="I268" s="456">
        <f>'12.이모티콘플러스(+키보드)'!$Z$744</f>
        <v>0</v>
      </c>
      <c r="J268" s="456">
        <f>'12.이모티콘플러스(+키보드)'!$Z$745</f>
        <v>0</v>
      </c>
      <c r="K268" s="456">
        <f>'12.이모티콘플러스(+키보드)'!$Z$746</f>
        <v>0</v>
      </c>
      <c r="L268" s="456">
        <f>'12.이모티콘플러스(+키보드)'!$Z$747</f>
        <v>0</v>
      </c>
      <c r="M268" s="456">
        <f>'12.이모티콘플러스(+키보드)'!$Z$748</f>
        <v>490</v>
      </c>
      <c r="N268" s="475"/>
      <c r="O268" s="464"/>
      <c r="P268" s="371"/>
      <c r="Q268" s="372"/>
      <c r="R268" s="372"/>
      <c r="S268" s="373"/>
      <c r="T268" s="372"/>
      <c r="U268" s="372"/>
      <c r="V268" s="372"/>
      <c r="W268" s="372"/>
      <c r="X268" s="372"/>
      <c r="Y268" s="372"/>
      <c r="Z268" s="372"/>
      <c r="AA268" s="372"/>
      <c r="AB268" s="372"/>
      <c r="AC268" s="372"/>
      <c r="AD268" s="372"/>
    </row>
    <row r="269" hidden="1">
      <c r="A269" s="379"/>
      <c r="B269" s="465"/>
      <c r="C269" s="466" t="str">
        <f>IF(C250 = "{시트이름 입력}", "", C250)</f>
        <v>12.이모티콘플러스(+키보드)</v>
      </c>
      <c r="D269" s="467" t="str">
        <f>'12.이모티콘플러스(+키보드)'!$AA$737</f>
        <v/>
      </c>
      <c r="E269" s="467" t="str">
        <f>'12.이모티콘플러스(+키보드)'!$AA$738</f>
        <v/>
      </c>
      <c r="F269" s="468">
        <f>'12.이모티콘플러스(+키보드)'!$AA$741</f>
        <v>0</v>
      </c>
      <c r="G269" s="468">
        <f>'12.이모티콘플러스(+키보드)'!$AA$742</f>
        <v>0</v>
      </c>
      <c r="H269" s="469">
        <f>'12.이모티콘플러스(+키보드)'!$AA$743</f>
        <v>490</v>
      </c>
      <c r="I269" s="469">
        <f>'12.이모티콘플러스(+키보드)'!$AA$744</f>
        <v>0</v>
      </c>
      <c r="J269" s="469">
        <f>'12.이모티콘플러스(+키보드)'!$AA$745</f>
        <v>0</v>
      </c>
      <c r="K269" s="469">
        <f>'12.이모티콘플러스(+키보드)'!$AA$746</f>
        <v>0</v>
      </c>
      <c r="L269" s="469">
        <f>'12.이모티콘플러스(+키보드)'!$AA$747</f>
        <v>0</v>
      </c>
      <c r="M269" s="469">
        <f>'12.이모티콘플러스(+키보드)'!$AA$748</f>
        <v>490</v>
      </c>
      <c r="N269" s="470"/>
      <c r="O269" s="471"/>
      <c r="P269" s="371"/>
      <c r="Q269" s="372"/>
      <c r="R269" s="372"/>
      <c r="S269" s="373"/>
      <c r="T269" s="372"/>
      <c r="U269" s="372"/>
      <c r="V269" s="372"/>
      <c r="W269" s="372"/>
      <c r="X269" s="372"/>
      <c r="Y269" s="372"/>
      <c r="Z269" s="372"/>
      <c r="AA269" s="372"/>
      <c r="AB269" s="372"/>
      <c r="AC269" s="372"/>
      <c r="AD269" s="372"/>
    </row>
    <row r="270">
      <c r="A270" s="379"/>
      <c r="B270" s="472">
        <v>13.0</v>
      </c>
      <c r="C270" s="447" t="s">
        <v>513</v>
      </c>
      <c r="D270" s="448">
        <f>'13.검색'!$H$347</f>
        <v>6</v>
      </c>
      <c r="E270" s="448" t="str">
        <f>'13.검색'!$H$348</f>
        <v>a16</v>
      </c>
      <c r="F270" s="449">
        <f>'13.검색'!$H$351</f>
        <v>0</v>
      </c>
      <c r="G270" s="449">
        <f>'13.검색'!$H$352</f>
        <v>0</v>
      </c>
      <c r="H270" s="450">
        <f>'13.검색'!$H$353</f>
        <v>133</v>
      </c>
      <c r="I270" s="450">
        <f>'13.검색'!$H$354</f>
        <v>0</v>
      </c>
      <c r="J270" s="450">
        <f>'13.검색'!$H$355</f>
        <v>0</v>
      </c>
      <c r="K270" s="450">
        <f>'13.검색'!$H$356</f>
        <v>0</v>
      </c>
      <c r="L270" s="450">
        <f>'13.검색'!$H$357</f>
        <v>0</v>
      </c>
      <c r="M270" s="450">
        <f>'13.검색'!$H$358</f>
        <v>133</v>
      </c>
      <c r="N270" s="473">
        <f t="array" ref="N270">INDIRECT("'" &amp; C270 &amp; "'!$AG$1")</f>
        <v>5</v>
      </c>
      <c r="O270" s="452"/>
      <c r="P270" s="371"/>
      <c r="Q270" s="372"/>
      <c r="R270" s="372"/>
      <c r="S270" s="373"/>
      <c r="T270" s="372"/>
      <c r="U270" s="372"/>
      <c r="V270" s="372"/>
      <c r="W270" s="372"/>
      <c r="X270" s="372"/>
      <c r="Y270" s="372"/>
      <c r="Z270" s="372"/>
      <c r="AA270" s="372"/>
      <c r="AB270" s="372"/>
      <c r="AC270" s="372"/>
      <c r="AD270" s="372"/>
    </row>
    <row r="271">
      <c r="A271" s="379"/>
      <c r="B271" s="454"/>
      <c r="C271" s="390" t="str">
        <f>IF(C270 = "{시트이름 입력}", "", C270)</f>
        <v>13.검색</v>
      </c>
      <c r="D271" s="4">
        <f>'13.검색'!$I$347</f>
        <v>6</v>
      </c>
      <c r="E271" s="4" t="str">
        <f>'13.검색'!$I$348</f>
        <v>i18</v>
      </c>
      <c r="F271" s="455">
        <f>'13.검색'!$I$351</f>
        <v>0</v>
      </c>
      <c r="G271" s="455">
        <f>'13.검색'!$I$352</f>
        <v>0</v>
      </c>
      <c r="H271" s="456">
        <f>'13.검색'!$I$353</f>
        <v>133</v>
      </c>
      <c r="I271" s="456">
        <f>'13.검색'!$I$354</f>
        <v>0</v>
      </c>
      <c r="J271" s="456">
        <f>'13.검색'!$I$355</f>
        <v>0</v>
      </c>
      <c r="K271" s="456">
        <f>'13.검색'!$I$356</f>
        <v>0</v>
      </c>
      <c r="L271" s="456">
        <f>'13.검색'!$I$357</f>
        <v>0</v>
      </c>
      <c r="M271" s="456">
        <f>'13.검색'!$I$358</f>
        <v>133</v>
      </c>
      <c r="N271" s="470"/>
      <c r="O271" s="459"/>
      <c r="P271" s="371"/>
      <c r="Q271" s="372"/>
      <c r="R271" s="372"/>
      <c r="S271" s="373"/>
      <c r="T271" s="372"/>
      <c r="U271" s="372"/>
      <c r="V271" s="372"/>
      <c r="W271" s="372"/>
      <c r="X271" s="372"/>
      <c r="Y271" s="372"/>
      <c r="Z271" s="372"/>
      <c r="AA271" s="372"/>
      <c r="AB271" s="372"/>
      <c r="AC271" s="372"/>
      <c r="AD271" s="372"/>
    </row>
    <row r="272" hidden="1">
      <c r="A272" s="379"/>
      <c r="B272" s="454"/>
      <c r="C272" s="390" t="str">
        <f>IF(C270 = "{시트이름 입력}", "", C270)</f>
        <v>13.검색</v>
      </c>
      <c r="D272" s="4" t="str">
        <f>'13.검색'!$J$347</f>
        <v/>
      </c>
      <c r="E272" s="4" t="str">
        <f>'13.검색'!$J$348</f>
        <v/>
      </c>
      <c r="F272" s="455">
        <f>'13.검색'!$J$351</f>
        <v>0</v>
      </c>
      <c r="G272" s="455">
        <f>'13.검색'!$J$352</f>
        <v>0</v>
      </c>
      <c r="H272" s="456">
        <f>'13.검색'!$J$353</f>
        <v>0</v>
      </c>
      <c r="I272" s="456">
        <f>'13.검색'!$J$354</f>
        <v>0</v>
      </c>
      <c r="J272" s="456">
        <f>'13.검색'!$J$355</f>
        <v>0</v>
      </c>
      <c r="K272" s="456">
        <f>'13.검색'!$J$356</f>
        <v>0</v>
      </c>
      <c r="L272" s="456">
        <f>'13.검색'!$J$357</f>
        <v>0</v>
      </c>
      <c r="M272" s="456">
        <f>'13.검색'!$J$358</f>
        <v>0</v>
      </c>
      <c r="N272" s="458"/>
      <c r="O272" s="459"/>
      <c r="P272" s="371"/>
      <c r="Q272" s="372"/>
      <c r="R272" s="372"/>
      <c r="S272" s="373"/>
      <c r="T272" s="372"/>
      <c r="U272" s="372"/>
      <c r="V272" s="372"/>
      <c r="W272" s="372"/>
      <c r="X272" s="372"/>
      <c r="Y272" s="372"/>
      <c r="Z272" s="372"/>
      <c r="AA272" s="372"/>
      <c r="AB272" s="372"/>
      <c r="AC272" s="372"/>
      <c r="AD272" s="372"/>
    </row>
    <row r="273" hidden="1">
      <c r="A273" s="379"/>
      <c r="B273" s="454"/>
      <c r="C273" s="390" t="str">
        <f>IF(C270 = "{시트이름 입력}", "", C270)</f>
        <v>13.검색</v>
      </c>
      <c r="D273" s="4" t="str">
        <f>'13.검색'!$K$347</f>
        <v/>
      </c>
      <c r="E273" s="4" t="str">
        <f>'13.검색'!$K$348</f>
        <v/>
      </c>
      <c r="F273" s="455">
        <f>'13.검색'!$K$351</f>
        <v>0</v>
      </c>
      <c r="G273" s="455">
        <f>'13.검색'!$K$352</f>
        <v>0</v>
      </c>
      <c r="H273" s="456">
        <f>'13.검색'!$K$353</f>
        <v>0</v>
      </c>
      <c r="I273" s="456">
        <f>'13.검색'!$K$354</f>
        <v>0</v>
      </c>
      <c r="J273" s="456">
        <f>'13.검색'!$K$355</f>
        <v>0</v>
      </c>
      <c r="K273" s="456">
        <f>'13.검색'!$K$356</f>
        <v>0</v>
      </c>
      <c r="L273" s="456">
        <f>'13.검색'!$K$357</f>
        <v>0</v>
      </c>
      <c r="M273" s="456">
        <f>'13.검색'!$K$358</f>
        <v>0</v>
      </c>
      <c r="N273" s="458"/>
      <c r="O273" s="459"/>
      <c r="P273" s="371"/>
      <c r="Q273" s="372"/>
      <c r="R273" s="372"/>
      <c r="S273" s="373"/>
      <c r="T273" s="372"/>
      <c r="U273" s="372"/>
      <c r="V273" s="372"/>
      <c r="W273" s="372"/>
      <c r="X273" s="372"/>
      <c r="Y273" s="372"/>
      <c r="Z273" s="372"/>
      <c r="AA273" s="372"/>
      <c r="AB273" s="372"/>
      <c r="AC273" s="372"/>
      <c r="AD273" s="372"/>
    </row>
    <row r="274" hidden="1">
      <c r="A274" s="379"/>
      <c r="B274" s="454"/>
      <c r="C274" s="390" t="str">
        <f>IF(C270 = "{시트이름 입력}", "", C270)</f>
        <v>13.검색</v>
      </c>
      <c r="D274" s="4" t="str">
        <f>'13.검색'!$L$347</f>
        <v/>
      </c>
      <c r="E274" s="4" t="str">
        <f>'13.검색'!$L$348</f>
        <v/>
      </c>
      <c r="F274" s="455">
        <f>'13.검색'!$L$351</f>
        <v>0</v>
      </c>
      <c r="G274" s="455">
        <f>'13.검색'!$L$352</f>
        <v>0</v>
      </c>
      <c r="H274" s="456">
        <f>'13.검색'!$L$353</f>
        <v>0</v>
      </c>
      <c r="I274" s="456">
        <f>'13.검색'!$L$354</f>
        <v>0</v>
      </c>
      <c r="J274" s="456">
        <f>'13.검색'!$L$355</f>
        <v>0</v>
      </c>
      <c r="K274" s="456">
        <f>'13.검색'!$L$356</f>
        <v>0</v>
      </c>
      <c r="L274" s="456">
        <f>'13.검색'!$L$357</f>
        <v>0</v>
      </c>
      <c r="M274" s="456">
        <f>'13.검색'!$L$358</f>
        <v>0</v>
      </c>
      <c r="N274" s="458"/>
      <c r="O274" s="459"/>
      <c r="P274" s="371"/>
      <c r="Q274" s="372"/>
      <c r="R274" s="372"/>
      <c r="S274" s="373"/>
      <c r="T274" s="372"/>
      <c r="U274" s="372"/>
      <c r="V274" s="372"/>
      <c r="W274" s="372"/>
      <c r="X274" s="372"/>
      <c r="Y274" s="372"/>
      <c r="Z274" s="372"/>
      <c r="AA274" s="372"/>
      <c r="AB274" s="372"/>
      <c r="AC274" s="372"/>
      <c r="AD274" s="372"/>
    </row>
    <row r="275" hidden="1">
      <c r="A275" s="379"/>
      <c r="B275" s="454"/>
      <c r="C275" s="390" t="str">
        <f>IF(C270 = "{시트이름 입력}", "", C270)</f>
        <v>13.검색</v>
      </c>
      <c r="D275" s="4" t="str">
        <f>'13.검색'!$M$347</f>
        <v/>
      </c>
      <c r="E275" s="4" t="str">
        <f>'13.검색'!$M$348</f>
        <v/>
      </c>
      <c r="F275" s="455">
        <f>'13.검색'!$M$351</f>
        <v>0</v>
      </c>
      <c r="G275" s="455">
        <f>'13.검색'!$M$352</f>
        <v>0</v>
      </c>
      <c r="H275" s="456">
        <f>'13.검색'!$M$353</f>
        <v>0</v>
      </c>
      <c r="I275" s="456">
        <f>'13.검색'!$M$354</f>
        <v>0</v>
      </c>
      <c r="J275" s="456">
        <f>'13.검색'!$M$355</f>
        <v>0</v>
      </c>
      <c r="K275" s="456">
        <f>'13.검색'!$M$356</f>
        <v>0</v>
      </c>
      <c r="L275" s="456">
        <f>'13.검색'!$M$357</f>
        <v>0</v>
      </c>
      <c r="M275" s="456">
        <f>'13.검색'!$M$358</f>
        <v>0</v>
      </c>
      <c r="N275" s="458"/>
      <c r="O275" s="459"/>
      <c r="P275" s="371"/>
      <c r="Q275" s="372"/>
      <c r="R275" s="372"/>
      <c r="S275" s="373"/>
      <c r="T275" s="372"/>
      <c r="U275" s="372"/>
      <c r="V275" s="372"/>
      <c r="W275" s="372"/>
      <c r="X275" s="372"/>
      <c r="Y275" s="372"/>
      <c r="Z275" s="372"/>
      <c r="AA275" s="372"/>
      <c r="AB275" s="372"/>
      <c r="AC275" s="372"/>
      <c r="AD275" s="372"/>
    </row>
    <row r="276" hidden="1">
      <c r="A276" s="379"/>
      <c r="B276" s="454"/>
      <c r="C276" s="390" t="str">
        <f>IF(C270 = "{시트이름 입력}", "", C270)</f>
        <v>13.검색</v>
      </c>
      <c r="D276" s="4" t="str">
        <f>'13.검색'!$N$347</f>
        <v/>
      </c>
      <c r="E276" s="4" t="str">
        <f>'13.검색'!$N$348</f>
        <v/>
      </c>
      <c r="F276" s="455">
        <f>'13.검색'!$N$351</f>
        <v>0</v>
      </c>
      <c r="G276" s="455">
        <f>'13.검색'!$N$352</f>
        <v>0</v>
      </c>
      <c r="H276" s="456">
        <f>'13.검색'!$N$353</f>
        <v>0</v>
      </c>
      <c r="I276" s="456">
        <f>'13.검색'!$N$354</f>
        <v>0</v>
      </c>
      <c r="J276" s="456">
        <f>'13.검색'!$N$355</f>
        <v>0</v>
      </c>
      <c r="K276" s="456">
        <f>'13.검색'!$N$356</f>
        <v>0</v>
      </c>
      <c r="L276" s="456">
        <f>'13.검색'!$N$357</f>
        <v>0</v>
      </c>
      <c r="M276" s="456">
        <f>'13.검색'!$N$358</f>
        <v>0</v>
      </c>
      <c r="N276" s="458"/>
      <c r="O276" s="459"/>
      <c r="P276" s="371"/>
      <c r="Q276" s="372"/>
      <c r="R276" s="372"/>
      <c r="S276" s="373"/>
      <c r="T276" s="372"/>
      <c r="U276" s="372"/>
      <c r="V276" s="372"/>
      <c r="W276" s="372"/>
      <c r="X276" s="372"/>
      <c r="Y276" s="372"/>
      <c r="Z276" s="372"/>
      <c r="AA276" s="372"/>
      <c r="AB276" s="372"/>
      <c r="AC276" s="372"/>
      <c r="AD276" s="372"/>
    </row>
    <row r="277" hidden="1">
      <c r="A277" s="379"/>
      <c r="B277" s="454"/>
      <c r="C277" s="390" t="str">
        <f>IF(C270 = "{시트이름 입력}", "", C270)</f>
        <v>13.검색</v>
      </c>
      <c r="D277" s="4" t="str">
        <f>'13.검색'!$O$347</f>
        <v/>
      </c>
      <c r="E277" s="4" t="str">
        <f>'13.검색'!$O$348</f>
        <v/>
      </c>
      <c r="F277" s="455">
        <f>'13.검색'!$O$351</f>
        <v>0</v>
      </c>
      <c r="G277" s="455">
        <f>'13.검색'!$O$352</f>
        <v>0</v>
      </c>
      <c r="H277" s="456">
        <f>'13.검색'!$O$353</f>
        <v>0</v>
      </c>
      <c r="I277" s="456">
        <f>'13.검색'!$O$354</f>
        <v>0</v>
      </c>
      <c r="J277" s="456">
        <f>'13.검색'!$O$355</f>
        <v>0</v>
      </c>
      <c r="K277" s="456">
        <f>'13.검색'!$O$356</f>
        <v>0</v>
      </c>
      <c r="L277" s="456">
        <f>'13.검색'!$O$357</f>
        <v>0</v>
      </c>
      <c r="M277" s="456">
        <f>'13.검색'!$O$358</f>
        <v>0</v>
      </c>
      <c r="N277" s="458"/>
      <c r="O277" s="459"/>
      <c r="P277" s="371"/>
      <c r="Q277" s="372"/>
      <c r="R277" s="372"/>
      <c r="S277" s="373"/>
      <c r="T277" s="372"/>
      <c r="U277" s="372"/>
      <c r="V277" s="372"/>
      <c r="W277" s="372"/>
      <c r="X277" s="372"/>
      <c r="Y277" s="372"/>
      <c r="Z277" s="372"/>
      <c r="AA277" s="372"/>
      <c r="AB277" s="372"/>
      <c r="AC277" s="372"/>
      <c r="AD277" s="372"/>
    </row>
    <row r="278" hidden="1">
      <c r="A278" s="379"/>
      <c r="B278" s="454"/>
      <c r="C278" s="390" t="str">
        <f>IF(C270 = "{시트이름 입력}", "", C270)</f>
        <v>13.검색</v>
      </c>
      <c r="D278" s="4" t="str">
        <f>'13.검색'!$P$347</f>
        <v/>
      </c>
      <c r="E278" s="4" t="str">
        <f>'13.검색'!$P$348</f>
        <v/>
      </c>
      <c r="F278" s="455">
        <f>'13.검색'!$P$351</f>
        <v>0</v>
      </c>
      <c r="G278" s="455">
        <f>'13.검색'!$P$352</f>
        <v>0</v>
      </c>
      <c r="H278" s="456">
        <f>'13.검색'!$P$353</f>
        <v>0</v>
      </c>
      <c r="I278" s="456">
        <f>'13.검색'!$P$354</f>
        <v>0</v>
      </c>
      <c r="J278" s="456">
        <f>'13.검색'!$P$355</f>
        <v>0</v>
      </c>
      <c r="K278" s="456">
        <f>'13.검색'!$P$356</f>
        <v>0</v>
      </c>
      <c r="L278" s="456">
        <f>'13.검색'!$P$357</f>
        <v>0</v>
      </c>
      <c r="M278" s="456">
        <f>'13.검색'!$P$358</f>
        <v>0</v>
      </c>
      <c r="N278" s="458"/>
      <c r="O278" s="459"/>
      <c r="P278" s="371"/>
      <c r="Q278" s="372"/>
      <c r="R278" s="372"/>
      <c r="S278" s="373"/>
      <c r="T278" s="372"/>
      <c r="U278" s="372"/>
      <c r="V278" s="372"/>
      <c r="W278" s="372"/>
      <c r="X278" s="372"/>
      <c r="Y278" s="372"/>
      <c r="Z278" s="372"/>
      <c r="AA278" s="372"/>
      <c r="AB278" s="372"/>
      <c r="AC278" s="372"/>
      <c r="AD278" s="372"/>
    </row>
    <row r="279" hidden="1">
      <c r="A279" s="379"/>
      <c r="B279" s="454"/>
      <c r="C279" s="390" t="str">
        <f>IF(C270 = "{시트이름 입력}", "", C270)</f>
        <v>13.검색</v>
      </c>
      <c r="D279" s="4" t="str">
        <f>'13.검색'!$Q$347</f>
        <v/>
      </c>
      <c r="E279" s="4" t="str">
        <f>'13.검색'!$Q$348</f>
        <v/>
      </c>
      <c r="F279" s="455">
        <f>'13.검색'!$Q$351</f>
        <v>0</v>
      </c>
      <c r="G279" s="455">
        <f>'13.검색'!$Q$352</f>
        <v>0</v>
      </c>
      <c r="H279" s="456">
        <f>'13.검색'!$Q$353</f>
        <v>0</v>
      </c>
      <c r="I279" s="456">
        <f>'13.검색'!$Q$354</f>
        <v>0</v>
      </c>
      <c r="J279" s="456">
        <f>'13.검색'!$Q$355</f>
        <v>0</v>
      </c>
      <c r="K279" s="456">
        <f>'13.검색'!$Q$356</f>
        <v>0</v>
      </c>
      <c r="L279" s="456">
        <f>'13.검색'!$Q$357</f>
        <v>0</v>
      </c>
      <c r="M279" s="456">
        <f>'13.검색'!$Q$358</f>
        <v>0</v>
      </c>
      <c r="N279" s="458"/>
      <c r="O279" s="459"/>
      <c r="P279" s="371"/>
      <c r="Q279" s="372"/>
      <c r="R279" s="372"/>
      <c r="S279" s="373"/>
      <c r="T279" s="372"/>
      <c r="U279" s="372"/>
      <c r="V279" s="372"/>
      <c r="W279" s="372"/>
      <c r="X279" s="372"/>
      <c r="Y279" s="372"/>
      <c r="Z279" s="372"/>
      <c r="AA279" s="372"/>
      <c r="AB279" s="372"/>
      <c r="AC279" s="372"/>
      <c r="AD279" s="372"/>
    </row>
    <row r="280" hidden="1">
      <c r="A280" s="379"/>
      <c r="B280" s="454"/>
      <c r="C280" s="390" t="str">
        <f>IF(C270 = "{시트이름 입력}", "", C270)</f>
        <v>13.검색</v>
      </c>
      <c r="D280" s="4" t="str">
        <f>'13.검색'!$R$347</f>
        <v/>
      </c>
      <c r="E280" s="4" t="str">
        <f>'13.검색'!$R$348</f>
        <v/>
      </c>
      <c r="F280" s="455">
        <f>'13.검색'!$R$351</f>
        <v>0</v>
      </c>
      <c r="G280" s="455">
        <f>'13.검색'!$R$352</f>
        <v>0</v>
      </c>
      <c r="H280" s="456">
        <f>'13.검색'!$R$353</f>
        <v>0</v>
      </c>
      <c r="I280" s="456">
        <f>'13.검색'!$R$354</f>
        <v>0</v>
      </c>
      <c r="J280" s="456">
        <f>'13.검색'!$R$355</f>
        <v>0</v>
      </c>
      <c r="K280" s="456">
        <f>'13.검색'!$R$356</f>
        <v>0</v>
      </c>
      <c r="L280" s="456">
        <f>'13.검색'!$R$357</f>
        <v>0</v>
      </c>
      <c r="M280" s="456">
        <f>'13.검색'!$R$358</f>
        <v>0</v>
      </c>
      <c r="N280" s="458"/>
      <c r="O280" s="459"/>
      <c r="P280" s="371"/>
      <c r="Q280" s="372"/>
      <c r="R280" s="372"/>
      <c r="S280" s="373"/>
      <c r="T280" s="372"/>
      <c r="U280" s="372"/>
      <c r="V280" s="372"/>
      <c r="W280" s="372"/>
      <c r="X280" s="372"/>
      <c r="Y280" s="372"/>
      <c r="Z280" s="372"/>
      <c r="AA280" s="372"/>
      <c r="AB280" s="372"/>
      <c r="AC280" s="372"/>
      <c r="AD280" s="372"/>
    </row>
    <row r="281" hidden="1">
      <c r="A281" s="379"/>
      <c r="B281" s="454"/>
      <c r="C281" s="390" t="str">
        <f>IF(C270 = "{시트이름 입력}", "", C270)</f>
        <v>13.검색</v>
      </c>
      <c r="D281" s="4" t="str">
        <f>'13.검색'!$S$347</f>
        <v/>
      </c>
      <c r="E281" s="4" t="str">
        <f>'13.검색'!$S$348</f>
        <v/>
      </c>
      <c r="F281" s="455">
        <f>'13.검색'!$S$351</f>
        <v>0</v>
      </c>
      <c r="G281" s="455">
        <f>'13.검색'!$S$352</f>
        <v>0</v>
      </c>
      <c r="H281" s="456">
        <f>'13.검색'!$S$353</f>
        <v>0</v>
      </c>
      <c r="I281" s="456">
        <f>'13.검색'!$S$354</f>
        <v>0</v>
      </c>
      <c r="J281" s="456">
        <f>'13.검색'!$S$355</f>
        <v>0</v>
      </c>
      <c r="K281" s="456">
        <f>'13.검색'!$S$356</f>
        <v>0</v>
      </c>
      <c r="L281" s="456">
        <f>'13.검색'!$S$357</f>
        <v>0</v>
      </c>
      <c r="M281" s="456">
        <f>'13.검색'!$S$358</f>
        <v>0</v>
      </c>
      <c r="N281" s="458"/>
      <c r="O281" s="459"/>
      <c r="P281" s="371"/>
      <c r="Q281" s="372"/>
      <c r="R281" s="372"/>
      <c r="S281" s="373"/>
      <c r="T281" s="372"/>
      <c r="U281" s="372"/>
      <c r="V281" s="372"/>
      <c r="W281" s="372"/>
      <c r="X281" s="372"/>
      <c r="Y281" s="372"/>
      <c r="Z281" s="372"/>
      <c r="AA281" s="372"/>
      <c r="AB281" s="372"/>
      <c r="AC281" s="372"/>
      <c r="AD281" s="372"/>
    </row>
    <row r="282" hidden="1">
      <c r="A282" s="379"/>
      <c r="B282" s="454"/>
      <c r="C282" s="390" t="str">
        <f>IF(C270 = "{시트이름 입력}", "", C270)</f>
        <v>13.검색</v>
      </c>
      <c r="D282" s="4" t="str">
        <f>'13.검색'!$T$347</f>
        <v/>
      </c>
      <c r="E282" s="4" t="str">
        <f>'13.검색'!$T$348</f>
        <v/>
      </c>
      <c r="F282" s="455">
        <f>'13.검색'!$T$351</f>
        <v>0</v>
      </c>
      <c r="G282" s="455">
        <f>'13.검색'!$T$352</f>
        <v>0</v>
      </c>
      <c r="H282" s="456">
        <f>'13.검색'!$T$353</f>
        <v>0</v>
      </c>
      <c r="I282" s="456">
        <f>'13.검색'!$T$354</f>
        <v>0</v>
      </c>
      <c r="J282" s="456">
        <f>'13.검색'!$T$355</f>
        <v>0</v>
      </c>
      <c r="K282" s="456">
        <f>'13.검색'!$T$356</f>
        <v>0</v>
      </c>
      <c r="L282" s="456">
        <f>'13.검색'!$T$357</f>
        <v>0</v>
      </c>
      <c r="M282" s="456">
        <f>'13.검색'!$T$358</f>
        <v>0</v>
      </c>
      <c r="N282" s="458"/>
      <c r="O282" s="459"/>
      <c r="P282" s="371"/>
      <c r="Q282" s="372"/>
      <c r="R282" s="372"/>
      <c r="S282" s="373"/>
      <c r="T282" s="372"/>
      <c r="U282" s="372"/>
      <c r="V282" s="372"/>
      <c r="W282" s="372"/>
      <c r="X282" s="372"/>
      <c r="Y282" s="372"/>
      <c r="Z282" s="372"/>
      <c r="AA282" s="372"/>
      <c r="AB282" s="372"/>
      <c r="AC282" s="372"/>
      <c r="AD282" s="372"/>
    </row>
    <row r="283" hidden="1">
      <c r="A283" s="379"/>
      <c r="B283" s="454"/>
      <c r="C283" s="390" t="str">
        <f>IF(C270 = "{시트이름 입력}", "", C270)</f>
        <v>13.검색</v>
      </c>
      <c r="D283" s="4" t="str">
        <f>'13.검색'!$U$347</f>
        <v/>
      </c>
      <c r="E283" s="4" t="str">
        <f>'13.검색'!$U$348</f>
        <v/>
      </c>
      <c r="F283" s="455">
        <f>'13.검색'!$U$351</f>
        <v>0</v>
      </c>
      <c r="G283" s="455">
        <f>'13.검색'!$U$352</f>
        <v>0</v>
      </c>
      <c r="H283" s="456">
        <f>'13.검색'!$U$353</f>
        <v>0</v>
      </c>
      <c r="I283" s="456">
        <f>'13.검색'!$U$354</f>
        <v>0</v>
      </c>
      <c r="J283" s="456">
        <f>'13.검색'!$U$355</f>
        <v>0</v>
      </c>
      <c r="K283" s="456">
        <f>'13.검색'!$U$356</f>
        <v>0</v>
      </c>
      <c r="L283" s="456">
        <f>'13.검색'!$U$357</f>
        <v>0</v>
      </c>
      <c r="M283" s="456">
        <f>'13.검색'!$U$358</f>
        <v>0</v>
      </c>
      <c r="N283" s="458"/>
      <c r="O283" s="459"/>
      <c r="P283" s="371"/>
      <c r="Q283" s="372"/>
      <c r="R283" s="372"/>
      <c r="S283" s="373"/>
      <c r="T283" s="372"/>
      <c r="U283" s="372"/>
      <c r="V283" s="372"/>
      <c r="W283" s="372"/>
      <c r="X283" s="372"/>
      <c r="Y283" s="372"/>
      <c r="Z283" s="372"/>
      <c r="AA283" s="372"/>
      <c r="AB283" s="372"/>
      <c r="AC283" s="372"/>
      <c r="AD283" s="372"/>
    </row>
    <row r="284" hidden="1">
      <c r="A284" s="379"/>
      <c r="B284" s="454"/>
      <c r="C284" s="390" t="str">
        <f>IF(C270 = "{시트이름 입력}", "", C270)</f>
        <v>13.검색</v>
      </c>
      <c r="D284" s="4" t="str">
        <f>'13.검색'!$V$347</f>
        <v/>
      </c>
      <c r="E284" s="4" t="str">
        <f>'13.검색'!$V$348</f>
        <v/>
      </c>
      <c r="F284" s="460">
        <f>'13.검색'!$V$351</f>
        <v>0</v>
      </c>
      <c r="G284" s="461">
        <f>'13.검색'!$V$352</f>
        <v>0</v>
      </c>
      <c r="H284" s="462">
        <f>'13.검색'!$V$353</f>
        <v>0</v>
      </c>
      <c r="I284" s="462">
        <f>'13.검색'!$V$354</f>
        <v>0</v>
      </c>
      <c r="J284" s="462">
        <f>'13.검색'!$V$355</f>
        <v>0</v>
      </c>
      <c r="K284" s="462">
        <f>'13.검색'!$V$356</f>
        <v>0</v>
      </c>
      <c r="L284" s="462">
        <f>'13.검색'!$V$357</f>
        <v>0</v>
      </c>
      <c r="M284" s="462">
        <f>'13.검색'!$V$358</f>
        <v>0</v>
      </c>
      <c r="N284" s="463"/>
      <c r="O284" s="459"/>
      <c r="P284" s="371"/>
      <c r="Q284" s="372"/>
      <c r="R284" s="372"/>
      <c r="S284" s="373"/>
      <c r="T284" s="372"/>
      <c r="U284" s="372"/>
      <c r="V284" s="372"/>
      <c r="W284" s="372"/>
      <c r="X284" s="372"/>
      <c r="Y284" s="372"/>
      <c r="Z284" s="372"/>
      <c r="AA284" s="372"/>
      <c r="AB284" s="372"/>
      <c r="AC284" s="372"/>
      <c r="AD284" s="372"/>
    </row>
    <row r="285" hidden="1">
      <c r="A285" s="379"/>
      <c r="B285" s="454"/>
      <c r="C285" s="390" t="str">
        <f>IF(C270 = "{시트이름 입력}", "", C270)</f>
        <v>13.검색</v>
      </c>
      <c r="D285" s="4" t="str">
        <f>'13.검색'!$W$347</f>
        <v/>
      </c>
      <c r="E285" s="4" t="str">
        <f>'13.검색'!$W$348</f>
        <v/>
      </c>
      <c r="F285" s="460">
        <f>'13.검색'!$W$351</f>
        <v>0</v>
      </c>
      <c r="G285" s="461">
        <f>'13.검색'!$W$352</f>
        <v>0</v>
      </c>
      <c r="H285" s="462">
        <f>'13.검색'!$W$353</f>
        <v>0</v>
      </c>
      <c r="I285" s="462">
        <f>'13.검색'!$W$354</f>
        <v>0</v>
      </c>
      <c r="J285" s="462">
        <f>'13.검색'!$W$355</f>
        <v>0</v>
      </c>
      <c r="K285" s="462">
        <f>'13.검색'!$W$356</f>
        <v>0</v>
      </c>
      <c r="L285" s="462">
        <f>'13.검색'!$W$357</f>
        <v>0</v>
      </c>
      <c r="M285" s="462">
        <f>'13.검색'!$W$358</f>
        <v>0</v>
      </c>
      <c r="N285" s="474"/>
      <c r="O285" s="464"/>
      <c r="P285" s="371"/>
      <c r="Q285" s="372"/>
      <c r="R285" s="372"/>
      <c r="S285" s="373"/>
      <c r="T285" s="372"/>
      <c r="U285" s="372"/>
      <c r="V285" s="372"/>
      <c r="W285" s="372"/>
      <c r="X285" s="372"/>
      <c r="Y285" s="372"/>
      <c r="Z285" s="372"/>
      <c r="AA285" s="372"/>
      <c r="AB285" s="372"/>
      <c r="AC285" s="372"/>
      <c r="AD285" s="372"/>
    </row>
    <row r="286" hidden="1">
      <c r="A286" s="379"/>
      <c r="B286" s="454"/>
      <c r="C286" s="390" t="str">
        <f>IF(C270 = "{시트이름 입력}", "", C270)</f>
        <v>13.검색</v>
      </c>
      <c r="D286" s="4" t="str">
        <f>'13.검색'!$X$347</f>
        <v/>
      </c>
      <c r="E286" s="4" t="str">
        <f>'13.검색'!$X$348</f>
        <v/>
      </c>
      <c r="F286" s="460">
        <f>'13.검색'!$X$351</f>
        <v>0</v>
      </c>
      <c r="G286" s="461">
        <f>'13.검색'!$X$352</f>
        <v>0</v>
      </c>
      <c r="H286" s="462">
        <f>'13.검색'!$X$353</f>
        <v>0</v>
      </c>
      <c r="I286" s="462">
        <f>'13.검색'!$X$354</f>
        <v>0</v>
      </c>
      <c r="J286" s="462">
        <f>'13.검색'!$X$355</f>
        <v>0</v>
      </c>
      <c r="K286" s="462">
        <f>'13.검색'!$X$356</f>
        <v>0</v>
      </c>
      <c r="L286" s="462">
        <f>'13.검색'!$X$357</f>
        <v>0</v>
      </c>
      <c r="M286" s="462">
        <f>'13.검색'!$X$358</f>
        <v>0</v>
      </c>
      <c r="N286" s="474"/>
      <c r="O286" s="464"/>
      <c r="P286" s="371"/>
      <c r="Q286" s="372"/>
      <c r="R286" s="372"/>
      <c r="S286" s="373"/>
      <c r="T286" s="372"/>
      <c r="U286" s="372"/>
      <c r="V286" s="372"/>
      <c r="W286" s="372"/>
      <c r="X286" s="372"/>
      <c r="Y286" s="372"/>
      <c r="Z286" s="372"/>
      <c r="AA286" s="372"/>
      <c r="AB286" s="372"/>
      <c r="AC286" s="372"/>
      <c r="AD286" s="372"/>
    </row>
    <row r="287" hidden="1">
      <c r="A287" s="379"/>
      <c r="B287" s="454"/>
      <c r="C287" s="390" t="str">
        <f>IF(C270 = "{시트이름 입력}", "", C270)</f>
        <v>13.검색</v>
      </c>
      <c r="D287" s="4" t="str">
        <f>'13.검색'!$Y$347</f>
        <v/>
      </c>
      <c r="E287" s="4" t="str">
        <f>'13.검색'!$Y$348</f>
        <v/>
      </c>
      <c r="F287" s="455">
        <f>'13.검색'!$Y$351</f>
        <v>0</v>
      </c>
      <c r="G287" s="455">
        <f>'13.검색'!$Y$352</f>
        <v>0</v>
      </c>
      <c r="H287" s="456">
        <f>'13.검색'!$Y$353</f>
        <v>0</v>
      </c>
      <c r="I287" s="456">
        <f>'13.검색'!$Y$354</f>
        <v>0</v>
      </c>
      <c r="J287" s="456">
        <f>'13.검색'!$Y$355</f>
        <v>0</v>
      </c>
      <c r="K287" s="456">
        <f>'13.검색'!$Y$356</f>
        <v>0</v>
      </c>
      <c r="L287" s="456">
        <f>'13.검색'!$Y$357</f>
        <v>0</v>
      </c>
      <c r="M287" s="456">
        <f>'13.검색'!$Y$358</f>
        <v>0</v>
      </c>
      <c r="N287" s="475"/>
      <c r="O287" s="464"/>
      <c r="P287" s="371"/>
      <c r="Q287" s="372"/>
      <c r="R287" s="372"/>
      <c r="S287" s="373"/>
      <c r="T287" s="372"/>
      <c r="U287" s="372"/>
      <c r="V287" s="372"/>
      <c r="W287" s="372"/>
      <c r="X287" s="372"/>
      <c r="Y287" s="372"/>
      <c r="Z287" s="372"/>
      <c r="AA287" s="372"/>
      <c r="AB287" s="372"/>
      <c r="AC287" s="372"/>
      <c r="AD287" s="372"/>
    </row>
    <row r="288" hidden="1">
      <c r="A288" s="379"/>
      <c r="B288" s="454"/>
      <c r="C288" s="390" t="str">
        <f>IF(C270 = "{시트이름 입력}", "", C270)</f>
        <v>13.검색</v>
      </c>
      <c r="D288" s="4" t="str">
        <f>'13.검색'!$Z$347</f>
        <v/>
      </c>
      <c r="E288" s="4" t="str">
        <f>'13.검색'!$Z$348</f>
        <v/>
      </c>
      <c r="F288" s="455">
        <f>'13.검색'!$Z$351</f>
        <v>0</v>
      </c>
      <c r="G288" s="455">
        <f>'13.검색'!$Z$352</f>
        <v>0</v>
      </c>
      <c r="H288" s="456">
        <f>'13.검색'!$Z$353</f>
        <v>0</v>
      </c>
      <c r="I288" s="456">
        <f>'13.검색'!$Z$354</f>
        <v>0</v>
      </c>
      <c r="J288" s="456">
        <f>'13.검색'!$Z$355</f>
        <v>0</v>
      </c>
      <c r="K288" s="456">
        <f>'13.검색'!$Z$356</f>
        <v>0</v>
      </c>
      <c r="L288" s="456">
        <f>'13.검색'!$Z$357</f>
        <v>0</v>
      </c>
      <c r="M288" s="456">
        <f>'13.검색'!$Z$358</f>
        <v>0</v>
      </c>
      <c r="N288" s="475"/>
      <c r="O288" s="464"/>
      <c r="P288" s="371"/>
      <c r="Q288" s="372"/>
      <c r="R288" s="372"/>
      <c r="S288" s="373"/>
      <c r="T288" s="372"/>
      <c r="U288" s="372"/>
      <c r="V288" s="372"/>
      <c r="W288" s="372"/>
      <c r="X288" s="372"/>
      <c r="Y288" s="372"/>
      <c r="Z288" s="372"/>
      <c r="AA288" s="372"/>
      <c r="AB288" s="372"/>
      <c r="AC288" s="372"/>
      <c r="AD288" s="372"/>
    </row>
    <row r="289" hidden="1">
      <c r="A289" s="379"/>
      <c r="B289" s="465"/>
      <c r="C289" s="466" t="str">
        <f>IF(C270 = "{시트이름 입력}", "", C270)</f>
        <v>13.검색</v>
      </c>
      <c r="D289" s="467" t="str">
        <f>'13.검색'!$AA$347</f>
        <v/>
      </c>
      <c r="E289" s="467" t="str">
        <f>'13.검색'!$AA$348</f>
        <v/>
      </c>
      <c r="F289" s="468">
        <f>'13.검색'!$AA$351</f>
        <v>0</v>
      </c>
      <c r="G289" s="468">
        <f>'13.검색'!$AA$352</f>
        <v>0</v>
      </c>
      <c r="H289" s="469">
        <f>'13.검색'!$AA$353</f>
        <v>0</v>
      </c>
      <c r="I289" s="469">
        <f>'13.검색'!$AA$354</f>
        <v>0</v>
      </c>
      <c r="J289" s="469">
        <f>'13.검색'!$AA$355</f>
        <v>0</v>
      </c>
      <c r="K289" s="469">
        <f>'13.검색'!$AA$356</f>
        <v>0</v>
      </c>
      <c r="L289" s="469">
        <f>'13.검색'!$AA$357</f>
        <v>0</v>
      </c>
      <c r="M289" s="469">
        <f>'13.검색'!$AA$358</f>
        <v>0</v>
      </c>
      <c r="N289" s="470"/>
      <c r="O289" s="471"/>
      <c r="P289" s="371"/>
      <c r="Q289" s="372"/>
      <c r="R289" s="372"/>
      <c r="S289" s="373"/>
      <c r="T289" s="372"/>
      <c r="U289" s="372"/>
      <c r="V289" s="372"/>
      <c r="W289" s="372"/>
      <c r="X289" s="372"/>
      <c r="Y289" s="372"/>
      <c r="Z289" s="372"/>
      <c r="AA289" s="372"/>
      <c r="AB289" s="372"/>
      <c r="AC289" s="372"/>
      <c r="AD289" s="372"/>
    </row>
    <row r="290">
      <c r="A290" s="379"/>
      <c r="B290" s="472">
        <v>14.0</v>
      </c>
      <c r="C290" s="447" t="s">
        <v>514</v>
      </c>
      <c r="D290" s="448">
        <f>'14.이모티콘스토어'!$H$1464</f>
        <v>6</v>
      </c>
      <c r="E290" s="448" t="str">
        <f>'14.이모티콘스토어'!$H$1465</f>
        <v>a16</v>
      </c>
      <c r="F290" s="449">
        <f>'14.이모티콘스토어'!$H$1468</f>
        <v>0</v>
      </c>
      <c r="G290" s="449">
        <f>'14.이모티콘스토어'!$H$1469</f>
        <v>0</v>
      </c>
      <c r="H290" s="450">
        <f>'14.이모티콘스토어'!$H$1470</f>
        <v>166</v>
      </c>
      <c r="I290" s="450">
        <f>'14.이모티콘스토어'!$H$1471</f>
        <v>0</v>
      </c>
      <c r="J290" s="450">
        <f>'14.이모티콘스토어'!$H$1472</f>
        <v>0</v>
      </c>
      <c r="K290" s="450">
        <f>'14.이모티콘스토어'!$H$1473</f>
        <v>0</v>
      </c>
      <c r="L290" s="450">
        <f>'14.이모티콘스토어'!$H$1474</f>
        <v>3</v>
      </c>
      <c r="M290" s="450">
        <f>'14.이모티콘스토어'!$H$1475</f>
        <v>163</v>
      </c>
      <c r="N290" s="473">
        <f t="array" ref="N290">INDIRECT("'" &amp; C290 &amp; "'!$AG$1")</f>
        <v>11</v>
      </c>
      <c r="O290" s="452"/>
      <c r="P290" s="371"/>
      <c r="Q290" s="372"/>
      <c r="R290" s="372"/>
      <c r="S290" s="373"/>
      <c r="T290" s="372"/>
      <c r="U290" s="372"/>
      <c r="V290" s="372"/>
      <c r="W290" s="372"/>
      <c r="X290" s="372"/>
      <c r="Y290" s="372"/>
      <c r="Z290" s="372"/>
      <c r="AA290" s="372"/>
      <c r="AB290" s="372"/>
      <c r="AC290" s="372"/>
      <c r="AD290" s="372"/>
    </row>
    <row r="291">
      <c r="A291" s="379"/>
      <c r="B291" s="454"/>
      <c r="C291" s="390" t="str">
        <f>IF(C290 = "{시트이름 입력}", "", C290)</f>
        <v>14.이모티콘스토어</v>
      </c>
      <c r="D291" s="4">
        <f>'14.이모티콘스토어'!$I$1464</f>
        <v>6</v>
      </c>
      <c r="E291" s="4" t="str">
        <f>'14.이모티콘스토어'!$I$1465</f>
        <v>i18</v>
      </c>
      <c r="F291" s="455">
        <f>'14.이모티콘스토어'!$I$1468</f>
        <v>0</v>
      </c>
      <c r="G291" s="455">
        <f>'14.이모티콘스토어'!$I$1469</f>
        <v>0</v>
      </c>
      <c r="H291" s="456">
        <f>'14.이모티콘스토어'!$I$1470</f>
        <v>166</v>
      </c>
      <c r="I291" s="456">
        <f>'14.이모티콘스토어'!$I$1471</f>
        <v>0</v>
      </c>
      <c r="J291" s="456">
        <f>'14.이모티콘스토어'!$I$1472</f>
        <v>0</v>
      </c>
      <c r="K291" s="456">
        <f>'14.이모티콘스토어'!$I$1473</f>
        <v>0</v>
      </c>
      <c r="L291" s="456">
        <f>'14.이모티콘스토어'!$I$1474</f>
        <v>2</v>
      </c>
      <c r="M291" s="456">
        <f>'14.이모티콘스토어'!$I$1475</f>
        <v>164</v>
      </c>
      <c r="N291" s="470"/>
      <c r="O291" s="457"/>
      <c r="P291" s="371"/>
      <c r="Q291" s="372"/>
      <c r="R291" s="372"/>
      <c r="S291" s="373"/>
      <c r="T291" s="372"/>
      <c r="U291" s="372"/>
      <c r="V291" s="372"/>
      <c r="W291" s="372"/>
      <c r="X291" s="372"/>
      <c r="Y291" s="372"/>
      <c r="Z291" s="372"/>
      <c r="AA291" s="372"/>
      <c r="AB291" s="372"/>
      <c r="AC291" s="372"/>
      <c r="AD291" s="372"/>
    </row>
    <row r="292" hidden="1">
      <c r="A292" s="379"/>
      <c r="B292" s="454"/>
      <c r="C292" s="390" t="str">
        <f>IF(C290 = "{시트이름 입력}", "", C290)</f>
        <v>14.이모티콘스토어</v>
      </c>
      <c r="D292" s="4" t="str">
        <f>'14.이모티콘스토어'!$J$1464</f>
        <v/>
      </c>
      <c r="E292" s="4" t="str">
        <f>'14.이모티콘스토어'!$J$1465</f>
        <v/>
      </c>
      <c r="F292" s="455" t="str">
        <f>'14.이모티콘스토어'!$J$1468</f>
        <v/>
      </c>
      <c r="G292" s="455" t="str">
        <f>'14.이모티콘스토어'!$J$1469</f>
        <v/>
      </c>
      <c r="H292" s="456" t="str">
        <f>'14.이모티콘스토어'!$J$1470</f>
        <v/>
      </c>
      <c r="I292" s="456" t="str">
        <f>'14.이모티콘스토어'!$J$1471</f>
        <v/>
      </c>
      <c r="J292" s="456" t="str">
        <f>'14.이모티콘스토어'!$J$1472</f>
        <v/>
      </c>
      <c r="K292" s="456" t="str">
        <f>'14.이모티콘스토어'!$J$1473</f>
        <v/>
      </c>
      <c r="L292" s="456" t="str">
        <f>'14.이모티콘스토어'!$J$1474</f>
        <v/>
      </c>
      <c r="M292" s="456" t="str">
        <f>'14.이모티콘스토어'!$J$1475</f>
        <v/>
      </c>
      <c r="N292" s="458"/>
      <c r="O292" s="459"/>
      <c r="P292" s="371"/>
      <c r="Q292" s="372"/>
      <c r="R292" s="372"/>
      <c r="S292" s="373"/>
      <c r="T292" s="372"/>
      <c r="U292" s="372"/>
      <c r="V292" s="372"/>
      <c r="W292" s="372"/>
      <c r="X292" s="372"/>
      <c r="Y292" s="372"/>
      <c r="Z292" s="372"/>
      <c r="AA292" s="372"/>
      <c r="AB292" s="372"/>
      <c r="AC292" s="372"/>
      <c r="AD292" s="372"/>
    </row>
    <row r="293" hidden="1">
      <c r="A293" s="379"/>
      <c r="B293" s="454"/>
      <c r="C293" s="390" t="str">
        <f>IF(C290 = "{시트이름 입력}", "", C290)</f>
        <v>14.이모티콘스토어</v>
      </c>
      <c r="D293" s="4" t="str">
        <f>'14.이모티콘스토어'!$K$1464</f>
        <v/>
      </c>
      <c r="E293" s="4" t="str">
        <f>'14.이모티콘스토어'!$K$1465</f>
        <v/>
      </c>
      <c r="F293" s="455" t="str">
        <f>'14.이모티콘스토어'!$K$1468</f>
        <v/>
      </c>
      <c r="G293" s="455" t="str">
        <f>'14.이모티콘스토어'!$K$1469</f>
        <v/>
      </c>
      <c r="H293" s="456" t="str">
        <f>'14.이모티콘스토어'!$K$1470</f>
        <v/>
      </c>
      <c r="I293" s="456" t="str">
        <f>'14.이모티콘스토어'!$K$1471</f>
        <v/>
      </c>
      <c r="J293" s="456" t="str">
        <f>'14.이모티콘스토어'!$K$1472</f>
        <v/>
      </c>
      <c r="K293" s="456" t="str">
        <f>'14.이모티콘스토어'!$K$1473</f>
        <v/>
      </c>
      <c r="L293" s="456" t="str">
        <f>'14.이모티콘스토어'!$K$1474</f>
        <v/>
      </c>
      <c r="M293" s="456" t="str">
        <f>'14.이모티콘스토어'!$K$1475</f>
        <v/>
      </c>
      <c r="N293" s="458"/>
      <c r="O293" s="459"/>
      <c r="P293" s="371"/>
      <c r="Q293" s="372"/>
      <c r="R293" s="372"/>
      <c r="S293" s="373"/>
      <c r="T293" s="372"/>
      <c r="U293" s="372"/>
      <c r="V293" s="372"/>
      <c r="W293" s="372"/>
      <c r="X293" s="372"/>
      <c r="Y293" s="372"/>
      <c r="Z293" s="372"/>
      <c r="AA293" s="372"/>
      <c r="AB293" s="372"/>
      <c r="AC293" s="372"/>
      <c r="AD293" s="372"/>
    </row>
    <row r="294" hidden="1">
      <c r="A294" s="379"/>
      <c r="B294" s="454"/>
      <c r="C294" s="390" t="str">
        <f>IF(C290 = "{시트이름 입력}", "", C290)</f>
        <v>14.이모티콘스토어</v>
      </c>
      <c r="D294" s="4" t="str">
        <f>'14.이모티콘스토어'!$L$1464</f>
        <v/>
      </c>
      <c r="E294" s="4" t="str">
        <f>'14.이모티콘스토어'!$L$1465</f>
        <v/>
      </c>
      <c r="F294" s="455">
        <f>'14.이모티콘스토어'!$L$1468</f>
        <v>0</v>
      </c>
      <c r="G294" s="455">
        <f>'14.이모티콘스토어'!$L$1469</f>
        <v>0</v>
      </c>
      <c r="H294" s="456">
        <f>'14.이모티콘스토어'!$L$1470</f>
        <v>945</v>
      </c>
      <c r="I294" s="456">
        <f>'14.이모티콘스토어'!$L$1471</f>
        <v>0</v>
      </c>
      <c r="J294" s="456">
        <f>'14.이모티콘스토어'!$L$1472</f>
        <v>0</v>
      </c>
      <c r="K294" s="456">
        <f>'14.이모티콘스토어'!$L$1473</f>
        <v>0</v>
      </c>
      <c r="L294" s="456">
        <f>'14.이모티콘스토어'!$L$1474</f>
        <v>0</v>
      </c>
      <c r="M294" s="456">
        <f>'14.이모티콘스토어'!$L$1475</f>
        <v>945</v>
      </c>
      <c r="N294" s="458"/>
      <c r="O294" s="459"/>
      <c r="P294" s="371"/>
      <c r="Q294" s="372"/>
      <c r="R294" s="372"/>
      <c r="S294" s="373"/>
      <c r="T294" s="372"/>
      <c r="U294" s="372"/>
      <c r="V294" s="372"/>
      <c r="W294" s="372"/>
      <c r="X294" s="372"/>
      <c r="Y294" s="372"/>
      <c r="Z294" s="372"/>
      <c r="AA294" s="372"/>
      <c r="AB294" s="372"/>
      <c r="AC294" s="372"/>
      <c r="AD294" s="372"/>
    </row>
    <row r="295" hidden="1">
      <c r="A295" s="379"/>
      <c r="B295" s="454"/>
      <c r="C295" s="390" t="str">
        <f>IF(C290 = "{시트이름 입력}", "", C290)</f>
        <v>14.이모티콘스토어</v>
      </c>
      <c r="D295" s="4" t="str">
        <f>'14.이모티콘스토어'!$M$1464</f>
        <v/>
      </c>
      <c r="E295" s="4" t="str">
        <f>'14.이모티콘스토어'!$M$1465</f>
        <v/>
      </c>
      <c r="F295" s="455">
        <f>'14.이모티콘스토어'!$M$1468</f>
        <v>0</v>
      </c>
      <c r="G295" s="455">
        <f>'14.이모티콘스토어'!$M$1469</f>
        <v>0</v>
      </c>
      <c r="H295" s="456">
        <f>'14.이모티콘스토어'!$M$1470</f>
        <v>945</v>
      </c>
      <c r="I295" s="456">
        <f>'14.이모티콘스토어'!$M$1471</f>
        <v>0</v>
      </c>
      <c r="J295" s="456">
        <f>'14.이모티콘스토어'!$M$1472</f>
        <v>0</v>
      </c>
      <c r="K295" s="456">
        <f>'14.이모티콘스토어'!$M$1473</f>
        <v>0</v>
      </c>
      <c r="L295" s="456">
        <f>'14.이모티콘스토어'!$M$1474</f>
        <v>0</v>
      </c>
      <c r="M295" s="456">
        <f>'14.이모티콘스토어'!$M$1475</f>
        <v>945</v>
      </c>
      <c r="N295" s="458"/>
      <c r="O295" s="459"/>
      <c r="P295" s="371"/>
      <c r="Q295" s="372"/>
      <c r="R295" s="372"/>
      <c r="S295" s="373"/>
      <c r="T295" s="372"/>
      <c r="U295" s="372"/>
      <c r="V295" s="372"/>
      <c r="W295" s="372"/>
      <c r="X295" s="372"/>
      <c r="Y295" s="372"/>
      <c r="Z295" s="372"/>
      <c r="AA295" s="372"/>
      <c r="AB295" s="372"/>
      <c r="AC295" s="372"/>
      <c r="AD295" s="372"/>
    </row>
    <row r="296" hidden="1">
      <c r="A296" s="379"/>
      <c r="B296" s="454"/>
      <c r="C296" s="390" t="str">
        <f>IF(C290 = "{시트이름 입력}", "", C290)</f>
        <v>14.이모티콘스토어</v>
      </c>
      <c r="D296" s="4" t="str">
        <f>'14.이모티콘스토어'!$N$1464</f>
        <v/>
      </c>
      <c r="E296" s="4" t="str">
        <f>'14.이모티콘스토어'!$N$1465</f>
        <v/>
      </c>
      <c r="F296" s="455">
        <f>'14.이모티콘스토어'!$N$1468</f>
        <v>0</v>
      </c>
      <c r="G296" s="455">
        <f>'14.이모티콘스토어'!$N$1469</f>
        <v>0</v>
      </c>
      <c r="H296" s="456">
        <f>'14.이모티콘스토어'!$N$1470</f>
        <v>945</v>
      </c>
      <c r="I296" s="456">
        <f>'14.이모티콘스토어'!$N$1471</f>
        <v>0</v>
      </c>
      <c r="J296" s="456">
        <f>'14.이모티콘스토어'!$N$1472</f>
        <v>0</v>
      </c>
      <c r="K296" s="456">
        <f>'14.이모티콘스토어'!$N$1473</f>
        <v>0</v>
      </c>
      <c r="L296" s="456">
        <f>'14.이모티콘스토어'!$N$1474</f>
        <v>0</v>
      </c>
      <c r="M296" s="456">
        <f>'14.이모티콘스토어'!$N$1475</f>
        <v>945</v>
      </c>
      <c r="N296" s="458"/>
      <c r="O296" s="459"/>
      <c r="P296" s="371"/>
      <c r="Q296" s="372"/>
      <c r="R296" s="372"/>
      <c r="S296" s="373"/>
      <c r="T296" s="372"/>
      <c r="U296" s="372"/>
      <c r="V296" s="372"/>
      <c r="W296" s="372"/>
      <c r="X296" s="372"/>
      <c r="Y296" s="372"/>
      <c r="Z296" s="372"/>
      <c r="AA296" s="372"/>
      <c r="AB296" s="372"/>
      <c r="AC296" s="372"/>
      <c r="AD296" s="372"/>
    </row>
    <row r="297" hidden="1">
      <c r="A297" s="379"/>
      <c r="B297" s="454"/>
      <c r="C297" s="390" t="str">
        <f>IF(C290 = "{시트이름 입력}", "", C290)</f>
        <v>14.이모티콘스토어</v>
      </c>
      <c r="D297" s="4" t="str">
        <f>'14.이모티콘스토어'!$O$1464</f>
        <v/>
      </c>
      <c r="E297" s="4" t="str">
        <f>'14.이모티콘스토어'!$O$1465</f>
        <v/>
      </c>
      <c r="F297" s="455">
        <f>'14.이모티콘스토어'!$O$1468</f>
        <v>0</v>
      </c>
      <c r="G297" s="455">
        <f>'14.이모티콘스토어'!$O$1469</f>
        <v>0</v>
      </c>
      <c r="H297" s="456">
        <f>'14.이모티콘스토어'!$O$1470</f>
        <v>945</v>
      </c>
      <c r="I297" s="456">
        <f>'14.이모티콘스토어'!$O$1471</f>
        <v>0</v>
      </c>
      <c r="J297" s="456">
        <f>'14.이모티콘스토어'!$O$1472</f>
        <v>0</v>
      </c>
      <c r="K297" s="456">
        <f>'14.이모티콘스토어'!$O$1473</f>
        <v>0</v>
      </c>
      <c r="L297" s="456">
        <f>'14.이모티콘스토어'!$O$1474</f>
        <v>0</v>
      </c>
      <c r="M297" s="456">
        <f>'14.이모티콘스토어'!$O$1475</f>
        <v>945</v>
      </c>
      <c r="N297" s="458"/>
      <c r="O297" s="459"/>
      <c r="P297" s="371"/>
      <c r="Q297" s="372"/>
      <c r="R297" s="372"/>
      <c r="S297" s="373"/>
      <c r="T297" s="372"/>
      <c r="U297" s="372"/>
      <c r="V297" s="372"/>
      <c r="W297" s="372"/>
      <c r="X297" s="372"/>
      <c r="Y297" s="372"/>
      <c r="Z297" s="372"/>
      <c r="AA297" s="372"/>
      <c r="AB297" s="372"/>
      <c r="AC297" s="372"/>
      <c r="AD297" s="372"/>
    </row>
    <row r="298" hidden="1">
      <c r="A298" s="379"/>
      <c r="B298" s="454"/>
      <c r="C298" s="390" t="str">
        <f>IF(C290 = "{시트이름 입력}", "", C290)</f>
        <v>14.이모티콘스토어</v>
      </c>
      <c r="D298" s="4" t="str">
        <f>'14.이모티콘스토어'!$P$1464</f>
        <v/>
      </c>
      <c r="E298" s="4" t="str">
        <f>'14.이모티콘스토어'!$P$1465</f>
        <v/>
      </c>
      <c r="F298" s="455">
        <f>'14.이모티콘스토어'!$P$1468</f>
        <v>0</v>
      </c>
      <c r="G298" s="455">
        <f>'14.이모티콘스토어'!$P$1469</f>
        <v>0</v>
      </c>
      <c r="H298" s="456">
        <f>'14.이모티콘스토어'!$P$1470</f>
        <v>945</v>
      </c>
      <c r="I298" s="456">
        <f>'14.이모티콘스토어'!$P$1471</f>
        <v>0</v>
      </c>
      <c r="J298" s="456">
        <f>'14.이모티콘스토어'!$P$1472</f>
        <v>0</v>
      </c>
      <c r="K298" s="456">
        <f>'14.이모티콘스토어'!$P$1473</f>
        <v>0</v>
      </c>
      <c r="L298" s="456">
        <f>'14.이모티콘스토어'!$P$1474</f>
        <v>0</v>
      </c>
      <c r="M298" s="456">
        <f>'14.이모티콘스토어'!$P$1475</f>
        <v>945</v>
      </c>
      <c r="N298" s="458"/>
      <c r="O298" s="459"/>
      <c r="P298" s="371"/>
      <c r="Q298" s="372"/>
      <c r="R298" s="372"/>
      <c r="S298" s="373"/>
      <c r="T298" s="372"/>
      <c r="U298" s="372"/>
      <c r="V298" s="372"/>
      <c r="W298" s="372"/>
      <c r="X298" s="372"/>
      <c r="Y298" s="372"/>
      <c r="Z298" s="372"/>
      <c r="AA298" s="372"/>
      <c r="AB298" s="372"/>
      <c r="AC298" s="372"/>
      <c r="AD298" s="372"/>
    </row>
    <row r="299" hidden="1">
      <c r="A299" s="379"/>
      <c r="B299" s="454"/>
      <c r="C299" s="390" t="str">
        <f>IF(C290 = "{시트이름 입력}", "", C290)</f>
        <v>14.이모티콘스토어</v>
      </c>
      <c r="D299" s="4" t="str">
        <f>'14.이모티콘스토어'!$Q$1464</f>
        <v/>
      </c>
      <c r="E299" s="4" t="str">
        <f>'14.이모티콘스토어'!$Q$1465</f>
        <v/>
      </c>
      <c r="F299" s="455">
        <f>'14.이모티콘스토어'!$Q$1468</f>
        <v>0</v>
      </c>
      <c r="G299" s="455">
        <f>'14.이모티콘스토어'!$Q$1469</f>
        <v>0</v>
      </c>
      <c r="H299" s="456">
        <f>'14.이모티콘스토어'!$Q$1470</f>
        <v>945</v>
      </c>
      <c r="I299" s="456">
        <f>'14.이모티콘스토어'!$Q$1471</f>
        <v>0</v>
      </c>
      <c r="J299" s="456">
        <f>'14.이모티콘스토어'!$Q$1472</f>
        <v>0</v>
      </c>
      <c r="K299" s="456">
        <f>'14.이모티콘스토어'!$Q$1473</f>
        <v>0</v>
      </c>
      <c r="L299" s="456">
        <f>'14.이모티콘스토어'!$Q$1474</f>
        <v>0</v>
      </c>
      <c r="M299" s="456">
        <f>'14.이모티콘스토어'!$Q$1475</f>
        <v>945</v>
      </c>
      <c r="N299" s="458"/>
      <c r="O299" s="459"/>
      <c r="P299" s="371"/>
      <c r="Q299" s="372"/>
      <c r="R299" s="372"/>
      <c r="S299" s="373"/>
      <c r="T299" s="372"/>
      <c r="U299" s="372"/>
      <c r="V299" s="372"/>
      <c r="W299" s="372"/>
      <c r="X299" s="372"/>
      <c r="Y299" s="372"/>
      <c r="Z299" s="372"/>
      <c r="AA299" s="372"/>
      <c r="AB299" s="372"/>
      <c r="AC299" s="372"/>
      <c r="AD299" s="372"/>
    </row>
    <row r="300" hidden="1">
      <c r="A300" s="379"/>
      <c r="B300" s="454"/>
      <c r="C300" s="390" t="str">
        <f>IF(C290 = "{시트이름 입력}", "", C290)</f>
        <v>14.이모티콘스토어</v>
      </c>
      <c r="D300" s="4" t="str">
        <f>'14.이모티콘스토어'!$R$1464</f>
        <v/>
      </c>
      <c r="E300" s="4" t="str">
        <f>'14.이모티콘스토어'!$R$1465</f>
        <v/>
      </c>
      <c r="F300" s="455">
        <f>'14.이모티콘스토어'!$R$1468</f>
        <v>0</v>
      </c>
      <c r="G300" s="455">
        <f>'14.이모티콘스토어'!$R$1469</f>
        <v>0</v>
      </c>
      <c r="H300" s="456">
        <f>'14.이모티콘스토어'!$R$1470</f>
        <v>945</v>
      </c>
      <c r="I300" s="456">
        <f>'14.이모티콘스토어'!$R$1471</f>
        <v>0</v>
      </c>
      <c r="J300" s="456">
        <f>'14.이모티콘스토어'!$R$1472</f>
        <v>0</v>
      </c>
      <c r="K300" s="456">
        <f>'14.이모티콘스토어'!$R$1473</f>
        <v>0</v>
      </c>
      <c r="L300" s="456">
        <f>'14.이모티콘스토어'!$R$1474</f>
        <v>0</v>
      </c>
      <c r="M300" s="456">
        <f>'14.이모티콘스토어'!$R$1475</f>
        <v>945</v>
      </c>
      <c r="N300" s="458"/>
      <c r="O300" s="459"/>
      <c r="P300" s="371"/>
      <c r="Q300" s="372"/>
      <c r="R300" s="372"/>
      <c r="S300" s="373"/>
      <c r="T300" s="372"/>
      <c r="U300" s="372"/>
      <c r="V300" s="372"/>
      <c r="W300" s="372"/>
      <c r="X300" s="372"/>
      <c r="Y300" s="372"/>
      <c r="Z300" s="372"/>
      <c r="AA300" s="372"/>
      <c r="AB300" s="372"/>
      <c r="AC300" s="372"/>
      <c r="AD300" s="372"/>
    </row>
    <row r="301" hidden="1">
      <c r="A301" s="379"/>
      <c r="B301" s="454"/>
      <c r="C301" s="390" t="str">
        <f>IF(C290 = "{시트이름 입력}", "", C290)</f>
        <v>14.이모티콘스토어</v>
      </c>
      <c r="D301" s="4" t="str">
        <f>'14.이모티콘스토어'!$S$1464</f>
        <v/>
      </c>
      <c r="E301" s="4" t="str">
        <f>'14.이모티콘스토어'!$S$1465</f>
        <v/>
      </c>
      <c r="F301" s="455">
        <f>'14.이모티콘스토어'!$S$1468</f>
        <v>0</v>
      </c>
      <c r="G301" s="455">
        <f>'14.이모티콘스토어'!$S$1469</f>
        <v>0</v>
      </c>
      <c r="H301" s="456">
        <f>'14.이모티콘스토어'!$S$1470</f>
        <v>945</v>
      </c>
      <c r="I301" s="456">
        <f>'14.이모티콘스토어'!$S$1471</f>
        <v>0</v>
      </c>
      <c r="J301" s="456">
        <f>'14.이모티콘스토어'!$S$1472</f>
        <v>0</v>
      </c>
      <c r="K301" s="456">
        <f>'14.이모티콘스토어'!$S$1473</f>
        <v>0</v>
      </c>
      <c r="L301" s="456">
        <f>'14.이모티콘스토어'!$S$1474</f>
        <v>0</v>
      </c>
      <c r="M301" s="456">
        <f>'14.이모티콘스토어'!$S$1475</f>
        <v>945</v>
      </c>
      <c r="N301" s="458"/>
      <c r="O301" s="459"/>
      <c r="P301" s="371"/>
      <c r="Q301" s="372"/>
      <c r="R301" s="372"/>
      <c r="S301" s="373"/>
      <c r="T301" s="372"/>
      <c r="U301" s="372"/>
      <c r="V301" s="372"/>
      <c r="W301" s="372"/>
      <c r="X301" s="372"/>
      <c r="Y301" s="372"/>
      <c r="Z301" s="372"/>
      <c r="AA301" s="372"/>
      <c r="AB301" s="372"/>
      <c r="AC301" s="372"/>
      <c r="AD301" s="372"/>
    </row>
    <row r="302" hidden="1">
      <c r="A302" s="379"/>
      <c r="B302" s="454"/>
      <c r="C302" s="390" t="str">
        <f>IF(C290 = "{시트이름 입력}", "", C290)</f>
        <v>14.이모티콘스토어</v>
      </c>
      <c r="D302" s="4" t="str">
        <f>'14.이모티콘스토어'!$T$1464</f>
        <v/>
      </c>
      <c r="E302" s="4" t="str">
        <f>'14.이모티콘스토어'!$T$1465</f>
        <v/>
      </c>
      <c r="F302" s="455">
        <f>'14.이모티콘스토어'!$T$1468</f>
        <v>0</v>
      </c>
      <c r="G302" s="455">
        <f>'14.이모티콘스토어'!$T$1469</f>
        <v>0</v>
      </c>
      <c r="H302" s="456">
        <f>'14.이모티콘스토어'!$T$1470</f>
        <v>945</v>
      </c>
      <c r="I302" s="456">
        <f>'14.이모티콘스토어'!$T$1471</f>
        <v>0</v>
      </c>
      <c r="J302" s="456">
        <f>'14.이모티콘스토어'!$T$1472</f>
        <v>0</v>
      </c>
      <c r="K302" s="456">
        <f>'14.이모티콘스토어'!$T$1473</f>
        <v>0</v>
      </c>
      <c r="L302" s="456">
        <f>'14.이모티콘스토어'!$T$1474</f>
        <v>0</v>
      </c>
      <c r="M302" s="456">
        <f>'14.이모티콘스토어'!$T$1475</f>
        <v>945</v>
      </c>
      <c r="N302" s="458"/>
      <c r="O302" s="459"/>
      <c r="P302" s="371"/>
      <c r="Q302" s="372"/>
      <c r="R302" s="372"/>
      <c r="S302" s="373"/>
      <c r="T302" s="372"/>
      <c r="U302" s="372"/>
      <c r="V302" s="372"/>
      <c r="W302" s="372"/>
      <c r="X302" s="372"/>
      <c r="Y302" s="372"/>
      <c r="Z302" s="372"/>
      <c r="AA302" s="372"/>
      <c r="AB302" s="372"/>
      <c r="AC302" s="372"/>
      <c r="AD302" s="372"/>
    </row>
    <row r="303" hidden="1">
      <c r="A303" s="379"/>
      <c r="B303" s="454"/>
      <c r="C303" s="390" t="str">
        <f>IF(C290 = "{시트이름 입력}", "", C290)</f>
        <v>14.이모티콘스토어</v>
      </c>
      <c r="D303" s="4" t="str">
        <f>'14.이모티콘스토어'!$U$1464</f>
        <v/>
      </c>
      <c r="E303" s="4" t="str">
        <f>'14.이모티콘스토어'!$U$1465</f>
        <v/>
      </c>
      <c r="F303" s="455">
        <f>'14.이모티콘스토어'!$U$1468</f>
        <v>0</v>
      </c>
      <c r="G303" s="455">
        <f>'14.이모티콘스토어'!$U$1469</f>
        <v>0</v>
      </c>
      <c r="H303" s="456">
        <f>'14.이모티콘스토어'!$U$1470</f>
        <v>945</v>
      </c>
      <c r="I303" s="456">
        <f>'14.이모티콘스토어'!$U$1471</f>
        <v>0</v>
      </c>
      <c r="J303" s="456">
        <f>'14.이모티콘스토어'!$U$1472</f>
        <v>0</v>
      </c>
      <c r="K303" s="456">
        <f>'14.이모티콘스토어'!$U$1473</f>
        <v>0</v>
      </c>
      <c r="L303" s="456">
        <f>'14.이모티콘스토어'!$U$1474</f>
        <v>0</v>
      </c>
      <c r="M303" s="456">
        <f>'14.이모티콘스토어'!$U$1475</f>
        <v>945</v>
      </c>
      <c r="N303" s="458"/>
      <c r="O303" s="459"/>
      <c r="P303" s="371"/>
      <c r="Q303" s="372"/>
      <c r="R303" s="372"/>
      <c r="S303" s="373"/>
      <c r="T303" s="372"/>
      <c r="U303" s="372"/>
      <c r="V303" s="372"/>
      <c r="W303" s="372"/>
      <c r="X303" s="372"/>
      <c r="Y303" s="372"/>
      <c r="Z303" s="372"/>
      <c r="AA303" s="372"/>
      <c r="AB303" s="372"/>
      <c r="AC303" s="372"/>
      <c r="AD303" s="372"/>
    </row>
    <row r="304" hidden="1">
      <c r="A304" s="379"/>
      <c r="B304" s="454"/>
      <c r="C304" s="390" t="str">
        <f>IF(C290 = "{시트이름 입력}", "", C290)</f>
        <v>14.이모티콘스토어</v>
      </c>
      <c r="D304" s="4" t="str">
        <f>'14.이모티콘스토어'!$V$1464</f>
        <v/>
      </c>
      <c r="E304" s="4" t="str">
        <f>'14.이모티콘스토어'!$V$1465</f>
        <v/>
      </c>
      <c r="F304" s="460">
        <f>'14.이모티콘스토어'!$V$1468</f>
        <v>0</v>
      </c>
      <c r="G304" s="461">
        <f>'14.이모티콘스토어'!$V$1469</f>
        <v>0</v>
      </c>
      <c r="H304" s="462">
        <f>'14.이모티콘스토어'!$V$1470</f>
        <v>945</v>
      </c>
      <c r="I304" s="462">
        <f>'14.이모티콘스토어'!$V$1471</f>
        <v>0</v>
      </c>
      <c r="J304" s="462">
        <f>'14.이모티콘스토어'!$V$1472</f>
        <v>0</v>
      </c>
      <c r="K304" s="462">
        <f>'14.이모티콘스토어'!$V$1473</f>
        <v>0</v>
      </c>
      <c r="L304" s="462">
        <f>'14.이모티콘스토어'!$V$1474</f>
        <v>0</v>
      </c>
      <c r="M304" s="462">
        <f>'14.이모티콘스토어'!$V$1475</f>
        <v>945</v>
      </c>
      <c r="N304" s="463"/>
      <c r="O304" s="459"/>
      <c r="P304" s="371"/>
      <c r="Q304" s="372"/>
      <c r="R304" s="372"/>
      <c r="S304" s="373"/>
      <c r="T304" s="372"/>
      <c r="U304" s="372"/>
      <c r="V304" s="372"/>
      <c r="W304" s="372"/>
      <c r="X304" s="372"/>
      <c r="Y304" s="372"/>
      <c r="Z304" s="372"/>
      <c r="AA304" s="372"/>
      <c r="AB304" s="372"/>
      <c r="AC304" s="372"/>
      <c r="AD304" s="372"/>
    </row>
    <row r="305" hidden="1">
      <c r="A305" s="379"/>
      <c r="B305" s="454"/>
      <c r="C305" s="390" t="str">
        <f>IF(C290 = "{시트이름 입력}", "", C290)</f>
        <v>14.이모티콘스토어</v>
      </c>
      <c r="D305" s="4" t="str">
        <f>'14.이모티콘스토어'!$W$1464</f>
        <v/>
      </c>
      <c r="E305" s="4" t="str">
        <f>'14.이모티콘스토어'!$W$1465</f>
        <v/>
      </c>
      <c r="F305" s="460">
        <f>'14.이모티콘스토어'!$W$1468</f>
        <v>0</v>
      </c>
      <c r="G305" s="461">
        <f>'14.이모티콘스토어'!$W$1469</f>
        <v>0</v>
      </c>
      <c r="H305" s="462">
        <f>'14.이모티콘스토어'!$W$1470</f>
        <v>945</v>
      </c>
      <c r="I305" s="462">
        <f>'14.이모티콘스토어'!$W$1471</f>
        <v>0</v>
      </c>
      <c r="J305" s="462">
        <f>'14.이모티콘스토어'!$W$1472</f>
        <v>0</v>
      </c>
      <c r="K305" s="462">
        <f>'14.이모티콘스토어'!$W$1473</f>
        <v>0</v>
      </c>
      <c r="L305" s="462">
        <f>'14.이모티콘스토어'!$W$1474</f>
        <v>0</v>
      </c>
      <c r="M305" s="462">
        <f>'14.이모티콘스토어'!$W$1475</f>
        <v>945</v>
      </c>
      <c r="N305" s="474"/>
      <c r="O305" s="464"/>
      <c r="P305" s="371"/>
      <c r="Q305" s="372"/>
      <c r="R305" s="372"/>
      <c r="S305" s="373"/>
      <c r="T305" s="372"/>
      <c r="U305" s="372"/>
      <c r="V305" s="372"/>
      <c r="W305" s="372"/>
      <c r="X305" s="372"/>
      <c r="Y305" s="372"/>
      <c r="Z305" s="372"/>
      <c r="AA305" s="372"/>
      <c r="AB305" s="372"/>
      <c r="AC305" s="372"/>
      <c r="AD305" s="372"/>
    </row>
    <row r="306" hidden="1">
      <c r="A306" s="379"/>
      <c r="B306" s="454"/>
      <c r="C306" s="390" t="str">
        <f>IF(C290 = "{시트이름 입력}", "", C290)</f>
        <v>14.이모티콘스토어</v>
      </c>
      <c r="D306" s="4" t="str">
        <f>'14.이모티콘스토어'!$X$1464</f>
        <v/>
      </c>
      <c r="E306" s="4" t="str">
        <f>'14.이모티콘스토어'!$X$1465</f>
        <v/>
      </c>
      <c r="F306" s="460">
        <f>'14.이모티콘스토어'!$X$1468</f>
        <v>0</v>
      </c>
      <c r="G306" s="461">
        <f>'14.이모티콘스토어'!$X$1469</f>
        <v>0</v>
      </c>
      <c r="H306" s="462">
        <f>'14.이모티콘스토어'!$X$1470</f>
        <v>945</v>
      </c>
      <c r="I306" s="462">
        <f>'14.이모티콘스토어'!$X$1471</f>
        <v>0</v>
      </c>
      <c r="J306" s="462">
        <f>'14.이모티콘스토어'!$X$1472</f>
        <v>0</v>
      </c>
      <c r="K306" s="462">
        <f>'14.이모티콘스토어'!$X$1473</f>
        <v>0</v>
      </c>
      <c r="L306" s="462">
        <f>'14.이모티콘스토어'!$X$1474</f>
        <v>0</v>
      </c>
      <c r="M306" s="462">
        <f>'14.이모티콘스토어'!$X$1475</f>
        <v>945</v>
      </c>
      <c r="N306" s="474"/>
      <c r="O306" s="464"/>
      <c r="P306" s="371"/>
      <c r="Q306" s="372"/>
      <c r="R306" s="372"/>
      <c r="S306" s="373"/>
      <c r="T306" s="372"/>
      <c r="U306" s="372"/>
      <c r="V306" s="372"/>
      <c r="W306" s="372"/>
      <c r="X306" s="372"/>
      <c r="Y306" s="372"/>
      <c r="Z306" s="372"/>
      <c r="AA306" s="372"/>
      <c r="AB306" s="372"/>
      <c r="AC306" s="372"/>
      <c r="AD306" s="372"/>
    </row>
    <row r="307" hidden="1">
      <c r="A307" s="379"/>
      <c r="B307" s="454"/>
      <c r="C307" s="390" t="str">
        <f>IF(C290 = "{시트이름 입력}", "", C290)</f>
        <v>14.이모티콘스토어</v>
      </c>
      <c r="D307" s="4" t="str">
        <f>'14.이모티콘스토어'!$Y$1464</f>
        <v/>
      </c>
      <c r="E307" s="4" t="str">
        <f>'14.이모티콘스토어'!$Y$1465</f>
        <v/>
      </c>
      <c r="F307" s="455">
        <f>'14.이모티콘스토어'!$Y$1468</f>
        <v>0</v>
      </c>
      <c r="G307" s="455">
        <f>'14.이모티콘스토어'!$Y$1469</f>
        <v>0</v>
      </c>
      <c r="H307" s="456">
        <f>'14.이모티콘스토어'!$Y$1470</f>
        <v>945</v>
      </c>
      <c r="I307" s="456">
        <f>'14.이모티콘스토어'!$Y$1471</f>
        <v>0</v>
      </c>
      <c r="J307" s="456">
        <f>'14.이모티콘스토어'!$Y$1472</f>
        <v>0</v>
      </c>
      <c r="K307" s="456">
        <f>'14.이모티콘스토어'!$Y$1473</f>
        <v>0</v>
      </c>
      <c r="L307" s="456">
        <f>'14.이모티콘스토어'!$Y$1474</f>
        <v>0</v>
      </c>
      <c r="M307" s="456">
        <f>'14.이모티콘스토어'!$Y$1475</f>
        <v>945</v>
      </c>
      <c r="N307" s="475"/>
      <c r="O307" s="464"/>
      <c r="P307" s="371"/>
      <c r="Q307" s="372"/>
      <c r="R307" s="372"/>
      <c r="S307" s="373"/>
      <c r="T307" s="372"/>
      <c r="U307" s="372"/>
      <c r="V307" s="372"/>
      <c r="W307" s="372"/>
      <c r="X307" s="372"/>
      <c r="Y307" s="372"/>
      <c r="Z307" s="372"/>
      <c r="AA307" s="372"/>
      <c r="AB307" s="372"/>
      <c r="AC307" s="372"/>
      <c r="AD307" s="372"/>
    </row>
    <row r="308" hidden="1">
      <c r="A308" s="379"/>
      <c r="B308" s="454"/>
      <c r="C308" s="390" t="str">
        <f>IF(C290 = "{시트이름 입력}", "", C290)</f>
        <v>14.이모티콘스토어</v>
      </c>
      <c r="D308" s="4" t="str">
        <f>'14.이모티콘스토어'!$Z$1464</f>
        <v/>
      </c>
      <c r="E308" s="4" t="str">
        <f>'14.이모티콘스토어'!$Z$1465</f>
        <v/>
      </c>
      <c r="F308" s="455">
        <f>'14.이모티콘스토어'!$Z$1468</f>
        <v>0</v>
      </c>
      <c r="G308" s="455">
        <f>'14.이모티콘스토어'!$Z$1469</f>
        <v>0</v>
      </c>
      <c r="H308" s="456">
        <f>'14.이모티콘스토어'!$Z$1470</f>
        <v>945</v>
      </c>
      <c r="I308" s="456">
        <f>'14.이모티콘스토어'!$Z$1471</f>
        <v>0</v>
      </c>
      <c r="J308" s="456">
        <f>'14.이모티콘스토어'!$Z$1472</f>
        <v>0</v>
      </c>
      <c r="K308" s="456">
        <f>'14.이모티콘스토어'!$Z$1473</f>
        <v>0</v>
      </c>
      <c r="L308" s="456">
        <f>'14.이모티콘스토어'!$Z$1474</f>
        <v>0</v>
      </c>
      <c r="M308" s="456">
        <f>'14.이모티콘스토어'!$Z$1475</f>
        <v>945</v>
      </c>
      <c r="N308" s="475"/>
      <c r="O308" s="464"/>
      <c r="P308" s="371"/>
      <c r="Q308" s="372"/>
      <c r="R308" s="372"/>
      <c r="S308" s="373"/>
      <c r="T308" s="372"/>
      <c r="U308" s="372"/>
      <c r="V308" s="372"/>
      <c r="W308" s="372"/>
      <c r="X308" s="372"/>
      <c r="Y308" s="372"/>
      <c r="Z308" s="372"/>
      <c r="AA308" s="372"/>
      <c r="AB308" s="372"/>
      <c r="AC308" s="372"/>
      <c r="AD308" s="372"/>
    </row>
    <row r="309" hidden="1">
      <c r="A309" s="379"/>
      <c r="B309" s="465"/>
      <c r="C309" s="466" t="str">
        <f>IF(C290 = "{시트이름 입력}", "", C290)</f>
        <v>14.이모티콘스토어</v>
      </c>
      <c r="D309" s="467" t="str">
        <f>'14.이모티콘스토어'!$AA$1464</f>
        <v/>
      </c>
      <c r="E309" s="467" t="str">
        <f>'14.이모티콘스토어'!$AA$1465</f>
        <v/>
      </c>
      <c r="F309" s="468">
        <f>'14.이모티콘스토어'!$AA$1468</f>
        <v>0</v>
      </c>
      <c r="G309" s="468">
        <f>'14.이모티콘스토어'!$AA$1469</f>
        <v>0</v>
      </c>
      <c r="H309" s="469">
        <f>'14.이모티콘스토어'!$AA$1470</f>
        <v>945</v>
      </c>
      <c r="I309" s="469">
        <f>'14.이모티콘스토어'!$AA$1471</f>
        <v>0</v>
      </c>
      <c r="J309" s="469">
        <f>'14.이모티콘스토어'!$AA$1472</f>
        <v>0</v>
      </c>
      <c r="K309" s="469">
        <f>'14.이모티콘스토어'!$AA$1473</f>
        <v>0</v>
      </c>
      <c r="L309" s="469">
        <f>'14.이모티콘스토어'!$AA$1474</f>
        <v>0</v>
      </c>
      <c r="M309" s="469">
        <f>'14.이모티콘스토어'!$AA$1475</f>
        <v>945</v>
      </c>
      <c r="N309" s="470"/>
      <c r="O309" s="471"/>
      <c r="P309" s="371"/>
      <c r="Q309" s="372"/>
      <c r="R309" s="372"/>
      <c r="S309" s="373"/>
      <c r="T309" s="372"/>
      <c r="U309" s="372"/>
      <c r="V309" s="372"/>
      <c r="W309" s="372"/>
      <c r="X309" s="372"/>
      <c r="Y309" s="372"/>
      <c r="Z309" s="372"/>
      <c r="AA309" s="372"/>
      <c r="AB309" s="372"/>
      <c r="AC309" s="372"/>
      <c r="AD309" s="372"/>
    </row>
    <row r="310">
      <c r="A310" s="379"/>
      <c r="B310" s="472">
        <v>15.0</v>
      </c>
      <c r="C310" s="447" t="s">
        <v>515</v>
      </c>
      <c r="D310" s="448">
        <f>'15. 알림센터'!$H$209</f>
        <v>6</v>
      </c>
      <c r="E310" s="448" t="str">
        <f>'15. 알림센터'!$H$210</f>
        <v>a16</v>
      </c>
      <c r="F310" s="449">
        <f>'15. 알림센터'!$H$213</f>
        <v>0</v>
      </c>
      <c r="G310" s="449">
        <f>'15. 알림센터'!$H$214</f>
        <v>0</v>
      </c>
      <c r="H310" s="450">
        <f>'15. 알림센터'!$H$215</f>
        <v>25</v>
      </c>
      <c r="I310" s="450">
        <f>'15. 알림센터'!$H$216</f>
        <v>0</v>
      </c>
      <c r="J310" s="450">
        <f>'15. 알림센터'!$H$217</f>
        <v>0</v>
      </c>
      <c r="K310" s="450">
        <f>'15. 알림센터'!$H$218</f>
        <v>0</v>
      </c>
      <c r="L310" s="450">
        <f>'15. 알림센터'!$H$219</f>
        <v>0</v>
      </c>
      <c r="M310" s="450">
        <f>'15. 알림센터'!$H$220</f>
        <v>25</v>
      </c>
      <c r="N310" s="473">
        <f t="array" ref="N310">INDIRECT("'" &amp; C310 &amp; "'!$AG$1")</f>
        <v>2</v>
      </c>
      <c r="O310" s="452"/>
      <c r="P310" s="371"/>
      <c r="Q310" s="372"/>
      <c r="R310" s="372"/>
      <c r="S310" s="373"/>
      <c r="T310" s="372"/>
      <c r="U310" s="372"/>
      <c r="V310" s="372"/>
      <c r="W310" s="372"/>
      <c r="X310" s="372"/>
      <c r="Y310" s="372"/>
      <c r="Z310" s="372"/>
      <c r="AA310" s="372"/>
      <c r="AB310" s="372"/>
      <c r="AC310" s="372"/>
      <c r="AD310" s="372"/>
    </row>
    <row r="311">
      <c r="A311" s="379"/>
      <c r="B311" s="454"/>
      <c r="C311" s="481" t="s">
        <v>515</v>
      </c>
      <c r="D311" s="4">
        <f>'15. 알림센터'!$I$209</f>
        <v>6</v>
      </c>
      <c r="E311" s="4" t="str">
        <f>'15. 알림센터'!$I$210</f>
        <v>i18</v>
      </c>
      <c r="F311" s="455">
        <f>'15. 알림센터'!$I$213</f>
        <v>0</v>
      </c>
      <c r="G311" s="455">
        <f>'15. 알림센터'!$I$214</f>
        <v>0</v>
      </c>
      <c r="H311" s="456">
        <f>'15. 알림센터'!$I$215</f>
        <v>25</v>
      </c>
      <c r="I311" s="456">
        <f>'15. 알림센터'!$I$216</f>
        <v>0</v>
      </c>
      <c r="J311" s="456">
        <f>'15. 알림센터'!$I$217</f>
        <v>0</v>
      </c>
      <c r="K311" s="456">
        <f>'15. 알림센터'!$I$218</f>
        <v>0</v>
      </c>
      <c r="L311" s="456">
        <f>'15. 알림센터'!$I$219</f>
        <v>0</v>
      </c>
      <c r="M311" s="456">
        <f>'15. 알림센터'!$I$220</f>
        <v>25</v>
      </c>
      <c r="N311" s="470"/>
      <c r="O311" s="457"/>
      <c r="P311" s="371"/>
      <c r="Q311" s="372"/>
      <c r="R311" s="372"/>
      <c r="S311" s="373"/>
      <c r="T311" s="372"/>
      <c r="U311" s="372"/>
      <c r="V311" s="372"/>
      <c r="W311" s="372"/>
      <c r="X311" s="372"/>
      <c r="Y311" s="372"/>
      <c r="Z311" s="372"/>
      <c r="AA311" s="372"/>
      <c r="AB311" s="372"/>
      <c r="AC311" s="372"/>
      <c r="AD311" s="372"/>
    </row>
    <row r="312" hidden="1">
      <c r="A312" s="379"/>
      <c r="B312" s="454"/>
      <c r="C312" s="390" t="str">
        <f>IF(C310 = "{시트이름 입력}", "", C310)</f>
        <v>15. 알림센터</v>
      </c>
      <c r="D312" s="4" t="str">
        <f>'15. 알림센터'!$J$209</f>
        <v/>
      </c>
      <c r="E312" s="4" t="str">
        <f>'15. 알림센터'!$J$210</f>
        <v/>
      </c>
      <c r="F312" s="455" t="str">
        <f>'15. 알림센터'!$J$213</f>
        <v/>
      </c>
      <c r="G312" s="455" t="str">
        <f>'15. 알림센터'!$J$214</f>
        <v/>
      </c>
      <c r="H312" s="456" t="str">
        <f>'15. 알림센터'!$J$215</f>
        <v/>
      </c>
      <c r="I312" s="456" t="str">
        <f>'15. 알림센터'!$J$216</f>
        <v/>
      </c>
      <c r="J312" s="456" t="str">
        <f>'15. 알림센터'!$J$217</f>
        <v/>
      </c>
      <c r="K312" s="456" t="str">
        <f>'15. 알림센터'!$J$218</f>
        <v/>
      </c>
      <c r="L312" s="456" t="str">
        <f>'15. 알림센터'!$J$219</f>
        <v/>
      </c>
      <c r="M312" s="456" t="str">
        <f>'15. 알림센터'!$J$220</f>
        <v/>
      </c>
      <c r="N312" s="458"/>
      <c r="O312" s="459"/>
      <c r="P312" s="371"/>
      <c r="Q312" s="372"/>
      <c r="R312" s="372"/>
      <c r="S312" s="373"/>
      <c r="T312" s="372"/>
      <c r="U312" s="372"/>
      <c r="V312" s="372"/>
      <c r="W312" s="372"/>
      <c r="X312" s="372"/>
      <c r="Y312" s="372"/>
      <c r="Z312" s="372"/>
      <c r="AA312" s="372"/>
      <c r="AB312" s="372"/>
      <c r="AC312" s="372"/>
      <c r="AD312" s="372"/>
    </row>
    <row r="313" hidden="1">
      <c r="A313" s="379"/>
      <c r="B313" s="454"/>
      <c r="C313" s="390" t="str">
        <f>IF(C310 = "{시트이름 입력}", "", C310)</f>
        <v>15. 알림센터</v>
      </c>
      <c r="D313" s="4" t="str">
        <f>'15. 알림센터'!$K$209</f>
        <v/>
      </c>
      <c r="E313" s="4" t="str">
        <f>'15. 알림센터'!$K$210</f>
        <v/>
      </c>
      <c r="F313" s="455" t="str">
        <f>'15. 알림센터'!$K$213</f>
        <v/>
      </c>
      <c r="G313" s="455" t="str">
        <f>'15. 알림센터'!$K$214</f>
        <v/>
      </c>
      <c r="H313" s="456" t="str">
        <f>'15. 알림센터'!$K$215</f>
        <v/>
      </c>
      <c r="I313" s="456" t="str">
        <f>'15. 알림센터'!$K$216</f>
        <v/>
      </c>
      <c r="J313" s="456" t="str">
        <f>'15. 알림센터'!$K$217</f>
        <v/>
      </c>
      <c r="K313" s="456" t="str">
        <f>'15. 알림센터'!$K$218</f>
        <v/>
      </c>
      <c r="L313" s="456" t="str">
        <f>'15. 알림센터'!$K$219</f>
        <v/>
      </c>
      <c r="M313" s="456" t="str">
        <f>'15. 알림센터'!$K$220</f>
        <v/>
      </c>
      <c r="N313" s="458"/>
      <c r="O313" s="459"/>
      <c r="P313" s="371"/>
      <c r="Q313" s="372"/>
      <c r="R313" s="372"/>
      <c r="S313" s="373"/>
      <c r="T313" s="372"/>
      <c r="U313" s="372"/>
      <c r="V313" s="372"/>
      <c r="W313" s="372"/>
      <c r="X313" s="372"/>
      <c r="Y313" s="372"/>
      <c r="Z313" s="372"/>
      <c r="AA313" s="372"/>
      <c r="AB313" s="372"/>
      <c r="AC313" s="372"/>
      <c r="AD313" s="372"/>
    </row>
    <row r="314" hidden="1">
      <c r="A314" s="379"/>
      <c r="B314" s="454"/>
      <c r="C314" s="390" t="str">
        <f>IF(C310 = "{시트이름 입력}", "", C310)</f>
        <v>15. 알림센터</v>
      </c>
      <c r="D314" s="4" t="str">
        <f>'15. 알림센터'!$L$209</f>
        <v/>
      </c>
      <c r="E314" s="4" t="str">
        <f>'15. 알림센터'!$L$210</f>
        <v/>
      </c>
      <c r="F314" s="455">
        <f>'15. 알림센터'!$L$213</f>
        <v>0</v>
      </c>
      <c r="G314" s="455">
        <f>'15. 알림센터'!$L$214</f>
        <v>0</v>
      </c>
      <c r="H314" s="456">
        <f>'15. 알림센터'!$L$215</f>
        <v>29</v>
      </c>
      <c r="I314" s="456">
        <f>'15. 알림센터'!$L$216</f>
        <v>0</v>
      </c>
      <c r="J314" s="456">
        <f>'15. 알림센터'!$L$217</f>
        <v>0</v>
      </c>
      <c r="K314" s="456">
        <f>'15. 알림센터'!$L$218</f>
        <v>0</v>
      </c>
      <c r="L314" s="456">
        <f>'15. 알림센터'!$L$219</f>
        <v>0</v>
      </c>
      <c r="M314" s="456">
        <f>'15. 알림센터'!$L$220</f>
        <v>29</v>
      </c>
      <c r="N314" s="458"/>
      <c r="O314" s="459"/>
      <c r="P314" s="371"/>
      <c r="Q314" s="372"/>
      <c r="R314" s="372"/>
      <c r="S314" s="373"/>
      <c r="T314" s="372"/>
      <c r="U314" s="372"/>
      <c r="V314" s="372"/>
      <c r="W314" s="372"/>
      <c r="X314" s="372"/>
      <c r="Y314" s="372"/>
      <c r="Z314" s="372"/>
      <c r="AA314" s="372"/>
      <c r="AB314" s="372"/>
      <c r="AC314" s="372"/>
      <c r="AD314" s="372"/>
    </row>
    <row r="315" hidden="1">
      <c r="A315" s="379"/>
      <c r="B315" s="454"/>
      <c r="C315" s="390" t="str">
        <f>IF(C310 = "{시트이름 입력}", "", C310)</f>
        <v>15. 알림센터</v>
      </c>
      <c r="D315" s="4" t="str">
        <f>'15. 알림센터'!$M$209</f>
        <v/>
      </c>
      <c r="E315" s="4" t="str">
        <f>'15. 알림센터'!$M$210</f>
        <v/>
      </c>
      <c r="F315" s="455">
        <f>'15. 알림센터'!$M$213</f>
        <v>0</v>
      </c>
      <c r="G315" s="455">
        <f>'15. 알림센터'!$M$214</f>
        <v>0</v>
      </c>
      <c r="H315" s="456">
        <f>'15. 알림센터'!$M$215</f>
        <v>29</v>
      </c>
      <c r="I315" s="456">
        <f>'15. 알림센터'!$M$216</f>
        <v>0</v>
      </c>
      <c r="J315" s="456">
        <f>'15. 알림센터'!$M$217</f>
        <v>0</v>
      </c>
      <c r="K315" s="456">
        <f>'15. 알림센터'!$M$218</f>
        <v>0</v>
      </c>
      <c r="L315" s="456">
        <f>'15. 알림센터'!$M$219</f>
        <v>0</v>
      </c>
      <c r="M315" s="456">
        <f>'15. 알림센터'!$M$220</f>
        <v>29</v>
      </c>
      <c r="N315" s="458"/>
      <c r="O315" s="459"/>
      <c r="P315" s="371"/>
      <c r="Q315" s="372"/>
      <c r="R315" s="372"/>
      <c r="S315" s="373"/>
      <c r="T315" s="372"/>
      <c r="U315" s="372"/>
      <c r="V315" s="372"/>
      <c r="W315" s="372"/>
      <c r="X315" s="372"/>
      <c r="Y315" s="372"/>
      <c r="Z315" s="372"/>
      <c r="AA315" s="372"/>
      <c r="AB315" s="372"/>
      <c r="AC315" s="372"/>
      <c r="AD315" s="372"/>
    </row>
    <row r="316" hidden="1">
      <c r="A316" s="379"/>
      <c r="B316" s="454"/>
      <c r="C316" s="390" t="str">
        <f>IF(C310 = "{시트이름 입력}", "", C310)</f>
        <v>15. 알림센터</v>
      </c>
      <c r="D316" s="4" t="str">
        <f>'15. 알림센터'!$N$209</f>
        <v/>
      </c>
      <c r="E316" s="4" t="str">
        <f>'15. 알림센터'!$N$210</f>
        <v/>
      </c>
      <c r="F316" s="455">
        <f>'15. 알림센터'!$N$213</f>
        <v>0</v>
      </c>
      <c r="G316" s="455">
        <f>'15. 알림센터'!$N$214</f>
        <v>0</v>
      </c>
      <c r="H316" s="456">
        <f>'15. 알림센터'!$N$215</f>
        <v>29</v>
      </c>
      <c r="I316" s="456">
        <f>'15. 알림센터'!$N$216</f>
        <v>0</v>
      </c>
      <c r="J316" s="456">
        <f>'15. 알림센터'!$N$217</f>
        <v>0</v>
      </c>
      <c r="K316" s="456">
        <f>'15. 알림센터'!$N$218</f>
        <v>0</v>
      </c>
      <c r="L316" s="456">
        <f>'15. 알림센터'!$N$219</f>
        <v>0</v>
      </c>
      <c r="M316" s="456">
        <f>'15. 알림센터'!$N$220</f>
        <v>29</v>
      </c>
      <c r="N316" s="458"/>
      <c r="O316" s="459"/>
      <c r="P316" s="371"/>
      <c r="Q316" s="372"/>
      <c r="R316" s="372"/>
      <c r="S316" s="373"/>
      <c r="T316" s="372"/>
      <c r="U316" s="372"/>
      <c r="V316" s="372"/>
      <c r="W316" s="372"/>
      <c r="X316" s="372"/>
      <c r="Y316" s="372"/>
      <c r="Z316" s="372"/>
      <c r="AA316" s="372"/>
      <c r="AB316" s="372"/>
      <c r="AC316" s="372"/>
      <c r="AD316" s="372"/>
    </row>
    <row r="317" hidden="1">
      <c r="A317" s="379"/>
      <c r="B317" s="454"/>
      <c r="C317" s="390" t="str">
        <f>IF(C310 = "{시트이름 입력}", "", C310)</f>
        <v>15. 알림센터</v>
      </c>
      <c r="D317" s="4" t="str">
        <f>'15. 알림센터'!$O$209</f>
        <v/>
      </c>
      <c r="E317" s="4" t="str">
        <f>'15. 알림센터'!$O$210</f>
        <v/>
      </c>
      <c r="F317" s="455">
        <f>'15. 알림센터'!$O$213</f>
        <v>0</v>
      </c>
      <c r="G317" s="455">
        <f>'15. 알림센터'!$O$214</f>
        <v>0</v>
      </c>
      <c r="H317" s="456">
        <f>'15. 알림센터'!$O$215</f>
        <v>29</v>
      </c>
      <c r="I317" s="456">
        <f>'15. 알림센터'!$O$216</f>
        <v>0</v>
      </c>
      <c r="J317" s="456">
        <f>'15. 알림센터'!$O$217</f>
        <v>0</v>
      </c>
      <c r="K317" s="456">
        <f>'15. 알림센터'!$O$218</f>
        <v>0</v>
      </c>
      <c r="L317" s="456">
        <f>'15. 알림센터'!$O$219</f>
        <v>0</v>
      </c>
      <c r="M317" s="456">
        <f>'15. 알림센터'!$O$220</f>
        <v>29</v>
      </c>
      <c r="N317" s="458"/>
      <c r="O317" s="459"/>
      <c r="P317" s="371"/>
      <c r="Q317" s="372"/>
      <c r="R317" s="372"/>
      <c r="S317" s="373"/>
      <c r="T317" s="372"/>
      <c r="U317" s="372"/>
      <c r="V317" s="372"/>
      <c r="W317" s="372"/>
      <c r="X317" s="372"/>
      <c r="Y317" s="372"/>
      <c r="Z317" s="372"/>
      <c r="AA317" s="372"/>
      <c r="AB317" s="372"/>
      <c r="AC317" s="372"/>
      <c r="AD317" s="372"/>
    </row>
    <row r="318" hidden="1">
      <c r="A318" s="379"/>
      <c r="B318" s="454"/>
      <c r="C318" s="390" t="str">
        <f>IF(C310 = "{시트이름 입력}", "", C310)</f>
        <v>15. 알림센터</v>
      </c>
      <c r="D318" s="4" t="str">
        <f>'15. 알림센터'!$P$209</f>
        <v/>
      </c>
      <c r="E318" s="4" t="str">
        <f>'15. 알림센터'!$P$210</f>
        <v/>
      </c>
      <c r="F318" s="455">
        <f>'15. 알림센터'!$P$213</f>
        <v>0</v>
      </c>
      <c r="G318" s="455">
        <f>'15. 알림센터'!$P$214</f>
        <v>0</v>
      </c>
      <c r="H318" s="456">
        <f>'15. 알림센터'!$P$215</f>
        <v>29</v>
      </c>
      <c r="I318" s="456">
        <f>'15. 알림센터'!$P$216</f>
        <v>0</v>
      </c>
      <c r="J318" s="456">
        <f>'15. 알림센터'!$P$217</f>
        <v>0</v>
      </c>
      <c r="K318" s="456">
        <f>'15. 알림센터'!$P$218</f>
        <v>0</v>
      </c>
      <c r="L318" s="456">
        <f>'15. 알림센터'!$P$219</f>
        <v>0</v>
      </c>
      <c r="M318" s="456">
        <f>'15. 알림센터'!$P$220</f>
        <v>29</v>
      </c>
      <c r="N318" s="458"/>
      <c r="O318" s="459"/>
      <c r="P318" s="371"/>
      <c r="Q318" s="372"/>
      <c r="R318" s="372"/>
      <c r="S318" s="373"/>
      <c r="T318" s="372"/>
      <c r="U318" s="372"/>
      <c r="V318" s="372"/>
      <c r="W318" s="372"/>
      <c r="X318" s="372"/>
      <c r="Y318" s="372"/>
      <c r="Z318" s="372"/>
      <c r="AA318" s="372"/>
      <c r="AB318" s="372"/>
      <c r="AC318" s="372"/>
      <c r="AD318" s="372"/>
    </row>
    <row r="319" hidden="1">
      <c r="A319" s="379"/>
      <c r="B319" s="454"/>
      <c r="C319" s="390" t="str">
        <f>IF(C310 = "{시트이름 입력}", "", C310)</f>
        <v>15. 알림센터</v>
      </c>
      <c r="D319" s="4" t="str">
        <f>'15. 알림센터'!$Q$209</f>
        <v/>
      </c>
      <c r="E319" s="4" t="str">
        <f>'15. 알림센터'!$Q$210</f>
        <v/>
      </c>
      <c r="F319" s="455">
        <f>'15. 알림센터'!$Q$213</f>
        <v>0</v>
      </c>
      <c r="G319" s="455">
        <f>'15. 알림센터'!$Q$214</f>
        <v>0</v>
      </c>
      <c r="H319" s="456">
        <f>'15. 알림센터'!$Q$215</f>
        <v>29</v>
      </c>
      <c r="I319" s="456">
        <f>'15. 알림센터'!$Q$216</f>
        <v>0</v>
      </c>
      <c r="J319" s="456">
        <f>'15. 알림센터'!$Q$217</f>
        <v>0</v>
      </c>
      <c r="K319" s="456">
        <f>'15. 알림센터'!$Q$218</f>
        <v>0</v>
      </c>
      <c r="L319" s="456">
        <f>'15. 알림센터'!$Q$219</f>
        <v>0</v>
      </c>
      <c r="M319" s="456">
        <f>'15. 알림센터'!$Q$220</f>
        <v>29</v>
      </c>
      <c r="N319" s="458"/>
      <c r="O319" s="459"/>
      <c r="P319" s="371"/>
      <c r="Q319" s="372"/>
      <c r="R319" s="372"/>
      <c r="S319" s="373"/>
      <c r="T319" s="372"/>
      <c r="U319" s="372"/>
      <c r="V319" s="372"/>
      <c r="W319" s="372"/>
      <c r="X319" s="372"/>
      <c r="Y319" s="372"/>
      <c r="Z319" s="372"/>
      <c r="AA319" s="372"/>
      <c r="AB319" s="372"/>
      <c r="AC319" s="372"/>
      <c r="AD319" s="372"/>
    </row>
    <row r="320" hidden="1">
      <c r="A320" s="379"/>
      <c r="B320" s="454"/>
      <c r="C320" s="390" t="str">
        <f>IF(C310 = "{시트이름 입력}", "", C310)</f>
        <v>15. 알림센터</v>
      </c>
      <c r="D320" s="4" t="str">
        <f>'15. 알림센터'!$R$209</f>
        <v/>
      </c>
      <c r="E320" s="4" t="str">
        <f>'15. 알림센터'!$R$210</f>
        <v/>
      </c>
      <c r="F320" s="455">
        <f>'15. 알림센터'!$R$213</f>
        <v>0</v>
      </c>
      <c r="G320" s="455">
        <f>'15. 알림센터'!$R$214</f>
        <v>0</v>
      </c>
      <c r="H320" s="456">
        <f>'15. 알림센터'!$R$215</f>
        <v>29</v>
      </c>
      <c r="I320" s="456">
        <f>'15. 알림센터'!$R$216</f>
        <v>0</v>
      </c>
      <c r="J320" s="456">
        <f>'15. 알림센터'!$R$217</f>
        <v>0</v>
      </c>
      <c r="K320" s="456">
        <f>'15. 알림센터'!$R$218</f>
        <v>0</v>
      </c>
      <c r="L320" s="456">
        <f>'15. 알림센터'!$R$219</f>
        <v>0</v>
      </c>
      <c r="M320" s="456">
        <f>'15. 알림센터'!$R$220</f>
        <v>29</v>
      </c>
      <c r="N320" s="458"/>
      <c r="O320" s="459"/>
      <c r="P320" s="371"/>
      <c r="Q320" s="372"/>
      <c r="R320" s="372"/>
      <c r="S320" s="373"/>
      <c r="T320" s="372"/>
      <c r="U320" s="372"/>
      <c r="V320" s="372"/>
      <c r="W320" s="372"/>
      <c r="X320" s="372"/>
      <c r="Y320" s="372"/>
      <c r="Z320" s="372"/>
      <c r="AA320" s="372"/>
      <c r="AB320" s="372"/>
      <c r="AC320" s="372"/>
      <c r="AD320" s="372"/>
    </row>
    <row r="321" hidden="1">
      <c r="A321" s="379"/>
      <c r="B321" s="454"/>
      <c r="C321" s="390" t="str">
        <f>IF(C310 = "{시트이름 입력}", "", C310)</f>
        <v>15. 알림센터</v>
      </c>
      <c r="D321" s="4" t="str">
        <f>'15. 알림센터'!$S$209</f>
        <v/>
      </c>
      <c r="E321" s="4" t="str">
        <f>'15. 알림센터'!$S$210</f>
        <v/>
      </c>
      <c r="F321" s="455">
        <f>'15. 알림센터'!$S$213</f>
        <v>0</v>
      </c>
      <c r="G321" s="455">
        <f>'15. 알림센터'!$S$214</f>
        <v>0</v>
      </c>
      <c r="H321" s="456">
        <f>'15. 알림센터'!$S$215</f>
        <v>29</v>
      </c>
      <c r="I321" s="456">
        <f>'15. 알림센터'!$S$216</f>
        <v>0</v>
      </c>
      <c r="J321" s="456">
        <f>'15. 알림센터'!$S$217</f>
        <v>0</v>
      </c>
      <c r="K321" s="456">
        <f>'15. 알림센터'!$S$218</f>
        <v>0</v>
      </c>
      <c r="L321" s="456">
        <f>'15. 알림센터'!$S$219</f>
        <v>0</v>
      </c>
      <c r="M321" s="456">
        <f>'15. 알림센터'!$S$220</f>
        <v>29</v>
      </c>
      <c r="N321" s="458"/>
      <c r="O321" s="459"/>
      <c r="P321" s="371"/>
      <c r="Q321" s="372"/>
      <c r="R321" s="372"/>
      <c r="S321" s="373"/>
      <c r="T321" s="372"/>
      <c r="U321" s="372"/>
      <c r="V321" s="372"/>
      <c r="W321" s="372"/>
      <c r="X321" s="372"/>
      <c r="Y321" s="372"/>
      <c r="Z321" s="372"/>
      <c r="AA321" s="372"/>
      <c r="AB321" s="372"/>
      <c r="AC321" s="372"/>
      <c r="AD321" s="372"/>
    </row>
    <row r="322" hidden="1">
      <c r="A322" s="379"/>
      <c r="B322" s="454"/>
      <c r="C322" s="390" t="str">
        <f>IF(C310 = "{시트이름 입력}", "", C310)</f>
        <v>15. 알림센터</v>
      </c>
      <c r="D322" s="4" t="str">
        <f>'15. 알림센터'!$T$209</f>
        <v/>
      </c>
      <c r="E322" s="4" t="str">
        <f>'15. 알림센터'!$T$210</f>
        <v/>
      </c>
      <c r="F322" s="455">
        <f>'15. 알림센터'!$T$213</f>
        <v>0</v>
      </c>
      <c r="G322" s="455">
        <f>'15. 알림센터'!$T$214</f>
        <v>0</v>
      </c>
      <c r="H322" s="456">
        <f>'15. 알림센터'!$T$215</f>
        <v>29</v>
      </c>
      <c r="I322" s="456">
        <f>'15. 알림센터'!$T$216</f>
        <v>0</v>
      </c>
      <c r="J322" s="456">
        <f>'15. 알림센터'!$T$217</f>
        <v>0</v>
      </c>
      <c r="K322" s="456">
        <f>'15. 알림센터'!$T$218</f>
        <v>0</v>
      </c>
      <c r="L322" s="456">
        <f>'15. 알림센터'!$T$219</f>
        <v>0</v>
      </c>
      <c r="M322" s="456">
        <f>'15. 알림센터'!$T$220</f>
        <v>29</v>
      </c>
      <c r="N322" s="458"/>
      <c r="O322" s="459"/>
      <c r="P322" s="371"/>
      <c r="Q322" s="372"/>
      <c r="R322" s="372"/>
      <c r="S322" s="373"/>
      <c r="T322" s="372"/>
      <c r="U322" s="372"/>
      <c r="V322" s="372"/>
      <c r="W322" s="372"/>
      <c r="X322" s="372"/>
      <c r="Y322" s="372"/>
      <c r="Z322" s="372"/>
      <c r="AA322" s="372"/>
      <c r="AB322" s="372"/>
      <c r="AC322" s="372"/>
      <c r="AD322" s="372"/>
    </row>
    <row r="323" hidden="1">
      <c r="A323" s="379"/>
      <c r="B323" s="454"/>
      <c r="C323" s="390" t="str">
        <f>IF(C310 = "{시트이름 입력}", "", C310)</f>
        <v>15. 알림센터</v>
      </c>
      <c r="D323" s="4" t="str">
        <f>'15. 알림센터'!$U$209</f>
        <v/>
      </c>
      <c r="E323" s="4" t="str">
        <f>'15. 알림센터'!$U$210</f>
        <v/>
      </c>
      <c r="F323" s="455">
        <f>'15. 알림센터'!$U$213</f>
        <v>0</v>
      </c>
      <c r="G323" s="455">
        <f>'15. 알림센터'!$U$214</f>
        <v>0</v>
      </c>
      <c r="H323" s="456">
        <f>'15. 알림센터'!$U$215</f>
        <v>29</v>
      </c>
      <c r="I323" s="456">
        <f>'15. 알림센터'!$U$216</f>
        <v>0</v>
      </c>
      <c r="J323" s="456">
        <f>'15. 알림센터'!$U$217</f>
        <v>0</v>
      </c>
      <c r="K323" s="456">
        <f>'15. 알림센터'!$U$218</f>
        <v>0</v>
      </c>
      <c r="L323" s="456">
        <f>'15. 알림센터'!$U$219</f>
        <v>0</v>
      </c>
      <c r="M323" s="456">
        <f>'15. 알림센터'!$U$220</f>
        <v>29</v>
      </c>
      <c r="N323" s="458"/>
      <c r="O323" s="459"/>
      <c r="P323" s="371"/>
      <c r="Q323" s="372"/>
      <c r="R323" s="372"/>
      <c r="S323" s="373"/>
      <c r="T323" s="372"/>
      <c r="U323" s="372"/>
      <c r="V323" s="372"/>
      <c r="W323" s="372"/>
      <c r="X323" s="372"/>
      <c r="Y323" s="372"/>
      <c r="Z323" s="372"/>
      <c r="AA323" s="372"/>
      <c r="AB323" s="372"/>
      <c r="AC323" s="372"/>
      <c r="AD323" s="372"/>
    </row>
    <row r="324" hidden="1">
      <c r="A324" s="379"/>
      <c r="B324" s="454"/>
      <c r="C324" s="390" t="str">
        <f>IF(C310 = "{시트이름 입력}", "", C310)</f>
        <v>15. 알림센터</v>
      </c>
      <c r="D324" s="4" t="str">
        <f>'15. 알림센터'!$V$209</f>
        <v/>
      </c>
      <c r="E324" s="4" t="str">
        <f>'15. 알림센터'!$V$210</f>
        <v/>
      </c>
      <c r="F324" s="460">
        <f>'15. 알림센터'!$V$213</f>
        <v>0</v>
      </c>
      <c r="G324" s="461">
        <f>'15. 알림센터'!$V$214</f>
        <v>0</v>
      </c>
      <c r="H324" s="462">
        <f>'15. 알림센터'!$V$215</f>
        <v>29</v>
      </c>
      <c r="I324" s="462">
        <f>'15. 알림센터'!$V$216</f>
        <v>0</v>
      </c>
      <c r="J324" s="462">
        <f>'15. 알림센터'!$V$217</f>
        <v>0</v>
      </c>
      <c r="K324" s="462">
        <f>'15. 알림센터'!$V$218</f>
        <v>0</v>
      </c>
      <c r="L324" s="462">
        <f>'15. 알림센터'!$V$219</f>
        <v>0</v>
      </c>
      <c r="M324" s="462">
        <f>'15. 알림센터'!$V$220</f>
        <v>29</v>
      </c>
      <c r="N324" s="463"/>
      <c r="O324" s="459"/>
      <c r="P324" s="371"/>
      <c r="Q324" s="372"/>
      <c r="R324" s="372"/>
      <c r="S324" s="373"/>
      <c r="T324" s="372"/>
      <c r="U324" s="372"/>
      <c r="V324" s="372"/>
      <c r="W324" s="372"/>
      <c r="X324" s="372"/>
      <c r="Y324" s="372"/>
      <c r="Z324" s="372"/>
      <c r="AA324" s="372"/>
      <c r="AB324" s="372"/>
      <c r="AC324" s="372"/>
      <c r="AD324" s="372"/>
    </row>
    <row r="325" hidden="1">
      <c r="A325" s="379"/>
      <c r="B325" s="454"/>
      <c r="C325" s="390" t="str">
        <f>IF(C310 = "{시트이름 입력}", "", C310)</f>
        <v>15. 알림센터</v>
      </c>
      <c r="D325" s="4" t="str">
        <f>'15. 알림센터'!$W$209</f>
        <v/>
      </c>
      <c r="E325" s="4" t="str">
        <f>'15. 알림센터'!$W$210</f>
        <v/>
      </c>
      <c r="F325" s="460">
        <f>'15. 알림센터'!$W$213</f>
        <v>0</v>
      </c>
      <c r="G325" s="461">
        <f>'15. 알림센터'!$W$214</f>
        <v>0</v>
      </c>
      <c r="H325" s="462">
        <f>'15. 알림센터'!$W$215</f>
        <v>29</v>
      </c>
      <c r="I325" s="462">
        <f>'15. 알림센터'!$W$216</f>
        <v>0</v>
      </c>
      <c r="J325" s="462">
        <f>'15. 알림센터'!$W$217</f>
        <v>0</v>
      </c>
      <c r="K325" s="462">
        <f>'15. 알림센터'!$W$218</f>
        <v>0</v>
      </c>
      <c r="L325" s="462">
        <f>'15. 알림센터'!$W$219</f>
        <v>0</v>
      </c>
      <c r="M325" s="462">
        <f>'15. 알림센터'!$W$220</f>
        <v>29</v>
      </c>
      <c r="N325" s="474"/>
      <c r="O325" s="464"/>
      <c r="P325" s="371"/>
      <c r="Q325" s="372"/>
      <c r="R325" s="372"/>
      <c r="S325" s="373"/>
      <c r="T325" s="372"/>
      <c r="U325" s="372"/>
      <c r="V325" s="372"/>
      <c r="W325" s="372"/>
      <c r="X325" s="372"/>
      <c r="Y325" s="372"/>
      <c r="Z325" s="372"/>
      <c r="AA325" s="372"/>
      <c r="AB325" s="372"/>
      <c r="AC325" s="372"/>
      <c r="AD325" s="372"/>
    </row>
    <row r="326" hidden="1">
      <c r="A326" s="379"/>
      <c r="B326" s="454"/>
      <c r="C326" s="390" t="str">
        <f>IF(C310 = "{시트이름 입력}", "", C310)</f>
        <v>15. 알림센터</v>
      </c>
      <c r="D326" s="4" t="str">
        <f>'15. 알림센터'!$X$209</f>
        <v/>
      </c>
      <c r="E326" s="4" t="str">
        <f>'15. 알림센터'!$X$210</f>
        <v/>
      </c>
      <c r="F326" s="460">
        <f>'15. 알림센터'!$X$213</f>
        <v>0</v>
      </c>
      <c r="G326" s="461">
        <f>'15. 알림센터'!$X$214</f>
        <v>0</v>
      </c>
      <c r="H326" s="462">
        <f>'15. 알림센터'!$X$215</f>
        <v>29</v>
      </c>
      <c r="I326" s="462">
        <f>'15. 알림센터'!$X$216</f>
        <v>0</v>
      </c>
      <c r="J326" s="462">
        <f>'15. 알림센터'!$X$217</f>
        <v>0</v>
      </c>
      <c r="K326" s="462">
        <f>'15. 알림센터'!$X$218</f>
        <v>0</v>
      </c>
      <c r="L326" s="462">
        <f>'15. 알림센터'!$X$219</f>
        <v>0</v>
      </c>
      <c r="M326" s="462">
        <f>'15. 알림센터'!$X$220</f>
        <v>29</v>
      </c>
      <c r="N326" s="474"/>
      <c r="O326" s="464"/>
      <c r="P326" s="371"/>
      <c r="Q326" s="372"/>
      <c r="R326" s="372"/>
      <c r="S326" s="373"/>
      <c r="T326" s="372"/>
      <c r="U326" s="372"/>
      <c r="V326" s="372"/>
      <c r="W326" s="372"/>
      <c r="X326" s="372"/>
      <c r="Y326" s="372"/>
      <c r="Z326" s="372"/>
      <c r="AA326" s="372"/>
      <c r="AB326" s="372"/>
      <c r="AC326" s="372"/>
      <c r="AD326" s="372"/>
    </row>
    <row r="327" hidden="1">
      <c r="A327" s="379"/>
      <c r="B327" s="454"/>
      <c r="C327" s="390" t="str">
        <f>IF(C310 = "{시트이름 입력}", "", C310)</f>
        <v>15. 알림센터</v>
      </c>
      <c r="D327" s="4" t="str">
        <f>'15. 알림센터'!$Y$209</f>
        <v/>
      </c>
      <c r="E327" s="4" t="str">
        <f>'15. 알림센터'!$Y$210</f>
        <v/>
      </c>
      <c r="F327" s="455">
        <f>'15. 알림센터'!$Y$213</f>
        <v>0</v>
      </c>
      <c r="G327" s="455">
        <f>'15. 알림센터'!$Y$214</f>
        <v>0</v>
      </c>
      <c r="H327" s="456">
        <f>'15. 알림센터'!$Y$215</f>
        <v>29</v>
      </c>
      <c r="I327" s="456">
        <f>'15. 알림센터'!$Y$216</f>
        <v>0</v>
      </c>
      <c r="J327" s="456">
        <f>'15. 알림센터'!$Y$217</f>
        <v>0</v>
      </c>
      <c r="K327" s="456">
        <f>'15. 알림센터'!$Y$218</f>
        <v>0</v>
      </c>
      <c r="L327" s="456">
        <f>'15. 알림센터'!$Y$219</f>
        <v>0</v>
      </c>
      <c r="M327" s="456">
        <f>'15. 알림센터'!$Y$220</f>
        <v>29</v>
      </c>
      <c r="N327" s="475"/>
      <c r="O327" s="464"/>
      <c r="P327" s="371"/>
      <c r="Q327" s="372"/>
      <c r="R327" s="372"/>
      <c r="S327" s="373"/>
      <c r="T327" s="372"/>
      <c r="U327" s="372"/>
      <c r="V327" s="372"/>
      <c r="W327" s="372"/>
      <c r="X327" s="372"/>
      <c r="Y327" s="372"/>
      <c r="Z327" s="372"/>
      <c r="AA327" s="372"/>
      <c r="AB327" s="372"/>
      <c r="AC327" s="372"/>
      <c r="AD327" s="372"/>
    </row>
    <row r="328" hidden="1">
      <c r="A328" s="379"/>
      <c r="B328" s="454"/>
      <c r="C328" s="390" t="str">
        <f>IF(C310 = "{시트이름 입력}", "", C310)</f>
        <v>15. 알림센터</v>
      </c>
      <c r="D328" s="4" t="str">
        <f>'15. 알림센터'!$Z$209</f>
        <v/>
      </c>
      <c r="E328" s="4" t="str">
        <f>'15. 알림센터'!$Z$210</f>
        <v/>
      </c>
      <c r="F328" s="455">
        <f>'15. 알림센터'!$Z$213</f>
        <v>0</v>
      </c>
      <c r="G328" s="455">
        <f>'15. 알림센터'!$Z$214</f>
        <v>0</v>
      </c>
      <c r="H328" s="456">
        <f>'15. 알림센터'!$Z$215</f>
        <v>29</v>
      </c>
      <c r="I328" s="456">
        <f>'15. 알림센터'!$Z$216</f>
        <v>0</v>
      </c>
      <c r="J328" s="456">
        <f>'15. 알림센터'!$Z$217</f>
        <v>0</v>
      </c>
      <c r="K328" s="456">
        <f>'15. 알림센터'!$Z$218</f>
        <v>0</v>
      </c>
      <c r="L328" s="456">
        <f>'15. 알림센터'!$Z$219</f>
        <v>0</v>
      </c>
      <c r="M328" s="456">
        <f>'15. 알림센터'!$Z$220</f>
        <v>29</v>
      </c>
      <c r="N328" s="475"/>
      <c r="O328" s="464"/>
      <c r="P328" s="371"/>
      <c r="Q328" s="372"/>
      <c r="R328" s="372"/>
      <c r="S328" s="373"/>
      <c r="T328" s="372"/>
      <c r="U328" s="372"/>
      <c r="V328" s="372"/>
      <c r="W328" s="372"/>
      <c r="X328" s="372"/>
      <c r="Y328" s="372"/>
      <c r="Z328" s="372"/>
      <c r="AA328" s="372"/>
      <c r="AB328" s="372"/>
      <c r="AC328" s="372"/>
      <c r="AD328" s="372"/>
    </row>
    <row r="329" hidden="1">
      <c r="A329" s="379"/>
      <c r="B329" s="465"/>
      <c r="C329" s="466" t="str">
        <f>IF(C310 = "{시트이름 입력}", "", C310)</f>
        <v>15. 알림센터</v>
      </c>
      <c r="D329" s="467" t="str">
        <f>'15. 알림센터'!$AA$209</f>
        <v/>
      </c>
      <c r="E329" s="467" t="str">
        <f>'15. 알림센터'!$AA$210</f>
        <v/>
      </c>
      <c r="F329" s="468">
        <f>'15. 알림센터'!$AA$213</f>
        <v>0</v>
      </c>
      <c r="G329" s="468">
        <f>'15. 알림센터'!$AA$214</f>
        <v>0</v>
      </c>
      <c r="H329" s="469">
        <f>'15. 알림센터'!$AA$215</f>
        <v>29</v>
      </c>
      <c r="I329" s="469">
        <f>'15. 알림센터'!$AA$216</f>
        <v>0</v>
      </c>
      <c r="J329" s="469">
        <f>'15. 알림센터'!$AA$217</f>
        <v>0</v>
      </c>
      <c r="K329" s="469">
        <f>'15. 알림센터'!$AA$218</f>
        <v>0</v>
      </c>
      <c r="L329" s="469">
        <f>'15. 알림센터'!$AA$219</f>
        <v>0</v>
      </c>
      <c r="M329" s="469">
        <f>'15. 알림센터'!$AA$220</f>
        <v>29</v>
      </c>
      <c r="N329" s="470"/>
      <c r="O329" s="471"/>
      <c r="P329" s="371"/>
      <c r="Q329" s="372"/>
      <c r="R329" s="372"/>
      <c r="S329" s="373"/>
      <c r="T329" s="372"/>
      <c r="U329" s="372"/>
      <c r="V329" s="372"/>
      <c r="W329" s="372"/>
      <c r="X329" s="372"/>
      <c r="Y329" s="372"/>
      <c r="Z329" s="372"/>
      <c r="AA329" s="372"/>
      <c r="AB329" s="372"/>
      <c r="AC329" s="372"/>
      <c r="AD329" s="372"/>
    </row>
    <row r="330">
      <c r="A330" s="379"/>
      <c r="B330" s="472">
        <v>16.0</v>
      </c>
      <c r="C330" s="447" t="s">
        <v>516</v>
      </c>
      <c r="D330" s="448">
        <f>'16.톡클라우드_연락처'!$H$451</f>
        <v>6</v>
      </c>
      <c r="E330" s="448" t="str">
        <f>'16.톡클라우드_연락처'!$H$452</f>
        <v>a16</v>
      </c>
      <c r="F330" s="449">
        <f>'16.톡클라우드_연락처'!$H$455</f>
        <v>0</v>
      </c>
      <c r="G330" s="449">
        <f>'16.톡클라우드_연락처'!$H$456</f>
        <v>0</v>
      </c>
      <c r="H330" s="450">
        <f>'16.톡클라우드_연락처'!$H$457</f>
        <v>77</v>
      </c>
      <c r="I330" s="450">
        <f>'16.톡클라우드_연락처'!$H$458</f>
        <v>0</v>
      </c>
      <c r="J330" s="450">
        <f>'16.톡클라우드_연락처'!$H$459</f>
        <v>0</v>
      </c>
      <c r="K330" s="450">
        <f>'16.톡클라우드_연락처'!$H$460</f>
        <v>0</v>
      </c>
      <c r="L330" s="450">
        <f>'16.톡클라우드_연락처'!$H$461</f>
        <v>1</v>
      </c>
      <c r="M330" s="450">
        <f>'16.톡클라우드_연락처'!$H$462</f>
        <v>76</v>
      </c>
      <c r="N330" s="473">
        <f t="array" ref="N330">INDIRECT("'" &amp; C330 &amp; "'!$AG$1")</f>
        <v>0</v>
      </c>
      <c r="O330" s="482"/>
      <c r="P330" s="371"/>
      <c r="Q330" s="372"/>
      <c r="R330" s="372"/>
      <c r="S330" s="373"/>
      <c r="T330" s="372"/>
      <c r="U330" s="372"/>
      <c r="V330" s="372"/>
      <c r="W330" s="372"/>
      <c r="X330" s="372"/>
      <c r="Y330" s="372"/>
      <c r="Z330" s="372"/>
      <c r="AA330" s="372"/>
      <c r="AB330" s="372"/>
      <c r="AC330" s="372"/>
      <c r="AD330" s="372"/>
    </row>
    <row r="331">
      <c r="A331" s="379"/>
      <c r="B331" s="454"/>
      <c r="C331" s="390" t="str">
        <f>IF(C330 = "{시트이름 입력}", "", C330)</f>
        <v>16.톡클라우드_연락처</v>
      </c>
      <c r="D331" s="4">
        <f>'16.톡클라우드_연락처'!$I$451</f>
        <v>6</v>
      </c>
      <c r="E331" s="4" t="str">
        <f>'16.톡클라우드_연락처'!$I$452</f>
        <v>i18</v>
      </c>
      <c r="F331" s="455">
        <f>'16.톡클라우드_연락처'!$I$455</f>
        <v>0</v>
      </c>
      <c r="G331" s="455">
        <f>'16.톡클라우드_연락처'!$I$456</f>
        <v>0</v>
      </c>
      <c r="H331" s="456">
        <f>'16.톡클라우드_연락처'!$I$457</f>
        <v>77</v>
      </c>
      <c r="I331" s="456">
        <f>'16.톡클라우드_연락처'!$I$458</f>
        <v>0</v>
      </c>
      <c r="J331" s="456">
        <f>'16.톡클라우드_연락처'!$I$459</f>
        <v>0</v>
      </c>
      <c r="K331" s="456">
        <f>'16.톡클라우드_연락처'!$I$460</f>
        <v>0</v>
      </c>
      <c r="L331" s="456">
        <f>'16.톡클라우드_연락처'!$I$461</f>
        <v>2</v>
      </c>
      <c r="M331" s="456">
        <f>'16.톡클라우드_연락처'!$I$462</f>
        <v>75</v>
      </c>
      <c r="N331" s="470"/>
      <c r="O331" s="459"/>
      <c r="P331" s="371"/>
      <c r="Q331" s="372"/>
      <c r="R331" s="372"/>
      <c r="S331" s="373"/>
      <c r="T331" s="372"/>
      <c r="U331" s="372"/>
      <c r="V331" s="372"/>
      <c r="W331" s="372"/>
      <c r="X331" s="372"/>
      <c r="Y331" s="372"/>
      <c r="Z331" s="372"/>
      <c r="AA331" s="372"/>
      <c r="AB331" s="372"/>
      <c r="AC331" s="372"/>
      <c r="AD331" s="372"/>
    </row>
    <row r="332" hidden="1">
      <c r="A332" s="379"/>
      <c r="B332" s="454"/>
      <c r="C332" s="390" t="str">
        <f>IF(C330 = "{시트이름 입력}", "", C330)</f>
        <v>16.톡클라우드_연락처</v>
      </c>
      <c r="D332" s="4" t="str">
        <f>'16.톡클라우드_연락처'!$J$451</f>
        <v/>
      </c>
      <c r="E332" s="4" t="str">
        <f>'16.톡클라우드_연락처'!$J$452</f>
        <v/>
      </c>
      <c r="F332" s="455" t="str">
        <f>'16.톡클라우드_연락처'!$J$455</f>
        <v/>
      </c>
      <c r="G332" s="455" t="str">
        <f>'16.톡클라우드_연락처'!$J$456</f>
        <v/>
      </c>
      <c r="H332" s="456" t="str">
        <f>'16.톡클라우드_연락처'!$J$457</f>
        <v/>
      </c>
      <c r="I332" s="456" t="str">
        <f>'16.톡클라우드_연락처'!$J$458</f>
        <v/>
      </c>
      <c r="J332" s="456" t="str">
        <f>'16.톡클라우드_연락처'!$J$459</f>
        <v/>
      </c>
      <c r="K332" s="456" t="str">
        <f>'16.톡클라우드_연락처'!$J$460</f>
        <v/>
      </c>
      <c r="L332" s="456" t="str">
        <f>'16.톡클라우드_연락처'!$J$461</f>
        <v/>
      </c>
      <c r="M332" s="456" t="str">
        <f>'16.톡클라우드_연락처'!$J$462</f>
        <v/>
      </c>
      <c r="N332" s="458"/>
      <c r="O332" s="459"/>
      <c r="P332" s="371"/>
      <c r="Q332" s="372"/>
      <c r="R332" s="372"/>
      <c r="S332" s="373"/>
      <c r="T332" s="372"/>
      <c r="U332" s="372"/>
      <c r="V332" s="372"/>
      <c r="W332" s="372"/>
      <c r="X332" s="372"/>
      <c r="Y332" s="372"/>
      <c r="Z332" s="372"/>
      <c r="AA332" s="372"/>
      <c r="AB332" s="372"/>
      <c r="AC332" s="372"/>
      <c r="AD332" s="372"/>
    </row>
    <row r="333" hidden="1">
      <c r="A333" s="379"/>
      <c r="B333" s="454"/>
      <c r="C333" s="390" t="str">
        <f>IF(C330 = "{시트이름 입력}", "", C330)</f>
        <v>16.톡클라우드_연락처</v>
      </c>
      <c r="D333" s="4" t="str">
        <f>'16.톡클라우드_연락처'!$K$451</f>
        <v/>
      </c>
      <c r="E333" s="4" t="str">
        <f>'16.톡클라우드_연락처'!$K$452</f>
        <v/>
      </c>
      <c r="F333" s="455" t="str">
        <f>'16.톡클라우드_연락처'!$K$455</f>
        <v/>
      </c>
      <c r="G333" s="455" t="str">
        <f>'16.톡클라우드_연락처'!$K$456</f>
        <v/>
      </c>
      <c r="H333" s="456" t="str">
        <f>'16.톡클라우드_연락처'!$K$457</f>
        <v/>
      </c>
      <c r="I333" s="456" t="str">
        <f>'16.톡클라우드_연락처'!$K$458</f>
        <v/>
      </c>
      <c r="J333" s="456" t="str">
        <f>'16.톡클라우드_연락처'!$K$459</f>
        <v/>
      </c>
      <c r="K333" s="456" t="str">
        <f>'16.톡클라우드_연락처'!$K$460</f>
        <v/>
      </c>
      <c r="L333" s="456" t="str">
        <f>'16.톡클라우드_연락처'!$K$461</f>
        <v/>
      </c>
      <c r="M333" s="456" t="str">
        <f>'16.톡클라우드_연락처'!$K$462</f>
        <v/>
      </c>
      <c r="N333" s="458"/>
      <c r="O333" s="459"/>
      <c r="P333" s="371"/>
      <c r="Q333" s="372"/>
      <c r="R333" s="372"/>
      <c r="S333" s="373"/>
      <c r="T333" s="372"/>
      <c r="U333" s="372"/>
      <c r="V333" s="372"/>
      <c r="W333" s="372"/>
      <c r="X333" s="372"/>
      <c r="Y333" s="372"/>
      <c r="Z333" s="372"/>
      <c r="AA333" s="372"/>
      <c r="AB333" s="372"/>
      <c r="AC333" s="372"/>
      <c r="AD333" s="372"/>
    </row>
    <row r="334" hidden="1">
      <c r="A334" s="379"/>
      <c r="B334" s="454"/>
      <c r="C334" s="390" t="str">
        <f>IF(C330 = "{시트이름 입력}", "", C330)</f>
        <v>16.톡클라우드_연락처</v>
      </c>
      <c r="D334" s="4" t="str">
        <f>'16.톡클라우드_연락처'!$L$451</f>
        <v/>
      </c>
      <c r="E334" s="4" t="str">
        <f>'16.톡클라우드_연락처'!$L$452</f>
        <v/>
      </c>
      <c r="F334" s="455">
        <f>'16.톡클라우드_연락처'!$L$455</f>
        <v>0</v>
      </c>
      <c r="G334" s="455">
        <f>'16.톡클라우드_연락처'!$L$456</f>
        <v>0</v>
      </c>
      <c r="H334" s="456">
        <f>'16.톡클라우드_연락처'!$L$457</f>
        <v>316</v>
      </c>
      <c r="I334" s="456">
        <f>'16.톡클라우드_연락처'!$L$458</f>
        <v>0</v>
      </c>
      <c r="J334" s="456">
        <f>'16.톡클라우드_연락처'!$L$459</f>
        <v>0</v>
      </c>
      <c r="K334" s="456">
        <f>'16.톡클라우드_연락처'!$L$460</f>
        <v>0</v>
      </c>
      <c r="L334" s="456">
        <f>'16.톡클라우드_연락처'!$L$461</f>
        <v>0</v>
      </c>
      <c r="M334" s="456">
        <f>'16.톡클라우드_연락처'!$L$462</f>
        <v>316</v>
      </c>
      <c r="N334" s="458"/>
      <c r="O334" s="459"/>
      <c r="P334" s="371"/>
      <c r="Q334" s="372"/>
      <c r="R334" s="372"/>
      <c r="S334" s="373"/>
      <c r="T334" s="372"/>
      <c r="U334" s="372"/>
      <c r="V334" s="372"/>
      <c r="W334" s="372"/>
      <c r="X334" s="372"/>
      <c r="Y334" s="372"/>
      <c r="Z334" s="372"/>
      <c r="AA334" s="372"/>
      <c r="AB334" s="372"/>
      <c r="AC334" s="372"/>
      <c r="AD334" s="372"/>
    </row>
    <row r="335" hidden="1">
      <c r="A335" s="379"/>
      <c r="B335" s="454"/>
      <c r="C335" s="390" t="str">
        <f>IF(C330 = "{시트이름 입력}", "", C330)</f>
        <v>16.톡클라우드_연락처</v>
      </c>
      <c r="D335" s="4" t="str">
        <f>'16.톡클라우드_연락처'!$M$451</f>
        <v/>
      </c>
      <c r="E335" s="4" t="str">
        <f>'16.톡클라우드_연락처'!$M$452</f>
        <v/>
      </c>
      <c r="F335" s="455">
        <f>'16.톡클라우드_연락처'!$M$455</f>
        <v>0</v>
      </c>
      <c r="G335" s="455">
        <f>'16.톡클라우드_연락처'!$M$456</f>
        <v>0</v>
      </c>
      <c r="H335" s="456">
        <f>'16.톡클라우드_연락처'!$M$457</f>
        <v>316</v>
      </c>
      <c r="I335" s="456">
        <f>'16.톡클라우드_연락처'!$M$458</f>
        <v>0</v>
      </c>
      <c r="J335" s="456">
        <f>'16.톡클라우드_연락처'!$M$459</f>
        <v>0</v>
      </c>
      <c r="K335" s="456">
        <f>'16.톡클라우드_연락처'!$M$460</f>
        <v>0</v>
      </c>
      <c r="L335" s="456">
        <f>'16.톡클라우드_연락처'!$M$461</f>
        <v>0</v>
      </c>
      <c r="M335" s="456">
        <f>'16.톡클라우드_연락처'!$M$462</f>
        <v>316</v>
      </c>
      <c r="N335" s="458"/>
      <c r="O335" s="459"/>
      <c r="P335" s="371"/>
      <c r="Q335" s="372"/>
      <c r="R335" s="372"/>
      <c r="S335" s="373"/>
      <c r="T335" s="372"/>
      <c r="U335" s="372"/>
      <c r="V335" s="372"/>
      <c r="W335" s="372"/>
      <c r="X335" s="372"/>
      <c r="Y335" s="372"/>
      <c r="Z335" s="372"/>
      <c r="AA335" s="372"/>
      <c r="AB335" s="372"/>
      <c r="AC335" s="372"/>
      <c r="AD335" s="372"/>
    </row>
    <row r="336" hidden="1">
      <c r="A336" s="379"/>
      <c r="B336" s="454"/>
      <c r="C336" s="390" t="str">
        <f>IF(C330 = "{시트이름 입력}", "", C330)</f>
        <v>16.톡클라우드_연락처</v>
      </c>
      <c r="D336" s="4" t="str">
        <f>'16.톡클라우드_연락처'!$N$451</f>
        <v/>
      </c>
      <c r="E336" s="4" t="str">
        <f>'16.톡클라우드_연락처'!$N$452</f>
        <v/>
      </c>
      <c r="F336" s="455">
        <f>'16.톡클라우드_연락처'!$N$455</f>
        <v>0</v>
      </c>
      <c r="G336" s="455">
        <f>'16.톡클라우드_연락처'!$N$456</f>
        <v>0</v>
      </c>
      <c r="H336" s="456">
        <f>'16.톡클라우드_연락처'!$N$457</f>
        <v>316</v>
      </c>
      <c r="I336" s="456">
        <f>'16.톡클라우드_연락처'!$N$458</f>
        <v>0</v>
      </c>
      <c r="J336" s="456">
        <f>'16.톡클라우드_연락처'!$N$459</f>
        <v>0</v>
      </c>
      <c r="K336" s="456">
        <f>'16.톡클라우드_연락처'!$N$460</f>
        <v>0</v>
      </c>
      <c r="L336" s="456">
        <f>'16.톡클라우드_연락처'!$N$461</f>
        <v>0</v>
      </c>
      <c r="M336" s="456">
        <f>'16.톡클라우드_연락처'!$N$462</f>
        <v>316</v>
      </c>
      <c r="N336" s="458"/>
      <c r="O336" s="459"/>
      <c r="P336" s="371"/>
      <c r="Q336" s="372"/>
      <c r="R336" s="372"/>
      <c r="S336" s="373"/>
      <c r="T336" s="372"/>
      <c r="U336" s="372"/>
      <c r="V336" s="372"/>
      <c r="W336" s="372"/>
      <c r="X336" s="372"/>
      <c r="Y336" s="372"/>
      <c r="Z336" s="372"/>
      <c r="AA336" s="372"/>
      <c r="AB336" s="372"/>
      <c r="AC336" s="372"/>
      <c r="AD336" s="372"/>
    </row>
    <row r="337" hidden="1">
      <c r="A337" s="379"/>
      <c r="B337" s="454"/>
      <c r="C337" s="390" t="str">
        <f>IF(C330 = "{시트이름 입력}", "", C330)</f>
        <v>16.톡클라우드_연락처</v>
      </c>
      <c r="D337" s="4" t="str">
        <f>'16.톡클라우드_연락처'!$O$451</f>
        <v/>
      </c>
      <c r="E337" s="4" t="str">
        <f>'16.톡클라우드_연락처'!$O$452</f>
        <v/>
      </c>
      <c r="F337" s="455">
        <f>'16.톡클라우드_연락처'!$O$455</f>
        <v>0</v>
      </c>
      <c r="G337" s="455">
        <f>'16.톡클라우드_연락처'!$O$456</f>
        <v>0</v>
      </c>
      <c r="H337" s="456">
        <f>'16.톡클라우드_연락처'!$O$457</f>
        <v>316</v>
      </c>
      <c r="I337" s="456">
        <f>'16.톡클라우드_연락처'!$O$458</f>
        <v>0</v>
      </c>
      <c r="J337" s="456">
        <f>'16.톡클라우드_연락처'!$O$459</f>
        <v>0</v>
      </c>
      <c r="K337" s="456">
        <f>'16.톡클라우드_연락처'!$O$460</f>
        <v>0</v>
      </c>
      <c r="L337" s="456">
        <f>'16.톡클라우드_연락처'!$O$461</f>
        <v>0</v>
      </c>
      <c r="M337" s="456">
        <f>'16.톡클라우드_연락처'!$O$462</f>
        <v>316</v>
      </c>
      <c r="N337" s="458"/>
      <c r="O337" s="459"/>
      <c r="P337" s="371"/>
      <c r="Q337" s="372"/>
      <c r="R337" s="372"/>
      <c r="S337" s="373"/>
      <c r="T337" s="372"/>
      <c r="U337" s="372"/>
      <c r="V337" s="372"/>
      <c r="W337" s="372"/>
      <c r="X337" s="372"/>
      <c r="Y337" s="372"/>
      <c r="Z337" s="372"/>
      <c r="AA337" s="372"/>
      <c r="AB337" s="372"/>
      <c r="AC337" s="372"/>
      <c r="AD337" s="372"/>
    </row>
    <row r="338" hidden="1">
      <c r="A338" s="379"/>
      <c r="B338" s="454"/>
      <c r="C338" s="390" t="str">
        <f>IF(C330 = "{시트이름 입력}", "", C330)</f>
        <v>16.톡클라우드_연락처</v>
      </c>
      <c r="D338" s="4" t="str">
        <f>'16.톡클라우드_연락처'!$P$451</f>
        <v/>
      </c>
      <c r="E338" s="4" t="str">
        <f>'16.톡클라우드_연락처'!$P$452</f>
        <v/>
      </c>
      <c r="F338" s="455">
        <f>'16.톡클라우드_연락처'!$P$455</f>
        <v>0</v>
      </c>
      <c r="G338" s="455">
        <f>'16.톡클라우드_연락처'!$P$456</f>
        <v>0</v>
      </c>
      <c r="H338" s="456">
        <f>'16.톡클라우드_연락처'!$P$457</f>
        <v>316</v>
      </c>
      <c r="I338" s="456">
        <f>'16.톡클라우드_연락처'!$P$458</f>
        <v>0</v>
      </c>
      <c r="J338" s="456">
        <f>'16.톡클라우드_연락처'!$P$459</f>
        <v>0</v>
      </c>
      <c r="K338" s="456">
        <f>'16.톡클라우드_연락처'!$P$460</f>
        <v>0</v>
      </c>
      <c r="L338" s="456">
        <f>'16.톡클라우드_연락처'!$P$461</f>
        <v>0</v>
      </c>
      <c r="M338" s="456">
        <f>'16.톡클라우드_연락처'!$P$462</f>
        <v>316</v>
      </c>
      <c r="N338" s="458"/>
      <c r="O338" s="459"/>
      <c r="P338" s="371"/>
      <c r="Q338" s="372"/>
      <c r="R338" s="372"/>
      <c r="S338" s="373"/>
      <c r="T338" s="372"/>
      <c r="U338" s="372"/>
      <c r="V338" s="372"/>
      <c r="W338" s="372"/>
      <c r="X338" s="372"/>
      <c r="Y338" s="372"/>
      <c r="Z338" s="372"/>
      <c r="AA338" s="372"/>
      <c r="AB338" s="372"/>
      <c r="AC338" s="372"/>
      <c r="AD338" s="372"/>
    </row>
    <row r="339" hidden="1">
      <c r="A339" s="379"/>
      <c r="B339" s="454"/>
      <c r="C339" s="390" t="str">
        <f>IF(C330 = "{시트이름 입력}", "", C330)</f>
        <v>16.톡클라우드_연락처</v>
      </c>
      <c r="D339" s="4" t="str">
        <f>'16.톡클라우드_연락처'!$Q$451</f>
        <v/>
      </c>
      <c r="E339" s="4" t="str">
        <f>'16.톡클라우드_연락처'!$Q$452</f>
        <v/>
      </c>
      <c r="F339" s="455">
        <f>'16.톡클라우드_연락처'!$Q$455</f>
        <v>0</v>
      </c>
      <c r="G339" s="455">
        <f>'16.톡클라우드_연락처'!$Q$456</f>
        <v>0</v>
      </c>
      <c r="H339" s="456">
        <f>'16.톡클라우드_연락처'!$Q$457</f>
        <v>316</v>
      </c>
      <c r="I339" s="456">
        <f>'16.톡클라우드_연락처'!$Q$458</f>
        <v>0</v>
      </c>
      <c r="J339" s="456">
        <f>'16.톡클라우드_연락처'!$Q$459</f>
        <v>0</v>
      </c>
      <c r="K339" s="456">
        <f>'16.톡클라우드_연락처'!$Q$460</f>
        <v>0</v>
      </c>
      <c r="L339" s="456">
        <f>'16.톡클라우드_연락처'!$Q$461</f>
        <v>0</v>
      </c>
      <c r="M339" s="456">
        <f>'16.톡클라우드_연락처'!$Q$462</f>
        <v>316</v>
      </c>
      <c r="N339" s="458"/>
      <c r="O339" s="459"/>
      <c r="P339" s="371"/>
      <c r="Q339" s="372"/>
      <c r="R339" s="372"/>
      <c r="S339" s="373"/>
      <c r="T339" s="372"/>
      <c r="U339" s="372"/>
      <c r="V339" s="372"/>
      <c r="W339" s="372"/>
      <c r="X339" s="372"/>
      <c r="Y339" s="372"/>
      <c r="Z339" s="372"/>
      <c r="AA339" s="372"/>
      <c r="AB339" s="372"/>
      <c r="AC339" s="372"/>
      <c r="AD339" s="372"/>
    </row>
    <row r="340" hidden="1">
      <c r="A340" s="379"/>
      <c r="B340" s="454"/>
      <c r="C340" s="390" t="str">
        <f>IF(C330 = "{시트이름 입력}", "", C330)</f>
        <v>16.톡클라우드_연락처</v>
      </c>
      <c r="D340" s="4" t="str">
        <f>'16.톡클라우드_연락처'!$R$451</f>
        <v/>
      </c>
      <c r="E340" s="4" t="str">
        <f>'16.톡클라우드_연락처'!$R$452</f>
        <v/>
      </c>
      <c r="F340" s="455">
        <f>'16.톡클라우드_연락처'!$R$455</f>
        <v>0</v>
      </c>
      <c r="G340" s="455">
        <f>'16.톡클라우드_연락처'!$R$456</f>
        <v>0</v>
      </c>
      <c r="H340" s="456">
        <f>'16.톡클라우드_연락처'!$R$457</f>
        <v>316</v>
      </c>
      <c r="I340" s="456">
        <f>'16.톡클라우드_연락처'!$R$458</f>
        <v>0</v>
      </c>
      <c r="J340" s="456">
        <f>'16.톡클라우드_연락처'!$R$459</f>
        <v>0</v>
      </c>
      <c r="K340" s="456">
        <f>'16.톡클라우드_연락처'!$R$460</f>
        <v>0</v>
      </c>
      <c r="L340" s="456">
        <f>'16.톡클라우드_연락처'!$R$461</f>
        <v>0</v>
      </c>
      <c r="M340" s="456">
        <f>'16.톡클라우드_연락처'!$R$462</f>
        <v>316</v>
      </c>
      <c r="N340" s="458"/>
      <c r="O340" s="459"/>
      <c r="P340" s="371"/>
      <c r="Q340" s="372"/>
      <c r="R340" s="372"/>
      <c r="S340" s="373"/>
      <c r="T340" s="372"/>
      <c r="U340" s="372"/>
      <c r="V340" s="372"/>
      <c r="W340" s="372"/>
      <c r="X340" s="372"/>
      <c r="Y340" s="372"/>
      <c r="Z340" s="372"/>
      <c r="AA340" s="372"/>
      <c r="AB340" s="372"/>
      <c r="AC340" s="372"/>
      <c r="AD340" s="372"/>
    </row>
    <row r="341" hidden="1">
      <c r="A341" s="379"/>
      <c r="B341" s="454"/>
      <c r="C341" s="390" t="str">
        <f>IF(C330 = "{시트이름 입력}", "", C330)</f>
        <v>16.톡클라우드_연락처</v>
      </c>
      <c r="D341" s="4" t="str">
        <f>'16.톡클라우드_연락처'!$S$451</f>
        <v/>
      </c>
      <c r="E341" s="4" t="str">
        <f>'16.톡클라우드_연락처'!$S$452</f>
        <v/>
      </c>
      <c r="F341" s="455">
        <f>'16.톡클라우드_연락처'!$S$455</f>
        <v>0</v>
      </c>
      <c r="G341" s="455">
        <f>'16.톡클라우드_연락처'!$S$456</f>
        <v>0</v>
      </c>
      <c r="H341" s="456">
        <f>'16.톡클라우드_연락처'!$S$457</f>
        <v>316</v>
      </c>
      <c r="I341" s="456">
        <f>'16.톡클라우드_연락처'!$S$458</f>
        <v>0</v>
      </c>
      <c r="J341" s="456">
        <f>'16.톡클라우드_연락처'!$S$459</f>
        <v>0</v>
      </c>
      <c r="K341" s="456">
        <f>'16.톡클라우드_연락처'!$S$460</f>
        <v>0</v>
      </c>
      <c r="L341" s="456">
        <f>'16.톡클라우드_연락처'!$S$461</f>
        <v>0</v>
      </c>
      <c r="M341" s="456">
        <f>'16.톡클라우드_연락처'!$S$462</f>
        <v>316</v>
      </c>
      <c r="N341" s="458"/>
      <c r="O341" s="459"/>
      <c r="P341" s="371"/>
      <c r="Q341" s="372"/>
      <c r="R341" s="372"/>
      <c r="S341" s="373"/>
      <c r="T341" s="372"/>
      <c r="U341" s="372"/>
      <c r="V341" s="372"/>
      <c r="W341" s="372"/>
      <c r="X341" s="372"/>
      <c r="Y341" s="372"/>
      <c r="Z341" s="372"/>
      <c r="AA341" s="372"/>
      <c r="AB341" s="372"/>
      <c r="AC341" s="372"/>
      <c r="AD341" s="372"/>
    </row>
    <row r="342" hidden="1">
      <c r="A342" s="379"/>
      <c r="B342" s="454"/>
      <c r="C342" s="390" t="str">
        <f>IF(C330 = "{시트이름 입력}", "", C330)</f>
        <v>16.톡클라우드_연락처</v>
      </c>
      <c r="D342" s="4" t="str">
        <f>'16.톡클라우드_연락처'!$T$451</f>
        <v/>
      </c>
      <c r="E342" s="4" t="str">
        <f>'16.톡클라우드_연락처'!$T$452</f>
        <v/>
      </c>
      <c r="F342" s="455">
        <f>'16.톡클라우드_연락처'!$T$455</f>
        <v>0</v>
      </c>
      <c r="G342" s="455">
        <f>'16.톡클라우드_연락처'!$T$456</f>
        <v>0</v>
      </c>
      <c r="H342" s="456">
        <f>'16.톡클라우드_연락처'!$T$457</f>
        <v>316</v>
      </c>
      <c r="I342" s="456">
        <f>'16.톡클라우드_연락처'!$T$458</f>
        <v>0</v>
      </c>
      <c r="J342" s="456">
        <f>'16.톡클라우드_연락처'!$T$459</f>
        <v>0</v>
      </c>
      <c r="K342" s="456">
        <f>'16.톡클라우드_연락처'!$T$460</f>
        <v>0</v>
      </c>
      <c r="L342" s="456">
        <f>'16.톡클라우드_연락처'!$T$461</f>
        <v>0</v>
      </c>
      <c r="M342" s="456">
        <f>'16.톡클라우드_연락처'!$T$462</f>
        <v>316</v>
      </c>
      <c r="N342" s="458"/>
      <c r="O342" s="459"/>
      <c r="P342" s="371"/>
      <c r="Q342" s="372"/>
      <c r="R342" s="372"/>
      <c r="S342" s="373"/>
      <c r="T342" s="372"/>
      <c r="U342" s="372"/>
      <c r="V342" s="372"/>
      <c r="W342" s="372"/>
      <c r="X342" s="372"/>
      <c r="Y342" s="372"/>
      <c r="Z342" s="372"/>
      <c r="AA342" s="372"/>
      <c r="AB342" s="372"/>
      <c r="AC342" s="372"/>
      <c r="AD342" s="372"/>
    </row>
    <row r="343" hidden="1">
      <c r="A343" s="379"/>
      <c r="B343" s="454"/>
      <c r="C343" s="390" t="str">
        <f>IF(C330 = "{시트이름 입력}", "", C330)</f>
        <v>16.톡클라우드_연락처</v>
      </c>
      <c r="D343" s="4" t="str">
        <f>'16.톡클라우드_연락처'!$U$451</f>
        <v/>
      </c>
      <c r="E343" s="4" t="str">
        <f>'16.톡클라우드_연락처'!$U$452</f>
        <v/>
      </c>
      <c r="F343" s="455">
        <f>'16.톡클라우드_연락처'!$U$455</f>
        <v>0</v>
      </c>
      <c r="G343" s="455">
        <f>'16.톡클라우드_연락처'!$U$456</f>
        <v>0</v>
      </c>
      <c r="H343" s="456">
        <f>'16.톡클라우드_연락처'!$U$457</f>
        <v>316</v>
      </c>
      <c r="I343" s="456">
        <f>'16.톡클라우드_연락처'!$U$458</f>
        <v>0</v>
      </c>
      <c r="J343" s="456">
        <f>'16.톡클라우드_연락처'!$U$459</f>
        <v>0</v>
      </c>
      <c r="K343" s="456">
        <f>'16.톡클라우드_연락처'!$U$460</f>
        <v>0</v>
      </c>
      <c r="L343" s="456">
        <f>'16.톡클라우드_연락처'!$U$461</f>
        <v>0</v>
      </c>
      <c r="M343" s="456">
        <f>'16.톡클라우드_연락처'!$U$462</f>
        <v>316</v>
      </c>
      <c r="N343" s="458"/>
      <c r="O343" s="459"/>
      <c r="P343" s="371"/>
      <c r="Q343" s="372"/>
      <c r="R343" s="372"/>
      <c r="S343" s="373"/>
      <c r="T343" s="372"/>
      <c r="U343" s="372"/>
      <c r="V343" s="372"/>
      <c r="W343" s="372"/>
      <c r="X343" s="372"/>
      <c r="Y343" s="372"/>
      <c r="Z343" s="372"/>
      <c r="AA343" s="372"/>
      <c r="AB343" s="372"/>
      <c r="AC343" s="372"/>
      <c r="AD343" s="372"/>
    </row>
    <row r="344" hidden="1">
      <c r="A344" s="379"/>
      <c r="B344" s="454"/>
      <c r="C344" s="390" t="str">
        <f>IF(C330 = "{시트이름 입력}", "", C330)</f>
        <v>16.톡클라우드_연락처</v>
      </c>
      <c r="D344" s="4" t="str">
        <f>'16.톡클라우드_연락처'!$V$451</f>
        <v/>
      </c>
      <c r="E344" s="4" t="str">
        <f>'16.톡클라우드_연락처'!$V$452</f>
        <v/>
      </c>
      <c r="F344" s="460">
        <f>'16.톡클라우드_연락처'!$V$455</f>
        <v>0</v>
      </c>
      <c r="G344" s="461">
        <f>'16.톡클라우드_연락처'!$V$456</f>
        <v>0</v>
      </c>
      <c r="H344" s="462">
        <f>'16.톡클라우드_연락처'!$V$457</f>
        <v>316</v>
      </c>
      <c r="I344" s="462">
        <f>'16.톡클라우드_연락처'!$V$458</f>
        <v>0</v>
      </c>
      <c r="J344" s="462">
        <f>'16.톡클라우드_연락처'!$V$459</f>
        <v>0</v>
      </c>
      <c r="K344" s="462">
        <f>'16.톡클라우드_연락처'!$V$460</f>
        <v>0</v>
      </c>
      <c r="L344" s="462">
        <f>'16.톡클라우드_연락처'!$V$461</f>
        <v>0</v>
      </c>
      <c r="M344" s="462">
        <f>'16.톡클라우드_연락처'!$V$462</f>
        <v>316</v>
      </c>
      <c r="N344" s="463"/>
      <c r="O344" s="459"/>
      <c r="P344" s="371"/>
      <c r="Q344" s="372"/>
      <c r="R344" s="372"/>
      <c r="S344" s="373"/>
      <c r="T344" s="372"/>
      <c r="U344" s="372"/>
      <c r="V344" s="372"/>
      <c r="W344" s="372"/>
      <c r="X344" s="372"/>
      <c r="Y344" s="372"/>
      <c r="Z344" s="372"/>
      <c r="AA344" s="372"/>
      <c r="AB344" s="372"/>
      <c r="AC344" s="372"/>
      <c r="AD344" s="372"/>
    </row>
    <row r="345" hidden="1">
      <c r="A345" s="379"/>
      <c r="B345" s="454"/>
      <c r="C345" s="390" t="str">
        <f>IF(C330 = "{시트이름 입력}", "", C330)</f>
        <v>16.톡클라우드_연락처</v>
      </c>
      <c r="D345" s="4" t="str">
        <f>'16.톡클라우드_연락처'!$W$451</f>
        <v/>
      </c>
      <c r="E345" s="4" t="str">
        <f>'16.톡클라우드_연락처'!$W$452</f>
        <v/>
      </c>
      <c r="F345" s="460">
        <f>'16.톡클라우드_연락처'!$W$455</f>
        <v>0</v>
      </c>
      <c r="G345" s="461">
        <f>'16.톡클라우드_연락처'!$W$456</f>
        <v>0</v>
      </c>
      <c r="H345" s="462">
        <f>'16.톡클라우드_연락처'!$W$457</f>
        <v>316</v>
      </c>
      <c r="I345" s="462">
        <f>'16.톡클라우드_연락처'!$W$458</f>
        <v>0</v>
      </c>
      <c r="J345" s="462">
        <f>'16.톡클라우드_연락처'!$W$459</f>
        <v>0</v>
      </c>
      <c r="K345" s="462">
        <f>'16.톡클라우드_연락처'!$W$460</f>
        <v>0</v>
      </c>
      <c r="L345" s="462">
        <f>'16.톡클라우드_연락처'!$W$461</f>
        <v>0</v>
      </c>
      <c r="M345" s="462">
        <f>'16.톡클라우드_연락처'!$W$462</f>
        <v>316</v>
      </c>
      <c r="N345" s="474"/>
      <c r="O345" s="464"/>
      <c r="P345" s="371"/>
      <c r="Q345" s="372"/>
      <c r="R345" s="372"/>
      <c r="S345" s="373"/>
      <c r="T345" s="372"/>
      <c r="U345" s="372"/>
      <c r="V345" s="372"/>
      <c r="W345" s="372"/>
      <c r="X345" s="372"/>
      <c r="Y345" s="372"/>
      <c r="Z345" s="372"/>
      <c r="AA345" s="372"/>
      <c r="AB345" s="372"/>
      <c r="AC345" s="372"/>
      <c r="AD345" s="372"/>
    </row>
    <row r="346" hidden="1">
      <c r="A346" s="379"/>
      <c r="B346" s="454"/>
      <c r="C346" s="390" t="str">
        <f>IF(C330 = "{시트이름 입력}", "", C330)</f>
        <v>16.톡클라우드_연락처</v>
      </c>
      <c r="D346" s="4" t="str">
        <f>'16.톡클라우드_연락처'!$X$451</f>
        <v/>
      </c>
      <c r="E346" s="4" t="str">
        <f>'16.톡클라우드_연락처'!$X$452</f>
        <v/>
      </c>
      <c r="F346" s="460">
        <f>'16.톡클라우드_연락처'!$X$455</f>
        <v>0</v>
      </c>
      <c r="G346" s="461">
        <f>'16.톡클라우드_연락처'!$X$456</f>
        <v>0</v>
      </c>
      <c r="H346" s="462">
        <f>'16.톡클라우드_연락처'!$X$457</f>
        <v>316</v>
      </c>
      <c r="I346" s="462">
        <f>'16.톡클라우드_연락처'!$X$458</f>
        <v>0</v>
      </c>
      <c r="J346" s="462">
        <f>'16.톡클라우드_연락처'!$X$459</f>
        <v>0</v>
      </c>
      <c r="K346" s="462">
        <f>'16.톡클라우드_연락처'!$X$460</f>
        <v>0</v>
      </c>
      <c r="L346" s="462">
        <f>'16.톡클라우드_연락처'!$X$461</f>
        <v>0</v>
      </c>
      <c r="M346" s="462">
        <f>'16.톡클라우드_연락처'!$X$462</f>
        <v>316</v>
      </c>
      <c r="N346" s="474"/>
      <c r="O346" s="464"/>
      <c r="P346" s="371"/>
      <c r="Q346" s="372"/>
      <c r="R346" s="372"/>
      <c r="S346" s="373"/>
      <c r="T346" s="372"/>
      <c r="U346" s="372"/>
      <c r="V346" s="372"/>
      <c r="W346" s="372"/>
      <c r="X346" s="372"/>
      <c r="Y346" s="372"/>
      <c r="Z346" s="372"/>
      <c r="AA346" s="372"/>
      <c r="AB346" s="372"/>
      <c r="AC346" s="372"/>
      <c r="AD346" s="372"/>
    </row>
    <row r="347" hidden="1">
      <c r="A347" s="379"/>
      <c r="B347" s="454"/>
      <c r="C347" s="390" t="str">
        <f>IF(C330 = "{시트이름 입력}", "", C330)</f>
        <v>16.톡클라우드_연락처</v>
      </c>
      <c r="D347" s="4" t="str">
        <f>'16.톡클라우드_연락처'!$Y$451</f>
        <v/>
      </c>
      <c r="E347" s="4" t="str">
        <f>'16.톡클라우드_연락처'!$Y$452</f>
        <v/>
      </c>
      <c r="F347" s="455">
        <f>'16.톡클라우드_연락처'!$Y$455</f>
        <v>0</v>
      </c>
      <c r="G347" s="455">
        <f>'16.톡클라우드_연락처'!$Y$456</f>
        <v>0</v>
      </c>
      <c r="H347" s="456">
        <f>'16.톡클라우드_연락처'!$Y$457</f>
        <v>316</v>
      </c>
      <c r="I347" s="456">
        <f>'16.톡클라우드_연락처'!$Y$458</f>
        <v>0</v>
      </c>
      <c r="J347" s="456">
        <f>'16.톡클라우드_연락처'!$Y$459</f>
        <v>0</v>
      </c>
      <c r="K347" s="456">
        <f>'16.톡클라우드_연락처'!$Y$460</f>
        <v>0</v>
      </c>
      <c r="L347" s="456">
        <f>'16.톡클라우드_연락처'!$Y$461</f>
        <v>0</v>
      </c>
      <c r="M347" s="456">
        <f>'16.톡클라우드_연락처'!$Y$462</f>
        <v>316</v>
      </c>
      <c r="N347" s="475"/>
      <c r="O347" s="464"/>
      <c r="P347" s="371"/>
      <c r="Q347" s="372"/>
      <c r="R347" s="372"/>
      <c r="S347" s="373"/>
      <c r="T347" s="372"/>
      <c r="U347" s="372"/>
      <c r="V347" s="372"/>
      <c r="W347" s="372"/>
      <c r="X347" s="372"/>
      <c r="Y347" s="372"/>
      <c r="Z347" s="372"/>
      <c r="AA347" s="372"/>
      <c r="AB347" s="372"/>
      <c r="AC347" s="372"/>
      <c r="AD347" s="372"/>
    </row>
    <row r="348" hidden="1">
      <c r="A348" s="379"/>
      <c r="B348" s="454"/>
      <c r="C348" s="390" t="str">
        <f>IF(C330 = "{시트이름 입력}", "", C330)</f>
        <v>16.톡클라우드_연락처</v>
      </c>
      <c r="D348" s="4" t="str">
        <f>'16.톡클라우드_연락처'!$Z$451</f>
        <v/>
      </c>
      <c r="E348" s="4" t="str">
        <f>'16.톡클라우드_연락처'!$Z$452</f>
        <v/>
      </c>
      <c r="F348" s="455">
        <f>'16.톡클라우드_연락처'!$Z$455</f>
        <v>0</v>
      </c>
      <c r="G348" s="455">
        <f>'16.톡클라우드_연락처'!$Z$456</f>
        <v>0</v>
      </c>
      <c r="H348" s="456">
        <f>'16.톡클라우드_연락처'!$Z$457</f>
        <v>316</v>
      </c>
      <c r="I348" s="456">
        <f>'16.톡클라우드_연락처'!$Z$458</f>
        <v>0</v>
      </c>
      <c r="J348" s="456">
        <f>'16.톡클라우드_연락처'!$Z$459</f>
        <v>0</v>
      </c>
      <c r="K348" s="456">
        <f>'16.톡클라우드_연락처'!$Z$460</f>
        <v>0</v>
      </c>
      <c r="L348" s="456">
        <f>'16.톡클라우드_연락처'!$Z$461</f>
        <v>0</v>
      </c>
      <c r="M348" s="456">
        <f>'16.톡클라우드_연락처'!$Z$462</f>
        <v>316</v>
      </c>
      <c r="N348" s="475"/>
      <c r="O348" s="464"/>
      <c r="P348" s="371"/>
      <c r="Q348" s="372"/>
      <c r="R348" s="372"/>
      <c r="S348" s="373"/>
      <c r="T348" s="372"/>
      <c r="U348" s="372"/>
      <c r="V348" s="372"/>
      <c r="W348" s="372"/>
      <c r="X348" s="372"/>
      <c r="Y348" s="372"/>
      <c r="Z348" s="372"/>
      <c r="AA348" s="372"/>
      <c r="AB348" s="372"/>
      <c r="AC348" s="372"/>
      <c r="AD348" s="372"/>
    </row>
    <row r="349" hidden="1">
      <c r="A349" s="379"/>
      <c r="B349" s="465"/>
      <c r="C349" s="466" t="str">
        <f>IF(C330 = "{시트이름 입력}", "", C330)</f>
        <v>16.톡클라우드_연락처</v>
      </c>
      <c r="D349" s="467" t="str">
        <f>'16.톡클라우드_연락처'!$AA$451</f>
        <v/>
      </c>
      <c r="E349" s="467" t="str">
        <f>'16.톡클라우드_연락처'!$AA$452</f>
        <v/>
      </c>
      <c r="F349" s="468">
        <f>'16.톡클라우드_연락처'!$AA$455</f>
        <v>0</v>
      </c>
      <c r="G349" s="468">
        <f>'16.톡클라우드_연락처'!$AA$456</f>
        <v>0</v>
      </c>
      <c r="H349" s="469">
        <f>'16.톡클라우드_연락처'!$AA$457</f>
        <v>316</v>
      </c>
      <c r="I349" s="469">
        <f>'16.톡클라우드_연락처'!$AA$458</f>
        <v>0</v>
      </c>
      <c r="J349" s="469">
        <f>'16.톡클라우드_연락처'!$AA$459</f>
        <v>0</v>
      </c>
      <c r="K349" s="469">
        <f>'16.톡클라우드_연락처'!$AA$460</f>
        <v>0</v>
      </c>
      <c r="L349" s="469">
        <f>'16.톡클라우드_연락처'!$AA$461</f>
        <v>0</v>
      </c>
      <c r="M349" s="469">
        <f>'16.톡클라우드_연락처'!$AA$462</f>
        <v>316</v>
      </c>
      <c r="N349" s="470"/>
      <c r="O349" s="471"/>
      <c r="P349" s="371"/>
      <c r="Q349" s="372"/>
      <c r="R349" s="372"/>
      <c r="S349" s="373"/>
      <c r="T349" s="372"/>
      <c r="U349" s="372"/>
      <c r="V349" s="372"/>
      <c r="W349" s="372"/>
      <c r="X349" s="372"/>
      <c r="Y349" s="372"/>
      <c r="Z349" s="372"/>
      <c r="AA349" s="372"/>
      <c r="AB349" s="372"/>
      <c r="AC349" s="372"/>
      <c r="AD349" s="372"/>
    </row>
    <row r="350">
      <c r="A350" s="379"/>
      <c r="B350" s="472">
        <v>17.0</v>
      </c>
      <c r="C350" s="447" t="s">
        <v>517</v>
      </c>
      <c r="D350" s="448">
        <f>'17.지갑'!$H$672</f>
        <v>6</v>
      </c>
      <c r="E350" s="448" t="str">
        <f>'17.지갑'!$H$673</f>
        <v>a15</v>
      </c>
      <c r="F350" s="449">
        <f>'17.지갑'!$H$676</f>
        <v>0</v>
      </c>
      <c r="G350" s="449">
        <f>'17.지갑'!$H$677</f>
        <v>0</v>
      </c>
      <c r="H350" s="450">
        <f>'17.지갑'!$H$678</f>
        <v>111</v>
      </c>
      <c r="I350" s="450">
        <f>'17.지갑'!$H$679</f>
        <v>0</v>
      </c>
      <c r="J350" s="450">
        <f>'17.지갑'!$H$680</f>
        <v>0</v>
      </c>
      <c r="K350" s="450">
        <f>'17.지갑'!$H$681</f>
        <v>0</v>
      </c>
      <c r="L350" s="450">
        <f>'17.지갑'!$H$682</f>
        <v>5</v>
      </c>
      <c r="M350" s="450">
        <f>'17.지갑'!$H$683</f>
        <v>106</v>
      </c>
      <c r="N350" s="473">
        <f t="array" ref="N350">INDIRECT("'" &amp; C350 &amp; "'!$AG$1")</f>
        <v>13</v>
      </c>
      <c r="O350" s="452"/>
      <c r="P350" s="371"/>
      <c r="Q350" s="372"/>
      <c r="R350" s="372"/>
      <c r="S350" s="373"/>
      <c r="T350" s="372"/>
      <c r="U350" s="372"/>
      <c r="V350" s="372"/>
      <c r="W350" s="372"/>
      <c r="X350" s="372"/>
      <c r="Y350" s="372"/>
      <c r="Z350" s="372"/>
      <c r="AA350" s="372"/>
      <c r="AB350" s="372"/>
      <c r="AC350" s="372"/>
      <c r="AD350" s="372"/>
    </row>
    <row r="351">
      <c r="A351" s="379"/>
      <c r="B351" s="454"/>
      <c r="C351" s="390" t="str">
        <f>IF(C350 = "{시트이름 입력}", "", C350)</f>
        <v>17.지갑</v>
      </c>
      <c r="D351" s="4">
        <f>'17.지갑'!$I$672</f>
        <v>6</v>
      </c>
      <c r="E351" s="4" t="str">
        <f>'17.지갑'!$I$673</f>
        <v>i26</v>
      </c>
      <c r="F351" s="455">
        <f>'17.지갑'!$I$676</f>
        <v>0</v>
      </c>
      <c r="G351" s="455">
        <f>'17.지갑'!$I$677</f>
        <v>0</v>
      </c>
      <c r="H351" s="456">
        <f>'17.지갑'!$I$678</f>
        <v>111</v>
      </c>
      <c r="I351" s="456">
        <f>'17.지갑'!$I$679</f>
        <v>0</v>
      </c>
      <c r="J351" s="456">
        <f>'17.지갑'!$I$680</f>
        <v>0</v>
      </c>
      <c r="K351" s="456">
        <f>'17.지갑'!$I$681</f>
        <v>0</v>
      </c>
      <c r="L351" s="456">
        <f>'17.지갑'!$I$682</f>
        <v>5</v>
      </c>
      <c r="M351" s="456">
        <f>'17.지갑'!$I$683</f>
        <v>106</v>
      </c>
      <c r="N351" s="470"/>
      <c r="O351" s="459"/>
      <c r="P351" s="371"/>
      <c r="Q351" s="372"/>
      <c r="R351" s="372"/>
      <c r="S351" s="373"/>
      <c r="T351" s="372"/>
      <c r="U351" s="372"/>
      <c r="V351" s="372"/>
      <c r="W351" s="372"/>
      <c r="X351" s="372"/>
      <c r="Y351" s="372"/>
      <c r="Z351" s="372"/>
      <c r="AA351" s="372"/>
      <c r="AB351" s="372"/>
      <c r="AC351" s="372"/>
      <c r="AD351" s="372"/>
    </row>
    <row r="352" hidden="1">
      <c r="A352" s="379"/>
      <c r="B352" s="454"/>
      <c r="C352" s="390" t="str">
        <f>IF(C350 = "{시트이름 입력}", "", C350)</f>
        <v>17.지갑</v>
      </c>
      <c r="D352" s="4" t="str">
        <f>'17.지갑'!$J$672</f>
        <v/>
      </c>
      <c r="E352" s="4" t="str">
        <f>'17.지갑'!$J$673</f>
        <v/>
      </c>
      <c r="F352" s="455" t="str">
        <f>'17.지갑'!$J$676</f>
        <v/>
      </c>
      <c r="G352" s="455" t="str">
        <f>'17.지갑'!$J$677</f>
        <v/>
      </c>
      <c r="H352" s="456" t="str">
        <f>'17.지갑'!$J$678</f>
        <v/>
      </c>
      <c r="I352" s="456" t="str">
        <f>'17.지갑'!$J$679</f>
        <v/>
      </c>
      <c r="J352" s="456" t="str">
        <f>'17.지갑'!$J$680</f>
        <v/>
      </c>
      <c r="K352" s="456" t="str">
        <f>'17.지갑'!$J$681</f>
        <v/>
      </c>
      <c r="L352" s="456" t="str">
        <f>'17.지갑'!$J$682</f>
        <v/>
      </c>
      <c r="M352" s="456" t="str">
        <f>'17.지갑'!$J$683</f>
        <v/>
      </c>
      <c r="N352" s="458"/>
      <c r="O352" s="459"/>
      <c r="P352" s="371"/>
      <c r="Q352" s="372"/>
      <c r="R352" s="372"/>
      <c r="S352" s="373"/>
      <c r="T352" s="372"/>
      <c r="U352" s="372"/>
      <c r="V352" s="372"/>
      <c r="W352" s="372"/>
      <c r="X352" s="372"/>
      <c r="Y352" s="372"/>
      <c r="Z352" s="372"/>
      <c r="AA352" s="372"/>
      <c r="AB352" s="372"/>
      <c r="AC352" s="372"/>
      <c r="AD352" s="372"/>
    </row>
    <row r="353" hidden="1">
      <c r="A353" s="379"/>
      <c r="B353" s="454"/>
      <c r="C353" s="390" t="str">
        <f>IF(C350 = "{시트이름 입력}", "", C350)</f>
        <v>17.지갑</v>
      </c>
      <c r="D353" s="4" t="str">
        <f>'17.지갑'!$K$672</f>
        <v/>
      </c>
      <c r="E353" s="4" t="str">
        <f>'17.지갑'!$K$673</f>
        <v/>
      </c>
      <c r="F353" s="455" t="str">
        <f>'17.지갑'!$K$676</f>
        <v/>
      </c>
      <c r="G353" s="455" t="str">
        <f>'17.지갑'!$K$677</f>
        <v/>
      </c>
      <c r="H353" s="456" t="str">
        <f>'17.지갑'!$K$678</f>
        <v/>
      </c>
      <c r="I353" s="456" t="str">
        <f>'17.지갑'!$K$679</f>
        <v/>
      </c>
      <c r="J353" s="456" t="str">
        <f>'17.지갑'!$K$680</f>
        <v/>
      </c>
      <c r="K353" s="456" t="str">
        <f>'17.지갑'!$K$681</f>
        <v/>
      </c>
      <c r="L353" s="456" t="str">
        <f>'17.지갑'!$K$682</f>
        <v/>
      </c>
      <c r="M353" s="456" t="str">
        <f>'17.지갑'!$K$683</f>
        <v/>
      </c>
      <c r="N353" s="458"/>
      <c r="O353" s="459"/>
      <c r="P353" s="371"/>
      <c r="Q353" s="372"/>
      <c r="R353" s="372"/>
      <c r="S353" s="373"/>
      <c r="T353" s="372"/>
      <c r="U353" s="372"/>
      <c r="V353" s="372"/>
      <c r="W353" s="372"/>
      <c r="X353" s="372"/>
      <c r="Y353" s="372"/>
      <c r="Z353" s="372"/>
      <c r="AA353" s="372"/>
      <c r="AB353" s="372"/>
      <c r="AC353" s="372"/>
      <c r="AD353" s="372"/>
    </row>
    <row r="354" hidden="1">
      <c r="A354" s="379"/>
      <c r="B354" s="454"/>
      <c r="C354" s="390" t="str">
        <f>IF(C350 = "{시트이름 입력}", "", C350)</f>
        <v>17.지갑</v>
      </c>
      <c r="D354" s="4" t="str">
        <f>'17.지갑'!$L$672</f>
        <v/>
      </c>
      <c r="E354" s="4" t="str">
        <f>'17.지갑'!$L$673</f>
        <v/>
      </c>
      <c r="F354" s="455">
        <f>'17.지갑'!$L$676</f>
        <v>0.02727272727</v>
      </c>
      <c r="G354" s="455">
        <f>'17.지갑'!$L$677</f>
        <v>0</v>
      </c>
      <c r="H354" s="456">
        <f>'17.지갑'!$L$678</f>
        <v>220</v>
      </c>
      <c r="I354" s="456">
        <f>'17.지갑'!$L$679</f>
        <v>0</v>
      </c>
      <c r="J354" s="456">
        <f>'17.지갑'!$L$680</f>
        <v>0</v>
      </c>
      <c r="K354" s="456">
        <f>'17.지갑'!$L$681</f>
        <v>6</v>
      </c>
      <c r="L354" s="456">
        <f>'17.지갑'!$L$682</f>
        <v>0</v>
      </c>
      <c r="M354" s="456">
        <f>'17.지갑'!$L$683</f>
        <v>214</v>
      </c>
      <c r="N354" s="458"/>
      <c r="O354" s="459"/>
      <c r="P354" s="371"/>
      <c r="Q354" s="372"/>
      <c r="R354" s="372"/>
      <c r="S354" s="373"/>
      <c r="T354" s="372"/>
      <c r="U354" s="372"/>
      <c r="V354" s="372"/>
      <c r="W354" s="372"/>
      <c r="X354" s="372"/>
      <c r="Y354" s="372"/>
      <c r="Z354" s="372"/>
      <c r="AA354" s="372"/>
      <c r="AB354" s="372"/>
      <c r="AC354" s="372"/>
      <c r="AD354" s="372"/>
    </row>
    <row r="355" hidden="1">
      <c r="A355" s="379"/>
      <c r="B355" s="454"/>
      <c r="C355" s="390" t="str">
        <f>IF(C350 = "{시트이름 입력}", "", C350)</f>
        <v>17.지갑</v>
      </c>
      <c r="D355" s="4" t="str">
        <f>'17.지갑'!$M$672</f>
        <v/>
      </c>
      <c r="E355" s="4" t="str">
        <f>'17.지갑'!$M$673</f>
        <v/>
      </c>
      <c r="F355" s="455">
        <f>'17.지갑'!$M$676</f>
        <v>0.02727272727</v>
      </c>
      <c r="G355" s="455">
        <f>'17.지갑'!$M$677</f>
        <v>0</v>
      </c>
      <c r="H355" s="456">
        <f>'17.지갑'!$M$678</f>
        <v>220</v>
      </c>
      <c r="I355" s="456">
        <f>'17.지갑'!$M$679</f>
        <v>0</v>
      </c>
      <c r="J355" s="456">
        <f>'17.지갑'!$M$680</f>
        <v>0</v>
      </c>
      <c r="K355" s="456">
        <f>'17.지갑'!$M$681</f>
        <v>6</v>
      </c>
      <c r="L355" s="456">
        <f>'17.지갑'!$M$682</f>
        <v>0</v>
      </c>
      <c r="M355" s="456">
        <f>'17.지갑'!$M$683</f>
        <v>214</v>
      </c>
      <c r="N355" s="458"/>
      <c r="O355" s="459"/>
      <c r="P355" s="371"/>
      <c r="Q355" s="372"/>
      <c r="R355" s="372"/>
      <c r="S355" s="373"/>
      <c r="T355" s="372"/>
      <c r="U355" s="372"/>
      <c r="V355" s="372"/>
      <c r="W355" s="372"/>
      <c r="X355" s="372"/>
      <c r="Y355" s="372"/>
      <c r="Z355" s="372"/>
      <c r="AA355" s="372"/>
      <c r="AB355" s="372"/>
      <c r="AC355" s="372"/>
      <c r="AD355" s="372"/>
    </row>
    <row r="356" hidden="1">
      <c r="A356" s="379"/>
      <c r="B356" s="454"/>
      <c r="C356" s="390" t="str">
        <f>IF(C350 = "{시트이름 입력}", "", C350)</f>
        <v>17.지갑</v>
      </c>
      <c r="D356" s="4" t="str">
        <f>'17.지갑'!$N$672</f>
        <v/>
      </c>
      <c r="E356" s="4" t="str">
        <f>'17.지갑'!$N$673</f>
        <v/>
      </c>
      <c r="F356" s="455">
        <f>'17.지갑'!$N$676</f>
        <v>0.02272727273</v>
      </c>
      <c r="G356" s="455">
        <f>'17.지갑'!$N$677</f>
        <v>0</v>
      </c>
      <c r="H356" s="456">
        <f>'17.지갑'!$N$678</f>
        <v>220</v>
      </c>
      <c r="I356" s="456">
        <f>'17.지갑'!$N$679</f>
        <v>0</v>
      </c>
      <c r="J356" s="456">
        <f>'17.지갑'!$N$680</f>
        <v>0</v>
      </c>
      <c r="K356" s="456">
        <f>'17.지갑'!$N$681</f>
        <v>5</v>
      </c>
      <c r="L356" s="456">
        <f>'17.지갑'!$N$682</f>
        <v>0</v>
      </c>
      <c r="M356" s="456">
        <f>'17.지갑'!$N$683</f>
        <v>215</v>
      </c>
      <c r="N356" s="458"/>
      <c r="O356" s="459"/>
      <c r="P356" s="371"/>
      <c r="Q356" s="372"/>
      <c r="R356" s="372"/>
      <c r="S356" s="373"/>
      <c r="T356" s="372"/>
      <c r="U356" s="372"/>
      <c r="V356" s="372"/>
      <c r="W356" s="372"/>
      <c r="X356" s="372"/>
      <c r="Y356" s="372"/>
      <c r="Z356" s="372"/>
      <c r="AA356" s="372"/>
      <c r="AB356" s="372"/>
      <c r="AC356" s="372"/>
      <c r="AD356" s="372"/>
    </row>
    <row r="357" hidden="1">
      <c r="A357" s="379"/>
      <c r="B357" s="454"/>
      <c r="C357" s="390" t="str">
        <f>IF(C350 = "{시트이름 입력}", "", C350)</f>
        <v>17.지갑</v>
      </c>
      <c r="D357" s="4" t="str">
        <f>'17.지갑'!$O$672</f>
        <v/>
      </c>
      <c r="E357" s="4" t="str">
        <f>'17.지갑'!$O$673</f>
        <v/>
      </c>
      <c r="F357" s="455">
        <f>'17.지갑'!$O$676</f>
        <v>0.02272727273</v>
      </c>
      <c r="G357" s="455">
        <f>'17.지갑'!$O$677</f>
        <v>0</v>
      </c>
      <c r="H357" s="456">
        <f>'17.지갑'!$O$678</f>
        <v>220</v>
      </c>
      <c r="I357" s="456">
        <f>'17.지갑'!$O$679</f>
        <v>0</v>
      </c>
      <c r="J357" s="456">
        <f>'17.지갑'!$O$680</f>
        <v>0</v>
      </c>
      <c r="K357" s="456">
        <f>'17.지갑'!$O$681</f>
        <v>5</v>
      </c>
      <c r="L357" s="456">
        <f>'17.지갑'!$O$682</f>
        <v>0</v>
      </c>
      <c r="M357" s="456">
        <f>'17.지갑'!$O$683</f>
        <v>215</v>
      </c>
      <c r="N357" s="458"/>
      <c r="O357" s="459"/>
      <c r="P357" s="371"/>
      <c r="Q357" s="372"/>
      <c r="R357" s="372"/>
      <c r="S357" s="373"/>
      <c r="T357" s="372"/>
      <c r="U357" s="372"/>
      <c r="V357" s="372"/>
      <c r="W357" s="372"/>
      <c r="X357" s="372"/>
      <c r="Y357" s="372"/>
      <c r="Z357" s="372"/>
      <c r="AA357" s="372"/>
      <c r="AB357" s="372"/>
      <c r="AC357" s="372"/>
      <c r="AD357" s="372"/>
    </row>
    <row r="358" hidden="1">
      <c r="A358" s="379"/>
      <c r="B358" s="454"/>
      <c r="C358" s="390" t="str">
        <f>IF(C350 = "{시트이름 입력}", "", C350)</f>
        <v>17.지갑</v>
      </c>
      <c r="D358" s="4" t="str">
        <f>'17.지갑'!$P$672</f>
        <v/>
      </c>
      <c r="E358" s="4" t="str">
        <f>'17.지갑'!$P$673</f>
        <v/>
      </c>
      <c r="F358" s="455">
        <f>'17.지갑'!$P$676</f>
        <v>0.04090909091</v>
      </c>
      <c r="G358" s="455">
        <f>'17.지갑'!$P$677</f>
        <v>0.2222222222</v>
      </c>
      <c r="H358" s="456">
        <f>'17.지갑'!$P$678</f>
        <v>220</v>
      </c>
      <c r="I358" s="456">
        <f>'17.지갑'!$P$679</f>
        <v>2</v>
      </c>
      <c r="J358" s="456">
        <f>'17.지갑'!$P$680</f>
        <v>0</v>
      </c>
      <c r="K358" s="456">
        <f>'17.지갑'!$P$681</f>
        <v>7</v>
      </c>
      <c r="L358" s="456">
        <f>'17.지갑'!$P$682</f>
        <v>0</v>
      </c>
      <c r="M358" s="456">
        <f>'17.지갑'!$P$683</f>
        <v>211</v>
      </c>
      <c r="N358" s="458"/>
      <c r="O358" s="459"/>
      <c r="P358" s="371"/>
      <c r="Q358" s="372"/>
      <c r="R358" s="372"/>
      <c r="S358" s="373"/>
      <c r="T358" s="372"/>
      <c r="U358" s="372"/>
      <c r="V358" s="372"/>
      <c r="W358" s="372"/>
      <c r="X358" s="372"/>
      <c r="Y358" s="372"/>
      <c r="Z358" s="372"/>
      <c r="AA358" s="372"/>
      <c r="AB358" s="372"/>
      <c r="AC358" s="372"/>
      <c r="AD358" s="372"/>
    </row>
    <row r="359" hidden="1">
      <c r="A359" s="379"/>
      <c r="B359" s="454"/>
      <c r="C359" s="390" t="str">
        <f>IF(C350 = "{시트이름 입력}", "", C350)</f>
        <v>17.지갑</v>
      </c>
      <c r="D359" s="4" t="str">
        <f>'17.지갑'!$Q$672</f>
        <v/>
      </c>
      <c r="E359" s="4" t="str">
        <f>'17.지갑'!$Q$673</f>
        <v/>
      </c>
      <c r="F359" s="455">
        <f>'17.지갑'!$Q$676</f>
        <v>0.02272727273</v>
      </c>
      <c r="G359" s="455">
        <f>'17.지갑'!$Q$677</f>
        <v>0</v>
      </c>
      <c r="H359" s="456">
        <f>'17.지갑'!$Q$678</f>
        <v>220</v>
      </c>
      <c r="I359" s="456">
        <f>'17.지갑'!$Q$679</f>
        <v>0</v>
      </c>
      <c r="J359" s="456">
        <f>'17.지갑'!$Q$680</f>
        <v>0</v>
      </c>
      <c r="K359" s="456">
        <f>'17.지갑'!$Q$681</f>
        <v>5</v>
      </c>
      <c r="L359" s="456">
        <f>'17.지갑'!$Q$682</f>
        <v>0</v>
      </c>
      <c r="M359" s="456">
        <f>'17.지갑'!$Q$683</f>
        <v>215</v>
      </c>
      <c r="N359" s="458"/>
      <c r="O359" s="459"/>
      <c r="P359" s="371"/>
      <c r="Q359" s="372"/>
      <c r="R359" s="372"/>
      <c r="S359" s="373"/>
      <c r="T359" s="372"/>
      <c r="U359" s="372"/>
      <c r="V359" s="372"/>
      <c r="W359" s="372"/>
      <c r="X359" s="372"/>
      <c r="Y359" s="372"/>
      <c r="Z359" s="372"/>
      <c r="AA359" s="372"/>
      <c r="AB359" s="372"/>
      <c r="AC359" s="372"/>
      <c r="AD359" s="372"/>
    </row>
    <row r="360" hidden="1">
      <c r="A360" s="379"/>
      <c r="B360" s="454"/>
      <c r="C360" s="390" t="str">
        <f>IF(C350 = "{시트이름 입력}", "", C350)</f>
        <v>17.지갑</v>
      </c>
      <c r="D360" s="4" t="str">
        <f>'17.지갑'!$R$672</f>
        <v/>
      </c>
      <c r="E360" s="4" t="str">
        <f>'17.지갑'!$R$673</f>
        <v/>
      </c>
      <c r="F360" s="455">
        <f>'17.지갑'!$R$676</f>
        <v>0.03181818182</v>
      </c>
      <c r="G360" s="455">
        <f>'17.지갑'!$R$677</f>
        <v>0</v>
      </c>
      <c r="H360" s="456">
        <f>'17.지갑'!$R$678</f>
        <v>220</v>
      </c>
      <c r="I360" s="456">
        <f>'17.지갑'!$R$679</f>
        <v>0</v>
      </c>
      <c r="J360" s="456">
        <f>'17.지갑'!$R$680</f>
        <v>0</v>
      </c>
      <c r="K360" s="456">
        <f>'17.지갑'!$R$681</f>
        <v>7</v>
      </c>
      <c r="L360" s="456">
        <f>'17.지갑'!$R$682</f>
        <v>0</v>
      </c>
      <c r="M360" s="456">
        <f>'17.지갑'!$R$683</f>
        <v>213</v>
      </c>
      <c r="N360" s="458"/>
      <c r="O360" s="459"/>
      <c r="P360" s="371"/>
      <c r="Q360" s="372"/>
      <c r="R360" s="372"/>
      <c r="S360" s="373"/>
      <c r="T360" s="372"/>
      <c r="U360" s="372"/>
      <c r="V360" s="372"/>
      <c r="W360" s="372"/>
      <c r="X360" s="372"/>
      <c r="Y360" s="372"/>
      <c r="Z360" s="372"/>
      <c r="AA360" s="372"/>
      <c r="AB360" s="372"/>
      <c r="AC360" s="372"/>
      <c r="AD360" s="372"/>
    </row>
    <row r="361" hidden="1">
      <c r="A361" s="379"/>
      <c r="B361" s="454"/>
      <c r="C361" s="390" t="str">
        <f>IF(C350 = "{시트이름 입력}", "", C350)</f>
        <v>17.지갑</v>
      </c>
      <c r="D361" s="4" t="str">
        <f>'17.지갑'!$S$672</f>
        <v/>
      </c>
      <c r="E361" s="4" t="str">
        <f>'17.지갑'!$S$673</f>
        <v/>
      </c>
      <c r="F361" s="455">
        <f>'17.지갑'!$S$676</f>
        <v>0.02272727273</v>
      </c>
      <c r="G361" s="455">
        <f>'17.지갑'!$S$677</f>
        <v>0</v>
      </c>
      <c r="H361" s="456">
        <f>'17.지갑'!$S$678</f>
        <v>220</v>
      </c>
      <c r="I361" s="456">
        <f>'17.지갑'!$S$679</f>
        <v>0</v>
      </c>
      <c r="J361" s="456">
        <f>'17.지갑'!$S$680</f>
        <v>0</v>
      </c>
      <c r="K361" s="456">
        <f>'17.지갑'!$S$681</f>
        <v>5</v>
      </c>
      <c r="L361" s="456">
        <f>'17.지갑'!$S$682</f>
        <v>0</v>
      </c>
      <c r="M361" s="456">
        <f>'17.지갑'!$S$683</f>
        <v>215</v>
      </c>
      <c r="N361" s="458"/>
      <c r="O361" s="459"/>
      <c r="P361" s="371"/>
      <c r="Q361" s="372"/>
      <c r="R361" s="372"/>
      <c r="S361" s="373"/>
      <c r="T361" s="372"/>
      <c r="U361" s="372"/>
      <c r="V361" s="372"/>
      <c r="W361" s="372"/>
      <c r="X361" s="372"/>
      <c r="Y361" s="372"/>
      <c r="Z361" s="372"/>
      <c r="AA361" s="372"/>
      <c r="AB361" s="372"/>
      <c r="AC361" s="372"/>
      <c r="AD361" s="372"/>
    </row>
    <row r="362" hidden="1">
      <c r="A362" s="379"/>
      <c r="B362" s="454"/>
      <c r="C362" s="390" t="str">
        <f>IF(C350 = "{시트이름 입력}", "", C350)</f>
        <v>17.지갑</v>
      </c>
      <c r="D362" s="4" t="str">
        <f>'17.지갑'!$T$672</f>
        <v/>
      </c>
      <c r="E362" s="4" t="str">
        <f>'17.지갑'!$T$673</f>
        <v/>
      </c>
      <c r="F362" s="455">
        <f>'17.지갑'!$T$676</f>
        <v>0</v>
      </c>
      <c r="G362" s="455">
        <f>'17.지갑'!$T$677</f>
        <v>0</v>
      </c>
      <c r="H362" s="456">
        <f>'17.지갑'!$T$678</f>
        <v>220</v>
      </c>
      <c r="I362" s="456">
        <f>'17.지갑'!$T$679</f>
        <v>0</v>
      </c>
      <c r="J362" s="456">
        <f>'17.지갑'!$T$680</f>
        <v>0</v>
      </c>
      <c r="K362" s="456">
        <f>'17.지갑'!$T$681</f>
        <v>0</v>
      </c>
      <c r="L362" s="456">
        <f>'17.지갑'!$T$682</f>
        <v>0</v>
      </c>
      <c r="M362" s="456">
        <f>'17.지갑'!$T$683</f>
        <v>220</v>
      </c>
      <c r="N362" s="458"/>
      <c r="O362" s="459"/>
      <c r="P362" s="371"/>
      <c r="Q362" s="372"/>
      <c r="R362" s="372"/>
      <c r="S362" s="373"/>
      <c r="T362" s="372"/>
      <c r="U362" s="372"/>
      <c r="V362" s="372"/>
      <c r="W362" s="372"/>
      <c r="X362" s="372"/>
      <c r="Y362" s="372"/>
      <c r="Z362" s="372"/>
      <c r="AA362" s="372"/>
      <c r="AB362" s="372"/>
      <c r="AC362" s="372"/>
      <c r="AD362" s="372"/>
    </row>
    <row r="363" hidden="1">
      <c r="A363" s="379"/>
      <c r="B363" s="454"/>
      <c r="C363" s="390" t="str">
        <f>IF(C350 = "{시트이름 입력}", "", C350)</f>
        <v>17.지갑</v>
      </c>
      <c r="D363" s="4" t="str">
        <f>'17.지갑'!$U$672</f>
        <v/>
      </c>
      <c r="E363" s="4" t="str">
        <f>'17.지갑'!$U$673</f>
        <v/>
      </c>
      <c r="F363" s="455">
        <f>'17.지갑'!$U$676</f>
        <v>0</v>
      </c>
      <c r="G363" s="455">
        <f>'17.지갑'!$U$677</f>
        <v>0</v>
      </c>
      <c r="H363" s="456">
        <f>'17.지갑'!$U$678</f>
        <v>220</v>
      </c>
      <c r="I363" s="456">
        <f>'17.지갑'!$U$679</f>
        <v>0</v>
      </c>
      <c r="J363" s="456">
        <f>'17.지갑'!$U$680</f>
        <v>0</v>
      </c>
      <c r="K363" s="456">
        <f>'17.지갑'!$U$681</f>
        <v>0</v>
      </c>
      <c r="L363" s="456">
        <f>'17.지갑'!$U$682</f>
        <v>0</v>
      </c>
      <c r="M363" s="456">
        <f>'17.지갑'!$U$683</f>
        <v>220</v>
      </c>
      <c r="N363" s="458"/>
      <c r="O363" s="459"/>
      <c r="P363" s="371"/>
      <c r="Q363" s="372"/>
      <c r="R363" s="372"/>
      <c r="S363" s="373"/>
      <c r="T363" s="372"/>
      <c r="U363" s="372"/>
      <c r="V363" s="372"/>
      <c r="W363" s="372"/>
      <c r="X363" s="372"/>
      <c r="Y363" s="372"/>
      <c r="Z363" s="372"/>
      <c r="AA363" s="372"/>
      <c r="AB363" s="372"/>
      <c r="AC363" s="372"/>
      <c r="AD363" s="372"/>
    </row>
    <row r="364" hidden="1">
      <c r="A364" s="379"/>
      <c r="B364" s="454"/>
      <c r="C364" s="390" t="str">
        <f>IF(C350 = "{시트이름 입력}", "", C350)</f>
        <v>17.지갑</v>
      </c>
      <c r="D364" s="4" t="str">
        <f>'17.지갑'!$V$672</f>
        <v/>
      </c>
      <c r="E364" s="4" t="str">
        <f>'17.지갑'!$V$673</f>
        <v/>
      </c>
      <c r="F364" s="460">
        <f>'17.지갑'!$V$676</f>
        <v>0</v>
      </c>
      <c r="G364" s="461">
        <f>'17.지갑'!$V$677</f>
        <v>0</v>
      </c>
      <c r="H364" s="462">
        <f>'17.지갑'!$V$678</f>
        <v>220</v>
      </c>
      <c r="I364" s="462">
        <f>'17.지갑'!$V$679</f>
        <v>0</v>
      </c>
      <c r="J364" s="462">
        <f>'17.지갑'!$V$680</f>
        <v>0</v>
      </c>
      <c r="K364" s="462">
        <f>'17.지갑'!$V$681</f>
        <v>0</v>
      </c>
      <c r="L364" s="462">
        <f>'17.지갑'!$V$682</f>
        <v>0</v>
      </c>
      <c r="M364" s="462">
        <f>'17.지갑'!$V$683</f>
        <v>220</v>
      </c>
      <c r="N364" s="463"/>
      <c r="O364" s="459"/>
      <c r="P364" s="371"/>
      <c r="Q364" s="372"/>
      <c r="R364" s="372"/>
      <c r="S364" s="373"/>
      <c r="T364" s="372"/>
      <c r="U364" s="372"/>
      <c r="V364" s="372"/>
      <c r="W364" s="372"/>
      <c r="X364" s="372"/>
      <c r="Y364" s="372"/>
      <c r="Z364" s="372"/>
      <c r="AA364" s="372"/>
      <c r="AB364" s="372"/>
      <c r="AC364" s="372"/>
      <c r="AD364" s="372"/>
    </row>
    <row r="365" hidden="1">
      <c r="A365" s="379"/>
      <c r="B365" s="454"/>
      <c r="C365" s="390" t="str">
        <f>IF(C350 = "{시트이름 입력}", "", C350)</f>
        <v>17.지갑</v>
      </c>
      <c r="D365" s="4" t="str">
        <f>'17.지갑'!$W$672</f>
        <v/>
      </c>
      <c r="E365" s="4" t="str">
        <f>'17.지갑'!$W$673</f>
        <v/>
      </c>
      <c r="F365" s="460">
        <f>'17.지갑'!$W$676</f>
        <v>0</v>
      </c>
      <c r="G365" s="461">
        <f>'17.지갑'!$W$677</f>
        <v>0</v>
      </c>
      <c r="H365" s="462">
        <f>'17.지갑'!$W$678</f>
        <v>220</v>
      </c>
      <c r="I365" s="462">
        <f>'17.지갑'!$W$679</f>
        <v>0</v>
      </c>
      <c r="J365" s="462">
        <f>'17.지갑'!$W$680</f>
        <v>0</v>
      </c>
      <c r="K365" s="462">
        <f>'17.지갑'!$W$681</f>
        <v>0</v>
      </c>
      <c r="L365" s="462">
        <f>'17.지갑'!$W$682</f>
        <v>0</v>
      </c>
      <c r="M365" s="462">
        <f>'17.지갑'!$W$683</f>
        <v>220</v>
      </c>
      <c r="N365" s="474"/>
      <c r="O365" s="464"/>
      <c r="P365" s="371"/>
      <c r="Q365" s="372"/>
      <c r="R365" s="372"/>
      <c r="S365" s="373"/>
      <c r="T365" s="372"/>
      <c r="U365" s="372"/>
      <c r="V365" s="372"/>
      <c r="W365" s="372"/>
      <c r="X365" s="372"/>
      <c r="Y365" s="372"/>
      <c r="Z365" s="372"/>
      <c r="AA365" s="372"/>
      <c r="AB365" s="372"/>
      <c r="AC365" s="372"/>
      <c r="AD365" s="372"/>
    </row>
    <row r="366" hidden="1">
      <c r="A366" s="379"/>
      <c r="B366" s="454"/>
      <c r="C366" s="390" t="str">
        <f>IF(C350 = "{시트이름 입력}", "", C350)</f>
        <v>17.지갑</v>
      </c>
      <c r="D366" s="4" t="str">
        <f>'17.지갑'!$X$672</f>
        <v/>
      </c>
      <c r="E366" s="4" t="str">
        <f>'17.지갑'!$X$673</f>
        <v/>
      </c>
      <c r="F366" s="460">
        <f>'17.지갑'!$X$676</f>
        <v>0</v>
      </c>
      <c r="G366" s="461">
        <f>'17.지갑'!$X$677</f>
        <v>0</v>
      </c>
      <c r="H366" s="462">
        <f>'17.지갑'!$X$678</f>
        <v>220</v>
      </c>
      <c r="I366" s="462">
        <f>'17.지갑'!$X$679</f>
        <v>0</v>
      </c>
      <c r="J366" s="462">
        <f>'17.지갑'!$X$680</f>
        <v>0</v>
      </c>
      <c r="K366" s="462">
        <f>'17.지갑'!$X$681</f>
        <v>0</v>
      </c>
      <c r="L366" s="462">
        <f>'17.지갑'!$X$682</f>
        <v>0</v>
      </c>
      <c r="M366" s="462">
        <f>'17.지갑'!$X$683</f>
        <v>220</v>
      </c>
      <c r="N366" s="474"/>
      <c r="O366" s="464"/>
      <c r="P366" s="371"/>
      <c r="Q366" s="372"/>
      <c r="R366" s="372"/>
      <c r="S366" s="373"/>
      <c r="T366" s="372"/>
      <c r="U366" s="372"/>
      <c r="V366" s="372"/>
      <c r="W366" s="372"/>
      <c r="X366" s="372"/>
      <c r="Y366" s="372"/>
      <c r="Z366" s="372"/>
      <c r="AA366" s="372"/>
      <c r="AB366" s="372"/>
      <c r="AC366" s="372"/>
      <c r="AD366" s="372"/>
    </row>
    <row r="367" hidden="1">
      <c r="A367" s="379"/>
      <c r="B367" s="454"/>
      <c r="C367" s="390" t="str">
        <f>IF(C350 = "{시트이름 입력}", "", C350)</f>
        <v>17.지갑</v>
      </c>
      <c r="D367" s="4" t="str">
        <f>'17.지갑'!$Y$672</f>
        <v/>
      </c>
      <c r="E367" s="4" t="str">
        <f>'17.지갑'!$Y$673</f>
        <v/>
      </c>
      <c r="F367" s="455">
        <f>'17.지갑'!$Y$676</f>
        <v>0</v>
      </c>
      <c r="G367" s="455">
        <f>'17.지갑'!$Y$677</f>
        <v>0</v>
      </c>
      <c r="H367" s="456">
        <f>'17.지갑'!$Y$678</f>
        <v>220</v>
      </c>
      <c r="I367" s="456">
        <f>'17.지갑'!$Y$679</f>
        <v>0</v>
      </c>
      <c r="J367" s="456">
        <f>'17.지갑'!$Y$680</f>
        <v>0</v>
      </c>
      <c r="K367" s="456">
        <f>'17.지갑'!$Y$681</f>
        <v>0</v>
      </c>
      <c r="L367" s="456">
        <f>'17.지갑'!$Y$682</f>
        <v>0</v>
      </c>
      <c r="M367" s="456">
        <f>'17.지갑'!$Y$683</f>
        <v>220</v>
      </c>
      <c r="N367" s="475"/>
      <c r="O367" s="464"/>
      <c r="P367" s="371"/>
      <c r="Q367" s="372"/>
      <c r="R367" s="372"/>
      <c r="S367" s="373"/>
      <c r="T367" s="372"/>
      <c r="U367" s="372"/>
      <c r="V367" s="372"/>
      <c r="W367" s="372"/>
      <c r="X367" s="372"/>
      <c r="Y367" s="372"/>
      <c r="Z367" s="372"/>
      <c r="AA367" s="372"/>
      <c r="AB367" s="372"/>
      <c r="AC367" s="372"/>
      <c r="AD367" s="372"/>
    </row>
    <row r="368" hidden="1">
      <c r="A368" s="379"/>
      <c r="B368" s="454"/>
      <c r="C368" s="390" t="str">
        <f>IF(C350 = "{시트이름 입력}", "", C350)</f>
        <v>17.지갑</v>
      </c>
      <c r="D368" s="4" t="str">
        <f>'17.지갑'!$Z$672</f>
        <v/>
      </c>
      <c r="E368" s="4" t="str">
        <f>'17.지갑'!$Z$673</f>
        <v/>
      </c>
      <c r="F368" s="455">
        <f>'17.지갑'!$Z$676</f>
        <v>0</v>
      </c>
      <c r="G368" s="455">
        <f>'17.지갑'!$Z$677</f>
        <v>0</v>
      </c>
      <c r="H368" s="456">
        <f>'17.지갑'!$Z$678</f>
        <v>220</v>
      </c>
      <c r="I368" s="456">
        <f>'17.지갑'!$Z$679</f>
        <v>0</v>
      </c>
      <c r="J368" s="456">
        <f>'17.지갑'!$Z$680</f>
        <v>0</v>
      </c>
      <c r="K368" s="456">
        <f>'17.지갑'!$Z$681</f>
        <v>0</v>
      </c>
      <c r="L368" s="456">
        <f>'17.지갑'!$Z$682</f>
        <v>0</v>
      </c>
      <c r="M368" s="456">
        <f>'17.지갑'!$Z$683</f>
        <v>220</v>
      </c>
      <c r="N368" s="475"/>
      <c r="O368" s="464"/>
      <c r="P368" s="371"/>
      <c r="Q368" s="372"/>
      <c r="R368" s="372"/>
      <c r="S368" s="373"/>
      <c r="T368" s="372"/>
      <c r="U368" s="372"/>
      <c r="V368" s="372"/>
      <c r="W368" s="372"/>
      <c r="X368" s="372"/>
      <c r="Y368" s="372"/>
      <c r="Z368" s="372"/>
      <c r="AA368" s="372"/>
      <c r="AB368" s="372"/>
      <c r="AC368" s="372"/>
      <c r="AD368" s="372"/>
    </row>
    <row r="369" hidden="1">
      <c r="A369" s="379"/>
      <c r="B369" s="465"/>
      <c r="C369" s="466" t="str">
        <f>IF(C350 = "{시트이름 입력}", "", C350)</f>
        <v>17.지갑</v>
      </c>
      <c r="D369" s="467" t="str">
        <f>'17.지갑'!$AA$672</f>
        <v/>
      </c>
      <c r="E369" s="467" t="str">
        <f>'17.지갑'!$AA$673</f>
        <v/>
      </c>
      <c r="F369" s="468">
        <f>'17.지갑'!$AA$676</f>
        <v>0</v>
      </c>
      <c r="G369" s="468">
        <f>'17.지갑'!$AA$677</f>
        <v>0</v>
      </c>
      <c r="H369" s="469">
        <f>'17.지갑'!$AA$678</f>
        <v>220</v>
      </c>
      <c r="I369" s="469">
        <f>'17.지갑'!$AA$679</f>
        <v>0</v>
      </c>
      <c r="J369" s="469">
        <f>'17.지갑'!$AA$680</f>
        <v>0</v>
      </c>
      <c r="K369" s="469">
        <f>'17.지갑'!$AA$681</f>
        <v>0</v>
      </c>
      <c r="L369" s="469">
        <f>'17.지갑'!$AA$682</f>
        <v>0</v>
      </c>
      <c r="M369" s="469">
        <f>'17.지갑'!$AA$683</f>
        <v>220</v>
      </c>
      <c r="N369" s="470"/>
      <c r="O369" s="471"/>
      <c r="P369" s="371"/>
      <c r="Q369" s="372"/>
      <c r="R369" s="372"/>
      <c r="S369" s="373"/>
      <c r="T369" s="372"/>
      <c r="U369" s="372"/>
      <c r="V369" s="372"/>
      <c r="W369" s="372"/>
      <c r="X369" s="372"/>
      <c r="Y369" s="372"/>
      <c r="Z369" s="372"/>
      <c r="AA369" s="372"/>
      <c r="AB369" s="372"/>
      <c r="AC369" s="372"/>
      <c r="AD369" s="372"/>
    </row>
    <row r="370">
      <c r="A370" s="379"/>
      <c r="B370" s="472">
        <v>18.0</v>
      </c>
      <c r="C370" s="447" t="s">
        <v>518</v>
      </c>
      <c r="D370" s="448">
        <f>'18.톡캘린더'!$H$602</f>
        <v>6</v>
      </c>
      <c r="E370" s="448" t="str">
        <f>'18.톡캘린더'!$H$603</f>
        <v>a15</v>
      </c>
      <c r="F370" s="449">
        <f>'18.톡캘린더'!$H$606</f>
        <v>0</v>
      </c>
      <c r="G370" s="449">
        <f>'18.톡캘린더'!$H$607</f>
        <v>0</v>
      </c>
      <c r="H370" s="450">
        <f>'18.톡캘린더'!$H$608</f>
        <v>140</v>
      </c>
      <c r="I370" s="450">
        <f>'18.톡캘린더'!$H$609</f>
        <v>0</v>
      </c>
      <c r="J370" s="450">
        <f>'18.톡캘린더'!$H$610</f>
        <v>0</v>
      </c>
      <c r="K370" s="450">
        <f>'18.톡캘린더'!$H$611</f>
        <v>0</v>
      </c>
      <c r="L370" s="450">
        <f>'18.톡캘린더'!$H$612</f>
        <v>0</v>
      </c>
      <c r="M370" s="450">
        <f>'18.톡캘린더'!$H$613</f>
        <v>140</v>
      </c>
      <c r="N370" s="473">
        <f t="array" ref="N370">INDIRECT("'" &amp; C370 &amp; "'!$AG$1")</f>
        <v>3</v>
      </c>
      <c r="O370" s="452"/>
      <c r="P370" s="371"/>
      <c r="Q370" s="372"/>
      <c r="R370" s="372"/>
      <c r="S370" s="373"/>
      <c r="T370" s="372"/>
      <c r="U370" s="372"/>
      <c r="V370" s="372"/>
      <c r="W370" s="372"/>
      <c r="X370" s="372"/>
      <c r="Y370" s="372"/>
      <c r="Z370" s="372"/>
      <c r="AA370" s="372"/>
      <c r="AB370" s="372"/>
      <c r="AC370" s="372"/>
      <c r="AD370" s="372"/>
    </row>
    <row r="371">
      <c r="A371" s="379"/>
      <c r="B371" s="454"/>
      <c r="C371" s="390" t="str">
        <f>IF(C370 = "{시트이름 입력}", "", C370)</f>
        <v>18.톡캘린더</v>
      </c>
      <c r="D371" s="4">
        <f>'18.톡캘린더'!$I$602</f>
        <v>6</v>
      </c>
      <c r="E371" s="4" t="str">
        <f>'18.톡캘린더'!$I$603</f>
        <v>i26</v>
      </c>
      <c r="F371" s="455">
        <f>'18.톡캘린더'!$I$606</f>
        <v>0</v>
      </c>
      <c r="G371" s="455">
        <f>'18.톡캘린더'!$I$607</f>
        <v>0</v>
      </c>
      <c r="H371" s="456">
        <f>'18.톡캘린더'!$I$608</f>
        <v>140</v>
      </c>
      <c r="I371" s="456">
        <f>'18.톡캘린더'!$I$609</f>
        <v>0</v>
      </c>
      <c r="J371" s="456">
        <f>'18.톡캘린더'!$I$610</f>
        <v>0</v>
      </c>
      <c r="K371" s="456">
        <f>'18.톡캘린더'!$I$611</f>
        <v>0</v>
      </c>
      <c r="L371" s="456">
        <f>'18.톡캘린더'!$I$612</f>
        <v>1</v>
      </c>
      <c r="M371" s="456">
        <f>'18.톡캘린더'!$I$613</f>
        <v>139</v>
      </c>
      <c r="N371" s="470"/>
      <c r="O371" s="459"/>
      <c r="P371" s="371"/>
      <c r="Q371" s="372"/>
      <c r="R371" s="372"/>
      <c r="S371" s="373"/>
      <c r="T371" s="372"/>
      <c r="U371" s="372"/>
      <c r="V371" s="372"/>
      <c r="W371" s="372"/>
      <c r="X371" s="372"/>
      <c r="Y371" s="372"/>
      <c r="Z371" s="372"/>
      <c r="AA371" s="372"/>
      <c r="AB371" s="372"/>
      <c r="AC371" s="372"/>
      <c r="AD371" s="372"/>
    </row>
    <row r="372" hidden="1">
      <c r="A372" s="379"/>
      <c r="B372" s="454"/>
      <c r="C372" s="390" t="str">
        <f>IF(C370 = "{시트이름 입력}", "", C370)</f>
        <v>18.톡캘린더</v>
      </c>
      <c r="D372" s="4" t="str">
        <f>'18.톡캘린더'!$J$602</f>
        <v/>
      </c>
      <c r="E372" s="4" t="str">
        <f>'18.톡캘린더'!$J$603</f>
        <v/>
      </c>
      <c r="F372" s="455">
        <f>'18.톡캘린더'!$J$606</f>
        <v>0</v>
      </c>
      <c r="G372" s="455">
        <f>'18.톡캘린더'!$J$607</f>
        <v>0</v>
      </c>
      <c r="H372" s="456">
        <f>'18.톡캘린더'!$J$608</f>
        <v>274</v>
      </c>
      <c r="I372" s="456">
        <f>'18.톡캘린더'!$J$609</f>
        <v>0</v>
      </c>
      <c r="J372" s="456">
        <f>'18.톡캘린더'!$J$610</f>
        <v>0</v>
      </c>
      <c r="K372" s="456">
        <f>'18.톡캘린더'!$J$611</f>
        <v>0</v>
      </c>
      <c r="L372" s="456">
        <f>'18.톡캘린더'!$J$612</f>
        <v>0</v>
      </c>
      <c r="M372" s="456">
        <f>'18.톡캘린더'!$J$613</f>
        <v>274</v>
      </c>
      <c r="N372" s="458"/>
      <c r="O372" s="459"/>
      <c r="P372" s="371"/>
      <c r="Q372" s="372"/>
      <c r="R372" s="372"/>
      <c r="S372" s="373"/>
      <c r="T372" s="372"/>
      <c r="U372" s="372"/>
      <c r="V372" s="372"/>
      <c r="W372" s="372"/>
      <c r="X372" s="372"/>
      <c r="Y372" s="372"/>
      <c r="Z372" s="372"/>
      <c r="AA372" s="372"/>
      <c r="AB372" s="372"/>
      <c r="AC372" s="372"/>
      <c r="AD372" s="372"/>
    </row>
    <row r="373" hidden="1">
      <c r="A373" s="379"/>
      <c r="B373" s="454"/>
      <c r="C373" s="390" t="str">
        <f>IF(C370 = "{시트이름 입력}", "", C370)</f>
        <v>18.톡캘린더</v>
      </c>
      <c r="D373" s="4" t="str">
        <f>'18.톡캘린더'!$K$602</f>
        <v/>
      </c>
      <c r="E373" s="4" t="str">
        <f>'18.톡캘린더'!$K$603</f>
        <v/>
      </c>
      <c r="F373" s="455">
        <f>'18.톡캘린더'!$K$606</f>
        <v>0</v>
      </c>
      <c r="G373" s="455">
        <f>'18.톡캘린더'!$K$607</f>
        <v>0</v>
      </c>
      <c r="H373" s="456">
        <f>'18.톡캘린더'!$K$608</f>
        <v>274</v>
      </c>
      <c r="I373" s="456">
        <f>'18.톡캘린더'!$K$609</f>
        <v>0</v>
      </c>
      <c r="J373" s="456">
        <f>'18.톡캘린더'!$K$610</f>
        <v>0</v>
      </c>
      <c r="K373" s="456">
        <f>'18.톡캘린더'!$K$611</f>
        <v>0</v>
      </c>
      <c r="L373" s="456">
        <f>'18.톡캘린더'!$K$612</f>
        <v>0</v>
      </c>
      <c r="M373" s="456">
        <f>'18.톡캘린더'!$K$613</f>
        <v>274</v>
      </c>
      <c r="N373" s="458"/>
      <c r="O373" s="459"/>
      <c r="P373" s="371"/>
      <c r="Q373" s="372"/>
      <c r="R373" s="372"/>
      <c r="S373" s="373"/>
      <c r="T373" s="372"/>
      <c r="U373" s="372"/>
      <c r="V373" s="372"/>
      <c r="W373" s="372"/>
      <c r="X373" s="372"/>
      <c r="Y373" s="372"/>
      <c r="Z373" s="372"/>
      <c r="AA373" s="372"/>
      <c r="AB373" s="372"/>
      <c r="AC373" s="372"/>
      <c r="AD373" s="372"/>
    </row>
    <row r="374" hidden="1">
      <c r="A374" s="379"/>
      <c r="B374" s="454"/>
      <c r="C374" s="390" t="str">
        <f>IF(C370 = "{시트이름 입력}", "", C370)</f>
        <v>18.톡캘린더</v>
      </c>
      <c r="D374" s="4" t="str">
        <f>'18.톡캘린더'!$L$602</f>
        <v/>
      </c>
      <c r="E374" s="4" t="str">
        <f>'18.톡캘린더'!$L$603</f>
        <v/>
      </c>
      <c r="F374" s="455">
        <f>'18.톡캘린더'!$L$606</f>
        <v>0</v>
      </c>
      <c r="G374" s="455">
        <f>'18.톡캘린더'!$L$607</f>
        <v>0</v>
      </c>
      <c r="H374" s="456">
        <f>'18.톡캘린더'!$L$608</f>
        <v>274</v>
      </c>
      <c r="I374" s="456">
        <f>'18.톡캘린더'!$L$609</f>
        <v>0</v>
      </c>
      <c r="J374" s="456">
        <f>'18.톡캘린더'!$L$610</f>
        <v>0</v>
      </c>
      <c r="K374" s="456">
        <f>'18.톡캘린더'!$L$611</f>
        <v>0</v>
      </c>
      <c r="L374" s="456">
        <f>'18.톡캘린더'!$L$612</f>
        <v>0</v>
      </c>
      <c r="M374" s="456">
        <f>'18.톡캘린더'!$L$613</f>
        <v>274</v>
      </c>
      <c r="N374" s="458"/>
      <c r="O374" s="459"/>
      <c r="P374" s="371"/>
      <c r="Q374" s="372"/>
      <c r="R374" s="372"/>
      <c r="S374" s="373"/>
      <c r="T374" s="372"/>
      <c r="U374" s="372"/>
      <c r="V374" s="372"/>
      <c r="W374" s="372"/>
      <c r="X374" s="372"/>
      <c r="Y374" s="372"/>
      <c r="Z374" s="372"/>
      <c r="AA374" s="372"/>
      <c r="AB374" s="372"/>
      <c r="AC374" s="372"/>
      <c r="AD374" s="372"/>
    </row>
    <row r="375" hidden="1">
      <c r="A375" s="379"/>
      <c r="B375" s="454"/>
      <c r="C375" s="390" t="str">
        <f>IF(C370 = "{시트이름 입력}", "", C370)</f>
        <v>18.톡캘린더</v>
      </c>
      <c r="D375" s="4" t="str">
        <f>'18.톡캘린더'!$M$602</f>
        <v/>
      </c>
      <c r="E375" s="4" t="str">
        <f>'18.톡캘린더'!$M$603</f>
        <v/>
      </c>
      <c r="F375" s="455">
        <f>'18.톡캘린더'!$M$606</f>
        <v>0</v>
      </c>
      <c r="G375" s="455">
        <f>'18.톡캘린더'!$M$607</f>
        <v>0</v>
      </c>
      <c r="H375" s="456">
        <f>'18.톡캘린더'!$M$608</f>
        <v>274</v>
      </c>
      <c r="I375" s="456">
        <f>'18.톡캘린더'!$M$609</f>
        <v>0</v>
      </c>
      <c r="J375" s="456">
        <f>'18.톡캘린더'!$M$610</f>
        <v>0</v>
      </c>
      <c r="K375" s="456">
        <f>'18.톡캘린더'!$M$611</f>
        <v>0</v>
      </c>
      <c r="L375" s="456">
        <f>'18.톡캘린더'!$M$612</f>
        <v>0</v>
      </c>
      <c r="M375" s="456">
        <f>'18.톡캘린더'!$M$613</f>
        <v>274</v>
      </c>
      <c r="N375" s="458"/>
      <c r="O375" s="459"/>
      <c r="P375" s="371"/>
      <c r="Q375" s="372"/>
      <c r="R375" s="372"/>
      <c r="S375" s="373"/>
      <c r="T375" s="372"/>
      <c r="U375" s="372"/>
      <c r="V375" s="372"/>
      <c r="W375" s="372"/>
      <c r="X375" s="372"/>
      <c r="Y375" s="372"/>
      <c r="Z375" s="372"/>
      <c r="AA375" s="372"/>
      <c r="AB375" s="372"/>
      <c r="AC375" s="372"/>
      <c r="AD375" s="372"/>
    </row>
    <row r="376" hidden="1">
      <c r="A376" s="379"/>
      <c r="B376" s="454"/>
      <c r="C376" s="390" t="str">
        <f>IF(C370 = "{시트이름 입력}", "", C370)</f>
        <v>18.톡캘린더</v>
      </c>
      <c r="D376" s="4" t="str">
        <f>'18.톡캘린더'!$N$602</f>
        <v/>
      </c>
      <c r="E376" s="4" t="str">
        <f>'18.톡캘린더'!$N$603</f>
        <v/>
      </c>
      <c r="F376" s="455">
        <f>'18.톡캘린더'!$N$606</f>
        <v>0</v>
      </c>
      <c r="G376" s="455">
        <f>'18.톡캘린더'!$N$607</f>
        <v>0</v>
      </c>
      <c r="H376" s="456">
        <f>'18.톡캘린더'!$N$608</f>
        <v>274</v>
      </c>
      <c r="I376" s="456">
        <f>'18.톡캘린더'!$N$609</f>
        <v>0</v>
      </c>
      <c r="J376" s="456">
        <f>'18.톡캘린더'!$N$610</f>
        <v>0</v>
      </c>
      <c r="K376" s="456">
        <f>'18.톡캘린더'!$N$611</f>
        <v>0</v>
      </c>
      <c r="L376" s="456">
        <f>'18.톡캘린더'!$N$612</f>
        <v>0</v>
      </c>
      <c r="M376" s="456">
        <f>'18.톡캘린더'!$N$613</f>
        <v>274</v>
      </c>
      <c r="N376" s="458"/>
      <c r="O376" s="459"/>
      <c r="P376" s="371"/>
      <c r="Q376" s="372"/>
      <c r="R376" s="372"/>
      <c r="S376" s="373"/>
      <c r="T376" s="372"/>
      <c r="U376" s="372"/>
      <c r="V376" s="372"/>
      <c r="W376" s="372"/>
      <c r="X376" s="372"/>
      <c r="Y376" s="372"/>
      <c r="Z376" s="372"/>
      <c r="AA376" s="372"/>
      <c r="AB376" s="372"/>
      <c r="AC376" s="372"/>
      <c r="AD376" s="372"/>
    </row>
    <row r="377" hidden="1">
      <c r="A377" s="379"/>
      <c r="B377" s="454"/>
      <c r="C377" s="390" t="str">
        <f>IF(C370 = "{시트이름 입력}", "", C370)</f>
        <v>18.톡캘린더</v>
      </c>
      <c r="D377" s="4" t="str">
        <f>'18.톡캘린더'!$O$602</f>
        <v/>
      </c>
      <c r="E377" s="4" t="str">
        <f>'18.톡캘린더'!$O$603</f>
        <v/>
      </c>
      <c r="F377" s="455">
        <f>'18.톡캘린더'!$O$606</f>
        <v>0</v>
      </c>
      <c r="G377" s="455">
        <f>'18.톡캘린더'!$O$607</f>
        <v>0</v>
      </c>
      <c r="H377" s="456">
        <f>'18.톡캘린더'!$O$608</f>
        <v>274</v>
      </c>
      <c r="I377" s="456">
        <f>'18.톡캘린더'!$O$609</f>
        <v>0</v>
      </c>
      <c r="J377" s="456">
        <f>'18.톡캘린더'!$O$610</f>
        <v>0</v>
      </c>
      <c r="K377" s="456">
        <f>'18.톡캘린더'!$O$611</f>
        <v>0</v>
      </c>
      <c r="L377" s="456">
        <f>'18.톡캘린더'!$O$612</f>
        <v>0</v>
      </c>
      <c r="M377" s="456">
        <f>'18.톡캘린더'!$O$613</f>
        <v>274</v>
      </c>
      <c r="N377" s="458"/>
      <c r="O377" s="459"/>
      <c r="P377" s="371"/>
      <c r="Q377" s="372"/>
      <c r="R377" s="372"/>
      <c r="S377" s="373"/>
      <c r="T377" s="372"/>
      <c r="U377" s="372"/>
      <c r="V377" s="372"/>
      <c r="W377" s="372"/>
      <c r="X377" s="372"/>
      <c r="Y377" s="372"/>
      <c r="Z377" s="372"/>
      <c r="AA377" s="372"/>
      <c r="AB377" s="372"/>
      <c r="AC377" s="372"/>
      <c r="AD377" s="372"/>
    </row>
    <row r="378" hidden="1">
      <c r="A378" s="379"/>
      <c r="B378" s="454"/>
      <c r="C378" s="390" t="str">
        <f>IF(C370 = "{시트이름 입력}", "", C370)</f>
        <v>18.톡캘린더</v>
      </c>
      <c r="D378" s="4" t="str">
        <f>'18.톡캘린더'!$P$602</f>
        <v/>
      </c>
      <c r="E378" s="4" t="str">
        <f>'18.톡캘린더'!$P$603</f>
        <v/>
      </c>
      <c r="F378" s="455">
        <f>'18.톡캘린더'!$P$606</f>
        <v>0</v>
      </c>
      <c r="G378" s="455">
        <f>'18.톡캘린더'!$P$607</f>
        <v>0</v>
      </c>
      <c r="H378" s="456">
        <f>'18.톡캘린더'!$P$608</f>
        <v>274</v>
      </c>
      <c r="I378" s="456">
        <f>'18.톡캘린더'!$P$609</f>
        <v>0</v>
      </c>
      <c r="J378" s="456">
        <f>'18.톡캘린더'!$P$610</f>
        <v>0</v>
      </c>
      <c r="K378" s="456">
        <f>'18.톡캘린더'!$P$611</f>
        <v>0</v>
      </c>
      <c r="L378" s="456">
        <f>'18.톡캘린더'!$P$612</f>
        <v>0</v>
      </c>
      <c r="M378" s="456">
        <f>'18.톡캘린더'!$P$613</f>
        <v>274</v>
      </c>
      <c r="N378" s="458"/>
      <c r="O378" s="459"/>
      <c r="P378" s="371"/>
      <c r="Q378" s="372"/>
      <c r="R378" s="372"/>
      <c r="S378" s="373"/>
      <c r="T378" s="372"/>
      <c r="U378" s="372"/>
      <c r="V378" s="372"/>
      <c r="W378" s="372"/>
      <c r="X378" s="372"/>
      <c r="Y378" s="372"/>
      <c r="Z378" s="372"/>
      <c r="AA378" s="372"/>
      <c r="AB378" s="372"/>
      <c r="AC378" s="372"/>
      <c r="AD378" s="372"/>
    </row>
    <row r="379" hidden="1">
      <c r="A379" s="379"/>
      <c r="B379" s="454"/>
      <c r="C379" s="390" t="str">
        <f>IF(C370 = "{시트이름 입력}", "", C370)</f>
        <v>18.톡캘린더</v>
      </c>
      <c r="D379" s="4" t="str">
        <f>'18.톡캘린더'!$Q$602</f>
        <v/>
      </c>
      <c r="E379" s="4" t="str">
        <f>'18.톡캘린더'!$Q$603</f>
        <v/>
      </c>
      <c r="F379" s="455">
        <f>'18.톡캘린더'!$Q$606</f>
        <v>0</v>
      </c>
      <c r="G379" s="455">
        <f>'18.톡캘린더'!$Q$607</f>
        <v>0</v>
      </c>
      <c r="H379" s="456">
        <f>'18.톡캘린더'!$Q$608</f>
        <v>274</v>
      </c>
      <c r="I379" s="456">
        <f>'18.톡캘린더'!$Q$609</f>
        <v>0</v>
      </c>
      <c r="J379" s="456">
        <f>'18.톡캘린더'!$Q$610</f>
        <v>0</v>
      </c>
      <c r="K379" s="456">
        <f>'18.톡캘린더'!$Q$611</f>
        <v>0</v>
      </c>
      <c r="L379" s="456">
        <f>'18.톡캘린더'!$Q$612</f>
        <v>0</v>
      </c>
      <c r="M379" s="456">
        <f>'18.톡캘린더'!$Q$613</f>
        <v>274</v>
      </c>
      <c r="N379" s="458"/>
      <c r="O379" s="459"/>
      <c r="P379" s="371"/>
      <c r="Q379" s="372"/>
      <c r="R379" s="372"/>
      <c r="S379" s="373"/>
      <c r="T379" s="372"/>
      <c r="U379" s="372"/>
      <c r="V379" s="372"/>
      <c r="W379" s="372"/>
      <c r="X379" s="372"/>
      <c r="Y379" s="372"/>
      <c r="Z379" s="372"/>
      <c r="AA379" s="372"/>
      <c r="AB379" s="372"/>
      <c r="AC379" s="372"/>
      <c r="AD379" s="372"/>
    </row>
    <row r="380" hidden="1">
      <c r="A380" s="379"/>
      <c r="B380" s="454"/>
      <c r="C380" s="390" t="str">
        <f>IF(C370 = "{시트이름 입력}", "", C370)</f>
        <v>18.톡캘린더</v>
      </c>
      <c r="D380" s="4" t="str">
        <f>'18.톡캘린더'!$R$602</f>
        <v/>
      </c>
      <c r="E380" s="4" t="str">
        <f>'18.톡캘린더'!$R$603</f>
        <v/>
      </c>
      <c r="F380" s="455">
        <f>'18.톡캘린더'!$R$606</f>
        <v>0</v>
      </c>
      <c r="G380" s="455">
        <f>'18.톡캘린더'!$R$607</f>
        <v>0</v>
      </c>
      <c r="H380" s="456">
        <f>'18.톡캘린더'!$R$608</f>
        <v>274</v>
      </c>
      <c r="I380" s="456">
        <f>'18.톡캘린더'!$R$609</f>
        <v>0</v>
      </c>
      <c r="J380" s="456">
        <f>'18.톡캘린더'!$R$610</f>
        <v>0</v>
      </c>
      <c r="K380" s="456">
        <f>'18.톡캘린더'!$R$611</f>
        <v>0</v>
      </c>
      <c r="L380" s="456">
        <f>'18.톡캘린더'!$R$612</f>
        <v>0</v>
      </c>
      <c r="M380" s="456">
        <f>'18.톡캘린더'!$R$613</f>
        <v>274</v>
      </c>
      <c r="N380" s="458"/>
      <c r="O380" s="459"/>
      <c r="P380" s="371"/>
      <c r="Q380" s="372"/>
      <c r="R380" s="372"/>
      <c r="S380" s="373"/>
      <c r="T380" s="372"/>
      <c r="U380" s="372"/>
      <c r="V380" s="372"/>
      <c r="W380" s="372"/>
      <c r="X380" s="372"/>
      <c r="Y380" s="372"/>
      <c r="Z380" s="372"/>
      <c r="AA380" s="372"/>
      <c r="AB380" s="372"/>
      <c r="AC380" s="372"/>
      <c r="AD380" s="372"/>
    </row>
    <row r="381" hidden="1">
      <c r="A381" s="379"/>
      <c r="B381" s="454"/>
      <c r="C381" s="390" t="str">
        <f>IF(C370 = "{시트이름 입력}", "", C370)</f>
        <v>18.톡캘린더</v>
      </c>
      <c r="D381" s="4" t="str">
        <f>'18.톡캘린더'!$S$602</f>
        <v/>
      </c>
      <c r="E381" s="4" t="str">
        <f>'18.톡캘린더'!$S$603</f>
        <v/>
      </c>
      <c r="F381" s="455">
        <f>'18.톡캘린더'!$S$606</f>
        <v>0</v>
      </c>
      <c r="G381" s="455">
        <f>'18.톡캘린더'!$S$607</f>
        <v>0</v>
      </c>
      <c r="H381" s="456">
        <f>'18.톡캘린더'!$S$608</f>
        <v>274</v>
      </c>
      <c r="I381" s="456">
        <f>'18.톡캘린더'!$S$609</f>
        <v>0</v>
      </c>
      <c r="J381" s="456">
        <f>'18.톡캘린더'!$S$610</f>
        <v>0</v>
      </c>
      <c r="K381" s="456">
        <f>'18.톡캘린더'!$S$611</f>
        <v>0</v>
      </c>
      <c r="L381" s="456">
        <f>'18.톡캘린더'!$S$612</f>
        <v>0</v>
      </c>
      <c r="M381" s="456">
        <f>'18.톡캘린더'!$S$613</f>
        <v>274</v>
      </c>
      <c r="N381" s="458"/>
      <c r="O381" s="459"/>
      <c r="P381" s="371"/>
      <c r="Q381" s="372"/>
      <c r="R381" s="372"/>
      <c r="S381" s="373"/>
      <c r="T381" s="372"/>
      <c r="U381" s="372"/>
      <c r="V381" s="372"/>
      <c r="W381" s="372"/>
      <c r="X381" s="372"/>
      <c r="Y381" s="372"/>
      <c r="Z381" s="372"/>
      <c r="AA381" s="372"/>
      <c r="AB381" s="372"/>
      <c r="AC381" s="372"/>
      <c r="AD381" s="372"/>
    </row>
    <row r="382" hidden="1">
      <c r="A382" s="379"/>
      <c r="B382" s="454"/>
      <c r="C382" s="390" t="str">
        <f>IF(C370 = "{시트이름 입력}", "", C370)</f>
        <v>18.톡캘린더</v>
      </c>
      <c r="D382" s="4" t="str">
        <f>'18.톡캘린더'!$T$602</f>
        <v/>
      </c>
      <c r="E382" s="4" t="str">
        <f>'18.톡캘린더'!$T$603</f>
        <v/>
      </c>
      <c r="F382" s="455">
        <f>'18.톡캘린더'!$T$606</f>
        <v>0</v>
      </c>
      <c r="G382" s="455">
        <f>'18.톡캘린더'!$T$607</f>
        <v>0</v>
      </c>
      <c r="H382" s="456">
        <f>'18.톡캘린더'!$T$608</f>
        <v>274</v>
      </c>
      <c r="I382" s="456">
        <f>'18.톡캘린더'!$T$609</f>
        <v>0</v>
      </c>
      <c r="J382" s="456">
        <f>'18.톡캘린더'!$T$610</f>
        <v>0</v>
      </c>
      <c r="K382" s="456">
        <f>'18.톡캘린더'!$T$611</f>
        <v>0</v>
      </c>
      <c r="L382" s="456">
        <f>'18.톡캘린더'!$T$612</f>
        <v>0</v>
      </c>
      <c r="M382" s="456">
        <f>'18.톡캘린더'!$T$613</f>
        <v>274</v>
      </c>
      <c r="N382" s="458"/>
      <c r="O382" s="459"/>
      <c r="P382" s="371"/>
      <c r="Q382" s="372"/>
      <c r="R382" s="372"/>
      <c r="S382" s="373"/>
      <c r="T382" s="372"/>
      <c r="U382" s="372"/>
      <c r="V382" s="372"/>
      <c r="W382" s="372"/>
      <c r="X382" s="372"/>
      <c r="Y382" s="372"/>
      <c r="Z382" s="372"/>
      <c r="AA382" s="372"/>
      <c r="AB382" s="372"/>
      <c r="AC382" s="372"/>
      <c r="AD382" s="372"/>
    </row>
    <row r="383" hidden="1">
      <c r="A383" s="379"/>
      <c r="B383" s="454"/>
      <c r="C383" s="390" t="str">
        <f>IF(C370 = "{시트이름 입력}", "", C370)</f>
        <v>18.톡캘린더</v>
      </c>
      <c r="D383" s="4" t="str">
        <f>'18.톡캘린더'!$U$602</f>
        <v/>
      </c>
      <c r="E383" s="4" t="str">
        <f>'18.톡캘린더'!$U$603</f>
        <v/>
      </c>
      <c r="F383" s="455">
        <f>'18.톡캘린더'!$U$606</f>
        <v>0</v>
      </c>
      <c r="G383" s="455">
        <f>'18.톡캘린더'!$U$607</f>
        <v>0</v>
      </c>
      <c r="H383" s="456">
        <f>'18.톡캘린더'!$U$608</f>
        <v>274</v>
      </c>
      <c r="I383" s="456">
        <f>'18.톡캘린더'!$U$609</f>
        <v>0</v>
      </c>
      <c r="J383" s="456">
        <f>'18.톡캘린더'!$U$610</f>
        <v>0</v>
      </c>
      <c r="K383" s="456">
        <f>'18.톡캘린더'!$U$611</f>
        <v>0</v>
      </c>
      <c r="L383" s="456">
        <f>'18.톡캘린더'!$U$612</f>
        <v>0</v>
      </c>
      <c r="M383" s="456">
        <f>'18.톡캘린더'!$U$613</f>
        <v>274</v>
      </c>
      <c r="N383" s="458"/>
      <c r="O383" s="459"/>
      <c r="P383" s="371"/>
      <c r="Q383" s="372"/>
      <c r="R383" s="372"/>
      <c r="S383" s="373"/>
      <c r="T383" s="372"/>
      <c r="U383" s="372"/>
      <c r="V383" s="372"/>
      <c r="W383" s="372"/>
      <c r="X383" s="372"/>
      <c r="Y383" s="372"/>
      <c r="Z383" s="372"/>
      <c r="AA383" s="372"/>
      <c r="AB383" s="372"/>
      <c r="AC383" s="372"/>
      <c r="AD383" s="372"/>
    </row>
    <row r="384" hidden="1">
      <c r="A384" s="379"/>
      <c r="B384" s="454"/>
      <c r="C384" s="390" t="str">
        <f>IF(C370 = "{시트이름 입력}", "", C370)</f>
        <v>18.톡캘린더</v>
      </c>
      <c r="D384" s="4" t="str">
        <f>'18.톡캘린더'!$V$602</f>
        <v/>
      </c>
      <c r="E384" s="4" t="str">
        <f>'18.톡캘린더'!$V$603</f>
        <v/>
      </c>
      <c r="F384" s="460">
        <f>'18.톡캘린더'!$V$606</f>
        <v>0</v>
      </c>
      <c r="G384" s="461">
        <f>'18.톡캘린더'!$V$607</f>
        <v>0</v>
      </c>
      <c r="H384" s="462">
        <f>'18.톡캘린더'!$V$608</f>
        <v>274</v>
      </c>
      <c r="I384" s="462">
        <f>'18.톡캘린더'!$V$609</f>
        <v>0</v>
      </c>
      <c r="J384" s="462">
        <f>'18.톡캘린더'!$V$610</f>
        <v>0</v>
      </c>
      <c r="K384" s="462">
        <f>'18.톡캘린더'!$V$611</f>
        <v>0</v>
      </c>
      <c r="L384" s="462">
        <f>'18.톡캘린더'!$V$612</f>
        <v>0</v>
      </c>
      <c r="M384" s="462">
        <f>'18.톡캘린더'!$V$613</f>
        <v>274</v>
      </c>
      <c r="N384" s="463"/>
      <c r="O384" s="459"/>
      <c r="P384" s="371"/>
      <c r="Q384" s="372"/>
      <c r="R384" s="372"/>
      <c r="S384" s="373"/>
      <c r="T384" s="372"/>
      <c r="U384" s="372"/>
      <c r="V384" s="372"/>
      <c r="W384" s="372"/>
      <c r="X384" s="372"/>
      <c r="Y384" s="372"/>
      <c r="Z384" s="372"/>
      <c r="AA384" s="372"/>
      <c r="AB384" s="372"/>
      <c r="AC384" s="372"/>
      <c r="AD384" s="372"/>
    </row>
    <row r="385" hidden="1">
      <c r="A385" s="379"/>
      <c r="B385" s="454"/>
      <c r="C385" s="390" t="str">
        <f>IF(C370 = "{시트이름 입력}", "", C370)</f>
        <v>18.톡캘린더</v>
      </c>
      <c r="D385" s="4" t="str">
        <f>'18.톡캘린더'!$W$602</f>
        <v/>
      </c>
      <c r="E385" s="4" t="str">
        <f>'18.톡캘린더'!$W$603</f>
        <v/>
      </c>
      <c r="F385" s="460">
        <f>'18.톡캘린더'!$W$606</f>
        <v>0</v>
      </c>
      <c r="G385" s="461">
        <f>'18.톡캘린더'!$W$607</f>
        <v>0</v>
      </c>
      <c r="H385" s="462">
        <f>'18.톡캘린더'!$W$608</f>
        <v>274</v>
      </c>
      <c r="I385" s="462">
        <f>'18.톡캘린더'!$W$609</f>
        <v>0</v>
      </c>
      <c r="J385" s="462">
        <f>'18.톡캘린더'!$W$610</f>
        <v>0</v>
      </c>
      <c r="K385" s="462">
        <f>'18.톡캘린더'!$W$611</f>
        <v>0</v>
      </c>
      <c r="L385" s="462">
        <f>'18.톡캘린더'!$W$612</f>
        <v>0</v>
      </c>
      <c r="M385" s="462">
        <f>'18.톡캘린더'!$W$613</f>
        <v>274</v>
      </c>
      <c r="N385" s="474"/>
      <c r="O385" s="464"/>
      <c r="P385" s="371"/>
      <c r="Q385" s="372"/>
      <c r="R385" s="372"/>
      <c r="S385" s="373"/>
      <c r="T385" s="372"/>
      <c r="U385" s="372"/>
      <c r="V385" s="372"/>
      <c r="W385" s="372"/>
      <c r="X385" s="372"/>
      <c r="Y385" s="372"/>
      <c r="Z385" s="372"/>
      <c r="AA385" s="372"/>
      <c r="AB385" s="372"/>
      <c r="AC385" s="372"/>
      <c r="AD385" s="372"/>
    </row>
    <row r="386" hidden="1">
      <c r="A386" s="379"/>
      <c r="B386" s="454"/>
      <c r="C386" s="390" t="str">
        <f>IF(C370 = "{시트이름 입력}", "", C370)</f>
        <v>18.톡캘린더</v>
      </c>
      <c r="D386" s="4" t="str">
        <f>'18.톡캘린더'!$X$602</f>
        <v/>
      </c>
      <c r="E386" s="4" t="str">
        <f>'18.톡캘린더'!$X$603</f>
        <v/>
      </c>
      <c r="F386" s="460">
        <f>'18.톡캘린더'!$X$606</f>
        <v>0</v>
      </c>
      <c r="G386" s="461">
        <f>'18.톡캘린더'!$X$607</f>
        <v>0</v>
      </c>
      <c r="H386" s="462">
        <f>'18.톡캘린더'!$X$608</f>
        <v>274</v>
      </c>
      <c r="I386" s="462">
        <f>'18.톡캘린더'!$X$609</f>
        <v>0</v>
      </c>
      <c r="J386" s="462">
        <f>'18.톡캘린더'!$X$610</f>
        <v>0</v>
      </c>
      <c r="K386" s="462">
        <f>'18.톡캘린더'!$X$611</f>
        <v>0</v>
      </c>
      <c r="L386" s="462">
        <f>'18.톡캘린더'!$X$612</f>
        <v>0</v>
      </c>
      <c r="M386" s="462">
        <f>'18.톡캘린더'!$X$613</f>
        <v>274</v>
      </c>
      <c r="N386" s="474"/>
      <c r="O386" s="464"/>
      <c r="P386" s="371"/>
      <c r="Q386" s="372"/>
      <c r="R386" s="372"/>
      <c r="S386" s="373"/>
      <c r="T386" s="372"/>
      <c r="U386" s="372"/>
      <c r="V386" s="372"/>
      <c r="W386" s="372"/>
      <c r="X386" s="372"/>
      <c r="Y386" s="372"/>
      <c r="Z386" s="372"/>
      <c r="AA386" s="372"/>
      <c r="AB386" s="372"/>
      <c r="AC386" s="372"/>
      <c r="AD386" s="372"/>
    </row>
    <row r="387" hidden="1">
      <c r="A387" s="379"/>
      <c r="B387" s="454"/>
      <c r="C387" s="390" t="str">
        <f>IF(C370 = "{시트이름 입력}", "", C370)</f>
        <v>18.톡캘린더</v>
      </c>
      <c r="D387" s="4" t="str">
        <f>'18.톡캘린더'!$Y$602</f>
        <v/>
      </c>
      <c r="E387" s="4" t="str">
        <f>'18.톡캘린더'!$Y$603</f>
        <v/>
      </c>
      <c r="F387" s="455">
        <f>'18.톡캘린더'!$Y$606</f>
        <v>0</v>
      </c>
      <c r="G387" s="455">
        <f>'18.톡캘린더'!$Y$607</f>
        <v>0</v>
      </c>
      <c r="H387" s="456">
        <f>'18.톡캘린더'!$Y$608</f>
        <v>274</v>
      </c>
      <c r="I387" s="456">
        <f>'18.톡캘린더'!$Y$609</f>
        <v>0</v>
      </c>
      <c r="J387" s="456">
        <f>'18.톡캘린더'!$Y$610</f>
        <v>0</v>
      </c>
      <c r="K387" s="456">
        <f>'18.톡캘린더'!$Y$611</f>
        <v>0</v>
      </c>
      <c r="L387" s="456">
        <f>'18.톡캘린더'!$Y$612</f>
        <v>0</v>
      </c>
      <c r="M387" s="456">
        <f>'18.톡캘린더'!$Y$613</f>
        <v>274</v>
      </c>
      <c r="N387" s="475"/>
      <c r="O387" s="464"/>
      <c r="P387" s="371"/>
      <c r="Q387" s="372"/>
      <c r="R387" s="372"/>
      <c r="S387" s="373"/>
      <c r="T387" s="372"/>
      <c r="U387" s="372"/>
      <c r="V387" s="372"/>
      <c r="W387" s="372"/>
      <c r="X387" s="372"/>
      <c r="Y387" s="372"/>
      <c r="Z387" s="372"/>
      <c r="AA387" s="372"/>
      <c r="AB387" s="372"/>
      <c r="AC387" s="372"/>
      <c r="AD387" s="372"/>
    </row>
    <row r="388" hidden="1">
      <c r="A388" s="379"/>
      <c r="B388" s="454"/>
      <c r="C388" s="390" t="str">
        <f>IF(C370 = "{시트이름 입력}", "", C370)</f>
        <v>18.톡캘린더</v>
      </c>
      <c r="D388" s="4" t="str">
        <f>'18.톡캘린더'!$Z$602</f>
        <v/>
      </c>
      <c r="E388" s="4" t="str">
        <f>'18.톡캘린더'!$Z$603</f>
        <v/>
      </c>
      <c r="F388" s="455">
        <f>'18.톡캘린더'!$Z$606</f>
        <v>0</v>
      </c>
      <c r="G388" s="455">
        <f>'18.톡캘린더'!$Z$607</f>
        <v>0</v>
      </c>
      <c r="H388" s="456">
        <f>'18.톡캘린더'!$Z$608</f>
        <v>274</v>
      </c>
      <c r="I388" s="456">
        <f>'18.톡캘린더'!$Z$609</f>
        <v>0</v>
      </c>
      <c r="J388" s="456">
        <f>'18.톡캘린더'!$Z$610</f>
        <v>0</v>
      </c>
      <c r="K388" s="456">
        <f>'18.톡캘린더'!$Z$611</f>
        <v>0</v>
      </c>
      <c r="L388" s="456">
        <f>'18.톡캘린더'!$Z$612</f>
        <v>0</v>
      </c>
      <c r="M388" s="456">
        <f>'18.톡캘린더'!$Z$613</f>
        <v>274</v>
      </c>
      <c r="N388" s="475"/>
      <c r="O388" s="464"/>
      <c r="P388" s="371"/>
      <c r="Q388" s="372"/>
      <c r="R388" s="372"/>
      <c r="S388" s="373"/>
      <c r="T388" s="372"/>
      <c r="U388" s="372"/>
      <c r="V388" s="372"/>
      <c r="W388" s="372"/>
      <c r="X388" s="372"/>
      <c r="Y388" s="372"/>
      <c r="Z388" s="372"/>
      <c r="AA388" s="372"/>
      <c r="AB388" s="372"/>
      <c r="AC388" s="372"/>
      <c r="AD388" s="372"/>
    </row>
    <row r="389" hidden="1">
      <c r="A389" s="379"/>
      <c r="B389" s="465"/>
      <c r="C389" s="466" t="str">
        <f>IF(C370 = "{시트이름 입력}", "", C370)</f>
        <v>18.톡캘린더</v>
      </c>
      <c r="D389" s="467" t="str">
        <f>'18.톡캘린더'!$AA$602</f>
        <v/>
      </c>
      <c r="E389" s="467" t="str">
        <f>'18.톡캘린더'!$AA$603</f>
        <v/>
      </c>
      <c r="F389" s="468">
        <f>'18.톡캘린더'!$AA$606</f>
        <v>0</v>
      </c>
      <c r="G389" s="468">
        <f>'18.톡캘린더'!$AA$607</f>
        <v>0</v>
      </c>
      <c r="H389" s="469">
        <f>'18.톡캘린더'!$AA$608</f>
        <v>274</v>
      </c>
      <c r="I389" s="469">
        <f>'18.톡캘린더'!$AA$609</f>
        <v>0</v>
      </c>
      <c r="J389" s="469">
        <f>'18.톡캘린더'!$AA$610</f>
        <v>0</v>
      </c>
      <c r="K389" s="469">
        <f>'18.톡캘린더'!$AA$611</f>
        <v>0</v>
      </c>
      <c r="L389" s="469">
        <f>'18.톡캘린더'!$AA$612</f>
        <v>0</v>
      </c>
      <c r="M389" s="469">
        <f>'18.톡캘린더'!$AA$613</f>
        <v>274</v>
      </c>
      <c r="N389" s="470"/>
      <c r="O389" s="471"/>
      <c r="P389" s="371"/>
      <c r="Q389" s="372"/>
      <c r="R389" s="372"/>
      <c r="S389" s="373"/>
      <c r="T389" s="372"/>
      <c r="U389" s="372"/>
      <c r="V389" s="372"/>
      <c r="W389" s="372"/>
      <c r="X389" s="372"/>
      <c r="Y389" s="372"/>
      <c r="Z389" s="372"/>
      <c r="AA389" s="372"/>
      <c r="AB389" s="372"/>
      <c r="AC389" s="372"/>
      <c r="AD389" s="372"/>
    </row>
    <row r="390">
      <c r="A390" s="379"/>
      <c r="B390" s="472">
        <v>19.0</v>
      </c>
      <c r="C390" s="447" t="s">
        <v>519</v>
      </c>
      <c r="D390" s="448">
        <f>'19.톡클라우드_백복(로직)'!$H$337</f>
        <v>6</v>
      </c>
      <c r="E390" s="448" t="str">
        <f>'19.톡클라우드_백복(로직)'!$H$338</f>
        <v>a15</v>
      </c>
      <c r="F390" s="449">
        <f>'19.톡클라우드_백복(로직)'!$H$341</f>
        <v>0</v>
      </c>
      <c r="G390" s="449">
        <f>'19.톡클라우드_백복(로직)'!$H$342</f>
        <v>0</v>
      </c>
      <c r="H390" s="450">
        <f>'19.톡클라우드_백복(로직)'!$H$343</f>
        <v>209</v>
      </c>
      <c r="I390" s="450">
        <f>'19.톡클라우드_백복(로직)'!$H$344</f>
        <v>0</v>
      </c>
      <c r="J390" s="450">
        <f>'19.톡클라우드_백복(로직)'!$H$345</f>
        <v>0</v>
      </c>
      <c r="K390" s="450">
        <f>'19.톡클라우드_백복(로직)'!$H$346</f>
        <v>0</v>
      </c>
      <c r="L390" s="450">
        <f>'19.톡클라우드_백복(로직)'!$H$347</f>
        <v>1</v>
      </c>
      <c r="M390" s="450">
        <f>'19.톡클라우드_백복(로직)'!$H$348</f>
        <v>208</v>
      </c>
      <c r="N390" s="473">
        <f t="array" ref="N390">INDIRECT("'" &amp; C390 &amp; "'!$AG$1")</f>
        <v>0</v>
      </c>
      <c r="O390" s="452"/>
      <c r="P390" s="371"/>
      <c r="Q390" s="372"/>
      <c r="R390" s="372"/>
      <c r="S390" s="373"/>
      <c r="T390" s="372"/>
      <c r="U390" s="372"/>
      <c r="V390" s="372"/>
      <c r="W390" s="372"/>
      <c r="X390" s="372"/>
      <c r="Y390" s="372"/>
      <c r="Z390" s="372"/>
      <c r="AA390" s="372"/>
      <c r="AB390" s="372"/>
      <c r="AC390" s="372"/>
      <c r="AD390" s="372"/>
    </row>
    <row r="391">
      <c r="A391" s="379"/>
      <c r="B391" s="454"/>
      <c r="C391" s="390" t="str">
        <f>IF(C390 = "{시트이름 입력}", "", C390)</f>
        <v>19.톡클라우드_백/복(로직)</v>
      </c>
      <c r="D391" s="4">
        <f>'19.톡클라우드_백복(로직)'!$I$337</f>
        <v>6</v>
      </c>
      <c r="E391" s="4" t="str">
        <f>'19.톡클라우드_백복(로직)'!$I$338</f>
        <v>i26</v>
      </c>
      <c r="F391" s="455">
        <f>'19.톡클라우드_백복(로직)'!$I$341</f>
        <v>0</v>
      </c>
      <c r="G391" s="455">
        <f>'19.톡클라우드_백복(로직)'!$I$342</f>
        <v>0</v>
      </c>
      <c r="H391" s="456">
        <f>'19.톡클라우드_백복(로직)'!$I$343</f>
        <v>209</v>
      </c>
      <c r="I391" s="456">
        <f>'19.톡클라우드_백복(로직)'!$I$344</f>
        <v>0</v>
      </c>
      <c r="J391" s="456">
        <f>'19.톡클라우드_백복(로직)'!$I$345</f>
        <v>0</v>
      </c>
      <c r="K391" s="456">
        <f>'19.톡클라우드_백복(로직)'!$I$346</f>
        <v>0</v>
      </c>
      <c r="L391" s="456">
        <f>'19.톡클라우드_백복(로직)'!$I$347</f>
        <v>0</v>
      </c>
      <c r="M391" s="456">
        <f>'19.톡클라우드_백복(로직)'!$I$348</f>
        <v>209</v>
      </c>
      <c r="N391" s="470"/>
      <c r="O391" s="459"/>
      <c r="P391" s="371"/>
      <c r="Q391" s="372"/>
      <c r="R391" s="372"/>
      <c r="S391" s="373"/>
      <c r="T391" s="372"/>
      <c r="U391" s="372"/>
      <c r="V391" s="372"/>
      <c r="W391" s="372"/>
      <c r="X391" s="372"/>
      <c r="Y391" s="372"/>
      <c r="Z391" s="372"/>
      <c r="AA391" s="372"/>
      <c r="AB391" s="372"/>
      <c r="AC391" s="372"/>
      <c r="AD391" s="372"/>
    </row>
    <row r="392" hidden="1">
      <c r="A392" s="379"/>
      <c r="B392" s="454"/>
      <c r="C392" s="390" t="str">
        <f>IF(C390 = "{시트이름 입력}", "", C390)</f>
        <v>19.톡클라우드_백/복(로직)</v>
      </c>
      <c r="D392" s="4" t="str">
        <f>'19.톡클라우드_백복(로직)'!$J$337</f>
        <v/>
      </c>
      <c r="E392" s="4" t="str">
        <f>'19.톡클라우드_백복(로직)'!$J$338</f>
        <v/>
      </c>
      <c r="F392" s="455" t="str">
        <f>'19.톡클라우드_백복(로직)'!$J$341</f>
        <v/>
      </c>
      <c r="G392" s="455" t="str">
        <f>'19.톡클라우드_백복(로직)'!$J$342</f>
        <v/>
      </c>
      <c r="H392" s="456" t="str">
        <f>'19.톡클라우드_백복(로직)'!$J$343</f>
        <v/>
      </c>
      <c r="I392" s="456" t="str">
        <f>'19.톡클라우드_백복(로직)'!$J$344</f>
        <v/>
      </c>
      <c r="J392" s="456" t="str">
        <f>'19.톡클라우드_백복(로직)'!$J$345</f>
        <v/>
      </c>
      <c r="K392" s="456" t="str">
        <f>'19.톡클라우드_백복(로직)'!$J$346</f>
        <v/>
      </c>
      <c r="L392" s="456" t="str">
        <f>'19.톡클라우드_백복(로직)'!$J$347</f>
        <v/>
      </c>
      <c r="M392" s="456" t="str">
        <f>'19.톡클라우드_백복(로직)'!$J$348</f>
        <v/>
      </c>
      <c r="N392" s="458"/>
      <c r="O392" s="459"/>
      <c r="P392" s="371"/>
      <c r="Q392" s="372"/>
      <c r="R392" s="372"/>
      <c r="S392" s="373"/>
      <c r="T392" s="372"/>
      <c r="U392" s="372"/>
      <c r="V392" s="372"/>
      <c r="W392" s="372"/>
      <c r="X392" s="372"/>
      <c r="Y392" s="372"/>
      <c r="Z392" s="372"/>
      <c r="AA392" s="372"/>
      <c r="AB392" s="372"/>
      <c r="AC392" s="372"/>
      <c r="AD392" s="372"/>
    </row>
    <row r="393" hidden="1">
      <c r="A393" s="379"/>
      <c r="B393" s="454"/>
      <c r="C393" s="390" t="str">
        <f>IF(C390 = "{시트이름 입력}", "", C390)</f>
        <v>19.톡클라우드_백/복(로직)</v>
      </c>
      <c r="D393" s="4" t="str">
        <f>'19.톡클라우드_백복(로직)'!$K$337</f>
        <v/>
      </c>
      <c r="E393" s="4" t="str">
        <f>'19.톡클라우드_백복(로직)'!$K$338</f>
        <v/>
      </c>
      <c r="F393" s="455" t="str">
        <f>'19.톡클라우드_백복(로직)'!$K$341</f>
        <v/>
      </c>
      <c r="G393" s="455" t="str">
        <f>'19.톡클라우드_백복(로직)'!$K$342</f>
        <v/>
      </c>
      <c r="H393" s="456" t="str">
        <f>'19.톡클라우드_백복(로직)'!$K$343</f>
        <v/>
      </c>
      <c r="I393" s="456" t="str">
        <f>'19.톡클라우드_백복(로직)'!$K$344</f>
        <v/>
      </c>
      <c r="J393" s="456" t="str">
        <f>'19.톡클라우드_백복(로직)'!$K$345</f>
        <v/>
      </c>
      <c r="K393" s="456" t="str">
        <f>'19.톡클라우드_백복(로직)'!$K$346</f>
        <v/>
      </c>
      <c r="L393" s="456" t="str">
        <f>'19.톡클라우드_백복(로직)'!$K$347</f>
        <v/>
      </c>
      <c r="M393" s="456" t="str">
        <f>'19.톡클라우드_백복(로직)'!$K$348</f>
        <v/>
      </c>
      <c r="N393" s="458"/>
      <c r="O393" s="459"/>
      <c r="P393" s="371"/>
      <c r="Q393" s="372"/>
      <c r="R393" s="372"/>
      <c r="S393" s="373"/>
      <c r="T393" s="372"/>
      <c r="U393" s="372"/>
      <c r="V393" s="372"/>
      <c r="W393" s="372"/>
      <c r="X393" s="372"/>
      <c r="Y393" s="372"/>
      <c r="Z393" s="372"/>
      <c r="AA393" s="372"/>
      <c r="AB393" s="372"/>
      <c r="AC393" s="372"/>
      <c r="AD393" s="372"/>
    </row>
    <row r="394" hidden="1">
      <c r="A394" s="379"/>
      <c r="B394" s="454"/>
      <c r="C394" s="390" t="str">
        <f>IF(C390 = "{시트이름 입력}", "", C390)</f>
        <v>19.톡클라우드_백/복(로직)</v>
      </c>
      <c r="D394" s="4" t="str">
        <f>'19.톡클라우드_백복(로직)'!$L$337</f>
        <v/>
      </c>
      <c r="E394" s="4" t="str">
        <f>'19.톡클라우드_백복(로직)'!$L$338</f>
        <v/>
      </c>
      <c r="F394" s="455">
        <f>'19.톡클라우드_백복(로직)'!$L$341</f>
        <v>0</v>
      </c>
      <c r="G394" s="455">
        <f>'19.톡클라우드_백복(로직)'!$L$342</f>
        <v>0</v>
      </c>
      <c r="H394" s="456">
        <f>'19.톡클라우드_백복(로직)'!$L$343</f>
        <v>209</v>
      </c>
      <c r="I394" s="456">
        <f>'19.톡클라우드_백복(로직)'!$L$344</f>
        <v>0</v>
      </c>
      <c r="J394" s="456">
        <f>'19.톡클라우드_백복(로직)'!$L$345</f>
        <v>0</v>
      </c>
      <c r="K394" s="456">
        <f>'19.톡클라우드_백복(로직)'!$L$346</f>
        <v>0</v>
      </c>
      <c r="L394" s="456">
        <f>'19.톡클라우드_백복(로직)'!$L$347</f>
        <v>0</v>
      </c>
      <c r="M394" s="456">
        <f>'19.톡클라우드_백복(로직)'!$L$348</f>
        <v>209</v>
      </c>
      <c r="N394" s="458"/>
      <c r="O394" s="459"/>
      <c r="P394" s="371"/>
      <c r="Q394" s="372"/>
      <c r="R394" s="372"/>
      <c r="S394" s="373"/>
      <c r="T394" s="372"/>
      <c r="U394" s="372"/>
      <c r="V394" s="372"/>
      <c r="W394" s="372"/>
      <c r="X394" s="372"/>
      <c r="Y394" s="372"/>
      <c r="Z394" s="372"/>
      <c r="AA394" s="372"/>
      <c r="AB394" s="372"/>
      <c r="AC394" s="372"/>
      <c r="AD394" s="372"/>
    </row>
    <row r="395" hidden="1">
      <c r="A395" s="379"/>
      <c r="B395" s="454"/>
      <c r="C395" s="390" t="str">
        <f>IF(C390 = "{시트이름 입력}", "", C390)</f>
        <v>19.톡클라우드_백/복(로직)</v>
      </c>
      <c r="D395" s="4" t="str">
        <f>'19.톡클라우드_백복(로직)'!$M$337</f>
        <v/>
      </c>
      <c r="E395" s="4" t="str">
        <f>'19.톡클라우드_백복(로직)'!$M$338</f>
        <v/>
      </c>
      <c r="F395" s="455">
        <f>'19.톡클라우드_백복(로직)'!$M$341</f>
        <v>0</v>
      </c>
      <c r="G395" s="455">
        <f>'19.톡클라우드_백복(로직)'!$M$342</f>
        <v>0</v>
      </c>
      <c r="H395" s="456">
        <f>'19.톡클라우드_백복(로직)'!$M$343</f>
        <v>209</v>
      </c>
      <c r="I395" s="456">
        <f>'19.톡클라우드_백복(로직)'!$M$344</f>
        <v>0</v>
      </c>
      <c r="J395" s="456">
        <f>'19.톡클라우드_백복(로직)'!$M$345</f>
        <v>0</v>
      </c>
      <c r="K395" s="456">
        <f>'19.톡클라우드_백복(로직)'!$M$346</f>
        <v>0</v>
      </c>
      <c r="L395" s="456">
        <f>'19.톡클라우드_백복(로직)'!$M$347</f>
        <v>0</v>
      </c>
      <c r="M395" s="456">
        <f>'19.톡클라우드_백복(로직)'!$M$348</f>
        <v>209</v>
      </c>
      <c r="N395" s="458"/>
      <c r="O395" s="459"/>
      <c r="P395" s="371"/>
      <c r="Q395" s="372"/>
      <c r="R395" s="372"/>
      <c r="S395" s="373"/>
      <c r="T395" s="372"/>
      <c r="U395" s="372"/>
      <c r="V395" s="372"/>
      <c r="W395" s="372"/>
      <c r="X395" s="372"/>
      <c r="Y395" s="372"/>
      <c r="Z395" s="372"/>
      <c r="AA395" s="372"/>
      <c r="AB395" s="372"/>
      <c r="AC395" s="372"/>
      <c r="AD395" s="372"/>
    </row>
    <row r="396" hidden="1">
      <c r="A396" s="379"/>
      <c r="B396" s="454"/>
      <c r="C396" s="390" t="str">
        <f>IF(C390 = "{시트이름 입력}", "", C390)</f>
        <v>19.톡클라우드_백/복(로직)</v>
      </c>
      <c r="D396" s="4" t="str">
        <f>'19.톡클라우드_백복(로직)'!$N$337</f>
        <v/>
      </c>
      <c r="E396" s="4" t="str">
        <f>'19.톡클라우드_백복(로직)'!$N$338</f>
        <v/>
      </c>
      <c r="F396" s="455">
        <f>'19.톡클라우드_백복(로직)'!$N$341</f>
        <v>0</v>
      </c>
      <c r="G396" s="455">
        <f>'19.톡클라우드_백복(로직)'!$N$342</f>
        <v>0</v>
      </c>
      <c r="H396" s="456">
        <f>'19.톡클라우드_백복(로직)'!$N$343</f>
        <v>209</v>
      </c>
      <c r="I396" s="456">
        <f>'19.톡클라우드_백복(로직)'!$N$344</f>
        <v>0</v>
      </c>
      <c r="J396" s="456">
        <f>'19.톡클라우드_백복(로직)'!$N$345</f>
        <v>0</v>
      </c>
      <c r="K396" s="456">
        <f>'19.톡클라우드_백복(로직)'!$N$346</f>
        <v>0</v>
      </c>
      <c r="L396" s="456">
        <f>'19.톡클라우드_백복(로직)'!$N$347</f>
        <v>0</v>
      </c>
      <c r="M396" s="456">
        <f>'19.톡클라우드_백복(로직)'!$N$348</f>
        <v>209</v>
      </c>
      <c r="N396" s="458"/>
      <c r="O396" s="459"/>
      <c r="P396" s="371"/>
      <c r="Q396" s="372"/>
      <c r="R396" s="372"/>
      <c r="S396" s="373"/>
      <c r="T396" s="372"/>
      <c r="U396" s="372"/>
      <c r="V396" s="372"/>
      <c r="W396" s="372"/>
      <c r="X396" s="372"/>
      <c r="Y396" s="372"/>
      <c r="Z396" s="372"/>
      <c r="AA396" s="372"/>
      <c r="AB396" s="372"/>
      <c r="AC396" s="372"/>
      <c r="AD396" s="372"/>
    </row>
    <row r="397" hidden="1">
      <c r="A397" s="379"/>
      <c r="B397" s="454"/>
      <c r="C397" s="390" t="str">
        <f>IF(C390 = "{시트이름 입력}", "", C390)</f>
        <v>19.톡클라우드_백/복(로직)</v>
      </c>
      <c r="D397" s="4" t="str">
        <f>'19.톡클라우드_백복(로직)'!$O$337</f>
        <v/>
      </c>
      <c r="E397" s="4" t="str">
        <f>'19.톡클라우드_백복(로직)'!$O$338</f>
        <v/>
      </c>
      <c r="F397" s="455">
        <f>'19.톡클라우드_백복(로직)'!$O$341</f>
        <v>0</v>
      </c>
      <c r="G397" s="455">
        <f>'19.톡클라우드_백복(로직)'!$O$342</f>
        <v>0</v>
      </c>
      <c r="H397" s="456">
        <f>'19.톡클라우드_백복(로직)'!$O$343</f>
        <v>209</v>
      </c>
      <c r="I397" s="456">
        <f>'19.톡클라우드_백복(로직)'!$O$344</f>
        <v>0</v>
      </c>
      <c r="J397" s="456">
        <f>'19.톡클라우드_백복(로직)'!$O$345</f>
        <v>0</v>
      </c>
      <c r="K397" s="456">
        <f>'19.톡클라우드_백복(로직)'!$O$346</f>
        <v>0</v>
      </c>
      <c r="L397" s="456">
        <f>'19.톡클라우드_백복(로직)'!$O$347</f>
        <v>0</v>
      </c>
      <c r="M397" s="456">
        <f>'19.톡클라우드_백복(로직)'!$O$348</f>
        <v>209</v>
      </c>
      <c r="N397" s="458"/>
      <c r="O397" s="459"/>
      <c r="P397" s="371"/>
      <c r="Q397" s="372"/>
      <c r="R397" s="372"/>
      <c r="S397" s="373"/>
      <c r="T397" s="372"/>
      <c r="U397" s="372"/>
      <c r="V397" s="372"/>
      <c r="W397" s="372"/>
      <c r="X397" s="372"/>
      <c r="Y397" s="372"/>
      <c r="Z397" s="372"/>
      <c r="AA397" s="372"/>
      <c r="AB397" s="372"/>
      <c r="AC397" s="372"/>
      <c r="AD397" s="372"/>
    </row>
    <row r="398" hidden="1">
      <c r="A398" s="379"/>
      <c r="B398" s="454"/>
      <c r="C398" s="390" t="str">
        <f>IF(C390 = "{시트이름 입력}", "", C390)</f>
        <v>19.톡클라우드_백/복(로직)</v>
      </c>
      <c r="D398" s="4" t="str">
        <f>'19.톡클라우드_백복(로직)'!$P$337</f>
        <v/>
      </c>
      <c r="E398" s="4" t="str">
        <f>'19.톡클라우드_백복(로직)'!$P$338</f>
        <v/>
      </c>
      <c r="F398" s="455">
        <f>'19.톡클라우드_백복(로직)'!$P$341</f>
        <v>0</v>
      </c>
      <c r="G398" s="455">
        <f>'19.톡클라우드_백복(로직)'!$P$342</f>
        <v>0</v>
      </c>
      <c r="H398" s="456">
        <f>'19.톡클라우드_백복(로직)'!$P$343</f>
        <v>209</v>
      </c>
      <c r="I398" s="456">
        <f>'19.톡클라우드_백복(로직)'!$P$344</f>
        <v>0</v>
      </c>
      <c r="J398" s="456">
        <f>'19.톡클라우드_백복(로직)'!$P$345</f>
        <v>0</v>
      </c>
      <c r="K398" s="456">
        <f>'19.톡클라우드_백복(로직)'!$P$346</f>
        <v>0</v>
      </c>
      <c r="L398" s="456">
        <f>'19.톡클라우드_백복(로직)'!$P$347</f>
        <v>0</v>
      </c>
      <c r="M398" s="456">
        <f>'19.톡클라우드_백복(로직)'!$P$348</f>
        <v>209</v>
      </c>
      <c r="N398" s="458"/>
      <c r="O398" s="459"/>
      <c r="P398" s="371"/>
      <c r="Q398" s="372"/>
      <c r="R398" s="372"/>
      <c r="S398" s="373"/>
      <c r="T398" s="372"/>
      <c r="U398" s="372"/>
      <c r="V398" s="372"/>
      <c r="W398" s="372"/>
      <c r="X398" s="372"/>
      <c r="Y398" s="372"/>
      <c r="Z398" s="372"/>
      <c r="AA398" s="372"/>
      <c r="AB398" s="372"/>
      <c r="AC398" s="372"/>
      <c r="AD398" s="372"/>
    </row>
    <row r="399" hidden="1">
      <c r="A399" s="379"/>
      <c r="B399" s="454"/>
      <c r="C399" s="390" t="str">
        <f>IF(C390 = "{시트이름 입력}", "", C390)</f>
        <v>19.톡클라우드_백/복(로직)</v>
      </c>
      <c r="D399" s="4" t="str">
        <f>'19.톡클라우드_백복(로직)'!$Q$337</f>
        <v/>
      </c>
      <c r="E399" s="4" t="str">
        <f>'19.톡클라우드_백복(로직)'!$Q$338</f>
        <v/>
      </c>
      <c r="F399" s="455">
        <f>'19.톡클라우드_백복(로직)'!$Q$341</f>
        <v>0</v>
      </c>
      <c r="G399" s="455">
        <f>'19.톡클라우드_백복(로직)'!$Q$342</f>
        <v>0</v>
      </c>
      <c r="H399" s="456">
        <f>'19.톡클라우드_백복(로직)'!$Q$343</f>
        <v>209</v>
      </c>
      <c r="I399" s="456">
        <f>'19.톡클라우드_백복(로직)'!$Q$344</f>
        <v>0</v>
      </c>
      <c r="J399" s="456">
        <f>'19.톡클라우드_백복(로직)'!$Q$345</f>
        <v>0</v>
      </c>
      <c r="K399" s="456">
        <f>'19.톡클라우드_백복(로직)'!$Q$346</f>
        <v>0</v>
      </c>
      <c r="L399" s="456">
        <f>'19.톡클라우드_백복(로직)'!$Q$347</f>
        <v>0</v>
      </c>
      <c r="M399" s="456">
        <f>'19.톡클라우드_백복(로직)'!$Q$348</f>
        <v>209</v>
      </c>
      <c r="N399" s="458"/>
      <c r="O399" s="459"/>
      <c r="P399" s="371"/>
      <c r="Q399" s="372"/>
      <c r="R399" s="372"/>
      <c r="S399" s="373"/>
      <c r="T399" s="372"/>
      <c r="U399" s="372"/>
      <c r="V399" s="372"/>
      <c r="W399" s="372"/>
      <c r="X399" s="372"/>
      <c r="Y399" s="372"/>
      <c r="Z399" s="372"/>
      <c r="AA399" s="372"/>
      <c r="AB399" s="372"/>
      <c r="AC399" s="372"/>
      <c r="AD399" s="372"/>
    </row>
    <row r="400" hidden="1">
      <c r="A400" s="379"/>
      <c r="B400" s="454"/>
      <c r="C400" s="390" t="str">
        <f>IF(C390 = "{시트이름 입력}", "", C390)</f>
        <v>19.톡클라우드_백/복(로직)</v>
      </c>
      <c r="D400" s="4" t="str">
        <f>'19.톡클라우드_백복(로직)'!$R$337</f>
        <v/>
      </c>
      <c r="E400" s="4" t="str">
        <f>'19.톡클라우드_백복(로직)'!$R$338</f>
        <v/>
      </c>
      <c r="F400" s="455">
        <f>'19.톡클라우드_백복(로직)'!$R$341</f>
        <v>0</v>
      </c>
      <c r="G400" s="455">
        <f>'19.톡클라우드_백복(로직)'!$R$342</f>
        <v>0</v>
      </c>
      <c r="H400" s="456">
        <f>'19.톡클라우드_백복(로직)'!$R$343</f>
        <v>209</v>
      </c>
      <c r="I400" s="456">
        <f>'19.톡클라우드_백복(로직)'!$R$344</f>
        <v>0</v>
      </c>
      <c r="J400" s="456">
        <f>'19.톡클라우드_백복(로직)'!$R$345</f>
        <v>0</v>
      </c>
      <c r="K400" s="456">
        <f>'19.톡클라우드_백복(로직)'!$R$346</f>
        <v>0</v>
      </c>
      <c r="L400" s="456">
        <f>'19.톡클라우드_백복(로직)'!$R$347</f>
        <v>0</v>
      </c>
      <c r="M400" s="456">
        <f>'19.톡클라우드_백복(로직)'!$R$348</f>
        <v>209</v>
      </c>
      <c r="N400" s="458"/>
      <c r="O400" s="459"/>
      <c r="P400" s="371"/>
      <c r="Q400" s="372"/>
      <c r="R400" s="372"/>
      <c r="S400" s="373"/>
      <c r="T400" s="372"/>
      <c r="U400" s="372"/>
      <c r="V400" s="372"/>
      <c r="W400" s="372"/>
      <c r="X400" s="372"/>
      <c r="Y400" s="372"/>
      <c r="Z400" s="372"/>
      <c r="AA400" s="372"/>
      <c r="AB400" s="372"/>
      <c r="AC400" s="372"/>
      <c r="AD400" s="372"/>
    </row>
    <row r="401" hidden="1">
      <c r="A401" s="379"/>
      <c r="B401" s="454"/>
      <c r="C401" s="390" t="str">
        <f>IF(C390 = "{시트이름 입력}", "", C390)</f>
        <v>19.톡클라우드_백/복(로직)</v>
      </c>
      <c r="D401" s="4" t="str">
        <f>'19.톡클라우드_백복(로직)'!$S$337</f>
        <v/>
      </c>
      <c r="E401" s="4" t="str">
        <f>'19.톡클라우드_백복(로직)'!$S$338</f>
        <v/>
      </c>
      <c r="F401" s="455">
        <f>'19.톡클라우드_백복(로직)'!$S$341</f>
        <v>0</v>
      </c>
      <c r="G401" s="455">
        <f>'19.톡클라우드_백복(로직)'!$S$342</f>
        <v>0</v>
      </c>
      <c r="H401" s="456">
        <f>'19.톡클라우드_백복(로직)'!$S$343</f>
        <v>209</v>
      </c>
      <c r="I401" s="456">
        <f>'19.톡클라우드_백복(로직)'!$S$344</f>
        <v>0</v>
      </c>
      <c r="J401" s="456">
        <f>'19.톡클라우드_백복(로직)'!$S$345</f>
        <v>0</v>
      </c>
      <c r="K401" s="456">
        <f>'19.톡클라우드_백복(로직)'!$S$346</f>
        <v>0</v>
      </c>
      <c r="L401" s="456">
        <f>'19.톡클라우드_백복(로직)'!$S$347</f>
        <v>0</v>
      </c>
      <c r="M401" s="456">
        <f>'19.톡클라우드_백복(로직)'!$S$348</f>
        <v>209</v>
      </c>
      <c r="N401" s="458"/>
      <c r="O401" s="459"/>
      <c r="P401" s="371"/>
      <c r="Q401" s="372"/>
      <c r="R401" s="372"/>
      <c r="S401" s="373"/>
      <c r="T401" s="372"/>
      <c r="U401" s="372"/>
      <c r="V401" s="372"/>
      <c r="W401" s="372"/>
      <c r="X401" s="372"/>
      <c r="Y401" s="372"/>
      <c r="Z401" s="372"/>
      <c r="AA401" s="372"/>
      <c r="AB401" s="372"/>
      <c r="AC401" s="372"/>
      <c r="AD401" s="372"/>
    </row>
    <row r="402" hidden="1">
      <c r="A402" s="379"/>
      <c r="B402" s="454"/>
      <c r="C402" s="390" t="str">
        <f>IF(C390 = "{시트이름 입력}", "", C390)</f>
        <v>19.톡클라우드_백/복(로직)</v>
      </c>
      <c r="D402" s="4" t="str">
        <f>'19.톡클라우드_백복(로직)'!$T$337</f>
        <v/>
      </c>
      <c r="E402" s="4" t="str">
        <f>'19.톡클라우드_백복(로직)'!$T$338</f>
        <v/>
      </c>
      <c r="F402" s="455">
        <f>'19.톡클라우드_백복(로직)'!$T$341</f>
        <v>0</v>
      </c>
      <c r="G402" s="455">
        <f>'19.톡클라우드_백복(로직)'!$T$342</f>
        <v>0</v>
      </c>
      <c r="H402" s="456">
        <f>'19.톡클라우드_백복(로직)'!$T$343</f>
        <v>209</v>
      </c>
      <c r="I402" s="456">
        <f>'19.톡클라우드_백복(로직)'!$T$344</f>
        <v>0</v>
      </c>
      <c r="J402" s="456">
        <f>'19.톡클라우드_백복(로직)'!$T$345</f>
        <v>0</v>
      </c>
      <c r="K402" s="456">
        <f>'19.톡클라우드_백복(로직)'!$T$346</f>
        <v>0</v>
      </c>
      <c r="L402" s="456">
        <f>'19.톡클라우드_백복(로직)'!$T$347</f>
        <v>0</v>
      </c>
      <c r="M402" s="456">
        <f>'19.톡클라우드_백복(로직)'!$T$348</f>
        <v>209</v>
      </c>
      <c r="N402" s="458"/>
      <c r="O402" s="459"/>
      <c r="P402" s="371"/>
      <c r="Q402" s="372"/>
      <c r="R402" s="372"/>
      <c r="S402" s="373"/>
      <c r="T402" s="372"/>
      <c r="U402" s="372"/>
      <c r="V402" s="372"/>
      <c r="W402" s="372"/>
      <c r="X402" s="372"/>
      <c r="Y402" s="372"/>
      <c r="Z402" s="372"/>
      <c r="AA402" s="372"/>
      <c r="AB402" s="372"/>
      <c r="AC402" s="372"/>
      <c r="AD402" s="372"/>
    </row>
    <row r="403" hidden="1">
      <c r="A403" s="379"/>
      <c r="B403" s="454"/>
      <c r="C403" s="390" t="str">
        <f>IF(C390 = "{시트이름 입력}", "", C390)</f>
        <v>19.톡클라우드_백/복(로직)</v>
      </c>
      <c r="D403" s="4" t="str">
        <f>'19.톡클라우드_백복(로직)'!$U$337</f>
        <v/>
      </c>
      <c r="E403" s="4" t="str">
        <f>'19.톡클라우드_백복(로직)'!$U$338</f>
        <v/>
      </c>
      <c r="F403" s="455">
        <f>'19.톡클라우드_백복(로직)'!$U$341</f>
        <v>0</v>
      </c>
      <c r="G403" s="455">
        <f>'19.톡클라우드_백복(로직)'!$U$342</f>
        <v>0</v>
      </c>
      <c r="H403" s="456">
        <f>'19.톡클라우드_백복(로직)'!$U$343</f>
        <v>209</v>
      </c>
      <c r="I403" s="456">
        <f>'19.톡클라우드_백복(로직)'!$U$344</f>
        <v>0</v>
      </c>
      <c r="J403" s="456">
        <f>'19.톡클라우드_백복(로직)'!$U$345</f>
        <v>0</v>
      </c>
      <c r="K403" s="456">
        <f>'19.톡클라우드_백복(로직)'!$U$346</f>
        <v>0</v>
      </c>
      <c r="L403" s="456">
        <f>'19.톡클라우드_백복(로직)'!$U$347</f>
        <v>0</v>
      </c>
      <c r="M403" s="456">
        <f>'19.톡클라우드_백복(로직)'!$U$348</f>
        <v>209</v>
      </c>
      <c r="N403" s="458"/>
      <c r="O403" s="459"/>
      <c r="P403" s="371"/>
      <c r="Q403" s="372"/>
      <c r="R403" s="372"/>
      <c r="S403" s="373"/>
      <c r="T403" s="372"/>
      <c r="U403" s="372"/>
      <c r="V403" s="372"/>
      <c r="W403" s="372"/>
      <c r="X403" s="372"/>
      <c r="Y403" s="372"/>
      <c r="Z403" s="372"/>
      <c r="AA403" s="372"/>
      <c r="AB403" s="372"/>
      <c r="AC403" s="372"/>
      <c r="AD403" s="372"/>
    </row>
    <row r="404" hidden="1">
      <c r="A404" s="379"/>
      <c r="B404" s="454"/>
      <c r="C404" s="390" t="str">
        <f>IF(C390 = "{시트이름 입력}", "", C390)</f>
        <v>19.톡클라우드_백/복(로직)</v>
      </c>
      <c r="D404" s="4" t="str">
        <f>'19.톡클라우드_백복(로직)'!$V$337</f>
        <v/>
      </c>
      <c r="E404" s="4" t="str">
        <f>'19.톡클라우드_백복(로직)'!$V$338</f>
        <v/>
      </c>
      <c r="F404" s="460">
        <f>'19.톡클라우드_백복(로직)'!$V$341</f>
        <v>0</v>
      </c>
      <c r="G404" s="461">
        <f>'19.톡클라우드_백복(로직)'!$V$342</f>
        <v>0</v>
      </c>
      <c r="H404" s="462">
        <f>'19.톡클라우드_백복(로직)'!$V$343</f>
        <v>209</v>
      </c>
      <c r="I404" s="462">
        <f>'19.톡클라우드_백복(로직)'!$V$344</f>
        <v>0</v>
      </c>
      <c r="J404" s="462">
        <f>'19.톡클라우드_백복(로직)'!$V$345</f>
        <v>0</v>
      </c>
      <c r="K404" s="462">
        <f>'19.톡클라우드_백복(로직)'!$V$346</f>
        <v>0</v>
      </c>
      <c r="L404" s="462">
        <f>'19.톡클라우드_백복(로직)'!$V$347</f>
        <v>0</v>
      </c>
      <c r="M404" s="462">
        <f>'19.톡클라우드_백복(로직)'!$V$348</f>
        <v>209</v>
      </c>
      <c r="N404" s="463"/>
      <c r="O404" s="459"/>
      <c r="P404" s="371"/>
      <c r="Q404" s="372"/>
      <c r="R404" s="372"/>
      <c r="S404" s="373"/>
      <c r="T404" s="372"/>
      <c r="U404" s="372"/>
      <c r="V404" s="372"/>
      <c r="W404" s="372"/>
      <c r="X404" s="372"/>
      <c r="Y404" s="372"/>
      <c r="Z404" s="372"/>
      <c r="AA404" s="372"/>
      <c r="AB404" s="372"/>
      <c r="AC404" s="372"/>
      <c r="AD404" s="372"/>
    </row>
    <row r="405" hidden="1">
      <c r="A405" s="379"/>
      <c r="B405" s="454"/>
      <c r="C405" s="390" t="str">
        <f>IF(C390 = "{시트이름 입력}", "", C390)</f>
        <v>19.톡클라우드_백/복(로직)</v>
      </c>
      <c r="D405" s="4" t="str">
        <f>'19.톡클라우드_백복(로직)'!$W$337</f>
        <v/>
      </c>
      <c r="E405" s="4" t="str">
        <f>'19.톡클라우드_백복(로직)'!$W$338</f>
        <v/>
      </c>
      <c r="F405" s="460">
        <f>'19.톡클라우드_백복(로직)'!$W$341</f>
        <v>0</v>
      </c>
      <c r="G405" s="461">
        <f>'19.톡클라우드_백복(로직)'!$W$342</f>
        <v>0</v>
      </c>
      <c r="H405" s="462">
        <f>'19.톡클라우드_백복(로직)'!$W$343</f>
        <v>209</v>
      </c>
      <c r="I405" s="462">
        <f>'19.톡클라우드_백복(로직)'!$W$344</f>
        <v>0</v>
      </c>
      <c r="J405" s="462">
        <f>'19.톡클라우드_백복(로직)'!$W$345</f>
        <v>0</v>
      </c>
      <c r="K405" s="462">
        <f>'19.톡클라우드_백복(로직)'!$W$346</f>
        <v>0</v>
      </c>
      <c r="L405" s="462">
        <f>'19.톡클라우드_백복(로직)'!$W$347</f>
        <v>0</v>
      </c>
      <c r="M405" s="462">
        <f>'19.톡클라우드_백복(로직)'!$W$348</f>
        <v>209</v>
      </c>
      <c r="N405" s="474"/>
      <c r="O405" s="464"/>
      <c r="P405" s="371"/>
      <c r="Q405" s="372"/>
      <c r="R405" s="372"/>
      <c r="S405" s="373"/>
      <c r="T405" s="372"/>
      <c r="U405" s="372"/>
      <c r="V405" s="372"/>
      <c r="W405" s="372"/>
      <c r="X405" s="372"/>
      <c r="Y405" s="372"/>
      <c r="Z405" s="372"/>
      <c r="AA405" s="372"/>
      <c r="AB405" s="372"/>
      <c r="AC405" s="372"/>
      <c r="AD405" s="372"/>
    </row>
    <row r="406" hidden="1">
      <c r="A406" s="379"/>
      <c r="B406" s="454"/>
      <c r="C406" s="390" t="str">
        <f>IF(C390 = "{시트이름 입력}", "", C390)</f>
        <v>19.톡클라우드_백/복(로직)</v>
      </c>
      <c r="D406" s="4" t="str">
        <f>'19.톡클라우드_백복(로직)'!$X$337</f>
        <v/>
      </c>
      <c r="E406" s="4" t="str">
        <f>'19.톡클라우드_백복(로직)'!$X$338</f>
        <v/>
      </c>
      <c r="F406" s="460">
        <f>'19.톡클라우드_백복(로직)'!$X$341</f>
        <v>0</v>
      </c>
      <c r="G406" s="461">
        <f>'19.톡클라우드_백복(로직)'!$X$342</f>
        <v>0</v>
      </c>
      <c r="H406" s="462">
        <f>'19.톡클라우드_백복(로직)'!$X$343</f>
        <v>209</v>
      </c>
      <c r="I406" s="462">
        <f>'19.톡클라우드_백복(로직)'!$X$344</f>
        <v>0</v>
      </c>
      <c r="J406" s="462">
        <f>'19.톡클라우드_백복(로직)'!$X$345</f>
        <v>0</v>
      </c>
      <c r="K406" s="462">
        <f>'19.톡클라우드_백복(로직)'!$X$346</f>
        <v>0</v>
      </c>
      <c r="L406" s="462">
        <f>'19.톡클라우드_백복(로직)'!$X$347</f>
        <v>0</v>
      </c>
      <c r="M406" s="462">
        <f>'19.톡클라우드_백복(로직)'!$X$348</f>
        <v>209</v>
      </c>
      <c r="N406" s="474"/>
      <c r="O406" s="464"/>
      <c r="P406" s="371"/>
      <c r="Q406" s="372"/>
      <c r="R406" s="372"/>
      <c r="S406" s="373"/>
      <c r="T406" s="372"/>
      <c r="U406" s="372"/>
      <c r="V406" s="372"/>
      <c r="W406" s="372"/>
      <c r="X406" s="372"/>
      <c r="Y406" s="372"/>
      <c r="Z406" s="372"/>
      <c r="AA406" s="372"/>
      <c r="AB406" s="372"/>
      <c r="AC406" s="372"/>
      <c r="AD406" s="372"/>
    </row>
    <row r="407" hidden="1">
      <c r="A407" s="379"/>
      <c r="B407" s="454"/>
      <c r="C407" s="390" t="str">
        <f>IF(C390 = "{시트이름 입력}", "", C390)</f>
        <v>19.톡클라우드_백/복(로직)</v>
      </c>
      <c r="D407" s="4" t="str">
        <f>'19.톡클라우드_백복(로직)'!$Y$337</f>
        <v/>
      </c>
      <c r="E407" s="4" t="str">
        <f>'19.톡클라우드_백복(로직)'!$Y$338</f>
        <v/>
      </c>
      <c r="F407" s="455">
        <f>'19.톡클라우드_백복(로직)'!$Y$341</f>
        <v>0</v>
      </c>
      <c r="G407" s="455">
        <f>'19.톡클라우드_백복(로직)'!$Y$342</f>
        <v>0</v>
      </c>
      <c r="H407" s="456">
        <f>'19.톡클라우드_백복(로직)'!$Y$343</f>
        <v>209</v>
      </c>
      <c r="I407" s="456">
        <f>'19.톡클라우드_백복(로직)'!$Y$344</f>
        <v>0</v>
      </c>
      <c r="J407" s="456">
        <f>'19.톡클라우드_백복(로직)'!$Y$345</f>
        <v>0</v>
      </c>
      <c r="K407" s="456">
        <f>'19.톡클라우드_백복(로직)'!$Y$346</f>
        <v>0</v>
      </c>
      <c r="L407" s="456">
        <f>'19.톡클라우드_백복(로직)'!$Y$347</f>
        <v>0</v>
      </c>
      <c r="M407" s="456">
        <f>'19.톡클라우드_백복(로직)'!$Y$348</f>
        <v>209</v>
      </c>
      <c r="N407" s="475"/>
      <c r="O407" s="464"/>
      <c r="P407" s="371"/>
      <c r="Q407" s="372"/>
      <c r="R407" s="372"/>
      <c r="S407" s="373"/>
      <c r="T407" s="372"/>
      <c r="U407" s="372"/>
      <c r="V407" s="372"/>
      <c r="W407" s="372"/>
      <c r="X407" s="372"/>
      <c r="Y407" s="372"/>
      <c r="Z407" s="372"/>
      <c r="AA407" s="372"/>
      <c r="AB407" s="372"/>
      <c r="AC407" s="372"/>
      <c r="AD407" s="372"/>
    </row>
    <row r="408" hidden="1">
      <c r="A408" s="379"/>
      <c r="B408" s="454"/>
      <c r="C408" s="390" t="str">
        <f>IF(C390 = "{시트이름 입력}", "", C390)</f>
        <v>19.톡클라우드_백/복(로직)</v>
      </c>
      <c r="D408" s="4" t="str">
        <f>'19.톡클라우드_백복(로직)'!$Z$337</f>
        <v/>
      </c>
      <c r="E408" s="4" t="str">
        <f>'19.톡클라우드_백복(로직)'!$Z$338</f>
        <v/>
      </c>
      <c r="F408" s="455">
        <f>'19.톡클라우드_백복(로직)'!$Z$341</f>
        <v>0</v>
      </c>
      <c r="G408" s="455">
        <f>'19.톡클라우드_백복(로직)'!$Z$342</f>
        <v>0</v>
      </c>
      <c r="H408" s="456">
        <f>'19.톡클라우드_백복(로직)'!$Z$343</f>
        <v>209</v>
      </c>
      <c r="I408" s="456">
        <f>'19.톡클라우드_백복(로직)'!$Z$344</f>
        <v>0</v>
      </c>
      <c r="J408" s="456">
        <f>'19.톡클라우드_백복(로직)'!$Z$345</f>
        <v>0</v>
      </c>
      <c r="K408" s="456">
        <f>'19.톡클라우드_백복(로직)'!$Z$346</f>
        <v>0</v>
      </c>
      <c r="L408" s="456">
        <f>'19.톡클라우드_백복(로직)'!$Z$347</f>
        <v>0</v>
      </c>
      <c r="M408" s="456">
        <f>'19.톡클라우드_백복(로직)'!$Z$348</f>
        <v>209</v>
      </c>
      <c r="N408" s="475"/>
      <c r="O408" s="464"/>
      <c r="P408" s="371"/>
      <c r="Q408" s="372"/>
      <c r="R408" s="372"/>
      <c r="S408" s="373"/>
      <c r="T408" s="372"/>
      <c r="U408" s="372"/>
      <c r="V408" s="372"/>
      <c r="W408" s="372"/>
      <c r="X408" s="372"/>
      <c r="Y408" s="372"/>
      <c r="Z408" s="372"/>
      <c r="AA408" s="372"/>
      <c r="AB408" s="372"/>
      <c r="AC408" s="372"/>
      <c r="AD408" s="372"/>
    </row>
    <row r="409" hidden="1">
      <c r="A409" s="379"/>
      <c r="B409" s="465"/>
      <c r="C409" s="466" t="str">
        <f>IF(C390 = "{시트이름 입력}", "", C390)</f>
        <v>19.톡클라우드_백/복(로직)</v>
      </c>
      <c r="D409" s="467" t="str">
        <f>'19.톡클라우드_백복(로직)'!$AA$337</f>
        <v/>
      </c>
      <c r="E409" s="467" t="str">
        <f>'19.톡클라우드_백복(로직)'!$AA$338</f>
        <v/>
      </c>
      <c r="F409" s="468">
        <f>'19.톡클라우드_백복(로직)'!$AA$341</f>
        <v>0</v>
      </c>
      <c r="G409" s="468">
        <f>'19.톡클라우드_백복(로직)'!$AA$342</f>
        <v>0</v>
      </c>
      <c r="H409" s="469">
        <f>'19.톡클라우드_백복(로직)'!$AA$343</f>
        <v>209</v>
      </c>
      <c r="I409" s="469">
        <f>'19.톡클라우드_백복(로직)'!$AA$344</f>
        <v>0</v>
      </c>
      <c r="J409" s="469">
        <f>'19.톡클라우드_백복(로직)'!$AA$345</f>
        <v>0</v>
      </c>
      <c r="K409" s="469">
        <f>'19.톡클라우드_백복(로직)'!$AA$346</f>
        <v>0</v>
      </c>
      <c r="L409" s="469">
        <f>'19.톡클라우드_백복(로직)'!$AA$347</f>
        <v>0</v>
      </c>
      <c r="M409" s="469">
        <f>'19.톡클라우드_백복(로직)'!$AA$348</f>
        <v>209</v>
      </c>
      <c r="N409" s="470"/>
      <c r="O409" s="471"/>
      <c r="P409" s="371"/>
      <c r="Q409" s="372"/>
      <c r="R409" s="372"/>
      <c r="S409" s="373"/>
      <c r="T409" s="372"/>
      <c r="U409" s="372"/>
      <c r="V409" s="372"/>
      <c r="W409" s="372"/>
      <c r="X409" s="372"/>
      <c r="Y409" s="372"/>
      <c r="Z409" s="372"/>
      <c r="AA409" s="372"/>
      <c r="AB409" s="372"/>
      <c r="AC409" s="372"/>
      <c r="AD409" s="372"/>
    </row>
    <row r="410">
      <c r="A410" s="379"/>
      <c r="B410" s="472">
        <v>20.0</v>
      </c>
      <c r="C410" s="447" t="s">
        <v>520</v>
      </c>
      <c r="D410" s="448">
        <f>'20.톡클라우드_인물분류'!$H$282</f>
        <v>6</v>
      </c>
      <c r="E410" s="448" t="str">
        <f>'20.톡클라우드_인물분류'!$H$283</f>
        <v>a15</v>
      </c>
      <c r="F410" s="449">
        <f>'20.톡클라우드_인물분류'!$H$286</f>
        <v>0</v>
      </c>
      <c r="G410" s="449">
        <f>'20.톡클라우드_인물분류'!$H$287</f>
        <v>0</v>
      </c>
      <c r="H410" s="450">
        <f>'20.톡클라우드_인물분류'!$H$288</f>
        <v>126</v>
      </c>
      <c r="I410" s="450">
        <f>'20.톡클라우드_인물분류'!$H$289</f>
        <v>0</v>
      </c>
      <c r="J410" s="450">
        <f>'20.톡클라우드_인물분류'!$H$290</f>
        <v>0</v>
      </c>
      <c r="K410" s="450">
        <f>'20.톡클라우드_인물분류'!$H$291</f>
        <v>0</v>
      </c>
      <c r="L410" s="450">
        <f>'20.톡클라우드_인물분류'!$H$292</f>
        <v>0</v>
      </c>
      <c r="M410" s="450">
        <f>'20.톡클라우드_인물분류'!$H$293</f>
        <v>126</v>
      </c>
      <c r="N410" s="473">
        <f t="array" ref="N410">INDIRECT("'" &amp; C410 &amp; "'!$AG$1")</f>
        <v>1</v>
      </c>
      <c r="O410" s="452"/>
      <c r="P410" s="453"/>
      <c r="Q410" s="372"/>
      <c r="R410" s="372"/>
      <c r="S410" s="373"/>
      <c r="T410" s="372"/>
      <c r="U410" s="372"/>
      <c r="V410" s="372"/>
      <c r="W410" s="372"/>
      <c r="X410" s="372"/>
      <c r="Y410" s="372"/>
      <c r="Z410" s="372"/>
      <c r="AA410" s="372"/>
      <c r="AB410" s="372"/>
      <c r="AC410" s="372"/>
      <c r="AD410" s="372"/>
    </row>
    <row r="411">
      <c r="A411" s="379"/>
      <c r="B411" s="454"/>
      <c r="C411" s="390" t="str">
        <f>IF(C410 = "{시트이름 입력}", "", C410)</f>
        <v>20.톡클라우드_인물분류</v>
      </c>
      <c r="D411" s="4">
        <f>'20.톡클라우드_인물분류'!$I$282</f>
        <v>6</v>
      </c>
      <c r="E411" s="4" t="str">
        <f>'20.톡클라우드_인물분류'!$I$283</f>
        <v>i26</v>
      </c>
      <c r="F411" s="455">
        <f>'20.톡클라우드_인물분류'!$I$286</f>
        <v>0</v>
      </c>
      <c r="G411" s="455">
        <f>'20.톡클라우드_인물분류'!$I$287</f>
        <v>0</v>
      </c>
      <c r="H411" s="456">
        <f>'20.톡클라우드_인물분류'!$I$288</f>
        <v>126</v>
      </c>
      <c r="I411" s="456">
        <f>'20.톡클라우드_인물분류'!$I$289</f>
        <v>0</v>
      </c>
      <c r="J411" s="456">
        <f>'20.톡클라우드_인물분류'!$I$290</f>
        <v>0</v>
      </c>
      <c r="K411" s="456">
        <f>'20.톡클라우드_인물분류'!$I$291</f>
        <v>0</v>
      </c>
      <c r="L411" s="456">
        <f>'20.톡클라우드_인물분류'!$I$292</f>
        <v>0</v>
      </c>
      <c r="M411" s="456">
        <f>'20.톡클라우드_인물분류'!$I$293</f>
        <v>126</v>
      </c>
      <c r="N411" s="470"/>
      <c r="O411" s="459"/>
      <c r="P411" s="371"/>
      <c r="Q411" s="372"/>
      <c r="R411" s="372"/>
      <c r="S411" s="373"/>
      <c r="T411" s="372"/>
      <c r="U411" s="372"/>
      <c r="V411" s="372"/>
      <c r="W411" s="372"/>
      <c r="X411" s="372"/>
      <c r="Y411" s="372"/>
      <c r="Z411" s="372"/>
      <c r="AA411" s="372"/>
      <c r="AB411" s="372"/>
      <c r="AC411" s="372"/>
      <c r="AD411" s="372"/>
    </row>
    <row r="412" hidden="1">
      <c r="A412" s="379"/>
      <c r="B412" s="454"/>
      <c r="C412" s="390" t="str">
        <f>IF(C410 = "{시트이름 입력}", "", C410)</f>
        <v>20.톡클라우드_인물분류</v>
      </c>
      <c r="D412" s="4" t="str">
        <f>'20.톡클라우드_인물분류'!$J$282</f>
        <v/>
      </c>
      <c r="E412" s="4" t="str">
        <f>'20.톡클라우드_인물분류'!$J$283</f>
        <v/>
      </c>
      <c r="F412" s="455">
        <f>'20.톡클라우드_인물분류'!$J$286</f>
        <v>0</v>
      </c>
      <c r="G412" s="455">
        <f>'20.톡클라우드_인물분류'!$J$287</f>
        <v>0</v>
      </c>
      <c r="H412" s="456">
        <f>'20.톡클라우드_인물분류'!$J$288</f>
        <v>0</v>
      </c>
      <c r="I412" s="456">
        <f>'20.톡클라우드_인물분류'!$J$289</f>
        <v>0</v>
      </c>
      <c r="J412" s="456">
        <f>'20.톡클라우드_인물분류'!$J$290</f>
        <v>0</v>
      </c>
      <c r="K412" s="456">
        <f>'20.톡클라우드_인물분류'!$J$291</f>
        <v>0</v>
      </c>
      <c r="L412" s="456">
        <f>'20.톡클라우드_인물분류'!$J$292</f>
        <v>0</v>
      </c>
      <c r="M412" s="456">
        <f>'20.톡클라우드_인물분류'!$J$293</f>
        <v>0</v>
      </c>
      <c r="N412" s="458"/>
      <c r="O412" s="459"/>
      <c r="P412" s="371"/>
      <c r="Q412" s="372"/>
      <c r="R412" s="372"/>
      <c r="S412" s="373"/>
      <c r="T412" s="372"/>
      <c r="U412" s="372"/>
      <c r="V412" s="372"/>
      <c r="W412" s="372"/>
      <c r="X412" s="372"/>
      <c r="Y412" s="372"/>
      <c r="Z412" s="372"/>
      <c r="AA412" s="372"/>
      <c r="AB412" s="372"/>
      <c r="AC412" s="372"/>
      <c r="AD412" s="372"/>
    </row>
    <row r="413" hidden="1">
      <c r="A413" s="379"/>
      <c r="B413" s="454"/>
      <c r="C413" s="390" t="str">
        <f>IF(C410 = "{시트이름 입력}", "", C410)</f>
        <v>20.톡클라우드_인물분류</v>
      </c>
      <c r="D413" s="4" t="str">
        <f>'20.톡클라우드_인물분류'!$K$282</f>
        <v/>
      </c>
      <c r="E413" s="4" t="str">
        <f>'20.톡클라우드_인물분류'!$K$283</f>
        <v/>
      </c>
      <c r="F413" s="455">
        <f>'20.톡클라우드_인물분류'!$K$286</f>
        <v>0</v>
      </c>
      <c r="G413" s="455">
        <f>'20.톡클라우드_인물분류'!$K$287</f>
        <v>0</v>
      </c>
      <c r="H413" s="456">
        <f>'20.톡클라우드_인물분류'!$K$288</f>
        <v>0</v>
      </c>
      <c r="I413" s="456">
        <f>'20.톡클라우드_인물분류'!$K$289</f>
        <v>0</v>
      </c>
      <c r="J413" s="456">
        <f>'20.톡클라우드_인물분류'!$K$290</f>
        <v>0</v>
      </c>
      <c r="K413" s="456">
        <f>'20.톡클라우드_인물분류'!$K$291</f>
        <v>0</v>
      </c>
      <c r="L413" s="456">
        <f>'20.톡클라우드_인물분류'!$K$292</f>
        <v>0</v>
      </c>
      <c r="M413" s="456">
        <f>'20.톡클라우드_인물분류'!$K$293</f>
        <v>0</v>
      </c>
      <c r="N413" s="458"/>
      <c r="O413" s="459"/>
      <c r="P413" s="371"/>
      <c r="Q413" s="372"/>
      <c r="R413" s="372"/>
      <c r="S413" s="373"/>
      <c r="T413" s="372"/>
      <c r="U413" s="372"/>
      <c r="V413" s="372"/>
      <c r="W413" s="372"/>
      <c r="X413" s="372"/>
      <c r="Y413" s="372"/>
      <c r="Z413" s="372"/>
      <c r="AA413" s="372"/>
      <c r="AB413" s="372"/>
      <c r="AC413" s="372"/>
      <c r="AD413" s="372"/>
    </row>
    <row r="414" hidden="1">
      <c r="A414" s="379"/>
      <c r="B414" s="454"/>
      <c r="C414" s="390" t="str">
        <f>IF(C410 = "{시트이름 입력}", "", C410)</f>
        <v>20.톡클라우드_인물분류</v>
      </c>
      <c r="D414" s="4" t="str">
        <f>'20.톡클라우드_인물분류'!$L$282</f>
        <v/>
      </c>
      <c r="E414" s="4" t="str">
        <f>'20.톡클라우드_인물분류'!$L$283</f>
        <v/>
      </c>
      <c r="F414" s="455">
        <f>'20.톡클라우드_인물분류'!$L$286</f>
        <v>0</v>
      </c>
      <c r="G414" s="455">
        <f>'20.톡클라우드_인물분류'!$L$287</f>
        <v>0</v>
      </c>
      <c r="H414" s="456">
        <f>'20.톡클라우드_인물분류'!$L$288</f>
        <v>0</v>
      </c>
      <c r="I414" s="456">
        <f>'20.톡클라우드_인물분류'!$L$289</f>
        <v>0</v>
      </c>
      <c r="J414" s="456">
        <f>'20.톡클라우드_인물분류'!$L$290</f>
        <v>0</v>
      </c>
      <c r="K414" s="456">
        <f>'20.톡클라우드_인물분류'!$L$291</f>
        <v>0</v>
      </c>
      <c r="L414" s="456">
        <f>'20.톡클라우드_인물분류'!$L$292</f>
        <v>0</v>
      </c>
      <c r="M414" s="456">
        <f>'20.톡클라우드_인물분류'!$L$293</f>
        <v>0</v>
      </c>
      <c r="N414" s="458"/>
      <c r="O414" s="459"/>
      <c r="P414" s="371"/>
      <c r="Q414" s="372"/>
      <c r="R414" s="372"/>
      <c r="S414" s="373"/>
      <c r="T414" s="372"/>
      <c r="U414" s="372"/>
      <c r="V414" s="372"/>
      <c r="W414" s="372"/>
      <c r="X414" s="372"/>
      <c r="Y414" s="372"/>
      <c r="Z414" s="372"/>
      <c r="AA414" s="372"/>
      <c r="AB414" s="372"/>
      <c r="AC414" s="372"/>
      <c r="AD414" s="372"/>
    </row>
    <row r="415" hidden="1">
      <c r="A415" s="379"/>
      <c r="B415" s="454"/>
      <c r="C415" s="390" t="str">
        <f>IF(C410 = "{시트이름 입력}", "", C410)</f>
        <v>20.톡클라우드_인물분류</v>
      </c>
      <c r="D415" s="4" t="str">
        <f>'20.톡클라우드_인물분류'!$M$282</f>
        <v/>
      </c>
      <c r="E415" s="4" t="str">
        <f>'20.톡클라우드_인물분류'!$M$283</f>
        <v/>
      </c>
      <c r="F415" s="455">
        <f>'20.톡클라우드_인물분류'!$M$286</f>
        <v>0</v>
      </c>
      <c r="G415" s="455">
        <f>'20.톡클라우드_인물분류'!$M$287</f>
        <v>0</v>
      </c>
      <c r="H415" s="456">
        <f>'20.톡클라우드_인물분류'!$M$288</f>
        <v>0</v>
      </c>
      <c r="I415" s="456">
        <f>'20.톡클라우드_인물분류'!$M$289</f>
        <v>0</v>
      </c>
      <c r="J415" s="456">
        <f>'20.톡클라우드_인물분류'!$M$290</f>
        <v>0</v>
      </c>
      <c r="K415" s="456">
        <f>'20.톡클라우드_인물분류'!$M$291</f>
        <v>0</v>
      </c>
      <c r="L415" s="456">
        <f>'20.톡클라우드_인물분류'!$M$292</f>
        <v>0</v>
      </c>
      <c r="M415" s="456">
        <f>'20.톡클라우드_인물분류'!$M$293</f>
        <v>0</v>
      </c>
      <c r="N415" s="458"/>
      <c r="O415" s="459"/>
      <c r="P415" s="371"/>
      <c r="Q415" s="372"/>
      <c r="R415" s="372"/>
      <c r="S415" s="373"/>
      <c r="T415" s="372"/>
      <c r="U415" s="372"/>
      <c r="V415" s="372"/>
      <c r="W415" s="372"/>
      <c r="X415" s="372"/>
      <c r="Y415" s="372"/>
      <c r="Z415" s="372"/>
      <c r="AA415" s="372"/>
      <c r="AB415" s="372"/>
      <c r="AC415" s="372"/>
      <c r="AD415" s="372"/>
    </row>
    <row r="416" hidden="1">
      <c r="A416" s="379"/>
      <c r="B416" s="454"/>
      <c r="C416" s="390" t="str">
        <f>IF(C410 = "{시트이름 입력}", "", C410)</f>
        <v>20.톡클라우드_인물분류</v>
      </c>
      <c r="D416" s="4" t="str">
        <f>'20.톡클라우드_인물분류'!$N$282</f>
        <v/>
      </c>
      <c r="E416" s="4" t="str">
        <f>'20.톡클라우드_인물분류'!$N$283</f>
        <v/>
      </c>
      <c r="F416" s="455">
        <f>'20.톡클라우드_인물분류'!$N$286</f>
        <v>0</v>
      </c>
      <c r="G416" s="455">
        <f>'20.톡클라우드_인물분류'!$N$287</f>
        <v>0</v>
      </c>
      <c r="H416" s="456">
        <f>'20.톡클라우드_인물분류'!$N$288</f>
        <v>0</v>
      </c>
      <c r="I416" s="456">
        <f>'20.톡클라우드_인물분류'!$N$289</f>
        <v>0</v>
      </c>
      <c r="J416" s="456">
        <f>'20.톡클라우드_인물분류'!$N$290</f>
        <v>0</v>
      </c>
      <c r="K416" s="456">
        <f>'20.톡클라우드_인물분류'!$N$291</f>
        <v>0</v>
      </c>
      <c r="L416" s="456">
        <f>'20.톡클라우드_인물분류'!$N$292</f>
        <v>0</v>
      </c>
      <c r="M416" s="456">
        <f>'20.톡클라우드_인물분류'!$N$293</f>
        <v>0</v>
      </c>
      <c r="N416" s="458"/>
      <c r="O416" s="459"/>
      <c r="P416" s="371"/>
      <c r="Q416" s="372"/>
      <c r="R416" s="372"/>
      <c r="S416" s="373"/>
      <c r="T416" s="372"/>
      <c r="U416" s="372"/>
      <c r="V416" s="372"/>
      <c r="W416" s="372"/>
      <c r="X416" s="372"/>
      <c r="Y416" s="372"/>
      <c r="Z416" s="372"/>
      <c r="AA416" s="372"/>
      <c r="AB416" s="372"/>
      <c r="AC416" s="372"/>
      <c r="AD416" s="372"/>
    </row>
    <row r="417" hidden="1">
      <c r="A417" s="379"/>
      <c r="B417" s="454"/>
      <c r="C417" s="390" t="str">
        <f>IF(C410 = "{시트이름 입력}", "", C410)</f>
        <v>20.톡클라우드_인물분류</v>
      </c>
      <c r="D417" s="4" t="str">
        <f>'20.톡클라우드_인물분류'!$O$282</f>
        <v/>
      </c>
      <c r="E417" s="4" t="str">
        <f>'20.톡클라우드_인물분류'!$O$283</f>
        <v/>
      </c>
      <c r="F417" s="455">
        <f>'20.톡클라우드_인물분류'!$O$286</f>
        <v>0</v>
      </c>
      <c r="G417" s="455">
        <f>'20.톡클라우드_인물분류'!$O$287</f>
        <v>0</v>
      </c>
      <c r="H417" s="456">
        <f>'20.톡클라우드_인물분류'!$O$288</f>
        <v>0</v>
      </c>
      <c r="I417" s="456">
        <f>'20.톡클라우드_인물분류'!$O$289</f>
        <v>0</v>
      </c>
      <c r="J417" s="456">
        <f>'20.톡클라우드_인물분류'!$O$290</f>
        <v>0</v>
      </c>
      <c r="K417" s="456">
        <f>'20.톡클라우드_인물분류'!$O$291</f>
        <v>0</v>
      </c>
      <c r="L417" s="456">
        <f>'20.톡클라우드_인물분류'!$O$292</f>
        <v>0</v>
      </c>
      <c r="M417" s="456">
        <f>'20.톡클라우드_인물분류'!$O$293</f>
        <v>0</v>
      </c>
      <c r="N417" s="458"/>
      <c r="O417" s="459"/>
      <c r="P417" s="371"/>
      <c r="Q417" s="372"/>
      <c r="R417" s="372"/>
      <c r="S417" s="373"/>
      <c r="T417" s="372"/>
      <c r="U417" s="372"/>
      <c r="V417" s="372"/>
      <c r="W417" s="372"/>
      <c r="X417" s="372"/>
      <c r="Y417" s="372"/>
      <c r="Z417" s="372"/>
      <c r="AA417" s="372"/>
      <c r="AB417" s="372"/>
      <c r="AC417" s="372"/>
      <c r="AD417" s="372"/>
    </row>
    <row r="418" hidden="1">
      <c r="A418" s="379"/>
      <c r="B418" s="454"/>
      <c r="C418" s="390" t="str">
        <f>IF(C410 = "{시트이름 입력}", "", C410)</f>
        <v>20.톡클라우드_인물분류</v>
      </c>
      <c r="D418" s="4" t="str">
        <f>'20.톡클라우드_인물분류'!$P$282</f>
        <v/>
      </c>
      <c r="E418" s="4" t="str">
        <f>'20.톡클라우드_인물분류'!$P$283</f>
        <v/>
      </c>
      <c r="F418" s="455">
        <f>'20.톡클라우드_인물분류'!$P$286</f>
        <v>0</v>
      </c>
      <c r="G418" s="455">
        <f>'20.톡클라우드_인물분류'!$P$287</f>
        <v>0</v>
      </c>
      <c r="H418" s="456">
        <f>'20.톡클라우드_인물분류'!$P$288</f>
        <v>0</v>
      </c>
      <c r="I418" s="456">
        <f>'20.톡클라우드_인물분류'!$P$289</f>
        <v>0</v>
      </c>
      <c r="J418" s="456">
        <f>'20.톡클라우드_인물분류'!$P$290</f>
        <v>0</v>
      </c>
      <c r="K418" s="456">
        <f>'20.톡클라우드_인물분류'!$P$291</f>
        <v>0</v>
      </c>
      <c r="L418" s="456">
        <f>'20.톡클라우드_인물분류'!$P$292</f>
        <v>0</v>
      </c>
      <c r="M418" s="456">
        <f>'20.톡클라우드_인물분류'!$P$293</f>
        <v>0</v>
      </c>
      <c r="N418" s="458"/>
      <c r="O418" s="459"/>
      <c r="P418" s="371"/>
      <c r="Q418" s="372"/>
      <c r="R418" s="372"/>
      <c r="S418" s="373"/>
      <c r="T418" s="372"/>
      <c r="U418" s="372"/>
      <c r="V418" s="372"/>
      <c r="W418" s="372"/>
      <c r="X418" s="372"/>
      <c r="Y418" s="372"/>
      <c r="Z418" s="372"/>
      <c r="AA418" s="372"/>
      <c r="AB418" s="372"/>
      <c r="AC418" s="372"/>
      <c r="AD418" s="372"/>
    </row>
    <row r="419" hidden="1">
      <c r="A419" s="379"/>
      <c r="B419" s="454"/>
      <c r="C419" s="390" t="str">
        <f>IF(C410 = "{시트이름 입력}", "", C410)</f>
        <v>20.톡클라우드_인물분류</v>
      </c>
      <c r="D419" s="4" t="str">
        <f>'20.톡클라우드_인물분류'!$Q$282</f>
        <v/>
      </c>
      <c r="E419" s="4" t="str">
        <f>'20.톡클라우드_인물분류'!$Q$283</f>
        <v/>
      </c>
      <c r="F419" s="455">
        <f>'20.톡클라우드_인물분류'!$Q$286</f>
        <v>0</v>
      </c>
      <c r="G419" s="455">
        <f>'20.톡클라우드_인물분류'!$Q$287</f>
        <v>0</v>
      </c>
      <c r="H419" s="456">
        <f>'20.톡클라우드_인물분류'!$Q$288</f>
        <v>0</v>
      </c>
      <c r="I419" s="456">
        <f>'20.톡클라우드_인물분류'!$Q$289</f>
        <v>0</v>
      </c>
      <c r="J419" s="456">
        <f>'20.톡클라우드_인물분류'!$Q$290</f>
        <v>0</v>
      </c>
      <c r="K419" s="456">
        <f>'20.톡클라우드_인물분류'!$Q$291</f>
        <v>0</v>
      </c>
      <c r="L419" s="456">
        <f>'20.톡클라우드_인물분류'!$Q$292</f>
        <v>0</v>
      </c>
      <c r="M419" s="456">
        <f>'20.톡클라우드_인물분류'!$Q$293</f>
        <v>0</v>
      </c>
      <c r="N419" s="458"/>
      <c r="O419" s="459"/>
      <c r="P419" s="371"/>
      <c r="Q419" s="372"/>
      <c r="R419" s="372"/>
      <c r="S419" s="373"/>
      <c r="T419" s="372"/>
      <c r="U419" s="372"/>
      <c r="V419" s="372"/>
      <c r="W419" s="372"/>
      <c r="X419" s="372"/>
      <c r="Y419" s="372"/>
      <c r="Z419" s="372"/>
      <c r="AA419" s="372"/>
      <c r="AB419" s="372"/>
      <c r="AC419" s="372"/>
      <c r="AD419" s="372"/>
    </row>
    <row r="420" hidden="1">
      <c r="A420" s="379"/>
      <c r="B420" s="454"/>
      <c r="C420" s="390" t="str">
        <f>IF(C410 = "{시트이름 입력}", "", C410)</f>
        <v>20.톡클라우드_인물분류</v>
      </c>
      <c r="D420" s="4" t="str">
        <f>'20.톡클라우드_인물분류'!$R$282</f>
        <v/>
      </c>
      <c r="E420" s="4" t="str">
        <f>'20.톡클라우드_인물분류'!$R$283</f>
        <v/>
      </c>
      <c r="F420" s="455">
        <f>'20.톡클라우드_인물분류'!$R$286</f>
        <v>0</v>
      </c>
      <c r="G420" s="455">
        <f>'20.톡클라우드_인물분류'!$R$287</f>
        <v>0</v>
      </c>
      <c r="H420" s="456">
        <f>'20.톡클라우드_인물분류'!$R$288</f>
        <v>0</v>
      </c>
      <c r="I420" s="456">
        <f>'20.톡클라우드_인물분류'!$R$289</f>
        <v>0</v>
      </c>
      <c r="J420" s="456">
        <f>'20.톡클라우드_인물분류'!$R$290</f>
        <v>0</v>
      </c>
      <c r="K420" s="456">
        <f>'20.톡클라우드_인물분류'!$R$291</f>
        <v>0</v>
      </c>
      <c r="L420" s="456">
        <f>'20.톡클라우드_인물분류'!$R$292</f>
        <v>0</v>
      </c>
      <c r="M420" s="456">
        <f>'20.톡클라우드_인물분류'!$R$293</f>
        <v>0</v>
      </c>
      <c r="N420" s="458"/>
      <c r="O420" s="459"/>
      <c r="P420" s="371"/>
      <c r="Q420" s="372"/>
      <c r="R420" s="372"/>
      <c r="S420" s="373"/>
      <c r="T420" s="372"/>
      <c r="U420" s="372"/>
      <c r="V420" s="372"/>
      <c r="W420" s="372"/>
      <c r="X420" s="372"/>
      <c r="Y420" s="372"/>
      <c r="Z420" s="372"/>
      <c r="AA420" s="372"/>
      <c r="AB420" s="372"/>
      <c r="AC420" s="372"/>
      <c r="AD420" s="372"/>
    </row>
    <row r="421" hidden="1">
      <c r="A421" s="379"/>
      <c r="B421" s="454"/>
      <c r="C421" s="390" t="str">
        <f>IF(C410 = "{시트이름 입력}", "", C410)</f>
        <v>20.톡클라우드_인물분류</v>
      </c>
      <c r="D421" s="4" t="str">
        <f>'20.톡클라우드_인물분류'!$S$282</f>
        <v/>
      </c>
      <c r="E421" s="4" t="str">
        <f>'20.톡클라우드_인물분류'!$S$283</f>
        <v/>
      </c>
      <c r="F421" s="455">
        <f>'20.톡클라우드_인물분류'!$S$286</f>
        <v>0</v>
      </c>
      <c r="G421" s="455">
        <f>'20.톡클라우드_인물분류'!$S$287</f>
        <v>0</v>
      </c>
      <c r="H421" s="456">
        <f>'20.톡클라우드_인물분류'!$S$288</f>
        <v>0</v>
      </c>
      <c r="I421" s="456">
        <f>'20.톡클라우드_인물분류'!$S$289</f>
        <v>0</v>
      </c>
      <c r="J421" s="456">
        <f>'20.톡클라우드_인물분류'!$S$290</f>
        <v>0</v>
      </c>
      <c r="K421" s="456">
        <f>'20.톡클라우드_인물분류'!$S$291</f>
        <v>0</v>
      </c>
      <c r="L421" s="456">
        <f>'20.톡클라우드_인물분류'!$S$292</f>
        <v>0</v>
      </c>
      <c r="M421" s="456">
        <f>'20.톡클라우드_인물분류'!$S$293</f>
        <v>0</v>
      </c>
      <c r="N421" s="458"/>
      <c r="O421" s="459"/>
      <c r="P421" s="371"/>
      <c r="Q421" s="372"/>
      <c r="R421" s="372"/>
      <c r="S421" s="373"/>
      <c r="T421" s="372"/>
      <c r="U421" s="372"/>
      <c r="V421" s="372"/>
      <c r="W421" s="372"/>
      <c r="X421" s="372"/>
      <c r="Y421" s="372"/>
      <c r="Z421" s="372"/>
      <c r="AA421" s="372"/>
      <c r="AB421" s="372"/>
      <c r="AC421" s="372"/>
      <c r="AD421" s="372"/>
    </row>
    <row r="422" hidden="1">
      <c r="A422" s="379"/>
      <c r="B422" s="454"/>
      <c r="C422" s="390" t="str">
        <f>IF(C410 = "{시트이름 입력}", "", C410)</f>
        <v>20.톡클라우드_인물분류</v>
      </c>
      <c r="D422" s="4" t="str">
        <f>'20.톡클라우드_인물분류'!$T$282</f>
        <v/>
      </c>
      <c r="E422" s="4" t="str">
        <f>'20.톡클라우드_인물분류'!$T$283</f>
        <v/>
      </c>
      <c r="F422" s="455">
        <f>'20.톡클라우드_인물분류'!$T$286</f>
        <v>0</v>
      </c>
      <c r="G422" s="455">
        <f>'20.톡클라우드_인물분류'!$T$287</f>
        <v>0</v>
      </c>
      <c r="H422" s="456">
        <f>'20.톡클라우드_인물분류'!$T$288</f>
        <v>0</v>
      </c>
      <c r="I422" s="456">
        <f>'20.톡클라우드_인물분류'!$T$289</f>
        <v>0</v>
      </c>
      <c r="J422" s="456">
        <f>'20.톡클라우드_인물분류'!$T$290</f>
        <v>0</v>
      </c>
      <c r="K422" s="456">
        <f>'20.톡클라우드_인물분류'!$T$291</f>
        <v>0</v>
      </c>
      <c r="L422" s="456">
        <f>'20.톡클라우드_인물분류'!$T$292</f>
        <v>0</v>
      </c>
      <c r="M422" s="456">
        <f>'20.톡클라우드_인물분류'!$T$293</f>
        <v>0</v>
      </c>
      <c r="N422" s="458"/>
      <c r="O422" s="459"/>
      <c r="P422" s="371"/>
      <c r="Q422" s="372"/>
      <c r="R422" s="372"/>
      <c r="S422" s="373"/>
      <c r="T422" s="372"/>
      <c r="U422" s="372"/>
      <c r="V422" s="372"/>
      <c r="W422" s="372"/>
      <c r="X422" s="372"/>
      <c r="Y422" s="372"/>
      <c r="Z422" s="372"/>
      <c r="AA422" s="372"/>
      <c r="AB422" s="372"/>
      <c r="AC422" s="372"/>
      <c r="AD422" s="372"/>
    </row>
    <row r="423" hidden="1">
      <c r="A423" s="379"/>
      <c r="B423" s="454"/>
      <c r="C423" s="390" t="str">
        <f>IF(C410 = "{시트이름 입력}", "", C410)</f>
        <v>20.톡클라우드_인물분류</v>
      </c>
      <c r="D423" s="4" t="str">
        <f>'20.톡클라우드_인물분류'!$U$282</f>
        <v/>
      </c>
      <c r="E423" s="4" t="str">
        <f>'20.톡클라우드_인물분류'!$U$283</f>
        <v/>
      </c>
      <c r="F423" s="455">
        <f>'20.톡클라우드_인물분류'!$U$286</f>
        <v>0</v>
      </c>
      <c r="G423" s="455">
        <f>'20.톡클라우드_인물분류'!$U$287</f>
        <v>0</v>
      </c>
      <c r="H423" s="456">
        <f>'20.톡클라우드_인물분류'!$U$288</f>
        <v>0</v>
      </c>
      <c r="I423" s="456">
        <f>'20.톡클라우드_인물분류'!$U$289</f>
        <v>0</v>
      </c>
      <c r="J423" s="456">
        <f>'20.톡클라우드_인물분류'!$U$290</f>
        <v>0</v>
      </c>
      <c r="K423" s="456">
        <f>'20.톡클라우드_인물분류'!$U$291</f>
        <v>0</v>
      </c>
      <c r="L423" s="456">
        <f>'20.톡클라우드_인물분류'!$U$292</f>
        <v>0</v>
      </c>
      <c r="M423" s="456">
        <f>'20.톡클라우드_인물분류'!$U$293</f>
        <v>0</v>
      </c>
      <c r="N423" s="458"/>
      <c r="O423" s="459"/>
      <c r="P423" s="371"/>
      <c r="Q423" s="372"/>
      <c r="R423" s="372"/>
      <c r="S423" s="373"/>
      <c r="T423" s="372"/>
      <c r="U423" s="372"/>
      <c r="V423" s="372"/>
      <c r="W423" s="372"/>
      <c r="X423" s="372"/>
      <c r="Y423" s="372"/>
      <c r="Z423" s="372"/>
      <c r="AA423" s="372"/>
      <c r="AB423" s="372"/>
      <c r="AC423" s="372"/>
      <c r="AD423" s="372"/>
    </row>
    <row r="424" hidden="1">
      <c r="A424" s="379"/>
      <c r="B424" s="454"/>
      <c r="C424" s="390" t="str">
        <f>IF(C410 = "{시트이름 입력}", "", C410)</f>
        <v>20.톡클라우드_인물분류</v>
      </c>
      <c r="D424" s="4" t="str">
        <f>'20.톡클라우드_인물분류'!$V$282</f>
        <v/>
      </c>
      <c r="E424" s="4" t="str">
        <f>'20.톡클라우드_인물분류'!$V$283</f>
        <v/>
      </c>
      <c r="F424" s="460">
        <f>'20.톡클라우드_인물분류'!$V$286</f>
        <v>0</v>
      </c>
      <c r="G424" s="461">
        <f>'20.톡클라우드_인물분류'!$V$287</f>
        <v>0</v>
      </c>
      <c r="H424" s="462">
        <f>'20.톡클라우드_인물분류'!$V$288</f>
        <v>0</v>
      </c>
      <c r="I424" s="462">
        <f>'20.톡클라우드_인물분류'!$V$289</f>
        <v>0</v>
      </c>
      <c r="J424" s="462">
        <f>'20.톡클라우드_인물분류'!$V$290</f>
        <v>0</v>
      </c>
      <c r="K424" s="462">
        <f>'20.톡클라우드_인물분류'!$V$291</f>
        <v>0</v>
      </c>
      <c r="L424" s="462">
        <f>'20.톡클라우드_인물분류'!$V$292</f>
        <v>0</v>
      </c>
      <c r="M424" s="462">
        <f>'20.톡클라우드_인물분류'!$V$293</f>
        <v>0</v>
      </c>
      <c r="N424" s="463"/>
      <c r="O424" s="459"/>
      <c r="P424" s="371"/>
      <c r="Q424" s="372"/>
      <c r="R424" s="372"/>
      <c r="S424" s="373"/>
      <c r="T424" s="372"/>
      <c r="U424" s="372"/>
      <c r="V424" s="372"/>
      <c r="W424" s="372"/>
      <c r="X424" s="372"/>
      <c r="Y424" s="372"/>
      <c r="Z424" s="372"/>
      <c r="AA424" s="372"/>
      <c r="AB424" s="372"/>
      <c r="AC424" s="372"/>
      <c r="AD424" s="372"/>
    </row>
    <row r="425" hidden="1">
      <c r="A425" s="379"/>
      <c r="B425" s="454"/>
      <c r="C425" s="390" t="str">
        <f>IF(C410 = "{시트이름 입력}", "", C410)</f>
        <v>20.톡클라우드_인물분류</v>
      </c>
      <c r="D425" s="4" t="str">
        <f>'20.톡클라우드_인물분류'!$W$282</f>
        <v/>
      </c>
      <c r="E425" s="4" t="str">
        <f>'20.톡클라우드_인물분류'!$W$283</f>
        <v/>
      </c>
      <c r="F425" s="460">
        <f>'20.톡클라우드_인물분류'!$W$286</f>
        <v>0</v>
      </c>
      <c r="G425" s="461">
        <f>'20.톡클라우드_인물분류'!$W$287</f>
        <v>0</v>
      </c>
      <c r="H425" s="462">
        <f>'20.톡클라우드_인물분류'!$W$288</f>
        <v>0</v>
      </c>
      <c r="I425" s="462">
        <f>'20.톡클라우드_인물분류'!$W$289</f>
        <v>0</v>
      </c>
      <c r="J425" s="462">
        <f>'20.톡클라우드_인물분류'!$W$290</f>
        <v>0</v>
      </c>
      <c r="K425" s="462">
        <f>'20.톡클라우드_인물분류'!$W$291</f>
        <v>0</v>
      </c>
      <c r="L425" s="462">
        <f>'20.톡클라우드_인물분류'!$W$292</f>
        <v>0</v>
      </c>
      <c r="M425" s="462">
        <f>'20.톡클라우드_인물분류'!$W$293</f>
        <v>0</v>
      </c>
      <c r="N425" s="474"/>
      <c r="O425" s="464"/>
      <c r="P425" s="371"/>
      <c r="Q425" s="372"/>
      <c r="R425" s="372"/>
      <c r="S425" s="373"/>
      <c r="T425" s="372"/>
      <c r="U425" s="372"/>
      <c r="V425" s="372"/>
      <c r="W425" s="372"/>
      <c r="X425" s="372"/>
      <c r="Y425" s="372"/>
      <c r="Z425" s="372"/>
      <c r="AA425" s="372"/>
      <c r="AB425" s="372"/>
      <c r="AC425" s="372"/>
      <c r="AD425" s="372"/>
    </row>
    <row r="426" hidden="1">
      <c r="A426" s="379"/>
      <c r="B426" s="454"/>
      <c r="C426" s="390" t="str">
        <f>IF(C410 = "{시트이름 입력}", "", C410)</f>
        <v>20.톡클라우드_인물분류</v>
      </c>
      <c r="D426" s="4" t="str">
        <f>'20.톡클라우드_인물분류'!$X$282</f>
        <v/>
      </c>
      <c r="E426" s="4" t="str">
        <f>'20.톡클라우드_인물분류'!$X$283</f>
        <v/>
      </c>
      <c r="F426" s="460">
        <f>'20.톡클라우드_인물분류'!$X$286</f>
        <v>0</v>
      </c>
      <c r="G426" s="461">
        <f>'20.톡클라우드_인물분류'!$X$287</f>
        <v>0</v>
      </c>
      <c r="H426" s="462">
        <f>'20.톡클라우드_인물분류'!$X$288</f>
        <v>0</v>
      </c>
      <c r="I426" s="462">
        <f>'20.톡클라우드_인물분류'!$X$289</f>
        <v>0</v>
      </c>
      <c r="J426" s="462">
        <f>'20.톡클라우드_인물분류'!$X$290</f>
        <v>0</v>
      </c>
      <c r="K426" s="462">
        <f>'20.톡클라우드_인물분류'!$X$291</f>
        <v>0</v>
      </c>
      <c r="L426" s="462">
        <f>'20.톡클라우드_인물분류'!$X$292</f>
        <v>0</v>
      </c>
      <c r="M426" s="462">
        <f>'20.톡클라우드_인물분류'!$X$293</f>
        <v>0</v>
      </c>
      <c r="N426" s="474"/>
      <c r="O426" s="464"/>
      <c r="P426" s="371"/>
      <c r="Q426" s="372"/>
      <c r="R426" s="372"/>
      <c r="S426" s="373"/>
      <c r="T426" s="372"/>
      <c r="U426" s="372"/>
      <c r="V426" s="372"/>
      <c r="W426" s="372"/>
      <c r="X426" s="372"/>
      <c r="Y426" s="372"/>
      <c r="Z426" s="372"/>
      <c r="AA426" s="372"/>
      <c r="AB426" s="372"/>
      <c r="AC426" s="372"/>
      <c r="AD426" s="372"/>
    </row>
    <row r="427" hidden="1">
      <c r="A427" s="379"/>
      <c r="B427" s="454"/>
      <c r="C427" s="390" t="str">
        <f>IF(C410 = "{시트이름 입력}", "", C410)</f>
        <v>20.톡클라우드_인물분류</v>
      </c>
      <c r="D427" s="4" t="str">
        <f>'20.톡클라우드_인물분류'!$Y$282</f>
        <v/>
      </c>
      <c r="E427" s="4" t="str">
        <f>'20.톡클라우드_인물분류'!$Y$283</f>
        <v/>
      </c>
      <c r="F427" s="455">
        <f>'20.톡클라우드_인물분류'!$Y$286</f>
        <v>0</v>
      </c>
      <c r="G427" s="455">
        <f>'20.톡클라우드_인물분류'!$Y$287</f>
        <v>0</v>
      </c>
      <c r="H427" s="456">
        <f>'20.톡클라우드_인물분류'!$Y$288</f>
        <v>0</v>
      </c>
      <c r="I427" s="456">
        <f>'20.톡클라우드_인물분류'!$Y$289</f>
        <v>0</v>
      </c>
      <c r="J427" s="456">
        <f>'20.톡클라우드_인물분류'!$Y$290</f>
        <v>0</v>
      </c>
      <c r="K427" s="456">
        <f>'20.톡클라우드_인물분류'!$Y$291</f>
        <v>0</v>
      </c>
      <c r="L427" s="456">
        <f>'20.톡클라우드_인물분류'!$Y$292</f>
        <v>0</v>
      </c>
      <c r="M427" s="456">
        <f>'20.톡클라우드_인물분류'!$Y$293</f>
        <v>0</v>
      </c>
      <c r="N427" s="475"/>
      <c r="O427" s="464"/>
      <c r="P427" s="371"/>
      <c r="Q427" s="372"/>
      <c r="R427" s="372"/>
      <c r="S427" s="373"/>
      <c r="T427" s="372"/>
      <c r="U427" s="372"/>
      <c r="V427" s="372"/>
      <c r="W427" s="372"/>
      <c r="X427" s="372"/>
      <c r="Y427" s="372"/>
      <c r="Z427" s="372"/>
      <c r="AA427" s="372"/>
      <c r="AB427" s="372"/>
      <c r="AC427" s="372"/>
      <c r="AD427" s="372"/>
    </row>
    <row r="428" hidden="1">
      <c r="A428" s="379"/>
      <c r="B428" s="454"/>
      <c r="C428" s="390" t="str">
        <f>IF(C410 = "{시트이름 입력}", "", C410)</f>
        <v>20.톡클라우드_인물분류</v>
      </c>
      <c r="D428" s="4" t="str">
        <f>'20.톡클라우드_인물분류'!$Z$282</f>
        <v/>
      </c>
      <c r="E428" s="4" t="str">
        <f>'20.톡클라우드_인물분류'!$Z$283</f>
        <v/>
      </c>
      <c r="F428" s="455">
        <f>'20.톡클라우드_인물분류'!$Z$286</f>
        <v>0</v>
      </c>
      <c r="G428" s="455">
        <f>'20.톡클라우드_인물분류'!$Z$287</f>
        <v>0</v>
      </c>
      <c r="H428" s="456">
        <f>'20.톡클라우드_인물분류'!$Z$288</f>
        <v>0</v>
      </c>
      <c r="I428" s="456">
        <f>'20.톡클라우드_인물분류'!$Z$289</f>
        <v>0</v>
      </c>
      <c r="J428" s="456">
        <f>'20.톡클라우드_인물분류'!$Z$290</f>
        <v>0</v>
      </c>
      <c r="K428" s="456">
        <f>'20.톡클라우드_인물분류'!$Z$291</f>
        <v>0</v>
      </c>
      <c r="L428" s="456">
        <f>'20.톡클라우드_인물분류'!$Z$292</f>
        <v>0</v>
      </c>
      <c r="M428" s="456">
        <f>'20.톡클라우드_인물분류'!$Z$293</f>
        <v>0</v>
      </c>
      <c r="N428" s="475"/>
      <c r="O428" s="464"/>
      <c r="P428" s="371"/>
      <c r="Q428" s="372"/>
      <c r="R428" s="372"/>
      <c r="S428" s="373"/>
      <c r="T428" s="372"/>
      <c r="U428" s="372"/>
      <c r="V428" s="372"/>
      <c r="W428" s="372"/>
      <c r="X428" s="372"/>
      <c r="Y428" s="372"/>
      <c r="Z428" s="372"/>
      <c r="AA428" s="372"/>
      <c r="AB428" s="372"/>
      <c r="AC428" s="372"/>
      <c r="AD428" s="372"/>
    </row>
    <row r="429" hidden="1">
      <c r="A429" s="379"/>
      <c r="B429" s="465"/>
      <c r="C429" s="466" t="str">
        <f>IF(C410 = "{시트이름 입력}", "", C410)</f>
        <v>20.톡클라우드_인물분류</v>
      </c>
      <c r="D429" s="467" t="str">
        <f>'20.톡클라우드_인물분류'!$AA$282</f>
        <v/>
      </c>
      <c r="E429" s="467" t="str">
        <f>'20.톡클라우드_인물분류'!$AA$283</f>
        <v/>
      </c>
      <c r="F429" s="468">
        <f>'20.톡클라우드_인물분류'!$AA$286</f>
        <v>0</v>
      </c>
      <c r="G429" s="468">
        <f>'20.톡클라우드_인물분류'!$AA$287</f>
        <v>0</v>
      </c>
      <c r="H429" s="469">
        <f>'20.톡클라우드_인물분류'!$AA$288</f>
        <v>0</v>
      </c>
      <c r="I429" s="469">
        <f>'20.톡클라우드_인물분류'!$AA$289</f>
        <v>0</v>
      </c>
      <c r="J429" s="469">
        <f>'20.톡클라우드_인물분류'!$AA$290</f>
        <v>0</v>
      </c>
      <c r="K429" s="469">
        <f>'20.톡클라우드_인물분류'!$AA$291</f>
        <v>0</v>
      </c>
      <c r="L429" s="469">
        <f>'20.톡클라우드_인물분류'!$AA$292</f>
        <v>0</v>
      </c>
      <c r="M429" s="469">
        <f>'20.톡클라우드_인물분류'!$AA$293</f>
        <v>0</v>
      </c>
      <c r="N429" s="470"/>
      <c r="O429" s="471"/>
      <c r="P429" s="371"/>
      <c r="Q429" s="372"/>
      <c r="R429" s="372"/>
      <c r="S429" s="373"/>
      <c r="T429" s="372"/>
      <c r="U429" s="372"/>
      <c r="V429" s="372"/>
      <c r="W429" s="372"/>
      <c r="X429" s="372"/>
      <c r="Y429" s="372"/>
      <c r="Z429" s="372"/>
      <c r="AA429" s="372"/>
      <c r="AB429" s="372"/>
      <c r="AC429" s="372"/>
      <c r="AD429" s="372"/>
    </row>
    <row r="430">
      <c r="A430" s="379"/>
      <c r="B430" s="472">
        <v>21.0</v>
      </c>
      <c r="C430" s="447" t="s">
        <v>521</v>
      </c>
      <c r="D430" s="448">
        <f>'21.톡클라우드_버티컬(무료)'!$H$242</f>
        <v>6</v>
      </c>
      <c r="E430" s="448" t="str">
        <f>'21.톡클라우드_버티컬(무료)'!$H$243</f>
        <v>a15</v>
      </c>
      <c r="F430" s="449">
        <f>'21.톡클라우드_버티컬(무료)'!$H$246</f>
        <v>0</v>
      </c>
      <c r="G430" s="449">
        <f>'21.톡클라우드_버티컬(무료)'!$H$247</f>
        <v>0</v>
      </c>
      <c r="H430" s="450">
        <f>'21.톡클라우드_버티컬(무료)'!$H$248</f>
        <v>30</v>
      </c>
      <c r="I430" s="450">
        <f>'21.톡클라우드_버티컬(무료)'!$H$249</f>
        <v>0</v>
      </c>
      <c r="J430" s="450">
        <f>'21.톡클라우드_버티컬(무료)'!$H$250</f>
        <v>0</v>
      </c>
      <c r="K430" s="450">
        <f>'21.톡클라우드_버티컬(무료)'!$H$251</f>
        <v>0</v>
      </c>
      <c r="L430" s="450">
        <f>'21.톡클라우드_버티컬(무료)'!$H$252</f>
        <v>0</v>
      </c>
      <c r="M430" s="450">
        <f>'21.톡클라우드_버티컬(무료)'!$H$253</f>
        <v>30</v>
      </c>
      <c r="N430" s="473">
        <f t="array" ref="N430">INDIRECT("'" &amp; C430 &amp; "'!$AG$1")</f>
        <v>2</v>
      </c>
      <c r="O430" s="452"/>
      <c r="P430" s="371"/>
      <c r="Q430" s="372"/>
      <c r="R430" s="372"/>
      <c r="S430" s="373"/>
      <c r="T430" s="372"/>
      <c r="U430" s="372"/>
      <c r="V430" s="372"/>
      <c r="W430" s="372"/>
      <c r="X430" s="372"/>
      <c r="Y430" s="372"/>
      <c r="Z430" s="372"/>
      <c r="AA430" s="372"/>
      <c r="AB430" s="372"/>
      <c r="AC430" s="372"/>
      <c r="AD430" s="372"/>
    </row>
    <row r="431">
      <c r="A431" s="379"/>
      <c r="B431" s="454"/>
      <c r="C431" s="390" t="str">
        <f>IF(C430 = "{시트이름 입력}", "", C430)</f>
        <v>21.톡클라우드_버티컬(무료)</v>
      </c>
      <c r="D431" s="4">
        <f>'21.톡클라우드_버티컬(무료)'!$I$242</f>
        <v>6</v>
      </c>
      <c r="E431" s="4" t="str">
        <f>'21.톡클라우드_버티컬(무료)'!$I$243</f>
        <v>i26</v>
      </c>
      <c r="F431" s="455">
        <f>'21.톡클라우드_버티컬(무료)'!$I$246</f>
        <v>0</v>
      </c>
      <c r="G431" s="455">
        <f>'21.톡클라우드_버티컬(무료)'!$I$247</f>
        <v>0</v>
      </c>
      <c r="H431" s="456">
        <f>'21.톡클라우드_버티컬(무료)'!$I$248</f>
        <v>30</v>
      </c>
      <c r="I431" s="456">
        <f>'21.톡클라우드_버티컬(무료)'!$I$249</f>
        <v>0</v>
      </c>
      <c r="J431" s="456">
        <f>'21.톡클라우드_버티컬(무료)'!$I$250</f>
        <v>0</v>
      </c>
      <c r="K431" s="456">
        <f>'21.톡클라우드_버티컬(무료)'!$I$251</f>
        <v>0</v>
      </c>
      <c r="L431" s="456">
        <f>'21.톡클라우드_버티컬(무료)'!$I$252</f>
        <v>0</v>
      </c>
      <c r="M431" s="456">
        <f>'21.톡클라우드_버티컬(무료)'!$I$253</f>
        <v>30</v>
      </c>
      <c r="N431" s="470"/>
      <c r="O431" s="459"/>
      <c r="P431" s="371"/>
      <c r="Q431" s="372"/>
      <c r="R431" s="372"/>
      <c r="S431" s="373"/>
      <c r="T431" s="372"/>
      <c r="U431" s="372"/>
      <c r="V431" s="372"/>
      <c r="W431" s="372"/>
      <c r="X431" s="372"/>
      <c r="Y431" s="372"/>
      <c r="Z431" s="372"/>
      <c r="AA431" s="372"/>
      <c r="AB431" s="372"/>
      <c r="AC431" s="372"/>
      <c r="AD431" s="372"/>
    </row>
    <row r="432" hidden="1">
      <c r="A432" s="379"/>
      <c r="B432" s="454"/>
      <c r="C432" s="390" t="str">
        <f>IF(C430 = "{시트이름 입력}", "", C430)</f>
        <v>21.톡클라우드_버티컬(무료)</v>
      </c>
      <c r="D432" s="4" t="str">
        <f>'21.톡클라우드_버티컬(무료)'!$J$242</f>
        <v/>
      </c>
      <c r="E432" s="4" t="str">
        <f>'21.톡클라우드_버티컬(무료)'!$J$243</f>
        <v/>
      </c>
      <c r="F432" s="455" t="str">
        <f>'21.톡클라우드_버티컬(무료)'!$J$246</f>
        <v/>
      </c>
      <c r="G432" s="455" t="str">
        <f>'21.톡클라우드_버티컬(무료)'!$J$247</f>
        <v/>
      </c>
      <c r="H432" s="456" t="str">
        <f>'21.톡클라우드_버티컬(무료)'!$J$248</f>
        <v/>
      </c>
      <c r="I432" s="456" t="str">
        <f>'21.톡클라우드_버티컬(무료)'!$J$249</f>
        <v/>
      </c>
      <c r="J432" s="456" t="str">
        <f>'21.톡클라우드_버티컬(무료)'!$J$250</f>
        <v/>
      </c>
      <c r="K432" s="456" t="str">
        <f>'21.톡클라우드_버티컬(무료)'!$J$251</f>
        <v/>
      </c>
      <c r="L432" s="456" t="str">
        <f>'21.톡클라우드_버티컬(무료)'!$J$252</f>
        <v/>
      </c>
      <c r="M432" s="456" t="str">
        <f>'21.톡클라우드_버티컬(무료)'!$J$253</f>
        <v/>
      </c>
      <c r="N432" s="458"/>
      <c r="O432" s="459"/>
      <c r="P432" s="371"/>
      <c r="Q432" s="372"/>
      <c r="R432" s="372"/>
      <c r="S432" s="373"/>
      <c r="T432" s="372"/>
      <c r="U432" s="372"/>
      <c r="V432" s="372"/>
      <c r="W432" s="372"/>
      <c r="X432" s="372"/>
      <c r="Y432" s="372"/>
      <c r="Z432" s="372"/>
      <c r="AA432" s="372"/>
      <c r="AB432" s="372"/>
      <c r="AC432" s="372"/>
      <c r="AD432" s="372"/>
    </row>
    <row r="433" hidden="1">
      <c r="A433" s="379"/>
      <c r="B433" s="454"/>
      <c r="C433" s="390" t="str">
        <f>IF(C430 = "{시트이름 입력}", "", C430)</f>
        <v>21.톡클라우드_버티컬(무료)</v>
      </c>
      <c r="D433" s="4" t="str">
        <f>'21.톡클라우드_버티컬(무료)'!$K$242</f>
        <v/>
      </c>
      <c r="E433" s="4" t="str">
        <f>'21.톡클라우드_버티컬(무료)'!$K$243</f>
        <v/>
      </c>
      <c r="F433" s="455" t="str">
        <f>'21.톡클라우드_버티컬(무료)'!$K$246</f>
        <v/>
      </c>
      <c r="G433" s="455" t="str">
        <f>'21.톡클라우드_버티컬(무료)'!$K$247</f>
        <v/>
      </c>
      <c r="H433" s="456" t="str">
        <f>'21.톡클라우드_버티컬(무료)'!$K$248</f>
        <v/>
      </c>
      <c r="I433" s="456" t="str">
        <f>'21.톡클라우드_버티컬(무료)'!$K$249</f>
        <v/>
      </c>
      <c r="J433" s="456" t="str">
        <f>'21.톡클라우드_버티컬(무료)'!$K$250</f>
        <v/>
      </c>
      <c r="K433" s="456" t="str">
        <f>'21.톡클라우드_버티컬(무료)'!$K$251</f>
        <v/>
      </c>
      <c r="L433" s="456" t="str">
        <f>'21.톡클라우드_버티컬(무료)'!$K$252</f>
        <v/>
      </c>
      <c r="M433" s="456" t="str">
        <f>'21.톡클라우드_버티컬(무료)'!$K$253</f>
        <v/>
      </c>
      <c r="N433" s="458"/>
      <c r="O433" s="459"/>
      <c r="P433" s="371"/>
      <c r="Q433" s="372"/>
      <c r="R433" s="372"/>
      <c r="S433" s="373"/>
      <c r="T433" s="372"/>
      <c r="U433" s="372"/>
      <c r="V433" s="372"/>
      <c r="W433" s="372"/>
      <c r="X433" s="372"/>
      <c r="Y433" s="372"/>
      <c r="Z433" s="372"/>
      <c r="AA433" s="372"/>
      <c r="AB433" s="372"/>
      <c r="AC433" s="372"/>
      <c r="AD433" s="372"/>
    </row>
    <row r="434" hidden="1">
      <c r="A434" s="379"/>
      <c r="B434" s="454"/>
      <c r="C434" s="390" t="str">
        <f>IF(C430 = "{시트이름 입력}", "", C430)</f>
        <v>21.톡클라우드_버티컬(무료)</v>
      </c>
      <c r="D434" s="4" t="str">
        <f>'21.톡클라우드_버티컬(무료)'!$L$242</f>
        <v/>
      </c>
      <c r="E434" s="4" t="str">
        <f>'21.톡클라우드_버티컬(무료)'!$L$243</f>
        <v/>
      </c>
      <c r="F434" s="455">
        <f>'21.톡클라우드_버티컬(무료)'!$L$246</f>
        <v>0</v>
      </c>
      <c r="G434" s="455">
        <f>'21.톡클라우드_버티컬(무료)'!$L$247</f>
        <v>0</v>
      </c>
      <c r="H434" s="456">
        <f>'21.톡클라우드_버티컬(무료)'!$L$248</f>
        <v>102</v>
      </c>
      <c r="I434" s="456">
        <f>'21.톡클라우드_버티컬(무료)'!$L$249</f>
        <v>0</v>
      </c>
      <c r="J434" s="456">
        <f>'21.톡클라우드_버티컬(무료)'!$L$250</f>
        <v>0</v>
      </c>
      <c r="K434" s="456">
        <f>'21.톡클라우드_버티컬(무료)'!$L$251</f>
        <v>0</v>
      </c>
      <c r="L434" s="456">
        <f>'21.톡클라우드_버티컬(무료)'!$L$252</f>
        <v>0</v>
      </c>
      <c r="M434" s="456">
        <f>'21.톡클라우드_버티컬(무료)'!$L$253</f>
        <v>102</v>
      </c>
      <c r="N434" s="458"/>
      <c r="O434" s="459"/>
      <c r="P434" s="371"/>
      <c r="Q434" s="372"/>
      <c r="R434" s="372"/>
      <c r="S434" s="373"/>
      <c r="T434" s="372"/>
      <c r="U434" s="372"/>
      <c r="V434" s="372"/>
      <c r="W434" s="372"/>
      <c r="X434" s="372"/>
      <c r="Y434" s="372"/>
      <c r="Z434" s="372"/>
      <c r="AA434" s="372"/>
      <c r="AB434" s="372"/>
      <c r="AC434" s="372"/>
      <c r="AD434" s="372"/>
    </row>
    <row r="435" hidden="1">
      <c r="A435" s="379"/>
      <c r="B435" s="454"/>
      <c r="C435" s="390" t="str">
        <f>IF(C430 = "{시트이름 입력}", "", C430)</f>
        <v>21.톡클라우드_버티컬(무료)</v>
      </c>
      <c r="D435" s="4" t="str">
        <f>'21.톡클라우드_버티컬(무료)'!$M$242</f>
        <v/>
      </c>
      <c r="E435" s="4" t="str">
        <f>'21.톡클라우드_버티컬(무료)'!$M$243</f>
        <v/>
      </c>
      <c r="F435" s="455">
        <f>'21.톡클라우드_버티컬(무료)'!$M$246</f>
        <v>0</v>
      </c>
      <c r="G435" s="455">
        <f>'21.톡클라우드_버티컬(무료)'!$M$247</f>
        <v>0</v>
      </c>
      <c r="H435" s="456">
        <f>'21.톡클라우드_버티컬(무료)'!$M$248</f>
        <v>102</v>
      </c>
      <c r="I435" s="456">
        <f>'21.톡클라우드_버티컬(무료)'!$M$249</f>
        <v>0</v>
      </c>
      <c r="J435" s="456">
        <f>'21.톡클라우드_버티컬(무료)'!$M$250</f>
        <v>0</v>
      </c>
      <c r="K435" s="456">
        <f>'21.톡클라우드_버티컬(무료)'!$M$251</f>
        <v>0</v>
      </c>
      <c r="L435" s="456">
        <f>'21.톡클라우드_버티컬(무료)'!$M$252</f>
        <v>0</v>
      </c>
      <c r="M435" s="456">
        <f>'21.톡클라우드_버티컬(무료)'!$M$253</f>
        <v>102</v>
      </c>
      <c r="N435" s="458"/>
      <c r="O435" s="459"/>
      <c r="P435" s="371"/>
      <c r="Q435" s="372"/>
      <c r="R435" s="372"/>
      <c r="S435" s="373"/>
      <c r="T435" s="372"/>
      <c r="U435" s="372"/>
      <c r="V435" s="372"/>
      <c r="W435" s="372"/>
      <c r="X435" s="372"/>
      <c r="Y435" s="372"/>
      <c r="Z435" s="372"/>
      <c r="AA435" s="372"/>
      <c r="AB435" s="372"/>
      <c r="AC435" s="372"/>
      <c r="AD435" s="372"/>
    </row>
    <row r="436" hidden="1">
      <c r="A436" s="379"/>
      <c r="B436" s="454"/>
      <c r="C436" s="390" t="str">
        <f>IF(C430 = "{시트이름 입력}", "", C430)</f>
        <v>21.톡클라우드_버티컬(무료)</v>
      </c>
      <c r="D436" s="4" t="str">
        <f>'21.톡클라우드_버티컬(무료)'!$N$242</f>
        <v/>
      </c>
      <c r="E436" s="4" t="str">
        <f>'21.톡클라우드_버티컬(무료)'!$N$243</f>
        <v/>
      </c>
      <c r="F436" s="455">
        <f>'21.톡클라우드_버티컬(무료)'!$N$246</f>
        <v>0</v>
      </c>
      <c r="G436" s="455">
        <f>'21.톡클라우드_버티컬(무료)'!$N$247</f>
        <v>0</v>
      </c>
      <c r="H436" s="456">
        <f>'21.톡클라우드_버티컬(무료)'!$N$248</f>
        <v>102</v>
      </c>
      <c r="I436" s="456">
        <f>'21.톡클라우드_버티컬(무료)'!$N$249</f>
        <v>0</v>
      </c>
      <c r="J436" s="456">
        <f>'21.톡클라우드_버티컬(무료)'!$N$250</f>
        <v>0</v>
      </c>
      <c r="K436" s="456">
        <f>'21.톡클라우드_버티컬(무료)'!$N$251</f>
        <v>0</v>
      </c>
      <c r="L436" s="456">
        <f>'21.톡클라우드_버티컬(무료)'!$N$252</f>
        <v>0</v>
      </c>
      <c r="M436" s="456">
        <f>'21.톡클라우드_버티컬(무료)'!$N$253</f>
        <v>102</v>
      </c>
      <c r="N436" s="458"/>
      <c r="O436" s="459"/>
      <c r="P436" s="371"/>
      <c r="Q436" s="372"/>
      <c r="R436" s="372"/>
      <c r="S436" s="373"/>
      <c r="T436" s="372"/>
      <c r="U436" s="372"/>
      <c r="V436" s="372"/>
      <c r="W436" s="372"/>
      <c r="X436" s="372"/>
      <c r="Y436" s="372"/>
      <c r="Z436" s="372"/>
      <c r="AA436" s="372"/>
      <c r="AB436" s="372"/>
      <c r="AC436" s="372"/>
      <c r="AD436" s="372"/>
    </row>
    <row r="437" hidden="1">
      <c r="A437" s="379"/>
      <c r="B437" s="454"/>
      <c r="C437" s="390" t="str">
        <f>IF(C430 = "{시트이름 입력}", "", C430)</f>
        <v>21.톡클라우드_버티컬(무료)</v>
      </c>
      <c r="D437" s="4" t="str">
        <f>'21.톡클라우드_버티컬(무료)'!$O$242</f>
        <v/>
      </c>
      <c r="E437" s="4" t="str">
        <f>'21.톡클라우드_버티컬(무료)'!$O$243</f>
        <v/>
      </c>
      <c r="F437" s="455">
        <f>'21.톡클라우드_버티컬(무료)'!$O$246</f>
        <v>0</v>
      </c>
      <c r="G437" s="455">
        <f>'21.톡클라우드_버티컬(무료)'!$O$247</f>
        <v>0</v>
      </c>
      <c r="H437" s="456">
        <f>'21.톡클라우드_버티컬(무료)'!$O$248</f>
        <v>102</v>
      </c>
      <c r="I437" s="456">
        <f>'21.톡클라우드_버티컬(무료)'!$O$249</f>
        <v>0</v>
      </c>
      <c r="J437" s="456">
        <f>'21.톡클라우드_버티컬(무료)'!$O$250</f>
        <v>0</v>
      </c>
      <c r="K437" s="456">
        <f>'21.톡클라우드_버티컬(무료)'!$O$251</f>
        <v>0</v>
      </c>
      <c r="L437" s="456">
        <f>'21.톡클라우드_버티컬(무료)'!$O$252</f>
        <v>0</v>
      </c>
      <c r="M437" s="456">
        <f>'21.톡클라우드_버티컬(무료)'!$O$253</f>
        <v>102</v>
      </c>
      <c r="N437" s="458"/>
      <c r="O437" s="459"/>
      <c r="P437" s="371"/>
      <c r="Q437" s="372"/>
      <c r="R437" s="372"/>
      <c r="S437" s="373"/>
      <c r="T437" s="372"/>
      <c r="U437" s="372"/>
      <c r="V437" s="372"/>
      <c r="W437" s="372"/>
      <c r="X437" s="372"/>
      <c r="Y437" s="372"/>
      <c r="Z437" s="372"/>
      <c r="AA437" s="372"/>
      <c r="AB437" s="372"/>
      <c r="AC437" s="372"/>
      <c r="AD437" s="372"/>
    </row>
    <row r="438" hidden="1">
      <c r="A438" s="379"/>
      <c r="B438" s="454"/>
      <c r="C438" s="390" t="str">
        <f>IF(C430 = "{시트이름 입력}", "", C430)</f>
        <v>21.톡클라우드_버티컬(무료)</v>
      </c>
      <c r="D438" s="4" t="str">
        <f>'21.톡클라우드_버티컬(무료)'!$P$242</f>
        <v/>
      </c>
      <c r="E438" s="4" t="str">
        <f>'21.톡클라우드_버티컬(무료)'!$P$243</f>
        <v/>
      </c>
      <c r="F438" s="455">
        <f>'21.톡클라우드_버티컬(무료)'!$P$246</f>
        <v>0</v>
      </c>
      <c r="G438" s="455">
        <f>'21.톡클라우드_버티컬(무료)'!$P$247</f>
        <v>0</v>
      </c>
      <c r="H438" s="456">
        <f>'21.톡클라우드_버티컬(무료)'!$P$248</f>
        <v>102</v>
      </c>
      <c r="I438" s="456">
        <f>'21.톡클라우드_버티컬(무료)'!$P$249</f>
        <v>0</v>
      </c>
      <c r="J438" s="456">
        <f>'21.톡클라우드_버티컬(무료)'!$P$250</f>
        <v>0</v>
      </c>
      <c r="K438" s="456">
        <f>'21.톡클라우드_버티컬(무료)'!$P$251</f>
        <v>0</v>
      </c>
      <c r="L438" s="456">
        <f>'21.톡클라우드_버티컬(무료)'!$P$252</f>
        <v>0</v>
      </c>
      <c r="M438" s="456">
        <f>'21.톡클라우드_버티컬(무료)'!$P$253</f>
        <v>102</v>
      </c>
      <c r="N438" s="458"/>
      <c r="O438" s="459"/>
      <c r="P438" s="371"/>
      <c r="Q438" s="372"/>
      <c r="R438" s="372"/>
      <c r="S438" s="373"/>
      <c r="T438" s="372"/>
      <c r="U438" s="372"/>
      <c r="V438" s="372"/>
      <c r="W438" s="372"/>
      <c r="X438" s="372"/>
      <c r="Y438" s="372"/>
      <c r="Z438" s="372"/>
      <c r="AA438" s="372"/>
      <c r="AB438" s="372"/>
      <c r="AC438" s="372"/>
      <c r="AD438" s="372"/>
    </row>
    <row r="439" hidden="1">
      <c r="A439" s="379"/>
      <c r="B439" s="454"/>
      <c r="C439" s="390" t="str">
        <f>IF(C430 = "{시트이름 입력}", "", C430)</f>
        <v>21.톡클라우드_버티컬(무료)</v>
      </c>
      <c r="D439" s="4" t="str">
        <f>'21.톡클라우드_버티컬(무료)'!$Q$242</f>
        <v/>
      </c>
      <c r="E439" s="4" t="str">
        <f>'21.톡클라우드_버티컬(무료)'!$Q$243</f>
        <v/>
      </c>
      <c r="F439" s="455">
        <f>'21.톡클라우드_버티컬(무료)'!$Q$246</f>
        <v>0</v>
      </c>
      <c r="G439" s="455">
        <f>'21.톡클라우드_버티컬(무료)'!$Q$247</f>
        <v>0</v>
      </c>
      <c r="H439" s="456">
        <f>'21.톡클라우드_버티컬(무료)'!$Q$248</f>
        <v>102</v>
      </c>
      <c r="I439" s="456">
        <f>'21.톡클라우드_버티컬(무료)'!$Q$249</f>
        <v>0</v>
      </c>
      <c r="J439" s="456">
        <f>'21.톡클라우드_버티컬(무료)'!$Q$250</f>
        <v>0</v>
      </c>
      <c r="K439" s="456">
        <f>'21.톡클라우드_버티컬(무료)'!$Q$251</f>
        <v>0</v>
      </c>
      <c r="L439" s="456">
        <f>'21.톡클라우드_버티컬(무료)'!$Q$252</f>
        <v>0</v>
      </c>
      <c r="M439" s="456">
        <f>'21.톡클라우드_버티컬(무료)'!$Q$253</f>
        <v>102</v>
      </c>
      <c r="N439" s="458"/>
      <c r="O439" s="459"/>
      <c r="P439" s="371"/>
      <c r="Q439" s="372"/>
      <c r="R439" s="372"/>
      <c r="S439" s="373"/>
      <c r="T439" s="372"/>
      <c r="U439" s="372"/>
      <c r="V439" s="372"/>
      <c r="W439" s="372"/>
      <c r="X439" s="372"/>
      <c r="Y439" s="372"/>
      <c r="Z439" s="372"/>
      <c r="AA439" s="372"/>
      <c r="AB439" s="372"/>
      <c r="AC439" s="372"/>
      <c r="AD439" s="372"/>
    </row>
    <row r="440" hidden="1">
      <c r="A440" s="379"/>
      <c r="B440" s="454"/>
      <c r="C440" s="390" t="str">
        <f>IF(C430 = "{시트이름 입력}", "", C430)</f>
        <v>21.톡클라우드_버티컬(무료)</v>
      </c>
      <c r="D440" s="4" t="str">
        <f>'21.톡클라우드_버티컬(무료)'!$R$242</f>
        <v/>
      </c>
      <c r="E440" s="4" t="str">
        <f>'21.톡클라우드_버티컬(무료)'!$R$243</f>
        <v/>
      </c>
      <c r="F440" s="455">
        <f>'21.톡클라우드_버티컬(무료)'!$R$246</f>
        <v>0</v>
      </c>
      <c r="G440" s="455">
        <f>'21.톡클라우드_버티컬(무료)'!$R$247</f>
        <v>0</v>
      </c>
      <c r="H440" s="456">
        <f>'21.톡클라우드_버티컬(무료)'!$R$248</f>
        <v>102</v>
      </c>
      <c r="I440" s="456">
        <f>'21.톡클라우드_버티컬(무료)'!$R$249</f>
        <v>0</v>
      </c>
      <c r="J440" s="456">
        <f>'21.톡클라우드_버티컬(무료)'!$R$250</f>
        <v>0</v>
      </c>
      <c r="K440" s="456">
        <f>'21.톡클라우드_버티컬(무료)'!$R$251</f>
        <v>0</v>
      </c>
      <c r="L440" s="456">
        <f>'21.톡클라우드_버티컬(무료)'!$R$252</f>
        <v>0</v>
      </c>
      <c r="M440" s="456">
        <f>'21.톡클라우드_버티컬(무료)'!$R$253</f>
        <v>102</v>
      </c>
      <c r="N440" s="458"/>
      <c r="O440" s="459"/>
      <c r="P440" s="371"/>
      <c r="Q440" s="372"/>
      <c r="R440" s="372"/>
      <c r="S440" s="373"/>
      <c r="T440" s="372"/>
      <c r="U440" s="372"/>
      <c r="V440" s="372"/>
      <c r="W440" s="372"/>
      <c r="X440" s="372"/>
      <c r="Y440" s="372"/>
      <c r="Z440" s="372"/>
      <c r="AA440" s="372"/>
      <c r="AB440" s="372"/>
      <c r="AC440" s="372"/>
      <c r="AD440" s="372"/>
    </row>
    <row r="441" hidden="1">
      <c r="A441" s="379"/>
      <c r="B441" s="454"/>
      <c r="C441" s="390" t="str">
        <f>IF(C430 = "{시트이름 입력}", "", C430)</f>
        <v>21.톡클라우드_버티컬(무료)</v>
      </c>
      <c r="D441" s="4" t="str">
        <f>'21.톡클라우드_버티컬(무료)'!$S$242</f>
        <v/>
      </c>
      <c r="E441" s="4" t="str">
        <f>'21.톡클라우드_버티컬(무료)'!$S$243</f>
        <v/>
      </c>
      <c r="F441" s="455">
        <f>'21.톡클라우드_버티컬(무료)'!$S$246</f>
        <v>0</v>
      </c>
      <c r="G441" s="455">
        <f>'21.톡클라우드_버티컬(무료)'!$S$247</f>
        <v>0</v>
      </c>
      <c r="H441" s="456">
        <f>'21.톡클라우드_버티컬(무료)'!$S$248</f>
        <v>102</v>
      </c>
      <c r="I441" s="456">
        <f>'21.톡클라우드_버티컬(무료)'!$S$249</f>
        <v>0</v>
      </c>
      <c r="J441" s="456">
        <f>'21.톡클라우드_버티컬(무료)'!$S$250</f>
        <v>0</v>
      </c>
      <c r="K441" s="456">
        <f>'21.톡클라우드_버티컬(무료)'!$S$251</f>
        <v>0</v>
      </c>
      <c r="L441" s="456">
        <f>'21.톡클라우드_버티컬(무료)'!$S$252</f>
        <v>0</v>
      </c>
      <c r="M441" s="456">
        <f>'21.톡클라우드_버티컬(무료)'!$S$253</f>
        <v>102</v>
      </c>
      <c r="N441" s="458"/>
      <c r="O441" s="459"/>
      <c r="P441" s="371"/>
      <c r="Q441" s="372"/>
      <c r="R441" s="372"/>
      <c r="S441" s="373"/>
      <c r="T441" s="372"/>
      <c r="U441" s="372"/>
      <c r="V441" s="372"/>
      <c r="W441" s="372"/>
      <c r="X441" s="372"/>
      <c r="Y441" s="372"/>
      <c r="Z441" s="372"/>
      <c r="AA441" s="372"/>
      <c r="AB441" s="372"/>
      <c r="AC441" s="372"/>
      <c r="AD441" s="372"/>
    </row>
    <row r="442" hidden="1">
      <c r="A442" s="379"/>
      <c r="B442" s="454"/>
      <c r="C442" s="390" t="str">
        <f>IF(C430 = "{시트이름 입력}", "", C430)</f>
        <v>21.톡클라우드_버티컬(무료)</v>
      </c>
      <c r="D442" s="4" t="str">
        <f>'21.톡클라우드_버티컬(무료)'!$T$242</f>
        <v/>
      </c>
      <c r="E442" s="4" t="str">
        <f>'21.톡클라우드_버티컬(무료)'!$T$243</f>
        <v/>
      </c>
      <c r="F442" s="455">
        <f>'21.톡클라우드_버티컬(무료)'!$T$246</f>
        <v>0</v>
      </c>
      <c r="G442" s="455">
        <f>'21.톡클라우드_버티컬(무료)'!$T$247</f>
        <v>0</v>
      </c>
      <c r="H442" s="456">
        <f>'21.톡클라우드_버티컬(무료)'!$T$248</f>
        <v>102</v>
      </c>
      <c r="I442" s="456">
        <f>'21.톡클라우드_버티컬(무료)'!$T$249</f>
        <v>0</v>
      </c>
      <c r="J442" s="456">
        <f>'21.톡클라우드_버티컬(무료)'!$T$250</f>
        <v>0</v>
      </c>
      <c r="K442" s="456">
        <f>'21.톡클라우드_버티컬(무료)'!$T$251</f>
        <v>0</v>
      </c>
      <c r="L442" s="456">
        <f>'21.톡클라우드_버티컬(무료)'!$T$252</f>
        <v>0</v>
      </c>
      <c r="M442" s="456">
        <f>'21.톡클라우드_버티컬(무료)'!$T$253</f>
        <v>102</v>
      </c>
      <c r="N442" s="458"/>
      <c r="O442" s="459"/>
      <c r="P442" s="371"/>
      <c r="Q442" s="372"/>
      <c r="R442" s="372"/>
      <c r="S442" s="373"/>
      <c r="T442" s="372"/>
      <c r="U442" s="372"/>
      <c r="V442" s="372"/>
      <c r="W442" s="372"/>
      <c r="X442" s="372"/>
      <c r="Y442" s="372"/>
      <c r="Z442" s="372"/>
      <c r="AA442" s="372"/>
      <c r="AB442" s="372"/>
      <c r="AC442" s="372"/>
      <c r="AD442" s="372"/>
    </row>
    <row r="443" hidden="1">
      <c r="A443" s="379"/>
      <c r="B443" s="454"/>
      <c r="C443" s="390" t="str">
        <f>IF(C430 = "{시트이름 입력}", "", C430)</f>
        <v>21.톡클라우드_버티컬(무료)</v>
      </c>
      <c r="D443" s="4" t="str">
        <f>'21.톡클라우드_버티컬(무료)'!$U$242</f>
        <v/>
      </c>
      <c r="E443" s="4" t="str">
        <f>'21.톡클라우드_버티컬(무료)'!$U$243</f>
        <v/>
      </c>
      <c r="F443" s="455">
        <f>'21.톡클라우드_버티컬(무료)'!$U$246</f>
        <v>0</v>
      </c>
      <c r="G443" s="455">
        <f>'21.톡클라우드_버티컬(무료)'!$U$247</f>
        <v>0</v>
      </c>
      <c r="H443" s="456">
        <f>'21.톡클라우드_버티컬(무료)'!$U$248</f>
        <v>102</v>
      </c>
      <c r="I443" s="456">
        <f>'21.톡클라우드_버티컬(무료)'!$U$249</f>
        <v>0</v>
      </c>
      <c r="J443" s="456">
        <f>'21.톡클라우드_버티컬(무료)'!$U$250</f>
        <v>0</v>
      </c>
      <c r="K443" s="456">
        <f>'21.톡클라우드_버티컬(무료)'!$U$251</f>
        <v>0</v>
      </c>
      <c r="L443" s="456">
        <f>'21.톡클라우드_버티컬(무료)'!$U$252</f>
        <v>0</v>
      </c>
      <c r="M443" s="456">
        <f>'21.톡클라우드_버티컬(무료)'!$U$253</f>
        <v>102</v>
      </c>
      <c r="N443" s="458"/>
      <c r="O443" s="459"/>
      <c r="P443" s="371"/>
      <c r="Q443" s="372"/>
      <c r="R443" s="372"/>
      <c r="S443" s="373"/>
      <c r="T443" s="372"/>
      <c r="U443" s="372"/>
      <c r="V443" s="372"/>
      <c r="W443" s="372"/>
      <c r="X443" s="372"/>
      <c r="Y443" s="372"/>
      <c r="Z443" s="372"/>
      <c r="AA443" s="372"/>
      <c r="AB443" s="372"/>
      <c r="AC443" s="372"/>
      <c r="AD443" s="372"/>
    </row>
    <row r="444" hidden="1">
      <c r="A444" s="379"/>
      <c r="B444" s="454"/>
      <c r="C444" s="390" t="str">
        <f>IF(C430 = "{시트이름 입력}", "", C430)</f>
        <v>21.톡클라우드_버티컬(무료)</v>
      </c>
      <c r="D444" s="4" t="str">
        <f>'21.톡클라우드_버티컬(무료)'!$V$242</f>
        <v/>
      </c>
      <c r="E444" s="4" t="str">
        <f>'21.톡클라우드_버티컬(무료)'!$V$243</f>
        <v/>
      </c>
      <c r="F444" s="460">
        <f>'21.톡클라우드_버티컬(무료)'!$V$246</f>
        <v>0</v>
      </c>
      <c r="G444" s="461">
        <f>'21.톡클라우드_버티컬(무료)'!$V$247</f>
        <v>0</v>
      </c>
      <c r="H444" s="462">
        <f>'21.톡클라우드_버티컬(무료)'!$V$248</f>
        <v>102</v>
      </c>
      <c r="I444" s="462">
        <f>'21.톡클라우드_버티컬(무료)'!$V$249</f>
        <v>0</v>
      </c>
      <c r="J444" s="462">
        <f>'21.톡클라우드_버티컬(무료)'!$V$250</f>
        <v>0</v>
      </c>
      <c r="K444" s="462">
        <f>'21.톡클라우드_버티컬(무료)'!$V$251</f>
        <v>0</v>
      </c>
      <c r="L444" s="462">
        <f>'21.톡클라우드_버티컬(무료)'!$V$252</f>
        <v>0</v>
      </c>
      <c r="M444" s="462">
        <f>'21.톡클라우드_버티컬(무료)'!$V$253</f>
        <v>102</v>
      </c>
      <c r="N444" s="463"/>
      <c r="O444" s="459"/>
      <c r="P444" s="371"/>
      <c r="Q444" s="372"/>
      <c r="R444" s="372"/>
      <c r="S444" s="373"/>
      <c r="T444" s="372"/>
      <c r="U444" s="372"/>
      <c r="V444" s="372"/>
      <c r="W444" s="372"/>
      <c r="X444" s="372"/>
      <c r="Y444" s="372"/>
      <c r="Z444" s="372"/>
      <c r="AA444" s="372"/>
      <c r="AB444" s="372"/>
      <c r="AC444" s="372"/>
      <c r="AD444" s="372"/>
    </row>
    <row r="445" hidden="1">
      <c r="A445" s="379"/>
      <c r="B445" s="454"/>
      <c r="C445" s="390" t="str">
        <f>IF(C430 = "{시트이름 입력}", "", C430)</f>
        <v>21.톡클라우드_버티컬(무료)</v>
      </c>
      <c r="D445" s="4" t="str">
        <f>'21.톡클라우드_버티컬(무료)'!$W$242</f>
        <v/>
      </c>
      <c r="E445" s="4" t="str">
        <f>'21.톡클라우드_버티컬(무료)'!$W$243</f>
        <v/>
      </c>
      <c r="F445" s="460">
        <f>'21.톡클라우드_버티컬(무료)'!$W$246</f>
        <v>0</v>
      </c>
      <c r="G445" s="461">
        <f>'21.톡클라우드_버티컬(무료)'!$W$247</f>
        <v>0</v>
      </c>
      <c r="H445" s="462">
        <f>'21.톡클라우드_버티컬(무료)'!$W$248</f>
        <v>102</v>
      </c>
      <c r="I445" s="462">
        <f>'21.톡클라우드_버티컬(무료)'!$W$249</f>
        <v>0</v>
      </c>
      <c r="J445" s="462">
        <f>'21.톡클라우드_버티컬(무료)'!$W$250</f>
        <v>0</v>
      </c>
      <c r="K445" s="462">
        <f>'21.톡클라우드_버티컬(무료)'!$W$251</f>
        <v>0</v>
      </c>
      <c r="L445" s="462">
        <f>'21.톡클라우드_버티컬(무료)'!$W$252</f>
        <v>0</v>
      </c>
      <c r="M445" s="462">
        <f>'21.톡클라우드_버티컬(무료)'!$W$253</f>
        <v>102</v>
      </c>
      <c r="N445" s="474"/>
      <c r="O445" s="464"/>
      <c r="P445" s="371"/>
      <c r="Q445" s="372"/>
      <c r="R445" s="372"/>
      <c r="S445" s="373"/>
      <c r="T445" s="372"/>
      <c r="U445" s="372"/>
      <c r="V445" s="372"/>
      <c r="W445" s="372"/>
      <c r="X445" s="372"/>
      <c r="Y445" s="372"/>
      <c r="Z445" s="372"/>
      <c r="AA445" s="372"/>
      <c r="AB445" s="372"/>
      <c r="AC445" s="372"/>
      <c r="AD445" s="372"/>
    </row>
    <row r="446" hidden="1">
      <c r="A446" s="379"/>
      <c r="B446" s="454"/>
      <c r="C446" s="390" t="str">
        <f>IF(C430 = "{시트이름 입력}", "", C430)</f>
        <v>21.톡클라우드_버티컬(무료)</v>
      </c>
      <c r="D446" s="4" t="str">
        <f>'21.톡클라우드_버티컬(무료)'!$X$242</f>
        <v/>
      </c>
      <c r="E446" s="4" t="str">
        <f>'21.톡클라우드_버티컬(무료)'!$X$243</f>
        <v/>
      </c>
      <c r="F446" s="460">
        <f>'21.톡클라우드_버티컬(무료)'!$X$246</f>
        <v>0</v>
      </c>
      <c r="G446" s="461">
        <f>'21.톡클라우드_버티컬(무료)'!$X$247</f>
        <v>0</v>
      </c>
      <c r="H446" s="462">
        <f>'21.톡클라우드_버티컬(무료)'!$X$248</f>
        <v>102</v>
      </c>
      <c r="I446" s="462">
        <f>'21.톡클라우드_버티컬(무료)'!$X$249</f>
        <v>0</v>
      </c>
      <c r="J446" s="462">
        <f>'21.톡클라우드_버티컬(무료)'!$X$250</f>
        <v>0</v>
      </c>
      <c r="K446" s="462">
        <f>'21.톡클라우드_버티컬(무료)'!$X$251</f>
        <v>0</v>
      </c>
      <c r="L446" s="462">
        <f>'21.톡클라우드_버티컬(무료)'!$X$252</f>
        <v>0</v>
      </c>
      <c r="M446" s="462">
        <f>'21.톡클라우드_버티컬(무료)'!$X$253</f>
        <v>102</v>
      </c>
      <c r="N446" s="474"/>
      <c r="O446" s="464"/>
      <c r="P446" s="371"/>
      <c r="Q446" s="372"/>
      <c r="R446" s="372"/>
      <c r="S446" s="373"/>
      <c r="T446" s="372"/>
      <c r="U446" s="372"/>
      <c r="V446" s="372"/>
      <c r="W446" s="372"/>
      <c r="X446" s="372"/>
      <c r="Y446" s="372"/>
      <c r="Z446" s="372"/>
      <c r="AA446" s="372"/>
      <c r="AB446" s="372"/>
      <c r="AC446" s="372"/>
      <c r="AD446" s="372"/>
    </row>
    <row r="447" hidden="1">
      <c r="A447" s="379"/>
      <c r="B447" s="454"/>
      <c r="C447" s="390" t="str">
        <f>IF(C430 = "{시트이름 입력}", "", C430)</f>
        <v>21.톡클라우드_버티컬(무료)</v>
      </c>
      <c r="D447" s="4" t="str">
        <f>'21.톡클라우드_버티컬(무료)'!$Y$242</f>
        <v/>
      </c>
      <c r="E447" s="4" t="str">
        <f>'21.톡클라우드_버티컬(무료)'!$Y$243</f>
        <v/>
      </c>
      <c r="F447" s="455">
        <f>'21.톡클라우드_버티컬(무료)'!$Y$246</f>
        <v>0</v>
      </c>
      <c r="G447" s="455">
        <f>'21.톡클라우드_버티컬(무료)'!$Y$247</f>
        <v>0</v>
      </c>
      <c r="H447" s="456">
        <f>'21.톡클라우드_버티컬(무료)'!$Y$248</f>
        <v>102</v>
      </c>
      <c r="I447" s="456">
        <f>'21.톡클라우드_버티컬(무료)'!$Y$249</f>
        <v>0</v>
      </c>
      <c r="J447" s="456">
        <f>'21.톡클라우드_버티컬(무료)'!$Y$250</f>
        <v>0</v>
      </c>
      <c r="K447" s="456">
        <f>'21.톡클라우드_버티컬(무료)'!$Y$251</f>
        <v>0</v>
      </c>
      <c r="L447" s="456">
        <f>'21.톡클라우드_버티컬(무료)'!$Y$252</f>
        <v>0</v>
      </c>
      <c r="M447" s="456">
        <f>'21.톡클라우드_버티컬(무료)'!$Y$253</f>
        <v>102</v>
      </c>
      <c r="N447" s="475"/>
      <c r="O447" s="464"/>
      <c r="P447" s="371"/>
      <c r="Q447" s="372"/>
      <c r="R447" s="372"/>
      <c r="S447" s="373"/>
      <c r="T447" s="372"/>
      <c r="U447" s="372"/>
      <c r="V447" s="372"/>
      <c r="W447" s="372"/>
      <c r="X447" s="372"/>
      <c r="Y447" s="372"/>
      <c r="Z447" s="372"/>
      <c r="AA447" s="372"/>
      <c r="AB447" s="372"/>
      <c r="AC447" s="372"/>
      <c r="AD447" s="372"/>
    </row>
    <row r="448" hidden="1">
      <c r="A448" s="379"/>
      <c r="B448" s="454"/>
      <c r="C448" s="390" t="str">
        <f>IF(C430 = "{시트이름 입력}", "", C430)</f>
        <v>21.톡클라우드_버티컬(무료)</v>
      </c>
      <c r="D448" s="4" t="str">
        <f>'21.톡클라우드_버티컬(무료)'!$Z$242</f>
        <v/>
      </c>
      <c r="E448" s="4" t="str">
        <f>'21.톡클라우드_버티컬(무료)'!$Z$243</f>
        <v/>
      </c>
      <c r="F448" s="455">
        <f>'21.톡클라우드_버티컬(무료)'!$Z$246</f>
        <v>0</v>
      </c>
      <c r="G448" s="455">
        <f>'21.톡클라우드_버티컬(무료)'!$Z$247</f>
        <v>0</v>
      </c>
      <c r="H448" s="456">
        <f>'21.톡클라우드_버티컬(무료)'!$Z$248</f>
        <v>102</v>
      </c>
      <c r="I448" s="456">
        <f>'21.톡클라우드_버티컬(무료)'!$Z$249</f>
        <v>0</v>
      </c>
      <c r="J448" s="456">
        <f>'21.톡클라우드_버티컬(무료)'!$Z$250</f>
        <v>0</v>
      </c>
      <c r="K448" s="456">
        <f>'21.톡클라우드_버티컬(무료)'!$Z$251</f>
        <v>0</v>
      </c>
      <c r="L448" s="456">
        <f>'21.톡클라우드_버티컬(무료)'!$Z$252</f>
        <v>0</v>
      </c>
      <c r="M448" s="456">
        <f>'21.톡클라우드_버티컬(무료)'!$Z$253</f>
        <v>102</v>
      </c>
      <c r="N448" s="475"/>
      <c r="O448" s="464"/>
      <c r="P448" s="371"/>
      <c r="Q448" s="372"/>
      <c r="R448" s="372"/>
      <c r="S448" s="373"/>
      <c r="T448" s="372"/>
      <c r="U448" s="372"/>
      <c r="V448" s="372"/>
      <c r="W448" s="372"/>
      <c r="X448" s="372"/>
      <c r="Y448" s="372"/>
      <c r="Z448" s="372"/>
      <c r="AA448" s="372"/>
      <c r="AB448" s="372"/>
      <c r="AC448" s="372"/>
      <c r="AD448" s="372"/>
    </row>
    <row r="449" hidden="1">
      <c r="A449" s="379"/>
      <c r="B449" s="465"/>
      <c r="C449" s="466" t="str">
        <f>IF(C430 = "{시트이름 입력}", "", C430)</f>
        <v>21.톡클라우드_버티컬(무료)</v>
      </c>
      <c r="D449" s="467" t="str">
        <f>'21.톡클라우드_버티컬(무료)'!$AA$242</f>
        <v/>
      </c>
      <c r="E449" s="467" t="str">
        <f>'21.톡클라우드_버티컬(무료)'!$AA$243</f>
        <v/>
      </c>
      <c r="F449" s="468">
        <f>'21.톡클라우드_버티컬(무료)'!$AA$246</f>
        <v>0</v>
      </c>
      <c r="G449" s="468">
        <f>'21.톡클라우드_버티컬(무료)'!$AA$247</f>
        <v>0</v>
      </c>
      <c r="H449" s="469">
        <f>'21.톡클라우드_버티컬(무료)'!$AA$248</f>
        <v>102</v>
      </c>
      <c r="I449" s="469">
        <f>'21.톡클라우드_버티컬(무료)'!$AA$249</f>
        <v>0</v>
      </c>
      <c r="J449" s="469">
        <f>'21.톡클라우드_버티컬(무료)'!$AA$250</f>
        <v>0</v>
      </c>
      <c r="K449" s="469">
        <f>'21.톡클라우드_버티컬(무료)'!$AA$251</f>
        <v>0</v>
      </c>
      <c r="L449" s="469">
        <f>'21.톡클라우드_버티컬(무료)'!$AA$252</f>
        <v>0</v>
      </c>
      <c r="M449" s="469">
        <f>'21.톡클라우드_버티컬(무료)'!$AA$253</f>
        <v>102</v>
      </c>
      <c r="N449" s="470"/>
      <c r="O449" s="471"/>
      <c r="P449" s="371"/>
      <c r="Q449" s="372"/>
      <c r="R449" s="372"/>
      <c r="S449" s="373"/>
      <c r="T449" s="372"/>
      <c r="U449" s="372"/>
      <c r="V449" s="372"/>
      <c r="W449" s="372"/>
      <c r="X449" s="372"/>
      <c r="Y449" s="372"/>
      <c r="Z449" s="372"/>
      <c r="AA449" s="372"/>
      <c r="AB449" s="372"/>
      <c r="AC449" s="372"/>
      <c r="AD449" s="372"/>
    </row>
    <row r="450">
      <c r="A450" s="379"/>
      <c r="B450" s="472">
        <v>22.0</v>
      </c>
      <c r="C450" s="447" t="s">
        <v>522</v>
      </c>
      <c r="D450" s="448">
        <f>'22.톡클라우드_버티컬(유료)'!$H$1598</f>
        <v>6</v>
      </c>
      <c r="E450" s="448" t="str">
        <f>'22.톡클라우드_버티컬(유료)'!$H$1599</f>
        <v>a15</v>
      </c>
      <c r="F450" s="449">
        <f>'22.톡클라우드_버티컬(유료)'!$H$1602</f>
        <v>0</v>
      </c>
      <c r="G450" s="449">
        <f>'22.톡클라우드_버티컬(유료)'!$H$1603</f>
        <v>0</v>
      </c>
      <c r="H450" s="450">
        <f>'22.톡클라우드_버티컬(유료)'!$H$1604</f>
        <v>518</v>
      </c>
      <c r="I450" s="450">
        <f>'22.톡클라우드_버티컬(유료)'!$H$1605</f>
        <v>0</v>
      </c>
      <c r="J450" s="450">
        <f>'22.톡클라우드_버티컬(유료)'!$H$1606</f>
        <v>0</v>
      </c>
      <c r="K450" s="450">
        <f>'22.톡클라우드_버티컬(유료)'!$H$1607</f>
        <v>0</v>
      </c>
      <c r="L450" s="450">
        <f>'22.톡클라우드_버티컬(유료)'!$H$1608</f>
        <v>11</v>
      </c>
      <c r="M450" s="450">
        <f>'22.톡클라우드_버티컬(유료)'!$H$1609</f>
        <v>507</v>
      </c>
      <c r="N450" s="473">
        <f t="array" ref="N450">INDIRECT("'" &amp; C450 &amp; "'!$AG$1")</f>
        <v>0</v>
      </c>
      <c r="O450" s="452"/>
      <c r="P450" s="371"/>
      <c r="Q450" s="372"/>
      <c r="R450" s="372"/>
      <c r="S450" s="373"/>
      <c r="T450" s="372"/>
      <c r="U450" s="372"/>
      <c r="V450" s="372"/>
      <c r="W450" s="372"/>
      <c r="X450" s="372"/>
      <c r="Y450" s="372"/>
      <c r="Z450" s="372"/>
      <c r="AA450" s="372"/>
      <c r="AB450" s="372"/>
      <c r="AC450" s="372"/>
      <c r="AD450" s="372"/>
    </row>
    <row r="451">
      <c r="A451" s="379"/>
      <c r="B451" s="454"/>
      <c r="C451" s="390" t="str">
        <f>IF(C450 = "{시트이름 입력}", "", C450)</f>
        <v>22.톡클라우드_버티컬(유료)</v>
      </c>
      <c r="D451" s="4">
        <f>'22.톡클라우드_버티컬(유료)'!$I$1598</f>
        <v>6</v>
      </c>
      <c r="E451" s="4" t="str">
        <f>'22.톡클라우드_버티컬(유료)'!$I$1599</f>
        <v>i26</v>
      </c>
      <c r="F451" s="455">
        <f>'22.톡클라우드_버티컬(유료)'!$I$1602</f>
        <v>0</v>
      </c>
      <c r="G451" s="455">
        <f>'22.톡클라우드_버티컬(유료)'!$I$1603</f>
        <v>0</v>
      </c>
      <c r="H451" s="456">
        <f>'22.톡클라우드_버티컬(유료)'!$I$1604</f>
        <v>518</v>
      </c>
      <c r="I451" s="456">
        <f>'22.톡클라우드_버티컬(유료)'!$I$1605</f>
        <v>0</v>
      </c>
      <c r="J451" s="456">
        <f>'22.톡클라우드_버티컬(유료)'!$I$1606</f>
        <v>0</v>
      </c>
      <c r="K451" s="456">
        <f>'22.톡클라우드_버티컬(유료)'!$I$1607</f>
        <v>0</v>
      </c>
      <c r="L451" s="456">
        <f>'22.톡클라우드_버티컬(유료)'!$I$1608</f>
        <v>8</v>
      </c>
      <c r="M451" s="456">
        <f>'22.톡클라우드_버티컬(유료)'!$I$1609</f>
        <v>510</v>
      </c>
      <c r="N451" s="470"/>
      <c r="O451" s="459"/>
      <c r="P451" s="371"/>
      <c r="Q451" s="372"/>
      <c r="R451" s="372"/>
      <c r="S451" s="373"/>
      <c r="T451" s="372"/>
      <c r="U451" s="372"/>
      <c r="V451" s="372"/>
      <c r="W451" s="372"/>
      <c r="X451" s="372"/>
      <c r="Y451" s="372"/>
      <c r="Z451" s="372"/>
      <c r="AA451" s="372"/>
      <c r="AB451" s="372"/>
      <c r="AC451" s="372"/>
      <c r="AD451" s="372"/>
    </row>
    <row r="452" hidden="1">
      <c r="A452" s="379"/>
      <c r="B452" s="454"/>
      <c r="C452" s="390" t="str">
        <f>IF(C450 = "{시트이름 입력}", "", C450)</f>
        <v>22.톡클라우드_버티컬(유료)</v>
      </c>
      <c r="D452" s="4" t="str">
        <f>'22.톡클라우드_버티컬(유료)'!$J$1598</f>
        <v/>
      </c>
      <c r="E452" s="4" t="str">
        <f>'22.톡클라우드_버티컬(유료)'!$J$1599</f>
        <v/>
      </c>
      <c r="F452" s="455" t="str">
        <f>'22.톡클라우드_버티컬(유료)'!$J$1602</f>
        <v/>
      </c>
      <c r="G452" s="455" t="str">
        <f>'22.톡클라우드_버티컬(유료)'!$J$1603</f>
        <v/>
      </c>
      <c r="H452" s="456" t="str">
        <f>'22.톡클라우드_버티컬(유료)'!$J$1604</f>
        <v/>
      </c>
      <c r="I452" s="456" t="str">
        <f>'22.톡클라우드_버티컬(유료)'!$J$1605</f>
        <v/>
      </c>
      <c r="J452" s="456" t="str">
        <f>'22.톡클라우드_버티컬(유료)'!$J$1606</f>
        <v/>
      </c>
      <c r="K452" s="456" t="str">
        <f>'22.톡클라우드_버티컬(유료)'!$J$1607</f>
        <v/>
      </c>
      <c r="L452" s="456" t="str">
        <f>'22.톡클라우드_버티컬(유료)'!$J$1608</f>
        <v/>
      </c>
      <c r="M452" s="456" t="str">
        <f>'22.톡클라우드_버티컬(유료)'!$J$1609</f>
        <v/>
      </c>
      <c r="N452" s="458"/>
      <c r="O452" s="459"/>
      <c r="P452" s="371"/>
      <c r="Q452" s="372"/>
      <c r="R452" s="372"/>
      <c r="S452" s="373"/>
      <c r="T452" s="372"/>
      <c r="U452" s="372"/>
      <c r="V452" s="372"/>
      <c r="W452" s="372"/>
      <c r="X452" s="372"/>
      <c r="Y452" s="372"/>
      <c r="Z452" s="372"/>
      <c r="AA452" s="372"/>
      <c r="AB452" s="372"/>
      <c r="AC452" s="372"/>
      <c r="AD452" s="372"/>
    </row>
    <row r="453" hidden="1">
      <c r="A453" s="379"/>
      <c r="B453" s="454"/>
      <c r="C453" s="390" t="str">
        <f>IF(C450 = "{시트이름 입력}", "", C450)</f>
        <v>22.톡클라우드_버티컬(유료)</v>
      </c>
      <c r="D453" s="4" t="str">
        <f>'22.톡클라우드_버티컬(유료)'!$K$1598</f>
        <v/>
      </c>
      <c r="E453" s="4" t="str">
        <f>'22.톡클라우드_버티컬(유료)'!$K$1599</f>
        <v/>
      </c>
      <c r="F453" s="455" t="str">
        <f>'22.톡클라우드_버티컬(유료)'!$K$1602</f>
        <v/>
      </c>
      <c r="G453" s="455" t="str">
        <f>'22.톡클라우드_버티컬(유료)'!$K$1603</f>
        <v/>
      </c>
      <c r="H453" s="456" t="str">
        <f>'22.톡클라우드_버티컬(유료)'!$K$1604</f>
        <v/>
      </c>
      <c r="I453" s="456" t="str">
        <f>'22.톡클라우드_버티컬(유료)'!$K$1605</f>
        <v/>
      </c>
      <c r="J453" s="456" t="str">
        <f>'22.톡클라우드_버티컬(유료)'!$K$1606</f>
        <v/>
      </c>
      <c r="K453" s="456" t="str">
        <f>'22.톡클라우드_버티컬(유료)'!$K$1607</f>
        <v/>
      </c>
      <c r="L453" s="456" t="str">
        <f>'22.톡클라우드_버티컬(유료)'!$K$1608</f>
        <v/>
      </c>
      <c r="M453" s="456" t="str">
        <f>'22.톡클라우드_버티컬(유료)'!$K$1609</f>
        <v/>
      </c>
      <c r="N453" s="458"/>
      <c r="O453" s="459"/>
      <c r="P453" s="371"/>
      <c r="Q453" s="372"/>
      <c r="R453" s="372"/>
      <c r="S453" s="373"/>
      <c r="T453" s="372"/>
      <c r="U453" s="372"/>
      <c r="V453" s="372"/>
      <c r="W453" s="372"/>
      <c r="X453" s="372"/>
      <c r="Y453" s="372"/>
      <c r="Z453" s="372"/>
      <c r="AA453" s="372"/>
      <c r="AB453" s="372"/>
      <c r="AC453" s="372"/>
      <c r="AD453" s="372"/>
    </row>
    <row r="454" hidden="1">
      <c r="A454" s="379"/>
      <c r="B454" s="454"/>
      <c r="C454" s="390" t="str">
        <f>IF(C450 = "{시트이름 입력}", "", C450)</f>
        <v>22.톡클라우드_버티컬(유료)</v>
      </c>
      <c r="D454" s="4" t="str">
        <f>'22.톡클라우드_버티컬(유료)'!$L$1598</f>
        <v/>
      </c>
      <c r="E454" s="4" t="str">
        <f>'22.톡클라우드_버티컬(유료)'!$L$1599</f>
        <v/>
      </c>
      <c r="F454" s="455">
        <f>'22.톡클라우드_버티컬(유료)'!$L$1602</f>
        <v>0</v>
      </c>
      <c r="G454" s="455">
        <f>'22.톡클라우드_버티컬(유료)'!$L$1603</f>
        <v>0</v>
      </c>
      <c r="H454" s="456">
        <f>'22.톡클라우드_버티컬(유료)'!$L$1604</f>
        <v>1304</v>
      </c>
      <c r="I454" s="456">
        <f>'22.톡클라우드_버티컬(유료)'!$L$1605</f>
        <v>0</v>
      </c>
      <c r="J454" s="456">
        <f>'22.톡클라우드_버티컬(유료)'!$L$1606</f>
        <v>0</v>
      </c>
      <c r="K454" s="456">
        <f>'22.톡클라우드_버티컬(유료)'!$L$1607</f>
        <v>0</v>
      </c>
      <c r="L454" s="456">
        <f>'22.톡클라우드_버티컬(유료)'!$L$1608</f>
        <v>0</v>
      </c>
      <c r="M454" s="456">
        <f>'22.톡클라우드_버티컬(유료)'!$L$1609</f>
        <v>1304</v>
      </c>
      <c r="N454" s="458"/>
      <c r="O454" s="459"/>
      <c r="P454" s="371"/>
      <c r="Q454" s="372"/>
      <c r="R454" s="372"/>
      <c r="S454" s="373"/>
      <c r="T454" s="372"/>
      <c r="U454" s="372"/>
      <c r="V454" s="372"/>
      <c r="W454" s="372"/>
      <c r="X454" s="372"/>
      <c r="Y454" s="372"/>
      <c r="Z454" s="372"/>
      <c r="AA454" s="372"/>
      <c r="AB454" s="372"/>
      <c r="AC454" s="372"/>
      <c r="AD454" s="372"/>
    </row>
    <row r="455" hidden="1">
      <c r="A455" s="379"/>
      <c r="B455" s="454"/>
      <c r="C455" s="390" t="str">
        <f>IF(C450 = "{시트이름 입력}", "", C450)</f>
        <v>22.톡클라우드_버티컬(유료)</v>
      </c>
      <c r="D455" s="4" t="str">
        <f>'22.톡클라우드_버티컬(유료)'!$M$1598</f>
        <v/>
      </c>
      <c r="E455" s="4" t="str">
        <f>'22.톡클라우드_버티컬(유료)'!$M$1599</f>
        <v/>
      </c>
      <c r="F455" s="455">
        <f>'22.톡클라우드_버티컬(유료)'!$M$1602</f>
        <v>0</v>
      </c>
      <c r="G455" s="455">
        <f>'22.톡클라우드_버티컬(유료)'!$M$1603</f>
        <v>0</v>
      </c>
      <c r="H455" s="456">
        <f>'22.톡클라우드_버티컬(유료)'!$M$1604</f>
        <v>1304</v>
      </c>
      <c r="I455" s="456">
        <f>'22.톡클라우드_버티컬(유료)'!$M$1605</f>
        <v>0</v>
      </c>
      <c r="J455" s="456">
        <f>'22.톡클라우드_버티컬(유료)'!$M$1606</f>
        <v>0</v>
      </c>
      <c r="K455" s="456">
        <f>'22.톡클라우드_버티컬(유료)'!$M$1607</f>
        <v>0</v>
      </c>
      <c r="L455" s="456">
        <f>'22.톡클라우드_버티컬(유료)'!$M$1608</f>
        <v>0</v>
      </c>
      <c r="M455" s="456">
        <f>'22.톡클라우드_버티컬(유료)'!$M$1609</f>
        <v>1304</v>
      </c>
      <c r="N455" s="458"/>
      <c r="O455" s="459"/>
      <c r="P455" s="371"/>
      <c r="Q455" s="372"/>
      <c r="R455" s="372"/>
      <c r="S455" s="373"/>
      <c r="T455" s="372"/>
      <c r="U455" s="372"/>
      <c r="V455" s="372"/>
      <c r="W455" s="372"/>
      <c r="X455" s="372"/>
      <c r="Y455" s="372"/>
      <c r="Z455" s="372"/>
      <c r="AA455" s="372"/>
      <c r="AB455" s="372"/>
      <c r="AC455" s="372"/>
      <c r="AD455" s="372"/>
    </row>
    <row r="456" hidden="1">
      <c r="A456" s="379"/>
      <c r="B456" s="454"/>
      <c r="C456" s="390" t="str">
        <f>IF(C450 = "{시트이름 입력}", "", C450)</f>
        <v>22.톡클라우드_버티컬(유료)</v>
      </c>
      <c r="D456" s="4" t="str">
        <f>'22.톡클라우드_버티컬(유료)'!$N$1598</f>
        <v/>
      </c>
      <c r="E456" s="4" t="str">
        <f>'22.톡클라우드_버티컬(유료)'!$N$1599</f>
        <v/>
      </c>
      <c r="F456" s="455">
        <f>'22.톡클라우드_버티컬(유료)'!$N$1602</f>
        <v>0</v>
      </c>
      <c r="G456" s="455">
        <f>'22.톡클라우드_버티컬(유료)'!$N$1603</f>
        <v>0</v>
      </c>
      <c r="H456" s="456">
        <f>'22.톡클라우드_버티컬(유료)'!$N$1604</f>
        <v>1304</v>
      </c>
      <c r="I456" s="456">
        <f>'22.톡클라우드_버티컬(유료)'!$N$1605</f>
        <v>0</v>
      </c>
      <c r="J456" s="456">
        <f>'22.톡클라우드_버티컬(유료)'!$N$1606</f>
        <v>0</v>
      </c>
      <c r="K456" s="456">
        <f>'22.톡클라우드_버티컬(유료)'!$N$1607</f>
        <v>0</v>
      </c>
      <c r="L456" s="456">
        <f>'22.톡클라우드_버티컬(유료)'!$N$1608</f>
        <v>0</v>
      </c>
      <c r="M456" s="456">
        <f>'22.톡클라우드_버티컬(유료)'!$N$1609</f>
        <v>1304</v>
      </c>
      <c r="N456" s="458"/>
      <c r="O456" s="459"/>
      <c r="P456" s="371"/>
      <c r="Q456" s="372"/>
      <c r="R456" s="372"/>
      <c r="S456" s="373"/>
      <c r="T456" s="372"/>
      <c r="U456" s="372"/>
      <c r="V456" s="372"/>
      <c r="W456" s="372"/>
      <c r="X456" s="372"/>
      <c r="Y456" s="372"/>
      <c r="Z456" s="372"/>
      <c r="AA456" s="372"/>
      <c r="AB456" s="372"/>
      <c r="AC456" s="372"/>
      <c r="AD456" s="372"/>
    </row>
    <row r="457" hidden="1">
      <c r="A457" s="379"/>
      <c r="B457" s="454"/>
      <c r="C457" s="390" t="str">
        <f>IF(C450 = "{시트이름 입력}", "", C450)</f>
        <v>22.톡클라우드_버티컬(유료)</v>
      </c>
      <c r="D457" s="4" t="str">
        <f>'22.톡클라우드_버티컬(유료)'!$O$1598</f>
        <v/>
      </c>
      <c r="E457" s="4" t="str">
        <f>'22.톡클라우드_버티컬(유료)'!$O$1599</f>
        <v/>
      </c>
      <c r="F457" s="455">
        <f>'22.톡클라우드_버티컬(유료)'!$O$1602</f>
        <v>0</v>
      </c>
      <c r="G457" s="455">
        <f>'22.톡클라우드_버티컬(유료)'!$O$1603</f>
        <v>0</v>
      </c>
      <c r="H457" s="456">
        <f>'22.톡클라우드_버티컬(유료)'!$O$1604</f>
        <v>1304</v>
      </c>
      <c r="I457" s="456">
        <f>'22.톡클라우드_버티컬(유료)'!$O$1605</f>
        <v>0</v>
      </c>
      <c r="J457" s="456">
        <f>'22.톡클라우드_버티컬(유료)'!$O$1606</f>
        <v>0</v>
      </c>
      <c r="K457" s="456">
        <f>'22.톡클라우드_버티컬(유료)'!$O$1607</f>
        <v>0</v>
      </c>
      <c r="L457" s="456">
        <f>'22.톡클라우드_버티컬(유료)'!$O$1608</f>
        <v>0</v>
      </c>
      <c r="M457" s="456">
        <f>'22.톡클라우드_버티컬(유료)'!$O$1609</f>
        <v>1304</v>
      </c>
      <c r="N457" s="458"/>
      <c r="O457" s="459"/>
      <c r="P457" s="371"/>
      <c r="Q457" s="372"/>
      <c r="R457" s="372"/>
      <c r="S457" s="373"/>
      <c r="T457" s="372"/>
      <c r="U457" s="372"/>
      <c r="V457" s="372"/>
      <c r="W457" s="372"/>
      <c r="X457" s="372"/>
      <c r="Y457" s="372"/>
      <c r="Z457" s="372"/>
      <c r="AA457" s="372"/>
      <c r="AB457" s="372"/>
      <c r="AC457" s="372"/>
      <c r="AD457" s="372"/>
    </row>
    <row r="458" hidden="1">
      <c r="A458" s="379"/>
      <c r="B458" s="454"/>
      <c r="C458" s="390" t="str">
        <f>IF(C450 = "{시트이름 입력}", "", C450)</f>
        <v>22.톡클라우드_버티컬(유료)</v>
      </c>
      <c r="D458" s="4" t="str">
        <f>'22.톡클라우드_버티컬(유료)'!$P$1598</f>
        <v/>
      </c>
      <c r="E458" s="4" t="str">
        <f>'22.톡클라우드_버티컬(유료)'!$P$1599</f>
        <v/>
      </c>
      <c r="F458" s="455">
        <f>'22.톡클라우드_버티컬(유료)'!$P$1602</f>
        <v>0</v>
      </c>
      <c r="G458" s="455">
        <f>'22.톡클라우드_버티컬(유료)'!$P$1603</f>
        <v>0</v>
      </c>
      <c r="H458" s="456">
        <f>'22.톡클라우드_버티컬(유료)'!$P$1604</f>
        <v>1304</v>
      </c>
      <c r="I458" s="456">
        <f>'22.톡클라우드_버티컬(유료)'!$P$1605</f>
        <v>0</v>
      </c>
      <c r="J458" s="456">
        <f>'22.톡클라우드_버티컬(유료)'!$P$1606</f>
        <v>0</v>
      </c>
      <c r="K458" s="456">
        <f>'22.톡클라우드_버티컬(유료)'!$P$1607</f>
        <v>0</v>
      </c>
      <c r="L458" s="456">
        <f>'22.톡클라우드_버티컬(유료)'!$P$1608</f>
        <v>0</v>
      </c>
      <c r="M458" s="456">
        <f>'22.톡클라우드_버티컬(유료)'!$P$1609</f>
        <v>1304</v>
      </c>
      <c r="N458" s="458"/>
      <c r="O458" s="459"/>
      <c r="P458" s="371"/>
      <c r="Q458" s="372"/>
      <c r="R458" s="372"/>
      <c r="S458" s="373"/>
      <c r="T458" s="372"/>
      <c r="U458" s="372"/>
      <c r="V458" s="372"/>
      <c r="W458" s="372"/>
      <c r="X458" s="372"/>
      <c r="Y458" s="372"/>
      <c r="Z458" s="372"/>
      <c r="AA458" s="372"/>
      <c r="AB458" s="372"/>
      <c r="AC458" s="372"/>
      <c r="AD458" s="372"/>
    </row>
    <row r="459" hidden="1">
      <c r="A459" s="379"/>
      <c r="B459" s="454"/>
      <c r="C459" s="390" t="str">
        <f>IF(C450 = "{시트이름 입력}", "", C450)</f>
        <v>22.톡클라우드_버티컬(유료)</v>
      </c>
      <c r="D459" s="4" t="str">
        <f>'22.톡클라우드_버티컬(유료)'!$Q$1598</f>
        <v/>
      </c>
      <c r="E459" s="4" t="str">
        <f>'22.톡클라우드_버티컬(유료)'!$Q$1599</f>
        <v/>
      </c>
      <c r="F459" s="455">
        <f>'22.톡클라우드_버티컬(유료)'!$Q$1602</f>
        <v>0</v>
      </c>
      <c r="G459" s="455">
        <f>'22.톡클라우드_버티컬(유료)'!$Q$1603</f>
        <v>0</v>
      </c>
      <c r="H459" s="456">
        <f>'22.톡클라우드_버티컬(유료)'!$Q$1604</f>
        <v>1304</v>
      </c>
      <c r="I459" s="456">
        <f>'22.톡클라우드_버티컬(유료)'!$Q$1605</f>
        <v>0</v>
      </c>
      <c r="J459" s="456">
        <f>'22.톡클라우드_버티컬(유료)'!$Q$1606</f>
        <v>0</v>
      </c>
      <c r="K459" s="456">
        <f>'22.톡클라우드_버티컬(유료)'!$Q$1607</f>
        <v>0</v>
      </c>
      <c r="L459" s="456">
        <f>'22.톡클라우드_버티컬(유료)'!$Q$1608</f>
        <v>0</v>
      </c>
      <c r="M459" s="456">
        <f>'22.톡클라우드_버티컬(유료)'!$Q$1609</f>
        <v>1304</v>
      </c>
      <c r="N459" s="458"/>
      <c r="O459" s="459"/>
      <c r="P459" s="371"/>
      <c r="Q459" s="372"/>
      <c r="R459" s="372"/>
      <c r="S459" s="373"/>
      <c r="T459" s="372"/>
      <c r="U459" s="372"/>
      <c r="V459" s="372"/>
      <c r="W459" s="372"/>
      <c r="X459" s="372"/>
      <c r="Y459" s="372"/>
      <c r="Z459" s="372"/>
      <c r="AA459" s="372"/>
      <c r="AB459" s="372"/>
      <c r="AC459" s="372"/>
      <c r="AD459" s="372"/>
    </row>
    <row r="460" hidden="1">
      <c r="A460" s="379"/>
      <c r="B460" s="454"/>
      <c r="C460" s="390" t="str">
        <f>IF(C450 = "{시트이름 입력}", "", C450)</f>
        <v>22.톡클라우드_버티컬(유료)</v>
      </c>
      <c r="D460" s="4" t="str">
        <f>'22.톡클라우드_버티컬(유료)'!$R$1598</f>
        <v/>
      </c>
      <c r="E460" s="4" t="str">
        <f>'22.톡클라우드_버티컬(유료)'!$R$1599</f>
        <v/>
      </c>
      <c r="F460" s="455">
        <f>'22.톡클라우드_버티컬(유료)'!$R$1602</f>
        <v>0</v>
      </c>
      <c r="G460" s="455">
        <f>'22.톡클라우드_버티컬(유료)'!$R$1603</f>
        <v>0</v>
      </c>
      <c r="H460" s="456">
        <f>'22.톡클라우드_버티컬(유료)'!$R$1604</f>
        <v>1304</v>
      </c>
      <c r="I460" s="456">
        <f>'22.톡클라우드_버티컬(유료)'!$R$1605</f>
        <v>0</v>
      </c>
      <c r="J460" s="456">
        <f>'22.톡클라우드_버티컬(유료)'!$R$1606</f>
        <v>0</v>
      </c>
      <c r="K460" s="456">
        <f>'22.톡클라우드_버티컬(유료)'!$R$1607</f>
        <v>0</v>
      </c>
      <c r="L460" s="456">
        <f>'22.톡클라우드_버티컬(유료)'!$R$1608</f>
        <v>0</v>
      </c>
      <c r="M460" s="456">
        <f>'22.톡클라우드_버티컬(유료)'!$R$1609</f>
        <v>1304</v>
      </c>
      <c r="N460" s="458"/>
      <c r="O460" s="459"/>
      <c r="P460" s="371"/>
      <c r="Q460" s="372"/>
      <c r="R460" s="372"/>
      <c r="S460" s="373"/>
      <c r="T460" s="372"/>
      <c r="U460" s="372"/>
      <c r="V460" s="372"/>
      <c r="W460" s="372"/>
      <c r="X460" s="372"/>
      <c r="Y460" s="372"/>
      <c r="Z460" s="372"/>
      <c r="AA460" s="372"/>
      <c r="AB460" s="372"/>
      <c r="AC460" s="372"/>
      <c r="AD460" s="372"/>
    </row>
    <row r="461" hidden="1">
      <c r="A461" s="379"/>
      <c r="B461" s="454"/>
      <c r="C461" s="390" t="str">
        <f>IF(C450 = "{시트이름 입력}", "", C450)</f>
        <v>22.톡클라우드_버티컬(유료)</v>
      </c>
      <c r="D461" s="4" t="str">
        <f>'22.톡클라우드_버티컬(유료)'!$S$1598</f>
        <v/>
      </c>
      <c r="E461" s="4" t="str">
        <f>'22.톡클라우드_버티컬(유료)'!$S$1599</f>
        <v/>
      </c>
      <c r="F461" s="455">
        <f>'22.톡클라우드_버티컬(유료)'!$S$1602</f>
        <v>0</v>
      </c>
      <c r="G461" s="455">
        <f>'22.톡클라우드_버티컬(유료)'!$S$1603</f>
        <v>0</v>
      </c>
      <c r="H461" s="456">
        <f>'22.톡클라우드_버티컬(유료)'!$S$1604</f>
        <v>1304</v>
      </c>
      <c r="I461" s="456">
        <f>'22.톡클라우드_버티컬(유료)'!$S$1605</f>
        <v>0</v>
      </c>
      <c r="J461" s="456">
        <f>'22.톡클라우드_버티컬(유료)'!$S$1606</f>
        <v>0</v>
      </c>
      <c r="K461" s="456">
        <f>'22.톡클라우드_버티컬(유료)'!$S$1607</f>
        <v>0</v>
      </c>
      <c r="L461" s="456">
        <f>'22.톡클라우드_버티컬(유료)'!$S$1608</f>
        <v>0</v>
      </c>
      <c r="M461" s="456">
        <f>'22.톡클라우드_버티컬(유료)'!$S$1609</f>
        <v>1304</v>
      </c>
      <c r="N461" s="458"/>
      <c r="O461" s="459"/>
      <c r="P461" s="371"/>
      <c r="Q461" s="372"/>
      <c r="R461" s="372"/>
      <c r="S461" s="373"/>
      <c r="T461" s="372"/>
      <c r="U461" s="372"/>
      <c r="V461" s="372"/>
      <c r="W461" s="372"/>
      <c r="X461" s="372"/>
      <c r="Y461" s="372"/>
      <c r="Z461" s="372"/>
      <c r="AA461" s="372"/>
      <c r="AB461" s="372"/>
      <c r="AC461" s="372"/>
      <c r="AD461" s="372"/>
    </row>
    <row r="462" hidden="1">
      <c r="A462" s="379"/>
      <c r="B462" s="454"/>
      <c r="C462" s="390" t="str">
        <f>IF(C450 = "{시트이름 입력}", "", C450)</f>
        <v>22.톡클라우드_버티컬(유료)</v>
      </c>
      <c r="D462" s="4" t="str">
        <f>'22.톡클라우드_버티컬(유료)'!$T$1598</f>
        <v/>
      </c>
      <c r="E462" s="4" t="str">
        <f>'22.톡클라우드_버티컬(유료)'!$T$1599</f>
        <v/>
      </c>
      <c r="F462" s="455">
        <f>'22.톡클라우드_버티컬(유료)'!$T$1602</f>
        <v>0</v>
      </c>
      <c r="G462" s="455">
        <f>'22.톡클라우드_버티컬(유료)'!$T$1603</f>
        <v>0</v>
      </c>
      <c r="H462" s="456">
        <f>'22.톡클라우드_버티컬(유료)'!$T$1604</f>
        <v>1304</v>
      </c>
      <c r="I462" s="456">
        <f>'22.톡클라우드_버티컬(유료)'!$T$1605</f>
        <v>0</v>
      </c>
      <c r="J462" s="456">
        <f>'22.톡클라우드_버티컬(유료)'!$T$1606</f>
        <v>0</v>
      </c>
      <c r="K462" s="456">
        <f>'22.톡클라우드_버티컬(유료)'!$T$1607</f>
        <v>0</v>
      </c>
      <c r="L462" s="456">
        <f>'22.톡클라우드_버티컬(유료)'!$T$1608</f>
        <v>0</v>
      </c>
      <c r="M462" s="456">
        <f>'22.톡클라우드_버티컬(유료)'!$T$1609</f>
        <v>1304</v>
      </c>
      <c r="N462" s="458"/>
      <c r="O462" s="459"/>
      <c r="P462" s="371"/>
      <c r="Q462" s="372"/>
      <c r="R462" s="372"/>
      <c r="S462" s="373"/>
      <c r="T462" s="372"/>
      <c r="U462" s="372"/>
      <c r="V462" s="372"/>
      <c r="W462" s="372"/>
      <c r="X462" s="372"/>
      <c r="Y462" s="372"/>
      <c r="Z462" s="372"/>
      <c r="AA462" s="372"/>
      <c r="AB462" s="372"/>
      <c r="AC462" s="372"/>
      <c r="AD462" s="372"/>
    </row>
    <row r="463" hidden="1">
      <c r="A463" s="379"/>
      <c r="B463" s="454"/>
      <c r="C463" s="390" t="str">
        <f>IF(C450 = "{시트이름 입력}", "", C450)</f>
        <v>22.톡클라우드_버티컬(유료)</v>
      </c>
      <c r="D463" s="4" t="str">
        <f>'22.톡클라우드_버티컬(유료)'!$U$1598</f>
        <v/>
      </c>
      <c r="E463" s="4" t="str">
        <f>'22.톡클라우드_버티컬(유료)'!$U$1599</f>
        <v/>
      </c>
      <c r="F463" s="455">
        <f>'22.톡클라우드_버티컬(유료)'!$U$1602</f>
        <v>0</v>
      </c>
      <c r="G463" s="455">
        <f>'22.톡클라우드_버티컬(유료)'!$U$1603</f>
        <v>0</v>
      </c>
      <c r="H463" s="456">
        <f>'22.톡클라우드_버티컬(유료)'!$U$1604</f>
        <v>1304</v>
      </c>
      <c r="I463" s="456">
        <f>'22.톡클라우드_버티컬(유료)'!$U$1605</f>
        <v>0</v>
      </c>
      <c r="J463" s="456">
        <f>'22.톡클라우드_버티컬(유료)'!$U$1606</f>
        <v>0</v>
      </c>
      <c r="K463" s="456">
        <f>'22.톡클라우드_버티컬(유료)'!$U$1607</f>
        <v>0</v>
      </c>
      <c r="L463" s="456">
        <f>'22.톡클라우드_버티컬(유료)'!$U$1608</f>
        <v>0</v>
      </c>
      <c r="M463" s="456">
        <f>'22.톡클라우드_버티컬(유료)'!$U$1609</f>
        <v>1304</v>
      </c>
      <c r="N463" s="458"/>
      <c r="O463" s="459"/>
      <c r="P463" s="371"/>
      <c r="Q463" s="372"/>
      <c r="R463" s="372"/>
      <c r="S463" s="373"/>
      <c r="T463" s="372"/>
      <c r="U463" s="372"/>
      <c r="V463" s="372"/>
      <c r="W463" s="372"/>
      <c r="X463" s="372"/>
      <c r="Y463" s="372"/>
      <c r="Z463" s="372"/>
      <c r="AA463" s="372"/>
      <c r="AB463" s="372"/>
      <c r="AC463" s="372"/>
      <c r="AD463" s="372"/>
    </row>
    <row r="464" hidden="1">
      <c r="A464" s="379"/>
      <c r="B464" s="454"/>
      <c r="C464" s="390" t="str">
        <f>IF(C450 = "{시트이름 입력}", "", C450)</f>
        <v>22.톡클라우드_버티컬(유료)</v>
      </c>
      <c r="D464" s="4" t="str">
        <f>'22.톡클라우드_버티컬(유료)'!$V$1598</f>
        <v/>
      </c>
      <c r="E464" s="4" t="str">
        <f>'22.톡클라우드_버티컬(유료)'!$V$1599</f>
        <v/>
      </c>
      <c r="F464" s="460">
        <f>'22.톡클라우드_버티컬(유료)'!$V$1602</f>
        <v>0</v>
      </c>
      <c r="G464" s="461">
        <f>'22.톡클라우드_버티컬(유료)'!$V$1603</f>
        <v>0</v>
      </c>
      <c r="H464" s="462">
        <f>'22.톡클라우드_버티컬(유료)'!$V$1604</f>
        <v>1304</v>
      </c>
      <c r="I464" s="462">
        <f>'22.톡클라우드_버티컬(유료)'!$V$1605</f>
        <v>0</v>
      </c>
      <c r="J464" s="462">
        <f>'22.톡클라우드_버티컬(유료)'!$V$1606</f>
        <v>0</v>
      </c>
      <c r="K464" s="462">
        <f>'22.톡클라우드_버티컬(유료)'!$V$1607</f>
        <v>0</v>
      </c>
      <c r="L464" s="462">
        <f>'22.톡클라우드_버티컬(유료)'!$V$1608</f>
        <v>0</v>
      </c>
      <c r="M464" s="462">
        <f>'22.톡클라우드_버티컬(유료)'!$V$1609</f>
        <v>1304</v>
      </c>
      <c r="N464" s="463"/>
      <c r="O464" s="459"/>
      <c r="P464" s="371"/>
      <c r="Q464" s="372"/>
      <c r="R464" s="372"/>
      <c r="S464" s="373"/>
      <c r="T464" s="372"/>
      <c r="U464" s="372"/>
      <c r="V464" s="372"/>
      <c r="W464" s="372"/>
      <c r="X464" s="372"/>
      <c r="Y464" s="372"/>
      <c r="Z464" s="372"/>
      <c r="AA464" s="372"/>
      <c r="AB464" s="372"/>
      <c r="AC464" s="372"/>
      <c r="AD464" s="372"/>
    </row>
    <row r="465" hidden="1">
      <c r="A465" s="379"/>
      <c r="B465" s="454"/>
      <c r="C465" s="390" t="str">
        <f>IF(C450 = "{시트이름 입력}", "", C450)</f>
        <v>22.톡클라우드_버티컬(유료)</v>
      </c>
      <c r="D465" s="4" t="str">
        <f>'22.톡클라우드_버티컬(유료)'!$W$1598</f>
        <v/>
      </c>
      <c r="E465" s="4" t="str">
        <f>'22.톡클라우드_버티컬(유료)'!$W$1599</f>
        <v/>
      </c>
      <c r="F465" s="460">
        <f>'22.톡클라우드_버티컬(유료)'!$W$1602</f>
        <v>0</v>
      </c>
      <c r="G465" s="461">
        <f>'22.톡클라우드_버티컬(유료)'!$W$1603</f>
        <v>0</v>
      </c>
      <c r="H465" s="462">
        <f>'22.톡클라우드_버티컬(유료)'!$W$1604</f>
        <v>1304</v>
      </c>
      <c r="I465" s="462">
        <f>'22.톡클라우드_버티컬(유료)'!$W$1605</f>
        <v>0</v>
      </c>
      <c r="J465" s="462">
        <f>'22.톡클라우드_버티컬(유료)'!$W$1606</f>
        <v>0</v>
      </c>
      <c r="K465" s="462">
        <f>'22.톡클라우드_버티컬(유료)'!$W$1607</f>
        <v>0</v>
      </c>
      <c r="L465" s="462">
        <f>'22.톡클라우드_버티컬(유료)'!$W$1608</f>
        <v>0</v>
      </c>
      <c r="M465" s="462">
        <f>'22.톡클라우드_버티컬(유료)'!$W$1609</f>
        <v>1304</v>
      </c>
      <c r="N465" s="474"/>
      <c r="O465" s="464"/>
      <c r="P465" s="371"/>
      <c r="Q465" s="372"/>
      <c r="R465" s="372"/>
      <c r="S465" s="373"/>
      <c r="T465" s="372"/>
      <c r="U465" s="372"/>
      <c r="V465" s="372"/>
      <c r="W465" s="372"/>
      <c r="X465" s="372"/>
      <c r="Y465" s="372"/>
      <c r="Z465" s="372"/>
      <c r="AA465" s="372"/>
      <c r="AB465" s="372"/>
      <c r="AC465" s="372"/>
      <c r="AD465" s="372"/>
    </row>
    <row r="466" hidden="1">
      <c r="A466" s="379"/>
      <c r="B466" s="454"/>
      <c r="C466" s="390" t="str">
        <f>IF(C450 = "{시트이름 입력}", "", C450)</f>
        <v>22.톡클라우드_버티컬(유료)</v>
      </c>
      <c r="D466" s="4" t="str">
        <f>'22.톡클라우드_버티컬(유료)'!$X$1598</f>
        <v/>
      </c>
      <c r="E466" s="4" t="str">
        <f>'22.톡클라우드_버티컬(유료)'!$X$1599</f>
        <v/>
      </c>
      <c r="F466" s="460">
        <f>'22.톡클라우드_버티컬(유료)'!$X$1602</f>
        <v>0</v>
      </c>
      <c r="G466" s="461">
        <f>'22.톡클라우드_버티컬(유료)'!$X$1603</f>
        <v>0</v>
      </c>
      <c r="H466" s="462">
        <f>'22.톡클라우드_버티컬(유료)'!$X$1604</f>
        <v>1304</v>
      </c>
      <c r="I466" s="462">
        <f>'22.톡클라우드_버티컬(유료)'!$X$1605</f>
        <v>0</v>
      </c>
      <c r="J466" s="462">
        <f>'22.톡클라우드_버티컬(유료)'!$X$1606</f>
        <v>0</v>
      </c>
      <c r="K466" s="462">
        <f>'22.톡클라우드_버티컬(유료)'!$X$1607</f>
        <v>0</v>
      </c>
      <c r="L466" s="462">
        <f>'22.톡클라우드_버티컬(유료)'!$X$1608</f>
        <v>0</v>
      </c>
      <c r="M466" s="462">
        <f>'22.톡클라우드_버티컬(유료)'!$X$1609</f>
        <v>1304</v>
      </c>
      <c r="N466" s="474"/>
      <c r="O466" s="464"/>
      <c r="P466" s="371"/>
      <c r="Q466" s="372"/>
      <c r="R466" s="372"/>
      <c r="S466" s="373"/>
      <c r="T466" s="372"/>
      <c r="U466" s="372"/>
      <c r="V466" s="372"/>
      <c r="W466" s="372"/>
      <c r="X466" s="372"/>
      <c r="Y466" s="372"/>
      <c r="Z466" s="372"/>
      <c r="AA466" s="372"/>
      <c r="AB466" s="372"/>
      <c r="AC466" s="372"/>
      <c r="AD466" s="372"/>
    </row>
    <row r="467" hidden="1">
      <c r="A467" s="379"/>
      <c r="B467" s="454"/>
      <c r="C467" s="390" t="str">
        <f>IF(C450 = "{시트이름 입력}", "", C450)</f>
        <v>22.톡클라우드_버티컬(유료)</v>
      </c>
      <c r="D467" s="4" t="str">
        <f>'22.톡클라우드_버티컬(유료)'!$Y$1598</f>
        <v/>
      </c>
      <c r="E467" s="4" t="str">
        <f>'22.톡클라우드_버티컬(유료)'!$Y$1599</f>
        <v/>
      </c>
      <c r="F467" s="455">
        <f>'22.톡클라우드_버티컬(유료)'!$Y$1602</f>
        <v>0</v>
      </c>
      <c r="G467" s="455">
        <f>'22.톡클라우드_버티컬(유료)'!$Y$1603</f>
        <v>0</v>
      </c>
      <c r="H467" s="456">
        <f>'22.톡클라우드_버티컬(유료)'!$Y$1604</f>
        <v>1304</v>
      </c>
      <c r="I467" s="456">
        <f>'22.톡클라우드_버티컬(유료)'!$Y$1605</f>
        <v>0</v>
      </c>
      <c r="J467" s="456">
        <f>'22.톡클라우드_버티컬(유료)'!$Y$1606</f>
        <v>0</v>
      </c>
      <c r="K467" s="456">
        <f>'22.톡클라우드_버티컬(유료)'!$Y$1607</f>
        <v>0</v>
      </c>
      <c r="L467" s="456">
        <f>'22.톡클라우드_버티컬(유료)'!$Y$1608</f>
        <v>0</v>
      </c>
      <c r="M467" s="456">
        <f>'22.톡클라우드_버티컬(유료)'!$Y$1609</f>
        <v>1304</v>
      </c>
      <c r="N467" s="475"/>
      <c r="O467" s="464"/>
      <c r="P467" s="371"/>
      <c r="Q467" s="372"/>
      <c r="R467" s="372"/>
      <c r="S467" s="373"/>
      <c r="T467" s="372"/>
      <c r="U467" s="372"/>
      <c r="V467" s="372"/>
      <c r="W467" s="372"/>
      <c r="X467" s="372"/>
      <c r="Y467" s="372"/>
      <c r="Z467" s="372"/>
      <c r="AA467" s="372"/>
      <c r="AB467" s="372"/>
      <c r="AC467" s="372"/>
      <c r="AD467" s="372"/>
    </row>
    <row r="468" hidden="1">
      <c r="A468" s="379"/>
      <c r="B468" s="454"/>
      <c r="C468" s="390" t="str">
        <f>IF(C450 = "{시트이름 입력}", "", C450)</f>
        <v>22.톡클라우드_버티컬(유료)</v>
      </c>
      <c r="D468" s="4" t="str">
        <f>'22.톡클라우드_버티컬(유료)'!$Z$1598</f>
        <v/>
      </c>
      <c r="E468" s="4" t="str">
        <f>'22.톡클라우드_버티컬(유료)'!$Z$1599</f>
        <v/>
      </c>
      <c r="F468" s="455">
        <f>'22.톡클라우드_버티컬(유료)'!$Z$1602</f>
        <v>0</v>
      </c>
      <c r="G468" s="455">
        <f>'22.톡클라우드_버티컬(유료)'!$Z$1603</f>
        <v>0</v>
      </c>
      <c r="H468" s="456">
        <f>'22.톡클라우드_버티컬(유료)'!$Z$1604</f>
        <v>1304</v>
      </c>
      <c r="I468" s="456">
        <f>'22.톡클라우드_버티컬(유료)'!$Z$1605</f>
        <v>0</v>
      </c>
      <c r="J468" s="456">
        <f>'22.톡클라우드_버티컬(유료)'!$Z$1606</f>
        <v>0</v>
      </c>
      <c r="K468" s="456">
        <f>'22.톡클라우드_버티컬(유료)'!$Z$1607</f>
        <v>0</v>
      </c>
      <c r="L468" s="456">
        <f>'22.톡클라우드_버티컬(유료)'!$Z$1608</f>
        <v>0</v>
      </c>
      <c r="M468" s="456">
        <f>'22.톡클라우드_버티컬(유료)'!$Z$1609</f>
        <v>1304</v>
      </c>
      <c r="N468" s="475"/>
      <c r="O468" s="464"/>
      <c r="P468" s="371"/>
      <c r="Q468" s="372"/>
      <c r="R468" s="372"/>
      <c r="S468" s="373"/>
      <c r="T468" s="372"/>
      <c r="U468" s="372"/>
      <c r="V468" s="372"/>
      <c r="W468" s="372"/>
      <c r="X468" s="372"/>
      <c r="Y468" s="372"/>
      <c r="Z468" s="372"/>
      <c r="AA468" s="372"/>
      <c r="AB468" s="372"/>
      <c r="AC468" s="372"/>
      <c r="AD468" s="372"/>
    </row>
    <row r="469" hidden="1">
      <c r="A469" s="379"/>
      <c r="B469" s="465"/>
      <c r="C469" s="466" t="str">
        <f>IF(C450 = "{시트이름 입력}", "", C450)</f>
        <v>22.톡클라우드_버티컬(유료)</v>
      </c>
      <c r="D469" s="467" t="str">
        <f>'22.톡클라우드_버티컬(유료)'!$AA$1598</f>
        <v/>
      </c>
      <c r="E469" s="467" t="str">
        <f>'22.톡클라우드_버티컬(유료)'!$AA$1599</f>
        <v/>
      </c>
      <c r="F469" s="468">
        <f>'22.톡클라우드_버티컬(유료)'!$AA$1602</f>
        <v>0</v>
      </c>
      <c r="G469" s="468">
        <f>'22.톡클라우드_버티컬(유료)'!$AA$1603</f>
        <v>0</v>
      </c>
      <c r="H469" s="469">
        <f>'22.톡클라우드_버티컬(유료)'!$AA$1604</f>
        <v>1304</v>
      </c>
      <c r="I469" s="469">
        <f>'22.톡클라우드_버티컬(유료)'!$AA$1605</f>
        <v>0</v>
      </c>
      <c r="J469" s="469">
        <f>'22.톡클라우드_버티컬(유료)'!$AA$1606</f>
        <v>0</v>
      </c>
      <c r="K469" s="469">
        <f>'22.톡클라우드_버티컬(유료)'!$AA$1607</f>
        <v>0</v>
      </c>
      <c r="L469" s="469">
        <f>'22.톡클라우드_버티컬(유료)'!$AA$1608</f>
        <v>0</v>
      </c>
      <c r="M469" s="469">
        <f>'22.톡클라우드_버티컬(유료)'!$AA$1609</f>
        <v>1304</v>
      </c>
      <c r="N469" s="470"/>
      <c r="O469" s="471"/>
      <c r="P469" s="371"/>
      <c r="Q469" s="372"/>
      <c r="R469" s="372"/>
      <c r="S469" s="373"/>
      <c r="T469" s="372"/>
      <c r="U469" s="372"/>
      <c r="V469" s="372"/>
      <c r="W469" s="372"/>
      <c r="X469" s="372"/>
      <c r="Y469" s="372"/>
      <c r="Z469" s="372"/>
      <c r="AA469" s="372"/>
      <c r="AB469" s="372"/>
      <c r="AC469" s="372"/>
      <c r="AD469" s="372"/>
    </row>
    <row r="470">
      <c r="A470" s="379"/>
      <c r="B470" s="472">
        <v>23.0</v>
      </c>
      <c r="C470" s="447" t="s">
        <v>523</v>
      </c>
      <c r="D470" s="448">
        <f>'23.죠르디'!$H$479</f>
        <v>6</v>
      </c>
      <c r="E470" s="448" t="str">
        <f>'23.죠르디'!$H$480</f>
        <v>a15</v>
      </c>
      <c r="F470" s="449">
        <f>'23.죠르디'!$H$483</f>
        <v>0</v>
      </c>
      <c r="G470" s="449">
        <f>'23.죠르디'!$H$484</f>
        <v>0</v>
      </c>
      <c r="H470" s="450">
        <f>'23.죠르디'!$H$485</f>
        <v>149</v>
      </c>
      <c r="I470" s="450">
        <f>'23.죠르디'!$H$486</f>
        <v>0</v>
      </c>
      <c r="J470" s="450">
        <f>'23.죠르디'!$H$487</f>
        <v>0</v>
      </c>
      <c r="K470" s="450">
        <f>'23.죠르디'!$H$488</f>
        <v>0</v>
      </c>
      <c r="L470" s="450">
        <f>'23.죠르디'!$H$489</f>
        <v>0</v>
      </c>
      <c r="M470" s="450">
        <f>'23.죠르디'!$H$490</f>
        <v>149</v>
      </c>
      <c r="N470" s="473">
        <f t="array" ref="N470">INDIRECT("'" &amp; C470 &amp; "'!$AG$1")</f>
        <v>16</v>
      </c>
      <c r="O470" s="483"/>
      <c r="P470" s="371"/>
      <c r="Q470" s="372"/>
      <c r="R470" s="372"/>
      <c r="S470" s="373"/>
      <c r="T470" s="372"/>
      <c r="U470" s="372"/>
      <c r="V470" s="372"/>
      <c r="W470" s="372"/>
      <c r="X470" s="372"/>
      <c r="Y470" s="372"/>
      <c r="Z470" s="372"/>
      <c r="AA470" s="372"/>
      <c r="AB470" s="372"/>
      <c r="AC470" s="372"/>
      <c r="AD470" s="372"/>
    </row>
    <row r="471">
      <c r="A471" s="379"/>
      <c r="B471" s="454"/>
      <c r="C471" s="390" t="str">
        <f>IF(C470 = "{시트이름 입력}", "", C470)</f>
        <v>23.죠르디</v>
      </c>
      <c r="D471" s="4">
        <f>'23.죠르디'!$I$479</f>
        <v>6</v>
      </c>
      <c r="E471" s="4" t="str">
        <f>'23.죠르디'!$I$480</f>
        <v>i26</v>
      </c>
      <c r="F471" s="455">
        <f>'23.죠르디'!$I$483</f>
        <v>0</v>
      </c>
      <c r="G471" s="455">
        <f>'23.죠르디'!$I$484</f>
        <v>0</v>
      </c>
      <c r="H471" s="456">
        <f>'23.죠르디'!$I$485</f>
        <v>149</v>
      </c>
      <c r="I471" s="456">
        <f>'23.죠르디'!$I$486</f>
        <v>0</v>
      </c>
      <c r="J471" s="456">
        <f>'23.죠르디'!$I$487</f>
        <v>0</v>
      </c>
      <c r="K471" s="456">
        <f>'23.죠르디'!$I$488</f>
        <v>0</v>
      </c>
      <c r="L471" s="456">
        <f>'23.죠르디'!$I$489</f>
        <v>1</v>
      </c>
      <c r="M471" s="456">
        <f>'23.죠르디'!$I$490</f>
        <v>148</v>
      </c>
      <c r="N471" s="470"/>
      <c r="O471" s="459"/>
      <c r="P471" s="371"/>
      <c r="Q471" s="372"/>
      <c r="R471" s="372"/>
      <c r="S471" s="373"/>
      <c r="T471" s="372"/>
      <c r="U471" s="372"/>
      <c r="V471" s="372"/>
      <c r="W471" s="372"/>
      <c r="X471" s="372"/>
      <c r="Y471" s="372"/>
      <c r="Z471" s="372"/>
      <c r="AA471" s="372"/>
      <c r="AB471" s="372"/>
      <c r="AC471" s="372"/>
      <c r="AD471" s="372"/>
    </row>
    <row r="472" hidden="1">
      <c r="A472" s="379"/>
      <c r="B472" s="454"/>
      <c r="C472" s="390" t="str">
        <f>IF(C470 = "{시트이름 입력}", "", C470)</f>
        <v>23.죠르디</v>
      </c>
      <c r="D472" s="4" t="str">
        <f>'23.죠르디'!$J$479</f>
        <v/>
      </c>
      <c r="E472" s="4" t="str">
        <f>'23.죠르디'!$J$480</f>
        <v/>
      </c>
      <c r="F472" s="455" t="str">
        <f>'23.죠르디'!$J$483</f>
        <v/>
      </c>
      <c r="G472" s="455" t="str">
        <f>'23.죠르디'!$J$484</f>
        <v/>
      </c>
      <c r="H472" s="456" t="str">
        <f>'23.죠르디'!$J$485</f>
        <v/>
      </c>
      <c r="I472" s="456" t="str">
        <f>'23.죠르디'!$J$486</f>
        <v/>
      </c>
      <c r="J472" s="456" t="str">
        <f>'23.죠르디'!$J$487</f>
        <v/>
      </c>
      <c r="K472" s="456" t="str">
        <f>'23.죠르디'!$J$488</f>
        <v/>
      </c>
      <c r="L472" s="456" t="str">
        <f>'23.죠르디'!$J$489</f>
        <v/>
      </c>
      <c r="M472" s="456" t="str">
        <f>'23.죠르디'!$J$490</f>
        <v/>
      </c>
      <c r="N472" s="458"/>
      <c r="O472" s="459"/>
      <c r="P472" s="371"/>
      <c r="Q472" s="372"/>
      <c r="R472" s="372"/>
      <c r="S472" s="373"/>
      <c r="T472" s="372"/>
      <c r="U472" s="372"/>
      <c r="V472" s="372"/>
      <c r="W472" s="372"/>
      <c r="X472" s="372"/>
      <c r="Y472" s="372"/>
      <c r="Z472" s="372"/>
      <c r="AA472" s="372"/>
      <c r="AB472" s="372"/>
      <c r="AC472" s="372"/>
      <c r="AD472" s="372"/>
    </row>
    <row r="473" hidden="1">
      <c r="A473" s="379"/>
      <c r="B473" s="454"/>
      <c r="C473" s="390" t="str">
        <f>IF(C470 = "{시트이름 입력}", "", C470)</f>
        <v>23.죠르디</v>
      </c>
      <c r="D473" s="4" t="str">
        <f>'23.죠르디'!$K$479</f>
        <v/>
      </c>
      <c r="E473" s="4" t="str">
        <f>'23.죠르디'!$K$480</f>
        <v/>
      </c>
      <c r="F473" s="455" t="str">
        <f>'23.죠르디'!$K$483</f>
        <v/>
      </c>
      <c r="G473" s="455" t="str">
        <f>'23.죠르디'!$K$484</f>
        <v/>
      </c>
      <c r="H473" s="456" t="str">
        <f>'23.죠르디'!$K$485</f>
        <v/>
      </c>
      <c r="I473" s="456" t="str">
        <f>'23.죠르디'!$K$486</f>
        <v/>
      </c>
      <c r="J473" s="456" t="str">
        <f>'23.죠르디'!$K$487</f>
        <v/>
      </c>
      <c r="K473" s="456" t="str">
        <f>'23.죠르디'!$K$488</f>
        <v/>
      </c>
      <c r="L473" s="456" t="str">
        <f>'23.죠르디'!$K$489</f>
        <v/>
      </c>
      <c r="M473" s="456" t="str">
        <f>'23.죠르디'!$K$490</f>
        <v/>
      </c>
      <c r="N473" s="458"/>
      <c r="O473" s="459"/>
      <c r="P473" s="371"/>
      <c r="Q473" s="372"/>
      <c r="R473" s="372"/>
      <c r="S473" s="373"/>
      <c r="T473" s="372"/>
      <c r="U473" s="372"/>
      <c r="V473" s="372"/>
      <c r="W473" s="372"/>
      <c r="X473" s="372"/>
      <c r="Y473" s="372"/>
      <c r="Z473" s="372"/>
      <c r="AA473" s="372"/>
      <c r="AB473" s="372"/>
      <c r="AC473" s="372"/>
      <c r="AD473" s="372"/>
    </row>
    <row r="474" hidden="1">
      <c r="A474" s="379"/>
      <c r="B474" s="454"/>
      <c r="C474" s="390" t="str">
        <f>IF(C470 = "{시트이름 입력}", "", C470)</f>
        <v>23.죠르디</v>
      </c>
      <c r="D474" s="4" t="str">
        <f>'23.죠르디'!$L$479</f>
        <v/>
      </c>
      <c r="E474" s="4" t="str">
        <f>'23.죠르디'!$L$480</f>
        <v/>
      </c>
      <c r="F474" s="455">
        <f>'23.죠르디'!$L$483</f>
        <v>0</v>
      </c>
      <c r="G474" s="455">
        <f>'23.죠르디'!$L$484</f>
        <v>0</v>
      </c>
      <c r="H474" s="456">
        <f>'23.죠르디'!$L$485</f>
        <v>206</v>
      </c>
      <c r="I474" s="456">
        <f>'23.죠르디'!$L$486</f>
        <v>0</v>
      </c>
      <c r="J474" s="456">
        <f>'23.죠르디'!$L$487</f>
        <v>0</v>
      </c>
      <c r="K474" s="456">
        <f>'23.죠르디'!$L$488</f>
        <v>0</v>
      </c>
      <c r="L474" s="456">
        <f>'23.죠르디'!$L$489</f>
        <v>0</v>
      </c>
      <c r="M474" s="456">
        <f>'23.죠르디'!$L$490</f>
        <v>206</v>
      </c>
      <c r="N474" s="458"/>
      <c r="O474" s="459"/>
      <c r="P474" s="371"/>
      <c r="Q474" s="372"/>
      <c r="R474" s="372"/>
      <c r="S474" s="373"/>
      <c r="T474" s="372"/>
      <c r="U474" s="372"/>
      <c r="V474" s="372"/>
      <c r="W474" s="372"/>
      <c r="X474" s="372"/>
      <c r="Y474" s="372"/>
      <c r="Z474" s="372"/>
      <c r="AA474" s="372"/>
      <c r="AB474" s="372"/>
      <c r="AC474" s="372"/>
      <c r="AD474" s="372"/>
    </row>
    <row r="475" hidden="1">
      <c r="A475" s="379"/>
      <c r="B475" s="454"/>
      <c r="C475" s="390" t="str">
        <f>IF(C470 = "{시트이름 입력}", "", C470)</f>
        <v>23.죠르디</v>
      </c>
      <c r="D475" s="4" t="str">
        <f>'23.죠르디'!$M$479</f>
        <v/>
      </c>
      <c r="E475" s="4" t="str">
        <f>'23.죠르디'!$M$480</f>
        <v/>
      </c>
      <c r="F475" s="455">
        <f>'23.죠르디'!$M$483</f>
        <v>0</v>
      </c>
      <c r="G475" s="455">
        <f>'23.죠르디'!$M$484</f>
        <v>0</v>
      </c>
      <c r="H475" s="456">
        <f>'23.죠르디'!$M$485</f>
        <v>206</v>
      </c>
      <c r="I475" s="456">
        <f>'23.죠르디'!$M$486</f>
        <v>0</v>
      </c>
      <c r="J475" s="456">
        <f>'23.죠르디'!$M$487</f>
        <v>0</v>
      </c>
      <c r="K475" s="456">
        <f>'23.죠르디'!$M$488</f>
        <v>0</v>
      </c>
      <c r="L475" s="456">
        <f>'23.죠르디'!$M$489</f>
        <v>0</v>
      </c>
      <c r="M475" s="456">
        <f>'23.죠르디'!$M$490</f>
        <v>206</v>
      </c>
      <c r="N475" s="458"/>
      <c r="O475" s="459"/>
      <c r="P475" s="371"/>
      <c r="Q475" s="372"/>
      <c r="R475" s="372"/>
      <c r="S475" s="373"/>
      <c r="T475" s="372"/>
      <c r="U475" s="372"/>
      <c r="V475" s="372"/>
      <c r="W475" s="372"/>
      <c r="X475" s="372"/>
      <c r="Y475" s="372"/>
      <c r="Z475" s="372"/>
      <c r="AA475" s="372"/>
      <c r="AB475" s="372"/>
      <c r="AC475" s="372"/>
      <c r="AD475" s="372"/>
    </row>
    <row r="476" hidden="1">
      <c r="A476" s="379"/>
      <c r="B476" s="454"/>
      <c r="C476" s="390" t="str">
        <f>IF(C470 = "{시트이름 입력}", "", C470)</f>
        <v>23.죠르디</v>
      </c>
      <c r="D476" s="4" t="str">
        <f>'23.죠르디'!$N$479</f>
        <v/>
      </c>
      <c r="E476" s="4" t="str">
        <f>'23.죠르디'!$N$480</f>
        <v/>
      </c>
      <c r="F476" s="455">
        <f>'23.죠르디'!$N$483</f>
        <v>0</v>
      </c>
      <c r="G476" s="455">
        <f>'23.죠르디'!$N$484</f>
        <v>0</v>
      </c>
      <c r="H476" s="456">
        <f>'23.죠르디'!$N$485</f>
        <v>206</v>
      </c>
      <c r="I476" s="456">
        <f>'23.죠르디'!$N$486</f>
        <v>0</v>
      </c>
      <c r="J476" s="456">
        <f>'23.죠르디'!$N$487</f>
        <v>0</v>
      </c>
      <c r="K476" s="456">
        <f>'23.죠르디'!$N$488</f>
        <v>0</v>
      </c>
      <c r="L476" s="456">
        <f>'23.죠르디'!$N$489</f>
        <v>0</v>
      </c>
      <c r="M476" s="456">
        <f>'23.죠르디'!$N$490</f>
        <v>206</v>
      </c>
      <c r="N476" s="458"/>
      <c r="O476" s="459"/>
      <c r="P476" s="371"/>
      <c r="Q476" s="372"/>
      <c r="R476" s="372"/>
      <c r="S476" s="373"/>
      <c r="T476" s="372"/>
      <c r="U476" s="372"/>
      <c r="V476" s="372"/>
      <c r="W476" s="372"/>
      <c r="X476" s="372"/>
      <c r="Y476" s="372"/>
      <c r="Z476" s="372"/>
      <c r="AA476" s="372"/>
      <c r="AB476" s="372"/>
      <c r="AC476" s="372"/>
      <c r="AD476" s="372"/>
    </row>
    <row r="477" hidden="1">
      <c r="A477" s="379"/>
      <c r="B477" s="454"/>
      <c r="C477" s="390" t="str">
        <f>IF(C470 = "{시트이름 입력}", "", C470)</f>
        <v>23.죠르디</v>
      </c>
      <c r="D477" s="4" t="str">
        <f>'23.죠르디'!$O$479</f>
        <v/>
      </c>
      <c r="E477" s="4" t="str">
        <f>'23.죠르디'!$O$480</f>
        <v/>
      </c>
      <c r="F477" s="455">
        <f>'23.죠르디'!$O$483</f>
        <v>0</v>
      </c>
      <c r="G477" s="455">
        <f>'23.죠르디'!$O$484</f>
        <v>0</v>
      </c>
      <c r="H477" s="456">
        <f>'23.죠르디'!$O$485</f>
        <v>206</v>
      </c>
      <c r="I477" s="456">
        <f>'23.죠르디'!$O$486</f>
        <v>0</v>
      </c>
      <c r="J477" s="456">
        <f>'23.죠르디'!$O$487</f>
        <v>0</v>
      </c>
      <c r="K477" s="456">
        <f>'23.죠르디'!$O$488</f>
        <v>0</v>
      </c>
      <c r="L477" s="456">
        <f>'23.죠르디'!$O$489</f>
        <v>0</v>
      </c>
      <c r="M477" s="456">
        <f>'23.죠르디'!$O$490</f>
        <v>206</v>
      </c>
      <c r="N477" s="458"/>
      <c r="O477" s="459"/>
      <c r="P477" s="371"/>
      <c r="Q477" s="372"/>
      <c r="R477" s="372"/>
      <c r="S477" s="373"/>
      <c r="T477" s="372"/>
      <c r="U477" s="372"/>
      <c r="V477" s="372"/>
      <c r="W477" s="372"/>
      <c r="X477" s="372"/>
      <c r="Y477" s="372"/>
      <c r="Z477" s="372"/>
      <c r="AA477" s="372"/>
      <c r="AB477" s="372"/>
      <c r="AC477" s="372"/>
      <c r="AD477" s="372"/>
    </row>
    <row r="478" hidden="1">
      <c r="A478" s="379"/>
      <c r="B478" s="454"/>
      <c r="C478" s="390" t="str">
        <f>IF(C470 = "{시트이름 입력}", "", C470)</f>
        <v>23.죠르디</v>
      </c>
      <c r="D478" s="4" t="str">
        <f>'23.죠르디'!$P$479</f>
        <v/>
      </c>
      <c r="E478" s="4" t="str">
        <f>'23.죠르디'!$P$480</f>
        <v/>
      </c>
      <c r="F478" s="455">
        <f>'23.죠르디'!$P$483</f>
        <v>0</v>
      </c>
      <c r="G478" s="455">
        <f>'23.죠르디'!$P$484</f>
        <v>0</v>
      </c>
      <c r="H478" s="456">
        <f>'23.죠르디'!$P$485</f>
        <v>206</v>
      </c>
      <c r="I478" s="456">
        <f>'23.죠르디'!$P$486</f>
        <v>0</v>
      </c>
      <c r="J478" s="456">
        <f>'23.죠르디'!$P$487</f>
        <v>0</v>
      </c>
      <c r="K478" s="456">
        <f>'23.죠르디'!$P$488</f>
        <v>0</v>
      </c>
      <c r="L478" s="456">
        <f>'23.죠르디'!$P$489</f>
        <v>0</v>
      </c>
      <c r="M478" s="456">
        <f>'23.죠르디'!$P$490</f>
        <v>206</v>
      </c>
      <c r="N478" s="458"/>
      <c r="O478" s="459"/>
      <c r="P478" s="371"/>
      <c r="Q478" s="372"/>
      <c r="R478" s="372"/>
      <c r="S478" s="373"/>
      <c r="T478" s="372"/>
      <c r="U478" s="372"/>
      <c r="V478" s="372"/>
      <c r="W478" s="372"/>
      <c r="X478" s="372"/>
      <c r="Y478" s="372"/>
      <c r="Z478" s="372"/>
      <c r="AA478" s="372"/>
      <c r="AB478" s="372"/>
      <c r="AC478" s="372"/>
      <c r="AD478" s="372"/>
    </row>
    <row r="479" hidden="1">
      <c r="A479" s="379"/>
      <c r="B479" s="454"/>
      <c r="C479" s="390" t="str">
        <f>IF(C470 = "{시트이름 입력}", "", C470)</f>
        <v>23.죠르디</v>
      </c>
      <c r="D479" s="4" t="str">
        <f>'23.죠르디'!$Q$479</f>
        <v/>
      </c>
      <c r="E479" s="4" t="str">
        <f>'23.죠르디'!$Q$480</f>
        <v/>
      </c>
      <c r="F479" s="455">
        <f>'23.죠르디'!$Q$483</f>
        <v>0</v>
      </c>
      <c r="G479" s="455">
        <f>'23.죠르디'!$Q$484</f>
        <v>0</v>
      </c>
      <c r="H479" s="456">
        <f>'23.죠르디'!$Q$485</f>
        <v>206</v>
      </c>
      <c r="I479" s="456">
        <f>'23.죠르디'!$Q$486</f>
        <v>0</v>
      </c>
      <c r="J479" s="456">
        <f>'23.죠르디'!$Q$487</f>
        <v>0</v>
      </c>
      <c r="K479" s="456">
        <f>'23.죠르디'!$Q$488</f>
        <v>0</v>
      </c>
      <c r="L479" s="456">
        <f>'23.죠르디'!$Q$489</f>
        <v>0</v>
      </c>
      <c r="M479" s="456">
        <f>'23.죠르디'!$Q$490</f>
        <v>206</v>
      </c>
      <c r="N479" s="458"/>
      <c r="O479" s="459"/>
      <c r="P479" s="371"/>
      <c r="Q479" s="372"/>
      <c r="R479" s="372"/>
      <c r="S479" s="373"/>
      <c r="T479" s="372"/>
      <c r="U479" s="372"/>
      <c r="V479" s="372"/>
      <c r="W479" s="372"/>
      <c r="X479" s="372"/>
      <c r="Y479" s="372"/>
      <c r="Z479" s="372"/>
      <c r="AA479" s="372"/>
      <c r="AB479" s="372"/>
      <c r="AC479" s="372"/>
      <c r="AD479" s="372"/>
    </row>
    <row r="480" hidden="1">
      <c r="A480" s="379"/>
      <c r="B480" s="454"/>
      <c r="C480" s="390" t="str">
        <f>IF(C470 = "{시트이름 입력}", "", C470)</f>
        <v>23.죠르디</v>
      </c>
      <c r="D480" s="4" t="str">
        <f>'23.죠르디'!$R$479</f>
        <v/>
      </c>
      <c r="E480" s="4" t="str">
        <f>'23.죠르디'!$R$480</f>
        <v/>
      </c>
      <c r="F480" s="455">
        <f>'23.죠르디'!$R$483</f>
        <v>0</v>
      </c>
      <c r="G480" s="455">
        <f>'23.죠르디'!$R$484</f>
        <v>0</v>
      </c>
      <c r="H480" s="456">
        <f>'23.죠르디'!$R$485</f>
        <v>206</v>
      </c>
      <c r="I480" s="456">
        <f>'23.죠르디'!$R$486</f>
        <v>0</v>
      </c>
      <c r="J480" s="456">
        <f>'23.죠르디'!$R$487</f>
        <v>0</v>
      </c>
      <c r="K480" s="456">
        <f>'23.죠르디'!$R$488</f>
        <v>0</v>
      </c>
      <c r="L480" s="456">
        <f>'23.죠르디'!$R$489</f>
        <v>0</v>
      </c>
      <c r="M480" s="456">
        <f>'23.죠르디'!$R$490</f>
        <v>206</v>
      </c>
      <c r="N480" s="458"/>
      <c r="O480" s="459"/>
      <c r="P480" s="371"/>
      <c r="Q480" s="372"/>
      <c r="R480" s="372"/>
      <c r="S480" s="373"/>
      <c r="T480" s="372"/>
      <c r="U480" s="372"/>
      <c r="V480" s="372"/>
      <c r="W480" s="372"/>
      <c r="X480" s="372"/>
      <c r="Y480" s="372"/>
      <c r="Z480" s="372"/>
      <c r="AA480" s="372"/>
      <c r="AB480" s="372"/>
      <c r="AC480" s="372"/>
      <c r="AD480" s="372"/>
    </row>
    <row r="481" hidden="1">
      <c r="A481" s="379"/>
      <c r="B481" s="454"/>
      <c r="C481" s="390" t="str">
        <f>IF(C470 = "{시트이름 입력}", "", C470)</f>
        <v>23.죠르디</v>
      </c>
      <c r="D481" s="4" t="str">
        <f>'23.죠르디'!$S$479</f>
        <v/>
      </c>
      <c r="E481" s="4" t="str">
        <f>'23.죠르디'!$S$480</f>
        <v/>
      </c>
      <c r="F481" s="455">
        <f>'23.죠르디'!$S$483</f>
        <v>0</v>
      </c>
      <c r="G481" s="455">
        <f>'23.죠르디'!$S$484</f>
        <v>0</v>
      </c>
      <c r="H481" s="456">
        <f>'23.죠르디'!$S$485</f>
        <v>206</v>
      </c>
      <c r="I481" s="456">
        <f>'23.죠르디'!$S$486</f>
        <v>0</v>
      </c>
      <c r="J481" s="456">
        <f>'23.죠르디'!$S$487</f>
        <v>0</v>
      </c>
      <c r="K481" s="456">
        <f>'23.죠르디'!$S$488</f>
        <v>0</v>
      </c>
      <c r="L481" s="456">
        <f>'23.죠르디'!$S$489</f>
        <v>0</v>
      </c>
      <c r="M481" s="456">
        <f>'23.죠르디'!$S$490</f>
        <v>206</v>
      </c>
      <c r="N481" s="458"/>
      <c r="O481" s="459"/>
      <c r="P481" s="371"/>
      <c r="Q481" s="372"/>
      <c r="R481" s="372"/>
      <c r="S481" s="373"/>
      <c r="T481" s="372"/>
      <c r="U481" s="372"/>
      <c r="V481" s="372"/>
      <c r="W481" s="372"/>
      <c r="X481" s="372"/>
      <c r="Y481" s="372"/>
      <c r="Z481" s="372"/>
      <c r="AA481" s="372"/>
      <c r="AB481" s="372"/>
      <c r="AC481" s="372"/>
      <c r="AD481" s="372"/>
    </row>
    <row r="482" hidden="1">
      <c r="A482" s="379"/>
      <c r="B482" s="454"/>
      <c r="C482" s="390" t="str">
        <f>IF(C470 = "{시트이름 입력}", "", C470)</f>
        <v>23.죠르디</v>
      </c>
      <c r="D482" s="4" t="str">
        <f>'23.죠르디'!$T$479</f>
        <v/>
      </c>
      <c r="E482" s="4" t="str">
        <f>'23.죠르디'!$T$480</f>
        <v/>
      </c>
      <c r="F482" s="455">
        <f>'23.죠르디'!$T$483</f>
        <v>0</v>
      </c>
      <c r="G482" s="455">
        <f>'23.죠르디'!$T$484</f>
        <v>0</v>
      </c>
      <c r="H482" s="456">
        <f>'23.죠르디'!$T$485</f>
        <v>206</v>
      </c>
      <c r="I482" s="456">
        <f>'23.죠르디'!$T$486</f>
        <v>0</v>
      </c>
      <c r="J482" s="456">
        <f>'23.죠르디'!$T$487</f>
        <v>0</v>
      </c>
      <c r="K482" s="456">
        <f>'23.죠르디'!$T$488</f>
        <v>0</v>
      </c>
      <c r="L482" s="456">
        <f>'23.죠르디'!$T$489</f>
        <v>0</v>
      </c>
      <c r="M482" s="456">
        <f>'23.죠르디'!$T$490</f>
        <v>206</v>
      </c>
      <c r="N482" s="458"/>
      <c r="O482" s="459"/>
      <c r="P482" s="371"/>
      <c r="Q482" s="372"/>
      <c r="R482" s="372"/>
      <c r="S482" s="373"/>
      <c r="T482" s="372"/>
      <c r="U482" s="372"/>
      <c r="V482" s="372"/>
      <c r="W482" s="372"/>
      <c r="X482" s="372"/>
      <c r="Y482" s="372"/>
      <c r="Z482" s="372"/>
      <c r="AA482" s="372"/>
      <c r="AB482" s="372"/>
      <c r="AC482" s="372"/>
      <c r="AD482" s="372"/>
    </row>
    <row r="483" hidden="1">
      <c r="A483" s="379"/>
      <c r="B483" s="454"/>
      <c r="C483" s="390" t="str">
        <f>IF(C470 = "{시트이름 입력}", "", C470)</f>
        <v>23.죠르디</v>
      </c>
      <c r="D483" s="4" t="str">
        <f>'23.죠르디'!$U$479</f>
        <v/>
      </c>
      <c r="E483" s="4" t="str">
        <f>'23.죠르디'!$U$480</f>
        <v/>
      </c>
      <c r="F483" s="455">
        <f>'23.죠르디'!$U$483</f>
        <v>0</v>
      </c>
      <c r="G483" s="455">
        <f>'23.죠르디'!$U$484</f>
        <v>0</v>
      </c>
      <c r="H483" s="456">
        <f>'23.죠르디'!$U$485</f>
        <v>206</v>
      </c>
      <c r="I483" s="456">
        <f>'23.죠르디'!$U$486</f>
        <v>0</v>
      </c>
      <c r="J483" s="456">
        <f>'23.죠르디'!$U$487</f>
        <v>0</v>
      </c>
      <c r="K483" s="456">
        <f>'23.죠르디'!$U$488</f>
        <v>0</v>
      </c>
      <c r="L483" s="456">
        <f>'23.죠르디'!$U$489</f>
        <v>0</v>
      </c>
      <c r="M483" s="456">
        <f>'23.죠르디'!$U$490</f>
        <v>206</v>
      </c>
      <c r="N483" s="458"/>
      <c r="O483" s="459"/>
      <c r="P483" s="371"/>
      <c r="Q483" s="372"/>
      <c r="R483" s="372"/>
      <c r="S483" s="373"/>
      <c r="T483" s="372"/>
      <c r="U483" s="372"/>
      <c r="V483" s="372"/>
      <c r="W483" s="372"/>
      <c r="X483" s="372"/>
      <c r="Y483" s="372"/>
      <c r="Z483" s="372"/>
      <c r="AA483" s="372"/>
      <c r="AB483" s="372"/>
      <c r="AC483" s="372"/>
      <c r="AD483" s="372"/>
    </row>
    <row r="484" hidden="1">
      <c r="A484" s="379"/>
      <c r="B484" s="454"/>
      <c r="C484" s="390" t="str">
        <f>IF(C470 = "{시트이름 입력}", "", C470)</f>
        <v>23.죠르디</v>
      </c>
      <c r="D484" s="4" t="str">
        <f>'23.죠르디'!$V$479</f>
        <v/>
      </c>
      <c r="E484" s="4" t="str">
        <f>'23.죠르디'!$V$480</f>
        <v/>
      </c>
      <c r="F484" s="460">
        <f>'23.죠르디'!$V$483</f>
        <v>0</v>
      </c>
      <c r="G484" s="461">
        <f>'23.죠르디'!$V$484</f>
        <v>0</v>
      </c>
      <c r="H484" s="462">
        <f>'23.죠르디'!$V$485</f>
        <v>206</v>
      </c>
      <c r="I484" s="462">
        <f>'23.죠르디'!$V$486</f>
        <v>0</v>
      </c>
      <c r="J484" s="462">
        <f>'23.죠르디'!$V$487</f>
        <v>0</v>
      </c>
      <c r="K484" s="462">
        <f>'23.죠르디'!$V$488</f>
        <v>0</v>
      </c>
      <c r="L484" s="462">
        <f>'23.죠르디'!$V$489</f>
        <v>0</v>
      </c>
      <c r="M484" s="462">
        <f>'23.죠르디'!$V$490</f>
        <v>206</v>
      </c>
      <c r="N484" s="463"/>
      <c r="O484" s="459"/>
      <c r="P484" s="371"/>
      <c r="Q484" s="372"/>
      <c r="R484" s="372"/>
      <c r="S484" s="373"/>
      <c r="T484" s="372"/>
      <c r="U484" s="372"/>
      <c r="V484" s="372"/>
      <c r="W484" s="372"/>
      <c r="X484" s="372"/>
      <c r="Y484" s="372"/>
      <c r="Z484" s="372"/>
      <c r="AA484" s="372"/>
      <c r="AB484" s="372"/>
      <c r="AC484" s="372"/>
      <c r="AD484" s="372"/>
    </row>
    <row r="485" hidden="1">
      <c r="A485" s="379"/>
      <c r="B485" s="454"/>
      <c r="C485" s="390" t="str">
        <f>IF(C470 = "{시트이름 입력}", "", C470)</f>
        <v>23.죠르디</v>
      </c>
      <c r="D485" s="4" t="str">
        <f>'23.죠르디'!$W$479</f>
        <v/>
      </c>
      <c r="E485" s="4" t="str">
        <f>'23.죠르디'!$W$480</f>
        <v/>
      </c>
      <c r="F485" s="460">
        <f>'23.죠르디'!$W$483</f>
        <v>0</v>
      </c>
      <c r="G485" s="461">
        <f>'23.죠르디'!$W$484</f>
        <v>0</v>
      </c>
      <c r="H485" s="462">
        <f>'23.죠르디'!$W$485</f>
        <v>206</v>
      </c>
      <c r="I485" s="462">
        <f>'23.죠르디'!$W$486</f>
        <v>0</v>
      </c>
      <c r="J485" s="462">
        <f>'23.죠르디'!$W$487</f>
        <v>0</v>
      </c>
      <c r="K485" s="462">
        <f>'23.죠르디'!$W$488</f>
        <v>0</v>
      </c>
      <c r="L485" s="462">
        <f>'23.죠르디'!$W$489</f>
        <v>0</v>
      </c>
      <c r="M485" s="462">
        <f>'23.죠르디'!$W$490</f>
        <v>206</v>
      </c>
      <c r="N485" s="474"/>
      <c r="O485" s="464"/>
      <c r="P485" s="371"/>
      <c r="Q485" s="372"/>
      <c r="R485" s="372"/>
      <c r="S485" s="373"/>
      <c r="T485" s="372"/>
      <c r="U485" s="372"/>
      <c r="V485" s="372"/>
      <c r="W485" s="372"/>
      <c r="X485" s="372"/>
      <c r="Y485" s="372"/>
      <c r="Z485" s="372"/>
      <c r="AA485" s="372"/>
      <c r="AB485" s="372"/>
      <c r="AC485" s="372"/>
      <c r="AD485" s="372"/>
    </row>
    <row r="486" hidden="1">
      <c r="A486" s="379"/>
      <c r="B486" s="454"/>
      <c r="C486" s="390" t="str">
        <f>IF(C470 = "{시트이름 입력}", "", C470)</f>
        <v>23.죠르디</v>
      </c>
      <c r="D486" s="4" t="str">
        <f>'23.죠르디'!$X$479</f>
        <v/>
      </c>
      <c r="E486" s="4" t="str">
        <f>'23.죠르디'!$X$480</f>
        <v/>
      </c>
      <c r="F486" s="460">
        <f>'23.죠르디'!$X$483</f>
        <v>0</v>
      </c>
      <c r="G486" s="461">
        <f>'23.죠르디'!$X$484</f>
        <v>0</v>
      </c>
      <c r="H486" s="462">
        <f>'23.죠르디'!$X$485</f>
        <v>206</v>
      </c>
      <c r="I486" s="462">
        <f>'23.죠르디'!$X$486</f>
        <v>0</v>
      </c>
      <c r="J486" s="462">
        <f>'23.죠르디'!$X$487</f>
        <v>0</v>
      </c>
      <c r="K486" s="462">
        <f>'23.죠르디'!$X$488</f>
        <v>0</v>
      </c>
      <c r="L486" s="462">
        <f>'23.죠르디'!$X$489</f>
        <v>0</v>
      </c>
      <c r="M486" s="462">
        <f>'23.죠르디'!$X$490</f>
        <v>206</v>
      </c>
      <c r="N486" s="474"/>
      <c r="O486" s="464"/>
      <c r="P486" s="371"/>
      <c r="Q486" s="372"/>
      <c r="R486" s="372"/>
      <c r="S486" s="373"/>
      <c r="T486" s="372"/>
      <c r="U486" s="372"/>
      <c r="V486" s="372"/>
      <c r="W486" s="372"/>
      <c r="X486" s="372"/>
      <c r="Y486" s="372"/>
      <c r="Z486" s="372"/>
      <c r="AA486" s="372"/>
      <c r="AB486" s="372"/>
      <c r="AC486" s="372"/>
      <c r="AD486" s="372"/>
    </row>
    <row r="487" hidden="1">
      <c r="A487" s="379"/>
      <c r="B487" s="454"/>
      <c r="C487" s="390" t="str">
        <f>IF(C470 = "{시트이름 입력}", "", C470)</f>
        <v>23.죠르디</v>
      </c>
      <c r="D487" s="4" t="str">
        <f>'23.죠르디'!$Y$479</f>
        <v/>
      </c>
      <c r="E487" s="4" t="str">
        <f>'23.죠르디'!$Y$480</f>
        <v/>
      </c>
      <c r="F487" s="455">
        <f>'23.죠르디'!$Y$483</f>
        <v>0</v>
      </c>
      <c r="G487" s="455">
        <f>'23.죠르디'!$Y$484</f>
        <v>0</v>
      </c>
      <c r="H487" s="456">
        <f>'23.죠르디'!$Y$485</f>
        <v>206</v>
      </c>
      <c r="I487" s="456">
        <f>'23.죠르디'!$Y$486</f>
        <v>0</v>
      </c>
      <c r="J487" s="456">
        <f>'23.죠르디'!$Y$487</f>
        <v>0</v>
      </c>
      <c r="K487" s="456">
        <f>'23.죠르디'!$Y$488</f>
        <v>0</v>
      </c>
      <c r="L487" s="456">
        <f>'23.죠르디'!$Y$489</f>
        <v>0</v>
      </c>
      <c r="M487" s="456">
        <f>'23.죠르디'!$Y$490</f>
        <v>206</v>
      </c>
      <c r="N487" s="475"/>
      <c r="O487" s="464"/>
      <c r="P487" s="371"/>
      <c r="Q487" s="372"/>
      <c r="R487" s="372"/>
      <c r="S487" s="373"/>
      <c r="T487" s="372"/>
      <c r="U487" s="372"/>
      <c r="V487" s="372"/>
      <c r="W487" s="372"/>
      <c r="X487" s="372"/>
      <c r="Y487" s="372"/>
      <c r="Z487" s="372"/>
      <c r="AA487" s="372"/>
      <c r="AB487" s="372"/>
      <c r="AC487" s="372"/>
      <c r="AD487" s="372"/>
    </row>
    <row r="488" hidden="1">
      <c r="A488" s="379"/>
      <c r="B488" s="454"/>
      <c r="C488" s="390" t="str">
        <f>IF(C470 = "{시트이름 입력}", "", C470)</f>
        <v>23.죠르디</v>
      </c>
      <c r="D488" s="4" t="str">
        <f>'23.죠르디'!$Z$479</f>
        <v/>
      </c>
      <c r="E488" s="4" t="str">
        <f>'23.죠르디'!$Z$480</f>
        <v/>
      </c>
      <c r="F488" s="455">
        <f>'23.죠르디'!$Z$483</f>
        <v>0</v>
      </c>
      <c r="G488" s="455">
        <f>'23.죠르디'!$Z$484</f>
        <v>0</v>
      </c>
      <c r="H488" s="456">
        <f>'23.죠르디'!$Z$485</f>
        <v>206</v>
      </c>
      <c r="I488" s="456">
        <f>'23.죠르디'!$Z$486</f>
        <v>0</v>
      </c>
      <c r="J488" s="456">
        <f>'23.죠르디'!$Z$487</f>
        <v>0</v>
      </c>
      <c r="K488" s="456">
        <f>'23.죠르디'!$Z$488</f>
        <v>0</v>
      </c>
      <c r="L488" s="456">
        <f>'23.죠르디'!$Z$489</f>
        <v>0</v>
      </c>
      <c r="M488" s="456">
        <f>'23.죠르디'!$Z$490</f>
        <v>206</v>
      </c>
      <c r="N488" s="475"/>
      <c r="O488" s="464"/>
      <c r="P488" s="371"/>
      <c r="Q488" s="372"/>
      <c r="R488" s="372"/>
      <c r="S488" s="373"/>
      <c r="T488" s="372"/>
      <c r="U488" s="372"/>
      <c r="V488" s="372"/>
      <c r="W488" s="372"/>
      <c r="X488" s="372"/>
      <c r="Y488" s="372"/>
      <c r="Z488" s="372"/>
      <c r="AA488" s="372"/>
      <c r="AB488" s="372"/>
      <c r="AC488" s="372"/>
      <c r="AD488" s="372"/>
    </row>
    <row r="489" hidden="1">
      <c r="A489" s="379"/>
      <c r="B489" s="465"/>
      <c r="C489" s="466" t="str">
        <f>IF(C470 = "{시트이름 입력}", "", C470)</f>
        <v>23.죠르디</v>
      </c>
      <c r="D489" s="467" t="str">
        <f>'23.죠르디'!$AA$479</f>
        <v/>
      </c>
      <c r="E489" s="467" t="str">
        <f>'23.죠르디'!$AA$480</f>
        <v/>
      </c>
      <c r="F489" s="468">
        <f>'23.죠르디'!$AA$483</f>
        <v>0</v>
      </c>
      <c r="G489" s="468">
        <f>'23.죠르디'!$AA$484</f>
        <v>0</v>
      </c>
      <c r="H489" s="469">
        <f>'23.죠르디'!$AA$485</f>
        <v>206</v>
      </c>
      <c r="I489" s="469">
        <f>'23.죠르디'!$AA$486</f>
        <v>0</v>
      </c>
      <c r="J489" s="469">
        <f>'23.죠르디'!$AA$487</f>
        <v>0</v>
      </c>
      <c r="K489" s="469">
        <f>'23.죠르디'!$AA$488</f>
        <v>0</v>
      </c>
      <c r="L489" s="469">
        <f>'23.죠르디'!$AA$489</f>
        <v>0</v>
      </c>
      <c r="M489" s="469">
        <f>'23.죠르디'!$AA$490</f>
        <v>206</v>
      </c>
      <c r="N489" s="470"/>
      <c r="O489" s="471"/>
      <c r="P489" s="371"/>
      <c r="Q489" s="372"/>
      <c r="R489" s="372"/>
      <c r="S489" s="373"/>
      <c r="T489" s="372"/>
      <c r="U489" s="372"/>
      <c r="V489" s="372"/>
      <c r="W489" s="372"/>
      <c r="X489" s="372"/>
      <c r="Y489" s="372"/>
      <c r="Z489" s="372"/>
      <c r="AA489" s="372"/>
      <c r="AB489" s="372"/>
      <c r="AC489" s="372"/>
      <c r="AD489" s="372"/>
    </row>
    <row r="490">
      <c r="A490" s="379"/>
      <c r="B490" s="472">
        <v>24.0</v>
      </c>
      <c r="C490" s="447" t="s">
        <v>524</v>
      </c>
      <c r="D490" s="448">
        <f>'24. 더보기'!$H$218</f>
        <v>6</v>
      </c>
      <c r="E490" s="448" t="str">
        <f>'24. 더보기'!$H$219</f>
        <v>a15</v>
      </c>
      <c r="F490" s="449">
        <f>'24. 더보기'!$H$222</f>
        <v>0</v>
      </c>
      <c r="G490" s="449">
        <f>'24. 더보기'!$H$223</f>
        <v>0</v>
      </c>
      <c r="H490" s="450">
        <f>'24. 더보기'!$H$224</f>
        <v>21</v>
      </c>
      <c r="I490" s="450">
        <f>'24. 더보기'!$H$225</f>
        <v>0</v>
      </c>
      <c r="J490" s="450">
        <f>'24. 더보기'!$H$226</f>
        <v>0</v>
      </c>
      <c r="K490" s="450">
        <f>'24. 더보기'!$H$227</f>
        <v>0</v>
      </c>
      <c r="L490" s="450">
        <f>'24. 더보기'!$H$228</f>
        <v>1</v>
      </c>
      <c r="M490" s="450">
        <f>'24. 더보기'!$H$229</f>
        <v>20</v>
      </c>
      <c r="N490" s="473">
        <f t="array" ref="N490">INDIRECT("'" &amp; C490 &amp; "'!$AG$1")</f>
        <v>0</v>
      </c>
      <c r="O490" s="452"/>
      <c r="P490" s="371"/>
      <c r="Q490" s="372"/>
      <c r="R490" s="372"/>
      <c r="S490" s="373"/>
      <c r="T490" s="372"/>
      <c r="U490" s="372"/>
      <c r="V490" s="372"/>
      <c r="W490" s="372"/>
      <c r="X490" s="372"/>
      <c r="Y490" s="372"/>
      <c r="Z490" s="372"/>
      <c r="AA490" s="372"/>
      <c r="AB490" s="372"/>
      <c r="AC490" s="372"/>
      <c r="AD490" s="372"/>
    </row>
    <row r="491">
      <c r="A491" s="379"/>
      <c r="B491" s="454"/>
      <c r="C491" s="390" t="str">
        <f>IF(C490 = "{시트이름 입력}", "", C490)</f>
        <v>24. 더보기</v>
      </c>
      <c r="D491" s="4">
        <f>'24. 더보기'!$I$218</f>
        <v>6</v>
      </c>
      <c r="E491" s="4" t="str">
        <f>'24. 더보기'!$I$219</f>
        <v>i26</v>
      </c>
      <c r="F491" s="455">
        <f>'24. 더보기'!$I$222</f>
        <v>0</v>
      </c>
      <c r="G491" s="455">
        <f>'24. 더보기'!$I$223</f>
        <v>0</v>
      </c>
      <c r="H491" s="456">
        <f>'24. 더보기'!$I$224</f>
        <v>21</v>
      </c>
      <c r="I491" s="456">
        <f>'24. 더보기'!$I$225</f>
        <v>0</v>
      </c>
      <c r="J491" s="456">
        <f>'24. 더보기'!$I$226</f>
        <v>0</v>
      </c>
      <c r="K491" s="456">
        <f>'24. 더보기'!$I$227</f>
        <v>0</v>
      </c>
      <c r="L491" s="456">
        <f>'24. 더보기'!$I$228</f>
        <v>1</v>
      </c>
      <c r="M491" s="456">
        <f>'24. 더보기'!$I$229</f>
        <v>20</v>
      </c>
      <c r="N491" s="470"/>
      <c r="O491" s="457"/>
      <c r="P491" s="371"/>
      <c r="Q491" s="372"/>
      <c r="R491" s="372"/>
      <c r="S491" s="373"/>
      <c r="T491" s="372"/>
      <c r="U491" s="372"/>
      <c r="V491" s="372"/>
      <c r="W491" s="372"/>
      <c r="X491" s="372"/>
      <c r="Y491" s="372"/>
      <c r="Z491" s="372"/>
      <c r="AA491" s="372"/>
      <c r="AB491" s="372"/>
      <c r="AC491" s="372"/>
      <c r="AD491" s="372"/>
    </row>
    <row r="492" hidden="1">
      <c r="A492" s="379"/>
      <c r="B492" s="454"/>
      <c r="C492" s="390"/>
      <c r="D492" s="4" t="str">
        <f>'24. 더보기'!$J$218</f>
        <v/>
      </c>
      <c r="E492" s="4" t="str">
        <f>'24. 더보기'!$J$219</f>
        <v/>
      </c>
      <c r="F492" s="455">
        <f>'24. 더보기'!$J$222</f>
        <v>0</v>
      </c>
      <c r="G492" s="455">
        <f>'24. 더보기'!$J$223</f>
        <v>0</v>
      </c>
      <c r="H492" s="456">
        <f>'24. 더보기'!$J$224</f>
        <v>27</v>
      </c>
      <c r="I492" s="456">
        <f>'24. 더보기'!$J$225</f>
        <v>0</v>
      </c>
      <c r="J492" s="456">
        <f>'24. 더보기'!$J$226</f>
        <v>0</v>
      </c>
      <c r="K492" s="456">
        <f>'24. 더보기'!$J$227</f>
        <v>0</v>
      </c>
      <c r="L492" s="456">
        <f>'24. 더보기'!$J$228</f>
        <v>0</v>
      </c>
      <c r="M492" s="456">
        <f>'24. 더보기'!$J$229</f>
        <v>27</v>
      </c>
      <c r="N492" s="458"/>
      <c r="O492" s="459"/>
      <c r="P492" s="371"/>
      <c r="Q492" s="372"/>
      <c r="R492" s="372"/>
      <c r="S492" s="373"/>
      <c r="T492" s="372"/>
      <c r="U492" s="372"/>
      <c r="V492" s="372"/>
      <c r="W492" s="372"/>
      <c r="X492" s="372"/>
      <c r="Y492" s="372"/>
      <c r="Z492" s="372"/>
      <c r="AA492" s="372"/>
      <c r="AB492" s="372"/>
      <c r="AC492" s="372"/>
      <c r="AD492" s="372"/>
    </row>
    <row r="493" hidden="1">
      <c r="A493" s="379"/>
      <c r="B493" s="454"/>
      <c r="C493" s="390"/>
      <c r="D493" s="4" t="str">
        <f>'24. 더보기'!$K$218</f>
        <v/>
      </c>
      <c r="E493" s="4" t="str">
        <f>'24. 더보기'!$K$219</f>
        <v/>
      </c>
      <c r="F493" s="455">
        <f>'24. 더보기'!$K$222</f>
        <v>0</v>
      </c>
      <c r="G493" s="455">
        <f>'24. 더보기'!$K$223</f>
        <v>0</v>
      </c>
      <c r="H493" s="456">
        <f>'24. 더보기'!$K$224</f>
        <v>27</v>
      </c>
      <c r="I493" s="456">
        <f>'24. 더보기'!$K$225</f>
        <v>0</v>
      </c>
      <c r="J493" s="456">
        <f>'24. 더보기'!$K$226</f>
        <v>0</v>
      </c>
      <c r="K493" s="456">
        <f>'24. 더보기'!$K$227</f>
        <v>0</v>
      </c>
      <c r="L493" s="456">
        <f>'24. 더보기'!$K$228</f>
        <v>0</v>
      </c>
      <c r="M493" s="456">
        <f>'24. 더보기'!$K$229</f>
        <v>27</v>
      </c>
      <c r="N493" s="458"/>
      <c r="O493" s="459"/>
      <c r="P493" s="371"/>
      <c r="Q493" s="372"/>
      <c r="R493" s="372"/>
      <c r="S493" s="373"/>
      <c r="T493" s="372"/>
      <c r="U493" s="372"/>
      <c r="V493" s="372"/>
      <c r="W493" s="372"/>
      <c r="X493" s="372"/>
      <c r="Y493" s="372"/>
      <c r="Z493" s="372"/>
      <c r="AA493" s="372"/>
      <c r="AB493" s="372"/>
      <c r="AC493" s="372"/>
      <c r="AD493" s="372"/>
    </row>
    <row r="494" hidden="1">
      <c r="A494" s="379"/>
      <c r="B494" s="454"/>
      <c r="C494" s="390" t="str">
        <f>IF(C490 = "{시트이름 입력}", "", C490)</f>
        <v>24. 더보기</v>
      </c>
      <c r="D494" s="4" t="str">
        <f>'24. 더보기'!$L$218</f>
        <v/>
      </c>
      <c r="E494" s="4" t="str">
        <f>'24. 더보기'!$L$219</f>
        <v/>
      </c>
      <c r="F494" s="455">
        <f>'24. 더보기'!$L$222</f>
        <v>0</v>
      </c>
      <c r="G494" s="455">
        <f>'24. 더보기'!$L$223</f>
        <v>0</v>
      </c>
      <c r="H494" s="456">
        <f>'24. 더보기'!$L$224</f>
        <v>27</v>
      </c>
      <c r="I494" s="456">
        <f>'24. 더보기'!$L$225</f>
        <v>0</v>
      </c>
      <c r="J494" s="456">
        <f>'24. 더보기'!$L$226</f>
        <v>0</v>
      </c>
      <c r="K494" s="456">
        <f>'24. 더보기'!$L$227</f>
        <v>0</v>
      </c>
      <c r="L494" s="456">
        <f>'24. 더보기'!$L$228</f>
        <v>0</v>
      </c>
      <c r="M494" s="456">
        <f>'24. 더보기'!$L$229</f>
        <v>27</v>
      </c>
      <c r="N494" s="458"/>
      <c r="O494" s="459"/>
      <c r="P494" s="371"/>
      <c r="Q494" s="372"/>
      <c r="R494" s="372"/>
      <c r="S494" s="373"/>
      <c r="T494" s="372"/>
      <c r="U494" s="372"/>
      <c r="V494" s="372"/>
      <c r="W494" s="372"/>
      <c r="X494" s="372"/>
      <c r="Y494" s="372"/>
      <c r="Z494" s="372"/>
      <c r="AA494" s="372"/>
      <c r="AB494" s="372"/>
      <c r="AC494" s="372"/>
      <c r="AD494" s="372"/>
    </row>
    <row r="495" hidden="1">
      <c r="A495" s="379"/>
      <c r="B495" s="454"/>
      <c r="C495" s="390" t="str">
        <f>IF(C490 = "{시트이름 입력}", "", C490)</f>
        <v>24. 더보기</v>
      </c>
      <c r="D495" s="4" t="str">
        <f>'24. 더보기'!$M$218</f>
        <v/>
      </c>
      <c r="E495" s="4" t="str">
        <f>'24. 더보기'!$M$219</f>
        <v/>
      </c>
      <c r="F495" s="455">
        <f>'24. 더보기'!$M$222</f>
        <v>0</v>
      </c>
      <c r="G495" s="455">
        <f>'24. 더보기'!$M$223</f>
        <v>0</v>
      </c>
      <c r="H495" s="456">
        <f>'24. 더보기'!$M$224</f>
        <v>27</v>
      </c>
      <c r="I495" s="456">
        <f>'24. 더보기'!$M$225</f>
        <v>0</v>
      </c>
      <c r="J495" s="456">
        <f>'24. 더보기'!$M$226</f>
        <v>0</v>
      </c>
      <c r="K495" s="456">
        <f>'24. 더보기'!$M$227</f>
        <v>0</v>
      </c>
      <c r="L495" s="456">
        <f>'24. 더보기'!$M$228</f>
        <v>0</v>
      </c>
      <c r="M495" s="456">
        <f>'24. 더보기'!$M$229</f>
        <v>27</v>
      </c>
      <c r="N495" s="458"/>
      <c r="O495" s="459"/>
      <c r="P495" s="371"/>
      <c r="Q495" s="372"/>
      <c r="R495" s="372"/>
      <c r="S495" s="373"/>
      <c r="T495" s="372"/>
      <c r="U495" s="372"/>
      <c r="V495" s="372"/>
      <c r="W495" s="372"/>
      <c r="X495" s="372"/>
      <c r="Y495" s="372"/>
      <c r="Z495" s="372"/>
      <c r="AA495" s="372"/>
      <c r="AB495" s="372"/>
      <c r="AC495" s="372"/>
      <c r="AD495" s="372"/>
    </row>
    <row r="496" hidden="1">
      <c r="A496" s="379"/>
      <c r="B496" s="454"/>
      <c r="C496" s="390" t="str">
        <f>IF(C490 = "{시트이름 입력}", "", C490)</f>
        <v>24. 더보기</v>
      </c>
      <c r="D496" s="4" t="str">
        <f>'24. 더보기'!$N$218</f>
        <v/>
      </c>
      <c r="E496" s="4" t="str">
        <f>'24. 더보기'!$N$219</f>
        <v/>
      </c>
      <c r="F496" s="455">
        <f>'24. 더보기'!$N$222</f>
        <v>0</v>
      </c>
      <c r="G496" s="455">
        <f>'24. 더보기'!$N$223</f>
        <v>0</v>
      </c>
      <c r="H496" s="456">
        <f>'24. 더보기'!$N$224</f>
        <v>27</v>
      </c>
      <c r="I496" s="456">
        <f>'24. 더보기'!$N$225</f>
        <v>0</v>
      </c>
      <c r="J496" s="456">
        <f>'24. 더보기'!$N$226</f>
        <v>0</v>
      </c>
      <c r="K496" s="456">
        <f>'24. 더보기'!$N$227</f>
        <v>0</v>
      </c>
      <c r="L496" s="456">
        <f>'24. 더보기'!$N$228</f>
        <v>0</v>
      </c>
      <c r="M496" s="456">
        <f>'24. 더보기'!$N$229</f>
        <v>27</v>
      </c>
      <c r="N496" s="458"/>
      <c r="O496" s="459"/>
      <c r="P496" s="371"/>
      <c r="Q496" s="372"/>
      <c r="R496" s="372"/>
      <c r="S496" s="373"/>
      <c r="T496" s="372"/>
      <c r="U496" s="372"/>
      <c r="V496" s="372"/>
      <c r="W496" s="372"/>
      <c r="X496" s="372"/>
      <c r="Y496" s="372"/>
      <c r="Z496" s="372"/>
      <c r="AA496" s="372"/>
      <c r="AB496" s="372"/>
      <c r="AC496" s="372"/>
      <c r="AD496" s="372"/>
    </row>
    <row r="497" hidden="1">
      <c r="A497" s="379"/>
      <c r="B497" s="454"/>
      <c r="C497" s="390" t="str">
        <f>IF(C490 = "{시트이름 입력}", "", C490)</f>
        <v>24. 더보기</v>
      </c>
      <c r="D497" s="4" t="str">
        <f>'24. 더보기'!$O$218</f>
        <v/>
      </c>
      <c r="E497" s="4" t="str">
        <f>'24. 더보기'!$O$219</f>
        <v/>
      </c>
      <c r="F497" s="455">
        <f>'24. 더보기'!$O$222</f>
        <v>0</v>
      </c>
      <c r="G497" s="455">
        <f>'24. 더보기'!$O$223</f>
        <v>0</v>
      </c>
      <c r="H497" s="456">
        <f>'24. 더보기'!$O$224</f>
        <v>27</v>
      </c>
      <c r="I497" s="456">
        <f>'24. 더보기'!$O$225</f>
        <v>0</v>
      </c>
      <c r="J497" s="456">
        <f>'24. 더보기'!$O$226</f>
        <v>0</v>
      </c>
      <c r="K497" s="456">
        <f>'24. 더보기'!$O$227</f>
        <v>0</v>
      </c>
      <c r="L497" s="456">
        <f>'24. 더보기'!$O$228</f>
        <v>0</v>
      </c>
      <c r="M497" s="456">
        <f>'24. 더보기'!$O$229</f>
        <v>27</v>
      </c>
      <c r="N497" s="458"/>
      <c r="O497" s="459"/>
      <c r="P497" s="371"/>
      <c r="Q497" s="372"/>
      <c r="R497" s="372"/>
      <c r="S497" s="373"/>
      <c r="T497" s="372"/>
      <c r="U497" s="372"/>
      <c r="V497" s="372"/>
      <c r="W497" s="372"/>
      <c r="X497" s="372"/>
      <c r="Y497" s="372"/>
      <c r="Z497" s="372"/>
      <c r="AA497" s="372"/>
      <c r="AB497" s="372"/>
      <c r="AC497" s="372"/>
      <c r="AD497" s="372"/>
    </row>
    <row r="498" hidden="1">
      <c r="A498" s="379"/>
      <c r="B498" s="454"/>
      <c r="C498" s="390" t="str">
        <f>IF(C490 = "{시트이름 입력}", "", C490)</f>
        <v>24. 더보기</v>
      </c>
      <c r="D498" s="4" t="str">
        <f>'24. 더보기'!$P$218</f>
        <v/>
      </c>
      <c r="E498" s="4" t="str">
        <f>'24. 더보기'!$P$219</f>
        <v/>
      </c>
      <c r="F498" s="455">
        <f>'24. 더보기'!$P$222</f>
        <v>0</v>
      </c>
      <c r="G498" s="455">
        <f>'24. 더보기'!$P$223</f>
        <v>0</v>
      </c>
      <c r="H498" s="456">
        <f>'24. 더보기'!$P$224</f>
        <v>27</v>
      </c>
      <c r="I498" s="456">
        <f>'24. 더보기'!$P$225</f>
        <v>0</v>
      </c>
      <c r="J498" s="456">
        <f>'24. 더보기'!$P$226</f>
        <v>0</v>
      </c>
      <c r="K498" s="456">
        <f>'24. 더보기'!$P$227</f>
        <v>0</v>
      </c>
      <c r="L498" s="456">
        <f>'24. 더보기'!$P$228</f>
        <v>0</v>
      </c>
      <c r="M498" s="456">
        <f>'24. 더보기'!$P$229</f>
        <v>27</v>
      </c>
      <c r="N498" s="458"/>
      <c r="O498" s="459"/>
      <c r="P498" s="371"/>
      <c r="Q498" s="372"/>
      <c r="R498" s="372"/>
      <c r="S498" s="373"/>
      <c r="T498" s="372"/>
      <c r="U498" s="372"/>
      <c r="V498" s="372"/>
      <c r="W498" s="372"/>
      <c r="X498" s="372"/>
      <c r="Y498" s="372"/>
      <c r="Z498" s="372"/>
      <c r="AA498" s="372"/>
      <c r="AB498" s="372"/>
      <c r="AC498" s="372"/>
      <c r="AD498" s="372"/>
    </row>
    <row r="499" hidden="1">
      <c r="A499" s="379"/>
      <c r="B499" s="454"/>
      <c r="C499" s="390" t="str">
        <f>IF(C490 = "{시트이름 입력}", "", C490)</f>
        <v>24. 더보기</v>
      </c>
      <c r="D499" s="4" t="str">
        <f>'24. 더보기'!$Q$218</f>
        <v/>
      </c>
      <c r="E499" s="4" t="str">
        <f>'24. 더보기'!$Q$219</f>
        <v/>
      </c>
      <c r="F499" s="455">
        <f>'24. 더보기'!$Q$222</f>
        <v>0</v>
      </c>
      <c r="G499" s="455">
        <f>'24. 더보기'!$Q$223</f>
        <v>0</v>
      </c>
      <c r="H499" s="456">
        <f>'24. 더보기'!$Q$224</f>
        <v>27</v>
      </c>
      <c r="I499" s="456">
        <f>'24. 더보기'!$Q$225</f>
        <v>0</v>
      </c>
      <c r="J499" s="456">
        <f>'24. 더보기'!$Q$226</f>
        <v>0</v>
      </c>
      <c r="K499" s="456">
        <f>'24. 더보기'!$Q$227</f>
        <v>0</v>
      </c>
      <c r="L499" s="456">
        <f>'24. 더보기'!$Q$228</f>
        <v>0</v>
      </c>
      <c r="M499" s="456">
        <f>'24. 더보기'!$Q$229</f>
        <v>27</v>
      </c>
      <c r="N499" s="458"/>
      <c r="O499" s="459"/>
      <c r="P499" s="371"/>
      <c r="Q499" s="372"/>
      <c r="R499" s="372"/>
      <c r="S499" s="373"/>
      <c r="T499" s="372"/>
      <c r="U499" s="372"/>
      <c r="V499" s="372"/>
      <c r="W499" s="372"/>
      <c r="X499" s="372"/>
      <c r="Y499" s="372"/>
      <c r="Z499" s="372"/>
      <c r="AA499" s="372"/>
      <c r="AB499" s="372"/>
      <c r="AC499" s="372"/>
      <c r="AD499" s="372"/>
    </row>
    <row r="500" hidden="1">
      <c r="A500" s="379"/>
      <c r="B500" s="454"/>
      <c r="C500" s="390" t="str">
        <f>IF(C490 = "{시트이름 입력}", "", C490)</f>
        <v>24. 더보기</v>
      </c>
      <c r="D500" s="4" t="str">
        <f>'24. 더보기'!$R$218</f>
        <v/>
      </c>
      <c r="E500" s="4" t="str">
        <f>'24. 더보기'!$R$219</f>
        <v/>
      </c>
      <c r="F500" s="455">
        <f>'24. 더보기'!$R$222</f>
        <v>0</v>
      </c>
      <c r="G500" s="455">
        <f>'24. 더보기'!$R$223</f>
        <v>0</v>
      </c>
      <c r="H500" s="456">
        <f>'24. 더보기'!$R$224</f>
        <v>27</v>
      </c>
      <c r="I500" s="456">
        <f>'24. 더보기'!$R$225</f>
        <v>0</v>
      </c>
      <c r="J500" s="456">
        <f>'24. 더보기'!$R$226</f>
        <v>0</v>
      </c>
      <c r="K500" s="456">
        <f>'24. 더보기'!$R$227</f>
        <v>0</v>
      </c>
      <c r="L500" s="456">
        <f>'24. 더보기'!$R$228</f>
        <v>0</v>
      </c>
      <c r="M500" s="456">
        <f>'24. 더보기'!$R$229</f>
        <v>27</v>
      </c>
      <c r="N500" s="458"/>
      <c r="O500" s="459"/>
      <c r="P500" s="371"/>
      <c r="Q500" s="372"/>
      <c r="R500" s="372"/>
      <c r="S500" s="373"/>
      <c r="T500" s="372"/>
      <c r="U500" s="372"/>
      <c r="V500" s="372"/>
      <c r="W500" s="372"/>
      <c r="X500" s="372"/>
      <c r="Y500" s="372"/>
      <c r="Z500" s="372"/>
      <c r="AA500" s="372"/>
      <c r="AB500" s="372"/>
      <c r="AC500" s="372"/>
      <c r="AD500" s="372"/>
    </row>
    <row r="501" hidden="1">
      <c r="A501" s="379"/>
      <c r="B501" s="454"/>
      <c r="C501" s="390" t="str">
        <f>IF(C490 = "{시트이름 입력}", "", C490)</f>
        <v>24. 더보기</v>
      </c>
      <c r="D501" s="4" t="str">
        <f>'24. 더보기'!$S$218</f>
        <v/>
      </c>
      <c r="E501" s="4" t="str">
        <f>'24. 더보기'!$S$219</f>
        <v/>
      </c>
      <c r="F501" s="455">
        <f>'24. 더보기'!$S$222</f>
        <v>0</v>
      </c>
      <c r="G501" s="455">
        <f>'24. 더보기'!$S$223</f>
        <v>0</v>
      </c>
      <c r="H501" s="456">
        <f>'24. 더보기'!$S$224</f>
        <v>27</v>
      </c>
      <c r="I501" s="456">
        <f>'24. 더보기'!$S$225</f>
        <v>0</v>
      </c>
      <c r="J501" s="456">
        <f>'24. 더보기'!$S$226</f>
        <v>0</v>
      </c>
      <c r="K501" s="456">
        <f>'24. 더보기'!$S$227</f>
        <v>0</v>
      </c>
      <c r="L501" s="456">
        <f>'24. 더보기'!$S$228</f>
        <v>0</v>
      </c>
      <c r="M501" s="456">
        <f>'24. 더보기'!$S$229</f>
        <v>27</v>
      </c>
      <c r="N501" s="458"/>
      <c r="O501" s="459"/>
      <c r="P501" s="371"/>
      <c r="Q501" s="372"/>
      <c r="R501" s="372"/>
      <c r="S501" s="373"/>
      <c r="T501" s="372"/>
      <c r="U501" s="372"/>
      <c r="V501" s="372"/>
      <c r="W501" s="372"/>
      <c r="X501" s="372"/>
      <c r="Y501" s="372"/>
      <c r="Z501" s="372"/>
      <c r="AA501" s="372"/>
      <c r="AB501" s="372"/>
      <c r="AC501" s="372"/>
      <c r="AD501" s="372"/>
    </row>
    <row r="502" hidden="1">
      <c r="A502" s="379"/>
      <c r="B502" s="454"/>
      <c r="C502" s="390" t="str">
        <f>IF(C490 = "{시트이름 입력}", "", C490)</f>
        <v>24. 더보기</v>
      </c>
      <c r="D502" s="4" t="str">
        <f>'24. 더보기'!$T$218</f>
        <v/>
      </c>
      <c r="E502" s="4" t="str">
        <f>'24. 더보기'!$T$219</f>
        <v/>
      </c>
      <c r="F502" s="455">
        <f>'24. 더보기'!$T$222</f>
        <v>0</v>
      </c>
      <c r="G502" s="455">
        <f>'24. 더보기'!$T$223</f>
        <v>0</v>
      </c>
      <c r="H502" s="456">
        <f>'24. 더보기'!$T$224</f>
        <v>27</v>
      </c>
      <c r="I502" s="456">
        <f>'24. 더보기'!$T$225</f>
        <v>0</v>
      </c>
      <c r="J502" s="456">
        <f>'24. 더보기'!$T$226</f>
        <v>0</v>
      </c>
      <c r="K502" s="456">
        <f>'24. 더보기'!$T$227</f>
        <v>0</v>
      </c>
      <c r="L502" s="456">
        <f>'24. 더보기'!$T$228</f>
        <v>0</v>
      </c>
      <c r="M502" s="456">
        <f>'24. 더보기'!$T$229</f>
        <v>27</v>
      </c>
      <c r="N502" s="458"/>
      <c r="O502" s="459"/>
      <c r="P502" s="371"/>
      <c r="Q502" s="372"/>
      <c r="R502" s="372"/>
      <c r="S502" s="373"/>
      <c r="T502" s="372"/>
      <c r="U502" s="372"/>
      <c r="V502" s="372"/>
      <c r="W502" s="372"/>
      <c r="X502" s="372"/>
      <c r="Y502" s="372"/>
      <c r="Z502" s="372"/>
      <c r="AA502" s="372"/>
      <c r="AB502" s="372"/>
      <c r="AC502" s="372"/>
      <c r="AD502" s="372"/>
    </row>
    <row r="503" hidden="1">
      <c r="A503" s="379"/>
      <c r="B503" s="454"/>
      <c r="C503" s="390" t="str">
        <f>IF(C490 = "{시트이름 입력}", "", C490)</f>
        <v>24. 더보기</v>
      </c>
      <c r="D503" s="4" t="str">
        <f>'24. 더보기'!$U$218</f>
        <v/>
      </c>
      <c r="E503" s="4" t="str">
        <f>'24. 더보기'!$U$219</f>
        <v/>
      </c>
      <c r="F503" s="455">
        <f>'24. 더보기'!$U$222</f>
        <v>0</v>
      </c>
      <c r="G503" s="455">
        <f>'24. 더보기'!$U$223</f>
        <v>0</v>
      </c>
      <c r="H503" s="456">
        <f>'24. 더보기'!$U$224</f>
        <v>27</v>
      </c>
      <c r="I503" s="456">
        <f>'24. 더보기'!$U$225</f>
        <v>0</v>
      </c>
      <c r="J503" s="456">
        <f>'24. 더보기'!$U$226</f>
        <v>0</v>
      </c>
      <c r="K503" s="456">
        <f>'24. 더보기'!$U$227</f>
        <v>0</v>
      </c>
      <c r="L503" s="456">
        <f>'24. 더보기'!$U$228</f>
        <v>0</v>
      </c>
      <c r="M503" s="456">
        <f>'24. 더보기'!$U$229</f>
        <v>27</v>
      </c>
      <c r="N503" s="458"/>
      <c r="O503" s="459"/>
      <c r="P503" s="371"/>
      <c r="Q503" s="372"/>
      <c r="R503" s="372"/>
      <c r="S503" s="373"/>
      <c r="T503" s="372"/>
      <c r="U503" s="372"/>
      <c r="V503" s="372"/>
      <c r="W503" s="372"/>
      <c r="X503" s="372"/>
      <c r="Y503" s="372"/>
      <c r="Z503" s="372"/>
      <c r="AA503" s="372"/>
      <c r="AB503" s="372"/>
      <c r="AC503" s="372"/>
      <c r="AD503" s="372"/>
    </row>
    <row r="504" hidden="1">
      <c r="A504" s="379"/>
      <c r="B504" s="454"/>
      <c r="C504" s="390" t="str">
        <f>IF(C490 = "{시트이름 입력}", "", C490)</f>
        <v>24. 더보기</v>
      </c>
      <c r="D504" s="4" t="str">
        <f>'24. 더보기'!$V$218</f>
        <v/>
      </c>
      <c r="E504" s="4" t="str">
        <f>'24. 더보기'!$V$219</f>
        <v/>
      </c>
      <c r="F504" s="460">
        <f>'24. 더보기'!$V$222</f>
        <v>0</v>
      </c>
      <c r="G504" s="461">
        <f>'24. 더보기'!$V$223</f>
        <v>0</v>
      </c>
      <c r="H504" s="462">
        <f>'24. 더보기'!$V$224</f>
        <v>27</v>
      </c>
      <c r="I504" s="462">
        <f>'24. 더보기'!$V$225</f>
        <v>0</v>
      </c>
      <c r="J504" s="462">
        <f>'24. 더보기'!$V$226</f>
        <v>0</v>
      </c>
      <c r="K504" s="462">
        <f>'24. 더보기'!$V$227</f>
        <v>0</v>
      </c>
      <c r="L504" s="462">
        <f>'24. 더보기'!$V$228</f>
        <v>0</v>
      </c>
      <c r="M504" s="462">
        <f>'24. 더보기'!$V$229</f>
        <v>27</v>
      </c>
      <c r="N504" s="463"/>
      <c r="O504" s="459"/>
      <c r="P504" s="371"/>
      <c r="Q504" s="372"/>
      <c r="R504" s="372"/>
      <c r="S504" s="373"/>
      <c r="T504" s="372"/>
      <c r="U504" s="372"/>
      <c r="V504" s="372"/>
      <c r="W504" s="372"/>
      <c r="X504" s="372"/>
      <c r="Y504" s="372"/>
      <c r="Z504" s="372"/>
      <c r="AA504" s="372"/>
      <c r="AB504" s="372"/>
      <c r="AC504" s="372"/>
      <c r="AD504" s="372"/>
    </row>
    <row r="505" hidden="1">
      <c r="A505" s="379"/>
      <c r="B505" s="454"/>
      <c r="C505" s="390" t="str">
        <f>IF(C490 = "{시트이름 입력}", "", C490)</f>
        <v>24. 더보기</v>
      </c>
      <c r="D505" s="4" t="str">
        <f>'24. 더보기'!$W$218</f>
        <v/>
      </c>
      <c r="E505" s="4" t="str">
        <f>'24. 더보기'!$W$219</f>
        <v/>
      </c>
      <c r="F505" s="460">
        <f>'24. 더보기'!$W$222</f>
        <v>0</v>
      </c>
      <c r="G505" s="461">
        <f>'24. 더보기'!$W$223</f>
        <v>0</v>
      </c>
      <c r="H505" s="462">
        <f>'24. 더보기'!$W$224</f>
        <v>27</v>
      </c>
      <c r="I505" s="462">
        <f>'24. 더보기'!$W$225</f>
        <v>0</v>
      </c>
      <c r="J505" s="462">
        <f>'24. 더보기'!$W$226</f>
        <v>0</v>
      </c>
      <c r="K505" s="462">
        <f>'24. 더보기'!$W$227</f>
        <v>0</v>
      </c>
      <c r="L505" s="462">
        <f>'24. 더보기'!$W$228</f>
        <v>0</v>
      </c>
      <c r="M505" s="462">
        <f>'24. 더보기'!$W$229</f>
        <v>27</v>
      </c>
      <c r="N505" s="474"/>
      <c r="O505" s="464"/>
      <c r="P505" s="371"/>
      <c r="Q505" s="372"/>
      <c r="R505" s="372"/>
      <c r="S505" s="373"/>
      <c r="T505" s="372"/>
      <c r="U505" s="372"/>
      <c r="V505" s="372"/>
      <c r="W505" s="372"/>
      <c r="X505" s="372"/>
      <c r="Y505" s="372"/>
      <c r="Z505" s="372"/>
      <c r="AA505" s="372"/>
      <c r="AB505" s="372"/>
      <c r="AC505" s="372"/>
      <c r="AD505" s="372"/>
    </row>
    <row r="506" hidden="1">
      <c r="A506" s="379"/>
      <c r="B506" s="454"/>
      <c r="C506" s="390" t="str">
        <f>IF(C490 = "{시트이름 입력}", "", C490)</f>
        <v>24. 더보기</v>
      </c>
      <c r="D506" s="4" t="str">
        <f>'24. 더보기'!$X$218</f>
        <v/>
      </c>
      <c r="E506" s="4" t="str">
        <f>'24. 더보기'!$X$219</f>
        <v/>
      </c>
      <c r="F506" s="460">
        <f>'24. 더보기'!$X$222</f>
        <v>0</v>
      </c>
      <c r="G506" s="461">
        <f>'24. 더보기'!$X$223</f>
        <v>0</v>
      </c>
      <c r="H506" s="462">
        <f>'24. 더보기'!$X$224</f>
        <v>27</v>
      </c>
      <c r="I506" s="462">
        <f>'24. 더보기'!$X$225</f>
        <v>0</v>
      </c>
      <c r="J506" s="462">
        <f>'24. 더보기'!$X$226</f>
        <v>0</v>
      </c>
      <c r="K506" s="462">
        <f>'24. 더보기'!$X$227</f>
        <v>0</v>
      </c>
      <c r="L506" s="462">
        <f>'24. 더보기'!$X$228</f>
        <v>0</v>
      </c>
      <c r="M506" s="462">
        <f>'24. 더보기'!$X$229</f>
        <v>27</v>
      </c>
      <c r="N506" s="474"/>
      <c r="O506" s="464"/>
      <c r="P506" s="371"/>
      <c r="Q506" s="372"/>
      <c r="R506" s="372"/>
      <c r="S506" s="373"/>
      <c r="T506" s="372"/>
      <c r="U506" s="372"/>
      <c r="V506" s="372"/>
      <c r="W506" s="372"/>
      <c r="X506" s="372"/>
      <c r="Y506" s="372"/>
      <c r="Z506" s="372"/>
      <c r="AA506" s="372"/>
      <c r="AB506" s="372"/>
      <c r="AC506" s="372"/>
      <c r="AD506" s="372"/>
    </row>
    <row r="507" hidden="1">
      <c r="A507" s="379"/>
      <c r="B507" s="454"/>
      <c r="C507" s="390" t="str">
        <f>IF(C490 = "{시트이름 입력}", "", C490)</f>
        <v>24. 더보기</v>
      </c>
      <c r="D507" s="4" t="str">
        <f>'24. 더보기'!$Y$218</f>
        <v/>
      </c>
      <c r="E507" s="4" t="str">
        <f>'24. 더보기'!$Y$219</f>
        <v/>
      </c>
      <c r="F507" s="455">
        <f>'24. 더보기'!$Y$222</f>
        <v>0</v>
      </c>
      <c r="G507" s="455">
        <f>'24. 더보기'!$Y$223</f>
        <v>0</v>
      </c>
      <c r="H507" s="456">
        <f>'24. 더보기'!$Y$224</f>
        <v>27</v>
      </c>
      <c r="I507" s="456">
        <f>'24. 더보기'!$Y$225</f>
        <v>0</v>
      </c>
      <c r="J507" s="456">
        <f>'24. 더보기'!$Y$226</f>
        <v>0</v>
      </c>
      <c r="K507" s="456">
        <f>'24. 더보기'!$Y$227</f>
        <v>0</v>
      </c>
      <c r="L507" s="456">
        <f>'24. 더보기'!$Y$228</f>
        <v>0</v>
      </c>
      <c r="M507" s="456">
        <f>'24. 더보기'!$Y$229</f>
        <v>27</v>
      </c>
      <c r="N507" s="475"/>
      <c r="O507" s="464"/>
      <c r="P507" s="371"/>
      <c r="Q507" s="372"/>
      <c r="R507" s="372"/>
      <c r="S507" s="373"/>
      <c r="T507" s="372"/>
      <c r="U507" s="372"/>
      <c r="V507" s="372"/>
      <c r="W507" s="372"/>
      <c r="X507" s="372"/>
      <c r="Y507" s="372"/>
      <c r="Z507" s="372"/>
      <c r="AA507" s="372"/>
      <c r="AB507" s="372"/>
      <c r="AC507" s="372"/>
      <c r="AD507" s="372"/>
    </row>
    <row r="508" hidden="1">
      <c r="A508" s="379"/>
      <c r="B508" s="454"/>
      <c r="C508" s="390" t="str">
        <f>IF(C490 = "{시트이름 입력}", "", C490)</f>
        <v>24. 더보기</v>
      </c>
      <c r="D508" s="4" t="str">
        <f>'24. 더보기'!$Z$218</f>
        <v/>
      </c>
      <c r="E508" s="4" t="str">
        <f>'24. 더보기'!$Z$219</f>
        <v/>
      </c>
      <c r="F508" s="455">
        <f>'24. 더보기'!$Z$222</f>
        <v>0</v>
      </c>
      <c r="G508" s="455">
        <f>'24. 더보기'!$Z$223</f>
        <v>0</v>
      </c>
      <c r="H508" s="456">
        <f>'24. 더보기'!$Z$224</f>
        <v>27</v>
      </c>
      <c r="I508" s="456">
        <f>'24. 더보기'!$Z$225</f>
        <v>0</v>
      </c>
      <c r="J508" s="456">
        <f>'24. 더보기'!$Z$226</f>
        <v>0</v>
      </c>
      <c r="K508" s="456">
        <f>'24. 더보기'!$Z$227</f>
        <v>0</v>
      </c>
      <c r="L508" s="456">
        <f>'24. 더보기'!$Z$228</f>
        <v>0</v>
      </c>
      <c r="M508" s="456">
        <f>'24. 더보기'!$Z$229</f>
        <v>27</v>
      </c>
      <c r="N508" s="475"/>
      <c r="O508" s="464"/>
      <c r="P508" s="371"/>
      <c r="Q508" s="372"/>
      <c r="R508" s="372"/>
      <c r="S508" s="373"/>
      <c r="T508" s="372"/>
      <c r="U508" s="372"/>
      <c r="V508" s="372"/>
      <c r="W508" s="372"/>
      <c r="X508" s="372"/>
      <c r="Y508" s="372"/>
      <c r="Z508" s="372"/>
      <c r="AA508" s="372"/>
      <c r="AB508" s="372"/>
      <c r="AC508" s="372"/>
      <c r="AD508" s="372"/>
    </row>
    <row r="509" hidden="1">
      <c r="A509" s="379"/>
      <c r="B509" s="465"/>
      <c r="C509" s="466" t="str">
        <f>IF(C490 = "{시트이름 입력}", "", C490)</f>
        <v>24. 더보기</v>
      </c>
      <c r="D509" s="467" t="str">
        <f>'24. 더보기'!$AA$218</f>
        <v/>
      </c>
      <c r="E509" s="467" t="str">
        <f>'24. 더보기'!$AA$219</f>
        <v/>
      </c>
      <c r="F509" s="468">
        <f>'24. 더보기'!$AA$222</f>
        <v>0</v>
      </c>
      <c r="G509" s="468">
        <f>'24. 더보기'!$AA$223</f>
        <v>0</v>
      </c>
      <c r="H509" s="469">
        <f>'24. 더보기'!$AA$224</f>
        <v>27</v>
      </c>
      <c r="I509" s="469">
        <f>'24. 더보기'!$AA$225</f>
        <v>0</v>
      </c>
      <c r="J509" s="469">
        <f>'24. 더보기'!$AA$226</f>
        <v>0</v>
      </c>
      <c r="K509" s="469">
        <f>'24. 더보기'!$AA$227</f>
        <v>0</v>
      </c>
      <c r="L509" s="469">
        <f>'24. 더보기'!$AA$228</f>
        <v>0</v>
      </c>
      <c r="M509" s="469">
        <f>'24. 더보기'!$AA$229</f>
        <v>27</v>
      </c>
      <c r="N509" s="470"/>
      <c r="O509" s="471"/>
      <c r="P509" s="371"/>
      <c r="Q509" s="372"/>
      <c r="R509" s="372"/>
      <c r="S509" s="373"/>
      <c r="T509" s="372"/>
      <c r="U509" s="372"/>
      <c r="V509" s="372"/>
      <c r="W509" s="372"/>
      <c r="X509" s="372"/>
      <c r="Y509" s="372"/>
      <c r="Z509" s="372"/>
      <c r="AA509" s="372"/>
      <c r="AB509" s="372"/>
      <c r="AC509" s="372"/>
      <c r="AD509" s="372"/>
    </row>
    <row r="510">
      <c r="A510" s="379"/>
      <c r="B510" s="472">
        <v>25.0</v>
      </c>
      <c r="C510" s="447" t="s">
        <v>525</v>
      </c>
      <c r="D510" s="448">
        <f>'25. 설정'!$H$537</f>
        <v>6</v>
      </c>
      <c r="E510" s="448" t="str">
        <f>'25. 설정'!$H$538</f>
        <v>a15</v>
      </c>
      <c r="F510" s="449">
        <f>'25. 설정'!$H$541</f>
        <v>0</v>
      </c>
      <c r="G510" s="449">
        <f>'25. 설정'!$H$542</f>
        <v>0</v>
      </c>
      <c r="H510" s="450">
        <f>'25. 설정'!$H$543</f>
        <v>321</v>
      </c>
      <c r="I510" s="450">
        <f>'25. 설정'!$H$544</f>
        <v>0</v>
      </c>
      <c r="J510" s="450">
        <f>'25. 설정'!$H$545</f>
        <v>0</v>
      </c>
      <c r="K510" s="450">
        <f>'25. 설정'!$H$546</f>
        <v>0</v>
      </c>
      <c r="L510" s="450">
        <f>'25. 설정'!$H$547</f>
        <v>35</v>
      </c>
      <c r="M510" s="450">
        <f>'25. 설정'!$H$548</f>
        <v>286</v>
      </c>
      <c r="N510" s="473">
        <f t="array" ref="N510">INDIRECT("'" &amp; C510 &amp; "'!$AG$1")</f>
        <v>45</v>
      </c>
      <c r="O510" s="452"/>
      <c r="P510" s="371"/>
      <c r="Q510" s="372"/>
      <c r="R510" s="372"/>
      <c r="S510" s="373"/>
      <c r="T510" s="372"/>
      <c r="U510" s="372"/>
      <c r="V510" s="372"/>
      <c r="W510" s="372"/>
      <c r="X510" s="372"/>
      <c r="Y510" s="372"/>
      <c r="Z510" s="372"/>
      <c r="AA510" s="372"/>
      <c r="AB510" s="372"/>
      <c r="AC510" s="372"/>
      <c r="AD510" s="372"/>
    </row>
    <row r="511">
      <c r="A511" s="379"/>
      <c r="B511" s="454"/>
      <c r="C511" s="390" t="str">
        <f>IF(C510 = "{시트이름 입력}", "", C510)</f>
        <v>25. 설정</v>
      </c>
      <c r="D511" s="4">
        <f>'25. 설정'!$I$537</f>
        <v>6</v>
      </c>
      <c r="E511" s="4" t="str">
        <f>'25. 설정'!$I$538</f>
        <v>i26</v>
      </c>
      <c r="F511" s="455">
        <f>'25. 설정'!$I$541</f>
        <v>0</v>
      </c>
      <c r="G511" s="455">
        <f>'25. 설정'!$I$542</f>
        <v>0</v>
      </c>
      <c r="H511" s="456">
        <f>'25. 설정'!$I$543</f>
        <v>321</v>
      </c>
      <c r="I511" s="456">
        <f>'25. 설정'!$I$544</f>
        <v>0</v>
      </c>
      <c r="J511" s="456">
        <f>'25. 설정'!$I$545</f>
        <v>0</v>
      </c>
      <c r="K511" s="456">
        <f>'25. 설정'!$I$546</f>
        <v>0</v>
      </c>
      <c r="L511" s="456">
        <f>'25. 설정'!$I$547</f>
        <v>44</v>
      </c>
      <c r="M511" s="456">
        <f>'25. 설정'!$I$548</f>
        <v>277</v>
      </c>
      <c r="N511" s="470"/>
      <c r="O511" s="459"/>
      <c r="P511" s="371"/>
      <c r="Q511" s="372"/>
      <c r="R511" s="372"/>
      <c r="S511" s="373"/>
      <c r="T511" s="372"/>
      <c r="U511" s="372"/>
      <c r="V511" s="372"/>
      <c r="W511" s="372"/>
      <c r="X511" s="372"/>
      <c r="Y511" s="372"/>
      <c r="Z511" s="372"/>
      <c r="AA511" s="372"/>
      <c r="AB511" s="372"/>
      <c r="AC511" s="372"/>
      <c r="AD511" s="372"/>
    </row>
    <row r="512" hidden="1">
      <c r="A512" s="379"/>
      <c r="B512" s="454"/>
      <c r="C512" s="390" t="str">
        <f>IF(C510 = "{시트이름 입력}", "", C510)</f>
        <v>25. 설정</v>
      </c>
      <c r="D512" s="4" t="str">
        <f>'25. 설정'!$J$537</f>
        <v/>
      </c>
      <c r="E512" s="4" t="str">
        <f>'25. 설정'!$J$538</f>
        <v/>
      </c>
      <c r="F512" s="455" t="str">
        <f>'25. 설정'!$J$541</f>
        <v/>
      </c>
      <c r="G512" s="455" t="str">
        <f>'25. 설정'!$J$542</f>
        <v/>
      </c>
      <c r="H512" s="456" t="str">
        <f>'25. 설정'!$J$543</f>
        <v/>
      </c>
      <c r="I512" s="456" t="str">
        <f>'25. 설정'!$J$544</f>
        <v/>
      </c>
      <c r="J512" s="456" t="str">
        <f>'25. 설정'!$J$545</f>
        <v/>
      </c>
      <c r="K512" s="456" t="str">
        <f>'25. 설정'!$J$546</f>
        <v/>
      </c>
      <c r="L512" s="456" t="str">
        <f>'25. 설정'!$J$547</f>
        <v/>
      </c>
      <c r="M512" s="456" t="str">
        <f>'25. 설정'!$J$548</f>
        <v/>
      </c>
      <c r="N512" s="458"/>
      <c r="O512" s="459"/>
      <c r="P512" s="371"/>
      <c r="Q512" s="372"/>
      <c r="R512" s="372"/>
      <c r="S512" s="373"/>
      <c r="T512" s="372"/>
      <c r="U512" s="372"/>
      <c r="V512" s="372"/>
      <c r="W512" s="372"/>
      <c r="X512" s="372"/>
      <c r="Y512" s="372"/>
      <c r="Z512" s="372"/>
      <c r="AA512" s="372"/>
      <c r="AB512" s="372"/>
      <c r="AC512" s="372"/>
      <c r="AD512" s="372"/>
    </row>
    <row r="513" hidden="1">
      <c r="A513" s="379"/>
      <c r="B513" s="454"/>
      <c r="C513" s="390" t="str">
        <f>IF(C510 = "{시트이름 입력}", "", C510)</f>
        <v>25. 설정</v>
      </c>
      <c r="D513" s="4" t="str">
        <f>'25. 설정'!$K$537</f>
        <v/>
      </c>
      <c r="E513" s="4" t="str">
        <f>'25. 설정'!$K$538</f>
        <v/>
      </c>
      <c r="F513" s="455" t="str">
        <f>'25. 설정'!$K$541</f>
        <v/>
      </c>
      <c r="G513" s="455" t="str">
        <f>'25. 설정'!$K$542</f>
        <v/>
      </c>
      <c r="H513" s="456" t="str">
        <f>'25. 설정'!$K$543</f>
        <v/>
      </c>
      <c r="I513" s="456" t="str">
        <f>'25. 설정'!$K$544</f>
        <v/>
      </c>
      <c r="J513" s="456" t="str">
        <f>'25. 설정'!$K$545</f>
        <v/>
      </c>
      <c r="K513" s="456" t="str">
        <f>'25. 설정'!$K$546</f>
        <v/>
      </c>
      <c r="L513" s="456" t="str">
        <f>'25. 설정'!$K$547</f>
        <v/>
      </c>
      <c r="M513" s="456" t="str">
        <f>'25. 설정'!$K$548</f>
        <v/>
      </c>
      <c r="N513" s="458"/>
      <c r="O513" s="459"/>
      <c r="P513" s="371"/>
      <c r="Q513" s="372"/>
      <c r="R513" s="372"/>
      <c r="S513" s="373"/>
      <c r="T513" s="372"/>
      <c r="U513" s="372"/>
      <c r="V513" s="372"/>
      <c r="W513" s="372"/>
      <c r="X513" s="372"/>
      <c r="Y513" s="372"/>
      <c r="Z513" s="372"/>
      <c r="AA513" s="372"/>
      <c r="AB513" s="372"/>
      <c r="AC513" s="372"/>
      <c r="AD513" s="372"/>
    </row>
    <row r="514" hidden="1">
      <c r="A514" s="379"/>
      <c r="B514" s="454"/>
      <c r="C514" s="390" t="str">
        <f>IF(C510 = "{시트이름 입력}", "", C510)</f>
        <v>25. 설정</v>
      </c>
      <c r="D514" s="4" t="str">
        <f>'25. 설정'!$L$537</f>
        <v/>
      </c>
      <c r="E514" s="4" t="str">
        <f>'25. 설정'!$L$538</f>
        <v/>
      </c>
      <c r="F514" s="455">
        <f>'25. 설정'!$L$541</f>
        <v>0</v>
      </c>
      <c r="G514" s="455">
        <f>'25. 설정'!$L$542</f>
        <v>0</v>
      </c>
      <c r="H514" s="456">
        <f>'25. 설정'!$L$543</f>
        <v>436</v>
      </c>
      <c r="I514" s="456">
        <f>'25. 설정'!$L$544</f>
        <v>0</v>
      </c>
      <c r="J514" s="456">
        <f>'25. 설정'!$L$545</f>
        <v>0</v>
      </c>
      <c r="K514" s="456">
        <f>'25. 설정'!$L$546</f>
        <v>0</v>
      </c>
      <c r="L514" s="456">
        <f>'25. 설정'!$L$547</f>
        <v>0</v>
      </c>
      <c r="M514" s="456">
        <f>'25. 설정'!$L$548</f>
        <v>436</v>
      </c>
      <c r="N514" s="458"/>
      <c r="O514" s="459"/>
      <c r="P514" s="371"/>
      <c r="Q514" s="372"/>
      <c r="R514" s="372"/>
      <c r="S514" s="373"/>
      <c r="T514" s="372"/>
      <c r="U514" s="372"/>
      <c r="V514" s="372"/>
      <c r="W514" s="372"/>
      <c r="X514" s="372"/>
      <c r="Y514" s="372"/>
      <c r="Z514" s="372"/>
      <c r="AA514" s="372"/>
      <c r="AB514" s="372"/>
      <c r="AC514" s="372"/>
      <c r="AD514" s="372"/>
    </row>
    <row r="515" hidden="1">
      <c r="A515" s="379"/>
      <c r="B515" s="454"/>
      <c r="C515" s="390" t="str">
        <f>IF(C510 = "{시트이름 입력}", "", C510)</f>
        <v>25. 설정</v>
      </c>
      <c r="D515" s="4" t="str">
        <f>'25. 설정'!$M$537</f>
        <v/>
      </c>
      <c r="E515" s="4" t="str">
        <f>'25. 설정'!$M$538</f>
        <v/>
      </c>
      <c r="F515" s="455">
        <f>'25. 설정'!$M$541</f>
        <v>0</v>
      </c>
      <c r="G515" s="455">
        <f>'25. 설정'!$M$542</f>
        <v>0</v>
      </c>
      <c r="H515" s="456">
        <f>'25. 설정'!$M$543</f>
        <v>436</v>
      </c>
      <c r="I515" s="456">
        <f>'25. 설정'!$M$544</f>
        <v>0</v>
      </c>
      <c r="J515" s="456">
        <f>'25. 설정'!$M$545</f>
        <v>0</v>
      </c>
      <c r="K515" s="456">
        <f>'25. 설정'!$M$546</f>
        <v>0</v>
      </c>
      <c r="L515" s="456">
        <f>'25. 설정'!$M$547</f>
        <v>0</v>
      </c>
      <c r="M515" s="456">
        <f>'25. 설정'!$M$548</f>
        <v>436</v>
      </c>
      <c r="N515" s="458"/>
      <c r="O515" s="459"/>
      <c r="P515" s="371"/>
      <c r="Q515" s="372"/>
      <c r="R515" s="372"/>
      <c r="S515" s="373"/>
      <c r="T515" s="372"/>
      <c r="U515" s="372"/>
      <c r="V515" s="372"/>
      <c r="W515" s="372"/>
      <c r="X515" s="372"/>
      <c r="Y515" s="372"/>
      <c r="Z515" s="372"/>
      <c r="AA515" s="372"/>
      <c r="AB515" s="372"/>
      <c r="AC515" s="372"/>
      <c r="AD515" s="372"/>
    </row>
    <row r="516" hidden="1">
      <c r="A516" s="379"/>
      <c r="B516" s="454"/>
      <c r="C516" s="390" t="str">
        <f>IF(C510 = "{시트이름 입력}", "", C510)</f>
        <v>25. 설정</v>
      </c>
      <c r="D516" s="4" t="str">
        <f>'25. 설정'!$N$537</f>
        <v/>
      </c>
      <c r="E516" s="4" t="str">
        <f>'25. 설정'!$N$538</f>
        <v/>
      </c>
      <c r="F516" s="455">
        <f>'25. 설정'!$N$541</f>
        <v>0</v>
      </c>
      <c r="G516" s="455">
        <f>'25. 설정'!$N$542</f>
        <v>0</v>
      </c>
      <c r="H516" s="456">
        <f>'25. 설정'!$N$543</f>
        <v>436</v>
      </c>
      <c r="I516" s="456">
        <f>'25. 설정'!$N$544</f>
        <v>0</v>
      </c>
      <c r="J516" s="456">
        <f>'25. 설정'!$N$545</f>
        <v>0</v>
      </c>
      <c r="K516" s="456">
        <f>'25. 설정'!$N$546</f>
        <v>0</v>
      </c>
      <c r="L516" s="456">
        <f>'25. 설정'!$N$547</f>
        <v>0</v>
      </c>
      <c r="M516" s="456">
        <f>'25. 설정'!$N$548</f>
        <v>436</v>
      </c>
      <c r="N516" s="458"/>
      <c r="O516" s="459"/>
      <c r="P516" s="371"/>
      <c r="Q516" s="372"/>
      <c r="R516" s="372"/>
      <c r="S516" s="373"/>
      <c r="T516" s="372"/>
      <c r="U516" s="372"/>
      <c r="V516" s="372"/>
      <c r="W516" s="372"/>
      <c r="X516" s="372"/>
      <c r="Y516" s="372"/>
      <c r="Z516" s="372"/>
      <c r="AA516" s="372"/>
      <c r="AB516" s="372"/>
      <c r="AC516" s="372"/>
      <c r="AD516" s="372"/>
    </row>
    <row r="517" hidden="1">
      <c r="A517" s="379"/>
      <c r="B517" s="454"/>
      <c r="C517" s="390" t="str">
        <f>IF(C510 = "{시트이름 입력}", "", C510)</f>
        <v>25. 설정</v>
      </c>
      <c r="D517" s="4" t="str">
        <f>'25. 설정'!$O$537</f>
        <v/>
      </c>
      <c r="E517" s="4" t="str">
        <f>'25. 설정'!$O$538</f>
        <v/>
      </c>
      <c r="F517" s="455">
        <f>'25. 설정'!$O$541</f>
        <v>0</v>
      </c>
      <c r="G517" s="455">
        <f>'25. 설정'!$O$542</f>
        <v>0</v>
      </c>
      <c r="H517" s="456">
        <f>'25. 설정'!$O$543</f>
        <v>436</v>
      </c>
      <c r="I517" s="456">
        <f>'25. 설정'!$O$544</f>
        <v>0</v>
      </c>
      <c r="J517" s="456">
        <f>'25. 설정'!$O$545</f>
        <v>0</v>
      </c>
      <c r="K517" s="456">
        <f>'25. 설정'!$O$546</f>
        <v>0</v>
      </c>
      <c r="L517" s="456">
        <f>'25. 설정'!$O$547</f>
        <v>0</v>
      </c>
      <c r="M517" s="456">
        <f>'25. 설정'!$O$548</f>
        <v>436</v>
      </c>
      <c r="N517" s="458"/>
      <c r="O517" s="459"/>
      <c r="P517" s="371"/>
      <c r="Q517" s="372"/>
      <c r="R517" s="372"/>
      <c r="S517" s="373"/>
      <c r="T517" s="372"/>
      <c r="U517" s="372"/>
      <c r="V517" s="372"/>
      <c r="W517" s="372"/>
      <c r="X517" s="372"/>
      <c r="Y517" s="372"/>
      <c r="Z517" s="372"/>
      <c r="AA517" s="372"/>
      <c r="AB517" s="372"/>
      <c r="AC517" s="372"/>
      <c r="AD517" s="372"/>
    </row>
    <row r="518" hidden="1">
      <c r="A518" s="379"/>
      <c r="B518" s="454"/>
      <c r="C518" s="390" t="str">
        <f>IF(C510 = "{시트이름 입력}", "", C510)</f>
        <v>25. 설정</v>
      </c>
      <c r="D518" s="4" t="str">
        <f>'25. 설정'!$P$537</f>
        <v/>
      </c>
      <c r="E518" s="4" t="str">
        <f>'25. 설정'!$P$538</f>
        <v/>
      </c>
      <c r="F518" s="455">
        <f>'25. 설정'!$P$541</f>
        <v>0</v>
      </c>
      <c r="G518" s="455">
        <f>'25. 설정'!$P$542</f>
        <v>0</v>
      </c>
      <c r="H518" s="456">
        <f>'25. 설정'!$P$543</f>
        <v>436</v>
      </c>
      <c r="I518" s="456">
        <f>'25. 설정'!$P$544</f>
        <v>0</v>
      </c>
      <c r="J518" s="456">
        <f>'25. 설정'!$P$545</f>
        <v>0</v>
      </c>
      <c r="K518" s="456">
        <f>'25. 설정'!$P$546</f>
        <v>0</v>
      </c>
      <c r="L518" s="456">
        <f>'25. 설정'!$P$547</f>
        <v>0</v>
      </c>
      <c r="M518" s="456">
        <f>'25. 설정'!$P$548</f>
        <v>436</v>
      </c>
      <c r="N518" s="458"/>
      <c r="O518" s="459"/>
      <c r="P518" s="371"/>
      <c r="Q518" s="372"/>
      <c r="R518" s="372"/>
      <c r="S518" s="373"/>
      <c r="T518" s="372"/>
      <c r="U518" s="372"/>
      <c r="V518" s="372"/>
      <c r="W518" s="372"/>
      <c r="X518" s="372"/>
      <c r="Y518" s="372"/>
      <c r="Z518" s="372"/>
      <c r="AA518" s="372"/>
      <c r="AB518" s="372"/>
      <c r="AC518" s="372"/>
      <c r="AD518" s="372"/>
    </row>
    <row r="519" hidden="1">
      <c r="A519" s="379"/>
      <c r="B519" s="454"/>
      <c r="C519" s="390" t="str">
        <f>IF(C510 = "{시트이름 입력}", "", C510)</f>
        <v>25. 설정</v>
      </c>
      <c r="D519" s="4" t="str">
        <f>'25. 설정'!$Q$537</f>
        <v/>
      </c>
      <c r="E519" s="4" t="str">
        <f>'25. 설정'!$Q$538</f>
        <v/>
      </c>
      <c r="F519" s="455">
        <f>'25. 설정'!$Q$541</f>
        <v>0</v>
      </c>
      <c r="G519" s="455">
        <f>'25. 설정'!$Q$542</f>
        <v>0</v>
      </c>
      <c r="H519" s="456">
        <f>'25. 설정'!$Q$543</f>
        <v>436</v>
      </c>
      <c r="I519" s="456">
        <f>'25. 설정'!$Q$544</f>
        <v>0</v>
      </c>
      <c r="J519" s="456">
        <f>'25. 설정'!$Q$545</f>
        <v>0</v>
      </c>
      <c r="K519" s="456">
        <f>'25. 설정'!$Q$546</f>
        <v>0</v>
      </c>
      <c r="L519" s="456">
        <f>'25. 설정'!$Q$547</f>
        <v>0</v>
      </c>
      <c r="M519" s="456">
        <f>'25. 설정'!$Q$548</f>
        <v>436</v>
      </c>
      <c r="N519" s="458"/>
      <c r="O519" s="459"/>
      <c r="P519" s="371"/>
      <c r="Q519" s="372"/>
      <c r="R519" s="372"/>
      <c r="S519" s="373"/>
      <c r="T519" s="372"/>
      <c r="U519" s="372"/>
      <c r="V519" s="372"/>
      <c r="W519" s="372"/>
      <c r="X519" s="372"/>
      <c r="Y519" s="372"/>
      <c r="Z519" s="372"/>
      <c r="AA519" s="372"/>
      <c r="AB519" s="372"/>
      <c r="AC519" s="372"/>
      <c r="AD519" s="372"/>
    </row>
    <row r="520" hidden="1">
      <c r="A520" s="379"/>
      <c r="B520" s="454"/>
      <c r="C520" s="390" t="str">
        <f>IF(C510 = "{시트이름 입력}", "", C510)</f>
        <v>25. 설정</v>
      </c>
      <c r="D520" s="4" t="str">
        <f>'25. 설정'!$R$537</f>
        <v/>
      </c>
      <c r="E520" s="4" t="str">
        <f>'25. 설정'!$R$538</f>
        <v/>
      </c>
      <c r="F520" s="455">
        <f>'25. 설정'!$R$541</f>
        <v>0</v>
      </c>
      <c r="G520" s="455">
        <f>'25. 설정'!$R$542</f>
        <v>0</v>
      </c>
      <c r="H520" s="456">
        <f>'25. 설정'!$R$543</f>
        <v>436</v>
      </c>
      <c r="I520" s="456">
        <f>'25. 설정'!$R$544</f>
        <v>0</v>
      </c>
      <c r="J520" s="456">
        <f>'25. 설정'!$R$545</f>
        <v>0</v>
      </c>
      <c r="K520" s="456">
        <f>'25. 설정'!$R$546</f>
        <v>0</v>
      </c>
      <c r="L520" s="456">
        <f>'25. 설정'!$R$547</f>
        <v>0</v>
      </c>
      <c r="M520" s="456">
        <f>'25. 설정'!$R$548</f>
        <v>436</v>
      </c>
      <c r="N520" s="458"/>
      <c r="O520" s="459"/>
      <c r="P520" s="371"/>
      <c r="Q520" s="372"/>
      <c r="R520" s="372"/>
      <c r="S520" s="373"/>
      <c r="T520" s="372"/>
      <c r="U520" s="372"/>
      <c r="V520" s="372"/>
      <c r="W520" s="372"/>
      <c r="X520" s="372"/>
      <c r="Y520" s="372"/>
      <c r="Z520" s="372"/>
      <c r="AA520" s="372"/>
      <c r="AB520" s="372"/>
      <c r="AC520" s="372"/>
      <c r="AD520" s="372"/>
    </row>
    <row r="521" hidden="1">
      <c r="A521" s="379"/>
      <c r="B521" s="454"/>
      <c r="C521" s="390" t="str">
        <f>IF(C510 = "{시트이름 입력}", "", C510)</f>
        <v>25. 설정</v>
      </c>
      <c r="D521" s="4" t="str">
        <f>'25. 설정'!$S$537</f>
        <v/>
      </c>
      <c r="E521" s="4" t="str">
        <f>'25. 설정'!$S$538</f>
        <v/>
      </c>
      <c r="F521" s="455">
        <f>'25. 설정'!$S$541</f>
        <v>0</v>
      </c>
      <c r="G521" s="455">
        <f>'25. 설정'!$S$542</f>
        <v>0</v>
      </c>
      <c r="H521" s="456">
        <f>'25. 설정'!$S$543</f>
        <v>436</v>
      </c>
      <c r="I521" s="456">
        <f>'25. 설정'!$S$544</f>
        <v>0</v>
      </c>
      <c r="J521" s="456">
        <f>'25. 설정'!$S$545</f>
        <v>0</v>
      </c>
      <c r="K521" s="456">
        <f>'25. 설정'!$S$546</f>
        <v>0</v>
      </c>
      <c r="L521" s="456">
        <f>'25. 설정'!$S$547</f>
        <v>0</v>
      </c>
      <c r="M521" s="456">
        <f>'25. 설정'!$S$548</f>
        <v>436</v>
      </c>
      <c r="N521" s="458"/>
      <c r="O521" s="459"/>
      <c r="P521" s="371"/>
      <c r="Q521" s="372"/>
      <c r="R521" s="372"/>
      <c r="S521" s="373"/>
      <c r="T521" s="372"/>
      <c r="U521" s="372"/>
      <c r="V521" s="372"/>
      <c r="W521" s="372"/>
      <c r="X521" s="372"/>
      <c r="Y521" s="372"/>
      <c r="Z521" s="372"/>
      <c r="AA521" s="372"/>
      <c r="AB521" s="372"/>
      <c r="AC521" s="372"/>
      <c r="AD521" s="372"/>
    </row>
    <row r="522" hidden="1">
      <c r="A522" s="379"/>
      <c r="B522" s="454"/>
      <c r="C522" s="390" t="str">
        <f>IF(C510 = "{시트이름 입력}", "", C510)</f>
        <v>25. 설정</v>
      </c>
      <c r="D522" s="4" t="str">
        <f>'25. 설정'!$T$537</f>
        <v/>
      </c>
      <c r="E522" s="4" t="str">
        <f>'25. 설정'!$T$538</f>
        <v/>
      </c>
      <c r="F522" s="455">
        <f>'25. 설정'!$T$541</f>
        <v>0</v>
      </c>
      <c r="G522" s="455">
        <f>'25. 설정'!$T$542</f>
        <v>0</v>
      </c>
      <c r="H522" s="456">
        <f>'25. 설정'!$T$543</f>
        <v>436</v>
      </c>
      <c r="I522" s="456">
        <f>'25. 설정'!$T$544</f>
        <v>0</v>
      </c>
      <c r="J522" s="456">
        <f>'25. 설정'!$T$545</f>
        <v>0</v>
      </c>
      <c r="K522" s="456">
        <f>'25. 설정'!$T$546</f>
        <v>0</v>
      </c>
      <c r="L522" s="456">
        <f>'25. 설정'!$T$547</f>
        <v>0</v>
      </c>
      <c r="M522" s="456">
        <f>'25. 설정'!$T$548</f>
        <v>436</v>
      </c>
      <c r="N522" s="458"/>
      <c r="O522" s="459"/>
      <c r="P522" s="371"/>
      <c r="Q522" s="372"/>
      <c r="R522" s="372"/>
      <c r="S522" s="373"/>
      <c r="T522" s="372"/>
      <c r="U522" s="372"/>
      <c r="V522" s="372"/>
      <c r="W522" s="372"/>
      <c r="X522" s="372"/>
      <c r="Y522" s="372"/>
      <c r="Z522" s="372"/>
      <c r="AA522" s="372"/>
      <c r="AB522" s="372"/>
      <c r="AC522" s="372"/>
      <c r="AD522" s="372"/>
    </row>
    <row r="523" hidden="1">
      <c r="A523" s="379"/>
      <c r="B523" s="454"/>
      <c r="C523" s="390" t="str">
        <f>IF(C510 = "{시트이름 입력}", "", C510)</f>
        <v>25. 설정</v>
      </c>
      <c r="D523" s="4" t="str">
        <f>'25. 설정'!$U$537</f>
        <v/>
      </c>
      <c r="E523" s="4" t="str">
        <f>'25. 설정'!$U$538</f>
        <v/>
      </c>
      <c r="F523" s="455">
        <f>'25. 설정'!$U$541</f>
        <v>0</v>
      </c>
      <c r="G523" s="455">
        <f>'25. 설정'!$U$542</f>
        <v>0</v>
      </c>
      <c r="H523" s="456">
        <f>'25. 설정'!$U$543</f>
        <v>436</v>
      </c>
      <c r="I523" s="456">
        <f>'25. 설정'!$U$544</f>
        <v>0</v>
      </c>
      <c r="J523" s="456">
        <f>'25. 설정'!$U$545</f>
        <v>0</v>
      </c>
      <c r="K523" s="456">
        <f>'25. 설정'!$U$546</f>
        <v>0</v>
      </c>
      <c r="L523" s="456">
        <f>'25. 설정'!$U$547</f>
        <v>0</v>
      </c>
      <c r="M523" s="456">
        <f>'25. 설정'!$U$548</f>
        <v>436</v>
      </c>
      <c r="N523" s="458"/>
      <c r="O523" s="459"/>
      <c r="P523" s="371"/>
      <c r="Q523" s="372"/>
      <c r="R523" s="372"/>
      <c r="S523" s="373"/>
      <c r="T523" s="372"/>
      <c r="U523" s="372"/>
      <c r="V523" s="372"/>
      <c r="W523" s="372"/>
      <c r="X523" s="372"/>
      <c r="Y523" s="372"/>
      <c r="Z523" s="372"/>
      <c r="AA523" s="372"/>
      <c r="AB523" s="372"/>
      <c r="AC523" s="372"/>
      <c r="AD523" s="372"/>
    </row>
    <row r="524" hidden="1">
      <c r="A524" s="379"/>
      <c r="B524" s="454"/>
      <c r="C524" s="390" t="str">
        <f>IF(C510 = "{시트이름 입력}", "", C510)</f>
        <v>25. 설정</v>
      </c>
      <c r="D524" s="4" t="str">
        <f>'25. 설정'!$V$537</f>
        <v/>
      </c>
      <c r="E524" s="4" t="str">
        <f>'25. 설정'!$V$538</f>
        <v/>
      </c>
      <c r="F524" s="460">
        <f>'25. 설정'!$V$541</f>
        <v>0</v>
      </c>
      <c r="G524" s="461">
        <f>'25. 설정'!$V$542</f>
        <v>0</v>
      </c>
      <c r="H524" s="462">
        <f>'25. 설정'!$V$543</f>
        <v>436</v>
      </c>
      <c r="I524" s="462">
        <f>'25. 설정'!$V$544</f>
        <v>0</v>
      </c>
      <c r="J524" s="462">
        <f>'25. 설정'!$V$545</f>
        <v>0</v>
      </c>
      <c r="K524" s="462">
        <f>'25. 설정'!$V$546</f>
        <v>0</v>
      </c>
      <c r="L524" s="462">
        <f>'25. 설정'!$V$547</f>
        <v>0</v>
      </c>
      <c r="M524" s="462">
        <f>'25. 설정'!$V$548</f>
        <v>436</v>
      </c>
      <c r="N524" s="463"/>
      <c r="O524" s="459"/>
      <c r="P524" s="371"/>
      <c r="Q524" s="372"/>
      <c r="R524" s="372"/>
      <c r="S524" s="373"/>
      <c r="T524" s="372"/>
      <c r="U524" s="372"/>
      <c r="V524" s="372"/>
      <c r="W524" s="372"/>
      <c r="X524" s="372"/>
      <c r="Y524" s="372"/>
      <c r="Z524" s="372"/>
      <c r="AA524" s="372"/>
      <c r="AB524" s="372"/>
      <c r="AC524" s="372"/>
      <c r="AD524" s="372"/>
    </row>
    <row r="525" hidden="1">
      <c r="A525" s="379"/>
      <c r="B525" s="454"/>
      <c r="C525" s="390" t="str">
        <f>IF(C510 = "{시트이름 입력}", "", C510)</f>
        <v>25. 설정</v>
      </c>
      <c r="D525" s="4" t="str">
        <f>'25. 설정'!$W$537</f>
        <v/>
      </c>
      <c r="E525" s="4" t="str">
        <f>'25. 설정'!$W$538</f>
        <v/>
      </c>
      <c r="F525" s="460">
        <f>'25. 설정'!$W$541</f>
        <v>0</v>
      </c>
      <c r="G525" s="461">
        <f>'25. 설정'!$W$542</f>
        <v>0</v>
      </c>
      <c r="H525" s="462">
        <f>'25. 설정'!$W$543</f>
        <v>436</v>
      </c>
      <c r="I525" s="462">
        <f>'25. 설정'!$W$544</f>
        <v>0</v>
      </c>
      <c r="J525" s="462">
        <f>'25. 설정'!$W$545</f>
        <v>0</v>
      </c>
      <c r="K525" s="462">
        <f>'25. 설정'!$W$546</f>
        <v>0</v>
      </c>
      <c r="L525" s="462">
        <f>'25. 설정'!$W$547</f>
        <v>0</v>
      </c>
      <c r="M525" s="462">
        <f>'25. 설정'!$W$548</f>
        <v>436</v>
      </c>
      <c r="N525" s="474"/>
      <c r="O525" s="464"/>
      <c r="P525" s="371"/>
      <c r="Q525" s="372"/>
      <c r="R525" s="372"/>
      <c r="S525" s="373"/>
      <c r="T525" s="372"/>
      <c r="U525" s="372"/>
      <c r="V525" s="372"/>
      <c r="W525" s="372"/>
      <c r="X525" s="372"/>
      <c r="Y525" s="372"/>
      <c r="Z525" s="372"/>
      <c r="AA525" s="372"/>
      <c r="AB525" s="372"/>
      <c r="AC525" s="372"/>
      <c r="AD525" s="372"/>
    </row>
    <row r="526" hidden="1">
      <c r="A526" s="379"/>
      <c r="B526" s="454"/>
      <c r="C526" s="390" t="str">
        <f>IF(C510 = "{시트이름 입력}", "", C510)</f>
        <v>25. 설정</v>
      </c>
      <c r="D526" s="4" t="str">
        <f>'25. 설정'!$X$537</f>
        <v/>
      </c>
      <c r="E526" s="4" t="str">
        <f>'25. 설정'!$X$538</f>
        <v/>
      </c>
      <c r="F526" s="460">
        <f>'25. 설정'!$X$541</f>
        <v>0</v>
      </c>
      <c r="G526" s="461">
        <f>'25. 설정'!$X$542</f>
        <v>0</v>
      </c>
      <c r="H526" s="462">
        <f>'25. 설정'!$X$543</f>
        <v>436</v>
      </c>
      <c r="I526" s="462">
        <f>'25. 설정'!$X$544</f>
        <v>0</v>
      </c>
      <c r="J526" s="462">
        <f>'25. 설정'!$X$545</f>
        <v>0</v>
      </c>
      <c r="K526" s="462">
        <f>'25. 설정'!$X$546</f>
        <v>0</v>
      </c>
      <c r="L526" s="462">
        <f>'25. 설정'!$X$547</f>
        <v>0</v>
      </c>
      <c r="M526" s="462">
        <f>'25. 설정'!$X$548</f>
        <v>436</v>
      </c>
      <c r="N526" s="474"/>
      <c r="O526" s="464"/>
      <c r="P526" s="371"/>
      <c r="Q526" s="372"/>
      <c r="R526" s="372"/>
      <c r="S526" s="373"/>
      <c r="T526" s="372"/>
      <c r="U526" s="372"/>
      <c r="V526" s="372"/>
      <c r="W526" s="372"/>
      <c r="X526" s="372"/>
      <c r="Y526" s="372"/>
      <c r="Z526" s="372"/>
      <c r="AA526" s="372"/>
      <c r="AB526" s="372"/>
      <c r="AC526" s="372"/>
      <c r="AD526" s="372"/>
    </row>
    <row r="527" hidden="1">
      <c r="A527" s="379"/>
      <c r="B527" s="454"/>
      <c r="C527" s="390" t="str">
        <f>IF(C510 = "{시트이름 입력}", "", C510)</f>
        <v>25. 설정</v>
      </c>
      <c r="D527" s="4" t="str">
        <f>'25. 설정'!$Y$537</f>
        <v/>
      </c>
      <c r="E527" s="4" t="str">
        <f>'25. 설정'!$Y$538</f>
        <v/>
      </c>
      <c r="F527" s="455">
        <f>'25. 설정'!$Y$541</f>
        <v>0</v>
      </c>
      <c r="G527" s="455">
        <f>'25. 설정'!$Y$542</f>
        <v>0</v>
      </c>
      <c r="H527" s="456">
        <f>'25. 설정'!$Y$543</f>
        <v>436</v>
      </c>
      <c r="I527" s="456">
        <f>'25. 설정'!$Y$544</f>
        <v>0</v>
      </c>
      <c r="J527" s="456">
        <f>'25. 설정'!$Y$545</f>
        <v>0</v>
      </c>
      <c r="K527" s="456">
        <f>'25. 설정'!$Y$546</f>
        <v>0</v>
      </c>
      <c r="L527" s="456">
        <f>'25. 설정'!$Y$547</f>
        <v>0</v>
      </c>
      <c r="M527" s="456">
        <f>'25. 설정'!$Y$548</f>
        <v>436</v>
      </c>
      <c r="N527" s="475"/>
      <c r="O527" s="464"/>
      <c r="P527" s="371"/>
      <c r="Q527" s="372"/>
      <c r="R527" s="372"/>
      <c r="S527" s="373"/>
      <c r="T527" s="372"/>
      <c r="U527" s="372"/>
      <c r="V527" s="372"/>
      <c r="W527" s="372"/>
      <c r="X527" s="372"/>
      <c r="Y527" s="372"/>
      <c r="Z527" s="372"/>
      <c r="AA527" s="372"/>
      <c r="AB527" s="372"/>
      <c r="AC527" s="372"/>
      <c r="AD527" s="372"/>
    </row>
    <row r="528" hidden="1">
      <c r="A528" s="379"/>
      <c r="B528" s="454"/>
      <c r="C528" s="390" t="str">
        <f>IF(C510 = "{시트이름 입력}", "", C510)</f>
        <v>25. 설정</v>
      </c>
      <c r="D528" s="4" t="str">
        <f>'25. 설정'!$Z$537</f>
        <v/>
      </c>
      <c r="E528" s="4" t="str">
        <f>'25. 설정'!$Z$538</f>
        <v/>
      </c>
      <c r="F528" s="455">
        <f>'25. 설정'!$Z$541</f>
        <v>0</v>
      </c>
      <c r="G528" s="455">
        <f>'25. 설정'!$Z$542</f>
        <v>0</v>
      </c>
      <c r="H528" s="456">
        <f>'25. 설정'!$Z$543</f>
        <v>436</v>
      </c>
      <c r="I528" s="456">
        <f>'25. 설정'!$Z$544</f>
        <v>0</v>
      </c>
      <c r="J528" s="456">
        <f>'25. 설정'!$Z$545</f>
        <v>0</v>
      </c>
      <c r="K528" s="456">
        <f>'25. 설정'!$Z$546</f>
        <v>0</v>
      </c>
      <c r="L528" s="456">
        <f>'25. 설정'!$Z$547</f>
        <v>0</v>
      </c>
      <c r="M528" s="456">
        <f>'25. 설정'!$Z$548</f>
        <v>436</v>
      </c>
      <c r="N528" s="475"/>
      <c r="O528" s="464"/>
      <c r="P528" s="371"/>
      <c r="Q528" s="372"/>
      <c r="R528" s="372"/>
      <c r="S528" s="373"/>
      <c r="T528" s="372"/>
      <c r="U528" s="372"/>
      <c r="V528" s="372"/>
      <c r="W528" s="372"/>
      <c r="X528" s="372"/>
      <c r="Y528" s="372"/>
      <c r="Z528" s="372"/>
      <c r="AA528" s="372"/>
      <c r="AB528" s="372"/>
      <c r="AC528" s="372"/>
      <c r="AD528" s="372"/>
    </row>
    <row r="529" hidden="1">
      <c r="A529" s="379"/>
      <c r="B529" s="465"/>
      <c r="C529" s="466" t="str">
        <f>IF(C510 = "{시트이름 입력}", "", C510)</f>
        <v>25. 설정</v>
      </c>
      <c r="D529" s="467" t="str">
        <f>'25. 설정'!$AA$537</f>
        <v/>
      </c>
      <c r="E529" s="467" t="str">
        <f>'25. 설정'!$AA$538</f>
        <v/>
      </c>
      <c r="F529" s="468">
        <f>'25. 설정'!$AA$541</f>
        <v>0</v>
      </c>
      <c r="G529" s="468">
        <f>'25. 설정'!$AA$542</f>
        <v>0</v>
      </c>
      <c r="H529" s="469">
        <f>'25. 설정'!$AA$543</f>
        <v>436</v>
      </c>
      <c r="I529" s="469">
        <f>'25. 설정'!$AA$544</f>
        <v>0</v>
      </c>
      <c r="J529" s="469">
        <f>'25. 설정'!$AA$545</f>
        <v>0</v>
      </c>
      <c r="K529" s="469">
        <f>'25. 설정'!$AA$546</f>
        <v>0</v>
      </c>
      <c r="L529" s="469">
        <f>'25. 설정'!$AA$547</f>
        <v>0</v>
      </c>
      <c r="M529" s="469">
        <f>'25. 설정'!$AA$548</f>
        <v>436</v>
      </c>
      <c r="N529" s="470"/>
      <c r="O529" s="471"/>
      <c r="P529" s="371"/>
      <c r="Q529" s="372"/>
      <c r="R529" s="372"/>
      <c r="S529" s="373"/>
      <c r="T529" s="372"/>
      <c r="U529" s="372"/>
      <c r="V529" s="372"/>
      <c r="W529" s="372"/>
      <c r="X529" s="372"/>
      <c r="Y529" s="372"/>
      <c r="Z529" s="372"/>
      <c r="AA529" s="372"/>
      <c r="AB529" s="372"/>
      <c r="AC529" s="372"/>
      <c r="AD529" s="372"/>
    </row>
    <row r="530">
      <c r="A530" s="379"/>
      <c r="B530" s="472">
        <v>26.0</v>
      </c>
      <c r="C530" s="447" t="s">
        <v>526</v>
      </c>
      <c r="D530" s="448">
        <f>'26.기타'!$H$292</f>
        <v>6</v>
      </c>
      <c r="E530" s="448" t="str">
        <f>'26.기타'!$H$293</f>
        <v>a15</v>
      </c>
      <c r="F530" s="449">
        <f>'26.기타'!$H$296</f>
        <v>0</v>
      </c>
      <c r="G530" s="449">
        <f>'26.기타'!$H$297</f>
        <v>0</v>
      </c>
      <c r="H530" s="450">
        <f>'26.기타'!$H$298</f>
        <v>39</v>
      </c>
      <c r="I530" s="450">
        <f>'26.기타'!$H$299</f>
        <v>0</v>
      </c>
      <c r="J530" s="450">
        <f>'26.기타'!$H$300</f>
        <v>0</v>
      </c>
      <c r="K530" s="450">
        <f>'26.기타'!$H$301</f>
        <v>0</v>
      </c>
      <c r="L530" s="450">
        <f>'26.기타'!$H$302</f>
        <v>21</v>
      </c>
      <c r="M530" s="450">
        <f>'26.기타'!$H$303</f>
        <v>18</v>
      </c>
      <c r="N530" s="473">
        <f t="array" ref="N530">INDIRECT("'" &amp; C530 &amp; "'!$AG$1")</f>
        <v>3</v>
      </c>
      <c r="O530" s="452"/>
      <c r="P530" s="371"/>
      <c r="Q530" s="372"/>
      <c r="R530" s="372"/>
      <c r="S530" s="373"/>
      <c r="T530" s="372"/>
      <c r="U530" s="372"/>
      <c r="V530" s="372"/>
      <c r="W530" s="372"/>
      <c r="X530" s="372"/>
      <c r="Y530" s="372"/>
      <c r="Z530" s="372"/>
      <c r="AA530" s="372"/>
      <c r="AB530" s="372"/>
      <c r="AC530" s="372"/>
      <c r="AD530" s="372"/>
    </row>
    <row r="531">
      <c r="A531" s="379"/>
      <c r="B531" s="454"/>
      <c r="C531" s="390" t="str">
        <f>IF(C530 = "{시트이름 입력}", "", C530)</f>
        <v>26.기타</v>
      </c>
      <c r="D531" s="4">
        <f>'26.기타'!$I$292</f>
        <v>6</v>
      </c>
      <c r="E531" s="4" t="str">
        <f>'26.기타'!$I$293</f>
        <v>i26</v>
      </c>
      <c r="F531" s="455">
        <f>'26.기타'!$I$296</f>
        <v>0</v>
      </c>
      <c r="G531" s="455">
        <f>'26.기타'!$I$297</f>
        <v>0</v>
      </c>
      <c r="H531" s="456">
        <f>'26.기타'!$I$298</f>
        <v>39</v>
      </c>
      <c r="I531" s="456">
        <f>'26.기타'!$I$299</f>
        <v>0</v>
      </c>
      <c r="J531" s="456">
        <f>'26.기타'!$I$300</f>
        <v>0</v>
      </c>
      <c r="K531" s="456">
        <f>'26.기타'!$I$301</f>
        <v>0</v>
      </c>
      <c r="L531" s="456">
        <f>'26.기타'!$I$302</f>
        <v>7</v>
      </c>
      <c r="M531" s="456">
        <f>'26.기타'!$I$303</f>
        <v>32</v>
      </c>
      <c r="N531" s="470"/>
      <c r="O531" s="459"/>
      <c r="P531" s="371"/>
      <c r="Q531" s="372"/>
      <c r="R531" s="372"/>
      <c r="S531" s="373"/>
      <c r="T531" s="372"/>
      <c r="U531" s="372"/>
      <c r="V531" s="372"/>
      <c r="W531" s="372"/>
      <c r="X531" s="372"/>
      <c r="Y531" s="372"/>
      <c r="Z531" s="372"/>
      <c r="AA531" s="372"/>
      <c r="AB531" s="372"/>
      <c r="AC531" s="372"/>
      <c r="AD531" s="372"/>
    </row>
    <row r="532" hidden="1">
      <c r="A532" s="379"/>
      <c r="B532" s="454"/>
      <c r="C532" s="390" t="str">
        <f>IF(C530 = "{시트이름 입력}", "", C530)</f>
        <v>26.기타</v>
      </c>
      <c r="D532" s="4" t="str">
        <f>'26.기타'!$J$292</f>
        <v/>
      </c>
      <c r="E532" s="4" t="str">
        <f>'26.기타'!$J$293</f>
        <v/>
      </c>
      <c r="F532" s="455" t="str">
        <f>'26.기타'!$J$296</f>
        <v/>
      </c>
      <c r="G532" s="455" t="str">
        <f>'26.기타'!$J$297</f>
        <v/>
      </c>
      <c r="H532" s="456" t="str">
        <f>'26.기타'!$J$298</f>
        <v/>
      </c>
      <c r="I532" s="456" t="str">
        <f>'26.기타'!$J$299</f>
        <v/>
      </c>
      <c r="J532" s="456" t="str">
        <f>'26.기타'!$J$300</f>
        <v/>
      </c>
      <c r="K532" s="456" t="str">
        <f>'26.기타'!$J$301</f>
        <v/>
      </c>
      <c r="L532" s="456" t="str">
        <f>'26.기타'!$J$302</f>
        <v/>
      </c>
      <c r="M532" s="456" t="str">
        <f>'26.기타'!$J$303</f>
        <v/>
      </c>
      <c r="N532" s="458"/>
      <c r="O532" s="459"/>
      <c r="P532" s="371"/>
      <c r="Q532" s="372"/>
      <c r="R532" s="372"/>
      <c r="S532" s="373"/>
      <c r="T532" s="372"/>
      <c r="U532" s="372"/>
      <c r="V532" s="372"/>
      <c r="W532" s="372"/>
      <c r="X532" s="372"/>
      <c r="Y532" s="372"/>
      <c r="Z532" s="372"/>
      <c r="AA532" s="372"/>
      <c r="AB532" s="372"/>
      <c r="AC532" s="372"/>
      <c r="AD532" s="372"/>
    </row>
    <row r="533" hidden="1">
      <c r="A533" s="379"/>
      <c r="B533" s="454"/>
      <c r="C533" s="466" t="str">
        <f>IF(C530 = "{시트이름 입력}", "", C530)</f>
        <v>26.기타</v>
      </c>
      <c r="D533" s="467" t="str">
        <f>'26.기타'!$K$292</f>
        <v/>
      </c>
      <c r="E533" s="467" t="str">
        <f>'26.기타'!$K$293</f>
        <v/>
      </c>
      <c r="F533" s="468" t="str">
        <f>'26.기타'!$K$296</f>
        <v/>
      </c>
      <c r="G533" s="468" t="str">
        <f>'26.기타'!$K$297</f>
        <v/>
      </c>
      <c r="H533" s="469" t="str">
        <f>'26.기타'!$K$298</f>
        <v/>
      </c>
      <c r="I533" s="469" t="str">
        <f>'26.기타'!$K$299</f>
        <v/>
      </c>
      <c r="J533" s="469" t="str">
        <f>'26.기타'!$K$300</f>
        <v/>
      </c>
      <c r="K533" s="469" t="str">
        <f>'26.기타'!$K$301</f>
        <v/>
      </c>
      <c r="L533" s="469" t="str">
        <f>'26.기타'!$K$302</f>
        <v/>
      </c>
      <c r="M533" s="469" t="str">
        <f>'26.기타'!$K$303</f>
        <v/>
      </c>
      <c r="N533" s="475"/>
      <c r="O533" s="459"/>
      <c r="P533" s="371"/>
      <c r="Q533" s="372"/>
      <c r="R533" s="372"/>
      <c r="S533" s="373"/>
      <c r="T533" s="372"/>
      <c r="U533" s="372"/>
      <c r="V533" s="372"/>
      <c r="W533" s="372"/>
      <c r="X533" s="372"/>
      <c r="Y533" s="372"/>
      <c r="Z533" s="372"/>
      <c r="AA533" s="372"/>
      <c r="AB533" s="372"/>
      <c r="AC533" s="372"/>
      <c r="AD533" s="372"/>
    </row>
    <row r="534" hidden="1">
      <c r="A534" s="379"/>
      <c r="B534" s="454"/>
      <c r="C534" s="390" t="str">
        <f>IF(C530 = "{시트이름 입력}", "", C530)</f>
        <v>26.기타</v>
      </c>
      <c r="D534" s="484" t="str">
        <f>'26.기타'!$L$292</f>
        <v/>
      </c>
      <c r="E534" s="484" t="str">
        <f>'26.기타'!$L$293</f>
        <v/>
      </c>
      <c r="F534" s="485">
        <f>'26.기타'!$L$296</f>
        <v>0</v>
      </c>
      <c r="G534" s="485">
        <f>'26.기타'!$L$297</f>
        <v>0</v>
      </c>
      <c r="H534" s="486">
        <f>'26.기타'!$L$298</f>
        <v>40</v>
      </c>
      <c r="I534" s="486">
        <f>'26.기타'!$L$299</f>
        <v>0</v>
      </c>
      <c r="J534" s="486">
        <f>'26.기타'!$L$300</f>
        <v>0</v>
      </c>
      <c r="K534" s="486">
        <f>'26.기타'!$L$301</f>
        <v>0</v>
      </c>
      <c r="L534" s="486">
        <f>'26.기타'!$L$302</f>
        <v>0</v>
      </c>
      <c r="M534" s="486">
        <f>'26.기타'!$L$303</f>
        <v>40</v>
      </c>
      <c r="N534" s="451"/>
      <c r="O534" s="459"/>
      <c r="P534" s="371"/>
      <c r="Q534" s="372"/>
      <c r="R534" s="372"/>
      <c r="S534" s="373"/>
      <c r="T534" s="372"/>
      <c r="U534" s="372"/>
      <c r="V534" s="372"/>
      <c r="W534" s="372"/>
      <c r="X534" s="372"/>
      <c r="Y534" s="372"/>
      <c r="Z534" s="372"/>
      <c r="AA534" s="372"/>
      <c r="AB534" s="372"/>
      <c r="AC534" s="372"/>
      <c r="AD534" s="372"/>
    </row>
    <row r="535" hidden="1">
      <c r="A535" s="379"/>
      <c r="B535" s="454"/>
      <c r="C535" s="390" t="str">
        <f>IF(C530 = "{시트이름 입력}", "", C530)</f>
        <v>26.기타</v>
      </c>
      <c r="D535" s="4" t="str">
        <f>'26.기타'!$M$292</f>
        <v/>
      </c>
      <c r="E535" s="4" t="str">
        <f>'26.기타'!$M$293</f>
        <v/>
      </c>
      <c r="F535" s="455">
        <f>'26.기타'!$M$296</f>
        <v>0</v>
      </c>
      <c r="G535" s="455">
        <f>'26.기타'!$M$297</f>
        <v>0</v>
      </c>
      <c r="H535" s="456">
        <f>'26.기타'!$M$298</f>
        <v>40</v>
      </c>
      <c r="I535" s="456">
        <f>'26.기타'!$M$299</f>
        <v>0</v>
      </c>
      <c r="J535" s="456">
        <f>'26.기타'!$M$300</f>
        <v>0</v>
      </c>
      <c r="K535" s="456">
        <f>'26.기타'!$M$301</f>
        <v>0</v>
      </c>
      <c r="L535" s="456">
        <f>'26.기타'!$M$302</f>
        <v>0</v>
      </c>
      <c r="M535" s="456">
        <f>'26.기타'!$M$303</f>
        <v>40</v>
      </c>
      <c r="N535" s="458"/>
      <c r="O535" s="459"/>
      <c r="P535" s="371"/>
      <c r="Q535" s="372"/>
      <c r="R535" s="372"/>
      <c r="S535" s="373"/>
      <c r="T535" s="372"/>
      <c r="U535" s="372"/>
      <c r="V535" s="372"/>
      <c r="W535" s="372"/>
      <c r="X535" s="372"/>
      <c r="Y535" s="372"/>
      <c r="Z535" s="372"/>
      <c r="AA535" s="372"/>
      <c r="AB535" s="372"/>
      <c r="AC535" s="372"/>
      <c r="AD535" s="372"/>
    </row>
    <row r="536" hidden="1">
      <c r="A536" s="379"/>
      <c r="B536" s="454"/>
      <c r="C536" s="390" t="str">
        <f>IF(C530 = "{시트이름 입력}", "", C530)</f>
        <v>26.기타</v>
      </c>
      <c r="D536" s="4" t="str">
        <f>'26.기타'!$N$292</f>
        <v/>
      </c>
      <c r="E536" s="4" t="str">
        <f>'26.기타'!$N$293</f>
        <v/>
      </c>
      <c r="F536" s="455">
        <f>'26.기타'!$N$296</f>
        <v>0</v>
      </c>
      <c r="G536" s="455">
        <f>'26.기타'!$N$297</f>
        <v>0</v>
      </c>
      <c r="H536" s="456">
        <f>'26.기타'!$N$298</f>
        <v>40</v>
      </c>
      <c r="I536" s="456">
        <f>'26.기타'!$N$299</f>
        <v>0</v>
      </c>
      <c r="J536" s="456">
        <f>'26.기타'!$N$300</f>
        <v>0</v>
      </c>
      <c r="K536" s="456">
        <f>'26.기타'!$N$301</f>
        <v>0</v>
      </c>
      <c r="L536" s="456">
        <f>'26.기타'!$N$302</f>
        <v>0</v>
      </c>
      <c r="M536" s="456">
        <f>'26.기타'!$N$303</f>
        <v>40</v>
      </c>
      <c r="N536" s="458"/>
      <c r="O536" s="459"/>
      <c r="P536" s="371"/>
      <c r="Q536" s="372"/>
      <c r="R536" s="372"/>
      <c r="S536" s="373"/>
      <c r="T536" s="372"/>
      <c r="U536" s="372"/>
      <c r="V536" s="372"/>
      <c r="W536" s="372"/>
      <c r="X536" s="372"/>
      <c r="Y536" s="372"/>
      <c r="Z536" s="372"/>
      <c r="AA536" s="372"/>
      <c r="AB536" s="372"/>
      <c r="AC536" s="372"/>
      <c r="AD536" s="372"/>
    </row>
    <row r="537" hidden="1">
      <c r="A537" s="379"/>
      <c r="B537" s="454"/>
      <c r="C537" s="390" t="str">
        <f>IF(C530 = "{시트이름 입력}", "", C530)</f>
        <v>26.기타</v>
      </c>
      <c r="D537" s="4" t="str">
        <f>'26.기타'!$O$292</f>
        <v/>
      </c>
      <c r="E537" s="4" t="str">
        <f>'26.기타'!$O$293</f>
        <v/>
      </c>
      <c r="F537" s="455">
        <f>'26.기타'!$O$296</f>
        <v>0</v>
      </c>
      <c r="G537" s="455">
        <f>'26.기타'!$O$297</f>
        <v>0</v>
      </c>
      <c r="H537" s="456">
        <f>'26.기타'!$O$298</f>
        <v>40</v>
      </c>
      <c r="I537" s="456">
        <f>'26.기타'!$O$299</f>
        <v>0</v>
      </c>
      <c r="J537" s="456">
        <f>'26.기타'!$O$300</f>
        <v>0</v>
      </c>
      <c r="K537" s="456">
        <f>'26.기타'!$O$301</f>
        <v>0</v>
      </c>
      <c r="L537" s="456">
        <f>'26.기타'!$O$302</f>
        <v>0</v>
      </c>
      <c r="M537" s="456">
        <f>'26.기타'!$O$303</f>
        <v>40</v>
      </c>
      <c r="N537" s="458"/>
      <c r="O537" s="459"/>
      <c r="P537" s="371"/>
      <c r="Q537" s="372"/>
      <c r="R537" s="372"/>
      <c r="S537" s="373"/>
      <c r="T537" s="372"/>
      <c r="U537" s="372"/>
      <c r="V537" s="372"/>
      <c r="W537" s="372"/>
      <c r="X537" s="372"/>
      <c r="Y537" s="372"/>
      <c r="Z537" s="372"/>
      <c r="AA537" s="372"/>
      <c r="AB537" s="372"/>
      <c r="AC537" s="372"/>
      <c r="AD537" s="372"/>
    </row>
    <row r="538" hidden="1">
      <c r="A538" s="379"/>
      <c r="B538" s="454"/>
      <c r="C538" s="390" t="str">
        <f>IF(C530 = "{시트이름 입력}", "", C530)</f>
        <v>26.기타</v>
      </c>
      <c r="D538" s="4" t="str">
        <f>'26.기타'!$P$292</f>
        <v/>
      </c>
      <c r="E538" s="4" t="str">
        <f>'26.기타'!$P$293</f>
        <v/>
      </c>
      <c r="F538" s="455">
        <f>'26.기타'!$P$296</f>
        <v>0</v>
      </c>
      <c r="G538" s="455">
        <f>'26.기타'!$P$297</f>
        <v>0</v>
      </c>
      <c r="H538" s="456">
        <f>'26.기타'!$P$298</f>
        <v>40</v>
      </c>
      <c r="I538" s="456">
        <f>'26.기타'!$P$299</f>
        <v>0</v>
      </c>
      <c r="J538" s="456">
        <f>'26.기타'!$P$300</f>
        <v>0</v>
      </c>
      <c r="K538" s="456">
        <f>'26.기타'!$P$301</f>
        <v>0</v>
      </c>
      <c r="L538" s="456">
        <f>'26.기타'!$P$302</f>
        <v>0</v>
      </c>
      <c r="M538" s="456">
        <f>'26.기타'!$P$303</f>
        <v>40</v>
      </c>
      <c r="N538" s="458"/>
      <c r="O538" s="459"/>
      <c r="P538" s="371"/>
      <c r="Q538" s="372"/>
      <c r="R538" s="372"/>
      <c r="S538" s="373"/>
      <c r="T538" s="372"/>
      <c r="U538" s="372"/>
      <c r="V538" s="372"/>
      <c r="W538" s="372"/>
      <c r="X538" s="372"/>
      <c r="Y538" s="372"/>
      <c r="Z538" s="372"/>
      <c r="AA538" s="372"/>
      <c r="AB538" s="372"/>
      <c r="AC538" s="372"/>
      <c r="AD538" s="372"/>
    </row>
    <row r="539" hidden="1">
      <c r="A539" s="379"/>
      <c r="B539" s="454"/>
      <c r="C539" s="390" t="str">
        <f>IF(C530 = "{시트이름 입력}", "", C530)</f>
        <v>26.기타</v>
      </c>
      <c r="D539" s="4" t="str">
        <f>'26.기타'!$Q$292</f>
        <v/>
      </c>
      <c r="E539" s="4" t="str">
        <f>'26.기타'!$Q$293</f>
        <v/>
      </c>
      <c r="F539" s="455">
        <f>'26.기타'!$Q$296</f>
        <v>0</v>
      </c>
      <c r="G539" s="455">
        <f>'26.기타'!$Q$297</f>
        <v>0</v>
      </c>
      <c r="H539" s="456">
        <f>'26.기타'!$Q$298</f>
        <v>40</v>
      </c>
      <c r="I539" s="456">
        <f>'26.기타'!$Q$299</f>
        <v>0</v>
      </c>
      <c r="J539" s="456">
        <f>'26.기타'!$Q$300</f>
        <v>0</v>
      </c>
      <c r="K539" s="456">
        <f>'26.기타'!$Q$301</f>
        <v>0</v>
      </c>
      <c r="L539" s="456">
        <f>'26.기타'!$Q$302</f>
        <v>0</v>
      </c>
      <c r="M539" s="456">
        <f>'26.기타'!$Q$303</f>
        <v>40</v>
      </c>
      <c r="N539" s="458"/>
      <c r="O539" s="459"/>
      <c r="P539" s="371"/>
      <c r="Q539" s="372"/>
      <c r="R539" s="372"/>
      <c r="S539" s="373"/>
      <c r="T539" s="372"/>
      <c r="U539" s="372"/>
      <c r="V539" s="372"/>
      <c r="W539" s="372"/>
      <c r="X539" s="372"/>
      <c r="Y539" s="372"/>
      <c r="Z539" s="372"/>
      <c r="AA539" s="372"/>
      <c r="AB539" s="372"/>
      <c r="AC539" s="372"/>
      <c r="AD539" s="372"/>
    </row>
    <row r="540" hidden="1">
      <c r="A540" s="379"/>
      <c r="B540" s="454"/>
      <c r="C540" s="390" t="str">
        <f>IF(C530 = "{시트이름 입력}", "", C530)</f>
        <v>26.기타</v>
      </c>
      <c r="D540" s="4" t="str">
        <f>'26.기타'!$R$292</f>
        <v/>
      </c>
      <c r="E540" s="4" t="str">
        <f>'26.기타'!$R$293</f>
        <v/>
      </c>
      <c r="F540" s="455">
        <f>'26.기타'!$R$296</f>
        <v>0</v>
      </c>
      <c r="G540" s="455">
        <f>'26.기타'!$R$297</f>
        <v>0</v>
      </c>
      <c r="H540" s="456">
        <f>'26.기타'!$R$298</f>
        <v>40</v>
      </c>
      <c r="I540" s="456">
        <f>'26.기타'!$R$299</f>
        <v>0</v>
      </c>
      <c r="J540" s="456">
        <f>'26.기타'!$R$300</f>
        <v>0</v>
      </c>
      <c r="K540" s="456">
        <f>'26.기타'!$R$301</f>
        <v>0</v>
      </c>
      <c r="L540" s="456">
        <f>'26.기타'!$R$302</f>
        <v>0</v>
      </c>
      <c r="M540" s="456">
        <f>'26.기타'!$R$303</f>
        <v>40</v>
      </c>
      <c r="N540" s="458"/>
      <c r="O540" s="459"/>
      <c r="P540" s="371"/>
      <c r="Q540" s="372"/>
      <c r="R540" s="372"/>
      <c r="S540" s="373"/>
      <c r="T540" s="372"/>
      <c r="U540" s="372"/>
      <c r="V540" s="372"/>
      <c r="W540" s="372"/>
      <c r="X540" s="372"/>
      <c r="Y540" s="372"/>
      <c r="Z540" s="372"/>
      <c r="AA540" s="372"/>
      <c r="AB540" s="372"/>
      <c r="AC540" s="372"/>
      <c r="AD540" s="372"/>
    </row>
    <row r="541" hidden="1">
      <c r="A541" s="379"/>
      <c r="B541" s="454"/>
      <c r="C541" s="390" t="str">
        <f>IF(C530 = "{시트이름 입력}", "", C530)</f>
        <v>26.기타</v>
      </c>
      <c r="D541" s="4" t="str">
        <f>'26.기타'!$S$292</f>
        <v/>
      </c>
      <c r="E541" s="4" t="str">
        <f>'26.기타'!$S$293</f>
        <v/>
      </c>
      <c r="F541" s="455">
        <f>'26.기타'!$S$296</f>
        <v>0</v>
      </c>
      <c r="G541" s="455">
        <f>'26.기타'!$S$297</f>
        <v>0</v>
      </c>
      <c r="H541" s="456">
        <f>'26.기타'!$S$298</f>
        <v>40</v>
      </c>
      <c r="I541" s="456">
        <f>'26.기타'!$S$299</f>
        <v>0</v>
      </c>
      <c r="J541" s="456">
        <f>'26.기타'!$S$300</f>
        <v>0</v>
      </c>
      <c r="K541" s="456">
        <f>'26.기타'!$S$301</f>
        <v>0</v>
      </c>
      <c r="L541" s="456">
        <f>'26.기타'!$S$302</f>
        <v>0</v>
      </c>
      <c r="M541" s="456">
        <f>'26.기타'!$S$303</f>
        <v>40</v>
      </c>
      <c r="N541" s="458"/>
      <c r="O541" s="459"/>
      <c r="P541" s="371"/>
      <c r="Q541" s="372"/>
      <c r="R541" s="372"/>
      <c r="S541" s="373"/>
      <c r="T541" s="372"/>
      <c r="U541" s="372"/>
      <c r="V541" s="372"/>
      <c r="W541" s="372"/>
      <c r="X541" s="372"/>
      <c r="Y541" s="372"/>
      <c r="Z541" s="372"/>
      <c r="AA541" s="372"/>
      <c r="AB541" s="372"/>
      <c r="AC541" s="372"/>
      <c r="AD541" s="372"/>
    </row>
    <row r="542" hidden="1">
      <c r="A542" s="379"/>
      <c r="B542" s="454"/>
      <c r="C542" s="390" t="str">
        <f>IF(C530 = "{시트이름 입력}", "", C530)</f>
        <v>26.기타</v>
      </c>
      <c r="D542" s="4" t="str">
        <f>'26.기타'!$T$292</f>
        <v/>
      </c>
      <c r="E542" s="4" t="str">
        <f>'26.기타'!$T$293</f>
        <v/>
      </c>
      <c r="F542" s="455">
        <f>'26.기타'!$T$296</f>
        <v>0</v>
      </c>
      <c r="G542" s="455">
        <f>'26.기타'!$T$297</f>
        <v>0</v>
      </c>
      <c r="H542" s="456">
        <f>'26.기타'!$T$298</f>
        <v>40</v>
      </c>
      <c r="I542" s="456">
        <f>'26.기타'!$T$299</f>
        <v>0</v>
      </c>
      <c r="J542" s="456">
        <f>'26.기타'!$T$300</f>
        <v>0</v>
      </c>
      <c r="K542" s="456">
        <f>'26.기타'!$T$301</f>
        <v>0</v>
      </c>
      <c r="L542" s="456">
        <f>'26.기타'!$T$302</f>
        <v>0</v>
      </c>
      <c r="M542" s="456">
        <f>'26.기타'!$T$303</f>
        <v>40</v>
      </c>
      <c r="N542" s="458"/>
      <c r="O542" s="459"/>
      <c r="P542" s="371"/>
      <c r="Q542" s="372"/>
      <c r="R542" s="372"/>
      <c r="S542" s="373"/>
      <c r="T542" s="372"/>
      <c r="U542" s="372"/>
      <c r="V542" s="372"/>
      <c r="W542" s="372"/>
      <c r="X542" s="372"/>
      <c r="Y542" s="372"/>
      <c r="Z542" s="372"/>
      <c r="AA542" s="372"/>
      <c r="AB542" s="372"/>
      <c r="AC542" s="372"/>
      <c r="AD542" s="372"/>
    </row>
    <row r="543" hidden="1">
      <c r="A543" s="379"/>
      <c r="B543" s="454"/>
      <c r="C543" s="390" t="str">
        <f>IF(C530 = "{시트이름 입력}", "", C530)</f>
        <v>26.기타</v>
      </c>
      <c r="D543" s="4" t="str">
        <f>'26.기타'!$U$292</f>
        <v/>
      </c>
      <c r="E543" s="4" t="str">
        <f>'26.기타'!$U$293</f>
        <v/>
      </c>
      <c r="F543" s="455">
        <f>'26.기타'!$U$296</f>
        <v>0</v>
      </c>
      <c r="G543" s="455">
        <f>'26.기타'!$U$297</f>
        <v>0</v>
      </c>
      <c r="H543" s="456">
        <f>'26.기타'!$U$298</f>
        <v>40</v>
      </c>
      <c r="I543" s="456">
        <f>'26.기타'!$U$299</f>
        <v>0</v>
      </c>
      <c r="J543" s="456">
        <f>'26.기타'!$U$300</f>
        <v>0</v>
      </c>
      <c r="K543" s="456">
        <f>'26.기타'!$U$301</f>
        <v>0</v>
      </c>
      <c r="L543" s="456">
        <f>'26.기타'!$U$302</f>
        <v>0</v>
      </c>
      <c r="M543" s="456">
        <f>'26.기타'!$U$303</f>
        <v>40</v>
      </c>
      <c r="N543" s="458"/>
      <c r="O543" s="459"/>
      <c r="P543" s="371"/>
      <c r="Q543" s="372"/>
      <c r="R543" s="372"/>
      <c r="S543" s="373"/>
      <c r="T543" s="372"/>
      <c r="U543" s="372"/>
      <c r="V543" s="372"/>
      <c r="W543" s="372"/>
      <c r="X543" s="372"/>
      <c r="Y543" s="372"/>
      <c r="Z543" s="372"/>
      <c r="AA543" s="372"/>
      <c r="AB543" s="372"/>
      <c r="AC543" s="372"/>
      <c r="AD543" s="372"/>
    </row>
    <row r="544" hidden="1">
      <c r="A544" s="379"/>
      <c r="B544" s="454"/>
      <c r="C544" s="390" t="str">
        <f>IF(C530 = "{시트이름 입력}", "", C530)</f>
        <v>26.기타</v>
      </c>
      <c r="D544" s="4" t="str">
        <f>'26.기타'!$V$292</f>
        <v/>
      </c>
      <c r="E544" s="4" t="str">
        <f>'26.기타'!$V$293</f>
        <v/>
      </c>
      <c r="F544" s="460">
        <f>'26.기타'!$V$296</f>
        <v>0</v>
      </c>
      <c r="G544" s="461">
        <f>'26.기타'!$V$297</f>
        <v>0</v>
      </c>
      <c r="H544" s="462">
        <f>'26.기타'!$V$298</f>
        <v>40</v>
      </c>
      <c r="I544" s="462">
        <f>'26.기타'!$V$299</f>
        <v>0</v>
      </c>
      <c r="J544" s="462">
        <f>'26.기타'!$V$300</f>
        <v>0</v>
      </c>
      <c r="K544" s="462">
        <f>'26.기타'!$V$301</f>
        <v>0</v>
      </c>
      <c r="L544" s="462">
        <f>'26.기타'!$V$302</f>
        <v>0</v>
      </c>
      <c r="M544" s="462">
        <f>'26.기타'!$V$303</f>
        <v>40</v>
      </c>
      <c r="N544" s="463"/>
      <c r="O544" s="459"/>
      <c r="P544" s="371"/>
      <c r="Q544" s="372"/>
      <c r="R544" s="372"/>
      <c r="S544" s="373"/>
      <c r="T544" s="372"/>
      <c r="U544" s="372"/>
      <c r="V544" s="372"/>
      <c r="W544" s="372"/>
      <c r="X544" s="372"/>
      <c r="Y544" s="372"/>
      <c r="Z544" s="372"/>
      <c r="AA544" s="372"/>
      <c r="AB544" s="372"/>
      <c r="AC544" s="372"/>
      <c r="AD544" s="372"/>
    </row>
    <row r="545" hidden="1">
      <c r="A545" s="379"/>
      <c r="B545" s="454"/>
      <c r="C545" s="390" t="str">
        <f>IF(C530 = "{시트이름 입력}", "", C530)</f>
        <v>26.기타</v>
      </c>
      <c r="D545" s="4" t="str">
        <f>'26.기타'!$W$292</f>
        <v/>
      </c>
      <c r="E545" s="4" t="str">
        <f>'26.기타'!$W$293</f>
        <v/>
      </c>
      <c r="F545" s="460">
        <f>'26.기타'!$W$296</f>
        <v>0</v>
      </c>
      <c r="G545" s="461">
        <f>'26.기타'!$W$297</f>
        <v>0</v>
      </c>
      <c r="H545" s="462">
        <f>'26.기타'!$W$298</f>
        <v>40</v>
      </c>
      <c r="I545" s="462">
        <f>'26.기타'!$W$299</f>
        <v>0</v>
      </c>
      <c r="J545" s="462">
        <f>'26.기타'!$W$300</f>
        <v>0</v>
      </c>
      <c r="K545" s="462">
        <f>'26.기타'!$W$301</f>
        <v>0</v>
      </c>
      <c r="L545" s="462">
        <f>'26.기타'!$W$302</f>
        <v>0</v>
      </c>
      <c r="M545" s="462">
        <f>'26.기타'!$W$303</f>
        <v>40</v>
      </c>
      <c r="N545" s="474"/>
      <c r="O545" s="464"/>
      <c r="P545" s="371"/>
      <c r="Q545" s="372"/>
      <c r="R545" s="372"/>
      <c r="S545" s="373"/>
      <c r="T545" s="372"/>
      <c r="U545" s="372"/>
      <c r="V545" s="372"/>
      <c r="W545" s="372"/>
      <c r="X545" s="372"/>
      <c r="Y545" s="372"/>
      <c r="Z545" s="372"/>
      <c r="AA545" s="372"/>
      <c r="AB545" s="372"/>
      <c r="AC545" s="372"/>
      <c r="AD545" s="372"/>
    </row>
    <row r="546" hidden="1">
      <c r="A546" s="379"/>
      <c r="B546" s="454"/>
      <c r="C546" s="390" t="str">
        <f>IF(C530 = "{시트이름 입력}", "", C530)</f>
        <v>26.기타</v>
      </c>
      <c r="D546" s="4" t="str">
        <f>'26.기타'!$X$292</f>
        <v/>
      </c>
      <c r="E546" s="4" t="str">
        <f>'26.기타'!$X$293</f>
        <v/>
      </c>
      <c r="F546" s="460">
        <f>'26.기타'!$X$296</f>
        <v>0</v>
      </c>
      <c r="G546" s="461">
        <f>'26.기타'!$X$297</f>
        <v>0</v>
      </c>
      <c r="H546" s="462">
        <f>'26.기타'!$X$298</f>
        <v>40</v>
      </c>
      <c r="I546" s="462">
        <f>'26.기타'!$X$299</f>
        <v>0</v>
      </c>
      <c r="J546" s="462">
        <f>'26.기타'!$X$300</f>
        <v>0</v>
      </c>
      <c r="K546" s="462">
        <f>'26.기타'!$X$301</f>
        <v>0</v>
      </c>
      <c r="L546" s="462">
        <f>'26.기타'!$X$302</f>
        <v>0</v>
      </c>
      <c r="M546" s="462">
        <f>'26.기타'!$X$303</f>
        <v>40</v>
      </c>
      <c r="N546" s="474"/>
      <c r="O546" s="464"/>
      <c r="P546" s="371"/>
      <c r="Q546" s="372"/>
      <c r="R546" s="372"/>
      <c r="S546" s="373"/>
      <c r="T546" s="372"/>
      <c r="U546" s="372"/>
      <c r="V546" s="372"/>
      <c r="W546" s="372"/>
      <c r="X546" s="372"/>
      <c r="Y546" s="372"/>
      <c r="Z546" s="372"/>
      <c r="AA546" s="372"/>
      <c r="AB546" s="372"/>
      <c r="AC546" s="372"/>
      <c r="AD546" s="372"/>
    </row>
    <row r="547" hidden="1">
      <c r="A547" s="379"/>
      <c r="B547" s="454"/>
      <c r="C547" s="390" t="str">
        <f>IF(C530 = "{시트이름 입력}", "", C530)</f>
        <v>26.기타</v>
      </c>
      <c r="D547" s="4" t="str">
        <f>'26.기타'!$Y$292</f>
        <v/>
      </c>
      <c r="E547" s="4" t="str">
        <f>'26.기타'!$Y$293</f>
        <v/>
      </c>
      <c r="F547" s="455">
        <f>'26.기타'!$Y$296</f>
        <v>0</v>
      </c>
      <c r="G547" s="455">
        <f>'26.기타'!$Y$297</f>
        <v>0</v>
      </c>
      <c r="H547" s="456">
        <f>'26.기타'!$Y$298</f>
        <v>40</v>
      </c>
      <c r="I547" s="456">
        <f>'26.기타'!$Y$299</f>
        <v>0</v>
      </c>
      <c r="J547" s="456">
        <f>'26.기타'!$Y$300</f>
        <v>0</v>
      </c>
      <c r="K547" s="456">
        <f>'26.기타'!$Y$301</f>
        <v>0</v>
      </c>
      <c r="L547" s="456">
        <f>'26.기타'!$Y$302</f>
        <v>0</v>
      </c>
      <c r="M547" s="456">
        <f>'26.기타'!$Y$303</f>
        <v>40</v>
      </c>
      <c r="N547" s="475"/>
      <c r="O547" s="464"/>
      <c r="P547" s="371"/>
      <c r="Q547" s="372"/>
      <c r="R547" s="372"/>
      <c r="S547" s="373"/>
      <c r="T547" s="372"/>
      <c r="U547" s="372"/>
      <c r="V547" s="372"/>
      <c r="W547" s="372"/>
      <c r="X547" s="372"/>
      <c r="Y547" s="372"/>
      <c r="Z547" s="372"/>
      <c r="AA547" s="372"/>
      <c r="AB547" s="372"/>
      <c r="AC547" s="372"/>
      <c r="AD547" s="372"/>
    </row>
    <row r="548" hidden="1">
      <c r="A548" s="379"/>
      <c r="B548" s="454"/>
      <c r="C548" s="390" t="str">
        <f>IF(C530 = "{시트이름 입력}", "", C530)</f>
        <v>26.기타</v>
      </c>
      <c r="D548" s="4" t="str">
        <f>'26.기타'!$Z$292</f>
        <v/>
      </c>
      <c r="E548" s="4" t="str">
        <f>'26.기타'!$Z$293</f>
        <v/>
      </c>
      <c r="F548" s="455">
        <f>'26.기타'!$Z$296</f>
        <v>0</v>
      </c>
      <c r="G548" s="455">
        <f>'26.기타'!$Z$297</f>
        <v>0</v>
      </c>
      <c r="H548" s="456">
        <f>'26.기타'!$Z$298</f>
        <v>40</v>
      </c>
      <c r="I548" s="456">
        <f>'26.기타'!$Z$299</f>
        <v>0</v>
      </c>
      <c r="J548" s="456">
        <f>'26.기타'!$Z$300</f>
        <v>0</v>
      </c>
      <c r="K548" s="456">
        <f>'26.기타'!$Z$301</f>
        <v>0</v>
      </c>
      <c r="L548" s="456">
        <f>'26.기타'!$Z$302</f>
        <v>0</v>
      </c>
      <c r="M548" s="456">
        <f>'26.기타'!$Z$303</f>
        <v>40</v>
      </c>
      <c r="N548" s="475"/>
      <c r="O548" s="464"/>
      <c r="P548" s="371"/>
      <c r="Q548" s="372"/>
      <c r="R548" s="372"/>
      <c r="S548" s="373"/>
      <c r="T548" s="372"/>
      <c r="U548" s="372"/>
      <c r="V548" s="372"/>
      <c r="W548" s="372"/>
      <c r="X548" s="372"/>
      <c r="Y548" s="372"/>
      <c r="Z548" s="372"/>
      <c r="AA548" s="372"/>
      <c r="AB548" s="372"/>
      <c r="AC548" s="372"/>
      <c r="AD548" s="372"/>
    </row>
    <row r="549" hidden="1">
      <c r="A549" s="379"/>
      <c r="B549" s="465"/>
      <c r="C549" s="466" t="str">
        <f>IF(C530 = "{시트이름 입력}", "", C530)</f>
        <v>26.기타</v>
      </c>
      <c r="D549" s="467" t="str">
        <f>'26.기타'!$AA$292</f>
        <v/>
      </c>
      <c r="E549" s="467" t="str">
        <f>'26.기타'!$AA$293</f>
        <v/>
      </c>
      <c r="F549" s="468">
        <f>'26.기타'!$AA$296</f>
        <v>0</v>
      </c>
      <c r="G549" s="468">
        <f>'26.기타'!$AA$297</f>
        <v>0</v>
      </c>
      <c r="H549" s="469">
        <f>'26.기타'!$AA$298</f>
        <v>40</v>
      </c>
      <c r="I549" s="469">
        <f>'26.기타'!$AA$299</f>
        <v>0</v>
      </c>
      <c r="J549" s="469">
        <f>'26.기타'!$AA$300</f>
        <v>0</v>
      </c>
      <c r="K549" s="469">
        <f>'26.기타'!$AA$301</f>
        <v>0</v>
      </c>
      <c r="L549" s="469">
        <f>'26.기타'!$AA$302</f>
        <v>0</v>
      </c>
      <c r="M549" s="469">
        <f>'26.기타'!$AA$303</f>
        <v>40</v>
      </c>
      <c r="N549" s="470"/>
      <c r="O549" s="471"/>
      <c r="P549" s="371"/>
      <c r="Q549" s="372"/>
      <c r="R549" s="372"/>
      <c r="S549" s="373"/>
      <c r="T549" s="372"/>
      <c r="U549" s="372"/>
      <c r="V549" s="372"/>
      <c r="W549" s="372"/>
      <c r="X549" s="372"/>
      <c r="Y549" s="372"/>
      <c r="Z549" s="372"/>
      <c r="AA549" s="372"/>
      <c r="AB549" s="372"/>
      <c r="AC549" s="372"/>
      <c r="AD549" s="372"/>
    </row>
    <row r="550">
      <c r="A550" s="379"/>
      <c r="B550" s="472">
        <v>27.0</v>
      </c>
      <c r="C550" s="447" t="s">
        <v>527</v>
      </c>
      <c r="D550" s="448">
        <f>'27.카나나템플릿'!$H$314</f>
        <v>6</v>
      </c>
      <c r="E550" s="448" t="str">
        <f>'27.카나나템플릿'!$H$315</f>
        <v>a15</v>
      </c>
      <c r="F550" s="449">
        <f>'27.카나나템플릿'!$H$318</f>
        <v>0</v>
      </c>
      <c r="G550" s="449">
        <f>'27.카나나템플릿'!$H$319</f>
        <v>0</v>
      </c>
      <c r="H550" s="450">
        <f>'27.카나나템플릿'!$H$320</f>
        <v>146</v>
      </c>
      <c r="I550" s="450">
        <f>'27.카나나템플릿'!$H$321</f>
        <v>0</v>
      </c>
      <c r="J550" s="450">
        <f>'27.카나나템플릿'!$H$322</f>
        <v>0</v>
      </c>
      <c r="K550" s="450">
        <f>'27.카나나템플릿'!$H$323</f>
        <v>0</v>
      </c>
      <c r="L550" s="450">
        <f>'27.카나나템플릿'!$H$324</f>
        <v>0</v>
      </c>
      <c r="M550" s="450">
        <f>'27.카나나템플릿'!$H$325</f>
        <v>146</v>
      </c>
      <c r="N550" s="473">
        <f t="array" ref="N550">INDIRECT("'" &amp; C550 &amp; "'!$AG$1")</f>
        <v>19</v>
      </c>
      <c r="O550" s="452"/>
      <c r="P550" s="371"/>
      <c r="Q550" s="372"/>
      <c r="R550" s="372"/>
      <c r="S550" s="373"/>
      <c r="T550" s="372"/>
      <c r="U550" s="372"/>
      <c r="V550" s="372"/>
      <c r="W550" s="372"/>
      <c r="X550" s="372"/>
      <c r="Y550" s="372"/>
      <c r="Z550" s="372"/>
      <c r="AA550" s="372"/>
      <c r="AB550" s="372"/>
      <c r="AC550" s="372"/>
      <c r="AD550" s="372"/>
    </row>
    <row r="551">
      <c r="A551" s="379"/>
      <c r="B551" s="454"/>
      <c r="C551" s="390" t="str">
        <f>IF(C550 = "{시트이름 입력}", "", C550)</f>
        <v>27.카나나템플릿</v>
      </c>
      <c r="D551" s="4">
        <f>'27.카나나템플릿'!$I$314</f>
        <v>6</v>
      </c>
      <c r="E551" s="4" t="str">
        <f>'27.카나나템플릿'!$I$315</f>
        <v>i26</v>
      </c>
      <c r="F551" s="455">
        <f>'27.카나나템플릿'!$I$318</f>
        <v>0</v>
      </c>
      <c r="G551" s="455">
        <f>'27.카나나템플릿'!$I$319</f>
        <v>0</v>
      </c>
      <c r="H551" s="456">
        <f>'27.카나나템플릿'!$I$320</f>
        <v>146</v>
      </c>
      <c r="I551" s="456">
        <f>'27.카나나템플릿'!$I$321</f>
        <v>0</v>
      </c>
      <c r="J551" s="456">
        <f>'27.카나나템플릿'!$I$322</f>
        <v>0</v>
      </c>
      <c r="K551" s="456">
        <f>'27.카나나템플릿'!$I$323</f>
        <v>0</v>
      </c>
      <c r="L551" s="456">
        <f>'27.카나나템플릿'!$I$324</f>
        <v>0</v>
      </c>
      <c r="M551" s="456">
        <f>'27.카나나템플릿'!$I$325</f>
        <v>146</v>
      </c>
      <c r="N551" s="470"/>
      <c r="O551" s="457"/>
      <c r="P551" s="371"/>
      <c r="Q551" s="372"/>
      <c r="R551" s="372"/>
      <c r="S551" s="373"/>
      <c r="T551" s="372"/>
      <c r="U551" s="372"/>
      <c r="V551" s="372"/>
      <c r="W551" s="372"/>
      <c r="X551" s="372"/>
      <c r="Y551" s="372"/>
      <c r="Z551" s="372"/>
      <c r="AA551" s="372"/>
      <c r="AB551" s="372"/>
      <c r="AC551" s="372"/>
      <c r="AD551" s="372"/>
    </row>
    <row r="552" hidden="1">
      <c r="A552" s="379"/>
      <c r="B552" s="454"/>
      <c r="C552" s="390" t="str">
        <f>IF(C550 = "{시트이름 입력}", "", C550)</f>
        <v>27.카나나템플릿</v>
      </c>
      <c r="D552" s="4" t="str">
        <f>'27.카나나템플릿'!$J$314</f>
        <v/>
      </c>
      <c r="E552" s="4" t="str">
        <f>'27.카나나템플릿'!$J$315</f>
        <v/>
      </c>
      <c r="F552" s="455">
        <f>'27.카나나템플릿'!$J$318</f>
        <v>0</v>
      </c>
      <c r="G552" s="455">
        <f>'27.카나나템플릿'!$J$319</f>
        <v>0</v>
      </c>
      <c r="H552" s="456">
        <f>'27.카나나템플릿'!$J$320</f>
        <v>146</v>
      </c>
      <c r="I552" s="456">
        <f>'27.카나나템플릿'!$J$321</f>
        <v>0</v>
      </c>
      <c r="J552" s="456">
        <f>'27.카나나템플릿'!$J$322</f>
        <v>0</v>
      </c>
      <c r="K552" s="456">
        <f>'27.카나나템플릿'!$J$323</f>
        <v>0</v>
      </c>
      <c r="L552" s="456">
        <f>'27.카나나템플릿'!$J$324</f>
        <v>0</v>
      </c>
      <c r="M552" s="456">
        <f>'27.카나나템플릿'!$J$325</f>
        <v>146</v>
      </c>
      <c r="N552" s="458"/>
      <c r="O552" s="459"/>
      <c r="P552" s="371"/>
      <c r="Q552" s="372"/>
      <c r="R552" s="372"/>
      <c r="S552" s="373"/>
      <c r="T552" s="372"/>
      <c r="U552" s="372"/>
      <c r="V552" s="372"/>
      <c r="W552" s="372"/>
      <c r="X552" s="372"/>
      <c r="Y552" s="372"/>
      <c r="Z552" s="372"/>
      <c r="AA552" s="372"/>
      <c r="AB552" s="372"/>
      <c r="AC552" s="372"/>
      <c r="AD552" s="372"/>
    </row>
    <row r="553" hidden="1">
      <c r="A553" s="379"/>
      <c r="B553" s="454"/>
      <c r="C553" s="390" t="str">
        <f>IF(C550 = "{시트이름 입력}", "", C550)</f>
        <v>27.카나나템플릿</v>
      </c>
      <c r="D553" s="4" t="str">
        <f>'27.카나나템플릿'!$K$314</f>
        <v/>
      </c>
      <c r="E553" s="4" t="str">
        <f>'27.카나나템플릿'!$K$315</f>
        <v/>
      </c>
      <c r="F553" s="455">
        <f>'27.카나나템플릿'!$K$318</f>
        <v>0</v>
      </c>
      <c r="G553" s="455">
        <f>'27.카나나템플릿'!$K$319</f>
        <v>0</v>
      </c>
      <c r="H553" s="456">
        <f>'27.카나나템플릿'!$K$320</f>
        <v>146</v>
      </c>
      <c r="I553" s="456">
        <f>'27.카나나템플릿'!$K$321</f>
        <v>0</v>
      </c>
      <c r="J553" s="456">
        <f>'27.카나나템플릿'!$K$322</f>
        <v>0</v>
      </c>
      <c r="K553" s="456">
        <f>'27.카나나템플릿'!$K$323</f>
        <v>0</v>
      </c>
      <c r="L553" s="456">
        <f>'27.카나나템플릿'!$K$324</f>
        <v>0</v>
      </c>
      <c r="M553" s="456">
        <f>'27.카나나템플릿'!$K$325</f>
        <v>146</v>
      </c>
      <c r="N553" s="458"/>
      <c r="O553" s="459"/>
      <c r="P553" s="371"/>
      <c r="Q553" s="372"/>
      <c r="R553" s="372"/>
      <c r="S553" s="373"/>
      <c r="T553" s="372"/>
      <c r="U553" s="372"/>
      <c r="V553" s="372"/>
      <c r="W553" s="372"/>
      <c r="X553" s="372"/>
      <c r="Y553" s="372"/>
      <c r="Z553" s="372"/>
      <c r="AA553" s="372"/>
      <c r="AB553" s="372"/>
      <c r="AC553" s="372"/>
      <c r="AD553" s="372"/>
    </row>
    <row r="554" hidden="1">
      <c r="A554" s="379"/>
      <c r="B554" s="454"/>
      <c r="C554" s="390" t="str">
        <f>IF(C550 = "{시트이름 입력}", "", C550)</f>
        <v>27.카나나템플릿</v>
      </c>
      <c r="D554" s="4" t="str">
        <f>'27.카나나템플릿'!$L$314</f>
        <v/>
      </c>
      <c r="E554" s="4" t="str">
        <f>'27.카나나템플릿'!$L$315</f>
        <v/>
      </c>
      <c r="F554" s="455">
        <f>'27.카나나템플릿'!$L$318</f>
        <v>0</v>
      </c>
      <c r="G554" s="455">
        <f>'27.카나나템플릿'!$L$319</f>
        <v>0</v>
      </c>
      <c r="H554" s="456">
        <f>'27.카나나템플릿'!$L$320</f>
        <v>146</v>
      </c>
      <c r="I554" s="456">
        <f>'27.카나나템플릿'!$L$321</f>
        <v>0</v>
      </c>
      <c r="J554" s="456">
        <f>'27.카나나템플릿'!$L$322</f>
        <v>0</v>
      </c>
      <c r="K554" s="456">
        <f>'27.카나나템플릿'!$L$323</f>
        <v>0</v>
      </c>
      <c r="L554" s="456">
        <f>'27.카나나템플릿'!$L$324</f>
        <v>0</v>
      </c>
      <c r="M554" s="456">
        <f>'27.카나나템플릿'!$L$325</f>
        <v>146</v>
      </c>
      <c r="N554" s="458"/>
      <c r="O554" s="459"/>
      <c r="P554" s="371"/>
      <c r="Q554" s="372"/>
      <c r="R554" s="372"/>
      <c r="S554" s="373"/>
      <c r="T554" s="372"/>
      <c r="U554" s="372"/>
      <c r="V554" s="372"/>
      <c r="W554" s="372"/>
      <c r="X554" s="372"/>
      <c r="Y554" s="372"/>
      <c r="Z554" s="372"/>
      <c r="AA554" s="372"/>
      <c r="AB554" s="372"/>
      <c r="AC554" s="372"/>
      <c r="AD554" s="372"/>
    </row>
    <row r="555" hidden="1">
      <c r="A555" s="379"/>
      <c r="B555" s="454"/>
      <c r="C555" s="390" t="str">
        <f>IF(C550 = "{시트이름 입력}", "", C550)</f>
        <v>27.카나나템플릿</v>
      </c>
      <c r="D555" s="4" t="str">
        <f>'27.카나나템플릿'!$M$314</f>
        <v/>
      </c>
      <c r="E555" s="4" t="str">
        <f>'27.카나나템플릿'!$M$315</f>
        <v/>
      </c>
      <c r="F555" s="455">
        <f>'27.카나나템플릿'!$M$318</f>
        <v>0</v>
      </c>
      <c r="G555" s="455">
        <f>'27.카나나템플릿'!$M$319</f>
        <v>0</v>
      </c>
      <c r="H555" s="456">
        <f>'27.카나나템플릿'!$M$320</f>
        <v>146</v>
      </c>
      <c r="I555" s="456">
        <f>'27.카나나템플릿'!$M$321</f>
        <v>0</v>
      </c>
      <c r="J555" s="456">
        <f>'27.카나나템플릿'!$M$322</f>
        <v>0</v>
      </c>
      <c r="K555" s="456">
        <f>'27.카나나템플릿'!$M$323</f>
        <v>0</v>
      </c>
      <c r="L555" s="456">
        <f>'27.카나나템플릿'!$M$324</f>
        <v>0</v>
      </c>
      <c r="M555" s="456">
        <f>'27.카나나템플릿'!$M$325</f>
        <v>146</v>
      </c>
      <c r="N555" s="458"/>
      <c r="O555" s="459"/>
      <c r="P555" s="371"/>
      <c r="Q555" s="372"/>
      <c r="R555" s="372"/>
      <c r="S555" s="373"/>
      <c r="T555" s="372"/>
      <c r="U555" s="372"/>
      <c r="V555" s="372"/>
      <c r="W555" s="372"/>
      <c r="X555" s="372"/>
      <c r="Y555" s="372"/>
      <c r="Z555" s="372"/>
      <c r="AA555" s="372"/>
      <c r="AB555" s="372"/>
      <c r="AC555" s="372"/>
      <c r="AD555" s="372"/>
    </row>
    <row r="556" hidden="1">
      <c r="A556" s="379"/>
      <c r="B556" s="454"/>
      <c r="C556" s="390" t="str">
        <f>IF(C550 = "{시트이름 입력}", "", C550)</f>
        <v>27.카나나템플릿</v>
      </c>
      <c r="D556" s="4" t="str">
        <f>'27.카나나템플릿'!$N$314</f>
        <v/>
      </c>
      <c r="E556" s="4" t="str">
        <f>'27.카나나템플릿'!$N$315</f>
        <v/>
      </c>
      <c r="F556" s="455">
        <f>'27.카나나템플릿'!$N$318</f>
        <v>0</v>
      </c>
      <c r="G556" s="455">
        <f>'27.카나나템플릿'!$N$319</f>
        <v>0</v>
      </c>
      <c r="H556" s="456">
        <f>'27.카나나템플릿'!$N$320</f>
        <v>146</v>
      </c>
      <c r="I556" s="456">
        <f>'27.카나나템플릿'!$N$321</f>
        <v>0</v>
      </c>
      <c r="J556" s="456">
        <f>'27.카나나템플릿'!$N$322</f>
        <v>0</v>
      </c>
      <c r="K556" s="456">
        <f>'27.카나나템플릿'!$N$323</f>
        <v>0</v>
      </c>
      <c r="L556" s="456">
        <f>'27.카나나템플릿'!$N$324</f>
        <v>0</v>
      </c>
      <c r="M556" s="456">
        <f>'27.카나나템플릿'!$N$325</f>
        <v>146</v>
      </c>
      <c r="N556" s="458"/>
      <c r="O556" s="459"/>
      <c r="P556" s="371"/>
      <c r="Q556" s="372"/>
      <c r="R556" s="372"/>
      <c r="S556" s="373"/>
      <c r="T556" s="372"/>
      <c r="U556" s="372"/>
      <c r="V556" s="372"/>
      <c r="W556" s="372"/>
      <c r="X556" s="372"/>
      <c r="Y556" s="372"/>
      <c r="Z556" s="372"/>
      <c r="AA556" s="372"/>
      <c r="AB556" s="372"/>
      <c r="AC556" s="372"/>
      <c r="AD556" s="372"/>
    </row>
    <row r="557" hidden="1">
      <c r="A557" s="379"/>
      <c r="B557" s="454"/>
      <c r="C557" s="390" t="str">
        <f>IF(C550 = "{시트이름 입력}", "", C550)</f>
        <v>27.카나나템플릿</v>
      </c>
      <c r="D557" s="4" t="str">
        <f>'27.카나나템플릿'!$O$314</f>
        <v/>
      </c>
      <c r="E557" s="4" t="str">
        <f>'27.카나나템플릿'!$O$315</f>
        <v/>
      </c>
      <c r="F557" s="455">
        <f>'27.카나나템플릿'!$O$318</f>
        <v>0</v>
      </c>
      <c r="G557" s="455">
        <f>'27.카나나템플릿'!$O$319</f>
        <v>0</v>
      </c>
      <c r="H557" s="456">
        <f>'27.카나나템플릿'!$O$320</f>
        <v>146</v>
      </c>
      <c r="I557" s="456">
        <f>'27.카나나템플릿'!$O$321</f>
        <v>0</v>
      </c>
      <c r="J557" s="456">
        <f>'27.카나나템플릿'!$O$322</f>
        <v>0</v>
      </c>
      <c r="K557" s="456">
        <f>'27.카나나템플릿'!$O$323</f>
        <v>0</v>
      </c>
      <c r="L557" s="456">
        <f>'27.카나나템플릿'!$O$324</f>
        <v>0</v>
      </c>
      <c r="M557" s="456">
        <f>'27.카나나템플릿'!$O$325</f>
        <v>146</v>
      </c>
      <c r="N557" s="458"/>
      <c r="O557" s="459"/>
      <c r="P557" s="371"/>
      <c r="Q557" s="372"/>
      <c r="R557" s="372"/>
      <c r="S557" s="373"/>
      <c r="T557" s="372"/>
      <c r="U557" s="372"/>
      <c r="V557" s="372"/>
      <c r="W557" s="372"/>
      <c r="X557" s="372"/>
      <c r="Y557" s="372"/>
      <c r="Z557" s="372"/>
      <c r="AA557" s="372"/>
      <c r="AB557" s="372"/>
      <c r="AC557" s="372"/>
      <c r="AD557" s="372"/>
    </row>
    <row r="558" hidden="1">
      <c r="A558" s="379"/>
      <c r="B558" s="454"/>
      <c r="C558" s="390" t="str">
        <f>IF(C550 = "{시트이름 입력}", "", C550)</f>
        <v>27.카나나템플릿</v>
      </c>
      <c r="D558" s="4" t="str">
        <f>'27.카나나템플릿'!$P$314</f>
        <v/>
      </c>
      <c r="E558" s="4" t="str">
        <f>'27.카나나템플릿'!$P$315</f>
        <v/>
      </c>
      <c r="F558" s="455">
        <f>'27.카나나템플릿'!$P$318</f>
        <v>0</v>
      </c>
      <c r="G558" s="455">
        <f>'27.카나나템플릿'!$P$319</f>
        <v>0</v>
      </c>
      <c r="H558" s="456">
        <f>'27.카나나템플릿'!$P$320</f>
        <v>146</v>
      </c>
      <c r="I558" s="456">
        <f>'27.카나나템플릿'!$P$321</f>
        <v>0</v>
      </c>
      <c r="J558" s="456">
        <f>'27.카나나템플릿'!$P$322</f>
        <v>0</v>
      </c>
      <c r="K558" s="456">
        <f>'27.카나나템플릿'!$P$323</f>
        <v>0</v>
      </c>
      <c r="L558" s="456">
        <f>'27.카나나템플릿'!$P$324</f>
        <v>0</v>
      </c>
      <c r="M558" s="456">
        <f>'27.카나나템플릿'!$P$325</f>
        <v>146</v>
      </c>
      <c r="N558" s="458"/>
      <c r="O558" s="459"/>
      <c r="P558" s="371"/>
      <c r="Q558" s="372"/>
      <c r="R558" s="372"/>
      <c r="S558" s="373"/>
      <c r="T558" s="372"/>
      <c r="U558" s="372"/>
      <c r="V558" s="372"/>
      <c r="W558" s="372"/>
      <c r="X558" s="372"/>
      <c r="Y558" s="372"/>
      <c r="Z558" s="372"/>
      <c r="AA558" s="372"/>
      <c r="AB558" s="372"/>
      <c r="AC558" s="372"/>
      <c r="AD558" s="372"/>
    </row>
    <row r="559" hidden="1">
      <c r="A559" s="379"/>
      <c r="B559" s="454"/>
      <c r="C559" s="390" t="str">
        <f>IF(C550 = "{시트이름 입력}", "", C550)</f>
        <v>27.카나나템플릿</v>
      </c>
      <c r="D559" s="4" t="str">
        <f>'27.카나나템플릿'!$Q$314</f>
        <v/>
      </c>
      <c r="E559" s="4" t="str">
        <f>'27.카나나템플릿'!$Q$315</f>
        <v/>
      </c>
      <c r="F559" s="455">
        <f>'27.카나나템플릿'!$Q$318</f>
        <v>0</v>
      </c>
      <c r="G559" s="455">
        <f>'27.카나나템플릿'!$Q$319</f>
        <v>0</v>
      </c>
      <c r="H559" s="456">
        <f>'27.카나나템플릿'!$Q$320</f>
        <v>146</v>
      </c>
      <c r="I559" s="456">
        <f>'27.카나나템플릿'!$Q$321</f>
        <v>0</v>
      </c>
      <c r="J559" s="456">
        <f>'27.카나나템플릿'!$Q$322</f>
        <v>0</v>
      </c>
      <c r="K559" s="456">
        <f>'27.카나나템플릿'!$Q$323</f>
        <v>0</v>
      </c>
      <c r="L559" s="456">
        <f>'27.카나나템플릿'!$Q$324</f>
        <v>0</v>
      </c>
      <c r="M559" s="456">
        <f>'27.카나나템플릿'!$Q$325</f>
        <v>146</v>
      </c>
      <c r="N559" s="458"/>
      <c r="O559" s="459"/>
      <c r="P559" s="371"/>
      <c r="Q559" s="372"/>
      <c r="R559" s="372"/>
      <c r="S559" s="373"/>
      <c r="T559" s="372"/>
      <c r="U559" s="372"/>
      <c r="V559" s="372"/>
      <c r="W559" s="372"/>
      <c r="X559" s="372"/>
      <c r="Y559" s="372"/>
      <c r="Z559" s="372"/>
      <c r="AA559" s="372"/>
      <c r="AB559" s="372"/>
      <c r="AC559" s="372"/>
      <c r="AD559" s="372"/>
    </row>
    <row r="560" hidden="1">
      <c r="A560" s="379"/>
      <c r="B560" s="454"/>
      <c r="C560" s="390" t="str">
        <f>IF(C550 = "{시트이름 입력}", "", C550)</f>
        <v>27.카나나템플릿</v>
      </c>
      <c r="D560" s="4" t="str">
        <f>'27.카나나템플릿'!$R$314</f>
        <v/>
      </c>
      <c r="E560" s="4" t="str">
        <f>'27.카나나템플릿'!$R$315</f>
        <v/>
      </c>
      <c r="F560" s="455">
        <f>'27.카나나템플릿'!$R$318</f>
        <v>0</v>
      </c>
      <c r="G560" s="455">
        <f>'27.카나나템플릿'!$R$319</f>
        <v>0</v>
      </c>
      <c r="H560" s="456">
        <f>'27.카나나템플릿'!$R$320</f>
        <v>146</v>
      </c>
      <c r="I560" s="456">
        <f>'27.카나나템플릿'!$R$321</f>
        <v>0</v>
      </c>
      <c r="J560" s="456">
        <f>'27.카나나템플릿'!$R$322</f>
        <v>0</v>
      </c>
      <c r="K560" s="456">
        <f>'27.카나나템플릿'!$R$323</f>
        <v>0</v>
      </c>
      <c r="L560" s="456">
        <f>'27.카나나템플릿'!$R$324</f>
        <v>0</v>
      </c>
      <c r="M560" s="456">
        <f>'27.카나나템플릿'!$R$325</f>
        <v>146</v>
      </c>
      <c r="N560" s="458"/>
      <c r="O560" s="459"/>
      <c r="P560" s="371"/>
      <c r="Q560" s="372"/>
      <c r="R560" s="372"/>
      <c r="S560" s="373"/>
      <c r="T560" s="372"/>
      <c r="U560" s="372"/>
      <c r="V560" s="372"/>
      <c r="W560" s="372"/>
      <c r="X560" s="372"/>
      <c r="Y560" s="372"/>
      <c r="Z560" s="372"/>
      <c r="AA560" s="372"/>
      <c r="AB560" s="372"/>
      <c r="AC560" s="372"/>
      <c r="AD560" s="372"/>
    </row>
    <row r="561" hidden="1">
      <c r="A561" s="379"/>
      <c r="B561" s="454"/>
      <c r="C561" s="390" t="str">
        <f>IF(C550 = "{시트이름 입력}", "", C550)</f>
        <v>27.카나나템플릿</v>
      </c>
      <c r="D561" s="4" t="str">
        <f>'27.카나나템플릿'!$S$314</f>
        <v/>
      </c>
      <c r="E561" s="4" t="str">
        <f>'27.카나나템플릿'!$S$315</f>
        <v/>
      </c>
      <c r="F561" s="455">
        <f>'27.카나나템플릿'!$S$318</f>
        <v>0</v>
      </c>
      <c r="G561" s="455">
        <f>'27.카나나템플릿'!$S$319</f>
        <v>0</v>
      </c>
      <c r="H561" s="456">
        <f>'27.카나나템플릿'!$S$320</f>
        <v>146</v>
      </c>
      <c r="I561" s="456">
        <f>'27.카나나템플릿'!$S$321</f>
        <v>0</v>
      </c>
      <c r="J561" s="456">
        <f>'27.카나나템플릿'!$S$322</f>
        <v>0</v>
      </c>
      <c r="K561" s="456">
        <f>'27.카나나템플릿'!$S$323</f>
        <v>0</v>
      </c>
      <c r="L561" s="456">
        <f>'27.카나나템플릿'!$S$324</f>
        <v>0</v>
      </c>
      <c r="M561" s="456">
        <f>'27.카나나템플릿'!$S$325</f>
        <v>146</v>
      </c>
      <c r="N561" s="458"/>
      <c r="O561" s="459"/>
      <c r="P561" s="371"/>
      <c r="Q561" s="372"/>
      <c r="R561" s="372"/>
      <c r="S561" s="373"/>
      <c r="T561" s="372"/>
      <c r="U561" s="372"/>
      <c r="V561" s="372"/>
      <c r="W561" s="372"/>
      <c r="X561" s="372"/>
      <c r="Y561" s="372"/>
      <c r="Z561" s="372"/>
      <c r="AA561" s="372"/>
      <c r="AB561" s="372"/>
      <c r="AC561" s="372"/>
      <c r="AD561" s="372"/>
    </row>
    <row r="562" hidden="1">
      <c r="A562" s="379"/>
      <c r="B562" s="454"/>
      <c r="C562" s="390" t="str">
        <f>IF(C550 = "{시트이름 입력}", "", C550)</f>
        <v>27.카나나템플릿</v>
      </c>
      <c r="D562" s="4" t="str">
        <f>'27.카나나템플릿'!$T$314</f>
        <v/>
      </c>
      <c r="E562" s="4" t="str">
        <f>'27.카나나템플릿'!$T$315</f>
        <v/>
      </c>
      <c r="F562" s="455">
        <f>'27.카나나템플릿'!$T$318</f>
        <v>0</v>
      </c>
      <c r="G562" s="455">
        <f>'27.카나나템플릿'!$T$319</f>
        <v>0</v>
      </c>
      <c r="H562" s="456">
        <f>'27.카나나템플릿'!$T$320</f>
        <v>146</v>
      </c>
      <c r="I562" s="456">
        <f>'27.카나나템플릿'!$T$321</f>
        <v>0</v>
      </c>
      <c r="J562" s="456">
        <f>'27.카나나템플릿'!$T$322</f>
        <v>0</v>
      </c>
      <c r="K562" s="456">
        <f>'27.카나나템플릿'!$T$323</f>
        <v>0</v>
      </c>
      <c r="L562" s="456">
        <f>'27.카나나템플릿'!$T$324</f>
        <v>0</v>
      </c>
      <c r="M562" s="456">
        <f>'27.카나나템플릿'!$T$325</f>
        <v>146</v>
      </c>
      <c r="N562" s="458"/>
      <c r="O562" s="459"/>
      <c r="P562" s="371"/>
      <c r="Q562" s="372"/>
      <c r="R562" s="372"/>
      <c r="S562" s="373"/>
      <c r="T562" s="372"/>
      <c r="U562" s="372"/>
      <c r="V562" s="372"/>
      <c r="W562" s="372"/>
      <c r="X562" s="372"/>
      <c r="Y562" s="372"/>
      <c r="Z562" s="372"/>
      <c r="AA562" s="372"/>
      <c r="AB562" s="372"/>
      <c r="AC562" s="372"/>
      <c r="AD562" s="372"/>
    </row>
    <row r="563" hidden="1">
      <c r="A563" s="379"/>
      <c r="B563" s="454"/>
      <c r="C563" s="390" t="str">
        <f>IF(C550 = "{시트이름 입력}", "", C550)</f>
        <v>27.카나나템플릿</v>
      </c>
      <c r="D563" s="4" t="str">
        <f>'27.카나나템플릿'!$U$314</f>
        <v/>
      </c>
      <c r="E563" s="4" t="str">
        <f>'27.카나나템플릿'!$U$315</f>
        <v/>
      </c>
      <c r="F563" s="455">
        <f>'27.카나나템플릿'!$U$318</f>
        <v>0</v>
      </c>
      <c r="G563" s="455">
        <f>'27.카나나템플릿'!$U$319</f>
        <v>0</v>
      </c>
      <c r="H563" s="456">
        <f>'27.카나나템플릿'!$U$320</f>
        <v>146</v>
      </c>
      <c r="I563" s="456">
        <f>'27.카나나템플릿'!$U$321</f>
        <v>0</v>
      </c>
      <c r="J563" s="456">
        <f>'27.카나나템플릿'!$U$322</f>
        <v>0</v>
      </c>
      <c r="K563" s="456">
        <f>'27.카나나템플릿'!$U$323</f>
        <v>0</v>
      </c>
      <c r="L563" s="456">
        <f>'27.카나나템플릿'!$U$324</f>
        <v>0</v>
      </c>
      <c r="M563" s="456">
        <f>'27.카나나템플릿'!$U$325</f>
        <v>146</v>
      </c>
      <c r="N563" s="458"/>
      <c r="O563" s="459"/>
      <c r="P563" s="371"/>
      <c r="Q563" s="372"/>
      <c r="R563" s="372"/>
      <c r="S563" s="373"/>
      <c r="T563" s="372"/>
      <c r="U563" s="372"/>
      <c r="V563" s="372"/>
      <c r="W563" s="372"/>
      <c r="X563" s="372"/>
      <c r="Y563" s="372"/>
      <c r="Z563" s="372"/>
      <c r="AA563" s="372"/>
      <c r="AB563" s="372"/>
      <c r="AC563" s="372"/>
      <c r="AD563" s="372"/>
    </row>
    <row r="564" hidden="1">
      <c r="A564" s="379"/>
      <c r="B564" s="454"/>
      <c r="C564" s="390" t="str">
        <f>IF(C550 = "{시트이름 입력}", "", C550)</f>
        <v>27.카나나템플릿</v>
      </c>
      <c r="D564" s="4" t="str">
        <f>'27.카나나템플릿'!$V$314</f>
        <v/>
      </c>
      <c r="E564" s="4" t="str">
        <f>'27.카나나템플릿'!$V$315</f>
        <v/>
      </c>
      <c r="F564" s="460">
        <f>'27.카나나템플릿'!$V$318</f>
        <v>0</v>
      </c>
      <c r="G564" s="461">
        <f>'27.카나나템플릿'!$V$319</f>
        <v>0</v>
      </c>
      <c r="H564" s="462">
        <f>'27.카나나템플릿'!$V$320</f>
        <v>146</v>
      </c>
      <c r="I564" s="462">
        <f>'27.카나나템플릿'!$V$321</f>
        <v>0</v>
      </c>
      <c r="J564" s="462">
        <f>'27.카나나템플릿'!$V$322</f>
        <v>0</v>
      </c>
      <c r="K564" s="462">
        <f>'27.카나나템플릿'!$V$323</f>
        <v>0</v>
      </c>
      <c r="L564" s="462">
        <f>'27.카나나템플릿'!$V$324</f>
        <v>0</v>
      </c>
      <c r="M564" s="462">
        <f>'27.카나나템플릿'!$V$325</f>
        <v>146</v>
      </c>
      <c r="N564" s="463"/>
      <c r="O564" s="459"/>
      <c r="P564" s="371"/>
      <c r="Q564" s="372"/>
      <c r="R564" s="372"/>
      <c r="S564" s="373"/>
      <c r="T564" s="372"/>
      <c r="U564" s="372"/>
      <c r="V564" s="372"/>
      <c r="W564" s="372"/>
      <c r="X564" s="372"/>
      <c r="Y564" s="372"/>
      <c r="Z564" s="372"/>
      <c r="AA564" s="372"/>
      <c r="AB564" s="372"/>
      <c r="AC564" s="372"/>
      <c r="AD564" s="372"/>
    </row>
    <row r="565" hidden="1">
      <c r="A565" s="379"/>
      <c r="B565" s="454"/>
      <c r="C565" s="390" t="str">
        <f>IF(C550 = "{시트이름 입력}", "", C550)</f>
        <v>27.카나나템플릿</v>
      </c>
      <c r="D565" s="4" t="str">
        <f>'27.카나나템플릿'!$W$314</f>
        <v/>
      </c>
      <c r="E565" s="4" t="str">
        <f>'27.카나나템플릿'!$W$315</f>
        <v/>
      </c>
      <c r="F565" s="460">
        <f>'27.카나나템플릿'!$W$318</f>
        <v>0</v>
      </c>
      <c r="G565" s="461">
        <f>'27.카나나템플릿'!$W$319</f>
        <v>0</v>
      </c>
      <c r="H565" s="462">
        <f>'27.카나나템플릿'!$W$320</f>
        <v>146</v>
      </c>
      <c r="I565" s="462">
        <f>'27.카나나템플릿'!$W$321</f>
        <v>0</v>
      </c>
      <c r="J565" s="462">
        <f>'27.카나나템플릿'!$W$322</f>
        <v>0</v>
      </c>
      <c r="K565" s="462">
        <f>'27.카나나템플릿'!$W$323</f>
        <v>0</v>
      </c>
      <c r="L565" s="462">
        <f>'27.카나나템플릿'!$W$324</f>
        <v>0</v>
      </c>
      <c r="M565" s="462">
        <f>'27.카나나템플릿'!$W$325</f>
        <v>146</v>
      </c>
      <c r="N565" s="474"/>
      <c r="O565" s="464"/>
      <c r="P565" s="371"/>
      <c r="Q565" s="372"/>
      <c r="R565" s="372"/>
      <c r="S565" s="373"/>
      <c r="T565" s="372"/>
      <c r="U565" s="372"/>
      <c r="V565" s="372"/>
      <c r="W565" s="372"/>
      <c r="X565" s="372"/>
      <c r="Y565" s="372"/>
      <c r="Z565" s="372"/>
      <c r="AA565" s="372"/>
      <c r="AB565" s="372"/>
      <c r="AC565" s="372"/>
      <c r="AD565" s="372"/>
    </row>
    <row r="566" hidden="1">
      <c r="A566" s="379"/>
      <c r="B566" s="454"/>
      <c r="C566" s="390" t="str">
        <f>IF(C550 = "{시트이름 입력}", "", C550)</f>
        <v>27.카나나템플릿</v>
      </c>
      <c r="D566" s="4" t="str">
        <f>'27.카나나템플릿'!$X$314</f>
        <v/>
      </c>
      <c r="E566" s="4" t="str">
        <f>'27.카나나템플릿'!$X$315</f>
        <v/>
      </c>
      <c r="F566" s="460">
        <f>'27.카나나템플릿'!$X$318</f>
        <v>0</v>
      </c>
      <c r="G566" s="461">
        <f>'27.카나나템플릿'!$X$319</f>
        <v>0</v>
      </c>
      <c r="H566" s="462">
        <f>'27.카나나템플릿'!$X$320</f>
        <v>146</v>
      </c>
      <c r="I566" s="462">
        <f>'27.카나나템플릿'!$X$321</f>
        <v>0</v>
      </c>
      <c r="J566" s="462">
        <f>'27.카나나템플릿'!$X$322</f>
        <v>0</v>
      </c>
      <c r="K566" s="462">
        <f>'27.카나나템플릿'!$X$323</f>
        <v>0</v>
      </c>
      <c r="L566" s="462">
        <f>'27.카나나템플릿'!$X$324</f>
        <v>0</v>
      </c>
      <c r="M566" s="462">
        <f>'27.카나나템플릿'!$X$325</f>
        <v>146</v>
      </c>
      <c r="N566" s="474"/>
      <c r="O566" s="464"/>
      <c r="P566" s="371"/>
      <c r="Q566" s="372"/>
      <c r="R566" s="372"/>
      <c r="S566" s="373"/>
      <c r="T566" s="372"/>
      <c r="U566" s="372"/>
      <c r="V566" s="372"/>
      <c r="W566" s="372"/>
      <c r="X566" s="372"/>
      <c r="Y566" s="372"/>
      <c r="Z566" s="372"/>
      <c r="AA566" s="372"/>
      <c r="AB566" s="372"/>
      <c r="AC566" s="372"/>
      <c r="AD566" s="372"/>
    </row>
    <row r="567" hidden="1">
      <c r="A567" s="379"/>
      <c r="B567" s="454"/>
      <c r="C567" s="390" t="str">
        <f>IF(C550 = "{시트이름 입력}", "", C550)</f>
        <v>27.카나나템플릿</v>
      </c>
      <c r="D567" s="4" t="str">
        <f>'27.카나나템플릿'!$Y$314</f>
        <v/>
      </c>
      <c r="E567" s="4" t="str">
        <f>'27.카나나템플릿'!$Y$315</f>
        <v/>
      </c>
      <c r="F567" s="455">
        <f>'27.카나나템플릿'!$Y$318</f>
        <v>0</v>
      </c>
      <c r="G567" s="455">
        <f>'27.카나나템플릿'!$Y$319</f>
        <v>0</v>
      </c>
      <c r="H567" s="456">
        <f>'27.카나나템플릿'!$Y$320</f>
        <v>146</v>
      </c>
      <c r="I567" s="456">
        <f>'27.카나나템플릿'!$Y$321</f>
        <v>0</v>
      </c>
      <c r="J567" s="456">
        <f>'27.카나나템플릿'!$Y$322</f>
        <v>0</v>
      </c>
      <c r="K567" s="456">
        <f>'27.카나나템플릿'!$Y$323</f>
        <v>0</v>
      </c>
      <c r="L567" s="456">
        <f>'27.카나나템플릿'!$Y$324</f>
        <v>0</v>
      </c>
      <c r="M567" s="456">
        <f>'27.카나나템플릿'!$Y$325</f>
        <v>146</v>
      </c>
      <c r="N567" s="475"/>
      <c r="O567" s="464"/>
      <c r="P567" s="371"/>
      <c r="Q567" s="372"/>
      <c r="R567" s="372"/>
      <c r="S567" s="373"/>
      <c r="T567" s="372"/>
      <c r="U567" s="372"/>
      <c r="V567" s="372"/>
      <c r="W567" s="372"/>
      <c r="X567" s="372"/>
      <c r="Y567" s="372"/>
      <c r="Z567" s="372"/>
      <c r="AA567" s="372"/>
      <c r="AB567" s="372"/>
      <c r="AC567" s="372"/>
      <c r="AD567" s="372"/>
    </row>
    <row r="568" hidden="1">
      <c r="A568" s="379"/>
      <c r="B568" s="454"/>
      <c r="C568" s="390" t="str">
        <f>IF(C550 = "{시트이름 입력}", "", C550)</f>
        <v>27.카나나템플릿</v>
      </c>
      <c r="D568" s="4" t="str">
        <f>'27.카나나템플릿'!$Z$314</f>
        <v/>
      </c>
      <c r="E568" s="4" t="str">
        <f>'27.카나나템플릿'!$Z$315</f>
        <v/>
      </c>
      <c r="F568" s="455">
        <f>'27.카나나템플릿'!$Z$318</f>
        <v>0</v>
      </c>
      <c r="G568" s="455">
        <f>'27.카나나템플릿'!$Z$319</f>
        <v>0</v>
      </c>
      <c r="H568" s="456">
        <f>'27.카나나템플릿'!$Z$320</f>
        <v>146</v>
      </c>
      <c r="I568" s="456">
        <f>'27.카나나템플릿'!$Z$321</f>
        <v>0</v>
      </c>
      <c r="J568" s="456">
        <f>'27.카나나템플릿'!$Z$322</f>
        <v>0</v>
      </c>
      <c r="K568" s="456">
        <f>'27.카나나템플릿'!$Z$323</f>
        <v>0</v>
      </c>
      <c r="L568" s="456">
        <f>'27.카나나템플릿'!$Z$324</f>
        <v>0</v>
      </c>
      <c r="M568" s="456">
        <f>'27.카나나템플릿'!$Z$325</f>
        <v>146</v>
      </c>
      <c r="N568" s="475"/>
      <c r="O568" s="464"/>
      <c r="P568" s="371"/>
      <c r="Q568" s="372"/>
      <c r="R568" s="372"/>
      <c r="S568" s="373"/>
      <c r="T568" s="372"/>
      <c r="U568" s="372"/>
      <c r="V568" s="372"/>
      <c r="W568" s="372"/>
      <c r="X568" s="372"/>
      <c r="Y568" s="372"/>
      <c r="Z568" s="372"/>
      <c r="AA568" s="372"/>
      <c r="AB568" s="372"/>
      <c r="AC568" s="372"/>
      <c r="AD568" s="372"/>
    </row>
    <row r="569" hidden="1">
      <c r="A569" s="379"/>
      <c r="B569" s="465"/>
      <c r="C569" s="466" t="str">
        <f>IF(C550 = "{시트이름 입력}", "", C550)</f>
        <v>27.카나나템플릿</v>
      </c>
      <c r="D569" s="467" t="str">
        <f>'27.카나나템플릿'!$AA$314</f>
        <v/>
      </c>
      <c r="E569" s="467" t="str">
        <f>'27.카나나템플릿'!$AA$315</f>
        <v/>
      </c>
      <c r="F569" s="468">
        <f>'27.카나나템플릿'!$AA$318</f>
        <v>0</v>
      </c>
      <c r="G569" s="468">
        <f>'27.카나나템플릿'!$AA$319</f>
        <v>0</v>
      </c>
      <c r="H569" s="469">
        <f>'27.카나나템플릿'!$AA$320</f>
        <v>146</v>
      </c>
      <c r="I569" s="469">
        <f>'27.카나나템플릿'!$AA$321</f>
        <v>0</v>
      </c>
      <c r="J569" s="469">
        <f>'27.카나나템플릿'!$AA$322</f>
        <v>0</v>
      </c>
      <c r="K569" s="469">
        <f>'27.카나나템플릿'!$AA$323</f>
        <v>0</v>
      </c>
      <c r="L569" s="469">
        <f>'27.카나나템플릿'!$AA$324</f>
        <v>0</v>
      </c>
      <c r="M569" s="469">
        <f>'27.카나나템플릿'!$AA$325</f>
        <v>146</v>
      </c>
      <c r="N569" s="470"/>
      <c r="O569" s="471"/>
      <c r="P569" s="371"/>
      <c r="Q569" s="372"/>
      <c r="R569" s="372"/>
      <c r="S569" s="373"/>
      <c r="T569" s="372"/>
      <c r="U569" s="372"/>
      <c r="V569" s="372"/>
      <c r="W569" s="372"/>
      <c r="X569" s="372"/>
      <c r="Y569" s="372"/>
      <c r="Z569" s="372"/>
      <c r="AA569" s="372"/>
      <c r="AB569" s="372"/>
      <c r="AC569" s="372"/>
      <c r="AD569" s="372"/>
    </row>
    <row r="570" hidden="1">
      <c r="A570" s="379"/>
      <c r="B570" s="472">
        <v>28.0</v>
      </c>
      <c r="C570" s="447" t="s">
        <v>528</v>
      </c>
      <c r="D570" s="448" t="str">
        <f>'28.'!$H$303</f>
        <v/>
      </c>
      <c r="E570" s="448" t="str">
        <f>'28.'!$H$304</f>
        <v/>
      </c>
      <c r="F570" s="449">
        <f>'28.'!$H$307</f>
        <v>0</v>
      </c>
      <c r="G570" s="449">
        <f>'28.'!$H$308</f>
        <v>0</v>
      </c>
      <c r="H570" s="450">
        <f>'28.'!$H$309</f>
        <v>0</v>
      </c>
      <c r="I570" s="450">
        <f>'28.'!$H$310</f>
        <v>0</v>
      </c>
      <c r="J570" s="450">
        <f>'28.'!$H$311</f>
        <v>0</v>
      </c>
      <c r="K570" s="450">
        <f>'28.'!$H$312</f>
        <v>0</v>
      </c>
      <c r="L570" s="450">
        <f>'28.'!$H$313</f>
        <v>0</v>
      </c>
      <c r="M570" s="450">
        <f>'28.'!$H$314</f>
        <v>0</v>
      </c>
      <c r="N570" s="473"/>
      <c r="O570" s="452"/>
      <c r="P570" s="371"/>
      <c r="Q570" s="372"/>
      <c r="R570" s="372"/>
      <c r="S570" s="373"/>
      <c r="T570" s="372"/>
      <c r="U570" s="372"/>
      <c r="V570" s="372"/>
      <c r="W570" s="372"/>
      <c r="X570" s="372"/>
      <c r="Y570" s="372"/>
      <c r="Z570" s="372"/>
      <c r="AA570" s="372"/>
      <c r="AB570" s="372"/>
      <c r="AC570" s="372"/>
      <c r="AD570" s="372"/>
    </row>
    <row r="571" hidden="1">
      <c r="A571" s="379"/>
      <c r="B571" s="454"/>
      <c r="C571" s="390" t="str">
        <f>IF(C570 = "{시트이름 입력}", "", C570)</f>
        <v/>
      </c>
      <c r="D571" s="4" t="str">
        <f>'28.'!$I$303</f>
        <v/>
      </c>
      <c r="E571" s="4" t="str">
        <f>'28.'!$I$304</f>
        <v/>
      </c>
      <c r="F571" s="455">
        <f>'28.'!$I$307</f>
        <v>0</v>
      </c>
      <c r="G571" s="455">
        <f>'28.'!$I$308</f>
        <v>0</v>
      </c>
      <c r="H571" s="456">
        <f>'28.'!$I$309</f>
        <v>0</v>
      </c>
      <c r="I571" s="456">
        <f>'28.'!$I$310</f>
        <v>0</v>
      </c>
      <c r="J571" s="456">
        <f>'28.'!$I$311</f>
        <v>0</v>
      </c>
      <c r="K571" s="456">
        <f>'28.'!$I$312</f>
        <v>0</v>
      </c>
      <c r="L571" s="456">
        <f>'28.'!$I$313</f>
        <v>0</v>
      </c>
      <c r="M571" s="456">
        <f>'28.'!$I$314</f>
        <v>0</v>
      </c>
      <c r="N571" s="458"/>
      <c r="O571" s="459"/>
      <c r="P571" s="371"/>
      <c r="Q571" s="372"/>
      <c r="R571" s="372"/>
      <c r="S571" s="373"/>
      <c r="T571" s="372"/>
      <c r="U571" s="372"/>
      <c r="V571" s="372"/>
      <c r="W571" s="372"/>
      <c r="X571" s="372"/>
      <c r="Y571" s="372"/>
      <c r="Z571" s="372"/>
      <c r="AA571" s="372"/>
      <c r="AB571" s="372"/>
      <c r="AC571" s="372"/>
      <c r="AD571" s="372"/>
    </row>
    <row r="572" hidden="1">
      <c r="A572" s="379"/>
      <c r="B572" s="454"/>
      <c r="C572" s="390" t="str">
        <f>IF(C570 = "{시트이름 입력}", "", C570)</f>
        <v/>
      </c>
      <c r="D572" s="4" t="str">
        <f>'28.'!$J$303</f>
        <v/>
      </c>
      <c r="E572" s="4" t="str">
        <f>'28.'!$J$304</f>
        <v/>
      </c>
      <c r="F572" s="455">
        <f>'28.'!$J$307</f>
        <v>0</v>
      </c>
      <c r="G572" s="455">
        <f>'28.'!$J$308</f>
        <v>0</v>
      </c>
      <c r="H572" s="456">
        <f>'28.'!$J$309</f>
        <v>0</v>
      </c>
      <c r="I572" s="456">
        <f>'28.'!$J$310</f>
        <v>0</v>
      </c>
      <c r="J572" s="456">
        <f>'28.'!$J$311</f>
        <v>0</v>
      </c>
      <c r="K572" s="456">
        <f>'28.'!$J$312</f>
        <v>0</v>
      </c>
      <c r="L572" s="456">
        <f>'28.'!$J$313</f>
        <v>0</v>
      </c>
      <c r="M572" s="456">
        <f>'28.'!$J$314</f>
        <v>0</v>
      </c>
      <c r="N572" s="458"/>
      <c r="O572" s="459"/>
      <c r="P572" s="371"/>
      <c r="Q572" s="372"/>
      <c r="R572" s="372"/>
      <c r="S572" s="373"/>
      <c r="T572" s="372"/>
      <c r="U572" s="372"/>
      <c r="V572" s="372"/>
      <c r="W572" s="372"/>
      <c r="X572" s="372"/>
      <c r="Y572" s="372"/>
      <c r="Z572" s="372"/>
      <c r="AA572" s="372"/>
      <c r="AB572" s="372"/>
      <c r="AC572" s="372"/>
      <c r="AD572" s="372"/>
    </row>
    <row r="573" hidden="1">
      <c r="A573" s="379"/>
      <c r="B573" s="454"/>
      <c r="C573" s="390" t="str">
        <f>IF(C570 = "{시트이름 입력}", "", C570)</f>
        <v/>
      </c>
      <c r="D573" s="4" t="str">
        <f>'28.'!$K$303</f>
        <v/>
      </c>
      <c r="E573" s="4" t="str">
        <f>'28.'!$K$304</f>
        <v/>
      </c>
      <c r="F573" s="455">
        <f>'28.'!$K$307</f>
        <v>0</v>
      </c>
      <c r="G573" s="455">
        <f>'28.'!$K$308</f>
        <v>0</v>
      </c>
      <c r="H573" s="456">
        <f>'28.'!$K$309</f>
        <v>0</v>
      </c>
      <c r="I573" s="456">
        <f>'28.'!$K$310</f>
        <v>0</v>
      </c>
      <c r="J573" s="456">
        <f>'28.'!$K$311</f>
        <v>0</v>
      </c>
      <c r="K573" s="456">
        <f>'28.'!$K$312</f>
        <v>0</v>
      </c>
      <c r="L573" s="456">
        <f>'28.'!$K$313</f>
        <v>0</v>
      </c>
      <c r="M573" s="456">
        <f>'28.'!$K$314</f>
        <v>0</v>
      </c>
      <c r="N573" s="458"/>
      <c r="O573" s="459"/>
      <c r="P573" s="371"/>
      <c r="Q573" s="372"/>
      <c r="R573" s="372"/>
      <c r="S573" s="373"/>
      <c r="T573" s="372"/>
      <c r="U573" s="372"/>
      <c r="V573" s="372"/>
      <c r="W573" s="372"/>
      <c r="X573" s="372"/>
      <c r="Y573" s="372"/>
      <c r="Z573" s="372"/>
      <c r="AA573" s="372"/>
      <c r="AB573" s="372"/>
      <c r="AC573" s="372"/>
      <c r="AD573" s="372"/>
    </row>
    <row r="574" hidden="1">
      <c r="A574" s="379"/>
      <c r="B574" s="454"/>
      <c r="C574" s="390" t="str">
        <f>IF(C570 = "{시트이름 입력}", "", C570)</f>
        <v/>
      </c>
      <c r="D574" s="4" t="str">
        <f>'28.'!$L$303</f>
        <v/>
      </c>
      <c r="E574" s="4" t="str">
        <f>'28.'!$L$304</f>
        <v/>
      </c>
      <c r="F574" s="455">
        <f>'28.'!$L$307</f>
        <v>0</v>
      </c>
      <c r="G574" s="455">
        <f>'28.'!$L$308</f>
        <v>0</v>
      </c>
      <c r="H574" s="456">
        <f>'28.'!$L$309</f>
        <v>0</v>
      </c>
      <c r="I574" s="456">
        <f>'28.'!$L$310</f>
        <v>0</v>
      </c>
      <c r="J574" s="456">
        <f>'28.'!$L$311</f>
        <v>0</v>
      </c>
      <c r="K574" s="456">
        <f>'28.'!$L$312</f>
        <v>0</v>
      </c>
      <c r="L574" s="456">
        <f>'28.'!$L$313</f>
        <v>0</v>
      </c>
      <c r="M574" s="456">
        <f>'28.'!$L$314</f>
        <v>0</v>
      </c>
      <c r="N574" s="458"/>
      <c r="O574" s="459"/>
      <c r="P574" s="371"/>
      <c r="Q574" s="372"/>
      <c r="R574" s="372"/>
      <c r="S574" s="373"/>
      <c r="T574" s="372"/>
      <c r="U574" s="372"/>
      <c r="V574" s="372"/>
      <c r="W574" s="372"/>
      <c r="X574" s="372"/>
      <c r="Y574" s="372"/>
      <c r="Z574" s="372"/>
      <c r="AA574" s="372"/>
      <c r="AB574" s="372"/>
      <c r="AC574" s="372"/>
      <c r="AD574" s="372"/>
    </row>
    <row r="575" hidden="1">
      <c r="A575" s="379"/>
      <c r="B575" s="454"/>
      <c r="C575" s="390" t="str">
        <f>IF(C570 = "{시트이름 입력}", "", C570)</f>
        <v/>
      </c>
      <c r="D575" s="4" t="str">
        <f>'28.'!$M$303</f>
        <v/>
      </c>
      <c r="E575" s="4" t="str">
        <f>'28.'!$M$304</f>
        <v/>
      </c>
      <c r="F575" s="455">
        <f>'28.'!$M$307</f>
        <v>0</v>
      </c>
      <c r="G575" s="455">
        <f>'28.'!$M$308</f>
        <v>0</v>
      </c>
      <c r="H575" s="456">
        <f>'28.'!$M$309</f>
        <v>0</v>
      </c>
      <c r="I575" s="456">
        <f>'28.'!$M$310</f>
        <v>0</v>
      </c>
      <c r="J575" s="456">
        <f>'28.'!$M$311</f>
        <v>0</v>
      </c>
      <c r="K575" s="456">
        <f>'28.'!$M$312</f>
        <v>0</v>
      </c>
      <c r="L575" s="456">
        <f>'28.'!$M$313</f>
        <v>0</v>
      </c>
      <c r="M575" s="456">
        <f>'28.'!$M$314</f>
        <v>0</v>
      </c>
      <c r="N575" s="458"/>
      <c r="O575" s="459"/>
      <c r="P575" s="371"/>
      <c r="Q575" s="372"/>
      <c r="R575" s="372"/>
      <c r="S575" s="373"/>
      <c r="T575" s="372"/>
      <c r="U575" s="372"/>
      <c r="V575" s="372"/>
      <c r="W575" s="372"/>
      <c r="X575" s="372"/>
      <c r="Y575" s="372"/>
      <c r="Z575" s="372"/>
      <c r="AA575" s="372"/>
      <c r="AB575" s="372"/>
      <c r="AC575" s="372"/>
      <c r="AD575" s="372"/>
    </row>
    <row r="576" hidden="1">
      <c r="A576" s="379"/>
      <c r="B576" s="454"/>
      <c r="C576" s="390" t="str">
        <f>IF(C570 = "{시트이름 입력}", "", C570)</f>
        <v/>
      </c>
      <c r="D576" s="4" t="str">
        <f>'28.'!$N$303</f>
        <v/>
      </c>
      <c r="E576" s="4" t="str">
        <f>'28.'!$N$304</f>
        <v/>
      </c>
      <c r="F576" s="455">
        <f>'28.'!$N$307</f>
        <v>0</v>
      </c>
      <c r="G576" s="455">
        <f>'28.'!$N$308</f>
        <v>0</v>
      </c>
      <c r="H576" s="456">
        <f>'28.'!$N$309</f>
        <v>0</v>
      </c>
      <c r="I576" s="456">
        <f>'28.'!$N$310</f>
        <v>0</v>
      </c>
      <c r="J576" s="456">
        <f>'28.'!$N$311</f>
        <v>0</v>
      </c>
      <c r="K576" s="456">
        <f>'28.'!$N$312</f>
        <v>0</v>
      </c>
      <c r="L576" s="456">
        <f>'28.'!$N$313</f>
        <v>0</v>
      </c>
      <c r="M576" s="456">
        <f>'28.'!$N$314</f>
        <v>0</v>
      </c>
      <c r="N576" s="458"/>
      <c r="O576" s="459"/>
      <c r="P576" s="371"/>
      <c r="Q576" s="372"/>
      <c r="R576" s="372"/>
      <c r="S576" s="373"/>
      <c r="T576" s="372"/>
      <c r="U576" s="372"/>
      <c r="V576" s="372"/>
      <c r="W576" s="372"/>
      <c r="X576" s="372"/>
      <c r="Y576" s="372"/>
      <c r="Z576" s="372"/>
      <c r="AA576" s="372"/>
      <c r="AB576" s="372"/>
      <c r="AC576" s="372"/>
      <c r="AD576" s="372"/>
    </row>
    <row r="577" hidden="1">
      <c r="A577" s="379"/>
      <c r="B577" s="454"/>
      <c r="C577" s="390" t="str">
        <f>IF(C570 = "{시트이름 입력}", "", C570)</f>
        <v/>
      </c>
      <c r="D577" s="4" t="str">
        <f>'28.'!$O$303</f>
        <v/>
      </c>
      <c r="E577" s="4" t="str">
        <f>'28.'!$O$304</f>
        <v/>
      </c>
      <c r="F577" s="455">
        <f>'28.'!$O$307</f>
        <v>0</v>
      </c>
      <c r="G577" s="455">
        <f>'28.'!$O$308</f>
        <v>0</v>
      </c>
      <c r="H577" s="456">
        <f>'28.'!$O$309</f>
        <v>0</v>
      </c>
      <c r="I577" s="456">
        <f>'28.'!$O$310</f>
        <v>0</v>
      </c>
      <c r="J577" s="456">
        <f>'28.'!$O$311</f>
        <v>0</v>
      </c>
      <c r="K577" s="456">
        <f>'28.'!$O$312</f>
        <v>0</v>
      </c>
      <c r="L577" s="456">
        <f>'28.'!$O$313</f>
        <v>0</v>
      </c>
      <c r="M577" s="456">
        <f>'28.'!$O$314</f>
        <v>0</v>
      </c>
      <c r="N577" s="458"/>
      <c r="O577" s="459"/>
      <c r="P577" s="371"/>
      <c r="Q577" s="372"/>
      <c r="R577" s="372"/>
      <c r="S577" s="373"/>
      <c r="T577" s="372"/>
      <c r="U577" s="372"/>
      <c r="V577" s="372"/>
      <c r="W577" s="372"/>
      <c r="X577" s="372"/>
      <c r="Y577" s="372"/>
      <c r="Z577" s="372"/>
      <c r="AA577" s="372"/>
      <c r="AB577" s="372"/>
      <c r="AC577" s="372"/>
      <c r="AD577" s="372"/>
    </row>
    <row r="578" hidden="1">
      <c r="A578" s="379"/>
      <c r="B578" s="454"/>
      <c r="C578" s="390" t="str">
        <f>IF(C570 = "{시트이름 입력}", "", C570)</f>
        <v/>
      </c>
      <c r="D578" s="4" t="str">
        <f>'28.'!$P$303</f>
        <v/>
      </c>
      <c r="E578" s="4" t="str">
        <f>'28.'!$P$304</f>
        <v/>
      </c>
      <c r="F578" s="455">
        <f>'28.'!$P$307</f>
        <v>0</v>
      </c>
      <c r="G578" s="455">
        <f>'28.'!$P$308</f>
        <v>0</v>
      </c>
      <c r="H578" s="456">
        <f>'28.'!$P$309</f>
        <v>0</v>
      </c>
      <c r="I578" s="456">
        <f>'28.'!$P$310</f>
        <v>0</v>
      </c>
      <c r="J578" s="456">
        <f>'28.'!$P$311</f>
        <v>0</v>
      </c>
      <c r="K578" s="456">
        <f>'28.'!$P$312</f>
        <v>0</v>
      </c>
      <c r="L578" s="456">
        <f>'28.'!$P$313</f>
        <v>0</v>
      </c>
      <c r="M578" s="456">
        <f>'28.'!$P$314</f>
        <v>0</v>
      </c>
      <c r="N578" s="458"/>
      <c r="O578" s="459"/>
      <c r="P578" s="371"/>
      <c r="Q578" s="372"/>
      <c r="R578" s="372"/>
      <c r="S578" s="373"/>
      <c r="T578" s="372"/>
      <c r="U578" s="372"/>
      <c r="V578" s="372"/>
      <c r="W578" s="372"/>
      <c r="X578" s="372"/>
      <c r="Y578" s="372"/>
      <c r="Z578" s="372"/>
      <c r="AA578" s="372"/>
      <c r="AB578" s="372"/>
      <c r="AC578" s="372"/>
      <c r="AD578" s="372"/>
    </row>
    <row r="579" hidden="1">
      <c r="A579" s="379"/>
      <c r="B579" s="454"/>
      <c r="C579" s="390" t="str">
        <f>IF(C570 = "{시트이름 입력}", "", C570)</f>
        <v/>
      </c>
      <c r="D579" s="4" t="str">
        <f>'28.'!$Q$303</f>
        <v/>
      </c>
      <c r="E579" s="4" t="str">
        <f>'28.'!$Q$304</f>
        <v/>
      </c>
      <c r="F579" s="455">
        <f>'28.'!$Q$307</f>
        <v>0</v>
      </c>
      <c r="G579" s="455">
        <f>'28.'!$Q$308</f>
        <v>0</v>
      </c>
      <c r="H579" s="456">
        <f>'28.'!$Q$309</f>
        <v>0</v>
      </c>
      <c r="I579" s="456">
        <f>'28.'!$Q$310</f>
        <v>0</v>
      </c>
      <c r="J579" s="456">
        <f>'28.'!$Q$311</f>
        <v>0</v>
      </c>
      <c r="K579" s="456">
        <f>'28.'!$Q$312</f>
        <v>0</v>
      </c>
      <c r="L579" s="456">
        <f>'28.'!$Q$313</f>
        <v>0</v>
      </c>
      <c r="M579" s="456">
        <f>'28.'!$Q$314</f>
        <v>0</v>
      </c>
      <c r="N579" s="458"/>
      <c r="O579" s="459"/>
      <c r="P579" s="371"/>
      <c r="Q579" s="372"/>
      <c r="R579" s="372"/>
      <c r="S579" s="373"/>
      <c r="T579" s="372"/>
      <c r="U579" s="372"/>
      <c r="V579" s="372"/>
      <c r="W579" s="372"/>
      <c r="X579" s="372"/>
      <c r="Y579" s="372"/>
      <c r="Z579" s="372"/>
      <c r="AA579" s="372"/>
      <c r="AB579" s="372"/>
      <c r="AC579" s="372"/>
      <c r="AD579" s="372"/>
    </row>
    <row r="580" hidden="1">
      <c r="A580" s="379"/>
      <c r="B580" s="454"/>
      <c r="C580" s="390" t="str">
        <f>IF(C570 = "{시트이름 입력}", "", C570)</f>
        <v/>
      </c>
      <c r="D580" s="4" t="str">
        <f>'28.'!$R$303</f>
        <v/>
      </c>
      <c r="E580" s="4" t="str">
        <f>'28.'!$R$304</f>
        <v/>
      </c>
      <c r="F580" s="455">
        <f>'28.'!$R$307</f>
        <v>0</v>
      </c>
      <c r="G580" s="455">
        <f>'28.'!$R$308</f>
        <v>0</v>
      </c>
      <c r="H580" s="456">
        <f>'28.'!$R$309</f>
        <v>0</v>
      </c>
      <c r="I580" s="456">
        <f>'28.'!$R$310</f>
        <v>0</v>
      </c>
      <c r="J580" s="456">
        <f>'28.'!$R$311</f>
        <v>0</v>
      </c>
      <c r="K580" s="456">
        <f>'28.'!$R$312</f>
        <v>0</v>
      </c>
      <c r="L580" s="456">
        <f>'28.'!$R$313</f>
        <v>0</v>
      </c>
      <c r="M580" s="456">
        <f>'28.'!$R$314</f>
        <v>0</v>
      </c>
      <c r="N580" s="458"/>
      <c r="O580" s="459"/>
      <c r="P580" s="371"/>
      <c r="Q580" s="372"/>
      <c r="R580" s="372"/>
      <c r="S580" s="373"/>
      <c r="T580" s="372"/>
      <c r="U580" s="372"/>
      <c r="V580" s="372"/>
      <c r="W580" s="372"/>
      <c r="X580" s="372"/>
      <c r="Y580" s="372"/>
      <c r="Z580" s="372"/>
      <c r="AA580" s="372"/>
      <c r="AB580" s="372"/>
      <c r="AC580" s="372"/>
      <c r="AD580" s="372"/>
    </row>
    <row r="581" hidden="1">
      <c r="A581" s="379"/>
      <c r="B581" s="454"/>
      <c r="C581" s="390" t="str">
        <f>IF(C570 = "{시트이름 입력}", "", C570)</f>
        <v/>
      </c>
      <c r="D581" s="4" t="str">
        <f>'28.'!$S$303</f>
        <v/>
      </c>
      <c r="E581" s="4" t="str">
        <f>'28.'!$S$304</f>
        <v/>
      </c>
      <c r="F581" s="455">
        <f>'28.'!$S$307</f>
        <v>0</v>
      </c>
      <c r="G581" s="455">
        <f>'28.'!$S$308</f>
        <v>0</v>
      </c>
      <c r="H581" s="456">
        <f>'28.'!$S$309</f>
        <v>0</v>
      </c>
      <c r="I581" s="456">
        <f>'28.'!$S$310</f>
        <v>0</v>
      </c>
      <c r="J581" s="456">
        <f>'28.'!$S$311</f>
        <v>0</v>
      </c>
      <c r="K581" s="456">
        <f>'28.'!$S$312</f>
        <v>0</v>
      </c>
      <c r="L581" s="456">
        <f>'28.'!$S$313</f>
        <v>0</v>
      </c>
      <c r="M581" s="456">
        <f>'28.'!$S$314</f>
        <v>0</v>
      </c>
      <c r="N581" s="458"/>
      <c r="O581" s="459"/>
      <c r="P581" s="371"/>
      <c r="Q581" s="372"/>
      <c r="R581" s="372"/>
      <c r="S581" s="373"/>
      <c r="T581" s="372"/>
      <c r="U581" s="372"/>
      <c r="V581" s="372"/>
      <c r="W581" s="372"/>
      <c r="X581" s="372"/>
      <c r="Y581" s="372"/>
      <c r="Z581" s="372"/>
      <c r="AA581" s="372"/>
      <c r="AB581" s="372"/>
      <c r="AC581" s="372"/>
      <c r="AD581" s="372"/>
    </row>
    <row r="582" hidden="1">
      <c r="A582" s="379"/>
      <c r="B582" s="454"/>
      <c r="C582" s="390" t="str">
        <f>IF(C570 = "{시트이름 입력}", "", C570)</f>
        <v/>
      </c>
      <c r="D582" s="4" t="str">
        <f>'28.'!$T$303</f>
        <v/>
      </c>
      <c r="E582" s="4" t="str">
        <f>'28.'!$T$304</f>
        <v/>
      </c>
      <c r="F582" s="455">
        <f>'28.'!$T$307</f>
        <v>0</v>
      </c>
      <c r="G582" s="455">
        <f>'28.'!$T$308</f>
        <v>0</v>
      </c>
      <c r="H582" s="456">
        <f>'28.'!$T$309</f>
        <v>0</v>
      </c>
      <c r="I582" s="456">
        <f>'28.'!$T$310</f>
        <v>0</v>
      </c>
      <c r="J582" s="456">
        <f>'28.'!$T$311</f>
        <v>0</v>
      </c>
      <c r="K582" s="456">
        <f>'28.'!$T$312</f>
        <v>0</v>
      </c>
      <c r="L582" s="456">
        <f>'28.'!$T$313</f>
        <v>0</v>
      </c>
      <c r="M582" s="456">
        <f>'28.'!$T$314</f>
        <v>0</v>
      </c>
      <c r="N582" s="458"/>
      <c r="O582" s="459"/>
      <c r="P582" s="371"/>
      <c r="Q582" s="372"/>
      <c r="R582" s="372"/>
      <c r="S582" s="373"/>
      <c r="T582" s="372"/>
      <c r="U582" s="372"/>
      <c r="V582" s="372"/>
      <c r="W582" s="372"/>
      <c r="X582" s="372"/>
      <c r="Y582" s="372"/>
      <c r="Z582" s="372"/>
      <c r="AA582" s="372"/>
      <c r="AB582" s="372"/>
      <c r="AC582" s="372"/>
      <c r="AD582" s="372"/>
    </row>
    <row r="583" hidden="1">
      <c r="A583" s="379"/>
      <c r="B583" s="454"/>
      <c r="C583" s="390" t="str">
        <f>IF(C570 = "{시트이름 입력}", "", C570)</f>
        <v/>
      </c>
      <c r="D583" s="4" t="str">
        <f>'28.'!$U$303</f>
        <v/>
      </c>
      <c r="E583" s="4" t="str">
        <f>'28.'!$U$304</f>
        <v/>
      </c>
      <c r="F583" s="455">
        <f>'28.'!$U$307</f>
        <v>0</v>
      </c>
      <c r="G583" s="455">
        <f>'28.'!$U$308</f>
        <v>0</v>
      </c>
      <c r="H583" s="456">
        <f>'28.'!$U$309</f>
        <v>0</v>
      </c>
      <c r="I583" s="456">
        <f>'28.'!$U$310</f>
        <v>0</v>
      </c>
      <c r="J583" s="456">
        <f>'28.'!$U$311</f>
        <v>0</v>
      </c>
      <c r="K583" s="456">
        <f>'28.'!$U$312</f>
        <v>0</v>
      </c>
      <c r="L583" s="456">
        <f>'28.'!$U$313</f>
        <v>0</v>
      </c>
      <c r="M583" s="456">
        <f>'28.'!$U$314</f>
        <v>0</v>
      </c>
      <c r="N583" s="458"/>
      <c r="O583" s="459"/>
      <c r="P583" s="371"/>
      <c r="Q583" s="372"/>
      <c r="R583" s="372"/>
      <c r="S583" s="373"/>
      <c r="T583" s="372"/>
      <c r="U583" s="372"/>
      <c r="V583" s="372"/>
      <c r="W583" s="372"/>
      <c r="X583" s="372"/>
      <c r="Y583" s="372"/>
      <c r="Z583" s="372"/>
      <c r="AA583" s="372"/>
      <c r="AB583" s="372"/>
      <c r="AC583" s="372"/>
      <c r="AD583" s="372"/>
    </row>
    <row r="584" hidden="1">
      <c r="A584" s="379"/>
      <c r="B584" s="454"/>
      <c r="C584" s="390" t="str">
        <f>IF(C570 = "{시트이름 입력}", "", C570)</f>
        <v/>
      </c>
      <c r="D584" s="4" t="str">
        <f>'28.'!$V$303</f>
        <v/>
      </c>
      <c r="E584" s="4" t="str">
        <f>'28.'!$V$304</f>
        <v/>
      </c>
      <c r="F584" s="460">
        <f>'28.'!$V$307</f>
        <v>0</v>
      </c>
      <c r="G584" s="461">
        <f>'28.'!$V$308</f>
        <v>0</v>
      </c>
      <c r="H584" s="462">
        <f>'28.'!$V$309</f>
        <v>0</v>
      </c>
      <c r="I584" s="462">
        <f>'28.'!$V$310</f>
        <v>0</v>
      </c>
      <c r="J584" s="462">
        <f>'28.'!$V$311</f>
        <v>0</v>
      </c>
      <c r="K584" s="462">
        <f>'28.'!$V$312</f>
        <v>0</v>
      </c>
      <c r="L584" s="462">
        <f>'28.'!$V$313</f>
        <v>0</v>
      </c>
      <c r="M584" s="462">
        <f>'28.'!$V$314</f>
        <v>0</v>
      </c>
      <c r="N584" s="463"/>
      <c r="O584" s="459"/>
      <c r="P584" s="371"/>
      <c r="Q584" s="372"/>
      <c r="R584" s="372"/>
      <c r="S584" s="373"/>
      <c r="T584" s="372"/>
      <c r="U584" s="372"/>
      <c r="V584" s="372"/>
      <c r="W584" s="372"/>
      <c r="X584" s="372"/>
      <c r="Y584" s="372"/>
      <c r="Z584" s="372"/>
      <c r="AA584" s="372"/>
      <c r="AB584" s="372"/>
      <c r="AC584" s="372"/>
      <c r="AD584" s="372"/>
    </row>
    <row r="585" hidden="1">
      <c r="A585" s="379"/>
      <c r="B585" s="454"/>
      <c r="C585" s="390" t="str">
        <f>IF(C570 = "{시트이름 입력}", "", C570)</f>
        <v/>
      </c>
      <c r="D585" s="4" t="str">
        <f>'28.'!$W$303</f>
        <v/>
      </c>
      <c r="E585" s="4" t="str">
        <f>'28.'!$W$304</f>
        <v/>
      </c>
      <c r="F585" s="460">
        <f>'28.'!$W$307</f>
        <v>0</v>
      </c>
      <c r="G585" s="461">
        <f>'28.'!$W$308</f>
        <v>0</v>
      </c>
      <c r="H585" s="462">
        <f>'28.'!$W$309</f>
        <v>0</v>
      </c>
      <c r="I585" s="462">
        <f>'28.'!$W$310</f>
        <v>0</v>
      </c>
      <c r="J585" s="462">
        <f>'28.'!$W$311</f>
        <v>0</v>
      </c>
      <c r="K585" s="462">
        <f>'28.'!$W$312</f>
        <v>0</v>
      </c>
      <c r="L585" s="462">
        <f>'28.'!$W$313</f>
        <v>0</v>
      </c>
      <c r="M585" s="462">
        <f>'28.'!$W$314</f>
        <v>0</v>
      </c>
      <c r="N585" s="474"/>
      <c r="O585" s="464"/>
      <c r="P585" s="371"/>
      <c r="Q585" s="372"/>
      <c r="R585" s="372"/>
      <c r="S585" s="373"/>
      <c r="T585" s="372"/>
      <c r="U585" s="372"/>
      <c r="V585" s="372"/>
      <c r="W585" s="372"/>
      <c r="X585" s="372"/>
      <c r="Y585" s="372"/>
      <c r="Z585" s="372"/>
      <c r="AA585" s="372"/>
      <c r="AB585" s="372"/>
      <c r="AC585" s="372"/>
      <c r="AD585" s="372"/>
    </row>
    <row r="586" hidden="1">
      <c r="A586" s="379"/>
      <c r="B586" s="454"/>
      <c r="C586" s="390" t="str">
        <f>IF(C570 = "{시트이름 입력}", "", C570)</f>
        <v/>
      </c>
      <c r="D586" s="4" t="str">
        <f>'28.'!$X$303</f>
        <v/>
      </c>
      <c r="E586" s="4" t="str">
        <f>'28.'!$X$304</f>
        <v/>
      </c>
      <c r="F586" s="460">
        <f>'28.'!$X$307</f>
        <v>0</v>
      </c>
      <c r="G586" s="461">
        <f>'28.'!$X$308</f>
        <v>0</v>
      </c>
      <c r="H586" s="462">
        <f>'28.'!$X$309</f>
        <v>0</v>
      </c>
      <c r="I586" s="462">
        <f>'28.'!$X$310</f>
        <v>0</v>
      </c>
      <c r="J586" s="462">
        <f>'28.'!$X$311</f>
        <v>0</v>
      </c>
      <c r="K586" s="462">
        <f>'28.'!$X$312</f>
        <v>0</v>
      </c>
      <c r="L586" s="462">
        <f>'28.'!$X$313</f>
        <v>0</v>
      </c>
      <c r="M586" s="462">
        <f>'28.'!$X$314</f>
        <v>0</v>
      </c>
      <c r="N586" s="474"/>
      <c r="O586" s="464"/>
      <c r="P586" s="371"/>
      <c r="Q586" s="372"/>
      <c r="R586" s="372"/>
      <c r="S586" s="373"/>
      <c r="T586" s="372"/>
      <c r="U586" s="372"/>
      <c r="V586" s="372"/>
      <c r="W586" s="372"/>
      <c r="X586" s="372"/>
      <c r="Y586" s="372"/>
      <c r="Z586" s="372"/>
      <c r="AA586" s="372"/>
      <c r="AB586" s="372"/>
      <c r="AC586" s="372"/>
      <c r="AD586" s="372"/>
    </row>
    <row r="587" hidden="1">
      <c r="A587" s="379"/>
      <c r="B587" s="454"/>
      <c r="C587" s="390" t="str">
        <f>IF(C570 = "{시트이름 입력}", "", C570)</f>
        <v/>
      </c>
      <c r="D587" s="4" t="str">
        <f>'28.'!$Y$303</f>
        <v/>
      </c>
      <c r="E587" s="4" t="str">
        <f>'28.'!$Y$304</f>
        <v/>
      </c>
      <c r="F587" s="455">
        <f>'28.'!$Y$307</f>
        <v>0</v>
      </c>
      <c r="G587" s="455">
        <f>'28.'!$Y$308</f>
        <v>0</v>
      </c>
      <c r="H587" s="456">
        <f>'28.'!$Y$309</f>
        <v>0</v>
      </c>
      <c r="I587" s="456">
        <f>'28.'!$Y$310</f>
        <v>0</v>
      </c>
      <c r="J587" s="456">
        <f>'28.'!$Y$311</f>
        <v>0</v>
      </c>
      <c r="K587" s="456">
        <f>'28.'!$Y$312</f>
        <v>0</v>
      </c>
      <c r="L587" s="456">
        <f>'28.'!$Y$313</f>
        <v>0</v>
      </c>
      <c r="M587" s="456">
        <f>'28.'!$Y$314</f>
        <v>0</v>
      </c>
      <c r="N587" s="475"/>
      <c r="O587" s="464"/>
      <c r="P587" s="371"/>
      <c r="Q587" s="372"/>
      <c r="R587" s="372"/>
      <c r="S587" s="373"/>
      <c r="T587" s="372"/>
      <c r="U587" s="372"/>
      <c r="V587" s="372"/>
      <c r="W587" s="372"/>
      <c r="X587" s="372"/>
      <c r="Y587" s="372"/>
      <c r="Z587" s="372"/>
      <c r="AA587" s="372"/>
      <c r="AB587" s="372"/>
      <c r="AC587" s="372"/>
      <c r="AD587" s="372"/>
    </row>
    <row r="588" hidden="1">
      <c r="A588" s="379"/>
      <c r="B588" s="454"/>
      <c r="C588" s="390" t="str">
        <f>IF(C570 = "{시트이름 입력}", "", C570)</f>
        <v/>
      </c>
      <c r="D588" s="4" t="str">
        <f>'28.'!$Z$303</f>
        <v/>
      </c>
      <c r="E588" s="4" t="str">
        <f>'28.'!$Z$304</f>
        <v/>
      </c>
      <c r="F588" s="455">
        <f>'28.'!$Z$307</f>
        <v>0</v>
      </c>
      <c r="G588" s="455">
        <f>'28.'!$Z$308</f>
        <v>0</v>
      </c>
      <c r="H588" s="456">
        <f>'28.'!$Z$309</f>
        <v>0</v>
      </c>
      <c r="I588" s="456">
        <f>'28.'!$Z$310</f>
        <v>0</v>
      </c>
      <c r="J588" s="456">
        <f>'28.'!$Z$311</f>
        <v>0</v>
      </c>
      <c r="K588" s="456">
        <f>'28.'!$Z$312</f>
        <v>0</v>
      </c>
      <c r="L588" s="456">
        <f>'28.'!$Z$313</f>
        <v>0</v>
      </c>
      <c r="M588" s="456">
        <f>'28.'!$Z$314</f>
        <v>0</v>
      </c>
      <c r="N588" s="475"/>
      <c r="O588" s="464"/>
      <c r="P588" s="371"/>
      <c r="Q588" s="372"/>
      <c r="R588" s="372"/>
      <c r="S588" s="373"/>
      <c r="T588" s="372"/>
      <c r="U588" s="372"/>
      <c r="V588" s="372"/>
      <c r="W588" s="372"/>
      <c r="X588" s="372"/>
      <c r="Y588" s="372"/>
      <c r="Z588" s="372"/>
      <c r="AA588" s="372"/>
      <c r="AB588" s="372"/>
      <c r="AC588" s="372"/>
      <c r="AD588" s="372"/>
    </row>
    <row r="589" hidden="1">
      <c r="A589" s="379"/>
      <c r="B589" s="465"/>
      <c r="C589" s="466" t="str">
        <f>IF(C570 = "{시트이름 입력}", "", C570)</f>
        <v/>
      </c>
      <c r="D589" s="467" t="str">
        <f>'28.'!$AA$303</f>
        <v/>
      </c>
      <c r="E589" s="467" t="str">
        <f>'28.'!$AA$304</f>
        <v/>
      </c>
      <c r="F589" s="468">
        <f>'28.'!$AA$307</f>
        <v>0</v>
      </c>
      <c r="G589" s="468">
        <f>'28.'!$AA$308</f>
        <v>0</v>
      </c>
      <c r="H589" s="469">
        <f>'28.'!$AA$309</f>
        <v>0</v>
      </c>
      <c r="I589" s="469">
        <f>'28.'!$AA$310</f>
        <v>0</v>
      </c>
      <c r="J589" s="469">
        <f>'28.'!$AA$311</f>
        <v>0</v>
      </c>
      <c r="K589" s="469">
        <f>'28.'!$AA$312</f>
        <v>0</v>
      </c>
      <c r="L589" s="469">
        <f>'28.'!$AA$313</f>
        <v>0</v>
      </c>
      <c r="M589" s="469">
        <f>'28.'!$AA$314</f>
        <v>0</v>
      </c>
      <c r="N589" s="470"/>
      <c r="O589" s="471"/>
      <c r="P589" s="371"/>
      <c r="Q589" s="372"/>
      <c r="R589" s="372"/>
      <c r="S589" s="373"/>
      <c r="T589" s="372"/>
      <c r="U589" s="372"/>
      <c r="V589" s="372"/>
      <c r="W589" s="372"/>
      <c r="X589" s="372"/>
      <c r="Y589" s="372"/>
      <c r="Z589" s="372"/>
      <c r="AA589" s="372"/>
      <c r="AB589" s="372"/>
      <c r="AC589" s="372"/>
      <c r="AD589" s="372"/>
    </row>
    <row r="590" hidden="1">
      <c r="A590" s="379"/>
      <c r="B590" s="472">
        <v>29.0</v>
      </c>
      <c r="C590" s="447" t="s">
        <v>528</v>
      </c>
      <c r="D590" s="448" t="str">
        <f>'29.o'!$H$303</f>
        <v/>
      </c>
      <c r="E590" s="448" t="str">
        <f>'29.o'!$H$304</f>
        <v/>
      </c>
      <c r="F590" s="449">
        <f>'29.o'!$H$307</f>
        <v>0</v>
      </c>
      <c r="G590" s="449">
        <f>'29.o'!$H$308</f>
        <v>0</v>
      </c>
      <c r="H590" s="450">
        <f>'29.o'!$H$309</f>
        <v>0</v>
      </c>
      <c r="I590" s="450">
        <f>'29.o'!$H$310</f>
        <v>0</v>
      </c>
      <c r="J590" s="450">
        <f>'29.o'!$H$311</f>
        <v>0</v>
      </c>
      <c r="K590" s="450">
        <f>'29.o'!$H$312</f>
        <v>0</v>
      </c>
      <c r="L590" s="450">
        <f>'29.o'!$H$313</f>
        <v>0</v>
      </c>
      <c r="M590" s="450">
        <f>'29.o'!$H$314</f>
        <v>0</v>
      </c>
      <c r="N590" s="473"/>
      <c r="O590" s="452"/>
      <c r="P590" s="371"/>
      <c r="Q590" s="372"/>
      <c r="R590" s="372"/>
      <c r="S590" s="373"/>
      <c r="T590" s="372"/>
      <c r="U590" s="372"/>
      <c r="V590" s="372"/>
      <c r="W590" s="372"/>
      <c r="X590" s="372"/>
      <c r="Y590" s="372"/>
      <c r="Z590" s="372"/>
      <c r="AA590" s="372"/>
      <c r="AB590" s="372"/>
      <c r="AC590" s="372"/>
      <c r="AD590" s="372"/>
    </row>
    <row r="591" hidden="1">
      <c r="A591" s="379"/>
      <c r="B591" s="454"/>
      <c r="C591" s="390" t="str">
        <f>IF(C590 = "{시트이름 입력}", "", C590)</f>
        <v/>
      </c>
      <c r="D591" s="4" t="str">
        <f>'29.o'!$I$303</f>
        <v/>
      </c>
      <c r="E591" s="4" t="str">
        <f>'29.o'!$I$304</f>
        <v/>
      </c>
      <c r="F591" s="455">
        <f>'29.o'!$I$307</f>
        <v>0</v>
      </c>
      <c r="G591" s="455">
        <f>'29.o'!$I$308</f>
        <v>0</v>
      </c>
      <c r="H591" s="456">
        <f>'29.o'!$I$309</f>
        <v>0</v>
      </c>
      <c r="I591" s="456">
        <f>'29.o'!$I$310</f>
        <v>0</v>
      </c>
      <c r="J591" s="456">
        <f>'29.o'!$I$311</f>
        <v>0</v>
      </c>
      <c r="K591" s="456">
        <f>'29.o'!$I$312</f>
        <v>0</v>
      </c>
      <c r="L591" s="456">
        <f>'29.o'!$I$313</f>
        <v>0</v>
      </c>
      <c r="M591" s="456">
        <f>'29.o'!$I$314</f>
        <v>0</v>
      </c>
      <c r="N591" s="458"/>
      <c r="O591" s="459"/>
      <c r="P591" s="371"/>
      <c r="Q591" s="372"/>
      <c r="R591" s="372"/>
      <c r="S591" s="373"/>
      <c r="T591" s="372"/>
      <c r="U591" s="372"/>
      <c r="V591" s="372"/>
      <c r="W591" s="372"/>
      <c r="X591" s="372"/>
      <c r="Y591" s="372"/>
      <c r="Z591" s="372"/>
      <c r="AA591" s="372"/>
      <c r="AB591" s="372"/>
      <c r="AC591" s="372"/>
      <c r="AD591" s="372"/>
    </row>
    <row r="592" hidden="1">
      <c r="A592" s="379"/>
      <c r="B592" s="454"/>
      <c r="C592" s="390" t="str">
        <f>IF(C590 = "{시트이름 입력}", "", C590)</f>
        <v/>
      </c>
      <c r="D592" s="4" t="str">
        <f>'29.o'!$J$303</f>
        <v/>
      </c>
      <c r="E592" s="4" t="str">
        <f>'29.o'!$J$304</f>
        <v/>
      </c>
      <c r="F592" s="455">
        <f>'29.o'!$J$307</f>
        <v>0</v>
      </c>
      <c r="G592" s="455">
        <f>'29.o'!$J$308</f>
        <v>0</v>
      </c>
      <c r="H592" s="456">
        <f>'29.o'!$J$309</f>
        <v>0</v>
      </c>
      <c r="I592" s="456">
        <f>'29.o'!$J$310</f>
        <v>0</v>
      </c>
      <c r="J592" s="456">
        <f>'29.o'!$J$311</f>
        <v>0</v>
      </c>
      <c r="K592" s="456">
        <f>'29.o'!$J$312</f>
        <v>0</v>
      </c>
      <c r="L592" s="456">
        <f>'29.o'!$J$313</f>
        <v>0</v>
      </c>
      <c r="M592" s="456">
        <f>'29.o'!$J$314</f>
        <v>0</v>
      </c>
      <c r="N592" s="458"/>
      <c r="O592" s="459"/>
      <c r="P592" s="371"/>
      <c r="Q592" s="372"/>
      <c r="R592" s="372"/>
      <c r="S592" s="373"/>
      <c r="T592" s="372"/>
      <c r="U592" s="372"/>
      <c r="V592" s="372"/>
      <c r="W592" s="372"/>
      <c r="X592" s="372"/>
      <c r="Y592" s="372"/>
      <c r="Z592" s="372"/>
      <c r="AA592" s="372"/>
      <c r="AB592" s="372"/>
      <c r="AC592" s="372"/>
      <c r="AD592" s="372"/>
    </row>
    <row r="593" hidden="1">
      <c r="A593" s="379"/>
      <c r="B593" s="454"/>
      <c r="C593" s="390" t="str">
        <f>IF(C590 = "{시트이름 입력}", "", C590)</f>
        <v/>
      </c>
      <c r="D593" s="4" t="str">
        <f>'29.o'!$K$303</f>
        <v/>
      </c>
      <c r="E593" s="4" t="str">
        <f>'29.o'!$K$304</f>
        <v/>
      </c>
      <c r="F593" s="455">
        <f>'29.o'!$K$307</f>
        <v>0</v>
      </c>
      <c r="G593" s="455">
        <f>'29.o'!$K$308</f>
        <v>0</v>
      </c>
      <c r="H593" s="456">
        <f>'29.o'!$K$309</f>
        <v>0</v>
      </c>
      <c r="I593" s="456">
        <f>'29.o'!$K$310</f>
        <v>0</v>
      </c>
      <c r="J593" s="456">
        <f>'29.o'!$K$311</f>
        <v>0</v>
      </c>
      <c r="K593" s="456">
        <f>'29.o'!$K$312</f>
        <v>0</v>
      </c>
      <c r="L593" s="456">
        <f>'29.o'!$K$313</f>
        <v>0</v>
      </c>
      <c r="M593" s="456">
        <f>'29.o'!$K$314</f>
        <v>0</v>
      </c>
      <c r="N593" s="458"/>
      <c r="O593" s="459"/>
      <c r="P593" s="371"/>
      <c r="Q593" s="372"/>
      <c r="R593" s="372"/>
      <c r="S593" s="373"/>
      <c r="T593" s="372"/>
      <c r="U593" s="372"/>
      <c r="V593" s="372"/>
      <c r="W593" s="372"/>
      <c r="X593" s="372"/>
      <c r="Y593" s="372"/>
      <c r="Z593" s="372"/>
      <c r="AA593" s="372"/>
      <c r="AB593" s="372"/>
      <c r="AC593" s="372"/>
      <c r="AD593" s="372"/>
    </row>
    <row r="594" hidden="1">
      <c r="A594" s="379"/>
      <c r="B594" s="454"/>
      <c r="C594" s="390" t="str">
        <f>IF(C590 = "{시트이름 입력}", "", C590)</f>
        <v/>
      </c>
      <c r="D594" s="4" t="str">
        <f>'29.o'!$L$303</f>
        <v/>
      </c>
      <c r="E594" s="4" t="str">
        <f>'29.o'!$L$304</f>
        <v/>
      </c>
      <c r="F594" s="455">
        <f>'29.o'!$L$307</f>
        <v>0</v>
      </c>
      <c r="G594" s="455">
        <f>'29.o'!$L$308</f>
        <v>0</v>
      </c>
      <c r="H594" s="456">
        <f>'29.o'!$L$309</f>
        <v>0</v>
      </c>
      <c r="I594" s="456">
        <f>'29.o'!$L$310</f>
        <v>0</v>
      </c>
      <c r="J594" s="456">
        <f>'29.o'!$L$311</f>
        <v>0</v>
      </c>
      <c r="K594" s="456">
        <f>'29.o'!$L$312</f>
        <v>0</v>
      </c>
      <c r="L594" s="456">
        <f>'29.o'!$L$313</f>
        <v>0</v>
      </c>
      <c r="M594" s="456">
        <f>'29.o'!$L$314</f>
        <v>0</v>
      </c>
      <c r="N594" s="458"/>
      <c r="O594" s="459"/>
      <c r="P594" s="371"/>
      <c r="Q594" s="372"/>
      <c r="R594" s="372"/>
      <c r="S594" s="373"/>
      <c r="T594" s="372"/>
      <c r="U594" s="372"/>
      <c r="V594" s="372"/>
      <c r="W594" s="372"/>
      <c r="X594" s="372"/>
      <c r="Y594" s="372"/>
      <c r="Z594" s="372"/>
      <c r="AA594" s="372"/>
      <c r="AB594" s="372"/>
      <c r="AC594" s="372"/>
      <c r="AD594" s="372"/>
    </row>
    <row r="595" hidden="1">
      <c r="A595" s="379"/>
      <c r="B595" s="454"/>
      <c r="C595" s="390" t="str">
        <f>IF(C590 = "{시트이름 입력}", "", C590)</f>
        <v/>
      </c>
      <c r="D595" s="4" t="str">
        <f>'29.o'!$M$303</f>
        <v/>
      </c>
      <c r="E595" s="4" t="str">
        <f>'29.o'!$M$304</f>
        <v/>
      </c>
      <c r="F595" s="455">
        <f>'29.o'!$M$307</f>
        <v>0</v>
      </c>
      <c r="G595" s="455">
        <f>'29.o'!$M$308</f>
        <v>0</v>
      </c>
      <c r="H595" s="456">
        <f>'29.o'!$M$309</f>
        <v>0</v>
      </c>
      <c r="I595" s="456">
        <f>'29.o'!$M$310</f>
        <v>0</v>
      </c>
      <c r="J595" s="456">
        <f>'29.o'!$M$311</f>
        <v>0</v>
      </c>
      <c r="K595" s="456">
        <f>'29.o'!$M$312</f>
        <v>0</v>
      </c>
      <c r="L595" s="456">
        <f>'29.o'!$M$313</f>
        <v>0</v>
      </c>
      <c r="M595" s="456">
        <f>'29.o'!$M$314</f>
        <v>0</v>
      </c>
      <c r="N595" s="458"/>
      <c r="O595" s="459"/>
      <c r="P595" s="371"/>
      <c r="Q595" s="372"/>
      <c r="R595" s="372"/>
      <c r="S595" s="373"/>
      <c r="T595" s="372"/>
      <c r="U595" s="372"/>
      <c r="V595" s="372"/>
      <c r="W595" s="372"/>
      <c r="X595" s="372"/>
      <c r="Y595" s="372"/>
      <c r="Z595" s="372"/>
      <c r="AA595" s="372"/>
      <c r="AB595" s="372"/>
      <c r="AC595" s="372"/>
      <c r="AD595" s="372"/>
    </row>
    <row r="596" hidden="1">
      <c r="A596" s="379"/>
      <c r="B596" s="454"/>
      <c r="C596" s="390" t="str">
        <f>IF(C590 = "{시트이름 입력}", "", C590)</f>
        <v/>
      </c>
      <c r="D596" s="4" t="str">
        <f>'29.o'!$N$303</f>
        <v/>
      </c>
      <c r="E596" s="4" t="str">
        <f>'29.o'!$N$304</f>
        <v/>
      </c>
      <c r="F596" s="455">
        <f>'29.o'!$N$307</f>
        <v>0</v>
      </c>
      <c r="G596" s="455">
        <f>'29.o'!$N$308</f>
        <v>0</v>
      </c>
      <c r="H596" s="456">
        <f>'29.o'!$N$309</f>
        <v>0</v>
      </c>
      <c r="I596" s="456">
        <f>'29.o'!$N$310</f>
        <v>0</v>
      </c>
      <c r="J596" s="456">
        <f>'29.o'!$N$311</f>
        <v>0</v>
      </c>
      <c r="K596" s="456">
        <f>'29.o'!$N$312</f>
        <v>0</v>
      </c>
      <c r="L596" s="456">
        <f>'29.o'!$N$313</f>
        <v>0</v>
      </c>
      <c r="M596" s="456">
        <f>'29.o'!$N$314</f>
        <v>0</v>
      </c>
      <c r="N596" s="458"/>
      <c r="O596" s="459"/>
      <c r="P596" s="371"/>
      <c r="Q596" s="372"/>
      <c r="R596" s="372"/>
      <c r="S596" s="373"/>
      <c r="T596" s="372"/>
      <c r="U596" s="372"/>
      <c r="V596" s="372"/>
      <c r="W596" s="372"/>
      <c r="X596" s="372"/>
      <c r="Y596" s="372"/>
      <c r="Z596" s="372"/>
      <c r="AA596" s="372"/>
      <c r="AB596" s="372"/>
      <c r="AC596" s="372"/>
      <c r="AD596" s="372"/>
    </row>
    <row r="597" hidden="1">
      <c r="A597" s="379"/>
      <c r="B597" s="454"/>
      <c r="C597" s="390" t="str">
        <f>IF(C590 = "{시트이름 입력}", "", C590)</f>
        <v/>
      </c>
      <c r="D597" s="4" t="str">
        <f>'29.o'!$O$303</f>
        <v/>
      </c>
      <c r="E597" s="4" t="str">
        <f>'29.o'!$O$304</f>
        <v/>
      </c>
      <c r="F597" s="455">
        <f>'29.o'!$O$307</f>
        <v>0</v>
      </c>
      <c r="G597" s="455">
        <f>'29.o'!$O$308</f>
        <v>0</v>
      </c>
      <c r="H597" s="456">
        <f>'29.o'!$O$309</f>
        <v>0</v>
      </c>
      <c r="I597" s="456">
        <f>'29.o'!$O$310</f>
        <v>0</v>
      </c>
      <c r="J597" s="456">
        <f>'29.o'!$O$311</f>
        <v>0</v>
      </c>
      <c r="K597" s="456">
        <f>'29.o'!$O$312</f>
        <v>0</v>
      </c>
      <c r="L597" s="456">
        <f>'29.o'!$O$313</f>
        <v>0</v>
      </c>
      <c r="M597" s="456">
        <f>'29.o'!$O$314</f>
        <v>0</v>
      </c>
      <c r="N597" s="458"/>
      <c r="O597" s="459"/>
      <c r="P597" s="371"/>
      <c r="Q597" s="372"/>
      <c r="R597" s="372"/>
      <c r="S597" s="373"/>
      <c r="T597" s="372"/>
      <c r="U597" s="372"/>
      <c r="V597" s="372"/>
      <c r="W597" s="372"/>
      <c r="X597" s="372"/>
      <c r="Y597" s="372"/>
      <c r="Z597" s="372"/>
      <c r="AA597" s="372"/>
      <c r="AB597" s="372"/>
      <c r="AC597" s="372"/>
      <c r="AD597" s="372"/>
    </row>
    <row r="598" hidden="1">
      <c r="A598" s="379"/>
      <c r="B598" s="454"/>
      <c r="C598" s="390" t="str">
        <f>IF(C590 = "{시트이름 입력}", "", C590)</f>
        <v/>
      </c>
      <c r="D598" s="4" t="str">
        <f>'29.o'!$P$303</f>
        <v/>
      </c>
      <c r="E598" s="4" t="str">
        <f>'29.o'!$P$304</f>
        <v/>
      </c>
      <c r="F598" s="455">
        <f>'29.o'!$P$307</f>
        <v>0</v>
      </c>
      <c r="G598" s="455">
        <f>'29.o'!$P$308</f>
        <v>0</v>
      </c>
      <c r="H598" s="456">
        <f>'29.o'!$P$309</f>
        <v>0</v>
      </c>
      <c r="I598" s="456">
        <f>'29.o'!$P$310</f>
        <v>0</v>
      </c>
      <c r="J598" s="456">
        <f>'29.o'!$P$311</f>
        <v>0</v>
      </c>
      <c r="K598" s="456">
        <f>'29.o'!$P$312</f>
        <v>0</v>
      </c>
      <c r="L598" s="456">
        <f>'29.o'!$P$313</f>
        <v>0</v>
      </c>
      <c r="M598" s="456">
        <f>'29.o'!$P$314</f>
        <v>0</v>
      </c>
      <c r="N598" s="458"/>
      <c r="O598" s="459"/>
      <c r="P598" s="371"/>
      <c r="Q598" s="372"/>
      <c r="R598" s="372"/>
      <c r="S598" s="373"/>
      <c r="T598" s="372"/>
      <c r="U598" s="372"/>
      <c r="V598" s="372"/>
      <c r="W598" s="372"/>
      <c r="X598" s="372"/>
      <c r="Y598" s="372"/>
      <c r="Z598" s="372"/>
      <c r="AA598" s="372"/>
      <c r="AB598" s="372"/>
      <c r="AC598" s="372"/>
      <c r="AD598" s="372"/>
    </row>
    <row r="599" hidden="1">
      <c r="A599" s="379"/>
      <c r="B599" s="454"/>
      <c r="C599" s="390" t="str">
        <f>IF(C590 = "{시트이름 입력}", "", C590)</f>
        <v/>
      </c>
      <c r="D599" s="4" t="str">
        <f>'29.o'!$Q$303</f>
        <v/>
      </c>
      <c r="E599" s="4" t="str">
        <f>'29.o'!$Q$304</f>
        <v/>
      </c>
      <c r="F599" s="455">
        <f>'29.o'!$Q$307</f>
        <v>0</v>
      </c>
      <c r="G599" s="455">
        <f>'29.o'!$Q$308</f>
        <v>0</v>
      </c>
      <c r="H599" s="456">
        <f>'29.o'!$Q$309</f>
        <v>0</v>
      </c>
      <c r="I599" s="456">
        <f>'29.o'!$Q$310</f>
        <v>0</v>
      </c>
      <c r="J599" s="456">
        <f>'29.o'!$Q$311</f>
        <v>0</v>
      </c>
      <c r="K599" s="456">
        <f>'29.o'!$Q$312</f>
        <v>0</v>
      </c>
      <c r="L599" s="456">
        <f>'29.o'!$Q$313</f>
        <v>0</v>
      </c>
      <c r="M599" s="456">
        <f>'29.o'!$Q$314</f>
        <v>0</v>
      </c>
      <c r="N599" s="458"/>
      <c r="O599" s="459"/>
      <c r="P599" s="371"/>
      <c r="Q599" s="372"/>
      <c r="R599" s="372"/>
      <c r="S599" s="373"/>
      <c r="T599" s="372"/>
      <c r="U599" s="372"/>
      <c r="V599" s="372"/>
      <c r="W599" s="372"/>
      <c r="X599" s="372"/>
      <c r="Y599" s="372"/>
      <c r="Z599" s="372"/>
      <c r="AA599" s="372"/>
      <c r="AB599" s="372"/>
      <c r="AC599" s="372"/>
      <c r="AD599" s="372"/>
    </row>
    <row r="600" hidden="1">
      <c r="A600" s="379"/>
      <c r="B600" s="454"/>
      <c r="C600" s="390" t="str">
        <f>IF(C590 = "{시트이름 입력}", "", C590)</f>
        <v/>
      </c>
      <c r="D600" s="4" t="str">
        <f>'29.o'!$R$303</f>
        <v/>
      </c>
      <c r="E600" s="4" t="str">
        <f>'29.o'!$R$304</f>
        <v/>
      </c>
      <c r="F600" s="455">
        <f>'29.o'!$R$307</f>
        <v>0</v>
      </c>
      <c r="G600" s="455">
        <f>'29.o'!$R$308</f>
        <v>0</v>
      </c>
      <c r="H600" s="456">
        <f>'29.o'!$R$309</f>
        <v>0</v>
      </c>
      <c r="I600" s="456">
        <f>'29.o'!$R$310</f>
        <v>0</v>
      </c>
      <c r="J600" s="456">
        <f>'29.o'!$R$311</f>
        <v>0</v>
      </c>
      <c r="K600" s="456">
        <f>'29.o'!$R$312</f>
        <v>0</v>
      </c>
      <c r="L600" s="456">
        <f>'29.o'!$R$313</f>
        <v>0</v>
      </c>
      <c r="M600" s="456">
        <f>'29.o'!$R$314</f>
        <v>0</v>
      </c>
      <c r="N600" s="458"/>
      <c r="O600" s="459"/>
      <c r="P600" s="371"/>
      <c r="Q600" s="372"/>
      <c r="R600" s="372"/>
      <c r="S600" s="373"/>
      <c r="T600" s="372"/>
      <c r="U600" s="372"/>
      <c r="V600" s="372"/>
      <c r="W600" s="372"/>
      <c r="X600" s="372"/>
      <c r="Y600" s="372"/>
      <c r="Z600" s="372"/>
      <c r="AA600" s="372"/>
      <c r="AB600" s="372"/>
      <c r="AC600" s="372"/>
      <c r="AD600" s="372"/>
    </row>
    <row r="601" hidden="1">
      <c r="A601" s="379"/>
      <c r="B601" s="454"/>
      <c r="C601" s="390" t="str">
        <f>IF(C590 = "{시트이름 입력}", "", C590)</f>
        <v/>
      </c>
      <c r="D601" s="4" t="str">
        <f>'29.o'!$S$303</f>
        <v/>
      </c>
      <c r="E601" s="4" t="str">
        <f>'29.o'!$S$304</f>
        <v/>
      </c>
      <c r="F601" s="455">
        <f>'29.o'!$S$307</f>
        <v>0</v>
      </c>
      <c r="G601" s="455">
        <f>'29.o'!$S$308</f>
        <v>0</v>
      </c>
      <c r="H601" s="456">
        <f>'29.o'!$S$309</f>
        <v>0</v>
      </c>
      <c r="I601" s="456">
        <f>'29.o'!$S$310</f>
        <v>0</v>
      </c>
      <c r="J601" s="456">
        <f>'29.o'!$S$311</f>
        <v>0</v>
      </c>
      <c r="K601" s="456">
        <f>'29.o'!$S$312</f>
        <v>0</v>
      </c>
      <c r="L601" s="456">
        <f>'29.o'!$S$313</f>
        <v>0</v>
      </c>
      <c r="M601" s="456">
        <f>'29.o'!$S$314</f>
        <v>0</v>
      </c>
      <c r="N601" s="458"/>
      <c r="O601" s="459"/>
      <c r="P601" s="371"/>
      <c r="Q601" s="372"/>
      <c r="R601" s="372"/>
      <c r="S601" s="373"/>
      <c r="T601" s="372"/>
      <c r="U601" s="372"/>
      <c r="V601" s="372"/>
      <c r="W601" s="372"/>
      <c r="X601" s="372"/>
      <c r="Y601" s="372"/>
      <c r="Z601" s="372"/>
      <c r="AA601" s="372"/>
      <c r="AB601" s="372"/>
      <c r="AC601" s="372"/>
      <c r="AD601" s="372"/>
    </row>
    <row r="602" hidden="1">
      <c r="A602" s="379"/>
      <c r="B602" s="454"/>
      <c r="C602" s="390" t="str">
        <f>IF(C590 = "{시트이름 입력}", "", C590)</f>
        <v/>
      </c>
      <c r="D602" s="4" t="str">
        <f>'29.o'!$T$303</f>
        <v/>
      </c>
      <c r="E602" s="4" t="str">
        <f>'29.o'!$T$304</f>
        <v/>
      </c>
      <c r="F602" s="455">
        <f>'29.o'!$T$307</f>
        <v>0</v>
      </c>
      <c r="G602" s="455">
        <f>'29.o'!$T$308</f>
        <v>0</v>
      </c>
      <c r="H602" s="456">
        <f>'29.o'!$T$309</f>
        <v>0</v>
      </c>
      <c r="I602" s="456">
        <f>'29.o'!$T$310</f>
        <v>0</v>
      </c>
      <c r="J602" s="456">
        <f>'29.o'!$T$311</f>
        <v>0</v>
      </c>
      <c r="K602" s="456">
        <f>'29.o'!$T$312</f>
        <v>0</v>
      </c>
      <c r="L602" s="456">
        <f>'29.o'!$T$313</f>
        <v>0</v>
      </c>
      <c r="M602" s="456">
        <f>'29.o'!$T$314</f>
        <v>0</v>
      </c>
      <c r="N602" s="458"/>
      <c r="O602" s="459"/>
      <c r="P602" s="371"/>
      <c r="Q602" s="372"/>
      <c r="R602" s="372"/>
      <c r="S602" s="373"/>
      <c r="T602" s="372"/>
      <c r="U602" s="372"/>
      <c r="V602" s="372"/>
      <c r="W602" s="372"/>
      <c r="X602" s="372"/>
      <c r="Y602" s="372"/>
      <c r="Z602" s="372"/>
      <c r="AA602" s="372"/>
      <c r="AB602" s="372"/>
      <c r="AC602" s="372"/>
      <c r="AD602" s="372"/>
    </row>
    <row r="603" hidden="1">
      <c r="A603" s="379"/>
      <c r="B603" s="454"/>
      <c r="C603" s="390" t="str">
        <f>IF(C590 = "{시트이름 입력}", "", C590)</f>
        <v/>
      </c>
      <c r="D603" s="4" t="str">
        <f>'29.o'!$U$303</f>
        <v/>
      </c>
      <c r="E603" s="4" t="str">
        <f>'29.o'!$U$304</f>
        <v/>
      </c>
      <c r="F603" s="455">
        <f>'29.o'!$U$307</f>
        <v>0</v>
      </c>
      <c r="G603" s="455">
        <f>'29.o'!$U$308</f>
        <v>0</v>
      </c>
      <c r="H603" s="456">
        <f>'29.o'!$U$309</f>
        <v>0</v>
      </c>
      <c r="I603" s="456">
        <f>'29.o'!$U$310</f>
        <v>0</v>
      </c>
      <c r="J603" s="456">
        <f>'29.o'!$U$311</f>
        <v>0</v>
      </c>
      <c r="K603" s="456">
        <f>'29.o'!$U$312</f>
        <v>0</v>
      </c>
      <c r="L603" s="456">
        <f>'29.o'!$U$313</f>
        <v>0</v>
      </c>
      <c r="M603" s="456">
        <f>'29.o'!$U$314</f>
        <v>0</v>
      </c>
      <c r="N603" s="458"/>
      <c r="O603" s="459"/>
      <c r="P603" s="371"/>
      <c r="Q603" s="372"/>
      <c r="R603" s="372"/>
      <c r="S603" s="373"/>
      <c r="T603" s="372"/>
      <c r="U603" s="372"/>
      <c r="V603" s="372"/>
      <c r="W603" s="372"/>
      <c r="X603" s="372"/>
      <c r="Y603" s="372"/>
      <c r="Z603" s="372"/>
      <c r="AA603" s="372"/>
      <c r="AB603" s="372"/>
      <c r="AC603" s="372"/>
      <c r="AD603" s="372"/>
    </row>
    <row r="604" hidden="1">
      <c r="A604" s="379"/>
      <c r="B604" s="454"/>
      <c r="C604" s="390" t="str">
        <f>IF(C590 = "{시트이름 입력}", "", C590)</f>
        <v/>
      </c>
      <c r="D604" s="4" t="str">
        <f>'29.o'!$V$303</f>
        <v/>
      </c>
      <c r="E604" s="4" t="str">
        <f>'29.o'!$V$304</f>
        <v/>
      </c>
      <c r="F604" s="460">
        <f>'29.o'!$V$307</f>
        <v>0</v>
      </c>
      <c r="G604" s="461">
        <f>'29.o'!$V$308</f>
        <v>0</v>
      </c>
      <c r="H604" s="462">
        <f>'29.o'!$V$309</f>
        <v>0</v>
      </c>
      <c r="I604" s="462">
        <f>'29.o'!$V$310</f>
        <v>0</v>
      </c>
      <c r="J604" s="462">
        <f>'29.o'!$V$311</f>
        <v>0</v>
      </c>
      <c r="K604" s="462">
        <f>'29.o'!$V$312</f>
        <v>0</v>
      </c>
      <c r="L604" s="462">
        <f>'29.o'!$V$313</f>
        <v>0</v>
      </c>
      <c r="M604" s="462">
        <f>'29.o'!$V$314</f>
        <v>0</v>
      </c>
      <c r="N604" s="463"/>
      <c r="O604" s="459"/>
      <c r="P604" s="371"/>
      <c r="Q604" s="372"/>
      <c r="R604" s="372"/>
      <c r="S604" s="373"/>
      <c r="T604" s="372"/>
      <c r="U604" s="372"/>
      <c r="V604" s="372"/>
      <c r="W604" s="372"/>
      <c r="X604" s="372"/>
      <c r="Y604" s="372"/>
      <c r="Z604" s="372"/>
      <c r="AA604" s="372"/>
      <c r="AB604" s="372"/>
      <c r="AC604" s="372"/>
      <c r="AD604" s="372"/>
    </row>
    <row r="605" hidden="1">
      <c r="A605" s="379"/>
      <c r="B605" s="454"/>
      <c r="C605" s="390" t="str">
        <f>IF(C590 = "{시트이름 입력}", "", C590)</f>
        <v/>
      </c>
      <c r="D605" s="4" t="str">
        <f>'29.o'!$W$303</f>
        <v/>
      </c>
      <c r="E605" s="4" t="str">
        <f>'29.o'!$W$304</f>
        <v/>
      </c>
      <c r="F605" s="460">
        <f>'29.o'!$W$307</f>
        <v>0</v>
      </c>
      <c r="G605" s="461">
        <f>'29.o'!$W$308</f>
        <v>0</v>
      </c>
      <c r="H605" s="462">
        <f>'29.o'!$W$309</f>
        <v>0</v>
      </c>
      <c r="I605" s="462">
        <f>'29.o'!$W$310</f>
        <v>0</v>
      </c>
      <c r="J605" s="462">
        <f>'29.o'!$W$311</f>
        <v>0</v>
      </c>
      <c r="K605" s="462">
        <f>'29.o'!$W$312</f>
        <v>0</v>
      </c>
      <c r="L605" s="462">
        <f>'29.o'!$W$313</f>
        <v>0</v>
      </c>
      <c r="M605" s="462">
        <f>'29.o'!$W$314</f>
        <v>0</v>
      </c>
      <c r="N605" s="474"/>
      <c r="O605" s="464"/>
      <c r="P605" s="371"/>
      <c r="Q605" s="372"/>
      <c r="R605" s="372"/>
      <c r="S605" s="373"/>
      <c r="T605" s="372"/>
      <c r="U605" s="372"/>
      <c r="V605" s="372"/>
      <c r="W605" s="372"/>
      <c r="X605" s="372"/>
      <c r="Y605" s="372"/>
      <c r="Z605" s="372"/>
      <c r="AA605" s="372"/>
      <c r="AB605" s="372"/>
      <c r="AC605" s="372"/>
      <c r="AD605" s="372"/>
    </row>
    <row r="606" hidden="1">
      <c r="A606" s="379"/>
      <c r="B606" s="454"/>
      <c r="C606" s="390" t="str">
        <f>IF(C590 = "{시트이름 입력}", "", C590)</f>
        <v/>
      </c>
      <c r="D606" s="4" t="str">
        <f>'29.o'!$X$303</f>
        <v/>
      </c>
      <c r="E606" s="4" t="str">
        <f>'29.o'!$X$304</f>
        <v/>
      </c>
      <c r="F606" s="460">
        <f>'29.o'!$X$307</f>
        <v>0</v>
      </c>
      <c r="G606" s="461">
        <f>'29.o'!$X$308</f>
        <v>0</v>
      </c>
      <c r="H606" s="462">
        <f>'29.o'!$X$309</f>
        <v>0</v>
      </c>
      <c r="I606" s="462">
        <f>'29.o'!$X$310</f>
        <v>0</v>
      </c>
      <c r="J606" s="462">
        <f>'29.o'!$X$311</f>
        <v>0</v>
      </c>
      <c r="K606" s="462">
        <f>'29.o'!$X$312</f>
        <v>0</v>
      </c>
      <c r="L606" s="462">
        <f>'29.o'!$X$313</f>
        <v>0</v>
      </c>
      <c r="M606" s="462">
        <f>'29.o'!$X$314</f>
        <v>0</v>
      </c>
      <c r="N606" s="474"/>
      <c r="O606" s="464"/>
      <c r="P606" s="371"/>
      <c r="Q606" s="372"/>
      <c r="R606" s="372"/>
      <c r="S606" s="373"/>
      <c r="T606" s="372"/>
      <c r="U606" s="372"/>
      <c r="V606" s="372"/>
      <c r="W606" s="372"/>
      <c r="X606" s="372"/>
      <c r="Y606" s="372"/>
      <c r="Z606" s="372"/>
      <c r="AA606" s="372"/>
      <c r="AB606" s="372"/>
      <c r="AC606" s="372"/>
      <c r="AD606" s="372"/>
    </row>
    <row r="607" hidden="1">
      <c r="A607" s="379"/>
      <c r="B607" s="454"/>
      <c r="C607" s="390" t="str">
        <f>IF(C590 = "{시트이름 입력}", "", C590)</f>
        <v/>
      </c>
      <c r="D607" s="4" t="str">
        <f>'29.o'!$Y$303</f>
        <v/>
      </c>
      <c r="E607" s="4" t="str">
        <f>'29.o'!$Y$304</f>
        <v/>
      </c>
      <c r="F607" s="455">
        <f>'29.o'!$Y$307</f>
        <v>0</v>
      </c>
      <c r="G607" s="455">
        <f>'29.o'!$Y$308</f>
        <v>0</v>
      </c>
      <c r="H607" s="456">
        <f>'29.o'!$Y$309</f>
        <v>0</v>
      </c>
      <c r="I607" s="456">
        <f>'29.o'!$Y$310</f>
        <v>0</v>
      </c>
      <c r="J607" s="456">
        <f>'29.o'!$Y$311</f>
        <v>0</v>
      </c>
      <c r="K607" s="456">
        <f>'29.o'!$Y$312</f>
        <v>0</v>
      </c>
      <c r="L607" s="456">
        <f>'29.o'!$Y$313</f>
        <v>0</v>
      </c>
      <c r="M607" s="456">
        <f>'29.o'!$Y$314</f>
        <v>0</v>
      </c>
      <c r="N607" s="475"/>
      <c r="O607" s="464"/>
      <c r="P607" s="371"/>
      <c r="Q607" s="372"/>
      <c r="R607" s="372"/>
      <c r="S607" s="373"/>
      <c r="T607" s="372"/>
      <c r="U607" s="372"/>
      <c r="V607" s="372"/>
      <c r="W607" s="372"/>
      <c r="X607" s="372"/>
      <c r="Y607" s="372"/>
      <c r="Z607" s="372"/>
      <c r="AA607" s="372"/>
      <c r="AB607" s="372"/>
      <c r="AC607" s="372"/>
      <c r="AD607" s="372"/>
    </row>
    <row r="608" hidden="1">
      <c r="A608" s="379"/>
      <c r="B608" s="454"/>
      <c r="C608" s="390" t="str">
        <f>IF(C590 = "{시트이름 입력}", "", C590)</f>
        <v/>
      </c>
      <c r="D608" s="4" t="str">
        <f>'29.o'!$Z$303</f>
        <v/>
      </c>
      <c r="E608" s="4" t="str">
        <f>'29.o'!$Z$304</f>
        <v/>
      </c>
      <c r="F608" s="455">
        <f>'29.o'!$Z$307</f>
        <v>0</v>
      </c>
      <c r="G608" s="455">
        <f>'29.o'!$Z$308</f>
        <v>0</v>
      </c>
      <c r="H608" s="456">
        <f>'29.o'!$Z$309</f>
        <v>0</v>
      </c>
      <c r="I608" s="456">
        <f>'29.o'!$Z$310</f>
        <v>0</v>
      </c>
      <c r="J608" s="456">
        <f>'29.o'!$Z$311</f>
        <v>0</v>
      </c>
      <c r="K608" s="456">
        <f>'29.o'!$Z$312</f>
        <v>0</v>
      </c>
      <c r="L608" s="456">
        <f>'29.o'!$Z$313</f>
        <v>0</v>
      </c>
      <c r="M608" s="456">
        <f>'29.o'!$Z$314</f>
        <v>0</v>
      </c>
      <c r="N608" s="475"/>
      <c r="O608" s="464"/>
      <c r="P608" s="371"/>
      <c r="Q608" s="372"/>
      <c r="R608" s="372"/>
      <c r="S608" s="373"/>
      <c r="T608" s="372"/>
      <c r="U608" s="372"/>
      <c r="V608" s="372"/>
      <c r="W608" s="372"/>
      <c r="X608" s="372"/>
      <c r="Y608" s="372"/>
      <c r="Z608" s="372"/>
      <c r="AA608" s="372"/>
      <c r="AB608" s="372"/>
      <c r="AC608" s="372"/>
      <c r="AD608" s="372"/>
    </row>
    <row r="609" hidden="1">
      <c r="A609" s="379"/>
      <c r="B609" s="465"/>
      <c r="C609" s="466" t="str">
        <f>IF(C590 = "{시트이름 입력}", "", C590)</f>
        <v/>
      </c>
      <c r="D609" s="467" t="str">
        <f>'29.o'!$AA$303</f>
        <v/>
      </c>
      <c r="E609" s="467" t="str">
        <f>'29.o'!$AA$304</f>
        <v/>
      </c>
      <c r="F609" s="468">
        <f>'29.o'!$AA$307</f>
        <v>0</v>
      </c>
      <c r="G609" s="468">
        <f>'29.o'!$AA$308</f>
        <v>0</v>
      </c>
      <c r="H609" s="469">
        <f>'29.o'!$AA$309</f>
        <v>0</v>
      </c>
      <c r="I609" s="469">
        <f>'29.o'!$AA$310</f>
        <v>0</v>
      </c>
      <c r="J609" s="469">
        <f>'29.o'!$AA$311</f>
        <v>0</v>
      </c>
      <c r="K609" s="469">
        <f>'29.o'!$AA$312</f>
        <v>0</v>
      </c>
      <c r="L609" s="469">
        <f>'29.o'!$AA$313</f>
        <v>0</v>
      </c>
      <c r="M609" s="469">
        <f>'29.o'!$AA$314</f>
        <v>0</v>
      </c>
      <c r="N609" s="470"/>
      <c r="O609" s="471"/>
      <c r="P609" s="371"/>
      <c r="Q609" s="372"/>
      <c r="R609" s="372"/>
      <c r="S609" s="373"/>
      <c r="T609" s="372"/>
      <c r="U609" s="372"/>
      <c r="V609" s="372"/>
      <c r="W609" s="372"/>
      <c r="X609" s="372"/>
      <c r="Y609" s="372"/>
      <c r="Z609" s="372"/>
      <c r="AA609" s="372"/>
      <c r="AB609" s="372"/>
      <c r="AC609" s="372"/>
      <c r="AD609" s="372"/>
    </row>
    <row r="610" hidden="1">
      <c r="A610" s="379"/>
      <c r="B610" s="472">
        <f>B590+1</f>
        <v>30</v>
      </c>
      <c r="C610" s="447" t="s">
        <v>528</v>
      </c>
      <c r="D610" s="448" t="str">
        <f>'30._T(v1.x)'!$H$303</f>
        <v/>
      </c>
      <c r="E610" s="448" t="str">
        <f>'30._T(v1.x)'!$H$304</f>
        <v/>
      </c>
      <c r="F610" s="449">
        <f>'30._T(v1.x)'!$H$307</f>
        <v>0</v>
      </c>
      <c r="G610" s="449">
        <f>'30._T(v1.x)'!$H$308</f>
        <v>0</v>
      </c>
      <c r="H610" s="450">
        <f>'30._T(v1.x)'!$H$309</f>
        <v>0</v>
      </c>
      <c r="I610" s="450">
        <f>'30._T(v1.x)'!$H$310</f>
        <v>0</v>
      </c>
      <c r="J610" s="450">
        <f>'30._T(v1.x)'!$H$311</f>
        <v>0</v>
      </c>
      <c r="K610" s="450">
        <f>'30._T(v1.x)'!$H$312</f>
        <v>0</v>
      </c>
      <c r="L610" s="450">
        <f>'30._T(v1.x)'!$H$313</f>
        <v>0</v>
      </c>
      <c r="M610" s="450">
        <f>'30._T(v1.x)'!$H$314</f>
        <v>0</v>
      </c>
      <c r="N610" s="473"/>
      <c r="O610" s="452"/>
      <c r="P610" s="371"/>
      <c r="Q610" s="372"/>
      <c r="R610" s="372"/>
      <c r="S610" s="373"/>
      <c r="T610" s="372"/>
      <c r="U610" s="372"/>
      <c r="V610" s="372"/>
      <c r="W610" s="372"/>
      <c r="X610" s="372"/>
      <c r="Y610" s="372"/>
      <c r="Z610" s="372"/>
      <c r="AA610" s="372"/>
      <c r="AB610" s="372"/>
      <c r="AC610" s="372"/>
      <c r="AD610" s="372"/>
    </row>
    <row r="611" hidden="1">
      <c r="A611" s="379"/>
      <c r="B611" s="454"/>
      <c r="C611" s="390" t="str">
        <f>IF(C610 = "{시트이름 입력}", "", C610)</f>
        <v/>
      </c>
      <c r="D611" s="4" t="str">
        <f>'30._T(v1.x)'!$I$303</f>
        <v/>
      </c>
      <c r="E611" s="4" t="str">
        <f>'30._T(v1.x)'!$I$304</f>
        <v/>
      </c>
      <c r="F611" s="455">
        <f>'30._T(v1.x)'!$I$307</f>
        <v>0</v>
      </c>
      <c r="G611" s="455">
        <f>'30._T(v1.x)'!$I$308</f>
        <v>0</v>
      </c>
      <c r="H611" s="456">
        <f>'30._T(v1.x)'!$I$309</f>
        <v>0</v>
      </c>
      <c r="I611" s="456">
        <f>'30._T(v1.x)'!$I$310</f>
        <v>0</v>
      </c>
      <c r="J611" s="456">
        <f>'30._T(v1.x)'!$I$311</f>
        <v>0</v>
      </c>
      <c r="K611" s="456">
        <f>'30._T(v1.x)'!$I$312</f>
        <v>0</v>
      </c>
      <c r="L611" s="456">
        <f>'30._T(v1.x)'!$I$313</f>
        <v>0</v>
      </c>
      <c r="M611" s="456">
        <f>'30._T(v1.x)'!$I$314</f>
        <v>0</v>
      </c>
      <c r="N611" s="458"/>
      <c r="O611" s="459"/>
      <c r="P611" s="371"/>
      <c r="Q611" s="372"/>
      <c r="R611" s="372"/>
      <c r="S611" s="373"/>
      <c r="T611" s="372"/>
      <c r="U611" s="372"/>
      <c r="V611" s="372"/>
      <c r="W611" s="372"/>
      <c r="X611" s="372"/>
      <c r="Y611" s="372"/>
      <c r="Z611" s="372"/>
      <c r="AA611" s="372"/>
      <c r="AB611" s="372"/>
      <c r="AC611" s="372"/>
      <c r="AD611" s="372"/>
    </row>
    <row r="612" hidden="1">
      <c r="A612" s="379"/>
      <c r="B612" s="454"/>
      <c r="C612" s="390" t="str">
        <f>IF(C610 = "{시트이름 입력}", "", C610)</f>
        <v/>
      </c>
      <c r="D612" s="4" t="str">
        <f>'30._T(v1.x)'!$J$303</f>
        <v/>
      </c>
      <c r="E612" s="4" t="str">
        <f>'30._T(v1.x)'!$J$304</f>
        <v/>
      </c>
      <c r="F612" s="455">
        <f>'30._T(v1.x)'!$J$307</f>
        <v>0</v>
      </c>
      <c r="G612" s="455">
        <f>'30._T(v1.x)'!$J$308</f>
        <v>0</v>
      </c>
      <c r="H612" s="456">
        <f>'30._T(v1.x)'!$J$309</f>
        <v>0</v>
      </c>
      <c r="I612" s="456">
        <f>'30._T(v1.x)'!$J$310</f>
        <v>0</v>
      </c>
      <c r="J612" s="456">
        <f>'30._T(v1.x)'!$J$311</f>
        <v>0</v>
      </c>
      <c r="K612" s="456">
        <f>'30._T(v1.x)'!$J$312</f>
        <v>0</v>
      </c>
      <c r="L612" s="456">
        <f>'30._T(v1.x)'!$J$313</f>
        <v>0</v>
      </c>
      <c r="M612" s="456">
        <f>'30._T(v1.x)'!$J$314</f>
        <v>0</v>
      </c>
      <c r="N612" s="458"/>
      <c r="O612" s="459"/>
      <c r="P612" s="371"/>
      <c r="Q612" s="372"/>
      <c r="R612" s="372"/>
      <c r="S612" s="373"/>
      <c r="T612" s="372"/>
      <c r="U612" s="372"/>
      <c r="V612" s="372"/>
      <c r="W612" s="372"/>
      <c r="X612" s="372"/>
      <c r="Y612" s="372"/>
      <c r="Z612" s="372"/>
      <c r="AA612" s="372"/>
      <c r="AB612" s="372"/>
      <c r="AC612" s="372"/>
      <c r="AD612" s="372"/>
    </row>
    <row r="613" hidden="1">
      <c r="A613" s="379"/>
      <c r="B613" s="454"/>
      <c r="C613" s="390" t="str">
        <f>IF(C610 = "{시트이름 입력}", "", C610)</f>
        <v/>
      </c>
      <c r="D613" s="4" t="str">
        <f>'30._T(v1.x)'!$K$303</f>
        <v/>
      </c>
      <c r="E613" s="4" t="str">
        <f>'30._T(v1.x)'!$K$304</f>
        <v/>
      </c>
      <c r="F613" s="455">
        <f>'30._T(v1.x)'!$K$307</f>
        <v>0</v>
      </c>
      <c r="G613" s="455">
        <f>'30._T(v1.x)'!$K$308</f>
        <v>0</v>
      </c>
      <c r="H613" s="456">
        <f>'30._T(v1.x)'!$K$309</f>
        <v>0</v>
      </c>
      <c r="I613" s="456">
        <f>'30._T(v1.x)'!$K$310</f>
        <v>0</v>
      </c>
      <c r="J613" s="456">
        <f>'30._T(v1.x)'!$K$311</f>
        <v>0</v>
      </c>
      <c r="K613" s="456">
        <f>'30._T(v1.x)'!$K$312</f>
        <v>0</v>
      </c>
      <c r="L613" s="456">
        <f>'30._T(v1.x)'!$K$313</f>
        <v>0</v>
      </c>
      <c r="M613" s="456">
        <f>'30._T(v1.x)'!$K$314</f>
        <v>0</v>
      </c>
      <c r="N613" s="458"/>
      <c r="O613" s="459"/>
      <c r="P613" s="371"/>
      <c r="Q613" s="372"/>
      <c r="R613" s="372"/>
      <c r="S613" s="373"/>
      <c r="T613" s="372"/>
      <c r="U613" s="372"/>
      <c r="V613" s="372"/>
      <c r="W613" s="372"/>
      <c r="X613" s="372"/>
      <c r="Y613" s="372"/>
      <c r="Z613" s="372"/>
      <c r="AA613" s="372"/>
      <c r="AB613" s="372"/>
      <c r="AC613" s="372"/>
      <c r="AD613" s="372"/>
    </row>
    <row r="614" hidden="1">
      <c r="A614" s="379"/>
      <c r="B614" s="454"/>
      <c r="C614" s="390" t="str">
        <f>IF(C610 = "{시트이름 입력}", "", C610)</f>
        <v/>
      </c>
      <c r="D614" s="4" t="str">
        <f>'30._T(v1.x)'!$L$303</f>
        <v/>
      </c>
      <c r="E614" s="4" t="str">
        <f>'30._T(v1.x)'!$L$304</f>
        <v/>
      </c>
      <c r="F614" s="455">
        <f>'30._T(v1.x)'!$L$307</f>
        <v>0</v>
      </c>
      <c r="G614" s="455">
        <f>'30._T(v1.x)'!$L$308</f>
        <v>0</v>
      </c>
      <c r="H614" s="456">
        <f>'30._T(v1.x)'!$L$309</f>
        <v>0</v>
      </c>
      <c r="I614" s="456">
        <f>'30._T(v1.x)'!$L$310</f>
        <v>0</v>
      </c>
      <c r="J614" s="456">
        <f>'30._T(v1.x)'!$L$311</f>
        <v>0</v>
      </c>
      <c r="K614" s="456">
        <f>'30._T(v1.x)'!$L$312</f>
        <v>0</v>
      </c>
      <c r="L614" s="456">
        <f>'30._T(v1.x)'!$L$313</f>
        <v>0</v>
      </c>
      <c r="M614" s="456">
        <f>'30._T(v1.x)'!$L$314</f>
        <v>0</v>
      </c>
      <c r="N614" s="458"/>
      <c r="O614" s="459"/>
      <c r="P614" s="371"/>
      <c r="Q614" s="372"/>
      <c r="R614" s="372"/>
      <c r="S614" s="373"/>
      <c r="T614" s="372"/>
      <c r="U614" s="372"/>
      <c r="V614" s="372"/>
      <c r="W614" s="372"/>
      <c r="X614" s="372"/>
      <c r="Y614" s="372"/>
      <c r="Z614" s="372"/>
      <c r="AA614" s="372"/>
      <c r="AB614" s="372"/>
      <c r="AC614" s="372"/>
      <c r="AD614" s="372"/>
    </row>
    <row r="615" hidden="1">
      <c r="A615" s="379"/>
      <c r="B615" s="454"/>
      <c r="C615" s="390" t="str">
        <f>IF(C610 = "{시트이름 입력}", "", C610)</f>
        <v/>
      </c>
      <c r="D615" s="4" t="str">
        <f>'30._T(v1.x)'!$M$303</f>
        <v/>
      </c>
      <c r="E615" s="4" t="str">
        <f>'30._T(v1.x)'!$M$304</f>
        <v/>
      </c>
      <c r="F615" s="455">
        <f>'30._T(v1.x)'!$M$307</f>
        <v>0</v>
      </c>
      <c r="G615" s="455">
        <f>'30._T(v1.x)'!$M$308</f>
        <v>0</v>
      </c>
      <c r="H615" s="456">
        <f>'30._T(v1.x)'!$M$309</f>
        <v>0</v>
      </c>
      <c r="I615" s="456">
        <f>'30._T(v1.x)'!$M$310</f>
        <v>0</v>
      </c>
      <c r="J615" s="456">
        <f>'30._T(v1.x)'!$M$311</f>
        <v>0</v>
      </c>
      <c r="K615" s="456">
        <f>'30._T(v1.x)'!$M$312</f>
        <v>0</v>
      </c>
      <c r="L615" s="456">
        <f>'30._T(v1.x)'!$M$313</f>
        <v>0</v>
      </c>
      <c r="M615" s="456">
        <f>'30._T(v1.x)'!$M$314</f>
        <v>0</v>
      </c>
      <c r="N615" s="458"/>
      <c r="O615" s="459"/>
      <c r="P615" s="371"/>
      <c r="Q615" s="372"/>
      <c r="R615" s="372"/>
      <c r="S615" s="373"/>
      <c r="T615" s="372"/>
      <c r="U615" s="372"/>
      <c r="V615" s="372"/>
      <c r="W615" s="372"/>
      <c r="X615" s="372"/>
      <c r="Y615" s="372"/>
      <c r="Z615" s="372"/>
      <c r="AA615" s="372"/>
      <c r="AB615" s="372"/>
      <c r="AC615" s="372"/>
      <c r="AD615" s="372"/>
    </row>
    <row r="616" hidden="1">
      <c r="A616" s="379"/>
      <c r="B616" s="454"/>
      <c r="C616" s="390" t="str">
        <f>IF(C610 = "{시트이름 입력}", "", C610)</f>
        <v/>
      </c>
      <c r="D616" s="4" t="str">
        <f>'30._T(v1.x)'!$N$303</f>
        <v/>
      </c>
      <c r="E616" s="4" t="str">
        <f>'30._T(v1.x)'!$N$304</f>
        <v/>
      </c>
      <c r="F616" s="455">
        <f>'30._T(v1.x)'!$N$307</f>
        <v>0</v>
      </c>
      <c r="G616" s="455">
        <f>'30._T(v1.x)'!$N$308</f>
        <v>0</v>
      </c>
      <c r="H616" s="456">
        <f>'30._T(v1.x)'!$N$309</f>
        <v>0</v>
      </c>
      <c r="I616" s="456">
        <f>'30._T(v1.x)'!$N$310</f>
        <v>0</v>
      </c>
      <c r="J616" s="456">
        <f>'30._T(v1.x)'!$N$311</f>
        <v>0</v>
      </c>
      <c r="K616" s="456">
        <f>'30._T(v1.x)'!$N$312</f>
        <v>0</v>
      </c>
      <c r="L616" s="456">
        <f>'30._T(v1.x)'!$N$313</f>
        <v>0</v>
      </c>
      <c r="M616" s="456">
        <f>'30._T(v1.x)'!$N$314</f>
        <v>0</v>
      </c>
      <c r="N616" s="458"/>
      <c r="O616" s="459"/>
      <c r="P616" s="371"/>
      <c r="Q616" s="372"/>
      <c r="R616" s="372"/>
      <c r="S616" s="373"/>
      <c r="T616" s="372"/>
      <c r="U616" s="372"/>
      <c r="V616" s="372"/>
      <c r="W616" s="372"/>
      <c r="X616" s="372"/>
      <c r="Y616" s="372"/>
      <c r="Z616" s="372"/>
      <c r="AA616" s="372"/>
      <c r="AB616" s="372"/>
      <c r="AC616" s="372"/>
      <c r="AD616" s="372"/>
    </row>
    <row r="617" hidden="1">
      <c r="A617" s="379"/>
      <c r="B617" s="454"/>
      <c r="C617" s="390" t="str">
        <f>IF(C610 = "{시트이름 입력}", "", C610)</f>
        <v/>
      </c>
      <c r="D617" s="4" t="str">
        <f>'30._T(v1.x)'!$O$303</f>
        <v/>
      </c>
      <c r="E617" s="4" t="str">
        <f>'30._T(v1.x)'!$O$304</f>
        <v/>
      </c>
      <c r="F617" s="455">
        <f>'30._T(v1.x)'!$O$307</f>
        <v>0</v>
      </c>
      <c r="G617" s="455">
        <f>'30._T(v1.x)'!$O$308</f>
        <v>0</v>
      </c>
      <c r="H617" s="456">
        <f>'30._T(v1.x)'!$O$309</f>
        <v>0</v>
      </c>
      <c r="I617" s="456">
        <f>'30._T(v1.x)'!$O$310</f>
        <v>0</v>
      </c>
      <c r="J617" s="456">
        <f>'30._T(v1.x)'!$O$311</f>
        <v>0</v>
      </c>
      <c r="K617" s="456">
        <f>'30._T(v1.x)'!$O$312</f>
        <v>0</v>
      </c>
      <c r="L617" s="456">
        <f>'30._T(v1.x)'!$O$313</f>
        <v>0</v>
      </c>
      <c r="M617" s="456">
        <f>'30._T(v1.x)'!$O$314</f>
        <v>0</v>
      </c>
      <c r="N617" s="458"/>
      <c r="O617" s="459"/>
      <c r="P617" s="371"/>
      <c r="Q617" s="372"/>
      <c r="R617" s="372"/>
      <c r="S617" s="373"/>
      <c r="T617" s="372"/>
      <c r="U617" s="372"/>
      <c r="V617" s="372"/>
      <c r="W617" s="372"/>
      <c r="X617" s="372"/>
      <c r="Y617" s="372"/>
      <c r="Z617" s="372"/>
      <c r="AA617" s="372"/>
      <c r="AB617" s="372"/>
      <c r="AC617" s="372"/>
      <c r="AD617" s="372"/>
    </row>
    <row r="618" hidden="1">
      <c r="A618" s="379"/>
      <c r="B618" s="454"/>
      <c r="C618" s="390" t="str">
        <f>IF(C610 = "{시트이름 입력}", "", C610)</f>
        <v/>
      </c>
      <c r="D618" s="4" t="str">
        <f>'30._T(v1.x)'!$P$303</f>
        <v/>
      </c>
      <c r="E618" s="4" t="str">
        <f>'30._T(v1.x)'!$P$304</f>
        <v/>
      </c>
      <c r="F618" s="455">
        <f>'30._T(v1.x)'!$P$307</f>
        <v>0</v>
      </c>
      <c r="G618" s="455">
        <f>'30._T(v1.x)'!$P$308</f>
        <v>0</v>
      </c>
      <c r="H618" s="456">
        <f>'30._T(v1.x)'!$P$309</f>
        <v>0</v>
      </c>
      <c r="I618" s="456">
        <f>'30._T(v1.x)'!$P$310</f>
        <v>0</v>
      </c>
      <c r="J618" s="456">
        <f>'30._T(v1.x)'!$P$311</f>
        <v>0</v>
      </c>
      <c r="K618" s="456">
        <f>'30._T(v1.x)'!$P$312</f>
        <v>0</v>
      </c>
      <c r="L618" s="456">
        <f>'30._T(v1.x)'!$P$313</f>
        <v>0</v>
      </c>
      <c r="M618" s="456">
        <f>'30._T(v1.x)'!$P$314</f>
        <v>0</v>
      </c>
      <c r="N618" s="458"/>
      <c r="O618" s="459"/>
      <c r="P618" s="371"/>
      <c r="Q618" s="372"/>
      <c r="R618" s="372"/>
      <c r="S618" s="373"/>
      <c r="T618" s="372"/>
      <c r="U618" s="372"/>
      <c r="V618" s="372"/>
      <c r="W618" s="372"/>
      <c r="X618" s="372"/>
      <c r="Y618" s="372"/>
      <c r="Z618" s="372"/>
      <c r="AA618" s="372"/>
      <c r="AB618" s="372"/>
      <c r="AC618" s="372"/>
      <c r="AD618" s="372"/>
    </row>
    <row r="619" hidden="1">
      <c r="A619" s="379"/>
      <c r="B619" s="454"/>
      <c r="C619" s="390" t="str">
        <f>IF(C610 = "{시트이름 입력}", "", C610)</f>
        <v/>
      </c>
      <c r="D619" s="4" t="str">
        <f>'30._T(v1.x)'!$Q$303</f>
        <v/>
      </c>
      <c r="E619" s="4" t="str">
        <f>'30._T(v1.x)'!$Q$304</f>
        <v/>
      </c>
      <c r="F619" s="455">
        <f>'30._T(v1.x)'!$Q$307</f>
        <v>0</v>
      </c>
      <c r="G619" s="455">
        <f>'30._T(v1.x)'!$Q$308</f>
        <v>0</v>
      </c>
      <c r="H619" s="456">
        <f>'30._T(v1.x)'!$Q$309</f>
        <v>0</v>
      </c>
      <c r="I619" s="456">
        <f>'30._T(v1.x)'!$Q$310</f>
        <v>0</v>
      </c>
      <c r="J619" s="456">
        <f>'30._T(v1.x)'!$Q$311</f>
        <v>0</v>
      </c>
      <c r="K619" s="456">
        <f>'30._T(v1.x)'!$Q$312</f>
        <v>0</v>
      </c>
      <c r="L619" s="456">
        <f>'30._T(v1.x)'!$Q$313</f>
        <v>0</v>
      </c>
      <c r="M619" s="456">
        <f>'30._T(v1.x)'!$Q$314</f>
        <v>0</v>
      </c>
      <c r="N619" s="458"/>
      <c r="O619" s="459"/>
      <c r="P619" s="371"/>
      <c r="Q619" s="372"/>
      <c r="R619" s="372"/>
      <c r="S619" s="373"/>
      <c r="T619" s="372"/>
      <c r="U619" s="372"/>
      <c r="V619" s="372"/>
      <c r="W619" s="372"/>
      <c r="X619" s="372"/>
      <c r="Y619" s="372"/>
      <c r="Z619" s="372"/>
      <c r="AA619" s="372"/>
      <c r="AB619" s="372"/>
      <c r="AC619" s="372"/>
      <c r="AD619" s="372"/>
    </row>
    <row r="620" hidden="1">
      <c r="A620" s="379"/>
      <c r="B620" s="454"/>
      <c r="C620" s="390" t="str">
        <f>IF(C610 = "{시트이름 입력}", "", C610)</f>
        <v/>
      </c>
      <c r="D620" s="4" t="str">
        <f>'30._T(v1.x)'!$R$303</f>
        <v/>
      </c>
      <c r="E620" s="4" t="str">
        <f>'30._T(v1.x)'!$R$304</f>
        <v/>
      </c>
      <c r="F620" s="455">
        <f>'30._T(v1.x)'!$R$307</f>
        <v>0</v>
      </c>
      <c r="G620" s="455">
        <f>'30._T(v1.x)'!$R$308</f>
        <v>0</v>
      </c>
      <c r="H620" s="456">
        <f>'30._T(v1.x)'!$R$309</f>
        <v>0</v>
      </c>
      <c r="I620" s="456">
        <f>'30._T(v1.x)'!$R$310</f>
        <v>0</v>
      </c>
      <c r="J620" s="456">
        <f>'30._T(v1.x)'!$R$311</f>
        <v>0</v>
      </c>
      <c r="K620" s="456">
        <f>'30._T(v1.x)'!$R$312</f>
        <v>0</v>
      </c>
      <c r="L620" s="456">
        <f>'30._T(v1.x)'!$R$313</f>
        <v>0</v>
      </c>
      <c r="M620" s="456">
        <f>'30._T(v1.x)'!$R$314</f>
        <v>0</v>
      </c>
      <c r="N620" s="458"/>
      <c r="O620" s="459"/>
      <c r="P620" s="371"/>
      <c r="Q620" s="372"/>
      <c r="R620" s="372"/>
      <c r="S620" s="373"/>
      <c r="T620" s="372"/>
      <c r="U620" s="372"/>
      <c r="V620" s="372"/>
      <c r="W620" s="372"/>
      <c r="X620" s="372"/>
      <c r="Y620" s="372"/>
      <c r="Z620" s="372"/>
      <c r="AA620" s="372"/>
      <c r="AB620" s="372"/>
      <c r="AC620" s="372"/>
      <c r="AD620" s="372"/>
    </row>
    <row r="621" hidden="1">
      <c r="A621" s="379"/>
      <c r="B621" s="454"/>
      <c r="C621" s="390" t="str">
        <f>IF(C610 = "{시트이름 입력}", "", C610)</f>
        <v/>
      </c>
      <c r="D621" s="4" t="str">
        <f>'30._T(v1.x)'!$S$303</f>
        <v/>
      </c>
      <c r="E621" s="4" t="str">
        <f>'30._T(v1.x)'!$S$304</f>
        <v/>
      </c>
      <c r="F621" s="455">
        <f>'30._T(v1.x)'!$S$307</f>
        <v>0</v>
      </c>
      <c r="G621" s="455">
        <f>'30._T(v1.x)'!$S$308</f>
        <v>0</v>
      </c>
      <c r="H621" s="456">
        <f>'30._T(v1.x)'!$S$309</f>
        <v>0</v>
      </c>
      <c r="I621" s="456">
        <f>'30._T(v1.x)'!$S$310</f>
        <v>0</v>
      </c>
      <c r="J621" s="456">
        <f>'30._T(v1.x)'!$S$311</f>
        <v>0</v>
      </c>
      <c r="K621" s="456">
        <f>'30._T(v1.x)'!$S$312</f>
        <v>0</v>
      </c>
      <c r="L621" s="456">
        <f>'30._T(v1.x)'!$S$313</f>
        <v>0</v>
      </c>
      <c r="M621" s="456">
        <f>'30._T(v1.x)'!$S$314</f>
        <v>0</v>
      </c>
      <c r="N621" s="458"/>
      <c r="O621" s="459"/>
      <c r="P621" s="371"/>
      <c r="Q621" s="372"/>
      <c r="R621" s="372"/>
      <c r="S621" s="373"/>
      <c r="T621" s="372"/>
      <c r="U621" s="372"/>
      <c r="V621" s="372"/>
      <c r="W621" s="372"/>
      <c r="X621" s="372"/>
      <c r="Y621" s="372"/>
      <c r="Z621" s="372"/>
      <c r="AA621" s="372"/>
      <c r="AB621" s="372"/>
      <c r="AC621" s="372"/>
      <c r="AD621" s="372"/>
    </row>
    <row r="622" hidden="1">
      <c r="A622" s="379"/>
      <c r="B622" s="454"/>
      <c r="C622" s="390" t="str">
        <f>IF(C610 = "{시트이름 입력}", "", C610)</f>
        <v/>
      </c>
      <c r="D622" s="4" t="str">
        <f>'30._T(v1.x)'!$T$303</f>
        <v/>
      </c>
      <c r="E622" s="4" t="str">
        <f>'30._T(v1.x)'!$T$304</f>
        <v/>
      </c>
      <c r="F622" s="455">
        <f>'30._T(v1.x)'!$T$307</f>
        <v>0</v>
      </c>
      <c r="G622" s="455">
        <f>'30._T(v1.x)'!$T$308</f>
        <v>0</v>
      </c>
      <c r="H622" s="456">
        <f>'30._T(v1.x)'!$T$309</f>
        <v>0</v>
      </c>
      <c r="I622" s="456">
        <f>'30._T(v1.x)'!$T$310</f>
        <v>0</v>
      </c>
      <c r="J622" s="456">
        <f>'30._T(v1.x)'!$T$311</f>
        <v>0</v>
      </c>
      <c r="K622" s="456">
        <f>'30._T(v1.x)'!$T$312</f>
        <v>0</v>
      </c>
      <c r="L622" s="456">
        <f>'30._T(v1.x)'!$T$313</f>
        <v>0</v>
      </c>
      <c r="M622" s="456">
        <f>'30._T(v1.x)'!$T$314</f>
        <v>0</v>
      </c>
      <c r="N622" s="458"/>
      <c r="O622" s="459"/>
      <c r="P622" s="371"/>
      <c r="Q622" s="372"/>
      <c r="R622" s="372"/>
      <c r="S622" s="373"/>
      <c r="T622" s="372"/>
      <c r="U622" s="372"/>
      <c r="V622" s="372"/>
      <c r="W622" s="372"/>
      <c r="X622" s="372"/>
      <c r="Y622" s="372"/>
      <c r="Z622" s="372"/>
      <c r="AA622" s="372"/>
      <c r="AB622" s="372"/>
      <c r="AC622" s="372"/>
      <c r="AD622" s="372"/>
    </row>
    <row r="623" hidden="1">
      <c r="A623" s="379"/>
      <c r="B623" s="454"/>
      <c r="C623" s="390" t="str">
        <f>IF(C610 = "{시트이름 입력}", "", C610)</f>
        <v/>
      </c>
      <c r="D623" s="4" t="str">
        <f>'30._T(v1.x)'!$U$303</f>
        <v/>
      </c>
      <c r="E623" s="4" t="str">
        <f>'30._T(v1.x)'!$U$304</f>
        <v/>
      </c>
      <c r="F623" s="455">
        <f>'30._T(v1.x)'!$U$307</f>
        <v>0</v>
      </c>
      <c r="G623" s="455">
        <f>'30._T(v1.x)'!$U$308</f>
        <v>0</v>
      </c>
      <c r="H623" s="456">
        <f>'30._T(v1.x)'!$U$309</f>
        <v>0</v>
      </c>
      <c r="I623" s="456">
        <f>'30._T(v1.x)'!$U$310</f>
        <v>0</v>
      </c>
      <c r="J623" s="456">
        <f>'30._T(v1.x)'!$U$311</f>
        <v>0</v>
      </c>
      <c r="K623" s="456">
        <f>'30._T(v1.x)'!$U$312</f>
        <v>0</v>
      </c>
      <c r="L623" s="456">
        <f>'30._T(v1.x)'!$U$313</f>
        <v>0</v>
      </c>
      <c r="M623" s="456">
        <f>'30._T(v1.x)'!$U$314</f>
        <v>0</v>
      </c>
      <c r="N623" s="458"/>
      <c r="O623" s="459"/>
      <c r="P623" s="371"/>
      <c r="Q623" s="372"/>
      <c r="R623" s="372"/>
      <c r="S623" s="373"/>
      <c r="T623" s="372"/>
      <c r="U623" s="372"/>
      <c r="V623" s="372"/>
      <c r="W623" s="372"/>
      <c r="X623" s="372"/>
      <c r="Y623" s="372"/>
      <c r="Z623" s="372"/>
      <c r="AA623" s="372"/>
      <c r="AB623" s="372"/>
      <c r="AC623" s="372"/>
      <c r="AD623" s="372"/>
    </row>
    <row r="624" hidden="1">
      <c r="A624" s="379"/>
      <c r="B624" s="454"/>
      <c r="C624" s="390" t="str">
        <f>IF(C610 = "{시트이름 입력}", "", C610)</f>
        <v/>
      </c>
      <c r="D624" s="4" t="str">
        <f>'30._T(v1.x)'!$V$303</f>
        <v/>
      </c>
      <c r="E624" s="4" t="str">
        <f>'30._T(v1.x)'!$V$304</f>
        <v/>
      </c>
      <c r="F624" s="460">
        <f>'30._T(v1.x)'!$V$307</f>
        <v>0</v>
      </c>
      <c r="G624" s="461">
        <f>'30._T(v1.x)'!$V$308</f>
        <v>0</v>
      </c>
      <c r="H624" s="462">
        <f>'30._T(v1.x)'!$V$309</f>
        <v>0</v>
      </c>
      <c r="I624" s="462">
        <f>'30._T(v1.x)'!$V$310</f>
        <v>0</v>
      </c>
      <c r="J624" s="462">
        <f>'30._T(v1.x)'!$V$311</f>
        <v>0</v>
      </c>
      <c r="K624" s="462">
        <f>'30._T(v1.x)'!$V$312</f>
        <v>0</v>
      </c>
      <c r="L624" s="462">
        <f>'30._T(v1.x)'!$V$313</f>
        <v>0</v>
      </c>
      <c r="M624" s="462">
        <f>'30._T(v1.x)'!$V$314</f>
        <v>0</v>
      </c>
      <c r="N624" s="463"/>
      <c r="O624" s="459"/>
      <c r="P624" s="371"/>
      <c r="Q624" s="372"/>
      <c r="R624" s="372"/>
      <c r="S624" s="373"/>
      <c r="T624" s="372"/>
      <c r="U624" s="372"/>
      <c r="V624" s="372"/>
      <c r="W624" s="372"/>
      <c r="X624" s="372"/>
      <c r="Y624" s="372"/>
      <c r="Z624" s="372"/>
      <c r="AA624" s="372"/>
      <c r="AB624" s="372"/>
      <c r="AC624" s="372"/>
      <c r="AD624" s="372"/>
    </row>
    <row r="625" hidden="1">
      <c r="A625" s="379"/>
      <c r="B625" s="454"/>
      <c r="C625" s="390" t="str">
        <f>IF(C610 = "{시트이름 입력}", "", C610)</f>
        <v/>
      </c>
      <c r="D625" s="4" t="str">
        <f>'30._T(v1.x)'!$W$303</f>
        <v/>
      </c>
      <c r="E625" s="4" t="str">
        <f>'30._T(v1.x)'!$W$304</f>
        <v/>
      </c>
      <c r="F625" s="460">
        <f>'30._T(v1.x)'!$W$307</f>
        <v>0</v>
      </c>
      <c r="G625" s="461">
        <f>'30._T(v1.x)'!$W$308</f>
        <v>0</v>
      </c>
      <c r="H625" s="462">
        <f>'30._T(v1.x)'!$W$309</f>
        <v>0</v>
      </c>
      <c r="I625" s="462">
        <f>'30._T(v1.x)'!$W$310</f>
        <v>0</v>
      </c>
      <c r="J625" s="462">
        <f>'30._T(v1.x)'!$W$311</f>
        <v>0</v>
      </c>
      <c r="K625" s="462">
        <f>'30._T(v1.x)'!$W$312</f>
        <v>0</v>
      </c>
      <c r="L625" s="462">
        <f>'30._T(v1.x)'!$W$313</f>
        <v>0</v>
      </c>
      <c r="M625" s="462">
        <f>'30._T(v1.x)'!$W$314</f>
        <v>0</v>
      </c>
      <c r="N625" s="474"/>
      <c r="O625" s="464"/>
      <c r="P625" s="371"/>
      <c r="Q625" s="372"/>
      <c r="R625" s="372"/>
      <c r="S625" s="373"/>
      <c r="T625" s="372"/>
      <c r="U625" s="372"/>
      <c r="V625" s="372"/>
      <c r="W625" s="372"/>
      <c r="X625" s="372"/>
      <c r="Y625" s="372"/>
      <c r="Z625" s="372"/>
      <c r="AA625" s="372"/>
      <c r="AB625" s="372"/>
      <c r="AC625" s="372"/>
      <c r="AD625" s="372"/>
    </row>
    <row r="626" hidden="1">
      <c r="A626" s="379"/>
      <c r="B626" s="454"/>
      <c r="C626" s="390" t="str">
        <f>IF(C610 = "{시트이름 입력}", "", C610)</f>
        <v/>
      </c>
      <c r="D626" s="4" t="str">
        <f>'30._T(v1.x)'!$X$303</f>
        <v/>
      </c>
      <c r="E626" s="4" t="str">
        <f>'30._T(v1.x)'!$X$304</f>
        <v/>
      </c>
      <c r="F626" s="460">
        <f>'30._T(v1.x)'!$X$307</f>
        <v>0</v>
      </c>
      <c r="G626" s="461">
        <f>'30._T(v1.x)'!$X$308</f>
        <v>0</v>
      </c>
      <c r="H626" s="462">
        <f>'30._T(v1.x)'!$X$309</f>
        <v>0</v>
      </c>
      <c r="I626" s="462">
        <f>'30._T(v1.x)'!$X$310</f>
        <v>0</v>
      </c>
      <c r="J626" s="462">
        <f>'30._T(v1.x)'!$X$311</f>
        <v>0</v>
      </c>
      <c r="K626" s="462">
        <f>'30._T(v1.x)'!$X$312</f>
        <v>0</v>
      </c>
      <c r="L626" s="462">
        <f>'30._T(v1.x)'!$X$313</f>
        <v>0</v>
      </c>
      <c r="M626" s="462">
        <f>'30._T(v1.x)'!$X$314</f>
        <v>0</v>
      </c>
      <c r="N626" s="474"/>
      <c r="O626" s="464"/>
      <c r="P626" s="371"/>
      <c r="Q626" s="372"/>
      <c r="R626" s="372"/>
      <c r="S626" s="373"/>
      <c r="T626" s="372"/>
      <c r="U626" s="372"/>
      <c r="V626" s="372"/>
      <c r="W626" s="372"/>
      <c r="X626" s="372"/>
      <c r="Y626" s="372"/>
      <c r="Z626" s="372"/>
      <c r="AA626" s="372"/>
      <c r="AB626" s="372"/>
      <c r="AC626" s="372"/>
      <c r="AD626" s="372"/>
    </row>
    <row r="627" hidden="1">
      <c r="A627" s="379"/>
      <c r="B627" s="454"/>
      <c r="C627" s="390" t="str">
        <f>IF(C610 = "{시트이름 입력}", "", C610)</f>
        <v/>
      </c>
      <c r="D627" s="4" t="str">
        <f>'30._T(v1.x)'!$Y$303</f>
        <v/>
      </c>
      <c r="E627" s="4" t="str">
        <f>'30._T(v1.x)'!$Y$304</f>
        <v/>
      </c>
      <c r="F627" s="455">
        <f>'30._T(v1.x)'!$Y$307</f>
        <v>0</v>
      </c>
      <c r="G627" s="455">
        <f>'30._T(v1.x)'!$Y$308</f>
        <v>0</v>
      </c>
      <c r="H627" s="456">
        <f>'30._T(v1.x)'!$Y$309</f>
        <v>0</v>
      </c>
      <c r="I627" s="456">
        <f>'30._T(v1.x)'!$Y$310</f>
        <v>0</v>
      </c>
      <c r="J627" s="456">
        <f>'30._T(v1.x)'!$Y$311</f>
        <v>0</v>
      </c>
      <c r="K627" s="456">
        <f>'30._T(v1.x)'!$Y$312</f>
        <v>0</v>
      </c>
      <c r="L627" s="456">
        <f>'30._T(v1.x)'!$Y$313</f>
        <v>0</v>
      </c>
      <c r="M627" s="456">
        <f>'30._T(v1.x)'!$Y$314</f>
        <v>0</v>
      </c>
      <c r="N627" s="475"/>
      <c r="O627" s="464"/>
      <c r="P627" s="371"/>
      <c r="Q627" s="372"/>
      <c r="R627" s="372"/>
      <c r="S627" s="373"/>
      <c r="T627" s="372"/>
      <c r="U627" s="372"/>
      <c r="V627" s="372"/>
      <c r="W627" s="372"/>
      <c r="X627" s="372"/>
      <c r="Y627" s="372"/>
      <c r="Z627" s="372"/>
      <c r="AA627" s="372"/>
      <c r="AB627" s="372"/>
      <c r="AC627" s="372"/>
      <c r="AD627" s="372"/>
    </row>
    <row r="628" hidden="1">
      <c r="A628" s="379"/>
      <c r="B628" s="454"/>
      <c r="C628" s="390" t="str">
        <f>IF(C610 = "{시트이름 입력}", "", C610)</f>
        <v/>
      </c>
      <c r="D628" s="4" t="str">
        <f>'30._T(v1.x)'!$Z$303</f>
        <v/>
      </c>
      <c r="E628" s="4" t="str">
        <f>'30._T(v1.x)'!$Z$304</f>
        <v/>
      </c>
      <c r="F628" s="455">
        <f>'30._T(v1.x)'!$Z$307</f>
        <v>0</v>
      </c>
      <c r="G628" s="455">
        <f>'30._T(v1.x)'!$Z$308</f>
        <v>0</v>
      </c>
      <c r="H628" s="456">
        <f>'30._T(v1.x)'!$Z$309</f>
        <v>0</v>
      </c>
      <c r="I628" s="456">
        <f>'30._T(v1.x)'!$Z$310</f>
        <v>0</v>
      </c>
      <c r="J628" s="456">
        <f>'30._T(v1.x)'!$Z$311</f>
        <v>0</v>
      </c>
      <c r="K628" s="456">
        <f>'30._T(v1.x)'!$Z$312</f>
        <v>0</v>
      </c>
      <c r="L628" s="456">
        <f>'30._T(v1.x)'!$Z$313</f>
        <v>0</v>
      </c>
      <c r="M628" s="456">
        <f>'30._T(v1.x)'!$Z$314</f>
        <v>0</v>
      </c>
      <c r="N628" s="475"/>
      <c r="O628" s="464"/>
      <c r="P628" s="371"/>
      <c r="Q628" s="372"/>
      <c r="R628" s="372"/>
      <c r="S628" s="373"/>
      <c r="T628" s="372"/>
      <c r="U628" s="372"/>
      <c r="V628" s="372"/>
      <c r="W628" s="372"/>
      <c r="X628" s="372"/>
      <c r="Y628" s="372"/>
      <c r="Z628" s="372"/>
      <c r="AA628" s="372"/>
      <c r="AB628" s="372"/>
      <c r="AC628" s="372"/>
      <c r="AD628" s="372"/>
    </row>
    <row r="629" hidden="1">
      <c r="A629" s="379"/>
      <c r="B629" s="465"/>
      <c r="C629" s="466" t="str">
        <f>IF(C610 = "{시트이름 입력}", "", C610)</f>
        <v/>
      </c>
      <c r="D629" s="467" t="str">
        <f>'30._T(v1.x)'!$AA$303</f>
        <v/>
      </c>
      <c r="E629" s="467" t="str">
        <f>'30._T(v1.x)'!$AA$304</f>
        <v/>
      </c>
      <c r="F629" s="468">
        <f>'30._T(v1.x)'!$AA$307</f>
        <v>0</v>
      </c>
      <c r="G629" s="468">
        <f>'30._T(v1.x)'!$AA$308</f>
        <v>0</v>
      </c>
      <c r="H629" s="469">
        <f>'30._T(v1.x)'!$AA$309</f>
        <v>0</v>
      </c>
      <c r="I629" s="469">
        <f>'30._T(v1.x)'!$AA$310</f>
        <v>0</v>
      </c>
      <c r="J629" s="469">
        <f>'30._T(v1.x)'!$AA$311</f>
        <v>0</v>
      </c>
      <c r="K629" s="469">
        <f>'30._T(v1.x)'!$AA$312</f>
        <v>0</v>
      </c>
      <c r="L629" s="469">
        <f>'30._T(v1.x)'!$AA$313</f>
        <v>0</v>
      </c>
      <c r="M629" s="469">
        <f>'30._T(v1.x)'!$AA$314</f>
        <v>0</v>
      </c>
      <c r="N629" s="470"/>
      <c r="O629" s="471"/>
      <c r="P629" s="371"/>
      <c r="Q629" s="372"/>
      <c r="R629" s="372"/>
      <c r="S629" s="373"/>
      <c r="T629" s="372"/>
      <c r="U629" s="372"/>
      <c r="V629" s="372"/>
      <c r="W629" s="372"/>
      <c r="X629" s="372"/>
      <c r="Y629" s="372"/>
      <c r="Z629" s="372"/>
      <c r="AA629" s="372"/>
      <c r="AB629" s="372"/>
      <c r="AC629" s="372"/>
      <c r="AD629" s="372"/>
    </row>
    <row r="630">
      <c r="A630" s="14"/>
      <c r="B630" s="487"/>
      <c r="C630" s="488" t="s">
        <v>529</v>
      </c>
      <c r="D630" s="489"/>
      <c r="E630" s="489"/>
      <c r="F630" s="489"/>
      <c r="G630" s="489"/>
      <c r="H630" s="489"/>
      <c r="I630" s="489"/>
      <c r="J630" s="489"/>
      <c r="K630" s="489"/>
      <c r="L630" s="489"/>
      <c r="M630" s="489"/>
      <c r="N630" s="490"/>
      <c r="O630" s="491"/>
      <c r="P630" s="371"/>
      <c r="Q630" s="372"/>
      <c r="R630" s="372"/>
      <c r="S630" s="373"/>
      <c r="T630" s="372"/>
      <c r="U630" s="372"/>
      <c r="V630" s="372"/>
      <c r="W630" s="372"/>
      <c r="X630" s="372"/>
      <c r="Y630" s="372"/>
      <c r="Z630" s="372"/>
      <c r="AA630" s="372"/>
      <c r="AB630" s="372"/>
      <c r="AC630" s="372"/>
      <c r="AD630" s="372"/>
    </row>
    <row r="631">
      <c r="A631" s="14"/>
      <c r="B631" s="492"/>
      <c r="C631" s="14"/>
      <c r="D631" s="14"/>
      <c r="E631" s="14"/>
      <c r="F631" s="14"/>
      <c r="G631" s="14"/>
      <c r="H631" s="14"/>
      <c r="I631" s="14"/>
      <c r="J631" s="14"/>
      <c r="K631" s="14"/>
      <c r="L631" s="14"/>
      <c r="M631" s="14"/>
      <c r="N631" s="14"/>
      <c r="O631" s="14"/>
      <c r="P631" s="371"/>
      <c r="Q631" s="372"/>
      <c r="R631" s="372"/>
      <c r="S631" s="373"/>
      <c r="T631" s="372"/>
      <c r="U631" s="372"/>
      <c r="V631" s="372"/>
      <c r="W631" s="372"/>
      <c r="X631" s="372"/>
      <c r="Y631" s="372"/>
      <c r="Z631" s="372"/>
      <c r="AA631" s="372"/>
      <c r="AB631" s="372"/>
      <c r="AC631" s="372"/>
      <c r="AD631" s="372"/>
    </row>
    <row r="632">
      <c r="A632" s="14"/>
      <c r="B632" s="492"/>
      <c r="C632" s="14"/>
      <c r="D632" s="14"/>
      <c r="E632" s="14"/>
      <c r="F632" s="14"/>
      <c r="G632" s="14"/>
      <c r="H632" s="14"/>
      <c r="I632" s="14"/>
      <c r="J632" s="14"/>
      <c r="K632" s="14"/>
      <c r="L632" s="14"/>
      <c r="M632" s="14"/>
      <c r="N632" s="14"/>
      <c r="O632" s="14"/>
      <c r="P632" s="371"/>
      <c r="Q632" s="372"/>
      <c r="R632" s="372"/>
      <c r="S632" s="373"/>
      <c r="T632" s="372"/>
      <c r="U632" s="372"/>
      <c r="V632" s="372"/>
      <c r="W632" s="372"/>
      <c r="X632" s="372"/>
      <c r="Y632" s="372"/>
      <c r="Z632" s="372"/>
      <c r="AA632" s="372"/>
      <c r="AB632" s="372"/>
      <c r="AC632" s="372"/>
      <c r="AD632" s="372"/>
    </row>
  </sheetData>
  <autoFilter ref="$B$2:$O$630"/>
  <customSheetViews>
    <customSheetView guid="{99112A0D-708C-4430-944A-2DCD05CAC9A2}" filter="1" showAutoFilter="1">
      <autoFilter ref="$E$2:$M$632"/>
    </customSheetView>
  </customSheetViews>
  <mergeCells count="31">
    <mergeCell ref="B23:B26"/>
    <mergeCell ref="B30:B49"/>
    <mergeCell ref="B50:B69"/>
    <mergeCell ref="B70:B89"/>
    <mergeCell ref="B90:B109"/>
    <mergeCell ref="B110:B129"/>
    <mergeCell ref="B130:B149"/>
    <mergeCell ref="B150:B169"/>
    <mergeCell ref="B170:B189"/>
    <mergeCell ref="B190:B209"/>
    <mergeCell ref="B210:B229"/>
    <mergeCell ref="B230:B249"/>
    <mergeCell ref="B250:B269"/>
    <mergeCell ref="B270:B289"/>
    <mergeCell ref="B290:B309"/>
    <mergeCell ref="B310:B329"/>
    <mergeCell ref="B330:B349"/>
    <mergeCell ref="B350:B369"/>
    <mergeCell ref="B370:B389"/>
    <mergeCell ref="B390:B409"/>
    <mergeCell ref="B410:B429"/>
    <mergeCell ref="B570:B589"/>
    <mergeCell ref="B590:B609"/>
    <mergeCell ref="B610:B629"/>
    <mergeCell ref="B430:B449"/>
    <mergeCell ref="B450:B469"/>
    <mergeCell ref="B470:B489"/>
    <mergeCell ref="B490:B509"/>
    <mergeCell ref="B510:B529"/>
    <mergeCell ref="B530:B549"/>
    <mergeCell ref="B550:B569"/>
  </mergeCells>
  <conditionalFormatting sqref="D3">
    <cfRule type="notContainsBlanks" dxfId="3" priority="1">
      <formula>LEN(TRIM(D3))&gt;0</formula>
    </cfRule>
  </conditionalFormatting>
  <dataValidations>
    <dataValidation type="list" allowBlank="1" showErrorMessage="1" sqref="D23:D26">
      <formula1>'결과'!$D$3:$D$22</formula1>
    </dataValidation>
    <dataValidation type="list" allowBlank="1" showErrorMessage="1" sqref="C3">
      <formula1>'결과'!$C$30:$C$629</formula1>
    </dataValidation>
    <dataValidation type="list" allowBlank="1" showErrorMessage="1" sqref="D3:D22">
      <formula1>'결과'!$D$30:$D$629</formula1>
    </dataValidation>
    <dataValidation type="list" allowBlank="1" showErrorMessage="1" sqref="E3:E22">
      <formula1>'결과'!$E$30:$E$629</formula1>
    </dataValidation>
    <dataValidation type="list" allowBlank="1" showErrorMessage="1" sqref="E23:E26">
      <formula1>'결과'!$B$3:$B$22</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27" width="3.88"/>
    <col customWidth="1" min="28" max="28" width="4.5"/>
    <col customWidth="1" min="29" max="29" width="6.25"/>
    <col customWidth="1" min="30" max="30" width="8.38"/>
    <col customWidth="1" min="31" max="34" width="32.13"/>
  </cols>
  <sheetData>
    <row r="1" ht="15.75" customHeight="1">
      <c r="A1" s="493" t="s">
        <v>252</v>
      </c>
      <c r="B1" s="494"/>
      <c r="C1" s="494"/>
      <c r="D1" s="494"/>
      <c r="E1" s="494"/>
      <c r="F1" s="494"/>
      <c r="G1" s="494" t="s">
        <v>530</v>
      </c>
      <c r="H1" s="495"/>
      <c r="I1" s="495"/>
      <c r="J1" s="495"/>
      <c r="K1" s="495"/>
      <c r="L1" s="495"/>
      <c r="M1" s="495"/>
      <c r="N1" s="495"/>
      <c r="O1" s="495"/>
      <c r="P1" s="495"/>
      <c r="Q1" s="495"/>
      <c r="R1" s="495"/>
      <c r="S1" s="495"/>
      <c r="T1" s="495"/>
      <c r="U1" s="495"/>
      <c r="V1" s="495"/>
      <c r="W1" s="495"/>
      <c r="X1" s="495"/>
      <c r="Y1" s="495"/>
      <c r="Z1" s="495"/>
      <c r="AA1" s="495"/>
      <c r="AB1" s="495"/>
      <c r="AC1" s="495"/>
      <c r="AD1" s="495"/>
      <c r="AE1" s="496"/>
      <c r="AF1" s="497"/>
      <c r="AG1" s="497">
        <f>COUNTIF(AG5:AG686, "?*")</f>
        <v>0</v>
      </c>
      <c r="AH1" s="497"/>
    </row>
    <row r="2" ht="15.75" customHeight="1">
      <c r="A2" s="498" t="s">
        <v>349</v>
      </c>
      <c r="B2" s="498" t="s">
        <v>350</v>
      </c>
      <c r="C2" s="498" t="s">
        <v>351</v>
      </c>
      <c r="D2" s="499" t="s">
        <v>352</v>
      </c>
      <c r="E2" s="499" t="s">
        <v>353</v>
      </c>
      <c r="F2" s="499" t="s">
        <v>354</v>
      </c>
      <c r="G2" s="499" t="s">
        <v>531</v>
      </c>
      <c r="H2" s="500">
        <v>6.0</v>
      </c>
      <c r="I2" s="501">
        <v>6.0</v>
      </c>
      <c r="J2" s="501"/>
      <c r="K2" s="501"/>
      <c r="L2" s="502"/>
      <c r="M2" s="502"/>
      <c r="N2" s="501"/>
      <c r="O2" s="501"/>
      <c r="P2" s="501"/>
      <c r="Q2" s="501"/>
      <c r="R2" s="501"/>
      <c r="S2" s="501"/>
      <c r="T2" s="502"/>
      <c r="U2" s="502"/>
      <c r="V2" s="502"/>
      <c r="W2" s="502"/>
      <c r="X2" s="501"/>
      <c r="Y2" s="501"/>
      <c r="Z2" s="501"/>
      <c r="AA2" s="500"/>
      <c r="AB2" s="503" t="s">
        <v>359</v>
      </c>
      <c r="AC2" s="90"/>
      <c r="AD2" s="88"/>
      <c r="AE2" s="504" t="s">
        <v>355</v>
      </c>
      <c r="AF2" s="505" t="s">
        <v>314</v>
      </c>
      <c r="AG2" s="505" t="s">
        <v>315</v>
      </c>
      <c r="AH2" s="505"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508"/>
      <c r="K3" s="508"/>
      <c r="L3" s="508"/>
      <c r="M3" s="508"/>
      <c r="N3" s="508"/>
      <c r="O3" s="508"/>
      <c r="P3" s="508"/>
      <c r="Q3" s="508"/>
      <c r="R3" s="508"/>
      <c r="S3" s="508"/>
      <c r="T3" s="508"/>
      <c r="U3" s="508"/>
      <c r="V3" s="508"/>
      <c r="W3" s="508"/>
      <c r="X3" s="508"/>
      <c r="Y3" s="508"/>
      <c r="Z3" s="508"/>
      <c r="AA3" s="509"/>
      <c r="AB3" s="510">
        <f>COUNTIF($AB5:$AB665, "&lt;=" &amp; MAX('입력값'!$L$3:$L686))</f>
        <v>296</v>
      </c>
      <c r="AC3" s="511"/>
      <c r="AD3" s="512" t="s">
        <v>533</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hidden="1" customHeight="1">
      <c r="A5" s="521" t="s">
        <v>381</v>
      </c>
      <c r="B5" s="522"/>
      <c r="C5" s="523"/>
      <c r="D5" s="524"/>
      <c r="E5" s="525"/>
      <c r="F5" s="525"/>
      <c r="G5" s="525"/>
      <c r="H5" s="526" t="s">
        <v>94</v>
      </c>
      <c r="I5" s="526"/>
      <c r="J5" s="526"/>
      <c r="K5" s="526"/>
      <c r="L5" s="526"/>
      <c r="M5" s="526"/>
      <c r="N5" s="526"/>
      <c r="O5" s="526"/>
      <c r="P5" s="526"/>
      <c r="Q5" s="526"/>
      <c r="R5" s="526"/>
      <c r="S5" s="526"/>
      <c r="T5" s="526"/>
      <c r="U5" s="526"/>
      <c r="V5" s="526"/>
      <c r="W5" s="526"/>
      <c r="X5" s="526"/>
      <c r="Y5" s="526"/>
      <c r="Z5" s="526"/>
      <c r="AA5" s="526"/>
      <c r="AB5" s="527" t="s">
        <v>94</v>
      </c>
      <c r="AC5" s="528"/>
      <c r="AD5" s="529"/>
      <c r="AE5" s="525"/>
      <c r="AF5" s="525"/>
      <c r="AG5" s="525"/>
      <c r="AH5" s="525"/>
    </row>
    <row r="6" ht="15.75" hidden="1" customHeight="1">
      <c r="A6" s="530" t="s">
        <v>543</v>
      </c>
      <c r="B6" s="530" t="s">
        <v>544</v>
      </c>
      <c r="C6" s="531"/>
      <c r="D6" s="532"/>
      <c r="E6" s="533"/>
      <c r="F6" s="533"/>
      <c r="G6" s="533"/>
      <c r="H6" s="534"/>
      <c r="I6" s="534"/>
      <c r="J6" s="534"/>
      <c r="K6" s="534"/>
      <c r="L6" s="534"/>
      <c r="M6" s="534"/>
      <c r="N6" s="534"/>
      <c r="O6" s="534"/>
      <c r="P6" s="534"/>
      <c r="Q6" s="534"/>
      <c r="R6" s="534"/>
      <c r="S6" s="534"/>
      <c r="T6" s="534"/>
      <c r="U6" s="534"/>
      <c r="V6" s="534"/>
      <c r="W6" s="534"/>
      <c r="X6" s="534"/>
      <c r="Y6" s="534"/>
      <c r="Z6" s="534"/>
      <c r="AA6" s="534"/>
      <c r="AB6" s="535" t="s">
        <v>94</v>
      </c>
      <c r="AC6" s="536" t="s">
        <v>55</v>
      </c>
      <c r="AD6" s="537" t="s">
        <v>545</v>
      </c>
      <c r="AE6" s="538"/>
      <c r="AF6" s="539"/>
      <c r="AG6" s="539"/>
      <c r="AH6" s="539"/>
    </row>
    <row r="7" ht="15.75" hidden="1" customHeight="1">
      <c r="A7" s="540" t="s">
        <v>546</v>
      </c>
      <c r="B7" s="541"/>
      <c r="C7" s="542"/>
      <c r="D7" s="543"/>
      <c r="E7" s="544"/>
      <c r="F7" s="544"/>
      <c r="G7" s="544"/>
      <c r="H7" s="545" t="s">
        <v>94</v>
      </c>
      <c r="I7" s="545" t="s">
        <v>94</v>
      </c>
      <c r="J7" s="545"/>
      <c r="K7" s="545"/>
      <c r="L7" s="545"/>
      <c r="M7" s="545"/>
      <c r="N7" s="545"/>
      <c r="O7" s="545"/>
      <c r="P7" s="545"/>
      <c r="Q7" s="545"/>
      <c r="R7" s="545"/>
      <c r="S7" s="545"/>
      <c r="T7" s="545"/>
      <c r="U7" s="545"/>
      <c r="V7" s="545"/>
      <c r="W7" s="545"/>
      <c r="X7" s="545"/>
      <c r="Y7" s="545"/>
      <c r="Z7" s="545"/>
      <c r="AA7" s="545"/>
      <c r="AB7" s="546" t="s">
        <v>94</v>
      </c>
      <c r="AC7" s="547" t="s">
        <v>65</v>
      </c>
      <c r="AD7" s="548" t="s">
        <v>545</v>
      </c>
      <c r="AE7" s="549"/>
      <c r="AF7" s="550"/>
      <c r="AG7" s="550"/>
      <c r="AH7" s="550"/>
    </row>
    <row r="8" ht="15.75" customHeight="1">
      <c r="A8" s="541"/>
      <c r="B8" s="540" t="s">
        <v>547</v>
      </c>
      <c r="C8" s="542"/>
      <c r="D8" s="543"/>
      <c r="E8" s="551" t="s">
        <v>548</v>
      </c>
      <c r="F8" s="551" t="s">
        <v>543</v>
      </c>
      <c r="G8" s="551" t="s">
        <v>549</v>
      </c>
      <c r="H8" s="545" t="s">
        <v>82</v>
      </c>
      <c r="I8" s="545"/>
      <c r="J8" s="545"/>
      <c r="K8" s="545"/>
      <c r="L8" s="545"/>
      <c r="M8" s="545"/>
      <c r="N8" s="545"/>
      <c r="O8" s="545"/>
      <c r="P8" s="545"/>
      <c r="Q8" s="545"/>
      <c r="R8" s="545"/>
      <c r="S8" s="545"/>
      <c r="T8" s="545"/>
      <c r="U8" s="545"/>
      <c r="V8" s="545"/>
      <c r="W8" s="545"/>
      <c r="X8" s="545"/>
      <c r="Y8" s="545"/>
      <c r="Z8" s="545"/>
      <c r="AA8" s="545"/>
      <c r="AB8" s="546">
        <v>1.0</v>
      </c>
      <c r="AC8" s="547" t="s">
        <v>65</v>
      </c>
      <c r="AD8" s="548" t="s">
        <v>545</v>
      </c>
      <c r="AE8" s="549"/>
      <c r="AF8" s="550"/>
      <c r="AG8" s="550"/>
      <c r="AH8" s="550"/>
    </row>
    <row r="9" ht="15.75" hidden="1" customHeight="1">
      <c r="A9" s="541"/>
      <c r="B9" s="540" t="s">
        <v>550</v>
      </c>
      <c r="C9" s="542"/>
      <c r="D9" s="543"/>
      <c r="E9" s="544"/>
      <c r="F9" s="544"/>
      <c r="G9" s="544"/>
      <c r="H9" s="545" t="s">
        <v>94</v>
      </c>
      <c r="I9" s="545"/>
      <c r="J9" s="545"/>
      <c r="K9" s="545"/>
      <c r="L9" s="545"/>
      <c r="M9" s="545"/>
      <c r="N9" s="545"/>
      <c r="O9" s="545"/>
      <c r="P9" s="545"/>
      <c r="Q9" s="545"/>
      <c r="R9" s="545"/>
      <c r="S9" s="545"/>
      <c r="T9" s="545"/>
      <c r="U9" s="545"/>
      <c r="V9" s="545"/>
      <c r="W9" s="545"/>
      <c r="X9" s="545"/>
      <c r="Y9" s="545"/>
      <c r="Z9" s="545"/>
      <c r="AA9" s="545"/>
      <c r="AB9" s="546" t="s">
        <v>94</v>
      </c>
      <c r="AC9" s="547" t="s">
        <v>65</v>
      </c>
      <c r="AD9" s="548" t="s">
        <v>545</v>
      </c>
      <c r="AE9" s="549"/>
      <c r="AF9" s="550"/>
      <c r="AG9" s="550"/>
      <c r="AH9" s="550"/>
    </row>
    <row r="10" ht="15.75" customHeight="1">
      <c r="A10" s="541"/>
      <c r="B10" s="541"/>
      <c r="C10" s="552" t="s">
        <v>551</v>
      </c>
      <c r="D10" s="543"/>
      <c r="E10" s="544"/>
      <c r="F10" s="551" t="s">
        <v>552</v>
      </c>
      <c r="G10" s="551" t="s">
        <v>553</v>
      </c>
      <c r="H10" s="545" t="s">
        <v>82</v>
      </c>
      <c r="I10" s="545"/>
      <c r="J10" s="545"/>
      <c r="K10" s="545"/>
      <c r="L10" s="545"/>
      <c r="M10" s="545"/>
      <c r="N10" s="545"/>
      <c r="O10" s="545"/>
      <c r="P10" s="545"/>
      <c r="Q10" s="545"/>
      <c r="R10" s="545"/>
      <c r="S10" s="545"/>
      <c r="T10" s="546">
        <v>1.0</v>
      </c>
      <c r="U10" s="545"/>
      <c r="V10" s="545"/>
      <c r="W10" s="545"/>
      <c r="X10" s="545"/>
      <c r="Y10" s="545"/>
      <c r="Z10" s="545"/>
      <c r="AA10" s="545"/>
      <c r="AB10" s="546">
        <v>1.0</v>
      </c>
      <c r="AC10" s="547" t="s">
        <v>65</v>
      </c>
      <c r="AD10" s="548" t="s">
        <v>545</v>
      </c>
      <c r="AE10" s="549"/>
      <c r="AF10" s="550"/>
      <c r="AG10" s="550"/>
      <c r="AH10" s="550"/>
    </row>
    <row r="11" ht="15.75" customHeight="1">
      <c r="A11" s="541"/>
      <c r="B11" s="541"/>
      <c r="C11" s="552" t="s">
        <v>554</v>
      </c>
      <c r="D11" s="543"/>
      <c r="E11" s="544"/>
      <c r="F11" s="551" t="s">
        <v>555</v>
      </c>
      <c r="G11" s="551" t="s">
        <v>556</v>
      </c>
      <c r="H11" s="545" t="s">
        <v>82</v>
      </c>
      <c r="I11" s="545"/>
      <c r="J11" s="545"/>
      <c r="K11" s="545"/>
      <c r="L11" s="545"/>
      <c r="M11" s="545"/>
      <c r="N11" s="545"/>
      <c r="O11" s="545"/>
      <c r="P11" s="545"/>
      <c r="Q11" s="545"/>
      <c r="R11" s="545"/>
      <c r="S11" s="545"/>
      <c r="T11" s="545"/>
      <c r="U11" s="545"/>
      <c r="V11" s="545"/>
      <c r="W11" s="545"/>
      <c r="X11" s="545"/>
      <c r="Y11" s="545"/>
      <c r="Z11" s="545"/>
      <c r="AA11" s="545"/>
      <c r="AB11" s="546">
        <v>1.0</v>
      </c>
      <c r="AC11" s="547" t="s">
        <v>65</v>
      </c>
      <c r="AD11" s="548" t="s">
        <v>545</v>
      </c>
      <c r="AE11" s="549"/>
      <c r="AF11" s="550"/>
      <c r="AG11" s="550"/>
      <c r="AH11" s="550"/>
    </row>
    <row r="12" ht="15.75" hidden="1" customHeight="1">
      <c r="A12" s="553" t="s">
        <v>557</v>
      </c>
      <c r="B12" s="554"/>
      <c r="C12" s="555"/>
      <c r="D12" s="556"/>
      <c r="E12" s="557"/>
      <c r="F12" s="557"/>
      <c r="G12" s="557"/>
      <c r="H12" s="558"/>
      <c r="I12" s="558"/>
      <c r="J12" s="558"/>
      <c r="K12" s="558"/>
      <c r="L12" s="558"/>
      <c r="M12" s="558"/>
      <c r="N12" s="558"/>
      <c r="O12" s="558"/>
      <c r="P12" s="558"/>
      <c r="Q12" s="558"/>
      <c r="R12" s="558"/>
      <c r="S12" s="558"/>
      <c r="T12" s="558"/>
      <c r="U12" s="558"/>
      <c r="V12" s="558"/>
      <c r="W12" s="558"/>
      <c r="X12" s="558"/>
      <c r="Y12" s="558"/>
      <c r="Z12" s="558"/>
      <c r="AA12" s="558"/>
      <c r="AB12" s="559" t="s">
        <v>94</v>
      </c>
      <c r="AC12" s="560" t="s">
        <v>55</v>
      </c>
      <c r="AD12" s="561" t="s">
        <v>545</v>
      </c>
      <c r="AE12" s="562"/>
      <c r="AF12" s="563"/>
      <c r="AG12" s="563"/>
      <c r="AH12" s="563"/>
    </row>
    <row r="13" ht="15.75" hidden="1" customHeight="1">
      <c r="A13" s="564" t="s">
        <v>558</v>
      </c>
      <c r="B13" s="565"/>
      <c r="C13" s="566"/>
      <c r="D13" s="567"/>
      <c r="E13" s="568"/>
      <c r="F13" s="569" t="s">
        <v>559</v>
      </c>
      <c r="G13" s="569" t="s">
        <v>51</v>
      </c>
      <c r="H13" s="570"/>
      <c r="I13" s="570"/>
      <c r="J13" s="570"/>
      <c r="K13" s="570"/>
      <c r="L13" s="570"/>
      <c r="M13" s="570"/>
      <c r="N13" s="570"/>
      <c r="O13" s="570"/>
      <c r="P13" s="570"/>
      <c r="Q13" s="570"/>
      <c r="R13" s="570"/>
      <c r="S13" s="570"/>
      <c r="T13" s="570"/>
      <c r="U13" s="570"/>
      <c r="V13" s="570"/>
      <c r="W13" s="570"/>
      <c r="X13" s="570"/>
      <c r="Y13" s="570"/>
      <c r="Z13" s="570"/>
      <c r="AA13" s="570"/>
      <c r="AB13" s="571" t="s">
        <v>94</v>
      </c>
      <c r="AC13" s="572" t="s">
        <v>55</v>
      </c>
      <c r="AD13" s="573" t="s">
        <v>545</v>
      </c>
      <c r="AE13" s="574"/>
      <c r="AF13" s="575"/>
      <c r="AG13" s="575"/>
      <c r="AH13" s="575"/>
    </row>
    <row r="14" ht="15.75" hidden="1" customHeight="1">
      <c r="A14" s="540" t="s">
        <v>560</v>
      </c>
      <c r="B14" s="541"/>
      <c r="C14" s="542"/>
      <c r="D14" s="543"/>
      <c r="E14" s="544"/>
      <c r="F14" s="551" t="s">
        <v>561</v>
      </c>
      <c r="G14" s="551" t="s">
        <v>562</v>
      </c>
      <c r="H14" s="545" t="s">
        <v>94</v>
      </c>
      <c r="I14" s="545" t="s">
        <v>94</v>
      </c>
      <c r="J14" s="545"/>
      <c r="K14" s="545"/>
      <c r="L14" s="545"/>
      <c r="M14" s="545"/>
      <c r="N14" s="545"/>
      <c r="O14" s="545"/>
      <c r="P14" s="545"/>
      <c r="Q14" s="545"/>
      <c r="R14" s="545"/>
      <c r="S14" s="545"/>
      <c r="T14" s="545"/>
      <c r="U14" s="545"/>
      <c r="V14" s="545"/>
      <c r="W14" s="545"/>
      <c r="X14" s="545"/>
      <c r="Y14" s="545"/>
      <c r="Z14" s="545"/>
      <c r="AA14" s="545"/>
      <c r="AB14" s="546" t="s">
        <v>94</v>
      </c>
      <c r="AC14" s="547" t="s">
        <v>55</v>
      </c>
      <c r="AD14" s="548" t="s">
        <v>563</v>
      </c>
      <c r="AE14" s="576"/>
      <c r="AF14" s="577" t="s">
        <v>564</v>
      </c>
      <c r="AG14" s="550"/>
      <c r="AH14" s="550"/>
    </row>
    <row r="15" ht="15.75" hidden="1" customHeight="1">
      <c r="A15" s="578"/>
      <c r="B15" s="541"/>
      <c r="C15" s="542"/>
      <c r="D15" s="543"/>
      <c r="E15" s="544"/>
      <c r="F15" s="551" t="s">
        <v>561</v>
      </c>
      <c r="G15" s="551" t="s">
        <v>565</v>
      </c>
      <c r="H15" s="545" t="s">
        <v>94</v>
      </c>
      <c r="I15" s="545" t="s">
        <v>94</v>
      </c>
      <c r="J15" s="545"/>
      <c r="K15" s="545"/>
      <c r="L15" s="545"/>
      <c r="M15" s="545"/>
      <c r="N15" s="545"/>
      <c r="O15" s="545"/>
      <c r="P15" s="545"/>
      <c r="Q15" s="545"/>
      <c r="R15" s="545"/>
      <c r="S15" s="545"/>
      <c r="T15" s="545"/>
      <c r="U15" s="545"/>
      <c r="V15" s="545"/>
      <c r="W15" s="545"/>
      <c r="X15" s="545"/>
      <c r="Y15" s="545"/>
      <c r="Z15" s="545"/>
      <c r="AA15" s="545"/>
      <c r="AB15" s="546" t="s">
        <v>94</v>
      </c>
      <c r="AC15" s="547" t="s">
        <v>55</v>
      </c>
      <c r="AD15" s="548" t="s">
        <v>563</v>
      </c>
      <c r="AE15" s="579"/>
      <c r="AF15" s="577" t="s">
        <v>566</v>
      </c>
      <c r="AG15" s="550"/>
      <c r="AH15" s="550"/>
    </row>
    <row r="16" ht="15.75" hidden="1" customHeight="1">
      <c r="A16" s="540" t="s">
        <v>567</v>
      </c>
      <c r="B16" s="541"/>
      <c r="C16" s="542"/>
      <c r="D16" s="580" t="s">
        <v>568</v>
      </c>
      <c r="E16" s="544"/>
      <c r="F16" s="551" t="s">
        <v>561</v>
      </c>
      <c r="G16" s="551" t="s">
        <v>569</v>
      </c>
      <c r="H16" s="545" t="s">
        <v>94</v>
      </c>
      <c r="I16" s="545" t="s">
        <v>94</v>
      </c>
      <c r="J16" s="545"/>
      <c r="K16" s="545"/>
      <c r="L16" s="545"/>
      <c r="M16" s="545"/>
      <c r="N16" s="545"/>
      <c r="O16" s="545"/>
      <c r="P16" s="545"/>
      <c r="Q16" s="545"/>
      <c r="R16" s="545"/>
      <c r="S16" s="545"/>
      <c r="T16" s="545"/>
      <c r="U16" s="545"/>
      <c r="V16" s="545"/>
      <c r="W16" s="545"/>
      <c r="X16" s="545"/>
      <c r="Y16" s="545"/>
      <c r="Z16" s="545"/>
      <c r="AA16" s="545"/>
      <c r="AB16" s="546" t="s">
        <v>94</v>
      </c>
      <c r="AC16" s="547" t="s">
        <v>55</v>
      </c>
      <c r="AD16" s="548" t="s">
        <v>563</v>
      </c>
      <c r="AE16" s="549"/>
      <c r="AF16" s="550"/>
      <c r="AG16" s="550"/>
      <c r="AH16" s="550"/>
    </row>
    <row r="17" ht="15.75" hidden="1" customHeight="1">
      <c r="A17" s="540" t="s">
        <v>570</v>
      </c>
      <c r="B17" s="541"/>
      <c r="C17" s="542"/>
      <c r="D17" s="580" t="s">
        <v>568</v>
      </c>
      <c r="E17" s="544"/>
      <c r="F17" s="551" t="s">
        <v>561</v>
      </c>
      <c r="G17" s="551" t="s">
        <v>571</v>
      </c>
      <c r="H17" s="545" t="s">
        <v>94</v>
      </c>
      <c r="I17" s="545" t="s">
        <v>94</v>
      </c>
      <c r="J17" s="545"/>
      <c r="K17" s="545"/>
      <c r="L17" s="545"/>
      <c r="M17" s="545"/>
      <c r="N17" s="545"/>
      <c r="O17" s="545"/>
      <c r="P17" s="545"/>
      <c r="Q17" s="545"/>
      <c r="R17" s="545"/>
      <c r="S17" s="545"/>
      <c r="T17" s="545"/>
      <c r="U17" s="545"/>
      <c r="V17" s="545"/>
      <c r="W17" s="545"/>
      <c r="X17" s="545"/>
      <c r="Y17" s="545"/>
      <c r="Z17" s="545"/>
      <c r="AA17" s="545"/>
      <c r="AB17" s="546" t="s">
        <v>94</v>
      </c>
      <c r="AC17" s="547" t="s">
        <v>55</v>
      </c>
      <c r="AD17" s="548" t="s">
        <v>563</v>
      </c>
      <c r="AE17" s="549"/>
      <c r="AF17" s="550"/>
      <c r="AG17" s="550"/>
      <c r="AH17" s="550"/>
    </row>
    <row r="18" ht="15.75" hidden="1" customHeight="1">
      <c r="A18" s="540" t="s">
        <v>572</v>
      </c>
      <c r="B18" s="541"/>
      <c r="C18" s="542"/>
      <c r="D18" s="543"/>
      <c r="E18" s="544"/>
      <c r="F18" s="551" t="s">
        <v>561</v>
      </c>
      <c r="G18" s="551" t="s">
        <v>573</v>
      </c>
      <c r="H18" s="545" t="s">
        <v>94</v>
      </c>
      <c r="I18" s="545" t="s">
        <v>94</v>
      </c>
      <c r="J18" s="545"/>
      <c r="K18" s="545"/>
      <c r="L18" s="545"/>
      <c r="M18" s="545"/>
      <c r="N18" s="545"/>
      <c r="O18" s="545"/>
      <c r="P18" s="545"/>
      <c r="Q18" s="545"/>
      <c r="R18" s="545"/>
      <c r="S18" s="545"/>
      <c r="T18" s="545"/>
      <c r="U18" s="545"/>
      <c r="V18" s="545"/>
      <c r="W18" s="545"/>
      <c r="X18" s="545"/>
      <c r="Y18" s="545"/>
      <c r="Z18" s="545"/>
      <c r="AA18" s="545"/>
      <c r="AB18" s="546" t="s">
        <v>94</v>
      </c>
      <c r="AC18" s="547" t="s">
        <v>55</v>
      </c>
      <c r="AD18" s="548" t="s">
        <v>563</v>
      </c>
      <c r="AE18" s="579"/>
      <c r="AF18" s="577" t="s">
        <v>574</v>
      </c>
      <c r="AG18" s="550"/>
      <c r="AH18" s="550"/>
    </row>
    <row r="19" ht="15.75" hidden="1" customHeight="1">
      <c r="A19" s="540" t="s">
        <v>575</v>
      </c>
      <c r="B19" s="541"/>
      <c r="C19" s="542"/>
      <c r="D19" s="543"/>
      <c r="E19" s="544"/>
      <c r="F19" s="551" t="s">
        <v>561</v>
      </c>
      <c r="G19" s="551" t="s">
        <v>576</v>
      </c>
      <c r="H19" s="545" t="s">
        <v>94</v>
      </c>
      <c r="I19" s="545" t="s">
        <v>94</v>
      </c>
      <c r="J19" s="545"/>
      <c r="K19" s="545"/>
      <c r="L19" s="545"/>
      <c r="M19" s="545"/>
      <c r="N19" s="545"/>
      <c r="O19" s="545"/>
      <c r="P19" s="545"/>
      <c r="Q19" s="545"/>
      <c r="R19" s="545"/>
      <c r="S19" s="545"/>
      <c r="T19" s="545"/>
      <c r="U19" s="545"/>
      <c r="V19" s="545"/>
      <c r="W19" s="545"/>
      <c r="X19" s="545"/>
      <c r="Y19" s="545"/>
      <c r="Z19" s="545"/>
      <c r="AA19" s="545"/>
      <c r="AB19" s="546" t="s">
        <v>94</v>
      </c>
      <c r="AC19" s="547" t="s">
        <v>55</v>
      </c>
      <c r="AD19" s="548" t="s">
        <v>563</v>
      </c>
      <c r="AE19" s="549"/>
      <c r="AF19" s="550"/>
      <c r="AG19" s="550"/>
      <c r="AH19" s="550"/>
    </row>
    <row r="20" ht="15.75" hidden="1" customHeight="1">
      <c r="A20" s="540" t="s">
        <v>577</v>
      </c>
      <c r="B20" s="541"/>
      <c r="C20" s="542"/>
      <c r="D20" s="543"/>
      <c r="E20" s="544"/>
      <c r="F20" s="551" t="s">
        <v>561</v>
      </c>
      <c r="G20" s="551" t="s">
        <v>578</v>
      </c>
      <c r="H20" s="545" t="s">
        <v>94</v>
      </c>
      <c r="I20" s="545" t="s">
        <v>94</v>
      </c>
      <c r="J20" s="545"/>
      <c r="K20" s="545"/>
      <c r="L20" s="545"/>
      <c r="M20" s="545"/>
      <c r="N20" s="545"/>
      <c r="O20" s="545"/>
      <c r="P20" s="545"/>
      <c r="Q20" s="545"/>
      <c r="R20" s="545"/>
      <c r="S20" s="545"/>
      <c r="T20" s="545"/>
      <c r="U20" s="545"/>
      <c r="V20" s="545"/>
      <c r="W20" s="545"/>
      <c r="X20" s="545"/>
      <c r="Y20" s="545"/>
      <c r="Z20" s="545"/>
      <c r="AA20" s="545"/>
      <c r="AB20" s="546" t="s">
        <v>94</v>
      </c>
      <c r="AC20" s="547" t="s">
        <v>55</v>
      </c>
      <c r="AD20" s="548" t="s">
        <v>563</v>
      </c>
      <c r="AE20" s="549"/>
      <c r="AF20" s="550"/>
      <c r="AG20" s="550"/>
      <c r="AH20" s="550"/>
    </row>
    <row r="21" ht="15.75" hidden="1" customHeight="1">
      <c r="A21" s="564" t="s">
        <v>579</v>
      </c>
      <c r="B21" s="565"/>
      <c r="C21" s="566"/>
      <c r="D21" s="567"/>
      <c r="E21" s="568"/>
      <c r="F21" s="568"/>
      <c r="G21" s="568"/>
      <c r="H21" s="570"/>
      <c r="I21" s="570"/>
      <c r="J21" s="570"/>
      <c r="K21" s="570"/>
      <c r="L21" s="570"/>
      <c r="M21" s="570"/>
      <c r="N21" s="570"/>
      <c r="O21" s="570"/>
      <c r="P21" s="570"/>
      <c r="Q21" s="570"/>
      <c r="R21" s="570"/>
      <c r="S21" s="570"/>
      <c r="T21" s="570"/>
      <c r="U21" s="570"/>
      <c r="V21" s="570"/>
      <c r="W21" s="570"/>
      <c r="X21" s="570"/>
      <c r="Y21" s="570"/>
      <c r="Z21" s="570"/>
      <c r="AA21" s="570"/>
      <c r="AB21" s="581"/>
      <c r="AC21" s="582"/>
      <c r="AD21" s="583"/>
      <c r="AE21" s="574"/>
      <c r="AF21" s="575"/>
      <c r="AG21" s="575"/>
      <c r="AH21" s="575"/>
    </row>
    <row r="22" ht="15.75" hidden="1" customHeight="1">
      <c r="A22" s="540" t="s">
        <v>580</v>
      </c>
      <c r="B22" s="541"/>
      <c r="C22" s="542"/>
      <c r="D22" s="543"/>
      <c r="E22" s="544"/>
      <c r="F22" s="544"/>
      <c r="G22" s="544"/>
      <c r="H22" s="545" t="s">
        <v>94</v>
      </c>
      <c r="I22" s="545" t="s">
        <v>94</v>
      </c>
      <c r="J22" s="545"/>
      <c r="K22" s="545"/>
      <c r="L22" s="545"/>
      <c r="M22" s="545"/>
      <c r="N22" s="545"/>
      <c r="O22" s="545"/>
      <c r="P22" s="545"/>
      <c r="Q22" s="545"/>
      <c r="R22" s="545"/>
      <c r="S22" s="545"/>
      <c r="T22" s="545"/>
      <c r="U22" s="545"/>
      <c r="V22" s="545"/>
      <c r="W22" s="545"/>
      <c r="X22" s="545"/>
      <c r="Y22" s="545"/>
      <c r="Z22" s="545"/>
      <c r="AA22" s="545"/>
      <c r="AB22" s="546" t="s">
        <v>94</v>
      </c>
      <c r="AC22" s="547" t="s">
        <v>55</v>
      </c>
      <c r="AD22" s="548" t="s">
        <v>563</v>
      </c>
      <c r="AE22" s="549"/>
      <c r="AF22" s="550"/>
      <c r="AG22" s="550"/>
      <c r="AH22" s="550"/>
    </row>
    <row r="23" ht="15.75" customHeight="1">
      <c r="A23" s="541"/>
      <c r="B23" s="540" t="s">
        <v>581</v>
      </c>
      <c r="C23" s="542"/>
      <c r="D23" s="543"/>
      <c r="E23" s="551" t="s">
        <v>582</v>
      </c>
      <c r="F23" s="551" t="s">
        <v>583</v>
      </c>
      <c r="G23" s="551" t="s">
        <v>584</v>
      </c>
      <c r="H23" s="545"/>
      <c r="I23" s="545"/>
      <c r="J23" s="545"/>
      <c r="K23" s="545"/>
      <c r="L23" s="545"/>
      <c r="M23" s="545"/>
      <c r="N23" s="545"/>
      <c r="O23" s="545"/>
      <c r="P23" s="545"/>
      <c r="Q23" s="545"/>
      <c r="R23" s="545"/>
      <c r="S23" s="545"/>
      <c r="T23" s="545"/>
      <c r="U23" s="545"/>
      <c r="V23" s="545"/>
      <c r="W23" s="545"/>
      <c r="X23" s="545"/>
      <c r="Y23" s="545"/>
      <c r="Z23" s="545"/>
      <c r="AA23" s="545"/>
      <c r="AB23" s="546">
        <v>3.0</v>
      </c>
      <c r="AC23" s="547" t="s">
        <v>55</v>
      </c>
      <c r="AD23" s="548" t="s">
        <v>563</v>
      </c>
      <c r="AE23" s="549"/>
      <c r="AF23" s="550"/>
      <c r="AG23" s="550"/>
      <c r="AH23" s="550"/>
    </row>
    <row r="24" ht="15.75" hidden="1" customHeight="1">
      <c r="A24" s="540" t="s">
        <v>585</v>
      </c>
      <c r="B24" s="540"/>
      <c r="C24" s="542"/>
      <c r="D24" s="543"/>
      <c r="E24" s="544"/>
      <c r="F24" s="551" t="s">
        <v>586</v>
      </c>
      <c r="G24" s="544"/>
      <c r="H24" s="545" t="s">
        <v>94</v>
      </c>
      <c r="I24" s="545" t="s">
        <v>94</v>
      </c>
      <c r="J24" s="545"/>
      <c r="K24" s="545"/>
      <c r="L24" s="545"/>
      <c r="M24" s="545"/>
      <c r="N24" s="545"/>
      <c r="O24" s="545"/>
      <c r="P24" s="545"/>
      <c r="Q24" s="545"/>
      <c r="R24" s="545"/>
      <c r="S24" s="545"/>
      <c r="T24" s="545"/>
      <c r="U24" s="545"/>
      <c r="V24" s="545"/>
      <c r="W24" s="545"/>
      <c r="X24" s="545"/>
      <c r="Y24" s="545"/>
      <c r="Z24" s="545"/>
      <c r="AA24" s="545"/>
      <c r="AB24" s="546" t="s">
        <v>94</v>
      </c>
      <c r="AC24" s="547" t="s">
        <v>55</v>
      </c>
      <c r="AD24" s="548" t="s">
        <v>563</v>
      </c>
      <c r="AE24" s="549"/>
      <c r="AF24" s="550"/>
      <c r="AG24" s="550"/>
      <c r="AH24" s="550"/>
    </row>
    <row r="25" ht="15.75" customHeight="1">
      <c r="A25" s="541"/>
      <c r="B25" s="540" t="s">
        <v>587</v>
      </c>
      <c r="C25" s="542"/>
      <c r="D25" s="543"/>
      <c r="E25" s="551" t="s">
        <v>588</v>
      </c>
      <c r="F25" s="551" t="s">
        <v>589</v>
      </c>
      <c r="G25" s="551" t="s">
        <v>590</v>
      </c>
      <c r="H25" s="545"/>
      <c r="I25" s="545"/>
      <c r="J25" s="545"/>
      <c r="K25" s="545"/>
      <c r="L25" s="545"/>
      <c r="M25" s="545"/>
      <c r="N25" s="545"/>
      <c r="O25" s="545"/>
      <c r="P25" s="545"/>
      <c r="Q25" s="545"/>
      <c r="R25" s="545"/>
      <c r="S25" s="545"/>
      <c r="T25" s="545"/>
      <c r="U25" s="545"/>
      <c r="V25" s="545"/>
      <c r="W25" s="545"/>
      <c r="X25" s="545"/>
      <c r="Y25" s="545"/>
      <c r="Z25" s="545"/>
      <c r="AA25" s="545"/>
      <c r="AB25" s="546">
        <v>3.0</v>
      </c>
      <c r="AC25" s="547" t="s">
        <v>55</v>
      </c>
      <c r="AD25" s="548" t="s">
        <v>563</v>
      </c>
      <c r="AE25" s="549"/>
      <c r="AF25" s="550"/>
      <c r="AG25" s="550"/>
      <c r="AH25" s="550"/>
    </row>
    <row r="26" ht="15.75" hidden="1" customHeight="1">
      <c r="A26" s="540" t="s">
        <v>591</v>
      </c>
      <c r="B26" s="541"/>
      <c r="C26" s="542"/>
      <c r="D26" s="543"/>
      <c r="E26" s="544"/>
      <c r="F26" s="544"/>
      <c r="G26" s="544"/>
      <c r="H26" s="545" t="s">
        <v>94</v>
      </c>
      <c r="I26" s="545" t="s">
        <v>94</v>
      </c>
      <c r="J26" s="545"/>
      <c r="K26" s="545"/>
      <c r="L26" s="545"/>
      <c r="M26" s="545"/>
      <c r="N26" s="545"/>
      <c r="O26" s="545"/>
      <c r="P26" s="545"/>
      <c r="Q26" s="545"/>
      <c r="R26" s="545"/>
      <c r="S26" s="545"/>
      <c r="T26" s="545"/>
      <c r="U26" s="545"/>
      <c r="V26" s="545"/>
      <c r="W26" s="545"/>
      <c r="X26" s="545"/>
      <c r="Y26" s="545"/>
      <c r="Z26" s="545"/>
      <c r="AA26" s="545"/>
      <c r="AB26" s="546" t="s">
        <v>94</v>
      </c>
      <c r="AC26" s="547" t="s">
        <v>55</v>
      </c>
      <c r="AD26" s="548" t="s">
        <v>563</v>
      </c>
      <c r="AE26" s="549"/>
      <c r="AF26" s="550"/>
      <c r="AG26" s="550"/>
      <c r="AH26" s="550"/>
    </row>
    <row r="27" ht="15.75" customHeight="1">
      <c r="A27" s="541"/>
      <c r="B27" s="584" t="s">
        <v>592</v>
      </c>
      <c r="C27" s="542"/>
      <c r="D27" s="543"/>
      <c r="E27" s="585" t="s">
        <v>593</v>
      </c>
      <c r="F27" s="551" t="s">
        <v>594</v>
      </c>
      <c r="G27" s="551" t="s">
        <v>595</v>
      </c>
      <c r="H27" s="545"/>
      <c r="I27" s="545"/>
      <c r="J27" s="545"/>
      <c r="K27" s="545"/>
      <c r="L27" s="545"/>
      <c r="M27" s="545"/>
      <c r="N27" s="545"/>
      <c r="O27" s="545"/>
      <c r="P27" s="545"/>
      <c r="Q27" s="545"/>
      <c r="R27" s="545"/>
      <c r="S27" s="545"/>
      <c r="T27" s="545"/>
      <c r="U27" s="545"/>
      <c r="V27" s="545"/>
      <c r="W27" s="545"/>
      <c r="X27" s="545"/>
      <c r="Y27" s="545"/>
      <c r="Z27" s="545"/>
      <c r="AA27" s="545"/>
      <c r="AB27" s="546">
        <v>3.0</v>
      </c>
      <c r="AC27" s="547" t="s">
        <v>55</v>
      </c>
      <c r="AD27" s="548" t="s">
        <v>563</v>
      </c>
      <c r="AE27" s="549"/>
      <c r="AF27" s="550"/>
      <c r="AG27" s="550"/>
      <c r="AH27" s="550"/>
    </row>
    <row r="28" ht="15.75" customHeight="1">
      <c r="A28" s="541"/>
      <c r="B28" s="540" t="s">
        <v>596</v>
      </c>
      <c r="C28" s="542"/>
      <c r="D28" s="543"/>
      <c r="E28" s="551" t="s">
        <v>597</v>
      </c>
      <c r="F28" s="551" t="s">
        <v>594</v>
      </c>
      <c r="G28" s="551" t="s">
        <v>595</v>
      </c>
      <c r="H28" s="545"/>
      <c r="I28" s="545"/>
      <c r="J28" s="545"/>
      <c r="K28" s="545"/>
      <c r="L28" s="545"/>
      <c r="M28" s="545"/>
      <c r="N28" s="545"/>
      <c r="O28" s="545"/>
      <c r="P28" s="545"/>
      <c r="Q28" s="545"/>
      <c r="R28" s="545"/>
      <c r="S28" s="545"/>
      <c r="T28" s="545"/>
      <c r="U28" s="545"/>
      <c r="V28" s="545"/>
      <c r="W28" s="545"/>
      <c r="X28" s="545"/>
      <c r="Y28" s="545"/>
      <c r="Z28" s="545"/>
      <c r="AA28" s="545"/>
      <c r="AB28" s="546">
        <v>3.0</v>
      </c>
      <c r="AC28" s="547" t="s">
        <v>55</v>
      </c>
      <c r="AD28" s="548" t="s">
        <v>563</v>
      </c>
      <c r="AE28" s="549"/>
      <c r="AF28" s="550"/>
      <c r="AG28" s="550"/>
      <c r="AH28" s="550"/>
    </row>
    <row r="29" ht="15.75" customHeight="1">
      <c r="A29" s="541"/>
      <c r="B29" s="540" t="s">
        <v>598</v>
      </c>
      <c r="C29" s="542"/>
      <c r="D29" s="543"/>
      <c r="E29" s="551" t="s">
        <v>599</v>
      </c>
      <c r="F29" s="551" t="s">
        <v>594</v>
      </c>
      <c r="G29" s="551" t="s">
        <v>595</v>
      </c>
      <c r="H29" s="545"/>
      <c r="I29" s="545"/>
      <c r="J29" s="545"/>
      <c r="K29" s="545"/>
      <c r="L29" s="545"/>
      <c r="M29" s="545"/>
      <c r="N29" s="545"/>
      <c r="O29" s="545"/>
      <c r="P29" s="545"/>
      <c r="Q29" s="545"/>
      <c r="R29" s="545"/>
      <c r="S29" s="545"/>
      <c r="T29" s="545"/>
      <c r="U29" s="545"/>
      <c r="V29" s="545"/>
      <c r="W29" s="545"/>
      <c r="X29" s="545"/>
      <c r="Y29" s="545"/>
      <c r="Z29" s="545"/>
      <c r="AA29" s="545"/>
      <c r="AB29" s="546">
        <v>3.0</v>
      </c>
      <c r="AC29" s="547" t="s">
        <v>55</v>
      </c>
      <c r="AD29" s="548" t="s">
        <v>563</v>
      </c>
      <c r="AE29" s="549"/>
      <c r="AF29" s="550"/>
      <c r="AG29" s="550"/>
      <c r="AH29" s="550"/>
    </row>
    <row r="30" ht="15.75" hidden="1" customHeight="1">
      <c r="A30" s="540" t="s">
        <v>600</v>
      </c>
      <c r="B30" s="541"/>
      <c r="C30" s="542"/>
      <c r="D30" s="543"/>
      <c r="E30" s="544"/>
      <c r="F30" s="551" t="s">
        <v>601</v>
      </c>
      <c r="G30" s="544"/>
      <c r="H30" s="545" t="s">
        <v>94</v>
      </c>
      <c r="I30" s="545" t="s">
        <v>94</v>
      </c>
      <c r="J30" s="545"/>
      <c r="K30" s="545"/>
      <c r="L30" s="545"/>
      <c r="M30" s="545"/>
      <c r="N30" s="545"/>
      <c r="O30" s="545"/>
      <c r="P30" s="545"/>
      <c r="Q30" s="545"/>
      <c r="R30" s="545"/>
      <c r="S30" s="545"/>
      <c r="T30" s="545"/>
      <c r="U30" s="545"/>
      <c r="V30" s="545"/>
      <c r="W30" s="545"/>
      <c r="X30" s="545"/>
      <c r="Y30" s="545"/>
      <c r="Z30" s="545"/>
      <c r="AA30" s="545"/>
      <c r="AB30" s="546" t="s">
        <v>94</v>
      </c>
      <c r="AC30" s="547" t="s">
        <v>55</v>
      </c>
      <c r="AD30" s="548" t="s">
        <v>563</v>
      </c>
      <c r="AE30" s="549"/>
      <c r="AF30" s="550"/>
      <c r="AG30" s="550"/>
      <c r="AH30" s="550"/>
    </row>
    <row r="31" ht="15.75" customHeight="1">
      <c r="A31" s="541"/>
      <c r="B31" s="540" t="s">
        <v>602</v>
      </c>
      <c r="C31" s="542"/>
      <c r="D31" s="543"/>
      <c r="E31" s="551" t="s">
        <v>603</v>
      </c>
      <c r="F31" s="551" t="s">
        <v>604</v>
      </c>
      <c r="G31" s="551" t="s">
        <v>605</v>
      </c>
      <c r="H31" s="545"/>
      <c r="I31" s="545"/>
      <c r="J31" s="545"/>
      <c r="K31" s="545"/>
      <c r="L31" s="545"/>
      <c r="M31" s="545"/>
      <c r="N31" s="545"/>
      <c r="O31" s="545"/>
      <c r="P31" s="545"/>
      <c r="Q31" s="545"/>
      <c r="R31" s="545"/>
      <c r="S31" s="545"/>
      <c r="T31" s="545"/>
      <c r="U31" s="545"/>
      <c r="V31" s="545"/>
      <c r="W31" s="545"/>
      <c r="X31" s="545"/>
      <c r="Y31" s="545"/>
      <c r="Z31" s="545"/>
      <c r="AA31" s="545"/>
      <c r="AB31" s="546">
        <v>1.0</v>
      </c>
      <c r="AC31" s="547" t="s">
        <v>55</v>
      </c>
      <c r="AD31" s="548" t="s">
        <v>563</v>
      </c>
      <c r="AE31" s="549"/>
      <c r="AF31" s="577" t="s">
        <v>606</v>
      </c>
      <c r="AG31" s="550"/>
      <c r="AH31" s="577"/>
    </row>
    <row r="32" ht="15.75" customHeight="1">
      <c r="A32" s="541"/>
      <c r="B32" s="541"/>
      <c r="C32" s="542"/>
      <c r="D32" s="543"/>
      <c r="E32" s="551" t="s">
        <v>607</v>
      </c>
      <c r="F32" s="551" t="s">
        <v>608</v>
      </c>
      <c r="G32" s="551" t="s">
        <v>609</v>
      </c>
      <c r="H32" s="545"/>
      <c r="I32" s="545"/>
      <c r="J32" s="545"/>
      <c r="K32" s="545"/>
      <c r="L32" s="545"/>
      <c r="M32" s="545"/>
      <c r="N32" s="545"/>
      <c r="O32" s="545"/>
      <c r="P32" s="545"/>
      <c r="Q32" s="545"/>
      <c r="R32" s="545"/>
      <c r="S32" s="545"/>
      <c r="T32" s="545"/>
      <c r="U32" s="545"/>
      <c r="V32" s="545"/>
      <c r="W32" s="545"/>
      <c r="X32" s="545"/>
      <c r="Y32" s="545"/>
      <c r="Z32" s="545"/>
      <c r="AA32" s="545"/>
      <c r="AB32" s="546">
        <v>3.0</v>
      </c>
      <c r="AC32" s="547" t="s">
        <v>55</v>
      </c>
      <c r="AD32" s="548" t="s">
        <v>563</v>
      </c>
      <c r="AE32" s="549"/>
      <c r="AF32" s="550"/>
      <c r="AG32" s="550"/>
      <c r="AH32" s="550"/>
    </row>
    <row r="33" ht="15.75" customHeight="1">
      <c r="A33" s="541"/>
      <c r="B33" s="541"/>
      <c r="C33" s="542"/>
      <c r="D33" s="543"/>
      <c r="E33" s="551" t="s">
        <v>610</v>
      </c>
      <c r="F33" s="551" t="s">
        <v>611</v>
      </c>
      <c r="G33" s="551" t="s">
        <v>609</v>
      </c>
      <c r="H33" s="545"/>
      <c r="I33" s="545"/>
      <c r="J33" s="545"/>
      <c r="K33" s="545"/>
      <c r="L33" s="545"/>
      <c r="M33" s="545"/>
      <c r="N33" s="545"/>
      <c r="O33" s="545"/>
      <c r="P33" s="545"/>
      <c r="Q33" s="545"/>
      <c r="R33" s="545"/>
      <c r="S33" s="545"/>
      <c r="T33" s="545"/>
      <c r="U33" s="545"/>
      <c r="V33" s="545"/>
      <c r="W33" s="545"/>
      <c r="X33" s="545"/>
      <c r="Y33" s="545"/>
      <c r="Z33" s="545"/>
      <c r="AA33" s="545"/>
      <c r="AB33" s="546">
        <v>3.0</v>
      </c>
      <c r="AC33" s="547" t="s">
        <v>55</v>
      </c>
      <c r="AD33" s="548" t="s">
        <v>563</v>
      </c>
      <c r="AE33" s="549"/>
      <c r="AF33" s="550"/>
      <c r="AG33" s="550"/>
      <c r="AH33" s="550"/>
    </row>
    <row r="34" ht="15.75" hidden="1" customHeight="1">
      <c r="A34" s="540" t="s">
        <v>612</v>
      </c>
      <c r="B34" s="541"/>
      <c r="C34" s="542"/>
      <c r="D34" s="543"/>
      <c r="E34" s="544"/>
      <c r="F34" s="551" t="s">
        <v>613</v>
      </c>
      <c r="G34" s="544"/>
      <c r="H34" s="545" t="s">
        <v>94</v>
      </c>
      <c r="I34" s="545" t="s">
        <v>94</v>
      </c>
      <c r="J34" s="545"/>
      <c r="K34" s="545"/>
      <c r="L34" s="545"/>
      <c r="M34" s="545"/>
      <c r="N34" s="545"/>
      <c r="O34" s="545"/>
      <c r="P34" s="545"/>
      <c r="Q34" s="545"/>
      <c r="R34" s="545"/>
      <c r="S34" s="545"/>
      <c r="T34" s="545"/>
      <c r="U34" s="545"/>
      <c r="V34" s="545"/>
      <c r="W34" s="545"/>
      <c r="X34" s="545"/>
      <c r="Y34" s="545"/>
      <c r="Z34" s="545"/>
      <c r="AA34" s="545"/>
      <c r="AB34" s="546" t="s">
        <v>94</v>
      </c>
      <c r="AC34" s="547" t="s">
        <v>55</v>
      </c>
      <c r="AD34" s="548" t="s">
        <v>563</v>
      </c>
      <c r="AE34" s="549"/>
      <c r="AF34" s="550"/>
      <c r="AG34" s="550"/>
      <c r="AH34" s="550"/>
    </row>
    <row r="35" ht="15.75" hidden="1" customHeight="1">
      <c r="A35" s="541"/>
      <c r="B35" s="540" t="s">
        <v>614</v>
      </c>
      <c r="C35" s="542"/>
      <c r="D35" s="543"/>
      <c r="E35" s="544"/>
      <c r="F35" s="551" t="s">
        <v>615</v>
      </c>
      <c r="G35" s="544"/>
      <c r="H35" s="545" t="s">
        <v>94</v>
      </c>
      <c r="I35" s="545" t="s">
        <v>94</v>
      </c>
      <c r="J35" s="545"/>
      <c r="K35" s="545"/>
      <c r="L35" s="545"/>
      <c r="M35" s="545"/>
      <c r="N35" s="545"/>
      <c r="O35" s="545"/>
      <c r="P35" s="545"/>
      <c r="Q35" s="545"/>
      <c r="R35" s="545"/>
      <c r="S35" s="545"/>
      <c r="T35" s="545"/>
      <c r="U35" s="545"/>
      <c r="V35" s="545"/>
      <c r="W35" s="545"/>
      <c r="X35" s="545"/>
      <c r="Y35" s="545"/>
      <c r="Z35" s="545"/>
      <c r="AA35" s="545"/>
      <c r="AB35" s="546" t="s">
        <v>94</v>
      </c>
      <c r="AC35" s="547" t="s">
        <v>55</v>
      </c>
      <c r="AD35" s="548" t="s">
        <v>563</v>
      </c>
      <c r="AE35" s="549"/>
      <c r="AF35" s="550"/>
      <c r="AG35" s="550"/>
      <c r="AH35" s="550"/>
    </row>
    <row r="36" ht="15.75" customHeight="1">
      <c r="A36" s="541"/>
      <c r="B36" s="540" t="s">
        <v>616</v>
      </c>
      <c r="C36" s="542"/>
      <c r="D36" s="543"/>
      <c r="E36" s="551" t="s">
        <v>617</v>
      </c>
      <c r="F36" s="551" t="s">
        <v>618</v>
      </c>
      <c r="G36" s="551" t="s">
        <v>619</v>
      </c>
      <c r="H36" s="545"/>
      <c r="I36" s="545"/>
      <c r="J36" s="545"/>
      <c r="K36" s="545"/>
      <c r="L36" s="545"/>
      <c r="M36" s="545"/>
      <c r="N36" s="545"/>
      <c r="O36" s="545"/>
      <c r="P36" s="545"/>
      <c r="Q36" s="545"/>
      <c r="R36" s="545"/>
      <c r="S36" s="545"/>
      <c r="T36" s="545"/>
      <c r="U36" s="545"/>
      <c r="V36" s="545"/>
      <c r="W36" s="545"/>
      <c r="X36" s="545"/>
      <c r="Y36" s="545"/>
      <c r="Z36" s="545"/>
      <c r="AA36" s="545"/>
      <c r="AB36" s="546">
        <v>1.0</v>
      </c>
      <c r="AC36" s="547" t="s">
        <v>55</v>
      </c>
      <c r="AD36" s="548" t="s">
        <v>563</v>
      </c>
      <c r="AE36" s="549"/>
      <c r="AF36" s="550"/>
      <c r="AG36" s="550"/>
      <c r="AH36" s="550"/>
    </row>
    <row r="37" ht="15.75" customHeight="1">
      <c r="A37" s="541"/>
      <c r="B37" s="540" t="s">
        <v>620</v>
      </c>
      <c r="C37" s="542"/>
      <c r="D37" s="543"/>
      <c r="E37" s="545"/>
      <c r="F37" s="551" t="s">
        <v>621</v>
      </c>
      <c r="G37" s="551" t="s">
        <v>619</v>
      </c>
      <c r="H37" s="545"/>
      <c r="I37" s="545"/>
      <c r="J37" s="545"/>
      <c r="K37" s="545"/>
      <c r="L37" s="545"/>
      <c r="M37" s="545"/>
      <c r="N37" s="545"/>
      <c r="O37" s="545"/>
      <c r="P37" s="545"/>
      <c r="Q37" s="545"/>
      <c r="R37" s="545"/>
      <c r="S37" s="545"/>
      <c r="T37" s="545"/>
      <c r="U37" s="545"/>
      <c r="V37" s="545"/>
      <c r="W37" s="545"/>
      <c r="X37" s="545"/>
      <c r="Y37" s="545"/>
      <c r="Z37" s="545"/>
      <c r="AA37" s="545"/>
      <c r="AB37" s="546">
        <v>1.0</v>
      </c>
      <c r="AC37" s="547" t="s">
        <v>55</v>
      </c>
      <c r="AD37" s="548" t="s">
        <v>563</v>
      </c>
      <c r="AE37" s="549"/>
      <c r="AF37" s="550"/>
      <c r="AG37" s="550"/>
      <c r="AH37" s="550"/>
    </row>
    <row r="38" ht="15.75" hidden="1" customHeight="1">
      <c r="A38" s="540" t="s">
        <v>622</v>
      </c>
      <c r="B38" s="541"/>
      <c r="C38" s="542"/>
      <c r="D38" s="543"/>
      <c r="E38" s="544"/>
      <c r="F38" s="551" t="s">
        <v>623</v>
      </c>
      <c r="G38" s="544"/>
      <c r="H38" s="545" t="s">
        <v>94</v>
      </c>
      <c r="I38" s="545" t="s">
        <v>94</v>
      </c>
      <c r="J38" s="545"/>
      <c r="K38" s="545"/>
      <c r="L38" s="545"/>
      <c r="M38" s="545"/>
      <c r="N38" s="545"/>
      <c r="O38" s="545"/>
      <c r="P38" s="545"/>
      <c r="Q38" s="545"/>
      <c r="R38" s="545"/>
      <c r="S38" s="545"/>
      <c r="T38" s="545"/>
      <c r="U38" s="545"/>
      <c r="V38" s="545"/>
      <c r="W38" s="545"/>
      <c r="X38" s="545"/>
      <c r="Y38" s="545"/>
      <c r="Z38" s="545"/>
      <c r="AA38" s="545"/>
      <c r="AB38" s="546" t="s">
        <v>94</v>
      </c>
      <c r="AC38" s="547" t="s">
        <v>55</v>
      </c>
      <c r="AD38" s="548" t="s">
        <v>563</v>
      </c>
      <c r="AE38" s="549"/>
      <c r="AF38" s="550"/>
      <c r="AG38" s="550"/>
      <c r="AH38" s="550"/>
    </row>
    <row r="39" ht="15.75" customHeight="1">
      <c r="A39" s="541"/>
      <c r="B39" s="540" t="s">
        <v>624</v>
      </c>
      <c r="C39" s="542"/>
      <c r="D39" s="543"/>
      <c r="E39" s="551" t="s">
        <v>625</v>
      </c>
      <c r="F39" s="551" t="s">
        <v>626</v>
      </c>
      <c r="G39" s="551" t="s">
        <v>627</v>
      </c>
      <c r="H39" s="545"/>
      <c r="I39" s="545"/>
      <c r="J39" s="545"/>
      <c r="K39" s="545"/>
      <c r="L39" s="545"/>
      <c r="M39" s="545"/>
      <c r="N39" s="545"/>
      <c r="O39" s="545"/>
      <c r="P39" s="545"/>
      <c r="Q39" s="545"/>
      <c r="R39" s="545"/>
      <c r="S39" s="545"/>
      <c r="T39" s="545"/>
      <c r="U39" s="545"/>
      <c r="V39" s="545"/>
      <c r="W39" s="545"/>
      <c r="X39" s="545"/>
      <c r="Y39" s="545"/>
      <c r="Z39" s="545"/>
      <c r="AA39" s="545"/>
      <c r="AB39" s="546">
        <v>3.0</v>
      </c>
      <c r="AC39" s="547" t="s">
        <v>55</v>
      </c>
      <c r="AD39" s="548" t="s">
        <v>563</v>
      </c>
      <c r="AE39" s="549"/>
      <c r="AF39" s="550"/>
      <c r="AG39" s="550"/>
      <c r="AH39" s="550"/>
    </row>
    <row r="40" ht="15.75" customHeight="1">
      <c r="A40" s="541"/>
      <c r="B40" s="541"/>
      <c r="C40" s="542"/>
      <c r="D40" s="543"/>
      <c r="E40" s="544"/>
      <c r="F40" s="551" t="s">
        <v>628</v>
      </c>
      <c r="G40" s="551" t="s">
        <v>629</v>
      </c>
      <c r="H40" s="545"/>
      <c r="I40" s="545"/>
      <c r="J40" s="545"/>
      <c r="K40" s="545"/>
      <c r="L40" s="545"/>
      <c r="M40" s="545"/>
      <c r="N40" s="545"/>
      <c r="O40" s="545"/>
      <c r="P40" s="545"/>
      <c r="Q40" s="545"/>
      <c r="R40" s="545"/>
      <c r="S40" s="545"/>
      <c r="T40" s="545"/>
      <c r="U40" s="545"/>
      <c r="V40" s="545"/>
      <c r="W40" s="545"/>
      <c r="X40" s="545"/>
      <c r="Y40" s="545"/>
      <c r="Z40" s="545"/>
      <c r="AA40" s="545"/>
      <c r="AB40" s="546">
        <v>3.0</v>
      </c>
      <c r="AC40" s="547" t="s">
        <v>55</v>
      </c>
      <c r="AD40" s="548" t="s">
        <v>563</v>
      </c>
      <c r="AE40" s="549"/>
      <c r="AF40" s="577"/>
      <c r="AG40" s="550"/>
      <c r="AH40" s="550"/>
    </row>
    <row r="41" ht="15.75" hidden="1" customHeight="1">
      <c r="A41" s="540" t="s">
        <v>630</v>
      </c>
      <c r="B41" s="541"/>
      <c r="C41" s="542"/>
      <c r="D41" s="543"/>
      <c r="E41" s="544"/>
      <c r="F41" s="551" t="s">
        <v>631</v>
      </c>
      <c r="G41" s="544"/>
      <c r="H41" s="545" t="s">
        <v>94</v>
      </c>
      <c r="I41" s="545" t="s">
        <v>94</v>
      </c>
      <c r="J41" s="545"/>
      <c r="K41" s="545"/>
      <c r="L41" s="545"/>
      <c r="M41" s="545"/>
      <c r="N41" s="545"/>
      <c r="O41" s="545"/>
      <c r="P41" s="545"/>
      <c r="Q41" s="545"/>
      <c r="R41" s="545"/>
      <c r="S41" s="545"/>
      <c r="T41" s="545"/>
      <c r="U41" s="545"/>
      <c r="V41" s="545"/>
      <c r="W41" s="545"/>
      <c r="X41" s="545"/>
      <c r="Y41" s="545"/>
      <c r="Z41" s="545"/>
      <c r="AA41" s="545"/>
      <c r="AB41" s="546" t="s">
        <v>94</v>
      </c>
      <c r="AC41" s="547" t="s">
        <v>55</v>
      </c>
      <c r="AD41" s="548" t="s">
        <v>563</v>
      </c>
      <c r="AE41" s="549"/>
      <c r="AF41" s="550"/>
      <c r="AG41" s="550"/>
      <c r="AH41" s="550"/>
    </row>
    <row r="42" ht="15.75" customHeight="1">
      <c r="A42" s="541"/>
      <c r="B42" s="541"/>
      <c r="C42" s="542"/>
      <c r="D42" s="543"/>
      <c r="E42" s="551" t="s">
        <v>632</v>
      </c>
      <c r="F42" s="551" t="s">
        <v>633</v>
      </c>
      <c r="G42" s="551" t="s">
        <v>634</v>
      </c>
      <c r="H42" s="545"/>
      <c r="I42" s="545"/>
      <c r="J42" s="545"/>
      <c r="K42" s="545"/>
      <c r="L42" s="545"/>
      <c r="M42" s="545"/>
      <c r="N42" s="545"/>
      <c r="O42" s="545"/>
      <c r="P42" s="545"/>
      <c r="Q42" s="545"/>
      <c r="R42" s="545"/>
      <c r="S42" s="545"/>
      <c r="T42" s="545"/>
      <c r="U42" s="545"/>
      <c r="V42" s="545"/>
      <c r="W42" s="545"/>
      <c r="X42" s="545"/>
      <c r="Y42" s="545"/>
      <c r="Z42" s="545"/>
      <c r="AA42" s="545"/>
      <c r="AB42" s="546">
        <v>3.0</v>
      </c>
      <c r="AC42" s="547" t="s">
        <v>55</v>
      </c>
      <c r="AD42" s="548" t="s">
        <v>563</v>
      </c>
      <c r="AE42" s="549"/>
      <c r="AF42" s="550"/>
      <c r="AG42" s="550"/>
      <c r="AH42" s="550"/>
    </row>
    <row r="43" ht="15.75" hidden="1" customHeight="1">
      <c r="A43" s="540" t="s">
        <v>635</v>
      </c>
      <c r="B43" s="541"/>
      <c r="C43" s="542"/>
      <c r="D43" s="543"/>
      <c r="E43" s="544"/>
      <c r="F43" s="551" t="s">
        <v>636</v>
      </c>
      <c r="G43" s="551"/>
      <c r="H43" s="545" t="s">
        <v>94</v>
      </c>
      <c r="I43" s="545" t="s">
        <v>94</v>
      </c>
      <c r="J43" s="545"/>
      <c r="K43" s="545"/>
      <c r="L43" s="545"/>
      <c r="M43" s="545"/>
      <c r="N43" s="545"/>
      <c r="O43" s="545"/>
      <c r="P43" s="545"/>
      <c r="Q43" s="545"/>
      <c r="R43" s="545"/>
      <c r="S43" s="545"/>
      <c r="T43" s="545"/>
      <c r="U43" s="545"/>
      <c r="V43" s="545"/>
      <c r="W43" s="545"/>
      <c r="X43" s="545"/>
      <c r="Y43" s="545"/>
      <c r="Z43" s="545"/>
      <c r="AA43" s="545"/>
      <c r="AB43" s="546" t="s">
        <v>94</v>
      </c>
      <c r="AC43" s="547" t="s">
        <v>55</v>
      </c>
      <c r="AD43" s="548" t="s">
        <v>563</v>
      </c>
      <c r="AE43" s="549"/>
      <c r="AF43" s="550"/>
      <c r="AG43" s="550"/>
      <c r="AH43" s="550"/>
    </row>
    <row r="44" ht="15.75" customHeight="1">
      <c r="A44" s="541"/>
      <c r="B44" s="540" t="s">
        <v>637</v>
      </c>
      <c r="C44" s="542"/>
      <c r="D44" s="543"/>
      <c r="E44" s="551" t="s">
        <v>638</v>
      </c>
      <c r="F44" s="551" t="s">
        <v>639</v>
      </c>
      <c r="G44" s="551" t="s">
        <v>640</v>
      </c>
      <c r="H44" s="545"/>
      <c r="I44" s="545"/>
      <c r="J44" s="545"/>
      <c r="K44" s="545"/>
      <c r="L44" s="545"/>
      <c r="M44" s="545"/>
      <c r="N44" s="545"/>
      <c r="O44" s="545"/>
      <c r="P44" s="545"/>
      <c r="Q44" s="545"/>
      <c r="R44" s="545"/>
      <c r="S44" s="545"/>
      <c r="T44" s="545"/>
      <c r="U44" s="545"/>
      <c r="V44" s="545"/>
      <c r="W44" s="545"/>
      <c r="X44" s="545"/>
      <c r="Y44" s="545"/>
      <c r="Z44" s="545"/>
      <c r="AA44" s="545"/>
      <c r="AB44" s="546">
        <v>3.0</v>
      </c>
      <c r="AC44" s="547" t="s">
        <v>55</v>
      </c>
      <c r="AD44" s="548" t="s">
        <v>563</v>
      </c>
      <c r="AE44" s="549"/>
      <c r="AF44" s="550"/>
      <c r="AG44" s="550"/>
      <c r="AH44" s="550"/>
    </row>
    <row r="45" ht="15.75" customHeight="1">
      <c r="A45" s="541"/>
      <c r="B45" s="540" t="s">
        <v>641</v>
      </c>
      <c r="C45" s="542"/>
      <c r="D45" s="543"/>
      <c r="E45" s="551" t="s">
        <v>638</v>
      </c>
      <c r="F45" s="551" t="s">
        <v>642</v>
      </c>
      <c r="G45" s="551" t="s">
        <v>640</v>
      </c>
      <c r="H45" s="545"/>
      <c r="I45" s="545"/>
      <c r="J45" s="545"/>
      <c r="K45" s="545"/>
      <c r="L45" s="545"/>
      <c r="M45" s="545"/>
      <c r="N45" s="545"/>
      <c r="O45" s="545"/>
      <c r="P45" s="545"/>
      <c r="Q45" s="545"/>
      <c r="R45" s="545"/>
      <c r="S45" s="545"/>
      <c r="T45" s="545"/>
      <c r="U45" s="545"/>
      <c r="V45" s="545"/>
      <c r="W45" s="545"/>
      <c r="X45" s="545"/>
      <c r="Y45" s="545"/>
      <c r="Z45" s="545"/>
      <c r="AA45" s="545"/>
      <c r="AB45" s="546">
        <v>3.0</v>
      </c>
      <c r="AC45" s="547" t="s">
        <v>55</v>
      </c>
      <c r="AD45" s="548" t="s">
        <v>563</v>
      </c>
      <c r="AE45" s="549"/>
      <c r="AF45" s="550"/>
      <c r="AG45" s="550"/>
      <c r="AH45" s="550"/>
    </row>
    <row r="46" ht="15.75" hidden="1" customHeight="1">
      <c r="A46" s="540" t="s">
        <v>643</v>
      </c>
      <c r="B46" s="541"/>
      <c r="C46" s="542"/>
      <c r="D46" s="543"/>
      <c r="E46" s="544"/>
      <c r="F46" s="551" t="s">
        <v>644</v>
      </c>
      <c r="G46" s="544"/>
      <c r="H46" s="545" t="s">
        <v>94</v>
      </c>
      <c r="I46" s="545" t="s">
        <v>94</v>
      </c>
      <c r="J46" s="545"/>
      <c r="K46" s="545"/>
      <c r="L46" s="545"/>
      <c r="M46" s="545"/>
      <c r="N46" s="545"/>
      <c r="O46" s="545"/>
      <c r="P46" s="545"/>
      <c r="Q46" s="545"/>
      <c r="R46" s="545"/>
      <c r="S46" s="545"/>
      <c r="T46" s="545"/>
      <c r="U46" s="545"/>
      <c r="V46" s="545"/>
      <c r="W46" s="545"/>
      <c r="X46" s="545"/>
      <c r="Y46" s="545"/>
      <c r="Z46" s="545"/>
      <c r="AA46" s="545"/>
      <c r="AB46" s="546" t="s">
        <v>94</v>
      </c>
      <c r="AC46" s="547" t="s">
        <v>55</v>
      </c>
      <c r="AD46" s="548" t="s">
        <v>563</v>
      </c>
      <c r="AE46" s="549"/>
      <c r="AF46" s="550"/>
      <c r="AG46" s="550"/>
      <c r="AH46" s="550"/>
    </row>
    <row r="47" ht="15.75" customHeight="1">
      <c r="A47" s="541"/>
      <c r="B47" s="540" t="s">
        <v>645</v>
      </c>
      <c r="C47" s="542"/>
      <c r="D47" s="543"/>
      <c r="E47" s="551" t="s">
        <v>646</v>
      </c>
      <c r="F47" s="551" t="s">
        <v>647</v>
      </c>
      <c r="G47" s="551" t="s">
        <v>648</v>
      </c>
      <c r="H47" s="545"/>
      <c r="I47" s="545"/>
      <c r="J47" s="545"/>
      <c r="K47" s="545"/>
      <c r="L47" s="545"/>
      <c r="M47" s="545"/>
      <c r="N47" s="545"/>
      <c r="O47" s="545"/>
      <c r="P47" s="545"/>
      <c r="Q47" s="545"/>
      <c r="R47" s="545"/>
      <c r="S47" s="545"/>
      <c r="T47" s="545"/>
      <c r="U47" s="545"/>
      <c r="V47" s="545"/>
      <c r="W47" s="545"/>
      <c r="X47" s="545"/>
      <c r="Y47" s="545"/>
      <c r="Z47" s="545"/>
      <c r="AA47" s="545"/>
      <c r="AB47" s="546">
        <v>3.0</v>
      </c>
      <c r="AC47" s="547" t="s">
        <v>55</v>
      </c>
      <c r="AD47" s="548" t="s">
        <v>563</v>
      </c>
      <c r="AE47" s="549"/>
      <c r="AF47" s="550"/>
      <c r="AG47" s="550"/>
      <c r="AH47" s="550"/>
    </row>
    <row r="48" ht="15.75" customHeight="1">
      <c r="A48" s="541"/>
      <c r="B48" s="540" t="s">
        <v>649</v>
      </c>
      <c r="C48" s="542"/>
      <c r="D48" s="543"/>
      <c r="E48" s="551" t="s">
        <v>650</v>
      </c>
      <c r="F48" s="551" t="s">
        <v>651</v>
      </c>
      <c r="G48" s="551" t="s">
        <v>652</v>
      </c>
      <c r="H48" s="545"/>
      <c r="I48" s="545"/>
      <c r="J48" s="545"/>
      <c r="K48" s="545"/>
      <c r="L48" s="545"/>
      <c r="M48" s="545"/>
      <c r="N48" s="545"/>
      <c r="O48" s="545"/>
      <c r="P48" s="545"/>
      <c r="Q48" s="545"/>
      <c r="R48" s="545"/>
      <c r="S48" s="545"/>
      <c r="T48" s="545"/>
      <c r="U48" s="545"/>
      <c r="V48" s="545"/>
      <c r="W48" s="545"/>
      <c r="X48" s="545"/>
      <c r="Y48" s="545"/>
      <c r="Z48" s="545"/>
      <c r="AA48" s="545"/>
      <c r="AB48" s="546">
        <v>3.0</v>
      </c>
      <c r="AC48" s="547" t="s">
        <v>55</v>
      </c>
      <c r="AD48" s="548" t="s">
        <v>563</v>
      </c>
      <c r="AE48" s="549"/>
      <c r="AF48" s="550"/>
      <c r="AG48" s="550"/>
      <c r="AH48" s="550"/>
    </row>
    <row r="49" ht="15.75" hidden="1" customHeight="1">
      <c r="A49" s="540" t="s">
        <v>653</v>
      </c>
      <c r="B49" s="541"/>
      <c r="C49" s="542"/>
      <c r="D49" s="543"/>
      <c r="E49" s="544"/>
      <c r="F49" s="551" t="s">
        <v>654</v>
      </c>
      <c r="G49" s="544"/>
      <c r="H49" s="545" t="s">
        <v>94</v>
      </c>
      <c r="I49" s="545" t="s">
        <v>94</v>
      </c>
      <c r="J49" s="545"/>
      <c r="K49" s="545"/>
      <c r="L49" s="545"/>
      <c r="M49" s="545"/>
      <c r="N49" s="545"/>
      <c r="O49" s="545"/>
      <c r="P49" s="545"/>
      <c r="Q49" s="545"/>
      <c r="R49" s="545"/>
      <c r="S49" s="545"/>
      <c r="T49" s="545"/>
      <c r="U49" s="545"/>
      <c r="V49" s="545"/>
      <c r="W49" s="545"/>
      <c r="X49" s="545"/>
      <c r="Y49" s="545"/>
      <c r="Z49" s="545"/>
      <c r="AA49" s="545"/>
      <c r="AB49" s="546" t="s">
        <v>94</v>
      </c>
      <c r="AC49" s="547" t="s">
        <v>55</v>
      </c>
      <c r="AD49" s="548" t="s">
        <v>563</v>
      </c>
      <c r="AE49" s="549"/>
      <c r="AF49" s="550"/>
      <c r="AG49" s="550"/>
      <c r="AH49" s="550"/>
    </row>
    <row r="50" ht="15.75" customHeight="1">
      <c r="A50" s="541"/>
      <c r="B50" s="540" t="s">
        <v>655</v>
      </c>
      <c r="C50" s="542"/>
      <c r="D50" s="543"/>
      <c r="E50" s="551" t="s">
        <v>656</v>
      </c>
      <c r="F50" s="551" t="s">
        <v>657</v>
      </c>
      <c r="G50" s="551" t="s">
        <v>658</v>
      </c>
      <c r="H50" s="545"/>
      <c r="I50" s="545"/>
      <c r="J50" s="545"/>
      <c r="K50" s="545"/>
      <c r="L50" s="545"/>
      <c r="M50" s="545"/>
      <c r="N50" s="545"/>
      <c r="O50" s="545"/>
      <c r="P50" s="545"/>
      <c r="Q50" s="545"/>
      <c r="R50" s="545"/>
      <c r="S50" s="545"/>
      <c r="T50" s="545"/>
      <c r="U50" s="545"/>
      <c r="V50" s="545"/>
      <c r="W50" s="545"/>
      <c r="X50" s="545"/>
      <c r="Y50" s="545"/>
      <c r="Z50" s="545"/>
      <c r="AA50" s="545"/>
      <c r="AB50" s="546">
        <v>3.0</v>
      </c>
      <c r="AC50" s="547" t="s">
        <v>55</v>
      </c>
      <c r="AD50" s="548" t="s">
        <v>563</v>
      </c>
      <c r="AE50" s="549"/>
      <c r="AF50" s="550"/>
      <c r="AG50" s="550"/>
      <c r="AH50" s="550"/>
    </row>
    <row r="51" ht="15.75" hidden="1" customHeight="1">
      <c r="A51" s="540" t="s">
        <v>659</v>
      </c>
      <c r="B51" s="541"/>
      <c r="C51" s="542"/>
      <c r="D51" s="543"/>
      <c r="E51" s="544"/>
      <c r="F51" s="551" t="s">
        <v>660</v>
      </c>
      <c r="G51" s="544"/>
      <c r="H51" s="545" t="s">
        <v>94</v>
      </c>
      <c r="I51" s="545" t="s">
        <v>94</v>
      </c>
      <c r="J51" s="545"/>
      <c r="K51" s="545"/>
      <c r="L51" s="545"/>
      <c r="M51" s="545"/>
      <c r="N51" s="545"/>
      <c r="O51" s="545"/>
      <c r="P51" s="545"/>
      <c r="Q51" s="545"/>
      <c r="R51" s="545"/>
      <c r="S51" s="545"/>
      <c r="T51" s="545"/>
      <c r="U51" s="545"/>
      <c r="V51" s="545"/>
      <c r="W51" s="545"/>
      <c r="X51" s="545"/>
      <c r="Y51" s="545"/>
      <c r="Z51" s="545"/>
      <c r="AA51" s="545"/>
      <c r="AB51" s="546" t="s">
        <v>94</v>
      </c>
      <c r="AC51" s="547" t="s">
        <v>55</v>
      </c>
      <c r="AD51" s="548" t="s">
        <v>563</v>
      </c>
      <c r="AE51" s="549"/>
      <c r="AF51" s="550"/>
      <c r="AG51" s="550"/>
      <c r="AH51" s="550"/>
    </row>
    <row r="52" ht="15.75" customHeight="1">
      <c r="A52" s="541"/>
      <c r="B52" s="540" t="s">
        <v>661</v>
      </c>
      <c r="C52" s="542"/>
      <c r="D52" s="580" t="s">
        <v>662</v>
      </c>
      <c r="E52" s="544"/>
      <c r="F52" s="551" t="s">
        <v>663</v>
      </c>
      <c r="G52" s="551" t="s">
        <v>664</v>
      </c>
      <c r="H52" s="545"/>
      <c r="I52" s="545"/>
      <c r="J52" s="545"/>
      <c r="K52" s="545"/>
      <c r="L52" s="545"/>
      <c r="M52" s="545"/>
      <c r="N52" s="545"/>
      <c r="O52" s="545"/>
      <c r="P52" s="545"/>
      <c r="Q52" s="545"/>
      <c r="R52" s="545"/>
      <c r="S52" s="545"/>
      <c r="T52" s="545"/>
      <c r="U52" s="545"/>
      <c r="V52" s="545"/>
      <c r="W52" s="545"/>
      <c r="X52" s="545"/>
      <c r="Y52" s="545"/>
      <c r="Z52" s="545"/>
      <c r="AA52" s="545"/>
      <c r="AB52" s="546">
        <v>3.0</v>
      </c>
      <c r="AC52" s="547" t="s">
        <v>55</v>
      </c>
      <c r="AD52" s="548" t="s">
        <v>563</v>
      </c>
      <c r="AE52" s="549"/>
      <c r="AF52" s="550"/>
      <c r="AG52" s="550"/>
      <c r="AH52" s="550"/>
    </row>
    <row r="53" ht="15.75" customHeight="1">
      <c r="A53" s="541"/>
      <c r="B53" s="540" t="s">
        <v>665</v>
      </c>
      <c r="C53" s="542"/>
      <c r="D53" s="580" t="s">
        <v>662</v>
      </c>
      <c r="E53" s="544"/>
      <c r="F53" s="551" t="s">
        <v>666</v>
      </c>
      <c r="G53" s="551" t="s">
        <v>667</v>
      </c>
      <c r="H53" s="545"/>
      <c r="I53" s="545"/>
      <c r="J53" s="545"/>
      <c r="K53" s="545"/>
      <c r="L53" s="545"/>
      <c r="M53" s="545"/>
      <c r="N53" s="545"/>
      <c r="O53" s="545"/>
      <c r="P53" s="545"/>
      <c r="Q53" s="545"/>
      <c r="R53" s="545"/>
      <c r="S53" s="545"/>
      <c r="T53" s="545"/>
      <c r="U53" s="545"/>
      <c r="V53" s="545"/>
      <c r="W53" s="545"/>
      <c r="X53" s="545"/>
      <c r="Y53" s="545"/>
      <c r="Z53" s="545"/>
      <c r="AA53" s="545"/>
      <c r="AB53" s="546">
        <v>3.0</v>
      </c>
      <c r="AC53" s="547" t="s">
        <v>55</v>
      </c>
      <c r="AD53" s="548" t="s">
        <v>563</v>
      </c>
      <c r="AE53" s="549"/>
      <c r="AF53" s="550"/>
      <c r="AG53" s="550"/>
      <c r="AH53" s="550"/>
    </row>
    <row r="54" ht="15.75" hidden="1" customHeight="1">
      <c r="A54" s="540" t="s">
        <v>668</v>
      </c>
      <c r="B54" s="541"/>
      <c r="C54" s="542"/>
      <c r="D54" s="543"/>
      <c r="E54" s="544"/>
      <c r="F54" s="551" t="s">
        <v>669</v>
      </c>
      <c r="G54" s="544"/>
      <c r="H54" s="545" t="s">
        <v>94</v>
      </c>
      <c r="I54" s="545" t="s">
        <v>94</v>
      </c>
      <c r="J54" s="545"/>
      <c r="K54" s="545"/>
      <c r="L54" s="545"/>
      <c r="M54" s="545"/>
      <c r="N54" s="545"/>
      <c r="O54" s="545"/>
      <c r="P54" s="545"/>
      <c r="Q54" s="545"/>
      <c r="R54" s="545"/>
      <c r="S54" s="545"/>
      <c r="T54" s="545"/>
      <c r="U54" s="545"/>
      <c r="V54" s="545"/>
      <c r="W54" s="545"/>
      <c r="X54" s="545"/>
      <c r="Y54" s="545"/>
      <c r="Z54" s="545"/>
      <c r="AA54" s="545"/>
      <c r="AB54" s="546" t="s">
        <v>94</v>
      </c>
      <c r="AC54" s="547" t="s">
        <v>55</v>
      </c>
      <c r="AD54" s="548" t="s">
        <v>563</v>
      </c>
      <c r="AE54" s="549"/>
      <c r="AF54" s="550"/>
      <c r="AG54" s="550"/>
      <c r="AH54" s="550"/>
    </row>
    <row r="55" ht="15.75" customHeight="1">
      <c r="A55" s="541"/>
      <c r="B55" s="540" t="s">
        <v>670</v>
      </c>
      <c r="C55" s="542"/>
      <c r="D55" s="543"/>
      <c r="E55" s="551" t="s">
        <v>671</v>
      </c>
      <c r="F55" s="551" t="s">
        <v>672</v>
      </c>
      <c r="G55" s="551" t="s">
        <v>673</v>
      </c>
      <c r="H55" s="545"/>
      <c r="I55" s="545"/>
      <c r="J55" s="545"/>
      <c r="K55" s="545"/>
      <c r="L55" s="545"/>
      <c r="M55" s="545"/>
      <c r="N55" s="545"/>
      <c r="O55" s="545"/>
      <c r="P55" s="545"/>
      <c r="Q55" s="545"/>
      <c r="R55" s="545"/>
      <c r="S55" s="545"/>
      <c r="T55" s="545"/>
      <c r="U55" s="545"/>
      <c r="V55" s="545"/>
      <c r="W55" s="545"/>
      <c r="X55" s="545"/>
      <c r="Y55" s="545"/>
      <c r="Z55" s="545"/>
      <c r="AA55" s="545"/>
      <c r="AB55" s="546">
        <v>1.0</v>
      </c>
      <c r="AC55" s="547" t="s">
        <v>55</v>
      </c>
      <c r="AD55" s="548" t="s">
        <v>563</v>
      </c>
      <c r="AE55" s="549"/>
      <c r="AF55" s="550"/>
      <c r="AG55" s="550"/>
      <c r="AH55" s="550"/>
    </row>
    <row r="56" ht="15.75" hidden="1" customHeight="1">
      <c r="A56" s="540" t="s">
        <v>662</v>
      </c>
      <c r="B56" s="541"/>
      <c r="C56" s="542"/>
      <c r="D56" s="543"/>
      <c r="E56" s="544"/>
      <c r="F56" s="551" t="s">
        <v>674</v>
      </c>
      <c r="G56" s="551" t="s">
        <v>675</v>
      </c>
      <c r="H56" s="545" t="s">
        <v>94</v>
      </c>
      <c r="I56" s="545" t="s">
        <v>94</v>
      </c>
      <c r="J56" s="545"/>
      <c r="K56" s="545"/>
      <c r="L56" s="545"/>
      <c r="M56" s="545"/>
      <c r="N56" s="545"/>
      <c r="O56" s="545"/>
      <c r="P56" s="545"/>
      <c r="Q56" s="545"/>
      <c r="R56" s="545"/>
      <c r="S56" s="545"/>
      <c r="T56" s="545"/>
      <c r="U56" s="545"/>
      <c r="V56" s="545"/>
      <c r="W56" s="545"/>
      <c r="X56" s="545"/>
      <c r="Y56" s="545"/>
      <c r="Z56" s="545"/>
      <c r="AA56" s="545"/>
      <c r="AB56" s="546" t="s">
        <v>94</v>
      </c>
      <c r="AC56" s="547" t="s">
        <v>55</v>
      </c>
      <c r="AD56" s="548" t="s">
        <v>563</v>
      </c>
      <c r="AE56" s="549"/>
      <c r="AF56" s="550"/>
      <c r="AG56" s="550"/>
      <c r="AH56" s="550"/>
    </row>
    <row r="57" ht="15.75" customHeight="1">
      <c r="A57" s="541"/>
      <c r="B57" s="540" t="s">
        <v>676</v>
      </c>
      <c r="C57" s="542"/>
      <c r="D57" s="580" t="s">
        <v>677</v>
      </c>
      <c r="E57" s="544"/>
      <c r="F57" s="551" t="s">
        <v>678</v>
      </c>
      <c r="G57" s="551" t="s">
        <v>679</v>
      </c>
      <c r="H57" s="545"/>
      <c r="I57" s="545"/>
      <c r="J57" s="545"/>
      <c r="K57" s="545"/>
      <c r="L57" s="545"/>
      <c r="M57" s="545"/>
      <c r="N57" s="545"/>
      <c r="O57" s="545"/>
      <c r="P57" s="545"/>
      <c r="Q57" s="545"/>
      <c r="R57" s="545"/>
      <c r="S57" s="545"/>
      <c r="T57" s="545"/>
      <c r="U57" s="545"/>
      <c r="V57" s="545"/>
      <c r="W57" s="545"/>
      <c r="X57" s="545"/>
      <c r="Y57" s="545"/>
      <c r="Z57" s="545"/>
      <c r="AA57" s="545"/>
      <c r="AB57" s="546">
        <v>1.0</v>
      </c>
      <c r="AC57" s="547" t="s">
        <v>55</v>
      </c>
      <c r="AD57" s="548" t="s">
        <v>680</v>
      </c>
      <c r="AE57" s="549"/>
      <c r="AF57" s="550"/>
      <c r="AG57" s="577"/>
      <c r="AH57" s="550"/>
    </row>
    <row r="58" ht="15.75" hidden="1" customHeight="1">
      <c r="A58" s="541"/>
      <c r="B58" s="540" t="s">
        <v>681</v>
      </c>
      <c r="C58" s="542"/>
      <c r="D58" s="543"/>
      <c r="E58" s="544"/>
      <c r="F58" s="551"/>
      <c r="G58" s="544"/>
      <c r="H58" s="545" t="s">
        <v>94</v>
      </c>
      <c r="I58" s="545" t="s">
        <v>94</v>
      </c>
      <c r="J58" s="545"/>
      <c r="K58" s="545"/>
      <c r="L58" s="545"/>
      <c r="M58" s="545"/>
      <c r="N58" s="545"/>
      <c r="O58" s="545"/>
      <c r="P58" s="545"/>
      <c r="Q58" s="545"/>
      <c r="R58" s="545"/>
      <c r="S58" s="545"/>
      <c r="T58" s="545"/>
      <c r="U58" s="545"/>
      <c r="V58" s="545"/>
      <c r="W58" s="545"/>
      <c r="X58" s="545"/>
      <c r="Y58" s="545"/>
      <c r="Z58" s="545"/>
      <c r="AA58" s="545"/>
      <c r="AB58" s="546" t="s">
        <v>94</v>
      </c>
      <c r="AC58" s="547" t="s">
        <v>55</v>
      </c>
      <c r="AD58" s="548" t="s">
        <v>563</v>
      </c>
      <c r="AE58" s="549"/>
      <c r="AF58" s="550"/>
      <c r="AG58" s="550"/>
      <c r="AH58" s="550"/>
    </row>
    <row r="59" ht="15.75" customHeight="1">
      <c r="A59" s="541"/>
      <c r="B59" s="541"/>
      <c r="C59" s="552" t="s">
        <v>682</v>
      </c>
      <c r="D59" s="580"/>
      <c r="E59" s="551" t="s">
        <v>683</v>
      </c>
      <c r="F59" s="551" t="s">
        <v>684</v>
      </c>
      <c r="G59" s="551" t="s">
        <v>685</v>
      </c>
      <c r="H59" s="545"/>
      <c r="I59" s="545"/>
      <c r="J59" s="545"/>
      <c r="K59" s="545"/>
      <c r="L59" s="545"/>
      <c r="M59" s="545"/>
      <c r="N59" s="545"/>
      <c r="O59" s="545"/>
      <c r="P59" s="545"/>
      <c r="Q59" s="545"/>
      <c r="R59" s="545"/>
      <c r="S59" s="545"/>
      <c r="T59" s="545"/>
      <c r="U59" s="545"/>
      <c r="V59" s="545"/>
      <c r="W59" s="545"/>
      <c r="X59" s="545"/>
      <c r="Y59" s="545"/>
      <c r="Z59" s="545"/>
      <c r="AA59" s="545"/>
      <c r="AB59" s="546">
        <v>1.0</v>
      </c>
      <c r="AC59" s="547" t="s">
        <v>55</v>
      </c>
      <c r="AD59" s="548" t="s">
        <v>563</v>
      </c>
      <c r="AE59" s="549"/>
      <c r="AF59" s="550"/>
      <c r="AG59" s="550"/>
      <c r="AH59" s="550"/>
    </row>
    <row r="60" ht="15.75" customHeight="1">
      <c r="A60" s="541"/>
      <c r="B60" s="541"/>
      <c r="C60" s="552" t="s">
        <v>686</v>
      </c>
      <c r="D60" s="543"/>
      <c r="E60" s="551" t="s">
        <v>687</v>
      </c>
      <c r="F60" s="551" t="s">
        <v>684</v>
      </c>
      <c r="G60" s="551" t="s">
        <v>688</v>
      </c>
      <c r="H60" s="545"/>
      <c r="I60" s="545"/>
      <c r="J60" s="545"/>
      <c r="K60" s="545"/>
      <c r="L60" s="545"/>
      <c r="M60" s="545"/>
      <c r="N60" s="545"/>
      <c r="O60" s="545"/>
      <c r="P60" s="545"/>
      <c r="Q60" s="545"/>
      <c r="R60" s="545"/>
      <c r="S60" s="545"/>
      <c r="T60" s="545"/>
      <c r="U60" s="545"/>
      <c r="V60" s="545"/>
      <c r="W60" s="545"/>
      <c r="X60" s="545"/>
      <c r="Y60" s="545"/>
      <c r="Z60" s="545"/>
      <c r="AA60" s="545"/>
      <c r="AB60" s="546">
        <v>1.0</v>
      </c>
      <c r="AC60" s="547" t="s">
        <v>55</v>
      </c>
      <c r="AD60" s="548" t="s">
        <v>563</v>
      </c>
      <c r="AE60" s="549"/>
      <c r="AF60" s="577" t="s">
        <v>689</v>
      </c>
      <c r="AG60" s="550"/>
      <c r="AH60" s="586" t="s">
        <v>690</v>
      </c>
    </row>
    <row r="61" ht="15.75" hidden="1" customHeight="1">
      <c r="A61" s="553" t="s">
        <v>691</v>
      </c>
      <c r="B61" s="587"/>
      <c r="C61" s="588"/>
      <c r="D61" s="589"/>
      <c r="E61" s="590"/>
      <c r="F61" s="590"/>
      <c r="G61" s="590"/>
      <c r="H61" s="591"/>
      <c r="I61" s="591"/>
      <c r="J61" s="591"/>
      <c r="K61" s="591"/>
      <c r="L61" s="591"/>
      <c r="M61" s="591"/>
      <c r="N61" s="591"/>
      <c r="O61" s="591"/>
      <c r="P61" s="591"/>
      <c r="Q61" s="591"/>
      <c r="R61" s="591"/>
      <c r="S61" s="591"/>
      <c r="T61" s="591"/>
      <c r="U61" s="591"/>
      <c r="V61" s="591"/>
      <c r="W61" s="591"/>
      <c r="X61" s="591"/>
      <c r="Y61" s="591"/>
      <c r="Z61" s="591"/>
      <c r="AA61" s="591"/>
      <c r="AB61" s="559" t="s">
        <v>94</v>
      </c>
      <c r="AC61" s="560" t="s">
        <v>55</v>
      </c>
      <c r="AD61" s="561" t="s">
        <v>545</v>
      </c>
      <c r="AE61" s="592"/>
      <c r="AF61" s="593"/>
      <c r="AG61" s="593"/>
      <c r="AH61" s="593"/>
    </row>
    <row r="62" ht="15.75" hidden="1" customHeight="1">
      <c r="A62" s="564" t="s">
        <v>558</v>
      </c>
      <c r="B62" s="565"/>
      <c r="C62" s="566"/>
      <c r="D62" s="567"/>
      <c r="E62" s="568"/>
      <c r="F62" s="568"/>
      <c r="G62" s="568"/>
      <c r="H62" s="570"/>
      <c r="I62" s="570"/>
      <c r="J62" s="570"/>
      <c r="K62" s="570"/>
      <c r="L62" s="570"/>
      <c r="M62" s="570"/>
      <c r="N62" s="570"/>
      <c r="O62" s="570"/>
      <c r="P62" s="570"/>
      <c r="Q62" s="570"/>
      <c r="R62" s="570"/>
      <c r="S62" s="570"/>
      <c r="T62" s="570"/>
      <c r="U62" s="570"/>
      <c r="V62" s="570"/>
      <c r="W62" s="570"/>
      <c r="X62" s="570"/>
      <c r="Y62" s="570"/>
      <c r="Z62" s="570"/>
      <c r="AA62" s="570"/>
      <c r="AB62" s="571" t="s">
        <v>94</v>
      </c>
      <c r="AC62" s="572" t="s">
        <v>55</v>
      </c>
      <c r="AD62" s="573" t="s">
        <v>545</v>
      </c>
      <c r="AE62" s="574"/>
      <c r="AF62" s="575"/>
      <c r="AG62" s="575"/>
      <c r="AH62" s="575"/>
    </row>
    <row r="63" ht="15.75" hidden="1" customHeight="1">
      <c r="A63" s="540" t="s">
        <v>692</v>
      </c>
      <c r="B63" s="541"/>
      <c r="C63" s="542"/>
      <c r="D63" s="543"/>
      <c r="E63" s="544"/>
      <c r="F63" s="551" t="s">
        <v>693</v>
      </c>
      <c r="G63" s="551" t="s">
        <v>694</v>
      </c>
      <c r="H63" s="545" t="s">
        <v>94</v>
      </c>
      <c r="I63" s="545" t="s">
        <v>94</v>
      </c>
      <c r="J63" s="545"/>
      <c r="K63" s="545"/>
      <c r="L63" s="545"/>
      <c r="M63" s="545"/>
      <c r="N63" s="545"/>
      <c r="O63" s="545"/>
      <c r="P63" s="545"/>
      <c r="Q63" s="545"/>
      <c r="R63" s="545"/>
      <c r="S63" s="545"/>
      <c r="T63" s="545"/>
      <c r="U63" s="545"/>
      <c r="V63" s="545"/>
      <c r="W63" s="545"/>
      <c r="X63" s="545"/>
      <c r="Y63" s="545"/>
      <c r="Z63" s="545"/>
      <c r="AA63" s="545"/>
      <c r="AB63" s="546" t="s">
        <v>94</v>
      </c>
      <c r="AC63" s="547" t="s">
        <v>55</v>
      </c>
      <c r="AD63" s="548" t="s">
        <v>563</v>
      </c>
      <c r="AE63" s="549"/>
      <c r="AF63" s="550"/>
      <c r="AG63" s="577"/>
      <c r="AH63" s="550"/>
    </row>
    <row r="64" ht="15.75" hidden="1" customHeight="1">
      <c r="A64" s="540" t="s">
        <v>695</v>
      </c>
      <c r="B64" s="541"/>
      <c r="C64" s="542"/>
      <c r="D64" s="543"/>
      <c r="E64" s="544"/>
      <c r="F64" s="551" t="s">
        <v>693</v>
      </c>
      <c r="G64" s="551" t="s">
        <v>696</v>
      </c>
      <c r="H64" s="545" t="s">
        <v>94</v>
      </c>
      <c r="I64" s="545" t="s">
        <v>94</v>
      </c>
      <c r="J64" s="545"/>
      <c r="K64" s="545"/>
      <c r="L64" s="545"/>
      <c r="M64" s="545"/>
      <c r="N64" s="545"/>
      <c r="O64" s="545"/>
      <c r="P64" s="545"/>
      <c r="Q64" s="545"/>
      <c r="R64" s="545"/>
      <c r="S64" s="545"/>
      <c r="T64" s="545"/>
      <c r="U64" s="545"/>
      <c r="V64" s="545"/>
      <c r="W64" s="545"/>
      <c r="X64" s="545"/>
      <c r="Y64" s="545"/>
      <c r="Z64" s="545"/>
      <c r="AA64" s="545"/>
      <c r="AB64" s="546" t="s">
        <v>94</v>
      </c>
      <c r="AC64" s="547" t="s">
        <v>55</v>
      </c>
      <c r="AD64" s="548" t="s">
        <v>563</v>
      </c>
      <c r="AE64" s="549"/>
      <c r="AF64" s="550"/>
      <c r="AG64" s="550"/>
      <c r="AH64" s="550"/>
    </row>
    <row r="65" ht="15.75" hidden="1" customHeight="1">
      <c r="A65" s="540" t="s">
        <v>697</v>
      </c>
      <c r="B65" s="541"/>
      <c r="C65" s="542"/>
      <c r="D65" s="543"/>
      <c r="E65" s="544"/>
      <c r="F65" s="551" t="s">
        <v>693</v>
      </c>
      <c r="G65" s="551" t="s">
        <v>698</v>
      </c>
      <c r="H65" s="545" t="s">
        <v>94</v>
      </c>
      <c r="I65" s="545" t="s">
        <v>94</v>
      </c>
      <c r="J65" s="545"/>
      <c r="K65" s="545"/>
      <c r="L65" s="545"/>
      <c r="M65" s="545"/>
      <c r="N65" s="545"/>
      <c r="O65" s="545"/>
      <c r="P65" s="545"/>
      <c r="Q65" s="545"/>
      <c r="R65" s="545"/>
      <c r="S65" s="545"/>
      <c r="T65" s="545"/>
      <c r="U65" s="545"/>
      <c r="V65" s="545"/>
      <c r="W65" s="545"/>
      <c r="X65" s="545"/>
      <c r="Y65" s="545"/>
      <c r="Z65" s="545"/>
      <c r="AA65" s="545"/>
      <c r="AB65" s="546" t="s">
        <v>94</v>
      </c>
      <c r="AC65" s="547" t="s">
        <v>55</v>
      </c>
      <c r="AD65" s="548" t="s">
        <v>563</v>
      </c>
      <c r="AE65" s="549"/>
      <c r="AF65" s="550"/>
      <c r="AG65" s="550"/>
      <c r="AH65" s="550"/>
    </row>
    <row r="66" ht="15.75" hidden="1" customHeight="1">
      <c r="A66" s="540" t="s">
        <v>699</v>
      </c>
      <c r="B66" s="541"/>
      <c r="C66" s="542"/>
      <c r="D66" s="543"/>
      <c r="E66" s="544"/>
      <c r="F66" s="544"/>
      <c r="G66" s="544"/>
      <c r="H66" s="545" t="s">
        <v>94</v>
      </c>
      <c r="I66" s="545" t="s">
        <v>94</v>
      </c>
      <c r="J66" s="545"/>
      <c r="K66" s="545"/>
      <c r="L66" s="545"/>
      <c r="M66" s="545"/>
      <c r="N66" s="545"/>
      <c r="O66" s="545"/>
      <c r="P66" s="545"/>
      <c r="Q66" s="545"/>
      <c r="R66" s="545"/>
      <c r="S66" s="545"/>
      <c r="T66" s="545"/>
      <c r="U66" s="545"/>
      <c r="V66" s="545"/>
      <c r="W66" s="545"/>
      <c r="X66" s="545"/>
      <c r="Y66" s="545"/>
      <c r="Z66" s="545"/>
      <c r="AA66" s="545"/>
      <c r="AB66" s="546" t="s">
        <v>94</v>
      </c>
      <c r="AC66" s="547" t="s">
        <v>55</v>
      </c>
      <c r="AD66" s="548" t="s">
        <v>563</v>
      </c>
      <c r="AE66" s="549"/>
      <c r="AF66" s="550"/>
      <c r="AG66" s="550"/>
      <c r="AH66" s="550"/>
    </row>
    <row r="67" ht="15.75" hidden="1" customHeight="1">
      <c r="A67" s="541"/>
      <c r="B67" s="540" t="s">
        <v>700</v>
      </c>
      <c r="C67" s="542"/>
      <c r="D67" s="543"/>
      <c r="E67" s="544"/>
      <c r="F67" s="544"/>
      <c r="G67" s="544"/>
      <c r="H67" s="545" t="s">
        <v>94</v>
      </c>
      <c r="I67" s="545" t="s">
        <v>94</v>
      </c>
      <c r="J67" s="545"/>
      <c r="K67" s="545"/>
      <c r="L67" s="545"/>
      <c r="M67" s="545"/>
      <c r="N67" s="545"/>
      <c r="O67" s="545"/>
      <c r="P67" s="545"/>
      <c r="Q67" s="545"/>
      <c r="R67" s="545"/>
      <c r="S67" s="545"/>
      <c r="T67" s="545"/>
      <c r="U67" s="545"/>
      <c r="V67" s="545"/>
      <c r="W67" s="545"/>
      <c r="X67" s="545"/>
      <c r="Y67" s="545"/>
      <c r="Z67" s="545"/>
      <c r="AA67" s="545"/>
      <c r="AB67" s="546" t="s">
        <v>94</v>
      </c>
      <c r="AC67" s="547" t="s">
        <v>55</v>
      </c>
      <c r="AD67" s="548" t="s">
        <v>563</v>
      </c>
      <c r="AE67" s="549"/>
      <c r="AF67" s="550"/>
      <c r="AG67" s="550"/>
      <c r="AH67" s="550"/>
    </row>
    <row r="68" ht="15.75" hidden="1" customHeight="1">
      <c r="A68" s="541"/>
      <c r="B68" s="541"/>
      <c r="C68" s="552" t="s">
        <v>701</v>
      </c>
      <c r="D68" s="543"/>
      <c r="E68" s="544"/>
      <c r="F68" s="544"/>
      <c r="G68" s="544"/>
      <c r="H68" s="545" t="s">
        <v>94</v>
      </c>
      <c r="I68" s="545" t="s">
        <v>94</v>
      </c>
      <c r="J68" s="545"/>
      <c r="K68" s="545"/>
      <c r="L68" s="545"/>
      <c r="M68" s="545"/>
      <c r="N68" s="545"/>
      <c r="O68" s="545"/>
      <c r="P68" s="545"/>
      <c r="Q68" s="545"/>
      <c r="R68" s="545"/>
      <c r="S68" s="545"/>
      <c r="T68" s="545"/>
      <c r="U68" s="545"/>
      <c r="V68" s="545"/>
      <c r="W68" s="545"/>
      <c r="X68" s="545"/>
      <c r="Y68" s="545"/>
      <c r="Z68" s="545"/>
      <c r="AA68" s="545"/>
      <c r="AB68" s="546" t="s">
        <v>94</v>
      </c>
      <c r="AC68" s="547" t="s">
        <v>55</v>
      </c>
      <c r="AD68" s="548" t="s">
        <v>563</v>
      </c>
      <c r="AE68" s="549"/>
      <c r="AF68" s="550"/>
      <c r="AG68" s="550"/>
      <c r="AH68" s="550"/>
    </row>
    <row r="69" ht="15.75" hidden="1" customHeight="1">
      <c r="A69" s="541"/>
      <c r="B69" s="541"/>
      <c r="C69" s="552" t="s">
        <v>702</v>
      </c>
      <c r="D69" s="543"/>
      <c r="E69" s="544"/>
      <c r="F69" s="551" t="s">
        <v>703</v>
      </c>
      <c r="G69" s="551" t="s">
        <v>704</v>
      </c>
      <c r="H69" s="545" t="s">
        <v>94</v>
      </c>
      <c r="I69" s="545" t="s">
        <v>94</v>
      </c>
      <c r="J69" s="545"/>
      <c r="K69" s="545"/>
      <c r="L69" s="545"/>
      <c r="M69" s="545"/>
      <c r="N69" s="545"/>
      <c r="O69" s="545"/>
      <c r="P69" s="545"/>
      <c r="Q69" s="545"/>
      <c r="R69" s="545"/>
      <c r="S69" s="545"/>
      <c r="T69" s="545"/>
      <c r="U69" s="545"/>
      <c r="V69" s="545"/>
      <c r="W69" s="545"/>
      <c r="X69" s="545"/>
      <c r="Y69" s="545"/>
      <c r="Z69" s="545"/>
      <c r="AA69" s="545"/>
      <c r="AB69" s="546" t="s">
        <v>94</v>
      </c>
      <c r="AC69" s="547" t="s">
        <v>55</v>
      </c>
      <c r="AD69" s="548" t="s">
        <v>563</v>
      </c>
      <c r="AE69" s="549"/>
      <c r="AF69" s="550"/>
      <c r="AG69" s="550"/>
      <c r="AH69" s="550"/>
    </row>
    <row r="70" ht="15.75" hidden="1" customHeight="1">
      <c r="A70" s="541"/>
      <c r="B70" s="541"/>
      <c r="C70" s="552" t="s">
        <v>560</v>
      </c>
      <c r="D70" s="543"/>
      <c r="E70" s="544"/>
      <c r="F70" s="551" t="s">
        <v>705</v>
      </c>
      <c r="G70" s="551" t="s">
        <v>706</v>
      </c>
      <c r="H70" s="545" t="s">
        <v>94</v>
      </c>
      <c r="I70" s="545" t="s">
        <v>94</v>
      </c>
      <c r="J70" s="545"/>
      <c r="K70" s="545"/>
      <c r="L70" s="545"/>
      <c r="M70" s="545"/>
      <c r="N70" s="545"/>
      <c r="O70" s="545"/>
      <c r="P70" s="545"/>
      <c r="Q70" s="545"/>
      <c r="R70" s="545"/>
      <c r="S70" s="545"/>
      <c r="T70" s="545"/>
      <c r="U70" s="545"/>
      <c r="V70" s="545"/>
      <c r="W70" s="545"/>
      <c r="X70" s="545"/>
      <c r="Y70" s="545"/>
      <c r="Z70" s="545"/>
      <c r="AA70" s="545"/>
      <c r="AB70" s="546" t="s">
        <v>94</v>
      </c>
      <c r="AC70" s="547" t="s">
        <v>55</v>
      </c>
      <c r="AD70" s="548" t="s">
        <v>563</v>
      </c>
      <c r="AE70" s="549"/>
      <c r="AF70" s="550"/>
      <c r="AG70" s="550"/>
      <c r="AH70" s="550"/>
    </row>
    <row r="71" ht="15.75" hidden="1" customHeight="1">
      <c r="A71" s="541"/>
      <c r="B71" s="541"/>
      <c r="C71" s="552" t="s">
        <v>707</v>
      </c>
      <c r="D71" s="543"/>
      <c r="E71" s="544"/>
      <c r="F71" s="551" t="s">
        <v>708</v>
      </c>
      <c r="G71" s="551" t="s">
        <v>709</v>
      </c>
      <c r="H71" s="545" t="s">
        <v>94</v>
      </c>
      <c r="I71" s="545" t="s">
        <v>94</v>
      </c>
      <c r="J71" s="545"/>
      <c r="K71" s="545"/>
      <c r="L71" s="545"/>
      <c r="M71" s="545"/>
      <c r="N71" s="545"/>
      <c r="O71" s="545"/>
      <c r="P71" s="545"/>
      <c r="Q71" s="545"/>
      <c r="R71" s="545"/>
      <c r="S71" s="545"/>
      <c r="T71" s="545"/>
      <c r="U71" s="545"/>
      <c r="V71" s="545"/>
      <c r="W71" s="545"/>
      <c r="X71" s="545"/>
      <c r="Y71" s="545"/>
      <c r="Z71" s="545"/>
      <c r="AA71" s="545"/>
      <c r="AB71" s="546" t="s">
        <v>94</v>
      </c>
      <c r="AC71" s="547" t="s">
        <v>55</v>
      </c>
      <c r="AD71" s="548" t="s">
        <v>563</v>
      </c>
      <c r="AE71" s="549"/>
      <c r="AF71" s="550"/>
      <c r="AG71" s="550"/>
      <c r="AH71" s="550"/>
    </row>
    <row r="72" ht="15.75" hidden="1" customHeight="1">
      <c r="A72" s="540" t="s">
        <v>710</v>
      </c>
      <c r="B72" s="541"/>
      <c r="C72" s="542"/>
      <c r="D72" s="543"/>
      <c r="E72" s="544"/>
      <c r="F72" s="551" t="s">
        <v>693</v>
      </c>
      <c r="G72" s="551" t="s">
        <v>711</v>
      </c>
      <c r="H72" s="545" t="s">
        <v>94</v>
      </c>
      <c r="I72" s="545" t="s">
        <v>94</v>
      </c>
      <c r="J72" s="545"/>
      <c r="K72" s="545"/>
      <c r="L72" s="545"/>
      <c r="M72" s="545"/>
      <c r="N72" s="545"/>
      <c r="O72" s="545"/>
      <c r="P72" s="545"/>
      <c r="Q72" s="545"/>
      <c r="R72" s="545"/>
      <c r="S72" s="545"/>
      <c r="T72" s="545"/>
      <c r="U72" s="545"/>
      <c r="V72" s="545"/>
      <c r="W72" s="545"/>
      <c r="X72" s="545"/>
      <c r="Y72" s="545"/>
      <c r="Z72" s="545"/>
      <c r="AA72" s="545"/>
      <c r="AB72" s="546" t="s">
        <v>94</v>
      </c>
      <c r="AC72" s="547" t="s">
        <v>55</v>
      </c>
      <c r="AD72" s="548" t="s">
        <v>563</v>
      </c>
      <c r="AE72" s="549"/>
      <c r="AF72" s="550"/>
      <c r="AG72" s="550"/>
      <c r="AH72" s="550"/>
    </row>
    <row r="73" ht="15.75" hidden="1" customHeight="1">
      <c r="A73" s="540" t="s">
        <v>712</v>
      </c>
      <c r="B73" s="541"/>
      <c r="C73" s="542"/>
      <c r="D73" s="543"/>
      <c r="E73" s="544"/>
      <c r="F73" s="551" t="s">
        <v>713</v>
      </c>
      <c r="G73" s="551" t="s">
        <v>714</v>
      </c>
      <c r="H73" s="545" t="s">
        <v>94</v>
      </c>
      <c r="I73" s="545" t="s">
        <v>94</v>
      </c>
      <c r="J73" s="545"/>
      <c r="K73" s="545"/>
      <c r="L73" s="545"/>
      <c r="M73" s="545"/>
      <c r="N73" s="545"/>
      <c r="O73" s="545"/>
      <c r="P73" s="545"/>
      <c r="Q73" s="545"/>
      <c r="R73" s="545"/>
      <c r="S73" s="545"/>
      <c r="T73" s="545"/>
      <c r="U73" s="545"/>
      <c r="V73" s="545"/>
      <c r="W73" s="545"/>
      <c r="X73" s="545"/>
      <c r="Y73" s="545"/>
      <c r="Z73" s="545"/>
      <c r="AA73" s="545"/>
      <c r="AB73" s="546" t="s">
        <v>94</v>
      </c>
      <c r="AC73" s="547" t="s">
        <v>55</v>
      </c>
      <c r="AD73" s="548" t="s">
        <v>563</v>
      </c>
      <c r="AE73" s="549"/>
      <c r="AF73" s="550"/>
      <c r="AG73" s="550"/>
      <c r="AH73" s="550"/>
    </row>
    <row r="74" ht="15.75" hidden="1" customHeight="1">
      <c r="A74" s="564" t="s">
        <v>715</v>
      </c>
      <c r="B74" s="565"/>
      <c r="C74" s="566"/>
      <c r="D74" s="567"/>
      <c r="E74" s="568"/>
      <c r="F74" s="568"/>
      <c r="G74" s="568"/>
      <c r="H74" s="570"/>
      <c r="I74" s="570"/>
      <c r="J74" s="570"/>
      <c r="K74" s="570"/>
      <c r="L74" s="570"/>
      <c r="M74" s="570"/>
      <c r="N74" s="570"/>
      <c r="O74" s="570"/>
      <c r="P74" s="570"/>
      <c r="Q74" s="570"/>
      <c r="R74" s="570"/>
      <c r="S74" s="570"/>
      <c r="T74" s="570"/>
      <c r="U74" s="570"/>
      <c r="V74" s="570"/>
      <c r="W74" s="570"/>
      <c r="X74" s="570"/>
      <c r="Y74" s="570"/>
      <c r="Z74" s="570"/>
      <c r="AA74" s="570"/>
      <c r="AB74" s="571" t="s">
        <v>94</v>
      </c>
      <c r="AC74" s="572" t="s">
        <v>55</v>
      </c>
      <c r="AD74" s="573" t="s">
        <v>545</v>
      </c>
      <c r="AE74" s="574"/>
      <c r="AF74" s="575"/>
      <c r="AG74" s="575"/>
      <c r="AH74" s="575"/>
    </row>
    <row r="75" ht="15.75" hidden="1" customHeight="1">
      <c r="A75" s="540" t="s">
        <v>716</v>
      </c>
      <c r="B75" s="542"/>
      <c r="C75" s="542"/>
      <c r="D75" s="543"/>
      <c r="E75" s="544"/>
      <c r="F75" s="544"/>
      <c r="G75" s="544"/>
      <c r="H75" s="545" t="s">
        <v>94</v>
      </c>
      <c r="I75" s="545" t="s">
        <v>94</v>
      </c>
      <c r="J75" s="545"/>
      <c r="K75" s="545"/>
      <c r="L75" s="545"/>
      <c r="M75" s="545"/>
      <c r="N75" s="545"/>
      <c r="O75" s="545"/>
      <c r="P75" s="545"/>
      <c r="Q75" s="545"/>
      <c r="R75" s="545"/>
      <c r="S75" s="545"/>
      <c r="T75" s="545"/>
      <c r="U75" s="545"/>
      <c r="V75" s="545"/>
      <c r="W75" s="545"/>
      <c r="X75" s="545"/>
      <c r="Y75" s="545"/>
      <c r="Z75" s="545"/>
      <c r="AA75" s="545"/>
      <c r="AB75" s="546" t="s">
        <v>94</v>
      </c>
      <c r="AC75" s="547" t="s">
        <v>55</v>
      </c>
      <c r="AD75" s="548" t="s">
        <v>563</v>
      </c>
      <c r="AE75" s="549"/>
      <c r="AF75" s="550"/>
      <c r="AG75" s="550"/>
      <c r="AH75" s="550"/>
    </row>
    <row r="76" ht="15.75" customHeight="1">
      <c r="A76" s="541"/>
      <c r="B76" s="542"/>
      <c r="C76" s="542"/>
      <c r="D76" s="543"/>
      <c r="E76" s="551" t="s">
        <v>717</v>
      </c>
      <c r="F76" s="551" t="s">
        <v>718</v>
      </c>
      <c r="G76" s="551" t="s">
        <v>719</v>
      </c>
      <c r="H76" s="545"/>
      <c r="I76" s="545"/>
      <c r="J76" s="545"/>
      <c r="K76" s="545"/>
      <c r="L76" s="545"/>
      <c r="M76" s="545"/>
      <c r="N76" s="545"/>
      <c r="O76" s="545"/>
      <c r="P76" s="545"/>
      <c r="Q76" s="545"/>
      <c r="R76" s="545"/>
      <c r="S76" s="545"/>
      <c r="T76" s="545"/>
      <c r="U76" s="545"/>
      <c r="V76" s="545"/>
      <c r="W76" s="545"/>
      <c r="X76" s="545"/>
      <c r="Y76" s="545"/>
      <c r="Z76" s="545"/>
      <c r="AA76" s="545"/>
      <c r="AB76" s="546">
        <v>1.0</v>
      </c>
      <c r="AC76" s="547" t="s">
        <v>55</v>
      </c>
      <c r="AD76" s="548" t="s">
        <v>563</v>
      </c>
      <c r="AE76" s="594"/>
      <c r="AF76" s="550"/>
      <c r="AG76" s="550"/>
      <c r="AH76" s="550"/>
    </row>
    <row r="77" ht="15.75" customHeight="1">
      <c r="A77" s="541"/>
      <c r="B77" s="542"/>
      <c r="C77" s="542"/>
      <c r="D77" s="543"/>
      <c r="E77" s="551" t="s">
        <v>720</v>
      </c>
      <c r="F77" s="551" t="s">
        <v>718</v>
      </c>
      <c r="G77" s="551" t="s">
        <v>719</v>
      </c>
      <c r="H77" s="545"/>
      <c r="I77" s="545"/>
      <c r="J77" s="545"/>
      <c r="K77" s="545"/>
      <c r="L77" s="545"/>
      <c r="M77" s="545"/>
      <c r="N77" s="545"/>
      <c r="O77" s="545"/>
      <c r="P77" s="545"/>
      <c r="Q77" s="545"/>
      <c r="R77" s="545"/>
      <c r="S77" s="545"/>
      <c r="T77" s="545"/>
      <c r="U77" s="545"/>
      <c r="V77" s="545"/>
      <c r="W77" s="545"/>
      <c r="X77" s="545"/>
      <c r="Y77" s="545"/>
      <c r="Z77" s="545"/>
      <c r="AA77" s="545"/>
      <c r="AB77" s="546">
        <v>1.0</v>
      </c>
      <c r="AC77" s="547" t="s">
        <v>55</v>
      </c>
      <c r="AD77" s="548" t="s">
        <v>563</v>
      </c>
      <c r="AE77" s="549"/>
      <c r="AF77" s="550"/>
      <c r="AG77" s="550"/>
      <c r="AH77" s="550"/>
    </row>
    <row r="78" ht="15.75" customHeight="1">
      <c r="A78" s="541"/>
      <c r="B78" s="542"/>
      <c r="C78" s="542"/>
      <c r="D78" s="543"/>
      <c r="E78" s="551" t="s">
        <v>721</v>
      </c>
      <c r="F78" s="551" t="s">
        <v>718</v>
      </c>
      <c r="G78" s="551" t="s">
        <v>722</v>
      </c>
      <c r="H78" s="545"/>
      <c r="I78" s="545"/>
      <c r="J78" s="545"/>
      <c r="K78" s="545"/>
      <c r="L78" s="545"/>
      <c r="M78" s="545"/>
      <c r="N78" s="545"/>
      <c r="O78" s="545"/>
      <c r="P78" s="545"/>
      <c r="Q78" s="545"/>
      <c r="R78" s="545"/>
      <c r="S78" s="545"/>
      <c r="T78" s="545"/>
      <c r="U78" s="545"/>
      <c r="V78" s="545"/>
      <c r="W78" s="545"/>
      <c r="X78" s="545"/>
      <c r="Y78" s="545"/>
      <c r="Z78" s="545"/>
      <c r="AA78" s="545"/>
      <c r="AB78" s="546">
        <v>1.0</v>
      </c>
      <c r="AC78" s="547" t="s">
        <v>55</v>
      </c>
      <c r="AD78" s="548" t="s">
        <v>563</v>
      </c>
      <c r="AE78" s="549"/>
      <c r="AF78" s="550"/>
      <c r="AG78" s="550"/>
      <c r="AH78" s="550"/>
    </row>
    <row r="79" ht="15.75" hidden="1" customHeight="1">
      <c r="A79" s="540" t="s">
        <v>723</v>
      </c>
      <c r="B79" s="542"/>
      <c r="C79" s="542"/>
      <c r="D79" s="543"/>
      <c r="E79" s="544"/>
      <c r="F79" s="595" t="s">
        <v>724</v>
      </c>
      <c r="G79" s="544"/>
      <c r="H79" s="545" t="s">
        <v>94</v>
      </c>
      <c r="I79" s="545" t="s">
        <v>94</v>
      </c>
      <c r="J79" s="545"/>
      <c r="K79" s="545"/>
      <c r="L79" s="545"/>
      <c r="M79" s="545"/>
      <c r="N79" s="545"/>
      <c r="O79" s="545"/>
      <c r="P79" s="545"/>
      <c r="Q79" s="545"/>
      <c r="R79" s="545"/>
      <c r="S79" s="545"/>
      <c r="T79" s="545"/>
      <c r="U79" s="545"/>
      <c r="V79" s="545"/>
      <c r="W79" s="545"/>
      <c r="X79" s="545"/>
      <c r="Y79" s="545"/>
      <c r="Z79" s="545"/>
      <c r="AA79" s="545"/>
      <c r="AB79" s="546" t="s">
        <v>94</v>
      </c>
      <c r="AC79" s="547" t="s">
        <v>55</v>
      </c>
      <c r="AD79" s="548" t="s">
        <v>563</v>
      </c>
      <c r="AE79" s="549"/>
      <c r="AF79" s="550"/>
      <c r="AG79" s="550"/>
      <c r="AH79" s="550"/>
    </row>
    <row r="80" ht="15.75" customHeight="1">
      <c r="A80" s="541"/>
      <c r="B80" s="552" t="s">
        <v>725</v>
      </c>
      <c r="C80" s="552"/>
      <c r="D80" s="543"/>
      <c r="E80" s="544"/>
      <c r="F80" s="551" t="s">
        <v>94</v>
      </c>
      <c r="G80" s="551" t="s">
        <v>726</v>
      </c>
      <c r="H80" s="545"/>
      <c r="I80" s="545"/>
      <c r="J80" s="545"/>
      <c r="K80" s="545"/>
      <c r="L80" s="545"/>
      <c r="M80" s="545"/>
      <c r="N80" s="545"/>
      <c r="O80" s="545"/>
      <c r="P80" s="545"/>
      <c r="Q80" s="545"/>
      <c r="R80" s="545"/>
      <c r="S80" s="545"/>
      <c r="T80" s="545"/>
      <c r="U80" s="545"/>
      <c r="V80" s="545"/>
      <c r="W80" s="545"/>
      <c r="X80" s="545"/>
      <c r="Y80" s="545"/>
      <c r="Z80" s="545"/>
      <c r="AA80" s="545"/>
      <c r="AB80" s="546">
        <v>1.0</v>
      </c>
      <c r="AC80" s="547" t="s">
        <v>55</v>
      </c>
      <c r="AD80" s="548" t="s">
        <v>563</v>
      </c>
      <c r="AE80" s="549"/>
      <c r="AF80" s="550"/>
      <c r="AG80" s="550"/>
      <c r="AH80" s="550"/>
    </row>
    <row r="81" ht="15.75" customHeight="1">
      <c r="A81" s="541"/>
      <c r="B81" s="552" t="s">
        <v>727</v>
      </c>
      <c r="C81" s="552"/>
      <c r="D81" s="543"/>
      <c r="E81" s="544"/>
      <c r="F81" s="551" t="s">
        <v>728</v>
      </c>
      <c r="G81" s="551" t="s">
        <v>729</v>
      </c>
      <c r="H81" s="545"/>
      <c r="I81" s="545"/>
      <c r="J81" s="545"/>
      <c r="K81" s="545"/>
      <c r="L81" s="545"/>
      <c r="M81" s="545"/>
      <c r="N81" s="545"/>
      <c r="O81" s="545"/>
      <c r="P81" s="545"/>
      <c r="Q81" s="545"/>
      <c r="R81" s="545"/>
      <c r="S81" s="545"/>
      <c r="T81" s="545"/>
      <c r="U81" s="545"/>
      <c r="V81" s="545"/>
      <c r="W81" s="545"/>
      <c r="X81" s="545"/>
      <c r="Y81" s="545"/>
      <c r="Z81" s="545"/>
      <c r="AA81" s="545"/>
      <c r="AB81" s="546">
        <v>1.0</v>
      </c>
      <c r="AC81" s="547" t="s">
        <v>55</v>
      </c>
      <c r="AD81" s="548" t="s">
        <v>563</v>
      </c>
      <c r="AE81" s="576"/>
      <c r="AF81" s="550"/>
      <c r="AG81" s="550"/>
      <c r="AH81" s="576" t="s">
        <v>730</v>
      </c>
    </row>
    <row r="82" ht="15.75" customHeight="1">
      <c r="A82" s="541"/>
      <c r="B82" s="552" t="s">
        <v>731</v>
      </c>
      <c r="C82" s="552"/>
      <c r="D82" s="543"/>
      <c r="E82" s="544"/>
      <c r="F82" s="551" t="s">
        <v>728</v>
      </c>
      <c r="G82" s="551" t="s">
        <v>729</v>
      </c>
      <c r="H82" s="545"/>
      <c r="I82" s="545"/>
      <c r="J82" s="545"/>
      <c r="K82" s="545"/>
      <c r="L82" s="545"/>
      <c r="M82" s="545"/>
      <c r="N82" s="545"/>
      <c r="O82" s="545"/>
      <c r="P82" s="545"/>
      <c r="Q82" s="545"/>
      <c r="R82" s="545"/>
      <c r="S82" s="545"/>
      <c r="T82" s="545"/>
      <c r="U82" s="545"/>
      <c r="V82" s="545"/>
      <c r="W82" s="545"/>
      <c r="X82" s="545"/>
      <c r="Y82" s="545"/>
      <c r="Z82" s="545"/>
      <c r="AA82" s="545"/>
      <c r="AB82" s="546">
        <v>1.0</v>
      </c>
      <c r="AC82" s="547" t="s">
        <v>55</v>
      </c>
      <c r="AD82" s="548" t="s">
        <v>563</v>
      </c>
      <c r="AE82" s="576"/>
      <c r="AF82" s="550"/>
      <c r="AG82" s="550"/>
      <c r="AH82" s="550"/>
    </row>
    <row r="83" ht="15.75" customHeight="1">
      <c r="A83" s="541"/>
      <c r="B83" s="552" t="s">
        <v>732</v>
      </c>
      <c r="C83" s="552"/>
      <c r="D83" s="543"/>
      <c r="E83" s="544"/>
      <c r="F83" s="551" t="s">
        <v>728</v>
      </c>
      <c r="G83" s="551" t="s">
        <v>729</v>
      </c>
      <c r="H83" s="545"/>
      <c r="I83" s="545"/>
      <c r="J83" s="545"/>
      <c r="K83" s="545"/>
      <c r="L83" s="545"/>
      <c r="M83" s="545"/>
      <c r="N83" s="545"/>
      <c r="O83" s="545"/>
      <c r="P83" s="545"/>
      <c r="Q83" s="545"/>
      <c r="R83" s="545"/>
      <c r="S83" s="545"/>
      <c r="T83" s="545"/>
      <c r="U83" s="545"/>
      <c r="V83" s="545"/>
      <c r="W83" s="545"/>
      <c r="X83" s="545"/>
      <c r="Y83" s="545"/>
      <c r="Z83" s="545"/>
      <c r="AA83" s="545"/>
      <c r="AB83" s="546">
        <v>1.0</v>
      </c>
      <c r="AC83" s="547" t="s">
        <v>55</v>
      </c>
      <c r="AD83" s="548" t="s">
        <v>563</v>
      </c>
      <c r="AE83" s="596"/>
      <c r="AF83" s="550"/>
      <c r="AG83" s="550"/>
      <c r="AH83" s="550"/>
    </row>
    <row r="84" ht="15.75" customHeight="1">
      <c r="A84" s="541"/>
      <c r="B84" s="552" t="s">
        <v>733</v>
      </c>
      <c r="C84" s="552"/>
      <c r="D84" s="543"/>
      <c r="E84" s="544"/>
      <c r="F84" s="551" t="s">
        <v>728</v>
      </c>
      <c r="G84" s="551" t="s">
        <v>729</v>
      </c>
      <c r="H84" s="545"/>
      <c r="I84" s="545"/>
      <c r="J84" s="545"/>
      <c r="K84" s="545"/>
      <c r="L84" s="545"/>
      <c r="M84" s="545"/>
      <c r="N84" s="545"/>
      <c r="O84" s="545"/>
      <c r="P84" s="545"/>
      <c r="Q84" s="545"/>
      <c r="R84" s="545"/>
      <c r="S84" s="545"/>
      <c r="T84" s="545"/>
      <c r="U84" s="545"/>
      <c r="V84" s="545"/>
      <c r="W84" s="545"/>
      <c r="X84" s="545"/>
      <c r="Y84" s="545"/>
      <c r="Z84" s="545"/>
      <c r="AA84" s="545"/>
      <c r="AB84" s="546">
        <v>1.0</v>
      </c>
      <c r="AC84" s="547" t="s">
        <v>55</v>
      </c>
      <c r="AD84" s="548" t="s">
        <v>563</v>
      </c>
      <c r="AE84" s="596"/>
      <c r="AF84" s="550"/>
      <c r="AG84" s="550"/>
      <c r="AH84" s="550"/>
    </row>
    <row r="85" ht="15.75" customHeight="1">
      <c r="A85" s="541"/>
      <c r="B85" s="552" t="s">
        <v>734</v>
      </c>
      <c r="C85" s="552"/>
      <c r="D85" s="543"/>
      <c r="E85" s="544"/>
      <c r="F85" s="551" t="s">
        <v>728</v>
      </c>
      <c r="G85" s="551" t="s">
        <v>729</v>
      </c>
      <c r="H85" s="545"/>
      <c r="I85" s="545"/>
      <c r="J85" s="545"/>
      <c r="K85" s="545"/>
      <c r="L85" s="545"/>
      <c r="M85" s="545"/>
      <c r="N85" s="545"/>
      <c r="O85" s="545"/>
      <c r="P85" s="545"/>
      <c r="Q85" s="545"/>
      <c r="R85" s="545"/>
      <c r="S85" s="545"/>
      <c r="T85" s="545"/>
      <c r="U85" s="545"/>
      <c r="V85" s="545"/>
      <c r="W85" s="545"/>
      <c r="X85" s="545"/>
      <c r="Y85" s="545"/>
      <c r="Z85" s="545"/>
      <c r="AA85" s="545"/>
      <c r="AB85" s="546">
        <v>1.0</v>
      </c>
      <c r="AC85" s="547" t="s">
        <v>55</v>
      </c>
      <c r="AD85" s="548" t="s">
        <v>563</v>
      </c>
      <c r="AE85" s="576"/>
      <c r="AF85" s="550"/>
      <c r="AG85" s="550"/>
      <c r="AH85" s="550"/>
    </row>
    <row r="86" ht="15.75" customHeight="1">
      <c r="A86" s="541"/>
      <c r="B86" s="552" t="s">
        <v>735</v>
      </c>
      <c r="C86" s="552"/>
      <c r="D86" s="543"/>
      <c r="E86" s="544"/>
      <c r="F86" s="551" t="s">
        <v>728</v>
      </c>
      <c r="G86" s="551" t="s">
        <v>729</v>
      </c>
      <c r="H86" s="545"/>
      <c r="I86" s="545"/>
      <c r="J86" s="545"/>
      <c r="K86" s="545"/>
      <c r="L86" s="545"/>
      <c r="M86" s="545"/>
      <c r="N86" s="545"/>
      <c r="O86" s="545"/>
      <c r="P86" s="545"/>
      <c r="Q86" s="545"/>
      <c r="R86" s="545"/>
      <c r="S86" s="545"/>
      <c r="T86" s="545"/>
      <c r="U86" s="545"/>
      <c r="V86" s="545"/>
      <c r="W86" s="545"/>
      <c r="X86" s="545"/>
      <c r="Y86" s="545"/>
      <c r="Z86" s="545"/>
      <c r="AA86" s="545"/>
      <c r="AB86" s="546">
        <v>1.0</v>
      </c>
      <c r="AC86" s="547" t="s">
        <v>55</v>
      </c>
      <c r="AD86" s="548" t="s">
        <v>563</v>
      </c>
      <c r="AE86" s="596"/>
      <c r="AF86" s="550"/>
      <c r="AG86" s="550"/>
      <c r="AH86" s="550"/>
    </row>
    <row r="87" ht="15.75" hidden="1" customHeight="1">
      <c r="A87" s="540" t="s">
        <v>736</v>
      </c>
      <c r="B87" s="542"/>
      <c r="C87" s="542"/>
      <c r="D87" s="543"/>
      <c r="E87" s="544"/>
      <c r="F87" s="551" t="s">
        <v>737</v>
      </c>
      <c r="G87" s="544"/>
      <c r="H87" s="545" t="s">
        <v>94</v>
      </c>
      <c r="I87" s="545" t="s">
        <v>94</v>
      </c>
      <c r="J87" s="545"/>
      <c r="K87" s="545"/>
      <c r="L87" s="545"/>
      <c r="M87" s="545"/>
      <c r="N87" s="545"/>
      <c r="O87" s="545"/>
      <c r="P87" s="545"/>
      <c r="Q87" s="545"/>
      <c r="R87" s="545"/>
      <c r="S87" s="545"/>
      <c r="T87" s="545"/>
      <c r="U87" s="545"/>
      <c r="V87" s="545"/>
      <c r="W87" s="545"/>
      <c r="X87" s="545"/>
      <c r="Y87" s="545"/>
      <c r="Z87" s="545"/>
      <c r="AA87" s="545"/>
      <c r="AB87" s="546" t="s">
        <v>94</v>
      </c>
      <c r="AC87" s="547" t="s">
        <v>55</v>
      </c>
      <c r="AD87" s="548" t="s">
        <v>563</v>
      </c>
      <c r="AE87" s="549"/>
      <c r="AF87" s="550"/>
      <c r="AG87" s="550"/>
      <c r="AH87" s="550"/>
    </row>
    <row r="88" ht="15.75" customHeight="1">
      <c r="A88" s="541"/>
      <c r="B88" s="552" t="s">
        <v>738</v>
      </c>
      <c r="C88" s="552"/>
      <c r="D88" s="543"/>
      <c r="E88" s="544"/>
      <c r="F88" s="551" t="s">
        <v>739</v>
      </c>
      <c r="G88" s="551" t="s">
        <v>740</v>
      </c>
      <c r="H88" s="545"/>
      <c r="I88" s="545"/>
      <c r="J88" s="545"/>
      <c r="K88" s="545"/>
      <c r="L88" s="545"/>
      <c r="M88" s="545"/>
      <c r="N88" s="545"/>
      <c r="O88" s="545"/>
      <c r="P88" s="545"/>
      <c r="Q88" s="545"/>
      <c r="R88" s="545"/>
      <c r="S88" s="545"/>
      <c r="T88" s="545"/>
      <c r="U88" s="545"/>
      <c r="V88" s="545"/>
      <c r="W88" s="545"/>
      <c r="X88" s="545"/>
      <c r="Y88" s="545"/>
      <c r="Z88" s="545"/>
      <c r="AA88" s="545"/>
      <c r="AB88" s="546">
        <v>3.0</v>
      </c>
      <c r="AC88" s="547" t="s">
        <v>55</v>
      </c>
      <c r="AD88" s="548" t="s">
        <v>563</v>
      </c>
      <c r="AE88" s="549"/>
      <c r="AF88" s="550"/>
      <c r="AG88" s="550"/>
      <c r="AH88" s="550"/>
    </row>
    <row r="89" ht="15.75" hidden="1" customHeight="1">
      <c r="A89" s="540" t="s">
        <v>662</v>
      </c>
      <c r="B89" s="541"/>
      <c r="C89" s="542"/>
      <c r="D89" s="543"/>
      <c r="E89" s="544"/>
      <c r="F89" s="551"/>
      <c r="G89" s="551"/>
      <c r="H89" s="545" t="s">
        <v>94</v>
      </c>
      <c r="I89" s="545" t="s">
        <v>94</v>
      </c>
      <c r="J89" s="545"/>
      <c r="K89" s="545"/>
      <c r="L89" s="545"/>
      <c r="M89" s="545"/>
      <c r="N89" s="545"/>
      <c r="O89" s="545"/>
      <c r="P89" s="545"/>
      <c r="Q89" s="545"/>
      <c r="R89" s="545"/>
      <c r="S89" s="545"/>
      <c r="T89" s="545"/>
      <c r="U89" s="545"/>
      <c r="V89" s="545"/>
      <c r="W89" s="545"/>
      <c r="X89" s="545"/>
      <c r="Y89" s="545"/>
      <c r="Z89" s="545"/>
      <c r="AA89" s="545"/>
      <c r="AB89" s="546" t="s">
        <v>94</v>
      </c>
      <c r="AC89" s="547" t="s">
        <v>55</v>
      </c>
      <c r="AD89" s="548" t="s">
        <v>563</v>
      </c>
      <c r="AE89" s="549"/>
      <c r="AF89" s="550"/>
      <c r="AG89" s="550"/>
      <c r="AH89" s="550"/>
    </row>
    <row r="90" ht="15.75" hidden="1" customHeight="1">
      <c r="A90" s="540"/>
      <c r="B90" s="540" t="s">
        <v>741</v>
      </c>
      <c r="C90" s="542"/>
      <c r="D90" s="543"/>
      <c r="E90" s="551"/>
      <c r="F90" s="551"/>
      <c r="G90" s="551"/>
      <c r="H90" s="545" t="s">
        <v>94</v>
      </c>
      <c r="I90" s="545" t="s">
        <v>94</v>
      </c>
      <c r="J90" s="545"/>
      <c r="K90" s="545"/>
      <c r="L90" s="545"/>
      <c r="M90" s="545"/>
      <c r="N90" s="545"/>
      <c r="O90" s="545"/>
      <c r="P90" s="545"/>
      <c r="Q90" s="545"/>
      <c r="R90" s="545"/>
      <c r="S90" s="545"/>
      <c r="T90" s="545"/>
      <c r="U90" s="545"/>
      <c r="V90" s="545"/>
      <c r="W90" s="545"/>
      <c r="X90" s="545"/>
      <c r="Y90" s="545"/>
      <c r="Z90" s="545"/>
      <c r="AA90" s="545"/>
      <c r="AB90" s="546" t="s">
        <v>94</v>
      </c>
      <c r="AC90" s="547" t="s">
        <v>55</v>
      </c>
      <c r="AD90" s="548" t="s">
        <v>563</v>
      </c>
      <c r="AE90" s="549"/>
      <c r="AF90" s="550"/>
      <c r="AG90" s="550"/>
      <c r="AH90" s="550"/>
    </row>
    <row r="91" ht="15.75" customHeight="1">
      <c r="A91" s="540"/>
      <c r="B91" s="540"/>
      <c r="C91" s="552" t="s">
        <v>742</v>
      </c>
      <c r="D91" s="543"/>
      <c r="E91" s="551" t="s">
        <v>743</v>
      </c>
      <c r="F91" s="551" t="s">
        <v>744</v>
      </c>
      <c r="G91" s="551" t="s">
        <v>745</v>
      </c>
      <c r="H91" s="545"/>
      <c r="I91" s="545"/>
      <c r="J91" s="545"/>
      <c r="K91" s="545"/>
      <c r="L91" s="545"/>
      <c r="M91" s="545"/>
      <c r="N91" s="545"/>
      <c r="O91" s="545"/>
      <c r="P91" s="545"/>
      <c r="Q91" s="545"/>
      <c r="R91" s="545"/>
      <c r="S91" s="545"/>
      <c r="T91" s="545"/>
      <c r="U91" s="545"/>
      <c r="V91" s="545"/>
      <c r="W91" s="545"/>
      <c r="X91" s="545"/>
      <c r="Y91" s="545"/>
      <c r="Z91" s="545"/>
      <c r="AA91" s="545"/>
      <c r="AB91" s="546">
        <v>1.0</v>
      </c>
      <c r="AC91" s="547" t="s">
        <v>55</v>
      </c>
      <c r="AD91" s="548" t="s">
        <v>563</v>
      </c>
      <c r="AE91" s="549"/>
      <c r="AF91" s="550"/>
      <c r="AG91" s="550"/>
      <c r="AH91" s="550"/>
    </row>
    <row r="92" ht="15.75" customHeight="1">
      <c r="A92" s="540"/>
      <c r="B92" s="540"/>
      <c r="C92" s="552" t="s">
        <v>746</v>
      </c>
      <c r="D92" s="543"/>
      <c r="E92" s="551" t="s">
        <v>747</v>
      </c>
      <c r="F92" s="551" t="s">
        <v>744</v>
      </c>
      <c r="G92" s="551" t="s">
        <v>745</v>
      </c>
      <c r="H92" s="545"/>
      <c r="I92" s="545"/>
      <c r="J92" s="545"/>
      <c r="K92" s="545"/>
      <c r="L92" s="545"/>
      <c r="M92" s="545"/>
      <c r="N92" s="545"/>
      <c r="O92" s="545"/>
      <c r="P92" s="545"/>
      <c r="Q92" s="545"/>
      <c r="R92" s="545"/>
      <c r="S92" s="545"/>
      <c r="T92" s="545"/>
      <c r="U92" s="545"/>
      <c r="V92" s="545"/>
      <c r="W92" s="545"/>
      <c r="X92" s="545"/>
      <c r="Y92" s="545"/>
      <c r="Z92" s="545"/>
      <c r="AA92" s="545"/>
      <c r="AB92" s="546">
        <v>1.0</v>
      </c>
      <c r="AC92" s="547" t="s">
        <v>55</v>
      </c>
      <c r="AD92" s="548" t="s">
        <v>563</v>
      </c>
      <c r="AE92" s="549"/>
      <c r="AF92" s="550"/>
      <c r="AG92" s="550"/>
      <c r="AH92" s="550"/>
    </row>
    <row r="93" ht="15.75" customHeight="1">
      <c r="A93" s="540"/>
      <c r="B93" s="540"/>
      <c r="C93" s="552" t="s">
        <v>748</v>
      </c>
      <c r="D93" s="543"/>
      <c r="E93" s="551" t="s">
        <v>749</v>
      </c>
      <c r="F93" s="551" t="s">
        <v>750</v>
      </c>
      <c r="G93" s="551" t="s">
        <v>751</v>
      </c>
      <c r="H93" s="545"/>
      <c r="I93" s="545"/>
      <c r="J93" s="545"/>
      <c r="K93" s="545"/>
      <c r="L93" s="545"/>
      <c r="M93" s="545"/>
      <c r="N93" s="545"/>
      <c r="O93" s="545"/>
      <c r="P93" s="545"/>
      <c r="Q93" s="545"/>
      <c r="R93" s="545"/>
      <c r="S93" s="545"/>
      <c r="T93" s="545"/>
      <c r="U93" s="545"/>
      <c r="V93" s="545"/>
      <c r="W93" s="545"/>
      <c r="X93" s="545"/>
      <c r="Y93" s="545"/>
      <c r="Z93" s="545"/>
      <c r="AA93" s="545"/>
      <c r="AB93" s="546">
        <v>1.0</v>
      </c>
      <c r="AC93" s="547" t="s">
        <v>55</v>
      </c>
      <c r="AD93" s="548" t="s">
        <v>752</v>
      </c>
      <c r="AE93" s="597" t="s">
        <v>753</v>
      </c>
      <c r="AF93" s="579" t="s">
        <v>754</v>
      </c>
      <c r="AG93" s="577"/>
      <c r="AH93" s="579" t="s">
        <v>755</v>
      </c>
    </row>
    <row r="94" ht="15.75" customHeight="1">
      <c r="A94" s="540"/>
      <c r="B94" s="540" t="s">
        <v>714</v>
      </c>
      <c r="C94" s="542"/>
      <c r="D94" s="543"/>
      <c r="E94" s="544"/>
      <c r="F94" s="551" t="s">
        <v>756</v>
      </c>
      <c r="G94" s="551" t="s">
        <v>757</v>
      </c>
      <c r="H94" s="545"/>
      <c r="I94" s="545"/>
      <c r="J94" s="545"/>
      <c r="K94" s="545"/>
      <c r="L94" s="545"/>
      <c r="M94" s="545"/>
      <c r="N94" s="545"/>
      <c r="O94" s="545"/>
      <c r="P94" s="545"/>
      <c r="Q94" s="545"/>
      <c r="R94" s="545"/>
      <c r="S94" s="545"/>
      <c r="T94" s="545"/>
      <c r="U94" s="545"/>
      <c r="V94" s="545"/>
      <c r="W94" s="545"/>
      <c r="X94" s="545"/>
      <c r="Y94" s="545"/>
      <c r="Z94" s="545"/>
      <c r="AA94" s="545"/>
      <c r="AB94" s="546">
        <v>1.0</v>
      </c>
      <c r="AC94" s="547" t="s">
        <v>55</v>
      </c>
      <c r="AD94" s="548" t="s">
        <v>563</v>
      </c>
      <c r="AE94" s="549"/>
      <c r="AF94" s="577" t="s">
        <v>758</v>
      </c>
      <c r="AG94" s="550"/>
      <c r="AH94" s="550"/>
    </row>
    <row r="95" ht="15.75" hidden="1" customHeight="1">
      <c r="A95" s="530" t="s">
        <v>759</v>
      </c>
      <c r="B95" s="554"/>
      <c r="C95" s="555"/>
      <c r="D95" s="556"/>
      <c r="E95" s="557"/>
      <c r="F95" s="557"/>
      <c r="G95" s="557"/>
      <c r="H95" s="558" t="s">
        <v>94</v>
      </c>
      <c r="I95" s="558" t="s">
        <v>94</v>
      </c>
      <c r="J95" s="558"/>
      <c r="K95" s="558"/>
      <c r="L95" s="558"/>
      <c r="M95" s="558"/>
      <c r="N95" s="558"/>
      <c r="O95" s="558"/>
      <c r="P95" s="558"/>
      <c r="Q95" s="558"/>
      <c r="R95" s="558"/>
      <c r="S95" s="558"/>
      <c r="T95" s="558"/>
      <c r="U95" s="558"/>
      <c r="V95" s="558"/>
      <c r="W95" s="558"/>
      <c r="X95" s="558"/>
      <c r="Y95" s="558"/>
      <c r="Z95" s="558"/>
      <c r="AA95" s="558"/>
      <c r="AB95" s="559" t="s">
        <v>94</v>
      </c>
      <c r="AC95" s="560" t="s">
        <v>55</v>
      </c>
      <c r="AD95" s="561" t="s">
        <v>545</v>
      </c>
      <c r="AE95" s="562"/>
      <c r="AF95" s="563"/>
      <c r="AG95" s="563"/>
      <c r="AH95" s="563"/>
    </row>
    <row r="96" ht="15.75" hidden="1" customHeight="1">
      <c r="A96" s="564" t="s">
        <v>558</v>
      </c>
      <c r="B96" s="565"/>
      <c r="C96" s="566"/>
      <c r="D96" s="567"/>
      <c r="E96" s="568"/>
      <c r="F96" s="568"/>
      <c r="G96" s="568"/>
      <c r="H96" s="570" t="s">
        <v>94</v>
      </c>
      <c r="I96" s="570" t="s">
        <v>94</v>
      </c>
      <c r="J96" s="570"/>
      <c r="K96" s="570"/>
      <c r="L96" s="570"/>
      <c r="M96" s="570"/>
      <c r="N96" s="570"/>
      <c r="O96" s="570"/>
      <c r="P96" s="570"/>
      <c r="Q96" s="570"/>
      <c r="R96" s="570"/>
      <c r="S96" s="570"/>
      <c r="T96" s="570"/>
      <c r="U96" s="570"/>
      <c r="V96" s="570"/>
      <c r="W96" s="570"/>
      <c r="X96" s="570"/>
      <c r="Y96" s="570"/>
      <c r="Z96" s="570"/>
      <c r="AA96" s="570"/>
      <c r="AB96" s="571" t="s">
        <v>94</v>
      </c>
      <c r="AC96" s="572" t="s">
        <v>55</v>
      </c>
      <c r="AD96" s="573" t="s">
        <v>545</v>
      </c>
      <c r="AE96" s="574"/>
      <c r="AF96" s="575"/>
      <c r="AG96" s="575"/>
      <c r="AH96" s="575"/>
    </row>
    <row r="97" ht="15.75" hidden="1" customHeight="1">
      <c r="A97" s="540" t="s">
        <v>692</v>
      </c>
      <c r="B97" s="541"/>
      <c r="C97" s="542"/>
      <c r="D97" s="543"/>
      <c r="E97" s="544"/>
      <c r="F97" s="551" t="s">
        <v>693</v>
      </c>
      <c r="G97" s="551" t="s">
        <v>760</v>
      </c>
      <c r="H97" s="545" t="s">
        <v>94</v>
      </c>
      <c r="I97" s="545" t="s">
        <v>94</v>
      </c>
      <c r="J97" s="545"/>
      <c r="K97" s="545"/>
      <c r="L97" s="545"/>
      <c r="M97" s="545"/>
      <c r="N97" s="545"/>
      <c r="O97" s="545"/>
      <c r="P97" s="545"/>
      <c r="Q97" s="545"/>
      <c r="R97" s="545"/>
      <c r="S97" s="545"/>
      <c r="T97" s="545"/>
      <c r="U97" s="545"/>
      <c r="V97" s="545"/>
      <c r="W97" s="545"/>
      <c r="X97" s="545"/>
      <c r="Y97" s="545"/>
      <c r="Z97" s="545"/>
      <c r="AA97" s="545"/>
      <c r="AB97" s="546" t="s">
        <v>94</v>
      </c>
      <c r="AC97" s="547" t="s">
        <v>55</v>
      </c>
      <c r="AD97" s="548" t="s">
        <v>563</v>
      </c>
      <c r="AE97" s="549"/>
      <c r="AF97" s="550"/>
      <c r="AG97" s="550"/>
      <c r="AH97" s="550"/>
    </row>
    <row r="98" ht="15.75" hidden="1" customHeight="1">
      <c r="A98" s="540" t="s">
        <v>761</v>
      </c>
      <c r="B98" s="541"/>
      <c r="C98" s="542"/>
      <c r="D98" s="543"/>
      <c r="E98" s="544"/>
      <c r="F98" s="551" t="s">
        <v>762</v>
      </c>
      <c r="G98" s="551" t="s">
        <v>763</v>
      </c>
      <c r="H98" s="545" t="s">
        <v>94</v>
      </c>
      <c r="I98" s="545" t="s">
        <v>94</v>
      </c>
      <c r="J98" s="545"/>
      <c r="K98" s="545"/>
      <c r="L98" s="545"/>
      <c r="M98" s="545"/>
      <c r="N98" s="545"/>
      <c r="O98" s="545"/>
      <c r="P98" s="545"/>
      <c r="Q98" s="545"/>
      <c r="R98" s="545"/>
      <c r="S98" s="545"/>
      <c r="T98" s="545"/>
      <c r="U98" s="545"/>
      <c r="V98" s="545"/>
      <c r="W98" s="545"/>
      <c r="X98" s="545"/>
      <c r="Y98" s="545"/>
      <c r="Z98" s="545"/>
      <c r="AA98" s="545"/>
      <c r="AB98" s="546" t="s">
        <v>94</v>
      </c>
      <c r="AC98" s="547" t="s">
        <v>55</v>
      </c>
      <c r="AD98" s="548" t="s">
        <v>563</v>
      </c>
      <c r="AE98" s="579"/>
      <c r="AF98" s="550"/>
      <c r="AG98" s="550"/>
      <c r="AH98" s="550"/>
    </row>
    <row r="99" ht="15.75" hidden="1" customHeight="1">
      <c r="A99" s="540" t="s">
        <v>764</v>
      </c>
      <c r="B99" s="541"/>
      <c r="C99" s="542"/>
      <c r="D99" s="543"/>
      <c r="E99" s="544"/>
      <c r="F99" s="551" t="s">
        <v>762</v>
      </c>
      <c r="G99" s="551" t="s">
        <v>765</v>
      </c>
      <c r="H99" s="545" t="s">
        <v>94</v>
      </c>
      <c r="I99" s="545" t="s">
        <v>94</v>
      </c>
      <c r="J99" s="545"/>
      <c r="K99" s="545"/>
      <c r="L99" s="545"/>
      <c r="M99" s="545"/>
      <c r="N99" s="545"/>
      <c r="O99" s="545"/>
      <c r="P99" s="545"/>
      <c r="Q99" s="545"/>
      <c r="R99" s="545"/>
      <c r="S99" s="545"/>
      <c r="T99" s="545"/>
      <c r="U99" s="545"/>
      <c r="V99" s="545"/>
      <c r="W99" s="545"/>
      <c r="X99" s="545"/>
      <c r="Y99" s="545"/>
      <c r="Z99" s="545"/>
      <c r="AA99" s="545"/>
      <c r="AB99" s="546" t="s">
        <v>94</v>
      </c>
      <c r="AC99" s="547" t="s">
        <v>55</v>
      </c>
      <c r="AD99" s="548" t="s">
        <v>563</v>
      </c>
      <c r="AE99" s="549"/>
      <c r="AF99" s="577" t="s">
        <v>766</v>
      </c>
      <c r="AG99" s="550"/>
      <c r="AH99" s="550"/>
    </row>
    <row r="100" ht="15.75" hidden="1" customHeight="1">
      <c r="A100" s="540" t="s">
        <v>767</v>
      </c>
      <c r="B100" s="541"/>
      <c r="C100" s="542"/>
      <c r="D100" s="543"/>
      <c r="E100" s="544"/>
      <c r="F100" s="551" t="s">
        <v>762</v>
      </c>
      <c r="G100" s="551" t="s">
        <v>768</v>
      </c>
      <c r="H100" s="545" t="s">
        <v>94</v>
      </c>
      <c r="I100" s="545" t="s">
        <v>94</v>
      </c>
      <c r="J100" s="545"/>
      <c r="K100" s="545"/>
      <c r="L100" s="545"/>
      <c r="M100" s="545"/>
      <c r="N100" s="545"/>
      <c r="O100" s="545"/>
      <c r="P100" s="545"/>
      <c r="Q100" s="545"/>
      <c r="R100" s="545"/>
      <c r="S100" s="545"/>
      <c r="T100" s="545"/>
      <c r="U100" s="545"/>
      <c r="V100" s="545"/>
      <c r="W100" s="545"/>
      <c r="X100" s="545"/>
      <c r="Y100" s="545"/>
      <c r="Z100" s="545"/>
      <c r="AA100" s="545"/>
      <c r="AB100" s="546" t="s">
        <v>94</v>
      </c>
      <c r="AC100" s="547" t="s">
        <v>55</v>
      </c>
      <c r="AD100" s="548" t="s">
        <v>563</v>
      </c>
      <c r="AE100" s="549"/>
      <c r="AF100" s="550"/>
      <c r="AG100" s="550"/>
      <c r="AH100" s="550"/>
    </row>
    <row r="101" ht="15.75" hidden="1" customHeight="1">
      <c r="A101" s="540" t="s">
        <v>769</v>
      </c>
      <c r="B101" s="541"/>
      <c r="C101" s="542"/>
      <c r="D101" s="543"/>
      <c r="E101" s="544"/>
      <c r="F101" s="551" t="s">
        <v>770</v>
      </c>
      <c r="G101" s="551" t="s">
        <v>771</v>
      </c>
      <c r="H101" s="545" t="s">
        <v>94</v>
      </c>
      <c r="I101" s="545" t="s">
        <v>94</v>
      </c>
      <c r="J101" s="545"/>
      <c r="K101" s="545"/>
      <c r="L101" s="545"/>
      <c r="M101" s="545"/>
      <c r="N101" s="545"/>
      <c r="O101" s="545"/>
      <c r="P101" s="545"/>
      <c r="Q101" s="545"/>
      <c r="R101" s="545"/>
      <c r="S101" s="545"/>
      <c r="T101" s="545"/>
      <c r="U101" s="545"/>
      <c r="V101" s="545"/>
      <c r="W101" s="545"/>
      <c r="X101" s="545"/>
      <c r="Y101" s="545"/>
      <c r="Z101" s="545"/>
      <c r="AA101" s="545"/>
      <c r="AB101" s="546" t="s">
        <v>94</v>
      </c>
      <c r="AC101" s="547" t="s">
        <v>55</v>
      </c>
      <c r="AD101" s="548" t="s">
        <v>563</v>
      </c>
      <c r="AE101" s="549"/>
      <c r="AF101" s="550"/>
      <c r="AG101" s="550"/>
      <c r="AH101" s="550"/>
    </row>
    <row r="102" ht="15.75" hidden="1" customHeight="1">
      <c r="A102" s="540" t="s">
        <v>772</v>
      </c>
      <c r="B102" s="541"/>
      <c r="C102" s="542"/>
      <c r="D102" s="543"/>
      <c r="E102" s="544"/>
      <c r="F102" s="551" t="s">
        <v>770</v>
      </c>
      <c r="G102" s="551" t="s">
        <v>714</v>
      </c>
      <c r="H102" s="545" t="s">
        <v>94</v>
      </c>
      <c r="I102" s="545" t="s">
        <v>94</v>
      </c>
      <c r="J102" s="545"/>
      <c r="K102" s="545"/>
      <c r="L102" s="545"/>
      <c r="M102" s="545"/>
      <c r="N102" s="545"/>
      <c r="O102" s="545"/>
      <c r="P102" s="545"/>
      <c r="Q102" s="545"/>
      <c r="R102" s="545"/>
      <c r="S102" s="545"/>
      <c r="T102" s="545"/>
      <c r="U102" s="545"/>
      <c r="V102" s="545"/>
      <c r="W102" s="545"/>
      <c r="X102" s="545"/>
      <c r="Y102" s="545"/>
      <c r="Z102" s="545"/>
      <c r="AA102" s="545"/>
      <c r="AB102" s="546" t="s">
        <v>94</v>
      </c>
      <c r="AC102" s="547" t="s">
        <v>55</v>
      </c>
      <c r="AD102" s="548" t="s">
        <v>563</v>
      </c>
      <c r="AE102" s="549"/>
      <c r="AF102" s="550"/>
      <c r="AG102" s="550"/>
      <c r="AH102" s="550"/>
    </row>
    <row r="103" ht="15.75" hidden="1" customHeight="1">
      <c r="A103" s="564" t="s">
        <v>773</v>
      </c>
      <c r="B103" s="565"/>
      <c r="C103" s="566"/>
      <c r="D103" s="567"/>
      <c r="E103" s="568"/>
      <c r="F103" s="568"/>
      <c r="G103" s="568"/>
      <c r="H103" s="570"/>
      <c r="I103" s="570"/>
      <c r="J103" s="570"/>
      <c r="K103" s="570"/>
      <c r="L103" s="570"/>
      <c r="M103" s="570"/>
      <c r="N103" s="570"/>
      <c r="O103" s="570"/>
      <c r="P103" s="570"/>
      <c r="Q103" s="570"/>
      <c r="R103" s="570"/>
      <c r="S103" s="570"/>
      <c r="T103" s="570"/>
      <c r="U103" s="570"/>
      <c r="V103" s="570"/>
      <c r="W103" s="570"/>
      <c r="X103" s="570"/>
      <c r="Y103" s="570"/>
      <c r="Z103" s="570"/>
      <c r="AA103" s="570"/>
      <c r="AB103" s="571" t="s">
        <v>94</v>
      </c>
      <c r="AC103" s="572" t="s">
        <v>55</v>
      </c>
      <c r="AD103" s="573" t="s">
        <v>545</v>
      </c>
      <c r="AE103" s="574"/>
      <c r="AF103" s="575"/>
      <c r="AG103" s="575"/>
      <c r="AH103" s="575"/>
    </row>
    <row r="104" ht="15.75" hidden="1" customHeight="1">
      <c r="A104" s="540" t="s">
        <v>774</v>
      </c>
      <c r="B104" s="541"/>
      <c r="C104" s="542"/>
      <c r="D104" s="543"/>
      <c r="E104" s="544"/>
      <c r="F104" s="544"/>
      <c r="G104" s="544"/>
      <c r="H104" s="545" t="s">
        <v>94</v>
      </c>
      <c r="I104" s="545" t="s">
        <v>94</v>
      </c>
      <c r="J104" s="545"/>
      <c r="K104" s="545"/>
      <c r="L104" s="545"/>
      <c r="M104" s="545"/>
      <c r="N104" s="545"/>
      <c r="O104" s="545"/>
      <c r="P104" s="545"/>
      <c r="Q104" s="545"/>
      <c r="R104" s="545"/>
      <c r="S104" s="545"/>
      <c r="T104" s="545"/>
      <c r="U104" s="545"/>
      <c r="V104" s="545"/>
      <c r="W104" s="545"/>
      <c r="X104" s="545"/>
      <c r="Y104" s="545"/>
      <c r="Z104" s="545"/>
      <c r="AA104" s="545"/>
      <c r="AB104" s="546" t="s">
        <v>94</v>
      </c>
      <c r="AC104" s="547" t="s">
        <v>55</v>
      </c>
      <c r="AD104" s="548" t="s">
        <v>563</v>
      </c>
      <c r="AE104" s="549"/>
      <c r="AF104" s="550"/>
      <c r="AG104" s="550"/>
      <c r="AH104" s="550"/>
    </row>
    <row r="105" ht="15.75" hidden="1" customHeight="1">
      <c r="A105" s="541"/>
      <c r="B105" s="540" t="s">
        <v>775</v>
      </c>
      <c r="C105" s="542"/>
      <c r="D105" s="543"/>
      <c r="E105" s="544"/>
      <c r="F105" s="551" t="s">
        <v>776</v>
      </c>
      <c r="G105" s="544"/>
      <c r="H105" s="545" t="s">
        <v>94</v>
      </c>
      <c r="I105" s="545" t="s">
        <v>94</v>
      </c>
      <c r="J105" s="545"/>
      <c r="K105" s="545"/>
      <c r="L105" s="545"/>
      <c r="M105" s="545"/>
      <c r="N105" s="545"/>
      <c r="O105" s="545"/>
      <c r="P105" s="545"/>
      <c r="Q105" s="545"/>
      <c r="R105" s="545"/>
      <c r="S105" s="545"/>
      <c r="T105" s="545"/>
      <c r="U105" s="545"/>
      <c r="V105" s="545"/>
      <c r="W105" s="545"/>
      <c r="X105" s="545"/>
      <c r="Y105" s="545"/>
      <c r="Z105" s="545"/>
      <c r="AA105" s="545"/>
      <c r="AB105" s="546" t="s">
        <v>94</v>
      </c>
      <c r="AC105" s="547" t="s">
        <v>55</v>
      </c>
      <c r="AD105" s="548" t="s">
        <v>563</v>
      </c>
      <c r="AE105" s="549"/>
      <c r="AF105" s="550"/>
      <c r="AG105" s="550"/>
      <c r="AH105" s="550"/>
    </row>
    <row r="106" ht="15.75" customHeight="1">
      <c r="A106" s="541"/>
      <c r="B106" s="541"/>
      <c r="C106" s="542"/>
      <c r="D106" s="543"/>
      <c r="E106" s="551" t="s">
        <v>777</v>
      </c>
      <c r="F106" s="551" t="s">
        <v>778</v>
      </c>
      <c r="G106" s="551" t="s">
        <v>779</v>
      </c>
      <c r="H106" s="545"/>
      <c r="I106" s="545"/>
      <c r="J106" s="545"/>
      <c r="K106" s="545"/>
      <c r="L106" s="545"/>
      <c r="M106" s="545"/>
      <c r="N106" s="545"/>
      <c r="O106" s="545"/>
      <c r="P106" s="545"/>
      <c r="Q106" s="545"/>
      <c r="R106" s="545"/>
      <c r="S106" s="545"/>
      <c r="T106" s="545"/>
      <c r="U106" s="545"/>
      <c r="V106" s="545"/>
      <c r="W106" s="545"/>
      <c r="X106" s="545"/>
      <c r="Y106" s="545"/>
      <c r="Z106" s="545"/>
      <c r="AA106" s="545"/>
      <c r="AB106" s="546">
        <v>1.0</v>
      </c>
      <c r="AC106" s="547" t="s">
        <v>55</v>
      </c>
      <c r="AD106" s="548" t="s">
        <v>563</v>
      </c>
      <c r="AE106" s="549"/>
      <c r="AF106" s="550"/>
      <c r="AG106" s="550"/>
      <c r="AH106" s="550"/>
    </row>
    <row r="107" ht="15.75" hidden="1" customHeight="1">
      <c r="A107" s="540" t="s">
        <v>780</v>
      </c>
      <c r="B107" s="541"/>
      <c r="C107" s="542"/>
      <c r="D107" s="543"/>
      <c r="E107" s="544"/>
      <c r="F107" s="551" t="s">
        <v>781</v>
      </c>
      <c r="G107" s="551"/>
      <c r="H107" s="545" t="s">
        <v>94</v>
      </c>
      <c r="I107" s="545" t="s">
        <v>94</v>
      </c>
      <c r="J107" s="545"/>
      <c r="K107" s="545"/>
      <c r="L107" s="545"/>
      <c r="M107" s="545"/>
      <c r="N107" s="545"/>
      <c r="O107" s="545"/>
      <c r="P107" s="545"/>
      <c r="Q107" s="545"/>
      <c r="R107" s="545"/>
      <c r="S107" s="545"/>
      <c r="T107" s="545"/>
      <c r="U107" s="545"/>
      <c r="V107" s="545"/>
      <c r="W107" s="545"/>
      <c r="X107" s="545"/>
      <c r="Y107" s="545"/>
      <c r="Z107" s="545"/>
      <c r="AA107" s="545"/>
      <c r="AB107" s="546" t="s">
        <v>94</v>
      </c>
      <c r="AC107" s="547" t="s">
        <v>55</v>
      </c>
      <c r="AD107" s="548" t="s">
        <v>563</v>
      </c>
      <c r="AE107" s="549"/>
      <c r="AF107" s="550"/>
      <c r="AG107" s="550"/>
      <c r="AH107" s="550"/>
    </row>
    <row r="108" ht="15.75" customHeight="1">
      <c r="A108" s="540"/>
      <c r="B108" s="540" t="s">
        <v>782</v>
      </c>
      <c r="C108" s="542"/>
      <c r="D108" s="580" t="s">
        <v>554</v>
      </c>
      <c r="E108" s="551" t="s">
        <v>783</v>
      </c>
      <c r="F108" s="551" t="s">
        <v>784</v>
      </c>
      <c r="G108" s="551" t="s">
        <v>785</v>
      </c>
      <c r="H108" s="545"/>
      <c r="I108" s="545" t="s">
        <v>82</v>
      </c>
      <c r="J108" s="545"/>
      <c r="K108" s="545"/>
      <c r="L108" s="545"/>
      <c r="M108" s="545"/>
      <c r="N108" s="545"/>
      <c r="O108" s="545"/>
      <c r="P108" s="545"/>
      <c r="Q108" s="545"/>
      <c r="R108" s="545"/>
      <c r="S108" s="545"/>
      <c r="T108" s="545"/>
      <c r="U108" s="545"/>
      <c r="V108" s="545"/>
      <c r="W108" s="545"/>
      <c r="X108" s="545"/>
      <c r="Y108" s="545"/>
      <c r="Z108" s="545"/>
      <c r="AA108" s="545"/>
      <c r="AB108" s="546">
        <v>1.0</v>
      </c>
      <c r="AC108" s="547" t="s">
        <v>74</v>
      </c>
      <c r="AD108" s="548" t="s">
        <v>563</v>
      </c>
      <c r="AE108" s="576"/>
      <c r="AF108" s="577" t="s">
        <v>786</v>
      </c>
      <c r="AG108" s="550"/>
      <c r="AH108" s="550"/>
    </row>
    <row r="109" ht="15.75" customHeight="1">
      <c r="A109" s="540"/>
      <c r="B109" s="541"/>
      <c r="C109" s="542"/>
      <c r="D109" s="580" t="s">
        <v>787</v>
      </c>
      <c r="E109" s="551" t="s">
        <v>788</v>
      </c>
      <c r="F109" s="551" t="s">
        <v>789</v>
      </c>
      <c r="G109" s="551" t="s">
        <v>790</v>
      </c>
      <c r="H109" s="545"/>
      <c r="I109" s="545" t="s">
        <v>82</v>
      </c>
      <c r="J109" s="545"/>
      <c r="K109" s="545"/>
      <c r="L109" s="545"/>
      <c r="M109" s="545"/>
      <c r="N109" s="545"/>
      <c r="O109" s="545"/>
      <c r="P109" s="545"/>
      <c r="Q109" s="545"/>
      <c r="R109" s="545"/>
      <c r="S109" s="545"/>
      <c r="T109" s="545"/>
      <c r="U109" s="545"/>
      <c r="V109" s="545"/>
      <c r="W109" s="545"/>
      <c r="X109" s="545"/>
      <c r="Y109" s="545"/>
      <c r="Z109" s="545"/>
      <c r="AA109" s="545"/>
      <c r="AB109" s="546">
        <v>1.0</v>
      </c>
      <c r="AC109" s="547" t="s">
        <v>74</v>
      </c>
      <c r="AD109" s="548" t="s">
        <v>563</v>
      </c>
      <c r="AE109" s="549"/>
      <c r="AF109" s="550"/>
      <c r="AG109" s="550"/>
      <c r="AH109" s="550"/>
    </row>
    <row r="110" ht="15.75" customHeight="1">
      <c r="A110" s="540"/>
      <c r="B110" s="540" t="s">
        <v>791</v>
      </c>
      <c r="C110" s="542"/>
      <c r="D110" s="543"/>
      <c r="E110" s="551" t="s">
        <v>792</v>
      </c>
      <c r="F110" s="551" t="s">
        <v>793</v>
      </c>
      <c r="G110" s="551" t="s">
        <v>794</v>
      </c>
      <c r="H110" s="545"/>
      <c r="I110" s="545"/>
      <c r="J110" s="545"/>
      <c r="K110" s="545"/>
      <c r="L110" s="545"/>
      <c r="M110" s="545"/>
      <c r="N110" s="545"/>
      <c r="O110" s="545"/>
      <c r="P110" s="545"/>
      <c r="Q110" s="545"/>
      <c r="R110" s="545"/>
      <c r="S110" s="545"/>
      <c r="T110" s="545"/>
      <c r="U110" s="545"/>
      <c r="V110" s="545"/>
      <c r="W110" s="545"/>
      <c r="X110" s="545"/>
      <c r="Y110" s="545"/>
      <c r="Z110" s="545"/>
      <c r="AA110" s="545"/>
      <c r="AB110" s="546">
        <v>3.0</v>
      </c>
      <c r="AC110" s="547" t="s">
        <v>55</v>
      </c>
      <c r="AD110" s="548" t="s">
        <v>563</v>
      </c>
      <c r="AE110" s="549"/>
      <c r="AF110" s="577" t="s">
        <v>795</v>
      </c>
      <c r="AG110" s="550"/>
      <c r="AH110" s="550"/>
    </row>
    <row r="111" ht="15.75" hidden="1" customHeight="1">
      <c r="A111" s="540" t="s">
        <v>796</v>
      </c>
      <c r="B111" s="541"/>
      <c r="C111" s="542"/>
      <c r="D111" s="543"/>
      <c r="E111" s="544"/>
      <c r="F111" s="551" t="s">
        <v>797</v>
      </c>
      <c r="G111" s="551" t="s">
        <v>798</v>
      </c>
      <c r="H111" s="545" t="s">
        <v>94</v>
      </c>
      <c r="I111" s="545" t="s">
        <v>94</v>
      </c>
      <c r="J111" s="545"/>
      <c r="K111" s="545"/>
      <c r="L111" s="545"/>
      <c r="M111" s="545"/>
      <c r="N111" s="545"/>
      <c r="O111" s="545"/>
      <c r="P111" s="545"/>
      <c r="Q111" s="545"/>
      <c r="R111" s="545"/>
      <c r="S111" s="545"/>
      <c r="T111" s="545"/>
      <c r="U111" s="545"/>
      <c r="V111" s="545"/>
      <c r="W111" s="545"/>
      <c r="X111" s="545"/>
      <c r="Y111" s="545"/>
      <c r="Z111" s="545"/>
      <c r="AA111" s="545"/>
      <c r="AB111" s="546" t="s">
        <v>94</v>
      </c>
      <c r="AC111" s="547" t="s">
        <v>55</v>
      </c>
      <c r="AD111" s="548" t="s">
        <v>563</v>
      </c>
      <c r="AE111" s="549"/>
      <c r="AF111" s="550"/>
      <c r="AG111" s="550"/>
      <c r="AH111" s="550"/>
    </row>
    <row r="112" ht="15.75" customHeight="1">
      <c r="A112" s="541"/>
      <c r="B112" s="541"/>
      <c r="C112" s="542"/>
      <c r="D112" s="543"/>
      <c r="E112" s="551" t="s">
        <v>799</v>
      </c>
      <c r="F112" s="551" t="s">
        <v>800</v>
      </c>
      <c r="G112" s="551" t="s">
        <v>801</v>
      </c>
      <c r="H112" s="545"/>
      <c r="I112" s="545"/>
      <c r="J112" s="545"/>
      <c r="K112" s="545"/>
      <c r="L112" s="545"/>
      <c r="M112" s="545"/>
      <c r="N112" s="545"/>
      <c r="O112" s="545"/>
      <c r="P112" s="545"/>
      <c r="Q112" s="545"/>
      <c r="R112" s="545"/>
      <c r="S112" s="545"/>
      <c r="T112" s="545"/>
      <c r="U112" s="545"/>
      <c r="V112" s="545"/>
      <c r="W112" s="545"/>
      <c r="X112" s="545"/>
      <c r="Y112" s="545"/>
      <c r="Z112" s="545"/>
      <c r="AA112" s="545"/>
      <c r="AB112" s="546">
        <v>3.0</v>
      </c>
      <c r="AC112" s="547" t="s">
        <v>55</v>
      </c>
      <c r="AD112" s="548" t="s">
        <v>563</v>
      </c>
      <c r="AE112" s="549"/>
      <c r="AF112" s="550"/>
      <c r="AG112" s="550"/>
      <c r="AH112" s="550"/>
    </row>
    <row r="113" ht="15.75" customHeight="1">
      <c r="A113" s="541"/>
      <c r="B113" s="541"/>
      <c r="C113" s="542"/>
      <c r="D113" s="543"/>
      <c r="E113" s="551" t="s">
        <v>802</v>
      </c>
      <c r="F113" s="551" t="s">
        <v>800</v>
      </c>
      <c r="G113" s="551" t="s">
        <v>801</v>
      </c>
      <c r="H113" s="545"/>
      <c r="I113" s="545"/>
      <c r="J113" s="545"/>
      <c r="K113" s="545"/>
      <c r="L113" s="545"/>
      <c r="M113" s="545"/>
      <c r="N113" s="545"/>
      <c r="O113" s="545"/>
      <c r="P113" s="545"/>
      <c r="Q113" s="545"/>
      <c r="R113" s="545"/>
      <c r="S113" s="545"/>
      <c r="T113" s="545"/>
      <c r="U113" s="545"/>
      <c r="V113" s="545"/>
      <c r="W113" s="545"/>
      <c r="X113" s="545"/>
      <c r="Y113" s="545"/>
      <c r="Z113" s="545"/>
      <c r="AA113" s="545"/>
      <c r="AB113" s="546">
        <v>3.0</v>
      </c>
      <c r="AC113" s="547" t="s">
        <v>55</v>
      </c>
      <c r="AD113" s="548" t="s">
        <v>563</v>
      </c>
      <c r="AE113" s="549"/>
      <c r="AF113" s="550"/>
      <c r="AG113" s="550"/>
      <c r="AH113" s="550"/>
    </row>
    <row r="114" ht="15.75" customHeight="1">
      <c r="A114" s="541"/>
      <c r="B114" s="541"/>
      <c r="C114" s="542"/>
      <c r="D114" s="543"/>
      <c r="E114" s="551" t="s">
        <v>803</v>
      </c>
      <c r="F114" s="551" t="s">
        <v>800</v>
      </c>
      <c r="G114" s="551" t="s">
        <v>801</v>
      </c>
      <c r="H114" s="545"/>
      <c r="I114" s="545"/>
      <c r="J114" s="545"/>
      <c r="K114" s="545"/>
      <c r="L114" s="545"/>
      <c r="M114" s="545"/>
      <c r="N114" s="545"/>
      <c r="O114" s="545"/>
      <c r="P114" s="545"/>
      <c r="Q114" s="545"/>
      <c r="R114" s="545"/>
      <c r="S114" s="545"/>
      <c r="T114" s="545"/>
      <c r="U114" s="545"/>
      <c r="V114" s="545"/>
      <c r="W114" s="545"/>
      <c r="X114" s="545"/>
      <c r="Y114" s="545"/>
      <c r="Z114" s="545"/>
      <c r="AA114" s="545"/>
      <c r="AB114" s="546">
        <v>3.0</v>
      </c>
      <c r="AC114" s="547" t="s">
        <v>55</v>
      </c>
      <c r="AD114" s="548" t="s">
        <v>563</v>
      </c>
      <c r="AE114" s="549"/>
      <c r="AF114" s="550"/>
      <c r="AG114" s="550"/>
      <c r="AH114" s="550"/>
    </row>
    <row r="115" ht="15.75" customHeight="1">
      <c r="A115" s="541"/>
      <c r="B115" s="541"/>
      <c r="C115" s="542"/>
      <c r="D115" s="543"/>
      <c r="E115" s="551" t="s">
        <v>804</v>
      </c>
      <c r="F115" s="551" t="s">
        <v>800</v>
      </c>
      <c r="G115" s="551" t="s">
        <v>801</v>
      </c>
      <c r="H115" s="545"/>
      <c r="I115" s="545"/>
      <c r="J115" s="545"/>
      <c r="K115" s="545"/>
      <c r="L115" s="545"/>
      <c r="M115" s="545"/>
      <c r="N115" s="545"/>
      <c r="O115" s="545"/>
      <c r="P115" s="545"/>
      <c r="Q115" s="545"/>
      <c r="R115" s="545"/>
      <c r="S115" s="545"/>
      <c r="T115" s="545"/>
      <c r="U115" s="545"/>
      <c r="V115" s="545"/>
      <c r="W115" s="545"/>
      <c r="X115" s="545"/>
      <c r="Y115" s="545"/>
      <c r="Z115" s="545"/>
      <c r="AA115" s="545"/>
      <c r="AB115" s="546">
        <v>3.0</v>
      </c>
      <c r="AC115" s="547" t="s">
        <v>55</v>
      </c>
      <c r="AD115" s="548" t="s">
        <v>563</v>
      </c>
      <c r="AE115" s="549"/>
      <c r="AF115" s="550"/>
      <c r="AG115" s="550"/>
      <c r="AH115" s="550"/>
    </row>
    <row r="116" ht="15.75" customHeight="1">
      <c r="A116" s="541"/>
      <c r="B116" s="541"/>
      <c r="C116" s="542"/>
      <c r="D116" s="543"/>
      <c r="E116" s="551" t="s">
        <v>805</v>
      </c>
      <c r="F116" s="551" t="s">
        <v>800</v>
      </c>
      <c r="G116" s="551" t="s">
        <v>801</v>
      </c>
      <c r="H116" s="545"/>
      <c r="I116" s="545"/>
      <c r="J116" s="545"/>
      <c r="K116" s="545"/>
      <c r="L116" s="545"/>
      <c r="M116" s="545"/>
      <c r="N116" s="545"/>
      <c r="O116" s="545"/>
      <c r="P116" s="545"/>
      <c r="Q116" s="545"/>
      <c r="R116" s="545"/>
      <c r="S116" s="545"/>
      <c r="T116" s="545"/>
      <c r="U116" s="545"/>
      <c r="V116" s="545"/>
      <c r="W116" s="545"/>
      <c r="X116" s="545"/>
      <c r="Y116" s="545"/>
      <c r="Z116" s="545"/>
      <c r="AA116" s="545"/>
      <c r="AB116" s="546">
        <v>3.0</v>
      </c>
      <c r="AC116" s="547" t="s">
        <v>55</v>
      </c>
      <c r="AD116" s="548" t="s">
        <v>563</v>
      </c>
      <c r="AE116" s="549"/>
      <c r="AF116" s="550"/>
      <c r="AG116" s="550"/>
      <c r="AH116" s="550"/>
    </row>
    <row r="117" ht="15.75" customHeight="1">
      <c r="A117" s="541"/>
      <c r="B117" s="541"/>
      <c r="C117" s="542"/>
      <c r="D117" s="543"/>
      <c r="E117" s="551" t="s">
        <v>806</v>
      </c>
      <c r="F117" s="551" t="s">
        <v>800</v>
      </c>
      <c r="G117" s="551" t="s">
        <v>801</v>
      </c>
      <c r="H117" s="545"/>
      <c r="I117" s="545"/>
      <c r="J117" s="545"/>
      <c r="K117" s="545"/>
      <c r="L117" s="545"/>
      <c r="M117" s="545"/>
      <c r="N117" s="545"/>
      <c r="O117" s="545"/>
      <c r="P117" s="545"/>
      <c r="Q117" s="545"/>
      <c r="R117" s="545"/>
      <c r="S117" s="545"/>
      <c r="T117" s="545"/>
      <c r="U117" s="545"/>
      <c r="V117" s="545"/>
      <c r="W117" s="545"/>
      <c r="X117" s="545"/>
      <c r="Y117" s="545"/>
      <c r="Z117" s="545"/>
      <c r="AA117" s="545"/>
      <c r="AB117" s="546">
        <v>3.0</v>
      </c>
      <c r="AC117" s="547" t="s">
        <v>55</v>
      </c>
      <c r="AD117" s="548" t="s">
        <v>563</v>
      </c>
      <c r="AE117" s="549"/>
      <c r="AF117" s="550"/>
      <c r="AG117" s="550"/>
      <c r="AH117" s="550"/>
    </row>
    <row r="118" ht="15.75" customHeight="1">
      <c r="A118" s="541"/>
      <c r="B118" s="541"/>
      <c r="C118" s="542"/>
      <c r="D118" s="543"/>
      <c r="E118" s="551" t="s">
        <v>807</v>
      </c>
      <c r="F118" s="551" t="s">
        <v>800</v>
      </c>
      <c r="G118" s="551" t="s">
        <v>801</v>
      </c>
      <c r="H118" s="545"/>
      <c r="I118" s="545"/>
      <c r="J118" s="545"/>
      <c r="K118" s="545"/>
      <c r="L118" s="545"/>
      <c r="M118" s="545"/>
      <c r="N118" s="545"/>
      <c r="O118" s="545"/>
      <c r="P118" s="545"/>
      <c r="Q118" s="545"/>
      <c r="R118" s="545"/>
      <c r="S118" s="545"/>
      <c r="T118" s="545"/>
      <c r="U118" s="545"/>
      <c r="V118" s="545"/>
      <c r="W118" s="545"/>
      <c r="X118" s="545"/>
      <c r="Y118" s="545"/>
      <c r="Z118" s="545"/>
      <c r="AA118" s="545"/>
      <c r="AB118" s="546">
        <v>3.0</v>
      </c>
      <c r="AC118" s="547" t="s">
        <v>55</v>
      </c>
      <c r="AD118" s="548" t="s">
        <v>563</v>
      </c>
      <c r="AE118" s="549"/>
      <c r="AF118" s="550"/>
      <c r="AG118" s="550"/>
      <c r="AH118" s="550"/>
    </row>
    <row r="119" ht="15.75" customHeight="1">
      <c r="A119" s="541"/>
      <c r="B119" s="541"/>
      <c r="C119" s="542"/>
      <c r="D119" s="543"/>
      <c r="E119" s="551" t="s">
        <v>808</v>
      </c>
      <c r="F119" s="551" t="s">
        <v>800</v>
      </c>
      <c r="G119" s="551" t="s">
        <v>801</v>
      </c>
      <c r="H119" s="545"/>
      <c r="I119" s="545"/>
      <c r="J119" s="545"/>
      <c r="K119" s="545"/>
      <c r="L119" s="545"/>
      <c r="M119" s="545"/>
      <c r="N119" s="545"/>
      <c r="O119" s="545"/>
      <c r="P119" s="545"/>
      <c r="Q119" s="545"/>
      <c r="R119" s="545"/>
      <c r="S119" s="545"/>
      <c r="T119" s="545"/>
      <c r="U119" s="545"/>
      <c r="V119" s="545"/>
      <c r="W119" s="545"/>
      <c r="X119" s="545"/>
      <c r="Y119" s="545"/>
      <c r="Z119" s="545"/>
      <c r="AA119" s="545"/>
      <c r="AB119" s="546">
        <v>3.0</v>
      </c>
      <c r="AC119" s="547" t="s">
        <v>55</v>
      </c>
      <c r="AD119" s="548" t="s">
        <v>563</v>
      </c>
      <c r="AE119" s="549"/>
      <c r="AF119" s="550"/>
      <c r="AG119" s="550"/>
      <c r="AH119" s="550"/>
    </row>
    <row r="120" ht="15.75" customHeight="1">
      <c r="A120" s="541"/>
      <c r="B120" s="541"/>
      <c r="C120" s="542"/>
      <c r="D120" s="543"/>
      <c r="E120" s="551" t="s">
        <v>809</v>
      </c>
      <c r="F120" s="551" t="s">
        <v>800</v>
      </c>
      <c r="G120" s="551" t="s">
        <v>801</v>
      </c>
      <c r="H120" s="545"/>
      <c r="I120" s="545"/>
      <c r="J120" s="545"/>
      <c r="K120" s="545"/>
      <c r="L120" s="545"/>
      <c r="M120" s="545"/>
      <c r="N120" s="545"/>
      <c r="O120" s="545"/>
      <c r="P120" s="545"/>
      <c r="Q120" s="545"/>
      <c r="R120" s="545"/>
      <c r="S120" s="545"/>
      <c r="T120" s="545"/>
      <c r="U120" s="545"/>
      <c r="V120" s="545"/>
      <c r="W120" s="545"/>
      <c r="X120" s="545"/>
      <c r="Y120" s="545"/>
      <c r="Z120" s="545"/>
      <c r="AA120" s="545"/>
      <c r="AB120" s="546">
        <v>3.0</v>
      </c>
      <c r="AC120" s="547" t="s">
        <v>55</v>
      </c>
      <c r="AD120" s="548" t="s">
        <v>563</v>
      </c>
      <c r="AE120" s="549"/>
      <c r="AF120" s="550"/>
      <c r="AG120" s="550"/>
      <c r="AH120" s="550"/>
    </row>
    <row r="121" ht="15.75" customHeight="1">
      <c r="A121" s="541"/>
      <c r="B121" s="541"/>
      <c r="C121" s="542"/>
      <c r="D121" s="543"/>
      <c r="E121" s="551" t="s">
        <v>810</v>
      </c>
      <c r="F121" s="551" t="s">
        <v>800</v>
      </c>
      <c r="G121" s="551" t="s">
        <v>801</v>
      </c>
      <c r="H121" s="545"/>
      <c r="I121" s="545"/>
      <c r="J121" s="545"/>
      <c r="K121" s="545"/>
      <c r="L121" s="545"/>
      <c r="M121" s="545"/>
      <c r="N121" s="545"/>
      <c r="O121" s="545"/>
      <c r="P121" s="545"/>
      <c r="Q121" s="545"/>
      <c r="R121" s="545"/>
      <c r="S121" s="545"/>
      <c r="T121" s="545"/>
      <c r="U121" s="545"/>
      <c r="V121" s="545"/>
      <c r="W121" s="545"/>
      <c r="X121" s="545"/>
      <c r="Y121" s="545"/>
      <c r="Z121" s="545"/>
      <c r="AA121" s="545"/>
      <c r="AB121" s="546">
        <v>3.0</v>
      </c>
      <c r="AC121" s="547" t="s">
        <v>55</v>
      </c>
      <c r="AD121" s="548" t="s">
        <v>563</v>
      </c>
      <c r="AE121" s="549"/>
      <c r="AF121" s="550"/>
      <c r="AG121" s="550"/>
      <c r="AH121" s="550"/>
    </row>
    <row r="122" ht="15.75" customHeight="1">
      <c r="A122" s="541"/>
      <c r="B122" s="541"/>
      <c r="C122" s="542"/>
      <c r="D122" s="543"/>
      <c r="E122" s="551" t="s">
        <v>811</v>
      </c>
      <c r="F122" s="551" t="s">
        <v>800</v>
      </c>
      <c r="G122" s="551" t="s">
        <v>801</v>
      </c>
      <c r="H122" s="545"/>
      <c r="I122" s="545"/>
      <c r="J122" s="545"/>
      <c r="K122" s="545"/>
      <c r="L122" s="545"/>
      <c r="M122" s="545"/>
      <c r="N122" s="545"/>
      <c r="O122" s="545"/>
      <c r="P122" s="545"/>
      <c r="Q122" s="545"/>
      <c r="R122" s="545"/>
      <c r="S122" s="545"/>
      <c r="T122" s="545"/>
      <c r="U122" s="545"/>
      <c r="V122" s="545"/>
      <c r="W122" s="545"/>
      <c r="X122" s="545"/>
      <c r="Y122" s="545"/>
      <c r="Z122" s="545"/>
      <c r="AA122" s="545"/>
      <c r="AB122" s="546">
        <v>3.0</v>
      </c>
      <c r="AC122" s="547" t="s">
        <v>55</v>
      </c>
      <c r="AD122" s="548" t="s">
        <v>563</v>
      </c>
      <c r="AE122" s="549"/>
      <c r="AF122" s="550"/>
      <c r="AG122" s="550"/>
      <c r="AH122" s="550"/>
    </row>
    <row r="123" ht="15.75" customHeight="1">
      <c r="A123" s="541"/>
      <c r="B123" s="541"/>
      <c r="C123" s="542"/>
      <c r="D123" s="543"/>
      <c r="E123" s="551" t="s">
        <v>812</v>
      </c>
      <c r="F123" s="551" t="s">
        <v>800</v>
      </c>
      <c r="G123" s="551" t="s">
        <v>801</v>
      </c>
      <c r="H123" s="545"/>
      <c r="I123" s="545"/>
      <c r="J123" s="545"/>
      <c r="K123" s="545"/>
      <c r="L123" s="545"/>
      <c r="M123" s="545"/>
      <c r="N123" s="545"/>
      <c r="O123" s="545"/>
      <c r="P123" s="545"/>
      <c r="Q123" s="545"/>
      <c r="R123" s="545"/>
      <c r="S123" s="545"/>
      <c r="T123" s="545"/>
      <c r="U123" s="545"/>
      <c r="V123" s="545"/>
      <c r="W123" s="545"/>
      <c r="X123" s="545"/>
      <c r="Y123" s="545"/>
      <c r="Z123" s="545"/>
      <c r="AA123" s="545"/>
      <c r="AB123" s="546">
        <v>3.0</v>
      </c>
      <c r="AC123" s="547" t="s">
        <v>55</v>
      </c>
      <c r="AD123" s="548" t="s">
        <v>563</v>
      </c>
      <c r="AE123" s="549"/>
      <c r="AF123" s="550"/>
      <c r="AG123" s="550"/>
      <c r="AH123" s="550"/>
    </row>
    <row r="124" ht="15.75" customHeight="1">
      <c r="A124" s="541"/>
      <c r="B124" s="541"/>
      <c r="C124" s="542"/>
      <c r="D124" s="543"/>
      <c r="E124" s="551" t="s">
        <v>813</v>
      </c>
      <c r="F124" s="551" t="s">
        <v>800</v>
      </c>
      <c r="G124" s="551" t="s">
        <v>801</v>
      </c>
      <c r="H124" s="545"/>
      <c r="I124" s="545"/>
      <c r="J124" s="545"/>
      <c r="K124" s="545"/>
      <c r="L124" s="545"/>
      <c r="M124" s="545"/>
      <c r="N124" s="545"/>
      <c r="O124" s="545"/>
      <c r="P124" s="545"/>
      <c r="Q124" s="545"/>
      <c r="R124" s="545"/>
      <c r="S124" s="545"/>
      <c r="T124" s="545"/>
      <c r="U124" s="545"/>
      <c r="V124" s="545"/>
      <c r="W124" s="545"/>
      <c r="X124" s="545"/>
      <c r="Y124" s="545"/>
      <c r="Z124" s="545"/>
      <c r="AA124" s="545"/>
      <c r="AB124" s="546">
        <v>3.0</v>
      </c>
      <c r="AC124" s="547" t="s">
        <v>55</v>
      </c>
      <c r="AD124" s="548" t="s">
        <v>563</v>
      </c>
      <c r="AE124" s="549"/>
      <c r="AF124" s="550"/>
      <c r="AG124" s="550"/>
      <c r="AH124" s="550"/>
    </row>
    <row r="125" ht="15.75" customHeight="1">
      <c r="A125" s="541"/>
      <c r="B125" s="541"/>
      <c r="C125" s="542"/>
      <c r="D125" s="543"/>
      <c r="E125" s="551" t="s">
        <v>814</v>
      </c>
      <c r="F125" s="551" t="s">
        <v>800</v>
      </c>
      <c r="G125" s="551" t="s">
        <v>801</v>
      </c>
      <c r="H125" s="545"/>
      <c r="I125" s="545"/>
      <c r="J125" s="545"/>
      <c r="K125" s="545"/>
      <c r="L125" s="545"/>
      <c r="M125" s="545"/>
      <c r="N125" s="545"/>
      <c r="O125" s="545"/>
      <c r="P125" s="545"/>
      <c r="Q125" s="545"/>
      <c r="R125" s="545"/>
      <c r="S125" s="545"/>
      <c r="T125" s="545"/>
      <c r="U125" s="545"/>
      <c r="V125" s="545"/>
      <c r="W125" s="545"/>
      <c r="X125" s="545"/>
      <c r="Y125" s="545"/>
      <c r="Z125" s="545"/>
      <c r="AA125" s="545"/>
      <c r="AB125" s="546">
        <v>3.0</v>
      </c>
      <c r="AC125" s="547" t="s">
        <v>55</v>
      </c>
      <c r="AD125" s="548" t="s">
        <v>563</v>
      </c>
      <c r="AE125" s="549"/>
      <c r="AF125" s="550"/>
      <c r="AG125" s="550"/>
      <c r="AH125" s="550"/>
    </row>
    <row r="126" ht="15.75" customHeight="1">
      <c r="A126" s="541"/>
      <c r="B126" s="541"/>
      <c r="C126" s="542"/>
      <c r="D126" s="543"/>
      <c r="E126" s="551" t="s">
        <v>815</v>
      </c>
      <c r="F126" s="551" t="s">
        <v>800</v>
      </c>
      <c r="G126" s="551" t="s">
        <v>801</v>
      </c>
      <c r="H126" s="545"/>
      <c r="I126" s="545"/>
      <c r="J126" s="545"/>
      <c r="K126" s="545"/>
      <c r="L126" s="545"/>
      <c r="M126" s="545"/>
      <c r="N126" s="545"/>
      <c r="O126" s="545"/>
      <c r="P126" s="545"/>
      <c r="Q126" s="545"/>
      <c r="R126" s="545"/>
      <c r="S126" s="545"/>
      <c r="T126" s="545"/>
      <c r="U126" s="545"/>
      <c r="V126" s="545"/>
      <c r="W126" s="545"/>
      <c r="X126" s="545"/>
      <c r="Y126" s="545"/>
      <c r="Z126" s="545"/>
      <c r="AA126" s="545"/>
      <c r="AB126" s="546">
        <v>3.0</v>
      </c>
      <c r="AC126" s="547" t="s">
        <v>55</v>
      </c>
      <c r="AD126" s="548" t="s">
        <v>563</v>
      </c>
      <c r="AE126" s="549"/>
      <c r="AF126" s="550"/>
      <c r="AG126" s="550"/>
      <c r="AH126" s="550"/>
    </row>
    <row r="127" ht="15.75" customHeight="1">
      <c r="A127" s="541"/>
      <c r="B127" s="541"/>
      <c r="C127" s="542"/>
      <c r="D127" s="543"/>
      <c r="E127" s="551" t="s">
        <v>816</v>
      </c>
      <c r="F127" s="551" t="s">
        <v>800</v>
      </c>
      <c r="G127" s="551" t="s">
        <v>817</v>
      </c>
      <c r="H127" s="545"/>
      <c r="I127" s="545"/>
      <c r="J127" s="545"/>
      <c r="K127" s="545"/>
      <c r="L127" s="545"/>
      <c r="M127" s="545"/>
      <c r="N127" s="545"/>
      <c r="O127" s="545"/>
      <c r="P127" s="545"/>
      <c r="Q127" s="545"/>
      <c r="R127" s="545"/>
      <c r="S127" s="545"/>
      <c r="T127" s="545"/>
      <c r="U127" s="545"/>
      <c r="V127" s="545"/>
      <c r="W127" s="545"/>
      <c r="X127" s="545"/>
      <c r="Y127" s="545"/>
      <c r="Z127" s="545"/>
      <c r="AA127" s="545"/>
      <c r="AB127" s="546">
        <v>3.0</v>
      </c>
      <c r="AC127" s="547" t="s">
        <v>55</v>
      </c>
      <c r="AD127" s="548" t="s">
        <v>563</v>
      </c>
      <c r="AE127" s="549"/>
      <c r="AF127" s="550"/>
      <c r="AG127" s="550"/>
      <c r="AH127" s="550"/>
    </row>
    <row r="128" ht="15.75" hidden="1" customHeight="1">
      <c r="A128" s="540" t="s">
        <v>818</v>
      </c>
      <c r="B128" s="541"/>
      <c r="C128" s="542"/>
      <c r="D128" s="543"/>
      <c r="E128" s="544"/>
      <c r="F128" s="551" t="s">
        <v>819</v>
      </c>
      <c r="G128" s="544"/>
      <c r="H128" s="545" t="s">
        <v>94</v>
      </c>
      <c r="I128" s="545" t="s">
        <v>94</v>
      </c>
      <c r="J128" s="545"/>
      <c r="K128" s="545"/>
      <c r="L128" s="545"/>
      <c r="M128" s="545"/>
      <c r="N128" s="545"/>
      <c r="O128" s="545"/>
      <c r="P128" s="545"/>
      <c r="Q128" s="545"/>
      <c r="R128" s="545"/>
      <c r="S128" s="545"/>
      <c r="T128" s="545"/>
      <c r="U128" s="545"/>
      <c r="V128" s="545"/>
      <c r="W128" s="545"/>
      <c r="X128" s="545"/>
      <c r="Y128" s="545"/>
      <c r="Z128" s="545"/>
      <c r="AA128" s="545"/>
      <c r="AB128" s="546" t="s">
        <v>94</v>
      </c>
      <c r="AC128" s="547" t="s">
        <v>55</v>
      </c>
      <c r="AD128" s="548" t="s">
        <v>563</v>
      </c>
      <c r="AE128" s="549"/>
      <c r="AF128" s="550"/>
      <c r="AG128" s="550"/>
      <c r="AH128" s="550"/>
    </row>
    <row r="129" ht="15.75" hidden="1" customHeight="1">
      <c r="A129" s="541"/>
      <c r="B129" s="540" t="s">
        <v>820</v>
      </c>
      <c r="C129" s="542"/>
      <c r="D129" s="543"/>
      <c r="E129" s="551"/>
      <c r="F129" s="551"/>
      <c r="G129" s="551"/>
      <c r="H129" s="545" t="s">
        <v>94</v>
      </c>
      <c r="I129" s="545" t="s">
        <v>94</v>
      </c>
      <c r="J129" s="545"/>
      <c r="K129" s="545"/>
      <c r="L129" s="545"/>
      <c r="M129" s="545"/>
      <c r="N129" s="545"/>
      <c r="O129" s="545"/>
      <c r="P129" s="545"/>
      <c r="Q129" s="545"/>
      <c r="R129" s="545"/>
      <c r="S129" s="545"/>
      <c r="T129" s="545"/>
      <c r="U129" s="545"/>
      <c r="V129" s="545"/>
      <c r="W129" s="545"/>
      <c r="X129" s="545"/>
      <c r="Y129" s="545"/>
      <c r="Z129" s="545"/>
      <c r="AA129" s="545"/>
      <c r="AB129" s="546" t="s">
        <v>94</v>
      </c>
      <c r="AC129" s="547" t="s">
        <v>55</v>
      </c>
      <c r="AD129" s="548" t="s">
        <v>563</v>
      </c>
      <c r="AE129" s="549"/>
      <c r="AF129" s="550"/>
      <c r="AG129" s="550"/>
      <c r="AH129" s="550"/>
    </row>
    <row r="130" ht="15.75" customHeight="1">
      <c r="A130" s="541"/>
      <c r="B130" s="541"/>
      <c r="C130" s="552" t="s">
        <v>821</v>
      </c>
      <c r="D130" s="543"/>
      <c r="E130" s="551" t="s">
        <v>822</v>
      </c>
      <c r="F130" s="551" t="s">
        <v>823</v>
      </c>
      <c r="G130" s="551" t="s">
        <v>824</v>
      </c>
      <c r="H130" s="545"/>
      <c r="I130" s="545"/>
      <c r="J130" s="545"/>
      <c r="K130" s="545"/>
      <c r="L130" s="545"/>
      <c r="M130" s="545"/>
      <c r="N130" s="545"/>
      <c r="O130" s="545"/>
      <c r="P130" s="545"/>
      <c r="Q130" s="545"/>
      <c r="R130" s="545"/>
      <c r="S130" s="545"/>
      <c r="T130" s="545"/>
      <c r="U130" s="545"/>
      <c r="V130" s="545"/>
      <c r="W130" s="545"/>
      <c r="X130" s="545"/>
      <c r="Y130" s="545"/>
      <c r="Z130" s="545"/>
      <c r="AA130" s="545"/>
      <c r="AB130" s="546">
        <v>3.0</v>
      </c>
      <c r="AC130" s="547" t="s">
        <v>55</v>
      </c>
      <c r="AD130" s="548" t="s">
        <v>563</v>
      </c>
      <c r="AE130" s="549"/>
      <c r="AF130" s="550"/>
      <c r="AG130" s="550"/>
      <c r="AH130" s="550"/>
    </row>
    <row r="131" ht="15.75" customHeight="1">
      <c r="A131" s="541"/>
      <c r="B131" s="541"/>
      <c r="C131" s="552" t="s">
        <v>825</v>
      </c>
      <c r="D131" s="543"/>
      <c r="E131" s="544"/>
      <c r="F131" s="551" t="s">
        <v>826</v>
      </c>
      <c r="G131" s="551" t="s">
        <v>827</v>
      </c>
      <c r="H131" s="545"/>
      <c r="I131" s="545"/>
      <c r="J131" s="545"/>
      <c r="K131" s="545"/>
      <c r="L131" s="545"/>
      <c r="M131" s="545"/>
      <c r="N131" s="545"/>
      <c r="O131" s="545"/>
      <c r="P131" s="545"/>
      <c r="Q131" s="545"/>
      <c r="R131" s="545"/>
      <c r="S131" s="545"/>
      <c r="T131" s="545"/>
      <c r="U131" s="545"/>
      <c r="V131" s="545"/>
      <c r="W131" s="545"/>
      <c r="X131" s="545"/>
      <c r="Y131" s="545"/>
      <c r="Z131" s="545"/>
      <c r="AA131" s="545"/>
      <c r="AB131" s="546">
        <v>1.0</v>
      </c>
      <c r="AC131" s="547" t="s">
        <v>55</v>
      </c>
      <c r="AD131" s="548" t="s">
        <v>828</v>
      </c>
      <c r="AE131" s="576"/>
      <c r="AF131" s="577" t="s">
        <v>829</v>
      </c>
      <c r="AG131" s="577"/>
      <c r="AH131" s="550"/>
    </row>
    <row r="132" ht="15.75" hidden="1" customHeight="1">
      <c r="A132" s="540" t="s">
        <v>830</v>
      </c>
      <c r="B132" s="541"/>
      <c r="C132" s="542"/>
      <c r="D132" s="543"/>
      <c r="E132" s="544"/>
      <c r="F132" s="551" t="s">
        <v>831</v>
      </c>
      <c r="G132" s="544"/>
      <c r="H132" s="545" t="s">
        <v>94</v>
      </c>
      <c r="I132" s="545" t="s">
        <v>94</v>
      </c>
      <c r="J132" s="545"/>
      <c r="K132" s="545"/>
      <c r="L132" s="545"/>
      <c r="M132" s="545"/>
      <c r="N132" s="545"/>
      <c r="O132" s="545"/>
      <c r="P132" s="545"/>
      <c r="Q132" s="545"/>
      <c r="R132" s="545"/>
      <c r="S132" s="545"/>
      <c r="T132" s="545"/>
      <c r="U132" s="545"/>
      <c r="V132" s="545"/>
      <c r="W132" s="545"/>
      <c r="X132" s="545"/>
      <c r="Y132" s="545"/>
      <c r="Z132" s="545"/>
      <c r="AA132" s="545"/>
      <c r="AB132" s="546" t="s">
        <v>94</v>
      </c>
      <c r="AC132" s="547" t="s">
        <v>55</v>
      </c>
      <c r="AD132" s="548" t="s">
        <v>563</v>
      </c>
      <c r="AE132" s="549"/>
      <c r="AF132" s="550"/>
      <c r="AG132" s="550"/>
      <c r="AH132" s="550"/>
    </row>
    <row r="133" ht="15.75" customHeight="1">
      <c r="A133" s="541"/>
      <c r="B133" s="541"/>
      <c r="C133" s="542"/>
      <c r="D133" s="543"/>
      <c r="E133" s="551" t="s">
        <v>832</v>
      </c>
      <c r="F133" s="551" t="s">
        <v>833</v>
      </c>
      <c r="G133" s="551" t="s">
        <v>834</v>
      </c>
      <c r="H133" s="545"/>
      <c r="I133" s="545"/>
      <c r="J133" s="545"/>
      <c r="K133" s="545"/>
      <c r="L133" s="545"/>
      <c r="M133" s="545"/>
      <c r="N133" s="545"/>
      <c r="O133" s="545"/>
      <c r="P133" s="545"/>
      <c r="Q133" s="545"/>
      <c r="R133" s="545"/>
      <c r="S133" s="545"/>
      <c r="T133" s="545"/>
      <c r="U133" s="545"/>
      <c r="V133" s="545"/>
      <c r="W133" s="545"/>
      <c r="X133" s="545"/>
      <c r="Y133" s="545"/>
      <c r="Z133" s="545"/>
      <c r="AA133" s="545"/>
      <c r="AB133" s="546">
        <v>3.0</v>
      </c>
      <c r="AC133" s="547" t="s">
        <v>55</v>
      </c>
      <c r="AD133" s="548" t="s">
        <v>563</v>
      </c>
      <c r="AE133" s="549"/>
      <c r="AF133" s="550"/>
      <c r="AG133" s="550"/>
      <c r="AH133" s="550"/>
    </row>
    <row r="134" ht="15.75" customHeight="1">
      <c r="A134" s="541"/>
      <c r="B134" s="541"/>
      <c r="C134" s="542"/>
      <c r="D134" s="543"/>
      <c r="E134" s="551" t="s">
        <v>835</v>
      </c>
      <c r="F134" s="551" t="s">
        <v>833</v>
      </c>
      <c r="G134" s="551" t="s">
        <v>836</v>
      </c>
      <c r="H134" s="545"/>
      <c r="I134" s="545"/>
      <c r="J134" s="545"/>
      <c r="K134" s="545"/>
      <c r="L134" s="545"/>
      <c r="M134" s="545"/>
      <c r="N134" s="545"/>
      <c r="O134" s="545"/>
      <c r="P134" s="545"/>
      <c r="Q134" s="545"/>
      <c r="R134" s="545"/>
      <c r="S134" s="545"/>
      <c r="T134" s="545"/>
      <c r="U134" s="545"/>
      <c r="V134" s="545"/>
      <c r="W134" s="545"/>
      <c r="X134" s="545"/>
      <c r="Y134" s="545"/>
      <c r="Z134" s="545"/>
      <c r="AA134" s="545"/>
      <c r="AB134" s="546">
        <v>3.0</v>
      </c>
      <c r="AC134" s="547" t="s">
        <v>55</v>
      </c>
      <c r="AD134" s="548" t="s">
        <v>563</v>
      </c>
      <c r="AE134" s="549"/>
      <c r="AF134" s="550"/>
      <c r="AG134" s="550"/>
      <c r="AH134" s="550"/>
    </row>
    <row r="135" ht="15.75" hidden="1" customHeight="1">
      <c r="A135" s="540" t="s">
        <v>837</v>
      </c>
      <c r="B135" s="541"/>
      <c r="C135" s="542"/>
      <c r="D135" s="543"/>
      <c r="E135" s="544"/>
      <c r="F135" s="598"/>
      <c r="G135" s="544"/>
      <c r="H135" s="545" t="s">
        <v>94</v>
      </c>
      <c r="I135" s="545" t="s">
        <v>94</v>
      </c>
      <c r="J135" s="545"/>
      <c r="K135" s="545"/>
      <c r="L135" s="545"/>
      <c r="M135" s="545"/>
      <c r="N135" s="545"/>
      <c r="O135" s="545"/>
      <c r="P135" s="545"/>
      <c r="Q135" s="545"/>
      <c r="R135" s="545"/>
      <c r="S135" s="545"/>
      <c r="T135" s="545"/>
      <c r="U135" s="545"/>
      <c r="V135" s="545"/>
      <c r="W135" s="545"/>
      <c r="X135" s="545"/>
      <c r="Y135" s="545"/>
      <c r="Z135" s="545"/>
      <c r="AA135" s="545"/>
      <c r="AB135" s="546" t="s">
        <v>94</v>
      </c>
      <c r="AC135" s="547" t="s">
        <v>55</v>
      </c>
      <c r="AD135" s="548" t="s">
        <v>563</v>
      </c>
      <c r="AE135" s="549"/>
      <c r="AF135" s="550"/>
      <c r="AG135" s="550"/>
      <c r="AH135" s="550"/>
    </row>
    <row r="136" ht="15.75" customHeight="1">
      <c r="A136" s="541"/>
      <c r="B136" s="540" t="s">
        <v>838</v>
      </c>
      <c r="C136" s="542"/>
      <c r="D136" s="543"/>
      <c r="E136" s="544"/>
      <c r="F136" s="551" t="s">
        <v>839</v>
      </c>
      <c r="G136" s="551" t="s">
        <v>840</v>
      </c>
      <c r="H136" s="545"/>
      <c r="I136" s="545"/>
      <c r="J136" s="545"/>
      <c r="K136" s="545"/>
      <c r="L136" s="545"/>
      <c r="M136" s="545"/>
      <c r="N136" s="545"/>
      <c r="O136" s="545"/>
      <c r="P136" s="545"/>
      <c r="Q136" s="545"/>
      <c r="R136" s="545"/>
      <c r="S136" s="545"/>
      <c r="T136" s="545"/>
      <c r="U136" s="545"/>
      <c r="V136" s="545"/>
      <c r="W136" s="545"/>
      <c r="X136" s="545"/>
      <c r="Y136" s="545"/>
      <c r="Z136" s="545"/>
      <c r="AA136" s="545"/>
      <c r="AB136" s="546">
        <v>1.0</v>
      </c>
      <c r="AC136" s="547" t="s">
        <v>55</v>
      </c>
      <c r="AD136" s="548" t="s">
        <v>680</v>
      </c>
      <c r="AE136" s="549"/>
      <c r="AF136" s="550"/>
      <c r="AG136" s="577"/>
      <c r="AH136" s="550"/>
    </row>
    <row r="137" ht="15.75" customHeight="1">
      <c r="A137" s="541"/>
      <c r="B137" s="540" t="s">
        <v>841</v>
      </c>
      <c r="C137" s="542"/>
      <c r="D137" s="543"/>
      <c r="E137" s="551" t="s">
        <v>842</v>
      </c>
      <c r="F137" s="551" t="s">
        <v>843</v>
      </c>
      <c r="G137" s="551" t="s">
        <v>844</v>
      </c>
      <c r="H137" s="545"/>
      <c r="I137" s="545"/>
      <c r="J137" s="545"/>
      <c r="K137" s="545"/>
      <c r="L137" s="545"/>
      <c r="M137" s="545"/>
      <c r="N137" s="545"/>
      <c r="O137" s="545"/>
      <c r="P137" s="545"/>
      <c r="Q137" s="545"/>
      <c r="R137" s="545"/>
      <c r="S137" s="545"/>
      <c r="T137" s="545"/>
      <c r="U137" s="545"/>
      <c r="V137" s="545"/>
      <c r="W137" s="545"/>
      <c r="X137" s="545"/>
      <c r="Y137" s="545"/>
      <c r="Z137" s="545"/>
      <c r="AA137" s="545"/>
      <c r="AB137" s="546">
        <v>3.0</v>
      </c>
      <c r="AC137" s="547" t="s">
        <v>55</v>
      </c>
      <c r="AD137" s="548" t="s">
        <v>563</v>
      </c>
      <c r="AE137" s="549"/>
      <c r="AF137" s="550"/>
      <c r="AG137" s="550"/>
      <c r="AH137" s="550"/>
    </row>
    <row r="138" ht="15.75" customHeight="1">
      <c r="A138" s="541"/>
      <c r="B138" s="540" t="s">
        <v>845</v>
      </c>
      <c r="C138" s="542"/>
      <c r="D138" s="543"/>
      <c r="E138" s="551" t="s">
        <v>846</v>
      </c>
      <c r="F138" s="551" t="s">
        <v>843</v>
      </c>
      <c r="G138" s="551" t="s">
        <v>840</v>
      </c>
      <c r="H138" s="545"/>
      <c r="I138" s="545"/>
      <c r="J138" s="545"/>
      <c r="K138" s="545"/>
      <c r="L138" s="545"/>
      <c r="M138" s="545"/>
      <c r="N138" s="545"/>
      <c r="O138" s="545"/>
      <c r="P138" s="545"/>
      <c r="Q138" s="545"/>
      <c r="R138" s="545"/>
      <c r="S138" s="545"/>
      <c r="T138" s="545"/>
      <c r="U138" s="545"/>
      <c r="V138" s="545"/>
      <c r="W138" s="545"/>
      <c r="X138" s="545"/>
      <c r="Y138" s="545"/>
      <c r="Z138" s="545"/>
      <c r="AA138" s="545"/>
      <c r="AB138" s="546">
        <v>3.0</v>
      </c>
      <c r="AC138" s="547" t="s">
        <v>55</v>
      </c>
      <c r="AD138" s="548" t="s">
        <v>563</v>
      </c>
      <c r="AE138" s="549"/>
      <c r="AF138" s="550"/>
      <c r="AG138" s="550"/>
      <c r="AH138" s="550"/>
    </row>
    <row r="139" ht="15.75" hidden="1" customHeight="1">
      <c r="A139" s="540" t="s">
        <v>847</v>
      </c>
      <c r="B139" s="541"/>
      <c r="C139" s="542"/>
      <c r="D139" s="543"/>
      <c r="E139" s="544"/>
      <c r="F139" s="551" t="s">
        <v>848</v>
      </c>
      <c r="G139" s="544"/>
      <c r="H139" s="545" t="s">
        <v>94</v>
      </c>
      <c r="I139" s="545" t="s">
        <v>94</v>
      </c>
      <c r="J139" s="545"/>
      <c r="K139" s="545"/>
      <c r="L139" s="545"/>
      <c r="M139" s="545"/>
      <c r="N139" s="545"/>
      <c r="O139" s="545"/>
      <c r="P139" s="545"/>
      <c r="Q139" s="545"/>
      <c r="R139" s="545"/>
      <c r="S139" s="545"/>
      <c r="T139" s="545"/>
      <c r="U139" s="545"/>
      <c r="V139" s="545"/>
      <c r="W139" s="545"/>
      <c r="X139" s="545"/>
      <c r="Y139" s="545"/>
      <c r="Z139" s="545"/>
      <c r="AA139" s="545"/>
      <c r="AB139" s="546" t="s">
        <v>94</v>
      </c>
      <c r="AC139" s="547" t="s">
        <v>55</v>
      </c>
      <c r="AD139" s="548" t="s">
        <v>563</v>
      </c>
      <c r="AE139" s="549"/>
      <c r="AF139" s="550"/>
      <c r="AG139" s="550"/>
      <c r="AH139" s="550"/>
    </row>
    <row r="140" ht="15.75" customHeight="1">
      <c r="A140" s="541"/>
      <c r="B140" s="540" t="s">
        <v>849</v>
      </c>
      <c r="C140" s="542"/>
      <c r="D140" s="580"/>
      <c r="E140" s="544"/>
      <c r="F140" s="551" t="s">
        <v>850</v>
      </c>
      <c r="G140" s="551" t="s">
        <v>851</v>
      </c>
      <c r="H140" s="545"/>
      <c r="I140" s="545"/>
      <c r="J140" s="545"/>
      <c r="K140" s="545"/>
      <c r="L140" s="545"/>
      <c r="M140" s="545"/>
      <c r="N140" s="545"/>
      <c r="O140" s="545"/>
      <c r="P140" s="545"/>
      <c r="Q140" s="545"/>
      <c r="R140" s="545"/>
      <c r="S140" s="545"/>
      <c r="T140" s="545"/>
      <c r="U140" s="545"/>
      <c r="V140" s="545"/>
      <c r="W140" s="545"/>
      <c r="X140" s="545"/>
      <c r="Y140" s="545"/>
      <c r="Z140" s="545"/>
      <c r="AA140" s="545"/>
      <c r="AB140" s="546">
        <v>1.0</v>
      </c>
      <c r="AC140" s="547" t="s">
        <v>55</v>
      </c>
      <c r="AD140" s="548" t="s">
        <v>563</v>
      </c>
      <c r="AE140" s="549"/>
      <c r="AF140" s="577"/>
      <c r="AG140" s="550"/>
      <c r="AH140" s="550"/>
    </row>
    <row r="141" ht="15.75" customHeight="1">
      <c r="A141" s="541"/>
      <c r="B141" s="540" t="s">
        <v>852</v>
      </c>
      <c r="C141" s="542"/>
      <c r="D141" s="580" t="s">
        <v>853</v>
      </c>
      <c r="E141" s="544"/>
      <c r="F141" s="551" t="s">
        <v>850</v>
      </c>
      <c r="G141" s="551" t="s">
        <v>854</v>
      </c>
      <c r="H141" s="545"/>
      <c r="I141" s="545"/>
      <c r="J141" s="545"/>
      <c r="K141" s="545"/>
      <c r="L141" s="545"/>
      <c r="M141" s="545"/>
      <c r="N141" s="545"/>
      <c r="O141" s="545"/>
      <c r="P141" s="545"/>
      <c r="Q141" s="545"/>
      <c r="R141" s="545"/>
      <c r="S141" s="545"/>
      <c r="T141" s="545"/>
      <c r="U141" s="545"/>
      <c r="V141" s="545"/>
      <c r="W141" s="545"/>
      <c r="X141" s="545"/>
      <c r="Y141" s="545"/>
      <c r="Z141" s="545"/>
      <c r="AA141" s="545"/>
      <c r="AB141" s="546">
        <v>1.0</v>
      </c>
      <c r="AC141" s="547" t="s">
        <v>55</v>
      </c>
      <c r="AD141" s="548" t="s">
        <v>563</v>
      </c>
      <c r="AE141" s="576"/>
      <c r="AF141" s="577" t="s">
        <v>855</v>
      </c>
      <c r="AG141" s="550"/>
      <c r="AH141" s="550"/>
    </row>
    <row r="142" ht="15.75" customHeight="1">
      <c r="A142" s="541"/>
      <c r="B142" s="540" t="s">
        <v>856</v>
      </c>
      <c r="C142" s="542"/>
      <c r="D142" s="580" t="s">
        <v>853</v>
      </c>
      <c r="E142" s="544"/>
      <c r="F142" s="551" t="s">
        <v>850</v>
      </c>
      <c r="G142" s="551" t="s">
        <v>857</v>
      </c>
      <c r="H142" s="545"/>
      <c r="I142" s="545"/>
      <c r="J142" s="545"/>
      <c r="K142" s="545"/>
      <c r="L142" s="545"/>
      <c r="M142" s="545"/>
      <c r="N142" s="545"/>
      <c r="O142" s="545"/>
      <c r="P142" s="545"/>
      <c r="Q142" s="545"/>
      <c r="R142" s="545"/>
      <c r="S142" s="545"/>
      <c r="T142" s="545"/>
      <c r="U142" s="545"/>
      <c r="V142" s="545"/>
      <c r="W142" s="545"/>
      <c r="X142" s="545"/>
      <c r="Y142" s="545"/>
      <c r="Z142" s="545"/>
      <c r="AA142" s="545"/>
      <c r="AB142" s="546">
        <v>3.0</v>
      </c>
      <c r="AC142" s="547" t="s">
        <v>55</v>
      </c>
      <c r="AD142" s="548" t="s">
        <v>563</v>
      </c>
      <c r="AE142" s="579"/>
      <c r="AF142" s="586" t="s">
        <v>858</v>
      </c>
      <c r="AG142" s="577"/>
      <c r="AH142" s="550"/>
    </row>
    <row r="143" ht="15.75" hidden="1" customHeight="1">
      <c r="A143" s="540" t="s">
        <v>859</v>
      </c>
      <c r="B143" s="541"/>
      <c r="C143" s="542"/>
      <c r="D143" s="543"/>
      <c r="E143" s="544"/>
      <c r="F143" s="551" t="s">
        <v>860</v>
      </c>
      <c r="G143" s="544"/>
      <c r="H143" s="545" t="s">
        <v>94</v>
      </c>
      <c r="I143" s="545" t="s">
        <v>94</v>
      </c>
      <c r="J143" s="545"/>
      <c r="K143" s="545"/>
      <c r="L143" s="545"/>
      <c r="M143" s="545"/>
      <c r="N143" s="545"/>
      <c r="O143" s="545"/>
      <c r="P143" s="545"/>
      <c r="Q143" s="545"/>
      <c r="R143" s="545"/>
      <c r="S143" s="545"/>
      <c r="T143" s="545"/>
      <c r="U143" s="545"/>
      <c r="V143" s="545"/>
      <c r="W143" s="545"/>
      <c r="X143" s="545"/>
      <c r="Y143" s="545"/>
      <c r="Z143" s="545"/>
      <c r="AA143" s="545"/>
      <c r="AB143" s="546" t="s">
        <v>94</v>
      </c>
      <c r="AC143" s="547" t="s">
        <v>55</v>
      </c>
      <c r="AD143" s="548" t="s">
        <v>563</v>
      </c>
      <c r="AE143" s="579"/>
      <c r="AF143" s="550"/>
      <c r="AG143" s="550"/>
      <c r="AH143" s="550"/>
    </row>
    <row r="144" ht="15.75" hidden="1" customHeight="1">
      <c r="A144" s="541"/>
      <c r="B144" s="540" t="s">
        <v>714</v>
      </c>
      <c r="C144" s="542"/>
      <c r="D144" s="543"/>
      <c r="E144" s="544"/>
      <c r="F144" s="544"/>
      <c r="G144" s="544"/>
      <c r="H144" s="545" t="s">
        <v>94</v>
      </c>
      <c r="I144" s="545" t="s">
        <v>94</v>
      </c>
      <c r="J144" s="545"/>
      <c r="K144" s="545"/>
      <c r="L144" s="545"/>
      <c r="M144" s="545"/>
      <c r="N144" s="545"/>
      <c r="O144" s="545"/>
      <c r="P144" s="545"/>
      <c r="Q144" s="545"/>
      <c r="R144" s="545"/>
      <c r="S144" s="545"/>
      <c r="T144" s="545"/>
      <c r="U144" s="545"/>
      <c r="V144" s="545"/>
      <c r="W144" s="545"/>
      <c r="X144" s="545"/>
      <c r="Y144" s="545"/>
      <c r="Z144" s="545"/>
      <c r="AA144" s="545"/>
      <c r="AB144" s="546" t="s">
        <v>94</v>
      </c>
      <c r="AC144" s="547" t="s">
        <v>55</v>
      </c>
      <c r="AD144" s="548" t="s">
        <v>563</v>
      </c>
      <c r="AE144" s="549"/>
      <c r="AF144" s="550"/>
      <c r="AG144" s="550"/>
      <c r="AH144" s="550"/>
    </row>
    <row r="145" ht="15.75" customHeight="1">
      <c r="A145" s="541"/>
      <c r="B145" s="541"/>
      <c r="C145" s="542"/>
      <c r="D145" s="580" t="s">
        <v>861</v>
      </c>
      <c r="E145" s="551" t="s">
        <v>859</v>
      </c>
      <c r="F145" s="551" t="s">
        <v>862</v>
      </c>
      <c r="G145" s="551" t="s">
        <v>863</v>
      </c>
      <c r="H145" s="545"/>
      <c r="I145" s="545"/>
      <c r="J145" s="545"/>
      <c r="K145" s="545"/>
      <c r="L145" s="545"/>
      <c r="M145" s="545"/>
      <c r="N145" s="545"/>
      <c r="O145" s="545"/>
      <c r="P145" s="545"/>
      <c r="Q145" s="545"/>
      <c r="R145" s="545"/>
      <c r="S145" s="545"/>
      <c r="T145" s="545"/>
      <c r="U145" s="545"/>
      <c r="V145" s="545"/>
      <c r="W145" s="545"/>
      <c r="X145" s="545"/>
      <c r="Y145" s="545"/>
      <c r="Z145" s="545"/>
      <c r="AA145" s="545"/>
      <c r="AB145" s="546">
        <v>1.0</v>
      </c>
      <c r="AC145" s="547" t="s">
        <v>55</v>
      </c>
      <c r="AD145" s="548" t="s">
        <v>563</v>
      </c>
      <c r="AE145" s="576"/>
      <c r="AF145" s="577" t="s">
        <v>864</v>
      </c>
      <c r="AG145" s="577"/>
      <c r="AH145" s="577"/>
    </row>
    <row r="146" ht="15.75" customHeight="1">
      <c r="A146" s="541"/>
      <c r="B146" s="541"/>
      <c r="C146" s="542"/>
      <c r="D146" s="580" t="s">
        <v>865</v>
      </c>
      <c r="E146" s="551" t="s">
        <v>866</v>
      </c>
      <c r="F146" s="551" t="s">
        <v>862</v>
      </c>
      <c r="G146" s="551" t="s">
        <v>867</v>
      </c>
      <c r="H146" s="545"/>
      <c r="I146" s="545"/>
      <c r="J146" s="545"/>
      <c r="K146" s="545"/>
      <c r="L146" s="545"/>
      <c r="M146" s="545"/>
      <c r="N146" s="545"/>
      <c r="O146" s="545"/>
      <c r="P146" s="545"/>
      <c r="Q146" s="545"/>
      <c r="R146" s="545"/>
      <c r="S146" s="545"/>
      <c r="T146" s="545"/>
      <c r="U146" s="545"/>
      <c r="V146" s="545"/>
      <c r="W146" s="545"/>
      <c r="X146" s="545"/>
      <c r="Y146" s="545"/>
      <c r="Z146" s="545"/>
      <c r="AA146" s="545"/>
      <c r="AB146" s="546">
        <v>3.0</v>
      </c>
      <c r="AC146" s="547" t="s">
        <v>55</v>
      </c>
      <c r="AD146" s="548" t="s">
        <v>563</v>
      </c>
      <c r="AE146" s="579"/>
      <c r="AF146" s="599" t="s">
        <v>868</v>
      </c>
      <c r="AG146" s="550"/>
      <c r="AH146" s="550"/>
    </row>
    <row r="147" ht="15.75" hidden="1" customHeight="1">
      <c r="A147" s="541"/>
      <c r="B147" s="541"/>
      <c r="C147" s="542"/>
      <c r="D147" s="543"/>
      <c r="E147" s="544"/>
      <c r="F147" s="544"/>
      <c r="G147" s="544"/>
      <c r="H147" s="545"/>
      <c r="I147" s="545"/>
      <c r="J147" s="545"/>
      <c r="K147" s="545"/>
      <c r="L147" s="545"/>
      <c r="M147" s="545"/>
      <c r="N147" s="545"/>
      <c r="O147" s="545"/>
      <c r="P147" s="545"/>
      <c r="Q147" s="545"/>
      <c r="R147" s="545"/>
      <c r="S147" s="545"/>
      <c r="T147" s="545"/>
      <c r="U147" s="545"/>
      <c r="V147" s="545"/>
      <c r="W147" s="545"/>
      <c r="X147" s="545"/>
      <c r="Y147" s="545"/>
      <c r="Z147" s="545"/>
      <c r="AA147" s="545"/>
      <c r="AB147" s="600"/>
      <c r="AC147" s="601"/>
      <c r="AD147" s="602"/>
      <c r="AE147" s="549"/>
      <c r="AF147" s="550"/>
      <c r="AG147" s="550"/>
      <c r="AH147" s="550"/>
    </row>
    <row r="148" ht="15.75" hidden="1" customHeight="1">
      <c r="A148" s="530" t="s">
        <v>869</v>
      </c>
      <c r="B148" s="554"/>
      <c r="C148" s="555"/>
      <c r="D148" s="556"/>
      <c r="E148" s="557"/>
      <c r="F148" s="557"/>
      <c r="G148" s="557"/>
      <c r="H148" s="558" t="s">
        <v>94</v>
      </c>
      <c r="I148" s="558" t="s">
        <v>94</v>
      </c>
      <c r="J148" s="558"/>
      <c r="K148" s="558"/>
      <c r="L148" s="558"/>
      <c r="M148" s="558"/>
      <c r="N148" s="558"/>
      <c r="O148" s="558"/>
      <c r="P148" s="558"/>
      <c r="Q148" s="558"/>
      <c r="R148" s="558"/>
      <c r="S148" s="558"/>
      <c r="T148" s="558"/>
      <c r="U148" s="558"/>
      <c r="V148" s="558"/>
      <c r="W148" s="558"/>
      <c r="X148" s="558"/>
      <c r="Y148" s="558"/>
      <c r="Z148" s="558"/>
      <c r="AA148" s="558"/>
      <c r="AB148" s="559" t="s">
        <v>94</v>
      </c>
      <c r="AC148" s="560" t="s">
        <v>55</v>
      </c>
      <c r="AD148" s="561" t="s">
        <v>545</v>
      </c>
      <c r="AE148" s="562"/>
      <c r="AF148" s="563"/>
      <c r="AG148" s="563"/>
      <c r="AH148" s="563"/>
    </row>
    <row r="149" ht="15.75" hidden="1" customHeight="1">
      <c r="A149" s="564" t="s">
        <v>558</v>
      </c>
      <c r="B149" s="565"/>
      <c r="C149" s="566"/>
      <c r="D149" s="567"/>
      <c r="E149" s="568"/>
      <c r="F149" s="568"/>
      <c r="G149" s="568"/>
      <c r="H149" s="570" t="s">
        <v>94</v>
      </c>
      <c r="I149" s="570" t="s">
        <v>94</v>
      </c>
      <c r="J149" s="570"/>
      <c r="K149" s="570"/>
      <c r="L149" s="570"/>
      <c r="M149" s="570"/>
      <c r="N149" s="570"/>
      <c r="O149" s="570"/>
      <c r="P149" s="570"/>
      <c r="Q149" s="570"/>
      <c r="R149" s="570"/>
      <c r="S149" s="570"/>
      <c r="T149" s="570"/>
      <c r="U149" s="570"/>
      <c r="V149" s="570"/>
      <c r="W149" s="570"/>
      <c r="X149" s="570"/>
      <c r="Y149" s="570"/>
      <c r="Z149" s="570"/>
      <c r="AA149" s="570"/>
      <c r="AB149" s="571" t="s">
        <v>94</v>
      </c>
      <c r="AC149" s="572" t="s">
        <v>55</v>
      </c>
      <c r="AD149" s="573" t="s">
        <v>545</v>
      </c>
      <c r="AE149" s="574"/>
      <c r="AF149" s="575"/>
      <c r="AG149" s="575"/>
      <c r="AH149" s="575"/>
    </row>
    <row r="150" ht="15.75" hidden="1" customHeight="1">
      <c r="A150" s="540" t="s">
        <v>641</v>
      </c>
      <c r="B150" s="541"/>
      <c r="C150" s="542"/>
      <c r="D150" s="543"/>
      <c r="E150" s="544"/>
      <c r="F150" s="551" t="s">
        <v>870</v>
      </c>
      <c r="G150" s="551" t="s">
        <v>871</v>
      </c>
      <c r="H150" s="545" t="s">
        <v>94</v>
      </c>
      <c r="I150" s="545" t="s">
        <v>94</v>
      </c>
      <c r="J150" s="545"/>
      <c r="K150" s="545"/>
      <c r="L150" s="545"/>
      <c r="M150" s="545"/>
      <c r="N150" s="545"/>
      <c r="O150" s="545"/>
      <c r="P150" s="545"/>
      <c r="Q150" s="545"/>
      <c r="R150" s="545"/>
      <c r="S150" s="545"/>
      <c r="T150" s="545"/>
      <c r="U150" s="545"/>
      <c r="V150" s="545"/>
      <c r="W150" s="545"/>
      <c r="X150" s="545"/>
      <c r="Y150" s="545"/>
      <c r="Z150" s="545"/>
      <c r="AA150" s="545"/>
      <c r="AB150" s="546" t="s">
        <v>94</v>
      </c>
      <c r="AC150" s="547" t="s">
        <v>55</v>
      </c>
      <c r="AD150" s="548" t="s">
        <v>563</v>
      </c>
      <c r="AE150" s="549"/>
      <c r="AF150" s="550"/>
      <c r="AG150" s="550"/>
      <c r="AH150" s="550"/>
    </row>
    <row r="151" ht="15.75" hidden="1" customHeight="1">
      <c r="A151" s="540" t="s">
        <v>872</v>
      </c>
      <c r="B151" s="541"/>
      <c r="C151" s="542"/>
      <c r="D151" s="580" t="s">
        <v>873</v>
      </c>
      <c r="E151" s="544"/>
      <c r="F151" s="551" t="s">
        <v>874</v>
      </c>
      <c r="G151" s="551" t="s">
        <v>875</v>
      </c>
      <c r="H151" s="545" t="s">
        <v>94</v>
      </c>
      <c r="I151" s="545" t="s">
        <v>94</v>
      </c>
      <c r="J151" s="545"/>
      <c r="K151" s="545"/>
      <c r="L151" s="545"/>
      <c r="M151" s="545"/>
      <c r="N151" s="545"/>
      <c r="O151" s="545"/>
      <c r="P151" s="545"/>
      <c r="Q151" s="545"/>
      <c r="R151" s="545"/>
      <c r="S151" s="545"/>
      <c r="T151" s="545"/>
      <c r="U151" s="545"/>
      <c r="V151" s="545"/>
      <c r="W151" s="545"/>
      <c r="X151" s="545"/>
      <c r="Y151" s="545"/>
      <c r="Z151" s="545"/>
      <c r="AA151" s="545"/>
      <c r="AB151" s="546" t="s">
        <v>94</v>
      </c>
      <c r="AC151" s="547" t="s">
        <v>55</v>
      </c>
      <c r="AD151" s="548" t="s">
        <v>563</v>
      </c>
      <c r="AE151" s="549"/>
      <c r="AF151" s="550"/>
      <c r="AG151" s="550"/>
      <c r="AH151" s="550"/>
    </row>
    <row r="152" ht="15.75" hidden="1" customHeight="1">
      <c r="A152" s="540" t="s">
        <v>876</v>
      </c>
      <c r="B152" s="541"/>
      <c r="C152" s="542"/>
      <c r="D152" s="543"/>
      <c r="E152" s="544"/>
      <c r="F152" s="551" t="s">
        <v>874</v>
      </c>
      <c r="G152" s="551" t="s">
        <v>877</v>
      </c>
      <c r="H152" s="545" t="s">
        <v>94</v>
      </c>
      <c r="I152" s="545" t="s">
        <v>94</v>
      </c>
      <c r="J152" s="545"/>
      <c r="K152" s="545"/>
      <c r="L152" s="545"/>
      <c r="M152" s="545"/>
      <c r="N152" s="545"/>
      <c r="O152" s="545"/>
      <c r="P152" s="545"/>
      <c r="Q152" s="545"/>
      <c r="R152" s="545"/>
      <c r="S152" s="545"/>
      <c r="T152" s="545"/>
      <c r="U152" s="545"/>
      <c r="V152" s="545"/>
      <c r="W152" s="545"/>
      <c r="X152" s="545"/>
      <c r="Y152" s="545"/>
      <c r="Z152" s="545"/>
      <c r="AA152" s="545"/>
      <c r="AB152" s="546" t="s">
        <v>94</v>
      </c>
      <c r="AC152" s="547" t="s">
        <v>55</v>
      </c>
      <c r="AD152" s="548" t="s">
        <v>563</v>
      </c>
      <c r="AE152" s="549"/>
      <c r="AF152" s="550"/>
      <c r="AG152" s="550"/>
      <c r="AH152" s="550"/>
    </row>
    <row r="153" ht="15.75" hidden="1" customHeight="1">
      <c r="A153" s="540" t="s">
        <v>878</v>
      </c>
      <c r="B153" s="541"/>
      <c r="C153" s="542"/>
      <c r="D153" s="543"/>
      <c r="E153" s="544"/>
      <c r="F153" s="551" t="s">
        <v>874</v>
      </c>
      <c r="G153" s="551" t="s">
        <v>879</v>
      </c>
      <c r="H153" s="545" t="s">
        <v>94</v>
      </c>
      <c r="I153" s="545" t="s">
        <v>94</v>
      </c>
      <c r="J153" s="545"/>
      <c r="K153" s="545"/>
      <c r="L153" s="545"/>
      <c r="M153" s="545"/>
      <c r="N153" s="545"/>
      <c r="O153" s="545"/>
      <c r="P153" s="545"/>
      <c r="Q153" s="545"/>
      <c r="R153" s="545"/>
      <c r="S153" s="545"/>
      <c r="T153" s="545"/>
      <c r="U153" s="545"/>
      <c r="V153" s="545"/>
      <c r="W153" s="545"/>
      <c r="X153" s="545"/>
      <c r="Y153" s="545"/>
      <c r="Z153" s="545"/>
      <c r="AA153" s="545"/>
      <c r="AB153" s="546" t="s">
        <v>94</v>
      </c>
      <c r="AC153" s="547" t="s">
        <v>55</v>
      </c>
      <c r="AD153" s="548" t="s">
        <v>563</v>
      </c>
      <c r="AE153" s="549"/>
      <c r="AF153" s="550"/>
      <c r="AG153" s="550"/>
      <c r="AH153" s="550"/>
    </row>
    <row r="154" ht="15.75" hidden="1" customHeight="1">
      <c r="A154" s="540" t="s">
        <v>769</v>
      </c>
      <c r="B154" s="541"/>
      <c r="C154" s="542"/>
      <c r="D154" s="543"/>
      <c r="E154" s="544"/>
      <c r="F154" s="551" t="s">
        <v>874</v>
      </c>
      <c r="G154" s="551" t="s">
        <v>771</v>
      </c>
      <c r="H154" s="545" t="s">
        <v>94</v>
      </c>
      <c r="I154" s="545" t="s">
        <v>94</v>
      </c>
      <c r="J154" s="545"/>
      <c r="K154" s="545"/>
      <c r="L154" s="545"/>
      <c r="M154" s="545"/>
      <c r="N154" s="545"/>
      <c r="O154" s="545"/>
      <c r="P154" s="545"/>
      <c r="Q154" s="545"/>
      <c r="R154" s="545"/>
      <c r="S154" s="545"/>
      <c r="T154" s="545"/>
      <c r="U154" s="545"/>
      <c r="V154" s="545"/>
      <c r="W154" s="545"/>
      <c r="X154" s="545"/>
      <c r="Y154" s="545"/>
      <c r="Z154" s="545"/>
      <c r="AA154" s="545"/>
      <c r="AB154" s="546" t="s">
        <v>94</v>
      </c>
      <c r="AC154" s="547" t="s">
        <v>55</v>
      </c>
      <c r="AD154" s="548" t="s">
        <v>563</v>
      </c>
      <c r="AE154" s="549"/>
      <c r="AF154" s="550"/>
      <c r="AG154" s="550"/>
      <c r="AH154" s="550"/>
    </row>
    <row r="155" ht="15.75" hidden="1" customHeight="1">
      <c r="A155" s="540" t="s">
        <v>880</v>
      </c>
      <c r="B155" s="541"/>
      <c r="C155" s="542"/>
      <c r="D155" s="543"/>
      <c r="E155" s="544"/>
      <c r="F155" s="551" t="s">
        <v>874</v>
      </c>
      <c r="G155" s="551" t="s">
        <v>881</v>
      </c>
      <c r="H155" s="545" t="s">
        <v>94</v>
      </c>
      <c r="I155" s="545" t="s">
        <v>94</v>
      </c>
      <c r="J155" s="545"/>
      <c r="K155" s="545"/>
      <c r="L155" s="545"/>
      <c r="M155" s="545"/>
      <c r="N155" s="545"/>
      <c r="O155" s="545"/>
      <c r="P155" s="545"/>
      <c r="Q155" s="545"/>
      <c r="R155" s="545"/>
      <c r="S155" s="545"/>
      <c r="T155" s="545"/>
      <c r="U155" s="545"/>
      <c r="V155" s="545"/>
      <c r="W155" s="545"/>
      <c r="X155" s="545"/>
      <c r="Y155" s="545"/>
      <c r="Z155" s="545"/>
      <c r="AA155" s="545"/>
      <c r="AB155" s="546" t="s">
        <v>94</v>
      </c>
      <c r="AC155" s="547" t="s">
        <v>55</v>
      </c>
      <c r="AD155" s="548" t="s">
        <v>563</v>
      </c>
      <c r="AE155" s="549"/>
      <c r="AF155" s="550"/>
      <c r="AG155" s="550"/>
      <c r="AH155" s="550"/>
    </row>
    <row r="156" ht="15.75" hidden="1" customHeight="1">
      <c r="A156" s="564" t="s">
        <v>882</v>
      </c>
      <c r="B156" s="565"/>
      <c r="C156" s="566"/>
      <c r="D156" s="567"/>
      <c r="E156" s="568"/>
      <c r="F156" s="568"/>
      <c r="G156" s="568"/>
      <c r="H156" s="570" t="s">
        <v>94</v>
      </c>
      <c r="I156" s="570" t="s">
        <v>94</v>
      </c>
      <c r="J156" s="570"/>
      <c r="K156" s="570"/>
      <c r="L156" s="570"/>
      <c r="M156" s="570"/>
      <c r="N156" s="570"/>
      <c r="O156" s="570"/>
      <c r="P156" s="570"/>
      <c r="Q156" s="570"/>
      <c r="R156" s="570"/>
      <c r="S156" s="570"/>
      <c r="T156" s="570"/>
      <c r="U156" s="570"/>
      <c r="V156" s="570"/>
      <c r="W156" s="570"/>
      <c r="X156" s="570"/>
      <c r="Y156" s="570"/>
      <c r="Z156" s="570"/>
      <c r="AA156" s="570"/>
      <c r="AB156" s="571" t="s">
        <v>94</v>
      </c>
      <c r="AC156" s="572" t="s">
        <v>55</v>
      </c>
      <c r="AD156" s="573" t="s">
        <v>545</v>
      </c>
      <c r="AE156" s="574"/>
      <c r="AF156" s="575"/>
      <c r="AG156" s="575"/>
      <c r="AH156" s="575"/>
    </row>
    <row r="157" ht="15.75" hidden="1" customHeight="1">
      <c r="A157" s="540" t="s">
        <v>883</v>
      </c>
      <c r="B157" s="542"/>
      <c r="C157" s="543"/>
      <c r="D157" s="543"/>
      <c r="E157" s="544"/>
      <c r="F157" s="544"/>
      <c r="G157" s="544"/>
      <c r="H157" s="545" t="s">
        <v>94</v>
      </c>
      <c r="I157" s="545" t="s">
        <v>94</v>
      </c>
      <c r="J157" s="545"/>
      <c r="K157" s="545"/>
      <c r="L157" s="545"/>
      <c r="M157" s="545"/>
      <c r="N157" s="545"/>
      <c r="O157" s="545"/>
      <c r="P157" s="545"/>
      <c r="Q157" s="545"/>
      <c r="R157" s="545"/>
      <c r="S157" s="545"/>
      <c r="T157" s="545"/>
      <c r="U157" s="545"/>
      <c r="V157" s="545"/>
      <c r="W157" s="545"/>
      <c r="X157" s="545"/>
      <c r="Y157" s="545"/>
      <c r="Z157" s="545"/>
      <c r="AA157" s="545"/>
      <c r="AB157" s="546" t="s">
        <v>94</v>
      </c>
      <c r="AC157" s="547" t="s">
        <v>55</v>
      </c>
      <c r="AD157" s="548" t="s">
        <v>563</v>
      </c>
      <c r="AE157" s="549"/>
      <c r="AF157" s="550"/>
      <c r="AG157" s="550"/>
      <c r="AH157" s="550"/>
    </row>
    <row r="158" ht="15.75" hidden="1" customHeight="1">
      <c r="A158" s="541"/>
      <c r="B158" s="552" t="s">
        <v>884</v>
      </c>
      <c r="C158" s="543"/>
      <c r="D158" s="543"/>
      <c r="E158" s="544"/>
      <c r="F158" s="544"/>
      <c r="G158" s="544"/>
      <c r="H158" s="545" t="s">
        <v>94</v>
      </c>
      <c r="I158" s="545" t="s">
        <v>94</v>
      </c>
      <c r="J158" s="545"/>
      <c r="K158" s="545"/>
      <c r="L158" s="545"/>
      <c r="M158" s="545"/>
      <c r="N158" s="545"/>
      <c r="O158" s="545"/>
      <c r="P158" s="545"/>
      <c r="Q158" s="545"/>
      <c r="R158" s="545"/>
      <c r="S158" s="545"/>
      <c r="T158" s="545"/>
      <c r="U158" s="545"/>
      <c r="V158" s="545"/>
      <c r="W158" s="545"/>
      <c r="X158" s="545"/>
      <c r="Y158" s="545"/>
      <c r="Z158" s="545"/>
      <c r="AA158" s="545"/>
      <c r="AB158" s="546" t="s">
        <v>94</v>
      </c>
      <c r="AC158" s="547" t="s">
        <v>55</v>
      </c>
      <c r="AD158" s="548" t="s">
        <v>563</v>
      </c>
      <c r="AE158" s="549"/>
      <c r="AF158" s="550"/>
      <c r="AG158" s="550"/>
      <c r="AH158" s="550"/>
    </row>
    <row r="159" ht="15.75" customHeight="1">
      <c r="A159" s="541"/>
      <c r="B159" s="542"/>
      <c r="C159" s="580" t="s">
        <v>885</v>
      </c>
      <c r="D159" s="580"/>
      <c r="E159" s="551" t="s">
        <v>886</v>
      </c>
      <c r="F159" s="551" t="s">
        <v>887</v>
      </c>
      <c r="G159" s="551" t="s">
        <v>888</v>
      </c>
      <c r="H159" s="545"/>
      <c r="I159" s="545"/>
      <c r="J159" s="545"/>
      <c r="K159" s="545"/>
      <c r="L159" s="545"/>
      <c r="M159" s="545"/>
      <c r="N159" s="545"/>
      <c r="O159" s="545"/>
      <c r="P159" s="545"/>
      <c r="Q159" s="545"/>
      <c r="R159" s="545"/>
      <c r="S159" s="545"/>
      <c r="T159" s="545"/>
      <c r="U159" s="545"/>
      <c r="V159" s="545"/>
      <c r="W159" s="545"/>
      <c r="X159" s="545"/>
      <c r="Y159" s="545"/>
      <c r="Z159" s="545"/>
      <c r="AA159" s="545"/>
      <c r="AB159" s="546">
        <v>1.0</v>
      </c>
      <c r="AC159" s="547" t="s">
        <v>55</v>
      </c>
      <c r="AD159" s="548" t="s">
        <v>563</v>
      </c>
      <c r="AE159" s="579"/>
      <c r="AF159" s="550"/>
      <c r="AG159" s="550"/>
      <c r="AH159" s="550"/>
    </row>
    <row r="160" ht="15.75" customHeight="1">
      <c r="A160" s="541"/>
      <c r="B160" s="542"/>
      <c r="C160" s="543"/>
      <c r="D160" s="543"/>
      <c r="E160" s="551" t="s">
        <v>889</v>
      </c>
      <c r="F160" s="551" t="s">
        <v>887</v>
      </c>
      <c r="G160" s="551" t="s">
        <v>890</v>
      </c>
      <c r="H160" s="545"/>
      <c r="I160" s="545"/>
      <c r="J160" s="545"/>
      <c r="K160" s="545"/>
      <c r="L160" s="545"/>
      <c r="M160" s="545"/>
      <c r="N160" s="545"/>
      <c r="O160" s="545"/>
      <c r="P160" s="545"/>
      <c r="Q160" s="545"/>
      <c r="R160" s="545"/>
      <c r="S160" s="545"/>
      <c r="T160" s="545"/>
      <c r="U160" s="545"/>
      <c r="V160" s="545"/>
      <c r="W160" s="545"/>
      <c r="X160" s="545"/>
      <c r="Y160" s="545"/>
      <c r="Z160" s="545"/>
      <c r="AA160" s="545"/>
      <c r="AB160" s="546">
        <v>1.0</v>
      </c>
      <c r="AC160" s="547" t="s">
        <v>55</v>
      </c>
      <c r="AD160" s="548" t="s">
        <v>563</v>
      </c>
      <c r="AE160" s="549"/>
      <c r="AF160" s="550"/>
      <c r="AG160" s="550"/>
      <c r="AH160" s="550"/>
    </row>
    <row r="161" ht="15.75" hidden="1" customHeight="1">
      <c r="A161" s="541"/>
      <c r="B161" s="552" t="s">
        <v>891</v>
      </c>
      <c r="C161" s="543"/>
      <c r="D161" s="543"/>
      <c r="E161" s="544"/>
      <c r="F161" s="551" t="s">
        <v>892</v>
      </c>
      <c r="G161" s="544"/>
      <c r="H161" s="545" t="s">
        <v>94</v>
      </c>
      <c r="I161" s="545" t="s">
        <v>94</v>
      </c>
      <c r="J161" s="545"/>
      <c r="K161" s="545"/>
      <c r="L161" s="545"/>
      <c r="M161" s="545"/>
      <c r="N161" s="545"/>
      <c r="O161" s="545"/>
      <c r="P161" s="545"/>
      <c r="Q161" s="545"/>
      <c r="R161" s="545"/>
      <c r="S161" s="545"/>
      <c r="T161" s="545"/>
      <c r="U161" s="545"/>
      <c r="V161" s="545"/>
      <c r="W161" s="545"/>
      <c r="X161" s="545"/>
      <c r="Y161" s="545"/>
      <c r="Z161" s="545"/>
      <c r="AA161" s="545"/>
      <c r="AB161" s="546" t="s">
        <v>94</v>
      </c>
      <c r="AC161" s="547" t="s">
        <v>55</v>
      </c>
      <c r="AD161" s="548" t="s">
        <v>563</v>
      </c>
      <c r="AE161" s="549"/>
      <c r="AF161" s="550"/>
      <c r="AG161" s="550"/>
      <c r="AH161" s="550"/>
    </row>
    <row r="162" ht="15.75" customHeight="1">
      <c r="A162" s="541"/>
      <c r="B162" s="542"/>
      <c r="C162" s="580" t="s">
        <v>893</v>
      </c>
      <c r="D162" s="580"/>
      <c r="E162" s="551" t="s">
        <v>894</v>
      </c>
      <c r="F162" s="551" t="s">
        <v>895</v>
      </c>
      <c r="G162" s="551" t="s">
        <v>896</v>
      </c>
      <c r="H162" s="545"/>
      <c r="I162" s="545"/>
      <c r="J162" s="545"/>
      <c r="K162" s="545"/>
      <c r="L162" s="545"/>
      <c r="M162" s="545"/>
      <c r="N162" s="545"/>
      <c r="O162" s="545"/>
      <c r="P162" s="545"/>
      <c r="Q162" s="545"/>
      <c r="R162" s="545"/>
      <c r="S162" s="545"/>
      <c r="T162" s="545"/>
      <c r="U162" s="545"/>
      <c r="V162" s="545"/>
      <c r="W162" s="545"/>
      <c r="X162" s="545"/>
      <c r="Y162" s="545"/>
      <c r="Z162" s="545"/>
      <c r="AA162" s="545"/>
      <c r="AB162" s="546">
        <v>1.0</v>
      </c>
      <c r="AC162" s="547" t="s">
        <v>55</v>
      </c>
      <c r="AD162" s="548" t="s">
        <v>563</v>
      </c>
      <c r="AE162" s="579"/>
      <c r="AF162" s="577"/>
      <c r="AG162" s="577"/>
      <c r="AH162" s="577" t="s">
        <v>897</v>
      </c>
    </row>
    <row r="163" ht="15.75" hidden="1" customHeight="1">
      <c r="A163" s="541"/>
      <c r="B163" s="552" t="s">
        <v>898</v>
      </c>
      <c r="C163" s="543"/>
      <c r="D163" s="543"/>
      <c r="E163" s="544"/>
      <c r="F163" s="544"/>
      <c r="G163" s="544"/>
      <c r="H163" s="545" t="s">
        <v>94</v>
      </c>
      <c r="I163" s="545" t="s">
        <v>94</v>
      </c>
      <c r="J163" s="545"/>
      <c r="K163" s="545"/>
      <c r="L163" s="545"/>
      <c r="M163" s="545"/>
      <c r="N163" s="545"/>
      <c r="O163" s="545"/>
      <c r="P163" s="545"/>
      <c r="Q163" s="545"/>
      <c r="R163" s="545"/>
      <c r="S163" s="545"/>
      <c r="T163" s="545"/>
      <c r="U163" s="545"/>
      <c r="V163" s="545"/>
      <c r="W163" s="545"/>
      <c r="X163" s="545"/>
      <c r="Y163" s="545"/>
      <c r="Z163" s="545"/>
      <c r="AA163" s="545"/>
      <c r="AB163" s="546" t="s">
        <v>94</v>
      </c>
      <c r="AC163" s="547" t="s">
        <v>55</v>
      </c>
      <c r="AD163" s="548" t="s">
        <v>563</v>
      </c>
      <c r="AE163" s="549"/>
      <c r="AF163" s="550"/>
      <c r="AG163" s="550"/>
      <c r="AH163" s="550"/>
    </row>
    <row r="164" ht="15.75" customHeight="1">
      <c r="A164" s="541"/>
      <c r="B164" s="542"/>
      <c r="C164" s="580" t="s">
        <v>838</v>
      </c>
      <c r="D164" s="580"/>
      <c r="E164" s="544"/>
      <c r="F164" s="551" t="s">
        <v>899</v>
      </c>
      <c r="G164" s="551" t="s">
        <v>900</v>
      </c>
      <c r="H164" s="545"/>
      <c r="I164" s="545"/>
      <c r="J164" s="545"/>
      <c r="K164" s="545"/>
      <c r="L164" s="545"/>
      <c r="M164" s="545"/>
      <c r="N164" s="545"/>
      <c r="O164" s="545"/>
      <c r="P164" s="545"/>
      <c r="Q164" s="545"/>
      <c r="R164" s="545"/>
      <c r="S164" s="545"/>
      <c r="T164" s="545"/>
      <c r="U164" s="545"/>
      <c r="V164" s="545"/>
      <c r="W164" s="545"/>
      <c r="X164" s="545"/>
      <c r="Y164" s="545"/>
      <c r="Z164" s="545"/>
      <c r="AA164" s="545"/>
      <c r="AB164" s="546">
        <v>1.0</v>
      </c>
      <c r="AC164" s="547" t="s">
        <v>55</v>
      </c>
      <c r="AD164" s="548" t="s">
        <v>563</v>
      </c>
      <c r="AE164" s="549"/>
      <c r="AF164" s="550"/>
      <c r="AG164" s="550"/>
      <c r="AH164" s="550"/>
    </row>
    <row r="165" ht="15.75" customHeight="1">
      <c r="A165" s="541"/>
      <c r="B165" s="542"/>
      <c r="C165" s="580" t="s">
        <v>845</v>
      </c>
      <c r="D165" s="580"/>
      <c r="E165" s="544"/>
      <c r="F165" s="551" t="s">
        <v>899</v>
      </c>
      <c r="G165" s="551" t="s">
        <v>901</v>
      </c>
      <c r="H165" s="545"/>
      <c r="I165" s="545"/>
      <c r="J165" s="545"/>
      <c r="K165" s="545"/>
      <c r="L165" s="545"/>
      <c r="M165" s="545"/>
      <c r="N165" s="545"/>
      <c r="O165" s="545"/>
      <c r="P165" s="545"/>
      <c r="Q165" s="545"/>
      <c r="R165" s="545"/>
      <c r="S165" s="545"/>
      <c r="T165" s="545"/>
      <c r="U165" s="545"/>
      <c r="V165" s="545"/>
      <c r="W165" s="545"/>
      <c r="X165" s="545"/>
      <c r="Y165" s="545"/>
      <c r="Z165" s="545"/>
      <c r="AA165" s="545"/>
      <c r="AB165" s="546">
        <v>3.0</v>
      </c>
      <c r="AC165" s="547" t="s">
        <v>55</v>
      </c>
      <c r="AD165" s="548" t="s">
        <v>563</v>
      </c>
      <c r="AE165" s="549"/>
      <c r="AF165" s="550"/>
      <c r="AG165" s="550"/>
      <c r="AH165" s="550"/>
    </row>
    <row r="166" ht="15.75" hidden="1" customHeight="1">
      <c r="A166" s="540" t="s">
        <v>902</v>
      </c>
      <c r="B166" s="542"/>
      <c r="C166" s="543"/>
      <c r="D166" s="543"/>
      <c r="E166" s="544"/>
      <c r="F166" s="544"/>
      <c r="G166" s="544"/>
      <c r="H166" s="545" t="s">
        <v>94</v>
      </c>
      <c r="I166" s="545" t="s">
        <v>94</v>
      </c>
      <c r="J166" s="545"/>
      <c r="K166" s="545"/>
      <c r="L166" s="545"/>
      <c r="M166" s="545"/>
      <c r="N166" s="545"/>
      <c r="O166" s="545"/>
      <c r="P166" s="545"/>
      <c r="Q166" s="545"/>
      <c r="R166" s="545"/>
      <c r="S166" s="545"/>
      <c r="T166" s="545"/>
      <c r="U166" s="545"/>
      <c r="V166" s="545"/>
      <c r="W166" s="545"/>
      <c r="X166" s="545"/>
      <c r="Y166" s="545"/>
      <c r="Z166" s="545"/>
      <c r="AA166" s="545"/>
      <c r="AB166" s="546" t="s">
        <v>94</v>
      </c>
      <c r="AC166" s="547" t="s">
        <v>55</v>
      </c>
      <c r="AD166" s="548" t="s">
        <v>563</v>
      </c>
      <c r="AE166" s="549"/>
      <c r="AF166" s="550"/>
      <c r="AG166" s="550"/>
      <c r="AH166" s="550"/>
    </row>
    <row r="167" ht="15.75" hidden="1" customHeight="1">
      <c r="A167" s="541"/>
      <c r="B167" s="552" t="s">
        <v>903</v>
      </c>
      <c r="C167" s="543"/>
      <c r="D167" s="543"/>
      <c r="E167" s="544"/>
      <c r="F167" s="544"/>
      <c r="G167" s="544"/>
      <c r="H167" s="545" t="s">
        <v>94</v>
      </c>
      <c r="I167" s="545" t="s">
        <v>94</v>
      </c>
      <c r="J167" s="545"/>
      <c r="K167" s="545"/>
      <c r="L167" s="545"/>
      <c r="M167" s="545"/>
      <c r="N167" s="545"/>
      <c r="O167" s="545"/>
      <c r="P167" s="545"/>
      <c r="Q167" s="545"/>
      <c r="R167" s="545"/>
      <c r="S167" s="545"/>
      <c r="T167" s="545"/>
      <c r="U167" s="545"/>
      <c r="V167" s="545"/>
      <c r="W167" s="545"/>
      <c r="X167" s="545"/>
      <c r="Y167" s="545"/>
      <c r="Z167" s="545"/>
      <c r="AA167" s="545"/>
      <c r="AB167" s="546" t="s">
        <v>94</v>
      </c>
      <c r="AC167" s="547" t="s">
        <v>55</v>
      </c>
      <c r="AD167" s="548" t="s">
        <v>563</v>
      </c>
      <c r="AE167" s="549"/>
      <c r="AF167" s="550"/>
      <c r="AG167" s="550"/>
      <c r="AH167" s="550"/>
    </row>
    <row r="168" ht="15.75" customHeight="1">
      <c r="A168" s="541"/>
      <c r="B168" s="542"/>
      <c r="C168" s="580" t="s">
        <v>904</v>
      </c>
      <c r="D168" s="580"/>
      <c r="E168" s="551" t="s">
        <v>905</v>
      </c>
      <c r="F168" s="551" t="s">
        <v>906</v>
      </c>
      <c r="G168" s="551" t="s">
        <v>907</v>
      </c>
      <c r="H168" s="545"/>
      <c r="I168" s="545"/>
      <c r="J168" s="545"/>
      <c r="K168" s="545"/>
      <c r="L168" s="545"/>
      <c r="M168" s="545"/>
      <c r="N168" s="545"/>
      <c r="O168" s="545"/>
      <c r="P168" s="545"/>
      <c r="Q168" s="545"/>
      <c r="R168" s="545"/>
      <c r="S168" s="545"/>
      <c r="T168" s="545"/>
      <c r="U168" s="545"/>
      <c r="V168" s="545"/>
      <c r="W168" s="545"/>
      <c r="X168" s="545"/>
      <c r="Y168" s="545"/>
      <c r="Z168" s="545"/>
      <c r="AA168" s="545"/>
      <c r="AB168" s="546">
        <v>3.0</v>
      </c>
      <c r="AC168" s="547" t="s">
        <v>55</v>
      </c>
      <c r="AD168" s="548" t="s">
        <v>563</v>
      </c>
      <c r="AE168" s="549"/>
      <c r="AF168" s="550"/>
      <c r="AG168" s="550"/>
      <c r="AH168" s="550"/>
    </row>
    <row r="169" ht="15.75" customHeight="1">
      <c r="A169" s="541"/>
      <c r="B169" s="542"/>
      <c r="C169" s="543"/>
      <c r="D169" s="543"/>
      <c r="E169" s="551" t="s">
        <v>908</v>
      </c>
      <c r="F169" s="551" t="s">
        <v>906</v>
      </c>
      <c r="G169" s="551" t="s">
        <v>909</v>
      </c>
      <c r="H169" s="545"/>
      <c r="I169" s="545"/>
      <c r="J169" s="545"/>
      <c r="K169" s="545"/>
      <c r="L169" s="545"/>
      <c r="M169" s="545"/>
      <c r="N169" s="545"/>
      <c r="O169" s="545"/>
      <c r="P169" s="545"/>
      <c r="Q169" s="545"/>
      <c r="R169" s="545"/>
      <c r="S169" s="545"/>
      <c r="T169" s="545"/>
      <c r="U169" s="545"/>
      <c r="V169" s="545"/>
      <c r="W169" s="545"/>
      <c r="X169" s="545"/>
      <c r="Y169" s="545"/>
      <c r="Z169" s="545"/>
      <c r="AA169" s="545"/>
      <c r="AB169" s="546">
        <v>3.0</v>
      </c>
      <c r="AC169" s="547" t="s">
        <v>55</v>
      </c>
      <c r="AD169" s="548" t="s">
        <v>563</v>
      </c>
      <c r="AE169" s="576"/>
      <c r="AF169" s="550"/>
      <c r="AG169" s="550"/>
      <c r="AH169" s="550"/>
    </row>
    <row r="170" ht="15.75" customHeight="1">
      <c r="A170" s="541"/>
      <c r="B170" s="542"/>
      <c r="C170" s="580" t="s">
        <v>910</v>
      </c>
      <c r="D170" s="580"/>
      <c r="E170" s="551" t="s">
        <v>911</v>
      </c>
      <c r="F170" s="551" t="s">
        <v>906</v>
      </c>
      <c r="G170" s="551" t="s">
        <v>907</v>
      </c>
      <c r="H170" s="545"/>
      <c r="I170" s="545"/>
      <c r="J170" s="545"/>
      <c r="K170" s="545"/>
      <c r="L170" s="545"/>
      <c r="M170" s="545"/>
      <c r="N170" s="545"/>
      <c r="O170" s="545"/>
      <c r="P170" s="545"/>
      <c r="Q170" s="545"/>
      <c r="R170" s="545"/>
      <c r="S170" s="545"/>
      <c r="T170" s="545"/>
      <c r="U170" s="545"/>
      <c r="V170" s="545"/>
      <c r="W170" s="545"/>
      <c r="X170" s="545"/>
      <c r="Y170" s="545"/>
      <c r="Z170" s="545"/>
      <c r="AA170" s="545"/>
      <c r="AB170" s="546">
        <v>3.0</v>
      </c>
      <c r="AC170" s="547" t="s">
        <v>55</v>
      </c>
      <c r="AD170" s="548" t="s">
        <v>563</v>
      </c>
      <c r="AE170" s="549"/>
      <c r="AF170" s="550"/>
      <c r="AG170" s="550"/>
      <c r="AH170" s="550"/>
    </row>
    <row r="171" ht="15.75" customHeight="1">
      <c r="A171" s="541"/>
      <c r="B171" s="542"/>
      <c r="C171" s="543"/>
      <c r="D171" s="543"/>
      <c r="E171" s="551" t="s">
        <v>912</v>
      </c>
      <c r="F171" s="551" t="s">
        <v>906</v>
      </c>
      <c r="G171" s="551" t="s">
        <v>907</v>
      </c>
      <c r="H171" s="545"/>
      <c r="I171" s="545"/>
      <c r="J171" s="545"/>
      <c r="K171" s="545"/>
      <c r="L171" s="545"/>
      <c r="M171" s="545"/>
      <c r="N171" s="545"/>
      <c r="O171" s="545"/>
      <c r="P171" s="545"/>
      <c r="Q171" s="545"/>
      <c r="R171" s="545"/>
      <c r="S171" s="545"/>
      <c r="T171" s="545"/>
      <c r="U171" s="545"/>
      <c r="V171" s="545"/>
      <c r="W171" s="545"/>
      <c r="X171" s="545"/>
      <c r="Y171" s="545"/>
      <c r="Z171" s="545"/>
      <c r="AA171" s="545"/>
      <c r="AB171" s="546">
        <v>3.0</v>
      </c>
      <c r="AC171" s="547" t="s">
        <v>55</v>
      </c>
      <c r="AD171" s="548" t="s">
        <v>563</v>
      </c>
      <c r="AE171" s="549"/>
      <c r="AF171" s="550"/>
      <c r="AG171" s="550"/>
      <c r="AH171" s="550"/>
    </row>
    <row r="172" ht="15.75" customHeight="1">
      <c r="A172" s="541"/>
      <c r="B172" s="552" t="s">
        <v>913</v>
      </c>
      <c r="C172" s="543"/>
      <c r="D172" s="543"/>
      <c r="E172" s="544"/>
      <c r="F172" s="551" t="s">
        <v>914</v>
      </c>
      <c r="G172" s="551" t="s">
        <v>94</v>
      </c>
      <c r="H172" s="545"/>
      <c r="I172" s="545"/>
      <c r="J172" s="545"/>
      <c r="K172" s="545"/>
      <c r="L172" s="545"/>
      <c r="M172" s="545"/>
      <c r="N172" s="545"/>
      <c r="O172" s="545"/>
      <c r="P172" s="545"/>
      <c r="Q172" s="545"/>
      <c r="R172" s="545"/>
      <c r="S172" s="545"/>
      <c r="T172" s="545"/>
      <c r="U172" s="545"/>
      <c r="V172" s="545"/>
      <c r="W172" s="545"/>
      <c r="X172" s="545"/>
      <c r="Y172" s="545"/>
      <c r="Z172" s="545"/>
      <c r="AA172" s="545"/>
      <c r="AB172" s="546">
        <v>3.0</v>
      </c>
      <c r="AC172" s="547" t="s">
        <v>55</v>
      </c>
      <c r="AD172" s="548" t="s">
        <v>563</v>
      </c>
      <c r="AE172" s="549"/>
      <c r="AF172" s="550"/>
      <c r="AG172" s="550"/>
      <c r="AH172" s="550"/>
    </row>
    <row r="173" ht="15.75" hidden="1" customHeight="1">
      <c r="A173" s="541"/>
      <c r="B173" s="552" t="s">
        <v>915</v>
      </c>
      <c r="C173" s="543"/>
      <c r="D173" s="543"/>
      <c r="E173" s="544"/>
      <c r="F173" s="544"/>
      <c r="G173" s="544"/>
      <c r="H173" s="545" t="s">
        <v>94</v>
      </c>
      <c r="I173" s="545" t="s">
        <v>94</v>
      </c>
      <c r="J173" s="545"/>
      <c r="K173" s="545"/>
      <c r="L173" s="545"/>
      <c r="M173" s="545"/>
      <c r="N173" s="545"/>
      <c r="O173" s="545"/>
      <c r="P173" s="545"/>
      <c r="Q173" s="545"/>
      <c r="R173" s="545"/>
      <c r="S173" s="545"/>
      <c r="T173" s="545"/>
      <c r="U173" s="545"/>
      <c r="V173" s="545"/>
      <c r="W173" s="545"/>
      <c r="X173" s="545"/>
      <c r="Y173" s="545"/>
      <c r="Z173" s="545"/>
      <c r="AA173" s="545"/>
      <c r="AB173" s="546" t="s">
        <v>94</v>
      </c>
      <c r="AC173" s="547" t="s">
        <v>55</v>
      </c>
      <c r="AD173" s="548" t="s">
        <v>563</v>
      </c>
      <c r="AE173" s="549"/>
      <c r="AF173" s="550"/>
      <c r="AG173" s="550"/>
      <c r="AH173" s="550"/>
    </row>
    <row r="174" ht="15.75" customHeight="1">
      <c r="A174" s="541"/>
      <c r="B174" s="542"/>
      <c r="C174" s="543"/>
      <c r="D174" s="543"/>
      <c r="E174" s="544"/>
      <c r="F174" s="551" t="s">
        <v>916</v>
      </c>
      <c r="G174" s="551" t="s">
        <v>917</v>
      </c>
      <c r="H174" s="545"/>
      <c r="I174" s="545"/>
      <c r="J174" s="545"/>
      <c r="K174" s="545"/>
      <c r="L174" s="545"/>
      <c r="M174" s="545"/>
      <c r="N174" s="545"/>
      <c r="O174" s="545"/>
      <c r="P174" s="545"/>
      <c r="Q174" s="545"/>
      <c r="R174" s="545"/>
      <c r="S174" s="545"/>
      <c r="T174" s="545"/>
      <c r="U174" s="545"/>
      <c r="V174" s="545"/>
      <c r="W174" s="545"/>
      <c r="X174" s="545"/>
      <c r="Y174" s="545"/>
      <c r="Z174" s="545"/>
      <c r="AA174" s="545"/>
      <c r="AB174" s="546">
        <v>1.0</v>
      </c>
      <c r="AC174" s="547" t="s">
        <v>55</v>
      </c>
      <c r="AD174" s="548" t="s">
        <v>563</v>
      </c>
      <c r="AE174" s="549"/>
      <c r="AF174" s="550"/>
      <c r="AG174" s="550"/>
      <c r="AH174" s="550"/>
    </row>
    <row r="175" ht="15.75" hidden="1" customHeight="1">
      <c r="A175" s="541"/>
      <c r="B175" s="552" t="s">
        <v>918</v>
      </c>
      <c r="C175" s="543"/>
      <c r="D175" s="543"/>
      <c r="E175" s="544"/>
      <c r="F175" s="551" t="s">
        <v>919</v>
      </c>
      <c r="G175" s="544"/>
      <c r="H175" s="545" t="s">
        <v>94</v>
      </c>
      <c r="I175" s="545" t="s">
        <v>94</v>
      </c>
      <c r="J175" s="545"/>
      <c r="K175" s="545"/>
      <c r="L175" s="545"/>
      <c r="M175" s="545"/>
      <c r="N175" s="545"/>
      <c r="O175" s="545"/>
      <c r="P175" s="545"/>
      <c r="Q175" s="545"/>
      <c r="R175" s="545"/>
      <c r="S175" s="545"/>
      <c r="T175" s="545"/>
      <c r="U175" s="545"/>
      <c r="V175" s="545"/>
      <c r="W175" s="545"/>
      <c r="X175" s="545"/>
      <c r="Y175" s="545"/>
      <c r="Z175" s="545"/>
      <c r="AA175" s="545"/>
      <c r="AB175" s="546" t="s">
        <v>94</v>
      </c>
      <c r="AC175" s="547" t="s">
        <v>55</v>
      </c>
      <c r="AD175" s="548" t="s">
        <v>563</v>
      </c>
      <c r="AE175" s="549"/>
      <c r="AF175" s="550"/>
      <c r="AG175" s="550"/>
      <c r="AH175" s="550"/>
    </row>
    <row r="176" ht="15.75" customHeight="1">
      <c r="A176" s="541"/>
      <c r="B176" s="542"/>
      <c r="C176" s="543"/>
      <c r="D176" s="543"/>
      <c r="E176" s="544"/>
      <c r="F176" s="551" t="s">
        <v>906</v>
      </c>
      <c r="G176" s="551" t="s">
        <v>920</v>
      </c>
      <c r="H176" s="545"/>
      <c r="I176" s="545"/>
      <c r="J176" s="545"/>
      <c r="K176" s="545"/>
      <c r="L176" s="545"/>
      <c r="M176" s="545"/>
      <c r="N176" s="545"/>
      <c r="O176" s="545"/>
      <c r="P176" s="545"/>
      <c r="Q176" s="545"/>
      <c r="R176" s="545"/>
      <c r="S176" s="545"/>
      <c r="T176" s="545"/>
      <c r="U176" s="545"/>
      <c r="V176" s="545"/>
      <c r="W176" s="545"/>
      <c r="X176" s="545"/>
      <c r="Y176" s="545"/>
      <c r="Z176" s="545"/>
      <c r="AA176" s="545"/>
      <c r="AB176" s="546">
        <v>1.0</v>
      </c>
      <c r="AC176" s="547" t="s">
        <v>55</v>
      </c>
      <c r="AD176" s="548" t="s">
        <v>563</v>
      </c>
      <c r="AE176" s="549"/>
      <c r="AF176" s="577"/>
      <c r="AG176" s="550"/>
      <c r="AH176" s="550"/>
    </row>
    <row r="177" ht="15.75" hidden="1" customHeight="1">
      <c r="A177" s="540" t="s">
        <v>921</v>
      </c>
      <c r="B177" s="542"/>
      <c r="C177" s="543"/>
      <c r="D177" s="543"/>
      <c r="E177" s="544"/>
      <c r="F177" s="544"/>
      <c r="G177" s="544"/>
      <c r="H177" s="545" t="s">
        <v>94</v>
      </c>
      <c r="I177" s="545" t="s">
        <v>94</v>
      </c>
      <c r="J177" s="545"/>
      <c r="K177" s="545"/>
      <c r="L177" s="545"/>
      <c r="M177" s="545"/>
      <c r="N177" s="545"/>
      <c r="O177" s="545"/>
      <c r="P177" s="545"/>
      <c r="Q177" s="545"/>
      <c r="R177" s="545"/>
      <c r="S177" s="545"/>
      <c r="T177" s="545"/>
      <c r="U177" s="545"/>
      <c r="V177" s="545"/>
      <c r="W177" s="545"/>
      <c r="X177" s="545"/>
      <c r="Y177" s="545"/>
      <c r="Z177" s="545"/>
      <c r="AA177" s="545"/>
      <c r="AB177" s="600" t="s">
        <v>94</v>
      </c>
      <c r="AC177" s="601" t="s">
        <v>55</v>
      </c>
      <c r="AD177" s="603" t="s">
        <v>563</v>
      </c>
      <c r="AE177" s="549"/>
      <c r="AF177" s="550"/>
      <c r="AG177" s="550"/>
      <c r="AH177" s="550"/>
    </row>
    <row r="178" ht="15.75" hidden="1" customHeight="1">
      <c r="A178" s="541"/>
      <c r="B178" s="552" t="s">
        <v>922</v>
      </c>
      <c r="C178" s="543"/>
      <c r="D178" s="543"/>
      <c r="E178" s="544"/>
      <c r="F178" s="551" t="s">
        <v>923</v>
      </c>
      <c r="G178" s="544"/>
      <c r="H178" s="545" t="s">
        <v>94</v>
      </c>
      <c r="I178" s="545" t="s">
        <v>94</v>
      </c>
      <c r="J178" s="545"/>
      <c r="K178" s="545"/>
      <c r="L178" s="545"/>
      <c r="M178" s="545"/>
      <c r="N178" s="545"/>
      <c r="O178" s="545"/>
      <c r="P178" s="545"/>
      <c r="Q178" s="545"/>
      <c r="R178" s="545"/>
      <c r="S178" s="545"/>
      <c r="T178" s="545"/>
      <c r="U178" s="545"/>
      <c r="V178" s="545"/>
      <c r="W178" s="545"/>
      <c r="X178" s="545"/>
      <c r="Y178" s="545"/>
      <c r="Z178" s="545"/>
      <c r="AA178" s="545"/>
      <c r="AB178" s="600" t="s">
        <v>94</v>
      </c>
      <c r="AC178" s="601" t="s">
        <v>55</v>
      </c>
      <c r="AD178" s="603" t="s">
        <v>563</v>
      </c>
      <c r="AE178" s="549"/>
      <c r="AF178" s="550"/>
      <c r="AG178" s="550"/>
      <c r="AH178" s="550"/>
    </row>
    <row r="179" ht="15.75" customHeight="1">
      <c r="A179" s="541"/>
      <c r="B179" s="542"/>
      <c r="C179" s="543"/>
      <c r="D179" s="543"/>
      <c r="E179" s="551" t="s">
        <v>924</v>
      </c>
      <c r="F179" s="551" t="s">
        <v>925</v>
      </c>
      <c r="G179" s="551" t="s">
        <v>926</v>
      </c>
      <c r="H179" s="545"/>
      <c r="I179" s="545"/>
      <c r="J179" s="545"/>
      <c r="K179" s="545"/>
      <c r="L179" s="545"/>
      <c r="M179" s="545"/>
      <c r="N179" s="545"/>
      <c r="O179" s="545"/>
      <c r="P179" s="545"/>
      <c r="Q179" s="545"/>
      <c r="R179" s="545"/>
      <c r="S179" s="545"/>
      <c r="T179" s="545"/>
      <c r="U179" s="545"/>
      <c r="V179" s="545"/>
      <c r="W179" s="545"/>
      <c r="X179" s="545"/>
      <c r="Y179" s="545"/>
      <c r="Z179" s="545"/>
      <c r="AA179" s="545"/>
      <c r="AB179" s="546">
        <v>3.0</v>
      </c>
      <c r="AC179" s="547" t="s">
        <v>55</v>
      </c>
      <c r="AD179" s="548" t="s">
        <v>563</v>
      </c>
      <c r="AE179" s="549"/>
      <c r="AF179" s="550"/>
      <c r="AG179" s="550"/>
      <c r="AH179" s="550"/>
    </row>
    <row r="180" ht="15.75" customHeight="1">
      <c r="A180" s="541"/>
      <c r="B180" s="542"/>
      <c r="C180" s="543"/>
      <c r="D180" s="543"/>
      <c r="E180" s="551" t="s">
        <v>927</v>
      </c>
      <c r="F180" s="551" t="s">
        <v>928</v>
      </c>
      <c r="G180" s="551" t="s">
        <v>929</v>
      </c>
      <c r="H180" s="545"/>
      <c r="I180" s="545"/>
      <c r="J180" s="545"/>
      <c r="K180" s="545"/>
      <c r="L180" s="545"/>
      <c r="M180" s="545"/>
      <c r="N180" s="545"/>
      <c r="O180" s="545"/>
      <c r="P180" s="545"/>
      <c r="Q180" s="545"/>
      <c r="R180" s="545"/>
      <c r="S180" s="545"/>
      <c r="T180" s="545"/>
      <c r="U180" s="545"/>
      <c r="V180" s="545"/>
      <c r="W180" s="545"/>
      <c r="X180" s="545"/>
      <c r="Y180" s="545"/>
      <c r="Z180" s="545"/>
      <c r="AA180" s="545"/>
      <c r="AB180" s="546">
        <v>3.0</v>
      </c>
      <c r="AC180" s="547" t="s">
        <v>55</v>
      </c>
      <c r="AD180" s="548" t="s">
        <v>563</v>
      </c>
      <c r="AE180" s="549"/>
      <c r="AF180" s="550"/>
      <c r="AG180" s="550"/>
      <c r="AH180" s="550"/>
    </row>
    <row r="181" ht="15.75" customHeight="1">
      <c r="A181" s="541"/>
      <c r="B181" s="542"/>
      <c r="C181" s="543"/>
      <c r="D181" s="543"/>
      <c r="E181" s="551" t="s">
        <v>930</v>
      </c>
      <c r="F181" s="551" t="s">
        <v>931</v>
      </c>
      <c r="G181" s="551" t="s">
        <v>926</v>
      </c>
      <c r="H181" s="545"/>
      <c r="I181" s="545"/>
      <c r="J181" s="545"/>
      <c r="K181" s="545"/>
      <c r="L181" s="545"/>
      <c r="M181" s="545"/>
      <c r="N181" s="545"/>
      <c r="O181" s="545"/>
      <c r="P181" s="545"/>
      <c r="Q181" s="545"/>
      <c r="R181" s="545"/>
      <c r="S181" s="545"/>
      <c r="T181" s="545"/>
      <c r="U181" s="545"/>
      <c r="V181" s="545"/>
      <c r="W181" s="545"/>
      <c r="X181" s="545"/>
      <c r="Y181" s="545"/>
      <c r="Z181" s="545"/>
      <c r="AA181" s="545"/>
      <c r="AB181" s="546">
        <v>3.0</v>
      </c>
      <c r="AC181" s="547" t="s">
        <v>55</v>
      </c>
      <c r="AD181" s="548" t="s">
        <v>563</v>
      </c>
      <c r="AE181" s="549"/>
      <c r="AF181" s="550"/>
      <c r="AG181" s="550"/>
      <c r="AH181" s="550"/>
    </row>
    <row r="182" ht="15.75" customHeight="1">
      <c r="A182" s="541"/>
      <c r="B182" s="542"/>
      <c r="C182" s="543"/>
      <c r="D182" s="543"/>
      <c r="E182" s="551" t="s">
        <v>932</v>
      </c>
      <c r="F182" s="551" t="s">
        <v>933</v>
      </c>
      <c r="G182" s="551" t="s">
        <v>929</v>
      </c>
      <c r="H182" s="545"/>
      <c r="I182" s="545"/>
      <c r="J182" s="545"/>
      <c r="K182" s="545"/>
      <c r="L182" s="545"/>
      <c r="M182" s="545"/>
      <c r="N182" s="545"/>
      <c r="O182" s="545"/>
      <c r="P182" s="545"/>
      <c r="Q182" s="545"/>
      <c r="R182" s="545"/>
      <c r="S182" s="545"/>
      <c r="T182" s="545"/>
      <c r="U182" s="545"/>
      <c r="V182" s="545"/>
      <c r="W182" s="545"/>
      <c r="X182" s="545"/>
      <c r="Y182" s="545"/>
      <c r="Z182" s="545"/>
      <c r="AA182" s="545"/>
      <c r="AB182" s="546">
        <v>3.0</v>
      </c>
      <c r="AC182" s="547" t="s">
        <v>55</v>
      </c>
      <c r="AD182" s="548" t="s">
        <v>563</v>
      </c>
      <c r="AE182" s="549"/>
      <c r="AF182" s="550"/>
      <c r="AG182" s="550"/>
      <c r="AH182" s="550"/>
    </row>
    <row r="183" ht="15.75" customHeight="1">
      <c r="A183" s="541"/>
      <c r="B183" s="542"/>
      <c r="C183" s="543"/>
      <c r="D183" s="543"/>
      <c r="E183" s="551" t="s">
        <v>934</v>
      </c>
      <c r="F183" s="551" t="s">
        <v>935</v>
      </c>
      <c r="G183" s="551" t="s">
        <v>929</v>
      </c>
      <c r="H183" s="545"/>
      <c r="I183" s="545"/>
      <c r="J183" s="545"/>
      <c r="K183" s="545"/>
      <c r="L183" s="545"/>
      <c r="M183" s="545"/>
      <c r="N183" s="545"/>
      <c r="O183" s="545"/>
      <c r="P183" s="545"/>
      <c r="Q183" s="545"/>
      <c r="R183" s="545"/>
      <c r="S183" s="545"/>
      <c r="T183" s="545"/>
      <c r="U183" s="545"/>
      <c r="V183" s="545"/>
      <c r="W183" s="545"/>
      <c r="X183" s="545"/>
      <c r="Y183" s="545"/>
      <c r="Z183" s="545"/>
      <c r="AA183" s="545"/>
      <c r="AB183" s="546">
        <v>3.0</v>
      </c>
      <c r="AC183" s="547" t="s">
        <v>55</v>
      </c>
      <c r="AD183" s="548" t="s">
        <v>563</v>
      </c>
      <c r="AE183" s="549"/>
      <c r="AF183" s="550"/>
      <c r="AG183" s="550"/>
      <c r="AH183" s="550"/>
    </row>
    <row r="184" ht="15.75" hidden="1" customHeight="1">
      <c r="A184" s="541"/>
      <c r="B184" s="552" t="s">
        <v>936</v>
      </c>
      <c r="C184" s="543"/>
      <c r="D184" s="543"/>
      <c r="E184" s="544"/>
      <c r="F184" s="544"/>
      <c r="G184" s="544"/>
      <c r="H184" s="545" t="s">
        <v>94</v>
      </c>
      <c r="I184" s="545" t="s">
        <v>94</v>
      </c>
      <c r="J184" s="545"/>
      <c r="K184" s="545"/>
      <c r="L184" s="545"/>
      <c r="M184" s="545"/>
      <c r="N184" s="545"/>
      <c r="O184" s="545"/>
      <c r="P184" s="545"/>
      <c r="Q184" s="545"/>
      <c r="R184" s="545"/>
      <c r="S184" s="545"/>
      <c r="T184" s="545"/>
      <c r="U184" s="545"/>
      <c r="V184" s="545"/>
      <c r="W184" s="545"/>
      <c r="X184" s="545"/>
      <c r="Y184" s="545"/>
      <c r="Z184" s="545"/>
      <c r="AA184" s="545"/>
      <c r="AB184" s="600" t="s">
        <v>94</v>
      </c>
      <c r="AC184" s="601" t="s">
        <v>55</v>
      </c>
      <c r="AD184" s="603" t="s">
        <v>563</v>
      </c>
      <c r="AE184" s="549"/>
      <c r="AF184" s="550"/>
      <c r="AG184" s="550"/>
      <c r="AH184" s="550"/>
    </row>
    <row r="185" ht="15.75" customHeight="1">
      <c r="A185" s="541"/>
      <c r="B185" s="542"/>
      <c r="C185" s="543"/>
      <c r="D185" s="543"/>
      <c r="E185" s="551" t="s">
        <v>937</v>
      </c>
      <c r="F185" s="551" t="s">
        <v>906</v>
      </c>
      <c r="G185" s="551" t="s">
        <v>938</v>
      </c>
      <c r="H185" s="545"/>
      <c r="I185" s="545"/>
      <c r="J185" s="545"/>
      <c r="K185" s="545"/>
      <c r="L185" s="545"/>
      <c r="M185" s="545"/>
      <c r="N185" s="545"/>
      <c r="O185" s="545"/>
      <c r="P185" s="545"/>
      <c r="Q185" s="545"/>
      <c r="R185" s="545"/>
      <c r="S185" s="545"/>
      <c r="T185" s="545"/>
      <c r="U185" s="545"/>
      <c r="V185" s="545"/>
      <c r="W185" s="545"/>
      <c r="X185" s="545"/>
      <c r="Y185" s="545"/>
      <c r="Z185" s="545"/>
      <c r="AA185" s="545"/>
      <c r="AB185" s="546">
        <v>3.0</v>
      </c>
      <c r="AC185" s="547" t="s">
        <v>55</v>
      </c>
      <c r="AD185" s="548" t="s">
        <v>563</v>
      </c>
      <c r="AE185" s="549"/>
      <c r="AF185" s="550"/>
      <c r="AG185" s="550"/>
      <c r="AH185" s="550"/>
    </row>
    <row r="186" ht="15.75" customHeight="1">
      <c r="A186" s="541"/>
      <c r="B186" s="542"/>
      <c r="C186" s="543"/>
      <c r="D186" s="543"/>
      <c r="E186" s="551" t="s">
        <v>939</v>
      </c>
      <c r="F186" s="551" t="s">
        <v>906</v>
      </c>
      <c r="G186" s="551" t="s">
        <v>940</v>
      </c>
      <c r="H186" s="545"/>
      <c r="I186" s="545"/>
      <c r="J186" s="545"/>
      <c r="K186" s="545"/>
      <c r="L186" s="545"/>
      <c r="M186" s="545"/>
      <c r="N186" s="545"/>
      <c r="O186" s="545"/>
      <c r="P186" s="545"/>
      <c r="Q186" s="545"/>
      <c r="R186" s="545"/>
      <c r="S186" s="545"/>
      <c r="T186" s="545"/>
      <c r="U186" s="545"/>
      <c r="V186" s="545"/>
      <c r="W186" s="545"/>
      <c r="X186" s="545"/>
      <c r="Y186" s="545"/>
      <c r="Z186" s="545"/>
      <c r="AA186" s="545"/>
      <c r="AB186" s="546">
        <v>3.0</v>
      </c>
      <c r="AC186" s="547" t="s">
        <v>55</v>
      </c>
      <c r="AD186" s="548" t="s">
        <v>563</v>
      </c>
      <c r="AE186" s="549"/>
      <c r="AF186" s="550"/>
      <c r="AG186" s="550"/>
      <c r="AH186" s="550"/>
    </row>
    <row r="187" ht="15.75" hidden="1" customHeight="1">
      <c r="A187" s="530" t="s">
        <v>941</v>
      </c>
      <c r="B187" s="554"/>
      <c r="C187" s="555"/>
      <c r="D187" s="556"/>
      <c r="E187" s="557"/>
      <c r="F187" s="557"/>
      <c r="G187" s="557"/>
      <c r="H187" s="558" t="s">
        <v>94</v>
      </c>
      <c r="I187" s="558" t="s">
        <v>94</v>
      </c>
      <c r="J187" s="558"/>
      <c r="K187" s="558"/>
      <c r="L187" s="558"/>
      <c r="M187" s="558"/>
      <c r="N187" s="558"/>
      <c r="O187" s="558"/>
      <c r="P187" s="558"/>
      <c r="Q187" s="558"/>
      <c r="R187" s="558"/>
      <c r="S187" s="558"/>
      <c r="T187" s="558"/>
      <c r="U187" s="558"/>
      <c r="V187" s="558"/>
      <c r="W187" s="558"/>
      <c r="X187" s="558"/>
      <c r="Y187" s="558"/>
      <c r="Z187" s="558"/>
      <c r="AA187" s="558"/>
      <c r="AB187" s="559" t="s">
        <v>94</v>
      </c>
      <c r="AC187" s="560" t="s">
        <v>55</v>
      </c>
      <c r="AD187" s="561" t="s">
        <v>545</v>
      </c>
      <c r="AE187" s="562"/>
      <c r="AF187" s="563"/>
      <c r="AG187" s="563"/>
      <c r="AH187" s="563"/>
    </row>
    <row r="188" ht="15.75" hidden="1" customHeight="1">
      <c r="A188" s="564" t="s">
        <v>558</v>
      </c>
      <c r="B188" s="565"/>
      <c r="C188" s="566"/>
      <c r="D188" s="567"/>
      <c r="E188" s="568"/>
      <c r="F188" s="568"/>
      <c r="G188" s="568"/>
      <c r="H188" s="570" t="s">
        <v>94</v>
      </c>
      <c r="I188" s="570" t="s">
        <v>94</v>
      </c>
      <c r="J188" s="570"/>
      <c r="K188" s="570"/>
      <c r="L188" s="570"/>
      <c r="M188" s="570"/>
      <c r="N188" s="570"/>
      <c r="O188" s="570"/>
      <c r="P188" s="570"/>
      <c r="Q188" s="570"/>
      <c r="R188" s="570"/>
      <c r="S188" s="570"/>
      <c r="T188" s="570"/>
      <c r="U188" s="570"/>
      <c r="V188" s="570"/>
      <c r="W188" s="570"/>
      <c r="X188" s="570"/>
      <c r="Y188" s="570"/>
      <c r="Z188" s="570"/>
      <c r="AA188" s="570"/>
      <c r="AB188" s="571" t="s">
        <v>94</v>
      </c>
      <c r="AC188" s="572" t="s">
        <v>55</v>
      </c>
      <c r="AD188" s="573" t="s">
        <v>545</v>
      </c>
      <c r="AE188" s="574"/>
      <c r="AF188" s="575"/>
      <c r="AG188" s="575"/>
      <c r="AH188" s="575"/>
    </row>
    <row r="189" ht="15.75" hidden="1" customHeight="1">
      <c r="A189" s="540" t="s">
        <v>641</v>
      </c>
      <c r="B189" s="541"/>
      <c r="C189" s="542"/>
      <c r="D189" s="543"/>
      <c r="E189" s="544"/>
      <c r="F189" s="551" t="s">
        <v>942</v>
      </c>
      <c r="G189" s="551" t="s">
        <v>943</v>
      </c>
      <c r="H189" s="545" t="s">
        <v>94</v>
      </c>
      <c r="I189" s="545" t="s">
        <v>94</v>
      </c>
      <c r="J189" s="545"/>
      <c r="K189" s="545"/>
      <c r="L189" s="545"/>
      <c r="M189" s="545"/>
      <c r="N189" s="545"/>
      <c r="O189" s="545"/>
      <c r="P189" s="545"/>
      <c r="Q189" s="545"/>
      <c r="R189" s="545"/>
      <c r="S189" s="545"/>
      <c r="T189" s="545"/>
      <c r="U189" s="545"/>
      <c r="V189" s="545"/>
      <c r="W189" s="545"/>
      <c r="X189" s="545"/>
      <c r="Y189" s="545"/>
      <c r="Z189" s="545"/>
      <c r="AA189" s="545"/>
      <c r="AB189" s="600" t="s">
        <v>94</v>
      </c>
      <c r="AC189" s="601" t="s">
        <v>55</v>
      </c>
      <c r="AD189" s="603" t="s">
        <v>563</v>
      </c>
      <c r="AE189" s="549"/>
      <c r="AF189" s="550"/>
      <c r="AG189" s="550"/>
      <c r="AH189" s="550"/>
    </row>
    <row r="190" ht="15.75" hidden="1" customHeight="1">
      <c r="A190" s="540" t="s">
        <v>560</v>
      </c>
      <c r="B190" s="541"/>
      <c r="C190" s="542"/>
      <c r="D190" s="543"/>
      <c r="E190" s="544"/>
      <c r="F190" s="551" t="s">
        <v>874</v>
      </c>
      <c r="G190" s="551" t="s">
        <v>944</v>
      </c>
      <c r="H190" s="545" t="s">
        <v>94</v>
      </c>
      <c r="I190" s="545" t="s">
        <v>94</v>
      </c>
      <c r="J190" s="545"/>
      <c r="K190" s="545"/>
      <c r="L190" s="545"/>
      <c r="M190" s="545"/>
      <c r="N190" s="545"/>
      <c r="O190" s="545"/>
      <c r="P190" s="545"/>
      <c r="Q190" s="545"/>
      <c r="R190" s="545"/>
      <c r="S190" s="545"/>
      <c r="T190" s="545"/>
      <c r="U190" s="545"/>
      <c r="V190" s="545"/>
      <c r="W190" s="545"/>
      <c r="X190" s="545"/>
      <c r="Y190" s="545"/>
      <c r="Z190" s="545"/>
      <c r="AA190" s="545"/>
      <c r="AB190" s="600" t="s">
        <v>94</v>
      </c>
      <c r="AC190" s="601" t="s">
        <v>55</v>
      </c>
      <c r="AD190" s="603" t="s">
        <v>563</v>
      </c>
      <c r="AE190" s="549"/>
      <c r="AF190" s="550"/>
      <c r="AG190" s="550"/>
      <c r="AH190" s="550"/>
    </row>
    <row r="191" ht="15.75" hidden="1" customHeight="1">
      <c r="A191" s="540" t="s">
        <v>945</v>
      </c>
      <c r="B191" s="541"/>
      <c r="C191" s="542"/>
      <c r="D191" s="543"/>
      <c r="E191" s="544"/>
      <c r="F191" s="551" t="s">
        <v>874</v>
      </c>
      <c r="G191" s="551" t="s">
        <v>94</v>
      </c>
      <c r="H191" s="545" t="s">
        <v>94</v>
      </c>
      <c r="I191" s="545" t="s">
        <v>94</v>
      </c>
      <c r="J191" s="545"/>
      <c r="K191" s="545"/>
      <c r="L191" s="545"/>
      <c r="M191" s="545"/>
      <c r="N191" s="545"/>
      <c r="O191" s="545"/>
      <c r="P191" s="545"/>
      <c r="Q191" s="545"/>
      <c r="R191" s="545"/>
      <c r="S191" s="545"/>
      <c r="T191" s="545"/>
      <c r="U191" s="545"/>
      <c r="V191" s="545"/>
      <c r="W191" s="545"/>
      <c r="X191" s="545"/>
      <c r="Y191" s="545"/>
      <c r="Z191" s="545"/>
      <c r="AA191" s="545"/>
      <c r="AB191" s="600" t="s">
        <v>94</v>
      </c>
      <c r="AC191" s="601" t="s">
        <v>55</v>
      </c>
      <c r="AD191" s="603" t="s">
        <v>563</v>
      </c>
      <c r="AE191" s="549"/>
      <c r="AF191" s="550"/>
      <c r="AG191" s="550"/>
      <c r="AH191" s="550"/>
    </row>
    <row r="192" ht="15.75" hidden="1" customHeight="1">
      <c r="A192" s="540" t="s">
        <v>946</v>
      </c>
      <c r="B192" s="541"/>
      <c r="C192" s="542"/>
      <c r="D192" s="543"/>
      <c r="E192" s="544"/>
      <c r="F192" s="551" t="s">
        <v>874</v>
      </c>
      <c r="G192" s="551" t="s">
        <v>947</v>
      </c>
      <c r="H192" s="545" t="s">
        <v>94</v>
      </c>
      <c r="I192" s="545" t="s">
        <v>94</v>
      </c>
      <c r="J192" s="545"/>
      <c r="K192" s="545"/>
      <c r="L192" s="545"/>
      <c r="M192" s="545"/>
      <c r="N192" s="545"/>
      <c r="O192" s="545"/>
      <c r="P192" s="545"/>
      <c r="Q192" s="545"/>
      <c r="R192" s="545"/>
      <c r="S192" s="545"/>
      <c r="T192" s="545"/>
      <c r="U192" s="545"/>
      <c r="V192" s="545"/>
      <c r="W192" s="545"/>
      <c r="X192" s="545"/>
      <c r="Y192" s="545"/>
      <c r="Z192" s="545"/>
      <c r="AA192" s="545"/>
      <c r="AB192" s="600" t="s">
        <v>94</v>
      </c>
      <c r="AC192" s="601" t="s">
        <v>55</v>
      </c>
      <c r="AD192" s="603" t="s">
        <v>563</v>
      </c>
      <c r="AE192" s="549"/>
      <c r="AF192" s="550"/>
      <c r="AG192" s="550"/>
      <c r="AH192" s="550"/>
    </row>
    <row r="193" ht="15.75" hidden="1" customHeight="1">
      <c r="A193" s="540" t="s">
        <v>948</v>
      </c>
      <c r="B193" s="541"/>
      <c r="C193" s="542"/>
      <c r="D193" s="543"/>
      <c r="E193" s="544"/>
      <c r="F193" s="551" t="s">
        <v>874</v>
      </c>
      <c r="G193" s="551" t="s">
        <v>949</v>
      </c>
      <c r="H193" s="545" t="s">
        <v>94</v>
      </c>
      <c r="I193" s="545" t="s">
        <v>94</v>
      </c>
      <c r="J193" s="545"/>
      <c r="K193" s="545"/>
      <c r="L193" s="545"/>
      <c r="M193" s="545"/>
      <c r="N193" s="545"/>
      <c r="O193" s="545"/>
      <c r="P193" s="545"/>
      <c r="Q193" s="545"/>
      <c r="R193" s="545"/>
      <c r="S193" s="545"/>
      <c r="T193" s="545"/>
      <c r="U193" s="545"/>
      <c r="V193" s="545"/>
      <c r="W193" s="545"/>
      <c r="X193" s="545"/>
      <c r="Y193" s="545"/>
      <c r="Z193" s="545"/>
      <c r="AA193" s="545"/>
      <c r="AB193" s="600" t="s">
        <v>94</v>
      </c>
      <c r="AC193" s="601" t="s">
        <v>55</v>
      </c>
      <c r="AD193" s="603" t="s">
        <v>563</v>
      </c>
      <c r="AE193" s="549"/>
      <c r="AF193" s="550"/>
      <c r="AG193" s="550"/>
      <c r="AH193" s="550"/>
    </row>
    <row r="194" ht="15.75" hidden="1" customHeight="1">
      <c r="A194" s="540" t="s">
        <v>950</v>
      </c>
      <c r="B194" s="541"/>
      <c r="C194" s="542"/>
      <c r="D194" s="543"/>
      <c r="E194" s="544"/>
      <c r="F194" s="551" t="s">
        <v>874</v>
      </c>
      <c r="G194" s="551" t="s">
        <v>881</v>
      </c>
      <c r="H194" s="545" t="s">
        <v>94</v>
      </c>
      <c r="I194" s="545" t="s">
        <v>94</v>
      </c>
      <c r="J194" s="545"/>
      <c r="K194" s="545"/>
      <c r="L194" s="545"/>
      <c r="M194" s="545"/>
      <c r="N194" s="545"/>
      <c r="O194" s="545"/>
      <c r="P194" s="545"/>
      <c r="Q194" s="545"/>
      <c r="R194" s="545"/>
      <c r="S194" s="545"/>
      <c r="T194" s="545"/>
      <c r="U194" s="545"/>
      <c r="V194" s="545"/>
      <c r="W194" s="545"/>
      <c r="X194" s="545"/>
      <c r="Y194" s="545"/>
      <c r="Z194" s="545"/>
      <c r="AA194" s="545"/>
      <c r="AB194" s="600" t="s">
        <v>94</v>
      </c>
      <c r="AC194" s="601" t="s">
        <v>55</v>
      </c>
      <c r="AD194" s="603" t="s">
        <v>563</v>
      </c>
      <c r="AE194" s="549"/>
      <c r="AF194" s="550"/>
      <c r="AG194" s="550"/>
      <c r="AH194" s="550"/>
    </row>
    <row r="195" ht="15.75" hidden="1" customHeight="1">
      <c r="A195" s="564" t="s">
        <v>951</v>
      </c>
      <c r="B195" s="565"/>
      <c r="C195" s="566"/>
      <c r="D195" s="567"/>
      <c r="E195" s="568"/>
      <c r="F195" s="569" t="s">
        <v>952</v>
      </c>
      <c r="G195" s="568"/>
      <c r="H195" s="570" t="s">
        <v>94</v>
      </c>
      <c r="I195" s="570" t="s">
        <v>94</v>
      </c>
      <c r="J195" s="570"/>
      <c r="K195" s="570"/>
      <c r="L195" s="570"/>
      <c r="M195" s="570"/>
      <c r="N195" s="570"/>
      <c r="O195" s="570"/>
      <c r="P195" s="570"/>
      <c r="Q195" s="570"/>
      <c r="R195" s="570"/>
      <c r="S195" s="570"/>
      <c r="T195" s="570"/>
      <c r="U195" s="570"/>
      <c r="V195" s="570"/>
      <c r="W195" s="570"/>
      <c r="X195" s="570"/>
      <c r="Y195" s="570"/>
      <c r="Z195" s="570"/>
      <c r="AA195" s="570"/>
      <c r="AB195" s="571" t="s">
        <v>94</v>
      </c>
      <c r="AC195" s="572" t="s">
        <v>55</v>
      </c>
      <c r="AD195" s="573" t="s">
        <v>545</v>
      </c>
      <c r="AE195" s="574"/>
      <c r="AF195" s="575"/>
      <c r="AG195" s="575"/>
      <c r="AH195" s="575"/>
    </row>
    <row r="196" ht="15.75" customHeight="1">
      <c r="A196" s="540" t="s">
        <v>949</v>
      </c>
      <c r="B196" s="541"/>
      <c r="C196" s="542"/>
      <c r="D196" s="543"/>
      <c r="E196" s="544"/>
      <c r="F196" s="551" t="s">
        <v>953</v>
      </c>
      <c r="G196" s="551" t="s">
        <v>954</v>
      </c>
      <c r="H196" s="545"/>
      <c r="I196" s="545"/>
      <c r="J196" s="545"/>
      <c r="K196" s="545"/>
      <c r="L196" s="545"/>
      <c r="M196" s="545"/>
      <c r="N196" s="545"/>
      <c r="O196" s="545"/>
      <c r="P196" s="545"/>
      <c r="Q196" s="545"/>
      <c r="R196" s="545"/>
      <c r="S196" s="545"/>
      <c r="T196" s="545"/>
      <c r="U196" s="545"/>
      <c r="V196" s="545"/>
      <c r="W196" s="545"/>
      <c r="X196" s="545"/>
      <c r="Y196" s="545"/>
      <c r="Z196" s="545"/>
      <c r="AA196" s="545"/>
      <c r="AB196" s="546">
        <v>1.0</v>
      </c>
      <c r="AC196" s="601" t="s">
        <v>55</v>
      </c>
      <c r="AD196" s="603" t="s">
        <v>563</v>
      </c>
      <c r="AE196" s="576"/>
      <c r="AF196" s="550"/>
      <c r="AG196" s="577"/>
      <c r="AH196" s="577" t="s">
        <v>955</v>
      </c>
    </row>
    <row r="197" ht="15.75" customHeight="1">
      <c r="A197" s="540" t="s">
        <v>881</v>
      </c>
      <c r="B197" s="541"/>
      <c r="C197" s="542"/>
      <c r="D197" s="543"/>
      <c r="E197" s="544"/>
      <c r="F197" s="551" t="s">
        <v>956</v>
      </c>
      <c r="G197" s="551" t="s">
        <v>957</v>
      </c>
      <c r="H197" s="545"/>
      <c r="I197" s="545"/>
      <c r="J197" s="545"/>
      <c r="K197" s="545"/>
      <c r="L197" s="545"/>
      <c r="M197" s="545"/>
      <c r="N197" s="545"/>
      <c r="O197" s="545"/>
      <c r="P197" s="545"/>
      <c r="Q197" s="545"/>
      <c r="R197" s="545"/>
      <c r="S197" s="545"/>
      <c r="T197" s="545"/>
      <c r="U197" s="545"/>
      <c r="V197" s="545"/>
      <c r="W197" s="545"/>
      <c r="X197" s="545"/>
      <c r="Y197" s="545"/>
      <c r="Z197" s="545"/>
      <c r="AA197" s="545"/>
      <c r="AB197" s="546">
        <v>1.0</v>
      </c>
      <c r="AC197" s="601" t="s">
        <v>55</v>
      </c>
      <c r="AD197" s="603" t="s">
        <v>563</v>
      </c>
      <c r="AE197" s="549"/>
      <c r="AF197" s="550"/>
      <c r="AG197" s="550"/>
      <c r="AH197" s="550"/>
    </row>
    <row r="198" ht="15.75" hidden="1" customHeight="1">
      <c r="A198" s="530" t="s">
        <v>958</v>
      </c>
      <c r="B198" s="554"/>
      <c r="C198" s="555"/>
      <c r="D198" s="556"/>
      <c r="E198" s="557"/>
      <c r="F198" s="557"/>
      <c r="G198" s="557"/>
      <c r="H198" s="558" t="s">
        <v>94</v>
      </c>
      <c r="I198" s="558" t="s">
        <v>94</v>
      </c>
      <c r="J198" s="558"/>
      <c r="K198" s="558"/>
      <c r="L198" s="558"/>
      <c r="M198" s="558"/>
      <c r="N198" s="558"/>
      <c r="O198" s="558"/>
      <c r="P198" s="558"/>
      <c r="Q198" s="558"/>
      <c r="R198" s="558"/>
      <c r="S198" s="558"/>
      <c r="T198" s="558"/>
      <c r="U198" s="558"/>
      <c r="V198" s="558"/>
      <c r="W198" s="558"/>
      <c r="X198" s="558"/>
      <c r="Y198" s="558"/>
      <c r="Z198" s="558"/>
      <c r="AA198" s="558"/>
      <c r="AB198" s="559" t="s">
        <v>94</v>
      </c>
      <c r="AC198" s="560" t="s">
        <v>55</v>
      </c>
      <c r="AD198" s="561" t="s">
        <v>545</v>
      </c>
      <c r="AE198" s="562"/>
      <c r="AF198" s="563"/>
      <c r="AG198" s="563"/>
      <c r="AH198" s="563"/>
    </row>
    <row r="199" ht="15.75" hidden="1" customHeight="1">
      <c r="A199" s="564" t="s">
        <v>558</v>
      </c>
      <c r="B199" s="565"/>
      <c r="C199" s="566"/>
      <c r="D199" s="567"/>
      <c r="E199" s="568"/>
      <c r="F199" s="568"/>
      <c r="G199" s="568"/>
      <c r="H199" s="570" t="s">
        <v>94</v>
      </c>
      <c r="I199" s="570" t="s">
        <v>94</v>
      </c>
      <c r="J199" s="570"/>
      <c r="K199" s="570"/>
      <c r="L199" s="570"/>
      <c r="M199" s="570"/>
      <c r="N199" s="570"/>
      <c r="O199" s="570"/>
      <c r="P199" s="570"/>
      <c r="Q199" s="570"/>
      <c r="R199" s="570"/>
      <c r="S199" s="570"/>
      <c r="T199" s="570"/>
      <c r="U199" s="570"/>
      <c r="V199" s="570"/>
      <c r="W199" s="570"/>
      <c r="X199" s="570"/>
      <c r="Y199" s="570"/>
      <c r="Z199" s="570"/>
      <c r="AA199" s="570"/>
      <c r="AB199" s="571" t="s">
        <v>94</v>
      </c>
      <c r="AC199" s="572" t="s">
        <v>55</v>
      </c>
      <c r="AD199" s="573" t="s">
        <v>545</v>
      </c>
      <c r="AE199" s="574"/>
      <c r="AF199" s="575"/>
      <c r="AG199" s="575"/>
      <c r="AH199" s="575"/>
    </row>
    <row r="200" ht="15.75" hidden="1" customHeight="1">
      <c r="A200" s="540" t="s">
        <v>692</v>
      </c>
      <c r="B200" s="541"/>
      <c r="C200" s="542"/>
      <c r="D200" s="543"/>
      <c r="E200" s="544"/>
      <c r="F200" s="551" t="s">
        <v>874</v>
      </c>
      <c r="G200" s="551" t="s">
        <v>959</v>
      </c>
      <c r="H200" s="545" t="s">
        <v>94</v>
      </c>
      <c r="I200" s="545" t="s">
        <v>94</v>
      </c>
      <c r="J200" s="545"/>
      <c r="K200" s="545"/>
      <c r="L200" s="545"/>
      <c r="M200" s="545"/>
      <c r="N200" s="545"/>
      <c r="O200" s="545"/>
      <c r="P200" s="545"/>
      <c r="Q200" s="545"/>
      <c r="R200" s="545"/>
      <c r="S200" s="545"/>
      <c r="T200" s="545"/>
      <c r="U200" s="545"/>
      <c r="V200" s="545"/>
      <c r="W200" s="545"/>
      <c r="X200" s="545"/>
      <c r="Y200" s="545"/>
      <c r="Z200" s="545"/>
      <c r="AA200" s="545"/>
      <c r="AB200" s="600" t="s">
        <v>94</v>
      </c>
      <c r="AC200" s="601" t="s">
        <v>55</v>
      </c>
      <c r="AD200" s="603" t="s">
        <v>563</v>
      </c>
      <c r="AE200" s="549"/>
      <c r="AF200" s="550"/>
      <c r="AG200" s="550"/>
      <c r="AH200" s="550"/>
    </row>
    <row r="201" ht="15.75" hidden="1" customHeight="1">
      <c r="A201" s="540" t="s">
        <v>560</v>
      </c>
      <c r="B201" s="541"/>
      <c r="C201" s="542"/>
      <c r="D201" s="543"/>
      <c r="E201" s="544"/>
      <c r="F201" s="551" t="s">
        <v>874</v>
      </c>
      <c r="G201" s="551" t="s">
        <v>960</v>
      </c>
      <c r="H201" s="545" t="s">
        <v>94</v>
      </c>
      <c r="I201" s="545" t="s">
        <v>94</v>
      </c>
      <c r="J201" s="545"/>
      <c r="K201" s="545"/>
      <c r="L201" s="545"/>
      <c r="M201" s="545"/>
      <c r="N201" s="545"/>
      <c r="O201" s="545"/>
      <c r="P201" s="545"/>
      <c r="Q201" s="545"/>
      <c r="R201" s="545"/>
      <c r="S201" s="545"/>
      <c r="T201" s="545"/>
      <c r="U201" s="545"/>
      <c r="V201" s="545"/>
      <c r="W201" s="545"/>
      <c r="X201" s="545"/>
      <c r="Y201" s="545"/>
      <c r="Z201" s="545"/>
      <c r="AA201" s="545"/>
      <c r="AB201" s="600" t="s">
        <v>94</v>
      </c>
      <c r="AC201" s="601" t="s">
        <v>55</v>
      </c>
      <c r="AD201" s="603" t="s">
        <v>563</v>
      </c>
      <c r="AE201" s="549"/>
      <c r="AF201" s="550"/>
      <c r="AG201" s="550"/>
      <c r="AH201" s="550"/>
    </row>
    <row r="202" ht="15.75" hidden="1" customHeight="1">
      <c r="A202" s="540" t="s">
        <v>945</v>
      </c>
      <c r="B202" s="541"/>
      <c r="C202" s="542"/>
      <c r="D202" s="543"/>
      <c r="E202" s="544"/>
      <c r="F202" s="551" t="s">
        <v>874</v>
      </c>
      <c r="G202" s="551" t="s">
        <v>94</v>
      </c>
      <c r="H202" s="545" t="s">
        <v>94</v>
      </c>
      <c r="I202" s="545" t="s">
        <v>94</v>
      </c>
      <c r="J202" s="545"/>
      <c r="K202" s="545"/>
      <c r="L202" s="545"/>
      <c r="M202" s="545"/>
      <c r="N202" s="545"/>
      <c r="O202" s="545"/>
      <c r="P202" s="545"/>
      <c r="Q202" s="545"/>
      <c r="R202" s="545"/>
      <c r="S202" s="545"/>
      <c r="T202" s="545"/>
      <c r="U202" s="545"/>
      <c r="V202" s="545"/>
      <c r="W202" s="545"/>
      <c r="X202" s="545"/>
      <c r="Y202" s="545"/>
      <c r="Z202" s="545"/>
      <c r="AA202" s="545"/>
      <c r="AB202" s="600" t="s">
        <v>94</v>
      </c>
      <c r="AC202" s="601" t="s">
        <v>55</v>
      </c>
      <c r="AD202" s="603" t="s">
        <v>563</v>
      </c>
      <c r="AE202" s="549"/>
      <c r="AF202" s="550"/>
      <c r="AG202" s="550"/>
      <c r="AH202" s="550"/>
    </row>
    <row r="203" ht="15.75" hidden="1" customHeight="1">
      <c r="A203" s="540" t="s">
        <v>946</v>
      </c>
      <c r="B203" s="541"/>
      <c r="C203" s="542"/>
      <c r="D203" s="543"/>
      <c r="E203" s="544"/>
      <c r="F203" s="551" t="s">
        <v>874</v>
      </c>
      <c r="G203" s="551" t="s">
        <v>947</v>
      </c>
      <c r="H203" s="545" t="s">
        <v>94</v>
      </c>
      <c r="I203" s="545" t="s">
        <v>94</v>
      </c>
      <c r="J203" s="545"/>
      <c r="K203" s="545"/>
      <c r="L203" s="545"/>
      <c r="M203" s="545"/>
      <c r="N203" s="545"/>
      <c r="O203" s="545"/>
      <c r="P203" s="545"/>
      <c r="Q203" s="545"/>
      <c r="R203" s="545"/>
      <c r="S203" s="545"/>
      <c r="T203" s="545"/>
      <c r="U203" s="545"/>
      <c r="V203" s="545"/>
      <c r="W203" s="545"/>
      <c r="X203" s="545"/>
      <c r="Y203" s="545"/>
      <c r="Z203" s="545"/>
      <c r="AA203" s="545"/>
      <c r="AB203" s="600" t="s">
        <v>94</v>
      </c>
      <c r="AC203" s="601" t="s">
        <v>55</v>
      </c>
      <c r="AD203" s="603" t="s">
        <v>563</v>
      </c>
      <c r="AE203" s="549"/>
      <c r="AF203" s="550"/>
      <c r="AG203" s="550"/>
      <c r="AH203" s="550"/>
    </row>
    <row r="204" ht="15.75" hidden="1" customHeight="1">
      <c r="A204" s="540" t="s">
        <v>961</v>
      </c>
      <c r="B204" s="541"/>
      <c r="C204" s="542"/>
      <c r="D204" s="543"/>
      <c r="E204" s="544"/>
      <c r="F204" s="551" t="s">
        <v>874</v>
      </c>
      <c r="G204" s="551" t="s">
        <v>962</v>
      </c>
      <c r="H204" s="545" t="s">
        <v>94</v>
      </c>
      <c r="I204" s="545" t="s">
        <v>94</v>
      </c>
      <c r="J204" s="545"/>
      <c r="K204" s="545"/>
      <c r="L204" s="545"/>
      <c r="M204" s="545"/>
      <c r="N204" s="545"/>
      <c r="O204" s="545"/>
      <c r="P204" s="545"/>
      <c r="Q204" s="545"/>
      <c r="R204" s="545"/>
      <c r="S204" s="545"/>
      <c r="T204" s="545"/>
      <c r="U204" s="545"/>
      <c r="V204" s="545"/>
      <c r="W204" s="545"/>
      <c r="X204" s="545"/>
      <c r="Y204" s="545"/>
      <c r="Z204" s="545"/>
      <c r="AA204" s="545"/>
      <c r="AB204" s="600" t="s">
        <v>94</v>
      </c>
      <c r="AC204" s="601" t="s">
        <v>55</v>
      </c>
      <c r="AD204" s="603" t="s">
        <v>563</v>
      </c>
      <c r="AE204" s="549"/>
      <c r="AF204" s="550"/>
      <c r="AG204" s="550"/>
      <c r="AH204" s="550"/>
    </row>
    <row r="205" ht="15.75" hidden="1" customHeight="1">
      <c r="A205" s="540" t="s">
        <v>963</v>
      </c>
      <c r="B205" s="541"/>
      <c r="C205" s="542"/>
      <c r="D205" s="543"/>
      <c r="E205" s="544"/>
      <c r="F205" s="551" t="s">
        <v>874</v>
      </c>
      <c r="G205" s="551" t="s">
        <v>964</v>
      </c>
      <c r="H205" s="545" t="s">
        <v>94</v>
      </c>
      <c r="I205" s="545" t="s">
        <v>94</v>
      </c>
      <c r="J205" s="545"/>
      <c r="K205" s="545"/>
      <c r="L205" s="545"/>
      <c r="M205" s="545"/>
      <c r="N205" s="545"/>
      <c r="O205" s="545"/>
      <c r="P205" s="545"/>
      <c r="Q205" s="545"/>
      <c r="R205" s="545"/>
      <c r="S205" s="545"/>
      <c r="T205" s="545"/>
      <c r="U205" s="545"/>
      <c r="V205" s="545"/>
      <c r="W205" s="545"/>
      <c r="X205" s="545"/>
      <c r="Y205" s="545"/>
      <c r="Z205" s="545"/>
      <c r="AA205" s="545"/>
      <c r="AB205" s="600" t="s">
        <v>94</v>
      </c>
      <c r="AC205" s="601" t="s">
        <v>55</v>
      </c>
      <c r="AD205" s="603" t="s">
        <v>563</v>
      </c>
      <c r="AE205" s="549"/>
      <c r="AF205" s="550"/>
      <c r="AG205" s="550"/>
      <c r="AH205" s="550"/>
    </row>
    <row r="206" ht="15.75" hidden="1" customHeight="1">
      <c r="A206" s="564" t="s">
        <v>965</v>
      </c>
      <c r="B206" s="565"/>
      <c r="C206" s="566"/>
      <c r="D206" s="567"/>
      <c r="E206" s="568"/>
      <c r="F206" s="569" t="s">
        <v>952</v>
      </c>
      <c r="G206" s="568"/>
      <c r="H206" s="570" t="s">
        <v>94</v>
      </c>
      <c r="I206" s="570" t="s">
        <v>94</v>
      </c>
      <c r="J206" s="570"/>
      <c r="K206" s="570"/>
      <c r="L206" s="570"/>
      <c r="M206" s="570"/>
      <c r="N206" s="570"/>
      <c r="O206" s="570"/>
      <c r="P206" s="570"/>
      <c r="Q206" s="570"/>
      <c r="R206" s="570"/>
      <c r="S206" s="570"/>
      <c r="T206" s="570"/>
      <c r="U206" s="570"/>
      <c r="V206" s="570"/>
      <c r="W206" s="570"/>
      <c r="X206" s="570"/>
      <c r="Y206" s="570"/>
      <c r="Z206" s="570"/>
      <c r="AA206" s="570"/>
      <c r="AB206" s="571" t="s">
        <v>94</v>
      </c>
      <c r="AC206" s="572" t="s">
        <v>55</v>
      </c>
      <c r="AD206" s="573" t="s">
        <v>545</v>
      </c>
      <c r="AE206" s="574"/>
      <c r="AF206" s="575"/>
      <c r="AG206" s="575"/>
      <c r="AH206" s="575"/>
    </row>
    <row r="207" ht="15.75" hidden="1" customHeight="1">
      <c r="A207" s="540" t="s">
        <v>966</v>
      </c>
      <c r="B207" s="541"/>
      <c r="C207" s="542"/>
      <c r="D207" s="543"/>
      <c r="E207" s="544"/>
      <c r="F207" s="544"/>
      <c r="G207" s="544"/>
      <c r="H207" s="545" t="s">
        <v>94</v>
      </c>
      <c r="I207" s="545" t="s">
        <v>94</v>
      </c>
      <c r="J207" s="545"/>
      <c r="K207" s="545"/>
      <c r="L207" s="545"/>
      <c r="M207" s="545"/>
      <c r="N207" s="545"/>
      <c r="O207" s="545"/>
      <c r="P207" s="545"/>
      <c r="Q207" s="545"/>
      <c r="R207" s="545"/>
      <c r="S207" s="545"/>
      <c r="T207" s="545"/>
      <c r="U207" s="545"/>
      <c r="V207" s="545"/>
      <c r="W207" s="545"/>
      <c r="X207" s="545"/>
      <c r="Y207" s="545"/>
      <c r="Z207" s="545"/>
      <c r="AA207" s="545"/>
      <c r="AB207" s="546" t="s">
        <v>94</v>
      </c>
      <c r="AC207" s="601" t="s">
        <v>55</v>
      </c>
      <c r="AD207" s="603" t="s">
        <v>563</v>
      </c>
      <c r="AE207" s="549"/>
      <c r="AF207" s="550"/>
      <c r="AG207" s="550"/>
      <c r="AH207" s="550"/>
    </row>
    <row r="208" ht="15.75" customHeight="1">
      <c r="A208" s="541"/>
      <c r="B208" s="540" t="s">
        <v>962</v>
      </c>
      <c r="C208" s="542"/>
      <c r="D208" s="543"/>
      <c r="E208" s="551" t="s">
        <v>967</v>
      </c>
      <c r="F208" s="551" t="s">
        <v>968</v>
      </c>
      <c r="G208" s="551" t="s">
        <v>969</v>
      </c>
      <c r="H208" s="545"/>
      <c r="I208" s="545"/>
      <c r="J208" s="545"/>
      <c r="K208" s="545"/>
      <c r="L208" s="545"/>
      <c r="M208" s="545"/>
      <c r="N208" s="545"/>
      <c r="O208" s="545"/>
      <c r="P208" s="545"/>
      <c r="Q208" s="545"/>
      <c r="R208" s="545"/>
      <c r="S208" s="545"/>
      <c r="T208" s="545"/>
      <c r="U208" s="545"/>
      <c r="V208" s="545"/>
      <c r="W208" s="545"/>
      <c r="X208" s="545"/>
      <c r="Y208" s="545"/>
      <c r="Z208" s="545"/>
      <c r="AA208" s="545"/>
      <c r="AB208" s="546">
        <v>1.0</v>
      </c>
      <c r="AC208" s="601" t="s">
        <v>55</v>
      </c>
      <c r="AD208" s="603" t="s">
        <v>563</v>
      </c>
      <c r="AE208" s="579"/>
      <c r="AF208" s="577" t="s">
        <v>970</v>
      </c>
      <c r="AG208" s="550"/>
      <c r="AH208" s="550"/>
    </row>
    <row r="209" ht="15.75" customHeight="1">
      <c r="A209" s="541"/>
      <c r="B209" s="541"/>
      <c r="C209" s="552" t="s">
        <v>971</v>
      </c>
      <c r="D209" s="543"/>
      <c r="E209" s="551" t="s">
        <v>972</v>
      </c>
      <c r="F209" s="551" t="s">
        <v>973</v>
      </c>
      <c r="G209" s="551" t="s">
        <v>974</v>
      </c>
      <c r="H209" s="545"/>
      <c r="I209" s="545"/>
      <c r="J209" s="545"/>
      <c r="K209" s="545"/>
      <c r="L209" s="545"/>
      <c r="M209" s="545"/>
      <c r="N209" s="545"/>
      <c r="O209" s="545"/>
      <c r="P209" s="545"/>
      <c r="Q209" s="545"/>
      <c r="R209" s="545"/>
      <c r="S209" s="545"/>
      <c r="T209" s="545"/>
      <c r="U209" s="545"/>
      <c r="V209" s="545"/>
      <c r="W209" s="545"/>
      <c r="X209" s="545"/>
      <c r="Y209" s="545"/>
      <c r="Z209" s="545"/>
      <c r="AA209" s="545"/>
      <c r="AB209" s="546">
        <v>3.0</v>
      </c>
      <c r="AC209" s="601" t="s">
        <v>55</v>
      </c>
      <c r="AD209" s="603" t="s">
        <v>563</v>
      </c>
      <c r="AE209" s="549"/>
      <c r="AF209" s="550"/>
      <c r="AG209" s="550"/>
      <c r="AH209" s="550"/>
    </row>
    <row r="210" ht="15.75" customHeight="1">
      <c r="A210" s="541"/>
      <c r="B210" s="541"/>
      <c r="C210" s="552" t="s">
        <v>975</v>
      </c>
      <c r="D210" s="543"/>
      <c r="E210" s="551" t="s">
        <v>976</v>
      </c>
      <c r="F210" s="551" t="s">
        <v>973</v>
      </c>
      <c r="G210" s="551" t="s">
        <v>975</v>
      </c>
      <c r="H210" s="545"/>
      <c r="I210" s="545"/>
      <c r="J210" s="545"/>
      <c r="K210" s="545"/>
      <c r="L210" s="545"/>
      <c r="M210" s="545"/>
      <c r="N210" s="545"/>
      <c r="O210" s="545"/>
      <c r="P210" s="545"/>
      <c r="Q210" s="545"/>
      <c r="R210" s="545"/>
      <c r="S210" s="545"/>
      <c r="T210" s="545"/>
      <c r="U210" s="545"/>
      <c r="V210" s="545"/>
      <c r="W210" s="545"/>
      <c r="X210" s="545"/>
      <c r="Y210" s="545"/>
      <c r="Z210" s="545"/>
      <c r="AA210" s="545"/>
      <c r="AB210" s="546">
        <v>3.0</v>
      </c>
      <c r="AC210" s="601" t="s">
        <v>55</v>
      </c>
      <c r="AD210" s="603" t="s">
        <v>563</v>
      </c>
      <c r="AE210" s="549"/>
      <c r="AF210" s="550"/>
      <c r="AG210" s="550"/>
      <c r="AH210" s="550"/>
    </row>
    <row r="211" ht="15.75" customHeight="1">
      <c r="A211" s="541"/>
      <c r="B211" s="541"/>
      <c r="C211" s="552" t="s">
        <v>977</v>
      </c>
      <c r="D211" s="543"/>
      <c r="E211" s="551" t="s">
        <v>978</v>
      </c>
      <c r="F211" s="551" t="s">
        <v>973</v>
      </c>
      <c r="G211" s="551" t="s">
        <v>979</v>
      </c>
      <c r="H211" s="545"/>
      <c r="I211" s="545"/>
      <c r="J211" s="545"/>
      <c r="K211" s="545"/>
      <c r="L211" s="545"/>
      <c r="M211" s="545"/>
      <c r="N211" s="545"/>
      <c r="O211" s="545"/>
      <c r="P211" s="545"/>
      <c r="Q211" s="545"/>
      <c r="R211" s="545"/>
      <c r="S211" s="545"/>
      <c r="T211" s="545"/>
      <c r="U211" s="545"/>
      <c r="V211" s="545"/>
      <c r="W211" s="545"/>
      <c r="X211" s="545"/>
      <c r="Y211" s="545"/>
      <c r="Z211" s="545"/>
      <c r="AA211" s="545"/>
      <c r="AB211" s="546">
        <v>3.0</v>
      </c>
      <c r="AC211" s="601" t="s">
        <v>55</v>
      </c>
      <c r="AD211" s="603" t="s">
        <v>563</v>
      </c>
      <c r="AE211" s="549"/>
      <c r="AF211" s="550"/>
      <c r="AG211" s="550"/>
      <c r="AH211" s="550"/>
    </row>
    <row r="212" ht="15.75" customHeight="1">
      <c r="A212" s="541"/>
      <c r="B212" s="540" t="s">
        <v>964</v>
      </c>
      <c r="C212" s="542"/>
      <c r="D212" s="543"/>
      <c r="E212" s="544"/>
      <c r="F212" s="551" t="s">
        <v>980</v>
      </c>
      <c r="G212" s="551" t="s">
        <v>957</v>
      </c>
      <c r="H212" s="545"/>
      <c r="I212" s="545"/>
      <c r="J212" s="545"/>
      <c r="K212" s="545"/>
      <c r="L212" s="545"/>
      <c r="M212" s="545"/>
      <c r="N212" s="545"/>
      <c r="O212" s="545"/>
      <c r="P212" s="545"/>
      <c r="Q212" s="545"/>
      <c r="R212" s="545"/>
      <c r="S212" s="545"/>
      <c r="T212" s="545"/>
      <c r="U212" s="545"/>
      <c r="V212" s="545"/>
      <c r="W212" s="545"/>
      <c r="X212" s="545"/>
      <c r="Y212" s="545"/>
      <c r="Z212" s="545"/>
      <c r="AA212" s="545"/>
      <c r="AB212" s="546">
        <v>1.0</v>
      </c>
      <c r="AC212" s="601" t="s">
        <v>55</v>
      </c>
      <c r="AD212" s="603" t="s">
        <v>563</v>
      </c>
      <c r="AE212" s="549"/>
      <c r="AF212" s="550"/>
      <c r="AG212" s="577"/>
      <c r="AH212" s="550"/>
    </row>
    <row r="213" ht="15.75" hidden="1" customHeight="1">
      <c r="A213" s="530" t="s">
        <v>981</v>
      </c>
      <c r="B213" s="554"/>
      <c r="C213" s="555"/>
      <c r="D213" s="556"/>
      <c r="E213" s="557"/>
      <c r="F213" s="557"/>
      <c r="G213" s="557"/>
      <c r="H213" s="558" t="s">
        <v>94</v>
      </c>
      <c r="I213" s="558" t="s">
        <v>94</v>
      </c>
      <c r="J213" s="558"/>
      <c r="K213" s="558"/>
      <c r="L213" s="558"/>
      <c r="M213" s="558"/>
      <c r="N213" s="558"/>
      <c r="O213" s="558"/>
      <c r="P213" s="558"/>
      <c r="Q213" s="558"/>
      <c r="R213" s="558"/>
      <c r="S213" s="558"/>
      <c r="T213" s="558"/>
      <c r="U213" s="558"/>
      <c r="V213" s="558"/>
      <c r="W213" s="558"/>
      <c r="X213" s="558"/>
      <c r="Y213" s="558"/>
      <c r="Z213" s="558"/>
      <c r="AA213" s="558"/>
      <c r="AB213" s="559" t="s">
        <v>94</v>
      </c>
      <c r="AC213" s="560" t="s">
        <v>55</v>
      </c>
      <c r="AD213" s="561" t="s">
        <v>545</v>
      </c>
      <c r="AE213" s="562"/>
      <c r="AF213" s="563"/>
      <c r="AG213" s="563"/>
      <c r="AH213" s="563"/>
    </row>
    <row r="214" ht="15.75" hidden="1" customHeight="1">
      <c r="A214" s="564" t="s">
        <v>558</v>
      </c>
      <c r="B214" s="565"/>
      <c r="C214" s="566"/>
      <c r="D214" s="567"/>
      <c r="E214" s="568"/>
      <c r="F214" s="568"/>
      <c r="G214" s="568"/>
      <c r="H214" s="570" t="s">
        <v>94</v>
      </c>
      <c r="I214" s="570" t="s">
        <v>94</v>
      </c>
      <c r="J214" s="570"/>
      <c r="K214" s="570"/>
      <c r="L214" s="570"/>
      <c r="M214" s="570"/>
      <c r="N214" s="570"/>
      <c r="O214" s="570"/>
      <c r="P214" s="570"/>
      <c r="Q214" s="570"/>
      <c r="R214" s="570"/>
      <c r="S214" s="570"/>
      <c r="T214" s="570"/>
      <c r="U214" s="570"/>
      <c r="V214" s="570"/>
      <c r="W214" s="570"/>
      <c r="X214" s="570"/>
      <c r="Y214" s="570"/>
      <c r="Z214" s="570"/>
      <c r="AA214" s="570"/>
      <c r="AB214" s="571" t="s">
        <v>94</v>
      </c>
      <c r="AC214" s="572" t="s">
        <v>55</v>
      </c>
      <c r="AD214" s="573" t="s">
        <v>545</v>
      </c>
      <c r="AE214" s="574"/>
      <c r="AF214" s="575"/>
      <c r="AG214" s="575"/>
      <c r="AH214" s="575"/>
    </row>
    <row r="215" ht="15.75" hidden="1" customHeight="1">
      <c r="A215" s="540" t="s">
        <v>982</v>
      </c>
      <c r="B215" s="541"/>
      <c r="C215" s="542"/>
      <c r="D215" s="543"/>
      <c r="E215" s="544"/>
      <c r="F215" s="551" t="s">
        <v>874</v>
      </c>
      <c r="G215" s="551" t="s">
        <v>983</v>
      </c>
      <c r="H215" s="545" t="s">
        <v>94</v>
      </c>
      <c r="I215" s="545" t="s">
        <v>94</v>
      </c>
      <c r="J215" s="545"/>
      <c r="K215" s="545"/>
      <c r="L215" s="545"/>
      <c r="M215" s="545"/>
      <c r="N215" s="545"/>
      <c r="O215" s="545"/>
      <c r="P215" s="545"/>
      <c r="Q215" s="545"/>
      <c r="R215" s="545"/>
      <c r="S215" s="545"/>
      <c r="T215" s="545"/>
      <c r="U215" s="545"/>
      <c r="V215" s="545"/>
      <c r="W215" s="545"/>
      <c r="X215" s="545"/>
      <c r="Y215" s="545"/>
      <c r="Z215" s="545"/>
      <c r="AA215" s="545"/>
      <c r="AB215" s="600" t="s">
        <v>94</v>
      </c>
      <c r="AC215" s="601" t="s">
        <v>55</v>
      </c>
      <c r="AD215" s="603" t="s">
        <v>563</v>
      </c>
      <c r="AE215" s="549"/>
      <c r="AF215" s="550"/>
      <c r="AG215" s="577"/>
      <c r="AH215" s="577" t="s">
        <v>984</v>
      </c>
    </row>
    <row r="216" ht="15.75" hidden="1" customHeight="1">
      <c r="A216" s="540" t="s">
        <v>692</v>
      </c>
      <c r="B216" s="541"/>
      <c r="C216" s="542"/>
      <c r="D216" s="543"/>
      <c r="E216" s="544"/>
      <c r="F216" s="551" t="s">
        <v>874</v>
      </c>
      <c r="G216" s="551" t="s">
        <v>985</v>
      </c>
      <c r="H216" s="545" t="s">
        <v>94</v>
      </c>
      <c r="I216" s="545" t="s">
        <v>94</v>
      </c>
      <c r="J216" s="545"/>
      <c r="K216" s="545"/>
      <c r="L216" s="545"/>
      <c r="M216" s="545"/>
      <c r="N216" s="545"/>
      <c r="O216" s="545"/>
      <c r="P216" s="545"/>
      <c r="Q216" s="545"/>
      <c r="R216" s="545"/>
      <c r="S216" s="545"/>
      <c r="T216" s="545"/>
      <c r="U216" s="545"/>
      <c r="V216" s="545"/>
      <c r="W216" s="545"/>
      <c r="X216" s="545"/>
      <c r="Y216" s="545"/>
      <c r="Z216" s="545"/>
      <c r="AA216" s="545"/>
      <c r="AB216" s="600" t="s">
        <v>94</v>
      </c>
      <c r="AC216" s="601" t="s">
        <v>55</v>
      </c>
      <c r="AD216" s="603" t="s">
        <v>563</v>
      </c>
      <c r="AE216" s="549"/>
      <c r="AF216" s="550"/>
      <c r="AG216" s="550"/>
      <c r="AH216" s="550"/>
    </row>
    <row r="217" ht="15.75" hidden="1" customHeight="1">
      <c r="A217" s="540" t="s">
        <v>986</v>
      </c>
      <c r="B217" s="541"/>
      <c r="C217" s="542"/>
      <c r="D217" s="543"/>
      <c r="E217" s="544"/>
      <c r="F217" s="551" t="s">
        <v>874</v>
      </c>
      <c r="G217" s="551" t="s">
        <v>987</v>
      </c>
      <c r="H217" s="545" t="s">
        <v>94</v>
      </c>
      <c r="I217" s="545" t="s">
        <v>94</v>
      </c>
      <c r="J217" s="545"/>
      <c r="K217" s="545"/>
      <c r="L217" s="545"/>
      <c r="M217" s="545"/>
      <c r="N217" s="545"/>
      <c r="O217" s="545"/>
      <c r="P217" s="545"/>
      <c r="Q217" s="545"/>
      <c r="R217" s="545"/>
      <c r="S217" s="545"/>
      <c r="T217" s="545"/>
      <c r="U217" s="545"/>
      <c r="V217" s="545"/>
      <c r="W217" s="545"/>
      <c r="X217" s="545"/>
      <c r="Y217" s="545"/>
      <c r="Z217" s="545"/>
      <c r="AA217" s="545"/>
      <c r="AB217" s="600" t="s">
        <v>94</v>
      </c>
      <c r="AC217" s="601" t="s">
        <v>55</v>
      </c>
      <c r="AD217" s="603" t="s">
        <v>563</v>
      </c>
      <c r="AE217" s="549"/>
      <c r="AF217" s="550"/>
      <c r="AG217" s="550"/>
      <c r="AH217" s="550"/>
    </row>
    <row r="218" ht="15.75" hidden="1" customHeight="1">
      <c r="A218" s="540" t="s">
        <v>988</v>
      </c>
      <c r="B218" s="541"/>
      <c r="C218" s="542"/>
      <c r="D218" s="543"/>
      <c r="E218" s="544"/>
      <c r="F218" s="551" t="s">
        <v>874</v>
      </c>
      <c r="G218" s="551" t="s">
        <v>989</v>
      </c>
      <c r="H218" s="545" t="s">
        <v>94</v>
      </c>
      <c r="I218" s="545" t="s">
        <v>94</v>
      </c>
      <c r="J218" s="545"/>
      <c r="K218" s="545"/>
      <c r="L218" s="545"/>
      <c r="M218" s="545"/>
      <c r="N218" s="545"/>
      <c r="O218" s="545"/>
      <c r="P218" s="545"/>
      <c r="Q218" s="545"/>
      <c r="R218" s="545"/>
      <c r="S218" s="545"/>
      <c r="T218" s="545"/>
      <c r="U218" s="545"/>
      <c r="V218" s="545"/>
      <c r="W218" s="545"/>
      <c r="X218" s="545"/>
      <c r="Y218" s="545"/>
      <c r="Z218" s="545"/>
      <c r="AA218" s="545"/>
      <c r="AB218" s="600" t="s">
        <v>94</v>
      </c>
      <c r="AC218" s="601" t="s">
        <v>55</v>
      </c>
      <c r="AD218" s="603" t="s">
        <v>563</v>
      </c>
      <c r="AE218" s="549"/>
      <c r="AF218" s="550"/>
      <c r="AG218" s="550"/>
      <c r="AH218" s="550"/>
    </row>
    <row r="219" ht="15.75" hidden="1" customHeight="1">
      <c r="A219" s="540" t="s">
        <v>990</v>
      </c>
      <c r="B219" s="541"/>
      <c r="C219" s="542"/>
      <c r="D219" s="543"/>
      <c r="E219" s="544"/>
      <c r="F219" s="544"/>
      <c r="G219" s="544"/>
      <c r="H219" s="545" t="s">
        <v>94</v>
      </c>
      <c r="I219" s="545" t="s">
        <v>94</v>
      </c>
      <c r="J219" s="545"/>
      <c r="K219" s="545"/>
      <c r="L219" s="545"/>
      <c r="M219" s="545"/>
      <c r="N219" s="545"/>
      <c r="O219" s="545"/>
      <c r="P219" s="545"/>
      <c r="Q219" s="545"/>
      <c r="R219" s="545"/>
      <c r="S219" s="545"/>
      <c r="T219" s="545"/>
      <c r="U219" s="545"/>
      <c r="V219" s="545"/>
      <c r="W219" s="545"/>
      <c r="X219" s="545"/>
      <c r="Y219" s="545"/>
      <c r="Z219" s="545"/>
      <c r="AA219" s="545"/>
      <c r="AB219" s="600" t="s">
        <v>94</v>
      </c>
      <c r="AC219" s="601" t="s">
        <v>55</v>
      </c>
      <c r="AD219" s="603" t="s">
        <v>563</v>
      </c>
      <c r="AE219" s="549"/>
      <c r="AF219" s="550"/>
      <c r="AG219" s="550"/>
      <c r="AH219" s="550"/>
    </row>
    <row r="220" ht="15.75" hidden="1" customHeight="1">
      <c r="A220" s="541"/>
      <c r="B220" s="541"/>
      <c r="C220" s="542"/>
      <c r="D220" s="580" t="s">
        <v>991</v>
      </c>
      <c r="E220" s="544"/>
      <c r="F220" s="551" t="s">
        <v>992</v>
      </c>
      <c r="G220" s="551" t="s">
        <v>993</v>
      </c>
      <c r="H220" s="545" t="s">
        <v>94</v>
      </c>
      <c r="I220" s="545" t="s">
        <v>94</v>
      </c>
      <c r="J220" s="545"/>
      <c r="K220" s="545"/>
      <c r="L220" s="545"/>
      <c r="M220" s="545"/>
      <c r="N220" s="545"/>
      <c r="O220" s="545"/>
      <c r="P220" s="545"/>
      <c r="Q220" s="545"/>
      <c r="R220" s="545"/>
      <c r="S220" s="545"/>
      <c r="T220" s="545"/>
      <c r="U220" s="545"/>
      <c r="V220" s="545"/>
      <c r="W220" s="545"/>
      <c r="X220" s="545"/>
      <c r="Y220" s="545"/>
      <c r="Z220" s="545"/>
      <c r="AA220" s="545"/>
      <c r="AB220" s="600" t="s">
        <v>94</v>
      </c>
      <c r="AC220" s="601" t="s">
        <v>55</v>
      </c>
      <c r="AD220" s="603" t="s">
        <v>563</v>
      </c>
      <c r="AE220" s="549"/>
      <c r="AF220" s="550"/>
      <c r="AG220" s="550"/>
      <c r="AH220" s="550"/>
    </row>
    <row r="221" ht="15.75" hidden="1" customHeight="1">
      <c r="A221" s="541"/>
      <c r="B221" s="541"/>
      <c r="C221" s="542"/>
      <c r="D221" s="580" t="s">
        <v>994</v>
      </c>
      <c r="E221" s="544"/>
      <c r="F221" s="551" t="s">
        <v>992</v>
      </c>
      <c r="G221" s="551" t="s">
        <v>993</v>
      </c>
      <c r="H221" s="545" t="s">
        <v>94</v>
      </c>
      <c r="I221" s="545" t="s">
        <v>94</v>
      </c>
      <c r="J221" s="545"/>
      <c r="K221" s="545"/>
      <c r="L221" s="545"/>
      <c r="M221" s="545"/>
      <c r="N221" s="545"/>
      <c r="O221" s="545"/>
      <c r="P221" s="545"/>
      <c r="Q221" s="545"/>
      <c r="R221" s="545"/>
      <c r="S221" s="545"/>
      <c r="T221" s="545"/>
      <c r="U221" s="545"/>
      <c r="V221" s="545"/>
      <c r="W221" s="545"/>
      <c r="X221" s="545"/>
      <c r="Y221" s="545"/>
      <c r="Z221" s="545"/>
      <c r="AA221" s="545"/>
      <c r="AB221" s="600" t="s">
        <v>94</v>
      </c>
      <c r="AC221" s="601" t="s">
        <v>55</v>
      </c>
      <c r="AD221" s="603" t="s">
        <v>563</v>
      </c>
      <c r="AE221" s="549"/>
      <c r="AF221" s="550"/>
      <c r="AG221" s="550"/>
      <c r="AH221" s="550"/>
    </row>
    <row r="222" ht="15.75" hidden="1" customHeight="1">
      <c r="A222" s="540" t="s">
        <v>995</v>
      </c>
      <c r="B222" s="541"/>
      <c r="C222" s="542"/>
      <c r="D222" s="543"/>
      <c r="E222" s="544"/>
      <c r="F222" s="551" t="s">
        <v>874</v>
      </c>
      <c r="G222" s="551" t="s">
        <v>996</v>
      </c>
      <c r="H222" s="545" t="s">
        <v>94</v>
      </c>
      <c r="I222" s="545" t="s">
        <v>94</v>
      </c>
      <c r="J222" s="545"/>
      <c r="K222" s="545"/>
      <c r="L222" s="545"/>
      <c r="M222" s="545"/>
      <c r="N222" s="545"/>
      <c r="O222" s="545"/>
      <c r="P222" s="545"/>
      <c r="Q222" s="545"/>
      <c r="R222" s="545"/>
      <c r="S222" s="545"/>
      <c r="T222" s="545"/>
      <c r="U222" s="545"/>
      <c r="V222" s="545"/>
      <c r="W222" s="545"/>
      <c r="X222" s="545"/>
      <c r="Y222" s="545"/>
      <c r="Z222" s="545"/>
      <c r="AA222" s="545"/>
      <c r="AB222" s="600" t="s">
        <v>94</v>
      </c>
      <c r="AC222" s="601" t="s">
        <v>55</v>
      </c>
      <c r="AD222" s="603" t="s">
        <v>563</v>
      </c>
      <c r="AE222" s="549"/>
      <c r="AF222" s="550"/>
      <c r="AG222" s="550"/>
      <c r="AH222" s="550"/>
    </row>
    <row r="223" ht="15.75" hidden="1" customHeight="1">
      <c r="A223" s="540" t="s">
        <v>997</v>
      </c>
      <c r="B223" s="541"/>
      <c r="C223" s="542"/>
      <c r="D223" s="543"/>
      <c r="E223" s="544"/>
      <c r="F223" s="551" t="s">
        <v>874</v>
      </c>
      <c r="G223" s="551" t="s">
        <v>881</v>
      </c>
      <c r="H223" s="545" t="s">
        <v>94</v>
      </c>
      <c r="I223" s="545" t="s">
        <v>94</v>
      </c>
      <c r="J223" s="545"/>
      <c r="K223" s="545"/>
      <c r="L223" s="545"/>
      <c r="M223" s="545"/>
      <c r="N223" s="545"/>
      <c r="O223" s="545"/>
      <c r="P223" s="545"/>
      <c r="Q223" s="545"/>
      <c r="R223" s="545"/>
      <c r="S223" s="545"/>
      <c r="T223" s="545"/>
      <c r="U223" s="545"/>
      <c r="V223" s="545"/>
      <c r="W223" s="545"/>
      <c r="X223" s="545"/>
      <c r="Y223" s="545"/>
      <c r="Z223" s="545"/>
      <c r="AA223" s="545"/>
      <c r="AB223" s="600" t="s">
        <v>94</v>
      </c>
      <c r="AC223" s="601" t="s">
        <v>55</v>
      </c>
      <c r="AD223" s="603" t="s">
        <v>563</v>
      </c>
      <c r="AE223" s="549"/>
      <c r="AF223" s="550"/>
      <c r="AG223" s="550"/>
      <c r="AH223" s="550"/>
    </row>
    <row r="224" ht="15.75" hidden="1" customHeight="1">
      <c r="A224" s="564" t="s">
        <v>998</v>
      </c>
      <c r="B224" s="565"/>
      <c r="C224" s="566"/>
      <c r="D224" s="567"/>
      <c r="E224" s="568"/>
      <c r="F224" s="569" t="s">
        <v>999</v>
      </c>
      <c r="G224" s="568"/>
      <c r="H224" s="570" t="s">
        <v>94</v>
      </c>
      <c r="I224" s="570" t="s">
        <v>94</v>
      </c>
      <c r="J224" s="570"/>
      <c r="K224" s="570"/>
      <c r="L224" s="570"/>
      <c r="M224" s="570"/>
      <c r="N224" s="570"/>
      <c r="O224" s="570"/>
      <c r="P224" s="570"/>
      <c r="Q224" s="570"/>
      <c r="R224" s="570"/>
      <c r="S224" s="570"/>
      <c r="T224" s="570"/>
      <c r="U224" s="570"/>
      <c r="V224" s="570"/>
      <c r="W224" s="570"/>
      <c r="X224" s="570"/>
      <c r="Y224" s="570"/>
      <c r="Z224" s="570"/>
      <c r="AA224" s="570"/>
      <c r="AB224" s="571" t="s">
        <v>94</v>
      </c>
      <c r="AC224" s="572" t="s">
        <v>55</v>
      </c>
      <c r="AD224" s="573" t="s">
        <v>545</v>
      </c>
      <c r="AE224" s="574"/>
      <c r="AF224" s="575"/>
      <c r="AG224" s="575"/>
      <c r="AH224" s="575"/>
    </row>
    <row r="225" ht="15.75" hidden="1" customHeight="1">
      <c r="A225" s="540" t="s">
        <v>1000</v>
      </c>
      <c r="B225" s="541"/>
      <c r="C225" s="542"/>
      <c r="D225" s="543"/>
      <c r="E225" s="544"/>
      <c r="F225" s="595"/>
      <c r="G225" s="544"/>
      <c r="H225" s="545" t="s">
        <v>94</v>
      </c>
      <c r="I225" s="545" t="s">
        <v>94</v>
      </c>
      <c r="J225" s="545"/>
      <c r="K225" s="545"/>
      <c r="L225" s="545"/>
      <c r="M225" s="545"/>
      <c r="N225" s="545"/>
      <c r="O225" s="545"/>
      <c r="P225" s="545"/>
      <c r="Q225" s="545"/>
      <c r="R225" s="545"/>
      <c r="S225" s="545"/>
      <c r="T225" s="545"/>
      <c r="U225" s="545"/>
      <c r="V225" s="545"/>
      <c r="W225" s="545"/>
      <c r="X225" s="545"/>
      <c r="Y225" s="545"/>
      <c r="Z225" s="545"/>
      <c r="AA225" s="545"/>
      <c r="AB225" s="600" t="s">
        <v>94</v>
      </c>
      <c r="AC225" s="601" t="s">
        <v>55</v>
      </c>
      <c r="AD225" s="603" t="s">
        <v>563</v>
      </c>
      <c r="AE225" s="549"/>
      <c r="AF225" s="550"/>
      <c r="AG225" s="550"/>
      <c r="AH225" s="550"/>
    </row>
    <row r="226" ht="15.75" customHeight="1">
      <c r="A226" s="541"/>
      <c r="B226" s="540" t="s">
        <v>1001</v>
      </c>
      <c r="C226" s="542"/>
      <c r="D226" s="543"/>
      <c r="E226" s="551" t="s">
        <v>1002</v>
      </c>
      <c r="F226" s="551" t="s">
        <v>1003</v>
      </c>
      <c r="G226" s="551" t="s">
        <v>1004</v>
      </c>
      <c r="H226" s="545"/>
      <c r="I226" s="545"/>
      <c r="J226" s="545"/>
      <c r="K226" s="545"/>
      <c r="L226" s="545"/>
      <c r="M226" s="545"/>
      <c r="N226" s="545"/>
      <c r="O226" s="545"/>
      <c r="P226" s="545"/>
      <c r="Q226" s="545"/>
      <c r="R226" s="545"/>
      <c r="S226" s="545"/>
      <c r="T226" s="545"/>
      <c r="U226" s="545"/>
      <c r="V226" s="545"/>
      <c r="W226" s="545"/>
      <c r="X226" s="545"/>
      <c r="Y226" s="545"/>
      <c r="Z226" s="545"/>
      <c r="AA226" s="545"/>
      <c r="AB226" s="546">
        <v>1.0</v>
      </c>
      <c r="AC226" s="601" t="s">
        <v>55</v>
      </c>
      <c r="AD226" s="603" t="s">
        <v>563</v>
      </c>
      <c r="AE226" s="549"/>
      <c r="AF226" s="550"/>
      <c r="AG226" s="550"/>
      <c r="AH226" s="550"/>
    </row>
    <row r="227" ht="15.75" customHeight="1">
      <c r="A227" s="541"/>
      <c r="B227" s="540" t="s">
        <v>1005</v>
      </c>
      <c r="C227" s="542"/>
      <c r="D227" s="543"/>
      <c r="E227" s="551" t="s">
        <v>1002</v>
      </c>
      <c r="F227" s="551" t="s">
        <v>1003</v>
      </c>
      <c r="G227" s="551" t="s">
        <v>1004</v>
      </c>
      <c r="H227" s="545"/>
      <c r="I227" s="545"/>
      <c r="J227" s="545"/>
      <c r="K227" s="545"/>
      <c r="L227" s="545"/>
      <c r="M227" s="545"/>
      <c r="N227" s="545"/>
      <c r="O227" s="545"/>
      <c r="P227" s="545"/>
      <c r="Q227" s="545"/>
      <c r="R227" s="545"/>
      <c r="S227" s="545"/>
      <c r="T227" s="545"/>
      <c r="U227" s="545"/>
      <c r="V227" s="545"/>
      <c r="W227" s="545"/>
      <c r="X227" s="545"/>
      <c r="Y227" s="545"/>
      <c r="Z227" s="545"/>
      <c r="AA227" s="545"/>
      <c r="AB227" s="546">
        <v>3.0</v>
      </c>
      <c r="AC227" s="601" t="s">
        <v>55</v>
      </c>
      <c r="AD227" s="603" t="s">
        <v>563</v>
      </c>
      <c r="AE227" s="549"/>
      <c r="AF227" s="550"/>
      <c r="AG227" s="550"/>
      <c r="AH227" s="550"/>
    </row>
    <row r="228" ht="15.75" customHeight="1">
      <c r="A228" s="540" t="s">
        <v>1006</v>
      </c>
      <c r="B228" s="541"/>
      <c r="C228" s="542"/>
      <c r="D228" s="543"/>
      <c r="E228" s="551" t="s">
        <v>1007</v>
      </c>
      <c r="F228" s="551" t="s">
        <v>1008</v>
      </c>
      <c r="G228" s="551" t="s">
        <v>1009</v>
      </c>
      <c r="H228" s="545"/>
      <c r="I228" s="545"/>
      <c r="J228" s="545"/>
      <c r="K228" s="545"/>
      <c r="L228" s="545"/>
      <c r="M228" s="545"/>
      <c r="N228" s="545"/>
      <c r="O228" s="545"/>
      <c r="P228" s="545"/>
      <c r="Q228" s="545"/>
      <c r="R228" s="545"/>
      <c r="S228" s="545"/>
      <c r="T228" s="545"/>
      <c r="U228" s="545"/>
      <c r="V228" s="545"/>
      <c r="W228" s="545"/>
      <c r="X228" s="545"/>
      <c r="Y228" s="545"/>
      <c r="Z228" s="545"/>
      <c r="AA228" s="545"/>
      <c r="AB228" s="546">
        <v>3.0</v>
      </c>
      <c r="AC228" s="601" t="s">
        <v>55</v>
      </c>
      <c r="AD228" s="603" t="s">
        <v>563</v>
      </c>
      <c r="AE228" s="549"/>
      <c r="AF228" s="550"/>
      <c r="AG228" s="550"/>
      <c r="AH228" s="550"/>
    </row>
    <row r="229" ht="15.75" hidden="1" customHeight="1">
      <c r="A229" s="540" t="s">
        <v>1010</v>
      </c>
      <c r="B229" s="541"/>
      <c r="C229" s="542"/>
      <c r="D229" s="543"/>
      <c r="E229" s="544"/>
      <c r="F229" s="551" t="s">
        <v>1011</v>
      </c>
      <c r="G229" s="544"/>
      <c r="H229" s="545" t="s">
        <v>94</v>
      </c>
      <c r="I229" s="545" t="s">
        <v>94</v>
      </c>
      <c r="J229" s="545"/>
      <c r="K229" s="545"/>
      <c r="L229" s="545"/>
      <c r="M229" s="545"/>
      <c r="N229" s="545"/>
      <c r="O229" s="545"/>
      <c r="P229" s="545"/>
      <c r="Q229" s="545"/>
      <c r="R229" s="545"/>
      <c r="S229" s="545"/>
      <c r="T229" s="545"/>
      <c r="U229" s="545"/>
      <c r="V229" s="545"/>
      <c r="W229" s="545"/>
      <c r="X229" s="545"/>
      <c r="Y229" s="545"/>
      <c r="Z229" s="545"/>
      <c r="AA229" s="545"/>
      <c r="AB229" s="600" t="s">
        <v>94</v>
      </c>
      <c r="AC229" s="601" t="s">
        <v>55</v>
      </c>
      <c r="AD229" s="603" t="s">
        <v>563</v>
      </c>
      <c r="AE229" s="549"/>
      <c r="AF229" s="550"/>
      <c r="AG229" s="550"/>
      <c r="AH229" s="550"/>
    </row>
    <row r="230" ht="15.75" hidden="1" customHeight="1">
      <c r="A230" s="541"/>
      <c r="B230" s="540" t="s">
        <v>1012</v>
      </c>
      <c r="C230" s="542"/>
      <c r="D230" s="543"/>
      <c r="E230" s="544"/>
      <c r="F230" s="544"/>
      <c r="G230" s="551" t="s">
        <v>252</v>
      </c>
      <c r="H230" s="545" t="s">
        <v>94</v>
      </c>
      <c r="I230" s="545" t="s">
        <v>94</v>
      </c>
      <c r="J230" s="545"/>
      <c r="K230" s="545"/>
      <c r="L230" s="545"/>
      <c r="M230" s="545"/>
      <c r="N230" s="545"/>
      <c r="O230" s="545"/>
      <c r="P230" s="545"/>
      <c r="Q230" s="545"/>
      <c r="R230" s="545"/>
      <c r="S230" s="545"/>
      <c r="T230" s="545"/>
      <c r="U230" s="545"/>
      <c r="V230" s="545"/>
      <c r="W230" s="545"/>
      <c r="X230" s="545"/>
      <c r="Y230" s="545"/>
      <c r="Z230" s="545"/>
      <c r="AA230" s="545"/>
      <c r="AB230" s="600" t="s">
        <v>94</v>
      </c>
      <c r="AC230" s="601" t="s">
        <v>55</v>
      </c>
      <c r="AD230" s="603" t="s">
        <v>563</v>
      </c>
      <c r="AE230" s="549"/>
      <c r="AF230" s="550"/>
      <c r="AG230" s="550"/>
      <c r="AH230" s="550"/>
    </row>
    <row r="231" ht="15.75" customHeight="1">
      <c r="A231" s="541"/>
      <c r="B231" s="541"/>
      <c r="C231" s="552" t="s">
        <v>1013</v>
      </c>
      <c r="D231" s="543"/>
      <c r="E231" s="544"/>
      <c r="F231" s="551" t="s">
        <v>1012</v>
      </c>
      <c r="G231" s="551" t="s">
        <v>1014</v>
      </c>
      <c r="H231" s="545"/>
      <c r="I231" s="545"/>
      <c r="J231" s="545"/>
      <c r="K231" s="545"/>
      <c r="L231" s="545"/>
      <c r="M231" s="545"/>
      <c r="N231" s="545"/>
      <c r="O231" s="545"/>
      <c r="P231" s="545"/>
      <c r="Q231" s="545"/>
      <c r="R231" s="545"/>
      <c r="S231" s="545"/>
      <c r="T231" s="545"/>
      <c r="U231" s="545"/>
      <c r="V231" s="545"/>
      <c r="W231" s="545"/>
      <c r="X231" s="545"/>
      <c r="Y231" s="545"/>
      <c r="Z231" s="545"/>
      <c r="AA231" s="545"/>
      <c r="AB231" s="546">
        <v>3.0</v>
      </c>
      <c r="AC231" s="601" t="s">
        <v>55</v>
      </c>
      <c r="AD231" s="603" t="s">
        <v>563</v>
      </c>
      <c r="AE231" s="549"/>
      <c r="AF231" s="550"/>
      <c r="AG231" s="550"/>
      <c r="AH231" s="550"/>
    </row>
    <row r="232" ht="15.75" customHeight="1">
      <c r="A232" s="541"/>
      <c r="B232" s="541"/>
      <c r="C232" s="552" t="s">
        <v>1015</v>
      </c>
      <c r="D232" s="543"/>
      <c r="E232" s="544"/>
      <c r="F232" s="551" t="s">
        <v>1012</v>
      </c>
      <c r="G232" s="551" t="s">
        <v>1016</v>
      </c>
      <c r="H232" s="545"/>
      <c r="I232" s="545"/>
      <c r="J232" s="545"/>
      <c r="K232" s="545"/>
      <c r="L232" s="545"/>
      <c r="M232" s="545"/>
      <c r="N232" s="545"/>
      <c r="O232" s="545"/>
      <c r="P232" s="545"/>
      <c r="Q232" s="545"/>
      <c r="R232" s="545"/>
      <c r="S232" s="545"/>
      <c r="T232" s="545"/>
      <c r="U232" s="545"/>
      <c r="V232" s="545"/>
      <c r="W232" s="545"/>
      <c r="X232" s="545"/>
      <c r="Y232" s="545"/>
      <c r="Z232" s="545"/>
      <c r="AA232" s="545"/>
      <c r="AB232" s="546">
        <v>3.0</v>
      </c>
      <c r="AC232" s="601" t="s">
        <v>55</v>
      </c>
      <c r="AD232" s="603" t="s">
        <v>563</v>
      </c>
      <c r="AE232" s="549"/>
      <c r="AF232" s="550"/>
      <c r="AG232" s="550"/>
      <c r="AH232" s="550"/>
    </row>
    <row r="233" ht="15.75" customHeight="1">
      <c r="A233" s="541"/>
      <c r="B233" s="541"/>
      <c r="C233" s="552" t="s">
        <v>1017</v>
      </c>
      <c r="D233" s="543"/>
      <c r="E233" s="551" t="s">
        <v>1018</v>
      </c>
      <c r="F233" s="551" t="s">
        <v>1012</v>
      </c>
      <c r="G233" s="551" t="s">
        <v>1019</v>
      </c>
      <c r="H233" s="545"/>
      <c r="I233" s="545"/>
      <c r="J233" s="545"/>
      <c r="K233" s="545"/>
      <c r="L233" s="545"/>
      <c r="M233" s="545"/>
      <c r="N233" s="545"/>
      <c r="O233" s="545"/>
      <c r="P233" s="545"/>
      <c r="Q233" s="545"/>
      <c r="R233" s="545"/>
      <c r="S233" s="545"/>
      <c r="T233" s="545"/>
      <c r="U233" s="545"/>
      <c r="V233" s="545"/>
      <c r="W233" s="545"/>
      <c r="X233" s="545"/>
      <c r="Y233" s="545"/>
      <c r="Z233" s="545"/>
      <c r="AA233" s="545"/>
      <c r="AB233" s="546">
        <v>3.0</v>
      </c>
      <c r="AC233" s="601" t="s">
        <v>55</v>
      </c>
      <c r="AD233" s="603" t="s">
        <v>563</v>
      </c>
      <c r="AE233" s="549"/>
      <c r="AF233" s="550"/>
      <c r="AG233" s="550"/>
      <c r="AH233" s="550"/>
    </row>
    <row r="234" ht="15.75" customHeight="1">
      <c r="A234" s="541"/>
      <c r="B234" s="541"/>
      <c r="C234" s="552" t="s">
        <v>1020</v>
      </c>
      <c r="D234" s="543"/>
      <c r="E234" s="551" t="s">
        <v>1021</v>
      </c>
      <c r="F234" s="551" t="s">
        <v>1012</v>
      </c>
      <c r="G234" s="551" t="s">
        <v>1022</v>
      </c>
      <c r="H234" s="545"/>
      <c r="I234" s="545"/>
      <c r="J234" s="545"/>
      <c r="K234" s="545"/>
      <c r="L234" s="545"/>
      <c r="M234" s="545"/>
      <c r="N234" s="545"/>
      <c r="O234" s="545"/>
      <c r="P234" s="545"/>
      <c r="Q234" s="545"/>
      <c r="R234" s="545"/>
      <c r="S234" s="545"/>
      <c r="T234" s="545"/>
      <c r="U234" s="545"/>
      <c r="V234" s="545"/>
      <c r="W234" s="545"/>
      <c r="X234" s="545"/>
      <c r="Y234" s="545"/>
      <c r="Z234" s="545"/>
      <c r="AA234" s="545"/>
      <c r="AB234" s="546">
        <v>3.0</v>
      </c>
      <c r="AC234" s="601" t="s">
        <v>55</v>
      </c>
      <c r="AD234" s="603" t="s">
        <v>563</v>
      </c>
      <c r="AE234" s="549"/>
      <c r="AF234" s="550"/>
      <c r="AG234" s="550"/>
      <c r="AH234" s="550"/>
    </row>
    <row r="235" ht="15.75" customHeight="1">
      <c r="A235" s="541"/>
      <c r="B235" s="541"/>
      <c r="C235" s="552" t="s">
        <v>1023</v>
      </c>
      <c r="D235" s="543"/>
      <c r="E235" s="551" t="s">
        <v>1024</v>
      </c>
      <c r="F235" s="551" t="s">
        <v>1012</v>
      </c>
      <c r="G235" s="551" t="s">
        <v>1025</v>
      </c>
      <c r="H235" s="545"/>
      <c r="I235" s="545"/>
      <c r="J235" s="545"/>
      <c r="K235" s="545"/>
      <c r="L235" s="545"/>
      <c r="M235" s="545"/>
      <c r="N235" s="545"/>
      <c r="O235" s="545"/>
      <c r="P235" s="545"/>
      <c r="Q235" s="545"/>
      <c r="R235" s="545"/>
      <c r="S235" s="545"/>
      <c r="T235" s="545"/>
      <c r="U235" s="545"/>
      <c r="V235" s="545"/>
      <c r="W235" s="545"/>
      <c r="X235" s="545"/>
      <c r="Y235" s="545"/>
      <c r="Z235" s="545"/>
      <c r="AA235" s="545"/>
      <c r="AB235" s="546">
        <v>3.0</v>
      </c>
      <c r="AC235" s="601" t="s">
        <v>55</v>
      </c>
      <c r="AD235" s="603" t="s">
        <v>563</v>
      </c>
      <c r="AE235" s="549"/>
      <c r="AF235" s="550"/>
      <c r="AG235" s="550"/>
      <c r="AH235" s="550"/>
    </row>
    <row r="236" ht="15.75" hidden="1" customHeight="1">
      <c r="A236" s="541"/>
      <c r="B236" s="540" t="s">
        <v>1026</v>
      </c>
      <c r="C236" s="542"/>
      <c r="D236" s="543"/>
      <c r="E236" s="544"/>
      <c r="F236" s="544"/>
      <c r="G236" s="544"/>
      <c r="H236" s="545" t="s">
        <v>94</v>
      </c>
      <c r="I236" s="545" t="s">
        <v>94</v>
      </c>
      <c r="J236" s="545"/>
      <c r="K236" s="545"/>
      <c r="L236" s="545"/>
      <c r="M236" s="545"/>
      <c r="N236" s="545"/>
      <c r="O236" s="545"/>
      <c r="P236" s="545"/>
      <c r="Q236" s="545"/>
      <c r="R236" s="545"/>
      <c r="S236" s="545"/>
      <c r="T236" s="545"/>
      <c r="U236" s="545"/>
      <c r="V236" s="545"/>
      <c r="W236" s="545"/>
      <c r="X236" s="545"/>
      <c r="Y236" s="545"/>
      <c r="Z236" s="545"/>
      <c r="AA236" s="545"/>
      <c r="AB236" s="546" t="s">
        <v>94</v>
      </c>
      <c r="AC236" s="601" t="s">
        <v>55</v>
      </c>
      <c r="AD236" s="603" t="s">
        <v>563</v>
      </c>
      <c r="AE236" s="549"/>
      <c r="AF236" s="550"/>
      <c r="AG236" s="550"/>
      <c r="AH236" s="550"/>
    </row>
    <row r="237" ht="15.75" customHeight="1">
      <c r="A237" s="541"/>
      <c r="B237" s="541"/>
      <c r="C237" s="552" t="s">
        <v>1027</v>
      </c>
      <c r="D237" s="543"/>
      <c r="E237" s="544"/>
      <c r="F237" s="551" t="s">
        <v>1028</v>
      </c>
      <c r="G237" s="551" t="s">
        <v>1029</v>
      </c>
      <c r="H237" s="545"/>
      <c r="I237" s="545"/>
      <c r="J237" s="545"/>
      <c r="K237" s="545"/>
      <c r="L237" s="545"/>
      <c r="M237" s="545"/>
      <c r="N237" s="545"/>
      <c r="O237" s="545"/>
      <c r="P237" s="545"/>
      <c r="Q237" s="545"/>
      <c r="R237" s="545"/>
      <c r="S237" s="545"/>
      <c r="T237" s="545"/>
      <c r="U237" s="545"/>
      <c r="V237" s="545"/>
      <c r="W237" s="545"/>
      <c r="X237" s="545"/>
      <c r="Y237" s="545"/>
      <c r="Z237" s="545"/>
      <c r="AA237" s="545"/>
      <c r="AB237" s="546">
        <v>3.0</v>
      </c>
      <c r="AC237" s="601" t="s">
        <v>55</v>
      </c>
      <c r="AD237" s="603" t="s">
        <v>563</v>
      </c>
      <c r="AE237" s="549"/>
      <c r="AF237" s="550"/>
      <c r="AG237" s="550"/>
      <c r="AH237" s="550"/>
    </row>
    <row r="238" ht="15.75" customHeight="1">
      <c r="A238" s="541"/>
      <c r="B238" s="541"/>
      <c r="C238" s="552" t="s">
        <v>1030</v>
      </c>
      <c r="D238" s="543"/>
      <c r="E238" s="544"/>
      <c r="F238" s="551" t="s">
        <v>1031</v>
      </c>
      <c r="G238" s="551" t="s">
        <v>1032</v>
      </c>
      <c r="H238" s="545"/>
      <c r="I238" s="545"/>
      <c r="J238" s="545"/>
      <c r="K238" s="545"/>
      <c r="L238" s="545"/>
      <c r="M238" s="545"/>
      <c r="N238" s="545"/>
      <c r="O238" s="545"/>
      <c r="P238" s="545"/>
      <c r="Q238" s="545"/>
      <c r="R238" s="545"/>
      <c r="S238" s="545"/>
      <c r="T238" s="545"/>
      <c r="U238" s="545"/>
      <c r="V238" s="545"/>
      <c r="W238" s="545"/>
      <c r="X238" s="545"/>
      <c r="Y238" s="545"/>
      <c r="Z238" s="545"/>
      <c r="AA238" s="545"/>
      <c r="AB238" s="546">
        <v>3.0</v>
      </c>
      <c r="AC238" s="601" t="s">
        <v>55</v>
      </c>
      <c r="AD238" s="603" t="s">
        <v>563</v>
      </c>
      <c r="AE238" s="549"/>
      <c r="AF238" s="550"/>
      <c r="AG238" s="550"/>
      <c r="AH238" s="550"/>
    </row>
    <row r="239" ht="15.75" customHeight="1">
      <c r="A239" s="541"/>
      <c r="B239" s="541"/>
      <c r="C239" s="552" t="s">
        <v>802</v>
      </c>
      <c r="D239" s="543"/>
      <c r="E239" s="544"/>
      <c r="F239" s="551" t="s">
        <v>1033</v>
      </c>
      <c r="G239" s="551" t="s">
        <v>1034</v>
      </c>
      <c r="H239" s="545"/>
      <c r="I239" s="545"/>
      <c r="J239" s="545"/>
      <c r="K239" s="545"/>
      <c r="L239" s="545"/>
      <c r="M239" s="545"/>
      <c r="N239" s="545"/>
      <c r="O239" s="545"/>
      <c r="P239" s="545"/>
      <c r="Q239" s="545"/>
      <c r="R239" s="545"/>
      <c r="S239" s="545"/>
      <c r="T239" s="545"/>
      <c r="U239" s="545"/>
      <c r="V239" s="545"/>
      <c r="W239" s="545"/>
      <c r="X239" s="545"/>
      <c r="Y239" s="545"/>
      <c r="Z239" s="545"/>
      <c r="AA239" s="545"/>
      <c r="AB239" s="546">
        <v>3.0</v>
      </c>
      <c r="AC239" s="601" t="s">
        <v>55</v>
      </c>
      <c r="AD239" s="603" t="s">
        <v>563</v>
      </c>
      <c r="AE239" s="549"/>
      <c r="AF239" s="550"/>
      <c r="AG239" s="550"/>
      <c r="AH239" s="550"/>
    </row>
    <row r="240" ht="15.75" hidden="1" customHeight="1">
      <c r="A240" s="540" t="s">
        <v>1035</v>
      </c>
      <c r="B240" s="541"/>
      <c r="C240" s="542"/>
      <c r="D240" s="543"/>
      <c r="E240" s="544"/>
      <c r="F240" s="544"/>
      <c r="G240" s="544"/>
      <c r="H240" s="545" t="s">
        <v>94</v>
      </c>
      <c r="I240" s="545" t="s">
        <v>94</v>
      </c>
      <c r="J240" s="545"/>
      <c r="K240" s="545"/>
      <c r="L240" s="545"/>
      <c r="M240" s="545"/>
      <c r="N240" s="545"/>
      <c r="O240" s="545"/>
      <c r="P240" s="545"/>
      <c r="Q240" s="545"/>
      <c r="R240" s="545"/>
      <c r="S240" s="545"/>
      <c r="T240" s="545"/>
      <c r="U240" s="545"/>
      <c r="V240" s="545"/>
      <c r="W240" s="545"/>
      <c r="X240" s="545"/>
      <c r="Y240" s="545"/>
      <c r="Z240" s="545"/>
      <c r="AA240" s="545"/>
      <c r="AB240" s="546" t="s">
        <v>94</v>
      </c>
      <c r="AC240" s="601" t="s">
        <v>55</v>
      </c>
      <c r="AD240" s="603" t="s">
        <v>563</v>
      </c>
      <c r="AE240" s="549"/>
      <c r="AF240" s="550"/>
      <c r="AG240" s="550"/>
      <c r="AH240" s="550"/>
    </row>
    <row r="241" ht="15.75" customHeight="1">
      <c r="A241" s="541"/>
      <c r="B241" s="540" t="s">
        <v>1036</v>
      </c>
      <c r="C241" s="552" t="s">
        <v>1037</v>
      </c>
      <c r="D241" s="543"/>
      <c r="E241" s="551" t="s">
        <v>1038</v>
      </c>
      <c r="F241" s="551" t="s">
        <v>1039</v>
      </c>
      <c r="G241" s="551" t="s">
        <v>1040</v>
      </c>
      <c r="H241" s="545"/>
      <c r="I241" s="545"/>
      <c r="J241" s="545"/>
      <c r="K241" s="545"/>
      <c r="L241" s="545"/>
      <c r="M241" s="545"/>
      <c r="N241" s="545"/>
      <c r="O241" s="545"/>
      <c r="P241" s="545"/>
      <c r="Q241" s="545"/>
      <c r="R241" s="545"/>
      <c r="S241" s="545"/>
      <c r="T241" s="545"/>
      <c r="U241" s="545"/>
      <c r="V241" s="545"/>
      <c r="W241" s="545"/>
      <c r="X241" s="545"/>
      <c r="Y241" s="545"/>
      <c r="Z241" s="545"/>
      <c r="AA241" s="545"/>
      <c r="AB241" s="546">
        <v>3.0</v>
      </c>
      <c r="AC241" s="601" t="s">
        <v>55</v>
      </c>
      <c r="AD241" s="603" t="s">
        <v>563</v>
      </c>
      <c r="AE241" s="549"/>
      <c r="AF241" s="550"/>
      <c r="AG241" s="550"/>
      <c r="AH241" s="550"/>
    </row>
    <row r="242" ht="15.75" customHeight="1">
      <c r="A242" s="541"/>
      <c r="B242" s="541"/>
      <c r="C242" s="552" t="s">
        <v>1041</v>
      </c>
      <c r="D242" s="543"/>
      <c r="E242" s="551" t="s">
        <v>1042</v>
      </c>
      <c r="F242" s="551" t="s">
        <v>1043</v>
      </c>
      <c r="G242" s="551" t="s">
        <v>1044</v>
      </c>
      <c r="H242" s="545"/>
      <c r="I242" s="545"/>
      <c r="J242" s="545"/>
      <c r="K242" s="545"/>
      <c r="L242" s="545"/>
      <c r="M242" s="545"/>
      <c r="N242" s="545"/>
      <c r="O242" s="545"/>
      <c r="P242" s="545"/>
      <c r="Q242" s="545"/>
      <c r="R242" s="545"/>
      <c r="S242" s="545"/>
      <c r="T242" s="545"/>
      <c r="U242" s="545"/>
      <c r="V242" s="545"/>
      <c r="W242" s="545"/>
      <c r="X242" s="545"/>
      <c r="Y242" s="545"/>
      <c r="Z242" s="545"/>
      <c r="AA242" s="545"/>
      <c r="AB242" s="546">
        <v>3.0</v>
      </c>
      <c r="AC242" s="601" t="s">
        <v>55</v>
      </c>
      <c r="AD242" s="603" t="s">
        <v>563</v>
      </c>
      <c r="AE242" s="549"/>
      <c r="AF242" s="550"/>
      <c r="AG242" s="550"/>
      <c r="AH242" s="550"/>
    </row>
    <row r="243" ht="15.75" customHeight="1">
      <c r="A243" s="541"/>
      <c r="B243" s="540" t="s">
        <v>1045</v>
      </c>
      <c r="C243" s="552" t="s">
        <v>1046</v>
      </c>
      <c r="D243" s="543"/>
      <c r="E243" s="551" t="s">
        <v>1047</v>
      </c>
      <c r="F243" s="551" t="s">
        <v>1039</v>
      </c>
      <c r="G243" s="551" t="s">
        <v>1040</v>
      </c>
      <c r="H243" s="545"/>
      <c r="I243" s="545"/>
      <c r="J243" s="545"/>
      <c r="K243" s="545"/>
      <c r="L243" s="545"/>
      <c r="M243" s="545"/>
      <c r="N243" s="545"/>
      <c r="O243" s="545"/>
      <c r="P243" s="545"/>
      <c r="Q243" s="545"/>
      <c r="R243" s="545"/>
      <c r="S243" s="545"/>
      <c r="T243" s="545"/>
      <c r="U243" s="545"/>
      <c r="V243" s="545"/>
      <c r="W243" s="545"/>
      <c r="X243" s="545"/>
      <c r="Y243" s="545"/>
      <c r="Z243" s="545"/>
      <c r="AA243" s="545"/>
      <c r="AB243" s="546">
        <v>3.0</v>
      </c>
      <c r="AC243" s="601" t="s">
        <v>55</v>
      </c>
      <c r="AD243" s="603" t="s">
        <v>563</v>
      </c>
      <c r="AE243" s="549"/>
      <c r="AF243" s="550"/>
      <c r="AG243" s="550"/>
      <c r="AH243" s="550"/>
    </row>
    <row r="244" ht="15.75" customHeight="1">
      <c r="A244" s="541"/>
      <c r="B244" s="541"/>
      <c r="C244" s="552" t="s">
        <v>1048</v>
      </c>
      <c r="D244" s="543"/>
      <c r="E244" s="551" t="s">
        <v>1049</v>
      </c>
      <c r="F244" s="551" t="s">
        <v>1043</v>
      </c>
      <c r="G244" s="551" t="s">
        <v>1044</v>
      </c>
      <c r="H244" s="545"/>
      <c r="I244" s="545"/>
      <c r="J244" s="545"/>
      <c r="K244" s="545"/>
      <c r="L244" s="545"/>
      <c r="M244" s="545"/>
      <c r="N244" s="545"/>
      <c r="O244" s="545"/>
      <c r="P244" s="545"/>
      <c r="Q244" s="545"/>
      <c r="R244" s="545"/>
      <c r="S244" s="545"/>
      <c r="T244" s="545"/>
      <c r="U244" s="545"/>
      <c r="V244" s="545"/>
      <c r="W244" s="545"/>
      <c r="X244" s="545"/>
      <c r="Y244" s="545"/>
      <c r="Z244" s="545"/>
      <c r="AA244" s="545"/>
      <c r="AB244" s="546">
        <v>3.0</v>
      </c>
      <c r="AC244" s="601" t="s">
        <v>55</v>
      </c>
      <c r="AD244" s="603" t="s">
        <v>563</v>
      </c>
      <c r="AE244" s="549"/>
      <c r="AF244" s="550"/>
      <c r="AG244" s="550"/>
      <c r="AH244" s="550"/>
    </row>
    <row r="245" ht="15.75" hidden="1" customHeight="1">
      <c r="A245" s="540" t="s">
        <v>1050</v>
      </c>
      <c r="B245" s="541"/>
      <c r="C245" s="542"/>
      <c r="D245" s="543"/>
      <c r="E245" s="544"/>
      <c r="F245" s="544"/>
      <c r="G245" s="544"/>
      <c r="H245" s="545" t="s">
        <v>94</v>
      </c>
      <c r="I245" s="545" t="s">
        <v>94</v>
      </c>
      <c r="J245" s="545"/>
      <c r="K245" s="545"/>
      <c r="L245" s="545"/>
      <c r="M245" s="545"/>
      <c r="N245" s="545"/>
      <c r="O245" s="545"/>
      <c r="P245" s="545"/>
      <c r="Q245" s="545"/>
      <c r="R245" s="545"/>
      <c r="S245" s="545"/>
      <c r="T245" s="545"/>
      <c r="U245" s="545"/>
      <c r="V245" s="545"/>
      <c r="W245" s="545"/>
      <c r="X245" s="545"/>
      <c r="Y245" s="545"/>
      <c r="Z245" s="545"/>
      <c r="AA245" s="545"/>
      <c r="AB245" s="546" t="s">
        <v>94</v>
      </c>
      <c r="AC245" s="601" t="s">
        <v>55</v>
      </c>
      <c r="AD245" s="603" t="s">
        <v>563</v>
      </c>
      <c r="AE245" s="549"/>
      <c r="AF245" s="550"/>
      <c r="AG245" s="550"/>
      <c r="AH245" s="550"/>
    </row>
    <row r="246" ht="15.75" customHeight="1">
      <c r="A246" s="541"/>
      <c r="B246" s="540" t="s">
        <v>1051</v>
      </c>
      <c r="C246" s="542"/>
      <c r="D246" s="543"/>
      <c r="E246" s="544"/>
      <c r="F246" s="551" t="s">
        <v>1052</v>
      </c>
      <c r="G246" s="551" t="s">
        <v>1053</v>
      </c>
      <c r="H246" s="545"/>
      <c r="I246" s="545"/>
      <c r="J246" s="545"/>
      <c r="K246" s="545"/>
      <c r="L246" s="545"/>
      <c r="M246" s="545"/>
      <c r="N246" s="545"/>
      <c r="O246" s="545"/>
      <c r="P246" s="545"/>
      <c r="Q246" s="545"/>
      <c r="R246" s="545"/>
      <c r="S246" s="545"/>
      <c r="T246" s="545"/>
      <c r="U246" s="545"/>
      <c r="V246" s="545"/>
      <c r="W246" s="545"/>
      <c r="X246" s="545"/>
      <c r="Y246" s="545"/>
      <c r="Z246" s="545"/>
      <c r="AA246" s="545"/>
      <c r="AB246" s="546">
        <v>3.0</v>
      </c>
      <c r="AC246" s="601" t="s">
        <v>55</v>
      </c>
      <c r="AD246" s="603" t="s">
        <v>563</v>
      </c>
      <c r="AE246" s="549"/>
      <c r="AF246" s="550"/>
      <c r="AG246" s="550"/>
      <c r="AH246" s="550"/>
    </row>
    <row r="247" ht="15.75" customHeight="1">
      <c r="A247" s="541"/>
      <c r="B247" s="540" t="s">
        <v>1054</v>
      </c>
      <c r="C247" s="542"/>
      <c r="D247" s="543"/>
      <c r="E247" s="544"/>
      <c r="F247" s="551" t="s">
        <v>1055</v>
      </c>
      <c r="G247" s="551" t="s">
        <v>1040</v>
      </c>
      <c r="H247" s="545"/>
      <c r="I247" s="545"/>
      <c r="J247" s="545"/>
      <c r="K247" s="545"/>
      <c r="L247" s="545"/>
      <c r="M247" s="545"/>
      <c r="N247" s="545"/>
      <c r="O247" s="545"/>
      <c r="P247" s="545"/>
      <c r="Q247" s="545"/>
      <c r="R247" s="545"/>
      <c r="S247" s="545"/>
      <c r="T247" s="545"/>
      <c r="U247" s="545"/>
      <c r="V247" s="545"/>
      <c r="W247" s="545"/>
      <c r="X247" s="545"/>
      <c r="Y247" s="545"/>
      <c r="Z247" s="545"/>
      <c r="AA247" s="545"/>
      <c r="AB247" s="546">
        <v>3.0</v>
      </c>
      <c r="AC247" s="601" t="s">
        <v>55</v>
      </c>
      <c r="AD247" s="603" t="s">
        <v>563</v>
      </c>
      <c r="AE247" s="549"/>
      <c r="AF247" s="550"/>
      <c r="AG247" s="550"/>
      <c r="AH247" s="550"/>
    </row>
    <row r="248" ht="15.75" hidden="1" customHeight="1">
      <c r="A248" s="540" t="s">
        <v>1056</v>
      </c>
      <c r="B248" s="541"/>
      <c r="C248" s="542"/>
      <c r="D248" s="543"/>
      <c r="E248" s="544"/>
      <c r="F248" s="544"/>
      <c r="G248" s="544"/>
      <c r="H248" s="545" t="s">
        <v>94</v>
      </c>
      <c r="I248" s="545" t="s">
        <v>94</v>
      </c>
      <c r="J248" s="545"/>
      <c r="K248" s="545"/>
      <c r="L248" s="545"/>
      <c r="M248" s="545"/>
      <c r="N248" s="545"/>
      <c r="O248" s="545"/>
      <c r="P248" s="545"/>
      <c r="Q248" s="545"/>
      <c r="R248" s="545"/>
      <c r="S248" s="545"/>
      <c r="T248" s="545"/>
      <c r="U248" s="545"/>
      <c r="V248" s="545"/>
      <c r="W248" s="545"/>
      <c r="X248" s="545"/>
      <c r="Y248" s="545"/>
      <c r="Z248" s="545"/>
      <c r="AA248" s="545"/>
      <c r="AB248" s="546" t="s">
        <v>94</v>
      </c>
      <c r="AC248" s="601" t="s">
        <v>55</v>
      </c>
      <c r="AD248" s="603" t="s">
        <v>563</v>
      </c>
      <c r="AE248" s="549"/>
      <c r="AF248" s="550"/>
      <c r="AG248" s="550"/>
      <c r="AH248" s="550"/>
    </row>
    <row r="249" ht="15.75" customHeight="1">
      <c r="A249" s="541"/>
      <c r="B249" s="540" t="s">
        <v>1057</v>
      </c>
      <c r="C249" s="542"/>
      <c r="D249" s="543"/>
      <c r="E249" s="551" t="s">
        <v>1058</v>
      </c>
      <c r="F249" s="551" t="s">
        <v>1059</v>
      </c>
      <c r="G249" s="551" t="s">
        <v>1060</v>
      </c>
      <c r="H249" s="545"/>
      <c r="I249" s="545"/>
      <c r="J249" s="545"/>
      <c r="K249" s="545"/>
      <c r="L249" s="545"/>
      <c r="M249" s="545"/>
      <c r="N249" s="545"/>
      <c r="O249" s="545"/>
      <c r="P249" s="545"/>
      <c r="Q249" s="545"/>
      <c r="R249" s="545"/>
      <c r="S249" s="545"/>
      <c r="T249" s="545"/>
      <c r="U249" s="545"/>
      <c r="V249" s="545"/>
      <c r="W249" s="545"/>
      <c r="X249" s="545"/>
      <c r="Y249" s="545"/>
      <c r="Z249" s="545"/>
      <c r="AA249" s="545"/>
      <c r="AB249" s="546">
        <v>3.0</v>
      </c>
      <c r="AC249" s="601" t="s">
        <v>55</v>
      </c>
      <c r="AD249" s="603" t="s">
        <v>563</v>
      </c>
      <c r="AE249" s="549"/>
      <c r="AF249" s="550"/>
      <c r="AG249" s="550"/>
      <c r="AH249" s="550"/>
    </row>
    <row r="250" ht="15.75" customHeight="1">
      <c r="A250" s="541"/>
      <c r="B250" s="540" t="s">
        <v>1061</v>
      </c>
      <c r="C250" s="542"/>
      <c r="D250" s="543"/>
      <c r="E250" s="544"/>
      <c r="F250" s="551" t="s">
        <v>1062</v>
      </c>
      <c r="G250" s="551" t="s">
        <v>1063</v>
      </c>
      <c r="H250" s="545"/>
      <c r="I250" s="545"/>
      <c r="J250" s="545"/>
      <c r="K250" s="545"/>
      <c r="L250" s="545"/>
      <c r="M250" s="545"/>
      <c r="N250" s="545"/>
      <c r="O250" s="545"/>
      <c r="P250" s="545"/>
      <c r="Q250" s="545"/>
      <c r="R250" s="545"/>
      <c r="S250" s="545"/>
      <c r="T250" s="545"/>
      <c r="U250" s="545"/>
      <c r="V250" s="545"/>
      <c r="W250" s="545"/>
      <c r="X250" s="545"/>
      <c r="Y250" s="545"/>
      <c r="Z250" s="545"/>
      <c r="AA250" s="545"/>
      <c r="AB250" s="546">
        <v>3.0</v>
      </c>
      <c r="AC250" s="601" t="s">
        <v>55</v>
      </c>
      <c r="AD250" s="603" t="s">
        <v>563</v>
      </c>
      <c r="AE250" s="549"/>
      <c r="AF250" s="550"/>
      <c r="AG250" s="550"/>
      <c r="AH250" s="550"/>
    </row>
    <row r="251" ht="15.75" hidden="1" customHeight="1">
      <c r="A251" s="540" t="s">
        <v>1064</v>
      </c>
      <c r="B251" s="541"/>
      <c r="C251" s="542"/>
      <c r="D251" s="543"/>
      <c r="E251" s="544"/>
      <c r="F251" s="551" t="s">
        <v>1065</v>
      </c>
      <c r="G251" s="544"/>
      <c r="H251" s="545" t="s">
        <v>94</v>
      </c>
      <c r="I251" s="545" t="s">
        <v>94</v>
      </c>
      <c r="J251" s="545"/>
      <c r="K251" s="545"/>
      <c r="L251" s="545"/>
      <c r="M251" s="545"/>
      <c r="N251" s="545"/>
      <c r="O251" s="545"/>
      <c r="P251" s="545"/>
      <c r="Q251" s="545"/>
      <c r="R251" s="545"/>
      <c r="S251" s="545"/>
      <c r="T251" s="545"/>
      <c r="U251" s="545"/>
      <c r="V251" s="545"/>
      <c r="W251" s="545"/>
      <c r="X251" s="545"/>
      <c r="Y251" s="545"/>
      <c r="Z251" s="545"/>
      <c r="AA251" s="545"/>
      <c r="AB251" s="546" t="s">
        <v>94</v>
      </c>
      <c r="AC251" s="601" t="s">
        <v>55</v>
      </c>
      <c r="AD251" s="603" t="s">
        <v>563</v>
      </c>
      <c r="AE251" s="549"/>
      <c r="AF251" s="550"/>
      <c r="AG251" s="550"/>
      <c r="AH251" s="550"/>
    </row>
    <row r="252" ht="15.75" customHeight="1">
      <c r="A252" s="541"/>
      <c r="B252" s="540" t="s">
        <v>1066</v>
      </c>
      <c r="C252" s="542"/>
      <c r="D252" s="543"/>
      <c r="E252" s="544"/>
      <c r="F252" s="551" t="s">
        <v>1067</v>
      </c>
      <c r="G252" s="551" t="s">
        <v>1068</v>
      </c>
      <c r="H252" s="545"/>
      <c r="I252" s="545"/>
      <c r="J252" s="545"/>
      <c r="K252" s="545"/>
      <c r="L252" s="545"/>
      <c r="M252" s="545"/>
      <c r="N252" s="545"/>
      <c r="O252" s="545"/>
      <c r="P252" s="545"/>
      <c r="Q252" s="545"/>
      <c r="R252" s="545"/>
      <c r="S252" s="545"/>
      <c r="T252" s="545"/>
      <c r="U252" s="545"/>
      <c r="V252" s="545"/>
      <c r="W252" s="545"/>
      <c r="X252" s="545"/>
      <c r="Y252" s="545"/>
      <c r="Z252" s="545"/>
      <c r="AA252" s="545"/>
      <c r="AB252" s="546">
        <v>3.0</v>
      </c>
      <c r="AC252" s="601" t="s">
        <v>55</v>
      </c>
      <c r="AD252" s="603" t="s">
        <v>563</v>
      </c>
      <c r="AE252" s="549"/>
      <c r="AF252" s="550"/>
      <c r="AG252" s="550"/>
      <c r="AH252" s="550"/>
    </row>
    <row r="253" ht="15.75" customHeight="1">
      <c r="A253" s="541"/>
      <c r="B253" s="540" t="s">
        <v>1069</v>
      </c>
      <c r="C253" s="542"/>
      <c r="D253" s="543"/>
      <c r="E253" s="544"/>
      <c r="F253" s="551" t="s">
        <v>1070</v>
      </c>
      <c r="G253" s="551" t="s">
        <v>1071</v>
      </c>
      <c r="H253" s="545"/>
      <c r="I253" s="545"/>
      <c r="J253" s="545"/>
      <c r="K253" s="545"/>
      <c r="L253" s="545"/>
      <c r="M253" s="545"/>
      <c r="N253" s="545"/>
      <c r="O253" s="545"/>
      <c r="P253" s="545"/>
      <c r="Q253" s="545"/>
      <c r="R253" s="545"/>
      <c r="S253" s="545"/>
      <c r="T253" s="545"/>
      <c r="U253" s="545"/>
      <c r="V253" s="545"/>
      <c r="W253" s="545"/>
      <c r="X253" s="545"/>
      <c r="Y253" s="545"/>
      <c r="Z253" s="545"/>
      <c r="AA253" s="545"/>
      <c r="AB253" s="546">
        <v>3.0</v>
      </c>
      <c r="AC253" s="601" t="s">
        <v>55</v>
      </c>
      <c r="AD253" s="603" t="s">
        <v>563</v>
      </c>
      <c r="AE253" s="549"/>
      <c r="AF253" s="550"/>
      <c r="AG253" s="550"/>
      <c r="AH253" s="550"/>
    </row>
    <row r="254" ht="15.75" customHeight="1">
      <c r="A254" s="541"/>
      <c r="B254" s="540" t="s">
        <v>1072</v>
      </c>
      <c r="C254" s="542"/>
      <c r="D254" s="543"/>
      <c r="E254" s="544"/>
      <c r="F254" s="551" t="s">
        <v>1073</v>
      </c>
      <c r="G254" s="551" t="s">
        <v>1074</v>
      </c>
      <c r="H254" s="545"/>
      <c r="I254" s="545"/>
      <c r="J254" s="545"/>
      <c r="K254" s="545"/>
      <c r="L254" s="545"/>
      <c r="M254" s="545"/>
      <c r="N254" s="545"/>
      <c r="O254" s="545"/>
      <c r="P254" s="545"/>
      <c r="Q254" s="545"/>
      <c r="R254" s="545"/>
      <c r="S254" s="545"/>
      <c r="T254" s="545"/>
      <c r="U254" s="545"/>
      <c r="V254" s="545"/>
      <c r="W254" s="545"/>
      <c r="X254" s="545"/>
      <c r="Y254" s="545"/>
      <c r="Z254" s="545"/>
      <c r="AA254" s="545"/>
      <c r="AB254" s="546">
        <v>3.0</v>
      </c>
      <c r="AC254" s="601" t="s">
        <v>55</v>
      </c>
      <c r="AD254" s="603" t="s">
        <v>563</v>
      </c>
      <c r="AE254" s="549"/>
      <c r="AF254" s="550"/>
      <c r="AG254" s="550"/>
      <c r="AH254" s="550"/>
    </row>
    <row r="255" ht="15.75" customHeight="1">
      <c r="A255" s="541"/>
      <c r="B255" s="540" t="s">
        <v>1075</v>
      </c>
      <c r="C255" s="542"/>
      <c r="D255" s="543"/>
      <c r="E255" s="544"/>
      <c r="F255" s="551" t="s">
        <v>1076</v>
      </c>
      <c r="G255" s="551" t="s">
        <v>1077</v>
      </c>
      <c r="H255" s="545"/>
      <c r="I255" s="545"/>
      <c r="J255" s="545"/>
      <c r="K255" s="545"/>
      <c r="L255" s="545"/>
      <c r="M255" s="545"/>
      <c r="N255" s="545"/>
      <c r="O255" s="545"/>
      <c r="P255" s="545"/>
      <c r="Q255" s="545"/>
      <c r="R255" s="545"/>
      <c r="S255" s="545"/>
      <c r="T255" s="545"/>
      <c r="U255" s="545"/>
      <c r="V255" s="545"/>
      <c r="W255" s="545"/>
      <c r="X255" s="545"/>
      <c r="Y255" s="545"/>
      <c r="Z255" s="545"/>
      <c r="AA255" s="545"/>
      <c r="AB255" s="546">
        <v>3.0</v>
      </c>
      <c r="AC255" s="601" t="s">
        <v>55</v>
      </c>
      <c r="AD255" s="603" t="s">
        <v>563</v>
      </c>
      <c r="AE255" s="549"/>
      <c r="AF255" s="550"/>
      <c r="AG255" s="550"/>
      <c r="AH255" s="550"/>
    </row>
    <row r="256" ht="15.75" hidden="1" customHeight="1">
      <c r="A256" s="530" t="s">
        <v>1078</v>
      </c>
      <c r="B256" s="554"/>
      <c r="C256" s="555"/>
      <c r="D256" s="556"/>
      <c r="E256" s="557"/>
      <c r="F256" s="557"/>
      <c r="G256" s="557"/>
      <c r="H256" s="558" t="s">
        <v>94</v>
      </c>
      <c r="I256" s="558" t="s">
        <v>94</v>
      </c>
      <c r="J256" s="558"/>
      <c r="K256" s="558"/>
      <c r="L256" s="558"/>
      <c r="M256" s="558"/>
      <c r="N256" s="558"/>
      <c r="O256" s="558"/>
      <c r="P256" s="558"/>
      <c r="Q256" s="558"/>
      <c r="R256" s="558"/>
      <c r="S256" s="558"/>
      <c r="T256" s="558"/>
      <c r="U256" s="558"/>
      <c r="V256" s="558"/>
      <c r="W256" s="558"/>
      <c r="X256" s="558"/>
      <c r="Y256" s="558"/>
      <c r="Z256" s="558"/>
      <c r="AA256" s="558"/>
      <c r="AB256" s="559" t="s">
        <v>94</v>
      </c>
      <c r="AC256" s="560" t="s">
        <v>55</v>
      </c>
      <c r="AD256" s="561" t="s">
        <v>545</v>
      </c>
      <c r="AE256" s="562"/>
      <c r="AF256" s="563"/>
      <c r="AG256" s="563"/>
      <c r="AH256" s="563"/>
    </row>
    <row r="257" ht="15.75" hidden="1" customHeight="1">
      <c r="A257" s="564" t="s">
        <v>558</v>
      </c>
      <c r="B257" s="565"/>
      <c r="C257" s="566"/>
      <c r="D257" s="567"/>
      <c r="E257" s="568"/>
      <c r="F257" s="568"/>
      <c r="G257" s="568"/>
      <c r="H257" s="570" t="s">
        <v>94</v>
      </c>
      <c r="I257" s="570" t="s">
        <v>94</v>
      </c>
      <c r="J257" s="570"/>
      <c r="K257" s="570"/>
      <c r="L257" s="570"/>
      <c r="M257" s="570"/>
      <c r="N257" s="570"/>
      <c r="O257" s="570"/>
      <c r="P257" s="570"/>
      <c r="Q257" s="570"/>
      <c r="R257" s="570"/>
      <c r="S257" s="570"/>
      <c r="T257" s="570"/>
      <c r="U257" s="570"/>
      <c r="V257" s="570"/>
      <c r="W257" s="570"/>
      <c r="X257" s="570"/>
      <c r="Y257" s="570"/>
      <c r="Z257" s="570"/>
      <c r="AA257" s="570"/>
      <c r="AB257" s="571" t="s">
        <v>94</v>
      </c>
      <c r="AC257" s="572" t="s">
        <v>55</v>
      </c>
      <c r="AD257" s="573" t="s">
        <v>545</v>
      </c>
      <c r="AE257" s="574"/>
      <c r="AF257" s="575"/>
      <c r="AG257" s="575"/>
      <c r="AH257" s="575"/>
    </row>
    <row r="258" ht="15.75" hidden="1" customHeight="1">
      <c r="A258" s="540" t="s">
        <v>692</v>
      </c>
      <c r="B258" s="541"/>
      <c r="C258" s="542"/>
      <c r="D258" s="543"/>
      <c r="E258" s="544"/>
      <c r="F258" s="551" t="s">
        <v>874</v>
      </c>
      <c r="G258" s="551" t="s">
        <v>1079</v>
      </c>
      <c r="H258" s="545" t="s">
        <v>94</v>
      </c>
      <c r="I258" s="545" t="s">
        <v>94</v>
      </c>
      <c r="J258" s="545"/>
      <c r="K258" s="545"/>
      <c r="L258" s="545"/>
      <c r="M258" s="545"/>
      <c r="N258" s="545"/>
      <c r="O258" s="545"/>
      <c r="P258" s="545"/>
      <c r="Q258" s="545"/>
      <c r="R258" s="545"/>
      <c r="S258" s="545"/>
      <c r="T258" s="545"/>
      <c r="U258" s="545"/>
      <c r="V258" s="545"/>
      <c r="W258" s="545"/>
      <c r="X258" s="545"/>
      <c r="Y258" s="545"/>
      <c r="Z258" s="545"/>
      <c r="AA258" s="545"/>
      <c r="AB258" s="546" t="s">
        <v>94</v>
      </c>
      <c r="AC258" s="601" t="s">
        <v>55</v>
      </c>
      <c r="AD258" s="603" t="s">
        <v>563</v>
      </c>
      <c r="AE258" s="549"/>
      <c r="AF258" s="550"/>
      <c r="AG258" s="550"/>
      <c r="AH258" s="550"/>
    </row>
    <row r="259" ht="15.75" hidden="1" customHeight="1">
      <c r="A259" s="540" t="s">
        <v>986</v>
      </c>
      <c r="B259" s="541"/>
      <c r="C259" s="542"/>
      <c r="D259" s="580" t="s">
        <v>1080</v>
      </c>
      <c r="E259" s="544"/>
      <c r="F259" s="551" t="s">
        <v>874</v>
      </c>
      <c r="G259" s="551" t="s">
        <v>1081</v>
      </c>
      <c r="H259" s="545" t="s">
        <v>94</v>
      </c>
      <c r="I259" s="545" t="s">
        <v>94</v>
      </c>
      <c r="J259" s="545"/>
      <c r="K259" s="545"/>
      <c r="L259" s="545"/>
      <c r="M259" s="545"/>
      <c r="N259" s="545"/>
      <c r="O259" s="545"/>
      <c r="P259" s="545"/>
      <c r="Q259" s="545"/>
      <c r="R259" s="545"/>
      <c r="S259" s="545"/>
      <c r="T259" s="545"/>
      <c r="U259" s="545"/>
      <c r="V259" s="545"/>
      <c r="W259" s="545"/>
      <c r="X259" s="545"/>
      <c r="Y259" s="545"/>
      <c r="Z259" s="545"/>
      <c r="AA259" s="545"/>
      <c r="AB259" s="546" t="s">
        <v>94</v>
      </c>
      <c r="AC259" s="601" t="s">
        <v>55</v>
      </c>
      <c r="AD259" s="603" t="s">
        <v>563</v>
      </c>
      <c r="AE259" s="549"/>
      <c r="AF259" s="550"/>
      <c r="AG259" s="550"/>
      <c r="AH259" s="550"/>
    </row>
    <row r="260" ht="15.75" hidden="1" customHeight="1">
      <c r="A260" s="541"/>
      <c r="B260" s="541"/>
      <c r="C260" s="542"/>
      <c r="D260" s="580" t="s">
        <v>1082</v>
      </c>
      <c r="E260" s="544"/>
      <c r="F260" s="551" t="s">
        <v>874</v>
      </c>
      <c r="G260" s="551" t="s">
        <v>1083</v>
      </c>
      <c r="H260" s="545" t="s">
        <v>94</v>
      </c>
      <c r="I260" s="545" t="s">
        <v>94</v>
      </c>
      <c r="J260" s="545"/>
      <c r="K260" s="545"/>
      <c r="L260" s="545"/>
      <c r="M260" s="545"/>
      <c r="N260" s="545"/>
      <c r="O260" s="545"/>
      <c r="P260" s="545"/>
      <c r="Q260" s="545"/>
      <c r="R260" s="545"/>
      <c r="S260" s="545"/>
      <c r="T260" s="545"/>
      <c r="U260" s="545"/>
      <c r="V260" s="545"/>
      <c r="W260" s="545"/>
      <c r="X260" s="545"/>
      <c r="Y260" s="545"/>
      <c r="Z260" s="545"/>
      <c r="AA260" s="545"/>
      <c r="AB260" s="546" t="s">
        <v>94</v>
      </c>
      <c r="AC260" s="601" t="s">
        <v>55</v>
      </c>
      <c r="AD260" s="603" t="s">
        <v>563</v>
      </c>
      <c r="AE260" s="549"/>
      <c r="AF260" s="550"/>
      <c r="AG260" s="550"/>
      <c r="AH260" s="550"/>
    </row>
    <row r="261" ht="15.75" hidden="1" customHeight="1">
      <c r="A261" s="541"/>
      <c r="B261" s="541"/>
      <c r="C261" s="542"/>
      <c r="D261" s="580" t="s">
        <v>1084</v>
      </c>
      <c r="E261" s="544"/>
      <c r="F261" s="544"/>
      <c r="G261" s="551" t="s">
        <v>1085</v>
      </c>
      <c r="H261" s="545" t="s">
        <v>94</v>
      </c>
      <c r="I261" s="545" t="s">
        <v>94</v>
      </c>
      <c r="J261" s="545"/>
      <c r="K261" s="545"/>
      <c r="L261" s="545"/>
      <c r="M261" s="545"/>
      <c r="N261" s="545"/>
      <c r="O261" s="545"/>
      <c r="P261" s="545"/>
      <c r="Q261" s="545"/>
      <c r="R261" s="545"/>
      <c r="S261" s="545"/>
      <c r="T261" s="545"/>
      <c r="U261" s="545"/>
      <c r="V261" s="545"/>
      <c r="W261" s="545"/>
      <c r="X261" s="545"/>
      <c r="Y261" s="545"/>
      <c r="Z261" s="545"/>
      <c r="AA261" s="545"/>
      <c r="AB261" s="546" t="s">
        <v>94</v>
      </c>
      <c r="AC261" s="601" t="s">
        <v>55</v>
      </c>
      <c r="AD261" s="603" t="s">
        <v>563</v>
      </c>
      <c r="AE261" s="549"/>
      <c r="AF261" s="550"/>
      <c r="AG261" s="550"/>
      <c r="AH261" s="550"/>
    </row>
    <row r="262" ht="15.75" hidden="1" customHeight="1">
      <c r="A262" s="540" t="s">
        <v>1086</v>
      </c>
      <c r="B262" s="541"/>
      <c r="C262" s="542"/>
      <c r="D262" s="580" t="s">
        <v>1082</v>
      </c>
      <c r="E262" s="544"/>
      <c r="F262" s="551" t="s">
        <v>874</v>
      </c>
      <c r="G262" s="551" t="s">
        <v>1087</v>
      </c>
      <c r="H262" s="545" t="s">
        <v>94</v>
      </c>
      <c r="I262" s="545" t="s">
        <v>94</v>
      </c>
      <c r="J262" s="545"/>
      <c r="K262" s="545"/>
      <c r="L262" s="545"/>
      <c r="M262" s="545"/>
      <c r="N262" s="545"/>
      <c r="O262" s="545"/>
      <c r="P262" s="545"/>
      <c r="Q262" s="545"/>
      <c r="R262" s="545"/>
      <c r="S262" s="545"/>
      <c r="T262" s="545"/>
      <c r="U262" s="545"/>
      <c r="V262" s="545"/>
      <c r="W262" s="545"/>
      <c r="X262" s="545"/>
      <c r="Y262" s="545"/>
      <c r="Z262" s="545"/>
      <c r="AA262" s="545"/>
      <c r="AB262" s="546" t="s">
        <v>94</v>
      </c>
      <c r="AC262" s="601" t="s">
        <v>55</v>
      </c>
      <c r="AD262" s="603" t="s">
        <v>563</v>
      </c>
      <c r="AE262" s="549"/>
      <c r="AF262" s="550"/>
      <c r="AG262" s="550"/>
      <c r="AH262" s="550"/>
    </row>
    <row r="263" ht="15.75" hidden="1" customHeight="1">
      <c r="A263" s="541"/>
      <c r="B263" s="541"/>
      <c r="C263" s="542"/>
      <c r="D263" s="580" t="s">
        <v>1084</v>
      </c>
      <c r="E263" s="544"/>
      <c r="F263" s="551" t="s">
        <v>874</v>
      </c>
      <c r="G263" s="551" t="s">
        <v>1088</v>
      </c>
      <c r="H263" s="545" t="s">
        <v>94</v>
      </c>
      <c r="I263" s="545" t="s">
        <v>94</v>
      </c>
      <c r="J263" s="545"/>
      <c r="K263" s="545"/>
      <c r="L263" s="545"/>
      <c r="M263" s="545"/>
      <c r="N263" s="545"/>
      <c r="O263" s="545"/>
      <c r="P263" s="545"/>
      <c r="Q263" s="545"/>
      <c r="R263" s="545"/>
      <c r="S263" s="545"/>
      <c r="T263" s="545"/>
      <c r="U263" s="545"/>
      <c r="V263" s="545"/>
      <c r="W263" s="545"/>
      <c r="X263" s="545"/>
      <c r="Y263" s="545"/>
      <c r="Z263" s="545"/>
      <c r="AA263" s="545"/>
      <c r="AB263" s="546" t="s">
        <v>94</v>
      </c>
      <c r="AC263" s="601" t="s">
        <v>55</v>
      </c>
      <c r="AD263" s="603" t="s">
        <v>563</v>
      </c>
      <c r="AE263" s="549"/>
      <c r="AF263" s="550"/>
      <c r="AG263" s="550"/>
      <c r="AH263" s="550"/>
    </row>
    <row r="264" ht="15.75" hidden="1" customHeight="1">
      <c r="A264" s="540" t="s">
        <v>1089</v>
      </c>
      <c r="B264" s="541"/>
      <c r="C264" s="542"/>
      <c r="D264" s="580" t="s">
        <v>1090</v>
      </c>
      <c r="E264" s="544"/>
      <c r="F264" s="551" t="s">
        <v>992</v>
      </c>
      <c r="G264" s="551" t="s">
        <v>1091</v>
      </c>
      <c r="H264" s="545" t="s">
        <v>94</v>
      </c>
      <c r="I264" s="545" t="s">
        <v>94</v>
      </c>
      <c r="J264" s="545"/>
      <c r="K264" s="545"/>
      <c r="L264" s="545"/>
      <c r="M264" s="545"/>
      <c r="N264" s="545"/>
      <c r="O264" s="545"/>
      <c r="P264" s="545"/>
      <c r="Q264" s="545"/>
      <c r="R264" s="545"/>
      <c r="S264" s="545"/>
      <c r="T264" s="545"/>
      <c r="U264" s="545"/>
      <c r="V264" s="545"/>
      <c r="W264" s="545"/>
      <c r="X264" s="545"/>
      <c r="Y264" s="545"/>
      <c r="Z264" s="545"/>
      <c r="AA264" s="545"/>
      <c r="AB264" s="546" t="s">
        <v>94</v>
      </c>
      <c r="AC264" s="601" t="s">
        <v>55</v>
      </c>
      <c r="AD264" s="603" t="s">
        <v>563</v>
      </c>
      <c r="AE264" s="549"/>
      <c r="AF264" s="550"/>
      <c r="AG264" s="550"/>
      <c r="AH264" s="550"/>
    </row>
    <row r="265" ht="15.75" hidden="1" customHeight="1">
      <c r="A265" s="540" t="s">
        <v>988</v>
      </c>
      <c r="B265" s="541"/>
      <c r="C265" s="542"/>
      <c r="D265" s="543"/>
      <c r="E265" s="544"/>
      <c r="F265" s="551" t="s">
        <v>874</v>
      </c>
      <c r="G265" s="551" t="s">
        <v>1092</v>
      </c>
      <c r="H265" s="545" t="s">
        <v>94</v>
      </c>
      <c r="I265" s="545" t="s">
        <v>94</v>
      </c>
      <c r="J265" s="545"/>
      <c r="K265" s="545"/>
      <c r="L265" s="545"/>
      <c r="M265" s="545"/>
      <c r="N265" s="545"/>
      <c r="O265" s="545"/>
      <c r="P265" s="545"/>
      <c r="Q265" s="545"/>
      <c r="R265" s="545"/>
      <c r="S265" s="545"/>
      <c r="T265" s="545"/>
      <c r="U265" s="545"/>
      <c r="V265" s="545"/>
      <c r="W265" s="545"/>
      <c r="X265" s="545"/>
      <c r="Y265" s="545"/>
      <c r="Z265" s="545"/>
      <c r="AA265" s="545"/>
      <c r="AB265" s="546" t="s">
        <v>94</v>
      </c>
      <c r="AC265" s="601" t="s">
        <v>55</v>
      </c>
      <c r="AD265" s="603" t="s">
        <v>563</v>
      </c>
      <c r="AE265" s="549"/>
      <c r="AF265" s="550"/>
      <c r="AG265" s="550"/>
      <c r="AH265" s="550"/>
    </row>
    <row r="266" ht="15.75" hidden="1" customHeight="1">
      <c r="A266" s="540" t="s">
        <v>1093</v>
      </c>
      <c r="B266" s="541"/>
      <c r="C266" s="542"/>
      <c r="D266" s="543"/>
      <c r="E266" s="544"/>
      <c r="F266" s="551" t="s">
        <v>874</v>
      </c>
      <c r="G266" s="551" t="s">
        <v>1094</v>
      </c>
      <c r="H266" s="545" t="s">
        <v>94</v>
      </c>
      <c r="I266" s="545" t="s">
        <v>94</v>
      </c>
      <c r="J266" s="545"/>
      <c r="K266" s="545"/>
      <c r="L266" s="545"/>
      <c r="M266" s="545"/>
      <c r="N266" s="545"/>
      <c r="O266" s="545"/>
      <c r="P266" s="545"/>
      <c r="Q266" s="545"/>
      <c r="R266" s="545"/>
      <c r="S266" s="545"/>
      <c r="T266" s="545"/>
      <c r="U266" s="545"/>
      <c r="V266" s="545"/>
      <c r="W266" s="545"/>
      <c r="X266" s="545"/>
      <c r="Y266" s="545"/>
      <c r="Z266" s="545"/>
      <c r="AA266" s="545"/>
      <c r="AB266" s="546" t="s">
        <v>94</v>
      </c>
      <c r="AC266" s="601" t="s">
        <v>55</v>
      </c>
      <c r="AD266" s="603" t="s">
        <v>563</v>
      </c>
      <c r="AE266" s="549"/>
      <c r="AF266" s="550"/>
      <c r="AG266" s="550"/>
      <c r="AH266" s="550"/>
    </row>
    <row r="267" ht="15.75" hidden="1" customHeight="1">
      <c r="A267" s="540" t="s">
        <v>1095</v>
      </c>
      <c r="B267" s="541"/>
      <c r="C267" s="542"/>
      <c r="D267" s="543"/>
      <c r="E267" s="544"/>
      <c r="F267" s="551" t="s">
        <v>874</v>
      </c>
      <c r="G267" s="551" t="s">
        <v>1096</v>
      </c>
      <c r="H267" s="545" t="s">
        <v>94</v>
      </c>
      <c r="I267" s="545" t="s">
        <v>94</v>
      </c>
      <c r="J267" s="545"/>
      <c r="K267" s="545"/>
      <c r="L267" s="545"/>
      <c r="M267" s="545"/>
      <c r="N267" s="545"/>
      <c r="O267" s="545"/>
      <c r="P267" s="545"/>
      <c r="Q267" s="545"/>
      <c r="R267" s="545"/>
      <c r="S267" s="545"/>
      <c r="T267" s="545"/>
      <c r="U267" s="545"/>
      <c r="V267" s="545"/>
      <c r="W267" s="545"/>
      <c r="X267" s="545"/>
      <c r="Y267" s="545"/>
      <c r="Z267" s="545"/>
      <c r="AA267" s="545"/>
      <c r="AB267" s="546" t="s">
        <v>94</v>
      </c>
      <c r="AC267" s="601" t="s">
        <v>55</v>
      </c>
      <c r="AD267" s="603" t="s">
        <v>563</v>
      </c>
      <c r="AE267" s="549"/>
      <c r="AF267" s="550"/>
      <c r="AG267" s="550"/>
      <c r="AH267" s="550"/>
    </row>
    <row r="268" ht="15.75" hidden="1" customHeight="1">
      <c r="A268" s="540" t="s">
        <v>1097</v>
      </c>
      <c r="B268" s="541"/>
      <c r="C268" s="542"/>
      <c r="D268" s="543"/>
      <c r="E268" s="544"/>
      <c r="F268" s="551" t="s">
        <v>874</v>
      </c>
      <c r="G268" s="551" t="s">
        <v>1098</v>
      </c>
      <c r="H268" s="545" t="s">
        <v>94</v>
      </c>
      <c r="I268" s="545" t="s">
        <v>94</v>
      </c>
      <c r="J268" s="545"/>
      <c r="K268" s="545"/>
      <c r="L268" s="545"/>
      <c r="M268" s="545"/>
      <c r="N268" s="545"/>
      <c r="O268" s="545"/>
      <c r="P268" s="545"/>
      <c r="Q268" s="545"/>
      <c r="R268" s="545"/>
      <c r="S268" s="545"/>
      <c r="T268" s="545"/>
      <c r="U268" s="545"/>
      <c r="V268" s="545"/>
      <c r="W268" s="545"/>
      <c r="X268" s="545"/>
      <c r="Y268" s="545"/>
      <c r="Z268" s="545"/>
      <c r="AA268" s="545"/>
      <c r="AB268" s="546" t="s">
        <v>94</v>
      </c>
      <c r="AC268" s="601" t="s">
        <v>55</v>
      </c>
      <c r="AD268" s="603" t="s">
        <v>563</v>
      </c>
      <c r="AE268" s="549"/>
      <c r="AF268" s="550"/>
      <c r="AG268" s="550"/>
      <c r="AH268" s="550"/>
    </row>
    <row r="269" ht="15.75" hidden="1" customHeight="1">
      <c r="A269" s="540" t="s">
        <v>1099</v>
      </c>
      <c r="B269" s="541"/>
      <c r="C269" s="542"/>
      <c r="D269" s="543"/>
      <c r="E269" s="544"/>
      <c r="F269" s="551" t="s">
        <v>874</v>
      </c>
      <c r="G269" s="551" t="s">
        <v>1100</v>
      </c>
      <c r="H269" s="545" t="s">
        <v>94</v>
      </c>
      <c r="I269" s="545" t="s">
        <v>94</v>
      </c>
      <c r="J269" s="545"/>
      <c r="K269" s="545"/>
      <c r="L269" s="545"/>
      <c r="M269" s="545"/>
      <c r="N269" s="545"/>
      <c r="O269" s="545"/>
      <c r="P269" s="545"/>
      <c r="Q269" s="545"/>
      <c r="R269" s="545"/>
      <c r="S269" s="545"/>
      <c r="T269" s="545"/>
      <c r="U269" s="545"/>
      <c r="V269" s="545"/>
      <c r="W269" s="545"/>
      <c r="X269" s="545"/>
      <c r="Y269" s="545"/>
      <c r="Z269" s="545"/>
      <c r="AA269" s="545"/>
      <c r="AB269" s="546" t="s">
        <v>94</v>
      </c>
      <c r="AC269" s="601" t="s">
        <v>55</v>
      </c>
      <c r="AD269" s="603" t="s">
        <v>563</v>
      </c>
      <c r="AE269" s="549"/>
      <c r="AF269" s="550"/>
      <c r="AG269" s="550"/>
      <c r="AH269" s="550"/>
    </row>
    <row r="270" ht="15.75" hidden="1" customHeight="1">
      <c r="A270" s="564" t="s">
        <v>1101</v>
      </c>
      <c r="B270" s="565"/>
      <c r="C270" s="566"/>
      <c r="D270" s="567"/>
      <c r="E270" s="568"/>
      <c r="F270" s="569"/>
      <c r="G270" s="568"/>
      <c r="H270" s="570" t="s">
        <v>94</v>
      </c>
      <c r="I270" s="570" t="s">
        <v>94</v>
      </c>
      <c r="J270" s="570"/>
      <c r="K270" s="570"/>
      <c r="L270" s="570"/>
      <c r="M270" s="570"/>
      <c r="N270" s="570"/>
      <c r="O270" s="570"/>
      <c r="P270" s="570"/>
      <c r="Q270" s="570"/>
      <c r="R270" s="570"/>
      <c r="S270" s="570"/>
      <c r="T270" s="570"/>
      <c r="U270" s="570"/>
      <c r="V270" s="570"/>
      <c r="W270" s="570"/>
      <c r="X270" s="570"/>
      <c r="Y270" s="570"/>
      <c r="Z270" s="570"/>
      <c r="AA270" s="570"/>
      <c r="AB270" s="571" t="s">
        <v>94</v>
      </c>
      <c r="AC270" s="572" t="s">
        <v>55</v>
      </c>
      <c r="AD270" s="573" t="s">
        <v>545</v>
      </c>
      <c r="AE270" s="574"/>
      <c r="AF270" s="575"/>
      <c r="AG270" s="575"/>
      <c r="AH270" s="575"/>
    </row>
    <row r="271" ht="15.75" hidden="1" customHeight="1">
      <c r="A271" s="540" t="s">
        <v>1102</v>
      </c>
      <c r="B271" s="541"/>
      <c r="C271" s="542"/>
      <c r="D271" s="543"/>
      <c r="E271" s="544"/>
      <c r="F271" s="551" t="s">
        <v>1103</v>
      </c>
      <c r="G271" s="544"/>
      <c r="H271" s="545" t="s">
        <v>94</v>
      </c>
      <c r="I271" s="545" t="s">
        <v>94</v>
      </c>
      <c r="J271" s="545"/>
      <c r="K271" s="545"/>
      <c r="L271" s="545"/>
      <c r="M271" s="545"/>
      <c r="N271" s="545"/>
      <c r="O271" s="545"/>
      <c r="P271" s="545"/>
      <c r="Q271" s="545"/>
      <c r="R271" s="545"/>
      <c r="S271" s="545"/>
      <c r="T271" s="545"/>
      <c r="U271" s="545"/>
      <c r="V271" s="545"/>
      <c r="W271" s="545"/>
      <c r="X271" s="545"/>
      <c r="Y271" s="545"/>
      <c r="Z271" s="545"/>
      <c r="AA271" s="545"/>
      <c r="AB271" s="546" t="s">
        <v>94</v>
      </c>
      <c r="AC271" s="601" t="s">
        <v>55</v>
      </c>
      <c r="AD271" s="603" t="s">
        <v>563</v>
      </c>
      <c r="AE271" s="549"/>
      <c r="AF271" s="550"/>
      <c r="AG271" s="550"/>
      <c r="AH271" s="550"/>
    </row>
    <row r="272" ht="15.75" customHeight="1">
      <c r="A272" s="541"/>
      <c r="B272" s="604" t="s">
        <v>1104</v>
      </c>
      <c r="C272" s="605"/>
      <c r="D272" s="605"/>
      <c r="E272" s="544" t="s">
        <v>1105</v>
      </c>
      <c r="F272" s="544" t="s">
        <v>1106</v>
      </c>
      <c r="G272" s="544" t="s">
        <v>1107</v>
      </c>
      <c r="H272" s="545"/>
      <c r="I272" s="545"/>
      <c r="J272" s="545"/>
      <c r="K272" s="545"/>
      <c r="L272" s="545"/>
      <c r="M272" s="545"/>
      <c r="N272" s="545"/>
      <c r="O272" s="545"/>
      <c r="P272" s="545"/>
      <c r="Q272" s="545"/>
      <c r="R272" s="545"/>
      <c r="S272" s="545"/>
      <c r="T272" s="545"/>
      <c r="U272" s="545"/>
      <c r="V272" s="545"/>
      <c r="W272" s="545"/>
      <c r="X272" s="545"/>
      <c r="Y272" s="545"/>
      <c r="Z272" s="545"/>
      <c r="AA272" s="545"/>
      <c r="AB272" s="546">
        <v>1.0</v>
      </c>
      <c r="AC272" s="601" t="s">
        <v>55</v>
      </c>
      <c r="AD272" s="606" t="s">
        <v>1108</v>
      </c>
      <c r="AE272" s="549"/>
      <c r="AF272" s="577" t="s">
        <v>1109</v>
      </c>
      <c r="AG272" s="577"/>
      <c r="AH272" s="577" t="s">
        <v>1110</v>
      </c>
    </row>
    <row r="273" ht="15.75" customHeight="1">
      <c r="A273" s="541"/>
      <c r="B273" s="604" t="s">
        <v>1111</v>
      </c>
      <c r="C273" s="605"/>
      <c r="D273" s="605"/>
      <c r="E273" s="607"/>
      <c r="F273" s="544" t="s">
        <v>1112</v>
      </c>
      <c r="G273" s="544" t="s">
        <v>1113</v>
      </c>
      <c r="H273" s="545"/>
      <c r="I273" s="545"/>
      <c r="J273" s="545"/>
      <c r="K273" s="545"/>
      <c r="L273" s="545"/>
      <c r="M273" s="545"/>
      <c r="N273" s="545"/>
      <c r="O273" s="545"/>
      <c r="P273" s="545"/>
      <c r="Q273" s="545"/>
      <c r="R273" s="545"/>
      <c r="S273" s="545"/>
      <c r="T273" s="545"/>
      <c r="U273" s="545"/>
      <c r="V273" s="545"/>
      <c r="W273" s="545"/>
      <c r="X273" s="545"/>
      <c r="Y273" s="545"/>
      <c r="Z273" s="545"/>
      <c r="AA273" s="545"/>
      <c r="AB273" s="546">
        <v>1.0</v>
      </c>
      <c r="AC273" s="601" t="s">
        <v>55</v>
      </c>
      <c r="AD273" s="606" t="s">
        <v>1108</v>
      </c>
      <c r="AE273" s="579"/>
      <c r="AF273" s="577"/>
      <c r="AG273" s="550"/>
      <c r="AH273" s="550"/>
    </row>
    <row r="274" ht="15.75" hidden="1" customHeight="1">
      <c r="A274" s="541"/>
      <c r="B274" s="608" t="s">
        <v>1114</v>
      </c>
      <c r="C274" s="605"/>
      <c r="D274" s="605"/>
      <c r="E274" s="607"/>
      <c r="F274" s="607"/>
      <c r="G274" s="607"/>
      <c r="H274" s="545" t="s">
        <v>94</v>
      </c>
      <c r="I274" s="545" t="s">
        <v>94</v>
      </c>
      <c r="J274" s="545"/>
      <c r="K274" s="545"/>
      <c r="L274" s="545"/>
      <c r="M274" s="545"/>
      <c r="N274" s="545"/>
      <c r="O274" s="545"/>
      <c r="P274" s="545"/>
      <c r="Q274" s="545"/>
      <c r="R274" s="545"/>
      <c r="S274" s="545"/>
      <c r="T274" s="545"/>
      <c r="U274" s="545"/>
      <c r="V274" s="545"/>
      <c r="W274" s="545"/>
      <c r="X274" s="545"/>
      <c r="Y274" s="545"/>
      <c r="Z274" s="545"/>
      <c r="AA274" s="545"/>
      <c r="AB274" s="546" t="s">
        <v>94</v>
      </c>
      <c r="AC274" s="601" t="s">
        <v>55</v>
      </c>
      <c r="AD274" s="606" t="s">
        <v>1108</v>
      </c>
      <c r="AE274" s="549"/>
      <c r="AF274" s="550"/>
      <c r="AG274" s="550"/>
      <c r="AH274" s="550"/>
    </row>
    <row r="275" ht="15.75" customHeight="1">
      <c r="A275" s="541"/>
      <c r="B275" s="607"/>
      <c r="C275" s="608" t="s">
        <v>1100</v>
      </c>
      <c r="D275" s="605"/>
      <c r="E275" s="544" t="s">
        <v>1115</v>
      </c>
      <c r="F275" s="544" t="s">
        <v>1116</v>
      </c>
      <c r="G275" s="544" t="s">
        <v>1117</v>
      </c>
      <c r="H275" s="545"/>
      <c r="I275" s="545"/>
      <c r="J275" s="545"/>
      <c r="K275" s="545"/>
      <c r="L275" s="545"/>
      <c r="M275" s="545"/>
      <c r="N275" s="545"/>
      <c r="O275" s="545"/>
      <c r="P275" s="545"/>
      <c r="Q275" s="545"/>
      <c r="R275" s="545"/>
      <c r="S275" s="545"/>
      <c r="T275" s="545"/>
      <c r="U275" s="545"/>
      <c r="V275" s="545"/>
      <c r="W275" s="545"/>
      <c r="X275" s="545"/>
      <c r="Y275" s="545"/>
      <c r="Z275" s="545"/>
      <c r="AA275" s="546">
        <v>1.0</v>
      </c>
      <c r="AB275" s="546">
        <v>1.0</v>
      </c>
      <c r="AC275" s="601" t="s">
        <v>55</v>
      </c>
      <c r="AD275" s="606" t="s">
        <v>1108</v>
      </c>
      <c r="AE275" s="577"/>
      <c r="AF275" s="577" t="s">
        <v>1118</v>
      </c>
      <c r="AG275" s="550"/>
      <c r="AH275" s="14"/>
    </row>
    <row r="276" ht="15.75" customHeight="1">
      <c r="A276" s="541"/>
      <c r="B276" s="607"/>
      <c r="C276" s="608" t="s">
        <v>1119</v>
      </c>
      <c r="D276" s="605"/>
      <c r="E276" s="544" t="s">
        <v>1115</v>
      </c>
      <c r="F276" s="544" t="s">
        <v>1120</v>
      </c>
      <c r="G276" s="544" t="s">
        <v>1117</v>
      </c>
      <c r="H276" s="545"/>
      <c r="I276" s="545"/>
      <c r="J276" s="545"/>
      <c r="K276" s="545"/>
      <c r="L276" s="545"/>
      <c r="M276" s="545"/>
      <c r="N276" s="545"/>
      <c r="O276" s="545"/>
      <c r="P276" s="545"/>
      <c r="Q276" s="545"/>
      <c r="R276" s="545"/>
      <c r="S276" s="545"/>
      <c r="T276" s="545"/>
      <c r="U276" s="545"/>
      <c r="V276" s="545"/>
      <c r="W276" s="545"/>
      <c r="X276" s="545"/>
      <c r="Y276" s="545"/>
      <c r="Z276" s="545"/>
      <c r="AA276" s="545"/>
      <c r="AB276" s="546">
        <v>1.0</v>
      </c>
      <c r="AC276" s="601" t="s">
        <v>55</v>
      </c>
      <c r="AD276" s="606" t="s">
        <v>1108</v>
      </c>
      <c r="AE276" s="579"/>
      <c r="AF276" s="577" t="s">
        <v>1121</v>
      </c>
      <c r="AG276" s="577"/>
      <c r="AH276" s="550"/>
    </row>
    <row r="277" ht="15.75" customHeight="1">
      <c r="A277" s="541"/>
      <c r="B277" s="607"/>
      <c r="C277" s="608" t="s">
        <v>1122</v>
      </c>
      <c r="D277" s="605"/>
      <c r="E277" s="544" t="s">
        <v>1123</v>
      </c>
      <c r="F277" s="544" t="s">
        <v>1116</v>
      </c>
      <c r="G277" s="544" t="s">
        <v>1124</v>
      </c>
      <c r="H277" s="545"/>
      <c r="I277" s="545"/>
      <c r="J277" s="545"/>
      <c r="K277" s="545"/>
      <c r="L277" s="545"/>
      <c r="M277" s="545"/>
      <c r="N277" s="545"/>
      <c r="O277" s="545"/>
      <c r="P277" s="545"/>
      <c r="Q277" s="545"/>
      <c r="R277" s="545"/>
      <c r="S277" s="545"/>
      <c r="T277" s="545"/>
      <c r="U277" s="545"/>
      <c r="V277" s="545"/>
      <c r="W277" s="545"/>
      <c r="X277" s="545"/>
      <c r="Y277" s="545"/>
      <c r="Z277" s="545"/>
      <c r="AA277" s="545"/>
      <c r="AB277" s="546">
        <v>1.0</v>
      </c>
      <c r="AC277" s="601" t="s">
        <v>55</v>
      </c>
      <c r="AD277" s="606" t="s">
        <v>1108</v>
      </c>
      <c r="AE277" s="596"/>
      <c r="AF277" s="577" t="s">
        <v>1125</v>
      </c>
      <c r="AG277" s="550"/>
      <c r="AH277" s="550"/>
    </row>
    <row r="278" ht="15.75" hidden="1" customHeight="1">
      <c r="A278" s="540" t="s">
        <v>1126</v>
      </c>
      <c r="B278" s="541"/>
      <c r="C278" s="542"/>
      <c r="D278" s="543"/>
      <c r="E278" s="544"/>
      <c r="F278" s="544"/>
      <c r="G278" s="544"/>
      <c r="H278" s="545" t="s">
        <v>94</v>
      </c>
      <c r="I278" s="545" t="s">
        <v>94</v>
      </c>
      <c r="J278" s="545"/>
      <c r="K278" s="545"/>
      <c r="L278" s="545"/>
      <c r="M278" s="545"/>
      <c r="N278" s="545"/>
      <c r="O278" s="545"/>
      <c r="P278" s="545"/>
      <c r="Q278" s="545"/>
      <c r="R278" s="545"/>
      <c r="S278" s="545"/>
      <c r="T278" s="545"/>
      <c r="U278" s="545"/>
      <c r="V278" s="545"/>
      <c r="W278" s="545"/>
      <c r="X278" s="545"/>
      <c r="Y278" s="545"/>
      <c r="Z278" s="545"/>
      <c r="AA278" s="545"/>
      <c r="AB278" s="546" t="s">
        <v>94</v>
      </c>
      <c r="AC278" s="601" t="s">
        <v>55</v>
      </c>
      <c r="AD278" s="603" t="s">
        <v>563</v>
      </c>
      <c r="AE278" s="549"/>
      <c r="AF278" s="550"/>
      <c r="AG278" s="550"/>
      <c r="AH278" s="550"/>
    </row>
    <row r="279" ht="15.75" customHeight="1">
      <c r="A279" s="541"/>
      <c r="B279" s="540" t="s">
        <v>1127</v>
      </c>
      <c r="C279" s="542"/>
      <c r="D279" s="543"/>
      <c r="E279" s="544"/>
      <c r="F279" s="551" t="s">
        <v>1128</v>
      </c>
      <c r="G279" s="551" t="s">
        <v>1129</v>
      </c>
      <c r="H279" s="545"/>
      <c r="I279" s="545"/>
      <c r="J279" s="545"/>
      <c r="K279" s="545"/>
      <c r="L279" s="545"/>
      <c r="M279" s="545"/>
      <c r="N279" s="545"/>
      <c r="O279" s="545"/>
      <c r="P279" s="545"/>
      <c r="Q279" s="545"/>
      <c r="R279" s="545"/>
      <c r="S279" s="545"/>
      <c r="T279" s="545"/>
      <c r="U279" s="545"/>
      <c r="V279" s="545"/>
      <c r="W279" s="545"/>
      <c r="X279" s="545"/>
      <c r="Y279" s="545"/>
      <c r="Z279" s="545"/>
      <c r="AA279" s="545"/>
      <c r="AB279" s="546">
        <v>1.0</v>
      </c>
      <c r="AC279" s="601" t="s">
        <v>55</v>
      </c>
      <c r="AD279" s="603" t="s">
        <v>563</v>
      </c>
      <c r="AE279" s="549"/>
      <c r="AF279" s="550"/>
      <c r="AG279" s="550"/>
      <c r="AH279" s="550"/>
    </row>
    <row r="280" ht="15.75" hidden="1" customHeight="1">
      <c r="A280" s="541"/>
      <c r="B280" s="541"/>
      <c r="C280" s="552" t="s">
        <v>1130</v>
      </c>
      <c r="D280" s="543"/>
      <c r="E280" s="544"/>
      <c r="F280" s="544"/>
      <c r="G280" s="544"/>
      <c r="H280" s="545" t="s">
        <v>94</v>
      </c>
      <c r="I280" s="545" t="s">
        <v>94</v>
      </c>
      <c r="J280" s="545"/>
      <c r="K280" s="545"/>
      <c r="L280" s="545"/>
      <c r="M280" s="545"/>
      <c r="N280" s="545"/>
      <c r="O280" s="545"/>
      <c r="P280" s="545"/>
      <c r="Q280" s="545"/>
      <c r="R280" s="545"/>
      <c r="S280" s="545"/>
      <c r="T280" s="545"/>
      <c r="U280" s="545"/>
      <c r="V280" s="545"/>
      <c r="W280" s="545"/>
      <c r="X280" s="545"/>
      <c r="Y280" s="545"/>
      <c r="Z280" s="545"/>
      <c r="AA280" s="545"/>
      <c r="AB280" s="546" t="s">
        <v>94</v>
      </c>
      <c r="AC280" s="601" t="s">
        <v>55</v>
      </c>
      <c r="AD280" s="603" t="s">
        <v>563</v>
      </c>
      <c r="AE280" s="549"/>
      <c r="AF280" s="550"/>
      <c r="AG280" s="550"/>
      <c r="AH280" s="550"/>
    </row>
    <row r="281" ht="15.75" customHeight="1">
      <c r="A281" s="541"/>
      <c r="B281" s="541"/>
      <c r="C281" s="542"/>
      <c r="D281" s="580" t="s">
        <v>1131</v>
      </c>
      <c r="E281" s="544"/>
      <c r="F281" s="551" t="s">
        <v>1132</v>
      </c>
      <c r="G281" s="551" t="s">
        <v>1133</v>
      </c>
      <c r="H281" s="545"/>
      <c r="I281" s="545"/>
      <c r="J281" s="545"/>
      <c r="K281" s="545"/>
      <c r="L281" s="545"/>
      <c r="M281" s="545"/>
      <c r="N281" s="545"/>
      <c r="O281" s="545"/>
      <c r="P281" s="545"/>
      <c r="Q281" s="545"/>
      <c r="R281" s="545"/>
      <c r="S281" s="545"/>
      <c r="T281" s="545"/>
      <c r="U281" s="545"/>
      <c r="V281" s="545"/>
      <c r="W281" s="545"/>
      <c r="X281" s="545"/>
      <c r="Y281" s="545"/>
      <c r="Z281" s="545"/>
      <c r="AA281" s="545"/>
      <c r="AB281" s="546">
        <v>1.0</v>
      </c>
      <c r="AC281" s="601" t="s">
        <v>55</v>
      </c>
      <c r="AD281" s="603" t="s">
        <v>563</v>
      </c>
      <c r="AE281" s="549"/>
      <c r="AF281" s="550"/>
      <c r="AG281" s="550"/>
      <c r="AH281" s="550"/>
    </row>
    <row r="282" ht="15.75" customHeight="1">
      <c r="A282" s="541"/>
      <c r="B282" s="541"/>
      <c r="C282" s="542"/>
      <c r="D282" s="580" t="s">
        <v>1134</v>
      </c>
      <c r="E282" s="544"/>
      <c r="F282" s="551" t="s">
        <v>1135</v>
      </c>
      <c r="G282" s="551" t="s">
        <v>1136</v>
      </c>
      <c r="H282" s="545"/>
      <c r="I282" s="545"/>
      <c r="J282" s="545"/>
      <c r="K282" s="545"/>
      <c r="L282" s="545"/>
      <c r="M282" s="545"/>
      <c r="N282" s="545"/>
      <c r="O282" s="545"/>
      <c r="P282" s="545"/>
      <c r="Q282" s="545"/>
      <c r="R282" s="545"/>
      <c r="S282" s="545"/>
      <c r="T282" s="545"/>
      <c r="U282" s="545"/>
      <c r="V282" s="545"/>
      <c r="W282" s="545"/>
      <c r="X282" s="545"/>
      <c r="Y282" s="545"/>
      <c r="Z282" s="545"/>
      <c r="AA282" s="545"/>
      <c r="AB282" s="546">
        <v>3.0</v>
      </c>
      <c r="AC282" s="601" t="s">
        <v>55</v>
      </c>
      <c r="AD282" s="603" t="s">
        <v>563</v>
      </c>
      <c r="AE282" s="549"/>
      <c r="AF282" s="550"/>
      <c r="AG282" s="550"/>
      <c r="AH282" s="550"/>
    </row>
    <row r="283" ht="15.75" customHeight="1">
      <c r="A283" s="541"/>
      <c r="B283" s="541"/>
      <c r="C283" s="552" t="s">
        <v>1137</v>
      </c>
      <c r="D283" s="543"/>
      <c r="E283" s="544"/>
      <c r="F283" s="551" t="s">
        <v>1138</v>
      </c>
      <c r="G283" s="551" t="s">
        <v>1139</v>
      </c>
      <c r="H283" s="545"/>
      <c r="I283" s="545"/>
      <c r="J283" s="545"/>
      <c r="K283" s="545"/>
      <c r="L283" s="545"/>
      <c r="M283" s="545"/>
      <c r="N283" s="545"/>
      <c r="O283" s="545"/>
      <c r="P283" s="545"/>
      <c r="Q283" s="545"/>
      <c r="R283" s="545"/>
      <c r="S283" s="545"/>
      <c r="T283" s="545"/>
      <c r="U283" s="545"/>
      <c r="V283" s="545"/>
      <c r="W283" s="545"/>
      <c r="X283" s="545"/>
      <c r="Y283" s="545"/>
      <c r="Z283" s="545"/>
      <c r="AA283" s="545"/>
      <c r="AB283" s="546">
        <v>3.0</v>
      </c>
      <c r="AC283" s="601" t="s">
        <v>55</v>
      </c>
      <c r="AD283" s="603" t="s">
        <v>563</v>
      </c>
      <c r="AE283" s="549"/>
      <c r="AF283" s="550"/>
      <c r="AG283" s="550"/>
      <c r="AH283" s="550"/>
    </row>
    <row r="284" ht="15.75" customHeight="1">
      <c r="A284" s="541"/>
      <c r="B284" s="541"/>
      <c r="C284" s="552" t="s">
        <v>1140</v>
      </c>
      <c r="D284" s="543"/>
      <c r="E284" s="544"/>
      <c r="F284" s="551" t="s">
        <v>1141</v>
      </c>
      <c r="G284" s="551" t="s">
        <v>1142</v>
      </c>
      <c r="H284" s="545"/>
      <c r="I284" s="545"/>
      <c r="J284" s="545"/>
      <c r="K284" s="545"/>
      <c r="L284" s="545"/>
      <c r="M284" s="545"/>
      <c r="N284" s="545"/>
      <c r="O284" s="545"/>
      <c r="P284" s="545"/>
      <c r="Q284" s="545"/>
      <c r="R284" s="545"/>
      <c r="S284" s="545"/>
      <c r="T284" s="545"/>
      <c r="U284" s="545"/>
      <c r="V284" s="545"/>
      <c r="W284" s="545"/>
      <c r="X284" s="545"/>
      <c r="Y284" s="545"/>
      <c r="Z284" s="545"/>
      <c r="AA284" s="545"/>
      <c r="AB284" s="546">
        <v>1.0</v>
      </c>
      <c r="AC284" s="601" t="s">
        <v>55</v>
      </c>
      <c r="AD284" s="603" t="s">
        <v>563</v>
      </c>
      <c r="AE284" s="549"/>
      <c r="AF284" s="550"/>
      <c r="AG284" s="550"/>
      <c r="AH284" s="550"/>
    </row>
    <row r="285" ht="15.75" customHeight="1">
      <c r="A285" s="541"/>
      <c r="B285" s="604" t="s">
        <v>1143</v>
      </c>
      <c r="C285" s="605"/>
      <c r="D285" s="605"/>
      <c r="E285" s="607"/>
      <c r="F285" s="544" t="s">
        <v>1144</v>
      </c>
      <c r="G285" s="544" t="s">
        <v>1145</v>
      </c>
      <c r="H285" s="545"/>
      <c r="I285" s="545"/>
      <c r="J285" s="545"/>
      <c r="K285" s="545"/>
      <c r="L285" s="545"/>
      <c r="M285" s="545"/>
      <c r="N285" s="545"/>
      <c r="O285" s="545"/>
      <c r="P285" s="545"/>
      <c r="Q285" s="545"/>
      <c r="R285" s="545"/>
      <c r="S285" s="545"/>
      <c r="T285" s="545"/>
      <c r="U285" s="545"/>
      <c r="V285" s="545"/>
      <c r="W285" s="545"/>
      <c r="X285" s="545"/>
      <c r="Y285" s="545"/>
      <c r="Z285" s="545"/>
      <c r="AA285" s="545"/>
      <c r="AB285" s="546">
        <v>1.0</v>
      </c>
      <c r="AC285" s="601" t="s">
        <v>55</v>
      </c>
      <c r="AD285" s="606" t="s">
        <v>1146</v>
      </c>
      <c r="AE285" s="549"/>
      <c r="AF285" s="550"/>
      <c r="AG285" s="550"/>
      <c r="AH285" s="550"/>
    </row>
    <row r="286" ht="15.75" customHeight="1">
      <c r="A286" s="541"/>
      <c r="B286" s="604" t="s">
        <v>1111</v>
      </c>
      <c r="C286" s="605"/>
      <c r="D286" s="605"/>
      <c r="E286" s="607"/>
      <c r="F286" s="544" t="s">
        <v>1112</v>
      </c>
      <c r="G286" s="544" t="s">
        <v>1147</v>
      </c>
      <c r="H286" s="545"/>
      <c r="I286" s="545"/>
      <c r="J286" s="545"/>
      <c r="K286" s="545"/>
      <c r="L286" s="545"/>
      <c r="M286" s="545"/>
      <c r="N286" s="545"/>
      <c r="O286" s="545"/>
      <c r="P286" s="545"/>
      <c r="Q286" s="545"/>
      <c r="R286" s="545"/>
      <c r="S286" s="545"/>
      <c r="T286" s="545"/>
      <c r="U286" s="545"/>
      <c r="V286" s="545"/>
      <c r="W286" s="545"/>
      <c r="X286" s="545"/>
      <c r="Y286" s="545"/>
      <c r="Z286" s="545"/>
      <c r="AA286" s="545"/>
      <c r="AB286" s="546">
        <v>1.0</v>
      </c>
      <c r="AC286" s="601" t="s">
        <v>55</v>
      </c>
      <c r="AD286" s="606" t="s">
        <v>1146</v>
      </c>
      <c r="AE286" s="579"/>
      <c r="AF286" s="609"/>
      <c r="AG286" s="577"/>
      <c r="AH286" s="577" t="s">
        <v>1148</v>
      </c>
    </row>
    <row r="287" ht="15.75" hidden="1" customHeight="1">
      <c r="A287" s="541"/>
      <c r="B287" s="540" t="s">
        <v>1100</v>
      </c>
      <c r="C287" s="542"/>
      <c r="D287" s="543"/>
      <c r="E287" s="544"/>
      <c r="F287" s="544"/>
      <c r="G287" s="544"/>
      <c r="H287" s="545" t="s">
        <v>94</v>
      </c>
      <c r="I287" s="545" t="s">
        <v>94</v>
      </c>
      <c r="J287" s="545"/>
      <c r="K287" s="545"/>
      <c r="L287" s="545"/>
      <c r="M287" s="545"/>
      <c r="N287" s="545"/>
      <c r="O287" s="545"/>
      <c r="P287" s="545"/>
      <c r="Q287" s="545"/>
      <c r="R287" s="545"/>
      <c r="S287" s="545"/>
      <c r="T287" s="545"/>
      <c r="U287" s="545"/>
      <c r="V287" s="545"/>
      <c r="W287" s="545"/>
      <c r="X287" s="545"/>
      <c r="Y287" s="545"/>
      <c r="Z287" s="545"/>
      <c r="AA287" s="545"/>
      <c r="AB287" s="546" t="s">
        <v>94</v>
      </c>
      <c r="AC287" s="601" t="s">
        <v>55</v>
      </c>
      <c r="AD287" s="603" t="s">
        <v>563</v>
      </c>
      <c r="AE287" s="549"/>
      <c r="AF287" s="550"/>
      <c r="AG287" s="550"/>
      <c r="AH287" s="550"/>
    </row>
    <row r="288" ht="15.75" customHeight="1">
      <c r="A288" s="541"/>
      <c r="B288" s="541"/>
      <c r="C288" s="552" t="s">
        <v>1114</v>
      </c>
      <c r="D288" s="543"/>
      <c r="E288" s="551" t="s">
        <v>1115</v>
      </c>
      <c r="F288" s="551" t="s">
        <v>1116</v>
      </c>
      <c r="G288" s="551" t="s">
        <v>1149</v>
      </c>
      <c r="H288" s="545"/>
      <c r="I288" s="610"/>
      <c r="J288" s="545"/>
      <c r="K288" s="545"/>
      <c r="L288" s="545"/>
      <c r="M288" s="545"/>
      <c r="N288" s="545"/>
      <c r="O288" s="545"/>
      <c r="P288" s="545"/>
      <c r="Q288" s="545"/>
      <c r="R288" s="545"/>
      <c r="S288" s="545"/>
      <c r="T288" s="545"/>
      <c r="U288" s="545"/>
      <c r="V288" s="545"/>
      <c r="W288" s="545"/>
      <c r="X288" s="545"/>
      <c r="Y288" s="545"/>
      <c r="Z288" s="545"/>
      <c r="AA288" s="545"/>
      <c r="AB288" s="546">
        <v>1.0</v>
      </c>
      <c r="AC288" s="601" t="s">
        <v>55</v>
      </c>
      <c r="AD288" s="603" t="s">
        <v>563</v>
      </c>
      <c r="AE288" s="576"/>
      <c r="AF288" s="550"/>
      <c r="AG288" s="550"/>
      <c r="AH288" s="550"/>
    </row>
    <row r="289" ht="15.75" customHeight="1">
      <c r="A289" s="541"/>
      <c r="B289" s="541"/>
      <c r="C289" s="542"/>
      <c r="D289" s="580" t="s">
        <v>1150</v>
      </c>
      <c r="E289" s="551" t="s">
        <v>1115</v>
      </c>
      <c r="F289" s="551" t="s">
        <v>1151</v>
      </c>
      <c r="G289" s="551" t="s">
        <v>1152</v>
      </c>
      <c r="H289" s="545"/>
      <c r="I289" s="610"/>
      <c r="J289" s="545"/>
      <c r="K289" s="545"/>
      <c r="L289" s="545"/>
      <c r="M289" s="545"/>
      <c r="N289" s="545"/>
      <c r="O289" s="545"/>
      <c r="P289" s="545"/>
      <c r="Q289" s="545"/>
      <c r="R289" s="545"/>
      <c r="S289" s="545"/>
      <c r="T289" s="545"/>
      <c r="U289" s="545"/>
      <c r="V289" s="545"/>
      <c r="W289" s="545"/>
      <c r="X289" s="545"/>
      <c r="Y289" s="545"/>
      <c r="Z289" s="545"/>
      <c r="AA289" s="545"/>
      <c r="AB289" s="546">
        <v>1.0</v>
      </c>
      <c r="AC289" s="601" t="s">
        <v>55</v>
      </c>
      <c r="AD289" s="603" t="s">
        <v>563</v>
      </c>
      <c r="AE289" s="549"/>
      <c r="AF289" s="577" t="s">
        <v>1153</v>
      </c>
      <c r="AG289" s="550"/>
      <c r="AH289" s="550"/>
    </row>
    <row r="290" ht="15.75" customHeight="1">
      <c r="A290" s="541"/>
      <c r="B290" s="541"/>
      <c r="C290" s="552" t="s">
        <v>1122</v>
      </c>
      <c r="D290" s="543"/>
      <c r="E290" s="551" t="s">
        <v>1123</v>
      </c>
      <c r="F290" s="551" t="s">
        <v>1154</v>
      </c>
      <c r="G290" s="551" t="s">
        <v>1155</v>
      </c>
      <c r="H290" s="545"/>
      <c r="I290" s="545"/>
      <c r="J290" s="545"/>
      <c r="K290" s="545"/>
      <c r="L290" s="545"/>
      <c r="M290" s="545"/>
      <c r="N290" s="545"/>
      <c r="O290" s="545"/>
      <c r="P290" s="545"/>
      <c r="Q290" s="545"/>
      <c r="R290" s="545"/>
      <c r="S290" s="545"/>
      <c r="T290" s="545"/>
      <c r="U290" s="545"/>
      <c r="V290" s="545"/>
      <c r="W290" s="545"/>
      <c r="X290" s="545"/>
      <c r="Y290" s="545"/>
      <c r="Z290" s="545"/>
      <c r="AA290" s="545"/>
      <c r="AB290" s="546">
        <v>3.0</v>
      </c>
      <c r="AC290" s="601" t="s">
        <v>55</v>
      </c>
      <c r="AD290" s="603" t="s">
        <v>563</v>
      </c>
      <c r="AE290" s="549"/>
      <c r="AF290" s="550"/>
      <c r="AG290" s="550"/>
      <c r="AH290" s="550"/>
    </row>
    <row r="291" ht="15.75" customHeight="1">
      <c r="A291" s="541"/>
      <c r="B291" s="541"/>
      <c r="C291" s="552" t="s">
        <v>1156</v>
      </c>
      <c r="D291" s="543"/>
      <c r="E291" s="551" t="s">
        <v>1115</v>
      </c>
      <c r="F291" s="551" t="s">
        <v>1120</v>
      </c>
      <c r="G291" s="551" t="s">
        <v>1149</v>
      </c>
      <c r="H291" s="545"/>
      <c r="I291" s="545"/>
      <c r="J291" s="545"/>
      <c r="K291" s="545"/>
      <c r="L291" s="545"/>
      <c r="M291" s="545"/>
      <c r="N291" s="545"/>
      <c r="O291" s="545"/>
      <c r="P291" s="545"/>
      <c r="Q291" s="545"/>
      <c r="R291" s="545"/>
      <c r="S291" s="545"/>
      <c r="T291" s="545"/>
      <c r="U291" s="545"/>
      <c r="V291" s="545"/>
      <c r="W291" s="545"/>
      <c r="X291" s="545"/>
      <c r="Y291" s="545"/>
      <c r="Z291" s="545"/>
      <c r="AA291" s="545"/>
      <c r="AB291" s="546">
        <v>3.0</v>
      </c>
      <c r="AC291" s="601" t="s">
        <v>55</v>
      </c>
      <c r="AD291" s="603" t="s">
        <v>563</v>
      </c>
      <c r="AE291" s="549"/>
      <c r="AF291" s="550"/>
      <c r="AG291" s="550"/>
      <c r="AH291" s="550"/>
    </row>
    <row r="292" ht="15.75" hidden="1" customHeight="1">
      <c r="A292" s="540" t="s">
        <v>1157</v>
      </c>
      <c r="B292" s="541"/>
      <c r="C292" s="542"/>
      <c r="D292" s="543"/>
      <c r="E292" s="544"/>
      <c r="F292" s="544"/>
      <c r="G292" s="544"/>
      <c r="H292" s="545" t="s">
        <v>94</v>
      </c>
      <c r="I292" s="545" t="s">
        <v>94</v>
      </c>
      <c r="J292" s="545"/>
      <c r="K292" s="545"/>
      <c r="L292" s="545"/>
      <c r="M292" s="545"/>
      <c r="N292" s="545"/>
      <c r="O292" s="545"/>
      <c r="P292" s="545"/>
      <c r="Q292" s="545"/>
      <c r="R292" s="545"/>
      <c r="S292" s="545"/>
      <c r="T292" s="545"/>
      <c r="U292" s="545"/>
      <c r="V292" s="545"/>
      <c r="W292" s="545"/>
      <c r="X292" s="545"/>
      <c r="Y292" s="545"/>
      <c r="Z292" s="545"/>
      <c r="AA292" s="545"/>
      <c r="AB292" s="546" t="s">
        <v>94</v>
      </c>
      <c r="AC292" s="601" t="s">
        <v>55</v>
      </c>
      <c r="AD292" s="603" t="s">
        <v>563</v>
      </c>
      <c r="AE292" s="549"/>
      <c r="AF292" s="550"/>
      <c r="AG292" s="550"/>
      <c r="AH292" s="550"/>
    </row>
    <row r="293" ht="15.75" customHeight="1">
      <c r="A293" s="541"/>
      <c r="B293" s="540" t="s">
        <v>1158</v>
      </c>
      <c r="C293" s="552" t="s">
        <v>1159</v>
      </c>
      <c r="D293" s="543"/>
      <c r="E293" s="544"/>
      <c r="F293" s="551" t="s">
        <v>1128</v>
      </c>
      <c r="G293" s="551" t="s">
        <v>1160</v>
      </c>
      <c r="H293" s="545"/>
      <c r="I293" s="545"/>
      <c r="J293" s="545"/>
      <c r="K293" s="545"/>
      <c r="L293" s="545"/>
      <c r="M293" s="545"/>
      <c r="N293" s="545"/>
      <c r="O293" s="545"/>
      <c r="P293" s="545"/>
      <c r="Q293" s="545"/>
      <c r="R293" s="545"/>
      <c r="S293" s="545"/>
      <c r="T293" s="545"/>
      <c r="U293" s="545"/>
      <c r="V293" s="545"/>
      <c r="W293" s="545"/>
      <c r="X293" s="545"/>
      <c r="Y293" s="545"/>
      <c r="Z293" s="545"/>
      <c r="AA293" s="545"/>
      <c r="AB293" s="546">
        <v>3.0</v>
      </c>
      <c r="AC293" s="601" t="s">
        <v>55</v>
      </c>
      <c r="AD293" s="603" t="s">
        <v>563</v>
      </c>
      <c r="AE293" s="549"/>
      <c r="AF293" s="577"/>
      <c r="AG293" s="550"/>
      <c r="AH293" s="550"/>
    </row>
    <row r="294" ht="15.75" customHeight="1">
      <c r="A294" s="541"/>
      <c r="B294" s="604" t="s">
        <v>1104</v>
      </c>
      <c r="C294" s="605"/>
      <c r="D294" s="605"/>
      <c r="E294" s="544" t="s">
        <v>1105</v>
      </c>
      <c r="F294" s="544" t="s">
        <v>1106</v>
      </c>
      <c r="G294" s="544" t="s">
        <v>1161</v>
      </c>
      <c r="H294" s="545"/>
      <c r="I294" s="545"/>
      <c r="J294" s="545"/>
      <c r="K294" s="545"/>
      <c r="L294" s="545"/>
      <c r="M294" s="545"/>
      <c r="N294" s="545"/>
      <c r="O294" s="545"/>
      <c r="P294" s="545"/>
      <c r="Q294" s="545"/>
      <c r="R294" s="545"/>
      <c r="S294" s="545"/>
      <c r="T294" s="545"/>
      <c r="U294" s="545"/>
      <c r="V294" s="545"/>
      <c r="W294" s="545"/>
      <c r="X294" s="545"/>
      <c r="Y294" s="545"/>
      <c r="Z294" s="545"/>
      <c r="AA294" s="545"/>
      <c r="AB294" s="546">
        <v>3.0</v>
      </c>
      <c r="AC294" s="601" t="s">
        <v>55</v>
      </c>
      <c r="AD294" s="606" t="s">
        <v>680</v>
      </c>
      <c r="AE294" s="549"/>
      <c r="AF294" s="550"/>
      <c r="AG294" s="550"/>
      <c r="AH294" s="550"/>
    </row>
    <row r="295" ht="15.75" customHeight="1">
      <c r="A295" s="541"/>
      <c r="B295" s="604" t="s">
        <v>1111</v>
      </c>
      <c r="C295" s="605"/>
      <c r="D295" s="605"/>
      <c r="E295" s="607"/>
      <c r="F295" s="544" t="s">
        <v>1112</v>
      </c>
      <c r="G295" s="544" t="s">
        <v>1162</v>
      </c>
      <c r="H295" s="545"/>
      <c r="I295" s="545"/>
      <c r="J295" s="545"/>
      <c r="K295" s="545"/>
      <c r="L295" s="545"/>
      <c r="M295" s="545"/>
      <c r="N295" s="545"/>
      <c r="O295" s="545"/>
      <c r="P295" s="545"/>
      <c r="Q295" s="545"/>
      <c r="R295" s="545"/>
      <c r="S295" s="545"/>
      <c r="T295" s="545"/>
      <c r="U295" s="545"/>
      <c r="V295" s="545"/>
      <c r="W295" s="545"/>
      <c r="X295" s="545"/>
      <c r="Y295" s="545"/>
      <c r="Z295" s="545"/>
      <c r="AA295" s="545"/>
      <c r="AB295" s="546">
        <v>3.0</v>
      </c>
      <c r="AC295" s="601" t="s">
        <v>55</v>
      </c>
      <c r="AD295" s="606" t="s">
        <v>680</v>
      </c>
      <c r="AE295" s="576"/>
      <c r="AF295" s="577"/>
      <c r="AG295" s="550"/>
      <c r="AH295" s="550"/>
    </row>
    <row r="296" ht="15.75" hidden="1" customHeight="1">
      <c r="A296" s="541"/>
      <c r="B296" s="540" t="s">
        <v>1100</v>
      </c>
      <c r="C296" s="542"/>
      <c r="D296" s="543"/>
      <c r="E296" s="544"/>
      <c r="F296" s="544"/>
      <c r="G296" s="544"/>
      <c r="H296" s="545" t="s">
        <v>94</v>
      </c>
      <c r="I296" s="545" t="s">
        <v>94</v>
      </c>
      <c r="J296" s="545"/>
      <c r="K296" s="545"/>
      <c r="L296" s="545"/>
      <c r="M296" s="545"/>
      <c r="N296" s="545"/>
      <c r="O296" s="545"/>
      <c r="P296" s="545"/>
      <c r="Q296" s="545"/>
      <c r="R296" s="545"/>
      <c r="S296" s="545"/>
      <c r="T296" s="545"/>
      <c r="U296" s="545"/>
      <c r="V296" s="545"/>
      <c r="W296" s="545"/>
      <c r="X296" s="545"/>
      <c r="Y296" s="545"/>
      <c r="Z296" s="545"/>
      <c r="AA296" s="545"/>
      <c r="AB296" s="546" t="s">
        <v>94</v>
      </c>
      <c r="AC296" s="601" t="s">
        <v>55</v>
      </c>
      <c r="AD296" s="603" t="s">
        <v>563</v>
      </c>
      <c r="AE296" s="549"/>
      <c r="AF296" s="550"/>
      <c r="AG296" s="550"/>
      <c r="AH296" s="550"/>
    </row>
    <row r="297" ht="15.75" customHeight="1">
      <c r="A297" s="541"/>
      <c r="B297" s="541"/>
      <c r="C297" s="552" t="s">
        <v>1114</v>
      </c>
      <c r="D297" s="543"/>
      <c r="E297" s="551" t="s">
        <v>1115</v>
      </c>
      <c r="F297" s="551" t="s">
        <v>1116</v>
      </c>
      <c r="G297" s="551" t="s">
        <v>1163</v>
      </c>
      <c r="H297" s="545"/>
      <c r="I297" s="545"/>
      <c r="J297" s="545"/>
      <c r="K297" s="545"/>
      <c r="L297" s="545"/>
      <c r="M297" s="545"/>
      <c r="N297" s="545"/>
      <c r="O297" s="545"/>
      <c r="P297" s="545"/>
      <c r="Q297" s="545"/>
      <c r="R297" s="545"/>
      <c r="S297" s="545"/>
      <c r="T297" s="545"/>
      <c r="U297" s="545"/>
      <c r="V297" s="545"/>
      <c r="W297" s="545"/>
      <c r="X297" s="545"/>
      <c r="Y297" s="545"/>
      <c r="Z297" s="545"/>
      <c r="AA297" s="545"/>
      <c r="AB297" s="546">
        <v>3.0</v>
      </c>
      <c r="AC297" s="601" t="s">
        <v>55</v>
      </c>
      <c r="AD297" s="603" t="s">
        <v>563</v>
      </c>
      <c r="AE297" s="549"/>
      <c r="AF297" s="577"/>
      <c r="AG297" s="550"/>
      <c r="AH297" s="550"/>
    </row>
    <row r="298" ht="15.75" customHeight="1">
      <c r="A298" s="541"/>
      <c r="B298" s="541"/>
      <c r="C298" s="552" t="s">
        <v>1122</v>
      </c>
      <c r="D298" s="543"/>
      <c r="E298" s="551" t="s">
        <v>1123</v>
      </c>
      <c r="F298" s="551" t="s">
        <v>1154</v>
      </c>
      <c r="G298" s="551" t="s">
        <v>1155</v>
      </c>
      <c r="H298" s="545"/>
      <c r="I298" s="545"/>
      <c r="J298" s="545"/>
      <c r="K298" s="545"/>
      <c r="L298" s="545"/>
      <c r="M298" s="545"/>
      <c r="N298" s="545"/>
      <c r="O298" s="545"/>
      <c r="P298" s="545"/>
      <c r="Q298" s="545"/>
      <c r="R298" s="545"/>
      <c r="S298" s="545"/>
      <c r="T298" s="545"/>
      <c r="U298" s="545"/>
      <c r="V298" s="545"/>
      <c r="W298" s="545"/>
      <c r="X298" s="545"/>
      <c r="Y298" s="545"/>
      <c r="Z298" s="545"/>
      <c r="AA298" s="545"/>
      <c r="AB298" s="546">
        <v>3.0</v>
      </c>
      <c r="AC298" s="601" t="s">
        <v>55</v>
      </c>
      <c r="AD298" s="603" t="s">
        <v>563</v>
      </c>
      <c r="AE298" s="549"/>
      <c r="AF298" s="550"/>
      <c r="AG298" s="550"/>
      <c r="AH298" s="550"/>
    </row>
    <row r="299" ht="15.75" customHeight="1">
      <c r="A299" s="541"/>
      <c r="B299" s="541"/>
      <c r="C299" s="552" t="s">
        <v>1156</v>
      </c>
      <c r="D299" s="543"/>
      <c r="E299" s="551" t="s">
        <v>1115</v>
      </c>
      <c r="F299" s="551" t="s">
        <v>1120</v>
      </c>
      <c r="G299" s="551" t="s">
        <v>1149</v>
      </c>
      <c r="H299" s="545"/>
      <c r="I299" s="545"/>
      <c r="J299" s="545"/>
      <c r="K299" s="545"/>
      <c r="L299" s="545"/>
      <c r="M299" s="545"/>
      <c r="N299" s="545"/>
      <c r="O299" s="545"/>
      <c r="P299" s="545"/>
      <c r="Q299" s="545"/>
      <c r="R299" s="545"/>
      <c r="S299" s="545"/>
      <c r="T299" s="545"/>
      <c r="U299" s="545"/>
      <c r="V299" s="545"/>
      <c r="W299" s="545"/>
      <c r="X299" s="545"/>
      <c r="Y299" s="545"/>
      <c r="Z299" s="545"/>
      <c r="AA299" s="545"/>
      <c r="AB299" s="546">
        <v>3.0</v>
      </c>
      <c r="AC299" s="601" t="s">
        <v>55</v>
      </c>
      <c r="AD299" s="603" t="s">
        <v>563</v>
      </c>
      <c r="AE299" s="549"/>
      <c r="AF299" s="550"/>
      <c r="AG299" s="550"/>
      <c r="AH299" s="550"/>
    </row>
    <row r="300" ht="15.75" hidden="1" customHeight="1">
      <c r="A300" s="611" t="s">
        <v>1164</v>
      </c>
      <c r="B300" s="612"/>
      <c r="C300" s="613"/>
      <c r="D300" s="613"/>
      <c r="E300" s="612"/>
      <c r="F300" s="612"/>
      <c r="G300" s="612"/>
      <c r="H300" s="558" t="s">
        <v>94</v>
      </c>
      <c r="I300" s="558" t="s">
        <v>94</v>
      </c>
      <c r="J300" s="558"/>
      <c r="K300" s="558"/>
      <c r="L300" s="558"/>
      <c r="M300" s="558"/>
      <c r="N300" s="558"/>
      <c r="O300" s="558"/>
      <c r="P300" s="558"/>
      <c r="Q300" s="558"/>
      <c r="R300" s="558"/>
      <c r="S300" s="558"/>
      <c r="T300" s="558"/>
      <c r="U300" s="558"/>
      <c r="V300" s="558"/>
      <c r="W300" s="558"/>
      <c r="X300" s="558"/>
      <c r="Y300" s="558"/>
      <c r="Z300" s="558"/>
      <c r="AA300" s="558"/>
      <c r="AB300" s="614" t="s">
        <v>94</v>
      </c>
      <c r="AC300" s="615" t="s">
        <v>55</v>
      </c>
      <c r="AD300" s="616" t="s">
        <v>533</v>
      </c>
      <c r="AE300" s="562"/>
      <c r="AF300" s="563"/>
      <c r="AG300" s="563"/>
      <c r="AH300" s="563"/>
    </row>
    <row r="301" ht="15.75" hidden="1" customHeight="1">
      <c r="A301" s="617" t="s">
        <v>1165</v>
      </c>
      <c r="B301" s="618"/>
      <c r="C301" s="619"/>
      <c r="D301" s="619"/>
      <c r="E301" s="618"/>
      <c r="F301" s="618"/>
      <c r="G301" s="618"/>
      <c r="H301" s="570" t="s">
        <v>94</v>
      </c>
      <c r="I301" s="570" t="s">
        <v>94</v>
      </c>
      <c r="J301" s="570"/>
      <c r="K301" s="570"/>
      <c r="L301" s="570"/>
      <c r="M301" s="570"/>
      <c r="N301" s="570"/>
      <c r="O301" s="570"/>
      <c r="P301" s="570"/>
      <c r="Q301" s="570"/>
      <c r="R301" s="570"/>
      <c r="S301" s="570"/>
      <c r="T301" s="570"/>
      <c r="U301" s="570"/>
      <c r="V301" s="570"/>
      <c r="W301" s="570"/>
      <c r="X301" s="570"/>
      <c r="Y301" s="570"/>
      <c r="Z301" s="570"/>
      <c r="AA301" s="570"/>
      <c r="AB301" s="571" t="s">
        <v>94</v>
      </c>
      <c r="AC301" s="572" t="s">
        <v>55</v>
      </c>
      <c r="AD301" s="573" t="s">
        <v>533</v>
      </c>
      <c r="AE301" s="574"/>
      <c r="AF301" s="575"/>
      <c r="AG301" s="575"/>
      <c r="AH301" s="575"/>
    </row>
    <row r="302" ht="15.75" hidden="1" customHeight="1">
      <c r="A302" s="620"/>
      <c r="B302" s="621" t="s">
        <v>1166</v>
      </c>
      <c r="C302" s="622"/>
      <c r="D302" s="622"/>
      <c r="E302" s="620"/>
      <c r="F302" s="620"/>
      <c r="G302" s="623" t="s">
        <v>1167</v>
      </c>
      <c r="H302" s="545" t="s">
        <v>94</v>
      </c>
      <c r="I302" s="545" t="s">
        <v>94</v>
      </c>
      <c r="J302" s="545"/>
      <c r="K302" s="545"/>
      <c r="L302" s="545"/>
      <c r="M302" s="545"/>
      <c r="N302" s="545"/>
      <c r="O302" s="545"/>
      <c r="P302" s="545"/>
      <c r="Q302" s="545"/>
      <c r="R302" s="545"/>
      <c r="S302" s="545"/>
      <c r="T302" s="545"/>
      <c r="U302" s="545"/>
      <c r="V302" s="545"/>
      <c r="W302" s="545"/>
      <c r="X302" s="545"/>
      <c r="Y302" s="545"/>
      <c r="Z302" s="545"/>
      <c r="AA302" s="545"/>
      <c r="AB302" s="546" t="s">
        <v>94</v>
      </c>
      <c r="AC302" s="547" t="s">
        <v>55</v>
      </c>
      <c r="AD302" s="548" t="s">
        <v>533</v>
      </c>
      <c r="AE302" s="549"/>
      <c r="AF302" s="550"/>
      <c r="AG302" s="550"/>
      <c r="AH302" s="550"/>
    </row>
    <row r="303" ht="15.75" hidden="1" customHeight="1">
      <c r="A303" s="620"/>
      <c r="B303" s="621" t="s">
        <v>1168</v>
      </c>
      <c r="C303" s="622"/>
      <c r="D303" s="622"/>
      <c r="E303" s="620"/>
      <c r="F303" s="620"/>
      <c r="G303" s="623" t="s">
        <v>1169</v>
      </c>
      <c r="H303" s="545" t="s">
        <v>94</v>
      </c>
      <c r="I303" s="545" t="s">
        <v>94</v>
      </c>
      <c r="J303" s="545"/>
      <c r="K303" s="545"/>
      <c r="L303" s="545"/>
      <c r="M303" s="545"/>
      <c r="N303" s="545"/>
      <c r="O303" s="545"/>
      <c r="P303" s="545"/>
      <c r="Q303" s="545"/>
      <c r="R303" s="545"/>
      <c r="S303" s="545"/>
      <c r="T303" s="545"/>
      <c r="U303" s="545"/>
      <c r="V303" s="545"/>
      <c r="W303" s="545"/>
      <c r="X303" s="545"/>
      <c r="Y303" s="545"/>
      <c r="Z303" s="545"/>
      <c r="AA303" s="545"/>
      <c r="AB303" s="546" t="s">
        <v>94</v>
      </c>
      <c r="AC303" s="547" t="s">
        <v>55</v>
      </c>
      <c r="AD303" s="548" t="s">
        <v>533</v>
      </c>
      <c r="AE303" s="549"/>
      <c r="AF303" s="550"/>
      <c r="AG303" s="550"/>
      <c r="AH303" s="550"/>
    </row>
    <row r="304" ht="15.75" hidden="1" customHeight="1">
      <c r="A304" s="620"/>
      <c r="B304" s="621" t="s">
        <v>560</v>
      </c>
      <c r="C304" s="622"/>
      <c r="D304" s="622"/>
      <c r="E304" s="620"/>
      <c r="F304" s="620"/>
      <c r="G304" s="623" t="s">
        <v>1170</v>
      </c>
      <c r="H304" s="545" t="s">
        <v>94</v>
      </c>
      <c r="I304" s="545" t="s">
        <v>94</v>
      </c>
      <c r="J304" s="545"/>
      <c r="K304" s="545"/>
      <c r="L304" s="545"/>
      <c r="M304" s="545"/>
      <c r="N304" s="545"/>
      <c r="O304" s="545"/>
      <c r="P304" s="545"/>
      <c r="Q304" s="545"/>
      <c r="R304" s="545"/>
      <c r="S304" s="545"/>
      <c r="T304" s="545"/>
      <c r="U304" s="545"/>
      <c r="V304" s="545"/>
      <c r="W304" s="545"/>
      <c r="X304" s="545"/>
      <c r="Y304" s="545"/>
      <c r="Z304" s="545"/>
      <c r="AA304" s="545"/>
      <c r="AB304" s="546" t="s">
        <v>94</v>
      </c>
      <c r="AC304" s="547" t="s">
        <v>55</v>
      </c>
      <c r="AD304" s="548" t="s">
        <v>533</v>
      </c>
      <c r="AE304" s="549"/>
      <c r="AF304" s="550"/>
      <c r="AG304" s="550"/>
      <c r="AH304" s="550"/>
    </row>
    <row r="305" ht="15.75" hidden="1" customHeight="1">
      <c r="A305" s="620"/>
      <c r="B305" s="621" t="s">
        <v>1094</v>
      </c>
      <c r="C305" s="622"/>
      <c r="D305" s="622"/>
      <c r="E305" s="620"/>
      <c r="F305" s="620"/>
      <c r="G305" s="623" t="s">
        <v>1171</v>
      </c>
      <c r="H305" s="545" t="s">
        <v>94</v>
      </c>
      <c r="I305" s="545" t="s">
        <v>94</v>
      </c>
      <c r="J305" s="545"/>
      <c r="K305" s="545"/>
      <c r="L305" s="545"/>
      <c r="M305" s="545"/>
      <c r="N305" s="545"/>
      <c r="O305" s="545"/>
      <c r="P305" s="545"/>
      <c r="Q305" s="545"/>
      <c r="R305" s="545"/>
      <c r="S305" s="545"/>
      <c r="T305" s="545"/>
      <c r="U305" s="545"/>
      <c r="V305" s="545"/>
      <c r="W305" s="545"/>
      <c r="X305" s="545"/>
      <c r="Y305" s="545"/>
      <c r="Z305" s="545"/>
      <c r="AA305" s="545"/>
      <c r="AB305" s="546" t="s">
        <v>94</v>
      </c>
      <c r="AC305" s="547" t="s">
        <v>55</v>
      </c>
      <c r="AD305" s="548" t="s">
        <v>533</v>
      </c>
      <c r="AE305" s="549"/>
      <c r="AF305" s="550"/>
      <c r="AG305" s="550"/>
      <c r="AH305" s="550"/>
    </row>
    <row r="306" ht="15.75" hidden="1" customHeight="1">
      <c r="A306" s="620"/>
      <c r="B306" s="621" t="s">
        <v>1095</v>
      </c>
      <c r="C306" s="622"/>
      <c r="D306" s="622"/>
      <c r="E306" s="620"/>
      <c r="F306" s="620"/>
      <c r="G306" s="621" t="s">
        <v>1172</v>
      </c>
      <c r="H306" s="545" t="s">
        <v>94</v>
      </c>
      <c r="I306" s="545" t="s">
        <v>94</v>
      </c>
      <c r="J306" s="545"/>
      <c r="K306" s="545"/>
      <c r="L306" s="545"/>
      <c r="M306" s="545"/>
      <c r="N306" s="545"/>
      <c r="O306" s="545"/>
      <c r="P306" s="545"/>
      <c r="Q306" s="545"/>
      <c r="R306" s="545"/>
      <c r="S306" s="545"/>
      <c r="T306" s="545"/>
      <c r="U306" s="545"/>
      <c r="V306" s="545"/>
      <c r="W306" s="545"/>
      <c r="X306" s="545"/>
      <c r="Y306" s="545"/>
      <c r="Z306" s="545"/>
      <c r="AA306" s="545"/>
      <c r="AB306" s="546" t="s">
        <v>94</v>
      </c>
      <c r="AC306" s="547" t="s">
        <v>55</v>
      </c>
      <c r="AD306" s="548" t="s">
        <v>533</v>
      </c>
      <c r="AE306" s="549"/>
      <c r="AF306" s="550"/>
      <c r="AG306" s="550"/>
      <c r="AH306" s="550"/>
    </row>
    <row r="307" ht="15.75" hidden="1" customHeight="1">
      <c r="A307" s="620"/>
      <c r="B307" s="621" t="s">
        <v>1097</v>
      </c>
      <c r="C307" s="622"/>
      <c r="D307" s="622"/>
      <c r="E307" s="620"/>
      <c r="F307" s="620"/>
      <c r="G307" s="621" t="s">
        <v>1173</v>
      </c>
      <c r="H307" s="545" t="s">
        <v>94</v>
      </c>
      <c r="I307" s="545" t="s">
        <v>94</v>
      </c>
      <c r="J307" s="545"/>
      <c r="K307" s="545"/>
      <c r="L307" s="545"/>
      <c r="M307" s="545"/>
      <c r="N307" s="545"/>
      <c r="O307" s="545"/>
      <c r="P307" s="545"/>
      <c r="Q307" s="545"/>
      <c r="R307" s="545"/>
      <c r="S307" s="545"/>
      <c r="T307" s="545"/>
      <c r="U307" s="545"/>
      <c r="V307" s="545"/>
      <c r="W307" s="545"/>
      <c r="X307" s="545"/>
      <c r="Y307" s="545"/>
      <c r="Z307" s="545"/>
      <c r="AA307" s="545"/>
      <c r="AB307" s="546" t="s">
        <v>94</v>
      </c>
      <c r="AC307" s="547" t="s">
        <v>55</v>
      </c>
      <c r="AD307" s="548" t="s">
        <v>533</v>
      </c>
      <c r="AE307" s="549"/>
      <c r="AF307" s="550"/>
      <c r="AG307" s="550"/>
      <c r="AH307" s="550"/>
    </row>
    <row r="308" ht="15.75" hidden="1" customHeight="1">
      <c r="A308" s="620"/>
      <c r="B308" s="621" t="s">
        <v>1099</v>
      </c>
      <c r="C308" s="622"/>
      <c r="D308" s="622"/>
      <c r="E308" s="620"/>
      <c r="F308" s="620"/>
      <c r="G308" s="621" t="s">
        <v>1100</v>
      </c>
      <c r="H308" s="545" t="s">
        <v>94</v>
      </c>
      <c r="I308" s="545" t="s">
        <v>94</v>
      </c>
      <c r="J308" s="545"/>
      <c r="K308" s="545"/>
      <c r="L308" s="545"/>
      <c r="M308" s="545"/>
      <c r="N308" s="545"/>
      <c r="O308" s="545"/>
      <c r="P308" s="545"/>
      <c r="Q308" s="545"/>
      <c r="R308" s="545"/>
      <c r="S308" s="545"/>
      <c r="T308" s="545"/>
      <c r="U308" s="545"/>
      <c r="V308" s="545"/>
      <c r="W308" s="545"/>
      <c r="X308" s="545"/>
      <c r="Y308" s="545"/>
      <c r="Z308" s="545"/>
      <c r="AA308" s="545"/>
      <c r="AB308" s="546" t="s">
        <v>94</v>
      </c>
      <c r="AC308" s="547" t="s">
        <v>55</v>
      </c>
      <c r="AD308" s="548" t="s">
        <v>533</v>
      </c>
      <c r="AE308" s="549"/>
      <c r="AF308" s="550"/>
      <c r="AG308" s="550"/>
      <c r="AH308" s="550"/>
    </row>
    <row r="309" ht="15.75" hidden="1" customHeight="1">
      <c r="A309" s="617" t="s">
        <v>1174</v>
      </c>
      <c r="B309" s="618"/>
      <c r="C309" s="619"/>
      <c r="D309" s="619"/>
      <c r="E309" s="618"/>
      <c r="F309" s="618"/>
      <c r="G309" s="618"/>
      <c r="H309" s="570" t="s">
        <v>94</v>
      </c>
      <c r="I309" s="570" t="s">
        <v>94</v>
      </c>
      <c r="J309" s="570"/>
      <c r="K309" s="570"/>
      <c r="L309" s="570"/>
      <c r="M309" s="570"/>
      <c r="N309" s="570"/>
      <c r="O309" s="570"/>
      <c r="P309" s="570"/>
      <c r="Q309" s="570"/>
      <c r="R309" s="570"/>
      <c r="S309" s="570"/>
      <c r="T309" s="570"/>
      <c r="U309" s="570"/>
      <c r="V309" s="570"/>
      <c r="W309" s="570"/>
      <c r="X309" s="570"/>
      <c r="Y309" s="570"/>
      <c r="Z309" s="570"/>
      <c r="AA309" s="570"/>
      <c r="AB309" s="571" t="s">
        <v>94</v>
      </c>
      <c r="AC309" s="572" t="s">
        <v>55</v>
      </c>
      <c r="AD309" s="573" t="s">
        <v>533</v>
      </c>
      <c r="AE309" s="574"/>
      <c r="AF309" s="575"/>
      <c r="AG309" s="575"/>
      <c r="AH309" s="575"/>
    </row>
    <row r="310" ht="15.75" hidden="1" customHeight="1">
      <c r="A310" s="621" t="s">
        <v>1175</v>
      </c>
      <c r="B310" s="620"/>
      <c r="C310" s="622"/>
      <c r="D310" s="622"/>
      <c r="E310" s="620"/>
      <c r="F310" s="620"/>
      <c r="G310" s="620"/>
      <c r="H310" s="545" t="s">
        <v>94</v>
      </c>
      <c r="I310" s="545" t="s">
        <v>94</v>
      </c>
      <c r="J310" s="545"/>
      <c r="K310" s="545"/>
      <c r="L310" s="545"/>
      <c r="M310" s="545"/>
      <c r="N310" s="545"/>
      <c r="O310" s="545"/>
      <c r="P310" s="545"/>
      <c r="Q310" s="545"/>
      <c r="R310" s="545"/>
      <c r="S310" s="545"/>
      <c r="T310" s="545"/>
      <c r="U310" s="545"/>
      <c r="V310" s="545"/>
      <c r="W310" s="545"/>
      <c r="X310" s="545"/>
      <c r="Y310" s="545"/>
      <c r="Z310" s="545"/>
      <c r="AA310" s="545"/>
      <c r="AB310" s="546" t="s">
        <v>94</v>
      </c>
      <c r="AC310" s="547" t="s">
        <v>55</v>
      </c>
      <c r="AD310" s="548" t="s">
        <v>533</v>
      </c>
      <c r="AE310" s="549"/>
      <c r="AF310" s="550"/>
      <c r="AG310" s="550"/>
      <c r="AH310" s="550"/>
    </row>
    <row r="311" ht="15.75" hidden="1" customHeight="1">
      <c r="A311" s="620"/>
      <c r="B311" s="621" t="s">
        <v>1176</v>
      </c>
      <c r="C311" s="622"/>
      <c r="D311" s="622"/>
      <c r="E311" s="620"/>
      <c r="F311" s="620"/>
      <c r="G311" s="620"/>
      <c r="H311" s="545" t="s">
        <v>94</v>
      </c>
      <c r="I311" s="545" t="s">
        <v>94</v>
      </c>
      <c r="J311" s="545"/>
      <c r="K311" s="545"/>
      <c r="L311" s="545"/>
      <c r="M311" s="545"/>
      <c r="N311" s="545"/>
      <c r="O311" s="545"/>
      <c r="P311" s="545"/>
      <c r="Q311" s="545"/>
      <c r="R311" s="545"/>
      <c r="S311" s="545"/>
      <c r="T311" s="545"/>
      <c r="U311" s="545"/>
      <c r="V311" s="545"/>
      <c r="W311" s="545"/>
      <c r="X311" s="545"/>
      <c r="Y311" s="545"/>
      <c r="Z311" s="545"/>
      <c r="AA311" s="545"/>
      <c r="AB311" s="546" t="s">
        <v>94</v>
      </c>
      <c r="AC311" s="547" t="s">
        <v>55</v>
      </c>
      <c r="AD311" s="548" t="s">
        <v>533</v>
      </c>
      <c r="AE311" s="549"/>
      <c r="AF311" s="550"/>
      <c r="AG311" s="550"/>
      <c r="AH311" s="550"/>
    </row>
    <row r="312" ht="15.75" customHeight="1">
      <c r="A312" s="620"/>
      <c r="B312" s="620"/>
      <c r="C312" s="624" t="s">
        <v>1177</v>
      </c>
      <c r="D312" s="622"/>
      <c r="E312" s="620"/>
      <c r="F312" s="623" t="s">
        <v>1178</v>
      </c>
      <c r="G312" s="623" t="s">
        <v>1179</v>
      </c>
      <c r="H312" s="545"/>
      <c r="I312" s="545"/>
      <c r="J312" s="545"/>
      <c r="K312" s="545"/>
      <c r="L312" s="545"/>
      <c r="M312" s="545"/>
      <c r="N312" s="545"/>
      <c r="O312" s="545"/>
      <c r="P312" s="545"/>
      <c r="Q312" s="545"/>
      <c r="R312" s="545"/>
      <c r="S312" s="545"/>
      <c r="T312" s="545"/>
      <c r="U312" s="545"/>
      <c r="V312" s="545"/>
      <c r="W312" s="545"/>
      <c r="X312" s="545"/>
      <c r="Y312" s="545"/>
      <c r="Z312" s="545"/>
      <c r="AA312" s="545"/>
      <c r="AB312" s="546">
        <v>1.0</v>
      </c>
      <c r="AC312" s="547" t="s">
        <v>55</v>
      </c>
      <c r="AD312" s="548" t="s">
        <v>533</v>
      </c>
      <c r="AE312" s="576"/>
      <c r="AF312" s="576"/>
      <c r="AG312" s="550"/>
      <c r="AH312" s="576" t="s">
        <v>1180</v>
      </c>
    </row>
    <row r="313" ht="15.75" customHeight="1">
      <c r="A313" s="620"/>
      <c r="B313" s="620"/>
      <c r="C313" s="624" t="s">
        <v>1181</v>
      </c>
      <c r="D313" s="622"/>
      <c r="E313" s="620"/>
      <c r="F313" s="623" t="s">
        <v>1182</v>
      </c>
      <c r="G313" s="623" t="s">
        <v>1183</v>
      </c>
      <c r="H313" s="545"/>
      <c r="I313" s="545"/>
      <c r="J313" s="545"/>
      <c r="K313" s="545"/>
      <c r="L313" s="545"/>
      <c r="M313" s="545"/>
      <c r="N313" s="545"/>
      <c r="O313" s="545"/>
      <c r="P313" s="545"/>
      <c r="Q313" s="545"/>
      <c r="R313" s="545"/>
      <c r="S313" s="545"/>
      <c r="T313" s="545"/>
      <c r="U313" s="545"/>
      <c r="V313" s="545"/>
      <c r="W313" s="545"/>
      <c r="X313" s="545"/>
      <c r="Y313" s="545"/>
      <c r="Z313" s="545"/>
      <c r="AA313" s="545"/>
      <c r="AB313" s="546">
        <v>1.0</v>
      </c>
      <c r="AC313" s="547" t="s">
        <v>55</v>
      </c>
      <c r="AD313" s="548" t="s">
        <v>533</v>
      </c>
      <c r="AE313" s="549"/>
      <c r="AF313" s="550"/>
      <c r="AG313" s="550"/>
      <c r="AH313" s="550"/>
    </row>
    <row r="314" ht="15.75" customHeight="1">
      <c r="A314" s="621" t="s">
        <v>1184</v>
      </c>
      <c r="B314" s="620"/>
      <c r="C314" s="622"/>
      <c r="D314" s="622"/>
      <c r="E314" s="620"/>
      <c r="F314" s="623" t="s">
        <v>1185</v>
      </c>
      <c r="G314" s="623" t="s">
        <v>1186</v>
      </c>
      <c r="H314" s="545"/>
      <c r="I314" s="545"/>
      <c r="J314" s="545"/>
      <c r="K314" s="545"/>
      <c r="L314" s="545"/>
      <c r="M314" s="545"/>
      <c r="N314" s="545"/>
      <c r="O314" s="545"/>
      <c r="P314" s="545"/>
      <c r="Q314" s="545"/>
      <c r="R314" s="545"/>
      <c r="S314" s="545"/>
      <c r="T314" s="545"/>
      <c r="U314" s="545"/>
      <c r="V314" s="545"/>
      <c r="W314" s="545"/>
      <c r="X314" s="545"/>
      <c r="Y314" s="545"/>
      <c r="Z314" s="545"/>
      <c r="AA314" s="545"/>
      <c r="AB314" s="546">
        <v>1.0</v>
      </c>
      <c r="AC314" s="547" t="s">
        <v>55</v>
      </c>
      <c r="AD314" s="548" t="s">
        <v>533</v>
      </c>
      <c r="AE314" s="549"/>
      <c r="AF314" s="550"/>
      <c r="AG314" s="550"/>
      <c r="AH314" s="550"/>
    </row>
    <row r="315" ht="15.75" hidden="1" customHeight="1">
      <c r="A315" s="530" t="s">
        <v>1187</v>
      </c>
      <c r="B315" s="554"/>
      <c r="C315" s="555"/>
      <c r="D315" s="556"/>
      <c r="E315" s="557"/>
      <c r="F315" s="557"/>
      <c r="G315" s="557"/>
      <c r="H315" s="558" t="s">
        <v>94</v>
      </c>
      <c r="I315" s="558" t="s">
        <v>94</v>
      </c>
      <c r="J315" s="558"/>
      <c r="K315" s="558"/>
      <c r="L315" s="558"/>
      <c r="M315" s="558"/>
      <c r="N315" s="558"/>
      <c r="O315" s="558"/>
      <c r="P315" s="558"/>
      <c r="Q315" s="558"/>
      <c r="R315" s="558"/>
      <c r="S315" s="558"/>
      <c r="T315" s="558"/>
      <c r="U315" s="558"/>
      <c r="V315" s="558"/>
      <c r="W315" s="558"/>
      <c r="X315" s="558"/>
      <c r="Y315" s="558"/>
      <c r="Z315" s="558"/>
      <c r="AA315" s="558"/>
      <c r="AB315" s="559" t="s">
        <v>94</v>
      </c>
      <c r="AC315" s="560" t="s">
        <v>55</v>
      </c>
      <c r="AD315" s="561" t="s">
        <v>545</v>
      </c>
      <c r="AE315" s="562"/>
      <c r="AF315" s="563"/>
      <c r="AG315" s="563"/>
      <c r="AH315" s="563"/>
    </row>
    <row r="316" ht="15.75" hidden="1" customHeight="1">
      <c r="A316" s="564" t="s">
        <v>558</v>
      </c>
      <c r="B316" s="565"/>
      <c r="C316" s="566"/>
      <c r="D316" s="567"/>
      <c r="E316" s="568"/>
      <c r="F316" s="568"/>
      <c r="G316" s="568"/>
      <c r="H316" s="570" t="s">
        <v>94</v>
      </c>
      <c r="I316" s="570" t="s">
        <v>94</v>
      </c>
      <c r="J316" s="570"/>
      <c r="K316" s="570"/>
      <c r="L316" s="570"/>
      <c r="M316" s="570"/>
      <c r="N316" s="570"/>
      <c r="O316" s="570"/>
      <c r="P316" s="570"/>
      <c r="Q316" s="570"/>
      <c r="R316" s="570"/>
      <c r="S316" s="570"/>
      <c r="T316" s="570"/>
      <c r="U316" s="570"/>
      <c r="V316" s="570"/>
      <c r="W316" s="570"/>
      <c r="X316" s="570"/>
      <c r="Y316" s="570"/>
      <c r="Z316" s="570"/>
      <c r="AA316" s="570"/>
      <c r="AB316" s="571" t="s">
        <v>94</v>
      </c>
      <c r="AC316" s="572" t="s">
        <v>55</v>
      </c>
      <c r="AD316" s="573" t="s">
        <v>545</v>
      </c>
      <c r="AE316" s="574"/>
      <c r="AF316" s="575"/>
      <c r="AG316" s="575"/>
      <c r="AH316" s="575"/>
    </row>
    <row r="317" ht="15.75" hidden="1" customHeight="1">
      <c r="A317" s="540" t="s">
        <v>692</v>
      </c>
      <c r="B317" s="541"/>
      <c r="C317" s="542"/>
      <c r="D317" s="543"/>
      <c r="E317" s="544"/>
      <c r="F317" s="551" t="s">
        <v>992</v>
      </c>
      <c r="G317" s="585" t="s">
        <v>1188</v>
      </c>
      <c r="H317" s="545" t="s">
        <v>94</v>
      </c>
      <c r="I317" s="545" t="s">
        <v>94</v>
      </c>
      <c r="J317" s="545"/>
      <c r="K317" s="545"/>
      <c r="L317" s="545"/>
      <c r="M317" s="545"/>
      <c r="N317" s="545"/>
      <c r="O317" s="545"/>
      <c r="P317" s="545"/>
      <c r="Q317" s="545"/>
      <c r="R317" s="545"/>
      <c r="S317" s="545"/>
      <c r="T317" s="545"/>
      <c r="U317" s="545"/>
      <c r="V317" s="545"/>
      <c r="W317" s="545"/>
      <c r="X317" s="545"/>
      <c r="Y317" s="545"/>
      <c r="Z317" s="545"/>
      <c r="AA317" s="545"/>
      <c r="AB317" s="546" t="s">
        <v>94</v>
      </c>
      <c r="AC317" s="547" t="s">
        <v>55</v>
      </c>
      <c r="AD317" s="548" t="s">
        <v>545</v>
      </c>
      <c r="AE317" s="549"/>
      <c r="AF317" s="550"/>
      <c r="AG317" s="550"/>
      <c r="AH317" s="550"/>
    </row>
    <row r="318" ht="15.75" hidden="1" customHeight="1">
      <c r="A318" s="540" t="s">
        <v>1189</v>
      </c>
      <c r="B318" s="541"/>
      <c r="C318" s="542"/>
      <c r="D318" s="543"/>
      <c r="E318" s="544"/>
      <c r="F318" s="551" t="s">
        <v>874</v>
      </c>
      <c r="G318" s="551" t="s">
        <v>1190</v>
      </c>
      <c r="H318" s="545" t="s">
        <v>94</v>
      </c>
      <c r="I318" s="545" t="s">
        <v>94</v>
      </c>
      <c r="J318" s="545"/>
      <c r="K318" s="545"/>
      <c r="L318" s="545"/>
      <c r="M318" s="545"/>
      <c r="N318" s="545"/>
      <c r="O318" s="545"/>
      <c r="P318" s="545"/>
      <c r="Q318" s="545"/>
      <c r="R318" s="545"/>
      <c r="S318" s="545"/>
      <c r="T318" s="545"/>
      <c r="U318" s="545"/>
      <c r="V318" s="545"/>
      <c r="W318" s="545"/>
      <c r="X318" s="545"/>
      <c r="Y318" s="545"/>
      <c r="Z318" s="545"/>
      <c r="AA318" s="545"/>
      <c r="AB318" s="546" t="s">
        <v>94</v>
      </c>
      <c r="AC318" s="547" t="s">
        <v>55</v>
      </c>
      <c r="AD318" s="548" t="s">
        <v>545</v>
      </c>
      <c r="AE318" s="549"/>
      <c r="AF318" s="550"/>
      <c r="AG318" s="550"/>
      <c r="AH318" s="550"/>
    </row>
    <row r="319" ht="15.75" hidden="1" customHeight="1">
      <c r="A319" s="540" t="s">
        <v>710</v>
      </c>
      <c r="B319" s="541"/>
      <c r="C319" s="542"/>
      <c r="D319" s="543"/>
      <c r="E319" s="544"/>
      <c r="F319" s="551" t="s">
        <v>874</v>
      </c>
      <c r="G319" s="551" t="s">
        <v>1191</v>
      </c>
      <c r="H319" s="545" t="s">
        <v>94</v>
      </c>
      <c r="I319" s="545" t="s">
        <v>94</v>
      </c>
      <c r="J319" s="545"/>
      <c r="K319" s="545"/>
      <c r="L319" s="545"/>
      <c r="M319" s="545"/>
      <c r="N319" s="545"/>
      <c r="O319" s="545"/>
      <c r="P319" s="545"/>
      <c r="Q319" s="545"/>
      <c r="R319" s="545"/>
      <c r="S319" s="545"/>
      <c r="T319" s="545"/>
      <c r="U319" s="545"/>
      <c r="V319" s="545"/>
      <c r="W319" s="545"/>
      <c r="X319" s="545"/>
      <c r="Y319" s="545"/>
      <c r="Z319" s="545"/>
      <c r="AA319" s="545"/>
      <c r="AB319" s="546" t="s">
        <v>94</v>
      </c>
      <c r="AC319" s="547" t="s">
        <v>55</v>
      </c>
      <c r="AD319" s="548" t="s">
        <v>545</v>
      </c>
      <c r="AE319" s="549"/>
      <c r="AF319" s="550"/>
      <c r="AG319" s="550"/>
      <c r="AH319" s="550"/>
    </row>
    <row r="320" ht="15.75" hidden="1" customHeight="1">
      <c r="A320" s="564" t="s">
        <v>1192</v>
      </c>
      <c r="B320" s="565"/>
      <c r="C320" s="566"/>
      <c r="D320" s="567"/>
      <c r="E320" s="568"/>
      <c r="F320" s="569"/>
      <c r="G320" s="568"/>
      <c r="H320" s="570"/>
      <c r="I320" s="570"/>
      <c r="J320" s="570"/>
      <c r="K320" s="570"/>
      <c r="L320" s="570"/>
      <c r="M320" s="570"/>
      <c r="N320" s="570"/>
      <c r="O320" s="570"/>
      <c r="P320" s="570"/>
      <c r="Q320" s="570"/>
      <c r="R320" s="570"/>
      <c r="S320" s="570"/>
      <c r="T320" s="570"/>
      <c r="U320" s="570"/>
      <c r="V320" s="570"/>
      <c r="W320" s="570"/>
      <c r="X320" s="570"/>
      <c r="Y320" s="570"/>
      <c r="Z320" s="570"/>
      <c r="AA320" s="570"/>
      <c r="AB320" s="571" t="s">
        <v>94</v>
      </c>
      <c r="AC320" s="572" t="s">
        <v>55</v>
      </c>
      <c r="AD320" s="573" t="s">
        <v>545</v>
      </c>
      <c r="AE320" s="574"/>
      <c r="AF320" s="575"/>
      <c r="AG320" s="575"/>
      <c r="AH320" s="575"/>
    </row>
    <row r="321" ht="15.75" hidden="1" customHeight="1">
      <c r="A321" s="540" t="s">
        <v>1193</v>
      </c>
      <c r="B321" s="541"/>
      <c r="C321" s="542"/>
      <c r="D321" s="543"/>
      <c r="E321" s="544"/>
      <c r="F321" s="544"/>
      <c r="G321" s="544"/>
      <c r="H321" s="545" t="s">
        <v>94</v>
      </c>
      <c r="I321" s="545" t="s">
        <v>94</v>
      </c>
      <c r="J321" s="545"/>
      <c r="K321" s="545"/>
      <c r="L321" s="545"/>
      <c r="M321" s="545"/>
      <c r="N321" s="545"/>
      <c r="O321" s="545"/>
      <c r="P321" s="545"/>
      <c r="Q321" s="545"/>
      <c r="R321" s="545"/>
      <c r="S321" s="545"/>
      <c r="T321" s="545"/>
      <c r="U321" s="545"/>
      <c r="V321" s="545"/>
      <c r="W321" s="545"/>
      <c r="X321" s="545"/>
      <c r="Y321" s="545"/>
      <c r="Z321" s="545"/>
      <c r="AA321" s="545"/>
      <c r="AB321" s="546" t="s">
        <v>94</v>
      </c>
      <c r="AC321" s="547" t="s">
        <v>55</v>
      </c>
      <c r="AD321" s="548" t="s">
        <v>545</v>
      </c>
      <c r="AE321" s="549"/>
      <c r="AF321" s="550"/>
      <c r="AG321" s="550"/>
      <c r="AH321" s="550"/>
    </row>
    <row r="322" ht="15.75" hidden="1" customHeight="1">
      <c r="A322" s="541"/>
      <c r="B322" s="540" t="s">
        <v>1194</v>
      </c>
      <c r="C322" s="542"/>
      <c r="D322" s="543"/>
      <c r="E322" s="544"/>
      <c r="F322" s="544"/>
      <c r="G322" s="544"/>
      <c r="H322" s="545" t="s">
        <v>94</v>
      </c>
      <c r="I322" s="545" t="s">
        <v>94</v>
      </c>
      <c r="J322" s="545"/>
      <c r="K322" s="545"/>
      <c r="L322" s="545"/>
      <c r="M322" s="545"/>
      <c r="N322" s="545"/>
      <c r="O322" s="545"/>
      <c r="P322" s="545"/>
      <c r="Q322" s="545"/>
      <c r="R322" s="545"/>
      <c r="S322" s="545"/>
      <c r="T322" s="545"/>
      <c r="U322" s="545"/>
      <c r="V322" s="545"/>
      <c r="W322" s="545"/>
      <c r="X322" s="545"/>
      <c r="Y322" s="545"/>
      <c r="Z322" s="545"/>
      <c r="AA322" s="545"/>
      <c r="AB322" s="546" t="s">
        <v>94</v>
      </c>
      <c r="AC322" s="547" t="s">
        <v>55</v>
      </c>
      <c r="AD322" s="548" t="s">
        <v>545</v>
      </c>
      <c r="AE322" s="549"/>
      <c r="AF322" s="550"/>
      <c r="AG322" s="550"/>
      <c r="AH322" s="550"/>
    </row>
    <row r="323" ht="15.75" customHeight="1">
      <c r="A323" s="541"/>
      <c r="B323" s="541"/>
      <c r="C323" s="580"/>
      <c r="D323" s="580" t="s">
        <v>1195</v>
      </c>
      <c r="E323" s="551" t="s">
        <v>1196</v>
      </c>
      <c r="F323" s="551" t="s">
        <v>1197</v>
      </c>
      <c r="G323" s="551" t="s">
        <v>1198</v>
      </c>
      <c r="H323" s="610"/>
      <c r="I323" s="610"/>
      <c r="J323" s="545"/>
      <c r="K323" s="545"/>
      <c r="L323" s="545"/>
      <c r="M323" s="545"/>
      <c r="N323" s="545"/>
      <c r="O323" s="545"/>
      <c r="P323" s="545"/>
      <c r="Q323" s="545"/>
      <c r="R323" s="545"/>
      <c r="S323" s="545"/>
      <c r="T323" s="545"/>
      <c r="U323" s="545"/>
      <c r="V323" s="545"/>
      <c r="W323" s="545"/>
      <c r="X323" s="545"/>
      <c r="Y323" s="545"/>
      <c r="Z323" s="545"/>
      <c r="AA323" s="545"/>
      <c r="AB323" s="546">
        <v>1.0</v>
      </c>
      <c r="AC323" s="547" t="s">
        <v>55</v>
      </c>
      <c r="AD323" s="548" t="s">
        <v>545</v>
      </c>
      <c r="AE323" s="576"/>
      <c r="AF323" s="576" t="s">
        <v>1199</v>
      </c>
      <c r="AG323" s="577"/>
      <c r="AH323" s="550"/>
    </row>
    <row r="324" ht="15.75" customHeight="1">
      <c r="A324" s="541"/>
      <c r="B324" s="541"/>
      <c r="C324" s="542"/>
      <c r="D324" s="580" t="s">
        <v>1200</v>
      </c>
      <c r="E324" s="551" t="s">
        <v>1201</v>
      </c>
      <c r="F324" s="551" t="s">
        <v>1197</v>
      </c>
      <c r="G324" s="551" t="s">
        <v>1202</v>
      </c>
      <c r="H324" s="545"/>
      <c r="I324" s="545"/>
      <c r="J324" s="545"/>
      <c r="K324" s="545"/>
      <c r="L324" s="545"/>
      <c r="M324" s="545"/>
      <c r="N324" s="545"/>
      <c r="O324" s="545"/>
      <c r="P324" s="545"/>
      <c r="Q324" s="545"/>
      <c r="R324" s="545"/>
      <c r="S324" s="545"/>
      <c r="T324" s="545"/>
      <c r="U324" s="545"/>
      <c r="V324" s="545"/>
      <c r="W324" s="545"/>
      <c r="X324" s="545"/>
      <c r="Y324" s="545"/>
      <c r="Z324" s="545"/>
      <c r="AA324" s="545"/>
      <c r="AB324" s="546">
        <v>1.0</v>
      </c>
      <c r="AC324" s="547" t="s">
        <v>55</v>
      </c>
      <c r="AD324" s="548" t="s">
        <v>545</v>
      </c>
      <c r="AE324" s="576"/>
      <c r="AF324" s="576" t="s">
        <v>1203</v>
      </c>
      <c r="AG324" s="550"/>
      <c r="AH324" s="550"/>
    </row>
    <row r="325" ht="15.75" hidden="1" customHeight="1">
      <c r="A325" s="530" t="s">
        <v>1204</v>
      </c>
      <c r="B325" s="554"/>
      <c r="C325" s="555"/>
      <c r="D325" s="556"/>
      <c r="E325" s="557"/>
      <c r="F325" s="557"/>
      <c r="G325" s="557"/>
      <c r="H325" s="558"/>
      <c r="I325" s="558"/>
      <c r="J325" s="558"/>
      <c r="K325" s="558"/>
      <c r="L325" s="558"/>
      <c r="M325" s="558"/>
      <c r="N325" s="558"/>
      <c r="O325" s="558"/>
      <c r="P325" s="558"/>
      <c r="Q325" s="558"/>
      <c r="R325" s="558"/>
      <c r="S325" s="558"/>
      <c r="T325" s="558"/>
      <c r="U325" s="558"/>
      <c r="V325" s="558"/>
      <c r="W325" s="558"/>
      <c r="X325" s="558"/>
      <c r="Y325" s="558"/>
      <c r="Z325" s="558"/>
      <c r="AA325" s="558"/>
      <c r="AB325" s="559" t="s">
        <v>94</v>
      </c>
      <c r="AC325" s="560" t="s">
        <v>55</v>
      </c>
      <c r="AD325" s="561" t="s">
        <v>545</v>
      </c>
      <c r="AE325" s="562"/>
      <c r="AF325" s="563"/>
      <c r="AG325" s="563"/>
      <c r="AH325" s="563"/>
    </row>
    <row r="326" ht="15.75" hidden="1" customHeight="1">
      <c r="A326" s="564" t="s">
        <v>558</v>
      </c>
      <c r="B326" s="565"/>
      <c r="C326" s="566"/>
      <c r="D326" s="567"/>
      <c r="E326" s="568"/>
      <c r="F326" s="568"/>
      <c r="G326" s="568"/>
      <c r="H326" s="570"/>
      <c r="I326" s="570"/>
      <c r="J326" s="570"/>
      <c r="K326" s="570"/>
      <c r="L326" s="570"/>
      <c r="M326" s="570"/>
      <c r="N326" s="570"/>
      <c r="O326" s="570"/>
      <c r="P326" s="570"/>
      <c r="Q326" s="570"/>
      <c r="R326" s="570"/>
      <c r="S326" s="570"/>
      <c r="T326" s="570"/>
      <c r="U326" s="570"/>
      <c r="V326" s="570"/>
      <c r="W326" s="570"/>
      <c r="X326" s="570"/>
      <c r="Y326" s="570"/>
      <c r="Z326" s="570"/>
      <c r="AA326" s="570"/>
      <c r="AB326" s="571" t="s">
        <v>94</v>
      </c>
      <c r="AC326" s="572" t="s">
        <v>55</v>
      </c>
      <c r="AD326" s="573" t="s">
        <v>545</v>
      </c>
      <c r="AE326" s="574"/>
      <c r="AF326" s="575"/>
      <c r="AG326" s="575"/>
      <c r="AH326" s="575"/>
    </row>
    <row r="327" ht="15.75" hidden="1" customHeight="1">
      <c r="A327" s="540" t="s">
        <v>692</v>
      </c>
      <c r="B327" s="541"/>
      <c r="C327" s="542"/>
      <c r="D327" s="543"/>
      <c r="E327" s="544"/>
      <c r="F327" s="551" t="s">
        <v>992</v>
      </c>
      <c r="G327" s="551" t="s">
        <v>1205</v>
      </c>
      <c r="H327" s="545" t="s">
        <v>94</v>
      </c>
      <c r="I327" s="545" t="s">
        <v>94</v>
      </c>
      <c r="J327" s="545"/>
      <c r="K327" s="545"/>
      <c r="L327" s="545"/>
      <c r="M327" s="545"/>
      <c r="N327" s="545"/>
      <c r="O327" s="545"/>
      <c r="P327" s="545"/>
      <c r="Q327" s="545"/>
      <c r="R327" s="545"/>
      <c r="S327" s="545"/>
      <c r="T327" s="545"/>
      <c r="U327" s="545"/>
      <c r="V327" s="545"/>
      <c r="W327" s="545"/>
      <c r="X327" s="545"/>
      <c r="Y327" s="545"/>
      <c r="Z327" s="545"/>
      <c r="AA327" s="545"/>
      <c r="AB327" s="546" t="s">
        <v>94</v>
      </c>
      <c r="AC327" s="547" t="s">
        <v>55</v>
      </c>
      <c r="AD327" s="548" t="s">
        <v>545</v>
      </c>
      <c r="AE327" s="549"/>
      <c r="AF327" s="550"/>
      <c r="AG327" s="550"/>
      <c r="AH327" s="550"/>
    </row>
    <row r="328" ht="15.75" hidden="1" customHeight="1">
      <c r="A328" s="540" t="s">
        <v>560</v>
      </c>
      <c r="B328" s="541"/>
      <c r="C328" s="542"/>
      <c r="D328" s="543"/>
      <c r="E328" s="544"/>
      <c r="F328" s="551" t="s">
        <v>1206</v>
      </c>
      <c r="G328" s="551" t="s">
        <v>1207</v>
      </c>
      <c r="H328" s="545" t="s">
        <v>94</v>
      </c>
      <c r="I328" s="545" t="s">
        <v>94</v>
      </c>
      <c r="J328" s="545"/>
      <c r="K328" s="545"/>
      <c r="L328" s="545"/>
      <c r="M328" s="545"/>
      <c r="N328" s="545"/>
      <c r="O328" s="545"/>
      <c r="P328" s="545"/>
      <c r="Q328" s="545"/>
      <c r="R328" s="545"/>
      <c r="S328" s="545"/>
      <c r="T328" s="545"/>
      <c r="U328" s="545"/>
      <c r="V328" s="545"/>
      <c r="W328" s="545"/>
      <c r="X328" s="545"/>
      <c r="Y328" s="545"/>
      <c r="Z328" s="545"/>
      <c r="AA328" s="545"/>
      <c r="AB328" s="546" t="s">
        <v>94</v>
      </c>
      <c r="AC328" s="547" t="s">
        <v>55</v>
      </c>
      <c r="AD328" s="548" t="s">
        <v>545</v>
      </c>
      <c r="AE328" s="549"/>
      <c r="AF328" s="550"/>
      <c r="AG328" s="550"/>
      <c r="AH328" s="550"/>
    </row>
    <row r="329" ht="15.75" hidden="1" customHeight="1">
      <c r="A329" s="540" t="s">
        <v>769</v>
      </c>
      <c r="B329" s="541"/>
      <c r="C329" s="542"/>
      <c r="D329" s="543"/>
      <c r="E329" s="544"/>
      <c r="F329" s="551" t="s">
        <v>992</v>
      </c>
      <c r="G329" s="551" t="s">
        <v>1208</v>
      </c>
      <c r="H329" s="545" t="s">
        <v>94</v>
      </c>
      <c r="I329" s="545" t="s">
        <v>94</v>
      </c>
      <c r="J329" s="545"/>
      <c r="K329" s="545"/>
      <c r="L329" s="545"/>
      <c r="M329" s="545"/>
      <c r="N329" s="545"/>
      <c r="O329" s="545"/>
      <c r="P329" s="545"/>
      <c r="Q329" s="545"/>
      <c r="R329" s="545"/>
      <c r="S329" s="545"/>
      <c r="T329" s="545"/>
      <c r="U329" s="545"/>
      <c r="V329" s="545"/>
      <c r="W329" s="545"/>
      <c r="X329" s="545"/>
      <c r="Y329" s="545"/>
      <c r="Z329" s="545"/>
      <c r="AA329" s="545"/>
      <c r="AB329" s="546" t="s">
        <v>94</v>
      </c>
      <c r="AC329" s="547" t="s">
        <v>55</v>
      </c>
      <c r="AD329" s="548" t="s">
        <v>545</v>
      </c>
      <c r="AE329" s="549"/>
      <c r="AF329" s="550"/>
      <c r="AG329" s="550"/>
      <c r="AH329" s="550"/>
    </row>
    <row r="330" ht="15.75" hidden="1" customHeight="1">
      <c r="A330" s="540" t="s">
        <v>1209</v>
      </c>
      <c r="B330" s="541"/>
      <c r="C330" s="542"/>
      <c r="D330" s="543"/>
      <c r="E330" s="544"/>
      <c r="F330" s="551" t="s">
        <v>992</v>
      </c>
      <c r="G330" s="551" t="s">
        <v>1210</v>
      </c>
      <c r="H330" s="545" t="s">
        <v>94</v>
      </c>
      <c r="I330" s="545" t="s">
        <v>94</v>
      </c>
      <c r="J330" s="545"/>
      <c r="K330" s="545"/>
      <c r="L330" s="545"/>
      <c r="M330" s="545"/>
      <c r="N330" s="545"/>
      <c r="O330" s="545"/>
      <c r="P330" s="545"/>
      <c r="Q330" s="545"/>
      <c r="R330" s="545"/>
      <c r="S330" s="545"/>
      <c r="T330" s="545"/>
      <c r="U330" s="545"/>
      <c r="V330" s="545"/>
      <c r="W330" s="545"/>
      <c r="X330" s="545"/>
      <c r="Y330" s="545"/>
      <c r="Z330" s="545"/>
      <c r="AA330" s="545"/>
      <c r="AB330" s="546" t="s">
        <v>94</v>
      </c>
      <c r="AC330" s="547" t="s">
        <v>55</v>
      </c>
      <c r="AD330" s="548" t="s">
        <v>545</v>
      </c>
      <c r="AE330" s="549"/>
      <c r="AF330" s="550"/>
      <c r="AG330" s="550"/>
      <c r="AH330" s="550"/>
    </row>
    <row r="331" ht="15.75" hidden="1" customHeight="1">
      <c r="A331" s="564" t="s">
        <v>1211</v>
      </c>
      <c r="B331" s="565"/>
      <c r="C331" s="566"/>
      <c r="D331" s="567"/>
      <c r="E331" s="568"/>
      <c r="F331" s="569"/>
      <c r="G331" s="568"/>
      <c r="H331" s="570"/>
      <c r="I331" s="570"/>
      <c r="J331" s="570"/>
      <c r="K331" s="570"/>
      <c r="L331" s="570"/>
      <c r="M331" s="570"/>
      <c r="N331" s="570"/>
      <c r="O331" s="570"/>
      <c r="P331" s="570"/>
      <c r="Q331" s="570"/>
      <c r="R331" s="570"/>
      <c r="S331" s="570"/>
      <c r="T331" s="570"/>
      <c r="U331" s="570"/>
      <c r="V331" s="570"/>
      <c r="W331" s="570"/>
      <c r="X331" s="570"/>
      <c r="Y331" s="570"/>
      <c r="Z331" s="570"/>
      <c r="AA331" s="570"/>
      <c r="AB331" s="571" t="s">
        <v>94</v>
      </c>
      <c r="AC331" s="572" t="s">
        <v>55</v>
      </c>
      <c r="AD331" s="573" t="s">
        <v>545</v>
      </c>
      <c r="AE331" s="574"/>
      <c r="AF331" s="575"/>
      <c r="AG331" s="575"/>
      <c r="AH331" s="575"/>
    </row>
    <row r="332" ht="15.75" hidden="1" customHeight="1">
      <c r="A332" s="540" t="s">
        <v>1208</v>
      </c>
      <c r="B332" s="541"/>
      <c r="C332" s="542"/>
      <c r="D332" s="543"/>
      <c r="E332" s="544"/>
      <c r="F332" s="544"/>
      <c r="G332" s="544"/>
      <c r="H332" s="545" t="s">
        <v>94</v>
      </c>
      <c r="I332" s="545" t="s">
        <v>94</v>
      </c>
      <c r="J332" s="545"/>
      <c r="K332" s="545"/>
      <c r="L332" s="545"/>
      <c r="M332" s="545"/>
      <c r="N332" s="545"/>
      <c r="O332" s="545"/>
      <c r="P332" s="545"/>
      <c r="Q332" s="545"/>
      <c r="R332" s="545"/>
      <c r="S332" s="545"/>
      <c r="T332" s="545"/>
      <c r="U332" s="545"/>
      <c r="V332" s="545"/>
      <c r="W332" s="545"/>
      <c r="X332" s="545"/>
      <c r="Y332" s="545"/>
      <c r="Z332" s="545"/>
      <c r="AA332" s="545"/>
      <c r="AB332" s="546" t="s">
        <v>94</v>
      </c>
      <c r="AC332" s="547" t="s">
        <v>55</v>
      </c>
      <c r="AD332" s="548" t="s">
        <v>545</v>
      </c>
      <c r="AE332" s="549"/>
      <c r="AF332" s="550"/>
      <c r="AG332" s="550"/>
      <c r="AH332" s="550"/>
    </row>
    <row r="333" ht="15.75" customHeight="1">
      <c r="A333" s="541"/>
      <c r="B333" s="541"/>
      <c r="C333" s="542"/>
      <c r="D333" s="580" t="s">
        <v>1212</v>
      </c>
      <c r="E333" s="551" t="s">
        <v>1213</v>
      </c>
      <c r="F333" s="551" t="s">
        <v>1214</v>
      </c>
      <c r="G333" s="551" t="s">
        <v>1215</v>
      </c>
      <c r="H333" s="545"/>
      <c r="I333" s="545"/>
      <c r="J333" s="545"/>
      <c r="K333" s="545"/>
      <c r="L333" s="545"/>
      <c r="M333" s="545"/>
      <c r="N333" s="545"/>
      <c r="O333" s="545"/>
      <c r="P333" s="545"/>
      <c r="Q333" s="545"/>
      <c r="R333" s="545"/>
      <c r="S333" s="545"/>
      <c r="T333" s="545"/>
      <c r="U333" s="545"/>
      <c r="V333" s="545"/>
      <c r="W333" s="545"/>
      <c r="X333" s="545"/>
      <c r="Y333" s="545"/>
      <c r="Z333" s="545"/>
      <c r="AA333" s="545"/>
      <c r="AB333" s="546">
        <v>1.0</v>
      </c>
      <c r="AC333" s="547" t="s">
        <v>55</v>
      </c>
      <c r="AD333" s="548" t="s">
        <v>545</v>
      </c>
      <c r="AE333" s="549"/>
      <c r="AF333" s="550"/>
      <c r="AG333" s="550"/>
      <c r="AH333" s="550"/>
    </row>
    <row r="334" ht="15.75" customHeight="1">
      <c r="A334" s="541"/>
      <c r="B334" s="541"/>
      <c r="C334" s="542"/>
      <c r="D334" s="580" t="s">
        <v>1216</v>
      </c>
      <c r="E334" s="544"/>
      <c r="F334" s="551" t="s">
        <v>1214</v>
      </c>
      <c r="G334" s="551" t="s">
        <v>1217</v>
      </c>
      <c r="H334" s="545"/>
      <c r="I334" s="545"/>
      <c r="J334" s="545"/>
      <c r="K334" s="545"/>
      <c r="L334" s="545"/>
      <c r="M334" s="545"/>
      <c r="N334" s="545"/>
      <c r="O334" s="545"/>
      <c r="P334" s="545"/>
      <c r="Q334" s="545"/>
      <c r="R334" s="545"/>
      <c r="S334" s="545"/>
      <c r="T334" s="545"/>
      <c r="U334" s="545"/>
      <c r="V334" s="545"/>
      <c r="W334" s="545"/>
      <c r="X334" s="545"/>
      <c r="Y334" s="545"/>
      <c r="Z334" s="545"/>
      <c r="AA334" s="545"/>
      <c r="AB334" s="546">
        <v>3.0</v>
      </c>
      <c r="AC334" s="547" t="s">
        <v>55</v>
      </c>
      <c r="AD334" s="548" t="s">
        <v>545</v>
      </c>
      <c r="AE334" s="549"/>
      <c r="AF334" s="550"/>
      <c r="AG334" s="550"/>
      <c r="AH334" s="550"/>
    </row>
    <row r="335" ht="15.75" customHeight="1">
      <c r="A335" s="540" t="s">
        <v>1210</v>
      </c>
      <c r="B335" s="541"/>
      <c r="C335" s="542"/>
      <c r="D335" s="580" t="s">
        <v>662</v>
      </c>
      <c r="E335" s="544"/>
      <c r="F335" s="551" t="s">
        <v>1214</v>
      </c>
      <c r="G335" s="551" t="s">
        <v>957</v>
      </c>
      <c r="H335" s="545"/>
      <c r="I335" s="545"/>
      <c r="J335" s="545"/>
      <c r="K335" s="545"/>
      <c r="L335" s="545"/>
      <c r="M335" s="545"/>
      <c r="N335" s="545"/>
      <c r="O335" s="545"/>
      <c r="P335" s="545"/>
      <c r="Q335" s="545"/>
      <c r="R335" s="545"/>
      <c r="S335" s="545"/>
      <c r="T335" s="545"/>
      <c r="U335" s="545"/>
      <c r="V335" s="545"/>
      <c r="W335" s="545"/>
      <c r="X335" s="545"/>
      <c r="Y335" s="545"/>
      <c r="Z335" s="545"/>
      <c r="AA335" s="545"/>
      <c r="AB335" s="546">
        <v>1.0</v>
      </c>
      <c r="AC335" s="547" t="s">
        <v>55</v>
      </c>
      <c r="AD335" s="548" t="s">
        <v>545</v>
      </c>
      <c r="AE335" s="549"/>
      <c r="AF335" s="550"/>
      <c r="AG335" s="550"/>
      <c r="AH335" s="550"/>
    </row>
    <row r="336" ht="15.75" hidden="1" customHeight="1">
      <c r="A336" s="530" t="s">
        <v>1218</v>
      </c>
      <c r="B336" s="554"/>
      <c r="C336" s="555"/>
      <c r="D336" s="556"/>
      <c r="E336" s="557"/>
      <c r="F336" s="557"/>
      <c r="G336" s="557"/>
      <c r="H336" s="558" t="s">
        <v>94</v>
      </c>
      <c r="I336" s="558" t="s">
        <v>94</v>
      </c>
      <c r="J336" s="558"/>
      <c r="K336" s="558"/>
      <c r="L336" s="558"/>
      <c r="M336" s="558"/>
      <c r="N336" s="558"/>
      <c r="O336" s="558"/>
      <c r="P336" s="558"/>
      <c r="Q336" s="558"/>
      <c r="R336" s="558"/>
      <c r="S336" s="558"/>
      <c r="T336" s="558"/>
      <c r="U336" s="558"/>
      <c r="V336" s="558"/>
      <c r="W336" s="558"/>
      <c r="X336" s="558"/>
      <c r="Y336" s="558"/>
      <c r="Z336" s="558"/>
      <c r="AA336" s="558"/>
      <c r="AB336" s="559" t="s">
        <v>94</v>
      </c>
      <c r="AC336" s="560" t="s">
        <v>55</v>
      </c>
      <c r="AD336" s="561" t="s">
        <v>545</v>
      </c>
      <c r="AE336" s="562"/>
      <c r="AF336" s="563"/>
      <c r="AG336" s="563"/>
      <c r="AH336" s="563"/>
    </row>
    <row r="337" ht="15.75" hidden="1" customHeight="1">
      <c r="A337" s="564" t="s">
        <v>558</v>
      </c>
      <c r="B337" s="565"/>
      <c r="C337" s="566"/>
      <c r="D337" s="567"/>
      <c r="E337" s="568"/>
      <c r="F337" s="568"/>
      <c r="G337" s="568"/>
      <c r="H337" s="570" t="s">
        <v>94</v>
      </c>
      <c r="I337" s="570" t="s">
        <v>94</v>
      </c>
      <c r="J337" s="570"/>
      <c r="K337" s="570"/>
      <c r="L337" s="570"/>
      <c r="M337" s="570"/>
      <c r="N337" s="570"/>
      <c r="O337" s="570"/>
      <c r="P337" s="570"/>
      <c r="Q337" s="570"/>
      <c r="R337" s="570"/>
      <c r="S337" s="570"/>
      <c r="T337" s="570"/>
      <c r="U337" s="570"/>
      <c r="V337" s="570"/>
      <c r="W337" s="570"/>
      <c r="X337" s="570"/>
      <c r="Y337" s="570"/>
      <c r="Z337" s="570"/>
      <c r="AA337" s="570"/>
      <c r="AB337" s="571" t="s">
        <v>94</v>
      </c>
      <c r="AC337" s="572" t="s">
        <v>55</v>
      </c>
      <c r="AD337" s="573" t="s">
        <v>545</v>
      </c>
      <c r="AE337" s="574"/>
      <c r="AF337" s="575"/>
      <c r="AG337" s="575"/>
      <c r="AH337" s="575"/>
    </row>
    <row r="338" ht="15.75" hidden="1" customHeight="1">
      <c r="A338" s="540" t="s">
        <v>692</v>
      </c>
      <c r="B338" s="541"/>
      <c r="C338" s="542"/>
      <c r="D338" s="543"/>
      <c r="E338" s="544"/>
      <c r="F338" s="551" t="s">
        <v>874</v>
      </c>
      <c r="G338" s="551" t="s">
        <v>1219</v>
      </c>
      <c r="H338" s="545" t="s">
        <v>94</v>
      </c>
      <c r="I338" s="545" t="s">
        <v>94</v>
      </c>
      <c r="J338" s="545"/>
      <c r="K338" s="545"/>
      <c r="L338" s="545"/>
      <c r="M338" s="545"/>
      <c r="N338" s="545"/>
      <c r="O338" s="545"/>
      <c r="P338" s="545"/>
      <c r="Q338" s="545"/>
      <c r="R338" s="545"/>
      <c r="S338" s="545"/>
      <c r="T338" s="545"/>
      <c r="U338" s="545"/>
      <c r="V338" s="545"/>
      <c r="W338" s="545"/>
      <c r="X338" s="545"/>
      <c r="Y338" s="545"/>
      <c r="Z338" s="545"/>
      <c r="AA338" s="545"/>
      <c r="AB338" s="546" t="s">
        <v>94</v>
      </c>
      <c r="AC338" s="547" t="s">
        <v>55</v>
      </c>
      <c r="AD338" s="548" t="s">
        <v>545</v>
      </c>
      <c r="AE338" s="549"/>
      <c r="AF338" s="550"/>
      <c r="AG338" s="550"/>
      <c r="AH338" s="550"/>
    </row>
    <row r="339" ht="15.75" hidden="1" customHeight="1">
      <c r="A339" s="540" t="s">
        <v>560</v>
      </c>
      <c r="B339" s="541"/>
      <c r="C339" s="542"/>
      <c r="D339" s="543"/>
      <c r="E339" s="544"/>
      <c r="F339" s="551" t="s">
        <v>874</v>
      </c>
      <c r="G339" s="551" t="s">
        <v>1220</v>
      </c>
      <c r="H339" s="545" t="s">
        <v>94</v>
      </c>
      <c r="I339" s="545" t="s">
        <v>94</v>
      </c>
      <c r="J339" s="545"/>
      <c r="K339" s="545"/>
      <c r="L339" s="545"/>
      <c r="M339" s="545"/>
      <c r="N339" s="545"/>
      <c r="O339" s="545"/>
      <c r="P339" s="545"/>
      <c r="Q339" s="545"/>
      <c r="R339" s="545"/>
      <c r="S339" s="545"/>
      <c r="T339" s="545"/>
      <c r="U339" s="545"/>
      <c r="V339" s="545"/>
      <c r="W339" s="545"/>
      <c r="X339" s="545"/>
      <c r="Y339" s="545"/>
      <c r="Z339" s="545"/>
      <c r="AA339" s="545"/>
      <c r="AB339" s="546" t="s">
        <v>94</v>
      </c>
      <c r="AC339" s="547" t="s">
        <v>55</v>
      </c>
      <c r="AD339" s="548" t="s">
        <v>545</v>
      </c>
      <c r="AE339" s="549"/>
      <c r="AF339" s="550"/>
      <c r="AG339" s="550"/>
      <c r="AH339" s="550"/>
    </row>
    <row r="340" ht="15.75" hidden="1" customHeight="1">
      <c r="A340" s="540" t="s">
        <v>1221</v>
      </c>
      <c r="B340" s="541"/>
      <c r="C340" s="542"/>
      <c r="D340" s="543"/>
      <c r="E340" s="544"/>
      <c r="F340" s="551" t="s">
        <v>1222</v>
      </c>
      <c r="G340" s="551" t="s">
        <v>1223</v>
      </c>
      <c r="H340" s="545" t="s">
        <v>94</v>
      </c>
      <c r="I340" s="545" t="s">
        <v>94</v>
      </c>
      <c r="J340" s="545"/>
      <c r="K340" s="545"/>
      <c r="L340" s="545"/>
      <c r="M340" s="545"/>
      <c r="N340" s="545"/>
      <c r="O340" s="545"/>
      <c r="P340" s="545"/>
      <c r="Q340" s="545"/>
      <c r="R340" s="545"/>
      <c r="S340" s="545"/>
      <c r="T340" s="545"/>
      <c r="U340" s="545"/>
      <c r="V340" s="545"/>
      <c r="W340" s="545"/>
      <c r="X340" s="545"/>
      <c r="Y340" s="545"/>
      <c r="Z340" s="545"/>
      <c r="AA340" s="545"/>
      <c r="AB340" s="546" t="s">
        <v>94</v>
      </c>
      <c r="AC340" s="547" t="s">
        <v>55</v>
      </c>
      <c r="AD340" s="548" t="s">
        <v>545</v>
      </c>
      <c r="AE340" s="549"/>
      <c r="AF340" s="550"/>
      <c r="AG340" s="550"/>
      <c r="AH340" s="550"/>
    </row>
    <row r="341" ht="15.75" hidden="1" customHeight="1">
      <c r="A341" s="540" t="s">
        <v>1224</v>
      </c>
      <c r="B341" s="541"/>
      <c r="C341" s="542"/>
      <c r="D341" s="580" t="s">
        <v>873</v>
      </c>
      <c r="E341" s="544"/>
      <c r="F341" s="551" t="s">
        <v>874</v>
      </c>
      <c r="G341" s="551" t="s">
        <v>1225</v>
      </c>
      <c r="H341" s="545" t="s">
        <v>94</v>
      </c>
      <c r="I341" s="545" t="s">
        <v>94</v>
      </c>
      <c r="J341" s="545"/>
      <c r="K341" s="545"/>
      <c r="L341" s="545"/>
      <c r="M341" s="545"/>
      <c r="N341" s="545"/>
      <c r="O341" s="545"/>
      <c r="P341" s="545"/>
      <c r="Q341" s="545"/>
      <c r="R341" s="545"/>
      <c r="S341" s="545"/>
      <c r="T341" s="545"/>
      <c r="U341" s="545"/>
      <c r="V341" s="545"/>
      <c r="W341" s="545"/>
      <c r="X341" s="545"/>
      <c r="Y341" s="545"/>
      <c r="Z341" s="545"/>
      <c r="AA341" s="545"/>
      <c r="AB341" s="546" t="s">
        <v>94</v>
      </c>
      <c r="AC341" s="547" t="s">
        <v>55</v>
      </c>
      <c r="AD341" s="548" t="s">
        <v>545</v>
      </c>
      <c r="AE341" s="549"/>
      <c r="AF341" s="550"/>
      <c r="AG341" s="550"/>
      <c r="AH341" s="550"/>
    </row>
    <row r="342" ht="15.75" hidden="1" customHeight="1">
      <c r="A342" s="540" t="s">
        <v>1226</v>
      </c>
      <c r="B342" s="541"/>
      <c r="C342" s="542"/>
      <c r="D342" s="580" t="s">
        <v>873</v>
      </c>
      <c r="E342" s="544"/>
      <c r="F342" s="551" t="s">
        <v>874</v>
      </c>
      <c r="G342" s="551" t="s">
        <v>1227</v>
      </c>
      <c r="H342" s="545" t="s">
        <v>94</v>
      </c>
      <c r="I342" s="545" t="s">
        <v>94</v>
      </c>
      <c r="J342" s="545"/>
      <c r="K342" s="545"/>
      <c r="L342" s="545"/>
      <c r="M342" s="545"/>
      <c r="N342" s="545"/>
      <c r="O342" s="545"/>
      <c r="P342" s="545"/>
      <c r="Q342" s="545"/>
      <c r="R342" s="545"/>
      <c r="S342" s="545"/>
      <c r="T342" s="545"/>
      <c r="U342" s="545"/>
      <c r="V342" s="545"/>
      <c r="W342" s="545"/>
      <c r="X342" s="545"/>
      <c r="Y342" s="545"/>
      <c r="Z342" s="545"/>
      <c r="AA342" s="545"/>
      <c r="AB342" s="546" t="s">
        <v>94</v>
      </c>
      <c r="AC342" s="547" t="s">
        <v>55</v>
      </c>
      <c r="AD342" s="548" t="s">
        <v>545</v>
      </c>
      <c r="AE342" s="549"/>
      <c r="AF342" s="550"/>
      <c r="AG342" s="550"/>
      <c r="AH342" s="550"/>
    </row>
    <row r="343" ht="15.75" hidden="1" customHeight="1">
      <c r="A343" s="540" t="s">
        <v>769</v>
      </c>
      <c r="B343" s="541"/>
      <c r="C343" s="542"/>
      <c r="D343" s="543"/>
      <c r="E343" s="544"/>
      <c r="F343" s="551" t="s">
        <v>874</v>
      </c>
      <c r="G343" s="551" t="s">
        <v>771</v>
      </c>
      <c r="H343" s="545" t="s">
        <v>94</v>
      </c>
      <c r="I343" s="545" t="s">
        <v>94</v>
      </c>
      <c r="J343" s="545"/>
      <c r="K343" s="545"/>
      <c r="L343" s="545"/>
      <c r="M343" s="545"/>
      <c r="N343" s="545"/>
      <c r="O343" s="545"/>
      <c r="P343" s="545"/>
      <c r="Q343" s="545"/>
      <c r="R343" s="545"/>
      <c r="S343" s="545"/>
      <c r="T343" s="545"/>
      <c r="U343" s="545"/>
      <c r="V343" s="545"/>
      <c r="W343" s="545"/>
      <c r="X343" s="545"/>
      <c r="Y343" s="545"/>
      <c r="Z343" s="545"/>
      <c r="AA343" s="545"/>
      <c r="AB343" s="546" t="s">
        <v>94</v>
      </c>
      <c r="AC343" s="547" t="s">
        <v>55</v>
      </c>
      <c r="AD343" s="548" t="s">
        <v>545</v>
      </c>
      <c r="AE343" s="549"/>
      <c r="AF343" s="550"/>
      <c r="AG343" s="550"/>
      <c r="AH343" s="550"/>
    </row>
    <row r="344" ht="15.75" hidden="1" customHeight="1">
      <c r="A344" s="540" t="s">
        <v>1228</v>
      </c>
      <c r="B344" s="541"/>
      <c r="C344" s="542"/>
      <c r="D344" s="543"/>
      <c r="E344" s="544"/>
      <c r="F344" s="551" t="s">
        <v>874</v>
      </c>
      <c r="G344" s="551" t="s">
        <v>1229</v>
      </c>
      <c r="H344" s="545" t="s">
        <v>94</v>
      </c>
      <c r="I344" s="545" t="s">
        <v>94</v>
      </c>
      <c r="J344" s="545"/>
      <c r="K344" s="545"/>
      <c r="L344" s="545"/>
      <c r="M344" s="545"/>
      <c r="N344" s="545"/>
      <c r="O344" s="545"/>
      <c r="P344" s="545"/>
      <c r="Q344" s="545"/>
      <c r="R344" s="545"/>
      <c r="S344" s="545"/>
      <c r="T344" s="545"/>
      <c r="U344" s="545"/>
      <c r="V344" s="545"/>
      <c r="W344" s="545"/>
      <c r="X344" s="545"/>
      <c r="Y344" s="545"/>
      <c r="Z344" s="545"/>
      <c r="AA344" s="545"/>
      <c r="AB344" s="546" t="s">
        <v>94</v>
      </c>
      <c r="AC344" s="547" t="s">
        <v>55</v>
      </c>
      <c r="AD344" s="548" t="s">
        <v>545</v>
      </c>
      <c r="AE344" s="549"/>
      <c r="AF344" s="550"/>
      <c r="AG344" s="550"/>
      <c r="AH344" s="550"/>
    </row>
    <row r="345" ht="15.75" hidden="1" customHeight="1">
      <c r="A345" s="540" t="s">
        <v>1230</v>
      </c>
      <c r="B345" s="541"/>
      <c r="C345" s="542"/>
      <c r="D345" s="543"/>
      <c r="E345" s="544"/>
      <c r="F345" s="551" t="s">
        <v>874</v>
      </c>
      <c r="G345" s="551" t="s">
        <v>1231</v>
      </c>
      <c r="H345" s="545" t="s">
        <v>94</v>
      </c>
      <c r="I345" s="545" t="s">
        <v>94</v>
      </c>
      <c r="J345" s="545"/>
      <c r="K345" s="545"/>
      <c r="L345" s="545"/>
      <c r="M345" s="545"/>
      <c r="N345" s="545"/>
      <c r="O345" s="545"/>
      <c r="P345" s="545"/>
      <c r="Q345" s="545"/>
      <c r="R345" s="545"/>
      <c r="S345" s="545"/>
      <c r="T345" s="545"/>
      <c r="U345" s="545"/>
      <c r="V345" s="545"/>
      <c r="W345" s="545"/>
      <c r="X345" s="545"/>
      <c r="Y345" s="545"/>
      <c r="Z345" s="545"/>
      <c r="AA345" s="545"/>
      <c r="AB345" s="546" t="s">
        <v>94</v>
      </c>
      <c r="AC345" s="547" t="s">
        <v>55</v>
      </c>
      <c r="AD345" s="548" t="s">
        <v>545</v>
      </c>
      <c r="AE345" s="549"/>
      <c r="AF345" s="550"/>
      <c r="AG345" s="550"/>
      <c r="AH345" s="550"/>
    </row>
    <row r="346" ht="15.75" hidden="1" customHeight="1">
      <c r="A346" s="564" t="s">
        <v>1232</v>
      </c>
      <c r="B346" s="565"/>
      <c r="C346" s="566"/>
      <c r="D346" s="567"/>
      <c r="E346" s="568"/>
      <c r="F346" s="569"/>
      <c r="G346" s="568"/>
      <c r="H346" s="570" t="s">
        <v>94</v>
      </c>
      <c r="I346" s="570" t="s">
        <v>94</v>
      </c>
      <c r="J346" s="570"/>
      <c r="K346" s="570"/>
      <c r="L346" s="570"/>
      <c r="M346" s="570"/>
      <c r="N346" s="570"/>
      <c r="O346" s="570"/>
      <c r="P346" s="570"/>
      <c r="Q346" s="570"/>
      <c r="R346" s="570"/>
      <c r="S346" s="570"/>
      <c r="T346" s="570"/>
      <c r="U346" s="570"/>
      <c r="V346" s="570"/>
      <c r="W346" s="570"/>
      <c r="X346" s="570"/>
      <c r="Y346" s="570"/>
      <c r="Z346" s="570"/>
      <c r="AA346" s="570"/>
      <c r="AB346" s="571" t="s">
        <v>94</v>
      </c>
      <c r="AC346" s="572" t="s">
        <v>55</v>
      </c>
      <c r="AD346" s="573" t="s">
        <v>545</v>
      </c>
      <c r="AE346" s="574"/>
      <c r="AF346" s="575"/>
      <c r="AG346" s="575"/>
      <c r="AH346" s="575"/>
    </row>
    <row r="347" ht="15.75" hidden="1" customHeight="1">
      <c r="A347" s="540" t="s">
        <v>1233</v>
      </c>
      <c r="B347" s="541"/>
      <c r="C347" s="542"/>
      <c r="D347" s="543"/>
      <c r="E347" s="544"/>
      <c r="F347" s="544"/>
      <c r="G347" s="544"/>
      <c r="H347" s="545" t="s">
        <v>94</v>
      </c>
      <c r="I347" s="545" t="s">
        <v>94</v>
      </c>
      <c r="J347" s="545"/>
      <c r="K347" s="545"/>
      <c r="L347" s="545"/>
      <c r="M347" s="545"/>
      <c r="N347" s="545"/>
      <c r="O347" s="545"/>
      <c r="P347" s="545"/>
      <c r="Q347" s="545"/>
      <c r="R347" s="545"/>
      <c r="S347" s="545"/>
      <c r="T347" s="545"/>
      <c r="U347" s="545"/>
      <c r="V347" s="545"/>
      <c r="W347" s="545"/>
      <c r="X347" s="545"/>
      <c r="Y347" s="545"/>
      <c r="Z347" s="545"/>
      <c r="AA347" s="545"/>
      <c r="AB347" s="546" t="s">
        <v>94</v>
      </c>
      <c r="AC347" s="547" t="s">
        <v>55</v>
      </c>
      <c r="AD347" s="548" t="s">
        <v>545</v>
      </c>
      <c r="AE347" s="549"/>
      <c r="AF347" s="550"/>
      <c r="AG347" s="550"/>
      <c r="AH347" s="550"/>
    </row>
    <row r="348" ht="15.75" hidden="1" customHeight="1">
      <c r="A348" s="541"/>
      <c r="B348" s="540" t="s">
        <v>1234</v>
      </c>
      <c r="C348" s="542"/>
      <c r="D348" s="543"/>
      <c r="E348" s="544"/>
      <c r="F348" s="551" t="s">
        <v>1235</v>
      </c>
      <c r="G348" s="544"/>
      <c r="H348" s="545" t="s">
        <v>94</v>
      </c>
      <c r="I348" s="545" t="s">
        <v>94</v>
      </c>
      <c r="J348" s="545"/>
      <c r="K348" s="545"/>
      <c r="L348" s="545"/>
      <c r="M348" s="545"/>
      <c r="N348" s="545"/>
      <c r="O348" s="545"/>
      <c r="P348" s="545"/>
      <c r="Q348" s="545"/>
      <c r="R348" s="545"/>
      <c r="S348" s="545"/>
      <c r="T348" s="545"/>
      <c r="U348" s="545"/>
      <c r="V348" s="545"/>
      <c r="W348" s="545"/>
      <c r="X348" s="545"/>
      <c r="Y348" s="545"/>
      <c r="Z348" s="545"/>
      <c r="AA348" s="545"/>
      <c r="AB348" s="546" t="s">
        <v>94</v>
      </c>
      <c r="AC348" s="547" t="s">
        <v>55</v>
      </c>
      <c r="AD348" s="548" t="s">
        <v>545</v>
      </c>
      <c r="AE348" s="549"/>
      <c r="AF348" s="550"/>
      <c r="AG348" s="550"/>
      <c r="AH348" s="550"/>
    </row>
    <row r="349" ht="15.75" customHeight="1">
      <c r="A349" s="542"/>
      <c r="B349" s="542"/>
      <c r="C349" s="552" t="s">
        <v>1236</v>
      </c>
      <c r="D349" s="625"/>
      <c r="E349" s="626"/>
      <c r="F349" s="627" t="s">
        <v>1237</v>
      </c>
      <c r="G349" s="627" t="s">
        <v>1238</v>
      </c>
      <c r="H349" s="545"/>
      <c r="I349" s="545"/>
      <c r="J349" s="628"/>
      <c r="K349" s="628"/>
      <c r="L349" s="628"/>
      <c r="M349" s="545"/>
      <c r="N349" s="545"/>
      <c r="O349" s="628"/>
      <c r="P349" s="628"/>
      <c r="Q349" s="628"/>
      <c r="R349" s="628"/>
      <c r="S349" s="628"/>
      <c r="T349" s="628"/>
      <c r="U349" s="628"/>
      <c r="V349" s="545"/>
      <c r="W349" s="628"/>
      <c r="X349" s="628"/>
      <c r="Y349" s="628"/>
      <c r="Z349" s="545"/>
      <c r="AA349" s="628"/>
      <c r="AB349" s="545">
        <v>3.0</v>
      </c>
      <c r="AC349" s="547" t="s">
        <v>55</v>
      </c>
      <c r="AD349" s="548" t="s">
        <v>545</v>
      </c>
      <c r="AE349" s="544"/>
      <c r="AF349" s="544"/>
      <c r="AG349" s="544"/>
      <c r="AH349" s="544"/>
    </row>
    <row r="350" ht="15.75" customHeight="1">
      <c r="A350" s="542"/>
      <c r="B350" s="542"/>
      <c r="C350" s="552" t="s">
        <v>1239</v>
      </c>
      <c r="D350" s="629"/>
      <c r="E350" s="626"/>
      <c r="F350" s="577" t="s">
        <v>1237</v>
      </c>
      <c r="G350" s="627" t="s">
        <v>1240</v>
      </c>
      <c r="H350" s="545"/>
      <c r="I350" s="545"/>
      <c r="J350" s="545"/>
      <c r="K350" s="545"/>
      <c r="L350" s="545"/>
      <c r="M350" s="545"/>
      <c r="N350" s="545"/>
      <c r="O350" s="545"/>
      <c r="P350" s="545"/>
      <c r="Q350" s="545"/>
      <c r="R350" s="545"/>
      <c r="S350" s="545"/>
      <c r="T350" s="545"/>
      <c r="U350" s="545"/>
      <c r="V350" s="545"/>
      <c r="W350" s="545"/>
      <c r="X350" s="545"/>
      <c r="Y350" s="545"/>
      <c r="Z350" s="545"/>
      <c r="AA350" s="545"/>
      <c r="AB350" s="545">
        <v>3.0</v>
      </c>
      <c r="AC350" s="547" t="s">
        <v>55</v>
      </c>
      <c r="AD350" s="548" t="s">
        <v>545</v>
      </c>
      <c r="AE350" s="544"/>
      <c r="AF350" s="544"/>
      <c r="AG350" s="544"/>
      <c r="AH350" s="544"/>
    </row>
    <row r="351" ht="15.75" customHeight="1">
      <c r="A351" s="542"/>
      <c r="B351" s="542"/>
      <c r="C351" s="552" t="s">
        <v>1241</v>
      </c>
      <c r="D351" s="543"/>
      <c r="E351" s="544"/>
      <c r="F351" s="551" t="s">
        <v>1237</v>
      </c>
      <c r="G351" s="551" t="s">
        <v>1242</v>
      </c>
      <c r="H351" s="545"/>
      <c r="I351" s="545"/>
      <c r="J351" s="545"/>
      <c r="K351" s="545"/>
      <c r="L351" s="545"/>
      <c r="M351" s="545"/>
      <c r="N351" s="545"/>
      <c r="O351" s="545"/>
      <c r="P351" s="545"/>
      <c r="Q351" s="545"/>
      <c r="R351" s="545"/>
      <c r="S351" s="545"/>
      <c r="T351" s="545"/>
      <c r="U351" s="545"/>
      <c r="V351" s="545"/>
      <c r="W351" s="545"/>
      <c r="X351" s="545"/>
      <c r="Y351" s="545"/>
      <c r="Z351" s="545"/>
      <c r="AA351" s="545"/>
      <c r="AB351" s="545">
        <v>3.0</v>
      </c>
      <c r="AC351" s="547" t="s">
        <v>55</v>
      </c>
      <c r="AD351" s="548" t="s">
        <v>545</v>
      </c>
      <c r="AE351" s="544"/>
      <c r="AF351" s="544"/>
      <c r="AG351" s="544"/>
      <c r="AH351" s="544"/>
    </row>
    <row r="352" ht="15.75" customHeight="1">
      <c r="A352" s="630"/>
      <c r="B352" s="631"/>
      <c r="C352" s="632" t="s">
        <v>1243</v>
      </c>
      <c r="D352" s="633"/>
      <c r="E352" s="633"/>
      <c r="F352" s="634" t="s">
        <v>1237</v>
      </c>
      <c r="G352" s="634" t="s">
        <v>1244</v>
      </c>
      <c r="H352" s="500"/>
      <c r="I352" s="500"/>
      <c r="J352" s="500"/>
      <c r="K352" s="500"/>
      <c r="L352" s="500"/>
      <c r="M352" s="500"/>
      <c r="N352" s="500"/>
      <c r="O352" s="500"/>
      <c r="P352" s="500"/>
      <c r="Q352" s="500"/>
      <c r="R352" s="500"/>
      <c r="S352" s="500"/>
      <c r="T352" s="500"/>
      <c r="U352" s="500"/>
      <c r="V352" s="500"/>
      <c r="W352" s="500"/>
      <c r="X352" s="500"/>
      <c r="Y352" s="500"/>
      <c r="Z352" s="500"/>
      <c r="AA352" s="500"/>
      <c r="AB352" s="500">
        <v>3.0</v>
      </c>
      <c r="AC352" s="547" t="s">
        <v>55</v>
      </c>
      <c r="AD352" s="548" t="s">
        <v>545</v>
      </c>
      <c r="AE352" s="635"/>
      <c r="AF352" s="636"/>
      <c r="AG352" s="636"/>
      <c r="AH352" s="636"/>
    </row>
    <row r="353" ht="15.75" customHeight="1">
      <c r="A353" s="637"/>
      <c r="B353" s="638"/>
      <c r="C353" s="639" t="s">
        <v>1245</v>
      </c>
      <c r="D353" s="640" t="s">
        <v>1246</v>
      </c>
      <c r="E353" s="633"/>
      <c r="F353" s="640" t="s">
        <v>1237</v>
      </c>
      <c r="G353" s="634" t="s">
        <v>1247</v>
      </c>
      <c r="H353" s="500"/>
      <c r="I353" s="500"/>
      <c r="J353" s="500"/>
      <c r="K353" s="500"/>
      <c r="L353" s="500"/>
      <c r="M353" s="500"/>
      <c r="N353" s="500"/>
      <c r="O353" s="500"/>
      <c r="P353" s="500"/>
      <c r="Q353" s="500"/>
      <c r="R353" s="500"/>
      <c r="S353" s="500"/>
      <c r="T353" s="500"/>
      <c r="U353" s="500"/>
      <c r="V353" s="500"/>
      <c r="W353" s="500"/>
      <c r="X353" s="500"/>
      <c r="Y353" s="500"/>
      <c r="Z353" s="500"/>
      <c r="AA353" s="500"/>
      <c r="AB353" s="500">
        <v>3.0</v>
      </c>
      <c r="AC353" s="547" t="s">
        <v>55</v>
      </c>
      <c r="AD353" s="548" t="s">
        <v>545</v>
      </c>
      <c r="AE353" s="641"/>
      <c r="AF353" s="641"/>
      <c r="AG353" s="641"/>
      <c r="AH353" s="641"/>
    </row>
    <row r="354" ht="15.75" customHeight="1">
      <c r="A354" s="637"/>
      <c r="B354" s="638"/>
      <c r="C354" s="639" t="s">
        <v>1248</v>
      </c>
      <c r="D354" s="642"/>
      <c r="E354" s="633"/>
      <c r="F354" s="640" t="s">
        <v>1237</v>
      </c>
      <c r="G354" s="634" t="s">
        <v>1249</v>
      </c>
      <c r="H354" s="500"/>
      <c r="I354" s="500"/>
      <c r="J354" s="500"/>
      <c r="K354" s="500"/>
      <c r="L354" s="500"/>
      <c r="M354" s="500"/>
      <c r="N354" s="500"/>
      <c r="O354" s="500"/>
      <c r="P354" s="500"/>
      <c r="Q354" s="500"/>
      <c r="R354" s="500"/>
      <c r="S354" s="500"/>
      <c r="T354" s="500"/>
      <c r="U354" s="500"/>
      <c r="V354" s="500"/>
      <c r="W354" s="500"/>
      <c r="X354" s="500"/>
      <c r="Y354" s="500"/>
      <c r="Z354" s="500"/>
      <c r="AA354" s="500"/>
      <c r="AB354" s="500">
        <v>3.0</v>
      </c>
      <c r="AC354" s="547" t="s">
        <v>55</v>
      </c>
      <c r="AD354" s="548" t="s">
        <v>545</v>
      </c>
      <c r="AE354" s="641"/>
      <c r="AF354" s="641"/>
      <c r="AG354" s="641"/>
      <c r="AH354" s="641"/>
    </row>
    <row r="355" ht="15.75" customHeight="1">
      <c r="A355" s="637"/>
      <c r="B355" s="638"/>
      <c r="C355" s="639" t="s">
        <v>1250</v>
      </c>
      <c r="D355" s="633"/>
      <c r="E355" s="633"/>
      <c r="F355" s="634" t="s">
        <v>1237</v>
      </c>
      <c r="G355" s="634" t="s">
        <v>1251</v>
      </c>
      <c r="H355" s="500"/>
      <c r="I355" s="500"/>
      <c r="J355" s="500"/>
      <c r="K355" s="500"/>
      <c r="L355" s="500"/>
      <c r="M355" s="500"/>
      <c r="N355" s="500"/>
      <c r="O355" s="500"/>
      <c r="P355" s="500"/>
      <c r="Q355" s="500"/>
      <c r="R355" s="500"/>
      <c r="S355" s="500"/>
      <c r="T355" s="500"/>
      <c r="U355" s="500"/>
      <c r="V355" s="500"/>
      <c r="W355" s="500"/>
      <c r="X355" s="500"/>
      <c r="Y355" s="500"/>
      <c r="Z355" s="500"/>
      <c r="AA355" s="500"/>
      <c r="AB355" s="500">
        <v>3.0</v>
      </c>
      <c r="AC355" s="547" t="s">
        <v>55</v>
      </c>
      <c r="AD355" s="548" t="s">
        <v>545</v>
      </c>
      <c r="AE355" s="641"/>
      <c r="AF355" s="641"/>
      <c r="AG355" s="641"/>
      <c r="AH355" s="641"/>
    </row>
    <row r="356" ht="15.75" customHeight="1">
      <c r="A356" s="630"/>
      <c r="B356" s="638"/>
      <c r="C356" s="639" t="s">
        <v>1252</v>
      </c>
      <c r="D356" s="642"/>
      <c r="E356" s="633"/>
      <c r="F356" s="640" t="s">
        <v>1237</v>
      </c>
      <c r="G356" s="634" t="s">
        <v>1253</v>
      </c>
      <c r="H356" s="500"/>
      <c r="I356" s="500"/>
      <c r="J356" s="500"/>
      <c r="K356" s="500"/>
      <c r="L356" s="500"/>
      <c r="M356" s="500"/>
      <c r="N356" s="500"/>
      <c r="O356" s="500"/>
      <c r="P356" s="500"/>
      <c r="Q356" s="500"/>
      <c r="R356" s="500"/>
      <c r="S356" s="500"/>
      <c r="T356" s="500"/>
      <c r="U356" s="500"/>
      <c r="V356" s="500"/>
      <c r="W356" s="500"/>
      <c r="X356" s="500"/>
      <c r="Y356" s="500"/>
      <c r="Z356" s="500"/>
      <c r="AA356" s="500"/>
      <c r="AB356" s="500">
        <v>3.0</v>
      </c>
      <c r="AC356" s="547" t="s">
        <v>55</v>
      </c>
      <c r="AD356" s="548" t="s">
        <v>545</v>
      </c>
      <c r="AE356" s="623"/>
      <c r="AF356" s="623"/>
      <c r="AG356" s="623"/>
      <c r="AH356" s="623"/>
    </row>
    <row r="357" ht="15.75" hidden="1" customHeight="1">
      <c r="A357" s="630"/>
      <c r="B357" s="639" t="s">
        <v>1254</v>
      </c>
      <c r="C357" s="638"/>
      <c r="D357" s="642"/>
      <c r="E357" s="633"/>
      <c r="F357" s="640" t="s">
        <v>1255</v>
      </c>
      <c r="G357" s="633"/>
      <c r="H357" s="545" t="s">
        <v>94</v>
      </c>
      <c r="I357" s="545" t="s">
        <v>94</v>
      </c>
      <c r="J357" s="545"/>
      <c r="K357" s="545"/>
      <c r="L357" s="500"/>
      <c r="M357" s="500"/>
      <c r="N357" s="500"/>
      <c r="O357" s="500"/>
      <c r="P357" s="500"/>
      <c r="Q357" s="500"/>
      <c r="R357" s="500"/>
      <c r="S357" s="500"/>
      <c r="T357" s="500"/>
      <c r="U357" s="500"/>
      <c r="V357" s="500"/>
      <c r="W357" s="500"/>
      <c r="X357" s="500"/>
      <c r="Y357" s="500"/>
      <c r="Z357" s="500"/>
      <c r="AA357" s="500"/>
      <c r="AB357" s="500" t="s">
        <v>94</v>
      </c>
      <c r="AC357" s="547" t="s">
        <v>55</v>
      </c>
      <c r="AD357" s="548" t="s">
        <v>545</v>
      </c>
      <c r="AE357" s="643"/>
      <c r="AF357" s="643"/>
      <c r="AG357" s="643"/>
      <c r="AH357" s="623"/>
    </row>
    <row r="358" ht="15.75" customHeight="1">
      <c r="A358" s="630"/>
      <c r="B358" s="638"/>
      <c r="C358" s="639" t="s">
        <v>1256</v>
      </c>
      <c r="D358" s="633"/>
      <c r="E358" s="633"/>
      <c r="F358" s="634" t="s">
        <v>1257</v>
      </c>
      <c r="G358" s="634" t="s">
        <v>1258</v>
      </c>
      <c r="H358" s="500"/>
      <c r="I358" s="500"/>
      <c r="J358" s="500"/>
      <c r="K358" s="500"/>
      <c r="L358" s="500"/>
      <c r="M358" s="500"/>
      <c r="N358" s="500"/>
      <c r="O358" s="500"/>
      <c r="P358" s="500"/>
      <c r="Q358" s="500"/>
      <c r="R358" s="500"/>
      <c r="S358" s="500"/>
      <c r="T358" s="500"/>
      <c r="U358" s="500"/>
      <c r="V358" s="500"/>
      <c r="W358" s="500"/>
      <c r="X358" s="500"/>
      <c r="Y358" s="500"/>
      <c r="Z358" s="500"/>
      <c r="AA358" s="500"/>
      <c r="AB358" s="500">
        <v>3.0</v>
      </c>
      <c r="AC358" s="547" t="s">
        <v>55</v>
      </c>
      <c r="AD358" s="548" t="s">
        <v>545</v>
      </c>
      <c r="AE358" s="623"/>
      <c r="AF358" s="623"/>
      <c r="AG358" s="623"/>
      <c r="AH358" s="623"/>
    </row>
    <row r="359" ht="15.75" customHeight="1">
      <c r="A359" s="630"/>
      <c r="B359" s="630"/>
      <c r="C359" s="644" t="s">
        <v>1259</v>
      </c>
      <c r="D359" s="642"/>
      <c r="E359" s="633"/>
      <c r="F359" s="640" t="s">
        <v>1260</v>
      </c>
      <c r="G359" s="634" t="s">
        <v>1261</v>
      </c>
      <c r="H359" s="501"/>
      <c r="I359" s="501"/>
      <c r="J359" s="501"/>
      <c r="K359" s="501"/>
      <c r="L359" s="501"/>
      <c r="M359" s="501"/>
      <c r="N359" s="501"/>
      <c r="O359" s="501"/>
      <c r="P359" s="501"/>
      <c r="Q359" s="501"/>
      <c r="R359" s="501"/>
      <c r="S359" s="501"/>
      <c r="T359" s="501"/>
      <c r="U359" s="501"/>
      <c r="V359" s="501"/>
      <c r="W359" s="501"/>
      <c r="X359" s="501"/>
      <c r="Y359" s="501"/>
      <c r="Z359" s="501"/>
      <c r="AA359" s="501"/>
      <c r="AB359" s="501">
        <v>3.0</v>
      </c>
      <c r="AC359" s="547" t="s">
        <v>55</v>
      </c>
      <c r="AD359" s="548" t="s">
        <v>545</v>
      </c>
      <c r="AE359" s="623"/>
      <c r="AF359" s="623"/>
      <c r="AG359" s="623"/>
      <c r="AH359" s="623"/>
    </row>
    <row r="360" ht="15.75" customHeight="1">
      <c r="A360" s="630"/>
      <c r="B360" s="630"/>
      <c r="C360" s="644" t="s">
        <v>1262</v>
      </c>
      <c r="D360" s="633"/>
      <c r="E360" s="633"/>
      <c r="F360" s="634" t="s">
        <v>1263</v>
      </c>
      <c r="G360" s="634" t="s">
        <v>1264</v>
      </c>
      <c r="H360" s="501"/>
      <c r="I360" s="501"/>
      <c r="J360" s="501"/>
      <c r="K360" s="501"/>
      <c r="L360" s="501"/>
      <c r="M360" s="501"/>
      <c r="N360" s="501"/>
      <c r="O360" s="501"/>
      <c r="P360" s="501"/>
      <c r="Q360" s="501"/>
      <c r="R360" s="501"/>
      <c r="S360" s="501"/>
      <c r="T360" s="501"/>
      <c r="U360" s="501"/>
      <c r="V360" s="501"/>
      <c r="W360" s="501"/>
      <c r="X360" s="501"/>
      <c r="Y360" s="501"/>
      <c r="Z360" s="501"/>
      <c r="AA360" s="501"/>
      <c r="AB360" s="501">
        <v>3.0</v>
      </c>
      <c r="AC360" s="547" t="s">
        <v>55</v>
      </c>
      <c r="AD360" s="548" t="s">
        <v>545</v>
      </c>
      <c r="AE360" s="643"/>
      <c r="AF360" s="645"/>
      <c r="AG360" s="643"/>
      <c r="AH360" s="623"/>
    </row>
    <row r="361" ht="15.75" customHeight="1">
      <c r="A361" s="630"/>
      <c r="B361" s="630"/>
      <c r="C361" s="644" t="s">
        <v>1265</v>
      </c>
      <c r="D361" s="642"/>
      <c r="E361" s="633"/>
      <c r="F361" s="640" t="s">
        <v>1266</v>
      </c>
      <c r="G361" s="634" t="s">
        <v>1267</v>
      </c>
      <c r="H361" s="500"/>
      <c r="I361" s="500"/>
      <c r="J361" s="500"/>
      <c r="K361" s="500"/>
      <c r="L361" s="500"/>
      <c r="M361" s="500"/>
      <c r="N361" s="500"/>
      <c r="O361" s="500"/>
      <c r="P361" s="500"/>
      <c r="Q361" s="500"/>
      <c r="R361" s="500"/>
      <c r="S361" s="500"/>
      <c r="T361" s="500"/>
      <c r="U361" s="500"/>
      <c r="V361" s="500"/>
      <c r="W361" s="500"/>
      <c r="X361" s="500"/>
      <c r="Y361" s="500"/>
      <c r="Z361" s="500"/>
      <c r="AA361" s="500"/>
      <c r="AB361" s="500">
        <v>3.0</v>
      </c>
      <c r="AC361" s="547" t="s">
        <v>55</v>
      </c>
      <c r="AD361" s="548" t="s">
        <v>545</v>
      </c>
      <c r="AE361" s="623"/>
      <c r="AF361" s="623"/>
      <c r="AG361" s="623"/>
      <c r="AH361" s="623"/>
    </row>
    <row r="362" ht="15.75" hidden="1" customHeight="1">
      <c r="A362" s="644" t="s">
        <v>1268</v>
      </c>
      <c r="B362" s="630"/>
      <c r="C362" s="638"/>
      <c r="D362" s="623"/>
      <c r="E362" s="642"/>
      <c r="F362" s="640" t="s">
        <v>1269</v>
      </c>
      <c r="G362" s="623"/>
      <c r="H362" s="545" t="s">
        <v>94</v>
      </c>
      <c r="I362" s="545" t="s">
        <v>94</v>
      </c>
      <c r="J362" s="545"/>
      <c r="K362" s="545"/>
      <c r="L362" s="500"/>
      <c r="M362" s="500"/>
      <c r="N362" s="500"/>
      <c r="O362" s="500"/>
      <c r="P362" s="500"/>
      <c r="Q362" s="500"/>
      <c r="R362" s="500"/>
      <c r="S362" s="500"/>
      <c r="T362" s="500"/>
      <c r="U362" s="500"/>
      <c r="V362" s="500"/>
      <c r="W362" s="500"/>
      <c r="X362" s="500"/>
      <c r="Y362" s="500"/>
      <c r="Z362" s="500"/>
      <c r="AA362" s="500"/>
      <c r="AB362" s="500" t="s">
        <v>94</v>
      </c>
      <c r="AC362" s="547" t="s">
        <v>55</v>
      </c>
      <c r="AD362" s="548" t="s">
        <v>545</v>
      </c>
      <c r="AE362" s="623"/>
      <c r="AF362" s="623"/>
      <c r="AG362" s="623"/>
      <c r="AH362" s="623"/>
    </row>
    <row r="363" ht="15.75" hidden="1" customHeight="1">
      <c r="A363" s="530" t="s">
        <v>1270</v>
      </c>
      <c r="B363" s="554"/>
      <c r="C363" s="555"/>
      <c r="D363" s="556"/>
      <c r="E363" s="557"/>
      <c r="F363" s="557"/>
      <c r="G363" s="557"/>
      <c r="H363" s="558" t="s">
        <v>94</v>
      </c>
      <c r="I363" s="558" t="s">
        <v>94</v>
      </c>
      <c r="J363" s="558"/>
      <c r="K363" s="558"/>
      <c r="L363" s="558"/>
      <c r="M363" s="558"/>
      <c r="N363" s="558"/>
      <c r="O363" s="558"/>
      <c r="P363" s="558"/>
      <c r="Q363" s="558"/>
      <c r="R363" s="558"/>
      <c r="S363" s="558"/>
      <c r="T363" s="558"/>
      <c r="U363" s="558"/>
      <c r="V363" s="558"/>
      <c r="W363" s="558"/>
      <c r="X363" s="558"/>
      <c r="Y363" s="558"/>
      <c r="Z363" s="558"/>
      <c r="AA363" s="558"/>
      <c r="AB363" s="559" t="s">
        <v>94</v>
      </c>
      <c r="AC363" s="560" t="s">
        <v>55</v>
      </c>
      <c r="AD363" s="561" t="s">
        <v>545</v>
      </c>
      <c r="AE363" s="562"/>
      <c r="AF363" s="563"/>
      <c r="AG363" s="563"/>
      <c r="AH363" s="563"/>
    </row>
    <row r="364" ht="15.75" hidden="1" customHeight="1">
      <c r="A364" s="564" t="s">
        <v>558</v>
      </c>
      <c r="B364" s="565"/>
      <c r="C364" s="566"/>
      <c r="D364" s="567"/>
      <c r="E364" s="568"/>
      <c r="F364" s="568"/>
      <c r="G364" s="568"/>
      <c r="H364" s="570" t="s">
        <v>94</v>
      </c>
      <c r="I364" s="570" t="s">
        <v>94</v>
      </c>
      <c r="J364" s="570"/>
      <c r="K364" s="570"/>
      <c r="L364" s="570"/>
      <c r="M364" s="570"/>
      <c r="N364" s="570"/>
      <c r="O364" s="570"/>
      <c r="P364" s="570"/>
      <c r="Q364" s="570"/>
      <c r="R364" s="570"/>
      <c r="S364" s="570"/>
      <c r="T364" s="570"/>
      <c r="U364" s="570"/>
      <c r="V364" s="570"/>
      <c r="W364" s="570"/>
      <c r="X364" s="570"/>
      <c r="Y364" s="570"/>
      <c r="Z364" s="570"/>
      <c r="AA364" s="570"/>
      <c r="AB364" s="571" t="s">
        <v>94</v>
      </c>
      <c r="AC364" s="572" t="s">
        <v>55</v>
      </c>
      <c r="AD364" s="573" t="s">
        <v>545</v>
      </c>
      <c r="AE364" s="574"/>
      <c r="AF364" s="575"/>
      <c r="AG364" s="575"/>
      <c r="AH364" s="575"/>
    </row>
    <row r="365" ht="15.75" hidden="1" customHeight="1">
      <c r="A365" s="646" t="s">
        <v>692</v>
      </c>
      <c r="B365" s="638"/>
      <c r="C365" s="638"/>
      <c r="D365" s="642"/>
      <c r="E365" s="642"/>
      <c r="F365" s="640" t="s">
        <v>874</v>
      </c>
      <c r="G365" s="640" t="s">
        <v>1271</v>
      </c>
      <c r="H365" s="545" t="s">
        <v>94</v>
      </c>
      <c r="I365" s="545" t="s">
        <v>94</v>
      </c>
      <c r="J365" s="545"/>
      <c r="K365" s="545"/>
      <c r="L365" s="501"/>
      <c r="M365" s="500"/>
      <c r="N365" s="500"/>
      <c r="O365" s="501"/>
      <c r="P365" s="501"/>
      <c r="Q365" s="501"/>
      <c r="R365" s="501"/>
      <c r="S365" s="501"/>
      <c r="T365" s="501"/>
      <c r="U365" s="501"/>
      <c r="V365" s="500"/>
      <c r="W365" s="501"/>
      <c r="X365" s="501"/>
      <c r="Y365" s="501"/>
      <c r="Z365" s="500"/>
      <c r="AA365" s="501"/>
      <c r="AB365" s="500" t="s">
        <v>94</v>
      </c>
      <c r="AC365" s="547" t="s">
        <v>55</v>
      </c>
      <c r="AD365" s="548" t="s">
        <v>545</v>
      </c>
      <c r="AE365" s="642"/>
      <c r="AF365" s="642"/>
      <c r="AG365" s="642"/>
      <c r="AH365" s="642"/>
    </row>
    <row r="366" ht="15.75" hidden="1" customHeight="1">
      <c r="A366" s="646" t="s">
        <v>1272</v>
      </c>
      <c r="B366" s="638"/>
      <c r="C366" s="638"/>
      <c r="D366" s="642"/>
      <c r="E366" s="642"/>
      <c r="F366" s="640" t="s">
        <v>1273</v>
      </c>
      <c r="G366" s="642"/>
      <c r="H366" s="545" t="s">
        <v>94</v>
      </c>
      <c r="I366" s="545" t="s">
        <v>94</v>
      </c>
      <c r="J366" s="545"/>
      <c r="K366" s="545"/>
      <c r="L366" s="501"/>
      <c r="M366" s="500"/>
      <c r="N366" s="500"/>
      <c r="O366" s="501"/>
      <c r="P366" s="501"/>
      <c r="Q366" s="501"/>
      <c r="R366" s="501"/>
      <c r="S366" s="501"/>
      <c r="T366" s="501"/>
      <c r="U366" s="501"/>
      <c r="V366" s="500"/>
      <c r="W366" s="501"/>
      <c r="X366" s="501"/>
      <c r="Y366" s="501"/>
      <c r="Z366" s="500"/>
      <c r="AA366" s="501"/>
      <c r="AB366" s="500" t="s">
        <v>94</v>
      </c>
      <c r="AC366" s="547" t="s">
        <v>55</v>
      </c>
      <c r="AD366" s="548" t="s">
        <v>545</v>
      </c>
      <c r="AE366" s="642"/>
      <c r="AF366" s="642"/>
      <c r="AG366" s="642"/>
      <c r="AH366" s="642"/>
    </row>
    <row r="367" ht="15.75" hidden="1" customHeight="1">
      <c r="A367" s="646" t="s">
        <v>1274</v>
      </c>
      <c r="B367" s="638"/>
      <c r="C367" s="638"/>
      <c r="D367" s="642"/>
      <c r="E367" s="642"/>
      <c r="F367" s="640" t="s">
        <v>1275</v>
      </c>
      <c r="G367" s="642"/>
      <c r="H367" s="545" t="s">
        <v>94</v>
      </c>
      <c r="I367" s="545" t="s">
        <v>94</v>
      </c>
      <c r="J367" s="545"/>
      <c r="K367" s="545"/>
      <c r="L367" s="501"/>
      <c r="M367" s="501"/>
      <c r="N367" s="501"/>
      <c r="O367" s="501"/>
      <c r="P367" s="501"/>
      <c r="Q367" s="501"/>
      <c r="R367" s="501"/>
      <c r="S367" s="501"/>
      <c r="T367" s="501"/>
      <c r="U367" s="501"/>
      <c r="V367" s="501"/>
      <c r="W367" s="501"/>
      <c r="X367" s="501"/>
      <c r="Y367" s="501"/>
      <c r="Z367" s="501"/>
      <c r="AA367" s="501"/>
      <c r="AB367" s="500" t="s">
        <v>94</v>
      </c>
      <c r="AC367" s="547" t="s">
        <v>55</v>
      </c>
      <c r="AD367" s="548" t="s">
        <v>545</v>
      </c>
      <c r="AE367" s="642"/>
      <c r="AF367" s="642"/>
      <c r="AG367" s="642"/>
      <c r="AH367" s="642"/>
    </row>
    <row r="368" ht="15.75" hidden="1" customHeight="1">
      <c r="A368" s="644" t="s">
        <v>572</v>
      </c>
      <c r="B368" s="638"/>
      <c r="C368" s="638"/>
      <c r="D368" s="642"/>
      <c r="E368" s="642"/>
      <c r="F368" s="647"/>
      <c r="G368" s="642"/>
      <c r="H368" s="545" t="s">
        <v>94</v>
      </c>
      <c r="I368" s="545" t="s">
        <v>94</v>
      </c>
      <c r="J368" s="545"/>
      <c r="K368" s="545"/>
      <c r="L368" s="501"/>
      <c r="M368" s="501"/>
      <c r="N368" s="501"/>
      <c r="O368" s="501"/>
      <c r="P368" s="501"/>
      <c r="Q368" s="501"/>
      <c r="R368" s="501"/>
      <c r="S368" s="501"/>
      <c r="T368" s="501"/>
      <c r="U368" s="501"/>
      <c r="V368" s="501"/>
      <c r="W368" s="501"/>
      <c r="X368" s="501"/>
      <c r="Y368" s="501"/>
      <c r="Z368" s="501"/>
      <c r="AA368" s="501"/>
      <c r="AB368" s="500" t="s">
        <v>94</v>
      </c>
      <c r="AC368" s="547" t="s">
        <v>55</v>
      </c>
      <c r="AD368" s="548" t="s">
        <v>545</v>
      </c>
      <c r="AE368" s="640"/>
      <c r="AF368" s="640"/>
      <c r="AG368" s="642"/>
      <c r="AH368" s="642"/>
    </row>
    <row r="369" ht="15.75" hidden="1" customHeight="1">
      <c r="A369" s="630"/>
      <c r="B369" s="638"/>
      <c r="C369" s="638"/>
      <c r="D369" s="640" t="s">
        <v>1276</v>
      </c>
      <c r="E369" s="642"/>
      <c r="F369" s="640" t="s">
        <v>874</v>
      </c>
      <c r="G369" s="640" t="s">
        <v>1277</v>
      </c>
      <c r="H369" s="545" t="s">
        <v>94</v>
      </c>
      <c r="I369" s="545" t="s">
        <v>94</v>
      </c>
      <c r="J369" s="545"/>
      <c r="K369" s="545"/>
      <c r="L369" s="501"/>
      <c r="M369" s="500"/>
      <c r="N369" s="500"/>
      <c r="O369" s="501"/>
      <c r="P369" s="501"/>
      <c r="Q369" s="501"/>
      <c r="R369" s="501"/>
      <c r="S369" s="501"/>
      <c r="T369" s="501"/>
      <c r="U369" s="501"/>
      <c r="V369" s="500"/>
      <c r="W369" s="501"/>
      <c r="X369" s="501"/>
      <c r="Y369" s="501"/>
      <c r="Z369" s="500"/>
      <c r="AA369" s="501"/>
      <c r="AB369" s="500" t="s">
        <v>94</v>
      </c>
      <c r="AC369" s="547" t="s">
        <v>55</v>
      </c>
      <c r="AD369" s="548" t="s">
        <v>545</v>
      </c>
      <c r="AE369" s="642"/>
      <c r="AF369" s="642"/>
      <c r="AG369" s="642"/>
      <c r="AH369" s="642"/>
    </row>
    <row r="370" ht="15.75" hidden="1" customHeight="1">
      <c r="A370" s="637"/>
      <c r="B370" s="638"/>
      <c r="C370" s="638"/>
      <c r="D370" s="640" t="s">
        <v>1278</v>
      </c>
      <c r="E370" s="642"/>
      <c r="F370" s="640" t="s">
        <v>874</v>
      </c>
      <c r="G370" s="640" t="s">
        <v>1229</v>
      </c>
      <c r="H370" s="545" t="s">
        <v>94</v>
      </c>
      <c r="I370" s="545" t="s">
        <v>94</v>
      </c>
      <c r="J370" s="545"/>
      <c r="K370" s="545"/>
      <c r="L370" s="501"/>
      <c r="M370" s="500"/>
      <c r="N370" s="500"/>
      <c r="O370" s="501"/>
      <c r="P370" s="501"/>
      <c r="Q370" s="501"/>
      <c r="R370" s="501"/>
      <c r="S370" s="501"/>
      <c r="T370" s="501"/>
      <c r="U370" s="501"/>
      <c r="V370" s="500"/>
      <c r="W370" s="501"/>
      <c r="X370" s="501"/>
      <c r="Y370" s="501"/>
      <c r="Z370" s="500"/>
      <c r="AA370" s="501"/>
      <c r="AB370" s="500" t="s">
        <v>94</v>
      </c>
      <c r="AC370" s="547" t="s">
        <v>55</v>
      </c>
      <c r="AD370" s="548" t="s">
        <v>545</v>
      </c>
      <c r="AE370" s="642"/>
      <c r="AF370" s="642"/>
      <c r="AG370" s="642"/>
      <c r="AH370" s="642"/>
    </row>
    <row r="371" ht="15.75" hidden="1" customHeight="1">
      <c r="A371" s="646" t="s">
        <v>1279</v>
      </c>
      <c r="B371" s="638"/>
      <c r="C371" s="638"/>
      <c r="D371" s="642"/>
      <c r="E371" s="642"/>
      <c r="F371" s="640" t="s">
        <v>874</v>
      </c>
      <c r="G371" s="640" t="s">
        <v>1280</v>
      </c>
      <c r="H371" s="545" t="s">
        <v>94</v>
      </c>
      <c r="I371" s="545" t="s">
        <v>94</v>
      </c>
      <c r="J371" s="545"/>
      <c r="K371" s="545"/>
      <c r="L371" s="501"/>
      <c r="M371" s="501"/>
      <c r="N371" s="501"/>
      <c r="O371" s="501"/>
      <c r="P371" s="501"/>
      <c r="Q371" s="501"/>
      <c r="R371" s="501"/>
      <c r="S371" s="501"/>
      <c r="T371" s="501"/>
      <c r="U371" s="501"/>
      <c r="V371" s="501"/>
      <c r="W371" s="501"/>
      <c r="X371" s="501"/>
      <c r="Y371" s="501"/>
      <c r="Z371" s="501"/>
      <c r="AA371" s="501"/>
      <c r="AB371" s="500" t="s">
        <v>94</v>
      </c>
      <c r="AC371" s="547" t="s">
        <v>55</v>
      </c>
      <c r="AD371" s="548" t="s">
        <v>545</v>
      </c>
      <c r="AE371" s="642"/>
      <c r="AF371" s="640"/>
      <c r="AG371" s="640"/>
      <c r="AH371" s="642"/>
    </row>
    <row r="372" ht="15.75" hidden="1" customHeight="1">
      <c r="A372" s="564" t="s">
        <v>1281</v>
      </c>
      <c r="B372" s="565"/>
      <c r="C372" s="566"/>
      <c r="D372" s="567"/>
      <c r="E372" s="568"/>
      <c r="F372" s="569"/>
      <c r="G372" s="568"/>
      <c r="H372" s="570" t="s">
        <v>94</v>
      </c>
      <c r="I372" s="570" t="s">
        <v>94</v>
      </c>
      <c r="J372" s="570"/>
      <c r="K372" s="570"/>
      <c r="L372" s="570"/>
      <c r="M372" s="570"/>
      <c r="N372" s="570"/>
      <c r="O372" s="570"/>
      <c r="P372" s="570"/>
      <c r="Q372" s="570"/>
      <c r="R372" s="570"/>
      <c r="S372" s="570"/>
      <c r="T372" s="570"/>
      <c r="U372" s="570"/>
      <c r="V372" s="570"/>
      <c r="W372" s="570"/>
      <c r="X372" s="570"/>
      <c r="Y372" s="570"/>
      <c r="Z372" s="570"/>
      <c r="AA372" s="570"/>
      <c r="AB372" s="571" t="s">
        <v>94</v>
      </c>
      <c r="AC372" s="572" t="s">
        <v>55</v>
      </c>
      <c r="AD372" s="573" t="s">
        <v>545</v>
      </c>
      <c r="AE372" s="574"/>
      <c r="AF372" s="575"/>
      <c r="AG372" s="575"/>
      <c r="AH372" s="575"/>
    </row>
    <row r="373" ht="15.75" hidden="1" customHeight="1">
      <c r="A373" s="644" t="s">
        <v>1282</v>
      </c>
      <c r="B373" s="638"/>
      <c r="C373" s="638"/>
      <c r="D373" s="642"/>
      <c r="E373" s="642"/>
      <c r="F373" s="640" t="s">
        <v>1283</v>
      </c>
      <c r="G373" s="642"/>
      <c r="H373" s="545" t="s">
        <v>94</v>
      </c>
      <c r="I373" s="545" t="s">
        <v>94</v>
      </c>
      <c r="J373" s="545"/>
      <c r="K373" s="545"/>
      <c r="L373" s="501"/>
      <c r="M373" s="500"/>
      <c r="N373" s="500"/>
      <c r="O373" s="501"/>
      <c r="P373" s="501"/>
      <c r="Q373" s="501"/>
      <c r="R373" s="501"/>
      <c r="S373" s="501"/>
      <c r="T373" s="501"/>
      <c r="U373" s="501"/>
      <c r="V373" s="500"/>
      <c r="W373" s="501"/>
      <c r="X373" s="501"/>
      <c r="Y373" s="501"/>
      <c r="Z373" s="500"/>
      <c r="AA373" s="501"/>
      <c r="AB373" s="500" t="s">
        <v>94</v>
      </c>
      <c r="AC373" s="547" t="s">
        <v>55</v>
      </c>
      <c r="AD373" s="548" t="s">
        <v>545</v>
      </c>
      <c r="AE373" s="642"/>
      <c r="AF373" s="642"/>
      <c r="AG373" s="642"/>
      <c r="AH373" s="642"/>
    </row>
    <row r="374" ht="15.75" hidden="1" customHeight="1">
      <c r="A374" s="637"/>
      <c r="B374" s="639" t="s">
        <v>1277</v>
      </c>
      <c r="C374" s="638"/>
      <c r="D374" s="642"/>
      <c r="E374" s="642"/>
      <c r="F374" s="642"/>
      <c r="G374" s="642"/>
      <c r="H374" s="545" t="s">
        <v>94</v>
      </c>
      <c r="I374" s="545" t="s">
        <v>94</v>
      </c>
      <c r="J374" s="545"/>
      <c r="K374" s="545"/>
      <c r="L374" s="502"/>
      <c r="M374" s="501"/>
      <c r="N374" s="501"/>
      <c r="O374" s="501"/>
      <c r="P374" s="501"/>
      <c r="Q374" s="501"/>
      <c r="R374" s="501"/>
      <c r="S374" s="501"/>
      <c r="T374" s="501"/>
      <c r="U374" s="502"/>
      <c r="V374" s="501"/>
      <c r="W374" s="501"/>
      <c r="X374" s="501"/>
      <c r="Y374" s="502"/>
      <c r="Z374" s="501"/>
      <c r="AA374" s="502"/>
      <c r="AB374" s="500" t="s">
        <v>94</v>
      </c>
      <c r="AC374" s="547" t="s">
        <v>55</v>
      </c>
      <c r="AD374" s="548" t="s">
        <v>545</v>
      </c>
      <c r="AE374" s="642"/>
      <c r="AF374" s="642"/>
      <c r="AG374" s="642"/>
      <c r="AH374" s="642"/>
    </row>
    <row r="375" ht="15.75" customHeight="1">
      <c r="A375" s="630"/>
      <c r="B375" s="638"/>
      <c r="C375" s="639" t="s">
        <v>1284</v>
      </c>
      <c r="D375" s="642"/>
      <c r="E375" s="642"/>
      <c r="F375" s="640" t="s">
        <v>1285</v>
      </c>
      <c r="G375" s="640" t="s">
        <v>1286</v>
      </c>
      <c r="H375" s="501"/>
      <c r="I375" s="501"/>
      <c r="J375" s="501"/>
      <c r="K375" s="501"/>
      <c r="L375" s="501"/>
      <c r="M375" s="501"/>
      <c r="N375" s="501"/>
      <c r="O375" s="501"/>
      <c r="P375" s="501"/>
      <c r="Q375" s="501"/>
      <c r="R375" s="501"/>
      <c r="S375" s="501"/>
      <c r="T375" s="501"/>
      <c r="U375" s="501"/>
      <c r="V375" s="501"/>
      <c r="W375" s="501"/>
      <c r="X375" s="501"/>
      <c r="Y375" s="501"/>
      <c r="Z375" s="501"/>
      <c r="AA375" s="501"/>
      <c r="AB375" s="501">
        <v>3.0</v>
      </c>
      <c r="AC375" s="547" t="s">
        <v>55</v>
      </c>
      <c r="AD375" s="548" t="s">
        <v>545</v>
      </c>
      <c r="AE375" s="642"/>
      <c r="AF375" s="640"/>
      <c r="AG375" s="640"/>
      <c r="AH375" s="642"/>
    </row>
    <row r="376" ht="15.75" hidden="1" customHeight="1">
      <c r="A376" s="637"/>
      <c r="B376" s="639" t="s">
        <v>1272</v>
      </c>
      <c r="C376" s="638"/>
      <c r="D376" s="642"/>
      <c r="E376" s="642"/>
      <c r="F376" s="642"/>
      <c r="G376" s="642"/>
      <c r="H376" s="545" t="s">
        <v>94</v>
      </c>
      <c r="I376" s="545" t="s">
        <v>94</v>
      </c>
      <c r="J376" s="545"/>
      <c r="K376" s="545"/>
      <c r="L376" s="648"/>
      <c r="M376" s="648"/>
      <c r="N376" s="648"/>
      <c r="O376" s="648"/>
      <c r="P376" s="648"/>
      <c r="Q376" s="648"/>
      <c r="R376" s="648"/>
      <c r="S376" s="648"/>
      <c r="T376" s="648"/>
      <c r="U376" s="648"/>
      <c r="V376" s="648"/>
      <c r="W376" s="648"/>
      <c r="X376" s="648"/>
      <c r="Y376" s="648"/>
      <c r="Z376" s="648"/>
      <c r="AA376" s="648"/>
      <c r="AB376" s="500" t="s">
        <v>94</v>
      </c>
      <c r="AC376" s="547" t="s">
        <v>55</v>
      </c>
      <c r="AD376" s="548" t="s">
        <v>545</v>
      </c>
      <c r="AE376" s="642"/>
      <c r="AF376" s="640"/>
      <c r="AG376" s="642"/>
      <c r="AH376" s="642"/>
    </row>
    <row r="377" ht="15.75" customHeight="1">
      <c r="A377" s="637"/>
      <c r="B377" s="638"/>
      <c r="C377" s="638"/>
      <c r="D377" s="642"/>
      <c r="E377" s="640" t="s">
        <v>1287</v>
      </c>
      <c r="F377" s="640" t="s">
        <v>1288</v>
      </c>
      <c r="G377" s="640" t="s">
        <v>1289</v>
      </c>
      <c r="H377" s="648"/>
      <c r="I377" s="648"/>
      <c r="J377" s="500"/>
      <c r="K377" s="500"/>
      <c r="L377" s="500"/>
      <c r="M377" s="648"/>
      <c r="N377" s="648"/>
      <c r="O377" s="648"/>
      <c r="P377" s="648"/>
      <c r="Q377" s="648"/>
      <c r="R377" s="648"/>
      <c r="S377" s="648"/>
      <c r="T377" s="648"/>
      <c r="U377" s="500"/>
      <c r="V377" s="648"/>
      <c r="W377" s="648"/>
      <c r="X377" s="648"/>
      <c r="Y377" s="500"/>
      <c r="Z377" s="648"/>
      <c r="AA377" s="500"/>
      <c r="AB377" s="500">
        <v>3.0</v>
      </c>
      <c r="AC377" s="547" t="s">
        <v>55</v>
      </c>
      <c r="AD377" s="548" t="s">
        <v>545</v>
      </c>
      <c r="AE377" s="642"/>
      <c r="AF377" s="642"/>
      <c r="AG377" s="642"/>
      <c r="AH377" s="642"/>
    </row>
    <row r="378" ht="15.75" customHeight="1">
      <c r="A378" s="637"/>
      <c r="B378" s="638"/>
      <c r="C378" s="638"/>
      <c r="D378" s="642"/>
      <c r="E378" s="640" t="s">
        <v>1290</v>
      </c>
      <c r="F378" s="640" t="s">
        <v>1288</v>
      </c>
      <c r="G378" s="640" t="s">
        <v>1291</v>
      </c>
      <c r="H378" s="500"/>
      <c r="I378" s="500"/>
      <c r="J378" s="500"/>
      <c r="K378" s="500"/>
      <c r="L378" s="500"/>
      <c r="M378" s="500"/>
      <c r="N378" s="500"/>
      <c r="O378" s="500"/>
      <c r="P378" s="500"/>
      <c r="Q378" s="500"/>
      <c r="R378" s="500"/>
      <c r="S378" s="500"/>
      <c r="T378" s="500"/>
      <c r="U378" s="500"/>
      <c r="V378" s="500"/>
      <c r="W378" s="500"/>
      <c r="X378" s="500"/>
      <c r="Y378" s="500"/>
      <c r="Z378" s="500"/>
      <c r="AA378" s="500"/>
      <c r="AB378" s="500">
        <v>3.0</v>
      </c>
      <c r="AC378" s="547" t="s">
        <v>55</v>
      </c>
      <c r="AD378" s="548" t="s">
        <v>545</v>
      </c>
      <c r="AE378" s="640"/>
      <c r="AF378" s="642"/>
      <c r="AG378" s="642"/>
      <c r="AH378" s="642"/>
    </row>
    <row r="379" ht="15.75" hidden="1" customHeight="1">
      <c r="A379" s="646" t="s">
        <v>1292</v>
      </c>
      <c r="B379" s="638"/>
      <c r="C379" s="638"/>
      <c r="D379" s="642"/>
      <c r="E379" s="642"/>
      <c r="F379" s="640"/>
      <c r="G379" s="642"/>
      <c r="H379" s="545" t="s">
        <v>94</v>
      </c>
      <c r="I379" s="545" t="s">
        <v>94</v>
      </c>
      <c r="J379" s="545"/>
      <c r="K379" s="545"/>
      <c r="L379" s="500"/>
      <c r="M379" s="500"/>
      <c r="N379" s="500"/>
      <c r="O379" s="500"/>
      <c r="P379" s="500"/>
      <c r="Q379" s="500"/>
      <c r="R379" s="500"/>
      <c r="S379" s="500"/>
      <c r="T379" s="500"/>
      <c r="U379" s="500"/>
      <c r="V379" s="500"/>
      <c r="W379" s="500"/>
      <c r="X379" s="500"/>
      <c r="Y379" s="500"/>
      <c r="Z379" s="500"/>
      <c r="AA379" s="500"/>
      <c r="AB379" s="501" t="s">
        <v>94</v>
      </c>
      <c r="AC379" s="547" t="s">
        <v>55</v>
      </c>
      <c r="AD379" s="548" t="s">
        <v>545</v>
      </c>
      <c r="AE379" s="640"/>
      <c r="AF379" s="649"/>
      <c r="AG379" s="650"/>
      <c r="AH379" s="650"/>
    </row>
    <row r="380" ht="15.75" hidden="1" customHeight="1">
      <c r="A380" s="637"/>
      <c r="B380" s="639" t="s">
        <v>1280</v>
      </c>
      <c r="C380" s="638"/>
      <c r="D380" s="642"/>
      <c r="E380" s="642"/>
      <c r="F380" s="640" t="s">
        <v>1293</v>
      </c>
      <c r="G380" s="642"/>
      <c r="H380" s="545" t="s">
        <v>94</v>
      </c>
      <c r="I380" s="545" t="s">
        <v>94</v>
      </c>
      <c r="J380" s="545"/>
      <c r="K380" s="545"/>
      <c r="L380" s="500"/>
      <c r="M380" s="500"/>
      <c r="N380" s="500"/>
      <c r="O380" s="500"/>
      <c r="P380" s="500"/>
      <c r="Q380" s="500"/>
      <c r="R380" s="500"/>
      <c r="S380" s="500"/>
      <c r="T380" s="500"/>
      <c r="U380" s="500"/>
      <c r="V380" s="500"/>
      <c r="W380" s="500"/>
      <c r="X380" s="500"/>
      <c r="Y380" s="500"/>
      <c r="Z380" s="500"/>
      <c r="AA380" s="500"/>
      <c r="AB380" s="500" t="s">
        <v>94</v>
      </c>
      <c r="AC380" s="547" t="s">
        <v>55</v>
      </c>
      <c r="AD380" s="548" t="s">
        <v>545</v>
      </c>
      <c r="AE380" s="642"/>
      <c r="AF380" s="651"/>
      <c r="AG380" s="642"/>
      <c r="AH380" s="642"/>
    </row>
    <row r="381" ht="15.75" customHeight="1">
      <c r="A381" s="630"/>
      <c r="B381" s="638"/>
      <c r="C381" s="638"/>
      <c r="D381" s="642"/>
      <c r="E381" s="640" t="s">
        <v>1294</v>
      </c>
      <c r="F381" s="640" t="s">
        <v>1295</v>
      </c>
      <c r="G381" s="640" t="s">
        <v>1296</v>
      </c>
      <c r="H381" s="610"/>
      <c r="I381" s="610"/>
      <c r="J381" s="501"/>
      <c r="K381" s="501"/>
      <c r="L381" s="501"/>
      <c r="M381" s="500"/>
      <c r="N381" s="500"/>
      <c r="O381" s="501"/>
      <c r="P381" s="501"/>
      <c r="Q381" s="501"/>
      <c r="R381" s="501"/>
      <c r="S381" s="501"/>
      <c r="T381" s="501"/>
      <c r="U381" s="501"/>
      <c r="V381" s="500"/>
      <c r="W381" s="501"/>
      <c r="X381" s="501"/>
      <c r="Y381" s="501"/>
      <c r="Z381" s="500"/>
      <c r="AA381" s="501"/>
      <c r="AB381" s="501">
        <v>1.0</v>
      </c>
      <c r="AC381" s="547" t="s">
        <v>55</v>
      </c>
      <c r="AD381" s="548" t="s">
        <v>1297</v>
      </c>
      <c r="AE381" s="652"/>
      <c r="AF381" s="640" t="s">
        <v>1298</v>
      </c>
      <c r="AG381" s="640"/>
      <c r="AH381" s="642"/>
    </row>
    <row r="382" ht="15.75" customHeight="1">
      <c r="A382" s="630"/>
      <c r="B382" s="638"/>
      <c r="C382" s="638"/>
      <c r="D382" s="642"/>
      <c r="E382" s="640" t="s">
        <v>1299</v>
      </c>
      <c r="F382" s="640" t="s">
        <v>1295</v>
      </c>
      <c r="G382" s="640" t="s">
        <v>1300</v>
      </c>
      <c r="H382" s="500"/>
      <c r="I382" s="500"/>
      <c r="J382" s="501"/>
      <c r="K382" s="501"/>
      <c r="L382" s="501"/>
      <c r="M382" s="500"/>
      <c r="N382" s="500"/>
      <c r="O382" s="501"/>
      <c r="P382" s="501"/>
      <c r="Q382" s="501"/>
      <c r="R382" s="501"/>
      <c r="S382" s="501"/>
      <c r="T382" s="501"/>
      <c r="U382" s="501"/>
      <c r="V382" s="500"/>
      <c r="W382" s="501"/>
      <c r="X382" s="501"/>
      <c r="Y382" s="501"/>
      <c r="Z382" s="500"/>
      <c r="AA382" s="501"/>
      <c r="AB382" s="501">
        <v>3.0</v>
      </c>
      <c r="AC382" s="547" t="s">
        <v>55</v>
      </c>
      <c r="AD382" s="548" t="s">
        <v>545</v>
      </c>
      <c r="AE382" s="642"/>
      <c r="AF382" s="642"/>
      <c r="AG382" s="653"/>
      <c r="AH382" s="642"/>
    </row>
    <row r="383" ht="15.75" hidden="1" customHeight="1">
      <c r="A383" s="637"/>
      <c r="B383" s="639" t="s">
        <v>1229</v>
      </c>
      <c r="C383" s="638"/>
      <c r="D383" s="642"/>
      <c r="E383" s="642"/>
      <c r="F383" s="640" t="s">
        <v>1301</v>
      </c>
      <c r="G383" s="642"/>
      <c r="H383" s="545" t="s">
        <v>94</v>
      </c>
      <c r="I383" s="545" t="s">
        <v>94</v>
      </c>
      <c r="J383" s="545"/>
      <c r="K383" s="545"/>
      <c r="L383" s="648"/>
      <c r="M383" s="500"/>
      <c r="N383" s="500"/>
      <c r="O383" s="648"/>
      <c r="P383" s="648"/>
      <c r="Q383" s="648"/>
      <c r="R383" s="648"/>
      <c r="S383" s="648"/>
      <c r="T383" s="648"/>
      <c r="U383" s="648"/>
      <c r="V383" s="500"/>
      <c r="W383" s="648"/>
      <c r="X383" s="648"/>
      <c r="Y383" s="648"/>
      <c r="Z383" s="500"/>
      <c r="AA383" s="648"/>
      <c r="AB383" s="500" t="s">
        <v>94</v>
      </c>
      <c r="AC383" s="547" t="s">
        <v>55</v>
      </c>
      <c r="AD383" s="548" t="s">
        <v>545</v>
      </c>
      <c r="AE383" s="642"/>
      <c r="AF383" s="642"/>
      <c r="AG383" s="653"/>
      <c r="AH383" s="642"/>
    </row>
    <row r="384" ht="15.75" customHeight="1">
      <c r="A384" s="637"/>
      <c r="B384" s="638"/>
      <c r="C384" s="639" t="s">
        <v>1302</v>
      </c>
      <c r="D384" s="642"/>
      <c r="E384" s="642"/>
      <c r="F384" s="640" t="s">
        <v>1303</v>
      </c>
      <c r="G384" s="640" t="s">
        <v>1304</v>
      </c>
      <c r="H384" s="610"/>
      <c r="I384" s="610"/>
      <c r="J384" s="648"/>
      <c r="K384" s="648"/>
      <c r="L384" s="648"/>
      <c r="M384" s="500"/>
      <c r="N384" s="500"/>
      <c r="O384" s="648"/>
      <c r="P384" s="648"/>
      <c r="Q384" s="648"/>
      <c r="R384" s="648"/>
      <c r="S384" s="648"/>
      <c r="T384" s="648"/>
      <c r="U384" s="648"/>
      <c r="V384" s="500"/>
      <c r="W384" s="648"/>
      <c r="X384" s="648"/>
      <c r="Y384" s="648"/>
      <c r="Z384" s="500"/>
      <c r="AA384" s="648"/>
      <c r="AB384" s="501">
        <v>1.0</v>
      </c>
      <c r="AC384" s="547" t="s">
        <v>55</v>
      </c>
      <c r="AD384" s="548" t="s">
        <v>545</v>
      </c>
      <c r="AE384" s="640"/>
      <c r="AF384" s="640" t="s">
        <v>1305</v>
      </c>
      <c r="AG384" s="640"/>
      <c r="AH384" s="642"/>
    </row>
    <row r="385" ht="15.75" hidden="1" customHeight="1">
      <c r="A385" s="530" t="s">
        <v>1306</v>
      </c>
      <c r="B385" s="554"/>
      <c r="C385" s="555"/>
      <c r="D385" s="556"/>
      <c r="E385" s="557"/>
      <c r="F385" s="557"/>
      <c r="G385" s="557"/>
      <c r="H385" s="558" t="s">
        <v>94</v>
      </c>
      <c r="I385" s="558" t="s">
        <v>94</v>
      </c>
      <c r="J385" s="558"/>
      <c r="K385" s="558"/>
      <c r="L385" s="558"/>
      <c r="M385" s="558"/>
      <c r="N385" s="558"/>
      <c r="O385" s="558"/>
      <c r="P385" s="558"/>
      <c r="Q385" s="558"/>
      <c r="R385" s="558"/>
      <c r="S385" s="558"/>
      <c r="T385" s="558"/>
      <c r="U385" s="558"/>
      <c r="V385" s="558"/>
      <c r="W385" s="558"/>
      <c r="X385" s="558"/>
      <c r="Y385" s="558"/>
      <c r="Z385" s="558"/>
      <c r="AA385" s="558"/>
      <c r="AB385" s="559" t="s">
        <v>94</v>
      </c>
      <c r="AC385" s="560" t="s">
        <v>55</v>
      </c>
      <c r="AD385" s="561" t="s">
        <v>545</v>
      </c>
      <c r="AE385" s="562"/>
      <c r="AF385" s="563"/>
      <c r="AG385" s="563"/>
      <c r="AH385" s="563"/>
    </row>
    <row r="386" ht="15.75" hidden="1" customHeight="1">
      <c r="A386" s="564" t="s">
        <v>558</v>
      </c>
      <c r="B386" s="565"/>
      <c r="C386" s="566"/>
      <c r="D386" s="567"/>
      <c r="E386" s="568"/>
      <c r="F386" s="568"/>
      <c r="G386" s="568"/>
      <c r="H386" s="570" t="s">
        <v>94</v>
      </c>
      <c r="I386" s="570" t="s">
        <v>94</v>
      </c>
      <c r="J386" s="570"/>
      <c r="K386" s="570"/>
      <c r="L386" s="570"/>
      <c r="M386" s="570"/>
      <c r="N386" s="570"/>
      <c r="O386" s="570"/>
      <c r="P386" s="570"/>
      <c r="Q386" s="570"/>
      <c r="R386" s="570"/>
      <c r="S386" s="570"/>
      <c r="T386" s="570"/>
      <c r="U386" s="570"/>
      <c r="V386" s="570"/>
      <c r="W386" s="570"/>
      <c r="X386" s="570"/>
      <c r="Y386" s="570"/>
      <c r="Z386" s="570"/>
      <c r="AA386" s="570"/>
      <c r="AB386" s="571" t="s">
        <v>94</v>
      </c>
      <c r="AC386" s="572" t="s">
        <v>55</v>
      </c>
      <c r="AD386" s="573" t="s">
        <v>545</v>
      </c>
      <c r="AE386" s="574"/>
      <c r="AF386" s="575"/>
      <c r="AG386" s="575"/>
      <c r="AH386" s="575"/>
    </row>
    <row r="387" ht="15.75" hidden="1" customHeight="1">
      <c r="A387" s="646" t="s">
        <v>1272</v>
      </c>
      <c r="B387" s="638"/>
      <c r="C387" s="638"/>
      <c r="D387" s="640" t="s">
        <v>1307</v>
      </c>
      <c r="E387" s="642"/>
      <c r="F387" s="640" t="s">
        <v>992</v>
      </c>
      <c r="G387" s="640" t="s">
        <v>1308</v>
      </c>
      <c r="H387" s="545" t="s">
        <v>94</v>
      </c>
      <c r="I387" s="545" t="s">
        <v>94</v>
      </c>
      <c r="J387" s="545"/>
      <c r="K387" s="545"/>
      <c r="L387" s="501"/>
      <c r="M387" s="500"/>
      <c r="N387" s="500"/>
      <c r="O387" s="501"/>
      <c r="P387" s="501"/>
      <c r="Q387" s="501"/>
      <c r="R387" s="501"/>
      <c r="S387" s="501"/>
      <c r="T387" s="501"/>
      <c r="U387" s="501"/>
      <c r="V387" s="500"/>
      <c r="W387" s="501"/>
      <c r="X387" s="501"/>
      <c r="Y387" s="501"/>
      <c r="Z387" s="500"/>
      <c r="AA387" s="501"/>
      <c r="AB387" s="500" t="s">
        <v>94</v>
      </c>
      <c r="AC387" s="547" t="s">
        <v>55</v>
      </c>
      <c r="AD387" s="548" t="s">
        <v>545</v>
      </c>
      <c r="AE387" s="642"/>
      <c r="AF387" s="642"/>
      <c r="AG387" s="642"/>
      <c r="AH387" s="642"/>
    </row>
    <row r="388" ht="15.75" hidden="1" customHeight="1">
      <c r="A388" s="637"/>
      <c r="B388" s="638"/>
      <c r="C388" s="638"/>
      <c r="D388" s="640" t="s">
        <v>1309</v>
      </c>
      <c r="E388" s="642"/>
      <c r="F388" s="640" t="s">
        <v>874</v>
      </c>
      <c r="G388" s="640" t="s">
        <v>1310</v>
      </c>
      <c r="H388" s="545" t="s">
        <v>94</v>
      </c>
      <c r="I388" s="545" t="s">
        <v>94</v>
      </c>
      <c r="J388" s="545"/>
      <c r="K388" s="545"/>
      <c r="L388" s="648"/>
      <c r="M388" s="648"/>
      <c r="N388" s="648"/>
      <c r="O388" s="648"/>
      <c r="P388" s="648"/>
      <c r="Q388" s="648"/>
      <c r="R388" s="648"/>
      <c r="S388" s="648"/>
      <c r="T388" s="648"/>
      <c r="U388" s="648"/>
      <c r="V388" s="648"/>
      <c r="W388" s="648"/>
      <c r="X388" s="648"/>
      <c r="Y388" s="648"/>
      <c r="Z388" s="648"/>
      <c r="AA388" s="648"/>
      <c r="AB388" s="500" t="s">
        <v>94</v>
      </c>
      <c r="AC388" s="547" t="s">
        <v>55</v>
      </c>
      <c r="AD388" s="548" t="s">
        <v>545</v>
      </c>
      <c r="AE388" s="642"/>
      <c r="AF388" s="642"/>
      <c r="AG388" s="642"/>
      <c r="AH388" s="642"/>
    </row>
    <row r="389" ht="15.75" hidden="1" customHeight="1">
      <c r="A389" s="646" t="s">
        <v>1311</v>
      </c>
      <c r="B389" s="638"/>
      <c r="C389" s="638"/>
      <c r="D389" s="640" t="s">
        <v>1307</v>
      </c>
      <c r="E389" s="642"/>
      <c r="F389" s="640" t="s">
        <v>992</v>
      </c>
      <c r="G389" s="640" t="s">
        <v>1312</v>
      </c>
      <c r="H389" s="545" t="s">
        <v>94</v>
      </c>
      <c r="I389" s="545" t="s">
        <v>94</v>
      </c>
      <c r="J389" s="545"/>
      <c r="K389" s="545"/>
      <c r="L389" s="648"/>
      <c r="M389" s="500"/>
      <c r="N389" s="500"/>
      <c r="O389" s="648"/>
      <c r="P389" s="648"/>
      <c r="Q389" s="648"/>
      <c r="R389" s="648"/>
      <c r="S389" s="648"/>
      <c r="T389" s="648"/>
      <c r="U389" s="648"/>
      <c r="V389" s="500"/>
      <c r="W389" s="648"/>
      <c r="X389" s="648"/>
      <c r="Y389" s="648"/>
      <c r="Z389" s="500"/>
      <c r="AA389" s="648"/>
      <c r="AB389" s="500" t="s">
        <v>94</v>
      </c>
      <c r="AC389" s="547" t="s">
        <v>55</v>
      </c>
      <c r="AD389" s="548" t="s">
        <v>545</v>
      </c>
      <c r="AE389" s="640"/>
      <c r="AF389" s="640"/>
      <c r="AG389" s="642"/>
      <c r="AH389" s="642"/>
    </row>
    <row r="390" ht="15.75" hidden="1" customHeight="1">
      <c r="A390" s="637"/>
      <c r="B390" s="638"/>
      <c r="C390" s="638"/>
      <c r="D390" s="640" t="s">
        <v>1309</v>
      </c>
      <c r="E390" s="642"/>
      <c r="F390" s="640" t="s">
        <v>874</v>
      </c>
      <c r="G390" s="640" t="s">
        <v>1274</v>
      </c>
      <c r="H390" s="545" t="s">
        <v>94</v>
      </c>
      <c r="I390" s="545" t="s">
        <v>94</v>
      </c>
      <c r="J390" s="545"/>
      <c r="K390" s="545"/>
      <c r="L390" s="648"/>
      <c r="M390" s="648"/>
      <c r="N390" s="648"/>
      <c r="O390" s="648"/>
      <c r="P390" s="648"/>
      <c r="Q390" s="648"/>
      <c r="R390" s="648"/>
      <c r="S390" s="648"/>
      <c r="T390" s="648"/>
      <c r="U390" s="648"/>
      <c r="V390" s="648"/>
      <c r="W390" s="648"/>
      <c r="X390" s="648"/>
      <c r="Y390" s="648"/>
      <c r="Z390" s="648"/>
      <c r="AA390" s="648"/>
      <c r="AB390" s="500" t="s">
        <v>94</v>
      </c>
      <c r="AC390" s="547" t="s">
        <v>55</v>
      </c>
      <c r="AD390" s="548" t="s">
        <v>545</v>
      </c>
      <c r="AE390" s="640"/>
      <c r="AF390" s="640"/>
      <c r="AG390" s="650"/>
      <c r="AH390" s="650"/>
    </row>
    <row r="391" ht="15.75" hidden="1" customHeight="1">
      <c r="A391" s="646" t="s">
        <v>1313</v>
      </c>
      <c r="B391" s="638"/>
      <c r="C391" s="638"/>
      <c r="D391" s="640" t="s">
        <v>1309</v>
      </c>
      <c r="E391" s="633"/>
      <c r="F391" s="634" t="s">
        <v>874</v>
      </c>
      <c r="G391" s="640" t="s">
        <v>1314</v>
      </c>
      <c r="H391" s="545" t="s">
        <v>94</v>
      </c>
      <c r="I391" s="545" t="s">
        <v>94</v>
      </c>
      <c r="J391" s="545"/>
      <c r="K391" s="545"/>
      <c r="L391" s="648"/>
      <c r="M391" s="500"/>
      <c r="N391" s="500"/>
      <c r="O391" s="648"/>
      <c r="P391" s="648"/>
      <c r="Q391" s="648"/>
      <c r="R391" s="648"/>
      <c r="S391" s="648"/>
      <c r="T391" s="648"/>
      <c r="U391" s="648"/>
      <c r="V391" s="500"/>
      <c r="W391" s="648"/>
      <c r="X391" s="648"/>
      <c r="Y391" s="648"/>
      <c r="Z391" s="500"/>
      <c r="AA391" s="648"/>
      <c r="AB391" s="500" t="s">
        <v>94</v>
      </c>
      <c r="AC391" s="547" t="s">
        <v>55</v>
      </c>
      <c r="AD391" s="548" t="s">
        <v>545</v>
      </c>
      <c r="AE391" s="642"/>
      <c r="AF391" s="650"/>
      <c r="AG391" s="650"/>
      <c r="AH391" s="650"/>
    </row>
    <row r="392" ht="15.75" hidden="1" customHeight="1">
      <c r="A392" s="644" t="s">
        <v>1315</v>
      </c>
      <c r="B392" s="632"/>
      <c r="C392" s="631"/>
      <c r="D392" s="634" t="s">
        <v>1309</v>
      </c>
      <c r="E392" s="633"/>
      <c r="F392" s="643" t="s">
        <v>874</v>
      </c>
      <c r="G392" s="634" t="s">
        <v>1316</v>
      </c>
      <c r="H392" s="545" t="s">
        <v>94</v>
      </c>
      <c r="I392" s="545" t="s">
        <v>94</v>
      </c>
      <c r="J392" s="545"/>
      <c r="K392" s="545"/>
      <c r="L392" s="648"/>
      <c r="M392" s="500"/>
      <c r="N392" s="500"/>
      <c r="O392" s="648"/>
      <c r="P392" s="648"/>
      <c r="Q392" s="648"/>
      <c r="R392" s="648"/>
      <c r="S392" s="648"/>
      <c r="T392" s="648"/>
      <c r="U392" s="648"/>
      <c r="V392" s="500"/>
      <c r="W392" s="648"/>
      <c r="X392" s="648"/>
      <c r="Y392" s="648"/>
      <c r="Z392" s="500"/>
      <c r="AA392" s="648"/>
      <c r="AB392" s="500" t="s">
        <v>94</v>
      </c>
      <c r="AC392" s="547" t="s">
        <v>55</v>
      </c>
      <c r="AD392" s="548" t="s">
        <v>545</v>
      </c>
      <c r="AE392" s="654"/>
      <c r="AF392" s="655"/>
      <c r="AG392" s="655"/>
      <c r="AH392" s="655"/>
    </row>
    <row r="393" ht="15.75" hidden="1" customHeight="1">
      <c r="A393" s="646" t="s">
        <v>1317</v>
      </c>
      <c r="B393" s="638"/>
      <c r="C393" s="639"/>
      <c r="D393" s="640"/>
      <c r="E393" s="642"/>
      <c r="F393" s="634" t="s">
        <v>874</v>
      </c>
      <c r="G393" s="640" t="s">
        <v>1317</v>
      </c>
      <c r="H393" s="545" t="s">
        <v>94</v>
      </c>
      <c r="I393" s="545" t="s">
        <v>94</v>
      </c>
      <c r="J393" s="545"/>
      <c r="K393" s="545"/>
      <c r="L393" s="648"/>
      <c r="M393" s="500"/>
      <c r="N393" s="500"/>
      <c r="O393" s="648"/>
      <c r="P393" s="648"/>
      <c r="Q393" s="648"/>
      <c r="R393" s="648"/>
      <c r="S393" s="648"/>
      <c r="T393" s="648"/>
      <c r="U393" s="648"/>
      <c r="V393" s="500"/>
      <c r="W393" s="648"/>
      <c r="X393" s="648"/>
      <c r="Y393" s="648"/>
      <c r="Z393" s="500"/>
      <c r="AA393" s="648"/>
      <c r="AB393" s="500" t="s">
        <v>94</v>
      </c>
      <c r="AC393" s="547" t="s">
        <v>55</v>
      </c>
      <c r="AD393" s="548" t="s">
        <v>545</v>
      </c>
      <c r="AE393" s="650"/>
      <c r="AF393" s="650"/>
      <c r="AG393" s="650"/>
      <c r="AH393" s="650"/>
    </row>
    <row r="394" ht="15.75" hidden="1" customHeight="1">
      <c r="A394" s="646" t="s">
        <v>769</v>
      </c>
      <c r="B394" s="638"/>
      <c r="C394" s="638"/>
      <c r="D394" s="634"/>
      <c r="E394" s="633"/>
      <c r="F394" s="634" t="s">
        <v>874</v>
      </c>
      <c r="G394" s="640" t="s">
        <v>771</v>
      </c>
      <c r="H394" s="545" t="s">
        <v>94</v>
      </c>
      <c r="I394" s="545" t="s">
        <v>94</v>
      </c>
      <c r="J394" s="545"/>
      <c r="K394" s="545"/>
      <c r="L394" s="648"/>
      <c r="M394" s="500"/>
      <c r="N394" s="500"/>
      <c r="O394" s="648"/>
      <c r="P394" s="648"/>
      <c r="Q394" s="648"/>
      <c r="R394" s="648"/>
      <c r="S394" s="648"/>
      <c r="T394" s="648"/>
      <c r="U394" s="648"/>
      <c r="V394" s="500"/>
      <c r="W394" s="648"/>
      <c r="X394" s="648"/>
      <c r="Y394" s="648"/>
      <c r="Z394" s="500"/>
      <c r="AA394" s="648"/>
      <c r="AB394" s="500" t="s">
        <v>94</v>
      </c>
      <c r="AC394" s="547" t="s">
        <v>55</v>
      </c>
      <c r="AD394" s="548" t="s">
        <v>545</v>
      </c>
      <c r="AE394" s="650"/>
      <c r="AF394" s="650"/>
      <c r="AG394" s="640"/>
      <c r="AH394" s="650"/>
    </row>
    <row r="395" ht="15.75" hidden="1" customHeight="1">
      <c r="A395" s="564" t="s">
        <v>1318</v>
      </c>
      <c r="B395" s="565"/>
      <c r="C395" s="566"/>
      <c r="D395" s="567"/>
      <c r="E395" s="568"/>
      <c r="F395" s="569"/>
      <c r="G395" s="568"/>
      <c r="H395" s="570" t="s">
        <v>94</v>
      </c>
      <c r="I395" s="570" t="s">
        <v>94</v>
      </c>
      <c r="J395" s="570"/>
      <c r="K395" s="570"/>
      <c r="L395" s="570"/>
      <c r="M395" s="570"/>
      <c r="N395" s="570"/>
      <c r="O395" s="570"/>
      <c r="P395" s="570"/>
      <c r="Q395" s="570"/>
      <c r="R395" s="570"/>
      <c r="S395" s="570"/>
      <c r="T395" s="570"/>
      <c r="U395" s="570"/>
      <c r="V395" s="570"/>
      <c r="W395" s="570"/>
      <c r="X395" s="570"/>
      <c r="Y395" s="570"/>
      <c r="Z395" s="570"/>
      <c r="AA395" s="570"/>
      <c r="AB395" s="571" t="s">
        <v>94</v>
      </c>
      <c r="AC395" s="572" t="s">
        <v>55</v>
      </c>
      <c r="AD395" s="573" t="s">
        <v>545</v>
      </c>
      <c r="AE395" s="574"/>
      <c r="AF395" s="575"/>
      <c r="AG395" s="575"/>
      <c r="AH395" s="575"/>
    </row>
    <row r="396" ht="15.75" hidden="1" customHeight="1">
      <c r="A396" s="646" t="s">
        <v>1319</v>
      </c>
      <c r="B396" s="638"/>
      <c r="C396" s="639"/>
      <c r="D396" s="640"/>
      <c r="E396" s="640"/>
      <c r="F396" s="634"/>
      <c r="G396" s="640"/>
      <c r="H396" s="545" t="s">
        <v>94</v>
      </c>
      <c r="I396" s="545" t="s">
        <v>94</v>
      </c>
      <c r="J396" s="545"/>
      <c r="K396" s="545"/>
      <c r="L396" s="648"/>
      <c r="M396" s="500"/>
      <c r="N396" s="500"/>
      <c r="O396" s="648"/>
      <c r="P396" s="648"/>
      <c r="Q396" s="648"/>
      <c r="R396" s="648"/>
      <c r="S396" s="648"/>
      <c r="T396" s="648"/>
      <c r="U396" s="648"/>
      <c r="V396" s="500"/>
      <c r="W396" s="648"/>
      <c r="X396" s="648"/>
      <c r="Y396" s="648"/>
      <c r="Z396" s="500"/>
      <c r="AA396" s="648"/>
      <c r="AB396" s="501" t="s">
        <v>94</v>
      </c>
      <c r="AC396" s="547" t="s">
        <v>55</v>
      </c>
      <c r="AD396" s="548" t="s">
        <v>545</v>
      </c>
      <c r="AE396" s="650"/>
      <c r="AF396" s="650"/>
      <c r="AG396" s="650"/>
      <c r="AH396" s="650"/>
    </row>
    <row r="397" ht="15.75" customHeight="1">
      <c r="A397" s="637"/>
      <c r="B397" s="638"/>
      <c r="C397" s="638"/>
      <c r="D397" s="633"/>
      <c r="E397" s="634" t="s">
        <v>1320</v>
      </c>
      <c r="F397" s="634" t="s">
        <v>1321</v>
      </c>
      <c r="G397" s="634" t="s">
        <v>1322</v>
      </c>
      <c r="H397" s="501"/>
      <c r="I397" s="501"/>
      <c r="J397" s="501"/>
      <c r="K397" s="501"/>
      <c r="L397" s="501"/>
      <c r="M397" s="501"/>
      <c r="N397" s="501"/>
      <c r="O397" s="501"/>
      <c r="P397" s="501"/>
      <c r="Q397" s="501"/>
      <c r="R397" s="501"/>
      <c r="S397" s="501"/>
      <c r="T397" s="501"/>
      <c r="U397" s="501"/>
      <c r="V397" s="501"/>
      <c r="W397" s="501"/>
      <c r="X397" s="501"/>
      <c r="Y397" s="501"/>
      <c r="Z397" s="501"/>
      <c r="AA397" s="501"/>
      <c r="AB397" s="501">
        <v>1.0</v>
      </c>
      <c r="AC397" s="547" t="s">
        <v>55</v>
      </c>
      <c r="AD397" s="548" t="s">
        <v>545</v>
      </c>
      <c r="AE397" s="650"/>
      <c r="AF397" s="650"/>
      <c r="AG397" s="640"/>
      <c r="AH397" s="650"/>
    </row>
    <row r="398" ht="15.75" customHeight="1">
      <c r="A398" s="637"/>
      <c r="B398" s="638"/>
      <c r="C398" s="638"/>
      <c r="D398" s="640"/>
      <c r="E398" s="640" t="s">
        <v>1323</v>
      </c>
      <c r="F398" s="634" t="s">
        <v>1321</v>
      </c>
      <c r="G398" s="634" t="s">
        <v>1324</v>
      </c>
      <c r="H398" s="648" t="s">
        <v>82</v>
      </c>
      <c r="I398" s="501"/>
      <c r="J398" s="648"/>
      <c r="K398" s="648"/>
      <c r="L398" s="648"/>
      <c r="M398" s="648"/>
      <c r="N398" s="648"/>
      <c r="O398" s="648"/>
      <c r="P398" s="648"/>
      <c r="Q398" s="648"/>
      <c r="R398" s="648"/>
      <c r="S398" s="648"/>
      <c r="T398" s="648"/>
      <c r="U398" s="648"/>
      <c r="V398" s="648"/>
      <c r="W398" s="648"/>
      <c r="X398" s="648"/>
      <c r="Y398" s="648"/>
      <c r="Z398" s="648"/>
      <c r="AA398" s="648"/>
      <c r="AB398" s="648">
        <v>1.0</v>
      </c>
      <c r="AC398" s="547" t="s">
        <v>65</v>
      </c>
      <c r="AD398" s="548" t="s">
        <v>545</v>
      </c>
      <c r="AE398" s="652"/>
      <c r="AF398" s="656" t="s">
        <v>1325</v>
      </c>
      <c r="AG398" s="650"/>
      <c r="AH398" s="650"/>
    </row>
    <row r="399" ht="15.75" customHeight="1">
      <c r="A399" s="637"/>
      <c r="B399" s="638"/>
      <c r="C399" s="639"/>
      <c r="D399" s="640"/>
      <c r="E399" s="640" t="s">
        <v>1320</v>
      </c>
      <c r="F399" s="634" t="s">
        <v>1321</v>
      </c>
      <c r="G399" s="634" t="s">
        <v>1326</v>
      </c>
      <c r="H399" s="501"/>
      <c r="I399" s="501"/>
      <c r="J399" s="501"/>
      <c r="K399" s="501"/>
      <c r="L399" s="501"/>
      <c r="M399" s="648"/>
      <c r="N399" s="648"/>
      <c r="O399" s="648"/>
      <c r="P399" s="648"/>
      <c r="Q399" s="648"/>
      <c r="R399" s="648"/>
      <c r="S399" s="648"/>
      <c r="T399" s="648"/>
      <c r="U399" s="501"/>
      <c r="V399" s="648"/>
      <c r="W399" s="648"/>
      <c r="X399" s="648"/>
      <c r="Y399" s="501"/>
      <c r="Z399" s="648"/>
      <c r="AA399" s="501"/>
      <c r="AB399" s="648">
        <v>1.0</v>
      </c>
      <c r="AC399" s="547" t="s">
        <v>55</v>
      </c>
      <c r="AD399" s="548" t="s">
        <v>545</v>
      </c>
      <c r="AE399" s="650"/>
      <c r="AF399" s="640" t="s">
        <v>1327</v>
      </c>
      <c r="AG399" s="650"/>
      <c r="AH399" s="640" t="s">
        <v>1327</v>
      </c>
    </row>
    <row r="400" ht="15.75" hidden="1" customHeight="1">
      <c r="A400" s="646" t="s">
        <v>1315</v>
      </c>
      <c r="B400" s="638"/>
      <c r="C400" s="639"/>
      <c r="D400" s="640"/>
      <c r="E400" s="634"/>
      <c r="F400" s="634" t="s">
        <v>1328</v>
      </c>
      <c r="G400" s="634"/>
      <c r="H400" s="545" t="s">
        <v>94</v>
      </c>
      <c r="I400" s="545" t="s">
        <v>94</v>
      </c>
      <c r="J400" s="545"/>
      <c r="K400" s="545"/>
      <c r="L400" s="501"/>
      <c r="M400" s="501"/>
      <c r="N400" s="501"/>
      <c r="O400" s="501"/>
      <c r="P400" s="501"/>
      <c r="Q400" s="501"/>
      <c r="R400" s="501"/>
      <c r="S400" s="501"/>
      <c r="T400" s="501"/>
      <c r="U400" s="501"/>
      <c r="V400" s="501"/>
      <c r="W400" s="501"/>
      <c r="X400" s="501"/>
      <c r="Y400" s="501"/>
      <c r="Z400" s="501"/>
      <c r="AA400" s="501"/>
      <c r="AB400" s="501" t="s">
        <v>94</v>
      </c>
      <c r="AC400" s="547" t="s">
        <v>55</v>
      </c>
      <c r="AD400" s="548" t="s">
        <v>545</v>
      </c>
      <c r="AE400" s="650"/>
      <c r="AF400" s="650"/>
      <c r="AG400" s="650"/>
      <c r="AH400" s="650"/>
    </row>
    <row r="401" ht="15.75" customHeight="1">
      <c r="A401" s="637"/>
      <c r="B401" s="638"/>
      <c r="C401" s="638"/>
      <c r="D401" s="640"/>
      <c r="E401" s="640" t="s">
        <v>1329</v>
      </c>
      <c r="F401" s="640" t="s">
        <v>1330</v>
      </c>
      <c r="G401" s="640" t="s">
        <v>1331</v>
      </c>
      <c r="H401" s="501"/>
      <c r="I401" s="501"/>
      <c r="J401" s="501"/>
      <c r="K401" s="501"/>
      <c r="L401" s="501"/>
      <c r="M401" s="501"/>
      <c r="N401" s="501"/>
      <c r="O401" s="501"/>
      <c r="P401" s="501"/>
      <c r="Q401" s="501"/>
      <c r="R401" s="501"/>
      <c r="S401" s="501"/>
      <c r="T401" s="501"/>
      <c r="U401" s="501"/>
      <c r="V401" s="501"/>
      <c r="W401" s="501"/>
      <c r="X401" s="501"/>
      <c r="Y401" s="501"/>
      <c r="Z401" s="501"/>
      <c r="AA401" s="501"/>
      <c r="AB401" s="501">
        <v>3.0</v>
      </c>
      <c r="AC401" s="547" t="s">
        <v>55</v>
      </c>
      <c r="AD401" s="548" t="s">
        <v>545</v>
      </c>
      <c r="AE401" s="642"/>
      <c r="AF401" s="642"/>
      <c r="AG401" s="640"/>
      <c r="AH401" s="640"/>
    </row>
    <row r="402" ht="15.75" customHeight="1">
      <c r="A402" s="637"/>
      <c r="B402" s="632"/>
      <c r="C402" s="638"/>
      <c r="D402" s="640"/>
      <c r="E402" s="640" t="s">
        <v>1332</v>
      </c>
      <c r="F402" s="640" t="s">
        <v>1330</v>
      </c>
      <c r="G402" s="640" t="s">
        <v>1333</v>
      </c>
      <c r="H402" s="648"/>
      <c r="I402" s="648"/>
      <c r="J402" s="501"/>
      <c r="K402" s="501"/>
      <c r="L402" s="501"/>
      <c r="M402" s="648"/>
      <c r="N402" s="648"/>
      <c r="O402" s="648"/>
      <c r="P402" s="648"/>
      <c r="Q402" s="648"/>
      <c r="R402" s="648"/>
      <c r="S402" s="648"/>
      <c r="T402" s="648"/>
      <c r="U402" s="501"/>
      <c r="V402" s="648"/>
      <c r="W402" s="648"/>
      <c r="X402" s="648"/>
      <c r="Y402" s="501"/>
      <c r="Z402" s="648"/>
      <c r="AA402" s="501"/>
      <c r="AB402" s="501">
        <v>3.0</v>
      </c>
      <c r="AC402" s="547" t="s">
        <v>55</v>
      </c>
      <c r="AD402" s="548" t="s">
        <v>545</v>
      </c>
      <c r="AE402" s="642"/>
      <c r="AF402" s="642"/>
      <c r="AG402" s="642"/>
      <c r="AH402" s="640"/>
    </row>
    <row r="403" ht="15.75" customHeight="1">
      <c r="A403" s="637"/>
      <c r="B403" s="638"/>
      <c r="C403" s="639"/>
      <c r="D403" s="640"/>
      <c r="E403" s="640" t="s">
        <v>1334</v>
      </c>
      <c r="F403" s="640" t="s">
        <v>1330</v>
      </c>
      <c r="G403" s="640" t="s">
        <v>1335</v>
      </c>
      <c r="H403" s="648"/>
      <c r="I403" s="648"/>
      <c r="J403" s="501"/>
      <c r="K403" s="501"/>
      <c r="L403" s="501"/>
      <c r="M403" s="648"/>
      <c r="N403" s="648"/>
      <c r="O403" s="648"/>
      <c r="P403" s="648"/>
      <c r="Q403" s="648"/>
      <c r="R403" s="648"/>
      <c r="S403" s="648"/>
      <c r="T403" s="648"/>
      <c r="U403" s="501"/>
      <c r="V403" s="648"/>
      <c r="W403" s="648"/>
      <c r="X403" s="648"/>
      <c r="Y403" s="501"/>
      <c r="Z403" s="648"/>
      <c r="AA403" s="501"/>
      <c r="AB403" s="501">
        <v>3.0</v>
      </c>
      <c r="AC403" s="547" t="s">
        <v>55</v>
      </c>
      <c r="AD403" s="548" t="s">
        <v>545</v>
      </c>
      <c r="AE403" s="642"/>
      <c r="AF403" s="642"/>
      <c r="AG403" s="642"/>
      <c r="AH403" s="640"/>
    </row>
    <row r="404" ht="15.75" hidden="1" customHeight="1">
      <c r="A404" s="646" t="s">
        <v>1313</v>
      </c>
      <c r="B404" s="638"/>
      <c r="C404" s="638"/>
      <c r="D404" s="640"/>
      <c r="E404" s="640"/>
      <c r="F404" s="634"/>
      <c r="G404" s="640"/>
      <c r="H404" s="545" t="s">
        <v>94</v>
      </c>
      <c r="I404" s="545" t="s">
        <v>94</v>
      </c>
      <c r="J404" s="545"/>
      <c r="K404" s="545"/>
      <c r="L404" s="501"/>
      <c r="M404" s="501"/>
      <c r="N404" s="501"/>
      <c r="O404" s="501"/>
      <c r="P404" s="501"/>
      <c r="Q404" s="501"/>
      <c r="R404" s="501"/>
      <c r="S404" s="501"/>
      <c r="T404" s="501"/>
      <c r="U404" s="501"/>
      <c r="V404" s="501"/>
      <c r="W404" s="501"/>
      <c r="X404" s="501"/>
      <c r="Y404" s="501"/>
      <c r="Z404" s="501"/>
      <c r="AA404" s="501"/>
      <c r="AB404" s="501" t="s">
        <v>94</v>
      </c>
      <c r="AC404" s="547" t="s">
        <v>55</v>
      </c>
      <c r="AD404" s="548" t="s">
        <v>545</v>
      </c>
      <c r="AE404" s="650"/>
      <c r="AF404" s="650"/>
      <c r="AG404" s="650"/>
      <c r="AH404" s="650"/>
    </row>
    <row r="405" ht="15.75" customHeight="1">
      <c r="A405" s="637"/>
      <c r="B405" s="639" t="s">
        <v>1336</v>
      </c>
      <c r="C405" s="632" t="s">
        <v>1337</v>
      </c>
      <c r="D405" s="634"/>
      <c r="E405" s="634" t="s">
        <v>1338</v>
      </c>
      <c r="F405" s="634" t="s">
        <v>1339</v>
      </c>
      <c r="G405" s="640" t="s">
        <v>1340</v>
      </c>
      <c r="H405" s="501"/>
      <c r="I405" s="501"/>
      <c r="J405" s="501"/>
      <c r="K405" s="501"/>
      <c r="L405" s="501"/>
      <c r="M405" s="501"/>
      <c r="N405" s="501"/>
      <c r="O405" s="501"/>
      <c r="P405" s="501"/>
      <c r="Q405" s="501"/>
      <c r="R405" s="501"/>
      <c r="S405" s="501"/>
      <c r="T405" s="501"/>
      <c r="U405" s="501"/>
      <c r="V405" s="501"/>
      <c r="W405" s="501"/>
      <c r="X405" s="501"/>
      <c r="Y405" s="501"/>
      <c r="Z405" s="501"/>
      <c r="AA405" s="501"/>
      <c r="AB405" s="501">
        <v>3.0</v>
      </c>
      <c r="AC405" s="547" t="s">
        <v>55</v>
      </c>
      <c r="AD405" s="548" t="s">
        <v>545</v>
      </c>
      <c r="AE405" s="640"/>
      <c r="AF405" s="650"/>
      <c r="AG405" s="650"/>
      <c r="AH405" s="650"/>
    </row>
    <row r="406" ht="15.75" customHeight="1">
      <c r="A406" s="637"/>
      <c r="B406" s="638"/>
      <c r="C406" s="639"/>
      <c r="D406" s="640"/>
      <c r="E406" s="640" t="s">
        <v>1341</v>
      </c>
      <c r="F406" s="634" t="s">
        <v>1339</v>
      </c>
      <c r="G406" s="640" t="s">
        <v>1342</v>
      </c>
      <c r="H406" s="501"/>
      <c r="I406" s="501"/>
      <c r="J406" s="501"/>
      <c r="K406" s="501"/>
      <c r="L406" s="501"/>
      <c r="M406" s="501"/>
      <c r="N406" s="501"/>
      <c r="O406" s="501"/>
      <c r="P406" s="501"/>
      <c r="Q406" s="501"/>
      <c r="R406" s="501"/>
      <c r="S406" s="501"/>
      <c r="T406" s="501"/>
      <c r="U406" s="501"/>
      <c r="V406" s="501"/>
      <c r="W406" s="501"/>
      <c r="X406" s="501"/>
      <c r="Y406" s="501"/>
      <c r="Z406" s="501"/>
      <c r="AA406" s="501"/>
      <c r="AB406" s="501">
        <v>3.0</v>
      </c>
      <c r="AC406" s="547" t="s">
        <v>55</v>
      </c>
      <c r="AD406" s="548" t="s">
        <v>545</v>
      </c>
      <c r="AE406" s="650"/>
      <c r="AF406" s="650"/>
      <c r="AG406" s="650"/>
      <c r="AH406" s="650"/>
    </row>
    <row r="407" ht="15.75" customHeight="1">
      <c r="A407" s="637"/>
      <c r="B407" s="638"/>
      <c r="C407" s="639"/>
      <c r="D407" s="640"/>
      <c r="E407" s="640" t="s">
        <v>1343</v>
      </c>
      <c r="F407" s="640" t="s">
        <v>1339</v>
      </c>
      <c r="G407" s="640" t="s">
        <v>1342</v>
      </c>
      <c r="H407" s="501"/>
      <c r="I407" s="501"/>
      <c r="J407" s="501"/>
      <c r="K407" s="501"/>
      <c r="L407" s="501"/>
      <c r="M407" s="501"/>
      <c r="N407" s="501"/>
      <c r="O407" s="501"/>
      <c r="P407" s="501"/>
      <c r="Q407" s="501"/>
      <c r="R407" s="501"/>
      <c r="S407" s="501"/>
      <c r="T407" s="501"/>
      <c r="U407" s="501"/>
      <c r="V407" s="501"/>
      <c r="W407" s="501"/>
      <c r="X407" s="501"/>
      <c r="Y407" s="501"/>
      <c r="Z407" s="501"/>
      <c r="AA407" s="501"/>
      <c r="AB407" s="501">
        <v>3.0</v>
      </c>
      <c r="AC407" s="547" t="s">
        <v>55</v>
      </c>
      <c r="AD407" s="548" t="s">
        <v>545</v>
      </c>
      <c r="AE407" s="650"/>
      <c r="AF407" s="650"/>
      <c r="AG407" s="650"/>
      <c r="AH407" s="650"/>
    </row>
    <row r="408" ht="15.75" customHeight="1">
      <c r="A408" s="630"/>
      <c r="B408" s="631"/>
      <c r="C408" s="631"/>
      <c r="D408" s="633"/>
      <c r="E408" s="634" t="s">
        <v>1344</v>
      </c>
      <c r="F408" s="634" t="s">
        <v>1339</v>
      </c>
      <c r="G408" s="634" t="s">
        <v>1342</v>
      </c>
      <c r="H408" s="501"/>
      <c r="I408" s="501"/>
      <c r="J408" s="501"/>
      <c r="K408" s="501"/>
      <c r="L408" s="501"/>
      <c r="M408" s="501"/>
      <c r="N408" s="501"/>
      <c r="O408" s="501"/>
      <c r="P408" s="501"/>
      <c r="Q408" s="501"/>
      <c r="R408" s="501"/>
      <c r="S408" s="501"/>
      <c r="T408" s="501"/>
      <c r="U408" s="501"/>
      <c r="V408" s="501"/>
      <c r="W408" s="501"/>
      <c r="X408" s="501"/>
      <c r="Y408" s="501"/>
      <c r="Z408" s="501"/>
      <c r="AA408" s="501"/>
      <c r="AB408" s="501">
        <v>3.0</v>
      </c>
      <c r="AC408" s="547" t="s">
        <v>55</v>
      </c>
      <c r="AD408" s="548" t="s">
        <v>545</v>
      </c>
      <c r="AE408" s="657"/>
      <c r="AF408" s="657"/>
      <c r="AG408" s="657"/>
      <c r="AH408" s="657"/>
    </row>
    <row r="409" ht="15.75" customHeight="1">
      <c r="A409" s="637"/>
      <c r="B409" s="638"/>
      <c r="C409" s="638"/>
      <c r="D409" s="640"/>
      <c r="E409" s="640" t="s">
        <v>1345</v>
      </c>
      <c r="F409" s="640" t="s">
        <v>1339</v>
      </c>
      <c r="G409" s="640" t="s">
        <v>1340</v>
      </c>
      <c r="H409" s="501"/>
      <c r="I409" s="501"/>
      <c r="J409" s="501"/>
      <c r="K409" s="501"/>
      <c r="L409" s="501"/>
      <c r="M409" s="501"/>
      <c r="N409" s="501"/>
      <c r="O409" s="501"/>
      <c r="P409" s="501"/>
      <c r="Q409" s="501"/>
      <c r="R409" s="501"/>
      <c r="S409" s="501"/>
      <c r="T409" s="501"/>
      <c r="U409" s="501"/>
      <c r="V409" s="501"/>
      <c r="W409" s="501"/>
      <c r="X409" s="501"/>
      <c r="Y409" s="501"/>
      <c r="Z409" s="501"/>
      <c r="AA409" s="501"/>
      <c r="AB409" s="648">
        <v>3.0</v>
      </c>
      <c r="AC409" s="547" t="s">
        <v>55</v>
      </c>
      <c r="AD409" s="548" t="s">
        <v>545</v>
      </c>
      <c r="AE409" s="658"/>
      <c r="AF409" s="658"/>
      <c r="AG409" s="658"/>
      <c r="AH409" s="658"/>
    </row>
    <row r="410" ht="15.75" customHeight="1">
      <c r="A410" s="637"/>
      <c r="B410" s="638"/>
      <c r="C410" s="639" t="s">
        <v>1346</v>
      </c>
      <c r="D410" s="640"/>
      <c r="E410" s="659">
        <v>45658.0</v>
      </c>
      <c r="F410" s="640" t="s">
        <v>1339</v>
      </c>
      <c r="G410" s="640" t="s">
        <v>1342</v>
      </c>
      <c r="H410" s="501"/>
      <c r="I410" s="501"/>
      <c r="J410" s="501"/>
      <c r="K410" s="501"/>
      <c r="L410" s="501"/>
      <c r="M410" s="501"/>
      <c r="N410" s="501"/>
      <c r="O410" s="501"/>
      <c r="P410" s="501"/>
      <c r="Q410" s="501"/>
      <c r="R410" s="501"/>
      <c r="S410" s="501"/>
      <c r="T410" s="501"/>
      <c r="U410" s="501"/>
      <c r="V410" s="501"/>
      <c r="W410" s="501"/>
      <c r="X410" s="501"/>
      <c r="Y410" s="501"/>
      <c r="Z410" s="501"/>
      <c r="AA410" s="501"/>
      <c r="AB410" s="501">
        <v>3.0</v>
      </c>
      <c r="AC410" s="547" t="s">
        <v>55</v>
      </c>
      <c r="AD410" s="548" t="s">
        <v>545</v>
      </c>
      <c r="AE410" s="658"/>
      <c r="AF410" s="658"/>
      <c r="AG410" s="658"/>
      <c r="AH410" s="658"/>
    </row>
    <row r="411" ht="15.75" customHeight="1">
      <c r="A411" s="637"/>
      <c r="B411" s="638"/>
      <c r="C411" s="638"/>
      <c r="D411" s="640"/>
      <c r="E411" s="659">
        <v>45976.0</v>
      </c>
      <c r="F411" s="640" t="s">
        <v>1339</v>
      </c>
      <c r="G411" s="640" t="s">
        <v>1342</v>
      </c>
      <c r="H411" s="501"/>
      <c r="I411" s="501"/>
      <c r="J411" s="648"/>
      <c r="K411" s="501"/>
      <c r="L411" s="501"/>
      <c r="M411" s="501"/>
      <c r="N411" s="501"/>
      <c r="O411" s="648"/>
      <c r="P411" s="648"/>
      <c r="Q411" s="648"/>
      <c r="R411" s="648"/>
      <c r="S411" s="648"/>
      <c r="T411" s="648"/>
      <c r="U411" s="648"/>
      <c r="V411" s="501"/>
      <c r="W411" s="648"/>
      <c r="X411" s="648"/>
      <c r="Y411" s="648"/>
      <c r="Z411" s="501"/>
      <c r="AA411" s="648"/>
      <c r="AB411" s="648">
        <v>3.0</v>
      </c>
      <c r="AC411" s="547" t="s">
        <v>55</v>
      </c>
      <c r="AD411" s="548" t="s">
        <v>545</v>
      </c>
      <c r="AE411" s="658"/>
      <c r="AF411" s="658"/>
      <c r="AG411" s="658"/>
      <c r="AH411" s="658"/>
    </row>
    <row r="412" ht="15.75" customHeight="1">
      <c r="A412" s="637"/>
      <c r="B412" s="638"/>
      <c r="C412" s="638"/>
      <c r="D412" s="640"/>
      <c r="E412" s="659">
        <v>45977.0</v>
      </c>
      <c r="F412" s="640" t="s">
        <v>1339</v>
      </c>
      <c r="G412" s="640" t="s">
        <v>1342</v>
      </c>
      <c r="H412" s="501"/>
      <c r="I412" s="501"/>
      <c r="J412" s="648"/>
      <c r="K412" s="648"/>
      <c r="L412" s="648"/>
      <c r="M412" s="501"/>
      <c r="N412" s="501"/>
      <c r="O412" s="648"/>
      <c r="P412" s="648"/>
      <c r="Q412" s="648"/>
      <c r="R412" s="648"/>
      <c r="S412" s="648"/>
      <c r="T412" s="648"/>
      <c r="U412" s="648"/>
      <c r="V412" s="501"/>
      <c r="W412" s="648"/>
      <c r="X412" s="648"/>
      <c r="Y412" s="648"/>
      <c r="Z412" s="501"/>
      <c r="AA412" s="648"/>
      <c r="AB412" s="648">
        <v>3.0</v>
      </c>
      <c r="AC412" s="547" t="s">
        <v>55</v>
      </c>
      <c r="AD412" s="548" t="s">
        <v>545</v>
      </c>
      <c r="AE412" s="658"/>
      <c r="AF412" s="658"/>
      <c r="AG412" s="658"/>
      <c r="AH412" s="658"/>
    </row>
    <row r="413" ht="15.75" customHeight="1">
      <c r="A413" s="637"/>
      <c r="B413" s="638"/>
      <c r="C413" s="638"/>
      <c r="D413" s="640"/>
      <c r="E413" s="660">
        <v>46022.0</v>
      </c>
      <c r="F413" s="640" t="s">
        <v>1339</v>
      </c>
      <c r="G413" s="640" t="s">
        <v>1342</v>
      </c>
      <c r="H413" s="501"/>
      <c r="I413" s="501"/>
      <c r="J413" s="648"/>
      <c r="K413" s="501"/>
      <c r="L413" s="501"/>
      <c r="M413" s="501"/>
      <c r="N413" s="501"/>
      <c r="O413" s="648"/>
      <c r="P413" s="648"/>
      <c r="Q413" s="648"/>
      <c r="R413" s="648"/>
      <c r="S413" s="648"/>
      <c r="T413" s="648"/>
      <c r="U413" s="648"/>
      <c r="V413" s="501"/>
      <c r="W413" s="648"/>
      <c r="X413" s="648"/>
      <c r="Y413" s="648"/>
      <c r="Z413" s="501"/>
      <c r="AA413" s="648"/>
      <c r="AB413" s="648">
        <v>3.0</v>
      </c>
      <c r="AC413" s="547" t="s">
        <v>55</v>
      </c>
      <c r="AD413" s="548" t="s">
        <v>545</v>
      </c>
      <c r="AE413" s="658"/>
      <c r="AF413" s="658"/>
      <c r="AG413" s="658"/>
      <c r="AH413" s="658"/>
    </row>
    <row r="414" ht="15.75" customHeight="1">
      <c r="A414" s="637"/>
      <c r="B414" s="638"/>
      <c r="C414" s="639" t="s">
        <v>1347</v>
      </c>
      <c r="D414" s="640"/>
      <c r="E414" s="634" t="s">
        <v>1348</v>
      </c>
      <c r="F414" s="640" t="s">
        <v>1349</v>
      </c>
      <c r="G414" s="640" t="s">
        <v>1350</v>
      </c>
      <c r="H414" s="501"/>
      <c r="I414" s="501"/>
      <c r="J414" s="648"/>
      <c r="K414" s="648"/>
      <c r="L414" s="648"/>
      <c r="M414" s="501"/>
      <c r="N414" s="501"/>
      <c r="O414" s="648"/>
      <c r="P414" s="648"/>
      <c r="Q414" s="648"/>
      <c r="R414" s="648"/>
      <c r="S414" s="648"/>
      <c r="T414" s="648"/>
      <c r="U414" s="648"/>
      <c r="V414" s="501"/>
      <c r="W414" s="648"/>
      <c r="X414" s="648"/>
      <c r="Y414" s="648"/>
      <c r="Z414" s="501"/>
      <c r="AA414" s="648"/>
      <c r="AB414" s="648">
        <v>3.0</v>
      </c>
      <c r="AC414" s="547" t="s">
        <v>55</v>
      </c>
      <c r="AD414" s="548" t="s">
        <v>545</v>
      </c>
      <c r="AE414" s="658"/>
      <c r="AF414" s="658"/>
      <c r="AG414" s="658"/>
      <c r="AH414" s="658"/>
    </row>
    <row r="415" ht="15.75" customHeight="1">
      <c r="A415" s="637"/>
      <c r="B415" s="638"/>
      <c r="C415" s="639" t="s">
        <v>1351</v>
      </c>
      <c r="D415" s="640"/>
      <c r="E415" s="634"/>
      <c r="F415" s="640" t="s">
        <v>1352</v>
      </c>
      <c r="G415" s="640" t="s">
        <v>1353</v>
      </c>
      <c r="H415" s="501"/>
      <c r="I415" s="501"/>
      <c r="J415" s="648"/>
      <c r="K415" s="648"/>
      <c r="L415" s="648"/>
      <c r="M415" s="501"/>
      <c r="N415" s="501"/>
      <c r="O415" s="648"/>
      <c r="P415" s="648"/>
      <c r="Q415" s="648"/>
      <c r="R415" s="648"/>
      <c r="S415" s="648"/>
      <c r="T415" s="648"/>
      <c r="U415" s="648"/>
      <c r="V415" s="501"/>
      <c r="W415" s="648"/>
      <c r="X415" s="648"/>
      <c r="Y415" s="648"/>
      <c r="Z415" s="501"/>
      <c r="AA415" s="648"/>
      <c r="AB415" s="648">
        <v>3.0</v>
      </c>
      <c r="AC415" s="547" t="s">
        <v>55</v>
      </c>
      <c r="AD415" s="548" t="s">
        <v>545</v>
      </c>
      <c r="AE415" s="658"/>
      <c r="AF415" s="658"/>
      <c r="AG415" s="658"/>
      <c r="AH415" s="658"/>
    </row>
    <row r="416" ht="15.75" hidden="1" customHeight="1">
      <c r="A416" s="646" t="s">
        <v>1317</v>
      </c>
      <c r="B416" s="638"/>
      <c r="C416" s="638"/>
      <c r="D416" s="640"/>
      <c r="E416" s="634"/>
      <c r="F416" s="640" t="s">
        <v>1354</v>
      </c>
      <c r="G416" s="640"/>
      <c r="H416" s="545" t="s">
        <v>94</v>
      </c>
      <c r="I416" s="545" t="s">
        <v>94</v>
      </c>
      <c r="J416" s="545"/>
      <c r="K416" s="545"/>
      <c r="L416" s="501"/>
      <c r="M416" s="501"/>
      <c r="N416" s="501"/>
      <c r="O416" s="501"/>
      <c r="P416" s="501"/>
      <c r="Q416" s="501"/>
      <c r="R416" s="501"/>
      <c r="S416" s="501"/>
      <c r="T416" s="501"/>
      <c r="U416" s="501"/>
      <c r="V416" s="501"/>
      <c r="W416" s="501"/>
      <c r="X416" s="501"/>
      <c r="Y416" s="501"/>
      <c r="Z416" s="501"/>
      <c r="AA416" s="501"/>
      <c r="AB416" s="501" t="s">
        <v>94</v>
      </c>
      <c r="AC416" s="547" t="s">
        <v>55</v>
      </c>
      <c r="AD416" s="548" t="s">
        <v>545</v>
      </c>
      <c r="AE416" s="650"/>
      <c r="AF416" s="658"/>
      <c r="AG416" s="658"/>
      <c r="AH416" s="658"/>
    </row>
    <row r="417" ht="15.75" customHeight="1">
      <c r="A417" s="637"/>
      <c r="B417" s="639" t="s">
        <v>1355</v>
      </c>
      <c r="C417" s="638"/>
      <c r="D417" s="640"/>
      <c r="E417" s="642"/>
      <c r="F417" s="640" t="s">
        <v>1356</v>
      </c>
      <c r="G417" s="640" t="s">
        <v>1357</v>
      </c>
      <c r="H417" s="501"/>
      <c r="I417" s="501"/>
      <c r="J417" s="501"/>
      <c r="K417" s="501"/>
      <c r="L417" s="501"/>
      <c r="M417" s="501"/>
      <c r="N417" s="501"/>
      <c r="O417" s="501"/>
      <c r="P417" s="501"/>
      <c r="Q417" s="501"/>
      <c r="R417" s="501"/>
      <c r="S417" s="501"/>
      <c r="T417" s="501"/>
      <c r="U417" s="501"/>
      <c r="V417" s="501"/>
      <c r="W417" s="501"/>
      <c r="X417" s="501"/>
      <c r="Y417" s="501"/>
      <c r="Z417" s="501"/>
      <c r="AA417" s="501"/>
      <c r="AB417" s="501">
        <v>3.0</v>
      </c>
      <c r="AC417" s="547" t="s">
        <v>55</v>
      </c>
      <c r="AD417" s="548" t="s">
        <v>545</v>
      </c>
      <c r="AE417" s="661"/>
      <c r="AF417" s="658"/>
      <c r="AG417" s="658"/>
      <c r="AH417" s="658"/>
    </row>
    <row r="418" ht="15.75" customHeight="1">
      <c r="A418" s="637"/>
      <c r="B418" s="639" t="s">
        <v>1358</v>
      </c>
      <c r="C418" s="638"/>
      <c r="D418" s="640"/>
      <c r="E418" s="642"/>
      <c r="F418" s="640" t="s">
        <v>1359</v>
      </c>
      <c r="G418" s="640" t="s">
        <v>1360</v>
      </c>
      <c r="H418" s="501"/>
      <c r="I418" s="501"/>
      <c r="J418" s="501"/>
      <c r="K418" s="501"/>
      <c r="L418" s="501"/>
      <c r="M418" s="501"/>
      <c r="N418" s="501"/>
      <c r="O418" s="501"/>
      <c r="P418" s="501"/>
      <c r="Q418" s="501"/>
      <c r="R418" s="501"/>
      <c r="S418" s="501"/>
      <c r="T418" s="501"/>
      <c r="U418" s="501"/>
      <c r="V418" s="501"/>
      <c r="W418" s="501"/>
      <c r="X418" s="501"/>
      <c r="Y418" s="501"/>
      <c r="Z418" s="501"/>
      <c r="AA418" s="501"/>
      <c r="AB418" s="501">
        <v>3.0</v>
      </c>
      <c r="AC418" s="547" t="s">
        <v>55</v>
      </c>
      <c r="AD418" s="548" t="s">
        <v>545</v>
      </c>
      <c r="AE418" s="658"/>
      <c r="AF418" s="658"/>
      <c r="AG418" s="658"/>
      <c r="AH418" s="641"/>
    </row>
    <row r="419" ht="15.75" hidden="1" customHeight="1">
      <c r="A419" s="644" t="s">
        <v>1361</v>
      </c>
      <c r="B419" s="631"/>
      <c r="C419" s="631"/>
      <c r="D419" s="640"/>
      <c r="E419" s="642"/>
      <c r="F419" s="640"/>
      <c r="G419" s="640"/>
      <c r="H419" s="545" t="s">
        <v>94</v>
      </c>
      <c r="I419" s="545" t="s">
        <v>94</v>
      </c>
      <c r="J419" s="545"/>
      <c r="K419" s="545"/>
      <c r="L419" s="501"/>
      <c r="M419" s="501"/>
      <c r="N419" s="501"/>
      <c r="O419" s="501"/>
      <c r="P419" s="501"/>
      <c r="Q419" s="501"/>
      <c r="R419" s="501"/>
      <c r="S419" s="501"/>
      <c r="T419" s="501"/>
      <c r="U419" s="501"/>
      <c r="V419" s="501"/>
      <c r="W419" s="501"/>
      <c r="X419" s="501"/>
      <c r="Y419" s="501"/>
      <c r="Z419" s="501"/>
      <c r="AA419" s="501"/>
      <c r="AB419" s="648" t="s">
        <v>94</v>
      </c>
      <c r="AC419" s="547" t="s">
        <v>55</v>
      </c>
      <c r="AD419" s="548" t="s">
        <v>545</v>
      </c>
      <c r="AE419" s="662"/>
      <c r="AF419" s="635"/>
      <c r="AG419" s="657"/>
      <c r="AH419" s="657"/>
    </row>
    <row r="420" ht="15.75" customHeight="1">
      <c r="A420" s="637"/>
      <c r="B420" s="639" t="s">
        <v>1362</v>
      </c>
      <c r="C420" s="638"/>
      <c r="D420" s="634"/>
      <c r="E420" s="634"/>
      <c r="F420" s="634" t="s">
        <v>1363</v>
      </c>
      <c r="G420" s="634" t="s">
        <v>1364</v>
      </c>
      <c r="H420" s="501"/>
      <c r="I420" s="501"/>
      <c r="J420" s="501"/>
      <c r="K420" s="501"/>
      <c r="L420" s="501"/>
      <c r="M420" s="501"/>
      <c r="N420" s="501"/>
      <c r="O420" s="501"/>
      <c r="P420" s="501"/>
      <c r="Q420" s="501"/>
      <c r="R420" s="501"/>
      <c r="S420" s="501"/>
      <c r="T420" s="501"/>
      <c r="U420" s="501"/>
      <c r="V420" s="501"/>
      <c r="W420" s="501"/>
      <c r="X420" s="501"/>
      <c r="Y420" s="501"/>
      <c r="Z420" s="501"/>
      <c r="AA420" s="501"/>
      <c r="AB420" s="501">
        <v>1.0</v>
      </c>
      <c r="AC420" s="547" t="s">
        <v>55</v>
      </c>
      <c r="AD420" s="548" t="s">
        <v>545</v>
      </c>
      <c r="AE420" s="650"/>
      <c r="AF420" s="635" t="s">
        <v>1365</v>
      </c>
      <c r="AG420" s="658"/>
      <c r="AH420" s="658"/>
    </row>
    <row r="421" ht="15.75" hidden="1" customHeight="1">
      <c r="A421" s="637"/>
      <c r="B421" s="639" t="s">
        <v>1366</v>
      </c>
      <c r="C421" s="638"/>
      <c r="D421" s="634"/>
      <c r="E421" s="634"/>
      <c r="F421" s="634" t="s">
        <v>1367</v>
      </c>
      <c r="G421" s="634"/>
      <c r="H421" s="545" t="s">
        <v>94</v>
      </c>
      <c r="I421" s="545" t="s">
        <v>94</v>
      </c>
      <c r="J421" s="545"/>
      <c r="K421" s="545"/>
      <c r="L421" s="501"/>
      <c r="M421" s="501"/>
      <c r="N421" s="501"/>
      <c r="O421" s="501"/>
      <c r="P421" s="501"/>
      <c r="Q421" s="501"/>
      <c r="R421" s="501"/>
      <c r="S421" s="501"/>
      <c r="T421" s="501"/>
      <c r="U421" s="501"/>
      <c r="V421" s="501"/>
      <c r="W421" s="501"/>
      <c r="X421" s="501"/>
      <c r="Y421" s="501"/>
      <c r="Z421" s="501"/>
      <c r="AA421" s="501"/>
      <c r="AB421" s="501" t="s">
        <v>94</v>
      </c>
      <c r="AC421" s="547" t="s">
        <v>55</v>
      </c>
      <c r="AD421" s="548" t="s">
        <v>545</v>
      </c>
      <c r="AE421" s="650"/>
      <c r="AF421" s="658"/>
      <c r="AG421" s="658"/>
      <c r="AH421" s="658"/>
    </row>
    <row r="422" ht="15.75" hidden="1" customHeight="1">
      <c r="A422" s="630"/>
      <c r="B422" s="632" t="s">
        <v>1368</v>
      </c>
      <c r="C422" s="631"/>
      <c r="D422" s="634"/>
      <c r="E422" s="634"/>
      <c r="F422" s="634" t="s">
        <v>1369</v>
      </c>
      <c r="G422" s="634"/>
      <c r="H422" s="545" t="s">
        <v>94</v>
      </c>
      <c r="I422" s="545" t="s">
        <v>94</v>
      </c>
      <c r="J422" s="545"/>
      <c r="K422" s="545"/>
      <c r="L422" s="501"/>
      <c r="M422" s="501"/>
      <c r="N422" s="501"/>
      <c r="O422" s="501"/>
      <c r="P422" s="501"/>
      <c r="Q422" s="501"/>
      <c r="R422" s="501"/>
      <c r="S422" s="501"/>
      <c r="T422" s="501"/>
      <c r="U422" s="501"/>
      <c r="V422" s="501"/>
      <c r="W422" s="501"/>
      <c r="X422" s="501"/>
      <c r="Y422" s="501"/>
      <c r="Z422" s="501"/>
      <c r="AA422" s="501"/>
      <c r="AB422" s="501" t="s">
        <v>94</v>
      </c>
      <c r="AC422" s="547" t="s">
        <v>55</v>
      </c>
      <c r="AD422" s="548" t="s">
        <v>545</v>
      </c>
      <c r="AE422" s="662"/>
      <c r="AF422" s="657"/>
      <c r="AG422" s="657"/>
      <c r="AH422" s="657"/>
    </row>
    <row r="423" ht="15.75" customHeight="1">
      <c r="A423" s="637"/>
      <c r="B423" s="638"/>
      <c r="C423" s="638"/>
      <c r="D423" s="642"/>
      <c r="E423" s="642"/>
      <c r="F423" s="640" t="s">
        <v>1370</v>
      </c>
      <c r="G423" s="640" t="s">
        <v>1324</v>
      </c>
      <c r="H423" s="501"/>
      <c r="I423" s="501"/>
      <c r="J423" s="501"/>
      <c r="K423" s="501"/>
      <c r="L423" s="501"/>
      <c r="M423" s="501"/>
      <c r="N423" s="501"/>
      <c r="O423" s="501"/>
      <c r="P423" s="501"/>
      <c r="Q423" s="501"/>
      <c r="R423" s="501"/>
      <c r="S423" s="501"/>
      <c r="T423" s="501"/>
      <c r="U423" s="501"/>
      <c r="V423" s="501"/>
      <c r="W423" s="501"/>
      <c r="X423" s="501"/>
      <c r="Y423" s="501"/>
      <c r="Z423" s="501"/>
      <c r="AA423" s="501"/>
      <c r="AB423" s="501">
        <v>1.0</v>
      </c>
      <c r="AC423" s="547" t="s">
        <v>55</v>
      </c>
      <c r="AD423" s="548" t="s">
        <v>545</v>
      </c>
      <c r="AE423" s="650"/>
      <c r="AF423" s="658"/>
      <c r="AG423" s="658"/>
      <c r="AH423" s="658"/>
    </row>
    <row r="424" ht="15.75" hidden="1" customHeight="1">
      <c r="A424" s="644" t="s">
        <v>1371</v>
      </c>
      <c r="B424" s="631"/>
      <c r="C424" s="631"/>
      <c r="D424" s="633"/>
      <c r="E424" s="633"/>
      <c r="F424" s="634" t="s">
        <v>1372</v>
      </c>
      <c r="G424" s="633"/>
      <c r="H424" s="545" t="s">
        <v>94</v>
      </c>
      <c r="I424" s="545" t="s">
        <v>94</v>
      </c>
      <c r="J424" s="545"/>
      <c r="K424" s="545"/>
      <c r="L424" s="501"/>
      <c r="M424" s="501"/>
      <c r="N424" s="501"/>
      <c r="O424" s="501"/>
      <c r="P424" s="501"/>
      <c r="Q424" s="501"/>
      <c r="R424" s="501"/>
      <c r="S424" s="501"/>
      <c r="T424" s="501"/>
      <c r="U424" s="501"/>
      <c r="V424" s="501"/>
      <c r="W424" s="501"/>
      <c r="X424" s="501"/>
      <c r="Y424" s="501"/>
      <c r="Z424" s="501"/>
      <c r="AA424" s="501"/>
      <c r="AB424" s="501" t="s">
        <v>94</v>
      </c>
      <c r="AC424" s="547" t="s">
        <v>55</v>
      </c>
      <c r="AD424" s="548" t="s">
        <v>545</v>
      </c>
      <c r="AE424" s="662"/>
      <c r="AF424" s="657"/>
      <c r="AG424" s="657"/>
      <c r="AH424" s="633"/>
    </row>
    <row r="425" ht="15.75" customHeight="1">
      <c r="A425" s="637"/>
      <c r="B425" s="639" t="s">
        <v>1373</v>
      </c>
      <c r="C425" s="638"/>
      <c r="D425" s="642"/>
      <c r="E425" s="640" t="s">
        <v>1320</v>
      </c>
      <c r="F425" s="640" t="s">
        <v>1321</v>
      </c>
      <c r="G425" s="643" t="s">
        <v>1322</v>
      </c>
      <c r="H425" s="648"/>
      <c r="I425" s="648"/>
      <c r="J425" s="501"/>
      <c r="K425" s="501"/>
      <c r="L425" s="502"/>
      <c r="M425" s="648"/>
      <c r="N425" s="648"/>
      <c r="O425" s="648"/>
      <c r="P425" s="648"/>
      <c r="Q425" s="648"/>
      <c r="R425" s="648"/>
      <c r="S425" s="648"/>
      <c r="T425" s="648"/>
      <c r="U425" s="501"/>
      <c r="V425" s="648"/>
      <c r="W425" s="648"/>
      <c r="X425" s="648"/>
      <c r="Y425" s="501"/>
      <c r="Z425" s="648"/>
      <c r="AA425" s="501"/>
      <c r="AB425" s="501">
        <v>3.0</v>
      </c>
      <c r="AC425" s="547" t="s">
        <v>55</v>
      </c>
      <c r="AD425" s="548" t="s">
        <v>545</v>
      </c>
      <c r="AE425" s="658"/>
      <c r="AF425" s="658"/>
      <c r="AG425" s="650"/>
      <c r="AH425" s="642"/>
    </row>
    <row r="426" ht="15.75" customHeight="1">
      <c r="A426" s="637"/>
      <c r="B426" s="638"/>
      <c r="C426" s="638"/>
      <c r="D426" s="642"/>
      <c r="E426" s="640" t="s">
        <v>1323</v>
      </c>
      <c r="F426" s="640" t="s">
        <v>1321</v>
      </c>
      <c r="G426" s="663" t="s">
        <v>1324</v>
      </c>
      <c r="H426" s="648"/>
      <c r="I426" s="648"/>
      <c r="J426" s="501"/>
      <c r="K426" s="501"/>
      <c r="L426" s="501"/>
      <c r="M426" s="648"/>
      <c r="N426" s="648"/>
      <c r="O426" s="648"/>
      <c r="P426" s="648"/>
      <c r="Q426" s="648"/>
      <c r="R426" s="648"/>
      <c r="S426" s="648"/>
      <c r="T426" s="648"/>
      <c r="U426" s="501"/>
      <c r="V426" s="648"/>
      <c r="W426" s="648"/>
      <c r="X426" s="648"/>
      <c r="Y426" s="501"/>
      <c r="Z426" s="648"/>
      <c r="AA426" s="501"/>
      <c r="AB426" s="501">
        <v>3.0</v>
      </c>
      <c r="AC426" s="547" t="s">
        <v>55</v>
      </c>
      <c r="AD426" s="548" t="s">
        <v>545</v>
      </c>
      <c r="AE426" s="658"/>
      <c r="AF426" s="658"/>
      <c r="AG426" s="650"/>
      <c r="AH426" s="642"/>
    </row>
    <row r="427" ht="15.75" customHeight="1">
      <c r="A427" s="646" t="s">
        <v>426</v>
      </c>
      <c r="B427" s="638"/>
      <c r="C427" s="638"/>
      <c r="D427" s="642"/>
      <c r="E427" s="640" t="s">
        <v>1374</v>
      </c>
      <c r="F427" s="640" t="s">
        <v>1321</v>
      </c>
      <c r="G427" s="663" t="s">
        <v>1326</v>
      </c>
      <c r="H427" s="648"/>
      <c r="I427" s="648"/>
      <c r="J427" s="501"/>
      <c r="K427" s="501"/>
      <c r="L427" s="501"/>
      <c r="M427" s="648"/>
      <c r="N427" s="648"/>
      <c r="O427" s="648"/>
      <c r="P427" s="648"/>
      <c r="Q427" s="648"/>
      <c r="R427" s="648"/>
      <c r="S427" s="648"/>
      <c r="T427" s="648"/>
      <c r="U427" s="501"/>
      <c r="V427" s="648"/>
      <c r="W427" s="648"/>
      <c r="X427" s="648"/>
      <c r="Y427" s="501"/>
      <c r="Z427" s="648"/>
      <c r="AA427" s="501"/>
      <c r="AB427" s="501">
        <v>3.0</v>
      </c>
      <c r="AC427" s="547" t="s">
        <v>55</v>
      </c>
      <c r="AD427" s="548" t="s">
        <v>545</v>
      </c>
      <c r="AE427" s="658"/>
      <c r="AF427" s="658"/>
      <c r="AG427" s="650"/>
      <c r="AH427" s="642"/>
    </row>
    <row r="428" ht="15.75" hidden="1" customHeight="1">
      <c r="A428" s="530" t="s">
        <v>1375</v>
      </c>
      <c r="B428" s="554"/>
      <c r="C428" s="555"/>
      <c r="D428" s="556"/>
      <c r="E428" s="557"/>
      <c r="F428" s="557"/>
      <c r="G428" s="557"/>
      <c r="H428" s="558" t="s">
        <v>94</v>
      </c>
      <c r="I428" s="558" t="s">
        <v>94</v>
      </c>
      <c r="J428" s="558"/>
      <c r="K428" s="558"/>
      <c r="L428" s="558"/>
      <c r="M428" s="558"/>
      <c r="N428" s="558"/>
      <c r="O428" s="558"/>
      <c r="P428" s="558"/>
      <c r="Q428" s="558"/>
      <c r="R428" s="558"/>
      <c r="S428" s="558"/>
      <c r="T428" s="558"/>
      <c r="U428" s="558"/>
      <c r="V428" s="558"/>
      <c r="W428" s="558"/>
      <c r="X428" s="558"/>
      <c r="Y428" s="558"/>
      <c r="Z428" s="558"/>
      <c r="AA428" s="558"/>
      <c r="AB428" s="559" t="s">
        <v>94</v>
      </c>
      <c r="AC428" s="560" t="s">
        <v>55</v>
      </c>
      <c r="AD428" s="561" t="s">
        <v>545</v>
      </c>
      <c r="AE428" s="562"/>
      <c r="AF428" s="563"/>
      <c r="AG428" s="563"/>
      <c r="AH428" s="563"/>
    </row>
    <row r="429" ht="15.75" hidden="1" customHeight="1">
      <c r="A429" s="564" t="s">
        <v>558</v>
      </c>
      <c r="B429" s="565"/>
      <c r="C429" s="566"/>
      <c r="D429" s="567"/>
      <c r="E429" s="568"/>
      <c r="F429" s="568"/>
      <c r="G429" s="568"/>
      <c r="H429" s="570" t="s">
        <v>94</v>
      </c>
      <c r="I429" s="570" t="s">
        <v>94</v>
      </c>
      <c r="J429" s="570"/>
      <c r="K429" s="570"/>
      <c r="L429" s="570"/>
      <c r="M429" s="570"/>
      <c r="N429" s="570"/>
      <c r="O429" s="570"/>
      <c r="P429" s="570"/>
      <c r="Q429" s="570"/>
      <c r="R429" s="570"/>
      <c r="S429" s="570"/>
      <c r="T429" s="570"/>
      <c r="U429" s="570"/>
      <c r="V429" s="570"/>
      <c r="W429" s="570"/>
      <c r="X429" s="570"/>
      <c r="Y429" s="570"/>
      <c r="Z429" s="570"/>
      <c r="AA429" s="570"/>
      <c r="AB429" s="571" t="s">
        <v>94</v>
      </c>
      <c r="AC429" s="572" t="s">
        <v>55</v>
      </c>
      <c r="AD429" s="573" t="s">
        <v>545</v>
      </c>
      <c r="AE429" s="574"/>
      <c r="AF429" s="575"/>
      <c r="AG429" s="575"/>
      <c r="AH429" s="575"/>
    </row>
    <row r="430" ht="15.75" hidden="1" customHeight="1">
      <c r="A430" s="646" t="s">
        <v>692</v>
      </c>
      <c r="B430" s="638"/>
      <c r="C430" s="638"/>
      <c r="D430" s="642"/>
      <c r="E430" s="642"/>
      <c r="F430" s="640" t="s">
        <v>874</v>
      </c>
      <c r="G430" s="640" t="s">
        <v>1376</v>
      </c>
      <c r="H430" s="545" t="s">
        <v>94</v>
      </c>
      <c r="I430" s="545" t="s">
        <v>94</v>
      </c>
      <c r="J430" s="545"/>
      <c r="K430" s="545"/>
      <c r="L430" s="501"/>
      <c r="M430" s="648"/>
      <c r="N430" s="648"/>
      <c r="O430" s="648"/>
      <c r="P430" s="648"/>
      <c r="Q430" s="648"/>
      <c r="R430" s="648"/>
      <c r="S430" s="648"/>
      <c r="T430" s="648"/>
      <c r="U430" s="501"/>
      <c r="V430" s="648"/>
      <c r="W430" s="648"/>
      <c r="X430" s="648"/>
      <c r="Y430" s="501"/>
      <c r="Z430" s="648"/>
      <c r="AA430" s="501"/>
      <c r="AB430" s="501" t="s">
        <v>94</v>
      </c>
      <c r="AC430" s="547" t="s">
        <v>55</v>
      </c>
      <c r="AD430" s="548" t="s">
        <v>545</v>
      </c>
      <c r="AE430" s="650"/>
      <c r="AF430" s="658"/>
      <c r="AG430" s="658"/>
      <c r="AH430" s="641"/>
    </row>
    <row r="431" ht="15.75" hidden="1" customHeight="1">
      <c r="A431" s="646" t="s">
        <v>1377</v>
      </c>
      <c r="B431" s="638"/>
      <c r="C431" s="638"/>
      <c r="D431" s="640" t="s">
        <v>1309</v>
      </c>
      <c r="E431" s="642"/>
      <c r="F431" s="640" t="s">
        <v>874</v>
      </c>
      <c r="G431" s="640" t="s">
        <v>637</v>
      </c>
      <c r="H431" s="545" t="s">
        <v>94</v>
      </c>
      <c r="I431" s="545" t="s">
        <v>94</v>
      </c>
      <c r="J431" s="545"/>
      <c r="K431" s="545"/>
      <c r="L431" s="502"/>
      <c r="M431" s="648"/>
      <c r="N431" s="648"/>
      <c r="O431" s="648"/>
      <c r="P431" s="648"/>
      <c r="Q431" s="648"/>
      <c r="R431" s="648"/>
      <c r="S431" s="648"/>
      <c r="T431" s="648"/>
      <c r="U431" s="501"/>
      <c r="V431" s="648"/>
      <c r="W431" s="648"/>
      <c r="X431" s="648"/>
      <c r="Y431" s="501"/>
      <c r="Z431" s="648"/>
      <c r="AA431" s="501"/>
      <c r="AB431" s="501" t="s">
        <v>94</v>
      </c>
      <c r="AC431" s="547" t="s">
        <v>55</v>
      </c>
      <c r="AD431" s="548" t="s">
        <v>545</v>
      </c>
      <c r="AE431" s="650"/>
      <c r="AF431" s="658"/>
      <c r="AG431" s="650"/>
      <c r="AH431" s="640"/>
    </row>
    <row r="432" ht="15.75" hidden="1" customHeight="1">
      <c r="A432" s="646" t="s">
        <v>1378</v>
      </c>
      <c r="B432" s="638"/>
      <c r="C432" s="638"/>
      <c r="D432" s="642"/>
      <c r="E432" s="642"/>
      <c r="F432" s="640"/>
      <c r="G432" s="640"/>
      <c r="H432" s="545" t="s">
        <v>94</v>
      </c>
      <c r="I432" s="545" t="s">
        <v>94</v>
      </c>
      <c r="J432" s="545"/>
      <c r="K432" s="545"/>
      <c r="L432" s="501"/>
      <c r="M432" s="648"/>
      <c r="N432" s="648"/>
      <c r="O432" s="648"/>
      <c r="P432" s="648"/>
      <c r="Q432" s="648"/>
      <c r="R432" s="648"/>
      <c r="S432" s="648"/>
      <c r="T432" s="648"/>
      <c r="U432" s="501"/>
      <c r="V432" s="648"/>
      <c r="W432" s="648"/>
      <c r="X432" s="648"/>
      <c r="Y432" s="501"/>
      <c r="Z432" s="648"/>
      <c r="AA432" s="501"/>
      <c r="AB432" s="501" t="s">
        <v>94</v>
      </c>
      <c r="AC432" s="547" t="s">
        <v>55</v>
      </c>
      <c r="AD432" s="548" t="s">
        <v>545</v>
      </c>
      <c r="AE432" s="640"/>
      <c r="AF432" s="658"/>
      <c r="AG432" s="650"/>
      <c r="AH432" s="640"/>
    </row>
    <row r="433" ht="15.75" hidden="1" customHeight="1">
      <c r="A433" s="637"/>
      <c r="B433" s="639" t="s">
        <v>1379</v>
      </c>
      <c r="C433" s="638"/>
      <c r="D433" s="640" t="s">
        <v>1380</v>
      </c>
      <c r="E433" s="642"/>
      <c r="F433" s="640" t="s">
        <v>1381</v>
      </c>
      <c r="G433" s="640" t="s">
        <v>1382</v>
      </c>
      <c r="H433" s="545" t="s">
        <v>94</v>
      </c>
      <c r="I433" s="545" t="s">
        <v>94</v>
      </c>
      <c r="J433" s="545"/>
      <c r="K433" s="545"/>
      <c r="L433" s="501"/>
      <c r="M433" s="648"/>
      <c r="N433" s="648"/>
      <c r="O433" s="648"/>
      <c r="P433" s="648"/>
      <c r="Q433" s="648"/>
      <c r="R433" s="648"/>
      <c r="S433" s="648"/>
      <c r="T433" s="648"/>
      <c r="U433" s="501"/>
      <c r="V433" s="648"/>
      <c r="W433" s="648"/>
      <c r="X433" s="648"/>
      <c r="Y433" s="501"/>
      <c r="Z433" s="648"/>
      <c r="AA433" s="501"/>
      <c r="AB433" s="501" t="s">
        <v>94</v>
      </c>
      <c r="AC433" s="547" t="s">
        <v>55</v>
      </c>
      <c r="AD433" s="548" t="s">
        <v>545</v>
      </c>
      <c r="AE433" s="650"/>
      <c r="AF433" s="658"/>
      <c r="AG433" s="658"/>
      <c r="AH433" s="642"/>
    </row>
    <row r="434" ht="15.75" hidden="1" customHeight="1">
      <c r="A434" s="637"/>
      <c r="B434" s="638"/>
      <c r="C434" s="638"/>
      <c r="D434" s="640" t="s">
        <v>560</v>
      </c>
      <c r="E434" s="642"/>
      <c r="F434" s="640" t="s">
        <v>1383</v>
      </c>
      <c r="G434" s="640" t="s">
        <v>1384</v>
      </c>
      <c r="H434" s="545" t="s">
        <v>94</v>
      </c>
      <c r="I434" s="545" t="s">
        <v>94</v>
      </c>
      <c r="J434" s="545"/>
      <c r="K434" s="545"/>
      <c r="L434" s="501"/>
      <c r="M434" s="501"/>
      <c r="N434" s="501"/>
      <c r="O434" s="501"/>
      <c r="P434" s="501"/>
      <c r="Q434" s="501"/>
      <c r="R434" s="501"/>
      <c r="S434" s="501"/>
      <c r="T434" s="501"/>
      <c r="U434" s="501"/>
      <c r="V434" s="501"/>
      <c r="W434" s="501"/>
      <c r="X434" s="501"/>
      <c r="Y434" s="501"/>
      <c r="Z434" s="501"/>
      <c r="AA434" s="501"/>
      <c r="AB434" s="501" t="s">
        <v>94</v>
      </c>
      <c r="AC434" s="547" t="s">
        <v>55</v>
      </c>
      <c r="AD434" s="548" t="s">
        <v>545</v>
      </c>
      <c r="AE434" s="640"/>
      <c r="AF434" s="658"/>
      <c r="AG434" s="658"/>
      <c r="AH434" s="642"/>
    </row>
    <row r="435" ht="15.75" hidden="1" customHeight="1">
      <c r="A435" s="637"/>
      <c r="B435" s="638"/>
      <c r="C435" s="638"/>
      <c r="D435" s="640" t="s">
        <v>1385</v>
      </c>
      <c r="E435" s="640"/>
      <c r="F435" s="640" t="s">
        <v>1386</v>
      </c>
      <c r="G435" s="640"/>
      <c r="H435" s="545" t="s">
        <v>94</v>
      </c>
      <c r="I435" s="545" t="s">
        <v>94</v>
      </c>
      <c r="J435" s="545"/>
      <c r="K435" s="545"/>
      <c r="L435" s="501"/>
      <c r="M435" s="501"/>
      <c r="N435" s="501"/>
      <c r="O435" s="501"/>
      <c r="P435" s="501"/>
      <c r="Q435" s="501"/>
      <c r="R435" s="501"/>
      <c r="S435" s="501"/>
      <c r="T435" s="501"/>
      <c r="U435" s="501"/>
      <c r="V435" s="501"/>
      <c r="W435" s="501"/>
      <c r="X435" s="501"/>
      <c r="Y435" s="501"/>
      <c r="Z435" s="501"/>
      <c r="AA435" s="501"/>
      <c r="AB435" s="501" t="s">
        <v>94</v>
      </c>
      <c r="AC435" s="547" t="s">
        <v>55</v>
      </c>
      <c r="AD435" s="548" t="s">
        <v>545</v>
      </c>
      <c r="AE435" s="640"/>
      <c r="AF435" s="658"/>
      <c r="AG435" s="658"/>
      <c r="AH435" s="641"/>
    </row>
    <row r="436" ht="15.75" hidden="1" customHeight="1">
      <c r="A436" s="646" t="s">
        <v>1387</v>
      </c>
      <c r="B436" s="638"/>
      <c r="C436" s="638"/>
      <c r="D436" s="642"/>
      <c r="E436" s="642"/>
      <c r="F436" s="640" t="s">
        <v>874</v>
      </c>
      <c r="G436" s="640" t="s">
        <v>1388</v>
      </c>
      <c r="H436" s="545" t="s">
        <v>94</v>
      </c>
      <c r="I436" s="545" t="s">
        <v>94</v>
      </c>
      <c r="J436" s="545"/>
      <c r="K436" s="545"/>
      <c r="L436" s="501"/>
      <c r="M436" s="501"/>
      <c r="N436" s="501"/>
      <c r="O436" s="501"/>
      <c r="P436" s="501"/>
      <c r="Q436" s="501"/>
      <c r="R436" s="501"/>
      <c r="S436" s="501"/>
      <c r="T436" s="501"/>
      <c r="U436" s="501"/>
      <c r="V436" s="501"/>
      <c r="W436" s="501"/>
      <c r="X436" s="501"/>
      <c r="Y436" s="501"/>
      <c r="Z436" s="501"/>
      <c r="AA436" s="501"/>
      <c r="AB436" s="501" t="s">
        <v>94</v>
      </c>
      <c r="AC436" s="547" t="s">
        <v>55</v>
      </c>
      <c r="AD436" s="548" t="s">
        <v>545</v>
      </c>
      <c r="AE436" s="650"/>
      <c r="AF436" s="658"/>
      <c r="AG436" s="658"/>
      <c r="AH436" s="658"/>
    </row>
    <row r="437" hidden="1">
      <c r="A437" s="646" t="s">
        <v>1389</v>
      </c>
      <c r="B437" s="638"/>
      <c r="C437" s="630"/>
      <c r="D437" s="633"/>
      <c r="E437" s="633"/>
      <c r="F437" s="634" t="s">
        <v>874</v>
      </c>
      <c r="G437" s="634" t="s">
        <v>1390</v>
      </c>
      <c r="H437" s="545" t="s">
        <v>94</v>
      </c>
      <c r="I437" s="545" t="s">
        <v>94</v>
      </c>
      <c r="J437" s="545"/>
      <c r="K437" s="545"/>
      <c r="L437" s="502"/>
      <c r="M437" s="501"/>
      <c r="N437" s="501"/>
      <c r="O437" s="501"/>
      <c r="P437" s="501"/>
      <c r="Q437" s="501"/>
      <c r="R437" s="501"/>
      <c r="S437" s="501"/>
      <c r="T437" s="501"/>
      <c r="U437" s="501"/>
      <c r="V437" s="501"/>
      <c r="W437" s="501"/>
      <c r="X437" s="501"/>
      <c r="Y437" s="501"/>
      <c r="Z437" s="501"/>
      <c r="AA437" s="501"/>
      <c r="AB437" s="501" t="s">
        <v>94</v>
      </c>
      <c r="AC437" s="547" t="s">
        <v>55</v>
      </c>
      <c r="AD437" s="548" t="s">
        <v>545</v>
      </c>
      <c r="AE437" s="650"/>
      <c r="AF437" s="658"/>
      <c r="AG437" s="658"/>
      <c r="AH437" s="642"/>
    </row>
    <row r="438" ht="15.75" hidden="1" customHeight="1">
      <c r="A438" s="564" t="s">
        <v>1391</v>
      </c>
      <c r="B438" s="565"/>
      <c r="C438" s="566"/>
      <c r="D438" s="567"/>
      <c r="E438" s="568"/>
      <c r="F438" s="569"/>
      <c r="G438" s="568"/>
      <c r="H438" s="570" t="s">
        <v>94</v>
      </c>
      <c r="I438" s="570" t="s">
        <v>94</v>
      </c>
      <c r="J438" s="570"/>
      <c r="K438" s="570"/>
      <c r="L438" s="570"/>
      <c r="M438" s="570"/>
      <c r="N438" s="570"/>
      <c r="O438" s="570"/>
      <c r="P438" s="570"/>
      <c r="Q438" s="570"/>
      <c r="R438" s="570"/>
      <c r="S438" s="570"/>
      <c r="T438" s="570"/>
      <c r="U438" s="570"/>
      <c r="V438" s="570"/>
      <c r="W438" s="570"/>
      <c r="X438" s="570"/>
      <c r="Y438" s="570"/>
      <c r="Z438" s="570"/>
      <c r="AA438" s="570"/>
      <c r="AB438" s="571" t="s">
        <v>94</v>
      </c>
      <c r="AC438" s="572" t="s">
        <v>55</v>
      </c>
      <c r="AD438" s="573" t="s">
        <v>545</v>
      </c>
      <c r="AE438" s="574"/>
      <c r="AF438" s="575"/>
      <c r="AG438" s="575"/>
      <c r="AH438" s="575"/>
    </row>
    <row r="439" ht="15.75" hidden="1" customHeight="1">
      <c r="A439" s="639" t="s">
        <v>1392</v>
      </c>
      <c r="B439" s="637"/>
      <c r="C439" s="642"/>
      <c r="D439" s="642"/>
      <c r="E439" s="642"/>
      <c r="F439" s="642"/>
      <c r="G439" s="640"/>
      <c r="H439" s="545" t="s">
        <v>94</v>
      </c>
      <c r="I439" s="545" t="s">
        <v>94</v>
      </c>
      <c r="J439" s="545"/>
      <c r="K439" s="545"/>
      <c r="L439" s="501"/>
      <c r="M439" s="501"/>
      <c r="N439" s="501"/>
      <c r="O439" s="501"/>
      <c r="P439" s="501"/>
      <c r="Q439" s="501"/>
      <c r="R439" s="501"/>
      <c r="S439" s="501"/>
      <c r="T439" s="501"/>
      <c r="U439" s="501"/>
      <c r="V439" s="501"/>
      <c r="W439" s="501"/>
      <c r="X439" s="501"/>
      <c r="Y439" s="501"/>
      <c r="Z439" s="501"/>
      <c r="AA439" s="501"/>
      <c r="AB439" s="501" t="s">
        <v>94</v>
      </c>
      <c r="AC439" s="547" t="s">
        <v>55</v>
      </c>
      <c r="AD439" s="548" t="s">
        <v>545</v>
      </c>
      <c r="AE439" s="650"/>
      <c r="AF439" s="658"/>
      <c r="AG439" s="658"/>
      <c r="AH439" s="641"/>
    </row>
    <row r="440" ht="15.75" hidden="1" customHeight="1">
      <c r="A440" s="638"/>
      <c r="B440" s="646" t="s">
        <v>1254</v>
      </c>
      <c r="C440" s="642"/>
      <c r="D440" s="642"/>
      <c r="E440" s="642"/>
      <c r="F440" s="640" t="s">
        <v>1393</v>
      </c>
      <c r="G440" s="640"/>
      <c r="H440" s="545" t="s">
        <v>94</v>
      </c>
      <c r="I440" s="545" t="s">
        <v>94</v>
      </c>
      <c r="J440" s="545"/>
      <c r="K440" s="545"/>
      <c r="L440" s="501"/>
      <c r="M440" s="501"/>
      <c r="N440" s="501"/>
      <c r="O440" s="501"/>
      <c r="P440" s="501"/>
      <c r="Q440" s="501"/>
      <c r="R440" s="501"/>
      <c r="S440" s="501"/>
      <c r="T440" s="501"/>
      <c r="U440" s="501"/>
      <c r="V440" s="501"/>
      <c r="W440" s="501"/>
      <c r="X440" s="501"/>
      <c r="Y440" s="501"/>
      <c r="Z440" s="501"/>
      <c r="AA440" s="501"/>
      <c r="AB440" s="501" t="s">
        <v>94</v>
      </c>
      <c r="AC440" s="547" t="s">
        <v>55</v>
      </c>
      <c r="AD440" s="548" t="s">
        <v>545</v>
      </c>
      <c r="AE440" s="650"/>
      <c r="AF440" s="658"/>
      <c r="AG440" s="658"/>
      <c r="AH440" s="658"/>
    </row>
    <row r="441" ht="15.75" customHeight="1">
      <c r="A441" s="638"/>
      <c r="B441" s="630"/>
      <c r="C441" s="634" t="s">
        <v>1394</v>
      </c>
      <c r="D441" s="634"/>
      <c r="E441" s="633"/>
      <c r="F441" s="634" t="s">
        <v>1395</v>
      </c>
      <c r="G441" s="634" t="s">
        <v>1396</v>
      </c>
      <c r="H441" s="501"/>
      <c r="I441" s="501"/>
      <c r="J441" s="501"/>
      <c r="K441" s="501"/>
      <c r="L441" s="501"/>
      <c r="M441" s="501"/>
      <c r="N441" s="501"/>
      <c r="O441" s="501"/>
      <c r="P441" s="501"/>
      <c r="Q441" s="501"/>
      <c r="R441" s="501"/>
      <c r="S441" s="501"/>
      <c r="T441" s="501"/>
      <c r="U441" s="501"/>
      <c r="V441" s="501"/>
      <c r="W441" s="501"/>
      <c r="X441" s="501"/>
      <c r="Y441" s="501"/>
      <c r="Z441" s="501"/>
      <c r="AA441" s="501"/>
      <c r="AB441" s="501">
        <v>3.0</v>
      </c>
      <c r="AC441" s="547" t="s">
        <v>55</v>
      </c>
      <c r="AD441" s="548" t="s">
        <v>545</v>
      </c>
      <c r="AE441" s="658"/>
      <c r="AF441" s="658"/>
      <c r="AG441" s="650"/>
      <c r="AH441" s="640"/>
    </row>
    <row r="442" ht="15.75" customHeight="1">
      <c r="A442" s="638"/>
      <c r="B442" s="637"/>
      <c r="C442" s="640" t="s">
        <v>1397</v>
      </c>
      <c r="D442" s="640"/>
      <c r="E442" s="640" t="s">
        <v>1398</v>
      </c>
      <c r="F442" s="640" t="s">
        <v>1399</v>
      </c>
      <c r="G442" s="640" t="s">
        <v>1396</v>
      </c>
      <c r="H442" s="648"/>
      <c r="I442" s="648"/>
      <c r="J442" s="648"/>
      <c r="K442" s="501"/>
      <c r="L442" s="501"/>
      <c r="M442" s="648"/>
      <c r="N442" s="648"/>
      <c r="O442" s="648"/>
      <c r="P442" s="648"/>
      <c r="Q442" s="648"/>
      <c r="R442" s="648"/>
      <c r="S442" s="648"/>
      <c r="T442" s="648"/>
      <c r="U442" s="648"/>
      <c r="V442" s="648"/>
      <c r="W442" s="648"/>
      <c r="X442" s="648"/>
      <c r="Y442" s="648"/>
      <c r="Z442" s="648"/>
      <c r="AA442" s="648"/>
      <c r="AB442" s="501">
        <v>3.0</v>
      </c>
      <c r="AC442" s="547" t="s">
        <v>55</v>
      </c>
      <c r="AD442" s="548" t="s">
        <v>545</v>
      </c>
      <c r="AE442" s="658"/>
      <c r="AF442" s="658"/>
      <c r="AG442" s="650"/>
      <c r="AH442" s="640"/>
    </row>
    <row r="443" ht="15.75" hidden="1" customHeight="1">
      <c r="A443" s="639" t="s">
        <v>1400</v>
      </c>
      <c r="B443" s="637"/>
      <c r="C443" s="642"/>
      <c r="D443" s="642"/>
      <c r="E443" s="642"/>
      <c r="F443" s="656" t="s">
        <v>1401</v>
      </c>
      <c r="G443" s="640"/>
      <c r="H443" s="545" t="s">
        <v>94</v>
      </c>
      <c r="I443" s="545" t="s">
        <v>94</v>
      </c>
      <c r="J443" s="545"/>
      <c r="K443" s="545"/>
      <c r="L443" s="501"/>
      <c r="M443" s="648"/>
      <c r="N443" s="648"/>
      <c r="O443" s="648"/>
      <c r="P443" s="648"/>
      <c r="Q443" s="648"/>
      <c r="R443" s="648"/>
      <c r="S443" s="648"/>
      <c r="T443" s="648"/>
      <c r="U443" s="501"/>
      <c r="V443" s="648"/>
      <c r="W443" s="648"/>
      <c r="X443" s="648"/>
      <c r="Y443" s="501"/>
      <c r="Z443" s="648"/>
      <c r="AA443" s="501"/>
      <c r="AB443" s="501" t="s">
        <v>94</v>
      </c>
      <c r="AC443" s="547" t="s">
        <v>55</v>
      </c>
      <c r="AD443" s="548" t="s">
        <v>545</v>
      </c>
      <c r="AE443" s="650"/>
      <c r="AF443" s="658"/>
      <c r="AG443" s="658"/>
      <c r="AH443" s="642"/>
    </row>
    <row r="444" ht="15.75" customHeight="1">
      <c r="A444" s="638"/>
      <c r="B444" s="637"/>
      <c r="C444" s="642"/>
      <c r="D444" s="642"/>
      <c r="E444" s="640" t="s">
        <v>1402</v>
      </c>
      <c r="F444" s="640" t="s">
        <v>1403</v>
      </c>
      <c r="G444" s="640" t="s">
        <v>1404</v>
      </c>
      <c r="H444" s="648"/>
      <c r="I444" s="648"/>
      <c r="J444" s="501"/>
      <c r="K444" s="501"/>
      <c r="L444" s="501"/>
      <c r="M444" s="648"/>
      <c r="N444" s="648"/>
      <c r="O444" s="648"/>
      <c r="P444" s="648"/>
      <c r="Q444" s="648"/>
      <c r="R444" s="648"/>
      <c r="S444" s="648"/>
      <c r="T444" s="648"/>
      <c r="U444" s="501"/>
      <c r="V444" s="648"/>
      <c r="W444" s="648"/>
      <c r="X444" s="648"/>
      <c r="Y444" s="501"/>
      <c r="Z444" s="648"/>
      <c r="AA444" s="501"/>
      <c r="AB444" s="501">
        <v>1.0</v>
      </c>
      <c r="AC444" s="547" t="s">
        <v>55</v>
      </c>
      <c r="AD444" s="548" t="s">
        <v>545</v>
      </c>
      <c r="AE444" s="650"/>
      <c r="AF444" s="658"/>
      <c r="AG444" s="658"/>
      <c r="AH444" s="641"/>
    </row>
    <row r="445" ht="15.75" customHeight="1">
      <c r="A445" s="638"/>
      <c r="B445" s="637"/>
      <c r="C445" s="642"/>
      <c r="D445" s="642"/>
      <c r="E445" s="640" t="s">
        <v>1405</v>
      </c>
      <c r="F445" s="640" t="s">
        <v>1403</v>
      </c>
      <c r="G445" s="640" t="s">
        <v>1406</v>
      </c>
      <c r="H445" s="648"/>
      <c r="I445" s="648"/>
      <c r="J445" s="501"/>
      <c r="K445" s="501"/>
      <c r="L445" s="501"/>
      <c r="M445" s="648"/>
      <c r="N445" s="648"/>
      <c r="O445" s="648"/>
      <c r="P445" s="648"/>
      <c r="Q445" s="648"/>
      <c r="R445" s="648"/>
      <c r="S445" s="648"/>
      <c r="T445" s="648"/>
      <c r="U445" s="501"/>
      <c r="V445" s="648"/>
      <c r="W445" s="648"/>
      <c r="X445" s="648"/>
      <c r="Y445" s="501"/>
      <c r="Z445" s="648"/>
      <c r="AA445" s="501"/>
      <c r="AB445" s="501">
        <v>1.0</v>
      </c>
      <c r="AC445" s="547" t="s">
        <v>55</v>
      </c>
      <c r="AD445" s="548" t="s">
        <v>1407</v>
      </c>
      <c r="AE445" s="652"/>
      <c r="AF445" s="661"/>
      <c r="AG445" s="640"/>
      <c r="AH445" s="658"/>
    </row>
    <row r="446" ht="15.75" customHeight="1">
      <c r="A446" s="638"/>
      <c r="B446" s="637"/>
      <c r="C446" s="642"/>
      <c r="D446" s="642"/>
      <c r="E446" s="640" t="s">
        <v>1408</v>
      </c>
      <c r="F446" s="640" t="s">
        <v>1403</v>
      </c>
      <c r="G446" s="640" t="s">
        <v>1409</v>
      </c>
      <c r="H446" s="648"/>
      <c r="I446" s="648"/>
      <c r="J446" s="501"/>
      <c r="K446" s="501"/>
      <c r="L446" s="501"/>
      <c r="M446" s="648"/>
      <c r="N446" s="648"/>
      <c r="O446" s="648"/>
      <c r="P446" s="648"/>
      <c r="Q446" s="648"/>
      <c r="R446" s="648"/>
      <c r="S446" s="648"/>
      <c r="T446" s="648"/>
      <c r="U446" s="501"/>
      <c r="V446" s="648"/>
      <c r="W446" s="648"/>
      <c r="X446" s="648"/>
      <c r="Y446" s="501"/>
      <c r="Z446" s="648"/>
      <c r="AA446" s="501"/>
      <c r="AB446" s="501">
        <v>3.0</v>
      </c>
      <c r="AC446" s="547" t="s">
        <v>55</v>
      </c>
      <c r="AD446" s="548" t="s">
        <v>545</v>
      </c>
      <c r="AE446" s="658"/>
      <c r="AF446" s="658"/>
      <c r="AG446" s="650"/>
      <c r="AH446" s="640"/>
    </row>
    <row r="447" ht="15.75" customHeight="1">
      <c r="A447" s="638"/>
      <c r="B447" s="637"/>
      <c r="C447" s="642"/>
      <c r="D447" s="642"/>
      <c r="E447" s="640" t="s">
        <v>1410</v>
      </c>
      <c r="F447" s="640" t="s">
        <v>1411</v>
      </c>
      <c r="G447" s="640" t="s">
        <v>1412</v>
      </c>
      <c r="H447" s="648"/>
      <c r="I447" s="648"/>
      <c r="J447" s="501"/>
      <c r="K447" s="501"/>
      <c r="L447" s="501"/>
      <c r="M447" s="648"/>
      <c r="N447" s="648"/>
      <c r="O447" s="648"/>
      <c r="P447" s="648"/>
      <c r="Q447" s="648"/>
      <c r="R447" s="648"/>
      <c r="S447" s="648"/>
      <c r="T447" s="648"/>
      <c r="U447" s="501"/>
      <c r="V447" s="648"/>
      <c r="W447" s="648"/>
      <c r="X447" s="648"/>
      <c r="Y447" s="501"/>
      <c r="Z447" s="648"/>
      <c r="AA447" s="501"/>
      <c r="AB447" s="501">
        <v>3.0</v>
      </c>
      <c r="AC447" s="547" t="s">
        <v>55</v>
      </c>
      <c r="AD447" s="548" t="s">
        <v>545</v>
      </c>
      <c r="AE447" s="640"/>
      <c r="AF447" s="658"/>
      <c r="AG447" s="658"/>
      <c r="AH447" s="642"/>
    </row>
    <row r="448" ht="15.75" customHeight="1">
      <c r="A448" s="638"/>
      <c r="B448" s="646" t="s">
        <v>1413</v>
      </c>
      <c r="C448" s="640"/>
      <c r="D448" s="640"/>
      <c r="E448" s="642"/>
      <c r="F448" s="640" t="s">
        <v>1414</v>
      </c>
      <c r="G448" s="640" t="s">
        <v>1415</v>
      </c>
      <c r="H448" s="648"/>
      <c r="I448" s="648"/>
      <c r="J448" s="648"/>
      <c r="K448" s="501"/>
      <c r="L448" s="501"/>
      <c r="M448" s="648"/>
      <c r="N448" s="648"/>
      <c r="O448" s="648"/>
      <c r="P448" s="648"/>
      <c r="Q448" s="648"/>
      <c r="R448" s="648"/>
      <c r="S448" s="648"/>
      <c r="T448" s="648"/>
      <c r="U448" s="648"/>
      <c r="V448" s="648"/>
      <c r="W448" s="648"/>
      <c r="X448" s="648"/>
      <c r="Y448" s="648"/>
      <c r="Z448" s="648"/>
      <c r="AA448" s="648"/>
      <c r="AB448" s="501">
        <v>3.0</v>
      </c>
      <c r="AC448" s="547" t="s">
        <v>55</v>
      </c>
      <c r="AD448" s="548" t="s">
        <v>545</v>
      </c>
      <c r="AE448" s="661"/>
      <c r="AF448" s="658"/>
      <c r="AG448" s="658"/>
      <c r="AH448" s="642"/>
    </row>
    <row r="449" ht="15.75" hidden="1" customHeight="1">
      <c r="A449" s="639" t="s">
        <v>1416</v>
      </c>
      <c r="B449" s="638"/>
      <c r="C449" s="642"/>
      <c r="D449" s="642"/>
      <c r="E449" s="642"/>
      <c r="F449" s="640" t="s">
        <v>1417</v>
      </c>
      <c r="G449" s="640"/>
      <c r="H449" s="545" t="s">
        <v>94</v>
      </c>
      <c r="I449" s="545" t="s">
        <v>94</v>
      </c>
      <c r="J449" s="545"/>
      <c r="K449" s="545"/>
      <c r="L449" s="501"/>
      <c r="M449" s="648"/>
      <c r="N449" s="648"/>
      <c r="O449" s="648"/>
      <c r="P449" s="648"/>
      <c r="Q449" s="648"/>
      <c r="R449" s="648"/>
      <c r="S449" s="648"/>
      <c r="T449" s="648"/>
      <c r="U449" s="648"/>
      <c r="V449" s="648"/>
      <c r="W449" s="648"/>
      <c r="X449" s="648"/>
      <c r="Y449" s="648"/>
      <c r="Z449" s="648"/>
      <c r="AA449" s="648"/>
      <c r="AB449" s="501" t="s">
        <v>94</v>
      </c>
      <c r="AC449" s="547" t="s">
        <v>55</v>
      </c>
      <c r="AD449" s="548" t="s">
        <v>545</v>
      </c>
      <c r="AE449" s="650"/>
      <c r="AF449" s="658"/>
      <c r="AG449" s="658"/>
      <c r="AH449" s="641"/>
    </row>
    <row r="450" ht="15.75" hidden="1" customHeight="1">
      <c r="A450" s="530" t="s">
        <v>1418</v>
      </c>
      <c r="B450" s="554"/>
      <c r="C450" s="555"/>
      <c r="D450" s="556"/>
      <c r="E450" s="557"/>
      <c r="F450" s="557"/>
      <c r="G450" s="557"/>
      <c r="H450" s="558"/>
      <c r="I450" s="558"/>
      <c r="J450" s="558"/>
      <c r="K450" s="558"/>
      <c r="L450" s="558"/>
      <c r="M450" s="558"/>
      <c r="N450" s="558"/>
      <c r="O450" s="558"/>
      <c r="P450" s="558"/>
      <c r="Q450" s="558"/>
      <c r="R450" s="558"/>
      <c r="S450" s="558"/>
      <c r="T450" s="558"/>
      <c r="U450" s="558"/>
      <c r="V450" s="558"/>
      <c r="W450" s="558"/>
      <c r="X450" s="558"/>
      <c r="Y450" s="558"/>
      <c r="Z450" s="558"/>
      <c r="AA450" s="558"/>
      <c r="AB450" s="559" t="s">
        <v>94</v>
      </c>
      <c r="AC450" s="560" t="s">
        <v>55</v>
      </c>
      <c r="AD450" s="561" t="s">
        <v>545</v>
      </c>
      <c r="AE450" s="562"/>
      <c r="AF450" s="563"/>
      <c r="AG450" s="563"/>
      <c r="AH450" s="563"/>
    </row>
    <row r="451" ht="15.75" hidden="1" customHeight="1">
      <c r="A451" s="564" t="s">
        <v>558</v>
      </c>
      <c r="B451" s="565"/>
      <c r="C451" s="566"/>
      <c r="D451" s="567"/>
      <c r="E451" s="568"/>
      <c r="F451" s="568"/>
      <c r="G451" s="568"/>
      <c r="H451" s="570"/>
      <c r="I451" s="570"/>
      <c r="J451" s="570"/>
      <c r="K451" s="570"/>
      <c r="L451" s="570"/>
      <c r="M451" s="570"/>
      <c r="N451" s="570"/>
      <c r="O451" s="570"/>
      <c r="P451" s="570"/>
      <c r="Q451" s="570"/>
      <c r="R451" s="570"/>
      <c r="S451" s="570"/>
      <c r="T451" s="570"/>
      <c r="U451" s="570"/>
      <c r="V451" s="570"/>
      <c r="W451" s="570"/>
      <c r="X451" s="570"/>
      <c r="Y451" s="570"/>
      <c r="Z451" s="570"/>
      <c r="AA451" s="570"/>
      <c r="AB451" s="571" t="s">
        <v>94</v>
      </c>
      <c r="AC451" s="572" t="s">
        <v>55</v>
      </c>
      <c r="AD451" s="573" t="s">
        <v>545</v>
      </c>
      <c r="AE451" s="574"/>
      <c r="AF451" s="575"/>
      <c r="AG451" s="575"/>
      <c r="AH451" s="575"/>
    </row>
    <row r="452" ht="15.75" hidden="1" customHeight="1">
      <c r="A452" s="646" t="s">
        <v>1419</v>
      </c>
      <c r="B452" s="639"/>
      <c r="C452" s="639"/>
      <c r="D452" s="640"/>
      <c r="E452" s="640"/>
      <c r="F452" s="640" t="s">
        <v>1420</v>
      </c>
      <c r="G452" s="640" t="s">
        <v>1421</v>
      </c>
      <c r="H452" s="545" t="s">
        <v>94</v>
      </c>
      <c r="I452" s="545" t="s">
        <v>94</v>
      </c>
      <c r="J452" s="545"/>
      <c r="K452" s="545"/>
      <c r="L452" s="501"/>
      <c r="M452" s="648"/>
      <c r="N452" s="648"/>
      <c r="O452" s="648"/>
      <c r="P452" s="648"/>
      <c r="Q452" s="648"/>
      <c r="R452" s="648"/>
      <c r="S452" s="648"/>
      <c r="T452" s="648"/>
      <c r="U452" s="648"/>
      <c r="V452" s="648"/>
      <c r="W452" s="648"/>
      <c r="X452" s="648"/>
      <c r="Y452" s="648"/>
      <c r="Z452" s="648"/>
      <c r="AA452" s="648"/>
      <c r="AB452" s="501" t="s">
        <v>94</v>
      </c>
      <c r="AC452" s="547" t="s">
        <v>55</v>
      </c>
      <c r="AD452" s="548" t="s">
        <v>545</v>
      </c>
      <c r="AE452" s="640"/>
      <c r="AF452" s="642"/>
      <c r="AG452" s="642"/>
      <c r="AH452" s="640"/>
    </row>
    <row r="453" ht="15.75" hidden="1" customHeight="1">
      <c r="A453" s="646" t="s">
        <v>1422</v>
      </c>
      <c r="B453" s="638"/>
      <c r="C453" s="639"/>
      <c r="D453" s="640" t="s">
        <v>873</v>
      </c>
      <c r="E453" s="634"/>
      <c r="F453" s="634" t="s">
        <v>874</v>
      </c>
      <c r="G453" s="634" t="s">
        <v>875</v>
      </c>
      <c r="H453" s="545" t="s">
        <v>94</v>
      </c>
      <c r="I453" s="545" t="s">
        <v>94</v>
      </c>
      <c r="J453" s="545"/>
      <c r="K453" s="545"/>
      <c r="L453" s="501"/>
      <c r="M453" s="648"/>
      <c r="N453" s="648"/>
      <c r="O453" s="648"/>
      <c r="P453" s="648"/>
      <c r="Q453" s="648"/>
      <c r="R453" s="648"/>
      <c r="S453" s="648"/>
      <c r="T453" s="648"/>
      <c r="U453" s="648"/>
      <c r="V453" s="648"/>
      <c r="W453" s="648"/>
      <c r="X453" s="648"/>
      <c r="Y453" s="648"/>
      <c r="Z453" s="648"/>
      <c r="AA453" s="648"/>
      <c r="AB453" s="501" t="s">
        <v>94</v>
      </c>
      <c r="AC453" s="547" t="s">
        <v>55</v>
      </c>
      <c r="AD453" s="548" t="s">
        <v>545</v>
      </c>
      <c r="AE453" s="650"/>
      <c r="AF453" s="650"/>
      <c r="AG453" s="650"/>
      <c r="AH453" s="650"/>
    </row>
    <row r="454" ht="15.75" hidden="1" customHeight="1">
      <c r="A454" s="646" t="s">
        <v>876</v>
      </c>
      <c r="B454" s="638"/>
      <c r="C454" s="638"/>
      <c r="D454" s="642"/>
      <c r="E454" s="642"/>
      <c r="F454" s="640" t="s">
        <v>874</v>
      </c>
      <c r="G454" s="640" t="s">
        <v>877</v>
      </c>
      <c r="H454" s="545" t="s">
        <v>94</v>
      </c>
      <c r="I454" s="545" t="s">
        <v>94</v>
      </c>
      <c r="J454" s="545"/>
      <c r="K454" s="545"/>
      <c r="L454" s="648"/>
      <c r="M454" s="648"/>
      <c r="N454" s="648"/>
      <c r="O454" s="648"/>
      <c r="P454" s="648"/>
      <c r="Q454" s="648"/>
      <c r="R454" s="648"/>
      <c r="S454" s="648"/>
      <c r="T454" s="648"/>
      <c r="U454" s="648"/>
      <c r="V454" s="648"/>
      <c r="W454" s="648"/>
      <c r="X454" s="648"/>
      <c r="Y454" s="648"/>
      <c r="Z454" s="648"/>
      <c r="AA454" s="648"/>
      <c r="AB454" s="501" t="s">
        <v>94</v>
      </c>
      <c r="AC454" s="547" t="s">
        <v>55</v>
      </c>
      <c r="AD454" s="548" t="s">
        <v>545</v>
      </c>
      <c r="AE454" s="650"/>
      <c r="AF454" s="658"/>
      <c r="AG454" s="650"/>
      <c r="AH454" s="650"/>
    </row>
    <row r="455" ht="15.75" hidden="1" customHeight="1">
      <c r="A455" s="646" t="s">
        <v>1423</v>
      </c>
      <c r="B455" s="638"/>
      <c r="C455" s="638"/>
      <c r="D455" s="640"/>
      <c r="E455" s="640"/>
      <c r="F455" s="640" t="s">
        <v>874</v>
      </c>
      <c r="G455" s="640" t="s">
        <v>1424</v>
      </c>
      <c r="H455" s="545" t="s">
        <v>94</v>
      </c>
      <c r="I455" s="545" t="s">
        <v>94</v>
      </c>
      <c r="J455" s="545"/>
      <c r="K455" s="545"/>
      <c r="L455" s="502"/>
      <c r="M455" s="501"/>
      <c r="N455" s="501"/>
      <c r="O455" s="501"/>
      <c r="P455" s="501"/>
      <c r="Q455" s="501"/>
      <c r="R455" s="501"/>
      <c r="S455" s="501"/>
      <c r="T455" s="501"/>
      <c r="U455" s="501"/>
      <c r="V455" s="501"/>
      <c r="W455" s="501"/>
      <c r="X455" s="501"/>
      <c r="Y455" s="501"/>
      <c r="Z455" s="501"/>
      <c r="AA455" s="501"/>
      <c r="AB455" s="501" t="s">
        <v>94</v>
      </c>
      <c r="AC455" s="547" t="s">
        <v>55</v>
      </c>
      <c r="AD455" s="548" t="s">
        <v>545</v>
      </c>
      <c r="AE455" s="640"/>
      <c r="AF455" s="642"/>
      <c r="AG455" s="650"/>
      <c r="AH455" s="650"/>
    </row>
    <row r="456" ht="15.75" hidden="1" customHeight="1">
      <c r="A456" s="646" t="s">
        <v>878</v>
      </c>
      <c r="B456" s="639"/>
      <c r="C456" s="639"/>
      <c r="D456" s="640"/>
      <c r="E456" s="640"/>
      <c r="F456" s="640" t="s">
        <v>874</v>
      </c>
      <c r="G456" s="640" t="s">
        <v>879</v>
      </c>
      <c r="H456" s="545" t="s">
        <v>94</v>
      </c>
      <c r="I456" s="545" t="s">
        <v>94</v>
      </c>
      <c r="J456" s="545"/>
      <c r="K456" s="545"/>
      <c r="L456" s="501"/>
      <c r="M456" s="648"/>
      <c r="N456" s="648"/>
      <c r="O456" s="648"/>
      <c r="P456" s="648"/>
      <c r="Q456" s="648"/>
      <c r="R456" s="648"/>
      <c r="S456" s="648"/>
      <c r="T456" s="648"/>
      <c r="U456" s="648"/>
      <c r="V456" s="648"/>
      <c r="W456" s="648"/>
      <c r="X456" s="648"/>
      <c r="Y456" s="648"/>
      <c r="Z456" s="648"/>
      <c r="AA456" s="648"/>
      <c r="AB456" s="501" t="s">
        <v>94</v>
      </c>
      <c r="AC456" s="547" t="s">
        <v>55</v>
      </c>
      <c r="AD456" s="548" t="s">
        <v>545</v>
      </c>
      <c r="AE456" s="640"/>
      <c r="AF456" s="642"/>
      <c r="AG456" s="643"/>
      <c r="AH456" s="643"/>
    </row>
    <row r="457" ht="15.75" hidden="1" customHeight="1">
      <c r="A457" s="646" t="s">
        <v>769</v>
      </c>
      <c r="B457" s="639"/>
      <c r="C457" s="639"/>
      <c r="D457" s="640"/>
      <c r="E457" s="640"/>
      <c r="F457" s="640" t="s">
        <v>874</v>
      </c>
      <c r="G457" s="640" t="s">
        <v>771</v>
      </c>
      <c r="H457" s="545" t="s">
        <v>94</v>
      </c>
      <c r="I457" s="545" t="s">
        <v>94</v>
      </c>
      <c r="J457" s="545"/>
      <c r="K457" s="545"/>
      <c r="L457" s="648"/>
      <c r="M457" s="648"/>
      <c r="N457" s="648"/>
      <c r="O457" s="648"/>
      <c r="P457" s="648"/>
      <c r="Q457" s="648"/>
      <c r="R457" s="648"/>
      <c r="S457" s="648"/>
      <c r="T457" s="648"/>
      <c r="U457" s="648"/>
      <c r="V457" s="648"/>
      <c r="W457" s="648"/>
      <c r="X457" s="648"/>
      <c r="Y457" s="648"/>
      <c r="Z457" s="648"/>
      <c r="AA457" s="648"/>
      <c r="AB457" s="501" t="s">
        <v>94</v>
      </c>
      <c r="AC457" s="547" t="s">
        <v>55</v>
      </c>
      <c r="AD457" s="548" t="s">
        <v>545</v>
      </c>
      <c r="AE457" s="640"/>
      <c r="AF457" s="642"/>
      <c r="AG457" s="642"/>
      <c r="AH457" s="640"/>
    </row>
    <row r="458" ht="15.75" hidden="1" customHeight="1">
      <c r="A458" s="644" t="s">
        <v>1389</v>
      </c>
      <c r="B458" s="644"/>
      <c r="C458" s="644"/>
      <c r="D458" s="623"/>
      <c r="E458" s="643"/>
      <c r="F458" s="643" t="s">
        <v>874</v>
      </c>
      <c r="G458" s="643" t="s">
        <v>1390</v>
      </c>
      <c r="H458" s="545" t="s">
        <v>94</v>
      </c>
      <c r="I458" s="545" t="s">
        <v>94</v>
      </c>
      <c r="J458" s="545"/>
      <c r="K458" s="545"/>
      <c r="L458" s="501"/>
      <c r="M458" s="648"/>
      <c r="N458" s="648"/>
      <c r="O458" s="648"/>
      <c r="P458" s="648"/>
      <c r="Q458" s="648"/>
      <c r="R458" s="648"/>
      <c r="S458" s="648"/>
      <c r="T458" s="648"/>
      <c r="U458" s="648"/>
      <c r="V458" s="648"/>
      <c r="W458" s="648"/>
      <c r="X458" s="648"/>
      <c r="Y458" s="648"/>
      <c r="Z458" s="648"/>
      <c r="AA458" s="648"/>
      <c r="AB458" s="501" t="s">
        <v>94</v>
      </c>
      <c r="AC458" s="547" t="s">
        <v>55</v>
      </c>
      <c r="AD458" s="548" t="s">
        <v>545</v>
      </c>
      <c r="AE458" s="654"/>
      <c r="AF458" s="654"/>
      <c r="AG458" s="654"/>
      <c r="AH458" s="654"/>
    </row>
    <row r="459" ht="15.75" hidden="1" customHeight="1">
      <c r="A459" s="564" t="s">
        <v>1425</v>
      </c>
      <c r="B459" s="565"/>
      <c r="C459" s="566"/>
      <c r="D459" s="567"/>
      <c r="E459" s="568"/>
      <c r="F459" s="569"/>
      <c r="G459" s="568"/>
      <c r="H459" s="570" t="s">
        <v>94</v>
      </c>
      <c r="I459" s="570" t="s">
        <v>94</v>
      </c>
      <c r="J459" s="570"/>
      <c r="K459" s="570"/>
      <c r="L459" s="570"/>
      <c r="M459" s="570"/>
      <c r="N459" s="570"/>
      <c r="O459" s="570"/>
      <c r="P459" s="570"/>
      <c r="Q459" s="570"/>
      <c r="R459" s="570"/>
      <c r="S459" s="570"/>
      <c r="T459" s="570"/>
      <c r="U459" s="570"/>
      <c r="V459" s="570"/>
      <c r="W459" s="570"/>
      <c r="X459" s="570"/>
      <c r="Y459" s="570"/>
      <c r="Z459" s="570"/>
      <c r="AA459" s="570"/>
      <c r="AB459" s="571" t="s">
        <v>94</v>
      </c>
      <c r="AC459" s="572" t="s">
        <v>55</v>
      </c>
      <c r="AD459" s="573" t="s">
        <v>545</v>
      </c>
      <c r="AE459" s="574"/>
      <c r="AF459" s="575"/>
      <c r="AG459" s="575"/>
      <c r="AH459" s="575"/>
    </row>
    <row r="460" ht="15.75" hidden="1" customHeight="1">
      <c r="A460" s="630"/>
      <c r="B460" s="644" t="s">
        <v>1319</v>
      </c>
      <c r="C460" s="644"/>
      <c r="D460" s="623"/>
      <c r="E460" s="643"/>
      <c r="F460" s="643"/>
      <c r="G460" s="643"/>
      <c r="H460" s="545" t="s">
        <v>94</v>
      </c>
      <c r="I460" s="545" t="s">
        <v>94</v>
      </c>
      <c r="J460" s="545"/>
      <c r="K460" s="545"/>
      <c r="L460" s="648"/>
      <c r="M460" s="648"/>
      <c r="N460" s="648"/>
      <c r="O460" s="648"/>
      <c r="P460" s="648"/>
      <c r="Q460" s="648"/>
      <c r="R460" s="648"/>
      <c r="S460" s="648"/>
      <c r="T460" s="648"/>
      <c r="U460" s="648"/>
      <c r="V460" s="648"/>
      <c r="W460" s="648"/>
      <c r="X460" s="648"/>
      <c r="Y460" s="648"/>
      <c r="Z460" s="648"/>
      <c r="AA460" s="648"/>
      <c r="AB460" s="501" t="s">
        <v>94</v>
      </c>
      <c r="AC460" s="547" t="s">
        <v>55</v>
      </c>
      <c r="AD460" s="548" t="s">
        <v>545</v>
      </c>
      <c r="AE460" s="643"/>
      <c r="AF460" s="654"/>
      <c r="AG460" s="654"/>
      <c r="AH460" s="643"/>
    </row>
    <row r="461" ht="15.75" customHeight="1">
      <c r="A461" s="630"/>
      <c r="B461" s="644"/>
      <c r="C461" s="644"/>
      <c r="D461" s="643"/>
      <c r="E461" s="643" t="s">
        <v>1426</v>
      </c>
      <c r="F461" s="643" t="s">
        <v>1427</v>
      </c>
      <c r="G461" s="643" t="s">
        <v>1428</v>
      </c>
      <c r="H461" s="664"/>
      <c r="I461" s="664"/>
      <c r="J461" s="664"/>
      <c r="K461" s="664"/>
      <c r="L461" s="665"/>
      <c r="M461" s="665"/>
      <c r="N461" s="665"/>
      <c r="O461" s="665"/>
      <c r="P461" s="665"/>
      <c r="Q461" s="665"/>
      <c r="R461" s="665"/>
      <c r="S461" s="665"/>
      <c r="T461" s="665"/>
      <c r="U461" s="665"/>
      <c r="V461" s="665"/>
      <c r="W461" s="665"/>
      <c r="X461" s="665"/>
      <c r="Y461" s="665"/>
      <c r="Z461" s="665"/>
      <c r="AA461" s="665"/>
      <c r="AB461" s="500">
        <v>1.0</v>
      </c>
      <c r="AC461" s="547" t="s">
        <v>55</v>
      </c>
      <c r="AD461" s="548" t="s">
        <v>545</v>
      </c>
      <c r="AE461" s="655"/>
      <c r="AF461" s="655"/>
      <c r="AG461" s="643"/>
      <c r="AH461" s="655"/>
    </row>
    <row r="462" ht="15.75" hidden="1" customHeight="1">
      <c r="A462" s="644"/>
      <c r="B462" s="644" t="s">
        <v>884</v>
      </c>
      <c r="C462" s="630"/>
      <c r="D462" s="623"/>
      <c r="E462" s="643"/>
      <c r="F462" s="643"/>
      <c r="G462" s="643"/>
      <c r="H462" s="545" t="s">
        <v>94</v>
      </c>
      <c r="I462" s="545" t="s">
        <v>94</v>
      </c>
      <c r="J462" s="545"/>
      <c r="K462" s="545"/>
      <c r="L462" s="500"/>
      <c r="M462" s="500"/>
      <c r="N462" s="500"/>
      <c r="O462" s="500"/>
      <c r="P462" s="500"/>
      <c r="Q462" s="500"/>
      <c r="R462" s="500"/>
      <c r="S462" s="500"/>
      <c r="T462" s="500"/>
      <c r="U462" s="500"/>
      <c r="V462" s="500"/>
      <c r="W462" s="500"/>
      <c r="X462" s="500"/>
      <c r="Y462" s="500"/>
      <c r="Z462" s="500"/>
      <c r="AA462" s="500"/>
      <c r="AB462" s="500" t="s">
        <v>94</v>
      </c>
      <c r="AC462" s="547" t="s">
        <v>55</v>
      </c>
      <c r="AD462" s="548" t="s">
        <v>545</v>
      </c>
      <c r="AE462" s="654"/>
      <c r="AF462" s="654"/>
      <c r="AG462" s="654"/>
      <c r="AH462" s="654"/>
    </row>
    <row r="463" ht="15.75" customHeight="1">
      <c r="A463" s="644"/>
      <c r="B463" s="644"/>
      <c r="C463" s="644"/>
      <c r="D463" s="643" t="s">
        <v>885</v>
      </c>
      <c r="E463" s="643" t="s">
        <v>886</v>
      </c>
      <c r="F463" s="643" t="s">
        <v>887</v>
      </c>
      <c r="G463" s="643" t="s">
        <v>888</v>
      </c>
      <c r="H463" s="664"/>
      <c r="I463" s="664"/>
      <c r="J463" s="500"/>
      <c r="K463" s="501"/>
      <c r="L463" s="501"/>
      <c r="M463" s="648"/>
      <c r="N463" s="648"/>
      <c r="O463" s="648"/>
      <c r="P463" s="648"/>
      <c r="Q463" s="648"/>
      <c r="R463" s="648"/>
      <c r="S463" s="648"/>
      <c r="T463" s="648"/>
      <c r="U463" s="500"/>
      <c r="V463" s="648"/>
      <c r="W463" s="648"/>
      <c r="X463" s="648"/>
      <c r="Y463" s="500"/>
      <c r="Z463" s="648"/>
      <c r="AA463" s="500"/>
      <c r="AB463" s="500">
        <v>1.0</v>
      </c>
      <c r="AC463" s="547" t="s">
        <v>55</v>
      </c>
      <c r="AD463" s="548" t="s">
        <v>545</v>
      </c>
      <c r="AE463" s="654"/>
      <c r="AF463" s="654"/>
      <c r="AG463" s="654"/>
      <c r="AH463" s="654"/>
    </row>
    <row r="464" ht="15.75" customHeight="1">
      <c r="A464" s="666"/>
      <c r="B464" s="630"/>
      <c r="C464" s="630"/>
      <c r="D464" s="623"/>
      <c r="E464" s="643" t="s">
        <v>889</v>
      </c>
      <c r="F464" s="667" t="s">
        <v>887</v>
      </c>
      <c r="G464" s="643" t="s">
        <v>890</v>
      </c>
      <c r="H464" s="664"/>
      <c r="I464" s="664"/>
      <c r="J464" s="500"/>
      <c r="K464" s="501"/>
      <c r="L464" s="501"/>
      <c r="M464" s="648"/>
      <c r="N464" s="648"/>
      <c r="O464" s="648"/>
      <c r="P464" s="648"/>
      <c r="Q464" s="648"/>
      <c r="R464" s="648"/>
      <c r="S464" s="648"/>
      <c r="T464" s="648"/>
      <c r="U464" s="500"/>
      <c r="V464" s="648"/>
      <c r="W464" s="648"/>
      <c r="X464" s="648"/>
      <c r="Y464" s="500"/>
      <c r="Z464" s="648"/>
      <c r="AA464" s="500"/>
      <c r="AB464" s="500">
        <v>1.0</v>
      </c>
      <c r="AC464" s="547" t="s">
        <v>55</v>
      </c>
      <c r="AD464" s="548" t="s">
        <v>545</v>
      </c>
      <c r="AE464" s="654"/>
      <c r="AF464" s="654"/>
      <c r="AG464" s="654"/>
      <c r="AH464" s="654"/>
    </row>
    <row r="465" ht="15.75" customHeight="1">
      <c r="A465" s="666"/>
      <c r="B465" s="630"/>
      <c r="C465" s="644" t="s">
        <v>1429</v>
      </c>
      <c r="D465" s="623"/>
      <c r="E465" s="643"/>
      <c r="F465" s="643" t="s">
        <v>1430</v>
      </c>
      <c r="G465" s="643" t="s">
        <v>1431</v>
      </c>
      <c r="H465" s="664"/>
      <c r="I465" s="664"/>
      <c r="J465" s="500"/>
      <c r="K465" s="500"/>
      <c r="L465" s="500"/>
      <c r="M465" s="648"/>
      <c r="N465" s="648"/>
      <c r="O465" s="648"/>
      <c r="P465" s="648"/>
      <c r="Q465" s="648"/>
      <c r="R465" s="648"/>
      <c r="S465" s="648"/>
      <c r="T465" s="648"/>
      <c r="U465" s="500"/>
      <c r="V465" s="648"/>
      <c r="W465" s="648"/>
      <c r="X465" s="648"/>
      <c r="Y465" s="500"/>
      <c r="Z465" s="648"/>
      <c r="AA465" s="500"/>
      <c r="AB465" s="500">
        <v>1.0</v>
      </c>
      <c r="AC465" s="547" t="s">
        <v>55</v>
      </c>
      <c r="AD465" s="548" t="s">
        <v>1407</v>
      </c>
      <c r="AE465" s="654"/>
      <c r="AF465" s="654"/>
      <c r="AG465" s="643"/>
      <c r="AH465" s="654"/>
    </row>
    <row r="466" ht="15.75" hidden="1" customHeight="1">
      <c r="A466" s="668"/>
      <c r="B466" s="644" t="s">
        <v>1432</v>
      </c>
      <c r="C466" s="630"/>
      <c r="D466" s="623"/>
      <c r="E466" s="643"/>
      <c r="F466" s="643" t="s">
        <v>1433</v>
      </c>
      <c r="G466" s="623"/>
      <c r="H466" s="545" t="s">
        <v>94</v>
      </c>
      <c r="I466" s="545" t="s">
        <v>94</v>
      </c>
      <c r="J466" s="545"/>
      <c r="K466" s="545"/>
      <c r="L466" s="500"/>
      <c r="M466" s="500"/>
      <c r="N466" s="500"/>
      <c r="O466" s="500"/>
      <c r="P466" s="500"/>
      <c r="Q466" s="500"/>
      <c r="R466" s="500"/>
      <c r="S466" s="500"/>
      <c r="T466" s="500"/>
      <c r="U466" s="500"/>
      <c r="V466" s="500"/>
      <c r="W466" s="500"/>
      <c r="X466" s="500"/>
      <c r="Y466" s="500"/>
      <c r="Z466" s="500"/>
      <c r="AA466" s="500"/>
      <c r="AB466" s="500" t="s">
        <v>94</v>
      </c>
      <c r="AC466" s="547" t="s">
        <v>55</v>
      </c>
      <c r="AD466" s="548" t="s">
        <v>545</v>
      </c>
      <c r="AE466" s="654"/>
      <c r="AF466" s="654"/>
      <c r="AG466" s="654"/>
      <c r="AH466" s="654"/>
    </row>
    <row r="467" ht="15.75" customHeight="1">
      <c r="A467" s="666"/>
      <c r="B467" s="630"/>
      <c r="C467" s="630"/>
      <c r="D467" s="623"/>
      <c r="E467" s="643" t="s">
        <v>1434</v>
      </c>
      <c r="F467" s="643" t="s">
        <v>1435</v>
      </c>
      <c r="G467" s="643" t="s">
        <v>1436</v>
      </c>
      <c r="H467" s="648"/>
      <c r="I467" s="648"/>
      <c r="J467" s="500"/>
      <c r="K467" s="501"/>
      <c r="L467" s="501"/>
      <c r="M467" s="648"/>
      <c r="N467" s="648"/>
      <c r="O467" s="648"/>
      <c r="P467" s="648"/>
      <c r="Q467" s="648"/>
      <c r="R467" s="648"/>
      <c r="S467" s="648"/>
      <c r="T467" s="648"/>
      <c r="U467" s="500"/>
      <c r="V467" s="648"/>
      <c r="W467" s="648"/>
      <c r="X467" s="648"/>
      <c r="Y467" s="500"/>
      <c r="Z467" s="648"/>
      <c r="AA467" s="500"/>
      <c r="AB467" s="500">
        <v>3.0</v>
      </c>
      <c r="AC467" s="547" t="s">
        <v>55</v>
      </c>
      <c r="AD467" s="548" t="s">
        <v>545</v>
      </c>
      <c r="AE467" s="654"/>
      <c r="AF467" s="654"/>
      <c r="AG467" s="654"/>
      <c r="AH467" s="654"/>
    </row>
    <row r="468" ht="15.75" hidden="1" customHeight="1">
      <c r="A468" s="630"/>
      <c r="B468" s="644" t="s">
        <v>1437</v>
      </c>
      <c r="C468" s="644"/>
      <c r="D468" s="623"/>
      <c r="E468" s="643"/>
      <c r="F468" s="643"/>
      <c r="G468" s="643"/>
      <c r="H468" s="545" t="s">
        <v>94</v>
      </c>
      <c r="I468" s="545" t="s">
        <v>94</v>
      </c>
      <c r="J468" s="545"/>
      <c r="K468" s="545"/>
      <c r="L468" s="501"/>
      <c r="M468" s="648"/>
      <c r="N468" s="648"/>
      <c r="O468" s="648"/>
      <c r="P468" s="648"/>
      <c r="Q468" s="648"/>
      <c r="R468" s="648"/>
      <c r="S468" s="648"/>
      <c r="T468" s="648"/>
      <c r="U468" s="500"/>
      <c r="V468" s="648"/>
      <c r="W468" s="648"/>
      <c r="X468" s="648"/>
      <c r="Y468" s="500"/>
      <c r="Z468" s="648"/>
      <c r="AA468" s="500"/>
      <c r="AB468" s="500" t="s">
        <v>94</v>
      </c>
      <c r="AC468" s="547" t="s">
        <v>55</v>
      </c>
      <c r="AD468" s="548" t="s">
        <v>545</v>
      </c>
      <c r="AE468" s="654"/>
      <c r="AF468" s="654"/>
      <c r="AG468" s="654"/>
      <c r="AH468" s="654"/>
    </row>
    <row r="469" ht="15.75" customHeight="1">
      <c r="A469" s="630"/>
      <c r="B469" s="644"/>
      <c r="C469" s="644" t="s">
        <v>1438</v>
      </c>
      <c r="D469" s="623"/>
      <c r="E469" s="643" t="s">
        <v>1439</v>
      </c>
      <c r="F469" s="643" t="s">
        <v>1440</v>
      </c>
      <c r="G469" s="643" t="s">
        <v>1441</v>
      </c>
      <c r="H469" s="648"/>
      <c r="I469" s="648"/>
      <c r="J469" s="648"/>
      <c r="K469" s="648"/>
      <c r="L469" s="648"/>
      <c r="M469" s="648"/>
      <c r="N469" s="648"/>
      <c r="O469" s="648"/>
      <c r="P469" s="648"/>
      <c r="Q469" s="648"/>
      <c r="R469" s="648"/>
      <c r="S469" s="648"/>
      <c r="T469" s="648"/>
      <c r="U469" s="648"/>
      <c r="V469" s="648"/>
      <c r="W469" s="648"/>
      <c r="X469" s="648"/>
      <c r="Y469" s="648"/>
      <c r="Z469" s="648"/>
      <c r="AA469" s="648"/>
      <c r="AB469" s="500">
        <v>3.0</v>
      </c>
      <c r="AC469" s="547" t="s">
        <v>55</v>
      </c>
      <c r="AD469" s="548" t="s">
        <v>545</v>
      </c>
      <c r="AE469" s="654"/>
      <c r="AF469" s="654"/>
      <c r="AG469" s="654"/>
      <c r="AH469" s="654"/>
    </row>
    <row r="470" ht="15.75" hidden="1" customHeight="1">
      <c r="A470" s="630"/>
      <c r="B470" s="644"/>
      <c r="C470" s="644" t="s">
        <v>1442</v>
      </c>
      <c r="D470" s="643"/>
      <c r="E470" s="643" t="s">
        <v>1443</v>
      </c>
      <c r="F470" s="643" t="s">
        <v>1440</v>
      </c>
      <c r="G470" s="643" t="s">
        <v>909</v>
      </c>
      <c r="H470" s="545" t="s">
        <v>94</v>
      </c>
      <c r="I470" s="545" t="s">
        <v>94</v>
      </c>
      <c r="J470" s="545"/>
      <c r="K470" s="545"/>
      <c r="L470" s="648"/>
      <c r="M470" s="648"/>
      <c r="N470" s="648"/>
      <c r="O470" s="648"/>
      <c r="P470" s="648"/>
      <c r="Q470" s="648"/>
      <c r="R470" s="648"/>
      <c r="S470" s="648"/>
      <c r="T470" s="648"/>
      <c r="U470" s="648"/>
      <c r="V470" s="648"/>
      <c r="W470" s="648"/>
      <c r="X470" s="648"/>
      <c r="Y470" s="648"/>
      <c r="Z470" s="648"/>
      <c r="AA470" s="648"/>
      <c r="AB470" s="500" t="s">
        <v>94</v>
      </c>
      <c r="AC470" s="547" t="s">
        <v>55</v>
      </c>
      <c r="AD470" s="548" t="s">
        <v>545</v>
      </c>
      <c r="AE470" s="643"/>
      <c r="AF470" s="654"/>
      <c r="AG470" s="643"/>
      <c r="AH470" s="643"/>
    </row>
    <row r="471" ht="15.75" hidden="1" customHeight="1">
      <c r="A471" s="530" t="s">
        <v>1444</v>
      </c>
      <c r="B471" s="587"/>
      <c r="C471" s="669" t="s">
        <v>1445</v>
      </c>
      <c r="D471" s="589"/>
      <c r="E471" s="590"/>
      <c r="F471" s="590"/>
      <c r="G471" s="590"/>
      <c r="H471" s="591"/>
      <c r="I471" s="591"/>
      <c r="J471" s="591"/>
      <c r="K471" s="591"/>
      <c r="L471" s="591"/>
      <c r="M471" s="591"/>
      <c r="N471" s="591"/>
      <c r="O471" s="591"/>
      <c r="P471" s="591"/>
      <c r="Q471" s="591"/>
      <c r="R471" s="591"/>
      <c r="S471" s="591"/>
      <c r="T471" s="591"/>
      <c r="U471" s="591"/>
      <c r="V471" s="591"/>
      <c r="W471" s="591"/>
      <c r="X471" s="591"/>
      <c r="Y471" s="591"/>
      <c r="Z471" s="591"/>
      <c r="AA471" s="591"/>
      <c r="AB471" s="559" t="s">
        <v>94</v>
      </c>
      <c r="AC471" s="560" t="s">
        <v>55</v>
      </c>
      <c r="AD471" s="561" t="s">
        <v>545</v>
      </c>
      <c r="AE471" s="592"/>
      <c r="AF471" s="593"/>
      <c r="AG471" s="593"/>
      <c r="AH471" s="593"/>
    </row>
    <row r="472" ht="15.75" hidden="1" customHeight="1">
      <c r="A472" s="564" t="s">
        <v>558</v>
      </c>
      <c r="B472" s="565"/>
      <c r="C472" s="566"/>
      <c r="D472" s="567"/>
      <c r="E472" s="568"/>
      <c r="F472" s="568"/>
      <c r="G472" s="568"/>
      <c r="H472" s="570"/>
      <c r="I472" s="570"/>
      <c r="J472" s="570"/>
      <c r="K472" s="570"/>
      <c r="L472" s="570"/>
      <c r="M472" s="570"/>
      <c r="N472" s="570"/>
      <c r="O472" s="570"/>
      <c r="P472" s="570"/>
      <c r="Q472" s="570"/>
      <c r="R472" s="570"/>
      <c r="S472" s="570"/>
      <c r="T472" s="570"/>
      <c r="U472" s="570"/>
      <c r="V472" s="570"/>
      <c r="W472" s="570"/>
      <c r="X472" s="570"/>
      <c r="Y472" s="570"/>
      <c r="Z472" s="570"/>
      <c r="AA472" s="570"/>
      <c r="AB472" s="571" t="s">
        <v>94</v>
      </c>
      <c r="AC472" s="572" t="s">
        <v>55</v>
      </c>
      <c r="AD472" s="573" t="s">
        <v>545</v>
      </c>
      <c r="AE472" s="574"/>
      <c r="AF472" s="575"/>
      <c r="AG472" s="575"/>
      <c r="AH472" s="575"/>
    </row>
    <row r="473" ht="15.75" hidden="1" customHeight="1">
      <c r="A473" s="644" t="s">
        <v>692</v>
      </c>
      <c r="B473" s="644"/>
      <c r="C473" s="644"/>
      <c r="D473" s="643"/>
      <c r="E473" s="643"/>
      <c r="F473" s="643" t="s">
        <v>874</v>
      </c>
      <c r="G473" s="643" t="s">
        <v>1446</v>
      </c>
      <c r="H473" s="545" t="s">
        <v>94</v>
      </c>
      <c r="I473" s="545" t="s">
        <v>94</v>
      </c>
      <c r="J473" s="545"/>
      <c r="K473" s="545"/>
      <c r="L473" s="648"/>
      <c r="M473" s="648"/>
      <c r="N473" s="648"/>
      <c r="O473" s="648"/>
      <c r="P473" s="648"/>
      <c r="Q473" s="648"/>
      <c r="R473" s="648"/>
      <c r="S473" s="648"/>
      <c r="T473" s="648"/>
      <c r="U473" s="648"/>
      <c r="V473" s="648"/>
      <c r="W473" s="648"/>
      <c r="X473" s="648"/>
      <c r="Y473" s="648"/>
      <c r="Z473" s="648"/>
      <c r="AA473" s="648"/>
      <c r="AB473" s="500" t="s">
        <v>94</v>
      </c>
      <c r="AC473" s="547" t="s">
        <v>55</v>
      </c>
      <c r="AD473" s="548" t="s">
        <v>545</v>
      </c>
      <c r="AE473" s="643"/>
      <c r="AF473" s="654"/>
      <c r="AG473" s="643"/>
      <c r="AH473" s="643"/>
    </row>
    <row r="474" ht="15.75" hidden="1" customHeight="1">
      <c r="A474" s="644" t="s">
        <v>1447</v>
      </c>
      <c r="B474" s="644"/>
      <c r="C474" s="644"/>
      <c r="D474" s="643"/>
      <c r="E474" s="643"/>
      <c r="F474" s="643" t="s">
        <v>874</v>
      </c>
      <c r="G474" s="643" t="s">
        <v>1448</v>
      </c>
      <c r="H474" s="545" t="s">
        <v>94</v>
      </c>
      <c r="I474" s="545" t="s">
        <v>94</v>
      </c>
      <c r="J474" s="545"/>
      <c r="K474" s="545"/>
      <c r="L474" s="648"/>
      <c r="M474" s="648"/>
      <c r="N474" s="648"/>
      <c r="O474" s="648"/>
      <c r="P474" s="648"/>
      <c r="Q474" s="648"/>
      <c r="R474" s="648"/>
      <c r="S474" s="648"/>
      <c r="T474" s="648"/>
      <c r="U474" s="648"/>
      <c r="V474" s="648"/>
      <c r="W474" s="648"/>
      <c r="X474" s="648"/>
      <c r="Y474" s="648"/>
      <c r="Z474" s="648"/>
      <c r="AA474" s="648"/>
      <c r="AB474" s="500" t="s">
        <v>94</v>
      </c>
      <c r="AC474" s="547" t="s">
        <v>55</v>
      </c>
      <c r="AD474" s="548" t="s">
        <v>545</v>
      </c>
      <c r="AE474" s="643"/>
      <c r="AF474" s="654"/>
      <c r="AG474" s="643"/>
      <c r="AH474" s="643"/>
    </row>
    <row r="475" ht="15.75" hidden="1" customHeight="1">
      <c r="A475" s="644" t="s">
        <v>1449</v>
      </c>
      <c r="B475" s="644"/>
      <c r="C475" s="644"/>
      <c r="D475" s="643"/>
      <c r="E475" s="643"/>
      <c r="F475" s="643" t="s">
        <v>874</v>
      </c>
      <c r="G475" s="643" t="s">
        <v>1450</v>
      </c>
      <c r="H475" s="545" t="s">
        <v>94</v>
      </c>
      <c r="I475" s="545" t="s">
        <v>94</v>
      </c>
      <c r="J475" s="545"/>
      <c r="K475" s="545"/>
      <c r="L475" s="648"/>
      <c r="M475" s="648"/>
      <c r="N475" s="648"/>
      <c r="O475" s="648"/>
      <c r="P475" s="648"/>
      <c r="Q475" s="648"/>
      <c r="R475" s="648"/>
      <c r="S475" s="648"/>
      <c r="T475" s="648"/>
      <c r="U475" s="648"/>
      <c r="V475" s="648"/>
      <c r="W475" s="648"/>
      <c r="X475" s="648"/>
      <c r="Y475" s="648"/>
      <c r="Z475" s="648"/>
      <c r="AA475" s="648"/>
      <c r="AB475" s="500" t="s">
        <v>94</v>
      </c>
      <c r="AC475" s="547" t="s">
        <v>55</v>
      </c>
      <c r="AD475" s="548" t="s">
        <v>545</v>
      </c>
      <c r="AE475" s="643"/>
      <c r="AF475" s="654"/>
      <c r="AG475" s="643"/>
      <c r="AH475" s="643"/>
    </row>
    <row r="476" ht="15.75" hidden="1" customHeight="1">
      <c r="A476" s="644" t="s">
        <v>1451</v>
      </c>
      <c r="B476" s="644"/>
      <c r="C476" s="644"/>
      <c r="D476" s="643"/>
      <c r="E476" s="643"/>
      <c r="F476" s="643" t="s">
        <v>874</v>
      </c>
      <c r="G476" s="643" t="s">
        <v>1452</v>
      </c>
      <c r="H476" s="545" t="s">
        <v>94</v>
      </c>
      <c r="I476" s="545" t="s">
        <v>94</v>
      </c>
      <c r="J476" s="545"/>
      <c r="K476" s="545"/>
      <c r="L476" s="648"/>
      <c r="M476" s="648"/>
      <c r="N476" s="648"/>
      <c r="O476" s="648"/>
      <c r="P476" s="648"/>
      <c r="Q476" s="648"/>
      <c r="R476" s="648"/>
      <c r="S476" s="648"/>
      <c r="T476" s="648"/>
      <c r="U476" s="648"/>
      <c r="V476" s="648"/>
      <c r="W476" s="648"/>
      <c r="X476" s="648"/>
      <c r="Y476" s="648"/>
      <c r="Z476" s="648"/>
      <c r="AA476" s="648"/>
      <c r="AB476" s="500" t="s">
        <v>94</v>
      </c>
      <c r="AC476" s="547" t="s">
        <v>55</v>
      </c>
      <c r="AD476" s="548" t="s">
        <v>545</v>
      </c>
      <c r="AE476" s="643"/>
      <c r="AF476" s="654"/>
      <c r="AG476" s="643"/>
      <c r="AH476" s="643"/>
    </row>
    <row r="477" ht="15.75" hidden="1" customHeight="1">
      <c r="A477" s="644" t="s">
        <v>1453</v>
      </c>
      <c r="B477" s="644"/>
      <c r="C477" s="644"/>
      <c r="D477" s="643"/>
      <c r="E477" s="643"/>
      <c r="F477" s="643" t="s">
        <v>874</v>
      </c>
      <c r="G477" s="643" t="s">
        <v>771</v>
      </c>
      <c r="H477" s="545" t="s">
        <v>94</v>
      </c>
      <c r="I477" s="545" t="s">
        <v>94</v>
      </c>
      <c r="J477" s="545"/>
      <c r="K477" s="545"/>
      <c r="L477" s="648"/>
      <c r="M477" s="648"/>
      <c r="N477" s="648"/>
      <c r="O477" s="648"/>
      <c r="P477" s="648"/>
      <c r="Q477" s="648"/>
      <c r="R477" s="648"/>
      <c r="S477" s="648"/>
      <c r="T477" s="648"/>
      <c r="U477" s="648"/>
      <c r="V477" s="648"/>
      <c r="W477" s="648"/>
      <c r="X477" s="648"/>
      <c r="Y477" s="648"/>
      <c r="Z477" s="648"/>
      <c r="AA477" s="648"/>
      <c r="AB477" s="500" t="s">
        <v>94</v>
      </c>
      <c r="AC477" s="547" t="s">
        <v>55</v>
      </c>
      <c r="AD477" s="548" t="s">
        <v>545</v>
      </c>
      <c r="AE477" s="643"/>
      <c r="AF477" s="654"/>
      <c r="AG477" s="643"/>
      <c r="AH477" s="643"/>
    </row>
    <row r="478" ht="15.75" hidden="1" customHeight="1">
      <c r="A478" s="564" t="s">
        <v>1454</v>
      </c>
      <c r="B478" s="565"/>
      <c r="C478" s="566"/>
      <c r="D478" s="567"/>
      <c r="E478" s="568"/>
      <c r="F478" s="569"/>
      <c r="G478" s="568"/>
      <c r="H478" s="570"/>
      <c r="I478" s="570"/>
      <c r="J478" s="570"/>
      <c r="K478" s="570"/>
      <c r="L478" s="570"/>
      <c r="M478" s="570"/>
      <c r="N478" s="570"/>
      <c r="O478" s="570"/>
      <c r="P478" s="570"/>
      <c r="Q478" s="570"/>
      <c r="R478" s="570"/>
      <c r="S478" s="570"/>
      <c r="T478" s="570"/>
      <c r="U478" s="570"/>
      <c r="V478" s="570"/>
      <c r="W478" s="570"/>
      <c r="X478" s="570"/>
      <c r="Y478" s="570"/>
      <c r="Z478" s="570"/>
      <c r="AA478" s="570"/>
      <c r="AB478" s="571" t="s">
        <v>94</v>
      </c>
      <c r="AC478" s="572" t="s">
        <v>55</v>
      </c>
      <c r="AD478" s="573" t="s">
        <v>545</v>
      </c>
      <c r="AE478" s="574"/>
      <c r="AF478" s="575"/>
      <c r="AG478" s="575"/>
      <c r="AH478" s="575"/>
    </row>
    <row r="479" ht="15.75" hidden="1" customHeight="1">
      <c r="A479" s="644" t="s">
        <v>1455</v>
      </c>
      <c r="B479" s="644"/>
      <c r="C479" s="644"/>
      <c r="D479" s="643"/>
      <c r="E479" s="643"/>
      <c r="F479" s="643"/>
      <c r="G479" s="643"/>
      <c r="H479" s="545" t="s">
        <v>94</v>
      </c>
      <c r="I479" s="545" t="s">
        <v>94</v>
      </c>
      <c r="J479" s="545"/>
      <c r="K479" s="545"/>
      <c r="L479" s="648"/>
      <c r="M479" s="648"/>
      <c r="N479" s="648"/>
      <c r="O479" s="648"/>
      <c r="P479" s="648"/>
      <c r="Q479" s="648"/>
      <c r="R479" s="648"/>
      <c r="S479" s="648"/>
      <c r="T479" s="648"/>
      <c r="U479" s="648"/>
      <c r="V479" s="648"/>
      <c r="W479" s="648"/>
      <c r="X479" s="648"/>
      <c r="Y479" s="648"/>
      <c r="Z479" s="648"/>
      <c r="AA479" s="648"/>
      <c r="AB479" s="500" t="s">
        <v>94</v>
      </c>
      <c r="AC479" s="547" t="s">
        <v>55</v>
      </c>
      <c r="AD479" s="548" t="s">
        <v>545</v>
      </c>
      <c r="AE479" s="643"/>
      <c r="AF479" s="654"/>
      <c r="AG479" s="643"/>
      <c r="AH479" s="643"/>
    </row>
    <row r="480" ht="15.75" hidden="1" customHeight="1">
      <c r="A480" s="630"/>
      <c r="B480" s="644" t="s">
        <v>1456</v>
      </c>
      <c r="C480" s="644"/>
      <c r="D480" s="643"/>
      <c r="E480" s="643"/>
      <c r="F480" s="643"/>
      <c r="G480" s="643"/>
      <c r="H480" s="545" t="s">
        <v>94</v>
      </c>
      <c r="I480" s="545" t="s">
        <v>94</v>
      </c>
      <c r="J480" s="545"/>
      <c r="K480" s="545"/>
      <c r="L480" s="648"/>
      <c r="M480" s="648"/>
      <c r="N480" s="648"/>
      <c r="O480" s="648"/>
      <c r="P480" s="648"/>
      <c r="Q480" s="648"/>
      <c r="R480" s="648"/>
      <c r="S480" s="648"/>
      <c r="T480" s="648"/>
      <c r="U480" s="648"/>
      <c r="V480" s="648"/>
      <c r="W480" s="648"/>
      <c r="X480" s="648"/>
      <c r="Y480" s="648"/>
      <c r="Z480" s="648"/>
      <c r="AA480" s="648"/>
      <c r="AB480" s="500" t="s">
        <v>94</v>
      </c>
      <c r="AC480" s="547" t="s">
        <v>55</v>
      </c>
      <c r="AD480" s="548" t="s">
        <v>545</v>
      </c>
      <c r="AE480" s="643"/>
      <c r="AF480" s="654"/>
      <c r="AG480" s="643"/>
      <c r="AH480" s="643"/>
    </row>
    <row r="481" ht="15.75" customHeight="1">
      <c r="A481" s="630"/>
      <c r="B481" s="644"/>
      <c r="C481" s="644"/>
      <c r="D481" s="643" t="s">
        <v>1457</v>
      </c>
      <c r="E481" s="643"/>
      <c r="F481" s="643" t="s">
        <v>1458</v>
      </c>
      <c r="G481" s="643" t="s">
        <v>1459</v>
      </c>
      <c r="H481" s="648"/>
      <c r="I481" s="648"/>
      <c r="J481" s="648"/>
      <c r="K481" s="648"/>
      <c r="L481" s="648"/>
      <c r="M481" s="648"/>
      <c r="N481" s="648"/>
      <c r="O481" s="648"/>
      <c r="P481" s="648"/>
      <c r="Q481" s="648"/>
      <c r="R481" s="648"/>
      <c r="S481" s="648"/>
      <c r="T481" s="648"/>
      <c r="U481" s="648"/>
      <c r="V481" s="648"/>
      <c r="W481" s="648"/>
      <c r="X481" s="648"/>
      <c r="Y481" s="648"/>
      <c r="Z481" s="648"/>
      <c r="AA481" s="648"/>
      <c r="AB481" s="500">
        <v>1.0</v>
      </c>
      <c r="AC481" s="547" t="s">
        <v>55</v>
      </c>
      <c r="AD481" s="548" t="s">
        <v>545</v>
      </c>
      <c r="AE481" s="643"/>
      <c r="AF481" s="654"/>
      <c r="AG481" s="643"/>
      <c r="AH481" s="643"/>
    </row>
    <row r="482" ht="15.75" hidden="1" customHeight="1">
      <c r="A482" s="630"/>
      <c r="B482" s="644" t="s">
        <v>1460</v>
      </c>
      <c r="C482" s="644"/>
      <c r="D482" s="643"/>
      <c r="E482" s="643"/>
      <c r="F482" s="643"/>
      <c r="G482" s="643"/>
      <c r="H482" s="545" t="s">
        <v>94</v>
      </c>
      <c r="I482" s="545" t="s">
        <v>94</v>
      </c>
      <c r="J482" s="545"/>
      <c r="K482" s="545"/>
      <c r="L482" s="648"/>
      <c r="M482" s="648"/>
      <c r="N482" s="648"/>
      <c r="O482" s="648"/>
      <c r="P482" s="648"/>
      <c r="Q482" s="648"/>
      <c r="R482" s="648"/>
      <c r="S482" s="648"/>
      <c r="T482" s="648"/>
      <c r="U482" s="648"/>
      <c r="V482" s="648"/>
      <c r="W482" s="648"/>
      <c r="X482" s="648"/>
      <c r="Y482" s="648"/>
      <c r="Z482" s="648"/>
      <c r="AA482" s="648"/>
      <c r="AB482" s="500" t="s">
        <v>94</v>
      </c>
      <c r="AC482" s="547" t="s">
        <v>55</v>
      </c>
      <c r="AD482" s="548" t="s">
        <v>545</v>
      </c>
      <c r="AE482" s="643"/>
      <c r="AF482" s="654"/>
      <c r="AG482" s="643"/>
      <c r="AH482" s="643"/>
    </row>
    <row r="483" ht="15.75" hidden="1" customHeight="1">
      <c r="A483" s="630"/>
      <c r="B483" s="644"/>
      <c r="C483" s="644" t="s">
        <v>1461</v>
      </c>
      <c r="D483" s="643"/>
      <c r="E483" s="643"/>
      <c r="F483" s="643"/>
      <c r="G483" s="643"/>
      <c r="H483" s="545" t="s">
        <v>94</v>
      </c>
      <c r="I483" s="545" t="s">
        <v>94</v>
      </c>
      <c r="J483" s="545"/>
      <c r="K483" s="545"/>
      <c r="L483" s="648"/>
      <c r="M483" s="648"/>
      <c r="N483" s="648"/>
      <c r="O483" s="648"/>
      <c r="P483" s="648"/>
      <c r="Q483" s="648"/>
      <c r="R483" s="648"/>
      <c r="S483" s="648"/>
      <c r="T483" s="648"/>
      <c r="U483" s="648"/>
      <c r="V483" s="648"/>
      <c r="W483" s="648"/>
      <c r="X483" s="648"/>
      <c r="Y483" s="648"/>
      <c r="Z483" s="648"/>
      <c r="AA483" s="648"/>
      <c r="AB483" s="500" t="s">
        <v>94</v>
      </c>
      <c r="AC483" s="547" t="s">
        <v>55</v>
      </c>
      <c r="AD483" s="548" t="s">
        <v>545</v>
      </c>
      <c r="AE483" s="643"/>
      <c r="AF483" s="654"/>
      <c r="AG483" s="643"/>
      <c r="AH483" s="643"/>
    </row>
    <row r="484" ht="15.75" hidden="1" customHeight="1">
      <c r="A484" s="630"/>
      <c r="B484" s="644"/>
      <c r="C484" s="644"/>
      <c r="D484" s="643" t="s">
        <v>1196</v>
      </c>
      <c r="E484" s="643"/>
      <c r="F484" s="643" t="s">
        <v>1462</v>
      </c>
      <c r="G484" s="643" t="s">
        <v>1459</v>
      </c>
      <c r="H484" s="545" t="s">
        <v>94</v>
      </c>
      <c r="I484" s="545" t="s">
        <v>94</v>
      </c>
      <c r="J484" s="545"/>
      <c r="K484" s="545"/>
      <c r="L484" s="648"/>
      <c r="M484" s="648"/>
      <c r="N484" s="648"/>
      <c r="O484" s="648"/>
      <c r="P484" s="648"/>
      <c r="Q484" s="648"/>
      <c r="R484" s="648"/>
      <c r="S484" s="648"/>
      <c r="T484" s="648"/>
      <c r="U484" s="648"/>
      <c r="V484" s="648"/>
      <c r="W484" s="648"/>
      <c r="X484" s="648"/>
      <c r="Y484" s="648"/>
      <c r="Z484" s="648"/>
      <c r="AA484" s="648"/>
      <c r="AB484" s="500" t="s">
        <v>94</v>
      </c>
      <c r="AC484" s="547" t="s">
        <v>55</v>
      </c>
      <c r="AD484" s="548" t="s">
        <v>545</v>
      </c>
      <c r="AE484" s="643"/>
      <c r="AF484" s="654"/>
      <c r="AG484" s="643"/>
      <c r="AH484" s="643"/>
    </row>
    <row r="485" ht="15.75" customHeight="1">
      <c r="A485" s="630"/>
      <c r="B485" s="644"/>
      <c r="C485" s="644"/>
      <c r="D485" s="643" t="s">
        <v>1201</v>
      </c>
      <c r="E485" s="643"/>
      <c r="F485" s="643" t="s">
        <v>1463</v>
      </c>
      <c r="G485" s="643" t="s">
        <v>1459</v>
      </c>
      <c r="H485" s="648"/>
      <c r="I485" s="648"/>
      <c r="J485" s="648"/>
      <c r="K485" s="648"/>
      <c r="L485" s="648"/>
      <c r="M485" s="648"/>
      <c r="N485" s="648"/>
      <c r="O485" s="648"/>
      <c r="P485" s="648"/>
      <c r="Q485" s="648"/>
      <c r="R485" s="648"/>
      <c r="S485" s="648"/>
      <c r="T485" s="648"/>
      <c r="U485" s="648"/>
      <c r="V485" s="648"/>
      <c r="W485" s="648"/>
      <c r="X485" s="648"/>
      <c r="Y485" s="648"/>
      <c r="Z485" s="648"/>
      <c r="AA485" s="648"/>
      <c r="AB485" s="500">
        <v>1.0</v>
      </c>
      <c r="AC485" s="547" t="s">
        <v>55</v>
      </c>
      <c r="AD485" s="548" t="s">
        <v>545</v>
      </c>
      <c r="AE485" s="579"/>
      <c r="AF485" s="654"/>
      <c r="AG485" s="643"/>
      <c r="AH485" s="643"/>
    </row>
    <row r="486" ht="15.75" hidden="1" customHeight="1">
      <c r="A486" s="644" t="s">
        <v>1464</v>
      </c>
      <c r="B486" s="644"/>
      <c r="C486" s="644"/>
      <c r="D486" s="643"/>
      <c r="E486" s="643"/>
      <c r="F486" s="643" t="s">
        <v>1465</v>
      </c>
      <c r="G486" s="643"/>
      <c r="H486" s="545" t="s">
        <v>94</v>
      </c>
      <c r="I486" s="545" t="s">
        <v>94</v>
      </c>
      <c r="J486" s="545"/>
      <c r="K486" s="545"/>
      <c r="L486" s="648"/>
      <c r="M486" s="648"/>
      <c r="N486" s="648"/>
      <c r="O486" s="648"/>
      <c r="P486" s="648"/>
      <c r="Q486" s="648"/>
      <c r="R486" s="648"/>
      <c r="S486" s="648"/>
      <c r="T486" s="648"/>
      <c r="U486" s="648"/>
      <c r="V486" s="648"/>
      <c r="W486" s="648"/>
      <c r="X486" s="648"/>
      <c r="Y486" s="648"/>
      <c r="Z486" s="648"/>
      <c r="AA486" s="648"/>
      <c r="AB486" s="500" t="s">
        <v>94</v>
      </c>
      <c r="AC486" s="547" t="s">
        <v>55</v>
      </c>
      <c r="AD486" s="548" t="s">
        <v>545</v>
      </c>
      <c r="AE486" s="643"/>
      <c r="AF486" s="654"/>
      <c r="AG486" s="643"/>
      <c r="AH486" s="643"/>
    </row>
    <row r="487" ht="15.75" customHeight="1">
      <c r="A487" s="630"/>
      <c r="B487" s="644"/>
      <c r="C487" s="644"/>
      <c r="D487" s="643" t="s">
        <v>1466</v>
      </c>
      <c r="E487" s="643"/>
      <c r="F487" s="643" t="s">
        <v>1467</v>
      </c>
      <c r="G487" s="643" t="s">
        <v>1468</v>
      </c>
      <c r="H487" s="664"/>
      <c r="I487" s="648" t="s">
        <v>82</v>
      </c>
      <c r="J487" s="648"/>
      <c r="K487" s="648"/>
      <c r="L487" s="648"/>
      <c r="M487" s="648"/>
      <c r="N487" s="648"/>
      <c r="O487" s="648"/>
      <c r="P487" s="648"/>
      <c r="Q487" s="648"/>
      <c r="R487" s="648"/>
      <c r="S487" s="648"/>
      <c r="T487" s="648"/>
      <c r="U487" s="648"/>
      <c r="V487" s="648"/>
      <c r="W487" s="648"/>
      <c r="X487" s="648"/>
      <c r="Y487" s="648"/>
      <c r="Z487" s="648"/>
      <c r="AA487" s="648"/>
      <c r="AB487" s="500">
        <v>1.0</v>
      </c>
      <c r="AC487" s="547" t="s">
        <v>55</v>
      </c>
      <c r="AD487" s="548" t="s">
        <v>545</v>
      </c>
      <c r="AE487" s="670"/>
      <c r="AF487" s="654"/>
      <c r="AG487" s="643"/>
      <c r="AH487" s="643"/>
    </row>
    <row r="488" ht="15.75" customHeight="1">
      <c r="A488" s="630"/>
      <c r="B488" s="644"/>
      <c r="C488" s="644"/>
      <c r="D488" s="643" t="s">
        <v>1469</v>
      </c>
      <c r="E488" s="643"/>
      <c r="F488" s="643" t="s">
        <v>1470</v>
      </c>
      <c r="G488" s="643" t="s">
        <v>1471</v>
      </c>
      <c r="H488" s="664"/>
      <c r="I488" s="648" t="s">
        <v>82</v>
      </c>
      <c r="J488" s="648"/>
      <c r="K488" s="648"/>
      <c r="L488" s="648"/>
      <c r="M488" s="648"/>
      <c r="N488" s="648"/>
      <c r="O488" s="648"/>
      <c r="P488" s="648"/>
      <c r="Q488" s="648"/>
      <c r="R488" s="648"/>
      <c r="S488" s="648"/>
      <c r="T488" s="648"/>
      <c r="U488" s="648"/>
      <c r="V488" s="648"/>
      <c r="W488" s="648"/>
      <c r="X488" s="648"/>
      <c r="Y488" s="648"/>
      <c r="Z488" s="648"/>
      <c r="AA488" s="648"/>
      <c r="AB488" s="500">
        <v>1.0</v>
      </c>
      <c r="AC488" s="547" t="s">
        <v>55</v>
      </c>
      <c r="AD488" s="548" t="s">
        <v>545</v>
      </c>
      <c r="AE488" s="670"/>
      <c r="AF488" s="643" t="s">
        <v>1472</v>
      </c>
      <c r="AG488" s="643"/>
      <c r="AH488" s="643"/>
    </row>
    <row r="489" ht="15.75" hidden="1" customHeight="1">
      <c r="A489" s="671" t="s">
        <v>1473</v>
      </c>
      <c r="B489" s="671"/>
      <c r="C489" s="672"/>
      <c r="D489" s="673"/>
      <c r="E489" s="673"/>
      <c r="F489" s="673"/>
      <c r="G489" s="673"/>
      <c r="H489" s="674" t="s">
        <v>94</v>
      </c>
      <c r="I489" s="674" t="s">
        <v>94</v>
      </c>
      <c r="J489" s="674"/>
      <c r="K489" s="675"/>
      <c r="L489" s="675"/>
      <c r="M489" s="674"/>
      <c r="N489" s="674"/>
      <c r="O489" s="674"/>
      <c r="P489" s="674"/>
      <c r="Q489" s="674"/>
      <c r="R489" s="674"/>
      <c r="S489" s="674"/>
      <c r="T489" s="674"/>
      <c r="U489" s="674"/>
      <c r="V489" s="674"/>
      <c r="W489" s="674"/>
      <c r="X489" s="674"/>
      <c r="Y489" s="674"/>
      <c r="Z489" s="674"/>
      <c r="AA489" s="674"/>
      <c r="AB489" s="674" t="s">
        <v>94</v>
      </c>
      <c r="AC489" s="676" t="s">
        <v>55</v>
      </c>
      <c r="AD489" s="677" t="s">
        <v>563</v>
      </c>
      <c r="AE489" s="678"/>
      <c r="AF489" s="678"/>
      <c r="AG489" s="678"/>
      <c r="AH489" s="678"/>
    </row>
    <row r="490" ht="15.75" hidden="1" customHeight="1">
      <c r="A490" s="553" t="s">
        <v>1474</v>
      </c>
      <c r="B490" s="587"/>
      <c r="C490" s="587"/>
      <c r="D490" s="679"/>
      <c r="E490" s="679"/>
      <c r="F490" s="679"/>
      <c r="G490" s="679"/>
      <c r="H490" s="680" t="s">
        <v>94</v>
      </c>
      <c r="I490" s="680" t="s">
        <v>94</v>
      </c>
      <c r="J490" s="591"/>
      <c r="K490" s="681"/>
      <c r="L490" s="681"/>
      <c r="M490" s="680"/>
      <c r="N490" s="680"/>
      <c r="O490" s="680"/>
      <c r="P490" s="680"/>
      <c r="Q490" s="680"/>
      <c r="R490" s="680"/>
      <c r="S490" s="680"/>
      <c r="T490" s="680"/>
      <c r="U490" s="591"/>
      <c r="V490" s="680"/>
      <c r="W490" s="680"/>
      <c r="X490" s="680"/>
      <c r="Y490" s="591"/>
      <c r="Z490" s="680"/>
      <c r="AA490" s="591"/>
      <c r="AB490" s="591" t="s">
        <v>94</v>
      </c>
      <c r="AC490" s="680" t="s">
        <v>55</v>
      </c>
      <c r="AD490" s="591" t="s">
        <v>545</v>
      </c>
      <c r="AE490" s="682"/>
      <c r="AF490" s="682"/>
      <c r="AG490" s="682"/>
      <c r="AH490" s="682"/>
    </row>
    <row r="491" ht="15.75" hidden="1" customHeight="1">
      <c r="A491" s="683" t="s">
        <v>558</v>
      </c>
      <c r="B491" s="684"/>
      <c r="C491" s="684"/>
      <c r="D491" s="685"/>
      <c r="E491" s="685"/>
      <c r="F491" s="685"/>
      <c r="G491" s="685"/>
      <c r="H491" s="686" t="s">
        <v>94</v>
      </c>
      <c r="I491" s="686" t="s">
        <v>94</v>
      </c>
      <c r="J491" s="686"/>
      <c r="K491" s="687"/>
      <c r="L491" s="687"/>
      <c r="M491" s="686"/>
      <c r="N491" s="686"/>
      <c r="O491" s="686"/>
      <c r="P491" s="686"/>
      <c r="Q491" s="686"/>
      <c r="R491" s="686"/>
      <c r="S491" s="686"/>
      <c r="T491" s="686"/>
      <c r="U491" s="686"/>
      <c r="V491" s="686"/>
      <c r="W491" s="686"/>
      <c r="X491" s="686"/>
      <c r="Y491" s="686"/>
      <c r="Z491" s="686"/>
      <c r="AA491" s="686"/>
      <c r="AB491" s="686" t="s">
        <v>94</v>
      </c>
      <c r="AC491" s="688" t="s">
        <v>55</v>
      </c>
      <c r="AD491" s="686" t="s">
        <v>545</v>
      </c>
      <c r="AE491" s="689"/>
      <c r="AF491" s="689"/>
      <c r="AG491" s="689"/>
      <c r="AH491" s="689"/>
    </row>
    <row r="492" ht="15.75" hidden="1" customHeight="1">
      <c r="A492" s="644" t="s">
        <v>692</v>
      </c>
      <c r="B492" s="630"/>
      <c r="C492" s="630"/>
      <c r="D492" s="623"/>
      <c r="E492" s="643"/>
      <c r="F492" s="643" t="s">
        <v>874</v>
      </c>
      <c r="G492" s="643" t="s">
        <v>1475</v>
      </c>
      <c r="H492" s="545" t="s">
        <v>94</v>
      </c>
      <c r="I492" s="545" t="s">
        <v>94</v>
      </c>
      <c r="J492" s="545"/>
      <c r="K492" s="545"/>
      <c r="L492" s="501"/>
      <c r="M492" s="648"/>
      <c r="N492" s="648"/>
      <c r="O492" s="648"/>
      <c r="P492" s="648"/>
      <c r="Q492" s="648"/>
      <c r="R492" s="648"/>
      <c r="S492" s="648"/>
      <c r="T492" s="648"/>
      <c r="U492" s="501"/>
      <c r="V492" s="648"/>
      <c r="W492" s="648"/>
      <c r="X492" s="648"/>
      <c r="Y492" s="501"/>
      <c r="Z492" s="648"/>
      <c r="AA492" s="501"/>
      <c r="AB492" s="500" t="s">
        <v>94</v>
      </c>
      <c r="AC492" s="648" t="s">
        <v>55</v>
      </c>
      <c r="AD492" s="500" t="s">
        <v>545</v>
      </c>
      <c r="AE492" s="654"/>
      <c r="AF492" s="654"/>
      <c r="AG492" s="654"/>
      <c r="AH492" s="654"/>
    </row>
    <row r="493" ht="15.75" hidden="1" customHeight="1">
      <c r="A493" s="644" t="s">
        <v>641</v>
      </c>
      <c r="B493" s="630"/>
      <c r="C493" s="630"/>
      <c r="D493" s="623"/>
      <c r="E493" s="643"/>
      <c r="F493" s="643" t="s">
        <v>874</v>
      </c>
      <c r="G493" s="643" t="s">
        <v>1476</v>
      </c>
      <c r="H493" s="545" t="s">
        <v>94</v>
      </c>
      <c r="I493" s="545" t="s">
        <v>94</v>
      </c>
      <c r="J493" s="545"/>
      <c r="K493" s="545"/>
      <c r="L493" s="501"/>
      <c r="M493" s="648"/>
      <c r="N493" s="648"/>
      <c r="O493" s="648"/>
      <c r="P493" s="648"/>
      <c r="Q493" s="648"/>
      <c r="R493" s="648"/>
      <c r="S493" s="648"/>
      <c r="T493" s="648"/>
      <c r="U493" s="501"/>
      <c r="V493" s="648"/>
      <c r="W493" s="648"/>
      <c r="X493" s="648"/>
      <c r="Y493" s="501"/>
      <c r="Z493" s="648"/>
      <c r="AA493" s="501"/>
      <c r="AB493" s="500" t="s">
        <v>94</v>
      </c>
      <c r="AC493" s="648" t="s">
        <v>55</v>
      </c>
      <c r="AD493" s="500" t="s">
        <v>545</v>
      </c>
      <c r="AE493" s="654"/>
      <c r="AF493" s="654"/>
      <c r="AG493" s="654"/>
      <c r="AH493" s="654"/>
    </row>
    <row r="494" ht="15.75" hidden="1" customHeight="1">
      <c r="A494" s="644" t="s">
        <v>1477</v>
      </c>
      <c r="B494" s="630"/>
      <c r="C494" s="630"/>
      <c r="D494" s="623"/>
      <c r="E494" s="643"/>
      <c r="F494" s="643" t="s">
        <v>874</v>
      </c>
      <c r="G494" s="643" t="s">
        <v>1478</v>
      </c>
      <c r="H494" s="545" t="s">
        <v>94</v>
      </c>
      <c r="I494" s="545" t="s">
        <v>94</v>
      </c>
      <c r="J494" s="545"/>
      <c r="K494" s="545"/>
      <c r="L494" s="648"/>
      <c r="M494" s="500"/>
      <c r="N494" s="500"/>
      <c r="O494" s="648"/>
      <c r="P494" s="648"/>
      <c r="Q494" s="648"/>
      <c r="R494" s="648"/>
      <c r="S494" s="648"/>
      <c r="T494" s="648"/>
      <c r="U494" s="648"/>
      <c r="V494" s="500"/>
      <c r="W494" s="648"/>
      <c r="X494" s="648"/>
      <c r="Y494" s="648"/>
      <c r="Z494" s="500"/>
      <c r="AA494" s="648"/>
      <c r="AB494" s="500" t="s">
        <v>94</v>
      </c>
      <c r="AC494" s="648" t="s">
        <v>55</v>
      </c>
      <c r="AD494" s="500" t="s">
        <v>545</v>
      </c>
      <c r="AE494" s="654"/>
      <c r="AF494" s="654"/>
      <c r="AG494" s="654"/>
      <c r="AH494" s="654"/>
    </row>
    <row r="495" ht="15.75" hidden="1" customHeight="1">
      <c r="A495" s="644" t="s">
        <v>1479</v>
      </c>
      <c r="B495" s="630"/>
      <c r="C495" s="630"/>
      <c r="D495" s="623"/>
      <c r="E495" s="643"/>
      <c r="F495" s="643" t="s">
        <v>874</v>
      </c>
      <c r="G495" s="643" t="s">
        <v>1480</v>
      </c>
      <c r="H495" s="545" t="s">
        <v>94</v>
      </c>
      <c r="I495" s="545" t="s">
        <v>94</v>
      </c>
      <c r="J495" s="545"/>
      <c r="K495" s="545"/>
      <c r="L495" s="501"/>
      <c r="M495" s="648"/>
      <c r="N495" s="648"/>
      <c r="O495" s="648"/>
      <c r="P495" s="648"/>
      <c r="Q495" s="648"/>
      <c r="R495" s="648"/>
      <c r="S495" s="648"/>
      <c r="T495" s="648"/>
      <c r="U495" s="648"/>
      <c r="V495" s="648"/>
      <c r="W495" s="648"/>
      <c r="X495" s="648"/>
      <c r="Y495" s="648"/>
      <c r="Z495" s="648"/>
      <c r="AA495" s="648"/>
      <c r="AB495" s="500" t="s">
        <v>94</v>
      </c>
      <c r="AC495" s="648" t="s">
        <v>55</v>
      </c>
      <c r="AD495" s="500" t="s">
        <v>545</v>
      </c>
      <c r="AE495" s="654"/>
      <c r="AF495" s="654"/>
      <c r="AG495" s="654"/>
      <c r="AH495" s="654"/>
    </row>
    <row r="496" ht="15.75" hidden="1" customHeight="1">
      <c r="A496" s="644" t="s">
        <v>1481</v>
      </c>
      <c r="B496" s="630"/>
      <c r="C496" s="630"/>
      <c r="D496" s="623"/>
      <c r="E496" s="643"/>
      <c r="F496" s="643" t="s">
        <v>874</v>
      </c>
      <c r="G496" s="643" t="s">
        <v>1482</v>
      </c>
      <c r="H496" s="545" t="s">
        <v>94</v>
      </c>
      <c r="I496" s="545" t="s">
        <v>94</v>
      </c>
      <c r="J496" s="545"/>
      <c r="K496" s="545"/>
      <c r="L496" s="501"/>
      <c r="M496" s="500"/>
      <c r="N496" s="500"/>
      <c r="O496" s="648"/>
      <c r="P496" s="648"/>
      <c r="Q496" s="648"/>
      <c r="R496" s="648"/>
      <c r="S496" s="648"/>
      <c r="T496" s="648"/>
      <c r="U496" s="648"/>
      <c r="V496" s="500"/>
      <c r="W496" s="648"/>
      <c r="X496" s="648"/>
      <c r="Y496" s="648"/>
      <c r="Z496" s="500"/>
      <c r="AA496" s="648"/>
      <c r="AB496" s="500" t="s">
        <v>94</v>
      </c>
      <c r="AC496" s="648" t="s">
        <v>55</v>
      </c>
      <c r="AD496" s="500" t="s">
        <v>545</v>
      </c>
      <c r="AE496" s="654"/>
      <c r="AF496" s="654"/>
      <c r="AG496" s="654"/>
      <c r="AH496" s="654"/>
    </row>
    <row r="497" ht="15.75" hidden="1" customHeight="1">
      <c r="A497" s="644" t="s">
        <v>1483</v>
      </c>
      <c r="B497" s="630"/>
      <c r="C497" s="630"/>
      <c r="D497" s="623"/>
      <c r="E497" s="643"/>
      <c r="F497" s="643" t="s">
        <v>874</v>
      </c>
      <c r="G497" s="643" t="s">
        <v>1484</v>
      </c>
      <c r="H497" s="545" t="s">
        <v>94</v>
      </c>
      <c r="I497" s="545" t="s">
        <v>94</v>
      </c>
      <c r="J497" s="545"/>
      <c r="K497" s="545"/>
      <c r="L497" s="501"/>
      <c r="M497" s="648"/>
      <c r="N497" s="648"/>
      <c r="O497" s="648"/>
      <c r="P497" s="648"/>
      <c r="Q497" s="648"/>
      <c r="R497" s="648"/>
      <c r="S497" s="648"/>
      <c r="T497" s="648"/>
      <c r="U497" s="648"/>
      <c r="V497" s="648"/>
      <c r="W497" s="648"/>
      <c r="X497" s="648"/>
      <c r="Y497" s="648"/>
      <c r="Z497" s="648"/>
      <c r="AA497" s="648"/>
      <c r="AB497" s="500" t="s">
        <v>94</v>
      </c>
      <c r="AC497" s="648" t="s">
        <v>55</v>
      </c>
      <c r="AD497" s="500" t="s">
        <v>545</v>
      </c>
      <c r="AE497" s="654"/>
      <c r="AF497" s="654"/>
      <c r="AG497" s="654"/>
      <c r="AH497" s="654"/>
    </row>
    <row r="498" ht="15.75" hidden="1" customHeight="1">
      <c r="A498" s="683" t="s">
        <v>1485</v>
      </c>
      <c r="B498" s="684"/>
      <c r="C498" s="684"/>
      <c r="D498" s="690"/>
      <c r="E498" s="685"/>
      <c r="F498" s="685"/>
      <c r="G498" s="685"/>
      <c r="H498" s="686" t="s">
        <v>94</v>
      </c>
      <c r="I498" s="686" t="s">
        <v>94</v>
      </c>
      <c r="J498" s="686"/>
      <c r="K498" s="686"/>
      <c r="L498" s="686"/>
      <c r="M498" s="686"/>
      <c r="N498" s="686"/>
      <c r="O498" s="686"/>
      <c r="P498" s="686"/>
      <c r="Q498" s="686"/>
      <c r="R498" s="686"/>
      <c r="S498" s="686"/>
      <c r="T498" s="686"/>
      <c r="U498" s="686"/>
      <c r="V498" s="686"/>
      <c r="W498" s="686"/>
      <c r="X498" s="686"/>
      <c r="Y498" s="686"/>
      <c r="Z498" s="686"/>
      <c r="AA498" s="686"/>
      <c r="AB498" s="686" t="s">
        <v>94</v>
      </c>
      <c r="AC498" s="688" t="s">
        <v>55</v>
      </c>
      <c r="AD498" s="686" t="s">
        <v>545</v>
      </c>
      <c r="AE498" s="689"/>
      <c r="AF498" s="689"/>
      <c r="AG498" s="689"/>
      <c r="AH498" s="689"/>
    </row>
    <row r="499" ht="15.75" customHeight="1">
      <c r="A499" s="644" t="s">
        <v>1484</v>
      </c>
      <c r="B499" s="630"/>
      <c r="C499" s="630"/>
      <c r="D499" s="623"/>
      <c r="E499" s="643"/>
      <c r="F499" s="643" t="s">
        <v>1486</v>
      </c>
      <c r="G499" s="643" t="s">
        <v>1487</v>
      </c>
      <c r="H499" s="545"/>
      <c r="I499" s="545"/>
      <c r="J499" s="500"/>
      <c r="K499" s="500"/>
      <c r="L499" s="500"/>
      <c r="M499" s="648"/>
      <c r="N499" s="648"/>
      <c r="O499" s="648"/>
      <c r="P499" s="648"/>
      <c r="Q499" s="648"/>
      <c r="R499" s="648"/>
      <c r="S499" s="648"/>
      <c r="T499" s="648"/>
      <c r="U499" s="500"/>
      <c r="V499" s="648"/>
      <c r="W499" s="648"/>
      <c r="X499" s="648"/>
      <c r="Y499" s="500"/>
      <c r="Z499" s="648"/>
      <c r="AA499" s="500"/>
      <c r="AB499" s="500">
        <v>1.0</v>
      </c>
      <c r="AC499" s="648" t="s">
        <v>55</v>
      </c>
      <c r="AD499" s="500" t="s">
        <v>545</v>
      </c>
      <c r="AE499" s="654"/>
      <c r="AF499" s="643" t="s">
        <v>1488</v>
      </c>
      <c r="AG499" s="654"/>
      <c r="AH499" s="654"/>
    </row>
    <row r="500" ht="15.75" hidden="1" customHeight="1">
      <c r="A500" s="644" t="s">
        <v>1482</v>
      </c>
      <c r="B500" s="630"/>
      <c r="C500" s="630"/>
      <c r="D500" s="623"/>
      <c r="E500" s="643"/>
      <c r="F500" s="643"/>
      <c r="G500" s="643"/>
      <c r="H500" s="545" t="s">
        <v>94</v>
      </c>
      <c r="I500" s="545" t="s">
        <v>94</v>
      </c>
      <c r="J500" s="545"/>
      <c r="K500" s="545"/>
      <c r="L500" s="501"/>
      <c r="M500" s="648"/>
      <c r="N500" s="648"/>
      <c r="O500" s="648"/>
      <c r="P500" s="648"/>
      <c r="Q500" s="648"/>
      <c r="R500" s="648"/>
      <c r="S500" s="648"/>
      <c r="T500" s="648"/>
      <c r="U500" s="500"/>
      <c r="V500" s="648"/>
      <c r="W500" s="648"/>
      <c r="X500" s="648"/>
      <c r="Y500" s="500"/>
      <c r="Z500" s="648"/>
      <c r="AA500" s="500"/>
      <c r="AB500" s="500" t="s">
        <v>94</v>
      </c>
      <c r="AC500" s="648" t="s">
        <v>55</v>
      </c>
      <c r="AD500" s="500" t="s">
        <v>545</v>
      </c>
      <c r="AE500" s="654"/>
      <c r="AF500" s="654"/>
      <c r="AG500" s="654"/>
      <c r="AH500" s="654"/>
    </row>
    <row r="501" ht="15.75" customHeight="1">
      <c r="A501" s="630"/>
      <c r="B501" s="644" t="s">
        <v>1482</v>
      </c>
      <c r="C501" s="630"/>
      <c r="D501" s="623"/>
      <c r="E501" s="643"/>
      <c r="F501" s="643" t="s">
        <v>1489</v>
      </c>
      <c r="G501" s="643" t="s">
        <v>1490</v>
      </c>
      <c r="H501" s="545"/>
      <c r="I501" s="545"/>
      <c r="J501" s="500"/>
      <c r="K501" s="501"/>
      <c r="L501" s="501"/>
      <c r="M501" s="648"/>
      <c r="N501" s="648"/>
      <c r="O501" s="648"/>
      <c r="P501" s="648"/>
      <c r="Q501" s="648"/>
      <c r="R501" s="648"/>
      <c r="S501" s="648"/>
      <c r="T501" s="648"/>
      <c r="U501" s="500"/>
      <c r="V501" s="648"/>
      <c r="W501" s="648"/>
      <c r="X501" s="648"/>
      <c r="Y501" s="500"/>
      <c r="Z501" s="648"/>
      <c r="AA501" s="500"/>
      <c r="AB501" s="500">
        <v>1.0</v>
      </c>
      <c r="AC501" s="648" t="s">
        <v>55</v>
      </c>
      <c r="AD501" s="500" t="s">
        <v>545</v>
      </c>
      <c r="AE501" s="654"/>
      <c r="AF501" s="643"/>
      <c r="AG501" s="654"/>
      <c r="AH501" s="654"/>
    </row>
    <row r="502" ht="15.75" hidden="1" customHeight="1">
      <c r="A502" s="553" t="s">
        <v>1491</v>
      </c>
      <c r="B502" s="587"/>
      <c r="C502" s="587"/>
      <c r="D502" s="590"/>
      <c r="E502" s="679"/>
      <c r="F502" s="679"/>
      <c r="G502" s="679"/>
      <c r="H502" s="591" t="s">
        <v>94</v>
      </c>
      <c r="I502" s="591" t="s">
        <v>94</v>
      </c>
      <c r="J502" s="591"/>
      <c r="K502" s="591"/>
      <c r="L502" s="591"/>
      <c r="M502" s="591"/>
      <c r="N502" s="591"/>
      <c r="O502" s="591"/>
      <c r="P502" s="591"/>
      <c r="Q502" s="591"/>
      <c r="R502" s="591"/>
      <c r="S502" s="591"/>
      <c r="T502" s="591"/>
      <c r="U502" s="591"/>
      <c r="V502" s="591"/>
      <c r="W502" s="591"/>
      <c r="X502" s="591"/>
      <c r="Y502" s="591"/>
      <c r="Z502" s="591"/>
      <c r="AA502" s="591"/>
      <c r="AB502" s="591" t="s">
        <v>94</v>
      </c>
      <c r="AC502" s="680" t="s">
        <v>55</v>
      </c>
      <c r="AD502" s="591" t="s">
        <v>545</v>
      </c>
      <c r="AE502" s="691"/>
      <c r="AF502" s="691"/>
      <c r="AG502" s="691"/>
      <c r="AH502" s="691"/>
    </row>
    <row r="503" ht="15.75" hidden="1" customHeight="1">
      <c r="A503" s="692" t="s">
        <v>558</v>
      </c>
      <c r="B503" s="693"/>
      <c r="C503" s="693"/>
      <c r="D503" s="694"/>
      <c r="E503" s="695"/>
      <c r="F503" s="695"/>
      <c r="G503" s="695"/>
      <c r="H503" s="696" t="s">
        <v>94</v>
      </c>
      <c r="I503" s="696" t="s">
        <v>94</v>
      </c>
      <c r="J503" s="697"/>
      <c r="K503" s="698"/>
      <c r="L503" s="698"/>
      <c r="M503" s="696"/>
      <c r="N503" s="696"/>
      <c r="O503" s="696"/>
      <c r="P503" s="696"/>
      <c r="Q503" s="696"/>
      <c r="R503" s="696"/>
      <c r="S503" s="696"/>
      <c r="T503" s="696"/>
      <c r="U503" s="697"/>
      <c r="V503" s="696"/>
      <c r="W503" s="696"/>
      <c r="X503" s="696"/>
      <c r="Y503" s="697"/>
      <c r="Z503" s="696"/>
      <c r="AA503" s="697"/>
      <c r="AB503" s="697" t="s">
        <v>94</v>
      </c>
      <c r="AC503" s="696" t="s">
        <v>55</v>
      </c>
      <c r="AD503" s="697" t="s">
        <v>545</v>
      </c>
      <c r="AE503" s="699"/>
      <c r="AF503" s="699"/>
      <c r="AG503" s="699"/>
      <c r="AH503" s="699"/>
    </row>
    <row r="504" ht="15.75" hidden="1" customHeight="1">
      <c r="A504" s="644" t="s">
        <v>692</v>
      </c>
      <c r="B504" s="630"/>
      <c r="C504" s="630"/>
      <c r="D504" s="623"/>
      <c r="E504" s="643"/>
      <c r="F504" s="643" t="s">
        <v>874</v>
      </c>
      <c r="G504" s="643" t="s">
        <v>1492</v>
      </c>
      <c r="H504" s="545" t="s">
        <v>94</v>
      </c>
      <c r="I504" s="545" t="s">
        <v>94</v>
      </c>
      <c r="J504" s="545"/>
      <c r="K504" s="545"/>
      <c r="L504" s="501"/>
      <c r="M504" s="648"/>
      <c r="N504" s="648"/>
      <c r="O504" s="648"/>
      <c r="P504" s="648"/>
      <c r="Q504" s="648"/>
      <c r="R504" s="648"/>
      <c r="S504" s="648"/>
      <c r="T504" s="648"/>
      <c r="U504" s="500"/>
      <c r="V504" s="648"/>
      <c r="W504" s="648"/>
      <c r="X504" s="648"/>
      <c r="Y504" s="500"/>
      <c r="Z504" s="648"/>
      <c r="AA504" s="500"/>
      <c r="AB504" s="500" t="s">
        <v>94</v>
      </c>
      <c r="AC504" s="648" t="s">
        <v>55</v>
      </c>
      <c r="AD504" s="500" t="s">
        <v>545</v>
      </c>
      <c r="AE504" s="654"/>
      <c r="AF504" s="654"/>
      <c r="AG504" s="654"/>
      <c r="AH504" s="654"/>
    </row>
    <row r="505" ht="15.75" hidden="1" customHeight="1">
      <c r="A505" s="644" t="s">
        <v>641</v>
      </c>
      <c r="B505" s="630"/>
      <c r="C505" s="630"/>
      <c r="D505" s="623"/>
      <c r="E505" s="643"/>
      <c r="F505" s="643" t="s">
        <v>874</v>
      </c>
      <c r="G505" s="643" t="s">
        <v>1493</v>
      </c>
      <c r="H505" s="545" t="s">
        <v>94</v>
      </c>
      <c r="I505" s="545" t="s">
        <v>94</v>
      </c>
      <c r="J505" s="545"/>
      <c r="K505" s="545"/>
      <c r="L505" s="500"/>
      <c r="M505" s="500"/>
      <c r="N505" s="500"/>
      <c r="O505" s="500"/>
      <c r="P505" s="500"/>
      <c r="Q505" s="500"/>
      <c r="R505" s="500"/>
      <c r="S505" s="500"/>
      <c r="T505" s="500"/>
      <c r="U505" s="500"/>
      <c r="V505" s="500"/>
      <c r="W505" s="500"/>
      <c r="X505" s="500"/>
      <c r="Y505" s="500"/>
      <c r="Z505" s="500"/>
      <c r="AA505" s="500"/>
      <c r="AB505" s="500" t="s">
        <v>94</v>
      </c>
      <c r="AC505" s="648" t="s">
        <v>55</v>
      </c>
      <c r="AD505" s="500" t="s">
        <v>545</v>
      </c>
      <c r="AE505" s="654"/>
      <c r="AF505" s="654"/>
      <c r="AG505" s="654"/>
      <c r="AH505" s="654"/>
    </row>
    <row r="506" ht="15.75" hidden="1" customHeight="1">
      <c r="A506" s="644" t="s">
        <v>1494</v>
      </c>
      <c r="B506" s="644"/>
      <c r="C506" s="630"/>
      <c r="D506" s="623"/>
      <c r="E506" s="643"/>
      <c r="F506" s="643" t="s">
        <v>874</v>
      </c>
      <c r="G506" s="643" t="s">
        <v>1495</v>
      </c>
      <c r="H506" s="545" t="s">
        <v>94</v>
      </c>
      <c r="I506" s="545" t="s">
        <v>94</v>
      </c>
      <c r="J506" s="545"/>
      <c r="K506" s="545"/>
      <c r="L506" s="501"/>
      <c r="M506" s="501"/>
      <c r="N506" s="501"/>
      <c r="O506" s="501"/>
      <c r="P506" s="501"/>
      <c r="Q506" s="501"/>
      <c r="R506" s="501"/>
      <c r="S506" s="501"/>
      <c r="T506" s="501"/>
      <c r="U506" s="501"/>
      <c r="V506" s="501"/>
      <c r="W506" s="501"/>
      <c r="X506" s="501"/>
      <c r="Y506" s="501"/>
      <c r="Z506" s="501"/>
      <c r="AA506" s="501"/>
      <c r="AB506" s="501" t="s">
        <v>94</v>
      </c>
      <c r="AC506" s="648" t="s">
        <v>55</v>
      </c>
      <c r="AD506" s="500" t="s">
        <v>545</v>
      </c>
      <c r="AE506" s="643"/>
      <c r="AF506" s="643"/>
      <c r="AG506" s="643"/>
      <c r="AH506" s="643"/>
    </row>
    <row r="507" ht="15.75" hidden="1" customHeight="1">
      <c r="A507" s="644" t="s">
        <v>880</v>
      </c>
      <c r="B507" s="666"/>
      <c r="C507" s="644"/>
      <c r="D507" s="654"/>
      <c r="E507" s="654"/>
      <c r="F507" s="643" t="s">
        <v>874</v>
      </c>
      <c r="G507" s="643" t="s">
        <v>881</v>
      </c>
      <c r="H507" s="545" t="s">
        <v>94</v>
      </c>
      <c r="I507" s="545" t="s">
        <v>94</v>
      </c>
      <c r="J507" s="545"/>
      <c r="K507" s="545"/>
      <c r="L507" s="501"/>
      <c r="M507" s="501"/>
      <c r="N507" s="501"/>
      <c r="O507" s="501"/>
      <c r="P507" s="501"/>
      <c r="Q507" s="501"/>
      <c r="R507" s="501"/>
      <c r="S507" s="501"/>
      <c r="T507" s="501"/>
      <c r="U507" s="501"/>
      <c r="V507" s="501"/>
      <c r="W507" s="501"/>
      <c r="X507" s="501"/>
      <c r="Y507" s="501"/>
      <c r="Z507" s="501"/>
      <c r="AA507" s="501"/>
      <c r="AB507" s="501" t="s">
        <v>94</v>
      </c>
      <c r="AC507" s="648" t="s">
        <v>55</v>
      </c>
      <c r="AD507" s="500" t="s">
        <v>545</v>
      </c>
      <c r="AE507" s="654"/>
      <c r="AF507" s="654"/>
      <c r="AG507" s="654"/>
      <c r="AH507" s="654"/>
    </row>
    <row r="508" ht="15.75" hidden="1" customHeight="1">
      <c r="A508" s="683" t="s">
        <v>1496</v>
      </c>
      <c r="B508" s="700"/>
      <c r="C508" s="683"/>
      <c r="D508" s="689"/>
      <c r="E508" s="689"/>
      <c r="F508" s="685"/>
      <c r="G508" s="685"/>
      <c r="H508" s="686" t="s">
        <v>94</v>
      </c>
      <c r="I508" s="686" t="s">
        <v>94</v>
      </c>
      <c r="J508" s="686"/>
      <c r="K508" s="686"/>
      <c r="L508" s="686"/>
      <c r="M508" s="686"/>
      <c r="N508" s="686"/>
      <c r="O508" s="686"/>
      <c r="P508" s="686"/>
      <c r="Q508" s="686"/>
      <c r="R508" s="686"/>
      <c r="S508" s="686"/>
      <c r="T508" s="686"/>
      <c r="U508" s="686"/>
      <c r="V508" s="686"/>
      <c r="W508" s="686"/>
      <c r="X508" s="686"/>
      <c r="Y508" s="686"/>
      <c r="Z508" s="686"/>
      <c r="AA508" s="686"/>
      <c r="AB508" s="686" t="s">
        <v>94</v>
      </c>
      <c r="AC508" s="688"/>
      <c r="AD508" s="686"/>
      <c r="AE508" s="689"/>
      <c r="AF508" s="689"/>
      <c r="AG508" s="689"/>
      <c r="AH508" s="689"/>
    </row>
    <row r="509" ht="15.75" customHeight="1">
      <c r="A509" s="644" t="s">
        <v>1497</v>
      </c>
      <c r="B509" s="644"/>
      <c r="C509" s="644"/>
      <c r="D509" s="654"/>
      <c r="E509" s="654"/>
      <c r="F509" s="643" t="s">
        <v>1498</v>
      </c>
      <c r="G509" s="643" t="s">
        <v>1499</v>
      </c>
      <c r="H509" s="545"/>
      <c r="I509" s="610"/>
      <c r="J509" s="500"/>
      <c r="K509" s="501"/>
      <c r="L509" s="501"/>
      <c r="M509" s="500"/>
      <c r="N509" s="500"/>
      <c r="O509" s="500"/>
      <c r="P509" s="500"/>
      <c r="Q509" s="500"/>
      <c r="R509" s="500"/>
      <c r="S509" s="500"/>
      <c r="T509" s="500"/>
      <c r="U509" s="500"/>
      <c r="V509" s="500"/>
      <c r="W509" s="500"/>
      <c r="X509" s="500"/>
      <c r="Y509" s="500"/>
      <c r="Z509" s="500"/>
      <c r="AA509" s="500"/>
      <c r="AB509" s="500">
        <v>1.0</v>
      </c>
      <c r="AC509" s="648" t="s">
        <v>55</v>
      </c>
      <c r="AD509" s="500" t="s">
        <v>545</v>
      </c>
      <c r="AE509" s="654"/>
      <c r="AF509" s="654"/>
      <c r="AG509" s="654"/>
      <c r="AH509" s="654"/>
    </row>
    <row r="510" ht="15.75" customHeight="1">
      <c r="A510" s="644" t="s">
        <v>1500</v>
      </c>
      <c r="B510" s="644"/>
      <c r="C510" s="644"/>
      <c r="D510" s="654"/>
      <c r="E510" s="654"/>
      <c r="F510" s="643" t="s">
        <v>1501</v>
      </c>
      <c r="G510" s="643" t="s">
        <v>1502</v>
      </c>
      <c r="H510" s="545"/>
      <c r="I510" s="610"/>
      <c r="J510" s="500"/>
      <c r="K510" s="500"/>
      <c r="L510" s="500"/>
      <c r="M510" s="500"/>
      <c r="N510" s="500"/>
      <c r="O510" s="500"/>
      <c r="P510" s="500"/>
      <c r="Q510" s="500"/>
      <c r="R510" s="500"/>
      <c r="S510" s="500"/>
      <c r="T510" s="500"/>
      <c r="U510" s="500"/>
      <c r="V510" s="500"/>
      <c r="W510" s="500"/>
      <c r="X510" s="500"/>
      <c r="Y510" s="500"/>
      <c r="Z510" s="500"/>
      <c r="AA510" s="500"/>
      <c r="AB510" s="500">
        <v>1.0</v>
      </c>
      <c r="AC510" s="648" t="s">
        <v>55</v>
      </c>
      <c r="AD510" s="500" t="s">
        <v>1407</v>
      </c>
      <c r="AE510" s="654"/>
      <c r="AF510" s="643" t="s">
        <v>1503</v>
      </c>
      <c r="AG510" s="643"/>
      <c r="AH510" s="654"/>
    </row>
    <row r="511" ht="15.75" hidden="1" customHeight="1">
      <c r="A511" s="530" t="s">
        <v>1504</v>
      </c>
      <c r="B511" s="701"/>
      <c r="C511" s="530"/>
      <c r="D511" s="702"/>
      <c r="E511" s="702"/>
      <c r="F511" s="703"/>
      <c r="G511" s="703"/>
      <c r="H511" s="534" t="s">
        <v>94</v>
      </c>
      <c r="I511" s="534" t="s">
        <v>94</v>
      </c>
      <c r="J511" s="534"/>
      <c r="K511" s="704"/>
      <c r="L511" s="704"/>
      <c r="M511" s="534"/>
      <c r="N511" s="534"/>
      <c r="O511" s="534"/>
      <c r="P511" s="534"/>
      <c r="Q511" s="534"/>
      <c r="R511" s="534"/>
      <c r="S511" s="534"/>
      <c r="T511" s="534"/>
      <c r="U511" s="534"/>
      <c r="V511" s="534"/>
      <c r="W511" s="534"/>
      <c r="X511" s="534"/>
      <c r="Y511" s="534"/>
      <c r="Z511" s="534"/>
      <c r="AA511" s="534"/>
      <c r="AB511" s="534" t="s">
        <v>94</v>
      </c>
      <c r="AC511" s="705" t="s">
        <v>55</v>
      </c>
      <c r="AD511" s="534" t="s">
        <v>545</v>
      </c>
      <c r="AE511" s="702"/>
      <c r="AF511" s="702"/>
      <c r="AG511" s="702"/>
      <c r="AH511" s="702"/>
    </row>
    <row r="512" ht="15.75" hidden="1" customHeight="1">
      <c r="A512" s="683" t="s">
        <v>558</v>
      </c>
      <c r="B512" s="700"/>
      <c r="C512" s="683"/>
      <c r="D512" s="689"/>
      <c r="E512" s="689"/>
      <c r="F512" s="685"/>
      <c r="G512" s="685"/>
      <c r="H512" s="686" t="s">
        <v>94</v>
      </c>
      <c r="I512" s="686" t="s">
        <v>94</v>
      </c>
      <c r="J512" s="687"/>
      <c r="K512" s="687"/>
      <c r="L512" s="687"/>
      <c r="M512" s="686"/>
      <c r="N512" s="686"/>
      <c r="O512" s="687"/>
      <c r="P512" s="687"/>
      <c r="Q512" s="687"/>
      <c r="R512" s="687"/>
      <c r="S512" s="687"/>
      <c r="T512" s="687"/>
      <c r="U512" s="687"/>
      <c r="V512" s="686"/>
      <c r="W512" s="687"/>
      <c r="X512" s="687"/>
      <c r="Y512" s="687"/>
      <c r="Z512" s="686"/>
      <c r="AA512" s="687"/>
      <c r="AB512" s="687" t="s">
        <v>94</v>
      </c>
      <c r="AC512" s="688" t="s">
        <v>55</v>
      </c>
      <c r="AD512" s="686" t="s">
        <v>545</v>
      </c>
      <c r="AE512" s="689"/>
      <c r="AF512" s="689"/>
      <c r="AG512" s="689"/>
      <c r="AH512" s="689"/>
    </row>
    <row r="513" ht="15.75" hidden="1" customHeight="1">
      <c r="A513" s="644" t="s">
        <v>641</v>
      </c>
      <c r="B513" s="666"/>
      <c r="C513" s="644"/>
      <c r="D513" s="654"/>
      <c r="E513" s="654"/>
      <c r="F513" s="643" t="s">
        <v>870</v>
      </c>
      <c r="G513" s="643" t="s">
        <v>871</v>
      </c>
      <c r="H513" s="545" t="s">
        <v>94</v>
      </c>
      <c r="I513" s="545" t="s">
        <v>94</v>
      </c>
      <c r="J513" s="545"/>
      <c r="K513" s="545"/>
      <c r="L513" s="501"/>
      <c r="M513" s="500"/>
      <c r="N513" s="500"/>
      <c r="O513" s="501"/>
      <c r="P513" s="501"/>
      <c r="Q513" s="501"/>
      <c r="R513" s="501"/>
      <c r="S513" s="501"/>
      <c r="T513" s="501"/>
      <c r="U513" s="501"/>
      <c r="V513" s="500"/>
      <c r="W513" s="501"/>
      <c r="X513" s="501"/>
      <c r="Y513" s="501"/>
      <c r="Z513" s="500"/>
      <c r="AA513" s="501"/>
      <c r="AB513" s="501" t="s">
        <v>94</v>
      </c>
      <c r="AC513" s="648" t="s">
        <v>55</v>
      </c>
      <c r="AD513" s="500" t="s">
        <v>545</v>
      </c>
      <c r="AE513" s="654"/>
      <c r="AF513" s="654"/>
      <c r="AG513" s="654"/>
      <c r="AH513" s="654"/>
    </row>
    <row r="514" ht="15.75" hidden="1" customHeight="1">
      <c r="A514" s="644" t="s">
        <v>872</v>
      </c>
      <c r="B514" s="666"/>
      <c r="C514" s="644"/>
      <c r="D514" s="643" t="s">
        <v>873</v>
      </c>
      <c r="E514" s="654"/>
      <c r="F514" s="643" t="s">
        <v>874</v>
      </c>
      <c r="G514" s="643" t="s">
        <v>875</v>
      </c>
      <c r="H514" s="545" t="s">
        <v>94</v>
      </c>
      <c r="I514" s="545" t="s">
        <v>94</v>
      </c>
      <c r="J514" s="545"/>
      <c r="K514" s="545"/>
      <c r="L514" s="501"/>
      <c r="M514" s="501"/>
      <c r="N514" s="501"/>
      <c r="O514" s="501"/>
      <c r="P514" s="501"/>
      <c r="Q514" s="501"/>
      <c r="R514" s="501"/>
      <c r="S514" s="501"/>
      <c r="T514" s="501"/>
      <c r="U514" s="501"/>
      <c r="V514" s="501"/>
      <c r="W514" s="501"/>
      <c r="X514" s="501"/>
      <c r="Y514" s="501"/>
      <c r="Z514" s="501"/>
      <c r="AA514" s="501"/>
      <c r="AB514" s="501" t="s">
        <v>94</v>
      </c>
      <c r="AC514" s="648" t="s">
        <v>55</v>
      </c>
      <c r="AD514" s="500" t="s">
        <v>545</v>
      </c>
      <c r="AE514" s="654"/>
      <c r="AF514" s="654"/>
      <c r="AG514" s="654"/>
      <c r="AH514" s="654"/>
    </row>
    <row r="515" ht="15.75" hidden="1" customHeight="1">
      <c r="A515" s="644" t="s">
        <v>876</v>
      </c>
      <c r="B515" s="666"/>
      <c r="C515" s="644"/>
      <c r="D515" s="654"/>
      <c r="E515" s="654"/>
      <c r="F515" s="643" t="s">
        <v>874</v>
      </c>
      <c r="G515" s="643" t="s">
        <v>877</v>
      </c>
      <c r="H515" s="545" t="s">
        <v>94</v>
      </c>
      <c r="I515" s="545" t="s">
        <v>94</v>
      </c>
      <c r="J515" s="545"/>
      <c r="K515" s="545"/>
      <c r="L515" s="501"/>
      <c r="M515" s="501"/>
      <c r="N515" s="501"/>
      <c r="O515" s="501"/>
      <c r="P515" s="501"/>
      <c r="Q515" s="501"/>
      <c r="R515" s="501"/>
      <c r="S515" s="501"/>
      <c r="T515" s="501"/>
      <c r="U515" s="501"/>
      <c r="V515" s="501"/>
      <c r="W515" s="501"/>
      <c r="X515" s="501"/>
      <c r="Y515" s="501"/>
      <c r="Z515" s="501"/>
      <c r="AA515" s="501"/>
      <c r="AB515" s="501" t="s">
        <v>94</v>
      </c>
      <c r="AC515" s="648" t="s">
        <v>55</v>
      </c>
      <c r="AD515" s="500" t="s">
        <v>545</v>
      </c>
      <c r="AE515" s="654"/>
      <c r="AF515" s="654"/>
      <c r="AG515" s="654"/>
      <c r="AH515" s="654"/>
    </row>
    <row r="516" ht="15.75" hidden="1" customHeight="1">
      <c r="A516" s="644" t="s">
        <v>878</v>
      </c>
      <c r="B516" s="666"/>
      <c r="C516" s="644"/>
      <c r="D516" s="654"/>
      <c r="E516" s="654"/>
      <c r="F516" s="643" t="s">
        <v>874</v>
      </c>
      <c r="G516" s="643" t="s">
        <v>879</v>
      </c>
      <c r="H516" s="545" t="s">
        <v>94</v>
      </c>
      <c r="I516" s="545" t="s">
        <v>94</v>
      </c>
      <c r="J516" s="545"/>
      <c r="K516" s="545"/>
      <c r="L516" s="501"/>
      <c r="M516" s="500"/>
      <c r="N516" s="500"/>
      <c r="O516" s="501"/>
      <c r="P516" s="501"/>
      <c r="Q516" s="501"/>
      <c r="R516" s="501"/>
      <c r="S516" s="501"/>
      <c r="T516" s="501"/>
      <c r="U516" s="501"/>
      <c r="V516" s="500"/>
      <c r="W516" s="501"/>
      <c r="X516" s="501"/>
      <c r="Y516" s="501"/>
      <c r="Z516" s="500"/>
      <c r="AA516" s="501"/>
      <c r="AB516" s="501" t="s">
        <v>94</v>
      </c>
      <c r="AC516" s="648" t="s">
        <v>55</v>
      </c>
      <c r="AD516" s="500" t="s">
        <v>545</v>
      </c>
      <c r="AE516" s="654"/>
      <c r="AF516" s="654"/>
      <c r="AG516" s="654"/>
      <c r="AH516" s="654"/>
    </row>
    <row r="517" ht="15.75" hidden="1" customHeight="1">
      <c r="A517" s="644" t="s">
        <v>769</v>
      </c>
      <c r="B517" s="666"/>
      <c r="C517" s="644"/>
      <c r="D517" s="654"/>
      <c r="E517" s="654"/>
      <c r="F517" s="643" t="s">
        <v>874</v>
      </c>
      <c r="G517" s="643" t="s">
        <v>771</v>
      </c>
      <c r="H517" s="545" t="s">
        <v>94</v>
      </c>
      <c r="I517" s="545" t="s">
        <v>94</v>
      </c>
      <c r="J517" s="545"/>
      <c r="K517" s="545"/>
      <c r="L517" s="501"/>
      <c r="M517" s="500"/>
      <c r="N517" s="500"/>
      <c r="O517" s="501"/>
      <c r="P517" s="501"/>
      <c r="Q517" s="501"/>
      <c r="R517" s="501"/>
      <c r="S517" s="501"/>
      <c r="T517" s="501"/>
      <c r="U517" s="501"/>
      <c r="V517" s="500"/>
      <c r="W517" s="501"/>
      <c r="X517" s="501"/>
      <c r="Y517" s="501"/>
      <c r="Z517" s="500"/>
      <c r="AA517" s="501"/>
      <c r="AB517" s="501" t="s">
        <v>94</v>
      </c>
      <c r="AC517" s="648" t="s">
        <v>55</v>
      </c>
      <c r="AD517" s="500" t="s">
        <v>545</v>
      </c>
      <c r="AE517" s="654"/>
      <c r="AF517" s="654"/>
      <c r="AG517" s="654"/>
      <c r="AH517" s="654"/>
    </row>
    <row r="518" ht="15.75" hidden="1" customHeight="1">
      <c r="A518" s="644" t="s">
        <v>880</v>
      </c>
      <c r="B518" s="666"/>
      <c r="C518" s="644"/>
      <c r="D518" s="654"/>
      <c r="E518" s="654"/>
      <c r="F518" s="643" t="s">
        <v>874</v>
      </c>
      <c r="G518" s="643" t="s">
        <v>881</v>
      </c>
      <c r="H518" s="545" t="s">
        <v>94</v>
      </c>
      <c r="I518" s="545" t="s">
        <v>94</v>
      </c>
      <c r="J518" s="545"/>
      <c r="K518" s="545"/>
      <c r="L518" s="501"/>
      <c r="M518" s="501"/>
      <c r="N518" s="501"/>
      <c r="O518" s="501"/>
      <c r="P518" s="501"/>
      <c r="Q518" s="501"/>
      <c r="R518" s="501"/>
      <c r="S518" s="501"/>
      <c r="T518" s="501"/>
      <c r="U518" s="501"/>
      <c r="V518" s="501"/>
      <c r="W518" s="501"/>
      <c r="X518" s="501"/>
      <c r="Y518" s="501"/>
      <c r="Z518" s="501"/>
      <c r="AA518" s="501"/>
      <c r="AB518" s="501" t="s">
        <v>94</v>
      </c>
      <c r="AC518" s="648" t="s">
        <v>55</v>
      </c>
      <c r="AD518" s="500" t="s">
        <v>545</v>
      </c>
      <c r="AE518" s="654"/>
      <c r="AF518" s="654"/>
      <c r="AG518" s="654"/>
      <c r="AH518" s="654"/>
    </row>
    <row r="519" ht="15.75" hidden="1" customHeight="1">
      <c r="A519" s="683" t="s">
        <v>1505</v>
      </c>
      <c r="B519" s="700"/>
      <c r="C519" s="683"/>
      <c r="D519" s="689"/>
      <c r="E519" s="689"/>
      <c r="F519" s="685"/>
      <c r="G519" s="685"/>
      <c r="H519" s="686"/>
      <c r="I519" s="686"/>
      <c r="J519" s="687"/>
      <c r="K519" s="687"/>
      <c r="L519" s="687"/>
      <c r="M519" s="686"/>
      <c r="N519" s="686"/>
      <c r="O519" s="687"/>
      <c r="P519" s="687"/>
      <c r="Q519" s="687"/>
      <c r="R519" s="687"/>
      <c r="S519" s="687"/>
      <c r="T519" s="687"/>
      <c r="U519" s="687"/>
      <c r="V519" s="686"/>
      <c r="W519" s="687"/>
      <c r="X519" s="687"/>
      <c r="Y519" s="687"/>
      <c r="Z519" s="686"/>
      <c r="AA519" s="687"/>
      <c r="AB519" s="698" t="s">
        <v>94</v>
      </c>
      <c r="AC519" s="696" t="s">
        <v>55</v>
      </c>
      <c r="AD519" s="697" t="s">
        <v>545</v>
      </c>
      <c r="AE519" s="689"/>
      <c r="AF519" s="689"/>
      <c r="AG519" s="689"/>
      <c r="AH519" s="689"/>
    </row>
    <row r="520" ht="15.75" hidden="1" customHeight="1">
      <c r="A520" s="666"/>
      <c r="B520" s="644" t="s">
        <v>883</v>
      </c>
      <c r="C520" s="644"/>
      <c r="D520" s="654"/>
      <c r="E520" s="654"/>
      <c r="F520" s="643"/>
      <c r="G520" s="643"/>
      <c r="H520" s="545" t="s">
        <v>94</v>
      </c>
      <c r="I520" s="545" t="s">
        <v>94</v>
      </c>
      <c r="J520" s="545"/>
      <c r="K520" s="545"/>
      <c r="L520" s="501"/>
      <c r="M520" s="500"/>
      <c r="N520" s="500"/>
      <c r="O520" s="501"/>
      <c r="P520" s="501"/>
      <c r="Q520" s="501"/>
      <c r="R520" s="501"/>
      <c r="S520" s="501"/>
      <c r="T520" s="501"/>
      <c r="U520" s="501"/>
      <c r="V520" s="500"/>
      <c r="W520" s="501"/>
      <c r="X520" s="501"/>
      <c r="Y520" s="501"/>
      <c r="Z520" s="500"/>
      <c r="AA520" s="501"/>
      <c r="AB520" s="501" t="s">
        <v>94</v>
      </c>
      <c r="AC520" s="648" t="s">
        <v>55</v>
      </c>
      <c r="AD520" s="500" t="s">
        <v>545</v>
      </c>
      <c r="AE520" s="654"/>
      <c r="AF520" s="654"/>
      <c r="AG520" s="654"/>
      <c r="AH520" s="654"/>
    </row>
    <row r="521" ht="15.75" hidden="1" customHeight="1">
      <c r="A521" s="666"/>
      <c r="B521" s="666"/>
      <c r="C521" s="644" t="s">
        <v>884</v>
      </c>
      <c r="D521" s="654"/>
      <c r="E521" s="654"/>
      <c r="F521" s="643"/>
      <c r="G521" s="643"/>
      <c r="H521" s="545" t="s">
        <v>94</v>
      </c>
      <c r="I521" s="545" t="s">
        <v>94</v>
      </c>
      <c r="J521" s="545"/>
      <c r="K521" s="545"/>
      <c r="L521" s="502"/>
      <c r="M521" s="501"/>
      <c r="N521" s="501"/>
      <c r="O521" s="501"/>
      <c r="P521" s="501"/>
      <c r="Q521" s="501"/>
      <c r="R521" s="501"/>
      <c r="S521" s="501"/>
      <c r="T521" s="501"/>
      <c r="U521" s="502"/>
      <c r="V521" s="501"/>
      <c r="W521" s="501"/>
      <c r="X521" s="501"/>
      <c r="Y521" s="502"/>
      <c r="Z521" s="501"/>
      <c r="AA521" s="502"/>
      <c r="AB521" s="501" t="s">
        <v>94</v>
      </c>
      <c r="AC521" s="648" t="s">
        <v>55</v>
      </c>
      <c r="AD521" s="500" t="s">
        <v>545</v>
      </c>
      <c r="AE521" s="654"/>
      <c r="AF521" s="654"/>
      <c r="AG521" s="654"/>
      <c r="AH521" s="654"/>
    </row>
    <row r="522" ht="15.75" customHeight="1">
      <c r="A522" s="666"/>
      <c r="B522" s="666"/>
      <c r="C522" s="644"/>
      <c r="D522" s="643" t="s">
        <v>885</v>
      </c>
      <c r="E522" s="643" t="s">
        <v>886</v>
      </c>
      <c r="F522" s="643" t="s">
        <v>887</v>
      </c>
      <c r="G522" s="643" t="s">
        <v>888</v>
      </c>
      <c r="H522" s="545"/>
      <c r="I522" s="610"/>
      <c r="J522" s="501"/>
      <c r="K522" s="501"/>
      <c r="L522" s="501"/>
      <c r="M522" s="501"/>
      <c r="N522" s="501"/>
      <c r="O522" s="501"/>
      <c r="P522" s="501"/>
      <c r="Q522" s="501"/>
      <c r="R522" s="501"/>
      <c r="S522" s="501"/>
      <c r="T522" s="501"/>
      <c r="U522" s="501"/>
      <c r="V522" s="501"/>
      <c r="W522" s="501"/>
      <c r="X522" s="501"/>
      <c r="Y522" s="501"/>
      <c r="Z522" s="501"/>
      <c r="AA522" s="501"/>
      <c r="AB522" s="501">
        <v>1.0</v>
      </c>
      <c r="AC522" s="648" t="s">
        <v>55</v>
      </c>
      <c r="AD522" s="500" t="s">
        <v>545</v>
      </c>
      <c r="AE522" s="654"/>
      <c r="AF522" s="654"/>
      <c r="AG522" s="654"/>
      <c r="AH522" s="654"/>
    </row>
    <row r="523" ht="15.75" customHeight="1">
      <c r="A523" s="666"/>
      <c r="B523" s="666"/>
      <c r="C523" s="644"/>
      <c r="D523" s="654"/>
      <c r="E523" s="643" t="s">
        <v>889</v>
      </c>
      <c r="F523" s="643" t="s">
        <v>887</v>
      </c>
      <c r="G523" s="643" t="s">
        <v>890</v>
      </c>
      <c r="H523" s="545"/>
      <c r="I523" s="610"/>
      <c r="J523" s="648"/>
      <c r="K523" s="501"/>
      <c r="L523" s="501"/>
      <c r="M523" s="648"/>
      <c r="N523" s="648"/>
      <c r="O523" s="648"/>
      <c r="P523" s="648"/>
      <c r="Q523" s="648"/>
      <c r="R523" s="648"/>
      <c r="S523" s="648"/>
      <c r="T523" s="648"/>
      <c r="U523" s="648"/>
      <c r="V523" s="648"/>
      <c r="W523" s="648"/>
      <c r="X523" s="648"/>
      <c r="Y523" s="648"/>
      <c r="Z523" s="648"/>
      <c r="AA523" s="648"/>
      <c r="AB523" s="501">
        <v>1.0</v>
      </c>
      <c r="AC523" s="648" t="s">
        <v>55</v>
      </c>
      <c r="AD523" s="500" t="s">
        <v>545</v>
      </c>
      <c r="AE523" s="654"/>
      <c r="AF523" s="654"/>
      <c r="AG523" s="654"/>
      <c r="AH523" s="654"/>
    </row>
    <row r="524" ht="15.75" hidden="1" customHeight="1">
      <c r="A524" s="666"/>
      <c r="B524" s="666"/>
      <c r="C524" s="644" t="s">
        <v>891</v>
      </c>
      <c r="D524" s="654"/>
      <c r="E524" s="654"/>
      <c r="F524" s="643"/>
      <c r="G524" s="643"/>
      <c r="H524" s="545" t="s">
        <v>94</v>
      </c>
      <c r="I524" s="545" t="s">
        <v>94</v>
      </c>
      <c r="J524" s="545"/>
      <c r="K524" s="545"/>
      <c r="L524" s="500"/>
      <c r="M524" s="500"/>
      <c r="N524" s="500"/>
      <c r="O524" s="500"/>
      <c r="P524" s="500"/>
      <c r="Q524" s="500"/>
      <c r="R524" s="500"/>
      <c r="S524" s="500"/>
      <c r="T524" s="500"/>
      <c r="U524" s="500"/>
      <c r="V524" s="500"/>
      <c r="W524" s="500"/>
      <c r="X524" s="500"/>
      <c r="Y524" s="500"/>
      <c r="Z524" s="500"/>
      <c r="AA524" s="500"/>
      <c r="AB524" s="500" t="s">
        <v>94</v>
      </c>
      <c r="AC524" s="648" t="s">
        <v>55</v>
      </c>
      <c r="AD524" s="500" t="s">
        <v>545</v>
      </c>
      <c r="AE524" s="654"/>
      <c r="AF524" s="654"/>
      <c r="AG524" s="654"/>
      <c r="AH524" s="654"/>
    </row>
    <row r="525" ht="15.75" customHeight="1">
      <c r="A525" s="666"/>
      <c r="B525" s="666"/>
      <c r="C525" s="644"/>
      <c r="D525" s="643" t="s">
        <v>893</v>
      </c>
      <c r="E525" s="643" t="s">
        <v>1506</v>
      </c>
      <c r="F525" s="643" t="s">
        <v>1507</v>
      </c>
      <c r="G525" s="643" t="s">
        <v>896</v>
      </c>
      <c r="H525" s="500"/>
      <c r="I525" s="500"/>
      <c r="J525" s="500"/>
      <c r="K525" s="500"/>
      <c r="L525" s="500"/>
      <c r="M525" s="500"/>
      <c r="N525" s="500"/>
      <c r="O525" s="500"/>
      <c r="P525" s="500"/>
      <c r="Q525" s="500"/>
      <c r="R525" s="500"/>
      <c r="S525" s="500"/>
      <c r="T525" s="500"/>
      <c r="U525" s="500"/>
      <c r="V525" s="500"/>
      <c r="W525" s="500"/>
      <c r="X525" s="500"/>
      <c r="Y525" s="500"/>
      <c r="Z525" s="500"/>
      <c r="AA525" s="500"/>
      <c r="AB525" s="500">
        <v>3.0</v>
      </c>
      <c r="AC525" s="648" t="s">
        <v>55</v>
      </c>
      <c r="AD525" s="500" t="s">
        <v>545</v>
      </c>
      <c r="AE525" s="654"/>
      <c r="AF525" s="654"/>
      <c r="AG525" s="654"/>
      <c r="AH525" s="654"/>
    </row>
    <row r="526" ht="15.75" hidden="1" customHeight="1">
      <c r="A526" s="666"/>
      <c r="B526" s="666"/>
      <c r="C526" s="644" t="s">
        <v>898</v>
      </c>
      <c r="D526" s="654"/>
      <c r="E526" s="654"/>
      <c r="F526" s="643"/>
      <c r="G526" s="643"/>
      <c r="H526" s="545" t="s">
        <v>94</v>
      </c>
      <c r="I526" s="545" t="s">
        <v>94</v>
      </c>
      <c r="J526" s="545"/>
      <c r="K526" s="545"/>
      <c r="L526" s="500"/>
      <c r="M526" s="500"/>
      <c r="N526" s="500"/>
      <c r="O526" s="500"/>
      <c r="P526" s="500"/>
      <c r="Q526" s="500"/>
      <c r="R526" s="500"/>
      <c r="S526" s="500"/>
      <c r="T526" s="500"/>
      <c r="U526" s="500"/>
      <c r="V526" s="500"/>
      <c r="W526" s="500"/>
      <c r="X526" s="500"/>
      <c r="Y526" s="500"/>
      <c r="Z526" s="500"/>
      <c r="AA526" s="500"/>
      <c r="AB526" s="500" t="s">
        <v>94</v>
      </c>
      <c r="AC526" s="648" t="s">
        <v>55</v>
      </c>
      <c r="AD526" s="500" t="s">
        <v>545</v>
      </c>
      <c r="AE526" s="654"/>
      <c r="AF526" s="654"/>
      <c r="AG526" s="654"/>
      <c r="AH526" s="654"/>
    </row>
    <row r="527" ht="15.75" customHeight="1">
      <c r="A527" s="666"/>
      <c r="B527" s="666"/>
      <c r="C527" s="644"/>
      <c r="D527" s="643" t="s">
        <v>838</v>
      </c>
      <c r="E527" s="654"/>
      <c r="F527" s="643" t="s">
        <v>899</v>
      </c>
      <c r="G527" s="643" t="s">
        <v>900</v>
      </c>
      <c r="H527" s="500"/>
      <c r="I527" s="500"/>
      <c r="J527" s="500"/>
      <c r="K527" s="500"/>
      <c r="L527" s="500"/>
      <c r="M527" s="500"/>
      <c r="N527" s="500"/>
      <c r="O527" s="500"/>
      <c r="P527" s="500"/>
      <c r="Q527" s="500"/>
      <c r="R527" s="500"/>
      <c r="S527" s="500"/>
      <c r="T527" s="500"/>
      <c r="U527" s="500"/>
      <c r="V527" s="500"/>
      <c r="W527" s="500"/>
      <c r="X527" s="500"/>
      <c r="Y527" s="500"/>
      <c r="Z527" s="500"/>
      <c r="AA527" s="500"/>
      <c r="AB527" s="501">
        <v>3.0</v>
      </c>
      <c r="AC527" s="648" t="s">
        <v>55</v>
      </c>
      <c r="AD527" s="500" t="s">
        <v>545</v>
      </c>
      <c r="AE527" s="654"/>
      <c r="AF527" s="654"/>
      <c r="AG527" s="654"/>
      <c r="AH527" s="654"/>
    </row>
    <row r="528" ht="15.75" customHeight="1">
      <c r="A528" s="666"/>
      <c r="B528" s="666"/>
      <c r="C528" s="644"/>
      <c r="D528" s="643" t="s">
        <v>845</v>
      </c>
      <c r="E528" s="654"/>
      <c r="F528" s="643" t="s">
        <v>899</v>
      </c>
      <c r="G528" s="643" t="s">
        <v>901</v>
      </c>
      <c r="H528" s="500"/>
      <c r="I528" s="500"/>
      <c r="J528" s="500"/>
      <c r="K528" s="501"/>
      <c r="L528" s="501"/>
      <c r="M528" s="500"/>
      <c r="N528" s="500"/>
      <c r="O528" s="500"/>
      <c r="P528" s="500"/>
      <c r="Q528" s="500"/>
      <c r="R528" s="500"/>
      <c r="S528" s="500"/>
      <c r="T528" s="500"/>
      <c r="U528" s="500"/>
      <c r="V528" s="500"/>
      <c r="W528" s="500"/>
      <c r="X528" s="500"/>
      <c r="Y528" s="500"/>
      <c r="Z528" s="500"/>
      <c r="AA528" s="500"/>
      <c r="AB528" s="500">
        <v>3.0</v>
      </c>
      <c r="AC528" s="648" t="s">
        <v>55</v>
      </c>
      <c r="AD528" s="500" t="s">
        <v>545</v>
      </c>
      <c r="AE528" s="654"/>
      <c r="AF528" s="654"/>
      <c r="AG528" s="654"/>
      <c r="AH528" s="654"/>
    </row>
    <row r="529" ht="15.75" hidden="1" customHeight="1">
      <c r="A529" s="666"/>
      <c r="B529" s="644" t="s">
        <v>902</v>
      </c>
      <c r="C529" s="644"/>
      <c r="D529" s="654"/>
      <c r="E529" s="654"/>
      <c r="F529" s="643"/>
      <c r="G529" s="643"/>
      <c r="H529" s="545" t="s">
        <v>94</v>
      </c>
      <c r="I529" s="545" t="s">
        <v>94</v>
      </c>
      <c r="J529" s="545"/>
      <c r="K529" s="545"/>
      <c r="L529" s="501"/>
      <c r="M529" s="501"/>
      <c r="N529" s="501"/>
      <c r="O529" s="501"/>
      <c r="P529" s="501"/>
      <c r="Q529" s="501"/>
      <c r="R529" s="501"/>
      <c r="S529" s="501"/>
      <c r="T529" s="501"/>
      <c r="U529" s="501"/>
      <c r="V529" s="501"/>
      <c r="W529" s="501"/>
      <c r="X529" s="501"/>
      <c r="Y529" s="501"/>
      <c r="Z529" s="501"/>
      <c r="AA529" s="501"/>
      <c r="AB529" s="501" t="s">
        <v>94</v>
      </c>
      <c r="AC529" s="648" t="s">
        <v>55</v>
      </c>
      <c r="AD529" s="500" t="s">
        <v>545</v>
      </c>
      <c r="AE529" s="654"/>
      <c r="AF529" s="654"/>
      <c r="AG529" s="654"/>
      <c r="AH529" s="654"/>
    </row>
    <row r="530" ht="15.75" hidden="1" customHeight="1">
      <c r="A530" s="666"/>
      <c r="B530" s="666"/>
      <c r="C530" s="644" t="s">
        <v>903</v>
      </c>
      <c r="D530" s="654"/>
      <c r="E530" s="654"/>
      <c r="F530" s="643"/>
      <c r="G530" s="643"/>
      <c r="H530" s="545" t="s">
        <v>94</v>
      </c>
      <c r="I530" s="545" t="s">
        <v>94</v>
      </c>
      <c r="J530" s="545"/>
      <c r="K530" s="545"/>
      <c r="L530" s="501"/>
      <c r="M530" s="501"/>
      <c r="N530" s="501"/>
      <c r="O530" s="501"/>
      <c r="P530" s="501"/>
      <c r="Q530" s="501"/>
      <c r="R530" s="501"/>
      <c r="S530" s="501"/>
      <c r="T530" s="501"/>
      <c r="U530" s="501"/>
      <c r="V530" s="501"/>
      <c r="W530" s="501"/>
      <c r="X530" s="501"/>
      <c r="Y530" s="501"/>
      <c r="Z530" s="501"/>
      <c r="AA530" s="501"/>
      <c r="AB530" s="501" t="s">
        <v>94</v>
      </c>
      <c r="AC530" s="648" t="s">
        <v>55</v>
      </c>
      <c r="AD530" s="500" t="s">
        <v>545</v>
      </c>
      <c r="AE530" s="654"/>
      <c r="AF530" s="654"/>
      <c r="AG530" s="654"/>
      <c r="AH530" s="654"/>
    </row>
    <row r="531" ht="15.75" customHeight="1">
      <c r="A531" s="666"/>
      <c r="B531" s="666"/>
      <c r="C531" s="644"/>
      <c r="D531" s="643" t="s">
        <v>904</v>
      </c>
      <c r="E531" s="643" t="s">
        <v>905</v>
      </c>
      <c r="F531" s="643" t="s">
        <v>906</v>
      </c>
      <c r="G531" s="643" t="s">
        <v>1508</v>
      </c>
      <c r="H531" s="501"/>
      <c r="I531" s="501"/>
      <c r="J531" s="648"/>
      <c r="K531" s="501"/>
      <c r="L531" s="501"/>
      <c r="M531" s="501"/>
      <c r="N531" s="501"/>
      <c r="O531" s="648"/>
      <c r="P531" s="648"/>
      <c r="Q531" s="648"/>
      <c r="R531" s="648"/>
      <c r="S531" s="648"/>
      <c r="T531" s="648"/>
      <c r="U531" s="648"/>
      <c r="V531" s="501"/>
      <c r="W531" s="648"/>
      <c r="X531" s="648"/>
      <c r="Y531" s="648"/>
      <c r="Z531" s="501"/>
      <c r="AA531" s="648"/>
      <c r="AB531" s="500">
        <v>3.0</v>
      </c>
      <c r="AC531" s="648" t="s">
        <v>55</v>
      </c>
      <c r="AD531" s="500" t="s">
        <v>545</v>
      </c>
      <c r="AE531" s="654"/>
      <c r="AF531" s="654"/>
      <c r="AG531" s="654"/>
      <c r="AH531" s="654"/>
    </row>
    <row r="532" ht="15.75" customHeight="1">
      <c r="A532" s="666"/>
      <c r="B532" s="666"/>
      <c r="C532" s="644"/>
      <c r="D532" s="654"/>
      <c r="E532" s="643" t="s">
        <v>908</v>
      </c>
      <c r="F532" s="643" t="s">
        <v>906</v>
      </c>
      <c r="G532" s="643" t="s">
        <v>909</v>
      </c>
      <c r="H532" s="501"/>
      <c r="I532" s="501"/>
      <c r="J532" s="501"/>
      <c r="K532" s="501"/>
      <c r="L532" s="501"/>
      <c r="M532" s="501"/>
      <c r="N532" s="501"/>
      <c r="O532" s="501"/>
      <c r="P532" s="501"/>
      <c r="Q532" s="501"/>
      <c r="R532" s="501"/>
      <c r="S532" s="501"/>
      <c r="T532" s="501"/>
      <c r="U532" s="501"/>
      <c r="V532" s="501"/>
      <c r="W532" s="501"/>
      <c r="X532" s="501"/>
      <c r="Y532" s="501"/>
      <c r="Z532" s="501"/>
      <c r="AA532" s="501"/>
      <c r="AB532" s="501">
        <v>3.0</v>
      </c>
      <c r="AC532" s="648" t="s">
        <v>55</v>
      </c>
      <c r="AD532" s="500" t="s">
        <v>545</v>
      </c>
      <c r="AE532" s="654"/>
      <c r="AF532" s="654"/>
      <c r="AG532" s="654"/>
      <c r="AH532" s="654"/>
    </row>
    <row r="533" ht="15.75" customHeight="1">
      <c r="A533" s="666"/>
      <c r="B533" s="666"/>
      <c r="C533" s="644"/>
      <c r="D533" s="643" t="s">
        <v>910</v>
      </c>
      <c r="E533" s="643" t="s">
        <v>911</v>
      </c>
      <c r="F533" s="643" t="s">
        <v>906</v>
      </c>
      <c r="G533" s="643" t="s">
        <v>1508</v>
      </c>
      <c r="H533" s="501"/>
      <c r="I533" s="501"/>
      <c r="J533" s="501"/>
      <c r="K533" s="501"/>
      <c r="L533" s="501"/>
      <c r="M533" s="501"/>
      <c r="N533" s="501"/>
      <c r="O533" s="501"/>
      <c r="P533" s="501"/>
      <c r="Q533" s="501"/>
      <c r="R533" s="501"/>
      <c r="S533" s="501"/>
      <c r="T533" s="501"/>
      <c r="U533" s="501"/>
      <c r="V533" s="501"/>
      <c r="W533" s="501"/>
      <c r="X533" s="501"/>
      <c r="Y533" s="501"/>
      <c r="Z533" s="501"/>
      <c r="AA533" s="501"/>
      <c r="AB533" s="501">
        <v>3.0</v>
      </c>
      <c r="AC533" s="648" t="s">
        <v>55</v>
      </c>
      <c r="AD533" s="500" t="s">
        <v>545</v>
      </c>
      <c r="AE533" s="654"/>
      <c r="AF533" s="654"/>
      <c r="AG533" s="654"/>
      <c r="AH533" s="654"/>
    </row>
    <row r="534" ht="15.75" customHeight="1">
      <c r="A534" s="666"/>
      <c r="B534" s="666"/>
      <c r="C534" s="644"/>
      <c r="D534" s="654"/>
      <c r="E534" s="643" t="s">
        <v>912</v>
      </c>
      <c r="F534" s="643" t="s">
        <v>906</v>
      </c>
      <c r="G534" s="643" t="s">
        <v>1508</v>
      </c>
      <c r="H534" s="501"/>
      <c r="I534" s="501"/>
      <c r="J534" s="501"/>
      <c r="K534" s="501"/>
      <c r="L534" s="501"/>
      <c r="M534" s="501"/>
      <c r="N534" s="501"/>
      <c r="O534" s="501"/>
      <c r="P534" s="501"/>
      <c r="Q534" s="501"/>
      <c r="R534" s="501"/>
      <c r="S534" s="501"/>
      <c r="T534" s="501"/>
      <c r="U534" s="501"/>
      <c r="V534" s="501"/>
      <c r="W534" s="501"/>
      <c r="X534" s="501"/>
      <c r="Y534" s="501"/>
      <c r="Z534" s="501"/>
      <c r="AA534" s="501"/>
      <c r="AB534" s="501">
        <v>3.0</v>
      </c>
      <c r="AC534" s="648" t="s">
        <v>55</v>
      </c>
      <c r="AD534" s="500" t="s">
        <v>545</v>
      </c>
      <c r="AE534" s="654"/>
      <c r="AF534" s="654"/>
      <c r="AG534" s="654"/>
      <c r="AH534" s="654"/>
    </row>
    <row r="535" ht="15.75" hidden="1" customHeight="1">
      <c r="A535" s="666"/>
      <c r="B535" s="666"/>
      <c r="C535" s="644" t="s">
        <v>913</v>
      </c>
      <c r="D535" s="654"/>
      <c r="E535" s="654"/>
      <c r="F535" s="643" t="s">
        <v>914</v>
      </c>
      <c r="G535" s="643"/>
      <c r="H535" s="545" t="s">
        <v>94</v>
      </c>
      <c r="I535" s="545" t="s">
        <v>94</v>
      </c>
      <c r="J535" s="545"/>
      <c r="K535" s="545"/>
      <c r="L535" s="648"/>
      <c r="M535" s="648"/>
      <c r="N535" s="648"/>
      <c r="O535" s="648"/>
      <c r="P535" s="648"/>
      <c r="Q535" s="648"/>
      <c r="R535" s="648"/>
      <c r="S535" s="648"/>
      <c r="T535" s="648"/>
      <c r="U535" s="648"/>
      <c r="V535" s="648"/>
      <c r="W535" s="648"/>
      <c r="X535" s="648"/>
      <c r="Y535" s="648"/>
      <c r="Z535" s="648"/>
      <c r="AA535" s="648"/>
      <c r="AB535" s="501" t="s">
        <v>94</v>
      </c>
      <c r="AC535" s="648" t="s">
        <v>55</v>
      </c>
      <c r="AD535" s="500" t="s">
        <v>545</v>
      </c>
      <c r="AE535" s="654"/>
      <c r="AF535" s="654"/>
      <c r="AG535" s="654"/>
      <c r="AH535" s="654"/>
    </row>
    <row r="536" ht="15.75" hidden="1" customHeight="1">
      <c r="A536" s="666"/>
      <c r="B536" s="666"/>
      <c r="C536" s="644" t="s">
        <v>915</v>
      </c>
      <c r="D536" s="654"/>
      <c r="E536" s="654"/>
      <c r="F536" s="643"/>
      <c r="G536" s="643"/>
      <c r="H536" s="545" t="s">
        <v>94</v>
      </c>
      <c r="I536" s="545" t="s">
        <v>94</v>
      </c>
      <c r="J536" s="545"/>
      <c r="K536" s="545"/>
      <c r="L536" s="648"/>
      <c r="M536" s="648"/>
      <c r="N536" s="648"/>
      <c r="O536" s="648"/>
      <c r="P536" s="648"/>
      <c r="Q536" s="648"/>
      <c r="R536" s="648"/>
      <c r="S536" s="648"/>
      <c r="T536" s="648"/>
      <c r="U536" s="648"/>
      <c r="V536" s="648"/>
      <c r="W536" s="648"/>
      <c r="X536" s="648"/>
      <c r="Y536" s="648"/>
      <c r="Z536" s="648"/>
      <c r="AA536" s="648"/>
      <c r="AB536" s="501" t="s">
        <v>94</v>
      </c>
      <c r="AC536" s="648" t="s">
        <v>55</v>
      </c>
      <c r="AD536" s="500" t="s">
        <v>545</v>
      </c>
      <c r="AE536" s="654"/>
      <c r="AF536" s="654"/>
      <c r="AG536" s="654"/>
      <c r="AH536" s="654"/>
    </row>
    <row r="537" ht="15.75" customHeight="1">
      <c r="A537" s="666"/>
      <c r="B537" s="666"/>
      <c r="C537" s="644"/>
      <c r="D537" s="654"/>
      <c r="E537" s="654"/>
      <c r="F537" s="643" t="s">
        <v>916</v>
      </c>
      <c r="G537" s="643" t="s">
        <v>917</v>
      </c>
      <c r="H537" s="648"/>
      <c r="I537" s="648"/>
      <c r="J537" s="648"/>
      <c r="K537" s="648"/>
      <c r="L537" s="648"/>
      <c r="M537" s="648"/>
      <c r="N537" s="648"/>
      <c r="O537" s="648"/>
      <c r="P537" s="648"/>
      <c r="Q537" s="648"/>
      <c r="R537" s="648"/>
      <c r="S537" s="648"/>
      <c r="T537" s="648"/>
      <c r="U537" s="648"/>
      <c r="V537" s="648"/>
      <c r="W537" s="648"/>
      <c r="X537" s="648"/>
      <c r="Y537" s="648"/>
      <c r="Z537" s="648"/>
      <c r="AA537" s="648"/>
      <c r="AB537" s="501">
        <v>3.0</v>
      </c>
      <c r="AC537" s="648" t="s">
        <v>55</v>
      </c>
      <c r="AD537" s="500" t="s">
        <v>545</v>
      </c>
      <c r="AE537" s="654"/>
      <c r="AF537" s="654"/>
      <c r="AG537" s="654"/>
      <c r="AH537" s="654"/>
    </row>
    <row r="538" ht="15.75" hidden="1" customHeight="1">
      <c r="A538" s="666"/>
      <c r="B538" s="644" t="s">
        <v>921</v>
      </c>
      <c r="C538" s="644"/>
      <c r="D538" s="654"/>
      <c r="E538" s="654"/>
      <c r="F538" s="643"/>
      <c r="G538" s="643"/>
      <c r="H538" s="545" t="s">
        <v>94</v>
      </c>
      <c r="I538" s="545" t="s">
        <v>94</v>
      </c>
      <c r="J538" s="545"/>
      <c r="K538" s="545"/>
      <c r="L538" s="500"/>
      <c r="M538" s="500"/>
      <c r="N538" s="500"/>
      <c r="O538" s="500"/>
      <c r="P538" s="500"/>
      <c r="Q538" s="500"/>
      <c r="R538" s="500"/>
      <c r="S538" s="500"/>
      <c r="T538" s="500"/>
      <c r="U538" s="500"/>
      <c r="V538" s="500"/>
      <c r="W538" s="500"/>
      <c r="X538" s="500"/>
      <c r="Y538" s="500"/>
      <c r="Z538" s="500"/>
      <c r="AA538" s="500"/>
      <c r="AB538" s="501" t="s">
        <v>94</v>
      </c>
      <c r="AC538" s="648" t="s">
        <v>55</v>
      </c>
      <c r="AD538" s="500" t="s">
        <v>545</v>
      </c>
      <c r="AE538" s="654"/>
      <c r="AF538" s="654"/>
      <c r="AG538" s="654"/>
      <c r="AH538" s="654"/>
    </row>
    <row r="539" ht="15.75" hidden="1" customHeight="1">
      <c r="A539" s="666"/>
      <c r="B539" s="666"/>
      <c r="C539" s="644" t="s">
        <v>922</v>
      </c>
      <c r="D539" s="654"/>
      <c r="E539" s="654"/>
      <c r="F539" s="643" t="s">
        <v>923</v>
      </c>
      <c r="G539" s="643"/>
      <c r="H539" s="545" t="s">
        <v>94</v>
      </c>
      <c r="I539" s="545" t="s">
        <v>94</v>
      </c>
      <c r="J539" s="545"/>
      <c r="K539" s="545"/>
      <c r="L539" s="501"/>
      <c r="M539" s="500"/>
      <c r="N539" s="500"/>
      <c r="O539" s="500"/>
      <c r="P539" s="500"/>
      <c r="Q539" s="500"/>
      <c r="R539" s="500"/>
      <c r="S539" s="500"/>
      <c r="T539" s="500"/>
      <c r="U539" s="500"/>
      <c r="V539" s="500"/>
      <c r="W539" s="500"/>
      <c r="X539" s="500"/>
      <c r="Y539" s="500"/>
      <c r="Z539" s="500"/>
      <c r="AA539" s="500"/>
      <c r="AB539" s="500" t="s">
        <v>94</v>
      </c>
      <c r="AC539" s="648" t="s">
        <v>55</v>
      </c>
      <c r="AD539" s="500" t="s">
        <v>545</v>
      </c>
      <c r="AE539" s="654"/>
      <c r="AF539" s="654"/>
      <c r="AG539" s="654"/>
      <c r="AH539" s="654"/>
    </row>
    <row r="540" ht="15.75" customHeight="1">
      <c r="A540" s="666"/>
      <c r="B540" s="666"/>
      <c r="C540" s="644"/>
      <c r="D540" s="654"/>
      <c r="E540" s="643" t="s">
        <v>924</v>
      </c>
      <c r="F540" s="643" t="s">
        <v>925</v>
      </c>
      <c r="G540" s="643" t="s">
        <v>926</v>
      </c>
      <c r="H540" s="648"/>
      <c r="I540" s="648"/>
      <c r="J540" s="648"/>
      <c r="K540" s="648"/>
      <c r="L540" s="648"/>
      <c r="M540" s="648"/>
      <c r="N540" s="648"/>
      <c r="O540" s="648"/>
      <c r="P540" s="648"/>
      <c r="Q540" s="648"/>
      <c r="R540" s="648"/>
      <c r="S540" s="648"/>
      <c r="T540" s="648"/>
      <c r="U540" s="648"/>
      <c r="V540" s="648"/>
      <c r="W540" s="648"/>
      <c r="X540" s="648"/>
      <c r="Y540" s="648"/>
      <c r="Z540" s="648"/>
      <c r="AA540" s="648"/>
      <c r="AB540" s="500">
        <v>3.0</v>
      </c>
      <c r="AC540" s="648" t="s">
        <v>55</v>
      </c>
      <c r="AD540" s="500" t="s">
        <v>545</v>
      </c>
      <c r="AE540" s="654"/>
      <c r="AF540" s="654"/>
      <c r="AG540" s="654"/>
      <c r="AH540" s="654"/>
    </row>
    <row r="541" ht="15.75" customHeight="1">
      <c r="A541" s="666"/>
      <c r="B541" s="666"/>
      <c r="C541" s="644"/>
      <c r="D541" s="654"/>
      <c r="E541" s="643" t="s">
        <v>927</v>
      </c>
      <c r="F541" s="643" t="s">
        <v>928</v>
      </c>
      <c r="G541" s="643" t="s">
        <v>1508</v>
      </c>
      <c r="H541" s="500"/>
      <c r="I541" s="500"/>
      <c r="J541" s="648"/>
      <c r="K541" s="648"/>
      <c r="L541" s="648"/>
      <c r="M541" s="500"/>
      <c r="N541" s="500"/>
      <c r="O541" s="648"/>
      <c r="P541" s="648"/>
      <c r="Q541" s="648"/>
      <c r="R541" s="648"/>
      <c r="S541" s="648"/>
      <c r="T541" s="648"/>
      <c r="U541" s="648"/>
      <c r="V541" s="500"/>
      <c r="W541" s="648"/>
      <c r="X541" s="648"/>
      <c r="Y541" s="648"/>
      <c r="Z541" s="500"/>
      <c r="AA541" s="648"/>
      <c r="AB541" s="648">
        <v>3.0</v>
      </c>
      <c r="AC541" s="648" t="s">
        <v>55</v>
      </c>
      <c r="AD541" s="500" t="s">
        <v>545</v>
      </c>
      <c r="AE541" s="654"/>
      <c r="AF541" s="654"/>
      <c r="AG541" s="654"/>
      <c r="AH541" s="654"/>
    </row>
    <row r="542" ht="15.75" customHeight="1">
      <c r="A542" s="666"/>
      <c r="B542" s="666"/>
      <c r="C542" s="644"/>
      <c r="D542" s="654"/>
      <c r="E542" s="643" t="s">
        <v>930</v>
      </c>
      <c r="F542" s="643" t="s">
        <v>931</v>
      </c>
      <c r="G542" s="643" t="s">
        <v>926</v>
      </c>
      <c r="H542" s="648"/>
      <c r="I542" s="648"/>
      <c r="J542" s="648"/>
      <c r="K542" s="501"/>
      <c r="L542" s="501"/>
      <c r="M542" s="648"/>
      <c r="N542" s="648"/>
      <c r="O542" s="648"/>
      <c r="P542" s="648"/>
      <c r="Q542" s="648"/>
      <c r="R542" s="648"/>
      <c r="S542" s="648"/>
      <c r="T542" s="648"/>
      <c r="U542" s="648"/>
      <c r="V542" s="648"/>
      <c r="W542" s="648"/>
      <c r="X542" s="648"/>
      <c r="Y542" s="648"/>
      <c r="Z542" s="648"/>
      <c r="AA542" s="648"/>
      <c r="AB542" s="648">
        <v>3.0</v>
      </c>
      <c r="AC542" s="648" t="s">
        <v>55</v>
      </c>
      <c r="AD542" s="500" t="s">
        <v>545</v>
      </c>
      <c r="AE542" s="654"/>
      <c r="AF542" s="654"/>
      <c r="AG542" s="654"/>
      <c r="AH542" s="654"/>
    </row>
    <row r="543" ht="15.75" customHeight="1">
      <c r="A543" s="666"/>
      <c r="B543" s="666"/>
      <c r="C543" s="644"/>
      <c r="D543" s="654"/>
      <c r="E543" s="643" t="s">
        <v>932</v>
      </c>
      <c r="F543" s="643" t="s">
        <v>933</v>
      </c>
      <c r="G543" s="643" t="s">
        <v>1508</v>
      </c>
      <c r="H543" s="500"/>
      <c r="I543" s="500"/>
      <c r="J543" s="648"/>
      <c r="K543" s="501"/>
      <c r="L543" s="501"/>
      <c r="M543" s="500"/>
      <c r="N543" s="500"/>
      <c r="O543" s="648"/>
      <c r="P543" s="648"/>
      <c r="Q543" s="648"/>
      <c r="R543" s="648"/>
      <c r="S543" s="648"/>
      <c r="T543" s="648"/>
      <c r="U543" s="648"/>
      <c r="V543" s="500"/>
      <c r="W543" s="648"/>
      <c r="X543" s="648"/>
      <c r="Y543" s="648"/>
      <c r="Z543" s="500"/>
      <c r="AA543" s="648"/>
      <c r="AB543" s="648">
        <v>3.0</v>
      </c>
      <c r="AC543" s="648" t="s">
        <v>55</v>
      </c>
      <c r="AD543" s="500" t="s">
        <v>545</v>
      </c>
      <c r="AE543" s="654"/>
      <c r="AF543" s="654"/>
      <c r="AG543" s="654"/>
      <c r="AH543" s="654"/>
    </row>
    <row r="544" ht="15.75" customHeight="1">
      <c r="A544" s="666"/>
      <c r="B544" s="666"/>
      <c r="C544" s="644"/>
      <c r="D544" s="654"/>
      <c r="E544" s="643" t="s">
        <v>934</v>
      </c>
      <c r="F544" s="643" t="s">
        <v>935</v>
      </c>
      <c r="G544" s="643" t="s">
        <v>1508</v>
      </c>
      <c r="H544" s="648"/>
      <c r="I544" s="648"/>
      <c r="J544" s="648"/>
      <c r="K544" s="648"/>
      <c r="L544" s="648"/>
      <c r="M544" s="648"/>
      <c r="N544" s="648"/>
      <c r="O544" s="648"/>
      <c r="P544" s="648"/>
      <c r="Q544" s="648"/>
      <c r="R544" s="648"/>
      <c r="S544" s="648"/>
      <c r="T544" s="648"/>
      <c r="U544" s="648"/>
      <c r="V544" s="648"/>
      <c r="W544" s="648"/>
      <c r="X544" s="648"/>
      <c r="Y544" s="648"/>
      <c r="Z544" s="648"/>
      <c r="AA544" s="648"/>
      <c r="AB544" s="648">
        <v>3.0</v>
      </c>
      <c r="AC544" s="648" t="s">
        <v>55</v>
      </c>
      <c r="AD544" s="500" t="s">
        <v>545</v>
      </c>
      <c r="AE544" s="654"/>
      <c r="AF544" s="654"/>
      <c r="AG544" s="654"/>
      <c r="AH544" s="654"/>
    </row>
    <row r="545" ht="15.75" hidden="1" customHeight="1">
      <c r="A545" s="666"/>
      <c r="B545" s="666"/>
      <c r="C545" s="644" t="s">
        <v>936</v>
      </c>
      <c r="D545" s="654"/>
      <c r="E545" s="654"/>
      <c r="F545" s="643"/>
      <c r="G545" s="643"/>
      <c r="H545" s="545" t="s">
        <v>94</v>
      </c>
      <c r="I545" s="545" t="s">
        <v>94</v>
      </c>
      <c r="J545" s="545"/>
      <c r="K545" s="545"/>
      <c r="L545" s="501"/>
      <c r="M545" s="648"/>
      <c r="N545" s="648"/>
      <c r="O545" s="648"/>
      <c r="P545" s="648"/>
      <c r="Q545" s="648"/>
      <c r="R545" s="648"/>
      <c r="S545" s="648"/>
      <c r="T545" s="648"/>
      <c r="U545" s="648"/>
      <c r="V545" s="648"/>
      <c r="W545" s="648"/>
      <c r="X545" s="648"/>
      <c r="Y545" s="648"/>
      <c r="Z545" s="648"/>
      <c r="AA545" s="648"/>
      <c r="AB545" s="648" t="s">
        <v>94</v>
      </c>
      <c r="AC545" s="648" t="s">
        <v>55</v>
      </c>
      <c r="AD545" s="500" t="s">
        <v>545</v>
      </c>
      <c r="AE545" s="654"/>
      <c r="AF545" s="654"/>
      <c r="AG545" s="654"/>
      <c r="AH545" s="654"/>
    </row>
    <row r="546" ht="15.75" customHeight="1">
      <c r="A546" s="666"/>
      <c r="B546" s="666"/>
      <c r="C546" s="644"/>
      <c r="D546" s="654"/>
      <c r="E546" s="643" t="s">
        <v>937</v>
      </c>
      <c r="F546" s="643" t="s">
        <v>906</v>
      </c>
      <c r="G546" s="643" t="s">
        <v>1508</v>
      </c>
      <c r="H546" s="648"/>
      <c r="I546" s="648"/>
      <c r="J546" s="648"/>
      <c r="K546" s="648"/>
      <c r="L546" s="648"/>
      <c r="M546" s="648"/>
      <c r="N546" s="648"/>
      <c r="O546" s="648"/>
      <c r="P546" s="648"/>
      <c r="Q546" s="648"/>
      <c r="R546" s="648"/>
      <c r="S546" s="648"/>
      <c r="T546" s="648"/>
      <c r="U546" s="648"/>
      <c r="V546" s="648"/>
      <c r="W546" s="648"/>
      <c r="X546" s="648"/>
      <c r="Y546" s="648"/>
      <c r="Z546" s="648"/>
      <c r="AA546" s="648"/>
      <c r="AB546" s="648">
        <v>3.0</v>
      </c>
      <c r="AC546" s="648" t="s">
        <v>55</v>
      </c>
      <c r="AD546" s="500" t="s">
        <v>545</v>
      </c>
      <c r="AE546" s="654"/>
      <c r="AF546" s="654"/>
      <c r="AG546" s="654"/>
      <c r="AH546" s="654"/>
    </row>
    <row r="547" ht="15.75" customHeight="1">
      <c r="A547" s="666"/>
      <c r="B547" s="666"/>
      <c r="C547" s="644"/>
      <c r="D547" s="654"/>
      <c r="E547" s="643" t="s">
        <v>939</v>
      </c>
      <c r="F547" s="643" t="s">
        <v>906</v>
      </c>
      <c r="G547" s="643" t="s">
        <v>940</v>
      </c>
      <c r="H547" s="648"/>
      <c r="I547" s="648"/>
      <c r="J547" s="648"/>
      <c r="K547" s="501"/>
      <c r="L547" s="501"/>
      <c r="M547" s="648"/>
      <c r="N547" s="648"/>
      <c r="O547" s="648"/>
      <c r="P547" s="648"/>
      <c r="Q547" s="648"/>
      <c r="R547" s="648"/>
      <c r="S547" s="648"/>
      <c r="T547" s="648"/>
      <c r="U547" s="648"/>
      <c r="V547" s="648"/>
      <c r="W547" s="648"/>
      <c r="X547" s="648"/>
      <c r="Y547" s="648"/>
      <c r="Z547" s="648"/>
      <c r="AA547" s="648"/>
      <c r="AB547" s="648">
        <v>3.0</v>
      </c>
      <c r="AC547" s="648" t="s">
        <v>55</v>
      </c>
      <c r="AD547" s="500" t="s">
        <v>545</v>
      </c>
      <c r="AE547" s="654"/>
      <c r="AF547" s="654"/>
      <c r="AG547" s="654"/>
      <c r="AH547" s="654"/>
    </row>
    <row r="548" ht="15.75" hidden="1" customHeight="1">
      <c r="A548" s="530" t="s">
        <v>1509</v>
      </c>
      <c r="B548" s="706"/>
      <c r="C548" s="553"/>
      <c r="D548" s="691"/>
      <c r="E548" s="691"/>
      <c r="F548" s="679"/>
      <c r="G548" s="679"/>
      <c r="H548" s="680" t="s">
        <v>94</v>
      </c>
      <c r="I548" s="680" t="s">
        <v>94</v>
      </c>
      <c r="J548" s="680"/>
      <c r="K548" s="681"/>
      <c r="L548" s="681"/>
      <c r="M548" s="680"/>
      <c r="N548" s="680"/>
      <c r="O548" s="680"/>
      <c r="P548" s="680"/>
      <c r="Q548" s="680"/>
      <c r="R548" s="680"/>
      <c r="S548" s="680"/>
      <c r="T548" s="680"/>
      <c r="U548" s="680"/>
      <c r="V548" s="680"/>
      <c r="W548" s="680"/>
      <c r="X548" s="680"/>
      <c r="Y548" s="680"/>
      <c r="Z548" s="680"/>
      <c r="AA548" s="680"/>
      <c r="AB548" s="681" t="s">
        <v>94</v>
      </c>
      <c r="AC548" s="705" t="s">
        <v>55</v>
      </c>
      <c r="AD548" s="534" t="s">
        <v>545</v>
      </c>
      <c r="AE548" s="691"/>
      <c r="AF548" s="691"/>
      <c r="AG548" s="691"/>
      <c r="AH548" s="691"/>
    </row>
    <row r="549" ht="15.75" hidden="1" customHeight="1">
      <c r="A549" s="683" t="s">
        <v>558</v>
      </c>
      <c r="B549" s="700"/>
      <c r="C549" s="683"/>
      <c r="D549" s="689"/>
      <c r="E549" s="689"/>
      <c r="F549" s="685"/>
      <c r="G549" s="685"/>
      <c r="H549" s="686" t="s">
        <v>94</v>
      </c>
      <c r="I549" s="686" t="s">
        <v>94</v>
      </c>
      <c r="J549" s="687"/>
      <c r="K549" s="687"/>
      <c r="L549" s="687"/>
      <c r="M549" s="686"/>
      <c r="N549" s="686"/>
      <c r="O549" s="687"/>
      <c r="P549" s="687"/>
      <c r="Q549" s="687"/>
      <c r="R549" s="687"/>
      <c r="S549" s="687"/>
      <c r="T549" s="687"/>
      <c r="U549" s="687"/>
      <c r="V549" s="686"/>
      <c r="W549" s="687"/>
      <c r="X549" s="687"/>
      <c r="Y549" s="687"/>
      <c r="Z549" s="686"/>
      <c r="AA549" s="687"/>
      <c r="AB549" s="687" t="s">
        <v>94</v>
      </c>
      <c r="AC549" s="688" t="s">
        <v>55</v>
      </c>
      <c r="AD549" s="686" t="s">
        <v>545</v>
      </c>
      <c r="AE549" s="689"/>
      <c r="AF549" s="689"/>
      <c r="AG549" s="689"/>
      <c r="AH549" s="689"/>
    </row>
    <row r="550" ht="15.75" hidden="1" customHeight="1">
      <c r="A550" s="644" t="s">
        <v>692</v>
      </c>
      <c r="B550" s="666"/>
      <c r="C550" s="644"/>
      <c r="D550" s="654"/>
      <c r="E550" s="654"/>
      <c r="F550" s="643" t="s">
        <v>874</v>
      </c>
      <c r="G550" s="643" t="s">
        <v>1510</v>
      </c>
      <c r="H550" s="545" t="s">
        <v>94</v>
      </c>
      <c r="I550" s="545" t="s">
        <v>94</v>
      </c>
      <c r="J550" s="545"/>
      <c r="K550" s="545"/>
      <c r="L550" s="501"/>
      <c r="M550" s="648"/>
      <c r="N550" s="648"/>
      <c r="O550" s="648"/>
      <c r="P550" s="648"/>
      <c r="Q550" s="648"/>
      <c r="R550" s="648"/>
      <c r="S550" s="648"/>
      <c r="T550" s="648"/>
      <c r="U550" s="648"/>
      <c r="V550" s="648"/>
      <c r="W550" s="648"/>
      <c r="X550" s="648"/>
      <c r="Y550" s="648"/>
      <c r="Z550" s="648"/>
      <c r="AA550" s="648"/>
      <c r="AB550" s="648" t="s">
        <v>94</v>
      </c>
      <c r="AC550" s="648" t="s">
        <v>55</v>
      </c>
      <c r="AD550" s="500" t="s">
        <v>545</v>
      </c>
      <c r="AE550" s="654"/>
      <c r="AF550" s="654"/>
      <c r="AG550" s="654"/>
      <c r="AH550" s="654"/>
    </row>
    <row r="551" ht="15.75" hidden="1" customHeight="1">
      <c r="A551" s="644" t="s">
        <v>641</v>
      </c>
      <c r="B551" s="666"/>
      <c r="C551" s="644"/>
      <c r="D551" s="654"/>
      <c r="E551" s="654"/>
      <c r="F551" s="643" t="s">
        <v>874</v>
      </c>
      <c r="G551" s="643" t="s">
        <v>1493</v>
      </c>
      <c r="H551" s="545" t="s">
        <v>94</v>
      </c>
      <c r="I551" s="545" t="s">
        <v>94</v>
      </c>
      <c r="J551" s="545"/>
      <c r="K551" s="545"/>
      <c r="L551" s="501"/>
      <c r="M551" s="648"/>
      <c r="N551" s="648"/>
      <c r="O551" s="648"/>
      <c r="P551" s="648"/>
      <c r="Q551" s="648"/>
      <c r="R551" s="648"/>
      <c r="S551" s="648"/>
      <c r="T551" s="648"/>
      <c r="U551" s="501"/>
      <c r="V551" s="648"/>
      <c r="W551" s="648"/>
      <c r="X551" s="648"/>
      <c r="Y551" s="501"/>
      <c r="Z551" s="648"/>
      <c r="AA551" s="501"/>
      <c r="AB551" s="648" t="s">
        <v>94</v>
      </c>
      <c r="AC551" s="648" t="s">
        <v>55</v>
      </c>
      <c r="AD551" s="500" t="s">
        <v>545</v>
      </c>
      <c r="AE551" s="654"/>
      <c r="AF551" s="654"/>
      <c r="AG551" s="654"/>
      <c r="AH551" s="654"/>
    </row>
    <row r="552" ht="15.75" hidden="1" customHeight="1">
      <c r="A552" s="644" t="s">
        <v>1224</v>
      </c>
      <c r="B552" s="666"/>
      <c r="C552" s="644"/>
      <c r="D552" s="643" t="s">
        <v>1309</v>
      </c>
      <c r="E552" s="654"/>
      <c r="F552" s="643" t="s">
        <v>874</v>
      </c>
      <c r="G552" s="643" t="s">
        <v>1225</v>
      </c>
      <c r="H552" s="545" t="s">
        <v>94</v>
      </c>
      <c r="I552" s="545" t="s">
        <v>94</v>
      </c>
      <c r="J552" s="545"/>
      <c r="K552" s="545"/>
      <c r="L552" s="501"/>
      <c r="M552" s="501"/>
      <c r="N552" s="501"/>
      <c r="O552" s="501"/>
      <c r="P552" s="501"/>
      <c r="Q552" s="501"/>
      <c r="R552" s="501"/>
      <c r="S552" s="501"/>
      <c r="T552" s="501"/>
      <c r="U552" s="501"/>
      <c r="V552" s="501"/>
      <c r="W552" s="501"/>
      <c r="X552" s="501"/>
      <c r="Y552" s="501"/>
      <c r="Z552" s="501"/>
      <c r="AA552" s="501"/>
      <c r="AB552" s="648" t="s">
        <v>94</v>
      </c>
      <c r="AC552" s="648" t="s">
        <v>55</v>
      </c>
      <c r="AD552" s="500" t="s">
        <v>545</v>
      </c>
      <c r="AE552" s="654"/>
      <c r="AF552" s="654"/>
      <c r="AG552" s="654"/>
      <c r="AH552" s="654"/>
    </row>
    <row r="553" ht="15.75" hidden="1" customHeight="1">
      <c r="A553" s="644" t="s">
        <v>769</v>
      </c>
      <c r="B553" s="666"/>
      <c r="C553" s="644"/>
      <c r="D553" s="654"/>
      <c r="E553" s="654"/>
      <c r="F553" s="643" t="s">
        <v>874</v>
      </c>
      <c r="G553" s="643" t="s">
        <v>771</v>
      </c>
      <c r="H553" s="545" t="s">
        <v>94</v>
      </c>
      <c r="I553" s="545" t="s">
        <v>94</v>
      </c>
      <c r="J553" s="545"/>
      <c r="K553" s="545"/>
      <c r="L553" s="501"/>
      <c r="M553" s="648"/>
      <c r="N553" s="648"/>
      <c r="O553" s="648"/>
      <c r="P553" s="648"/>
      <c r="Q553" s="648"/>
      <c r="R553" s="648"/>
      <c r="S553" s="648"/>
      <c r="T553" s="648"/>
      <c r="U553" s="501"/>
      <c r="V553" s="648"/>
      <c r="W553" s="648"/>
      <c r="X553" s="648"/>
      <c r="Y553" s="501"/>
      <c r="Z553" s="648"/>
      <c r="AA553" s="501"/>
      <c r="AB553" s="648" t="s">
        <v>94</v>
      </c>
      <c r="AC553" s="648" t="s">
        <v>55</v>
      </c>
      <c r="AD553" s="500" t="s">
        <v>545</v>
      </c>
      <c r="AE553" s="654"/>
      <c r="AF553" s="654"/>
      <c r="AG553" s="654"/>
      <c r="AH553" s="654"/>
    </row>
    <row r="554" ht="15.75" hidden="1" customHeight="1">
      <c r="A554" s="644" t="s">
        <v>1511</v>
      </c>
      <c r="B554" s="666"/>
      <c r="C554" s="644"/>
      <c r="D554" s="654"/>
      <c r="E554" s="654"/>
      <c r="F554" s="643" t="s">
        <v>874</v>
      </c>
      <c r="G554" s="643" t="s">
        <v>1512</v>
      </c>
      <c r="H554" s="545" t="s">
        <v>94</v>
      </c>
      <c r="I554" s="545" t="s">
        <v>94</v>
      </c>
      <c r="J554" s="545"/>
      <c r="K554" s="545"/>
      <c r="L554" s="501"/>
      <c r="M554" s="648"/>
      <c r="N554" s="648"/>
      <c r="O554" s="648"/>
      <c r="P554" s="648"/>
      <c r="Q554" s="648"/>
      <c r="R554" s="648"/>
      <c r="S554" s="648"/>
      <c r="T554" s="648"/>
      <c r="U554" s="501"/>
      <c r="V554" s="648"/>
      <c r="W554" s="648"/>
      <c r="X554" s="648"/>
      <c r="Y554" s="501"/>
      <c r="Z554" s="648"/>
      <c r="AA554" s="501"/>
      <c r="AB554" s="648" t="s">
        <v>94</v>
      </c>
      <c r="AC554" s="648" t="s">
        <v>55</v>
      </c>
      <c r="AD554" s="500" t="s">
        <v>545</v>
      </c>
      <c r="AE554" s="654"/>
      <c r="AF554" s="654"/>
      <c r="AG554" s="654"/>
      <c r="AH554" s="654"/>
    </row>
    <row r="555" ht="15.75" hidden="1" customHeight="1">
      <c r="A555" s="683" t="s">
        <v>1513</v>
      </c>
      <c r="B555" s="700"/>
      <c r="C555" s="683"/>
      <c r="D555" s="689"/>
      <c r="E555" s="689"/>
      <c r="F555" s="685"/>
      <c r="G555" s="685"/>
      <c r="H555" s="686" t="s">
        <v>94</v>
      </c>
      <c r="I555" s="686" t="s">
        <v>94</v>
      </c>
      <c r="J555" s="687"/>
      <c r="K555" s="687"/>
      <c r="L555" s="687"/>
      <c r="M555" s="686"/>
      <c r="N555" s="686"/>
      <c r="O555" s="687"/>
      <c r="P555" s="687"/>
      <c r="Q555" s="687"/>
      <c r="R555" s="687"/>
      <c r="S555" s="687"/>
      <c r="T555" s="687"/>
      <c r="U555" s="687"/>
      <c r="V555" s="686"/>
      <c r="W555" s="687"/>
      <c r="X555" s="687"/>
      <c r="Y555" s="687"/>
      <c r="Z555" s="686"/>
      <c r="AA555" s="687"/>
      <c r="AB555" s="687" t="s">
        <v>94</v>
      </c>
      <c r="AC555" s="688" t="s">
        <v>55</v>
      </c>
      <c r="AD555" s="686" t="s">
        <v>545</v>
      </c>
      <c r="AE555" s="689"/>
      <c r="AF555" s="689"/>
      <c r="AG555" s="689"/>
      <c r="AH555" s="689"/>
    </row>
    <row r="556" ht="15.75" hidden="1" customHeight="1">
      <c r="A556" s="644" t="s">
        <v>600</v>
      </c>
      <c r="B556" s="666"/>
      <c r="C556" s="644"/>
      <c r="D556" s="654"/>
      <c r="E556" s="654"/>
      <c r="F556" s="643" t="s">
        <v>601</v>
      </c>
      <c r="G556" s="643"/>
      <c r="H556" s="545" t="s">
        <v>94</v>
      </c>
      <c r="I556" s="545" t="s">
        <v>94</v>
      </c>
      <c r="J556" s="545"/>
      <c r="K556" s="545"/>
      <c r="L556" s="501"/>
      <c r="M556" s="648"/>
      <c r="N556" s="648"/>
      <c r="O556" s="648"/>
      <c r="P556" s="648"/>
      <c r="Q556" s="648"/>
      <c r="R556" s="648"/>
      <c r="S556" s="648"/>
      <c r="T556" s="648"/>
      <c r="U556" s="501"/>
      <c r="V556" s="648"/>
      <c r="W556" s="648"/>
      <c r="X556" s="648"/>
      <c r="Y556" s="501"/>
      <c r="Z556" s="648"/>
      <c r="AA556" s="501"/>
      <c r="AB556" s="648" t="s">
        <v>94</v>
      </c>
      <c r="AC556" s="648" t="s">
        <v>55</v>
      </c>
      <c r="AD556" s="500" t="s">
        <v>545</v>
      </c>
      <c r="AE556" s="654"/>
      <c r="AF556" s="654"/>
      <c r="AG556" s="654"/>
      <c r="AH556" s="654"/>
    </row>
    <row r="557" ht="15.75" customHeight="1">
      <c r="A557" s="666"/>
      <c r="B557" s="644" t="s">
        <v>1514</v>
      </c>
      <c r="C557" s="644"/>
      <c r="D557" s="654"/>
      <c r="E557" s="643" t="s">
        <v>603</v>
      </c>
      <c r="F557" s="643" t="s">
        <v>604</v>
      </c>
      <c r="G557" s="643" t="s">
        <v>1515</v>
      </c>
      <c r="H557" s="707"/>
      <c r="I557" s="707"/>
      <c r="J557" s="501"/>
      <c r="K557" s="501"/>
      <c r="L557" s="501"/>
      <c r="M557" s="648"/>
      <c r="N557" s="648"/>
      <c r="O557" s="648"/>
      <c r="P557" s="648"/>
      <c r="Q557" s="648"/>
      <c r="R557" s="648"/>
      <c r="S557" s="648"/>
      <c r="T557" s="648"/>
      <c r="U557" s="501"/>
      <c r="V557" s="648"/>
      <c r="W557" s="648"/>
      <c r="X557" s="648"/>
      <c r="Y557" s="501"/>
      <c r="Z557" s="648"/>
      <c r="AA557" s="501"/>
      <c r="AB557" s="501">
        <v>1.0</v>
      </c>
      <c r="AC557" s="648" t="s">
        <v>55</v>
      </c>
      <c r="AD557" s="500" t="s">
        <v>1297</v>
      </c>
      <c r="AE557" s="654"/>
      <c r="AF557" s="654"/>
      <c r="AG557" s="643"/>
      <c r="AH557" s="654"/>
    </row>
    <row r="558" ht="15.75" customHeight="1">
      <c r="A558" s="666"/>
      <c r="B558" s="666"/>
      <c r="C558" s="644"/>
      <c r="D558" s="654"/>
      <c r="E558" s="643" t="s">
        <v>607</v>
      </c>
      <c r="F558" s="643" t="s">
        <v>608</v>
      </c>
      <c r="G558" s="643" t="s">
        <v>1516</v>
      </c>
      <c r="H558" s="648"/>
      <c r="I558" s="648"/>
      <c r="J558" s="648"/>
      <c r="K558" s="501"/>
      <c r="L558" s="501"/>
      <c r="M558" s="648"/>
      <c r="N558" s="648"/>
      <c r="O558" s="648"/>
      <c r="P558" s="648"/>
      <c r="Q558" s="648"/>
      <c r="R558" s="648"/>
      <c r="S558" s="648"/>
      <c r="T558" s="648"/>
      <c r="U558" s="648"/>
      <c r="V558" s="648"/>
      <c r="W558" s="648"/>
      <c r="X558" s="648"/>
      <c r="Y558" s="648"/>
      <c r="Z558" s="648"/>
      <c r="AA558" s="648"/>
      <c r="AB558" s="648">
        <v>3.0</v>
      </c>
      <c r="AC558" s="648" t="s">
        <v>55</v>
      </c>
      <c r="AD558" s="500" t="s">
        <v>545</v>
      </c>
      <c r="AE558" s="654"/>
      <c r="AF558" s="654"/>
      <c r="AG558" s="654"/>
      <c r="AH558" s="654"/>
    </row>
    <row r="559" ht="15.75" customHeight="1">
      <c r="A559" s="666"/>
      <c r="B559" s="666"/>
      <c r="C559" s="644"/>
      <c r="D559" s="654"/>
      <c r="E559" s="643" t="s">
        <v>610</v>
      </c>
      <c r="F559" s="643" t="s">
        <v>611</v>
      </c>
      <c r="G559" s="643" t="s">
        <v>1516</v>
      </c>
      <c r="H559" s="707"/>
      <c r="I559" s="707"/>
      <c r="J559" s="648"/>
      <c r="K559" s="501"/>
      <c r="L559" s="648"/>
      <c r="M559" s="648"/>
      <c r="N559" s="648"/>
      <c r="O559" s="648"/>
      <c r="P559" s="648"/>
      <c r="Q559" s="648"/>
      <c r="R559" s="648"/>
      <c r="S559" s="648"/>
      <c r="T559" s="648"/>
      <c r="U559" s="648"/>
      <c r="V559" s="648"/>
      <c r="W559" s="648"/>
      <c r="X559" s="648"/>
      <c r="Y559" s="648"/>
      <c r="Z559" s="648"/>
      <c r="AA559" s="648"/>
      <c r="AB559" s="501">
        <v>1.0</v>
      </c>
      <c r="AC559" s="648" t="s">
        <v>55</v>
      </c>
      <c r="AD559" s="500" t="s">
        <v>545</v>
      </c>
      <c r="AE559" s="654"/>
      <c r="AF559" s="654"/>
      <c r="AG559" s="654"/>
      <c r="AH559" s="654"/>
    </row>
    <row r="560" ht="15.75" customHeight="1">
      <c r="A560" s="644" t="s">
        <v>1512</v>
      </c>
      <c r="B560" s="666"/>
      <c r="C560" s="644"/>
      <c r="D560" s="643" t="s">
        <v>1517</v>
      </c>
      <c r="E560" s="654"/>
      <c r="F560" s="643" t="s">
        <v>1518</v>
      </c>
      <c r="G560" s="643" t="s">
        <v>1519</v>
      </c>
      <c r="H560" s="707"/>
      <c r="I560" s="707"/>
      <c r="J560" s="648"/>
      <c r="K560" s="501"/>
      <c r="L560" s="501"/>
      <c r="M560" s="648"/>
      <c r="N560" s="648"/>
      <c r="O560" s="648"/>
      <c r="P560" s="648"/>
      <c r="Q560" s="648"/>
      <c r="R560" s="648"/>
      <c r="S560" s="648"/>
      <c r="T560" s="648"/>
      <c r="U560" s="648"/>
      <c r="V560" s="648"/>
      <c r="W560" s="648"/>
      <c r="X560" s="648"/>
      <c r="Y560" s="648"/>
      <c r="Z560" s="648"/>
      <c r="AA560" s="648"/>
      <c r="AB560" s="648">
        <v>1.0</v>
      </c>
      <c r="AC560" s="648" t="s">
        <v>55</v>
      </c>
      <c r="AD560" s="500" t="s">
        <v>545</v>
      </c>
      <c r="AE560" s="670"/>
      <c r="AF560" s="643" t="s">
        <v>1520</v>
      </c>
      <c r="AG560" s="654"/>
      <c r="AH560" s="654"/>
    </row>
    <row r="561" ht="15.75" customHeight="1">
      <c r="A561" s="666"/>
      <c r="B561" s="666"/>
      <c r="C561" s="644"/>
      <c r="D561" s="643" t="s">
        <v>1521</v>
      </c>
      <c r="E561" s="654"/>
      <c r="F561" s="643" t="s">
        <v>1522</v>
      </c>
      <c r="G561" s="643" t="s">
        <v>1523</v>
      </c>
      <c r="H561" s="707"/>
      <c r="I561" s="707"/>
      <c r="J561" s="500"/>
      <c r="K561" s="500"/>
      <c r="L561" s="500"/>
      <c r="M561" s="500"/>
      <c r="N561" s="500"/>
      <c r="O561" s="500"/>
      <c r="P561" s="500"/>
      <c r="Q561" s="500"/>
      <c r="R561" s="500"/>
      <c r="S561" s="500"/>
      <c r="T561" s="500"/>
      <c r="U561" s="500"/>
      <c r="V561" s="500"/>
      <c r="W561" s="500"/>
      <c r="X561" s="500"/>
      <c r="Y561" s="500"/>
      <c r="Z561" s="500"/>
      <c r="AA561" s="500"/>
      <c r="AB561" s="500">
        <v>1.0</v>
      </c>
      <c r="AC561" s="648" t="s">
        <v>55</v>
      </c>
      <c r="AD561" s="500" t="s">
        <v>545</v>
      </c>
      <c r="AE561" s="654"/>
      <c r="AF561" s="654"/>
      <c r="AG561" s="654"/>
      <c r="AH561" s="654"/>
    </row>
    <row r="562" ht="15.75" hidden="1" customHeight="1">
      <c r="A562" s="553" t="s">
        <v>1524</v>
      </c>
      <c r="B562" s="706"/>
      <c r="C562" s="553"/>
      <c r="D562" s="691"/>
      <c r="E562" s="691"/>
      <c r="F562" s="679"/>
      <c r="G562" s="679"/>
      <c r="H562" s="591" t="s">
        <v>94</v>
      </c>
      <c r="I562" s="591" t="s">
        <v>94</v>
      </c>
      <c r="J562" s="591"/>
      <c r="K562" s="591"/>
      <c r="L562" s="591"/>
      <c r="M562" s="591"/>
      <c r="N562" s="591"/>
      <c r="O562" s="591"/>
      <c r="P562" s="591"/>
      <c r="Q562" s="591"/>
      <c r="R562" s="591"/>
      <c r="S562" s="591"/>
      <c r="T562" s="591"/>
      <c r="U562" s="591"/>
      <c r="V562" s="591"/>
      <c r="W562" s="591"/>
      <c r="X562" s="591"/>
      <c r="Y562" s="591"/>
      <c r="Z562" s="591"/>
      <c r="AA562" s="591"/>
      <c r="AB562" s="681" t="s">
        <v>94</v>
      </c>
      <c r="AC562" s="705" t="s">
        <v>55</v>
      </c>
      <c r="AD562" s="534" t="s">
        <v>545</v>
      </c>
      <c r="AE562" s="691"/>
      <c r="AF562" s="691"/>
      <c r="AG562" s="691"/>
      <c r="AH562" s="691"/>
    </row>
    <row r="563" ht="15.0" hidden="1" customHeight="1">
      <c r="A563" s="683" t="s">
        <v>558</v>
      </c>
      <c r="B563" s="700"/>
      <c r="C563" s="683"/>
      <c r="D563" s="689"/>
      <c r="E563" s="689"/>
      <c r="F563" s="685"/>
      <c r="G563" s="685"/>
      <c r="H563" s="686" t="s">
        <v>94</v>
      </c>
      <c r="I563" s="686" t="s">
        <v>94</v>
      </c>
      <c r="J563" s="687"/>
      <c r="K563" s="687"/>
      <c r="L563" s="687"/>
      <c r="M563" s="686"/>
      <c r="N563" s="686"/>
      <c r="O563" s="687"/>
      <c r="P563" s="687"/>
      <c r="Q563" s="687"/>
      <c r="R563" s="687"/>
      <c r="S563" s="687"/>
      <c r="T563" s="687"/>
      <c r="U563" s="687"/>
      <c r="V563" s="686"/>
      <c r="W563" s="687"/>
      <c r="X563" s="687"/>
      <c r="Y563" s="687"/>
      <c r="Z563" s="686"/>
      <c r="AA563" s="687"/>
      <c r="AB563" s="687" t="s">
        <v>94</v>
      </c>
      <c r="AC563" s="688" t="s">
        <v>55</v>
      </c>
      <c r="AD563" s="686" t="s">
        <v>545</v>
      </c>
      <c r="AE563" s="689"/>
      <c r="AF563" s="689"/>
      <c r="AG563" s="689"/>
      <c r="AH563" s="689"/>
    </row>
    <row r="564" ht="15.75" hidden="1" customHeight="1">
      <c r="A564" s="644" t="s">
        <v>692</v>
      </c>
      <c r="B564" s="666"/>
      <c r="C564" s="644"/>
      <c r="D564" s="654"/>
      <c r="E564" s="654"/>
      <c r="F564" s="643" t="s">
        <v>693</v>
      </c>
      <c r="G564" s="643" t="s">
        <v>760</v>
      </c>
      <c r="H564" s="545" t="s">
        <v>94</v>
      </c>
      <c r="I564" s="545" t="s">
        <v>94</v>
      </c>
      <c r="J564" s="545"/>
      <c r="K564" s="545"/>
      <c r="L564" s="501"/>
      <c r="M564" s="500"/>
      <c r="N564" s="500"/>
      <c r="O564" s="500"/>
      <c r="P564" s="500"/>
      <c r="Q564" s="500"/>
      <c r="R564" s="500"/>
      <c r="S564" s="500"/>
      <c r="T564" s="500"/>
      <c r="U564" s="500"/>
      <c r="V564" s="500"/>
      <c r="W564" s="500"/>
      <c r="X564" s="500"/>
      <c r="Y564" s="500"/>
      <c r="Z564" s="500"/>
      <c r="AA564" s="500"/>
      <c r="AB564" s="648" t="s">
        <v>94</v>
      </c>
      <c r="AC564" s="648" t="s">
        <v>55</v>
      </c>
      <c r="AD564" s="500" t="s">
        <v>545</v>
      </c>
      <c r="AE564" s="654"/>
      <c r="AF564" s="654"/>
      <c r="AG564" s="654"/>
      <c r="AH564" s="654"/>
    </row>
    <row r="565" ht="15.75" hidden="1" customHeight="1">
      <c r="A565" s="644" t="s">
        <v>761</v>
      </c>
      <c r="B565" s="666"/>
      <c r="C565" s="644"/>
      <c r="D565" s="654"/>
      <c r="E565" s="654"/>
      <c r="F565" s="643" t="s">
        <v>762</v>
      </c>
      <c r="G565" s="643" t="s">
        <v>763</v>
      </c>
      <c r="H565" s="545" t="s">
        <v>94</v>
      </c>
      <c r="I565" s="545" t="s">
        <v>94</v>
      </c>
      <c r="J565" s="545"/>
      <c r="K565" s="545"/>
      <c r="L565" s="501"/>
      <c r="M565" s="501"/>
      <c r="N565" s="501"/>
      <c r="O565" s="501"/>
      <c r="P565" s="501"/>
      <c r="Q565" s="501"/>
      <c r="R565" s="501"/>
      <c r="S565" s="501"/>
      <c r="T565" s="501"/>
      <c r="U565" s="501"/>
      <c r="V565" s="501"/>
      <c r="W565" s="501"/>
      <c r="X565" s="501"/>
      <c r="Y565" s="501"/>
      <c r="Z565" s="501"/>
      <c r="AA565" s="501"/>
      <c r="AB565" s="648" t="s">
        <v>94</v>
      </c>
      <c r="AC565" s="648" t="s">
        <v>55</v>
      </c>
      <c r="AD565" s="500" t="s">
        <v>545</v>
      </c>
      <c r="AE565" s="654"/>
      <c r="AF565" s="654"/>
      <c r="AG565" s="654"/>
      <c r="AH565" s="654"/>
    </row>
    <row r="566" ht="15.75" hidden="1" customHeight="1">
      <c r="A566" s="644" t="s">
        <v>764</v>
      </c>
      <c r="B566" s="666"/>
      <c r="C566" s="644"/>
      <c r="D566" s="654"/>
      <c r="E566" s="654"/>
      <c r="F566" s="643" t="s">
        <v>762</v>
      </c>
      <c r="G566" s="643" t="s">
        <v>765</v>
      </c>
      <c r="H566" s="545" t="s">
        <v>94</v>
      </c>
      <c r="I566" s="545" t="s">
        <v>94</v>
      </c>
      <c r="J566" s="545"/>
      <c r="K566" s="545"/>
      <c r="L566" s="501"/>
      <c r="M566" s="501"/>
      <c r="N566" s="501"/>
      <c r="O566" s="501"/>
      <c r="P566" s="501"/>
      <c r="Q566" s="501"/>
      <c r="R566" s="501"/>
      <c r="S566" s="501"/>
      <c r="T566" s="501"/>
      <c r="U566" s="501"/>
      <c r="V566" s="501"/>
      <c r="W566" s="501"/>
      <c r="X566" s="501"/>
      <c r="Y566" s="501"/>
      <c r="Z566" s="501"/>
      <c r="AA566" s="501"/>
      <c r="AB566" s="648" t="s">
        <v>94</v>
      </c>
      <c r="AC566" s="648" t="s">
        <v>55</v>
      </c>
      <c r="AD566" s="500" t="s">
        <v>545</v>
      </c>
      <c r="AE566" s="654"/>
      <c r="AF566" s="654"/>
      <c r="AG566" s="654"/>
      <c r="AH566" s="654"/>
    </row>
    <row r="567" ht="15.75" hidden="1" customHeight="1">
      <c r="A567" s="644" t="s">
        <v>767</v>
      </c>
      <c r="B567" s="666"/>
      <c r="C567" s="644"/>
      <c r="D567" s="654"/>
      <c r="E567" s="654"/>
      <c r="F567" s="643" t="s">
        <v>762</v>
      </c>
      <c r="G567" s="643" t="s">
        <v>768</v>
      </c>
      <c r="H567" s="545" t="s">
        <v>94</v>
      </c>
      <c r="I567" s="545" t="s">
        <v>94</v>
      </c>
      <c r="J567" s="545"/>
      <c r="K567" s="545"/>
      <c r="L567" s="501"/>
      <c r="M567" s="501"/>
      <c r="N567" s="501"/>
      <c r="O567" s="648"/>
      <c r="P567" s="648"/>
      <c r="Q567" s="648"/>
      <c r="R567" s="648"/>
      <c r="S567" s="648"/>
      <c r="T567" s="648"/>
      <c r="U567" s="648"/>
      <c r="V567" s="501"/>
      <c r="W567" s="648"/>
      <c r="X567" s="648"/>
      <c r="Y567" s="648"/>
      <c r="Z567" s="501"/>
      <c r="AA567" s="648"/>
      <c r="AB567" s="648" t="s">
        <v>94</v>
      </c>
      <c r="AC567" s="648" t="s">
        <v>55</v>
      </c>
      <c r="AD567" s="500" t="s">
        <v>545</v>
      </c>
      <c r="AE567" s="654"/>
      <c r="AF567" s="654"/>
      <c r="AG567" s="654"/>
      <c r="AH567" s="654"/>
    </row>
    <row r="568" ht="15.75" hidden="1" customHeight="1">
      <c r="A568" s="644" t="s">
        <v>769</v>
      </c>
      <c r="B568" s="666"/>
      <c r="C568" s="644"/>
      <c r="D568" s="654"/>
      <c r="E568" s="654"/>
      <c r="F568" s="643" t="s">
        <v>770</v>
      </c>
      <c r="G568" s="643" t="s">
        <v>771</v>
      </c>
      <c r="H568" s="545" t="s">
        <v>94</v>
      </c>
      <c r="I568" s="545" t="s">
        <v>94</v>
      </c>
      <c r="J568" s="545"/>
      <c r="K568" s="545"/>
      <c r="L568" s="501"/>
      <c r="M568" s="501"/>
      <c r="N568" s="501"/>
      <c r="O568" s="501"/>
      <c r="P568" s="501"/>
      <c r="Q568" s="501"/>
      <c r="R568" s="501"/>
      <c r="S568" s="501"/>
      <c r="T568" s="501"/>
      <c r="U568" s="501"/>
      <c r="V568" s="501"/>
      <c r="W568" s="501"/>
      <c r="X568" s="501"/>
      <c r="Y568" s="501"/>
      <c r="Z568" s="501"/>
      <c r="AA568" s="501"/>
      <c r="AB568" s="648" t="s">
        <v>94</v>
      </c>
      <c r="AC568" s="648" t="s">
        <v>55</v>
      </c>
      <c r="AD568" s="500" t="s">
        <v>545</v>
      </c>
      <c r="AE568" s="654"/>
      <c r="AF568" s="654"/>
      <c r="AG568" s="654"/>
      <c r="AH568" s="654"/>
    </row>
    <row r="569" ht="15.75" hidden="1" customHeight="1">
      <c r="A569" s="644" t="s">
        <v>772</v>
      </c>
      <c r="B569" s="666"/>
      <c r="C569" s="644"/>
      <c r="D569" s="654"/>
      <c r="E569" s="654"/>
      <c r="F569" s="643" t="s">
        <v>770</v>
      </c>
      <c r="G569" s="643" t="s">
        <v>714</v>
      </c>
      <c r="H569" s="545" t="s">
        <v>94</v>
      </c>
      <c r="I569" s="545" t="s">
        <v>94</v>
      </c>
      <c r="J569" s="545"/>
      <c r="K569" s="545"/>
      <c r="L569" s="501"/>
      <c r="M569" s="501"/>
      <c r="N569" s="501"/>
      <c r="O569" s="501"/>
      <c r="P569" s="501"/>
      <c r="Q569" s="501"/>
      <c r="R569" s="501"/>
      <c r="S569" s="501"/>
      <c r="T569" s="501"/>
      <c r="U569" s="501"/>
      <c r="V569" s="501"/>
      <c r="W569" s="501"/>
      <c r="X569" s="501"/>
      <c r="Y569" s="501"/>
      <c r="Z569" s="501"/>
      <c r="AA569" s="501"/>
      <c r="AB569" s="648" t="s">
        <v>94</v>
      </c>
      <c r="AC569" s="648" t="s">
        <v>55</v>
      </c>
      <c r="AD569" s="500" t="s">
        <v>545</v>
      </c>
      <c r="AE569" s="654"/>
      <c r="AF569" s="654"/>
      <c r="AG569" s="654"/>
      <c r="AH569" s="654"/>
    </row>
    <row r="570" ht="15.75" hidden="1" customHeight="1">
      <c r="A570" s="683" t="s">
        <v>1525</v>
      </c>
      <c r="B570" s="700"/>
      <c r="C570" s="683"/>
      <c r="D570" s="689"/>
      <c r="E570" s="689"/>
      <c r="F570" s="685"/>
      <c r="G570" s="685"/>
      <c r="H570" s="686" t="s">
        <v>94</v>
      </c>
      <c r="I570" s="686" t="s">
        <v>94</v>
      </c>
      <c r="J570" s="687"/>
      <c r="K570" s="687"/>
      <c r="L570" s="687"/>
      <c r="M570" s="686"/>
      <c r="N570" s="686"/>
      <c r="O570" s="687"/>
      <c r="P570" s="687"/>
      <c r="Q570" s="687"/>
      <c r="R570" s="687"/>
      <c r="S570" s="687"/>
      <c r="T570" s="687"/>
      <c r="U570" s="687"/>
      <c r="V570" s="686"/>
      <c r="W570" s="687"/>
      <c r="X570" s="687"/>
      <c r="Y570" s="687"/>
      <c r="Z570" s="686"/>
      <c r="AA570" s="687"/>
      <c r="AB570" s="687" t="s">
        <v>94</v>
      </c>
      <c r="AC570" s="688" t="s">
        <v>55</v>
      </c>
      <c r="AD570" s="686" t="s">
        <v>545</v>
      </c>
      <c r="AE570" s="689"/>
      <c r="AF570" s="689"/>
      <c r="AG570" s="689"/>
      <c r="AH570" s="689"/>
    </row>
    <row r="571" ht="15.75" hidden="1" customHeight="1">
      <c r="A571" s="644" t="s">
        <v>774</v>
      </c>
      <c r="B571" s="666"/>
      <c r="C571" s="644"/>
      <c r="D571" s="654"/>
      <c r="E571" s="654"/>
      <c r="F571" s="643"/>
      <c r="G571" s="643"/>
      <c r="H571" s="545" t="s">
        <v>94</v>
      </c>
      <c r="I571" s="545" t="s">
        <v>94</v>
      </c>
      <c r="J571" s="545"/>
      <c r="K571" s="545"/>
      <c r="L571" s="648"/>
      <c r="M571" s="648"/>
      <c r="N571" s="648"/>
      <c r="O571" s="648"/>
      <c r="P571" s="648"/>
      <c r="Q571" s="648"/>
      <c r="R571" s="648"/>
      <c r="S571" s="648"/>
      <c r="T571" s="648"/>
      <c r="U571" s="648"/>
      <c r="V571" s="648"/>
      <c r="W571" s="648"/>
      <c r="X571" s="648"/>
      <c r="Y571" s="648"/>
      <c r="Z571" s="648"/>
      <c r="AA571" s="648"/>
      <c r="AB571" s="648" t="s">
        <v>94</v>
      </c>
      <c r="AC571" s="648" t="s">
        <v>55</v>
      </c>
      <c r="AD571" s="500" t="s">
        <v>545</v>
      </c>
      <c r="AE571" s="654"/>
      <c r="AF571" s="654"/>
      <c r="AG571" s="654"/>
      <c r="AH571" s="654"/>
    </row>
    <row r="572" ht="15.75" hidden="1" customHeight="1">
      <c r="A572" s="666"/>
      <c r="B572" s="644" t="s">
        <v>775</v>
      </c>
      <c r="C572" s="644"/>
      <c r="D572" s="654"/>
      <c r="E572" s="654"/>
      <c r="F572" s="643"/>
      <c r="G572" s="643"/>
      <c r="H572" s="545" t="s">
        <v>94</v>
      </c>
      <c r="I572" s="545" t="s">
        <v>94</v>
      </c>
      <c r="J572" s="545"/>
      <c r="K572" s="545"/>
      <c r="L572" s="648"/>
      <c r="M572" s="648"/>
      <c r="N572" s="648"/>
      <c r="O572" s="648"/>
      <c r="P572" s="648"/>
      <c r="Q572" s="648"/>
      <c r="R572" s="648"/>
      <c r="S572" s="648"/>
      <c r="T572" s="648"/>
      <c r="U572" s="648"/>
      <c r="V572" s="648"/>
      <c r="W572" s="648"/>
      <c r="X572" s="648"/>
      <c r="Y572" s="648"/>
      <c r="Z572" s="648"/>
      <c r="AA572" s="648"/>
      <c r="AB572" s="648" t="s">
        <v>94</v>
      </c>
      <c r="AC572" s="648" t="s">
        <v>55</v>
      </c>
      <c r="AD572" s="500" t="s">
        <v>545</v>
      </c>
      <c r="AE572" s="654"/>
      <c r="AF572" s="654"/>
      <c r="AG572" s="654"/>
      <c r="AH572" s="654"/>
    </row>
    <row r="573" ht="15.75" customHeight="1">
      <c r="A573" s="666"/>
      <c r="B573" s="666"/>
      <c r="C573" s="644"/>
      <c r="D573" s="654"/>
      <c r="E573" s="643" t="s">
        <v>777</v>
      </c>
      <c r="F573" s="643" t="s">
        <v>778</v>
      </c>
      <c r="G573" s="643" t="s">
        <v>779</v>
      </c>
      <c r="H573" s="648"/>
      <c r="I573" s="648"/>
      <c r="J573" s="648"/>
      <c r="K573" s="648"/>
      <c r="L573" s="648"/>
      <c r="M573" s="648"/>
      <c r="N573" s="648"/>
      <c r="O573" s="648"/>
      <c r="P573" s="648"/>
      <c r="Q573" s="648"/>
      <c r="R573" s="648"/>
      <c r="S573" s="648"/>
      <c r="T573" s="648"/>
      <c r="U573" s="648"/>
      <c r="V573" s="648"/>
      <c r="W573" s="648"/>
      <c r="X573" s="648"/>
      <c r="Y573" s="648"/>
      <c r="Z573" s="648"/>
      <c r="AA573" s="648"/>
      <c r="AB573" s="648">
        <v>1.0</v>
      </c>
      <c r="AC573" s="648" t="s">
        <v>55</v>
      </c>
      <c r="AD573" s="500" t="s">
        <v>545</v>
      </c>
      <c r="AE573" s="654"/>
      <c r="AF573" s="654"/>
      <c r="AG573" s="654"/>
      <c r="AH573" s="654"/>
    </row>
    <row r="574" ht="15.75" hidden="1" customHeight="1">
      <c r="A574" s="644" t="s">
        <v>796</v>
      </c>
      <c r="B574" s="666"/>
      <c r="C574" s="644"/>
      <c r="D574" s="654"/>
      <c r="E574" s="654"/>
      <c r="F574" s="643" t="s">
        <v>797</v>
      </c>
      <c r="G574" s="643"/>
      <c r="H574" s="545" t="s">
        <v>94</v>
      </c>
      <c r="I574" s="545" t="s">
        <v>94</v>
      </c>
      <c r="J574" s="545"/>
      <c r="K574" s="545"/>
      <c r="L574" s="500"/>
      <c r="M574" s="500"/>
      <c r="N574" s="500"/>
      <c r="O574" s="500"/>
      <c r="P574" s="500"/>
      <c r="Q574" s="500"/>
      <c r="R574" s="500"/>
      <c r="S574" s="500"/>
      <c r="T574" s="500"/>
      <c r="U574" s="500"/>
      <c r="V574" s="500"/>
      <c r="W574" s="500"/>
      <c r="X574" s="500"/>
      <c r="Y574" s="500"/>
      <c r="Z574" s="500"/>
      <c r="AA574" s="500"/>
      <c r="AB574" s="648" t="s">
        <v>94</v>
      </c>
      <c r="AC574" s="648" t="s">
        <v>55</v>
      </c>
      <c r="AD574" s="500" t="s">
        <v>545</v>
      </c>
      <c r="AE574" s="654"/>
      <c r="AF574" s="654"/>
      <c r="AG574" s="654"/>
      <c r="AH574" s="654"/>
    </row>
    <row r="575" ht="15.75" customHeight="1">
      <c r="A575" s="666"/>
      <c r="B575" s="666"/>
      <c r="C575" s="644"/>
      <c r="D575" s="654"/>
      <c r="E575" s="643" t="s">
        <v>799</v>
      </c>
      <c r="F575" s="643" t="s">
        <v>800</v>
      </c>
      <c r="G575" s="643" t="s">
        <v>801</v>
      </c>
      <c r="H575" s="500"/>
      <c r="I575" s="500"/>
      <c r="J575" s="500"/>
      <c r="K575" s="501"/>
      <c r="L575" s="501"/>
      <c r="M575" s="500"/>
      <c r="N575" s="500"/>
      <c r="O575" s="500"/>
      <c r="P575" s="500"/>
      <c r="Q575" s="500"/>
      <c r="R575" s="500"/>
      <c r="S575" s="500"/>
      <c r="T575" s="500"/>
      <c r="U575" s="500"/>
      <c r="V575" s="500"/>
      <c r="W575" s="500"/>
      <c r="X575" s="500"/>
      <c r="Y575" s="500"/>
      <c r="Z575" s="500"/>
      <c r="AA575" s="500"/>
      <c r="AB575" s="500">
        <v>3.0</v>
      </c>
      <c r="AC575" s="648" t="s">
        <v>55</v>
      </c>
      <c r="AD575" s="500" t="s">
        <v>545</v>
      </c>
      <c r="AE575" s="654"/>
      <c r="AF575" s="654"/>
      <c r="AG575" s="654"/>
      <c r="AH575" s="654"/>
    </row>
    <row r="576" ht="15.75" customHeight="1">
      <c r="A576" s="666"/>
      <c r="B576" s="666"/>
      <c r="C576" s="644"/>
      <c r="D576" s="654"/>
      <c r="E576" s="643" t="s">
        <v>802</v>
      </c>
      <c r="F576" s="643" t="s">
        <v>800</v>
      </c>
      <c r="G576" s="643" t="s">
        <v>801</v>
      </c>
      <c r="H576" s="648"/>
      <c r="I576" s="648"/>
      <c r="J576" s="648"/>
      <c r="K576" s="648"/>
      <c r="L576" s="648"/>
      <c r="M576" s="648"/>
      <c r="N576" s="648"/>
      <c r="O576" s="648"/>
      <c r="P576" s="648"/>
      <c r="Q576" s="648"/>
      <c r="R576" s="648"/>
      <c r="S576" s="648"/>
      <c r="T576" s="648"/>
      <c r="U576" s="648"/>
      <c r="V576" s="648"/>
      <c r="W576" s="648"/>
      <c r="X576" s="648"/>
      <c r="Y576" s="648"/>
      <c r="Z576" s="648"/>
      <c r="AA576" s="648"/>
      <c r="AB576" s="500">
        <v>3.0</v>
      </c>
      <c r="AC576" s="648" t="s">
        <v>55</v>
      </c>
      <c r="AD576" s="500" t="s">
        <v>545</v>
      </c>
      <c r="AE576" s="654"/>
      <c r="AF576" s="654"/>
      <c r="AG576" s="654"/>
      <c r="AH576" s="654"/>
    </row>
    <row r="577" ht="15.75" customHeight="1">
      <c r="A577" s="666"/>
      <c r="B577" s="666"/>
      <c r="C577" s="644"/>
      <c r="D577" s="654"/>
      <c r="E577" s="643" t="s">
        <v>803</v>
      </c>
      <c r="F577" s="643" t="s">
        <v>800</v>
      </c>
      <c r="G577" s="643" t="s">
        <v>801</v>
      </c>
      <c r="H577" s="500"/>
      <c r="I577" s="500"/>
      <c r="J577" s="648"/>
      <c r="K577" s="648"/>
      <c r="L577" s="648"/>
      <c r="M577" s="500"/>
      <c r="N577" s="500"/>
      <c r="O577" s="648"/>
      <c r="P577" s="648"/>
      <c r="Q577" s="648"/>
      <c r="R577" s="648"/>
      <c r="S577" s="648"/>
      <c r="T577" s="648"/>
      <c r="U577" s="648"/>
      <c r="V577" s="500"/>
      <c r="W577" s="648"/>
      <c r="X577" s="648"/>
      <c r="Y577" s="648"/>
      <c r="Z577" s="500"/>
      <c r="AA577" s="648"/>
      <c r="AB577" s="648">
        <v>3.0</v>
      </c>
      <c r="AC577" s="648" t="s">
        <v>55</v>
      </c>
      <c r="AD577" s="500" t="s">
        <v>545</v>
      </c>
      <c r="AE577" s="654"/>
      <c r="AF577" s="654"/>
      <c r="AG577" s="654"/>
      <c r="AH577" s="654"/>
    </row>
    <row r="578" ht="15.75" customHeight="1">
      <c r="A578" s="666"/>
      <c r="B578" s="666"/>
      <c r="C578" s="644"/>
      <c r="D578" s="654"/>
      <c r="E578" s="643" t="s">
        <v>804</v>
      </c>
      <c r="F578" s="643" t="s">
        <v>800</v>
      </c>
      <c r="G578" s="643" t="s">
        <v>801</v>
      </c>
      <c r="H578" s="648"/>
      <c r="I578" s="648"/>
      <c r="J578" s="648"/>
      <c r="K578" s="501"/>
      <c r="L578" s="501"/>
      <c r="M578" s="648"/>
      <c r="N578" s="648"/>
      <c r="O578" s="648"/>
      <c r="P578" s="648"/>
      <c r="Q578" s="648"/>
      <c r="R578" s="648"/>
      <c r="S578" s="648"/>
      <c r="T578" s="648"/>
      <c r="U578" s="648"/>
      <c r="V578" s="648"/>
      <c r="W578" s="648"/>
      <c r="X578" s="648"/>
      <c r="Y578" s="648"/>
      <c r="Z578" s="648"/>
      <c r="AA578" s="648"/>
      <c r="AB578" s="648">
        <v>3.0</v>
      </c>
      <c r="AC578" s="648" t="s">
        <v>55</v>
      </c>
      <c r="AD578" s="500" t="s">
        <v>545</v>
      </c>
      <c r="AE578" s="654"/>
      <c r="AF578" s="654"/>
      <c r="AG578" s="654"/>
      <c r="AH578" s="654"/>
    </row>
    <row r="579" ht="15.75" customHeight="1">
      <c r="A579" s="666"/>
      <c r="B579" s="666"/>
      <c r="C579" s="644"/>
      <c r="D579" s="654"/>
      <c r="E579" s="643" t="s">
        <v>805</v>
      </c>
      <c r="F579" s="643" t="s">
        <v>800</v>
      </c>
      <c r="G579" s="643" t="s">
        <v>801</v>
      </c>
      <c r="H579" s="500"/>
      <c r="I579" s="500"/>
      <c r="J579" s="648"/>
      <c r="K579" s="501"/>
      <c r="L579" s="501"/>
      <c r="M579" s="500"/>
      <c r="N579" s="500"/>
      <c r="O579" s="648"/>
      <c r="P579" s="648"/>
      <c r="Q579" s="648"/>
      <c r="R579" s="648"/>
      <c r="S579" s="648"/>
      <c r="T579" s="648"/>
      <c r="U579" s="648"/>
      <c r="V579" s="500"/>
      <c r="W579" s="648"/>
      <c r="X579" s="648"/>
      <c r="Y579" s="648"/>
      <c r="Z579" s="500"/>
      <c r="AA579" s="648"/>
      <c r="AB579" s="648">
        <v>3.0</v>
      </c>
      <c r="AC579" s="648" t="s">
        <v>55</v>
      </c>
      <c r="AD579" s="500" t="s">
        <v>545</v>
      </c>
      <c r="AE579" s="654"/>
      <c r="AF579" s="654"/>
      <c r="AG579" s="654"/>
      <c r="AH579" s="654"/>
    </row>
    <row r="580" ht="15.75" customHeight="1">
      <c r="A580" s="666"/>
      <c r="B580" s="666"/>
      <c r="C580" s="644"/>
      <c r="D580" s="654"/>
      <c r="E580" s="643" t="s">
        <v>806</v>
      </c>
      <c r="F580" s="643" t="s">
        <v>800</v>
      </c>
      <c r="G580" s="643" t="s">
        <v>801</v>
      </c>
      <c r="H580" s="648"/>
      <c r="I580" s="648"/>
      <c r="J580" s="648"/>
      <c r="K580" s="648"/>
      <c r="L580" s="648"/>
      <c r="M580" s="648"/>
      <c r="N580" s="648"/>
      <c r="O580" s="648"/>
      <c r="P580" s="648"/>
      <c r="Q580" s="648"/>
      <c r="R580" s="648"/>
      <c r="S580" s="648"/>
      <c r="T580" s="648"/>
      <c r="U580" s="648"/>
      <c r="V580" s="648"/>
      <c r="W580" s="648"/>
      <c r="X580" s="648"/>
      <c r="Y580" s="648"/>
      <c r="Z580" s="648"/>
      <c r="AA580" s="648"/>
      <c r="AB580" s="648">
        <v>3.0</v>
      </c>
      <c r="AC580" s="648" t="s">
        <v>55</v>
      </c>
      <c r="AD580" s="500" t="s">
        <v>545</v>
      </c>
      <c r="AE580" s="654"/>
      <c r="AF580" s="654"/>
      <c r="AG580" s="654"/>
      <c r="AH580" s="654"/>
    </row>
    <row r="581" ht="15.75" customHeight="1">
      <c r="A581" s="666"/>
      <c r="B581" s="666"/>
      <c r="C581" s="644"/>
      <c r="D581" s="654"/>
      <c r="E581" s="643" t="s">
        <v>807</v>
      </c>
      <c r="F581" s="643" t="s">
        <v>800</v>
      </c>
      <c r="G581" s="643" t="s">
        <v>801</v>
      </c>
      <c r="H581" s="648"/>
      <c r="I581" s="648"/>
      <c r="J581" s="648"/>
      <c r="K581" s="501"/>
      <c r="L581" s="501"/>
      <c r="M581" s="648"/>
      <c r="N581" s="648"/>
      <c r="O581" s="648"/>
      <c r="P581" s="648"/>
      <c r="Q581" s="648"/>
      <c r="R581" s="648"/>
      <c r="S581" s="648"/>
      <c r="T581" s="648"/>
      <c r="U581" s="648"/>
      <c r="V581" s="648"/>
      <c r="W581" s="648"/>
      <c r="X581" s="648"/>
      <c r="Y581" s="648"/>
      <c r="Z581" s="648"/>
      <c r="AA581" s="648"/>
      <c r="AB581" s="648">
        <v>3.0</v>
      </c>
      <c r="AC581" s="648" t="s">
        <v>55</v>
      </c>
      <c r="AD581" s="500" t="s">
        <v>545</v>
      </c>
      <c r="AE581" s="654"/>
      <c r="AF581" s="654"/>
      <c r="AG581" s="654"/>
      <c r="AH581" s="654"/>
    </row>
    <row r="582" ht="15.75" customHeight="1">
      <c r="A582" s="666"/>
      <c r="B582" s="666"/>
      <c r="C582" s="644"/>
      <c r="D582" s="654"/>
      <c r="E582" s="643" t="s">
        <v>808</v>
      </c>
      <c r="F582" s="643" t="s">
        <v>800</v>
      </c>
      <c r="G582" s="643" t="s">
        <v>801</v>
      </c>
      <c r="H582" s="500"/>
      <c r="I582" s="500"/>
      <c r="J582" s="500"/>
      <c r="K582" s="500"/>
      <c r="L582" s="500"/>
      <c r="M582" s="500"/>
      <c r="N582" s="500"/>
      <c r="O582" s="500"/>
      <c r="P582" s="500"/>
      <c r="Q582" s="500"/>
      <c r="R582" s="500"/>
      <c r="S582" s="500"/>
      <c r="T582" s="500"/>
      <c r="U582" s="500"/>
      <c r="V582" s="500"/>
      <c r="W582" s="500"/>
      <c r="X582" s="500"/>
      <c r="Y582" s="500"/>
      <c r="Z582" s="500"/>
      <c r="AA582" s="500"/>
      <c r="AB582" s="500">
        <v>3.0</v>
      </c>
      <c r="AC582" s="648" t="s">
        <v>55</v>
      </c>
      <c r="AD582" s="500" t="s">
        <v>545</v>
      </c>
      <c r="AE582" s="654"/>
      <c r="AF582" s="654"/>
      <c r="AG582" s="654"/>
      <c r="AH582" s="654"/>
    </row>
    <row r="583" ht="15.75" customHeight="1">
      <c r="A583" s="666"/>
      <c r="B583" s="666"/>
      <c r="C583" s="644"/>
      <c r="D583" s="654"/>
      <c r="E583" s="643" t="s">
        <v>809</v>
      </c>
      <c r="F583" s="643" t="s">
        <v>800</v>
      </c>
      <c r="G583" s="643" t="s">
        <v>801</v>
      </c>
      <c r="H583" s="500"/>
      <c r="I583" s="500"/>
      <c r="J583" s="500"/>
      <c r="K583" s="500"/>
      <c r="L583" s="500"/>
      <c r="M583" s="500"/>
      <c r="N583" s="500"/>
      <c r="O583" s="500"/>
      <c r="P583" s="500"/>
      <c r="Q583" s="500"/>
      <c r="R583" s="500"/>
      <c r="S583" s="500"/>
      <c r="T583" s="500"/>
      <c r="U583" s="500"/>
      <c r="V583" s="500"/>
      <c r="W583" s="500"/>
      <c r="X583" s="500"/>
      <c r="Y583" s="500"/>
      <c r="Z583" s="500"/>
      <c r="AA583" s="500"/>
      <c r="AB583" s="501">
        <v>3.0</v>
      </c>
      <c r="AC583" s="648" t="s">
        <v>55</v>
      </c>
      <c r="AD583" s="500" t="s">
        <v>545</v>
      </c>
      <c r="AE583" s="654"/>
      <c r="AF583" s="654"/>
      <c r="AG583" s="654"/>
      <c r="AH583" s="654"/>
    </row>
    <row r="584" ht="15.75" customHeight="1">
      <c r="A584" s="666"/>
      <c r="B584" s="666"/>
      <c r="C584" s="644"/>
      <c r="D584" s="654"/>
      <c r="E584" s="643" t="s">
        <v>810</v>
      </c>
      <c r="F584" s="643" t="s">
        <v>800</v>
      </c>
      <c r="G584" s="643" t="s">
        <v>801</v>
      </c>
      <c r="H584" s="500"/>
      <c r="I584" s="500"/>
      <c r="J584" s="500"/>
      <c r="K584" s="500"/>
      <c r="L584" s="500"/>
      <c r="M584" s="500"/>
      <c r="N584" s="500"/>
      <c r="O584" s="500"/>
      <c r="P584" s="500"/>
      <c r="Q584" s="500"/>
      <c r="R584" s="500"/>
      <c r="S584" s="500"/>
      <c r="T584" s="500"/>
      <c r="U584" s="500"/>
      <c r="V584" s="500"/>
      <c r="W584" s="500"/>
      <c r="X584" s="500"/>
      <c r="Y584" s="500"/>
      <c r="Z584" s="500"/>
      <c r="AA584" s="500"/>
      <c r="AB584" s="501">
        <v>3.0</v>
      </c>
      <c r="AC584" s="648" t="s">
        <v>55</v>
      </c>
      <c r="AD584" s="500" t="s">
        <v>545</v>
      </c>
      <c r="AE584" s="654"/>
      <c r="AF584" s="654"/>
      <c r="AG584" s="654"/>
      <c r="AH584" s="654"/>
    </row>
    <row r="585" ht="15.75" customHeight="1">
      <c r="A585" s="666"/>
      <c r="B585" s="666"/>
      <c r="C585" s="644"/>
      <c r="D585" s="654"/>
      <c r="E585" s="643" t="s">
        <v>811</v>
      </c>
      <c r="F585" s="643" t="s">
        <v>800</v>
      </c>
      <c r="G585" s="643" t="s">
        <v>801</v>
      </c>
      <c r="H585" s="500"/>
      <c r="I585" s="500"/>
      <c r="J585" s="500"/>
      <c r="K585" s="501"/>
      <c r="L585" s="501"/>
      <c r="M585" s="500"/>
      <c r="N585" s="500"/>
      <c r="O585" s="500"/>
      <c r="P585" s="500"/>
      <c r="Q585" s="500"/>
      <c r="R585" s="500"/>
      <c r="S585" s="500"/>
      <c r="T585" s="500"/>
      <c r="U585" s="500"/>
      <c r="V585" s="500"/>
      <c r="W585" s="500"/>
      <c r="X585" s="500"/>
      <c r="Y585" s="500"/>
      <c r="Z585" s="500"/>
      <c r="AA585" s="500"/>
      <c r="AB585" s="500">
        <v>3.0</v>
      </c>
      <c r="AC585" s="648" t="s">
        <v>55</v>
      </c>
      <c r="AD585" s="500" t="s">
        <v>545</v>
      </c>
      <c r="AE585" s="654"/>
      <c r="AF585" s="654"/>
      <c r="AG585" s="654"/>
      <c r="AH585" s="654"/>
    </row>
    <row r="586" ht="15.75" customHeight="1">
      <c r="A586" s="666"/>
      <c r="B586" s="666"/>
      <c r="C586" s="644"/>
      <c r="D586" s="654"/>
      <c r="E586" s="643" t="s">
        <v>812</v>
      </c>
      <c r="F586" s="643" t="s">
        <v>800</v>
      </c>
      <c r="G586" s="643" t="s">
        <v>801</v>
      </c>
      <c r="H586" s="501"/>
      <c r="I586" s="501"/>
      <c r="J586" s="501"/>
      <c r="K586" s="501"/>
      <c r="L586" s="501"/>
      <c r="M586" s="501"/>
      <c r="N586" s="501"/>
      <c r="O586" s="501"/>
      <c r="P586" s="501"/>
      <c r="Q586" s="501"/>
      <c r="R586" s="501"/>
      <c r="S586" s="501"/>
      <c r="T586" s="501"/>
      <c r="U586" s="501"/>
      <c r="V586" s="501"/>
      <c r="W586" s="501"/>
      <c r="X586" s="501"/>
      <c r="Y586" s="501"/>
      <c r="Z586" s="501"/>
      <c r="AA586" s="501"/>
      <c r="AB586" s="501">
        <v>3.0</v>
      </c>
      <c r="AC586" s="648" t="s">
        <v>55</v>
      </c>
      <c r="AD586" s="500" t="s">
        <v>545</v>
      </c>
      <c r="AE586" s="654"/>
      <c r="AF586" s="654"/>
      <c r="AG586" s="654"/>
      <c r="AH586" s="654"/>
    </row>
    <row r="587" ht="15.75" customHeight="1">
      <c r="A587" s="666"/>
      <c r="B587" s="666"/>
      <c r="C587" s="644"/>
      <c r="D587" s="654"/>
      <c r="E587" s="643" t="s">
        <v>813</v>
      </c>
      <c r="F587" s="643" t="s">
        <v>800</v>
      </c>
      <c r="G587" s="643" t="s">
        <v>801</v>
      </c>
      <c r="H587" s="501"/>
      <c r="I587" s="501"/>
      <c r="J587" s="501"/>
      <c r="K587" s="501"/>
      <c r="L587" s="501"/>
      <c r="M587" s="501"/>
      <c r="N587" s="501"/>
      <c r="O587" s="501"/>
      <c r="P587" s="501"/>
      <c r="Q587" s="501"/>
      <c r="R587" s="501"/>
      <c r="S587" s="501"/>
      <c r="T587" s="501"/>
      <c r="U587" s="501"/>
      <c r="V587" s="501"/>
      <c r="W587" s="501"/>
      <c r="X587" s="501"/>
      <c r="Y587" s="501"/>
      <c r="Z587" s="501"/>
      <c r="AA587" s="501"/>
      <c r="AB587" s="501">
        <v>3.0</v>
      </c>
      <c r="AC587" s="648" t="s">
        <v>55</v>
      </c>
      <c r="AD587" s="500" t="s">
        <v>545</v>
      </c>
      <c r="AE587" s="654"/>
      <c r="AF587" s="654"/>
      <c r="AG587" s="654"/>
      <c r="AH587" s="654"/>
    </row>
    <row r="588" ht="15.75" customHeight="1">
      <c r="A588" s="666"/>
      <c r="B588" s="666"/>
      <c r="C588" s="644"/>
      <c r="D588" s="654"/>
      <c r="E588" s="643" t="s">
        <v>814</v>
      </c>
      <c r="F588" s="643" t="s">
        <v>800</v>
      </c>
      <c r="G588" s="643" t="s">
        <v>801</v>
      </c>
      <c r="H588" s="501"/>
      <c r="I588" s="501"/>
      <c r="J588" s="501"/>
      <c r="K588" s="501"/>
      <c r="L588" s="501"/>
      <c r="M588" s="501"/>
      <c r="N588" s="501"/>
      <c r="O588" s="501"/>
      <c r="P588" s="501"/>
      <c r="Q588" s="501"/>
      <c r="R588" s="501"/>
      <c r="S588" s="501"/>
      <c r="T588" s="501"/>
      <c r="U588" s="501"/>
      <c r="V588" s="501"/>
      <c r="W588" s="501"/>
      <c r="X588" s="501"/>
      <c r="Y588" s="501"/>
      <c r="Z588" s="501"/>
      <c r="AA588" s="501"/>
      <c r="AB588" s="501">
        <v>3.0</v>
      </c>
      <c r="AC588" s="648" t="s">
        <v>55</v>
      </c>
      <c r="AD588" s="500" t="s">
        <v>545</v>
      </c>
      <c r="AE588" s="654"/>
      <c r="AF588" s="654"/>
      <c r="AG588" s="654"/>
      <c r="AH588" s="654"/>
    </row>
    <row r="589" ht="15.75" customHeight="1">
      <c r="A589" s="666"/>
      <c r="B589" s="666"/>
      <c r="C589" s="644"/>
      <c r="D589" s="654"/>
      <c r="E589" s="643" t="s">
        <v>815</v>
      </c>
      <c r="F589" s="643" t="s">
        <v>800</v>
      </c>
      <c r="G589" s="643" t="s">
        <v>801</v>
      </c>
      <c r="H589" s="648"/>
      <c r="I589" s="648"/>
      <c r="J589" s="648"/>
      <c r="K589" s="648"/>
      <c r="L589" s="648"/>
      <c r="M589" s="648"/>
      <c r="N589" s="648"/>
      <c r="O589" s="648"/>
      <c r="P589" s="648"/>
      <c r="Q589" s="648"/>
      <c r="R589" s="648"/>
      <c r="S589" s="648"/>
      <c r="T589" s="648"/>
      <c r="U589" s="648"/>
      <c r="V589" s="648"/>
      <c r="W589" s="648"/>
      <c r="X589" s="648"/>
      <c r="Y589" s="648"/>
      <c r="Z589" s="648"/>
      <c r="AA589" s="648"/>
      <c r="AB589" s="501">
        <v>3.0</v>
      </c>
      <c r="AC589" s="648" t="s">
        <v>55</v>
      </c>
      <c r="AD589" s="500" t="s">
        <v>545</v>
      </c>
      <c r="AE589" s="654"/>
      <c r="AF589" s="654"/>
      <c r="AG589" s="654"/>
      <c r="AH589" s="654"/>
    </row>
    <row r="590" ht="15.75" customHeight="1">
      <c r="A590" s="666"/>
      <c r="B590" s="666"/>
      <c r="C590" s="644"/>
      <c r="D590" s="654"/>
      <c r="E590" s="643" t="s">
        <v>816</v>
      </c>
      <c r="F590" s="643" t="s">
        <v>800</v>
      </c>
      <c r="G590" s="643" t="s">
        <v>817</v>
      </c>
      <c r="H590" s="648"/>
      <c r="I590" s="648"/>
      <c r="J590" s="648"/>
      <c r="K590" s="648"/>
      <c r="L590" s="648"/>
      <c r="M590" s="648"/>
      <c r="N590" s="648"/>
      <c r="O590" s="648"/>
      <c r="P590" s="648"/>
      <c r="Q590" s="648"/>
      <c r="R590" s="648"/>
      <c r="S590" s="648"/>
      <c r="T590" s="648"/>
      <c r="U590" s="648"/>
      <c r="V590" s="648"/>
      <c r="W590" s="648"/>
      <c r="X590" s="648"/>
      <c r="Y590" s="648"/>
      <c r="Z590" s="648"/>
      <c r="AA590" s="648"/>
      <c r="AB590" s="501">
        <v>3.0</v>
      </c>
      <c r="AC590" s="648" t="s">
        <v>55</v>
      </c>
      <c r="AD590" s="500" t="s">
        <v>545</v>
      </c>
      <c r="AE590" s="654"/>
      <c r="AF590" s="654"/>
      <c r="AG590" s="654"/>
      <c r="AH590" s="654"/>
    </row>
    <row r="591" ht="15.75" hidden="1" customHeight="1">
      <c r="A591" s="644" t="s">
        <v>818</v>
      </c>
      <c r="B591" s="666"/>
      <c r="C591" s="644"/>
      <c r="D591" s="654"/>
      <c r="E591" s="654"/>
      <c r="F591" s="643" t="s">
        <v>819</v>
      </c>
      <c r="G591" s="643"/>
      <c r="H591" s="545" t="s">
        <v>94</v>
      </c>
      <c r="I591" s="545" t="s">
        <v>94</v>
      </c>
      <c r="J591" s="545"/>
      <c r="K591" s="545"/>
      <c r="L591" s="648"/>
      <c r="M591" s="648"/>
      <c r="N591" s="648"/>
      <c r="O591" s="648"/>
      <c r="P591" s="648"/>
      <c r="Q591" s="648"/>
      <c r="R591" s="648"/>
      <c r="S591" s="648"/>
      <c r="T591" s="648"/>
      <c r="U591" s="648"/>
      <c r="V591" s="648"/>
      <c r="W591" s="648"/>
      <c r="X591" s="648"/>
      <c r="Y591" s="648"/>
      <c r="Z591" s="648"/>
      <c r="AA591" s="648"/>
      <c r="AB591" s="501" t="s">
        <v>94</v>
      </c>
      <c r="AC591" s="648" t="s">
        <v>55</v>
      </c>
      <c r="AD591" s="500" t="s">
        <v>545</v>
      </c>
      <c r="AE591" s="654"/>
      <c r="AF591" s="654"/>
      <c r="AG591" s="654"/>
      <c r="AH591" s="654"/>
    </row>
    <row r="592" ht="15.75" customHeight="1">
      <c r="A592" s="666"/>
      <c r="B592" s="644" t="s">
        <v>1526</v>
      </c>
      <c r="C592" s="644"/>
      <c r="D592" s="654"/>
      <c r="E592" s="643" t="s">
        <v>822</v>
      </c>
      <c r="F592" s="643" t="s">
        <v>823</v>
      </c>
      <c r="G592" s="643" t="s">
        <v>1527</v>
      </c>
      <c r="H592" s="648"/>
      <c r="I592" s="707"/>
      <c r="J592" s="648"/>
      <c r="K592" s="648"/>
      <c r="L592" s="648"/>
      <c r="M592" s="648"/>
      <c r="N592" s="648"/>
      <c r="O592" s="648"/>
      <c r="P592" s="648"/>
      <c r="Q592" s="648"/>
      <c r="R592" s="648"/>
      <c r="S592" s="648"/>
      <c r="T592" s="648"/>
      <c r="U592" s="648"/>
      <c r="V592" s="648"/>
      <c r="W592" s="648"/>
      <c r="X592" s="648"/>
      <c r="Y592" s="648"/>
      <c r="Z592" s="648"/>
      <c r="AA592" s="648"/>
      <c r="AB592" s="501">
        <v>1.0</v>
      </c>
      <c r="AC592" s="648" t="s">
        <v>55</v>
      </c>
      <c r="AD592" s="500" t="s">
        <v>437</v>
      </c>
      <c r="AE592" s="654"/>
      <c r="AF592" s="643" t="s">
        <v>1528</v>
      </c>
      <c r="AG592" s="643"/>
      <c r="AH592" s="654"/>
    </row>
    <row r="593" ht="15.75" customHeight="1">
      <c r="A593" s="666"/>
      <c r="B593" s="666"/>
      <c r="C593" s="644"/>
      <c r="D593" s="654"/>
      <c r="E593" s="654"/>
      <c r="F593" s="643" t="s">
        <v>826</v>
      </c>
      <c r="G593" s="643" t="s">
        <v>1529</v>
      </c>
      <c r="H593" s="648"/>
      <c r="I593" s="648"/>
      <c r="J593" s="648"/>
      <c r="K593" s="648"/>
      <c r="L593" s="648"/>
      <c r="M593" s="648"/>
      <c r="N593" s="648"/>
      <c r="O593" s="648"/>
      <c r="P593" s="648"/>
      <c r="Q593" s="648"/>
      <c r="R593" s="648"/>
      <c r="S593" s="648"/>
      <c r="T593" s="648"/>
      <c r="U593" s="648"/>
      <c r="V593" s="648"/>
      <c r="W593" s="648"/>
      <c r="X593" s="648"/>
      <c r="Y593" s="648"/>
      <c r="Z593" s="648"/>
      <c r="AA593" s="648"/>
      <c r="AB593" s="501">
        <v>3.0</v>
      </c>
      <c r="AC593" s="648" t="s">
        <v>55</v>
      </c>
      <c r="AD593" s="500" t="s">
        <v>545</v>
      </c>
      <c r="AE593" s="654"/>
      <c r="AF593" s="654"/>
      <c r="AG593" s="654"/>
      <c r="AH593" s="654"/>
    </row>
    <row r="594" ht="15.75" hidden="1" customHeight="1">
      <c r="A594" s="644" t="s">
        <v>830</v>
      </c>
      <c r="B594" s="666"/>
      <c r="C594" s="644"/>
      <c r="D594" s="654"/>
      <c r="E594" s="654"/>
      <c r="F594" s="643" t="s">
        <v>831</v>
      </c>
      <c r="G594" s="643"/>
      <c r="H594" s="545" t="s">
        <v>94</v>
      </c>
      <c r="I594" s="545" t="s">
        <v>94</v>
      </c>
      <c r="J594" s="545"/>
      <c r="K594" s="545"/>
      <c r="L594" s="648"/>
      <c r="M594" s="648"/>
      <c r="N594" s="648"/>
      <c r="O594" s="648"/>
      <c r="P594" s="648"/>
      <c r="Q594" s="648"/>
      <c r="R594" s="648"/>
      <c r="S594" s="648"/>
      <c r="T594" s="648"/>
      <c r="U594" s="648"/>
      <c r="V594" s="648"/>
      <c r="W594" s="648"/>
      <c r="X594" s="648"/>
      <c r="Y594" s="648"/>
      <c r="Z594" s="648"/>
      <c r="AA594" s="648"/>
      <c r="AB594" s="501" t="s">
        <v>94</v>
      </c>
      <c r="AC594" s="648" t="s">
        <v>55</v>
      </c>
      <c r="AD594" s="500" t="s">
        <v>545</v>
      </c>
      <c r="AE594" s="654"/>
      <c r="AF594" s="654"/>
      <c r="AG594" s="654"/>
      <c r="AH594" s="654"/>
    </row>
    <row r="595" ht="15.75" customHeight="1">
      <c r="A595" s="666"/>
      <c r="B595" s="666"/>
      <c r="C595" s="644"/>
      <c r="D595" s="654"/>
      <c r="E595" s="643" t="s">
        <v>832</v>
      </c>
      <c r="F595" s="643" t="s">
        <v>833</v>
      </c>
      <c r="G595" s="643" t="s">
        <v>834</v>
      </c>
      <c r="H595" s="648"/>
      <c r="I595" s="648"/>
      <c r="J595" s="648"/>
      <c r="K595" s="648"/>
      <c r="L595" s="648"/>
      <c r="M595" s="648"/>
      <c r="N595" s="648"/>
      <c r="O595" s="648"/>
      <c r="P595" s="648"/>
      <c r="Q595" s="648"/>
      <c r="R595" s="648"/>
      <c r="S595" s="648"/>
      <c r="T595" s="648"/>
      <c r="U595" s="648"/>
      <c r="V595" s="648"/>
      <c r="W595" s="648"/>
      <c r="X595" s="648"/>
      <c r="Y595" s="648"/>
      <c r="Z595" s="648"/>
      <c r="AA595" s="648"/>
      <c r="AB595" s="501">
        <v>3.0</v>
      </c>
      <c r="AC595" s="648" t="s">
        <v>55</v>
      </c>
      <c r="AD595" s="500" t="s">
        <v>545</v>
      </c>
      <c r="AE595" s="654"/>
      <c r="AF595" s="654"/>
      <c r="AG595" s="654"/>
      <c r="AH595" s="654"/>
    </row>
    <row r="596" ht="15.75" customHeight="1">
      <c r="A596" s="666"/>
      <c r="B596" s="666"/>
      <c r="C596" s="644"/>
      <c r="D596" s="654"/>
      <c r="E596" s="643" t="s">
        <v>835</v>
      </c>
      <c r="F596" s="643" t="s">
        <v>833</v>
      </c>
      <c r="G596" s="643" t="s">
        <v>836</v>
      </c>
      <c r="H596" s="648"/>
      <c r="I596" s="648"/>
      <c r="J596" s="648"/>
      <c r="K596" s="648"/>
      <c r="L596" s="648"/>
      <c r="M596" s="648"/>
      <c r="N596" s="648"/>
      <c r="O596" s="648"/>
      <c r="P596" s="648"/>
      <c r="Q596" s="648"/>
      <c r="R596" s="648"/>
      <c r="S596" s="648"/>
      <c r="T596" s="648"/>
      <c r="U596" s="648"/>
      <c r="V596" s="648"/>
      <c r="W596" s="648"/>
      <c r="X596" s="648"/>
      <c r="Y596" s="648"/>
      <c r="Z596" s="648"/>
      <c r="AA596" s="648"/>
      <c r="AB596" s="501">
        <v>3.0</v>
      </c>
      <c r="AC596" s="648" t="s">
        <v>55</v>
      </c>
      <c r="AD596" s="500" t="s">
        <v>545</v>
      </c>
      <c r="AE596" s="654"/>
      <c r="AF596" s="654"/>
      <c r="AG596" s="654"/>
      <c r="AH596" s="654"/>
    </row>
    <row r="597" ht="15.75" hidden="1" customHeight="1">
      <c r="A597" s="644" t="s">
        <v>837</v>
      </c>
      <c r="B597" s="666"/>
      <c r="C597" s="644"/>
      <c r="D597" s="654"/>
      <c r="E597" s="654"/>
      <c r="F597" s="708" t="s">
        <v>1530</v>
      </c>
      <c r="G597" s="643"/>
      <c r="H597" s="545" t="s">
        <v>94</v>
      </c>
      <c r="I597" s="545" t="s">
        <v>94</v>
      </c>
      <c r="J597" s="545"/>
      <c r="K597" s="545"/>
      <c r="L597" s="648"/>
      <c r="M597" s="648"/>
      <c r="N597" s="648"/>
      <c r="O597" s="648"/>
      <c r="P597" s="648"/>
      <c r="Q597" s="648"/>
      <c r="R597" s="648"/>
      <c r="S597" s="648"/>
      <c r="T597" s="648"/>
      <c r="U597" s="648"/>
      <c r="V597" s="648"/>
      <c r="W597" s="648"/>
      <c r="X597" s="648"/>
      <c r="Y597" s="648"/>
      <c r="Z597" s="648"/>
      <c r="AA597" s="648"/>
      <c r="AB597" s="501" t="s">
        <v>94</v>
      </c>
      <c r="AC597" s="648" t="s">
        <v>55</v>
      </c>
      <c r="AD597" s="500" t="s">
        <v>545</v>
      </c>
      <c r="AE597" s="654"/>
      <c r="AF597" s="654"/>
      <c r="AG597" s="654"/>
      <c r="AH597" s="654"/>
    </row>
    <row r="598" ht="15.75" customHeight="1">
      <c r="A598" s="666"/>
      <c r="B598" s="644" t="s">
        <v>838</v>
      </c>
      <c r="C598" s="644"/>
      <c r="D598" s="654"/>
      <c r="E598" s="654"/>
      <c r="F598" s="643" t="s">
        <v>843</v>
      </c>
      <c r="G598" s="643" t="s">
        <v>840</v>
      </c>
      <c r="H598" s="648"/>
      <c r="I598" s="648"/>
      <c r="J598" s="648"/>
      <c r="K598" s="648"/>
      <c r="L598" s="648"/>
      <c r="M598" s="648"/>
      <c r="N598" s="648"/>
      <c r="O598" s="648"/>
      <c r="P598" s="648"/>
      <c r="Q598" s="648"/>
      <c r="R598" s="648"/>
      <c r="S598" s="648"/>
      <c r="T598" s="648"/>
      <c r="U598" s="648"/>
      <c r="V598" s="648"/>
      <c r="W598" s="648"/>
      <c r="X598" s="648"/>
      <c r="Y598" s="648"/>
      <c r="Z598" s="648"/>
      <c r="AA598" s="648"/>
      <c r="AB598" s="501">
        <v>3.0</v>
      </c>
      <c r="AC598" s="648" t="s">
        <v>55</v>
      </c>
      <c r="AD598" s="500" t="s">
        <v>545</v>
      </c>
      <c r="AE598" s="654"/>
      <c r="AF598" s="654"/>
      <c r="AG598" s="654"/>
      <c r="AH598" s="654"/>
    </row>
    <row r="599" ht="15.75" customHeight="1">
      <c r="A599" s="666"/>
      <c r="B599" s="644" t="s">
        <v>841</v>
      </c>
      <c r="C599" s="644"/>
      <c r="D599" s="654"/>
      <c r="E599" s="643" t="s">
        <v>842</v>
      </c>
      <c r="F599" s="643" t="s">
        <v>843</v>
      </c>
      <c r="G599" s="643" t="s">
        <v>844</v>
      </c>
      <c r="H599" s="648"/>
      <c r="I599" s="648"/>
      <c r="J599" s="648"/>
      <c r="K599" s="648"/>
      <c r="L599" s="648"/>
      <c r="M599" s="648"/>
      <c r="N599" s="648"/>
      <c r="O599" s="648"/>
      <c r="P599" s="648"/>
      <c r="Q599" s="648"/>
      <c r="R599" s="648"/>
      <c r="S599" s="648"/>
      <c r="T599" s="648"/>
      <c r="U599" s="648"/>
      <c r="V599" s="648"/>
      <c r="W599" s="648"/>
      <c r="X599" s="648"/>
      <c r="Y599" s="648"/>
      <c r="Z599" s="648"/>
      <c r="AA599" s="648"/>
      <c r="AB599" s="501">
        <v>3.0</v>
      </c>
      <c r="AC599" s="648" t="s">
        <v>55</v>
      </c>
      <c r="AD599" s="500" t="s">
        <v>545</v>
      </c>
      <c r="AE599" s="654"/>
      <c r="AF599" s="654"/>
      <c r="AG599" s="654"/>
      <c r="AH599" s="654"/>
    </row>
    <row r="600" ht="15.75" customHeight="1">
      <c r="A600" s="666"/>
      <c r="B600" s="644" t="s">
        <v>845</v>
      </c>
      <c r="C600" s="644"/>
      <c r="D600" s="654"/>
      <c r="E600" s="643" t="s">
        <v>846</v>
      </c>
      <c r="F600" s="643" t="s">
        <v>843</v>
      </c>
      <c r="G600" s="643" t="s">
        <v>840</v>
      </c>
      <c r="H600" s="648"/>
      <c r="I600" s="648"/>
      <c r="J600" s="648"/>
      <c r="K600" s="648"/>
      <c r="L600" s="648"/>
      <c r="M600" s="648"/>
      <c r="N600" s="648"/>
      <c r="O600" s="648"/>
      <c r="P600" s="648"/>
      <c r="Q600" s="648"/>
      <c r="R600" s="648"/>
      <c r="S600" s="648"/>
      <c r="T600" s="648"/>
      <c r="U600" s="648"/>
      <c r="V600" s="648"/>
      <c r="W600" s="648"/>
      <c r="X600" s="648"/>
      <c r="Y600" s="648"/>
      <c r="Z600" s="648"/>
      <c r="AA600" s="648"/>
      <c r="AB600" s="501">
        <v>3.0</v>
      </c>
      <c r="AC600" s="648" t="s">
        <v>55</v>
      </c>
      <c r="AD600" s="500" t="s">
        <v>545</v>
      </c>
      <c r="AE600" s="654"/>
      <c r="AF600" s="654"/>
      <c r="AG600" s="654"/>
      <c r="AH600" s="654"/>
    </row>
    <row r="601" ht="15.75" hidden="1" customHeight="1">
      <c r="A601" s="644" t="s">
        <v>847</v>
      </c>
      <c r="B601" s="666"/>
      <c r="C601" s="644"/>
      <c r="D601" s="654"/>
      <c r="E601" s="654"/>
      <c r="F601" s="643"/>
      <c r="G601" s="643"/>
      <c r="H601" s="545" t="s">
        <v>94</v>
      </c>
      <c r="I601" s="545" t="s">
        <v>94</v>
      </c>
      <c r="J601" s="545"/>
      <c r="K601" s="545"/>
      <c r="L601" s="648"/>
      <c r="M601" s="648"/>
      <c r="N601" s="648"/>
      <c r="O601" s="648"/>
      <c r="P601" s="648"/>
      <c r="Q601" s="648"/>
      <c r="R601" s="648"/>
      <c r="S601" s="648"/>
      <c r="T601" s="648"/>
      <c r="U601" s="648"/>
      <c r="V601" s="648"/>
      <c r="W601" s="648"/>
      <c r="X601" s="648"/>
      <c r="Y601" s="648"/>
      <c r="Z601" s="648"/>
      <c r="AA601" s="648"/>
      <c r="AB601" s="501" t="s">
        <v>94</v>
      </c>
      <c r="AC601" s="648" t="s">
        <v>55</v>
      </c>
      <c r="AD601" s="500" t="s">
        <v>545</v>
      </c>
      <c r="AE601" s="654"/>
      <c r="AF601" s="654"/>
      <c r="AG601" s="654"/>
      <c r="AH601" s="654"/>
    </row>
    <row r="602" ht="15.75" customHeight="1">
      <c r="A602" s="666"/>
      <c r="B602" s="644" t="s">
        <v>849</v>
      </c>
      <c r="C602" s="644"/>
      <c r="D602" s="654"/>
      <c r="E602" s="654"/>
      <c r="F602" s="643" t="s">
        <v>850</v>
      </c>
      <c r="G602" s="643" t="s">
        <v>851</v>
      </c>
      <c r="H602" s="648"/>
      <c r="I602" s="707"/>
      <c r="J602" s="648"/>
      <c r="K602" s="648"/>
      <c r="L602" s="648"/>
      <c r="M602" s="648"/>
      <c r="N602" s="648"/>
      <c r="O602" s="648"/>
      <c r="P602" s="648"/>
      <c r="Q602" s="648"/>
      <c r="R602" s="648"/>
      <c r="S602" s="648"/>
      <c r="T602" s="648"/>
      <c r="U602" s="648"/>
      <c r="V602" s="648"/>
      <c r="W602" s="648"/>
      <c r="X602" s="648"/>
      <c r="Y602" s="648"/>
      <c r="Z602" s="648"/>
      <c r="AA602" s="648"/>
      <c r="AB602" s="501">
        <v>1.0</v>
      </c>
      <c r="AC602" s="648" t="s">
        <v>55</v>
      </c>
      <c r="AD602" s="500" t="s">
        <v>545</v>
      </c>
      <c r="AE602" s="654"/>
      <c r="AF602" s="654"/>
      <c r="AG602" s="654"/>
      <c r="AH602" s="654"/>
    </row>
    <row r="603" ht="15.75" customHeight="1">
      <c r="A603" s="666"/>
      <c r="B603" s="644" t="s">
        <v>852</v>
      </c>
      <c r="C603" s="644"/>
      <c r="D603" s="654"/>
      <c r="E603" s="654"/>
      <c r="F603" s="643" t="s">
        <v>850</v>
      </c>
      <c r="G603" s="643" t="s">
        <v>854</v>
      </c>
      <c r="H603" s="545"/>
      <c r="I603" s="707"/>
      <c r="J603" s="648"/>
      <c r="K603" s="648"/>
      <c r="L603" s="648"/>
      <c r="M603" s="648"/>
      <c r="N603" s="648"/>
      <c r="O603" s="648"/>
      <c r="P603" s="648"/>
      <c r="Q603" s="648"/>
      <c r="R603" s="648"/>
      <c r="S603" s="648"/>
      <c r="T603" s="648"/>
      <c r="U603" s="648"/>
      <c r="V603" s="648"/>
      <c r="W603" s="648"/>
      <c r="X603" s="648"/>
      <c r="Y603" s="648"/>
      <c r="Z603" s="648"/>
      <c r="AA603" s="648"/>
      <c r="AB603" s="501">
        <v>1.0</v>
      </c>
      <c r="AC603" s="648" t="s">
        <v>55</v>
      </c>
      <c r="AD603" s="500" t="s">
        <v>545</v>
      </c>
      <c r="AE603" s="654"/>
      <c r="AF603" s="654"/>
      <c r="AG603" s="654"/>
      <c r="AH603" s="654"/>
    </row>
    <row r="604" ht="15.75" hidden="1" customHeight="1">
      <c r="A604" s="666"/>
      <c r="B604" s="666"/>
      <c r="C604" s="644" t="s">
        <v>1531</v>
      </c>
      <c r="D604" s="654"/>
      <c r="E604" s="654"/>
      <c r="F604" s="643"/>
      <c r="G604" s="643"/>
      <c r="H604" s="545" t="s">
        <v>94</v>
      </c>
      <c r="I604" s="545" t="s">
        <v>94</v>
      </c>
      <c r="J604" s="545"/>
      <c r="K604" s="545"/>
      <c r="L604" s="648"/>
      <c r="M604" s="648"/>
      <c r="N604" s="648"/>
      <c r="O604" s="648"/>
      <c r="P604" s="648"/>
      <c r="Q604" s="648"/>
      <c r="R604" s="648"/>
      <c r="S604" s="648"/>
      <c r="T604" s="648"/>
      <c r="U604" s="648"/>
      <c r="V604" s="648"/>
      <c r="W604" s="648"/>
      <c r="X604" s="648"/>
      <c r="Y604" s="648"/>
      <c r="Z604" s="648"/>
      <c r="AA604" s="648"/>
      <c r="AB604" s="501" t="s">
        <v>94</v>
      </c>
      <c r="AC604" s="648" t="s">
        <v>55</v>
      </c>
      <c r="AD604" s="500" t="s">
        <v>545</v>
      </c>
      <c r="AE604" s="654"/>
      <c r="AF604" s="654"/>
      <c r="AG604" s="654"/>
      <c r="AH604" s="654"/>
    </row>
    <row r="605" ht="15.75" customHeight="1">
      <c r="A605" s="666"/>
      <c r="B605" s="666"/>
      <c r="C605" s="644"/>
      <c r="D605" s="643" t="s">
        <v>949</v>
      </c>
      <c r="E605" s="654"/>
      <c r="F605" s="643" t="s">
        <v>953</v>
      </c>
      <c r="G605" s="643" t="s">
        <v>1532</v>
      </c>
      <c r="H605" s="545"/>
      <c r="I605" s="707"/>
      <c r="J605" s="707"/>
      <c r="K605" s="707"/>
      <c r="L605" s="707"/>
      <c r="M605" s="707"/>
      <c r="N605" s="707"/>
      <c r="O605" s="707"/>
      <c r="P605" s="707"/>
      <c r="Q605" s="707"/>
      <c r="R605" s="707"/>
      <c r="S605" s="707"/>
      <c r="T605" s="707"/>
      <c r="U605" s="707"/>
      <c r="V605" s="707"/>
      <c r="W605" s="707"/>
      <c r="X605" s="707"/>
      <c r="Y605" s="707"/>
      <c r="Z605" s="707"/>
      <c r="AA605" s="707"/>
      <c r="AB605" s="709">
        <v>1.0</v>
      </c>
      <c r="AC605" s="648" t="s">
        <v>55</v>
      </c>
      <c r="AD605" s="500" t="s">
        <v>545</v>
      </c>
      <c r="AE605" s="654"/>
      <c r="AF605" s="654"/>
      <c r="AG605" s="654"/>
      <c r="AH605" s="654"/>
    </row>
    <row r="606" ht="15.75" customHeight="1">
      <c r="A606" s="666"/>
      <c r="B606" s="666"/>
      <c r="C606" s="644"/>
      <c r="D606" s="643" t="s">
        <v>881</v>
      </c>
      <c r="E606" s="654"/>
      <c r="F606" s="643" t="s">
        <v>956</v>
      </c>
      <c r="G606" s="643" t="s">
        <v>957</v>
      </c>
      <c r="H606" s="545"/>
      <c r="I606" s="707"/>
      <c r="J606" s="648"/>
      <c r="K606" s="648"/>
      <c r="L606" s="648"/>
      <c r="M606" s="648"/>
      <c r="N606" s="648"/>
      <c r="O606" s="648"/>
      <c r="P606" s="648"/>
      <c r="Q606" s="648"/>
      <c r="R606" s="648"/>
      <c r="S606" s="648"/>
      <c r="T606" s="648"/>
      <c r="U606" s="648"/>
      <c r="V606" s="648"/>
      <c r="W606" s="648"/>
      <c r="X606" s="648"/>
      <c r="Y606" s="648"/>
      <c r="Z606" s="648"/>
      <c r="AA606" s="648"/>
      <c r="AB606" s="501">
        <v>1.0</v>
      </c>
      <c r="AC606" s="648" t="s">
        <v>55</v>
      </c>
      <c r="AD606" s="500" t="s">
        <v>545</v>
      </c>
      <c r="AE606" s="654"/>
      <c r="AF606" s="654"/>
      <c r="AG606" s="654"/>
      <c r="AH606" s="654"/>
    </row>
    <row r="607" ht="15.75" hidden="1" customHeight="1">
      <c r="A607" s="666"/>
      <c r="B607" s="666"/>
      <c r="C607" s="644" t="s">
        <v>966</v>
      </c>
      <c r="D607" s="654"/>
      <c r="E607" s="654"/>
      <c r="F607" s="643"/>
      <c r="G607" s="643"/>
      <c r="H607" s="545" t="s">
        <v>94</v>
      </c>
      <c r="I607" s="545" t="s">
        <v>94</v>
      </c>
      <c r="J607" s="545"/>
      <c r="K607" s="545"/>
      <c r="L607" s="648"/>
      <c r="M607" s="648"/>
      <c r="N607" s="648"/>
      <c r="O607" s="648"/>
      <c r="P607" s="648"/>
      <c r="Q607" s="648"/>
      <c r="R607" s="648"/>
      <c r="S607" s="648"/>
      <c r="T607" s="648"/>
      <c r="U607" s="648"/>
      <c r="V607" s="648"/>
      <c r="W607" s="648"/>
      <c r="X607" s="648"/>
      <c r="Y607" s="648"/>
      <c r="Z607" s="648"/>
      <c r="AA607" s="648"/>
      <c r="AB607" s="501" t="s">
        <v>94</v>
      </c>
      <c r="AC607" s="648" t="s">
        <v>55</v>
      </c>
      <c r="AD607" s="500" t="s">
        <v>545</v>
      </c>
      <c r="AE607" s="654"/>
      <c r="AF607" s="654"/>
      <c r="AG607" s="654"/>
      <c r="AH607" s="654"/>
    </row>
    <row r="608" ht="15.75" customHeight="1">
      <c r="A608" s="666"/>
      <c r="B608" s="666"/>
      <c r="C608" s="644"/>
      <c r="D608" s="643" t="s">
        <v>1533</v>
      </c>
      <c r="E608" s="654"/>
      <c r="F608" s="643" t="s">
        <v>973</v>
      </c>
      <c r="G608" s="643" t="s">
        <v>1534</v>
      </c>
      <c r="H608" s="648"/>
      <c r="I608" s="648"/>
      <c r="J608" s="648"/>
      <c r="K608" s="648"/>
      <c r="L608" s="648"/>
      <c r="M608" s="648"/>
      <c r="N608" s="648"/>
      <c r="O608" s="648"/>
      <c r="P608" s="648"/>
      <c r="Q608" s="648"/>
      <c r="R608" s="648"/>
      <c r="S608" s="648"/>
      <c r="T608" s="648"/>
      <c r="U608" s="648"/>
      <c r="V608" s="648"/>
      <c r="W608" s="648"/>
      <c r="X608" s="648"/>
      <c r="Y608" s="648"/>
      <c r="Z608" s="648"/>
      <c r="AA608" s="648"/>
      <c r="AB608" s="501">
        <v>3.0</v>
      </c>
      <c r="AC608" s="648" t="s">
        <v>55</v>
      </c>
      <c r="AD608" s="500" t="s">
        <v>545</v>
      </c>
      <c r="AE608" s="654"/>
      <c r="AF608" s="654"/>
      <c r="AG608" s="654"/>
      <c r="AH608" s="654"/>
    </row>
    <row r="609" ht="15.75" customHeight="1">
      <c r="A609" s="666"/>
      <c r="B609" s="666"/>
      <c r="C609" s="644"/>
      <c r="D609" s="643" t="s">
        <v>1535</v>
      </c>
      <c r="E609" s="643" t="s">
        <v>972</v>
      </c>
      <c r="F609" s="643" t="s">
        <v>973</v>
      </c>
      <c r="G609" s="643" t="s">
        <v>974</v>
      </c>
      <c r="H609" s="648"/>
      <c r="I609" s="648"/>
      <c r="J609" s="648"/>
      <c r="K609" s="648"/>
      <c r="L609" s="648"/>
      <c r="M609" s="648"/>
      <c r="N609" s="648"/>
      <c r="O609" s="648"/>
      <c r="P609" s="648"/>
      <c r="Q609" s="648"/>
      <c r="R609" s="648"/>
      <c r="S609" s="648"/>
      <c r="T609" s="648"/>
      <c r="U609" s="648"/>
      <c r="V609" s="648"/>
      <c r="W609" s="648"/>
      <c r="X609" s="648"/>
      <c r="Y609" s="648"/>
      <c r="Z609" s="648"/>
      <c r="AA609" s="648"/>
      <c r="AB609" s="501">
        <v>3.0</v>
      </c>
      <c r="AC609" s="648" t="s">
        <v>55</v>
      </c>
      <c r="AD609" s="500" t="s">
        <v>545</v>
      </c>
      <c r="AE609" s="654"/>
      <c r="AF609" s="654"/>
      <c r="AG609" s="654"/>
      <c r="AH609" s="654"/>
    </row>
    <row r="610" ht="15.75" customHeight="1">
      <c r="A610" s="666"/>
      <c r="B610" s="666"/>
      <c r="C610" s="644"/>
      <c r="D610" s="643" t="s">
        <v>1536</v>
      </c>
      <c r="E610" s="643" t="s">
        <v>976</v>
      </c>
      <c r="F610" s="643" t="s">
        <v>973</v>
      </c>
      <c r="G610" s="643" t="s">
        <v>975</v>
      </c>
      <c r="H610" s="648"/>
      <c r="I610" s="648"/>
      <c r="J610" s="648"/>
      <c r="K610" s="648"/>
      <c r="L610" s="648"/>
      <c r="M610" s="648"/>
      <c r="N610" s="648"/>
      <c r="O610" s="648"/>
      <c r="P610" s="648"/>
      <c r="Q610" s="648"/>
      <c r="R610" s="648"/>
      <c r="S610" s="648"/>
      <c r="T610" s="648"/>
      <c r="U610" s="648"/>
      <c r="V610" s="648"/>
      <c r="W610" s="648"/>
      <c r="X610" s="648"/>
      <c r="Y610" s="648"/>
      <c r="Z610" s="648"/>
      <c r="AA610" s="648"/>
      <c r="AB610" s="501">
        <v>3.0</v>
      </c>
      <c r="AC610" s="648" t="s">
        <v>55</v>
      </c>
      <c r="AD610" s="500" t="s">
        <v>545</v>
      </c>
      <c r="AE610" s="654"/>
      <c r="AF610" s="654"/>
      <c r="AG610" s="654"/>
      <c r="AH610" s="654"/>
    </row>
    <row r="611" ht="15.75" customHeight="1">
      <c r="A611" s="666"/>
      <c r="B611" s="666"/>
      <c r="C611" s="644"/>
      <c r="D611" s="643" t="s">
        <v>1537</v>
      </c>
      <c r="E611" s="643" t="s">
        <v>978</v>
      </c>
      <c r="F611" s="643" t="s">
        <v>973</v>
      </c>
      <c r="G611" s="643" t="s">
        <v>979</v>
      </c>
      <c r="H611" s="648"/>
      <c r="I611" s="648"/>
      <c r="J611" s="648"/>
      <c r="K611" s="648"/>
      <c r="L611" s="648"/>
      <c r="M611" s="648"/>
      <c r="N611" s="648"/>
      <c r="O611" s="648"/>
      <c r="P611" s="648"/>
      <c r="Q611" s="648"/>
      <c r="R611" s="648"/>
      <c r="S611" s="648"/>
      <c r="T611" s="648"/>
      <c r="U611" s="648"/>
      <c r="V611" s="648"/>
      <c r="W611" s="648"/>
      <c r="X611" s="648"/>
      <c r="Y611" s="648"/>
      <c r="Z611" s="648"/>
      <c r="AA611" s="648"/>
      <c r="AB611" s="501">
        <v>3.0</v>
      </c>
      <c r="AC611" s="648" t="s">
        <v>55</v>
      </c>
      <c r="AD611" s="500" t="s">
        <v>545</v>
      </c>
      <c r="AE611" s="654"/>
      <c r="AF611" s="654"/>
      <c r="AG611" s="654"/>
      <c r="AH611" s="654"/>
    </row>
    <row r="612" ht="15.75" customHeight="1">
      <c r="A612" s="666"/>
      <c r="B612" s="666"/>
      <c r="C612" s="644" t="s">
        <v>964</v>
      </c>
      <c r="D612" s="654"/>
      <c r="E612" s="654"/>
      <c r="F612" s="643" t="s">
        <v>980</v>
      </c>
      <c r="G612" s="643" t="s">
        <v>957</v>
      </c>
      <c r="H612" s="648"/>
      <c r="I612" s="648"/>
      <c r="J612" s="648"/>
      <c r="K612" s="648"/>
      <c r="L612" s="648"/>
      <c r="M612" s="648"/>
      <c r="N612" s="648"/>
      <c r="O612" s="648"/>
      <c r="P612" s="648"/>
      <c r="Q612" s="648"/>
      <c r="R612" s="648"/>
      <c r="S612" s="648"/>
      <c r="T612" s="648"/>
      <c r="U612" s="648"/>
      <c r="V612" s="648"/>
      <c r="W612" s="648"/>
      <c r="X612" s="648"/>
      <c r="Y612" s="648"/>
      <c r="Z612" s="648"/>
      <c r="AA612" s="648"/>
      <c r="AB612" s="501">
        <v>3.0</v>
      </c>
      <c r="AC612" s="648" t="s">
        <v>55</v>
      </c>
      <c r="AD612" s="500" t="s">
        <v>545</v>
      </c>
      <c r="AE612" s="654"/>
      <c r="AF612" s="654"/>
      <c r="AG612" s="654"/>
      <c r="AH612" s="654"/>
    </row>
    <row r="613" ht="15.75" hidden="1" customHeight="1">
      <c r="A613" s="666"/>
      <c r="B613" s="644" t="s">
        <v>1538</v>
      </c>
      <c r="C613" s="644"/>
      <c r="D613" s="654"/>
      <c r="E613" s="654"/>
      <c r="F613" s="643" t="s">
        <v>1539</v>
      </c>
      <c r="G613" s="643"/>
      <c r="H613" s="545" t="s">
        <v>94</v>
      </c>
      <c r="I613" s="545" t="s">
        <v>94</v>
      </c>
      <c r="J613" s="545"/>
      <c r="K613" s="545"/>
      <c r="L613" s="648"/>
      <c r="M613" s="648"/>
      <c r="N613" s="648"/>
      <c r="O613" s="648"/>
      <c r="P613" s="648"/>
      <c r="Q613" s="648"/>
      <c r="R613" s="648"/>
      <c r="S613" s="648"/>
      <c r="T613" s="648"/>
      <c r="U613" s="648"/>
      <c r="V613" s="648"/>
      <c r="W613" s="648"/>
      <c r="X613" s="648"/>
      <c r="Y613" s="648"/>
      <c r="Z613" s="648"/>
      <c r="AA613" s="648"/>
      <c r="AB613" s="501" t="s">
        <v>94</v>
      </c>
      <c r="AC613" s="648" t="s">
        <v>55</v>
      </c>
      <c r="AD613" s="500" t="s">
        <v>545</v>
      </c>
      <c r="AE613" s="654"/>
      <c r="AF613" s="643" t="s">
        <v>1540</v>
      </c>
      <c r="AG613" s="654"/>
      <c r="AH613" s="654"/>
    </row>
    <row r="614" ht="15.75" hidden="1" customHeight="1">
      <c r="A614" s="553" t="s">
        <v>981</v>
      </c>
      <c r="B614" s="706"/>
      <c r="C614" s="553" t="s">
        <v>1541</v>
      </c>
      <c r="D614" s="691"/>
      <c r="E614" s="691"/>
      <c r="F614" s="679"/>
      <c r="G614" s="679"/>
      <c r="H614" s="680" t="s">
        <v>94</v>
      </c>
      <c r="I614" s="680" t="s">
        <v>94</v>
      </c>
      <c r="J614" s="680"/>
      <c r="K614" s="680"/>
      <c r="L614" s="680"/>
      <c r="M614" s="680"/>
      <c r="N614" s="680"/>
      <c r="O614" s="680"/>
      <c r="P614" s="680"/>
      <c r="Q614" s="680"/>
      <c r="R614" s="680"/>
      <c r="S614" s="680"/>
      <c r="T614" s="680"/>
      <c r="U614" s="680"/>
      <c r="V614" s="680"/>
      <c r="W614" s="680"/>
      <c r="X614" s="680"/>
      <c r="Y614" s="680"/>
      <c r="Z614" s="680"/>
      <c r="AA614" s="680"/>
      <c r="AB614" s="681"/>
      <c r="AC614" s="681"/>
      <c r="AD614" s="591"/>
      <c r="AE614" s="691"/>
      <c r="AF614" s="691"/>
      <c r="AG614" s="691"/>
      <c r="AH614" s="691"/>
    </row>
    <row r="615" ht="15.0" hidden="1" customHeight="1">
      <c r="A615" s="683" t="s">
        <v>558</v>
      </c>
      <c r="B615" s="700"/>
      <c r="C615" s="683"/>
      <c r="D615" s="689"/>
      <c r="E615" s="689"/>
      <c r="F615" s="685"/>
      <c r="G615" s="685"/>
      <c r="H615" s="686" t="s">
        <v>94</v>
      </c>
      <c r="I615" s="686" t="s">
        <v>94</v>
      </c>
      <c r="J615" s="687"/>
      <c r="K615" s="687"/>
      <c r="L615" s="687"/>
      <c r="M615" s="686"/>
      <c r="N615" s="686"/>
      <c r="O615" s="687"/>
      <c r="P615" s="687"/>
      <c r="Q615" s="687"/>
      <c r="R615" s="687"/>
      <c r="S615" s="687"/>
      <c r="T615" s="687"/>
      <c r="U615" s="687"/>
      <c r="V615" s="686"/>
      <c r="W615" s="687"/>
      <c r="X615" s="687"/>
      <c r="Y615" s="687"/>
      <c r="Z615" s="686"/>
      <c r="AA615" s="687"/>
      <c r="AB615" s="687" t="s">
        <v>94</v>
      </c>
      <c r="AC615" s="688" t="s">
        <v>55</v>
      </c>
      <c r="AD615" s="686" t="s">
        <v>545</v>
      </c>
      <c r="AE615" s="689"/>
      <c r="AF615" s="689"/>
      <c r="AG615" s="689"/>
      <c r="AH615" s="689"/>
    </row>
    <row r="616" ht="15.75" hidden="1" customHeight="1">
      <c r="A616" s="644" t="s">
        <v>982</v>
      </c>
      <c r="B616" s="666"/>
      <c r="C616" s="644"/>
      <c r="D616" s="654"/>
      <c r="E616" s="654"/>
      <c r="F616" s="643" t="s">
        <v>874</v>
      </c>
      <c r="G616" s="643" t="s">
        <v>983</v>
      </c>
      <c r="H616" s="545" t="s">
        <v>94</v>
      </c>
      <c r="I616" s="545" t="s">
        <v>94</v>
      </c>
      <c r="J616" s="545"/>
      <c r="K616" s="545"/>
      <c r="L616" s="648"/>
      <c r="M616" s="648"/>
      <c r="N616" s="648"/>
      <c r="O616" s="648"/>
      <c r="P616" s="648"/>
      <c r="Q616" s="648"/>
      <c r="R616" s="648"/>
      <c r="S616" s="648"/>
      <c r="T616" s="648"/>
      <c r="U616" s="648"/>
      <c r="V616" s="648"/>
      <c r="W616" s="648"/>
      <c r="X616" s="648"/>
      <c r="Y616" s="648"/>
      <c r="Z616" s="648"/>
      <c r="AA616" s="648"/>
      <c r="AB616" s="501" t="s">
        <v>94</v>
      </c>
      <c r="AC616" s="648" t="s">
        <v>55</v>
      </c>
      <c r="AD616" s="500" t="s">
        <v>545</v>
      </c>
      <c r="AE616" s="654"/>
      <c r="AF616" s="654"/>
      <c r="AG616" s="654"/>
      <c r="AH616" s="654"/>
    </row>
    <row r="617" ht="15.75" hidden="1" customHeight="1">
      <c r="A617" s="644" t="s">
        <v>692</v>
      </c>
      <c r="B617" s="666"/>
      <c r="C617" s="644"/>
      <c r="D617" s="654"/>
      <c r="E617" s="654"/>
      <c r="F617" s="643" t="s">
        <v>874</v>
      </c>
      <c r="G617" s="643" t="s">
        <v>985</v>
      </c>
      <c r="H617" s="545" t="s">
        <v>94</v>
      </c>
      <c r="I617" s="545" t="s">
        <v>94</v>
      </c>
      <c r="J617" s="545"/>
      <c r="K617" s="545"/>
      <c r="L617" s="648"/>
      <c r="M617" s="648"/>
      <c r="N617" s="648"/>
      <c r="O617" s="648"/>
      <c r="P617" s="648"/>
      <c r="Q617" s="648"/>
      <c r="R617" s="648"/>
      <c r="S617" s="648"/>
      <c r="T617" s="648"/>
      <c r="U617" s="648"/>
      <c r="V617" s="648"/>
      <c r="W617" s="648"/>
      <c r="X617" s="648"/>
      <c r="Y617" s="648"/>
      <c r="Z617" s="648"/>
      <c r="AA617" s="648"/>
      <c r="AB617" s="501" t="s">
        <v>94</v>
      </c>
      <c r="AC617" s="648" t="s">
        <v>55</v>
      </c>
      <c r="AD617" s="500" t="s">
        <v>545</v>
      </c>
      <c r="AE617" s="654"/>
      <c r="AF617" s="654"/>
      <c r="AG617" s="654"/>
      <c r="AH617" s="654"/>
    </row>
    <row r="618" ht="15.75" hidden="1" customHeight="1">
      <c r="A618" s="644" t="s">
        <v>986</v>
      </c>
      <c r="B618" s="666"/>
      <c r="C618" s="644"/>
      <c r="D618" s="654"/>
      <c r="E618" s="654"/>
      <c r="F618" s="643" t="s">
        <v>874</v>
      </c>
      <c r="G618" s="643" t="s">
        <v>987</v>
      </c>
      <c r="H618" s="545" t="s">
        <v>94</v>
      </c>
      <c r="I618" s="545" t="s">
        <v>94</v>
      </c>
      <c r="J618" s="545"/>
      <c r="K618" s="545"/>
      <c r="L618" s="648"/>
      <c r="M618" s="648"/>
      <c r="N618" s="648"/>
      <c r="O618" s="648"/>
      <c r="P618" s="648"/>
      <c r="Q618" s="648"/>
      <c r="R618" s="648"/>
      <c r="S618" s="648"/>
      <c r="T618" s="648"/>
      <c r="U618" s="648"/>
      <c r="V618" s="648"/>
      <c r="W618" s="648"/>
      <c r="X618" s="648"/>
      <c r="Y618" s="648"/>
      <c r="Z618" s="648"/>
      <c r="AA618" s="648"/>
      <c r="AB618" s="501" t="s">
        <v>94</v>
      </c>
      <c r="AC618" s="648" t="s">
        <v>55</v>
      </c>
      <c r="AD618" s="500" t="s">
        <v>545</v>
      </c>
      <c r="AE618" s="654"/>
      <c r="AF618" s="654"/>
      <c r="AG618" s="654"/>
      <c r="AH618" s="654"/>
    </row>
    <row r="619" ht="15.75" hidden="1" customHeight="1">
      <c r="A619" s="644" t="s">
        <v>988</v>
      </c>
      <c r="B619" s="666"/>
      <c r="C619" s="644"/>
      <c r="D619" s="654"/>
      <c r="E619" s="654"/>
      <c r="F619" s="643" t="s">
        <v>874</v>
      </c>
      <c r="G619" s="643" t="s">
        <v>989</v>
      </c>
      <c r="H619" s="545" t="s">
        <v>94</v>
      </c>
      <c r="I619" s="545" t="s">
        <v>94</v>
      </c>
      <c r="J619" s="545"/>
      <c r="K619" s="545"/>
      <c r="L619" s="648"/>
      <c r="M619" s="648"/>
      <c r="N619" s="648"/>
      <c r="O619" s="648"/>
      <c r="P619" s="648"/>
      <c r="Q619" s="648"/>
      <c r="R619" s="648"/>
      <c r="S619" s="648"/>
      <c r="T619" s="648"/>
      <c r="U619" s="648"/>
      <c r="V619" s="648"/>
      <c r="W619" s="648"/>
      <c r="X619" s="648"/>
      <c r="Y619" s="648"/>
      <c r="Z619" s="648"/>
      <c r="AA619" s="648"/>
      <c r="AB619" s="501" t="s">
        <v>94</v>
      </c>
      <c r="AC619" s="648" t="s">
        <v>55</v>
      </c>
      <c r="AD619" s="500" t="s">
        <v>545</v>
      </c>
      <c r="AE619" s="654"/>
      <c r="AF619" s="654"/>
      <c r="AG619" s="654"/>
      <c r="AH619" s="654"/>
    </row>
    <row r="620" ht="15.75" hidden="1" customHeight="1">
      <c r="A620" s="644" t="s">
        <v>990</v>
      </c>
      <c r="B620" s="666"/>
      <c r="C620" s="644"/>
      <c r="D620" s="654"/>
      <c r="E620" s="654"/>
      <c r="F620" s="643"/>
      <c r="G620" s="643"/>
      <c r="H620" s="545" t="s">
        <v>94</v>
      </c>
      <c r="I620" s="545" t="s">
        <v>94</v>
      </c>
      <c r="J620" s="545"/>
      <c r="K620" s="545"/>
      <c r="L620" s="648"/>
      <c r="M620" s="648"/>
      <c r="N620" s="648"/>
      <c r="O620" s="648"/>
      <c r="P620" s="648"/>
      <c r="Q620" s="648"/>
      <c r="R620" s="648"/>
      <c r="S620" s="648"/>
      <c r="T620" s="648"/>
      <c r="U620" s="648"/>
      <c r="V620" s="648"/>
      <c r="W620" s="648"/>
      <c r="X620" s="648"/>
      <c r="Y620" s="648"/>
      <c r="Z620" s="648"/>
      <c r="AA620" s="648"/>
      <c r="AB620" s="501" t="s">
        <v>94</v>
      </c>
      <c r="AC620" s="648" t="s">
        <v>55</v>
      </c>
      <c r="AD620" s="500" t="s">
        <v>545</v>
      </c>
      <c r="AE620" s="654"/>
      <c r="AF620" s="654"/>
      <c r="AG620" s="654"/>
      <c r="AH620" s="654"/>
    </row>
    <row r="621" ht="15.75" hidden="1" customHeight="1">
      <c r="A621" s="666"/>
      <c r="B621" s="666"/>
      <c r="C621" s="644"/>
      <c r="D621" s="643" t="s">
        <v>991</v>
      </c>
      <c r="E621" s="654"/>
      <c r="F621" s="643" t="s">
        <v>992</v>
      </c>
      <c r="G621" s="643" t="s">
        <v>993</v>
      </c>
      <c r="H621" s="545" t="s">
        <v>94</v>
      </c>
      <c r="I621" s="545" t="s">
        <v>94</v>
      </c>
      <c r="J621" s="545"/>
      <c r="K621" s="545"/>
      <c r="L621" s="648"/>
      <c r="M621" s="648"/>
      <c r="N621" s="648"/>
      <c r="O621" s="648"/>
      <c r="P621" s="648"/>
      <c r="Q621" s="648"/>
      <c r="R621" s="648"/>
      <c r="S621" s="648"/>
      <c r="T621" s="648"/>
      <c r="U621" s="648"/>
      <c r="V621" s="648"/>
      <c r="W621" s="648"/>
      <c r="X621" s="648"/>
      <c r="Y621" s="648"/>
      <c r="Z621" s="648"/>
      <c r="AA621" s="648"/>
      <c r="AB621" s="501" t="s">
        <v>94</v>
      </c>
      <c r="AC621" s="648" t="s">
        <v>55</v>
      </c>
      <c r="AD621" s="500" t="s">
        <v>545</v>
      </c>
      <c r="AE621" s="654"/>
      <c r="AF621" s="654"/>
      <c r="AG621" s="654"/>
      <c r="AH621" s="654"/>
    </row>
    <row r="622" ht="15.75" hidden="1" customHeight="1">
      <c r="A622" s="666"/>
      <c r="B622" s="666"/>
      <c r="C622" s="644"/>
      <c r="D622" s="643" t="s">
        <v>994</v>
      </c>
      <c r="E622" s="654"/>
      <c r="F622" s="643" t="s">
        <v>992</v>
      </c>
      <c r="G622" s="643" t="s">
        <v>993</v>
      </c>
      <c r="H622" s="545" t="s">
        <v>94</v>
      </c>
      <c r="I622" s="545" t="s">
        <v>94</v>
      </c>
      <c r="J622" s="545"/>
      <c r="K622" s="545"/>
      <c r="L622" s="648"/>
      <c r="M622" s="648"/>
      <c r="N622" s="648"/>
      <c r="O622" s="648"/>
      <c r="P622" s="648"/>
      <c r="Q622" s="648"/>
      <c r="R622" s="648"/>
      <c r="S622" s="648"/>
      <c r="T622" s="648"/>
      <c r="U622" s="648"/>
      <c r="V622" s="648"/>
      <c r="W622" s="648"/>
      <c r="X622" s="648"/>
      <c r="Y622" s="648"/>
      <c r="Z622" s="648"/>
      <c r="AA622" s="648"/>
      <c r="AB622" s="501" t="s">
        <v>94</v>
      </c>
      <c r="AC622" s="648" t="s">
        <v>55</v>
      </c>
      <c r="AD622" s="500" t="s">
        <v>545</v>
      </c>
      <c r="AE622" s="654"/>
      <c r="AF622" s="654"/>
      <c r="AG622" s="654"/>
      <c r="AH622" s="654"/>
    </row>
    <row r="623" ht="15.75" hidden="1" customHeight="1">
      <c r="A623" s="644" t="s">
        <v>995</v>
      </c>
      <c r="B623" s="666"/>
      <c r="C623" s="644"/>
      <c r="D623" s="654"/>
      <c r="E623" s="654"/>
      <c r="F623" s="643" t="s">
        <v>874</v>
      </c>
      <c r="G623" s="643" t="s">
        <v>996</v>
      </c>
      <c r="H623" s="545" t="s">
        <v>94</v>
      </c>
      <c r="I623" s="545" t="s">
        <v>94</v>
      </c>
      <c r="J623" s="545"/>
      <c r="K623" s="545"/>
      <c r="L623" s="648"/>
      <c r="M623" s="648"/>
      <c r="N623" s="648"/>
      <c r="O623" s="648"/>
      <c r="P623" s="648"/>
      <c r="Q623" s="648"/>
      <c r="R623" s="648"/>
      <c r="S623" s="648"/>
      <c r="T623" s="648"/>
      <c r="U623" s="648"/>
      <c r="V623" s="648"/>
      <c r="W623" s="648"/>
      <c r="X623" s="648"/>
      <c r="Y623" s="648"/>
      <c r="Z623" s="648"/>
      <c r="AA623" s="648"/>
      <c r="AB623" s="501" t="s">
        <v>94</v>
      </c>
      <c r="AC623" s="648" t="s">
        <v>55</v>
      </c>
      <c r="AD623" s="500" t="s">
        <v>545</v>
      </c>
      <c r="AE623" s="654"/>
      <c r="AF623" s="654"/>
      <c r="AG623" s="654"/>
      <c r="AH623" s="654"/>
    </row>
    <row r="624" ht="15.75" hidden="1" customHeight="1">
      <c r="A624" s="644" t="s">
        <v>997</v>
      </c>
      <c r="B624" s="666"/>
      <c r="C624" s="644"/>
      <c r="D624" s="654"/>
      <c r="E624" s="654"/>
      <c r="F624" s="643" t="s">
        <v>874</v>
      </c>
      <c r="G624" s="643" t="s">
        <v>881</v>
      </c>
      <c r="H624" s="545" t="s">
        <v>94</v>
      </c>
      <c r="I624" s="545" t="s">
        <v>94</v>
      </c>
      <c r="J624" s="545"/>
      <c r="K624" s="545"/>
      <c r="L624" s="648"/>
      <c r="M624" s="648"/>
      <c r="N624" s="648"/>
      <c r="O624" s="648"/>
      <c r="P624" s="648"/>
      <c r="Q624" s="648"/>
      <c r="R624" s="648"/>
      <c r="S624" s="648"/>
      <c r="T624" s="648"/>
      <c r="U624" s="648"/>
      <c r="V624" s="648"/>
      <c r="W624" s="648"/>
      <c r="X624" s="648"/>
      <c r="Y624" s="648"/>
      <c r="Z624" s="648"/>
      <c r="AA624" s="648"/>
      <c r="AB624" s="501" t="s">
        <v>94</v>
      </c>
      <c r="AC624" s="648" t="s">
        <v>55</v>
      </c>
      <c r="AD624" s="500" t="s">
        <v>545</v>
      </c>
      <c r="AE624" s="654"/>
      <c r="AF624" s="654"/>
      <c r="AG624" s="654"/>
      <c r="AH624" s="654"/>
    </row>
    <row r="625" ht="15.75" hidden="1" customHeight="1">
      <c r="A625" s="683" t="s">
        <v>1542</v>
      </c>
      <c r="B625" s="700"/>
      <c r="C625" s="683"/>
      <c r="D625" s="689"/>
      <c r="E625" s="689"/>
      <c r="F625" s="685"/>
      <c r="G625" s="685"/>
      <c r="H625" s="686" t="s">
        <v>94</v>
      </c>
      <c r="I625" s="686" t="s">
        <v>94</v>
      </c>
      <c r="J625" s="687"/>
      <c r="K625" s="687"/>
      <c r="L625" s="687"/>
      <c r="M625" s="686"/>
      <c r="N625" s="686"/>
      <c r="O625" s="687"/>
      <c r="P625" s="687"/>
      <c r="Q625" s="687"/>
      <c r="R625" s="687"/>
      <c r="S625" s="687"/>
      <c r="T625" s="687"/>
      <c r="U625" s="687"/>
      <c r="V625" s="686"/>
      <c r="W625" s="687"/>
      <c r="X625" s="687"/>
      <c r="Y625" s="687"/>
      <c r="Z625" s="686"/>
      <c r="AA625" s="687"/>
      <c r="AB625" s="687" t="s">
        <v>94</v>
      </c>
      <c r="AC625" s="688" t="s">
        <v>55</v>
      </c>
      <c r="AD625" s="686" t="s">
        <v>545</v>
      </c>
      <c r="AE625" s="689"/>
      <c r="AF625" s="689"/>
      <c r="AG625" s="689"/>
      <c r="AH625" s="689"/>
    </row>
    <row r="626" ht="15.75" hidden="1" customHeight="1">
      <c r="A626" s="644" t="s">
        <v>1000</v>
      </c>
      <c r="B626" s="666"/>
      <c r="C626" s="644"/>
      <c r="D626" s="654"/>
      <c r="E626" s="654"/>
      <c r="F626" s="643"/>
      <c r="G626" s="643"/>
      <c r="H626" s="545" t="s">
        <v>94</v>
      </c>
      <c r="I626" s="545" t="s">
        <v>94</v>
      </c>
      <c r="J626" s="545"/>
      <c r="K626" s="545"/>
      <c r="L626" s="648"/>
      <c r="M626" s="648"/>
      <c r="N626" s="648"/>
      <c r="O626" s="648"/>
      <c r="P626" s="648"/>
      <c r="Q626" s="648"/>
      <c r="R626" s="648"/>
      <c r="S626" s="648"/>
      <c r="T626" s="648"/>
      <c r="U626" s="648"/>
      <c r="V626" s="648"/>
      <c r="W626" s="648"/>
      <c r="X626" s="648"/>
      <c r="Y626" s="648"/>
      <c r="Z626" s="648"/>
      <c r="AA626" s="648"/>
      <c r="AB626" s="501" t="s">
        <v>94</v>
      </c>
      <c r="AC626" s="648" t="s">
        <v>55</v>
      </c>
      <c r="AD626" s="500" t="s">
        <v>545</v>
      </c>
      <c r="AE626" s="654"/>
      <c r="AF626" s="654"/>
      <c r="AG626" s="654"/>
      <c r="AH626" s="654"/>
    </row>
    <row r="627" ht="15.75" customHeight="1">
      <c r="A627" s="666"/>
      <c r="B627" s="644" t="s">
        <v>1543</v>
      </c>
      <c r="C627" s="644"/>
      <c r="D627" s="654"/>
      <c r="E627" s="643" t="s">
        <v>1002</v>
      </c>
      <c r="F627" s="643" t="s">
        <v>1003</v>
      </c>
      <c r="G627" s="643" t="s">
        <v>1004</v>
      </c>
      <c r="H627" s="707"/>
      <c r="I627" s="707"/>
      <c r="J627" s="648"/>
      <c r="K627" s="648"/>
      <c r="L627" s="648"/>
      <c r="M627" s="648"/>
      <c r="N627" s="648"/>
      <c r="O627" s="648"/>
      <c r="P627" s="648"/>
      <c r="Q627" s="648"/>
      <c r="R627" s="648"/>
      <c r="S627" s="648"/>
      <c r="T627" s="648"/>
      <c r="U627" s="648"/>
      <c r="V627" s="648"/>
      <c r="W627" s="648"/>
      <c r="X627" s="648"/>
      <c r="Y627" s="648"/>
      <c r="Z627" s="648"/>
      <c r="AA627" s="648"/>
      <c r="AB627" s="501">
        <v>1.0</v>
      </c>
      <c r="AC627" s="648" t="s">
        <v>55</v>
      </c>
      <c r="AD627" s="500" t="s">
        <v>545</v>
      </c>
      <c r="AE627" s="654"/>
      <c r="AF627" s="643" t="s">
        <v>1544</v>
      </c>
      <c r="AG627" s="654"/>
      <c r="AH627" s="654"/>
    </row>
    <row r="628" ht="15.75" customHeight="1">
      <c r="A628" s="644" t="s">
        <v>1006</v>
      </c>
      <c r="B628" s="666"/>
      <c r="C628" s="644"/>
      <c r="D628" s="654"/>
      <c r="E628" s="643" t="s">
        <v>1007</v>
      </c>
      <c r="F628" s="643" t="s">
        <v>1008</v>
      </c>
      <c r="G628" s="643" t="s">
        <v>1009</v>
      </c>
      <c r="H628" s="648"/>
      <c r="I628" s="648"/>
      <c r="J628" s="648"/>
      <c r="K628" s="648"/>
      <c r="L628" s="648"/>
      <c r="M628" s="648"/>
      <c r="N628" s="648"/>
      <c r="O628" s="648"/>
      <c r="P628" s="648"/>
      <c r="Q628" s="648"/>
      <c r="R628" s="648"/>
      <c r="S628" s="648"/>
      <c r="T628" s="648"/>
      <c r="U628" s="648"/>
      <c r="V628" s="648"/>
      <c r="W628" s="648"/>
      <c r="X628" s="648"/>
      <c r="Y628" s="648"/>
      <c r="Z628" s="648"/>
      <c r="AA628" s="648"/>
      <c r="AB628" s="501">
        <v>3.0</v>
      </c>
      <c r="AC628" s="648" t="s">
        <v>55</v>
      </c>
      <c r="AD628" s="500" t="s">
        <v>545</v>
      </c>
      <c r="AE628" s="654"/>
      <c r="AF628" s="654"/>
      <c r="AG628" s="654"/>
      <c r="AH628" s="654"/>
    </row>
    <row r="629" ht="15.75" hidden="1" customHeight="1">
      <c r="A629" s="644" t="s">
        <v>1010</v>
      </c>
      <c r="B629" s="666"/>
      <c r="C629" s="644"/>
      <c r="D629" s="654"/>
      <c r="E629" s="654"/>
      <c r="F629" s="643" t="s">
        <v>1545</v>
      </c>
      <c r="G629" s="643"/>
      <c r="H629" s="545" t="s">
        <v>94</v>
      </c>
      <c r="I629" s="545" t="s">
        <v>94</v>
      </c>
      <c r="J629" s="545"/>
      <c r="K629" s="545"/>
      <c r="L629" s="648"/>
      <c r="M629" s="648"/>
      <c r="N629" s="648"/>
      <c r="O629" s="648"/>
      <c r="P629" s="648"/>
      <c r="Q629" s="648"/>
      <c r="R629" s="648"/>
      <c r="S629" s="648"/>
      <c r="T629" s="648"/>
      <c r="U629" s="648"/>
      <c r="V629" s="648"/>
      <c r="W629" s="648"/>
      <c r="X629" s="648"/>
      <c r="Y629" s="648"/>
      <c r="Z629" s="648"/>
      <c r="AA629" s="648"/>
      <c r="AB629" s="501" t="s">
        <v>94</v>
      </c>
      <c r="AC629" s="648" t="s">
        <v>55</v>
      </c>
      <c r="AD629" s="500" t="s">
        <v>545</v>
      </c>
      <c r="AE629" s="654"/>
      <c r="AF629" s="654"/>
      <c r="AG629" s="654"/>
      <c r="AH629" s="654"/>
    </row>
    <row r="630" ht="15.75" hidden="1" customHeight="1">
      <c r="A630" s="666"/>
      <c r="B630" s="644" t="s">
        <v>1012</v>
      </c>
      <c r="C630" s="644"/>
      <c r="D630" s="654"/>
      <c r="E630" s="654"/>
      <c r="F630" s="643"/>
      <c r="G630" s="643"/>
      <c r="H630" s="545" t="s">
        <v>94</v>
      </c>
      <c r="I630" s="545" t="s">
        <v>94</v>
      </c>
      <c r="J630" s="545"/>
      <c r="K630" s="545"/>
      <c r="L630" s="648"/>
      <c r="M630" s="648"/>
      <c r="N630" s="648"/>
      <c r="O630" s="648"/>
      <c r="P630" s="648"/>
      <c r="Q630" s="648"/>
      <c r="R630" s="648"/>
      <c r="S630" s="648"/>
      <c r="T630" s="648"/>
      <c r="U630" s="648"/>
      <c r="V630" s="648"/>
      <c r="W630" s="648"/>
      <c r="X630" s="648"/>
      <c r="Y630" s="648"/>
      <c r="Z630" s="648"/>
      <c r="AA630" s="648"/>
      <c r="AB630" s="501" t="s">
        <v>94</v>
      </c>
      <c r="AC630" s="648" t="s">
        <v>55</v>
      </c>
      <c r="AD630" s="500" t="s">
        <v>545</v>
      </c>
      <c r="AE630" s="654"/>
      <c r="AF630" s="654"/>
      <c r="AG630" s="654"/>
      <c r="AH630" s="654"/>
    </row>
    <row r="631" ht="15.75" customHeight="1">
      <c r="A631" s="666"/>
      <c r="B631" s="666"/>
      <c r="C631" s="644" t="s">
        <v>1013</v>
      </c>
      <c r="D631" s="654"/>
      <c r="E631" s="654"/>
      <c r="F631" s="643" t="s">
        <v>1012</v>
      </c>
      <c r="G631" s="643" t="s">
        <v>1014</v>
      </c>
      <c r="H631" s="648"/>
      <c r="I631" s="648"/>
      <c r="J631" s="648"/>
      <c r="K631" s="648"/>
      <c r="L631" s="648"/>
      <c r="M631" s="648"/>
      <c r="N631" s="648"/>
      <c r="O631" s="648"/>
      <c r="P631" s="648"/>
      <c r="Q631" s="648"/>
      <c r="R631" s="648"/>
      <c r="S631" s="648"/>
      <c r="T631" s="648"/>
      <c r="U631" s="648"/>
      <c r="V631" s="648"/>
      <c r="W631" s="648"/>
      <c r="X631" s="648"/>
      <c r="Y631" s="648"/>
      <c r="Z631" s="648"/>
      <c r="AA631" s="648"/>
      <c r="AB631" s="501">
        <v>3.0</v>
      </c>
      <c r="AC631" s="648" t="s">
        <v>55</v>
      </c>
      <c r="AD631" s="500" t="s">
        <v>545</v>
      </c>
      <c r="AE631" s="654"/>
      <c r="AF631" s="654"/>
      <c r="AG631" s="654"/>
      <c r="AH631" s="654"/>
    </row>
    <row r="632" ht="15.75" customHeight="1">
      <c r="A632" s="666"/>
      <c r="B632" s="666"/>
      <c r="C632" s="644" t="s">
        <v>1015</v>
      </c>
      <c r="D632" s="654"/>
      <c r="E632" s="654"/>
      <c r="F632" s="643" t="s">
        <v>1012</v>
      </c>
      <c r="G632" s="643" t="s">
        <v>1016</v>
      </c>
      <c r="H632" s="648"/>
      <c r="I632" s="648"/>
      <c r="J632" s="648"/>
      <c r="K632" s="648"/>
      <c r="L632" s="648"/>
      <c r="M632" s="648"/>
      <c r="N632" s="648"/>
      <c r="O632" s="648"/>
      <c r="P632" s="648"/>
      <c r="Q632" s="648"/>
      <c r="R632" s="648"/>
      <c r="S632" s="648"/>
      <c r="T632" s="648"/>
      <c r="U632" s="648"/>
      <c r="V632" s="648"/>
      <c r="W632" s="648"/>
      <c r="X632" s="648"/>
      <c r="Y632" s="648"/>
      <c r="Z632" s="648"/>
      <c r="AA632" s="648"/>
      <c r="AB632" s="501">
        <v>3.0</v>
      </c>
      <c r="AC632" s="648" t="s">
        <v>55</v>
      </c>
      <c r="AD632" s="500" t="s">
        <v>545</v>
      </c>
      <c r="AE632" s="654"/>
      <c r="AF632" s="654"/>
      <c r="AG632" s="654"/>
      <c r="AH632" s="654"/>
    </row>
    <row r="633" ht="15.75" customHeight="1">
      <c r="A633" s="666"/>
      <c r="B633" s="666"/>
      <c r="C633" s="644" t="s">
        <v>1017</v>
      </c>
      <c r="D633" s="654"/>
      <c r="E633" s="643" t="s">
        <v>1018</v>
      </c>
      <c r="F633" s="643" t="s">
        <v>1012</v>
      </c>
      <c r="G633" s="643" t="s">
        <v>1019</v>
      </c>
      <c r="H633" s="648"/>
      <c r="I633" s="648"/>
      <c r="J633" s="648"/>
      <c r="K633" s="648"/>
      <c r="L633" s="648"/>
      <c r="M633" s="648"/>
      <c r="N633" s="648"/>
      <c r="O633" s="648"/>
      <c r="P633" s="648"/>
      <c r="Q633" s="648"/>
      <c r="R633" s="648"/>
      <c r="S633" s="648"/>
      <c r="T633" s="648"/>
      <c r="U633" s="648"/>
      <c r="V633" s="648"/>
      <c r="W633" s="648"/>
      <c r="X633" s="648"/>
      <c r="Y633" s="648"/>
      <c r="Z633" s="648"/>
      <c r="AA633" s="648"/>
      <c r="AB633" s="501">
        <v>3.0</v>
      </c>
      <c r="AC633" s="648" t="s">
        <v>55</v>
      </c>
      <c r="AD633" s="500" t="s">
        <v>545</v>
      </c>
      <c r="AE633" s="654"/>
      <c r="AF633" s="654"/>
      <c r="AG633" s="654"/>
      <c r="AH633" s="654"/>
    </row>
    <row r="634" ht="15.75" customHeight="1">
      <c r="A634" s="666"/>
      <c r="B634" s="666"/>
      <c r="C634" s="644" t="s">
        <v>1020</v>
      </c>
      <c r="D634" s="654"/>
      <c r="E634" s="643" t="s">
        <v>1021</v>
      </c>
      <c r="F634" s="643" t="s">
        <v>1012</v>
      </c>
      <c r="G634" s="643" t="s">
        <v>1022</v>
      </c>
      <c r="H634" s="648"/>
      <c r="I634" s="648"/>
      <c r="J634" s="648"/>
      <c r="K634" s="648"/>
      <c r="L634" s="648"/>
      <c r="M634" s="648"/>
      <c r="N634" s="648"/>
      <c r="O634" s="648"/>
      <c r="P634" s="648"/>
      <c r="Q634" s="648"/>
      <c r="R634" s="648"/>
      <c r="S634" s="648"/>
      <c r="T634" s="648"/>
      <c r="U634" s="648"/>
      <c r="V634" s="648"/>
      <c r="W634" s="648"/>
      <c r="X634" s="648"/>
      <c r="Y634" s="648"/>
      <c r="Z634" s="648"/>
      <c r="AA634" s="648"/>
      <c r="AB634" s="501">
        <v>3.0</v>
      </c>
      <c r="AC634" s="648" t="s">
        <v>55</v>
      </c>
      <c r="AD634" s="500" t="s">
        <v>545</v>
      </c>
      <c r="AE634" s="654"/>
      <c r="AF634" s="654"/>
      <c r="AG634" s="654"/>
      <c r="AH634" s="654"/>
    </row>
    <row r="635" ht="15.75" customHeight="1">
      <c r="A635" s="666"/>
      <c r="B635" s="666"/>
      <c r="C635" s="644" t="s">
        <v>1023</v>
      </c>
      <c r="D635" s="654"/>
      <c r="E635" s="643" t="s">
        <v>1024</v>
      </c>
      <c r="F635" s="643" t="s">
        <v>1012</v>
      </c>
      <c r="G635" s="643" t="s">
        <v>1025</v>
      </c>
      <c r="H635" s="648"/>
      <c r="I635" s="648"/>
      <c r="J635" s="648"/>
      <c r="K635" s="648"/>
      <c r="L635" s="648"/>
      <c r="M635" s="648"/>
      <c r="N635" s="648"/>
      <c r="O635" s="648"/>
      <c r="P635" s="648"/>
      <c r="Q635" s="648"/>
      <c r="R635" s="648"/>
      <c r="S635" s="648"/>
      <c r="T635" s="648"/>
      <c r="U635" s="648"/>
      <c r="V635" s="648"/>
      <c r="W635" s="648"/>
      <c r="X635" s="648"/>
      <c r="Y635" s="648"/>
      <c r="Z635" s="648"/>
      <c r="AA635" s="648"/>
      <c r="AB635" s="501">
        <v>3.0</v>
      </c>
      <c r="AC635" s="648" t="s">
        <v>55</v>
      </c>
      <c r="AD635" s="500" t="s">
        <v>545</v>
      </c>
      <c r="AE635" s="654"/>
      <c r="AF635" s="654"/>
      <c r="AG635" s="654"/>
      <c r="AH635" s="654"/>
    </row>
    <row r="636" ht="15.75" hidden="1" customHeight="1">
      <c r="A636" s="666"/>
      <c r="B636" s="644" t="s">
        <v>1026</v>
      </c>
      <c r="C636" s="644"/>
      <c r="D636" s="654"/>
      <c r="E636" s="654"/>
      <c r="F636" s="643"/>
      <c r="G636" s="643"/>
      <c r="H636" s="545" t="s">
        <v>94</v>
      </c>
      <c r="I636" s="545" t="s">
        <v>94</v>
      </c>
      <c r="J636" s="545"/>
      <c r="K636" s="545"/>
      <c r="L636" s="648"/>
      <c r="M636" s="648"/>
      <c r="N636" s="648"/>
      <c r="O636" s="648"/>
      <c r="P636" s="648"/>
      <c r="Q636" s="648"/>
      <c r="R636" s="648"/>
      <c r="S636" s="648"/>
      <c r="T636" s="648"/>
      <c r="U636" s="648"/>
      <c r="V636" s="648"/>
      <c r="W636" s="648"/>
      <c r="X636" s="648"/>
      <c r="Y636" s="648"/>
      <c r="Z636" s="648"/>
      <c r="AA636" s="648"/>
      <c r="AB636" s="501" t="s">
        <v>94</v>
      </c>
      <c r="AC636" s="648" t="s">
        <v>55</v>
      </c>
      <c r="AD636" s="500" t="s">
        <v>545</v>
      </c>
      <c r="AE636" s="654"/>
      <c r="AF636" s="654"/>
      <c r="AG636" s="654"/>
      <c r="AH636" s="654"/>
    </row>
    <row r="637" ht="15.75" customHeight="1">
      <c r="A637" s="666"/>
      <c r="B637" s="666"/>
      <c r="C637" s="644" t="s">
        <v>1027</v>
      </c>
      <c r="D637" s="654"/>
      <c r="E637" s="654"/>
      <c r="F637" s="643" t="s">
        <v>1028</v>
      </c>
      <c r="G637" s="643" t="s">
        <v>1029</v>
      </c>
      <c r="H637" s="707"/>
      <c r="I637" s="707"/>
      <c r="J637" s="648"/>
      <c r="K637" s="648"/>
      <c r="L637" s="648"/>
      <c r="M637" s="648"/>
      <c r="N637" s="648"/>
      <c r="O637" s="648"/>
      <c r="P637" s="648"/>
      <c r="Q637" s="648"/>
      <c r="R637" s="648"/>
      <c r="S637" s="648"/>
      <c r="T637" s="648"/>
      <c r="U637" s="648"/>
      <c r="V637" s="648"/>
      <c r="W637" s="648"/>
      <c r="X637" s="648"/>
      <c r="Y637" s="648"/>
      <c r="Z637" s="648"/>
      <c r="AA637" s="648"/>
      <c r="AB637" s="501">
        <v>1.0</v>
      </c>
      <c r="AC637" s="648" t="s">
        <v>55</v>
      </c>
      <c r="AD637" s="500" t="s">
        <v>545</v>
      </c>
      <c r="AE637" s="654"/>
      <c r="AF637" s="654"/>
      <c r="AG637" s="654"/>
      <c r="AH637" s="654"/>
    </row>
    <row r="638" ht="15.75" customHeight="1">
      <c r="A638" s="666"/>
      <c r="B638" s="666"/>
      <c r="C638" s="644" t="s">
        <v>1030</v>
      </c>
      <c r="D638" s="654"/>
      <c r="E638" s="654"/>
      <c r="F638" s="643" t="s">
        <v>1031</v>
      </c>
      <c r="G638" s="643" t="s">
        <v>1032</v>
      </c>
      <c r="H638" s="648"/>
      <c r="I638" s="648"/>
      <c r="J638" s="648"/>
      <c r="K638" s="648"/>
      <c r="L638" s="648"/>
      <c r="M638" s="648"/>
      <c r="N638" s="648"/>
      <c r="O638" s="648"/>
      <c r="P638" s="648"/>
      <c r="Q638" s="648"/>
      <c r="R638" s="648"/>
      <c r="S638" s="648"/>
      <c r="T638" s="648"/>
      <c r="U638" s="648"/>
      <c r="V638" s="648"/>
      <c r="W638" s="648"/>
      <c r="X638" s="648"/>
      <c r="Y638" s="648"/>
      <c r="Z638" s="648"/>
      <c r="AA638" s="648"/>
      <c r="AB638" s="501">
        <v>3.0</v>
      </c>
      <c r="AC638" s="648" t="s">
        <v>55</v>
      </c>
      <c r="AD638" s="500" t="s">
        <v>545</v>
      </c>
      <c r="AE638" s="654"/>
      <c r="AF638" s="654"/>
      <c r="AG638" s="654"/>
      <c r="AH638" s="654"/>
    </row>
    <row r="639" ht="15.75" customHeight="1">
      <c r="A639" s="666"/>
      <c r="B639" s="666"/>
      <c r="C639" s="644" t="s">
        <v>802</v>
      </c>
      <c r="D639" s="654"/>
      <c r="E639" s="654"/>
      <c r="F639" s="643" t="s">
        <v>1033</v>
      </c>
      <c r="G639" s="643" t="s">
        <v>1034</v>
      </c>
      <c r="H639" s="648"/>
      <c r="I639" s="648"/>
      <c r="J639" s="648"/>
      <c r="K639" s="648"/>
      <c r="L639" s="648"/>
      <c r="M639" s="648"/>
      <c r="N639" s="648"/>
      <c r="O639" s="648"/>
      <c r="P639" s="648"/>
      <c r="Q639" s="648"/>
      <c r="R639" s="648"/>
      <c r="S639" s="648"/>
      <c r="T639" s="648"/>
      <c r="U639" s="648"/>
      <c r="V639" s="648"/>
      <c r="W639" s="648"/>
      <c r="X639" s="648"/>
      <c r="Y639" s="648"/>
      <c r="Z639" s="648"/>
      <c r="AA639" s="648"/>
      <c r="AB639" s="501">
        <v>3.0</v>
      </c>
      <c r="AC639" s="648" t="s">
        <v>55</v>
      </c>
      <c r="AD639" s="500" t="s">
        <v>545</v>
      </c>
      <c r="AE639" s="654"/>
      <c r="AF639" s="654"/>
      <c r="AG639" s="654"/>
      <c r="AH639" s="654"/>
    </row>
    <row r="640" ht="15.75" hidden="1" customHeight="1">
      <c r="A640" s="644" t="s">
        <v>1035</v>
      </c>
      <c r="B640" s="666"/>
      <c r="C640" s="644"/>
      <c r="D640" s="654"/>
      <c r="E640" s="654"/>
      <c r="F640" s="643"/>
      <c r="G640" s="643"/>
      <c r="H640" s="545" t="s">
        <v>94</v>
      </c>
      <c r="I640" s="545" t="s">
        <v>94</v>
      </c>
      <c r="J640" s="545"/>
      <c r="K640" s="545"/>
      <c r="L640" s="648"/>
      <c r="M640" s="648"/>
      <c r="N640" s="648"/>
      <c r="O640" s="648"/>
      <c r="P640" s="648"/>
      <c r="Q640" s="648"/>
      <c r="R640" s="648"/>
      <c r="S640" s="648"/>
      <c r="T640" s="648"/>
      <c r="U640" s="648"/>
      <c r="V640" s="648"/>
      <c r="W640" s="648"/>
      <c r="X640" s="648"/>
      <c r="Y640" s="648"/>
      <c r="Z640" s="648"/>
      <c r="AA640" s="648"/>
      <c r="AB640" s="501" t="s">
        <v>94</v>
      </c>
      <c r="AC640" s="648" t="s">
        <v>55</v>
      </c>
      <c r="AD640" s="500" t="s">
        <v>545</v>
      </c>
      <c r="AE640" s="654"/>
      <c r="AF640" s="654"/>
      <c r="AG640" s="654"/>
      <c r="AH640" s="654"/>
    </row>
    <row r="641" ht="15.75" customHeight="1">
      <c r="A641" s="666"/>
      <c r="B641" s="644" t="s">
        <v>1036</v>
      </c>
      <c r="C641" s="644" t="s">
        <v>1037</v>
      </c>
      <c r="D641" s="654"/>
      <c r="E641" s="643" t="s">
        <v>1038</v>
      </c>
      <c r="F641" s="643" t="s">
        <v>1039</v>
      </c>
      <c r="G641" s="643" t="s">
        <v>1546</v>
      </c>
      <c r="H641" s="648"/>
      <c r="I641" s="648"/>
      <c r="J641" s="648"/>
      <c r="K641" s="648"/>
      <c r="L641" s="648"/>
      <c r="M641" s="648"/>
      <c r="N641" s="648"/>
      <c r="O641" s="648"/>
      <c r="P641" s="648"/>
      <c r="Q641" s="648"/>
      <c r="R641" s="648"/>
      <c r="S641" s="648"/>
      <c r="T641" s="648"/>
      <c r="U641" s="648"/>
      <c r="V641" s="648"/>
      <c r="W641" s="648"/>
      <c r="X641" s="648"/>
      <c r="Y641" s="648"/>
      <c r="Z641" s="648"/>
      <c r="AA641" s="648"/>
      <c r="AB641" s="501">
        <v>3.0</v>
      </c>
      <c r="AC641" s="648" t="s">
        <v>55</v>
      </c>
      <c r="AD641" s="500" t="s">
        <v>545</v>
      </c>
      <c r="AE641" s="654"/>
      <c r="AF641" s="654"/>
      <c r="AG641" s="654"/>
      <c r="AH641" s="654"/>
    </row>
    <row r="642" ht="15.75" customHeight="1">
      <c r="A642" s="666"/>
      <c r="B642" s="666"/>
      <c r="C642" s="644" t="s">
        <v>1041</v>
      </c>
      <c r="D642" s="654"/>
      <c r="E642" s="643" t="s">
        <v>1042</v>
      </c>
      <c r="F642" s="643" t="s">
        <v>1043</v>
      </c>
      <c r="G642" s="643" t="s">
        <v>1044</v>
      </c>
      <c r="H642" s="648"/>
      <c r="I642" s="648"/>
      <c r="J642" s="648"/>
      <c r="K642" s="648"/>
      <c r="L642" s="648"/>
      <c r="M642" s="648"/>
      <c r="N642" s="648"/>
      <c r="O642" s="648"/>
      <c r="P642" s="648"/>
      <c r="Q642" s="648"/>
      <c r="R642" s="648"/>
      <c r="S642" s="648"/>
      <c r="T642" s="648"/>
      <c r="U642" s="648"/>
      <c r="V642" s="648"/>
      <c r="W642" s="648"/>
      <c r="X642" s="648"/>
      <c r="Y642" s="648"/>
      <c r="Z642" s="648"/>
      <c r="AA642" s="648"/>
      <c r="AB642" s="501">
        <v>3.0</v>
      </c>
      <c r="AC642" s="648" t="s">
        <v>55</v>
      </c>
      <c r="AD642" s="500" t="s">
        <v>545</v>
      </c>
      <c r="AE642" s="654"/>
      <c r="AF642" s="654"/>
      <c r="AG642" s="654"/>
      <c r="AH642" s="654"/>
    </row>
    <row r="643" ht="15.75" customHeight="1">
      <c r="A643" s="666"/>
      <c r="B643" s="644" t="s">
        <v>1045</v>
      </c>
      <c r="C643" s="644" t="s">
        <v>1046</v>
      </c>
      <c r="D643" s="654"/>
      <c r="E643" s="643" t="s">
        <v>1047</v>
      </c>
      <c r="F643" s="643" t="s">
        <v>1039</v>
      </c>
      <c r="G643" s="643" t="s">
        <v>1546</v>
      </c>
      <c r="H643" s="648"/>
      <c r="I643" s="648"/>
      <c r="J643" s="648"/>
      <c r="K643" s="648"/>
      <c r="L643" s="648"/>
      <c r="M643" s="648"/>
      <c r="N643" s="648"/>
      <c r="O643" s="648"/>
      <c r="P643" s="648"/>
      <c r="Q643" s="648"/>
      <c r="R643" s="648"/>
      <c r="S643" s="648"/>
      <c r="T643" s="648"/>
      <c r="U643" s="648"/>
      <c r="V643" s="648"/>
      <c r="W643" s="648"/>
      <c r="X643" s="648"/>
      <c r="Y643" s="648"/>
      <c r="Z643" s="648"/>
      <c r="AA643" s="648"/>
      <c r="AB643" s="501">
        <v>3.0</v>
      </c>
      <c r="AC643" s="648" t="s">
        <v>55</v>
      </c>
      <c r="AD643" s="500" t="s">
        <v>545</v>
      </c>
      <c r="AE643" s="654"/>
      <c r="AF643" s="654"/>
      <c r="AG643" s="654"/>
      <c r="AH643" s="654"/>
    </row>
    <row r="644" ht="15.75" customHeight="1">
      <c r="A644" s="666"/>
      <c r="B644" s="666"/>
      <c r="C644" s="644" t="s">
        <v>1048</v>
      </c>
      <c r="D644" s="654"/>
      <c r="E644" s="643" t="s">
        <v>1049</v>
      </c>
      <c r="F644" s="643" t="s">
        <v>1043</v>
      </c>
      <c r="G644" s="643" t="s">
        <v>1044</v>
      </c>
      <c r="H644" s="648"/>
      <c r="I644" s="648"/>
      <c r="J644" s="648"/>
      <c r="K644" s="648"/>
      <c r="L644" s="648"/>
      <c r="M644" s="648"/>
      <c r="N644" s="648"/>
      <c r="O644" s="648"/>
      <c r="P644" s="648"/>
      <c r="Q644" s="648"/>
      <c r="R644" s="648"/>
      <c r="S644" s="648"/>
      <c r="T644" s="648"/>
      <c r="U644" s="648"/>
      <c r="V644" s="648"/>
      <c r="W644" s="648"/>
      <c r="X644" s="648"/>
      <c r="Y644" s="648"/>
      <c r="Z644" s="648"/>
      <c r="AA644" s="648"/>
      <c r="AB644" s="501">
        <v>3.0</v>
      </c>
      <c r="AC644" s="648" t="s">
        <v>55</v>
      </c>
      <c r="AD644" s="500" t="s">
        <v>545</v>
      </c>
      <c r="AE644" s="654"/>
      <c r="AF644" s="654"/>
      <c r="AG644" s="654"/>
      <c r="AH644" s="654"/>
    </row>
    <row r="645" ht="15.75" hidden="1" customHeight="1">
      <c r="A645" s="644" t="s">
        <v>1050</v>
      </c>
      <c r="B645" s="666"/>
      <c r="C645" s="644"/>
      <c r="D645" s="654"/>
      <c r="E645" s="654"/>
      <c r="F645" s="643"/>
      <c r="G645" s="643"/>
      <c r="H645" s="545" t="s">
        <v>94</v>
      </c>
      <c r="I645" s="545" t="s">
        <v>94</v>
      </c>
      <c r="J645" s="545"/>
      <c r="K645" s="545"/>
      <c r="L645" s="648"/>
      <c r="M645" s="648"/>
      <c r="N645" s="648"/>
      <c r="O645" s="648"/>
      <c r="P645" s="648"/>
      <c r="Q645" s="648"/>
      <c r="R645" s="648"/>
      <c r="S645" s="648"/>
      <c r="T645" s="648"/>
      <c r="U645" s="648"/>
      <c r="V645" s="648"/>
      <c r="W645" s="648"/>
      <c r="X645" s="648"/>
      <c r="Y645" s="648"/>
      <c r="Z645" s="648"/>
      <c r="AA645" s="648"/>
      <c r="AB645" s="501" t="s">
        <v>94</v>
      </c>
      <c r="AC645" s="648" t="s">
        <v>55</v>
      </c>
      <c r="AD645" s="500" t="s">
        <v>545</v>
      </c>
      <c r="AE645" s="654"/>
      <c r="AF645" s="654"/>
      <c r="AG645" s="654"/>
      <c r="AH645" s="654"/>
    </row>
    <row r="646" ht="15.75" customHeight="1">
      <c r="A646" s="666"/>
      <c r="B646" s="644" t="s">
        <v>1051</v>
      </c>
      <c r="C646" s="644"/>
      <c r="D646" s="654"/>
      <c r="E646" s="654"/>
      <c r="F646" s="643" t="s">
        <v>1052</v>
      </c>
      <c r="G646" s="643" t="s">
        <v>1547</v>
      </c>
      <c r="H646" s="648"/>
      <c r="I646" s="648"/>
      <c r="J646" s="648"/>
      <c r="K646" s="648"/>
      <c r="L646" s="648"/>
      <c r="M646" s="648"/>
      <c r="N646" s="648"/>
      <c r="O646" s="648"/>
      <c r="P646" s="648"/>
      <c r="Q646" s="648"/>
      <c r="R646" s="648"/>
      <c r="S646" s="648"/>
      <c r="T646" s="648"/>
      <c r="U646" s="648"/>
      <c r="V646" s="648"/>
      <c r="W646" s="648"/>
      <c r="X646" s="648"/>
      <c r="Y646" s="648"/>
      <c r="Z646" s="648"/>
      <c r="AA646" s="648"/>
      <c r="AB646" s="501">
        <v>3.0</v>
      </c>
      <c r="AC646" s="648" t="s">
        <v>55</v>
      </c>
      <c r="AD646" s="500" t="s">
        <v>545</v>
      </c>
      <c r="AE646" s="654"/>
      <c r="AF646" s="654"/>
      <c r="AG646" s="654"/>
      <c r="AH646" s="654"/>
    </row>
    <row r="647" ht="15.75" customHeight="1">
      <c r="A647" s="666"/>
      <c r="B647" s="644" t="s">
        <v>1054</v>
      </c>
      <c r="C647" s="644"/>
      <c r="D647" s="654"/>
      <c r="E647" s="654"/>
      <c r="F647" s="643" t="s">
        <v>1055</v>
      </c>
      <c r="G647" s="643" t="s">
        <v>1534</v>
      </c>
      <c r="H647" s="707"/>
      <c r="I647" s="707"/>
      <c r="J647" s="648"/>
      <c r="K647" s="648"/>
      <c r="L647" s="648"/>
      <c r="M647" s="648"/>
      <c r="N647" s="648"/>
      <c r="O647" s="648"/>
      <c r="P647" s="648"/>
      <c r="Q647" s="648"/>
      <c r="R647" s="648"/>
      <c r="S647" s="648"/>
      <c r="T647" s="648"/>
      <c r="U647" s="648"/>
      <c r="V647" s="648"/>
      <c r="W647" s="648"/>
      <c r="X647" s="648"/>
      <c r="Y647" s="648"/>
      <c r="Z647" s="648"/>
      <c r="AA647" s="648"/>
      <c r="AB647" s="501">
        <v>1.0</v>
      </c>
      <c r="AC647" s="648" t="s">
        <v>55</v>
      </c>
      <c r="AD647" s="500" t="s">
        <v>545</v>
      </c>
      <c r="AE647" s="710"/>
      <c r="AF647" s="654"/>
      <c r="AG647" s="654"/>
      <c r="AH647" s="654"/>
    </row>
    <row r="648" ht="15.75" hidden="1" customHeight="1">
      <c r="A648" s="644" t="s">
        <v>1056</v>
      </c>
      <c r="B648" s="666"/>
      <c r="C648" s="644"/>
      <c r="D648" s="654"/>
      <c r="E648" s="654"/>
      <c r="F648" s="643"/>
      <c r="G648" s="643"/>
      <c r="H648" s="545" t="s">
        <v>94</v>
      </c>
      <c r="I648" s="545" t="s">
        <v>94</v>
      </c>
      <c r="J648" s="545"/>
      <c r="K648" s="545"/>
      <c r="L648" s="648"/>
      <c r="M648" s="648"/>
      <c r="N648" s="648"/>
      <c r="O648" s="648"/>
      <c r="P648" s="648"/>
      <c r="Q648" s="648"/>
      <c r="R648" s="648"/>
      <c r="S648" s="648"/>
      <c r="T648" s="648"/>
      <c r="U648" s="648"/>
      <c r="V648" s="648"/>
      <c r="W648" s="648"/>
      <c r="X648" s="648"/>
      <c r="Y648" s="648"/>
      <c r="Z648" s="648"/>
      <c r="AA648" s="648"/>
      <c r="AB648" s="501" t="s">
        <v>94</v>
      </c>
      <c r="AC648" s="648" t="s">
        <v>55</v>
      </c>
      <c r="AD648" s="500" t="s">
        <v>545</v>
      </c>
      <c r="AE648" s="654"/>
      <c r="AF648" s="654"/>
      <c r="AG648" s="654"/>
      <c r="AH648" s="654"/>
    </row>
    <row r="649" ht="15.75" customHeight="1">
      <c r="A649" s="666"/>
      <c r="B649" s="644" t="s">
        <v>1057</v>
      </c>
      <c r="C649" s="644"/>
      <c r="D649" s="654"/>
      <c r="E649" s="643" t="s">
        <v>1058</v>
      </c>
      <c r="F649" s="643" t="s">
        <v>1059</v>
      </c>
      <c r="G649" s="643" t="s">
        <v>1060</v>
      </c>
      <c r="H649" s="707"/>
      <c r="I649" s="707"/>
      <c r="J649" s="648"/>
      <c r="K649" s="648"/>
      <c r="L649" s="648"/>
      <c r="M649" s="648"/>
      <c r="N649" s="648"/>
      <c r="O649" s="648"/>
      <c r="P649" s="648"/>
      <c r="Q649" s="648"/>
      <c r="R649" s="648"/>
      <c r="S649" s="648"/>
      <c r="T649" s="648"/>
      <c r="U649" s="648"/>
      <c r="V649" s="648"/>
      <c r="W649" s="648"/>
      <c r="X649" s="648"/>
      <c r="Y649" s="648"/>
      <c r="Z649" s="648"/>
      <c r="AA649" s="648"/>
      <c r="AB649" s="501">
        <v>1.0</v>
      </c>
      <c r="AC649" s="648" t="s">
        <v>55</v>
      </c>
      <c r="AD649" s="500" t="s">
        <v>545</v>
      </c>
      <c r="AE649" s="710"/>
      <c r="AF649" s="654"/>
      <c r="AG649" s="654"/>
      <c r="AH649" s="654"/>
    </row>
    <row r="650" ht="15.75" customHeight="1">
      <c r="A650" s="666"/>
      <c r="B650" s="644" t="s">
        <v>1061</v>
      </c>
      <c r="C650" s="644"/>
      <c r="D650" s="654"/>
      <c r="E650" s="654"/>
      <c r="F650" s="643" t="s">
        <v>1062</v>
      </c>
      <c r="G650" s="643" t="s">
        <v>1063</v>
      </c>
      <c r="H650" s="648"/>
      <c r="I650" s="648"/>
      <c r="J650" s="648"/>
      <c r="K650" s="648"/>
      <c r="L650" s="648"/>
      <c r="M650" s="648"/>
      <c r="N650" s="648"/>
      <c r="O650" s="648"/>
      <c r="P650" s="648"/>
      <c r="Q650" s="648"/>
      <c r="R650" s="648"/>
      <c r="S650" s="648"/>
      <c r="T650" s="648"/>
      <c r="U650" s="648"/>
      <c r="V650" s="648"/>
      <c r="W650" s="648"/>
      <c r="X650" s="648"/>
      <c r="Y650" s="648"/>
      <c r="Z650" s="648"/>
      <c r="AA650" s="648"/>
      <c r="AB650" s="501">
        <v>3.0</v>
      </c>
      <c r="AC650" s="648" t="s">
        <v>55</v>
      </c>
      <c r="AD650" s="500" t="s">
        <v>545</v>
      </c>
      <c r="AE650" s="654"/>
      <c r="AF650" s="654"/>
      <c r="AG650" s="654"/>
      <c r="AH650" s="654"/>
    </row>
    <row r="651" ht="15.75" hidden="1" customHeight="1">
      <c r="A651" s="644" t="s">
        <v>1064</v>
      </c>
      <c r="B651" s="666"/>
      <c r="C651" s="644"/>
      <c r="D651" s="654"/>
      <c r="E651" s="654"/>
      <c r="F651" s="643" t="s">
        <v>1548</v>
      </c>
      <c r="G651" s="643"/>
      <c r="H651" s="545" t="s">
        <v>94</v>
      </c>
      <c r="I651" s="545" t="s">
        <v>94</v>
      </c>
      <c r="J651" s="545"/>
      <c r="K651" s="545"/>
      <c r="L651" s="648"/>
      <c r="M651" s="648"/>
      <c r="N651" s="648"/>
      <c r="O651" s="648"/>
      <c r="P651" s="648"/>
      <c r="Q651" s="648"/>
      <c r="R651" s="648"/>
      <c r="S651" s="648"/>
      <c r="T651" s="648"/>
      <c r="U651" s="648"/>
      <c r="V651" s="648"/>
      <c r="W651" s="648"/>
      <c r="X651" s="648"/>
      <c r="Y651" s="648"/>
      <c r="Z651" s="648"/>
      <c r="AA651" s="648"/>
      <c r="AB651" s="501" t="s">
        <v>94</v>
      </c>
      <c r="AC651" s="648" t="s">
        <v>55</v>
      </c>
      <c r="AD651" s="500" t="s">
        <v>545</v>
      </c>
      <c r="AE651" s="654"/>
      <c r="AF651" s="654"/>
      <c r="AG651" s="654"/>
      <c r="AH651" s="654"/>
    </row>
    <row r="652" ht="15.75" customHeight="1">
      <c r="A652" s="666"/>
      <c r="B652" s="644" t="s">
        <v>1066</v>
      </c>
      <c r="C652" s="644"/>
      <c r="D652" s="654"/>
      <c r="E652" s="654"/>
      <c r="F652" s="643" t="s">
        <v>1067</v>
      </c>
      <c r="G652" s="643" t="s">
        <v>1068</v>
      </c>
      <c r="H652" s="648"/>
      <c r="I652" s="648"/>
      <c r="J652" s="648"/>
      <c r="K652" s="648"/>
      <c r="L652" s="648"/>
      <c r="M652" s="648"/>
      <c r="N652" s="648"/>
      <c r="O652" s="648"/>
      <c r="P652" s="648"/>
      <c r="Q652" s="648"/>
      <c r="R652" s="648"/>
      <c r="S652" s="648"/>
      <c r="T652" s="648"/>
      <c r="U652" s="648"/>
      <c r="V652" s="648"/>
      <c r="W652" s="648"/>
      <c r="X652" s="648"/>
      <c r="Y652" s="648"/>
      <c r="Z652" s="648"/>
      <c r="AA652" s="648"/>
      <c r="AB652" s="501">
        <v>3.0</v>
      </c>
      <c r="AC652" s="648" t="s">
        <v>55</v>
      </c>
      <c r="AD652" s="500" t="s">
        <v>545</v>
      </c>
      <c r="AE652" s="654"/>
      <c r="AF652" s="654"/>
      <c r="AG652" s="654"/>
      <c r="AH652" s="654"/>
    </row>
    <row r="653" ht="15.75" customHeight="1">
      <c r="A653" s="666"/>
      <c r="B653" s="644" t="s">
        <v>1069</v>
      </c>
      <c r="C653" s="644"/>
      <c r="D653" s="654"/>
      <c r="E653" s="654"/>
      <c r="F653" s="643" t="s">
        <v>1070</v>
      </c>
      <c r="G653" s="643" t="s">
        <v>1071</v>
      </c>
      <c r="H653" s="648"/>
      <c r="I653" s="648"/>
      <c r="J653" s="648"/>
      <c r="K653" s="648"/>
      <c r="L653" s="648"/>
      <c r="M653" s="648"/>
      <c r="N653" s="648"/>
      <c r="O653" s="648"/>
      <c r="P653" s="648"/>
      <c r="Q653" s="648"/>
      <c r="R653" s="648"/>
      <c r="S653" s="648"/>
      <c r="T653" s="648"/>
      <c r="U653" s="648"/>
      <c r="V653" s="648"/>
      <c r="W653" s="648"/>
      <c r="X653" s="648"/>
      <c r="Y653" s="648"/>
      <c r="Z653" s="648"/>
      <c r="AA653" s="648"/>
      <c r="AB653" s="501">
        <v>3.0</v>
      </c>
      <c r="AC653" s="648" t="s">
        <v>55</v>
      </c>
      <c r="AD653" s="500" t="s">
        <v>545</v>
      </c>
      <c r="AE653" s="654"/>
      <c r="AF653" s="654"/>
      <c r="AG653" s="654"/>
      <c r="AH653" s="654"/>
    </row>
    <row r="654" ht="15.75" customHeight="1">
      <c r="A654" s="666"/>
      <c r="B654" s="644" t="s">
        <v>1072</v>
      </c>
      <c r="C654" s="644"/>
      <c r="D654" s="654"/>
      <c r="E654" s="654"/>
      <c r="F654" s="643" t="s">
        <v>1073</v>
      </c>
      <c r="G654" s="643" t="s">
        <v>1074</v>
      </c>
      <c r="H654" s="648"/>
      <c r="I654" s="648"/>
      <c r="J654" s="648"/>
      <c r="K654" s="648"/>
      <c r="L654" s="648"/>
      <c r="M654" s="648"/>
      <c r="N654" s="648"/>
      <c r="O654" s="648"/>
      <c r="P654" s="648"/>
      <c r="Q654" s="648"/>
      <c r="R654" s="648"/>
      <c r="S654" s="648"/>
      <c r="T654" s="648"/>
      <c r="U654" s="648"/>
      <c r="V654" s="648"/>
      <c r="W654" s="648"/>
      <c r="X654" s="648"/>
      <c r="Y654" s="648"/>
      <c r="Z654" s="648"/>
      <c r="AA654" s="648"/>
      <c r="AB654" s="501">
        <v>3.0</v>
      </c>
      <c r="AC654" s="648" t="s">
        <v>55</v>
      </c>
      <c r="AD654" s="500" t="s">
        <v>545</v>
      </c>
      <c r="AE654" s="654"/>
      <c r="AF654" s="654"/>
      <c r="AG654" s="654"/>
      <c r="AH654" s="654"/>
    </row>
    <row r="655" ht="15.75" customHeight="1">
      <c r="A655" s="666"/>
      <c r="B655" s="644" t="s">
        <v>1075</v>
      </c>
      <c r="C655" s="644"/>
      <c r="D655" s="654"/>
      <c r="E655" s="654"/>
      <c r="F655" s="643" t="s">
        <v>1076</v>
      </c>
      <c r="G655" s="643" t="s">
        <v>1077</v>
      </c>
      <c r="H655" s="648"/>
      <c r="I655" s="648"/>
      <c r="J655" s="648"/>
      <c r="K655" s="648"/>
      <c r="L655" s="648"/>
      <c r="M655" s="648"/>
      <c r="N655" s="648"/>
      <c r="O655" s="648"/>
      <c r="P655" s="648"/>
      <c r="Q655" s="648"/>
      <c r="R655" s="648"/>
      <c r="S655" s="648"/>
      <c r="T655" s="648"/>
      <c r="U655" s="648"/>
      <c r="V655" s="648"/>
      <c r="W655" s="648"/>
      <c r="X655" s="648"/>
      <c r="Y655" s="648"/>
      <c r="Z655" s="648"/>
      <c r="AA655" s="648"/>
      <c r="AB655" s="501">
        <v>3.0</v>
      </c>
      <c r="AC655" s="648" t="s">
        <v>55</v>
      </c>
      <c r="AD655" s="500" t="s">
        <v>545</v>
      </c>
      <c r="AE655" s="654"/>
      <c r="AF655" s="654"/>
      <c r="AG655" s="654"/>
      <c r="AH655" s="654"/>
    </row>
    <row r="656" ht="15.75" hidden="1" customHeight="1">
      <c r="A656" s="711" t="s">
        <v>1549</v>
      </c>
      <c r="B656" s="712"/>
      <c r="C656" s="613"/>
      <c r="D656" s="613"/>
      <c r="E656" s="712"/>
      <c r="F656" s="612"/>
      <c r="G656" s="612"/>
      <c r="H656" s="713" t="s">
        <v>94</v>
      </c>
      <c r="I656" s="713" t="s">
        <v>94</v>
      </c>
      <c r="J656" s="612"/>
      <c r="K656" s="612"/>
      <c r="L656" s="612"/>
      <c r="M656" s="612"/>
      <c r="N656" s="612"/>
      <c r="O656" s="612"/>
      <c r="P656" s="612"/>
      <c r="Q656" s="612"/>
      <c r="R656" s="612"/>
      <c r="S656" s="612"/>
      <c r="T656" s="612"/>
      <c r="U656" s="612"/>
      <c r="V656" s="612"/>
      <c r="W656" s="612"/>
      <c r="X656" s="612"/>
      <c r="Y656" s="612"/>
      <c r="Z656" s="612"/>
      <c r="AA656" s="612"/>
      <c r="AB656" s="714" t="s">
        <v>94</v>
      </c>
      <c r="AC656" s="715" t="s">
        <v>55</v>
      </c>
      <c r="AD656" s="716" t="s">
        <v>1297</v>
      </c>
      <c r="AE656" s="717"/>
      <c r="AF656" s="718"/>
      <c r="AG656" s="718"/>
      <c r="AH656" s="718"/>
    </row>
    <row r="657" ht="15.75" customHeight="1">
      <c r="A657" s="719" t="s">
        <v>1550</v>
      </c>
      <c r="B657" s="720" t="s">
        <v>276</v>
      </c>
      <c r="C657" s="619"/>
      <c r="D657" s="619"/>
      <c r="E657" s="721"/>
      <c r="F657" s="618"/>
      <c r="G657" s="618"/>
      <c r="H657" s="722" t="s">
        <v>94</v>
      </c>
      <c r="I657" s="722" t="s">
        <v>94</v>
      </c>
      <c r="J657" s="618"/>
      <c r="K657" s="618"/>
      <c r="L657" s="618"/>
      <c r="M657" s="618"/>
      <c r="N657" s="618"/>
      <c r="O657" s="618"/>
      <c r="P657" s="618"/>
      <c r="Q657" s="618"/>
      <c r="R657" s="618"/>
      <c r="S657" s="618"/>
      <c r="T657" s="618"/>
      <c r="U657" s="618"/>
      <c r="V657" s="618"/>
      <c r="W657" s="618"/>
      <c r="X657" s="618"/>
      <c r="Y657" s="618"/>
      <c r="Z657" s="618"/>
      <c r="AA657" s="618"/>
      <c r="AB657" s="581" t="s">
        <v>94</v>
      </c>
      <c r="AC657" s="582" t="s">
        <v>55</v>
      </c>
      <c r="AD657" s="723" t="s">
        <v>1297</v>
      </c>
      <c r="AE657" s="724"/>
      <c r="AF657" s="725"/>
      <c r="AG657" s="725"/>
      <c r="AH657" s="725"/>
    </row>
    <row r="658" ht="15.75" customHeight="1">
      <c r="A658" s="726" t="s">
        <v>1551</v>
      </c>
      <c r="B658" s="727"/>
      <c r="C658" s="605"/>
      <c r="D658" s="605"/>
      <c r="E658" s="727"/>
      <c r="F658" s="544"/>
      <c r="G658" s="544"/>
      <c r="H658" s="728" t="s">
        <v>94</v>
      </c>
      <c r="I658" s="728" t="s">
        <v>94</v>
      </c>
      <c r="J658" s="607"/>
      <c r="K658" s="607"/>
      <c r="L658" s="607"/>
      <c r="M658" s="607"/>
      <c r="N658" s="607"/>
      <c r="O658" s="607"/>
      <c r="P658" s="607"/>
      <c r="Q658" s="607"/>
      <c r="R658" s="607"/>
      <c r="S658" s="607"/>
      <c r="T658" s="607"/>
      <c r="U658" s="607"/>
      <c r="V658" s="607"/>
      <c r="W658" s="607"/>
      <c r="X658" s="607"/>
      <c r="Y658" s="607"/>
      <c r="Z658" s="607"/>
      <c r="AA658" s="607"/>
      <c r="AB658" s="600" t="s">
        <v>94</v>
      </c>
      <c r="AC658" s="601" t="s">
        <v>55</v>
      </c>
      <c r="AD658" s="606" t="s">
        <v>1297</v>
      </c>
      <c r="AE658" s="729"/>
      <c r="AF658" s="730"/>
      <c r="AG658" s="730"/>
      <c r="AH658" s="730"/>
    </row>
    <row r="659" ht="15.75" customHeight="1">
      <c r="A659" s="731"/>
      <c r="B659" s="732" t="s">
        <v>1552</v>
      </c>
      <c r="C659" s="605"/>
      <c r="D659" s="543"/>
      <c r="E659" s="732"/>
      <c r="F659" s="551" t="s">
        <v>1553</v>
      </c>
      <c r="G659" s="544"/>
      <c r="H659" s="728" t="s">
        <v>94</v>
      </c>
      <c r="I659" s="728" t="s">
        <v>94</v>
      </c>
      <c r="J659" s="607"/>
      <c r="K659" s="607"/>
      <c r="L659" s="607"/>
      <c r="M659" s="607"/>
      <c r="N659" s="607"/>
      <c r="O659" s="607"/>
      <c r="P659" s="607"/>
      <c r="Q659" s="607"/>
      <c r="R659" s="607"/>
      <c r="S659" s="607"/>
      <c r="T659" s="607"/>
      <c r="U659" s="607"/>
      <c r="V659" s="607"/>
      <c r="W659" s="607"/>
      <c r="X659" s="607"/>
      <c r="Y659" s="607"/>
      <c r="Z659" s="607"/>
      <c r="AA659" s="607"/>
      <c r="AB659" s="600" t="s">
        <v>94</v>
      </c>
      <c r="AC659" s="601" t="s">
        <v>55</v>
      </c>
      <c r="AD659" s="606" t="s">
        <v>1297</v>
      </c>
      <c r="AE659" s="729"/>
      <c r="AF659" s="730"/>
      <c r="AG659" s="730"/>
      <c r="AH659" s="730"/>
    </row>
    <row r="660" ht="15.75" customHeight="1">
      <c r="A660" s="666"/>
      <c r="B660" s="666"/>
      <c r="C660" s="732" t="s">
        <v>1554</v>
      </c>
      <c r="D660" s="732"/>
      <c r="E660" s="732" t="s">
        <v>1555</v>
      </c>
      <c r="F660" s="551" t="s">
        <v>1556</v>
      </c>
      <c r="G660" s="551" t="s">
        <v>1557</v>
      </c>
      <c r="H660" s="648"/>
      <c r="I660" s="648"/>
      <c r="J660" s="648"/>
      <c r="K660" s="648"/>
      <c r="L660" s="648"/>
      <c r="M660" s="648"/>
      <c r="N660" s="648"/>
      <c r="O660" s="648"/>
      <c r="P660" s="648"/>
      <c r="Q660" s="648"/>
      <c r="R660" s="648"/>
      <c r="S660" s="648"/>
      <c r="T660" s="648"/>
      <c r="U660" s="648"/>
      <c r="V660" s="648"/>
      <c r="W660" s="648"/>
      <c r="X660" s="648"/>
      <c r="Y660" s="648"/>
      <c r="Z660" s="648"/>
      <c r="AA660" s="648"/>
      <c r="AB660" s="546">
        <v>1.0</v>
      </c>
      <c r="AC660" s="601" t="s">
        <v>55</v>
      </c>
      <c r="AD660" s="606" t="s">
        <v>1297</v>
      </c>
      <c r="AE660" s="654"/>
      <c r="AF660" s="643"/>
      <c r="AG660" s="654"/>
      <c r="AH660" s="654"/>
    </row>
    <row r="661" ht="15.75" customHeight="1">
      <c r="A661" s="666"/>
      <c r="B661" s="666"/>
      <c r="C661" s="732" t="s">
        <v>1558</v>
      </c>
      <c r="D661" s="654"/>
      <c r="E661" s="732" t="s">
        <v>1559</v>
      </c>
      <c r="F661" s="551" t="s">
        <v>1560</v>
      </c>
      <c r="G661" s="551" t="s">
        <v>1561</v>
      </c>
      <c r="H661" s="648"/>
      <c r="I661" s="648"/>
      <c r="J661" s="648"/>
      <c r="K661" s="648"/>
      <c r="L661" s="648"/>
      <c r="M661" s="648"/>
      <c r="N661" s="648"/>
      <c r="O661" s="648"/>
      <c r="P661" s="648"/>
      <c r="Q661" s="648"/>
      <c r="R661" s="648"/>
      <c r="S661" s="648"/>
      <c r="T661" s="648"/>
      <c r="U661" s="648"/>
      <c r="V661" s="648"/>
      <c r="W661" s="648"/>
      <c r="X661" s="648"/>
      <c r="Y661" s="648"/>
      <c r="Z661" s="648"/>
      <c r="AA661" s="648"/>
      <c r="AB661" s="546">
        <v>1.0</v>
      </c>
      <c r="AC661" s="601" t="s">
        <v>55</v>
      </c>
      <c r="AD661" s="606" t="s">
        <v>1297</v>
      </c>
      <c r="AE661" s="643"/>
      <c r="AF661" s="654"/>
      <c r="AG661" s="654"/>
      <c r="AH661" s="654"/>
    </row>
    <row r="662" ht="15.75" customHeight="1">
      <c r="A662" s="666"/>
      <c r="B662" s="666"/>
      <c r="C662" s="732"/>
      <c r="D662" s="643" t="s">
        <v>1562</v>
      </c>
      <c r="E662" s="732" t="s">
        <v>1563</v>
      </c>
      <c r="F662" s="551" t="s">
        <v>1564</v>
      </c>
      <c r="G662" s="551" t="s">
        <v>1565</v>
      </c>
      <c r="H662" s="648"/>
      <c r="I662" s="648"/>
      <c r="J662" s="648"/>
      <c r="K662" s="648"/>
      <c r="L662" s="648"/>
      <c r="M662" s="648"/>
      <c r="N662" s="648"/>
      <c r="O662" s="648"/>
      <c r="P662" s="648"/>
      <c r="Q662" s="648"/>
      <c r="R662" s="648"/>
      <c r="S662" s="648"/>
      <c r="T662" s="648"/>
      <c r="U662" s="648"/>
      <c r="V662" s="648"/>
      <c r="W662" s="648"/>
      <c r="X662" s="648"/>
      <c r="Y662" s="648"/>
      <c r="Z662" s="648"/>
      <c r="AA662" s="648"/>
      <c r="AB662" s="546">
        <v>1.0</v>
      </c>
      <c r="AC662" s="601" t="s">
        <v>55</v>
      </c>
      <c r="AD662" s="606" t="s">
        <v>1297</v>
      </c>
      <c r="AE662" s="654"/>
      <c r="AF662" s="654"/>
      <c r="AG662" s="654"/>
      <c r="AH662" s="654"/>
    </row>
    <row r="663" ht="15.75" customHeight="1">
      <c r="A663" s="666"/>
      <c r="B663" s="666"/>
      <c r="C663" s="732"/>
      <c r="D663" s="654"/>
      <c r="E663" s="732"/>
      <c r="F663" s="551"/>
      <c r="G663" s="551"/>
      <c r="H663" s="648"/>
      <c r="I663" s="648"/>
      <c r="J663" s="648"/>
      <c r="K663" s="648"/>
      <c r="L663" s="648"/>
      <c r="M663" s="648"/>
      <c r="N663" s="648"/>
      <c r="O663" s="648"/>
      <c r="P663" s="648"/>
      <c r="Q663" s="648"/>
      <c r="R663" s="648"/>
      <c r="S663" s="648"/>
      <c r="T663" s="648"/>
      <c r="U663" s="648"/>
      <c r="V663" s="648"/>
      <c r="W663" s="648"/>
      <c r="X663" s="648"/>
      <c r="Y663" s="648"/>
      <c r="Z663" s="648"/>
      <c r="AA663" s="648"/>
      <c r="AB663" s="546"/>
      <c r="AC663" s="601"/>
      <c r="AD663" s="606"/>
      <c r="AE663" s="654"/>
      <c r="AF663" s="654"/>
      <c r="AG663" s="654"/>
      <c r="AH663" s="654"/>
    </row>
    <row r="664" ht="15.75" customHeight="1">
      <c r="A664" s="666"/>
      <c r="B664" s="666"/>
      <c r="C664" s="644"/>
      <c r="D664" s="654"/>
      <c r="E664" s="654"/>
      <c r="F664" s="643"/>
      <c r="G664" s="643"/>
      <c r="H664" s="648"/>
      <c r="I664" s="648"/>
      <c r="J664" s="648"/>
      <c r="K664" s="648"/>
      <c r="L664" s="648"/>
      <c r="M664" s="648"/>
      <c r="N664" s="648"/>
      <c r="O664" s="648"/>
      <c r="P664" s="648"/>
      <c r="Q664" s="648"/>
      <c r="R664" s="648"/>
      <c r="S664" s="648"/>
      <c r="T664" s="648"/>
      <c r="U664" s="648"/>
      <c r="V664" s="648"/>
      <c r="W664" s="648"/>
      <c r="X664" s="648"/>
      <c r="Y664" s="648"/>
      <c r="Z664" s="648"/>
      <c r="AA664" s="648"/>
      <c r="AB664" s="648"/>
      <c r="AC664" s="648"/>
      <c r="AD664" s="648"/>
      <c r="AE664" s="654"/>
      <c r="AF664" s="654"/>
      <c r="AG664" s="654"/>
      <c r="AH664" s="654"/>
    </row>
    <row r="665" ht="15.75" customHeight="1">
      <c r="A665" s="733" t="str">
        <f>'입력값'!V4</f>
        <v>행 추가시 이 라인 위 영역을 선택하고 행을 추가 하셔야 통계 및 서식이 올바르게 적용됩니다. </v>
      </c>
      <c r="B665" s="734"/>
      <c r="C665" s="734"/>
      <c r="D665" s="734"/>
      <c r="E665" s="734"/>
      <c r="F665" s="734"/>
      <c r="G665" s="734"/>
      <c r="H665" s="735" t="s">
        <v>94</v>
      </c>
      <c r="I665" s="735"/>
      <c r="J665" s="735"/>
      <c r="K665" s="735"/>
      <c r="L665" s="735"/>
      <c r="M665" s="735"/>
      <c r="N665" s="735"/>
      <c r="O665" s="735"/>
      <c r="P665" s="735"/>
      <c r="Q665" s="735"/>
      <c r="R665" s="735"/>
      <c r="S665" s="735"/>
      <c r="T665" s="735"/>
      <c r="U665" s="735"/>
      <c r="V665" s="735"/>
      <c r="W665" s="735"/>
      <c r="X665" s="735"/>
      <c r="Y665" s="735"/>
      <c r="Z665" s="735"/>
      <c r="AA665" s="735"/>
      <c r="AB665" s="736"/>
      <c r="AC665" s="737" t="s">
        <v>94</v>
      </c>
      <c r="AD665" s="737" t="s">
        <v>94</v>
      </c>
      <c r="AE665" s="738"/>
      <c r="AF665" s="735"/>
      <c r="AG665" s="735"/>
      <c r="AH665" s="735"/>
    </row>
    <row r="666" ht="15.75" customHeight="1">
      <c r="A666" s="578"/>
      <c r="B666" s="578"/>
      <c r="C666" s="578"/>
      <c r="D666" s="739"/>
      <c r="E666" s="739"/>
      <c r="F666" s="739"/>
      <c r="G666" s="739"/>
      <c r="H666" s="740"/>
      <c r="I666" s="740"/>
      <c r="J666" s="740"/>
      <c r="K666" s="740"/>
      <c r="L666" s="740"/>
      <c r="M666" s="740"/>
      <c r="N666" s="740"/>
      <c r="O666" s="740"/>
      <c r="P666" s="740"/>
      <c r="Q666" s="740"/>
      <c r="R666" s="740"/>
      <c r="S666" s="740"/>
      <c r="T666" s="740"/>
      <c r="U666" s="740"/>
      <c r="V666" s="740"/>
      <c r="W666" s="740"/>
      <c r="X666" s="740"/>
      <c r="Y666" s="740"/>
      <c r="Z666" s="740"/>
      <c r="AA666" s="740"/>
      <c r="AB666" s="740"/>
      <c r="AC666" s="740"/>
      <c r="AD666" s="740"/>
      <c r="AE666" s="739"/>
      <c r="AF666" s="739"/>
      <c r="AG666" s="739"/>
      <c r="AH666" s="739"/>
    </row>
    <row r="667" ht="15.75" customHeight="1">
      <c r="A667" s="578"/>
      <c r="B667" s="578"/>
      <c r="C667" s="578"/>
      <c r="D667" s="578"/>
      <c r="E667" s="578"/>
      <c r="F667" s="578"/>
      <c r="G667" s="741" t="s">
        <v>40</v>
      </c>
      <c r="H667" s="742" t="str">
        <f>IFERROR(VLOOKUP(H$669, '입력값'!$B:$C, 2, FALSE),"")</f>
        <v>Android</v>
      </c>
      <c r="I667" s="742" t="str">
        <f>IFERROR(VLOOKUP(I$669, '입력값'!$B:$C, 2, FALSE),"")</f>
        <v>iOS</v>
      </c>
      <c r="J667" s="742"/>
      <c r="K667" s="742"/>
      <c r="L667" s="742" t="str">
        <f>IFERROR(VLOOKUP(L$669, '입력값'!$B:$C, 2, FALSE),"")</f>
        <v/>
      </c>
      <c r="M667" s="742" t="str">
        <f>IFERROR(VLOOKUP(M$669, '입력값'!$B:$C, 2, FALSE),"")</f>
        <v/>
      </c>
      <c r="N667" s="742" t="str">
        <f>IFERROR(VLOOKUP(N$669, '입력값'!$B:$C, 2, FALSE),"")</f>
        <v/>
      </c>
      <c r="O667" s="742" t="str">
        <f>IFERROR(VLOOKUP(O$669, '입력값'!$B:$C, 2, FALSE),"")</f>
        <v/>
      </c>
      <c r="P667" s="742" t="str">
        <f>IFERROR(VLOOKUP(P$669, '입력값'!$B:$C, 2, FALSE),"")</f>
        <v/>
      </c>
      <c r="Q667" s="742" t="str">
        <f>IFERROR(VLOOKUP(Q$669, '입력값'!$B:$C, 2, FALSE),"")</f>
        <v/>
      </c>
      <c r="R667" s="742" t="str">
        <f>IFERROR(VLOOKUP(R$669, '입력값'!$B:$C, 2, FALSE),"")</f>
        <v/>
      </c>
      <c r="S667" s="742" t="str">
        <f>IFERROR(VLOOKUP(S$669, '입력값'!$B:$C, 2, FALSE),"")</f>
        <v/>
      </c>
      <c r="T667" s="742" t="str">
        <f>IFERROR(VLOOKUP(T$669, '입력값'!$B:$C, 2, FALSE),"")</f>
        <v/>
      </c>
      <c r="U667" s="742" t="str">
        <f>IFERROR(VLOOKUP(U$669, '입력값'!$B:$C, 2, FALSE),"")</f>
        <v/>
      </c>
      <c r="V667" s="742" t="str">
        <f>IFERROR(VLOOKUP(V$669, '입력값'!$B:$C, 2, FALSE),"")</f>
        <v/>
      </c>
      <c r="W667" s="742" t="str">
        <f>IFERROR(VLOOKUP(W$669, '입력값'!$B:$C, 2, FALSE),"")</f>
        <v/>
      </c>
      <c r="X667" s="742" t="str">
        <f>IFERROR(VLOOKUP(X$669, '입력값'!$B:$C, 2, FALSE),"")</f>
        <v/>
      </c>
      <c r="Y667" s="742" t="str">
        <f>IFERROR(VLOOKUP(Y$669, '입력값'!$B:$C, 2, FALSE),"")</f>
        <v/>
      </c>
      <c r="Z667" s="742" t="str">
        <f>IFERROR(VLOOKUP(Z$669, '입력값'!$B:$C, 2, FALSE),"")</f>
        <v/>
      </c>
      <c r="AA667" s="742" t="str">
        <f>IFERROR(VLOOKUP(AA$669, '입력값'!$B:$C, 2, FALSE),"")</f>
        <v/>
      </c>
      <c r="AB667" s="743" t="s">
        <v>53</v>
      </c>
      <c r="AC667" s="743" t="s">
        <v>66</v>
      </c>
      <c r="AD667" s="741" t="s">
        <v>487</v>
      </c>
      <c r="AE667" s="739"/>
      <c r="AF667" s="578"/>
      <c r="AG667" s="578"/>
      <c r="AH667" s="578"/>
    </row>
    <row r="668" ht="15.75" customHeight="1">
      <c r="A668" s="578"/>
      <c r="B668" s="578"/>
      <c r="C668" s="578"/>
      <c r="D668" s="578"/>
      <c r="E668" s="578"/>
      <c r="F668" s="578"/>
      <c r="G668" s="741" t="s">
        <v>41</v>
      </c>
      <c r="H668" s="744">
        <f t="shared" ref="H668:I668" si="1">H2</f>
        <v>6</v>
      </c>
      <c r="I668" s="744">
        <f t="shared" si="1"/>
        <v>6</v>
      </c>
      <c r="J668" s="744"/>
      <c r="K668" s="744"/>
      <c r="L668" s="744" t="str">
        <f t="shared" ref="L668:AA668" si="2">L2</f>
        <v/>
      </c>
      <c r="M668" s="744" t="str">
        <f t="shared" si="2"/>
        <v/>
      </c>
      <c r="N668" s="744" t="str">
        <f t="shared" si="2"/>
        <v/>
      </c>
      <c r="O668" s="744" t="str">
        <f t="shared" si="2"/>
        <v/>
      </c>
      <c r="P668" s="744" t="str">
        <f t="shared" si="2"/>
        <v/>
      </c>
      <c r="Q668" s="744" t="str">
        <f t="shared" si="2"/>
        <v/>
      </c>
      <c r="R668" s="744" t="str">
        <f t="shared" si="2"/>
        <v/>
      </c>
      <c r="S668" s="744" t="str">
        <f t="shared" si="2"/>
        <v/>
      </c>
      <c r="T668" s="744" t="str">
        <f t="shared" si="2"/>
        <v/>
      </c>
      <c r="U668" s="744" t="str">
        <f t="shared" si="2"/>
        <v/>
      </c>
      <c r="V668" s="744" t="str">
        <f t="shared" si="2"/>
        <v/>
      </c>
      <c r="W668" s="744" t="str">
        <f t="shared" si="2"/>
        <v/>
      </c>
      <c r="X668" s="744" t="str">
        <f t="shared" si="2"/>
        <v/>
      </c>
      <c r="Y668" s="744" t="str">
        <f t="shared" si="2"/>
        <v/>
      </c>
      <c r="Z668" s="744" t="str">
        <f t="shared" si="2"/>
        <v/>
      </c>
      <c r="AA668" s="744" t="str">
        <f t="shared" si="2"/>
        <v/>
      </c>
      <c r="AB668" s="745"/>
      <c r="AC668" s="745"/>
      <c r="AD668" s="745">
        <v>6.0</v>
      </c>
      <c r="AE668" s="739"/>
      <c r="AF668" s="578"/>
      <c r="AG668" s="578"/>
      <c r="AH668" s="578"/>
    </row>
    <row r="669" ht="15.75" customHeight="1">
      <c r="A669" s="578"/>
      <c r="B669" s="578"/>
      <c r="C669" s="578"/>
      <c r="D669" s="578"/>
      <c r="E669" s="578"/>
      <c r="F669" s="578"/>
      <c r="G669" s="741" t="s">
        <v>476</v>
      </c>
      <c r="H669" s="742" t="str">
        <f t="shared" ref="H669:I669" si="3">H3</f>
        <v>a16</v>
      </c>
      <c r="I669" s="742" t="str">
        <f t="shared" si="3"/>
        <v>i18</v>
      </c>
      <c r="J669" s="742"/>
      <c r="K669" s="742"/>
      <c r="L669" s="742" t="str">
        <f t="shared" ref="L669:AA669" si="4">L3</f>
        <v/>
      </c>
      <c r="M669" s="742" t="str">
        <f t="shared" si="4"/>
        <v/>
      </c>
      <c r="N669" s="742" t="str">
        <f t="shared" si="4"/>
        <v/>
      </c>
      <c r="O669" s="742" t="str">
        <f t="shared" si="4"/>
        <v/>
      </c>
      <c r="P669" s="742" t="str">
        <f t="shared" si="4"/>
        <v/>
      </c>
      <c r="Q669" s="742" t="str">
        <f t="shared" si="4"/>
        <v/>
      </c>
      <c r="R669" s="742" t="str">
        <f t="shared" si="4"/>
        <v/>
      </c>
      <c r="S669" s="742" t="str">
        <f t="shared" si="4"/>
        <v/>
      </c>
      <c r="T669" s="742" t="str">
        <f t="shared" si="4"/>
        <v/>
      </c>
      <c r="U669" s="742" t="str">
        <f t="shared" si="4"/>
        <v/>
      </c>
      <c r="V669" s="742" t="str">
        <f t="shared" si="4"/>
        <v/>
      </c>
      <c r="W669" s="742" t="str">
        <f t="shared" si="4"/>
        <v/>
      </c>
      <c r="X669" s="742" t="str">
        <f t="shared" si="4"/>
        <v/>
      </c>
      <c r="Y669" s="742" t="str">
        <f t="shared" si="4"/>
        <v/>
      </c>
      <c r="Z669" s="742" t="str">
        <f t="shared" si="4"/>
        <v/>
      </c>
      <c r="AA669" s="742" t="str">
        <f t="shared" si="4"/>
        <v/>
      </c>
      <c r="AB669" s="741" t="s">
        <v>94</v>
      </c>
      <c r="AC669" s="741" t="s">
        <v>94</v>
      </c>
      <c r="AD669" s="741" t="s">
        <v>94</v>
      </c>
      <c r="AE669" s="746"/>
      <c r="AF669" s="578"/>
      <c r="AG669" s="578"/>
      <c r="AH669" s="578"/>
    </row>
    <row r="670" ht="15.75" customHeight="1">
      <c r="A670" s="578"/>
      <c r="B670" s="578"/>
      <c r="C670" s="578"/>
      <c r="D670" s="739"/>
      <c r="E670" s="739"/>
      <c r="F670" s="739"/>
      <c r="G670" s="741" t="s">
        <v>43</v>
      </c>
      <c r="H670" s="747">
        <v>1.0</v>
      </c>
      <c r="I670" s="747">
        <v>1.0</v>
      </c>
      <c r="J670" s="747"/>
      <c r="K670" s="747"/>
      <c r="L670" s="747"/>
      <c r="M670" s="747"/>
      <c r="N670" s="748"/>
      <c r="O670" s="748"/>
      <c r="P670" s="748"/>
      <c r="Q670" s="748"/>
      <c r="R670" s="748"/>
      <c r="S670" s="748"/>
      <c r="T670" s="748"/>
      <c r="U670" s="748"/>
      <c r="V670" s="748"/>
      <c r="W670" s="748"/>
      <c r="X670" s="748"/>
      <c r="Y670" s="748"/>
      <c r="Z670" s="748"/>
      <c r="AA670" s="748"/>
      <c r="AB670" s="749" t="s">
        <v>94</v>
      </c>
      <c r="AC670" s="749" t="s">
        <v>94</v>
      </c>
      <c r="AD670" s="749" t="s">
        <v>94</v>
      </c>
      <c r="AE670" s="746"/>
      <c r="AF670" s="739"/>
      <c r="AG670" s="739"/>
      <c r="AH670" s="739"/>
    </row>
    <row r="671" ht="15.75" customHeight="1">
      <c r="A671" s="578"/>
      <c r="B671" s="578"/>
      <c r="C671" s="578"/>
      <c r="D671" s="739"/>
      <c r="E671" s="739"/>
      <c r="F671" s="739"/>
      <c r="G671" s="741" t="s">
        <v>1566</v>
      </c>
      <c r="H671" s="750" t="s">
        <v>60</v>
      </c>
      <c r="I671" s="750" t="s">
        <v>60</v>
      </c>
      <c r="J671" s="747"/>
      <c r="K671" s="747"/>
      <c r="L671" s="750" t="s">
        <v>60</v>
      </c>
      <c r="M671" s="750" t="s">
        <v>60</v>
      </c>
      <c r="N671" s="750" t="s">
        <v>60</v>
      </c>
      <c r="O671" s="750" t="s">
        <v>60</v>
      </c>
      <c r="P671" s="750" t="s">
        <v>60</v>
      </c>
      <c r="Q671" s="750" t="s">
        <v>60</v>
      </c>
      <c r="R671" s="750" t="s">
        <v>60</v>
      </c>
      <c r="S671" s="750" t="s">
        <v>60</v>
      </c>
      <c r="T671" s="750" t="s">
        <v>60</v>
      </c>
      <c r="U671" s="750" t="s">
        <v>60</v>
      </c>
      <c r="V671" s="750" t="s">
        <v>60</v>
      </c>
      <c r="W671" s="750" t="s">
        <v>60</v>
      </c>
      <c r="X671" s="750" t="s">
        <v>60</v>
      </c>
      <c r="Y671" s="750" t="s">
        <v>60</v>
      </c>
      <c r="Z671" s="750" t="s">
        <v>60</v>
      </c>
      <c r="AA671" s="750" t="s">
        <v>60</v>
      </c>
      <c r="AB671" s="749" t="s">
        <v>94</v>
      </c>
      <c r="AC671" s="749" t="s">
        <v>94</v>
      </c>
      <c r="AD671" s="749" t="s">
        <v>94</v>
      </c>
      <c r="AE671" s="746"/>
      <c r="AF671" s="739"/>
      <c r="AG671" s="739"/>
      <c r="AH671" s="739"/>
    </row>
    <row r="672" ht="15.75" customHeight="1">
      <c r="A672" s="578"/>
      <c r="B672" s="578"/>
      <c r="C672" s="578"/>
      <c r="D672" s="739"/>
      <c r="E672" s="739"/>
      <c r="F672" s="739"/>
      <c r="G672" s="741" t="s">
        <v>1567</v>
      </c>
      <c r="H672" s="751">
        <f t="shared" ref="H672:I672" si="5">IF(H674-H678, (SUM(H675:H678)-H678)/(H674-H678), 0)</f>
        <v>0</v>
      </c>
      <c r="I672" s="751">
        <f t="shared" si="5"/>
        <v>0</v>
      </c>
      <c r="J672" s="751"/>
      <c r="K672" s="751"/>
      <c r="L672" s="751">
        <f t="shared" ref="L672:AD672" si="6">IF(L674-L678, (SUM(L675:L678)-L678)/(L674-L678), 0)</f>
        <v>0</v>
      </c>
      <c r="M672" s="751">
        <f t="shared" si="6"/>
        <v>0</v>
      </c>
      <c r="N672" s="751">
        <f t="shared" si="6"/>
        <v>0</v>
      </c>
      <c r="O672" s="751">
        <f t="shared" si="6"/>
        <v>0</v>
      </c>
      <c r="P672" s="751">
        <f t="shared" si="6"/>
        <v>0</v>
      </c>
      <c r="Q672" s="751">
        <f t="shared" si="6"/>
        <v>0</v>
      </c>
      <c r="R672" s="751">
        <f t="shared" si="6"/>
        <v>0</v>
      </c>
      <c r="S672" s="751">
        <f t="shared" si="6"/>
        <v>0</v>
      </c>
      <c r="T672" s="751">
        <f t="shared" si="6"/>
        <v>0</v>
      </c>
      <c r="U672" s="751">
        <f t="shared" si="6"/>
        <v>0</v>
      </c>
      <c r="V672" s="751">
        <f t="shared" si="6"/>
        <v>0</v>
      </c>
      <c r="W672" s="751">
        <f t="shared" si="6"/>
        <v>0</v>
      </c>
      <c r="X672" s="751">
        <f t="shared" si="6"/>
        <v>0</v>
      </c>
      <c r="Y672" s="751">
        <f t="shared" si="6"/>
        <v>0</v>
      </c>
      <c r="Z672" s="751">
        <f t="shared" si="6"/>
        <v>0</v>
      </c>
      <c r="AA672" s="751">
        <f t="shared" si="6"/>
        <v>0</v>
      </c>
      <c r="AB672" s="752">
        <f t="shared" si="6"/>
        <v>0</v>
      </c>
      <c r="AC672" s="752">
        <f t="shared" si="6"/>
        <v>0</v>
      </c>
      <c r="AD672" s="752">
        <f t="shared" si="6"/>
        <v>0</v>
      </c>
      <c r="AE672" s="746"/>
      <c r="AF672" s="739"/>
      <c r="AG672" s="739"/>
      <c r="AH672" s="739"/>
    </row>
    <row r="673" ht="15.75" customHeight="1">
      <c r="A673" s="578"/>
      <c r="B673" s="578"/>
      <c r="C673" s="578"/>
      <c r="D673" s="739"/>
      <c r="E673" s="739"/>
      <c r="F673" s="739"/>
      <c r="G673" s="741" t="s">
        <v>486</v>
      </c>
      <c r="H673" s="751">
        <f>IF((H674-H679-H678), H675/(H674-H679-H678), 0)</f>
        <v>0</v>
      </c>
      <c r="I673" s="751">
        <f>if((I674-I679-I678), I675/(I674-I679-I678), 0)</f>
        <v>0</v>
      </c>
      <c r="J673" s="751"/>
      <c r="K673" s="751"/>
      <c r="L673" s="751">
        <f t="shared" ref="L673:AD673" si="7">if((L674-L679-L678), L675/(L674-L679-L678), 0)</f>
        <v>0</v>
      </c>
      <c r="M673" s="751">
        <f t="shared" si="7"/>
        <v>0</v>
      </c>
      <c r="N673" s="751">
        <f t="shared" si="7"/>
        <v>0</v>
      </c>
      <c r="O673" s="751">
        <f t="shared" si="7"/>
        <v>0</v>
      </c>
      <c r="P673" s="751">
        <f t="shared" si="7"/>
        <v>0</v>
      </c>
      <c r="Q673" s="751">
        <f t="shared" si="7"/>
        <v>0</v>
      </c>
      <c r="R673" s="751">
        <f t="shared" si="7"/>
        <v>0</v>
      </c>
      <c r="S673" s="751">
        <f t="shared" si="7"/>
        <v>0</v>
      </c>
      <c r="T673" s="751">
        <f t="shared" si="7"/>
        <v>0</v>
      </c>
      <c r="U673" s="751">
        <f t="shared" si="7"/>
        <v>0</v>
      </c>
      <c r="V673" s="751">
        <f t="shared" si="7"/>
        <v>0</v>
      </c>
      <c r="W673" s="751">
        <f t="shared" si="7"/>
        <v>0</v>
      </c>
      <c r="X673" s="751">
        <f t="shared" si="7"/>
        <v>0</v>
      </c>
      <c r="Y673" s="751">
        <f t="shared" si="7"/>
        <v>0</v>
      </c>
      <c r="Z673" s="751">
        <f t="shared" si="7"/>
        <v>0</v>
      </c>
      <c r="AA673" s="751">
        <f t="shared" si="7"/>
        <v>0</v>
      </c>
      <c r="AB673" s="752">
        <f t="shared" si="7"/>
        <v>0</v>
      </c>
      <c r="AC673" s="752">
        <f t="shared" si="7"/>
        <v>0</v>
      </c>
      <c r="AD673" s="752">
        <f t="shared" si="7"/>
        <v>0</v>
      </c>
      <c r="AE673" s="739"/>
      <c r="AF673" s="739"/>
      <c r="AG673" s="739"/>
      <c r="AH673" s="739"/>
    </row>
    <row r="674" ht="15.75" customHeight="1">
      <c r="A674" s="578"/>
      <c r="B674" s="578"/>
      <c r="C674" s="578"/>
      <c r="D674" s="739"/>
      <c r="E674" s="739"/>
      <c r="F674" s="739"/>
      <c r="G674" s="741" t="s">
        <v>487</v>
      </c>
      <c r="H674" s="753">
        <f>IF(ISBLANK(H$670), COUNTIF($AB5:$AB665,"&lt;=" &amp; MAX('입력값'!$L$3:$L686)), COUNTIF($AB5:$AB665, H$671 &amp; H$670))</f>
        <v>102</v>
      </c>
      <c r="I674" s="753">
        <f>IF(ISBLANK(I$670), COUNTIF($AB5:$AB665,"&lt;=" &amp; MAX('입력값'!$L$3:$L686)), COUNTIF($AB5:$AB665, I$671 &amp; I$670))</f>
        <v>102</v>
      </c>
      <c r="J674" s="753"/>
      <c r="K674" s="753"/>
      <c r="L674" s="753">
        <f>IF(ISBLANK(L$670), COUNTIF($AB5:$AB665,"&lt;=" &amp; MAX('입력값'!$L$3:$L686)), COUNTIF($AB5:$AB665, L$671 &amp; L$670))</f>
        <v>296</v>
      </c>
      <c r="M674" s="753">
        <f>IF(ISBLANK(M$670), COUNTIF($AB5:$AB665,"&lt;=" &amp; MAX('입력값'!$L$3:$L686)), COUNTIF($AB5:$AB665, M$671 &amp; M$670))</f>
        <v>296</v>
      </c>
      <c r="N674" s="753">
        <f>IF(ISBLANK(N$670), COUNTIF($AB5:$AB665,"&lt;=" &amp; MAX('입력값'!$L$3:$L686)), COUNTIF($AB5:$AB665, N$671 &amp; N$670))</f>
        <v>296</v>
      </c>
      <c r="O674" s="753">
        <f>IF(ISBLANK(O$670), COUNTIF($AB5:$AB665,"&lt;=" &amp; MAX('입력값'!$L$3:$L686)), COUNTIF($AB5:$AB665, O$671 &amp; O$670))</f>
        <v>296</v>
      </c>
      <c r="P674" s="753">
        <f>IF(ISBLANK(P$670), COUNTIF($AB5:$AB665,"&lt;=" &amp; MAX('입력값'!$L$3:$L686)), COUNTIF($AB5:$AB665, P$671 &amp; P$670))</f>
        <v>296</v>
      </c>
      <c r="Q674" s="753">
        <f>IF(ISBLANK(Q$670), COUNTIF($AB5:$AB665,"&lt;=" &amp; MAX('입력값'!$L$3:$L686)), COUNTIF($AB5:$AB665, Q$671 &amp; Q$670))</f>
        <v>296</v>
      </c>
      <c r="R674" s="753">
        <f>IF(ISBLANK(R$670), COUNTIF($AB5:$AB665,"&lt;=" &amp; MAX('입력값'!$L$3:$L686)), COUNTIF($AB5:$AB665, R$671 &amp; R$670))</f>
        <v>296</v>
      </c>
      <c r="S674" s="753">
        <f>IF(ISBLANK(S$670), COUNTIF($AB5:$AB665,"&lt;=" &amp; MAX('입력값'!$L$3:$L686)), COUNTIF($AB5:$AB665, S$671 &amp; S$670))</f>
        <v>296</v>
      </c>
      <c r="T674" s="753">
        <f>IF(ISBLANK(T$670), COUNTIF($AB5:$AB665,"&lt;=" &amp; MAX('입력값'!$L$3:$L686)), COUNTIF($AB5:$AB665, T$671 &amp; T$670))</f>
        <v>296</v>
      </c>
      <c r="U674" s="753">
        <f>IF(ISBLANK(U$670), COUNTIF($AB5:$AB665,"&lt;=" &amp; MAX('입력값'!$L$3:$L686)), COUNTIF($AB5:$AB665, U$671 &amp; U$670))</f>
        <v>296</v>
      </c>
      <c r="V674" s="753">
        <f>IF(ISBLANK(V$670), COUNTIF($AB5:$AB665,"&lt;=" &amp; MAX('입력값'!$L$3:$L686)), COUNTIF($AB5:$AB665, V$671 &amp; V$670))</f>
        <v>296</v>
      </c>
      <c r="W674" s="753">
        <f>IF(ISBLANK(W$670), COUNTIF($AB5:$AB665,"&lt;=" &amp; MAX('입력값'!$L$3:$L686)), COUNTIF($AB5:$AB665, W$671 &amp; W$670))</f>
        <v>296</v>
      </c>
      <c r="X674" s="753">
        <f>IF(ISBLANK(X$670), COUNTIF($AB5:$AB665,"&lt;=" &amp; MAX('입력값'!$L$3:$L686)), COUNTIF($AB5:$AB665, X$671 &amp; X$670))</f>
        <v>296</v>
      </c>
      <c r="Y674" s="753">
        <f>IF(ISBLANK(Y$670), COUNTIF($AB5:$AB665,"&lt;=" &amp; MAX('입력값'!$L$3:$L686)), COUNTIF($AB5:$AB665, Y$671 &amp; Y$670))</f>
        <v>296</v>
      </c>
      <c r="Z674" s="753">
        <f>IF(ISBLANK(Z$670), COUNTIF($AB5:$AB665,"&lt;=" &amp; MAX('입력값'!$L$3:$L686)), COUNTIF($AB5:$AB665, Z$671 &amp; Z$670))</f>
        <v>296</v>
      </c>
      <c r="AA674" s="753">
        <f>IF(ISBLANK(AA$670), COUNTIF($AB5:$AB665,"&lt;=" &amp; MAX('입력값'!$L$3:$L686)), COUNTIF($AB5:$AB665, AA$671 &amp; AA$670))</f>
        <v>296</v>
      </c>
      <c r="AB674" s="754">
        <f t="shared" ref="AB674:AC674" si="8">IF(ISBLANK(AB$668), SUMIFS($H674:$AA674, $H$667:$AA$667, AB$667), SUMIFS($H674:$AA674, $H$667:$AA$667, AB$667, $H$668:$AA$668, AB$668))</f>
        <v>102</v>
      </c>
      <c r="AC674" s="754">
        <f t="shared" si="8"/>
        <v>102</v>
      </c>
      <c r="AD674" s="754">
        <f t="shared" ref="AD674:AD679" si="12">IF(ISBLANK(AD$668), SUM($H674:$AA674), SUMIFS($H674:$AA674, $H$668:$AA$668, AD$668))</f>
        <v>204</v>
      </c>
      <c r="AE674" s="739"/>
      <c r="AF674" s="739"/>
      <c r="AG674" s="739"/>
      <c r="AH674" s="739"/>
    </row>
    <row r="675" ht="15.75" customHeight="1">
      <c r="A675" s="578"/>
      <c r="B675" s="578"/>
      <c r="C675" s="578"/>
      <c r="D675" s="739"/>
      <c r="E675" s="739"/>
      <c r="F675" s="739"/>
      <c r="G675" s="741" t="s">
        <v>58</v>
      </c>
      <c r="H675" s="753">
        <f t="shared" ref="H675:I675" si="9">IF(ISBLANK(H$670), COUNTIF(H$5:H$665, $G675), COUNTIFS($AB$5:$AB$665, H$671 &amp; H$670, H$5:H$665, $G675))</f>
        <v>0</v>
      </c>
      <c r="I675" s="753">
        <f t="shared" si="9"/>
        <v>0</v>
      </c>
      <c r="J675" s="753"/>
      <c r="K675" s="753"/>
      <c r="L675" s="753">
        <f t="shared" ref="L675:AA675" si="10">IF(ISBLANK(L$670), COUNTIF(L$5:L$665, $G675), COUNTIFS($AB$5:$AB$665, L$671 &amp; L$670, L$5:L$665, $G675))</f>
        <v>0</v>
      </c>
      <c r="M675" s="753">
        <f t="shared" si="10"/>
        <v>0</v>
      </c>
      <c r="N675" s="753">
        <f t="shared" si="10"/>
        <v>0</v>
      </c>
      <c r="O675" s="753">
        <f t="shared" si="10"/>
        <v>0</v>
      </c>
      <c r="P675" s="753">
        <f t="shared" si="10"/>
        <v>0</v>
      </c>
      <c r="Q675" s="753">
        <f t="shared" si="10"/>
        <v>0</v>
      </c>
      <c r="R675" s="753">
        <f t="shared" si="10"/>
        <v>0</v>
      </c>
      <c r="S675" s="753">
        <f t="shared" si="10"/>
        <v>0</v>
      </c>
      <c r="T675" s="753">
        <f t="shared" si="10"/>
        <v>0</v>
      </c>
      <c r="U675" s="753">
        <f t="shared" si="10"/>
        <v>0</v>
      </c>
      <c r="V675" s="753">
        <f t="shared" si="10"/>
        <v>0</v>
      </c>
      <c r="W675" s="753">
        <f t="shared" si="10"/>
        <v>0</v>
      </c>
      <c r="X675" s="753">
        <f t="shared" si="10"/>
        <v>0</v>
      </c>
      <c r="Y675" s="753">
        <f t="shared" si="10"/>
        <v>0</v>
      </c>
      <c r="Z675" s="753">
        <f t="shared" si="10"/>
        <v>0</v>
      </c>
      <c r="AA675" s="753">
        <f t="shared" si="10"/>
        <v>0</v>
      </c>
      <c r="AB675" s="754">
        <f t="shared" ref="AB675:AC675" si="11">IF(ISBLANK(AB$668), SUMIFS($H675:$AA675, $H$667:$AA$667, AB$667), SUMIFS($H675:$AA675, $H$667:$AA$667, AB$667, $H$668:$AA$668, AB$668))</f>
        <v>0</v>
      </c>
      <c r="AC675" s="754">
        <f t="shared" si="11"/>
        <v>0</v>
      </c>
      <c r="AD675" s="754">
        <f t="shared" si="12"/>
        <v>0</v>
      </c>
      <c r="AE675" s="739"/>
      <c r="AF675" s="739"/>
      <c r="AG675" s="739"/>
      <c r="AH675" s="739"/>
    </row>
    <row r="676" ht="15.75" customHeight="1">
      <c r="A676" s="578"/>
      <c r="B676" s="578"/>
      <c r="C676" s="578"/>
      <c r="D676" s="739"/>
      <c r="E676" s="739"/>
      <c r="F676" s="739"/>
      <c r="G676" s="741" t="s">
        <v>67</v>
      </c>
      <c r="H676" s="753">
        <f t="shared" ref="H676:I676" si="13">IF(ISBLANK(H$670), COUNTIF(H$5:H$665, $G676), COUNTIFS($AB$5:$AB$665, H$671 &amp; H$670, H$5:H$665, $G676))</f>
        <v>0</v>
      </c>
      <c r="I676" s="753">
        <f t="shared" si="13"/>
        <v>0</v>
      </c>
      <c r="J676" s="753"/>
      <c r="K676" s="753"/>
      <c r="L676" s="753">
        <f t="shared" ref="L676:AA676" si="14">IF(ISBLANK(L$670), COUNTIF(L$5:L$665, $G676), COUNTIFS($AB$5:$AB$665, L$671 &amp; L$670, L$5:L$665, $G676))</f>
        <v>0</v>
      </c>
      <c r="M676" s="753">
        <f t="shared" si="14"/>
        <v>0</v>
      </c>
      <c r="N676" s="753">
        <f t="shared" si="14"/>
        <v>0</v>
      </c>
      <c r="O676" s="753">
        <f t="shared" si="14"/>
        <v>0</v>
      </c>
      <c r="P676" s="753">
        <f t="shared" si="14"/>
        <v>0</v>
      </c>
      <c r="Q676" s="753">
        <f t="shared" si="14"/>
        <v>0</v>
      </c>
      <c r="R676" s="753">
        <f t="shared" si="14"/>
        <v>0</v>
      </c>
      <c r="S676" s="753">
        <f t="shared" si="14"/>
        <v>0</v>
      </c>
      <c r="T676" s="753">
        <f t="shared" si="14"/>
        <v>0</v>
      </c>
      <c r="U676" s="753">
        <f t="shared" si="14"/>
        <v>0</v>
      </c>
      <c r="V676" s="753">
        <f t="shared" si="14"/>
        <v>0</v>
      </c>
      <c r="W676" s="753">
        <f t="shared" si="14"/>
        <v>0</v>
      </c>
      <c r="X676" s="753">
        <f t="shared" si="14"/>
        <v>0</v>
      </c>
      <c r="Y676" s="753">
        <f t="shared" si="14"/>
        <v>0</v>
      </c>
      <c r="Z676" s="753">
        <f t="shared" si="14"/>
        <v>0</v>
      </c>
      <c r="AA676" s="753">
        <f t="shared" si="14"/>
        <v>0</v>
      </c>
      <c r="AB676" s="754">
        <f t="shared" ref="AB676:AC676" si="15">IF(ISBLANK(AB$668), SUMIFS($H676:$AA676, $H$667:$AA$667, AB$667), SUMIFS($H676:$AA676, $H$667:$AA$667, AB$667, $H$668:$AA$668, AB$668))</f>
        <v>0</v>
      </c>
      <c r="AC676" s="754">
        <f t="shared" si="15"/>
        <v>0</v>
      </c>
      <c r="AD676" s="754">
        <f t="shared" si="12"/>
        <v>0</v>
      </c>
      <c r="AE676" s="739"/>
      <c r="AF676" s="739"/>
      <c r="AG676" s="739"/>
      <c r="AH676" s="739"/>
    </row>
    <row r="677" ht="15.75" customHeight="1">
      <c r="A677" s="578"/>
      <c r="B677" s="578"/>
      <c r="C677" s="578"/>
      <c r="D677" s="739"/>
      <c r="E677" s="739"/>
      <c r="F677" s="739"/>
      <c r="G677" s="741" t="s">
        <v>75</v>
      </c>
      <c r="H677" s="753">
        <f t="shared" ref="H677:I677" si="16">IF(ISBLANK(H$670), COUNTIF(H$349:H$665, $G677), COUNTIFS($AB$349:$AB$665, H$671 &amp; H$670, H$349:H$665, $G677))</f>
        <v>0</v>
      </c>
      <c r="I677" s="753">
        <f t="shared" si="16"/>
        <v>0</v>
      </c>
      <c r="J677" s="753"/>
      <c r="K677" s="753"/>
      <c r="L677" s="753">
        <f t="shared" ref="L677:AA677" si="17">IF(ISBLANK(L$670), COUNTIF(L$349:L$665, $G677), COUNTIFS($AB$349:$AB$665, L$671 &amp; L$670, L$349:L$665, $G677))</f>
        <v>0</v>
      </c>
      <c r="M677" s="753">
        <f t="shared" si="17"/>
        <v>0</v>
      </c>
      <c r="N677" s="753">
        <f t="shared" si="17"/>
        <v>0</v>
      </c>
      <c r="O677" s="753">
        <f t="shared" si="17"/>
        <v>0</v>
      </c>
      <c r="P677" s="753">
        <f t="shared" si="17"/>
        <v>0</v>
      </c>
      <c r="Q677" s="753">
        <f t="shared" si="17"/>
        <v>0</v>
      </c>
      <c r="R677" s="753">
        <f t="shared" si="17"/>
        <v>0</v>
      </c>
      <c r="S677" s="753">
        <f t="shared" si="17"/>
        <v>0</v>
      </c>
      <c r="T677" s="753">
        <f t="shared" si="17"/>
        <v>0</v>
      </c>
      <c r="U677" s="753">
        <f t="shared" si="17"/>
        <v>0</v>
      </c>
      <c r="V677" s="753">
        <f t="shared" si="17"/>
        <v>0</v>
      </c>
      <c r="W677" s="753">
        <f t="shared" si="17"/>
        <v>0</v>
      </c>
      <c r="X677" s="753">
        <f t="shared" si="17"/>
        <v>0</v>
      </c>
      <c r="Y677" s="753">
        <f t="shared" si="17"/>
        <v>0</v>
      </c>
      <c r="Z677" s="753">
        <f t="shared" si="17"/>
        <v>0</v>
      </c>
      <c r="AA677" s="753">
        <f t="shared" si="17"/>
        <v>0</v>
      </c>
      <c r="AB677" s="754">
        <f t="shared" ref="AB677:AC677" si="18">IF(ISBLANK(AB$668), SUMIFS($H677:$AA677, $H$667:$AA$667, AB$667), SUMIFS($H677:$AA677, $H$667:$AA$667, AB$667, $H$668:$AA$668, AB$668))</f>
        <v>0</v>
      </c>
      <c r="AC677" s="754">
        <f t="shared" si="18"/>
        <v>0</v>
      </c>
      <c r="AD677" s="754">
        <f t="shared" si="12"/>
        <v>0</v>
      </c>
      <c r="AE677" s="739"/>
      <c r="AF677" s="739"/>
      <c r="AG677" s="739"/>
      <c r="AH677" s="739"/>
    </row>
    <row r="678" ht="15.75" customHeight="1">
      <c r="A678" s="578"/>
      <c r="B678" s="578"/>
      <c r="C678" s="578"/>
      <c r="D678" s="739"/>
      <c r="E678" s="739"/>
      <c r="F678" s="739"/>
      <c r="G678" s="741" t="s">
        <v>82</v>
      </c>
      <c r="H678" s="753">
        <f t="shared" ref="H678:I678" si="19">IF(ISBLANK(H$670), COUNTIF(H$5:H$665, $G678), COUNTIFS($AB$5:$AB$665, H$671 &amp; H$670, H$5:H$665, $G678))</f>
        <v>4</v>
      </c>
      <c r="I678" s="753">
        <f t="shared" si="19"/>
        <v>4</v>
      </c>
      <c r="J678" s="753"/>
      <c r="K678" s="753"/>
      <c r="L678" s="753">
        <f t="shared" ref="L678:AA678" si="20">IF(ISBLANK(L$670), COUNTIF(L$5:L$665, $G678), COUNTIFS($AB$5:$AB$665, L$671 &amp; L$670, L$5:L$665, $G678))</f>
        <v>0</v>
      </c>
      <c r="M678" s="753">
        <f t="shared" si="20"/>
        <v>0</v>
      </c>
      <c r="N678" s="753">
        <f t="shared" si="20"/>
        <v>0</v>
      </c>
      <c r="O678" s="753">
        <f t="shared" si="20"/>
        <v>0</v>
      </c>
      <c r="P678" s="753">
        <f t="shared" si="20"/>
        <v>0</v>
      </c>
      <c r="Q678" s="753">
        <f t="shared" si="20"/>
        <v>0</v>
      </c>
      <c r="R678" s="753">
        <f t="shared" si="20"/>
        <v>0</v>
      </c>
      <c r="S678" s="753">
        <f t="shared" si="20"/>
        <v>0</v>
      </c>
      <c r="T678" s="753">
        <f t="shared" si="20"/>
        <v>0</v>
      </c>
      <c r="U678" s="753">
        <f t="shared" si="20"/>
        <v>0</v>
      </c>
      <c r="V678" s="753">
        <f t="shared" si="20"/>
        <v>0</v>
      </c>
      <c r="W678" s="753">
        <f t="shared" si="20"/>
        <v>0</v>
      </c>
      <c r="X678" s="753">
        <f t="shared" si="20"/>
        <v>0</v>
      </c>
      <c r="Y678" s="753">
        <f t="shared" si="20"/>
        <v>0</v>
      </c>
      <c r="Z678" s="753">
        <f t="shared" si="20"/>
        <v>0</v>
      </c>
      <c r="AA678" s="753">
        <f t="shared" si="20"/>
        <v>0</v>
      </c>
      <c r="AB678" s="754">
        <f t="shared" ref="AB678:AC678" si="21">IF(ISBLANK(AB$668), SUMIFS($H678:$AA678, $H$667:$AA$667, AB$667), SUMIFS($H678:$AA678, $H$667:$AA$667, AB$667, $H$668:$AA$668, AB$668))</f>
        <v>4</v>
      </c>
      <c r="AC678" s="754">
        <f t="shared" si="21"/>
        <v>4</v>
      </c>
      <c r="AD678" s="754">
        <f t="shared" si="12"/>
        <v>8</v>
      </c>
      <c r="AE678" s="739"/>
      <c r="AF678" s="739"/>
      <c r="AG678" s="739"/>
      <c r="AH678" s="739"/>
    </row>
    <row r="679" ht="15.75" customHeight="1">
      <c r="A679" s="578"/>
      <c r="B679" s="578"/>
      <c r="C679" s="578"/>
      <c r="D679" s="739"/>
      <c r="E679" s="739"/>
      <c r="F679" s="739"/>
      <c r="G679" s="741" t="s">
        <v>481</v>
      </c>
      <c r="H679" s="753">
        <f t="shared" ref="H679:I679" si="22">H$674-SUM(H$675:H$678)</f>
        <v>98</v>
      </c>
      <c r="I679" s="753">
        <f t="shared" si="22"/>
        <v>98</v>
      </c>
      <c r="J679" s="753"/>
      <c r="K679" s="753"/>
      <c r="L679" s="753">
        <f t="shared" ref="L679:AA679" si="23">L$674-SUM(L$675:L$678)</f>
        <v>296</v>
      </c>
      <c r="M679" s="753">
        <f t="shared" si="23"/>
        <v>296</v>
      </c>
      <c r="N679" s="753">
        <f t="shared" si="23"/>
        <v>296</v>
      </c>
      <c r="O679" s="753">
        <f t="shared" si="23"/>
        <v>296</v>
      </c>
      <c r="P679" s="753">
        <f t="shared" si="23"/>
        <v>296</v>
      </c>
      <c r="Q679" s="753">
        <f t="shared" si="23"/>
        <v>296</v>
      </c>
      <c r="R679" s="753">
        <f t="shared" si="23"/>
        <v>296</v>
      </c>
      <c r="S679" s="753">
        <f t="shared" si="23"/>
        <v>296</v>
      </c>
      <c r="T679" s="753">
        <f t="shared" si="23"/>
        <v>296</v>
      </c>
      <c r="U679" s="753">
        <f t="shared" si="23"/>
        <v>296</v>
      </c>
      <c r="V679" s="753">
        <f t="shared" si="23"/>
        <v>296</v>
      </c>
      <c r="W679" s="753">
        <f t="shared" si="23"/>
        <v>296</v>
      </c>
      <c r="X679" s="753">
        <f t="shared" si="23"/>
        <v>296</v>
      </c>
      <c r="Y679" s="753">
        <f t="shared" si="23"/>
        <v>296</v>
      </c>
      <c r="Z679" s="753">
        <f t="shared" si="23"/>
        <v>296</v>
      </c>
      <c r="AA679" s="753">
        <f t="shared" si="23"/>
        <v>296</v>
      </c>
      <c r="AB679" s="754">
        <f t="shared" ref="AB679:AC679" si="24">IF(ISBLANK(AB$668), SUMIFS($H679:$AA679, $H$667:$AA$667, AB$667), SUMIFS($H679:$AA679, $H$667:$AA$667, AB$667, $H$668:$AA$668, AB$668))</f>
        <v>98</v>
      </c>
      <c r="AC679" s="754">
        <f t="shared" si="24"/>
        <v>98</v>
      </c>
      <c r="AD679" s="754">
        <f t="shared" si="12"/>
        <v>196</v>
      </c>
      <c r="AE679" s="739"/>
      <c r="AF679" s="739"/>
      <c r="AG679" s="739"/>
      <c r="AH679" s="739"/>
    </row>
    <row r="680" ht="15.75" customHeight="1">
      <c r="A680" s="578"/>
      <c r="B680" s="578"/>
      <c r="C680" s="578"/>
      <c r="D680" s="739"/>
      <c r="E680" s="739"/>
      <c r="F680" s="739"/>
      <c r="G680" s="739"/>
      <c r="H680" s="740"/>
      <c r="I680" s="740"/>
      <c r="J680" s="740"/>
      <c r="K680" s="740"/>
      <c r="L680" s="740"/>
      <c r="M680" s="740"/>
      <c r="N680" s="740"/>
      <c r="O680" s="740"/>
      <c r="P680" s="740"/>
      <c r="Q680" s="740"/>
      <c r="R680" s="740"/>
      <c r="S680" s="740"/>
      <c r="T680" s="740"/>
      <c r="U680" s="740"/>
      <c r="V680" s="740"/>
      <c r="W680" s="740"/>
      <c r="X680" s="740"/>
      <c r="Y680" s="740"/>
      <c r="Z680" s="740"/>
      <c r="AA680" s="740"/>
      <c r="AB680" s="740"/>
      <c r="AC680" s="740"/>
      <c r="AD680" s="740"/>
      <c r="AE680" s="739"/>
      <c r="AF680" s="739"/>
      <c r="AG680" s="739"/>
      <c r="AH680" s="739"/>
    </row>
    <row r="681" ht="15.75" customHeight="1">
      <c r="A681" s="578"/>
      <c r="B681" s="578"/>
      <c r="C681" s="578"/>
      <c r="D681" s="739"/>
      <c r="E681" s="739"/>
      <c r="F681" s="739"/>
      <c r="G681" s="746"/>
      <c r="H681" s="740"/>
      <c r="I681" s="740"/>
      <c r="J681" s="740"/>
      <c r="K681" s="740"/>
      <c r="L681" s="740"/>
      <c r="M681" s="740"/>
      <c r="N681" s="740"/>
      <c r="O681" s="740"/>
      <c r="P681" s="740"/>
      <c r="Q681" s="740"/>
      <c r="R681" s="740"/>
      <c r="S681" s="740"/>
      <c r="T681" s="740"/>
      <c r="U681" s="740"/>
      <c r="V681" s="740"/>
      <c r="W681" s="740"/>
      <c r="X681" s="740"/>
      <c r="Y681" s="740"/>
      <c r="Z681" s="740"/>
      <c r="AA681" s="740"/>
      <c r="AB681" s="755" t="s">
        <v>488</v>
      </c>
      <c r="AC681" s="755" t="s">
        <v>1568</v>
      </c>
      <c r="AD681" s="755" t="s">
        <v>487</v>
      </c>
      <c r="AE681" s="739"/>
      <c r="AF681" s="739"/>
      <c r="AG681" s="739"/>
      <c r="AH681" s="739"/>
    </row>
    <row r="682" ht="15.75" customHeight="1">
      <c r="A682" s="578"/>
      <c r="B682" s="578"/>
      <c r="C682" s="578"/>
      <c r="D682" s="739"/>
      <c r="E682" s="739"/>
      <c r="F682" s="739"/>
      <c r="G682" s="746"/>
      <c r="H682" s="740"/>
      <c r="I682" s="740"/>
      <c r="J682" s="740"/>
      <c r="K682" s="740"/>
      <c r="L682" s="740"/>
      <c r="M682" s="740"/>
      <c r="N682" s="740"/>
      <c r="O682" s="740"/>
      <c r="P682" s="740"/>
      <c r="Q682" s="740"/>
      <c r="R682" s="740"/>
      <c r="S682" s="740"/>
      <c r="T682" s="740"/>
      <c r="U682" s="740"/>
      <c r="V682" s="740"/>
      <c r="W682" s="740"/>
      <c r="X682" s="740"/>
      <c r="Y682" s="740"/>
      <c r="Z682" s="740"/>
      <c r="AA682" s="740"/>
      <c r="AB682" s="756">
        <v>1.0</v>
      </c>
      <c r="AC682" s="757">
        <f t="shared" ref="AC682:AC685" si="25">IFERROR($AD682/$AB$3, 0)</f>
        <v>0.1351351351</v>
      </c>
      <c r="AD682" s="758">
        <f t="shared" ref="AD682:AD685" si="26">COUNTIF($AB$349:$AB$665, $AB682)</f>
        <v>40</v>
      </c>
      <c r="AE682" s="739"/>
      <c r="AF682" s="739"/>
      <c r="AG682" s="739"/>
      <c r="AH682" s="739"/>
    </row>
    <row r="683" ht="15.75" customHeight="1">
      <c r="A683" s="578"/>
      <c r="B683" s="578"/>
      <c r="C683" s="578"/>
      <c r="D683" s="759"/>
      <c r="E683" s="759"/>
      <c r="F683" s="759"/>
      <c r="G683" s="759"/>
      <c r="H683" s="760"/>
      <c r="I683" s="760"/>
      <c r="J683" s="760"/>
      <c r="K683" s="760"/>
      <c r="L683" s="760"/>
      <c r="M683" s="760"/>
      <c r="N683" s="760"/>
      <c r="O683" s="760"/>
      <c r="P683" s="760"/>
      <c r="Q683" s="760"/>
      <c r="R683" s="760"/>
      <c r="S683" s="760"/>
      <c r="T683" s="760"/>
      <c r="U683" s="760"/>
      <c r="V683" s="760"/>
      <c r="W683" s="760"/>
      <c r="X683" s="760"/>
      <c r="Y683" s="760"/>
      <c r="Z683" s="760"/>
      <c r="AA683" s="760"/>
      <c r="AB683" s="761">
        <v>2.0</v>
      </c>
      <c r="AC683" s="757">
        <f t="shared" si="25"/>
        <v>0</v>
      </c>
      <c r="AD683" s="758">
        <f t="shared" si="26"/>
        <v>0</v>
      </c>
      <c r="AE683" s="739"/>
      <c r="AF683" s="759"/>
      <c r="AG683" s="759"/>
      <c r="AH683" s="759"/>
    </row>
    <row r="684" ht="15.75" customHeight="1">
      <c r="A684" s="578"/>
      <c r="B684" s="578"/>
      <c r="C684" s="578"/>
      <c r="D684" s="759"/>
      <c r="E684" s="759"/>
      <c r="F684" s="759"/>
      <c r="G684" s="759"/>
      <c r="H684" s="760"/>
      <c r="I684" s="760"/>
      <c r="J684" s="760"/>
      <c r="K684" s="760"/>
      <c r="L684" s="760"/>
      <c r="M684" s="760"/>
      <c r="N684" s="760"/>
      <c r="O684" s="760"/>
      <c r="P684" s="760"/>
      <c r="Q684" s="760"/>
      <c r="R684" s="760"/>
      <c r="S684" s="760"/>
      <c r="T684" s="760"/>
      <c r="U684" s="760"/>
      <c r="V684" s="760"/>
      <c r="W684" s="760"/>
      <c r="X684" s="760"/>
      <c r="Y684" s="760"/>
      <c r="Z684" s="760"/>
      <c r="AA684" s="760"/>
      <c r="AB684" s="761">
        <v>3.0</v>
      </c>
      <c r="AC684" s="757">
        <f t="shared" si="25"/>
        <v>0.347972973</v>
      </c>
      <c r="AD684" s="758">
        <f t="shared" si="26"/>
        <v>103</v>
      </c>
      <c r="AE684" s="739"/>
      <c r="AF684" s="759"/>
      <c r="AG684" s="759"/>
      <c r="AH684" s="759"/>
    </row>
    <row r="685" ht="15.75" customHeight="1">
      <c r="A685" s="578"/>
      <c r="B685" s="578"/>
      <c r="C685" s="578"/>
      <c r="D685" s="759"/>
      <c r="E685" s="759"/>
      <c r="F685" s="759"/>
      <c r="G685" s="759"/>
      <c r="H685" s="760"/>
      <c r="I685" s="760"/>
      <c r="J685" s="760"/>
      <c r="K685" s="760"/>
      <c r="L685" s="760"/>
      <c r="M685" s="760"/>
      <c r="N685" s="760"/>
      <c r="O685" s="760"/>
      <c r="P685" s="760"/>
      <c r="Q685" s="760"/>
      <c r="R685" s="760"/>
      <c r="S685" s="760"/>
      <c r="T685" s="760"/>
      <c r="U685" s="760"/>
      <c r="V685" s="760"/>
      <c r="W685" s="760"/>
      <c r="X685" s="760"/>
      <c r="Y685" s="760"/>
      <c r="Z685" s="760"/>
      <c r="AA685" s="760"/>
      <c r="AB685" s="756" t="s">
        <v>94</v>
      </c>
      <c r="AC685" s="757">
        <f t="shared" si="25"/>
        <v>0.5743243243</v>
      </c>
      <c r="AD685" s="758">
        <f t="shared" si="26"/>
        <v>170</v>
      </c>
      <c r="AE685" s="739"/>
      <c r="AF685" s="759"/>
      <c r="AG685" s="759"/>
      <c r="AH685" s="759"/>
    </row>
    <row r="686" ht="15.75" customHeight="1">
      <c r="A686" s="578"/>
      <c r="B686" s="578"/>
      <c r="C686" s="578"/>
      <c r="D686" s="759"/>
      <c r="E686" s="759"/>
      <c r="F686" s="759"/>
      <c r="G686" s="759"/>
      <c r="H686" s="760"/>
      <c r="I686" s="760"/>
      <c r="J686" s="760"/>
      <c r="K686" s="760"/>
      <c r="L686" s="760"/>
      <c r="M686" s="760"/>
      <c r="N686" s="760"/>
      <c r="O686" s="760"/>
      <c r="P686" s="760"/>
      <c r="Q686" s="760"/>
      <c r="R686" s="760"/>
      <c r="S686" s="760"/>
      <c r="T686" s="760"/>
      <c r="U686" s="760"/>
      <c r="V686" s="760"/>
      <c r="W686" s="760"/>
      <c r="X686" s="760"/>
      <c r="Y686" s="760"/>
      <c r="Z686" s="760"/>
      <c r="AA686" s="760"/>
      <c r="AB686" s="762"/>
      <c r="AC686" s="762"/>
      <c r="AD686" s="740"/>
      <c r="AE686" s="739"/>
      <c r="AF686" s="759"/>
      <c r="AG686" s="759"/>
      <c r="AH686" s="759"/>
    </row>
  </sheetData>
  <autoFilter ref="$H$4:$AD$656">
    <filterColumn colId="20">
      <filters>
        <filter val="1"/>
        <filter val="3"/>
      </filters>
    </filterColumn>
  </autoFilter>
  <mergeCells count="8">
    <mergeCell ref="A2:A4"/>
    <mergeCell ref="B2:B4"/>
    <mergeCell ref="C2:C4"/>
    <mergeCell ref="D2:D4"/>
    <mergeCell ref="E2:E4"/>
    <mergeCell ref="F2:F4"/>
    <mergeCell ref="G2:G4"/>
    <mergeCell ref="AB2:AD2"/>
  </mergeCells>
  <conditionalFormatting sqref="H5:S665 T5:T9 U5:AA665 T11:T665 E37">
    <cfRule type="cellIs" dxfId="10" priority="1" operator="equal">
      <formula>"p"</formula>
    </cfRule>
  </conditionalFormatting>
  <conditionalFormatting sqref="H5:S665 T5:T9 U5:AA665 T11:T665 E37">
    <cfRule type="cellIs" dxfId="7" priority="2" operator="equal">
      <formula>"f"</formula>
    </cfRule>
  </conditionalFormatting>
  <conditionalFormatting sqref="H5:S665 T5:T9 U5:AA665 T11:T665 E37">
    <cfRule type="cellIs" dxfId="4" priority="3" operator="equal">
      <formula>"n"</formula>
    </cfRule>
  </conditionalFormatting>
  <conditionalFormatting sqref="H5:S665 T5:T9 U5:AA665 T11:T665 E37">
    <cfRule type="cellIs" dxfId="5" priority="4" operator="equal">
      <formula>"b"</formula>
    </cfRule>
  </conditionalFormatting>
  <dataValidations>
    <dataValidation type="list" allowBlank="1" showInputMessage="1" showErrorMessage="1" prompt="클릭하여 범위 내의 값을 입력하세요." sqref="L670:AA670">
      <formula1>$AB$349:$AB$665</formula1>
    </dataValidation>
    <dataValidation type="list" allowBlank="1" showInputMessage="1" prompt="클릭하여 범위 내의 값을 입력하세요." sqref="AC5:AC664">
      <formula1>'입력값'!$I$3:$I686</formula1>
    </dataValidation>
    <dataValidation type="list" allowBlank="1" showDropDown="1" showInputMessage="1" showErrorMessage="1" prompt="클릭하여 범위 내의 값을 입력하세요." sqref="AB667:AC667">
      <formula1>$H$667:$AA$667</formula1>
    </dataValidation>
    <dataValidation type="list" allowBlank="1" showDropDown="1" showInputMessage="1" showErrorMessage="1" prompt="클릭하여 범위 내의 값을 입력하세요." sqref="AB668:AD668">
      <formula1>$H$668:$AA$668</formula1>
    </dataValidation>
    <dataValidation type="list" allowBlank="1" showDropDown="1" showInputMessage="1" showErrorMessage="1" prompt="클릭하여 범위 내의 값을 입력하세요. ('입력값' 시트의 Iteration 값 범위내 입력)" sqref="H2:AA2">
      <formula1>'입력값'!$F$3:$F686</formula1>
    </dataValidation>
    <dataValidation type="list" allowBlank="1" showDropDown="1" showInputMessage="1" showErrorMessage="1" prompt="클릭하여 범위 내의 값을 입력하세요. ('입력값' 시트의 OS / Browser 값 범위내 입력)" sqref="H3:AA3">
      <formula1>'입력값'!$B$3:$B686</formula1>
    </dataValidation>
    <dataValidation type="list" allowBlank="1" showDropDown="1" showInputMessage="1" showErrorMessage="1" prompt="클릭하여 범위 내의 값을 입력하세요. ('입력값' 시트의 결과 값 범위내 입력)" sqref="H5:AA9 H10:S10 U10:AA10 E37 H11:AA274 H275:Z275 H276:AA664">
      <formula1>'입력값'!$O$3:$O686</formula1>
    </dataValidation>
    <dataValidation type="list" allowBlank="1" showInputMessage="1" showErrorMessage="1" prompt="클릭하여 범위 내의 값을 입력하세요. ('입력값' 시트의 Priority 값 범위내 입력)" sqref="T10 AB5:AB274 AA275:AB275 AB276:AB664">
      <formula1>'입력값'!$L$3:$L686</formula1>
    </dataValidation>
    <dataValidation type="list" allowBlank="1" showInputMessage="1" showErrorMessage="1" prompt="클릭하여 범위 내의 값을 입력하세요." sqref="H671:AA671">
      <formula1>'입력값'!$R$3:$R686</formula1>
    </dataValidation>
    <dataValidation type="list" allowBlank="1" showInputMessage="1" showErrorMessage="1" prompt="클릭하여 범위 내의 값을 입력하세요." sqref="H670:K670">
      <formula1>$AB$5:$AB$665</formula1>
    </dataValidation>
  </dataValidations>
  <hyperlinks>
    <hyperlink r:id="rId2" location="gid=5040221" ref="AH60"/>
    <hyperlink r:id="rId3" ref="AE93"/>
    <hyperlink r:id="rId4" ref="AF142"/>
    <hyperlink r:id="rId5" ref="AF398"/>
    <hyperlink r:id="rId6" ref="F443"/>
    <hyperlink r:id="rId7" ref="F597"/>
    <hyperlink r:id="rId8" ref="A656"/>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7.13"/>
    <col customWidth="1" min="30" max="30" width="7.38"/>
    <col customWidth="1" min="31" max="34" width="32.13"/>
  </cols>
  <sheetData>
    <row r="1" ht="15.75" customHeight="1">
      <c r="A1" s="493" t="s">
        <v>1569</v>
      </c>
      <c r="B1" s="763"/>
      <c r="C1" s="494"/>
      <c r="D1" s="494"/>
      <c r="E1" s="764"/>
      <c r="F1" s="765"/>
      <c r="G1" s="766"/>
      <c r="H1" s="767"/>
      <c r="I1" s="767"/>
      <c r="J1" s="766"/>
      <c r="K1" s="766"/>
      <c r="L1" s="766"/>
      <c r="M1" s="766"/>
      <c r="N1" s="766"/>
      <c r="O1" s="766"/>
      <c r="P1" s="766"/>
      <c r="Q1" s="766"/>
      <c r="R1" s="766"/>
      <c r="S1" s="766"/>
      <c r="T1" s="766"/>
      <c r="U1" s="766"/>
      <c r="V1" s="766"/>
      <c r="W1" s="766"/>
      <c r="X1" s="766"/>
      <c r="Y1" s="766"/>
      <c r="Z1" s="766"/>
      <c r="AA1" s="766"/>
      <c r="AB1" s="768" t="s">
        <v>1570</v>
      </c>
      <c r="AC1" s="101"/>
      <c r="AD1" s="101"/>
      <c r="AE1" s="769"/>
      <c r="AF1" s="770"/>
      <c r="AG1" s="497">
        <f>COUNTIF(AG5:AG210, "?*")</f>
        <v>4</v>
      </c>
      <c r="AH1" s="770"/>
    </row>
    <row r="2" ht="15.75" customHeight="1">
      <c r="A2" s="499" t="s">
        <v>349</v>
      </c>
      <c r="B2" s="499" t="s">
        <v>350</v>
      </c>
      <c r="C2" s="499" t="s">
        <v>351</v>
      </c>
      <c r="D2" s="499" t="s">
        <v>352</v>
      </c>
      <c r="E2" s="499" t="s">
        <v>353</v>
      </c>
      <c r="F2" s="513" t="s">
        <v>354</v>
      </c>
      <c r="G2" s="499" t="s">
        <v>531</v>
      </c>
      <c r="H2" s="500">
        <v>6.0</v>
      </c>
      <c r="I2" s="501">
        <v>6.0</v>
      </c>
      <c r="J2" s="501"/>
      <c r="K2" s="501"/>
      <c r="L2" s="502"/>
      <c r="M2" s="502"/>
      <c r="N2" s="501"/>
      <c r="O2" s="501"/>
      <c r="P2" s="501"/>
      <c r="Q2" s="501"/>
      <c r="R2" s="501"/>
      <c r="S2" s="501"/>
      <c r="T2" s="501"/>
      <c r="U2" s="502"/>
      <c r="V2" s="502"/>
      <c r="W2" s="502"/>
      <c r="X2" s="501"/>
      <c r="Y2" s="501"/>
      <c r="Z2" s="501"/>
      <c r="AA2" s="500"/>
      <c r="AB2" s="771" t="s">
        <v>359</v>
      </c>
      <c r="AC2" s="90"/>
      <c r="AD2" s="88"/>
      <c r="AE2" s="504" t="s">
        <v>355</v>
      </c>
      <c r="AF2" s="505" t="s">
        <v>314</v>
      </c>
      <c r="AG2" s="505" t="s">
        <v>315</v>
      </c>
      <c r="AH2" s="505" t="s">
        <v>532</v>
      </c>
    </row>
    <row r="3" ht="15.75" customHeight="1">
      <c r="A3" s="131"/>
      <c r="B3" s="131"/>
      <c r="C3" s="131"/>
      <c r="D3" s="131"/>
      <c r="E3" s="131"/>
      <c r="F3" s="131"/>
      <c r="G3" s="131"/>
      <c r="H3" s="509" t="str">
        <f>IF(COUNTIF('리그레션 플랜'!C12:D12, "a15"), "a15", IF(COUNTIF('리그레션 플랜'!C12:D12, "a16"), "a16", ""))</f>
        <v>a16</v>
      </c>
      <c r="I3" s="772" t="str">
        <f>IF(COUNTIF('리그레션 플랜'!C12:D12, "i18"), "i18", IF(COUNTIF('리그레션 플랜'!C12:D12, "i26"), "i26", ""))</f>
        <v>i18</v>
      </c>
      <c r="J3" s="508"/>
      <c r="K3" s="508"/>
      <c r="L3" s="508"/>
      <c r="M3" s="508"/>
      <c r="N3" s="508"/>
      <c r="O3" s="508"/>
      <c r="P3" s="508"/>
      <c r="Q3" s="508"/>
      <c r="R3" s="508"/>
      <c r="S3" s="508"/>
      <c r="T3" s="508"/>
      <c r="U3" s="508"/>
      <c r="V3" s="508"/>
      <c r="W3" s="508"/>
      <c r="X3" s="508"/>
      <c r="Y3" s="508"/>
      <c r="Z3" s="508"/>
      <c r="AA3" s="509"/>
      <c r="AB3" s="773">
        <f>COUNTIF($AB5:$AB187, "&lt;=" &amp; MAX('입력값'!$L$3:$L210))</f>
        <v>112</v>
      </c>
      <c r="AC3" s="774"/>
      <c r="AD3" s="648" t="s">
        <v>1571</v>
      </c>
      <c r="AE3" s="513" t="s">
        <v>534</v>
      </c>
      <c r="AF3" s="514" t="s">
        <v>535</v>
      </c>
      <c r="AG3" s="514" t="s">
        <v>536</v>
      </c>
      <c r="AH3" s="514" t="s">
        <v>537</v>
      </c>
    </row>
    <row r="4" ht="15.75" customHeight="1">
      <c r="A4" s="110"/>
      <c r="B4" s="110"/>
      <c r="C4" s="110"/>
      <c r="D4" s="110"/>
      <c r="E4" s="110"/>
      <c r="F4" s="110"/>
      <c r="G4" s="110"/>
      <c r="H4" s="500"/>
      <c r="I4" s="515"/>
      <c r="J4" s="515"/>
      <c r="K4" s="515"/>
      <c r="L4" s="515"/>
      <c r="M4" s="515"/>
      <c r="N4" s="515"/>
      <c r="O4" s="515"/>
      <c r="P4" s="515"/>
      <c r="Q4" s="515"/>
      <c r="R4" s="515"/>
      <c r="S4" s="515"/>
      <c r="T4" s="515"/>
      <c r="U4" s="515"/>
      <c r="V4" s="515"/>
      <c r="W4" s="515"/>
      <c r="X4" s="515"/>
      <c r="Y4" s="515"/>
      <c r="Z4" s="515"/>
      <c r="AA4" s="515"/>
      <c r="AB4" s="775" t="s">
        <v>488</v>
      </c>
      <c r="AC4" s="775" t="s">
        <v>538</v>
      </c>
      <c r="AD4" s="776" t="s">
        <v>375</v>
      </c>
      <c r="AE4" s="519" t="s">
        <v>539</v>
      </c>
      <c r="AF4" s="520" t="s">
        <v>540</v>
      </c>
      <c r="AG4" s="520" t="s">
        <v>541</v>
      </c>
      <c r="AH4" s="520" t="s">
        <v>542</v>
      </c>
    </row>
    <row r="5" ht="15.75" customHeight="1">
      <c r="A5" s="777" t="s">
        <v>1572</v>
      </c>
      <c r="B5" s="778"/>
      <c r="C5" s="779"/>
      <c r="D5" s="779"/>
      <c r="E5" s="780"/>
      <c r="F5" s="781" t="s">
        <v>1573</v>
      </c>
      <c r="G5" s="108"/>
      <c r="H5" s="782" t="s">
        <v>94</v>
      </c>
      <c r="I5" s="782" t="s">
        <v>94</v>
      </c>
      <c r="J5" s="782"/>
      <c r="K5" s="782"/>
      <c r="L5" s="782"/>
      <c r="M5" s="782"/>
      <c r="N5" s="782"/>
      <c r="O5" s="782"/>
      <c r="P5" s="782"/>
      <c r="Q5" s="782"/>
      <c r="R5" s="782"/>
      <c r="S5" s="782"/>
      <c r="T5" s="782"/>
      <c r="U5" s="782"/>
      <c r="V5" s="782"/>
      <c r="W5" s="782"/>
      <c r="X5" s="782"/>
      <c r="Y5" s="782"/>
      <c r="Z5" s="782"/>
      <c r="AA5" s="782"/>
      <c r="AB5" s="783" t="s">
        <v>94</v>
      </c>
      <c r="AC5" s="783" t="s">
        <v>94</v>
      </c>
      <c r="AD5" s="784" t="s">
        <v>94</v>
      </c>
      <c r="AE5" s="785"/>
      <c r="AF5" s="786"/>
      <c r="AG5" s="786"/>
      <c r="AH5" s="787"/>
    </row>
    <row r="6" ht="15.75" customHeight="1">
      <c r="A6" s="788" t="s">
        <v>393</v>
      </c>
      <c r="B6" s="789"/>
      <c r="C6" s="789"/>
      <c r="D6" s="789"/>
      <c r="E6" s="790"/>
      <c r="F6" s="791" t="s">
        <v>1574</v>
      </c>
      <c r="G6" s="792" t="s">
        <v>1575</v>
      </c>
      <c r="H6" s="793"/>
      <c r="I6" s="793"/>
      <c r="J6" s="794"/>
      <c r="K6" s="794"/>
      <c r="L6" s="794"/>
      <c r="M6" s="794"/>
      <c r="N6" s="794"/>
      <c r="O6" s="794"/>
      <c r="P6" s="794"/>
      <c r="Q6" s="794"/>
      <c r="R6" s="794"/>
      <c r="S6" s="794"/>
      <c r="T6" s="794"/>
      <c r="U6" s="794"/>
      <c r="V6" s="794"/>
      <c r="W6" s="794"/>
      <c r="X6" s="794"/>
      <c r="Y6" s="794"/>
      <c r="Z6" s="794"/>
      <c r="AA6" s="794"/>
      <c r="AB6" s="795">
        <v>1.0</v>
      </c>
      <c r="AC6" s="796" t="s">
        <v>55</v>
      </c>
      <c r="AD6" s="797" t="s">
        <v>1297</v>
      </c>
      <c r="AE6" s="798"/>
      <c r="AF6" s="642"/>
      <c r="AG6" s="640"/>
      <c r="AH6" s="633"/>
    </row>
    <row r="7" ht="15.75" customHeight="1">
      <c r="A7" s="799" t="s">
        <v>1576</v>
      </c>
      <c r="B7" s="789"/>
      <c r="C7" s="789"/>
      <c r="D7" s="789"/>
      <c r="E7" s="790"/>
      <c r="F7" s="789"/>
      <c r="G7" s="790"/>
      <c r="H7" s="793" t="s">
        <v>94</v>
      </c>
      <c r="I7" s="793" t="s">
        <v>94</v>
      </c>
      <c r="J7" s="794"/>
      <c r="K7" s="794"/>
      <c r="L7" s="794"/>
      <c r="M7" s="794"/>
      <c r="N7" s="794"/>
      <c r="O7" s="794"/>
      <c r="P7" s="794"/>
      <c r="Q7" s="794"/>
      <c r="R7" s="794"/>
      <c r="S7" s="794"/>
      <c r="T7" s="794"/>
      <c r="U7" s="794"/>
      <c r="V7" s="794"/>
      <c r="W7" s="794"/>
      <c r="X7" s="794"/>
      <c r="Y7" s="794"/>
      <c r="Z7" s="794"/>
      <c r="AA7" s="794"/>
      <c r="AB7" s="795" t="s">
        <v>94</v>
      </c>
      <c r="AC7" s="796" t="s">
        <v>55</v>
      </c>
      <c r="AD7" s="797" t="s">
        <v>1577</v>
      </c>
      <c r="AE7" s="652"/>
      <c r="AF7" s="652"/>
      <c r="AG7" s="640"/>
      <c r="AH7" s="634"/>
    </row>
    <row r="8" ht="15.75" customHeight="1">
      <c r="A8" s="800"/>
      <c r="B8" s="791" t="s">
        <v>1578</v>
      </c>
      <c r="C8" s="789"/>
      <c r="D8" s="789"/>
      <c r="E8" s="790"/>
      <c r="F8" s="801" t="s">
        <v>1579</v>
      </c>
      <c r="G8" s="792" t="s">
        <v>1580</v>
      </c>
      <c r="H8" s="793"/>
      <c r="I8" s="793"/>
      <c r="J8" s="794"/>
      <c r="K8" s="794"/>
      <c r="L8" s="794"/>
      <c r="M8" s="794"/>
      <c r="N8" s="794"/>
      <c r="O8" s="794"/>
      <c r="P8" s="794"/>
      <c r="Q8" s="794"/>
      <c r="R8" s="794"/>
      <c r="S8" s="794"/>
      <c r="T8" s="794"/>
      <c r="U8" s="794"/>
      <c r="V8" s="794"/>
      <c r="W8" s="794"/>
      <c r="X8" s="794"/>
      <c r="Y8" s="794"/>
      <c r="Z8" s="794"/>
      <c r="AA8" s="794"/>
      <c r="AB8" s="795">
        <v>1.0</v>
      </c>
      <c r="AC8" s="796" t="s">
        <v>55</v>
      </c>
      <c r="AD8" s="797" t="s">
        <v>1577</v>
      </c>
      <c r="AE8" s="652"/>
      <c r="AF8" s="652"/>
      <c r="AG8" s="642"/>
      <c r="AH8" s="634"/>
    </row>
    <row r="9" ht="15.75" customHeight="1">
      <c r="A9" s="800"/>
      <c r="B9" s="791" t="s">
        <v>1581</v>
      </c>
      <c r="C9" s="789"/>
      <c r="D9" s="789"/>
      <c r="E9" s="790"/>
      <c r="F9" s="801" t="s">
        <v>1582</v>
      </c>
      <c r="G9" s="792" t="s">
        <v>1583</v>
      </c>
      <c r="H9" s="793"/>
      <c r="I9" s="793"/>
      <c r="J9" s="794"/>
      <c r="K9" s="794"/>
      <c r="L9" s="794"/>
      <c r="M9" s="794"/>
      <c r="N9" s="794"/>
      <c r="O9" s="794"/>
      <c r="P9" s="794"/>
      <c r="Q9" s="794"/>
      <c r="R9" s="794"/>
      <c r="S9" s="794"/>
      <c r="T9" s="794"/>
      <c r="U9" s="794"/>
      <c r="V9" s="794"/>
      <c r="W9" s="794"/>
      <c r="X9" s="794"/>
      <c r="Y9" s="794"/>
      <c r="Z9" s="794"/>
      <c r="AA9" s="794"/>
      <c r="AB9" s="795">
        <v>1.0</v>
      </c>
      <c r="AC9" s="796" t="s">
        <v>55</v>
      </c>
      <c r="AD9" s="797" t="s">
        <v>1577</v>
      </c>
      <c r="AE9" s="652"/>
      <c r="AF9" s="642"/>
      <c r="AG9" s="642"/>
      <c r="AH9" s="642"/>
    </row>
    <row r="10" ht="15.75" customHeight="1">
      <c r="A10" s="800"/>
      <c r="B10" s="791" t="s">
        <v>1584</v>
      </c>
      <c r="C10" s="789"/>
      <c r="D10" s="789"/>
      <c r="E10" s="790"/>
      <c r="F10" s="801" t="s">
        <v>1585</v>
      </c>
      <c r="G10" s="792" t="s">
        <v>1586</v>
      </c>
      <c r="H10" s="793"/>
      <c r="I10" s="793"/>
      <c r="J10" s="794"/>
      <c r="K10" s="794"/>
      <c r="L10" s="794"/>
      <c r="M10" s="794"/>
      <c r="N10" s="794"/>
      <c r="O10" s="794"/>
      <c r="P10" s="794"/>
      <c r="Q10" s="794"/>
      <c r="R10" s="794"/>
      <c r="S10" s="794"/>
      <c r="T10" s="794"/>
      <c r="U10" s="794"/>
      <c r="V10" s="794"/>
      <c r="W10" s="794"/>
      <c r="X10" s="794"/>
      <c r="Y10" s="794"/>
      <c r="Z10" s="794"/>
      <c r="AA10" s="794"/>
      <c r="AB10" s="795">
        <v>1.0</v>
      </c>
      <c r="AC10" s="796" t="s">
        <v>55</v>
      </c>
      <c r="AD10" s="797" t="s">
        <v>1577</v>
      </c>
      <c r="AE10" s="641"/>
      <c r="AF10" s="642"/>
      <c r="AG10" s="642"/>
      <c r="AH10" s="633"/>
    </row>
    <row r="11" ht="15.75" customHeight="1">
      <c r="A11" s="800"/>
      <c r="B11" s="791" t="s">
        <v>1587</v>
      </c>
      <c r="C11" s="789"/>
      <c r="D11" s="789"/>
      <c r="E11" s="790"/>
      <c r="F11" s="789"/>
      <c r="G11" s="790"/>
      <c r="H11" s="793" t="s">
        <v>94</v>
      </c>
      <c r="I11" s="793" t="s">
        <v>94</v>
      </c>
      <c r="J11" s="794"/>
      <c r="K11" s="794"/>
      <c r="L11" s="794"/>
      <c r="M11" s="794"/>
      <c r="N11" s="794"/>
      <c r="O11" s="794"/>
      <c r="P11" s="794"/>
      <c r="Q11" s="794"/>
      <c r="R11" s="794"/>
      <c r="S11" s="794"/>
      <c r="T11" s="794"/>
      <c r="U11" s="794"/>
      <c r="V11" s="794"/>
      <c r="W11" s="794"/>
      <c r="X11" s="794"/>
      <c r="Y11" s="794"/>
      <c r="Z11" s="794"/>
      <c r="AA11" s="794"/>
      <c r="AB11" s="795" t="s">
        <v>94</v>
      </c>
      <c r="AC11" s="796" t="s">
        <v>55</v>
      </c>
      <c r="AD11" s="797" t="s">
        <v>1577</v>
      </c>
      <c r="AE11" s="641"/>
      <c r="AF11" s="642"/>
      <c r="AG11" s="642"/>
      <c r="AH11" s="642"/>
    </row>
    <row r="12" ht="15.75" customHeight="1">
      <c r="A12" s="802"/>
      <c r="B12" s="803"/>
      <c r="C12" s="804" t="s">
        <v>1588</v>
      </c>
      <c r="D12" s="803"/>
      <c r="E12" s="803"/>
      <c r="F12" s="804" t="s">
        <v>1589</v>
      </c>
      <c r="G12" s="804" t="s">
        <v>1590</v>
      </c>
      <c r="H12" s="805"/>
      <c r="I12" s="806"/>
      <c r="J12" s="806"/>
      <c r="K12" s="806"/>
      <c r="L12" s="806"/>
      <c r="M12" s="807"/>
      <c r="N12" s="807"/>
      <c r="O12" s="807"/>
      <c r="P12" s="807"/>
      <c r="Q12" s="807"/>
      <c r="R12" s="807"/>
      <c r="S12" s="807"/>
      <c r="T12" s="807"/>
      <c r="U12" s="807"/>
      <c r="V12" s="807"/>
      <c r="W12" s="807"/>
      <c r="X12" s="807"/>
      <c r="Y12" s="807"/>
      <c r="Z12" s="807"/>
      <c r="AA12" s="807"/>
      <c r="AB12" s="808">
        <v>4.0</v>
      </c>
      <c r="AC12" s="306" t="s">
        <v>55</v>
      </c>
      <c r="AD12" s="306" t="s">
        <v>1577</v>
      </c>
      <c r="AE12" s="809"/>
      <c r="AF12" s="810"/>
      <c r="AG12" s="810"/>
      <c r="AH12" s="811"/>
    </row>
    <row r="13" ht="15.75" customHeight="1">
      <c r="A13" s="800"/>
      <c r="B13" s="789"/>
      <c r="C13" s="791" t="s">
        <v>1591</v>
      </c>
      <c r="D13" s="789"/>
      <c r="E13" s="790"/>
      <c r="F13" s="801" t="s">
        <v>1592</v>
      </c>
      <c r="G13" s="812" t="s">
        <v>1593</v>
      </c>
      <c r="H13" s="793"/>
      <c r="I13" s="793"/>
      <c r="J13" s="794"/>
      <c r="K13" s="794"/>
      <c r="L13" s="794"/>
      <c r="M13" s="794"/>
      <c r="N13" s="794"/>
      <c r="O13" s="794"/>
      <c r="P13" s="794"/>
      <c r="Q13" s="794"/>
      <c r="R13" s="794"/>
      <c r="S13" s="794"/>
      <c r="T13" s="794"/>
      <c r="U13" s="794"/>
      <c r="V13" s="794"/>
      <c r="W13" s="794"/>
      <c r="X13" s="794"/>
      <c r="Y13" s="794"/>
      <c r="Z13" s="794"/>
      <c r="AA13" s="794"/>
      <c r="AB13" s="795">
        <v>3.0</v>
      </c>
      <c r="AC13" s="796" t="s">
        <v>55</v>
      </c>
      <c r="AD13" s="813" t="s">
        <v>1594</v>
      </c>
      <c r="AE13" s="652"/>
      <c r="AF13" s="656" t="s">
        <v>1595</v>
      </c>
      <c r="AG13" s="640"/>
      <c r="AH13" s="642"/>
    </row>
    <row r="14" ht="15.75" customHeight="1">
      <c r="A14" s="800"/>
      <c r="B14" s="789"/>
      <c r="C14" s="791" t="s">
        <v>1596</v>
      </c>
      <c r="D14" s="789"/>
      <c r="E14" s="790"/>
      <c r="F14" s="791" t="s">
        <v>1597</v>
      </c>
      <c r="G14" s="792" t="s">
        <v>1598</v>
      </c>
      <c r="H14" s="793"/>
      <c r="I14" s="793"/>
      <c r="J14" s="794"/>
      <c r="K14" s="794"/>
      <c r="L14" s="794"/>
      <c r="M14" s="794"/>
      <c r="N14" s="794"/>
      <c r="O14" s="794"/>
      <c r="P14" s="794"/>
      <c r="Q14" s="794"/>
      <c r="R14" s="794"/>
      <c r="S14" s="794"/>
      <c r="T14" s="794"/>
      <c r="U14" s="794"/>
      <c r="V14" s="794"/>
      <c r="W14" s="794"/>
      <c r="X14" s="794"/>
      <c r="Y14" s="794"/>
      <c r="Z14" s="794"/>
      <c r="AA14" s="794"/>
      <c r="AB14" s="795">
        <v>2.0</v>
      </c>
      <c r="AC14" s="796" t="s">
        <v>55</v>
      </c>
      <c r="AD14" s="797" t="s">
        <v>1577</v>
      </c>
      <c r="AE14" s="652"/>
      <c r="AF14" s="652" t="s">
        <v>1599</v>
      </c>
      <c r="AG14" s="661"/>
      <c r="AH14" s="642"/>
    </row>
    <row r="15" ht="15.75" customHeight="1">
      <c r="A15" s="788" t="s">
        <v>1600</v>
      </c>
      <c r="B15" s="789"/>
      <c r="C15" s="789"/>
      <c r="D15" s="789"/>
      <c r="E15" s="790"/>
      <c r="F15" s="801" t="s">
        <v>1601</v>
      </c>
      <c r="G15" s="792" t="s">
        <v>1602</v>
      </c>
      <c r="H15" s="793"/>
      <c r="I15" s="793"/>
      <c r="J15" s="794"/>
      <c r="K15" s="794"/>
      <c r="L15" s="794"/>
      <c r="M15" s="794"/>
      <c r="N15" s="794"/>
      <c r="O15" s="794"/>
      <c r="P15" s="794"/>
      <c r="Q15" s="794"/>
      <c r="R15" s="794"/>
      <c r="S15" s="794"/>
      <c r="T15" s="794"/>
      <c r="U15" s="794"/>
      <c r="V15" s="794"/>
      <c r="W15" s="794"/>
      <c r="X15" s="794"/>
      <c r="Y15" s="794"/>
      <c r="Z15" s="794"/>
      <c r="AA15" s="794"/>
      <c r="AB15" s="795">
        <v>3.0</v>
      </c>
      <c r="AC15" s="796" t="s">
        <v>55</v>
      </c>
      <c r="AD15" s="797" t="s">
        <v>361</v>
      </c>
      <c r="AE15" s="814"/>
      <c r="AF15" s="642"/>
      <c r="AG15" s="640"/>
      <c r="AH15" s="642"/>
    </row>
    <row r="16" ht="15.75" customHeight="1">
      <c r="A16" s="799" t="s">
        <v>1603</v>
      </c>
      <c r="B16" s="789"/>
      <c r="C16" s="789"/>
      <c r="D16" s="789"/>
      <c r="E16" s="789"/>
      <c r="F16" s="801" t="s">
        <v>1604</v>
      </c>
      <c r="G16" s="801" t="s">
        <v>1605</v>
      </c>
      <c r="H16" s="815"/>
      <c r="I16" s="793"/>
      <c r="J16" s="794"/>
      <c r="K16" s="794"/>
      <c r="L16" s="794"/>
      <c r="M16" s="794"/>
      <c r="N16" s="794"/>
      <c r="O16" s="794"/>
      <c r="P16" s="794"/>
      <c r="Q16" s="794"/>
      <c r="R16" s="794"/>
      <c r="S16" s="794"/>
      <c r="T16" s="794"/>
      <c r="U16" s="794"/>
      <c r="V16" s="794"/>
      <c r="W16" s="794"/>
      <c r="X16" s="794"/>
      <c r="Y16" s="794"/>
      <c r="Z16" s="794"/>
      <c r="AA16" s="794"/>
      <c r="AB16" s="816">
        <v>2.0</v>
      </c>
      <c r="AC16" s="796" t="s">
        <v>55</v>
      </c>
      <c r="AD16" s="813" t="s">
        <v>533</v>
      </c>
      <c r="AE16" s="814"/>
      <c r="AF16" s="642"/>
      <c r="AG16" s="640"/>
      <c r="AH16" s="642"/>
    </row>
    <row r="17" ht="15.75" customHeight="1">
      <c r="A17" s="817" t="s">
        <v>1606</v>
      </c>
      <c r="B17" s="789"/>
      <c r="C17" s="789"/>
      <c r="D17" s="789"/>
      <c r="E17" s="789"/>
      <c r="F17" s="789"/>
      <c r="G17" s="791"/>
      <c r="H17" s="815" t="s">
        <v>94</v>
      </c>
      <c r="I17" s="815" t="s">
        <v>94</v>
      </c>
      <c r="J17" s="500"/>
      <c r="K17" s="500"/>
      <c r="L17" s="500"/>
      <c r="M17" s="500"/>
      <c r="N17" s="500"/>
      <c r="O17" s="500"/>
      <c r="P17" s="500"/>
      <c r="Q17" s="500"/>
      <c r="R17" s="500"/>
      <c r="S17" s="500"/>
      <c r="T17" s="500"/>
      <c r="U17" s="500"/>
      <c r="V17" s="500"/>
      <c r="W17" s="500"/>
      <c r="X17" s="500"/>
      <c r="Y17" s="500"/>
      <c r="Z17" s="500"/>
      <c r="AA17" s="500"/>
      <c r="AB17" s="816" t="s">
        <v>94</v>
      </c>
      <c r="AC17" s="795" t="s">
        <v>55</v>
      </c>
      <c r="AD17" s="797" t="s">
        <v>361</v>
      </c>
      <c r="AE17" s="641"/>
      <c r="AF17" s="642"/>
      <c r="AG17" s="642"/>
      <c r="AH17" s="642"/>
    </row>
    <row r="18" ht="15.75" customHeight="1">
      <c r="A18" s="818"/>
      <c r="B18" s="819" t="s">
        <v>1607</v>
      </c>
      <c r="C18" s="789"/>
      <c r="D18" s="789"/>
      <c r="E18" s="789"/>
      <c r="F18" s="791" t="s">
        <v>1608</v>
      </c>
      <c r="G18" s="792" t="s">
        <v>1609</v>
      </c>
      <c r="H18" s="793"/>
      <c r="I18" s="793"/>
      <c r="J18" s="500"/>
      <c r="K18" s="500"/>
      <c r="L18" s="500"/>
      <c r="M18" s="500"/>
      <c r="N18" s="500"/>
      <c r="O18" s="500"/>
      <c r="P18" s="500"/>
      <c r="Q18" s="500"/>
      <c r="R18" s="500"/>
      <c r="S18" s="500"/>
      <c r="T18" s="500"/>
      <c r="U18" s="500"/>
      <c r="V18" s="500"/>
      <c r="W18" s="500"/>
      <c r="X18" s="500"/>
      <c r="Y18" s="500"/>
      <c r="Z18" s="500"/>
      <c r="AA18" s="500"/>
      <c r="AB18" s="816">
        <v>1.0</v>
      </c>
      <c r="AC18" s="816" t="s">
        <v>55</v>
      </c>
      <c r="AD18" s="500" t="s">
        <v>361</v>
      </c>
      <c r="AE18" s="641"/>
      <c r="AF18" s="640" t="s">
        <v>1610</v>
      </c>
      <c r="AG18" s="642"/>
      <c r="AH18" s="642"/>
    </row>
    <row r="19" ht="15.75" customHeight="1">
      <c r="A19" s="818"/>
      <c r="B19" s="801" t="s">
        <v>1611</v>
      </c>
      <c r="C19" s="789"/>
      <c r="D19" s="789"/>
      <c r="E19" s="790"/>
      <c r="F19" s="791"/>
      <c r="G19" s="801"/>
      <c r="H19" s="815" t="s">
        <v>94</v>
      </c>
      <c r="I19" s="815" t="s">
        <v>94</v>
      </c>
      <c r="J19" s="500"/>
      <c r="K19" s="500"/>
      <c r="L19" s="500"/>
      <c r="M19" s="500"/>
      <c r="N19" s="500"/>
      <c r="O19" s="500"/>
      <c r="P19" s="500"/>
      <c r="Q19" s="500"/>
      <c r="R19" s="500"/>
      <c r="S19" s="500"/>
      <c r="T19" s="500"/>
      <c r="U19" s="500"/>
      <c r="V19" s="500"/>
      <c r="W19" s="500"/>
      <c r="X19" s="500"/>
      <c r="Y19" s="500"/>
      <c r="Z19" s="500"/>
      <c r="AA19" s="500"/>
      <c r="AB19" s="816" t="s">
        <v>94</v>
      </c>
      <c r="AC19" s="795" t="s">
        <v>55</v>
      </c>
      <c r="AD19" s="797" t="s">
        <v>361</v>
      </c>
      <c r="AE19" s="641"/>
      <c r="AF19" s="642"/>
      <c r="AG19" s="642"/>
      <c r="AH19" s="642"/>
    </row>
    <row r="20" ht="15.75" customHeight="1">
      <c r="A20" s="818"/>
      <c r="B20" s="789"/>
      <c r="C20" s="820" t="s">
        <v>1612</v>
      </c>
      <c r="D20" s="789"/>
      <c r="E20" s="789"/>
      <c r="F20" s="801" t="s">
        <v>1613</v>
      </c>
      <c r="G20" s="801" t="s">
        <v>1614</v>
      </c>
      <c r="H20" s="793"/>
      <c r="I20" s="793"/>
      <c r="J20" s="821"/>
      <c r="K20" s="821"/>
      <c r="L20" s="821"/>
      <c r="M20" s="794"/>
      <c r="N20" s="794"/>
      <c r="O20" s="821"/>
      <c r="P20" s="821"/>
      <c r="Q20" s="821"/>
      <c r="R20" s="821"/>
      <c r="S20" s="821"/>
      <c r="T20" s="821"/>
      <c r="U20" s="821"/>
      <c r="V20" s="794"/>
      <c r="W20" s="821"/>
      <c r="X20" s="821"/>
      <c r="Y20" s="821"/>
      <c r="Z20" s="794"/>
      <c r="AA20" s="821"/>
      <c r="AB20" s="816">
        <v>1.0</v>
      </c>
      <c r="AC20" s="816" t="s">
        <v>55</v>
      </c>
      <c r="AD20" s="500" t="s">
        <v>533</v>
      </c>
      <c r="AE20" s="641"/>
      <c r="AF20" s="642"/>
      <c r="AG20" s="642"/>
      <c r="AH20" s="642"/>
    </row>
    <row r="21" ht="15.75" customHeight="1">
      <c r="A21" s="818"/>
      <c r="B21" s="789"/>
      <c r="C21" s="820" t="s">
        <v>1615</v>
      </c>
      <c r="D21" s="789"/>
      <c r="E21" s="789"/>
      <c r="F21" s="791" t="s">
        <v>1616</v>
      </c>
      <c r="G21" s="791" t="s">
        <v>1617</v>
      </c>
      <c r="H21" s="793"/>
      <c r="I21" s="793"/>
      <c r="J21" s="501"/>
      <c r="K21" s="501"/>
      <c r="L21" s="501"/>
      <c r="M21" s="500"/>
      <c r="N21" s="500"/>
      <c r="O21" s="501"/>
      <c r="P21" s="501"/>
      <c r="Q21" s="501"/>
      <c r="R21" s="501"/>
      <c r="S21" s="501"/>
      <c r="T21" s="501"/>
      <c r="U21" s="501"/>
      <c r="V21" s="500"/>
      <c r="W21" s="501"/>
      <c r="X21" s="501"/>
      <c r="Y21" s="501"/>
      <c r="Z21" s="500"/>
      <c r="AA21" s="501"/>
      <c r="AB21" s="816">
        <v>2.0</v>
      </c>
      <c r="AC21" s="816" t="s">
        <v>55</v>
      </c>
      <c r="AD21" s="500" t="s">
        <v>361</v>
      </c>
      <c r="AE21" s="641"/>
      <c r="AF21" s="642"/>
      <c r="AG21" s="642"/>
      <c r="AH21" s="642"/>
    </row>
    <row r="22" ht="15.75" customHeight="1">
      <c r="A22" s="818"/>
      <c r="B22" s="789"/>
      <c r="C22" s="820" t="s">
        <v>1618</v>
      </c>
      <c r="D22" s="789"/>
      <c r="E22" s="789"/>
      <c r="F22" s="820" t="s">
        <v>1619</v>
      </c>
      <c r="G22" s="801" t="s">
        <v>1620</v>
      </c>
      <c r="H22" s="793"/>
      <c r="I22" s="793"/>
      <c r="J22" s="500"/>
      <c r="K22" s="500"/>
      <c r="L22" s="500"/>
      <c r="M22" s="500"/>
      <c r="N22" s="500"/>
      <c r="O22" s="500"/>
      <c r="P22" s="500"/>
      <c r="Q22" s="500"/>
      <c r="R22" s="500"/>
      <c r="S22" s="500"/>
      <c r="T22" s="500"/>
      <c r="U22" s="500"/>
      <c r="V22" s="500"/>
      <c r="W22" s="500"/>
      <c r="X22" s="500"/>
      <c r="Y22" s="500"/>
      <c r="Z22" s="500"/>
      <c r="AA22" s="500"/>
      <c r="AB22" s="816">
        <v>1.0</v>
      </c>
      <c r="AC22" s="816" t="s">
        <v>55</v>
      </c>
      <c r="AD22" s="500" t="s">
        <v>361</v>
      </c>
      <c r="AE22" s="640"/>
      <c r="AF22" s="640" t="s">
        <v>1621</v>
      </c>
      <c r="AG22" s="642"/>
      <c r="AH22" s="642"/>
    </row>
    <row r="23" ht="15.75" customHeight="1">
      <c r="A23" s="818" t="s">
        <v>1622</v>
      </c>
      <c r="B23" s="822"/>
      <c r="C23" s="822"/>
      <c r="D23" s="822"/>
      <c r="E23" s="822"/>
      <c r="F23" s="822"/>
      <c r="G23" s="818" t="s">
        <v>1623</v>
      </c>
      <c r="H23" s="501" t="s">
        <v>94</v>
      </c>
      <c r="I23" s="500" t="s">
        <v>94</v>
      </c>
      <c r="J23" s="500"/>
      <c r="K23" s="500"/>
      <c r="L23" s="500"/>
      <c r="M23" s="500"/>
      <c r="N23" s="500"/>
      <c r="O23" s="500"/>
      <c r="P23" s="500"/>
      <c r="Q23" s="500"/>
      <c r="R23" s="500"/>
      <c r="S23" s="500"/>
      <c r="T23" s="500"/>
      <c r="U23" s="500"/>
      <c r="V23" s="500"/>
      <c r="W23" s="500"/>
      <c r="X23" s="500"/>
      <c r="Y23" s="500"/>
      <c r="Z23" s="500"/>
      <c r="AA23" s="500"/>
      <c r="AB23" s="795" t="s">
        <v>94</v>
      </c>
      <c r="AC23" s="795" t="s">
        <v>55</v>
      </c>
      <c r="AD23" s="823" t="s">
        <v>1577</v>
      </c>
      <c r="AE23" s="641"/>
      <c r="AF23" s="642"/>
      <c r="AG23" s="642"/>
      <c r="AH23" s="642"/>
    </row>
    <row r="24" ht="15.75" customHeight="1">
      <c r="A24" s="818" t="s">
        <v>1624</v>
      </c>
      <c r="B24" s="822"/>
      <c r="C24" s="822"/>
      <c r="D24" s="822"/>
      <c r="E24" s="822"/>
      <c r="F24" s="822"/>
      <c r="G24" s="822"/>
      <c r="H24" s="501" t="s">
        <v>94</v>
      </c>
      <c r="I24" s="500" t="s">
        <v>94</v>
      </c>
      <c r="J24" s="500"/>
      <c r="K24" s="500"/>
      <c r="L24" s="500"/>
      <c r="M24" s="500"/>
      <c r="N24" s="500"/>
      <c r="O24" s="500"/>
      <c r="P24" s="500"/>
      <c r="Q24" s="500"/>
      <c r="R24" s="500"/>
      <c r="S24" s="500"/>
      <c r="T24" s="500"/>
      <c r="U24" s="500"/>
      <c r="V24" s="500"/>
      <c r="W24" s="500"/>
      <c r="X24" s="500"/>
      <c r="Y24" s="500"/>
      <c r="Z24" s="500"/>
      <c r="AA24" s="500"/>
      <c r="AB24" s="795" t="s">
        <v>94</v>
      </c>
      <c r="AC24" s="795" t="s">
        <v>55</v>
      </c>
      <c r="AD24" s="823" t="s">
        <v>1577</v>
      </c>
      <c r="AE24" s="641"/>
      <c r="AF24" s="642"/>
      <c r="AG24" s="642"/>
      <c r="AH24" s="642"/>
    </row>
    <row r="25" ht="15.75" customHeight="1">
      <c r="A25" s="802"/>
      <c r="B25" s="824" t="s">
        <v>1625</v>
      </c>
      <c r="C25" s="802"/>
      <c r="D25" s="802"/>
      <c r="E25" s="802"/>
      <c r="F25" s="825" t="s">
        <v>1626</v>
      </c>
      <c r="G25" s="824" t="s">
        <v>1627</v>
      </c>
      <c r="H25" s="805"/>
      <c r="I25" s="806"/>
      <c r="J25" s="806"/>
      <c r="K25" s="806"/>
      <c r="L25" s="806"/>
      <c r="M25" s="806"/>
      <c r="N25" s="806"/>
      <c r="O25" s="807"/>
      <c r="P25" s="807"/>
      <c r="Q25" s="807"/>
      <c r="R25" s="807"/>
      <c r="S25" s="807"/>
      <c r="T25" s="807"/>
      <c r="U25" s="807"/>
      <c r="V25" s="807"/>
      <c r="W25" s="807"/>
      <c r="X25" s="807"/>
      <c r="Y25" s="807"/>
      <c r="Z25" s="807"/>
      <c r="AA25" s="807"/>
      <c r="AB25" s="826">
        <v>4.0</v>
      </c>
      <c r="AC25" s="827" t="s">
        <v>55</v>
      </c>
      <c r="AD25" s="827" t="s">
        <v>1577</v>
      </c>
      <c r="AE25" s="809"/>
      <c r="AF25" s="828"/>
      <c r="AG25" s="810"/>
      <c r="AH25" s="811"/>
    </row>
    <row r="26" ht="15.75" customHeight="1">
      <c r="A26" s="822"/>
      <c r="B26" s="818" t="s">
        <v>1628</v>
      </c>
      <c r="C26" s="822"/>
      <c r="D26" s="822"/>
      <c r="E26" s="822"/>
      <c r="F26" s="829" t="s">
        <v>1629</v>
      </c>
      <c r="G26" s="818" t="s">
        <v>94</v>
      </c>
      <c r="H26" s="501" t="s">
        <v>94</v>
      </c>
      <c r="I26" s="500" t="s">
        <v>94</v>
      </c>
      <c r="J26" s="500"/>
      <c r="K26" s="500"/>
      <c r="L26" s="500"/>
      <c r="M26" s="500"/>
      <c r="N26" s="500"/>
      <c r="O26" s="500"/>
      <c r="P26" s="500"/>
      <c r="Q26" s="500"/>
      <c r="R26" s="500"/>
      <c r="S26" s="500"/>
      <c r="T26" s="500"/>
      <c r="U26" s="500"/>
      <c r="V26" s="500"/>
      <c r="W26" s="500"/>
      <c r="X26" s="500"/>
      <c r="Y26" s="500"/>
      <c r="Z26" s="500"/>
      <c r="AA26" s="500"/>
      <c r="AB26" s="795" t="s">
        <v>94</v>
      </c>
      <c r="AC26" s="795" t="s">
        <v>55</v>
      </c>
      <c r="AD26" s="823" t="s">
        <v>1577</v>
      </c>
      <c r="AE26" s="641"/>
      <c r="AF26" s="642"/>
      <c r="AG26" s="642"/>
      <c r="AH26" s="642"/>
    </row>
    <row r="27" ht="15.75" customHeight="1">
      <c r="A27" s="802"/>
      <c r="B27" s="824" t="s">
        <v>1630</v>
      </c>
      <c r="C27" s="802"/>
      <c r="D27" s="802"/>
      <c r="E27" s="802"/>
      <c r="F27" s="825" t="s">
        <v>1631</v>
      </c>
      <c r="G27" s="824" t="s">
        <v>1632</v>
      </c>
      <c r="H27" s="807"/>
      <c r="I27" s="807"/>
      <c r="J27" s="830"/>
      <c r="K27" s="807"/>
      <c r="L27" s="807"/>
      <c r="M27" s="807"/>
      <c r="N27" s="807"/>
      <c r="O27" s="807"/>
      <c r="P27" s="807"/>
      <c r="Q27" s="807"/>
      <c r="R27" s="807"/>
      <c r="S27" s="807"/>
      <c r="T27" s="807"/>
      <c r="U27" s="807"/>
      <c r="V27" s="807"/>
      <c r="W27" s="807"/>
      <c r="X27" s="807"/>
      <c r="Y27" s="807"/>
      <c r="Z27" s="807"/>
      <c r="AA27" s="807"/>
      <c r="AB27" s="831">
        <v>4.0</v>
      </c>
      <c r="AC27" s="832" t="s">
        <v>55</v>
      </c>
      <c r="AD27" s="827" t="s">
        <v>1577</v>
      </c>
      <c r="AE27" s="809"/>
      <c r="AF27" s="810"/>
      <c r="AG27" s="833"/>
      <c r="AH27" s="811"/>
    </row>
    <row r="28" ht="15.75" customHeight="1">
      <c r="A28" s="802"/>
      <c r="B28" s="824" t="s">
        <v>1633</v>
      </c>
      <c r="C28" s="802"/>
      <c r="D28" s="802"/>
      <c r="E28" s="802"/>
      <c r="F28" s="825" t="s">
        <v>1634</v>
      </c>
      <c r="G28" s="824" t="s">
        <v>1635</v>
      </c>
      <c r="H28" s="807"/>
      <c r="I28" s="807"/>
      <c r="J28" s="830"/>
      <c r="K28" s="807"/>
      <c r="L28" s="807"/>
      <c r="M28" s="807"/>
      <c r="N28" s="807"/>
      <c r="O28" s="807"/>
      <c r="P28" s="807"/>
      <c r="Q28" s="807"/>
      <c r="R28" s="807"/>
      <c r="S28" s="807"/>
      <c r="T28" s="807"/>
      <c r="U28" s="807"/>
      <c r="V28" s="807"/>
      <c r="W28" s="807"/>
      <c r="X28" s="807"/>
      <c r="Y28" s="807"/>
      <c r="Z28" s="807"/>
      <c r="AA28" s="807"/>
      <c r="AB28" s="831">
        <v>4.0</v>
      </c>
      <c r="AC28" s="832" t="s">
        <v>55</v>
      </c>
      <c r="AD28" s="827" t="s">
        <v>1577</v>
      </c>
      <c r="AE28" s="809"/>
      <c r="AF28" s="810"/>
      <c r="AG28" s="810"/>
      <c r="AH28" s="811"/>
    </row>
    <row r="29" ht="15.75" customHeight="1">
      <c r="A29" s="802"/>
      <c r="B29" s="824" t="s">
        <v>1636</v>
      </c>
      <c r="C29" s="802"/>
      <c r="D29" s="802"/>
      <c r="E29" s="802"/>
      <c r="F29" s="825" t="s">
        <v>1637</v>
      </c>
      <c r="G29" s="824" t="s">
        <v>1638</v>
      </c>
      <c r="H29" s="807"/>
      <c r="I29" s="807"/>
      <c r="J29" s="807"/>
      <c r="K29" s="807"/>
      <c r="L29" s="807"/>
      <c r="M29" s="807"/>
      <c r="N29" s="807"/>
      <c r="O29" s="807"/>
      <c r="P29" s="807"/>
      <c r="Q29" s="807"/>
      <c r="R29" s="807"/>
      <c r="S29" s="807"/>
      <c r="T29" s="807"/>
      <c r="U29" s="807"/>
      <c r="V29" s="807"/>
      <c r="W29" s="807"/>
      <c r="X29" s="807"/>
      <c r="Y29" s="807"/>
      <c r="Z29" s="807"/>
      <c r="AA29" s="807"/>
      <c r="AB29" s="831">
        <v>4.0</v>
      </c>
      <c r="AC29" s="832" t="s">
        <v>55</v>
      </c>
      <c r="AD29" s="827" t="s">
        <v>1577</v>
      </c>
      <c r="AE29" s="809"/>
      <c r="AF29" s="809"/>
      <c r="AG29" s="809"/>
      <c r="AH29" s="811"/>
    </row>
    <row r="30" ht="15.75" customHeight="1">
      <c r="A30" s="834" t="s">
        <v>1639</v>
      </c>
      <c r="B30" s="778"/>
      <c r="C30" s="779"/>
      <c r="D30" s="779"/>
      <c r="E30" s="779"/>
      <c r="F30" s="779"/>
      <c r="G30" s="779"/>
      <c r="H30" s="835" t="s">
        <v>94</v>
      </c>
      <c r="I30" s="835" t="s">
        <v>94</v>
      </c>
      <c r="J30" s="835"/>
      <c r="K30" s="835"/>
      <c r="L30" s="835"/>
      <c r="M30" s="835"/>
      <c r="N30" s="835"/>
      <c r="O30" s="835"/>
      <c r="P30" s="835"/>
      <c r="Q30" s="835"/>
      <c r="R30" s="835"/>
      <c r="S30" s="835"/>
      <c r="T30" s="835"/>
      <c r="U30" s="835"/>
      <c r="V30" s="835"/>
      <c r="W30" s="835"/>
      <c r="X30" s="835"/>
      <c r="Y30" s="835"/>
      <c r="Z30" s="835"/>
      <c r="AA30" s="835"/>
      <c r="AB30" s="783" t="s">
        <v>94</v>
      </c>
      <c r="AC30" s="836" t="s">
        <v>55</v>
      </c>
      <c r="AD30" s="835" t="s">
        <v>437</v>
      </c>
      <c r="AE30" s="837"/>
      <c r="AF30" s="837"/>
      <c r="AG30" s="837"/>
      <c r="AH30" s="838"/>
    </row>
    <row r="31" ht="15.75" customHeight="1">
      <c r="A31" s="801" t="s">
        <v>1640</v>
      </c>
      <c r="B31" s="791"/>
      <c r="C31" s="818"/>
      <c r="D31" s="818"/>
      <c r="E31" s="818"/>
      <c r="F31" s="801"/>
      <c r="G31" s="817"/>
      <c r="H31" s="500" t="s">
        <v>94</v>
      </c>
      <c r="I31" s="500" t="s">
        <v>94</v>
      </c>
      <c r="J31" s="648"/>
      <c r="K31" s="500"/>
      <c r="L31" s="500"/>
      <c r="M31" s="500"/>
      <c r="N31" s="500"/>
      <c r="O31" s="500"/>
      <c r="P31" s="500"/>
      <c r="Q31" s="500"/>
      <c r="R31" s="500"/>
      <c r="S31" s="500"/>
      <c r="T31" s="500"/>
      <c r="U31" s="500"/>
      <c r="V31" s="500"/>
      <c r="W31" s="500"/>
      <c r="X31" s="500"/>
      <c r="Y31" s="500"/>
      <c r="Z31" s="500"/>
      <c r="AA31" s="500"/>
      <c r="AB31" s="816" t="s">
        <v>94</v>
      </c>
      <c r="AC31" s="816" t="s">
        <v>55</v>
      </c>
      <c r="AD31" s="500" t="s">
        <v>437</v>
      </c>
      <c r="AE31" s="641"/>
      <c r="AF31" s="642"/>
      <c r="AG31" s="642"/>
      <c r="AH31" s="642"/>
    </row>
    <row r="32" ht="15.75" customHeight="1">
      <c r="A32" s="642"/>
      <c r="B32" s="640" t="s">
        <v>1641</v>
      </c>
      <c r="C32" s="620"/>
      <c r="D32" s="623"/>
      <c r="E32" s="620"/>
      <c r="F32" s="643" t="s">
        <v>1642</v>
      </c>
      <c r="G32" s="643" t="s">
        <v>1643</v>
      </c>
      <c r="H32" s="500"/>
      <c r="I32" s="500"/>
      <c r="J32" s="648"/>
      <c r="K32" s="500"/>
      <c r="L32" s="500"/>
      <c r="M32" s="500"/>
      <c r="N32" s="500"/>
      <c r="O32" s="500"/>
      <c r="P32" s="500"/>
      <c r="Q32" s="500"/>
      <c r="R32" s="500"/>
      <c r="S32" s="500"/>
      <c r="T32" s="500"/>
      <c r="U32" s="500"/>
      <c r="V32" s="500"/>
      <c r="W32" s="500"/>
      <c r="X32" s="500"/>
      <c r="Y32" s="500"/>
      <c r="Z32" s="500"/>
      <c r="AA32" s="500"/>
      <c r="AB32" s="816">
        <v>2.0</v>
      </c>
      <c r="AC32" s="816" t="s">
        <v>55</v>
      </c>
      <c r="AD32" s="500" t="s">
        <v>437</v>
      </c>
      <c r="AE32" s="641"/>
      <c r="AF32" s="640"/>
      <c r="AG32" s="642"/>
      <c r="AH32" s="642"/>
    </row>
    <row r="33" ht="15.75" customHeight="1">
      <c r="A33" s="642"/>
      <c r="B33" s="640" t="s">
        <v>1644</v>
      </c>
      <c r="C33" s="620"/>
      <c r="D33" s="623"/>
      <c r="E33" s="620"/>
      <c r="F33" s="643" t="s">
        <v>1642</v>
      </c>
      <c r="G33" s="643" t="s">
        <v>1645</v>
      </c>
      <c r="H33" s="500"/>
      <c r="I33" s="500"/>
      <c r="J33" s="648"/>
      <c r="K33" s="500"/>
      <c r="L33" s="500"/>
      <c r="M33" s="500"/>
      <c r="N33" s="500"/>
      <c r="O33" s="500"/>
      <c r="P33" s="500"/>
      <c r="Q33" s="500"/>
      <c r="R33" s="500"/>
      <c r="S33" s="500"/>
      <c r="T33" s="500"/>
      <c r="U33" s="500"/>
      <c r="V33" s="500"/>
      <c r="W33" s="500"/>
      <c r="X33" s="500"/>
      <c r="Y33" s="500"/>
      <c r="Z33" s="500"/>
      <c r="AA33" s="500"/>
      <c r="AB33" s="816">
        <v>1.0</v>
      </c>
      <c r="AC33" s="816" t="s">
        <v>55</v>
      </c>
      <c r="AD33" s="500" t="s">
        <v>437</v>
      </c>
      <c r="AE33" s="652"/>
      <c r="AF33" s="640"/>
      <c r="AG33" s="642"/>
      <c r="AH33" s="642"/>
    </row>
    <row r="34" ht="15.75" customHeight="1">
      <c r="A34" s="640" t="s">
        <v>1646</v>
      </c>
      <c r="B34" s="640"/>
      <c r="C34" s="621"/>
      <c r="D34" s="623"/>
      <c r="E34" s="621"/>
      <c r="F34" s="642"/>
      <c r="G34" s="643"/>
      <c r="H34" s="500" t="s">
        <v>94</v>
      </c>
      <c r="I34" s="500" t="s">
        <v>94</v>
      </c>
      <c r="J34" s="648"/>
      <c r="K34" s="500"/>
      <c r="L34" s="500"/>
      <c r="M34" s="500"/>
      <c r="N34" s="500"/>
      <c r="O34" s="500"/>
      <c r="P34" s="500"/>
      <c r="Q34" s="500"/>
      <c r="R34" s="500"/>
      <c r="S34" s="500"/>
      <c r="T34" s="500"/>
      <c r="U34" s="500"/>
      <c r="V34" s="500"/>
      <c r="W34" s="500"/>
      <c r="X34" s="500"/>
      <c r="Y34" s="500"/>
      <c r="Z34" s="500"/>
      <c r="AA34" s="500"/>
      <c r="AB34" s="816" t="s">
        <v>94</v>
      </c>
      <c r="AC34" s="816" t="s">
        <v>55</v>
      </c>
      <c r="AD34" s="500" t="s">
        <v>437</v>
      </c>
      <c r="AE34" s="641"/>
      <c r="AF34" s="640"/>
      <c r="AG34" s="642"/>
      <c r="AH34" s="642"/>
    </row>
    <row r="35" ht="15.75" customHeight="1">
      <c r="A35" s="642"/>
      <c r="B35" s="634" t="s">
        <v>1647</v>
      </c>
      <c r="C35" s="621"/>
      <c r="D35" s="633"/>
      <c r="E35" s="636"/>
      <c r="F35" s="661" t="s">
        <v>1648</v>
      </c>
      <c r="G35" s="643" t="s">
        <v>1649</v>
      </c>
      <c r="H35" s="500"/>
      <c r="I35" s="500"/>
      <c r="J35" s="648"/>
      <c r="K35" s="500"/>
      <c r="L35" s="500"/>
      <c r="M35" s="500"/>
      <c r="N35" s="500"/>
      <c r="O35" s="500"/>
      <c r="P35" s="500"/>
      <c r="Q35" s="500"/>
      <c r="R35" s="500"/>
      <c r="S35" s="500"/>
      <c r="T35" s="500"/>
      <c r="U35" s="500"/>
      <c r="V35" s="500"/>
      <c r="W35" s="500"/>
      <c r="X35" s="500"/>
      <c r="Y35" s="500"/>
      <c r="Z35" s="500"/>
      <c r="AA35" s="500"/>
      <c r="AB35" s="816">
        <v>1.0</v>
      </c>
      <c r="AC35" s="816" t="s">
        <v>55</v>
      </c>
      <c r="AD35" s="500" t="s">
        <v>437</v>
      </c>
      <c r="AE35" s="839"/>
      <c r="AF35" s="640"/>
      <c r="AG35" s="642"/>
      <c r="AH35" s="642"/>
    </row>
    <row r="36" ht="15.75" customHeight="1">
      <c r="A36" s="621"/>
      <c r="B36" s="633" t="s">
        <v>1650</v>
      </c>
      <c r="C36" s="633"/>
      <c r="D36" s="633"/>
      <c r="E36" s="636"/>
      <c r="F36" s="641"/>
      <c r="G36" s="621"/>
      <c r="H36" s="500" t="s">
        <v>94</v>
      </c>
      <c r="I36" s="500" t="s">
        <v>94</v>
      </c>
      <c r="J36" s="648"/>
      <c r="K36" s="500"/>
      <c r="L36" s="500"/>
      <c r="M36" s="500"/>
      <c r="N36" s="500"/>
      <c r="O36" s="500"/>
      <c r="P36" s="500"/>
      <c r="Q36" s="500"/>
      <c r="R36" s="500"/>
      <c r="S36" s="500"/>
      <c r="T36" s="500"/>
      <c r="U36" s="500"/>
      <c r="V36" s="500"/>
      <c r="W36" s="500"/>
      <c r="X36" s="500"/>
      <c r="Y36" s="500"/>
      <c r="Z36" s="500"/>
      <c r="AA36" s="500"/>
      <c r="AB36" s="816" t="s">
        <v>94</v>
      </c>
      <c r="AC36" s="816" t="s">
        <v>55</v>
      </c>
      <c r="AD36" s="500" t="s">
        <v>437</v>
      </c>
      <c r="AE36" s="641"/>
      <c r="AF36" s="640"/>
      <c r="AG36" s="642"/>
      <c r="AH36" s="642"/>
    </row>
    <row r="37" ht="15.75" customHeight="1">
      <c r="A37" s="623"/>
      <c r="B37" s="623"/>
      <c r="C37" s="633" t="s">
        <v>1651</v>
      </c>
      <c r="D37" s="636"/>
      <c r="E37" s="633"/>
      <c r="F37" s="642" t="s">
        <v>1652</v>
      </c>
      <c r="G37" s="623" t="s">
        <v>1653</v>
      </c>
      <c r="H37" s="500"/>
      <c r="I37" s="500"/>
      <c r="J37" s="648"/>
      <c r="K37" s="500"/>
      <c r="L37" s="500"/>
      <c r="M37" s="500"/>
      <c r="N37" s="500"/>
      <c r="O37" s="500"/>
      <c r="P37" s="500"/>
      <c r="Q37" s="500"/>
      <c r="R37" s="500"/>
      <c r="S37" s="500"/>
      <c r="T37" s="500"/>
      <c r="U37" s="500"/>
      <c r="V37" s="500"/>
      <c r="W37" s="500"/>
      <c r="X37" s="500"/>
      <c r="Y37" s="500"/>
      <c r="Z37" s="500"/>
      <c r="AA37" s="500"/>
      <c r="AB37" s="816">
        <v>1.0</v>
      </c>
      <c r="AC37" s="816" t="s">
        <v>55</v>
      </c>
      <c r="AD37" s="500" t="s">
        <v>437</v>
      </c>
      <c r="AE37" s="641"/>
      <c r="AF37" s="640"/>
      <c r="AG37" s="642"/>
      <c r="AH37" s="642"/>
    </row>
    <row r="38" ht="15.75" customHeight="1">
      <c r="A38" s="633"/>
      <c r="B38" s="633"/>
      <c r="C38" s="633" t="s">
        <v>1654</v>
      </c>
      <c r="D38" s="636"/>
      <c r="E38" s="633"/>
      <c r="F38" s="642" t="s">
        <v>1655</v>
      </c>
      <c r="G38" s="623" t="s">
        <v>1656</v>
      </c>
      <c r="H38" s="500"/>
      <c r="I38" s="500"/>
      <c r="J38" s="648"/>
      <c r="K38" s="500"/>
      <c r="L38" s="500"/>
      <c r="M38" s="500"/>
      <c r="N38" s="500"/>
      <c r="O38" s="500"/>
      <c r="P38" s="500"/>
      <c r="Q38" s="500"/>
      <c r="R38" s="500"/>
      <c r="S38" s="500"/>
      <c r="T38" s="500"/>
      <c r="U38" s="500"/>
      <c r="V38" s="500"/>
      <c r="W38" s="500"/>
      <c r="X38" s="500"/>
      <c r="Y38" s="500"/>
      <c r="Z38" s="500"/>
      <c r="AA38" s="500"/>
      <c r="AB38" s="816">
        <v>2.0</v>
      </c>
      <c r="AC38" s="816" t="s">
        <v>55</v>
      </c>
      <c r="AD38" s="500" t="s">
        <v>437</v>
      </c>
      <c r="AE38" s="641"/>
      <c r="AF38" s="640"/>
      <c r="AG38" s="642"/>
      <c r="AH38" s="642"/>
    </row>
    <row r="39" ht="15.75" customHeight="1">
      <c r="A39" s="801"/>
      <c r="B39" s="820" t="s">
        <v>1657</v>
      </c>
      <c r="C39" s="822"/>
      <c r="D39" s="621"/>
      <c r="E39" s="621"/>
      <c r="F39" s="640"/>
      <c r="G39" s="643"/>
      <c r="H39" s="500" t="s">
        <v>94</v>
      </c>
      <c r="I39" s="500" t="s">
        <v>94</v>
      </c>
      <c r="J39" s="648"/>
      <c r="K39" s="500"/>
      <c r="L39" s="500"/>
      <c r="M39" s="500"/>
      <c r="N39" s="500"/>
      <c r="O39" s="500"/>
      <c r="P39" s="500"/>
      <c r="Q39" s="500"/>
      <c r="R39" s="500"/>
      <c r="S39" s="500"/>
      <c r="T39" s="500"/>
      <c r="U39" s="500"/>
      <c r="V39" s="500"/>
      <c r="W39" s="500"/>
      <c r="X39" s="500"/>
      <c r="Y39" s="500"/>
      <c r="Z39" s="500"/>
      <c r="AA39" s="500"/>
      <c r="AB39" s="816" t="s">
        <v>94</v>
      </c>
      <c r="AC39" s="816" t="s">
        <v>55</v>
      </c>
      <c r="AD39" s="500" t="s">
        <v>437</v>
      </c>
      <c r="AE39" s="641"/>
      <c r="AF39" s="640"/>
      <c r="AG39" s="642"/>
      <c r="AH39" s="642"/>
    </row>
    <row r="40" ht="15.75" customHeight="1">
      <c r="A40" s="801"/>
      <c r="B40" s="789"/>
      <c r="C40" s="840" t="s">
        <v>1658</v>
      </c>
      <c r="D40" s="633"/>
      <c r="E40" s="633"/>
      <c r="F40" s="640" t="s">
        <v>1659</v>
      </c>
      <c r="G40" s="623" t="s">
        <v>1660</v>
      </c>
      <c r="H40" s="500"/>
      <c r="I40" s="500"/>
      <c r="J40" s="648"/>
      <c r="K40" s="500"/>
      <c r="L40" s="500"/>
      <c r="M40" s="500"/>
      <c r="N40" s="500"/>
      <c r="O40" s="500"/>
      <c r="P40" s="500"/>
      <c r="Q40" s="500"/>
      <c r="R40" s="500"/>
      <c r="S40" s="500"/>
      <c r="T40" s="500"/>
      <c r="U40" s="500"/>
      <c r="V40" s="500"/>
      <c r="W40" s="500"/>
      <c r="X40" s="500"/>
      <c r="Y40" s="500"/>
      <c r="Z40" s="500"/>
      <c r="AA40" s="500"/>
      <c r="AB40" s="816">
        <v>1.0</v>
      </c>
      <c r="AC40" s="816" t="s">
        <v>55</v>
      </c>
      <c r="AD40" s="500" t="s">
        <v>437</v>
      </c>
      <c r="AE40" s="641"/>
      <c r="AF40" s="640"/>
      <c r="AG40" s="642"/>
      <c r="AH40" s="642"/>
    </row>
    <row r="41" ht="15.75" customHeight="1">
      <c r="A41" s="801"/>
      <c r="B41" s="789"/>
      <c r="C41" s="633" t="s">
        <v>1661</v>
      </c>
      <c r="D41" s="158"/>
      <c r="E41" s="158"/>
      <c r="F41" s="809"/>
      <c r="G41" s="620"/>
      <c r="H41" s="500" t="s">
        <v>94</v>
      </c>
      <c r="I41" s="500" t="s">
        <v>94</v>
      </c>
      <c r="J41" s="648"/>
      <c r="K41" s="500"/>
      <c r="L41" s="500"/>
      <c r="M41" s="500"/>
      <c r="N41" s="500"/>
      <c r="O41" s="500"/>
      <c r="P41" s="500"/>
      <c r="Q41" s="500"/>
      <c r="R41" s="500"/>
      <c r="S41" s="500"/>
      <c r="T41" s="500"/>
      <c r="U41" s="500"/>
      <c r="V41" s="500"/>
      <c r="W41" s="500"/>
      <c r="X41" s="500"/>
      <c r="Y41" s="500"/>
      <c r="Z41" s="500"/>
      <c r="AA41" s="500"/>
      <c r="AB41" s="816" t="s">
        <v>94</v>
      </c>
      <c r="AC41" s="816" t="s">
        <v>55</v>
      </c>
      <c r="AD41" s="500" t="s">
        <v>437</v>
      </c>
      <c r="AE41" s="641"/>
      <c r="AF41" s="640"/>
      <c r="AG41" s="642"/>
      <c r="AH41" s="642"/>
    </row>
    <row r="42" ht="15.75" customHeight="1">
      <c r="A42" s="801"/>
      <c r="B42" s="789"/>
      <c r="C42" s="158"/>
      <c r="D42" s="633" t="s">
        <v>1662</v>
      </c>
      <c r="E42" s="633"/>
      <c r="F42" s="642" t="s">
        <v>1663</v>
      </c>
      <c r="G42" s="643" t="s">
        <v>1664</v>
      </c>
      <c r="H42" s="500"/>
      <c r="I42" s="500"/>
      <c r="J42" s="648"/>
      <c r="K42" s="500"/>
      <c r="L42" s="500"/>
      <c r="M42" s="500"/>
      <c r="N42" s="500"/>
      <c r="O42" s="500"/>
      <c r="P42" s="500"/>
      <c r="Q42" s="500"/>
      <c r="R42" s="500"/>
      <c r="S42" s="500"/>
      <c r="T42" s="500"/>
      <c r="U42" s="500"/>
      <c r="V42" s="500"/>
      <c r="W42" s="500"/>
      <c r="X42" s="500"/>
      <c r="Y42" s="500"/>
      <c r="Z42" s="500"/>
      <c r="AA42" s="500"/>
      <c r="AB42" s="816">
        <v>1.0</v>
      </c>
      <c r="AC42" s="816" t="s">
        <v>55</v>
      </c>
      <c r="AD42" s="500" t="s">
        <v>437</v>
      </c>
      <c r="AE42" s="641"/>
      <c r="AF42" s="640"/>
      <c r="AG42" s="642"/>
      <c r="AH42" s="642"/>
    </row>
    <row r="43" ht="15.75" customHeight="1">
      <c r="A43" s="801"/>
      <c r="B43" s="789"/>
      <c r="C43" s="158"/>
      <c r="D43" s="633" t="s">
        <v>1665</v>
      </c>
      <c r="E43" s="633"/>
      <c r="F43" s="642" t="s">
        <v>1666</v>
      </c>
      <c r="G43" s="643" t="s">
        <v>1667</v>
      </c>
      <c r="H43" s="500"/>
      <c r="I43" s="500"/>
      <c r="J43" s="648"/>
      <c r="K43" s="500"/>
      <c r="L43" s="500"/>
      <c r="M43" s="500"/>
      <c r="N43" s="500"/>
      <c r="O43" s="500"/>
      <c r="P43" s="500"/>
      <c r="Q43" s="500"/>
      <c r="R43" s="500"/>
      <c r="S43" s="500"/>
      <c r="T43" s="500"/>
      <c r="U43" s="500"/>
      <c r="V43" s="500"/>
      <c r="W43" s="500"/>
      <c r="X43" s="500"/>
      <c r="Y43" s="500"/>
      <c r="Z43" s="500"/>
      <c r="AA43" s="500"/>
      <c r="AB43" s="816">
        <v>1.0</v>
      </c>
      <c r="AC43" s="816" t="s">
        <v>55</v>
      </c>
      <c r="AD43" s="500" t="s">
        <v>437</v>
      </c>
      <c r="AE43" s="641"/>
      <c r="AF43" s="640"/>
      <c r="AG43" s="642"/>
      <c r="AH43" s="642"/>
    </row>
    <row r="44" ht="15.75" customHeight="1">
      <c r="A44" s="801"/>
      <c r="B44" s="789"/>
      <c r="C44" s="158"/>
      <c r="D44" s="633" t="s">
        <v>1668</v>
      </c>
      <c r="E44" s="633"/>
      <c r="F44" s="642" t="s">
        <v>1666</v>
      </c>
      <c r="G44" s="643" t="s">
        <v>1669</v>
      </c>
      <c r="H44" s="500"/>
      <c r="I44" s="500"/>
      <c r="J44" s="648"/>
      <c r="K44" s="500"/>
      <c r="L44" s="500"/>
      <c r="M44" s="500"/>
      <c r="N44" s="500"/>
      <c r="O44" s="500"/>
      <c r="P44" s="500"/>
      <c r="Q44" s="500"/>
      <c r="R44" s="500"/>
      <c r="S44" s="500"/>
      <c r="T44" s="500"/>
      <c r="U44" s="500"/>
      <c r="V44" s="500"/>
      <c r="W44" s="500"/>
      <c r="X44" s="500"/>
      <c r="Y44" s="500"/>
      <c r="Z44" s="500"/>
      <c r="AA44" s="500"/>
      <c r="AB44" s="816">
        <v>1.0</v>
      </c>
      <c r="AC44" s="816" t="s">
        <v>55</v>
      </c>
      <c r="AD44" s="500" t="s">
        <v>437</v>
      </c>
      <c r="AE44" s="641"/>
      <c r="AF44" s="640"/>
      <c r="AG44" s="642"/>
      <c r="AH44" s="642"/>
    </row>
    <row r="45" ht="15.75" customHeight="1">
      <c r="A45" s="640" t="s">
        <v>1670</v>
      </c>
      <c r="B45" s="641"/>
      <c r="C45" s="621"/>
      <c r="D45" s="621"/>
      <c r="E45" s="621"/>
      <c r="F45" s="623"/>
      <c r="G45" s="643"/>
      <c r="H45" s="500" t="s">
        <v>94</v>
      </c>
      <c r="I45" s="500" t="s">
        <v>94</v>
      </c>
      <c r="J45" s="648"/>
      <c r="K45" s="500"/>
      <c r="L45" s="500"/>
      <c r="M45" s="500"/>
      <c r="N45" s="500"/>
      <c r="O45" s="500"/>
      <c r="P45" s="500"/>
      <c r="Q45" s="500"/>
      <c r="R45" s="500"/>
      <c r="S45" s="500"/>
      <c r="T45" s="500"/>
      <c r="U45" s="500"/>
      <c r="V45" s="500"/>
      <c r="W45" s="500"/>
      <c r="X45" s="500"/>
      <c r="Y45" s="500"/>
      <c r="Z45" s="500"/>
      <c r="AA45" s="500"/>
      <c r="AB45" s="816" t="s">
        <v>94</v>
      </c>
      <c r="AC45" s="816" t="s">
        <v>55</v>
      </c>
      <c r="AD45" s="500" t="s">
        <v>437</v>
      </c>
      <c r="AE45" s="641"/>
      <c r="AF45" s="640"/>
      <c r="AG45" s="642"/>
      <c r="AH45" s="642"/>
    </row>
    <row r="46" ht="15.75" customHeight="1">
      <c r="A46" s="640"/>
      <c r="B46" s="661" t="s">
        <v>1671</v>
      </c>
      <c r="C46" s="621"/>
      <c r="D46" s="621"/>
      <c r="E46" s="621"/>
      <c r="F46" s="640" t="s">
        <v>1672</v>
      </c>
      <c r="G46" s="643" t="s">
        <v>1673</v>
      </c>
      <c r="H46" s="500"/>
      <c r="I46" s="500"/>
      <c r="J46" s="648"/>
      <c r="K46" s="500"/>
      <c r="L46" s="500"/>
      <c r="M46" s="500"/>
      <c r="N46" s="500"/>
      <c r="O46" s="500"/>
      <c r="P46" s="500"/>
      <c r="Q46" s="500"/>
      <c r="R46" s="500"/>
      <c r="S46" s="500"/>
      <c r="T46" s="500"/>
      <c r="U46" s="500"/>
      <c r="V46" s="500"/>
      <c r="W46" s="500"/>
      <c r="X46" s="500"/>
      <c r="Y46" s="500"/>
      <c r="Z46" s="500"/>
      <c r="AA46" s="500"/>
      <c r="AB46" s="816">
        <v>1.0</v>
      </c>
      <c r="AC46" s="816" t="s">
        <v>55</v>
      </c>
      <c r="AD46" s="500" t="s">
        <v>437</v>
      </c>
      <c r="AE46" s="641"/>
      <c r="AF46" s="640"/>
      <c r="AG46" s="642"/>
      <c r="AH46" s="642"/>
    </row>
    <row r="47" ht="15.75" customHeight="1">
      <c r="A47" s="640"/>
      <c r="B47" s="661" t="s">
        <v>1674</v>
      </c>
      <c r="C47" s="621"/>
      <c r="D47" s="621"/>
      <c r="E47" s="621"/>
      <c r="F47" s="640"/>
      <c r="G47" s="643"/>
      <c r="H47" s="500" t="s">
        <v>94</v>
      </c>
      <c r="I47" s="500" t="s">
        <v>94</v>
      </c>
      <c r="J47" s="648"/>
      <c r="K47" s="500"/>
      <c r="L47" s="500"/>
      <c r="M47" s="500"/>
      <c r="N47" s="500"/>
      <c r="O47" s="500"/>
      <c r="P47" s="500"/>
      <c r="Q47" s="500"/>
      <c r="R47" s="500"/>
      <c r="S47" s="500"/>
      <c r="T47" s="500"/>
      <c r="U47" s="500"/>
      <c r="V47" s="500"/>
      <c r="W47" s="500"/>
      <c r="X47" s="500"/>
      <c r="Y47" s="500"/>
      <c r="Z47" s="500"/>
      <c r="AA47" s="500"/>
      <c r="AB47" s="816" t="s">
        <v>94</v>
      </c>
      <c r="AC47" s="816" t="s">
        <v>55</v>
      </c>
      <c r="AD47" s="500" t="s">
        <v>437</v>
      </c>
      <c r="AE47" s="641"/>
      <c r="AF47" s="640"/>
      <c r="AG47" s="642"/>
      <c r="AH47" s="642"/>
    </row>
    <row r="48" ht="15.75" customHeight="1">
      <c r="A48" s="640"/>
      <c r="B48" s="641"/>
      <c r="C48" s="841" t="s">
        <v>1675</v>
      </c>
      <c r="D48" s="621"/>
      <c r="E48" s="621"/>
      <c r="F48" s="640" t="s">
        <v>1676</v>
      </c>
      <c r="G48" s="643" t="s">
        <v>1677</v>
      </c>
      <c r="H48" s="500"/>
      <c r="I48" s="500"/>
      <c r="J48" s="648"/>
      <c r="K48" s="500"/>
      <c r="L48" s="500"/>
      <c r="M48" s="500"/>
      <c r="N48" s="500"/>
      <c r="O48" s="500"/>
      <c r="P48" s="500"/>
      <c r="Q48" s="500"/>
      <c r="R48" s="500"/>
      <c r="S48" s="500"/>
      <c r="T48" s="500"/>
      <c r="U48" s="500"/>
      <c r="V48" s="500"/>
      <c r="W48" s="500"/>
      <c r="X48" s="500"/>
      <c r="Y48" s="500"/>
      <c r="Z48" s="500"/>
      <c r="AA48" s="500"/>
      <c r="AB48" s="816">
        <v>1.0</v>
      </c>
      <c r="AC48" s="816" t="s">
        <v>55</v>
      </c>
      <c r="AD48" s="500" t="s">
        <v>437</v>
      </c>
      <c r="AE48" s="641"/>
      <c r="AF48" s="640"/>
      <c r="AG48" s="642"/>
      <c r="AH48" s="642"/>
    </row>
    <row r="49" ht="15.75" customHeight="1">
      <c r="A49" s="640"/>
      <c r="B49" s="641"/>
      <c r="C49" s="841" t="s">
        <v>1678</v>
      </c>
      <c r="D49" s="621"/>
      <c r="E49" s="621"/>
      <c r="F49" s="640" t="s">
        <v>1679</v>
      </c>
      <c r="G49" s="643" t="s">
        <v>1680</v>
      </c>
      <c r="H49" s="500"/>
      <c r="I49" s="500"/>
      <c r="J49" s="648"/>
      <c r="K49" s="500"/>
      <c r="L49" s="500"/>
      <c r="M49" s="500"/>
      <c r="N49" s="500"/>
      <c r="O49" s="500"/>
      <c r="P49" s="500"/>
      <c r="Q49" s="500"/>
      <c r="R49" s="500"/>
      <c r="S49" s="500"/>
      <c r="T49" s="500"/>
      <c r="U49" s="500"/>
      <c r="V49" s="500"/>
      <c r="W49" s="500"/>
      <c r="X49" s="500"/>
      <c r="Y49" s="500"/>
      <c r="Z49" s="500"/>
      <c r="AA49" s="500"/>
      <c r="AB49" s="816">
        <v>1.0</v>
      </c>
      <c r="AC49" s="816" t="s">
        <v>55</v>
      </c>
      <c r="AD49" s="500" t="s">
        <v>437</v>
      </c>
      <c r="AE49" s="641"/>
      <c r="AF49" s="640"/>
      <c r="AG49" s="642"/>
      <c r="AH49" s="642"/>
    </row>
    <row r="50" ht="15.75" customHeight="1">
      <c r="A50" s="640"/>
      <c r="B50" s="641"/>
      <c r="C50" s="841" t="s">
        <v>1681</v>
      </c>
      <c r="D50" s="621"/>
      <c r="E50" s="621"/>
      <c r="F50" s="640" t="s">
        <v>1682</v>
      </c>
      <c r="G50" s="643" t="s">
        <v>1683</v>
      </c>
      <c r="H50" s="500"/>
      <c r="I50" s="500"/>
      <c r="J50" s="648"/>
      <c r="K50" s="500"/>
      <c r="L50" s="500"/>
      <c r="M50" s="500"/>
      <c r="N50" s="500"/>
      <c r="O50" s="500"/>
      <c r="P50" s="500"/>
      <c r="Q50" s="500"/>
      <c r="R50" s="500"/>
      <c r="S50" s="500"/>
      <c r="T50" s="500"/>
      <c r="U50" s="500"/>
      <c r="V50" s="500"/>
      <c r="W50" s="500"/>
      <c r="X50" s="500"/>
      <c r="Y50" s="500"/>
      <c r="Z50" s="500"/>
      <c r="AA50" s="500"/>
      <c r="AB50" s="816">
        <v>2.0</v>
      </c>
      <c r="AC50" s="816" t="s">
        <v>55</v>
      </c>
      <c r="AD50" s="500" t="s">
        <v>437</v>
      </c>
      <c r="AE50" s="661"/>
      <c r="AF50" s="661" t="s">
        <v>1684</v>
      </c>
      <c r="AG50" s="642"/>
      <c r="AH50" s="642"/>
    </row>
    <row r="51" ht="15.75" customHeight="1">
      <c r="A51" s="834" t="s">
        <v>1685</v>
      </c>
      <c r="B51" s="778"/>
      <c r="C51" s="778"/>
      <c r="D51" s="779"/>
      <c r="E51" s="778"/>
      <c r="F51" s="779"/>
      <c r="G51" s="778"/>
      <c r="H51" s="835" t="s">
        <v>94</v>
      </c>
      <c r="I51" s="835" t="s">
        <v>94</v>
      </c>
      <c r="J51" s="784"/>
      <c r="K51" s="835"/>
      <c r="L51" s="835"/>
      <c r="M51" s="835"/>
      <c r="N51" s="835"/>
      <c r="O51" s="835"/>
      <c r="P51" s="835"/>
      <c r="Q51" s="835"/>
      <c r="R51" s="835"/>
      <c r="S51" s="835"/>
      <c r="T51" s="835"/>
      <c r="U51" s="835"/>
      <c r="V51" s="835"/>
      <c r="W51" s="835"/>
      <c r="X51" s="835"/>
      <c r="Y51" s="835"/>
      <c r="Z51" s="835"/>
      <c r="AA51" s="835"/>
      <c r="AB51" s="783" t="s">
        <v>94</v>
      </c>
      <c r="AC51" s="836" t="s">
        <v>55</v>
      </c>
      <c r="AD51" s="784" t="s">
        <v>361</v>
      </c>
      <c r="AE51" s="837"/>
      <c r="AF51" s="842"/>
      <c r="AG51" s="842"/>
      <c r="AH51" s="838"/>
    </row>
    <row r="52" ht="15.75" customHeight="1">
      <c r="A52" s="818" t="s">
        <v>1686</v>
      </c>
      <c r="B52" s="822"/>
      <c r="C52" s="822"/>
      <c r="D52" s="822"/>
      <c r="E52" s="822"/>
      <c r="F52" s="818" t="s">
        <v>1629</v>
      </c>
      <c r="G52" s="818" t="s">
        <v>94</v>
      </c>
      <c r="H52" s="815" t="s">
        <v>94</v>
      </c>
      <c r="I52" s="815" t="s">
        <v>94</v>
      </c>
      <c r="J52" s="501"/>
      <c r="K52" s="501"/>
      <c r="L52" s="501"/>
      <c r="M52" s="501"/>
      <c r="N52" s="501"/>
      <c r="O52" s="501"/>
      <c r="P52" s="501"/>
      <c r="Q52" s="501"/>
      <c r="R52" s="501"/>
      <c r="S52" s="501"/>
      <c r="T52" s="501"/>
      <c r="U52" s="501"/>
      <c r="V52" s="501"/>
      <c r="W52" s="501"/>
      <c r="X52" s="501"/>
      <c r="Y52" s="501"/>
      <c r="Z52" s="501"/>
      <c r="AA52" s="501"/>
      <c r="AB52" s="796" t="s">
        <v>94</v>
      </c>
      <c r="AC52" s="796" t="s">
        <v>55</v>
      </c>
      <c r="AD52" s="823" t="s">
        <v>1577</v>
      </c>
      <c r="AE52" s="641"/>
      <c r="AF52" s="642"/>
      <c r="AG52" s="642"/>
      <c r="AH52" s="623"/>
    </row>
    <row r="53" ht="15.75" customHeight="1">
      <c r="A53" s="788" t="s">
        <v>1687</v>
      </c>
      <c r="B53" s="789"/>
      <c r="C53" s="789"/>
      <c r="D53" s="822"/>
      <c r="E53" s="822"/>
      <c r="F53" s="817" t="s">
        <v>1688</v>
      </c>
      <c r="G53" s="817" t="s">
        <v>1689</v>
      </c>
      <c r="H53" s="500"/>
      <c r="I53" s="500"/>
      <c r="J53" s="648"/>
      <c r="K53" s="500"/>
      <c r="L53" s="500"/>
      <c r="M53" s="500"/>
      <c r="N53" s="500"/>
      <c r="O53" s="500"/>
      <c r="P53" s="500"/>
      <c r="Q53" s="500"/>
      <c r="R53" s="500"/>
      <c r="S53" s="500"/>
      <c r="T53" s="500"/>
      <c r="U53" s="500"/>
      <c r="V53" s="500"/>
      <c r="W53" s="500"/>
      <c r="X53" s="500"/>
      <c r="Y53" s="500"/>
      <c r="Z53" s="500"/>
      <c r="AA53" s="500"/>
      <c r="AB53" s="843">
        <v>3.0</v>
      </c>
      <c r="AC53" s="843" t="s">
        <v>55</v>
      </c>
      <c r="AD53" s="500" t="s">
        <v>361</v>
      </c>
      <c r="AE53" s="641"/>
      <c r="AF53" s="642"/>
      <c r="AG53" s="642"/>
      <c r="AH53" s="623"/>
    </row>
    <row r="54" ht="15.75" customHeight="1">
      <c r="A54" s="788" t="s">
        <v>1690</v>
      </c>
      <c r="B54" s="789"/>
      <c r="C54" s="789"/>
      <c r="D54" s="822"/>
      <c r="E54" s="822"/>
      <c r="F54" s="801" t="s">
        <v>1691</v>
      </c>
      <c r="G54" s="817" t="s">
        <v>1692</v>
      </c>
      <c r="H54" s="500"/>
      <c r="I54" s="500"/>
      <c r="J54" s="648"/>
      <c r="K54" s="500"/>
      <c r="L54" s="500"/>
      <c r="M54" s="500"/>
      <c r="N54" s="500"/>
      <c r="O54" s="500"/>
      <c r="P54" s="500"/>
      <c r="Q54" s="500"/>
      <c r="R54" s="500"/>
      <c r="S54" s="500"/>
      <c r="T54" s="500"/>
      <c r="U54" s="500"/>
      <c r="V54" s="500"/>
      <c r="W54" s="500"/>
      <c r="X54" s="500"/>
      <c r="Y54" s="500"/>
      <c r="Z54" s="500"/>
      <c r="AA54" s="500"/>
      <c r="AB54" s="843">
        <v>2.0</v>
      </c>
      <c r="AC54" s="843" t="s">
        <v>55</v>
      </c>
      <c r="AD54" s="500" t="s">
        <v>1577</v>
      </c>
      <c r="AE54" s="818"/>
      <c r="AF54" s="642"/>
      <c r="AG54" s="642"/>
      <c r="AH54" s="623"/>
    </row>
    <row r="55" ht="15.75" customHeight="1">
      <c r="A55" s="788" t="s">
        <v>1693</v>
      </c>
      <c r="B55" s="789"/>
      <c r="C55" s="789"/>
      <c r="D55" s="822"/>
      <c r="E55" s="822"/>
      <c r="F55" s="817" t="s">
        <v>1694</v>
      </c>
      <c r="G55" s="817" t="s">
        <v>1695</v>
      </c>
      <c r="H55" s="500"/>
      <c r="I55" s="500"/>
      <c r="J55" s="501"/>
      <c r="K55" s="501"/>
      <c r="L55" s="501"/>
      <c r="M55" s="501"/>
      <c r="N55" s="501"/>
      <c r="O55" s="501"/>
      <c r="P55" s="501"/>
      <c r="Q55" s="501"/>
      <c r="R55" s="501"/>
      <c r="S55" s="501"/>
      <c r="T55" s="501"/>
      <c r="U55" s="501"/>
      <c r="V55" s="501"/>
      <c r="W55" s="501"/>
      <c r="X55" s="501"/>
      <c r="Y55" s="501"/>
      <c r="Z55" s="501"/>
      <c r="AA55" s="501"/>
      <c r="AB55" s="843">
        <v>2.0</v>
      </c>
      <c r="AC55" s="843" t="s">
        <v>55</v>
      </c>
      <c r="AD55" s="500" t="s">
        <v>1577</v>
      </c>
      <c r="AE55" s="641"/>
      <c r="AF55" s="642"/>
      <c r="AG55" s="642"/>
      <c r="AH55" s="643"/>
    </row>
    <row r="56" ht="15.75" customHeight="1">
      <c r="A56" s="788" t="s">
        <v>384</v>
      </c>
      <c r="B56" s="789"/>
      <c r="C56" s="789"/>
      <c r="D56" s="822"/>
      <c r="E56" s="822"/>
      <c r="F56" s="822"/>
      <c r="G56" s="822"/>
      <c r="H56" s="815" t="s">
        <v>94</v>
      </c>
      <c r="I56" s="815" t="s">
        <v>94</v>
      </c>
      <c r="J56" s="648"/>
      <c r="K56" s="500"/>
      <c r="L56" s="500"/>
      <c r="M56" s="500"/>
      <c r="N56" s="500"/>
      <c r="O56" s="500"/>
      <c r="P56" s="500"/>
      <c r="Q56" s="500"/>
      <c r="R56" s="500"/>
      <c r="S56" s="500"/>
      <c r="T56" s="500"/>
      <c r="U56" s="500"/>
      <c r="V56" s="500"/>
      <c r="W56" s="500"/>
      <c r="X56" s="500"/>
      <c r="Y56" s="500"/>
      <c r="Z56" s="500"/>
      <c r="AA56" s="500"/>
      <c r="AB56" s="843" t="s">
        <v>94</v>
      </c>
      <c r="AC56" s="843" t="s">
        <v>55</v>
      </c>
      <c r="AD56" s="500" t="s">
        <v>1577</v>
      </c>
      <c r="AE56" s="641"/>
      <c r="AF56" s="642"/>
      <c r="AG56" s="642"/>
      <c r="AH56" s="643"/>
    </row>
    <row r="57" ht="15.75" customHeight="1">
      <c r="A57" s="791"/>
      <c r="B57" s="791" t="s">
        <v>1696</v>
      </c>
      <c r="C57" s="791"/>
      <c r="D57" s="822"/>
      <c r="E57" s="822"/>
      <c r="F57" s="817"/>
      <c r="G57" s="817"/>
      <c r="H57" s="844" t="s">
        <v>94</v>
      </c>
      <c r="I57" s="844" t="s">
        <v>94</v>
      </c>
      <c r="J57" s="648"/>
      <c r="K57" s="500"/>
      <c r="L57" s="500"/>
      <c r="M57" s="500"/>
      <c r="N57" s="500"/>
      <c r="O57" s="500"/>
      <c r="P57" s="500"/>
      <c r="Q57" s="500"/>
      <c r="R57" s="500"/>
      <c r="S57" s="500"/>
      <c r="T57" s="500"/>
      <c r="U57" s="500"/>
      <c r="V57" s="500"/>
      <c r="W57" s="500"/>
      <c r="X57" s="500"/>
      <c r="Y57" s="500"/>
      <c r="Z57" s="500"/>
      <c r="AA57" s="500"/>
      <c r="AB57" s="843" t="s">
        <v>94</v>
      </c>
      <c r="AC57" s="843" t="s">
        <v>55</v>
      </c>
      <c r="AD57" s="500" t="s">
        <v>361</v>
      </c>
      <c r="AE57" s="661"/>
      <c r="AF57" s="640"/>
      <c r="AG57" s="642"/>
      <c r="AH57" s="643"/>
    </row>
    <row r="58" ht="15.75" customHeight="1">
      <c r="A58" s="288"/>
      <c r="B58" s="288"/>
      <c r="C58" s="845" t="s">
        <v>1697</v>
      </c>
      <c r="D58" s="299"/>
      <c r="E58" s="846"/>
      <c r="F58" s="299" t="s">
        <v>1698</v>
      </c>
      <c r="G58" s="299" t="s">
        <v>1699</v>
      </c>
      <c r="H58" s="847"/>
      <c r="I58" s="847"/>
      <c r="J58" s="848"/>
      <c r="K58" s="260"/>
      <c r="L58" s="260"/>
      <c r="M58" s="260"/>
      <c r="N58" s="260"/>
      <c r="O58" s="260"/>
      <c r="P58" s="260"/>
      <c r="Q58" s="260"/>
      <c r="R58" s="260"/>
      <c r="S58" s="260"/>
      <c r="T58" s="260"/>
      <c r="U58" s="260"/>
      <c r="V58" s="260"/>
      <c r="W58" s="260"/>
      <c r="X58" s="260"/>
      <c r="Y58" s="260"/>
      <c r="Z58" s="260"/>
      <c r="AA58" s="260"/>
      <c r="AB58" s="849">
        <v>4.0</v>
      </c>
      <c r="AC58" s="849" t="s">
        <v>55</v>
      </c>
      <c r="AD58" s="260" t="s">
        <v>361</v>
      </c>
      <c r="AE58" s="289"/>
      <c r="AF58" s="282"/>
      <c r="AG58" s="282"/>
      <c r="AH58" s="301"/>
    </row>
    <row r="59" ht="15.75" customHeight="1">
      <c r="A59" s="800"/>
      <c r="B59" s="800"/>
      <c r="C59" s="791" t="s">
        <v>1700</v>
      </c>
      <c r="D59" s="817"/>
      <c r="E59" s="822"/>
      <c r="F59" s="801" t="s">
        <v>1701</v>
      </c>
      <c r="G59" s="817" t="s">
        <v>1702</v>
      </c>
      <c r="H59" s="500"/>
      <c r="I59" s="500"/>
      <c r="J59" s="500"/>
      <c r="K59" s="500"/>
      <c r="L59" s="500"/>
      <c r="M59" s="500"/>
      <c r="N59" s="500"/>
      <c r="O59" s="500"/>
      <c r="P59" s="500"/>
      <c r="Q59" s="500"/>
      <c r="R59" s="500"/>
      <c r="S59" s="500"/>
      <c r="T59" s="500"/>
      <c r="U59" s="500"/>
      <c r="V59" s="500"/>
      <c r="W59" s="500"/>
      <c r="X59" s="500"/>
      <c r="Y59" s="500"/>
      <c r="Z59" s="500"/>
      <c r="AA59" s="500"/>
      <c r="AB59" s="843">
        <v>3.0</v>
      </c>
      <c r="AC59" s="843" t="s">
        <v>55</v>
      </c>
      <c r="AD59" s="813" t="s">
        <v>387</v>
      </c>
      <c r="AE59" s="641"/>
      <c r="AF59" s="642"/>
      <c r="AG59" s="642"/>
      <c r="AH59" s="643"/>
    </row>
    <row r="60" ht="15.75" customHeight="1">
      <c r="A60" s="800"/>
      <c r="B60" s="800"/>
      <c r="C60" s="791" t="s">
        <v>1703</v>
      </c>
      <c r="D60" s="817"/>
      <c r="E60" s="822"/>
      <c r="F60" s="801" t="s">
        <v>1704</v>
      </c>
      <c r="G60" s="817" t="s">
        <v>1705</v>
      </c>
      <c r="H60" s="500"/>
      <c r="I60" s="500"/>
      <c r="J60" s="500"/>
      <c r="K60" s="500"/>
      <c r="L60" s="500"/>
      <c r="M60" s="500"/>
      <c r="N60" s="500"/>
      <c r="O60" s="500"/>
      <c r="P60" s="500"/>
      <c r="Q60" s="500"/>
      <c r="R60" s="500"/>
      <c r="S60" s="500"/>
      <c r="T60" s="500"/>
      <c r="U60" s="500"/>
      <c r="V60" s="500"/>
      <c r="W60" s="500"/>
      <c r="X60" s="500"/>
      <c r="Y60" s="500"/>
      <c r="Z60" s="500"/>
      <c r="AA60" s="500"/>
      <c r="AB60" s="843">
        <v>3.0</v>
      </c>
      <c r="AC60" s="843" t="s">
        <v>55</v>
      </c>
      <c r="AD60" s="813" t="s">
        <v>361</v>
      </c>
      <c r="AE60" s="652"/>
      <c r="AF60" s="656" t="s">
        <v>1706</v>
      </c>
      <c r="AG60" s="642"/>
      <c r="AH60" s="643"/>
    </row>
    <row r="61" ht="15.75" customHeight="1">
      <c r="A61" s="799" t="s">
        <v>1707</v>
      </c>
      <c r="B61" s="789"/>
      <c r="C61" s="789"/>
      <c r="D61" s="789"/>
      <c r="E61" s="822"/>
      <c r="F61" s="822"/>
      <c r="G61" s="822"/>
      <c r="H61" s="815" t="s">
        <v>94</v>
      </c>
      <c r="I61" s="815" t="s">
        <v>94</v>
      </c>
      <c r="J61" s="500"/>
      <c r="K61" s="500"/>
      <c r="L61" s="500"/>
      <c r="M61" s="500"/>
      <c r="N61" s="500"/>
      <c r="O61" s="500"/>
      <c r="P61" s="500"/>
      <c r="Q61" s="500"/>
      <c r="R61" s="500"/>
      <c r="S61" s="500"/>
      <c r="T61" s="500"/>
      <c r="U61" s="500"/>
      <c r="V61" s="500"/>
      <c r="W61" s="500"/>
      <c r="X61" s="500"/>
      <c r="Y61" s="500"/>
      <c r="Z61" s="500"/>
      <c r="AA61" s="500"/>
      <c r="AB61" s="796" t="s">
        <v>94</v>
      </c>
      <c r="AC61" s="796" t="s">
        <v>55</v>
      </c>
      <c r="AD61" s="500" t="s">
        <v>361</v>
      </c>
      <c r="AE61" s="641"/>
      <c r="AF61" s="652"/>
      <c r="AG61" s="642"/>
      <c r="AH61" s="643"/>
    </row>
    <row r="62" ht="15.75" customHeight="1">
      <c r="A62" s="800"/>
      <c r="B62" s="791" t="s">
        <v>1708</v>
      </c>
      <c r="C62" s="791"/>
      <c r="D62" s="789"/>
      <c r="E62" s="822"/>
      <c r="F62" s="817" t="s">
        <v>1709</v>
      </c>
      <c r="G62" s="817" t="s">
        <v>1710</v>
      </c>
      <c r="H62" s="500"/>
      <c r="I62" s="500"/>
      <c r="J62" s="500"/>
      <c r="K62" s="850"/>
      <c r="L62" s="850"/>
      <c r="M62" s="500"/>
      <c r="N62" s="500"/>
      <c r="O62" s="850"/>
      <c r="P62" s="850"/>
      <c r="Q62" s="850"/>
      <c r="R62" s="850"/>
      <c r="S62" s="850"/>
      <c r="T62" s="850"/>
      <c r="U62" s="850"/>
      <c r="V62" s="500"/>
      <c r="W62" s="850"/>
      <c r="X62" s="850"/>
      <c r="Y62" s="850"/>
      <c r="Z62" s="500"/>
      <c r="AA62" s="850"/>
      <c r="AB62" s="851">
        <v>2.0</v>
      </c>
      <c r="AC62" s="795" t="s">
        <v>55</v>
      </c>
      <c r="AD62" s="500" t="s">
        <v>1594</v>
      </c>
      <c r="AE62" s="641"/>
      <c r="AF62" s="640" t="s">
        <v>1711</v>
      </c>
      <c r="AG62" s="642"/>
      <c r="AH62" s="640"/>
    </row>
    <row r="63" ht="15.75" customHeight="1">
      <c r="A63" s="800"/>
      <c r="B63" s="791" t="s">
        <v>1712</v>
      </c>
      <c r="C63" s="791"/>
      <c r="D63" s="789"/>
      <c r="E63" s="822"/>
      <c r="F63" s="818" t="s">
        <v>1713</v>
      </c>
      <c r="G63" s="818" t="s">
        <v>1714</v>
      </c>
      <c r="H63" s="500"/>
      <c r="I63" s="500"/>
      <c r="J63" s="500"/>
      <c r="K63" s="500"/>
      <c r="L63" s="500"/>
      <c r="M63" s="500"/>
      <c r="N63" s="500"/>
      <c r="O63" s="500"/>
      <c r="P63" s="500"/>
      <c r="Q63" s="500"/>
      <c r="R63" s="500"/>
      <c r="S63" s="500"/>
      <c r="T63" s="500"/>
      <c r="U63" s="500"/>
      <c r="V63" s="500"/>
      <c r="W63" s="500"/>
      <c r="X63" s="500"/>
      <c r="Y63" s="500"/>
      <c r="Z63" s="500"/>
      <c r="AA63" s="500"/>
      <c r="AB63" s="795">
        <v>2.0</v>
      </c>
      <c r="AC63" s="795" t="s">
        <v>55</v>
      </c>
      <c r="AD63" s="823" t="s">
        <v>1577</v>
      </c>
      <c r="AE63" s="641"/>
      <c r="AF63" s="642"/>
      <c r="AG63" s="640"/>
      <c r="AH63" s="643"/>
    </row>
    <row r="64" ht="15.75" customHeight="1">
      <c r="A64" s="800"/>
      <c r="B64" s="791" t="s">
        <v>1715</v>
      </c>
      <c r="C64" s="820"/>
      <c r="D64" s="789"/>
      <c r="E64" s="822"/>
      <c r="F64" s="818" t="s">
        <v>1716</v>
      </c>
      <c r="G64" s="818" t="s">
        <v>1717</v>
      </c>
      <c r="H64" s="500"/>
      <c r="I64" s="500"/>
      <c r="J64" s="852"/>
      <c r="K64" s="852"/>
      <c r="L64" s="852"/>
      <c r="M64" s="852"/>
      <c r="N64" s="852"/>
      <c r="O64" s="852"/>
      <c r="P64" s="852"/>
      <c r="Q64" s="852"/>
      <c r="R64" s="852"/>
      <c r="S64" s="852"/>
      <c r="T64" s="852"/>
      <c r="U64" s="852"/>
      <c r="V64" s="852"/>
      <c r="W64" s="852"/>
      <c r="X64" s="852"/>
      <c r="Y64" s="852"/>
      <c r="Z64" s="852"/>
      <c r="AA64" s="852"/>
      <c r="AB64" s="795">
        <v>2.0</v>
      </c>
      <c r="AC64" s="795" t="s">
        <v>55</v>
      </c>
      <c r="AD64" s="823" t="s">
        <v>1577</v>
      </c>
      <c r="AE64" s="641"/>
      <c r="AF64" s="642"/>
      <c r="AG64" s="642"/>
      <c r="AH64" s="640"/>
    </row>
    <row r="65" ht="15.75" customHeight="1">
      <c r="A65" s="800"/>
      <c r="B65" s="801" t="s">
        <v>1718</v>
      </c>
      <c r="C65" s="820"/>
      <c r="D65" s="789"/>
      <c r="E65" s="822"/>
      <c r="F65" s="817"/>
      <c r="G65" s="817"/>
      <c r="H65" s="501" t="s">
        <v>94</v>
      </c>
      <c r="I65" s="500" t="s">
        <v>94</v>
      </c>
      <c r="J65" s="852"/>
      <c r="K65" s="852"/>
      <c r="L65" s="852"/>
      <c r="M65" s="852"/>
      <c r="N65" s="852"/>
      <c r="O65" s="852"/>
      <c r="P65" s="852"/>
      <c r="Q65" s="852"/>
      <c r="R65" s="852"/>
      <c r="S65" s="852"/>
      <c r="T65" s="852"/>
      <c r="U65" s="852"/>
      <c r="V65" s="852"/>
      <c r="W65" s="852"/>
      <c r="X65" s="852"/>
      <c r="Y65" s="852"/>
      <c r="Z65" s="852"/>
      <c r="AA65" s="852"/>
      <c r="AB65" s="816" t="s">
        <v>94</v>
      </c>
      <c r="AC65" s="795" t="s">
        <v>55</v>
      </c>
      <c r="AD65" s="500" t="s">
        <v>361</v>
      </c>
      <c r="AE65" s="641"/>
      <c r="AF65" s="642"/>
      <c r="AG65" s="642"/>
      <c r="AH65" s="640"/>
    </row>
    <row r="66" ht="15.75" customHeight="1">
      <c r="A66" s="800"/>
      <c r="B66" s="791"/>
      <c r="C66" s="820" t="s">
        <v>1719</v>
      </c>
      <c r="D66" s="789"/>
      <c r="E66" s="822"/>
      <c r="F66" s="817" t="s">
        <v>1720</v>
      </c>
      <c r="G66" s="817" t="s">
        <v>1721</v>
      </c>
      <c r="H66" s="500"/>
      <c r="I66" s="500"/>
      <c r="J66" s="852"/>
      <c r="K66" s="852"/>
      <c r="L66" s="852"/>
      <c r="M66" s="852"/>
      <c r="N66" s="852"/>
      <c r="O66" s="852"/>
      <c r="P66" s="852"/>
      <c r="Q66" s="852"/>
      <c r="R66" s="852"/>
      <c r="S66" s="852"/>
      <c r="T66" s="852"/>
      <c r="U66" s="852"/>
      <c r="V66" s="852"/>
      <c r="W66" s="852"/>
      <c r="X66" s="852"/>
      <c r="Y66" s="852"/>
      <c r="Z66" s="852"/>
      <c r="AA66" s="852"/>
      <c r="AB66" s="816">
        <v>3.0</v>
      </c>
      <c r="AC66" s="795" t="s">
        <v>55</v>
      </c>
      <c r="AD66" s="500" t="s">
        <v>361</v>
      </c>
      <c r="AE66" s="641"/>
      <c r="AF66" s="642"/>
      <c r="AG66" s="642"/>
      <c r="AH66" s="640"/>
    </row>
    <row r="67" ht="15.75" customHeight="1">
      <c r="A67" s="800"/>
      <c r="B67" s="791"/>
      <c r="C67" s="820" t="s">
        <v>1722</v>
      </c>
      <c r="D67" s="789"/>
      <c r="E67" s="822"/>
      <c r="F67" s="817" t="s">
        <v>1723</v>
      </c>
      <c r="G67" s="817" t="s">
        <v>1724</v>
      </c>
      <c r="H67" s="500"/>
      <c r="I67" s="500"/>
      <c r="J67" s="500"/>
      <c r="K67" s="500"/>
      <c r="L67" s="500"/>
      <c r="M67" s="500"/>
      <c r="N67" s="500"/>
      <c r="O67" s="500"/>
      <c r="P67" s="500"/>
      <c r="Q67" s="500"/>
      <c r="R67" s="500"/>
      <c r="S67" s="500"/>
      <c r="T67" s="500"/>
      <c r="U67" s="500"/>
      <c r="V67" s="500"/>
      <c r="W67" s="500"/>
      <c r="X67" s="500"/>
      <c r="Y67" s="500"/>
      <c r="Z67" s="500"/>
      <c r="AA67" s="500"/>
      <c r="AB67" s="796">
        <v>2.0</v>
      </c>
      <c r="AC67" s="795" t="s">
        <v>55</v>
      </c>
      <c r="AD67" s="500" t="s">
        <v>361</v>
      </c>
      <c r="AE67" s="641"/>
      <c r="AF67" s="642"/>
      <c r="AG67" s="642"/>
      <c r="AH67" s="640"/>
    </row>
    <row r="68" ht="15.75" customHeight="1">
      <c r="A68" s="853" t="s">
        <v>1725</v>
      </c>
      <c r="B68" s="779"/>
      <c r="C68" s="779"/>
      <c r="D68" s="779"/>
      <c r="E68" s="779"/>
      <c r="F68" s="854"/>
      <c r="G68" s="855" t="s">
        <v>1726</v>
      </c>
      <c r="H68" s="835" t="s">
        <v>94</v>
      </c>
      <c r="I68" s="835" t="s">
        <v>94</v>
      </c>
      <c r="J68" s="835"/>
      <c r="K68" s="835"/>
      <c r="L68" s="835"/>
      <c r="M68" s="835"/>
      <c r="N68" s="835"/>
      <c r="O68" s="835"/>
      <c r="P68" s="835"/>
      <c r="Q68" s="835"/>
      <c r="R68" s="835"/>
      <c r="S68" s="835"/>
      <c r="T68" s="835"/>
      <c r="U68" s="835"/>
      <c r="V68" s="835"/>
      <c r="W68" s="835"/>
      <c r="X68" s="835"/>
      <c r="Y68" s="835"/>
      <c r="Z68" s="835"/>
      <c r="AA68" s="835"/>
      <c r="AB68" s="783" t="s">
        <v>94</v>
      </c>
      <c r="AC68" s="836" t="s">
        <v>55</v>
      </c>
      <c r="AD68" s="784" t="s">
        <v>361</v>
      </c>
      <c r="AE68" s="837"/>
      <c r="AF68" s="842"/>
      <c r="AG68" s="856"/>
      <c r="AH68" s="857"/>
    </row>
    <row r="69" ht="15.75" customHeight="1">
      <c r="A69" s="818" t="s">
        <v>1628</v>
      </c>
      <c r="B69" s="822"/>
      <c r="C69" s="789"/>
      <c r="D69" s="789"/>
      <c r="E69" s="858"/>
      <c r="F69" s="822"/>
      <c r="G69" s="822"/>
      <c r="H69" s="859" t="s">
        <v>94</v>
      </c>
      <c r="I69" s="852" t="s">
        <v>94</v>
      </c>
      <c r="J69" s="852"/>
      <c r="K69" s="852"/>
      <c r="L69" s="852"/>
      <c r="M69" s="852"/>
      <c r="N69" s="852"/>
      <c r="O69" s="852"/>
      <c r="P69" s="852"/>
      <c r="Q69" s="852"/>
      <c r="R69" s="852"/>
      <c r="S69" s="852"/>
      <c r="T69" s="852"/>
      <c r="U69" s="852"/>
      <c r="V69" s="852"/>
      <c r="W69" s="852"/>
      <c r="X69" s="852"/>
      <c r="Y69" s="852"/>
      <c r="Z69" s="852"/>
      <c r="AA69" s="852"/>
      <c r="AB69" s="851" t="s">
        <v>94</v>
      </c>
      <c r="AC69" s="851" t="s">
        <v>55</v>
      </c>
      <c r="AD69" s="860" t="s">
        <v>1577</v>
      </c>
      <c r="AE69" s="861"/>
      <c r="AF69" s="862"/>
      <c r="AG69" s="862"/>
      <c r="AH69" s="863"/>
    </row>
    <row r="70" ht="15.75" customHeight="1">
      <c r="A70" s="822"/>
      <c r="B70" s="829" t="s">
        <v>1727</v>
      </c>
      <c r="C70" s="864"/>
      <c r="D70" s="864"/>
      <c r="E70" s="865"/>
      <c r="F70" s="864"/>
      <c r="G70" s="864"/>
      <c r="H70" s="500" t="s">
        <v>94</v>
      </c>
      <c r="I70" s="500" t="s">
        <v>94</v>
      </c>
      <c r="J70" s="500"/>
      <c r="K70" s="500"/>
      <c r="L70" s="500"/>
      <c r="M70" s="500"/>
      <c r="N70" s="500"/>
      <c r="O70" s="500"/>
      <c r="P70" s="500"/>
      <c r="Q70" s="500"/>
      <c r="R70" s="500"/>
      <c r="S70" s="500"/>
      <c r="T70" s="500"/>
      <c r="U70" s="500"/>
      <c r="V70" s="500"/>
      <c r="W70" s="500"/>
      <c r="X70" s="500"/>
      <c r="Y70" s="500"/>
      <c r="Z70" s="500"/>
      <c r="AA70" s="500"/>
      <c r="AB70" s="795" t="s">
        <v>94</v>
      </c>
      <c r="AC70" s="795" t="s">
        <v>55</v>
      </c>
      <c r="AD70" s="866" t="s">
        <v>1577</v>
      </c>
      <c r="AE70" s="641"/>
      <c r="AF70" s="642"/>
      <c r="AG70" s="642"/>
      <c r="AH70" s="633"/>
    </row>
    <row r="71" ht="15.75" customHeight="1">
      <c r="A71" s="822"/>
      <c r="B71" s="865"/>
      <c r="C71" s="867" t="s">
        <v>1728</v>
      </c>
      <c r="D71" s="864"/>
      <c r="E71" s="865"/>
      <c r="F71" s="865"/>
      <c r="G71" s="864"/>
      <c r="H71" s="501" t="s">
        <v>94</v>
      </c>
      <c r="I71" s="500" t="s">
        <v>94</v>
      </c>
      <c r="J71" s="500"/>
      <c r="K71" s="500"/>
      <c r="L71" s="500"/>
      <c r="M71" s="500"/>
      <c r="N71" s="500"/>
      <c r="O71" s="500"/>
      <c r="P71" s="500"/>
      <c r="Q71" s="500"/>
      <c r="R71" s="500"/>
      <c r="S71" s="500"/>
      <c r="T71" s="500"/>
      <c r="U71" s="500"/>
      <c r="V71" s="500"/>
      <c r="W71" s="500"/>
      <c r="X71" s="500"/>
      <c r="Y71" s="500"/>
      <c r="Z71" s="500"/>
      <c r="AA71" s="500"/>
      <c r="AB71" s="795" t="s">
        <v>94</v>
      </c>
      <c r="AC71" s="795" t="s">
        <v>55</v>
      </c>
      <c r="AD71" s="866" t="s">
        <v>1577</v>
      </c>
      <c r="AE71" s="641"/>
      <c r="AF71" s="652"/>
      <c r="AG71" s="640"/>
      <c r="AH71" s="634"/>
    </row>
    <row r="72" ht="15.75" customHeight="1">
      <c r="A72" s="822"/>
      <c r="B72" s="865"/>
      <c r="C72" s="864"/>
      <c r="D72" s="867" t="s">
        <v>1729</v>
      </c>
      <c r="E72" s="865"/>
      <c r="F72" s="868" t="s">
        <v>1730</v>
      </c>
      <c r="G72" s="869" t="s">
        <v>1731</v>
      </c>
      <c r="H72" s="501"/>
      <c r="I72" s="501"/>
      <c r="J72" s="500"/>
      <c r="K72" s="500"/>
      <c r="L72" s="500"/>
      <c r="M72" s="500"/>
      <c r="N72" s="500"/>
      <c r="O72" s="500"/>
      <c r="P72" s="500"/>
      <c r="Q72" s="500"/>
      <c r="R72" s="500"/>
      <c r="S72" s="500"/>
      <c r="T72" s="500"/>
      <c r="U72" s="500"/>
      <c r="V72" s="500"/>
      <c r="W72" s="500"/>
      <c r="X72" s="500"/>
      <c r="Y72" s="500"/>
      <c r="Z72" s="500"/>
      <c r="AA72" s="500"/>
      <c r="AB72" s="795">
        <v>1.0</v>
      </c>
      <c r="AC72" s="795" t="s">
        <v>55</v>
      </c>
      <c r="AD72" s="870" t="s">
        <v>1732</v>
      </c>
      <c r="AE72" s="661"/>
      <c r="AF72" s="640" t="s">
        <v>1733</v>
      </c>
      <c r="AG72" s="642"/>
      <c r="AH72" s="634"/>
    </row>
    <row r="73" ht="15.75" customHeight="1">
      <c r="A73" s="818" t="s">
        <v>1734</v>
      </c>
      <c r="B73" s="822"/>
      <c r="C73" s="789"/>
      <c r="D73" s="789"/>
      <c r="E73" s="822"/>
      <c r="F73" s="789"/>
      <c r="G73" s="789"/>
      <c r="H73" s="815" t="s">
        <v>94</v>
      </c>
      <c r="I73" s="815" t="s">
        <v>94</v>
      </c>
      <c r="J73" s="500"/>
      <c r="K73" s="500"/>
      <c r="L73" s="500"/>
      <c r="M73" s="500"/>
      <c r="N73" s="500"/>
      <c r="O73" s="500"/>
      <c r="P73" s="500"/>
      <c r="Q73" s="500"/>
      <c r="R73" s="500"/>
      <c r="S73" s="500"/>
      <c r="T73" s="500"/>
      <c r="U73" s="500"/>
      <c r="V73" s="500"/>
      <c r="W73" s="500"/>
      <c r="X73" s="500"/>
      <c r="Y73" s="500"/>
      <c r="Z73" s="500"/>
      <c r="AA73" s="500"/>
      <c r="AB73" s="795" t="s">
        <v>94</v>
      </c>
      <c r="AC73" s="795" t="s">
        <v>55</v>
      </c>
      <c r="AD73" s="866" t="s">
        <v>1577</v>
      </c>
      <c r="AE73" s="641"/>
      <c r="AF73" s="642"/>
      <c r="AG73" s="642"/>
      <c r="AH73" s="634"/>
    </row>
    <row r="74" ht="15.75" hidden="1" customHeight="1">
      <c r="A74" s="822"/>
      <c r="B74" s="871" t="s">
        <v>1735</v>
      </c>
      <c r="C74" s="872"/>
      <c r="D74" s="872"/>
      <c r="E74" s="873"/>
      <c r="F74" s="872"/>
      <c r="G74" s="874" t="s">
        <v>1736</v>
      </c>
      <c r="H74" s="815"/>
      <c r="I74" s="815"/>
      <c r="J74" s="500"/>
      <c r="K74" s="500"/>
      <c r="L74" s="500"/>
      <c r="M74" s="500"/>
      <c r="N74" s="500"/>
      <c r="O74" s="500"/>
      <c r="P74" s="500"/>
      <c r="Q74" s="500"/>
      <c r="R74" s="500"/>
      <c r="S74" s="500"/>
      <c r="T74" s="500"/>
      <c r="U74" s="500"/>
      <c r="V74" s="500"/>
      <c r="W74" s="500"/>
      <c r="X74" s="500"/>
      <c r="Y74" s="500"/>
      <c r="Z74" s="500"/>
      <c r="AA74" s="500"/>
      <c r="AB74" s="795"/>
      <c r="AC74" s="795"/>
      <c r="AD74" s="866"/>
      <c r="AE74" s="652"/>
      <c r="AF74" s="652"/>
      <c r="AG74" s="642"/>
      <c r="AH74" s="633"/>
    </row>
    <row r="75" ht="15.75" hidden="1" customHeight="1">
      <c r="A75" s="822"/>
      <c r="B75" s="873"/>
      <c r="C75" s="871" t="s">
        <v>1737</v>
      </c>
      <c r="D75" s="872"/>
      <c r="E75" s="873"/>
      <c r="F75" s="875" t="s">
        <v>1738</v>
      </c>
      <c r="G75" s="875" t="s">
        <v>1739</v>
      </c>
      <c r="H75" s="501"/>
      <c r="I75" s="500"/>
      <c r="J75" s="500"/>
      <c r="K75" s="500"/>
      <c r="L75" s="500"/>
      <c r="M75" s="500"/>
      <c r="N75" s="500"/>
      <c r="O75" s="500"/>
      <c r="P75" s="500"/>
      <c r="Q75" s="500"/>
      <c r="R75" s="500"/>
      <c r="S75" s="500"/>
      <c r="T75" s="500"/>
      <c r="U75" s="500"/>
      <c r="V75" s="500"/>
      <c r="W75" s="500"/>
      <c r="X75" s="500"/>
      <c r="Y75" s="500"/>
      <c r="Z75" s="500"/>
      <c r="AA75" s="500"/>
      <c r="AB75" s="816"/>
      <c r="AC75" s="795"/>
      <c r="AD75" s="823"/>
      <c r="AE75" s="652"/>
      <c r="AF75" s="652"/>
      <c r="AG75" s="640" t="s">
        <v>1740</v>
      </c>
      <c r="AH75" s="633"/>
    </row>
    <row r="76" ht="15.75" hidden="1" customHeight="1">
      <c r="A76" s="822"/>
      <c r="B76" s="873"/>
      <c r="C76" s="871" t="s">
        <v>1741</v>
      </c>
      <c r="D76" s="872"/>
      <c r="E76" s="873"/>
      <c r="F76" s="875" t="s">
        <v>1742</v>
      </c>
      <c r="G76" s="871" t="s">
        <v>1743</v>
      </c>
      <c r="H76" s="501"/>
      <c r="I76" s="500"/>
      <c r="J76" s="500"/>
      <c r="K76" s="500"/>
      <c r="L76" s="500"/>
      <c r="M76" s="500"/>
      <c r="N76" s="500"/>
      <c r="O76" s="500"/>
      <c r="P76" s="500"/>
      <c r="Q76" s="500"/>
      <c r="R76" s="500"/>
      <c r="S76" s="500"/>
      <c r="T76" s="500"/>
      <c r="U76" s="500"/>
      <c r="V76" s="500"/>
      <c r="W76" s="500"/>
      <c r="X76" s="500"/>
      <c r="Y76" s="500"/>
      <c r="Z76" s="500"/>
      <c r="AA76" s="500"/>
      <c r="AB76" s="816"/>
      <c r="AC76" s="795"/>
      <c r="AD76" s="823"/>
      <c r="AE76" s="652"/>
      <c r="AF76" s="652"/>
      <c r="AG76" s="640" t="s">
        <v>1740</v>
      </c>
      <c r="AH76" s="633"/>
    </row>
    <row r="77" ht="15.75" customHeight="1">
      <c r="A77" s="822"/>
      <c r="B77" s="817" t="s">
        <v>1744</v>
      </c>
      <c r="C77" s="789"/>
      <c r="D77" s="789"/>
      <c r="E77" s="822"/>
      <c r="F77" s="789"/>
      <c r="G77" s="789"/>
      <c r="H77" s="815" t="s">
        <v>94</v>
      </c>
      <c r="I77" s="815" t="s">
        <v>94</v>
      </c>
      <c r="J77" s="500"/>
      <c r="K77" s="500"/>
      <c r="L77" s="500"/>
      <c r="M77" s="500"/>
      <c r="N77" s="500"/>
      <c r="O77" s="500"/>
      <c r="P77" s="500"/>
      <c r="Q77" s="500"/>
      <c r="R77" s="500"/>
      <c r="S77" s="500"/>
      <c r="T77" s="500"/>
      <c r="U77" s="500"/>
      <c r="V77" s="500"/>
      <c r="W77" s="500"/>
      <c r="X77" s="500"/>
      <c r="Y77" s="500"/>
      <c r="Z77" s="500"/>
      <c r="AA77" s="500"/>
      <c r="AB77" s="795" t="s">
        <v>94</v>
      </c>
      <c r="AC77" s="795" t="s">
        <v>55</v>
      </c>
      <c r="AD77" s="866" t="s">
        <v>1577</v>
      </c>
      <c r="AE77" s="652"/>
      <c r="AF77" s="652"/>
      <c r="AG77" s="642"/>
      <c r="AH77" s="633"/>
    </row>
    <row r="78" ht="15.75" customHeight="1">
      <c r="A78" s="822"/>
      <c r="B78" s="822"/>
      <c r="C78" s="817" t="s">
        <v>1745</v>
      </c>
      <c r="D78" s="822"/>
      <c r="E78" s="822"/>
      <c r="F78" s="817" t="s">
        <v>1746</v>
      </c>
      <c r="G78" s="817" t="s">
        <v>1747</v>
      </c>
      <c r="H78" s="501"/>
      <c r="I78" s="501"/>
      <c r="J78" s="500"/>
      <c r="K78" s="500"/>
      <c r="L78" s="500"/>
      <c r="M78" s="500"/>
      <c r="N78" s="500"/>
      <c r="O78" s="500"/>
      <c r="P78" s="500"/>
      <c r="Q78" s="500"/>
      <c r="R78" s="500"/>
      <c r="S78" s="500"/>
      <c r="T78" s="500"/>
      <c r="U78" s="500"/>
      <c r="V78" s="500"/>
      <c r="W78" s="500"/>
      <c r="X78" s="500"/>
      <c r="Y78" s="500"/>
      <c r="Z78" s="500"/>
      <c r="AA78" s="500"/>
      <c r="AB78" s="795">
        <v>2.0</v>
      </c>
      <c r="AC78" s="795" t="s">
        <v>55</v>
      </c>
      <c r="AD78" s="870" t="s">
        <v>1748</v>
      </c>
      <c r="AE78" s="652"/>
      <c r="AF78" s="652"/>
      <c r="AG78" s="640"/>
      <c r="AH78" s="633"/>
    </row>
    <row r="79" ht="15.75" customHeight="1">
      <c r="A79" s="822"/>
      <c r="B79" s="822"/>
      <c r="C79" s="801" t="s">
        <v>1749</v>
      </c>
      <c r="D79" s="789"/>
      <c r="E79" s="822"/>
      <c r="F79" s="817" t="s">
        <v>1750</v>
      </c>
      <c r="G79" s="801" t="s">
        <v>1751</v>
      </c>
      <c r="H79" s="501"/>
      <c r="I79" s="501"/>
      <c r="J79" s="500"/>
      <c r="K79" s="501"/>
      <c r="L79" s="501"/>
      <c r="M79" s="500"/>
      <c r="N79" s="500"/>
      <c r="O79" s="501"/>
      <c r="P79" s="501"/>
      <c r="Q79" s="501"/>
      <c r="R79" s="501"/>
      <c r="S79" s="501"/>
      <c r="T79" s="501"/>
      <c r="U79" s="501"/>
      <c r="V79" s="500"/>
      <c r="W79" s="501"/>
      <c r="X79" s="501"/>
      <c r="Y79" s="501"/>
      <c r="Z79" s="500"/>
      <c r="AA79" s="501"/>
      <c r="AB79" s="795">
        <v>2.0</v>
      </c>
      <c r="AC79" s="795" t="s">
        <v>55</v>
      </c>
      <c r="AD79" s="870" t="s">
        <v>1732</v>
      </c>
      <c r="AE79" s="652"/>
      <c r="AF79" s="652"/>
      <c r="AG79" s="642"/>
      <c r="AH79" s="633"/>
    </row>
    <row r="80" ht="15.75" customHeight="1">
      <c r="A80" s="822"/>
      <c r="B80" s="818" t="s">
        <v>1752</v>
      </c>
      <c r="C80" s="789"/>
      <c r="D80" s="789"/>
      <c r="E80" s="822"/>
      <c r="F80" s="789"/>
      <c r="G80" s="789"/>
      <c r="H80" s="815" t="s">
        <v>94</v>
      </c>
      <c r="I80" s="815" t="s">
        <v>94</v>
      </c>
      <c r="J80" s="500"/>
      <c r="K80" s="501"/>
      <c r="L80" s="501"/>
      <c r="M80" s="500"/>
      <c r="N80" s="500"/>
      <c r="O80" s="501"/>
      <c r="P80" s="501"/>
      <c r="Q80" s="501"/>
      <c r="R80" s="501"/>
      <c r="S80" s="501"/>
      <c r="T80" s="501"/>
      <c r="U80" s="501"/>
      <c r="V80" s="500"/>
      <c r="W80" s="501"/>
      <c r="X80" s="501"/>
      <c r="Y80" s="501"/>
      <c r="Z80" s="500"/>
      <c r="AA80" s="501"/>
      <c r="AB80" s="851" t="s">
        <v>94</v>
      </c>
      <c r="AC80" s="796" t="s">
        <v>55</v>
      </c>
      <c r="AD80" s="797" t="s">
        <v>1577</v>
      </c>
      <c r="AE80" s="652"/>
      <c r="AF80" s="652"/>
      <c r="AG80" s="642"/>
      <c r="AH80" s="634"/>
    </row>
    <row r="81" ht="15.75" customHeight="1">
      <c r="A81" s="822"/>
      <c r="B81" s="822"/>
      <c r="C81" s="876" t="s">
        <v>1753</v>
      </c>
      <c r="D81" s="877"/>
      <c r="E81" s="877"/>
      <c r="F81" s="878" t="s">
        <v>1754</v>
      </c>
      <c r="G81" s="822"/>
      <c r="H81" s="815" t="s">
        <v>94</v>
      </c>
      <c r="I81" s="815" t="s">
        <v>94</v>
      </c>
      <c r="J81" s="500"/>
      <c r="K81" s="501"/>
      <c r="L81" s="502"/>
      <c r="M81" s="501"/>
      <c r="N81" s="501"/>
      <c r="O81" s="501"/>
      <c r="P81" s="501"/>
      <c r="Q81" s="501"/>
      <c r="R81" s="501"/>
      <c r="S81" s="501"/>
      <c r="T81" s="501"/>
      <c r="U81" s="502"/>
      <c r="V81" s="501"/>
      <c r="W81" s="501"/>
      <c r="X81" s="501"/>
      <c r="Y81" s="502"/>
      <c r="Z81" s="501"/>
      <c r="AA81" s="502"/>
      <c r="AB81" s="851" t="s">
        <v>94</v>
      </c>
      <c r="AC81" s="796" t="s">
        <v>55</v>
      </c>
      <c r="AD81" s="797" t="s">
        <v>1577</v>
      </c>
      <c r="AE81" s="652"/>
      <c r="AF81" s="652"/>
      <c r="AG81" s="642"/>
      <c r="AH81" s="634"/>
    </row>
    <row r="82" ht="15.75" customHeight="1">
      <c r="A82" s="822"/>
      <c r="B82" s="822"/>
      <c r="C82" s="818" t="s">
        <v>1755</v>
      </c>
      <c r="D82" s="822"/>
      <c r="E82" s="822"/>
      <c r="F82" s="817" t="s">
        <v>1756</v>
      </c>
      <c r="G82" s="817" t="s">
        <v>1757</v>
      </c>
      <c r="H82" s="501"/>
      <c r="I82" s="501"/>
      <c r="J82" s="501"/>
      <c r="K82" s="501"/>
      <c r="L82" s="501"/>
      <c r="M82" s="500"/>
      <c r="N82" s="500"/>
      <c r="O82" s="501"/>
      <c r="P82" s="501"/>
      <c r="Q82" s="501"/>
      <c r="R82" s="501"/>
      <c r="S82" s="501"/>
      <c r="T82" s="501"/>
      <c r="U82" s="501"/>
      <c r="V82" s="500"/>
      <c r="W82" s="501"/>
      <c r="X82" s="501"/>
      <c r="Y82" s="501"/>
      <c r="Z82" s="500"/>
      <c r="AA82" s="501"/>
      <c r="AB82" s="879">
        <v>2.0</v>
      </c>
      <c r="AC82" s="796" t="s">
        <v>55</v>
      </c>
      <c r="AD82" s="813" t="s">
        <v>1594</v>
      </c>
      <c r="AE82" s="652"/>
      <c r="AF82" s="652" t="s">
        <v>1758</v>
      </c>
      <c r="AG82" s="642"/>
      <c r="AH82" s="634"/>
    </row>
    <row r="83" ht="15.75" customHeight="1">
      <c r="A83" s="834" t="s">
        <v>1759</v>
      </c>
      <c r="B83" s="778"/>
      <c r="C83" s="779"/>
      <c r="D83" s="779"/>
      <c r="E83" s="779"/>
      <c r="F83" s="779"/>
      <c r="G83" s="779"/>
      <c r="H83" s="835" t="s">
        <v>94</v>
      </c>
      <c r="I83" s="835" t="s">
        <v>94</v>
      </c>
      <c r="J83" s="835"/>
      <c r="K83" s="835"/>
      <c r="L83" s="835"/>
      <c r="M83" s="835"/>
      <c r="N83" s="835"/>
      <c r="O83" s="835"/>
      <c r="P83" s="835"/>
      <c r="Q83" s="835"/>
      <c r="R83" s="835"/>
      <c r="S83" s="835"/>
      <c r="T83" s="835"/>
      <c r="U83" s="835"/>
      <c r="V83" s="835"/>
      <c r="W83" s="835"/>
      <c r="X83" s="835"/>
      <c r="Y83" s="835"/>
      <c r="Z83" s="835"/>
      <c r="AA83" s="835"/>
      <c r="AB83" s="783" t="s">
        <v>94</v>
      </c>
      <c r="AC83" s="836" t="s">
        <v>55</v>
      </c>
      <c r="AD83" s="835" t="s">
        <v>361</v>
      </c>
      <c r="AE83" s="837"/>
      <c r="AF83" s="842"/>
      <c r="AG83" s="842"/>
      <c r="AH83" s="880"/>
    </row>
    <row r="84" ht="15.75" customHeight="1">
      <c r="A84" s="817" t="s">
        <v>1760</v>
      </c>
      <c r="B84" s="822"/>
      <c r="C84" s="822"/>
      <c r="D84" s="822"/>
      <c r="E84" s="822"/>
      <c r="F84" s="817"/>
      <c r="G84" s="817"/>
      <c r="H84" s="501" t="s">
        <v>94</v>
      </c>
      <c r="I84" s="501" t="s">
        <v>94</v>
      </c>
      <c r="J84" s="500"/>
      <c r="K84" s="501"/>
      <c r="L84" s="501"/>
      <c r="M84" s="501"/>
      <c r="N84" s="501"/>
      <c r="O84" s="501"/>
      <c r="P84" s="501"/>
      <c r="Q84" s="501"/>
      <c r="R84" s="501"/>
      <c r="S84" s="501"/>
      <c r="T84" s="501"/>
      <c r="U84" s="501"/>
      <c r="V84" s="501"/>
      <c r="W84" s="501"/>
      <c r="X84" s="501"/>
      <c r="Y84" s="501"/>
      <c r="Z84" s="501"/>
      <c r="AA84" s="501"/>
      <c r="AB84" s="793" t="s">
        <v>94</v>
      </c>
      <c r="AC84" s="793" t="s">
        <v>55</v>
      </c>
      <c r="AD84" s="793" t="s">
        <v>361</v>
      </c>
      <c r="AE84" s="641"/>
      <c r="AF84" s="642"/>
      <c r="AG84" s="642"/>
      <c r="AH84" s="633"/>
    </row>
    <row r="85" ht="15.75" customHeight="1">
      <c r="A85" s="818"/>
      <c r="B85" s="881" t="s">
        <v>1761</v>
      </c>
      <c r="C85" s="822"/>
      <c r="D85" s="822"/>
      <c r="E85" s="822"/>
      <c r="F85" s="817" t="s">
        <v>1762</v>
      </c>
      <c r="G85" s="817" t="s">
        <v>1763</v>
      </c>
      <c r="H85" s="501"/>
      <c r="I85" s="501"/>
      <c r="J85" s="500"/>
      <c r="K85" s="501"/>
      <c r="L85" s="501"/>
      <c r="M85" s="501"/>
      <c r="N85" s="501"/>
      <c r="O85" s="501"/>
      <c r="P85" s="501"/>
      <c r="Q85" s="501"/>
      <c r="R85" s="501"/>
      <c r="S85" s="501"/>
      <c r="T85" s="501"/>
      <c r="U85" s="501"/>
      <c r="V85" s="501"/>
      <c r="W85" s="501"/>
      <c r="X85" s="501"/>
      <c r="Y85" s="501"/>
      <c r="Z85" s="501"/>
      <c r="AA85" s="501"/>
      <c r="AB85" s="793">
        <v>3.0</v>
      </c>
      <c r="AC85" s="882" t="s">
        <v>55</v>
      </c>
      <c r="AD85" s="793" t="s">
        <v>1594</v>
      </c>
      <c r="AE85" s="641"/>
      <c r="AF85" s="642"/>
      <c r="AG85" s="640"/>
      <c r="AH85" s="633"/>
    </row>
    <row r="86" ht="15.75" customHeight="1">
      <c r="A86" s="818"/>
      <c r="B86" s="881" t="s">
        <v>1764</v>
      </c>
      <c r="C86" s="822"/>
      <c r="D86" s="822"/>
      <c r="E86" s="822"/>
      <c r="F86" s="817" t="s">
        <v>1765</v>
      </c>
      <c r="G86" s="817" t="s">
        <v>1766</v>
      </c>
      <c r="H86" s="501"/>
      <c r="I86" s="501"/>
      <c r="J86" s="501"/>
      <c r="K86" s="501"/>
      <c r="L86" s="501"/>
      <c r="M86" s="501"/>
      <c r="N86" s="501"/>
      <c r="O86" s="501"/>
      <c r="P86" s="501"/>
      <c r="Q86" s="501"/>
      <c r="R86" s="501"/>
      <c r="S86" s="501"/>
      <c r="T86" s="501"/>
      <c r="U86" s="501"/>
      <c r="V86" s="501"/>
      <c r="W86" s="501"/>
      <c r="X86" s="501"/>
      <c r="Y86" s="501"/>
      <c r="Z86" s="501"/>
      <c r="AA86" s="501"/>
      <c r="AB86" s="793">
        <v>3.0</v>
      </c>
      <c r="AC86" s="882" t="s">
        <v>55</v>
      </c>
      <c r="AD86" s="793" t="s">
        <v>1594</v>
      </c>
      <c r="AE86" s="641"/>
      <c r="AF86" s="642"/>
      <c r="AG86" s="640"/>
      <c r="AH86" s="633"/>
    </row>
    <row r="87" ht="15.75" customHeight="1">
      <c r="A87" s="818" t="s">
        <v>397</v>
      </c>
      <c r="B87" s="822"/>
      <c r="C87" s="822"/>
      <c r="D87" s="822"/>
      <c r="E87" s="822"/>
      <c r="F87" s="817" t="s">
        <v>1767</v>
      </c>
      <c r="G87" s="817" t="s">
        <v>1768</v>
      </c>
      <c r="H87" s="501"/>
      <c r="I87" s="501"/>
      <c r="J87" s="501"/>
      <c r="K87" s="501"/>
      <c r="L87" s="501"/>
      <c r="M87" s="500"/>
      <c r="N87" s="500"/>
      <c r="O87" s="501"/>
      <c r="P87" s="501"/>
      <c r="Q87" s="501"/>
      <c r="R87" s="501"/>
      <c r="S87" s="501"/>
      <c r="T87" s="501"/>
      <c r="U87" s="501"/>
      <c r="V87" s="500"/>
      <c r="W87" s="501"/>
      <c r="X87" s="501"/>
      <c r="Y87" s="501"/>
      <c r="Z87" s="500"/>
      <c r="AA87" s="501"/>
      <c r="AB87" s="795">
        <v>1.0</v>
      </c>
      <c r="AC87" s="795" t="s">
        <v>55</v>
      </c>
      <c r="AD87" s="823" t="s">
        <v>1577</v>
      </c>
      <c r="AE87" s="641"/>
      <c r="AF87" s="642"/>
      <c r="AG87" s="642"/>
      <c r="AH87" s="633"/>
    </row>
    <row r="88" ht="15.75" customHeight="1">
      <c r="A88" s="817" t="s">
        <v>1769</v>
      </c>
      <c r="B88" s="818"/>
      <c r="C88" s="822"/>
      <c r="D88" s="822"/>
      <c r="E88" s="822"/>
      <c r="F88" s="818"/>
      <c r="G88" s="818"/>
      <c r="H88" s="815" t="s">
        <v>94</v>
      </c>
      <c r="I88" s="815" t="s">
        <v>94</v>
      </c>
      <c r="J88" s="501"/>
      <c r="K88" s="501"/>
      <c r="L88" s="501"/>
      <c r="M88" s="500"/>
      <c r="N88" s="500"/>
      <c r="O88" s="501"/>
      <c r="P88" s="501"/>
      <c r="Q88" s="501"/>
      <c r="R88" s="501"/>
      <c r="S88" s="501"/>
      <c r="T88" s="501"/>
      <c r="U88" s="501"/>
      <c r="V88" s="500"/>
      <c r="W88" s="501"/>
      <c r="X88" s="501"/>
      <c r="Y88" s="501"/>
      <c r="Z88" s="500"/>
      <c r="AA88" s="501"/>
      <c r="AB88" s="793" t="s">
        <v>94</v>
      </c>
      <c r="AC88" s="882" t="s">
        <v>55</v>
      </c>
      <c r="AD88" s="793" t="s">
        <v>361</v>
      </c>
      <c r="AE88" s="641"/>
      <c r="AF88" s="642"/>
      <c r="AG88" s="642"/>
      <c r="AH88" s="634"/>
    </row>
    <row r="89" ht="15.75" customHeight="1">
      <c r="A89" s="824"/>
      <c r="B89" s="824" t="s">
        <v>1770</v>
      </c>
      <c r="C89" s="802"/>
      <c r="D89" s="802"/>
      <c r="E89" s="802"/>
      <c r="F89" s="299" t="s">
        <v>1771</v>
      </c>
      <c r="G89" s="299" t="s">
        <v>1772</v>
      </c>
      <c r="H89" s="807"/>
      <c r="I89" s="807"/>
      <c r="J89" s="807"/>
      <c r="K89" s="807"/>
      <c r="L89" s="807"/>
      <c r="M89" s="807"/>
      <c r="N89" s="807"/>
      <c r="O89" s="807"/>
      <c r="P89" s="807"/>
      <c r="Q89" s="807"/>
      <c r="R89" s="807"/>
      <c r="S89" s="807"/>
      <c r="T89" s="807"/>
      <c r="U89" s="807"/>
      <c r="V89" s="807"/>
      <c r="W89" s="807"/>
      <c r="X89" s="807"/>
      <c r="Y89" s="807"/>
      <c r="Z89" s="807"/>
      <c r="AA89" s="807"/>
      <c r="AB89" s="883">
        <v>4.0</v>
      </c>
      <c r="AC89" s="306" t="s">
        <v>55</v>
      </c>
      <c r="AD89" s="256" t="s">
        <v>361</v>
      </c>
      <c r="AE89" s="809"/>
      <c r="AF89" s="810"/>
      <c r="AG89" s="810"/>
      <c r="AH89" s="884"/>
    </row>
    <row r="90" ht="15.75" customHeight="1">
      <c r="A90" s="822"/>
      <c r="B90" s="791" t="s">
        <v>1773</v>
      </c>
      <c r="C90" s="789"/>
      <c r="D90" s="789"/>
      <c r="E90" s="822"/>
      <c r="F90" s="822"/>
      <c r="G90" s="822"/>
      <c r="H90" s="815" t="s">
        <v>94</v>
      </c>
      <c r="I90" s="815" t="s">
        <v>94</v>
      </c>
      <c r="J90" s="500"/>
      <c r="K90" s="500"/>
      <c r="L90" s="500"/>
      <c r="M90" s="500"/>
      <c r="N90" s="500"/>
      <c r="O90" s="500"/>
      <c r="P90" s="500"/>
      <c r="Q90" s="500"/>
      <c r="R90" s="500"/>
      <c r="S90" s="500"/>
      <c r="T90" s="500"/>
      <c r="U90" s="500"/>
      <c r="V90" s="500"/>
      <c r="W90" s="500"/>
      <c r="X90" s="500"/>
      <c r="Y90" s="500"/>
      <c r="Z90" s="500"/>
      <c r="AA90" s="500"/>
      <c r="AB90" s="851" t="s">
        <v>94</v>
      </c>
      <c r="AC90" s="882" t="s">
        <v>55</v>
      </c>
      <c r="AD90" s="823" t="s">
        <v>1577</v>
      </c>
      <c r="AE90" s="641"/>
      <c r="AF90" s="642"/>
      <c r="AG90" s="642"/>
      <c r="AH90" s="643"/>
    </row>
    <row r="91" ht="15.75" customHeight="1">
      <c r="A91" s="822"/>
      <c r="B91" s="789"/>
      <c r="C91" s="791" t="s">
        <v>1774</v>
      </c>
      <c r="D91" s="789"/>
      <c r="E91" s="822"/>
      <c r="F91" s="818" t="s">
        <v>1775</v>
      </c>
      <c r="G91" s="817" t="s">
        <v>1776</v>
      </c>
      <c r="H91" s="501"/>
      <c r="I91" s="501"/>
      <c r="J91" s="500"/>
      <c r="K91" s="500"/>
      <c r="L91" s="500"/>
      <c r="M91" s="500"/>
      <c r="N91" s="500"/>
      <c r="O91" s="500"/>
      <c r="P91" s="500"/>
      <c r="Q91" s="500"/>
      <c r="R91" s="500"/>
      <c r="S91" s="500"/>
      <c r="T91" s="500"/>
      <c r="U91" s="500"/>
      <c r="V91" s="500"/>
      <c r="W91" s="500"/>
      <c r="X91" s="500"/>
      <c r="Y91" s="500"/>
      <c r="Z91" s="500"/>
      <c r="AA91" s="500"/>
      <c r="AB91" s="796">
        <v>2.0</v>
      </c>
      <c r="AC91" s="795" t="s">
        <v>55</v>
      </c>
      <c r="AD91" s="500" t="s">
        <v>1594</v>
      </c>
      <c r="AE91" s="641"/>
      <c r="AF91" s="642"/>
      <c r="AG91" s="642"/>
      <c r="AH91" s="643"/>
    </row>
    <row r="92" ht="15.75" customHeight="1">
      <c r="A92" s="822"/>
      <c r="B92" s="789"/>
      <c r="C92" s="791" t="s">
        <v>1777</v>
      </c>
      <c r="D92" s="789"/>
      <c r="E92" s="822"/>
      <c r="F92" s="818" t="s">
        <v>1778</v>
      </c>
      <c r="G92" s="817" t="s">
        <v>1779</v>
      </c>
      <c r="H92" s="501"/>
      <c r="I92" s="501"/>
      <c r="J92" s="500"/>
      <c r="K92" s="500"/>
      <c r="L92" s="500"/>
      <c r="M92" s="500"/>
      <c r="N92" s="500"/>
      <c r="O92" s="500"/>
      <c r="P92" s="500"/>
      <c r="Q92" s="500"/>
      <c r="R92" s="500"/>
      <c r="S92" s="500"/>
      <c r="T92" s="500"/>
      <c r="U92" s="500"/>
      <c r="V92" s="500"/>
      <c r="W92" s="500"/>
      <c r="X92" s="500"/>
      <c r="Y92" s="500"/>
      <c r="Z92" s="500"/>
      <c r="AA92" s="500"/>
      <c r="AB92" s="796">
        <v>2.0</v>
      </c>
      <c r="AC92" s="795" t="s">
        <v>55</v>
      </c>
      <c r="AD92" s="500" t="s">
        <v>1594</v>
      </c>
      <c r="AE92" s="641"/>
      <c r="AF92" s="641"/>
      <c r="AG92" s="641"/>
      <c r="AH92" s="643"/>
    </row>
    <row r="93" ht="15.75" customHeight="1">
      <c r="A93" s="822"/>
      <c r="B93" s="789"/>
      <c r="C93" s="791" t="s">
        <v>1780</v>
      </c>
      <c r="D93" s="791" t="s">
        <v>1781</v>
      </c>
      <c r="E93" s="822"/>
      <c r="F93" s="885" t="s">
        <v>94</v>
      </c>
      <c r="G93" s="885" t="s">
        <v>1782</v>
      </c>
      <c r="H93" s="815" t="s">
        <v>94</v>
      </c>
      <c r="I93" s="815" t="s">
        <v>94</v>
      </c>
      <c r="J93" s="500"/>
      <c r="K93" s="500"/>
      <c r="L93" s="500"/>
      <c r="M93" s="500"/>
      <c r="N93" s="500"/>
      <c r="O93" s="500"/>
      <c r="P93" s="500"/>
      <c r="Q93" s="500"/>
      <c r="R93" s="500"/>
      <c r="S93" s="500"/>
      <c r="T93" s="500"/>
      <c r="U93" s="500"/>
      <c r="V93" s="500"/>
      <c r="W93" s="500"/>
      <c r="X93" s="500"/>
      <c r="Y93" s="500"/>
      <c r="Z93" s="500"/>
      <c r="AA93" s="500"/>
      <c r="AB93" s="796" t="s">
        <v>94</v>
      </c>
      <c r="AC93" s="795" t="s">
        <v>55</v>
      </c>
      <c r="AD93" s="823" t="s">
        <v>1577</v>
      </c>
      <c r="AE93" s="641"/>
      <c r="AF93" s="642"/>
      <c r="AG93" s="642"/>
      <c r="AH93" s="643"/>
    </row>
    <row r="94" ht="15.75" customHeight="1">
      <c r="A94" s="822"/>
      <c r="B94" s="791" t="s">
        <v>1783</v>
      </c>
      <c r="C94" s="789"/>
      <c r="D94" s="789"/>
      <c r="E94" s="822"/>
      <c r="F94" s="822"/>
      <c r="G94" s="822"/>
      <c r="H94" s="815" t="s">
        <v>94</v>
      </c>
      <c r="I94" s="815" t="s">
        <v>94</v>
      </c>
      <c r="J94" s="501"/>
      <c r="K94" s="501"/>
      <c r="L94" s="501"/>
      <c r="M94" s="501"/>
      <c r="N94" s="501"/>
      <c r="O94" s="501"/>
      <c r="P94" s="501"/>
      <c r="Q94" s="501"/>
      <c r="R94" s="501"/>
      <c r="S94" s="501"/>
      <c r="T94" s="501"/>
      <c r="U94" s="501"/>
      <c r="V94" s="501"/>
      <c r="W94" s="501"/>
      <c r="X94" s="501"/>
      <c r="Y94" s="501"/>
      <c r="Z94" s="501"/>
      <c r="AA94" s="501"/>
      <c r="AB94" s="851" t="s">
        <v>94</v>
      </c>
      <c r="AC94" s="796" t="s">
        <v>94</v>
      </c>
      <c r="AD94" s="823" t="s">
        <v>1577</v>
      </c>
      <c r="AE94" s="641"/>
      <c r="AF94" s="642"/>
      <c r="AG94" s="642"/>
      <c r="AH94" s="643"/>
    </row>
    <row r="95" ht="15.75" customHeight="1">
      <c r="A95" s="822"/>
      <c r="B95" s="789"/>
      <c r="C95" s="791" t="s">
        <v>1784</v>
      </c>
      <c r="D95" s="789"/>
      <c r="E95" s="822"/>
      <c r="F95" s="818" t="s">
        <v>1785</v>
      </c>
      <c r="G95" s="817" t="s">
        <v>1786</v>
      </c>
      <c r="H95" s="500"/>
      <c r="I95" s="500"/>
      <c r="J95" s="500"/>
      <c r="K95" s="500"/>
      <c r="L95" s="500"/>
      <c r="M95" s="500"/>
      <c r="N95" s="500"/>
      <c r="O95" s="500"/>
      <c r="P95" s="500"/>
      <c r="Q95" s="500"/>
      <c r="R95" s="500"/>
      <c r="S95" s="500"/>
      <c r="T95" s="500"/>
      <c r="U95" s="500"/>
      <c r="V95" s="500"/>
      <c r="W95" s="500"/>
      <c r="X95" s="500"/>
      <c r="Y95" s="500"/>
      <c r="Z95" s="500"/>
      <c r="AA95" s="500"/>
      <c r="AB95" s="796">
        <v>2.0</v>
      </c>
      <c r="AC95" s="795" t="s">
        <v>55</v>
      </c>
      <c r="AD95" s="823" t="s">
        <v>1787</v>
      </c>
      <c r="AE95" s="641"/>
      <c r="AF95" s="642"/>
      <c r="AG95" s="642"/>
      <c r="AH95" s="643"/>
    </row>
    <row r="96" ht="15.75" customHeight="1">
      <c r="A96" s="822"/>
      <c r="B96" s="789"/>
      <c r="C96" s="791" t="s">
        <v>1788</v>
      </c>
      <c r="D96" s="789"/>
      <c r="E96" s="822"/>
      <c r="F96" s="818" t="s">
        <v>1789</v>
      </c>
      <c r="G96" s="818" t="s">
        <v>1790</v>
      </c>
      <c r="H96" s="500"/>
      <c r="I96" s="500"/>
      <c r="J96" s="500"/>
      <c r="K96" s="500"/>
      <c r="L96" s="500"/>
      <c r="M96" s="500"/>
      <c r="N96" s="500"/>
      <c r="O96" s="500"/>
      <c r="P96" s="500"/>
      <c r="Q96" s="500"/>
      <c r="R96" s="500"/>
      <c r="S96" s="500"/>
      <c r="T96" s="500"/>
      <c r="U96" s="500"/>
      <c r="V96" s="500"/>
      <c r="W96" s="500"/>
      <c r="X96" s="500"/>
      <c r="Y96" s="500"/>
      <c r="Z96" s="500"/>
      <c r="AA96" s="500"/>
      <c r="AB96" s="796">
        <v>3.0</v>
      </c>
      <c r="AC96" s="795" t="s">
        <v>55</v>
      </c>
      <c r="AD96" s="823" t="s">
        <v>1577</v>
      </c>
      <c r="AE96" s="641"/>
      <c r="AF96" s="642"/>
      <c r="AG96" s="642"/>
      <c r="AH96" s="643"/>
    </row>
    <row r="97" ht="15.75" customHeight="1">
      <c r="A97" s="818" t="s">
        <v>1791</v>
      </c>
      <c r="B97" s="822"/>
      <c r="C97" s="822"/>
      <c r="D97" s="822"/>
      <c r="E97" s="822"/>
      <c r="F97" s="822"/>
      <c r="G97" s="822"/>
      <c r="H97" s="815" t="s">
        <v>94</v>
      </c>
      <c r="I97" s="815" t="s">
        <v>94</v>
      </c>
      <c r="J97" s="501"/>
      <c r="K97" s="501"/>
      <c r="L97" s="501"/>
      <c r="M97" s="500"/>
      <c r="N97" s="500"/>
      <c r="O97" s="501"/>
      <c r="P97" s="501"/>
      <c r="Q97" s="501"/>
      <c r="R97" s="501"/>
      <c r="S97" s="501"/>
      <c r="T97" s="501"/>
      <c r="U97" s="501"/>
      <c r="V97" s="500"/>
      <c r="W97" s="501"/>
      <c r="X97" s="501"/>
      <c r="Y97" s="501"/>
      <c r="Z97" s="500"/>
      <c r="AA97" s="501"/>
      <c r="AB97" s="795" t="s">
        <v>94</v>
      </c>
      <c r="AC97" s="795" t="s">
        <v>55</v>
      </c>
      <c r="AD97" s="823" t="s">
        <v>1577</v>
      </c>
      <c r="AE97" s="641"/>
      <c r="AF97" s="642"/>
      <c r="AG97" s="642"/>
      <c r="AH97" s="634"/>
    </row>
    <row r="98" ht="15.75" customHeight="1">
      <c r="A98" s="822"/>
      <c r="B98" s="818" t="s">
        <v>1792</v>
      </c>
      <c r="C98" s="822"/>
      <c r="D98" s="822"/>
      <c r="E98" s="822"/>
      <c r="F98" s="822"/>
      <c r="G98" s="822"/>
      <c r="H98" s="815" t="s">
        <v>94</v>
      </c>
      <c r="I98" s="815" t="s">
        <v>94</v>
      </c>
      <c r="J98" s="500"/>
      <c r="K98" s="500"/>
      <c r="L98" s="500"/>
      <c r="M98" s="500"/>
      <c r="N98" s="500"/>
      <c r="O98" s="500"/>
      <c r="P98" s="500"/>
      <c r="Q98" s="500"/>
      <c r="R98" s="500"/>
      <c r="S98" s="500"/>
      <c r="T98" s="500"/>
      <c r="U98" s="500"/>
      <c r="V98" s="500"/>
      <c r="W98" s="500"/>
      <c r="X98" s="500"/>
      <c r="Y98" s="500"/>
      <c r="Z98" s="500"/>
      <c r="AA98" s="500"/>
      <c r="AB98" s="795" t="s">
        <v>94</v>
      </c>
      <c r="AC98" s="795" t="s">
        <v>55</v>
      </c>
      <c r="AD98" s="823" t="s">
        <v>1577</v>
      </c>
      <c r="AE98" s="641"/>
      <c r="AF98" s="642"/>
      <c r="AG98" s="642"/>
      <c r="AH98" s="643"/>
    </row>
    <row r="99" ht="15.75" customHeight="1">
      <c r="A99" s="802"/>
      <c r="B99" s="802"/>
      <c r="C99" s="824" t="s">
        <v>1793</v>
      </c>
      <c r="D99" s="802"/>
      <c r="E99" s="802"/>
      <c r="F99" s="299" t="s">
        <v>1794</v>
      </c>
      <c r="G99" s="299" t="s">
        <v>1795</v>
      </c>
      <c r="H99" s="805"/>
      <c r="I99" s="805"/>
      <c r="J99" s="805"/>
      <c r="K99" s="805"/>
      <c r="L99" s="805"/>
      <c r="M99" s="805"/>
      <c r="N99" s="805"/>
      <c r="O99" s="805"/>
      <c r="P99" s="805"/>
      <c r="Q99" s="805"/>
      <c r="R99" s="805"/>
      <c r="S99" s="805"/>
      <c r="T99" s="805"/>
      <c r="U99" s="805"/>
      <c r="V99" s="805"/>
      <c r="W99" s="805"/>
      <c r="X99" s="805"/>
      <c r="Y99" s="805"/>
      <c r="Z99" s="805"/>
      <c r="AA99" s="805"/>
      <c r="AB99" s="306">
        <v>4.0</v>
      </c>
      <c r="AC99" s="306" t="s">
        <v>55</v>
      </c>
      <c r="AD99" s="256" t="s">
        <v>361</v>
      </c>
      <c r="AE99" s="809"/>
      <c r="AF99" s="810"/>
      <c r="AG99" s="810"/>
      <c r="AH99" s="884"/>
    </row>
    <row r="100" ht="15.75" customHeight="1">
      <c r="A100" s="802"/>
      <c r="B100" s="802"/>
      <c r="C100" s="824" t="s">
        <v>1796</v>
      </c>
      <c r="D100" s="802"/>
      <c r="E100" s="802"/>
      <c r="F100" s="824" t="s">
        <v>1797</v>
      </c>
      <c r="G100" s="824" t="s">
        <v>1798</v>
      </c>
      <c r="H100" s="807"/>
      <c r="I100" s="807"/>
      <c r="J100" s="807"/>
      <c r="K100" s="807"/>
      <c r="L100" s="807"/>
      <c r="M100" s="807"/>
      <c r="N100" s="807"/>
      <c r="O100" s="807"/>
      <c r="P100" s="807"/>
      <c r="Q100" s="807"/>
      <c r="R100" s="807"/>
      <c r="S100" s="807"/>
      <c r="T100" s="807"/>
      <c r="U100" s="807"/>
      <c r="V100" s="807"/>
      <c r="W100" s="807"/>
      <c r="X100" s="807"/>
      <c r="Y100" s="807"/>
      <c r="Z100" s="807"/>
      <c r="AA100" s="807"/>
      <c r="AB100" s="306">
        <v>4.0</v>
      </c>
      <c r="AC100" s="306" t="s">
        <v>55</v>
      </c>
      <c r="AD100" s="306" t="s">
        <v>1577</v>
      </c>
      <c r="AE100" s="809"/>
      <c r="AF100" s="810"/>
      <c r="AG100" s="810"/>
      <c r="AH100" s="886"/>
    </row>
    <row r="101" ht="15.75" customHeight="1">
      <c r="A101" s="822"/>
      <c r="B101" s="818" t="s">
        <v>1799</v>
      </c>
      <c r="C101" s="822"/>
      <c r="D101" s="822"/>
      <c r="E101" s="822"/>
      <c r="F101" s="818" t="s">
        <v>1800</v>
      </c>
      <c r="G101" s="818" t="s">
        <v>1801</v>
      </c>
      <c r="H101" s="501"/>
      <c r="I101" s="501"/>
      <c r="J101" s="500"/>
      <c r="K101" s="501"/>
      <c r="L101" s="501"/>
      <c r="M101" s="500"/>
      <c r="N101" s="500"/>
      <c r="O101" s="501"/>
      <c r="P101" s="501"/>
      <c r="Q101" s="501"/>
      <c r="R101" s="501"/>
      <c r="S101" s="501"/>
      <c r="T101" s="501"/>
      <c r="U101" s="501"/>
      <c r="V101" s="500"/>
      <c r="W101" s="501"/>
      <c r="X101" s="501"/>
      <c r="Y101" s="501"/>
      <c r="Z101" s="500"/>
      <c r="AA101" s="501"/>
      <c r="AB101" s="795">
        <v>1.0</v>
      </c>
      <c r="AC101" s="795" t="s">
        <v>55</v>
      </c>
      <c r="AD101" s="823" t="s">
        <v>1577</v>
      </c>
      <c r="AE101" s="661"/>
      <c r="AF101" s="642"/>
      <c r="AG101" s="642"/>
      <c r="AH101" s="633"/>
    </row>
    <row r="102" ht="15.75" customHeight="1">
      <c r="A102" s="822"/>
      <c r="B102" s="818" t="s">
        <v>1802</v>
      </c>
      <c r="C102" s="822"/>
      <c r="D102" s="822"/>
      <c r="E102" s="822"/>
      <c r="F102" s="818" t="s">
        <v>1803</v>
      </c>
      <c r="G102" s="818" t="s">
        <v>1804</v>
      </c>
      <c r="H102" s="501"/>
      <c r="I102" s="501"/>
      <c r="J102" s="501"/>
      <c r="K102" s="501"/>
      <c r="L102" s="501"/>
      <c r="M102" s="501"/>
      <c r="N102" s="501"/>
      <c r="O102" s="501"/>
      <c r="P102" s="501"/>
      <c r="Q102" s="501"/>
      <c r="R102" s="501"/>
      <c r="S102" s="501"/>
      <c r="T102" s="501"/>
      <c r="U102" s="501"/>
      <c r="V102" s="501"/>
      <c r="W102" s="501"/>
      <c r="X102" s="501"/>
      <c r="Y102" s="501"/>
      <c r="Z102" s="501"/>
      <c r="AA102" s="501"/>
      <c r="AB102" s="795">
        <v>1.0</v>
      </c>
      <c r="AC102" s="795" t="s">
        <v>55</v>
      </c>
      <c r="AD102" s="823" t="s">
        <v>1577</v>
      </c>
      <c r="AE102" s="641"/>
      <c r="AF102" s="642"/>
      <c r="AG102" s="642"/>
      <c r="AH102" s="640"/>
    </row>
    <row r="103" ht="15.75" customHeight="1">
      <c r="A103" s="822"/>
      <c r="B103" s="818" t="s">
        <v>1805</v>
      </c>
      <c r="C103" s="822"/>
      <c r="D103" s="822"/>
      <c r="E103" s="822"/>
      <c r="F103" s="818" t="s">
        <v>1806</v>
      </c>
      <c r="G103" s="818" t="s">
        <v>1807</v>
      </c>
      <c r="H103" s="501"/>
      <c r="I103" s="501"/>
      <c r="J103" s="500"/>
      <c r="K103" s="648"/>
      <c r="L103" s="648"/>
      <c r="M103" s="500"/>
      <c r="N103" s="500"/>
      <c r="O103" s="648"/>
      <c r="P103" s="648"/>
      <c r="Q103" s="648"/>
      <c r="R103" s="648"/>
      <c r="S103" s="648"/>
      <c r="T103" s="648"/>
      <c r="U103" s="648"/>
      <c r="V103" s="500"/>
      <c r="W103" s="648"/>
      <c r="X103" s="648"/>
      <c r="Y103" s="648"/>
      <c r="Z103" s="500"/>
      <c r="AA103" s="648"/>
      <c r="AB103" s="795">
        <v>2.0</v>
      </c>
      <c r="AC103" s="795" t="s">
        <v>55</v>
      </c>
      <c r="AD103" s="823" t="s">
        <v>1577</v>
      </c>
      <c r="AE103" s="641"/>
      <c r="AF103" s="642"/>
      <c r="AG103" s="642"/>
      <c r="AH103" s="643"/>
    </row>
    <row r="104" ht="15.75" customHeight="1">
      <c r="A104" s="822"/>
      <c r="B104" s="818" t="s">
        <v>1808</v>
      </c>
      <c r="C104" s="822"/>
      <c r="D104" s="822"/>
      <c r="E104" s="822"/>
      <c r="F104" s="818" t="s">
        <v>1809</v>
      </c>
      <c r="G104" s="818" t="s">
        <v>1810</v>
      </c>
      <c r="H104" s="501"/>
      <c r="I104" s="501"/>
      <c r="J104" s="500"/>
      <c r="K104" s="648"/>
      <c r="L104" s="648"/>
      <c r="M104" s="500"/>
      <c r="N104" s="500"/>
      <c r="O104" s="648"/>
      <c r="P104" s="648"/>
      <c r="Q104" s="648"/>
      <c r="R104" s="648"/>
      <c r="S104" s="648"/>
      <c r="T104" s="648"/>
      <c r="U104" s="648"/>
      <c r="V104" s="500"/>
      <c r="W104" s="648"/>
      <c r="X104" s="648"/>
      <c r="Y104" s="648"/>
      <c r="Z104" s="500"/>
      <c r="AA104" s="648"/>
      <c r="AB104" s="795">
        <v>2.0</v>
      </c>
      <c r="AC104" s="795" t="s">
        <v>55</v>
      </c>
      <c r="AD104" s="823" t="s">
        <v>1577</v>
      </c>
      <c r="AE104" s="641"/>
      <c r="AF104" s="642"/>
      <c r="AG104" s="642"/>
      <c r="AH104" s="640"/>
    </row>
    <row r="105" ht="15.75" customHeight="1">
      <c r="A105" s="822"/>
      <c r="B105" s="818" t="s">
        <v>1811</v>
      </c>
      <c r="C105" s="822"/>
      <c r="D105" s="822"/>
      <c r="E105" s="822"/>
      <c r="F105" s="818" t="s">
        <v>1812</v>
      </c>
      <c r="G105" s="818" t="s">
        <v>1813</v>
      </c>
      <c r="H105" s="501"/>
      <c r="I105" s="501"/>
      <c r="J105" s="500"/>
      <c r="K105" s="500"/>
      <c r="L105" s="500"/>
      <c r="M105" s="500"/>
      <c r="N105" s="500"/>
      <c r="O105" s="500"/>
      <c r="P105" s="500"/>
      <c r="Q105" s="500"/>
      <c r="R105" s="500"/>
      <c r="S105" s="500"/>
      <c r="T105" s="500"/>
      <c r="U105" s="500"/>
      <c r="V105" s="500"/>
      <c r="W105" s="500"/>
      <c r="X105" s="500"/>
      <c r="Y105" s="500"/>
      <c r="Z105" s="500"/>
      <c r="AA105" s="500"/>
      <c r="AB105" s="795">
        <v>1.0</v>
      </c>
      <c r="AC105" s="795" t="s">
        <v>55</v>
      </c>
      <c r="AD105" s="823" t="s">
        <v>1577</v>
      </c>
      <c r="AE105" s="641"/>
      <c r="AF105" s="642"/>
      <c r="AG105" s="640"/>
      <c r="AH105" s="643"/>
    </row>
    <row r="106" ht="15.75" customHeight="1">
      <c r="A106" s="822"/>
      <c r="B106" s="818" t="s">
        <v>1814</v>
      </c>
      <c r="C106" s="822"/>
      <c r="D106" s="822"/>
      <c r="E106" s="822"/>
      <c r="F106" s="818" t="s">
        <v>1815</v>
      </c>
      <c r="G106" s="818" t="s">
        <v>1816</v>
      </c>
      <c r="H106" s="501"/>
      <c r="I106" s="501"/>
      <c r="J106" s="500"/>
      <c r="K106" s="500"/>
      <c r="L106" s="500"/>
      <c r="M106" s="500"/>
      <c r="N106" s="500"/>
      <c r="O106" s="500"/>
      <c r="P106" s="500"/>
      <c r="Q106" s="500"/>
      <c r="R106" s="500"/>
      <c r="S106" s="500"/>
      <c r="T106" s="500"/>
      <c r="U106" s="500"/>
      <c r="V106" s="500"/>
      <c r="W106" s="500"/>
      <c r="X106" s="500"/>
      <c r="Y106" s="500"/>
      <c r="Z106" s="500"/>
      <c r="AA106" s="500"/>
      <c r="AB106" s="795">
        <v>2.0</v>
      </c>
      <c r="AC106" s="795" t="s">
        <v>55</v>
      </c>
      <c r="AD106" s="823" t="s">
        <v>1577</v>
      </c>
      <c r="AE106" s="652"/>
      <c r="AF106" s="652"/>
      <c r="AG106" s="642"/>
      <c r="AH106" s="643"/>
    </row>
    <row r="107" ht="15.75" customHeight="1">
      <c r="A107" s="822"/>
      <c r="B107" s="817" t="s">
        <v>1817</v>
      </c>
      <c r="C107" s="822"/>
      <c r="D107" s="822"/>
      <c r="E107" s="822"/>
      <c r="F107" s="822"/>
      <c r="G107" s="822"/>
      <c r="H107" s="815" t="s">
        <v>94</v>
      </c>
      <c r="I107" s="815" t="s">
        <v>94</v>
      </c>
      <c r="J107" s="501"/>
      <c r="K107" s="501"/>
      <c r="L107" s="501"/>
      <c r="M107" s="500"/>
      <c r="N107" s="500"/>
      <c r="O107" s="501"/>
      <c r="P107" s="501"/>
      <c r="Q107" s="501"/>
      <c r="R107" s="501"/>
      <c r="S107" s="501"/>
      <c r="T107" s="501"/>
      <c r="U107" s="501"/>
      <c r="V107" s="500"/>
      <c r="W107" s="501"/>
      <c r="X107" s="501"/>
      <c r="Y107" s="501"/>
      <c r="Z107" s="500"/>
      <c r="AA107" s="501"/>
      <c r="AB107" s="795" t="s">
        <v>94</v>
      </c>
      <c r="AC107" s="795" t="s">
        <v>55</v>
      </c>
      <c r="AD107" s="500" t="s">
        <v>1818</v>
      </c>
      <c r="AE107" s="658"/>
      <c r="AF107" s="650"/>
      <c r="AG107" s="640"/>
      <c r="AH107" s="640"/>
    </row>
    <row r="108" ht="15.75" customHeight="1">
      <c r="A108" s="802"/>
      <c r="B108" s="802"/>
      <c r="C108" s="824" t="s">
        <v>1792</v>
      </c>
      <c r="D108" s="802"/>
      <c r="E108" s="802"/>
      <c r="F108" s="824" t="s">
        <v>1819</v>
      </c>
      <c r="G108" s="824" t="s">
        <v>1820</v>
      </c>
      <c r="H108" s="805"/>
      <c r="I108" s="805"/>
      <c r="J108" s="805"/>
      <c r="K108" s="805"/>
      <c r="L108" s="805"/>
      <c r="M108" s="807"/>
      <c r="N108" s="807"/>
      <c r="O108" s="887"/>
      <c r="P108" s="887"/>
      <c r="Q108" s="887"/>
      <c r="R108" s="887"/>
      <c r="S108" s="887"/>
      <c r="T108" s="887"/>
      <c r="U108" s="805"/>
      <c r="V108" s="807"/>
      <c r="W108" s="887"/>
      <c r="X108" s="887"/>
      <c r="Y108" s="805"/>
      <c r="Z108" s="807"/>
      <c r="AA108" s="805"/>
      <c r="AB108" s="306">
        <v>4.0</v>
      </c>
      <c r="AC108" s="306" t="s">
        <v>55</v>
      </c>
      <c r="AD108" s="306" t="s">
        <v>1821</v>
      </c>
      <c r="AE108" s="888"/>
      <c r="AF108" s="889"/>
      <c r="AG108" s="810"/>
      <c r="AH108" s="890"/>
    </row>
    <row r="109" ht="15.75" customHeight="1">
      <c r="A109" s="822"/>
      <c r="B109" s="822"/>
      <c r="C109" s="817" t="s">
        <v>1822</v>
      </c>
      <c r="D109" s="822"/>
      <c r="E109" s="822"/>
      <c r="F109" s="822"/>
      <c r="G109" s="822"/>
      <c r="H109" s="815" t="s">
        <v>94</v>
      </c>
      <c r="I109" s="815" t="s">
        <v>94</v>
      </c>
      <c r="J109" s="501"/>
      <c r="K109" s="501"/>
      <c r="L109" s="501"/>
      <c r="M109" s="501"/>
      <c r="N109" s="501"/>
      <c r="O109" s="501"/>
      <c r="P109" s="501"/>
      <c r="Q109" s="501"/>
      <c r="R109" s="501"/>
      <c r="S109" s="501"/>
      <c r="T109" s="501"/>
      <c r="U109" s="501"/>
      <c r="V109" s="501"/>
      <c r="W109" s="501"/>
      <c r="X109" s="501"/>
      <c r="Y109" s="501"/>
      <c r="Z109" s="501"/>
      <c r="AA109" s="501"/>
      <c r="AB109" s="795" t="s">
        <v>94</v>
      </c>
      <c r="AC109" s="795" t="s">
        <v>55</v>
      </c>
      <c r="AD109" s="500" t="s">
        <v>1818</v>
      </c>
      <c r="AE109" s="641"/>
      <c r="AF109" s="640"/>
      <c r="AG109" s="642"/>
      <c r="AH109" s="640"/>
    </row>
    <row r="110" ht="15.75" customHeight="1">
      <c r="A110" s="822"/>
      <c r="B110" s="822"/>
      <c r="C110" s="822"/>
      <c r="D110" s="818" t="s">
        <v>1823</v>
      </c>
      <c r="E110" s="822"/>
      <c r="F110" s="818" t="s">
        <v>1824</v>
      </c>
      <c r="G110" s="818" t="s">
        <v>1825</v>
      </c>
      <c r="H110" s="501"/>
      <c r="I110" s="501"/>
      <c r="J110" s="500"/>
      <c r="K110" s="648"/>
      <c r="L110" s="648"/>
      <c r="M110" s="648"/>
      <c r="N110" s="648"/>
      <c r="O110" s="648"/>
      <c r="P110" s="648"/>
      <c r="Q110" s="648"/>
      <c r="R110" s="648"/>
      <c r="S110" s="648"/>
      <c r="T110" s="648"/>
      <c r="U110" s="648"/>
      <c r="V110" s="648"/>
      <c r="W110" s="648"/>
      <c r="X110" s="648"/>
      <c r="Y110" s="648"/>
      <c r="Z110" s="648"/>
      <c r="AA110" s="648"/>
      <c r="AB110" s="795">
        <v>3.0</v>
      </c>
      <c r="AC110" s="795" t="s">
        <v>55</v>
      </c>
      <c r="AD110" s="823" t="s">
        <v>1821</v>
      </c>
      <c r="AE110" s="641"/>
      <c r="AF110" s="640"/>
      <c r="AG110" s="642"/>
      <c r="AH110" s="640"/>
    </row>
    <row r="111" ht="15.75" customHeight="1">
      <c r="A111" s="802"/>
      <c r="B111" s="802"/>
      <c r="C111" s="802"/>
      <c r="D111" s="824" t="s">
        <v>1826</v>
      </c>
      <c r="E111" s="802"/>
      <c r="F111" s="824" t="s">
        <v>1827</v>
      </c>
      <c r="G111" s="824" t="s">
        <v>1828</v>
      </c>
      <c r="H111" s="830"/>
      <c r="I111" s="830"/>
      <c r="J111" s="807"/>
      <c r="K111" s="830"/>
      <c r="L111" s="830"/>
      <c r="M111" s="830"/>
      <c r="N111" s="830"/>
      <c r="O111" s="830"/>
      <c r="P111" s="830"/>
      <c r="Q111" s="830"/>
      <c r="R111" s="830"/>
      <c r="S111" s="830"/>
      <c r="T111" s="830"/>
      <c r="U111" s="830"/>
      <c r="V111" s="830"/>
      <c r="W111" s="830"/>
      <c r="X111" s="830"/>
      <c r="Y111" s="830"/>
      <c r="Z111" s="830"/>
      <c r="AA111" s="830"/>
      <c r="AB111" s="306">
        <v>4.0</v>
      </c>
      <c r="AC111" s="306" t="s">
        <v>55</v>
      </c>
      <c r="AD111" s="306" t="s">
        <v>1821</v>
      </c>
      <c r="AE111" s="809"/>
      <c r="AF111" s="810"/>
      <c r="AG111" s="810"/>
      <c r="AH111" s="890"/>
    </row>
    <row r="112" ht="15.75" customHeight="1">
      <c r="A112" s="822"/>
      <c r="B112" s="822"/>
      <c r="C112" s="818" t="s">
        <v>1829</v>
      </c>
      <c r="D112" s="822"/>
      <c r="E112" s="822"/>
      <c r="F112" s="822"/>
      <c r="G112" s="822"/>
      <c r="H112" s="815" t="s">
        <v>94</v>
      </c>
      <c r="I112" s="815" t="s">
        <v>94</v>
      </c>
      <c r="J112" s="500"/>
      <c r="K112" s="648"/>
      <c r="L112" s="648"/>
      <c r="M112" s="500"/>
      <c r="N112" s="500"/>
      <c r="O112" s="648"/>
      <c r="P112" s="648"/>
      <c r="Q112" s="648"/>
      <c r="R112" s="648"/>
      <c r="S112" s="648"/>
      <c r="T112" s="648"/>
      <c r="U112" s="648"/>
      <c r="V112" s="500"/>
      <c r="W112" s="648"/>
      <c r="X112" s="648"/>
      <c r="Y112" s="648"/>
      <c r="Z112" s="500"/>
      <c r="AA112" s="648"/>
      <c r="AB112" s="795" t="s">
        <v>94</v>
      </c>
      <c r="AC112" s="795" t="s">
        <v>55</v>
      </c>
      <c r="AD112" s="823" t="s">
        <v>1821</v>
      </c>
      <c r="AE112" s="641"/>
      <c r="AF112" s="642"/>
      <c r="AG112" s="642"/>
      <c r="AH112" s="640"/>
    </row>
    <row r="113" ht="15.75" customHeight="1">
      <c r="A113" s="802"/>
      <c r="B113" s="802"/>
      <c r="C113" s="802"/>
      <c r="D113" s="824" t="s">
        <v>1830</v>
      </c>
      <c r="E113" s="802"/>
      <c r="F113" s="824" t="s">
        <v>1831</v>
      </c>
      <c r="G113" s="824" t="s">
        <v>1832</v>
      </c>
      <c r="H113" s="805"/>
      <c r="I113" s="805"/>
      <c r="J113" s="805"/>
      <c r="K113" s="805"/>
      <c r="L113" s="805"/>
      <c r="M113" s="807"/>
      <c r="N113" s="807"/>
      <c r="O113" s="887"/>
      <c r="P113" s="887"/>
      <c r="Q113" s="887"/>
      <c r="R113" s="887"/>
      <c r="S113" s="887"/>
      <c r="T113" s="887"/>
      <c r="U113" s="805"/>
      <c r="V113" s="807"/>
      <c r="W113" s="887"/>
      <c r="X113" s="887"/>
      <c r="Y113" s="805"/>
      <c r="Z113" s="807"/>
      <c r="AA113" s="805"/>
      <c r="AB113" s="306">
        <v>4.0</v>
      </c>
      <c r="AC113" s="306" t="s">
        <v>55</v>
      </c>
      <c r="AD113" s="306" t="s">
        <v>1821</v>
      </c>
      <c r="AE113" s="809"/>
      <c r="AF113" s="810"/>
      <c r="AG113" s="810"/>
      <c r="AH113" s="890"/>
    </row>
    <row r="114" ht="15.75" customHeight="1">
      <c r="A114" s="822"/>
      <c r="B114" s="822"/>
      <c r="C114" s="822"/>
      <c r="D114" s="817" t="s">
        <v>1833</v>
      </c>
      <c r="E114" s="817" t="s">
        <v>1834</v>
      </c>
      <c r="F114" s="817" t="s">
        <v>1835</v>
      </c>
      <c r="G114" s="817" t="s">
        <v>1836</v>
      </c>
      <c r="H114" s="501"/>
      <c r="I114" s="501"/>
      <c r="J114" s="500"/>
      <c r="K114" s="648"/>
      <c r="L114" s="648"/>
      <c r="M114" s="500"/>
      <c r="N114" s="500"/>
      <c r="O114" s="648"/>
      <c r="P114" s="648"/>
      <c r="Q114" s="648"/>
      <c r="R114" s="648"/>
      <c r="S114" s="648"/>
      <c r="T114" s="648"/>
      <c r="U114" s="648"/>
      <c r="V114" s="500"/>
      <c r="W114" s="648"/>
      <c r="X114" s="648"/>
      <c r="Y114" s="648"/>
      <c r="Z114" s="500"/>
      <c r="AA114" s="648"/>
      <c r="AB114" s="795">
        <v>2.0</v>
      </c>
      <c r="AC114" s="795" t="s">
        <v>55</v>
      </c>
      <c r="AD114" s="500" t="s">
        <v>1594</v>
      </c>
      <c r="AE114" s="661"/>
      <c r="AF114" s="642"/>
      <c r="AG114" s="642"/>
      <c r="AH114" s="640"/>
    </row>
    <row r="115" ht="15.75" customHeight="1">
      <c r="A115" s="822"/>
      <c r="B115" s="822"/>
      <c r="C115" s="822"/>
      <c r="D115" s="817" t="s">
        <v>1837</v>
      </c>
      <c r="E115" s="817" t="s">
        <v>1834</v>
      </c>
      <c r="F115" s="817" t="s">
        <v>1838</v>
      </c>
      <c r="G115" s="817" t="s">
        <v>1839</v>
      </c>
      <c r="H115" s="501"/>
      <c r="I115" s="501"/>
      <c r="J115" s="500"/>
      <c r="K115" s="648"/>
      <c r="L115" s="648"/>
      <c r="M115" s="500"/>
      <c r="N115" s="500"/>
      <c r="O115" s="648"/>
      <c r="P115" s="648"/>
      <c r="Q115" s="648"/>
      <c r="R115" s="648"/>
      <c r="S115" s="648"/>
      <c r="T115" s="648"/>
      <c r="U115" s="648"/>
      <c r="V115" s="500"/>
      <c r="W115" s="648"/>
      <c r="X115" s="648"/>
      <c r="Y115" s="648"/>
      <c r="Z115" s="500"/>
      <c r="AA115" s="648"/>
      <c r="AB115" s="795">
        <v>2.0</v>
      </c>
      <c r="AC115" s="795" t="s">
        <v>55</v>
      </c>
      <c r="AD115" s="500" t="s">
        <v>1594</v>
      </c>
      <c r="AE115" s="661"/>
      <c r="AF115" s="642"/>
      <c r="AG115" s="642"/>
      <c r="AH115" s="640"/>
    </row>
    <row r="116" ht="15.75" customHeight="1">
      <c r="A116" s="822"/>
      <c r="B116" s="822"/>
      <c r="C116" s="822"/>
      <c r="D116" s="817" t="s">
        <v>1840</v>
      </c>
      <c r="E116" s="817" t="s">
        <v>1841</v>
      </c>
      <c r="F116" s="817" t="s">
        <v>1842</v>
      </c>
      <c r="G116" s="817" t="s">
        <v>1843</v>
      </c>
      <c r="H116" s="501"/>
      <c r="I116" s="501"/>
      <c r="J116" s="500"/>
      <c r="K116" s="648"/>
      <c r="L116" s="648"/>
      <c r="M116" s="500"/>
      <c r="N116" s="500"/>
      <c r="O116" s="648"/>
      <c r="P116" s="648"/>
      <c r="Q116" s="648"/>
      <c r="R116" s="648"/>
      <c r="S116" s="648"/>
      <c r="T116" s="648"/>
      <c r="U116" s="648"/>
      <c r="V116" s="500"/>
      <c r="W116" s="648"/>
      <c r="X116" s="648"/>
      <c r="Y116" s="648"/>
      <c r="Z116" s="500"/>
      <c r="AA116" s="648"/>
      <c r="AB116" s="795">
        <v>2.0</v>
      </c>
      <c r="AC116" s="795" t="s">
        <v>55</v>
      </c>
      <c r="AD116" s="500" t="s">
        <v>1594</v>
      </c>
      <c r="AE116" s="661"/>
      <c r="AF116" s="642"/>
      <c r="AG116" s="642"/>
      <c r="AH116" s="640"/>
    </row>
    <row r="117" ht="15.75" customHeight="1">
      <c r="A117" s="822"/>
      <c r="B117" s="822"/>
      <c r="C117" s="822"/>
      <c r="D117" s="817" t="s">
        <v>1844</v>
      </c>
      <c r="E117" s="817" t="s">
        <v>1841</v>
      </c>
      <c r="F117" s="817" t="s">
        <v>1845</v>
      </c>
      <c r="G117" s="817" t="s">
        <v>1846</v>
      </c>
      <c r="H117" s="501"/>
      <c r="I117" s="501"/>
      <c r="J117" s="500"/>
      <c r="K117" s="648"/>
      <c r="L117" s="648"/>
      <c r="M117" s="500"/>
      <c r="N117" s="500"/>
      <c r="O117" s="648"/>
      <c r="P117" s="648"/>
      <c r="Q117" s="648"/>
      <c r="R117" s="648"/>
      <c r="S117" s="648"/>
      <c r="T117" s="648"/>
      <c r="U117" s="648"/>
      <c r="V117" s="500"/>
      <c r="W117" s="648"/>
      <c r="X117" s="648"/>
      <c r="Y117" s="648"/>
      <c r="Z117" s="500"/>
      <c r="AA117" s="648"/>
      <c r="AB117" s="795">
        <v>2.0</v>
      </c>
      <c r="AC117" s="795" t="s">
        <v>55</v>
      </c>
      <c r="AD117" s="500" t="s">
        <v>1594</v>
      </c>
      <c r="AE117" s="661"/>
      <c r="AF117" s="642"/>
      <c r="AG117" s="642"/>
      <c r="AH117" s="640"/>
    </row>
    <row r="118" ht="15.75" customHeight="1">
      <c r="A118" s="822"/>
      <c r="B118" s="822"/>
      <c r="C118" s="822"/>
      <c r="D118" s="818" t="s">
        <v>1847</v>
      </c>
      <c r="E118" s="822"/>
      <c r="F118" s="818" t="s">
        <v>1848</v>
      </c>
      <c r="G118" s="818" t="s">
        <v>1849</v>
      </c>
      <c r="H118" s="501"/>
      <c r="I118" s="501"/>
      <c r="J118" s="500"/>
      <c r="K118" s="648"/>
      <c r="L118" s="648"/>
      <c r="M118" s="500"/>
      <c r="N118" s="500"/>
      <c r="O118" s="648"/>
      <c r="P118" s="648"/>
      <c r="Q118" s="648"/>
      <c r="R118" s="648"/>
      <c r="S118" s="648"/>
      <c r="T118" s="648"/>
      <c r="U118" s="648"/>
      <c r="V118" s="500"/>
      <c r="W118" s="648"/>
      <c r="X118" s="648"/>
      <c r="Y118" s="648"/>
      <c r="Z118" s="500"/>
      <c r="AA118" s="648"/>
      <c r="AB118" s="795">
        <v>3.0</v>
      </c>
      <c r="AC118" s="795" t="s">
        <v>55</v>
      </c>
      <c r="AD118" s="823" t="s">
        <v>1821</v>
      </c>
      <c r="AE118" s="641"/>
      <c r="AF118" s="642"/>
      <c r="AG118" s="642"/>
      <c r="AH118" s="640"/>
    </row>
    <row r="119" ht="15.75" customHeight="1">
      <c r="A119" s="822"/>
      <c r="B119" s="822"/>
      <c r="C119" s="822"/>
      <c r="D119" s="818" t="s">
        <v>1715</v>
      </c>
      <c r="E119" s="822"/>
      <c r="F119" s="818" t="s">
        <v>1850</v>
      </c>
      <c r="G119" s="818" t="s">
        <v>1851</v>
      </c>
      <c r="H119" s="501"/>
      <c r="I119" s="501"/>
      <c r="J119" s="500"/>
      <c r="K119" s="648"/>
      <c r="L119" s="648"/>
      <c r="M119" s="500"/>
      <c r="N119" s="500"/>
      <c r="O119" s="648"/>
      <c r="P119" s="648"/>
      <c r="Q119" s="648"/>
      <c r="R119" s="648"/>
      <c r="S119" s="648"/>
      <c r="T119" s="648"/>
      <c r="U119" s="648"/>
      <c r="V119" s="500"/>
      <c r="W119" s="648"/>
      <c r="X119" s="648"/>
      <c r="Y119" s="648"/>
      <c r="Z119" s="500"/>
      <c r="AA119" s="648"/>
      <c r="AB119" s="795">
        <v>2.0</v>
      </c>
      <c r="AC119" s="795" t="s">
        <v>55</v>
      </c>
      <c r="AD119" s="823" t="s">
        <v>1821</v>
      </c>
      <c r="AE119" s="641"/>
      <c r="AF119" s="640"/>
      <c r="AG119" s="642"/>
      <c r="AH119" s="640"/>
    </row>
    <row r="120" ht="15.75" customHeight="1">
      <c r="A120" s="822"/>
      <c r="B120" s="822"/>
      <c r="C120" s="822"/>
      <c r="D120" s="818" t="s">
        <v>1712</v>
      </c>
      <c r="E120" s="818" t="s">
        <v>1852</v>
      </c>
      <c r="F120" s="817" t="s">
        <v>1853</v>
      </c>
      <c r="G120" s="817" t="s">
        <v>1854</v>
      </c>
      <c r="H120" s="501"/>
      <c r="I120" s="501"/>
      <c r="J120" s="500"/>
      <c r="K120" s="648"/>
      <c r="L120" s="648"/>
      <c r="M120" s="500"/>
      <c r="N120" s="500"/>
      <c r="O120" s="648"/>
      <c r="P120" s="648"/>
      <c r="Q120" s="648"/>
      <c r="R120" s="648"/>
      <c r="S120" s="648"/>
      <c r="T120" s="648"/>
      <c r="U120" s="648"/>
      <c r="V120" s="500"/>
      <c r="W120" s="648"/>
      <c r="X120" s="648"/>
      <c r="Y120" s="648"/>
      <c r="Z120" s="500"/>
      <c r="AA120" s="648"/>
      <c r="AB120" s="795">
        <v>2.0</v>
      </c>
      <c r="AC120" s="795" t="s">
        <v>55</v>
      </c>
      <c r="AD120" s="500" t="s">
        <v>1577</v>
      </c>
      <c r="AE120" s="652"/>
      <c r="AF120" s="640"/>
      <c r="AG120" s="642"/>
      <c r="AH120" s="640"/>
    </row>
    <row r="121" ht="15.75" customHeight="1">
      <c r="A121" s="822"/>
      <c r="B121" s="818" t="s">
        <v>1855</v>
      </c>
      <c r="C121" s="822"/>
      <c r="D121" s="822"/>
      <c r="E121" s="822"/>
      <c r="F121" s="822"/>
      <c r="G121" s="822"/>
      <c r="H121" s="815" t="s">
        <v>94</v>
      </c>
      <c r="I121" s="815" t="s">
        <v>94</v>
      </c>
      <c r="J121" s="501"/>
      <c r="K121" s="648"/>
      <c r="L121" s="648"/>
      <c r="M121" s="500"/>
      <c r="N121" s="500"/>
      <c r="O121" s="648"/>
      <c r="P121" s="648"/>
      <c r="Q121" s="648"/>
      <c r="R121" s="648"/>
      <c r="S121" s="648"/>
      <c r="T121" s="648"/>
      <c r="U121" s="648"/>
      <c r="V121" s="500"/>
      <c r="W121" s="648"/>
      <c r="X121" s="648"/>
      <c r="Y121" s="648"/>
      <c r="Z121" s="500"/>
      <c r="AA121" s="648"/>
      <c r="AB121" s="795" t="s">
        <v>94</v>
      </c>
      <c r="AC121" s="795" t="s">
        <v>55</v>
      </c>
      <c r="AD121" s="823" t="s">
        <v>1821</v>
      </c>
      <c r="AE121" s="652"/>
      <c r="AF121" s="640"/>
      <c r="AG121" s="642"/>
      <c r="AH121" s="640"/>
    </row>
    <row r="122" ht="15.75" customHeight="1">
      <c r="A122" s="822"/>
      <c r="B122" s="822"/>
      <c r="C122" s="818" t="s">
        <v>1856</v>
      </c>
      <c r="D122" s="822"/>
      <c r="E122" s="822"/>
      <c r="F122" s="822"/>
      <c r="G122" s="822"/>
      <c r="H122" s="815" t="s">
        <v>94</v>
      </c>
      <c r="I122" s="815" t="s">
        <v>94</v>
      </c>
      <c r="J122" s="501"/>
      <c r="K122" s="501"/>
      <c r="L122" s="501"/>
      <c r="M122" s="500"/>
      <c r="N122" s="500"/>
      <c r="O122" s="501"/>
      <c r="P122" s="501"/>
      <c r="Q122" s="501"/>
      <c r="R122" s="501"/>
      <c r="S122" s="501"/>
      <c r="T122" s="501"/>
      <c r="U122" s="501"/>
      <c r="V122" s="500"/>
      <c r="W122" s="501"/>
      <c r="X122" s="501"/>
      <c r="Y122" s="501"/>
      <c r="Z122" s="500"/>
      <c r="AA122" s="501"/>
      <c r="AB122" s="795" t="s">
        <v>94</v>
      </c>
      <c r="AC122" s="795" t="s">
        <v>55</v>
      </c>
      <c r="AD122" s="823" t="s">
        <v>1821</v>
      </c>
      <c r="AE122" s="641"/>
      <c r="AF122" s="642"/>
      <c r="AG122" s="642"/>
      <c r="AH122" s="640"/>
    </row>
    <row r="123" ht="15.75" customHeight="1">
      <c r="A123" s="802"/>
      <c r="B123" s="802"/>
      <c r="C123" s="802"/>
      <c r="D123" s="824" t="s">
        <v>1792</v>
      </c>
      <c r="E123" s="802"/>
      <c r="F123" s="824" t="s">
        <v>1857</v>
      </c>
      <c r="G123" s="824" t="s">
        <v>1858</v>
      </c>
      <c r="H123" s="807"/>
      <c r="I123" s="807"/>
      <c r="J123" s="807"/>
      <c r="K123" s="830"/>
      <c r="L123" s="830"/>
      <c r="M123" s="807"/>
      <c r="N123" s="807"/>
      <c r="O123" s="891"/>
      <c r="P123" s="891"/>
      <c r="Q123" s="891"/>
      <c r="R123" s="891"/>
      <c r="S123" s="891"/>
      <c r="T123" s="891"/>
      <c r="U123" s="830"/>
      <c r="V123" s="807"/>
      <c r="W123" s="891"/>
      <c r="X123" s="891"/>
      <c r="Y123" s="830"/>
      <c r="Z123" s="807"/>
      <c r="AA123" s="830"/>
      <c r="AB123" s="306">
        <v>4.0</v>
      </c>
      <c r="AC123" s="306" t="s">
        <v>55</v>
      </c>
      <c r="AD123" s="306" t="s">
        <v>1821</v>
      </c>
      <c r="AE123" s="888"/>
      <c r="AF123" s="828"/>
      <c r="AG123" s="810"/>
      <c r="AH123" s="892"/>
    </row>
    <row r="124" ht="15.75" customHeight="1">
      <c r="A124" s="822"/>
      <c r="B124" s="822"/>
      <c r="C124" s="822"/>
      <c r="D124" s="818" t="s">
        <v>1823</v>
      </c>
      <c r="E124" s="822"/>
      <c r="F124" s="818" t="s">
        <v>1859</v>
      </c>
      <c r="G124" s="818" t="s">
        <v>1825</v>
      </c>
      <c r="H124" s="501"/>
      <c r="I124" s="501"/>
      <c r="J124" s="500"/>
      <c r="K124" s="648"/>
      <c r="L124" s="648"/>
      <c r="M124" s="501"/>
      <c r="N124" s="501"/>
      <c r="O124" s="648"/>
      <c r="P124" s="648"/>
      <c r="Q124" s="648"/>
      <c r="R124" s="648"/>
      <c r="S124" s="648"/>
      <c r="T124" s="648"/>
      <c r="U124" s="648"/>
      <c r="V124" s="501"/>
      <c r="W124" s="648"/>
      <c r="X124" s="648"/>
      <c r="Y124" s="648"/>
      <c r="Z124" s="501"/>
      <c r="AA124" s="648"/>
      <c r="AB124" s="795">
        <v>3.0</v>
      </c>
      <c r="AC124" s="795" t="s">
        <v>55</v>
      </c>
      <c r="AD124" s="823" t="s">
        <v>1860</v>
      </c>
      <c r="AE124" s="658"/>
      <c r="AF124" s="640"/>
      <c r="AG124" s="650"/>
      <c r="AH124" s="640"/>
    </row>
    <row r="125" ht="15.75" customHeight="1">
      <c r="A125" s="802"/>
      <c r="B125" s="802"/>
      <c r="C125" s="802"/>
      <c r="D125" s="824" t="s">
        <v>1826</v>
      </c>
      <c r="E125" s="802"/>
      <c r="F125" s="824" t="s">
        <v>1861</v>
      </c>
      <c r="G125" s="824" t="s">
        <v>1862</v>
      </c>
      <c r="H125" s="805"/>
      <c r="I125" s="805"/>
      <c r="J125" s="807"/>
      <c r="K125" s="805"/>
      <c r="L125" s="805"/>
      <c r="M125" s="805"/>
      <c r="N125" s="805"/>
      <c r="O125" s="805"/>
      <c r="P125" s="805"/>
      <c r="Q125" s="805"/>
      <c r="R125" s="805"/>
      <c r="S125" s="805"/>
      <c r="T125" s="805"/>
      <c r="U125" s="805"/>
      <c r="V125" s="805"/>
      <c r="W125" s="805"/>
      <c r="X125" s="805"/>
      <c r="Y125" s="805"/>
      <c r="Z125" s="805"/>
      <c r="AA125" s="805"/>
      <c r="AB125" s="306">
        <v>5.0</v>
      </c>
      <c r="AC125" s="306" t="s">
        <v>55</v>
      </c>
      <c r="AD125" s="306" t="s">
        <v>1821</v>
      </c>
      <c r="AE125" s="888"/>
      <c r="AF125" s="889"/>
      <c r="AG125" s="889"/>
      <c r="AH125" s="890"/>
    </row>
    <row r="126" ht="15.75" customHeight="1">
      <c r="A126" s="822"/>
      <c r="B126" s="822"/>
      <c r="C126" s="818" t="s">
        <v>1863</v>
      </c>
      <c r="D126" s="822"/>
      <c r="E126" s="822"/>
      <c r="F126" s="822"/>
      <c r="G126" s="822"/>
      <c r="H126" s="815" t="s">
        <v>94</v>
      </c>
      <c r="I126" s="815" t="s">
        <v>94</v>
      </c>
      <c r="J126" s="500"/>
      <c r="K126" s="648"/>
      <c r="L126" s="648"/>
      <c r="M126" s="648"/>
      <c r="N126" s="648"/>
      <c r="O126" s="648"/>
      <c r="P126" s="648"/>
      <c r="Q126" s="648"/>
      <c r="R126" s="648"/>
      <c r="S126" s="648"/>
      <c r="T126" s="648"/>
      <c r="U126" s="648"/>
      <c r="V126" s="648"/>
      <c r="W126" s="648"/>
      <c r="X126" s="648"/>
      <c r="Y126" s="648"/>
      <c r="Z126" s="648"/>
      <c r="AA126" s="648"/>
      <c r="AB126" s="795" t="s">
        <v>94</v>
      </c>
      <c r="AC126" s="795" t="s">
        <v>55</v>
      </c>
      <c r="AD126" s="823" t="s">
        <v>1821</v>
      </c>
      <c r="AE126" s="658"/>
      <c r="AF126" s="650"/>
      <c r="AG126" s="642"/>
      <c r="AH126" s="650"/>
    </row>
    <row r="127" ht="15.75" customHeight="1">
      <c r="A127" s="802"/>
      <c r="B127" s="802"/>
      <c r="C127" s="802"/>
      <c r="D127" s="824" t="s">
        <v>1864</v>
      </c>
      <c r="E127" s="802"/>
      <c r="F127" s="824" t="s">
        <v>1865</v>
      </c>
      <c r="G127" s="824" t="s">
        <v>1866</v>
      </c>
      <c r="H127" s="805"/>
      <c r="I127" s="805"/>
      <c r="J127" s="805"/>
      <c r="K127" s="805"/>
      <c r="L127" s="805"/>
      <c r="M127" s="805"/>
      <c r="N127" s="805"/>
      <c r="O127" s="805"/>
      <c r="P127" s="805"/>
      <c r="Q127" s="805"/>
      <c r="R127" s="805"/>
      <c r="S127" s="805"/>
      <c r="T127" s="805"/>
      <c r="U127" s="805"/>
      <c r="V127" s="805"/>
      <c r="W127" s="805"/>
      <c r="X127" s="805"/>
      <c r="Y127" s="805"/>
      <c r="Z127" s="805"/>
      <c r="AA127" s="805"/>
      <c r="AB127" s="306">
        <v>4.0</v>
      </c>
      <c r="AC127" s="306" t="s">
        <v>74</v>
      </c>
      <c r="AD127" s="306" t="s">
        <v>1821</v>
      </c>
      <c r="AE127" s="888"/>
      <c r="AF127" s="889"/>
      <c r="AG127" s="889"/>
      <c r="AH127" s="892"/>
    </row>
    <row r="128" ht="15.75" customHeight="1">
      <c r="A128" s="802"/>
      <c r="B128" s="802"/>
      <c r="C128" s="802"/>
      <c r="D128" s="824" t="s">
        <v>1867</v>
      </c>
      <c r="E128" s="802"/>
      <c r="F128" s="824" t="s">
        <v>1868</v>
      </c>
      <c r="G128" s="824" t="s">
        <v>1869</v>
      </c>
      <c r="H128" s="830"/>
      <c r="I128" s="830"/>
      <c r="J128" s="807"/>
      <c r="K128" s="805"/>
      <c r="L128" s="805"/>
      <c r="M128" s="830"/>
      <c r="N128" s="830"/>
      <c r="O128" s="830"/>
      <c r="P128" s="830"/>
      <c r="Q128" s="830"/>
      <c r="R128" s="830"/>
      <c r="S128" s="830"/>
      <c r="T128" s="830"/>
      <c r="U128" s="805"/>
      <c r="V128" s="830"/>
      <c r="W128" s="830"/>
      <c r="X128" s="830"/>
      <c r="Y128" s="805"/>
      <c r="Z128" s="830"/>
      <c r="AA128" s="805"/>
      <c r="AB128" s="306">
        <v>4.0</v>
      </c>
      <c r="AC128" s="306" t="s">
        <v>65</v>
      </c>
      <c r="AD128" s="306" t="s">
        <v>1821</v>
      </c>
      <c r="AE128" s="888"/>
      <c r="AF128" s="889"/>
      <c r="AG128" s="889"/>
      <c r="AH128" s="892"/>
    </row>
    <row r="129" ht="15.75" customHeight="1">
      <c r="A129" s="822"/>
      <c r="B129" s="822"/>
      <c r="C129" s="822"/>
      <c r="D129" s="818" t="s">
        <v>1870</v>
      </c>
      <c r="E129" s="822"/>
      <c r="F129" s="818" t="s">
        <v>1871</v>
      </c>
      <c r="G129" s="818" t="s">
        <v>1872</v>
      </c>
      <c r="H129" s="501"/>
      <c r="I129" s="501"/>
      <c r="J129" s="500"/>
      <c r="K129" s="501"/>
      <c r="L129" s="501"/>
      <c r="M129" s="501"/>
      <c r="N129" s="501"/>
      <c r="O129" s="501"/>
      <c r="P129" s="501"/>
      <c r="Q129" s="501"/>
      <c r="R129" s="501"/>
      <c r="S129" s="501"/>
      <c r="T129" s="501"/>
      <c r="U129" s="501"/>
      <c r="V129" s="501"/>
      <c r="W129" s="501"/>
      <c r="X129" s="501"/>
      <c r="Y129" s="501"/>
      <c r="Z129" s="501"/>
      <c r="AA129" s="501"/>
      <c r="AB129" s="795">
        <v>3.0</v>
      </c>
      <c r="AC129" s="795" t="s">
        <v>55</v>
      </c>
      <c r="AD129" s="823" t="s">
        <v>1821</v>
      </c>
      <c r="AE129" s="658"/>
      <c r="AF129" s="650"/>
      <c r="AG129" s="650"/>
      <c r="AH129" s="655"/>
    </row>
    <row r="130" ht="15.75" customHeight="1">
      <c r="A130" s="822"/>
      <c r="B130" s="822"/>
      <c r="C130" s="822"/>
      <c r="D130" s="818" t="s">
        <v>1873</v>
      </c>
      <c r="E130" s="822"/>
      <c r="F130" s="818" t="s">
        <v>1874</v>
      </c>
      <c r="G130" s="818" t="s">
        <v>1875</v>
      </c>
      <c r="H130" s="501"/>
      <c r="I130" s="501"/>
      <c r="J130" s="500"/>
      <c r="K130" s="500"/>
      <c r="L130" s="500"/>
      <c r="M130" s="500"/>
      <c r="N130" s="500"/>
      <c r="O130" s="500"/>
      <c r="P130" s="500"/>
      <c r="Q130" s="500"/>
      <c r="R130" s="500"/>
      <c r="S130" s="500"/>
      <c r="T130" s="500"/>
      <c r="U130" s="500"/>
      <c r="V130" s="500"/>
      <c r="W130" s="500"/>
      <c r="X130" s="500"/>
      <c r="Y130" s="500"/>
      <c r="Z130" s="500"/>
      <c r="AA130" s="500"/>
      <c r="AB130" s="795">
        <v>2.0</v>
      </c>
      <c r="AC130" s="795" t="s">
        <v>55</v>
      </c>
      <c r="AD130" s="823" t="s">
        <v>1821</v>
      </c>
      <c r="AE130" s="658"/>
      <c r="AF130" s="658"/>
      <c r="AG130" s="658"/>
      <c r="AH130" s="658"/>
    </row>
    <row r="131" ht="15.75" customHeight="1">
      <c r="A131" s="822"/>
      <c r="B131" s="822"/>
      <c r="C131" s="822"/>
      <c r="D131" s="818" t="s">
        <v>1876</v>
      </c>
      <c r="E131" s="893" t="s">
        <v>1877</v>
      </c>
      <c r="F131" s="818" t="s">
        <v>1878</v>
      </c>
      <c r="G131" s="818" t="s">
        <v>1879</v>
      </c>
      <c r="H131" s="501"/>
      <c r="I131" s="501"/>
      <c r="J131" s="852"/>
      <c r="K131" s="852"/>
      <c r="L131" s="852"/>
      <c r="M131" s="852"/>
      <c r="N131" s="852"/>
      <c r="O131" s="852"/>
      <c r="P131" s="852"/>
      <c r="Q131" s="852"/>
      <c r="R131" s="852"/>
      <c r="S131" s="852"/>
      <c r="T131" s="852"/>
      <c r="U131" s="852"/>
      <c r="V131" s="852"/>
      <c r="W131" s="852"/>
      <c r="X131" s="852"/>
      <c r="Y131" s="852"/>
      <c r="Z131" s="852"/>
      <c r="AA131" s="852"/>
      <c r="AB131" s="795">
        <v>1.0</v>
      </c>
      <c r="AC131" s="795" t="s">
        <v>55</v>
      </c>
      <c r="AD131" s="823" t="s">
        <v>1821</v>
      </c>
      <c r="AE131" s="652"/>
      <c r="AF131" s="658"/>
      <c r="AG131" s="658"/>
      <c r="AH131" s="658"/>
    </row>
    <row r="132" ht="15.75" customHeight="1">
      <c r="A132" s="822"/>
      <c r="B132" s="822"/>
      <c r="C132" s="818" t="s">
        <v>1880</v>
      </c>
      <c r="D132" s="822"/>
      <c r="E132" s="822"/>
      <c r="F132" s="822"/>
      <c r="G132" s="822"/>
      <c r="H132" s="815" t="s">
        <v>94</v>
      </c>
      <c r="I132" s="815" t="s">
        <v>94</v>
      </c>
      <c r="J132" s="500"/>
      <c r="K132" s="500"/>
      <c r="L132" s="500"/>
      <c r="M132" s="500"/>
      <c r="N132" s="500"/>
      <c r="O132" s="500"/>
      <c r="P132" s="500"/>
      <c r="Q132" s="500"/>
      <c r="R132" s="500"/>
      <c r="S132" s="500"/>
      <c r="T132" s="500"/>
      <c r="U132" s="500"/>
      <c r="V132" s="500"/>
      <c r="W132" s="500"/>
      <c r="X132" s="500"/>
      <c r="Y132" s="500"/>
      <c r="Z132" s="500"/>
      <c r="AA132" s="500"/>
      <c r="AB132" s="795" t="s">
        <v>94</v>
      </c>
      <c r="AC132" s="795" t="s">
        <v>55</v>
      </c>
      <c r="AD132" s="823" t="s">
        <v>1821</v>
      </c>
      <c r="AE132" s="658"/>
      <c r="AF132" s="650"/>
      <c r="AG132" s="650"/>
      <c r="AH132" s="640"/>
    </row>
    <row r="133" ht="15.75" customHeight="1">
      <c r="A133" s="802"/>
      <c r="B133" s="802"/>
      <c r="C133" s="802"/>
      <c r="D133" s="824" t="s">
        <v>1864</v>
      </c>
      <c r="E133" s="802"/>
      <c r="F133" s="824" t="s">
        <v>1865</v>
      </c>
      <c r="G133" s="824" t="s">
        <v>1881</v>
      </c>
      <c r="H133" s="805"/>
      <c r="I133" s="806"/>
      <c r="J133" s="806"/>
      <c r="K133" s="806"/>
      <c r="L133" s="806"/>
      <c r="M133" s="806"/>
      <c r="N133" s="806"/>
      <c r="O133" s="806"/>
      <c r="P133" s="806"/>
      <c r="Q133" s="806"/>
      <c r="R133" s="806"/>
      <c r="S133" s="806"/>
      <c r="T133" s="806"/>
      <c r="U133" s="806"/>
      <c r="V133" s="806"/>
      <c r="W133" s="806"/>
      <c r="X133" s="806"/>
      <c r="Y133" s="806"/>
      <c r="Z133" s="806"/>
      <c r="AA133" s="806"/>
      <c r="AB133" s="306">
        <v>4.0</v>
      </c>
      <c r="AC133" s="306" t="s">
        <v>74</v>
      </c>
      <c r="AD133" s="306" t="s">
        <v>1821</v>
      </c>
      <c r="AE133" s="888"/>
      <c r="AF133" s="889"/>
      <c r="AG133" s="889"/>
      <c r="AH133" s="890"/>
    </row>
    <row r="134" ht="15.75" customHeight="1">
      <c r="A134" s="802"/>
      <c r="B134" s="802"/>
      <c r="C134" s="802"/>
      <c r="D134" s="824" t="s">
        <v>1867</v>
      </c>
      <c r="E134" s="802"/>
      <c r="F134" s="824" t="s">
        <v>1865</v>
      </c>
      <c r="G134" s="824" t="s">
        <v>1882</v>
      </c>
      <c r="H134" s="805"/>
      <c r="I134" s="806"/>
      <c r="J134" s="807"/>
      <c r="K134" s="806"/>
      <c r="L134" s="806"/>
      <c r="M134" s="806"/>
      <c r="N134" s="806"/>
      <c r="O134" s="806"/>
      <c r="P134" s="806"/>
      <c r="Q134" s="806"/>
      <c r="R134" s="806"/>
      <c r="S134" s="806"/>
      <c r="T134" s="806"/>
      <c r="U134" s="806"/>
      <c r="V134" s="806"/>
      <c r="W134" s="806"/>
      <c r="X134" s="806"/>
      <c r="Y134" s="806"/>
      <c r="Z134" s="806"/>
      <c r="AA134" s="806"/>
      <c r="AB134" s="306">
        <v>4.0</v>
      </c>
      <c r="AC134" s="306" t="s">
        <v>65</v>
      </c>
      <c r="AD134" s="306" t="s">
        <v>1821</v>
      </c>
      <c r="AE134" s="888"/>
      <c r="AF134" s="889"/>
      <c r="AG134" s="889"/>
      <c r="AH134" s="890"/>
    </row>
    <row r="135" ht="15.75" customHeight="1">
      <c r="A135" s="802"/>
      <c r="B135" s="802"/>
      <c r="C135" s="802"/>
      <c r="D135" s="824" t="s">
        <v>1870</v>
      </c>
      <c r="E135" s="802"/>
      <c r="F135" s="824" t="s">
        <v>1871</v>
      </c>
      <c r="G135" s="824" t="s">
        <v>1883</v>
      </c>
      <c r="H135" s="805"/>
      <c r="I135" s="806"/>
      <c r="J135" s="807"/>
      <c r="K135" s="806"/>
      <c r="L135" s="806"/>
      <c r="M135" s="806"/>
      <c r="N135" s="806"/>
      <c r="O135" s="806"/>
      <c r="P135" s="806"/>
      <c r="Q135" s="806"/>
      <c r="R135" s="806"/>
      <c r="S135" s="806"/>
      <c r="T135" s="806"/>
      <c r="U135" s="806"/>
      <c r="V135" s="806"/>
      <c r="W135" s="806"/>
      <c r="X135" s="806"/>
      <c r="Y135" s="806"/>
      <c r="Z135" s="806"/>
      <c r="AA135" s="806"/>
      <c r="AB135" s="306">
        <v>5.0</v>
      </c>
      <c r="AC135" s="306" t="s">
        <v>55</v>
      </c>
      <c r="AD135" s="306" t="s">
        <v>1821</v>
      </c>
      <c r="AE135" s="833"/>
      <c r="AF135" s="889"/>
      <c r="AG135" s="889"/>
      <c r="AH135" s="892"/>
    </row>
    <row r="136" ht="15.75" customHeight="1">
      <c r="A136" s="822"/>
      <c r="B136" s="822"/>
      <c r="C136" s="822"/>
      <c r="D136" s="818" t="s">
        <v>1884</v>
      </c>
      <c r="E136" s="822"/>
      <c r="F136" s="817" t="s">
        <v>1885</v>
      </c>
      <c r="G136" s="817" t="s">
        <v>1886</v>
      </c>
      <c r="H136" s="501"/>
      <c r="I136" s="501"/>
      <c r="J136" s="500"/>
      <c r="K136" s="500"/>
      <c r="L136" s="500"/>
      <c r="M136" s="500"/>
      <c r="N136" s="500"/>
      <c r="O136" s="500"/>
      <c r="P136" s="500"/>
      <c r="Q136" s="500"/>
      <c r="R136" s="500"/>
      <c r="S136" s="500"/>
      <c r="T136" s="500"/>
      <c r="U136" s="500"/>
      <c r="V136" s="500"/>
      <c r="W136" s="500"/>
      <c r="X136" s="500"/>
      <c r="Y136" s="500"/>
      <c r="Z136" s="500"/>
      <c r="AA136" s="500"/>
      <c r="AB136" s="795">
        <v>2.0</v>
      </c>
      <c r="AC136" s="795" t="s">
        <v>55</v>
      </c>
      <c r="AD136" s="823" t="s">
        <v>1821</v>
      </c>
      <c r="AE136" s="652"/>
      <c r="AF136" s="652"/>
      <c r="AG136" s="650"/>
      <c r="AH136" s="650"/>
    </row>
    <row r="137" ht="15.75" customHeight="1">
      <c r="A137" s="802"/>
      <c r="B137" s="824" t="s">
        <v>1887</v>
      </c>
      <c r="C137" s="802"/>
      <c r="D137" s="802"/>
      <c r="E137" s="824" t="s">
        <v>1888</v>
      </c>
      <c r="F137" s="824" t="s">
        <v>1889</v>
      </c>
      <c r="G137" s="824" t="s">
        <v>1890</v>
      </c>
      <c r="H137" s="805"/>
      <c r="I137" s="805"/>
      <c r="J137" s="805"/>
      <c r="K137" s="805"/>
      <c r="L137" s="830"/>
      <c r="M137" s="805"/>
      <c r="N137" s="805"/>
      <c r="O137" s="830"/>
      <c r="P137" s="830"/>
      <c r="Q137" s="830"/>
      <c r="R137" s="830"/>
      <c r="S137" s="830"/>
      <c r="T137" s="830"/>
      <c r="U137" s="830"/>
      <c r="V137" s="805"/>
      <c r="W137" s="830"/>
      <c r="X137" s="830"/>
      <c r="Y137" s="830"/>
      <c r="Z137" s="805"/>
      <c r="AA137" s="830"/>
      <c r="AB137" s="306">
        <v>4.0</v>
      </c>
      <c r="AC137" s="306" t="s">
        <v>55</v>
      </c>
      <c r="AD137" s="306" t="s">
        <v>1577</v>
      </c>
      <c r="AE137" s="888"/>
      <c r="AF137" s="889"/>
      <c r="AG137" s="889"/>
      <c r="AH137" s="890"/>
    </row>
    <row r="138" ht="15.75" customHeight="1">
      <c r="A138" s="894" t="s">
        <v>1891</v>
      </c>
      <c r="B138" s="895"/>
      <c r="C138" s="895"/>
      <c r="D138" s="895"/>
      <c r="E138" s="895"/>
      <c r="F138" s="896"/>
      <c r="G138" s="895"/>
      <c r="H138" s="897" t="s">
        <v>94</v>
      </c>
      <c r="I138" s="897" t="s">
        <v>94</v>
      </c>
      <c r="J138" s="897"/>
      <c r="K138" s="897"/>
      <c r="L138" s="897"/>
      <c r="M138" s="897"/>
      <c r="N138" s="897"/>
      <c r="O138" s="897"/>
      <c r="P138" s="897"/>
      <c r="Q138" s="897"/>
      <c r="R138" s="897"/>
      <c r="S138" s="897"/>
      <c r="T138" s="897"/>
      <c r="U138" s="897"/>
      <c r="V138" s="897"/>
      <c r="W138" s="897"/>
      <c r="X138" s="897"/>
      <c r="Y138" s="897"/>
      <c r="Z138" s="897"/>
      <c r="AA138" s="897"/>
      <c r="AB138" s="898" t="s">
        <v>94</v>
      </c>
      <c r="AC138" s="899" t="s">
        <v>55</v>
      </c>
      <c r="AD138" s="897" t="s">
        <v>361</v>
      </c>
      <c r="AE138" s="900"/>
      <c r="AF138" s="901"/>
      <c r="AG138" s="901"/>
      <c r="AH138" s="902"/>
    </row>
    <row r="139" ht="15.75" customHeight="1">
      <c r="A139" s="818" t="s">
        <v>1892</v>
      </c>
      <c r="B139" s="822"/>
      <c r="C139" s="822"/>
      <c r="D139" s="822"/>
      <c r="E139" s="822"/>
      <c r="F139" s="822"/>
      <c r="G139" s="822"/>
      <c r="H139" s="501" t="s">
        <v>94</v>
      </c>
      <c r="I139" s="501" t="s">
        <v>94</v>
      </c>
      <c r="J139" s="500"/>
      <c r="K139" s="501"/>
      <c r="L139" s="501"/>
      <c r="M139" s="501"/>
      <c r="N139" s="501"/>
      <c r="O139" s="501"/>
      <c r="P139" s="501"/>
      <c r="Q139" s="501"/>
      <c r="R139" s="501"/>
      <c r="S139" s="501"/>
      <c r="T139" s="501"/>
      <c r="U139" s="501"/>
      <c r="V139" s="501"/>
      <c r="W139" s="501"/>
      <c r="X139" s="501"/>
      <c r="Y139" s="501"/>
      <c r="Z139" s="501"/>
      <c r="AA139" s="501"/>
      <c r="AB139" s="795" t="s">
        <v>94</v>
      </c>
      <c r="AC139" s="795" t="s">
        <v>55</v>
      </c>
      <c r="AD139" s="797" t="s">
        <v>1577</v>
      </c>
      <c r="AE139" s="641"/>
      <c r="AF139" s="642"/>
      <c r="AG139" s="642"/>
      <c r="AH139" s="634"/>
    </row>
    <row r="140" ht="15.75" customHeight="1">
      <c r="A140" s="822"/>
      <c r="B140" s="818" t="s">
        <v>1893</v>
      </c>
      <c r="C140" s="822"/>
      <c r="D140" s="822"/>
      <c r="E140" s="822"/>
      <c r="F140" s="822"/>
      <c r="G140" s="822"/>
      <c r="H140" s="501" t="s">
        <v>94</v>
      </c>
      <c r="I140" s="501" t="s">
        <v>94</v>
      </c>
      <c r="J140" s="500"/>
      <c r="K140" s="501"/>
      <c r="L140" s="501"/>
      <c r="M140" s="501"/>
      <c r="N140" s="501"/>
      <c r="O140" s="501"/>
      <c r="P140" s="501"/>
      <c r="Q140" s="501"/>
      <c r="R140" s="501"/>
      <c r="S140" s="501"/>
      <c r="T140" s="501"/>
      <c r="U140" s="501"/>
      <c r="V140" s="501"/>
      <c r="W140" s="501"/>
      <c r="X140" s="501"/>
      <c r="Y140" s="501"/>
      <c r="Z140" s="501"/>
      <c r="AA140" s="501"/>
      <c r="AB140" s="795" t="s">
        <v>94</v>
      </c>
      <c r="AC140" s="795" t="s">
        <v>55</v>
      </c>
      <c r="AD140" s="797" t="s">
        <v>1577</v>
      </c>
      <c r="AE140" s="652"/>
      <c r="AF140" s="642"/>
      <c r="AG140" s="642"/>
      <c r="AH140" s="633"/>
    </row>
    <row r="141" ht="15.75" customHeight="1">
      <c r="A141" s="822"/>
      <c r="B141" s="822"/>
      <c r="C141" s="818" t="s">
        <v>1894</v>
      </c>
      <c r="D141" s="822"/>
      <c r="E141" s="822"/>
      <c r="F141" s="818" t="s">
        <v>1895</v>
      </c>
      <c r="G141" s="818" t="s">
        <v>1896</v>
      </c>
      <c r="H141" s="501"/>
      <c r="I141" s="501"/>
      <c r="J141" s="500"/>
      <c r="K141" s="501"/>
      <c r="L141" s="501"/>
      <c r="M141" s="501"/>
      <c r="N141" s="501"/>
      <c r="O141" s="501"/>
      <c r="P141" s="501"/>
      <c r="Q141" s="501"/>
      <c r="R141" s="501"/>
      <c r="S141" s="501"/>
      <c r="T141" s="501"/>
      <c r="U141" s="501"/>
      <c r="V141" s="501"/>
      <c r="W141" s="501"/>
      <c r="X141" s="501"/>
      <c r="Y141" s="501"/>
      <c r="Z141" s="501"/>
      <c r="AA141" s="501"/>
      <c r="AB141" s="816">
        <v>1.0</v>
      </c>
      <c r="AC141" s="795" t="s">
        <v>55</v>
      </c>
      <c r="AD141" s="797" t="s">
        <v>1577</v>
      </c>
      <c r="AE141" s="641"/>
      <c r="AF141" s="642"/>
      <c r="AG141" s="642"/>
      <c r="AH141" s="633"/>
    </row>
    <row r="142" ht="15.75" customHeight="1">
      <c r="A142" s="822"/>
      <c r="B142" s="822"/>
      <c r="C142" s="818" t="s">
        <v>1897</v>
      </c>
      <c r="D142" s="822"/>
      <c r="E142" s="822"/>
      <c r="F142" s="818" t="s">
        <v>1898</v>
      </c>
      <c r="G142" s="818" t="s">
        <v>1899</v>
      </c>
      <c r="H142" s="501"/>
      <c r="I142" s="501"/>
      <c r="J142" s="500"/>
      <c r="K142" s="501"/>
      <c r="L142" s="501"/>
      <c r="M142" s="501"/>
      <c r="N142" s="501"/>
      <c r="O142" s="501"/>
      <c r="P142" s="501"/>
      <c r="Q142" s="501"/>
      <c r="R142" s="501"/>
      <c r="S142" s="501"/>
      <c r="T142" s="501"/>
      <c r="U142" s="501"/>
      <c r="V142" s="501"/>
      <c r="W142" s="501"/>
      <c r="X142" s="501"/>
      <c r="Y142" s="501"/>
      <c r="Z142" s="501"/>
      <c r="AA142" s="501"/>
      <c r="AB142" s="816">
        <v>1.0</v>
      </c>
      <c r="AC142" s="795" t="s">
        <v>55</v>
      </c>
      <c r="AD142" s="797" t="s">
        <v>1577</v>
      </c>
      <c r="AE142" s="652"/>
      <c r="AF142" s="642"/>
      <c r="AG142" s="640"/>
      <c r="AH142" s="633"/>
    </row>
    <row r="143" ht="15.75" customHeight="1">
      <c r="A143" s="822"/>
      <c r="B143" s="817" t="s">
        <v>1900</v>
      </c>
      <c r="C143" s="822"/>
      <c r="D143" s="822"/>
      <c r="E143" s="822"/>
      <c r="F143" s="822"/>
      <c r="G143" s="822"/>
      <c r="H143" s="815" t="s">
        <v>94</v>
      </c>
      <c r="I143" s="815" t="s">
        <v>94</v>
      </c>
      <c r="J143" s="500"/>
      <c r="K143" s="501"/>
      <c r="L143" s="501"/>
      <c r="M143" s="501"/>
      <c r="N143" s="501"/>
      <c r="O143" s="501"/>
      <c r="P143" s="501"/>
      <c r="Q143" s="501"/>
      <c r="R143" s="501"/>
      <c r="S143" s="501"/>
      <c r="T143" s="501"/>
      <c r="U143" s="501"/>
      <c r="V143" s="501"/>
      <c r="W143" s="501"/>
      <c r="X143" s="501"/>
      <c r="Y143" s="501"/>
      <c r="Z143" s="501"/>
      <c r="AA143" s="501"/>
      <c r="AB143" s="795" t="s">
        <v>94</v>
      </c>
      <c r="AC143" s="795" t="s">
        <v>55</v>
      </c>
      <c r="AD143" s="813" t="s">
        <v>533</v>
      </c>
      <c r="AE143" s="652"/>
      <c r="AF143" s="642"/>
      <c r="AG143" s="640"/>
      <c r="AH143" s="633"/>
    </row>
    <row r="144" ht="15.75" customHeight="1">
      <c r="A144" s="822"/>
      <c r="B144" s="822"/>
      <c r="C144" s="818" t="s">
        <v>1901</v>
      </c>
      <c r="D144" s="822"/>
      <c r="E144" s="822"/>
      <c r="F144" s="818" t="s">
        <v>1902</v>
      </c>
      <c r="G144" s="818" t="s">
        <v>1903</v>
      </c>
      <c r="H144" s="501"/>
      <c r="I144" s="501"/>
      <c r="J144" s="500"/>
      <c r="K144" s="501"/>
      <c r="L144" s="501"/>
      <c r="M144" s="501"/>
      <c r="N144" s="501"/>
      <c r="O144" s="501"/>
      <c r="P144" s="501"/>
      <c r="Q144" s="501"/>
      <c r="R144" s="501"/>
      <c r="S144" s="501"/>
      <c r="T144" s="501"/>
      <c r="U144" s="501"/>
      <c r="V144" s="501"/>
      <c r="W144" s="501"/>
      <c r="X144" s="501"/>
      <c r="Y144" s="501"/>
      <c r="Z144" s="501"/>
      <c r="AA144" s="501"/>
      <c r="AB144" s="816">
        <v>2.0</v>
      </c>
      <c r="AC144" s="795" t="s">
        <v>55</v>
      </c>
      <c r="AD144" s="797" t="s">
        <v>1577</v>
      </c>
      <c r="AE144" s="652"/>
      <c r="AF144" s="642"/>
      <c r="AG144" s="640"/>
      <c r="AH144" s="633"/>
    </row>
    <row r="145" ht="15.75" customHeight="1">
      <c r="A145" s="822"/>
      <c r="B145" s="822"/>
      <c r="C145" s="829" t="s">
        <v>1904</v>
      </c>
      <c r="D145" s="865"/>
      <c r="E145" s="865"/>
      <c r="F145" s="868" t="s">
        <v>1905</v>
      </c>
      <c r="G145" s="868" t="s">
        <v>1906</v>
      </c>
      <c r="H145" s="501"/>
      <c r="I145" s="501"/>
      <c r="J145" s="500"/>
      <c r="K145" s="501"/>
      <c r="L145" s="501"/>
      <c r="M145" s="501"/>
      <c r="N145" s="501"/>
      <c r="O145" s="501"/>
      <c r="P145" s="501"/>
      <c r="Q145" s="501"/>
      <c r="R145" s="501"/>
      <c r="S145" s="501"/>
      <c r="T145" s="501"/>
      <c r="U145" s="501"/>
      <c r="V145" s="501"/>
      <c r="W145" s="501"/>
      <c r="X145" s="501"/>
      <c r="Y145" s="501"/>
      <c r="Z145" s="501"/>
      <c r="AA145" s="501"/>
      <c r="AB145" s="816">
        <v>2.0</v>
      </c>
      <c r="AC145" s="795" t="s">
        <v>55</v>
      </c>
      <c r="AD145" s="813" t="s">
        <v>533</v>
      </c>
      <c r="AE145" s="652"/>
      <c r="AF145" s="642"/>
      <c r="AG145" s="640"/>
      <c r="AH145" s="633"/>
    </row>
    <row r="146" ht="15.75" customHeight="1">
      <c r="A146" s="818" t="s">
        <v>1907</v>
      </c>
      <c r="B146" s="822"/>
      <c r="C146" s="822"/>
      <c r="D146" s="822"/>
      <c r="E146" s="822"/>
      <c r="F146" s="817" t="s">
        <v>1908</v>
      </c>
      <c r="G146" s="817" t="s">
        <v>1909</v>
      </c>
      <c r="H146" s="501"/>
      <c r="I146" s="501"/>
      <c r="J146" s="500"/>
      <c r="K146" s="501"/>
      <c r="L146" s="501"/>
      <c r="M146" s="501"/>
      <c r="N146" s="501"/>
      <c r="O146" s="501"/>
      <c r="P146" s="501"/>
      <c r="Q146" s="501"/>
      <c r="R146" s="501"/>
      <c r="S146" s="501"/>
      <c r="T146" s="501"/>
      <c r="U146" s="501"/>
      <c r="V146" s="501"/>
      <c r="W146" s="501"/>
      <c r="X146" s="501"/>
      <c r="Y146" s="501"/>
      <c r="Z146" s="501"/>
      <c r="AA146" s="501"/>
      <c r="AB146" s="795">
        <v>1.0</v>
      </c>
      <c r="AC146" s="796" t="s">
        <v>55</v>
      </c>
      <c r="AD146" s="813" t="s">
        <v>1571</v>
      </c>
      <c r="AE146" s="652"/>
      <c r="AF146" s="642"/>
      <c r="AG146" s="640"/>
      <c r="AH146" s="633"/>
    </row>
    <row r="147" ht="15.75" customHeight="1">
      <c r="A147" s="818" t="s">
        <v>1910</v>
      </c>
      <c r="B147" s="818" t="s">
        <v>1911</v>
      </c>
      <c r="C147" s="822"/>
      <c r="D147" s="822"/>
      <c r="E147" s="822"/>
      <c r="F147" s="818" t="s">
        <v>1912</v>
      </c>
      <c r="G147" s="818" t="s">
        <v>1913</v>
      </c>
      <c r="H147" s="501"/>
      <c r="I147" s="501"/>
      <c r="J147" s="500"/>
      <c r="K147" s="501"/>
      <c r="L147" s="501"/>
      <c r="M147" s="501"/>
      <c r="N147" s="501"/>
      <c r="O147" s="501"/>
      <c r="P147" s="501"/>
      <c r="Q147" s="501"/>
      <c r="R147" s="501"/>
      <c r="S147" s="501"/>
      <c r="T147" s="501"/>
      <c r="U147" s="501"/>
      <c r="V147" s="501"/>
      <c r="W147" s="501"/>
      <c r="X147" s="501"/>
      <c r="Y147" s="501"/>
      <c r="Z147" s="501"/>
      <c r="AA147" s="501"/>
      <c r="AB147" s="796">
        <v>3.0</v>
      </c>
      <c r="AC147" s="796" t="s">
        <v>55</v>
      </c>
      <c r="AD147" s="797" t="s">
        <v>1577</v>
      </c>
      <c r="AE147" s="652"/>
      <c r="AF147" s="642"/>
      <c r="AG147" s="640"/>
      <c r="AH147" s="633"/>
    </row>
    <row r="148" ht="15.75" hidden="1" customHeight="1">
      <c r="A148" s="822"/>
      <c r="B148" s="818" t="s">
        <v>1914</v>
      </c>
      <c r="C148" s="822"/>
      <c r="D148" s="822"/>
      <c r="E148" s="822"/>
      <c r="F148" s="822"/>
      <c r="G148" s="822"/>
      <c r="H148" s="815"/>
      <c r="I148" s="815"/>
      <c r="J148" s="500"/>
      <c r="K148" s="501"/>
      <c r="L148" s="501"/>
      <c r="M148" s="501"/>
      <c r="N148" s="501"/>
      <c r="O148" s="501"/>
      <c r="P148" s="501"/>
      <c r="Q148" s="501"/>
      <c r="R148" s="501"/>
      <c r="S148" s="501"/>
      <c r="T148" s="501"/>
      <c r="U148" s="501"/>
      <c r="V148" s="501"/>
      <c r="W148" s="501"/>
      <c r="X148" s="501"/>
      <c r="Y148" s="501"/>
      <c r="Z148" s="501"/>
      <c r="AA148" s="501"/>
      <c r="AB148" s="795"/>
      <c r="AC148" s="795"/>
      <c r="AD148" s="823"/>
      <c r="AE148" s="652"/>
      <c r="AF148" s="642"/>
      <c r="AG148" s="640"/>
      <c r="AH148" s="633"/>
    </row>
    <row r="149" ht="15.75" hidden="1" customHeight="1">
      <c r="A149" s="822"/>
      <c r="B149" s="822"/>
      <c r="C149" s="903" t="s">
        <v>1362</v>
      </c>
      <c r="D149" s="904"/>
      <c r="E149" s="904"/>
      <c r="F149" s="903" t="s">
        <v>1915</v>
      </c>
      <c r="G149" s="903" t="s">
        <v>1916</v>
      </c>
      <c r="H149" s="501"/>
      <c r="I149" s="501"/>
      <c r="J149" s="500"/>
      <c r="K149" s="501"/>
      <c r="L149" s="501"/>
      <c r="M149" s="501"/>
      <c r="N149" s="501"/>
      <c r="O149" s="501"/>
      <c r="P149" s="501"/>
      <c r="Q149" s="501"/>
      <c r="R149" s="501"/>
      <c r="S149" s="501"/>
      <c r="T149" s="501"/>
      <c r="U149" s="501"/>
      <c r="V149" s="501"/>
      <c r="W149" s="501"/>
      <c r="X149" s="501"/>
      <c r="Y149" s="501"/>
      <c r="Z149" s="501"/>
      <c r="AA149" s="501"/>
      <c r="AB149" s="796"/>
      <c r="AC149" s="796"/>
      <c r="AD149" s="797"/>
      <c r="AE149" s="652"/>
      <c r="AF149" s="642"/>
      <c r="AG149" s="640"/>
      <c r="AH149" s="633"/>
    </row>
    <row r="150" ht="15.75" customHeight="1">
      <c r="A150" s="905" t="s">
        <v>1917</v>
      </c>
      <c r="B150" s="906"/>
      <c r="C150" s="906"/>
      <c r="D150" s="906"/>
      <c r="E150" s="906"/>
      <c r="F150" s="906"/>
      <c r="G150" s="906"/>
      <c r="H150" s="897" t="s">
        <v>94</v>
      </c>
      <c r="I150" s="897" t="s">
        <v>94</v>
      </c>
      <c r="J150" s="897"/>
      <c r="K150" s="897"/>
      <c r="L150" s="897"/>
      <c r="M150" s="897"/>
      <c r="N150" s="897"/>
      <c r="O150" s="897"/>
      <c r="P150" s="897"/>
      <c r="Q150" s="897"/>
      <c r="R150" s="897"/>
      <c r="S150" s="897"/>
      <c r="T150" s="897"/>
      <c r="U150" s="897"/>
      <c r="V150" s="897"/>
      <c r="W150" s="897"/>
      <c r="X150" s="897"/>
      <c r="Y150" s="897"/>
      <c r="Z150" s="897"/>
      <c r="AA150" s="897"/>
      <c r="AB150" s="898" t="s">
        <v>94</v>
      </c>
      <c r="AC150" s="899" t="s">
        <v>55</v>
      </c>
      <c r="AD150" s="907" t="s">
        <v>1577</v>
      </c>
      <c r="AE150" s="908"/>
      <c r="AF150" s="901"/>
      <c r="AG150" s="909"/>
      <c r="AH150" s="910"/>
    </row>
    <row r="151" ht="15.75" customHeight="1">
      <c r="A151" s="818" t="s">
        <v>1907</v>
      </c>
      <c r="B151" s="822"/>
      <c r="C151" s="822"/>
      <c r="D151" s="822"/>
      <c r="E151" s="822"/>
      <c r="F151" s="817" t="s">
        <v>1918</v>
      </c>
      <c r="G151" s="818" t="s">
        <v>1919</v>
      </c>
      <c r="H151" s="501"/>
      <c r="I151" s="501"/>
      <c r="J151" s="500"/>
      <c r="K151" s="501"/>
      <c r="L151" s="501"/>
      <c r="M151" s="501"/>
      <c r="N151" s="501"/>
      <c r="O151" s="501"/>
      <c r="P151" s="501"/>
      <c r="Q151" s="501"/>
      <c r="R151" s="501"/>
      <c r="S151" s="501"/>
      <c r="T151" s="501"/>
      <c r="U151" s="501"/>
      <c r="V151" s="501"/>
      <c r="W151" s="501"/>
      <c r="X151" s="501"/>
      <c r="Y151" s="501"/>
      <c r="Z151" s="501"/>
      <c r="AA151" s="501"/>
      <c r="AB151" s="796">
        <v>3.0</v>
      </c>
      <c r="AC151" s="796" t="s">
        <v>55</v>
      </c>
      <c r="AD151" s="813" t="s">
        <v>533</v>
      </c>
      <c r="AE151" s="652"/>
      <c r="AF151" s="640"/>
      <c r="AG151" s="640"/>
      <c r="AH151" s="633"/>
    </row>
    <row r="152" ht="15.75" customHeight="1">
      <c r="A152" s="818" t="s">
        <v>1920</v>
      </c>
      <c r="B152" s="911"/>
      <c r="C152" s="822"/>
      <c r="D152" s="822"/>
      <c r="E152" s="817" t="s">
        <v>1921</v>
      </c>
      <c r="F152" s="799" t="s">
        <v>1922</v>
      </c>
      <c r="G152" s="799" t="s">
        <v>1923</v>
      </c>
      <c r="H152" s="501"/>
      <c r="I152" s="501"/>
      <c r="J152" s="500"/>
      <c r="K152" s="501"/>
      <c r="L152" s="501"/>
      <c r="M152" s="501"/>
      <c r="N152" s="501"/>
      <c r="O152" s="501"/>
      <c r="P152" s="501"/>
      <c r="Q152" s="501"/>
      <c r="R152" s="501"/>
      <c r="S152" s="501"/>
      <c r="T152" s="501"/>
      <c r="U152" s="501"/>
      <c r="V152" s="501"/>
      <c r="W152" s="501"/>
      <c r="X152" s="501"/>
      <c r="Y152" s="501"/>
      <c r="Z152" s="501"/>
      <c r="AA152" s="501"/>
      <c r="AB152" s="796">
        <v>1.0</v>
      </c>
      <c r="AC152" s="796" t="s">
        <v>55</v>
      </c>
      <c r="AD152" s="813" t="s">
        <v>1594</v>
      </c>
      <c r="AE152" s="652"/>
      <c r="AF152" s="640" t="s">
        <v>1924</v>
      </c>
      <c r="AG152" s="640" t="s">
        <v>1925</v>
      </c>
      <c r="AH152" s="633"/>
    </row>
    <row r="153" ht="15.75" customHeight="1">
      <c r="A153" s="912" t="s">
        <v>1926</v>
      </c>
      <c r="B153" s="822"/>
      <c r="C153" s="913"/>
      <c r="D153" s="822"/>
      <c r="E153" s="818" t="s">
        <v>1927</v>
      </c>
      <c r="F153" s="818" t="s">
        <v>1928</v>
      </c>
      <c r="G153" s="818" t="s">
        <v>1929</v>
      </c>
      <c r="H153" s="501"/>
      <c r="I153" s="501"/>
      <c r="J153" s="500"/>
      <c r="K153" s="501"/>
      <c r="L153" s="501"/>
      <c r="M153" s="501"/>
      <c r="N153" s="501"/>
      <c r="O153" s="501"/>
      <c r="P153" s="501"/>
      <c r="Q153" s="501"/>
      <c r="R153" s="501"/>
      <c r="S153" s="501"/>
      <c r="T153" s="501"/>
      <c r="U153" s="501"/>
      <c r="V153" s="501"/>
      <c r="W153" s="501"/>
      <c r="X153" s="501"/>
      <c r="Y153" s="501"/>
      <c r="Z153" s="501"/>
      <c r="AA153" s="501"/>
      <c r="AB153" s="816">
        <v>3.0</v>
      </c>
      <c r="AC153" s="795" t="s">
        <v>55</v>
      </c>
      <c r="AD153" s="797" t="s">
        <v>1577</v>
      </c>
      <c r="AE153" s="652"/>
      <c r="AF153" s="640"/>
      <c r="AG153" s="640"/>
      <c r="AH153" s="633"/>
    </row>
    <row r="154" ht="15.75" customHeight="1">
      <c r="A154" s="818" t="s">
        <v>1930</v>
      </c>
      <c r="B154" s="800"/>
      <c r="C154" s="822"/>
      <c r="D154" s="822"/>
      <c r="E154" s="822"/>
      <c r="F154" s="822"/>
      <c r="G154" s="822"/>
      <c r="H154" s="815"/>
      <c r="I154" s="815"/>
      <c r="J154" s="500"/>
      <c r="K154" s="501"/>
      <c r="L154" s="501"/>
      <c r="M154" s="501"/>
      <c r="N154" s="501"/>
      <c r="O154" s="501"/>
      <c r="P154" s="501"/>
      <c r="Q154" s="501"/>
      <c r="R154" s="501"/>
      <c r="S154" s="501"/>
      <c r="T154" s="501"/>
      <c r="U154" s="501"/>
      <c r="V154" s="501"/>
      <c r="W154" s="501"/>
      <c r="X154" s="501"/>
      <c r="Y154" s="501"/>
      <c r="Z154" s="501"/>
      <c r="AA154" s="501"/>
      <c r="AB154" s="796"/>
      <c r="AC154" s="795"/>
      <c r="AD154" s="797"/>
      <c r="AE154" s="652"/>
      <c r="AF154" s="640" t="s">
        <v>1931</v>
      </c>
      <c r="AG154" s="640"/>
      <c r="AH154" s="633"/>
    </row>
    <row r="155" ht="15.75" customHeight="1">
      <c r="A155" s="822"/>
      <c r="B155" s="818" t="s">
        <v>1932</v>
      </c>
      <c r="C155" s="822"/>
      <c r="D155" s="822"/>
      <c r="E155" s="822"/>
      <c r="F155" s="818" t="s">
        <v>1933</v>
      </c>
      <c r="G155" s="818" t="s">
        <v>1934</v>
      </c>
      <c r="H155" s="501"/>
      <c r="I155" s="501"/>
      <c r="J155" s="500"/>
      <c r="K155" s="501"/>
      <c r="L155" s="501"/>
      <c r="M155" s="501"/>
      <c r="N155" s="501"/>
      <c r="O155" s="501"/>
      <c r="P155" s="501"/>
      <c r="Q155" s="501"/>
      <c r="R155" s="501"/>
      <c r="S155" s="501"/>
      <c r="T155" s="501"/>
      <c r="U155" s="501"/>
      <c r="V155" s="501"/>
      <c r="W155" s="501"/>
      <c r="X155" s="501"/>
      <c r="Y155" s="501"/>
      <c r="Z155" s="501"/>
      <c r="AA155" s="501"/>
      <c r="AB155" s="796"/>
      <c r="AC155" s="795"/>
      <c r="AD155" s="797"/>
      <c r="AE155" s="652"/>
      <c r="AF155" s="642"/>
      <c r="AG155" s="640"/>
      <c r="AH155" s="633"/>
    </row>
    <row r="156" ht="15.75" customHeight="1">
      <c r="A156" s="822"/>
      <c r="B156" s="818" t="s">
        <v>1935</v>
      </c>
      <c r="C156" s="822"/>
      <c r="D156" s="822"/>
      <c r="E156" s="822"/>
      <c r="F156" s="818" t="s">
        <v>1936</v>
      </c>
      <c r="G156" s="822"/>
      <c r="H156" s="815"/>
      <c r="I156" s="815"/>
      <c r="J156" s="500"/>
      <c r="K156" s="501"/>
      <c r="L156" s="501"/>
      <c r="M156" s="501"/>
      <c r="N156" s="501"/>
      <c r="O156" s="501"/>
      <c r="P156" s="501"/>
      <c r="Q156" s="501"/>
      <c r="R156" s="501"/>
      <c r="S156" s="501"/>
      <c r="T156" s="501"/>
      <c r="U156" s="501"/>
      <c r="V156" s="501"/>
      <c r="W156" s="501"/>
      <c r="X156" s="501"/>
      <c r="Y156" s="501"/>
      <c r="Z156" s="501"/>
      <c r="AA156" s="501"/>
      <c r="AB156" s="796"/>
      <c r="AC156" s="795"/>
      <c r="AD156" s="797"/>
      <c r="AE156" s="652"/>
      <c r="AF156" s="642"/>
      <c r="AG156" s="640"/>
      <c r="AH156" s="633"/>
    </row>
    <row r="157" ht="15.75" customHeight="1">
      <c r="A157" s="868" t="s">
        <v>1937</v>
      </c>
      <c r="B157" s="822"/>
      <c r="C157" s="822"/>
      <c r="D157" s="822"/>
      <c r="E157" s="817" t="s">
        <v>1938</v>
      </c>
      <c r="F157" s="868" t="s">
        <v>1939</v>
      </c>
      <c r="G157" s="868" t="s">
        <v>1940</v>
      </c>
      <c r="H157" s="501"/>
      <c r="I157" s="501"/>
      <c r="J157" s="500"/>
      <c r="K157" s="501"/>
      <c r="L157" s="501"/>
      <c r="M157" s="501"/>
      <c r="N157" s="501"/>
      <c r="O157" s="501"/>
      <c r="P157" s="501"/>
      <c r="Q157" s="501"/>
      <c r="R157" s="501"/>
      <c r="S157" s="501"/>
      <c r="T157" s="501"/>
      <c r="U157" s="501"/>
      <c r="V157" s="501"/>
      <c r="W157" s="501"/>
      <c r="X157" s="501"/>
      <c r="Y157" s="501"/>
      <c r="Z157" s="501"/>
      <c r="AA157" s="501"/>
      <c r="AB157" s="796">
        <v>1.0</v>
      </c>
      <c r="AC157" s="796" t="s">
        <v>55</v>
      </c>
      <c r="AD157" s="813" t="s">
        <v>1941</v>
      </c>
      <c r="AE157" s="652"/>
      <c r="AF157" s="640"/>
      <c r="AG157" s="640"/>
      <c r="AH157" s="633"/>
    </row>
    <row r="158" ht="15.75" customHeight="1">
      <c r="A158" s="818" t="s">
        <v>1942</v>
      </c>
      <c r="B158" s="822"/>
      <c r="C158" s="822"/>
      <c r="D158" s="822"/>
      <c r="E158" s="818"/>
      <c r="F158" s="868" t="s">
        <v>1943</v>
      </c>
      <c r="G158" s="868" t="s">
        <v>1944</v>
      </c>
      <c r="H158" s="501"/>
      <c r="I158" s="501"/>
      <c r="J158" s="500"/>
      <c r="K158" s="501"/>
      <c r="L158" s="501"/>
      <c r="M158" s="501"/>
      <c r="N158" s="501"/>
      <c r="O158" s="501"/>
      <c r="P158" s="501"/>
      <c r="Q158" s="501"/>
      <c r="R158" s="501"/>
      <c r="S158" s="501"/>
      <c r="T158" s="501"/>
      <c r="U158" s="501"/>
      <c r="V158" s="501"/>
      <c r="W158" s="501"/>
      <c r="X158" s="501"/>
      <c r="Y158" s="501"/>
      <c r="Z158" s="501"/>
      <c r="AA158" s="501"/>
      <c r="AB158" s="796">
        <v>1.0</v>
      </c>
      <c r="AC158" s="796" t="s">
        <v>55</v>
      </c>
      <c r="AD158" s="648" t="s">
        <v>1594</v>
      </c>
      <c r="AE158" s="814"/>
      <c r="AF158" s="640"/>
      <c r="AG158" s="640"/>
      <c r="AH158" s="633"/>
    </row>
    <row r="159" ht="15.75" customHeight="1">
      <c r="A159" s="914" t="s">
        <v>1945</v>
      </c>
      <c r="B159" s="895"/>
      <c r="C159" s="895"/>
      <c r="D159" s="895"/>
      <c r="E159" s="895"/>
      <c r="F159" s="896"/>
      <c r="G159" s="895"/>
      <c r="H159" s="915" t="s">
        <v>94</v>
      </c>
      <c r="I159" s="915" t="s">
        <v>94</v>
      </c>
      <c r="J159" s="916"/>
      <c r="K159" s="916"/>
      <c r="L159" s="916"/>
      <c r="M159" s="916"/>
      <c r="N159" s="916"/>
      <c r="O159" s="916"/>
      <c r="P159" s="916"/>
      <c r="Q159" s="916"/>
      <c r="R159" s="916"/>
      <c r="S159" s="916"/>
      <c r="T159" s="916"/>
      <c r="U159" s="916"/>
      <c r="V159" s="916"/>
      <c r="W159" s="916"/>
      <c r="X159" s="916"/>
      <c r="Y159" s="916"/>
      <c r="Z159" s="916"/>
      <c r="AA159" s="916"/>
      <c r="AB159" s="899" t="s">
        <v>94</v>
      </c>
      <c r="AC159" s="899" t="s">
        <v>55</v>
      </c>
      <c r="AD159" s="917" t="s">
        <v>361</v>
      </c>
      <c r="AE159" s="908"/>
      <c r="AF159" s="901"/>
      <c r="AG159" s="909"/>
      <c r="AH159" s="910"/>
    </row>
    <row r="160" ht="15.75" customHeight="1">
      <c r="A160" s="822" t="s">
        <v>1946</v>
      </c>
      <c r="B160" s="822"/>
      <c r="C160" s="822"/>
      <c r="D160" s="822"/>
      <c r="E160" s="822"/>
      <c r="F160" s="918"/>
      <c r="G160" s="790"/>
      <c r="H160" s="815" t="s">
        <v>94</v>
      </c>
      <c r="I160" s="815" t="s">
        <v>94</v>
      </c>
      <c r="J160" s="500"/>
      <c r="K160" s="501"/>
      <c r="L160" s="501"/>
      <c r="M160" s="501"/>
      <c r="N160" s="501"/>
      <c r="O160" s="501"/>
      <c r="P160" s="501"/>
      <c r="Q160" s="501"/>
      <c r="R160" s="501"/>
      <c r="S160" s="501"/>
      <c r="T160" s="501"/>
      <c r="U160" s="501"/>
      <c r="V160" s="501"/>
      <c r="W160" s="501"/>
      <c r="X160" s="501"/>
      <c r="Y160" s="501"/>
      <c r="Z160" s="501"/>
      <c r="AA160" s="501"/>
      <c r="AB160" s="795" t="s">
        <v>94</v>
      </c>
      <c r="AC160" s="795" t="s">
        <v>55</v>
      </c>
      <c r="AD160" s="797" t="s">
        <v>1577</v>
      </c>
      <c r="AE160" s="652"/>
      <c r="AF160" s="642"/>
      <c r="AG160" s="640"/>
      <c r="AH160" s="633"/>
    </row>
    <row r="161" ht="15.75" customHeight="1">
      <c r="A161" s="822"/>
      <c r="B161" s="817" t="s">
        <v>1947</v>
      </c>
      <c r="C161" s="822"/>
      <c r="D161" s="822"/>
      <c r="E161" s="822"/>
      <c r="F161" s="817" t="s">
        <v>1948</v>
      </c>
      <c r="G161" s="817" t="s">
        <v>1949</v>
      </c>
      <c r="H161" s="501"/>
      <c r="I161" s="501"/>
      <c r="J161" s="500"/>
      <c r="K161" s="501"/>
      <c r="L161" s="501"/>
      <c r="M161" s="501"/>
      <c r="N161" s="501"/>
      <c r="O161" s="501"/>
      <c r="P161" s="501"/>
      <c r="Q161" s="501"/>
      <c r="R161" s="501"/>
      <c r="S161" s="501"/>
      <c r="T161" s="501"/>
      <c r="U161" s="501"/>
      <c r="V161" s="501"/>
      <c r="W161" s="501"/>
      <c r="X161" s="501"/>
      <c r="Y161" s="501"/>
      <c r="Z161" s="501"/>
      <c r="AA161" s="501"/>
      <c r="AB161" s="796">
        <v>2.0</v>
      </c>
      <c r="AC161" s="796" t="s">
        <v>55</v>
      </c>
      <c r="AD161" s="813" t="s">
        <v>387</v>
      </c>
      <c r="AE161" s="652"/>
      <c r="AF161" s="642"/>
      <c r="AG161" s="640"/>
      <c r="AH161" s="633"/>
    </row>
    <row r="162" ht="15.75" customHeight="1">
      <c r="A162" s="822"/>
      <c r="B162" s="818" t="s">
        <v>1950</v>
      </c>
      <c r="C162" s="822"/>
      <c r="D162" s="822"/>
      <c r="E162" s="822"/>
      <c r="F162" s="822"/>
      <c r="G162" s="822"/>
      <c r="H162" s="815" t="s">
        <v>94</v>
      </c>
      <c r="I162" s="815" t="s">
        <v>94</v>
      </c>
      <c r="J162" s="500"/>
      <c r="K162" s="501"/>
      <c r="L162" s="501"/>
      <c r="M162" s="501"/>
      <c r="N162" s="501"/>
      <c r="O162" s="501"/>
      <c r="P162" s="501"/>
      <c r="Q162" s="501"/>
      <c r="R162" s="501"/>
      <c r="S162" s="501"/>
      <c r="T162" s="501"/>
      <c r="U162" s="501"/>
      <c r="V162" s="501"/>
      <c r="W162" s="501"/>
      <c r="X162" s="501"/>
      <c r="Y162" s="501"/>
      <c r="Z162" s="501"/>
      <c r="AA162" s="501"/>
      <c r="AB162" s="795" t="s">
        <v>94</v>
      </c>
      <c r="AC162" s="795" t="s">
        <v>55</v>
      </c>
      <c r="AD162" s="797" t="s">
        <v>1577</v>
      </c>
      <c r="AE162" s="652"/>
      <c r="AF162" s="642"/>
      <c r="AG162" s="640"/>
      <c r="AH162" s="633"/>
    </row>
    <row r="163" ht="15.75" customHeight="1">
      <c r="A163" s="822"/>
      <c r="B163" s="818" t="s">
        <v>1951</v>
      </c>
      <c r="C163" s="822"/>
      <c r="D163" s="822"/>
      <c r="E163" s="822"/>
      <c r="F163" s="822"/>
      <c r="G163" s="822"/>
      <c r="H163" s="815" t="s">
        <v>94</v>
      </c>
      <c r="I163" s="815" t="s">
        <v>94</v>
      </c>
      <c r="J163" s="500"/>
      <c r="K163" s="501"/>
      <c r="L163" s="501"/>
      <c r="M163" s="501"/>
      <c r="N163" s="501"/>
      <c r="O163" s="501"/>
      <c r="P163" s="501"/>
      <c r="Q163" s="501"/>
      <c r="R163" s="501"/>
      <c r="S163" s="501"/>
      <c r="T163" s="501"/>
      <c r="U163" s="501"/>
      <c r="V163" s="501"/>
      <c r="W163" s="501"/>
      <c r="X163" s="501"/>
      <c r="Y163" s="501"/>
      <c r="Z163" s="501"/>
      <c r="AA163" s="501"/>
      <c r="AB163" s="795" t="s">
        <v>94</v>
      </c>
      <c r="AC163" s="795" t="s">
        <v>55</v>
      </c>
      <c r="AD163" s="797" t="s">
        <v>1577</v>
      </c>
      <c r="AE163" s="652"/>
      <c r="AF163" s="642"/>
      <c r="AG163" s="640"/>
      <c r="AH163" s="633"/>
    </row>
    <row r="164" ht="15.75" customHeight="1">
      <c r="A164" s="822"/>
      <c r="B164" s="822"/>
      <c r="C164" s="817" t="s">
        <v>1952</v>
      </c>
      <c r="D164" s="822"/>
      <c r="E164" s="818"/>
      <c r="F164" s="881" t="s">
        <v>1953</v>
      </c>
      <c r="G164" s="817" t="s">
        <v>1954</v>
      </c>
      <c r="H164" s="815"/>
      <c r="I164" s="815"/>
      <c r="J164" s="500"/>
      <c r="K164" s="501"/>
      <c r="L164" s="501"/>
      <c r="M164" s="501"/>
      <c r="N164" s="501"/>
      <c r="O164" s="501"/>
      <c r="P164" s="501"/>
      <c r="Q164" s="501"/>
      <c r="R164" s="501"/>
      <c r="S164" s="501"/>
      <c r="T164" s="501"/>
      <c r="U164" s="501"/>
      <c r="V164" s="501"/>
      <c r="W164" s="501"/>
      <c r="X164" s="501"/>
      <c r="Y164" s="501"/>
      <c r="Z164" s="501"/>
      <c r="AA164" s="501"/>
      <c r="AB164" s="796">
        <v>2.0</v>
      </c>
      <c r="AC164" s="796" t="s">
        <v>55</v>
      </c>
      <c r="AD164" s="813" t="s">
        <v>1594</v>
      </c>
      <c r="AE164" s="652"/>
      <c r="AF164" s="642"/>
      <c r="AG164" s="640"/>
      <c r="AH164" s="633"/>
    </row>
    <row r="165" ht="15.75" customHeight="1">
      <c r="A165" s="822"/>
      <c r="B165" s="822"/>
      <c r="C165" s="817" t="s">
        <v>1955</v>
      </c>
      <c r="D165" s="822"/>
      <c r="E165" s="818"/>
      <c r="F165" s="881" t="s">
        <v>1956</v>
      </c>
      <c r="G165" s="817" t="s">
        <v>1957</v>
      </c>
      <c r="H165" s="815"/>
      <c r="I165" s="815"/>
      <c r="J165" s="500"/>
      <c r="K165" s="501"/>
      <c r="L165" s="501"/>
      <c r="M165" s="501"/>
      <c r="N165" s="501"/>
      <c r="O165" s="501"/>
      <c r="P165" s="501"/>
      <c r="Q165" s="501"/>
      <c r="R165" s="501"/>
      <c r="S165" s="501"/>
      <c r="T165" s="501"/>
      <c r="U165" s="501"/>
      <c r="V165" s="501"/>
      <c r="W165" s="501"/>
      <c r="X165" s="501"/>
      <c r="Y165" s="501"/>
      <c r="Z165" s="501"/>
      <c r="AA165" s="501"/>
      <c r="AB165" s="796">
        <v>2.0</v>
      </c>
      <c r="AC165" s="796" t="s">
        <v>55</v>
      </c>
      <c r="AD165" s="813" t="s">
        <v>1594</v>
      </c>
      <c r="AE165" s="652"/>
      <c r="AF165" s="642"/>
      <c r="AG165" s="640"/>
      <c r="AH165" s="633"/>
    </row>
    <row r="166" ht="15.75" customHeight="1">
      <c r="A166" s="822"/>
      <c r="B166" s="822"/>
      <c r="C166" s="818" t="s">
        <v>1958</v>
      </c>
      <c r="D166" s="822"/>
      <c r="E166" s="818"/>
      <c r="F166" s="881" t="s">
        <v>1959</v>
      </c>
      <c r="G166" s="881" t="s">
        <v>1960</v>
      </c>
      <c r="H166" s="815"/>
      <c r="I166" s="815"/>
      <c r="J166" s="500"/>
      <c r="K166" s="501"/>
      <c r="L166" s="501"/>
      <c r="M166" s="501"/>
      <c r="N166" s="501"/>
      <c r="O166" s="501"/>
      <c r="P166" s="501"/>
      <c r="Q166" s="501"/>
      <c r="R166" s="501"/>
      <c r="S166" s="501"/>
      <c r="T166" s="501"/>
      <c r="U166" s="501"/>
      <c r="V166" s="501"/>
      <c r="W166" s="501"/>
      <c r="X166" s="501"/>
      <c r="Y166" s="501"/>
      <c r="Z166" s="501"/>
      <c r="AA166" s="501"/>
      <c r="AB166" s="796">
        <v>3.0</v>
      </c>
      <c r="AC166" s="795" t="s">
        <v>55</v>
      </c>
      <c r="AD166" s="797" t="s">
        <v>1577</v>
      </c>
      <c r="AE166" s="652"/>
      <c r="AF166" s="642"/>
      <c r="AG166" s="640"/>
      <c r="AH166" s="633"/>
    </row>
    <row r="167" ht="15.75" customHeight="1">
      <c r="A167" s="818" t="s">
        <v>1961</v>
      </c>
      <c r="B167" s="822"/>
      <c r="C167" s="822"/>
      <c r="D167" s="822"/>
      <c r="E167" s="822"/>
      <c r="F167" s="919" t="s">
        <v>1962</v>
      </c>
      <c r="G167" s="88"/>
      <c r="H167" s="815" t="s">
        <v>94</v>
      </c>
      <c r="I167" s="815" t="s">
        <v>94</v>
      </c>
      <c r="J167" s="500"/>
      <c r="K167" s="501"/>
      <c r="L167" s="501"/>
      <c r="M167" s="501"/>
      <c r="N167" s="501"/>
      <c r="O167" s="501"/>
      <c r="P167" s="501"/>
      <c r="Q167" s="501"/>
      <c r="R167" s="501"/>
      <c r="S167" s="501"/>
      <c r="T167" s="501"/>
      <c r="U167" s="501"/>
      <c r="V167" s="501"/>
      <c r="W167" s="501"/>
      <c r="X167" s="501"/>
      <c r="Y167" s="501"/>
      <c r="Z167" s="501"/>
      <c r="AA167" s="501"/>
      <c r="AB167" s="795" t="s">
        <v>94</v>
      </c>
      <c r="AC167" s="795" t="s">
        <v>55</v>
      </c>
      <c r="AD167" s="797" t="s">
        <v>1577</v>
      </c>
      <c r="AE167" s="652"/>
      <c r="AF167" s="642"/>
      <c r="AG167" s="640"/>
      <c r="AH167" s="633"/>
    </row>
    <row r="168" ht="15.75" customHeight="1">
      <c r="A168" s="822"/>
      <c r="B168" s="818" t="s">
        <v>1362</v>
      </c>
      <c r="C168" s="822"/>
      <c r="D168" s="822"/>
      <c r="E168" s="822"/>
      <c r="F168" s="818" t="s">
        <v>1963</v>
      </c>
      <c r="G168" s="818" t="s">
        <v>1964</v>
      </c>
      <c r="H168" s="501"/>
      <c r="I168" s="501"/>
      <c r="J168" s="500"/>
      <c r="K168" s="501"/>
      <c r="L168" s="501"/>
      <c r="M168" s="501"/>
      <c r="N168" s="501"/>
      <c r="O168" s="501"/>
      <c r="P168" s="501"/>
      <c r="Q168" s="501"/>
      <c r="R168" s="501"/>
      <c r="S168" s="501"/>
      <c r="T168" s="501"/>
      <c r="U168" s="501"/>
      <c r="V168" s="501"/>
      <c r="W168" s="501"/>
      <c r="X168" s="501"/>
      <c r="Y168" s="501"/>
      <c r="Z168" s="501"/>
      <c r="AA168" s="501"/>
      <c r="AB168" s="795">
        <v>2.0</v>
      </c>
      <c r="AC168" s="796" t="s">
        <v>55</v>
      </c>
      <c r="AD168" s="797" t="s">
        <v>1787</v>
      </c>
      <c r="AE168" s="652"/>
      <c r="AF168" s="642"/>
      <c r="AG168" s="640"/>
      <c r="AH168" s="633"/>
    </row>
    <row r="169" ht="15.75" customHeight="1">
      <c r="A169" s="822"/>
      <c r="B169" s="817" t="s">
        <v>1965</v>
      </c>
      <c r="C169" s="818"/>
      <c r="D169" s="822"/>
      <c r="E169" s="822"/>
      <c r="F169" s="817" t="s">
        <v>1966</v>
      </c>
      <c r="G169" s="818" t="s">
        <v>1967</v>
      </c>
      <c r="H169" s="501"/>
      <c r="I169" s="501"/>
      <c r="J169" s="500"/>
      <c r="K169" s="501"/>
      <c r="L169" s="501"/>
      <c r="M169" s="501"/>
      <c r="N169" s="501"/>
      <c r="O169" s="501"/>
      <c r="P169" s="501"/>
      <c r="Q169" s="501"/>
      <c r="R169" s="501"/>
      <c r="S169" s="501"/>
      <c r="T169" s="501"/>
      <c r="U169" s="501"/>
      <c r="V169" s="501"/>
      <c r="W169" s="501"/>
      <c r="X169" s="501"/>
      <c r="Y169" s="501"/>
      <c r="Z169" s="501"/>
      <c r="AA169" s="501"/>
      <c r="AB169" s="795">
        <v>2.0</v>
      </c>
      <c r="AC169" s="796" t="s">
        <v>55</v>
      </c>
      <c r="AD169" s="813" t="s">
        <v>1571</v>
      </c>
      <c r="AE169" s="652"/>
      <c r="AF169" s="640" t="s">
        <v>1968</v>
      </c>
      <c r="AG169" s="640"/>
      <c r="AH169" s="633"/>
    </row>
    <row r="170" ht="15.75" customHeight="1">
      <c r="A170" s="818" t="s">
        <v>1969</v>
      </c>
      <c r="B170" s="822"/>
      <c r="C170" s="822"/>
      <c r="D170" s="822"/>
      <c r="E170" s="822"/>
      <c r="F170" s="919" t="s">
        <v>1962</v>
      </c>
      <c r="G170" s="88"/>
      <c r="H170" s="815" t="s">
        <v>94</v>
      </c>
      <c r="I170" s="815" t="s">
        <v>94</v>
      </c>
      <c r="J170" s="500"/>
      <c r="K170" s="501"/>
      <c r="L170" s="501"/>
      <c r="M170" s="501"/>
      <c r="N170" s="501"/>
      <c r="O170" s="501"/>
      <c r="P170" s="501"/>
      <c r="Q170" s="501"/>
      <c r="R170" s="501"/>
      <c r="S170" s="501"/>
      <c r="T170" s="501"/>
      <c r="U170" s="501"/>
      <c r="V170" s="501"/>
      <c r="W170" s="501"/>
      <c r="X170" s="501"/>
      <c r="Y170" s="501"/>
      <c r="Z170" s="501"/>
      <c r="AA170" s="501"/>
      <c r="AB170" s="795" t="s">
        <v>94</v>
      </c>
      <c r="AC170" s="795" t="s">
        <v>55</v>
      </c>
      <c r="AD170" s="797" t="s">
        <v>1577</v>
      </c>
      <c r="AE170" s="652"/>
      <c r="AF170" s="642"/>
      <c r="AG170" s="640"/>
      <c r="AH170" s="633"/>
    </row>
    <row r="171" ht="15.75" customHeight="1">
      <c r="A171" s="822"/>
      <c r="B171" s="817" t="s">
        <v>1970</v>
      </c>
      <c r="C171" s="818"/>
      <c r="D171" s="822"/>
      <c r="E171" s="818"/>
      <c r="F171" s="817" t="s">
        <v>1971</v>
      </c>
      <c r="G171" s="817" t="s">
        <v>1972</v>
      </c>
      <c r="H171" s="501"/>
      <c r="I171" s="501"/>
      <c r="J171" s="500"/>
      <c r="K171" s="501"/>
      <c r="L171" s="501"/>
      <c r="M171" s="501"/>
      <c r="N171" s="501"/>
      <c r="O171" s="501"/>
      <c r="P171" s="501"/>
      <c r="Q171" s="501"/>
      <c r="R171" s="501"/>
      <c r="S171" s="501"/>
      <c r="T171" s="501"/>
      <c r="U171" s="501"/>
      <c r="V171" s="501"/>
      <c r="W171" s="501"/>
      <c r="X171" s="501"/>
      <c r="Y171" s="501"/>
      <c r="Z171" s="501"/>
      <c r="AA171" s="501"/>
      <c r="AB171" s="795">
        <v>2.0</v>
      </c>
      <c r="AC171" s="796" t="s">
        <v>55</v>
      </c>
      <c r="AD171" s="797" t="s">
        <v>1787</v>
      </c>
      <c r="AE171" s="652"/>
      <c r="AF171" s="642"/>
      <c r="AG171" s="640" t="s">
        <v>1973</v>
      </c>
      <c r="AH171" s="633"/>
    </row>
    <row r="172" ht="15.75" customHeight="1">
      <c r="A172" s="822"/>
      <c r="B172" s="817" t="s">
        <v>1974</v>
      </c>
      <c r="C172" s="822"/>
      <c r="D172" s="822"/>
      <c r="E172" s="818"/>
      <c r="F172" s="817" t="s">
        <v>1975</v>
      </c>
      <c r="G172" s="817" t="s">
        <v>1976</v>
      </c>
      <c r="H172" s="501"/>
      <c r="I172" s="501"/>
      <c r="J172" s="500"/>
      <c r="K172" s="501"/>
      <c r="L172" s="501"/>
      <c r="M172" s="501"/>
      <c r="N172" s="501"/>
      <c r="O172" s="501"/>
      <c r="P172" s="501"/>
      <c r="Q172" s="501"/>
      <c r="R172" s="501"/>
      <c r="S172" s="501"/>
      <c r="T172" s="501"/>
      <c r="U172" s="501"/>
      <c r="V172" s="501"/>
      <c r="W172" s="501"/>
      <c r="X172" s="501"/>
      <c r="Y172" s="501"/>
      <c r="Z172" s="501"/>
      <c r="AA172" s="501"/>
      <c r="AB172" s="795">
        <v>2.0</v>
      </c>
      <c r="AC172" s="796" t="s">
        <v>55</v>
      </c>
      <c r="AD172" s="797" t="s">
        <v>1787</v>
      </c>
      <c r="AE172" s="652"/>
      <c r="AF172" s="642"/>
      <c r="AG172" s="640"/>
      <c r="AH172" s="633"/>
    </row>
    <row r="173" ht="15.75" customHeight="1">
      <c r="A173" s="818" t="s">
        <v>1977</v>
      </c>
      <c r="B173" s="822"/>
      <c r="C173" s="822"/>
      <c r="D173" s="822"/>
      <c r="E173" s="822"/>
      <c r="F173" s="919" t="s">
        <v>1962</v>
      </c>
      <c r="G173" s="88"/>
      <c r="H173" s="501" t="s">
        <v>94</v>
      </c>
      <c r="I173" s="501" t="s">
        <v>94</v>
      </c>
      <c r="J173" s="500"/>
      <c r="K173" s="501"/>
      <c r="L173" s="501"/>
      <c r="M173" s="501"/>
      <c r="N173" s="501"/>
      <c r="O173" s="501"/>
      <c r="P173" s="501"/>
      <c r="Q173" s="501"/>
      <c r="R173" s="501"/>
      <c r="S173" s="501"/>
      <c r="T173" s="501"/>
      <c r="U173" s="501"/>
      <c r="V173" s="501"/>
      <c r="W173" s="501"/>
      <c r="X173" s="501"/>
      <c r="Y173" s="501"/>
      <c r="Z173" s="501"/>
      <c r="AA173" s="501"/>
      <c r="AB173" s="795" t="s">
        <v>94</v>
      </c>
      <c r="AC173" s="795" t="s">
        <v>55</v>
      </c>
      <c r="AD173" s="797" t="s">
        <v>1577</v>
      </c>
      <c r="AE173" s="652"/>
      <c r="AF173" s="642"/>
      <c r="AG173" s="640"/>
      <c r="AH173" s="633"/>
    </row>
    <row r="174" ht="15.75" customHeight="1">
      <c r="A174" s="822"/>
      <c r="B174" s="818" t="s">
        <v>1978</v>
      </c>
      <c r="C174" s="822"/>
      <c r="D174" s="822"/>
      <c r="E174" s="822"/>
      <c r="F174" s="818" t="s">
        <v>1979</v>
      </c>
      <c r="G174" s="818" t="s">
        <v>1980</v>
      </c>
      <c r="H174" s="501"/>
      <c r="I174" s="501"/>
      <c r="J174" s="500"/>
      <c r="K174" s="501"/>
      <c r="L174" s="501"/>
      <c r="M174" s="501"/>
      <c r="N174" s="501"/>
      <c r="O174" s="501"/>
      <c r="P174" s="501"/>
      <c r="Q174" s="501"/>
      <c r="R174" s="501"/>
      <c r="S174" s="501"/>
      <c r="T174" s="501"/>
      <c r="U174" s="501"/>
      <c r="V174" s="501"/>
      <c r="W174" s="501"/>
      <c r="X174" s="501"/>
      <c r="Y174" s="501"/>
      <c r="Z174" s="501"/>
      <c r="AA174" s="501"/>
      <c r="AB174" s="796">
        <v>2.0</v>
      </c>
      <c r="AC174" s="796" t="s">
        <v>55</v>
      </c>
      <c r="AD174" s="797" t="s">
        <v>1787</v>
      </c>
      <c r="AE174" s="652"/>
      <c r="AF174" s="642"/>
      <c r="AG174" s="640"/>
      <c r="AH174" s="633"/>
    </row>
    <row r="175" ht="15.75" customHeight="1">
      <c r="A175" s="822"/>
      <c r="B175" s="818" t="s">
        <v>1981</v>
      </c>
      <c r="C175" s="822"/>
      <c r="D175" s="822"/>
      <c r="E175" s="822"/>
      <c r="F175" s="822"/>
      <c r="G175" s="822"/>
      <c r="H175" s="501" t="s">
        <v>94</v>
      </c>
      <c r="I175" s="501" t="s">
        <v>94</v>
      </c>
      <c r="J175" s="500"/>
      <c r="K175" s="501"/>
      <c r="L175" s="501"/>
      <c r="M175" s="501"/>
      <c r="N175" s="501"/>
      <c r="O175" s="501"/>
      <c r="P175" s="501"/>
      <c r="Q175" s="501"/>
      <c r="R175" s="501"/>
      <c r="S175" s="501"/>
      <c r="T175" s="501"/>
      <c r="U175" s="501"/>
      <c r="V175" s="501"/>
      <c r="W175" s="501"/>
      <c r="X175" s="501"/>
      <c r="Y175" s="501"/>
      <c r="Z175" s="501"/>
      <c r="AA175" s="501"/>
      <c r="AB175" s="795" t="s">
        <v>94</v>
      </c>
      <c r="AC175" s="795" t="s">
        <v>55</v>
      </c>
      <c r="AD175" s="797" t="s">
        <v>1577</v>
      </c>
      <c r="AE175" s="652"/>
      <c r="AF175" s="642"/>
      <c r="AG175" s="640"/>
      <c r="AH175" s="633"/>
    </row>
    <row r="176" ht="15.75" customHeight="1">
      <c r="A176" s="822"/>
      <c r="B176" s="822"/>
      <c r="C176" s="818" t="s">
        <v>1982</v>
      </c>
      <c r="D176" s="822"/>
      <c r="E176" s="822"/>
      <c r="F176" s="818" t="s">
        <v>1983</v>
      </c>
      <c r="G176" s="818" t="s">
        <v>1984</v>
      </c>
      <c r="H176" s="501"/>
      <c r="I176" s="501"/>
      <c r="J176" s="500"/>
      <c r="K176" s="501"/>
      <c r="L176" s="501"/>
      <c r="M176" s="501"/>
      <c r="N176" s="501"/>
      <c r="O176" s="501"/>
      <c r="P176" s="501"/>
      <c r="Q176" s="501"/>
      <c r="R176" s="501"/>
      <c r="S176" s="501"/>
      <c r="T176" s="501"/>
      <c r="U176" s="501"/>
      <c r="V176" s="501"/>
      <c r="W176" s="501"/>
      <c r="X176" s="501"/>
      <c r="Y176" s="501"/>
      <c r="Z176" s="501"/>
      <c r="AA176" s="501"/>
      <c r="AB176" s="796">
        <v>1.0</v>
      </c>
      <c r="AC176" s="796" t="s">
        <v>55</v>
      </c>
      <c r="AD176" s="797" t="s">
        <v>1577</v>
      </c>
      <c r="AE176" s="652"/>
      <c r="AF176" s="642"/>
      <c r="AG176" s="640"/>
      <c r="AH176" s="633"/>
    </row>
    <row r="177" ht="15.75" customHeight="1">
      <c r="A177" s="822"/>
      <c r="B177" s="822"/>
      <c r="C177" s="818" t="s">
        <v>1985</v>
      </c>
      <c r="D177" s="822"/>
      <c r="E177" s="818" t="s">
        <v>1986</v>
      </c>
      <c r="F177" s="818" t="s">
        <v>1987</v>
      </c>
      <c r="G177" s="818" t="s">
        <v>1988</v>
      </c>
      <c r="H177" s="501"/>
      <c r="I177" s="501"/>
      <c r="J177" s="500"/>
      <c r="K177" s="501"/>
      <c r="L177" s="501"/>
      <c r="M177" s="501"/>
      <c r="N177" s="501"/>
      <c r="O177" s="501"/>
      <c r="P177" s="501"/>
      <c r="Q177" s="501"/>
      <c r="R177" s="501"/>
      <c r="S177" s="501"/>
      <c r="T177" s="501"/>
      <c r="U177" s="501"/>
      <c r="V177" s="501"/>
      <c r="W177" s="501"/>
      <c r="X177" s="501"/>
      <c r="Y177" s="501"/>
      <c r="Z177" s="501"/>
      <c r="AA177" s="501"/>
      <c r="AB177" s="796">
        <v>1.0</v>
      </c>
      <c r="AC177" s="796" t="s">
        <v>55</v>
      </c>
      <c r="AD177" s="797" t="s">
        <v>1577</v>
      </c>
      <c r="AE177" s="652"/>
      <c r="AF177" s="642"/>
      <c r="AG177" s="640"/>
      <c r="AH177" s="633"/>
    </row>
    <row r="178" ht="15.75" customHeight="1">
      <c r="A178" s="822"/>
      <c r="B178" s="822"/>
      <c r="C178" s="829" t="s">
        <v>1989</v>
      </c>
      <c r="D178" s="822"/>
      <c r="E178" s="822"/>
      <c r="F178" s="822"/>
      <c r="G178" s="822"/>
      <c r="H178" s="501" t="s">
        <v>94</v>
      </c>
      <c r="I178" s="501" t="s">
        <v>94</v>
      </c>
      <c r="J178" s="500"/>
      <c r="K178" s="501"/>
      <c r="L178" s="501"/>
      <c r="M178" s="501"/>
      <c r="N178" s="501"/>
      <c r="O178" s="501"/>
      <c r="P178" s="501"/>
      <c r="Q178" s="501"/>
      <c r="R178" s="501"/>
      <c r="S178" s="501"/>
      <c r="T178" s="501"/>
      <c r="U178" s="501"/>
      <c r="V178" s="501"/>
      <c r="W178" s="501"/>
      <c r="X178" s="501"/>
      <c r="Y178" s="501"/>
      <c r="Z178" s="501"/>
      <c r="AA178" s="501"/>
      <c r="AB178" s="795" t="s">
        <v>94</v>
      </c>
      <c r="AC178" s="795" t="s">
        <v>55</v>
      </c>
      <c r="AD178" s="797" t="s">
        <v>1577</v>
      </c>
      <c r="AE178" s="652"/>
      <c r="AF178" s="642"/>
      <c r="AG178" s="640"/>
      <c r="AH178" s="633"/>
    </row>
    <row r="179" ht="15.75" customHeight="1">
      <c r="A179" s="822"/>
      <c r="B179" s="822"/>
      <c r="C179" s="817" t="s">
        <v>1947</v>
      </c>
      <c r="D179" s="822"/>
      <c r="E179" s="822"/>
      <c r="F179" s="817" t="s">
        <v>1990</v>
      </c>
      <c r="G179" s="817" t="s">
        <v>1991</v>
      </c>
      <c r="H179" s="501"/>
      <c r="I179" s="501"/>
      <c r="J179" s="500"/>
      <c r="K179" s="501"/>
      <c r="L179" s="501"/>
      <c r="M179" s="501"/>
      <c r="N179" s="501"/>
      <c r="O179" s="501"/>
      <c r="P179" s="501"/>
      <c r="Q179" s="501"/>
      <c r="R179" s="501"/>
      <c r="S179" s="501"/>
      <c r="T179" s="501"/>
      <c r="U179" s="501"/>
      <c r="V179" s="501"/>
      <c r="W179" s="501"/>
      <c r="X179" s="501"/>
      <c r="Y179" s="501"/>
      <c r="Z179" s="501"/>
      <c r="AA179" s="501"/>
      <c r="AB179" s="796">
        <v>2.0</v>
      </c>
      <c r="AC179" s="796" t="s">
        <v>55</v>
      </c>
      <c r="AD179" s="813" t="s">
        <v>387</v>
      </c>
      <c r="AE179" s="652"/>
      <c r="AF179" s="642"/>
      <c r="AG179" s="640"/>
      <c r="AH179" s="633"/>
    </row>
    <row r="180" ht="15.75" customHeight="1">
      <c r="A180" s="822"/>
      <c r="B180" s="822"/>
      <c r="C180" s="822" t="s">
        <v>1978</v>
      </c>
      <c r="D180" s="822"/>
      <c r="E180" s="822"/>
      <c r="F180" s="829" t="s">
        <v>1992</v>
      </c>
      <c r="G180" s="818" t="s">
        <v>1993</v>
      </c>
      <c r="H180" s="501"/>
      <c r="I180" s="501"/>
      <c r="J180" s="500"/>
      <c r="K180" s="501"/>
      <c r="L180" s="501"/>
      <c r="M180" s="501"/>
      <c r="N180" s="501"/>
      <c r="O180" s="501"/>
      <c r="P180" s="501"/>
      <c r="Q180" s="501"/>
      <c r="R180" s="501"/>
      <c r="S180" s="501"/>
      <c r="T180" s="501"/>
      <c r="U180" s="501"/>
      <c r="V180" s="501"/>
      <c r="W180" s="501"/>
      <c r="X180" s="501"/>
      <c r="Y180" s="501"/>
      <c r="Z180" s="501"/>
      <c r="AA180" s="501"/>
      <c r="AB180" s="796">
        <v>2.0</v>
      </c>
      <c r="AC180" s="796" t="s">
        <v>55</v>
      </c>
      <c r="AD180" s="797" t="s">
        <v>1577</v>
      </c>
      <c r="AE180" s="652"/>
      <c r="AF180" s="642"/>
      <c r="AG180" s="640"/>
      <c r="AH180" s="633"/>
    </row>
    <row r="181" ht="15.75" customHeight="1">
      <c r="A181" s="822"/>
      <c r="B181" s="822"/>
      <c r="C181" s="829" t="s">
        <v>1951</v>
      </c>
      <c r="D181" s="822"/>
      <c r="E181" s="822"/>
      <c r="F181" s="822"/>
      <c r="G181" s="822"/>
      <c r="H181" s="501" t="s">
        <v>94</v>
      </c>
      <c r="I181" s="501" t="s">
        <v>94</v>
      </c>
      <c r="J181" s="500"/>
      <c r="K181" s="501"/>
      <c r="L181" s="501"/>
      <c r="M181" s="501"/>
      <c r="N181" s="501"/>
      <c r="O181" s="501"/>
      <c r="P181" s="501"/>
      <c r="Q181" s="501"/>
      <c r="R181" s="501"/>
      <c r="S181" s="501"/>
      <c r="T181" s="501"/>
      <c r="U181" s="501"/>
      <c r="V181" s="501"/>
      <c r="W181" s="501"/>
      <c r="X181" s="501"/>
      <c r="Y181" s="501"/>
      <c r="Z181" s="501"/>
      <c r="AA181" s="501"/>
      <c r="AB181" s="795" t="s">
        <v>94</v>
      </c>
      <c r="AC181" s="795" t="s">
        <v>55</v>
      </c>
      <c r="AD181" s="797" t="s">
        <v>1577</v>
      </c>
      <c r="AE181" s="652"/>
      <c r="AF181" s="642"/>
      <c r="AG181" s="640"/>
      <c r="AH181" s="633"/>
    </row>
    <row r="182" ht="15.75" customHeight="1">
      <c r="A182" s="822"/>
      <c r="B182" s="822"/>
      <c r="C182" s="822"/>
      <c r="D182" s="822" t="s">
        <v>1994</v>
      </c>
      <c r="E182" s="822"/>
      <c r="F182" s="868" t="s">
        <v>1995</v>
      </c>
      <c r="G182" s="817" t="s">
        <v>1996</v>
      </c>
      <c r="H182" s="501"/>
      <c r="I182" s="501"/>
      <c r="J182" s="500"/>
      <c r="K182" s="501"/>
      <c r="L182" s="501"/>
      <c r="M182" s="501"/>
      <c r="N182" s="501"/>
      <c r="O182" s="501"/>
      <c r="P182" s="501"/>
      <c r="Q182" s="501"/>
      <c r="R182" s="501"/>
      <c r="S182" s="501"/>
      <c r="T182" s="501"/>
      <c r="U182" s="501"/>
      <c r="V182" s="501"/>
      <c r="W182" s="501"/>
      <c r="X182" s="501"/>
      <c r="Y182" s="501"/>
      <c r="Z182" s="501"/>
      <c r="AA182" s="501"/>
      <c r="AB182" s="796">
        <v>2.0</v>
      </c>
      <c r="AC182" s="796" t="s">
        <v>55</v>
      </c>
      <c r="AD182" s="813" t="s">
        <v>1997</v>
      </c>
      <c r="AE182" s="652"/>
      <c r="AF182" s="642"/>
      <c r="AG182" s="640"/>
      <c r="AH182" s="633"/>
    </row>
    <row r="183" ht="15.75" customHeight="1">
      <c r="A183" s="822"/>
      <c r="B183" s="822" t="s">
        <v>1998</v>
      </c>
      <c r="C183" s="822"/>
      <c r="D183" s="822"/>
      <c r="E183" s="920" t="s">
        <v>1999</v>
      </c>
      <c r="F183" s="921" t="s">
        <v>2000</v>
      </c>
      <c r="G183" s="922" t="s">
        <v>2001</v>
      </c>
      <c r="H183" s="501"/>
      <c r="I183" s="501"/>
      <c r="J183" s="500"/>
      <c r="K183" s="501"/>
      <c r="L183" s="501"/>
      <c r="M183" s="501"/>
      <c r="N183" s="501"/>
      <c r="O183" s="501"/>
      <c r="P183" s="501"/>
      <c r="Q183" s="501"/>
      <c r="R183" s="501"/>
      <c r="S183" s="501"/>
      <c r="T183" s="501"/>
      <c r="U183" s="501"/>
      <c r="V183" s="501"/>
      <c r="W183" s="501"/>
      <c r="X183" s="501"/>
      <c r="Y183" s="501"/>
      <c r="Z183" s="501"/>
      <c r="AA183" s="501"/>
      <c r="AB183" s="796">
        <v>2.0</v>
      </c>
      <c r="AC183" s="796" t="s">
        <v>55</v>
      </c>
      <c r="AD183" s="648" t="s">
        <v>2002</v>
      </c>
      <c r="AE183" s="652"/>
      <c r="AF183" s="642"/>
      <c r="AG183" s="640"/>
      <c r="AH183" s="633"/>
    </row>
    <row r="184" ht="15.75" customHeight="1">
      <c r="A184" s="822"/>
      <c r="B184" s="818" t="s">
        <v>2003</v>
      </c>
      <c r="C184" s="822"/>
      <c r="D184" s="822"/>
      <c r="E184" s="818" t="s">
        <v>2004</v>
      </c>
      <c r="F184" s="923" t="s">
        <v>2005</v>
      </c>
      <c r="G184" s="923" t="s">
        <v>2006</v>
      </c>
      <c r="H184" s="501"/>
      <c r="I184" s="501"/>
      <c r="J184" s="500"/>
      <c r="K184" s="501"/>
      <c r="L184" s="501"/>
      <c r="M184" s="501"/>
      <c r="N184" s="501"/>
      <c r="O184" s="501"/>
      <c r="P184" s="501"/>
      <c r="Q184" s="501"/>
      <c r="R184" s="501"/>
      <c r="S184" s="501"/>
      <c r="T184" s="501"/>
      <c r="U184" s="501"/>
      <c r="V184" s="501"/>
      <c r="W184" s="501"/>
      <c r="X184" s="501"/>
      <c r="Y184" s="501"/>
      <c r="Z184" s="501"/>
      <c r="AA184" s="501"/>
      <c r="AB184" s="796">
        <v>2.0</v>
      </c>
      <c r="AC184" s="796" t="s">
        <v>55</v>
      </c>
      <c r="AD184" s="924" t="s">
        <v>1787</v>
      </c>
      <c r="AE184" s="652"/>
      <c r="AF184" s="642"/>
      <c r="AG184" s="640"/>
      <c r="AH184" s="633"/>
    </row>
    <row r="185" ht="15.75" customHeight="1">
      <c r="A185" s="800"/>
      <c r="B185" s="789"/>
      <c r="C185" s="789"/>
      <c r="D185" s="789"/>
      <c r="E185" s="791"/>
      <c r="F185" s="791"/>
      <c r="G185" s="801"/>
      <c r="H185" s="501" t="s">
        <v>94</v>
      </c>
      <c r="I185" s="501" t="s">
        <v>94</v>
      </c>
      <c r="J185" s="500"/>
      <c r="K185" s="501"/>
      <c r="L185" s="501"/>
      <c r="M185" s="501"/>
      <c r="N185" s="501"/>
      <c r="O185" s="501"/>
      <c r="P185" s="501"/>
      <c r="Q185" s="501"/>
      <c r="R185" s="501"/>
      <c r="S185" s="501"/>
      <c r="T185" s="501"/>
      <c r="U185" s="501"/>
      <c r="V185" s="501"/>
      <c r="W185" s="501"/>
      <c r="X185" s="501"/>
      <c r="Y185" s="501"/>
      <c r="Z185" s="501"/>
      <c r="AA185" s="501"/>
      <c r="AB185" s="879"/>
      <c r="AC185" s="796"/>
      <c r="AD185" s="648"/>
      <c r="AE185" s="652"/>
      <c r="AF185" s="642"/>
      <c r="AG185" s="640"/>
      <c r="AH185" s="633"/>
    </row>
    <row r="186" ht="15.75" customHeight="1">
      <c r="A186" s="800"/>
      <c r="B186" s="789"/>
      <c r="C186" s="789"/>
      <c r="D186" s="789"/>
      <c r="E186" s="791"/>
      <c r="F186" s="791"/>
      <c r="G186" s="801"/>
      <c r="H186" s="501" t="s">
        <v>94</v>
      </c>
      <c r="I186" s="501" t="s">
        <v>94</v>
      </c>
      <c r="J186" s="500"/>
      <c r="K186" s="501"/>
      <c r="L186" s="501"/>
      <c r="M186" s="501"/>
      <c r="N186" s="501"/>
      <c r="O186" s="501"/>
      <c r="P186" s="501"/>
      <c r="Q186" s="501"/>
      <c r="R186" s="501"/>
      <c r="S186" s="501"/>
      <c r="T186" s="501"/>
      <c r="U186" s="501"/>
      <c r="V186" s="501"/>
      <c r="W186" s="501"/>
      <c r="X186" s="501"/>
      <c r="Y186" s="501"/>
      <c r="Z186" s="501"/>
      <c r="AA186" s="501"/>
      <c r="AB186" s="879"/>
      <c r="AC186" s="796"/>
      <c r="AD186" s="648"/>
      <c r="AE186" s="652"/>
      <c r="AF186" s="642"/>
      <c r="AG186" s="640"/>
      <c r="AH186" s="633"/>
    </row>
    <row r="187" ht="15.75" customHeight="1">
      <c r="A187" s="733" t="str">
        <f>'입력값'!V4</f>
        <v>행 추가시 이 라인 위 영역을 선택하고 행을 추가 하셔야 통계 및 서식이 올바르게 적용됩니다. </v>
      </c>
      <c r="B187" s="734"/>
      <c r="C187" s="734"/>
      <c r="D187" s="734"/>
      <c r="E187" s="734"/>
      <c r="F187" s="925"/>
      <c r="G187" s="734"/>
      <c r="H187" s="735"/>
      <c r="I187" s="735"/>
      <c r="J187" s="735"/>
      <c r="K187" s="735"/>
      <c r="L187" s="735"/>
      <c r="M187" s="735"/>
      <c r="N187" s="735"/>
      <c r="O187" s="735"/>
      <c r="P187" s="735"/>
      <c r="Q187" s="735"/>
      <c r="R187" s="735"/>
      <c r="S187" s="735"/>
      <c r="T187" s="735"/>
      <c r="U187" s="735"/>
      <c r="V187" s="735"/>
      <c r="W187" s="735"/>
      <c r="X187" s="735"/>
      <c r="Y187" s="735"/>
      <c r="Z187" s="735"/>
      <c r="AA187" s="735"/>
      <c r="AB187" s="926"/>
      <c r="AC187" s="927" t="s">
        <v>94</v>
      </c>
      <c r="AD187" s="737" t="s">
        <v>94</v>
      </c>
      <c r="AE187" s="735"/>
      <c r="AF187" s="738"/>
      <c r="AG187" s="738"/>
      <c r="AH187" s="738"/>
    </row>
    <row r="188" ht="15.75" customHeight="1">
      <c r="A188" s="928"/>
      <c r="B188" s="928"/>
      <c r="C188" s="928"/>
      <c r="D188" s="928"/>
      <c r="E188" s="928"/>
      <c r="F188" s="928"/>
      <c r="G188" s="928"/>
      <c r="H188" s="929"/>
      <c r="I188" s="929"/>
      <c r="J188" s="929"/>
      <c r="K188" s="929"/>
      <c r="L188" s="929"/>
      <c r="M188" s="929"/>
      <c r="N188" s="929"/>
      <c r="O188" s="929"/>
      <c r="P188" s="929"/>
      <c r="Q188" s="929"/>
      <c r="R188" s="929"/>
      <c r="S188" s="929"/>
      <c r="T188" s="929"/>
      <c r="U188" s="929"/>
      <c r="V188" s="929"/>
      <c r="W188" s="929"/>
      <c r="X188" s="929"/>
      <c r="Y188" s="929"/>
      <c r="Z188" s="929"/>
      <c r="AA188" s="929"/>
      <c r="AB188" s="929"/>
      <c r="AC188" s="929"/>
      <c r="AD188" s="930"/>
      <c r="AE188" s="928"/>
      <c r="AF188" s="928"/>
      <c r="AG188" s="928"/>
      <c r="AH188" s="928"/>
    </row>
    <row r="189" ht="15.75" customHeight="1">
      <c r="A189" s="928"/>
      <c r="B189" s="928"/>
      <c r="C189" s="928"/>
      <c r="D189" s="928"/>
      <c r="E189" s="928"/>
      <c r="F189" s="928"/>
      <c r="G189" s="931" t="s">
        <v>40</v>
      </c>
      <c r="H189" s="932" t="str">
        <f>IFERROR(VLOOKUP(H$191, '입력값'!$B:$C, 2, FALSE),"")</f>
        <v>Android</v>
      </c>
      <c r="I189" s="932" t="str">
        <f>IFERROR(VLOOKUP(I$191, '입력값'!$B:$C, 2, FALSE),"")</f>
        <v>iOS</v>
      </c>
      <c r="J189" s="933"/>
      <c r="K189" s="933"/>
      <c r="L189" s="933" t="str">
        <f>IFERROR(VLOOKUP(L$191, '입력값'!$B:$C, 2, FALSE),"")</f>
        <v/>
      </c>
      <c r="M189" s="933" t="str">
        <f>IFERROR(VLOOKUP(M$191, '입력값'!$B:$C, 2, FALSE),"")</f>
        <v/>
      </c>
      <c r="N189" s="933" t="str">
        <f>IFERROR(VLOOKUP(N$191, '입력값'!$B:$C, 2, FALSE),"")</f>
        <v/>
      </c>
      <c r="O189" s="933" t="str">
        <f>IFERROR(VLOOKUP(O$191, '입력값'!$B:$C, 2, FALSE),"")</f>
        <v/>
      </c>
      <c r="P189" s="933" t="str">
        <f>IFERROR(VLOOKUP(P$191, '입력값'!$B:$C, 2, FALSE),"")</f>
        <v/>
      </c>
      <c r="Q189" s="933" t="str">
        <f>IFERROR(VLOOKUP(Q$191, '입력값'!$B:$C, 2, FALSE),"")</f>
        <v/>
      </c>
      <c r="R189" s="933" t="str">
        <f>IFERROR(VLOOKUP(R$191, '입력값'!$B:$C, 2, FALSE),"")</f>
        <v/>
      </c>
      <c r="S189" s="933" t="str">
        <f>IFERROR(VLOOKUP(S$191, '입력값'!$B:$C, 2, FALSE),"")</f>
        <v/>
      </c>
      <c r="T189" s="933" t="str">
        <f>IFERROR(VLOOKUP(T$191, '입력값'!$B:$C, 2, FALSE),"")</f>
        <v/>
      </c>
      <c r="U189" s="933" t="str">
        <f>IFERROR(VLOOKUP(U$191, '입력값'!$B:$C, 2, FALSE),"")</f>
        <v/>
      </c>
      <c r="V189" s="933" t="str">
        <f>IFERROR(VLOOKUP(V$191, '입력값'!$B:$C, 2, FALSE),"")</f>
        <v/>
      </c>
      <c r="W189" s="933" t="str">
        <f>IFERROR(VLOOKUP(W$191, '입력값'!$B:$C, 2, FALSE),"")</f>
        <v/>
      </c>
      <c r="X189" s="933" t="str">
        <f>IFERROR(VLOOKUP(X$191, '입력값'!$B:$C, 2, FALSE),"")</f>
        <v/>
      </c>
      <c r="Y189" s="933" t="str">
        <f>IFERROR(VLOOKUP(Y$191, '입력값'!$B:$C, 2, FALSE),"")</f>
        <v/>
      </c>
      <c r="Z189" s="933" t="str">
        <f>IFERROR(VLOOKUP(Z$191, '입력값'!$B:$C, 2, FALSE),"")</f>
        <v/>
      </c>
      <c r="AA189" s="933" t="str">
        <f>IFERROR(VLOOKUP(AA$191, '입력값'!$B:$C, 2, FALSE),"")</f>
        <v/>
      </c>
      <c r="AB189" s="934" t="s">
        <v>53</v>
      </c>
      <c r="AC189" s="934" t="s">
        <v>66</v>
      </c>
      <c r="AD189" s="931" t="s">
        <v>487</v>
      </c>
      <c r="AE189" s="928"/>
      <c r="AF189" s="928"/>
      <c r="AG189" s="928"/>
      <c r="AH189" s="928"/>
    </row>
    <row r="190" ht="15.75" customHeight="1">
      <c r="A190" s="928"/>
      <c r="B190" s="928"/>
      <c r="C190" s="928"/>
      <c r="D190" s="928"/>
      <c r="E190" s="928"/>
      <c r="F190" s="928"/>
      <c r="G190" s="931" t="s">
        <v>41</v>
      </c>
      <c r="H190" s="932">
        <f t="shared" ref="H190:I190" si="1">H2</f>
        <v>6</v>
      </c>
      <c r="I190" s="932">
        <f t="shared" si="1"/>
        <v>6</v>
      </c>
      <c r="J190" s="932"/>
      <c r="K190" s="932"/>
      <c r="L190" s="932" t="str">
        <f t="shared" ref="L190:AA190" si="2">L2</f>
        <v/>
      </c>
      <c r="M190" s="932" t="str">
        <f t="shared" si="2"/>
        <v/>
      </c>
      <c r="N190" s="932" t="str">
        <f t="shared" si="2"/>
        <v/>
      </c>
      <c r="O190" s="932" t="str">
        <f t="shared" si="2"/>
        <v/>
      </c>
      <c r="P190" s="932" t="str">
        <f t="shared" si="2"/>
        <v/>
      </c>
      <c r="Q190" s="932" t="str">
        <f t="shared" si="2"/>
        <v/>
      </c>
      <c r="R190" s="932" t="str">
        <f t="shared" si="2"/>
        <v/>
      </c>
      <c r="S190" s="932" t="str">
        <f t="shared" si="2"/>
        <v/>
      </c>
      <c r="T190" s="932" t="str">
        <f t="shared" si="2"/>
        <v/>
      </c>
      <c r="U190" s="932" t="str">
        <f t="shared" si="2"/>
        <v/>
      </c>
      <c r="V190" s="932" t="str">
        <f t="shared" si="2"/>
        <v/>
      </c>
      <c r="W190" s="932" t="str">
        <f t="shared" si="2"/>
        <v/>
      </c>
      <c r="X190" s="932" t="str">
        <f t="shared" si="2"/>
        <v/>
      </c>
      <c r="Y190" s="932" t="str">
        <f t="shared" si="2"/>
        <v/>
      </c>
      <c r="Z190" s="932" t="str">
        <f t="shared" si="2"/>
        <v/>
      </c>
      <c r="AA190" s="932" t="str">
        <f t="shared" si="2"/>
        <v/>
      </c>
      <c r="AB190" s="934"/>
      <c r="AC190" s="934"/>
      <c r="AD190" s="935">
        <v>6.0</v>
      </c>
      <c r="AE190" s="928"/>
      <c r="AF190" s="928"/>
      <c r="AG190" s="928"/>
      <c r="AH190" s="928"/>
    </row>
    <row r="191" ht="15.75" customHeight="1">
      <c r="A191" s="928"/>
      <c r="B191" s="928"/>
      <c r="C191" s="928"/>
      <c r="D191" s="928"/>
      <c r="E191" s="928"/>
      <c r="F191" s="928"/>
      <c r="G191" s="931" t="s">
        <v>476</v>
      </c>
      <c r="H191" s="932" t="str">
        <f t="shared" ref="H191:I191" si="3">H3</f>
        <v>a16</v>
      </c>
      <c r="I191" s="932" t="str">
        <f t="shared" si="3"/>
        <v>i18</v>
      </c>
      <c r="J191" s="933"/>
      <c r="K191" s="933"/>
      <c r="L191" s="933" t="str">
        <f t="shared" ref="L191:AA191" si="4">L3</f>
        <v/>
      </c>
      <c r="M191" s="933" t="str">
        <f t="shared" si="4"/>
        <v/>
      </c>
      <c r="N191" s="933" t="str">
        <f t="shared" si="4"/>
        <v/>
      </c>
      <c r="O191" s="933" t="str">
        <f t="shared" si="4"/>
        <v/>
      </c>
      <c r="P191" s="933" t="str">
        <f t="shared" si="4"/>
        <v/>
      </c>
      <c r="Q191" s="933" t="str">
        <f t="shared" si="4"/>
        <v/>
      </c>
      <c r="R191" s="933" t="str">
        <f t="shared" si="4"/>
        <v/>
      </c>
      <c r="S191" s="933" t="str">
        <f t="shared" si="4"/>
        <v/>
      </c>
      <c r="T191" s="933" t="str">
        <f t="shared" si="4"/>
        <v/>
      </c>
      <c r="U191" s="933" t="str">
        <f t="shared" si="4"/>
        <v/>
      </c>
      <c r="V191" s="933" t="str">
        <f t="shared" si="4"/>
        <v/>
      </c>
      <c r="W191" s="933" t="str">
        <f t="shared" si="4"/>
        <v/>
      </c>
      <c r="X191" s="933" t="str">
        <f t="shared" si="4"/>
        <v/>
      </c>
      <c r="Y191" s="933" t="str">
        <f t="shared" si="4"/>
        <v/>
      </c>
      <c r="Z191" s="933" t="str">
        <f t="shared" si="4"/>
        <v/>
      </c>
      <c r="AA191" s="933" t="str">
        <f t="shared" si="4"/>
        <v/>
      </c>
      <c r="AB191" s="936" t="s">
        <v>94</v>
      </c>
      <c r="AC191" s="936" t="s">
        <v>94</v>
      </c>
      <c r="AD191" s="931" t="s">
        <v>94</v>
      </c>
      <c r="AE191" s="928"/>
      <c r="AF191" s="928"/>
      <c r="AG191" s="928"/>
      <c r="AH191" s="928"/>
    </row>
    <row r="192" ht="15.75" customHeight="1">
      <c r="A192" s="928"/>
      <c r="B192" s="928"/>
      <c r="C192" s="928"/>
      <c r="D192" s="928"/>
      <c r="E192" s="928"/>
      <c r="F192" s="928"/>
      <c r="G192" s="931" t="s">
        <v>43</v>
      </c>
      <c r="H192" s="937">
        <v>5.0</v>
      </c>
      <c r="I192" s="937">
        <v>5.0</v>
      </c>
      <c r="J192" s="937"/>
      <c r="K192" s="937"/>
      <c r="L192" s="937"/>
      <c r="M192" s="937"/>
      <c r="N192" s="938"/>
      <c r="O192" s="938"/>
      <c r="P192" s="938"/>
      <c r="Q192" s="938"/>
      <c r="R192" s="938"/>
      <c r="S192" s="938"/>
      <c r="T192" s="938"/>
      <c r="U192" s="938"/>
      <c r="V192" s="938"/>
      <c r="W192" s="938"/>
      <c r="X192" s="938"/>
      <c r="Y192" s="938"/>
      <c r="Z192" s="938"/>
      <c r="AA192" s="938"/>
      <c r="AB192" s="939" t="s">
        <v>94</v>
      </c>
      <c r="AC192" s="939" t="s">
        <v>94</v>
      </c>
      <c r="AD192" s="940" t="s">
        <v>94</v>
      </c>
      <c r="AE192" s="928"/>
      <c r="AF192" s="928"/>
      <c r="AG192" s="928"/>
      <c r="AH192" s="928"/>
    </row>
    <row r="193" ht="15.75" customHeight="1">
      <c r="A193" s="928"/>
      <c r="B193" s="928"/>
      <c r="C193" s="928"/>
      <c r="D193" s="928"/>
      <c r="E193" s="928"/>
      <c r="F193" s="928"/>
      <c r="G193" s="931" t="s">
        <v>1566</v>
      </c>
      <c r="H193" s="941" t="s">
        <v>69</v>
      </c>
      <c r="I193" s="941" t="s">
        <v>69</v>
      </c>
      <c r="J193" s="937"/>
      <c r="K193" s="937"/>
      <c r="L193" s="941" t="s">
        <v>60</v>
      </c>
      <c r="M193" s="941" t="s">
        <v>60</v>
      </c>
      <c r="N193" s="941" t="s">
        <v>60</v>
      </c>
      <c r="O193" s="941" t="s">
        <v>60</v>
      </c>
      <c r="P193" s="941" t="s">
        <v>60</v>
      </c>
      <c r="Q193" s="941" t="s">
        <v>60</v>
      </c>
      <c r="R193" s="941" t="s">
        <v>60</v>
      </c>
      <c r="S193" s="941" t="s">
        <v>60</v>
      </c>
      <c r="T193" s="941" t="s">
        <v>60</v>
      </c>
      <c r="U193" s="941" t="s">
        <v>60</v>
      </c>
      <c r="V193" s="941" t="s">
        <v>60</v>
      </c>
      <c r="W193" s="941" t="s">
        <v>60</v>
      </c>
      <c r="X193" s="941" t="s">
        <v>60</v>
      </c>
      <c r="Y193" s="941" t="s">
        <v>60</v>
      </c>
      <c r="Z193" s="941" t="s">
        <v>60</v>
      </c>
      <c r="AA193" s="941" t="s">
        <v>60</v>
      </c>
      <c r="AB193" s="939" t="s">
        <v>94</v>
      </c>
      <c r="AC193" s="939" t="s">
        <v>94</v>
      </c>
      <c r="AD193" s="940" t="s">
        <v>94</v>
      </c>
      <c r="AE193" s="928"/>
      <c r="AF193" s="928"/>
      <c r="AG193" s="928"/>
      <c r="AH193" s="928"/>
    </row>
    <row r="194" ht="15.75" customHeight="1">
      <c r="A194" s="928"/>
      <c r="B194" s="928"/>
      <c r="C194" s="928"/>
      <c r="D194" s="928"/>
      <c r="E194" s="928"/>
      <c r="F194" s="928"/>
      <c r="G194" s="931" t="s">
        <v>1567</v>
      </c>
      <c r="H194" s="942">
        <f t="shared" ref="H194:I194" si="5">IF(H196-H200, (SUM(H197:H200)-H200)/(H196-H200), 0)</f>
        <v>0</v>
      </c>
      <c r="I194" s="942">
        <f t="shared" si="5"/>
        <v>0</v>
      </c>
      <c r="J194" s="942"/>
      <c r="K194" s="942"/>
      <c r="L194" s="942">
        <f t="shared" ref="L194:AD194" si="6">IF(L196-L200, (SUM(L197:L200)-L200)/(L196-L200), 0)</f>
        <v>0</v>
      </c>
      <c r="M194" s="942">
        <f t="shared" si="6"/>
        <v>0</v>
      </c>
      <c r="N194" s="942">
        <f t="shared" si="6"/>
        <v>0</v>
      </c>
      <c r="O194" s="942">
        <f t="shared" si="6"/>
        <v>0</v>
      </c>
      <c r="P194" s="942">
        <f t="shared" si="6"/>
        <v>0</v>
      </c>
      <c r="Q194" s="942">
        <f t="shared" si="6"/>
        <v>0</v>
      </c>
      <c r="R194" s="942">
        <f t="shared" si="6"/>
        <v>0</v>
      </c>
      <c r="S194" s="942">
        <f t="shared" si="6"/>
        <v>0</v>
      </c>
      <c r="T194" s="942">
        <f t="shared" si="6"/>
        <v>0</v>
      </c>
      <c r="U194" s="942">
        <f t="shared" si="6"/>
        <v>0</v>
      </c>
      <c r="V194" s="942">
        <f t="shared" si="6"/>
        <v>0</v>
      </c>
      <c r="W194" s="942">
        <f t="shared" si="6"/>
        <v>0</v>
      </c>
      <c r="X194" s="942">
        <f t="shared" si="6"/>
        <v>0</v>
      </c>
      <c r="Y194" s="942">
        <f t="shared" si="6"/>
        <v>0</v>
      </c>
      <c r="Z194" s="942">
        <f t="shared" si="6"/>
        <v>0</v>
      </c>
      <c r="AA194" s="942">
        <f t="shared" si="6"/>
        <v>0</v>
      </c>
      <c r="AB194" s="943">
        <f t="shared" si="6"/>
        <v>0</v>
      </c>
      <c r="AC194" s="943">
        <f t="shared" si="6"/>
        <v>0</v>
      </c>
      <c r="AD194" s="944">
        <f t="shared" si="6"/>
        <v>0</v>
      </c>
      <c r="AE194" s="928"/>
      <c r="AF194" s="928"/>
      <c r="AG194" s="928"/>
      <c r="AH194" s="928"/>
    </row>
    <row r="195" ht="15.75" customHeight="1">
      <c r="A195" s="928"/>
      <c r="B195" s="928"/>
      <c r="C195" s="928"/>
      <c r="D195" s="928"/>
      <c r="E195" s="928"/>
      <c r="F195" s="928"/>
      <c r="G195" s="931" t="s">
        <v>486</v>
      </c>
      <c r="H195" s="942">
        <f>IF((H196-H201-H200), H197/(H196-H201-H200), 0)</f>
        <v>0</v>
      </c>
      <c r="I195" s="942">
        <f>if((I196-I201-I200), I197/(I196-I201-I200), 0)</f>
        <v>0</v>
      </c>
      <c r="J195" s="942"/>
      <c r="K195" s="942"/>
      <c r="L195" s="942">
        <f t="shared" ref="L195:AD195" si="7">if((L196-L201-L200), L197/(L196-L201-L200), 0)</f>
        <v>0</v>
      </c>
      <c r="M195" s="942">
        <f t="shared" si="7"/>
        <v>0</v>
      </c>
      <c r="N195" s="942">
        <f t="shared" si="7"/>
        <v>0</v>
      </c>
      <c r="O195" s="942">
        <f t="shared" si="7"/>
        <v>0</v>
      </c>
      <c r="P195" s="942">
        <f t="shared" si="7"/>
        <v>0</v>
      </c>
      <c r="Q195" s="942">
        <f t="shared" si="7"/>
        <v>0</v>
      </c>
      <c r="R195" s="942">
        <f t="shared" si="7"/>
        <v>0</v>
      </c>
      <c r="S195" s="942">
        <f t="shared" si="7"/>
        <v>0</v>
      </c>
      <c r="T195" s="942">
        <f t="shared" si="7"/>
        <v>0</v>
      </c>
      <c r="U195" s="942">
        <f t="shared" si="7"/>
        <v>0</v>
      </c>
      <c r="V195" s="942">
        <f t="shared" si="7"/>
        <v>0</v>
      </c>
      <c r="W195" s="942">
        <f t="shared" si="7"/>
        <v>0</v>
      </c>
      <c r="X195" s="942">
        <f t="shared" si="7"/>
        <v>0</v>
      </c>
      <c r="Y195" s="942">
        <f t="shared" si="7"/>
        <v>0</v>
      </c>
      <c r="Z195" s="942">
        <f t="shared" si="7"/>
        <v>0</v>
      </c>
      <c r="AA195" s="942">
        <f t="shared" si="7"/>
        <v>0</v>
      </c>
      <c r="AB195" s="943">
        <f t="shared" si="7"/>
        <v>0</v>
      </c>
      <c r="AC195" s="943">
        <f t="shared" si="7"/>
        <v>0</v>
      </c>
      <c r="AD195" s="944">
        <f t="shared" si="7"/>
        <v>0</v>
      </c>
      <c r="AE195" s="928"/>
      <c r="AF195" s="928"/>
      <c r="AG195" s="928"/>
      <c r="AH195" s="928"/>
    </row>
    <row r="196" ht="15.75" customHeight="1">
      <c r="A196" s="928"/>
      <c r="B196" s="928"/>
      <c r="C196" s="928"/>
      <c r="D196" s="928"/>
      <c r="E196" s="928"/>
      <c r="F196" s="928"/>
      <c r="G196" s="931" t="s">
        <v>487</v>
      </c>
      <c r="H196" s="945">
        <f>IF(ISBLANK(H$192), COUNTIF($AB5:$AB187,"&lt;=" &amp; MAX('입력값'!$L$3:$L210)), COUNTIF($AB5:$AB187, H$193 &amp; H$192))</f>
        <v>112</v>
      </c>
      <c r="I196" s="945">
        <f>IF(ISBLANK(I$192), COUNTIF($AB5:$AB187,"&lt;=" &amp; MAX('입력값'!$L$3:$L210)), COUNTIF($AB5:$AB187, I$193 &amp; I$192))</f>
        <v>112</v>
      </c>
      <c r="J196" s="945"/>
      <c r="K196" s="945"/>
      <c r="L196" s="945">
        <f>IF(ISBLANK(L$192), COUNTIF($AB5:$AB187,"&lt;=" &amp; MAX('입력값'!$L$3:$L210)), COUNTIF($AB5:$AB187, L$193 &amp; L$192))</f>
        <v>112</v>
      </c>
      <c r="M196" s="945">
        <f>IF(ISBLANK(M$192), COUNTIF($AB5:$AB187,"&lt;=" &amp; MAX('입력값'!$L$3:$L210)), COUNTIF($AB5:$AB187, M$193 &amp; M$192))</f>
        <v>112</v>
      </c>
      <c r="N196" s="945">
        <f>IF(ISBLANK(N$192), COUNTIF($AB5:$AB187,"&lt;=" &amp; MAX('입력값'!$L$3:$L210)), COUNTIF($AB5:$AB187, N$193 &amp; N$192))</f>
        <v>112</v>
      </c>
      <c r="O196" s="945">
        <f>IF(ISBLANK(O$192), COUNTIF($AB5:$AB187,"&lt;=" &amp; MAX('입력값'!$L$3:$L210)), COUNTIF($AB5:$AB187, O$193 &amp; O$192))</f>
        <v>112</v>
      </c>
      <c r="P196" s="945">
        <f>IF(ISBLANK(P$192), COUNTIF($AB5:$AB187,"&lt;=" &amp; MAX('입력값'!$L$3:$L210)), COUNTIF($AB5:$AB187, P$193 &amp; P$192))</f>
        <v>112</v>
      </c>
      <c r="Q196" s="945">
        <f>IF(ISBLANK(Q$192), COUNTIF($AB5:$AB187,"&lt;=" &amp; MAX('입력값'!$L$3:$L210)), COUNTIF($AB5:$AB187, Q$193 &amp; Q$192))</f>
        <v>112</v>
      </c>
      <c r="R196" s="945">
        <f>IF(ISBLANK(R$192), COUNTIF($AB5:$AB187,"&lt;=" &amp; MAX('입력값'!$L$3:$L210)), COUNTIF($AB5:$AB187, R$193 &amp; R$192))</f>
        <v>112</v>
      </c>
      <c r="S196" s="945">
        <f>IF(ISBLANK(S$192), COUNTIF($AB5:$AB187,"&lt;=" &amp; MAX('입력값'!$L$3:$L210)), COUNTIF($AB5:$AB187, S$193 &amp; S$192))</f>
        <v>112</v>
      </c>
      <c r="T196" s="945">
        <f>IF(ISBLANK(T$192), COUNTIF($AB5:$AB187,"&lt;=" &amp; MAX('입력값'!$L$3:$L210)), COUNTIF($AB5:$AB187, T$193 &amp; T$192))</f>
        <v>112</v>
      </c>
      <c r="U196" s="945">
        <f>IF(ISBLANK(U$192), COUNTIF($AB5:$AB187,"&lt;=" &amp; MAX('입력값'!$L$3:$L210)), COUNTIF($AB5:$AB187, U$193 &amp; U$192))</f>
        <v>112</v>
      </c>
      <c r="V196" s="945">
        <f>IF(ISBLANK(V$192), COUNTIF($AB5:$AB187,"&lt;=" &amp; MAX('입력값'!$L$3:$L210)), COUNTIF($AB5:$AB187, V$193 &amp; V$192))</f>
        <v>112</v>
      </c>
      <c r="W196" s="945">
        <f>IF(ISBLANK(W$192), COUNTIF($AB5:$AB187,"&lt;=" &amp; MAX('입력값'!$L$3:$L210)), COUNTIF($AB5:$AB187, W$193 &amp; W$192))</f>
        <v>112</v>
      </c>
      <c r="X196" s="945">
        <f>IF(ISBLANK(X$192), COUNTIF($AB5:$AB187,"&lt;=" &amp; MAX('입력값'!$L$3:$L210)), COUNTIF($AB5:$AB187, X$193 &amp; X$192))</f>
        <v>112</v>
      </c>
      <c r="Y196" s="945">
        <f>IF(ISBLANK(Y$192), COUNTIF($AB5:$AB187,"&lt;=" &amp; MAX('입력값'!$L$3:$L210)), COUNTIF($AB5:$AB187, Y$193 &amp; Y$192))</f>
        <v>112</v>
      </c>
      <c r="Z196" s="945">
        <f>IF(ISBLANK(Z$192), COUNTIF($AB5:$AB187,"&lt;=" &amp; MAX('입력값'!$L$3:$L210)), COUNTIF($AB5:$AB187, Z$193 &amp; Z$192))</f>
        <v>112</v>
      </c>
      <c r="AA196" s="945">
        <f>IF(ISBLANK(AA$192), COUNTIF($AB5:$AB187,"&lt;=" &amp; MAX('입력값'!$L$3:$L210)), COUNTIF($AB5:$AB187, AA$193 &amp; AA$192))</f>
        <v>112</v>
      </c>
      <c r="AB196" s="946">
        <f t="shared" ref="AB196:AC196" si="8">IF(ISBLANK(AB$190), SUMIFS($H196:$AA196, $H$189:$AA$189, AB$189), SUMIFS($H196:$AA196, $H$189:$AA$189, AB$189, $H$190:$AA$190, AB$190))</f>
        <v>112</v>
      </c>
      <c r="AC196" s="946">
        <f t="shared" si="8"/>
        <v>112</v>
      </c>
      <c r="AD196" s="947">
        <f t="shared" ref="AD196:AD201" si="12">IF(ISBLANK(AD$190), SUM($H196:$AA196), SUMIFS($H196:$AA196, $H$190:$AA$190, AD$190))</f>
        <v>224</v>
      </c>
      <c r="AE196" s="928"/>
      <c r="AF196" s="928"/>
      <c r="AG196" s="928"/>
      <c r="AH196" s="928"/>
    </row>
    <row r="197" ht="15.75" customHeight="1">
      <c r="A197" s="928"/>
      <c r="B197" s="928"/>
      <c r="C197" s="928"/>
      <c r="D197" s="928"/>
      <c r="E197" s="928"/>
      <c r="F197" s="928"/>
      <c r="G197" s="931" t="s">
        <v>58</v>
      </c>
      <c r="H197" s="945">
        <f t="shared" ref="H197:I197" si="9">IF(ISBLANK(H$192), COUNTIF(H$5:H$187, $G197), COUNTIFS($AB$5:$AB$187, H$193 &amp; H$192, H$5:H$187, $G197))</f>
        <v>0</v>
      </c>
      <c r="I197" s="945">
        <f t="shared" si="9"/>
        <v>0</v>
      </c>
      <c r="J197" s="945"/>
      <c r="K197" s="945"/>
      <c r="L197" s="945">
        <f t="shared" ref="L197:AA197" si="10">IF(ISBLANK(L$192), COUNTIF(L$5:L$187, $G197), COUNTIFS($AB$5:$AB$187, L$193 &amp; L$192, L$5:L$187, $G197))</f>
        <v>0</v>
      </c>
      <c r="M197" s="945">
        <f t="shared" si="10"/>
        <v>0</v>
      </c>
      <c r="N197" s="945">
        <f t="shared" si="10"/>
        <v>0</v>
      </c>
      <c r="O197" s="945">
        <f t="shared" si="10"/>
        <v>0</v>
      </c>
      <c r="P197" s="945">
        <f t="shared" si="10"/>
        <v>0</v>
      </c>
      <c r="Q197" s="945">
        <f t="shared" si="10"/>
        <v>0</v>
      </c>
      <c r="R197" s="945">
        <f t="shared" si="10"/>
        <v>0</v>
      </c>
      <c r="S197" s="945">
        <f t="shared" si="10"/>
        <v>0</v>
      </c>
      <c r="T197" s="945">
        <f t="shared" si="10"/>
        <v>0</v>
      </c>
      <c r="U197" s="945">
        <f t="shared" si="10"/>
        <v>0</v>
      </c>
      <c r="V197" s="945">
        <f t="shared" si="10"/>
        <v>0</v>
      </c>
      <c r="W197" s="945">
        <f t="shared" si="10"/>
        <v>0</v>
      </c>
      <c r="X197" s="945">
        <f t="shared" si="10"/>
        <v>0</v>
      </c>
      <c r="Y197" s="945">
        <f t="shared" si="10"/>
        <v>0</v>
      </c>
      <c r="Z197" s="945">
        <f t="shared" si="10"/>
        <v>0</v>
      </c>
      <c r="AA197" s="945">
        <f t="shared" si="10"/>
        <v>0</v>
      </c>
      <c r="AB197" s="946">
        <f t="shared" ref="AB197:AC197" si="11">IF(ISBLANK(AB$190), SUMIFS($H197:$AA197, $H$189:$AA$189, AB$189), SUMIFS($H197:$AA197, $H$189:$AA$189, AB$189, $H$190:$AA$190, AB$190))</f>
        <v>0</v>
      </c>
      <c r="AC197" s="946">
        <f t="shared" si="11"/>
        <v>0</v>
      </c>
      <c r="AD197" s="947">
        <f t="shared" si="12"/>
        <v>0</v>
      </c>
      <c r="AE197" s="928"/>
      <c r="AF197" s="928"/>
      <c r="AG197" s="928"/>
      <c r="AH197" s="928"/>
    </row>
    <row r="198" ht="15.75" customHeight="1">
      <c r="A198" s="928"/>
      <c r="B198" s="928"/>
      <c r="C198" s="928"/>
      <c r="D198" s="928"/>
      <c r="E198" s="928"/>
      <c r="F198" s="928"/>
      <c r="G198" s="931" t="s">
        <v>67</v>
      </c>
      <c r="H198" s="945">
        <f t="shared" ref="H198:I198" si="13">IF(ISBLANK(H$192), COUNTIF(H$5:H$187, $G198), COUNTIFS($AB$5:$AB$187, H$193 &amp; H$192, H$5:H$187, $G198))</f>
        <v>0</v>
      </c>
      <c r="I198" s="945">
        <f t="shared" si="13"/>
        <v>0</v>
      </c>
      <c r="J198" s="945"/>
      <c r="K198" s="945"/>
      <c r="L198" s="945">
        <f t="shared" ref="L198:AA198" si="14">IF(ISBLANK(L$192), COUNTIF(L$5:L$187, $G198), COUNTIFS($AB$5:$AB$187, L$193 &amp; L$192, L$5:L$187, $G198))</f>
        <v>0</v>
      </c>
      <c r="M198" s="945">
        <f t="shared" si="14"/>
        <v>0</v>
      </c>
      <c r="N198" s="945">
        <f t="shared" si="14"/>
        <v>0</v>
      </c>
      <c r="O198" s="945">
        <f t="shared" si="14"/>
        <v>0</v>
      </c>
      <c r="P198" s="945">
        <f t="shared" si="14"/>
        <v>0</v>
      </c>
      <c r="Q198" s="945">
        <f t="shared" si="14"/>
        <v>0</v>
      </c>
      <c r="R198" s="945">
        <f t="shared" si="14"/>
        <v>0</v>
      </c>
      <c r="S198" s="945">
        <f t="shared" si="14"/>
        <v>0</v>
      </c>
      <c r="T198" s="945">
        <f t="shared" si="14"/>
        <v>0</v>
      </c>
      <c r="U198" s="945">
        <f t="shared" si="14"/>
        <v>0</v>
      </c>
      <c r="V198" s="945">
        <f t="shared" si="14"/>
        <v>0</v>
      </c>
      <c r="W198" s="945">
        <f t="shared" si="14"/>
        <v>0</v>
      </c>
      <c r="X198" s="945">
        <f t="shared" si="14"/>
        <v>0</v>
      </c>
      <c r="Y198" s="945">
        <f t="shared" si="14"/>
        <v>0</v>
      </c>
      <c r="Z198" s="945">
        <f t="shared" si="14"/>
        <v>0</v>
      </c>
      <c r="AA198" s="945">
        <f t="shared" si="14"/>
        <v>0</v>
      </c>
      <c r="AB198" s="946">
        <f t="shared" ref="AB198:AC198" si="15">IF(ISBLANK(AB$190), SUMIFS($H198:$AA198, $H$189:$AA$189, AB$189), SUMIFS($H198:$AA198, $H$189:$AA$189, AB$189, $H$190:$AA$190, AB$190))</f>
        <v>0</v>
      </c>
      <c r="AC198" s="946">
        <f t="shared" si="15"/>
        <v>0</v>
      </c>
      <c r="AD198" s="947">
        <f t="shared" si="12"/>
        <v>0</v>
      </c>
      <c r="AE198" s="928"/>
      <c r="AF198" s="928"/>
      <c r="AG198" s="928"/>
      <c r="AH198" s="928"/>
    </row>
    <row r="199" ht="15.75" customHeight="1">
      <c r="A199" s="928"/>
      <c r="B199" s="928"/>
      <c r="C199" s="928"/>
      <c r="D199" s="928"/>
      <c r="E199" s="928"/>
      <c r="F199" s="928"/>
      <c r="G199" s="931" t="s">
        <v>75</v>
      </c>
      <c r="H199" s="945">
        <f t="shared" ref="H199:I199" si="16">IF(ISBLANK(H$192), COUNTIF(H$5:H$187, $G199), COUNTIFS($AB$5:$AB$187, H$193 &amp; H$192, H$5:H$187, $G199))</f>
        <v>0</v>
      </c>
      <c r="I199" s="945">
        <f t="shared" si="16"/>
        <v>0</v>
      </c>
      <c r="J199" s="945"/>
      <c r="K199" s="945"/>
      <c r="L199" s="945">
        <f t="shared" ref="L199:AA199" si="17">IF(ISBLANK(L$192), COUNTIF(L$5:L$187, $G199), COUNTIFS($AB$5:$AB$187, L$193 &amp; L$192, L$5:L$187, $G199))</f>
        <v>0</v>
      </c>
      <c r="M199" s="945">
        <f t="shared" si="17"/>
        <v>0</v>
      </c>
      <c r="N199" s="945">
        <f t="shared" si="17"/>
        <v>0</v>
      </c>
      <c r="O199" s="945">
        <f t="shared" si="17"/>
        <v>0</v>
      </c>
      <c r="P199" s="945">
        <f t="shared" si="17"/>
        <v>0</v>
      </c>
      <c r="Q199" s="945">
        <f t="shared" si="17"/>
        <v>0</v>
      </c>
      <c r="R199" s="945">
        <f t="shared" si="17"/>
        <v>0</v>
      </c>
      <c r="S199" s="945">
        <f t="shared" si="17"/>
        <v>0</v>
      </c>
      <c r="T199" s="945">
        <f t="shared" si="17"/>
        <v>0</v>
      </c>
      <c r="U199" s="945">
        <f t="shared" si="17"/>
        <v>0</v>
      </c>
      <c r="V199" s="945">
        <f t="shared" si="17"/>
        <v>0</v>
      </c>
      <c r="W199" s="945">
        <f t="shared" si="17"/>
        <v>0</v>
      </c>
      <c r="X199" s="945">
        <f t="shared" si="17"/>
        <v>0</v>
      </c>
      <c r="Y199" s="945">
        <f t="shared" si="17"/>
        <v>0</v>
      </c>
      <c r="Z199" s="945">
        <f t="shared" si="17"/>
        <v>0</v>
      </c>
      <c r="AA199" s="945">
        <f t="shared" si="17"/>
        <v>0</v>
      </c>
      <c r="AB199" s="946">
        <f t="shared" ref="AB199:AC199" si="18">IF(ISBLANK(AB$190), SUMIFS($H199:$AA199, $H$189:$AA$189, AB$189), SUMIFS($H199:$AA199, $H$189:$AA$189, AB$189, $H$190:$AA$190, AB$190))</f>
        <v>0</v>
      </c>
      <c r="AC199" s="946">
        <f t="shared" si="18"/>
        <v>0</v>
      </c>
      <c r="AD199" s="947">
        <f t="shared" si="12"/>
        <v>0</v>
      </c>
      <c r="AE199" s="928"/>
      <c r="AF199" s="928"/>
      <c r="AG199" s="928"/>
      <c r="AH199" s="928"/>
    </row>
    <row r="200" ht="15.75" customHeight="1">
      <c r="A200" s="948"/>
      <c r="B200" s="948"/>
      <c r="C200" s="948"/>
      <c r="D200" s="948"/>
      <c r="E200" s="948"/>
      <c r="F200" s="928"/>
      <c r="G200" s="931" t="s">
        <v>82</v>
      </c>
      <c r="H200" s="945">
        <f t="shared" ref="H200:I200" si="19">IF(ISBLANK(H$192), COUNTIF(H$5:H$187, $G200), COUNTIFS($AB$5:$AB$187, H$193 &amp; H$192, H$5:H$187, $G200))</f>
        <v>0</v>
      </c>
      <c r="I200" s="945">
        <f t="shared" si="19"/>
        <v>0</v>
      </c>
      <c r="J200" s="945"/>
      <c r="K200" s="945"/>
      <c r="L200" s="945">
        <f t="shared" ref="L200:AA200" si="20">IF(ISBLANK(L$192), COUNTIF(L$5:L$187, $G200), COUNTIFS($AB$5:$AB$187, L$193 &amp; L$192, L$5:L$187, $G200))</f>
        <v>0</v>
      </c>
      <c r="M200" s="945">
        <f t="shared" si="20"/>
        <v>0</v>
      </c>
      <c r="N200" s="945">
        <f t="shared" si="20"/>
        <v>0</v>
      </c>
      <c r="O200" s="945">
        <f t="shared" si="20"/>
        <v>0</v>
      </c>
      <c r="P200" s="945">
        <f t="shared" si="20"/>
        <v>0</v>
      </c>
      <c r="Q200" s="945">
        <f t="shared" si="20"/>
        <v>0</v>
      </c>
      <c r="R200" s="945">
        <f t="shared" si="20"/>
        <v>0</v>
      </c>
      <c r="S200" s="945">
        <f t="shared" si="20"/>
        <v>0</v>
      </c>
      <c r="T200" s="945">
        <f t="shared" si="20"/>
        <v>0</v>
      </c>
      <c r="U200" s="945">
        <f t="shared" si="20"/>
        <v>0</v>
      </c>
      <c r="V200" s="945">
        <f t="shared" si="20"/>
        <v>0</v>
      </c>
      <c r="W200" s="945">
        <f t="shared" si="20"/>
        <v>0</v>
      </c>
      <c r="X200" s="945">
        <f t="shared" si="20"/>
        <v>0</v>
      </c>
      <c r="Y200" s="945">
        <f t="shared" si="20"/>
        <v>0</v>
      </c>
      <c r="Z200" s="945">
        <f t="shared" si="20"/>
        <v>0</v>
      </c>
      <c r="AA200" s="945">
        <f t="shared" si="20"/>
        <v>0</v>
      </c>
      <c r="AB200" s="946">
        <f t="shared" ref="AB200:AC200" si="21">IF(ISBLANK(AB$190), SUMIFS($H200:$AA200, $H$189:$AA$189, AB$189), SUMIFS($H200:$AA200, $H$189:$AA$189, AB$189, $H$190:$AA$190, AB$190))</f>
        <v>0</v>
      </c>
      <c r="AC200" s="946">
        <f t="shared" si="21"/>
        <v>0</v>
      </c>
      <c r="AD200" s="947">
        <f t="shared" si="12"/>
        <v>0</v>
      </c>
      <c r="AE200" s="948"/>
      <c r="AF200" s="928"/>
      <c r="AG200" s="928"/>
      <c r="AH200" s="928"/>
    </row>
    <row r="201" ht="15.75" customHeight="1">
      <c r="A201" s="948"/>
      <c r="B201" s="948"/>
      <c r="C201" s="948"/>
      <c r="D201" s="948"/>
      <c r="E201" s="948"/>
      <c r="F201" s="928"/>
      <c r="G201" s="931" t="s">
        <v>481</v>
      </c>
      <c r="H201" s="945">
        <f t="shared" ref="H201:I201" si="22">H$196-SUM(H$197:H$200)</f>
        <v>112</v>
      </c>
      <c r="I201" s="945">
        <f t="shared" si="22"/>
        <v>112</v>
      </c>
      <c r="J201" s="945"/>
      <c r="K201" s="945"/>
      <c r="L201" s="945">
        <f t="shared" ref="L201:AA201" si="23">L$196-SUM(L$197:L$200)</f>
        <v>112</v>
      </c>
      <c r="M201" s="945">
        <f t="shared" si="23"/>
        <v>112</v>
      </c>
      <c r="N201" s="945">
        <f t="shared" si="23"/>
        <v>112</v>
      </c>
      <c r="O201" s="945">
        <f t="shared" si="23"/>
        <v>112</v>
      </c>
      <c r="P201" s="945">
        <f t="shared" si="23"/>
        <v>112</v>
      </c>
      <c r="Q201" s="945">
        <f t="shared" si="23"/>
        <v>112</v>
      </c>
      <c r="R201" s="945">
        <f t="shared" si="23"/>
        <v>112</v>
      </c>
      <c r="S201" s="945">
        <f t="shared" si="23"/>
        <v>112</v>
      </c>
      <c r="T201" s="945">
        <f t="shared" si="23"/>
        <v>112</v>
      </c>
      <c r="U201" s="945">
        <f t="shared" si="23"/>
        <v>112</v>
      </c>
      <c r="V201" s="945">
        <f t="shared" si="23"/>
        <v>112</v>
      </c>
      <c r="W201" s="945">
        <f t="shared" si="23"/>
        <v>112</v>
      </c>
      <c r="X201" s="945">
        <f t="shared" si="23"/>
        <v>112</v>
      </c>
      <c r="Y201" s="945">
        <f t="shared" si="23"/>
        <v>112</v>
      </c>
      <c r="Z201" s="945">
        <f t="shared" si="23"/>
        <v>112</v>
      </c>
      <c r="AA201" s="945">
        <f t="shared" si="23"/>
        <v>112</v>
      </c>
      <c r="AB201" s="946">
        <f t="shared" ref="AB201:AC201" si="24">IF(ISBLANK(AB$190), SUMIFS($H201:$AA201, $H$189:$AA$189, AB$189), SUMIFS($H201:$AA201, $H$189:$AA$189, AB$189, $H$190:$AA$190, AB$190))</f>
        <v>112</v>
      </c>
      <c r="AC201" s="946">
        <f t="shared" si="24"/>
        <v>112</v>
      </c>
      <c r="AD201" s="947">
        <f t="shared" si="12"/>
        <v>224</v>
      </c>
      <c r="AE201" s="948"/>
      <c r="AF201" s="928"/>
      <c r="AG201" s="928"/>
      <c r="AH201" s="928"/>
    </row>
    <row r="202" ht="15.75" customHeight="1">
      <c r="A202" s="948"/>
      <c r="B202" s="948"/>
      <c r="C202" s="948"/>
      <c r="D202" s="948"/>
      <c r="E202" s="948"/>
      <c r="F202" s="928"/>
      <c r="G202" s="928"/>
      <c r="H202" s="929"/>
      <c r="I202" s="929"/>
      <c r="J202" s="929"/>
      <c r="K202" s="929"/>
      <c r="L202" s="929"/>
      <c r="M202" s="929"/>
      <c r="N202" s="929"/>
      <c r="O202" s="929"/>
      <c r="P202" s="929"/>
      <c r="Q202" s="929"/>
      <c r="R202" s="929"/>
      <c r="S202" s="929"/>
      <c r="T202" s="929"/>
      <c r="U202" s="929"/>
      <c r="V202" s="929"/>
      <c r="W202" s="929"/>
      <c r="X202" s="929"/>
      <c r="Y202" s="929"/>
      <c r="Z202" s="929"/>
      <c r="AA202" s="929"/>
      <c r="AB202" s="929"/>
      <c r="AC202" s="929"/>
      <c r="AD202" s="930"/>
      <c r="AE202" s="948"/>
      <c r="AF202" s="928"/>
      <c r="AG202" s="928"/>
      <c r="AH202" s="928"/>
    </row>
    <row r="203" ht="15.75" customHeight="1">
      <c r="A203" s="948"/>
      <c r="B203" s="948"/>
      <c r="C203" s="948"/>
      <c r="D203" s="948"/>
      <c r="E203" s="948"/>
      <c r="F203" s="928"/>
      <c r="G203" s="949"/>
      <c r="H203" s="929"/>
      <c r="I203" s="929"/>
      <c r="J203" s="929"/>
      <c r="K203" s="929"/>
      <c r="L203" s="929"/>
      <c r="M203" s="929"/>
      <c r="N203" s="929"/>
      <c r="O203" s="929"/>
      <c r="P203" s="929"/>
      <c r="Q203" s="929"/>
      <c r="R203" s="929"/>
      <c r="S203" s="929"/>
      <c r="T203" s="929"/>
      <c r="U203" s="929"/>
      <c r="V203" s="929"/>
      <c r="W203" s="929"/>
      <c r="X203" s="929"/>
      <c r="Y203" s="929"/>
      <c r="Z203" s="929"/>
      <c r="AA203" s="929"/>
      <c r="AB203" s="950" t="s">
        <v>488</v>
      </c>
      <c r="AC203" s="950" t="s">
        <v>1568</v>
      </c>
      <c r="AD203" s="951" t="s">
        <v>487</v>
      </c>
      <c r="AE203" s="948"/>
      <c r="AF203" s="928"/>
      <c r="AG203" s="928"/>
      <c r="AH203" s="928"/>
    </row>
    <row r="204" ht="15.75" customHeight="1">
      <c r="A204" s="948"/>
      <c r="B204" s="948"/>
      <c r="C204" s="948"/>
      <c r="D204" s="948"/>
      <c r="E204" s="948"/>
      <c r="F204" s="928"/>
      <c r="G204" s="949"/>
      <c r="H204" s="929"/>
      <c r="I204" s="929"/>
      <c r="J204" s="929"/>
      <c r="K204" s="929"/>
      <c r="L204" s="929"/>
      <c r="M204" s="929"/>
      <c r="N204" s="929"/>
      <c r="O204" s="929"/>
      <c r="P204" s="929"/>
      <c r="Q204" s="929"/>
      <c r="R204" s="929"/>
      <c r="S204" s="929"/>
      <c r="T204" s="929"/>
      <c r="U204" s="929"/>
      <c r="V204" s="929"/>
      <c r="W204" s="929"/>
      <c r="X204" s="929"/>
      <c r="Y204" s="929"/>
      <c r="Z204" s="929"/>
      <c r="AA204" s="929"/>
      <c r="AB204" s="952">
        <v>1.0</v>
      </c>
      <c r="AC204" s="953">
        <f t="shared" ref="AC204:AC209" si="25">IFERROR($AD204/$AB$3, 0)</f>
        <v>0.2767857143</v>
      </c>
      <c r="AD204" s="945">
        <f t="shared" ref="AD204:AD209" si="26">COUNTIF($AB$5:$AB$187, $AB204)</f>
        <v>31</v>
      </c>
      <c r="AE204" s="954" t="str">
        <f>"P1~P3 비율 = " &amp; round(sum(AD204:AD206)/sum(AD204:AD208), 4)*100 &amp; "%"</f>
        <v>P1~P3 비율 = 82.14%</v>
      </c>
      <c r="AF204" s="928"/>
      <c r="AG204" s="928"/>
      <c r="AH204" s="928"/>
    </row>
    <row r="205" ht="15.75" customHeight="1">
      <c r="A205" s="948"/>
      <c r="B205" s="948"/>
      <c r="C205" s="948"/>
      <c r="D205" s="948"/>
      <c r="E205" s="948"/>
      <c r="F205" s="928"/>
      <c r="G205" s="948"/>
      <c r="H205" s="955"/>
      <c r="I205" s="955"/>
      <c r="J205" s="955"/>
      <c r="K205" s="955"/>
      <c r="L205" s="955"/>
      <c r="M205" s="955"/>
      <c r="N205" s="955"/>
      <c r="O205" s="955"/>
      <c r="P205" s="955"/>
      <c r="Q205" s="955"/>
      <c r="R205" s="955"/>
      <c r="S205" s="955"/>
      <c r="T205" s="955"/>
      <c r="U205" s="955"/>
      <c r="V205" s="955"/>
      <c r="W205" s="955"/>
      <c r="X205" s="955"/>
      <c r="Y205" s="955"/>
      <c r="Z205" s="955"/>
      <c r="AA205" s="955"/>
      <c r="AB205" s="952">
        <v>2.0</v>
      </c>
      <c r="AC205" s="953">
        <f t="shared" si="25"/>
        <v>0.3928571429</v>
      </c>
      <c r="AD205" s="945">
        <f t="shared" si="26"/>
        <v>44</v>
      </c>
      <c r="AE205" s="956" t="str">
        <f>"P1~P2 비율 = " &amp; round(sum(AD204:AD205)/sum(AD204:AD208), 4)*100 &amp; "%"</f>
        <v>P1~P2 비율 = 66.96%</v>
      </c>
      <c r="AF205" s="928"/>
      <c r="AG205" s="928"/>
      <c r="AH205" s="928"/>
    </row>
    <row r="206" ht="15.75" customHeight="1">
      <c r="A206" s="948"/>
      <c r="B206" s="948"/>
      <c r="C206" s="948"/>
      <c r="D206" s="948"/>
      <c r="E206" s="948"/>
      <c r="F206" s="928"/>
      <c r="G206" s="948"/>
      <c r="H206" s="955"/>
      <c r="I206" s="955"/>
      <c r="J206" s="955"/>
      <c r="K206" s="955"/>
      <c r="L206" s="955"/>
      <c r="M206" s="955"/>
      <c r="N206" s="955"/>
      <c r="O206" s="955"/>
      <c r="P206" s="955"/>
      <c r="Q206" s="955"/>
      <c r="R206" s="955"/>
      <c r="S206" s="955"/>
      <c r="T206" s="955"/>
      <c r="U206" s="955"/>
      <c r="V206" s="955"/>
      <c r="W206" s="955"/>
      <c r="X206" s="955"/>
      <c r="Y206" s="955"/>
      <c r="Z206" s="955"/>
      <c r="AA206" s="955"/>
      <c r="AB206" s="952">
        <v>3.0</v>
      </c>
      <c r="AC206" s="953">
        <f t="shared" si="25"/>
        <v>0.1517857143</v>
      </c>
      <c r="AD206" s="945">
        <f t="shared" si="26"/>
        <v>17</v>
      </c>
      <c r="AE206" s="948"/>
      <c r="AF206" s="928"/>
      <c r="AG206" s="928"/>
      <c r="AH206" s="928"/>
    </row>
    <row r="207" ht="15.75" customHeight="1">
      <c r="A207" s="948"/>
      <c r="B207" s="948"/>
      <c r="C207" s="948"/>
      <c r="D207" s="948"/>
      <c r="E207" s="948"/>
      <c r="F207" s="928"/>
      <c r="G207" s="948"/>
      <c r="H207" s="955"/>
      <c r="I207" s="955"/>
      <c r="J207" s="955"/>
      <c r="K207" s="955"/>
      <c r="L207" s="955"/>
      <c r="M207" s="955"/>
      <c r="N207" s="955"/>
      <c r="O207" s="955"/>
      <c r="P207" s="955"/>
      <c r="Q207" s="955"/>
      <c r="R207" s="955"/>
      <c r="S207" s="955"/>
      <c r="T207" s="955"/>
      <c r="U207" s="955"/>
      <c r="V207" s="955"/>
      <c r="W207" s="955"/>
      <c r="X207" s="955"/>
      <c r="Y207" s="955"/>
      <c r="Z207" s="955"/>
      <c r="AA207" s="955"/>
      <c r="AB207" s="952">
        <v>4.0</v>
      </c>
      <c r="AC207" s="953">
        <f t="shared" si="25"/>
        <v>0.1607142857</v>
      </c>
      <c r="AD207" s="945">
        <f t="shared" si="26"/>
        <v>18</v>
      </c>
      <c r="AE207" s="956" t="str">
        <f>"P4~P5 비율 = " &amp; round(sum(AD207:AD208)/sum(AD204:AD209), 4)*100 &amp; "%"</f>
        <v>P4~P5 비율 = 11.63%</v>
      </c>
      <c r="AF207" s="949"/>
      <c r="AG207" s="928"/>
      <c r="AH207" s="928"/>
    </row>
    <row r="208" ht="15.75" customHeight="1">
      <c r="A208" s="948"/>
      <c r="B208" s="948"/>
      <c r="C208" s="948"/>
      <c r="D208" s="948"/>
      <c r="E208" s="948"/>
      <c r="F208" s="928"/>
      <c r="G208" s="948"/>
      <c r="H208" s="955"/>
      <c r="I208" s="955"/>
      <c r="J208" s="955"/>
      <c r="K208" s="955"/>
      <c r="L208" s="955"/>
      <c r="M208" s="955"/>
      <c r="N208" s="955"/>
      <c r="O208" s="955"/>
      <c r="P208" s="955"/>
      <c r="Q208" s="955"/>
      <c r="R208" s="955"/>
      <c r="S208" s="955"/>
      <c r="T208" s="955"/>
      <c r="U208" s="955"/>
      <c r="V208" s="955"/>
      <c r="W208" s="955"/>
      <c r="X208" s="955"/>
      <c r="Y208" s="955"/>
      <c r="Z208" s="955"/>
      <c r="AA208" s="955"/>
      <c r="AB208" s="952">
        <v>5.0</v>
      </c>
      <c r="AC208" s="953">
        <f t="shared" si="25"/>
        <v>0.01785714286</v>
      </c>
      <c r="AD208" s="945">
        <f t="shared" si="26"/>
        <v>2</v>
      </c>
      <c r="AE208" s="957"/>
      <c r="AF208" s="928"/>
      <c r="AG208" s="928"/>
      <c r="AH208" s="928"/>
    </row>
    <row r="209" ht="15.75" customHeight="1">
      <c r="A209" s="948"/>
      <c r="B209" s="948"/>
      <c r="C209" s="948"/>
      <c r="D209" s="948"/>
      <c r="E209" s="948"/>
      <c r="F209" s="928"/>
      <c r="G209" s="948"/>
      <c r="H209" s="955"/>
      <c r="I209" s="955"/>
      <c r="J209" s="955"/>
      <c r="K209" s="955"/>
      <c r="L209" s="955"/>
      <c r="M209" s="955"/>
      <c r="N209" s="955"/>
      <c r="O209" s="955"/>
      <c r="P209" s="955"/>
      <c r="Q209" s="955"/>
      <c r="R209" s="955"/>
      <c r="S209" s="955"/>
      <c r="T209" s="955"/>
      <c r="U209" s="955"/>
      <c r="V209" s="955"/>
      <c r="W209" s="955"/>
      <c r="X209" s="955"/>
      <c r="Y209" s="955"/>
      <c r="Z209" s="955"/>
      <c r="AA209" s="955"/>
      <c r="AB209" s="952" t="s">
        <v>94</v>
      </c>
      <c r="AC209" s="953">
        <f t="shared" si="25"/>
        <v>0.5357142857</v>
      </c>
      <c r="AD209" s="945">
        <f t="shared" si="26"/>
        <v>60</v>
      </c>
      <c r="AE209" s="948"/>
      <c r="AF209" s="928"/>
      <c r="AG209" s="928"/>
      <c r="AH209" s="928"/>
    </row>
    <row r="210" ht="15.75" customHeight="1">
      <c r="A210" s="948"/>
      <c r="B210" s="948"/>
      <c r="C210" s="948"/>
      <c r="D210" s="948"/>
      <c r="E210" s="948"/>
      <c r="F210" s="928"/>
      <c r="G210" s="948"/>
      <c r="H210" s="955"/>
      <c r="I210" s="955"/>
      <c r="J210" s="955"/>
      <c r="K210" s="955"/>
      <c r="L210" s="955"/>
      <c r="M210" s="955"/>
      <c r="N210" s="955"/>
      <c r="O210" s="955"/>
      <c r="P210" s="955"/>
      <c r="Q210" s="955"/>
      <c r="R210" s="955"/>
      <c r="S210" s="955"/>
      <c r="T210" s="955"/>
      <c r="U210" s="955"/>
      <c r="V210" s="955"/>
      <c r="W210" s="955"/>
      <c r="X210" s="955"/>
      <c r="Y210" s="955"/>
      <c r="Z210" s="955"/>
      <c r="AA210" s="955"/>
      <c r="AB210" s="929"/>
      <c r="AC210" s="928"/>
      <c r="AD210" s="958"/>
      <c r="AE210" s="948"/>
      <c r="AF210" s="928"/>
      <c r="AG210" s="928"/>
      <c r="AH210" s="928"/>
    </row>
  </sheetData>
  <autoFilter ref="$H$4:$AD$186"/>
  <mergeCells count="13">
    <mergeCell ref="AB1:AD1"/>
    <mergeCell ref="AB2:AD2"/>
    <mergeCell ref="F5:G5"/>
    <mergeCell ref="F167:G167"/>
    <mergeCell ref="F170:G170"/>
    <mergeCell ref="F173:G173"/>
    <mergeCell ref="A2:A4"/>
    <mergeCell ref="B2:B4"/>
    <mergeCell ref="C2:C4"/>
    <mergeCell ref="D2:D4"/>
    <mergeCell ref="E2:E4"/>
    <mergeCell ref="F2:F4"/>
    <mergeCell ref="G2:G4"/>
  </mergeCells>
  <conditionalFormatting sqref="H5:AA187">
    <cfRule type="cellIs" dxfId="10" priority="1" operator="equal">
      <formula>"p"</formula>
    </cfRule>
  </conditionalFormatting>
  <conditionalFormatting sqref="H5:AA187">
    <cfRule type="cellIs" dxfId="7" priority="2" operator="equal">
      <formula>"f"</formula>
    </cfRule>
  </conditionalFormatting>
  <conditionalFormatting sqref="H5:AA187">
    <cfRule type="cellIs" dxfId="4" priority="3" operator="equal">
      <formula>"n"</formula>
    </cfRule>
  </conditionalFormatting>
  <conditionalFormatting sqref="H5:AA187">
    <cfRule type="cellIs" dxfId="5" priority="4" operator="equal">
      <formula>"b"</formula>
    </cfRule>
  </conditionalFormatting>
  <conditionalFormatting sqref="AB2:AB210">
    <cfRule type="cellIs" dxfId="0" priority="5" operator="equal">
      <formula>4</formula>
    </cfRule>
  </conditionalFormatting>
  <conditionalFormatting sqref="AB2:AB210">
    <cfRule type="cellIs" dxfId="0" priority="6" operator="equal">
      <formula>5</formula>
    </cfRule>
  </conditionalFormatting>
  <dataValidations>
    <dataValidation type="list" allowBlank="1" showErrorMessage="1" sqref="AB185:AB186">
      <formula1>"1,2,3,4,5,-"</formula1>
    </dataValidation>
    <dataValidation type="list" allowBlank="1" sqref="AC185:AC186">
      <formula1>"app,A,I,pc,Win,Mac,Web,moWeb,pcWeb,Wear,Watch,R,-"</formula1>
    </dataValidation>
    <dataValidation type="list" allowBlank="1" showInputMessage="1" prompt="클릭하여 범위 내의 값을 입력하세요." sqref="AC5:AC184">
      <formula1>'입력값'!$I$3:$I210</formula1>
    </dataValidation>
    <dataValidation type="list" allowBlank="1" showDropDown="1" showInputMessage="1" showErrorMessage="1" prompt="클릭하여 범위 내의 값을 입력하세요." sqref="AB190:AD190">
      <formula1>$H$190:$AA$190</formula1>
    </dataValidation>
    <dataValidation type="list" allowBlank="1" showDropDown="1" showInputMessage="1" showErrorMessage="1" prompt="클릭하여 범위 내의 값을 입력하세요. ('입력값' 시트의 Iteration 값 범위내 입력)" sqref="H2:AA2">
      <formula1>'입력값'!$F$3:$F210</formula1>
    </dataValidation>
    <dataValidation type="list" allowBlank="1" showDropDown="1" showInputMessage="1" showErrorMessage="1" prompt="클릭하여 범위 내의 값을 입력하세요. ('입력값' 시트의 OS / Browser 값 범위내 입력)" sqref="H3:AA3">
      <formula1>'입력값'!$B$3:$B210</formula1>
    </dataValidation>
    <dataValidation type="list" allowBlank="1" showInputMessage="1" showErrorMessage="1" prompt="클릭하여 범위 내의 값을 입력하세요." sqref="H192:AA192">
      <formula1>$AB$5:$AB$187</formula1>
    </dataValidation>
    <dataValidation type="list" allowBlank="1" showDropDown="1" showInputMessage="1" showErrorMessage="1" prompt="클릭하여 범위 내의 값을 입력하세요. ('입력값' 시트의 결과 값 범위내 입력)" sqref="H5:AA186">
      <formula1>'입력값'!$O$3:$O210</formula1>
    </dataValidation>
    <dataValidation type="list" allowBlank="1" showInputMessage="1" showErrorMessage="1" prompt="클릭하여 범위 내의 값을 입력하세요. ('입력값' 시트의 Priority 값 범위내 입력)" sqref="AB6:AB184">
      <formula1>'입력값'!$L$3:$L210</formula1>
    </dataValidation>
    <dataValidation type="list" allowBlank="1" showInputMessage="1" showErrorMessage="1" prompt="클릭하여 범위 내의 값을 입력하세요." sqref="H193:AA193">
      <formula1>'입력값'!$R$3:$R210</formula1>
    </dataValidation>
    <dataValidation type="list" allowBlank="1" showInputMessage="1" showErrorMessage="1" prompt="클릭하여 범위 내의 값을 입력하세요." sqref="AB5">
      <formula1>'입력값'!$L$3:$L210</formula1>
    </dataValidation>
    <dataValidation type="list" allowBlank="1" showDropDown="1" showInputMessage="1" showErrorMessage="1" prompt="클릭하여 범위 내의 값을 입력하세요." sqref="AB189:AC189">
      <formula1>$H$189:$AA$189</formula1>
    </dataValidation>
  </dataValidations>
  <hyperlinks>
    <hyperlink r:id="rId2" ref="AF13"/>
    <hyperlink r:id="rId3" ref="AF60"/>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8" width="3.88"/>
    <col customWidth="1" min="9" max="9" width="4.13"/>
    <col customWidth="1" hidden="1" min="10" max="27" width="3.88"/>
    <col customWidth="1" min="28" max="28" width="7.38"/>
    <col customWidth="1" min="29" max="29" width="6.25"/>
    <col customWidth="1" min="30" max="30" width="6.5"/>
    <col customWidth="1" min="31" max="31" width="31.38"/>
    <col customWidth="1" min="32" max="32" width="30.25"/>
    <col customWidth="1" min="33" max="34" width="31.38"/>
  </cols>
  <sheetData>
    <row r="1" ht="15.75" customHeight="1">
      <c r="A1" s="959" t="s">
        <v>2007</v>
      </c>
      <c r="B1" s="202"/>
      <c r="C1" s="202"/>
      <c r="D1" s="202"/>
      <c r="E1" s="202"/>
      <c r="F1" s="960"/>
      <c r="G1" s="202"/>
      <c r="H1" s="961"/>
      <c r="I1" s="961"/>
      <c r="J1" s="961"/>
      <c r="K1" s="961"/>
      <c r="L1" s="961"/>
      <c r="M1" s="961"/>
      <c r="N1" s="961"/>
      <c r="O1" s="961"/>
      <c r="P1" s="961"/>
      <c r="Q1" s="961"/>
      <c r="R1" s="961"/>
      <c r="S1" s="961"/>
      <c r="T1" s="961"/>
      <c r="U1" s="961"/>
      <c r="V1" s="961"/>
      <c r="W1" s="961"/>
      <c r="X1" s="961"/>
      <c r="Y1" s="961"/>
      <c r="Z1" s="961"/>
      <c r="AA1" s="961"/>
      <c r="AB1" s="961"/>
      <c r="AC1" s="961"/>
      <c r="AD1" s="961"/>
      <c r="AE1" s="203"/>
      <c r="AF1" s="204"/>
      <c r="AG1" s="204">
        <f>COUNTIF(AG5:AG393, "?*")</f>
        <v>0</v>
      </c>
      <c r="AH1" s="204"/>
    </row>
    <row r="2" ht="15.75" customHeight="1">
      <c r="A2" s="962" t="s">
        <v>349</v>
      </c>
      <c r="B2" s="962" t="s">
        <v>350</v>
      </c>
      <c r="C2" s="962" t="s">
        <v>351</v>
      </c>
      <c r="D2" s="962" t="s">
        <v>352</v>
      </c>
      <c r="E2" s="962" t="s">
        <v>353</v>
      </c>
      <c r="F2" s="962" t="s">
        <v>354</v>
      </c>
      <c r="G2" s="962" t="s">
        <v>531</v>
      </c>
      <c r="H2" s="260">
        <v>6.0</v>
      </c>
      <c r="I2" s="262">
        <v>6.0</v>
      </c>
      <c r="J2" s="501"/>
      <c r="K2" s="501"/>
      <c r="L2" s="963"/>
      <c r="M2" s="963"/>
      <c r="N2" s="964"/>
      <c r="O2" s="964"/>
      <c r="P2" s="964"/>
      <c r="Q2" s="964"/>
      <c r="R2" s="964"/>
      <c r="S2" s="964"/>
      <c r="T2" s="963"/>
      <c r="U2" s="963"/>
      <c r="V2" s="963"/>
      <c r="W2" s="963"/>
      <c r="X2" s="964"/>
      <c r="Y2" s="964"/>
      <c r="Z2" s="964"/>
      <c r="AA2" s="965"/>
      <c r="AB2" s="966" t="s">
        <v>359</v>
      </c>
      <c r="AC2" s="90"/>
      <c r="AD2" s="88"/>
      <c r="AE2" s="967" t="s">
        <v>355</v>
      </c>
      <c r="AF2" s="968" t="s">
        <v>314</v>
      </c>
      <c r="AG2" s="968" t="s">
        <v>315</v>
      </c>
      <c r="AH2" s="968"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969"/>
      <c r="K3" s="969"/>
      <c r="L3" s="969"/>
      <c r="M3" s="969"/>
      <c r="N3" s="969"/>
      <c r="O3" s="969"/>
      <c r="P3" s="969"/>
      <c r="Q3" s="969"/>
      <c r="R3" s="969"/>
      <c r="S3" s="969"/>
      <c r="T3" s="969"/>
      <c r="U3" s="969"/>
      <c r="V3" s="969"/>
      <c r="W3" s="969"/>
      <c r="X3" s="969"/>
      <c r="Y3" s="969"/>
      <c r="Z3" s="969"/>
      <c r="AA3" s="970"/>
      <c r="AB3" s="971">
        <f>COUNTIF($AB5:$AB372, "&lt;=" &amp; MAX('입력값'!$L$3:$L393))</f>
        <v>114</v>
      </c>
      <c r="AC3" s="972"/>
      <c r="AD3" s="973" t="s">
        <v>387</v>
      </c>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977"/>
      <c r="AC4" s="978"/>
      <c r="AD4" s="979"/>
      <c r="AE4" s="980"/>
      <c r="AF4" s="981" t="s">
        <v>540</v>
      </c>
      <c r="AG4" s="981" t="s">
        <v>541</v>
      </c>
      <c r="AH4" s="981" t="s">
        <v>542</v>
      </c>
    </row>
    <row r="5" ht="15.75" customHeight="1">
      <c r="A5" s="982" t="s">
        <v>2008</v>
      </c>
      <c r="B5" s="983"/>
      <c r="C5" s="983"/>
      <c r="D5" s="983"/>
      <c r="E5" s="983"/>
      <c r="F5" s="983"/>
      <c r="G5" s="983"/>
      <c r="H5" s="984"/>
      <c r="I5" s="984"/>
      <c r="J5" s="985"/>
      <c r="K5" s="984"/>
      <c r="L5" s="984"/>
      <c r="M5" s="984"/>
      <c r="N5" s="984"/>
      <c r="O5" s="984"/>
      <c r="P5" s="984"/>
      <c r="Q5" s="984"/>
      <c r="R5" s="984"/>
      <c r="S5" s="984"/>
      <c r="T5" s="984"/>
      <c r="U5" s="984"/>
      <c r="V5" s="984"/>
      <c r="W5" s="984"/>
      <c r="X5" s="984"/>
      <c r="Y5" s="984"/>
      <c r="Z5" s="984"/>
      <c r="AA5" s="984"/>
      <c r="AB5" s="986"/>
      <c r="AC5" s="987"/>
      <c r="AD5" s="986"/>
      <c r="AE5" s="988"/>
      <c r="AF5" s="988"/>
      <c r="AG5" s="989"/>
      <c r="AH5" s="990"/>
    </row>
    <row r="6" ht="15.75" customHeight="1">
      <c r="A6" s="991" t="s">
        <v>1675</v>
      </c>
      <c r="B6" s="642"/>
      <c r="C6" s="642"/>
      <c r="D6" s="642"/>
      <c r="E6" s="992"/>
      <c r="F6" s="642"/>
      <c r="G6" s="642"/>
      <c r="H6" s="664"/>
      <c r="I6" s="664"/>
      <c r="J6" s="664"/>
      <c r="K6" s="664"/>
      <c r="L6" s="641"/>
      <c r="M6" s="641"/>
      <c r="N6" s="641"/>
      <c r="O6" s="641"/>
      <c r="P6" s="641"/>
      <c r="Q6" s="641"/>
      <c r="R6" s="641"/>
      <c r="S6" s="641"/>
      <c r="T6" s="641"/>
      <c r="U6" s="641"/>
      <c r="V6" s="641"/>
      <c r="W6" s="641"/>
      <c r="X6" s="641"/>
      <c r="Y6" s="641"/>
      <c r="Z6" s="641"/>
      <c r="AA6" s="641"/>
      <c r="AB6" s="664" t="s">
        <v>94</v>
      </c>
      <c r="AC6" s="664" t="s">
        <v>55</v>
      </c>
      <c r="AD6" s="664" t="s">
        <v>387</v>
      </c>
      <c r="AE6" s="642"/>
      <c r="AF6" s="642"/>
      <c r="AG6" s="642"/>
      <c r="AH6" s="633"/>
    </row>
    <row r="7" ht="15.75" customHeight="1">
      <c r="A7" s="993"/>
      <c r="B7" s="642" t="s">
        <v>2009</v>
      </c>
      <c r="C7" s="642"/>
      <c r="D7" s="994"/>
      <c r="E7" s="992"/>
      <c r="F7" s="642"/>
      <c r="G7" s="642"/>
      <c r="H7" s="664"/>
      <c r="I7" s="664"/>
      <c r="J7" s="664"/>
      <c r="K7" s="664"/>
      <c r="L7" s="641"/>
      <c r="M7" s="641"/>
      <c r="N7" s="641"/>
      <c r="O7" s="641"/>
      <c r="P7" s="641"/>
      <c r="Q7" s="641"/>
      <c r="R7" s="641"/>
      <c r="S7" s="641"/>
      <c r="T7" s="641"/>
      <c r="U7" s="641"/>
      <c r="V7" s="641"/>
      <c r="W7" s="641"/>
      <c r="X7" s="641"/>
      <c r="Y7" s="641"/>
      <c r="Z7" s="641"/>
      <c r="AA7" s="641"/>
      <c r="AB7" s="664" t="s">
        <v>94</v>
      </c>
      <c r="AC7" s="664" t="s">
        <v>55</v>
      </c>
      <c r="AD7" s="664" t="s">
        <v>387</v>
      </c>
      <c r="AE7" s="642"/>
      <c r="AF7" s="642"/>
      <c r="AG7" s="642"/>
      <c r="AH7" s="633"/>
    </row>
    <row r="8" ht="15.75" customHeight="1">
      <c r="A8" s="993"/>
      <c r="B8" s="994"/>
      <c r="C8" s="642" t="s">
        <v>2010</v>
      </c>
      <c r="D8" s="642"/>
      <c r="E8" s="992"/>
      <c r="F8" s="994"/>
      <c r="G8" s="994"/>
      <c r="H8" s="664"/>
      <c r="I8" s="664"/>
      <c r="J8" s="664"/>
      <c r="K8" s="664"/>
      <c r="L8" s="664"/>
      <c r="M8" s="664"/>
      <c r="N8" s="664"/>
      <c r="O8" s="664"/>
      <c r="P8" s="664"/>
      <c r="Q8" s="664"/>
      <c r="R8" s="664"/>
      <c r="S8" s="664"/>
      <c r="T8" s="664"/>
      <c r="U8" s="664"/>
      <c r="V8" s="664"/>
      <c r="W8" s="664"/>
      <c r="X8" s="664"/>
      <c r="Y8" s="664"/>
      <c r="Z8" s="664"/>
      <c r="AA8" s="664"/>
      <c r="AB8" s="664" t="s">
        <v>94</v>
      </c>
      <c r="AC8" s="664" t="s">
        <v>55</v>
      </c>
      <c r="AD8" s="664" t="s">
        <v>387</v>
      </c>
      <c r="AE8" s="652"/>
      <c r="AF8" s="642"/>
      <c r="AG8" s="642"/>
      <c r="AH8" s="634"/>
    </row>
    <row r="9" ht="15.75" customHeight="1">
      <c r="A9" s="993"/>
      <c r="B9" s="994"/>
      <c r="C9" s="642"/>
      <c r="D9" s="642" t="s">
        <v>2011</v>
      </c>
      <c r="E9" s="992"/>
      <c r="F9" s="994" t="s">
        <v>2012</v>
      </c>
      <c r="G9" s="995" t="s">
        <v>2013</v>
      </c>
      <c r="H9" s="664"/>
      <c r="I9" s="664"/>
      <c r="J9" s="664"/>
      <c r="K9" s="664"/>
      <c r="L9" s="641"/>
      <c r="M9" s="641"/>
      <c r="N9" s="641"/>
      <c r="O9" s="641"/>
      <c r="P9" s="641"/>
      <c r="Q9" s="641"/>
      <c r="R9" s="641"/>
      <c r="S9" s="641"/>
      <c r="T9" s="641"/>
      <c r="U9" s="641"/>
      <c r="V9" s="641"/>
      <c r="W9" s="641"/>
      <c r="X9" s="641"/>
      <c r="Y9" s="641"/>
      <c r="Z9" s="641"/>
      <c r="AA9" s="641"/>
      <c r="AB9" s="664">
        <v>1.0</v>
      </c>
      <c r="AC9" s="664" t="s">
        <v>55</v>
      </c>
      <c r="AD9" s="664" t="s">
        <v>387</v>
      </c>
      <c r="AE9" s="652"/>
      <c r="AF9" s="640"/>
      <c r="AG9" s="642"/>
      <c r="AH9" s="634"/>
    </row>
    <row r="10" ht="15.75" customHeight="1">
      <c r="A10" s="993"/>
      <c r="B10" s="994"/>
      <c r="C10" s="642"/>
      <c r="D10" s="642" t="s">
        <v>2014</v>
      </c>
      <c r="E10" s="992"/>
      <c r="F10" s="994" t="s">
        <v>2015</v>
      </c>
      <c r="G10" s="995" t="s">
        <v>2016</v>
      </c>
      <c r="H10" s="664"/>
      <c r="I10" s="664"/>
      <c r="J10" s="664"/>
      <c r="K10" s="664"/>
      <c r="L10" s="641"/>
      <c r="M10" s="641"/>
      <c r="N10" s="641"/>
      <c r="O10" s="641"/>
      <c r="P10" s="641"/>
      <c r="Q10" s="641"/>
      <c r="R10" s="641"/>
      <c r="S10" s="641"/>
      <c r="T10" s="641"/>
      <c r="U10" s="641"/>
      <c r="V10" s="641"/>
      <c r="W10" s="641"/>
      <c r="X10" s="641"/>
      <c r="Y10" s="641"/>
      <c r="Z10" s="641"/>
      <c r="AA10" s="641"/>
      <c r="AB10" s="664">
        <v>1.0</v>
      </c>
      <c r="AC10" s="664" t="s">
        <v>55</v>
      </c>
      <c r="AD10" s="664" t="s">
        <v>387</v>
      </c>
      <c r="AE10" s="652"/>
      <c r="AF10" s="642"/>
      <c r="AG10" s="640"/>
      <c r="AH10" s="634"/>
    </row>
    <row r="11" ht="15.75" customHeight="1">
      <c r="A11" s="993"/>
      <c r="B11" s="994"/>
      <c r="C11" s="642" t="s">
        <v>2017</v>
      </c>
      <c r="D11" s="994"/>
      <c r="E11" s="996"/>
      <c r="F11" s="994"/>
      <c r="G11" s="994"/>
      <c r="H11" s="664" t="s">
        <v>94</v>
      </c>
      <c r="I11" s="664" t="s">
        <v>94</v>
      </c>
      <c r="J11" s="664"/>
      <c r="K11" s="664"/>
      <c r="L11" s="641"/>
      <c r="M11" s="641"/>
      <c r="N11" s="641"/>
      <c r="O11" s="641"/>
      <c r="P11" s="641"/>
      <c r="Q11" s="641"/>
      <c r="R11" s="641"/>
      <c r="S11" s="641"/>
      <c r="T11" s="641"/>
      <c r="U11" s="641"/>
      <c r="V11" s="641"/>
      <c r="W11" s="641"/>
      <c r="X11" s="641"/>
      <c r="Y11" s="641"/>
      <c r="Z11" s="641"/>
      <c r="AA11" s="641"/>
      <c r="AB11" s="664" t="s">
        <v>94</v>
      </c>
      <c r="AC11" s="664" t="s">
        <v>55</v>
      </c>
      <c r="AD11" s="664" t="s">
        <v>387</v>
      </c>
      <c r="AE11" s="652"/>
      <c r="AF11" s="642"/>
      <c r="AG11" s="640"/>
      <c r="AH11" s="634"/>
    </row>
    <row r="12" ht="15.75" customHeight="1">
      <c r="A12" s="993"/>
      <c r="B12" s="994"/>
      <c r="C12" s="642"/>
      <c r="D12" s="994" t="s">
        <v>2018</v>
      </c>
      <c r="E12" s="996"/>
      <c r="F12" s="994" t="s">
        <v>2019</v>
      </c>
      <c r="G12" s="995" t="s">
        <v>2020</v>
      </c>
      <c r="H12" s="664"/>
      <c r="I12" s="664"/>
      <c r="J12" s="664"/>
      <c r="K12" s="664"/>
      <c r="L12" s="641"/>
      <c r="M12" s="641"/>
      <c r="N12" s="641"/>
      <c r="O12" s="641"/>
      <c r="P12" s="641"/>
      <c r="Q12" s="641"/>
      <c r="R12" s="641"/>
      <c r="S12" s="641"/>
      <c r="T12" s="641"/>
      <c r="U12" s="641"/>
      <c r="V12" s="641"/>
      <c r="W12" s="641"/>
      <c r="X12" s="641"/>
      <c r="Y12" s="641"/>
      <c r="Z12" s="641"/>
      <c r="AA12" s="641"/>
      <c r="AB12" s="664">
        <v>1.0</v>
      </c>
      <c r="AC12" s="664" t="s">
        <v>55</v>
      </c>
      <c r="AD12" s="664" t="s">
        <v>387</v>
      </c>
      <c r="AE12" s="814"/>
      <c r="AF12" s="642"/>
      <c r="AG12" s="642"/>
      <c r="AH12" s="634"/>
    </row>
    <row r="13" ht="15.75" customHeight="1">
      <c r="A13" s="993"/>
      <c r="B13" s="994"/>
      <c r="C13" s="642"/>
      <c r="D13" s="994" t="s">
        <v>2021</v>
      </c>
      <c r="E13" s="996"/>
      <c r="F13" s="994" t="s">
        <v>2022</v>
      </c>
      <c r="G13" s="995" t="s">
        <v>2023</v>
      </c>
      <c r="H13" s="664"/>
      <c r="I13" s="664"/>
      <c r="J13" s="664"/>
      <c r="K13" s="664"/>
      <c r="L13" s="641"/>
      <c r="M13" s="641"/>
      <c r="N13" s="641"/>
      <c r="O13" s="641"/>
      <c r="P13" s="641"/>
      <c r="Q13" s="641"/>
      <c r="R13" s="641"/>
      <c r="S13" s="641"/>
      <c r="T13" s="641"/>
      <c r="U13" s="641"/>
      <c r="V13" s="641"/>
      <c r="W13" s="641"/>
      <c r="X13" s="641"/>
      <c r="Y13" s="641"/>
      <c r="Z13" s="641"/>
      <c r="AA13" s="641"/>
      <c r="AB13" s="664">
        <v>1.0</v>
      </c>
      <c r="AC13" s="664" t="s">
        <v>55</v>
      </c>
      <c r="AD13" s="664" t="s">
        <v>387</v>
      </c>
      <c r="AE13" s="652"/>
      <c r="AF13" s="642"/>
      <c r="AG13" s="642"/>
      <c r="AH13" s="634"/>
    </row>
    <row r="14" ht="15.75" customHeight="1">
      <c r="A14" s="993"/>
      <c r="B14" s="994"/>
      <c r="C14" s="642"/>
      <c r="D14" s="994"/>
      <c r="E14" s="996" t="s">
        <v>1977</v>
      </c>
      <c r="F14" s="994" t="s">
        <v>2024</v>
      </c>
      <c r="G14" s="995" t="s">
        <v>2025</v>
      </c>
      <c r="H14" s="664"/>
      <c r="I14" s="664"/>
      <c r="J14" s="664"/>
      <c r="K14" s="664"/>
      <c r="L14" s="641"/>
      <c r="M14" s="641"/>
      <c r="N14" s="641"/>
      <c r="O14" s="641"/>
      <c r="P14" s="641"/>
      <c r="Q14" s="641"/>
      <c r="R14" s="641"/>
      <c r="S14" s="641"/>
      <c r="T14" s="641"/>
      <c r="U14" s="641"/>
      <c r="V14" s="641"/>
      <c r="W14" s="641"/>
      <c r="X14" s="641"/>
      <c r="Y14" s="641"/>
      <c r="Z14" s="641"/>
      <c r="AA14" s="641"/>
      <c r="AB14" s="664">
        <v>1.0</v>
      </c>
      <c r="AC14" s="664" t="s">
        <v>55</v>
      </c>
      <c r="AD14" s="664" t="s">
        <v>387</v>
      </c>
      <c r="AE14" s="652"/>
      <c r="AF14" s="642"/>
      <c r="AG14" s="642"/>
      <c r="AH14" s="634"/>
    </row>
    <row r="15" ht="15.75" customHeight="1">
      <c r="A15" s="993"/>
      <c r="B15" s="994"/>
      <c r="C15" s="642"/>
      <c r="D15" s="994"/>
      <c r="E15" s="996" t="s">
        <v>2026</v>
      </c>
      <c r="F15" s="994" t="s">
        <v>2027</v>
      </c>
      <c r="G15" s="994" t="s">
        <v>2028</v>
      </c>
      <c r="H15" s="664"/>
      <c r="I15" s="664"/>
      <c r="J15" s="664"/>
      <c r="K15" s="664"/>
      <c r="L15" s="641"/>
      <c r="M15" s="641"/>
      <c r="N15" s="641"/>
      <c r="O15" s="641"/>
      <c r="P15" s="641"/>
      <c r="Q15" s="641"/>
      <c r="R15" s="641"/>
      <c r="S15" s="641"/>
      <c r="T15" s="641"/>
      <c r="U15" s="641"/>
      <c r="V15" s="641"/>
      <c r="W15" s="641"/>
      <c r="X15" s="641"/>
      <c r="Y15" s="641"/>
      <c r="Z15" s="641"/>
      <c r="AA15" s="641"/>
      <c r="AB15" s="664">
        <v>1.0</v>
      </c>
      <c r="AC15" s="664" t="s">
        <v>55</v>
      </c>
      <c r="AD15" s="664" t="s">
        <v>387</v>
      </c>
      <c r="AE15" s="652"/>
      <c r="AF15" s="642"/>
      <c r="AG15" s="642"/>
      <c r="AH15" s="634"/>
    </row>
    <row r="16" ht="15.75" customHeight="1">
      <c r="A16" s="993"/>
      <c r="B16" s="994"/>
      <c r="C16" s="642" t="s">
        <v>2029</v>
      </c>
      <c r="D16" s="994"/>
      <c r="E16" s="996"/>
      <c r="F16" s="994"/>
      <c r="G16" s="642"/>
      <c r="H16" s="664" t="s">
        <v>94</v>
      </c>
      <c r="I16" s="664" t="s">
        <v>94</v>
      </c>
      <c r="J16" s="664"/>
      <c r="K16" s="664"/>
      <c r="L16" s="641"/>
      <c r="M16" s="641"/>
      <c r="N16" s="641"/>
      <c r="O16" s="641"/>
      <c r="P16" s="641"/>
      <c r="Q16" s="641"/>
      <c r="R16" s="641"/>
      <c r="S16" s="641"/>
      <c r="T16" s="641"/>
      <c r="U16" s="641"/>
      <c r="V16" s="641"/>
      <c r="W16" s="641"/>
      <c r="X16" s="641"/>
      <c r="Y16" s="641"/>
      <c r="Z16" s="641"/>
      <c r="AA16" s="641"/>
      <c r="AB16" s="664" t="s">
        <v>94</v>
      </c>
      <c r="AC16" s="664" t="s">
        <v>55</v>
      </c>
      <c r="AD16" s="664" t="s">
        <v>387</v>
      </c>
      <c r="AE16" s="652"/>
      <c r="AF16" s="642"/>
      <c r="AG16" s="642"/>
      <c r="AH16" s="634"/>
    </row>
    <row r="17" ht="15.75" customHeight="1">
      <c r="A17" s="993"/>
      <c r="B17" s="994"/>
      <c r="C17" s="642"/>
      <c r="D17" s="994" t="s">
        <v>2029</v>
      </c>
      <c r="E17" s="996"/>
      <c r="F17" s="994" t="s">
        <v>2030</v>
      </c>
      <c r="G17" s="642" t="s">
        <v>2031</v>
      </c>
      <c r="H17" s="664"/>
      <c r="I17" s="664"/>
      <c r="J17" s="664"/>
      <c r="K17" s="664"/>
      <c r="L17" s="641"/>
      <c r="M17" s="641"/>
      <c r="N17" s="641"/>
      <c r="O17" s="641"/>
      <c r="P17" s="641"/>
      <c r="Q17" s="641"/>
      <c r="R17" s="641"/>
      <c r="S17" s="641"/>
      <c r="T17" s="641"/>
      <c r="U17" s="641"/>
      <c r="V17" s="641"/>
      <c r="W17" s="641"/>
      <c r="X17" s="641"/>
      <c r="Y17" s="641"/>
      <c r="Z17" s="641"/>
      <c r="AA17" s="641"/>
      <c r="AB17" s="664">
        <v>1.0</v>
      </c>
      <c r="AC17" s="664" t="s">
        <v>55</v>
      </c>
      <c r="AD17" s="664" t="s">
        <v>387</v>
      </c>
      <c r="AE17" s="814"/>
      <c r="AF17" s="642"/>
      <c r="AG17" s="642"/>
      <c r="AH17" s="634"/>
    </row>
    <row r="18" ht="15.75" customHeight="1">
      <c r="A18" s="993"/>
      <c r="B18" s="994"/>
      <c r="C18" s="642"/>
      <c r="D18" s="994" t="s">
        <v>2032</v>
      </c>
      <c r="E18" s="996"/>
      <c r="F18" s="995" t="s">
        <v>2033</v>
      </c>
      <c r="G18" s="994" t="s">
        <v>2034</v>
      </c>
      <c r="H18" s="664"/>
      <c r="I18" s="664"/>
      <c r="J18" s="664"/>
      <c r="K18" s="664"/>
      <c r="L18" s="641"/>
      <c r="M18" s="641"/>
      <c r="N18" s="641"/>
      <c r="O18" s="641"/>
      <c r="P18" s="641"/>
      <c r="Q18" s="641"/>
      <c r="R18" s="641"/>
      <c r="S18" s="641"/>
      <c r="T18" s="641"/>
      <c r="U18" s="641"/>
      <c r="V18" s="641"/>
      <c r="W18" s="641"/>
      <c r="X18" s="641"/>
      <c r="Y18" s="641"/>
      <c r="Z18" s="641"/>
      <c r="AA18" s="641"/>
      <c r="AB18" s="664">
        <v>1.0</v>
      </c>
      <c r="AC18" s="664" t="s">
        <v>55</v>
      </c>
      <c r="AD18" s="664" t="s">
        <v>387</v>
      </c>
      <c r="AE18" s="652"/>
      <c r="AF18" s="642"/>
      <c r="AG18" s="642"/>
      <c r="AH18" s="634"/>
    </row>
    <row r="19" ht="15.75" customHeight="1">
      <c r="A19" s="993"/>
      <c r="B19" s="994"/>
      <c r="C19" s="642" t="s">
        <v>2035</v>
      </c>
      <c r="D19" s="994"/>
      <c r="E19" s="996"/>
      <c r="F19" s="994" t="s">
        <v>2036</v>
      </c>
      <c r="G19" s="995" t="s">
        <v>2037</v>
      </c>
      <c r="H19" s="664"/>
      <c r="I19" s="664"/>
      <c r="J19" s="664"/>
      <c r="K19" s="664"/>
      <c r="L19" s="641"/>
      <c r="M19" s="641"/>
      <c r="N19" s="641"/>
      <c r="O19" s="641"/>
      <c r="P19" s="641"/>
      <c r="Q19" s="641"/>
      <c r="R19" s="641"/>
      <c r="S19" s="641"/>
      <c r="T19" s="641"/>
      <c r="U19" s="641"/>
      <c r="V19" s="641"/>
      <c r="W19" s="641"/>
      <c r="X19" s="641"/>
      <c r="Y19" s="641"/>
      <c r="Z19" s="641"/>
      <c r="AA19" s="641"/>
      <c r="AB19" s="664">
        <v>1.0</v>
      </c>
      <c r="AC19" s="664" t="s">
        <v>55</v>
      </c>
      <c r="AD19" s="664" t="s">
        <v>387</v>
      </c>
      <c r="AE19" s="652"/>
      <c r="AF19" s="642"/>
      <c r="AG19" s="642"/>
      <c r="AH19" s="634"/>
    </row>
    <row r="20" ht="15.75" customHeight="1">
      <c r="A20" s="993"/>
      <c r="B20" s="994"/>
      <c r="C20" s="642" t="s">
        <v>2038</v>
      </c>
      <c r="D20" s="642"/>
      <c r="E20" s="992"/>
      <c r="F20" s="642"/>
      <c r="G20" s="642"/>
      <c r="H20" s="664" t="s">
        <v>94</v>
      </c>
      <c r="I20" s="664" t="s">
        <v>94</v>
      </c>
      <c r="J20" s="664"/>
      <c r="K20" s="664"/>
      <c r="L20" s="641"/>
      <c r="M20" s="641"/>
      <c r="N20" s="641"/>
      <c r="O20" s="641"/>
      <c r="P20" s="641"/>
      <c r="Q20" s="641"/>
      <c r="R20" s="641"/>
      <c r="S20" s="641"/>
      <c r="T20" s="641"/>
      <c r="U20" s="641"/>
      <c r="V20" s="641"/>
      <c r="W20" s="641"/>
      <c r="X20" s="641"/>
      <c r="Y20" s="641"/>
      <c r="Z20" s="641"/>
      <c r="AA20" s="641"/>
      <c r="AB20" s="664" t="s">
        <v>94</v>
      </c>
      <c r="AC20" s="664" t="s">
        <v>55</v>
      </c>
      <c r="AD20" s="664" t="s">
        <v>387</v>
      </c>
      <c r="AE20" s="652"/>
      <c r="AF20" s="642"/>
      <c r="AG20" s="642"/>
      <c r="AH20" s="634"/>
    </row>
    <row r="21" ht="15.75" customHeight="1">
      <c r="A21" s="993"/>
      <c r="B21" s="994"/>
      <c r="C21" s="642"/>
      <c r="D21" s="994" t="s">
        <v>2038</v>
      </c>
      <c r="E21" s="992"/>
      <c r="F21" s="642" t="s">
        <v>2039</v>
      </c>
      <c r="G21" s="640" t="s">
        <v>2040</v>
      </c>
      <c r="H21" s="664"/>
      <c r="I21" s="664"/>
      <c r="J21" s="664"/>
      <c r="K21" s="664"/>
      <c r="L21" s="641"/>
      <c r="M21" s="641"/>
      <c r="N21" s="641"/>
      <c r="O21" s="641"/>
      <c r="P21" s="641"/>
      <c r="Q21" s="641"/>
      <c r="R21" s="641"/>
      <c r="S21" s="641"/>
      <c r="T21" s="641"/>
      <c r="U21" s="641"/>
      <c r="V21" s="641"/>
      <c r="W21" s="641"/>
      <c r="X21" s="641"/>
      <c r="Y21" s="641"/>
      <c r="Z21" s="641"/>
      <c r="AA21" s="641"/>
      <c r="AB21" s="664">
        <v>1.0</v>
      </c>
      <c r="AC21" s="664" t="s">
        <v>55</v>
      </c>
      <c r="AD21" s="664" t="s">
        <v>387</v>
      </c>
      <c r="AE21" s="652"/>
      <c r="AF21" s="642"/>
      <c r="AG21" s="642"/>
      <c r="AH21" s="634"/>
    </row>
    <row r="22" ht="15.75" customHeight="1">
      <c r="A22" s="993"/>
      <c r="B22" s="994"/>
      <c r="C22" s="642"/>
      <c r="D22" s="994" t="s">
        <v>2041</v>
      </c>
      <c r="E22" s="992"/>
      <c r="F22" s="642" t="s">
        <v>2042</v>
      </c>
      <c r="G22" s="640" t="s">
        <v>2043</v>
      </c>
      <c r="H22" s="664"/>
      <c r="I22" s="664"/>
      <c r="J22" s="664"/>
      <c r="K22" s="664"/>
      <c r="L22" s="641"/>
      <c r="M22" s="641"/>
      <c r="N22" s="641"/>
      <c r="O22" s="641"/>
      <c r="P22" s="641"/>
      <c r="Q22" s="641"/>
      <c r="R22" s="641"/>
      <c r="S22" s="641"/>
      <c r="T22" s="641"/>
      <c r="U22" s="641"/>
      <c r="V22" s="641"/>
      <c r="W22" s="641"/>
      <c r="X22" s="641"/>
      <c r="Y22" s="641"/>
      <c r="Z22" s="641"/>
      <c r="AA22" s="641"/>
      <c r="AB22" s="664">
        <v>1.0</v>
      </c>
      <c r="AC22" s="664" t="s">
        <v>55</v>
      </c>
      <c r="AD22" s="664" t="s">
        <v>387</v>
      </c>
      <c r="AE22" s="652"/>
      <c r="AF22" s="640" t="s">
        <v>2044</v>
      </c>
      <c r="AG22" s="640"/>
      <c r="AH22" s="634"/>
    </row>
    <row r="23" ht="15.75" customHeight="1">
      <c r="A23" s="993"/>
      <c r="B23" s="642"/>
      <c r="C23" s="642" t="s">
        <v>2045</v>
      </c>
      <c r="D23" s="994"/>
      <c r="E23" s="996"/>
      <c r="F23" s="994" t="s">
        <v>2046</v>
      </c>
      <c r="G23" s="995" t="s">
        <v>2047</v>
      </c>
      <c r="H23" s="664"/>
      <c r="I23" s="664"/>
      <c r="J23" s="664"/>
      <c r="K23" s="664"/>
      <c r="L23" s="641"/>
      <c r="M23" s="641"/>
      <c r="N23" s="641"/>
      <c r="O23" s="641"/>
      <c r="P23" s="641"/>
      <c r="Q23" s="641"/>
      <c r="R23" s="641"/>
      <c r="S23" s="641"/>
      <c r="T23" s="641"/>
      <c r="U23" s="641"/>
      <c r="V23" s="641"/>
      <c r="W23" s="641"/>
      <c r="X23" s="641"/>
      <c r="Y23" s="641"/>
      <c r="Z23" s="641"/>
      <c r="AA23" s="641"/>
      <c r="AB23" s="664">
        <v>1.0</v>
      </c>
      <c r="AC23" s="664" t="s">
        <v>55</v>
      </c>
      <c r="AD23" s="664" t="s">
        <v>387</v>
      </c>
      <c r="AE23" s="652"/>
      <c r="AF23" s="642"/>
      <c r="AG23" s="642"/>
      <c r="AH23" s="634"/>
    </row>
    <row r="24" ht="15.75" customHeight="1">
      <c r="A24" s="993"/>
      <c r="B24" s="642" t="s">
        <v>2048</v>
      </c>
      <c r="C24" s="642"/>
      <c r="D24" s="994"/>
      <c r="E24" s="996"/>
      <c r="F24" s="994" t="s">
        <v>2049</v>
      </c>
      <c r="G24" s="995" t="s">
        <v>2050</v>
      </c>
      <c r="H24" s="664"/>
      <c r="I24" s="664"/>
      <c r="J24" s="664"/>
      <c r="K24" s="664"/>
      <c r="L24" s="641"/>
      <c r="M24" s="641"/>
      <c r="N24" s="641"/>
      <c r="O24" s="641"/>
      <c r="P24" s="641"/>
      <c r="Q24" s="641"/>
      <c r="R24" s="641"/>
      <c r="S24" s="641"/>
      <c r="T24" s="641"/>
      <c r="U24" s="641"/>
      <c r="V24" s="641"/>
      <c r="W24" s="641"/>
      <c r="X24" s="641"/>
      <c r="Y24" s="641"/>
      <c r="Z24" s="641"/>
      <c r="AA24" s="641"/>
      <c r="AB24" s="664">
        <v>1.0</v>
      </c>
      <c r="AC24" s="664" t="s">
        <v>55</v>
      </c>
      <c r="AD24" s="664" t="s">
        <v>387</v>
      </c>
      <c r="AE24" s="814"/>
      <c r="AF24" s="642"/>
      <c r="AG24" s="642"/>
      <c r="AH24" s="634"/>
    </row>
    <row r="25" ht="15.75" customHeight="1">
      <c r="A25" s="993"/>
      <c r="B25" s="642" t="s">
        <v>2051</v>
      </c>
      <c r="C25" s="642"/>
      <c r="D25" s="994"/>
      <c r="E25" s="996"/>
      <c r="F25" s="994" t="s">
        <v>2052</v>
      </c>
      <c r="G25" s="995" t="s">
        <v>2053</v>
      </c>
      <c r="H25" s="664"/>
      <c r="I25" s="664"/>
      <c r="J25" s="664"/>
      <c r="K25" s="664"/>
      <c r="L25" s="641"/>
      <c r="M25" s="641"/>
      <c r="N25" s="641"/>
      <c r="O25" s="641"/>
      <c r="P25" s="641"/>
      <c r="Q25" s="641"/>
      <c r="R25" s="641"/>
      <c r="S25" s="641"/>
      <c r="T25" s="641"/>
      <c r="U25" s="641"/>
      <c r="V25" s="641"/>
      <c r="W25" s="641"/>
      <c r="X25" s="641"/>
      <c r="Y25" s="641"/>
      <c r="Z25" s="641"/>
      <c r="AA25" s="641"/>
      <c r="AB25" s="664">
        <v>1.0</v>
      </c>
      <c r="AC25" s="664" t="s">
        <v>55</v>
      </c>
      <c r="AD25" s="664" t="s">
        <v>387</v>
      </c>
      <c r="AE25" s="652"/>
      <c r="AF25" s="642"/>
      <c r="AG25" s="642"/>
      <c r="AH25" s="634"/>
    </row>
    <row r="26" ht="15.75" customHeight="1">
      <c r="A26" s="993"/>
      <c r="B26" s="994" t="s">
        <v>2054</v>
      </c>
      <c r="C26" s="642"/>
      <c r="D26" s="994"/>
      <c r="E26" s="996"/>
      <c r="F26" s="994"/>
      <c r="G26" s="994"/>
      <c r="H26" s="664" t="s">
        <v>94</v>
      </c>
      <c r="I26" s="664" t="s">
        <v>94</v>
      </c>
      <c r="J26" s="664"/>
      <c r="K26" s="664"/>
      <c r="L26" s="641"/>
      <c r="M26" s="641"/>
      <c r="N26" s="641"/>
      <c r="O26" s="641"/>
      <c r="P26" s="641"/>
      <c r="Q26" s="641"/>
      <c r="R26" s="641"/>
      <c r="S26" s="641"/>
      <c r="T26" s="641"/>
      <c r="U26" s="641"/>
      <c r="V26" s="641"/>
      <c r="W26" s="641"/>
      <c r="X26" s="641"/>
      <c r="Y26" s="641"/>
      <c r="Z26" s="641"/>
      <c r="AA26" s="641"/>
      <c r="AB26" s="664" t="s">
        <v>94</v>
      </c>
      <c r="AC26" s="664" t="s">
        <v>55</v>
      </c>
      <c r="AD26" s="664" t="s">
        <v>387</v>
      </c>
      <c r="AE26" s="652"/>
      <c r="AF26" s="642"/>
      <c r="AG26" s="642"/>
      <c r="AH26" s="634"/>
    </row>
    <row r="27" ht="15.75" customHeight="1">
      <c r="A27" s="991"/>
      <c r="B27" s="642"/>
      <c r="C27" s="642" t="s">
        <v>2055</v>
      </c>
      <c r="D27" s="994"/>
      <c r="E27" s="996"/>
      <c r="F27" s="994"/>
      <c r="G27" s="994"/>
      <c r="H27" s="664" t="s">
        <v>94</v>
      </c>
      <c r="I27" s="664" t="s">
        <v>94</v>
      </c>
      <c r="J27" s="664"/>
      <c r="K27" s="664"/>
      <c r="L27" s="641"/>
      <c r="M27" s="641"/>
      <c r="N27" s="641"/>
      <c r="O27" s="641"/>
      <c r="P27" s="641"/>
      <c r="Q27" s="641"/>
      <c r="R27" s="641"/>
      <c r="S27" s="641"/>
      <c r="T27" s="641"/>
      <c r="U27" s="641"/>
      <c r="V27" s="641"/>
      <c r="W27" s="641"/>
      <c r="X27" s="641"/>
      <c r="Y27" s="641"/>
      <c r="Z27" s="641"/>
      <c r="AA27" s="641"/>
      <c r="AB27" s="664" t="s">
        <v>94</v>
      </c>
      <c r="AC27" s="664" t="s">
        <v>55</v>
      </c>
      <c r="AD27" s="664" t="s">
        <v>387</v>
      </c>
      <c r="AE27" s="652"/>
      <c r="AF27" s="642"/>
      <c r="AG27" s="642"/>
      <c r="AH27" s="634"/>
    </row>
    <row r="28" ht="15.75" customHeight="1">
      <c r="A28" s="991"/>
      <c r="B28" s="642"/>
      <c r="C28" s="642"/>
      <c r="D28" s="642" t="s">
        <v>2056</v>
      </c>
      <c r="E28" s="992"/>
      <c r="F28" s="994"/>
      <c r="G28" s="994"/>
      <c r="H28" s="664" t="s">
        <v>94</v>
      </c>
      <c r="I28" s="664" t="s">
        <v>94</v>
      </c>
      <c r="J28" s="664"/>
      <c r="K28" s="664"/>
      <c r="L28" s="641"/>
      <c r="M28" s="641"/>
      <c r="N28" s="641"/>
      <c r="O28" s="641"/>
      <c r="P28" s="641"/>
      <c r="Q28" s="641"/>
      <c r="R28" s="641"/>
      <c r="S28" s="641"/>
      <c r="T28" s="641"/>
      <c r="U28" s="641"/>
      <c r="V28" s="641"/>
      <c r="W28" s="641"/>
      <c r="X28" s="641"/>
      <c r="Y28" s="641"/>
      <c r="Z28" s="641"/>
      <c r="AA28" s="641"/>
      <c r="AB28" s="664" t="s">
        <v>94</v>
      </c>
      <c r="AC28" s="664" t="s">
        <v>55</v>
      </c>
      <c r="AD28" s="664" t="s">
        <v>387</v>
      </c>
      <c r="AE28" s="652"/>
      <c r="AF28" s="642"/>
      <c r="AG28" s="642"/>
      <c r="AH28" s="634"/>
    </row>
    <row r="29" ht="15.75" customHeight="1">
      <c r="A29" s="991"/>
      <c r="B29" s="642"/>
      <c r="C29" s="642"/>
      <c r="D29" s="642"/>
      <c r="E29" s="992" t="s">
        <v>2057</v>
      </c>
      <c r="F29" s="994" t="s">
        <v>2058</v>
      </c>
      <c r="G29" s="995" t="s">
        <v>2059</v>
      </c>
      <c r="H29" s="664"/>
      <c r="I29" s="664"/>
      <c r="J29" s="664"/>
      <c r="K29" s="664"/>
      <c r="L29" s="641"/>
      <c r="M29" s="641"/>
      <c r="N29" s="641"/>
      <c r="O29" s="641"/>
      <c r="P29" s="641"/>
      <c r="Q29" s="641"/>
      <c r="R29" s="641"/>
      <c r="S29" s="641"/>
      <c r="T29" s="641"/>
      <c r="U29" s="641"/>
      <c r="V29" s="641"/>
      <c r="W29" s="641"/>
      <c r="X29" s="641"/>
      <c r="Y29" s="641"/>
      <c r="Z29" s="641"/>
      <c r="AA29" s="641"/>
      <c r="AB29" s="664">
        <v>1.0</v>
      </c>
      <c r="AC29" s="664" t="s">
        <v>55</v>
      </c>
      <c r="AD29" s="664" t="s">
        <v>387</v>
      </c>
      <c r="AE29" s="652"/>
      <c r="AF29" s="642"/>
      <c r="AG29" s="642"/>
      <c r="AH29" s="634"/>
    </row>
    <row r="30" ht="15.75" customHeight="1">
      <c r="A30" s="991"/>
      <c r="B30" s="642"/>
      <c r="C30" s="642"/>
      <c r="D30" s="642"/>
      <c r="E30" s="992" t="s">
        <v>2060</v>
      </c>
      <c r="F30" s="994" t="s">
        <v>2061</v>
      </c>
      <c r="G30" s="995" t="s">
        <v>2062</v>
      </c>
      <c r="H30" s="664"/>
      <c r="I30" s="664"/>
      <c r="J30" s="664"/>
      <c r="K30" s="664"/>
      <c r="L30" s="641"/>
      <c r="M30" s="641"/>
      <c r="N30" s="641"/>
      <c r="O30" s="641"/>
      <c r="P30" s="641"/>
      <c r="Q30" s="641"/>
      <c r="R30" s="641"/>
      <c r="S30" s="641"/>
      <c r="T30" s="641"/>
      <c r="U30" s="641"/>
      <c r="V30" s="641"/>
      <c r="W30" s="641"/>
      <c r="X30" s="641"/>
      <c r="Y30" s="641"/>
      <c r="Z30" s="641"/>
      <c r="AA30" s="641"/>
      <c r="AB30" s="664">
        <v>1.0</v>
      </c>
      <c r="AC30" s="664" t="s">
        <v>55</v>
      </c>
      <c r="AD30" s="664" t="s">
        <v>387</v>
      </c>
      <c r="AE30" s="814"/>
      <c r="AF30" s="642"/>
      <c r="AG30" s="642"/>
      <c r="AH30" s="634"/>
    </row>
    <row r="31" ht="15.75" customHeight="1">
      <c r="A31" s="991"/>
      <c r="B31" s="642"/>
      <c r="C31" s="642"/>
      <c r="D31" s="642"/>
      <c r="E31" s="992" t="s">
        <v>2063</v>
      </c>
      <c r="F31" s="642" t="s">
        <v>2064</v>
      </c>
      <c r="G31" s="640" t="s">
        <v>2065</v>
      </c>
      <c r="H31" s="664"/>
      <c r="I31" s="664"/>
      <c r="J31" s="664"/>
      <c r="K31" s="664"/>
      <c r="L31" s="641"/>
      <c r="M31" s="641"/>
      <c r="N31" s="641"/>
      <c r="O31" s="641"/>
      <c r="P31" s="641"/>
      <c r="Q31" s="641"/>
      <c r="R31" s="641"/>
      <c r="S31" s="641"/>
      <c r="T31" s="641"/>
      <c r="U31" s="641"/>
      <c r="V31" s="641"/>
      <c r="W31" s="641"/>
      <c r="X31" s="641"/>
      <c r="Y31" s="641"/>
      <c r="Z31" s="641"/>
      <c r="AA31" s="641"/>
      <c r="AB31" s="664">
        <v>1.0</v>
      </c>
      <c r="AC31" s="664" t="s">
        <v>55</v>
      </c>
      <c r="AD31" s="664" t="s">
        <v>387</v>
      </c>
      <c r="AE31" s="652"/>
      <c r="AF31" s="640"/>
      <c r="AG31" s="642"/>
      <c r="AH31" s="634"/>
    </row>
    <row r="32" ht="15.75" customHeight="1">
      <c r="A32" s="991"/>
      <c r="B32" s="642"/>
      <c r="C32" s="642"/>
      <c r="D32" s="642"/>
      <c r="E32" s="992" t="s">
        <v>2066</v>
      </c>
      <c r="F32" s="642" t="s">
        <v>2067</v>
      </c>
      <c r="G32" s="642" t="s">
        <v>2068</v>
      </c>
      <c r="H32" s="664"/>
      <c r="I32" s="664"/>
      <c r="J32" s="664"/>
      <c r="K32" s="664"/>
      <c r="L32" s="641"/>
      <c r="M32" s="641"/>
      <c r="N32" s="641"/>
      <c r="O32" s="641"/>
      <c r="P32" s="641"/>
      <c r="Q32" s="641"/>
      <c r="R32" s="641"/>
      <c r="S32" s="641"/>
      <c r="T32" s="641"/>
      <c r="U32" s="641"/>
      <c r="V32" s="641"/>
      <c r="W32" s="641"/>
      <c r="X32" s="641"/>
      <c r="Y32" s="641"/>
      <c r="Z32" s="641"/>
      <c r="AA32" s="641"/>
      <c r="AB32" s="664">
        <v>1.0</v>
      </c>
      <c r="AC32" s="664" t="s">
        <v>55</v>
      </c>
      <c r="AD32" s="664" t="s">
        <v>387</v>
      </c>
      <c r="AE32" s="652"/>
      <c r="AF32" s="640"/>
      <c r="AG32" s="642"/>
      <c r="AH32" s="634"/>
    </row>
    <row r="33" ht="15.75" customHeight="1">
      <c r="A33" s="991"/>
      <c r="B33" s="642"/>
      <c r="C33" s="642"/>
      <c r="D33" s="642" t="s">
        <v>2069</v>
      </c>
      <c r="E33" s="992"/>
      <c r="F33" s="642" t="s">
        <v>2070</v>
      </c>
      <c r="G33" s="642" t="s">
        <v>2071</v>
      </c>
      <c r="H33" s="664"/>
      <c r="I33" s="664"/>
      <c r="J33" s="664"/>
      <c r="K33" s="664"/>
      <c r="L33" s="641"/>
      <c r="M33" s="641"/>
      <c r="N33" s="641"/>
      <c r="O33" s="641"/>
      <c r="P33" s="641"/>
      <c r="Q33" s="641"/>
      <c r="R33" s="641"/>
      <c r="S33" s="641"/>
      <c r="T33" s="641"/>
      <c r="U33" s="641"/>
      <c r="V33" s="641"/>
      <c r="W33" s="641"/>
      <c r="X33" s="641"/>
      <c r="Y33" s="641"/>
      <c r="Z33" s="641"/>
      <c r="AA33" s="641"/>
      <c r="AB33" s="664">
        <v>1.0</v>
      </c>
      <c r="AC33" s="664" t="s">
        <v>55</v>
      </c>
      <c r="AD33" s="664" t="s">
        <v>387</v>
      </c>
      <c r="AE33" s="652"/>
      <c r="AF33" s="642"/>
      <c r="AG33" s="642"/>
      <c r="AH33" s="634"/>
    </row>
    <row r="34" ht="15.75" customHeight="1">
      <c r="A34" s="991"/>
      <c r="B34" s="642"/>
      <c r="C34" s="642" t="s">
        <v>2072</v>
      </c>
      <c r="D34" s="642"/>
      <c r="E34" s="992"/>
      <c r="F34" s="642"/>
      <c r="G34" s="642"/>
      <c r="H34" s="664" t="s">
        <v>94</v>
      </c>
      <c r="I34" s="664" t="s">
        <v>94</v>
      </c>
      <c r="J34" s="664"/>
      <c r="K34" s="664"/>
      <c r="L34" s="641"/>
      <c r="M34" s="641"/>
      <c r="N34" s="641"/>
      <c r="O34" s="641"/>
      <c r="P34" s="641"/>
      <c r="Q34" s="641"/>
      <c r="R34" s="641"/>
      <c r="S34" s="641"/>
      <c r="T34" s="641"/>
      <c r="U34" s="641"/>
      <c r="V34" s="641"/>
      <c r="W34" s="641"/>
      <c r="X34" s="641"/>
      <c r="Y34" s="641"/>
      <c r="Z34" s="641"/>
      <c r="AA34" s="641"/>
      <c r="AB34" s="664" t="s">
        <v>94</v>
      </c>
      <c r="AC34" s="664" t="s">
        <v>55</v>
      </c>
      <c r="AD34" s="664" t="s">
        <v>387</v>
      </c>
      <c r="AE34" s="652"/>
      <c r="AF34" s="642"/>
      <c r="AG34" s="642"/>
      <c r="AH34" s="634"/>
    </row>
    <row r="35" ht="15.75" customHeight="1">
      <c r="A35" s="991"/>
      <c r="B35" s="642"/>
      <c r="C35" s="642"/>
      <c r="D35" s="642" t="s">
        <v>2056</v>
      </c>
      <c r="E35" s="992"/>
      <c r="F35" s="642"/>
      <c r="G35" s="642"/>
      <c r="H35" s="664" t="s">
        <v>94</v>
      </c>
      <c r="I35" s="664" t="s">
        <v>94</v>
      </c>
      <c r="J35" s="664"/>
      <c r="K35" s="664"/>
      <c r="L35" s="641"/>
      <c r="M35" s="641"/>
      <c r="N35" s="641"/>
      <c r="O35" s="641"/>
      <c r="P35" s="641"/>
      <c r="Q35" s="641"/>
      <c r="R35" s="641"/>
      <c r="S35" s="641"/>
      <c r="T35" s="641"/>
      <c r="U35" s="641"/>
      <c r="V35" s="641"/>
      <c r="W35" s="641"/>
      <c r="X35" s="641"/>
      <c r="Y35" s="641"/>
      <c r="Z35" s="641"/>
      <c r="AA35" s="641"/>
      <c r="AB35" s="664" t="s">
        <v>94</v>
      </c>
      <c r="AC35" s="664" t="s">
        <v>55</v>
      </c>
      <c r="AD35" s="664" t="s">
        <v>387</v>
      </c>
      <c r="AE35" s="652"/>
      <c r="AF35" s="642"/>
      <c r="AG35" s="642"/>
      <c r="AH35" s="634"/>
    </row>
    <row r="36" ht="15.75" customHeight="1">
      <c r="A36" s="991"/>
      <c r="B36" s="642"/>
      <c r="C36" s="642"/>
      <c r="D36" s="642"/>
      <c r="E36" s="992" t="s">
        <v>2057</v>
      </c>
      <c r="F36" s="994" t="s">
        <v>2073</v>
      </c>
      <c r="G36" s="640" t="s">
        <v>2074</v>
      </c>
      <c r="H36" s="664"/>
      <c r="I36" s="664"/>
      <c r="J36" s="664"/>
      <c r="K36" s="664"/>
      <c r="L36" s="641"/>
      <c r="M36" s="641"/>
      <c r="N36" s="641"/>
      <c r="O36" s="641"/>
      <c r="P36" s="641"/>
      <c r="Q36" s="641"/>
      <c r="R36" s="641"/>
      <c r="S36" s="641"/>
      <c r="T36" s="641"/>
      <c r="U36" s="641"/>
      <c r="V36" s="641"/>
      <c r="W36" s="641"/>
      <c r="X36" s="641"/>
      <c r="Y36" s="641"/>
      <c r="Z36" s="641"/>
      <c r="AA36" s="641"/>
      <c r="AB36" s="664">
        <v>1.0</v>
      </c>
      <c r="AC36" s="664" t="s">
        <v>55</v>
      </c>
      <c r="AD36" s="664" t="s">
        <v>387</v>
      </c>
      <c r="AE36" s="652"/>
      <c r="AF36" s="642"/>
      <c r="AG36" s="642"/>
      <c r="AH36" s="634"/>
    </row>
    <row r="37" ht="15.75" customHeight="1">
      <c r="A37" s="991"/>
      <c r="B37" s="642"/>
      <c r="C37" s="642"/>
      <c r="D37" s="642"/>
      <c r="E37" s="992" t="s">
        <v>2060</v>
      </c>
      <c r="F37" s="994" t="s">
        <v>2075</v>
      </c>
      <c r="G37" s="995" t="s">
        <v>2076</v>
      </c>
      <c r="H37" s="664"/>
      <c r="I37" s="664"/>
      <c r="J37" s="664"/>
      <c r="K37" s="664"/>
      <c r="L37" s="641"/>
      <c r="M37" s="641"/>
      <c r="N37" s="641"/>
      <c r="O37" s="641"/>
      <c r="P37" s="641"/>
      <c r="Q37" s="641"/>
      <c r="R37" s="641"/>
      <c r="S37" s="641"/>
      <c r="T37" s="641"/>
      <c r="U37" s="641"/>
      <c r="V37" s="641"/>
      <c r="W37" s="641"/>
      <c r="X37" s="641"/>
      <c r="Y37" s="641"/>
      <c r="Z37" s="641"/>
      <c r="AA37" s="641"/>
      <c r="AB37" s="664">
        <v>1.0</v>
      </c>
      <c r="AC37" s="664" t="s">
        <v>55</v>
      </c>
      <c r="AD37" s="664" t="s">
        <v>387</v>
      </c>
      <c r="AE37" s="814"/>
      <c r="AF37" s="642"/>
      <c r="AG37" s="642"/>
      <c r="AH37" s="634"/>
    </row>
    <row r="38" ht="15.75" customHeight="1">
      <c r="A38" s="991"/>
      <c r="B38" s="642"/>
      <c r="C38" s="642"/>
      <c r="D38" s="642"/>
      <c r="E38" s="992" t="s">
        <v>2063</v>
      </c>
      <c r="F38" s="642" t="s">
        <v>2077</v>
      </c>
      <c r="G38" s="640" t="s">
        <v>2078</v>
      </c>
      <c r="H38" s="664"/>
      <c r="I38" s="664"/>
      <c r="J38" s="664"/>
      <c r="K38" s="664"/>
      <c r="L38" s="641"/>
      <c r="M38" s="641"/>
      <c r="N38" s="641"/>
      <c r="O38" s="641"/>
      <c r="P38" s="641"/>
      <c r="Q38" s="641"/>
      <c r="R38" s="641"/>
      <c r="S38" s="641"/>
      <c r="T38" s="641"/>
      <c r="U38" s="641"/>
      <c r="V38" s="641"/>
      <c r="W38" s="641"/>
      <c r="X38" s="641"/>
      <c r="Y38" s="641"/>
      <c r="Z38" s="641"/>
      <c r="AA38" s="641"/>
      <c r="AB38" s="664">
        <v>1.0</v>
      </c>
      <c r="AC38" s="664" t="s">
        <v>55</v>
      </c>
      <c r="AD38" s="664" t="s">
        <v>387</v>
      </c>
      <c r="AE38" s="652"/>
      <c r="AF38" s="640"/>
      <c r="AG38" s="642"/>
      <c r="AH38" s="634"/>
    </row>
    <row r="39" ht="15.75" customHeight="1">
      <c r="A39" s="991"/>
      <c r="B39" s="642"/>
      <c r="C39" s="642"/>
      <c r="D39" s="642"/>
      <c r="E39" s="992" t="s">
        <v>2066</v>
      </c>
      <c r="F39" s="642" t="s">
        <v>2079</v>
      </c>
      <c r="G39" s="642" t="s">
        <v>2080</v>
      </c>
      <c r="H39" s="664"/>
      <c r="I39" s="664"/>
      <c r="J39" s="664"/>
      <c r="K39" s="664"/>
      <c r="L39" s="641"/>
      <c r="M39" s="641"/>
      <c r="N39" s="641"/>
      <c r="O39" s="641"/>
      <c r="P39" s="641"/>
      <c r="Q39" s="641"/>
      <c r="R39" s="641"/>
      <c r="S39" s="641"/>
      <c r="T39" s="641"/>
      <c r="U39" s="641"/>
      <c r="V39" s="641"/>
      <c r="W39" s="641"/>
      <c r="X39" s="641"/>
      <c r="Y39" s="641"/>
      <c r="Z39" s="641"/>
      <c r="AA39" s="641"/>
      <c r="AB39" s="664">
        <v>1.0</v>
      </c>
      <c r="AC39" s="664" t="s">
        <v>55</v>
      </c>
      <c r="AD39" s="664" t="s">
        <v>387</v>
      </c>
      <c r="AE39" s="652"/>
      <c r="AF39" s="640"/>
      <c r="AG39" s="642"/>
      <c r="AH39" s="634"/>
    </row>
    <row r="40" ht="15.75" customHeight="1">
      <c r="A40" s="991"/>
      <c r="B40" s="642"/>
      <c r="C40" s="642"/>
      <c r="D40" s="642" t="s">
        <v>2081</v>
      </c>
      <c r="E40" s="992"/>
      <c r="F40" s="642" t="s">
        <v>2082</v>
      </c>
      <c r="G40" s="640" t="s">
        <v>2083</v>
      </c>
      <c r="H40" s="664"/>
      <c r="I40" s="664"/>
      <c r="J40" s="664"/>
      <c r="K40" s="664"/>
      <c r="L40" s="641"/>
      <c r="M40" s="641"/>
      <c r="N40" s="641"/>
      <c r="O40" s="641"/>
      <c r="P40" s="641"/>
      <c r="Q40" s="641"/>
      <c r="R40" s="641"/>
      <c r="S40" s="641"/>
      <c r="T40" s="641"/>
      <c r="U40" s="641"/>
      <c r="V40" s="641"/>
      <c r="W40" s="641"/>
      <c r="X40" s="641"/>
      <c r="Y40" s="641"/>
      <c r="Z40" s="641"/>
      <c r="AA40" s="641"/>
      <c r="AB40" s="664">
        <v>1.0</v>
      </c>
      <c r="AC40" s="664" t="s">
        <v>55</v>
      </c>
      <c r="AD40" s="664" t="s">
        <v>387</v>
      </c>
      <c r="AE40" s="652"/>
      <c r="AF40" s="642"/>
      <c r="AG40" s="642"/>
      <c r="AH40" s="634"/>
    </row>
    <row r="41" ht="15.75" customHeight="1">
      <c r="A41" s="991" t="s">
        <v>2084</v>
      </c>
      <c r="B41" s="642"/>
      <c r="C41" s="642"/>
      <c r="D41" s="642"/>
      <c r="E41" s="992"/>
      <c r="F41" s="642"/>
      <c r="G41" s="642"/>
      <c r="H41" s="664" t="s">
        <v>94</v>
      </c>
      <c r="I41" s="664" t="s">
        <v>94</v>
      </c>
      <c r="J41" s="664"/>
      <c r="K41" s="664"/>
      <c r="L41" s="641"/>
      <c r="M41" s="641"/>
      <c r="N41" s="641"/>
      <c r="O41" s="641"/>
      <c r="P41" s="641"/>
      <c r="Q41" s="641"/>
      <c r="R41" s="641"/>
      <c r="S41" s="641"/>
      <c r="T41" s="641"/>
      <c r="U41" s="641"/>
      <c r="V41" s="641"/>
      <c r="W41" s="641"/>
      <c r="X41" s="641"/>
      <c r="Y41" s="641"/>
      <c r="Z41" s="641"/>
      <c r="AA41" s="641"/>
      <c r="AB41" s="664" t="s">
        <v>94</v>
      </c>
      <c r="AC41" s="664" t="s">
        <v>55</v>
      </c>
      <c r="AD41" s="664" t="s">
        <v>387</v>
      </c>
      <c r="AE41" s="652"/>
      <c r="AF41" s="642"/>
      <c r="AG41" s="642"/>
      <c r="AH41" s="634"/>
    </row>
    <row r="42" ht="15.75" customHeight="1">
      <c r="A42" s="991"/>
      <c r="B42" s="991" t="s">
        <v>2085</v>
      </c>
      <c r="C42" s="642"/>
      <c r="D42" s="642"/>
      <c r="E42" s="992"/>
      <c r="F42" s="642"/>
      <c r="G42" s="642"/>
      <c r="H42" s="664" t="s">
        <v>94</v>
      </c>
      <c r="I42" s="664" t="s">
        <v>94</v>
      </c>
      <c r="J42" s="664"/>
      <c r="K42" s="664"/>
      <c r="L42" s="641"/>
      <c r="M42" s="641"/>
      <c r="N42" s="641"/>
      <c r="O42" s="641"/>
      <c r="P42" s="641"/>
      <c r="Q42" s="641"/>
      <c r="R42" s="641"/>
      <c r="S42" s="641"/>
      <c r="T42" s="641"/>
      <c r="U42" s="641"/>
      <c r="V42" s="641"/>
      <c r="W42" s="641"/>
      <c r="X42" s="641"/>
      <c r="Y42" s="641"/>
      <c r="Z42" s="641"/>
      <c r="AA42" s="641"/>
      <c r="AB42" s="664" t="s">
        <v>94</v>
      </c>
      <c r="AC42" s="664" t="s">
        <v>55</v>
      </c>
      <c r="AD42" s="664" t="s">
        <v>387</v>
      </c>
      <c r="AE42" s="652"/>
      <c r="AF42" s="642"/>
      <c r="AG42" s="642"/>
      <c r="AH42" s="634"/>
    </row>
    <row r="43" ht="15.75" customHeight="1">
      <c r="A43" s="991"/>
      <c r="B43" s="991"/>
      <c r="C43" s="642" t="s">
        <v>2086</v>
      </c>
      <c r="D43" s="642"/>
      <c r="E43" s="992"/>
      <c r="F43" s="642"/>
      <c r="G43" s="642"/>
      <c r="H43" s="664" t="s">
        <v>94</v>
      </c>
      <c r="I43" s="664" t="s">
        <v>94</v>
      </c>
      <c r="J43" s="664"/>
      <c r="K43" s="664"/>
      <c r="L43" s="641"/>
      <c r="M43" s="641"/>
      <c r="N43" s="641"/>
      <c r="O43" s="641"/>
      <c r="P43" s="641"/>
      <c r="Q43" s="641"/>
      <c r="R43" s="641"/>
      <c r="S43" s="641"/>
      <c r="T43" s="641"/>
      <c r="U43" s="641"/>
      <c r="V43" s="641"/>
      <c r="W43" s="641"/>
      <c r="X43" s="641"/>
      <c r="Y43" s="641"/>
      <c r="Z43" s="641"/>
      <c r="AA43" s="641"/>
      <c r="AB43" s="664" t="s">
        <v>94</v>
      </c>
      <c r="AC43" s="664" t="s">
        <v>55</v>
      </c>
      <c r="AD43" s="664" t="s">
        <v>387</v>
      </c>
      <c r="AE43" s="652"/>
      <c r="AF43" s="642"/>
      <c r="AG43" s="642"/>
      <c r="AH43" s="634"/>
    </row>
    <row r="44" ht="15.75" customHeight="1">
      <c r="A44" s="991"/>
      <c r="B44" s="991"/>
      <c r="C44" s="642"/>
      <c r="D44" s="992" t="s">
        <v>2063</v>
      </c>
      <c r="E44" s="992"/>
      <c r="F44" s="642" t="s">
        <v>2064</v>
      </c>
      <c r="G44" s="640" t="s">
        <v>2087</v>
      </c>
      <c r="H44" s="664"/>
      <c r="I44" s="664"/>
      <c r="J44" s="664"/>
      <c r="K44" s="664"/>
      <c r="L44" s="641"/>
      <c r="M44" s="641"/>
      <c r="N44" s="641"/>
      <c r="O44" s="641"/>
      <c r="P44" s="641"/>
      <c r="Q44" s="641"/>
      <c r="R44" s="641"/>
      <c r="S44" s="641"/>
      <c r="T44" s="641"/>
      <c r="U44" s="641"/>
      <c r="V44" s="641"/>
      <c r="W44" s="641"/>
      <c r="X44" s="641"/>
      <c r="Y44" s="641"/>
      <c r="Z44" s="641"/>
      <c r="AA44" s="641"/>
      <c r="AB44" s="664">
        <v>1.0</v>
      </c>
      <c r="AC44" s="664" t="s">
        <v>55</v>
      </c>
      <c r="AD44" s="664" t="s">
        <v>387</v>
      </c>
      <c r="AE44" s="652"/>
      <c r="AF44" s="642"/>
      <c r="AG44" s="642"/>
      <c r="AH44" s="634"/>
    </row>
    <row r="45" ht="15.75" customHeight="1">
      <c r="A45" s="991"/>
      <c r="B45" s="991"/>
      <c r="C45" s="642"/>
      <c r="D45" s="992" t="s">
        <v>2066</v>
      </c>
      <c r="E45" s="992"/>
      <c r="F45" s="642" t="s">
        <v>2067</v>
      </c>
      <c r="G45" s="640" t="s">
        <v>2088</v>
      </c>
      <c r="H45" s="664"/>
      <c r="I45" s="664"/>
      <c r="J45" s="664"/>
      <c r="K45" s="664"/>
      <c r="L45" s="641"/>
      <c r="M45" s="641"/>
      <c r="N45" s="641"/>
      <c r="O45" s="641"/>
      <c r="P45" s="641"/>
      <c r="Q45" s="641"/>
      <c r="R45" s="641"/>
      <c r="S45" s="641"/>
      <c r="T45" s="641"/>
      <c r="U45" s="641"/>
      <c r="V45" s="641"/>
      <c r="W45" s="641"/>
      <c r="X45" s="641"/>
      <c r="Y45" s="641"/>
      <c r="Z45" s="641"/>
      <c r="AA45" s="641"/>
      <c r="AB45" s="664">
        <v>1.0</v>
      </c>
      <c r="AC45" s="664" t="s">
        <v>55</v>
      </c>
      <c r="AD45" s="664" t="s">
        <v>387</v>
      </c>
      <c r="AE45" s="652"/>
      <c r="AF45" s="640"/>
      <c r="AG45" s="642"/>
      <c r="AH45" s="634"/>
    </row>
    <row r="46" ht="15.75" customHeight="1">
      <c r="A46" s="991"/>
      <c r="B46" s="991"/>
      <c r="C46" s="642" t="s">
        <v>2089</v>
      </c>
      <c r="D46" s="642"/>
      <c r="E46" s="992"/>
      <c r="F46" s="642"/>
      <c r="G46" s="642"/>
      <c r="H46" s="664" t="s">
        <v>94</v>
      </c>
      <c r="I46" s="664" t="s">
        <v>94</v>
      </c>
      <c r="J46" s="664"/>
      <c r="K46" s="664"/>
      <c r="L46" s="641"/>
      <c r="M46" s="641"/>
      <c r="N46" s="641"/>
      <c r="O46" s="641"/>
      <c r="P46" s="641"/>
      <c r="Q46" s="641"/>
      <c r="R46" s="641"/>
      <c r="S46" s="641"/>
      <c r="T46" s="641"/>
      <c r="U46" s="641"/>
      <c r="V46" s="641"/>
      <c r="W46" s="641"/>
      <c r="X46" s="641"/>
      <c r="Y46" s="641"/>
      <c r="Z46" s="641"/>
      <c r="AA46" s="641"/>
      <c r="AB46" s="664" t="s">
        <v>94</v>
      </c>
      <c r="AC46" s="664" t="s">
        <v>55</v>
      </c>
      <c r="AD46" s="664" t="s">
        <v>387</v>
      </c>
      <c r="AE46" s="652"/>
      <c r="AF46" s="642"/>
      <c r="AG46" s="642"/>
      <c r="AH46" s="634"/>
    </row>
    <row r="47" ht="15.75" customHeight="1">
      <c r="A47" s="991"/>
      <c r="B47" s="991"/>
      <c r="C47" s="642"/>
      <c r="D47" s="992" t="s">
        <v>2063</v>
      </c>
      <c r="E47" s="992"/>
      <c r="F47" s="642" t="s">
        <v>2077</v>
      </c>
      <c r="G47" s="640" t="s">
        <v>2087</v>
      </c>
      <c r="H47" s="664"/>
      <c r="I47" s="664"/>
      <c r="J47" s="664"/>
      <c r="K47" s="664"/>
      <c r="L47" s="641"/>
      <c r="M47" s="641"/>
      <c r="N47" s="641"/>
      <c r="O47" s="641"/>
      <c r="P47" s="641"/>
      <c r="Q47" s="641"/>
      <c r="R47" s="641"/>
      <c r="S47" s="641"/>
      <c r="T47" s="641"/>
      <c r="U47" s="641"/>
      <c r="V47" s="641"/>
      <c r="W47" s="641"/>
      <c r="X47" s="641"/>
      <c r="Y47" s="641"/>
      <c r="Z47" s="641"/>
      <c r="AA47" s="641"/>
      <c r="AB47" s="664">
        <v>1.0</v>
      </c>
      <c r="AC47" s="664" t="s">
        <v>55</v>
      </c>
      <c r="AD47" s="664" t="s">
        <v>387</v>
      </c>
      <c r="AE47" s="652"/>
      <c r="AF47" s="642"/>
      <c r="AG47" s="642"/>
      <c r="AH47" s="634"/>
    </row>
    <row r="48" ht="15.75" customHeight="1">
      <c r="A48" s="991"/>
      <c r="B48" s="991"/>
      <c r="C48" s="642"/>
      <c r="D48" s="992" t="s">
        <v>2066</v>
      </c>
      <c r="E48" s="992"/>
      <c r="F48" s="642" t="s">
        <v>2079</v>
      </c>
      <c r="G48" s="642" t="s">
        <v>2090</v>
      </c>
      <c r="H48" s="664"/>
      <c r="I48" s="664"/>
      <c r="J48" s="664"/>
      <c r="K48" s="664"/>
      <c r="L48" s="641"/>
      <c r="M48" s="641"/>
      <c r="N48" s="641"/>
      <c r="O48" s="641"/>
      <c r="P48" s="641"/>
      <c r="Q48" s="641"/>
      <c r="R48" s="641"/>
      <c r="S48" s="641"/>
      <c r="T48" s="641"/>
      <c r="U48" s="641"/>
      <c r="V48" s="641"/>
      <c r="W48" s="641"/>
      <c r="X48" s="641"/>
      <c r="Y48" s="641"/>
      <c r="Z48" s="641"/>
      <c r="AA48" s="641"/>
      <c r="AB48" s="664">
        <v>1.0</v>
      </c>
      <c r="AC48" s="664" t="s">
        <v>55</v>
      </c>
      <c r="AD48" s="664" t="s">
        <v>387</v>
      </c>
      <c r="AE48" s="652"/>
      <c r="AF48" s="640"/>
      <c r="AG48" s="642"/>
      <c r="AH48" s="634"/>
    </row>
    <row r="49" ht="15.75" customHeight="1">
      <c r="A49" s="991"/>
      <c r="B49" s="991"/>
      <c r="C49" s="640" t="s">
        <v>2091</v>
      </c>
      <c r="D49" s="642"/>
      <c r="E49" s="992"/>
      <c r="F49" s="642" t="s">
        <v>2092</v>
      </c>
      <c r="G49" s="642" t="s">
        <v>2093</v>
      </c>
      <c r="H49" s="664"/>
      <c r="I49" s="664"/>
      <c r="J49" s="664"/>
      <c r="K49" s="664"/>
      <c r="L49" s="641"/>
      <c r="M49" s="641"/>
      <c r="N49" s="641"/>
      <c r="O49" s="641"/>
      <c r="P49" s="641"/>
      <c r="Q49" s="641"/>
      <c r="R49" s="641"/>
      <c r="S49" s="641"/>
      <c r="T49" s="641"/>
      <c r="U49" s="641"/>
      <c r="V49" s="641"/>
      <c r="W49" s="641"/>
      <c r="X49" s="641"/>
      <c r="Y49" s="641"/>
      <c r="Z49" s="641"/>
      <c r="AA49" s="641"/>
      <c r="AB49" s="665">
        <v>1.0</v>
      </c>
      <c r="AC49" s="664" t="s">
        <v>55</v>
      </c>
      <c r="AD49" s="664" t="s">
        <v>387</v>
      </c>
      <c r="AE49" s="652"/>
      <c r="AF49" s="642"/>
      <c r="AG49" s="642"/>
      <c r="AH49" s="634"/>
    </row>
    <row r="50" ht="15.75" customHeight="1">
      <c r="A50" s="991"/>
      <c r="B50" s="991"/>
      <c r="C50" s="642" t="s">
        <v>2094</v>
      </c>
      <c r="D50" s="642"/>
      <c r="E50" s="992"/>
      <c r="F50" s="640" t="s">
        <v>2095</v>
      </c>
      <c r="G50" s="642" t="s">
        <v>2096</v>
      </c>
      <c r="H50" s="664"/>
      <c r="I50" s="664"/>
      <c r="J50" s="664"/>
      <c r="K50" s="664"/>
      <c r="L50" s="641"/>
      <c r="M50" s="641"/>
      <c r="N50" s="641"/>
      <c r="O50" s="641"/>
      <c r="P50" s="641"/>
      <c r="Q50" s="641"/>
      <c r="R50" s="641"/>
      <c r="S50" s="641"/>
      <c r="T50" s="641"/>
      <c r="U50" s="641"/>
      <c r="V50" s="641"/>
      <c r="W50" s="641"/>
      <c r="X50" s="641"/>
      <c r="Y50" s="641"/>
      <c r="Z50" s="641"/>
      <c r="AA50" s="641"/>
      <c r="AB50" s="664">
        <v>1.0</v>
      </c>
      <c r="AC50" s="664" t="s">
        <v>55</v>
      </c>
      <c r="AD50" s="664" t="s">
        <v>387</v>
      </c>
      <c r="AE50" s="652"/>
      <c r="AF50" s="640"/>
      <c r="AG50" s="640"/>
      <c r="AH50" s="634"/>
    </row>
    <row r="51" ht="15.75" customHeight="1">
      <c r="A51" s="991"/>
      <c r="B51" s="991"/>
      <c r="C51" s="642" t="s">
        <v>1951</v>
      </c>
      <c r="D51" s="642"/>
      <c r="E51" s="992"/>
      <c r="F51" s="642"/>
      <c r="G51" s="642"/>
      <c r="H51" s="664" t="s">
        <v>94</v>
      </c>
      <c r="I51" s="664" t="s">
        <v>94</v>
      </c>
      <c r="J51" s="664"/>
      <c r="K51" s="664"/>
      <c r="L51" s="641"/>
      <c r="M51" s="641"/>
      <c r="N51" s="641"/>
      <c r="O51" s="641"/>
      <c r="P51" s="641"/>
      <c r="Q51" s="641"/>
      <c r="R51" s="641"/>
      <c r="S51" s="641"/>
      <c r="T51" s="641"/>
      <c r="U51" s="641"/>
      <c r="V51" s="641"/>
      <c r="W51" s="641"/>
      <c r="X51" s="641"/>
      <c r="Y51" s="641"/>
      <c r="Z51" s="641"/>
      <c r="AA51" s="641"/>
      <c r="AB51" s="664" t="s">
        <v>94</v>
      </c>
      <c r="AC51" s="664" t="s">
        <v>55</v>
      </c>
      <c r="AD51" s="664" t="s">
        <v>387</v>
      </c>
      <c r="AE51" s="652"/>
      <c r="AF51" s="642"/>
      <c r="AG51" s="642"/>
      <c r="AH51" s="634"/>
    </row>
    <row r="52" ht="15.75" customHeight="1">
      <c r="A52" s="991"/>
      <c r="B52" s="991"/>
      <c r="C52" s="642"/>
      <c r="D52" s="642" t="s">
        <v>2097</v>
      </c>
      <c r="E52" s="992"/>
      <c r="F52" s="642" t="s">
        <v>2098</v>
      </c>
      <c r="G52" s="642" t="s">
        <v>2099</v>
      </c>
      <c r="H52" s="664"/>
      <c r="I52" s="664"/>
      <c r="J52" s="664"/>
      <c r="K52" s="664"/>
      <c r="L52" s="641"/>
      <c r="M52" s="641"/>
      <c r="N52" s="641"/>
      <c r="O52" s="641"/>
      <c r="P52" s="641"/>
      <c r="Q52" s="641"/>
      <c r="R52" s="641"/>
      <c r="S52" s="641"/>
      <c r="T52" s="641"/>
      <c r="U52" s="641"/>
      <c r="V52" s="641"/>
      <c r="W52" s="641"/>
      <c r="X52" s="641"/>
      <c r="Y52" s="641"/>
      <c r="Z52" s="641"/>
      <c r="AA52" s="641"/>
      <c r="AB52" s="664">
        <v>1.0</v>
      </c>
      <c r="AC52" s="664" t="s">
        <v>55</v>
      </c>
      <c r="AD52" s="664" t="s">
        <v>387</v>
      </c>
      <c r="AE52" s="652"/>
      <c r="AF52" s="642"/>
      <c r="AG52" s="642"/>
      <c r="AH52" s="634"/>
    </row>
    <row r="53" ht="15.75" customHeight="1">
      <c r="A53" s="991"/>
      <c r="B53" s="991"/>
      <c r="C53" s="642"/>
      <c r="D53" s="642" t="s">
        <v>2100</v>
      </c>
      <c r="E53" s="992"/>
      <c r="F53" s="642" t="s">
        <v>2101</v>
      </c>
      <c r="G53" s="640" t="s">
        <v>2102</v>
      </c>
      <c r="H53" s="664"/>
      <c r="I53" s="664"/>
      <c r="J53" s="664"/>
      <c r="K53" s="664"/>
      <c r="L53" s="641"/>
      <c r="M53" s="641"/>
      <c r="N53" s="641"/>
      <c r="O53" s="641"/>
      <c r="P53" s="641"/>
      <c r="Q53" s="641"/>
      <c r="R53" s="641"/>
      <c r="S53" s="641"/>
      <c r="T53" s="641"/>
      <c r="U53" s="641"/>
      <c r="V53" s="641"/>
      <c r="W53" s="641"/>
      <c r="X53" s="641"/>
      <c r="Y53" s="641"/>
      <c r="Z53" s="641"/>
      <c r="AA53" s="641"/>
      <c r="AB53" s="664">
        <v>1.0</v>
      </c>
      <c r="AC53" s="664" t="s">
        <v>55</v>
      </c>
      <c r="AD53" s="664" t="s">
        <v>387</v>
      </c>
      <c r="AE53" s="652"/>
      <c r="AF53" s="640" t="s">
        <v>2103</v>
      </c>
      <c r="AG53" s="642"/>
      <c r="AH53" s="634"/>
    </row>
    <row r="54" ht="15.75" customHeight="1">
      <c r="A54" s="991"/>
      <c r="B54" s="991"/>
      <c r="C54" s="642"/>
      <c r="D54" s="642" t="s">
        <v>2104</v>
      </c>
      <c r="E54" s="992"/>
      <c r="F54" s="642" t="s">
        <v>2105</v>
      </c>
      <c r="G54" s="642" t="s">
        <v>2106</v>
      </c>
      <c r="H54" s="664"/>
      <c r="I54" s="664"/>
      <c r="J54" s="664"/>
      <c r="K54" s="664"/>
      <c r="L54" s="641"/>
      <c r="M54" s="641"/>
      <c r="N54" s="641"/>
      <c r="O54" s="641"/>
      <c r="P54" s="641"/>
      <c r="Q54" s="641"/>
      <c r="R54" s="641"/>
      <c r="S54" s="641"/>
      <c r="T54" s="641"/>
      <c r="U54" s="641"/>
      <c r="V54" s="641"/>
      <c r="W54" s="641"/>
      <c r="X54" s="641"/>
      <c r="Y54" s="641"/>
      <c r="Z54" s="641"/>
      <c r="AA54" s="641"/>
      <c r="AB54" s="664">
        <v>1.0</v>
      </c>
      <c r="AC54" s="664" t="s">
        <v>55</v>
      </c>
      <c r="AD54" s="664" t="s">
        <v>387</v>
      </c>
      <c r="AE54" s="652"/>
      <c r="AF54" s="642"/>
      <c r="AG54" s="642"/>
      <c r="AH54" s="634"/>
    </row>
    <row r="55" ht="15.75" customHeight="1">
      <c r="A55" s="991"/>
      <c r="B55" s="991"/>
      <c r="C55" s="642"/>
      <c r="D55" s="642" t="s">
        <v>2107</v>
      </c>
      <c r="E55" s="992"/>
      <c r="F55" s="642" t="s">
        <v>2108</v>
      </c>
      <c r="G55" s="640" t="s">
        <v>2109</v>
      </c>
      <c r="H55" s="664"/>
      <c r="I55" s="664"/>
      <c r="J55" s="664"/>
      <c r="K55" s="664"/>
      <c r="L55" s="641"/>
      <c r="M55" s="641"/>
      <c r="N55" s="641"/>
      <c r="O55" s="641"/>
      <c r="P55" s="641"/>
      <c r="Q55" s="641"/>
      <c r="R55" s="641"/>
      <c r="S55" s="641"/>
      <c r="T55" s="641"/>
      <c r="U55" s="641"/>
      <c r="V55" s="641"/>
      <c r="W55" s="641"/>
      <c r="X55" s="641"/>
      <c r="Y55" s="641"/>
      <c r="Z55" s="641"/>
      <c r="AA55" s="641"/>
      <c r="AB55" s="664">
        <v>1.0</v>
      </c>
      <c r="AC55" s="664" t="s">
        <v>55</v>
      </c>
      <c r="AD55" s="664" t="s">
        <v>387</v>
      </c>
      <c r="AE55" s="652"/>
      <c r="AF55" s="642"/>
      <c r="AG55" s="642"/>
      <c r="AH55" s="634"/>
    </row>
    <row r="56" ht="15.75" customHeight="1">
      <c r="A56" s="991"/>
      <c r="B56" s="991"/>
      <c r="C56" s="642"/>
      <c r="D56" s="642" t="s">
        <v>2110</v>
      </c>
      <c r="E56" s="992"/>
      <c r="F56" s="642" t="s">
        <v>2111</v>
      </c>
      <c r="G56" s="640" t="s">
        <v>2112</v>
      </c>
      <c r="H56" s="664"/>
      <c r="I56" s="664"/>
      <c r="J56" s="664"/>
      <c r="K56" s="664"/>
      <c r="L56" s="641"/>
      <c r="M56" s="641"/>
      <c r="N56" s="641"/>
      <c r="O56" s="641"/>
      <c r="P56" s="641"/>
      <c r="Q56" s="641"/>
      <c r="R56" s="641"/>
      <c r="S56" s="641"/>
      <c r="T56" s="641"/>
      <c r="U56" s="641"/>
      <c r="V56" s="641"/>
      <c r="W56" s="641"/>
      <c r="X56" s="641"/>
      <c r="Y56" s="641"/>
      <c r="Z56" s="641"/>
      <c r="AA56" s="641"/>
      <c r="AB56" s="664">
        <v>1.0</v>
      </c>
      <c r="AC56" s="664" t="s">
        <v>55</v>
      </c>
      <c r="AD56" s="664" t="s">
        <v>387</v>
      </c>
      <c r="AE56" s="652"/>
      <c r="AF56" s="642"/>
      <c r="AG56" s="640"/>
      <c r="AH56" s="634"/>
    </row>
    <row r="57" ht="15.75" customHeight="1">
      <c r="A57" s="991"/>
      <c r="B57" s="640" t="s">
        <v>2113</v>
      </c>
      <c r="C57" s="642"/>
      <c r="D57" s="642"/>
      <c r="E57" s="992"/>
      <c r="F57" s="642"/>
      <c r="G57" s="642"/>
      <c r="H57" s="664" t="s">
        <v>94</v>
      </c>
      <c r="I57" s="664" t="s">
        <v>94</v>
      </c>
      <c r="J57" s="664"/>
      <c r="K57" s="664"/>
      <c r="L57" s="641"/>
      <c r="M57" s="641"/>
      <c r="N57" s="641"/>
      <c r="O57" s="641"/>
      <c r="P57" s="641"/>
      <c r="Q57" s="641"/>
      <c r="R57" s="641"/>
      <c r="S57" s="641"/>
      <c r="T57" s="641"/>
      <c r="U57" s="641"/>
      <c r="V57" s="641"/>
      <c r="W57" s="641"/>
      <c r="X57" s="641"/>
      <c r="Y57" s="641"/>
      <c r="Z57" s="641"/>
      <c r="AA57" s="641"/>
      <c r="AB57" s="664" t="s">
        <v>94</v>
      </c>
      <c r="AC57" s="664" t="s">
        <v>55</v>
      </c>
      <c r="AD57" s="664" t="s">
        <v>387</v>
      </c>
      <c r="AE57" s="652"/>
      <c r="AF57" s="642"/>
      <c r="AG57" s="642"/>
      <c r="AH57" s="634"/>
    </row>
    <row r="58" ht="15.75" customHeight="1">
      <c r="A58" s="991"/>
      <c r="B58" s="642"/>
      <c r="C58" s="642" t="s">
        <v>1901</v>
      </c>
      <c r="D58" s="642"/>
      <c r="E58" s="992"/>
      <c r="F58" s="640"/>
      <c r="G58" s="640"/>
      <c r="H58" s="664" t="s">
        <v>94</v>
      </c>
      <c r="I58" s="664" t="s">
        <v>94</v>
      </c>
      <c r="J58" s="664"/>
      <c r="K58" s="664"/>
      <c r="L58" s="641"/>
      <c r="M58" s="641"/>
      <c r="N58" s="641"/>
      <c r="O58" s="641"/>
      <c r="P58" s="641"/>
      <c r="Q58" s="641"/>
      <c r="R58" s="641"/>
      <c r="S58" s="641"/>
      <c r="T58" s="641"/>
      <c r="U58" s="641"/>
      <c r="V58" s="641"/>
      <c r="W58" s="641"/>
      <c r="X58" s="641"/>
      <c r="Y58" s="641"/>
      <c r="Z58" s="641"/>
      <c r="AA58" s="641"/>
      <c r="AB58" s="664" t="s">
        <v>94</v>
      </c>
      <c r="AC58" s="664" t="s">
        <v>55</v>
      </c>
      <c r="AD58" s="664" t="s">
        <v>387</v>
      </c>
      <c r="AE58" s="652"/>
      <c r="AF58" s="640"/>
      <c r="AG58" s="640"/>
      <c r="AH58" s="634"/>
    </row>
    <row r="59" ht="15.75" customHeight="1">
      <c r="A59" s="991"/>
      <c r="B59" s="642"/>
      <c r="C59" s="642"/>
      <c r="D59" s="640" t="s">
        <v>2114</v>
      </c>
      <c r="E59" s="992"/>
      <c r="F59" s="640" t="s">
        <v>2115</v>
      </c>
      <c r="G59" s="640" t="s">
        <v>2116</v>
      </c>
      <c r="H59" s="664"/>
      <c r="I59" s="664"/>
      <c r="J59" s="664"/>
      <c r="K59" s="664"/>
      <c r="L59" s="641"/>
      <c r="M59" s="641"/>
      <c r="N59" s="641"/>
      <c r="O59" s="641"/>
      <c r="P59" s="641"/>
      <c r="Q59" s="641"/>
      <c r="R59" s="641"/>
      <c r="S59" s="641"/>
      <c r="T59" s="641"/>
      <c r="U59" s="641"/>
      <c r="V59" s="641"/>
      <c r="W59" s="641"/>
      <c r="X59" s="641"/>
      <c r="Y59" s="641"/>
      <c r="Z59" s="641"/>
      <c r="AA59" s="641"/>
      <c r="AB59" s="665">
        <v>1.0</v>
      </c>
      <c r="AC59" s="665" t="s">
        <v>55</v>
      </c>
      <c r="AD59" s="665" t="s">
        <v>387</v>
      </c>
      <c r="AE59" s="652"/>
      <c r="AF59" s="640" t="s">
        <v>2117</v>
      </c>
      <c r="AG59" s="640"/>
      <c r="AH59" s="634"/>
    </row>
    <row r="60" ht="15.75" customHeight="1">
      <c r="A60" s="991"/>
      <c r="B60" s="642"/>
      <c r="C60" s="642"/>
      <c r="D60" s="997" t="s">
        <v>2118</v>
      </c>
      <c r="E60" s="992"/>
      <c r="F60" s="640" t="s">
        <v>2119</v>
      </c>
      <c r="G60" s="640" t="s">
        <v>2120</v>
      </c>
      <c r="H60" s="664"/>
      <c r="I60" s="664"/>
      <c r="J60" s="664"/>
      <c r="K60" s="664"/>
      <c r="L60" s="641"/>
      <c r="M60" s="641"/>
      <c r="N60" s="641"/>
      <c r="O60" s="641"/>
      <c r="P60" s="641"/>
      <c r="Q60" s="641"/>
      <c r="R60" s="641"/>
      <c r="S60" s="641"/>
      <c r="T60" s="641"/>
      <c r="U60" s="641"/>
      <c r="V60" s="641"/>
      <c r="W60" s="641"/>
      <c r="X60" s="641"/>
      <c r="Y60" s="641"/>
      <c r="Z60" s="641"/>
      <c r="AA60" s="641"/>
      <c r="AB60" s="665">
        <v>1.0</v>
      </c>
      <c r="AC60" s="665" t="s">
        <v>55</v>
      </c>
      <c r="AD60" s="664" t="s">
        <v>1571</v>
      </c>
      <c r="AE60" s="652"/>
      <c r="AF60" s="640"/>
      <c r="AG60" s="640"/>
      <c r="AH60" s="634"/>
    </row>
    <row r="61" ht="15.75" customHeight="1">
      <c r="A61" s="991"/>
      <c r="B61" s="642"/>
      <c r="C61" s="642"/>
      <c r="D61" s="640" t="s">
        <v>2121</v>
      </c>
      <c r="E61" s="992"/>
      <c r="F61" s="640" t="s">
        <v>2122</v>
      </c>
      <c r="G61" s="640" t="s">
        <v>2123</v>
      </c>
      <c r="H61" s="664"/>
      <c r="I61" s="664"/>
      <c r="J61" s="664"/>
      <c r="K61" s="664"/>
      <c r="L61" s="641"/>
      <c r="M61" s="641"/>
      <c r="N61" s="641"/>
      <c r="O61" s="641"/>
      <c r="P61" s="641"/>
      <c r="Q61" s="641"/>
      <c r="R61" s="641"/>
      <c r="S61" s="641"/>
      <c r="T61" s="641"/>
      <c r="U61" s="641"/>
      <c r="V61" s="641"/>
      <c r="W61" s="641"/>
      <c r="X61" s="641"/>
      <c r="Y61" s="641"/>
      <c r="Z61" s="641"/>
      <c r="AA61" s="641"/>
      <c r="AB61" s="665">
        <v>1.0</v>
      </c>
      <c r="AC61" s="665" t="s">
        <v>55</v>
      </c>
      <c r="AD61" s="664" t="s">
        <v>2124</v>
      </c>
      <c r="AE61" s="652"/>
      <c r="AF61" s="640"/>
      <c r="AG61" s="640"/>
      <c r="AH61" s="634"/>
    </row>
    <row r="62" ht="15.75" customHeight="1">
      <c r="A62" s="991"/>
      <c r="B62" s="642"/>
      <c r="C62" s="642" t="s">
        <v>1904</v>
      </c>
      <c r="D62" s="642"/>
      <c r="E62" s="992"/>
      <c r="F62" s="640" t="s">
        <v>2125</v>
      </c>
      <c r="G62" s="640" t="s">
        <v>2126</v>
      </c>
      <c r="H62" s="664"/>
      <c r="I62" s="664"/>
      <c r="J62" s="664"/>
      <c r="K62" s="664"/>
      <c r="L62" s="641"/>
      <c r="M62" s="641"/>
      <c r="N62" s="641"/>
      <c r="O62" s="641"/>
      <c r="P62" s="641"/>
      <c r="Q62" s="641"/>
      <c r="R62" s="641"/>
      <c r="S62" s="641"/>
      <c r="T62" s="641"/>
      <c r="U62" s="641"/>
      <c r="V62" s="641"/>
      <c r="W62" s="641"/>
      <c r="X62" s="641"/>
      <c r="Y62" s="641"/>
      <c r="Z62" s="641"/>
      <c r="AA62" s="641"/>
      <c r="AB62" s="664">
        <v>1.0</v>
      </c>
      <c r="AC62" s="664" t="s">
        <v>55</v>
      </c>
      <c r="AD62" s="664" t="s">
        <v>387</v>
      </c>
      <c r="AE62" s="814"/>
      <c r="AF62" s="640"/>
      <c r="AG62" s="640"/>
      <c r="AH62" s="634"/>
    </row>
    <row r="63" ht="15.75" customHeight="1">
      <c r="A63" s="991"/>
      <c r="B63" s="991" t="s">
        <v>2127</v>
      </c>
      <c r="C63" s="642"/>
      <c r="D63" s="642"/>
      <c r="E63" s="992"/>
      <c r="F63" s="642"/>
      <c r="G63" s="642"/>
      <c r="H63" s="664" t="s">
        <v>94</v>
      </c>
      <c r="I63" s="664" t="s">
        <v>94</v>
      </c>
      <c r="J63" s="664"/>
      <c r="K63" s="664"/>
      <c r="L63" s="641"/>
      <c r="M63" s="641"/>
      <c r="N63" s="641"/>
      <c r="O63" s="641"/>
      <c r="P63" s="641"/>
      <c r="Q63" s="641"/>
      <c r="R63" s="641"/>
      <c r="S63" s="641"/>
      <c r="T63" s="641"/>
      <c r="U63" s="641"/>
      <c r="V63" s="641"/>
      <c r="W63" s="641"/>
      <c r="X63" s="641"/>
      <c r="Y63" s="641"/>
      <c r="Z63" s="641"/>
      <c r="AA63" s="641"/>
      <c r="AB63" s="664" t="s">
        <v>94</v>
      </c>
      <c r="AC63" s="664" t="s">
        <v>55</v>
      </c>
      <c r="AD63" s="664" t="s">
        <v>387</v>
      </c>
      <c r="AE63" s="652"/>
      <c r="AF63" s="642"/>
      <c r="AG63" s="642"/>
      <c r="AH63" s="634"/>
    </row>
    <row r="64" ht="15.75" customHeight="1">
      <c r="A64" s="991"/>
      <c r="B64" s="642"/>
      <c r="C64" s="640" t="s">
        <v>2128</v>
      </c>
      <c r="D64" s="642"/>
      <c r="E64" s="992"/>
      <c r="F64" s="640" t="s">
        <v>2129</v>
      </c>
      <c r="G64" s="640" t="s">
        <v>2130</v>
      </c>
      <c r="H64" s="664"/>
      <c r="I64" s="664"/>
      <c r="J64" s="664"/>
      <c r="K64" s="664"/>
      <c r="L64" s="641"/>
      <c r="M64" s="641"/>
      <c r="N64" s="641"/>
      <c r="O64" s="641"/>
      <c r="P64" s="641"/>
      <c r="Q64" s="641"/>
      <c r="R64" s="641"/>
      <c r="S64" s="641"/>
      <c r="T64" s="641"/>
      <c r="U64" s="641"/>
      <c r="V64" s="641"/>
      <c r="W64" s="641"/>
      <c r="X64" s="641"/>
      <c r="Y64" s="641"/>
      <c r="Z64" s="641"/>
      <c r="AA64" s="641"/>
      <c r="AB64" s="664">
        <v>1.0</v>
      </c>
      <c r="AC64" s="664" t="s">
        <v>55</v>
      </c>
      <c r="AD64" s="664" t="s">
        <v>387</v>
      </c>
      <c r="AE64" s="652"/>
      <c r="AF64" s="642"/>
      <c r="AG64" s="640"/>
      <c r="AH64" s="634"/>
    </row>
    <row r="65" ht="15.75" customHeight="1">
      <c r="A65" s="991"/>
      <c r="B65" s="642"/>
      <c r="C65" s="642" t="s">
        <v>2131</v>
      </c>
      <c r="D65" s="642"/>
      <c r="E65" s="992"/>
      <c r="F65" s="642"/>
      <c r="G65" s="642"/>
      <c r="H65" s="664" t="s">
        <v>94</v>
      </c>
      <c r="I65" s="664" t="s">
        <v>94</v>
      </c>
      <c r="J65" s="664"/>
      <c r="K65" s="664"/>
      <c r="L65" s="641"/>
      <c r="M65" s="641"/>
      <c r="N65" s="641"/>
      <c r="O65" s="641"/>
      <c r="P65" s="641"/>
      <c r="Q65" s="641"/>
      <c r="R65" s="641"/>
      <c r="S65" s="641"/>
      <c r="T65" s="641"/>
      <c r="U65" s="641"/>
      <c r="V65" s="641"/>
      <c r="W65" s="641"/>
      <c r="X65" s="641"/>
      <c r="Y65" s="641"/>
      <c r="Z65" s="641"/>
      <c r="AA65" s="641"/>
      <c r="AB65" s="664" t="s">
        <v>94</v>
      </c>
      <c r="AC65" s="664" t="s">
        <v>55</v>
      </c>
      <c r="AD65" s="664" t="s">
        <v>387</v>
      </c>
      <c r="AE65" s="652"/>
      <c r="AF65" s="642"/>
      <c r="AG65" s="642"/>
      <c r="AH65" s="634"/>
    </row>
    <row r="66" ht="15.75" customHeight="1">
      <c r="A66" s="991"/>
      <c r="B66" s="642"/>
      <c r="C66" s="642"/>
      <c r="D66" s="642" t="s">
        <v>1901</v>
      </c>
      <c r="E66" s="992"/>
      <c r="F66" s="640" t="s">
        <v>2132</v>
      </c>
      <c r="G66" s="998" t="s">
        <v>2133</v>
      </c>
      <c r="H66" s="664"/>
      <c r="I66" s="664"/>
      <c r="J66" s="664"/>
      <c r="K66" s="664"/>
      <c r="L66" s="641"/>
      <c r="M66" s="641"/>
      <c r="N66" s="641"/>
      <c r="O66" s="641"/>
      <c r="P66" s="641"/>
      <c r="Q66" s="641"/>
      <c r="R66" s="641"/>
      <c r="S66" s="641"/>
      <c r="T66" s="641"/>
      <c r="U66" s="641"/>
      <c r="V66" s="641"/>
      <c r="W66" s="641"/>
      <c r="X66" s="641"/>
      <c r="Y66" s="641"/>
      <c r="Z66" s="641"/>
      <c r="AA66" s="641"/>
      <c r="AB66" s="664">
        <v>1.0</v>
      </c>
      <c r="AC66" s="664" t="s">
        <v>55</v>
      </c>
      <c r="AD66" s="664" t="s">
        <v>387</v>
      </c>
      <c r="AE66" s="652"/>
      <c r="AF66" s="640"/>
      <c r="AG66" s="642"/>
      <c r="AH66" s="634"/>
    </row>
    <row r="67" ht="15.75" customHeight="1">
      <c r="A67" s="991"/>
      <c r="B67" s="642"/>
      <c r="C67" s="642"/>
      <c r="D67" s="642" t="s">
        <v>2134</v>
      </c>
      <c r="E67" s="992"/>
      <c r="F67" s="642" t="s">
        <v>2135</v>
      </c>
      <c r="G67" s="998" t="s">
        <v>2136</v>
      </c>
      <c r="H67" s="664"/>
      <c r="I67" s="664"/>
      <c r="J67" s="664"/>
      <c r="K67" s="664"/>
      <c r="L67" s="641"/>
      <c r="M67" s="641"/>
      <c r="N67" s="641"/>
      <c r="O67" s="641"/>
      <c r="P67" s="641"/>
      <c r="Q67" s="641"/>
      <c r="R67" s="641"/>
      <c r="S67" s="641"/>
      <c r="T67" s="641"/>
      <c r="U67" s="641"/>
      <c r="V67" s="641"/>
      <c r="W67" s="641"/>
      <c r="X67" s="641"/>
      <c r="Y67" s="641"/>
      <c r="Z67" s="641"/>
      <c r="AA67" s="641"/>
      <c r="AB67" s="664">
        <v>1.0</v>
      </c>
      <c r="AC67" s="664" t="s">
        <v>55</v>
      </c>
      <c r="AD67" s="664" t="s">
        <v>387</v>
      </c>
      <c r="AE67" s="642"/>
      <c r="AF67" s="642"/>
      <c r="AG67" s="640"/>
      <c r="AH67" s="634"/>
    </row>
    <row r="68" ht="15.75" customHeight="1">
      <c r="A68" s="991"/>
      <c r="B68" s="642" t="s">
        <v>2137</v>
      </c>
      <c r="C68" s="642"/>
      <c r="D68" s="642"/>
      <c r="E68" s="992"/>
      <c r="F68" s="642"/>
      <c r="G68" s="642"/>
      <c r="H68" s="664" t="s">
        <v>94</v>
      </c>
      <c r="I68" s="664" t="s">
        <v>94</v>
      </c>
      <c r="J68" s="664"/>
      <c r="K68" s="664"/>
      <c r="L68" s="641"/>
      <c r="M68" s="641"/>
      <c r="N68" s="641"/>
      <c r="O68" s="641"/>
      <c r="P68" s="641"/>
      <c r="Q68" s="641"/>
      <c r="R68" s="641"/>
      <c r="S68" s="641"/>
      <c r="T68" s="641"/>
      <c r="U68" s="641"/>
      <c r="V68" s="641"/>
      <c r="W68" s="641"/>
      <c r="X68" s="641"/>
      <c r="Y68" s="641"/>
      <c r="Z68" s="641"/>
      <c r="AA68" s="641"/>
      <c r="AB68" s="664" t="s">
        <v>94</v>
      </c>
      <c r="AC68" s="664" t="s">
        <v>55</v>
      </c>
      <c r="AD68" s="664" t="s">
        <v>387</v>
      </c>
      <c r="AE68" s="642"/>
      <c r="AF68" s="642"/>
      <c r="AG68" s="642"/>
      <c r="AH68" s="634"/>
    </row>
    <row r="69" ht="15.75" customHeight="1">
      <c r="A69" s="991"/>
      <c r="B69" s="642"/>
      <c r="C69" s="642" t="s">
        <v>1901</v>
      </c>
      <c r="D69" s="642"/>
      <c r="E69" s="992"/>
      <c r="F69" s="640"/>
      <c r="G69" s="640"/>
      <c r="H69" s="664" t="s">
        <v>94</v>
      </c>
      <c r="I69" s="664" t="s">
        <v>94</v>
      </c>
      <c r="J69" s="664"/>
      <c r="K69" s="664"/>
      <c r="L69" s="641"/>
      <c r="M69" s="641"/>
      <c r="N69" s="641"/>
      <c r="O69" s="641"/>
      <c r="P69" s="641"/>
      <c r="Q69" s="641"/>
      <c r="R69" s="641"/>
      <c r="S69" s="641"/>
      <c r="T69" s="641"/>
      <c r="U69" s="641"/>
      <c r="V69" s="641"/>
      <c r="W69" s="641"/>
      <c r="X69" s="641"/>
      <c r="Y69" s="641"/>
      <c r="Z69" s="641"/>
      <c r="AA69" s="641"/>
      <c r="AB69" s="664" t="s">
        <v>94</v>
      </c>
      <c r="AC69" s="664" t="s">
        <v>55</v>
      </c>
      <c r="AD69" s="664" t="s">
        <v>387</v>
      </c>
      <c r="AE69" s="839"/>
      <c r="AF69" s="652"/>
      <c r="AG69" s="642"/>
      <c r="AH69" s="634"/>
    </row>
    <row r="70" ht="15.75" customHeight="1">
      <c r="A70" s="991"/>
      <c r="B70" s="642"/>
      <c r="C70" s="642"/>
      <c r="D70" s="642" t="s">
        <v>2138</v>
      </c>
      <c r="E70" s="992"/>
      <c r="F70" s="640" t="s">
        <v>2139</v>
      </c>
      <c r="G70" s="640" t="s">
        <v>2140</v>
      </c>
      <c r="H70" s="664"/>
      <c r="I70" s="664"/>
      <c r="J70" s="664"/>
      <c r="K70" s="664"/>
      <c r="L70" s="641"/>
      <c r="M70" s="641"/>
      <c r="N70" s="641"/>
      <c r="O70" s="641"/>
      <c r="P70" s="641"/>
      <c r="Q70" s="641"/>
      <c r="R70" s="641"/>
      <c r="S70" s="641"/>
      <c r="T70" s="641"/>
      <c r="U70" s="641"/>
      <c r="V70" s="641"/>
      <c r="W70" s="641"/>
      <c r="X70" s="641"/>
      <c r="Y70" s="641"/>
      <c r="Z70" s="641"/>
      <c r="AA70" s="641"/>
      <c r="AB70" s="664">
        <v>1.0</v>
      </c>
      <c r="AC70" s="664" t="s">
        <v>55</v>
      </c>
      <c r="AD70" s="664" t="s">
        <v>387</v>
      </c>
      <c r="AE70" s="652"/>
      <c r="AF70" s="640"/>
      <c r="AG70" s="642"/>
      <c r="AH70" s="634"/>
    </row>
    <row r="71" ht="15.75" customHeight="1">
      <c r="A71" s="991"/>
      <c r="B71" s="642"/>
      <c r="C71" s="642"/>
      <c r="D71" s="642" t="s">
        <v>2141</v>
      </c>
      <c r="E71" s="992"/>
      <c r="F71" s="642" t="s">
        <v>2142</v>
      </c>
      <c r="G71" s="642" t="s">
        <v>2143</v>
      </c>
      <c r="H71" s="664"/>
      <c r="I71" s="664"/>
      <c r="J71" s="664"/>
      <c r="K71" s="664"/>
      <c r="L71" s="641"/>
      <c r="M71" s="641"/>
      <c r="N71" s="641"/>
      <c r="O71" s="641"/>
      <c r="P71" s="641"/>
      <c r="Q71" s="641"/>
      <c r="R71" s="641"/>
      <c r="S71" s="641"/>
      <c r="T71" s="641"/>
      <c r="U71" s="641"/>
      <c r="V71" s="641"/>
      <c r="W71" s="641"/>
      <c r="X71" s="641"/>
      <c r="Y71" s="641"/>
      <c r="Z71" s="641"/>
      <c r="AA71" s="641"/>
      <c r="AB71" s="664">
        <v>1.0</v>
      </c>
      <c r="AC71" s="664" t="s">
        <v>55</v>
      </c>
      <c r="AD71" s="664" t="s">
        <v>387</v>
      </c>
      <c r="AE71" s="640"/>
      <c r="AF71" s="640"/>
      <c r="AG71" s="642"/>
      <c r="AH71" s="634"/>
    </row>
    <row r="72" ht="15.75" customHeight="1">
      <c r="A72" s="991"/>
      <c r="B72" s="642"/>
      <c r="C72" s="642"/>
      <c r="D72" s="642" t="s">
        <v>2144</v>
      </c>
      <c r="E72" s="992"/>
      <c r="F72" s="642" t="s">
        <v>2145</v>
      </c>
      <c r="G72" s="640" t="s">
        <v>2146</v>
      </c>
      <c r="H72" s="664"/>
      <c r="I72" s="664"/>
      <c r="J72" s="664"/>
      <c r="K72" s="664"/>
      <c r="L72" s="641"/>
      <c r="M72" s="641"/>
      <c r="N72" s="641"/>
      <c r="O72" s="641"/>
      <c r="P72" s="641"/>
      <c r="Q72" s="641"/>
      <c r="R72" s="641"/>
      <c r="S72" s="641"/>
      <c r="T72" s="641"/>
      <c r="U72" s="641"/>
      <c r="V72" s="641"/>
      <c r="W72" s="641"/>
      <c r="X72" s="641"/>
      <c r="Y72" s="641"/>
      <c r="Z72" s="641"/>
      <c r="AA72" s="641"/>
      <c r="AB72" s="664">
        <v>1.0</v>
      </c>
      <c r="AC72" s="664" t="s">
        <v>55</v>
      </c>
      <c r="AD72" s="664" t="s">
        <v>387</v>
      </c>
      <c r="AE72" s="652"/>
      <c r="AF72" s="640" t="s">
        <v>2147</v>
      </c>
      <c r="AG72" s="642"/>
      <c r="AH72" s="634"/>
    </row>
    <row r="73" ht="15.75" customHeight="1">
      <c r="A73" s="991"/>
      <c r="B73" s="642"/>
      <c r="C73" s="642"/>
      <c r="D73" s="642" t="s">
        <v>2148</v>
      </c>
      <c r="E73" s="992"/>
      <c r="F73" s="642" t="s">
        <v>2149</v>
      </c>
      <c r="G73" s="640" t="s">
        <v>2150</v>
      </c>
      <c r="H73" s="664"/>
      <c r="I73" s="664"/>
      <c r="J73" s="664"/>
      <c r="K73" s="664"/>
      <c r="L73" s="641"/>
      <c r="M73" s="641"/>
      <c r="N73" s="641"/>
      <c r="O73" s="641"/>
      <c r="P73" s="641"/>
      <c r="Q73" s="641"/>
      <c r="R73" s="641"/>
      <c r="S73" s="641"/>
      <c r="T73" s="641"/>
      <c r="U73" s="641"/>
      <c r="V73" s="641"/>
      <c r="W73" s="641"/>
      <c r="X73" s="641"/>
      <c r="Y73" s="641"/>
      <c r="Z73" s="641"/>
      <c r="AA73" s="641"/>
      <c r="AB73" s="664">
        <v>1.0</v>
      </c>
      <c r="AC73" s="664" t="s">
        <v>55</v>
      </c>
      <c r="AD73" s="664" t="s">
        <v>387</v>
      </c>
      <c r="AE73" s="640"/>
      <c r="AF73" s="640"/>
      <c r="AG73" s="642"/>
      <c r="AH73" s="634"/>
    </row>
    <row r="74" ht="15.75" customHeight="1">
      <c r="A74" s="991"/>
      <c r="B74" s="642"/>
      <c r="C74" s="642"/>
      <c r="D74" s="642" t="s">
        <v>2151</v>
      </c>
      <c r="E74" s="992"/>
      <c r="F74" s="642" t="s">
        <v>2152</v>
      </c>
      <c r="G74" s="642" t="s">
        <v>2153</v>
      </c>
      <c r="H74" s="664"/>
      <c r="I74" s="664"/>
      <c r="J74" s="664"/>
      <c r="K74" s="664"/>
      <c r="L74" s="641"/>
      <c r="M74" s="641"/>
      <c r="N74" s="641"/>
      <c r="O74" s="641"/>
      <c r="P74" s="641"/>
      <c r="Q74" s="641"/>
      <c r="R74" s="641"/>
      <c r="S74" s="641"/>
      <c r="T74" s="641"/>
      <c r="U74" s="641"/>
      <c r="V74" s="641"/>
      <c r="W74" s="641"/>
      <c r="X74" s="641"/>
      <c r="Y74" s="641"/>
      <c r="Z74" s="641"/>
      <c r="AA74" s="641"/>
      <c r="AB74" s="664">
        <v>1.0</v>
      </c>
      <c r="AC74" s="664" t="s">
        <v>55</v>
      </c>
      <c r="AD74" s="664" t="s">
        <v>387</v>
      </c>
      <c r="AE74" s="640"/>
      <c r="AF74" s="640"/>
      <c r="AG74" s="642"/>
      <c r="AH74" s="634"/>
    </row>
    <row r="75" ht="15.75" customHeight="1">
      <c r="A75" s="991"/>
      <c r="B75" s="642"/>
      <c r="C75" s="642"/>
      <c r="D75" s="642" t="s">
        <v>2154</v>
      </c>
      <c r="E75" s="992"/>
      <c r="F75" s="642" t="s">
        <v>2155</v>
      </c>
      <c r="G75" s="640" t="s">
        <v>2156</v>
      </c>
      <c r="H75" s="664"/>
      <c r="I75" s="664"/>
      <c r="J75" s="664"/>
      <c r="K75" s="664"/>
      <c r="L75" s="641"/>
      <c r="M75" s="641"/>
      <c r="N75" s="641"/>
      <c r="O75" s="641"/>
      <c r="P75" s="641"/>
      <c r="Q75" s="641"/>
      <c r="R75" s="641"/>
      <c r="S75" s="641"/>
      <c r="T75" s="641"/>
      <c r="U75" s="641"/>
      <c r="V75" s="641"/>
      <c r="W75" s="641"/>
      <c r="X75" s="641"/>
      <c r="Y75" s="641"/>
      <c r="Z75" s="641"/>
      <c r="AA75" s="641"/>
      <c r="AB75" s="664">
        <v>1.0</v>
      </c>
      <c r="AC75" s="664" t="s">
        <v>55</v>
      </c>
      <c r="AD75" s="664" t="s">
        <v>387</v>
      </c>
      <c r="AE75" s="652"/>
      <c r="AF75" s="640"/>
      <c r="AG75" s="642"/>
      <c r="AH75" s="634"/>
    </row>
    <row r="76" ht="15.75" customHeight="1">
      <c r="A76" s="991"/>
      <c r="B76" s="642"/>
      <c r="C76" s="642" t="s">
        <v>1904</v>
      </c>
      <c r="D76" s="642"/>
      <c r="E76" s="992"/>
      <c r="F76" s="642" t="s">
        <v>2157</v>
      </c>
      <c r="G76" s="640" t="s">
        <v>2158</v>
      </c>
      <c r="H76" s="664"/>
      <c r="I76" s="664"/>
      <c r="J76" s="664"/>
      <c r="K76" s="664"/>
      <c r="L76" s="641"/>
      <c r="M76" s="641"/>
      <c r="N76" s="641"/>
      <c r="O76" s="641"/>
      <c r="P76" s="641"/>
      <c r="Q76" s="641"/>
      <c r="R76" s="641"/>
      <c r="S76" s="641"/>
      <c r="T76" s="641"/>
      <c r="U76" s="641"/>
      <c r="V76" s="641"/>
      <c r="W76" s="641"/>
      <c r="X76" s="641"/>
      <c r="Y76" s="641"/>
      <c r="Z76" s="641"/>
      <c r="AA76" s="641"/>
      <c r="AB76" s="664">
        <v>1.0</v>
      </c>
      <c r="AC76" s="664" t="s">
        <v>55</v>
      </c>
      <c r="AD76" s="664" t="s">
        <v>387</v>
      </c>
      <c r="AE76" s="814"/>
      <c r="AF76" s="652"/>
      <c r="AG76" s="652"/>
      <c r="AH76" s="634"/>
    </row>
    <row r="77" ht="15.75" customHeight="1">
      <c r="A77" s="663" t="s">
        <v>420</v>
      </c>
      <c r="B77" s="642"/>
      <c r="C77" s="642"/>
      <c r="D77" s="642"/>
      <c r="E77" s="992"/>
      <c r="F77" s="642"/>
      <c r="G77" s="642"/>
      <c r="H77" s="664" t="s">
        <v>94</v>
      </c>
      <c r="I77" s="664" t="s">
        <v>94</v>
      </c>
      <c r="J77" s="664"/>
      <c r="K77" s="664"/>
      <c r="L77" s="641"/>
      <c r="M77" s="641"/>
      <c r="N77" s="641"/>
      <c r="O77" s="641"/>
      <c r="P77" s="641"/>
      <c r="Q77" s="641"/>
      <c r="R77" s="641"/>
      <c r="S77" s="641"/>
      <c r="T77" s="641"/>
      <c r="U77" s="641"/>
      <c r="V77" s="641"/>
      <c r="W77" s="641"/>
      <c r="X77" s="641"/>
      <c r="Y77" s="641"/>
      <c r="Z77" s="641"/>
      <c r="AA77" s="641"/>
      <c r="AB77" s="664" t="s">
        <v>94</v>
      </c>
      <c r="AC77" s="664" t="s">
        <v>55</v>
      </c>
      <c r="AD77" s="664" t="s">
        <v>387</v>
      </c>
      <c r="AE77" s="814"/>
      <c r="AF77" s="642"/>
      <c r="AG77" s="642"/>
      <c r="AH77" s="634"/>
    </row>
    <row r="78" ht="15.75" customHeight="1">
      <c r="A78" s="991"/>
      <c r="B78" s="640" t="s">
        <v>2159</v>
      </c>
      <c r="C78" s="642"/>
      <c r="D78" s="642"/>
      <c r="E78" s="999" t="s">
        <v>2160</v>
      </c>
      <c r="F78" s="1000" t="s">
        <v>2161</v>
      </c>
      <c r="G78" s="1001" t="s">
        <v>2162</v>
      </c>
      <c r="H78" s="664"/>
      <c r="I78" s="664"/>
      <c r="J78" s="664"/>
      <c r="K78" s="664"/>
      <c r="L78" s="641"/>
      <c r="M78" s="641"/>
      <c r="N78" s="641"/>
      <c r="O78" s="641"/>
      <c r="P78" s="641"/>
      <c r="Q78" s="641"/>
      <c r="R78" s="641"/>
      <c r="S78" s="641"/>
      <c r="T78" s="641"/>
      <c r="U78" s="641"/>
      <c r="V78" s="641"/>
      <c r="W78" s="641"/>
      <c r="X78" s="641"/>
      <c r="Y78" s="641"/>
      <c r="Z78" s="641"/>
      <c r="AA78" s="641"/>
      <c r="AB78" s="664">
        <v>1.0</v>
      </c>
      <c r="AC78" s="664" t="s">
        <v>55</v>
      </c>
      <c r="AD78" s="664" t="s">
        <v>387</v>
      </c>
      <c r="AE78" s="652"/>
      <c r="AF78" s="640" t="s">
        <v>2163</v>
      </c>
      <c r="AG78" s="640"/>
      <c r="AH78" s="634"/>
    </row>
    <row r="79" ht="15.75" customHeight="1">
      <c r="A79" s="991"/>
      <c r="B79" s="640" t="s">
        <v>2164</v>
      </c>
      <c r="C79" s="642"/>
      <c r="D79" s="642"/>
      <c r="E79" s="999" t="s">
        <v>2165</v>
      </c>
      <c r="F79" s="1002" t="s">
        <v>2166</v>
      </c>
      <c r="G79" s="1001" t="s">
        <v>2167</v>
      </c>
      <c r="H79" s="664"/>
      <c r="I79" s="664"/>
      <c r="J79" s="664"/>
      <c r="K79" s="664"/>
      <c r="L79" s="641"/>
      <c r="M79" s="641"/>
      <c r="N79" s="641"/>
      <c r="O79" s="641"/>
      <c r="P79" s="641"/>
      <c r="Q79" s="641"/>
      <c r="R79" s="641"/>
      <c r="S79" s="641"/>
      <c r="T79" s="641"/>
      <c r="U79" s="641"/>
      <c r="V79" s="641"/>
      <c r="W79" s="641"/>
      <c r="X79" s="641"/>
      <c r="Y79" s="641"/>
      <c r="Z79" s="641"/>
      <c r="AA79" s="641"/>
      <c r="AB79" s="664">
        <v>1.0</v>
      </c>
      <c r="AC79" s="664" t="s">
        <v>55</v>
      </c>
      <c r="AD79" s="664" t="s">
        <v>387</v>
      </c>
      <c r="AE79" s="814"/>
      <c r="AF79" s="640"/>
      <c r="AG79" s="640"/>
      <c r="AH79" s="634"/>
    </row>
    <row r="80" ht="15.75" customHeight="1">
      <c r="A80" s="991"/>
      <c r="B80" s="640" t="s">
        <v>2168</v>
      </c>
      <c r="C80" s="642"/>
      <c r="D80" s="642"/>
      <c r="E80" s="999" t="s">
        <v>2169</v>
      </c>
      <c r="F80" s="1002" t="s">
        <v>2170</v>
      </c>
      <c r="G80" s="643" t="s">
        <v>2171</v>
      </c>
      <c r="H80" s="664"/>
      <c r="I80" s="664"/>
      <c r="J80" s="664"/>
      <c r="K80" s="664"/>
      <c r="L80" s="641"/>
      <c r="M80" s="641"/>
      <c r="N80" s="641"/>
      <c r="O80" s="641"/>
      <c r="P80" s="641"/>
      <c r="Q80" s="641"/>
      <c r="R80" s="641"/>
      <c r="S80" s="641"/>
      <c r="T80" s="641"/>
      <c r="U80" s="641"/>
      <c r="V80" s="641"/>
      <c r="W80" s="641"/>
      <c r="X80" s="641"/>
      <c r="Y80" s="641"/>
      <c r="Z80" s="641"/>
      <c r="AA80" s="641"/>
      <c r="AB80" s="664">
        <v>1.0</v>
      </c>
      <c r="AC80" s="664" t="s">
        <v>55</v>
      </c>
      <c r="AD80" s="664" t="s">
        <v>387</v>
      </c>
      <c r="AE80" s="814"/>
      <c r="AF80" s="640"/>
      <c r="AG80" s="640"/>
      <c r="AH80" s="634"/>
    </row>
    <row r="81" ht="15.75" customHeight="1">
      <c r="A81" s="991"/>
      <c r="B81" s="640" t="s">
        <v>2172</v>
      </c>
      <c r="C81" s="642"/>
      <c r="D81" s="642"/>
      <c r="E81" s="999" t="s">
        <v>2165</v>
      </c>
      <c r="F81" s="1002" t="s">
        <v>2173</v>
      </c>
      <c r="G81" s="1001" t="s">
        <v>2174</v>
      </c>
      <c r="H81" s="664"/>
      <c r="I81" s="664"/>
      <c r="J81" s="664"/>
      <c r="K81" s="664"/>
      <c r="L81" s="641"/>
      <c r="M81" s="641"/>
      <c r="N81" s="641"/>
      <c r="O81" s="641"/>
      <c r="P81" s="641"/>
      <c r="Q81" s="641"/>
      <c r="R81" s="641"/>
      <c r="S81" s="641"/>
      <c r="T81" s="641"/>
      <c r="U81" s="641"/>
      <c r="V81" s="641"/>
      <c r="W81" s="641"/>
      <c r="X81" s="641"/>
      <c r="Y81" s="641"/>
      <c r="Z81" s="641"/>
      <c r="AA81" s="641"/>
      <c r="AB81" s="664">
        <v>1.0</v>
      </c>
      <c r="AC81" s="664" t="s">
        <v>55</v>
      </c>
      <c r="AD81" s="664" t="s">
        <v>387</v>
      </c>
      <c r="AE81" s="814"/>
      <c r="AF81" s="640"/>
      <c r="AG81" s="640"/>
      <c r="AH81" s="634"/>
    </row>
    <row r="82" ht="15.75" customHeight="1">
      <c r="A82" s="991"/>
      <c r="B82" s="640" t="s">
        <v>2175</v>
      </c>
      <c r="C82" s="642"/>
      <c r="D82" s="642"/>
      <c r="E82" s="999" t="s">
        <v>2165</v>
      </c>
      <c r="F82" s="1002" t="s">
        <v>2176</v>
      </c>
      <c r="G82" s="643" t="s">
        <v>2177</v>
      </c>
      <c r="H82" s="664"/>
      <c r="I82" s="664"/>
      <c r="J82" s="664"/>
      <c r="K82" s="664"/>
      <c r="L82" s="641"/>
      <c r="M82" s="641"/>
      <c r="N82" s="641"/>
      <c r="O82" s="641"/>
      <c r="P82" s="641"/>
      <c r="Q82" s="641"/>
      <c r="R82" s="641"/>
      <c r="S82" s="641"/>
      <c r="T82" s="641"/>
      <c r="U82" s="641"/>
      <c r="V82" s="641"/>
      <c r="W82" s="641"/>
      <c r="X82" s="641"/>
      <c r="Y82" s="641"/>
      <c r="Z82" s="641"/>
      <c r="AA82" s="641"/>
      <c r="AB82" s="664">
        <v>1.0</v>
      </c>
      <c r="AC82" s="664" t="s">
        <v>55</v>
      </c>
      <c r="AD82" s="664" t="s">
        <v>387</v>
      </c>
      <c r="AE82" s="814"/>
      <c r="AF82" s="642"/>
      <c r="AG82" s="640"/>
      <c r="AH82" s="634"/>
    </row>
    <row r="83" ht="15.75" customHeight="1">
      <c r="A83" s="991" t="s">
        <v>2178</v>
      </c>
      <c r="B83" s="642"/>
      <c r="C83" s="642"/>
      <c r="D83" s="642"/>
      <c r="E83" s="992"/>
      <c r="F83" s="642"/>
      <c r="G83" s="642"/>
      <c r="H83" s="664" t="s">
        <v>94</v>
      </c>
      <c r="I83" s="664" t="s">
        <v>94</v>
      </c>
      <c r="J83" s="664"/>
      <c r="K83" s="664"/>
      <c r="L83" s="641"/>
      <c r="M83" s="641"/>
      <c r="N83" s="641"/>
      <c r="O83" s="641"/>
      <c r="P83" s="641"/>
      <c r="Q83" s="641"/>
      <c r="R83" s="641"/>
      <c r="S83" s="641"/>
      <c r="T83" s="641"/>
      <c r="U83" s="641"/>
      <c r="V83" s="641"/>
      <c r="W83" s="641"/>
      <c r="X83" s="641"/>
      <c r="Y83" s="641"/>
      <c r="Z83" s="641"/>
      <c r="AA83" s="641"/>
      <c r="AB83" s="664" t="s">
        <v>94</v>
      </c>
      <c r="AC83" s="664" t="s">
        <v>55</v>
      </c>
      <c r="AD83" s="664" t="s">
        <v>387</v>
      </c>
      <c r="AE83" s="814"/>
      <c r="AF83" s="642"/>
      <c r="AG83" s="642"/>
      <c r="AH83" s="634"/>
    </row>
    <row r="84" ht="15.75" customHeight="1">
      <c r="A84" s="991"/>
      <c r="B84" s="640" t="s">
        <v>2179</v>
      </c>
      <c r="C84" s="642"/>
      <c r="D84" s="642"/>
      <c r="E84" s="992"/>
      <c r="F84" s="642"/>
      <c r="G84" s="642"/>
      <c r="H84" s="664" t="s">
        <v>94</v>
      </c>
      <c r="I84" s="664" t="s">
        <v>94</v>
      </c>
      <c r="J84" s="664"/>
      <c r="K84" s="664"/>
      <c r="L84" s="641"/>
      <c r="M84" s="641"/>
      <c r="N84" s="641"/>
      <c r="O84" s="641"/>
      <c r="P84" s="641"/>
      <c r="Q84" s="641"/>
      <c r="R84" s="641"/>
      <c r="S84" s="641"/>
      <c r="T84" s="641"/>
      <c r="U84" s="641"/>
      <c r="V84" s="641"/>
      <c r="W84" s="641"/>
      <c r="X84" s="641"/>
      <c r="Y84" s="641"/>
      <c r="Z84" s="641"/>
      <c r="AA84" s="641"/>
      <c r="AB84" s="664" t="s">
        <v>94</v>
      </c>
      <c r="AC84" s="664" t="s">
        <v>55</v>
      </c>
      <c r="AD84" s="664" t="s">
        <v>387</v>
      </c>
      <c r="AE84" s="652"/>
      <c r="AF84" s="640"/>
      <c r="AG84" s="642"/>
      <c r="AH84" s="634"/>
    </row>
    <row r="85" ht="15.75" customHeight="1">
      <c r="A85" s="991"/>
      <c r="B85" s="642"/>
      <c r="C85" s="994" t="s">
        <v>2180</v>
      </c>
      <c r="D85" s="994"/>
      <c r="E85" s="1003"/>
      <c r="F85" s="994"/>
      <c r="G85" s="1004"/>
      <c r="H85" s="664" t="s">
        <v>94</v>
      </c>
      <c r="I85" s="664" t="s">
        <v>94</v>
      </c>
      <c r="J85" s="664"/>
      <c r="K85" s="664"/>
      <c r="L85" s="641"/>
      <c r="M85" s="641"/>
      <c r="N85" s="641"/>
      <c r="O85" s="641"/>
      <c r="P85" s="641"/>
      <c r="Q85" s="641"/>
      <c r="R85" s="641"/>
      <c r="S85" s="641"/>
      <c r="T85" s="641"/>
      <c r="U85" s="641"/>
      <c r="V85" s="641"/>
      <c r="W85" s="641"/>
      <c r="X85" s="641"/>
      <c r="Y85" s="641"/>
      <c r="Z85" s="641"/>
      <c r="AA85" s="641"/>
      <c r="AB85" s="664" t="s">
        <v>94</v>
      </c>
      <c r="AC85" s="664" t="s">
        <v>55</v>
      </c>
      <c r="AD85" s="664" t="s">
        <v>387</v>
      </c>
      <c r="AE85" s="814"/>
      <c r="AF85" s="652"/>
      <c r="AG85" s="642"/>
      <c r="AH85" s="634"/>
    </row>
    <row r="86" ht="15.75" customHeight="1">
      <c r="A86" s="991"/>
      <c r="B86" s="642"/>
      <c r="C86" s="994"/>
      <c r="D86" s="996" t="s">
        <v>2181</v>
      </c>
      <c r="E86" s="996"/>
      <c r="F86" s="994"/>
      <c r="G86" s="994"/>
      <c r="H86" s="664" t="s">
        <v>94</v>
      </c>
      <c r="I86" s="664" t="s">
        <v>94</v>
      </c>
      <c r="J86" s="664"/>
      <c r="K86" s="664"/>
      <c r="L86" s="641"/>
      <c r="M86" s="641"/>
      <c r="N86" s="641"/>
      <c r="O86" s="641"/>
      <c r="P86" s="641"/>
      <c r="Q86" s="641"/>
      <c r="R86" s="641"/>
      <c r="S86" s="641"/>
      <c r="T86" s="641"/>
      <c r="U86" s="641"/>
      <c r="V86" s="641"/>
      <c r="W86" s="641"/>
      <c r="X86" s="641"/>
      <c r="Y86" s="641"/>
      <c r="Z86" s="641"/>
      <c r="AA86" s="641"/>
      <c r="AB86" s="664" t="s">
        <v>94</v>
      </c>
      <c r="AC86" s="664" t="s">
        <v>55</v>
      </c>
      <c r="AD86" s="664" t="s">
        <v>387</v>
      </c>
      <c r="AE86" s="652"/>
      <c r="AF86" s="642"/>
      <c r="AG86" s="642"/>
      <c r="AH86" s="642"/>
    </row>
    <row r="87" ht="15.75" customHeight="1">
      <c r="A87" s="991"/>
      <c r="B87" s="642"/>
      <c r="C87" s="994"/>
      <c r="D87" s="994"/>
      <c r="E87" s="996" t="s">
        <v>2182</v>
      </c>
      <c r="F87" s="994" t="s">
        <v>2183</v>
      </c>
      <c r="G87" s="994" t="s">
        <v>2184</v>
      </c>
      <c r="H87" s="664"/>
      <c r="I87" s="664"/>
      <c r="J87" s="664"/>
      <c r="K87" s="664"/>
      <c r="L87" s="641"/>
      <c r="M87" s="641"/>
      <c r="N87" s="641"/>
      <c r="O87" s="641"/>
      <c r="P87" s="641"/>
      <c r="Q87" s="641"/>
      <c r="R87" s="641"/>
      <c r="S87" s="641"/>
      <c r="T87" s="641"/>
      <c r="U87" s="641"/>
      <c r="V87" s="641"/>
      <c r="W87" s="641"/>
      <c r="X87" s="641"/>
      <c r="Y87" s="641"/>
      <c r="Z87" s="641"/>
      <c r="AA87" s="641"/>
      <c r="AB87" s="664">
        <v>1.0</v>
      </c>
      <c r="AC87" s="664" t="s">
        <v>55</v>
      </c>
      <c r="AD87" s="664" t="s">
        <v>387</v>
      </c>
      <c r="AE87" s="1005"/>
      <c r="AF87" s="1005"/>
      <c r="AG87" s="642"/>
      <c r="AH87" s="642"/>
    </row>
    <row r="88" ht="15.75" customHeight="1">
      <c r="A88" s="991"/>
      <c r="B88" s="642"/>
      <c r="C88" s="994"/>
      <c r="D88" s="996" t="s">
        <v>2185</v>
      </c>
      <c r="E88" s="996"/>
      <c r="F88" s="994"/>
      <c r="G88" s="1004"/>
      <c r="H88" s="664" t="s">
        <v>94</v>
      </c>
      <c r="I88" s="664" t="s">
        <v>94</v>
      </c>
      <c r="J88" s="664"/>
      <c r="K88" s="664"/>
      <c r="L88" s="641"/>
      <c r="M88" s="641"/>
      <c r="N88" s="641"/>
      <c r="O88" s="641"/>
      <c r="P88" s="641"/>
      <c r="Q88" s="641"/>
      <c r="R88" s="641"/>
      <c r="S88" s="641"/>
      <c r="T88" s="641"/>
      <c r="U88" s="641"/>
      <c r="V88" s="641"/>
      <c r="W88" s="641"/>
      <c r="X88" s="641"/>
      <c r="Y88" s="641"/>
      <c r="Z88" s="641"/>
      <c r="AA88" s="641"/>
      <c r="AB88" s="1006" t="s">
        <v>94</v>
      </c>
      <c r="AC88" s="664" t="s">
        <v>55</v>
      </c>
      <c r="AD88" s="664" t="s">
        <v>387</v>
      </c>
      <c r="AE88" s="1007"/>
      <c r="AF88" s="1008"/>
      <c r="AG88" s="1009"/>
      <c r="AH88" s="642"/>
    </row>
    <row r="89" ht="15.75" customHeight="1">
      <c r="A89" s="991"/>
      <c r="B89" s="642"/>
      <c r="C89" s="994"/>
      <c r="D89" s="996"/>
      <c r="E89" s="996" t="s">
        <v>2186</v>
      </c>
      <c r="F89" s="994" t="s">
        <v>2187</v>
      </c>
      <c r="G89" s="1010" t="s">
        <v>2188</v>
      </c>
      <c r="H89" s="664"/>
      <c r="I89" s="664"/>
      <c r="J89" s="664"/>
      <c r="K89" s="664"/>
      <c r="L89" s="641"/>
      <c r="M89" s="641"/>
      <c r="N89" s="641"/>
      <c r="O89" s="641"/>
      <c r="P89" s="641"/>
      <c r="Q89" s="641"/>
      <c r="R89" s="641"/>
      <c r="S89" s="641"/>
      <c r="T89" s="641"/>
      <c r="U89" s="641"/>
      <c r="V89" s="641"/>
      <c r="W89" s="641"/>
      <c r="X89" s="641"/>
      <c r="Y89" s="641"/>
      <c r="Z89" s="641"/>
      <c r="AA89" s="641"/>
      <c r="AB89" s="664">
        <v>1.0</v>
      </c>
      <c r="AC89" s="664" t="s">
        <v>55</v>
      </c>
      <c r="AD89" s="664" t="s">
        <v>387</v>
      </c>
      <c r="AE89" s="1008"/>
      <c r="AF89" s="1011"/>
      <c r="AG89" s="1012"/>
      <c r="AH89" s="642"/>
    </row>
    <row r="90" ht="15.75" customHeight="1">
      <c r="A90" s="991"/>
      <c r="B90" s="642"/>
      <c r="C90" s="994"/>
      <c r="D90" s="996"/>
      <c r="E90" s="996" t="s">
        <v>2189</v>
      </c>
      <c r="F90" s="994" t="s">
        <v>2190</v>
      </c>
      <c r="G90" s="1010" t="s">
        <v>2191</v>
      </c>
      <c r="H90" s="664"/>
      <c r="I90" s="664"/>
      <c r="J90" s="664"/>
      <c r="K90" s="664"/>
      <c r="L90" s="641"/>
      <c r="M90" s="641"/>
      <c r="N90" s="641"/>
      <c r="O90" s="641"/>
      <c r="P90" s="641"/>
      <c r="Q90" s="641"/>
      <c r="R90" s="641"/>
      <c r="S90" s="641"/>
      <c r="T90" s="641"/>
      <c r="U90" s="641"/>
      <c r="V90" s="641"/>
      <c r="W90" s="641"/>
      <c r="X90" s="641"/>
      <c r="Y90" s="641"/>
      <c r="Z90" s="641"/>
      <c r="AA90" s="641"/>
      <c r="AB90" s="664">
        <v>1.0</v>
      </c>
      <c r="AC90" s="664" t="s">
        <v>55</v>
      </c>
      <c r="AD90" s="664" t="s">
        <v>387</v>
      </c>
      <c r="AE90" s="1007"/>
      <c r="AF90" s="1007"/>
      <c r="AG90" s="1012"/>
      <c r="AH90" s="642"/>
    </row>
    <row r="91" ht="15.75" customHeight="1">
      <c r="A91" s="991"/>
      <c r="B91" s="642"/>
      <c r="C91" s="1013"/>
      <c r="D91" s="996" t="s">
        <v>2192</v>
      </c>
      <c r="E91" s="996"/>
      <c r="F91" s="994" t="s">
        <v>2193</v>
      </c>
      <c r="G91" s="994" t="s">
        <v>2194</v>
      </c>
      <c r="H91" s="664"/>
      <c r="I91" s="664"/>
      <c r="J91" s="664"/>
      <c r="K91" s="664"/>
      <c r="L91" s="641"/>
      <c r="M91" s="641"/>
      <c r="N91" s="641"/>
      <c r="O91" s="641"/>
      <c r="P91" s="641"/>
      <c r="Q91" s="641"/>
      <c r="R91" s="641"/>
      <c r="S91" s="641"/>
      <c r="T91" s="641"/>
      <c r="U91" s="641"/>
      <c r="V91" s="641"/>
      <c r="W91" s="641"/>
      <c r="X91" s="641"/>
      <c r="Y91" s="641"/>
      <c r="Z91" s="641"/>
      <c r="AA91" s="641"/>
      <c r="AB91" s="664">
        <v>1.0</v>
      </c>
      <c r="AC91" s="664" t="s">
        <v>55</v>
      </c>
      <c r="AD91" s="664" t="s">
        <v>387</v>
      </c>
      <c r="AE91" s="1008"/>
      <c r="AF91" s="1008"/>
      <c r="AG91" s="1012"/>
      <c r="AH91" s="642"/>
    </row>
    <row r="92">
      <c r="A92" s="991"/>
      <c r="B92" s="642" t="s">
        <v>2195</v>
      </c>
      <c r="C92" s="642"/>
      <c r="D92" s="642"/>
      <c r="E92" s="992"/>
      <c r="F92" s="642" t="s">
        <v>2196</v>
      </c>
      <c r="G92" s="640" t="s">
        <v>2197</v>
      </c>
      <c r="H92" s="664"/>
      <c r="I92" s="664"/>
      <c r="J92" s="664"/>
      <c r="K92" s="664"/>
      <c r="L92" s="641"/>
      <c r="M92" s="641"/>
      <c r="N92" s="641"/>
      <c r="O92" s="641"/>
      <c r="P92" s="641"/>
      <c r="Q92" s="641"/>
      <c r="R92" s="641"/>
      <c r="S92" s="641"/>
      <c r="T92" s="641"/>
      <c r="U92" s="641"/>
      <c r="V92" s="641"/>
      <c r="W92" s="641"/>
      <c r="X92" s="641"/>
      <c r="Y92" s="641"/>
      <c r="Z92" s="641"/>
      <c r="AA92" s="641"/>
      <c r="AB92" s="664">
        <v>1.0</v>
      </c>
      <c r="AC92" s="664" t="s">
        <v>55</v>
      </c>
      <c r="AD92" s="664" t="s">
        <v>387</v>
      </c>
      <c r="AE92" s="1014"/>
      <c r="AF92" s="1015"/>
      <c r="AG92" s="1016"/>
      <c r="AH92" s="623"/>
    </row>
    <row r="93" ht="15.75" customHeight="1">
      <c r="A93" s="991"/>
      <c r="B93" s="642" t="s">
        <v>2104</v>
      </c>
      <c r="C93" s="642"/>
      <c r="D93" s="642"/>
      <c r="E93" s="992"/>
      <c r="F93" s="642" t="s">
        <v>2198</v>
      </c>
      <c r="G93" s="642" t="s">
        <v>2106</v>
      </c>
      <c r="H93" s="664"/>
      <c r="I93" s="664"/>
      <c r="J93" s="664"/>
      <c r="K93" s="664"/>
      <c r="L93" s="641"/>
      <c r="M93" s="641"/>
      <c r="N93" s="641"/>
      <c r="O93" s="641"/>
      <c r="P93" s="641"/>
      <c r="Q93" s="641"/>
      <c r="R93" s="641"/>
      <c r="S93" s="641"/>
      <c r="T93" s="641"/>
      <c r="U93" s="641"/>
      <c r="V93" s="641"/>
      <c r="W93" s="641"/>
      <c r="X93" s="641"/>
      <c r="Y93" s="641"/>
      <c r="Z93" s="641"/>
      <c r="AA93" s="641"/>
      <c r="AB93" s="664">
        <v>1.0</v>
      </c>
      <c r="AC93" s="664" t="s">
        <v>55</v>
      </c>
      <c r="AD93" s="664" t="s">
        <v>387</v>
      </c>
      <c r="AE93" s="652"/>
      <c r="AF93" s="642"/>
      <c r="AG93" s="642"/>
      <c r="AH93" s="623"/>
    </row>
    <row r="94" ht="15.75" customHeight="1">
      <c r="A94" s="991"/>
      <c r="B94" s="642" t="s">
        <v>2199</v>
      </c>
      <c r="C94" s="642"/>
      <c r="D94" s="642"/>
      <c r="E94" s="992"/>
      <c r="F94" s="642"/>
      <c r="G94" s="642"/>
      <c r="H94" s="664" t="s">
        <v>94</v>
      </c>
      <c r="I94" s="664" t="s">
        <v>94</v>
      </c>
      <c r="J94" s="664"/>
      <c r="K94" s="664"/>
      <c r="L94" s="641"/>
      <c r="M94" s="641"/>
      <c r="N94" s="641"/>
      <c r="O94" s="641"/>
      <c r="P94" s="641"/>
      <c r="Q94" s="641"/>
      <c r="R94" s="641"/>
      <c r="S94" s="641"/>
      <c r="T94" s="641"/>
      <c r="U94" s="641"/>
      <c r="V94" s="641"/>
      <c r="W94" s="641"/>
      <c r="X94" s="641"/>
      <c r="Y94" s="641"/>
      <c r="Z94" s="641"/>
      <c r="AA94" s="641"/>
      <c r="AB94" s="664" t="s">
        <v>94</v>
      </c>
      <c r="AC94" s="664" t="s">
        <v>55</v>
      </c>
      <c r="AD94" s="664" t="s">
        <v>387</v>
      </c>
      <c r="AE94" s="642"/>
      <c r="AF94" s="642"/>
      <c r="AG94" s="642"/>
      <c r="AH94" s="623"/>
    </row>
    <row r="95" ht="15.75" customHeight="1">
      <c r="A95" s="991"/>
      <c r="B95" s="642"/>
      <c r="C95" s="642" t="s">
        <v>2200</v>
      </c>
      <c r="D95" s="642"/>
      <c r="E95" s="992"/>
      <c r="F95" s="642" t="s">
        <v>2201</v>
      </c>
      <c r="G95" s="640" t="s">
        <v>2202</v>
      </c>
      <c r="H95" s="664"/>
      <c r="I95" s="664"/>
      <c r="J95" s="664"/>
      <c r="K95" s="664"/>
      <c r="L95" s="641"/>
      <c r="M95" s="641"/>
      <c r="N95" s="641"/>
      <c r="O95" s="641"/>
      <c r="P95" s="641"/>
      <c r="Q95" s="641"/>
      <c r="R95" s="641"/>
      <c r="S95" s="641"/>
      <c r="T95" s="641"/>
      <c r="U95" s="641"/>
      <c r="V95" s="641"/>
      <c r="W95" s="641"/>
      <c r="X95" s="641"/>
      <c r="Y95" s="641"/>
      <c r="Z95" s="641"/>
      <c r="AA95" s="641"/>
      <c r="AB95" s="664">
        <v>1.0</v>
      </c>
      <c r="AC95" s="664" t="s">
        <v>55</v>
      </c>
      <c r="AD95" s="664" t="s">
        <v>387</v>
      </c>
      <c r="AE95" s="652"/>
      <c r="AF95" s="640"/>
      <c r="AG95" s="642"/>
      <c r="AH95" s="642"/>
    </row>
    <row r="96" ht="15.75" customHeight="1">
      <c r="A96" s="991"/>
      <c r="B96" s="642"/>
      <c r="C96" s="642" t="s">
        <v>2203</v>
      </c>
      <c r="D96" s="642"/>
      <c r="E96" s="992"/>
      <c r="F96" s="642" t="s">
        <v>2201</v>
      </c>
      <c r="G96" s="640" t="s">
        <v>2204</v>
      </c>
      <c r="H96" s="664"/>
      <c r="I96" s="664"/>
      <c r="J96" s="664"/>
      <c r="K96" s="664"/>
      <c r="L96" s="641"/>
      <c r="M96" s="641"/>
      <c r="N96" s="641"/>
      <c r="O96" s="641"/>
      <c r="P96" s="641"/>
      <c r="Q96" s="641"/>
      <c r="R96" s="641"/>
      <c r="S96" s="641"/>
      <c r="T96" s="641"/>
      <c r="U96" s="641"/>
      <c r="V96" s="641"/>
      <c r="W96" s="641"/>
      <c r="X96" s="641"/>
      <c r="Y96" s="641"/>
      <c r="Z96" s="641"/>
      <c r="AA96" s="641"/>
      <c r="AB96" s="664">
        <v>1.0</v>
      </c>
      <c r="AC96" s="664" t="s">
        <v>55</v>
      </c>
      <c r="AD96" s="664" t="s">
        <v>387</v>
      </c>
      <c r="AE96" s="652"/>
      <c r="AF96" s="642"/>
      <c r="AG96" s="642"/>
      <c r="AH96" s="642"/>
    </row>
    <row r="97" ht="15.75" customHeight="1">
      <c r="A97" s="991"/>
      <c r="B97" s="642" t="s">
        <v>2205</v>
      </c>
      <c r="C97" s="642"/>
      <c r="D97" s="642"/>
      <c r="E97" s="992"/>
      <c r="F97" s="642"/>
      <c r="G97" s="642"/>
      <c r="H97" s="664" t="s">
        <v>94</v>
      </c>
      <c r="I97" s="664" t="s">
        <v>94</v>
      </c>
      <c r="J97" s="664"/>
      <c r="K97" s="664"/>
      <c r="L97" s="641"/>
      <c r="M97" s="641"/>
      <c r="N97" s="641"/>
      <c r="O97" s="641"/>
      <c r="P97" s="641"/>
      <c r="Q97" s="641"/>
      <c r="R97" s="641"/>
      <c r="S97" s="641"/>
      <c r="T97" s="641"/>
      <c r="U97" s="641"/>
      <c r="V97" s="641"/>
      <c r="W97" s="641"/>
      <c r="X97" s="641"/>
      <c r="Y97" s="641"/>
      <c r="Z97" s="641"/>
      <c r="AA97" s="641"/>
      <c r="AB97" s="664" t="s">
        <v>94</v>
      </c>
      <c r="AC97" s="664" t="s">
        <v>55</v>
      </c>
      <c r="AD97" s="664" t="s">
        <v>387</v>
      </c>
      <c r="AE97" s="652"/>
      <c r="AF97" s="640"/>
      <c r="AG97" s="640"/>
      <c r="AH97" s="623"/>
    </row>
    <row r="98" ht="15.75" customHeight="1">
      <c r="A98" s="991"/>
      <c r="B98" s="642"/>
      <c r="C98" s="642" t="s">
        <v>2203</v>
      </c>
      <c r="D98" s="642"/>
      <c r="E98" s="992"/>
      <c r="F98" s="642" t="s">
        <v>2206</v>
      </c>
      <c r="G98" s="640" t="s">
        <v>2207</v>
      </c>
      <c r="H98" s="664"/>
      <c r="I98" s="664"/>
      <c r="J98" s="664"/>
      <c r="K98" s="664"/>
      <c r="L98" s="641"/>
      <c r="M98" s="641"/>
      <c r="N98" s="641"/>
      <c r="O98" s="641"/>
      <c r="P98" s="641"/>
      <c r="Q98" s="641"/>
      <c r="R98" s="641"/>
      <c r="S98" s="641"/>
      <c r="T98" s="641"/>
      <c r="U98" s="641"/>
      <c r="V98" s="641"/>
      <c r="W98" s="641"/>
      <c r="X98" s="641"/>
      <c r="Y98" s="641"/>
      <c r="Z98" s="641"/>
      <c r="AA98" s="641"/>
      <c r="AB98" s="664">
        <v>1.0</v>
      </c>
      <c r="AC98" s="664" t="s">
        <v>55</v>
      </c>
      <c r="AD98" s="664" t="s">
        <v>387</v>
      </c>
      <c r="AE98" s="642"/>
      <c r="AF98" s="642"/>
      <c r="AG98" s="642"/>
      <c r="AH98" s="623"/>
    </row>
    <row r="99" ht="15.75" customHeight="1">
      <c r="A99" s="991"/>
      <c r="B99" s="642"/>
      <c r="C99" s="642" t="s">
        <v>2200</v>
      </c>
      <c r="D99" s="642"/>
      <c r="E99" s="992"/>
      <c r="F99" s="642" t="s">
        <v>2206</v>
      </c>
      <c r="G99" s="640" t="s">
        <v>2208</v>
      </c>
      <c r="H99" s="664"/>
      <c r="I99" s="664"/>
      <c r="J99" s="664"/>
      <c r="K99" s="664"/>
      <c r="L99" s="641"/>
      <c r="M99" s="641"/>
      <c r="N99" s="641"/>
      <c r="O99" s="641"/>
      <c r="P99" s="641"/>
      <c r="Q99" s="641"/>
      <c r="R99" s="641"/>
      <c r="S99" s="641"/>
      <c r="T99" s="641"/>
      <c r="U99" s="641"/>
      <c r="V99" s="641"/>
      <c r="W99" s="641"/>
      <c r="X99" s="641"/>
      <c r="Y99" s="641"/>
      <c r="Z99" s="641"/>
      <c r="AA99" s="641"/>
      <c r="AB99" s="664">
        <v>1.0</v>
      </c>
      <c r="AC99" s="664" t="s">
        <v>55</v>
      </c>
      <c r="AD99" s="664" t="s">
        <v>387</v>
      </c>
      <c r="AE99" s="642"/>
      <c r="AF99" s="642"/>
      <c r="AG99" s="642"/>
      <c r="AH99" s="623"/>
    </row>
    <row r="100" ht="15.75" customHeight="1">
      <c r="A100" s="991"/>
      <c r="B100" s="642" t="s">
        <v>2209</v>
      </c>
      <c r="C100" s="642"/>
      <c r="D100" s="642"/>
      <c r="E100" s="992"/>
      <c r="F100" s="642" t="s">
        <v>2210</v>
      </c>
      <c r="G100" s="640" t="s">
        <v>2211</v>
      </c>
      <c r="H100" s="664"/>
      <c r="I100" s="664"/>
      <c r="J100" s="664"/>
      <c r="K100" s="664"/>
      <c r="L100" s="641"/>
      <c r="M100" s="641"/>
      <c r="N100" s="641"/>
      <c r="O100" s="641"/>
      <c r="P100" s="641"/>
      <c r="Q100" s="641"/>
      <c r="R100" s="641"/>
      <c r="S100" s="641"/>
      <c r="T100" s="641"/>
      <c r="U100" s="641"/>
      <c r="V100" s="641"/>
      <c r="W100" s="641"/>
      <c r="X100" s="641"/>
      <c r="Y100" s="641"/>
      <c r="Z100" s="641"/>
      <c r="AA100" s="641"/>
      <c r="AB100" s="664">
        <v>1.0</v>
      </c>
      <c r="AC100" s="664" t="s">
        <v>55</v>
      </c>
      <c r="AD100" s="664" t="s">
        <v>387</v>
      </c>
      <c r="AE100" s="642"/>
      <c r="AF100" s="642"/>
      <c r="AG100" s="642"/>
      <c r="AH100" s="623"/>
    </row>
    <row r="101" ht="15.75" customHeight="1">
      <c r="A101" s="991"/>
      <c r="B101" s="642" t="s">
        <v>2212</v>
      </c>
      <c r="C101" s="642"/>
      <c r="D101" s="642"/>
      <c r="E101" s="992"/>
      <c r="F101" s="642" t="s">
        <v>2213</v>
      </c>
      <c r="G101" s="642" t="s">
        <v>2214</v>
      </c>
      <c r="H101" s="664"/>
      <c r="I101" s="664"/>
      <c r="J101" s="664"/>
      <c r="K101" s="664"/>
      <c r="L101" s="641"/>
      <c r="M101" s="641"/>
      <c r="N101" s="641"/>
      <c r="O101" s="641"/>
      <c r="P101" s="641"/>
      <c r="Q101" s="641"/>
      <c r="R101" s="641"/>
      <c r="S101" s="641"/>
      <c r="T101" s="641"/>
      <c r="U101" s="641"/>
      <c r="V101" s="641"/>
      <c r="W101" s="641"/>
      <c r="X101" s="641"/>
      <c r="Y101" s="641"/>
      <c r="Z101" s="641"/>
      <c r="AA101" s="641"/>
      <c r="AB101" s="664">
        <v>1.0</v>
      </c>
      <c r="AC101" s="664" t="s">
        <v>55</v>
      </c>
      <c r="AD101" s="664" t="s">
        <v>387</v>
      </c>
      <c r="AE101" s="642"/>
      <c r="AF101" s="642"/>
      <c r="AG101" s="642"/>
      <c r="AH101" s="623"/>
    </row>
    <row r="102" ht="15.75" customHeight="1">
      <c r="A102" s="991"/>
      <c r="B102" s="642" t="s">
        <v>2215</v>
      </c>
      <c r="C102" s="642"/>
      <c r="D102" s="642"/>
      <c r="E102" s="992"/>
      <c r="F102" s="642"/>
      <c r="G102" s="642"/>
      <c r="H102" s="664" t="s">
        <v>94</v>
      </c>
      <c r="I102" s="664" t="s">
        <v>94</v>
      </c>
      <c r="J102" s="664"/>
      <c r="K102" s="664"/>
      <c r="L102" s="641"/>
      <c r="M102" s="641"/>
      <c r="N102" s="641"/>
      <c r="O102" s="641"/>
      <c r="P102" s="641"/>
      <c r="Q102" s="641"/>
      <c r="R102" s="641"/>
      <c r="S102" s="641"/>
      <c r="T102" s="641"/>
      <c r="U102" s="641"/>
      <c r="V102" s="641"/>
      <c r="W102" s="641"/>
      <c r="X102" s="641"/>
      <c r="Y102" s="641"/>
      <c r="Z102" s="641"/>
      <c r="AA102" s="641"/>
      <c r="AB102" s="664" t="s">
        <v>94</v>
      </c>
      <c r="AC102" s="664" t="s">
        <v>55</v>
      </c>
      <c r="AD102" s="664" t="s">
        <v>387</v>
      </c>
      <c r="AE102" s="642"/>
      <c r="AF102" s="642"/>
      <c r="AG102" s="642"/>
      <c r="AH102" s="623"/>
    </row>
    <row r="103" ht="15.75" customHeight="1">
      <c r="A103" s="991"/>
      <c r="B103" s="642"/>
      <c r="C103" s="642" t="s">
        <v>2216</v>
      </c>
      <c r="D103" s="642"/>
      <c r="E103" s="992"/>
      <c r="F103" s="642" t="s">
        <v>2217</v>
      </c>
      <c r="G103" s="640" t="s">
        <v>2218</v>
      </c>
      <c r="H103" s="664"/>
      <c r="I103" s="664"/>
      <c r="J103" s="664"/>
      <c r="K103" s="664"/>
      <c r="L103" s="641"/>
      <c r="M103" s="641"/>
      <c r="N103" s="641"/>
      <c r="O103" s="641"/>
      <c r="P103" s="641"/>
      <c r="Q103" s="641"/>
      <c r="R103" s="641"/>
      <c r="S103" s="641"/>
      <c r="T103" s="641"/>
      <c r="U103" s="641"/>
      <c r="V103" s="641"/>
      <c r="W103" s="641"/>
      <c r="X103" s="641"/>
      <c r="Y103" s="641"/>
      <c r="Z103" s="641"/>
      <c r="AA103" s="641"/>
      <c r="AB103" s="664">
        <v>1.0</v>
      </c>
      <c r="AC103" s="664" t="s">
        <v>55</v>
      </c>
      <c r="AD103" s="664" t="s">
        <v>387</v>
      </c>
      <c r="AE103" s="828"/>
      <c r="AF103" s="642"/>
      <c r="AG103" s="642"/>
      <c r="AH103" s="623"/>
    </row>
    <row r="104" ht="15.75" customHeight="1">
      <c r="A104" s="1017"/>
      <c r="B104" s="1018"/>
      <c r="C104" s="1019" t="s">
        <v>2219</v>
      </c>
      <c r="D104" s="1018"/>
      <c r="E104" s="1020"/>
      <c r="F104" s="1019" t="s">
        <v>2217</v>
      </c>
      <c r="G104" s="1019" t="s">
        <v>2220</v>
      </c>
      <c r="H104" s="664"/>
      <c r="I104" s="664"/>
      <c r="J104" s="664"/>
      <c r="K104" s="664"/>
      <c r="L104" s="641"/>
      <c r="M104" s="641"/>
      <c r="N104" s="641"/>
      <c r="O104" s="641"/>
      <c r="P104" s="641"/>
      <c r="Q104" s="641"/>
      <c r="R104" s="641"/>
      <c r="S104" s="641"/>
      <c r="T104" s="641"/>
      <c r="U104" s="641"/>
      <c r="V104" s="641"/>
      <c r="W104" s="641"/>
      <c r="X104" s="641"/>
      <c r="Y104" s="641"/>
      <c r="Z104" s="641"/>
      <c r="AA104" s="641"/>
      <c r="AB104" s="664">
        <v>1.0</v>
      </c>
      <c r="AC104" s="664" t="s">
        <v>55</v>
      </c>
      <c r="AD104" s="664" t="s">
        <v>387</v>
      </c>
      <c r="AE104" s="642"/>
      <c r="AF104" s="642"/>
      <c r="AG104" s="642"/>
      <c r="AH104" s="623"/>
    </row>
    <row r="105" ht="15.75" customHeight="1">
      <c r="A105" s="1021" t="s">
        <v>2221</v>
      </c>
      <c r="B105" s="1022"/>
      <c r="C105" s="1022"/>
      <c r="D105" s="1022"/>
      <c r="E105" s="1023"/>
      <c r="F105" s="1022"/>
      <c r="G105" s="1022"/>
      <c r="H105" s="1024"/>
      <c r="I105" s="1024"/>
      <c r="J105" s="1024"/>
      <c r="K105" s="1024"/>
      <c r="L105" s="1024"/>
      <c r="M105" s="1024"/>
      <c r="N105" s="1024"/>
      <c r="O105" s="1024"/>
      <c r="P105" s="1024"/>
      <c r="Q105" s="1024"/>
      <c r="R105" s="1024"/>
      <c r="S105" s="1024"/>
      <c r="T105" s="1024"/>
      <c r="U105" s="1024"/>
      <c r="V105" s="1024"/>
      <c r="W105" s="1024"/>
      <c r="X105" s="1024"/>
      <c r="Y105" s="1024"/>
      <c r="Z105" s="1024"/>
      <c r="AA105" s="1024"/>
      <c r="AB105" s="1025" t="s">
        <v>94</v>
      </c>
      <c r="AC105" s="1025" t="s">
        <v>94</v>
      </c>
      <c r="AD105" s="1025" t="s">
        <v>94</v>
      </c>
      <c r="AE105" s="1026"/>
      <c r="AF105" s="1026"/>
      <c r="AG105" s="1027"/>
      <c r="AH105" s="1028"/>
    </row>
    <row r="106" ht="15.75" customHeight="1">
      <c r="A106" s="991" t="s">
        <v>2222</v>
      </c>
      <c r="B106" s="994"/>
      <c r="C106" s="642"/>
      <c r="D106" s="642"/>
      <c r="E106" s="992"/>
      <c r="F106" s="642"/>
      <c r="G106" s="642"/>
      <c r="H106" s="664" t="s">
        <v>94</v>
      </c>
      <c r="I106" s="664" t="s">
        <v>94</v>
      </c>
      <c r="J106" s="664"/>
      <c r="K106" s="664"/>
      <c r="L106" s="641"/>
      <c r="M106" s="641"/>
      <c r="N106" s="641"/>
      <c r="O106" s="641"/>
      <c r="P106" s="641"/>
      <c r="Q106" s="641"/>
      <c r="R106" s="641"/>
      <c r="S106" s="641"/>
      <c r="T106" s="641"/>
      <c r="U106" s="641"/>
      <c r="V106" s="641"/>
      <c r="W106" s="641"/>
      <c r="X106" s="641"/>
      <c r="Y106" s="641"/>
      <c r="Z106" s="641"/>
      <c r="AA106" s="641"/>
      <c r="AB106" s="664" t="s">
        <v>94</v>
      </c>
      <c r="AC106" s="664" t="s">
        <v>55</v>
      </c>
      <c r="AD106" s="664" t="s">
        <v>387</v>
      </c>
      <c r="AE106" s="642"/>
      <c r="AF106" s="642"/>
      <c r="AG106" s="642"/>
      <c r="AH106" s="642"/>
    </row>
    <row r="107" ht="15.75" customHeight="1">
      <c r="A107" s="991"/>
      <c r="B107" s="994" t="s">
        <v>2085</v>
      </c>
      <c r="C107" s="994"/>
      <c r="D107" s="994"/>
      <c r="E107" s="996"/>
      <c r="F107" s="994"/>
      <c r="G107" s="994"/>
      <c r="H107" s="664" t="s">
        <v>94</v>
      </c>
      <c r="I107" s="664" t="s">
        <v>94</v>
      </c>
      <c r="J107" s="664"/>
      <c r="K107" s="664"/>
      <c r="L107" s="641"/>
      <c r="M107" s="641"/>
      <c r="N107" s="641"/>
      <c r="O107" s="641"/>
      <c r="P107" s="641"/>
      <c r="Q107" s="641"/>
      <c r="R107" s="641"/>
      <c r="S107" s="641"/>
      <c r="T107" s="641"/>
      <c r="U107" s="641"/>
      <c r="V107" s="641"/>
      <c r="W107" s="641"/>
      <c r="X107" s="641"/>
      <c r="Y107" s="641"/>
      <c r="Z107" s="641"/>
      <c r="AA107" s="641"/>
      <c r="AB107" s="664" t="s">
        <v>94</v>
      </c>
      <c r="AC107" s="664" t="s">
        <v>55</v>
      </c>
      <c r="AD107" s="664" t="s">
        <v>387</v>
      </c>
      <c r="AE107" s="642"/>
      <c r="AF107" s="994"/>
      <c r="AG107" s="642"/>
      <c r="AH107" s="642"/>
    </row>
    <row r="108" ht="15.75" customHeight="1">
      <c r="A108" s="991"/>
      <c r="B108" s="994"/>
      <c r="C108" s="1013" t="s">
        <v>2223</v>
      </c>
      <c r="D108" s="994"/>
      <c r="E108" s="1004"/>
      <c r="F108" s="1004" t="s">
        <v>2224</v>
      </c>
      <c r="G108" s="1004" t="s">
        <v>2225</v>
      </c>
      <c r="H108" s="664"/>
      <c r="I108" s="664"/>
      <c r="J108" s="664"/>
      <c r="K108" s="664"/>
      <c r="L108" s="641"/>
      <c r="M108" s="641"/>
      <c r="N108" s="641"/>
      <c r="O108" s="641"/>
      <c r="P108" s="641"/>
      <c r="Q108" s="641"/>
      <c r="R108" s="641"/>
      <c r="S108" s="641"/>
      <c r="T108" s="641"/>
      <c r="U108" s="641"/>
      <c r="V108" s="641"/>
      <c r="W108" s="641"/>
      <c r="X108" s="641"/>
      <c r="Y108" s="641"/>
      <c r="Z108" s="641"/>
      <c r="AA108" s="641"/>
      <c r="AB108" s="664">
        <v>1.0</v>
      </c>
      <c r="AC108" s="664" t="s">
        <v>55</v>
      </c>
      <c r="AD108" s="664" t="s">
        <v>387</v>
      </c>
      <c r="AE108" s="652"/>
      <c r="AF108" s="994"/>
      <c r="AG108" s="642"/>
      <c r="AH108" s="642"/>
    </row>
    <row r="109" ht="15.75" customHeight="1">
      <c r="A109" s="991"/>
      <c r="B109" s="994"/>
      <c r="C109" s="994" t="s">
        <v>2226</v>
      </c>
      <c r="D109" s="994"/>
      <c r="E109" s="994"/>
      <c r="F109" s="994" t="s">
        <v>2227</v>
      </c>
      <c r="G109" s="994" t="s">
        <v>2228</v>
      </c>
      <c r="H109" s="664"/>
      <c r="I109" s="664"/>
      <c r="J109" s="664"/>
      <c r="K109" s="664"/>
      <c r="L109" s="641"/>
      <c r="M109" s="641"/>
      <c r="N109" s="641"/>
      <c r="O109" s="641"/>
      <c r="P109" s="641"/>
      <c r="Q109" s="641"/>
      <c r="R109" s="641"/>
      <c r="S109" s="641"/>
      <c r="T109" s="641"/>
      <c r="U109" s="641"/>
      <c r="V109" s="641"/>
      <c r="W109" s="641"/>
      <c r="X109" s="641"/>
      <c r="Y109" s="641"/>
      <c r="Z109" s="641"/>
      <c r="AA109" s="641"/>
      <c r="AB109" s="664">
        <v>1.0</v>
      </c>
      <c r="AC109" s="664" t="s">
        <v>55</v>
      </c>
      <c r="AD109" s="664" t="s">
        <v>387</v>
      </c>
      <c r="AE109" s="652"/>
      <c r="AF109" s="994"/>
      <c r="AG109" s="640"/>
      <c r="AH109" s="642"/>
    </row>
    <row r="110" ht="15.75" customHeight="1">
      <c r="A110" s="991"/>
      <c r="B110" s="994"/>
      <c r="C110" s="642" t="s">
        <v>2086</v>
      </c>
      <c r="D110" s="642"/>
      <c r="E110" s="642"/>
      <c r="F110" s="642"/>
      <c r="G110" s="642"/>
      <c r="H110" s="664" t="s">
        <v>94</v>
      </c>
      <c r="I110" s="664" t="s">
        <v>94</v>
      </c>
      <c r="J110" s="664"/>
      <c r="K110" s="664"/>
      <c r="L110" s="641"/>
      <c r="M110" s="641"/>
      <c r="N110" s="641"/>
      <c r="O110" s="641"/>
      <c r="P110" s="641"/>
      <c r="Q110" s="641"/>
      <c r="R110" s="641"/>
      <c r="S110" s="641"/>
      <c r="T110" s="641"/>
      <c r="U110" s="641"/>
      <c r="V110" s="641"/>
      <c r="W110" s="641"/>
      <c r="X110" s="641"/>
      <c r="Y110" s="641"/>
      <c r="Z110" s="641"/>
      <c r="AA110" s="641"/>
      <c r="AB110" s="664" t="s">
        <v>94</v>
      </c>
      <c r="AC110" s="664" t="s">
        <v>55</v>
      </c>
      <c r="AD110" s="664" t="s">
        <v>387</v>
      </c>
      <c r="AE110" s="640"/>
      <c r="AF110" s="994"/>
      <c r="AG110" s="640"/>
      <c r="AH110" s="642"/>
    </row>
    <row r="111" ht="15.75" customHeight="1">
      <c r="A111" s="991"/>
      <c r="B111" s="994"/>
      <c r="C111" s="642"/>
      <c r="D111" s="992" t="s">
        <v>2063</v>
      </c>
      <c r="E111" s="992"/>
      <c r="F111" s="642" t="s">
        <v>2064</v>
      </c>
      <c r="G111" s="642" t="s">
        <v>2229</v>
      </c>
      <c r="H111" s="664"/>
      <c r="I111" s="664"/>
      <c r="J111" s="664"/>
      <c r="K111" s="664"/>
      <c r="L111" s="641"/>
      <c r="M111" s="641"/>
      <c r="N111" s="641"/>
      <c r="O111" s="641"/>
      <c r="P111" s="641"/>
      <c r="Q111" s="641"/>
      <c r="R111" s="641"/>
      <c r="S111" s="641"/>
      <c r="T111" s="641"/>
      <c r="U111" s="641"/>
      <c r="V111" s="641"/>
      <c r="W111" s="641"/>
      <c r="X111" s="641"/>
      <c r="Y111" s="641"/>
      <c r="Z111" s="641"/>
      <c r="AA111" s="641"/>
      <c r="AB111" s="664">
        <v>1.0</v>
      </c>
      <c r="AC111" s="664" t="s">
        <v>55</v>
      </c>
      <c r="AD111" s="664" t="s">
        <v>387</v>
      </c>
      <c r="AE111" s="640"/>
      <c r="AF111" s="994"/>
      <c r="AG111" s="640"/>
      <c r="AH111" s="642"/>
    </row>
    <row r="112" ht="15.75" customHeight="1">
      <c r="A112" s="991"/>
      <c r="B112" s="994"/>
      <c r="C112" s="642"/>
      <c r="D112" s="992" t="s">
        <v>2066</v>
      </c>
      <c r="E112" s="992"/>
      <c r="F112" s="642" t="s">
        <v>2067</v>
      </c>
      <c r="G112" s="642" t="s">
        <v>2068</v>
      </c>
      <c r="H112" s="664"/>
      <c r="I112" s="664"/>
      <c r="J112" s="664"/>
      <c r="K112" s="664"/>
      <c r="L112" s="641"/>
      <c r="M112" s="641"/>
      <c r="N112" s="641"/>
      <c r="O112" s="641"/>
      <c r="P112" s="641"/>
      <c r="Q112" s="641"/>
      <c r="R112" s="641"/>
      <c r="S112" s="641"/>
      <c r="T112" s="641"/>
      <c r="U112" s="641"/>
      <c r="V112" s="641"/>
      <c r="W112" s="641"/>
      <c r="X112" s="641"/>
      <c r="Y112" s="641"/>
      <c r="Z112" s="641"/>
      <c r="AA112" s="641"/>
      <c r="AB112" s="664">
        <v>1.0</v>
      </c>
      <c r="AC112" s="664" t="s">
        <v>55</v>
      </c>
      <c r="AD112" s="664" t="s">
        <v>387</v>
      </c>
      <c r="AE112" s="640"/>
      <c r="AF112" s="994"/>
      <c r="AG112" s="640"/>
      <c r="AH112" s="642"/>
    </row>
    <row r="113" ht="15.75" customHeight="1">
      <c r="A113" s="991"/>
      <c r="B113" s="994"/>
      <c r="C113" s="642"/>
      <c r="D113" s="642" t="s">
        <v>2230</v>
      </c>
      <c r="E113" s="642"/>
      <c r="F113" s="642" t="s">
        <v>2231</v>
      </c>
      <c r="G113" s="640" t="s">
        <v>2232</v>
      </c>
      <c r="H113" s="664"/>
      <c r="I113" s="664"/>
      <c r="J113" s="664"/>
      <c r="K113" s="664"/>
      <c r="L113" s="641"/>
      <c r="M113" s="641"/>
      <c r="N113" s="641"/>
      <c r="O113" s="641"/>
      <c r="P113" s="641"/>
      <c r="Q113" s="641"/>
      <c r="R113" s="641"/>
      <c r="S113" s="641"/>
      <c r="T113" s="641"/>
      <c r="U113" s="641"/>
      <c r="V113" s="641"/>
      <c r="W113" s="641"/>
      <c r="X113" s="641"/>
      <c r="Y113" s="641"/>
      <c r="Z113" s="641"/>
      <c r="AA113" s="641"/>
      <c r="AB113" s="664">
        <v>1.0</v>
      </c>
      <c r="AC113" s="664" t="s">
        <v>55</v>
      </c>
      <c r="AD113" s="664" t="s">
        <v>387</v>
      </c>
      <c r="AE113" s="640"/>
      <c r="AF113" s="994"/>
      <c r="AG113" s="640"/>
      <c r="AH113" s="642"/>
    </row>
    <row r="114" ht="15.75" customHeight="1">
      <c r="A114" s="991"/>
      <c r="B114" s="994"/>
      <c r="C114" s="642" t="s">
        <v>2089</v>
      </c>
      <c r="D114" s="642"/>
      <c r="E114" s="642"/>
      <c r="F114" s="642"/>
      <c r="G114" s="642"/>
      <c r="H114" s="664" t="s">
        <v>94</v>
      </c>
      <c r="I114" s="664" t="s">
        <v>94</v>
      </c>
      <c r="J114" s="664"/>
      <c r="K114" s="664"/>
      <c r="L114" s="641"/>
      <c r="M114" s="641"/>
      <c r="N114" s="641"/>
      <c r="O114" s="641"/>
      <c r="P114" s="641"/>
      <c r="Q114" s="641"/>
      <c r="R114" s="641"/>
      <c r="S114" s="641"/>
      <c r="T114" s="641"/>
      <c r="U114" s="641"/>
      <c r="V114" s="641"/>
      <c r="W114" s="641"/>
      <c r="X114" s="641"/>
      <c r="Y114" s="641"/>
      <c r="Z114" s="641"/>
      <c r="AA114" s="641"/>
      <c r="AB114" s="664" t="s">
        <v>94</v>
      </c>
      <c r="AC114" s="664" t="s">
        <v>55</v>
      </c>
      <c r="AD114" s="664" t="s">
        <v>387</v>
      </c>
      <c r="AE114" s="640"/>
      <c r="AF114" s="994"/>
      <c r="AG114" s="640"/>
      <c r="AH114" s="642"/>
    </row>
    <row r="115" ht="15.75" customHeight="1">
      <c r="A115" s="991"/>
      <c r="B115" s="994"/>
      <c r="C115" s="642"/>
      <c r="D115" s="992" t="s">
        <v>2063</v>
      </c>
      <c r="E115" s="992"/>
      <c r="F115" s="642" t="s">
        <v>2077</v>
      </c>
      <c r="G115" s="642" t="s">
        <v>2229</v>
      </c>
      <c r="H115" s="664"/>
      <c r="I115" s="664"/>
      <c r="J115" s="664"/>
      <c r="K115" s="664"/>
      <c r="L115" s="641"/>
      <c r="M115" s="641"/>
      <c r="N115" s="641"/>
      <c r="O115" s="641"/>
      <c r="P115" s="641"/>
      <c r="Q115" s="641"/>
      <c r="R115" s="641"/>
      <c r="S115" s="641"/>
      <c r="T115" s="641"/>
      <c r="U115" s="641"/>
      <c r="V115" s="641"/>
      <c r="W115" s="641"/>
      <c r="X115" s="641"/>
      <c r="Y115" s="641"/>
      <c r="Z115" s="641"/>
      <c r="AA115" s="641"/>
      <c r="AB115" s="664">
        <v>1.0</v>
      </c>
      <c r="AC115" s="664" t="s">
        <v>55</v>
      </c>
      <c r="AD115" s="664" t="s">
        <v>387</v>
      </c>
      <c r="AE115" s="640"/>
      <c r="AF115" s="640"/>
      <c r="AG115" s="640"/>
      <c r="AH115" s="642"/>
    </row>
    <row r="116" ht="15.75" customHeight="1">
      <c r="A116" s="991"/>
      <c r="B116" s="994"/>
      <c r="C116" s="642"/>
      <c r="D116" s="992" t="s">
        <v>2066</v>
      </c>
      <c r="E116" s="992"/>
      <c r="F116" s="642" t="s">
        <v>2079</v>
      </c>
      <c r="G116" s="642" t="s">
        <v>2090</v>
      </c>
      <c r="H116" s="664"/>
      <c r="I116" s="664"/>
      <c r="J116" s="664"/>
      <c r="K116" s="664"/>
      <c r="L116" s="641"/>
      <c r="M116" s="641"/>
      <c r="N116" s="641"/>
      <c r="O116" s="641"/>
      <c r="P116" s="641"/>
      <c r="Q116" s="641"/>
      <c r="R116" s="641"/>
      <c r="S116" s="641"/>
      <c r="T116" s="641"/>
      <c r="U116" s="641"/>
      <c r="V116" s="641"/>
      <c r="W116" s="641"/>
      <c r="X116" s="641"/>
      <c r="Y116" s="641"/>
      <c r="Z116" s="641"/>
      <c r="AA116" s="641"/>
      <c r="AB116" s="664">
        <v>1.0</v>
      </c>
      <c r="AC116" s="664" t="s">
        <v>55</v>
      </c>
      <c r="AD116" s="664" t="s">
        <v>387</v>
      </c>
      <c r="AE116" s="640"/>
      <c r="AF116" s="640"/>
      <c r="AG116" s="640"/>
      <c r="AH116" s="642"/>
    </row>
    <row r="117" ht="15.75" customHeight="1">
      <c r="A117" s="991"/>
      <c r="B117" s="994"/>
      <c r="C117" s="642" t="s">
        <v>2094</v>
      </c>
      <c r="D117" s="642"/>
      <c r="E117" s="642"/>
      <c r="F117" s="994" t="s">
        <v>2233</v>
      </c>
      <c r="G117" s="994" t="s">
        <v>2096</v>
      </c>
      <c r="H117" s="664"/>
      <c r="I117" s="664"/>
      <c r="J117" s="664"/>
      <c r="K117" s="664"/>
      <c r="L117" s="641"/>
      <c r="M117" s="641"/>
      <c r="N117" s="641"/>
      <c r="O117" s="641"/>
      <c r="P117" s="641"/>
      <c r="Q117" s="641"/>
      <c r="R117" s="641"/>
      <c r="S117" s="641"/>
      <c r="T117" s="641"/>
      <c r="U117" s="641"/>
      <c r="V117" s="641"/>
      <c r="W117" s="641"/>
      <c r="X117" s="641"/>
      <c r="Y117" s="641"/>
      <c r="Z117" s="641"/>
      <c r="AA117" s="641"/>
      <c r="AB117" s="664">
        <v>1.0</v>
      </c>
      <c r="AC117" s="664" t="s">
        <v>55</v>
      </c>
      <c r="AD117" s="664" t="s">
        <v>387</v>
      </c>
      <c r="AE117" s="652"/>
      <c r="AF117" s="994"/>
      <c r="AG117" s="640"/>
      <c r="AH117" s="642"/>
    </row>
    <row r="118" ht="15.75" customHeight="1">
      <c r="A118" s="991"/>
      <c r="B118" s="994"/>
      <c r="C118" s="642" t="s">
        <v>1951</v>
      </c>
      <c r="D118" s="642"/>
      <c r="E118" s="642"/>
      <c r="F118" s="642"/>
      <c r="G118" s="642"/>
      <c r="H118" s="664" t="s">
        <v>94</v>
      </c>
      <c r="I118" s="664" t="s">
        <v>94</v>
      </c>
      <c r="J118" s="664"/>
      <c r="K118" s="664"/>
      <c r="L118" s="641"/>
      <c r="M118" s="641"/>
      <c r="N118" s="641"/>
      <c r="O118" s="641"/>
      <c r="P118" s="641"/>
      <c r="Q118" s="641"/>
      <c r="R118" s="641"/>
      <c r="S118" s="641"/>
      <c r="T118" s="641"/>
      <c r="U118" s="641"/>
      <c r="V118" s="641"/>
      <c r="W118" s="641"/>
      <c r="X118" s="641"/>
      <c r="Y118" s="641"/>
      <c r="Z118" s="641"/>
      <c r="AA118" s="641"/>
      <c r="AB118" s="664" t="s">
        <v>94</v>
      </c>
      <c r="AC118" s="664" t="s">
        <v>55</v>
      </c>
      <c r="AD118" s="664" t="s">
        <v>387</v>
      </c>
      <c r="AE118" s="640"/>
      <c r="AF118" s="994"/>
      <c r="AG118" s="640"/>
      <c r="AH118" s="642"/>
    </row>
    <row r="119" ht="15.75" customHeight="1">
      <c r="A119" s="991"/>
      <c r="B119" s="994"/>
      <c r="C119" s="642"/>
      <c r="D119" s="642" t="s">
        <v>2097</v>
      </c>
      <c r="E119" s="642"/>
      <c r="F119" s="642" t="s">
        <v>2234</v>
      </c>
      <c r="G119" s="642" t="s">
        <v>2235</v>
      </c>
      <c r="H119" s="664"/>
      <c r="I119" s="664"/>
      <c r="J119" s="664"/>
      <c r="K119" s="664"/>
      <c r="L119" s="641"/>
      <c r="M119" s="641"/>
      <c r="N119" s="641"/>
      <c r="O119" s="641"/>
      <c r="P119" s="641"/>
      <c r="Q119" s="641"/>
      <c r="R119" s="641"/>
      <c r="S119" s="641"/>
      <c r="T119" s="641"/>
      <c r="U119" s="641"/>
      <c r="V119" s="641"/>
      <c r="W119" s="641"/>
      <c r="X119" s="641"/>
      <c r="Y119" s="641"/>
      <c r="Z119" s="641"/>
      <c r="AA119" s="641"/>
      <c r="AB119" s="664">
        <v>1.0</v>
      </c>
      <c r="AC119" s="664" t="s">
        <v>55</v>
      </c>
      <c r="AD119" s="664" t="s">
        <v>387</v>
      </c>
      <c r="AE119" s="640"/>
      <c r="AF119" s="994"/>
      <c r="AG119" s="640"/>
      <c r="AH119" s="642"/>
    </row>
    <row r="120" ht="15.75" customHeight="1">
      <c r="A120" s="991"/>
      <c r="B120" s="994"/>
      <c r="C120" s="642"/>
      <c r="D120" s="642" t="s">
        <v>2236</v>
      </c>
      <c r="E120" s="642"/>
      <c r="F120" s="642" t="s">
        <v>2237</v>
      </c>
      <c r="G120" s="640" t="s">
        <v>2238</v>
      </c>
      <c r="H120" s="664"/>
      <c r="I120" s="664"/>
      <c r="J120" s="664"/>
      <c r="K120" s="664"/>
      <c r="L120" s="641"/>
      <c r="M120" s="641"/>
      <c r="N120" s="641"/>
      <c r="O120" s="641"/>
      <c r="P120" s="641"/>
      <c r="Q120" s="641"/>
      <c r="R120" s="641"/>
      <c r="S120" s="641"/>
      <c r="T120" s="641"/>
      <c r="U120" s="641"/>
      <c r="V120" s="641"/>
      <c r="W120" s="641"/>
      <c r="X120" s="641"/>
      <c r="Y120" s="641"/>
      <c r="Z120" s="641"/>
      <c r="AA120" s="641"/>
      <c r="AB120" s="664">
        <v>1.0</v>
      </c>
      <c r="AC120" s="664" t="s">
        <v>55</v>
      </c>
      <c r="AD120" s="664" t="s">
        <v>387</v>
      </c>
      <c r="AE120" s="640"/>
      <c r="AF120" s="994"/>
      <c r="AG120" s="640"/>
      <c r="AH120" s="642"/>
    </row>
    <row r="121" ht="15.75" customHeight="1">
      <c r="A121" s="991"/>
      <c r="B121" s="994"/>
      <c r="C121" s="642"/>
      <c r="D121" s="642" t="s">
        <v>1847</v>
      </c>
      <c r="E121" s="642"/>
      <c r="F121" s="642" t="s">
        <v>2239</v>
      </c>
      <c r="G121" s="642" t="s">
        <v>2240</v>
      </c>
      <c r="H121" s="664"/>
      <c r="I121" s="664"/>
      <c r="J121" s="664"/>
      <c r="K121" s="664"/>
      <c r="L121" s="641"/>
      <c r="M121" s="641"/>
      <c r="N121" s="641"/>
      <c r="O121" s="641"/>
      <c r="P121" s="641"/>
      <c r="Q121" s="641"/>
      <c r="R121" s="641"/>
      <c r="S121" s="641"/>
      <c r="T121" s="641"/>
      <c r="U121" s="641"/>
      <c r="V121" s="641"/>
      <c r="W121" s="641"/>
      <c r="X121" s="641"/>
      <c r="Y121" s="641"/>
      <c r="Z121" s="641"/>
      <c r="AA121" s="641"/>
      <c r="AB121" s="664">
        <v>1.0</v>
      </c>
      <c r="AC121" s="664" t="s">
        <v>55</v>
      </c>
      <c r="AD121" s="664" t="s">
        <v>387</v>
      </c>
      <c r="AE121" s="640"/>
      <c r="AF121" s="994"/>
      <c r="AG121" s="640"/>
      <c r="AH121" s="642"/>
    </row>
    <row r="122" ht="15.75" customHeight="1">
      <c r="A122" s="991"/>
      <c r="B122" s="994"/>
      <c r="C122" s="994"/>
      <c r="D122" s="994" t="s">
        <v>2241</v>
      </c>
      <c r="E122" s="994"/>
      <c r="F122" s="994"/>
      <c r="G122" s="642"/>
      <c r="H122" s="664" t="s">
        <v>94</v>
      </c>
      <c r="I122" s="664" t="s">
        <v>94</v>
      </c>
      <c r="J122" s="664"/>
      <c r="K122" s="664"/>
      <c r="L122" s="641"/>
      <c r="M122" s="641"/>
      <c r="N122" s="641"/>
      <c r="O122" s="641"/>
      <c r="P122" s="641"/>
      <c r="Q122" s="641"/>
      <c r="R122" s="641"/>
      <c r="S122" s="641"/>
      <c r="T122" s="641"/>
      <c r="U122" s="641"/>
      <c r="V122" s="641"/>
      <c r="W122" s="641"/>
      <c r="X122" s="641"/>
      <c r="Y122" s="641"/>
      <c r="Z122" s="641"/>
      <c r="AA122" s="641"/>
      <c r="AB122" s="664" t="s">
        <v>94</v>
      </c>
      <c r="AC122" s="664" t="s">
        <v>55</v>
      </c>
      <c r="AD122" s="664" t="s">
        <v>387</v>
      </c>
      <c r="AE122" s="640"/>
      <c r="AF122" s="994"/>
      <c r="AG122" s="640"/>
      <c r="AH122" s="642"/>
    </row>
    <row r="123" ht="15.75" customHeight="1">
      <c r="A123" s="991"/>
      <c r="B123" s="994"/>
      <c r="C123" s="994"/>
      <c r="D123" s="994"/>
      <c r="E123" s="994" t="s">
        <v>2242</v>
      </c>
      <c r="F123" s="994" t="s">
        <v>2243</v>
      </c>
      <c r="G123" s="640" t="s">
        <v>2244</v>
      </c>
      <c r="H123" s="664"/>
      <c r="I123" s="664"/>
      <c r="J123" s="664"/>
      <c r="K123" s="664"/>
      <c r="L123" s="641"/>
      <c r="M123" s="641"/>
      <c r="N123" s="641"/>
      <c r="O123" s="641"/>
      <c r="P123" s="641"/>
      <c r="Q123" s="641"/>
      <c r="R123" s="641"/>
      <c r="S123" s="641"/>
      <c r="T123" s="641"/>
      <c r="U123" s="641"/>
      <c r="V123" s="641"/>
      <c r="W123" s="641"/>
      <c r="X123" s="641"/>
      <c r="Y123" s="641"/>
      <c r="Z123" s="641"/>
      <c r="AA123" s="641"/>
      <c r="AB123" s="664">
        <v>1.0</v>
      </c>
      <c r="AC123" s="664" t="s">
        <v>55</v>
      </c>
      <c r="AD123" s="664" t="s">
        <v>387</v>
      </c>
      <c r="AE123" s="640"/>
      <c r="AF123" s="994"/>
      <c r="AG123" s="640"/>
      <c r="AH123" s="642"/>
    </row>
    <row r="124" ht="15.75" customHeight="1">
      <c r="A124" s="991"/>
      <c r="B124" s="994"/>
      <c r="C124" s="994"/>
      <c r="D124" s="994"/>
      <c r="E124" s="994" t="s">
        <v>2245</v>
      </c>
      <c r="F124" s="994" t="s">
        <v>2246</v>
      </c>
      <c r="G124" s="640" t="s">
        <v>2247</v>
      </c>
      <c r="H124" s="664"/>
      <c r="I124" s="664"/>
      <c r="J124" s="664"/>
      <c r="K124" s="664"/>
      <c r="L124" s="641"/>
      <c r="M124" s="641"/>
      <c r="N124" s="641"/>
      <c r="O124" s="641"/>
      <c r="P124" s="641"/>
      <c r="Q124" s="641"/>
      <c r="R124" s="641"/>
      <c r="S124" s="641"/>
      <c r="T124" s="641"/>
      <c r="U124" s="641"/>
      <c r="V124" s="641"/>
      <c r="W124" s="641"/>
      <c r="X124" s="641"/>
      <c r="Y124" s="641"/>
      <c r="Z124" s="641"/>
      <c r="AA124" s="641"/>
      <c r="AB124" s="664">
        <v>1.0</v>
      </c>
      <c r="AC124" s="664" t="s">
        <v>55</v>
      </c>
      <c r="AD124" s="664" t="s">
        <v>387</v>
      </c>
      <c r="AE124" s="640"/>
      <c r="AF124" s="994"/>
      <c r="AG124" s="640"/>
      <c r="AH124" s="642"/>
    </row>
    <row r="125" ht="15.75" customHeight="1">
      <c r="A125" s="991"/>
      <c r="B125" s="994"/>
      <c r="C125" s="994"/>
      <c r="D125" s="994"/>
      <c r="E125" s="994" t="s">
        <v>2248</v>
      </c>
      <c r="F125" s="994" t="s">
        <v>2249</v>
      </c>
      <c r="G125" s="642" t="s">
        <v>2250</v>
      </c>
      <c r="H125" s="664"/>
      <c r="I125" s="664"/>
      <c r="J125" s="664"/>
      <c r="K125" s="664"/>
      <c r="L125" s="641"/>
      <c r="M125" s="641"/>
      <c r="N125" s="641"/>
      <c r="O125" s="641"/>
      <c r="P125" s="641"/>
      <c r="Q125" s="641"/>
      <c r="R125" s="641"/>
      <c r="S125" s="641"/>
      <c r="T125" s="641"/>
      <c r="U125" s="641"/>
      <c r="V125" s="641"/>
      <c r="W125" s="641"/>
      <c r="X125" s="641"/>
      <c r="Y125" s="641"/>
      <c r="Z125" s="641"/>
      <c r="AA125" s="641"/>
      <c r="AB125" s="664">
        <v>1.0</v>
      </c>
      <c r="AC125" s="664" t="s">
        <v>55</v>
      </c>
      <c r="AD125" s="664" t="s">
        <v>387</v>
      </c>
      <c r="AE125" s="640"/>
      <c r="AF125" s="994"/>
      <c r="AG125" s="640"/>
      <c r="AH125" s="642"/>
    </row>
    <row r="126" ht="15.75" customHeight="1">
      <c r="A126" s="991"/>
      <c r="B126" s="994"/>
      <c r="C126" s="994"/>
      <c r="D126" s="994"/>
      <c r="E126" s="994" t="s">
        <v>2251</v>
      </c>
      <c r="F126" s="994" t="s">
        <v>2252</v>
      </c>
      <c r="G126" s="642" t="s">
        <v>2253</v>
      </c>
      <c r="H126" s="664"/>
      <c r="I126" s="664"/>
      <c r="J126" s="664"/>
      <c r="K126" s="664"/>
      <c r="L126" s="641"/>
      <c r="M126" s="641"/>
      <c r="N126" s="641"/>
      <c r="O126" s="641"/>
      <c r="P126" s="641"/>
      <c r="Q126" s="641"/>
      <c r="R126" s="641"/>
      <c r="S126" s="641"/>
      <c r="T126" s="641"/>
      <c r="U126" s="641"/>
      <c r="V126" s="641"/>
      <c r="W126" s="641"/>
      <c r="X126" s="641"/>
      <c r="Y126" s="641"/>
      <c r="Z126" s="641"/>
      <c r="AA126" s="641"/>
      <c r="AB126" s="664">
        <v>1.0</v>
      </c>
      <c r="AC126" s="664" t="s">
        <v>55</v>
      </c>
      <c r="AD126" s="664" t="s">
        <v>387</v>
      </c>
      <c r="AE126" s="640"/>
      <c r="AF126" s="994"/>
      <c r="AG126" s="640"/>
      <c r="AH126" s="642"/>
    </row>
    <row r="127" ht="15.75" customHeight="1">
      <c r="A127" s="991"/>
      <c r="B127" s="994"/>
      <c r="C127" s="994"/>
      <c r="D127" s="994"/>
      <c r="E127" s="994" t="s">
        <v>2181</v>
      </c>
      <c r="F127" s="994" t="s">
        <v>2254</v>
      </c>
      <c r="G127" s="642" t="s">
        <v>2255</v>
      </c>
      <c r="H127" s="664"/>
      <c r="I127" s="664"/>
      <c r="J127" s="664"/>
      <c r="K127" s="664"/>
      <c r="L127" s="641"/>
      <c r="M127" s="641"/>
      <c r="N127" s="641"/>
      <c r="O127" s="641"/>
      <c r="P127" s="641"/>
      <c r="Q127" s="641"/>
      <c r="R127" s="641"/>
      <c r="S127" s="641"/>
      <c r="T127" s="641"/>
      <c r="U127" s="641"/>
      <c r="V127" s="641"/>
      <c r="W127" s="641"/>
      <c r="X127" s="641"/>
      <c r="Y127" s="641"/>
      <c r="Z127" s="641"/>
      <c r="AA127" s="641"/>
      <c r="AB127" s="665">
        <v>1.0</v>
      </c>
      <c r="AC127" s="665" t="s">
        <v>55</v>
      </c>
      <c r="AD127" s="665" t="s">
        <v>2256</v>
      </c>
      <c r="AE127" s="640"/>
      <c r="AF127" s="995"/>
      <c r="AG127" s="640"/>
      <c r="AH127" s="642"/>
    </row>
    <row r="128" ht="15.75" customHeight="1">
      <c r="A128" s="991"/>
      <c r="B128" s="994"/>
      <c r="C128" s="994"/>
      <c r="D128" s="994"/>
      <c r="E128" s="994"/>
      <c r="F128" s="994" t="s">
        <v>2257</v>
      </c>
      <c r="G128" s="994" t="s">
        <v>2258</v>
      </c>
      <c r="H128" s="664"/>
      <c r="I128" s="664"/>
      <c r="J128" s="664"/>
      <c r="K128" s="664"/>
      <c r="L128" s="641"/>
      <c r="M128" s="641"/>
      <c r="N128" s="641"/>
      <c r="O128" s="641"/>
      <c r="P128" s="641"/>
      <c r="Q128" s="641"/>
      <c r="R128" s="641"/>
      <c r="S128" s="641"/>
      <c r="T128" s="641"/>
      <c r="U128" s="641"/>
      <c r="V128" s="641"/>
      <c r="W128" s="641"/>
      <c r="X128" s="641"/>
      <c r="Y128" s="641"/>
      <c r="Z128" s="641"/>
      <c r="AA128" s="641"/>
      <c r="AB128" s="665">
        <v>1.0</v>
      </c>
      <c r="AC128" s="665" t="s">
        <v>55</v>
      </c>
      <c r="AD128" s="665" t="s">
        <v>380</v>
      </c>
      <c r="AE128" s="640"/>
      <c r="AF128" s="995" t="s">
        <v>2259</v>
      </c>
      <c r="AG128" s="640"/>
      <c r="AH128" s="642"/>
    </row>
    <row r="129" ht="15.75" customHeight="1">
      <c r="A129" s="991"/>
      <c r="B129" s="994"/>
      <c r="C129" s="994"/>
      <c r="D129" s="994" t="s">
        <v>2260</v>
      </c>
      <c r="E129" s="994" t="s">
        <v>2185</v>
      </c>
      <c r="F129" s="994" t="s">
        <v>2254</v>
      </c>
      <c r="G129" s="640" t="s">
        <v>2261</v>
      </c>
      <c r="H129" s="664"/>
      <c r="I129" s="664"/>
      <c r="J129" s="664"/>
      <c r="K129" s="664"/>
      <c r="L129" s="641"/>
      <c r="M129" s="641"/>
      <c r="N129" s="641"/>
      <c r="O129" s="641"/>
      <c r="P129" s="641"/>
      <c r="Q129" s="641"/>
      <c r="R129" s="641"/>
      <c r="S129" s="641"/>
      <c r="T129" s="641"/>
      <c r="U129" s="641"/>
      <c r="V129" s="641"/>
      <c r="W129" s="641"/>
      <c r="X129" s="641"/>
      <c r="Y129" s="641"/>
      <c r="Z129" s="641"/>
      <c r="AA129" s="641"/>
      <c r="AB129" s="665">
        <v>1.0</v>
      </c>
      <c r="AC129" s="665" t="s">
        <v>55</v>
      </c>
      <c r="AD129" s="665" t="s">
        <v>2262</v>
      </c>
      <c r="AE129" s="640"/>
      <c r="AF129" s="995"/>
      <c r="AG129" s="640"/>
      <c r="AH129" s="642"/>
    </row>
    <row r="130" ht="15.75" customHeight="1">
      <c r="A130" s="991"/>
      <c r="B130" s="642" t="s">
        <v>2127</v>
      </c>
      <c r="C130" s="642"/>
      <c r="D130" s="642"/>
      <c r="E130" s="642"/>
      <c r="F130" s="640" t="s">
        <v>2263</v>
      </c>
      <c r="G130" s="640" t="s">
        <v>2264</v>
      </c>
      <c r="H130" s="664"/>
      <c r="I130" s="664"/>
      <c r="J130" s="664"/>
      <c r="K130" s="664"/>
      <c r="L130" s="641"/>
      <c r="M130" s="641"/>
      <c r="N130" s="641"/>
      <c r="O130" s="641"/>
      <c r="P130" s="641"/>
      <c r="Q130" s="641"/>
      <c r="R130" s="641"/>
      <c r="S130" s="641"/>
      <c r="T130" s="641"/>
      <c r="U130" s="641"/>
      <c r="V130" s="641"/>
      <c r="W130" s="641"/>
      <c r="X130" s="641"/>
      <c r="Y130" s="641"/>
      <c r="Z130" s="641"/>
      <c r="AA130" s="641"/>
      <c r="AB130" s="664">
        <v>1.0</v>
      </c>
      <c r="AC130" s="665" t="s">
        <v>55</v>
      </c>
      <c r="AD130" s="665" t="s">
        <v>387</v>
      </c>
      <c r="AE130" s="640"/>
      <c r="AF130" s="994"/>
      <c r="AG130" s="640"/>
      <c r="AH130" s="642"/>
    </row>
    <row r="131" ht="15.75" customHeight="1">
      <c r="A131" s="991"/>
      <c r="B131" s="642" t="s">
        <v>2137</v>
      </c>
      <c r="C131" s="642"/>
      <c r="D131" s="642"/>
      <c r="E131" s="992"/>
      <c r="F131" s="642"/>
      <c r="G131" s="642"/>
      <c r="H131" s="664" t="s">
        <v>94</v>
      </c>
      <c r="I131" s="664" t="s">
        <v>94</v>
      </c>
      <c r="J131" s="664"/>
      <c r="K131" s="664"/>
      <c r="L131" s="641"/>
      <c r="M131" s="641"/>
      <c r="N131" s="641"/>
      <c r="O131" s="641"/>
      <c r="P131" s="641"/>
      <c r="Q131" s="641"/>
      <c r="R131" s="641"/>
      <c r="S131" s="641"/>
      <c r="T131" s="641"/>
      <c r="U131" s="641"/>
      <c r="V131" s="641"/>
      <c r="W131" s="641"/>
      <c r="X131" s="641"/>
      <c r="Y131" s="641"/>
      <c r="Z131" s="641"/>
      <c r="AA131" s="641"/>
      <c r="AB131" s="664" t="s">
        <v>94</v>
      </c>
      <c r="AC131" s="665" t="s">
        <v>55</v>
      </c>
      <c r="AD131" s="665" t="s">
        <v>387</v>
      </c>
      <c r="AE131" s="640"/>
      <c r="AF131" s="994"/>
      <c r="AG131" s="640"/>
      <c r="AH131" s="642"/>
    </row>
    <row r="132" ht="15.75" customHeight="1">
      <c r="A132" s="991"/>
      <c r="B132" s="642"/>
      <c r="C132" s="642" t="s">
        <v>1901</v>
      </c>
      <c r="D132" s="642"/>
      <c r="E132" s="992"/>
      <c r="F132" s="640" t="s">
        <v>2139</v>
      </c>
      <c r="G132" s="640" t="s">
        <v>2265</v>
      </c>
      <c r="H132" s="664"/>
      <c r="I132" s="664"/>
      <c r="J132" s="664"/>
      <c r="K132" s="664"/>
      <c r="L132" s="641"/>
      <c r="M132" s="641"/>
      <c r="N132" s="641"/>
      <c r="O132" s="641"/>
      <c r="P132" s="641"/>
      <c r="Q132" s="641"/>
      <c r="R132" s="641"/>
      <c r="S132" s="641"/>
      <c r="T132" s="641"/>
      <c r="U132" s="641"/>
      <c r="V132" s="641"/>
      <c r="W132" s="641"/>
      <c r="X132" s="641"/>
      <c r="Y132" s="641"/>
      <c r="Z132" s="641"/>
      <c r="AA132" s="641"/>
      <c r="AB132" s="664">
        <v>1.0</v>
      </c>
      <c r="AC132" s="665" t="s">
        <v>55</v>
      </c>
      <c r="AD132" s="665" t="s">
        <v>387</v>
      </c>
      <c r="AE132" s="640"/>
      <c r="AF132" s="994"/>
      <c r="AG132" s="640"/>
      <c r="AH132" s="642"/>
    </row>
    <row r="133" ht="15.75" customHeight="1">
      <c r="A133" s="991"/>
      <c r="B133" s="642"/>
      <c r="C133" s="642" t="s">
        <v>1904</v>
      </c>
      <c r="D133" s="642"/>
      <c r="E133" s="992"/>
      <c r="F133" s="642" t="s">
        <v>2157</v>
      </c>
      <c r="G133" s="640" t="s">
        <v>2266</v>
      </c>
      <c r="H133" s="664"/>
      <c r="I133" s="664"/>
      <c r="J133" s="664"/>
      <c r="K133" s="664"/>
      <c r="L133" s="641"/>
      <c r="M133" s="641"/>
      <c r="N133" s="641"/>
      <c r="O133" s="641"/>
      <c r="P133" s="641"/>
      <c r="Q133" s="641"/>
      <c r="R133" s="641"/>
      <c r="S133" s="641"/>
      <c r="T133" s="641"/>
      <c r="U133" s="641"/>
      <c r="V133" s="641"/>
      <c r="W133" s="641"/>
      <c r="X133" s="641"/>
      <c r="Y133" s="641"/>
      <c r="Z133" s="641"/>
      <c r="AA133" s="641"/>
      <c r="AB133" s="664">
        <v>1.0</v>
      </c>
      <c r="AC133" s="665" t="s">
        <v>55</v>
      </c>
      <c r="AD133" s="665" t="s">
        <v>387</v>
      </c>
      <c r="AE133" s="640"/>
      <c r="AF133" s="994"/>
      <c r="AG133" s="640"/>
      <c r="AH133" s="642"/>
    </row>
    <row r="134" ht="15.75" customHeight="1">
      <c r="A134" s="991" t="s">
        <v>2267</v>
      </c>
      <c r="B134" s="642"/>
      <c r="C134" s="642"/>
      <c r="D134" s="642"/>
      <c r="E134" s="642"/>
      <c r="F134" s="642"/>
      <c r="G134" s="642"/>
      <c r="H134" s="664" t="s">
        <v>94</v>
      </c>
      <c r="I134" s="664" t="s">
        <v>94</v>
      </c>
      <c r="J134" s="664"/>
      <c r="K134" s="664"/>
      <c r="L134" s="641"/>
      <c r="M134" s="641"/>
      <c r="N134" s="641"/>
      <c r="O134" s="641"/>
      <c r="P134" s="641"/>
      <c r="Q134" s="641"/>
      <c r="R134" s="641"/>
      <c r="S134" s="641"/>
      <c r="T134" s="641"/>
      <c r="U134" s="641"/>
      <c r="V134" s="641"/>
      <c r="W134" s="641"/>
      <c r="X134" s="641"/>
      <c r="Y134" s="641"/>
      <c r="Z134" s="641"/>
      <c r="AA134" s="641"/>
      <c r="AB134" s="664" t="s">
        <v>94</v>
      </c>
      <c r="AC134" s="665" t="s">
        <v>55</v>
      </c>
      <c r="AD134" s="665" t="s">
        <v>387</v>
      </c>
      <c r="AE134" s="640"/>
      <c r="AF134" s="994"/>
      <c r="AG134" s="640"/>
      <c r="AH134" s="642"/>
    </row>
    <row r="135" ht="15.75" customHeight="1">
      <c r="A135" s="991"/>
      <c r="B135" s="642" t="s">
        <v>2268</v>
      </c>
      <c r="C135" s="642"/>
      <c r="D135" s="642"/>
      <c r="E135" s="642"/>
      <c r="F135" s="642" t="s">
        <v>2269</v>
      </c>
      <c r="G135" s="640" t="s">
        <v>2270</v>
      </c>
      <c r="H135" s="664"/>
      <c r="I135" s="664"/>
      <c r="J135" s="664"/>
      <c r="K135" s="664"/>
      <c r="L135" s="641"/>
      <c r="M135" s="641"/>
      <c r="N135" s="641"/>
      <c r="O135" s="641"/>
      <c r="P135" s="641"/>
      <c r="Q135" s="641"/>
      <c r="R135" s="641"/>
      <c r="S135" s="641"/>
      <c r="T135" s="641"/>
      <c r="U135" s="641"/>
      <c r="V135" s="641"/>
      <c r="W135" s="641"/>
      <c r="X135" s="641"/>
      <c r="Y135" s="641"/>
      <c r="Z135" s="641"/>
      <c r="AA135" s="641"/>
      <c r="AB135" s="664">
        <v>1.0</v>
      </c>
      <c r="AC135" s="665" t="s">
        <v>55</v>
      </c>
      <c r="AD135" s="665" t="s">
        <v>387</v>
      </c>
      <c r="AE135" s="640"/>
      <c r="AF135" s="994"/>
      <c r="AG135" s="640"/>
      <c r="AH135" s="642"/>
    </row>
    <row r="136" ht="15.75" customHeight="1">
      <c r="A136" s="991"/>
      <c r="B136" s="642" t="s">
        <v>424</v>
      </c>
      <c r="C136" s="642"/>
      <c r="D136" s="642"/>
      <c r="E136" s="642"/>
      <c r="F136" s="642" t="s">
        <v>2271</v>
      </c>
      <c r="G136" s="640" t="s">
        <v>2272</v>
      </c>
      <c r="H136" s="664"/>
      <c r="I136" s="664"/>
      <c r="J136" s="664"/>
      <c r="K136" s="664"/>
      <c r="L136" s="641"/>
      <c r="M136" s="641"/>
      <c r="N136" s="641"/>
      <c r="O136" s="641"/>
      <c r="P136" s="641"/>
      <c r="Q136" s="641"/>
      <c r="R136" s="641"/>
      <c r="S136" s="641"/>
      <c r="T136" s="641"/>
      <c r="U136" s="641"/>
      <c r="V136" s="641"/>
      <c r="W136" s="641"/>
      <c r="X136" s="641"/>
      <c r="Y136" s="641"/>
      <c r="Z136" s="641"/>
      <c r="AA136" s="641"/>
      <c r="AB136" s="664">
        <v>1.0</v>
      </c>
      <c r="AC136" s="665" t="s">
        <v>55</v>
      </c>
      <c r="AD136" s="665" t="s">
        <v>387</v>
      </c>
      <c r="AE136" s="652"/>
      <c r="AF136" s="995"/>
      <c r="AG136" s="640"/>
      <c r="AH136" s="642"/>
    </row>
    <row r="137" ht="15.75" customHeight="1">
      <c r="A137" s="1021" t="s">
        <v>397</v>
      </c>
      <c r="B137" s="109"/>
      <c r="C137" s="1022"/>
      <c r="D137" s="1022"/>
      <c r="E137" s="1022"/>
      <c r="F137" s="1022"/>
      <c r="G137" s="1022"/>
      <c r="H137" s="1024"/>
      <c r="I137" s="1024"/>
      <c r="J137" s="1024"/>
      <c r="K137" s="1024"/>
      <c r="L137" s="1024"/>
      <c r="M137" s="1024"/>
      <c r="N137" s="1024"/>
      <c r="O137" s="1024"/>
      <c r="P137" s="1024"/>
      <c r="Q137" s="1024"/>
      <c r="R137" s="1024"/>
      <c r="S137" s="1024"/>
      <c r="T137" s="1024"/>
      <c r="U137" s="1024"/>
      <c r="V137" s="1024"/>
      <c r="W137" s="1024"/>
      <c r="X137" s="1024"/>
      <c r="Y137" s="1024"/>
      <c r="Z137" s="1024"/>
      <c r="AA137" s="1024"/>
      <c r="AB137" s="1029" t="s">
        <v>94</v>
      </c>
      <c r="AC137" s="1030" t="s">
        <v>94</v>
      </c>
      <c r="AD137" s="1029" t="s">
        <v>94</v>
      </c>
      <c r="AE137" s="1026"/>
      <c r="AF137" s="1026"/>
      <c r="AG137" s="1027"/>
      <c r="AH137" s="1027"/>
    </row>
    <row r="138" ht="15.75" customHeight="1">
      <c r="A138" s="991" t="s">
        <v>2273</v>
      </c>
      <c r="B138" s="642"/>
      <c r="C138" s="642"/>
      <c r="D138" s="642"/>
      <c r="E138" s="642"/>
      <c r="F138" s="642"/>
      <c r="G138" s="642"/>
      <c r="H138" s="664" t="s">
        <v>94</v>
      </c>
      <c r="I138" s="664" t="s">
        <v>94</v>
      </c>
      <c r="J138" s="664"/>
      <c r="K138" s="664"/>
      <c r="L138" s="641"/>
      <c r="M138" s="641"/>
      <c r="N138" s="641"/>
      <c r="O138" s="641"/>
      <c r="P138" s="641"/>
      <c r="Q138" s="641"/>
      <c r="R138" s="641"/>
      <c r="S138" s="641"/>
      <c r="T138" s="641"/>
      <c r="U138" s="641"/>
      <c r="V138" s="641"/>
      <c r="W138" s="641"/>
      <c r="X138" s="641"/>
      <c r="Y138" s="641"/>
      <c r="Z138" s="641"/>
      <c r="AA138" s="641"/>
      <c r="AB138" s="664" t="s">
        <v>94</v>
      </c>
      <c r="AC138" s="665" t="s">
        <v>55</v>
      </c>
      <c r="AD138" s="665" t="s">
        <v>387</v>
      </c>
      <c r="AE138" s="652"/>
      <c r="AF138" s="642"/>
      <c r="AG138" s="642"/>
      <c r="AH138" s="642"/>
    </row>
    <row r="139" ht="15.75" customHeight="1">
      <c r="A139" s="991"/>
      <c r="B139" s="642" t="s">
        <v>2274</v>
      </c>
      <c r="C139" s="642"/>
      <c r="D139" s="642"/>
      <c r="E139" s="642"/>
      <c r="F139" s="642" t="s">
        <v>2275</v>
      </c>
      <c r="G139" s="640" t="s">
        <v>2276</v>
      </c>
      <c r="H139" s="664"/>
      <c r="I139" s="664"/>
      <c r="J139" s="664"/>
      <c r="K139" s="664"/>
      <c r="L139" s="641"/>
      <c r="M139" s="641"/>
      <c r="N139" s="641"/>
      <c r="O139" s="641"/>
      <c r="P139" s="641"/>
      <c r="Q139" s="641"/>
      <c r="R139" s="641"/>
      <c r="S139" s="641"/>
      <c r="T139" s="641"/>
      <c r="U139" s="641"/>
      <c r="V139" s="641"/>
      <c r="W139" s="641"/>
      <c r="X139" s="641"/>
      <c r="Y139" s="641"/>
      <c r="Z139" s="641"/>
      <c r="AA139" s="641"/>
      <c r="AB139" s="664">
        <v>1.0</v>
      </c>
      <c r="AC139" s="665" t="s">
        <v>55</v>
      </c>
      <c r="AD139" s="665" t="s">
        <v>387</v>
      </c>
      <c r="AE139" s="814"/>
      <c r="AF139" s="640"/>
      <c r="AG139" s="640"/>
      <c r="AH139" s="642"/>
    </row>
    <row r="140" ht="15.75" customHeight="1">
      <c r="A140" s="991"/>
      <c r="B140" s="642" t="s">
        <v>2277</v>
      </c>
      <c r="C140" s="642"/>
      <c r="D140" s="642"/>
      <c r="E140" s="642"/>
      <c r="F140" s="642" t="s">
        <v>2278</v>
      </c>
      <c r="G140" s="642" t="s">
        <v>2279</v>
      </c>
      <c r="H140" s="664"/>
      <c r="I140" s="664"/>
      <c r="J140" s="664"/>
      <c r="K140" s="664"/>
      <c r="L140" s="641"/>
      <c r="M140" s="641"/>
      <c r="N140" s="641"/>
      <c r="O140" s="641"/>
      <c r="P140" s="641"/>
      <c r="Q140" s="641"/>
      <c r="R140" s="641"/>
      <c r="S140" s="641"/>
      <c r="T140" s="641"/>
      <c r="U140" s="641"/>
      <c r="V140" s="641"/>
      <c r="W140" s="641"/>
      <c r="X140" s="641"/>
      <c r="Y140" s="641"/>
      <c r="Z140" s="641"/>
      <c r="AA140" s="641"/>
      <c r="AB140" s="664">
        <v>1.0</v>
      </c>
      <c r="AC140" s="665" t="s">
        <v>55</v>
      </c>
      <c r="AD140" s="665" t="s">
        <v>387</v>
      </c>
      <c r="AE140" s="642"/>
      <c r="AF140" s="642"/>
      <c r="AG140" s="642"/>
      <c r="AH140" s="642"/>
    </row>
    <row r="141" ht="15.75" customHeight="1">
      <c r="A141" s="991"/>
      <c r="B141" s="642" t="s">
        <v>1951</v>
      </c>
      <c r="C141" s="642"/>
      <c r="D141" s="642"/>
      <c r="E141" s="642"/>
      <c r="F141" s="642" t="s">
        <v>2280</v>
      </c>
      <c r="G141" s="642" t="s">
        <v>2281</v>
      </c>
      <c r="H141" s="664"/>
      <c r="I141" s="664"/>
      <c r="J141" s="664"/>
      <c r="K141" s="664"/>
      <c r="L141" s="641"/>
      <c r="M141" s="641"/>
      <c r="N141" s="641"/>
      <c r="O141" s="641"/>
      <c r="P141" s="641"/>
      <c r="Q141" s="641"/>
      <c r="R141" s="641"/>
      <c r="S141" s="641"/>
      <c r="T141" s="641"/>
      <c r="U141" s="641"/>
      <c r="V141" s="641"/>
      <c r="W141" s="641"/>
      <c r="X141" s="641"/>
      <c r="Y141" s="641"/>
      <c r="Z141" s="641"/>
      <c r="AA141" s="641"/>
      <c r="AB141" s="664">
        <v>1.0</v>
      </c>
      <c r="AC141" s="665" t="s">
        <v>55</v>
      </c>
      <c r="AD141" s="665" t="s">
        <v>387</v>
      </c>
      <c r="AE141" s="642"/>
      <c r="AF141" s="642"/>
      <c r="AG141" s="642"/>
      <c r="AH141" s="642"/>
    </row>
    <row r="142" ht="15.75" customHeight="1">
      <c r="A142" s="991"/>
      <c r="B142" s="642"/>
      <c r="C142" s="642" t="s">
        <v>2110</v>
      </c>
      <c r="D142" s="642"/>
      <c r="E142" s="642"/>
      <c r="F142" s="642" t="s">
        <v>2111</v>
      </c>
      <c r="G142" s="640" t="s">
        <v>2282</v>
      </c>
      <c r="H142" s="664"/>
      <c r="I142" s="664"/>
      <c r="J142" s="664"/>
      <c r="K142" s="664"/>
      <c r="L142" s="641"/>
      <c r="M142" s="641"/>
      <c r="N142" s="641"/>
      <c r="O142" s="641"/>
      <c r="P142" s="641"/>
      <c r="Q142" s="641"/>
      <c r="R142" s="641"/>
      <c r="S142" s="641"/>
      <c r="T142" s="641"/>
      <c r="U142" s="641"/>
      <c r="V142" s="641"/>
      <c r="W142" s="641"/>
      <c r="X142" s="641"/>
      <c r="Y142" s="641"/>
      <c r="Z142" s="641"/>
      <c r="AA142" s="641"/>
      <c r="AB142" s="664">
        <v>1.0</v>
      </c>
      <c r="AC142" s="665" t="s">
        <v>55</v>
      </c>
      <c r="AD142" s="665" t="s">
        <v>387</v>
      </c>
      <c r="AE142" s="642"/>
      <c r="AF142" s="642"/>
      <c r="AG142" s="642"/>
      <c r="AH142" s="642"/>
    </row>
    <row r="143" ht="15.75" customHeight="1">
      <c r="A143" s="991"/>
      <c r="B143" s="642" t="s">
        <v>2283</v>
      </c>
      <c r="C143" s="642"/>
      <c r="D143" s="642"/>
      <c r="E143" s="642"/>
      <c r="F143" s="642"/>
      <c r="G143" s="642"/>
      <c r="H143" s="664" t="s">
        <v>94</v>
      </c>
      <c r="I143" s="664" t="s">
        <v>94</v>
      </c>
      <c r="J143" s="664"/>
      <c r="K143" s="664"/>
      <c r="L143" s="641"/>
      <c r="M143" s="641"/>
      <c r="N143" s="641"/>
      <c r="O143" s="641"/>
      <c r="P143" s="641"/>
      <c r="Q143" s="641"/>
      <c r="R143" s="641"/>
      <c r="S143" s="641"/>
      <c r="T143" s="641"/>
      <c r="U143" s="641"/>
      <c r="V143" s="641"/>
      <c r="W143" s="641"/>
      <c r="X143" s="641"/>
      <c r="Y143" s="641"/>
      <c r="Z143" s="641"/>
      <c r="AA143" s="641"/>
      <c r="AB143" s="664" t="s">
        <v>94</v>
      </c>
      <c r="AC143" s="665" t="s">
        <v>55</v>
      </c>
      <c r="AD143" s="665" t="s">
        <v>387</v>
      </c>
      <c r="AE143" s="642"/>
      <c r="AF143" s="642"/>
      <c r="AG143" s="642"/>
      <c r="AH143" s="642"/>
    </row>
    <row r="144" ht="15.75" customHeight="1">
      <c r="A144" s="991"/>
      <c r="B144" s="642"/>
      <c r="C144" s="642" t="s">
        <v>1901</v>
      </c>
      <c r="D144" s="642"/>
      <c r="E144" s="642"/>
      <c r="F144" s="640"/>
      <c r="G144" s="640"/>
      <c r="H144" s="664" t="s">
        <v>94</v>
      </c>
      <c r="I144" s="664" t="s">
        <v>94</v>
      </c>
      <c r="J144" s="664"/>
      <c r="K144" s="664"/>
      <c r="L144" s="641"/>
      <c r="M144" s="641"/>
      <c r="N144" s="641"/>
      <c r="O144" s="641"/>
      <c r="P144" s="641"/>
      <c r="Q144" s="641"/>
      <c r="R144" s="641"/>
      <c r="S144" s="641"/>
      <c r="T144" s="641"/>
      <c r="U144" s="641"/>
      <c r="V144" s="641"/>
      <c r="W144" s="641"/>
      <c r="X144" s="641"/>
      <c r="Y144" s="641"/>
      <c r="Z144" s="641"/>
      <c r="AA144" s="641"/>
      <c r="AB144" s="664" t="s">
        <v>94</v>
      </c>
      <c r="AC144" s="665" t="s">
        <v>55</v>
      </c>
      <c r="AD144" s="665" t="s">
        <v>387</v>
      </c>
      <c r="AE144" s="642"/>
      <c r="AF144" s="640"/>
      <c r="AG144" s="642"/>
      <c r="AH144" s="642"/>
    </row>
    <row r="145" ht="15.75" customHeight="1">
      <c r="A145" s="991"/>
      <c r="B145" s="642"/>
      <c r="C145" s="642"/>
      <c r="D145" s="640" t="s">
        <v>2114</v>
      </c>
      <c r="E145" s="642"/>
      <c r="F145" s="640" t="s">
        <v>2284</v>
      </c>
      <c r="G145" s="640" t="s">
        <v>2285</v>
      </c>
      <c r="H145" s="664"/>
      <c r="I145" s="664"/>
      <c r="J145" s="664"/>
      <c r="K145" s="664"/>
      <c r="L145" s="641"/>
      <c r="M145" s="641"/>
      <c r="N145" s="641"/>
      <c r="O145" s="641"/>
      <c r="P145" s="641"/>
      <c r="Q145" s="641"/>
      <c r="R145" s="641"/>
      <c r="S145" s="641"/>
      <c r="T145" s="641"/>
      <c r="U145" s="641"/>
      <c r="V145" s="641"/>
      <c r="W145" s="641"/>
      <c r="X145" s="641"/>
      <c r="Y145" s="641"/>
      <c r="Z145" s="641"/>
      <c r="AA145" s="641"/>
      <c r="AB145" s="664">
        <v>1.0</v>
      </c>
      <c r="AC145" s="665" t="s">
        <v>55</v>
      </c>
      <c r="AD145" s="665" t="s">
        <v>387</v>
      </c>
      <c r="AE145" s="814"/>
      <c r="AF145" s="640" t="s">
        <v>2286</v>
      </c>
      <c r="AG145" s="642"/>
      <c r="AH145" s="642"/>
    </row>
    <row r="146" ht="15.75" customHeight="1">
      <c r="A146" s="991"/>
      <c r="B146" s="642"/>
      <c r="C146" s="642"/>
      <c r="D146" s="640" t="s">
        <v>2287</v>
      </c>
      <c r="E146" s="992"/>
      <c r="F146" s="640" t="s">
        <v>2122</v>
      </c>
      <c r="G146" s="640" t="s">
        <v>2123</v>
      </c>
      <c r="H146" s="664"/>
      <c r="I146" s="664"/>
      <c r="J146" s="664"/>
      <c r="K146" s="664"/>
      <c r="L146" s="641"/>
      <c r="M146" s="641"/>
      <c r="N146" s="641"/>
      <c r="O146" s="641"/>
      <c r="P146" s="641"/>
      <c r="Q146" s="641"/>
      <c r="R146" s="641"/>
      <c r="S146" s="641"/>
      <c r="T146" s="641"/>
      <c r="U146" s="641"/>
      <c r="V146" s="641"/>
      <c r="W146" s="641"/>
      <c r="X146" s="641"/>
      <c r="Y146" s="641"/>
      <c r="Z146" s="641"/>
      <c r="AA146" s="641"/>
      <c r="AB146" s="665">
        <v>1.0</v>
      </c>
      <c r="AC146" s="665" t="s">
        <v>55</v>
      </c>
      <c r="AD146" s="664" t="s">
        <v>2124</v>
      </c>
      <c r="AE146" s="642"/>
      <c r="AF146" s="642"/>
      <c r="AG146" s="642"/>
      <c r="AH146" s="642"/>
    </row>
    <row r="147" ht="15.75" customHeight="1">
      <c r="A147" s="991"/>
      <c r="B147" s="642"/>
      <c r="C147" s="642" t="s">
        <v>1904</v>
      </c>
      <c r="D147" s="642"/>
      <c r="E147" s="642"/>
      <c r="F147" s="640" t="s">
        <v>2288</v>
      </c>
      <c r="G147" s="640" t="s">
        <v>2289</v>
      </c>
      <c r="H147" s="664"/>
      <c r="I147" s="664"/>
      <c r="J147" s="664"/>
      <c r="K147" s="664"/>
      <c r="L147" s="641"/>
      <c r="M147" s="641"/>
      <c r="N147" s="641"/>
      <c r="O147" s="641"/>
      <c r="P147" s="641"/>
      <c r="Q147" s="641"/>
      <c r="R147" s="641"/>
      <c r="S147" s="641"/>
      <c r="T147" s="641"/>
      <c r="U147" s="641"/>
      <c r="V147" s="641"/>
      <c r="W147" s="641"/>
      <c r="X147" s="641"/>
      <c r="Y147" s="641"/>
      <c r="Z147" s="641"/>
      <c r="AA147" s="641"/>
      <c r="AB147" s="664">
        <v>1.0</v>
      </c>
      <c r="AC147" s="665" t="s">
        <v>55</v>
      </c>
      <c r="AD147" s="665" t="s">
        <v>387</v>
      </c>
      <c r="AE147" s="814"/>
      <c r="AF147" s="642"/>
      <c r="AG147" s="642"/>
      <c r="AH147" s="642"/>
    </row>
    <row r="148" ht="15.75" customHeight="1">
      <c r="A148" s="991"/>
      <c r="B148" s="991" t="s">
        <v>2290</v>
      </c>
      <c r="C148" s="642"/>
      <c r="D148" s="642"/>
      <c r="E148" s="642"/>
      <c r="F148" s="642"/>
      <c r="G148" s="642"/>
      <c r="H148" s="664" t="s">
        <v>94</v>
      </c>
      <c r="I148" s="664" t="s">
        <v>94</v>
      </c>
      <c r="J148" s="664"/>
      <c r="K148" s="664"/>
      <c r="L148" s="641"/>
      <c r="M148" s="641"/>
      <c r="N148" s="641"/>
      <c r="O148" s="641"/>
      <c r="P148" s="641"/>
      <c r="Q148" s="641"/>
      <c r="R148" s="641"/>
      <c r="S148" s="641"/>
      <c r="T148" s="641"/>
      <c r="U148" s="641"/>
      <c r="V148" s="641"/>
      <c r="W148" s="641"/>
      <c r="X148" s="641"/>
      <c r="Y148" s="641"/>
      <c r="Z148" s="641"/>
      <c r="AA148" s="641"/>
      <c r="AB148" s="664" t="s">
        <v>94</v>
      </c>
      <c r="AC148" s="665" t="s">
        <v>55</v>
      </c>
      <c r="AD148" s="665" t="s">
        <v>387</v>
      </c>
      <c r="AE148" s="642"/>
      <c r="AF148" s="642"/>
      <c r="AG148" s="642"/>
      <c r="AH148" s="642"/>
    </row>
    <row r="149" ht="15.75" customHeight="1">
      <c r="A149" s="991"/>
      <c r="B149" s="991"/>
      <c r="C149" s="642" t="s">
        <v>2291</v>
      </c>
      <c r="D149" s="642"/>
      <c r="E149" s="642"/>
      <c r="F149" s="640" t="s">
        <v>2292</v>
      </c>
      <c r="G149" s="640" t="s">
        <v>2293</v>
      </c>
      <c r="H149" s="664"/>
      <c r="I149" s="664"/>
      <c r="J149" s="664"/>
      <c r="K149" s="664"/>
      <c r="L149" s="641"/>
      <c r="M149" s="641"/>
      <c r="N149" s="641"/>
      <c r="O149" s="641"/>
      <c r="P149" s="641"/>
      <c r="Q149" s="641"/>
      <c r="R149" s="641"/>
      <c r="S149" s="641"/>
      <c r="T149" s="641"/>
      <c r="U149" s="641"/>
      <c r="V149" s="641"/>
      <c r="W149" s="641"/>
      <c r="X149" s="641"/>
      <c r="Y149" s="641"/>
      <c r="Z149" s="641"/>
      <c r="AA149" s="641"/>
      <c r="AB149" s="664">
        <v>1.0</v>
      </c>
      <c r="AC149" s="665" t="s">
        <v>55</v>
      </c>
      <c r="AD149" s="665" t="s">
        <v>387</v>
      </c>
      <c r="AE149" s="642"/>
      <c r="AF149" s="642"/>
      <c r="AG149" s="642"/>
      <c r="AH149" s="642"/>
    </row>
    <row r="150" ht="15.75" customHeight="1">
      <c r="A150" s="991"/>
      <c r="B150" s="991"/>
      <c r="C150" s="642" t="s">
        <v>2294</v>
      </c>
      <c r="D150" s="642"/>
      <c r="E150" s="642"/>
      <c r="F150" s="640" t="s">
        <v>2295</v>
      </c>
      <c r="G150" s="640" t="s">
        <v>2296</v>
      </c>
      <c r="H150" s="664"/>
      <c r="I150" s="664"/>
      <c r="J150" s="664"/>
      <c r="K150" s="664"/>
      <c r="L150" s="641"/>
      <c r="M150" s="641"/>
      <c r="N150" s="641"/>
      <c r="O150" s="641"/>
      <c r="P150" s="641"/>
      <c r="Q150" s="641"/>
      <c r="R150" s="641"/>
      <c r="S150" s="641"/>
      <c r="T150" s="641"/>
      <c r="U150" s="641"/>
      <c r="V150" s="641"/>
      <c r="W150" s="641"/>
      <c r="X150" s="641"/>
      <c r="Y150" s="641"/>
      <c r="Z150" s="641"/>
      <c r="AA150" s="641"/>
      <c r="AB150" s="664">
        <v>1.0</v>
      </c>
      <c r="AC150" s="665" t="s">
        <v>55</v>
      </c>
      <c r="AD150" s="665" t="s">
        <v>387</v>
      </c>
      <c r="AE150" s="642"/>
      <c r="AF150" s="642"/>
      <c r="AG150" s="642"/>
      <c r="AH150" s="642"/>
    </row>
    <row r="151" ht="15.75" customHeight="1">
      <c r="A151" s="991"/>
      <c r="B151" s="991"/>
      <c r="C151" s="642" t="s">
        <v>2297</v>
      </c>
      <c r="D151" s="642"/>
      <c r="E151" s="992"/>
      <c r="F151" s="642" t="s">
        <v>2298</v>
      </c>
      <c r="G151" s="642" t="s">
        <v>2299</v>
      </c>
      <c r="H151" s="664"/>
      <c r="I151" s="664"/>
      <c r="J151" s="664"/>
      <c r="K151" s="664"/>
      <c r="L151" s="641"/>
      <c r="M151" s="641"/>
      <c r="N151" s="641"/>
      <c r="O151" s="641"/>
      <c r="P151" s="641"/>
      <c r="Q151" s="641"/>
      <c r="R151" s="641"/>
      <c r="S151" s="641"/>
      <c r="T151" s="641"/>
      <c r="U151" s="641"/>
      <c r="V151" s="641"/>
      <c r="W151" s="641"/>
      <c r="X151" s="641"/>
      <c r="Y151" s="641"/>
      <c r="Z151" s="641"/>
      <c r="AA151" s="641"/>
      <c r="AB151" s="664">
        <v>1.0</v>
      </c>
      <c r="AC151" s="665" t="s">
        <v>55</v>
      </c>
      <c r="AD151" s="665" t="s">
        <v>387</v>
      </c>
      <c r="AE151" s="642"/>
      <c r="AF151" s="642"/>
      <c r="AG151" s="642"/>
      <c r="AH151" s="642"/>
    </row>
    <row r="152" ht="15.75" customHeight="1">
      <c r="A152" s="991" t="s">
        <v>2300</v>
      </c>
      <c r="B152" s="642"/>
      <c r="C152" s="642"/>
      <c r="D152" s="642"/>
      <c r="E152" s="992"/>
      <c r="F152" s="642"/>
      <c r="G152" s="642"/>
      <c r="H152" s="664" t="s">
        <v>94</v>
      </c>
      <c r="I152" s="664" t="s">
        <v>94</v>
      </c>
      <c r="J152" s="664"/>
      <c r="K152" s="664"/>
      <c r="L152" s="641"/>
      <c r="M152" s="641"/>
      <c r="N152" s="641"/>
      <c r="O152" s="641"/>
      <c r="P152" s="641"/>
      <c r="Q152" s="641"/>
      <c r="R152" s="641"/>
      <c r="S152" s="641"/>
      <c r="T152" s="641"/>
      <c r="U152" s="641"/>
      <c r="V152" s="641"/>
      <c r="W152" s="641"/>
      <c r="X152" s="641"/>
      <c r="Y152" s="641"/>
      <c r="Z152" s="641"/>
      <c r="AA152" s="641"/>
      <c r="AB152" s="664" t="s">
        <v>94</v>
      </c>
      <c r="AC152" s="665" t="s">
        <v>55</v>
      </c>
      <c r="AD152" s="665" t="s">
        <v>387</v>
      </c>
      <c r="AE152" s="642"/>
      <c r="AF152" s="642"/>
      <c r="AG152" s="642"/>
      <c r="AH152" s="642"/>
    </row>
    <row r="153" ht="15.75" customHeight="1">
      <c r="A153" s="991"/>
      <c r="B153" s="642" t="s">
        <v>2301</v>
      </c>
      <c r="C153" s="642"/>
      <c r="D153" s="642"/>
      <c r="E153" s="642"/>
      <c r="F153" s="642"/>
      <c r="G153" s="642"/>
      <c r="H153" s="664" t="s">
        <v>94</v>
      </c>
      <c r="I153" s="664" t="s">
        <v>94</v>
      </c>
      <c r="J153" s="664"/>
      <c r="K153" s="664"/>
      <c r="L153" s="641"/>
      <c r="M153" s="641"/>
      <c r="N153" s="641"/>
      <c r="O153" s="641"/>
      <c r="P153" s="641"/>
      <c r="Q153" s="641"/>
      <c r="R153" s="641"/>
      <c r="S153" s="641"/>
      <c r="T153" s="641"/>
      <c r="U153" s="641"/>
      <c r="V153" s="641"/>
      <c r="W153" s="641"/>
      <c r="X153" s="641"/>
      <c r="Y153" s="641"/>
      <c r="Z153" s="641"/>
      <c r="AA153" s="641"/>
      <c r="AB153" s="664" t="s">
        <v>94</v>
      </c>
      <c r="AC153" s="665" t="s">
        <v>55</v>
      </c>
      <c r="AD153" s="665" t="s">
        <v>387</v>
      </c>
      <c r="AE153" s="642"/>
      <c r="AF153" s="642"/>
      <c r="AG153" s="642"/>
      <c r="AH153" s="642"/>
    </row>
    <row r="154" ht="15.75" customHeight="1">
      <c r="A154" s="991"/>
      <c r="B154" s="642"/>
      <c r="C154" s="642"/>
      <c r="D154" s="642"/>
      <c r="E154" s="642" t="s">
        <v>2302</v>
      </c>
      <c r="F154" s="642" t="s">
        <v>2303</v>
      </c>
      <c r="G154" s="640" t="s">
        <v>2304</v>
      </c>
      <c r="H154" s="664"/>
      <c r="I154" s="664"/>
      <c r="J154" s="664"/>
      <c r="K154" s="664"/>
      <c r="L154" s="641"/>
      <c r="M154" s="641"/>
      <c r="N154" s="641"/>
      <c r="O154" s="641"/>
      <c r="P154" s="641"/>
      <c r="Q154" s="641"/>
      <c r="R154" s="641"/>
      <c r="S154" s="641"/>
      <c r="T154" s="641"/>
      <c r="U154" s="641"/>
      <c r="V154" s="641"/>
      <c r="W154" s="641"/>
      <c r="X154" s="641"/>
      <c r="Y154" s="641"/>
      <c r="Z154" s="641"/>
      <c r="AA154" s="641"/>
      <c r="AB154" s="665">
        <v>1.0</v>
      </c>
      <c r="AC154" s="665" t="s">
        <v>55</v>
      </c>
      <c r="AD154" s="665" t="s">
        <v>2262</v>
      </c>
      <c r="AE154" s="642"/>
      <c r="AF154" s="640"/>
      <c r="AG154" s="642"/>
      <c r="AH154" s="642"/>
    </row>
    <row r="155" ht="15.75" customHeight="1">
      <c r="A155" s="991"/>
      <c r="B155" s="642"/>
      <c r="C155" s="642"/>
      <c r="D155" s="642"/>
      <c r="E155" s="642" t="s">
        <v>2305</v>
      </c>
      <c r="F155" s="642" t="s">
        <v>2306</v>
      </c>
      <c r="G155" s="640" t="s">
        <v>2307</v>
      </c>
      <c r="H155" s="664"/>
      <c r="I155" s="664"/>
      <c r="J155" s="664"/>
      <c r="K155" s="664"/>
      <c r="L155" s="641"/>
      <c r="M155" s="641"/>
      <c r="N155" s="641"/>
      <c r="O155" s="641"/>
      <c r="P155" s="641"/>
      <c r="Q155" s="641"/>
      <c r="R155" s="641"/>
      <c r="S155" s="641"/>
      <c r="T155" s="641"/>
      <c r="U155" s="641"/>
      <c r="V155" s="641"/>
      <c r="W155" s="641"/>
      <c r="X155" s="641"/>
      <c r="Y155" s="641"/>
      <c r="Z155" s="641"/>
      <c r="AA155" s="641"/>
      <c r="AB155" s="665">
        <v>1.0</v>
      </c>
      <c r="AC155" s="665" t="s">
        <v>55</v>
      </c>
      <c r="AD155" s="665" t="s">
        <v>2262</v>
      </c>
      <c r="AE155" s="642"/>
      <c r="AF155" s="642"/>
      <c r="AG155" s="642"/>
      <c r="AH155" s="642"/>
    </row>
    <row r="156" ht="15.75" customHeight="1">
      <c r="A156" s="991"/>
      <c r="B156" s="642" t="s">
        <v>2205</v>
      </c>
      <c r="C156" s="642"/>
      <c r="D156" s="642"/>
      <c r="E156" s="992"/>
      <c r="F156" s="642"/>
      <c r="G156" s="642"/>
      <c r="H156" s="664" t="s">
        <v>94</v>
      </c>
      <c r="I156" s="664" t="s">
        <v>94</v>
      </c>
      <c r="J156" s="664"/>
      <c r="K156" s="664"/>
      <c r="L156" s="641"/>
      <c r="M156" s="641"/>
      <c r="N156" s="641"/>
      <c r="O156" s="641"/>
      <c r="P156" s="641"/>
      <c r="Q156" s="641"/>
      <c r="R156" s="641"/>
      <c r="S156" s="641"/>
      <c r="T156" s="641"/>
      <c r="U156" s="641"/>
      <c r="V156" s="641"/>
      <c r="W156" s="641"/>
      <c r="X156" s="641"/>
      <c r="Y156" s="641"/>
      <c r="Z156" s="641"/>
      <c r="AA156" s="641"/>
      <c r="AB156" s="664" t="s">
        <v>94</v>
      </c>
      <c r="AC156" s="665" t="s">
        <v>55</v>
      </c>
      <c r="AD156" s="665" t="s">
        <v>387</v>
      </c>
      <c r="AE156" s="642"/>
      <c r="AF156" s="642"/>
      <c r="AG156" s="642"/>
      <c r="AH156" s="642"/>
    </row>
    <row r="157" ht="15.75" customHeight="1">
      <c r="A157" s="991"/>
      <c r="B157" s="642"/>
      <c r="C157" s="642" t="s">
        <v>2203</v>
      </c>
      <c r="D157" s="642"/>
      <c r="E157" s="992"/>
      <c r="F157" s="642" t="s">
        <v>2206</v>
      </c>
      <c r="G157" s="640" t="s">
        <v>2308</v>
      </c>
      <c r="H157" s="664"/>
      <c r="I157" s="664"/>
      <c r="J157" s="664"/>
      <c r="K157" s="664"/>
      <c r="L157" s="641"/>
      <c r="M157" s="641"/>
      <c r="N157" s="641"/>
      <c r="O157" s="641"/>
      <c r="P157" s="641"/>
      <c r="Q157" s="641"/>
      <c r="R157" s="641"/>
      <c r="S157" s="641"/>
      <c r="T157" s="641"/>
      <c r="U157" s="641"/>
      <c r="V157" s="641"/>
      <c r="W157" s="641"/>
      <c r="X157" s="641"/>
      <c r="Y157" s="641"/>
      <c r="Z157" s="641"/>
      <c r="AA157" s="641"/>
      <c r="AB157" s="664">
        <v>1.0</v>
      </c>
      <c r="AC157" s="665" t="s">
        <v>55</v>
      </c>
      <c r="AD157" s="665" t="s">
        <v>387</v>
      </c>
      <c r="AE157" s="642"/>
      <c r="AF157" s="642"/>
      <c r="AG157" s="642"/>
      <c r="AH157" s="642"/>
    </row>
    <row r="158" ht="15.75" customHeight="1">
      <c r="A158" s="991"/>
      <c r="B158" s="642"/>
      <c r="C158" s="642" t="s">
        <v>2200</v>
      </c>
      <c r="D158" s="642"/>
      <c r="E158" s="992"/>
      <c r="F158" s="642" t="s">
        <v>2206</v>
      </c>
      <c r="G158" s="640" t="s">
        <v>2208</v>
      </c>
      <c r="H158" s="664"/>
      <c r="I158" s="664"/>
      <c r="J158" s="664"/>
      <c r="K158" s="664"/>
      <c r="L158" s="641"/>
      <c r="M158" s="641"/>
      <c r="N158" s="641"/>
      <c r="O158" s="641"/>
      <c r="P158" s="641"/>
      <c r="Q158" s="641"/>
      <c r="R158" s="641"/>
      <c r="S158" s="641"/>
      <c r="T158" s="641"/>
      <c r="U158" s="641"/>
      <c r="V158" s="641"/>
      <c r="W158" s="641"/>
      <c r="X158" s="641"/>
      <c r="Y158" s="641"/>
      <c r="Z158" s="641"/>
      <c r="AA158" s="641"/>
      <c r="AB158" s="664">
        <v>1.0</v>
      </c>
      <c r="AC158" s="665" t="s">
        <v>55</v>
      </c>
      <c r="AD158" s="665" t="s">
        <v>387</v>
      </c>
      <c r="AE158" s="642"/>
      <c r="AF158" s="642"/>
      <c r="AG158" s="642"/>
      <c r="AH158" s="642"/>
    </row>
    <row r="159" ht="15.75" customHeight="1">
      <c r="A159" s="991"/>
      <c r="B159" s="642" t="s">
        <v>2309</v>
      </c>
      <c r="C159" s="642"/>
      <c r="D159" s="642"/>
      <c r="E159" s="642"/>
      <c r="F159" s="642" t="s">
        <v>2310</v>
      </c>
      <c r="G159" s="642" t="s">
        <v>2311</v>
      </c>
      <c r="H159" s="664"/>
      <c r="I159" s="664"/>
      <c r="J159" s="664"/>
      <c r="K159" s="664"/>
      <c r="L159" s="641"/>
      <c r="M159" s="641"/>
      <c r="N159" s="641"/>
      <c r="O159" s="641"/>
      <c r="P159" s="641"/>
      <c r="Q159" s="641"/>
      <c r="R159" s="641"/>
      <c r="S159" s="641"/>
      <c r="T159" s="641"/>
      <c r="U159" s="641"/>
      <c r="V159" s="641"/>
      <c r="W159" s="641"/>
      <c r="X159" s="641"/>
      <c r="Y159" s="641"/>
      <c r="Z159" s="641"/>
      <c r="AA159" s="641"/>
      <c r="AB159" s="664">
        <v>1.0</v>
      </c>
      <c r="AC159" s="665" t="s">
        <v>55</v>
      </c>
      <c r="AD159" s="665" t="s">
        <v>387</v>
      </c>
      <c r="AE159" s="642"/>
      <c r="AF159" s="642"/>
      <c r="AG159" s="642"/>
      <c r="AH159" s="642"/>
    </row>
    <row r="160" ht="15.75" customHeight="1">
      <c r="A160" s="991"/>
      <c r="B160" s="642" t="s">
        <v>2209</v>
      </c>
      <c r="C160" s="642"/>
      <c r="D160" s="642"/>
      <c r="E160" s="992"/>
      <c r="F160" s="642" t="s">
        <v>2210</v>
      </c>
      <c r="G160" s="640" t="s">
        <v>2211</v>
      </c>
      <c r="H160" s="664"/>
      <c r="I160" s="664"/>
      <c r="J160" s="664"/>
      <c r="K160" s="664"/>
      <c r="L160" s="641"/>
      <c r="M160" s="641"/>
      <c r="N160" s="641"/>
      <c r="O160" s="641"/>
      <c r="P160" s="641"/>
      <c r="Q160" s="641"/>
      <c r="R160" s="641"/>
      <c r="S160" s="641"/>
      <c r="T160" s="641"/>
      <c r="U160" s="641"/>
      <c r="V160" s="641"/>
      <c r="W160" s="641"/>
      <c r="X160" s="641"/>
      <c r="Y160" s="641"/>
      <c r="Z160" s="641"/>
      <c r="AA160" s="641"/>
      <c r="AB160" s="664">
        <v>1.0</v>
      </c>
      <c r="AC160" s="665" t="s">
        <v>55</v>
      </c>
      <c r="AD160" s="665" t="s">
        <v>387</v>
      </c>
      <c r="AE160" s="642"/>
      <c r="AF160" s="642"/>
      <c r="AG160" s="642"/>
      <c r="AH160" s="642"/>
    </row>
    <row r="161" ht="15.75" customHeight="1">
      <c r="A161" s="991"/>
      <c r="B161" s="642" t="s">
        <v>2312</v>
      </c>
      <c r="C161" s="642"/>
      <c r="D161" s="642"/>
      <c r="E161" s="642"/>
      <c r="F161" s="642" t="s">
        <v>2313</v>
      </c>
      <c r="G161" s="640" t="s">
        <v>2314</v>
      </c>
      <c r="H161" s="664"/>
      <c r="I161" s="664"/>
      <c r="J161" s="664"/>
      <c r="K161" s="664"/>
      <c r="L161" s="641"/>
      <c r="M161" s="641"/>
      <c r="N161" s="641"/>
      <c r="O161" s="641"/>
      <c r="P161" s="641"/>
      <c r="Q161" s="641"/>
      <c r="R161" s="641"/>
      <c r="S161" s="641"/>
      <c r="T161" s="641"/>
      <c r="U161" s="641"/>
      <c r="V161" s="641"/>
      <c r="W161" s="641"/>
      <c r="X161" s="641"/>
      <c r="Y161" s="641"/>
      <c r="Z161" s="641"/>
      <c r="AA161" s="641"/>
      <c r="AB161" s="664">
        <v>1.0</v>
      </c>
      <c r="AC161" s="665" t="s">
        <v>55</v>
      </c>
      <c r="AD161" s="665" t="s">
        <v>387</v>
      </c>
      <c r="AE161" s="814"/>
      <c r="AF161" s="642"/>
      <c r="AG161" s="642"/>
      <c r="AH161" s="642"/>
    </row>
    <row r="162" ht="15.75" customHeight="1">
      <c r="A162" s="991"/>
      <c r="B162" s="642" t="s">
        <v>2315</v>
      </c>
      <c r="C162" s="642"/>
      <c r="D162" s="642"/>
      <c r="E162" s="642"/>
      <c r="F162" s="642" t="s">
        <v>2316</v>
      </c>
      <c r="G162" s="640" t="s">
        <v>2317</v>
      </c>
      <c r="H162" s="664"/>
      <c r="I162" s="664"/>
      <c r="J162" s="664"/>
      <c r="K162" s="664"/>
      <c r="L162" s="641"/>
      <c r="M162" s="641"/>
      <c r="N162" s="641"/>
      <c r="O162" s="641"/>
      <c r="P162" s="641"/>
      <c r="Q162" s="641"/>
      <c r="R162" s="641"/>
      <c r="S162" s="641"/>
      <c r="T162" s="641"/>
      <c r="U162" s="641"/>
      <c r="V162" s="641"/>
      <c r="W162" s="641"/>
      <c r="X162" s="641"/>
      <c r="Y162" s="641"/>
      <c r="Z162" s="641"/>
      <c r="AA162" s="641"/>
      <c r="AB162" s="664">
        <v>1.0</v>
      </c>
      <c r="AC162" s="665" t="s">
        <v>55</v>
      </c>
      <c r="AD162" s="665" t="s">
        <v>387</v>
      </c>
      <c r="AE162" s="642"/>
      <c r="AF162" s="642"/>
      <c r="AG162" s="642"/>
      <c r="AH162" s="642"/>
    </row>
    <row r="163" ht="15.75" customHeight="1">
      <c r="A163" s="663" t="s">
        <v>2318</v>
      </c>
      <c r="B163" s="642"/>
      <c r="C163" s="642"/>
      <c r="D163" s="642"/>
      <c r="E163" s="642"/>
      <c r="F163" s="642"/>
      <c r="G163" s="642"/>
      <c r="H163" s="664" t="s">
        <v>94</v>
      </c>
      <c r="I163" s="664" t="s">
        <v>94</v>
      </c>
      <c r="J163" s="664"/>
      <c r="K163" s="664"/>
      <c r="L163" s="641"/>
      <c r="M163" s="641"/>
      <c r="N163" s="641"/>
      <c r="O163" s="641"/>
      <c r="P163" s="641"/>
      <c r="Q163" s="641"/>
      <c r="R163" s="641"/>
      <c r="S163" s="641"/>
      <c r="T163" s="641"/>
      <c r="U163" s="641"/>
      <c r="V163" s="641"/>
      <c r="W163" s="641"/>
      <c r="X163" s="641"/>
      <c r="Y163" s="641"/>
      <c r="Z163" s="641"/>
      <c r="AA163" s="641"/>
      <c r="AB163" s="664" t="s">
        <v>94</v>
      </c>
      <c r="AC163" s="665" t="s">
        <v>55</v>
      </c>
      <c r="AD163" s="665" t="s">
        <v>387</v>
      </c>
      <c r="AE163" s="642"/>
      <c r="AF163" s="642"/>
      <c r="AG163" s="642"/>
      <c r="AH163" s="642"/>
    </row>
    <row r="164" ht="15.75" customHeight="1">
      <c r="A164" s="991"/>
      <c r="B164" s="640" t="s">
        <v>2137</v>
      </c>
      <c r="C164" s="640"/>
      <c r="D164" s="642"/>
      <c r="E164" s="642"/>
      <c r="F164" s="640" t="s">
        <v>2319</v>
      </c>
      <c r="G164" s="640" t="s">
        <v>2320</v>
      </c>
      <c r="H164" s="664"/>
      <c r="I164" s="664"/>
      <c r="J164" s="664"/>
      <c r="K164" s="664"/>
      <c r="L164" s="641"/>
      <c r="M164" s="641"/>
      <c r="N164" s="641"/>
      <c r="O164" s="641"/>
      <c r="P164" s="641"/>
      <c r="Q164" s="641"/>
      <c r="R164" s="641"/>
      <c r="S164" s="641"/>
      <c r="T164" s="641"/>
      <c r="U164" s="641"/>
      <c r="V164" s="641"/>
      <c r="W164" s="641"/>
      <c r="X164" s="641"/>
      <c r="Y164" s="641"/>
      <c r="Z164" s="641"/>
      <c r="AA164" s="641"/>
      <c r="AB164" s="664">
        <v>1.0</v>
      </c>
      <c r="AC164" s="665" t="s">
        <v>55</v>
      </c>
      <c r="AD164" s="665" t="s">
        <v>387</v>
      </c>
      <c r="AE164" s="642"/>
      <c r="AF164" s="642"/>
      <c r="AG164" s="642"/>
      <c r="AH164" s="642"/>
    </row>
    <row r="165" ht="15.75" customHeight="1">
      <c r="A165" s="991"/>
      <c r="B165" s="642" t="s">
        <v>2321</v>
      </c>
      <c r="C165" s="642"/>
      <c r="D165" s="642"/>
      <c r="E165" s="642"/>
      <c r="F165" s="642" t="s">
        <v>2322</v>
      </c>
      <c r="G165" s="642" t="s">
        <v>2323</v>
      </c>
      <c r="H165" s="664"/>
      <c r="I165" s="664"/>
      <c r="J165" s="664"/>
      <c r="K165" s="664"/>
      <c r="L165" s="641"/>
      <c r="M165" s="641"/>
      <c r="N165" s="641"/>
      <c r="O165" s="641"/>
      <c r="P165" s="641"/>
      <c r="Q165" s="641"/>
      <c r="R165" s="641"/>
      <c r="S165" s="641"/>
      <c r="T165" s="641"/>
      <c r="U165" s="641"/>
      <c r="V165" s="641"/>
      <c r="W165" s="641"/>
      <c r="X165" s="641"/>
      <c r="Y165" s="641"/>
      <c r="Z165" s="641"/>
      <c r="AA165" s="641"/>
      <c r="AB165" s="664">
        <v>1.0</v>
      </c>
      <c r="AC165" s="665" t="s">
        <v>55</v>
      </c>
      <c r="AD165" s="665" t="s">
        <v>387</v>
      </c>
      <c r="AE165" s="642"/>
      <c r="AF165" s="642"/>
      <c r="AG165" s="642"/>
      <c r="AH165" s="642"/>
    </row>
    <row r="166" ht="15.75" customHeight="1">
      <c r="A166" s="991"/>
      <c r="B166" s="640" t="s">
        <v>2324</v>
      </c>
      <c r="C166" s="642"/>
      <c r="D166" s="642"/>
      <c r="E166" s="642"/>
      <c r="F166" s="640" t="s">
        <v>2325</v>
      </c>
      <c r="G166" s="640" t="s">
        <v>2326</v>
      </c>
      <c r="H166" s="664"/>
      <c r="I166" s="664"/>
      <c r="J166" s="664"/>
      <c r="K166" s="664"/>
      <c r="L166" s="641"/>
      <c r="M166" s="641"/>
      <c r="N166" s="641"/>
      <c r="O166" s="641"/>
      <c r="P166" s="641"/>
      <c r="Q166" s="641"/>
      <c r="R166" s="641"/>
      <c r="S166" s="641"/>
      <c r="T166" s="641"/>
      <c r="U166" s="641"/>
      <c r="V166" s="641"/>
      <c r="W166" s="641"/>
      <c r="X166" s="641"/>
      <c r="Y166" s="641"/>
      <c r="Z166" s="641"/>
      <c r="AA166" s="641"/>
      <c r="AB166" s="664">
        <v>1.0</v>
      </c>
      <c r="AC166" s="665" t="s">
        <v>55</v>
      </c>
      <c r="AD166" s="665" t="s">
        <v>387</v>
      </c>
      <c r="AE166" s="642"/>
      <c r="AF166" s="640" t="s">
        <v>2327</v>
      </c>
      <c r="AG166" s="642"/>
      <c r="AH166" s="642"/>
    </row>
    <row r="167" ht="15.75" customHeight="1">
      <c r="A167" s="1031"/>
      <c r="B167" s="642" t="s">
        <v>2328</v>
      </c>
      <c r="C167" s="642"/>
      <c r="D167" s="641"/>
      <c r="E167" s="641"/>
      <c r="F167" s="642" t="s">
        <v>2329</v>
      </c>
      <c r="G167" s="642" t="s">
        <v>2330</v>
      </c>
      <c r="H167" s="664"/>
      <c r="I167" s="664"/>
      <c r="J167" s="664"/>
      <c r="K167" s="664"/>
      <c r="L167" s="641"/>
      <c r="M167" s="641"/>
      <c r="N167" s="641"/>
      <c r="O167" s="641"/>
      <c r="P167" s="641"/>
      <c r="Q167" s="641"/>
      <c r="R167" s="641"/>
      <c r="S167" s="641"/>
      <c r="T167" s="641"/>
      <c r="U167" s="641"/>
      <c r="V167" s="641"/>
      <c r="W167" s="641"/>
      <c r="X167" s="641"/>
      <c r="Y167" s="641"/>
      <c r="Z167" s="641"/>
      <c r="AA167" s="641"/>
      <c r="AB167" s="664">
        <v>1.0</v>
      </c>
      <c r="AC167" s="665" t="s">
        <v>55</v>
      </c>
      <c r="AD167" s="665" t="s">
        <v>387</v>
      </c>
      <c r="AE167" s="640"/>
      <c r="AF167" s="640" t="s">
        <v>2331</v>
      </c>
      <c r="AG167" s="642"/>
      <c r="AH167" s="640"/>
    </row>
    <row r="168" ht="15.75" customHeight="1">
      <c r="A168" s="1031"/>
      <c r="B168" s="642" t="s">
        <v>2332</v>
      </c>
      <c r="C168" s="642"/>
      <c r="D168" s="641"/>
      <c r="E168" s="641"/>
      <c r="F168" s="642" t="s">
        <v>2333</v>
      </c>
      <c r="G168" s="642" t="s">
        <v>2334</v>
      </c>
      <c r="H168" s="664"/>
      <c r="I168" s="664"/>
      <c r="J168" s="664"/>
      <c r="K168" s="664"/>
      <c r="L168" s="641"/>
      <c r="M168" s="641"/>
      <c r="N168" s="641"/>
      <c r="O168" s="641"/>
      <c r="P168" s="641"/>
      <c r="Q168" s="641"/>
      <c r="R168" s="641"/>
      <c r="S168" s="641"/>
      <c r="T168" s="641"/>
      <c r="U168" s="641"/>
      <c r="V168" s="641"/>
      <c r="W168" s="641"/>
      <c r="X168" s="641"/>
      <c r="Y168" s="641"/>
      <c r="Z168" s="641"/>
      <c r="AA168" s="641"/>
      <c r="AB168" s="664">
        <v>1.0</v>
      </c>
      <c r="AC168" s="665" t="s">
        <v>55</v>
      </c>
      <c r="AD168" s="665" t="s">
        <v>387</v>
      </c>
      <c r="AE168" s="642"/>
      <c r="AF168" s="642"/>
      <c r="AG168" s="642"/>
      <c r="AH168" s="642"/>
    </row>
    <row r="169" ht="15.75" hidden="1" customHeight="1">
      <c r="A169" s="1032"/>
      <c r="B169" s="811"/>
      <c r="C169" s="811"/>
      <c r="D169" s="890"/>
      <c r="E169" s="890"/>
      <c r="F169" s="1033"/>
      <c r="G169" s="890"/>
      <c r="H169" s="807"/>
      <c r="I169" s="807"/>
      <c r="J169" s="830"/>
      <c r="K169" s="830"/>
      <c r="L169" s="830"/>
      <c r="M169" s="807"/>
      <c r="N169" s="807"/>
      <c r="O169" s="891"/>
      <c r="P169" s="891"/>
      <c r="Q169" s="891"/>
      <c r="R169" s="891"/>
      <c r="S169" s="891"/>
      <c r="T169" s="891"/>
      <c r="U169" s="830"/>
      <c r="V169" s="807"/>
      <c r="W169" s="891"/>
      <c r="X169" s="891"/>
      <c r="Y169" s="830"/>
      <c r="Z169" s="807"/>
      <c r="AA169" s="830"/>
      <c r="AB169" s="830"/>
      <c r="AC169" s="830"/>
      <c r="AD169" s="807"/>
      <c r="AE169" s="892"/>
      <c r="AF169" s="892"/>
      <c r="AG169" s="892"/>
      <c r="AH169" s="892"/>
    </row>
    <row r="170" ht="15.75" hidden="1" customHeight="1">
      <c r="A170" s="1032"/>
      <c r="B170" s="811"/>
      <c r="C170" s="890"/>
      <c r="D170" s="890"/>
      <c r="E170" s="890"/>
      <c r="F170" s="1033"/>
      <c r="G170" s="890"/>
      <c r="H170" s="807"/>
      <c r="I170" s="807"/>
      <c r="J170" s="830"/>
      <c r="K170" s="830"/>
      <c r="L170" s="830"/>
      <c r="M170" s="807"/>
      <c r="N170" s="807"/>
      <c r="O170" s="891"/>
      <c r="P170" s="891"/>
      <c r="Q170" s="891"/>
      <c r="R170" s="891"/>
      <c r="S170" s="891"/>
      <c r="T170" s="891"/>
      <c r="U170" s="830"/>
      <c r="V170" s="807"/>
      <c r="W170" s="891"/>
      <c r="X170" s="891"/>
      <c r="Y170" s="830"/>
      <c r="Z170" s="807"/>
      <c r="AA170" s="830"/>
      <c r="AB170" s="805"/>
      <c r="AC170" s="830"/>
      <c r="AD170" s="807"/>
      <c r="AE170" s="892"/>
      <c r="AF170" s="892"/>
      <c r="AG170" s="892"/>
      <c r="AH170" s="892"/>
    </row>
    <row r="171" ht="15.75" hidden="1" customHeight="1">
      <c r="A171" s="1032"/>
      <c r="B171" s="811"/>
      <c r="C171" s="811"/>
      <c r="D171" s="886"/>
      <c r="E171" s="886"/>
      <c r="F171" s="1033"/>
      <c r="G171" s="1034"/>
      <c r="H171" s="805"/>
      <c r="I171" s="805"/>
      <c r="J171" s="805"/>
      <c r="K171" s="805"/>
      <c r="L171" s="805"/>
      <c r="M171" s="805"/>
      <c r="N171" s="805"/>
      <c r="O171" s="805"/>
      <c r="P171" s="805"/>
      <c r="Q171" s="805"/>
      <c r="R171" s="805"/>
      <c r="S171" s="805"/>
      <c r="T171" s="805"/>
      <c r="U171" s="805"/>
      <c r="V171" s="805"/>
      <c r="W171" s="805"/>
      <c r="X171" s="805"/>
      <c r="Y171" s="805"/>
      <c r="Z171" s="805"/>
      <c r="AA171" s="805"/>
      <c r="AB171" s="805"/>
      <c r="AC171" s="830"/>
      <c r="AD171" s="807"/>
      <c r="AE171" s="892"/>
      <c r="AF171" s="892"/>
      <c r="AG171" s="890"/>
      <c r="AH171" s="892"/>
    </row>
    <row r="172" ht="15.75" hidden="1" customHeight="1">
      <c r="A172" s="1032"/>
      <c r="B172" s="811"/>
      <c r="C172" s="811"/>
      <c r="D172" s="890"/>
      <c r="E172" s="890"/>
      <c r="F172" s="1033"/>
      <c r="G172" s="1034"/>
      <c r="H172" s="830"/>
      <c r="I172" s="830"/>
      <c r="J172" s="830"/>
      <c r="K172" s="830"/>
      <c r="L172" s="830"/>
      <c r="M172" s="830"/>
      <c r="N172" s="830"/>
      <c r="O172" s="830"/>
      <c r="P172" s="830"/>
      <c r="Q172" s="830"/>
      <c r="R172" s="830"/>
      <c r="S172" s="830"/>
      <c r="T172" s="830"/>
      <c r="U172" s="830"/>
      <c r="V172" s="830"/>
      <c r="W172" s="830"/>
      <c r="X172" s="830"/>
      <c r="Y172" s="830"/>
      <c r="Z172" s="830"/>
      <c r="AA172" s="830"/>
      <c r="AB172" s="830"/>
      <c r="AC172" s="830"/>
      <c r="AD172" s="807"/>
      <c r="AE172" s="892"/>
      <c r="AF172" s="892"/>
      <c r="AG172" s="892"/>
      <c r="AH172" s="892"/>
    </row>
    <row r="173" ht="15.75" hidden="1" customHeight="1">
      <c r="A173" s="1032"/>
      <c r="B173" s="811"/>
      <c r="C173" s="890"/>
      <c r="D173" s="890"/>
      <c r="E173" s="890"/>
      <c r="F173" s="1033"/>
      <c r="G173" s="1034"/>
      <c r="H173" s="830"/>
      <c r="I173" s="830"/>
      <c r="J173" s="805"/>
      <c r="K173" s="805"/>
      <c r="L173" s="805"/>
      <c r="M173" s="830"/>
      <c r="N173" s="830"/>
      <c r="O173" s="830"/>
      <c r="P173" s="830"/>
      <c r="Q173" s="830"/>
      <c r="R173" s="830"/>
      <c r="S173" s="830"/>
      <c r="T173" s="830"/>
      <c r="U173" s="805"/>
      <c r="V173" s="830"/>
      <c r="W173" s="830"/>
      <c r="X173" s="830"/>
      <c r="Y173" s="805"/>
      <c r="Z173" s="830"/>
      <c r="AA173" s="805"/>
      <c r="AB173" s="830"/>
      <c r="AC173" s="830"/>
      <c r="AD173" s="807"/>
      <c r="AE173" s="892"/>
      <c r="AF173" s="892"/>
      <c r="AG173" s="892"/>
      <c r="AH173" s="892"/>
    </row>
    <row r="174" ht="15.75" hidden="1" customHeight="1">
      <c r="A174" s="1032"/>
      <c r="B174" s="811"/>
      <c r="C174" s="890"/>
      <c r="D174" s="890"/>
      <c r="E174" s="1034"/>
      <c r="F174" s="1033"/>
      <c r="G174" s="1034"/>
      <c r="H174" s="805"/>
      <c r="I174" s="805"/>
      <c r="J174" s="805"/>
      <c r="K174" s="805"/>
      <c r="L174" s="805"/>
      <c r="M174" s="805"/>
      <c r="N174" s="805"/>
      <c r="O174" s="805"/>
      <c r="P174" s="805"/>
      <c r="Q174" s="805"/>
      <c r="R174" s="805"/>
      <c r="S174" s="805"/>
      <c r="T174" s="805"/>
      <c r="U174" s="805"/>
      <c r="V174" s="805"/>
      <c r="W174" s="805"/>
      <c r="X174" s="805"/>
      <c r="Y174" s="805"/>
      <c r="Z174" s="805"/>
      <c r="AA174" s="805"/>
      <c r="AB174" s="805"/>
      <c r="AC174" s="830"/>
      <c r="AD174" s="807"/>
      <c r="AE174" s="892"/>
      <c r="AF174" s="892"/>
      <c r="AG174" s="892"/>
      <c r="AH174" s="892"/>
    </row>
    <row r="175" ht="15.75" hidden="1" customHeight="1">
      <c r="A175" s="1032"/>
      <c r="B175" s="811"/>
      <c r="C175" s="811"/>
      <c r="D175" s="890"/>
      <c r="E175" s="890"/>
      <c r="F175" s="890"/>
      <c r="G175" s="890"/>
      <c r="H175" s="805"/>
      <c r="I175" s="805"/>
      <c r="J175" s="805"/>
      <c r="K175" s="805"/>
      <c r="L175" s="805"/>
      <c r="M175" s="805"/>
      <c r="N175" s="805"/>
      <c r="O175" s="805"/>
      <c r="P175" s="805"/>
      <c r="Q175" s="805"/>
      <c r="R175" s="805"/>
      <c r="S175" s="805"/>
      <c r="T175" s="805"/>
      <c r="U175" s="805"/>
      <c r="V175" s="805"/>
      <c r="W175" s="805"/>
      <c r="X175" s="805"/>
      <c r="Y175" s="805"/>
      <c r="Z175" s="805"/>
      <c r="AA175" s="805"/>
      <c r="AB175" s="805"/>
      <c r="AC175" s="830"/>
      <c r="AD175" s="807"/>
      <c r="AE175" s="811"/>
      <c r="AF175" s="811"/>
      <c r="AG175" s="890"/>
      <c r="AH175" s="890"/>
    </row>
    <row r="176" ht="15.75" hidden="1" customHeight="1">
      <c r="A176" s="1032"/>
      <c r="B176" s="1033"/>
      <c r="C176" s="811"/>
      <c r="D176" s="890"/>
      <c r="E176" s="811"/>
      <c r="F176" s="890"/>
      <c r="G176" s="890"/>
      <c r="H176" s="830"/>
      <c r="I176" s="830"/>
      <c r="J176" s="805"/>
      <c r="K176" s="805"/>
      <c r="L176" s="805"/>
      <c r="M176" s="830"/>
      <c r="N176" s="830"/>
      <c r="O176" s="830"/>
      <c r="P176" s="830"/>
      <c r="Q176" s="830"/>
      <c r="R176" s="830"/>
      <c r="S176" s="830"/>
      <c r="T176" s="830"/>
      <c r="U176" s="805"/>
      <c r="V176" s="830"/>
      <c r="W176" s="830"/>
      <c r="X176" s="830"/>
      <c r="Y176" s="805"/>
      <c r="Z176" s="830"/>
      <c r="AA176" s="805"/>
      <c r="AB176" s="805"/>
      <c r="AC176" s="830"/>
      <c r="AD176" s="807"/>
      <c r="AE176" s="811"/>
      <c r="AF176" s="811"/>
      <c r="AG176" s="811"/>
      <c r="AH176" s="890"/>
    </row>
    <row r="177" ht="15.75" hidden="1" customHeight="1">
      <c r="A177" s="1032"/>
      <c r="B177" s="811"/>
      <c r="C177" s="890"/>
      <c r="D177" s="890"/>
      <c r="E177" s="811"/>
      <c r="F177" s="890"/>
      <c r="G177" s="890"/>
      <c r="H177" s="830"/>
      <c r="I177" s="830"/>
      <c r="J177" s="805"/>
      <c r="K177" s="805"/>
      <c r="L177" s="805"/>
      <c r="M177" s="830"/>
      <c r="N177" s="830"/>
      <c r="O177" s="830"/>
      <c r="P177" s="830"/>
      <c r="Q177" s="830"/>
      <c r="R177" s="830"/>
      <c r="S177" s="830"/>
      <c r="T177" s="830"/>
      <c r="U177" s="805"/>
      <c r="V177" s="830"/>
      <c r="W177" s="830"/>
      <c r="X177" s="830"/>
      <c r="Y177" s="805"/>
      <c r="Z177" s="830"/>
      <c r="AA177" s="805"/>
      <c r="AB177" s="805"/>
      <c r="AC177" s="830"/>
      <c r="AD177" s="807"/>
      <c r="AE177" s="811"/>
      <c r="AF177" s="811"/>
      <c r="AG177" s="811"/>
      <c r="AH177" s="890"/>
    </row>
    <row r="178" ht="15.75" hidden="1" customHeight="1">
      <c r="A178" s="1032"/>
      <c r="B178" s="811"/>
      <c r="C178" s="811"/>
      <c r="D178" s="890"/>
      <c r="E178" s="890"/>
      <c r="F178" s="1033"/>
      <c r="G178" s="890"/>
      <c r="H178" s="805"/>
      <c r="I178" s="805"/>
      <c r="J178" s="805"/>
      <c r="K178" s="805"/>
      <c r="L178" s="805"/>
      <c r="M178" s="805"/>
      <c r="N178" s="805"/>
      <c r="O178" s="805"/>
      <c r="P178" s="805"/>
      <c r="Q178" s="805"/>
      <c r="R178" s="805"/>
      <c r="S178" s="805"/>
      <c r="T178" s="805"/>
      <c r="U178" s="805"/>
      <c r="V178" s="805"/>
      <c r="W178" s="805"/>
      <c r="X178" s="805"/>
      <c r="Y178" s="805"/>
      <c r="Z178" s="805"/>
      <c r="AA178" s="805"/>
      <c r="AB178" s="805"/>
      <c r="AC178" s="830"/>
      <c r="AD178" s="807"/>
      <c r="AE178" s="892"/>
      <c r="AF178" s="892"/>
      <c r="AG178" s="892"/>
      <c r="AH178" s="892"/>
    </row>
    <row r="179" ht="15.75" hidden="1" customHeight="1">
      <c r="A179" s="1032"/>
      <c r="B179" s="811"/>
      <c r="C179" s="1034"/>
      <c r="D179" s="1034"/>
      <c r="E179" s="1034"/>
      <c r="F179" s="1033"/>
      <c r="G179" s="890"/>
      <c r="H179" s="805"/>
      <c r="I179" s="805"/>
      <c r="J179" s="805"/>
      <c r="K179" s="805"/>
      <c r="L179" s="805"/>
      <c r="M179" s="805"/>
      <c r="N179" s="805"/>
      <c r="O179" s="805"/>
      <c r="P179" s="805"/>
      <c r="Q179" s="805"/>
      <c r="R179" s="805"/>
      <c r="S179" s="805"/>
      <c r="T179" s="805"/>
      <c r="U179" s="805"/>
      <c r="V179" s="805"/>
      <c r="W179" s="805"/>
      <c r="X179" s="805"/>
      <c r="Y179" s="805"/>
      <c r="Z179" s="805"/>
      <c r="AA179" s="805"/>
      <c r="AB179" s="805"/>
      <c r="AC179" s="830"/>
      <c r="AD179" s="807"/>
      <c r="AE179" s="890"/>
      <c r="AF179" s="892"/>
      <c r="AG179" s="892"/>
      <c r="AH179" s="892"/>
    </row>
    <row r="180" ht="15.75" hidden="1" customHeight="1">
      <c r="A180" s="1032"/>
      <c r="B180" s="811"/>
      <c r="C180" s="890"/>
      <c r="D180" s="890"/>
      <c r="E180" s="890"/>
      <c r="F180" s="1033"/>
      <c r="G180" s="890"/>
      <c r="H180" s="805"/>
      <c r="I180" s="805"/>
      <c r="J180" s="805"/>
      <c r="K180" s="805"/>
      <c r="L180" s="805"/>
      <c r="M180" s="805"/>
      <c r="N180" s="805"/>
      <c r="O180" s="805"/>
      <c r="P180" s="805"/>
      <c r="Q180" s="805"/>
      <c r="R180" s="805"/>
      <c r="S180" s="805"/>
      <c r="T180" s="805"/>
      <c r="U180" s="805"/>
      <c r="V180" s="805"/>
      <c r="W180" s="805"/>
      <c r="X180" s="805"/>
      <c r="Y180" s="805"/>
      <c r="Z180" s="805"/>
      <c r="AA180" s="805"/>
      <c r="AB180" s="805"/>
      <c r="AC180" s="830"/>
      <c r="AD180" s="807"/>
      <c r="AE180" s="892"/>
      <c r="AF180" s="892"/>
      <c r="AG180" s="892"/>
      <c r="AH180" s="892"/>
    </row>
    <row r="181" ht="15.75" hidden="1" customHeight="1">
      <c r="A181" s="1032"/>
      <c r="B181" s="811"/>
      <c r="C181" s="890"/>
      <c r="D181" s="890"/>
      <c r="E181" s="890"/>
      <c r="F181" s="890"/>
      <c r="G181" s="890"/>
      <c r="H181" s="805"/>
      <c r="I181" s="805"/>
      <c r="J181" s="805"/>
      <c r="K181" s="805"/>
      <c r="L181" s="805"/>
      <c r="M181" s="805"/>
      <c r="N181" s="805"/>
      <c r="O181" s="805"/>
      <c r="P181" s="805"/>
      <c r="Q181" s="805"/>
      <c r="R181" s="805"/>
      <c r="S181" s="805"/>
      <c r="T181" s="805"/>
      <c r="U181" s="805"/>
      <c r="V181" s="805"/>
      <c r="W181" s="805"/>
      <c r="X181" s="805"/>
      <c r="Y181" s="805"/>
      <c r="Z181" s="805"/>
      <c r="AA181" s="805"/>
      <c r="AB181" s="805"/>
      <c r="AC181" s="830"/>
      <c r="AD181" s="807"/>
      <c r="AE181" s="892"/>
      <c r="AF181" s="892"/>
      <c r="AG181" s="892"/>
      <c r="AH181" s="892"/>
    </row>
    <row r="182" ht="15.75" hidden="1" customHeight="1">
      <c r="A182" s="1035"/>
      <c r="B182" s="1036"/>
      <c r="C182" s="1036"/>
      <c r="D182" s="1036"/>
      <c r="E182" s="1036"/>
      <c r="F182" s="1033"/>
      <c r="G182" s="1033"/>
      <c r="H182" s="805"/>
      <c r="I182" s="805"/>
      <c r="J182" s="805"/>
      <c r="K182" s="805"/>
      <c r="L182" s="805"/>
      <c r="M182" s="805"/>
      <c r="N182" s="805"/>
      <c r="O182" s="805"/>
      <c r="P182" s="805"/>
      <c r="Q182" s="805"/>
      <c r="R182" s="805"/>
      <c r="S182" s="805"/>
      <c r="T182" s="805"/>
      <c r="U182" s="805"/>
      <c r="V182" s="805"/>
      <c r="W182" s="805"/>
      <c r="X182" s="805"/>
      <c r="Y182" s="805"/>
      <c r="Z182" s="805"/>
      <c r="AA182" s="805"/>
      <c r="AB182" s="805"/>
      <c r="AC182" s="830"/>
      <c r="AD182" s="807"/>
      <c r="AE182" s="1037"/>
      <c r="AF182" s="1037"/>
      <c r="AG182" s="1037"/>
      <c r="AH182" s="1037"/>
    </row>
    <row r="183" ht="15.75" hidden="1" customHeight="1">
      <c r="A183" s="1038"/>
      <c r="B183" s="810"/>
      <c r="C183" s="810"/>
      <c r="D183" s="828"/>
      <c r="E183" s="828"/>
      <c r="F183" s="828"/>
      <c r="G183" s="828"/>
      <c r="H183" s="805"/>
      <c r="I183" s="805"/>
      <c r="J183" s="805"/>
      <c r="K183" s="805"/>
      <c r="L183" s="805"/>
      <c r="M183" s="805"/>
      <c r="N183" s="805"/>
      <c r="O183" s="805"/>
      <c r="P183" s="805"/>
      <c r="Q183" s="805"/>
      <c r="R183" s="805"/>
      <c r="S183" s="805"/>
      <c r="T183" s="805"/>
      <c r="U183" s="805"/>
      <c r="V183" s="805"/>
      <c r="W183" s="805"/>
      <c r="X183" s="805"/>
      <c r="Y183" s="805"/>
      <c r="Z183" s="805"/>
      <c r="AA183" s="805"/>
      <c r="AB183" s="830"/>
      <c r="AC183" s="830"/>
      <c r="AD183" s="807"/>
      <c r="AE183" s="889"/>
      <c r="AF183" s="889"/>
      <c r="AG183" s="889"/>
      <c r="AH183" s="889"/>
    </row>
    <row r="184" ht="15.75" hidden="1" customHeight="1">
      <c r="A184" s="1038"/>
      <c r="B184" s="810"/>
      <c r="C184" s="810"/>
      <c r="D184" s="828"/>
      <c r="E184" s="1033"/>
      <c r="F184" s="828"/>
      <c r="G184" s="828"/>
      <c r="H184" s="805"/>
      <c r="I184" s="805"/>
      <c r="J184" s="805"/>
      <c r="K184" s="805"/>
      <c r="L184" s="805"/>
      <c r="M184" s="805"/>
      <c r="N184" s="805"/>
      <c r="O184" s="805"/>
      <c r="P184" s="805"/>
      <c r="Q184" s="805"/>
      <c r="R184" s="805"/>
      <c r="S184" s="805"/>
      <c r="T184" s="805"/>
      <c r="U184" s="805"/>
      <c r="V184" s="805"/>
      <c r="W184" s="805"/>
      <c r="X184" s="805"/>
      <c r="Y184" s="805"/>
      <c r="Z184" s="805"/>
      <c r="AA184" s="805"/>
      <c r="AB184" s="805"/>
      <c r="AC184" s="830"/>
      <c r="AD184" s="807"/>
      <c r="AE184" s="889"/>
      <c r="AF184" s="889"/>
      <c r="AG184" s="889"/>
      <c r="AH184" s="889"/>
    </row>
    <row r="185" ht="15.75" hidden="1" customHeight="1">
      <c r="A185" s="1038"/>
      <c r="B185" s="810"/>
      <c r="C185" s="810"/>
      <c r="D185" s="828"/>
      <c r="E185" s="1033"/>
      <c r="F185" s="828"/>
      <c r="G185" s="828"/>
      <c r="H185" s="805"/>
      <c r="I185" s="805"/>
      <c r="J185" s="830"/>
      <c r="K185" s="805"/>
      <c r="L185" s="805"/>
      <c r="M185" s="805"/>
      <c r="N185" s="805"/>
      <c r="O185" s="830"/>
      <c r="P185" s="830"/>
      <c r="Q185" s="830"/>
      <c r="R185" s="830"/>
      <c r="S185" s="830"/>
      <c r="T185" s="830"/>
      <c r="U185" s="830"/>
      <c r="V185" s="805"/>
      <c r="W185" s="830"/>
      <c r="X185" s="830"/>
      <c r="Y185" s="830"/>
      <c r="Z185" s="805"/>
      <c r="AA185" s="830"/>
      <c r="AB185" s="830"/>
      <c r="AC185" s="830"/>
      <c r="AD185" s="807"/>
      <c r="AE185" s="889"/>
      <c r="AF185" s="889"/>
      <c r="AG185" s="889"/>
      <c r="AH185" s="889"/>
    </row>
    <row r="186" ht="15.75" hidden="1" customHeight="1">
      <c r="A186" s="1038"/>
      <c r="B186" s="810"/>
      <c r="C186" s="810"/>
      <c r="D186" s="828"/>
      <c r="E186" s="1033"/>
      <c r="F186" s="828"/>
      <c r="G186" s="828"/>
      <c r="H186" s="805"/>
      <c r="I186" s="805"/>
      <c r="J186" s="830"/>
      <c r="K186" s="830"/>
      <c r="L186" s="830"/>
      <c r="M186" s="805"/>
      <c r="N186" s="805"/>
      <c r="O186" s="830"/>
      <c r="P186" s="830"/>
      <c r="Q186" s="830"/>
      <c r="R186" s="830"/>
      <c r="S186" s="830"/>
      <c r="T186" s="830"/>
      <c r="U186" s="830"/>
      <c r="V186" s="805"/>
      <c r="W186" s="830"/>
      <c r="X186" s="830"/>
      <c r="Y186" s="830"/>
      <c r="Z186" s="805"/>
      <c r="AA186" s="830"/>
      <c r="AB186" s="830"/>
      <c r="AC186" s="830"/>
      <c r="AD186" s="807"/>
      <c r="AE186" s="889"/>
      <c r="AF186" s="889"/>
      <c r="AG186" s="889"/>
      <c r="AH186" s="889"/>
    </row>
    <row r="187" ht="15.75" hidden="1" customHeight="1">
      <c r="A187" s="1038"/>
      <c r="B187" s="810"/>
      <c r="C187" s="810"/>
      <c r="D187" s="828"/>
      <c r="E187" s="828"/>
      <c r="F187" s="828"/>
      <c r="G187" s="828"/>
      <c r="H187" s="805"/>
      <c r="I187" s="805"/>
      <c r="J187" s="830"/>
      <c r="K187" s="805"/>
      <c r="L187" s="805"/>
      <c r="M187" s="805"/>
      <c r="N187" s="805"/>
      <c r="O187" s="830"/>
      <c r="P187" s="830"/>
      <c r="Q187" s="830"/>
      <c r="R187" s="830"/>
      <c r="S187" s="830"/>
      <c r="T187" s="830"/>
      <c r="U187" s="830"/>
      <c r="V187" s="805"/>
      <c r="W187" s="830"/>
      <c r="X187" s="830"/>
      <c r="Y187" s="830"/>
      <c r="Z187" s="805"/>
      <c r="AA187" s="830"/>
      <c r="AB187" s="830"/>
      <c r="AC187" s="830"/>
      <c r="AD187" s="807"/>
      <c r="AE187" s="889"/>
      <c r="AF187" s="889"/>
      <c r="AG187" s="889"/>
      <c r="AH187" s="889"/>
    </row>
    <row r="188" ht="15.75" hidden="1" customHeight="1">
      <c r="A188" s="1038"/>
      <c r="B188" s="810"/>
      <c r="C188" s="810"/>
      <c r="D188" s="828"/>
      <c r="E188" s="1033"/>
      <c r="F188" s="828"/>
      <c r="G188" s="828"/>
      <c r="H188" s="805"/>
      <c r="I188" s="805"/>
      <c r="J188" s="830"/>
      <c r="K188" s="830"/>
      <c r="L188" s="830"/>
      <c r="M188" s="805"/>
      <c r="N188" s="805"/>
      <c r="O188" s="830"/>
      <c r="P188" s="830"/>
      <c r="Q188" s="830"/>
      <c r="R188" s="830"/>
      <c r="S188" s="830"/>
      <c r="T188" s="830"/>
      <c r="U188" s="830"/>
      <c r="V188" s="805"/>
      <c r="W188" s="830"/>
      <c r="X188" s="830"/>
      <c r="Y188" s="830"/>
      <c r="Z188" s="805"/>
      <c r="AA188" s="830"/>
      <c r="AB188" s="830"/>
      <c r="AC188" s="830"/>
      <c r="AD188" s="805"/>
      <c r="AE188" s="889"/>
      <c r="AF188" s="889"/>
      <c r="AG188" s="889"/>
      <c r="AH188" s="889"/>
    </row>
    <row r="189" ht="15.75" hidden="1" customHeight="1">
      <c r="A189" s="1038"/>
      <c r="B189" s="810"/>
      <c r="C189" s="810"/>
      <c r="D189" s="828"/>
      <c r="E189" s="1033"/>
      <c r="F189" s="828"/>
      <c r="G189" s="828"/>
      <c r="H189" s="805"/>
      <c r="I189" s="805"/>
      <c r="J189" s="830"/>
      <c r="K189" s="830"/>
      <c r="L189" s="830"/>
      <c r="M189" s="805"/>
      <c r="N189" s="805"/>
      <c r="O189" s="830"/>
      <c r="P189" s="830"/>
      <c r="Q189" s="830"/>
      <c r="R189" s="830"/>
      <c r="S189" s="830"/>
      <c r="T189" s="830"/>
      <c r="U189" s="830"/>
      <c r="V189" s="805"/>
      <c r="W189" s="830"/>
      <c r="X189" s="830"/>
      <c r="Y189" s="830"/>
      <c r="Z189" s="805"/>
      <c r="AA189" s="830"/>
      <c r="AB189" s="830"/>
      <c r="AC189" s="830"/>
      <c r="AD189" s="807"/>
      <c r="AE189" s="889"/>
      <c r="AF189" s="889"/>
      <c r="AG189" s="889"/>
      <c r="AH189" s="889"/>
    </row>
    <row r="190" ht="15.75" hidden="1" customHeight="1">
      <c r="A190" s="1038"/>
      <c r="B190" s="810"/>
      <c r="C190" s="810"/>
      <c r="D190" s="828"/>
      <c r="E190" s="1033"/>
      <c r="F190" s="828"/>
      <c r="G190" s="828"/>
      <c r="H190" s="805"/>
      <c r="I190" s="805"/>
      <c r="J190" s="805"/>
      <c r="K190" s="805"/>
      <c r="L190" s="805"/>
      <c r="M190" s="805"/>
      <c r="N190" s="805"/>
      <c r="O190" s="805"/>
      <c r="P190" s="805"/>
      <c r="Q190" s="805"/>
      <c r="R190" s="805"/>
      <c r="S190" s="805"/>
      <c r="T190" s="805"/>
      <c r="U190" s="805"/>
      <c r="V190" s="805"/>
      <c r="W190" s="805"/>
      <c r="X190" s="805"/>
      <c r="Y190" s="805"/>
      <c r="Z190" s="805"/>
      <c r="AA190" s="805"/>
      <c r="AB190" s="805"/>
      <c r="AC190" s="830"/>
      <c r="AD190" s="807"/>
      <c r="AE190" s="889"/>
      <c r="AF190" s="889"/>
      <c r="AG190" s="889"/>
      <c r="AH190" s="889"/>
    </row>
    <row r="191" ht="15.75" hidden="1" customHeight="1">
      <c r="A191" s="1038"/>
      <c r="B191" s="810"/>
      <c r="C191" s="810"/>
      <c r="D191" s="828"/>
      <c r="E191" s="810"/>
      <c r="F191" s="828"/>
      <c r="G191" s="828"/>
      <c r="H191" s="805"/>
      <c r="I191" s="805"/>
      <c r="J191" s="805"/>
      <c r="K191" s="805"/>
      <c r="L191" s="805"/>
      <c r="M191" s="805"/>
      <c r="N191" s="805"/>
      <c r="O191" s="805"/>
      <c r="P191" s="805"/>
      <c r="Q191" s="805"/>
      <c r="R191" s="805"/>
      <c r="S191" s="805"/>
      <c r="T191" s="805"/>
      <c r="U191" s="805"/>
      <c r="V191" s="805"/>
      <c r="W191" s="805"/>
      <c r="X191" s="805"/>
      <c r="Y191" s="805"/>
      <c r="Z191" s="805"/>
      <c r="AA191" s="805"/>
      <c r="AB191" s="805"/>
      <c r="AC191" s="830"/>
      <c r="AD191" s="807"/>
      <c r="AE191" s="828"/>
      <c r="AF191" s="889"/>
      <c r="AG191" s="889"/>
      <c r="AH191" s="889"/>
    </row>
    <row r="192" ht="15.75" hidden="1" customHeight="1">
      <c r="A192" s="1038"/>
      <c r="B192" s="810"/>
      <c r="C192" s="810"/>
      <c r="D192" s="828"/>
      <c r="E192" s="810"/>
      <c r="F192" s="828"/>
      <c r="G192" s="890"/>
      <c r="H192" s="805"/>
      <c r="I192" s="805"/>
      <c r="J192" s="805"/>
      <c r="K192" s="805"/>
      <c r="L192" s="805"/>
      <c r="M192" s="805"/>
      <c r="N192" s="805"/>
      <c r="O192" s="805"/>
      <c r="P192" s="805"/>
      <c r="Q192" s="805"/>
      <c r="R192" s="805"/>
      <c r="S192" s="805"/>
      <c r="T192" s="805"/>
      <c r="U192" s="805"/>
      <c r="V192" s="805"/>
      <c r="W192" s="805"/>
      <c r="X192" s="805"/>
      <c r="Y192" s="805"/>
      <c r="Z192" s="805"/>
      <c r="AA192" s="805"/>
      <c r="AB192" s="805"/>
      <c r="AC192" s="830"/>
      <c r="AD192" s="805"/>
      <c r="AE192" s="889"/>
      <c r="AF192" s="889"/>
      <c r="AG192" s="889"/>
      <c r="AH192" s="810"/>
    </row>
    <row r="193" ht="15.75" hidden="1" customHeight="1">
      <c r="A193" s="1035"/>
      <c r="B193" s="1036"/>
      <c r="C193" s="1036"/>
      <c r="D193" s="828"/>
      <c r="E193" s="810"/>
      <c r="F193" s="828"/>
      <c r="G193" s="828"/>
      <c r="H193" s="805"/>
      <c r="I193" s="805"/>
      <c r="J193" s="805"/>
      <c r="K193" s="805"/>
      <c r="L193" s="805"/>
      <c r="M193" s="805"/>
      <c r="N193" s="805"/>
      <c r="O193" s="805"/>
      <c r="P193" s="805"/>
      <c r="Q193" s="805"/>
      <c r="R193" s="805"/>
      <c r="S193" s="805"/>
      <c r="T193" s="805"/>
      <c r="U193" s="805"/>
      <c r="V193" s="805"/>
      <c r="W193" s="805"/>
      <c r="X193" s="805"/>
      <c r="Y193" s="805"/>
      <c r="Z193" s="805"/>
      <c r="AA193" s="805"/>
      <c r="AB193" s="830"/>
      <c r="AC193" s="830"/>
      <c r="AD193" s="807"/>
      <c r="AE193" s="1037"/>
      <c r="AF193" s="1037"/>
      <c r="AG193" s="1037"/>
      <c r="AH193" s="1037"/>
    </row>
    <row r="194" ht="15.75" hidden="1" customHeight="1">
      <c r="A194" s="1038"/>
      <c r="B194" s="810"/>
      <c r="C194" s="810"/>
      <c r="D194" s="1033"/>
      <c r="E194" s="1033"/>
      <c r="F194" s="1033"/>
      <c r="G194" s="1033"/>
      <c r="H194" s="805"/>
      <c r="I194" s="805"/>
      <c r="J194" s="805"/>
      <c r="K194" s="805"/>
      <c r="L194" s="805"/>
      <c r="M194" s="805"/>
      <c r="N194" s="805"/>
      <c r="O194" s="805"/>
      <c r="P194" s="805"/>
      <c r="Q194" s="805"/>
      <c r="R194" s="805"/>
      <c r="S194" s="805"/>
      <c r="T194" s="805"/>
      <c r="U194" s="805"/>
      <c r="V194" s="805"/>
      <c r="W194" s="805"/>
      <c r="X194" s="805"/>
      <c r="Y194" s="805"/>
      <c r="Z194" s="805"/>
      <c r="AA194" s="805"/>
      <c r="AB194" s="805"/>
      <c r="AC194" s="830"/>
      <c r="AD194" s="805"/>
      <c r="AE194" s="889"/>
      <c r="AF194" s="889"/>
      <c r="AG194" s="889"/>
      <c r="AH194" s="889"/>
    </row>
    <row r="195" ht="15.75" hidden="1" customHeight="1">
      <c r="A195" s="1038"/>
      <c r="B195" s="810"/>
      <c r="C195" s="810"/>
      <c r="D195" s="1033"/>
      <c r="E195" s="1033"/>
      <c r="F195" s="1033"/>
      <c r="G195" s="1033"/>
      <c r="H195" s="805"/>
      <c r="I195" s="805"/>
      <c r="J195" s="805"/>
      <c r="K195" s="805"/>
      <c r="L195" s="805"/>
      <c r="M195" s="805"/>
      <c r="N195" s="805"/>
      <c r="O195" s="805"/>
      <c r="P195" s="805"/>
      <c r="Q195" s="805"/>
      <c r="R195" s="805"/>
      <c r="S195" s="805"/>
      <c r="T195" s="805"/>
      <c r="U195" s="805"/>
      <c r="V195" s="805"/>
      <c r="W195" s="805"/>
      <c r="X195" s="805"/>
      <c r="Y195" s="805"/>
      <c r="Z195" s="805"/>
      <c r="AA195" s="805"/>
      <c r="AB195" s="805"/>
      <c r="AC195" s="830"/>
      <c r="AD195" s="807"/>
      <c r="AE195" s="889"/>
      <c r="AF195" s="889"/>
      <c r="AG195" s="889"/>
      <c r="AH195" s="889"/>
    </row>
    <row r="196" ht="15.75" hidden="1" customHeight="1">
      <c r="A196" s="1035"/>
      <c r="B196" s="1036"/>
      <c r="C196" s="1036"/>
      <c r="D196" s="1033"/>
      <c r="E196" s="1033"/>
      <c r="F196" s="1033"/>
      <c r="G196" s="1033"/>
      <c r="H196" s="805"/>
      <c r="I196" s="805"/>
      <c r="J196" s="805"/>
      <c r="K196" s="805"/>
      <c r="L196" s="805"/>
      <c r="M196" s="805"/>
      <c r="N196" s="805"/>
      <c r="O196" s="805"/>
      <c r="P196" s="805"/>
      <c r="Q196" s="805"/>
      <c r="R196" s="805"/>
      <c r="S196" s="805"/>
      <c r="T196" s="805"/>
      <c r="U196" s="805"/>
      <c r="V196" s="805"/>
      <c r="W196" s="805"/>
      <c r="X196" s="805"/>
      <c r="Y196" s="805"/>
      <c r="Z196" s="805"/>
      <c r="AA196" s="805"/>
      <c r="AB196" s="805"/>
      <c r="AC196" s="830"/>
      <c r="AD196" s="807"/>
      <c r="AE196" s="1037"/>
      <c r="AF196" s="1037"/>
      <c r="AG196" s="1037"/>
      <c r="AH196" s="1037"/>
    </row>
    <row r="197" ht="15.75" hidden="1" customHeight="1">
      <c r="A197" s="1038"/>
      <c r="B197" s="810"/>
      <c r="C197" s="810"/>
      <c r="D197" s="810"/>
      <c r="E197" s="810"/>
      <c r="F197" s="810"/>
      <c r="G197" s="810"/>
      <c r="H197" s="805"/>
      <c r="I197" s="805"/>
      <c r="J197" s="805"/>
      <c r="K197" s="805"/>
      <c r="L197" s="805"/>
      <c r="M197" s="805"/>
      <c r="N197" s="805"/>
      <c r="O197" s="805"/>
      <c r="P197" s="805"/>
      <c r="Q197" s="805"/>
      <c r="R197" s="805"/>
      <c r="S197" s="805"/>
      <c r="T197" s="805"/>
      <c r="U197" s="805"/>
      <c r="V197" s="805"/>
      <c r="W197" s="805"/>
      <c r="X197" s="805"/>
      <c r="Y197" s="805"/>
      <c r="Z197" s="805"/>
      <c r="AA197" s="805"/>
      <c r="AB197" s="805"/>
      <c r="AC197" s="830"/>
      <c r="AD197" s="805"/>
      <c r="AE197" s="889"/>
      <c r="AF197" s="889"/>
      <c r="AG197" s="889"/>
      <c r="AH197" s="889"/>
    </row>
    <row r="198" ht="15.75" hidden="1" customHeight="1">
      <c r="A198" s="1035"/>
      <c r="B198" s="1036"/>
      <c r="C198" s="1036"/>
      <c r="D198" s="1036"/>
      <c r="E198" s="1036"/>
      <c r="F198" s="1036"/>
      <c r="G198" s="1036"/>
      <c r="H198" s="805"/>
      <c r="I198" s="805"/>
      <c r="J198" s="805"/>
      <c r="K198" s="805"/>
      <c r="L198" s="805"/>
      <c r="M198" s="805"/>
      <c r="N198" s="805"/>
      <c r="O198" s="805"/>
      <c r="P198" s="805"/>
      <c r="Q198" s="805"/>
      <c r="R198" s="805"/>
      <c r="S198" s="805"/>
      <c r="T198" s="805"/>
      <c r="U198" s="805"/>
      <c r="V198" s="805"/>
      <c r="W198" s="805"/>
      <c r="X198" s="805"/>
      <c r="Y198" s="805"/>
      <c r="Z198" s="805"/>
      <c r="AA198" s="805"/>
      <c r="AB198" s="805"/>
      <c r="AC198" s="830"/>
      <c r="AD198" s="805"/>
      <c r="AE198" s="1037"/>
      <c r="AF198" s="1037"/>
      <c r="AG198" s="1037"/>
      <c r="AH198" s="1036"/>
    </row>
    <row r="199" ht="15.75" hidden="1" customHeight="1">
      <c r="A199" s="1038"/>
      <c r="B199" s="810"/>
      <c r="C199" s="810"/>
      <c r="D199" s="810"/>
      <c r="E199" s="810"/>
      <c r="F199" s="828"/>
      <c r="G199" s="1035"/>
      <c r="H199" s="830"/>
      <c r="I199" s="830"/>
      <c r="J199" s="805"/>
      <c r="K199" s="805"/>
      <c r="L199" s="1039"/>
      <c r="M199" s="830"/>
      <c r="N199" s="830"/>
      <c r="O199" s="830"/>
      <c r="P199" s="830"/>
      <c r="Q199" s="830"/>
      <c r="R199" s="830"/>
      <c r="S199" s="830"/>
      <c r="T199" s="830"/>
      <c r="U199" s="805"/>
      <c r="V199" s="830"/>
      <c r="W199" s="830"/>
      <c r="X199" s="830"/>
      <c r="Y199" s="805"/>
      <c r="Z199" s="830"/>
      <c r="AA199" s="805"/>
      <c r="AB199" s="805"/>
      <c r="AC199" s="830"/>
      <c r="AD199" s="805"/>
      <c r="AE199" s="889"/>
      <c r="AF199" s="889"/>
      <c r="AG199" s="889"/>
      <c r="AH199" s="810"/>
    </row>
    <row r="200" ht="15.75" hidden="1" customHeight="1">
      <c r="A200" s="1038"/>
      <c r="B200" s="810"/>
      <c r="C200" s="810"/>
      <c r="D200" s="810"/>
      <c r="E200" s="810"/>
      <c r="F200" s="828"/>
      <c r="G200" s="1038"/>
      <c r="H200" s="830"/>
      <c r="I200" s="830"/>
      <c r="J200" s="805"/>
      <c r="K200" s="805"/>
      <c r="L200" s="805"/>
      <c r="M200" s="830"/>
      <c r="N200" s="830"/>
      <c r="O200" s="830"/>
      <c r="P200" s="830"/>
      <c r="Q200" s="830"/>
      <c r="R200" s="830"/>
      <c r="S200" s="830"/>
      <c r="T200" s="830"/>
      <c r="U200" s="805"/>
      <c r="V200" s="830"/>
      <c r="W200" s="830"/>
      <c r="X200" s="830"/>
      <c r="Y200" s="805"/>
      <c r="Z200" s="830"/>
      <c r="AA200" s="805"/>
      <c r="AB200" s="805"/>
      <c r="AC200" s="830"/>
      <c r="AD200" s="805"/>
      <c r="AE200" s="889"/>
      <c r="AF200" s="889"/>
      <c r="AG200" s="889"/>
      <c r="AH200" s="810"/>
    </row>
    <row r="201" ht="15.75" hidden="1" customHeight="1">
      <c r="A201" s="1038"/>
      <c r="B201" s="810"/>
      <c r="C201" s="810"/>
      <c r="D201" s="810"/>
      <c r="E201" s="810"/>
      <c r="F201" s="828"/>
      <c r="G201" s="1040"/>
      <c r="H201" s="830"/>
      <c r="I201" s="830"/>
      <c r="J201" s="805"/>
      <c r="K201" s="805"/>
      <c r="L201" s="805"/>
      <c r="M201" s="830"/>
      <c r="N201" s="830"/>
      <c r="O201" s="830"/>
      <c r="P201" s="830"/>
      <c r="Q201" s="830"/>
      <c r="R201" s="830"/>
      <c r="S201" s="830"/>
      <c r="T201" s="830"/>
      <c r="U201" s="805"/>
      <c r="V201" s="830"/>
      <c r="W201" s="830"/>
      <c r="X201" s="830"/>
      <c r="Y201" s="805"/>
      <c r="Z201" s="830"/>
      <c r="AA201" s="805"/>
      <c r="AB201" s="805"/>
      <c r="AC201" s="830"/>
      <c r="AD201" s="805"/>
      <c r="AE201" s="889"/>
      <c r="AF201" s="889"/>
      <c r="AG201" s="889"/>
      <c r="AH201" s="810"/>
    </row>
    <row r="202" ht="15.75" hidden="1" customHeight="1">
      <c r="A202" s="1038"/>
      <c r="B202" s="810"/>
      <c r="C202" s="810"/>
      <c r="D202" s="810"/>
      <c r="E202" s="810"/>
      <c r="F202" s="828"/>
      <c r="G202" s="1038"/>
      <c r="H202" s="830"/>
      <c r="I202" s="830"/>
      <c r="J202" s="805"/>
      <c r="K202" s="805"/>
      <c r="L202" s="805"/>
      <c r="M202" s="830"/>
      <c r="N202" s="830"/>
      <c r="O202" s="830"/>
      <c r="P202" s="830"/>
      <c r="Q202" s="830"/>
      <c r="R202" s="830"/>
      <c r="S202" s="830"/>
      <c r="T202" s="830"/>
      <c r="U202" s="805"/>
      <c r="V202" s="830"/>
      <c r="W202" s="830"/>
      <c r="X202" s="830"/>
      <c r="Y202" s="805"/>
      <c r="Z202" s="830"/>
      <c r="AA202" s="805"/>
      <c r="AB202" s="805"/>
      <c r="AC202" s="830"/>
      <c r="AD202" s="805"/>
      <c r="AE202" s="889"/>
      <c r="AF202" s="889"/>
      <c r="AG202" s="889"/>
      <c r="AH202" s="810"/>
    </row>
    <row r="203" ht="15.75" hidden="1" customHeight="1">
      <c r="A203" s="1038"/>
      <c r="B203" s="810"/>
      <c r="C203" s="810"/>
      <c r="D203" s="810"/>
      <c r="E203" s="810"/>
      <c r="F203" s="828"/>
      <c r="G203" s="1038"/>
      <c r="H203" s="805"/>
      <c r="I203" s="805"/>
      <c r="J203" s="805"/>
      <c r="K203" s="805"/>
      <c r="L203" s="805"/>
      <c r="M203" s="805"/>
      <c r="N203" s="805"/>
      <c r="O203" s="805"/>
      <c r="P203" s="805"/>
      <c r="Q203" s="805"/>
      <c r="R203" s="805"/>
      <c r="S203" s="805"/>
      <c r="T203" s="805"/>
      <c r="U203" s="805"/>
      <c r="V203" s="805"/>
      <c r="W203" s="805"/>
      <c r="X203" s="805"/>
      <c r="Y203" s="805"/>
      <c r="Z203" s="805"/>
      <c r="AA203" s="805"/>
      <c r="AB203" s="805"/>
      <c r="AC203" s="830"/>
      <c r="AD203" s="805"/>
      <c r="AE203" s="889"/>
      <c r="AF203" s="889"/>
      <c r="AG203" s="889"/>
      <c r="AH203" s="810"/>
    </row>
    <row r="204" ht="15.75" hidden="1" customHeight="1">
      <c r="A204" s="1038"/>
      <c r="B204" s="810"/>
      <c r="C204" s="810"/>
      <c r="D204" s="810"/>
      <c r="E204" s="810"/>
      <c r="F204" s="810"/>
      <c r="G204" s="810"/>
      <c r="H204" s="830"/>
      <c r="I204" s="830"/>
      <c r="J204" s="805"/>
      <c r="K204" s="805"/>
      <c r="L204" s="805"/>
      <c r="M204" s="830"/>
      <c r="N204" s="830"/>
      <c r="O204" s="830"/>
      <c r="P204" s="830"/>
      <c r="Q204" s="830"/>
      <c r="R204" s="830"/>
      <c r="S204" s="830"/>
      <c r="T204" s="830"/>
      <c r="U204" s="805"/>
      <c r="V204" s="830"/>
      <c r="W204" s="830"/>
      <c r="X204" s="830"/>
      <c r="Y204" s="805"/>
      <c r="Z204" s="830"/>
      <c r="AA204" s="805"/>
      <c r="AB204" s="805"/>
      <c r="AC204" s="830"/>
      <c r="AD204" s="805"/>
      <c r="AE204" s="889"/>
      <c r="AF204" s="889"/>
      <c r="AG204" s="889"/>
      <c r="AH204" s="810"/>
    </row>
    <row r="205" ht="15.75" hidden="1" customHeight="1">
      <c r="A205" s="1038"/>
      <c r="B205" s="810"/>
      <c r="C205" s="810"/>
      <c r="D205" s="810"/>
      <c r="E205" s="810"/>
      <c r="F205" s="810"/>
      <c r="G205" s="810"/>
      <c r="H205" s="830"/>
      <c r="I205" s="830"/>
      <c r="J205" s="805"/>
      <c r="K205" s="805"/>
      <c r="L205" s="1039"/>
      <c r="M205" s="830"/>
      <c r="N205" s="830"/>
      <c r="O205" s="830"/>
      <c r="P205" s="830"/>
      <c r="Q205" s="830"/>
      <c r="R205" s="830"/>
      <c r="S205" s="830"/>
      <c r="T205" s="830"/>
      <c r="U205" s="805"/>
      <c r="V205" s="830"/>
      <c r="W205" s="830"/>
      <c r="X205" s="830"/>
      <c r="Y205" s="805"/>
      <c r="Z205" s="830"/>
      <c r="AA205" s="805"/>
      <c r="AB205" s="830"/>
      <c r="AC205" s="830"/>
      <c r="AD205" s="805"/>
      <c r="AE205" s="889"/>
      <c r="AF205" s="889"/>
      <c r="AG205" s="889"/>
      <c r="AH205" s="828"/>
    </row>
    <row r="206" ht="15.75" hidden="1" customHeight="1">
      <c r="A206" s="1038"/>
      <c r="B206" s="810"/>
      <c r="C206" s="810"/>
      <c r="D206" s="810"/>
      <c r="E206" s="810"/>
      <c r="F206" s="828"/>
      <c r="G206" s="828"/>
      <c r="H206" s="830"/>
      <c r="I206" s="830"/>
      <c r="J206" s="805"/>
      <c r="K206" s="805"/>
      <c r="L206" s="805"/>
      <c r="M206" s="830"/>
      <c r="N206" s="830"/>
      <c r="O206" s="830"/>
      <c r="P206" s="830"/>
      <c r="Q206" s="830"/>
      <c r="R206" s="830"/>
      <c r="S206" s="830"/>
      <c r="T206" s="830"/>
      <c r="U206" s="805"/>
      <c r="V206" s="830"/>
      <c r="W206" s="830"/>
      <c r="X206" s="830"/>
      <c r="Y206" s="805"/>
      <c r="Z206" s="830"/>
      <c r="AA206" s="805"/>
      <c r="AB206" s="805"/>
      <c r="AC206" s="830"/>
      <c r="AD206" s="805"/>
      <c r="AE206" s="890"/>
      <c r="AF206" s="889"/>
      <c r="AG206" s="889"/>
      <c r="AH206" s="828"/>
    </row>
    <row r="207" ht="15.75" hidden="1" customHeight="1">
      <c r="A207" s="1038"/>
      <c r="B207" s="810"/>
      <c r="C207" s="810"/>
      <c r="D207" s="810"/>
      <c r="E207" s="810"/>
      <c r="F207" s="828"/>
      <c r="G207" s="810"/>
      <c r="H207" s="830"/>
      <c r="I207" s="830"/>
      <c r="J207" s="805"/>
      <c r="K207" s="805"/>
      <c r="L207" s="805"/>
      <c r="M207" s="830"/>
      <c r="N207" s="830"/>
      <c r="O207" s="830"/>
      <c r="P207" s="830"/>
      <c r="Q207" s="830"/>
      <c r="R207" s="830"/>
      <c r="S207" s="830"/>
      <c r="T207" s="830"/>
      <c r="U207" s="805"/>
      <c r="V207" s="830"/>
      <c r="W207" s="830"/>
      <c r="X207" s="830"/>
      <c r="Y207" s="805"/>
      <c r="Z207" s="830"/>
      <c r="AA207" s="805"/>
      <c r="AB207" s="805"/>
      <c r="AC207" s="830"/>
      <c r="AD207" s="805"/>
      <c r="AE207" s="889"/>
      <c r="AF207" s="889"/>
      <c r="AG207" s="889"/>
      <c r="AH207" s="810"/>
    </row>
    <row r="208" ht="15.75" hidden="1" customHeight="1">
      <c r="A208" s="1038"/>
      <c r="B208" s="810"/>
      <c r="C208" s="810"/>
      <c r="D208" s="810"/>
      <c r="E208" s="810"/>
      <c r="F208" s="828"/>
      <c r="G208" s="828"/>
      <c r="H208" s="805"/>
      <c r="I208" s="805"/>
      <c r="J208" s="805"/>
      <c r="K208" s="805"/>
      <c r="L208" s="805"/>
      <c r="M208" s="805"/>
      <c r="N208" s="805"/>
      <c r="O208" s="805"/>
      <c r="P208" s="805"/>
      <c r="Q208" s="805"/>
      <c r="R208" s="805"/>
      <c r="S208" s="805"/>
      <c r="T208" s="805"/>
      <c r="U208" s="805"/>
      <c r="V208" s="805"/>
      <c r="W208" s="805"/>
      <c r="X208" s="805"/>
      <c r="Y208" s="805"/>
      <c r="Z208" s="805"/>
      <c r="AA208" s="805"/>
      <c r="AB208" s="805"/>
      <c r="AC208" s="830"/>
      <c r="AD208" s="805"/>
      <c r="AE208" s="828"/>
      <c r="AF208" s="889"/>
      <c r="AG208" s="889"/>
      <c r="AH208" s="810"/>
    </row>
    <row r="209" ht="15.75" hidden="1" customHeight="1">
      <c r="A209" s="1038"/>
      <c r="B209" s="810"/>
      <c r="C209" s="810"/>
      <c r="D209" s="810"/>
      <c r="E209" s="828"/>
      <c r="F209" s="828"/>
      <c r="G209" s="828"/>
      <c r="H209" s="805"/>
      <c r="I209" s="805"/>
      <c r="J209" s="805"/>
      <c r="K209" s="805"/>
      <c r="L209" s="805"/>
      <c r="M209" s="805"/>
      <c r="N209" s="805"/>
      <c r="O209" s="805"/>
      <c r="P209" s="805"/>
      <c r="Q209" s="805"/>
      <c r="R209" s="805"/>
      <c r="S209" s="805"/>
      <c r="T209" s="805"/>
      <c r="U209" s="805"/>
      <c r="V209" s="805"/>
      <c r="W209" s="805"/>
      <c r="X209" s="805"/>
      <c r="Y209" s="805"/>
      <c r="Z209" s="805"/>
      <c r="AA209" s="805"/>
      <c r="AB209" s="805"/>
      <c r="AC209" s="830"/>
      <c r="AD209" s="805"/>
      <c r="AE209" s="890"/>
      <c r="AF209" s="889"/>
      <c r="AG209" s="889"/>
      <c r="AH209" s="810"/>
    </row>
    <row r="210" ht="15.75" hidden="1" customHeight="1">
      <c r="A210" s="1038"/>
      <c r="B210" s="810"/>
      <c r="C210" s="810"/>
      <c r="D210" s="810"/>
      <c r="E210" s="810"/>
      <c r="F210" s="828"/>
      <c r="G210" s="828"/>
      <c r="H210" s="805"/>
      <c r="I210" s="805"/>
      <c r="J210" s="805"/>
      <c r="K210" s="805"/>
      <c r="L210" s="805"/>
      <c r="M210" s="805"/>
      <c r="N210" s="805"/>
      <c r="O210" s="805"/>
      <c r="P210" s="805"/>
      <c r="Q210" s="805"/>
      <c r="R210" s="805"/>
      <c r="S210" s="805"/>
      <c r="T210" s="805"/>
      <c r="U210" s="805"/>
      <c r="V210" s="805"/>
      <c r="W210" s="805"/>
      <c r="X210" s="805"/>
      <c r="Y210" s="805"/>
      <c r="Z210" s="805"/>
      <c r="AA210" s="805"/>
      <c r="AB210" s="805"/>
      <c r="AC210" s="830"/>
      <c r="AD210" s="805"/>
      <c r="AE210" s="889"/>
      <c r="AF210" s="889"/>
      <c r="AG210" s="889"/>
      <c r="AH210" s="889"/>
    </row>
    <row r="211" ht="15.75" hidden="1" customHeight="1">
      <c r="A211" s="1038"/>
      <c r="B211" s="810"/>
      <c r="C211" s="1041"/>
      <c r="D211" s="886"/>
      <c r="E211" s="886"/>
      <c r="F211" s="886"/>
      <c r="G211" s="886"/>
      <c r="H211" s="805"/>
      <c r="I211" s="805"/>
      <c r="J211" s="805"/>
      <c r="K211" s="805"/>
      <c r="L211" s="1039"/>
      <c r="M211" s="805"/>
      <c r="N211" s="805"/>
      <c r="O211" s="805"/>
      <c r="P211" s="805"/>
      <c r="Q211" s="805"/>
      <c r="R211" s="805"/>
      <c r="S211" s="805"/>
      <c r="T211" s="805"/>
      <c r="U211" s="805"/>
      <c r="V211" s="805"/>
      <c r="W211" s="805"/>
      <c r="X211" s="805"/>
      <c r="Y211" s="805"/>
      <c r="Z211" s="805"/>
      <c r="AA211" s="805"/>
      <c r="AB211" s="805"/>
      <c r="AC211" s="830"/>
      <c r="AD211" s="805"/>
      <c r="AE211" s="889"/>
      <c r="AF211" s="889"/>
      <c r="AG211" s="889"/>
      <c r="AH211" s="810"/>
    </row>
    <row r="212" ht="15.75" hidden="1" customHeight="1">
      <c r="A212" s="1038"/>
      <c r="B212" s="810"/>
      <c r="C212" s="1032"/>
      <c r="D212" s="811"/>
      <c r="E212" s="811"/>
      <c r="F212" s="811"/>
      <c r="G212" s="811"/>
      <c r="H212" s="805"/>
      <c r="I212" s="805"/>
      <c r="J212" s="805"/>
      <c r="K212" s="805"/>
      <c r="L212" s="805"/>
      <c r="M212" s="805"/>
      <c r="N212" s="805"/>
      <c r="O212" s="805"/>
      <c r="P212" s="805"/>
      <c r="Q212" s="805"/>
      <c r="R212" s="805"/>
      <c r="S212" s="805"/>
      <c r="T212" s="805"/>
      <c r="U212" s="805"/>
      <c r="V212" s="805"/>
      <c r="W212" s="805"/>
      <c r="X212" s="805"/>
      <c r="Y212" s="805"/>
      <c r="Z212" s="805"/>
      <c r="AA212" s="805"/>
      <c r="AB212" s="805"/>
      <c r="AC212" s="830"/>
      <c r="AD212" s="805"/>
      <c r="AE212" s="889"/>
      <c r="AF212" s="889"/>
      <c r="AG212" s="889"/>
      <c r="AH212" s="810"/>
    </row>
    <row r="213" ht="15.75" hidden="1" customHeight="1">
      <c r="A213" s="1038"/>
      <c r="B213" s="810"/>
      <c r="C213" s="1032"/>
      <c r="D213" s="811"/>
      <c r="E213" s="811"/>
      <c r="F213" s="811"/>
      <c r="G213" s="890"/>
      <c r="H213" s="805"/>
      <c r="I213" s="805"/>
      <c r="J213" s="805"/>
      <c r="K213" s="805"/>
      <c r="L213" s="805"/>
      <c r="M213" s="805"/>
      <c r="N213" s="805"/>
      <c r="O213" s="805"/>
      <c r="P213" s="805"/>
      <c r="Q213" s="805"/>
      <c r="R213" s="805"/>
      <c r="S213" s="805"/>
      <c r="T213" s="805"/>
      <c r="U213" s="805"/>
      <c r="V213" s="805"/>
      <c r="W213" s="805"/>
      <c r="X213" s="805"/>
      <c r="Y213" s="805"/>
      <c r="Z213" s="805"/>
      <c r="AA213" s="805"/>
      <c r="AB213" s="805"/>
      <c r="AC213" s="830"/>
      <c r="AD213" s="805"/>
      <c r="AE213" s="889"/>
      <c r="AF213" s="889"/>
      <c r="AG213" s="889"/>
      <c r="AH213" s="810"/>
    </row>
    <row r="214" ht="15.75" hidden="1" customHeight="1">
      <c r="A214" s="1038"/>
      <c r="B214" s="810"/>
      <c r="C214" s="1032"/>
      <c r="D214" s="811"/>
      <c r="E214" s="811"/>
      <c r="F214" s="811"/>
      <c r="G214" s="890"/>
      <c r="H214" s="805"/>
      <c r="I214" s="805"/>
      <c r="J214" s="805"/>
      <c r="K214" s="805"/>
      <c r="L214" s="805"/>
      <c r="M214" s="805"/>
      <c r="N214" s="805"/>
      <c r="O214" s="805"/>
      <c r="P214" s="805"/>
      <c r="Q214" s="805"/>
      <c r="R214" s="805"/>
      <c r="S214" s="805"/>
      <c r="T214" s="805"/>
      <c r="U214" s="805"/>
      <c r="V214" s="805"/>
      <c r="W214" s="805"/>
      <c r="X214" s="805"/>
      <c r="Y214" s="805"/>
      <c r="Z214" s="805"/>
      <c r="AA214" s="805"/>
      <c r="AB214" s="805"/>
      <c r="AC214" s="830"/>
      <c r="AD214" s="805"/>
      <c r="AE214" s="889"/>
      <c r="AF214" s="889"/>
      <c r="AG214" s="889"/>
      <c r="AH214" s="889"/>
    </row>
    <row r="215" ht="15.75" hidden="1" customHeight="1">
      <c r="A215" s="1038"/>
      <c r="B215" s="810"/>
      <c r="C215" s="1041"/>
      <c r="D215" s="886"/>
      <c r="E215" s="886"/>
      <c r="F215" s="886"/>
      <c r="G215" s="886"/>
      <c r="H215" s="805"/>
      <c r="I215" s="805"/>
      <c r="J215" s="805"/>
      <c r="K215" s="805"/>
      <c r="L215" s="805"/>
      <c r="M215" s="805"/>
      <c r="N215" s="805"/>
      <c r="O215" s="805"/>
      <c r="P215" s="805"/>
      <c r="Q215" s="805"/>
      <c r="R215" s="805"/>
      <c r="S215" s="805"/>
      <c r="T215" s="805"/>
      <c r="U215" s="805"/>
      <c r="V215" s="805"/>
      <c r="W215" s="805"/>
      <c r="X215" s="805"/>
      <c r="Y215" s="805"/>
      <c r="Z215" s="805"/>
      <c r="AA215" s="805"/>
      <c r="AB215" s="805"/>
      <c r="AC215" s="830"/>
      <c r="AD215" s="805"/>
      <c r="AE215" s="889"/>
      <c r="AF215" s="889"/>
      <c r="AG215" s="889"/>
      <c r="AH215" s="828"/>
    </row>
    <row r="216" ht="15.75" hidden="1" customHeight="1">
      <c r="A216" s="1038"/>
      <c r="B216" s="810"/>
      <c r="C216" s="1032"/>
      <c r="D216" s="811"/>
      <c r="E216" s="811"/>
      <c r="F216" s="811"/>
      <c r="G216" s="811"/>
      <c r="H216" s="830"/>
      <c r="I216" s="830"/>
      <c r="J216" s="830"/>
      <c r="K216" s="805"/>
      <c r="L216" s="805"/>
      <c r="M216" s="830"/>
      <c r="N216" s="830"/>
      <c r="O216" s="830"/>
      <c r="P216" s="830"/>
      <c r="Q216" s="830"/>
      <c r="R216" s="830"/>
      <c r="S216" s="830"/>
      <c r="T216" s="830"/>
      <c r="U216" s="830"/>
      <c r="V216" s="830"/>
      <c r="W216" s="830"/>
      <c r="X216" s="830"/>
      <c r="Y216" s="830"/>
      <c r="Z216" s="830"/>
      <c r="AA216" s="830"/>
      <c r="AB216" s="805"/>
      <c r="AC216" s="830"/>
      <c r="AD216" s="805"/>
      <c r="AE216" s="889"/>
      <c r="AF216" s="889"/>
      <c r="AG216" s="889"/>
      <c r="AH216" s="828"/>
    </row>
    <row r="217" ht="15.75" hidden="1" customHeight="1">
      <c r="A217" s="1038"/>
      <c r="B217" s="810"/>
      <c r="C217" s="1032"/>
      <c r="D217" s="811"/>
      <c r="E217" s="811"/>
      <c r="F217" s="811"/>
      <c r="G217" s="890"/>
      <c r="H217" s="830"/>
      <c r="I217" s="830"/>
      <c r="J217" s="805"/>
      <c r="K217" s="805"/>
      <c r="L217" s="805"/>
      <c r="M217" s="830"/>
      <c r="N217" s="830"/>
      <c r="O217" s="830"/>
      <c r="P217" s="830"/>
      <c r="Q217" s="830"/>
      <c r="R217" s="830"/>
      <c r="S217" s="830"/>
      <c r="T217" s="830"/>
      <c r="U217" s="805"/>
      <c r="V217" s="830"/>
      <c r="W217" s="830"/>
      <c r="X217" s="830"/>
      <c r="Y217" s="805"/>
      <c r="Z217" s="830"/>
      <c r="AA217" s="805"/>
      <c r="AB217" s="805"/>
      <c r="AC217" s="830"/>
      <c r="AD217" s="805"/>
      <c r="AE217" s="889"/>
      <c r="AF217" s="889"/>
      <c r="AG217" s="889"/>
      <c r="AH217" s="810"/>
    </row>
    <row r="218" ht="15.75" hidden="1" customHeight="1">
      <c r="A218" s="1038"/>
      <c r="B218" s="810"/>
      <c r="C218" s="1032"/>
      <c r="D218" s="811"/>
      <c r="E218" s="811"/>
      <c r="F218" s="811"/>
      <c r="G218" s="811"/>
      <c r="H218" s="830"/>
      <c r="I218" s="830"/>
      <c r="J218" s="805"/>
      <c r="K218" s="805"/>
      <c r="L218" s="805"/>
      <c r="M218" s="830"/>
      <c r="N218" s="830"/>
      <c r="O218" s="830"/>
      <c r="P218" s="830"/>
      <c r="Q218" s="830"/>
      <c r="R218" s="830"/>
      <c r="S218" s="830"/>
      <c r="T218" s="830"/>
      <c r="U218" s="805"/>
      <c r="V218" s="830"/>
      <c r="W218" s="830"/>
      <c r="X218" s="830"/>
      <c r="Y218" s="805"/>
      <c r="Z218" s="830"/>
      <c r="AA218" s="805"/>
      <c r="AB218" s="805"/>
      <c r="AC218" s="830"/>
      <c r="AD218" s="805"/>
      <c r="AE218" s="889"/>
      <c r="AF218" s="889"/>
      <c r="AG218" s="889"/>
      <c r="AH218" s="810"/>
    </row>
    <row r="219" ht="15.75" hidden="1" customHeight="1">
      <c r="A219" s="1038"/>
      <c r="B219" s="810"/>
      <c r="C219" s="1032"/>
      <c r="D219" s="811"/>
      <c r="E219" s="811"/>
      <c r="F219" s="811"/>
      <c r="G219" s="890"/>
      <c r="H219" s="830"/>
      <c r="I219" s="830"/>
      <c r="J219" s="805"/>
      <c r="K219" s="805"/>
      <c r="L219" s="805"/>
      <c r="M219" s="830"/>
      <c r="N219" s="830"/>
      <c r="O219" s="830"/>
      <c r="P219" s="830"/>
      <c r="Q219" s="830"/>
      <c r="R219" s="830"/>
      <c r="S219" s="830"/>
      <c r="T219" s="830"/>
      <c r="U219" s="805"/>
      <c r="V219" s="830"/>
      <c r="W219" s="830"/>
      <c r="X219" s="830"/>
      <c r="Y219" s="805"/>
      <c r="Z219" s="830"/>
      <c r="AA219" s="805"/>
      <c r="AB219" s="805"/>
      <c r="AC219" s="830"/>
      <c r="AD219" s="805"/>
      <c r="AE219" s="889"/>
      <c r="AF219" s="889"/>
      <c r="AG219" s="889"/>
      <c r="AH219" s="889"/>
    </row>
    <row r="220" ht="15.75" hidden="1" customHeight="1">
      <c r="A220" s="1038"/>
      <c r="B220" s="810"/>
      <c r="C220" s="1032"/>
      <c r="D220" s="811"/>
      <c r="E220" s="811"/>
      <c r="F220" s="890"/>
      <c r="G220" s="811"/>
      <c r="H220" s="830"/>
      <c r="I220" s="830"/>
      <c r="J220" s="805"/>
      <c r="K220" s="805"/>
      <c r="L220" s="805"/>
      <c r="M220" s="830"/>
      <c r="N220" s="830"/>
      <c r="O220" s="830"/>
      <c r="P220" s="830"/>
      <c r="Q220" s="830"/>
      <c r="R220" s="830"/>
      <c r="S220" s="830"/>
      <c r="T220" s="830"/>
      <c r="U220" s="805"/>
      <c r="V220" s="830"/>
      <c r="W220" s="830"/>
      <c r="X220" s="830"/>
      <c r="Y220" s="805"/>
      <c r="Z220" s="830"/>
      <c r="AA220" s="805"/>
      <c r="AB220" s="805"/>
      <c r="AC220" s="830"/>
      <c r="AD220" s="805"/>
      <c r="AE220" s="889"/>
      <c r="AF220" s="889"/>
      <c r="AG220" s="889"/>
      <c r="AH220" s="828"/>
    </row>
    <row r="221" ht="15.75" hidden="1" customHeight="1">
      <c r="A221" s="1038"/>
      <c r="B221" s="810"/>
      <c r="C221" s="1032"/>
      <c r="D221" s="811"/>
      <c r="E221" s="811"/>
      <c r="F221" s="890"/>
      <c r="G221" s="890"/>
      <c r="H221" s="830"/>
      <c r="I221" s="830"/>
      <c r="J221" s="805"/>
      <c r="K221" s="805"/>
      <c r="L221" s="805"/>
      <c r="M221" s="830"/>
      <c r="N221" s="830"/>
      <c r="O221" s="830"/>
      <c r="P221" s="830"/>
      <c r="Q221" s="830"/>
      <c r="R221" s="830"/>
      <c r="S221" s="830"/>
      <c r="T221" s="830"/>
      <c r="U221" s="805"/>
      <c r="V221" s="830"/>
      <c r="W221" s="830"/>
      <c r="X221" s="830"/>
      <c r="Y221" s="805"/>
      <c r="Z221" s="830"/>
      <c r="AA221" s="805"/>
      <c r="AB221" s="805"/>
      <c r="AC221" s="830"/>
      <c r="AD221" s="805"/>
      <c r="AE221" s="828"/>
      <c r="AF221" s="889"/>
      <c r="AG221" s="889"/>
      <c r="AH221" s="810"/>
    </row>
    <row r="222" ht="15.75" hidden="1" customHeight="1">
      <c r="A222" s="1038"/>
      <c r="B222" s="810"/>
      <c r="C222" s="1032"/>
      <c r="D222" s="890"/>
      <c r="E222" s="811"/>
      <c r="F222" s="890"/>
      <c r="G222" s="890"/>
      <c r="H222" s="830"/>
      <c r="I222" s="830"/>
      <c r="J222" s="830"/>
      <c r="K222" s="805"/>
      <c r="L222" s="805"/>
      <c r="M222" s="830"/>
      <c r="N222" s="830"/>
      <c r="O222" s="830"/>
      <c r="P222" s="830"/>
      <c r="Q222" s="830"/>
      <c r="R222" s="830"/>
      <c r="S222" s="830"/>
      <c r="T222" s="830"/>
      <c r="U222" s="830"/>
      <c r="V222" s="830"/>
      <c r="W222" s="830"/>
      <c r="X222" s="830"/>
      <c r="Y222" s="830"/>
      <c r="Z222" s="830"/>
      <c r="AA222" s="830"/>
      <c r="AB222" s="805"/>
      <c r="AC222" s="830"/>
      <c r="AD222" s="805"/>
      <c r="AE222" s="828"/>
      <c r="AF222" s="889"/>
      <c r="AG222" s="889"/>
      <c r="AH222" s="810"/>
    </row>
    <row r="223" ht="15.75" hidden="1" customHeight="1">
      <c r="A223" s="1038"/>
      <c r="B223" s="810"/>
      <c r="C223" s="810"/>
      <c r="D223" s="811"/>
      <c r="E223" s="811"/>
      <c r="F223" s="890"/>
      <c r="G223" s="890"/>
      <c r="H223" s="830"/>
      <c r="I223" s="830"/>
      <c r="J223" s="830"/>
      <c r="K223" s="805"/>
      <c r="L223" s="805"/>
      <c r="M223" s="830"/>
      <c r="N223" s="830"/>
      <c r="O223" s="830"/>
      <c r="P223" s="830"/>
      <c r="Q223" s="830"/>
      <c r="R223" s="830"/>
      <c r="S223" s="830"/>
      <c r="T223" s="830"/>
      <c r="U223" s="830"/>
      <c r="V223" s="830"/>
      <c r="W223" s="830"/>
      <c r="X223" s="830"/>
      <c r="Y223" s="830"/>
      <c r="Z223" s="830"/>
      <c r="AA223" s="830"/>
      <c r="AB223" s="805"/>
      <c r="AC223" s="830"/>
      <c r="AD223" s="805"/>
      <c r="AE223" s="889"/>
      <c r="AF223" s="889"/>
      <c r="AG223" s="889"/>
      <c r="AH223" s="810"/>
    </row>
    <row r="224" ht="15.75" hidden="1" customHeight="1">
      <c r="A224" s="1038"/>
      <c r="B224" s="810"/>
      <c r="C224" s="810"/>
      <c r="D224" s="828"/>
      <c r="E224" s="810"/>
      <c r="F224" s="828"/>
      <c r="G224" s="828"/>
      <c r="H224" s="830"/>
      <c r="I224" s="830"/>
      <c r="J224" s="805"/>
      <c r="K224" s="830"/>
      <c r="L224" s="830"/>
      <c r="M224" s="830"/>
      <c r="N224" s="830"/>
      <c r="O224" s="830"/>
      <c r="P224" s="830"/>
      <c r="Q224" s="830"/>
      <c r="R224" s="830"/>
      <c r="S224" s="830"/>
      <c r="T224" s="830"/>
      <c r="U224" s="830"/>
      <c r="V224" s="830"/>
      <c r="W224" s="830"/>
      <c r="X224" s="830"/>
      <c r="Y224" s="830"/>
      <c r="Z224" s="830"/>
      <c r="AA224" s="830"/>
      <c r="AB224" s="805"/>
      <c r="AC224" s="830"/>
      <c r="AD224" s="805"/>
      <c r="AE224" s="889"/>
      <c r="AF224" s="889"/>
      <c r="AG224" s="889"/>
      <c r="AH224" s="889"/>
    </row>
    <row r="225" ht="15.75" hidden="1" customHeight="1">
      <c r="A225" s="1042"/>
      <c r="B225" s="811"/>
      <c r="C225" s="811"/>
      <c r="D225" s="890"/>
      <c r="E225" s="890"/>
      <c r="F225" s="890"/>
      <c r="G225" s="890"/>
      <c r="H225" s="830"/>
      <c r="I225" s="830"/>
      <c r="J225" s="805"/>
      <c r="K225" s="805"/>
      <c r="L225" s="805"/>
      <c r="M225" s="830"/>
      <c r="N225" s="830"/>
      <c r="O225" s="830"/>
      <c r="P225" s="830"/>
      <c r="Q225" s="830"/>
      <c r="R225" s="830"/>
      <c r="S225" s="830"/>
      <c r="T225" s="830"/>
      <c r="U225" s="805"/>
      <c r="V225" s="830"/>
      <c r="W225" s="830"/>
      <c r="X225" s="830"/>
      <c r="Y225" s="805"/>
      <c r="Z225" s="830"/>
      <c r="AA225" s="805"/>
      <c r="AB225" s="805"/>
      <c r="AC225" s="830"/>
      <c r="AD225" s="805"/>
      <c r="AE225" s="890"/>
      <c r="AF225" s="811"/>
      <c r="AG225" s="889"/>
      <c r="AH225" s="889"/>
    </row>
    <row r="226" ht="15.75" hidden="1" customHeight="1">
      <c r="A226" s="1032"/>
      <c r="B226" s="890"/>
      <c r="C226" s="890"/>
      <c r="D226" s="890"/>
      <c r="E226" s="890"/>
      <c r="F226" s="890"/>
      <c r="G226" s="890"/>
      <c r="H226" s="830"/>
      <c r="I226" s="830"/>
      <c r="J226" s="805"/>
      <c r="K226" s="805"/>
      <c r="L226" s="805"/>
      <c r="M226" s="830"/>
      <c r="N226" s="830"/>
      <c r="O226" s="830"/>
      <c r="P226" s="830"/>
      <c r="Q226" s="830"/>
      <c r="R226" s="830"/>
      <c r="S226" s="830"/>
      <c r="T226" s="830"/>
      <c r="U226" s="805"/>
      <c r="V226" s="830"/>
      <c r="W226" s="830"/>
      <c r="X226" s="830"/>
      <c r="Y226" s="805"/>
      <c r="Z226" s="830"/>
      <c r="AA226" s="805"/>
      <c r="AB226" s="805"/>
      <c r="AC226" s="830"/>
      <c r="AD226" s="805"/>
      <c r="AE226" s="890"/>
      <c r="AF226" s="811"/>
      <c r="AG226" s="884"/>
      <c r="AH226" s="884"/>
    </row>
    <row r="227" ht="15.75" hidden="1" customHeight="1">
      <c r="A227" s="1032"/>
      <c r="B227" s="890"/>
      <c r="C227" s="890"/>
      <c r="D227" s="890"/>
      <c r="E227" s="890"/>
      <c r="F227" s="890"/>
      <c r="G227" s="1043"/>
      <c r="H227" s="830"/>
      <c r="I227" s="830"/>
      <c r="J227" s="830"/>
      <c r="K227" s="805"/>
      <c r="L227" s="805"/>
      <c r="M227" s="830"/>
      <c r="N227" s="830"/>
      <c r="O227" s="830"/>
      <c r="P227" s="830"/>
      <c r="Q227" s="830"/>
      <c r="R227" s="830"/>
      <c r="S227" s="830"/>
      <c r="T227" s="830"/>
      <c r="U227" s="830"/>
      <c r="V227" s="830"/>
      <c r="W227" s="830"/>
      <c r="X227" s="830"/>
      <c r="Y227" s="830"/>
      <c r="Z227" s="830"/>
      <c r="AA227" s="830"/>
      <c r="AB227" s="805"/>
      <c r="AC227" s="830"/>
      <c r="AD227" s="805"/>
      <c r="AE227" s="890"/>
      <c r="AF227" s="811"/>
      <c r="AG227" s="811"/>
      <c r="AH227" s="890"/>
    </row>
    <row r="228" ht="15.75" hidden="1" customHeight="1">
      <c r="A228" s="1032"/>
      <c r="B228" s="811"/>
      <c r="C228" s="890"/>
      <c r="D228" s="890"/>
      <c r="E228" s="1034"/>
      <c r="F228" s="1033"/>
      <c r="G228" s="1034"/>
      <c r="H228" s="830"/>
      <c r="I228" s="830"/>
      <c r="J228" s="830"/>
      <c r="K228" s="805"/>
      <c r="L228" s="805"/>
      <c r="M228" s="830"/>
      <c r="N228" s="830"/>
      <c r="O228" s="830"/>
      <c r="P228" s="830"/>
      <c r="Q228" s="830"/>
      <c r="R228" s="830"/>
      <c r="S228" s="830"/>
      <c r="T228" s="830"/>
      <c r="U228" s="830"/>
      <c r="V228" s="830"/>
      <c r="W228" s="830"/>
      <c r="X228" s="830"/>
      <c r="Y228" s="830"/>
      <c r="Z228" s="830"/>
      <c r="AA228" s="830"/>
      <c r="AB228" s="805"/>
      <c r="AC228" s="830"/>
      <c r="AD228" s="805"/>
      <c r="AE228" s="892"/>
      <c r="AF228" s="892"/>
      <c r="AG228" s="892"/>
      <c r="AH228" s="892"/>
    </row>
    <row r="229" ht="15.75" hidden="1" customHeight="1">
      <c r="A229" s="1038"/>
      <c r="B229" s="810"/>
      <c r="C229" s="810"/>
      <c r="D229" s="810"/>
      <c r="E229" s="810"/>
      <c r="F229" s="810"/>
      <c r="G229" s="810"/>
      <c r="H229" s="830"/>
      <c r="I229" s="830"/>
      <c r="J229" s="830"/>
      <c r="K229" s="830"/>
      <c r="L229" s="830"/>
      <c r="M229" s="830"/>
      <c r="N229" s="830"/>
      <c r="O229" s="830"/>
      <c r="P229" s="830"/>
      <c r="Q229" s="830"/>
      <c r="R229" s="830"/>
      <c r="S229" s="830"/>
      <c r="T229" s="830"/>
      <c r="U229" s="830"/>
      <c r="V229" s="830"/>
      <c r="W229" s="830"/>
      <c r="X229" s="830"/>
      <c r="Y229" s="830"/>
      <c r="Z229" s="830"/>
      <c r="AA229" s="830"/>
      <c r="AB229" s="805"/>
      <c r="AC229" s="830"/>
      <c r="AD229" s="805"/>
      <c r="AE229" s="889"/>
      <c r="AF229" s="889"/>
      <c r="AG229" s="889"/>
      <c r="AH229" s="889"/>
    </row>
    <row r="230" ht="15.75" hidden="1" customHeight="1">
      <c r="A230" s="1042"/>
      <c r="B230" s="811"/>
      <c r="C230" s="811"/>
      <c r="D230" s="890"/>
      <c r="E230" s="890"/>
      <c r="F230" s="890"/>
      <c r="G230" s="890"/>
      <c r="H230" s="805"/>
      <c r="I230" s="805"/>
      <c r="J230" s="805"/>
      <c r="K230" s="805"/>
      <c r="L230" s="1039"/>
      <c r="M230" s="805"/>
      <c r="N230" s="805"/>
      <c r="O230" s="805"/>
      <c r="P230" s="805"/>
      <c r="Q230" s="805"/>
      <c r="R230" s="805"/>
      <c r="S230" s="805"/>
      <c r="T230" s="805"/>
      <c r="U230" s="805"/>
      <c r="V230" s="805"/>
      <c r="W230" s="805"/>
      <c r="X230" s="805"/>
      <c r="Y230" s="805"/>
      <c r="Z230" s="805"/>
      <c r="AA230" s="805"/>
      <c r="AB230" s="805"/>
      <c r="AC230" s="830"/>
      <c r="AD230" s="805"/>
      <c r="AE230" s="890"/>
      <c r="AF230" s="811"/>
      <c r="AG230" s="889"/>
      <c r="AH230" s="889"/>
    </row>
    <row r="231" ht="15.75" hidden="1" customHeight="1">
      <c r="A231" s="1032"/>
      <c r="B231" s="890"/>
      <c r="C231" s="890"/>
      <c r="D231" s="890"/>
      <c r="E231" s="890"/>
      <c r="F231" s="890"/>
      <c r="G231" s="890"/>
      <c r="H231" s="830"/>
      <c r="I231" s="830"/>
      <c r="J231" s="830"/>
      <c r="K231" s="805"/>
      <c r="L231" s="805"/>
      <c r="M231" s="830"/>
      <c r="N231" s="830"/>
      <c r="O231" s="830"/>
      <c r="P231" s="830"/>
      <c r="Q231" s="830"/>
      <c r="R231" s="830"/>
      <c r="S231" s="830"/>
      <c r="T231" s="830"/>
      <c r="U231" s="830"/>
      <c r="V231" s="830"/>
      <c r="W231" s="830"/>
      <c r="X231" s="830"/>
      <c r="Y231" s="830"/>
      <c r="Z231" s="830"/>
      <c r="AA231" s="830"/>
      <c r="AB231" s="805"/>
      <c r="AC231" s="830"/>
      <c r="AD231" s="805"/>
      <c r="AE231" s="890"/>
      <c r="AF231" s="811"/>
      <c r="AG231" s="884"/>
      <c r="AH231" s="884"/>
    </row>
    <row r="232" ht="15.75" hidden="1" customHeight="1">
      <c r="A232" s="1032"/>
      <c r="B232" s="890"/>
      <c r="C232" s="890"/>
      <c r="D232" s="890"/>
      <c r="E232" s="890"/>
      <c r="F232" s="890"/>
      <c r="G232" s="1043"/>
      <c r="H232" s="830"/>
      <c r="I232" s="830"/>
      <c r="J232" s="830"/>
      <c r="K232" s="830"/>
      <c r="L232" s="830"/>
      <c r="M232" s="830"/>
      <c r="N232" s="830"/>
      <c r="O232" s="830"/>
      <c r="P232" s="830"/>
      <c r="Q232" s="830"/>
      <c r="R232" s="830"/>
      <c r="S232" s="830"/>
      <c r="T232" s="830"/>
      <c r="U232" s="830"/>
      <c r="V232" s="830"/>
      <c r="W232" s="830"/>
      <c r="X232" s="830"/>
      <c r="Y232" s="830"/>
      <c r="Z232" s="830"/>
      <c r="AA232" s="830"/>
      <c r="AB232" s="805"/>
      <c r="AC232" s="830"/>
      <c r="AD232" s="805"/>
      <c r="AE232" s="890"/>
      <c r="AF232" s="811"/>
      <c r="AG232" s="811"/>
      <c r="AH232" s="890"/>
    </row>
    <row r="233" ht="15.75" hidden="1" customHeight="1">
      <c r="A233" s="1044"/>
      <c r="B233" s="1045"/>
      <c r="C233" s="1045"/>
      <c r="D233" s="1041"/>
      <c r="E233" s="884"/>
      <c r="F233" s="884"/>
      <c r="G233" s="884"/>
      <c r="H233" s="830"/>
      <c r="I233" s="830"/>
      <c r="J233" s="830"/>
      <c r="K233" s="805"/>
      <c r="L233" s="805"/>
      <c r="M233" s="830"/>
      <c r="N233" s="830"/>
      <c r="O233" s="830"/>
      <c r="P233" s="830"/>
      <c r="Q233" s="830"/>
      <c r="R233" s="830"/>
      <c r="S233" s="830"/>
      <c r="T233" s="830"/>
      <c r="U233" s="830"/>
      <c r="V233" s="830"/>
      <c r="W233" s="830"/>
      <c r="X233" s="830"/>
      <c r="Y233" s="830"/>
      <c r="Z233" s="830"/>
      <c r="AA233" s="830"/>
      <c r="AB233" s="805"/>
      <c r="AC233" s="830"/>
      <c r="AD233" s="805"/>
      <c r="AE233" s="1046"/>
      <c r="AF233" s="1046"/>
      <c r="AG233" s="1046"/>
      <c r="AH233" s="1046"/>
    </row>
    <row r="234" ht="15.75" hidden="1" customHeight="1">
      <c r="A234" s="1044"/>
      <c r="B234" s="1045"/>
      <c r="C234" s="1045"/>
      <c r="D234" s="1041"/>
      <c r="E234" s="884"/>
      <c r="F234" s="884"/>
      <c r="G234" s="884"/>
      <c r="H234" s="805"/>
      <c r="I234" s="805"/>
      <c r="J234" s="805"/>
      <c r="K234" s="805"/>
      <c r="L234" s="805"/>
      <c r="M234" s="805"/>
      <c r="N234" s="805"/>
      <c r="O234" s="805"/>
      <c r="P234" s="805"/>
      <c r="Q234" s="805"/>
      <c r="R234" s="805"/>
      <c r="S234" s="805"/>
      <c r="T234" s="805"/>
      <c r="U234" s="805"/>
      <c r="V234" s="805"/>
      <c r="W234" s="805"/>
      <c r="X234" s="805"/>
      <c r="Y234" s="805"/>
      <c r="Z234" s="805"/>
      <c r="AA234" s="805"/>
      <c r="AB234" s="805"/>
      <c r="AC234" s="830"/>
      <c r="AD234" s="805"/>
      <c r="AE234" s="1046"/>
      <c r="AF234" s="1046"/>
      <c r="AG234" s="884"/>
      <c r="AH234" s="1046"/>
    </row>
    <row r="235" ht="15.75" hidden="1" customHeight="1">
      <c r="A235" s="1044"/>
      <c r="B235" s="1045"/>
      <c r="C235" s="1045"/>
      <c r="D235" s="1041"/>
      <c r="E235" s="884"/>
      <c r="F235" s="884"/>
      <c r="G235" s="884"/>
      <c r="H235" s="830"/>
      <c r="I235" s="830"/>
      <c r="J235" s="830"/>
      <c r="K235" s="830"/>
      <c r="L235" s="830"/>
      <c r="M235" s="830"/>
      <c r="N235" s="830"/>
      <c r="O235" s="830"/>
      <c r="P235" s="830"/>
      <c r="Q235" s="830"/>
      <c r="R235" s="830"/>
      <c r="S235" s="830"/>
      <c r="T235" s="830"/>
      <c r="U235" s="830"/>
      <c r="V235" s="830"/>
      <c r="W235" s="830"/>
      <c r="X235" s="830"/>
      <c r="Y235" s="830"/>
      <c r="Z235" s="830"/>
      <c r="AA235" s="830"/>
      <c r="AB235" s="805"/>
      <c r="AC235" s="830"/>
      <c r="AD235" s="805"/>
      <c r="AE235" s="884"/>
      <c r="AF235" s="1046"/>
      <c r="AG235" s="1046"/>
      <c r="AH235" s="884"/>
    </row>
    <row r="236" ht="15.75" hidden="1" customHeight="1">
      <c r="A236" s="1044"/>
      <c r="B236" s="1045"/>
      <c r="C236" s="1045"/>
      <c r="D236" s="1045"/>
      <c r="E236" s="884"/>
      <c r="F236" s="884"/>
      <c r="G236" s="884"/>
      <c r="H236" s="1047"/>
      <c r="I236" s="1047"/>
      <c r="J236" s="1047"/>
      <c r="K236" s="1047"/>
      <c r="L236" s="1047"/>
      <c r="M236" s="1047"/>
      <c r="N236" s="1047"/>
      <c r="O236" s="1047"/>
      <c r="P236" s="1047"/>
      <c r="Q236" s="1047"/>
      <c r="R236" s="1047"/>
      <c r="S236" s="1047"/>
      <c r="T236" s="1047"/>
      <c r="U236" s="1047"/>
      <c r="V236" s="1047"/>
      <c r="W236" s="1047"/>
      <c r="X236" s="1047"/>
      <c r="Y236" s="1047"/>
      <c r="Z236" s="1047"/>
      <c r="AA236" s="1047"/>
      <c r="AB236" s="807"/>
      <c r="AC236" s="830"/>
      <c r="AD236" s="807"/>
      <c r="AE236" s="1048"/>
      <c r="AF236" s="1048"/>
      <c r="AG236" s="884"/>
      <c r="AH236" s="1048"/>
    </row>
    <row r="237" ht="15.75" hidden="1" customHeight="1">
      <c r="A237" s="884"/>
      <c r="B237" s="1045"/>
      <c r="C237" s="1041"/>
      <c r="D237" s="1041"/>
      <c r="E237" s="884"/>
      <c r="F237" s="884"/>
      <c r="G237" s="884"/>
      <c r="H237" s="807"/>
      <c r="I237" s="807"/>
      <c r="J237" s="807"/>
      <c r="K237" s="807"/>
      <c r="L237" s="807"/>
      <c r="M237" s="807"/>
      <c r="N237" s="807"/>
      <c r="O237" s="807"/>
      <c r="P237" s="807"/>
      <c r="Q237" s="807"/>
      <c r="R237" s="807"/>
      <c r="S237" s="807"/>
      <c r="T237" s="807"/>
      <c r="U237" s="807"/>
      <c r="V237" s="807"/>
      <c r="W237" s="807"/>
      <c r="X237" s="807"/>
      <c r="Y237" s="807"/>
      <c r="Z237" s="807"/>
      <c r="AA237" s="807"/>
      <c r="AB237" s="807"/>
      <c r="AC237" s="830"/>
      <c r="AD237" s="807"/>
      <c r="AE237" s="1046"/>
      <c r="AF237" s="1046"/>
      <c r="AG237" s="1046"/>
      <c r="AH237" s="1046"/>
    </row>
    <row r="238" ht="15.75" hidden="1" customHeight="1">
      <c r="A238" s="884"/>
      <c r="B238" s="1045"/>
      <c r="C238" s="1045"/>
      <c r="D238" s="1041"/>
      <c r="E238" s="884"/>
      <c r="F238" s="884"/>
      <c r="G238" s="884"/>
      <c r="H238" s="830"/>
      <c r="I238" s="830"/>
      <c r="J238" s="807"/>
      <c r="K238" s="805"/>
      <c r="L238" s="805"/>
      <c r="M238" s="830"/>
      <c r="N238" s="830"/>
      <c r="O238" s="830"/>
      <c r="P238" s="830"/>
      <c r="Q238" s="830"/>
      <c r="R238" s="830"/>
      <c r="S238" s="830"/>
      <c r="T238" s="830"/>
      <c r="U238" s="807"/>
      <c r="V238" s="830"/>
      <c r="W238" s="830"/>
      <c r="X238" s="830"/>
      <c r="Y238" s="807"/>
      <c r="Z238" s="830"/>
      <c r="AA238" s="807"/>
      <c r="AB238" s="807"/>
      <c r="AC238" s="830"/>
      <c r="AD238" s="807"/>
      <c r="AE238" s="1046"/>
      <c r="AF238" s="1046"/>
      <c r="AG238" s="1046"/>
      <c r="AH238" s="1046"/>
    </row>
    <row r="239" ht="15.75" hidden="1" customHeight="1">
      <c r="A239" s="1046"/>
      <c r="B239" s="1041"/>
      <c r="C239" s="1041"/>
      <c r="D239" s="1041"/>
      <c r="E239" s="884"/>
      <c r="F239" s="1049"/>
      <c r="G239" s="1044"/>
      <c r="H239" s="830"/>
      <c r="I239" s="830"/>
      <c r="J239" s="807"/>
      <c r="K239" s="805"/>
      <c r="L239" s="805"/>
      <c r="M239" s="830"/>
      <c r="N239" s="830"/>
      <c r="O239" s="830"/>
      <c r="P239" s="830"/>
      <c r="Q239" s="830"/>
      <c r="R239" s="830"/>
      <c r="S239" s="830"/>
      <c r="T239" s="830"/>
      <c r="U239" s="807"/>
      <c r="V239" s="830"/>
      <c r="W239" s="830"/>
      <c r="X239" s="830"/>
      <c r="Y239" s="807"/>
      <c r="Z239" s="830"/>
      <c r="AA239" s="807"/>
      <c r="AB239" s="807"/>
      <c r="AC239" s="830"/>
      <c r="AD239" s="807"/>
      <c r="AE239" s="1046"/>
      <c r="AF239" s="1046"/>
      <c r="AG239" s="1046"/>
      <c r="AH239" s="1046"/>
    </row>
    <row r="240" ht="15.75" hidden="1" customHeight="1">
      <c r="A240" s="1046"/>
      <c r="B240" s="1041"/>
      <c r="C240" s="1041"/>
      <c r="D240" s="1041"/>
      <c r="E240" s="884"/>
      <c r="F240" s="1044"/>
      <c r="G240" s="1044"/>
      <c r="H240" s="830"/>
      <c r="I240" s="830"/>
      <c r="J240" s="807"/>
      <c r="K240" s="807"/>
      <c r="L240" s="807"/>
      <c r="M240" s="830"/>
      <c r="N240" s="830"/>
      <c r="O240" s="830"/>
      <c r="P240" s="830"/>
      <c r="Q240" s="830"/>
      <c r="R240" s="830"/>
      <c r="S240" s="830"/>
      <c r="T240" s="830"/>
      <c r="U240" s="807"/>
      <c r="V240" s="830"/>
      <c r="W240" s="830"/>
      <c r="X240" s="830"/>
      <c r="Y240" s="807"/>
      <c r="Z240" s="830"/>
      <c r="AA240" s="807"/>
      <c r="AB240" s="807"/>
      <c r="AC240" s="830"/>
      <c r="AD240" s="807"/>
      <c r="AE240" s="1046"/>
      <c r="AF240" s="1046"/>
      <c r="AG240" s="1046"/>
      <c r="AH240" s="1046"/>
    </row>
    <row r="241" ht="15.75" hidden="1" customHeight="1">
      <c r="A241" s="1050"/>
      <c r="B241" s="1041"/>
      <c r="C241" s="1041"/>
      <c r="D241" s="1041"/>
      <c r="E241" s="884"/>
      <c r="F241" s="1044"/>
      <c r="G241" s="1044"/>
      <c r="H241" s="807"/>
      <c r="I241" s="807"/>
      <c r="J241" s="807"/>
      <c r="K241" s="807"/>
      <c r="L241" s="807"/>
      <c r="M241" s="807"/>
      <c r="N241" s="807"/>
      <c r="O241" s="807"/>
      <c r="P241" s="807"/>
      <c r="Q241" s="807"/>
      <c r="R241" s="807"/>
      <c r="S241" s="807"/>
      <c r="T241" s="807"/>
      <c r="U241" s="807"/>
      <c r="V241" s="807"/>
      <c r="W241" s="807"/>
      <c r="X241" s="807"/>
      <c r="Y241" s="807"/>
      <c r="Z241" s="807"/>
      <c r="AA241" s="807"/>
      <c r="AB241" s="807"/>
      <c r="AC241" s="830"/>
      <c r="AD241" s="807"/>
      <c r="AE241" s="1046"/>
      <c r="AF241" s="1046"/>
      <c r="AG241" s="1046"/>
      <c r="AH241" s="1046"/>
    </row>
    <row r="242" ht="15.75" hidden="1" customHeight="1">
      <c r="A242" s="1046"/>
      <c r="B242" s="1041"/>
      <c r="C242" s="1041"/>
      <c r="D242" s="1041"/>
      <c r="E242" s="884"/>
      <c r="F242" s="1044"/>
      <c r="G242" s="1044"/>
      <c r="H242" s="830"/>
      <c r="I242" s="830"/>
      <c r="J242" s="807"/>
      <c r="K242" s="805"/>
      <c r="L242" s="805"/>
      <c r="M242" s="830"/>
      <c r="N242" s="830"/>
      <c r="O242" s="830"/>
      <c r="P242" s="830"/>
      <c r="Q242" s="830"/>
      <c r="R242" s="830"/>
      <c r="S242" s="830"/>
      <c r="T242" s="830"/>
      <c r="U242" s="807"/>
      <c r="V242" s="830"/>
      <c r="W242" s="830"/>
      <c r="X242" s="830"/>
      <c r="Y242" s="807"/>
      <c r="Z242" s="830"/>
      <c r="AA242" s="807"/>
      <c r="AB242" s="807"/>
      <c r="AC242" s="830"/>
      <c r="AD242" s="807"/>
      <c r="AE242" s="1046"/>
      <c r="AF242" s="1046"/>
      <c r="AG242" s="1046"/>
      <c r="AH242" s="1046"/>
    </row>
    <row r="243" ht="15.75" hidden="1" customHeight="1">
      <c r="A243" s="1044"/>
      <c r="B243" s="1045"/>
      <c r="C243" s="1045"/>
      <c r="D243" s="1041"/>
      <c r="E243" s="884"/>
      <c r="F243" s="884"/>
      <c r="G243" s="884"/>
      <c r="H243" s="830"/>
      <c r="I243" s="830"/>
      <c r="J243" s="807"/>
      <c r="K243" s="805"/>
      <c r="L243" s="805"/>
      <c r="M243" s="830"/>
      <c r="N243" s="830"/>
      <c r="O243" s="830"/>
      <c r="P243" s="830"/>
      <c r="Q243" s="830"/>
      <c r="R243" s="830"/>
      <c r="S243" s="830"/>
      <c r="T243" s="830"/>
      <c r="U243" s="807"/>
      <c r="V243" s="830"/>
      <c r="W243" s="830"/>
      <c r="X243" s="830"/>
      <c r="Y243" s="807"/>
      <c r="Z243" s="830"/>
      <c r="AA243" s="807"/>
      <c r="AB243" s="807"/>
      <c r="AC243" s="830"/>
      <c r="AD243" s="807"/>
      <c r="AE243" s="1046"/>
      <c r="AF243" s="1046"/>
      <c r="AG243" s="1046"/>
      <c r="AH243" s="1046"/>
    </row>
    <row r="244" ht="15.75" hidden="1" customHeight="1">
      <c r="A244" s="1044"/>
      <c r="B244" s="1045"/>
      <c r="C244" s="1045"/>
      <c r="D244" s="1041"/>
      <c r="E244" s="884"/>
      <c r="F244" s="884"/>
      <c r="G244" s="884"/>
      <c r="H244" s="830"/>
      <c r="I244" s="830"/>
      <c r="J244" s="830"/>
      <c r="K244" s="830"/>
      <c r="L244" s="830"/>
      <c r="M244" s="830"/>
      <c r="N244" s="830"/>
      <c r="O244" s="830"/>
      <c r="P244" s="830"/>
      <c r="Q244" s="830"/>
      <c r="R244" s="830"/>
      <c r="S244" s="830"/>
      <c r="T244" s="830"/>
      <c r="U244" s="830"/>
      <c r="V244" s="830"/>
      <c r="W244" s="830"/>
      <c r="X244" s="830"/>
      <c r="Y244" s="830"/>
      <c r="Z244" s="830"/>
      <c r="AA244" s="830"/>
      <c r="AB244" s="807"/>
      <c r="AC244" s="830"/>
      <c r="AD244" s="807"/>
      <c r="AE244" s="1046"/>
      <c r="AF244" s="1046"/>
      <c r="AG244" s="1046"/>
      <c r="AH244" s="1046"/>
    </row>
    <row r="245" ht="15.75" hidden="1" customHeight="1">
      <c r="A245" s="1044"/>
      <c r="B245" s="1045"/>
      <c r="C245" s="1045"/>
      <c r="D245" s="1045"/>
      <c r="E245" s="884"/>
      <c r="F245" s="884"/>
      <c r="G245" s="884"/>
      <c r="H245" s="807"/>
      <c r="I245" s="807"/>
      <c r="J245" s="807"/>
      <c r="K245" s="807"/>
      <c r="L245" s="807"/>
      <c r="M245" s="807"/>
      <c r="N245" s="807"/>
      <c r="O245" s="807"/>
      <c r="P245" s="807"/>
      <c r="Q245" s="807"/>
      <c r="R245" s="807"/>
      <c r="S245" s="807"/>
      <c r="T245" s="807"/>
      <c r="U245" s="807"/>
      <c r="V245" s="807"/>
      <c r="W245" s="807"/>
      <c r="X245" s="807"/>
      <c r="Y245" s="807"/>
      <c r="Z245" s="807"/>
      <c r="AA245" s="807"/>
      <c r="AB245" s="807"/>
      <c r="AC245" s="830"/>
      <c r="AD245" s="807"/>
      <c r="AE245" s="884"/>
      <c r="AF245" s="1046"/>
      <c r="AG245" s="884"/>
      <c r="AH245" s="884"/>
    </row>
    <row r="246" ht="15.75" hidden="1" customHeight="1">
      <c r="A246" s="1044"/>
      <c r="B246" s="1041"/>
      <c r="C246" s="1041"/>
      <c r="D246" s="1045"/>
      <c r="E246" s="884"/>
      <c r="F246" s="884"/>
      <c r="G246" s="884"/>
      <c r="H246" s="807"/>
      <c r="I246" s="807"/>
      <c r="J246" s="807"/>
      <c r="K246" s="805"/>
      <c r="L246" s="805"/>
      <c r="M246" s="807"/>
      <c r="N246" s="807"/>
      <c r="O246" s="807"/>
      <c r="P246" s="807"/>
      <c r="Q246" s="807"/>
      <c r="R246" s="807"/>
      <c r="S246" s="807"/>
      <c r="T246" s="807"/>
      <c r="U246" s="807"/>
      <c r="V246" s="807"/>
      <c r="W246" s="807"/>
      <c r="X246" s="807"/>
      <c r="Y246" s="807"/>
      <c r="Z246" s="807"/>
      <c r="AA246" s="807"/>
      <c r="AB246" s="807"/>
      <c r="AC246" s="830"/>
      <c r="AD246" s="807"/>
      <c r="AE246" s="1048"/>
      <c r="AF246" s="1048"/>
      <c r="AG246" s="1048"/>
      <c r="AH246" s="1048"/>
    </row>
    <row r="247" ht="15.75" hidden="1" customHeight="1">
      <c r="A247" s="1044"/>
      <c r="B247" s="1041"/>
      <c r="C247" s="1041"/>
      <c r="D247" s="1045"/>
      <c r="E247" s="884"/>
      <c r="F247" s="884"/>
      <c r="G247" s="884"/>
      <c r="H247" s="830"/>
      <c r="I247" s="830"/>
      <c r="J247" s="807"/>
      <c r="K247" s="805"/>
      <c r="L247" s="805"/>
      <c r="M247" s="830"/>
      <c r="N247" s="830"/>
      <c r="O247" s="830"/>
      <c r="P247" s="830"/>
      <c r="Q247" s="830"/>
      <c r="R247" s="830"/>
      <c r="S247" s="830"/>
      <c r="T247" s="830"/>
      <c r="U247" s="807"/>
      <c r="V247" s="830"/>
      <c r="W247" s="830"/>
      <c r="X247" s="830"/>
      <c r="Y247" s="807"/>
      <c r="Z247" s="830"/>
      <c r="AA247" s="807"/>
      <c r="AB247" s="807"/>
      <c r="AC247" s="830"/>
      <c r="AD247" s="807"/>
      <c r="AE247" s="1048"/>
      <c r="AF247" s="1048"/>
      <c r="AG247" s="1048"/>
      <c r="AH247" s="1048"/>
    </row>
    <row r="248" ht="15.75" hidden="1" customHeight="1">
      <c r="A248" s="1044"/>
      <c r="B248" s="1041"/>
      <c r="C248" s="1041"/>
      <c r="D248" s="1045"/>
      <c r="E248" s="884"/>
      <c r="F248" s="884"/>
      <c r="G248" s="884"/>
      <c r="H248" s="807"/>
      <c r="I248" s="807"/>
      <c r="J248" s="807"/>
      <c r="K248" s="805"/>
      <c r="L248" s="805"/>
      <c r="M248" s="807"/>
      <c r="N248" s="807"/>
      <c r="O248" s="807"/>
      <c r="P248" s="807"/>
      <c r="Q248" s="807"/>
      <c r="R248" s="807"/>
      <c r="S248" s="807"/>
      <c r="T248" s="807"/>
      <c r="U248" s="807"/>
      <c r="V248" s="807"/>
      <c r="W248" s="807"/>
      <c r="X248" s="807"/>
      <c r="Y248" s="807"/>
      <c r="Z248" s="807"/>
      <c r="AA248" s="807"/>
      <c r="AB248" s="807"/>
      <c r="AC248" s="830"/>
      <c r="AD248" s="807"/>
      <c r="AE248" s="1046"/>
      <c r="AF248" s="1046"/>
      <c r="AG248" s="1046"/>
      <c r="AH248" s="1046"/>
    </row>
    <row r="249" ht="15.75" hidden="1" customHeight="1">
      <c r="A249" s="884"/>
      <c r="B249" s="1041"/>
      <c r="C249" s="1041"/>
      <c r="D249" s="1041"/>
      <c r="E249" s="884"/>
      <c r="F249" s="884"/>
      <c r="G249" s="884"/>
      <c r="H249" s="830"/>
      <c r="I249" s="830"/>
      <c r="J249" s="805"/>
      <c r="K249" s="805"/>
      <c r="L249" s="805"/>
      <c r="M249" s="830"/>
      <c r="N249" s="830"/>
      <c r="O249" s="830"/>
      <c r="P249" s="830"/>
      <c r="Q249" s="830"/>
      <c r="R249" s="830"/>
      <c r="S249" s="830"/>
      <c r="T249" s="830"/>
      <c r="U249" s="805"/>
      <c r="V249" s="830"/>
      <c r="W249" s="830"/>
      <c r="X249" s="830"/>
      <c r="Y249" s="805"/>
      <c r="Z249" s="830"/>
      <c r="AA249" s="805"/>
      <c r="AB249" s="807"/>
      <c r="AC249" s="830"/>
      <c r="AD249" s="807"/>
      <c r="AE249" s="1046"/>
      <c r="AF249" s="1046"/>
      <c r="AG249" s="1046"/>
      <c r="AH249" s="1046"/>
    </row>
    <row r="250" ht="15.75" hidden="1" customHeight="1">
      <c r="A250" s="884"/>
      <c r="B250" s="1041"/>
      <c r="C250" s="1041"/>
      <c r="D250" s="1041"/>
      <c r="E250" s="884"/>
      <c r="F250" s="884"/>
      <c r="G250" s="884"/>
      <c r="H250" s="830"/>
      <c r="I250" s="830"/>
      <c r="J250" s="805"/>
      <c r="K250" s="805"/>
      <c r="L250" s="805"/>
      <c r="M250" s="830"/>
      <c r="N250" s="830"/>
      <c r="O250" s="830"/>
      <c r="P250" s="830"/>
      <c r="Q250" s="830"/>
      <c r="R250" s="830"/>
      <c r="S250" s="830"/>
      <c r="T250" s="830"/>
      <c r="U250" s="805"/>
      <c r="V250" s="830"/>
      <c r="W250" s="830"/>
      <c r="X250" s="830"/>
      <c r="Y250" s="805"/>
      <c r="Z250" s="830"/>
      <c r="AA250" s="805"/>
      <c r="AB250" s="807"/>
      <c r="AC250" s="830"/>
      <c r="AD250" s="807"/>
      <c r="AE250" s="1046"/>
      <c r="AF250" s="1046"/>
      <c r="AG250" s="1046"/>
      <c r="AH250" s="1046"/>
    </row>
    <row r="251" ht="15.75" hidden="1" customHeight="1">
      <c r="A251" s="884"/>
      <c r="B251" s="1041"/>
      <c r="C251" s="1041"/>
      <c r="D251" s="1041"/>
      <c r="E251" s="884"/>
      <c r="F251" s="884"/>
      <c r="G251" s="884"/>
      <c r="H251" s="807"/>
      <c r="I251" s="807"/>
      <c r="J251" s="830"/>
      <c r="K251" s="830"/>
      <c r="L251" s="830"/>
      <c r="M251" s="807"/>
      <c r="N251" s="807"/>
      <c r="O251" s="891"/>
      <c r="P251" s="891"/>
      <c r="Q251" s="891"/>
      <c r="R251" s="891"/>
      <c r="S251" s="891"/>
      <c r="T251" s="891"/>
      <c r="U251" s="830"/>
      <c r="V251" s="807"/>
      <c r="W251" s="891"/>
      <c r="X251" s="891"/>
      <c r="Y251" s="830"/>
      <c r="Z251" s="807"/>
      <c r="AA251" s="830"/>
      <c r="AB251" s="807"/>
      <c r="AC251" s="830"/>
      <c r="AD251" s="807"/>
      <c r="AE251" s="1046"/>
      <c r="AF251" s="1046"/>
      <c r="AG251" s="1046"/>
      <c r="AH251" s="1046"/>
    </row>
    <row r="252" ht="15.75" hidden="1" customHeight="1">
      <c r="A252" s="884"/>
      <c r="B252" s="1041"/>
      <c r="C252" s="1041"/>
      <c r="D252" s="1041"/>
      <c r="E252" s="884"/>
      <c r="F252" s="884"/>
      <c r="G252" s="884"/>
      <c r="H252" s="830"/>
      <c r="I252" s="830"/>
      <c r="J252" s="830"/>
      <c r="K252" s="805"/>
      <c r="L252" s="805"/>
      <c r="M252" s="830"/>
      <c r="N252" s="830"/>
      <c r="O252" s="830"/>
      <c r="P252" s="830"/>
      <c r="Q252" s="830"/>
      <c r="R252" s="830"/>
      <c r="S252" s="830"/>
      <c r="T252" s="830"/>
      <c r="U252" s="830"/>
      <c r="V252" s="830"/>
      <c r="W252" s="830"/>
      <c r="X252" s="830"/>
      <c r="Y252" s="830"/>
      <c r="Z252" s="830"/>
      <c r="AA252" s="830"/>
      <c r="AB252" s="807"/>
      <c r="AC252" s="830"/>
      <c r="AD252" s="807"/>
      <c r="AE252" s="1046"/>
      <c r="AF252" s="1046"/>
      <c r="AG252" s="1046"/>
      <c r="AH252" s="1046"/>
    </row>
    <row r="253" ht="15.75" hidden="1" customHeight="1">
      <c r="A253" s="884"/>
      <c r="B253" s="1041"/>
      <c r="C253" s="1041"/>
      <c r="D253" s="1041"/>
      <c r="E253" s="884"/>
      <c r="F253" s="884"/>
      <c r="G253" s="884"/>
      <c r="H253" s="807"/>
      <c r="I253" s="807"/>
      <c r="J253" s="830"/>
      <c r="K253" s="805"/>
      <c r="L253" s="805"/>
      <c r="M253" s="807"/>
      <c r="N253" s="807"/>
      <c r="O253" s="891"/>
      <c r="P253" s="891"/>
      <c r="Q253" s="891"/>
      <c r="R253" s="891"/>
      <c r="S253" s="891"/>
      <c r="T253" s="891"/>
      <c r="U253" s="830"/>
      <c r="V253" s="807"/>
      <c r="W253" s="891"/>
      <c r="X253" s="891"/>
      <c r="Y253" s="830"/>
      <c r="Z253" s="807"/>
      <c r="AA253" s="830"/>
      <c r="AB253" s="807"/>
      <c r="AC253" s="830"/>
      <c r="AD253" s="807"/>
      <c r="AE253" s="1046"/>
      <c r="AF253" s="1046"/>
      <c r="AG253" s="1046"/>
      <c r="AH253" s="1046"/>
    </row>
    <row r="254" ht="15.75" hidden="1" customHeight="1">
      <c r="A254" s="1044"/>
      <c r="B254" s="1041"/>
      <c r="C254" s="1041"/>
      <c r="D254" s="1041"/>
      <c r="E254" s="884"/>
      <c r="F254" s="884"/>
      <c r="G254" s="884"/>
      <c r="H254" s="830"/>
      <c r="I254" s="830"/>
      <c r="J254" s="830"/>
      <c r="K254" s="805"/>
      <c r="L254" s="805"/>
      <c r="M254" s="830"/>
      <c r="N254" s="830"/>
      <c r="O254" s="830"/>
      <c r="P254" s="830"/>
      <c r="Q254" s="830"/>
      <c r="R254" s="830"/>
      <c r="S254" s="830"/>
      <c r="T254" s="830"/>
      <c r="U254" s="830"/>
      <c r="V254" s="830"/>
      <c r="W254" s="830"/>
      <c r="X254" s="830"/>
      <c r="Y254" s="830"/>
      <c r="Z254" s="830"/>
      <c r="AA254" s="830"/>
      <c r="AB254" s="807"/>
      <c r="AC254" s="830"/>
      <c r="AD254" s="807"/>
      <c r="AE254" s="1046"/>
      <c r="AF254" s="1046"/>
      <c r="AG254" s="1046"/>
      <c r="AH254" s="1046"/>
    </row>
    <row r="255" ht="15.75" hidden="1" customHeight="1">
      <c r="A255" s="1044"/>
      <c r="B255" s="1041"/>
      <c r="C255" s="1041"/>
      <c r="D255" s="1041"/>
      <c r="E255" s="884"/>
      <c r="F255" s="884"/>
      <c r="G255" s="884"/>
      <c r="H255" s="807"/>
      <c r="I255" s="807"/>
      <c r="J255" s="807"/>
      <c r="K255" s="807"/>
      <c r="L255" s="807"/>
      <c r="M255" s="807"/>
      <c r="N255" s="807"/>
      <c r="O255" s="807"/>
      <c r="P255" s="807"/>
      <c r="Q255" s="807"/>
      <c r="R255" s="807"/>
      <c r="S255" s="807"/>
      <c r="T255" s="807"/>
      <c r="U255" s="807"/>
      <c r="V255" s="807"/>
      <c r="W255" s="807"/>
      <c r="X255" s="807"/>
      <c r="Y255" s="807"/>
      <c r="Z255" s="807"/>
      <c r="AA255" s="807"/>
      <c r="AB255" s="807"/>
      <c r="AC255" s="830"/>
      <c r="AD255" s="807"/>
      <c r="AE255" s="1046"/>
      <c r="AF255" s="1046"/>
      <c r="AG255" s="1046"/>
      <c r="AH255" s="1046"/>
    </row>
    <row r="256" ht="15.75" hidden="1" customHeight="1">
      <c r="A256" s="1044"/>
      <c r="B256" s="1041"/>
      <c r="C256" s="1041"/>
      <c r="D256" s="1041"/>
      <c r="E256" s="884"/>
      <c r="F256" s="884"/>
      <c r="G256" s="884"/>
      <c r="H256" s="830"/>
      <c r="I256" s="830"/>
      <c r="J256" s="807"/>
      <c r="K256" s="807"/>
      <c r="L256" s="807"/>
      <c r="M256" s="830"/>
      <c r="N256" s="830"/>
      <c r="O256" s="830"/>
      <c r="P256" s="830"/>
      <c r="Q256" s="830"/>
      <c r="R256" s="830"/>
      <c r="S256" s="830"/>
      <c r="T256" s="830"/>
      <c r="U256" s="807"/>
      <c r="V256" s="830"/>
      <c r="W256" s="830"/>
      <c r="X256" s="830"/>
      <c r="Y256" s="807"/>
      <c r="Z256" s="830"/>
      <c r="AA256" s="807"/>
      <c r="AB256" s="807"/>
      <c r="AC256" s="830"/>
      <c r="AD256" s="807"/>
      <c r="AE256" s="1046"/>
      <c r="AF256" s="1046"/>
      <c r="AG256" s="1046"/>
      <c r="AH256" s="1046"/>
    </row>
    <row r="257" ht="15.75" hidden="1" customHeight="1">
      <c r="A257" s="1044"/>
      <c r="B257" s="1041"/>
      <c r="C257" s="1041"/>
      <c r="D257" s="1041"/>
      <c r="E257" s="884"/>
      <c r="F257" s="884"/>
      <c r="G257" s="884"/>
      <c r="H257" s="830"/>
      <c r="I257" s="830"/>
      <c r="J257" s="807"/>
      <c r="K257" s="805"/>
      <c r="L257" s="805"/>
      <c r="M257" s="830"/>
      <c r="N257" s="830"/>
      <c r="O257" s="830"/>
      <c r="P257" s="830"/>
      <c r="Q257" s="830"/>
      <c r="R257" s="830"/>
      <c r="S257" s="830"/>
      <c r="T257" s="830"/>
      <c r="U257" s="807"/>
      <c r="V257" s="830"/>
      <c r="W257" s="830"/>
      <c r="X257" s="830"/>
      <c r="Y257" s="807"/>
      <c r="Z257" s="830"/>
      <c r="AA257" s="807"/>
      <c r="AB257" s="807"/>
      <c r="AC257" s="830"/>
      <c r="AD257" s="807"/>
      <c r="AE257" s="1046"/>
      <c r="AF257" s="1046"/>
      <c r="AG257" s="1046"/>
      <c r="AH257" s="1046"/>
    </row>
    <row r="258" ht="15.75" hidden="1" customHeight="1">
      <c r="A258" s="1044"/>
      <c r="B258" s="1041"/>
      <c r="C258" s="1041"/>
      <c r="D258" s="1041"/>
      <c r="E258" s="884"/>
      <c r="F258" s="884"/>
      <c r="G258" s="884"/>
      <c r="H258" s="830"/>
      <c r="I258" s="830"/>
      <c r="J258" s="807"/>
      <c r="K258" s="805"/>
      <c r="L258" s="805"/>
      <c r="M258" s="830"/>
      <c r="N258" s="830"/>
      <c r="O258" s="830"/>
      <c r="P258" s="830"/>
      <c r="Q258" s="830"/>
      <c r="R258" s="830"/>
      <c r="S258" s="830"/>
      <c r="T258" s="830"/>
      <c r="U258" s="807"/>
      <c r="V258" s="830"/>
      <c r="W258" s="830"/>
      <c r="X258" s="830"/>
      <c r="Y258" s="807"/>
      <c r="Z258" s="830"/>
      <c r="AA258" s="807"/>
      <c r="AB258" s="807"/>
      <c r="AC258" s="830"/>
      <c r="AD258" s="807"/>
      <c r="AE258" s="1046"/>
      <c r="AF258" s="1046"/>
      <c r="AG258" s="1046"/>
      <c r="AH258" s="1046"/>
    </row>
    <row r="259" ht="15.75" hidden="1" customHeight="1">
      <c r="A259" s="1044"/>
      <c r="B259" s="1041"/>
      <c r="C259" s="1041"/>
      <c r="D259" s="1041"/>
      <c r="E259" s="884"/>
      <c r="F259" s="884"/>
      <c r="G259" s="884"/>
      <c r="H259" s="807"/>
      <c r="I259" s="807"/>
      <c r="J259" s="807"/>
      <c r="K259" s="807"/>
      <c r="L259" s="807"/>
      <c r="M259" s="807"/>
      <c r="N259" s="807"/>
      <c r="O259" s="807"/>
      <c r="P259" s="807"/>
      <c r="Q259" s="807"/>
      <c r="R259" s="807"/>
      <c r="S259" s="807"/>
      <c r="T259" s="807"/>
      <c r="U259" s="807"/>
      <c r="V259" s="807"/>
      <c r="W259" s="807"/>
      <c r="X259" s="807"/>
      <c r="Y259" s="807"/>
      <c r="Z259" s="807"/>
      <c r="AA259" s="807"/>
      <c r="AB259" s="807"/>
      <c r="AC259" s="830"/>
      <c r="AD259" s="807"/>
      <c r="AE259" s="1046"/>
      <c r="AF259" s="1046"/>
      <c r="AG259" s="1046"/>
      <c r="AH259" s="1046"/>
    </row>
    <row r="260" ht="15.75" hidden="1" customHeight="1">
      <c r="A260" s="1044"/>
      <c r="B260" s="1041"/>
      <c r="C260" s="1041"/>
      <c r="D260" s="1041"/>
      <c r="E260" s="884"/>
      <c r="F260" s="884"/>
      <c r="G260" s="884"/>
      <c r="H260" s="830"/>
      <c r="I260" s="830"/>
      <c r="J260" s="807"/>
      <c r="K260" s="807"/>
      <c r="L260" s="807"/>
      <c r="M260" s="830"/>
      <c r="N260" s="830"/>
      <c r="O260" s="830"/>
      <c r="P260" s="830"/>
      <c r="Q260" s="830"/>
      <c r="R260" s="830"/>
      <c r="S260" s="830"/>
      <c r="T260" s="830"/>
      <c r="U260" s="807"/>
      <c r="V260" s="830"/>
      <c r="W260" s="830"/>
      <c r="X260" s="830"/>
      <c r="Y260" s="807"/>
      <c r="Z260" s="830"/>
      <c r="AA260" s="807"/>
      <c r="AB260" s="807"/>
      <c r="AC260" s="830"/>
      <c r="AD260" s="807"/>
      <c r="AE260" s="1046"/>
      <c r="AF260" s="1046"/>
      <c r="AG260" s="1046"/>
      <c r="AH260" s="1046"/>
    </row>
    <row r="261" ht="15.75" hidden="1" customHeight="1">
      <c r="A261" s="1046"/>
      <c r="B261" s="1041"/>
      <c r="C261" s="1041"/>
      <c r="D261" s="1041"/>
      <c r="E261" s="884"/>
      <c r="F261" s="884"/>
      <c r="G261" s="884"/>
      <c r="H261" s="830"/>
      <c r="I261" s="830"/>
      <c r="J261" s="807"/>
      <c r="K261" s="805"/>
      <c r="L261" s="805"/>
      <c r="M261" s="830"/>
      <c r="N261" s="830"/>
      <c r="O261" s="830"/>
      <c r="P261" s="830"/>
      <c r="Q261" s="830"/>
      <c r="R261" s="830"/>
      <c r="S261" s="830"/>
      <c r="T261" s="830"/>
      <c r="U261" s="807"/>
      <c r="V261" s="830"/>
      <c r="W261" s="830"/>
      <c r="X261" s="830"/>
      <c r="Y261" s="807"/>
      <c r="Z261" s="830"/>
      <c r="AA261" s="807"/>
      <c r="AB261" s="807"/>
      <c r="AC261" s="830"/>
      <c r="AD261" s="807"/>
      <c r="AE261" s="1046"/>
      <c r="AF261" s="1046"/>
      <c r="AG261" s="1046"/>
      <c r="AH261" s="1046"/>
    </row>
    <row r="262" ht="15.75" hidden="1" customHeight="1">
      <c r="A262" s="1046"/>
      <c r="B262" s="1041"/>
      <c r="C262" s="1041"/>
      <c r="D262" s="1041"/>
      <c r="E262" s="884"/>
      <c r="F262" s="884"/>
      <c r="G262" s="884"/>
      <c r="H262" s="830"/>
      <c r="I262" s="830"/>
      <c r="J262" s="807"/>
      <c r="K262" s="805"/>
      <c r="L262" s="805"/>
      <c r="M262" s="830"/>
      <c r="N262" s="830"/>
      <c r="O262" s="830"/>
      <c r="P262" s="830"/>
      <c r="Q262" s="830"/>
      <c r="R262" s="830"/>
      <c r="S262" s="830"/>
      <c r="T262" s="830"/>
      <c r="U262" s="807"/>
      <c r="V262" s="830"/>
      <c r="W262" s="830"/>
      <c r="X262" s="830"/>
      <c r="Y262" s="807"/>
      <c r="Z262" s="830"/>
      <c r="AA262" s="807"/>
      <c r="AB262" s="807"/>
      <c r="AC262" s="830"/>
      <c r="AD262" s="807"/>
      <c r="AE262" s="1046"/>
      <c r="AF262" s="1046"/>
      <c r="AG262" s="1046"/>
      <c r="AH262" s="1046"/>
    </row>
    <row r="263" ht="15.75" hidden="1" customHeight="1">
      <c r="A263" s="884"/>
      <c r="B263" s="1041"/>
      <c r="C263" s="1041"/>
      <c r="D263" s="1041"/>
      <c r="E263" s="884"/>
      <c r="F263" s="884"/>
      <c r="G263" s="884"/>
      <c r="H263" s="807"/>
      <c r="I263" s="807"/>
      <c r="J263" s="807"/>
      <c r="K263" s="807"/>
      <c r="L263" s="807"/>
      <c r="M263" s="807"/>
      <c r="N263" s="807"/>
      <c r="O263" s="807"/>
      <c r="P263" s="807"/>
      <c r="Q263" s="807"/>
      <c r="R263" s="807"/>
      <c r="S263" s="807"/>
      <c r="T263" s="807"/>
      <c r="U263" s="807"/>
      <c r="V263" s="807"/>
      <c r="W263" s="807"/>
      <c r="X263" s="807"/>
      <c r="Y263" s="807"/>
      <c r="Z263" s="807"/>
      <c r="AA263" s="807"/>
      <c r="AB263" s="807"/>
      <c r="AC263" s="830"/>
      <c r="AD263" s="807"/>
      <c r="AE263" s="1046"/>
      <c r="AF263" s="1046"/>
      <c r="AG263" s="1046"/>
      <c r="AH263" s="1046"/>
    </row>
    <row r="264" ht="15.75" hidden="1" customHeight="1">
      <c r="A264" s="1046"/>
      <c r="B264" s="1045"/>
      <c r="C264" s="1041"/>
      <c r="D264" s="1041"/>
      <c r="E264" s="884"/>
      <c r="F264" s="884"/>
      <c r="G264" s="884"/>
      <c r="H264" s="805"/>
      <c r="I264" s="805"/>
      <c r="J264" s="805"/>
      <c r="K264" s="805"/>
      <c r="L264" s="805"/>
      <c r="M264" s="805"/>
      <c r="N264" s="805"/>
      <c r="O264" s="805"/>
      <c r="P264" s="805"/>
      <c r="Q264" s="805"/>
      <c r="R264" s="805"/>
      <c r="S264" s="805"/>
      <c r="T264" s="805"/>
      <c r="U264" s="805"/>
      <c r="V264" s="805"/>
      <c r="W264" s="805"/>
      <c r="X264" s="805"/>
      <c r="Y264" s="805"/>
      <c r="Z264" s="805"/>
      <c r="AA264" s="805"/>
      <c r="AB264" s="805"/>
      <c r="AC264" s="830"/>
      <c r="AD264" s="807"/>
      <c r="AE264" s="884"/>
      <c r="AF264" s="884"/>
      <c r="AG264" s="884"/>
      <c r="AH264" s="884"/>
    </row>
    <row r="265" ht="15.75" hidden="1" customHeight="1">
      <c r="A265" s="1046"/>
      <c r="B265" s="1046"/>
      <c r="C265" s="884"/>
      <c r="D265" s="1046"/>
      <c r="E265" s="1046"/>
      <c r="F265" s="884"/>
      <c r="G265" s="884"/>
      <c r="H265" s="805"/>
      <c r="I265" s="805"/>
      <c r="J265" s="805"/>
      <c r="K265" s="805"/>
      <c r="L265" s="805"/>
      <c r="M265" s="805"/>
      <c r="N265" s="805"/>
      <c r="O265" s="805"/>
      <c r="P265" s="805"/>
      <c r="Q265" s="805"/>
      <c r="R265" s="805"/>
      <c r="S265" s="805"/>
      <c r="T265" s="805"/>
      <c r="U265" s="805"/>
      <c r="V265" s="805"/>
      <c r="W265" s="805"/>
      <c r="X265" s="805"/>
      <c r="Y265" s="805"/>
      <c r="Z265" s="805"/>
      <c r="AA265" s="805"/>
      <c r="AB265" s="805"/>
      <c r="AC265" s="830"/>
      <c r="AD265" s="807"/>
      <c r="AE265" s="1046"/>
      <c r="AF265" s="1046"/>
      <c r="AG265" s="1046"/>
      <c r="AH265" s="1046"/>
    </row>
    <row r="266" ht="15.75" hidden="1" customHeight="1">
      <c r="A266" s="1046"/>
      <c r="B266" s="1046"/>
      <c r="C266" s="884"/>
      <c r="D266" s="1046"/>
      <c r="E266" s="1046"/>
      <c r="F266" s="884"/>
      <c r="G266" s="884"/>
      <c r="H266" s="807"/>
      <c r="I266" s="807"/>
      <c r="J266" s="807"/>
      <c r="K266" s="807"/>
      <c r="L266" s="807"/>
      <c r="M266" s="807"/>
      <c r="N266" s="807"/>
      <c r="O266" s="807"/>
      <c r="P266" s="807"/>
      <c r="Q266" s="807"/>
      <c r="R266" s="807"/>
      <c r="S266" s="807"/>
      <c r="T266" s="807"/>
      <c r="U266" s="807"/>
      <c r="V266" s="807"/>
      <c r="W266" s="807"/>
      <c r="X266" s="807"/>
      <c r="Y266" s="807"/>
      <c r="Z266" s="807"/>
      <c r="AA266" s="807"/>
      <c r="AB266" s="807"/>
      <c r="AC266" s="830"/>
      <c r="AD266" s="807"/>
      <c r="AE266" s="1046"/>
      <c r="AF266" s="1046"/>
      <c r="AG266" s="1046"/>
      <c r="AH266" s="1046"/>
    </row>
    <row r="267" ht="15.75" hidden="1" customHeight="1">
      <c r="A267" s="1046"/>
      <c r="B267" s="1046"/>
      <c r="C267" s="884"/>
      <c r="D267" s="1046"/>
      <c r="E267" s="1046"/>
      <c r="F267" s="884"/>
      <c r="G267" s="884"/>
      <c r="H267" s="807"/>
      <c r="I267" s="807"/>
      <c r="J267" s="807"/>
      <c r="K267" s="805"/>
      <c r="L267" s="805"/>
      <c r="M267" s="807"/>
      <c r="N267" s="807"/>
      <c r="O267" s="807"/>
      <c r="P267" s="807"/>
      <c r="Q267" s="807"/>
      <c r="R267" s="807"/>
      <c r="S267" s="807"/>
      <c r="T267" s="807"/>
      <c r="U267" s="807"/>
      <c r="V267" s="807"/>
      <c r="W267" s="807"/>
      <c r="X267" s="807"/>
      <c r="Y267" s="807"/>
      <c r="Z267" s="807"/>
      <c r="AA267" s="807"/>
      <c r="AB267" s="807"/>
      <c r="AC267" s="830"/>
      <c r="AD267" s="807"/>
      <c r="AE267" s="1046"/>
      <c r="AF267" s="1046"/>
      <c r="AG267" s="1046"/>
      <c r="AH267" s="1046"/>
    </row>
    <row r="268" ht="15.75" hidden="1" customHeight="1">
      <c r="A268" s="1046"/>
      <c r="B268" s="1046"/>
      <c r="C268" s="884"/>
      <c r="D268" s="1046"/>
      <c r="E268" s="1046"/>
      <c r="F268" s="884"/>
      <c r="G268" s="884"/>
      <c r="H268" s="807"/>
      <c r="I268" s="807"/>
      <c r="J268" s="807"/>
      <c r="K268" s="807"/>
      <c r="L268" s="807"/>
      <c r="M268" s="807"/>
      <c r="N268" s="807"/>
      <c r="O268" s="807"/>
      <c r="P268" s="807"/>
      <c r="Q268" s="807"/>
      <c r="R268" s="807"/>
      <c r="S268" s="807"/>
      <c r="T268" s="807"/>
      <c r="U268" s="807"/>
      <c r="V268" s="807"/>
      <c r="W268" s="807"/>
      <c r="X268" s="807"/>
      <c r="Y268" s="807"/>
      <c r="Z268" s="807"/>
      <c r="AA268" s="807"/>
      <c r="AB268" s="807"/>
      <c r="AC268" s="830"/>
      <c r="AD268" s="807"/>
      <c r="AE268" s="1046"/>
      <c r="AF268" s="1046"/>
      <c r="AG268" s="1046"/>
      <c r="AH268" s="1046"/>
    </row>
    <row r="269" ht="15.75" hidden="1" customHeight="1">
      <c r="A269" s="1046"/>
      <c r="B269" s="1046"/>
      <c r="C269" s="884"/>
      <c r="D269" s="1046"/>
      <c r="E269" s="1046"/>
      <c r="F269" s="884"/>
      <c r="G269" s="884"/>
      <c r="H269" s="807"/>
      <c r="I269" s="807"/>
      <c r="J269" s="807"/>
      <c r="K269" s="805"/>
      <c r="L269" s="805"/>
      <c r="M269" s="807"/>
      <c r="N269" s="807"/>
      <c r="O269" s="807"/>
      <c r="P269" s="807"/>
      <c r="Q269" s="807"/>
      <c r="R269" s="807"/>
      <c r="S269" s="807"/>
      <c r="T269" s="807"/>
      <c r="U269" s="807"/>
      <c r="V269" s="807"/>
      <c r="W269" s="807"/>
      <c r="X269" s="807"/>
      <c r="Y269" s="807"/>
      <c r="Z269" s="807"/>
      <c r="AA269" s="807"/>
      <c r="AB269" s="807"/>
      <c r="AC269" s="830"/>
      <c r="AD269" s="807"/>
      <c r="AE269" s="1046"/>
      <c r="AF269" s="1046"/>
      <c r="AG269" s="1046"/>
      <c r="AH269" s="1046"/>
    </row>
    <row r="270" ht="15.75" hidden="1" customHeight="1">
      <c r="A270" s="1046"/>
      <c r="B270" s="1046"/>
      <c r="C270" s="884"/>
      <c r="D270" s="1046"/>
      <c r="E270" s="1046"/>
      <c r="F270" s="884"/>
      <c r="G270" s="884"/>
      <c r="H270" s="807"/>
      <c r="I270" s="807"/>
      <c r="J270" s="805"/>
      <c r="K270" s="805"/>
      <c r="L270" s="805"/>
      <c r="M270" s="807"/>
      <c r="N270" s="807"/>
      <c r="O270" s="887"/>
      <c r="P270" s="887"/>
      <c r="Q270" s="887"/>
      <c r="R270" s="887"/>
      <c r="S270" s="887"/>
      <c r="T270" s="887"/>
      <c r="U270" s="805"/>
      <c r="V270" s="807"/>
      <c r="W270" s="887"/>
      <c r="X270" s="887"/>
      <c r="Y270" s="805"/>
      <c r="Z270" s="807"/>
      <c r="AA270" s="805"/>
      <c r="AB270" s="805"/>
      <c r="AC270" s="830"/>
      <c r="AD270" s="807"/>
      <c r="AE270" s="1046"/>
      <c r="AF270" s="1046"/>
      <c r="AG270" s="1046"/>
      <c r="AH270" s="1046"/>
    </row>
    <row r="271" ht="15.75" hidden="1" customHeight="1">
      <c r="A271" s="1046"/>
      <c r="B271" s="1046"/>
      <c r="C271" s="884"/>
      <c r="D271" s="1046"/>
      <c r="E271" s="1046"/>
      <c r="F271" s="884"/>
      <c r="G271" s="884"/>
      <c r="H271" s="807"/>
      <c r="I271" s="807"/>
      <c r="J271" s="805"/>
      <c r="K271" s="805"/>
      <c r="L271" s="805"/>
      <c r="M271" s="807"/>
      <c r="N271" s="807"/>
      <c r="O271" s="887"/>
      <c r="P271" s="887"/>
      <c r="Q271" s="887"/>
      <c r="R271" s="887"/>
      <c r="S271" s="887"/>
      <c r="T271" s="887"/>
      <c r="U271" s="805"/>
      <c r="V271" s="807"/>
      <c r="W271" s="887"/>
      <c r="X271" s="887"/>
      <c r="Y271" s="805"/>
      <c r="Z271" s="807"/>
      <c r="AA271" s="805"/>
      <c r="AB271" s="805"/>
      <c r="AC271" s="807"/>
      <c r="AD271" s="807"/>
      <c r="AE271" s="1046"/>
      <c r="AF271" s="1046"/>
      <c r="AG271" s="1046"/>
      <c r="AH271" s="1046"/>
    </row>
    <row r="272" ht="15.75" hidden="1" customHeight="1">
      <c r="A272" s="1046"/>
      <c r="B272" s="1046"/>
      <c r="C272" s="884"/>
      <c r="D272" s="1046"/>
      <c r="E272" s="1046"/>
      <c r="F272" s="884"/>
      <c r="G272" s="884"/>
      <c r="H272" s="805"/>
      <c r="I272" s="805"/>
      <c r="J272" s="805"/>
      <c r="K272" s="805"/>
      <c r="L272" s="805"/>
      <c r="M272" s="805"/>
      <c r="N272" s="805"/>
      <c r="O272" s="805"/>
      <c r="P272" s="805"/>
      <c r="Q272" s="805"/>
      <c r="R272" s="805"/>
      <c r="S272" s="805"/>
      <c r="T272" s="805"/>
      <c r="U272" s="805"/>
      <c r="V272" s="805"/>
      <c r="W272" s="805"/>
      <c r="X272" s="805"/>
      <c r="Y272" s="805"/>
      <c r="Z272" s="805"/>
      <c r="AA272" s="805"/>
      <c r="AB272" s="805"/>
      <c r="AC272" s="830"/>
      <c r="AD272" s="807"/>
      <c r="AE272" s="1046"/>
      <c r="AF272" s="1046"/>
      <c r="AG272" s="1046"/>
      <c r="AH272" s="1046"/>
    </row>
    <row r="273" ht="15.75" hidden="1" customHeight="1">
      <c r="A273" s="1046"/>
      <c r="B273" s="1046"/>
      <c r="C273" s="884"/>
      <c r="D273" s="1046"/>
      <c r="E273" s="1046"/>
      <c r="F273" s="884"/>
      <c r="G273" s="884"/>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30"/>
      <c r="AD273" s="807"/>
      <c r="AE273" s="1046"/>
      <c r="AF273" s="1046"/>
      <c r="AG273" s="1046"/>
      <c r="AH273" s="1046"/>
    </row>
    <row r="274" ht="15.75" hidden="1" customHeight="1">
      <c r="A274" s="1046"/>
      <c r="B274" s="1046"/>
      <c r="C274" s="884"/>
      <c r="D274" s="1046"/>
      <c r="E274" s="1046"/>
      <c r="F274" s="884"/>
      <c r="G274" s="884"/>
      <c r="H274" s="807"/>
      <c r="I274" s="807"/>
      <c r="J274" s="805"/>
      <c r="K274" s="805"/>
      <c r="L274" s="805"/>
      <c r="M274" s="807"/>
      <c r="N274" s="807"/>
      <c r="O274" s="887"/>
      <c r="P274" s="887"/>
      <c r="Q274" s="887"/>
      <c r="R274" s="887"/>
      <c r="S274" s="887"/>
      <c r="T274" s="887"/>
      <c r="U274" s="805"/>
      <c r="V274" s="807"/>
      <c r="W274" s="887"/>
      <c r="X274" s="887"/>
      <c r="Y274" s="805"/>
      <c r="Z274" s="807"/>
      <c r="AA274" s="805"/>
      <c r="AB274" s="805"/>
      <c r="AC274" s="830"/>
      <c r="AD274" s="807"/>
      <c r="AE274" s="1046"/>
      <c r="AF274" s="1046"/>
      <c r="AG274" s="1046"/>
      <c r="AH274" s="1046"/>
    </row>
    <row r="275" ht="15.75" hidden="1" customHeight="1">
      <c r="A275" s="1046"/>
      <c r="B275" s="1046"/>
      <c r="C275" s="884"/>
      <c r="D275" s="1046"/>
      <c r="E275" s="1046"/>
      <c r="F275" s="884"/>
      <c r="G275" s="884"/>
      <c r="H275" s="807"/>
      <c r="I275" s="807"/>
      <c r="J275" s="805"/>
      <c r="K275" s="805"/>
      <c r="L275" s="805"/>
      <c r="M275" s="807"/>
      <c r="N275" s="807"/>
      <c r="O275" s="887"/>
      <c r="P275" s="887"/>
      <c r="Q275" s="887"/>
      <c r="R275" s="887"/>
      <c r="S275" s="887"/>
      <c r="T275" s="887"/>
      <c r="U275" s="805"/>
      <c r="V275" s="807"/>
      <c r="W275" s="887"/>
      <c r="X275" s="887"/>
      <c r="Y275" s="805"/>
      <c r="Z275" s="807"/>
      <c r="AA275" s="805"/>
      <c r="AB275" s="805"/>
      <c r="AC275" s="830"/>
      <c r="AD275" s="807"/>
      <c r="AE275" s="1046"/>
      <c r="AF275" s="1046"/>
      <c r="AG275" s="1046"/>
      <c r="AH275" s="1046"/>
    </row>
    <row r="276" ht="15.75" hidden="1" customHeight="1">
      <c r="A276" s="1046"/>
      <c r="B276" s="1046"/>
      <c r="C276" s="884"/>
      <c r="D276" s="1046"/>
      <c r="E276" s="1046"/>
      <c r="F276" s="884"/>
      <c r="G276" s="884"/>
      <c r="H276" s="805"/>
      <c r="I276" s="805"/>
      <c r="J276" s="805"/>
      <c r="K276" s="805"/>
      <c r="L276" s="805"/>
      <c r="M276" s="805"/>
      <c r="N276" s="805"/>
      <c r="O276" s="805"/>
      <c r="P276" s="805"/>
      <c r="Q276" s="805"/>
      <c r="R276" s="805"/>
      <c r="S276" s="805"/>
      <c r="T276" s="805"/>
      <c r="U276" s="805"/>
      <c r="V276" s="805"/>
      <c r="W276" s="805"/>
      <c r="X276" s="805"/>
      <c r="Y276" s="805"/>
      <c r="Z276" s="805"/>
      <c r="AA276" s="805"/>
      <c r="AB276" s="805"/>
      <c r="AC276" s="830"/>
      <c r="AD276" s="807"/>
      <c r="AE276" s="1046"/>
      <c r="AF276" s="1046"/>
      <c r="AG276" s="1046"/>
      <c r="AH276" s="1046"/>
    </row>
    <row r="277" ht="15.75" hidden="1" customHeight="1">
      <c r="A277" s="1046"/>
      <c r="B277" s="1046"/>
      <c r="C277" s="884"/>
      <c r="D277" s="1046"/>
      <c r="E277" s="1046"/>
      <c r="F277" s="884"/>
      <c r="G277" s="884"/>
      <c r="H277" s="807"/>
      <c r="I277" s="807"/>
      <c r="J277" s="805"/>
      <c r="K277" s="805"/>
      <c r="L277" s="805"/>
      <c r="M277" s="807"/>
      <c r="N277" s="807"/>
      <c r="O277" s="887"/>
      <c r="P277" s="887"/>
      <c r="Q277" s="887"/>
      <c r="R277" s="887"/>
      <c r="S277" s="887"/>
      <c r="T277" s="887"/>
      <c r="U277" s="805"/>
      <c r="V277" s="807"/>
      <c r="W277" s="887"/>
      <c r="X277" s="887"/>
      <c r="Y277" s="805"/>
      <c r="Z277" s="807"/>
      <c r="AA277" s="805"/>
      <c r="AB277" s="805"/>
      <c r="AC277" s="830"/>
      <c r="AD277" s="807"/>
      <c r="AE277" s="1046"/>
      <c r="AF277" s="1046"/>
      <c r="AG277" s="1046"/>
      <c r="AH277" s="1046"/>
    </row>
    <row r="278" ht="15.75" hidden="1" customHeight="1">
      <c r="A278" s="1046"/>
      <c r="B278" s="1046"/>
      <c r="C278" s="884"/>
      <c r="D278" s="1046"/>
      <c r="E278" s="1046"/>
      <c r="F278" s="884"/>
      <c r="G278" s="884"/>
      <c r="H278" s="807"/>
      <c r="I278" s="807"/>
      <c r="J278" s="805"/>
      <c r="K278" s="805"/>
      <c r="L278" s="805"/>
      <c r="M278" s="807"/>
      <c r="N278" s="807"/>
      <c r="O278" s="887"/>
      <c r="P278" s="887"/>
      <c r="Q278" s="887"/>
      <c r="R278" s="887"/>
      <c r="S278" s="887"/>
      <c r="T278" s="887"/>
      <c r="U278" s="805"/>
      <c r="V278" s="807"/>
      <c r="W278" s="887"/>
      <c r="X278" s="887"/>
      <c r="Y278" s="805"/>
      <c r="Z278" s="807"/>
      <c r="AA278" s="805"/>
      <c r="AB278" s="805"/>
      <c r="AC278" s="830"/>
      <c r="AD278" s="807"/>
      <c r="AE278" s="1046"/>
      <c r="AF278" s="1046"/>
      <c r="AG278" s="1046"/>
      <c r="AH278" s="1046"/>
    </row>
    <row r="279" ht="15.75" hidden="1" customHeight="1">
      <c r="A279" s="1046"/>
      <c r="B279" s="1046"/>
      <c r="C279" s="884"/>
      <c r="D279" s="1046"/>
      <c r="E279" s="1046"/>
      <c r="F279" s="884"/>
      <c r="G279" s="884"/>
      <c r="H279" s="805"/>
      <c r="I279" s="805"/>
      <c r="J279" s="1039"/>
      <c r="K279" s="1039"/>
      <c r="L279" s="1039"/>
      <c r="M279" s="805"/>
      <c r="N279" s="805"/>
      <c r="O279" s="805"/>
      <c r="P279" s="805"/>
      <c r="Q279" s="805"/>
      <c r="R279" s="805"/>
      <c r="S279" s="805"/>
      <c r="T279" s="805"/>
      <c r="U279" s="1039"/>
      <c r="V279" s="805"/>
      <c r="W279" s="805"/>
      <c r="X279" s="805"/>
      <c r="Y279" s="1039"/>
      <c r="Z279" s="805"/>
      <c r="AA279" s="1039"/>
      <c r="AB279" s="805"/>
      <c r="AC279" s="830"/>
      <c r="AD279" s="807"/>
      <c r="AE279" s="1046"/>
      <c r="AF279" s="1046"/>
      <c r="AG279" s="1046"/>
      <c r="AH279" s="1046"/>
    </row>
    <row r="280" ht="15.75" hidden="1" customHeight="1">
      <c r="A280" s="1046"/>
      <c r="B280" s="1046"/>
      <c r="C280" s="884"/>
      <c r="D280" s="1046"/>
      <c r="E280" s="1046"/>
      <c r="F280" s="884"/>
      <c r="G280" s="884"/>
      <c r="H280" s="805"/>
      <c r="I280" s="805"/>
      <c r="J280" s="805"/>
      <c r="K280" s="805"/>
      <c r="L280" s="805"/>
      <c r="M280" s="805"/>
      <c r="N280" s="805"/>
      <c r="O280" s="805"/>
      <c r="P280" s="805"/>
      <c r="Q280" s="805"/>
      <c r="R280" s="805"/>
      <c r="S280" s="805"/>
      <c r="T280" s="805"/>
      <c r="U280" s="805"/>
      <c r="V280" s="805"/>
      <c r="W280" s="805"/>
      <c r="X280" s="805"/>
      <c r="Y280" s="805"/>
      <c r="Z280" s="805"/>
      <c r="AA280" s="805"/>
      <c r="AB280" s="805"/>
      <c r="AC280" s="830"/>
      <c r="AD280" s="807"/>
      <c r="AE280" s="1046"/>
      <c r="AF280" s="1046"/>
      <c r="AG280" s="1046"/>
      <c r="AH280" s="1046"/>
    </row>
    <row r="281" ht="15.75" hidden="1" customHeight="1">
      <c r="A281" s="1046"/>
      <c r="B281" s="1046"/>
      <c r="C281" s="884"/>
      <c r="D281" s="1046"/>
      <c r="E281" s="1046"/>
      <c r="F281" s="884"/>
      <c r="G281" s="884"/>
      <c r="H281" s="830"/>
      <c r="I281" s="830"/>
      <c r="J281" s="830"/>
      <c r="K281" s="805"/>
      <c r="L281" s="805"/>
      <c r="M281" s="830"/>
      <c r="N281" s="830"/>
      <c r="O281" s="830"/>
      <c r="P281" s="830"/>
      <c r="Q281" s="830"/>
      <c r="R281" s="830"/>
      <c r="S281" s="830"/>
      <c r="T281" s="830"/>
      <c r="U281" s="830"/>
      <c r="V281" s="830"/>
      <c r="W281" s="830"/>
      <c r="X281" s="830"/>
      <c r="Y281" s="830"/>
      <c r="Z281" s="830"/>
      <c r="AA281" s="830"/>
      <c r="AB281" s="807"/>
      <c r="AC281" s="830"/>
      <c r="AD281" s="807"/>
      <c r="AE281" s="1046"/>
      <c r="AF281" s="1046"/>
      <c r="AG281" s="1046"/>
      <c r="AH281" s="1046"/>
    </row>
    <row r="282" ht="15.75" hidden="1" customHeight="1">
      <c r="A282" s="1046"/>
      <c r="B282" s="1046"/>
      <c r="C282" s="884"/>
      <c r="D282" s="1046"/>
      <c r="E282" s="1046"/>
      <c r="F282" s="884"/>
      <c r="G282" s="884"/>
      <c r="H282" s="807"/>
      <c r="I282" s="807"/>
      <c r="J282" s="807"/>
      <c r="K282" s="807"/>
      <c r="L282" s="807"/>
      <c r="M282" s="807"/>
      <c r="N282" s="807"/>
      <c r="O282" s="807"/>
      <c r="P282" s="807"/>
      <c r="Q282" s="807"/>
      <c r="R282" s="807"/>
      <c r="S282" s="807"/>
      <c r="T282" s="807"/>
      <c r="U282" s="807"/>
      <c r="V282" s="807"/>
      <c r="W282" s="807"/>
      <c r="X282" s="807"/>
      <c r="Y282" s="807"/>
      <c r="Z282" s="807"/>
      <c r="AA282" s="807"/>
      <c r="AB282" s="807"/>
      <c r="AC282" s="830"/>
      <c r="AD282" s="807"/>
      <c r="AE282" s="1046"/>
      <c r="AF282" s="1046"/>
      <c r="AG282" s="1046"/>
      <c r="AH282" s="1046"/>
    </row>
    <row r="283" ht="15.75" hidden="1" customHeight="1">
      <c r="A283" s="1046"/>
      <c r="B283" s="1046"/>
      <c r="C283" s="884"/>
      <c r="D283" s="1046"/>
      <c r="E283" s="1046"/>
      <c r="F283" s="884"/>
      <c r="G283" s="884"/>
      <c r="H283" s="807"/>
      <c r="I283" s="807"/>
      <c r="J283" s="807"/>
      <c r="K283" s="807"/>
      <c r="L283" s="807"/>
      <c r="M283" s="807"/>
      <c r="N283" s="807"/>
      <c r="O283" s="807"/>
      <c r="P283" s="807"/>
      <c r="Q283" s="807"/>
      <c r="R283" s="807"/>
      <c r="S283" s="807"/>
      <c r="T283" s="807"/>
      <c r="U283" s="807"/>
      <c r="V283" s="807"/>
      <c r="W283" s="807"/>
      <c r="X283" s="807"/>
      <c r="Y283" s="807"/>
      <c r="Z283" s="807"/>
      <c r="AA283" s="807"/>
      <c r="AB283" s="807"/>
      <c r="AC283" s="830"/>
      <c r="AD283" s="807"/>
      <c r="AE283" s="1046"/>
      <c r="AF283" s="1046"/>
      <c r="AG283" s="1046"/>
      <c r="AH283" s="1046"/>
    </row>
    <row r="284" ht="15.75" hidden="1" customHeight="1">
      <c r="A284" s="1046"/>
      <c r="B284" s="1046"/>
      <c r="C284" s="884"/>
      <c r="D284" s="1046"/>
      <c r="E284" s="1046"/>
      <c r="F284" s="884"/>
      <c r="G284" s="884"/>
      <c r="H284" s="807"/>
      <c r="I284" s="807"/>
      <c r="J284" s="807"/>
      <c r="K284" s="807"/>
      <c r="L284" s="807"/>
      <c r="M284" s="807"/>
      <c r="N284" s="807"/>
      <c r="O284" s="807"/>
      <c r="P284" s="807"/>
      <c r="Q284" s="807"/>
      <c r="R284" s="807"/>
      <c r="S284" s="807"/>
      <c r="T284" s="807"/>
      <c r="U284" s="807"/>
      <c r="V284" s="807"/>
      <c r="W284" s="807"/>
      <c r="X284" s="807"/>
      <c r="Y284" s="807"/>
      <c r="Z284" s="807"/>
      <c r="AA284" s="807"/>
      <c r="AB284" s="805"/>
      <c r="AC284" s="807"/>
      <c r="AD284" s="807"/>
      <c r="AE284" s="1046"/>
      <c r="AF284" s="1046"/>
      <c r="AG284" s="1046"/>
      <c r="AH284" s="1046"/>
    </row>
    <row r="285" ht="15.75" hidden="1" customHeight="1">
      <c r="A285" s="1046"/>
      <c r="B285" s="1046"/>
      <c r="C285" s="884"/>
      <c r="D285" s="1046"/>
      <c r="E285" s="1046"/>
      <c r="F285" s="884"/>
      <c r="G285" s="884"/>
      <c r="H285" s="807"/>
      <c r="I285" s="807"/>
      <c r="J285" s="807"/>
      <c r="K285" s="807"/>
      <c r="L285" s="807"/>
      <c r="M285" s="807"/>
      <c r="N285" s="807"/>
      <c r="O285" s="807"/>
      <c r="P285" s="807"/>
      <c r="Q285" s="807"/>
      <c r="R285" s="807"/>
      <c r="S285" s="807"/>
      <c r="T285" s="807"/>
      <c r="U285" s="807"/>
      <c r="V285" s="807"/>
      <c r="W285" s="807"/>
      <c r="X285" s="807"/>
      <c r="Y285" s="807"/>
      <c r="Z285" s="807"/>
      <c r="AA285" s="807"/>
      <c r="AB285" s="805"/>
      <c r="AC285" s="830"/>
      <c r="AD285" s="807"/>
      <c r="AE285" s="1046"/>
      <c r="AF285" s="1046"/>
      <c r="AG285" s="1046"/>
      <c r="AH285" s="1046"/>
    </row>
    <row r="286" ht="15.75" hidden="1" customHeight="1">
      <c r="A286" s="1046"/>
      <c r="B286" s="1046"/>
      <c r="C286" s="884"/>
      <c r="D286" s="1046"/>
      <c r="E286" s="1046"/>
      <c r="F286" s="884"/>
      <c r="G286" s="884"/>
      <c r="H286" s="807"/>
      <c r="I286" s="807"/>
      <c r="J286" s="807"/>
      <c r="K286" s="805"/>
      <c r="L286" s="805"/>
      <c r="M286" s="807"/>
      <c r="N286" s="807"/>
      <c r="O286" s="807"/>
      <c r="P286" s="807"/>
      <c r="Q286" s="807"/>
      <c r="R286" s="807"/>
      <c r="S286" s="807"/>
      <c r="T286" s="807"/>
      <c r="U286" s="807"/>
      <c r="V286" s="807"/>
      <c r="W286" s="807"/>
      <c r="X286" s="807"/>
      <c r="Y286" s="807"/>
      <c r="Z286" s="807"/>
      <c r="AA286" s="807"/>
      <c r="AB286" s="807"/>
      <c r="AC286" s="830"/>
      <c r="AD286" s="807"/>
      <c r="AE286" s="1046"/>
      <c r="AF286" s="1046"/>
      <c r="AG286" s="1046"/>
      <c r="AH286" s="1046"/>
    </row>
    <row r="287" ht="15.75" hidden="1" customHeight="1">
      <c r="A287" s="1046"/>
      <c r="B287" s="1046"/>
      <c r="C287" s="884"/>
      <c r="D287" s="1046"/>
      <c r="E287" s="1046"/>
      <c r="F287" s="884"/>
      <c r="G287" s="884"/>
      <c r="H287" s="805"/>
      <c r="I287" s="805"/>
      <c r="J287" s="805"/>
      <c r="K287" s="805"/>
      <c r="L287" s="805"/>
      <c r="M287" s="805"/>
      <c r="N287" s="805"/>
      <c r="O287" s="805"/>
      <c r="P287" s="805"/>
      <c r="Q287" s="805"/>
      <c r="R287" s="805"/>
      <c r="S287" s="805"/>
      <c r="T287" s="805"/>
      <c r="U287" s="805"/>
      <c r="V287" s="805"/>
      <c r="W287" s="805"/>
      <c r="X287" s="805"/>
      <c r="Y287" s="805"/>
      <c r="Z287" s="805"/>
      <c r="AA287" s="805"/>
      <c r="AB287" s="805"/>
      <c r="AC287" s="830"/>
      <c r="AD287" s="807"/>
      <c r="AE287" s="1046"/>
      <c r="AF287" s="1046"/>
      <c r="AG287" s="1046"/>
      <c r="AH287" s="1046"/>
    </row>
    <row r="288" ht="15.75" hidden="1" customHeight="1">
      <c r="A288" s="1046"/>
      <c r="B288" s="1046"/>
      <c r="C288" s="884"/>
      <c r="D288" s="1046"/>
      <c r="E288" s="1046"/>
      <c r="F288" s="884"/>
      <c r="G288" s="884"/>
      <c r="H288" s="805"/>
      <c r="I288" s="805"/>
      <c r="J288" s="805"/>
      <c r="K288" s="805"/>
      <c r="L288" s="805"/>
      <c r="M288" s="805"/>
      <c r="N288" s="805"/>
      <c r="O288" s="805"/>
      <c r="P288" s="805"/>
      <c r="Q288" s="805"/>
      <c r="R288" s="805"/>
      <c r="S288" s="805"/>
      <c r="T288" s="805"/>
      <c r="U288" s="805"/>
      <c r="V288" s="805"/>
      <c r="W288" s="805"/>
      <c r="X288" s="805"/>
      <c r="Y288" s="805"/>
      <c r="Z288" s="805"/>
      <c r="AA288" s="805"/>
      <c r="AB288" s="805"/>
      <c r="AC288" s="830"/>
      <c r="AD288" s="807"/>
      <c r="AE288" s="1046"/>
      <c r="AF288" s="1046"/>
      <c r="AG288" s="1046"/>
      <c r="AH288" s="1046"/>
    </row>
    <row r="289" ht="15.75" hidden="1" customHeight="1">
      <c r="A289" s="1046"/>
      <c r="B289" s="1046"/>
      <c r="C289" s="884"/>
      <c r="D289" s="1046"/>
      <c r="E289" s="1046"/>
      <c r="F289" s="884"/>
      <c r="G289" s="884"/>
      <c r="H289" s="805"/>
      <c r="I289" s="805"/>
      <c r="J289" s="830"/>
      <c r="K289" s="805"/>
      <c r="L289" s="805"/>
      <c r="M289" s="805"/>
      <c r="N289" s="805"/>
      <c r="O289" s="830"/>
      <c r="P289" s="830"/>
      <c r="Q289" s="830"/>
      <c r="R289" s="830"/>
      <c r="S289" s="830"/>
      <c r="T289" s="830"/>
      <c r="U289" s="830"/>
      <c r="V289" s="805"/>
      <c r="W289" s="830"/>
      <c r="X289" s="830"/>
      <c r="Y289" s="830"/>
      <c r="Z289" s="805"/>
      <c r="AA289" s="830"/>
      <c r="AB289" s="807"/>
      <c r="AC289" s="830"/>
      <c r="AD289" s="807"/>
      <c r="AE289" s="1046"/>
      <c r="AF289" s="1046"/>
      <c r="AG289" s="1046"/>
      <c r="AH289" s="1046"/>
    </row>
    <row r="290" ht="15.75" hidden="1" customHeight="1">
      <c r="A290" s="1046"/>
      <c r="B290" s="1046"/>
      <c r="C290" s="884"/>
      <c r="D290" s="1046"/>
      <c r="E290" s="1046"/>
      <c r="F290" s="884"/>
      <c r="G290" s="884"/>
      <c r="H290" s="805"/>
      <c r="I290" s="805"/>
      <c r="J290" s="805"/>
      <c r="K290" s="805"/>
      <c r="L290" s="805"/>
      <c r="M290" s="805"/>
      <c r="N290" s="805"/>
      <c r="O290" s="805"/>
      <c r="P290" s="805"/>
      <c r="Q290" s="805"/>
      <c r="R290" s="805"/>
      <c r="S290" s="805"/>
      <c r="T290" s="805"/>
      <c r="U290" s="805"/>
      <c r="V290" s="805"/>
      <c r="W290" s="805"/>
      <c r="X290" s="805"/>
      <c r="Y290" s="805"/>
      <c r="Z290" s="805"/>
      <c r="AA290" s="805"/>
      <c r="AB290" s="805"/>
      <c r="AC290" s="807"/>
      <c r="AD290" s="807"/>
      <c r="AE290" s="1046"/>
      <c r="AF290" s="1046"/>
      <c r="AG290" s="1046"/>
      <c r="AH290" s="1046"/>
    </row>
    <row r="291" ht="15.75" hidden="1" customHeight="1">
      <c r="A291" s="1046"/>
      <c r="B291" s="1046"/>
      <c r="C291" s="884"/>
      <c r="D291" s="1046"/>
      <c r="E291" s="1046"/>
      <c r="F291" s="884"/>
      <c r="G291" s="884"/>
      <c r="H291" s="805"/>
      <c r="I291" s="805"/>
      <c r="J291" s="805"/>
      <c r="K291" s="805"/>
      <c r="L291" s="805"/>
      <c r="M291" s="805"/>
      <c r="N291" s="805"/>
      <c r="O291" s="805"/>
      <c r="P291" s="805"/>
      <c r="Q291" s="805"/>
      <c r="R291" s="805"/>
      <c r="S291" s="805"/>
      <c r="T291" s="805"/>
      <c r="U291" s="805"/>
      <c r="V291" s="805"/>
      <c r="W291" s="805"/>
      <c r="X291" s="805"/>
      <c r="Y291" s="805"/>
      <c r="Z291" s="805"/>
      <c r="AA291" s="805"/>
      <c r="AB291" s="805"/>
      <c r="AC291" s="807"/>
      <c r="AD291" s="807"/>
      <c r="AE291" s="1046"/>
      <c r="AF291" s="1046"/>
      <c r="AG291" s="1046"/>
      <c r="AH291" s="1046"/>
    </row>
    <row r="292" ht="15.75" hidden="1" customHeight="1">
      <c r="A292" s="1046"/>
      <c r="B292" s="1046"/>
      <c r="C292" s="884"/>
      <c r="D292" s="1046"/>
      <c r="E292" s="1046"/>
      <c r="F292" s="884"/>
      <c r="G292" s="884"/>
      <c r="H292" s="805"/>
      <c r="I292" s="805"/>
      <c r="J292" s="805"/>
      <c r="K292" s="805"/>
      <c r="L292" s="805"/>
      <c r="M292" s="805"/>
      <c r="N292" s="805"/>
      <c r="O292" s="805"/>
      <c r="P292" s="805"/>
      <c r="Q292" s="805"/>
      <c r="R292" s="805"/>
      <c r="S292" s="805"/>
      <c r="T292" s="805"/>
      <c r="U292" s="805"/>
      <c r="V292" s="805"/>
      <c r="W292" s="805"/>
      <c r="X292" s="805"/>
      <c r="Y292" s="805"/>
      <c r="Z292" s="805"/>
      <c r="AA292" s="805"/>
      <c r="AB292" s="805"/>
      <c r="AC292" s="807"/>
      <c r="AD292" s="807"/>
      <c r="AE292" s="1046"/>
      <c r="AF292" s="1046"/>
      <c r="AG292" s="1046"/>
      <c r="AH292" s="1046"/>
    </row>
    <row r="293" ht="15.75" hidden="1" customHeight="1">
      <c r="A293" s="1046"/>
      <c r="B293" s="1046"/>
      <c r="C293" s="884"/>
      <c r="D293" s="1046"/>
      <c r="E293" s="1046"/>
      <c r="F293" s="884"/>
      <c r="G293" s="884"/>
      <c r="H293" s="830"/>
      <c r="I293" s="830"/>
      <c r="J293" s="830"/>
      <c r="K293" s="830"/>
      <c r="L293" s="830"/>
      <c r="M293" s="830"/>
      <c r="N293" s="830"/>
      <c r="O293" s="830"/>
      <c r="P293" s="830"/>
      <c r="Q293" s="830"/>
      <c r="R293" s="830"/>
      <c r="S293" s="830"/>
      <c r="T293" s="830"/>
      <c r="U293" s="830"/>
      <c r="V293" s="830"/>
      <c r="W293" s="830"/>
      <c r="X293" s="830"/>
      <c r="Y293" s="830"/>
      <c r="Z293" s="830"/>
      <c r="AA293" s="830"/>
      <c r="AB293" s="805"/>
      <c r="AC293" s="807"/>
      <c r="AD293" s="807"/>
      <c r="AE293" s="1046"/>
      <c r="AF293" s="1046"/>
      <c r="AG293" s="1046"/>
      <c r="AH293" s="1046"/>
    </row>
    <row r="294" ht="15.75" hidden="1" customHeight="1">
      <c r="A294" s="1046"/>
      <c r="B294" s="1046"/>
      <c r="C294" s="884"/>
      <c r="D294" s="1046"/>
      <c r="E294" s="1046"/>
      <c r="F294" s="884"/>
      <c r="G294" s="884"/>
      <c r="H294" s="830"/>
      <c r="I294" s="830"/>
      <c r="J294" s="830"/>
      <c r="K294" s="830"/>
      <c r="L294" s="830"/>
      <c r="M294" s="830"/>
      <c r="N294" s="830"/>
      <c r="O294" s="830"/>
      <c r="P294" s="830"/>
      <c r="Q294" s="830"/>
      <c r="R294" s="830"/>
      <c r="S294" s="830"/>
      <c r="T294" s="830"/>
      <c r="U294" s="830"/>
      <c r="V294" s="830"/>
      <c r="W294" s="830"/>
      <c r="X294" s="830"/>
      <c r="Y294" s="830"/>
      <c r="Z294" s="830"/>
      <c r="AA294" s="830"/>
      <c r="AB294" s="805"/>
      <c r="AC294" s="807"/>
      <c r="AD294" s="807"/>
      <c r="AE294" s="1046"/>
      <c r="AF294" s="1046"/>
      <c r="AG294" s="1046"/>
      <c r="AH294" s="1046"/>
    </row>
    <row r="295" ht="15.75" hidden="1" customHeight="1">
      <c r="A295" s="1046"/>
      <c r="B295" s="1046"/>
      <c r="C295" s="884"/>
      <c r="D295" s="1046"/>
      <c r="E295" s="1046"/>
      <c r="F295" s="884"/>
      <c r="G295" s="884"/>
      <c r="H295" s="830"/>
      <c r="I295" s="830"/>
      <c r="J295" s="830"/>
      <c r="K295" s="830"/>
      <c r="L295" s="830"/>
      <c r="M295" s="830"/>
      <c r="N295" s="830"/>
      <c r="O295" s="830"/>
      <c r="P295" s="830"/>
      <c r="Q295" s="830"/>
      <c r="R295" s="830"/>
      <c r="S295" s="830"/>
      <c r="T295" s="830"/>
      <c r="U295" s="830"/>
      <c r="V295" s="830"/>
      <c r="W295" s="830"/>
      <c r="X295" s="830"/>
      <c r="Y295" s="830"/>
      <c r="Z295" s="830"/>
      <c r="AA295" s="830"/>
      <c r="AB295" s="805"/>
      <c r="AC295" s="830"/>
      <c r="AD295" s="807"/>
      <c r="AE295" s="1046"/>
      <c r="AF295" s="1046"/>
      <c r="AG295" s="1046"/>
      <c r="AH295" s="1046"/>
    </row>
    <row r="296" ht="15.75" hidden="1" customHeight="1">
      <c r="A296" s="1046"/>
      <c r="B296" s="1046"/>
      <c r="C296" s="884"/>
      <c r="D296" s="1046"/>
      <c r="E296" s="1046"/>
      <c r="F296" s="884"/>
      <c r="G296" s="884"/>
      <c r="H296" s="807"/>
      <c r="I296" s="807"/>
      <c r="J296" s="807"/>
      <c r="K296" s="807"/>
      <c r="L296" s="807"/>
      <c r="M296" s="807"/>
      <c r="N296" s="807"/>
      <c r="O296" s="807"/>
      <c r="P296" s="807"/>
      <c r="Q296" s="807"/>
      <c r="R296" s="807"/>
      <c r="S296" s="807"/>
      <c r="T296" s="807"/>
      <c r="U296" s="807"/>
      <c r="V296" s="807"/>
      <c r="W296" s="807"/>
      <c r="X296" s="807"/>
      <c r="Y296" s="807"/>
      <c r="Z296" s="807"/>
      <c r="AA296" s="807"/>
      <c r="AB296" s="805"/>
      <c r="AC296" s="830"/>
      <c r="AD296" s="807"/>
      <c r="AE296" s="1046"/>
      <c r="AF296" s="1046"/>
      <c r="AG296" s="1046"/>
      <c r="AH296" s="1046"/>
    </row>
    <row r="297" ht="15.75" hidden="1" customHeight="1">
      <c r="A297" s="1046"/>
      <c r="B297" s="1046"/>
      <c r="C297" s="884"/>
      <c r="D297" s="1046"/>
      <c r="E297" s="1046"/>
      <c r="F297" s="884"/>
      <c r="G297" s="884"/>
      <c r="H297" s="807"/>
      <c r="I297" s="807"/>
      <c r="J297" s="807"/>
      <c r="K297" s="805"/>
      <c r="L297" s="805"/>
      <c r="M297" s="807"/>
      <c r="N297" s="807"/>
      <c r="O297" s="807"/>
      <c r="P297" s="807"/>
      <c r="Q297" s="807"/>
      <c r="R297" s="807"/>
      <c r="S297" s="807"/>
      <c r="T297" s="807"/>
      <c r="U297" s="807"/>
      <c r="V297" s="807"/>
      <c r="W297" s="807"/>
      <c r="X297" s="807"/>
      <c r="Y297" s="807"/>
      <c r="Z297" s="807"/>
      <c r="AA297" s="807"/>
      <c r="AB297" s="807"/>
      <c r="AC297" s="830"/>
      <c r="AD297" s="807"/>
      <c r="AE297" s="1046"/>
      <c r="AF297" s="1046"/>
      <c r="AG297" s="1046"/>
      <c r="AH297" s="1046"/>
    </row>
    <row r="298" ht="15.75" hidden="1" customHeight="1">
      <c r="A298" s="1046"/>
      <c r="B298" s="1046"/>
      <c r="C298" s="884"/>
      <c r="D298" s="1046"/>
      <c r="E298" s="1046"/>
      <c r="F298" s="884"/>
      <c r="G298" s="884"/>
      <c r="H298" s="830"/>
      <c r="I298" s="830"/>
      <c r="J298" s="830"/>
      <c r="K298" s="830"/>
      <c r="L298" s="830"/>
      <c r="M298" s="830"/>
      <c r="N298" s="830"/>
      <c r="O298" s="830"/>
      <c r="P298" s="830"/>
      <c r="Q298" s="830"/>
      <c r="R298" s="830"/>
      <c r="S298" s="830"/>
      <c r="T298" s="830"/>
      <c r="U298" s="830"/>
      <c r="V298" s="830"/>
      <c r="W298" s="830"/>
      <c r="X298" s="830"/>
      <c r="Y298" s="830"/>
      <c r="Z298" s="830"/>
      <c r="AA298" s="830"/>
      <c r="AB298" s="807"/>
      <c r="AC298" s="830"/>
      <c r="AD298" s="807"/>
      <c r="AE298" s="1046"/>
      <c r="AF298" s="1046"/>
      <c r="AG298" s="1046"/>
      <c r="AH298" s="1046"/>
    </row>
    <row r="299" ht="15.75" hidden="1" customHeight="1">
      <c r="A299" s="1046"/>
      <c r="B299" s="1046"/>
      <c r="C299" s="884"/>
      <c r="D299" s="1046"/>
      <c r="E299" s="1046"/>
      <c r="F299" s="884"/>
      <c r="G299" s="884"/>
      <c r="H299" s="807"/>
      <c r="I299" s="807"/>
      <c r="J299" s="830"/>
      <c r="K299" s="830"/>
      <c r="L299" s="830"/>
      <c r="M299" s="807"/>
      <c r="N299" s="807"/>
      <c r="O299" s="891"/>
      <c r="P299" s="891"/>
      <c r="Q299" s="891"/>
      <c r="R299" s="891"/>
      <c r="S299" s="891"/>
      <c r="T299" s="891"/>
      <c r="U299" s="830"/>
      <c r="V299" s="807"/>
      <c r="W299" s="891"/>
      <c r="X299" s="891"/>
      <c r="Y299" s="830"/>
      <c r="Z299" s="807"/>
      <c r="AA299" s="830"/>
      <c r="AB299" s="830"/>
      <c r="AC299" s="830"/>
      <c r="AD299" s="807"/>
      <c r="AE299" s="1046"/>
      <c r="AF299" s="1046"/>
      <c r="AG299" s="1046"/>
      <c r="AH299" s="1046"/>
    </row>
    <row r="300" ht="15.75" hidden="1" customHeight="1">
      <c r="A300" s="1046"/>
      <c r="B300" s="1046"/>
      <c r="C300" s="884"/>
      <c r="D300" s="1046"/>
      <c r="E300" s="1046"/>
      <c r="F300" s="884"/>
      <c r="G300" s="884"/>
      <c r="H300" s="830"/>
      <c r="I300" s="830"/>
      <c r="J300" s="830"/>
      <c r="K300" s="805"/>
      <c r="L300" s="805"/>
      <c r="M300" s="830"/>
      <c r="N300" s="830"/>
      <c r="O300" s="830"/>
      <c r="P300" s="830"/>
      <c r="Q300" s="830"/>
      <c r="R300" s="830"/>
      <c r="S300" s="830"/>
      <c r="T300" s="830"/>
      <c r="U300" s="830"/>
      <c r="V300" s="830"/>
      <c r="W300" s="830"/>
      <c r="X300" s="830"/>
      <c r="Y300" s="830"/>
      <c r="Z300" s="830"/>
      <c r="AA300" s="830"/>
      <c r="AB300" s="830"/>
      <c r="AC300" s="830"/>
      <c r="AD300" s="807"/>
      <c r="AE300" s="1046"/>
      <c r="AF300" s="1046"/>
      <c r="AG300" s="1046"/>
      <c r="AH300" s="1046"/>
    </row>
    <row r="301" ht="15.75" hidden="1" customHeight="1">
      <c r="A301" s="1046"/>
      <c r="B301" s="1046"/>
      <c r="C301" s="884"/>
      <c r="D301" s="1046"/>
      <c r="E301" s="1046"/>
      <c r="F301" s="884"/>
      <c r="G301" s="884"/>
      <c r="H301" s="807"/>
      <c r="I301" s="807"/>
      <c r="J301" s="830"/>
      <c r="K301" s="805"/>
      <c r="L301" s="805"/>
      <c r="M301" s="807"/>
      <c r="N301" s="807"/>
      <c r="O301" s="891"/>
      <c r="P301" s="891"/>
      <c r="Q301" s="891"/>
      <c r="R301" s="891"/>
      <c r="S301" s="891"/>
      <c r="T301" s="891"/>
      <c r="U301" s="830"/>
      <c r="V301" s="807"/>
      <c r="W301" s="891"/>
      <c r="X301" s="891"/>
      <c r="Y301" s="830"/>
      <c r="Z301" s="807"/>
      <c r="AA301" s="830"/>
      <c r="AB301" s="830"/>
      <c r="AC301" s="830"/>
      <c r="AD301" s="807"/>
      <c r="AE301" s="1046"/>
      <c r="AF301" s="1046"/>
      <c r="AG301" s="1046"/>
      <c r="AH301" s="1046"/>
    </row>
    <row r="302" ht="15.75" hidden="1" customHeight="1">
      <c r="A302" s="1046"/>
      <c r="B302" s="1046"/>
      <c r="C302" s="884"/>
      <c r="D302" s="1046"/>
      <c r="E302" s="1046"/>
      <c r="F302" s="884"/>
      <c r="G302" s="884"/>
      <c r="H302" s="830"/>
      <c r="I302" s="830"/>
      <c r="J302" s="830"/>
      <c r="K302" s="830"/>
      <c r="L302" s="830"/>
      <c r="M302" s="830"/>
      <c r="N302" s="830"/>
      <c r="O302" s="830"/>
      <c r="P302" s="830"/>
      <c r="Q302" s="830"/>
      <c r="R302" s="830"/>
      <c r="S302" s="830"/>
      <c r="T302" s="830"/>
      <c r="U302" s="830"/>
      <c r="V302" s="830"/>
      <c r="W302" s="830"/>
      <c r="X302" s="830"/>
      <c r="Y302" s="830"/>
      <c r="Z302" s="830"/>
      <c r="AA302" s="830"/>
      <c r="AB302" s="830"/>
      <c r="AC302" s="830"/>
      <c r="AD302" s="807"/>
      <c r="AE302" s="1046"/>
      <c r="AF302" s="1046"/>
      <c r="AG302" s="1046"/>
      <c r="AH302" s="1046"/>
    </row>
    <row r="303" ht="15.75" hidden="1" customHeight="1">
      <c r="A303" s="1046"/>
      <c r="B303" s="1046"/>
      <c r="C303" s="884"/>
      <c r="D303" s="1046"/>
      <c r="E303" s="1046"/>
      <c r="F303" s="884"/>
      <c r="G303" s="884"/>
      <c r="H303" s="830"/>
      <c r="I303" s="830"/>
      <c r="J303" s="830"/>
      <c r="K303" s="805"/>
      <c r="L303" s="805"/>
      <c r="M303" s="830"/>
      <c r="N303" s="830"/>
      <c r="O303" s="830"/>
      <c r="P303" s="830"/>
      <c r="Q303" s="830"/>
      <c r="R303" s="830"/>
      <c r="S303" s="830"/>
      <c r="T303" s="830"/>
      <c r="U303" s="830"/>
      <c r="V303" s="830"/>
      <c r="W303" s="830"/>
      <c r="X303" s="830"/>
      <c r="Y303" s="830"/>
      <c r="Z303" s="830"/>
      <c r="AA303" s="830"/>
      <c r="AB303" s="830"/>
      <c r="AC303" s="830"/>
      <c r="AD303" s="807"/>
      <c r="AE303" s="1046"/>
      <c r="AF303" s="1046"/>
      <c r="AG303" s="1046"/>
      <c r="AH303" s="1046"/>
    </row>
    <row r="304" ht="15.75" hidden="1" customHeight="1">
      <c r="A304" s="1046"/>
      <c r="B304" s="1046"/>
      <c r="C304" s="884"/>
      <c r="D304" s="1046"/>
      <c r="E304" s="1046"/>
      <c r="F304" s="884"/>
      <c r="G304" s="884"/>
      <c r="H304" s="830"/>
      <c r="I304" s="830"/>
      <c r="J304" s="830"/>
      <c r="K304" s="830"/>
      <c r="L304" s="830"/>
      <c r="M304" s="830"/>
      <c r="N304" s="830"/>
      <c r="O304" s="830"/>
      <c r="P304" s="830"/>
      <c r="Q304" s="830"/>
      <c r="R304" s="830"/>
      <c r="S304" s="830"/>
      <c r="T304" s="830"/>
      <c r="U304" s="830"/>
      <c r="V304" s="830"/>
      <c r="W304" s="830"/>
      <c r="X304" s="830"/>
      <c r="Y304" s="830"/>
      <c r="Z304" s="830"/>
      <c r="AA304" s="830"/>
      <c r="AB304" s="830"/>
      <c r="AC304" s="830"/>
      <c r="AD304" s="807"/>
      <c r="AE304" s="1046"/>
      <c r="AF304" s="1046"/>
      <c r="AG304" s="1046"/>
      <c r="AH304" s="1046"/>
    </row>
    <row r="305" ht="15.75" hidden="1" customHeight="1">
      <c r="A305" s="1046"/>
      <c r="B305" s="1046"/>
      <c r="C305" s="884"/>
      <c r="D305" s="1046"/>
      <c r="E305" s="1046"/>
      <c r="F305" s="884"/>
      <c r="G305" s="884"/>
      <c r="H305" s="830"/>
      <c r="I305" s="830"/>
      <c r="J305" s="830"/>
      <c r="K305" s="805"/>
      <c r="L305" s="805"/>
      <c r="M305" s="830"/>
      <c r="N305" s="830"/>
      <c r="O305" s="830"/>
      <c r="P305" s="830"/>
      <c r="Q305" s="830"/>
      <c r="R305" s="830"/>
      <c r="S305" s="830"/>
      <c r="T305" s="830"/>
      <c r="U305" s="830"/>
      <c r="V305" s="830"/>
      <c r="W305" s="830"/>
      <c r="X305" s="830"/>
      <c r="Y305" s="830"/>
      <c r="Z305" s="830"/>
      <c r="AA305" s="830"/>
      <c r="AB305" s="830"/>
      <c r="AC305" s="830"/>
      <c r="AD305" s="807"/>
      <c r="AE305" s="1046"/>
      <c r="AF305" s="1046"/>
      <c r="AG305" s="1046"/>
      <c r="AH305" s="1046"/>
    </row>
    <row r="306" ht="15.75" hidden="1" customHeight="1">
      <c r="A306" s="1046"/>
      <c r="B306" s="1046"/>
      <c r="C306" s="884"/>
      <c r="D306" s="1046"/>
      <c r="E306" s="1046"/>
      <c r="F306" s="884"/>
      <c r="G306" s="884"/>
      <c r="H306" s="830"/>
      <c r="I306" s="830"/>
      <c r="J306" s="830"/>
      <c r="K306" s="805"/>
      <c r="L306" s="805"/>
      <c r="M306" s="830"/>
      <c r="N306" s="830"/>
      <c r="O306" s="830"/>
      <c r="P306" s="830"/>
      <c r="Q306" s="830"/>
      <c r="R306" s="830"/>
      <c r="S306" s="830"/>
      <c r="T306" s="830"/>
      <c r="U306" s="830"/>
      <c r="V306" s="830"/>
      <c r="W306" s="830"/>
      <c r="X306" s="830"/>
      <c r="Y306" s="830"/>
      <c r="Z306" s="830"/>
      <c r="AA306" s="830"/>
      <c r="AB306" s="805"/>
      <c r="AC306" s="830"/>
      <c r="AD306" s="807"/>
      <c r="AE306" s="1046"/>
      <c r="AF306" s="1046"/>
      <c r="AG306" s="1046"/>
      <c r="AH306" s="1046"/>
    </row>
    <row r="307" ht="15.75" hidden="1" customHeight="1">
      <c r="A307" s="1046"/>
      <c r="B307" s="1046"/>
      <c r="C307" s="884"/>
      <c r="D307" s="1046"/>
      <c r="E307" s="1046"/>
      <c r="F307" s="884"/>
      <c r="G307" s="884"/>
      <c r="H307" s="805"/>
      <c r="I307" s="805"/>
      <c r="J307" s="805"/>
      <c r="K307" s="805"/>
      <c r="L307" s="805"/>
      <c r="M307" s="805"/>
      <c r="N307" s="805"/>
      <c r="O307" s="805"/>
      <c r="P307" s="805"/>
      <c r="Q307" s="805"/>
      <c r="R307" s="805"/>
      <c r="S307" s="805"/>
      <c r="T307" s="805"/>
      <c r="U307" s="805"/>
      <c r="V307" s="805"/>
      <c r="W307" s="805"/>
      <c r="X307" s="805"/>
      <c r="Y307" s="805"/>
      <c r="Z307" s="805"/>
      <c r="AA307" s="805"/>
      <c r="AB307" s="805"/>
      <c r="AC307" s="805"/>
      <c r="AD307" s="807"/>
      <c r="AE307" s="1046"/>
      <c r="AF307" s="1046"/>
      <c r="AG307" s="1046"/>
      <c r="AH307" s="1046"/>
    </row>
    <row r="308" ht="15.75" hidden="1" customHeight="1">
      <c r="A308" s="1046"/>
      <c r="B308" s="1046"/>
      <c r="C308" s="884"/>
      <c r="D308" s="1046"/>
      <c r="E308" s="1046"/>
      <c r="F308" s="884"/>
      <c r="G308" s="884"/>
      <c r="H308" s="830"/>
      <c r="I308" s="830"/>
      <c r="J308" s="830"/>
      <c r="K308" s="805"/>
      <c r="L308" s="805"/>
      <c r="M308" s="830"/>
      <c r="N308" s="830"/>
      <c r="O308" s="830"/>
      <c r="P308" s="830"/>
      <c r="Q308" s="830"/>
      <c r="R308" s="830"/>
      <c r="S308" s="830"/>
      <c r="T308" s="830"/>
      <c r="U308" s="830"/>
      <c r="V308" s="830"/>
      <c r="W308" s="830"/>
      <c r="X308" s="830"/>
      <c r="Y308" s="830"/>
      <c r="Z308" s="830"/>
      <c r="AA308" s="830"/>
      <c r="AB308" s="830"/>
      <c r="AC308" s="830"/>
      <c r="AD308" s="807"/>
      <c r="AE308" s="1046"/>
      <c r="AF308" s="1046"/>
      <c r="AG308" s="1046"/>
      <c r="AH308" s="1046"/>
    </row>
    <row r="309" ht="15.75" hidden="1" customHeight="1">
      <c r="A309" s="1046"/>
      <c r="B309" s="1046"/>
      <c r="C309" s="884"/>
      <c r="D309" s="1046"/>
      <c r="E309" s="1046"/>
      <c r="F309" s="884"/>
      <c r="G309" s="884"/>
      <c r="H309" s="830"/>
      <c r="I309" s="830"/>
      <c r="J309" s="805"/>
      <c r="K309" s="805"/>
      <c r="L309" s="805"/>
      <c r="M309" s="830"/>
      <c r="N309" s="830"/>
      <c r="O309" s="830"/>
      <c r="P309" s="830"/>
      <c r="Q309" s="830"/>
      <c r="R309" s="830"/>
      <c r="S309" s="830"/>
      <c r="T309" s="830"/>
      <c r="U309" s="805"/>
      <c r="V309" s="830"/>
      <c r="W309" s="830"/>
      <c r="X309" s="830"/>
      <c r="Y309" s="805"/>
      <c r="Z309" s="830"/>
      <c r="AA309" s="805"/>
      <c r="AB309" s="830"/>
      <c r="AC309" s="830"/>
      <c r="AD309" s="807"/>
      <c r="AE309" s="1046"/>
      <c r="AF309" s="1046"/>
      <c r="AG309" s="1046"/>
      <c r="AH309" s="1046"/>
    </row>
    <row r="310" ht="15.75" hidden="1" customHeight="1">
      <c r="A310" s="1046"/>
      <c r="B310" s="1046"/>
      <c r="C310" s="884"/>
      <c r="D310" s="1046"/>
      <c r="E310" s="1046"/>
      <c r="F310" s="884"/>
      <c r="G310" s="884"/>
      <c r="H310" s="805"/>
      <c r="I310" s="805"/>
      <c r="J310" s="805"/>
      <c r="K310" s="805"/>
      <c r="L310" s="805"/>
      <c r="M310" s="805"/>
      <c r="N310" s="805"/>
      <c r="O310" s="805"/>
      <c r="P310" s="805"/>
      <c r="Q310" s="805"/>
      <c r="R310" s="805"/>
      <c r="S310" s="805"/>
      <c r="T310" s="805"/>
      <c r="U310" s="805"/>
      <c r="V310" s="805"/>
      <c r="W310" s="805"/>
      <c r="X310" s="805"/>
      <c r="Y310" s="805"/>
      <c r="Z310" s="805"/>
      <c r="AA310" s="805"/>
      <c r="AB310" s="805"/>
      <c r="AC310" s="830"/>
      <c r="AD310" s="807"/>
      <c r="AE310" s="1046"/>
      <c r="AF310" s="1046"/>
      <c r="AG310" s="1046"/>
      <c r="AH310" s="1046"/>
    </row>
    <row r="311" ht="15.75" hidden="1" customHeight="1">
      <c r="A311" s="1046"/>
      <c r="B311" s="1046"/>
      <c r="C311" s="884"/>
      <c r="D311" s="1046"/>
      <c r="E311" s="1046"/>
      <c r="F311" s="884"/>
      <c r="G311" s="884"/>
      <c r="H311" s="830"/>
      <c r="I311" s="830"/>
      <c r="J311" s="805"/>
      <c r="K311" s="805"/>
      <c r="L311" s="805"/>
      <c r="M311" s="830"/>
      <c r="N311" s="830"/>
      <c r="O311" s="830"/>
      <c r="P311" s="830"/>
      <c r="Q311" s="830"/>
      <c r="R311" s="830"/>
      <c r="S311" s="830"/>
      <c r="T311" s="830"/>
      <c r="U311" s="805"/>
      <c r="V311" s="830"/>
      <c r="W311" s="830"/>
      <c r="X311" s="830"/>
      <c r="Y311" s="805"/>
      <c r="Z311" s="830"/>
      <c r="AA311" s="805"/>
      <c r="AB311" s="805"/>
      <c r="AC311" s="830"/>
      <c r="AD311" s="807"/>
      <c r="AE311" s="1046"/>
      <c r="AF311" s="1046"/>
      <c r="AG311" s="1046"/>
      <c r="AH311" s="1046"/>
    </row>
    <row r="312" ht="15.75" hidden="1" customHeight="1">
      <c r="A312" s="1046"/>
      <c r="B312" s="1046"/>
      <c r="C312" s="884"/>
      <c r="D312" s="1046"/>
      <c r="E312" s="1046"/>
      <c r="F312" s="884"/>
      <c r="G312" s="884"/>
      <c r="H312" s="830"/>
      <c r="I312" s="830"/>
      <c r="J312" s="805"/>
      <c r="K312" s="805"/>
      <c r="L312" s="805"/>
      <c r="M312" s="830"/>
      <c r="N312" s="830"/>
      <c r="O312" s="830"/>
      <c r="P312" s="830"/>
      <c r="Q312" s="830"/>
      <c r="R312" s="830"/>
      <c r="S312" s="830"/>
      <c r="T312" s="830"/>
      <c r="U312" s="805"/>
      <c r="V312" s="830"/>
      <c r="W312" s="830"/>
      <c r="X312" s="830"/>
      <c r="Y312" s="805"/>
      <c r="Z312" s="830"/>
      <c r="AA312" s="805"/>
      <c r="AB312" s="805"/>
      <c r="AC312" s="830"/>
      <c r="AD312" s="807"/>
      <c r="AE312" s="1046"/>
      <c r="AF312" s="1046"/>
      <c r="AG312" s="1046"/>
      <c r="AH312" s="1046"/>
    </row>
    <row r="313" ht="15.75" hidden="1" customHeight="1">
      <c r="A313" s="1046"/>
      <c r="B313" s="1046"/>
      <c r="C313" s="884"/>
      <c r="D313" s="1046"/>
      <c r="E313" s="1046"/>
      <c r="F313" s="884"/>
      <c r="G313" s="884"/>
      <c r="H313" s="830"/>
      <c r="I313" s="830"/>
      <c r="J313" s="805"/>
      <c r="K313" s="805"/>
      <c r="L313" s="805"/>
      <c r="M313" s="830"/>
      <c r="N313" s="830"/>
      <c r="O313" s="830"/>
      <c r="P313" s="830"/>
      <c r="Q313" s="830"/>
      <c r="R313" s="830"/>
      <c r="S313" s="830"/>
      <c r="T313" s="830"/>
      <c r="U313" s="805"/>
      <c r="V313" s="830"/>
      <c r="W313" s="830"/>
      <c r="X313" s="830"/>
      <c r="Y313" s="805"/>
      <c r="Z313" s="830"/>
      <c r="AA313" s="805"/>
      <c r="AB313" s="805"/>
      <c r="AC313" s="830"/>
      <c r="AD313" s="807"/>
      <c r="AE313" s="1046"/>
      <c r="AF313" s="1046"/>
      <c r="AG313" s="1046"/>
      <c r="AH313" s="1046"/>
    </row>
    <row r="314" ht="15.75" hidden="1" customHeight="1">
      <c r="A314" s="1046"/>
      <c r="B314" s="1046"/>
      <c r="C314" s="884"/>
      <c r="D314" s="1046"/>
      <c r="E314" s="1046"/>
      <c r="F314" s="884"/>
      <c r="G314" s="884"/>
      <c r="H314" s="830"/>
      <c r="I314" s="830"/>
      <c r="J314" s="805"/>
      <c r="K314" s="805"/>
      <c r="L314" s="805"/>
      <c r="M314" s="830"/>
      <c r="N314" s="830"/>
      <c r="O314" s="830"/>
      <c r="P314" s="830"/>
      <c r="Q314" s="830"/>
      <c r="R314" s="830"/>
      <c r="S314" s="830"/>
      <c r="T314" s="830"/>
      <c r="U314" s="805"/>
      <c r="V314" s="830"/>
      <c r="W314" s="830"/>
      <c r="X314" s="830"/>
      <c r="Y314" s="805"/>
      <c r="Z314" s="830"/>
      <c r="AA314" s="805"/>
      <c r="AB314" s="830"/>
      <c r="AC314" s="830"/>
      <c r="AD314" s="807"/>
      <c r="AE314" s="1046"/>
      <c r="AF314" s="1046"/>
      <c r="AG314" s="1046"/>
      <c r="AH314" s="1046"/>
    </row>
    <row r="315" ht="15.75" hidden="1" customHeight="1">
      <c r="A315" s="1046"/>
      <c r="B315" s="1046"/>
      <c r="C315" s="884"/>
      <c r="D315" s="1046"/>
      <c r="E315" s="1046"/>
      <c r="F315" s="884"/>
      <c r="G315" s="884"/>
      <c r="H315" s="830"/>
      <c r="I315" s="830"/>
      <c r="J315" s="805"/>
      <c r="K315" s="805"/>
      <c r="L315" s="805"/>
      <c r="M315" s="830"/>
      <c r="N315" s="830"/>
      <c r="O315" s="830"/>
      <c r="P315" s="830"/>
      <c r="Q315" s="830"/>
      <c r="R315" s="830"/>
      <c r="S315" s="830"/>
      <c r="T315" s="830"/>
      <c r="U315" s="805"/>
      <c r="V315" s="830"/>
      <c r="W315" s="830"/>
      <c r="X315" s="830"/>
      <c r="Y315" s="805"/>
      <c r="Z315" s="830"/>
      <c r="AA315" s="805"/>
      <c r="AB315" s="805"/>
      <c r="AC315" s="805"/>
      <c r="AD315" s="807"/>
      <c r="AE315" s="1046"/>
      <c r="AF315" s="1046"/>
      <c r="AG315" s="1046"/>
      <c r="AH315" s="1046"/>
    </row>
    <row r="316" ht="15.75" hidden="1" customHeight="1">
      <c r="A316" s="1046"/>
      <c r="B316" s="1046"/>
      <c r="C316" s="884"/>
      <c r="D316" s="1046"/>
      <c r="E316" s="1046"/>
      <c r="F316" s="884"/>
      <c r="G316" s="884"/>
      <c r="H316" s="830"/>
      <c r="I316" s="830"/>
      <c r="J316" s="830"/>
      <c r="K316" s="805"/>
      <c r="L316" s="805"/>
      <c r="M316" s="830"/>
      <c r="N316" s="830"/>
      <c r="O316" s="830"/>
      <c r="P316" s="830"/>
      <c r="Q316" s="830"/>
      <c r="R316" s="830"/>
      <c r="S316" s="830"/>
      <c r="T316" s="830"/>
      <c r="U316" s="830"/>
      <c r="V316" s="830"/>
      <c r="W316" s="830"/>
      <c r="X316" s="830"/>
      <c r="Y316" s="830"/>
      <c r="Z316" s="830"/>
      <c r="AA316" s="830"/>
      <c r="AB316" s="830"/>
      <c r="AC316" s="830"/>
      <c r="AD316" s="807"/>
      <c r="AE316" s="1046"/>
      <c r="AF316" s="1046"/>
      <c r="AG316" s="1046"/>
      <c r="AH316" s="1046"/>
    </row>
    <row r="317" ht="15.75" hidden="1" customHeight="1">
      <c r="A317" s="1046"/>
      <c r="B317" s="1046"/>
      <c r="C317" s="884"/>
      <c r="D317" s="1046"/>
      <c r="E317" s="1046"/>
      <c r="F317" s="884"/>
      <c r="G317" s="884"/>
      <c r="H317" s="830"/>
      <c r="I317" s="830"/>
      <c r="J317" s="830"/>
      <c r="K317" s="830"/>
      <c r="L317" s="830"/>
      <c r="M317" s="830"/>
      <c r="N317" s="830"/>
      <c r="O317" s="830"/>
      <c r="P317" s="830"/>
      <c r="Q317" s="830"/>
      <c r="R317" s="830"/>
      <c r="S317" s="830"/>
      <c r="T317" s="830"/>
      <c r="U317" s="830"/>
      <c r="V317" s="830"/>
      <c r="W317" s="830"/>
      <c r="X317" s="830"/>
      <c r="Y317" s="830"/>
      <c r="Z317" s="830"/>
      <c r="AA317" s="830"/>
      <c r="AB317" s="830"/>
      <c r="AC317" s="830"/>
      <c r="AD317" s="807"/>
      <c r="AE317" s="1046"/>
      <c r="AF317" s="1046"/>
      <c r="AG317" s="1046"/>
      <c r="AH317" s="1046"/>
    </row>
    <row r="318" ht="15.75" hidden="1" customHeight="1">
      <c r="A318" s="1046"/>
      <c r="B318" s="1046"/>
      <c r="C318" s="884"/>
      <c r="D318" s="1046"/>
      <c r="E318" s="1046"/>
      <c r="F318" s="884"/>
      <c r="G318" s="884"/>
      <c r="H318" s="830"/>
      <c r="I318" s="830"/>
      <c r="J318" s="830"/>
      <c r="K318" s="805"/>
      <c r="L318" s="805"/>
      <c r="M318" s="830"/>
      <c r="N318" s="830"/>
      <c r="O318" s="830"/>
      <c r="P318" s="830"/>
      <c r="Q318" s="830"/>
      <c r="R318" s="830"/>
      <c r="S318" s="830"/>
      <c r="T318" s="830"/>
      <c r="U318" s="830"/>
      <c r="V318" s="830"/>
      <c r="W318" s="830"/>
      <c r="X318" s="830"/>
      <c r="Y318" s="830"/>
      <c r="Z318" s="830"/>
      <c r="AA318" s="830"/>
      <c r="AB318" s="830"/>
      <c r="AC318" s="830"/>
      <c r="AD318" s="807"/>
      <c r="AE318" s="1046"/>
      <c r="AF318" s="1046"/>
      <c r="AG318" s="1046"/>
      <c r="AH318" s="1046"/>
    </row>
    <row r="319" ht="15.75" hidden="1" customHeight="1">
      <c r="A319" s="1046"/>
      <c r="B319" s="1046"/>
      <c r="C319" s="884"/>
      <c r="D319" s="1046"/>
      <c r="E319" s="1046"/>
      <c r="F319" s="884"/>
      <c r="G319" s="884"/>
      <c r="H319" s="807"/>
      <c r="I319" s="807"/>
      <c r="J319" s="807"/>
      <c r="K319" s="807"/>
      <c r="L319" s="807"/>
      <c r="M319" s="807"/>
      <c r="N319" s="807"/>
      <c r="O319" s="807"/>
      <c r="P319" s="807"/>
      <c r="Q319" s="807"/>
      <c r="R319" s="807"/>
      <c r="S319" s="807"/>
      <c r="T319" s="807"/>
      <c r="U319" s="807"/>
      <c r="V319" s="807"/>
      <c r="W319" s="807"/>
      <c r="X319" s="807"/>
      <c r="Y319" s="807"/>
      <c r="Z319" s="807"/>
      <c r="AA319" s="807"/>
      <c r="AB319" s="807"/>
      <c r="AC319" s="830"/>
      <c r="AD319" s="807"/>
      <c r="AE319" s="1046"/>
      <c r="AF319" s="1046"/>
      <c r="AG319" s="1046"/>
      <c r="AH319" s="1046"/>
    </row>
    <row r="320" ht="15.75" hidden="1" customHeight="1">
      <c r="A320" s="1046"/>
      <c r="B320" s="1046"/>
      <c r="C320" s="884"/>
      <c r="D320" s="1046"/>
      <c r="E320" s="1046"/>
      <c r="F320" s="884"/>
      <c r="G320" s="884"/>
      <c r="H320" s="807"/>
      <c r="I320" s="807"/>
      <c r="J320" s="807"/>
      <c r="K320" s="807"/>
      <c r="L320" s="807"/>
      <c r="M320" s="807"/>
      <c r="N320" s="807"/>
      <c r="O320" s="807"/>
      <c r="P320" s="807"/>
      <c r="Q320" s="807"/>
      <c r="R320" s="807"/>
      <c r="S320" s="807"/>
      <c r="T320" s="807"/>
      <c r="U320" s="807"/>
      <c r="V320" s="807"/>
      <c r="W320" s="807"/>
      <c r="X320" s="807"/>
      <c r="Y320" s="807"/>
      <c r="Z320" s="807"/>
      <c r="AA320" s="807"/>
      <c r="AB320" s="805"/>
      <c r="AC320" s="807"/>
      <c r="AD320" s="807"/>
      <c r="AE320" s="1046"/>
      <c r="AF320" s="1046"/>
      <c r="AG320" s="1046"/>
      <c r="AH320" s="1046"/>
    </row>
    <row r="321" ht="15.75" hidden="1" customHeight="1">
      <c r="A321" s="1046"/>
      <c r="B321" s="1046"/>
      <c r="C321" s="884"/>
      <c r="D321" s="1046"/>
      <c r="E321" s="1046"/>
      <c r="F321" s="884"/>
      <c r="G321" s="884"/>
      <c r="H321" s="807"/>
      <c r="I321" s="807"/>
      <c r="J321" s="807"/>
      <c r="K321" s="807"/>
      <c r="L321" s="807"/>
      <c r="M321" s="807"/>
      <c r="N321" s="807"/>
      <c r="O321" s="807"/>
      <c r="P321" s="807"/>
      <c r="Q321" s="807"/>
      <c r="R321" s="807"/>
      <c r="S321" s="807"/>
      <c r="T321" s="807"/>
      <c r="U321" s="807"/>
      <c r="V321" s="807"/>
      <c r="W321" s="807"/>
      <c r="X321" s="807"/>
      <c r="Y321" s="807"/>
      <c r="Z321" s="807"/>
      <c r="AA321" s="807"/>
      <c r="AB321" s="805"/>
      <c r="AC321" s="830"/>
      <c r="AD321" s="807"/>
      <c r="AE321" s="1046"/>
      <c r="AF321" s="1046"/>
      <c r="AG321" s="1046"/>
      <c r="AH321" s="1046"/>
    </row>
    <row r="322" ht="15.75" hidden="1" customHeight="1">
      <c r="A322" s="1046"/>
      <c r="B322" s="1046"/>
      <c r="C322" s="884"/>
      <c r="D322" s="1046"/>
      <c r="E322" s="1046"/>
      <c r="F322" s="884"/>
      <c r="G322" s="884"/>
      <c r="H322" s="807"/>
      <c r="I322" s="807"/>
      <c r="J322" s="807"/>
      <c r="K322" s="805"/>
      <c r="L322" s="805"/>
      <c r="M322" s="807"/>
      <c r="N322" s="807"/>
      <c r="O322" s="807"/>
      <c r="P322" s="807"/>
      <c r="Q322" s="807"/>
      <c r="R322" s="807"/>
      <c r="S322" s="807"/>
      <c r="T322" s="807"/>
      <c r="U322" s="807"/>
      <c r="V322" s="807"/>
      <c r="W322" s="807"/>
      <c r="X322" s="807"/>
      <c r="Y322" s="807"/>
      <c r="Z322" s="807"/>
      <c r="AA322" s="807"/>
      <c r="AB322" s="807"/>
      <c r="AC322" s="830"/>
      <c r="AD322" s="807"/>
      <c r="AE322" s="1046"/>
      <c r="AF322" s="1046"/>
      <c r="AG322" s="1046"/>
      <c r="AH322" s="1046"/>
    </row>
    <row r="323" ht="15.75" hidden="1" customHeight="1">
      <c r="A323" s="1046"/>
      <c r="B323" s="1046"/>
      <c r="C323" s="884"/>
      <c r="D323" s="1046"/>
      <c r="E323" s="1046"/>
      <c r="F323" s="884"/>
      <c r="G323" s="884"/>
      <c r="H323" s="805"/>
      <c r="I323" s="805"/>
      <c r="J323" s="805"/>
      <c r="K323" s="805"/>
      <c r="L323" s="805"/>
      <c r="M323" s="805"/>
      <c r="N323" s="805"/>
      <c r="O323" s="805"/>
      <c r="P323" s="805"/>
      <c r="Q323" s="805"/>
      <c r="R323" s="805"/>
      <c r="S323" s="805"/>
      <c r="T323" s="805"/>
      <c r="U323" s="805"/>
      <c r="V323" s="805"/>
      <c r="W323" s="805"/>
      <c r="X323" s="805"/>
      <c r="Y323" s="805"/>
      <c r="Z323" s="805"/>
      <c r="AA323" s="805"/>
      <c r="AB323" s="805"/>
      <c r="AC323" s="830"/>
      <c r="AD323" s="807"/>
      <c r="AE323" s="1046"/>
      <c r="AF323" s="1046"/>
      <c r="AG323" s="1046"/>
      <c r="AH323" s="1046"/>
    </row>
    <row r="324" ht="15.75" hidden="1" customHeight="1">
      <c r="A324" s="1046"/>
      <c r="B324" s="1046"/>
      <c r="C324" s="884"/>
      <c r="D324" s="1046"/>
      <c r="E324" s="1046"/>
      <c r="F324" s="884"/>
      <c r="G324" s="884"/>
      <c r="H324" s="805"/>
      <c r="I324" s="805"/>
      <c r="J324" s="805"/>
      <c r="K324" s="805"/>
      <c r="L324" s="805"/>
      <c r="M324" s="805"/>
      <c r="N324" s="805"/>
      <c r="O324" s="805"/>
      <c r="P324" s="805"/>
      <c r="Q324" s="805"/>
      <c r="R324" s="805"/>
      <c r="S324" s="805"/>
      <c r="T324" s="805"/>
      <c r="U324" s="805"/>
      <c r="V324" s="805"/>
      <c r="W324" s="805"/>
      <c r="X324" s="805"/>
      <c r="Y324" s="805"/>
      <c r="Z324" s="805"/>
      <c r="AA324" s="805"/>
      <c r="AB324" s="805"/>
      <c r="AC324" s="830"/>
      <c r="AD324" s="807"/>
      <c r="AE324" s="1046"/>
      <c r="AF324" s="1046"/>
      <c r="AG324" s="1046"/>
      <c r="AH324" s="1046"/>
    </row>
    <row r="325" ht="15.75" hidden="1" customHeight="1">
      <c r="A325" s="1046"/>
      <c r="B325" s="1046"/>
      <c r="C325" s="884"/>
      <c r="D325" s="1046"/>
      <c r="E325" s="1046"/>
      <c r="F325" s="884"/>
      <c r="G325" s="884"/>
      <c r="H325" s="805"/>
      <c r="I325" s="805"/>
      <c r="J325" s="830"/>
      <c r="K325" s="805"/>
      <c r="L325" s="805"/>
      <c r="M325" s="805"/>
      <c r="N325" s="805"/>
      <c r="O325" s="830"/>
      <c r="P325" s="830"/>
      <c r="Q325" s="830"/>
      <c r="R325" s="830"/>
      <c r="S325" s="830"/>
      <c r="T325" s="830"/>
      <c r="U325" s="830"/>
      <c r="V325" s="805"/>
      <c r="W325" s="830"/>
      <c r="X325" s="830"/>
      <c r="Y325" s="830"/>
      <c r="Z325" s="805"/>
      <c r="AA325" s="830"/>
      <c r="AB325" s="807"/>
      <c r="AC325" s="830"/>
      <c r="AD325" s="807"/>
      <c r="AE325" s="1046"/>
      <c r="AF325" s="1046"/>
      <c r="AG325" s="1046"/>
      <c r="AH325" s="1046"/>
    </row>
    <row r="326" ht="15.75" hidden="1" customHeight="1">
      <c r="A326" s="1046"/>
      <c r="B326" s="1046"/>
      <c r="C326" s="884"/>
      <c r="D326" s="1046"/>
      <c r="E326" s="1046"/>
      <c r="F326" s="884"/>
      <c r="G326" s="884"/>
      <c r="H326" s="805"/>
      <c r="I326" s="805"/>
      <c r="J326" s="805"/>
      <c r="K326" s="805"/>
      <c r="L326" s="805"/>
      <c r="M326" s="805"/>
      <c r="N326" s="805"/>
      <c r="O326" s="805"/>
      <c r="P326" s="805"/>
      <c r="Q326" s="805"/>
      <c r="R326" s="805"/>
      <c r="S326" s="805"/>
      <c r="T326" s="805"/>
      <c r="U326" s="805"/>
      <c r="V326" s="805"/>
      <c r="W326" s="805"/>
      <c r="X326" s="805"/>
      <c r="Y326" s="805"/>
      <c r="Z326" s="805"/>
      <c r="AA326" s="805"/>
      <c r="AB326" s="805"/>
      <c r="AC326" s="807"/>
      <c r="AD326" s="807"/>
      <c r="AE326" s="1046"/>
      <c r="AF326" s="1046"/>
      <c r="AG326" s="1046"/>
      <c r="AH326" s="1046"/>
    </row>
    <row r="327" ht="15.75" hidden="1" customHeight="1">
      <c r="A327" s="1046"/>
      <c r="B327" s="1046"/>
      <c r="C327" s="884"/>
      <c r="D327" s="1046"/>
      <c r="E327" s="1046"/>
      <c r="F327" s="884"/>
      <c r="G327" s="884"/>
      <c r="H327" s="805"/>
      <c r="I327" s="805"/>
      <c r="J327" s="805"/>
      <c r="K327" s="805"/>
      <c r="L327" s="805"/>
      <c r="M327" s="805"/>
      <c r="N327" s="805"/>
      <c r="O327" s="805"/>
      <c r="P327" s="805"/>
      <c r="Q327" s="805"/>
      <c r="R327" s="805"/>
      <c r="S327" s="805"/>
      <c r="T327" s="805"/>
      <c r="U327" s="805"/>
      <c r="V327" s="805"/>
      <c r="W327" s="805"/>
      <c r="X327" s="805"/>
      <c r="Y327" s="805"/>
      <c r="Z327" s="805"/>
      <c r="AA327" s="805"/>
      <c r="AB327" s="805"/>
      <c r="AC327" s="807"/>
      <c r="AD327" s="807"/>
      <c r="AE327" s="1046"/>
      <c r="AF327" s="1046"/>
      <c r="AG327" s="1046"/>
      <c r="AH327" s="1046"/>
    </row>
    <row r="328" ht="15.75" hidden="1" customHeight="1">
      <c r="A328" s="1046"/>
      <c r="B328" s="1046"/>
      <c r="C328" s="884"/>
      <c r="D328" s="1046"/>
      <c r="E328" s="1046"/>
      <c r="F328" s="884"/>
      <c r="G328" s="884"/>
      <c r="H328" s="805"/>
      <c r="I328" s="805"/>
      <c r="J328" s="805"/>
      <c r="K328" s="805"/>
      <c r="L328" s="805"/>
      <c r="M328" s="805"/>
      <c r="N328" s="805"/>
      <c r="O328" s="805"/>
      <c r="P328" s="805"/>
      <c r="Q328" s="805"/>
      <c r="R328" s="805"/>
      <c r="S328" s="805"/>
      <c r="T328" s="805"/>
      <c r="U328" s="805"/>
      <c r="V328" s="805"/>
      <c r="W328" s="805"/>
      <c r="X328" s="805"/>
      <c r="Y328" s="805"/>
      <c r="Z328" s="805"/>
      <c r="AA328" s="805"/>
      <c r="AB328" s="805"/>
      <c r="AC328" s="807"/>
      <c r="AD328" s="807"/>
      <c r="AE328" s="1046"/>
      <c r="AF328" s="1046"/>
      <c r="AG328" s="1046"/>
      <c r="AH328" s="1046"/>
    </row>
    <row r="329" ht="15.75" hidden="1" customHeight="1">
      <c r="A329" s="1046"/>
      <c r="B329" s="1046"/>
      <c r="C329" s="884"/>
      <c r="D329" s="1046"/>
      <c r="E329" s="1046"/>
      <c r="F329" s="884"/>
      <c r="G329" s="884"/>
      <c r="H329" s="830"/>
      <c r="I329" s="830"/>
      <c r="J329" s="830"/>
      <c r="K329" s="830"/>
      <c r="L329" s="830"/>
      <c r="M329" s="830"/>
      <c r="N329" s="830"/>
      <c r="O329" s="830"/>
      <c r="P329" s="830"/>
      <c r="Q329" s="830"/>
      <c r="R329" s="830"/>
      <c r="S329" s="830"/>
      <c r="T329" s="830"/>
      <c r="U329" s="830"/>
      <c r="V329" s="830"/>
      <c r="W329" s="830"/>
      <c r="X329" s="830"/>
      <c r="Y329" s="830"/>
      <c r="Z329" s="830"/>
      <c r="AA329" s="830"/>
      <c r="AB329" s="805"/>
      <c r="AC329" s="807"/>
      <c r="AD329" s="807"/>
      <c r="AE329" s="1046"/>
      <c r="AF329" s="1046"/>
      <c r="AG329" s="1046"/>
      <c r="AH329" s="1046"/>
    </row>
    <row r="330" ht="15.75" hidden="1" customHeight="1">
      <c r="A330" s="1046"/>
      <c r="B330" s="1046"/>
      <c r="C330" s="884"/>
      <c r="D330" s="1046"/>
      <c r="E330" s="1046"/>
      <c r="F330" s="884"/>
      <c r="G330" s="884"/>
      <c r="H330" s="830"/>
      <c r="I330" s="830"/>
      <c r="J330" s="830"/>
      <c r="K330" s="830"/>
      <c r="L330" s="830"/>
      <c r="M330" s="830"/>
      <c r="N330" s="830"/>
      <c r="O330" s="830"/>
      <c r="P330" s="830"/>
      <c r="Q330" s="830"/>
      <c r="R330" s="830"/>
      <c r="S330" s="830"/>
      <c r="T330" s="830"/>
      <c r="U330" s="830"/>
      <c r="V330" s="830"/>
      <c r="W330" s="830"/>
      <c r="X330" s="830"/>
      <c r="Y330" s="830"/>
      <c r="Z330" s="830"/>
      <c r="AA330" s="830"/>
      <c r="AB330" s="805"/>
      <c r="AC330" s="807"/>
      <c r="AD330" s="807"/>
      <c r="AE330" s="1046"/>
      <c r="AF330" s="1046"/>
      <c r="AG330" s="1046"/>
      <c r="AH330" s="1046"/>
    </row>
    <row r="331" ht="15.75" hidden="1" customHeight="1">
      <c r="A331" s="1046"/>
      <c r="B331" s="1046"/>
      <c r="C331" s="884"/>
      <c r="D331" s="1046"/>
      <c r="E331" s="1046"/>
      <c r="F331" s="884"/>
      <c r="G331" s="884"/>
      <c r="H331" s="830"/>
      <c r="I331" s="830"/>
      <c r="J331" s="830"/>
      <c r="K331" s="830"/>
      <c r="L331" s="830"/>
      <c r="M331" s="830"/>
      <c r="N331" s="830"/>
      <c r="O331" s="830"/>
      <c r="P331" s="830"/>
      <c r="Q331" s="830"/>
      <c r="R331" s="830"/>
      <c r="S331" s="830"/>
      <c r="T331" s="830"/>
      <c r="U331" s="830"/>
      <c r="V331" s="830"/>
      <c r="W331" s="830"/>
      <c r="X331" s="830"/>
      <c r="Y331" s="830"/>
      <c r="Z331" s="830"/>
      <c r="AA331" s="830"/>
      <c r="AB331" s="805"/>
      <c r="AC331" s="830"/>
      <c r="AD331" s="807"/>
      <c r="AE331" s="1046"/>
      <c r="AF331" s="1046"/>
      <c r="AG331" s="1046"/>
      <c r="AH331" s="1046"/>
    </row>
    <row r="332" ht="15.75" hidden="1" customHeight="1">
      <c r="A332" s="1046"/>
      <c r="B332" s="1046"/>
      <c r="C332" s="884"/>
      <c r="D332" s="1046"/>
      <c r="E332" s="1046"/>
      <c r="F332" s="884"/>
      <c r="G332" s="884"/>
      <c r="H332" s="807"/>
      <c r="I332" s="807"/>
      <c r="J332" s="807"/>
      <c r="K332" s="807"/>
      <c r="L332" s="807"/>
      <c r="M332" s="807"/>
      <c r="N332" s="807"/>
      <c r="O332" s="807"/>
      <c r="P332" s="807"/>
      <c r="Q332" s="807"/>
      <c r="R332" s="807"/>
      <c r="S332" s="807"/>
      <c r="T332" s="807"/>
      <c r="U332" s="807"/>
      <c r="V332" s="807"/>
      <c r="W332" s="807"/>
      <c r="X332" s="807"/>
      <c r="Y332" s="807"/>
      <c r="Z332" s="807"/>
      <c r="AA332" s="807"/>
      <c r="AB332" s="805"/>
      <c r="AC332" s="830"/>
      <c r="AD332" s="807"/>
      <c r="AE332" s="1046"/>
      <c r="AF332" s="1046"/>
      <c r="AG332" s="1046"/>
      <c r="AH332" s="1046"/>
    </row>
    <row r="333" ht="15.75" hidden="1" customHeight="1">
      <c r="A333" s="1046"/>
      <c r="B333" s="1046"/>
      <c r="C333" s="884"/>
      <c r="D333" s="1046"/>
      <c r="E333" s="1046"/>
      <c r="F333" s="884"/>
      <c r="G333" s="884"/>
      <c r="H333" s="807"/>
      <c r="I333" s="807"/>
      <c r="J333" s="807"/>
      <c r="K333" s="805"/>
      <c r="L333" s="805"/>
      <c r="M333" s="807"/>
      <c r="N333" s="807"/>
      <c r="O333" s="807"/>
      <c r="P333" s="807"/>
      <c r="Q333" s="807"/>
      <c r="R333" s="807"/>
      <c r="S333" s="807"/>
      <c r="T333" s="807"/>
      <c r="U333" s="807"/>
      <c r="V333" s="807"/>
      <c r="W333" s="807"/>
      <c r="X333" s="807"/>
      <c r="Y333" s="807"/>
      <c r="Z333" s="807"/>
      <c r="AA333" s="807"/>
      <c r="AB333" s="807"/>
      <c r="AC333" s="830"/>
      <c r="AD333" s="807"/>
      <c r="AE333" s="1046"/>
      <c r="AF333" s="1046"/>
      <c r="AG333" s="1046"/>
      <c r="AH333" s="1046"/>
    </row>
    <row r="334" ht="15.75" hidden="1" customHeight="1">
      <c r="A334" s="1046"/>
      <c r="B334" s="1046"/>
      <c r="C334" s="884"/>
      <c r="D334" s="1046"/>
      <c r="E334" s="1046"/>
      <c r="F334" s="884"/>
      <c r="G334" s="884"/>
      <c r="H334" s="830"/>
      <c r="I334" s="830"/>
      <c r="J334" s="830"/>
      <c r="K334" s="830"/>
      <c r="L334" s="830"/>
      <c r="M334" s="830"/>
      <c r="N334" s="830"/>
      <c r="O334" s="830"/>
      <c r="P334" s="830"/>
      <c r="Q334" s="830"/>
      <c r="R334" s="830"/>
      <c r="S334" s="830"/>
      <c r="T334" s="830"/>
      <c r="U334" s="830"/>
      <c r="V334" s="830"/>
      <c r="W334" s="830"/>
      <c r="X334" s="830"/>
      <c r="Y334" s="830"/>
      <c r="Z334" s="830"/>
      <c r="AA334" s="830"/>
      <c r="AB334" s="807"/>
      <c r="AC334" s="830"/>
      <c r="AD334" s="807"/>
      <c r="AE334" s="1046"/>
      <c r="AF334" s="1046"/>
      <c r="AG334" s="1046"/>
      <c r="AH334" s="1046"/>
    </row>
    <row r="335" ht="15.75" hidden="1" customHeight="1">
      <c r="A335" s="1046"/>
      <c r="B335" s="1046"/>
      <c r="C335" s="884"/>
      <c r="D335" s="1046"/>
      <c r="E335" s="1046"/>
      <c r="F335" s="884"/>
      <c r="G335" s="884"/>
      <c r="H335" s="807"/>
      <c r="I335" s="807"/>
      <c r="J335" s="830"/>
      <c r="K335" s="830"/>
      <c r="L335" s="830"/>
      <c r="M335" s="807"/>
      <c r="N335" s="807"/>
      <c r="O335" s="891"/>
      <c r="P335" s="891"/>
      <c r="Q335" s="891"/>
      <c r="R335" s="891"/>
      <c r="S335" s="891"/>
      <c r="T335" s="891"/>
      <c r="U335" s="830"/>
      <c r="V335" s="807"/>
      <c r="W335" s="891"/>
      <c r="X335" s="891"/>
      <c r="Y335" s="830"/>
      <c r="Z335" s="807"/>
      <c r="AA335" s="830"/>
      <c r="AB335" s="830"/>
      <c r="AC335" s="830"/>
      <c r="AD335" s="807"/>
      <c r="AE335" s="1046"/>
      <c r="AF335" s="1046"/>
      <c r="AG335" s="1046"/>
      <c r="AH335" s="1046"/>
    </row>
    <row r="336" ht="15.75" hidden="1" customHeight="1">
      <c r="A336" s="1046"/>
      <c r="B336" s="1046"/>
      <c r="C336" s="884"/>
      <c r="D336" s="1046"/>
      <c r="E336" s="1046"/>
      <c r="F336" s="884"/>
      <c r="G336" s="884"/>
      <c r="H336" s="830"/>
      <c r="I336" s="830"/>
      <c r="J336" s="830"/>
      <c r="K336" s="805"/>
      <c r="L336" s="805"/>
      <c r="M336" s="830"/>
      <c r="N336" s="830"/>
      <c r="O336" s="830"/>
      <c r="P336" s="830"/>
      <c r="Q336" s="830"/>
      <c r="R336" s="830"/>
      <c r="S336" s="830"/>
      <c r="T336" s="830"/>
      <c r="U336" s="830"/>
      <c r="V336" s="830"/>
      <c r="W336" s="830"/>
      <c r="X336" s="830"/>
      <c r="Y336" s="830"/>
      <c r="Z336" s="830"/>
      <c r="AA336" s="830"/>
      <c r="AB336" s="830"/>
      <c r="AC336" s="830"/>
      <c r="AD336" s="807"/>
      <c r="AE336" s="1046"/>
      <c r="AF336" s="1046"/>
      <c r="AG336" s="1046"/>
      <c r="AH336" s="1046"/>
    </row>
    <row r="337" ht="15.75" hidden="1" customHeight="1">
      <c r="A337" s="1046"/>
      <c r="B337" s="1046"/>
      <c r="C337" s="884"/>
      <c r="D337" s="1046"/>
      <c r="E337" s="1046"/>
      <c r="F337" s="884"/>
      <c r="G337" s="884"/>
      <c r="H337" s="807"/>
      <c r="I337" s="807"/>
      <c r="J337" s="830"/>
      <c r="K337" s="805"/>
      <c r="L337" s="805"/>
      <c r="M337" s="807"/>
      <c r="N337" s="807"/>
      <c r="O337" s="891"/>
      <c r="P337" s="891"/>
      <c r="Q337" s="891"/>
      <c r="R337" s="891"/>
      <c r="S337" s="891"/>
      <c r="T337" s="891"/>
      <c r="U337" s="830"/>
      <c r="V337" s="807"/>
      <c r="W337" s="891"/>
      <c r="X337" s="891"/>
      <c r="Y337" s="830"/>
      <c r="Z337" s="807"/>
      <c r="AA337" s="830"/>
      <c r="AB337" s="830"/>
      <c r="AC337" s="830"/>
      <c r="AD337" s="807"/>
      <c r="AE337" s="1046"/>
      <c r="AF337" s="1046"/>
      <c r="AG337" s="1046"/>
      <c r="AH337" s="1046"/>
    </row>
    <row r="338" ht="15.75" hidden="1" customHeight="1">
      <c r="A338" s="1046"/>
      <c r="B338" s="1046"/>
      <c r="C338" s="884"/>
      <c r="D338" s="1046"/>
      <c r="E338" s="1046"/>
      <c r="F338" s="884"/>
      <c r="G338" s="884"/>
      <c r="H338" s="830"/>
      <c r="I338" s="830"/>
      <c r="J338" s="830"/>
      <c r="K338" s="830"/>
      <c r="L338" s="830"/>
      <c r="M338" s="830"/>
      <c r="N338" s="830"/>
      <c r="O338" s="830"/>
      <c r="P338" s="830"/>
      <c r="Q338" s="830"/>
      <c r="R338" s="830"/>
      <c r="S338" s="830"/>
      <c r="T338" s="830"/>
      <c r="U338" s="830"/>
      <c r="V338" s="830"/>
      <c r="W338" s="830"/>
      <c r="X338" s="830"/>
      <c r="Y338" s="830"/>
      <c r="Z338" s="830"/>
      <c r="AA338" s="830"/>
      <c r="AB338" s="830"/>
      <c r="AC338" s="830"/>
      <c r="AD338" s="807"/>
      <c r="AE338" s="1046"/>
      <c r="AF338" s="1046"/>
      <c r="AG338" s="1046"/>
      <c r="AH338" s="1046"/>
    </row>
    <row r="339" ht="15.75" hidden="1" customHeight="1">
      <c r="A339" s="1046"/>
      <c r="B339" s="1046"/>
      <c r="C339" s="884"/>
      <c r="D339" s="1046"/>
      <c r="E339" s="1046"/>
      <c r="F339" s="884"/>
      <c r="G339" s="884"/>
      <c r="H339" s="830"/>
      <c r="I339" s="830"/>
      <c r="J339" s="830"/>
      <c r="K339" s="805"/>
      <c r="L339" s="805"/>
      <c r="M339" s="830"/>
      <c r="N339" s="830"/>
      <c r="O339" s="830"/>
      <c r="P339" s="830"/>
      <c r="Q339" s="830"/>
      <c r="R339" s="830"/>
      <c r="S339" s="830"/>
      <c r="T339" s="830"/>
      <c r="U339" s="830"/>
      <c r="V339" s="830"/>
      <c r="W339" s="830"/>
      <c r="X339" s="830"/>
      <c r="Y339" s="830"/>
      <c r="Z339" s="830"/>
      <c r="AA339" s="830"/>
      <c r="AB339" s="830"/>
      <c r="AC339" s="830"/>
      <c r="AD339" s="807"/>
      <c r="AE339" s="1046"/>
      <c r="AF339" s="1046"/>
      <c r="AG339" s="1046"/>
      <c r="AH339" s="1046"/>
    </row>
    <row r="340" ht="15.75" hidden="1" customHeight="1">
      <c r="A340" s="1046"/>
      <c r="B340" s="1046"/>
      <c r="C340" s="884"/>
      <c r="D340" s="1046"/>
      <c r="E340" s="1046"/>
      <c r="F340" s="884"/>
      <c r="G340" s="884"/>
      <c r="H340" s="807"/>
      <c r="I340" s="807"/>
      <c r="J340" s="807"/>
      <c r="K340" s="807"/>
      <c r="L340" s="807"/>
      <c r="M340" s="807"/>
      <c r="N340" s="807"/>
      <c r="O340" s="807"/>
      <c r="P340" s="807"/>
      <c r="Q340" s="807"/>
      <c r="R340" s="807"/>
      <c r="S340" s="807"/>
      <c r="T340" s="807"/>
      <c r="U340" s="807"/>
      <c r="V340" s="807"/>
      <c r="W340" s="807"/>
      <c r="X340" s="807"/>
      <c r="Y340" s="807"/>
      <c r="Z340" s="807"/>
      <c r="AA340" s="807"/>
      <c r="AB340" s="807"/>
      <c r="AC340" s="830"/>
      <c r="AD340" s="807"/>
      <c r="AE340" s="1046"/>
      <c r="AF340" s="1046"/>
      <c r="AG340" s="1046"/>
      <c r="AH340" s="1046"/>
    </row>
    <row r="341" ht="15.75" hidden="1" customHeight="1">
      <c r="A341" s="1046"/>
      <c r="B341" s="1046"/>
      <c r="C341" s="884"/>
      <c r="D341" s="1046"/>
      <c r="E341" s="1046"/>
      <c r="F341" s="884"/>
      <c r="G341" s="884"/>
      <c r="H341" s="807"/>
      <c r="I341" s="807"/>
      <c r="J341" s="807"/>
      <c r="K341" s="807"/>
      <c r="L341" s="807"/>
      <c r="M341" s="807"/>
      <c r="N341" s="807"/>
      <c r="O341" s="807"/>
      <c r="P341" s="807"/>
      <c r="Q341" s="807"/>
      <c r="R341" s="807"/>
      <c r="S341" s="807"/>
      <c r="T341" s="807"/>
      <c r="U341" s="807"/>
      <c r="V341" s="807"/>
      <c r="W341" s="807"/>
      <c r="X341" s="807"/>
      <c r="Y341" s="807"/>
      <c r="Z341" s="807"/>
      <c r="AA341" s="807"/>
      <c r="AB341" s="805"/>
      <c r="AC341" s="807"/>
      <c r="AD341" s="807"/>
      <c r="AE341" s="1046"/>
      <c r="AF341" s="1046"/>
      <c r="AG341" s="1046"/>
      <c r="AH341" s="1046"/>
    </row>
    <row r="342" ht="15.75" hidden="1" customHeight="1">
      <c r="A342" s="1046"/>
      <c r="B342" s="1046"/>
      <c r="C342" s="884"/>
      <c r="D342" s="1046"/>
      <c r="E342" s="1046"/>
      <c r="F342" s="884"/>
      <c r="G342" s="884"/>
      <c r="H342" s="807"/>
      <c r="I342" s="807"/>
      <c r="J342" s="807"/>
      <c r="K342" s="807"/>
      <c r="L342" s="807"/>
      <c r="M342" s="807"/>
      <c r="N342" s="807"/>
      <c r="O342" s="807"/>
      <c r="P342" s="807"/>
      <c r="Q342" s="807"/>
      <c r="R342" s="807"/>
      <c r="S342" s="807"/>
      <c r="T342" s="807"/>
      <c r="U342" s="807"/>
      <c r="V342" s="807"/>
      <c r="W342" s="807"/>
      <c r="X342" s="807"/>
      <c r="Y342" s="807"/>
      <c r="Z342" s="807"/>
      <c r="AA342" s="807"/>
      <c r="AB342" s="805"/>
      <c r="AC342" s="830"/>
      <c r="AD342" s="807"/>
      <c r="AE342" s="1046"/>
      <c r="AF342" s="1046"/>
      <c r="AG342" s="1046"/>
      <c r="AH342" s="1046"/>
    </row>
    <row r="343" ht="15.75" hidden="1" customHeight="1">
      <c r="A343" s="1046"/>
      <c r="B343" s="1046"/>
      <c r="C343" s="884"/>
      <c r="D343" s="1046"/>
      <c r="E343" s="1046"/>
      <c r="F343" s="884"/>
      <c r="G343" s="884"/>
      <c r="H343" s="807"/>
      <c r="I343" s="807"/>
      <c r="J343" s="807"/>
      <c r="K343" s="805"/>
      <c r="L343" s="805"/>
      <c r="M343" s="807"/>
      <c r="N343" s="807"/>
      <c r="O343" s="807"/>
      <c r="P343" s="807"/>
      <c r="Q343" s="807"/>
      <c r="R343" s="807"/>
      <c r="S343" s="807"/>
      <c r="T343" s="807"/>
      <c r="U343" s="807"/>
      <c r="V343" s="807"/>
      <c r="W343" s="807"/>
      <c r="X343" s="807"/>
      <c r="Y343" s="807"/>
      <c r="Z343" s="807"/>
      <c r="AA343" s="807"/>
      <c r="AB343" s="807"/>
      <c r="AC343" s="830"/>
      <c r="AD343" s="807"/>
      <c r="AE343" s="1046"/>
      <c r="AF343" s="1046"/>
      <c r="AG343" s="1046"/>
      <c r="AH343" s="1046"/>
    </row>
    <row r="344" ht="15.75" hidden="1" customHeight="1">
      <c r="A344" s="1046"/>
      <c r="B344" s="1046"/>
      <c r="C344" s="884"/>
      <c r="D344" s="1046"/>
      <c r="E344" s="1046"/>
      <c r="F344" s="884"/>
      <c r="G344" s="884"/>
      <c r="H344" s="805"/>
      <c r="I344" s="805"/>
      <c r="J344" s="805"/>
      <c r="K344" s="805"/>
      <c r="L344" s="805"/>
      <c r="M344" s="805"/>
      <c r="N344" s="805"/>
      <c r="O344" s="805"/>
      <c r="P344" s="805"/>
      <c r="Q344" s="805"/>
      <c r="R344" s="805"/>
      <c r="S344" s="805"/>
      <c r="T344" s="805"/>
      <c r="U344" s="805"/>
      <c r="V344" s="805"/>
      <c r="W344" s="805"/>
      <c r="X344" s="805"/>
      <c r="Y344" s="805"/>
      <c r="Z344" s="805"/>
      <c r="AA344" s="805"/>
      <c r="AB344" s="805"/>
      <c r="AC344" s="830"/>
      <c r="AD344" s="807"/>
      <c r="AE344" s="1046"/>
      <c r="AF344" s="1046"/>
      <c r="AG344" s="1046"/>
      <c r="AH344" s="1046"/>
    </row>
    <row r="345" ht="15.75" hidden="1" customHeight="1">
      <c r="A345" s="1046"/>
      <c r="B345" s="1046"/>
      <c r="C345" s="884"/>
      <c r="D345" s="1046"/>
      <c r="E345" s="1046"/>
      <c r="F345" s="884"/>
      <c r="G345" s="884"/>
      <c r="H345" s="805"/>
      <c r="I345" s="805"/>
      <c r="J345" s="805"/>
      <c r="K345" s="805"/>
      <c r="L345" s="805"/>
      <c r="M345" s="805"/>
      <c r="N345" s="805"/>
      <c r="O345" s="805"/>
      <c r="P345" s="805"/>
      <c r="Q345" s="805"/>
      <c r="R345" s="805"/>
      <c r="S345" s="805"/>
      <c r="T345" s="805"/>
      <c r="U345" s="805"/>
      <c r="V345" s="805"/>
      <c r="W345" s="805"/>
      <c r="X345" s="805"/>
      <c r="Y345" s="805"/>
      <c r="Z345" s="805"/>
      <c r="AA345" s="805"/>
      <c r="AB345" s="805"/>
      <c r="AC345" s="830"/>
      <c r="AD345" s="807"/>
      <c r="AE345" s="1046"/>
      <c r="AF345" s="1046"/>
      <c r="AG345" s="1046"/>
      <c r="AH345" s="1046"/>
    </row>
    <row r="346" ht="15.75" hidden="1" customHeight="1">
      <c r="A346" s="1046"/>
      <c r="B346" s="1046"/>
      <c r="C346" s="884"/>
      <c r="D346" s="1046"/>
      <c r="E346" s="1046"/>
      <c r="F346" s="884"/>
      <c r="G346" s="884"/>
      <c r="H346" s="805"/>
      <c r="I346" s="805"/>
      <c r="J346" s="805"/>
      <c r="K346" s="805"/>
      <c r="L346" s="805"/>
      <c r="M346" s="805"/>
      <c r="N346" s="805"/>
      <c r="O346" s="805"/>
      <c r="P346" s="805"/>
      <c r="Q346" s="805"/>
      <c r="R346" s="805"/>
      <c r="S346" s="805"/>
      <c r="T346" s="805"/>
      <c r="U346" s="805"/>
      <c r="V346" s="805"/>
      <c r="W346" s="805"/>
      <c r="X346" s="805"/>
      <c r="Y346" s="805"/>
      <c r="Z346" s="805"/>
      <c r="AA346" s="805"/>
      <c r="AB346" s="805"/>
      <c r="AC346" s="805"/>
      <c r="AD346" s="807"/>
      <c r="AE346" s="1046"/>
      <c r="AF346" s="1046"/>
      <c r="AG346" s="1046"/>
      <c r="AH346" s="1046"/>
    </row>
    <row r="347" ht="15.75" hidden="1" customHeight="1">
      <c r="A347" s="1046"/>
      <c r="B347" s="1046"/>
      <c r="C347" s="884"/>
      <c r="D347" s="1046"/>
      <c r="E347" s="1046"/>
      <c r="F347" s="884"/>
      <c r="G347" s="884"/>
      <c r="H347" s="830"/>
      <c r="I347" s="830"/>
      <c r="J347" s="830"/>
      <c r="K347" s="830"/>
      <c r="L347" s="830"/>
      <c r="M347" s="830"/>
      <c r="N347" s="830"/>
      <c r="O347" s="830"/>
      <c r="P347" s="830"/>
      <c r="Q347" s="830"/>
      <c r="R347" s="830"/>
      <c r="S347" s="830"/>
      <c r="T347" s="830"/>
      <c r="U347" s="830"/>
      <c r="V347" s="830"/>
      <c r="W347" s="830"/>
      <c r="X347" s="830"/>
      <c r="Y347" s="830"/>
      <c r="Z347" s="830"/>
      <c r="AA347" s="830"/>
      <c r="AB347" s="805"/>
      <c r="AC347" s="805"/>
      <c r="AD347" s="807"/>
      <c r="AE347" s="1046"/>
      <c r="AF347" s="1046"/>
      <c r="AG347" s="1046"/>
      <c r="AH347" s="1046"/>
    </row>
    <row r="348" ht="15.75" hidden="1" customHeight="1">
      <c r="A348" s="1046"/>
      <c r="B348" s="1046"/>
      <c r="C348" s="884"/>
      <c r="D348" s="1046"/>
      <c r="E348" s="1046"/>
      <c r="F348" s="884"/>
      <c r="G348" s="884"/>
      <c r="H348" s="830"/>
      <c r="I348" s="830"/>
      <c r="J348" s="830"/>
      <c r="K348" s="830"/>
      <c r="L348" s="830"/>
      <c r="M348" s="830"/>
      <c r="N348" s="830"/>
      <c r="O348" s="830"/>
      <c r="P348" s="830"/>
      <c r="Q348" s="830"/>
      <c r="R348" s="830"/>
      <c r="S348" s="830"/>
      <c r="T348" s="830"/>
      <c r="U348" s="830"/>
      <c r="V348" s="830"/>
      <c r="W348" s="830"/>
      <c r="X348" s="830"/>
      <c r="Y348" s="830"/>
      <c r="Z348" s="830"/>
      <c r="AA348" s="830"/>
      <c r="AB348" s="805"/>
      <c r="AC348" s="805"/>
      <c r="AD348" s="807"/>
      <c r="AE348" s="1046"/>
      <c r="AF348" s="1046"/>
      <c r="AG348" s="1046"/>
      <c r="AH348" s="1046"/>
    </row>
    <row r="349" ht="15.75" hidden="1" customHeight="1">
      <c r="A349" s="1046"/>
      <c r="B349" s="1046"/>
      <c r="C349" s="884"/>
      <c r="D349" s="1046"/>
      <c r="E349" s="1046"/>
      <c r="F349" s="884"/>
      <c r="G349" s="884"/>
      <c r="H349" s="805"/>
      <c r="I349" s="805"/>
      <c r="J349" s="805"/>
      <c r="K349" s="805"/>
      <c r="L349" s="805"/>
      <c r="M349" s="805"/>
      <c r="N349" s="805"/>
      <c r="O349" s="805"/>
      <c r="P349" s="805"/>
      <c r="Q349" s="805"/>
      <c r="R349" s="805"/>
      <c r="S349" s="805"/>
      <c r="T349" s="805"/>
      <c r="U349" s="805"/>
      <c r="V349" s="805"/>
      <c r="W349" s="805"/>
      <c r="X349" s="805"/>
      <c r="Y349" s="805"/>
      <c r="Z349" s="805"/>
      <c r="AA349" s="805"/>
      <c r="AB349" s="805"/>
      <c r="AC349" s="805"/>
      <c r="AD349" s="807"/>
      <c r="AE349" s="1046"/>
      <c r="AF349" s="1046"/>
      <c r="AG349" s="1046"/>
      <c r="AH349" s="1046"/>
    </row>
    <row r="350" ht="15.75" hidden="1" customHeight="1">
      <c r="A350" s="1046"/>
      <c r="B350" s="1046"/>
      <c r="C350" s="884"/>
      <c r="D350" s="1046"/>
      <c r="E350" s="1046"/>
      <c r="F350" s="884"/>
      <c r="G350" s="884"/>
      <c r="H350" s="830"/>
      <c r="I350" s="830"/>
      <c r="J350" s="830"/>
      <c r="K350" s="830"/>
      <c r="L350" s="830"/>
      <c r="M350" s="830"/>
      <c r="N350" s="830"/>
      <c r="O350" s="830"/>
      <c r="P350" s="830"/>
      <c r="Q350" s="830"/>
      <c r="R350" s="830"/>
      <c r="S350" s="830"/>
      <c r="T350" s="830"/>
      <c r="U350" s="830"/>
      <c r="V350" s="830"/>
      <c r="W350" s="830"/>
      <c r="X350" s="830"/>
      <c r="Y350" s="830"/>
      <c r="Z350" s="830"/>
      <c r="AA350" s="830"/>
      <c r="AB350" s="805"/>
      <c r="AC350" s="805"/>
      <c r="AD350" s="807"/>
      <c r="AE350" s="1046"/>
      <c r="AF350" s="1046"/>
      <c r="AG350" s="1046"/>
      <c r="AH350" s="1046"/>
    </row>
    <row r="351" ht="15.75" hidden="1" customHeight="1">
      <c r="A351" s="1046"/>
      <c r="B351" s="1046"/>
      <c r="C351" s="884"/>
      <c r="D351" s="1046"/>
      <c r="E351" s="1046"/>
      <c r="F351" s="884"/>
      <c r="G351" s="884"/>
      <c r="H351" s="830"/>
      <c r="I351" s="830"/>
      <c r="J351" s="830"/>
      <c r="K351" s="830"/>
      <c r="L351" s="830"/>
      <c r="M351" s="830"/>
      <c r="N351" s="830"/>
      <c r="O351" s="830"/>
      <c r="P351" s="830"/>
      <c r="Q351" s="830"/>
      <c r="R351" s="830"/>
      <c r="S351" s="830"/>
      <c r="T351" s="830"/>
      <c r="U351" s="830"/>
      <c r="V351" s="830"/>
      <c r="W351" s="830"/>
      <c r="X351" s="830"/>
      <c r="Y351" s="830"/>
      <c r="Z351" s="830"/>
      <c r="AA351" s="830"/>
      <c r="AB351" s="805"/>
      <c r="AC351" s="805"/>
      <c r="AD351" s="807"/>
      <c r="AE351" s="1046"/>
      <c r="AF351" s="1046"/>
      <c r="AG351" s="1046"/>
      <c r="AH351" s="1046"/>
    </row>
    <row r="352" ht="15.75" hidden="1" customHeight="1">
      <c r="A352" s="1046"/>
      <c r="B352" s="1046"/>
      <c r="C352" s="884"/>
      <c r="D352" s="1046"/>
      <c r="E352" s="1046"/>
      <c r="F352" s="884"/>
      <c r="G352" s="884"/>
      <c r="H352" s="830"/>
      <c r="I352" s="830"/>
      <c r="J352" s="830"/>
      <c r="K352" s="830"/>
      <c r="L352" s="830"/>
      <c r="M352" s="830"/>
      <c r="N352" s="830"/>
      <c r="O352" s="830"/>
      <c r="P352" s="830"/>
      <c r="Q352" s="830"/>
      <c r="R352" s="830"/>
      <c r="S352" s="830"/>
      <c r="T352" s="830"/>
      <c r="U352" s="830"/>
      <c r="V352" s="830"/>
      <c r="W352" s="830"/>
      <c r="X352" s="830"/>
      <c r="Y352" s="830"/>
      <c r="Z352" s="830"/>
      <c r="AA352" s="830"/>
      <c r="AB352" s="805"/>
      <c r="AC352" s="805"/>
      <c r="AD352" s="807"/>
      <c r="AE352" s="1046"/>
      <c r="AF352" s="1046"/>
      <c r="AG352" s="1046"/>
      <c r="AH352" s="1046"/>
    </row>
    <row r="353" ht="15.75" hidden="1" customHeight="1">
      <c r="A353" s="1046"/>
      <c r="B353" s="1046"/>
      <c r="C353" s="884"/>
      <c r="D353" s="1046"/>
      <c r="E353" s="1046"/>
      <c r="F353" s="884"/>
      <c r="G353" s="884"/>
      <c r="H353" s="807"/>
      <c r="I353" s="807"/>
      <c r="J353" s="807"/>
      <c r="K353" s="807"/>
      <c r="L353" s="807"/>
      <c r="M353" s="807"/>
      <c r="N353" s="807"/>
      <c r="O353" s="807"/>
      <c r="P353" s="807"/>
      <c r="Q353" s="807"/>
      <c r="R353" s="807"/>
      <c r="S353" s="807"/>
      <c r="T353" s="807"/>
      <c r="U353" s="807"/>
      <c r="V353" s="807"/>
      <c r="W353" s="807"/>
      <c r="X353" s="807"/>
      <c r="Y353" s="807"/>
      <c r="Z353" s="807"/>
      <c r="AA353" s="807"/>
      <c r="AB353" s="805"/>
      <c r="AC353" s="805"/>
      <c r="AD353" s="807"/>
      <c r="AE353" s="1046"/>
      <c r="AF353" s="1046"/>
      <c r="AG353" s="1046"/>
      <c r="AH353" s="1046"/>
    </row>
    <row r="354" ht="15.75" hidden="1" customHeight="1">
      <c r="A354" s="1046"/>
      <c r="B354" s="1046"/>
      <c r="C354" s="884"/>
      <c r="D354" s="1046"/>
      <c r="E354" s="1046"/>
      <c r="F354" s="884"/>
      <c r="G354" s="884"/>
      <c r="H354" s="807"/>
      <c r="I354" s="807"/>
      <c r="J354" s="807"/>
      <c r="K354" s="807"/>
      <c r="L354" s="807"/>
      <c r="M354" s="807"/>
      <c r="N354" s="807"/>
      <c r="O354" s="807"/>
      <c r="P354" s="807"/>
      <c r="Q354" s="807"/>
      <c r="R354" s="807"/>
      <c r="S354" s="807"/>
      <c r="T354" s="807"/>
      <c r="U354" s="807"/>
      <c r="V354" s="807"/>
      <c r="W354" s="807"/>
      <c r="X354" s="807"/>
      <c r="Y354" s="807"/>
      <c r="Z354" s="807"/>
      <c r="AA354" s="807"/>
      <c r="AB354" s="805"/>
      <c r="AC354" s="805"/>
      <c r="AD354" s="807"/>
      <c r="AE354" s="1046"/>
      <c r="AF354" s="1046"/>
      <c r="AG354" s="1046"/>
      <c r="AH354" s="1046"/>
    </row>
    <row r="355" ht="15.75" hidden="1" customHeight="1">
      <c r="A355" s="1046"/>
      <c r="B355" s="1046"/>
      <c r="C355" s="884"/>
      <c r="D355" s="1046"/>
      <c r="E355" s="1046"/>
      <c r="F355" s="884"/>
      <c r="G355" s="884"/>
      <c r="H355" s="830"/>
      <c r="I355" s="830"/>
      <c r="J355" s="830"/>
      <c r="K355" s="830"/>
      <c r="L355" s="830"/>
      <c r="M355" s="807"/>
      <c r="N355" s="807"/>
      <c r="O355" s="807"/>
      <c r="P355" s="807"/>
      <c r="Q355" s="807"/>
      <c r="R355" s="807"/>
      <c r="S355" s="807"/>
      <c r="T355" s="807"/>
      <c r="U355" s="807"/>
      <c r="V355" s="807"/>
      <c r="W355" s="807"/>
      <c r="X355" s="807"/>
      <c r="Y355" s="807"/>
      <c r="Z355" s="807"/>
      <c r="AA355" s="807"/>
      <c r="AB355" s="805"/>
      <c r="AC355" s="805"/>
      <c r="AD355" s="807"/>
      <c r="AE355" s="1046"/>
      <c r="AF355" s="1046"/>
      <c r="AG355" s="1046"/>
      <c r="AH355" s="1046"/>
    </row>
    <row r="356" ht="15.75" hidden="1" customHeight="1">
      <c r="A356" s="1046"/>
      <c r="B356" s="1046"/>
      <c r="C356" s="884"/>
      <c r="D356" s="1046"/>
      <c r="E356" s="1046"/>
      <c r="F356" s="884"/>
      <c r="G356" s="884"/>
      <c r="H356" s="807"/>
      <c r="I356" s="807"/>
      <c r="J356" s="807"/>
      <c r="K356" s="807"/>
      <c r="L356" s="807"/>
      <c r="M356" s="807"/>
      <c r="N356" s="807"/>
      <c r="O356" s="807"/>
      <c r="P356" s="807"/>
      <c r="Q356" s="807"/>
      <c r="R356" s="807"/>
      <c r="S356" s="807"/>
      <c r="T356" s="807"/>
      <c r="U356" s="807"/>
      <c r="V356" s="807"/>
      <c r="W356" s="807"/>
      <c r="X356" s="807"/>
      <c r="Y356" s="807"/>
      <c r="Z356" s="807"/>
      <c r="AA356" s="807"/>
      <c r="AB356" s="805"/>
      <c r="AC356" s="805"/>
      <c r="AD356" s="807"/>
      <c r="AE356" s="1046"/>
      <c r="AF356" s="1046"/>
      <c r="AG356" s="1046"/>
      <c r="AH356" s="1046"/>
    </row>
    <row r="357" ht="15.75" hidden="1" customHeight="1">
      <c r="A357" s="1046"/>
      <c r="B357" s="1046"/>
      <c r="C357" s="884"/>
      <c r="D357" s="1046"/>
      <c r="E357" s="1046"/>
      <c r="F357" s="884"/>
      <c r="G357" s="884"/>
      <c r="H357" s="830"/>
      <c r="I357" s="830"/>
      <c r="J357" s="830"/>
      <c r="K357" s="830"/>
      <c r="L357" s="830"/>
      <c r="M357" s="807"/>
      <c r="N357" s="807"/>
      <c r="O357" s="807"/>
      <c r="P357" s="807"/>
      <c r="Q357" s="807"/>
      <c r="R357" s="807"/>
      <c r="S357" s="807"/>
      <c r="T357" s="807"/>
      <c r="U357" s="807"/>
      <c r="V357" s="807"/>
      <c r="W357" s="807"/>
      <c r="X357" s="807"/>
      <c r="Y357" s="807"/>
      <c r="Z357" s="807"/>
      <c r="AA357" s="807"/>
      <c r="AB357" s="805"/>
      <c r="AC357" s="805"/>
      <c r="AD357" s="807"/>
      <c r="AE357" s="1046"/>
      <c r="AF357" s="1046"/>
      <c r="AG357" s="1046"/>
      <c r="AH357" s="1046"/>
    </row>
    <row r="358" ht="15.75" hidden="1" customHeight="1">
      <c r="A358" s="1046"/>
      <c r="B358" s="1046"/>
      <c r="C358" s="884"/>
      <c r="D358" s="1046"/>
      <c r="E358" s="1046"/>
      <c r="F358" s="884"/>
      <c r="G358" s="884"/>
      <c r="H358" s="807"/>
      <c r="I358" s="807"/>
      <c r="J358" s="807"/>
      <c r="K358" s="807"/>
      <c r="L358" s="807"/>
      <c r="M358" s="807"/>
      <c r="N358" s="807"/>
      <c r="O358" s="807"/>
      <c r="P358" s="807"/>
      <c r="Q358" s="807"/>
      <c r="R358" s="807"/>
      <c r="S358" s="807"/>
      <c r="T358" s="807"/>
      <c r="U358" s="807"/>
      <c r="V358" s="807"/>
      <c r="W358" s="807"/>
      <c r="X358" s="807"/>
      <c r="Y358" s="807"/>
      <c r="Z358" s="807"/>
      <c r="AA358" s="807"/>
      <c r="AB358" s="805"/>
      <c r="AC358" s="805"/>
      <c r="AD358" s="807"/>
      <c r="AE358" s="1046"/>
      <c r="AF358" s="1046"/>
      <c r="AG358" s="1046"/>
      <c r="AH358" s="1046"/>
    </row>
    <row r="359" ht="15.75" hidden="1" customHeight="1">
      <c r="A359" s="1046"/>
      <c r="B359" s="1046"/>
      <c r="C359" s="884"/>
      <c r="D359" s="1046"/>
      <c r="E359" s="1046"/>
      <c r="F359" s="884"/>
      <c r="G359" s="884"/>
      <c r="H359" s="830"/>
      <c r="I359" s="830"/>
      <c r="J359" s="830"/>
      <c r="K359" s="830"/>
      <c r="L359" s="830"/>
      <c r="M359" s="830"/>
      <c r="N359" s="830"/>
      <c r="O359" s="807"/>
      <c r="P359" s="807"/>
      <c r="Q359" s="807"/>
      <c r="R359" s="807"/>
      <c r="S359" s="807"/>
      <c r="T359" s="807"/>
      <c r="U359" s="807"/>
      <c r="V359" s="807"/>
      <c r="W359" s="807"/>
      <c r="X359" s="807"/>
      <c r="Y359" s="807"/>
      <c r="Z359" s="807"/>
      <c r="AA359" s="807"/>
      <c r="AB359" s="805"/>
      <c r="AC359" s="805"/>
      <c r="AD359" s="807"/>
      <c r="AE359" s="1046"/>
      <c r="AF359" s="1046"/>
      <c r="AG359" s="1046"/>
      <c r="AH359" s="1046"/>
    </row>
    <row r="360" ht="15.75" hidden="1" customHeight="1">
      <c r="A360" s="1046"/>
      <c r="B360" s="1046"/>
      <c r="C360" s="884"/>
      <c r="D360" s="1046"/>
      <c r="E360" s="1046"/>
      <c r="F360" s="884"/>
      <c r="G360" s="884"/>
      <c r="H360" s="830"/>
      <c r="I360" s="830"/>
      <c r="J360" s="830"/>
      <c r="K360" s="830"/>
      <c r="L360" s="830"/>
      <c r="M360" s="830"/>
      <c r="N360" s="830"/>
      <c r="O360" s="807"/>
      <c r="P360" s="807"/>
      <c r="Q360" s="807"/>
      <c r="R360" s="807"/>
      <c r="S360" s="807"/>
      <c r="T360" s="807"/>
      <c r="U360" s="807"/>
      <c r="V360" s="807"/>
      <c r="W360" s="807"/>
      <c r="X360" s="807"/>
      <c r="Y360" s="807"/>
      <c r="Z360" s="807"/>
      <c r="AA360" s="807"/>
      <c r="AB360" s="805"/>
      <c r="AC360" s="805"/>
      <c r="AD360" s="807"/>
      <c r="AE360" s="1046"/>
      <c r="AF360" s="1046"/>
      <c r="AG360" s="1046"/>
      <c r="AH360" s="1046"/>
    </row>
    <row r="361" ht="15.75" hidden="1" customHeight="1">
      <c r="A361" s="1046"/>
      <c r="B361" s="1046"/>
      <c r="C361" s="884"/>
      <c r="D361" s="1046"/>
      <c r="E361" s="1046"/>
      <c r="F361" s="884"/>
      <c r="G361" s="884"/>
      <c r="H361" s="830"/>
      <c r="I361" s="830"/>
      <c r="J361" s="830"/>
      <c r="K361" s="830"/>
      <c r="L361" s="830"/>
      <c r="M361" s="830"/>
      <c r="N361" s="830"/>
      <c r="O361" s="807"/>
      <c r="P361" s="807"/>
      <c r="Q361" s="807"/>
      <c r="R361" s="807"/>
      <c r="S361" s="807"/>
      <c r="T361" s="807"/>
      <c r="U361" s="807"/>
      <c r="V361" s="807"/>
      <c r="W361" s="807"/>
      <c r="X361" s="807"/>
      <c r="Y361" s="807"/>
      <c r="Z361" s="807"/>
      <c r="AA361" s="807"/>
      <c r="AB361" s="805"/>
      <c r="AC361" s="805"/>
      <c r="AD361" s="807"/>
      <c r="AE361" s="1046"/>
      <c r="AF361" s="1046"/>
      <c r="AG361" s="1046"/>
      <c r="AH361" s="1046"/>
    </row>
    <row r="362" ht="15.75" hidden="1" customHeight="1">
      <c r="A362" s="1046"/>
      <c r="B362" s="1046"/>
      <c r="C362" s="884"/>
      <c r="D362" s="1046"/>
      <c r="E362" s="1046"/>
      <c r="F362" s="884"/>
      <c r="G362" s="884"/>
      <c r="H362" s="830"/>
      <c r="I362" s="830"/>
      <c r="J362" s="830"/>
      <c r="K362" s="830"/>
      <c r="L362" s="830"/>
      <c r="M362" s="830"/>
      <c r="N362" s="830"/>
      <c r="O362" s="807"/>
      <c r="P362" s="807"/>
      <c r="Q362" s="807"/>
      <c r="R362" s="807"/>
      <c r="S362" s="807"/>
      <c r="T362" s="807"/>
      <c r="U362" s="807"/>
      <c r="V362" s="807"/>
      <c r="W362" s="807"/>
      <c r="X362" s="807"/>
      <c r="Y362" s="807"/>
      <c r="Z362" s="807"/>
      <c r="AA362" s="807"/>
      <c r="AB362" s="805"/>
      <c r="AC362" s="805"/>
      <c r="AD362" s="807"/>
      <c r="AE362" s="1046"/>
      <c r="AF362" s="1046"/>
      <c r="AG362" s="1046"/>
      <c r="AH362" s="1046"/>
    </row>
    <row r="363" ht="15.75" hidden="1" customHeight="1">
      <c r="A363" s="1046"/>
      <c r="B363" s="1046"/>
      <c r="C363" s="884"/>
      <c r="D363" s="1046"/>
      <c r="E363" s="1046"/>
      <c r="F363" s="884"/>
      <c r="G363" s="884"/>
      <c r="H363" s="830"/>
      <c r="I363" s="830"/>
      <c r="J363" s="830"/>
      <c r="K363" s="830"/>
      <c r="L363" s="830"/>
      <c r="M363" s="830"/>
      <c r="N363" s="830"/>
      <c r="O363" s="830"/>
      <c r="P363" s="830"/>
      <c r="Q363" s="830"/>
      <c r="R363" s="830"/>
      <c r="S363" s="830"/>
      <c r="T363" s="807"/>
      <c r="U363" s="807"/>
      <c r="V363" s="807"/>
      <c r="W363" s="807"/>
      <c r="X363" s="807"/>
      <c r="Y363" s="807"/>
      <c r="Z363" s="807"/>
      <c r="AA363" s="807"/>
      <c r="AB363" s="805"/>
      <c r="AC363" s="805"/>
      <c r="AD363" s="807"/>
      <c r="AE363" s="1046"/>
      <c r="AF363" s="1046"/>
      <c r="AG363" s="1046"/>
      <c r="AH363" s="1046"/>
    </row>
    <row r="364" ht="15.75" hidden="1" customHeight="1">
      <c r="A364" s="1046"/>
      <c r="B364" s="1046"/>
      <c r="C364" s="884"/>
      <c r="D364" s="1046"/>
      <c r="E364" s="1046"/>
      <c r="F364" s="884"/>
      <c r="G364" s="884"/>
      <c r="H364" s="805"/>
      <c r="I364" s="805"/>
      <c r="J364" s="805"/>
      <c r="K364" s="805"/>
      <c r="L364" s="805"/>
      <c r="M364" s="805"/>
      <c r="N364" s="805"/>
      <c r="O364" s="805"/>
      <c r="P364" s="805"/>
      <c r="Q364" s="805"/>
      <c r="R364" s="805"/>
      <c r="S364" s="805"/>
      <c r="T364" s="807"/>
      <c r="U364" s="807"/>
      <c r="V364" s="807"/>
      <c r="W364" s="807"/>
      <c r="X364" s="807"/>
      <c r="Y364" s="807"/>
      <c r="Z364" s="807"/>
      <c r="AA364" s="807"/>
      <c r="AB364" s="805"/>
      <c r="AC364" s="805"/>
      <c r="AD364" s="807"/>
      <c r="AE364" s="1046"/>
      <c r="AF364" s="1046"/>
      <c r="AG364" s="1046"/>
      <c r="AH364" s="1046"/>
    </row>
    <row r="365" ht="15.75" hidden="1" customHeight="1">
      <c r="A365" s="1046"/>
      <c r="B365" s="1046"/>
      <c r="C365" s="884"/>
      <c r="D365" s="1046"/>
      <c r="E365" s="1046"/>
      <c r="F365" s="884"/>
      <c r="G365" s="884"/>
      <c r="H365" s="830"/>
      <c r="I365" s="830"/>
      <c r="J365" s="830"/>
      <c r="K365" s="830"/>
      <c r="L365" s="830"/>
      <c r="M365" s="830"/>
      <c r="N365" s="830"/>
      <c r="O365" s="830"/>
      <c r="P365" s="830"/>
      <c r="Q365" s="830"/>
      <c r="R365" s="830"/>
      <c r="S365" s="830"/>
      <c r="T365" s="807"/>
      <c r="U365" s="807"/>
      <c r="V365" s="807"/>
      <c r="W365" s="807"/>
      <c r="X365" s="807"/>
      <c r="Y365" s="807"/>
      <c r="Z365" s="807"/>
      <c r="AA365" s="807"/>
      <c r="AB365" s="805"/>
      <c r="AC365" s="805"/>
      <c r="AD365" s="807"/>
      <c r="AE365" s="1046"/>
      <c r="AF365" s="1046"/>
      <c r="AG365" s="1046"/>
      <c r="AH365" s="1046"/>
    </row>
    <row r="366" ht="15.75" hidden="1" customHeight="1">
      <c r="A366" s="1046"/>
      <c r="B366" s="1046"/>
      <c r="C366" s="884"/>
      <c r="D366" s="1046"/>
      <c r="E366" s="1046"/>
      <c r="F366" s="884"/>
      <c r="G366" s="884"/>
      <c r="H366" s="807"/>
      <c r="I366" s="807"/>
      <c r="J366" s="807"/>
      <c r="K366" s="807"/>
      <c r="L366" s="807"/>
      <c r="M366" s="807"/>
      <c r="N366" s="807"/>
      <c r="O366" s="807"/>
      <c r="P366" s="807"/>
      <c r="Q366" s="807"/>
      <c r="R366" s="807"/>
      <c r="S366" s="807"/>
      <c r="T366" s="807"/>
      <c r="U366" s="807"/>
      <c r="V366" s="807"/>
      <c r="W366" s="807"/>
      <c r="X366" s="807"/>
      <c r="Y366" s="807"/>
      <c r="Z366" s="807"/>
      <c r="AA366" s="807"/>
      <c r="AB366" s="805"/>
      <c r="AC366" s="805"/>
      <c r="AD366" s="807"/>
      <c r="AE366" s="1046"/>
      <c r="AF366" s="1046"/>
      <c r="AG366" s="1046"/>
      <c r="AH366" s="1046"/>
    </row>
    <row r="367" ht="15.75" hidden="1" customHeight="1">
      <c r="A367" s="1046"/>
      <c r="B367" s="1046"/>
      <c r="C367" s="884"/>
      <c r="D367" s="1046"/>
      <c r="E367" s="1046"/>
      <c r="F367" s="884"/>
      <c r="G367" s="884"/>
      <c r="H367" s="807"/>
      <c r="I367" s="807"/>
      <c r="J367" s="807"/>
      <c r="K367" s="807"/>
      <c r="L367" s="807"/>
      <c r="M367" s="807"/>
      <c r="N367" s="807"/>
      <c r="O367" s="807"/>
      <c r="P367" s="807"/>
      <c r="Q367" s="807"/>
      <c r="R367" s="807"/>
      <c r="S367" s="807"/>
      <c r="T367" s="807"/>
      <c r="U367" s="807"/>
      <c r="V367" s="807"/>
      <c r="W367" s="807"/>
      <c r="X367" s="807"/>
      <c r="Y367" s="807"/>
      <c r="Z367" s="807"/>
      <c r="AA367" s="807"/>
      <c r="AB367" s="805"/>
      <c r="AC367" s="805"/>
      <c r="AD367" s="807"/>
      <c r="AE367" s="1046"/>
      <c r="AF367" s="1046"/>
      <c r="AG367" s="1046"/>
      <c r="AH367" s="1046"/>
    </row>
    <row r="368" ht="15.75" hidden="1" customHeight="1">
      <c r="A368" s="1046"/>
      <c r="B368" s="1046"/>
      <c r="C368" s="884"/>
      <c r="D368" s="1046"/>
      <c r="E368" s="1046"/>
      <c r="F368" s="884"/>
      <c r="G368" s="884"/>
      <c r="H368" s="807"/>
      <c r="I368" s="807"/>
      <c r="J368" s="807"/>
      <c r="K368" s="807"/>
      <c r="L368" s="807"/>
      <c r="M368" s="807"/>
      <c r="N368" s="807"/>
      <c r="O368" s="807"/>
      <c r="P368" s="807"/>
      <c r="Q368" s="807"/>
      <c r="R368" s="807"/>
      <c r="S368" s="807"/>
      <c r="T368" s="807"/>
      <c r="U368" s="807"/>
      <c r="V368" s="807"/>
      <c r="W368" s="807"/>
      <c r="X368" s="807"/>
      <c r="Y368" s="807"/>
      <c r="Z368" s="807"/>
      <c r="AA368" s="807"/>
      <c r="AB368" s="805"/>
      <c r="AC368" s="805"/>
      <c r="AD368" s="807"/>
      <c r="AE368" s="1046"/>
      <c r="AF368" s="1046"/>
      <c r="AG368" s="1046"/>
      <c r="AH368" s="1046"/>
    </row>
    <row r="369" ht="15.75" hidden="1" customHeight="1">
      <c r="A369" s="1046"/>
      <c r="B369" s="1046"/>
      <c r="C369" s="884"/>
      <c r="D369" s="1046"/>
      <c r="E369" s="1046"/>
      <c r="F369" s="884"/>
      <c r="G369" s="884"/>
      <c r="H369" s="807"/>
      <c r="I369" s="807"/>
      <c r="J369" s="807"/>
      <c r="K369" s="807"/>
      <c r="L369" s="807"/>
      <c r="M369" s="807"/>
      <c r="N369" s="807"/>
      <c r="O369" s="807"/>
      <c r="P369" s="807"/>
      <c r="Q369" s="807"/>
      <c r="R369" s="807"/>
      <c r="S369" s="807"/>
      <c r="T369" s="807"/>
      <c r="U369" s="807"/>
      <c r="V369" s="807"/>
      <c r="W369" s="807"/>
      <c r="X369" s="807"/>
      <c r="Y369" s="807"/>
      <c r="Z369" s="807"/>
      <c r="AA369" s="807"/>
      <c r="AB369" s="805"/>
      <c r="AC369" s="805"/>
      <c r="AD369" s="807"/>
      <c r="AE369" s="1046"/>
      <c r="AF369" s="1046"/>
      <c r="AG369" s="1046"/>
      <c r="AH369" s="1046"/>
    </row>
    <row r="370" ht="15.75" hidden="1" customHeight="1">
      <c r="A370" s="1046"/>
      <c r="B370" s="1046"/>
      <c r="C370" s="884"/>
      <c r="D370" s="1046"/>
      <c r="E370" s="1046"/>
      <c r="F370" s="884"/>
      <c r="G370" s="884"/>
      <c r="H370" s="807"/>
      <c r="I370" s="807"/>
      <c r="J370" s="807"/>
      <c r="K370" s="807"/>
      <c r="L370" s="807"/>
      <c r="M370" s="807"/>
      <c r="N370" s="807"/>
      <c r="O370" s="807"/>
      <c r="P370" s="807"/>
      <c r="Q370" s="807"/>
      <c r="R370" s="807"/>
      <c r="S370" s="807"/>
      <c r="T370" s="807"/>
      <c r="U370" s="807"/>
      <c r="V370" s="807"/>
      <c r="W370" s="807"/>
      <c r="X370" s="807"/>
      <c r="Y370" s="807"/>
      <c r="Z370" s="807"/>
      <c r="AA370" s="807"/>
      <c r="AB370" s="805"/>
      <c r="AC370" s="805"/>
      <c r="AD370" s="807"/>
      <c r="AE370" s="1046"/>
      <c r="AF370" s="1046"/>
      <c r="AG370" s="1046"/>
      <c r="AH370" s="1046"/>
    </row>
    <row r="371" ht="15.75" hidden="1" customHeight="1">
      <c r="A371" s="1046"/>
      <c r="B371" s="1046"/>
      <c r="C371" s="1046"/>
      <c r="D371" s="1046"/>
      <c r="E371" s="1046"/>
      <c r="F371" s="1046"/>
      <c r="G371" s="1046"/>
      <c r="H371" s="807"/>
      <c r="I371" s="807"/>
      <c r="J371" s="807"/>
      <c r="K371" s="807"/>
      <c r="L371" s="807"/>
      <c r="M371" s="807"/>
      <c r="N371" s="807"/>
      <c r="O371" s="807"/>
      <c r="P371" s="807"/>
      <c r="Q371" s="807"/>
      <c r="R371" s="807"/>
      <c r="S371" s="807"/>
      <c r="T371" s="807"/>
      <c r="U371" s="807"/>
      <c r="V371" s="807"/>
      <c r="W371" s="807"/>
      <c r="X371" s="807"/>
      <c r="Y371" s="807"/>
      <c r="Z371" s="807"/>
      <c r="AA371" s="807"/>
      <c r="AB371" s="807"/>
      <c r="AC371" s="1051"/>
      <c r="AD371" s="1051"/>
      <c r="AE371" s="1046"/>
      <c r="AF371" s="1046"/>
      <c r="AG371" s="1046"/>
      <c r="AH371" s="1046"/>
    </row>
    <row r="372" ht="15.75" customHeight="1">
      <c r="A372" s="1052" t="str">
        <f>'입력값'!V4</f>
        <v>행 추가시 이 라인 위 영역을 선택하고 행을 추가 하셔야 통계 및 서식이 올바르게 적용됩니다. </v>
      </c>
      <c r="B372" s="1053"/>
      <c r="C372" s="1053"/>
      <c r="D372" s="1053"/>
      <c r="E372" s="1053"/>
      <c r="F372" s="1053"/>
      <c r="G372" s="1053"/>
      <c r="H372" s="1054"/>
      <c r="I372" s="1054"/>
      <c r="J372" s="1054"/>
      <c r="K372" s="1054"/>
      <c r="L372" s="1054"/>
      <c r="M372" s="1054"/>
      <c r="N372" s="1054"/>
      <c r="O372" s="1054"/>
      <c r="P372" s="1054"/>
      <c r="Q372" s="1054"/>
      <c r="R372" s="1054"/>
      <c r="S372" s="1054"/>
      <c r="T372" s="1054"/>
      <c r="U372" s="1054"/>
      <c r="V372" s="1054"/>
      <c r="W372" s="1054"/>
      <c r="X372" s="1054"/>
      <c r="Y372" s="1054"/>
      <c r="Z372" s="1054"/>
      <c r="AA372" s="1054"/>
      <c r="AB372" s="1055"/>
      <c r="AC372" s="1056" t="s">
        <v>94</v>
      </c>
      <c r="AD372" s="1056" t="s">
        <v>94</v>
      </c>
      <c r="AE372" s="1057"/>
      <c r="AF372" s="1057"/>
      <c r="AG372" s="1057"/>
      <c r="AH372" s="1057"/>
    </row>
    <row r="373" ht="15.75" customHeight="1">
      <c r="A373" s="337"/>
      <c r="B373" s="337"/>
      <c r="C373" s="337"/>
      <c r="D373" s="337"/>
      <c r="E373" s="337"/>
      <c r="F373" s="337"/>
      <c r="G373" s="337"/>
      <c r="H373" s="338"/>
      <c r="I373" s="338"/>
      <c r="J373" s="338"/>
      <c r="K373" s="338"/>
      <c r="L373" s="338"/>
      <c r="M373" s="338"/>
      <c r="N373" s="338"/>
      <c r="O373" s="338"/>
      <c r="P373" s="338"/>
      <c r="Q373" s="338"/>
      <c r="R373" s="338"/>
      <c r="S373" s="338"/>
      <c r="T373" s="338"/>
      <c r="U373" s="338"/>
      <c r="V373" s="338"/>
      <c r="W373" s="338"/>
      <c r="X373" s="338"/>
      <c r="Y373" s="338"/>
      <c r="Z373" s="338"/>
      <c r="AA373" s="338"/>
      <c r="AB373" s="338"/>
      <c r="AC373" s="338"/>
      <c r="AD373" s="338"/>
      <c r="AE373" s="337"/>
      <c r="AF373" s="337"/>
      <c r="AG373" s="337"/>
      <c r="AH373" s="337"/>
    </row>
    <row r="374" ht="15.75" customHeight="1">
      <c r="A374" s="339"/>
      <c r="B374" s="339"/>
      <c r="C374" s="339"/>
      <c r="D374" s="339"/>
      <c r="E374" s="339"/>
      <c r="F374" s="339"/>
      <c r="G374" s="348" t="s">
        <v>40</v>
      </c>
      <c r="H374" s="1058" t="str">
        <f>IFERROR(VLOOKUP(H$376, '입력값'!$B:$C, 2, FALSE),"")</f>
        <v>Android</v>
      </c>
      <c r="I374" s="1058" t="str">
        <f>IFERROR(VLOOKUP(I$376, '입력값'!$B:$C, 2, FALSE),"")</f>
        <v>iOS</v>
      </c>
      <c r="J374" s="1058"/>
      <c r="K374" s="1058"/>
      <c r="L374" s="1058" t="str">
        <f>IFERROR(VLOOKUP(L$376, '입력값'!$B:$C, 2, FALSE),"")</f>
        <v/>
      </c>
      <c r="M374" s="1058" t="str">
        <f>IFERROR(VLOOKUP(M$376, '입력값'!$B:$C, 2, FALSE),"")</f>
        <v/>
      </c>
      <c r="N374" s="1058" t="str">
        <f>IFERROR(VLOOKUP(N$376, '입력값'!$B:$C, 2, FALSE),"")</f>
        <v/>
      </c>
      <c r="O374" s="1058" t="str">
        <f>IFERROR(VLOOKUP(O$376, '입력값'!$B:$C, 2, FALSE),"")</f>
        <v/>
      </c>
      <c r="P374" s="1058" t="str">
        <f>IFERROR(VLOOKUP(P$376, '입력값'!$B:$C, 2, FALSE),"")</f>
        <v/>
      </c>
      <c r="Q374" s="1058" t="str">
        <f>IFERROR(VLOOKUP(Q$376, '입력값'!$B:$C, 2, FALSE),"")</f>
        <v/>
      </c>
      <c r="R374" s="1058" t="str">
        <f>IFERROR(VLOOKUP(R$376, '입력값'!$B:$C, 2, FALSE),"")</f>
        <v/>
      </c>
      <c r="S374" s="1058" t="str">
        <f>IFERROR(VLOOKUP(S$376, '입력값'!$B:$C, 2, FALSE),"")</f>
        <v/>
      </c>
      <c r="T374" s="1058" t="str">
        <f>IFERROR(VLOOKUP(T$376, '입력값'!$B:$C, 2, FALSE),"")</f>
        <v/>
      </c>
      <c r="U374" s="1058" t="str">
        <f>IFERROR(VLOOKUP(U$376, '입력값'!$B:$C, 2, FALSE),"")</f>
        <v/>
      </c>
      <c r="V374" s="1058" t="str">
        <f>IFERROR(VLOOKUP(V$376, '입력값'!$B:$C, 2, FALSE),"")</f>
        <v/>
      </c>
      <c r="W374" s="1058" t="str">
        <f>IFERROR(VLOOKUP(W$376, '입력값'!$B:$C, 2, FALSE),"")</f>
        <v/>
      </c>
      <c r="X374" s="1058" t="str">
        <f>IFERROR(VLOOKUP(X$376, '입력값'!$B:$C, 2, FALSE),"")</f>
        <v/>
      </c>
      <c r="Y374" s="1058" t="str">
        <f>IFERROR(VLOOKUP(Y$376, '입력값'!$B:$C, 2, FALSE),"")</f>
        <v/>
      </c>
      <c r="Z374" s="1058" t="str">
        <f>IFERROR(VLOOKUP(Z$376, '입력값'!$B:$C, 2, FALSE),"")</f>
        <v/>
      </c>
      <c r="AA374" s="1058" t="str">
        <f>IFERROR(VLOOKUP(AA$376, '입력값'!$B:$C, 2, FALSE),"")</f>
        <v/>
      </c>
      <c r="AB374" s="1059" t="s">
        <v>53</v>
      </c>
      <c r="AC374" s="1060" t="s">
        <v>66</v>
      </c>
      <c r="AD374" s="348" t="s">
        <v>487</v>
      </c>
      <c r="AE374" s="337"/>
      <c r="AF374" s="337"/>
      <c r="AG374" s="337"/>
      <c r="AH374" s="337"/>
    </row>
    <row r="375" ht="15.75" customHeight="1">
      <c r="A375" s="339"/>
      <c r="B375" s="339"/>
      <c r="C375" s="339"/>
      <c r="D375" s="339"/>
      <c r="E375" s="339"/>
      <c r="F375" s="339"/>
      <c r="G375" s="348" t="s">
        <v>41</v>
      </c>
      <c r="H375" s="350">
        <f t="shared" ref="H375:I375" si="1">H2</f>
        <v>6</v>
      </c>
      <c r="I375" s="350">
        <f t="shared" si="1"/>
        <v>6</v>
      </c>
      <c r="J375" s="350"/>
      <c r="K375" s="350"/>
      <c r="L375" s="350" t="str">
        <f t="shared" ref="L375:AA375" si="2">L2</f>
        <v/>
      </c>
      <c r="M375" s="350" t="str">
        <f t="shared" si="2"/>
        <v/>
      </c>
      <c r="N375" s="350" t="str">
        <f t="shared" si="2"/>
        <v/>
      </c>
      <c r="O375" s="350" t="str">
        <f t="shared" si="2"/>
        <v/>
      </c>
      <c r="P375" s="350" t="str">
        <f t="shared" si="2"/>
        <v/>
      </c>
      <c r="Q375" s="350" t="str">
        <f t="shared" si="2"/>
        <v/>
      </c>
      <c r="R375" s="350" t="str">
        <f t="shared" si="2"/>
        <v/>
      </c>
      <c r="S375" s="350" t="str">
        <f t="shared" si="2"/>
        <v/>
      </c>
      <c r="T375" s="350" t="str">
        <f t="shared" si="2"/>
        <v/>
      </c>
      <c r="U375" s="350" t="str">
        <f t="shared" si="2"/>
        <v/>
      </c>
      <c r="V375" s="350" t="str">
        <f t="shared" si="2"/>
        <v/>
      </c>
      <c r="W375" s="350" t="str">
        <f t="shared" si="2"/>
        <v/>
      </c>
      <c r="X375" s="350" t="str">
        <f t="shared" si="2"/>
        <v/>
      </c>
      <c r="Y375" s="350" t="str">
        <f t="shared" si="2"/>
        <v/>
      </c>
      <c r="Z375" s="350" t="str">
        <f t="shared" si="2"/>
        <v/>
      </c>
      <c r="AA375" s="350" t="str">
        <f t="shared" si="2"/>
        <v/>
      </c>
      <c r="AB375" s="1060"/>
      <c r="AC375" s="1060"/>
      <c r="AD375" s="1060">
        <v>6.0</v>
      </c>
      <c r="AE375" s="337"/>
      <c r="AF375" s="337"/>
      <c r="AG375" s="337"/>
      <c r="AH375" s="337"/>
    </row>
    <row r="376" ht="15.75" customHeight="1">
      <c r="A376" s="339"/>
      <c r="B376" s="339"/>
      <c r="C376" s="339"/>
      <c r="D376" s="339"/>
      <c r="E376" s="339"/>
      <c r="F376" s="339"/>
      <c r="G376" s="348" t="s">
        <v>476</v>
      </c>
      <c r="H376" s="1058" t="str">
        <f t="shared" ref="H376:I376" si="3">H3</f>
        <v>a16</v>
      </c>
      <c r="I376" s="1058" t="str">
        <f t="shared" si="3"/>
        <v>i18</v>
      </c>
      <c r="J376" s="1058"/>
      <c r="K376" s="1058"/>
      <c r="L376" s="1058" t="str">
        <f t="shared" ref="L376:AA376" si="4">L3</f>
        <v/>
      </c>
      <c r="M376" s="1058" t="str">
        <f t="shared" si="4"/>
        <v/>
      </c>
      <c r="N376" s="1058" t="str">
        <f t="shared" si="4"/>
        <v/>
      </c>
      <c r="O376" s="1058" t="str">
        <f t="shared" si="4"/>
        <v/>
      </c>
      <c r="P376" s="1058" t="str">
        <f t="shared" si="4"/>
        <v/>
      </c>
      <c r="Q376" s="1058" t="str">
        <f t="shared" si="4"/>
        <v/>
      </c>
      <c r="R376" s="1058" t="str">
        <f t="shared" si="4"/>
        <v/>
      </c>
      <c r="S376" s="1058" t="str">
        <f t="shared" si="4"/>
        <v/>
      </c>
      <c r="T376" s="1058" t="str">
        <f t="shared" si="4"/>
        <v/>
      </c>
      <c r="U376" s="1058" t="str">
        <f t="shared" si="4"/>
        <v/>
      </c>
      <c r="V376" s="1058" t="str">
        <f t="shared" si="4"/>
        <v/>
      </c>
      <c r="W376" s="1058" t="str">
        <f t="shared" si="4"/>
        <v/>
      </c>
      <c r="X376" s="1058" t="str">
        <f t="shared" si="4"/>
        <v/>
      </c>
      <c r="Y376" s="1058" t="str">
        <f t="shared" si="4"/>
        <v/>
      </c>
      <c r="Z376" s="1058" t="str">
        <f t="shared" si="4"/>
        <v/>
      </c>
      <c r="AA376" s="1058" t="str">
        <f t="shared" si="4"/>
        <v/>
      </c>
      <c r="AB376" s="348" t="s">
        <v>94</v>
      </c>
      <c r="AC376" s="348" t="s">
        <v>94</v>
      </c>
      <c r="AD376" s="348" t="s">
        <v>94</v>
      </c>
      <c r="AE376" s="1061"/>
      <c r="AF376" s="337"/>
      <c r="AG376" s="337"/>
      <c r="AH376" s="337"/>
    </row>
    <row r="377" ht="15.75" customHeight="1">
      <c r="A377" s="337"/>
      <c r="B377" s="337"/>
      <c r="C377" s="337"/>
      <c r="D377" s="337"/>
      <c r="E377" s="337"/>
      <c r="F377" s="337"/>
      <c r="G377" s="348" t="s">
        <v>43</v>
      </c>
      <c r="H377" s="1062">
        <v>1.0</v>
      </c>
      <c r="I377" s="1062">
        <v>1.0</v>
      </c>
      <c r="J377" s="1062"/>
      <c r="K377" s="1062"/>
      <c r="L377" s="1062"/>
      <c r="M377" s="1062"/>
      <c r="N377" s="1063"/>
      <c r="O377" s="1063"/>
      <c r="P377" s="1063"/>
      <c r="Q377" s="1063"/>
      <c r="R377" s="1063"/>
      <c r="S377" s="1063"/>
      <c r="T377" s="1063"/>
      <c r="U377" s="1063"/>
      <c r="V377" s="1063"/>
      <c r="W377" s="1063"/>
      <c r="X377" s="1063"/>
      <c r="Y377" s="1063"/>
      <c r="Z377" s="1063"/>
      <c r="AA377" s="1063"/>
      <c r="AB377" s="1064" t="s">
        <v>94</v>
      </c>
      <c r="AC377" s="1064" t="s">
        <v>94</v>
      </c>
      <c r="AD377" s="1064" t="s">
        <v>94</v>
      </c>
      <c r="AE377" s="1061"/>
      <c r="AF377" s="337"/>
      <c r="AG377" s="337"/>
      <c r="AH377" s="337"/>
    </row>
    <row r="378" ht="15.75" customHeight="1">
      <c r="A378" s="337"/>
      <c r="B378" s="337"/>
      <c r="C378" s="337"/>
      <c r="D378" s="337"/>
      <c r="E378" s="337"/>
      <c r="F378" s="337"/>
      <c r="G378" s="348" t="s">
        <v>1566</v>
      </c>
      <c r="H378" s="1065" t="s">
        <v>60</v>
      </c>
      <c r="I378" s="1065" t="s">
        <v>60</v>
      </c>
      <c r="J378" s="1062"/>
      <c r="K378" s="1062"/>
      <c r="L378" s="1065" t="s">
        <v>60</v>
      </c>
      <c r="M378" s="1065" t="s">
        <v>60</v>
      </c>
      <c r="N378" s="1065" t="s">
        <v>60</v>
      </c>
      <c r="O378" s="1065" t="s">
        <v>60</v>
      </c>
      <c r="P378" s="1065" t="s">
        <v>60</v>
      </c>
      <c r="Q378" s="1065" t="s">
        <v>60</v>
      </c>
      <c r="R378" s="1065" t="s">
        <v>60</v>
      </c>
      <c r="S378" s="1065" t="s">
        <v>60</v>
      </c>
      <c r="T378" s="1065" t="s">
        <v>60</v>
      </c>
      <c r="U378" s="1065" t="s">
        <v>60</v>
      </c>
      <c r="V378" s="1065" t="s">
        <v>60</v>
      </c>
      <c r="W378" s="1065" t="s">
        <v>60</v>
      </c>
      <c r="X378" s="1065" t="s">
        <v>60</v>
      </c>
      <c r="Y378" s="1065" t="s">
        <v>60</v>
      </c>
      <c r="Z378" s="1065" t="s">
        <v>60</v>
      </c>
      <c r="AA378" s="1065" t="s">
        <v>60</v>
      </c>
      <c r="AB378" s="1064" t="s">
        <v>94</v>
      </c>
      <c r="AC378" s="1064" t="s">
        <v>94</v>
      </c>
      <c r="AD378" s="1064" t="s">
        <v>94</v>
      </c>
      <c r="AE378" s="1061"/>
      <c r="AF378" s="337"/>
      <c r="AG378" s="337"/>
      <c r="AH378" s="337"/>
    </row>
    <row r="379" ht="15.75" customHeight="1">
      <c r="A379" s="337"/>
      <c r="B379" s="337"/>
      <c r="C379" s="337"/>
      <c r="D379" s="337"/>
      <c r="E379" s="337"/>
      <c r="F379" s="337"/>
      <c r="G379" s="348" t="s">
        <v>1567</v>
      </c>
      <c r="H379" s="355">
        <f t="shared" ref="H379:I379" si="5">IF(H381-H385, (SUM(H382:H385)-H385)/(H381-H385), 0)</f>
        <v>0</v>
      </c>
      <c r="I379" s="355">
        <f t="shared" si="5"/>
        <v>0</v>
      </c>
      <c r="J379" s="355"/>
      <c r="K379" s="355"/>
      <c r="L379" s="355">
        <f t="shared" ref="L379:AD379" si="6">IF(L381-L385, (SUM(L382:L385)-L385)/(L381-L385), 0)</f>
        <v>0</v>
      </c>
      <c r="M379" s="355">
        <f t="shared" si="6"/>
        <v>0</v>
      </c>
      <c r="N379" s="355">
        <f t="shared" si="6"/>
        <v>0</v>
      </c>
      <c r="O379" s="355">
        <f t="shared" si="6"/>
        <v>0</v>
      </c>
      <c r="P379" s="355">
        <f t="shared" si="6"/>
        <v>0</v>
      </c>
      <c r="Q379" s="355">
        <f t="shared" si="6"/>
        <v>0</v>
      </c>
      <c r="R379" s="355">
        <f t="shared" si="6"/>
        <v>0</v>
      </c>
      <c r="S379" s="355">
        <f t="shared" si="6"/>
        <v>0</v>
      </c>
      <c r="T379" s="355">
        <f t="shared" si="6"/>
        <v>0</v>
      </c>
      <c r="U379" s="355">
        <f t="shared" si="6"/>
        <v>0</v>
      </c>
      <c r="V379" s="355">
        <f t="shared" si="6"/>
        <v>0</v>
      </c>
      <c r="W379" s="355">
        <f t="shared" si="6"/>
        <v>0</v>
      </c>
      <c r="X379" s="355">
        <f t="shared" si="6"/>
        <v>0</v>
      </c>
      <c r="Y379" s="355">
        <f t="shared" si="6"/>
        <v>0</v>
      </c>
      <c r="Z379" s="355">
        <f t="shared" si="6"/>
        <v>0</v>
      </c>
      <c r="AA379" s="355">
        <f t="shared" si="6"/>
        <v>0</v>
      </c>
      <c r="AB379" s="361">
        <f t="shared" si="6"/>
        <v>0</v>
      </c>
      <c r="AC379" s="361">
        <f t="shared" si="6"/>
        <v>0</v>
      </c>
      <c r="AD379" s="361">
        <f t="shared" si="6"/>
        <v>0</v>
      </c>
      <c r="AE379" s="1061"/>
      <c r="AF379" s="337"/>
      <c r="AG379" s="337"/>
      <c r="AH379" s="337"/>
    </row>
    <row r="380" ht="15.75" customHeight="1">
      <c r="A380" s="337"/>
      <c r="B380" s="337"/>
      <c r="C380" s="337"/>
      <c r="D380" s="337"/>
      <c r="E380" s="337"/>
      <c r="F380" s="337"/>
      <c r="G380" s="348" t="s">
        <v>486</v>
      </c>
      <c r="H380" s="355">
        <f>IF((H381-H386-H385), H382/(H381-H386-H385), 0)</f>
        <v>0</v>
      </c>
      <c r="I380" s="355">
        <f>if((I381-I386-I385), I382/(I381-I386-I385), 0)</f>
        <v>0</v>
      </c>
      <c r="J380" s="355"/>
      <c r="K380" s="355"/>
      <c r="L380" s="355">
        <f t="shared" ref="L380:AD380" si="7">if((L381-L386-L385), L382/(L381-L386-L385), 0)</f>
        <v>0</v>
      </c>
      <c r="M380" s="355">
        <f t="shared" si="7"/>
        <v>0</v>
      </c>
      <c r="N380" s="355">
        <f t="shared" si="7"/>
        <v>0</v>
      </c>
      <c r="O380" s="355">
        <f t="shared" si="7"/>
        <v>0</v>
      </c>
      <c r="P380" s="355">
        <f t="shared" si="7"/>
        <v>0</v>
      </c>
      <c r="Q380" s="355">
        <f t="shared" si="7"/>
        <v>0</v>
      </c>
      <c r="R380" s="355">
        <f t="shared" si="7"/>
        <v>0</v>
      </c>
      <c r="S380" s="355">
        <f t="shared" si="7"/>
        <v>0</v>
      </c>
      <c r="T380" s="355">
        <f t="shared" si="7"/>
        <v>0</v>
      </c>
      <c r="U380" s="355">
        <f t="shared" si="7"/>
        <v>0</v>
      </c>
      <c r="V380" s="355">
        <f t="shared" si="7"/>
        <v>0</v>
      </c>
      <c r="W380" s="355">
        <f t="shared" si="7"/>
        <v>0</v>
      </c>
      <c r="X380" s="355">
        <f t="shared" si="7"/>
        <v>0</v>
      </c>
      <c r="Y380" s="355">
        <f t="shared" si="7"/>
        <v>0</v>
      </c>
      <c r="Z380" s="355">
        <f t="shared" si="7"/>
        <v>0</v>
      </c>
      <c r="AA380" s="355">
        <f t="shared" si="7"/>
        <v>0</v>
      </c>
      <c r="AB380" s="361">
        <f t="shared" si="7"/>
        <v>0</v>
      </c>
      <c r="AC380" s="361">
        <f t="shared" si="7"/>
        <v>0</v>
      </c>
      <c r="AD380" s="361">
        <f t="shared" si="7"/>
        <v>0</v>
      </c>
      <c r="AE380" s="337"/>
      <c r="AF380" s="337"/>
      <c r="AG380" s="337"/>
      <c r="AH380" s="337"/>
    </row>
    <row r="381" ht="15.75" customHeight="1">
      <c r="A381" s="337"/>
      <c r="B381" s="337"/>
      <c r="C381" s="337"/>
      <c r="D381" s="337"/>
      <c r="E381" s="337"/>
      <c r="F381" s="337"/>
      <c r="G381" s="348" t="s">
        <v>487</v>
      </c>
      <c r="H381" s="362">
        <f>IF(ISBLANK(H$377), COUNTIF($AB5:$AB372,"&lt;=" &amp; MAX('입력값'!$L$3:$L393)), COUNTIF($AB5:$AB372, H$378 &amp; H$377))</f>
        <v>114</v>
      </c>
      <c r="I381" s="362">
        <f>IF(ISBLANK(I$377), COUNTIF($AB5:$AB372,"&lt;=" &amp; MAX('입력값'!$L$3:$L393)), COUNTIF($AB5:$AB372, I$378 &amp; I$377))</f>
        <v>114</v>
      </c>
      <c r="J381" s="362"/>
      <c r="K381" s="362"/>
      <c r="L381" s="362">
        <f>IF(ISBLANK(L$377), COUNTIF($AB5:$AB372,"&lt;=" &amp; MAX('입력값'!$L$3:$L393)), COUNTIF($AB5:$AB372, L$378 &amp; L$377))</f>
        <v>114</v>
      </c>
      <c r="M381" s="362">
        <f>IF(ISBLANK(M$377), COUNTIF($AB5:$AB372,"&lt;=" &amp; MAX('입력값'!$L$3:$L393)), COUNTIF($AB5:$AB372, M$378 &amp; M$377))</f>
        <v>114</v>
      </c>
      <c r="N381" s="362">
        <f>IF(ISBLANK(N$377), COUNTIF($AB5:$AB372,"&lt;=" &amp; MAX('입력값'!$L$3:$L393)), COUNTIF($AB5:$AB372, N$378 &amp; N$377))</f>
        <v>114</v>
      </c>
      <c r="O381" s="362">
        <f>IF(ISBLANK(O$377), COUNTIF($AB5:$AB372,"&lt;=" &amp; MAX('입력값'!$L$3:$L393)), COUNTIF($AB5:$AB372, O$378 &amp; O$377))</f>
        <v>114</v>
      </c>
      <c r="P381" s="362">
        <f>IF(ISBLANK(P$377), COUNTIF($AB5:$AB372,"&lt;=" &amp; MAX('입력값'!$L$3:$L393)), COUNTIF($AB5:$AB372, P$378 &amp; P$377))</f>
        <v>114</v>
      </c>
      <c r="Q381" s="362">
        <f>IF(ISBLANK(Q$377), COUNTIF($AB5:$AB372,"&lt;=" &amp; MAX('입력값'!$L$3:$L393)), COUNTIF($AB5:$AB372, Q$378 &amp; Q$377))</f>
        <v>114</v>
      </c>
      <c r="R381" s="362">
        <f>IF(ISBLANK(R$377), COUNTIF($AB5:$AB372,"&lt;=" &amp; MAX('입력값'!$L$3:$L393)), COUNTIF($AB5:$AB372, R$378 &amp; R$377))</f>
        <v>114</v>
      </c>
      <c r="S381" s="362">
        <f>IF(ISBLANK(S$377), COUNTIF($AB5:$AB372,"&lt;=" &amp; MAX('입력값'!$L$3:$L393)), COUNTIF($AB5:$AB372, S$378 &amp; S$377))</f>
        <v>114</v>
      </c>
      <c r="T381" s="362">
        <f>IF(ISBLANK(T$377), COUNTIF($AB5:$AB372,"&lt;=" &amp; MAX('입력값'!$L$3:$L393)), COUNTIF($AB5:$AB372, T$378 &amp; T$377))</f>
        <v>114</v>
      </c>
      <c r="U381" s="362">
        <f>IF(ISBLANK(U$377), COUNTIF($AB5:$AB372,"&lt;=" &amp; MAX('입력값'!$L$3:$L393)), COUNTIF($AB5:$AB372, U$378 &amp; U$377))</f>
        <v>114</v>
      </c>
      <c r="V381" s="362">
        <f>IF(ISBLANK(V$377), COUNTIF($AB5:$AB372,"&lt;=" &amp; MAX('입력값'!$L$3:$L393)), COUNTIF($AB5:$AB372, V$378 &amp; V$377))</f>
        <v>114</v>
      </c>
      <c r="W381" s="362">
        <f>IF(ISBLANK(W$377), COUNTIF($AB5:$AB372,"&lt;=" &amp; MAX('입력값'!$L$3:$L393)), COUNTIF($AB5:$AB372, W$378 &amp; W$377))</f>
        <v>114</v>
      </c>
      <c r="X381" s="362">
        <f>IF(ISBLANK(X$377), COUNTIF($AB5:$AB372,"&lt;=" &amp; MAX('입력값'!$L$3:$L393)), COUNTIF($AB5:$AB372, X$378 &amp; X$377))</f>
        <v>114</v>
      </c>
      <c r="Y381" s="362">
        <f>IF(ISBLANK(Y$377), COUNTIF($AB5:$AB372,"&lt;=" &amp; MAX('입력값'!$L$3:$L393)), COUNTIF($AB5:$AB372, Y$378 &amp; Y$377))</f>
        <v>114</v>
      </c>
      <c r="Z381" s="362">
        <f>IF(ISBLANK(Z$377), COUNTIF($AB5:$AB372,"&lt;=" &amp; MAX('입력값'!$L$3:$L393)), COUNTIF($AB5:$AB372, Z$378 &amp; Z$377))</f>
        <v>114</v>
      </c>
      <c r="AA381" s="362">
        <f>IF(ISBLANK(AA$377), COUNTIF($AB5:$AB372,"&lt;=" &amp; MAX('입력값'!$L$3:$L393)), COUNTIF($AB5:$AB372, AA$378 &amp; AA$377))</f>
        <v>114</v>
      </c>
      <c r="AB381" s="368">
        <f t="shared" ref="AB381:AC381" si="8">IF(ISBLANK(AB$375), SUMIFS($H381:$AA381, $H$374:$AA$374, AB$374), SUMIFS($H381:$AA381, $H$374:$AA$374, AB$374, $H$375:$AA$375, AB$375))</f>
        <v>114</v>
      </c>
      <c r="AC381" s="368">
        <f t="shared" si="8"/>
        <v>114</v>
      </c>
      <c r="AD381" s="368">
        <f t="shared" ref="AD381:AD386" si="12">IF(ISBLANK(AD$375), SUM($H381:$AA381), SUMIFS($H381:$AA381, $H$375:$AA$375, AD$375))</f>
        <v>228</v>
      </c>
      <c r="AE381" s="337"/>
      <c r="AF381" s="337"/>
      <c r="AG381" s="337"/>
      <c r="AH381" s="337"/>
    </row>
    <row r="382" ht="15.75" customHeight="1">
      <c r="A382" s="337"/>
      <c r="B382" s="337"/>
      <c r="C382" s="337"/>
      <c r="D382" s="337"/>
      <c r="E382" s="337"/>
      <c r="F382" s="337"/>
      <c r="G382" s="348" t="s">
        <v>58</v>
      </c>
      <c r="H382" s="362">
        <f t="shared" ref="H382:I382" si="9">IF(ISBLANK(H$377), COUNTIF(H$5:H$372, $G382), COUNTIFS($AB$5:$AB$372, H$378 &amp; H$377, H$5:H$372, $G382))</f>
        <v>0</v>
      </c>
      <c r="I382" s="362">
        <f t="shared" si="9"/>
        <v>0</v>
      </c>
      <c r="J382" s="362"/>
      <c r="K382" s="362"/>
      <c r="L382" s="362">
        <f t="shared" ref="L382:AA382" si="10">IF(ISBLANK(L$377), COUNTIF(L$5:L$372, $G382), COUNTIFS($AB$5:$AB$372, L$378 &amp; L$377, L$5:L$372, $G382))</f>
        <v>0</v>
      </c>
      <c r="M382" s="362">
        <f t="shared" si="10"/>
        <v>0</v>
      </c>
      <c r="N382" s="362">
        <f t="shared" si="10"/>
        <v>0</v>
      </c>
      <c r="O382" s="362">
        <f t="shared" si="10"/>
        <v>0</v>
      </c>
      <c r="P382" s="362">
        <f t="shared" si="10"/>
        <v>0</v>
      </c>
      <c r="Q382" s="362">
        <f t="shared" si="10"/>
        <v>0</v>
      </c>
      <c r="R382" s="362">
        <f t="shared" si="10"/>
        <v>0</v>
      </c>
      <c r="S382" s="362">
        <f t="shared" si="10"/>
        <v>0</v>
      </c>
      <c r="T382" s="362">
        <f t="shared" si="10"/>
        <v>0</v>
      </c>
      <c r="U382" s="362">
        <f t="shared" si="10"/>
        <v>0</v>
      </c>
      <c r="V382" s="362">
        <f t="shared" si="10"/>
        <v>0</v>
      </c>
      <c r="W382" s="362">
        <f t="shared" si="10"/>
        <v>0</v>
      </c>
      <c r="X382" s="362">
        <f t="shared" si="10"/>
        <v>0</v>
      </c>
      <c r="Y382" s="362">
        <f t="shared" si="10"/>
        <v>0</v>
      </c>
      <c r="Z382" s="362">
        <f t="shared" si="10"/>
        <v>0</v>
      </c>
      <c r="AA382" s="362">
        <f t="shared" si="10"/>
        <v>0</v>
      </c>
      <c r="AB382" s="368">
        <f t="shared" ref="AB382:AC382" si="11">IF(ISBLANK(AB$375), SUMIFS($H382:$AA382, $H$374:$AA$374, AB$374), SUMIFS($H382:$AA382, $H$374:$AA$374, AB$374, $H$375:$AA$375, AB$375))</f>
        <v>0</v>
      </c>
      <c r="AC382" s="368">
        <f t="shared" si="11"/>
        <v>0</v>
      </c>
      <c r="AD382" s="368">
        <f t="shared" si="12"/>
        <v>0</v>
      </c>
      <c r="AE382" s="337"/>
      <c r="AF382" s="337"/>
      <c r="AG382" s="337"/>
      <c r="AH382" s="337"/>
    </row>
    <row r="383" ht="15.75" customHeight="1">
      <c r="A383" s="337"/>
      <c r="B383" s="337"/>
      <c r="C383" s="337"/>
      <c r="D383" s="337"/>
      <c r="E383" s="337"/>
      <c r="F383" s="337"/>
      <c r="G383" s="348" t="s">
        <v>67</v>
      </c>
      <c r="H383" s="362">
        <f t="shared" ref="H383:I383" si="13">IF(ISBLANK(H$377), COUNTIF(H$5:H$372, $G383), COUNTIFS($AB$5:$AB$372, H$378 &amp; H$377, H$5:H$372, $G383))</f>
        <v>0</v>
      </c>
      <c r="I383" s="362">
        <f t="shared" si="13"/>
        <v>0</v>
      </c>
      <c r="J383" s="362"/>
      <c r="K383" s="362"/>
      <c r="L383" s="362">
        <f t="shared" ref="L383:AA383" si="14">IF(ISBLANK(L$377), COUNTIF(L$5:L$372, $G383), COUNTIFS($AB$5:$AB$372, L$378 &amp; L$377, L$5:L$372, $G383))</f>
        <v>0</v>
      </c>
      <c r="M383" s="362">
        <f t="shared" si="14"/>
        <v>0</v>
      </c>
      <c r="N383" s="362">
        <f t="shared" si="14"/>
        <v>0</v>
      </c>
      <c r="O383" s="362">
        <f t="shared" si="14"/>
        <v>0</v>
      </c>
      <c r="P383" s="362">
        <f t="shared" si="14"/>
        <v>0</v>
      </c>
      <c r="Q383" s="362">
        <f t="shared" si="14"/>
        <v>0</v>
      </c>
      <c r="R383" s="362">
        <f t="shared" si="14"/>
        <v>0</v>
      </c>
      <c r="S383" s="362">
        <f t="shared" si="14"/>
        <v>0</v>
      </c>
      <c r="T383" s="362">
        <f t="shared" si="14"/>
        <v>0</v>
      </c>
      <c r="U383" s="362">
        <f t="shared" si="14"/>
        <v>0</v>
      </c>
      <c r="V383" s="362">
        <f t="shared" si="14"/>
        <v>0</v>
      </c>
      <c r="W383" s="362">
        <f t="shared" si="14"/>
        <v>0</v>
      </c>
      <c r="X383" s="362">
        <f t="shared" si="14"/>
        <v>0</v>
      </c>
      <c r="Y383" s="362">
        <f t="shared" si="14"/>
        <v>0</v>
      </c>
      <c r="Z383" s="362">
        <f t="shared" si="14"/>
        <v>0</v>
      </c>
      <c r="AA383" s="362">
        <f t="shared" si="14"/>
        <v>0</v>
      </c>
      <c r="AB383" s="368">
        <f t="shared" ref="AB383:AC383" si="15">IF(ISBLANK(AB$375), SUMIFS($H383:$AA383, $H$374:$AA$374, AB$374), SUMIFS($H383:$AA383, $H$374:$AA$374, AB$374, $H$375:$AA$375, AB$375))</f>
        <v>0</v>
      </c>
      <c r="AC383" s="368">
        <f t="shared" si="15"/>
        <v>0</v>
      </c>
      <c r="AD383" s="368">
        <f t="shared" si="12"/>
        <v>0</v>
      </c>
      <c r="AE383" s="337"/>
      <c r="AF383" s="337"/>
      <c r="AG383" s="337"/>
      <c r="AH383" s="337"/>
    </row>
    <row r="384" ht="15.75" customHeight="1">
      <c r="A384" s="337"/>
      <c r="B384" s="337"/>
      <c r="C384" s="337"/>
      <c r="D384" s="337"/>
      <c r="E384" s="337"/>
      <c r="F384" s="337"/>
      <c r="G384" s="348" t="s">
        <v>75</v>
      </c>
      <c r="H384" s="362">
        <f t="shared" ref="H384:I384" si="16">IF(ISBLANK(H$377), COUNTIF(H$5:H$372, $G384), COUNTIFS($AB$5:$AB$372, H$378 &amp; H$377, H$5:H$372, $G384))</f>
        <v>0</v>
      </c>
      <c r="I384" s="362">
        <f t="shared" si="16"/>
        <v>0</v>
      </c>
      <c r="J384" s="362"/>
      <c r="K384" s="362"/>
      <c r="L384" s="362">
        <f t="shared" ref="L384:AA384" si="17">IF(ISBLANK(L$377), COUNTIF(L$5:L$372, $G384), COUNTIFS($AB$5:$AB$372, L$378 &amp; L$377, L$5:L$372, $G384))</f>
        <v>0</v>
      </c>
      <c r="M384" s="362">
        <f t="shared" si="17"/>
        <v>0</v>
      </c>
      <c r="N384" s="362">
        <f t="shared" si="17"/>
        <v>0</v>
      </c>
      <c r="O384" s="362">
        <f t="shared" si="17"/>
        <v>0</v>
      </c>
      <c r="P384" s="362">
        <f t="shared" si="17"/>
        <v>0</v>
      </c>
      <c r="Q384" s="362">
        <f t="shared" si="17"/>
        <v>0</v>
      </c>
      <c r="R384" s="362">
        <f t="shared" si="17"/>
        <v>0</v>
      </c>
      <c r="S384" s="362">
        <f t="shared" si="17"/>
        <v>0</v>
      </c>
      <c r="T384" s="362">
        <f t="shared" si="17"/>
        <v>0</v>
      </c>
      <c r="U384" s="362">
        <f t="shared" si="17"/>
        <v>0</v>
      </c>
      <c r="V384" s="362">
        <f t="shared" si="17"/>
        <v>0</v>
      </c>
      <c r="W384" s="362">
        <f t="shared" si="17"/>
        <v>0</v>
      </c>
      <c r="X384" s="362">
        <f t="shared" si="17"/>
        <v>0</v>
      </c>
      <c r="Y384" s="362">
        <f t="shared" si="17"/>
        <v>0</v>
      </c>
      <c r="Z384" s="362">
        <f t="shared" si="17"/>
        <v>0</v>
      </c>
      <c r="AA384" s="362">
        <f t="shared" si="17"/>
        <v>0</v>
      </c>
      <c r="AB384" s="368">
        <f t="shared" ref="AB384:AC384" si="18">IF(ISBLANK(AB$375), SUMIFS($H384:$AA384, $H$374:$AA$374, AB$374), SUMIFS($H384:$AA384, $H$374:$AA$374, AB$374, $H$375:$AA$375, AB$375))</f>
        <v>0</v>
      </c>
      <c r="AC384" s="368">
        <f t="shared" si="18"/>
        <v>0</v>
      </c>
      <c r="AD384" s="368">
        <f t="shared" si="12"/>
        <v>0</v>
      </c>
      <c r="AE384" s="337"/>
      <c r="AF384" s="337"/>
      <c r="AG384" s="337"/>
      <c r="AH384" s="337"/>
    </row>
    <row r="385" ht="15.75" customHeight="1">
      <c r="A385" s="337"/>
      <c r="B385" s="337"/>
      <c r="C385" s="337"/>
      <c r="D385" s="337"/>
      <c r="E385" s="337"/>
      <c r="F385" s="337"/>
      <c r="G385" s="348" t="s">
        <v>82</v>
      </c>
      <c r="H385" s="362">
        <f t="shared" ref="H385:I385" si="19">IF(ISBLANK(H$377), COUNTIF(H$5:H$372, $G385), COUNTIFS($AB$5:$AB$372, H$378 &amp; H$377, H$5:H$372, $G385))</f>
        <v>0</v>
      </c>
      <c r="I385" s="362">
        <f t="shared" si="19"/>
        <v>0</v>
      </c>
      <c r="J385" s="362"/>
      <c r="K385" s="362"/>
      <c r="L385" s="362">
        <f t="shared" ref="L385:AA385" si="20">IF(ISBLANK(L$377), COUNTIF(L$5:L$372, $G385), COUNTIFS($AB$5:$AB$372, L$378 &amp; L$377, L$5:L$372, $G385))</f>
        <v>0</v>
      </c>
      <c r="M385" s="362">
        <f t="shared" si="20"/>
        <v>0</v>
      </c>
      <c r="N385" s="362">
        <f t="shared" si="20"/>
        <v>0</v>
      </c>
      <c r="O385" s="362">
        <f t="shared" si="20"/>
        <v>0</v>
      </c>
      <c r="P385" s="362">
        <f t="shared" si="20"/>
        <v>0</v>
      </c>
      <c r="Q385" s="362">
        <f t="shared" si="20"/>
        <v>0</v>
      </c>
      <c r="R385" s="362">
        <f t="shared" si="20"/>
        <v>0</v>
      </c>
      <c r="S385" s="362">
        <f t="shared" si="20"/>
        <v>0</v>
      </c>
      <c r="T385" s="362">
        <f t="shared" si="20"/>
        <v>0</v>
      </c>
      <c r="U385" s="362">
        <f t="shared" si="20"/>
        <v>0</v>
      </c>
      <c r="V385" s="362">
        <f t="shared" si="20"/>
        <v>0</v>
      </c>
      <c r="W385" s="362">
        <f t="shared" si="20"/>
        <v>0</v>
      </c>
      <c r="X385" s="362">
        <f t="shared" si="20"/>
        <v>0</v>
      </c>
      <c r="Y385" s="362">
        <f t="shared" si="20"/>
        <v>0</v>
      </c>
      <c r="Z385" s="362">
        <f t="shared" si="20"/>
        <v>0</v>
      </c>
      <c r="AA385" s="362">
        <f t="shared" si="20"/>
        <v>0</v>
      </c>
      <c r="AB385" s="368">
        <f t="shared" ref="AB385:AC385" si="21">IF(ISBLANK(AB$375), SUMIFS($H385:$AA385, $H$374:$AA$374, AB$374), SUMIFS($H385:$AA385, $H$374:$AA$374, AB$374, $H$375:$AA$375, AB$375))</f>
        <v>0</v>
      </c>
      <c r="AC385" s="368">
        <f t="shared" si="21"/>
        <v>0</v>
      </c>
      <c r="AD385" s="368">
        <f t="shared" si="12"/>
        <v>0</v>
      </c>
      <c r="AE385" s="337"/>
      <c r="AF385" s="337"/>
      <c r="AG385" s="337"/>
      <c r="AH385" s="337"/>
    </row>
    <row r="386" ht="15.75" customHeight="1">
      <c r="A386" s="337"/>
      <c r="B386" s="337"/>
      <c r="C386" s="337"/>
      <c r="D386" s="337"/>
      <c r="E386" s="337"/>
      <c r="F386" s="337"/>
      <c r="G386" s="348" t="s">
        <v>481</v>
      </c>
      <c r="H386" s="362">
        <f t="shared" ref="H386:I386" si="22">H$381-SUM(H$382:H$385)</f>
        <v>114</v>
      </c>
      <c r="I386" s="362">
        <f t="shared" si="22"/>
        <v>114</v>
      </c>
      <c r="J386" s="362"/>
      <c r="K386" s="362"/>
      <c r="L386" s="362">
        <f t="shared" ref="L386:AA386" si="23">L$381-SUM(L$382:L$385)</f>
        <v>114</v>
      </c>
      <c r="M386" s="362">
        <f t="shared" si="23"/>
        <v>114</v>
      </c>
      <c r="N386" s="362">
        <f t="shared" si="23"/>
        <v>114</v>
      </c>
      <c r="O386" s="362">
        <f t="shared" si="23"/>
        <v>114</v>
      </c>
      <c r="P386" s="362">
        <f t="shared" si="23"/>
        <v>114</v>
      </c>
      <c r="Q386" s="362">
        <f t="shared" si="23"/>
        <v>114</v>
      </c>
      <c r="R386" s="362">
        <f t="shared" si="23"/>
        <v>114</v>
      </c>
      <c r="S386" s="362">
        <f t="shared" si="23"/>
        <v>114</v>
      </c>
      <c r="T386" s="362">
        <f t="shared" si="23"/>
        <v>114</v>
      </c>
      <c r="U386" s="362">
        <f t="shared" si="23"/>
        <v>114</v>
      </c>
      <c r="V386" s="362">
        <f t="shared" si="23"/>
        <v>114</v>
      </c>
      <c r="W386" s="362">
        <f t="shared" si="23"/>
        <v>114</v>
      </c>
      <c r="X386" s="362">
        <f t="shared" si="23"/>
        <v>114</v>
      </c>
      <c r="Y386" s="362">
        <f t="shared" si="23"/>
        <v>114</v>
      </c>
      <c r="Z386" s="362">
        <f t="shared" si="23"/>
        <v>114</v>
      </c>
      <c r="AA386" s="362">
        <f t="shared" si="23"/>
        <v>114</v>
      </c>
      <c r="AB386" s="368">
        <f t="shared" ref="AB386:AC386" si="24">IF(ISBLANK(AB$375), SUMIFS($H386:$AA386, $H$374:$AA$374, AB$374), SUMIFS($H386:$AA386, $H$374:$AA$374, AB$374, $H$375:$AA$375, AB$375))</f>
        <v>114</v>
      </c>
      <c r="AC386" s="368">
        <f t="shared" si="24"/>
        <v>114</v>
      </c>
      <c r="AD386" s="368">
        <f t="shared" si="12"/>
        <v>228</v>
      </c>
      <c r="AE386" s="337"/>
      <c r="AF386" s="337"/>
      <c r="AG386" s="337"/>
      <c r="AH386" s="337"/>
    </row>
    <row r="387" ht="15.75" customHeight="1">
      <c r="A387" s="337"/>
      <c r="B387" s="337"/>
      <c r="C387" s="337"/>
      <c r="D387" s="337"/>
      <c r="E387" s="337"/>
      <c r="F387" s="337"/>
      <c r="G387" s="337"/>
      <c r="H387" s="338"/>
      <c r="I387" s="338"/>
      <c r="J387" s="338"/>
      <c r="K387" s="338"/>
      <c r="L387" s="338"/>
      <c r="M387" s="338"/>
      <c r="N387" s="338"/>
      <c r="O387" s="338"/>
      <c r="P387" s="338"/>
      <c r="Q387" s="338"/>
      <c r="R387" s="338"/>
      <c r="S387" s="338"/>
      <c r="T387" s="338"/>
      <c r="U387" s="338"/>
      <c r="V387" s="338"/>
      <c r="W387" s="338"/>
      <c r="X387" s="338"/>
      <c r="Y387" s="338"/>
      <c r="Z387" s="338"/>
      <c r="AA387" s="338"/>
      <c r="AB387" s="338"/>
      <c r="AC387" s="338"/>
      <c r="AD387" s="338"/>
      <c r="AE387" s="337"/>
      <c r="AF387" s="337"/>
      <c r="AG387" s="337"/>
      <c r="AH387" s="337"/>
    </row>
    <row r="388" ht="15.75" customHeight="1">
      <c r="A388" s="337"/>
      <c r="B388" s="337"/>
      <c r="C388" s="337"/>
      <c r="D388" s="337"/>
      <c r="E388" s="337"/>
      <c r="F388" s="337"/>
      <c r="G388" s="1066"/>
      <c r="H388" s="338"/>
      <c r="I388" s="338"/>
      <c r="J388" s="338"/>
      <c r="K388" s="338"/>
      <c r="L388" s="338"/>
      <c r="M388" s="338"/>
      <c r="N388" s="338"/>
      <c r="O388" s="338"/>
      <c r="P388" s="338"/>
      <c r="Q388" s="338"/>
      <c r="R388" s="338"/>
      <c r="S388" s="338"/>
      <c r="T388" s="338"/>
      <c r="U388" s="338"/>
      <c r="V388" s="338"/>
      <c r="W388" s="338"/>
      <c r="X388" s="338"/>
      <c r="Y388" s="338"/>
      <c r="Z388" s="338"/>
      <c r="AA388" s="338"/>
      <c r="AB388" s="1067" t="s">
        <v>488</v>
      </c>
      <c r="AC388" s="1067" t="s">
        <v>1568</v>
      </c>
      <c r="AD388" s="1067" t="s">
        <v>487</v>
      </c>
      <c r="AE388" s="337"/>
      <c r="AF388" s="337"/>
      <c r="AG388" s="337"/>
      <c r="AH388" s="337"/>
    </row>
    <row r="389" ht="15.75" customHeight="1">
      <c r="A389" s="337"/>
      <c r="B389" s="337"/>
      <c r="C389" s="337"/>
      <c r="D389" s="337"/>
      <c r="E389" s="337"/>
      <c r="F389" s="337"/>
      <c r="G389" s="1066"/>
      <c r="H389" s="338"/>
      <c r="I389" s="338"/>
      <c r="J389" s="338"/>
      <c r="K389" s="338"/>
      <c r="L389" s="338"/>
      <c r="M389" s="338"/>
      <c r="N389" s="338"/>
      <c r="O389" s="338"/>
      <c r="P389" s="338"/>
      <c r="Q389" s="338"/>
      <c r="R389" s="338"/>
      <c r="S389" s="338"/>
      <c r="T389" s="338"/>
      <c r="U389" s="338"/>
      <c r="V389" s="338"/>
      <c r="W389" s="338"/>
      <c r="X389" s="338"/>
      <c r="Y389" s="338"/>
      <c r="Z389" s="338"/>
      <c r="AA389" s="338"/>
      <c r="AB389" s="1068">
        <v>1.0</v>
      </c>
      <c r="AC389" s="1069">
        <f t="shared" ref="AC389:AC392" si="25">IFERROR($AD389/$AB$3, 0)</f>
        <v>1</v>
      </c>
      <c r="AD389" s="1070">
        <f t="shared" ref="AD389:AD392" si="26">COUNTIF($AB$5:$AB$372, $AB389)</f>
        <v>114</v>
      </c>
      <c r="AE389" s="337"/>
      <c r="AF389" s="337"/>
      <c r="AG389" s="337"/>
      <c r="AH389" s="337"/>
    </row>
    <row r="390" ht="15.75" customHeight="1">
      <c r="A390" s="27"/>
      <c r="B390" s="27"/>
      <c r="C390" s="27"/>
      <c r="D390" s="27"/>
      <c r="E390" s="27"/>
      <c r="F390" s="27"/>
      <c r="G390" s="27"/>
      <c r="H390" s="142"/>
      <c r="I390" s="142"/>
      <c r="J390" s="142"/>
      <c r="K390" s="142"/>
      <c r="L390" s="142"/>
      <c r="M390" s="142"/>
      <c r="N390" s="142"/>
      <c r="O390" s="142"/>
      <c r="P390" s="142"/>
      <c r="Q390" s="142"/>
      <c r="R390" s="142"/>
      <c r="S390" s="142"/>
      <c r="T390" s="142"/>
      <c r="U390" s="142"/>
      <c r="V390" s="142"/>
      <c r="W390" s="142"/>
      <c r="X390" s="142"/>
      <c r="Y390" s="142"/>
      <c r="Z390" s="142"/>
      <c r="AA390" s="142"/>
      <c r="AB390" s="1071">
        <v>2.0</v>
      </c>
      <c r="AC390" s="1069">
        <f t="shared" si="25"/>
        <v>0</v>
      </c>
      <c r="AD390" s="1070">
        <f t="shared" si="26"/>
        <v>0</v>
      </c>
      <c r="AE390" s="1072"/>
      <c r="AF390" s="1072"/>
      <c r="AG390" s="1072"/>
      <c r="AH390" s="1072"/>
    </row>
    <row r="391" ht="15.75" customHeight="1">
      <c r="A391" s="27"/>
      <c r="B391" s="27"/>
      <c r="C391" s="27"/>
      <c r="D391" s="27"/>
      <c r="E391" s="27"/>
      <c r="F391" s="27"/>
      <c r="G391" s="27"/>
      <c r="H391" s="142"/>
      <c r="I391" s="142"/>
      <c r="J391" s="142"/>
      <c r="K391" s="142"/>
      <c r="L391" s="142"/>
      <c r="M391" s="142"/>
      <c r="N391" s="142"/>
      <c r="O391" s="142"/>
      <c r="P391" s="142"/>
      <c r="Q391" s="142"/>
      <c r="R391" s="142"/>
      <c r="S391" s="142"/>
      <c r="T391" s="142"/>
      <c r="U391" s="142"/>
      <c r="V391" s="142"/>
      <c r="W391" s="142"/>
      <c r="X391" s="142"/>
      <c r="Y391" s="142"/>
      <c r="Z391" s="142"/>
      <c r="AA391" s="142"/>
      <c r="AB391" s="1071">
        <v>3.0</v>
      </c>
      <c r="AC391" s="1069">
        <f t="shared" si="25"/>
        <v>0</v>
      </c>
      <c r="AD391" s="1070">
        <f t="shared" si="26"/>
        <v>0</v>
      </c>
      <c r="AE391" s="1072"/>
      <c r="AF391" s="1072"/>
      <c r="AG391" s="1072"/>
      <c r="AH391" s="1072"/>
    </row>
    <row r="392" ht="15.75" customHeight="1">
      <c r="A392" s="27"/>
      <c r="B392" s="27"/>
      <c r="C392" s="27"/>
      <c r="D392" s="27"/>
      <c r="E392" s="27"/>
      <c r="F392" s="27"/>
      <c r="G392" s="27"/>
      <c r="H392" s="142"/>
      <c r="I392" s="142"/>
      <c r="J392" s="142"/>
      <c r="K392" s="142"/>
      <c r="L392" s="142"/>
      <c r="M392" s="142"/>
      <c r="N392" s="142"/>
      <c r="O392" s="142"/>
      <c r="P392" s="142"/>
      <c r="Q392" s="142"/>
      <c r="R392" s="142"/>
      <c r="S392" s="142"/>
      <c r="T392" s="142"/>
      <c r="U392" s="142"/>
      <c r="V392" s="142"/>
      <c r="W392" s="142"/>
      <c r="X392" s="142"/>
      <c r="Y392" s="142"/>
      <c r="Z392" s="142"/>
      <c r="AA392" s="142"/>
      <c r="AB392" s="1068" t="s">
        <v>94</v>
      </c>
      <c r="AC392" s="1069">
        <f t="shared" si="25"/>
        <v>0.4298245614</v>
      </c>
      <c r="AD392" s="1070">
        <f t="shared" si="26"/>
        <v>49</v>
      </c>
      <c r="AE392" s="1072"/>
      <c r="AF392" s="1072"/>
      <c r="AG392" s="1072"/>
      <c r="AH392" s="1072"/>
    </row>
    <row r="393" ht="15.75" customHeight="1">
      <c r="A393" s="27"/>
      <c r="B393" s="27"/>
      <c r="C393" s="27"/>
      <c r="D393" s="27"/>
      <c r="E393" s="27"/>
      <c r="F393" s="27"/>
      <c r="G393" s="27"/>
      <c r="H393" s="142"/>
      <c r="I393" s="142"/>
      <c r="J393" s="142"/>
      <c r="K393" s="142"/>
      <c r="L393" s="142"/>
      <c r="M393" s="142"/>
      <c r="N393" s="142"/>
      <c r="O393" s="142"/>
      <c r="P393" s="142"/>
      <c r="Q393" s="142"/>
      <c r="R393" s="142"/>
      <c r="S393" s="142"/>
      <c r="T393" s="142"/>
      <c r="U393" s="142"/>
      <c r="V393" s="142"/>
      <c r="W393" s="142"/>
      <c r="X393" s="142"/>
      <c r="Y393" s="142"/>
      <c r="Z393" s="142"/>
      <c r="AA393" s="142"/>
      <c r="AB393" s="1073"/>
      <c r="AC393" s="1073"/>
      <c r="AD393" s="338"/>
      <c r="AE393" s="1072"/>
      <c r="AF393" s="1072"/>
      <c r="AG393" s="1072"/>
      <c r="AH393" s="1072"/>
    </row>
  </sheetData>
  <autoFilter ref="$H$4:$AD$371"/>
  <customSheetViews>
    <customSheetView guid="{99112A0D-708C-4430-944A-2DCD05CAC9A2}" filter="1" showAutoFilter="1">
      <autoFilter ref="$H$4:$AD$168"/>
    </customSheetView>
  </customSheetViews>
  <mergeCells count="9">
    <mergeCell ref="B2:B4"/>
    <mergeCell ref="A137:B137"/>
    <mergeCell ref="A2:A4"/>
    <mergeCell ref="C2:C4"/>
    <mergeCell ref="D2:D4"/>
    <mergeCell ref="E2:E4"/>
    <mergeCell ref="F2:F4"/>
    <mergeCell ref="G2:G4"/>
    <mergeCell ref="AB2:AD2"/>
  </mergeCells>
  <conditionalFormatting sqref="H5:K372 L5:AA7 L9:AA372">
    <cfRule type="cellIs" dxfId="10" priority="1" operator="equal">
      <formula>"p"</formula>
    </cfRule>
  </conditionalFormatting>
  <conditionalFormatting sqref="H5:K372 L5:AA7 L9:AA372">
    <cfRule type="cellIs" dxfId="7" priority="2" operator="equal">
      <formula>"f"</formula>
    </cfRule>
  </conditionalFormatting>
  <conditionalFormatting sqref="H5:K372 L5:AA7 L9:AA372">
    <cfRule type="cellIs" dxfId="4" priority="3" operator="equal">
      <formula>"n"</formula>
    </cfRule>
  </conditionalFormatting>
  <conditionalFormatting sqref="H5:K372 L5:AA7 L9:AA372">
    <cfRule type="cellIs" dxfId="5" priority="4" operator="equal">
      <formula>"b"</formula>
    </cfRule>
  </conditionalFormatting>
  <dataValidations>
    <dataValidation type="list" allowBlank="1" sqref="AC5:AC168">
      <formula1>"app,A,I,pc,Win,Mac,Web,moWeb,pcWeb,Wear,Watch,R,-"</formula1>
    </dataValidation>
    <dataValidation type="list" allowBlank="1" showDropDown="1" showInputMessage="1" showErrorMessage="1" prompt="클릭하여 범위 내의 값을 입력하세요." sqref="AB375:AD375">
      <formula1>$H$375:$AA$375</formula1>
    </dataValidation>
    <dataValidation type="list" allowBlank="1" showInputMessage="1" showErrorMessage="1" prompt="클릭하여 범위 내의 값을 입력하세요." sqref="H377:AA377">
      <formula1>$AB$5:$AB$372</formula1>
    </dataValidation>
    <dataValidation type="list" allowBlank="1" showInputMessage="1" prompt="클릭하여 범위 내의 값을 입력하세요." sqref="AC169:AC371">
      <formula1>'입력값'!$I$3:$I393</formula1>
    </dataValidation>
    <dataValidation type="list" allowBlank="1" showDropDown="1" showInputMessage="1" showErrorMessage="1" prompt="클릭하여 범위 내의 값을 입력하세요. ('입력값' 시트의 Iteration 값 범위내 입력)" sqref="H2:AA2">
      <formula1>'입력값'!$F$3:$F393</formula1>
    </dataValidation>
    <dataValidation type="list" allowBlank="1" showDropDown="1" showInputMessage="1" showErrorMessage="1" prompt="클릭하여 범위 내의 값을 입력하세요. ('입력값' 시트의 OS / Browser 값 범위내 입력)" sqref="H3:AA3">
      <formula1>'입력값'!$B$3:$B393</formula1>
    </dataValidation>
    <dataValidation type="list" allowBlank="1" showDropDown="1" showInputMessage="1" showErrorMessage="1" prompt="클릭하여 범위 내의 값을 입력하세요. ('입력값' 시트의 결과 값 범위내 입력)" sqref="H5:AA7 H8:K8 H9:AA371">
      <formula1>'입력값'!$O$3:$O393</formula1>
    </dataValidation>
    <dataValidation type="list" allowBlank="1" showInputMessage="1" showErrorMessage="1" prompt="클릭하여 범위 내의 값을 입력하세요. ('입력값' 시트의 Priority 값 범위내 입력)" sqref="AB169:AB371">
      <formula1>'입력값'!$L$3:$L393</formula1>
    </dataValidation>
    <dataValidation type="list" allowBlank="1" showInputMessage="1" showErrorMessage="1" prompt="클릭하여 범위 내의 값을 입력하세요." sqref="H378:AA378">
      <formula1>'입력값'!$R$3:$R393</formula1>
    </dataValidation>
    <dataValidation type="list" allowBlank="1" showErrorMessage="1" sqref="AB5:AB7 L8:AB8 AB9:AB168">
      <formula1>"1,2,3,-"</formula1>
    </dataValidation>
    <dataValidation type="list" allowBlank="1" showDropDown="1" showInputMessage="1" showErrorMessage="1" prompt="클릭하여 범위 내의 값을 입력하세요." sqref="AB374:AC374">
      <formula1>$H$374:$AA$374</formula1>
    </dataValidation>
  </dataValidations>
  <hyperlinks>
    <hyperlink display="ChatGPT 템플릿 게시물&#10;📌테스트 참고사항 확인 후 수행해 주세요!" location="'27.카나나템플릿'!208:208" ref="D60"/>
  </hyperlin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7.88"/>
    <col customWidth="1" min="31" max="31" width="31.38"/>
    <col customWidth="1" min="32" max="32" width="27.25"/>
    <col customWidth="1" min="33" max="34" width="31.38"/>
  </cols>
  <sheetData>
    <row r="1" ht="15.75" customHeight="1">
      <c r="A1" s="493" t="s">
        <v>2335</v>
      </c>
      <c r="B1" s="202"/>
      <c r="C1" s="202"/>
      <c r="D1" s="202"/>
      <c r="E1" s="202"/>
      <c r="F1" s="202"/>
      <c r="G1" s="202" t="s">
        <v>2336</v>
      </c>
      <c r="H1" s="1074"/>
      <c r="I1" s="1074"/>
      <c r="J1" s="961"/>
      <c r="K1" s="961"/>
      <c r="L1" s="961"/>
      <c r="M1" s="961"/>
      <c r="N1" s="961"/>
      <c r="O1" s="961"/>
      <c r="P1" s="961"/>
      <c r="Q1" s="961"/>
      <c r="R1" s="961"/>
      <c r="S1" s="961"/>
      <c r="T1" s="961"/>
      <c r="U1" s="961"/>
      <c r="V1" s="961"/>
      <c r="W1" s="961"/>
      <c r="X1" s="961"/>
      <c r="Y1" s="961"/>
      <c r="Z1" s="961"/>
      <c r="AA1" s="961"/>
      <c r="AB1" s="1075"/>
      <c r="AC1" s="1075"/>
      <c r="AD1" s="1075"/>
      <c r="AE1" s="1076"/>
      <c r="AF1" s="1077"/>
      <c r="AG1" s="1077">
        <f>COUNTIF(AG5:AG462, "?*")</f>
        <v>0</v>
      </c>
      <c r="AH1" s="1077"/>
    </row>
    <row r="2" ht="15.75" customHeight="1">
      <c r="A2" s="962" t="s">
        <v>349</v>
      </c>
      <c r="B2" s="962" t="s">
        <v>350</v>
      </c>
      <c r="C2" s="962" t="s">
        <v>351</v>
      </c>
      <c r="D2" s="962" t="s">
        <v>352</v>
      </c>
      <c r="E2" s="962" t="s">
        <v>353</v>
      </c>
      <c r="F2" s="962" t="s">
        <v>354</v>
      </c>
      <c r="G2" s="962" t="s">
        <v>531</v>
      </c>
      <c r="H2" s="260">
        <v>6.0</v>
      </c>
      <c r="I2" s="260">
        <v>6.0</v>
      </c>
      <c r="J2" s="815"/>
      <c r="K2" s="815"/>
      <c r="L2" s="963"/>
      <c r="M2" s="963"/>
      <c r="N2" s="964"/>
      <c r="O2" s="964"/>
      <c r="P2" s="964"/>
      <c r="Q2" s="964"/>
      <c r="R2" s="964"/>
      <c r="S2" s="964"/>
      <c r="T2" s="963"/>
      <c r="U2" s="963"/>
      <c r="V2" s="963"/>
      <c r="W2" s="963"/>
      <c r="X2" s="964"/>
      <c r="Y2" s="964"/>
      <c r="Z2" s="964"/>
      <c r="AA2" s="965"/>
      <c r="AB2" s="1078" t="s">
        <v>359</v>
      </c>
      <c r="AC2" s="90"/>
      <c r="AD2" s="88"/>
      <c r="AE2" s="967" t="s">
        <v>355</v>
      </c>
      <c r="AF2" s="968" t="s">
        <v>314</v>
      </c>
      <c r="AG2" s="968" t="s">
        <v>315</v>
      </c>
      <c r="AH2" s="968"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969"/>
      <c r="K3" s="969"/>
      <c r="L3" s="969"/>
      <c r="M3" s="969"/>
      <c r="N3" s="969"/>
      <c r="O3" s="969"/>
      <c r="P3" s="969"/>
      <c r="Q3" s="969"/>
      <c r="R3" s="969"/>
      <c r="S3" s="969"/>
      <c r="T3" s="969"/>
      <c r="U3" s="969"/>
      <c r="V3" s="969"/>
      <c r="W3" s="969"/>
      <c r="X3" s="969"/>
      <c r="Y3" s="969"/>
      <c r="Z3" s="969"/>
      <c r="AA3" s="970"/>
      <c r="AB3" s="1079">
        <f>COUNTIF($AB5:$AB441, "&lt;=" &amp; MAX('입력값'!$L$3:$L462))</f>
        <v>75</v>
      </c>
      <c r="AC3" s="1080"/>
      <c r="AD3" s="1081" t="s">
        <v>1571</v>
      </c>
      <c r="AE3" s="974" t="s">
        <v>534</v>
      </c>
      <c r="AF3" s="975" t="s">
        <v>535</v>
      </c>
      <c r="AG3" s="975" t="s">
        <v>536</v>
      </c>
      <c r="AH3" s="975" t="s">
        <v>537</v>
      </c>
    </row>
    <row r="4" ht="15.75" customHeight="1">
      <c r="A4" s="110"/>
      <c r="B4" s="110"/>
      <c r="C4" s="110"/>
      <c r="D4" s="110"/>
      <c r="E4" s="110"/>
      <c r="F4" s="110"/>
      <c r="G4" s="110"/>
      <c r="H4" s="1082"/>
      <c r="I4" s="1082"/>
      <c r="J4" s="976"/>
      <c r="K4" s="976"/>
      <c r="L4" s="976"/>
      <c r="M4" s="976"/>
      <c r="N4" s="976"/>
      <c r="O4" s="976"/>
      <c r="P4" s="976"/>
      <c r="Q4" s="976"/>
      <c r="R4" s="976"/>
      <c r="S4" s="976"/>
      <c r="T4" s="976"/>
      <c r="U4" s="976"/>
      <c r="V4" s="976"/>
      <c r="W4" s="976"/>
      <c r="X4" s="976"/>
      <c r="Y4" s="976"/>
      <c r="Z4" s="976"/>
      <c r="AA4" s="976"/>
      <c r="AB4" s="1083" t="s">
        <v>488</v>
      </c>
      <c r="AC4" s="1084" t="s">
        <v>538</v>
      </c>
      <c r="AD4" s="1085" t="s">
        <v>375</v>
      </c>
      <c r="AE4" s="980" t="s">
        <v>539</v>
      </c>
      <c r="AF4" s="981" t="s">
        <v>540</v>
      </c>
      <c r="AG4" s="981" t="s">
        <v>541</v>
      </c>
      <c r="AH4" s="981" t="s">
        <v>542</v>
      </c>
    </row>
    <row r="5" ht="15.75" customHeight="1">
      <c r="A5" s="1086" t="s">
        <v>2337</v>
      </c>
      <c r="B5" s="1087"/>
      <c r="C5" s="1087"/>
      <c r="D5" s="1087"/>
      <c r="E5" s="1087"/>
      <c r="F5" s="1087"/>
      <c r="G5" s="1087"/>
      <c r="H5" s="1088" t="s">
        <v>94</v>
      </c>
      <c r="I5" s="1088" t="s">
        <v>94</v>
      </c>
      <c r="J5" s="1088" t="s">
        <v>94</v>
      </c>
      <c r="K5" s="1088" t="s">
        <v>94</v>
      </c>
      <c r="L5" s="1088" t="s">
        <v>94</v>
      </c>
      <c r="M5" s="1088" t="s">
        <v>94</v>
      </c>
      <c r="N5" s="1088" t="s">
        <v>94</v>
      </c>
      <c r="O5" s="1088" t="s">
        <v>94</v>
      </c>
      <c r="P5" s="1087"/>
      <c r="Q5" s="1087"/>
      <c r="R5" s="1087"/>
      <c r="S5" s="1087"/>
      <c r="T5" s="1087"/>
      <c r="U5" s="1087"/>
      <c r="V5" s="1087"/>
      <c r="W5" s="1087"/>
      <c r="X5" s="1087"/>
      <c r="Y5" s="1087"/>
      <c r="Z5" s="1087"/>
      <c r="AA5" s="1087"/>
      <c r="AB5" s="1089" t="s">
        <v>94</v>
      </c>
      <c r="AC5" s="1090" t="s">
        <v>55</v>
      </c>
      <c r="AD5" s="1091" t="s">
        <v>361</v>
      </c>
      <c r="AE5" s="1087"/>
      <c r="AF5" s="1087"/>
      <c r="AG5" s="1087"/>
      <c r="AH5" s="1087"/>
    </row>
    <row r="6" ht="15.75" customHeight="1">
      <c r="A6" s="1002" t="s">
        <v>2338</v>
      </c>
      <c r="B6" s="620"/>
      <c r="C6" s="620"/>
      <c r="D6" s="1092"/>
      <c r="E6" s="620"/>
      <c r="F6" s="809"/>
      <c r="G6" s="620"/>
      <c r="H6" s="1093" t="s">
        <v>94</v>
      </c>
      <c r="I6" s="1093" t="s">
        <v>94</v>
      </c>
      <c r="J6" s="114" t="s">
        <v>94</v>
      </c>
      <c r="K6" s="114" t="s">
        <v>94</v>
      </c>
      <c r="L6" s="1094" t="s">
        <v>94</v>
      </c>
      <c r="M6" s="1094" t="s">
        <v>94</v>
      </c>
      <c r="N6" s="1094" t="s">
        <v>94</v>
      </c>
      <c r="O6" s="1094" t="s">
        <v>94</v>
      </c>
      <c r="P6" s="158"/>
      <c r="Q6" s="158"/>
      <c r="R6" s="158"/>
      <c r="S6" s="158"/>
      <c r="T6" s="158"/>
      <c r="U6" s="158"/>
      <c r="V6" s="158"/>
      <c r="W6" s="158"/>
      <c r="X6" s="158"/>
      <c r="Y6" s="158"/>
      <c r="Z6" s="158"/>
      <c r="AA6" s="158"/>
      <c r="AB6" s="1095" t="s">
        <v>94</v>
      </c>
      <c r="AC6" s="1096" t="s">
        <v>55</v>
      </c>
      <c r="AD6" s="1097" t="s">
        <v>361</v>
      </c>
      <c r="AE6" s="620"/>
      <c r="AF6" s="158"/>
      <c r="AG6" s="158"/>
      <c r="AH6" s="158"/>
    </row>
    <row r="7" ht="15.75" customHeight="1">
      <c r="A7" s="620"/>
      <c r="B7" s="1010" t="s">
        <v>2339</v>
      </c>
      <c r="C7" s="1092"/>
      <c r="D7" s="1092"/>
      <c r="E7" s="1002"/>
      <c r="F7" s="1098"/>
      <c r="G7" s="1099"/>
      <c r="H7" s="1093" t="s">
        <v>94</v>
      </c>
      <c r="I7" s="1093" t="s">
        <v>94</v>
      </c>
      <c r="J7" s="114" t="s">
        <v>94</v>
      </c>
      <c r="K7" s="114" t="s">
        <v>94</v>
      </c>
      <c r="L7" s="1094" t="s">
        <v>94</v>
      </c>
      <c r="M7" s="1094" t="s">
        <v>94</v>
      </c>
      <c r="N7" s="1094" t="s">
        <v>94</v>
      </c>
      <c r="O7" s="1094" t="s">
        <v>94</v>
      </c>
      <c r="P7" s="158"/>
      <c r="Q7" s="158"/>
      <c r="R7" s="158"/>
      <c r="S7" s="158"/>
      <c r="T7" s="158"/>
      <c r="U7" s="158"/>
      <c r="V7" s="158"/>
      <c r="W7" s="158"/>
      <c r="X7" s="158"/>
      <c r="Y7" s="158"/>
      <c r="Z7" s="158"/>
      <c r="AA7" s="158"/>
      <c r="AB7" s="1095" t="s">
        <v>94</v>
      </c>
      <c r="AC7" s="1096" t="s">
        <v>55</v>
      </c>
      <c r="AD7" s="1097" t="s">
        <v>361</v>
      </c>
      <c r="AE7" s="620"/>
      <c r="AF7" s="158"/>
      <c r="AG7" s="158"/>
      <c r="AH7" s="158"/>
    </row>
    <row r="8" ht="15.75" customHeight="1">
      <c r="A8" s="620"/>
      <c r="B8" s="1002"/>
      <c r="C8" s="1100" t="s">
        <v>2340</v>
      </c>
      <c r="D8" s="1100"/>
      <c r="E8" s="1101" t="s">
        <v>2341</v>
      </c>
      <c r="F8" s="1010" t="s">
        <v>2342</v>
      </c>
      <c r="G8" s="1101" t="s">
        <v>2343</v>
      </c>
      <c r="H8" s="1093"/>
      <c r="I8" s="1093"/>
      <c r="J8" s="114" t="s">
        <v>94</v>
      </c>
      <c r="K8" s="114" t="s">
        <v>94</v>
      </c>
      <c r="L8" s="1094" t="s">
        <v>94</v>
      </c>
      <c r="M8" s="1094" t="s">
        <v>94</v>
      </c>
      <c r="N8" s="1094" t="s">
        <v>94</v>
      </c>
      <c r="O8" s="1094" t="s">
        <v>94</v>
      </c>
      <c r="P8" s="158"/>
      <c r="Q8" s="158"/>
      <c r="R8" s="158"/>
      <c r="S8" s="158"/>
      <c r="T8" s="158"/>
      <c r="U8" s="158"/>
      <c r="V8" s="158"/>
      <c r="W8" s="158"/>
      <c r="X8" s="158"/>
      <c r="Y8" s="158"/>
      <c r="Z8" s="158"/>
      <c r="AA8" s="158"/>
      <c r="AB8" s="1102">
        <v>1.0</v>
      </c>
      <c r="AC8" s="1096" t="s">
        <v>55</v>
      </c>
      <c r="AD8" s="1103" t="s">
        <v>1571</v>
      </c>
      <c r="AE8" s="620"/>
      <c r="AF8" s="158"/>
      <c r="AG8" s="1104"/>
      <c r="AH8" s="158"/>
    </row>
    <row r="9" ht="15.75" customHeight="1">
      <c r="A9" s="620"/>
      <c r="B9" s="1098" t="s">
        <v>2344</v>
      </c>
      <c r="C9" s="1105"/>
      <c r="D9" s="1105"/>
      <c r="E9" s="607"/>
      <c r="F9" s="1106"/>
      <c r="G9" s="607"/>
      <c r="H9" s="1107" t="s">
        <v>94</v>
      </c>
      <c r="I9" s="1093" t="s">
        <v>94</v>
      </c>
      <c r="J9" s="114" t="s">
        <v>94</v>
      </c>
      <c r="K9" s="114" t="s">
        <v>94</v>
      </c>
      <c r="L9" s="1094" t="s">
        <v>94</v>
      </c>
      <c r="M9" s="1094" t="s">
        <v>94</v>
      </c>
      <c r="N9" s="1094" t="s">
        <v>94</v>
      </c>
      <c r="O9" s="1094" t="s">
        <v>94</v>
      </c>
      <c r="P9" s="158"/>
      <c r="Q9" s="158"/>
      <c r="R9" s="158"/>
      <c r="S9" s="158"/>
      <c r="T9" s="158"/>
      <c r="U9" s="158"/>
      <c r="V9" s="158"/>
      <c r="W9" s="158"/>
      <c r="X9" s="158"/>
      <c r="Y9" s="158"/>
      <c r="Z9" s="158"/>
      <c r="AA9" s="158"/>
      <c r="AB9" s="1095" t="s">
        <v>94</v>
      </c>
      <c r="AC9" s="1096" t="s">
        <v>55</v>
      </c>
      <c r="AD9" s="1097" t="s">
        <v>361</v>
      </c>
      <c r="AE9" s="620"/>
      <c r="AF9" s="158"/>
      <c r="AG9" s="158"/>
      <c r="AH9" s="158"/>
    </row>
    <row r="10" ht="15.75" customHeight="1">
      <c r="A10" s="620"/>
      <c r="B10" s="1106"/>
      <c r="C10" s="1108" t="s">
        <v>2345</v>
      </c>
      <c r="D10" s="1108"/>
      <c r="E10" s="1101" t="s">
        <v>2346</v>
      </c>
      <c r="F10" s="1010" t="s">
        <v>2347</v>
      </c>
      <c r="G10" s="732" t="s">
        <v>2348</v>
      </c>
      <c r="H10" s="1093"/>
      <c r="I10" s="1093"/>
      <c r="J10" s="114" t="s">
        <v>94</v>
      </c>
      <c r="K10" s="114" t="s">
        <v>94</v>
      </c>
      <c r="L10" s="1094" t="s">
        <v>94</v>
      </c>
      <c r="M10" s="1094" t="s">
        <v>94</v>
      </c>
      <c r="N10" s="1094" t="s">
        <v>94</v>
      </c>
      <c r="O10" s="1094" t="s">
        <v>94</v>
      </c>
      <c r="P10" s="158"/>
      <c r="Q10" s="158"/>
      <c r="R10" s="158"/>
      <c r="S10" s="158"/>
      <c r="T10" s="158"/>
      <c r="U10" s="158"/>
      <c r="V10" s="158"/>
      <c r="W10" s="158"/>
      <c r="X10" s="158"/>
      <c r="Y10" s="158"/>
      <c r="Z10" s="158"/>
      <c r="AA10" s="158"/>
      <c r="AB10" s="1102">
        <v>1.0</v>
      </c>
      <c r="AC10" s="1096" t="s">
        <v>55</v>
      </c>
      <c r="AD10" s="1097" t="s">
        <v>361</v>
      </c>
      <c r="AE10" s="620"/>
      <c r="AF10" s="1109"/>
      <c r="AG10" s="1104"/>
      <c r="AH10" s="158"/>
    </row>
    <row r="11" ht="15.75" customHeight="1">
      <c r="A11" s="620"/>
      <c r="B11" s="623" t="s">
        <v>2349</v>
      </c>
      <c r="C11" s="1010"/>
      <c r="D11" s="1092"/>
      <c r="E11" s="1002"/>
      <c r="F11" s="1098"/>
      <c r="G11" s="1099"/>
      <c r="H11" s="1107" t="s">
        <v>94</v>
      </c>
      <c r="I11" s="1093" t="s">
        <v>94</v>
      </c>
      <c r="J11" s="117"/>
      <c r="K11" s="117"/>
      <c r="L11" s="1110"/>
      <c r="M11" s="1110"/>
      <c r="N11" s="1110"/>
      <c r="O11" s="1110"/>
      <c r="P11" s="158"/>
      <c r="Q11" s="158"/>
      <c r="R11" s="158"/>
      <c r="S11" s="158"/>
      <c r="T11" s="158"/>
      <c r="U11" s="158"/>
      <c r="V11" s="158"/>
      <c r="W11" s="158"/>
      <c r="X11" s="158"/>
      <c r="Y11" s="158"/>
      <c r="Z11" s="158"/>
      <c r="AA11" s="158"/>
      <c r="AB11" s="1095" t="s">
        <v>94</v>
      </c>
      <c r="AC11" s="1096" t="s">
        <v>55</v>
      </c>
      <c r="AD11" s="1097" t="s">
        <v>361</v>
      </c>
      <c r="AE11" s="620"/>
      <c r="AF11" s="158"/>
      <c r="AG11" s="158"/>
      <c r="AH11" s="158"/>
    </row>
    <row r="12" ht="15.75" customHeight="1">
      <c r="A12" s="620"/>
      <c r="B12" s="809"/>
      <c r="C12" s="641" t="s">
        <v>2350</v>
      </c>
      <c r="D12" s="809"/>
      <c r="E12" s="620"/>
      <c r="F12" s="1002" t="s">
        <v>2351</v>
      </c>
      <c r="G12" s="633" t="s">
        <v>2352</v>
      </c>
      <c r="H12" s="1093"/>
      <c r="I12" s="1093"/>
      <c r="J12" s="114" t="s">
        <v>94</v>
      </c>
      <c r="K12" s="114" t="s">
        <v>94</v>
      </c>
      <c r="L12" s="1094" t="s">
        <v>94</v>
      </c>
      <c r="M12" s="1094" t="s">
        <v>94</v>
      </c>
      <c r="N12" s="1094" t="s">
        <v>94</v>
      </c>
      <c r="O12" s="1094" t="s">
        <v>94</v>
      </c>
      <c r="P12" s="158"/>
      <c r="Q12" s="158"/>
      <c r="R12" s="158"/>
      <c r="S12" s="158"/>
      <c r="T12" s="158"/>
      <c r="U12" s="158"/>
      <c r="V12" s="158"/>
      <c r="W12" s="158"/>
      <c r="X12" s="158"/>
      <c r="Y12" s="158"/>
      <c r="Z12" s="158"/>
      <c r="AA12" s="158"/>
      <c r="AB12" s="1102">
        <v>1.0</v>
      </c>
      <c r="AC12" s="1096" t="s">
        <v>55</v>
      </c>
      <c r="AD12" s="1097" t="s">
        <v>361</v>
      </c>
      <c r="AE12" s="620"/>
      <c r="AF12" s="633" t="s">
        <v>2353</v>
      </c>
      <c r="AG12" s="158"/>
      <c r="AH12" s="158"/>
    </row>
    <row r="13" ht="15.75" customHeight="1">
      <c r="A13" s="620"/>
      <c r="B13" s="809"/>
      <c r="C13" s="641" t="s">
        <v>2354</v>
      </c>
      <c r="D13" s="809"/>
      <c r="E13" s="620"/>
      <c r="F13" s="1002" t="s">
        <v>2355</v>
      </c>
      <c r="G13" s="633" t="s">
        <v>2356</v>
      </c>
      <c r="H13" s="1093"/>
      <c r="I13" s="1093"/>
      <c r="J13" s="114" t="s">
        <v>94</v>
      </c>
      <c r="K13" s="114" t="s">
        <v>94</v>
      </c>
      <c r="L13" s="1094" t="s">
        <v>94</v>
      </c>
      <c r="M13" s="1094" t="s">
        <v>94</v>
      </c>
      <c r="N13" s="1094" t="s">
        <v>94</v>
      </c>
      <c r="O13" s="1094" t="s">
        <v>94</v>
      </c>
      <c r="P13" s="158"/>
      <c r="Q13" s="158"/>
      <c r="R13" s="158"/>
      <c r="S13" s="158"/>
      <c r="T13" s="158"/>
      <c r="U13" s="158"/>
      <c r="V13" s="158"/>
      <c r="W13" s="158"/>
      <c r="X13" s="158"/>
      <c r="Y13" s="158"/>
      <c r="Z13" s="158"/>
      <c r="AA13" s="158"/>
      <c r="AB13" s="1102">
        <v>1.0</v>
      </c>
      <c r="AC13" s="1096" t="s">
        <v>55</v>
      </c>
      <c r="AD13" s="1097" t="s">
        <v>361</v>
      </c>
      <c r="AE13" s="620"/>
      <c r="AF13" s="809"/>
      <c r="AG13" s="158"/>
      <c r="AH13" s="158"/>
    </row>
    <row r="14" ht="15.75" customHeight="1">
      <c r="A14" s="620"/>
      <c r="B14" s="809"/>
      <c r="C14" s="641" t="s">
        <v>2357</v>
      </c>
      <c r="D14" s="809"/>
      <c r="E14" s="620"/>
      <c r="F14" s="1002" t="s">
        <v>2358</v>
      </c>
      <c r="G14" s="633" t="s">
        <v>2359</v>
      </c>
      <c r="H14" s="1093"/>
      <c r="I14" s="1093"/>
      <c r="J14" s="114" t="s">
        <v>94</v>
      </c>
      <c r="K14" s="114" t="s">
        <v>94</v>
      </c>
      <c r="L14" s="1094" t="s">
        <v>94</v>
      </c>
      <c r="M14" s="1094" t="s">
        <v>94</v>
      </c>
      <c r="N14" s="1094" t="s">
        <v>94</v>
      </c>
      <c r="O14" s="1094" t="s">
        <v>94</v>
      </c>
      <c r="P14" s="158"/>
      <c r="Q14" s="158"/>
      <c r="R14" s="158"/>
      <c r="S14" s="158"/>
      <c r="T14" s="158"/>
      <c r="U14" s="158"/>
      <c r="V14" s="158"/>
      <c r="W14" s="158"/>
      <c r="X14" s="158"/>
      <c r="Y14" s="158"/>
      <c r="Z14" s="158"/>
      <c r="AA14" s="158"/>
      <c r="AB14" s="1102">
        <v>1.0</v>
      </c>
      <c r="AC14" s="1096" t="s">
        <v>55</v>
      </c>
      <c r="AD14" s="1097" t="s">
        <v>361</v>
      </c>
      <c r="AE14" s="620"/>
      <c r="AF14" s="634" t="s">
        <v>2360</v>
      </c>
      <c r="AG14" s="158"/>
      <c r="AH14" s="158"/>
    </row>
    <row r="15" ht="15.75" customHeight="1">
      <c r="A15" s="620"/>
      <c r="B15" s="620"/>
      <c r="C15" s="641" t="s">
        <v>2361</v>
      </c>
      <c r="D15" s="809"/>
      <c r="E15" s="620"/>
      <c r="F15" s="809"/>
      <c r="G15" s="158"/>
      <c r="H15" s="1093" t="s">
        <v>94</v>
      </c>
      <c r="I15" s="1093" t="s">
        <v>94</v>
      </c>
      <c r="J15" s="114" t="s">
        <v>94</v>
      </c>
      <c r="K15" s="114" t="s">
        <v>94</v>
      </c>
      <c r="L15" s="1094" t="s">
        <v>94</v>
      </c>
      <c r="M15" s="1094" t="s">
        <v>94</v>
      </c>
      <c r="N15" s="1094" t="s">
        <v>94</v>
      </c>
      <c r="O15" s="1094" t="s">
        <v>94</v>
      </c>
      <c r="P15" s="158"/>
      <c r="Q15" s="158"/>
      <c r="R15" s="158"/>
      <c r="S15" s="158"/>
      <c r="T15" s="158"/>
      <c r="U15" s="158"/>
      <c r="V15" s="158"/>
      <c r="W15" s="158"/>
      <c r="X15" s="158"/>
      <c r="Y15" s="158"/>
      <c r="Z15" s="158"/>
      <c r="AA15" s="158"/>
      <c r="AB15" s="1095" t="s">
        <v>94</v>
      </c>
      <c r="AC15" s="1111" t="s">
        <v>55</v>
      </c>
      <c r="AD15" s="1097" t="s">
        <v>361</v>
      </c>
      <c r="AE15" s="620"/>
      <c r="AF15" s="158"/>
      <c r="AG15" s="158"/>
      <c r="AH15" s="158"/>
    </row>
    <row r="16" ht="15.75" customHeight="1">
      <c r="A16" s="620"/>
      <c r="B16" s="620"/>
      <c r="C16" s="809"/>
      <c r="D16" s="641" t="s">
        <v>2362</v>
      </c>
      <c r="E16" s="620"/>
      <c r="F16" s="1000" t="s">
        <v>2363</v>
      </c>
      <c r="G16" s="633" t="s">
        <v>2364</v>
      </c>
      <c r="H16" s="1093"/>
      <c r="I16" s="1093"/>
      <c r="J16" s="114" t="s">
        <v>94</v>
      </c>
      <c r="K16" s="114" t="s">
        <v>94</v>
      </c>
      <c r="L16" s="1094" t="s">
        <v>94</v>
      </c>
      <c r="M16" s="1094" t="s">
        <v>94</v>
      </c>
      <c r="N16" s="1094" t="s">
        <v>94</v>
      </c>
      <c r="O16" s="1094" t="s">
        <v>94</v>
      </c>
      <c r="P16" s="158"/>
      <c r="Q16" s="158"/>
      <c r="R16" s="158"/>
      <c r="S16" s="158"/>
      <c r="T16" s="158"/>
      <c r="U16" s="158"/>
      <c r="V16" s="158"/>
      <c r="W16" s="158"/>
      <c r="X16" s="158"/>
      <c r="Y16" s="158"/>
      <c r="Z16" s="158"/>
      <c r="AA16" s="158"/>
      <c r="AB16" s="1102">
        <v>1.0</v>
      </c>
      <c r="AC16" s="1111" t="s">
        <v>55</v>
      </c>
      <c r="AD16" s="1097" t="s">
        <v>361</v>
      </c>
      <c r="AE16" s="620"/>
      <c r="AF16" s="634" t="s">
        <v>2365</v>
      </c>
      <c r="AG16" s="158"/>
      <c r="AH16" s="1109"/>
    </row>
    <row r="17" ht="15.75" customHeight="1">
      <c r="A17" s="620"/>
      <c r="B17" s="620"/>
      <c r="C17" s="641" t="s">
        <v>2366</v>
      </c>
      <c r="D17" s="809"/>
      <c r="E17" s="620"/>
      <c r="F17" s="809"/>
      <c r="G17" s="158"/>
      <c r="H17" s="1093" t="s">
        <v>94</v>
      </c>
      <c r="I17" s="1093" t="s">
        <v>94</v>
      </c>
      <c r="J17" s="114" t="s">
        <v>94</v>
      </c>
      <c r="K17" s="114" t="s">
        <v>94</v>
      </c>
      <c r="L17" s="1094" t="s">
        <v>94</v>
      </c>
      <c r="M17" s="1094" t="s">
        <v>94</v>
      </c>
      <c r="N17" s="1094" t="s">
        <v>94</v>
      </c>
      <c r="O17" s="1094" t="s">
        <v>94</v>
      </c>
      <c r="P17" s="158"/>
      <c r="Q17" s="158"/>
      <c r="R17" s="158"/>
      <c r="S17" s="158"/>
      <c r="T17" s="158"/>
      <c r="U17" s="158"/>
      <c r="V17" s="158"/>
      <c r="W17" s="158"/>
      <c r="X17" s="158"/>
      <c r="Y17" s="158"/>
      <c r="Z17" s="158"/>
      <c r="AA17" s="158"/>
      <c r="AB17" s="1095" t="s">
        <v>94</v>
      </c>
      <c r="AC17" s="1111" t="s">
        <v>55</v>
      </c>
      <c r="AD17" s="1097" t="s">
        <v>361</v>
      </c>
      <c r="AE17" s="620"/>
      <c r="AF17" s="158"/>
      <c r="AG17" s="158"/>
      <c r="AH17" s="158"/>
    </row>
    <row r="18" ht="15.75" customHeight="1">
      <c r="A18" s="620"/>
      <c r="B18" s="620"/>
      <c r="C18" s="620"/>
      <c r="D18" s="621" t="s">
        <v>2339</v>
      </c>
      <c r="E18" s="1112" t="s">
        <v>2367</v>
      </c>
      <c r="F18" s="1000" t="s">
        <v>2368</v>
      </c>
      <c r="G18" s="633" t="s">
        <v>2369</v>
      </c>
      <c r="H18" s="1093"/>
      <c r="I18" s="1093"/>
      <c r="J18" s="1113"/>
      <c r="K18" s="1113"/>
      <c r="L18" s="1114"/>
      <c r="M18" s="1114"/>
      <c r="N18" s="1114"/>
      <c r="O18" s="1114"/>
      <c r="P18" s="158"/>
      <c r="Q18" s="158"/>
      <c r="R18" s="158"/>
      <c r="S18" s="158"/>
      <c r="T18" s="158"/>
      <c r="U18" s="158"/>
      <c r="V18" s="158"/>
      <c r="W18" s="158"/>
      <c r="X18" s="158"/>
      <c r="Y18" s="158"/>
      <c r="Z18" s="158"/>
      <c r="AA18" s="158"/>
      <c r="AB18" s="1095">
        <v>1.0</v>
      </c>
      <c r="AC18" s="1096" t="s">
        <v>55</v>
      </c>
      <c r="AD18" s="1097" t="s">
        <v>361</v>
      </c>
      <c r="AE18" s="620"/>
      <c r="AF18" s="634" t="s">
        <v>2370</v>
      </c>
      <c r="AG18" s="158"/>
      <c r="AH18" s="1109"/>
    </row>
    <row r="19" ht="15.75" customHeight="1">
      <c r="A19" s="620"/>
      <c r="B19" s="620"/>
      <c r="C19" s="620"/>
      <c r="D19" s="621"/>
      <c r="E19" s="1115"/>
      <c r="F19" s="1000"/>
      <c r="G19" s="633"/>
      <c r="H19" s="1093" t="s">
        <v>94</v>
      </c>
      <c r="I19" s="1093" t="s">
        <v>94</v>
      </c>
      <c r="J19" s="1113"/>
      <c r="K19" s="1113"/>
      <c r="L19" s="1114"/>
      <c r="M19" s="1114"/>
      <c r="N19" s="1114"/>
      <c r="O19" s="1114"/>
      <c r="P19" s="158"/>
      <c r="Q19" s="158"/>
      <c r="R19" s="158"/>
      <c r="S19" s="158"/>
      <c r="T19" s="158"/>
      <c r="U19" s="158"/>
      <c r="V19" s="158"/>
      <c r="W19" s="158"/>
      <c r="X19" s="158"/>
      <c r="Y19" s="158"/>
      <c r="Z19" s="158"/>
      <c r="AA19" s="158"/>
      <c r="AB19" s="1095" t="s">
        <v>94</v>
      </c>
      <c r="AC19" s="1096" t="s">
        <v>55</v>
      </c>
      <c r="AD19" s="1097" t="s">
        <v>361</v>
      </c>
      <c r="AE19" s="620"/>
      <c r="AF19" s="1033"/>
      <c r="AG19" s="158"/>
      <c r="AH19" s="158"/>
    </row>
    <row r="20" ht="15.75" customHeight="1">
      <c r="A20" s="620"/>
      <c r="B20" s="620"/>
      <c r="C20" s="620"/>
      <c r="D20" s="642" t="s">
        <v>2371</v>
      </c>
      <c r="E20" s="620"/>
      <c r="F20" s="642" t="s">
        <v>2371</v>
      </c>
      <c r="G20" s="623" t="s">
        <v>2372</v>
      </c>
      <c r="H20" s="1093"/>
      <c r="I20" s="1093"/>
      <c r="J20" s="1113"/>
      <c r="K20" s="1113"/>
      <c r="L20" s="1114"/>
      <c r="M20" s="1114"/>
      <c r="N20" s="1114"/>
      <c r="O20" s="1114"/>
      <c r="P20" s="158"/>
      <c r="Q20" s="158"/>
      <c r="R20" s="158"/>
      <c r="S20" s="158"/>
      <c r="T20" s="158"/>
      <c r="U20" s="158"/>
      <c r="V20" s="158"/>
      <c r="W20" s="158"/>
      <c r="X20" s="158"/>
      <c r="Y20" s="158"/>
      <c r="Z20" s="158"/>
      <c r="AA20" s="158"/>
      <c r="AB20" s="1095">
        <v>1.0</v>
      </c>
      <c r="AC20" s="1096" t="s">
        <v>55</v>
      </c>
      <c r="AD20" s="1097" t="s">
        <v>361</v>
      </c>
      <c r="AE20" s="670" t="s">
        <v>2373</v>
      </c>
      <c r="AF20" s="643" t="s">
        <v>2374</v>
      </c>
      <c r="AG20" s="1033"/>
      <c r="AH20" s="158"/>
    </row>
    <row r="21" ht="15.75" customHeight="1">
      <c r="A21" s="1116" t="s">
        <v>2375</v>
      </c>
      <c r="B21" s="1116"/>
      <c r="C21" s="620"/>
      <c r="D21" s="620"/>
      <c r="E21" s="158"/>
      <c r="F21" s="809"/>
      <c r="G21" s="158"/>
      <c r="H21" s="1093" t="s">
        <v>94</v>
      </c>
      <c r="I21" s="1093" t="s">
        <v>94</v>
      </c>
      <c r="J21" s="1113"/>
      <c r="K21" s="1113"/>
      <c r="L21" s="1114"/>
      <c r="M21" s="1114"/>
      <c r="N21" s="1114"/>
      <c r="O21" s="1114"/>
      <c r="P21" s="158"/>
      <c r="Q21" s="158"/>
      <c r="R21" s="158"/>
      <c r="S21" s="158"/>
      <c r="T21" s="158"/>
      <c r="U21" s="158"/>
      <c r="V21" s="158"/>
      <c r="W21" s="158"/>
      <c r="X21" s="158"/>
      <c r="Y21" s="158"/>
      <c r="Z21" s="158"/>
      <c r="AA21" s="158"/>
      <c r="AB21" s="1095" t="s">
        <v>94</v>
      </c>
      <c r="AC21" s="1096" t="s">
        <v>55</v>
      </c>
      <c r="AD21" s="1097" t="s">
        <v>361</v>
      </c>
      <c r="AE21" s="620"/>
      <c r="AF21" s="158"/>
      <c r="AG21" s="158"/>
      <c r="AH21" s="158"/>
    </row>
    <row r="22" ht="15.75" customHeight="1">
      <c r="A22" s="1116"/>
      <c r="B22" s="1117" t="s">
        <v>2376</v>
      </c>
      <c r="C22" s="1002"/>
      <c r="D22" s="1035"/>
      <c r="E22" s="1036"/>
      <c r="F22" s="1000" t="s">
        <v>2377</v>
      </c>
      <c r="G22" s="1118" t="s">
        <v>2378</v>
      </c>
      <c r="H22" s="1093"/>
      <c r="I22" s="1093"/>
      <c r="J22" s="1113"/>
      <c r="K22" s="1113"/>
      <c r="L22" s="1114"/>
      <c r="M22" s="1114"/>
      <c r="N22" s="1114"/>
      <c r="O22" s="1114"/>
      <c r="P22" s="158"/>
      <c r="Q22" s="158"/>
      <c r="R22" s="158"/>
      <c r="S22" s="158"/>
      <c r="T22" s="158"/>
      <c r="U22" s="158"/>
      <c r="V22" s="158"/>
      <c r="W22" s="158"/>
      <c r="X22" s="158"/>
      <c r="Y22" s="158"/>
      <c r="Z22" s="158"/>
      <c r="AA22" s="158"/>
      <c r="AB22" s="1095">
        <v>1.0</v>
      </c>
      <c r="AC22" s="1096" t="s">
        <v>55</v>
      </c>
      <c r="AD22" s="1103" t="s">
        <v>1571</v>
      </c>
      <c r="AE22" s="111"/>
      <c r="AF22" s="643" t="s">
        <v>2379</v>
      </c>
      <c r="AG22" s="1033"/>
      <c r="AH22" s="158"/>
    </row>
    <row r="23" ht="15.75" customHeight="1">
      <c r="A23" s="1116"/>
      <c r="B23" s="1116"/>
      <c r="C23" s="643" t="s">
        <v>2380</v>
      </c>
      <c r="D23" s="623"/>
      <c r="E23" s="1036"/>
      <c r="F23" s="810"/>
      <c r="G23" s="1036"/>
      <c r="H23" s="1093" t="s">
        <v>94</v>
      </c>
      <c r="I23" s="1093" t="s">
        <v>94</v>
      </c>
      <c r="J23" s="1113"/>
      <c r="K23" s="1113"/>
      <c r="L23" s="1114"/>
      <c r="M23" s="1114"/>
      <c r="N23" s="1114"/>
      <c r="O23" s="1114"/>
      <c r="P23" s="158"/>
      <c r="Q23" s="158"/>
      <c r="R23" s="158"/>
      <c r="S23" s="158"/>
      <c r="T23" s="158"/>
      <c r="U23" s="158"/>
      <c r="V23" s="158"/>
      <c r="W23" s="158"/>
      <c r="X23" s="158"/>
      <c r="Y23" s="158"/>
      <c r="Z23" s="158"/>
      <c r="AA23" s="158"/>
      <c r="AB23" s="1095" t="s">
        <v>94</v>
      </c>
      <c r="AC23" s="1111" t="s">
        <v>55</v>
      </c>
      <c r="AD23" s="1103" t="s">
        <v>1594</v>
      </c>
      <c r="AE23" s="620"/>
      <c r="AF23" s="158"/>
      <c r="AG23" s="158"/>
      <c r="AH23" s="158"/>
    </row>
    <row r="24" ht="15.75" customHeight="1">
      <c r="A24" s="1116"/>
      <c r="B24" s="1116"/>
      <c r="C24" s="623"/>
      <c r="D24" s="1119" t="s">
        <v>2381</v>
      </c>
      <c r="E24" s="633"/>
      <c r="F24" s="1098" t="s">
        <v>2382</v>
      </c>
      <c r="G24" s="633" t="s">
        <v>2383</v>
      </c>
      <c r="H24" s="1093"/>
      <c r="I24" s="1093"/>
      <c r="J24" s="1113"/>
      <c r="K24" s="1113"/>
      <c r="L24" s="1114"/>
      <c r="M24" s="1114"/>
      <c r="N24" s="1114"/>
      <c r="O24" s="1114"/>
      <c r="P24" s="158"/>
      <c r="Q24" s="158"/>
      <c r="R24" s="158"/>
      <c r="S24" s="158"/>
      <c r="T24" s="158"/>
      <c r="U24" s="158"/>
      <c r="V24" s="158"/>
      <c r="W24" s="158"/>
      <c r="X24" s="158"/>
      <c r="Y24" s="158"/>
      <c r="Z24" s="158"/>
      <c r="AA24" s="158"/>
      <c r="AB24" s="1095">
        <v>1.0</v>
      </c>
      <c r="AC24" s="1096" t="s">
        <v>55</v>
      </c>
      <c r="AD24" s="1103" t="s">
        <v>1594</v>
      </c>
      <c r="AE24" s="1120"/>
      <c r="AF24" s="1121" t="s">
        <v>2384</v>
      </c>
      <c r="AG24" s="158"/>
      <c r="AH24" s="158"/>
    </row>
    <row r="25" ht="15.75" customHeight="1">
      <c r="A25" s="1116"/>
      <c r="B25" s="1116"/>
      <c r="C25" s="623"/>
      <c r="D25" s="633" t="s">
        <v>2376</v>
      </c>
      <c r="E25" s="633" t="s">
        <v>2385</v>
      </c>
      <c r="F25" s="1098" t="s">
        <v>2386</v>
      </c>
      <c r="G25" s="633" t="s">
        <v>2387</v>
      </c>
      <c r="H25" s="1093"/>
      <c r="I25" s="1093"/>
      <c r="J25" s="1113"/>
      <c r="K25" s="1113"/>
      <c r="L25" s="1114"/>
      <c r="M25" s="1114"/>
      <c r="N25" s="1114"/>
      <c r="O25" s="1114"/>
      <c r="P25" s="158"/>
      <c r="Q25" s="158"/>
      <c r="R25" s="158"/>
      <c r="S25" s="158"/>
      <c r="T25" s="158"/>
      <c r="U25" s="158"/>
      <c r="V25" s="158"/>
      <c r="W25" s="158"/>
      <c r="X25" s="158"/>
      <c r="Y25" s="158"/>
      <c r="Z25" s="158"/>
      <c r="AA25" s="158"/>
      <c r="AB25" s="1095">
        <v>1.0</v>
      </c>
      <c r="AC25" s="1096" t="s">
        <v>55</v>
      </c>
      <c r="AD25" s="1103" t="s">
        <v>1594</v>
      </c>
      <c r="AE25" s="620"/>
      <c r="AF25" s="1122"/>
      <c r="AG25" s="158"/>
      <c r="AH25" s="158"/>
    </row>
    <row r="26" ht="15.75" customHeight="1">
      <c r="A26" s="1116"/>
      <c r="B26" s="1116"/>
      <c r="C26" s="841" t="s">
        <v>2388</v>
      </c>
      <c r="D26" s="621"/>
      <c r="E26" s="636"/>
      <c r="F26" s="641"/>
      <c r="G26" s="636"/>
      <c r="H26" s="1093" t="s">
        <v>94</v>
      </c>
      <c r="I26" s="1093" t="s">
        <v>94</v>
      </c>
      <c r="J26" s="1113"/>
      <c r="K26" s="1113"/>
      <c r="L26" s="1114"/>
      <c r="M26" s="1114"/>
      <c r="N26" s="1114"/>
      <c r="O26" s="1114"/>
      <c r="P26" s="158"/>
      <c r="Q26" s="158"/>
      <c r="R26" s="158"/>
      <c r="S26" s="158"/>
      <c r="T26" s="158"/>
      <c r="U26" s="158"/>
      <c r="V26" s="158"/>
      <c r="W26" s="158"/>
      <c r="X26" s="158"/>
      <c r="Y26" s="158"/>
      <c r="Z26" s="158"/>
      <c r="AA26" s="158"/>
      <c r="AB26" s="1095" t="s">
        <v>94</v>
      </c>
      <c r="AC26" s="1111" t="s">
        <v>55</v>
      </c>
      <c r="AD26" s="1097" t="s">
        <v>361</v>
      </c>
      <c r="AE26" s="620"/>
      <c r="AF26" s="158"/>
      <c r="AG26" s="158"/>
      <c r="AH26" s="158"/>
    </row>
    <row r="27" ht="15.75" customHeight="1">
      <c r="A27" s="1116"/>
      <c r="B27" s="1116"/>
      <c r="C27" s="621"/>
      <c r="D27" s="1123" t="s">
        <v>2389</v>
      </c>
      <c r="E27" s="636"/>
      <c r="F27" s="640" t="s">
        <v>2390</v>
      </c>
      <c r="G27" s="634" t="s">
        <v>2391</v>
      </c>
      <c r="H27" s="1093"/>
      <c r="I27" s="1093"/>
      <c r="J27" s="1113"/>
      <c r="K27" s="1113"/>
      <c r="L27" s="1114"/>
      <c r="M27" s="1114"/>
      <c r="N27" s="1114"/>
      <c r="O27" s="1114"/>
      <c r="P27" s="158"/>
      <c r="Q27" s="158"/>
      <c r="R27" s="158"/>
      <c r="S27" s="158"/>
      <c r="T27" s="158"/>
      <c r="U27" s="158"/>
      <c r="V27" s="158"/>
      <c r="W27" s="158"/>
      <c r="X27" s="158"/>
      <c r="Y27" s="158"/>
      <c r="Z27" s="158"/>
      <c r="AA27" s="158"/>
      <c r="AB27" s="1095">
        <v>1.0</v>
      </c>
      <c r="AC27" s="1096" t="s">
        <v>55</v>
      </c>
      <c r="AD27" s="1097" t="s">
        <v>361</v>
      </c>
      <c r="AE27" s="620"/>
      <c r="AF27" s="158"/>
      <c r="AG27" s="158"/>
      <c r="AH27" s="158"/>
    </row>
    <row r="28" ht="15.75" customHeight="1">
      <c r="A28" s="1116"/>
      <c r="B28" s="1116"/>
      <c r="C28" s="1124" t="s">
        <v>2392</v>
      </c>
      <c r="D28" s="607"/>
      <c r="E28" s="994"/>
      <c r="F28" s="994"/>
      <c r="G28" s="994"/>
      <c r="H28" s="1093" t="s">
        <v>94</v>
      </c>
      <c r="I28" s="1093" t="s">
        <v>94</v>
      </c>
      <c r="J28" s="1113"/>
      <c r="K28" s="1113"/>
      <c r="L28" s="1114"/>
      <c r="M28" s="1114"/>
      <c r="N28" s="1114"/>
      <c r="O28" s="1114"/>
      <c r="P28" s="158"/>
      <c r="Q28" s="158"/>
      <c r="R28" s="158"/>
      <c r="S28" s="158"/>
      <c r="T28" s="158"/>
      <c r="U28" s="158"/>
      <c r="V28" s="158"/>
      <c r="W28" s="158"/>
      <c r="X28" s="158"/>
      <c r="Y28" s="158"/>
      <c r="Z28" s="158"/>
      <c r="AA28" s="158"/>
      <c r="AB28" s="1095" t="s">
        <v>94</v>
      </c>
      <c r="AC28" s="1111" t="s">
        <v>55</v>
      </c>
      <c r="AD28" s="1097" t="s">
        <v>361</v>
      </c>
      <c r="AE28" s="620"/>
      <c r="AF28" s="158"/>
      <c r="AG28" s="158"/>
      <c r="AH28" s="158"/>
    </row>
    <row r="29" ht="15.75" customHeight="1">
      <c r="A29" s="1116"/>
      <c r="B29" s="1116"/>
      <c r="C29" s="1125"/>
      <c r="D29" s="1125" t="s">
        <v>2393</v>
      </c>
      <c r="E29" s="809"/>
      <c r="F29" s="994" t="s">
        <v>2394</v>
      </c>
      <c r="G29" s="642" t="s">
        <v>2395</v>
      </c>
      <c r="H29" s="1093"/>
      <c r="I29" s="1093"/>
      <c r="J29" s="1113"/>
      <c r="K29" s="1113"/>
      <c r="L29" s="1114"/>
      <c r="M29" s="1114"/>
      <c r="N29" s="1114"/>
      <c r="O29" s="1114"/>
      <c r="P29" s="158"/>
      <c r="Q29" s="158"/>
      <c r="R29" s="158"/>
      <c r="S29" s="158"/>
      <c r="T29" s="158"/>
      <c r="U29" s="158"/>
      <c r="V29" s="158"/>
      <c r="W29" s="158"/>
      <c r="X29" s="158"/>
      <c r="Y29" s="158"/>
      <c r="Z29" s="158"/>
      <c r="AA29" s="158"/>
      <c r="AB29" s="1095">
        <v>1.0</v>
      </c>
      <c r="AC29" s="1096" t="s">
        <v>55</v>
      </c>
      <c r="AD29" s="1097" t="s">
        <v>361</v>
      </c>
      <c r="AE29" s="620"/>
      <c r="AF29" s="158"/>
      <c r="AG29" s="158"/>
      <c r="AH29" s="158"/>
    </row>
    <row r="30" ht="15.75" customHeight="1">
      <c r="A30" s="1116"/>
      <c r="B30" s="1116"/>
      <c r="C30" s="1125"/>
      <c r="D30" s="1125" t="s">
        <v>2396</v>
      </c>
      <c r="E30" s="809"/>
      <c r="F30" s="1126" t="s">
        <v>2397</v>
      </c>
      <c r="G30" s="642" t="s">
        <v>2398</v>
      </c>
      <c r="H30" s="1093"/>
      <c r="I30" s="1093"/>
      <c r="J30" s="1113"/>
      <c r="K30" s="1113"/>
      <c r="L30" s="1114"/>
      <c r="M30" s="1114"/>
      <c r="N30" s="1114"/>
      <c r="O30" s="1114"/>
      <c r="P30" s="158"/>
      <c r="Q30" s="158"/>
      <c r="R30" s="158"/>
      <c r="S30" s="158"/>
      <c r="T30" s="158"/>
      <c r="U30" s="158"/>
      <c r="V30" s="158"/>
      <c r="W30" s="158"/>
      <c r="X30" s="158"/>
      <c r="Y30" s="158"/>
      <c r="Z30" s="158"/>
      <c r="AA30" s="158"/>
      <c r="AB30" s="1095">
        <v>1.0</v>
      </c>
      <c r="AC30" s="1096" t="s">
        <v>55</v>
      </c>
      <c r="AD30" s="1097" t="s">
        <v>361</v>
      </c>
      <c r="AE30" s="620"/>
      <c r="AF30" s="158"/>
      <c r="AG30" s="158"/>
      <c r="AH30" s="158"/>
    </row>
    <row r="31" ht="15.75" customHeight="1">
      <c r="A31" s="1116"/>
      <c r="B31" s="1116"/>
      <c r="C31" s="1127" t="s">
        <v>2399</v>
      </c>
      <c r="D31" s="607"/>
      <c r="E31" s="994" t="s">
        <v>2400</v>
      </c>
      <c r="F31" s="994" t="s">
        <v>2401</v>
      </c>
      <c r="G31" s="995" t="s">
        <v>2402</v>
      </c>
      <c r="H31" s="1093"/>
      <c r="I31" s="1093"/>
      <c r="J31" s="1113"/>
      <c r="K31" s="1113"/>
      <c r="L31" s="1114"/>
      <c r="M31" s="1114"/>
      <c r="N31" s="1114"/>
      <c r="O31" s="1114"/>
      <c r="P31" s="158"/>
      <c r="Q31" s="158"/>
      <c r="R31" s="158"/>
      <c r="S31" s="158"/>
      <c r="T31" s="158"/>
      <c r="U31" s="158"/>
      <c r="V31" s="158"/>
      <c r="W31" s="158"/>
      <c r="X31" s="158"/>
      <c r="Y31" s="158"/>
      <c r="Z31" s="158"/>
      <c r="AA31" s="158"/>
      <c r="AB31" s="1095">
        <v>1.0</v>
      </c>
      <c r="AC31" s="1096" t="s">
        <v>55</v>
      </c>
      <c r="AD31" s="1103" t="s">
        <v>1594</v>
      </c>
      <c r="AE31" s="620"/>
      <c r="AF31" s="158"/>
      <c r="AG31" s="158"/>
      <c r="AH31" s="158"/>
    </row>
    <row r="32" ht="15.75" customHeight="1">
      <c r="A32" s="1128" t="s">
        <v>2403</v>
      </c>
      <c r="B32" s="1129"/>
      <c r="C32" s="1087"/>
      <c r="D32" s="1087"/>
      <c r="E32" s="1130"/>
      <c r="F32" s="1130"/>
      <c r="G32" s="1130"/>
      <c r="H32" s="1131" t="s">
        <v>94</v>
      </c>
      <c r="I32" s="1131" t="s">
        <v>94</v>
      </c>
      <c r="J32" s="1132"/>
      <c r="K32" s="1132"/>
      <c r="L32" s="1133"/>
      <c r="M32" s="1133"/>
      <c r="N32" s="1133"/>
      <c r="O32" s="1133"/>
      <c r="P32" s="1134"/>
      <c r="Q32" s="1134"/>
      <c r="R32" s="1134"/>
      <c r="S32" s="1134"/>
      <c r="T32" s="1134"/>
      <c r="U32" s="1134"/>
      <c r="V32" s="1134"/>
      <c r="W32" s="1134"/>
      <c r="X32" s="1134"/>
      <c r="Y32" s="1134"/>
      <c r="Z32" s="1134"/>
      <c r="AA32" s="1134"/>
      <c r="AB32" s="1135" t="s">
        <v>94</v>
      </c>
      <c r="AC32" s="1136" t="s">
        <v>55</v>
      </c>
      <c r="AD32" s="1137" t="s">
        <v>361</v>
      </c>
      <c r="AE32" s="1087"/>
      <c r="AF32" s="1134"/>
      <c r="AG32" s="1134"/>
      <c r="AH32" s="1134"/>
    </row>
    <row r="33" ht="15.75" customHeight="1">
      <c r="A33" s="643" t="s">
        <v>2404</v>
      </c>
      <c r="B33" s="1116"/>
      <c r="C33" s="620"/>
      <c r="D33" s="620"/>
      <c r="E33" s="809"/>
      <c r="F33" s="809"/>
      <c r="G33" s="809"/>
      <c r="H33" s="1093" t="s">
        <v>94</v>
      </c>
      <c r="I33" s="1093" t="s">
        <v>94</v>
      </c>
      <c r="J33" s="1113"/>
      <c r="K33" s="1113"/>
      <c r="L33" s="1114"/>
      <c r="M33" s="1114"/>
      <c r="N33" s="1114"/>
      <c r="O33" s="1114"/>
      <c r="P33" s="158"/>
      <c r="Q33" s="158"/>
      <c r="R33" s="158"/>
      <c r="S33" s="158"/>
      <c r="T33" s="158"/>
      <c r="U33" s="158"/>
      <c r="V33" s="158"/>
      <c r="W33" s="158"/>
      <c r="X33" s="158"/>
      <c r="Y33" s="158"/>
      <c r="Z33" s="158"/>
      <c r="AA33" s="158"/>
      <c r="AB33" s="1095" t="s">
        <v>94</v>
      </c>
      <c r="AC33" s="1096" t="s">
        <v>55</v>
      </c>
      <c r="AD33" s="1097" t="s">
        <v>361</v>
      </c>
      <c r="AE33" s="620"/>
      <c r="AF33" s="158"/>
      <c r="AG33" s="158"/>
      <c r="AH33" s="158"/>
    </row>
    <row r="34" ht="15.75" customHeight="1">
      <c r="A34" s="1116"/>
      <c r="B34" s="1119" t="s">
        <v>2405</v>
      </c>
      <c r="C34" s="620"/>
      <c r="D34" s="620"/>
      <c r="E34" s="661"/>
      <c r="F34" s="661"/>
      <c r="G34" s="1101"/>
      <c r="H34" s="1093" t="s">
        <v>94</v>
      </c>
      <c r="I34" s="1093" t="s">
        <v>94</v>
      </c>
      <c r="J34" s="114" t="s">
        <v>94</v>
      </c>
      <c r="K34" s="114" t="s">
        <v>94</v>
      </c>
      <c r="L34" s="1094" t="s">
        <v>94</v>
      </c>
      <c r="M34" s="1094" t="s">
        <v>94</v>
      </c>
      <c r="N34" s="1094" t="s">
        <v>94</v>
      </c>
      <c r="O34" s="1094" t="s">
        <v>94</v>
      </c>
      <c r="P34" s="158"/>
      <c r="Q34" s="158"/>
      <c r="R34" s="158"/>
      <c r="S34" s="158"/>
      <c r="T34" s="158"/>
      <c r="U34" s="158"/>
      <c r="V34" s="158"/>
      <c r="W34" s="158"/>
      <c r="X34" s="158"/>
      <c r="Y34" s="158"/>
      <c r="Z34" s="158"/>
      <c r="AA34" s="158"/>
      <c r="AB34" s="1095" t="s">
        <v>94</v>
      </c>
      <c r="AC34" s="1096" t="s">
        <v>55</v>
      </c>
      <c r="AD34" s="1097" t="s">
        <v>361</v>
      </c>
      <c r="AE34" s="620"/>
      <c r="AF34" s="158"/>
      <c r="AG34" s="158"/>
      <c r="AH34" s="158"/>
    </row>
    <row r="35" ht="15.75" customHeight="1">
      <c r="A35" s="1116"/>
      <c r="B35" s="1116"/>
      <c r="C35" s="643" t="s">
        <v>2406</v>
      </c>
      <c r="D35" s="1035"/>
      <c r="E35" s="640"/>
      <c r="F35" s="1010"/>
      <c r="G35" s="1101"/>
      <c r="H35" s="1093" t="s">
        <v>94</v>
      </c>
      <c r="I35" s="1093" t="s">
        <v>94</v>
      </c>
      <c r="J35" s="117"/>
      <c r="K35" s="117"/>
      <c r="L35" s="1110"/>
      <c r="M35" s="1110"/>
      <c r="N35" s="1110"/>
      <c r="O35" s="1110"/>
      <c r="P35" s="158"/>
      <c r="Q35" s="158"/>
      <c r="R35" s="158"/>
      <c r="S35" s="158"/>
      <c r="T35" s="158"/>
      <c r="U35" s="158"/>
      <c r="V35" s="158"/>
      <c r="W35" s="158"/>
      <c r="X35" s="158"/>
      <c r="Y35" s="158"/>
      <c r="Z35" s="158"/>
      <c r="AA35" s="158"/>
      <c r="AB35" s="1095" t="s">
        <v>94</v>
      </c>
      <c r="AC35" s="1096" t="s">
        <v>55</v>
      </c>
      <c r="AD35" s="1097" t="s">
        <v>361</v>
      </c>
      <c r="AE35" s="620"/>
      <c r="AF35" s="158"/>
      <c r="AG35" s="158"/>
      <c r="AH35" s="158"/>
    </row>
    <row r="36" ht="15.75" customHeight="1">
      <c r="A36" s="1116"/>
      <c r="B36" s="1116"/>
      <c r="C36" s="643"/>
      <c r="D36" s="643" t="s">
        <v>2407</v>
      </c>
      <c r="E36" s="640" t="s">
        <v>2408</v>
      </c>
      <c r="F36" s="1010" t="s">
        <v>2409</v>
      </c>
      <c r="G36" s="1101" t="s">
        <v>2410</v>
      </c>
      <c r="H36" s="1093"/>
      <c r="I36" s="1093"/>
      <c r="J36" s="114" t="s">
        <v>94</v>
      </c>
      <c r="K36" s="114" t="s">
        <v>94</v>
      </c>
      <c r="L36" s="1094" t="s">
        <v>94</v>
      </c>
      <c r="M36" s="1094" t="s">
        <v>94</v>
      </c>
      <c r="N36" s="1094" t="s">
        <v>94</v>
      </c>
      <c r="O36" s="1094" t="s">
        <v>94</v>
      </c>
      <c r="P36" s="158"/>
      <c r="Q36" s="158"/>
      <c r="R36" s="158"/>
      <c r="S36" s="158"/>
      <c r="T36" s="158"/>
      <c r="U36" s="158"/>
      <c r="V36" s="158"/>
      <c r="W36" s="158"/>
      <c r="X36" s="158"/>
      <c r="Y36" s="158"/>
      <c r="Z36" s="158"/>
      <c r="AA36" s="158"/>
      <c r="AB36" s="1102">
        <v>1.0</v>
      </c>
      <c r="AC36" s="1096" t="s">
        <v>55</v>
      </c>
      <c r="AD36" s="1103" t="s">
        <v>1571</v>
      </c>
      <c r="AE36" s="620"/>
      <c r="AF36" s="708" t="s">
        <v>2411</v>
      </c>
      <c r="AG36" s="1104"/>
      <c r="AH36" s="158"/>
    </row>
    <row r="37" ht="15.75" customHeight="1">
      <c r="A37" s="1116"/>
      <c r="B37" s="1116"/>
      <c r="C37" s="841" t="s">
        <v>2412</v>
      </c>
      <c r="D37" s="620"/>
      <c r="E37" s="640"/>
      <c r="F37" s="1010"/>
      <c r="G37" s="1101"/>
      <c r="H37" s="1093" t="s">
        <v>94</v>
      </c>
      <c r="I37" s="1093" t="s">
        <v>94</v>
      </c>
      <c r="J37" s="1113"/>
      <c r="K37" s="1113"/>
      <c r="L37" s="1114"/>
      <c r="M37" s="1114"/>
      <c r="N37" s="1114"/>
      <c r="O37" s="1114"/>
      <c r="P37" s="158"/>
      <c r="Q37" s="158"/>
      <c r="R37" s="158"/>
      <c r="S37" s="158"/>
      <c r="T37" s="158"/>
      <c r="U37" s="158"/>
      <c r="V37" s="158"/>
      <c r="W37" s="158"/>
      <c r="X37" s="158"/>
      <c r="Y37" s="158"/>
      <c r="Z37" s="158"/>
      <c r="AA37" s="158"/>
      <c r="AB37" s="1095" t="s">
        <v>94</v>
      </c>
      <c r="AC37" s="1096" t="s">
        <v>55</v>
      </c>
      <c r="AD37" s="1097" t="s">
        <v>361</v>
      </c>
      <c r="AE37" s="620"/>
      <c r="AF37" s="158"/>
      <c r="AG37" s="158"/>
      <c r="AH37" s="158"/>
    </row>
    <row r="38" ht="15.75" customHeight="1">
      <c r="A38" s="1116"/>
      <c r="B38" s="1116"/>
      <c r="C38" s="620"/>
      <c r="D38" s="643" t="s">
        <v>2413</v>
      </c>
      <c r="E38" s="1002" t="s">
        <v>2414</v>
      </c>
      <c r="F38" s="1010" t="s">
        <v>2415</v>
      </c>
      <c r="G38" s="1101" t="s">
        <v>2416</v>
      </c>
      <c r="H38" s="1093"/>
      <c r="I38" s="1093"/>
      <c r="J38" s="1113"/>
      <c r="K38" s="1113"/>
      <c r="L38" s="1114"/>
      <c r="M38" s="1114"/>
      <c r="N38" s="1114"/>
      <c r="O38" s="1114"/>
      <c r="P38" s="158"/>
      <c r="Q38" s="158"/>
      <c r="R38" s="158"/>
      <c r="S38" s="158"/>
      <c r="T38" s="158"/>
      <c r="U38" s="158"/>
      <c r="V38" s="158"/>
      <c r="W38" s="158"/>
      <c r="X38" s="158"/>
      <c r="Y38" s="158"/>
      <c r="Z38" s="158"/>
      <c r="AA38" s="158"/>
      <c r="AB38" s="1102">
        <v>1.0</v>
      </c>
      <c r="AC38" s="1096" t="s">
        <v>55</v>
      </c>
      <c r="AD38" s="1103" t="s">
        <v>1571</v>
      </c>
      <c r="AE38" s="620"/>
      <c r="AF38" s="158"/>
      <c r="AG38" s="158"/>
      <c r="AH38" s="158"/>
    </row>
    <row r="39" ht="15.75" customHeight="1">
      <c r="A39" s="1138" t="s">
        <v>2338</v>
      </c>
      <c r="B39" s="1138"/>
      <c r="C39" s="809"/>
      <c r="D39" s="809"/>
      <c r="E39" s="1002"/>
      <c r="F39" s="1098"/>
      <c r="G39" s="1099"/>
      <c r="H39" s="1093" t="s">
        <v>94</v>
      </c>
      <c r="I39" s="1093" t="s">
        <v>94</v>
      </c>
      <c r="J39" s="1113"/>
      <c r="K39" s="1113"/>
      <c r="L39" s="1114"/>
      <c r="M39" s="1114"/>
      <c r="N39" s="1114"/>
      <c r="O39" s="1114"/>
      <c r="P39" s="158"/>
      <c r="Q39" s="158"/>
      <c r="R39" s="158"/>
      <c r="S39" s="158"/>
      <c r="T39" s="158"/>
      <c r="U39" s="158"/>
      <c r="V39" s="158"/>
      <c r="W39" s="158"/>
      <c r="X39" s="158"/>
      <c r="Y39" s="158"/>
      <c r="Z39" s="158"/>
      <c r="AA39" s="158"/>
      <c r="AB39" s="1095" t="s">
        <v>94</v>
      </c>
      <c r="AC39" s="1096" t="s">
        <v>55</v>
      </c>
      <c r="AD39" s="1097" t="s">
        <v>361</v>
      </c>
      <c r="AE39" s="620"/>
      <c r="AF39" s="158"/>
      <c r="AG39" s="158"/>
      <c r="AH39" s="158"/>
    </row>
    <row r="40" ht="15.75" customHeight="1">
      <c r="A40" s="1116"/>
      <c r="B40" s="1139" t="s">
        <v>2417</v>
      </c>
      <c r="C40" s="1092"/>
      <c r="D40" s="1092"/>
      <c r="E40" s="620"/>
      <c r="F40" s="809"/>
      <c r="G40" s="158"/>
      <c r="H40" s="1093" t="s">
        <v>94</v>
      </c>
      <c r="I40" s="1093" t="s">
        <v>94</v>
      </c>
      <c r="J40" s="1113"/>
      <c r="K40" s="1113"/>
      <c r="L40" s="1114"/>
      <c r="M40" s="1114"/>
      <c r="N40" s="1114"/>
      <c r="O40" s="1114"/>
      <c r="P40" s="158"/>
      <c r="Q40" s="158"/>
      <c r="R40" s="158"/>
      <c r="S40" s="158"/>
      <c r="T40" s="158"/>
      <c r="U40" s="158"/>
      <c r="V40" s="158"/>
      <c r="W40" s="158"/>
      <c r="X40" s="158"/>
      <c r="Y40" s="158"/>
      <c r="Z40" s="158"/>
      <c r="AA40" s="158"/>
      <c r="AB40" s="1095" t="s">
        <v>94</v>
      </c>
      <c r="AC40" s="1096" t="s">
        <v>55</v>
      </c>
      <c r="AD40" s="1097" t="s">
        <v>361</v>
      </c>
      <c r="AE40" s="620"/>
      <c r="AF40" s="158"/>
      <c r="AG40" s="158"/>
      <c r="AH40" s="158"/>
    </row>
    <row r="41" ht="15.75" customHeight="1">
      <c r="A41" s="1116"/>
      <c r="B41" s="809"/>
      <c r="C41" s="1140" t="s">
        <v>2418</v>
      </c>
      <c r="D41" s="1140"/>
      <c r="E41" s="620"/>
      <c r="F41" s="1002" t="s">
        <v>2419</v>
      </c>
      <c r="G41" s="633" t="s">
        <v>2420</v>
      </c>
      <c r="H41" s="1093"/>
      <c r="I41" s="1093"/>
      <c r="J41" s="1113"/>
      <c r="K41" s="1113"/>
      <c r="L41" s="1114"/>
      <c r="M41" s="1114"/>
      <c r="N41" s="1114"/>
      <c r="O41" s="1114"/>
      <c r="P41" s="158"/>
      <c r="Q41" s="158"/>
      <c r="R41" s="158"/>
      <c r="S41" s="158"/>
      <c r="T41" s="158"/>
      <c r="U41" s="158"/>
      <c r="V41" s="158"/>
      <c r="W41" s="158"/>
      <c r="X41" s="158"/>
      <c r="Y41" s="158"/>
      <c r="Z41" s="158"/>
      <c r="AA41" s="158"/>
      <c r="AB41" s="1095">
        <v>1.0</v>
      </c>
      <c r="AC41" s="1096" t="s">
        <v>55</v>
      </c>
      <c r="AD41" s="1097" t="s">
        <v>361</v>
      </c>
      <c r="AE41" s="620"/>
      <c r="AF41" s="158"/>
      <c r="AG41" s="158"/>
      <c r="AH41" s="158"/>
    </row>
    <row r="42" ht="15.75" customHeight="1">
      <c r="A42" s="1116"/>
      <c r="B42" s="158"/>
      <c r="C42" s="1140" t="s">
        <v>2421</v>
      </c>
      <c r="D42" s="1140"/>
      <c r="E42" s="1112" t="s">
        <v>2422</v>
      </c>
      <c r="F42" s="1002" t="s">
        <v>2423</v>
      </c>
      <c r="G42" s="633" t="s">
        <v>2424</v>
      </c>
      <c r="H42" s="1093"/>
      <c r="I42" s="1093"/>
      <c r="J42" s="1113"/>
      <c r="K42" s="1113"/>
      <c r="L42" s="1114"/>
      <c r="M42" s="1114"/>
      <c r="N42" s="1114"/>
      <c r="O42" s="1114"/>
      <c r="P42" s="158"/>
      <c r="Q42" s="158"/>
      <c r="R42" s="158"/>
      <c r="S42" s="158"/>
      <c r="T42" s="158"/>
      <c r="U42" s="158"/>
      <c r="V42" s="158"/>
      <c r="W42" s="158"/>
      <c r="X42" s="158"/>
      <c r="Y42" s="158"/>
      <c r="Z42" s="158"/>
      <c r="AA42" s="158"/>
      <c r="AB42" s="1095">
        <v>1.0</v>
      </c>
      <c r="AC42" s="1096" t="s">
        <v>55</v>
      </c>
      <c r="AD42" s="1097" t="s">
        <v>361</v>
      </c>
      <c r="AE42" s="620"/>
      <c r="AF42" s="158"/>
      <c r="AG42" s="158"/>
      <c r="AH42" s="158"/>
    </row>
    <row r="43" ht="15.75" customHeight="1">
      <c r="A43" s="1116"/>
      <c r="B43" s="158"/>
      <c r="C43" s="1092"/>
      <c r="D43" s="1092"/>
      <c r="E43" s="1112" t="s">
        <v>2425</v>
      </c>
      <c r="F43" s="1002" t="s">
        <v>2423</v>
      </c>
      <c r="G43" s="633" t="s">
        <v>2426</v>
      </c>
      <c r="H43" s="1093"/>
      <c r="I43" s="1093"/>
      <c r="J43" s="1113"/>
      <c r="K43" s="1113"/>
      <c r="L43" s="1114"/>
      <c r="M43" s="1114"/>
      <c r="N43" s="1114"/>
      <c r="O43" s="1114"/>
      <c r="P43" s="158"/>
      <c r="Q43" s="158"/>
      <c r="R43" s="158"/>
      <c r="S43" s="158"/>
      <c r="T43" s="158"/>
      <c r="U43" s="158"/>
      <c r="V43" s="158"/>
      <c r="W43" s="158"/>
      <c r="X43" s="158"/>
      <c r="Y43" s="158"/>
      <c r="Z43" s="158"/>
      <c r="AA43" s="158"/>
      <c r="AB43" s="1095">
        <v>1.0</v>
      </c>
      <c r="AC43" s="1096" t="s">
        <v>55</v>
      </c>
      <c r="AD43" s="1097" t="s">
        <v>361</v>
      </c>
      <c r="AE43" s="620"/>
      <c r="AF43" s="158"/>
      <c r="AG43" s="158"/>
      <c r="AH43" s="158"/>
    </row>
    <row r="44" ht="15.75" customHeight="1">
      <c r="A44" s="1116"/>
      <c r="B44" s="158"/>
      <c r="C44" s="1140" t="s">
        <v>2427</v>
      </c>
      <c r="D44" s="1140"/>
      <c r="E44" s="1112" t="s">
        <v>2428</v>
      </c>
      <c r="F44" s="1002" t="s">
        <v>2429</v>
      </c>
      <c r="G44" s="633" t="s">
        <v>2430</v>
      </c>
      <c r="H44" s="1093"/>
      <c r="I44" s="1093"/>
      <c r="J44" s="1113"/>
      <c r="K44" s="1113"/>
      <c r="L44" s="1114"/>
      <c r="M44" s="1114"/>
      <c r="N44" s="1114"/>
      <c r="O44" s="1114"/>
      <c r="P44" s="158"/>
      <c r="Q44" s="158"/>
      <c r="R44" s="158"/>
      <c r="S44" s="158"/>
      <c r="T44" s="158"/>
      <c r="U44" s="158"/>
      <c r="V44" s="158"/>
      <c r="W44" s="158"/>
      <c r="X44" s="158"/>
      <c r="Y44" s="158"/>
      <c r="Z44" s="158"/>
      <c r="AA44" s="158"/>
      <c r="AB44" s="1095">
        <v>1.0</v>
      </c>
      <c r="AC44" s="1096" t="s">
        <v>55</v>
      </c>
      <c r="AD44" s="1097" t="s">
        <v>361</v>
      </c>
      <c r="AE44" s="620"/>
      <c r="AF44" s="1141" t="s">
        <v>2431</v>
      </c>
      <c r="AG44" s="158"/>
      <c r="AH44" s="158"/>
    </row>
    <row r="45" ht="15.75" customHeight="1">
      <c r="A45" s="1138" t="s">
        <v>2432</v>
      </c>
      <c r="B45" s="158"/>
      <c r="C45" s="1142"/>
      <c r="D45" s="1142"/>
      <c r="E45" s="620"/>
      <c r="F45" s="809"/>
      <c r="G45" s="268"/>
      <c r="H45" s="1093" t="s">
        <v>94</v>
      </c>
      <c r="I45" s="1093" t="s">
        <v>94</v>
      </c>
      <c r="J45" s="1113"/>
      <c r="K45" s="1113"/>
      <c r="L45" s="1114"/>
      <c r="M45" s="1114"/>
      <c r="N45" s="1114"/>
      <c r="O45" s="1114"/>
      <c r="P45" s="158"/>
      <c r="Q45" s="158"/>
      <c r="R45" s="158"/>
      <c r="S45" s="158"/>
      <c r="T45" s="158"/>
      <c r="U45" s="158"/>
      <c r="V45" s="158"/>
      <c r="W45" s="158"/>
      <c r="X45" s="158"/>
      <c r="Y45" s="158"/>
      <c r="Z45" s="158"/>
      <c r="AA45" s="158"/>
      <c r="AB45" s="1102" t="s">
        <v>94</v>
      </c>
      <c r="AC45" s="1143" t="s">
        <v>55</v>
      </c>
      <c r="AD45" s="1103" t="s">
        <v>361</v>
      </c>
      <c r="AE45" s="620"/>
      <c r="AF45" s="158"/>
      <c r="AG45" s="158"/>
      <c r="AH45" s="158"/>
    </row>
    <row r="46" ht="15.75" customHeight="1">
      <c r="A46" s="620"/>
      <c r="B46" s="1099" t="s">
        <v>2433</v>
      </c>
      <c r="C46" s="1144"/>
      <c r="D46" s="1144"/>
      <c r="E46" s="607"/>
      <c r="F46" s="1106"/>
      <c r="G46" s="1145"/>
      <c r="H46" s="1093" t="s">
        <v>94</v>
      </c>
      <c r="I46" s="1093" t="s">
        <v>94</v>
      </c>
      <c r="J46" s="1113"/>
      <c r="K46" s="1113"/>
      <c r="L46" s="1114"/>
      <c r="M46" s="1114"/>
      <c r="N46" s="1114"/>
      <c r="O46" s="1114"/>
      <c r="P46" s="158"/>
      <c r="Q46" s="158"/>
      <c r="R46" s="158"/>
      <c r="S46" s="158"/>
      <c r="T46" s="158"/>
      <c r="U46" s="158"/>
      <c r="V46" s="158"/>
      <c r="W46" s="158"/>
      <c r="X46" s="158"/>
      <c r="Y46" s="158"/>
      <c r="Z46" s="158"/>
      <c r="AA46" s="158"/>
      <c r="AB46" s="1102" t="s">
        <v>94</v>
      </c>
      <c r="AC46" s="1143" t="s">
        <v>55</v>
      </c>
      <c r="AD46" s="1103" t="s">
        <v>361</v>
      </c>
      <c r="AE46" s="620"/>
      <c r="AF46" s="158"/>
      <c r="AG46" s="158"/>
      <c r="AH46" s="158"/>
    </row>
    <row r="47" ht="15.75" customHeight="1">
      <c r="A47" s="620"/>
      <c r="B47" s="607"/>
      <c r="C47" s="1146" t="s">
        <v>2434</v>
      </c>
      <c r="D47" s="1146"/>
      <c r="E47" s="1147" t="s">
        <v>2435</v>
      </c>
      <c r="F47" s="1148" t="s">
        <v>2436</v>
      </c>
      <c r="G47" s="1149" t="s">
        <v>2437</v>
      </c>
      <c r="H47" s="1093"/>
      <c r="I47" s="1093"/>
      <c r="J47" s="1150"/>
      <c r="K47" s="1150"/>
      <c r="L47" s="1151"/>
      <c r="M47" s="1151"/>
      <c r="N47" s="1151"/>
      <c r="O47" s="1151"/>
      <c r="P47" s="1151"/>
      <c r="Q47" s="1151"/>
      <c r="R47" s="1151"/>
      <c r="S47" s="1151"/>
      <c r="T47" s="1151"/>
      <c r="U47" s="1151"/>
      <c r="V47" s="1151"/>
      <c r="W47" s="1151"/>
      <c r="X47" s="1151"/>
      <c r="Y47" s="1151"/>
      <c r="Z47" s="1151"/>
      <c r="AA47" s="1151"/>
      <c r="AB47" s="1152">
        <v>1.0</v>
      </c>
      <c r="AC47" s="1153" t="s">
        <v>55</v>
      </c>
      <c r="AD47" s="1153" t="s">
        <v>1577</v>
      </c>
      <c r="AE47" s="1154"/>
      <c r="AF47" s="1155" t="s">
        <v>2438</v>
      </c>
      <c r="AG47" s="158"/>
      <c r="AH47" s="158"/>
    </row>
    <row r="48" ht="15.75" customHeight="1">
      <c r="A48" s="1116"/>
      <c r="B48" s="1156"/>
      <c r="C48" s="1157" t="s">
        <v>2439</v>
      </c>
      <c r="D48" s="1157"/>
      <c r="E48" s="1158"/>
      <c r="F48" s="1159" t="s">
        <v>2440</v>
      </c>
      <c r="G48" s="1160" t="s">
        <v>2441</v>
      </c>
      <c r="H48" s="1093"/>
      <c r="I48" s="1093"/>
      <c r="J48" s="1150"/>
      <c r="K48" s="1150"/>
      <c r="L48" s="1151"/>
      <c r="M48" s="1151"/>
      <c r="N48" s="1151"/>
      <c r="O48" s="1151"/>
      <c r="P48" s="1151"/>
      <c r="Q48" s="1151"/>
      <c r="R48" s="1151"/>
      <c r="S48" s="1151"/>
      <c r="T48" s="1151"/>
      <c r="U48" s="1151"/>
      <c r="V48" s="1151"/>
      <c r="W48" s="1151"/>
      <c r="X48" s="1151"/>
      <c r="Y48" s="1151"/>
      <c r="Z48" s="1151"/>
      <c r="AA48" s="1151"/>
      <c r="AB48" s="1152">
        <v>1.0</v>
      </c>
      <c r="AC48" s="1153" t="s">
        <v>55</v>
      </c>
      <c r="AD48" s="1161" t="s">
        <v>1571</v>
      </c>
      <c r="AE48" s="1150"/>
      <c r="AF48" s="1162"/>
      <c r="AG48" s="158"/>
      <c r="AH48" s="1109"/>
    </row>
    <row r="49" ht="15.75" customHeight="1">
      <c r="A49" s="1116"/>
      <c r="B49" s="1156"/>
      <c r="C49" s="1157"/>
      <c r="D49" s="1157" t="s">
        <v>2442</v>
      </c>
      <c r="E49" s="1158" t="s">
        <v>2443</v>
      </c>
      <c r="F49" s="1163" t="s">
        <v>2444</v>
      </c>
      <c r="G49" s="1164" t="s">
        <v>2445</v>
      </c>
      <c r="H49" s="1093"/>
      <c r="I49" s="1093"/>
      <c r="J49" s="1150"/>
      <c r="K49" s="1150"/>
      <c r="L49" s="1151"/>
      <c r="M49" s="1151"/>
      <c r="N49" s="1151"/>
      <c r="O49" s="1151"/>
      <c r="P49" s="1151"/>
      <c r="Q49" s="1151"/>
      <c r="R49" s="1151"/>
      <c r="S49" s="1151"/>
      <c r="T49" s="1151"/>
      <c r="U49" s="1151"/>
      <c r="V49" s="1151"/>
      <c r="W49" s="1151"/>
      <c r="X49" s="1151"/>
      <c r="Y49" s="1151"/>
      <c r="Z49" s="1151"/>
      <c r="AA49" s="1151"/>
      <c r="AB49" s="1152">
        <v>1.0</v>
      </c>
      <c r="AC49" s="1153" t="s">
        <v>55</v>
      </c>
      <c r="AD49" s="1161" t="s">
        <v>1571</v>
      </c>
      <c r="AE49" s="1150"/>
      <c r="AF49" s="1162" t="s">
        <v>2446</v>
      </c>
      <c r="AG49" s="158"/>
      <c r="AH49" s="1109"/>
    </row>
    <row r="50" ht="15.75" customHeight="1">
      <c r="A50" s="1165" t="s">
        <v>2447</v>
      </c>
      <c r="B50" s="1156"/>
      <c r="C50" s="809"/>
      <c r="D50" s="809"/>
      <c r="E50" s="809"/>
      <c r="F50" s="809"/>
      <c r="G50" s="809"/>
      <c r="H50" s="1093" t="s">
        <v>94</v>
      </c>
      <c r="I50" s="1093" t="s">
        <v>94</v>
      </c>
      <c r="J50" s="1113"/>
      <c r="K50" s="1113"/>
      <c r="L50" s="1114"/>
      <c r="M50" s="1114"/>
      <c r="N50" s="1114"/>
      <c r="O50" s="1114"/>
      <c r="P50" s="158"/>
      <c r="Q50" s="158"/>
      <c r="R50" s="158"/>
      <c r="S50" s="158"/>
      <c r="T50" s="158"/>
      <c r="U50" s="158"/>
      <c r="V50" s="158"/>
      <c r="W50" s="158"/>
      <c r="X50" s="158"/>
      <c r="Y50" s="158"/>
      <c r="Z50" s="158"/>
      <c r="AA50" s="158"/>
      <c r="AB50" s="1102" t="s">
        <v>94</v>
      </c>
      <c r="AC50" s="1143" t="s">
        <v>55</v>
      </c>
      <c r="AD50" s="1096" t="s">
        <v>1577</v>
      </c>
      <c r="AE50" s="620"/>
      <c r="AF50" s="158"/>
      <c r="AG50" s="158"/>
      <c r="AH50" s="158"/>
    </row>
    <row r="51" ht="15.75" customHeight="1">
      <c r="A51" s="1166"/>
      <c r="B51" s="1002" t="s">
        <v>2448</v>
      </c>
      <c r="C51" s="1002"/>
      <c r="D51" s="809"/>
      <c r="E51" s="158"/>
      <c r="F51" s="1115" t="s">
        <v>2449</v>
      </c>
      <c r="G51" s="1115" t="s">
        <v>2450</v>
      </c>
      <c r="H51" s="1093"/>
      <c r="I51" s="1167"/>
      <c r="J51" s="1113"/>
      <c r="K51" s="1113"/>
      <c r="L51" s="1114"/>
      <c r="M51" s="1114"/>
      <c r="N51" s="1114"/>
      <c r="O51" s="1114"/>
      <c r="P51" s="158"/>
      <c r="Q51" s="158"/>
      <c r="R51" s="158"/>
      <c r="S51" s="158"/>
      <c r="T51" s="158"/>
      <c r="U51" s="158"/>
      <c r="V51" s="158"/>
      <c r="W51" s="158"/>
      <c r="X51" s="158"/>
      <c r="Y51" s="158"/>
      <c r="Z51" s="158"/>
      <c r="AA51" s="158"/>
      <c r="AB51" s="1095">
        <v>1.0</v>
      </c>
      <c r="AC51" s="1096" t="s">
        <v>55</v>
      </c>
      <c r="AD51" s="1096" t="s">
        <v>1577</v>
      </c>
      <c r="AE51" s="620"/>
      <c r="AF51" s="158"/>
      <c r="AG51" s="158"/>
      <c r="AH51" s="158"/>
    </row>
    <row r="52" ht="15.75" customHeight="1">
      <c r="A52" s="1166"/>
      <c r="B52" s="1002" t="s">
        <v>2451</v>
      </c>
      <c r="C52" s="1002"/>
      <c r="D52" s="1105"/>
      <c r="E52" s="1106"/>
      <c r="F52" s="1168" t="s">
        <v>2452</v>
      </c>
      <c r="G52" s="1098" t="s">
        <v>2453</v>
      </c>
      <c r="H52" s="1093"/>
      <c r="I52" s="1167"/>
      <c r="J52" s="1113"/>
      <c r="K52" s="1113"/>
      <c r="L52" s="1114"/>
      <c r="M52" s="1114"/>
      <c r="N52" s="1114"/>
      <c r="O52" s="1114"/>
      <c r="P52" s="158"/>
      <c r="Q52" s="158"/>
      <c r="R52" s="158"/>
      <c r="S52" s="158"/>
      <c r="T52" s="158"/>
      <c r="U52" s="158"/>
      <c r="V52" s="158"/>
      <c r="W52" s="158"/>
      <c r="X52" s="158"/>
      <c r="Y52" s="158"/>
      <c r="Z52" s="158"/>
      <c r="AA52" s="158"/>
      <c r="AB52" s="1095">
        <v>1.0</v>
      </c>
      <c r="AC52" s="1096" t="s">
        <v>55</v>
      </c>
      <c r="AD52" s="1096" t="s">
        <v>1577</v>
      </c>
      <c r="AE52" s="620"/>
      <c r="AF52" s="158"/>
      <c r="AG52" s="158"/>
      <c r="AH52" s="158"/>
    </row>
    <row r="53" ht="15.75" customHeight="1">
      <c r="A53" s="1166"/>
      <c r="B53" s="1156"/>
      <c r="C53" s="642" t="s">
        <v>2454</v>
      </c>
      <c r="D53" s="642"/>
      <c r="E53" s="642" t="s">
        <v>2455</v>
      </c>
      <c r="F53" s="1168" t="s">
        <v>2456</v>
      </c>
      <c r="G53" s="642" t="s">
        <v>2457</v>
      </c>
      <c r="H53" s="1093"/>
      <c r="I53" s="1167"/>
      <c r="J53" s="1113"/>
      <c r="K53" s="1113"/>
      <c r="L53" s="1114"/>
      <c r="M53" s="1114"/>
      <c r="N53" s="1114"/>
      <c r="O53" s="1114"/>
      <c r="P53" s="158"/>
      <c r="Q53" s="158"/>
      <c r="R53" s="158"/>
      <c r="S53" s="158"/>
      <c r="T53" s="158"/>
      <c r="U53" s="158"/>
      <c r="V53" s="158"/>
      <c r="W53" s="158"/>
      <c r="X53" s="158"/>
      <c r="Y53" s="158"/>
      <c r="Z53" s="158"/>
      <c r="AA53" s="158"/>
      <c r="AB53" s="1095">
        <v>1.0</v>
      </c>
      <c r="AC53" s="1096" t="s">
        <v>55</v>
      </c>
      <c r="AD53" s="1096" t="s">
        <v>1577</v>
      </c>
      <c r="AE53" s="620"/>
      <c r="AF53" s="158"/>
      <c r="AG53" s="158"/>
      <c r="AH53" s="158"/>
    </row>
    <row r="54" ht="15.75" customHeight="1">
      <c r="A54" s="1165" t="s">
        <v>2458</v>
      </c>
      <c r="B54" s="1156"/>
      <c r="C54" s="809"/>
      <c r="D54" s="809"/>
      <c r="E54" s="809"/>
      <c r="F54" s="809"/>
      <c r="G54" s="809"/>
      <c r="H54" s="1093" t="s">
        <v>94</v>
      </c>
      <c r="I54" s="1093" t="s">
        <v>94</v>
      </c>
      <c r="J54" s="1113"/>
      <c r="K54" s="1113"/>
      <c r="L54" s="1114"/>
      <c r="M54" s="1114"/>
      <c r="N54" s="1114"/>
      <c r="O54" s="1114"/>
      <c r="P54" s="158"/>
      <c r="Q54" s="158"/>
      <c r="R54" s="158"/>
      <c r="S54" s="158"/>
      <c r="T54" s="158"/>
      <c r="U54" s="158"/>
      <c r="V54" s="158"/>
      <c r="W54" s="158"/>
      <c r="X54" s="158"/>
      <c r="Y54" s="158"/>
      <c r="Z54" s="158"/>
      <c r="AA54" s="158"/>
      <c r="AB54" s="1095" t="s">
        <v>94</v>
      </c>
      <c r="AC54" s="1096" t="s">
        <v>55</v>
      </c>
      <c r="AD54" s="1096" t="s">
        <v>1577</v>
      </c>
      <c r="AE54" s="620"/>
      <c r="AF54" s="158"/>
      <c r="AG54" s="158"/>
      <c r="AH54" s="158"/>
    </row>
    <row r="55" ht="15.75" customHeight="1">
      <c r="A55" s="1116"/>
      <c r="B55" s="1140" t="s">
        <v>2417</v>
      </c>
      <c r="C55" s="1092"/>
      <c r="D55" s="1092"/>
      <c r="E55" s="620"/>
      <c r="F55" s="809"/>
      <c r="G55" s="158"/>
      <c r="H55" s="1093" t="s">
        <v>94</v>
      </c>
      <c r="I55" s="1093" t="s">
        <v>94</v>
      </c>
      <c r="J55" s="1113"/>
      <c r="K55" s="1113"/>
      <c r="L55" s="1114"/>
      <c r="M55" s="1114"/>
      <c r="N55" s="1114"/>
      <c r="O55" s="1114"/>
      <c r="P55" s="158"/>
      <c r="Q55" s="158"/>
      <c r="R55" s="158"/>
      <c r="S55" s="158"/>
      <c r="T55" s="158"/>
      <c r="U55" s="158"/>
      <c r="V55" s="158"/>
      <c r="W55" s="158"/>
      <c r="X55" s="158"/>
      <c r="Y55" s="158"/>
      <c r="Z55" s="158"/>
      <c r="AA55" s="158"/>
      <c r="AB55" s="1095" t="s">
        <v>94</v>
      </c>
      <c r="AC55" s="1096" t="s">
        <v>55</v>
      </c>
      <c r="AD55" s="1096" t="s">
        <v>1577</v>
      </c>
      <c r="AE55" s="620"/>
      <c r="AF55" s="158"/>
      <c r="AG55" s="158"/>
      <c r="AH55" s="158"/>
    </row>
    <row r="56" ht="15.75" customHeight="1">
      <c r="A56" s="1116"/>
      <c r="B56" s="1092"/>
      <c r="C56" s="1140" t="s">
        <v>2459</v>
      </c>
      <c r="D56" s="1140"/>
      <c r="E56" s="1112" t="s">
        <v>2460</v>
      </c>
      <c r="F56" s="1002" t="s">
        <v>2461</v>
      </c>
      <c r="G56" s="633" t="s">
        <v>2462</v>
      </c>
      <c r="H56" s="1093"/>
      <c r="I56" s="1167"/>
      <c r="J56" s="1113"/>
      <c r="K56" s="1113"/>
      <c r="L56" s="1114"/>
      <c r="M56" s="1114"/>
      <c r="N56" s="1114"/>
      <c r="O56" s="1114"/>
      <c r="P56" s="158"/>
      <c r="Q56" s="158"/>
      <c r="R56" s="158"/>
      <c r="S56" s="158"/>
      <c r="T56" s="158"/>
      <c r="U56" s="158"/>
      <c r="V56" s="158"/>
      <c r="W56" s="158"/>
      <c r="X56" s="158"/>
      <c r="Y56" s="158"/>
      <c r="Z56" s="158"/>
      <c r="AA56" s="158"/>
      <c r="AB56" s="1095">
        <v>1.0</v>
      </c>
      <c r="AC56" s="1096" t="s">
        <v>55</v>
      </c>
      <c r="AD56" s="1096" t="s">
        <v>1577</v>
      </c>
      <c r="AE56" s="620"/>
      <c r="AF56" s="158"/>
      <c r="AG56" s="158"/>
      <c r="AH56" s="158"/>
    </row>
    <row r="57" ht="15.75" customHeight="1">
      <c r="A57" s="1116"/>
      <c r="B57" s="1092"/>
      <c r="C57" s="1140" t="s">
        <v>2463</v>
      </c>
      <c r="D57" s="1140"/>
      <c r="E57" s="1112" t="s">
        <v>2464</v>
      </c>
      <c r="F57" s="1000" t="s">
        <v>2465</v>
      </c>
      <c r="G57" s="634" t="s">
        <v>2466</v>
      </c>
      <c r="H57" s="1093"/>
      <c r="I57" s="1167"/>
      <c r="J57" s="1113"/>
      <c r="K57" s="1113"/>
      <c r="L57" s="1114"/>
      <c r="M57" s="1114"/>
      <c r="N57" s="1114"/>
      <c r="O57" s="1114"/>
      <c r="P57" s="158"/>
      <c r="Q57" s="158"/>
      <c r="R57" s="158"/>
      <c r="S57" s="158"/>
      <c r="T57" s="158"/>
      <c r="U57" s="158"/>
      <c r="V57" s="158"/>
      <c r="W57" s="158"/>
      <c r="X57" s="158"/>
      <c r="Y57" s="158"/>
      <c r="Z57" s="158"/>
      <c r="AA57" s="158"/>
      <c r="AB57" s="1095">
        <v>1.0</v>
      </c>
      <c r="AC57" s="1096" t="s">
        <v>55</v>
      </c>
      <c r="AD57" s="1096" t="s">
        <v>1577</v>
      </c>
      <c r="AE57" s="620"/>
      <c r="AF57" s="1033"/>
      <c r="AG57" s="158"/>
      <c r="AH57" s="158"/>
    </row>
    <row r="58" ht="15.75" customHeight="1">
      <c r="A58" s="1169" t="s">
        <v>2467</v>
      </c>
      <c r="B58" s="109"/>
      <c r="C58" s="1170"/>
      <c r="D58" s="1171"/>
      <c r="E58" s="1134"/>
      <c r="F58" s="1172" t="s">
        <v>2468</v>
      </c>
      <c r="G58" s="1173" t="s">
        <v>2469</v>
      </c>
      <c r="H58" s="1131" t="s">
        <v>94</v>
      </c>
      <c r="I58" s="1131" t="s">
        <v>94</v>
      </c>
      <c r="J58" s="1088" t="s">
        <v>94</v>
      </c>
      <c r="K58" s="1088" t="s">
        <v>94</v>
      </c>
      <c r="L58" s="1174" t="s">
        <v>94</v>
      </c>
      <c r="M58" s="1174" t="s">
        <v>94</v>
      </c>
      <c r="N58" s="1174" t="s">
        <v>94</v>
      </c>
      <c r="O58" s="1174" t="s">
        <v>94</v>
      </c>
      <c r="P58" s="1134"/>
      <c r="Q58" s="1134"/>
      <c r="R58" s="1134"/>
      <c r="S58" s="1134"/>
      <c r="T58" s="1134"/>
      <c r="U58" s="1134"/>
      <c r="V58" s="1134"/>
      <c r="W58" s="1134"/>
      <c r="X58" s="1134"/>
      <c r="Y58" s="1134"/>
      <c r="Z58" s="1134"/>
      <c r="AA58" s="1134"/>
      <c r="AB58" s="1135" t="s">
        <v>94</v>
      </c>
      <c r="AC58" s="1136" t="s">
        <v>55</v>
      </c>
      <c r="AD58" s="1137" t="s">
        <v>361</v>
      </c>
      <c r="AE58" s="1087"/>
      <c r="AF58" s="1175"/>
      <c r="AG58" s="1175"/>
      <c r="AH58" s="1175"/>
    </row>
    <row r="59" ht="15.75" customHeight="1">
      <c r="A59" s="1176" t="s">
        <v>2470</v>
      </c>
      <c r="B59" s="809"/>
      <c r="C59" s="620"/>
      <c r="D59" s="158"/>
      <c r="E59" s="158"/>
      <c r="F59" s="809"/>
      <c r="G59" s="158"/>
      <c r="H59" s="1093" t="s">
        <v>94</v>
      </c>
      <c r="I59" s="1093" t="s">
        <v>94</v>
      </c>
      <c r="J59" s="114" t="s">
        <v>94</v>
      </c>
      <c r="K59" s="114" t="s">
        <v>94</v>
      </c>
      <c r="L59" s="1094" t="s">
        <v>94</v>
      </c>
      <c r="M59" s="1094" t="s">
        <v>94</v>
      </c>
      <c r="N59" s="1094" t="s">
        <v>94</v>
      </c>
      <c r="O59" s="1094" t="s">
        <v>94</v>
      </c>
      <c r="P59" s="158"/>
      <c r="Q59" s="158"/>
      <c r="R59" s="158"/>
      <c r="S59" s="158"/>
      <c r="T59" s="158"/>
      <c r="U59" s="158"/>
      <c r="V59" s="158"/>
      <c r="W59" s="158"/>
      <c r="X59" s="158"/>
      <c r="Y59" s="158"/>
      <c r="Z59" s="158"/>
      <c r="AA59" s="158"/>
      <c r="AB59" s="1095" t="s">
        <v>94</v>
      </c>
      <c r="AC59" s="1096" t="s">
        <v>55</v>
      </c>
      <c r="AD59" s="1097" t="s">
        <v>361</v>
      </c>
      <c r="AE59" s="620"/>
      <c r="AF59" s="1177"/>
      <c r="AG59" s="158"/>
      <c r="AH59" s="158"/>
    </row>
    <row r="60" ht="15.75" customHeight="1">
      <c r="A60" s="620"/>
      <c r="B60" s="620"/>
      <c r="C60" s="620"/>
      <c r="D60" s="623" t="s">
        <v>2417</v>
      </c>
      <c r="E60" s="158"/>
      <c r="F60" s="623" t="s">
        <v>2471</v>
      </c>
      <c r="G60" s="633" t="s">
        <v>2472</v>
      </c>
      <c r="H60" s="1178"/>
      <c r="I60" s="1178"/>
      <c r="J60" s="1179"/>
      <c r="K60" s="1113"/>
      <c r="L60" s="1180"/>
      <c r="M60" s="1180"/>
      <c r="N60" s="1180"/>
      <c r="O60" s="1180"/>
      <c r="P60" s="158"/>
      <c r="Q60" s="158"/>
      <c r="R60" s="158"/>
      <c r="S60" s="158"/>
      <c r="T60" s="158"/>
      <c r="U60" s="158"/>
      <c r="V60" s="158"/>
      <c r="W60" s="158"/>
      <c r="X60" s="158"/>
      <c r="Y60" s="158"/>
      <c r="Z60" s="158"/>
      <c r="AA60" s="158"/>
      <c r="AB60" s="1095">
        <v>3.0</v>
      </c>
      <c r="AC60" s="1096" t="s">
        <v>55</v>
      </c>
      <c r="AD60" s="1097" t="s">
        <v>361</v>
      </c>
      <c r="AE60" s="1035"/>
      <c r="AF60" s="732" t="s">
        <v>2473</v>
      </c>
      <c r="AG60" s="1036"/>
      <c r="AH60" s="158"/>
    </row>
    <row r="61" ht="15.75" customHeight="1">
      <c r="A61" s="620"/>
      <c r="B61" s="620"/>
      <c r="C61" s="620"/>
      <c r="D61" s="623" t="s">
        <v>404</v>
      </c>
      <c r="E61" s="158"/>
      <c r="F61" s="623" t="s">
        <v>2474</v>
      </c>
      <c r="G61" s="633" t="s">
        <v>2472</v>
      </c>
      <c r="H61" s="1178"/>
      <c r="I61" s="1178"/>
      <c r="J61" s="1179"/>
      <c r="K61" s="1179"/>
      <c r="L61" s="1114"/>
      <c r="M61" s="1114"/>
      <c r="N61" s="1114"/>
      <c r="O61" s="1114"/>
      <c r="P61" s="158"/>
      <c r="Q61" s="158"/>
      <c r="R61" s="158"/>
      <c r="S61" s="158"/>
      <c r="T61" s="158"/>
      <c r="U61" s="158"/>
      <c r="V61" s="158"/>
      <c r="W61" s="158"/>
      <c r="X61" s="158"/>
      <c r="Y61" s="158"/>
      <c r="Z61" s="158"/>
      <c r="AA61" s="158"/>
      <c r="AB61" s="1095">
        <v>3.0</v>
      </c>
      <c r="AC61" s="1096" t="s">
        <v>55</v>
      </c>
      <c r="AD61" s="1097" t="s">
        <v>361</v>
      </c>
      <c r="AE61" s="1035"/>
      <c r="AF61" s="158"/>
      <c r="AG61" s="158"/>
      <c r="AH61" s="158"/>
    </row>
    <row r="62" ht="15.75" customHeight="1">
      <c r="A62" s="620"/>
      <c r="B62" s="620"/>
      <c r="C62" s="620"/>
      <c r="D62" s="620"/>
      <c r="E62" s="633" t="s">
        <v>2475</v>
      </c>
      <c r="F62" s="623" t="s">
        <v>2476</v>
      </c>
      <c r="G62" s="633" t="s">
        <v>2472</v>
      </c>
      <c r="H62" s="1178"/>
      <c r="I62" s="1178"/>
      <c r="J62" s="1179"/>
      <c r="K62" s="1113"/>
      <c r="L62" s="1114"/>
      <c r="M62" s="1114"/>
      <c r="N62" s="1114"/>
      <c r="O62" s="1114"/>
      <c r="P62" s="158"/>
      <c r="Q62" s="158"/>
      <c r="R62" s="158"/>
      <c r="S62" s="158"/>
      <c r="T62" s="158"/>
      <c r="U62" s="158"/>
      <c r="V62" s="158"/>
      <c r="W62" s="158"/>
      <c r="X62" s="158"/>
      <c r="Y62" s="158"/>
      <c r="Z62" s="158"/>
      <c r="AA62" s="158"/>
      <c r="AB62" s="1095">
        <v>3.0</v>
      </c>
      <c r="AC62" s="1096" t="s">
        <v>55</v>
      </c>
      <c r="AD62" s="1097" t="s">
        <v>361</v>
      </c>
      <c r="AE62" s="1035"/>
      <c r="AF62" s="158"/>
      <c r="AG62" s="158"/>
      <c r="AH62" s="158"/>
    </row>
    <row r="63" ht="15.75" customHeight="1">
      <c r="A63" s="620"/>
      <c r="B63" s="620"/>
      <c r="C63" s="620"/>
      <c r="D63" s="620"/>
      <c r="E63" s="633" t="s">
        <v>2477</v>
      </c>
      <c r="F63" s="623" t="s">
        <v>2478</v>
      </c>
      <c r="G63" s="633" t="s">
        <v>2472</v>
      </c>
      <c r="H63" s="1178"/>
      <c r="I63" s="1178"/>
      <c r="J63" s="1179"/>
      <c r="K63" s="1113"/>
      <c r="L63" s="1114"/>
      <c r="M63" s="1114"/>
      <c r="N63" s="1114"/>
      <c r="O63" s="1114"/>
      <c r="P63" s="158"/>
      <c r="Q63" s="158"/>
      <c r="R63" s="158"/>
      <c r="S63" s="158"/>
      <c r="T63" s="158"/>
      <c r="U63" s="158"/>
      <c r="V63" s="158"/>
      <c r="W63" s="158"/>
      <c r="X63" s="158"/>
      <c r="Y63" s="158"/>
      <c r="Z63" s="158"/>
      <c r="AA63" s="158"/>
      <c r="AB63" s="1095">
        <v>3.0</v>
      </c>
      <c r="AC63" s="1096" t="s">
        <v>55</v>
      </c>
      <c r="AD63" s="1097" t="s">
        <v>361</v>
      </c>
      <c r="AE63" s="620"/>
      <c r="AF63" s="1033" t="s">
        <v>2479</v>
      </c>
      <c r="AG63" s="1033"/>
      <c r="AH63" s="158"/>
    </row>
    <row r="64" ht="15.75" customHeight="1">
      <c r="A64" s="620"/>
      <c r="B64" s="620"/>
      <c r="C64" s="620"/>
      <c r="D64" s="620"/>
      <c r="E64" s="633" t="s">
        <v>2475</v>
      </c>
      <c r="F64" s="623" t="s">
        <v>2480</v>
      </c>
      <c r="G64" s="633" t="s">
        <v>2472</v>
      </c>
      <c r="H64" s="1178"/>
      <c r="I64" s="1178"/>
      <c r="J64" s="1179"/>
      <c r="K64" s="1113"/>
      <c r="L64" s="1180"/>
      <c r="M64" s="1180"/>
      <c r="N64" s="1180"/>
      <c r="O64" s="1180"/>
      <c r="P64" s="158"/>
      <c r="Q64" s="158"/>
      <c r="R64" s="158"/>
      <c r="S64" s="158"/>
      <c r="T64" s="158"/>
      <c r="U64" s="158"/>
      <c r="V64" s="158"/>
      <c r="W64" s="158"/>
      <c r="X64" s="158"/>
      <c r="Y64" s="158"/>
      <c r="Z64" s="158"/>
      <c r="AA64" s="158"/>
      <c r="AB64" s="1095">
        <v>3.0</v>
      </c>
      <c r="AC64" s="1096" t="s">
        <v>55</v>
      </c>
      <c r="AD64" s="1097" t="s">
        <v>361</v>
      </c>
      <c r="AE64" s="1181" t="s">
        <v>2481</v>
      </c>
      <c r="AF64" s="1033" t="s">
        <v>2482</v>
      </c>
      <c r="AG64" s="158"/>
      <c r="AH64" s="158"/>
    </row>
    <row r="65" ht="15.75" customHeight="1">
      <c r="A65" s="620"/>
      <c r="B65" s="620"/>
      <c r="C65" s="620"/>
      <c r="D65" s="620"/>
      <c r="E65" s="633" t="s">
        <v>2477</v>
      </c>
      <c r="F65" s="623" t="s">
        <v>2483</v>
      </c>
      <c r="G65" s="633" t="s">
        <v>2472</v>
      </c>
      <c r="H65" s="1178"/>
      <c r="I65" s="1178"/>
      <c r="J65" s="1179"/>
      <c r="K65" s="1113"/>
      <c r="L65" s="1114"/>
      <c r="M65" s="1114"/>
      <c r="N65" s="1114"/>
      <c r="O65" s="1114"/>
      <c r="P65" s="158"/>
      <c r="Q65" s="158"/>
      <c r="R65" s="158"/>
      <c r="S65" s="158"/>
      <c r="T65" s="158"/>
      <c r="U65" s="158"/>
      <c r="V65" s="158"/>
      <c r="W65" s="158"/>
      <c r="X65" s="158"/>
      <c r="Y65" s="158"/>
      <c r="Z65" s="158"/>
      <c r="AA65" s="158"/>
      <c r="AB65" s="1095">
        <v>3.0</v>
      </c>
      <c r="AC65" s="1096" t="s">
        <v>55</v>
      </c>
      <c r="AD65" s="1097" t="s">
        <v>361</v>
      </c>
      <c r="AE65" s="620"/>
      <c r="AF65" s="158"/>
      <c r="AG65" s="158"/>
      <c r="AH65" s="158"/>
    </row>
    <row r="66" ht="15.75" customHeight="1">
      <c r="A66" s="620"/>
      <c r="B66" s="620"/>
      <c r="C66" s="620"/>
      <c r="D66" s="1182" t="s">
        <v>2484</v>
      </c>
      <c r="E66" s="158"/>
      <c r="F66" s="643" t="s">
        <v>2485</v>
      </c>
      <c r="G66" s="633" t="s">
        <v>2472</v>
      </c>
      <c r="H66" s="1178"/>
      <c r="I66" s="1178"/>
      <c r="J66" s="1113"/>
      <c r="K66" s="1113"/>
      <c r="L66" s="1113"/>
      <c r="M66" s="1114"/>
      <c r="N66" s="1114"/>
      <c r="O66" s="1114"/>
      <c r="P66" s="158"/>
      <c r="Q66" s="158"/>
      <c r="R66" s="158"/>
      <c r="S66" s="158"/>
      <c r="T66" s="158"/>
      <c r="U66" s="158"/>
      <c r="V66" s="158"/>
      <c r="W66" s="158"/>
      <c r="X66" s="158"/>
      <c r="Y66" s="158"/>
      <c r="Z66" s="158"/>
      <c r="AA66" s="158"/>
      <c r="AB66" s="1095">
        <v>1.0</v>
      </c>
      <c r="AC66" s="1096" t="s">
        <v>55</v>
      </c>
      <c r="AD66" s="1097" t="s">
        <v>361</v>
      </c>
      <c r="AE66" s="620"/>
      <c r="AF66" s="634" t="s">
        <v>2486</v>
      </c>
      <c r="AG66" s="158"/>
      <c r="AH66" s="158"/>
    </row>
    <row r="67" ht="15.75" customHeight="1">
      <c r="A67" s="620"/>
      <c r="B67" s="620"/>
      <c r="C67" s="620"/>
      <c r="D67" s="1182" t="s">
        <v>2487</v>
      </c>
      <c r="E67" s="620"/>
      <c r="F67" s="623" t="s">
        <v>2488</v>
      </c>
      <c r="G67" s="633" t="s">
        <v>2472</v>
      </c>
      <c r="H67" s="1178"/>
      <c r="I67" s="1178"/>
      <c r="J67" s="1113"/>
      <c r="K67" s="1113"/>
      <c r="L67" s="1113"/>
      <c r="M67" s="1113"/>
      <c r="N67" s="1114"/>
      <c r="O67" s="1114"/>
      <c r="P67" s="158"/>
      <c r="Q67" s="158"/>
      <c r="R67" s="158"/>
      <c r="S67" s="158"/>
      <c r="T67" s="158"/>
      <c r="U67" s="158"/>
      <c r="V67" s="158"/>
      <c r="W67" s="158"/>
      <c r="X67" s="158"/>
      <c r="Y67" s="158"/>
      <c r="Z67" s="158"/>
      <c r="AA67" s="158"/>
      <c r="AB67" s="1095">
        <v>1.0</v>
      </c>
      <c r="AC67" s="1096" t="s">
        <v>55</v>
      </c>
      <c r="AD67" s="1097" t="s">
        <v>361</v>
      </c>
      <c r="AE67" s="620"/>
      <c r="AF67" s="828" t="s">
        <v>2489</v>
      </c>
      <c r="AG67" s="158"/>
      <c r="AH67" s="158"/>
    </row>
    <row r="68" ht="15.75" customHeight="1">
      <c r="A68" s="620"/>
      <c r="B68" s="620"/>
      <c r="C68" s="620"/>
      <c r="D68" s="1182" t="s">
        <v>2490</v>
      </c>
      <c r="E68" s="158"/>
      <c r="F68" s="623" t="s">
        <v>2491</v>
      </c>
      <c r="G68" s="633" t="s">
        <v>2472</v>
      </c>
      <c r="H68" s="1178"/>
      <c r="I68" s="1178"/>
      <c r="J68" s="1113"/>
      <c r="K68" s="1113"/>
      <c r="L68" s="1113"/>
      <c r="M68" s="1113"/>
      <c r="N68" s="1114"/>
      <c r="O68" s="1114"/>
      <c r="P68" s="158"/>
      <c r="Q68" s="158"/>
      <c r="R68" s="158"/>
      <c r="S68" s="158"/>
      <c r="T68" s="158"/>
      <c r="U68" s="158"/>
      <c r="V68" s="158"/>
      <c r="W68" s="158"/>
      <c r="X68" s="158"/>
      <c r="Y68" s="158"/>
      <c r="Z68" s="158"/>
      <c r="AA68" s="158"/>
      <c r="AB68" s="1095">
        <v>1.0</v>
      </c>
      <c r="AC68" s="1096" t="s">
        <v>55</v>
      </c>
      <c r="AD68" s="1097" t="s">
        <v>361</v>
      </c>
      <c r="AE68" s="620"/>
      <c r="AF68" s="158"/>
      <c r="AG68" s="1109"/>
      <c r="AH68" s="158"/>
    </row>
    <row r="69" ht="15.75" customHeight="1">
      <c r="A69" s="620"/>
      <c r="B69" s="1142"/>
      <c r="C69" s="620"/>
      <c r="D69" s="661" t="s">
        <v>2492</v>
      </c>
      <c r="E69" s="620"/>
      <c r="F69" s="1002" t="s">
        <v>2493</v>
      </c>
      <c r="G69" s="633" t="s">
        <v>2472</v>
      </c>
      <c r="H69" s="1178"/>
      <c r="I69" s="1178"/>
      <c r="J69" s="1179"/>
      <c r="K69" s="1113"/>
      <c r="L69" s="1113"/>
      <c r="M69" s="1113"/>
      <c r="N69" s="1114"/>
      <c r="O69" s="1114"/>
      <c r="P69" s="158"/>
      <c r="Q69" s="158"/>
      <c r="R69" s="158"/>
      <c r="S69" s="158"/>
      <c r="T69" s="158"/>
      <c r="U69" s="158"/>
      <c r="V69" s="158"/>
      <c r="W69" s="158"/>
      <c r="X69" s="158"/>
      <c r="Y69" s="158"/>
      <c r="Z69" s="158"/>
      <c r="AA69" s="158"/>
      <c r="AB69" s="1095">
        <v>1.0</v>
      </c>
      <c r="AC69" s="1096" t="s">
        <v>55</v>
      </c>
      <c r="AD69" s="1097" t="s">
        <v>361</v>
      </c>
      <c r="AE69" s="1183"/>
      <c r="AF69" s="1184" t="s">
        <v>2494</v>
      </c>
      <c r="AG69" s="1185"/>
      <c r="AH69" s="158"/>
    </row>
    <row r="70" ht="15.75" customHeight="1">
      <c r="A70" s="620"/>
      <c r="B70" s="1142"/>
      <c r="C70" s="620"/>
      <c r="D70" s="1182"/>
      <c r="E70" s="1182" t="s">
        <v>2495</v>
      </c>
      <c r="F70" s="1098" t="s">
        <v>2496</v>
      </c>
      <c r="G70" s="1098" t="s">
        <v>2497</v>
      </c>
      <c r="H70" s="1093"/>
      <c r="I70" s="1093"/>
      <c r="J70" s="114"/>
      <c r="K70" s="114"/>
      <c r="L70" s="1094"/>
      <c r="M70" s="1094"/>
      <c r="N70" s="1094"/>
      <c r="O70" s="1094"/>
      <c r="P70" s="158"/>
      <c r="Q70" s="158"/>
      <c r="R70" s="158"/>
      <c r="S70" s="158"/>
      <c r="T70" s="158"/>
      <c r="U70" s="158"/>
      <c r="V70" s="158"/>
      <c r="W70" s="158"/>
      <c r="X70" s="158"/>
      <c r="Y70" s="158"/>
      <c r="Z70" s="158"/>
      <c r="AA70" s="158"/>
      <c r="AB70" s="1102" t="s">
        <v>94</v>
      </c>
      <c r="AC70" s="1096" t="s">
        <v>55</v>
      </c>
      <c r="AD70" s="1103" t="s">
        <v>1571</v>
      </c>
      <c r="AE70" s="620"/>
      <c r="AF70" s="640" t="s">
        <v>2498</v>
      </c>
      <c r="AG70" s="158"/>
      <c r="AH70" s="158"/>
    </row>
    <row r="71" ht="15.75" customHeight="1">
      <c r="A71" s="620"/>
      <c r="B71" s="1142"/>
      <c r="C71" s="620"/>
      <c r="D71" s="992"/>
      <c r="E71" s="158"/>
      <c r="F71" s="1002" t="s">
        <v>2499</v>
      </c>
      <c r="G71" s="633" t="s">
        <v>2472</v>
      </c>
      <c r="H71" s="1093"/>
      <c r="I71" s="1093"/>
      <c r="J71" s="114"/>
      <c r="K71" s="114"/>
      <c r="L71" s="1094"/>
      <c r="M71" s="1094"/>
      <c r="N71" s="1094"/>
      <c r="O71" s="1094"/>
      <c r="P71" s="158"/>
      <c r="Q71" s="158"/>
      <c r="R71" s="158"/>
      <c r="S71" s="158"/>
      <c r="T71" s="158"/>
      <c r="U71" s="158"/>
      <c r="V71" s="158"/>
      <c r="W71" s="158"/>
      <c r="X71" s="158"/>
      <c r="Y71" s="158"/>
      <c r="Z71" s="158"/>
      <c r="AA71" s="158"/>
      <c r="AB71" s="1095">
        <v>1.0</v>
      </c>
      <c r="AC71" s="1096" t="s">
        <v>55</v>
      </c>
      <c r="AD71" s="1103" t="s">
        <v>1571</v>
      </c>
      <c r="AE71" s="620"/>
      <c r="AF71" s="809"/>
      <c r="AG71" s="158"/>
      <c r="AH71" s="158"/>
    </row>
    <row r="72" ht="15.75" customHeight="1">
      <c r="A72" s="620"/>
      <c r="B72" s="1142"/>
      <c r="C72" s="620"/>
      <c r="D72" s="1182" t="s">
        <v>2500</v>
      </c>
      <c r="E72" s="158"/>
      <c r="F72" s="620"/>
      <c r="G72" s="158"/>
      <c r="H72" s="1093" t="s">
        <v>94</v>
      </c>
      <c r="I72" s="1093" t="s">
        <v>94</v>
      </c>
      <c r="J72" s="114" t="s">
        <v>94</v>
      </c>
      <c r="K72" s="114" t="s">
        <v>94</v>
      </c>
      <c r="L72" s="1094" t="s">
        <v>94</v>
      </c>
      <c r="M72" s="1094" t="s">
        <v>94</v>
      </c>
      <c r="N72" s="1094" t="s">
        <v>94</v>
      </c>
      <c r="O72" s="1094" t="s">
        <v>94</v>
      </c>
      <c r="P72" s="158"/>
      <c r="Q72" s="158"/>
      <c r="R72" s="158"/>
      <c r="S72" s="158"/>
      <c r="T72" s="158"/>
      <c r="U72" s="158"/>
      <c r="V72" s="158"/>
      <c r="W72" s="158"/>
      <c r="X72" s="158"/>
      <c r="Y72" s="158"/>
      <c r="Z72" s="158"/>
      <c r="AA72" s="158"/>
      <c r="AB72" s="1095" t="s">
        <v>94</v>
      </c>
      <c r="AC72" s="1096" t="s">
        <v>55</v>
      </c>
      <c r="AD72" s="1097" t="s">
        <v>361</v>
      </c>
      <c r="AE72" s="620"/>
      <c r="AF72" s="158"/>
      <c r="AG72" s="158"/>
      <c r="AH72" s="158"/>
    </row>
    <row r="73" ht="15.75" customHeight="1">
      <c r="A73" s="620"/>
      <c r="B73" s="1142"/>
      <c r="C73" s="620"/>
      <c r="D73" s="1142"/>
      <c r="E73" s="633" t="s">
        <v>2501</v>
      </c>
      <c r="F73" s="623" t="s">
        <v>2502</v>
      </c>
      <c r="G73" s="633" t="s">
        <v>2472</v>
      </c>
      <c r="H73" s="1093"/>
      <c r="I73" s="1178"/>
      <c r="J73" s="1113"/>
      <c r="K73" s="1113"/>
      <c r="L73" s="1113"/>
      <c r="M73" s="1113"/>
      <c r="N73" s="1114"/>
      <c r="O73" s="1114"/>
      <c r="P73" s="158"/>
      <c r="Q73" s="158"/>
      <c r="R73" s="158"/>
      <c r="S73" s="158"/>
      <c r="T73" s="158"/>
      <c r="U73" s="158"/>
      <c r="V73" s="158"/>
      <c r="W73" s="158"/>
      <c r="X73" s="158"/>
      <c r="Y73" s="158"/>
      <c r="Z73" s="158"/>
      <c r="AA73" s="158"/>
      <c r="AB73" s="1102">
        <v>1.0</v>
      </c>
      <c r="AC73" s="1096" t="s">
        <v>55</v>
      </c>
      <c r="AD73" s="1097" t="s">
        <v>361</v>
      </c>
      <c r="AE73" s="620"/>
      <c r="AF73" s="828" t="s">
        <v>2503</v>
      </c>
      <c r="AG73" s="1036"/>
      <c r="AH73" s="158"/>
    </row>
    <row r="74" ht="15.75" customHeight="1">
      <c r="A74" s="620"/>
      <c r="B74" s="1142"/>
      <c r="C74" s="620"/>
      <c r="D74" s="1142"/>
      <c r="E74" s="633" t="s">
        <v>2504</v>
      </c>
      <c r="F74" s="623" t="s">
        <v>2505</v>
      </c>
      <c r="G74" s="633" t="s">
        <v>2472</v>
      </c>
      <c r="H74" s="1178"/>
      <c r="I74" s="1186"/>
      <c r="J74" s="1113"/>
      <c r="K74" s="1113"/>
      <c r="L74" s="1113"/>
      <c r="M74" s="1113"/>
      <c r="N74" s="1114"/>
      <c r="O74" s="1114"/>
      <c r="P74" s="158"/>
      <c r="Q74" s="158"/>
      <c r="R74" s="158"/>
      <c r="S74" s="158"/>
      <c r="T74" s="158"/>
      <c r="U74" s="158"/>
      <c r="V74" s="158"/>
      <c r="W74" s="158"/>
      <c r="X74" s="158"/>
      <c r="Y74" s="158"/>
      <c r="Z74" s="158"/>
      <c r="AA74" s="158"/>
      <c r="AB74" s="1095">
        <v>3.0</v>
      </c>
      <c r="AC74" s="1096" t="s">
        <v>55</v>
      </c>
      <c r="AD74" s="1097" t="s">
        <v>361</v>
      </c>
      <c r="AE74" s="620"/>
      <c r="AF74" s="158"/>
      <c r="AG74" s="1036"/>
      <c r="AH74" s="158"/>
    </row>
    <row r="75" ht="15.75" customHeight="1">
      <c r="A75" s="1169" t="s">
        <v>2506</v>
      </c>
      <c r="B75" s="109"/>
      <c r="C75" s="1187"/>
      <c r="D75" s="1187"/>
      <c r="E75" s="1187"/>
      <c r="F75" s="1187"/>
      <c r="G75" s="1187"/>
      <c r="H75" s="1188" t="s">
        <v>94</v>
      </c>
      <c r="I75" s="1188" t="s">
        <v>94</v>
      </c>
      <c r="J75" s="1189"/>
      <c r="K75" s="1189"/>
      <c r="L75" s="1189"/>
      <c r="M75" s="1189"/>
      <c r="N75" s="1189"/>
      <c r="O75" s="1189"/>
      <c r="P75" s="1189"/>
      <c r="Q75" s="1189"/>
      <c r="R75" s="1189"/>
      <c r="S75" s="1189"/>
      <c r="T75" s="1189"/>
      <c r="U75" s="1189"/>
      <c r="V75" s="1189"/>
      <c r="W75" s="1189"/>
      <c r="X75" s="1189"/>
      <c r="Y75" s="1189"/>
      <c r="Z75" s="1189"/>
      <c r="AA75" s="1189"/>
      <c r="AB75" s="1135" t="s">
        <v>94</v>
      </c>
      <c r="AC75" s="1136" t="s">
        <v>55</v>
      </c>
      <c r="AD75" s="1137" t="s">
        <v>361</v>
      </c>
      <c r="AE75" s="1190"/>
      <c r="AF75" s="1191"/>
      <c r="AG75" s="1191"/>
      <c r="AH75" s="1191"/>
    </row>
    <row r="76" ht="15.75" customHeight="1">
      <c r="A76" s="641" t="s">
        <v>2507</v>
      </c>
      <c r="B76" s="1092"/>
      <c r="C76" s="620"/>
      <c r="D76" s="1142"/>
      <c r="E76" s="158"/>
      <c r="F76" s="607"/>
      <c r="G76" s="1106"/>
      <c r="H76" s="1093" t="s">
        <v>94</v>
      </c>
      <c r="I76" s="1093" t="s">
        <v>94</v>
      </c>
      <c r="J76" s="1192"/>
      <c r="K76" s="1192"/>
      <c r="L76" s="1192"/>
      <c r="M76" s="1192"/>
      <c r="N76" s="1193"/>
      <c r="O76" s="1193"/>
      <c r="P76" s="158"/>
      <c r="Q76" s="158"/>
      <c r="R76" s="158"/>
      <c r="S76" s="158"/>
      <c r="T76" s="158"/>
      <c r="U76" s="158"/>
      <c r="V76" s="158"/>
      <c r="W76" s="158"/>
      <c r="X76" s="158"/>
      <c r="Y76" s="158"/>
      <c r="Z76" s="158"/>
      <c r="AA76" s="158"/>
      <c r="AB76" s="1095" t="s">
        <v>94</v>
      </c>
      <c r="AC76" s="1096" t="s">
        <v>55</v>
      </c>
      <c r="AD76" s="1097" t="s">
        <v>2508</v>
      </c>
      <c r="AE76" s="1194"/>
      <c r="AF76" s="809"/>
      <c r="AG76" s="810"/>
      <c r="AH76" s="809"/>
    </row>
    <row r="77" ht="15.75" customHeight="1">
      <c r="A77" s="809"/>
      <c r="B77" s="623" t="s">
        <v>2509</v>
      </c>
      <c r="C77" s="620"/>
      <c r="D77" s="158"/>
      <c r="E77" s="158"/>
      <c r="F77" s="1195" t="s">
        <v>2510</v>
      </c>
      <c r="G77" s="1196" t="s">
        <v>2511</v>
      </c>
      <c r="H77" s="1093" t="s">
        <v>94</v>
      </c>
      <c r="I77" s="1093" t="s">
        <v>94</v>
      </c>
      <c r="J77" s="1192"/>
      <c r="K77" s="1192"/>
      <c r="L77" s="1192"/>
      <c r="M77" s="1192"/>
      <c r="N77" s="1193"/>
      <c r="O77" s="1193"/>
      <c r="P77" s="158"/>
      <c r="Q77" s="158"/>
      <c r="R77" s="158"/>
      <c r="S77" s="158"/>
      <c r="T77" s="158"/>
      <c r="U77" s="158"/>
      <c r="V77" s="158"/>
      <c r="W77" s="158"/>
      <c r="X77" s="158"/>
      <c r="Y77" s="158"/>
      <c r="Z77" s="158"/>
      <c r="AA77" s="158"/>
      <c r="AB77" s="1095" t="s">
        <v>94</v>
      </c>
      <c r="AC77" s="1096" t="s">
        <v>55</v>
      </c>
      <c r="AD77" s="1097" t="s">
        <v>2508</v>
      </c>
      <c r="AE77" s="620"/>
      <c r="AF77" s="1013" t="s">
        <v>2512</v>
      </c>
      <c r="AG77" s="158"/>
      <c r="AH77" s="158"/>
    </row>
    <row r="78" ht="15.75" customHeight="1">
      <c r="A78" s="809"/>
      <c r="B78" s="620"/>
      <c r="C78" s="1116" t="s">
        <v>2513</v>
      </c>
      <c r="D78" s="1197"/>
      <c r="E78" s="158"/>
      <c r="F78" s="1198" t="s">
        <v>2514</v>
      </c>
      <c r="G78" s="1198" t="s">
        <v>2515</v>
      </c>
      <c r="H78" s="1093" t="s">
        <v>94</v>
      </c>
      <c r="I78" s="1093" t="s">
        <v>94</v>
      </c>
      <c r="J78" s="1192"/>
      <c r="K78" s="1192"/>
      <c r="L78" s="1192"/>
      <c r="M78" s="1192"/>
      <c r="N78" s="1193"/>
      <c r="O78" s="1193"/>
      <c r="P78" s="158"/>
      <c r="Q78" s="158"/>
      <c r="R78" s="158"/>
      <c r="S78" s="158"/>
      <c r="T78" s="158"/>
      <c r="U78" s="158"/>
      <c r="V78" s="158"/>
      <c r="W78" s="158"/>
      <c r="X78" s="158"/>
      <c r="Y78" s="158"/>
      <c r="Z78" s="158"/>
      <c r="AA78" s="158"/>
      <c r="AB78" s="1095" t="s">
        <v>94</v>
      </c>
      <c r="AC78" s="1096" t="s">
        <v>55</v>
      </c>
      <c r="AD78" s="1097" t="s">
        <v>361</v>
      </c>
      <c r="AE78" s="620"/>
      <c r="AF78" s="1109" t="s">
        <v>2516</v>
      </c>
      <c r="AG78" s="158"/>
      <c r="AH78" s="158"/>
    </row>
    <row r="79" ht="15.75" customHeight="1">
      <c r="A79" s="809"/>
      <c r="B79" s="1199" t="s">
        <v>2517</v>
      </c>
      <c r="C79" s="620"/>
      <c r="D79" s="1142"/>
      <c r="E79" s="633"/>
      <c r="F79" s="1101" t="s">
        <v>2518</v>
      </c>
      <c r="G79" s="1010" t="s">
        <v>2469</v>
      </c>
      <c r="H79" s="1093" t="s">
        <v>94</v>
      </c>
      <c r="I79" s="1093" t="s">
        <v>94</v>
      </c>
      <c r="J79" s="1113"/>
      <c r="K79" s="1113"/>
      <c r="L79" s="1113"/>
      <c r="M79" s="1113"/>
      <c r="N79" s="1114"/>
      <c r="O79" s="1114"/>
      <c r="P79" s="158"/>
      <c r="Q79" s="158"/>
      <c r="R79" s="158"/>
      <c r="S79" s="158"/>
      <c r="T79" s="158"/>
      <c r="U79" s="158"/>
      <c r="V79" s="158"/>
      <c r="W79" s="158"/>
      <c r="X79" s="158"/>
      <c r="Y79" s="158"/>
      <c r="Z79" s="158"/>
      <c r="AA79" s="158"/>
      <c r="AB79" s="1102" t="s">
        <v>94</v>
      </c>
      <c r="AC79" s="1096" t="s">
        <v>55</v>
      </c>
      <c r="AD79" s="1097" t="s">
        <v>361</v>
      </c>
      <c r="AE79" s="1194"/>
      <c r="AF79" s="809"/>
      <c r="AG79" s="828"/>
      <c r="AH79" s="809"/>
    </row>
    <row r="80" ht="15.75" customHeight="1">
      <c r="A80" s="809"/>
      <c r="B80" s="1200"/>
      <c r="C80" s="1200" t="s">
        <v>2519</v>
      </c>
      <c r="D80" s="1142"/>
      <c r="E80" s="158"/>
      <c r="F80" s="621" t="s">
        <v>2520</v>
      </c>
      <c r="G80" s="634" t="s">
        <v>2521</v>
      </c>
      <c r="H80" s="1093"/>
      <c r="I80" s="1093"/>
      <c r="J80" s="1113"/>
      <c r="K80" s="1113"/>
      <c r="L80" s="1113"/>
      <c r="M80" s="1113"/>
      <c r="N80" s="1114"/>
      <c r="O80" s="1114"/>
      <c r="P80" s="158"/>
      <c r="Q80" s="158"/>
      <c r="R80" s="158"/>
      <c r="S80" s="158"/>
      <c r="T80" s="158"/>
      <c r="U80" s="158"/>
      <c r="V80" s="158"/>
      <c r="W80" s="158"/>
      <c r="X80" s="158"/>
      <c r="Y80" s="158"/>
      <c r="Z80" s="158"/>
      <c r="AA80" s="158"/>
      <c r="AB80" s="1102">
        <v>1.0</v>
      </c>
      <c r="AC80" s="1096" t="s">
        <v>55</v>
      </c>
      <c r="AD80" s="1097" t="s">
        <v>361</v>
      </c>
      <c r="AE80" s="1194"/>
      <c r="AF80" s="809"/>
      <c r="AG80" s="810"/>
      <c r="AH80" s="809"/>
    </row>
    <row r="81" ht="15.75" customHeight="1">
      <c r="A81" s="809"/>
      <c r="B81" s="1092"/>
      <c r="C81" s="623"/>
      <c r="D81" s="623" t="s">
        <v>2522</v>
      </c>
      <c r="E81" s="994" t="s">
        <v>2523</v>
      </c>
      <c r="F81" s="623" t="s">
        <v>2524</v>
      </c>
      <c r="G81" s="634" t="s">
        <v>2525</v>
      </c>
      <c r="H81" s="1093"/>
      <c r="I81" s="1093"/>
      <c r="J81" s="1113"/>
      <c r="K81" s="1113"/>
      <c r="L81" s="1113"/>
      <c r="M81" s="1113"/>
      <c r="N81" s="1114"/>
      <c r="O81" s="1114"/>
      <c r="P81" s="158"/>
      <c r="Q81" s="158"/>
      <c r="R81" s="158"/>
      <c r="S81" s="158"/>
      <c r="T81" s="158"/>
      <c r="U81" s="158"/>
      <c r="V81" s="158"/>
      <c r="W81" s="158"/>
      <c r="X81" s="158"/>
      <c r="Y81" s="158"/>
      <c r="Z81" s="158"/>
      <c r="AA81" s="158"/>
      <c r="AB81" s="1102">
        <v>1.0</v>
      </c>
      <c r="AC81" s="1096" t="s">
        <v>55</v>
      </c>
      <c r="AD81" s="1097" t="s">
        <v>361</v>
      </c>
      <c r="AE81" s="1194"/>
      <c r="AF81" s="809"/>
      <c r="AG81" s="828"/>
      <c r="AH81" s="809"/>
    </row>
    <row r="82" ht="15.75" customHeight="1">
      <c r="A82" s="1169" t="s">
        <v>2526</v>
      </c>
      <c r="B82" s="109"/>
      <c r="C82" s="1187"/>
      <c r="D82" s="1187"/>
      <c r="E82" s="1187"/>
      <c r="F82" s="1187"/>
      <c r="G82" s="1187"/>
      <c r="H82" s="1188" t="s">
        <v>94</v>
      </c>
      <c r="I82" s="1188" t="s">
        <v>94</v>
      </c>
      <c r="J82" s="1189"/>
      <c r="K82" s="1189"/>
      <c r="L82" s="1189"/>
      <c r="M82" s="1189"/>
      <c r="N82" s="1189"/>
      <c r="O82" s="1189"/>
      <c r="P82" s="1189"/>
      <c r="Q82" s="1189"/>
      <c r="R82" s="1189"/>
      <c r="S82" s="1189"/>
      <c r="T82" s="1189"/>
      <c r="U82" s="1189"/>
      <c r="V82" s="1189"/>
      <c r="W82" s="1189"/>
      <c r="X82" s="1189"/>
      <c r="Y82" s="1189"/>
      <c r="Z82" s="1189"/>
      <c r="AA82" s="1189"/>
      <c r="AB82" s="1135" t="s">
        <v>94</v>
      </c>
      <c r="AC82" s="1136" t="s">
        <v>55</v>
      </c>
      <c r="AD82" s="1137" t="s">
        <v>361</v>
      </c>
      <c r="AE82" s="1190"/>
      <c r="AF82" s="1191"/>
      <c r="AG82" s="1191"/>
      <c r="AH82" s="1191"/>
    </row>
    <row r="83" ht="15.75" customHeight="1">
      <c r="A83" s="1201"/>
      <c r="B83" s="1202" t="s">
        <v>2527</v>
      </c>
      <c r="C83" s="1201"/>
      <c r="D83" s="1201"/>
      <c r="E83" s="1201"/>
      <c r="F83" s="1201"/>
      <c r="G83" s="1201"/>
      <c r="H83" s="1093" t="s">
        <v>94</v>
      </c>
      <c r="I83" s="1093" t="s">
        <v>94</v>
      </c>
      <c r="J83" s="1203"/>
      <c r="K83" s="1203"/>
      <c r="L83" s="1203"/>
      <c r="M83" s="1203"/>
      <c r="N83" s="1203"/>
      <c r="O83" s="1203"/>
      <c r="P83" s="1203"/>
      <c r="Q83" s="1203"/>
      <c r="R83" s="1203"/>
      <c r="S83" s="1203"/>
      <c r="T83" s="1203"/>
      <c r="U83" s="1203"/>
      <c r="V83" s="1203"/>
      <c r="W83" s="1203"/>
      <c r="X83" s="1203"/>
      <c r="Y83" s="1203"/>
      <c r="Z83" s="1203"/>
      <c r="AA83" s="1203"/>
      <c r="AB83" s="1095" t="s">
        <v>94</v>
      </c>
      <c r="AC83" s="1096" t="s">
        <v>55</v>
      </c>
      <c r="AD83" s="1097" t="s">
        <v>361</v>
      </c>
      <c r="AE83" s="1204"/>
      <c r="AF83" s="1205"/>
      <c r="AG83" s="1205"/>
      <c r="AH83" s="1205"/>
    </row>
    <row r="84" ht="15.75" customHeight="1">
      <c r="A84" s="1201"/>
      <c r="B84" s="1201"/>
      <c r="C84" s="1013" t="s">
        <v>2528</v>
      </c>
      <c r="D84" s="1177"/>
      <c r="E84" s="1177"/>
      <c r="F84" s="1106"/>
      <c r="G84" s="1177"/>
      <c r="H84" s="1093" t="s">
        <v>94</v>
      </c>
      <c r="I84" s="1093" t="s">
        <v>94</v>
      </c>
      <c r="J84" s="1203"/>
      <c r="K84" s="1203"/>
      <c r="L84" s="1203"/>
      <c r="M84" s="1203"/>
      <c r="N84" s="1203"/>
      <c r="O84" s="1203"/>
      <c r="P84" s="1203"/>
      <c r="Q84" s="1203"/>
      <c r="R84" s="1203"/>
      <c r="S84" s="1203"/>
      <c r="T84" s="1203"/>
      <c r="U84" s="1203"/>
      <c r="V84" s="1203"/>
      <c r="W84" s="1203"/>
      <c r="X84" s="1203"/>
      <c r="Y84" s="1203"/>
      <c r="Z84" s="1203"/>
      <c r="AA84" s="1203"/>
      <c r="AB84" s="1095" t="s">
        <v>94</v>
      </c>
      <c r="AC84" s="1096" t="s">
        <v>55</v>
      </c>
      <c r="AD84" s="1097" t="s">
        <v>2508</v>
      </c>
      <c r="AE84" s="1204"/>
      <c r="AF84" s="1205"/>
      <c r="AG84" s="1205"/>
      <c r="AH84" s="1205"/>
    </row>
    <row r="85" ht="15.75" customHeight="1">
      <c r="A85" s="1201"/>
      <c r="B85" s="1201"/>
      <c r="C85" s="607"/>
      <c r="D85" s="1206" t="s">
        <v>2529</v>
      </c>
      <c r="E85" s="1004" t="s">
        <v>2530</v>
      </c>
      <c r="F85" s="1098" t="s">
        <v>2531</v>
      </c>
      <c r="G85" s="1207" t="s">
        <v>2532</v>
      </c>
      <c r="H85" s="1093"/>
      <c r="I85" s="1178"/>
      <c r="J85" s="1203"/>
      <c r="K85" s="1203"/>
      <c r="L85" s="1203"/>
      <c r="M85" s="1203"/>
      <c r="N85" s="1203"/>
      <c r="O85" s="1203"/>
      <c r="P85" s="1203"/>
      <c r="Q85" s="1203"/>
      <c r="R85" s="1203"/>
      <c r="S85" s="1203"/>
      <c r="T85" s="1203"/>
      <c r="U85" s="1203"/>
      <c r="V85" s="1203"/>
      <c r="W85" s="1203"/>
      <c r="X85" s="1203"/>
      <c r="Y85" s="1203"/>
      <c r="Z85" s="1203"/>
      <c r="AA85" s="1203"/>
      <c r="AB85" s="1095">
        <v>1.0</v>
      </c>
      <c r="AC85" s="1096" t="s">
        <v>55</v>
      </c>
      <c r="AD85" s="1097" t="s">
        <v>2508</v>
      </c>
      <c r="AE85" s="1204"/>
      <c r="AF85" s="1205"/>
      <c r="AG85" s="1205"/>
      <c r="AH85" s="1205"/>
    </row>
    <row r="86" ht="15.75" customHeight="1">
      <c r="A86" s="1201"/>
      <c r="B86" s="1201"/>
      <c r="C86" s="623" t="s">
        <v>2533</v>
      </c>
      <c r="D86" s="607"/>
      <c r="E86" s="1106"/>
      <c r="F86" s="995" t="s">
        <v>2534</v>
      </c>
      <c r="G86" s="995" t="s">
        <v>2535</v>
      </c>
      <c r="H86" s="1093"/>
      <c r="I86" s="1178"/>
      <c r="J86" s="1203"/>
      <c r="K86" s="1203"/>
      <c r="L86" s="1203"/>
      <c r="M86" s="1203"/>
      <c r="N86" s="1203"/>
      <c r="O86" s="1203"/>
      <c r="P86" s="1203"/>
      <c r="Q86" s="1203"/>
      <c r="R86" s="1203"/>
      <c r="S86" s="1203"/>
      <c r="T86" s="1203"/>
      <c r="U86" s="1203"/>
      <c r="V86" s="1203"/>
      <c r="W86" s="1203"/>
      <c r="X86" s="1203"/>
      <c r="Y86" s="1203"/>
      <c r="Z86" s="1203"/>
      <c r="AA86" s="1203"/>
      <c r="AB86" s="1095">
        <v>1.0</v>
      </c>
      <c r="AC86" s="1096" t="s">
        <v>55</v>
      </c>
      <c r="AD86" s="1097" t="s">
        <v>2508</v>
      </c>
      <c r="AE86" s="1204"/>
      <c r="AF86" s="1010" t="s">
        <v>2536</v>
      </c>
      <c r="AG86" s="828"/>
      <c r="AH86" s="1205"/>
    </row>
    <row r="87" ht="15.75" customHeight="1">
      <c r="A87" s="1201"/>
      <c r="B87" s="642" t="s">
        <v>2537</v>
      </c>
      <c r="C87" s="620"/>
      <c r="D87" s="1177"/>
      <c r="E87" s="1177"/>
      <c r="F87" s="1106"/>
      <c r="G87" s="1106"/>
      <c r="H87" s="1107" t="s">
        <v>94</v>
      </c>
      <c r="I87" s="1107" t="s">
        <v>94</v>
      </c>
      <c r="J87" s="1203"/>
      <c r="K87" s="1203"/>
      <c r="L87" s="1203"/>
      <c r="M87" s="1203"/>
      <c r="N87" s="1203"/>
      <c r="O87" s="1203"/>
      <c r="P87" s="1203"/>
      <c r="Q87" s="1203"/>
      <c r="R87" s="1203"/>
      <c r="S87" s="1203"/>
      <c r="T87" s="1203"/>
      <c r="U87" s="1203"/>
      <c r="V87" s="1203"/>
      <c r="W87" s="1203"/>
      <c r="X87" s="1203"/>
      <c r="Y87" s="1203"/>
      <c r="Z87" s="1203"/>
      <c r="AA87" s="1203"/>
      <c r="AB87" s="1095" t="s">
        <v>94</v>
      </c>
      <c r="AC87" s="1096" t="s">
        <v>55</v>
      </c>
      <c r="AD87" s="1097" t="s">
        <v>2508</v>
      </c>
      <c r="AE87" s="1204"/>
      <c r="AF87" s="1205"/>
      <c r="AG87" s="1205"/>
      <c r="AH87" s="1205"/>
    </row>
    <row r="88" ht="15.75" customHeight="1">
      <c r="A88" s="1201"/>
      <c r="B88" s="809"/>
      <c r="C88" s="623" t="s">
        <v>2528</v>
      </c>
      <c r="D88" s="158"/>
      <c r="E88" s="158"/>
      <c r="F88" s="809"/>
      <c r="G88" s="158"/>
      <c r="H88" s="1107" t="s">
        <v>94</v>
      </c>
      <c r="I88" s="1107" t="s">
        <v>94</v>
      </c>
      <c r="J88" s="1203"/>
      <c r="K88" s="1203"/>
      <c r="L88" s="1203"/>
      <c r="M88" s="1203"/>
      <c r="N88" s="1203"/>
      <c r="O88" s="1203"/>
      <c r="P88" s="1203"/>
      <c r="Q88" s="1203"/>
      <c r="R88" s="1203"/>
      <c r="S88" s="1203"/>
      <c r="T88" s="1203"/>
      <c r="U88" s="1203"/>
      <c r="V88" s="1203"/>
      <c r="W88" s="1203"/>
      <c r="X88" s="1203"/>
      <c r="Y88" s="1203"/>
      <c r="Z88" s="1203"/>
      <c r="AA88" s="1203"/>
      <c r="AB88" s="1095" t="s">
        <v>94</v>
      </c>
      <c r="AC88" s="1096" t="s">
        <v>55</v>
      </c>
      <c r="AD88" s="1097" t="s">
        <v>2508</v>
      </c>
      <c r="AE88" s="1204"/>
      <c r="AF88" s="1205"/>
      <c r="AG88" s="1205"/>
      <c r="AH88" s="1205"/>
    </row>
    <row r="89" ht="15.75" customHeight="1">
      <c r="A89" s="1201"/>
      <c r="B89" s="809"/>
      <c r="C89" s="620"/>
      <c r="D89" s="1182" t="s">
        <v>2538</v>
      </c>
      <c r="E89" s="633" t="s">
        <v>2539</v>
      </c>
      <c r="F89" s="1002" t="s">
        <v>2540</v>
      </c>
      <c r="G89" s="1115" t="s">
        <v>2541</v>
      </c>
      <c r="H89" s="1208"/>
      <c r="I89" s="1208"/>
      <c r="J89" s="1203"/>
      <c r="K89" s="1203"/>
      <c r="L89" s="1203"/>
      <c r="M89" s="1203"/>
      <c r="N89" s="1203"/>
      <c r="O89" s="1203"/>
      <c r="P89" s="1203"/>
      <c r="Q89" s="1203"/>
      <c r="R89" s="1203"/>
      <c r="S89" s="1203"/>
      <c r="T89" s="1203"/>
      <c r="U89" s="1203"/>
      <c r="V89" s="1203"/>
      <c r="W89" s="1203"/>
      <c r="X89" s="1203"/>
      <c r="Y89" s="1203"/>
      <c r="Z89" s="1203"/>
      <c r="AA89" s="1203"/>
      <c r="AB89" s="1095">
        <v>3.0</v>
      </c>
      <c r="AC89" s="1096" t="s">
        <v>55</v>
      </c>
      <c r="AD89" s="1097" t="s">
        <v>2508</v>
      </c>
      <c r="AE89" s="1204"/>
      <c r="AF89" s="1205"/>
      <c r="AG89" s="1205"/>
      <c r="AH89" s="1205"/>
    </row>
    <row r="90" ht="15.75" customHeight="1">
      <c r="A90" s="1201"/>
      <c r="B90" s="809"/>
      <c r="C90" s="620"/>
      <c r="D90" s="1182" t="s">
        <v>2542</v>
      </c>
      <c r="E90" s="633" t="s">
        <v>2530</v>
      </c>
      <c r="F90" s="1002" t="s">
        <v>2543</v>
      </c>
      <c r="G90" s="1115" t="s">
        <v>2544</v>
      </c>
      <c r="H90" s="1208"/>
      <c r="I90" s="1208"/>
      <c r="J90" s="1203"/>
      <c r="K90" s="1203"/>
      <c r="L90" s="1203"/>
      <c r="M90" s="1203"/>
      <c r="N90" s="1203"/>
      <c r="O90" s="1203"/>
      <c r="P90" s="1203"/>
      <c r="Q90" s="1203"/>
      <c r="R90" s="1203"/>
      <c r="S90" s="1203"/>
      <c r="T90" s="1203"/>
      <c r="U90" s="1203"/>
      <c r="V90" s="1203"/>
      <c r="W90" s="1203"/>
      <c r="X90" s="1203"/>
      <c r="Y90" s="1203"/>
      <c r="Z90" s="1203"/>
      <c r="AA90" s="1203"/>
      <c r="AB90" s="1095">
        <v>3.0</v>
      </c>
      <c r="AC90" s="1096" t="s">
        <v>55</v>
      </c>
      <c r="AD90" s="1097" t="s">
        <v>2508</v>
      </c>
      <c r="AE90" s="1204"/>
      <c r="AF90" s="1205"/>
      <c r="AG90" s="1205"/>
      <c r="AH90" s="1205"/>
    </row>
    <row r="91" ht="15.75" customHeight="1">
      <c r="A91" s="1201"/>
      <c r="B91" s="1201"/>
      <c r="C91" s="621" t="s">
        <v>2545</v>
      </c>
      <c r="D91" s="1197"/>
      <c r="E91" s="158"/>
      <c r="F91" s="809"/>
      <c r="G91" s="809"/>
      <c r="H91" s="1107" t="s">
        <v>94</v>
      </c>
      <c r="I91" s="1208" t="s">
        <v>94</v>
      </c>
      <c r="J91" s="1203"/>
      <c r="K91" s="1203"/>
      <c r="L91" s="1203"/>
      <c r="M91" s="1203"/>
      <c r="N91" s="1203"/>
      <c r="O91" s="1203"/>
      <c r="P91" s="1203"/>
      <c r="Q91" s="1203"/>
      <c r="R91" s="1203"/>
      <c r="S91" s="1203"/>
      <c r="T91" s="1203"/>
      <c r="U91" s="1203"/>
      <c r="V91" s="1203"/>
      <c r="W91" s="1203"/>
      <c r="X91" s="1203"/>
      <c r="Y91" s="1203"/>
      <c r="Z91" s="1203"/>
      <c r="AA91" s="1203"/>
      <c r="AB91" s="1095" t="s">
        <v>94</v>
      </c>
      <c r="AC91" s="1096" t="s">
        <v>55</v>
      </c>
      <c r="AD91" s="1097" t="s">
        <v>2508</v>
      </c>
      <c r="AE91" s="1204"/>
      <c r="AF91" s="1205"/>
      <c r="AG91" s="1205"/>
      <c r="AH91" s="1205"/>
    </row>
    <row r="92" ht="15.75" customHeight="1">
      <c r="A92" s="1201"/>
      <c r="B92" s="1201"/>
      <c r="C92" s="620"/>
      <c r="D92" s="1182" t="s">
        <v>2529</v>
      </c>
      <c r="E92" s="633" t="s">
        <v>2530</v>
      </c>
      <c r="F92" s="1002" t="s">
        <v>2546</v>
      </c>
      <c r="G92" s="1002" t="s">
        <v>2547</v>
      </c>
      <c r="H92" s="1208"/>
      <c r="I92" s="1208"/>
      <c r="J92" s="1203"/>
      <c r="K92" s="1203"/>
      <c r="L92" s="1203"/>
      <c r="M92" s="1203"/>
      <c r="N92" s="1203"/>
      <c r="O92" s="1203"/>
      <c r="P92" s="1203"/>
      <c r="Q92" s="1203"/>
      <c r="R92" s="1203"/>
      <c r="S92" s="1203"/>
      <c r="T92" s="1203"/>
      <c r="U92" s="1203"/>
      <c r="V92" s="1203"/>
      <c r="W92" s="1203"/>
      <c r="X92" s="1203"/>
      <c r="Y92" s="1203"/>
      <c r="Z92" s="1203"/>
      <c r="AA92" s="1203"/>
      <c r="AB92" s="1095">
        <v>3.0</v>
      </c>
      <c r="AC92" s="1096" t="s">
        <v>55</v>
      </c>
      <c r="AD92" s="1097" t="s">
        <v>2508</v>
      </c>
      <c r="AE92" s="1204"/>
      <c r="AF92" s="1205"/>
      <c r="AG92" s="1205"/>
      <c r="AH92" s="1205"/>
    </row>
    <row r="93" ht="15.75" customHeight="1">
      <c r="A93" s="1209" t="s">
        <v>2548</v>
      </c>
      <c r="B93" s="109"/>
      <c r="C93" s="1087"/>
      <c r="D93" s="1171"/>
      <c r="E93" s="1134"/>
      <c r="F93" s="1173" t="s">
        <v>2549</v>
      </c>
      <c r="G93" s="1173" t="s">
        <v>2550</v>
      </c>
      <c r="H93" s="1131" t="s">
        <v>94</v>
      </c>
      <c r="I93" s="1131" t="s">
        <v>94</v>
      </c>
      <c r="J93" s="1088" t="s">
        <v>94</v>
      </c>
      <c r="K93" s="1088" t="s">
        <v>94</v>
      </c>
      <c r="L93" s="1174" t="s">
        <v>94</v>
      </c>
      <c r="M93" s="1174" t="s">
        <v>94</v>
      </c>
      <c r="N93" s="1174" t="s">
        <v>94</v>
      </c>
      <c r="O93" s="1174" t="s">
        <v>94</v>
      </c>
      <c r="P93" s="1134"/>
      <c r="Q93" s="1134"/>
      <c r="R93" s="1134"/>
      <c r="S93" s="1134"/>
      <c r="T93" s="1134"/>
      <c r="U93" s="1134"/>
      <c r="V93" s="1134"/>
      <c r="W93" s="1134"/>
      <c r="X93" s="1134"/>
      <c r="Y93" s="1134"/>
      <c r="Z93" s="1134"/>
      <c r="AA93" s="1134"/>
      <c r="AB93" s="1135" t="s">
        <v>94</v>
      </c>
      <c r="AC93" s="1136" t="s">
        <v>55</v>
      </c>
      <c r="AD93" s="1137" t="s">
        <v>361</v>
      </c>
      <c r="AE93" s="1087"/>
      <c r="AF93" s="1134"/>
      <c r="AG93" s="1134"/>
      <c r="AH93" s="1134"/>
    </row>
    <row r="94" ht="15.75" customHeight="1">
      <c r="A94" s="1205"/>
      <c r="B94" s="641" t="s">
        <v>2551</v>
      </c>
      <c r="C94" s="809"/>
      <c r="D94" s="1092"/>
      <c r="E94" s="1112" t="s">
        <v>2552</v>
      </c>
      <c r="F94" s="1002" t="s">
        <v>2553</v>
      </c>
      <c r="G94" s="634" t="s">
        <v>2554</v>
      </c>
      <c r="H94" s="1093"/>
      <c r="I94" s="1093"/>
      <c r="J94" s="1203"/>
      <c r="K94" s="1203"/>
      <c r="L94" s="1210"/>
      <c r="M94" s="1210"/>
      <c r="N94" s="1210"/>
      <c r="O94" s="1210"/>
      <c r="P94" s="1210"/>
      <c r="Q94" s="1210"/>
      <c r="R94" s="1210"/>
      <c r="S94" s="1210"/>
      <c r="T94" s="1210"/>
      <c r="U94" s="1210"/>
      <c r="V94" s="1210"/>
      <c r="W94" s="1210"/>
      <c r="X94" s="1210"/>
      <c r="Y94" s="1210"/>
      <c r="Z94" s="1210"/>
      <c r="AA94" s="1210"/>
      <c r="AB94" s="1095">
        <v>1.0</v>
      </c>
      <c r="AC94" s="1096" t="s">
        <v>55</v>
      </c>
      <c r="AD94" s="1096" t="s">
        <v>1577</v>
      </c>
      <c r="AE94" s="1204"/>
      <c r="AF94" s="1211" t="s">
        <v>2555</v>
      </c>
      <c r="AG94" s="1212"/>
      <c r="AH94" s="1205"/>
    </row>
    <row r="95" ht="15.75" customHeight="1">
      <c r="A95" s="1205"/>
      <c r="B95" s="1205"/>
      <c r="C95" s="1213" t="s">
        <v>2519</v>
      </c>
      <c r="D95" s="620"/>
      <c r="E95" s="1126" t="s">
        <v>2556</v>
      </c>
      <c r="F95" s="1010" t="s">
        <v>2557</v>
      </c>
      <c r="G95" s="1013" t="s">
        <v>2558</v>
      </c>
      <c r="H95" s="1093"/>
      <c r="I95" s="1093"/>
      <c r="J95" s="1203"/>
      <c r="K95" s="1203"/>
      <c r="L95" s="1210"/>
      <c r="M95" s="1210"/>
      <c r="N95" s="1210"/>
      <c r="O95" s="1210"/>
      <c r="P95" s="1210"/>
      <c r="Q95" s="1210"/>
      <c r="R95" s="1210"/>
      <c r="S95" s="1210"/>
      <c r="T95" s="1210"/>
      <c r="U95" s="1210"/>
      <c r="V95" s="1210"/>
      <c r="W95" s="1210"/>
      <c r="X95" s="1210"/>
      <c r="Y95" s="1210"/>
      <c r="Z95" s="1210"/>
      <c r="AA95" s="1210"/>
      <c r="AB95" s="1095">
        <v>1.0</v>
      </c>
      <c r="AC95" s="1096" t="s">
        <v>55</v>
      </c>
      <c r="AD95" s="1096" t="s">
        <v>1577</v>
      </c>
      <c r="AE95" s="1214"/>
      <c r="AF95" s="1215"/>
      <c r="AG95" s="1212"/>
      <c r="AH95" s="1216"/>
    </row>
    <row r="96" ht="15.75" customHeight="1">
      <c r="A96" s="1205"/>
      <c r="B96" s="1205"/>
      <c r="C96" s="620"/>
      <c r="D96" s="623" t="s">
        <v>2559</v>
      </c>
      <c r="E96" s="1126" t="s">
        <v>2560</v>
      </c>
      <c r="F96" s="1098" t="s">
        <v>2561</v>
      </c>
      <c r="G96" s="1013" t="s">
        <v>2562</v>
      </c>
      <c r="H96" s="1093"/>
      <c r="I96" s="1093"/>
      <c r="J96" s="1203"/>
      <c r="K96" s="1203"/>
      <c r="L96" s="1210"/>
      <c r="M96" s="1210"/>
      <c r="N96" s="1210"/>
      <c r="O96" s="1210"/>
      <c r="P96" s="1210"/>
      <c r="Q96" s="1210"/>
      <c r="R96" s="1210"/>
      <c r="S96" s="1210"/>
      <c r="T96" s="1210"/>
      <c r="U96" s="1210"/>
      <c r="V96" s="1210"/>
      <c r="W96" s="1210"/>
      <c r="X96" s="1210"/>
      <c r="Y96" s="1210"/>
      <c r="Z96" s="1210"/>
      <c r="AA96" s="1210"/>
      <c r="AB96" s="1095">
        <v>1.0</v>
      </c>
      <c r="AC96" s="1096" t="s">
        <v>55</v>
      </c>
      <c r="AD96" s="1096" t="s">
        <v>1577</v>
      </c>
      <c r="AE96" s="1204"/>
      <c r="AF96" s="1217" t="s">
        <v>2563</v>
      </c>
      <c r="AG96" s="1205"/>
      <c r="AH96" s="1205"/>
    </row>
    <row r="97" ht="15.75" customHeight="1">
      <c r="A97" s="1169" t="s">
        <v>2564</v>
      </c>
      <c r="B97" s="109"/>
      <c r="C97" s="1087"/>
      <c r="D97" s="1171"/>
      <c r="E97" s="1134"/>
      <c r="F97" s="1173"/>
      <c r="G97" s="1173"/>
      <c r="H97" s="1131" t="s">
        <v>94</v>
      </c>
      <c r="I97" s="1131" t="s">
        <v>94</v>
      </c>
      <c r="J97" s="1088" t="s">
        <v>94</v>
      </c>
      <c r="K97" s="1088" t="s">
        <v>94</v>
      </c>
      <c r="L97" s="1174" t="s">
        <v>94</v>
      </c>
      <c r="M97" s="1174" t="s">
        <v>94</v>
      </c>
      <c r="N97" s="1174" t="s">
        <v>94</v>
      </c>
      <c r="O97" s="1174" t="s">
        <v>94</v>
      </c>
      <c r="P97" s="1134"/>
      <c r="Q97" s="1134"/>
      <c r="R97" s="1134"/>
      <c r="S97" s="1134"/>
      <c r="T97" s="1134"/>
      <c r="U97" s="1134"/>
      <c r="V97" s="1134"/>
      <c r="W97" s="1134"/>
      <c r="X97" s="1134"/>
      <c r="Y97" s="1134"/>
      <c r="Z97" s="1134"/>
      <c r="AA97" s="1134"/>
      <c r="AB97" s="1135" t="s">
        <v>94</v>
      </c>
      <c r="AC97" s="1136" t="s">
        <v>55</v>
      </c>
      <c r="AD97" s="1137" t="s">
        <v>361</v>
      </c>
      <c r="AE97" s="1087"/>
      <c r="AF97" s="1134"/>
      <c r="AG97" s="1134"/>
      <c r="AH97" s="1134"/>
    </row>
    <row r="98" ht="15.75" customHeight="1">
      <c r="A98" s="1106"/>
      <c r="B98" s="1218" t="s">
        <v>2565</v>
      </c>
      <c r="C98" s="1219"/>
      <c r="D98" s="1220"/>
      <c r="E98" s="1221"/>
      <c r="F98" s="1222" t="s">
        <v>2566</v>
      </c>
      <c r="G98" s="1223" t="s">
        <v>2567</v>
      </c>
      <c r="H98" s="1093"/>
      <c r="I98" s="1093"/>
      <c r="J98" s="1224"/>
      <c r="K98" s="1224"/>
      <c r="L98" s="1225"/>
      <c r="M98" s="1225"/>
      <c r="N98" s="1225"/>
      <c r="O98" s="1225"/>
      <c r="P98" s="1225"/>
      <c r="Q98" s="1225"/>
      <c r="R98" s="1225"/>
      <c r="S98" s="1225"/>
      <c r="T98" s="1225"/>
      <c r="U98" s="1225"/>
      <c r="V98" s="1225"/>
      <c r="W98" s="1225"/>
      <c r="X98" s="1225"/>
      <c r="Y98" s="1225"/>
      <c r="Z98" s="1225"/>
      <c r="AA98" s="1225"/>
      <c r="AB98" s="1095">
        <v>1.0</v>
      </c>
      <c r="AC98" s="1096" t="s">
        <v>55</v>
      </c>
      <c r="AD98" s="1096" t="s">
        <v>1577</v>
      </c>
      <c r="AE98" s="1226"/>
      <c r="AF98" s="1227"/>
      <c r="AG98" s="1227"/>
      <c r="AH98" s="1228"/>
    </row>
    <row r="99" ht="15.75" customHeight="1">
      <c r="A99" s="1106"/>
      <c r="B99" s="1229"/>
      <c r="C99" s="1116" t="s">
        <v>2568</v>
      </c>
      <c r="D99" s="1142"/>
      <c r="E99" s="620"/>
      <c r="F99" s="642" t="s">
        <v>2569</v>
      </c>
      <c r="G99" s="634" t="s">
        <v>2570</v>
      </c>
      <c r="H99" s="1093"/>
      <c r="I99" s="1093"/>
      <c r="J99" s="1224"/>
      <c r="K99" s="1224"/>
      <c r="L99" s="1225"/>
      <c r="M99" s="1225"/>
      <c r="N99" s="1225"/>
      <c r="O99" s="1225"/>
      <c r="P99" s="1225"/>
      <c r="Q99" s="1225"/>
      <c r="R99" s="1225"/>
      <c r="S99" s="1225"/>
      <c r="T99" s="1225"/>
      <c r="U99" s="1225"/>
      <c r="V99" s="1225"/>
      <c r="W99" s="1225"/>
      <c r="X99" s="1225"/>
      <c r="Y99" s="1225"/>
      <c r="Z99" s="1225"/>
      <c r="AA99" s="1225"/>
      <c r="AB99" s="1095">
        <v>1.0</v>
      </c>
      <c r="AC99" s="1096" t="s">
        <v>55</v>
      </c>
      <c r="AD99" s="1096" t="s">
        <v>1577</v>
      </c>
      <c r="AE99" s="1226"/>
      <c r="AF99" s="1227" t="s">
        <v>2571</v>
      </c>
      <c r="AG99" s="1230"/>
      <c r="AH99" s="1228"/>
    </row>
    <row r="100" ht="15.75" customHeight="1">
      <c r="A100" s="1106"/>
      <c r="B100" s="1231"/>
      <c r="C100" s="1232" t="s">
        <v>2572</v>
      </c>
      <c r="D100" s="1233"/>
      <c r="E100" s="1234"/>
      <c r="F100" s="1235" t="s">
        <v>2573</v>
      </c>
      <c r="G100" s="1236" t="s">
        <v>2574</v>
      </c>
      <c r="H100" s="1107" t="s">
        <v>94</v>
      </c>
      <c r="I100" s="1093" t="s">
        <v>94</v>
      </c>
      <c r="J100" s="620"/>
      <c r="K100" s="620"/>
      <c r="L100" s="158"/>
      <c r="M100" s="158"/>
      <c r="N100" s="158"/>
      <c r="O100" s="158"/>
      <c r="P100" s="158"/>
      <c r="Q100" s="158"/>
      <c r="R100" s="158"/>
      <c r="S100" s="158"/>
      <c r="T100" s="158"/>
      <c r="U100" s="158"/>
      <c r="V100" s="158"/>
      <c r="W100" s="158"/>
      <c r="X100" s="158"/>
      <c r="Y100" s="158"/>
      <c r="Z100" s="158"/>
      <c r="AA100" s="158"/>
      <c r="AB100" s="1095" t="s">
        <v>94</v>
      </c>
      <c r="AC100" s="1096" t="s">
        <v>55</v>
      </c>
      <c r="AD100" s="1096" t="s">
        <v>1577</v>
      </c>
      <c r="AE100" s="1237"/>
      <c r="AF100" s="1238"/>
      <c r="AG100" s="1238"/>
      <c r="AH100" s="1239"/>
    </row>
    <row r="101" ht="15.75" customHeight="1">
      <c r="A101" s="1106"/>
      <c r="B101" s="1231"/>
      <c r="C101" s="1194"/>
      <c r="D101" s="992" t="s">
        <v>2575</v>
      </c>
      <c r="E101" s="642" t="s">
        <v>2576</v>
      </c>
      <c r="F101" s="633" t="s">
        <v>2577</v>
      </c>
      <c r="G101" s="633" t="s">
        <v>2578</v>
      </c>
      <c r="H101" s="1093"/>
      <c r="I101" s="1093"/>
      <c r="J101" s="620"/>
      <c r="K101" s="620"/>
      <c r="L101" s="158"/>
      <c r="M101" s="158"/>
      <c r="N101" s="158"/>
      <c r="O101" s="158"/>
      <c r="P101" s="158"/>
      <c r="Q101" s="158"/>
      <c r="R101" s="158"/>
      <c r="S101" s="158"/>
      <c r="T101" s="158"/>
      <c r="U101" s="158"/>
      <c r="V101" s="158"/>
      <c r="W101" s="158"/>
      <c r="X101" s="158"/>
      <c r="Y101" s="158"/>
      <c r="Z101" s="158"/>
      <c r="AA101" s="158"/>
      <c r="AB101" s="1095">
        <v>1.0</v>
      </c>
      <c r="AC101" s="1096" t="s">
        <v>55</v>
      </c>
      <c r="AD101" s="1096" t="s">
        <v>1577</v>
      </c>
      <c r="AE101" s="1237"/>
      <c r="AF101" s="1238"/>
      <c r="AG101" s="1238"/>
      <c r="AH101" s="1239"/>
    </row>
    <row r="102" ht="15.75" customHeight="1">
      <c r="A102" s="1106"/>
      <c r="B102" s="1231"/>
      <c r="C102" s="1194"/>
      <c r="D102" s="992" t="s">
        <v>2579</v>
      </c>
      <c r="E102" s="633" t="s">
        <v>2580</v>
      </c>
      <c r="F102" s="633" t="s">
        <v>2581</v>
      </c>
      <c r="G102" s="633" t="s">
        <v>2582</v>
      </c>
      <c r="H102" s="1093"/>
      <c r="I102" s="1093"/>
      <c r="J102" s="620"/>
      <c r="K102" s="620"/>
      <c r="L102" s="158"/>
      <c r="M102" s="158"/>
      <c r="N102" s="158"/>
      <c r="O102" s="158"/>
      <c r="P102" s="158"/>
      <c r="Q102" s="158"/>
      <c r="R102" s="158"/>
      <c r="S102" s="158"/>
      <c r="T102" s="158"/>
      <c r="U102" s="158"/>
      <c r="V102" s="158"/>
      <c r="W102" s="158"/>
      <c r="X102" s="158"/>
      <c r="Y102" s="158"/>
      <c r="Z102" s="158"/>
      <c r="AA102" s="158"/>
      <c r="AB102" s="1095">
        <v>1.0</v>
      </c>
      <c r="AC102" s="1096" t="s">
        <v>55</v>
      </c>
      <c r="AD102" s="1096" t="s">
        <v>1577</v>
      </c>
      <c r="AE102" s="1237"/>
      <c r="AF102" s="1238"/>
      <c r="AG102" s="1238"/>
      <c r="AH102" s="1239"/>
    </row>
    <row r="103" ht="15.75" customHeight="1">
      <c r="A103" s="1106"/>
      <c r="B103" s="1231"/>
      <c r="C103" s="1194"/>
      <c r="D103" s="992" t="s">
        <v>2583</v>
      </c>
      <c r="E103" s="633" t="s">
        <v>2584</v>
      </c>
      <c r="F103" s="633" t="s">
        <v>2581</v>
      </c>
      <c r="G103" s="633" t="s">
        <v>2585</v>
      </c>
      <c r="H103" s="1093"/>
      <c r="I103" s="1093"/>
      <c r="J103" s="620"/>
      <c r="K103" s="620"/>
      <c r="L103" s="158"/>
      <c r="M103" s="158"/>
      <c r="N103" s="158"/>
      <c r="O103" s="158"/>
      <c r="P103" s="158"/>
      <c r="Q103" s="158"/>
      <c r="R103" s="158"/>
      <c r="S103" s="158"/>
      <c r="T103" s="158"/>
      <c r="U103" s="158"/>
      <c r="V103" s="158"/>
      <c r="W103" s="158"/>
      <c r="X103" s="158"/>
      <c r="Y103" s="158"/>
      <c r="Z103" s="158"/>
      <c r="AA103" s="158"/>
      <c r="AB103" s="1095">
        <v>1.0</v>
      </c>
      <c r="AC103" s="1096" t="s">
        <v>55</v>
      </c>
      <c r="AD103" s="1096" t="s">
        <v>1577</v>
      </c>
      <c r="AE103" s="1237"/>
      <c r="AF103" s="1238"/>
      <c r="AG103" s="1238"/>
      <c r="AH103" s="1239"/>
    </row>
    <row r="104" ht="15.75" customHeight="1">
      <c r="A104" s="1106"/>
      <c r="B104" s="1231"/>
      <c r="C104" s="1240" t="s">
        <v>2586</v>
      </c>
      <c r="D104" s="1241"/>
      <c r="E104" s="1242"/>
      <c r="F104" s="1243" t="s">
        <v>2587</v>
      </c>
      <c r="G104" s="1244" t="s">
        <v>2588</v>
      </c>
      <c r="H104" s="1093"/>
      <c r="I104" s="1093"/>
      <c r="J104" s="1245"/>
      <c r="K104" s="1245"/>
      <c r="L104" s="1246"/>
      <c r="M104" s="1246"/>
      <c r="N104" s="1246"/>
      <c r="O104" s="1246"/>
      <c r="P104" s="1246"/>
      <c r="Q104" s="1246"/>
      <c r="R104" s="1246"/>
      <c r="S104" s="1246"/>
      <c r="T104" s="1246"/>
      <c r="U104" s="1246"/>
      <c r="V104" s="1246"/>
      <c r="W104" s="1246"/>
      <c r="X104" s="1246"/>
      <c r="Y104" s="1246"/>
      <c r="Z104" s="1246"/>
      <c r="AA104" s="1246"/>
      <c r="AB104" s="1095">
        <v>1.0</v>
      </c>
      <c r="AC104" s="1096" t="s">
        <v>55</v>
      </c>
      <c r="AD104" s="1096" t="s">
        <v>1577</v>
      </c>
      <c r="AE104" s="1237"/>
      <c r="AF104" s="1238"/>
      <c r="AG104" s="1247"/>
      <c r="AH104" s="1239"/>
    </row>
    <row r="105" ht="15.75" customHeight="1">
      <c r="A105" s="1169" t="s">
        <v>2589</v>
      </c>
      <c r="B105" s="109"/>
      <c r="C105" s="1087"/>
      <c r="D105" s="1171"/>
      <c r="E105" s="1134"/>
      <c r="F105" s="1173"/>
      <c r="G105" s="1173"/>
      <c r="H105" s="1131" t="s">
        <v>94</v>
      </c>
      <c r="I105" s="1131" t="s">
        <v>94</v>
      </c>
      <c r="J105" s="1088" t="s">
        <v>94</v>
      </c>
      <c r="K105" s="1088" t="s">
        <v>94</v>
      </c>
      <c r="L105" s="1174" t="s">
        <v>94</v>
      </c>
      <c r="M105" s="1174" t="s">
        <v>94</v>
      </c>
      <c r="N105" s="1174" t="s">
        <v>94</v>
      </c>
      <c r="O105" s="1174" t="s">
        <v>94</v>
      </c>
      <c r="P105" s="1134"/>
      <c r="Q105" s="1134"/>
      <c r="R105" s="1134"/>
      <c r="S105" s="1134"/>
      <c r="T105" s="1134"/>
      <c r="U105" s="1134"/>
      <c r="V105" s="1134"/>
      <c r="W105" s="1134"/>
      <c r="X105" s="1134"/>
      <c r="Y105" s="1134"/>
      <c r="Z105" s="1134"/>
      <c r="AA105" s="1134"/>
      <c r="AB105" s="1135" t="s">
        <v>94</v>
      </c>
      <c r="AC105" s="1136" t="s">
        <v>55</v>
      </c>
      <c r="AD105" s="1137" t="s">
        <v>361</v>
      </c>
      <c r="AE105" s="1087"/>
      <c r="AF105" s="1134"/>
      <c r="AG105" s="1134"/>
      <c r="AH105" s="1134"/>
    </row>
    <row r="106" ht="15.75" customHeight="1">
      <c r="A106" s="1201"/>
      <c r="B106" s="1248" t="s">
        <v>2590</v>
      </c>
      <c r="C106" s="809"/>
      <c r="D106" s="809"/>
      <c r="E106" s="809"/>
      <c r="F106" s="1249" t="s">
        <v>2591</v>
      </c>
      <c r="G106" s="809"/>
      <c r="H106" s="1107" t="s">
        <v>94</v>
      </c>
      <c r="I106" s="1107" t="s">
        <v>94</v>
      </c>
      <c r="J106" s="1234"/>
      <c r="K106" s="1234"/>
      <c r="L106" s="1234"/>
      <c r="M106" s="1234"/>
      <c r="N106" s="1234"/>
      <c r="O106" s="1234"/>
      <c r="P106" s="1234"/>
      <c r="Q106" s="1234"/>
      <c r="R106" s="1234"/>
      <c r="S106" s="1234"/>
      <c r="T106" s="1234"/>
      <c r="U106" s="1234"/>
      <c r="V106" s="1234"/>
      <c r="W106" s="1234"/>
      <c r="X106" s="1234"/>
      <c r="Y106" s="1234"/>
      <c r="Z106" s="1234"/>
      <c r="AA106" s="1234"/>
      <c r="AB106" s="1095" t="s">
        <v>94</v>
      </c>
      <c r="AC106" s="1096" t="s">
        <v>55</v>
      </c>
      <c r="AD106" s="1096" t="s">
        <v>1577</v>
      </c>
      <c r="AE106" s="1204"/>
      <c r="AF106" s="1205"/>
      <c r="AG106" s="1205"/>
      <c r="AH106" s="1205"/>
    </row>
    <row r="107" ht="15.75" customHeight="1">
      <c r="A107" s="1201"/>
      <c r="B107" s="1194"/>
      <c r="C107" s="642" t="s">
        <v>2592</v>
      </c>
      <c r="D107" s="809"/>
      <c r="E107" s="158"/>
      <c r="F107" s="642" t="s">
        <v>2593</v>
      </c>
      <c r="G107" s="634" t="s">
        <v>2594</v>
      </c>
      <c r="H107" s="1093"/>
      <c r="I107" s="1093"/>
      <c r="J107" s="1234"/>
      <c r="K107" s="1234"/>
      <c r="L107" s="1234"/>
      <c r="M107" s="1234"/>
      <c r="N107" s="1234"/>
      <c r="O107" s="1234"/>
      <c r="P107" s="1234"/>
      <c r="Q107" s="1234"/>
      <c r="R107" s="1234"/>
      <c r="S107" s="1234"/>
      <c r="T107" s="1234"/>
      <c r="U107" s="1234"/>
      <c r="V107" s="1234"/>
      <c r="W107" s="1234"/>
      <c r="X107" s="1234"/>
      <c r="Y107" s="1234"/>
      <c r="Z107" s="1234"/>
      <c r="AA107" s="1234"/>
      <c r="AB107" s="1095">
        <v>1.0</v>
      </c>
      <c r="AC107" s="1096" t="s">
        <v>55</v>
      </c>
      <c r="AD107" s="1143" t="s">
        <v>1571</v>
      </c>
      <c r="AE107" s="1204"/>
      <c r="AF107" s="1205"/>
      <c r="AG107" s="1205"/>
      <c r="AH107" s="1205"/>
    </row>
    <row r="108" ht="15.75" customHeight="1">
      <c r="A108" s="1201"/>
      <c r="B108" s="1201"/>
      <c r="C108" s="642" t="s">
        <v>2595</v>
      </c>
      <c r="D108" s="158"/>
      <c r="E108" s="158"/>
      <c r="F108" s="158"/>
      <c r="G108" s="158"/>
      <c r="H108" s="1107" t="s">
        <v>94</v>
      </c>
      <c r="I108" s="1107" t="s">
        <v>94</v>
      </c>
      <c r="J108" s="1234"/>
      <c r="K108" s="1234"/>
      <c r="L108" s="1234"/>
      <c r="M108" s="1234"/>
      <c r="N108" s="1234"/>
      <c r="O108" s="1234"/>
      <c r="P108" s="1234"/>
      <c r="Q108" s="1234"/>
      <c r="R108" s="1234"/>
      <c r="S108" s="1234"/>
      <c r="T108" s="1234"/>
      <c r="U108" s="1234"/>
      <c r="V108" s="1234"/>
      <c r="W108" s="1234"/>
      <c r="X108" s="1234"/>
      <c r="Y108" s="1234"/>
      <c r="Z108" s="1234"/>
      <c r="AA108" s="1234"/>
      <c r="AB108" s="1095" t="s">
        <v>94</v>
      </c>
      <c r="AC108" s="1096" t="s">
        <v>55</v>
      </c>
      <c r="AD108" s="1143" t="s">
        <v>1594</v>
      </c>
      <c r="AE108" s="1204"/>
      <c r="AF108" s="1205"/>
      <c r="AG108" s="1205"/>
      <c r="AH108" s="1205"/>
    </row>
    <row r="109" ht="15.75" customHeight="1">
      <c r="A109" s="1201"/>
      <c r="B109" s="1201"/>
      <c r="C109" s="809"/>
      <c r="D109" s="633" t="s">
        <v>2596</v>
      </c>
      <c r="E109" s="158"/>
      <c r="F109" s="642" t="s">
        <v>2597</v>
      </c>
      <c r="G109" s="642" t="s">
        <v>2598</v>
      </c>
      <c r="H109" s="1093"/>
      <c r="I109" s="1093"/>
      <c r="J109" s="1234"/>
      <c r="K109" s="1234"/>
      <c r="L109" s="1234"/>
      <c r="M109" s="1234"/>
      <c r="N109" s="1234"/>
      <c r="O109" s="1234"/>
      <c r="P109" s="1234"/>
      <c r="Q109" s="1234"/>
      <c r="R109" s="1234"/>
      <c r="S109" s="1234"/>
      <c r="T109" s="1234"/>
      <c r="U109" s="1234"/>
      <c r="V109" s="1234"/>
      <c r="W109" s="1234"/>
      <c r="X109" s="1234"/>
      <c r="Y109" s="1234"/>
      <c r="Z109" s="1234"/>
      <c r="AA109" s="1234"/>
      <c r="AB109" s="1095">
        <v>1.0</v>
      </c>
      <c r="AC109" s="1096" t="s">
        <v>55</v>
      </c>
      <c r="AD109" s="1143" t="s">
        <v>1594</v>
      </c>
      <c r="AE109" s="1204"/>
      <c r="AF109" s="1205"/>
      <c r="AG109" s="1205"/>
      <c r="AH109" s="1205"/>
    </row>
    <row r="110" ht="15.75" customHeight="1">
      <c r="A110" s="1201"/>
      <c r="B110" s="1201"/>
      <c r="C110" s="809"/>
      <c r="D110" s="642" t="s">
        <v>2599</v>
      </c>
      <c r="E110" s="158"/>
      <c r="F110" s="642" t="s">
        <v>2600</v>
      </c>
      <c r="G110" s="642" t="s">
        <v>2601</v>
      </c>
      <c r="H110" s="1093"/>
      <c r="I110" s="1093"/>
      <c r="J110" s="1234"/>
      <c r="K110" s="1234"/>
      <c r="L110" s="1234"/>
      <c r="M110" s="1234"/>
      <c r="N110" s="1234"/>
      <c r="O110" s="1234"/>
      <c r="P110" s="1234"/>
      <c r="Q110" s="1234"/>
      <c r="R110" s="1234"/>
      <c r="S110" s="1234"/>
      <c r="T110" s="1234"/>
      <c r="U110" s="1234"/>
      <c r="V110" s="1234"/>
      <c r="W110" s="1234"/>
      <c r="X110" s="1234"/>
      <c r="Y110" s="1234"/>
      <c r="Z110" s="1234"/>
      <c r="AA110" s="1234"/>
      <c r="AB110" s="1095">
        <v>1.0</v>
      </c>
      <c r="AC110" s="1096" t="s">
        <v>55</v>
      </c>
      <c r="AD110" s="1143" t="s">
        <v>1594</v>
      </c>
      <c r="AE110" s="1204"/>
      <c r="AF110" s="1205"/>
      <c r="AG110" s="1205"/>
      <c r="AH110" s="1205"/>
    </row>
    <row r="111" ht="15.75" customHeight="1">
      <c r="A111" s="1201"/>
      <c r="B111" s="1201"/>
      <c r="C111" s="809"/>
      <c r="D111" s="642" t="s">
        <v>1712</v>
      </c>
      <c r="E111" s="158"/>
      <c r="F111" s="642" t="s">
        <v>2602</v>
      </c>
      <c r="G111" s="640" t="s">
        <v>2603</v>
      </c>
      <c r="H111" s="1093"/>
      <c r="I111" s="1093"/>
      <c r="J111" s="1234"/>
      <c r="K111" s="1234"/>
      <c r="L111" s="1234"/>
      <c r="M111" s="1234"/>
      <c r="N111" s="1234"/>
      <c r="O111" s="1234"/>
      <c r="P111" s="1234"/>
      <c r="Q111" s="1234"/>
      <c r="R111" s="1234"/>
      <c r="S111" s="1234"/>
      <c r="T111" s="1234"/>
      <c r="U111" s="1234"/>
      <c r="V111" s="1234"/>
      <c r="W111" s="1234"/>
      <c r="X111" s="1234"/>
      <c r="Y111" s="1234"/>
      <c r="Z111" s="1234"/>
      <c r="AA111" s="1234"/>
      <c r="AB111" s="1095">
        <v>1.0</v>
      </c>
      <c r="AC111" s="1096" t="s">
        <v>55</v>
      </c>
      <c r="AD111" s="1143" t="s">
        <v>1594</v>
      </c>
      <c r="AE111" s="1204"/>
      <c r="AF111" s="1010" t="s">
        <v>2604</v>
      </c>
      <c r="AG111" s="1205"/>
      <c r="AH111" s="1205"/>
    </row>
    <row r="112" ht="15.75" customHeight="1">
      <c r="A112" s="1201"/>
      <c r="B112" s="1201"/>
      <c r="C112" s="642" t="s">
        <v>2605</v>
      </c>
      <c r="D112" s="809"/>
      <c r="E112" s="809"/>
      <c r="F112" s="809"/>
      <c r="G112" s="809"/>
      <c r="H112" s="1107" t="s">
        <v>94</v>
      </c>
      <c r="I112" s="1107" t="s">
        <v>94</v>
      </c>
      <c r="J112" s="1234"/>
      <c r="K112" s="1234"/>
      <c r="L112" s="1234"/>
      <c r="M112" s="1234"/>
      <c r="N112" s="1234"/>
      <c r="O112" s="1234"/>
      <c r="P112" s="1234"/>
      <c r="Q112" s="1234"/>
      <c r="R112" s="1234"/>
      <c r="S112" s="1234"/>
      <c r="T112" s="1234"/>
      <c r="U112" s="1234"/>
      <c r="V112" s="1234"/>
      <c r="W112" s="1234"/>
      <c r="X112" s="1234"/>
      <c r="Y112" s="1234"/>
      <c r="Z112" s="1234"/>
      <c r="AA112" s="1234"/>
      <c r="AB112" s="1095" t="s">
        <v>94</v>
      </c>
      <c r="AC112" s="1096" t="s">
        <v>55</v>
      </c>
      <c r="AD112" s="1096" t="s">
        <v>1577</v>
      </c>
      <c r="AE112" s="1204"/>
      <c r="AF112" s="1205"/>
      <c r="AG112" s="1205"/>
      <c r="AH112" s="1205"/>
    </row>
    <row r="113" ht="15.75" customHeight="1">
      <c r="A113" s="1201"/>
      <c r="B113" s="1201"/>
      <c r="C113" s="1250"/>
      <c r="D113" s="1005" t="s">
        <v>2606</v>
      </c>
      <c r="E113" s="1251" t="s">
        <v>2607</v>
      </c>
      <c r="F113" s="1252" t="s">
        <v>2608</v>
      </c>
      <c r="G113" s="1253" t="s">
        <v>2609</v>
      </c>
      <c r="H113" s="1093"/>
      <c r="I113" s="1093"/>
      <c r="J113" s="1234"/>
      <c r="K113" s="1234"/>
      <c r="L113" s="1234"/>
      <c r="M113" s="1234"/>
      <c r="N113" s="1234"/>
      <c r="O113" s="1234"/>
      <c r="P113" s="1234"/>
      <c r="Q113" s="1234"/>
      <c r="R113" s="1234"/>
      <c r="S113" s="1234"/>
      <c r="T113" s="1234"/>
      <c r="U113" s="1234"/>
      <c r="V113" s="1234"/>
      <c r="W113" s="1234"/>
      <c r="X113" s="1234"/>
      <c r="Y113" s="1234"/>
      <c r="Z113" s="1234"/>
      <c r="AA113" s="1234"/>
      <c r="AB113" s="1095">
        <v>1.0</v>
      </c>
      <c r="AC113" s="1096" t="s">
        <v>55</v>
      </c>
      <c r="AD113" s="1096" t="s">
        <v>1577</v>
      </c>
      <c r="AE113" s="1254"/>
      <c r="AF113" s="1255"/>
      <c r="AG113" s="1255"/>
      <c r="AH113" s="1255"/>
    </row>
    <row r="114" ht="15.75" customHeight="1">
      <c r="A114" s="1169" t="s">
        <v>2610</v>
      </c>
      <c r="B114" s="109"/>
      <c r="C114" s="1256"/>
      <c r="D114" s="1257"/>
      <c r="E114" s="1258"/>
      <c r="F114" s="1256"/>
      <c r="G114" s="1258"/>
      <c r="H114" s="1131" t="s">
        <v>94</v>
      </c>
      <c r="I114" s="1131" t="s">
        <v>94</v>
      </c>
      <c r="J114" s="1259"/>
      <c r="K114" s="1259"/>
      <c r="L114" s="1260"/>
      <c r="M114" s="1260"/>
      <c r="N114" s="1260"/>
      <c r="O114" s="1260"/>
      <c r="P114" s="1260"/>
      <c r="Q114" s="1260"/>
      <c r="R114" s="1260"/>
      <c r="S114" s="1260"/>
      <c r="T114" s="1260"/>
      <c r="U114" s="1260"/>
      <c r="V114" s="1260"/>
      <c r="W114" s="1260"/>
      <c r="X114" s="1260"/>
      <c r="Y114" s="1260"/>
      <c r="Z114" s="1260"/>
      <c r="AA114" s="1260"/>
      <c r="AB114" s="1261" t="s">
        <v>94</v>
      </c>
      <c r="AC114" s="1262" t="s">
        <v>55</v>
      </c>
      <c r="AD114" s="1262" t="s">
        <v>1577</v>
      </c>
      <c r="AE114" s="1263"/>
      <c r="AF114" s="1264"/>
      <c r="AG114" s="1264"/>
      <c r="AH114" s="1265"/>
    </row>
    <row r="115" ht="15.75" customHeight="1">
      <c r="A115" s="1001" t="s">
        <v>2611</v>
      </c>
      <c r="B115" s="1001"/>
      <c r="C115" s="886"/>
      <c r="D115" s="1266"/>
      <c r="E115" s="1044"/>
      <c r="F115" s="1249" t="s">
        <v>2591</v>
      </c>
      <c r="G115" s="1044"/>
      <c r="H115" s="1107" t="s">
        <v>94</v>
      </c>
      <c r="I115" s="1107" t="s">
        <v>94</v>
      </c>
      <c r="J115" s="807"/>
      <c r="K115" s="807"/>
      <c r="L115" s="805"/>
      <c r="M115" s="805"/>
      <c r="N115" s="805"/>
      <c r="O115" s="805"/>
      <c r="P115" s="805"/>
      <c r="Q115" s="805"/>
      <c r="R115" s="805"/>
      <c r="S115" s="805"/>
      <c r="T115" s="805"/>
      <c r="U115" s="805"/>
      <c r="V115" s="805"/>
      <c r="W115" s="805"/>
      <c r="X115" s="805"/>
      <c r="Y115" s="805"/>
      <c r="Z115" s="805"/>
      <c r="AA115" s="805"/>
      <c r="AB115" s="1102" t="s">
        <v>94</v>
      </c>
      <c r="AC115" s="1096" t="s">
        <v>55</v>
      </c>
      <c r="AD115" s="1096" t="s">
        <v>1577</v>
      </c>
      <c r="AE115" s="1041"/>
      <c r="AF115" s="886"/>
      <c r="AG115" s="886"/>
      <c r="AH115" s="886"/>
    </row>
    <row r="116" ht="15.75" customHeight="1">
      <c r="A116" s="1044"/>
      <c r="B116" s="1248" t="s">
        <v>2590</v>
      </c>
      <c r="C116" s="642"/>
      <c r="D116" s="158"/>
      <c r="E116" s="634" t="s">
        <v>2612</v>
      </c>
      <c r="F116" s="640" t="s">
        <v>2613</v>
      </c>
      <c r="G116" s="640" t="s">
        <v>2614</v>
      </c>
      <c r="H116" s="1093"/>
      <c r="I116" s="1093"/>
      <c r="J116" s="807"/>
      <c r="K116" s="807"/>
      <c r="L116" s="805"/>
      <c r="M116" s="805"/>
      <c r="N116" s="805"/>
      <c r="O116" s="805"/>
      <c r="P116" s="805"/>
      <c r="Q116" s="805"/>
      <c r="R116" s="805"/>
      <c r="S116" s="805"/>
      <c r="T116" s="805"/>
      <c r="U116" s="805"/>
      <c r="V116" s="805"/>
      <c r="W116" s="805"/>
      <c r="X116" s="805"/>
      <c r="Y116" s="805"/>
      <c r="Z116" s="805"/>
      <c r="AA116" s="805"/>
      <c r="AB116" s="1095">
        <v>1.0</v>
      </c>
      <c r="AC116" s="1096" t="s">
        <v>55</v>
      </c>
      <c r="AD116" s="1096" t="s">
        <v>1577</v>
      </c>
      <c r="AE116" s="1041"/>
      <c r="AF116" s="634"/>
      <c r="AG116" s="1267"/>
      <c r="AH116" s="886"/>
    </row>
    <row r="117" ht="15.75" customHeight="1">
      <c r="A117" s="1044"/>
      <c r="B117" s="663" t="s">
        <v>2615</v>
      </c>
      <c r="C117" s="640"/>
      <c r="D117" s="634"/>
      <c r="E117" s="158"/>
      <c r="F117" s="640"/>
      <c r="G117" s="640"/>
      <c r="H117" s="1107" t="s">
        <v>94</v>
      </c>
      <c r="I117" s="1268" t="s">
        <v>94</v>
      </c>
      <c r="J117" s="807"/>
      <c r="K117" s="807"/>
      <c r="L117" s="805"/>
      <c r="M117" s="805"/>
      <c r="N117" s="805"/>
      <c r="O117" s="805"/>
      <c r="P117" s="805"/>
      <c r="Q117" s="805"/>
      <c r="R117" s="805"/>
      <c r="S117" s="805"/>
      <c r="T117" s="805"/>
      <c r="U117" s="805"/>
      <c r="V117" s="805"/>
      <c r="W117" s="805"/>
      <c r="X117" s="805"/>
      <c r="Y117" s="805"/>
      <c r="Z117" s="805"/>
      <c r="AA117" s="805"/>
      <c r="AB117" s="1095" t="s">
        <v>94</v>
      </c>
      <c r="AC117" s="1096" t="s">
        <v>55</v>
      </c>
      <c r="AD117" s="1096" t="s">
        <v>1577</v>
      </c>
      <c r="AE117" s="1041"/>
      <c r="AF117" s="634"/>
      <c r="AG117" s="1267"/>
      <c r="AH117" s="886"/>
    </row>
    <row r="118" ht="15.75" customHeight="1">
      <c r="A118" s="1044"/>
      <c r="B118" s="643"/>
      <c r="C118" s="643" t="s">
        <v>2616</v>
      </c>
      <c r="D118" s="634"/>
      <c r="E118" s="158"/>
      <c r="F118" s="640"/>
      <c r="G118" s="640"/>
      <c r="H118" s="1107" t="s">
        <v>94</v>
      </c>
      <c r="I118" s="1268" t="s">
        <v>94</v>
      </c>
      <c r="J118" s="807"/>
      <c r="K118" s="807"/>
      <c r="L118" s="805"/>
      <c r="M118" s="805"/>
      <c r="N118" s="805"/>
      <c r="O118" s="805"/>
      <c r="P118" s="805"/>
      <c r="Q118" s="805"/>
      <c r="R118" s="805"/>
      <c r="S118" s="805"/>
      <c r="T118" s="805"/>
      <c r="U118" s="805"/>
      <c r="V118" s="805"/>
      <c r="W118" s="805"/>
      <c r="X118" s="805"/>
      <c r="Y118" s="805"/>
      <c r="Z118" s="805"/>
      <c r="AA118" s="805"/>
      <c r="AB118" s="1095" t="s">
        <v>94</v>
      </c>
      <c r="AC118" s="1096" t="s">
        <v>55</v>
      </c>
      <c r="AD118" s="1096" t="s">
        <v>1577</v>
      </c>
      <c r="AE118" s="1041"/>
      <c r="AF118" s="634"/>
      <c r="AG118" s="1267"/>
      <c r="AH118" s="886"/>
    </row>
    <row r="119" ht="15.75" customHeight="1">
      <c r="A119" s="1044"/>
      <c r="B119" s="1044"/>
      <c r="C119" s="1044"/>
      <c r="D119" s="640" t="s">
        <v>2617</v>
      </c>
      <c r="E119" s="158"/>
      <c r="F119" s="1000" t="s">
        <v>2618</v>
      </c>
      <c r="G119" s="1010" t="s">
        <v>2619</v>
      </c>
      <c r="H119" s="1093"/>
      <c r="I119" s="1093"/>
      <c r="J119" s="807"/>
      <c r="K119" s="807"/>
      <c r="L119" s="805"/>
      <c r="M119" s="805"/>
      <c r="N119" s="805"/>
      <c r="O119" s="805"/>
      <c r="P119" s="805"/>
      <c r="Q119" s="805"/>
      <c r="R119" s="805"/>
      <c r="S119" s="805"/>
      <c r="T119" s="805"/>
      <c r="U119" s="805"/>
      <c r="V119" s="805"/>
      <c r="W119" s="805"/>
      <c r="X119" s="805"/>
      <c r="Y119" s="805"/>
      <c r="Z119" s="805"/>
      <c r="AA119" s="805"/>
      <c r="AB119" s="1095">
        <v>1.0</v>
      </c>
      <c r="AC119" s="1096" t="s">
        <v>55</v>
      </c>
      <c r="AD119" s="1096" t="s">
        <v>1577</v>
      </c>
      <c r="AE119" s="1041"/>
      <c r="AF119" s="634" t="s">
        <v>2620</v>
      </c>
      <c r="AG119" s="1267"/>
      <c r="AH119" s="886"/>
    </row>
    <row r="120" ht="15.75" customHeight="1">
      <c r="A120" s="1044"/>
      <c r="B120" s="1044"/>
      <c r="C120" s="1044"/>
      <c r="D120" s="643" t="s">
        <v>2621</v>
      </c>
      <c r="E120" s="1106"/>
      <c r="F120" s="1000" t="s">
        <v>2622</v>
      </c>
      <c r="G120" s="1010" t="s">
        <v>2623</v>
      </c>
      <c r="H120" s="1093"/>
      <c r="I120" s="1093"/>
      <c r="J120" s="807"/>
      <c r="K120" s="807"/>
      <c r="L120" s="805"/>
      <c r="M120" s="805"/>
      <c r="N120" s="805"/>
      <c r="O120" s="805"/>
      <c r="P120" s="805"/>
      <c r="Q120" s="805"/>
      <c r="R120" s="805"/>
      <c r="S120" s="805"/>
      <c r="T120" s="805"/>
      <c r="U120" s="805"/>
      <c r="V120" s="805"/>
      <c r="W120" s="805"/>
      <c r="X120" s="805"/>
      <c r="Y120" s="805"/>
      <c r="Z120" s="805"/>
      <c r="AA120" s="805"/>
      <c r="AB120" s="1095">
        <v>1.0</v>
      </c>
      <c r="AC120" s="1096" t="s">
        <v>55</v>
      </c>
      <c r="AD120" s="1096" t="s">
        <v>1577</v>
      </c>
      <c r="AE120" s="1041"/>
      <c r="AF120" s="634"/>
      <c r="AG120" s="283"/>
      <c r="AH120" s="886"/>
    </row>
    <row r="121" ht="15.75" customHeight="1">
      <c r="A121" s="643" t="s">
        <v>2624</v>
      </c>
      <c r="B121" s="1044"/>
      <c r="C121" s="1010"/>
      <c r="D121" s="1269"/>
      <c r="E121" s="1106"/>
      <c r="F121" s="1010"/>
      <c r="G121" s="1010"/>
      <c r="H121" s="1107" t="s">
        <v>94</v>
      </c>
      <c r="I121" s="1268" t="s">
        <v>94</v>
      </c>
      <c r="J121" s="807"/>
      <c r="K121" s="807"/>
      <c r="L121" s="805"/>
      <c r="M121" s="805"/>
      <c r="N121" s="805"/>
      <c r="O121" s="805"/>
      <c r="P121" s="805"/>
      <c r="Q121" s="805"/>
      <c r="R121" s="805"/>
      <c r="S121" s="805"/>
      <c r="T121" s="805"/>
      <c r="U121" s="805"/>
      <c r="V121" s="805"/>
      <c r="W121" s="805"/>
      <c r="X121" s="805"/>
      <c r="Y121" s="805"/>
      <c r="Z121" s="805"/>
      <c r="AA121" s="805"/>
      <c r="AB121" s="1102" t="s">
        <v>94</v>
      </c>
      <c r="AC121" s="1096" t="s">
        <v>55</v>
      </c>
      <c r="AD121" s="1096" t="s">
        <v>1577</v>
      </c>
      <c r="AE121" s="1041"/>
      <c r="AF121" s="634"/>
      <c r="AG121" s="1267"/>
      <c r="AH121" s="886"/>
    </row>
    <row r="122" ht="15.75" customHeight="1">
      <c r="A122" s="1044"/>
      <c r="B122" s="1248" t="s">
        <v>2590</v>
      </c>
      <c r="C122" s="1010"/>
      <c r="D122" s="1269"/>
      <c r="E122" s="1106"/>
      <c r="F122" s="640" t="s">
        <v>2625</v>
      </c>
      <c r="G122" s="640" t="s">
        <v>2626</v>
      </c>
      <c r="H122" s="1093"/>
      <c r="I122" s="1093"/>
      <c r="J122" s="807"/>
      <c r="K122" s="807"/>
      <c r="L122" s="805"/>
      <c r="M122" s="805"/>
      <c r="N122" s="805"/>
      <c r="O122" s="805"/>
      <c r="P122" s="805"/>
      <c r="Q122" s="805"/>
      <c r="R122" s="805"/>
      <c r="S122" s="805"/>
      <c r="T122" s="805"/>
      <c r="U122" s="805"/>
      <c r="V122" s="805"/>
      <c r="W122" s="805"/>
      <c r="X122" s="805"/>
      <c r="Y122" s="805"/>
      <c r="Z122" s="805"/>
      <c r="AA122" s="805"/>
      <c r="AB122" s="1095">
        <v>1.0</v>
      </c>
      <c r="AC122" s="1096" t="s">
        <v>55</v>
      </c>
      <c r="AD122" s="1096" t="s">
        <v>1577</v>
      </c>
      <c r="AE122" s="1041"/>
      <c r="AF122" s="634"/>
      <c r="AG122" s="1267"/>
      <c r="AH122" s="886"/>
    </row>
    <row r="123" ht="15.75" customHeight="1">
      <c r="A123" s="1044"/>
      <c r="B123" s="663" t="s">
        <v>2615</v>
      </c>
      <c r="C123" s="640"/>
      <c r="D123" s="634"/>
      <c r="E123" s="995"/>
      <c r="F123" s="1010"/>
      <c r="G123" s="1010"/>
      <c r="H123" s="1107" t="s">
        <v>94</v>
      </c>
      <c r="I123" s="1107" t="s">
        <v>94</v>
      </c>
      <c r="J123" s="807"/>
      <c r="K123" s="807"/>
      <c r="L123" s="805"/>
      <c r="M123" s="805"/>
      <c r="N123" s="805"/>
      <c r="O123" s="805"/>
      <c r="P123" s="805"/>
      <c r="Q123" s="805"/>
      <c r="R123" s="805"/>
      <c r="S123" s="805"/>
      <c r="T123" s="805"/>
      <c r="U123" s="805"/>
      <c r="V123" s="805"/>
      <c r="W123" s="805"/>
      <c r="X123" s="805"/>
      <c r="Y123" s="805"/>
      <c r="Z123" s="805"/>
      <c r="AA123" s="805"/>
      <c r="AB123" s="1095" t="s">
        <v>94</v>
      </c>
      <c r="AC123" s="1096" t="s">
        <v>55</v>
      </c>
      <c r="AD123" s="1096" t="s">
        <v>1577</v>
      </c>
      <c r="AE123" s="1041"/>
      <c r="AF123" s="1270"/>
      <c r="AG123" s="1267"/>
      <c r="AH123" s="886"/>
    </row>
    <row r="124" ht="15.75" customHeight="1">
      <c r="A124" s="1044"/>
      <c r="B124" s="643"/>
      <c r="C124" s="643" t="s">
        <v>2616</v>
      </c>
      <c r="D124" s="634"/>
      <c r="E124" s="995"/>
      <c r="F124" s="1010"/>
      <c r="G124" s="1010"/>
      <c r="H124" s="1107" t="s">
        <v>94</v>
      </c>
      <c r="I124" s="1107" t="s">
        <v>94</v>
      </c>
      <c r="J124" s="807"/>
      <c r="K124" s="807"/>
      <c r="L124" s="805"/>
      <c r="M124" s="805"/>
      <c r="N124" s="805"/>
      <c r="O124" s="805"/>
      <c r="P124" s="805"/>
      <c r="Q124" s="805"/>
      <c r="R124" s="805"/>
      <c r="S124" s="805"/>
      <c r="T124" s="805"/>
      <c r="U124" s="805"/>
      <c r="V124" s="805"/>
      <c r="W124" s="805"/>
      <c r="X124" s="805"/>
      <c r="Y124" s="805"/>
      <c r="Z124" s="805"/>
      <c r="AA124" s="805"/>
      <c r="AB124" s="1095" t="s">
        <v>94</v>
      </c>
      <c r="AC124" s="1096" t="s">
        <v>55</v>
      </c>
      <c r="AD124" s="1096" t="s">
        <v>1577</v>
      </c>
      <c r="AE124" s="1041"/>
      <c r="AF124" s="1270"/>
      <c r="AG124" s="1267"/>
      <c r="AH124" s="886"/>
    </row>
    <row r="125" ht="15.75" customHeight="1">
      <c r="A125" s="1044"/>
      <c r="B125" s="1044"/>
      <c r="C125" s="1044"/>
      <c r="D125" s="640" t="s">
        <v>2617</v>
      </c>
      <c r="E125" s="995" t="s">
        <v>2627</v>
      </c>
      <c r="F125" s="1010" t="s">
        <v>2628</v>
      </c>
      <c r="G125" s="1010" t="s">
        <v>2629</v>
      </c>
      <c r="H125" s="1093"/>
      <c r="I125" s="1093"/>
      <c r="J125" s="807"/>
      <c r="K125" s="807"/>
      <c r="L125" s="805"/>
      <c r="M125" s="805"/>
      <c r="N125" s="805"/>
      <c r="O125" s="805"/>
      <c r="P125" s="805"/>
      <c r="Q125" s="805"/>
      <c r="R125" s="805"/>
      <c r="S125" s="805"/>
      <c r="T125" s="805"/>
      <c r="U125" s="805"/>
      <c r="V125" s="805"/>
      <c r="W125" s="805"/>
      <c r="X125" s="805"/>
      <c r="Y125" s="805"/>
      <c r="Z125" s="805"/>
      <c r="AA125" s="805"/>
      <c r="AB125" s="1095">
        <v>1.0</v>
      </c>
      <c r="AC125" s="1096" t="s">
        <v>55</v>
      </c>
      <c r="AD125" s="1096" t="s">
        <v>1577</v>
      </c>
      <c r="AE125" s="1041"/>
      <c r="AF125" s="1270" t="s">
        <v>2630</v>
      </c>
      <c r="AG125" s="1267"/>
      <c r="AH125" s="886"/>
    </row>
    <row r="126" ht="15.75" customHeight="1">
      <c r="A126" s="1044"/>
      <c r="B126" s="1044"/>
      <c r="C126" s="643"/>
      <c r="D126" s="643" t="s">
        <v>2621</v>
      </c>
      <c r="E126" s="995" t="s">
        <v>2631</v>
      </c>
      <c r="F126" s="1010" t="s">
        <v>2632</v>
      </c>
      <c r="G126" s="1010" t="s">
        <v>2633</v>
      </c>
      <c r="H126" s="1093"/>
      <c r="I126" s="1093"/>
      <c r="J126" s="807"/>
      <c r="K126" s="807"/>
      <c r="L126" s="805"/>
      <c r="M126" s="805"/>
      <c r="N126" s="805"/>
      <c r="O126" s="805"/>
      <c r="P126" s="805"/>
      <c r="Q126" s="805"/>
      <c r="R126" s="805"/>
      <c r="S126" s="805"/>
      <c r="T126" s="805"/>
      <c r="U126" s="805"/>
      <c r="V126" s="805"/>
      <c r="W126" s="805"/>
      <c r="X126" s="805"/>
      <c r="Y126" s="805"/>
      <c r="Z126" s="805"/>
      <c r="AA126" s="805"/>
      <c r="AB126" s="1095">
        <v>1.0</v>
      </c>
      <c r="AC126" s="1096" t="s">
        <v>55</v>
      </c>
      <c r="AD126" s="1143" t="s">
        <v>361</v>
      </c>
      <c r="AE126" s="1041"/>
      <c r="AF126" s="1270" t="s">
        <v>2634</v>
      </c>
      <c r="AG126" s="1267"/>
      <c r="AH126" s="886"/>
    </row>
    <row r="127" ht="15.75" customHeight="1">
      <c r="A127" s="643" t="s">
        <v>2458</v>
      </c>
      <c r="B127" s="640"/>
      <c r="C127" s="642"/>
      <c r="D127" s="1100"/>
      <c r="E127" s="641"/>
      <c r="F127" s="1271"/>
      <c r="G127" s="640"/>
      <c r="H127" s="1107" t="s">
        <v>94</v>
      </c>
      <c r="I127" s="1107" t="s">
        <v>94</v>
      </c>
      <c r="J127" s="807"/>
      <c r="K127" s="807"/>
      <c r="L127" s="805"/>
      <c r="M127" s="805"/>
      <c r="N127" s="805"/>
      <c r="O127" s="805"/>
      <c r="P127" s="805"/>
      <c r="Q127" s="805"/>
      <c r="R127" s="805"/>
      <c r="S127" s="805"/>
      <c r="T127" s="805"/>
      <c r="U127" s="805"/>
      <c r="V127" s="805"/>
      <c r="W127" s="805"/>
      <c r="X127" s="805"/>
      <c r="Y127" s="805"/>
      <c r="Z127" s="805"/>
      <c r="AA127" s="805"/>
      <c r="AB127" s="1095" t="s">
        <v>94</v>
      </c>
      <c r="AC127" s="1096" t="s">
        <v>55</v>
      </c>
      <c r="AD127" s="1096" t="s">
        <v>1577</v>
      </c>
      <c r="AE127" s="1041"/>
      <c r="AF127" s="634"/>
      <c r="AG127" s="886"/>
      <c r="AH127" s="886"/>
    </row>
    <row r="128" ht="15.75" customHeight="1">
      <c r="A128" s="1044"/>
      <c r="B128" s="1248" t="s">
        <v>2590</v>
      </c>
      <c r="C128" s="886"/>
      <c r="D128" s="1266"/>
      <c r="E128" s="634"/>
      <c r="F128" s="640" t="s">
        <v>2635</v>
      </c>
      <c r="G128" s="634" t="s">
        <v>2636</v>
      </c>
      <c r="H128" s="1093"/>
      <c r="I128" s="1093"/>
      <c r="J128" s="807"/>
      <c r="K128" s="807"/>
      <c r="L128" s="805"/>
      <c r="M128" s="805"/>
      <c r="N128" s="805"/>
      <c r="O128" s="805"/>
      <c r="P128" s="805"/>
      <c r="Q128" s="805"/>
      <c r="R128" s="805"/>
      <c r="S128" s="805"/>
      <c r="T128" s="805"/>
      <c r="U128" s="805"/>
      <c r="V128" s="805"/>
      <c r="W128" s="805"/>
      <c r="X128" s="805"/>
      <c r="Y128" s="805"/>
      <c r="Z128" s="805"/>
      <c r="AA128" s="805"/>
      <c r="AB128" s="1095">
        <v>1.0</v>
      </c>
      <c r="AC128" s="1096" t="s">
        <v>55</v>
      </c>
      <c r="AD128" s="1096" t="s">
        <v>1577</v>
      </c>
      <c r="AE128" s="1041"/>
      <c r="AF128" s="1034" t="s">
        <v>2637</v>
      </c>
      <c r="AG128" s="1034"/>
      <c r="AH128" s="1034"/>
    </row>
    <row r="129" ht="15.75" customHeight="1">
      <c r="A129" s="1044"/>
      <c r="B129" s="663" t="s">
        <v>2615</v>
      </c>
      <c r="C129" s="640"/>
      <c r="D129" s="634"/>
      <c r="E129" s="1106"/>
      <c r="F129" s="1010"/>
      <c r="G129" s="1010"/>
      <c r="H129" s="1107" t="s">
        <v>94</v>
      </c>
      <c r="I129" s="1107" t="s">
        <v>94</v>
      </c>
      <c r="J129" s="807"/>
      <c r="K129" s="807"/>
      <c r="L129" s="805"/>
      <c r="M129" s="805"/>
      <c r="N129" s="805"/>
      <c r="O129" s="805"/>
      <c r="P129" s="805"/>
      <c r="Q129" s="805"/>
      <c r="R129" s="805"/>
      <c r="S129" s="805"/>
      <c r="T129" s="805"/>
      <c r="U129" s="805"/>
      <c r="V129" s="805"/>
      <c r="W129" s="805"/>
      <c r="X129" s="805"/>
      <c r="Y129" s="805"/>
      <c r="Z129" s="805"/>
      <c r="AA129" s="805"/>
      <c r="AB129" s="1095" t="s">
        <v>94</v>
      </c>
      <c r="AC129" s="1096" t="s">
        <v>55</v>
      </c>
      <c r="AD129" s="1096" t="s">
        <v>1577</v>
      </c>
      <c r="AE129" s="1041"/>
      <c r="AF129" s="634"/>
      <c r="AG129" s="1267"/>
      <c r="AH129" s="886"/>
    </row>
    <row r="130" ht="15.75" customHeight="1">
      <c r="A130" s="1044"/>
      <c r="B130" s="643"/>
      <c r="C130" s="643" t="s">
        <v>2616</v>
      </c>
      <c r="D130" s="634"/>
      <c r="E130" s="1106"/>
      <c r="F130" s="1010"/>
      <c r="G130" s="1010"/>
      <c r="H130" s="1107" t="s">
        <v>94</v>
      </c>
      <c r="I130" s="1107" t="s">
        <v>94</v>
      </c>
      <c r="J130" s="807"/>
      <c r="K130" s="807"/>
      <c r="L130" s="805"/>
      <c r="M130" s="805"/>
      <c r="N130" s="805"/>
      <c r="O130" s="805"/>
      <c r="P130" s="805"/>
      <c r="Q130" s="805"/>
      <c r="R130" s="805"/>
      <c r="S130" s="805"/>
      <c r="T130" s="805"/>
      <c r="U130" s="805"/>
      <c r="V130" s="805"/>
      <c r="W130" s="805"/>
      <c r="X130" s="805"/>
      <c r="Y130" s="805"/>
      <c r="Z130" s="805"/>
      <c r="AA130" s="805"/>
      <c r="AB130" s="1095" t="s">
        <v>94</v>
      </c>
      <c r="AC130" s="1096" t="s">
        <v>55</v>
      </c>
      <c r="AD130" s="1096" t="s">
        <v>1577</v>
      </c>
      <c r="AE130" s="1041"/>
      <c r="AF130" s="634"/>
      <c r="AG130" s="1267"/>
      <c r="AH130" s="886"/>
    </row>
    <row r="131" ht="15.75" customHeight="1">
      <c r="A131" s="1044"/>
      <c r="B131" s="1044"/>
      <c r="C131" s="1044"/>
      <c r="D131" s="640" t="s">
        <v>2617</v>
      </c>
      <c r="E131" s="1001" t="s">
        <v>2638</v>
      </c>
      <c r="F131" s="1010" t="s">
        <v>2639</v>
      </c>
      <c r="G131" s="1010" t="s">
        <v>2640</v>
      </c>
      <c r="H131" s="1093"/>
      <c r="I131" s="1093"/>
      <c r="J131" s="807"/>
      <c r="K131" s="807"/>
      <c r="L131" s="805"/>
      <c r="M131" s="805"/>
      <c r="N131" s="805"/>
      <c r="O131" s="805"/>
      <c r="P131" s="805"/>
      <c r="Q131" s="805"/>
      <c r="R131" s="805"/>
      <c r="S131" s="805"/>
      <c r="T131" s="805"/>
      <c r="U131" s="805"/>
      <c r="V131" s="805"/>
      <c r="W131" s="805"/>
      <c r="X131" s="805"/>
      <c r="Y131" s="805"/>
      <c r="Z131" s="805"/>
      <c r="AA131" s="805"/>
      <c r="AB131" s="1095">
        <v>1.0</v>
      </c>
      <c r="AC131" s="1096" t="s">
        <v>55</v>
      </c>
      <c r="AD131" s="1096" t="s">
        <v>1577</v>
      </c>
      <c r="AE131" s="1041"/>
      <c r="AF131" s="1270" t="s">
        <v>2641</v>
      </c>
      <c r="AG131" s="1267"/>
      <c r="AH131" s="886"/>
    </row>
    <row r="132" ht="15.75" customHeight="1">
      <c r="A132" s="623"/>
      <c r="B132" s="623"/>
      <c r="C132" s="643"/>
      <c r="D132" s="643" t="s">
        <v>2621</v>
      </c>
      <c r="E132" s="1001" t="s">
        <v>2642</v>
      </c>
      <c r="F132" s="1002" t="s">
        <v>2643</v>
      </c>
      <c r="G132" s="633" t="s">
        <v>2644</v>
      </c>
      <c r="H132" s="1093"/>
      <c r="I132" s="1093"/>
      <c r="J132" s="500"/>
      <c r="K132" s="500"/>
      <c r="L132" s="501"/>
      <c r="M132" s="501"/>
      <c r="N132" s="501"/>
      <c r="O132" s="501"/>
      <c r="P132" s="501"/>
      <c r="Q132" s="501"/>
      <c r="R132" s="501"/>
      <c r="S132" s="501"/>
      <c r="T132" s="501"/>
      <c r="U132" s="501"/>
      <c r="V132" s="501"/>
      <c r="W132" s="501"/>
      <c r="X132" s="501"/>
      <c r="Y132" s="501"/>
      <c r="Z132" s="501"/>
      <c r="AA132" s="501"/>
      <c r="AB132" s="1095">
        <v>1.0</v>
      </c>
      <c r="AC132" s="1096" t="s">
        <v>55</v>
      </c>
      <c r="AD132" s="1096" t="s">
        <v>1577</v>
      </c>
      <c r="AE132" s="1041"/>
      <c r="AF132" s="634"/>
      <c r="AG132" s="1267"/>
      <c r="AH132" s="886"/>
    </row>
    <row r="133" ht="15.75" customHeight="1">
      <c r="A133" s="643" t="s">
        <v>2645</v>
      </c>
      <c r="B133" s="991"/>
      <c r="C133" s="643"/>
      <c r="D133" s="1272"/>
      <c r="E133" s="1126"/>
      <c r="F133" s="1010"/>
      <c r="G133" s="1010"/>
      <c r="H133" s="1107" t="s">
        <v>94</v>
      </c>
      <c r="I133" s="1107" t="s">
        <v>94</v>
      </c>
      <c r="J133" s="500"/>
      <c r="K133" s="500"/>
      <c r="L133" s="501"/>
      <c r="M133" s="501"/>
      <c r="N133" s="501"/>
      <c r="O133" s="501"/>
      <c r="P133" s="501"/>
      <c r="Q133" s="501"/>
      <c r="R133" s="501"/>
      <c r="S133" s="501"/>
      <c r="T133" s="501"/>
      <c r="U133" s="501"/>
      <c r="V133" s="501"/>
      <c r="W133" s="501"/>
      <c r="X133" s="501"/>
      <c r="Y133" s="501"/>
      <c r="Z133" s="501"/>
      <c r="AA133" s="501"/>
      <c r="AB133" s="1095" t="s">
        <v>94</v>
      </c>
      <c r="AC133" s="1096" t="s">
        <v>55</v>
      </c>
      <c r="AD133" s="1096" t="s">
        <v>1577</v>
      </c>
      <c r="AE133" s="1041"/>
      <c r="AF133" s="634"/>
      <c r="AG133" s="1267"/>
      <c r="AH133" s="886"/>
    </row>
    <row r="134" ht="15.75" customHeight="1">
      <c r="A134" s="643"/>
      <c r="B134" s="663" t="s">
        <v>2646</v>
      </c>
      <c r="C134" s="643"/>
      <c r="D134" s="1272"/>
      <c r="E134" s="1126"/>
      <c r="F134" s="1010"/>
      <c r="G134" s="1010"/>
      <c r="H134" s="1107" t="s">
        <v>94</v>
      </c>
      <c r="I134" s="1107" t="s">
        <v>94</v>
      </c>
      <c r="J134" s="500"/>
      <c r="K134" s="500"/>
      <c r="L134" s="501"/>
      <c r="M134" s="501"/>
      <c r="N134" s="501"/>
      <c r="O134" s="501"/>
      <c r="P134" s="501"/>
      <c r="Q134" s="501"/>
      <c r="R134" s="501"/>
      <c r="S134" s="501"/>
      <c r="T134" s="501"/>
      <c r="U134" s="501"/>
      <c r="V134" s="501"/>
      <c r="W134" s="501"/>
      <c r="X134" s="501"/>
      <c r="Y134" s="501"/>
      <c r="Z134" s="501"/>
      <c r="AA134" s="501"/>
      <c r="AB134" s="1095" t="s">
        <v>94</v>
      </c>
      <c r="AC134" s="1096" t="s">
        <v>55</v>
      </c>
      <c r="AD134" s="1096" t="s">
        <v>1577</v>
      </c>
      <c r="AE134" s="1041"/>
      <c r="AF134" s="1273"/>
      <c r="AG134" s="1267"/>
      <c r="AH134" s="886"/>
    </row>
    <row r="135" ht="15.75" customHeight="1">
      <c r="A135" s="643"/>
      <c r="B135" s="663"/>
      <c r="C135" s="663" t="s">
        <v>2647</v>
      </c>
      <c r="D135" s="1272"/>
      <c r="E135" s="995" t="s">
        <v>2648</v>
      </c>
      <c r="F135" s="1010" t="s">
        <v>2649</v>
      </c>
      <c r="G135" s="1010" t="s">
        <v>2650</v>
      </c>
      <c r="H135" s="1093"/>
      <c r="I135" s="1093"/>
      <c r="J135" s="500"/>
      <c r="K135" s="500"/>
      <c r="L135" s="501"/>
      <c r="M135" s="501"/>
      <c r="N135" s="501"/>
      <c r="O135" s="501"/>
      <c r="P135" s="501"/>
      <c r="Q135" s="501"/>
      <c r="R135" s="501"/>
      <c r="S135" s="501"/>
      <c r="T135" s="501"/>
      <c r="U135" s="501"/>
      <c r="V135" s="501"/>
      <c r="W135" s="501"/>
      <c r="X135" s="501"/>
      <c r="Y135" s="501"/>
      <c r="Z135" s="501"/>
      <c r="AA135" s="501"/>
      <c r="AB135" s="1095">
        <v>1.0</v>
      </c>
      <c r="AC135" s="1096" t="s">
        <v>55</v>
      </c>
      <c r="AD135" s="1143" t="s">
        <v>361</v>
      </c>
      <c r="AE135" s="1041"/>
      <c r="AF135" s="1274" t="s">
        <v>2651</v>
      </c>
      <c r="AG135" s="1267"/>
      <c r="AH135" s="886"/>
    </row>
    <row r="136" ht="15.75" customHeight="1">
      <c r="A136" s="643"/>
      <c r="B136" s="663"/>
      <c r="C136" s="663"/>
      <c r="D136" s="1275" t="s">
        <v>2652</v>
      </c>
      <c r="E136" s="995" t="s">
        <v>2653</v>
      </c>
      <c r="F136" s="1010" t="s">
        <v>2654</v>
      </c>
      <c r="G136" s="1010" t="s">
        <v>2655</v>
      </c>
      <c r="H136" s="1093"/>
      <c r="I136" s="1093"/>
      <c r="J136" s="500"/>
      <c r="K136" s="500"/>
      <c r="L136" s="501"/>
      <c r="M136" s="501"/>
      <c r="N136" s="501"/>
      <c r="O136" s="501"/>
      <c r="P136" s="501"/>
      <c r="Q136" s="501"/>
      <c r="R136" s="501"/>
      <c r="S136" s="501"/>
      <c r="T136" s="501"/>
      <c r="U136" s="501"/>
      <c r="V136" s="501"/>
      <c r="W136" s="501"/>
      <c r="X136" s="501"/>
      <c r="Y136" s="501"/>
      <c r="Z136" s="501"/>
      <c r="AA136" s="501"/>
      <c r="AB136" s="1102">
        <v>1.0</v>
      </c>
      <c r="AC136" s="1096" t="s">
        <v>55</v>
      </c>
      <c r="AD136" s="1143" t="s">
        <v>361</v>
      </c>
      <c r="AE136" s="1041"/>
      <c r="AF136" s="634"/>
      <c r="AG136" s="1267"/>
      <c r="AH136" s="886"/>
    </row>
    <row r="137" ht="15.75" customHeight="1">
      <c r="A137" s="643" t="s">
        <v>2495</v>
      </c>
      <c r="B137" s="1010"/>
      <c r="C137" s="1010"/>
      <c r="D137" s="1272"/>
      <c r="E137" s="995"/>
      <c r="F137" s="1010" t="s">
        <v>2496</v>
      </c>
      <c r="G137" s="1010" t="s">
        <v>2656</v>
      </c>
      <c r="H137" s="1107" t="s">
        <v>94</v>
      </c>
      <c r="I137" s="1107" t="s">
        <v>94</v>
      </c>
      <c r="J137" s="500"/>
      <c r="K137" s="500"/>
      <c r="L137" s="501"/>
      <c r="M137" s="501"/>
      <c r="N137" s="501"/>
      <c r="O137" s="501"/>
      <c r="P137" s="501"/>
      <c r="Q137" s="501"/>
      <c r="R137" s="501"/>
      <c r="S137" s="501"/>
      <c r="T137" s="501"/>
      <c r="U137" s="501"/>
      <c r="V137" s="501"/>
      <c r="W137" s="501"/>
      <c r="X137" s="501"/>
      <c r="Y137" s="501"/>
      <c r="Z137" s="501"/>
      <c r="AA137" s="501"/>
      <c r="AB137" s="1102" t="s">
        <v>94</v>
      </c>
      <c r="AC137" s="1096" t="s">
        <v>55</v>
      </c>
      <c r="AD137" s="1143" t="s">
        <v>1594</v>
      </c>
      <c r="AE137" s="1041"/>
      <c r="AF137" s="634"/>
      <c r="AG137" s="1267"/>
      <c r="AH137" s="886"/>
    </row>
    <row r="138" ht="15.75" customHeight="1">
      <c r="A138" s="623"/>
      <c r="B138" s="643" t="s">
        <v>2657</v>
      </c>
      <c r="C138" s="642"/>
      <c r="D138" s="992"/>
      <c r="E138" s="642"/>
      <c r="F138" s="640" t="s">
        <v>2658</v>
      </c>
      <c r="G138" s="640" t="s">
        <v>2659</v>
      </c>
      <c r="H138" s="1268"/>
      <c r="I138" s="1268"/>
      <c r="J138" s="807"/>
      <c r="K138" s="807"/>
      <c r="L138" s="805"/>
      <c r="M138" s="805"/>
      <c r="N138" s="805"/>
      <c r="O138" s="805"/>
      <c r="P138" s="805"/>
      <c r="Q138" s="805"/>
      <c r="R138" s="805"/>
      <c r="S138" s="805"/>
      <c r="T138" s="805"/>
      <c r="U138" s="805"/>
      <c r="V138" s="805"/>
      <c r="W138" s="805"/>
      <c r="X138" s="805"/>
      <c r="Y138" s="805"/>
      <c r="Z138" s="805"/>
      <c r="AA138" s="805"/>
      <c r="AB138" s="1102">
        <v>2.0</v>
      </c>
      <c r="AC138" s="1096" t="s">
        <v>55</v>
      </c>
      <c r="AD138" s="1143" t="s">
        <v>1594</v>
      </c>
      <c r="AE138" s="1267"/>
      <c r="AF138" s="1274" t="s">
        <v>2660</v>
      </c>
      <c r="AG138" s="886"/>
      <c r="AH138" s="886"/>
    </row>
    <row r="139" ht="15.75" customHeight="1">
      <c r="A139" s="623"/>
      <c r="B139" s="640"/>
      <c r="C139" s="642"/>
      <c r="D139" s="992"/>
      <c r="E139" s="642"/>
      <c r="F139" s="811"/>
      <c r="G139" s="1276"/>
      <c r="H139" s="1268"/>
      <c r="I139" s="1268"/>
      <c r="J139" s="807"/>
      <c r="K139" s="807"/>
      <c r="L139" s="805"/>
      <c r="M139" s="805"/>
      <c r="N139" s="805"/>
      <c r="O139" s="805"/>
      <c r="P139" s="805"/>
      <c r="Q139" s="805"/>
      <c r="R139" s="805"/>
      <c r="S139" s="805"/>
      <c r="T139" s="805"/>
      <c r="U139" s="805"/>
      <c r="V139" s="805"/>
      <c r="W139" s="805"/>
      <c r="X139" s="805"/>
      <c r="Y139" s="805"/>
      <c r="Z139" s="805"/>
      <c r="AA139" s="805"/>
      <c r="AB139" s="1277"/>
      <c r="AC139" s="1278"/>
      <c r="AD139" s="1279"/>
      <c r="AE139" s="886"/>
      <c r="AF139" s="886"/>
      <c r="AG139" s="886"/>
      <c r="AH139" s="886"/>
    </row>
    <row r="140" ht="15.75" customHeight="1">
      <c r="A140" s="623"/>
      <c r="B140" s="640"/>
      <c r="C140" s="642"/>
      <c r="D140" s="992"/>
      <c r="E140" s="642"/>
      <c r="F140" s="811"/>
      <c r="G140" s="1276"/>
      <c r="H140" s="1268"/>
      <c r="I140" s="1268"/>
      <c r="J140" s="807"/>
      <c r="K140" s="807"/>
      <c r="L140" s="805"/>
      <c r="M140" s="805"/>
      <c r="N140" s="805"/>
      <c r="O140" s="805"/>
      <c r="P140" s="805"/>
      <c r="Q140" s="805"/>
      <c r="R140" s="805"/>
      <c r="S140" s="805"/>
      <c r="T140" s="805"/>
      <c r="U140" s="805"/>
      <c r="V140" s="805"/>
      <c r="W140" s="805"/>
      <c r="X140" s="805"/>
      <c r="Y140" s="805"/>
      <c r="Z140" s="805"/>
      <c r="AA140" s="805"/>
      <c r="AB140" s="1277"/>
      <c r="AC140" s="1278"/>
      <c r="AD140" s="1279"/>
      <c r="AE140" s="886"/>
      <c r="AF140" s="886"/>
      <c r="AG140" s="886"/>
      <c r="AH140" s="886"/>
    </row>
    <row r="141" ht="15.75" customHeight="1">
      <c r="A141" s="623"/>
      <c r="B141" s="640"/>
      <c r="C141" s="642"/>
      <c r="D141" s="992"/>
      <c r="E141" s="642"/>
      <c r="F141" s="811"/>
      <c r="G141" s="1276"/>
      <c r="H141" s="1268"/>
      <c r="I141" s="1268"/>
      <c r="J141" s="807"/>
      <c r="K141" s="807"/>
      <c r="L141" s="805"/>
      <c r="M141" s="805"/>
      <c r="N141" s="805"/>
      <c r="O141" s="805"/>
      <c r="P141" s="805"/>
      <c r="Q141" s="805"/>
      <c r="R141" s="805"/>
      <c r="S141" s="805"/>
      <c r="T141" s="805"/>
      <c r="U141" s="805"/>
      <c r="V141" s="805"/>
      <c r="W141" s="805"/>
      <c r="X141" s="805"/>
      <c r="Y141" s="805"/>
      <c r="Z141" s="805"/>
      <c r="AA141" s="805"/>
      <c r="AB141" s="1277"/>
      <c r="AC141" s="1278"/>
      <c r="AD141" s="1279"/>
      <c r="AE141" s="886"/>
      <c r="AF141" s="886"/>
      <c r="AG141" s="886"/>
      <c r="AH141" s="886"/>
    </row>
    <row r="142" ht="15.75" customHeight="1">
      <c r="A142" s="623"/>
      <c r="B142" s="640"/>
      <c r="C142" s="642"/>
      <c r="D142" s="992"/>
      <c r="E142" s="642"/>
      <c r="F142" s="811"/>
      <c r="G142" s="1276"/>
      <c r="H142" s="1268"/>
      <c r="I142" s="1268"/>
      <c r="J142" s="807"/>
      <c r="K142" s="807"/>
      <c r="L142" s="805"/>
      <c r="M142" s="805"/>
      <c r="N142" s="805"/>
      <c r="O142" s="805"/>
      <c r="P142" s="805"/>
      <c r="Q142" s="805"/>
      <c r="R142" s="805"/>
      <c r="S142" s="805"/>
      <c r="T142" s="805"/>
      <c r="U142" s="805"/>
      <c r="V142" s="805"/>
      <c r="W142" s="805"/>
      <c r="X142" s="805"/>
      <c r="Y142" s="805"/>
      <c r="Z142" s="805"/>
      <c r="AA142" s="805"/>
      <c r="AB142" s="1277"/>
      <c r="AC142" s="1278"/>
      <c r="AD142" s="1279"/>
      <c r="AE142" s="886"/>
      <c r="AF142" s="886"/>
      <c r="AG142" s="886"/>
      <c r="AH142" s="886"/>
    </row>
    <row r="143" ht="15.75" customHeight="1">
      <c r="A143" s="623"/>
      <c r="B143" s="640"/>
      <c r="C143" s="642"/>
      <c r="D143" s="992"/>
      <c r="E143" s="642"/>
      <c r="F143" s="811"/>
      <c r="G143" s="1276"/>
      <c r="H143" s="1268"/>
      <c r="I143" s="1268"/>
      <c r="J143" s="807"/>
      <c r="K143" s="807"/>
      <c r="L143" s="805"/>
      <c r="M143" s="805"/>
      <c r="N143" s="805"/>
      <c r="O143" s="805"/>
      <c r="P143" s="805"/>
      <c r="Q143" s="805"/>
      <c r="R143" s="805"/>
      <c r="S143" s="805"/>
      <c r="T143" s="805"/>
      <c r="U143" s="805"/>
      <c r="V143" s="805"/>
      <c r="W143" s="805"/>
      <c r="X143" s="805"/>
      <c r="Y143" s="805"/>
      <c r="Z143" s="805"/>
      <c r="AA143" s="805"/>
      <c r="AB143" s="1277"/>
      <c r="AC143" s="1278"/>
      <c r="AD143" s="1279"/>
      <c r="AE143" s="886"/>
      <c r="AF143" s="886"/>
      <c r="AG143" s="886"/>
      <c r="AH143" s="886"/>
    </row>
    <row r="144" ht="15.75" customHeight="1">
      <c r="A144" s="623"/>
      <c r="B144" s="640"/>
      <c r="C144" s="642"/>
      <c r="D144" s="992"/>
      <c r="E144" s="642"/>
      <c r="F144" s="811"/>
      <c r="G144" s="1276"/>
      <c r="H144" s="1268"/>
      <c r="I144" s="1268"/>
      <c r="J144" s="807"/>
      <c r="K144" s="807"/>
      <c r="L144" s="805"/>
      <c r="M144" s="805"/>
      <c r="N144" s="805"/>
      <c r="O144" s="805"/>
      <c r="P144" s="805"/>
      <c r="Q144" s="805"/>
      <c r="R144" s="805"/>
      <c r="S144" s="805"/>
      <c r="T144" s="805"/>
      <c r="U144" s="805"/>
      <c r="V144" s="805"/>
      <c r="W144" s="805"/>
      <c r="X144" s="805"/>
      <c r="Y144" s="805"/>
      <c r="Z144" s="805"/>
      <c r="AA144" s="805"/>
      <c r="AB144" s="1277"/>
      <c r="AC144" s="1278"/>
      <c r="AD144" s="1279"/>
      <c r="AE144" s="886"/>
      <c r="AF144" s="886"/>
      <c r="AG144" s="886"/>
      <c r="AH144" s="886"/>
    </row>
    <row r="145" ht="15.75" customHeight="1">
      <c r="A145" s="1044"/>
      <c r="B145" s="884"/>
      <c r="C145" s="886"/>
      <c r="D145" s="1266"/>
      <c r="E145" s="1044"/>
      <c r="F145" s="811"/>
      <c r="G145" s="1044"/>
      <c r="H145" s="1268"/>
      <c r="I145" s="1268"/>
      <c r="J145" s="807"/>
      <c r="K145" s="807"/>
      <c r="L145" s="805"/>
      <c r="M145" s="805"/>
      <c r="N145" s="805"/>
      <c r="O145" s="805"/>
      <c r="P145" s="805"/>
      <c r="Q145" s="805"/>
      <c r="R145" s="805"/>
      <c r="S145" s="805"/>
      <c r="T145" s="805"/>
      <c r="U145" s="805"/>
      <c r="V145" s="805"/>
      <c r="W145" s="805"/>
      <c r="X145" s="805"/>
      <c r="Y145" s="805"/>
      <c r="Z145" s="805"/>
      <c r="AA145" s="805"/>
      <c r="AB145" s="1277"/>
      <c r="AC145" s="1278"/>
      <c r="AD145" s="1279"/>
      <c r="AE145" s="886"/>
      <c r="AF145" s="886"/>
      <c r="AG145" s="886"/>
      <c r="AH145" s="886"/>
    </row>
    <row r="146" ht="15.75" customHeight="1">
      <c r="A146" s="1044"/>
      <c r="B146" s="1044"/>
      <c r="C146" s="886"/>
      <c r="D146" s="1266"/>
      <c r="E146" s="1044"/>
      <c r="F146" s="811"/>
      <c r="G146" s="1044"/>
      <c r="H146" s="1268"/>
      <c r="I146" s="1268"/>
      <c r="J146" s="807"/>
      <c r="K146" s="807"/>
      <c r="L146" s="805"/>
      <c r="M146" s="805"/>
      <c r="N146" s="805"/>
      <c r="O146" s="805"/>
      <c r="P146" s="805"/>
      <c r="Q146" s="805"/>
      <c r="R146" s="805"/>
      <c r="S146" s="805"/>
      <c r="T146" s="805"/>
      <c r="U146" s="805"/>
      <c r="V146" s="805"/>
      <c r="W146" s="805"/>
      <c r="X146" s="805"/>
      <c r="Y146" s="805"/>
      <c r="Z146" s="805"/>
      <c r="AA146" s="805"/>
      <c r="AB146" s="1277"/>
      <c r="AC146" s="1278"/>
      <c r="AD146" s="1279"/>
      <c r="AE146" s="886"/>
      <c r="AF146" s="886"/>
      <c r="AG146" s="886"/>
      <c r="AH146" s="886"/>
    </row>
    <row r="147" ht="15.75" customHeight="1">
      <c r="A147" s="1044"/>
      <c r="B147" s="1044"/>
      <c r="C147" s="886"/>
      <c r="D147" s="1266"/>
      <c r="E147" s="1044"/>
      <c r="F147" s="811"/>
      <c r="G147" s="1044"/>
      <c r="H147" s="1268"/>
      <c r="I147" s="1268"/>
      <c r="J147" s="807"/>
      <c r="K147" s="807"/>
      <c r="L147" s="805"/>
      <c r="M147" s="805"/>
      <c r="N147" s="805"/>
      <c r="O147" s="805"/>
      <c r="P147" s="805"/>
      <c r="Q147" s="805"/>
      <c r="R147" s="805"/>
      <c r="S147" s="805"/>
      <c r="T147" s="805"/>
      <c r="U147" s="805"/>
      <c r="V147" s="805"/>
      <c r="W147" s="805"/>
      <c r="X147" s="805"/>
      <c r="Y147" s="805"/>
      <c r="Z147" s="805"/>
      <c r="AA147" s="805"/>
      <c r="AB147" s="1277"/>
      <c r="AC147" s="1278"/>
      <c r="AD147" s="1279"/>
      <c r="AE147" s="886"/>
      <c r="AF147" s="886"/>
      <c r="AG147" s="886"/>
      <c r="AH147" s="886"/>
    </row>
    <row r="148" ht="15.75" customHeight="1">
      <c r="A148" s="1044"/>
      <c r="B148" s="1044"/>
      <c r="C148" s="886"/>
      <c r="D148" s="1266"/>
      <c r="E148" s="1044"/>
      <c r="F148" s="811"/>
      <c r="G148" s="1044"/>
      <c r="H148" s="1268"/>
      <c r="I148" s="1268"/>
      <c r="J148" s="807"/>
      <c r="K148" s="807"/>
      <c r="L148" s="805"/>
      <c r="M148" s="805"/>
      <c r="N148" s="805"/>
      <c r="O148" s="805"/>
      <c r="P148" s="805"/>
      <c r="Q148" s="805"/>
      <c r="R148" s="805"/>
      <c r="S148" s="805"/>
      <c r="T148" s="805"/>
      <c r="U148" s="805"/>
      <c r="V148" s="805"/>
      <c r="W148" s="805"/>
      <c r="X148" s="805"/>
      <c r="Y148" s="805"/>
      <c r="Z148" s="805"/>
      <c r="AA148" s="805"/>
      <c r="AB148" s="1277"/>
      <c r="AC148" s="1278"/>
      <c r="AD148" s="1279"/>
      <c r="AE148" s="886"/>
      <c r="AF148" s="886"/>
      <c r="AG148" s="886"/>
      <c r="AH148" s="886"/>
    </row>
    <row r="149" ht="15.75" customHeight="1">
      <c r="A149" s="1044"/>
      <c r="B149" s="1044"/>
      <c r="C149" s="886"/>
      <c r="D149" s="1266"/>
      <c r="E149" s="1044"/>
      <c r="F149" s="811"/>
      <c r="G149" s="1044"/>
      <c r="H149" s="1268"/>
      <c r="I149" s="1268"/>
      <c r="J149" s="807"/>
      <c r="K149" s="807"/>
      <c r="L149" s="830"/>
      <c r="M149" s="830"/>
      <c r="N149" s="830"/>
      <c r="O149" s="830"/>
      <c r="P149" s="830"/>
      <c r="Q149" s="830"/>
      <c r="R149" s="830"/>
      <c r="S149" s="830"/>
      <c r="T149" s="830"/>
      <c r="U149" s="830"/>
      <c r="V149" s="830"/>
      <c r="W149" s="830"/>
      <c r="X149" s="830"/>
      <c r="Y149" s="830"/>
      <c r="Z149" s="830"/>
      <c r="AA149" s="830"/>
      <c r="AB149" s="1277"/>
      <c r="AC149" s="1278"/>
      <c r="AD149" s="1279"/>
      <c r="AE149" s="886"/>
      <c r="AF149" s="886"/>
      <c r="AG149" s="886"/>
      <c r="AH149" s="886"/>
    </row>
    <row r="150" ht="15.75" customHeight="1">
      <c r="A150" s="1044"/>
      <c r="B150" s="1044"/>
      <c r="C150" s="1044"/>
      <c r="D150" s="1266"/>
      <c r="E150" s="886"/>
      <c r="F150" s="811"/>
      <c r="G150" s="884"/>
      <c r="H150" s="1280"/>
      <c r="I150" s="1280"/>
      <c r="J150" s="830"/>
      <c r="K150" s="830"/>
      <c r="L150" s="830"/>
      <c r="M150" s="830"/>
      <c r="N150" s="830"/>
      <c r="O150" s="830"/>
      <c r="P150" s="830"/>
      <c r="Q150" s="830"/>
      <c r="R150" s="830"/>
      <c r="S150" s="830"/>
      <c r="T150" s="830"/>
      <c r="U150" s="830"/>
      <c r="V150" s="830"/>
      <c r="W150" s="830"/>
      <c r="X150" s="830"/>
      <c r="Y150" s="830"/>
      <c r="Z150" s="830"/>
      <c r="AA150" s="830"/>
      <c r="AB150" s="1281"/>
      <c r="AC150" s="1278"/>
      <c r="AD150" s="1279"/>
      <c r="AE150" s="886"/>
      <c r="AF150" s="886"/>
      <c r="AG150" s="886"/>
      <c r="AH150" s="886"/>
    </row>
    <row r="151" ht="15.75" customHeight="1">
      <c r="A151" s="1044"/>
      <c r="B151" s="1044"/>
      <c r="C151" s="1044"/>
      <c r="D151" s="1282"/>
      <c r="E151" s="886"/>
      <c r="F151" s="811"/>
      <c r="G151" s="884"/>
      <c r="H151" s="1280"/>
      <c r="I151" s="1280"/>
      <c r="J151" s="830"/>
      <c r="K151" s="805"/>
      <c r="L151" s="805"/>
      <c r="M151" s="805"/>
      <c r="N151" s="805"/>
      <c r="O151" s="805"/>
      <c r="P151" s="805"/>
      <c r="Q151" s="805"/>
      <c r="R151" s="805"/>
      <c r="S151" s="805"/>
      <c r="T151" s="805"/>
      <c r="U151" s="805"/>
      <c r="V151" s="805"/>
      <c r="W151" s="805"/>
      <c r="X151" s="805"/>
      <c r="Y151" s="805"/>
      <c r="Z151" s="805"/>
      <c r="AA151" s="805"/>
      <c r="AB151" s="1281"/>
      <c r="AC151" s="1278"/>
      <c r="AD151" s="1279"/>
      <c r="AE151" s="811"/>
      <c r="AF151" s="811"/>
      <c r="AG151" s="811"/>
      <c r="AH151" s="890"/>
    </row>
    <row r="152" ht="15.75" customHeight="1">
      <c r="A152" s="620"/>
      <c r="B152" s="158"/>
      <c r="C152" s="1036"/>
      <c r="D152" s="1283"/>
      <c r="E152" s="1036"/>
      <c r="F152" s="1036"/>
      <c r="G152" s="1033"/>
      <c r="H152" s="1280"/>
      <c r="I152" s="1280"/>
      <c r="J152" s="830"/>
      <c r="K152" s="830"/>
      <c r="L152" s="830"/>
      <c r="M152" s="830"/>
      <c r="N152" s="830"/>
      <c r="O152" s="830"/>
      <c r="P152" s="830"/>
      <c r="Q152" s="830"/>
      <c r="R152" s="830"/>
      <c r="S152" s="830"/>
      <c r="T152" s="830"/>
      <c r="U152" s="830"/>
      <c r="V152" s="830"/>
      <c r="W152" s="830"/>
      <c r="X152" s="830"/>
      <c r="Y152" s="830"/>
      <c r="Z152" s="830"/>
      <c r="AA152" s="830"/>
      <c r="AB152" s="1281"/>
      <c r="AC152" s="1278"/>
      <c r="AD152" s="1279"/>
      <c r="AE152" s="1036"/>
      <c r="AF152" s="1036"/>
      <c r="AG152" s="1036"/>
      <c r="AH152" s="1036"/>
    </row>
    <row r="153" ht="15.75" customHeight="1">
      <c r="A153" s="1044"/>
      <c r="B153" s="1044"/>
      <c r="C153" s="1044"/>
      <c r="D153" s="1282"/>
      <c r="E153" s="886"/>
      <c r="F153" s="811"/>
      <c r="G153" s="1044"/>
      <c r="H153" s="1268"/>
      <c r="I153" s="1268"/>
      <c r="J153" s="807"/>
      <c r="K153" s="807"/>
      <c r="L153" s="807"/>
      <c r="M153" s="830"/>
      <c r="N153" s="830"/>
      <c r="O153" s="830"/>
      <c r="P153" s="830"/>
      <c r="Q153" s="830"/>
      <c r="R153" s="830"/>
      <c r="S153" s="830"/>
      <c r="T153" s="830"/>
      <c r="U153" s="830"/>
      <c r="V153" s="830"/>
      <c r="W153" s="830"/>
      <c r="X153" s="830"/>
      <c r="Y153" s="830"/>
      <c r="Z153" s="830"/>
      <c r="AA153" s="830"/>
      <c r="AB153" s="1281"/>
      <c r="AC153" s="1278"/>
      <c r="AD153" s="1279"/>
      <c r="AE153" s="811"/>
      <c r="AF153" s="811"/>
      <c r="AG153" s="811"/>
      <c r="AH153" s="811"/>
    </row>
    <row r="154" ht="15.75" customHeight="1">
      <c r="A154" s="1044"/>
      <c r="B154" s="1044"/>
      <c r="C154" s="1044"/>
      <c r="D154" s="1282"/>
      <c r="E154" s="886"/>
      <c r="F154" s="811"/>
      <c r="G154" s="884"/>
      <c r="H154" s="1268"/>
      <c r="I154" s="1280"/>
      <c r="J154" s="830"/>
      <c r="K154" s="807"/>
      <c r="L154" s="807"/>
      <c r="M154" s="807"/>
      <c r="N154" s="807"/>
      <c r="O154" s="807"/>
      <c r="P154" s="807"/>
      <c r="Q154" s="807"/>
      <c r="R154" s="807"/>
      <c r="S154" s="807"/>
      <c r="T154" s="807"/>
      <c r="U154" s="807"/>
      <c r="V154" s="807"/>
      <c r="W154" s="807"/>
      <c r="X154" s="807"/>
      <c r="Y154" s="807"/>
      <c r="Z154" s="807"/>
      <c r="AA154" s="807"/>
      <c r="AB154" s="1281"/>
      <c r="AC154" s="1278"/>
      <c r="AD154" s="1279"/>
      <c r="AE154" s="811"/>
      <c r="AF154" s="811"/>
      <c r="AG154" s="811"/>
      <c r="AH154" s="811"/>
    </row>
    <row r="155" ht="15.75" customHeight="1">
      <c r="A155" s="1044"/>
      <c r="B155" s="1044"/>
      <c r="C155" s="1044"/>
      <c r="D155" s="1282"/>
      <c r="E155" s="886"/>
      <c r="F155" s="811"/>
      <c r="G155" s="884"/>
      <c r="H155" s="1280"/>
      <c r="I155" s="1280"/>
      <c r="J155" s="830"/>
      <c r="K155" s="830"/>
      <c r="L155" s="830"/>
      <c r="M155" s="807"/>
      <c r="N155" s="807"/>
      <c r="O155" s="807"/>
      <c r="P155" s="807"/>
      <c r="Q155" s="807"/>
      <c r="R155" s="807"/>
      <c r="S155" s="807"/>
      <c r="T155" s="807"/>
      <c r="U155" s="807"/>
      <c r="V155" s="807"/>
      <c r="W155" s="807"/>
      <c r="X155" s="807"/>
      <c r="Y155" s="807"/>
      <c r="Z155" s="807"/>
      <c r="AA155" s="807"/>
      <c r="AB155" s="1281"/>
      <c r="AC155" s="1278"/>
      <c r="AD155" s="1279"/>
      <c r="AE155" s="811"/>
      <c r="AF155" s="811"/>
      <c r="AG155" s="811"/>
      <c r="AH155" s="811"/>
    </row>
    <row r="156" ht="15.75" customHeight="1">
      <c r="A156" s="1044"/>
      <c r="B156" s="1044"/>
      <c r="C156" s="1044"/>
      <c r="D156" s="1282"/>
      <c r="E156" s="886"/>
      <c r="F156" s="811"/>
      <c r="G156" s="884"/>
      <c r="H156" s="1280"/>
      <c r="I156" s="1280"/>
      <c r="J156" s="830"/>
      <c r="K156" s="807"/>
      <c r="L156" s="807"/>
      <c r="M156" s="807"/>
      <c r="N156" s="807"/>
      <c r="O156" s="807"/>
      <c r="P156" s="807"/>
      <c r="Q156" s="807"/>
      <c r="R156" s="807"/>
      <c r="S156" s="807"/>
      <c r="T156" s="807"/>
      <c r="U156" s="807"/>
      <c r="V156" s="807"/>
      <c r="W156" s="807"/>
      <c r="X156" s="807"/>
      <c r="Y156" s="807"/>
      <c r="Z156" s="807"/>
      <c r="AA156" s="807"/>
      <c r="AB156" s="1281"/>
      <c r="AC156" s="1278"/>
      <c r="AD156" s="1279"/>
      <c r="AE156" s="811"/>
      <c r="AF156" s="811"/>
      <c r="AG156" s="811"/>
      <c r="AH156" s="811"/>
    </row>
    <row r="157" ht="15.75" customHeight="1">
      <c r="A157" s="1044"/>
      <c r="B157" s="1044"/>
      <c r="C157" s="1044"/>
      <c r="D157" s="1282"/>
      <c r="E157" s="886"/>
      <c r="F157" s="811"/>
      <c r="G157" s="1044"/>
      <c r="H157" s="1268"/>
      <c r="I157" s="1268"/>
      <c r="J157" s="807"/>
      <c r="K157" s="807"/>
      <c r="L157" s="807"/>
      <c r="M157" s="807"/>
      <c r="N157" s="807"/>
      <c r="O157" s="807"/>
      <c r="P157" s="807"/>
      <c r="Q157" s="807"/>
      <c r="R157" s="807"/>
      <c r="S157" s="807"/>
      <c r="T157" s="807"/>
      <c r="U157" s="807"/>
      <c r="V157" s="807"/>
      <c r="W157" s="807"/>
      <c r="X157" s="807"/>
      <c r="Y157" s="807"/>
      <c r="Z157" s="807"/>
      <c r="AA157" s="807"/>
      <c r="AB157" s="1281"/>
      <c r="AC157" s="1278"/>
      <c r="AD157" s="1279"/>
      <c r="AE157" s="811"/>
      <c r="AF157" s="811"/>
      <c r="AG157" s="811"/>
      <c r="AH157" s="811"/>
    </row>
    <row r="158" ht="15.75" customHeight="1">
      <c r="A158" s="1044"/>
      <c r="B158" s="1044"/>
      <c r="C158" s="1044"/>
      <c r="D158" s="1282"/>
      <c r="E158" s="886"/>
      <c r="F158" s="811"/>
      <c r="G158" s="884"/>
      <c r="H158" s="1280"/>
      <c r="I158" s="1280"/>
      <c r="J158" s="830"/>
      <c r="K158" s="830"/>
      <c r="L158" s="830"/>
      <c r="M158" s="807"/>
      <c r="N158" s="807"/>
      <c r="O158" s="807"/>
      <c r="P158" s="807"/>
      <c r="Q158" s="807"/>
      <c r="R158" s="807"/>
      <c r="S158" s="807"/>
      <c r="T158" s="807"/>
      <c r="U158" s="807"/>
      <c r="V158" s="807"/>
      <c r="W158" s="807"/>
      <c r="X158" s="807"/>
      <c r="Y158" s="807"/>
      <c r="Z158" s="807"/>
      <c r="AA158" s="807"/>
      <c r="AB158" s="1281"/>
      <c r="AC158" s="1278"/>
      <c r="AD158" s="1279"/>
      <c r="AE158" s="811"/>
      <c r="AF158" s="1284"/>
      <c r="AG158" s="811"/>
      <c r="AH158" s="811"/>
    </row>
    <row r="159" ht="15.75" customHeight="1">
      <c r="A159" s="1044"/>
      <c r="B159" s="1044"/>
      <c r="C159" s="1044"/>
      <c r="D159" s="1282"/>
      <c r="E159" s="886"/>
      <c r="F159" s="811"/>
      <c r="G159" s="884"/>
      <c r="H159" s="1268"/>
      <c r="I159" s="1280"/>
      <c r="J159" s="830"/>
      <c r="K159" s="807"/>
      <c r="L159" s="807"/>
      <c r="M159" s="807"/>
      <c r="N159" s="807"/>
      <c r="O159" s="807"/>
      <c r="P159" s="807"/>
      <c r="Q159" s="807"/>
      <c r="R159" s="807"/>
      <c r="S159" s="807"/>
      <c r="T159" s="807"/>
      <c r="U159" s="807"/>
      <c r="V159" s="807"/>
      <c r="W159" s="807"/>
      <c r="X159" s="807"/>
      <c r="Y159" s="807"/>
      <c r="Z159" s="807"/>
      <c r="AA159" s="807"/>
      <c r="AB159" s="1281"/>
      <c r="AC159" s="1278"/>
      <c r="AD159" s="1279"/>
      <c r="AE159" s="1285"/>
      <c r="AF159" s="811"/>
      <c r="AG159" s="1285"/>
      <c r="AH159" s="811"/>
    </row>
    <row r="160" ht="15.75" customHeight="1">
      <c r="A160" s="1044"/>
      <c r="B160" s="1044"/>
      <c r="C160" s="1044"/>
      <c r="D160" s="1282"/>
      <c r="E160" s="886"/>
      <c r="F160" s="811"/>
      <c r="G160" s="884"/>
      <c r="H160" s="1280"/>
      <c r="I160" s="1280"/>
      <c r="J160" s="830"/>
      <c r="K160" s="830"/>
      <c r="L160" s="830"/>
      <c r="M160" s="830"/>
      <c r="N160" s="830"/>
      <c r="O160" s="807"/>
      <c r="P160" s="807"/>
      <c r="Q160" s="807"/>
      <c r="R160" s="807"/>
      <c r="S160" s="807"/>
      <c r="T160" s="807"/>
      <c r="U160" s="807"/>
      <c r="V160" s="807"/>
      <c r="W160" s="807"/>
      <c r="X160" s="807"/>
      <c r="Y160" s="807"/>
      <c r="Z160" s="807"/>
      <c r="AA160" s="807"/>
      <c r="AB160" s="1281"/>
      <c r="AC160" s="1278"/>
      <c r="AD160" s="1279"/>
      <c r="AE160" s="811"/>
      <c r="AF160" s="811"/>
      <c r="AG160" s="890"/>
      <c r="AH160" s="811"/>
    </row>
    <row r="161" ht="15.75" customHeight="1">
      <c r="A161" s="1044"/>
      <c r="B161" s="1044"/>
      <c r="C161" s="1044"/>
      <c r="D161" s="1266"/>
      <c r="E161" s="811"/>
      <c r="F161" s="811"/>
      <c r="G161" s="890"/>
      <c r="H161" s="1280"/>
      <c r="I161" s="1280"/>
      <c r="J161" s="830"/>
      <c r="K161" s="830"/>
      <c r="L161" s="830"/>
      <c r="M161" s="830"/>
      <c r="N161" s="830"/>
      <c r="O161" s="807"/>
      <c r="P161" s="807"/>
      <c r="Q161" s="807"/>
      <c r="R161" s="807"/>
      <c r="S161" s="807"/>
      <c r="T161" s="807"/>
      <c r="U161" s="807"/>
      <c r="V161" s="807"/>
      <c r="W161" s="807"/>
      <c r="X161" s="807"/>
      <c r="Y161" s="807"/>
      <c r="Z161" s="807"/>
      <c r="AA161" s="807"/>
      <c r="AB161" s="1281"/>
      <c r="AC161" s="1278"/>
      <c r="AD161" s="1279"/>
      <c r="AE161" s="811"/>
      <c r="AF161" s="811"/>
      <c r="AG161" s="890"/>
      <c r="AH161" s="811"/>
    </row>
    <row r="162" ht="15.75" customHeight="1">
      <c r="A162" s="1044"/>
      <c r="B162" s="1044"/>
      <c r="C162" s="1044"/>
      <c r="D162" s="1266"/>
      <c r="E162" s="811"/>
      <c r="F162" s="811"/>
      <c r="G162" s="811"/>
      <c r="H162" s="1268"/>
      <c r="I162" s="1268"/>
      <c r="J162" s="807"/>
      <c r="K162" s="807"/>
      <c r="L162" s="830"/>
      <c r="M162" s="830"/>
      <c r="N162" s="830"/>
      <c r="O162" s="807"/>
      <c r="P162" s="807"/>
      <c r="Q162" s="807"/>
      <c r="R162" s="807"/>
      <c r="S162" s="807"/>
      <c r="T162" s="807"/>
      <c r="U162" s="807"/>
      <c r="V162" s="807"/>
      <c r="W162" s="807"/>
      <c r="X162" s="807"/>
      <c r="Y162" s="807"/>
      <c r="Z162" s="807"/>
      <c r="AA162" s="807"/>
      <c r="AB162" s="1281"/>
      <c r="AC162" s="1278"/>
      <c r="AD162" s="1279"/>
      <c r="AE162" s="811"/>
      <c r="AF162" s="811"/>
      <c r="AG162" s="811"/>
      <c r="AH162" s="811"/>
    </row>
    <row r="163" ht="15.75" customHeight="1">
      <c r="A163" s="1044"/>
      <c r="B163" s="1044"/>
      <c r="C163" s="1044"/>
      <c r="D163" s="1282"/>
      <c r="E163" s="886"/>
      <c r="F163" s="811"/>
      <c r="G163" s="884"/>
      <c r="H163" s="1280"/>
      <c r="I163" s="1280"/>
      <c r="J163" s="830"/>
      <c r="K163" s="830"/>
      <c r="L163" s="830"/>
      <c r="M163" s="830"/>
      <c r="N163" s="830"/>
      <c r="O163" s="807"/>
      <c r="P163" s="807"/>
      <c r="Q163" s="807"/>
      <c r="R163" s="807"/>
      <c r="S163" s="807"/>
      <c r="T163" s="807"/>
      <c r="U163" s="807"/>
      <c r="V163" s="807"/>
      <c r="W163" s="807"/>
      <c r="X163" s="807"/>
      <c r="Y163" s="807"/>
      <c r="Z163" s="807"/>
      <c r="AA163" s="807"/>
      <c r="AB163" s="1281"/>
      <c r="AC163" s="1278"/>
      <c r="AD163" s="1279"/>
      <c r="AE163" s="811"/>
      <c r="AF163" s="811"/>
      <c r="AG163" s="811"/>
      <c r="AH163" s="811"/>
    </row>
    <row r="164" ht="15.75" customHeight="1">
      <c r="A164" s="1044"/>
      <c r="B164" s="1044"/>
      <c r="C164" s="1044"/>
      <c r="D164" s="1282"/>
      <c r="E164" s="886"/>
      <c r="F164" s="811"/>
      <c r="G164" s="884"/>
      <c r="H164" s="1280"/>
      <c r="I164" s="1280"/>
      <c r="J164" s="830"/>
      <c r="K164" s="830"/>
      <c r="L164" s="830"/>
      <c r="M164" s="830"/>
      <c r="N164" s="830"/>
      <c r="O164" s="830"/>
      <c r="P164" s="830"/>
      <c r="Q164" s="830"/>
      <c r="R164" s="830"/>
      <c r="S164" s="830"/>
      <c r="T164" s="807"/>
      <c r="U164" s="807"/>
      <c r="V164" s="807"/>
      <c r="W164" s="807"/>
      <c r="X164" s="807"/>
      <c r="Y164" s="807"/>
      <c r="Z164" s="807"/>
      <c r="AA164" s="807"/>
      <c r="AB164" s="1281"/>
      <c r="AC164" s="1278"/>
      <c r="AD164" s="1279"/>
      <c r="AE164" s="811"/>
      <c r="AF164" s="811"/>
      <c r="AG164" s="811"/>
      <c r="AH164" s="811"/>
    </row>
    <row r="165" ht="15.75" customHeight="1">
      <c r="A165" s="1044"/>
      <c r="B165" s="1044"/>
      <c r="C165" s="1044"/>
      <c r="D165" s="1282"/>
      <c r="E165" s="886"/>
      <c r="F165" s="811"/>
      <c r="G165" s="884"/>
      <c r="H165" s="1280"/>
      <c r="I165" s="1280"/>
      <c r="J165" s="830"/>
      <c r="K165" s="805"/>
      <c r="L165" s="805"/>
      <c r="M165" s="805"/>
      <c r="N165" s="805"/>
      <c r="O165" s="805"/>
      <c r="P165" s="805"/>
      <c r="Q165" s="805"/>
      <c r="R165" s="805"/>
      <c r="S165" s="805"/>
      <c r="T165" s="807"/>
      <c r="U165" s="807"/>
      <c r="V165" s="807"/>
      <c r="W165" s="807"/>
      <c r="X165" s="807"/>
      <c r="Y165" s="807"/>
      <c r="Z165" s="807"/>
      <c r="AA165" s="807"/>
      <c r="AB165" s="1281"/>
      <c r="AC165" s="1278"/>
      <c r="AD165" s="1279"/>
      <c r="AE165" s="811"/>
      <c r="AF165" s="890"/>
      <c r="AG165" s="811"/>
      <c r="AH165" s="811"/>
    </row>
    <row r="166" ht="15.75" customHeight="1">
      <c r="A166" s="1044"/>
      <c r="B166" s="1044"/>
      <c r="C166" s="1044"/>
      <c r="D166" s="1282"/>
      <c r="E166" s="886"/>
      <c r="F166" s="811"/>
      <c r="G166" s="884"/>
      <c r="H166" s="1280"/>
      <c r="I166" s="1280"/>
      <c r="J166" s="830"/>
      <c r="K166" s="830"/>
      <c r="L166" s="830"/>
      <c r="M166" s="830"/>
      <c r="N166" s="830"/>
      <c r="O166" s="830"/>
      <c r="P166" s="830"/>
      <c r="Q166" s="830"/>
      <c r="R166" s="830"/>
      <c r="S166" s="830"/>
      <c r="T166" s="807"/>
      <c r="U166" s="807"/>
      <c r="V166" s="807"/>
      <c r="W166" s="807"/>
      <c r="X166" s="807"/>
      <c r="Y166" s="807"/>
      <c r="Z166" s="807"/>
      <c r="AA166" s="807"/>
      <c r="AB166" s="1281"/>
      <c r="AC166" s="1278"/>
      <c r="AD166" s="1279"/>
      <c r="AE166" s="1285"/>
      <c r="AF166" s="811"/>
      <c r="AG166" s="811"/>
      <c r="AH166" s="811"/>
    </row>
    <row r="167" ht="15.75" customHeight="1">
      <c r="A167" s="1286"/>
      <c r="B167" s="1286"/>
      <c r="C167" s="1287"/>
      <c r="D167" s="1288"/>
      <c r="E167" s="1287"/>
      <c r="F167" s="1287"/>
      <c r="G167" s="1287"/>
      <c r="H167" s="1289"/>
      <c r="I167" s="1289"/>
      <c r="J167" s="1290"/>
      <c r="K167" s="1290"/>
      <c r="L167" s="1290"/>
      <c r="M167" s="1290"/>
      <c r="N167" s="1290"/>
      <c r="O167" s="1290"/>
      <c r="P167" s="1290"/>
      <c r="Q167" s="1290"/>
      <c r="R167" s="1290"/>
      <c r="S167" s="1290"/>
      <c r="T167" s="1290"/>
      <c r="U167" s="1290"/>
      <c r="V167" s="1290"/>
      <c r="W167" s="1290"/>
      <c r="X167" s="1290"/>
      <c r="Y167" s="1290"/>
      <c r="Z167" s="1290"/>
      <c r="AA167" s="1290"/>
      <c r="AB167" s="1291"/>
      <c r="AC167" s="1292"/>
      <c r="AD167" s="1293"/>
      <c r="AE167" s="1287"/>
      <c r="AF167" s="1287"/>
      <c r="AG167" s="1287"/>
      <c r="AH167" s="1287"/>
    </row>
    <row r="168" ht="15.75" customHeight="1">
      <c r="A168" s="1044"/>
      <c r="B168" s="1044"/>
      <c r="C168" s="1044"/>
      <c r="D168" s="1294"/>
      <c r="E168" s="1044"/>
      <c r="F168" s="811"/>
      <c r="G168" s="884"/>
      <c r="H168" s="1268"/>
      <c r="I168" s="1268"/>
      <c r="J168" s="805"/>
      <c r="K168" s="807"/>
      <c r="L168" s="807"/>
      <c r="M168" s="807"/>
      <c r="N168" s="807"/>
      <c r="O168" s="807"/>
      <c r="P168" s="807"/>
      <c r="Q168" s="807"/>
      <c r="R168" s="807"/>
      <c r="S168" s="807"/>
      <c r="T168" s="807"/>
      <c r="U168" s="807"/>
      <c r="V168" s="807"/>
      <c r="W168" s="807"/>
      <c r="X168" s="807"/>
      <c r="Y168" s="807"/>
      <c r="Z168" s="807"/>
      <c r="AA168" s="807"/>
      <c r="AB168" s="1295"/>
      <c r="AC168" s="1278"/>
      <c r="AD168" s="1279"/>
      <c r="AE168" s="1044"/>
      <c r="AF168" s="1044"/>
      <c r="AG168" s="1044"/>
      <c r="AH168" s="1044"/>
    </row>
    <row r="169" ht="15.75" customHeight="1">
      <c r="A169" s="1044"/>
      <c r="B169" s="1044"/>
      <c r="C169" s="811"/>
      <c r="D169" s="1266"/>
      <c r="E169" s="1044"/>
      <c r="F169" s="811"/>
      <c r="G169" s="884"/>
      <c r="H169" s="1268"/>
      <c r="I169" s="1280"/>
      <c r="J169" s="807"/>
      <c r="K169" s="807"/>
      <c r="L169" s="807"/>
      <c r="M169" s="807"/>
      <c r="N169" s="807"/>
      <c r="O169" s="807"/>
      <c r="P169" s="807"/>
      <c r="Q169" s="807"/>
      <c r="R169" s="807"/>
      <c r="S169" s="807"/>
      <c r="T169" s="807"/>
      <c r="U169" s="807"/>
      <c r="V169" s="807"/>
      <c r="W169" s="807"/>
      <c r="X169" s="807"/>
      <c r="Y169" s="807"/>
      <c r="Z169" s="807"/>
      <c r="AA169" s="807"/>
      <c r="AB169" s="1295"/>
      <c r="AC169" s="1278"/>
      <c r="AD169" s="1279"/>
      <c r="AE169" s="1044"/>
      <c r="AF169" s="884"/>
      <c r="AG169" s="1044"/>
      <c r="AH169" s="1044"/>
    </row>
    <row r="170" ht="15.75" customHeight="1">
      <c r="A170" s="1044"/>
      <c r="B170" s="1044"/>
      <c r="C170" s="811"/>
      <c r="D170" s="1266"/>
      <c r="E170" s="1044"/>
      <c r="F170" s="811"/>
      <c r="G170" s="1044"/>
      <c r="H170" s="1268"/>
      <c r="I170" s="1268"/>
      <c r="J170" s="807"/>
      <c r="K170" s="807"/>
      <c r="L170" s="807"/>
      <c r="M170" s="807"/>
      <c r="N170" s="807"/>
      <c r="O170" s="807"/>
      <c r="P170" s="807"/>
      <c r="Q170" s="807"/>
      <c r="R170" s="807"/>
      <c r="S170" s="807"/>
      <c r="T170" s="807"/>
      <c r="U170" s="807"/>
      <c r="V170" s="807"/>
      <c r="W170" s="807"/>
      <c r="X170" s="807"/>
      <c r="Y170" s="807"/>
      <c r="Z170" s="807"/>
      <c r="AA170" s="807"/>
      <c r="AB170" s="1277"/>
      <c r="AC170" s="1278"/>
      <c r="AD170" s="1279"/>
      <c r="AE170" s="1044"/>
      <c r="AF170" s="1044"/>
      <c r="AG170" s="1044"/>
      <c r="AH170" s="1044"/>
    </row>
    <row r="171" ht="15.75" customHeight="1">
      <c r="A171" s="1038"/>
      <c r="B171" s="810"/>
      <c r="C171" s="810"/>
      <c r="D171" s="1296"/>
      <c r="E171" s="1044"/>
      <c r="F171" s="810"/>
      <c r="G171" s="1033"/>
      <c r="H171" s="1268"/>
      <c r="I171" s="1280"/>
      <c r="J171" s="807"/>
      <c r="K171" s="807"/>
      <c r="L171" s="807"/>
      <c r="M171" s="807"/>
      <c r="N171" s="807"/>
      <c r="O171" s="807"/>
      <c r="P171" s="807"/>
      <c r="Q171" s="807"/>
      <c r="R171" s="807"/>
      <c r="S171" s="807"/>
      <c r="T171" s="807"/>
      <c r="U171" s="807"/>
      <c r="V171" s="807"/>
      <c r="W171" s="807"/>
      <c r="X171" s="807"/>
      <c r="Y171" s="807"/>
      <c r="Z171" s="807"/>
      <c r="AA171" s="807"/>
      <c r="AB171" s="1295"/>
      <c r="AC171" s="1297"/>
      <c r="AD171" s="1298"/>
      <c r="AE171" s="810"/>
      <c r="AF171" s="810"/>
      <c r="AG171" s="810"/>
      <c r="AH171" s="809"/>
    </row>
    <row r="172" ht="15.75" customHeight="1">
      <c r="A172" s="1044"/>
      <c r="B172" s="1044"/>
      <c r="C172" s="1044"/>
      <c r="D172" s="1266"/>
      <c r="E172" s="1044"/>
      <c r="F172" s="810"/>
      <c r="G172" s="1033"/>
      <c r="H172" s="1268"/>
      <c r="I172" s="1280"/>
      <c r="J172" s="807"/>
      <c r="K172" s="807"/>
      <c r="L172" s="807"/>
      <c r="M172" s="807"/>
      <c r="N172" s="807"/>
      <c r="O172" s="807"/>
      <c r="P172" s="807"/>
      <c r="Q172" s="807"/>
      <c r="R172" s="807"/>
      <c r="S172" s="807"/>
      <c r="T172" s="807"/>
      <c r="U172" s="807"/>
      <c r="V172" s="807"/>
      <c r="W172" s="807"/>
      <c r="X172" s="807"/>
      <c r="Y172" s="807"/>
      <c r="Z172" s="807"/>
      <c r="AA172" s="807"/>
      <c r="AB172" s="1295"/>
      <c r="AC172" s="1298"/>
      <c r="AD172" s="1298"/>
      <c r="AE172" s="810"/>
      <c r="AF172" s="1044"/>
      <c r="AG172" s="1044"/>
      <c r="AH172" s="1044"/>
    </row>
    <row r="173" ht="15.75" customHeight="1">
      <c r="A173" s="1044"/>
      <c r="B173" s="1044"/>
      <c r="C173" s="1044"/>
      <c r="D173" s="1266"/>
      <c r="E173" s="1044"/>
      <c r="F173" s="1276"/>
      <c r="G173" s="1299"/>
      <c r="H173" s="1268"/>
      <c r="I173" s="1280"/>
      <c r="J173" s="807"/>
      <c r="K173" s="807"/>
      <c r="L173" s="807"/>
      <c r="M173" s="807"/>
      <c r="N173" s="807"/>
      <c r="O173" s="807"/>
      <c r="P173" s="807"/>
      <c r="Q173" s="807"/>
      <c r="R173" s="807"/>
      <c r="S173" s="807"/>
      <c r="T173" s="807"/>
      <c r="U173" s="807"/>
      <c r="V173" s="807"/>
      <c r="W173" s="807"/>
      <c r="X173" s="807"/>
      <c r="Y173" s="807"/>
      <c r="Z173" s="807"/>
      <c r="AA173" s="807"/>
      <c r="AB173" s="1295"/>
      <c r="AC173" s="1298"/>
      <c r="AD173" s="1295"/>
      <c r="AE173" s="1276"/>
      <c r="AF173" s="884"/>
      <c r="AG173" s="1300"/>
      <c r="AH173" s="1044"/>
    </row>
    <row r="174" ht="15.75" customHeight="1">
      <c r="A174" s="1044"/>
      <c r="B174" s="1044"/>
      <c r="C174" s="1044"/>
      <c r="D174" s="1266"/>
      <c r="E174" s="811"/>
      <c r="F174" s="811"/>
      <c r="G174" s="1301"/>
      <c r="H174" s="1268"/>
      <c r="I174" s="1280"/>
      <c r="J174" s="807"/>
      <c r="K174" s="807"/>
      <c r="L174" s="807"/>
      <c r="M174" s="807"/>
      <c r="N174" s="807"/>
      <c r="O174" s="807"/>
      <c r="P174" s="807"/>
      <c r="Q174" s="807"/>
      <c r="R174" s="807"/>
      <c r="S174" s="807"/>
      <c r="T174" s="807"/>
      <c r="U174" s="807"/>
      <c r="V174" s="807"/>
      <c r="W174" s="807"/>
      <c r="X174" s="807"/>
      <c r="Y174" s="807"/>
      <c r="Z174" s="807"/>
      <c r="AA174" s="807"/>
      <c r="AB174" s="1295"/>
      <c r="AC174" s="1298"/>
      <c r="AD174" s="1298"/>
      <c r="AE174" s="1276"/>
      <c r="AF174" s="1044"/>
      <c r="AG174" s="1044"/>
      <c r="AH174" s="1044"/>
    </row>
    <row r="175" ht="15.75" customHeight="1">
      <c r="A175" s="1044"/>
      <c r="B175" s="1044"/>
      <c r="C175" s="1044"/>
      <c r="D175" s="1266"/>
      <c r="E175" s="890"/>
      <c r="F175" s="811"/>
      <c r="G175" s="1301"/>
      <c r="H175" s="1268"/>
      <c r="I175" s="1280"/>
      <c r="J175" s="807"/>
      <c r="K175" s="807"/>
      <c r="L175" s="807"/>
      <c r="M175" s="807"/>
      <c r="N175" s="807"/>
      <c r="O175" s="807"/>
      <c r="P175" s="807"/>
      <c r="Q175" s="807"/>
      <c r="R175" s="807"/>
      <c r="S175" s="807"/>
      <c r="T175" s="807"/>
      <c r="U175" s="807"/>
      <c r="V175" s="807"/>
      <c r="W175" s="807"/>
      <c r="X175" s="807"/>
      <c r="Y175" s="807"/>
      <c r="Z175" s="807"/>
      <c r="AA175" s="807"/>
      <c r="AB175" s="1295"/>
      <c r="AC175" s="1298"/>
      <c r="AD175" s="1298"/>
      <c r="AE175" s="1276"/>
      <c r="AF175" s="884"/>
      <c r="AG175" s="884"/>
      <c r="AH175" s="1044"/>
    </row>
    <row r="176" ht="15.75" customHeight="1">
      <c r="A176" s="1044"/>
      <c r="B176" s="1044"/>
      <c r="C176" s="1044"/>
      <c r="D176" s="1266"/>
      <c r="E176" s="1044"/>
      <c r="F176" s="811"/>
      <c r="G176" s="1301"/>
      <c r="H176" s="1268"/>
      <c r="I176" s="1280"/>
      <c r="J176" s="807"/>
      <c r="K176" s="807"/>
      <c r="L176" s="807"/>
      <c r="M176" s="807"/>
      <c r="N176" s="807"/>
      <c r="O176" s="807"/>
      <c r="P176" s="807"/>
      <c r="Q176" s="807"/>
      <c r="R176" s="807"/>
      <c r="S176" s="807"/>
      <c r="T176" s="807"/>
      <c r="U176" s="807"/>
      <c r="V176" s="807"/>
      <c r="W176" s="807"/>
      <c r="X176" s="807"/>
      <c r="Y176" s="807"/>
      <c r="Z176" s="807"/>
      <c r="AA176" s="807"/>
      <c r="AB176" s="1295"/>
      <c r="AC176" s="1298"/>
      <c r="AD176" s="1298"/>
      <c r="AE176" s="1302"/>
      <c r="AF176" s="1044"/>
      <c r="AG176" s="1044"/>
      <c r="AH176" s="1044"/>
    </row>
    <row r="177" ht="15.75" customHeight="1">
      <c r="A177" s="1044"/>
      <c r="B177" s="1044"/>
      <c r="C177" s="1044"/>
      <c r="D177" s="1266"/>
      <c r="E177" s="1044"/>
      <c r="F177" s="811"/>
      <c r="G177" s="1276"/>
      <c r="H177" s="1268"/>
      <c r="I177" s="1268"/>
      <c r="J177" s="807"/>
      <c r="K177" s="807"/>
      <c r="L177" s="807"/>
      <c r="M177" s="807"/>
      <c r="N177" s="807"/>
      <c r="O177" s="807"/>
      <c r="P177" s="807"/>
      <c r="Q177" s="807"/>
      <c r="R177" s="807"/>
      <c r="S177" s="807"/>
      <c r="T177" s="807"/>
      <c r="U177" s="807"/>
      <c r="V177" s="807"/>
      <c r="W177" s="807"/>
      <c r="X177" s="807"/>
      <c r="Y177" s="807"/>
      <c r="Z177" s="807"/>
      <c r="AA177" s="807"/>
      <c r="AB177" s="1298"/>
      <c r="AC177" s="1298"/>
      <c r="AD177" s="1298"/>
      <c r="AE177" s="1276"/>
      <c r="AF177" s="1044"/>
      <c r="AG177" s="1044"/>
      <c r="AH177" s="1044"/>
    </row>
    <row r="178" ht="15.75" customHeight="1">
      <c r="A178" s="1044"/>
      <c r="B178" s="1044"/>
      <c r="C178" s="1044"/>
      <c r="D178" s="1266"/>
      <c r="E178" s="1044"/>
      <c r="F178" s="811"/>
      <c r="G178" s="1301"/>
      <c r="H178" s="1268"/>
      <c r="I178" s="1280"/>
      <c r="J178" s="807"/>
      <c r="K178" s="807"/>
      <c r="L178" s="807"/>
      <c r="M178" s="807"/>
      <c r="N178" s="807"/>
      <c r="O178" s="807"/>
      <c r="P178" s="807"/>
      <c r="Q178" s="807"/>
      <c r="R178" s="807"/>
      <c r="S178" s="807"/>
      <c r="T178" s="807"/>
      <c r="U178" s="807"/>
      <c r="V178" s="807"/>
      <c r="W178" s="807"/>
      <c r="X178" s="807"/>
      <c r="Y178" s="807"/>
      <c r="Z178" s="807"/>
      <c r="AA178" s="807"/>
      <c r="AB178" s="1295"/>
      <c r="AC178" s="1298"/>
      <c r="AD178" s="1298"/>
      <c r="AE178" s="1303"/>
      <c r="AF178" s="884"/>
      <c r="AG178" s="1300"/>
      <c r="AH178" s="1044"/>
    </row>
    <row r="179" ht="15.75" customHeight="1">
      <c r="A179" s="1044"/>
      <c r="B179" s="1044"/>
      <c r="C179" s="1044"/>
      <c r="D179" s="1266"/>
      <c r="E179" s="1044"/>
      <c r="F179" s="1276"/>
      <c r="G179" s="1301"/>
      <c r="H179" s="1268"/>
      <c r="I179" s="1280"/>
      <c r="J179" s="807"/>
      <c r="K179" s="807"/>
      <c r="L179" s="807"/>
      <c r="M179" s="807"/>
      <c r="N179" s="807"/>
      <c r="O179" s="807"/>
      <c r="P179" s="807"/>
      <c r="Q179" s="807"/>
      <c r="R179" s="807"/>
      <c r="S179" s="807"/>
      <c r="T179" s="807"/>
      <c r="U179" s="807"/>
      <c r="V179" s="807"/>
      <c r="W179" s="807"/>
      <c r="X179" s="807"/>
      <c r="Y179" s="807"/>
      <c r="Z179" s="807"/>
      <c r="AA179" s="807"/>
      <c r="AB179" s="1295"/>
      <c r="AC179" s="1298"/>
      <c r="AD179" s="1298"/>
      <c r="AE179" s="884"/>
      <c r="AF179" s="1044"/>
      <c r="AG179" s="1044"/>
      <c r="AH179" s="1044"/>
    </row>
    <row r="180" ht="15.75" customHeight="1">
      <c r="A180" s="1044"/>
      <c r="B180" s="1044"/>
      <c r="C180" s="1044"/>
      <c r="D180" s="1266"/>
      <c r="E180" s="1044"/>
      <c r="F180" s="1276"/>
      <c r="G180" s="1301"/>
      <c r="H180" s="1268"/>
      <c r="I180" s="1280"/>
      <c r="J180" s="807"/>
      <c r="K180" s="807"/>
      <c r="L180" s="807"/>
      <c r="M180" s="807"/>
      <c r="N180" s="807"/>
      <c r="O180" s="807"/>
      <c r="P180" s="807"/>
      <c r="Q180" s="807"/>
      <c r="R180" s="807"/>
      <c r="S180" s="807"/>
      <c r="T180" s="807"/>
      <c r="U180" s="807"/>
      <c r="V180" s="807"/>
      <c r="W180" s="807"/>
      <c r="X180" s="807"/>
      <c r="Y180" s="807"/>
      <c r="Z180" s="807"/>
      <c r="AA180" s="807"/>
      <c r="AB180" s="1295"/>
      <c r="AC180" s="1298"/>
      <c r="AD180" s="1298"/>
      <c r="AF180" s="884"/>
      <c r="AG180" s="1044"/>
      <c r="AH180" s="1044"/>
    </row>
    <row r="181" ht="15.75" customHeight="1">
      <c r="A181" s="1044"/>
      <c r="B181" s="1044"/>
      <c r="C181" s="1044"/>
      <c r="D181" s="1266"/>
      <c r="E181" s="1044"/>
      <c r="F181" s="1044"/>
      <c r="G181" s="1044"/>
      <c r="H181" s="1268"/>
      <c r="I181" s="1268"/>
      <c r="J181" s="807"/>
      <c r="K181" s="807"/>
      <c r="L181" s="807"/>
      <c r="M181" s="807"/>
      <c r="N181" s="807"/>
      <c r="O181" s="807"/>
      <c r="P181" s="807"/>
      <c r="Q181" s="807"/>
      <c r="R181" s="807"/>
      <c r="S181" s="807"/>
      <c r="T181" s="807"/>
      <c r="U181" s="807"/>
      <c r="V181" s="807"/>
      <c r="W181" s="807"/>
      <c r="X181" s="807"/>
      <c r="Y181" s="807"/>
      <c r="Z181" s="807"/>
      <c r="AA181" s="807"/>
      <c r="AB181" s="1298"/>
      <c r="AC181" s="1298"/>
      <c r="AD181" s="1298"/>
      <c r="AE181" s="1044"/>
      <c r="AF181" s="1044"/>
      <c r="AG181" s="1044"/>
      <c r="AH181" s="1044"/>
    </row>
    <row r="182" ht="15.75" customHeight="1">
      <c r="A182" s="1044"/>
      <c r="B182" s="1044"/>
      <c r="C182" s="1044"/>
      <c r="D182" s="1266"/>
      <c r="E182" s="884"/>
      <c r="F182" s="1044"/>
      <c r="G182" s="884"/>
      <c r="H182" s="1268"/>
      <c r="I182" s="1280"/>
      <c r="J182" s="830"/>
      <c r="K182" s="830"/>
      <c r="L182" s="830"/>
      <c r="M182" s="830"/>
      <c r="N182" s="830"/>
      <c r="O182" s="830"/>
      <c r="P182" s="830"/>
      <c r="Q182" s="830"/>
      <c r="R182" s="830"/>
      <c r="S182" s="830"/>
      <c r="T182" s="830"/>
      <c r="U182" s="830"/>
      <c r="V182" s="830"/>
      <c r="W182" s="830"/>
      <c r="X182" s="830"/>
      <c r="Y182" s="830"/>
      <c r="Z182" s="830"/>
      <c r="AA182" s="830"/>
      <c r="AB182" s="1295"/>
      <c r="AC182" s="1298"/>
      <c r="AD182" s="1304"/>
      <c r="AE182" s="1044"/>
      <c r="AF182" s="884"/>
      <c r="AG182" s="1300"/>
      <c r="AH182" s="1044"/>
    </row>
    <row r="183" ht="15.75" customHeight="1">
      <c r="A183" s="1044"/>
      <c r="B183" s="1044"/>
      <c r="C183" s="1044"/>
      <c r="D183" s="1266"/>
      <c r="E183" s="1044"/>
      <c r="F183" s="1044"/>
      <c r="G183" s="884"/>
      <c r="H183" s="1268"/>
      <c r="I183" s="1268"/>
      <c r="J183" s="807"/>
      <c r="K183" s="807"/>
      <c r="L183" s="807"/>
      <c r="M183" s="807"/>
      <c r="N183" s="807"/>
      <c r="O183" s="807"/>
      <c r="P183" s="807"/>
      <c r="Q183" s="807"/>
      <c r="R183" s="807"/>
      <c r="S183" s="807"/>
      <c r="T183" s="807"/>
      <c r="U183" s="807"/>
      <c r="V183" s="807"/>
      <c r="W183" s="807"/>
      <c r="X183" s="807"/>
      <c r="Y183" s="807"/>
      <c r="Z183" s="807"/>
      <c r="AA183" s="807"/>
      <c r="AB183" s="1295"/>
      <c r="AC183" s="1298"/>
      <c r="AD183" s="1298"/>
      <c r="AE183" s="1044"/>
      <c r="AF183" s="1044"/>
      <c r="AG183" s="1044"/>
      <c r="AH183" s="1044"/>
    </row>
    <row r="184" ht="15.75" customHeight="1">
      <c r="A184" s="1035"/>
      <c r="B184" s="1036"/>
      <c r="C184" s="1036"/>
      <c r="D184" s="1283"/>
      <c r="E184" s="1036"/>
      <c r="F184" s="1036"/>
      <c r="G184" s="1033"/>
      <c r="H184" s="1268"/>
      <c r="I184" s="1268"/>
      <c r="J184" s="807"/>
      <c r="K184" s="807"/>
      <c r="L184" s="807"/>
      <c r="M184" s="807"/>
      <c r="N184" s="807"/>
      <c r="O184" s="807"/>
      <c r="P184" s="807"/>
      <c r="Q184" s="807"/>
      <c r="R184" s="807"/>
      <c r="S184" s="807"/>
      <c r="T184" s="807"/>
      <c r="U184" s="807"/>
      <c r="V184" s="807"/>
      <c r="W184" s="807"/>
      <c r="X184" s="807"/>
      <c r="Y184" s="807"/>
      <c r="Z184" s="807"/>
      <c r="AA184" s="807"/>
      <c r="AB184" s="1295"/>
      <c r="AC184" s="1298"/>
      <c r="AD184" s="1298"/>
      <c r="AE184" s="1036"/>
      <c r="AF184" s="1036"/>
      <c r="AG184" s="1036"/>
      <c r="AH184" s="158"/>
    </row>
    <row r="185" ht="15.75" customHeight="1">
      <c r="A185" s="1038"/>
      <c r="B185" s="810"/>
      <c r="C185" s="810"/>
      <c r="D185" s="1296"/>
      <c r="E185" s="1036"/>
      <c r="F185" s="810"/>
      <c r="G185" s="1033"/>
      <c r="H185" s="1268"/>
      <c r="I185" s="1268"/>
      <c r="J185" s="807"/>
      <c r="K185" s="807"/>
      <c r="L185" s="807"/>
      <c r="M185" s="807"/>
      <c r="N185" s="807"/>
      <c r="O185" s="807"/>
      <c r="P185" s="807"/>
      <c r="Q185" s="807"/>
      <c r="R185" s="807"/>
      <c r="S185" s="807"/>
      <c r="T185" s="807"/>
      <c r="U185" s="807"/>
      <c r="V185" s="807"/>
      <c r="W185" s="807"/>
      <c r="X185" s="807"/>
      <c r="Y185" s="807"/>
      <c r="Z185" s="807"/>
      <c r="AA185" s="807"/>
      <c r="AB185" s="1295"/>
      <c r="AC185" s="1298"/>
      <c r="AD185" s="1298"/>
      <c r="AE185" s="810"/>
      <c r="AF185" s="810"/>
      <c r="AG185" s="810"/>
      <c r="AH185" s="809"/>
    </row>
    <row r="186" ht="15.75" customHeight="1">
      <c r="A186" s="1038"/>
      <c r="B186" s="810"/>
      <c r="C186" s="810"/>
      <c r="D186" s="1296"/>
      <c r="E186" s="1036"/>
      <c r="F186" s="810"/>
      <c r="G186" s="1033"/>
      <c r="H186" s="1268"/>
      <c r="I186" s="1268"/>
      <c r="J186" s="807"/>
      <c r="K186" s="807"/>
      <c r="L186" s="807"/>
      <c r="M186" s="807"/>
      <c r="N186" s="807"/>
      <c r="O186" s="807"/>
      <c r="P186" s="807"/>
      <c r="Q186" s="807"/>
      <c r="R186" s="807"/>
      <c r="S186" s="807"/>
      <c r="T186" s="807"/>
      <c r="U186" s="807"/>
      <c r="V186" s="807"/>
      <c r="W186" s="807"/>
      <c r="X186" s="807"/>
      <c r="Y186" s="807"/>
      <c r="Z186" s="807"/>
      <c r="AA186" s="807"/>
      <c r="AB186" s="1295"/>
      <c r="AC186" s="1298"/>
      <c r="AD186" s="1298"/>
      <c r="AE186" s="810"/>
      <c r="AF186" s="810"/>
      <c r="AG186" s="810"/>
      <c r="AH186" s="809"/>
    </row>
    <row r="187" ht="15.75" customHeight="1">
      <c r="A187" s="1038"/>
      <c r="B187" s="810"/>
      <c r="C187" s="810"/>
      <c r="D187" s="1283"/>
      <c r="E187" s="1036"/>
      <c r="F187" s="1036"/>
      <c r="G187" s="1033"/>
      <c r="H187" s="1268"/>
      <c r="I187" s="1268"/>
      <c r="J187" s="805"/>
      <c r="K187" s="805"/>
      <c r="L187" s="805"/>
      <c r="M187" s="807"/>
      <c r="N187" s="807"/>
      <c r="O187" s="887"/>
      <c r="P187" s="887"/>
      <c r="Q187" s="887"/>
      <c r="R187" s="887"/>
      <c r="S187" s="887"/>
      <c r="T187" s="887"/>
      <c r="U187" s="805"/>
      <c r="V187" s="807"/>
      <c r="W187" s="887"/>
      <c r="X187" s="887"/>
      <c r="Y187" s="805"/>
      <c r="Z187" s="807"/>
      <c r="AA187" s="805"/>
      <c r="AB187" s="1295"/>
      <c r="AC187" s="1298"/>
      <c r="AD187" s="1298"/>
      <c r="AE187" s="810"/>
      <c r="AF187" s="810"/>
      <c r="AG187" s="810"/>
      <c r="AH187" s="809"/>
    </row>
    <row r="188" ht="15.75" customHeight="1">
      <c r="A188" s="1044"/>
      <c r="B188" s="810"/>
      <c r="C188" s="810"/>
      <c r="D188" s="1296"/>
      <c r="E188" s="1036"/>
      <c r="F188" s="810"/>
      <c r="G188" s="1033"/>
      <c r="H188" s="1268"/>
      <c r="I188" s="1268"/>
      <c r="J188" s="805"/>
      <c r="K188" s="805"/>
      <c r="L188" s="805"/>
      <c r="M188" s="807"/>
      <c r="N188" s="807"/>
      <c r="O188" s="887"/>
      <c r="P188" s="887"/>
      <c r="Q188" s="887"/>
      <c r="R188" s="887"/>
      <c r="S188" s="887"/>
      <c r="T188" s="887"/>
      <c r="U188" s="805"/>
      <c r="V188" s="807"/>
      <c r="W188" s="887"/>
      <c r="X188" s="887"/>
      <c r="Y188" s="805"/>
      <c r="Z188" s="807"/>
      <c r="AA188" s="805"/>
      <c r="AB188" s="1295"/>
      <c r="AC188" s="1298"/>
      <c r="AD188" s="1298"/>
      <c r="AE188" s="1044"/>
      <c r="AF188" s="1044"/>
      <c r="AG188" s="1044"/>
      <c r="AH188" s="1044"/>
    </row>
    <row r="189" ht="15.75" customHeight="1">
      <c r="A189" s="1044"/>
      <c r="B189" s="810"/>
      <c r="C189" s="810"/>
      <c r="D189" s="1296"/>
      <c r="E189" s="1036"/>
      <c r="F189" s="810"/>
      <c r="G189" s="1033"/>
      <c r="H189" s="1268"/>
      <c r="I189" s="1268"/>
      <c r="J189" s="830"/>
      <c r="K189" s="830"/>
      <c r="L189" s="830"/>
      <c r="M189" s="807"/>
      <c r="N189" s="807"/>
      <c r="O189" s="891"/>
      <c r="P189" s="891"/>
      <c r="Q189" s="891"/>
      <c r="R189" s="891"/>
      <c r="S189" s="891"/>
      <c r="T189" s="891"/>
      <c r="U189" s="830"/>
      <c r="V189" s="807"/>
      <c r="W189" s="891"/>
      <c r="X189" s="891"/>
      <c r="Y189" s="830"/>
      <c r="Z189" s="807"/>
      <c r="AA189" s="830"/>
      <c r="AB189" s="1295"/>
      <c r="AC189" s="1298"/>
      <c r="AD189" s="1298"/>
      <c r="AE189" s="1036"/>
      <c r="AF189" s="1044"/>
      <c r="AG189" s="1044"/>
      <c r="AH189" s="1044"/>
    </row>
    <row r="190" ht="15.75" customHeight="1">
      <c r="A190" s="1044"/>
      <c r="B190" s="810"/>
      <c r="C190" s="810"/>
      <c r="D190" s="1283"/>
      <c r="E190" s="1283"/>
      <c r="F190" s="1036"/>
      <c r="G190" s="1033"/>
      <c r="H190" s="1268"/>
      <c r="I190" s="1268"/>
      <c r="J190" s="830"/>
      <c r="K190" s="830"/>
      <c r="L190" s="830"/>
      <c r="M190" s="807"/>
      <c r="N190" s="807"/>
      <c r="O190" s="891"/>
      <c r="P190" s="891"/>
      <c r="Q190" s="891"/>
      <c r="R190" s="891"/>
      <c r="S190" s="891"/>
      <c r="T190" s="891"/>
      <c r="U190" s="830"/>
      <c r="V190" s="807"/>
      <c r="W190" s="891"/>
      <c r="X190" s="891"/>
      <c r="Y190" s="830"/>
      <c r="Z190" s="807"/>
      <c r="AA190" s="830"/>
      <c r="AB190" s="1295"/>
      <c r="AC190" s="1298"/>
      <c r="AD190" s="1298"/>
      <c r="AE190" s="1044"/>
      <c r="AF190" s="1044"/>
      <c r="AG190" s="1044"/>
      <c r="AH190" s="1044"/>
    </row>
    <row r="191" ht="15.75" customHeight="1">
      <c r="A191" s="1044"/>
      <c r="B191" s="1044"/>
      <c r="C191" s="1044"/>
      <c r="D191" s="1296"/>
      <c r="E191" s="1283"/>
      <c r="F191" s="810"/>
      <c r="G191" s="1033"/>
      <c r="H191" s="1268"/>
      <c r="I191" s="1268"/>
      <c r="J191" s="830"/>
      <c r="K191" s="830"/>
      <c r="L191" s="830"/>
      <c r="M191" s="807"/>
      <c r="N191" s="807"/>
      <c r="O191" s="891"/>
      <c r="P191" s="891"/>
      <c r="Q191" s="891"/>
      <c r="R191" s="891"/>
      <c r="S191" s="891"/>
      <c r="T191" s="891"/>
      <c r="U191" s="830"/>
      <c r="V191" s="807"/>
      <c r="W191" s="891"/>
      <c r="X191" s="891"/>
      <c r="Y191" s="830"/>
      <c r="Z191" s="807"/>
      <c r="AA191" s="830"/>
      <c r="AB191" s="1295"/>
      <c r="AC191" s="1298"/>
      <c r="AD191" s="1298"/>
      <c r="AE191" s="1044"/>
      <c r="AF191" s="1044"/>
      <c r="AG191" s="1044"/>
      <c r="AH191" s="1044"/>
    </row>
    <row r="192" ht="15.75" customHeight="1">
      <c r="A192" s="1044"/>
      <c r="B192" s="1044"/>
      <c r="C192" s="1044"/>
      <c r="D192" s="1283"/>
      <c r="E192" s="1036"/>
      <c r="F192" s="1036"/>
      <c r="G192" s="1033"/>
      <c r="H192" s="1268"/>
      <c r="I192" s="1268"/>
      <c r="J192" s="830"/>
      <c r="K192" s="830"/>
      <c r="L192" s="830"/>
      <c r="M192" s="807"/>
      <c r="N192" s="807"/>
      <c r="O192" s="891"/>
      <c r="P192" s="891"/>
      <c r="Q192" s="891"/>
      <c r="R192" s="891"/>
      <c r="S192" s="891"/>
      <c r="T192" s="891"/>
      <c r="U192" s="830"/>
      <c r="V192" s="807"/>
      <c r="W192" s="891"/>
      <c r="X192" s="891"/>
      <c r="Y192" s="830"/>
      <c r="Z192" s="807"/>
      <c r="AA192" s="830"/>
      <c r="AB192" s="1295"/>
      <c r="AC192" s="1298"/>
      <c r="AD192" s="1298"/>
      <c r="AE192" s="1044"/>
      <c r="AF192" s="1044"/>
      <c r="AG192" s="1044"/>
      <c r="AH192" s="1044"/>
    </row>
    <row r="193" ht="15.75" customHeight="1">
      <c r="A193" s="1044"/>
      <c r="B193" s="1044"/>
      <c r="C193" s="1044"/>
      <c r="D193" s="1296"/>
      <c r="E193" s="1036"/>
      <c r="F193" s="810"/>
      <c r="G193" s="1033"/>
      <c r="H193" s="1268"/>
      <c r="I193" s="1268"/>
      <c r="J193" s="807"/>
      <c r="K193" s="807"/>
      <c r="L193" s="807"/>
      <c r="M193" s="807"/>
      <c r="N193" s="807"/>
      <c r="O193" s="807"/>
      <c r="P193" s="807"/>
      <c r="Q193" s="807"/>
      <c r="R193" s="807"/>
      <c r="S193" s="807"/>
      <c r="T193" s="807"/>
      <c r="U193" s="807"/>
      <c r="V193" s="807"/>
      <c r="W193" s="807"/>
      <c r="X193" s="807"/>
      <c r="Y193" s="807"/>
      <c r="Z193" s="807"/>
      <c r="AA193" s="807"/>
      <c r="AB193" s="1295"/>
      <c r="AC193" s="1298"/>
      <c r="AD193" s="1298"/>
      <c r="AE193" s="1044"/>
      <c r="AF193" s="1044"/>
      <c r="AG193" s="1044"/>
      <c r="AH193" s="1044"/>
    </row>
    <row r="194" ht="15.75" customHeight="1">
      <c r="A194" s="1044"/>
      <c r="B194" s="1044"/>
      <c r="C194" s="1305"/>
      <c r="D194" s="1305"/>
      <c r="E194" s="1044"/>
      <c r="F194" s="1044"/>
      <c r="G194" s="1044"/>
      <c r="H194" s="1268"/>
      <c r="I194" s="1268"/>
      <c r="J194" s="807"/>
      <c r="K194" s="807"/>
      <c r="L194" s="807"/>
      <c r="M194" s="807"/>
      <c r="N194" s="807"/>
      <c r="O194" s="807"/>
      <c r="P194" s="807"/>
      <c r="Q194" s="807"/>
      <c r="R194" s="807"/>
      <c r="S194" s="807"/>
      <c r="T194" s="807"/>
      <c r="U194" s="807"/>
      <c r="V194" s="807"/>
      <c r="W194" s="807"/>
      <c r="X194" s="807"/>
      <c r="Y194" s="807"/>
      <c r="Z194" s="807"/>
      <c r="AA194" s="807"/>
      <c r="AB194" s="1298"/>
      <c r="AC194" s="1295"/>
      <c r="AD194" s="1298"/>
      <c r="AE194" s="1044"/>
      <c r="AF194" s="1044"/>
      <c r="AG194" s="1044"/>
      <c r="AH194" s="1044"/>
    </row>
    <row r="195" ht="15.75" customHeight="1">
      <c r="A195" s="1035"/>
      <c r="B195" s="1036"/>
      <c r="C195" s="1306"/>
      <c r="D195" s="1306"/>
      <c r="E195" s="1036"/>
      <c r="F195" s="1036"/>
      <c r="G195" s="1033"/>
      <c r="H195" s="1280"/>
      <c r="I195" s="1280"/>
      <c r="J195" s="807"/>
      <c r="K195" s="807"/>
      <c r="L195" s="807"/>
      <c r="M195" s="807"/>
      <c r="N195" s="807"/>
      <c r="O195" s="807"/>
      <c r="P195" s="807"/>
      <c r="Q195" s="807"/>
      <c r="R195" s="807"/>
      <c r="S195" s="807"/>
      <c r="T195" s="807"/>
      <c r="U195" s="807"/>
      <c r="V195" s="807"/>
      <c r="W195" s="807"/>
      <c r="X195" s="807"/>
      <c r="Y195" s="807"/>
      <c r="Z195" s="807"/>
      <c r="AA195" s="807"/>
      <c r="AB195" s="1295"/>
      <c r="AC195" s="1298"/>
      <c r="AD195" s="1298"/>
      <c r="AE195" s="1033"/>
      <c r="AF195" s="1036"/>
      <c r="AG195" s="1036"/>
      <c r="AH195" s="158"/>
    </row>
    <row r="196" ht="15.75" customHeight="1">
      <c r="A196" s="1038"/>
      <c r="B196" s="810"/>
      <c r="C196" s="810"/>
      <c r="D196" s="810"/>
      <c r="E196" s="1036"/>
      <c r="F196" s="810"/>
      <c r="G196" s="1036"/>
      <c r="H196" s="1268"/>
      <c r="I196" s="1268"/>
      <c r="J196" s="807"/>
      <c r="K196" s="807"/>
      <c r="L196" s="807"/>
      <c r="M196" s="807"/>
      <c r="N196" s="807"/>
      <c r="O196" s="807"/>
      <c r="P196" s="807"/>
      <c r="Q196" s="807"/>
      <c r="R196" s="807"/>
      <c r="S196" s="807"/>
      <c r="T196" s="807"/>
      <c r="U196" s="807"/>
      <c r="V196" s="807"/>
      <c r="W196" s="807"/>
      <c r="X196" s="807"/>
      <c r="Y196" s="807"/>
      <c r="Z196" s="807"/>
      <c r="AA196" s="807"/>
      <c r="AB196" s="1298"/>
      <c r="AC196" s="1298"/>
      <c r="AD196" s="1298"/>
      <c r="AE196" s="810"/>
      <c r="AF196" s="810"/>
      <c r="AG196" s="810"/>
      <c r="AH196" s="809"/>
    </row>
    <row r="197" ht="15.75" customHeight="1">
      <c r="A197" s="1038"/>
      <c r="B197" s="810"/>
      <c r="C197" s="1307"/>
      <c r="D197" s="1307"/>
      <c r="E197" s="1036"/>
      <c r="F197" s="810"/>
      <c r="G197" s="1036"/>
      <c r="H197" s="1268"/>
      <c r="I197" s="1268"/>
      <c r="J197" s="807"/>
      <c r="K197" s="807"/>
      <c r="L197" s="807"/>
      <c r="M197" s="807"/>
      <c r="N197" s="807"/>
      <c r="O197" s="807"/>
      <c r="P197" s="807"/>
      <c r="Q197" s="807"/>
      <c r="R197" s="807"/>
      <c r="S197" s="807"/>
      <c r="T197" s="807"/>
      <c r="U197" s="807"/>
      <c r="V197" s="807"/>
      <c r="W197" s="807"/>
      <c r="X197" s="807"/>
      <c r="Y197" s="807"/>
      <c r="Z197" s="807"/>
      <c r="AA197" s="807"/>
      <c r="AB197" s="1298"/>
      <c r="AC197" s="1298"/>
      <c r="AD197" s="1298"/>
      <c r="AE197" s="810"/>
      <c r="AF197" s="810"/>
      <c r="AG197" s="810"/>
      <c r="AH197" s="809"/>
    </row>
    <row r="198" ht="15.75" customHeight="1">
      <c r="A198" s="1038"/>
      <c r="B198" s="810"/>
      <c r="C198" s="1307"/>
      <c r="D198" s="1306"/>
      <c r="E198" s="1036"/>
      <c r="F198" s="1036"/>
      <c r="G198" s="1033"/>
      <c r="H198" s="1280"/>
      <c r="I198" s="1280"/>
      <c r="J198" s="807"/>
      <c r="K198" s="807"/>
      <c r="L198" s="807"/>
      <c r="M198" s="807"/>
      <c r="N198" s="807"/>
      <c r="O198" s="807"/>
      <c r="P198" s="807"/>
      <c r="Q198" s="807"/>
      <c r="R198" s="807"/>
      <c r="S198" s="807"/>
      <c r="T198" s="807"/>
      <c r="U198" s="807"/>
      <c r="V198" s="807"/>
      <c r="W198" s="807"/>
      <c r="X198" s="807"/>
      <c r="Y198" s="807"/>
      <c r="Z198" s="807"/>
      <c r="AA198" s="807"/>
      <c r="AB198" s="1295"/>
      <c r="AC198" s="1298"/>
      <c r="AD198" s="1298"/>
      <c r="AE198" s="810"/>
      <c r="AF198" s="810"/>
      <c r="AG198" s="810"/>
      <c r="AH198" s="809"/>
    </row>
    <row r="199" ht="15.75" customHeight="1">
      <c r="A199" s="1044"/>
      <c r="B199" s="810"/>
      <c r="C199" s="810"/>
      <c r="D199" s="1307"/>
      <c r="E199" s="1036"/>
      <c r="F199" s="810"/>
      <c r="G199" s="1033"/>
      <c r="H199" s="1280"/>
      <c r="I199" s="1280"/>
      <c r="J199" s="807"/>
      <c r="K199" s="807"/>
      <c r="L199" s="807"/>
      <c r="M199" s="807"/>
      <c r="N199" s="807"/>
      <c r="O199" s="807"/>
      <c r="P199" s="807"/>
      <c r="Q199" s="807"/>
      <c r="R199" s="807"/>
      <c r="S199" s="807"/>
      <c r="T199" s="807"/>
      <c r="U199" s="807"/>
      <c r="V199" s="807"/>
      <c r="W199" s="807"/>
      <c r="X199" s="807"/>
      <c r="Y199" s="807"/>
      <c r="Z199" s="807"/>
      <c r="AA199" s="807"/>
      <c r="AB199" s="1295"/>
      <c r="AC199" s="1298"/>
      <c r="AD199" s="1298"/>
      <c r="AE199" s="1308"/>
      <c r="AF199" s="884"/>
      <c r="AG199" s="1044"/>
      <c r="AH199" s="1044"/>
    </row>
    <row r="200" ht="15.75" customHeight="1">
      <c r="A200" s="1044"/>
      <c r="B200" s="810"/>
      <c r="C200" s="810"/>
      <c r="D200" s="1307"/>
      <c r="E200" s="1036"/>
      <c r="F200" s="810"/>
      <c r="G200" s="1033"/>
      <c r="H200" s="1280"/>
      <c r="I200" s="1280"/>
      <c r="J200" s="807"/>
      <c r="K200" s="807"/>
      <c r="L200" s="807"/>
      <c r="M200" s="807"/>
      <c r="N200" s="807"/>
      <c r="O200" s="807"/>
      <c r="P200" s="807"/>
      <c r="Q200" s="807"/>
      <c r="R200" s="807"/>
      <c r="S200" s="807"/>
      <c r="T200" s="807"/>
      <c r="U200" s="807"/>
      <c r="V200" s="807"/>
      <c r="W200" s="807"/>
      <c r="X200" s="807"/>
      <c r="Y200" s="807"/>
      <c r="Z200" s="807"/>
      <c r="AA200" s="807"/>
      <c r="AB200" s="1295"/>
      <c r="AC200" s="1298"/>
      <c r="AD200" s="1298"/>
      <c r="AE200" s="1044"/>
      <c r="AF200" s="1044"/>
      <c r="AG200" s="1044"/>
      <c r="AH200" s="1044"/>
    </row>
    <row r="201" ht="15.75" customHeight="1">
      <c r="A201" s="1044"/>
      <c r="B201" s="810"/>
      <c r="C201" s="810"/>
      <c r="D201" s="1306"/>
      <c r="E201" s="1036"/>
      <c r="F201" s="1036"/>
      <c r="G201" s="1033"/>
      <c r="H201" s="1280"/>
      <c r="I201" s="1280"/>
      <c r="J201" s="807"/>
      <c r="K201" s="807"/>
      <c r="L201" s="807"/>
      <c r="M201" s="807"/>
      <c r="N201" s="807"/>
      <c r="O201" s="807"/>
      <c r="P201" s="807"/>
      <c r="Q201" s="807"/>
      <c r="R201" s="807"/>
      <c r="S201" s="807"/>
      <c r="T201" s="807"/>
      <c r="U201" s="807"/>
      <c r="V201" s="807"/>
      <c r="W201" s="807"/>
      <c r="X201" s="807"/>
      <c r="Y201" s="807"/>
      <c r="Z201" s="807"/>
      <c r="AA201" s="807"/>
      <c r="AB201" s="1295"/>
      <c r="AC201" s="1298"/>
      <c r="AD201" s="1298"/>
      <c r="AE201" s="1044"/>
      <c r="AF201" s="884"/>
      <c r="AG201" s="1300"/>
      <c r="AH201" s="884"/>
    </row>
    <row r="202" ht="15.75" customHeight="1">
      <c r="A202" s="1044"/>
      <c r="B202" s="1044"/>
      <c r="C202" s="1044"/>
      <c r="D202" s="1307"/>
      <c r="E202" s="1036"/>
      <c r="F202" s="810"/>
      <c r="G202" s="1033"/>
      <c r="H202" s="1280"/>
      <c r="I202" s="1280"/>
      <c r="J202" s="807"/>
      <c r="K202" s="807"/>
      <c r="L202" s="805"/>
      <c r="M202" s="805"/>
      <c r="N202" s="805"/>
      <c r="O202" s="805"/>
      <c r="P202" s="805"/>
      <c r="Q202" s="805"/>
      <c r="R202" s="805"/>
      <c r="S202" s="805"/>
      <c r="T202" s="805"/>
      <c r="U202" s="805"/>
      <c r="V202" s="805"/>
      <c r="W202" s="805"/>
      <c r="X202" s="805"/>
      <c r="Y202" s="805"/>
      <c r="Z202" s="805"/>
      <c r="AA202" s="805"/>
      <c r="AB202" s="1295"/>
      <c r="AC202" s="1298"/>
      <c r="AD202" s="1298"/>
      <c r="AE202" s="1044"/>
      <c r="AF202" s="1044"/>
      <c r="AG202" s="1044"/>
      <c r="AH202" s="1044"/>
    </row>
    <row r="203" ht="15.75" customHeight="1">
      <c r="A203" s="1044"/>
      <c r="B203" s="1044"/>
      <c r="C203" s="1044"/>
      <c r="D203" s="1306"/>
      <c r="E203" s="1036"/>
      <c r="F203" s="1036"/>
      <c r="G203" s="1033"/>
      <c r="H203" s="1280"/>
      <c r="I203" s="1280"/>
      <c r="J203" s="807"/>
      <c r="K203" s="807"/>
      <c r="L203" s="805"/>
      <c r="M203" s="805"/>
      <c r="N203" s="805"/>
      <c r="O203" s="805"/>
      <c r="P203" s="805"/>
      <c r="Q203" s="805"/>
      <c r="R203" s="805"/>
      <c r="S203" s="805"/>
      <c r="T203" s="805"/>
      <c r="U203" s="805"/>
      <c r="V203" s="805"/>
      <c r="W203" s="805"/>
      <c r="X203" s="805"/>
      <c r="Y203" s="805"/>
      <c r="Z203" s="805"/>
      <c r="AA203" s="805"/>
      <c r="AB203" s="1295"/>
      <c r="AC203" s="1298"/>
      <c r="AD203" s="1298"/>
      <c r="AE203" s="1044"/>
      <c r="AF203" s="1309"/>
      <c r="AG203" s="1044"/>
      <c r="AH203" s="1044"/>
    </row>
    <row r="204" ht="15.75" customHeight="1">
      <c r="A204" s="1044"/>
      <c r="B204" s="1044"/>
      <c r="C204" s="1044"/>
      <c r="D204" s="1310"/>
      <c r="E204" s="1311"/>
      <c r="F204" s="810"/>
      <c r="G204" s="1033"/>
      <c r="H204" s="1280"/>
      <c r="I204" s="1280"/>
      <c r="J204" s="807"/>
      <c r="K204" s="807"/>
      <c r="L204" s="807"/>
      <c r="M204" s="807"/>
      <c r="N204" s="807"/>
      <c r="O204" s="807"/>
      <c r="P204" s="807"/>
      <c r="Q204" s="807"/>
      <c r="R204" s="807"/>
      <c r="S204" s="807"/>
      <c r="T204" s="807"/>
      <c r="U204" s="807"/>
      <c r="V204" s="807"/>
      <c r="W204" s="807"/>
      <c r="X204" s="807"/>
      <c r="Y204" s="807"/>
      <c r="Z204" s="807"/>
      <c r="AA204" s="807"/>
      <c r="AB204" s="1295"/>
      <c r="AC204" s="1298"/>
      <c r="AD204" s="1298"/>
      <c r="AE204" s="884"/>
      <c r="AF204" s="884"/>
      <c r="AG204" s="884"/>
      <c r="AH204" s="884"/>
    </row>
    <row r="205" ht="15.75" customHeight="1">
      <c r="A205" s="1044"/>
      <c r="B205" s="1044"/>
      <c r="C205" s="811"/>
      <c r="D205" s="1266"/>
      <c r="E205" s="1312"/>
      <c r="F205" s="811"/>
      <c r="G205" s="1044"/>
      <c r="H205" s="1268"/>
      <c r="I205" s="1268"/>
      <c r="J205" s="807"/>
      <c r="K205" s="807"/>
      <c r="L205" s="807"/>
      <c r="M205" s="807"/>
      <c r="N205" s="807"/>
      <c r="O205" s="807"/>
      <c r="P205" s="807"/>
      <c r="Q205" s="807"/>
      <c r="R205" s="807"/>
      <c r="S205" s="807"/>
      <c r="T205" s="807"/>
      <c r="U205" s="807"/>
      <c r="V205" s="807"/>
      <c r="W205" s="807"/>
      <c r="X205" s="807"/>
      <c r="Y205" s="807"/>
      <c r="Z205" s="807"/>
      <c r="AA205" s="807"/>
      <c r="AB205" s="1298"/>
      <c r="AC205" s="1298"/>
      <c r="AD205" s="1298"/>
      <c r="AE205" s="1044"/>
      <c r="AF205" s="1044"/>
      <c r="AG205" s="1044"/>
      <c r="AH205" s="1044"/>
    </row>
    <row r="206" ht="15.75" customHeight="1">
      <c r="A206" s="1044"/>
      <c r="B206" s="1044"/>
      <c r="C206" s="811"/>
      <c r="D206" s="1313"/>
      <c r="E206" s="1312"/>
      <c r="F206" s="1036"/>
      <c r="G206" s="1314"/>
      <c r="H206" s="1268"/>
      <c r="I206" s="1268"/>
      <c r="J206" s="807"/>
      <c r="K206" s="807"/>
      <c r="L206" s="807"/>
      <c r="M206" s="807"/>
      <c r="N206" s="807"/>
      <c r="O206" s="807"/>
      <c r="P206" s="807"/>
      <c r="Q206" s="807"/>
      <c r="R206" s="807"/>
      <c r="S206" s="807"/>
      <c r="T206" s="807"/>
      <c r="U206" s="807"/>
      <c r="V206" s="807"/>
      <c r="W206" s="807"/>
      <c r="X206" s="807"/>
      <c r="Y206" s="807"/>
      <c r="Z206" s="807"/>
      <c r="AA206" s="807"/>
      <c r="AB206" s="1298"/>
      <c r="AC206" s="1298"/>
      <c r="AD206" s="1298"/>
      <c r="AE206" s="1036"/>
      <c r="AF206" s="1036"/>
      <c r="AG206" s="1036"/>
      <c r="AH206" s="158"/>
    </row>
    <row r="207" ht="15.75" customHeight="1">
      <c r="A207" s="1044"/>
      <c r="B207" s="811"/>
      <c r="C207" s="1044"/>
      <c r="D207" s="1294"/>
      <c r="E207" s="1312"/>
      <c r="F207" s="811"/>
      <c r="G207" s="890"/>
      <c r="H207" s="1268"/>
      <c r="I207" s="1268"/>
      <c r="J207" s="807"/>
      <c r="K207" s="807"/>
      <c r="L207" s="807"/>
      <c r="M207" s="807"/>
      <c r="N207" s="807"/>
      <c r="O207" s="807"/>
      <c r="P207" s="807"/>
      <c r="Q207" s="807"/>
      <c r="R207" s="807"/>
      <c r="S207" s="807"/>
      <c r="T207" s="807"/>
      <c r="U207" s="807"/>
      <c r="V207" s="807"/>
      <c r="W207" s="807"/>
      <c r="X207" s="807"/>
      <c r="Y207" s="807"/>
      <c r="Z207" s="807"/>
      <c r="AA207" s="807"/>
      <c r="AB207" s="1298"/>
      <c r="AC207" s="1298"/>
      <c r="AD207" s="1298"/>
      <c r="AE207" s="811"/>
      <c r="AF207" s="811"/>
      <c r="AG207" s="811"/>
      <c r="AH207" s="811"/>
    </row>
    <row r="208" ht="15.75" customHeight="1">
      <c r="A208" s="1315"/>
      <c r="B208" s="1312"/>
      <c r="C208" s="1312"/>
      <c r="D208" s="1294"/>
      <c r="E208" s="1312"/>
      <c r="F208" s="811"/>
      <c r="G208" s="890"/>
      <c r="H208" s="1268"/>
      <c r="I208" s="1268"/>
      <c r="J208" s="807"/>
      <c r="K208" s="807"/>
      <c r="L208" s="805"/>
      <c r="M208" s="807"/>
      <c r="N208" s="807"/>
      <c r="O208" s="887"/>
      <c r="P208" s="887"/>
      <c r="Q208" s="887"/>
      <c r="R208" s="887"/>
      <c r="S208" s="887"/>
      <c r="T208" s="887"/>
      <c r="U208" s="805"/>
      <c r="V208" s="807"/>
      <c r="W208" s="887"/>
      <c r="X208" s="887"/>
      <c r="Y208" s="805"/>
      <c r="Z208" s="807"/>
      <c r="AA208" s="805"/>
      <c r="AB208" s="1298"/>
      <c r="AC208" s="1298"/>
      <c r="AD208" s="1298"/>
      <c r="AE208" s="811"/>
      <c r="AF208" s="1312"/>
      <c r="AG208" s="811"/>
      <c r="AH208" s="811"/>
    </row>
    <row r="209" ht="15.75" customHeight="1">
      <c r="A209" s="1315"/>
      <c r="B209" s="1312"/>
      <c r="C209" s="1312"/>
      <c r="D209" s="1294"/>
      <c r="E209" s="811"/>
      <c r="F209" s="811"/>
      <c r="G209" s="890"/>
      <c r="H209" s="1268"/>
      <c r="I209" s="1268"/>
      <c r="J209" s="807"/>
      <c r="K209" s="807"/>
      <c r="L209" s="805"/>
      <c r="M209" s="807"/>
      <c r="N209" s="807"/>
      <c r="O209" s="887"/>
      <c r="P209" s="887"/>
      <c r="Q209" s="887"/>
      <c r="R209" s="887"/>
      <c r="S209" s="887"/>
      <c r="T209" s="887"/>
      <c r="U209" s="805"/>
      <c r="V209" s="807"/>
      <c r="W209" s="887"/>
      <c r="X209" s="887"/>
      <c r="Y209" s="805"/>
      <c r="Z209" s="807"/>
      <c r="AA209" s="805"/>
      <c r="AB209" s="1298"/>
      <c r="AC209" s="1298"/>
      <c r="AD209" s="1298"/>
      <c r="AE209" s="811"/>
      <c r="AF209" s="1312"/>
      <c r="AG209" s="811"/>
      <c r="AH209" s="811"/>
    </row>
    <row r="210" ht="15.75" customHeight="1">
      <c r="A210" s="1315"/>
      <c r="B210" s="811"/>
      <c r="C210" s="1312"/>
      <c r="D210" s="1294"/>
      <c r="E210" s="1312"/>
      <c r="F210" s="811"/>
      <c r="G210" s="890"/>
      <c r="H210" s="1268"/>
      <c r="I210" s="1268"/>
      <c r="J210" s="807"/>
      <c r="K210" s="807"/>
      <c r="L210" s="805"/>
      <c r="M210" s="805"/>
      <c r="N210" s="805"/>
      <c r="O210" s="805"/>
      <c r="P210" s="805"/>
      <c r="Q210" s="805"/>
      <c r="R210" s="805"/>
      <c r="S210" s="805"/>
      <c r="T210" s="805"/>
      <c r="U210" s="805"/>
      <c r="V210" s="805"/>
      <c r="W210" s="805"/>
      <c r="X210" s="805"/>
      <c r="Y210" s="805"/>
      <c r="Z210" s="805"/>
      <c r="AA210" s="805"/>
      <c r="AB210" s="1298"/>
      <c r="AC210" s="1298"/>
      <c r="AD210" s="1298"/>
      <c r="AE210" s="811"/>
      <c r="AF210" s="1312"/>
      <c r="AG210" s="811"/>
      <c r="AH210" s="811"/>
    </row>
    <row r="211" ht="15.75" customHeight="1">
      <c r="A211" s="1305"/>
      <c r="B211" s="1312"/>
      <c r="C211" s="1312"/>
      <c r="D211" s="1294"/>
      <c r="E211" s="1312"/>
      <c r="F211" s="1316"/>
      <c r="G211" s="890"/>
      <c r="H211" s="1268"/>
      <c r="I211" s="1268"/>
      <c r="J211" s="807"/>
      <c r="K211" s="807"/>
      <c r="L211" s="805"/>
      <c r="M211" s="805"/>
      <c r="N211" s="805"/>
      <c r="O211" s="805"/>
      <c r="P211" s="805"/>
      <c r="Q211" s="805"/>
      <c r="R211" s="805"/>
      <c r="S211" s="805"/>
      <c r="T211" s="805"/>
      <c r="U211" s="805"/>
      <c r="V211" s="805"/>
      <c r="W211" s="805"/>
      <c r="X211" s="805"/>
      <c r="Y211" s="805"/>
      <c r="Z211" s="805"/>
      <c r="AA211" s="805"/>
      <c r="AB211" s="1298"/>
      <c r="AC211" s="1298"/>
      <c r="AD211" s="1298"/>
      <c r="AE211" s="811"/>
      <c r="AF211" s="1312"/>
      <c r="AG211" s="811"/>
      <c r="AH211" s="811"/>
    </row>
    <row r="212" ht="15.75" customHeight="1">
      <c r="A212" s="1305"/>
      <c r="B212" s="1312"/>
      <c r="C212" s="1312"/>
      <c r="D212" s="1294"/>
      <c r="E212" s="1312"/>
      <c r="F212" s="811"/>
      <c r="G212" s="890"/>
      <c r="H212" s="1268"/>
      <c r="I212" s="1268"/>
      <c r="J212" s="807"/>
      <c r="K212" s="807"/>
      <c r="L212" s="805"/>
      <c r="M212" s="807"/>
      <c r="N212" s="807"/>
      <c r="O212" s="887"/>
      <c r="P212" s="887"/>
      <c r="Q212" s="887"/>
      <c r="R212" s="887"/>
      <c r="S212" s="887"/>
      <c r="T212" s="887"/>
      <c r="U212" s="805"/>
      <c r="V212" s="807"/>
      <c r="W212" s="887"/>
      <c r="X212" s="887"/>
      <c r="Y212" s="805"/>
      <c r="Z212" s="807"/>
      <c r="AA212" s="805"/>
      <c r="AB212" s="1298"/>
      <c r="AC212" s="1298"/>
      <c r="AD212" s="1298"/>
      <c r="AE212" s="811"/>
      <c r="AF212" s="1312"/>
      <c r="AG212" s="811"/>
      <c r="AH212" s="811"/>
    </row>
    <row r="213" ht="15.75" customHeight="1">
      <c r="A213" s="1315"/>
      <c r="B213" s="1312"/>
      <c r="C213" s="1312"/>
      <c r="D213" s="1294"/>
      <c r="E213" s="1312"/>
      <c r="F213" s="811"/>
      <c r="G213" s="890"/>
      <c r="H213" s="1268"/>
      <c r="I213" s="1268"/>
      <c r="J213" s="807"/>
      <c r="K213" s="807"/>
      <c r="L213" s="805"/>
      <c r="M213" s="807"/>
      <c r="N213" s="807"/>
      <c r="O213" s="887"/>
      <c r="P213" s="887"/>
      <c r="Q213" s="887"/>
      <c r="R213" s="887"/>
      <c r="S213" s="887"/>
      <c r="T213" s="887"/>
      <c r="U213" s="805"/>
      <c r="V213" s="807"/>
      <c r="W213" s="887"/>
      <c r="X213" s="887"/>
      <c r="Y213" s="805"/>
      <c r="Z213" s="807"/>
      <c r="AA213" s="805"/>
      <c r="AB213" s="1298"/>
      <c r="AC213" s="1298"/>
      <c r="AD213" s="1298"/>
      <c r="AE213" s="811"/>
      <c r="AF213" s="811"/>
      <c r="AG213" s="811"/>
      <c r="AH213" s="811"/>
    </row>
    <row r="214" ht="15.75" customHeight="1">
      <c r="A214" s="1032"/>
      <c r="B214" s="811"/>
      <c r="C214" s="811"/>
      <c r="D214" s="811"/>
      <c r="E214" s="811"/>
      <c r="F214" s="811"/>
      <c r="G214" s="811"/>
      <c r="H214" s="1317"/>
      <c r="I214" s="1317"/>
      <c r="J214" s="805"/>
      <c r="K214" s="805"/>
      <c r="L214" s="805"/>
      <c r="M214" s="805"/>
      <c r="N214" s="805"/>
      <c r="O214" s="805"/>
      <c r="P214" s="805"/>
      <c r="Q214" s="805"/>
      <c r="R214" s="805"/>
      <c r="S214" s="805"/>
      <c r="T214" s="805"/>
      <c r="U214" s="805"/>
      <c r="V214" s="805"/>
      <c r="W214" s="805"/>
      <c r="X214" s="805"/>
      <c r="Y214" s="805"/>
      <c r="Z214" s="805"/>
      <c r="AA214" s="805"/>
      <c r="AB214" s="1318"/>
      <c r="AC214" s="1319"/>
      <c r="AD214" s="1319"/>
      <c r="AE214" s="811"/>
      <c r="AF214" s="890"/>
      <c r="AG214" s="890"/>
      <c r="AH214" s="811"/>
    </row>
    <row r="215" ht="15.75" customHeight="1">
      <c r="A215" s="1032"/>
      <c r="B215" s="811"/>
      <c r="C215" s="811"/>
      <c r="D215" s="811"/>
      <c r="E215" s="811"/>
      <c r="F215" s="890"/>
      <c r="G215" s="890"/>
      <c r="H215" s="1268"/>
      <c r="I215" s="1268"/>
      <c r="J215" s="805"/>
      <c r="K215" s="805"/>
      <c r="L215" s="805"/>
      <c r="M215" s="807"/>
      <c r="N215" s="807"/>
      <c r="O215" s="887"/>
      <c r="P215" s="887"/>
      <c r="Q215" s="887"/>
      <c r="R215" s="887"/>
      <c r="S215" s="887"/>
      <c r="T215" s="887"/>
      <c r="U215" s="805"/>
      <c r="V215" s="807"/>
      <c r="W215" s="887"/>
      <c r="X215" s="887"/>
      <c r="Y215" s="805"/>
      <c r="Z215" s="807"/>
      <c r="AA215" s="805"/>
      <c r="AB215" s="1318"/>
      <c r="AC215" s="1319"/>
      <c r="AD215" s="1319"/>
      <c r="AE215" s="811"/>
      <c r="AF215" s="811"/>
      <c r="AG215" s="890"/>
      <c r="AH215" s="811"/>
    </row>
    <row r="216" ht="15.75" customHeight="1">
      <c r="A216" s="1044"/>
      <c r="B216" s="811"/>
      <c r="C216" s="811"/>
      <c r="D216" s="811"/>
      <c r="E216" s="811"/>
      <c r="F216" s="811"/>
      <c r="G216" s="811"/>
      <c r="H216" s="1268"/>
      <c r="I216" s="1268"/>
      <c r="J216" s="805"/>
      <c r="K216" s="805"/>
      <c r="L216" s="805"/>
      <c r="M216" s="807"/>
      <c r="N216" s="807"/>
      <c r="O216" s="887"/>
      <c r="P216" s="887"/>
      <c r="Q216" s="887"/>
      <c r="R216" s="887"/>
      <c r="S216" s="887"/>
      <c r="T216" s="887"/>
      <c r="U216" s="805"/>
      <c r="V216" s="807"/>
      <c r="W216" s="887"/>
      <c r="X216" s="887"/>
      <c r="Y216" s="805"/>
      <c r="Z216" s="807"/>
      <c r="AA216" s="805"/>
      <c r="AB216" s="1318"/>
      <c r="AC216" s="1319"/>
      <c r="AD216" s="1319"/>
      <c r="AE216" s="811"/>
      <c r="AF216" s="811"/>
      <c r="AG216" s="811"/>
      <c r="AH216" s="811"/>
    </row>
    <row r="217" ht="15.75" customHeight="1">
      <c r="A217" s="1032"/>
      <c r="B217" s="811"/>
      <c r="C217" s="811"/>
      <c r="D217" s="811"/>
      <c r="E217" s="811"/>
      <c r="F217" s="811"/>
      <c r="G217" s="811"/>
      <c r="H217" s="1317"/>
      <c r="I217" s="1317"/>
      <c r="J217" s="1039"/>
      <c r="K217" s="1039"/>
      <c r="L217" s="1039"/>
      <c r="M217" s="805"/>
      <c r="N217" s="805"/>
      <c r="O217" s="805"/>
      <c r="P217" s="805"/>
      <c r="Q217" s="805"/>
      <c r="R217" s="805"/>
      <c r="S217" s="805"/>
      <c r="T217" s="805"/>
      <c r="U217" s="1039"/>
      <c r="V217" s="805"/>
      <c r="W217" s="805"/>
      <c r="X217" s="805"/>
      <c r="Y217" s="1039"/>
      <c r="Z217" s="805"/>
      <c r="AA217" s="1039"/>
      <c r="AB217" s="1318"/>
      <c r="AC217" s="1319"/>
      <c r="AD217" s="1319"/>
      <c r="AE217" s="811"/>
      <c r="AF217" s="811"/>
      <c r="AG217" s="811"/>
      <c r="AH217" s="811"/>
    </row>
    <row r="218" ht="15.75" customHeight="1">
      <c r="A218" s="1044"/>
      <c r="B218" s="811"/>
      <c r="C218" s="811"/>
      <c r="D218" s="811"/>
      <c r="E218" s="811"/>
      <c r="F218" s="811"/>
      <c r="G218" s="811"/>
      <c r="H218" s="1317"/>
      <c r="I218" s="1317"/>
      <c r="J218" s="805"/>
      <c r="K218" s="805"/>
      <c r="L218" s="805"/>
      <c r="M218" s="805"/>
      <c r="N218" s="805"/>
      <c r="O218" s="805"/>
      <c r="P218" s="805"/>
      <c r="Q218" s="805"/>
      <c r="R218" s="805"/>
      <c r="S218" s="805"/>
      <c r="T218" s="805"/>
      <c r="U218" s="805"/>
      <c r="V218" s="805"/>
      <c r="W218" s="805"/>
      <c r="X218" s="805"/>
      <c r="Y218" s="805"/>
      <c r="Z218" s="805"/>
      <c r="AA218" s="805"/>
      <c r="AB218" s="1318"/>
      <c r="AC218" s="1319"/>
      <c r="AD218" s="1319"/>
      <c r="AE218" s="811"/>
      <c r="AF218" s="890"/>
      <c r="AG218" s="890"/>
      <c r="AH218" s="811"/>
    </row>
    <row r="219" ht="15.75" customHeight="1">
      <c r="A219" s="1032"/>
      <c r="B219" s="811"/>
      <c r="C219" s="811"/>
      <c r="D219" s="811"/>
      <c r="E219" s="811"/>
      <c r="F219" s="811"/>
      <c r="G219" s="811"/>
      <c r="H219" s="1280"/>
      <c r="I219" s="1280"/>
      <c r="J219" s="830"/>
      <c r="K219" s="830"/>
      <c r="L219" s="830"/>
      <c r="M219" s="830"/>
      <c r="N219" s="830"/>
      <c r="O219" s="830"/>
      <c r="P219" s="830"/>
      <c r="Q219" s="830"/>
      <c r="R219" s="830"/>
      <c r="S219" s="830"/>
      <c r="T219" s="830"/>
      <c r="U219" s="830"/>
      <c r="V219" s="830"/>
      <c r="W219" s="830"/>
      <c r="X219" s="830"/>
      <c r="Y219" s="830"/>
      <c r="Z219" s="830"/>
      <c r="AA219" s="830"/>
      <c r="AB219" s="1319"/>
      <c r="AC219" s="1319"/>
      <c r="AD219" s="1319"/>
      <c r="AE219" s="811"/>
      <c r="AF219" s="890"/>
      <c r="AG219" s="811"/>
      <c r="AH219" s="811"/>
    </row>
    <row r="220" ht="15.75" customHeight="1">
      <c r="A220" s="1032"/>
      <c r="B220" s="811"/>
      <c r="C220" s="811"/>
      <c r="D220" s="811"/>
      <c r="E220" s="811"/>
      <c r="F220" s="811"/>
      <c r="G220" s="811"/>
      <c r="H220" s="1280"/>
      <c r="I220" s="1280"/>
      <c r="J220" s="807"/>
      <c r="K220" s="807"/>
      <c r="L220" s="807"/>
      <c r="M220" s="830"/>
      <c r="N220" s="830"/>
      <c r="O220" s="830"/>
      <c r="P220" s="830"/>
      <c r="Q220" s="830"/>
      <c r="R220" s="830"/>
      <c r="S220" s="830"/>
      <c r="T220" s="830"/>
      <c r="U220" s="807"/>
      <c r="V220" s="830"/>
      <c r="W220" s="830"/>
      <c r="X220" s="830"/>
      <c r="Y220" s="807"/>
      <c r="Z220" s="830"/>
      <c r="AA220" s="807"/>
      <c r="AB220" s="1319"/>
      <c r="AC220" s="1319"/>
      <c r="AD220" s="1319"/>
      <c r="AE220" s="811"/>
      <c r="AF220" s="811"/>
      <c r="AG220" s="811"/>
      <c r="AH220" s="811"/>
    </row>
    <row r="221" ht="15.75" customHeight="1">
      <c r="A221" s="1032"/>
      <c r="B221" s="811"/>
      <c r="C221" s="811"/>
      <c r="D221" s="811"/>
      <c r="E221" s="811"/>
      <c r="F221" s="890"/>
      <c r="G221" s="811"/>
      <c r="H221" s="1268"/>
      <c r="I221" s="1268"/>
      <c r="J221" s="807"/>
      <c r="K221" s="807"/>
      <c r="L221" s="807"/>
      <c r="M221" s="807"/>
      <c r="N221" s="807"/>
      <c r="O221" s="807"/>
      <c r="P221" s="807"/>
      <c r="Q221" s="807"/>
      <c r="R221" s="807"/>
      <c r="S221" s="807"/>
      <c r="T221" s="807"/>
      <c r="U221" s="807"/>
      <c r="V221" s="807"/>
      <c r="W221" s="807"/>
      <c r="X221" s="807"/>
      <c r="Y221" s="807"/>
      <c r="Z221" s="807"/>
      <c r="AA221" s="807"/>
      <c r="AB221" s="1319"/>
      <c r="AC221" s="1319"/>
      <c r="AD221" s="1319"/>
      <c r="AE221" s="890"/>
      <c r="AF221" s="811"/>
      <c r="AG221" s="811"/>
      <c r="AH221" s="811"/>
    </row>
    <row r="222" ht="15.75" customHeight="1">
      <c r="A222" s="1032"/>
      <c r="B222" s="811"/>
      <c r="C222" s="811"/>
      <c r="D222" s="811"/>
      <c r="E222" s="811"/>
      <c r="F222" s="890"/>
      <c r="G222" s="811"/>
      <c r="H222" s="1268"/>
      <c r="I222" s="1268"/>
      <c r="J222" s="807"/>
      <c r="K222" s="807"/>
      <c r="L222" s="807"/>
      <c r="M222" s="807"/>
      <c r="N222" s="807"/>
      <c r="O222" s="807"/>
      <c r="P222" s="807"/>
      <c r="Q222" s="807"/>
      <c r="R222" s="807"/>
      <c r="S222" s="807"/>
      <c r="T222" s="807"/>
      <c r="U222" s="807"/>
      <c r="V222" s="807"/>
      <c r="W222" s="807"/>
      <c r="X222" s="807"/>
      <c r="Y222" s="807"/>
      <c r="Z222" s="807"/>
      <c r="AA222" s="807"/>
      <c r="AB222" s="1318"/>
      <c r="AC222" s="1319"/>
      <c r="AD222" s="1319"/>
      <c r="AE222" s="890"/>
      <c r="AF222" s="1320"/>
      <c r="AG222" s="892"/>
      <c r="AH222" s="892"/>
    </row>
    <row r="223" ht="15.75" customHeight="1">
      <c r="A223" s="1032"/>
      <c r="B223" s="811"/>
      <c r="C223" s="811"/>
      <c r="D223" s="811"/>
      <c r="E223" s="811"/>
      <c r="F223" s="811"/>
      <c r="G223" s="811"/>
      <c r="H223" s="1268"/>
      <c r="I223" s="1268"/>
      <c r="J223" s="807"/>
      <c r="K223" s="807"/>
      <c r="L223" s="807"/>
      <c r="M223" s="807"/>
      <c r="N223" s="807"/>
      <c r="O223" s="807"/>
      <c r="P223" s="807"/>
      <c r="Q223" s="807"/>
      <c r="R223" s="807"/>
      <c r="S223" s="807"/>
      <c r="T223" s="807"/>
      <c r="U223" s="807"/>
      <c r="V223" s="807"/>
      <c r="W223" s="807"/>
      <c r="X223" s="807"/>
      <c r="Y223" s="807"/>
      <c r="Z223" s="807"/>
      <c r="AA223" s="807"/>
      <c r="AB223" s="1319"/>
      <c r="AC223" s="1319"/>
      <c r="AD223" s="1319"/>
      <c r="AE223" s="811"/>
      <c r="AF223" s="1321"/>
      <c r="AG223" s="811"/>
      <c r="AH223" s="811"/>
    </row>
    <row r="224" ht="15.75" customHeight="1">
      <c r="A224" s="1044"/>
      <c r="B224" s="811"/>
      <c r="C224" s="811"/>
      <c r="D224" s="811"/>
      <c r="E224" s="811"/>
      <c r="F224" s="811"/>
      <c r="G224" s="811"/>
      <c r="H224" s="1268"/>
      <c r="I224" s="1268"/>
      <c r="J224" s="805"/>
      <c r="K224" s="805"/>
      <c r="L224" s="805"/>
      <c r="M224" s="807"/>
      <c r="N224" s="807"/>
      <c r="O224" s="887"/>
      <c r="P224" s="887"/>
      <c r="Q224" s="887"/>
      <c r="R224" s="887"/>
      <c r="S224" s="887"/>
      <c r="T224" s="887"/>
      <c r="U224" s="805"/>
      <c r="V224" s="807"/>
      <c r="W224" s="887"/>
      <c r="X224" s="887"/>
      <c r="Y224" s="805"/>
      <c r="Z224" s="807"/>
      <c r="AA224" s="805"/>
      <c r="AB224" s="1318"/>
      <c r="AC224" s="1319"/>
      <c r="AD224" s="1319"/>
      <c r="AE224" s="811"/>
      <c r="AF224" s="811"/>
      <c r="AG224" s="1322"/>
      <c r="AH224" s="811"/>
    </row>
    <row r="225" ht="15.75" customHeight="1">
      <c r="A225" s="1044"/>
      <c r="B225" s="811"/>
      <c r="C225" s="811"/>
      <c r="D225" s="811"/>
      <c r="E225" s="811"/>
      <c r="F225" s="811"/>
      <c r="G225" s="811"/>
      <c r="H225" s="1268"/>
      <c r="I225" s="1268"/>
      <c r="J225" s="805"/>
      <c r="K225" s="805"/>
      <c r="L225" s="805"/>
      <c r="M225" s="807"/>
      <c r="N225" s="807"/>
      <c r="O225" s="887"/>
      <c r="P225" s="887"/>
      <c r="Q225" s="887"/>
      <c r="R225" s="887"/>
      <c r="S225" s="887"/>
      <c r="T225" s="887"/>
      <c r="U225" s="805"/>
      <c r="V225" s="807"/>
      <c r="W225" s="887"/>
      <c r="X225" s="887"/>
      <c r="Y225" s="805"/>
      <c r="Z225" s="807"/>
      <c r="AA225" s="805"/>
      <c r="AB225" s="1318"/>
      <c r="AC225" s="1319"/>
      <c r="AD225" s="1319"/>
      <c r="AE225" s="811"/>
      <c r="AF225" s="811"/>
      <c r="AG225" s="1322"/>
      <c r="AH225" s="811"/>
    </row>
    <row r="226" ht="15.75" customHeight="1">
      <c r="A226" s="1032"/>
      <c r="B226" s="811"/>
      <c r="C226" s="811"/>
      <c r="D226" s="811"/>
      <c r="E226" s="811"/>
      <c r="F226" s="811"/>
      <c r="G226" s="811"/>
      <c r="H226" s="1268"/>
      <c r="I226" s="1268"/>
      <c r="J226" s="830"/>
      <c r="K226" s="830"/>
      <c r="L226" s="830"/>
      <c r="M226" s="807"/>
      <c r="N226" s="807"/>
      <c r="O226" s="891"/>
      <c r="P226" s="891"/>
      <c r="Q226" s="891"/>
      <c r="R226" s="891"/>
      <c r="S226" s="891"/>
      <c r="T226" s="891"/>
      <c r="U226" s="830"/>
      <c r="V226" s="807"/>
      <c r="W226" s="891"/>
      <c r="X226" s="891"/>
      <c r="Y226" s="830"/>
      <c r="Z226" s="807"/>
      <c r="AA226" s="830"/>
      <c r="AB226" s="1319"/>
      <c r="AC226" s="1319"/>
      <c r="AD226" s="1319"/>
      <c r="AE226" s="811"/>
      <c r="AF226" s="811"/>
      <c r="AG226" s="1322"/>
      <c r="AH226" s="811"/>
    </row>
    <row r="227" ht="15.75" customHeight="1">
      <c r="A227" s="1032"/>
      <c r="B227" s="811"/>
      <c r="C227" s="811"/>
      <c r="D227" s="811"/>
      <c r="E227" s="811"/>
      <c r="F227" s="811"/>
      <c r="G227" s="811"/>
      <c r="H227" s="1268"/>
      <c r="I227" s="1268"/>
      <c r="J227" s="830"/>
      <c r="K227" s="830"/>
      <c r="L227" s="830"/>
      <c r="M227" s="807"/>
      <c r="N227" s="807"/>
      <c r="O227" s="891"/>
      <c r="P227" s="891"/>
      <c r="Q227" s="891"/>
      <c r="R227" s="891"/>
      <c r="S227" s="891"/>
      <c r="T227" s="891"/>
      <c r="U227" s="830"/>
      <c r="V227" s="807"/>
      <c r="W227" s="891"/>
      <c r="X227" s="891"/>
      <c r="Y227" s="830"/>
      <c r="Z227" s="807"/>
      <c r="AA227" s="830"/>
      <c r="AB227" s="1318"/>
      <c r="AC227" s="1319"/>
      <c r="AD227" s="1319"/>
      <c r="AE227" s="811"/>
      <c r="AF227" s="811"/>
      <c r="AG227" s="1322"/>
      <c r="AH227" s="811"/>
    </row>
    <row r="228" ht="15.75" customHeight="1">
      <c r="A228" s="1032"/>
      <c r="B228" s="811"/>
      <c r="C228" s="811"/>
      <c r="D228" s="811"/>
      <c r="E228" s="811"/>
      <c r="F228" s="811"/>
      <c r="G228" s="811"/>
      <c r="H228" s="1268"/>
      <c r="I228" s="1268"/>
      <c r="J228" s="807"/>
      <c r="K228" s="807"/>
      <c r="L228" s="807"/>
      <c r="M228" s="807"/>
      <c r="N228" s="807"/>
      <c r="O228" s="807"/>
      <c r="P228" s="807"/>
      <c r="Q228" s="807"/>
      <c r="R228" s="807"/>
      <c r="S228" s="807"/>
      <c r="T228" s="807"/>
      <c r="U228" s="807"/>
      <c r="V228" s="807"/>
      <c r="W228" s="807"/>
      <c r="X228" s="807"/>
      <c r="Y228" s="807"/>
      <c r="Z228" s="807"/>
      <c r="AA228" s="807"/>
      <c r="AB228" s="1318"/>
      <c r="AC228" s="1319"/>
      <c r="AD228" s="1319"/>
      <c r="AE228" s="892"/>
      <c r="AF228" s="892"/>
      <c r="AG228" s="892"/>
      <c r="AH228" s="892"/>
    </row>
    <row r="229" ht="15.75" customHeight="1">
      <c r="A229" s="1044"/>
      <c r="B229" s="811"/>
      <c r="C229" s="811"/>
      <c r="D229" s="811"/>
      <c r="E229" s="811"/>
      <c r="F229" s="1035"/>
      <c r="G229" s="1036"/>
      <c r="H229" s="1268"/>
      <c r="I229" s="1268"/>
      <c r="J229" s="807"/>
      <c r="K229" s="807"/>
      <c r="L229" s="807"/>
      <c r="M229" s="807"/>
      <c r="N229" s="807"/>
      <c r="O229" s="807"/>
      <c r="P229" s="807"/>
      <c r="Q229" s="807"/>
      <c r="R229" s="807"/>
      <c r="S229" s="807"/>
      <c r="T229" s="807"/>
      <c r="U229" s="807"/>
      <c r="V229" s="807"/>
      <c r="W229" s="807"/>
      <c r="X229" s="807"/>
      <c r="Y229" s="807"/>
      <c r="Z229" s="807"/>
      <c r="AA229" s="807"/>
      <c r="AB229" s="1319"/>
      <c r="AC229" s="1319"/>
      <c r="AD229" s="1319"/>
      <c r="AE229" s="811"/>
      <c r="AF229" s="811"/>
      <c r="AG229" s="811"/>
      <c r="AH229" s="811"/>
    </row>
    <row r="230" ht="15.75" customHeight="1">
      <c r="A230" s="1032"/>
      <c r="B230" s="811"/>
      <c r="C230" s="811"/>
      <c r="D230" s="811"/>
      <c r="E230" s="811"/>
      <c r="F230" s="811"/>
      <c r="G230" s="811"/>
      <c r="H230" s="1268"/>
      <c r="I230" s="1268"/>
      <c r="J230" s="805"/>
      <c r="K230" s="805"/>
      <c r="L230" s="805"/>
      <c r="M230" s="807"/>
      <c r="N230" s="807"/>
      <c r="O230" s="887"/>
      <c r="P230" s="887"/>
      <c r="Q230" s="887"/>
      <c r="R230" s="887"/>
      <c r="S230" s="887"/>
      <c r="T230" s="887"/>
      <c r="U230" s="805"/>
      <c r="V230" s="807"/>
      <c r="W230" s="887"/>
      <c r="X230" s="887"/>
      <c r="Y230" s="805"/>
      <c r="Z230" s="807"/>
      <c r="AA230" s="805"/>
      <c r="AB230" s="1318"/>
      <c r="AC230" s="1323"/>
      <c r="AD230" s="1319"/>
      <c r="AE230" s="811"/>
      <c r="AF230" s="811"/>
      <c r="AG230" s="811"/>
      <c r="AH230" s="811"/>
    </row>
    <row r="231" ht="15.75" customHeight="1">
      <c r="A231" s="1032"/>
      <c r="B231" s="811"/>
      <c r="C231" s="811"/>
      <c r="D231" s="811"/>
      <c r="E231" s="811"/>
      <c r="F231" s="811"/>
      <c r="G231" s="811"/>
      <c r="H231" s="1280"/>
      <c r="I231" s="1280"/>
      <c r="J231" s="830"/>
      <c r="K231" s="830"/>
      <c r="L231" s="830"/>
      <c r="M231" s="830"/>
      <c r="N231" s="830"/>
      <c r="O231" s="830"/>
      <c r="P231" s="830"/>
      <c r="Q231" s="830"/>
      <c r="R231" s="830"/>
      <c r="S231" s="830"/>
      <c r="T231" s="830"/>
      <c r="U231" s="830"/>
      <c r="V231" s="830"/>
      <c r="W231" s="830"/>
      <c r="X231" s="830"/>
      <c r="Y231" s="830"/>
      <c r="Z231" s="830"/>
      <c r="AA231" s="830"/>
      <c r="AB231" s="1319"/>
      <c r="AC231" s="1319"/>
      <c r="AD231" s="1319"/>
      <c r="AE231" s="811"/>
      <c r="AF231" s="811"/>
      <c r="AG231" s="811"/>
      <c r="AH231" s="811"/>
    </row>
    <row r="232" ht="15.75" customHeight="1">
      <c r="A232" s="1032"/>
      <c r="B232" s="811"/>
      <c r="C232" s="811"/>
      <c r="D232" s="811"/>
      <c r="E232" s="811"/>
      <c r="F232" s="890"/>
      <c r="G232" s="890"/>
      <c r="H232" s="1268"/>
      <c r="I232" s="1268"/>
      <c r="J232" s="830"/>
      <c r="K232" s="830"/>
      <c r="L232" s="830"/>
      <c r="M232" s="807"/>
      <c r="N232" s="807"/>
      <c r="O232" s="891"/>
      <c r="P232" s="891"/>
      <c r="Q232" s="891"/>
      <c r="R232" s="891"/>
      <c r="S232" s="891"/>
      <c r="T232" s="891"/>
      <c r="U232" s="830"/>
      <c r="V232" s="807"/>
      <c r="W232" s="891"/>
      <c r="X232" s="891"/>
      <c r="Y232" s="830"/>
      <c r="Z232" s="807"/>
      <c r="AA232" s="830"/>
      <c r="AB232" s="1323"/>
      <c r="AC232" s="1319"/>
      <c r="AD232" s="1319"/>
      <c r="AE232" s="890"/>
      <c r="AF232" s="890"/>
      <c r="AG232" s="811"/>
      <c r="AH232" s="811"/>
    </row>
    <row r="233" ht="15.75" customHeight="1">
      <c r="A233" s="1032"/>
      <c r="B233" s="811"/>
      <c r="C233" s="811"/>
      <c r="D233" s="811"/>
      <c r="E233" s="811"/>
      <c r="F233" s="890"/>
      <c r="G233" s="811"/>
      <c r="H233" s="1280"/>
      <c r="I233" s="1280"/>
      <c r="J233" s="830"/>
      <c r="K233" s="830"/>
      <c r="L233" s="830"/>
      <c r="M233" s="830"/>
      <c r="N233" s="830"/>
      <c r="O233" s="830"/>
      <c r="P233" s="830"/>
      <c r="Q233" s="830"/>
      <c r="R233" s="830"/>
      <c r="S233" s="830"/>
      <c r="T233" s="830"/>
      <c r="U233" s="830"/>
      <c r="V233" s="830"/>
      <c r="W233" s="830"/>
      <c r="X233" s="830"/>
      <c r="Y233" s="830"/>
      <c r="Z233" s="830"/>
      <c r="AA233" s="830"/>
      <c r="AB233" s="1323"/>
      <c r="AC233" s="1323"/>
      <c r="AD233" s="1319"/>
      <c r="AE233" s="890"/>
      <c r="AF233" s="890"/>
      <c r="AG233" s="892"/>
      <c r="AH233" s="892"/>
    </row>
    <row r="234" ht="15.75" customHeight="1">
      <c r="A234" s="1032"/>
      <c r="B234" s="811"/>
      <c r="C234" s="811"/>
      <c r="D234" s="811"/>
      <c r="E234" s="886"/>
      <c r="F234" s="1036"/>
      <c r="G234" s="811"/>
      <c r="H234" s="1268"/>
      <c r="I234" s="1268"/>
      <c r="J234" s="830"/>
      <c r="K234" s="830"/>
      <c r="L234" s="830"/>
      <c r="M234" s="807"/>
      <c r="N234" s="807"/>
      <c r="O234" s="891"/>
      <c r="P234" s="891"/>
      <c r="Q234" s="891"/>
      <c r="R234" s="891"/>
      <c r="S234" s="891"/>
      <c r="T234" s="891"/>
      <c r="U234" s="830"/>
      <c r="V234" s="807"/>
      <c r="W234" s="891"/>
      <c r="X234" s="891"/>
      <c r="Y234" s="830"/>
      <c r="Z234" s="807"/>
      <c r="AA234" s="830"/>
      <c r="AB234" s="1323"/>
      <c r="AC234" s="1323"/>
      <c r="AD234" s="1319"/>
      <c r="AE234" s="811"/>
      <c r="AF234" s="892"/>
      <c r="AG234" s="892"/>
      <c r="AH234" s="892"/>
    </row>
    <row r="235" ht="15.75" customHeight="1">
      <c r="A235" s="884"/>
      <c r="B235" s="1034"/>
      <c r="C235" s="1324"/>
      <c r="D235" s="886"/>
      <c r="E235" s="886"/>
      <c r="F235" s="884"/>
      <c r="G235" s="1034"/>
      <c r="H235" s="1268"/>
      <c r="I235" s="1268"/>
      <c r="J235" s="830"/>
      <c r="K235" s="830"/>
      <c r="L235" s="830"/>
      <c r="M235" s="807"/>
      <c r="N235" s="807"/>
      <c r="O235" s="891"/>
      <c r="P235" s="891"/>
      <c r="Q235" s="891"/>
      <c r="R235" s="891"/>
      <c r="S235" s="891"/>
      <c r="T235" s="891"/>
      <c r="U235" s="830"/>
      <c r="V235" s="807"/>
      <c r="W235" s="891"/>
      <c r="X235" s="891"/>
      <c r="Y235" s="830"/>
      <c r="Z235" s="807"/>
      <c r="AA235" s="830"/>
      <c r="AB235" s="1323"/>
      <c r="AC235" s="1323"/>
      <c r="AD235" s="1319"/>
      <c r="AE235" s="1046"/>
      <c r="AF235" s="1048"/>
      <c r="AG235" s="1048"/>
      <c r="AH235" s="1048"/>
    </row>
    <row r="236" ht="15.75" customHeight="1">
      <c r="A236" s="1032"/>
      <c r="B236" s="811"/>
      <c r="C236" s="890"/>
      <c r="D236" s="890"/>
      <c r="E236" s="811"/>
      <c r="F236" s="1033"/>
      <c r="G236" s="890"/>
      <c r="H236" s="1268"/>
      <c r="I236" s="1268"/>
      <c r="J236" s="830"/>
      <c r="K236" s="830"/>
      <c r="L236" s="830"/>
      <c r="M236" s="807"/>
      <c r="N236" s="807"/>
      <c r="O236" s="891"/>
      <c r="P236" s="891"/>
      <c r="Q236" s="891"/>
      <c r="R236" s="891"/>
      <c r="S236" s="891"/>
      <c r="T236" s="891"/>
      <c r="U236" s="830"/>
      <c r="V236" s="807"/>
      <c r="W236" s="891"/>
      <c r="X236" s="891"/>
      <c r="Y236" s="830"/>
      <c r="Z236" s="807"/>
      <c r="AA236" s="830"/>
      <c r="AB236" s="1323"/>
      <c r="AC236" s="1323"/>
      <c r="AD236" s="1319"/>
      <c r="AE236" s="892"/>
      <c r="AF236" s="892"/>
      <c r="AG236" s="892"/>
      <c r="AH236" s="892"/>
    </row>
    <row r="237" ht="15.75" customHeight="1">
      <c r="A237" s="1032"/>
      <c r="B237" s="811"/>
      <c r="C237" s="811"/>
      <c r="D237" s="1034"/>
      <c r="E237" s="886"/>
      <c r="F237" s="1033"/>
      <c r="G237" s="890"/>
      <c r="H237" s="1268"/>
      <c r="I237" s="1268"/>
      <c r="J237" s="830"/>
      <c r="K237" s="830"/>
      <c r="L237" s="830"/>
      <c r="M237" s="807"/>
      <c r="N237" s="807"/>
      <c r="O237" s="891"/>
      <c r="P237" s="891"/>
      <c r="Q237" s="891"/>
      <c r="R237" s="891"/>
      <c r="S237" s="891"/>
      <c r="T237" s="891"/>
      <c r="U237" s="830"/>
      <c r="V237" s="807"/>
      <c r="W237" s="891"/>
      <c r="X237" s="891"/>
      <c r="Y237" s="830"/>
      <c r="Z237" s="807"/>
      <c r="AA237" s="830"/>
      <c r="AB237" s="1323"/>
      <c r="AC237" s="1323"/>
      <c r="AD237" s="1319"/>
      <c r="AE237" s="892"/>
      <c r="AF237" s="892"/>
      <c r="AG237" s="890"/>
      <c r="AH237" s="892"/>
    </row>
    <row r="238" ht="15.75" customHeight="1">
      <c r="A238" s="1032"/>
      <c r="B238" s="811"/>
      <c r="C238" s="811"/>
      <c r="D238" s="890"/>
      <c r="E238" s="890"/>
      <c r="F238" s="1033"/>
      <c r="G238" s="890"/>
      <c r="H238" s="1268"/>
      <c r="I238" s="1268"/>
      <c r="J238" s="830"/>
      <c r="K238" s="830"/>
      <c r="L238" s="830"/>
      <c r="M238" s="807"/>
      <c r="N238" s="807"/>
      <c r="O238" s="891"/>
      <c r="P238" s="891"/>
      <c r="Q238" s="891"/>
      <c r="R238" s="891"/>
      <c r="S238" s="891"/>
      <c r="T238" s="891"/>
      <c r="U238" s="830"/>
      <c r="V238" s="807"/>
      <c r="W238" s="891"/>
      <c r="X238" s="891"/>
      <c r="Y238" s="830"/>
      <c r="Z238" s="807"/>
      <c r="AA238" s="830"/>
      <c r="AB238" s="1323"/>
      <c r="AC238" s="1323"/>
      <c r="AD238" s="1319"/>
      <c r="AE238" s="892"/>
      <c r="AF238" s="892"/>
      <c r="AG238" s="892"/>
      <c r="AH238" s="892"/>
    </row>
    <row r="239" ht="15.75" customHeight="1">
      <c r="A239" s="1032"/>
      <c r="B239" s="811"/>
      <c r="C239" s="890"/>
      <c r="D239" s="890"/>
      <c r="E239" s="890"/>
      <c r="F239" s="1033"/>
      <c r="G239" s="890"/>
      <c r="H239" s="1268"/>
      <c r="I239" s="1268"/>
      <c r="J239" s="830"/>
      <c r="K239" s="830"/>
      <c r="L239" s="830"/>
      <c r="M239" s="807"/>
      <c r="N239" s="807"/>
      <c r="O239" s="891"/>
      <c r="P239" s="891"/>
      <c r="Q239" s="891"/>
      <c r="R239" s="891"/>
      <c r="S239" s="891"/>
      <c r="T239" s="891"/>
      <c r="U239" s="830"/>
      <c r="V239" s="807"/>
      <c r="W239" s="891"/>
      <c r="X239" s="891"/>
      <c r="Y239" s="830"/>
      <c r="Z239" s="807"/>
      <c r="AA239" s="830"/>
      <c r="AB239" s="1318"/>
      <c r="AC239" s="1323"/>
      <c r="AD239" s="1319"/>
      <c r="AE239" s="892"/>
      <c r="AF239" s="892"/>
      <c r="AG239" s="892"/>
      <c r="AH239" s="892"/>
    </row>
    <row r="240" ht="15.75" customHeight="1">
      <c r="A240" s="1032"/>
      <c r="B240" s="811"/>
      <c r="C240" s="811"/>
      <c r="D240" s="886"/>
      <c r="E240" s="886"/>
      <c r="F240" s="1033"/>
      <c r="G240" s="1034"/>
      <c r="H240" s="1317"/>
      <c r="I240" s="1317"/>
      <c r="J240" s="805"/>
      <c r="K240" s="805"/>
      <c r="L240" s="805"/>
      <c r="M240" s="805"/>
      <c r="N240" s="805"/>
      <c r="O240" s="805"/>
      <c r="P240" s="805"/>
      <c r="Q240" s="805"/>
      <c r="R240" s="805"/>
      <c r="S240" s="805"/>
      <c r="T240" s="805"/>
      <c r="U240" s="805"/>
      <c r="V240" s="805"/>
      <c r="W240" s="805"/>
      <c r="X240" s="805"/>
      <c r="Y240" s="805"/>
      <c r="Z240" s="805"/>
      <c r="AA240" s="805"/>
      <c r="AB240" s="1318"/>
      <c r="AC240" s="1323"/>
      <c r="AD240" s="1319"/>
      <c r="AE240" s="892"/>
      <c r="AF240" s="892"/>
      <c r="AG240" s="890"/>
      <c r="AH240" s="892"/>
    </row>
    <row r="241" ht="15.75" customHeight="1">
      <c r="A241" s="1032"/>
      <c r="B241" s="811"/>
      <c r="C241" s="811"/>
      <c r="D241" s="890"/>
      <c r="E241" s="890"/>
      <c r="F241" s="1033"/>
      <c r="G241" s="1034"/>
      <c r="H241" s="1280"/>
      <c r="I241" s="1280"/>
      <c r="J241" s="830"/>
      <c r="K241" s="830"/>
      <c r="L241" s="830"/>
      <c r="M241" s="830"/>
      <c r="N241" s="830"/>
      <c r="O241" s="830"/>
      <c r="P241" s="830"/>
      <c r="Q241" s="830"/>
      <c r="R241" s="830"/>
      <c r="S241" s="830"/>
      <c r="T241" s="830"/>
      <c r="U241" s="830"/>
      <c r="V241" s="830"/>
      <c r="W241" s="830"/>
      <c r="X241" s="830"/>
      <c r="Y241" s="830"/>
      <c r="Z241" s="830"/>
      <c r="AA241" s="830"/>
      <c r="AB241" s="1323"/>
      <c r="AC241" s="1323"/>
      <c r="AD241" s="1319"/>
      <c r="AE241" s="892"/>
      <c r="AF241" s="892"/>
      <c r="AG241" s="892"/>
      <c r="AH241" s="892"/>
    </row>
    <row r="242">
      <c r="A242" s="1032"/>
      <c r="B242" s="811"/>
      <c r="C242" s="890"/>
      <c r="D242" s="890"/>
      <c r="E242" s="890"/>
      <c r="F242" s="1033"/>
      <c r="G242" s="1034"/>
      <c r="H242" s="1280"/>
      <c r="I242" s="1280"/>
      <c r="J242" s="805"/>
      <c r="K242" s="805"/>
      <c r="L242" s="805"/>
      <c r="M242" s="830"/>
      <c r="N242" s="830"/>
      <c r="O242" s="830"/>
      <c r="P242" s="830"/>
      <c r="Q242" s="830"/>
      <c r="R242" s="830"/>
      <c r="S242" s="830"/>
      <c r="T242" s="830"/>
      <c r="U242" s="805"/>
      <c r="V242" s="830"/>
      <c r="W242" s="830"/>
      <c r="X242" s="830"/>
      <c r="Y242" s="805"/>
      <c r="Z242" s="830"/>
      <c r="AA242" s="805"/>
      <c r="AB242" s="1323"/>
      <c r="AC242" s="1323"/>
      <c r="AD242" s="1319"/>
      <c r="AE242" s="892"/>
      <c r="AF242" s="892"/>
      <c r="AG242" s="892"/>
      <c r="AH242" s="892"/>
    </row>
    <row r="243">
      <c r="A243" s="1032"/>
      <c r="B243" s="811"/>
      <c r="C243" s="890"/>
      <c r="D243" s="890"/>
      <c r="E243" s="1034"/>
      <c r="F243" s="1033"/>
      <c r="G243" s="1034"/>
      <c r="H243" s="1317"/>
      <c r="I243" s="1317"/>
      <c r="J243" s="805"/>
      <c r="K243" s="805"/>
      <c r="L243" s="805"/>
      <c r="M243" s="805"/>
      <c r="N243" s="805"/>
      <c r="O243" s="805"/>
      <c r="P243" s="805"/>
      <c r="Q243" s="805"/>
      <c r="R243" s="805"/>
      <c r="S243" s="805"/>
      <c r="T243" s="805"/>
      <c r="U243" s="805"/>
      <c r="V243" s="805"/>
      <c r="W243" s="805"/>
      <c r="X243" s="805"/>
      <c r="Y243" s="805"/>
      <c r="Z243" s="805"/>
      <c r="AA243" s="805"/>
      <c r="AB243" s="1318"/>
      <c r="AC243" s="1323"/>
      <c r="AD243" s="1319"/>
      <c r="AE243" s="892"/>
      <c r="AF243" s="892"/>
      <c r="AG243" s="892"/>
      <c r="AH243" s="892"/>
    </row>
    <row r="244" ht="15.75" customHeight="1">
      <c r="A244" s="1032"/>
      <c r="B244" s="811"/>
      <c r="C244" s="811"/>
      <c r="D244" s="890"/>
      <c r="E244" s="890"/>
      <c r="F244" s="890"/>
      <c r="G244" s="890"/>
      <c r="H244" s="1317"/>
      <c r="I244" s="1317"/>
      <c r="J244" s="805"/>
      <c r="K244" s="805"/>
      <c r="L244" s="805"/>
      <c r="M244" s="805"/>
      <c r="N244" s="805"/>
      <c r="O244" s="805"/>
      <c r="P244" s="805"/>
      <c r="Q244" s="805"/>
      <c r="R244" s="805"/>
      <c r="S244" s="805"/>
      <c r="T244" s="805"/>
      <c r="U244" s="805"/>
      <c r="V244" s="805"/>
      <c r="W244" s="805"/>
      <c r="X244" s="805"/>
      <c r="Y244" s="805"/>
      <c r="Z244" s="805"/>
      <c r="AA244" s="805"/>
      <c r="AB244" s="1318"/>
      <c r="AC244" s="1323"/>
      <c r="AD244" s="1319"/>
      <c r="AE244" s="811"/>
      <c r="AF244" s="811"/>
      <c r="AG244" s="890"/>
      <c r="AH244" s="890"/>
    </row>
    <row r="245" ht="15.75" customHeight="1">
      <c r="A245" s="1032"/>
      <c r="B245" s="1033"/>
      <c r="C245" s="811"/>
      <c r="D245" s="890"/>
      <c r="E245" s="811"/>
      <c r="F245" s="890"/>
      <c r="G245" s="890"/>
      <c r="H245" s="1280"/>
      <c r="I245" s="1280"/>
      <c r="J245" s="805"/>
      <c r="K245" s="805"/>
      <c r="L245" s="805"/>
      <c r="M245" s="830"/>
      <c r="N245" s="830"/>
      <c r="O245" s="830"/>
      <c r="P245" s="830"/>
      <c r="Q245" s="830"/>
      <c r="R245" s="830"/>
      <c r="S245" s="830"/>
      <c r="T245" s="830"/>
      <c r="U245" s="805"/>
      <c r="V245" s="830"/>
      <c r="W245" s="830"/>
      <c r="X245" s="830"/>
      <c r="Y245" s="805"/>
      <c r="Z245" s="830"/>
      <c r="AA245" s="805"/>
      <c r="AB245" s="1318"/>
      <c r="AC245" s="1323"/>
      <c r="AD245" s="1319"/>
      <c r="AE245" s="811"/>
      <c r="AF245" s="811"/>
      <c r="AG245" s="811"/>
      <c r="AH245" s="890"/>
    </row>
    <row r="246" ht="15.75" customHeight="1">
      <c r="A246" s="1032"/>
      <c r="B246" s="811"/>
      <c r="C246" s="890"/>
      <c r="D246" s="890"/>
      <c r="E246" s="811"/>
      <c r="F246" s="890"/>
      <c r="G246" s="890"/>
      <c r="H246" s="1280"/>
      <c r="I246" s="1280"/>
      <c r="J246" s="805"/>
      <c r="K246" s="805"/>
      <c r="L246" s="805"/>
      <c r="M246" s="830"/>
      <c r="N246" s="830"/>
      <c r="O246" s="830"/>
      <c r="P246" s="830"/>
      <c r="Q246" s="830"/>
      <c r="R246" s="830"/>
      <c r="S246" s="830"/>
      <c r="T246" s="830"/>
      <c r="U246" s="805"/>
      <c r="V246" s="830"/>
      <c r="W246" s="830"/>
      <c r="X246" s="830"/>
      <c r="Y246" s="805"/>
      <c r="Z246" s="830"/>
      <c r="AA246" s="805"/>
      <c r="AB246" s="1318"/>
      <c r="AC246" s="1323"/>
      <c r="AD246" s="1319"/>
      <c r="AE246" s="811"/>
      <c r="AF246" s="811"/>
      <c r="AG246" s="811"/>
      <c r="AH246" s="890"/>
    </row>
    <row r="247" ht="15.75" customHeight="1">
      <c r="A247" s="1032"/>
      <c r="B247" s="811"/>
      <c r="C247" s="811"/>
      <c r="D247" s="890"/>
      <c r="E247" s="890"/>
      <c r="F247" s="1033"/>
      <c r="G247" s="890"/>
      <c r="H247" s="1317"/>
      <c r="I247" s="1317"/>
      <c r="J247" s="805"/>
      <c r="K247" s="805"/>
      <c r="L247" s="805"/>
      <c r="M247" s="805"/>
      <c r="N247" s="805"/>
      <c r="O247" s="805"/>
      <c r="P247" s="805"/>
      <c r="Q247" s="805"/>
      <c r="R247" s="805"/>
      <c r="S247" s="805"/>
      <c r="T247" s="805"/>
      <c r="U247" s="805"/>
      <c r="V247" s="805"/>
      <c r="W247" s="805"/>
      <c r="X247" s="805"/>
      <c r="Y247" s="805"/>
      <c r="Z247" s="805"/>
      <c r="AA247" s="805"/>
      <c r="AB247" s="1318"/>
      <c r="AC247" s="1323"/>
      <c r="AD247" s="1319"/>
      <c r="AE247" s="892"/>
      <c r="AF247" s="892"/>
      <c r="AG247" s="892"/>
      <c r="AH247" s="892"/>
    </row>
    <row r="248" ht="15.75" customHeight="1">
      <c r="A248" s="1032"/>
      <c r="B248" s="811"/>
      <c r="C248" s="1034"/>
      <c r="D248" s="1034"/>
      <c r="E248" s="1034"/>
      <c r="F248" s="1033"/>
      <c r="G248" s="890"/>
      <c r="H248" s="1317"/>
      <c r="I248" s="1317"/>
      <c r="J248" s="805"/>
      <c r="K248" s="805"/>
      <c r="L248" s="805"/>
      <c r="M248" s="805"/>
      <c r="N248" s="805"/>
      <c r="O248" s="805"/>
      <c r="P248" s="805"/>
      <c r="Q248" s="805"/>
      <c r="R248" s="805"/>
      <c r="S248" s="805"/>
      <c r="T248" s="805"/>
      <c r="U248" s="805"/>
      <c r="V248" s="805"/>
      <c r="W248" s="805"/>
      <c r="X248" s="805"/>
      <c r="Y248" s="805"/>
      <c r="Z248" s="805"/>
      <c r="AA248" s="805"/>
      <c r="AB248" s="1318"/>
      <c r="AC248" s="1323"/>
      <c r="AD248" s="1319"/>
      <c r="AE248" s="890"/>
      <c r="AF248" s="892"/>
      <c r="AG248" s="892"/>
      <c r="AH248" s="892"/>
    </row>
    <row r="249" ht="15.75" customHeight="1">
      <c r="A249" s="1032"/>
      <c r="B249" s="811"/>
      <c r="C249" s="890"/>
      <c r="D249" s="890"/>
      <c r="E249" s="890"/>
      <c r="F249" s="1033"/>
      <c r="G249" s="890"/>
      <c r="H249" s="1317"/>
      <c r="I249" s="1317"/>
      <c r="J249" s="805"/>
      <c r="K249" s="805"/>
      <c r="L249" s="805"/>
      <c r="M249" s="805"/>
      <c r="N249" s="805"/>
      <c r="O249" s="805"/>
      <c r="P249" s="805"/>
      <c r="Q249" s="805"/>
      <c r="R249" s="805"/>
      <c r="S249" s="805"/>
      <c r="T249" s="805"/>
      <c r="U249" s="805"/>
      <c r="V249" s="805"/>
      <c r="W249" s="805"/>
      <c r="X249" s="805"/>
      <c r="Y249" s="805"/>
      <c r="Z249" s="805"/>
      <c r="AA249" s="805"/>
      <c r="AB249" s="1318"/>
      <c r="AC249" s="1323"/>
      <c r="AD249" s="1319"/>
      <c r="AE249" s="892"/>
      <c r="AF249" s="892"/>
      <c r="AG249" s="892"/>
      <c r="AH249" s="892"/>
    </row>
    <row r="250" ht="15.75" customHeight="1">
      <c r="A250" s="1032"/>
      <c r="B250" s="811"/>
      <c r="C250" s="890"/>
      <c r="D250" s="890"/>
      <c r="E250" s="890"/>
      <c r="F250" s="890"/>
      <c r="G250" s="890"/>
      <c r="H250" s="1317"/>
      <c r="I250" s="1317"/>
      <c r="J250" s="805"/>
      <c r="K250" s="805"/>
      <c r="L250" s="805"/>
      <c r="M250" s="805"/>
      <c r="N250" s="805"/>
      <c r="O250" s="805"/>
      <c r="P250" s="805"/>
      <c r="Q250" s="805"/>
      <c r="R250" s="805"/>
      <c r="S250" s="805"/>
      <c r="T250" s="805"/>
      <c r="U250" s="805"/>
      <c r="V250" s="805"/>
      <c r="W250" s="805"/>
      <c r="X250" s="805"/>
      <c r="Y250" s="805"/>
      <c r="Z250" s="805"/>
      <c r="AA250" s="805"/>
      <c r="AB250" s="1318"/>
      <c r="AC250" s="1323"/>
      <c r="AD250" s="1319"/>
      <c r="AE250" s="892"/>
      <c r="AF250" s="892"/>
      <c r="AG250" s="892"/>
      <c r="AH250" s="892"/>
    </row>
    <row r="251" ht="15.75" customHeight="1">
      <c r="A251" s="1035"/>
      <c r="B251" s="1036"/>
      <c r="C251" s="1036"/>
      <c r="D251" s="1036"/>
      <c r="E251" s="1036"/>
      <c r="F251" s="1033"/>
      <c r="G251" s="1033"/>
      <c r="H251" s="1317"/>
      <c r="I251" s="1317"/>
      <c r="J251" s="805"/>
      <c r="K251" s="805"/>
      <c r="L251" s="805"/>
      <c r="M251" s="805"/>
      <c r="N251" s="805"/>
      <c r="O251" s="805"/>
      <c r="P251" s="805"/>
      <c r="Q251" s="805"/>
      <c r="R251" s="805"/>
      <c r="S251" s="805"/>
      <c r="T251" s="805"/>
      <c r="U251" s="805"/>
      <c r="V251" s="805"/>
      <c r="W251" s="805"/>
      <c r="X251" s="805"/>
      <c r="Y251" s="805"/>
      <c r="Z251" s="805"/>
      <c r="AA251" s="805"/>
      <c r="AB251" s="1318"/>
      <c r="AC251" s="1323"/>
      <c r="AD251" s="1319"/>
      <c r="AE251" s="1325"/>
      <c r="AF251" s="1325"/>
      <c r="AG251" s="1325"/>
      <c r="AH251" s="1325"/>
    </row>
    <row r="252" ht="15.75" customHeight="1">
      <c r="A252" s="1038"/>
      <c r="B252" s="810"/>
      <c r="C252" s="810"/>
      <c r="D252" s="828"/>
      <c r="E252" s="828"/>
      <c r="F252" s="828"/>
      <c r="G252" s="828"/>
      <c r="H252" s="1317"/>
      <c r="I252" s="1317"/>
      <c r="J252" s="805"/>
      <c r="K252" s="805"/>
      <c r="L252" s="805"/>
      <c r="M252" s="805"/>
      <c r="N252" s="805"/>
      <c r="O252" s="805"/>
      <c r="P252" s="805"/>
      <c r="Q252" s="805"/>
      <c r="R252" s="805"/>
      <c r="S252" s="805"/>
      <c r="T252" s="805"/>
      <c r="U252" s="805"/>
      <c r="V252" s="805"/>
      <c r="W252" s="805"/>
      <c r="X252" s="805"/>
      <c r="Y252" s="805"/>
      <c r="Z252" s="805"/>
      <c r="AA252" s="805"/>
      <c r="AB252" s="1323"/>
      <c r="AC252" s="1323"/>
      <c r="AD252" s="1319"/>
      <c r="AE252" s="888"/>
      <c r="AF252" s="888"/>
      <c r="AG252" s="888"/>
      <c r="AH252" s="888"/>
    </row>
    <row r="253" ht="15.75" customHeight="1">
      <c r="A253" s="1038"/>
      <c r="B253" s="810"/>
      <c r="C253" s="810"/>
      <c r="D253" s="828"/>
      <c r="E253" s="1033"/>
      <c r="F253" s="828"/>
      <c r="G253" s="828"/>
      <c r="H253" s="1317"/>
      <c r="I253" s="1317"/>
      <c r="J253" s="805"/>
      <c r="K253" s="805"/>
      <c r="L253" s="805"/>
      <c r="M253" s="805"/>
      <c r="N253" s="805"/>
      <c r="O253" s="805"/>
      <c r="P253" s="805"/>
      <c r="Q253" s="805"/>
      <c r="R253" s="805"/>
      <c r="S253" s="805"/>
      <c r="T253" s="805"/>
      <c r="U253" s="805"/>
      <c r="V253" s="805"/>
      <c r="W253" s="805"/>
      <c r="X253" s="805"/>
      <c r="Y253" s="805"/>
      <c r="Z253" s="805"/>
      <c r="AA253" s="805"/>
      <c r="AB253" s="1318"/>
      <c r="AC253" s="1323"/>
      <c r="AD253" s="1319"/>
      <c r="AE253" s="888"/>
      <c r="AF253" s="888"/>
      <c r="AG253" s="888"/>
      <c r="AH253" s="888"/>
    </row>
    <row r="254" ht="15.75" customHeight="1">
      <c r="A254" s="1038"/>
      <c r="B254" s="810"/>
      <c r="C254" s="810"/>
      <c r="D254" s="828"/>
      <c r="E254" s="1033"/>
      <c r="F254" s="828"/>
      <c r="G254" s="828"/>
      <c r="H254" s="1317"/>
      <c r="I254" s="1317"/>
      <c r="J254" s="830"/>
      <c r="K254" s="805"/>
      <c r="L254" s="805"/>
      <c r="M254" s="805"/>
      <c r="N254" s="805"/>
      <c r="O254" s="830"/>
      <c r="P254" s="830"/>
      <c r="Q254" s="830"/>
      <c r="R254" s="830"/>
      <c r="S254" s="830"/>
      <c r="T254" s="830"/>
      <c r="U254" s="830"/>
      <c r="V254" s="805"/>
      <c r="W254" s="830"/>
      <c r="X254" s="830"/>
      <c r="Y254" s="830"/>
      <c r="Z254" s="805"/>
      <c r="AA254" s="830"/>
      <c r="AB254" s="1323"/>
      <c r="AC254" s="1323"/>
      <c r="AD254" s="1319"/>
      <c r="AE254" s="888"/>
      <c r="AF254" s="888"/>
      <c r="AG254" s="888"/>
      <c r="AH254" s="888"/>
    </row>
    <row r="255" ht="15.75" customHeight="1">
      <c r="A255" s="1038"/>
      <c r="B255" s="810"/>
      <c r="C255" s="810"/>
      <c r="D255" s="828"/>
      <c r="E255" s="1033"/>
      <c r="F255" s="828"/>
      <c r="G255" s="828"/>
      <c r="H255" s="1317"/>
      <c r="I255" s="1317"/>
      <c r="J255" s="830"/>
      <c r="K255" s="830"/>
      <c r="L255" s="830"/>
      <c r="M255" s="805"/>
      <c r="N255" s="805"/>
      <c r="O255" s="830"/>
      <c r="P255" s="830"/>
      <c r="Q255" s="830"/>
      <c r="R255" s="830"/>
      <c r="S255" s="830"/>
      <c r="T255" s="830"/>
      <c r="U255" s="830"/>
      <c r="V255" s="805"/>
      <c r="W255" s="830"/>
      <c r="X255" s="830"/>
      <c r="Y255" s="830"/>
      <c r="Z255" s="805"/>
      <c r="AA255" s="830"/>
      <c r="AB255" s="1323"/>
      <c r="AC255" s="1323"/>
      <c r="AD255" s="1319"/>
      <c r="AE255" s="888"/>
      <c r="AF255" s="888"/>
      <c r="AG255" s="888"/>
      <c r="AH255" s="888"/>
    </row>
    <row r="256" ht="15.75" customHeight="1">
      <c r="A256" s="1038"/>
      <c r="B256" s="810"/>
      <c r="C256" s="810"/>
      <c r="D256" s="828"/>
      <c r="E256" s="828"/>
      <c r="F256" s="828"/>
      <c r="G256" s="828"/>
      <c r="H256" s="1317"/>
      <c r="I256" s="1317"/>
      <c r="J256" s="830"/>
      <c r="K256" s="805"/>
      <c r="L256" s="805"/>
      <c r="M256" s="805"/>
      <c r="N256" s="805"/>
      <c r="O256" s="830"/>
      <c r="P256" s="830"/>
      <c r="Q256" s="830"/>
      <c r="R256" s="830"/>
      <c r="S256" s="830"/>
      <c r="T256" s="830"/>
      <c r="U256" s="830"/>
      <c r="V256" s="805"/>
      <c r="W256" s="830"/>
      <c r="X256" s="830"/>
      <c r="Y256" s="830"/>
      <c r="Z256" s="805"/>
      <c r="AA256" s="830"/>
      <c r="AB256" s="1323"/>
      <c r="AC256" s="1323"/>
      <c r="AD256" s="1319"/>
      <c r="AE256" s="888"/>
      <c r="AF256" s="888"/>
      <c r="AG256" s="888"/>
      <c r="AH256" s="888"/>
    </row>
    <row r="257" ht="15.75" customHeight="1">
      <c r="A257" s="1038"/>
      <c r="B257" s="810"/>
      <c r="C257" s="810"/>
      <c r="D257" s="828"/>
      <c r="E257" s="1033"/>
      <c r="F257" s="828"/>
      <c r="G257" s="828"/>
      <c r="H257" s="1317"/>
      <c r="I257" s="1317"/>
      <c r="J257" s="830"/>
      <c r="K257" s="830"/>
      <c r="L257" s="830"/>
      <c r="M257" s="805"/>
      <c r="N257" s="805"/>
      <c r="O257" s="830"/>
      <c r="P257" s="830"/>
      <c r="Q257" s="830"/>
      <c r="R257" s="830"/>
      <c r="S257" s="830"/>
      <c r="T257" s="830"/>
      <c r="U257" s="830"/>
      <c r="V257" s="805"/>
      <c r="W257" s="830"/>
      <c r="X257" s="830"/>
      <c r="Y257" s="830"/>
      <c r="Z257" s="805"/>
      <c r="AA257" s="830"/>
      <c r="AB257" s="1323"/>
      <c r="AC257" s="1323"/>
      <c r="AD257" s="1318"/>
      <c r="AE257" s="888"/>
      <c r="AF257" s="888"/>
      <c r="AG257" s="888"/>
      <c r="AH257" s="888"/>
    </row>
    <row r="258" ht="15.75" customHeight="1">
      <c r="A258" s="1038"/>
      <c r="B258" s="810"/>
      <c r="C258" s="810"/>
      <c r="D258" s="828"/>
      <c r="E258" s="1033"/>
      <c r="F258" s="828"/>
      <c r="G258" s="828"/>
      <c r="H258" s="1317"/>
      <c r="I258" s="1317"/>
      <c r="J258" s="830"/>
      <c r="K258" s="830"/>
      <c r="L258" s="830"/>
      <c r="M258" s="805"/>
      <c r="N258" s="805"/>
      <c r="O258" s="830"/>
      <c r="P258" s="830"/>
      <c r="Q258" s="830"/>
      <c r="R258" s="830"/>
      <c r="S258" s="830"/>
      <c r="T258" s="830"/>
      <c r="U258" s="830"/>
      <c r="V258" s="805"/>
      <c r="W258" s="830"/>
      <c r="X258" s="830"/>
      <c r="Y258" s="830"/>
      <c r="Z258" s="805"/>
      <c r="AA258" s="830"/>
      <c r="AB258" s="1323"/>
      <c r="AC258" s="1323"/>
      <c r="AD258" s="1319"/>
      <c r="AE258" s="888"/>
      <c r="AF258" s="888"/>
      <c r="AG258" s="888"/>
      <c r="AH258" s="888"/>
    </row>
    <row r="259" ht="15.75" customHeight="1">
      <c r="A259" s="1038"/>
      <c r="B259" s="810"/>
      <c r="C259" s="810"/>
      <c r="D259" s="828"/>
      <c r="E259" s="1033"/>
      <c r="F259" s="828"/>
      <c r="G259" s="828"/>
      <c r="H259" s="1317"/>
      <c r="I259" s="1317"/>
      <c r="J259" s="805"/>
      <c r="K259" s="805"/>
      <c r="L259" s="805"/>
      <c r="M259" s="805"/>
      <c r="N259" s="805"/>
      <c r="O259" s="805"/>
      <c r="P259" s="805"/>
      <c r="Q259" s="805"/>
      <c r="R259" s="805"/>
      <c r="S259" s="805"/>
      <c r="T259" s="805"/>
      <c r="U259" s="805"/>
      <c r="V259" s="805"/>
      <c r="W259" s="805"/>
      <c r="X259" s="805"/>
      <c r="Y259" s="805"/>
      <c r="Z259" s="805"/>
      <c r="AA259" s="805"/>
      <c r="AB259" s="1318"/>
      <c r="AC259" s="1323"/>
      <c r="AD259" s="1319"/>
      <c r="AE259" s="888"/>
      <c r="AF259" s="888"/>
      <c r="AG259" s="888"/>
      <c r="AH259" s="888"/>
    </row>
    <row r="260" ht="15.75" customHeight="1">
      <c r="A260" s="1038"/>
      <c r="B260" s="810"/>
      <c r="C260" s="810"/>
      <c r="D260" s="828"/>
      <c r="E260" s="810"/>
      <c r="F260" s="828"/>
      <c r="G260" s="828"/>
      <c r="H260" s="1317"/>
      <c r="I260" s="1317"/>
      <c r="J260" s="805"/>
      <c r="K260" s="805"/>
      <c r="L260" s="805"/>
      <c r="M260" s="805"/>
      <c r="N260" s="805"/>
      <c r="O260" s="805"/>
      <c r="P260" s="805"/>
      <c r="Q260" s="805"/>
      <c r="R260" s="805"/>
      <c r="S260" s="805"/>
      <c r="T260" s="805"/>
      <c r="U260" s="805"/>
      <c r="V260" s="805"/>
      <c r="W260" s="805"/>
      <c r="X260" s="805"/>
      <c r="Y260" s="805"/>
      <c r="Z260" s="805"/>
      <c r="AA260" s="805"/>
      <c r="AB260" s="1318"/>
      <c r="AC260" s="1323"/>
      <c r="AD260" s="1319"/>
      <c r="AE260" s="1326"/>
      <c r="AF260" s="888"/>
      <c r="AG260" s="888"/>
      <c r="AH260" s="888"/>
    </row>
    <row r="261" ht="15.75" customHeight="1">
      <c r="A261" s="1038"/>
      <c r="B261" s="810"/>
      <c r="C261" s="810"/>
      <c r="D261" s="828"/>
      <c r="E261" s="810"/>
      <c r="F261" s="828"/>
      <c r="G261" s="890"/>
      <c r="H261" s="1317"/>
      <c r="I261" s="1317"/>
      <c r="J261" s="805"/>
      <c r="K261" s="805"/>
      <c r="L261" s="805"/>
      <c r="M261" s="805"/>
      <c r="N261" s="805"/>
      <c r="O261" s="805"/>
      <c r="P261" s="805"/>
      <c r="Q261" s="805"/>
      <c r="R261" s="805"/>
      <c r="S261" s="805"/>
      <c r="T261" s="805"/>
      <c r="U261" s="805"/>
      <c r="V261" s="805"/>
      <c r="W261" s="805"/>
      <c r="X261" s="805"/>
      <c r="Y261" s="805"/>
      <c r="Z261" s="805"/>
      <c r="AA261" s="805"/>
      <c r="AB261" s="1318"/>
      <c r="AC261" s="1323"/>
      <c r="AD261" s="1318"/>
      <c r="AE261" s="888"/>
      <c r="AF261" s="888"/>
      <c r="AG261" s="888"/>
      <c r="AH261" s="809"/>
    </row>
    <row r="262" ht="15.75" customHeight="1">
      <c r="A262" s="1035"/>
      <c r="B262" s="1036"/>
      <c r="C262" s="1036"/>
      <c r="D262" s="828"/>
      <c r="E262" s="810"/>
      <c r="F262" s="828"/>
      <c r="G262" s="828"/>
      <c r="H262" s="1317"/>
      <c r="I262" s="1317"/>
      <c r="J262" s="805"/>
      <c r="K262" s="805"/>
      <c r="L262" s="805"/>
      <c r="M262" s="805"/>
      <c r="N262" s="805"/>
      <c r="O262" s="805"/>
      <c r="P262" s="805"/>
      <c r="Q262" s="805"/>
      <c r="R262" s="805"/>
      <c r="S262" s="805"/>
      <c r="T262" s="805"/>
      <c r="U262" s="805"/>
      <c r="V262" s="805"/>
      <c r="W262" s="805"/>
      <c r="X262" s="805"/>
      <c r="Y262" s="805"/>
      <c r="Z262" s="805"/>
      <c r="AA262" s="805"/>
      <c r="AB262" s="1323"/>
      <c r="AC262" s="1323"/>
      <c r="AD262" s="1319"/>
      <c r="AE262" s="1325"/>
      <c r="AF262" s="1325"/>
      <c r="AG262" s="1325"/>
      <c r="AH262" s="1325"/>
    </row>
    <row r="263" ht="15.75" customHeight="1">
      <c r="A263" s="1038"/>
      <c r="B263" s="810"/>
      <c r="C263" s="810"/>
      <c r="D263" s="1033"/>
      <c r="E263" s="1033"/>
      <c r="F263" s="1033"/>
      <c r="G263" s="1033"/>
      <c r="H263" s="1317"/>
      <c r="I263" s="1317"/>
      <c r="J263" s="805"/>
      <c r="K263" s="805"/>
      <c r="L263" s="805"/>
      <c r="M263" s="805"/>
      <c r="N263" s="805"/>
      <c r="O263" s="805"/>
      <c r="P263" s="805"/>
      <c r="Q263" s="805"/>
      <c r="R263" s="805"/>
      <c r="S263" s="805"/>
      <c r="T263" s="805"/>
      <c r="U263" s="805"/>
      <c r="V263" s="805"/>
      <c r="W263" s="805"/>
      <c r="X263" s="805"/>
      <c r="Y263" s="805"/>
      <c r="Z263" s="805"/>
      <c r="AA263" s="805"/>
      <c r="AB263" s="1318"/>
      <c r="AC263" s="1323"/>
      <c r="AD263" s="1318"/>
      <c r="AE263" s="888"/>
      <c r="AF263" s="888"/>
      <c r="AG263" s="888"/>
      <c r="AH263" s="888"/>
    </row>
    <row r="264" ht="15.75" customHeight="1">
      <c r="A264" s="1038"/>
      <c r="B264" s="810"/>
      <c r="C264" s="810"/>
      <c r="D264" s="1033"/>
      <c r="E264" s="1033"/>
      <c r="F264" s="1033"/>
      <c r="G264" s="1033"/>
      <c r="H264" s="1317"/>
      <c r="I264" s="1317"/>
      <c r="J264" s="805"/>
      <c r="K264" s="805"/>
      <c r="L264" s="805"/>
      <c r="M264" s="805"/>
      <c r="N264" s="805"/>
      <c r="O264" s="805"/>
      <c r="P264" s="805"/>
      <c r="Q264" s="805"/>
      <c r="R264" s="805"/>
      <c r="S264" s="805"/>
      <c r="T264" s="805"/>
      <c r="U264" s="805"/>
      <c r="V264" s="805"/>
      <c r="W264" s="805"/>
      <c r="X264" s="805"/>
      <c r="Y264" s="805"/>
      <c r="Z264" s="805"/>
      <c r="AA264" s="805"/>
      <c r="AB264" s="1318"/>
      <c r="AC264" s="1323"/>
      <c r="AD264" s="1319"/>
      <c r="AE264" s="888"/>
      <c r="AF264" s="888"/>
      <c r="AG264" s="888"/>
      <c r="AH264" s="888"/>
    </row>
    <row r="265" ht="15.75" customHeight="1">
      <c r="A265" s="1035"/>
      <c r="B265" s="1036"/>
      <c r="C265" s="1036"/>
      <c r="D265" s="1033"/>
      <c r="E265" s="1033"/>
      <c r="F265" s="1033"/>
      <c r="G265" s="1033"/>
      <c r="H265" s="1317"/>
      <c r="I265" s="1317"/>
      <c r="J265" s="805"/>
      <c r="K265" s="805"/>
      <c r="L265" s="805"/>
      <c r="M265" s="805"/>
      <c r="N265" s="805"/>
      <c r="O265" s="805"/>
      <c r="P265" s="805"/>
      <c r="Q265" s="805"/>
      <c r="R265" s="805"/>
      <c r="S265" s="805"/>
      <c r="T265" s="805"/>
      <c r="U265" s="805"/>
      <c r="V265" s="805"/>
      <c r="W265" s="805"/>
      <c r="X265" s="805"/>
      <c r="Y265" s="805"/>
      <c r="Z265" s="805"/>
      <c r="AA265" s="805"/>
      <c r="AB265" s="1318"/>
      <c r="AC265" s="1323"/>
      <c r="AD265" s="1319"/>
      <c r="AE265" s="1325"/>
      <c r="AF265" s="1325"/>
      <c r="AG265" s="1325"/>
      <c r="AH265" s="1325"/>
    </row>
    <row r="266" ht="15.75" customHeight="1">
      <c r="A266" s="1038"/>
      <c r="B266" s="810"/>
      <c r="C266" s="810"/>
      <c r="D266" s="810"/>
      <c r="E266" s="810"/>
      <c r="F266" s="810"/>
      <c r="G266" s="810"/>
      <c r="H266" s="1317"/>
      <c r="I266" s="1317"/>
      <c r="J266" s="805"/>
      <c r="K266" s="805"/>
      <c r="L266" s="805"/>
      <c r="M266" s="805"/>
      <c r="N266" s="805"/>
      <c r="O266" s="805"/>
      <c r="P266" s="805"/>
      <c r="Q266" s="805"/>
      <c r="R266" s="805"/>
      <c r="S266" s="805"/>
      <c r="T266" s="805"/>
      <c r="U266" s="805"/>
      <c r="V266" s="805"/>
      <c r="W266" s="805"/>
      <c r="X266" s="805"/>
      <c r="Y266" s="805"/>
      <c r="Z266" s="805"/>
      <c r="AA266" s="805"/>
      <c r="AB266" s="1318"/>
      <c r="AC266" s="1323"/>
      <c r="AD266" s="1318"/>
      <c r="AE266" s="888"/>
      <c r="AF266" s="888"/>
      <c r="AG266" s="888"/>
      <c r="AH266" s="888"/>
    </row>
    <row r="267" ht="15.75" customHeight="1">
      <c r="A267" s="1035"/>
      <c r="B267" s="1036"/>
      <c r="C267" s="1036"/>
      <c r="D267" s="1036"/>
      <c r="E267" s="1036"/>
      <c r="F267" s="1036"/>
      <c r="G267" s="1036"/>
      <c r="H267" s="1317"/>
      <c r="I267" s="1317"/>
      <c r="J267" s="805"/>
      <c r="K267" s="805"/>
      <c r="L267" s="805"/>
      <c r="M267" s="805"/>
      <c r="N267" s="805"/>
      <c r="O267" s="805"/>
      <c r="P267" s="805"/>
      <c r="Q267" s="805"/>
      <c r="R267" s="805"/>
      <c r="S267" s="805"/>
      <c r="T267" s="805"/>
      <c r="U267" s="805"/>
      <c r="V267" s="805"/>
      <c r="W267" s="805"/>
      <c r="X267" s="805"/>
      <c r="Y267" s="805"/>
      <c r="Z267" s="805"/>
      <c r="AA267" s="805"/>
      <c r="AB267" s="1318"/>
      <c r="AC267" s="1323"/>
      <c r="AD267" s="1318"/>
      <c r="AE267" s="1325"/>
      <c r="AF267" s="1325"/>
      <c r="AG267" s="1325"/>
      <c r="AH267" s="1036"/>
    </row>
    <row r="268" ht="15.75" customHeight="1">
      <c r="A268" s="1038"/>
      <c r="B268" s="810"/>
      <c r="C268" s="810"/>
      <c r="D268" s="810"/>
      <c r="E268" s="810"/>
      <c r="F268" s="828"/>
      <c r="G268" s="1035"/>
      <c r="H268" s="1280"/>
      <c r="I268" s="1280"/>
      <c r="J268" s="805"/>
      <c r="K268" s="805"/>
      <c r="L268" s="1039"/>
      <c r="M268" s="830"/>
      <c r="N268" s="830"/>
      <c r="O268" s="830"/>
      <c r="P268" s="830"/>
      <c r="Q268" s="830"/>
      <c r="R268" s="830"/>
      <c r="S268" s="830"/>
      <c r="T268" s="830"/>
      <c r="U268" s="805"/>
      <c r="V268" s="830"/>
      <c r="W268" s="830"/>
      <c r="X268" s="830"/>
      <c r="Y268" s="805"/>
      <c r="Z268" s="830"/>
      <c r="AA268" s="805"/>
      <c r="AB268" s="1318"/>
      <c r="AC268" s="1323"/>
      <c r="AD268" s="1318"/>
      <c r="AE268" s="888"/>
      <c r="AF268" s="888"/>
      <c r="AG268" s="889"/>
      <c r="AH268" s="810"/>
    </row>
    <row r="269" ht="15.75" customHeight="1">
      <c r="A269" s="1038"/>
      <c r="B269" s="810"/>
      <c r="C269" s="810"/>
      <c r="D269" s="810"/>
      <c r="E269" s="810"/>
      <c r="F269" s="828"/>
      <c r="G269" s="1038"/>
      <c r="H269" s="1280"/>
      <c r="I269" s="1280"/>
      <c r="J269" s="805"/>
      <c r="K269" s="805"/>
      <c r="L269" s="805"/>
      <c r="M269" s="830"/>
      <c r="N269" s="830"/>
      <c r="O269" s="830"/>
      <c r="P269" s="830"/>
      <c r="Q269" s="830"/>
      <c r="R269" s="830"/>
      <c r="S269" s="830"/>
      <c r="T269" s="830"/>
      <c r="U269" s="805"/>
      <c r="V269" s="830"/>
      <c r="W269" s="830"/>
      <c r="X269" s="830"/>
      <c r="Y269" s="805"/>
      <c r="Z269" s="830"/>
      <c r="AA269" s="805"/>
      <c r="AB269" s="1318"/>
      <c r="AC269" s="1323"/>
      <c r="AD269" s="1318"/>
      <c r="AE269" s="888"/>
      <c r="AF269" s="888"/>
      <c r="AG269" s="889"/>
      <c r="AH269" s="810"/>
    </row>
    <row r="270" ht="15.75" customHeight="1">
      <c r="A270" s="1038"/>
      <c r="B270" s="810"/>
      <c r="C270" s="810"/>
      <c r="D270" s="810"/>
      <c r="E270" s="810"/>
      <c r="F270" s="828"/>
      <c r="G270" s="1040"/>
      <c r="H270" s="1280"/>
      <c r="I270" s="1280"/>
      <c r="J270" s="805"/>
      <c r="K270" s="805"/>
      <c r="L270" s="805"/>
      <c r="M270" s="830"/>
      <c r="N270" s="830"/>
      <c r="O270" s="830"/>
      <c r="P270" s="830"/>
      <c r="Q270" s="830"/>
      <c r="R270" s="830"/>
      <c r="S270" s="830"/>
      <c r="T270" s="830"/>
      <c r="U270" s="805"/>
      <c r="V270" s="830"/>
      <c r="W270" s="830"/>
      <c r="X270" s="830"/>
      <c r="Y270" s="805"/>
      <c r="Z270" s="830"/>
      <c r="AA270" s="805"/>
      <c r="AB270" s="1318"/>
      <c r="AC270" s="1323"/>
      <c r="AD270" s="1318"/>
      <c r="AE270" s="888"/>
      <c r="AF270" s="888"/>
      <c r="AG270" s="889"/>
      <c r="AH270" s="810"/>
    </row>
    <row r="271" ht="15.75" customHeight="1">
      <c r="A271" s="1038"/>
      <c r="B271" s="810"/>
      <c r="C271" s="810"/>
      <c r="D271" s="810"/>
      <c r="E271" s="810"/>
      <c r="F271" s="828"/>
      <c r="G271" s="1038"/>
      <c r="H271" s="1280"/>
      <c r="I271" s="1280"/>
      <c r="J271" s="805"/>
      <c r="K271" s="805"/>
      <c r="L271" s="805"/>
      <c r="M271" s="830"/>
      <c r="N271" s="830"/>
      <c r="O271" s="830"/>
      <c r="P271" s="830"/>
      <c r="Q271" s="830"/>
      <c r="R271" s="830"/>
      <c r="S271" s="830"/>
      <c r="T271" s="830"/>
      <c r="U271" s="805"/>
      <c r="V271" s="830"/>
      <c r="W271" s="830"/>
      <c r="X271" s="830"/>
      <c r="Y271" s="805"/>
      <c r="Z271" s="830"/>
      <c r="AA271" s="805"/>
      <c r="AB271" s="1318"/>
      <c r="AC271" s="1323"/>
      <c r="AD271" s="1318"/>
      <c r="AE271" s="888"/>
      <c r="AF271" s="888"/>
      <c r="AG271" s="888"/>
      <c r="AH271" s="810"/>
    </row>
    <row r="272" ht="15.75" customHeight="1">
      <c r="A272" s="1038"/>
      <c r="B272" s="810"/>
      <c r="C272" s="810"/>
      <c r="D272" s="810"/>
      <c r="E272" s="810"/>
      <c r="F272" s="828"/>
      <c r="G272" s="1038"/>
      <c r="H272" s="1317"/>
      <c r="I272" s="1317"/>
      <c r="J272" s="805"/>
      <c r="K272" s="805"/>
      <c r="L272" s="805"/>
      <c r="M272" s="805"/>
      <c r="N272" s="805"/>
      <c r="O272" s="805"/>
      <c r="P272" s="805"/>
      <c r="Q272" s="805"/>
      <c r="R272" s="805"/>
      <c r="S272" s="805"/>
      <c r="T272" s="805"/>
      <c r="U272" s="805"/>
      <c r="V272" s="805"/>
      <c r="W272" s="805"/>
      <c r="X272" s="805"/>
      <c r="Y272" s="805"/>
      <c r="Z272" s="805"/>
      <c r="AA272" s="805"/>
      <c r="AB272" s="1318"/>
      <c r="AC272" s="1323"/>
      <c r="AD272" s="1318"/>
      <c r="AE272" s="888"/>
      <c r="AF272" s="888"/>
      <c r="AG272" s="888"/>
      <c r="AH272" s="810"/>
    </row>
    <row r="273" ht="15.75" customHeight="1">
      <c r="A273" s="1038"/>
      <c r="B273" s="810"/>
      <c r="C273" s="810"/>
      <c r="D273" s="810"/>
      <c r="E273" s="810"/>
      <c r="F273" s="810"/>
      <c r="G273" s="810"/>
      <c r="H273" s="1280"/>
      <c r="I273" s="1280"/>
      <c r="J273" s="805"/>
      <c r="K273" s="805"/>
      <c r="L273" s="805"/>
      <c r="M273" s="830"/>
      <c r="N273" s="830"/>
      <c r="O273" s="830"/>
      <c r="P273" s="830"/>
      <c r="Q273" s="830"/>
      <c r="R273" s="830"/>
      <c r="S273" s="830"/>
      <c r="T273" s="830"/>
      <c r="U273" s="805"/>
      <c r="V273" s="830"/>
      <c r="W273" s="830"/>
      <c r="X273" s="830"/>
      <c r="Y273" s="805"/>
      <c r="Z273" s="830"/>
      <c r="AA273" s="805"/>
      <c r="AB273" s="1318"/>
      <c r="AC273" s="1323"/>
      <c r="AD273" s="1318"/>
      <c r="AE273" s="888"/>
      <c r="AF273" s="888"/>
      <c r="AG273" s="888"/>
      <c r="AH273" s="809"/>
    </row>
    <row r="274" ht="15.75" customHeight="1">
      <c r="A274" s="1038"/>
      <c r="B274" s="810"/>
      <c r="C274" s="810"/>
      <c r="D274" s="810"/>
      <c r="E274" s="810"/>
      <c r="F274" s="810"/>
      <c r="G274" s="810"/>
      <c r="H274" s="1280"/>
      <c r="I274" s="1280"/>
      <c r="J274" s="805"/>
      <c r="K274" s="805"/>
      <c r="L274" s="1039"/>
      <c r="M274" s="830"/>
      <c r="N274" s="830"/>
      <c r="O274" s="830"/>
      <c r="P274" s="830"/>
      <c r="Q274" s="830"/>
      <c r="R274" s="830"/>
      <c r="S274" s="830"/>
      <c r="T274" s="830"/>
      <c r="U274" s="805"/>
      <c r="V274" s="830"/>
      <c r="W274" s="830"/>
      <c r="X274" s="830"/>
      <c r="Y274" s="805"/>
      <c r="Z274" s="830"/>
      <c r="AA274" s="805"/>
      <c r="AB274" s="1323"/>
      <c r="AC274" s="1323"/>
      <c r="AD274" s="1318"/>
      <c r="AE274" s="888"/>
      <c r="AF274" s="888"/>
      <c r="AG274" s="889"/>
      <c r="AH274" s="828"/>
    </row>
    <row r="275" ht="15.75" customHeight="1">
      <c r="A275" s="1038"/>
      <c r="B275" s="810"/>
      <c r="C275" s="810"/>
      <c r="D275" s="810"/>
      <c r="E275" s="810"/>
      <c r="F275" s="828"/>
      <c r="G275" s="828"/>
      <c r="H275" s="1280"/>
      <c r="I275" s="1280"/>
      <c r="J275" s="805"/>
      <c r="K275" s="805"/>
      <c r="L275" s="805"/>
      <c r="M275" s="830"/>
      <c r="N275" s="830"/>
      <c r="O275" s="830"/>
      <c r="P275" s="830"/>
      <c r="Q275" s="830"/>
      <c r="R275" s="830"/>
      <c r="S275" s="830"/>
      <c r="T275" s="830"/>
      <c r="U275" s="805"/>
      <c r="V275" s="830"/>
      <c r="W275" s="830"/>
      <c r="X275" s="830"/>
      <c r="Y275" s="805"/>
      <c r="Z275" s="830"/>
      <c r="AA275" s="805"/>
      <c r="AB275" s="1318"/>
      <c r="AC275" s="1323"/>
      <c r="AD275" s="1318"/>
      <c r="AE275" s="890"/>
      <c r="AF275" s="888"/>
      <c r="AG275" s="889"/>
      <c r="AH275" s="828"/>
    </row>
    <row r="276" ht="15.75" customHeight="1">
      <c r="A276" s="1038"/>
      <c r="B276" s="810"/>
      <c r="C276" s="810"/>
      <c r="D276" s="810"/>
      <c r="E276" s="810"/>
      <c r="F276" s="828"/>
      <c r="G276" s="810"/>
      <c r="H276" s="1280"/>
      <c r="I276" s="1280"/>
      <c r="J276" s="805"/>
      <c r="K276" s="805"/>
      <c r="L276" s="805"/>
      <c r="M276" s="830"/>
      <c r="N276" s="830"/>
      <c r="O276" s="830"/>
      <c r="P276" s="830"/>
      <c r="Q276" s="830"/>
      <c r="R276" s="830"/>
      <c r="S276" s="830"/>
      <c r="T276" s="830"/>
      <c r="U276" s="805"/>
      <c r="V276" s="830"/>
      <c r="W276" s="830"/>
      <c r="X276" s="830"/>
      <c r="Y276" s="805"/>
      <c r="Z276" s="830"/>
      <c r="AA276" s="805"/>
      <c r="AB276" s="1318"/>
      <c r="AC276" s="1323"/>
      <c r="AD276" s="1318"/>
      <c r="AE276" s="888"/>
      <c r="AF276" s="888"/>
      <c r="AG276" s="888"/>
      <c r="AH276" s="810"/>
    </row>
    <row r="277" ht="15.75" customHeight="1">
      <c r="A277" s="1038"/>
      <c r="B277" s="810"/>
      <c r="C277" s="810"/>
      <c r="D277" s="810"/>
      <c r="E277" s="810"/>
      <c r="F277" s="828"/>
      <c r="G277" s="828"/>
      <c r="H277" s="1317"/>
      <c r="I277" s="1317"/>
      <c r="J277" s="805"/>
      <c r="K277" s="805"/>
      <c r="L277" s="805"/>
      <c r="M277" s="805"/>
      <c r="N277" s="805"/>
      <c r="O277" s="805"/>
      <c r="P277" s="805"/>
      <c r="Q277" s="805"/>
      <c r="R277" s="805"/>
      <c r="S277" s="805"/>
      <c r="T277" s="805"/>
      <c r="U277" s="805"/>
      <c r="V277" s="805"/>
      <c r="W277" s="805"/>
      <c r="X277" s="805"/>
      <c r="Y277" s="805"/>
      <c r="Z277" s="805"/>
      <c r="AA277" s="805"/>
      <c r="AB277" s="1318"/>
      <c r="AC277" s="1323"/>
      <c r="AD277" s="1318"/>
      <c r="AE277" s="1326"/>
      <c r="AF277" s="888"/>
      <c r="AG277" s="888"/>
      <c r="AH277" s="810"/>
    </row>
    <row r="278" ht="15.75" customHeight="1">
      <c r="A278" s="1038"/>
      <c r="B278" s="810"/>
      <c r="C278" s="810"/>
      <c r="D278" s="810"/>
      <c r="E278" s="828"/>
      <c r="F278" s="828"/>
      <c r="G278" s="828"/>
      <c r="H278" s="1317"/>
      <c r="I278" s="1317"/>
      <c r="J278" s="805"/>
      <c r="K278" s="805"/>
      <c r="L278" s="805"/>
      <c r="M278" s="805"/>
      <c r="N278" s="805"/>
      <c r="O278" s="805"/>
      <c r="P278" s="805"/>
      <c r="Q278" s="805"/>
      <c r="R278" s="805"/>
      <c r="S278" s="805"/>
      <c r="T278" s="805"/>
      <c r="U278" s="805"/>
      <c r="V278" s="805"/>
      <c r="W278" s="805"/>
      <c r="X278" s="805"/>
      <c r="Y278" s="805"/>
      <c r="Z278" s="805"/>
      <c r="AA278" s="805"/>
      <c r="AB278" s="1318"/>
      <c r="AC278" s="1323"/>
      <c r="AD278" s="1318"/>
      <c r="AE278" s="890"/>
      <c r="AF278" s="888"/>
      <c r="AG278" s="888"/>
      <c r="AH278" s="809"/>
    </row>
    <row r="279" ht="15.75" customHeight="1">
      <c r="A279" s="1038"/>
      <c r="B279" s="810"/>
      <c r="C279" s="810"/>
      <c r="D279" s="810"/>
      <c r="E279" s="810"/>
      <c r="F279" s="828"/>
      <c r="G279" s="828"/>
      <c r="H279" s="1317"/>
      <c r="I279" s="1317"/>
      <c r="J279" s="805"/>
      <c r="K279" s="805"/>
      <c r="L279" s="805"/>
      <c r="M279" s="805"/>
      <c r="N279" s="805"/>
      <c r="O279" s="805"/>
      <c r="P279" s="805"/>
      <c r="Q279" s="805"/>
      <c r="R279" s="805"/>
      <c r="S279" s="805"/>
      <c r="T279" s="805"/>
      <c r="U279" s="805"/>
      <c r="V279" s="805"/>
      <c r="W279" s="805"/>
      <c r="X279" s="805"/>
      <c r="Y279" s="805"/>
      <c r="Z279" s="805"/>
      <c r="AA279" s="805"/>
      <c r="AB279" s="1318"/>
      <c r="AC279" s="1323"/>
      <c r="AD279" s="1318"/>
      <c r="AE279" s="888"/>
      <c r="AF279" s="888"/>
      <c r="AG279" s="888"/>
      <c r="AH279" s="888"/>
    </row>
    <row r="280" ht="15.75" customHeight="1">
      <c r="A280" s="1038"/>
      <c r="B280" s="810"/>
      <c r="C280" s="1041"/>
      <c r="D280" s="886"/>
      <c r="E280" s="886"/>
      <c r="F280" s="886"/>
      <c r="G280" s="886"/>
      <c r="H280" s="1317"/>
      <c r="I280" s="1317"/>
      <c r="J280" s="805"/>
      <c r="K280" s="805"/>
      <c r="L280" s="1039"/>
      <c r="M280" s="805"/>
      <c r="N280" s="805"/>
      <c r="O280" s="805"/>
      <c r="P280" s="805"/>
      <c r="Q280" s="805"/>
      <c r="R280" s="805"/>
      <c r="S280" s="805"/>
      <c r="T280" s="805"/>
      <c r="U280" s="805"/>
      <c r="V280" s="805"/>
      <c r="W280" s="805"/>
      <c r="X280" s="805"/>
      <c r="Y280" s="805"/>
      <c r="Z280" s="805"/>
      <c r="AA280" s="805"/>
      <c r="AB280" s="1318"/>
      <c r="AC280" s="1323"/>
      <c r="AD280" s="1318"/>
      <c r="AE280" s="888"/>
      <c r="AF280" s="888"/>
      <c r="AG280" s="888"/>
      <c r="AH280" s="810"/>
    </row>
    <row r="281" ht="15.75" customHeight="1">
      <c r="A281" s="1038"/>
      <c r="B281" s="810"/>
      <c r="C281" s="1032"/>
      <c r="D281" s="811"/>
      <c r="E281" s="811"/>
      <c r="F281" s="811"/>
      <c r="G281" s="811"/>
      <c r="H281" s="1317"/>
      <c r="I281" s="1317"/>
      <c r="J281" s="805"/>
      <c r="K281" s="805"/>
      <c r="L281" s="805"/>
      <c r="M281" s="805"/>
      <c r="N281" s="805"/>
      <c r="O281" s="805"/>
      <c r="P281" s="805"/>
      <c r="Q281" s="805"/>
      <c r="R281" s="805"/>
      <c r="S281" s="805"/>
      <c r="T281" s="805"/>
      <c r="U281" s="805"/>
      <c r="V281" s="805"/>
      <c r="W281" s="805"/>
      <c r="X281" s="805"/>
      <c r="Y281" s="805"/>
      <c r="Z281" s="805"/>
      <c r="AA281" s="805"/>
      <c r="AB281" s="1318"/>
      <c r="AC281" s="1323"/>
      <c r="AD281" s="1318"/>
      <c r="AE281" s="888"/>
      <c r="AF281" s="888"/>
      <c r="AG281" s="888"/>
      <c r="AH281" s="810"/>
    </row>
    <row r="282" ht="15.75" customHeight="1">
      <c r="A282" s="1038"/>
      <c r="B282" s="810"/>
      <c r="C282" s="1032"/>
      <c r="D282" s="811"/>
      <c r="E282" s="811"/>
      <c r="F282" s="811"/>
      <c r="G282" s="890"/>
      <c r="H282" s="1317"/>
      <c r="I282" s="1317"/>
      <c r="J282" s="805"/>
      <c r="K282" s="805"/>
      <c r="L282" s="805"/>
      <c r="M282" s="805"/>
      <c r="N282" s="805"/>
      <c r="O282" s="805"/>
      <c r="P282" s="805"/>
      <c r="Q282" s="805"/>
      <c r="R282" s="805"/>
      <c r="S282" s="805"/>
      <c r="T282" s="805"/>
      <c r="U282" s="805"/>
      <c r="V282" s="805"/>
      <c r="W282" s="805"/>
      <c r="X282" s="805"/>
      <c r="Y282" s="805"/>
      <c r="Z282" s="805"/>
      <c r="AA282" s="805"/>
      <c r="AB282" s="1318"/>
      <c r="AC282" s="1323"/>
      <c r="AD282" s="1318"/>
      <c r="AE282" s="888"/>
      <c r="AF282" s="888"/>
      <c r="AG282" s="888"/>
      <c r="AH282" s="809"/>
    </row>
    <row r="283" ht="15.75" customHeight="1">
      <c r="A283" s="1038"/>
      <c r="B283" s="810"/>
      <c r="C283" s="1032"/>
      <c r="D283" s="811"/>
      <c r="E283" s="811"/>
      <c r="F283" s="811"/>
      <c r="G283" s="890"/>
      <c r="H283" s="1317"/>
      <c r="I283" s="1317"/>
      <c r="J283" s="805"/>
      <c r="K283" s="805"/>
      <c r="L283" s="805"/>
      <c r="M283" s="805"/>
      <c r="N283" s="805"/>
      <c r="O283" s="805"/>
      <c r="P283" s="805"/>
      <c r="Q283" s="805"/>
      <c r="R283" s="805"/>
      <c r="S283" s="805"/>
      <c r="T283" s="805"/>
      <c r="U283" s="805"/>
      <c r="V283" s="805"/>
      <c r="W283" s="805"/>
      <c r="X283" s="805"/>
      <c r="Y283" s="805"/>
      <c r="Z283" s="805"/>
      <c r="AA283" s="805"/>
      <c r="AB283" s="1318"/>
      <c r="AC283" s="1323"/>
      <c r="AD283" s="1318"/>
      <c r="AE283" s="888"/>
      <c r="AF283" s="888"/>
      <c r="AG283" s="888"/>
      <c r="AH283" s="888"/>
    </row>
    <row r="284" ht="15.75" customHeight="1">
      <c r="A284" s="1038"/>
      <c r="B284" s="810"/>
      <c r="C284" s="1041"/>
      <c r="D284" s="886"/>
      <c r="E284" s="886"/>
      <c r="F284" s="886"/>
      <c r="G284" s="886"/>
      <c r="H284" s="1317"/>
      <c r="I284" s="1317"/>
      <c r="J284" s="805"/>
      <c r="K284" s="805"/>
      <c r="L284" s="805"/>
      <c r="M284" s="805"/>
      <c r="N284" s="805"/>
      <c r="O284" s="805"/>
      <c r="P284" s="805"/>
      <c r="Q284" s="805"/>
      <c r="R284" s="805"/>
      <c r="S284" s="805"/>
      <c r="T284" s="805"/>
      <c r="U284" s="805"/>
      <c r="V284" s="805"/>
      <c r="W284" s="805"/>
      <c r="X284" s="805"/>
      <c r="Y284" s="805"/>
      <c r="Z284" s="805"/>
      <c r="AA284" s="805"/>
      <c r="AB284" s="1318"/>
      <c r="AC284" s="1323"/>
      <c r="AD284" s="1318"/>
      <c r="AE284" s="888"/>
      <c r="AF284" s="888"/>
      <c r="AG284" s="889"/>
      <c r="AH284" s="828"/>
    </row>
    <row r="285" ht="15.75" customHeight="1">
      <c r="A285" s="1038"/>
      <c r="B285" s="810"/>
      <c r="C285" s="1032"/>
      <c r="D285" s="811"/>
      <c r="E285" s="811"/>
      <c r="F285" s="811"/>
      <c r="G285" s="811"/>
      <c r="H285" s="1280"/>
      <c r="I285" s="1280"/>
      <c r="J285" s="830"/>
      <c r="K285" s="805"/>
      <c r="L285" s="805"/>
      <c r="M285" s="830"/>
      <c r="N285" s="830"/>
      <c r="O285" s="830"/>
      <c r="P285" s="830"/>
      <c r="Q285" s="830"/>
      <c r="R285" s="830"/>
      <c r="S285" s="830"/>
      <c r="T285" s="830"/>
      <c r="U285" s="830"/>
      <c r="V285" s="830"/>
      <c r="W285" s="830"/>
      <c r="X285" s="830"/>
      <c r="Y285" s="830"/>
      <c r="Z285" s="830"/>
      <c r="AA285" s="830"/>
      <c r="AB285" s="1318"/>
      <c r="AC285" s="1323"/>
      <c r="AD285" s="1318"/>
      <c r="AE285" s="888"/>
      <c r="AF285" s="888"/>
      <c r="AG285" s="889"/>
      <c r="AH285" s="828"/>
    </row>
    <row r="286" ht="15.75" customHeight="1">
      <c r="A286" s="1038"/>
      <c r="B286" s="810"/>
      <c r="C286" s="1032"/>
      <c r="D286" s="811"/>
      <c r="E286" s="811"/>
      <c r="F286" s="811"/>
      <c r="G286" s="890"/>
      <c r="H286" s="1280"/>
      <c r="I286" s="1280"/>
      <c r="J286" s="805"/>
      <c r="K286" s="805"/>
      <c r="L286" s="805"/>
      <c r="M286" s="830"/>
      <c r="N286" s="830"/>
      <c r="O286" s="830"/>
      <c r="P286" s="830"/>
      <c r="Q286" s="830"/>
      <c r="R286" s="830"/>
      <c r="S286" s="830"/>
      <c r="T286" s="830"/>
      <c r="U286" s="805"/>
      <c r="V286" s="830"/>
      <c r="W286" s="830"/>
      <c r="X286" s="830"/>
      <c r="Y286" s="805"/>
      <c r="Z286" s="830"/>
      <c r="AA286" s="805"/>
      <c r="AB286" s="1318"/>
      <c r="AC286" s="1323"/>
      <c r="AD286" s="1318"/>
      <c r="AE286" s="888"/>
      <c r="AF286" s="888"/>
      <c r="AG286" s="888"/>
      <c r="AH286" s="810"/>
    </row>
    <row r="287" ht="15.75" customHeight="1">
      <c r="A287" s="1038"/>
      <c r="B287" s="810"/>
      <c r="C287" s="1032"/>
      <c r="D287" s="811"/>
      <c r="E287" s="811"/>
      <c r="F287" s="811"/>
      <c r="G287" s="811"/>
      <c r="H287" s="1280"/>
      <c r="I287" s="1280"/>
      <c r="J287" s="805"/>
      <c r="K287" s="805"/>
      <c r="L287" s="805"/>
      <c r="M287" s="830"/>
      <c r="N287" s="830"/>
      <c r="O287" s="830"/>
      <c r="P287" s="830"/>
      <c r="Q287" s="830"/>
      <c r="R287" s="830"/>
      <c r="S287" s="830"/>
      <c r="T287" s="830"/>
      <c r="U287" s="805"/>
      <c r="V287" s="830"/>
      <c r="W287" s="830"/>
      <c r="X287" s="830"/>
      <c r="Y287" s="805"/>
      <c r="Z287" s="830"/>
      <c r="AA287" s="805"/>
      <c r="AB287" s="1318"/>
      <c r="AC287" s="1323"/>
      <c r="AD287" s="1318"/>
      <c r="AE287" s="888"/>
      <c r="AF287" s="888"/>
      <c r="AG287" s="888"/>
      <c r="AH287" s="809"/>
    </row>
    <row r="288" ht="15.75" customHeight="1">
      <c r="A288" s="1038"/>
      <c r="B288" s="810"/>
      <c r="C288" s="1032"/>
      <c r="D288" s="811"/>
      <c r="E288" s="811"/>
      <c r="F288" s="811"/>
      <c r="G288" s="890"/>
      <c r="H288" s="1280"/>
      <c r="I288" s="1280"/>
      <c r="J288" s="805"/>
      <c r="K288" s="805"/>
      <c r="L288" s="805"/>
      <c r="M288" s="830"/>
      <c r="N288" s="830"/>
      <c r="O288" s="830"/>
      <c r="P288" s="830"/>
      <c r="Q288" s="830"/>
      <c r="R288" s="830"/>
      <c r="S288" s="830"/>
      <c r="T288" s="830"/>
      <c r="U288" s="805"/>
      <c r="V288" s="830"/>
      <c r="W288" s="830"/>
      <c r="X288" s="830"/>
      <c r="Y288" s="805"/>
      <c r="Z288" s="830"/>
      <c r="AA288" s="805"/>
      <c r="AB288" s="1318"/>
      <c r="AC288" s="1323"/>
      <c r="AD288" s="1318"/>
      <c r="AE288" s="888"/>
      <c r="AF288" s="888"/>
      <c r="AG288" s="888"/>
      <c r="AH288" s="888"/>
    </row>
    <row r="289" ht="15.75" customHeight="1">
      <c r="A289" s="1038"/>
      <c r="B289" s="810"/>
      <c r="C289" s="1032"/>
      <c r="D289" s="811"/>
      <c r="E289" s="811"/>
      <c r="F289" s="890"/>
      <c r="G289" s="811"/>
      <c r="H289" s="1280"/>
      <c r="I289" s="1280"/>
      <c r="J289" s="805"/>
      <c r="K289" s="805"/>
      <c r="L289" s="805"/>
      <c r="M289" s="830"/>
      <c r="N289" s="830"/>
      <c r="O289" s="830"/>
      <c r="P289" s="830"/>
      <c r="Q289" s="830"/>
      <c r="R289" s="830"/>
      <c r="S289" s="830"/>
      <c r="T289" s="830"/>
      <c r="U289" s="805"/>
      <c r="V289" s="830"/>
      <c r="W289" s="830"/>
      <c r="X289" s="830"/>
      <c r="Y289" s="805"/>
      <c r="Z289" s="830"/>
      <c r="AA289" s="805"/>
      <c r="AB289" s="1318"/>
      <c r="AC289" s="1323"/>
      <c r="AD289" s="1318"/>
      <c r="AE289" s="888"/>
      <c r="AF289" s="888"/>
      <c r="AG289" s="889"/>
      <c r="AH289" s="828"/>
    </row>
    <row r="290" ht="15.75" customHeight="1">
      <c r="A290" s="1038"/>
      <c r="B290" s="810"/>
      <c r="C290" s="1032"/>
      <c r="D290" s="811"/>
      <c r="E290" s="811"/>
      <c r="F290" s="890"/>
      <c r="G290" s="890"/>
      <c r="H290" s="1280"/>
      <c r="I290" s="1280"/>
      <c r="J290" s="805"/>
      <c r="K290" s="805"/>
      <c r="L290" s="805"/>
      <c r="M290" s="830"/>
      <c r="N290" s="830"/>
      <c r="O290" s="830"/>
      <c r="P290" s="830"/>
      <c r="Q290" s="830"/>
      <c r="R290" s="830"/>
      <c r="S290" s="830"/>
      <c r="T290" s="830"/>
      <c r="U290" s="805"/>
      <c r="V290" s="830"/>
      <c r="W290" s="830"/>
      <c r="X290" s="830"/>
      <c r="Y290" s="805"/>
      <c r="Z290" s="830"/>
      <c r="AA290" s="805"/>
      <c r="AB290" s="1318"/>
      <c r="AC290" s="1323"/>
      <c r="AD290" s="1318"/>
      <c r="AE290" s="828"/>
      <c r="AF290" s="888"/>
      <c r="AG290" s="888"/>
      <c r="AH290" s="810"/>
    </row>
    <row r="291" ht="15.75" customHeight="1">
      <c r="A291" s="1038"/>
      <c r="B291" s="810"/>
      <c r="C291" s="1032"/>
      <c r="D291" s="890"/>
      <c r="E291" s="811"/>
      <c r="F291" s="890"/>
      <c r="G291" s="890"/>
      <c r="H291" s="1280"/>
      <c r="I291" s="1280"/>
      <c r="J291" s="830"/>
      <c r="K291" s="805"/>
      <c r="L291" s="805"/>
      <c r="M291" s="830"/>
      <c r="N291" s="830"/>
      <c r="O291" s="830"/>
      <c r="P291" s="830"/>
      <c r="Q291" s="830"/>
      <c r="R291" s="830"/>
      <c r="S291" s="830"/>
      <c r="T291" s="830"/>
      <c r="U291" s="830"/>
      <c r="V291" s="830"/>
      <c r="W291" s="830"/>
      <c r="X291" s="830"/>
      <c r="Y291" s="830"/>
      <c r="Z291" s="830"/>
      <c r="AA291" s="830"/>
      <c r="AB291" s="1318"/>
      <c r="AC291" s="1323"/>
      <c r="AD291" s="1318"/>
      <c r="AE291" s="1326"/>
      <c r="AF291" s="888"/>
      <c r="AG291" s="888"/>
      <c r="AH291" s="810"/>
    </row>
    <row r="292" ht="15.75" customHeight="1">
      <c r="A292" s="1038"/>
      <c r="B292" s="810"/>
      <c r="C292" s="810"/>
      <c r="D292" s="811"/>
      <c r="E292" s="811"/>
      <c r="F292" s="890"/>
      <c r="G292" s="890"/>
      <c r="H292" s="1280"/>
      <c r="I292" s="1280"/>
      <c r="J292" s="830"/>
      <c r="K292" s="805"/>
      <c r="L292" s="805"/>
      <c r="M292" s="830"/>
      <c r="N292" s="830"/>
      <c r="O292" s="830"/>
      <c r="P292" s="830"/>
      <c r="Q292" s="830"/>
      <c r="R292" s="830"/>
      <c r="S292" s="830"/>
      <c r="T292" s="830"/>
      <c r="U292" s="830"/>
      <c r="V292" s="830"/>
      <c r="W292" s="830"/>
      <c r="X292" s="830"/>
      <c r="Y292" s="830"/>
      <c r="Z292" s="830"/>
      <c r="AA292" s="830"/>
      <c r="AB292" s="1318"/>
      <c r="AC292" s="1323"/>
      <c r="AD292" s="1318"/>
      <c r="AE292" s="888"/>
      <c r="AF292" s="888"/>
      <c r="AG292" s="888"/>
      <c r="AH292" s="809"/>
    </row>
    <row r="293" ht="15.75" customHeight="1">
      <c r="A293" s="1038"/>
      <c r="B293" s="810"/>
      <c r="C293" s="810"/>
      <c r="D293" s="828"/>
      <c r="E293" s="810"/>
      <c r="F293" s="828"/>
      <c r="G293" s="828"/>
      <c r="H293" s="1280"/>
      <c r="I293" s="1280"/>
      <c r="J293" s="805"/>
      <c r="K293" s="830"/>
      <c r="L293" s="830"/>
      <c r="M293" s="830"/>
      <c r="N293" s="830"/>
      <c r="O293" s="830"/>
      <c r="P293" s="830"/>
      <c r="Q293" s="830"/>
      <c r="R293" s="830"/>
      <c r="S293" s="830"/>
      <c r="T293" s="830"/>
      <c r="U293" s="830"/>
      <c r="V293" s="830"/>
      <c r="W293" s="830"/>
      <c r="X293" s="830"/>
      <c r="Y293" s="830"/>
      <c r="Z293" s="830"/>
      <c r="AA293" s="830"/>
      <c r="AB293" s="1318"/>
      <c r="AC293" s="1323"/>
      <c r="AD293" s="1318"/>
      <c r="AE293" s="888"/>
      <c r="AF293" s="888"/>
      <c r="AG293" s="888"/>
      <c r="AH293" s="888"/>
    </row>
    <row r="294" ht="15.75" customHeight="1">
      <c r="A294" s="1042"/>
      <c r="B294" s="811"/>
      <c r="C294" s="811"/>
      <c r="D294" s="890"/>
      <c r="E294" s="890"/>
      <c r="F294" s="890"/>
      <c r="G294" s="890"/>
      <c r="H294" s="1280"/>
      <c r="I294" s="1280"/>
      <c r="J294" s="805"/>
      <c r="K294" s="805"/>
      <c r="L294" s="805"/>
      <c r="M294" s="830"/>
      <c r="N294" s="830"/>
      <c r="O294" s="830"/>
      <c r="P294" s="830"/>
      <c r="Q294" s="830"/>
      <c r="R294" s="830"/>
      <c r="S294" s="830"/>
      <c r="T294" s="830"/>
      <c r="U294" s="805"/>
      <c r="V294" s="830"/>
      <c r="W294" s="830"/>
      <c r="X294" s="830"/>
      <c r="Y294" s="805"/>
      <c r="Z294" s="830"/>
      <c r="AA294" s="805"/>
      <c r="AB294" s="1318"/>
      <c r="AC294" s="1323"/>
      <c r="AD294" s="1318"/>
      <c r="AE294" s="890"/>
      <c r="AF294" s="811"/>
      <c r="AG294" s="889"/>
      <c r="AH294" s="889"/>
    </row>
    <row r="295" ht="15.75" customHeight="1">
      <c r="A295" s="1032"/>
      <c r="B295" s="890"/>
      <c r="C295" s="890"/>
      <c r="D295" s="890"/>
      <c r="E295" s="890"/>
      <c r="F295" s="890"/>
      <c r="G295" s="890"/>
      <c r="H295" s="1280"/>
      <c r="I295" s="1280"/>
      <c r="J295" s="805"/>
      <c r="K295" s="805"/>
      <c r="L295" s="805"/>
      <c r="M295" s="830"/>
      <c r="N295" s="830"/>
      <c r="O295" s="830"/>
      <c r="P295" s="830"/>
      <c r="Q295" s="830"/>
      <c r="R295" s="830"/>
      <c r="S295" s="830"/>
      <c r="T295" s="830"/>
      <c r="U295" s="805"/>
      <c r="V295" s="830"/>
      <c r="W295" s="830"/>
      <c r="X295" s="830"/>
      <c r="Y295" s="805"/>
      <c r="Z295" s="830"/>
      <c r="AA295" s="805"/>
      <c r="AB295" s="1318"/>
      <c r="AC295" s="1323"/>
      <c r="AD295" s="1318"/>
      <c r="AE295" s="890"/>
      <c r="AF295" s="811"/>
      <c r="AG295" s="884"/>
      <c r="AH295" s="884"/>
    </row>
    <row r="296" ht="15.75" customHeight="1">
      <c r="A296" s="1032"/>
      <c r="B296" s="890"/>
      <c r="C296" s="890"/>
      <c r="D296" s="890"/>
      <c r="E296" s="890"/>
      <c r="F296" s="890"/>
      <c r="G296" s="1043"/>
      <c r="H296" s="1280"/>
      <c r="I296" s="1280"/>
      <c r="J296" s="830"/>
      <c r="K296" s="805"/>
      <c r="L296" s="805"/>
      <c r="M296" s="830"/>
      <c r="N296" s="830"/>
      <c r="O296" s="830"/>
      <c r="P296" s="830"/>
      <c r="Q296" s="830"/>
      <c r="R296" s="830"/>
      <c r="S296" s="830"/>
      <c r="T296" s="830"/>
      <c r="U296" s="830"/>
      <c r="V296" s="830"/>
      <c r="W296" s="830"/>
      <c r="X296" s="830"/>
      <c r="Y296" s="830"/>
      <c r="Z296" s="830"/>
      <c r="AA296" s="830"/>
      <c r="AB296" s="1318"/>
      <c r="AC296" s="1323"/>
      <c r="AD296" s="1318"/>
      <c r="AE296" s="890"/>
      <c r="AF296" s="811"/>
      <c r="AG296" s="811"/>
      <c r="AH296" s="890"/>
    </row>
    <row r="297" ht="15.75" customHeight="1">
      <c r="A297" s="1032"/>
      <c r="B297" s="811"/>
      <c r="C297" s="890"/>
      <c r="D297" s="890"/>
      <c r="E297" s="1034"/>
      <c r="F297" s="1033"/>
      <c r="G297" s="1034"/>
      <c r="H297" s="1280"/>
      <c r="I297" s="1280"/>
      <c r="J297" s="830"/>
      <c r="K297" s="805"/>
      <c r="L297" s="805"/>
      <c r="M297" s="830"/>
      <c r="N297" s="830"/>
      <c r="O297" s="830"/>
      <c r="P297" s="830"/>
      <c r="Q297" s="830"/>
      <c r="R297" s="830"/>
      <c r="S297" s="830"/>
      <c r="T297" s="830"/>
      <c r="U297" s="830"/>
      <c r="V297" s="830"/>
      <c r="W297" s="830"/>
      <c r="X297" s="830"/>
      <c r="Y297" s="830"/>
      <c r="Z297" s="830"/>
      <c r="AA297" s="830"/>
      <c r="AB297" s="1318"/>
      <c r="AC297" s="1323"/>
      <c r="AD297" s="1318"/>
      <c r="AE297" s="892"/>
      <c r="AF297" s="892"/>
      <c r="AG297" s="892"/>
      <c r="AH297" s="892"/>
    </row>
    <row r="298" ht="15.75" customHeight="1">
      <c r="A298" s="1038"/>
      <c r="B298" s="810"/>
      <c r="C298" s="810"/>
      <c r="D298" s="810"/>
      <c r="E298" s="810"/>
      <c r="F298" s="810"/>
      <c r="G298" s="810"/>
      <c r="H298" s="1280"/>
      <c r="I298" s="1280"/>
      <c r="J298" s="830"/>
      <c r="K298" s="830"/>
      <c r="L298" s="830"/>
      <c r="M298" s="830"/>
      <c r="N298" s="830"/>
      <c r="O298" s="830"/>
      <c r="P298" s="830"/>
      <c r="Q298" s="830"/>
      <c r="R298" s="830"/>
      <c r="S298" s="830"/>
      <c r="T298" s="830"/>
      <c r="U298" s="830"/>
      <c r="V298" s="830"/>
      <c r="W298" s="830"/>
      <c r="X298" s="830"/>
      <c r="Y298" s="830"/>
      <c r="Z298" s="830"/>
      <c r="AA298" s="830"/>
      <c r="AB298" s="1318"/>
      <c r="AC298" s="1323"/>
      <c r="AD298" s="1318"/>
      <c r="AE298" s="888"/>
      <c r="AF298" s="888"/>
      <c r="AG298" s="889"/>
      <c r="AH298" s="889"/>
    </row>
    <row r="299" ht="15.75" customHeight="1">
      <c r="A299" s="1042"/>
      <c r="B299" s="811"/>
      <c r="C299" s="811"/>
      <c r="D299" s="890"/>
      <c r="E299" s="890"/>
      <c r="F299" s="890"/>
      <c r="G299" s="890"/>
      <c r="H299" s="1317"/>
      <c r="I299" s="1317"/>
      <c r="J299" s="805"/>
      <c r="K299" s="805"/>
      <c r="L299" s="1039"/>
      <c r="M299" s="805"/>
      <c r="N299" s="805"/>
      <c r="O299" s="805"/>
      <c r="P299" s="805"/>
      <c r="Q299" s="805"/>
      <c r="R299" s="805"/>
      <c r="S299" s="805"/>
      <c r="T299" s="805"/>
      <c r="U299" s="805"/>
      <c r="V299" s="805"/>
      <c r="W299" s="805"/>
      <c r="X299" s="805"/>
      <c r="Y299" s="805"/>
      <c r="Z299" s="805"/>
      <c r="AA299" s="805"/>
      <c r="AB299" s="1318"/>
      <c r="AC299" s="1323"/>
      <c r="AD299" s="1318"/>
      <c r="AE299" s="890"/>
      <c r="AF299" s="811"/>
      <c r="AG299" s="889"/>
      <c r="AH299" s="889"/>
    </row>
    <row r="300" ht="15.75" customHeight="1">
      <c r="A300" s="1032"/>
      <c r="B300" s="890"/>
      <c r="C300" s="890"/>
      <c r="D300" s="890"/>
      <c r="E300" s="890"/>
      <c r="F300" s="890"/>
      <c r="G300" s="890"/>
      <c r="H300" s="1280"/>
      <c r="I300" s="1280"/>
      <c r="J300" s="830"/>
      <c r="K300" s="805"/>
      <c r="L300" s="805"/>
      <c r="M300" s="830"/>
      <c r="N300" s="830"/>
      <c r="O300" s="830"/>
      <c r="P300" s="830"/>
      <c r="Q300" s="830"/>
      <c r="R300" s="830"/>
      <c r="S300" s="830"/>
      <c r="T300" s="830"/>
      <c r="U300" s="830"/>
      <c r="V300" s="830"/>
      <c r="W300" s="830"/>
      <c r="X300" s="830"/>
      <c r="Y300" s="830"/>
      <c r="Z300" s="830"/>
      <c r="AA300" s="830"/>
      <c r="AB300" s="1318"/>
      <c r="AC300" s="1323"/>
      <c r="AD300" s="1318"/>
      <c r="AE300" s="890"/>
      <c r="AF300" s="811"/>
      <c r="AG300" s="884"/>
      <c r="AH300" s="884"/>
    </row>
    <row r="301" ht="15.75" customHeight="1">
      <c r="A301" s="1032"/>
      <c r="B301" s="890"/>
      <c r="C301" s="890"/>
      <c r="D301" s="890"/>
      <c r="E301" s="890"/>
      <c r="F301" s="890"/>
      <c r="G301" s="1043"/>
      <c r="H301" s="1280"/>
      <c r="I301" s="1280"/>
      <c r="J301" s="830"/>
      <c r="K301" s="830"/>
      <c r="L301" s="830"/>
      <c r="M301" s="830"/>
      <c r="N301" s="830"/>
      <c r="O301" s="830"/>
      <c r="P301" s="830"/>
      <c r="Q301" s="830"/>
      <c r="R301" s="830"/>
      <c r="S301" s="830"/>
      <c r="T301" s="830"/>
      <c r="U301" s="830"/>
      <c r="V301" s="830"/>
      <c r="W301" s="830"/>
      <c r="X301" s="830"/>
      <c r="Y301" s="830"/>
      <c r="Z301" s="830"/>
      <c r="AA301" s="830"/>
      <c r="AB301" s="1318"/>
      <c r="AC301" s="1323"/>
      <c r="AD301" s="1318"/>
      <c r="AE301" s="890"/>
      <c r="AF301" s="811"/>
      <c r="AG301" s="811"/>
      <c r="AH301" s="890"/>
    </row>
    <row r="302" ht="15.75" customHeight="1">
      <c r="A302" s="1044"/>
      <c r="B302" s="1045"/>
      <c r="C302" s="1045"/>
      <c r="D302" s="1041"/>
      <c r="E302" s="884"/>
      <c r="F302" s="884"/>
      <c r="G302" s="884"/>
      <c r="H302" s="1280"/>
      <c r="I302" s="1280"/>
      <c r="J302" s="830"/>
      <c r="K302" s="805"/>
      <c r="L302" s="805"/>
      <c r="M302" s="830"/>
      <c r="N302" s="830"/>
      <c r="O302" s="830"/>
      <c r="P302" s="830"/>
      <c r="Q302" s="830"/>
      <c r="R302" s="830"/>
      <c r="S302" s="830"/>
      <c r="T302" s="830"/>
      <c r="U302" s="830"/>
      <c r="V302" s="830"/>
      <c r="W302" s="830"/>
      <c r="X302" s="830"/>
      <c r="Y302" s="830"/>
      <c r="Z302" s="830"/>
      <c r="AA302" s="830"/>
      <c r="AB302" s="1318"/>
      <c r="AC302" s="1323"/>
      <c r="AD302" s="1318"/>
      <c r="AE302" s="1046"/>
      <c r="AF302" s="1046"/>
      <c r="AG302" s="1046"/>
      <c r="AH302" s="1046"/>
    </row>
    <row r="303" ht="15.75" customHeight="1">
      <c r="A303" s="1044"/>
      <c r="B303" s="1045"/>
      <c r="C303" s="1045"/>
      <c r="D303" s="1041"/>
      <c r="E303" s="884"/>
      <c r="F303" s="884"/>
      <c r="G303" s="884"/>
      <c r="H303" s="1317"/>
      <c r="I303" s="1317"/>
      <c r="J303" s="805"/>
      <c r="K303" s="805"/>
      <c r="L303" s="805"/>
      <c r="M303" s="805"/>
      <c r="N303" s="805"/>
      <c r="O303" s="805"/>
      <c r="P303" s="805"/>
      <c r="Q303" s="805"/>
      <c r="R303" s="805"/>
      <c r="S303" s="805"/>
      <c r="T303" s="805"/>
      <c r="U303" s="805"/>
      <c r="V303" s="805"/>
      <c r="W303" s="805"/>
      <c r="X303" s="805"/>
      <c r="Y303" s="805"/>
      <c r="Z303" s="805"/>
      <c r="AA303" s="805"/>
      <c r="AB303" s="1318"/>
      <c r="AC303" s="1323"/>
      <c r="AD303" s="1318"/>
      <c r="AE303" s="1046"/>
      <c r="AF303" s="1046"/>
      <c r="AG303" s="884"/>
      <c r="AH303" s="1046"/>
    </row>
    <row r="304" ht="15.75" customHeight="1">
      <c r="A304" s="1044"/>
      <c r="B304" s="1045"/>
      <c r="C304" s="1045"/>
      <c r="D304" s="1041"/>
      <c r="E304" s="884"/>
      <c r="F304" s="884"/>
      <c r="G304" s="884"/>
      <c r="H304" s="1280"/>
      <c r="I304" s="1280"/>
      <c r="J304" s="830"/>
      <c r="K304" s="830"/>
      <c r="L304" s="830"/>
      <c r="M304" s="830"/>
      <c r="N304" s="830"/>
      <c r="O304" s="830"/>
      <c r="P304" s="830"/>
      <c r="Q304" s="830"/>
      <c r="R304" s="830"/>
      <c r="S304" s="830"/>
      <c r="T304" s="830"/>
      <c r="U304" s="830"/>
      <c r="V304" s="830"/>
      <c r="W304" s="830"/>
      <c r="X304" s="830"/>
      <c r="Y304" s="830"/>
      <c r="Z304" s="830"/>
      <c r="AA304" s="830"/>
      <c r="AB304" s="1318"/>
      <c r="AC304" s="1323"/>
      <c r="AD304" s="1318"/>
      <c r="AE304" s="884"/>
      <c r="AF304" s="1046"/>
      <c r="AG304" s="1046"/>
      <c r="AH304" s="884"/>
    </row>
    <row r="305" ht="15.75" customHeight="1">
      <c r="A305" s="1044"/>
      <c r="B305" s="1045"/>
      <c r="C305" s="1045"/>
      <c r="D305" s="1045"/>
      <c r="E305" s="884"/>
      <c r="F305" s="884"/>
      <c r="G305" s="884"/>
      <c r="H305" s="1327"/>
      <c r="I305" s="1327"/>
      <c r="J305" s="1047"/>
      <c r="K305" s="1047"/>
      <c r="L305" s="1047"/>
      <c r="M305" s="1047"/>
      <c r="N305" s="1047"/>
      <c r="O305" s="1047"/>
      <c r="P305" s="1047"/>
      <c r="Q305" s="1047"/>
      <c r="R305" s="1047"/>
      <c r="S305" s="1047"/>
      <c r="T305" s="1047"/>
      <c r="U305" s="1047"/>
      <c r="V305" s="1047"/>
      <c r="W305" s="1047"/>
      <c r="X305" s="1047"/>
      <c r="Y305" s="1047"/>
      <c r="Z305" s="1047"/>
      <c r="AA305" s="1047"/>
      <c r="AB305" s="1319"/>
      <c r="AC305" s="1323"/>
      <c r="AD305" s="1319"/>
      <c r="AE305" s="1048"/>
      <c r="AF305" s="1048"/>
      <c r="AG305" s="884"/>
      <c r="AH305" s="1048"/>
    </row>
    <row r="306" ht="15.75" customHeight="1">
      <c r="A306" s="884"/>
      <c r="B306" s="1045"/>
      <c r="C306" s="1041"/>
      <c r="D306" s="1041"/>
      <c r="E306" s="884"/>
      <c r="F306" s="884"/>
      <c r="G306" s="884"/>
      <c r="H306" s="1268"/>
      <c r="I306" s="1268"/>
      <c r="J306" s="807"/>
      <c r="K306" s="807"/>
      <c r="L306" s="807"/>
      <c r="M306" s="807"/>
      <c r="N306" s="807"/>
      <c r="O306" s="807"/>
      <c r="P306" s="807"/>
      <c r="Q306" s="807"/>
      <c r="R306" s="807"/>
      <c r="S306" s="807"/>
      <c r="T306" s="807"/>
      <c r="U306" s="807"/>
      <c r="V306" s="807"/>
      <c r="W306" s="807"/>
      <c r="X306" s="807"/>
      <c r="Y306" s="807"/>
      <c r="Z306" s="807"/>
      <c r="AA306" s="807"/>
      <c r="AB306" s="1319"/>
      <c r="AC306" s="1323"/>
      <c r="AD306" s="1319"/>
      <c r="AE306" s="1046"/>
      <c r="AF306" s="1046"/>
      <c r="AG306" s="1046"/>
      <c r="AH306" s="1046"/>
    </row>
    <row r="307" ht="15.75" customHeight="1">
      <c r="A307" s="884"/>
      <c r="B307" s="1045"/>
      <c r="C307" s="1045"/>
      <c r="D307" s="1041"/>
      <c r="E307" s="884"/>
      <c r="F307" s="884"/>
      <c r="G307" s="884"/>
      <c r="H307" s="1280"/>
      <c r="I307" s="1280"/>
      <c r="J307" s="807"/>
      <c r="K307" s="805"/>
      <c r="L307" s="805"/>
      <c r="M307" s="830"/>
      <c r="N307" s="830"/>
      <c r="O307" s="830"/>
      <c r="P307" s="830"/>
      <c r="Q307" s="830"/>
      <c r="R307" s="830"/>
      <c r="S307" s="830"/>
      <c r="T307" s="830"/>
      <c r="U307" s="807"/>
      <c r="V307" s="830"/>
      <c r="W307" s="830"/>
      <c r="X307" s="830"/>
      <c r="Y307" s="807"/>
      <c r="Z307" s="830"/>
      <c r="AA307" s="807"/>
      <c r="AB307" s="1319"/>
      <c r="AC307" s="1323"/>
      <c r="AD307" s="1319"/>
      <c r="AE307" s="1046"/>
      <c r="AF307" s="1046"/>
      <c r="AG307" s="1046"/>
      <c r="AH307" s="1046"/>
    </row>
    <row r="308" ht="15.75" customHeight="1">
      <c r="A308" s="1046"/>
      <c r="B308" s="1041"/>
      <c r="C308" s="1041"/>
      <c r="D308" s="1041"/>
      <c r="E308" s="884"/>
      <c r="F308" s="1049"/>
      <c r="G308" s="1044"/>
      <c r="H308" s="1280"/>
      <c r="I308" s="1280"/>
      <c r="J308" s="807"/>
      <c r="K308" s="805"/>
      <c r="L308" s="805"/>
      <c r="M308" s="830"/>
      <c r="N308" s="830"/>
      <c r="O308" s="830"/>
      <c r="P308" s="830"/>
      <c r="Q308" s="830"/>
      <c r="R308" s="830"/>
      <c r="S308" s="830"/>
      <c r="T308" s="830"/>
      <c r="U308" s="807"/>
      <c r="V308" s="830"/>
      <c r="W308" s="830"/>
      <c r="X308" s="830"/>
      <c r="Y308" s="807"/>
      <c r="Z308" s="830"/>
      <c r="AA308" s="807"/>
      <c r="AB308" s="1319"/>
      <c r="AC308" s="1323"/>
      <c r="AD308" s="1319"/>
      <c r="AE308" s="1046"/>
      <c r="AF308" s="1046"/>
      <c r="AG308" s="1046"/>
      <c r="AH308" s="1046"/>
    </row>
    <row r="309" ht="15.75" customHeight="1">
      <c r="A309" s="1046"/>
      <c r="B309" s="1041"/>
      <c r="C309" s="1041"/>
      <c r="D309" s="1041"/>
      <c r="E309" s="884"/>
      <c r="F309" s="1044"/>
      <c r="G309" s="1044"/>
      <c r="H309" s="1280"/>
      <c r="I309" s="1280"/>
      <c r="J309" s="807"/>
      <c r="K309" s="807"/>
      <c r="L309" s="807"/>
      <c r="M309" s="830"/>
      <c r="N309" s="830"/>
      <c r="O309" s="830"/>
      <c r="P309" s="830"/>
      <c r="Q309" s="830"/>
      <c r="R309" s="830"/>
      <c r="S309" s="830"/>
      <c r="T309" s="830"/>
      <c r="U309" s="807"/>
      <c r="V309" s="830"/>
      <c r="W309" s="830"/>
      <c r="X309" s="830"/>
      <c r="Y309" s="807"/>
      <c r="Z309" s="830"/>
      <c r="AA309" s="807"/>
      <c r="AB309" s="1319"/>
      <c r="AC309" s="1323"/>
      <c r="AD309" s="1319"/>
      <c r="AE309" s="1046"/>
      <c r="AF309" s="1046"/>
      <c r="AG309" s="1046"/>
      <c r="AH309" s="1046"/>
    </row>
    <row r="310" ht="15.75" customHeight="1">
      <c r="A310" s="1050"/>
      <c r="B310" s="1041"/>
      <c r="C310" s="1041"/>
      <c r="D310" s="1041"/>
      <c r="E310" s="884"/>
      <c r="F310" s="1044"/>
      <c r="G310" s="1044"/>
      <c r="H310" s="1268"/>
      <c r="I310" s="1268"/>
      <c r="J310" s="807"/>
      <c r="K310" s="807"/>
      <c r="L310" s="807"/>
      <c r="M310" s="807"/>
      <c r="N310" s="807"/>
      <c r="O310" s="807"/>
      <c r="P310" s="807"/>
      <c r="Q310" s="807"/>
      <c r="R310" s="807"/>
      <c r="S310" s="807"/>
      <c r="T310" s="807"/>
      <c r="U310" s="807"/>
      <c r="V310" s="807"/>
      <c r="W310" s="807"/>
      <c r="X310" s="807"/>
      <c r="Y310" s="807"/>
      <c r="Z310" s="807"/>
      <c r="AA310" s="807"/>
      <c r="AB310" s="1319"/>
      <c r="AC310" s="1323"/>
      <c r="AD310" s="1319"/>
      <c r="AE310" s="1046"/>
      <c r="AF310" s="1046"/>
      <c r="AG310" s="1046"/>
      <c r="AH310" s="1046"/>
    </row>
    <row r="311" ht="15.75" customHeight="1">
      <c r="A311" s="1046"/>
      <c r="B311" s="1041"/>
      <c r="C311" s="1041"/>
      <c r="D311" s="1041"/>
      <c r="E311" s="884"/>
      <c r="F311" s="1044"/>
      <c r="G311" s="1044"/>
      <c r="H311" s="1280"/>
      <c r="I311" s="1280"/>
      <c r="J311" s="807"/>
      <c r="K311" s="805"/>
      <c r="L311" s="805"/>
      <c r="M311" s="830"/>
      <c r="N311" s="830"/>
      <c r="O311" s="830"/>
      <c r="P311" s="830"/>
      <c r="Q311" s="830"/>
      <c r="R311" s="830"/>
      <c r="S311" s="830"/>
      <c r="T311" s="830"/>
      <c r="U311" s="807"/>
      <c r="V311" s="830"/>
      <c r="W311" s="830"/>
      <c r="X311" s="830"/>
      <c r="Y311" s="807"/>
      <c r="Z311" s="830"/>
      <c r="AA311" s="807"/>
      <c r="AB311" s="1319"/>
      <c r="AC311" s="1323"/>
      <c r="AD311" s="1319"/>
      <c r="AE311" s="1046"/>
      <c r="AF311" s="1046"/>
      <c r="AG311" s="1046"/>
      <c r="AH311" s="1046"/>
    </row>
    <row r="312" ht="15.75" customHeight="1">
      <c r="A312" s="1044"/>
      <c r="B312" s="1045"/>
      <c r="C312" s="1045"/>
      <c r="D312" s="1041"/>
      <c r="E312" s="884"/>
      <c r="F312" s="884"/>
      <c r="G312" s="884"/>
      <c r="H312" s="1280"/>
      <c r="I312" s="1280"/>
      <c r="J312" s="807"/>
      <c r="K312" s="805"/>
      <c r="L312" s="805"/>
      <c r="M312" s="830"/>
      <c r="N312" s="830"/>
      <c r="O312" s="830"/>
      <c r="P312" s="830"/>
      <c r="Q312" s="830"/>
      <c r="R312" s="830"/>
      <c r="S312" s="830"/>
      <c r="T312" s="830"/>
      <c r="U312" s="807"/>
      <c r="V312" s="830"/>
      <c r="W312" s="830"/>
      <c r="X312" s="830"/>
      <c r="Y312" s="807"/>
      <c r="Z312" s="830"/>
      <c r="AA312" s="807"/>
      <c r="AB312" s="1319"/>
      <c r="AC312" s="1323"/>
      <c r="AD312" s="1319"/>
      <c r="AE312" s="1046"/>
      <c r="AF312" s="1046"/>
      <c r="AG312" s="1046"/>
      <c r="AH312" s="1046"/>
    </row>
    <row r="313" ht="15.75" customHeight="1">
      <c r="A313" s="1044"/>
      <c r="B313" s="1045"/>
      <c r="C313" s="1045"/>
      <c r="D313" s="1041"/>
      <c r="E313" s="884"/>
      <c r="F313" s="884"/>
      <c r="G313" s="884"/>
      <c r="H313" s="1280"/>
      <c r="I313" s="1280"/>
      <c r="J313" s="830"/>
      <c r="K313" s="830"/>
      <c r="L313" s="830"/>
      <c r="M313" s="830"/>
      <c r="N313" s="830"/>
      <c r="O313" s="830"/>
      <c r="P313" s="830"/>
      <c r="Q313" s="830"/>
      <c r="R313" s="830"/>
      <c r="S313" s="830"/>
      <c r="T313" s="830"/>
      <c r="U313" s="830"/>
      <c r="V313" s="830"/>
      <c r="W313" s="830"/>
      <c r="X313" s="830"/>
      <c r="Y313" s="830"/>
      <c r="Z313" s="830"/>
      <c r="AA313" s="830"/>
      <c r="AB313" s="1319"/>
      <c r="AC313" s="1323"/>
      <c r="AD313" s="1319"/>
      <c r="AE313" s="1046"/>
      <c r="AF313" s="1046"/>
      <c r="AG313" s="1046"/>
      <c r="AH313" s="1046"/>
    </row>
    <row r="314" ht="15.75" customHeight="1">
      <c r="A314" s="1044"/>
      <c r="B314" s="1045"/>
      <c r="C314" s="1045"/>
      <c r="D314" s="1045"/>
      <c r="E314" s="884"/>
      <c r="F314" s="884"/>
      <c r="G314" s="884"/>
      <c r="H314" s="1268"/>
      <c r="I314" s="1268"/>
      <c r="J314" s="807"/>
      <c r="K314" s="807"/>
      <c r="L314" s="807"/>
      <c r="M314" s="807"/>
      <c r="N314" s="807"/>
      <c r="O314" s="807"/>
      <c r="P314" s="807"/>
      <c r="Q314" s="807"/>
      <c r="R314" s="807"/>
      <c r="S314" s="807"/>
      <c r="T314" s="807"/>
      <c r="U314" s="807"/>
      <c r="V314" s="807"/>
      <c r="W314" s="807"/>
      <c r="X314" s="807"/>
      <c r="Y314" s="807"/>
      <c r="Z314" s="807"/>
      <c r="AA314" s="807"/>
      <c r="AB314" s="1319"/>
      <c r="AC314" s="1323"/>
      <c r="AD314" s="1319"/>
      <c r="AE314" s="884"/>
      <c r="AF314" s="1046"/>
      <c r="AG314" s="884"/>
      <c r="AH314" s="884"/>
    </row>
    <row r="315" ht="15.75" customHeight="1">
      <c r="A315" s="1044"/>
      <c r="B315" s="1041"/>
      <c r="C315" s="1041"/>
      <c r="D315" s="1045"/>
      <c r="E315" s="884"/>
      <c r="F315" s="884"/>
      <c r="G315" s="884"/>
      <c r="H315" s="1268"/>
      <c r="I315" s="1268"/>
      <c r="J315" s="807"/>
      <c r="K315" s="805"/>
      <c r="L315" s="805"/>
      <c r="M315" s="807"/>
      <c r="N315" s="807"/>
      <c r="O315" s="807"/>
      <c r="P315" s="807"/>
      <c r="Q315" s="807"/>
      <c r="R315" s="807"/>
      <c r="S315" s="807"/>
      <c r="T315" s="807"/>
      <c r="U315" s="807"/>
      <c r="V315" s="807"/>
      <c r="W315" s="807"/>
      <c r="X315" s="807"/>
      <c r="Y315" s="807"/>
      <c r="Z315" s="807"/>
      <c r="AA315" s="807"/>
      <c r="AB315" s="1319"/>
      <c r="AC315" s="1323"/>
      <c r="AD315" s="1319"/>
      <c r="AE315" s="1048"/>
      <c r="AF315" s="1048"/>
      <c r="AG315" s="1048"/>
      <c r="AH315" s="1048"/>
    </row>
    <row r="316" ht="15.75" customHeight="1">
      <c r="A316" s="1044"/>
      <c r="B316" s="1041"/>
      <c r="C316" s="1041"/>
      <c r="D316" s="1045"/>
      <c r="E316" s="884"/>
      <c r="F316" s="884"/>
      <c r="G316" s="884"/>
      <c r="H316" s="1280"/>
      <c r="I316" s="1280"/>
      <c r="J316" s="807"/>
      <c r="K316" s="805"/>
      <c r="L316" s="805"/>
      <c r="M316" s="830"/>
      <c r="N316" s="830"/>
      <c r="O316" s="830"/>
      <c r="P316" s="830"/>
      <c r="Q316" s="830"/>
      <c r="R316" s="830"/>
      <c r="S316" s="830"/>
      <c r="T316" s="830"/>
      <c r="U316" s="807"/>
      <c r="V316" s="830"/>
      <c r="W316" s="830"/>
      <c r="X316" s="830"/>
      <c r="Y316" s="807"/>
      <c r="Z316" s="830"/>
      <c r="AA316" s="807"/>
      <c r="AB316" s="1319"/>
      <c r="AC316" s="1323"/>
      <c r="AD316" s="1319"/>
      <c r="AE316" s="1048"/>
      <c r="AF316" s="1048"/>
      <c r="AG316" s="1048"/>
      <c r="AH316" s="1048"/>
    </row>
    <row r="317" ht="15.75" customHeight="1">
      <c r="A317" s="1044"/>
      <c r="B317" s="1041"/>
      <c r="C317" s="1041"/>
      <c r="D317" s="1045"/>
      <c r="E317" s="884"/>
      <c r="F317" s="884"/>
      <c r="G317" s="884"/>
      <c r="H317" s="1268"/>
      <c r="I317" s="1268"/>
      <c r="J317" s="807"/>
      <c r="K317" s="805"/>
      <c r="L317" s="805"/>
      <c r="M317" s="807"/>
      <c r="N317" s="807"/>
      <c r="O317" s="807"/>
      <c r="P317" s="807"/>
      <c r="Q317" s="807"/>
      <c r="R317" s="807"/>
      <c r="S317" s="807"/>
      <c r="T317" s="807"/>
      <c r="U317" s="807"/>
      <c r="V317" s="807"/>
      <c r="W317" s="807"/>
      <c r="X317" s="807"/>
      <c r="Y317" s="807"/>
      <c r="Z317" s="807"/>
      <c r="AA317" s="807"/>
      <c r="AB317" s="1319"/>
      <c r="AC317" s="1323"/>
      <c r="AD317" s="1319"/>
      <c r="AE317" s="1046"/>
      <c r="AF317" s="1046"/>
      <c r="AG317" s="1046"/>
      <c r="AH317" s="1046"/>
    </row>
    <row r="318" ht="15.75" customHeight="1">
      <c r="A318" s="884"/>
      <c r="B318" s="1041"/>
      <c r="C318" s="1041"/>
      <c r="D318" s="1041"/>
      <c r="E318" s="884"/>
      <c r="F318" s="884"/>
      <c r="G318" s="884"/>
      <c r="H318" s="1280"/>
      <c r="I318" s="1280"/>
      <c r="J318" s="805"/>
      <c r="K318" s="805"/>
      <c r="L318" s="805"/>
      <c r="M318" s="830"/>
      <c r="N318" s="830"/>
      <c r="O318" s="830"/>
      <c r="P318" s="830"/>
      <c r="Q318" s="830"/>
      <c r="R318" s="830"/>
      <c r="S318" s="830"/>
      <c r="T318" s="830"/>
      <c r="U318" s="805"/>
      <c r="V318" s="830"/>
      <c r="W318" s="830"/>
      <c r="X318" s="830"/>
      <c r="Y318" s="805"/>
      <c r="Z318" s="830"/>
      <c r="AA318" s="805"/>
      <c r="AB318" s="1319"/>
      <c r="AC318" s="1323"/>
      <c r="AD318" s="1319"/>
      <c r="AE318" s="1046"/>
      <c r="AF318" s="1046"/>
      <c r="AG318" s="1046"/>
      <c r="AH318" s="1046"/>
    </row>
    <row r="319" ht="15.75" customHeight="1">
      <c r="A319" s="884"/>
      <c r="B319" s="1041"/>
      <c r="C319" s="1041"/>
      <c r="D319" s="1041"/>
      <c r="E319" s="884"/>
      <c r="F319" s="884"/>
      <c r="G319" s="884"/>
      <c r="H319" s="1280"/>
      <c r="I319" s="1280"/>
      <c r="J319" s="805"/>
      <c r="K319" s="805"/>
      <c r="L319" s="805"/>
      <c r="M319" s="830"/>
      <c r="N319" s="830"/>
      <c r="O319" s="830"/>
      <c r="P319" s="830"/>
      <c r="Q319" s="830"/>
      <c r="R319" s="830"/>
      <c r="S319" s="830"/>
      <c r="T319" s="830"/>
      <c r="U319" s="805"/>
      <c r="V319" s="830"/>
      <c r="W319" s="830"/>
      <c r="X319" s="830"/>
      <c r="Y319" s="805"/>
      <c r="Z319" s="830"/>
      <c r="AA319" s="805"/>
      <c r="AB319" s="1319"/>
      <c r="AC319" s="1323"/>
      <c r="AD319" s="1319"/>
      <c r="AE319" s="1046"/>
      <c r="AF319" s="1046"/>
      <c r="AG319" s="1046"/>
      <c r="AH319" s="1046"/>
    </row>
    <row r="320" ht="15.75" customHeight="1">
      <c r="A320" s="884"/>
      <c r="B320" s="1041"/>
      <c r="C320" s="1041"/>
      <c r="D320" s="1041"/>
      <c r="E320" s="884"/>
      <c r="F320" s="884"/>
      <c r="G320" s="884"/>
      <c r="H320" s="1268"/>
      <c r="I320" s="1268"/>
      <c r="J320" s="830"/>
      <c r="K320" s="830"/>
      <c r="L320" s="830"/>
      <c r="M320" s="807"/>
      <c r="N320" s="807"/>
      <c r="O320" s="891"/>
      <c r="P320" s="891"/>
      <c r="Q320" s="891"/>
      <c r="R320" s="891"/>
      <c r="S320" s="891"/>
      <c r="T320" s="891"/>
      <c r="U320" s="830"/>
      <c r="V320" s="807"/>
      <c r="W320" s="891"/>
      <c r="X320" s="891"/>
      <c r="Y320" s="830"/>
      <c r="Z320" s="807"/>
      <c r="AA320" s="830"/>
      <c r="AB320" s="1319"/>
      <c r="AC320" s="1323"/>
      <c r="AD320" s="1319"/>
      <c r="AE320" s="1046"/>
      <c r="AF320" s="1046"/>
      <c r="AG320" s="1046"/>
      <c r="AH320" s="1046"/>
    </row>
    <row r="321" ht="15.75" customHeight="1">
      <c r="A321" s="884"/>
      <c r="B321" s="1041"/>
      <c r="C321" s="1041"/>
      <c r="D321" s="1041"/>
      <c r="E321" s="884"/>
      <c r="F321" s="884"/>
      <c r="G321" s="884"/>
      <c r="H321" s="1280"/>
      <c r="I321" s="1280"/>
      <c r="J321" s="830"/>
      <c r="K321" s="805"/>
      <c r="L321" s="805"/>
      <c r="M321" s="830"/>
      <c r="N321" s="830"/>
      <c r="O321" s="830"/>
      <c r="P321" s="830"/>
      <c r="Q321" s="830"/>
      <c r="R321" s="830"/>
      <c r="S321" s="830"/>
      <c r="T321" s="830"/>
      <c r="U321" s="830"/>
      <c r="V321" s="830"/>
      <c r="W321" s="830"/>
      <c r="X321" s="830"/>
      <c r="Y321" s="830"/>
      <c r="Z321" s="830"/>
      <c r="AA321" s="830"/>
      <c r="AB321" s="1319"/>
      <c r="AC321" s="1323"/>
      <c r="AD321" s="1319"/>
      <c r="AE321" s="1046"/>
      <c r="AF321" s="1046"/>
      <c r="AG321" s="1046"/>
      <c r="AH321" s="1046"/>
    </row>
    <row r="322" ht="15.75" customHeight="1">
      <c r="A322" s="884"/>
      <c r="B322" s="1041"/>
      <c r="C322" s="1041"/>
      <c r="D322" s="1041"/>
      <c r="E322" s="884"/>
      <c r="F322" s="884"/>
      <c r="G322" s="884"/>
      <c r="H322" s="1268"/>
      <c r="I322" s="1268"/>
      <c r="J322" s="830"/>
      <c r="K322" s="805"/>
      <c r="L322" s="805"/>
      <c r="M322" s="807"/>
      <c r="N322" s="807"/>
      <c r="O322" s="891"/>
      <c r="P322" s="891"/>
      <c r="Q322" s="891"/>
      <c r="R322" s="891"/>
      <c r="S322" s="891"/>
      <c r="T322" s="891"/>
      <c r="U322" s="830"/>
      <c r="V322" s="807"/>
      <c r="W322" s="891"/>
      <c r="X322" s="891"/>
      <c r="Y322" s="830"/>
      <c r="Z322" s="807"/>
      <c r="AA322" s="830"/>
      <c r="AB322" s="1319"/>
      <c r="AC322" s="1323"/>
      <c r="AD322" s="1319"/>
      <c r="AE322" s="1046"/>
      <c r="AF322" s="1046"/>
      <c r="AG322" s="1046"/>
      <c r="AH322" s="1046"/>
    </row>
    <row r="323" ht="15.75" customHeight="1">
      <c r="A323" s="1044"/>
      <c r="B323" s="1041"/>
      <c r="C323" s="1041"/>
      <c r="D323" s="1041"/>
      <c r="E323" s="884"/>
      <c r="F323" s="884"/>
      <c r="G323" s="884"/>
      <c r="H323" s="1280"/>
      <c r="I323" s="1280"/>
      <c r="J323" s="830"/>
      <c r="K323" s="805"/>
      <c r="L323" s="805"/>
      <c r="M323" s="830"/>
      <c r="N323" s="830"/>
      <c r="O323" s="830"/>
      <c r="P323" s="830"/>
      <c r="Q323" s="830"/>
      <c r="R323" s="830"/>
      <c r="S323" s="830"/>
      <c r="T323" s="830"/>
      <c r="U323" s="830"/>
      <c r="V323" s="830"/>
      <c r="W323" s="830"/>
      <c r="X323" s="830"/>
      <c r="Y323" s="830"/>
      <c r="Z323" s="830"/>
      <c r="AA323" s="830"/>
      <c r="AB323" s="1319"/>
      <c r="AC323" s="1323"/>
      <c r="AD323" s="1319"/>
      <c r="AE323" s="1046"/>
      <c r="AF323" s="1046"/>
      <c r="AG323" s="1046"/>
      <c r="AH323" s="1046"/>
    </row>
    <row r="324" ht="15.75" customHeight="1">
      <c r="A324" s="1044"/>
      <c r="B324" s="1041"/>
      <c r="C324" s="1041"/>
      <c r="D324" s="1041"/>
      <c r="E324" s="884"/>
      <c r="F324" s="884"/>
      <c r="G324" s="884"/>
      <c r="H324" s="1268"/>
      <c r="I324" s="1268"/>
      <c r="J324" s="807"/>
      <c r="K324" s="807"/>
      <c r="L324" s="807"/>
      <c r="M324" s="807"/>
      <c r="N324" s="807"/>
      <c r="O324" s="807"/>
      <c r="P324" s="807"/>
      <c r="Q324" s="807"/>
      <c r="R324" s="807"/>
      <c r="S324" s="807"/>
      <c r="T324" s="807"/>
      <c r="U324" s="807"/>
      <c r="V324" s="807"/>
      <c r="W324" s="807"/>
      <c r="X324" s="807"/>
      <c r="Y324" s="807"/>
      <c r="Z324" s="807"/>
      <c r="AA324" s="807"/>
      <c r="AB324" s="1319"/>
      <c r="AC324" s="1323"/>
      <c r="AD324" s="1319"/>
      <c r="AE324" s="1046"/>
      <c r="AF324" s="1046"/>
      <c r="AG324" s="1046"/>
      <c r="AH324" s="1046"/>
    </row>
    <row r="325" ht="15.75" customHeight="1">
      <c r="A325" s="1044"/>
      <c r="B325" s="1041"/>
      <c r="C325" s="1041"/>
      <c r="D325" s="1041"/>
      <c r="E325" s="884"/>
      <c r="F325" s="884"/>
      <c r="G325" s="884"/>
      <c r="H325" s="1280"/>
      <c r="I325" s="1280"/>
      <c r="J325" s="807"/>
      <c r="K325" s="807"/>
      <c r="L325" s="807"/>
      <c r="M325" s="830"/>
      <c r="N325" s="830"/>
      <c r="O325" s="830"/>
      <c r="P325" s="830"/>
      <c r="Q325" s="830"/>
      <c r="R325" s="830"/>
      <c r="S325" s="830"/>
      <c r="T325" s="830"/>
      <c r="U325" s="807"/>
      <c r="V325" s="830"/>
      <c r="W325" s="830"/>
      <c r="X325" s="830"/>
      <c r="Y325" s="807"/>
      <c r="Z325" s="830"/>
      <c r="AA325" s="807"/>
      <c r="AB325" s="1319"/>
      <c r="AC325" s="1323"/>
      <c r="AD325" s="1319"/>
      <c r="AE325" s="1046"/>
      <c r="AF325" s="1046"/>
      <c r="AG325" s="1046"/>
      <c r="AH325" s="1046"/>
    </row>
    <row r="326" ht="15.75" customHeight="1">
      <c r="A326" s="1044"/>
      <c r="B326" s="1041"/>
      <c r="C326" s="1041"/>
      <c r="D326" s="1041"/>
      <c r="E326" s="884"/>
      <c r="F326" s="884"/>
      <c r="G326" s="884"/>
      <c r="H326" s="1280"/>
      <c r="I326" s="1280"/>
      <c r="J326" s="807"/>
      <c r="K326" s="805"/>
      <c r="L326" s="805"/>
      <c r="M326" s="830"/>
      <c r="N326" s="830"/>
      <c r="O326" s="830"/>
      <c r="P326" s="830"/>
      <c r="Q326" s="830"/>
      <c r="R326" s="830"/>
      <c r="S326" s="830"/>
      <c r="T326" s="830"/>
      <c r="U326" s="807"/>
      <c r="V326" s="830"/>
      <c r="W326" s="830"/>
      <c r="X326" s="830"/>
      <c r="Y326" s="807"/>
      <c r="Z326" s="830"/>
      <c r="AA326" s="807"/>
      <c r="AB326" s="1319"/>
      <c r="AC326" s="1323"/>
      <c r="AD326" s="1319"/>
      <c r="AE326" s="1046"/>
      <c r="AF326" s="1046"/>
      <c r="AG326" s="1046"/>
      <c r="AH326" s="1046"/>
    </row>
    <row r="327" ht="15.75" customHeight="1">
      <c r="A327" s="1044"/>
      <c r="B327" s="1041"/>
      <c r="C327" s="1041"/>
      <c r="D327" s="1041"/>
      <c r="E327" s="884"/>
      <c r="F327" s="884"/>
      <c r="G327" s="884"/>
      <c r="H327" s="1280"/>
      <c r="I327" s="1280"/>
      <c r="J327" s="807"/>
      <c r="K327" s="805"/>
      <c r="L327" s="805"/>
      <c r="M327" s="830"/>
      <c r="N327" s="830"/>
      <c r="O327" s="830"/>
      <c r="P327" s="830"/>
      <c r="Q327" s="830"/>
      <c r="R327" s="830"/>
      <c r="S327" s="830"/>
      <c r="T327" s="830"/>
      <c r="U327" s="807"/>
      <c r="V327" s="830"/>
      <c r="W327" s="830"/>
      <c r="X327" s="830"/>
      <c r="Y327" s="807"/>
      <c r="Z327" s="830"/>
      <c r="AA327" s="807"/>
      <c r="AB327" s="1319"/>
      <c r="AC327" s="1323"/>
      <c r="AD327" s="1319"/>
      <c r="AE327" s="1046"/>
      <c r="AF327" s="1046"/>
      <c r="AG327" s="1046"/>
      <c r="AH327" s="1046"/>
    </row>
    <row r="328" ht="15.75" customHeight="1">
      <c r="A328" s="1044"/>
      <c r="B328" s="1041"/>
      <c r="C328" s="1041"/>
      <c r="D328" s="1041"/>
      <c r="E328" s="884"/>
      <c r="F328" s="884"/>
      <c r="G328" s="884"/>
      <c r="H328" s="1268"/>
      <c r="I328" s="1268"/>
      <c r="J328" s="807"/>
      <c r="K328" s="807"/>
      <c r="L328" s="807"/>
      <c r="M328" s="807"/>
      <c r="N328" s="807"/>
      <c r="O328" s="807"/>
      <c r="P328" s="807"/>
      <c r="Q328" s="807"/>
      <c r="R328" s="807"/>
      <c r="S328" s="807"/>
      <c r="T328" s="807"/>
      <c r="U328" s="807"/>
      <c r="V328" s="807"/>
      <c r="W328" s="807"/>
      <c r="X328" s="807"/>
      <c r="Y328" s="807"/>
      <c r="Z328" s="807"/>
      <c r="AA328" s="807"/>
      <c r="AB328" s="1319"/>
      <c r="AC328" s="1323"/>
      <c r="AD328" s="1319"/>
      <c r="AE328" s="1046"/>
      <c r="AF328" s="1046"/>
      <c r="AG328" s="1046"/>
      <c r="AH328" s="1046"/>
    </row>
    <row r="329" ht="15.75" customHeight="1">
      <c r="A329" s="1044"/>
      <c r="B329" s="1041"/>
      <c r="C329" s="1041"/>
      <c r="D329" s="1041"/>
      <c r="E329" s="884"/>
      <c r="F329" s="884"/>
      <c r="G329" s="884"/>
      <c r="H329" s="1280"/>
      <c r="I329" s="1280"/>
      <c r="J329" s="807"/>
      <c r="K329" s="807"/>
      <c r="L329" s="807"/>
      <c r="M329" s="830"/>
      <c r="N329" s="830"/>
      <c r="O329" s="830"/>
      <c r="P329" s="830"/>
      <c r="Q329" s="830"/>
      <c r="R329" s="830"/>
      <c r="S329" s="830"/>
      <c r="T329" s="830"/>
      <c r="U329" s="807"/>
      <c r="V329" s="830"/>
      <c r="W329" s="830"/>
      <c r="X329" s="830"/>
      <c r="Y329" s="807"/>
      <c r="Z329" s="830"/>
      <c r="AA329" s="807"/>
      <c r="AB329" s="1319"/>
      <c r="AC329" s="1323"/>
      <c r="AD329" s="1319"/>
      <c r="AE329" s="1046"/>
      <c r="AF329" s="1046"/>
      <c r="AG329" s="1046"/>
      <c r="AH329" s="1046"/>
    </row>
    <row r="330" ht="15.75" customHeight="1">
      <c r="A330" s="1046"/>
      <c r="B330" s="1041"/>
      <c r="C330" s="1041"/>
      <c r="D330" s="1041"/>
      <c r="E330" s="884"/>
      <c r="F330" s="884"/>
      <c r="G330" s="884"/>
      <c r="H330" s="1280"/>
      <c r="I330" s="1280"/>
      <c r="J330" s="807"/>
      <c r="K330" s="805"/>
      <c r="L330" s="805"/>
      <c r="M330" s="830"/>
      <c r="N330" s="830"/>
      <c r="O330" s="830"/>
      <c r="P330" s="830"/>
      <c r="Q330" s="830"/>
      <c r="R330" s="830"/>
      <c r="S330" s="830"/>
      <c r="T330" s="830"/>
      <c r="U330" s="807"/>
      <c r="V330" s="830"/>
      <c r="W330" s="830"/>
      <c r="X330" s="830"/>
      <c r="Y330" s="807"/>
      <c r="Z330" s="830"/>
      <c r="AA330" s="807"/>
      <c r="AB330" s="1319"/>
      <c r="AC330" s="1323"/>
      <c r="AD330" s="1319"/>
      <c r="AE330" s="1046"/>
      <c r="AF330" s="1046"/>
      <c r="AG330" s="1046"/>
      <c r="AH330" s="1046"/>
    </row>
    <row r="331" ht="15.75" customHeight="1">
      <c r="A331" s="1046"/>
      <c r="B331" s="1041"/>
      <c r="C331" s="1041"/>
      <c r="D331" s="1041"/>
      <c r="E331" s="884"/>
      <c r="F331" s="884"/>
      <c r="G331" s="884"/>
      <c r="H331" s="1280"/>
      <c r="I331" s="1280"/>
      <c r="J331" s="807"/>
      <c r="K331" s="805"/>
      <c r="L331" s="805"/>
      <c r="M331" s="830"/>
      <c r="N331" s="830"/>
      <c r="O331" s="830"/>
      <c r="P331" s="830"/>
      <c r="Q331" s="830"/>
      <c r="R331" s="830"/>
      <c r="S331" s="830"/>
      <c r="T331" s="830"/>
      <c r="U331" s="807"/>
      <c r="V331" s="830"/>
      <c r="W331" s="830"/>
      <c r="X331" s="830"/>
      <c r="Y331" s="807"/>
      <c r="Z331" s="830"/>
      <c r="AA331" s="807"/>
      <c r="AB331" s="1319"/>
      <c r="AC331" s="1323"/>
      <c r="AD331" s="1319"/>
      <c r="AE331" s="1046"/>
      <c r="AF331" s="1046"/>
      <c r="AG331" s="1046"/>
      <c r="AH331" s="1046"/>
    </row>
    <row r="332" ht="15.75" customHeight="1">
      <c r="A332" s="884"/>
      <c r="B332" s="1041"/>
      <c r="C332" s="1041"/>
      <c r="D332" s="1041"/>
      <c r="E332" s="884"/>
      <c r="F332" s="884"/>
      <c r="G332" s="884"/>
      <c r="H332" s="1268"/>
      <c r="I332" s="1268"/>
      <c r="J332" s="807"/>
      <c r="K332" s="807"/>
      <c r="L332" s="807"/>
      <c r="M332" s="807"/>
      <c r="N332" s="807"/>
      <c r="O332" s="807"/>
      <c r="P332" s="807"/>
      <c r="Q332" s="807"/>
      <c r="R332" s="807"/>
      <c r="S332" s="807"/>
      <c r="T332" s="807"/>
      <c r="U332" s="807"/>
      <c r="V332" s="807"/>
      <c r="W332" s="807"/>
      <c r="X332" s="807"/>
      <c r="Y332" s="807"/>
      <c r="Z332" s="807"/>
      <c r="AA332" s="807"/>
      <c r="AB332" s="1319"/>
      <c r="AC332" s="1323"/>
      <c r="AD332" s="1319"/>
      <c r="AE332" s="1046"/>
      <c r="AF332" s="1046"/>
      <c r="AG332" s="1046"/>
      <c r="AH332" s="1046"/>
    </row>
    <row r="333" ht="15.75" customHeight="1">
      <c r="A333" s="1046"/>
      <c r="B333" s="1045"/>
      <c r="C333" s="1041"/>
      <c r="D333" s="1041"/>
      <c r="E333" s="884"/>
      <c r="F333" s="884"/>
      <c r="G333" s="884"/>
      <c r="H333" s="1317"/>
      <c r="I333" s="1317"/>
      <c r="J333" s="805"/>
      <c r="K333" s="805"/>
      <c r="L333" s="805"/>
      <c r="M333" s="805"/>
      <c r="N333" s="805"/>
      <c r="O333" s="805"/>
      <c r="P333" s="805"/>
      <c r="Q333" s="805"/>
      <c r="R333" s="805"/>
      <c r="S333" s="805"/>
      <c r="T333" s="805"/>
      <c r="U333" s="805"/>
      <c r="V333" s="805"/>
      <c r="W333" s="805"/>
      <c r="X333" s="805"/>
      <c r="Y333" s="805"/>
      <c r="Z333" s="805"/>
      <c r="AA333" s="805"/>
      <c r="AB333" s="1318"/>
      <c r="AC333" s="1323"/>
      <c r="AD333" s="1319"/>
      <c r="AE333" s="884"/>
      <c r="AF333" s="884"/>
      <c r="AG333" s="884"/>
      <c r="AH333" s="884"/>
    </row>
    <row r="334" ht="15.75" customHeight="1">
      <c r="A334" s="1046"/>
      <c r="B334" s="1046"/>
      <c r="C334" s="884"/>
      <c r="D334" s="1046"/>
      <c r="E334" s="1046"/>
      <c r="F334" s="884"/>
      <c r="G334" s="884"/>
      <c r="H334" s="1317"/>
      <c r="I334" s="1317"/>
      <c r="J334" s="805"/>
      <c r="K334" s="805"/>
      <c r="L334" s="805"/>
      <c r="M334" s="805"/>
      <c r="N334" s="805"/>
      <c r="O334" s="805"/>
      <c r="P334" s="805"/>
      <c r="Q334" s="805"/>
      <c r="R334" s="805"/>
      <c r="S334" s="805"/>
      <c r="T334" s="805"/>
      <c r="U334" s="805"/>
      <c r="V334" s="805"/>
      <c r="W334" s="805"/>
      <c r="X334" s="805"/>
      <c r="Y334" s="805"/>
      <c r="Z334" s="805"/>
      <c r="AA334" s="805"/>
      <c r="AB334" s="1318"/>
      <c r="AC334" s="1323"/>
      <c r="AD334" s="1319"/>
      <c r="AE334" s="1046"/>
      <c r="AF334" s="1046"/>
      <c r="AG334" s="1046"/>
      <c r="AH334" s="1046"/>
    </row>
    <row r="335" ht="15.75" customHeight="1">
      <c r="A335" s="1046"/>
      <c r="B335" s="1046"/>
      <c r="C335" s="884"/>
      <c r="D335" s="1046"/>
      <c r="E335" s="1046"/>
      <c r="F335" s="884"/>
      <c r="G335" s="884"/>
      <c r="H335" s="1268"/>
      <c r="I335" s="1268"/>
      <c r="J335" s="807"/>
      <c r="K335" s="807"/>
      <c r="L335" s="807"/>
      <c r="M335" s="807"/>
      <c r="N335" s="807"/>
      <c r="O335" s="807"/>
      <c r="P335" s="807"/>
      <c r="Q335" s="807"/>
      <c r="R335" s="807"/>
      <c r="S335" s="807"/>
      <c r="T335" s="807"/>
      <c r="U335" s="807"/>
      <c r="V335" s="807"/>
      <c r="W335" s="807"/>
      <c r="X335" s="807"/>
      <c r="Y335" s="807"/>
      <c r="Z335" s="807"/>
      <c r="AA335" s="807"/>
      <c r="AB335" s="1319"/>
      <c r="AC335" s="1323"/>
      <c r="AD335" s="1319"/>
      <c r="AE335" s="1046"/>
      <c r="AF335" s="1046"/>
      <c r="AG335" s="1046"/>
      <c r="AH335" s="1046"/>
    </row>
    <row r="336" ht="15.75" customHeight="1">
      <c r="A336" s="1046"/>
      <c r="B336" s="1046"/>
      <c r="C336" s="884"/>
      <c r="D336" s="1046"/>
      <c r="E336" s="1046"/>
      <c r="F336" s="884"/>
      <c r="G336" s="884"/>
      <c r="H336" s="1268"/>
      <c r="I336" s="1268"/>
      <c r="J336" s="807"/>
      <c r="K336" s="805"/>
      <c r="L336" s="805"/>
      <c r="M336" s="807"/>
      <c r="N336" s="807"/>
      <c r="O336" s="807"/>
      <c r="P336" s="807"/>
      <c r="Q336" s="807"/>
      <c r="R336" s="807"/>
      <c r="S336" s="807"/>
      <c r="T336" s="807"/>
      <c r="U336" s="807"/>
      <c r="V336" s="807"/>
      <c r="W336" s="807"/>
      <c r="X336" s="807"/>
      <c r="Y336" s="807"/>
      <c r="Z336" s="807"/>
      <c r="AA336" s="807"/>
      <c r="AB336" s="1319"/>
      <c r="AC336" s="1323"/>
      <c r="AD336" s="1319"/>
      <c r="AE336" s="1046"/>
      <c r="AF336" s="1046"/>
      <c r="AG336" s="1046"/>
      <c r="AH336" s="1046"/>
    </row>
    <row r="337" ht="15.75" customHeight="1">
      <c r="A337" s="1046"/>
      <c r="B337" s="1046"/>
      <c r="C337" s="884"/>
      <c r="D337" s="1046"/>
      <c r="E337" s="1046"/>
      <c r="F337" s="884"/>
      <c r="G337" s="884"/>
      <c r="H337" s="1268"/>
      <c r="I337" s="1268"/>
      <c r="J337" s="807"/>
      <c r="K337" s="807"/>
      <c r="L337" s="807"/>
      <c r="M337" s="807"/>
      <c r="N337" s="807"/>
      <c r="O337" s="807"/>
      <c r="P337" s="807"/>
      <c r="Q337" s="807"/>
      <c r="R337" s="807"/>
      <c r="S337" s="807"/>
      <c r="T337" s="807"/>
      <c r="U337" s="807"/>
      <c r="V337" s="807"/>
      <c r="W337" s="807"/>
      <c r="X337" s="807"/>
      <c r="Y337" s="807"/>
      <c r="Z337" s="807"/>
      <c r="AA337" s="807"/>
      <c r="AB337" s="1319"/>
      <c r="AC337" s="1323"/>
      <c r="AD337" s="1319"/>
      <c r="AE337" s="1046"/>
      <c r="AF337" s="1046"/>
      <c r="AG337" s="1046"/>
      <c r="AH337" s="1046"/>
    </row>
    <row r="338" ht="15.75" customHeight="1">
      <c r="A338" s="1046"/>
      <c r="B338" s="1046"/>
      <c r="C338" s="884"/>
      <c r="D338" s="1046"/>
      <c r="E338" s="1046"/>
      <c r="F338" s="884"/>
      <c r="G338" s="884"/>
      <c r="H338" s="1268"/>
      <c r="I338" s="1268"/>
      <c r="J338" s="807"/>
      <c r="K338" s="805"/>
      <c r="L338" s="805"/>
      <c r="M338" s="807"/>
      <c r="N338" s="807"/>
      <c r="O338" s="807"/>
      <c r="P338" s="807"/>
      <c r="Q338" s="807"/>
      <c r="R338" s="807"/>
      <c r="S338" s="807"/>
      <c r="T338" s="807"/>
      <c r="U338" s="807"/>
      <c r="V338" s="807"/>
      <c r="W338" s="807"/>
      <c r="X338" s="807"/>
      <c r="Y338" s="807"/>
      <c r="Z338" s="807"/>
      <c r="AA338" s="807"/>
      <c r="AB338" s="1319"/>
      <c r="AC338" s="1323"/>
      <c r="AD338" s="1319"/>
      <c r="AE338" s="1046"/>
      <c r="AF338" s="1046"/>
      <c r="AG338" s="1046"/>
      <c r="AH338" s="1046"/>
    </row>
    <row r="339" ht="15.75" customHeight="1">
      <c r="A339" s="1046"/>
      <c r="B339" s="1046"/>
      <c r="C339" s="884"/>
      <c r="D339" s="1046"/>
      <c r="E339" s="1046"/>
      <c r="F339" s="884"/>
      <c r="G339" s="884"/>
      <c r="H339" s="1268"/>
      <c r="I339" s="1268"/>
      <c r="J339" s="805"/>
      <c r="K339" s="805"/>
      <c r="L339" s="805"/>
      <c r="M339" s="807"/>
      <c r="N339" s="807"/>
      <c r="O339" s="887"/>
      <c r="P339" s="887"/>
      <c r="Q339" s="887"/>
      <c r="R339" s="887"/>
      <c r="S339" s="887"/>
      <c r="T339" s="887"/>
      <c r="U339" s="805"/>
      <c r="V339" s="807"/>
      <c r="W339" s="887"/>
      <c r="X339" s="887"/>
      <c r="Y339" s="805"/>
      <c r="Z339" s="807"/>
      <c r="AA339" s="805"/>
      <c r="AB339" s="1318"/>
      <c r="AC339" s="1323"/>
      <c r="AD339" s="1319"/>
      <c r="AE339" s="1046"/>
      <c r="AF339" s="1046"/>
      <c r="AG339" s="1046"/>
      <c r="AH339" s="1046"/>
    </row>
    <row r="340" ht="15.75" customHeight="1">
      <c r="A340" s="1046"/>
      <c r="B340" s="1046"/>
      <c r="C340" s="884"/>
      <c r="D340" s="1046"/>
      <c r="E340" s="1046"/>
      <c r="F340" s="884"/>
      <c r="G340" s="884"/>
      <c r="H340" s="1268"/>
      <c r="I340" s="1268"/>
      <c r="J340" s="805"/>
      <c r="K340" s="805"/>
      <c r="L340" s="805"/>
      <c r="M340" s="807"/>
      <c r="N340" s="807"/>
      <c r="O340" s="887"/>
      <c r="P340" s="887"/>
      <c r="Q340" s="887"/>
      <c r="R340" s="887"/>
      <c r="S340" s="887"/>
      <c r="T340" s="887"/>
      <c r="U340" s="805"/>
      <c r="V340" s="807"/>
      <c r="W340" s="887"/>
      <c r="X340" s="887"/>
      <c r="Y340" s="805"/>
      <c r="Z340" s="807"/>
      <c r="AA340" s="805"/>
      <c r="AB340" s="1318"/>
      <c r="AC340" s="1319"/>
      <c r="AD340" s="1319"/>
      <c r="AE340" s="1046"/>
      <c r="AF340" s="1046"/>
      <c r="AG340" s="1046"/>
      <c r="AH340" s="1046"/>
    </row>
    <row r="341" ht="15.75" customHeight="1">
      <c r="A341" s="1046"/>
      <c r="B341" s="1046"/>
      <c r="C341" s="884"/>
      <c r="D341" s="1046"/>
      <c r="E341" s="1046"/>
      <c r="F341" s="884"/>
      <c r="G341" s="884"/>
      <c r="H341" s="1317"/>
      <c r="I341" s="1317"/>
      <c r="J341" s="805"/>
      <c r="K341" s="805"/>
      <c r="L341" s="805"/>
      <c r="M341" s="805"/>
      <c r="N341" s="805"/>
      <c r="O341" s="805"/>
      <c r="P341" s="805"/>
      <c r="Q341" s="805"/>
      <c r="R341" s="805"/>
      <c r="S341" s="805"/>
      <c r="T341" s="805"/>
      <c r="U341" s="805"/>
      <c r="V341" s="805"/>
      <c r="W341" s="805"/>
      <c r="X341" s="805"/>
      <c r="Y341" s="805"/>
      <c r="Z341" s="805"/>
      <c r="AA341" s="805"/>
      <c r="AB341" s="1318"/>
      <c r="AC341" s="1323"/>
      <c r="AD341" s="1319"/>
      <c r="AE341" s="1046"/>
      <c r="AF341" s="1046"/>
      <c r="AG341" s="1046"/>
      <c r="AH341" s="1046"/>
    </row>
    <row r="342" ht="15.75" customHeight="1">
      <c r="A342" s="1046"/>
      <c r="B342" s="1046"/>
      <c r="C342" s="884"/>
      <c r="D342" s="1046"/>
      <c r="E342" s="1046"/>
      <c r="F342" s="884"/>
      <c r="G342" s="884"/>
      <c r="H342" s="1317"/>
      <c r="I342" s="1317"/>
      <c r="J342" s="805"/>
      <c r="K342" s="805"/>
      <c r="L342" s="805"/>
      <c r="M342" s="805"/>
      <c r="N342" s="805"/>
      <c r="O342" s="805"/>
      <c r="P342" s="805"/>
      <c r="Q342" s="805"/>
      <c r="R342" s="805"/>
      <c r="S342" s="805"/>
      <c r="T342" s="805"/>
      <c r="U342" s="805"/>
      <c r="V342" s="805"/>
      <c r="W342" s="805"/>
      <c r="X342" s="805"/>
      <c r="Y342" s="805"/>
      <c r="Z342" s="805"/>
      <c r="AA342" s="805"/>
      <c r="AB342" s="1318"/>
      <c r="AC342" s="1323"/>
      <c r="AD342" s="1319"/>
      <c r="AE342" s="1046"/>
      <c r="AF342" s="1046"/>
      <c r="AG342" s="1046"/>
      <c r="AH342" s="1046"/>
    </row>
    <row r="343" ht="15.75" customHeight="1">
      <c r="A343" s="1046"/>
      <c r="B343" s="1046"/>
      <c r="C343" s="884"/>
      <c r="D343" s="1046"/>
      <c r="E343" s="1046"/>
      <c r="F343" s="884"/>
      <c r="G343" s="884"/>
      <c r="H343" s="1268"/>
      <c r="I343" s="1268"/>
      <c r="J343" s="805"/>
      <c r="K343" s="805"/>
      <c r="L343" s="805"/>
      <c r="M343" s="807"/>
      <c r="N343" s="807"/>
      <c r="O343" s="887"/>
      <c r="P343" s="887"/>
      <c r="Q343" s="887"/>
      <c r="R343" s="887"/>
      <c r="S343" s="887"/>
      <c r="T343" s="887"/>
      <c r="U343" s="805"/>
      <c r="V343" s="807"/>
      <c r="W343" s="887"/>
      <c r="X343" s="887"/>
      <c r="Y343" s="805"/>
      <c r="Z343" s="807"/>
      <c r="AA343" s="805"/>
      <c r="AB343" s="1318"/>
      <c r="AC343" s="1323"/>
      <c r="AD343" s="1319"/>
      <c r="AE343" s="1046"/>
      <c r="AF343" s="1046"/>
      <c r="AG343" s="1046"/>
      <c r="AH343" s="1046"/>
    </row>
    <row r="344" ht="15.75" customHeight="1">
      <c r="A344" s="1046"/>
      <c r="B344" s="1046"/>
      <c r="C344" s="884"/>
      <c r="D344" s="1046"/>
      <c r="E344" s="1046"/>
      <c r="F344" s="884"/>
      <c r="G344" s="884"/>
      <c r="H344" s="1268"/>
      <c r="I344" s="1268"/>
      <c r="J344" s="805"/>
      <c r="K344" s="805"/>
      <c r="L344" s="805"/>
      <c r="M344" s="807"/>
      <c r="N344" s="807"/>
      <c r="O344" s="887"/>
      <c r="P344" s="887"/>
      <c r="Q344" s="887"/>
      <c r="R344" s="887"/>
      <c r="S344" s="887"/>
      <c r="T344" s="887"/>
      <c r="U344" s="805"/>
      <c r="V344" s="807"/>
      <c r="W344" s="887"/>
      <c r="X344" s="887"/>
      <c r="Y344" s="805"/>
      <c r="Z344" s="807"/>
      <c r="AA344" s="805"/>
      <c r="AB344" s="1318"/>
      <c r="AC344" s="1323"/>
      <c r="AD344" s="1319"/>
      <c r="AE344" s="1046"/>
      <c r="AF344" s="1046"/>
      <c r="AG344" s="1046"/>
      <c r="AH344" s="1046"/>
    </row>
    <row r="345" ht="15.75" customHeight="1">
      <c r="A345" s="1046"/>
      <c r="B345" s="1046"/>
      <c r="C345" s="884"/>
      <c r="D345" s="1046"/>
      <c r="E345" s="1046"/>
      <c r="F345" s="884"/>
      <c r="G345" s="884"/>
      <c r="H345" s="1317"/>
      <c r="I345" s="1317"/>
      <c r="J345" s="805"/>
      <c r="K345" s="805"/>
      <c r="L345" s="805"/>
      <c r="M345" s="805"/>
      <c r="N345" s="805"/>
      <c r="O345" s="805"/>
      <c r="P345" s="805"/>
      <c r="Q345" s="805"/>
      <c r="R345" s="805"/>
      <c r="S345" s="805"/>
      <c r="T345" s="805"/>
      <c r="U345" s="805"/>
      <c r="V345" s="805"/>
      <c r="W345" s="805"/>
      <c r="X345" s="805"/>
      <c r="Y345" s="805"/>
      <c r="Z345" s="805"/>
      <c r="AA345" s="805"/>
      <c r="AB345" s="1318"/>
      <c r="AC345" s="1323"/>
      <c r="AD345" s="1319"/>
      <c r="AE345" s="1046"/>
      <c r="AF345" s="1046"/>
      <c r="AG345" s="1046"/>
      <c r="AH345" s="1046"/>
    </row>
    <row r="346" ht="15.75" customHeight="1">
      <c r="A346" s="1046"/>
      <c r="B346" s="1046"/>
      <c r="C346" s="884"/>
      <c r="D346" s="1046"/>
      <c r="E346" s="1046"/>
      <c r="F346" s="884"/>
      <c r="G346" s="884"/>
      <c r="H346" s="1268"/>
      <c r="I346" s="1268"/>
      <c r="J346" s="805"/>
      <c r="K346" s="805"/>
      <c r="L346" s="805"/>
      <c r="M346" s="807"/>
      <c r="N346" s="807"/>
      <c r="O346" s="887"/>
      <c r="P346" s="887"/>
      <c r="Q346" s="887"/>
      <c r="R346" s="887"/>
      <c r="S346" s="887"/>
      <c r="T346" s="887"/>
      <c r="U346" s="805"/>
      <c r="V346" s="807"/>
      <c r="W346" s="887"/>
      <c r="X346" s="887"/>
      <c r="Y346" s="805"/>
      <c r="Z346" s="807"/>
      <c r="AA346" s="805"/>
      <c r="AB346" s="1318"/>
      <c r="AC346" s="1323"/>
      <c r="AD346" s="1319"/>
      <c r="AE346" s="1046"/>
      <c r="AF346" s="1046"/>
      <c r="AG346" s="1046"/>
      <c r="AH346" s="1046"/>
    </row>
    <row r="347" ht="15.75" customHeight="1">
      <c r="A347" s="1046"/>
      <c r="B347" s="1046"/>
      <c r="C347" s="884"/>
      <c r="D347" s="1046"/>
      <c r="E347" s="1046"/>
      <c r="F347" s="884"/>
      <c r="G347" s="884"/>
      <c r="H347" s="1268"/>
      <c r="I347" s="1268"/>
      <c r="J347" s="805"/>
      <c r="K347" s="805"/>
      <c r="L347" s="805"/>
      <c r="M347" s="807"/>
      <c r="N347" s="807"/>
      <c r="O347" s="887"/>
      <c r="P347" s="887"/>
      <c r="Q347" s="887"/>
      <c r="R347" s="887"/>
      <c r="S347" s="887"/>
      <c r="T347" s="887"/>
      <c r="U347" s="805"/>
      <c r="V347" s="807"/>
      <c r="W347" s="887"/>
      <c r="X347" s="887"/>
      <c r="Y347" s="805"/>
      <c r="Z347" s="807"/>
      <c r="AA347" s="805"/>
      <c r="AB347" s="1318"/>
      <c r="AC347" s="1323"/>
      <c r="AD347" s="1319"/>
      <c r="AE347" s="1046"/>
      <c r="AF347" s="1046"/>
      <c r="AG347" s="1046"/>
      <c r="AH347" s="1046"/>
    </row>
    <row r="348" ht="15.75" customHeight="1">
      <c r="A348" s="1046"/>
      <c r="B348" s="1046"/>
      <c r="C348" s="884"/>
      <c r="D348" s="1046"/>
      <c r="E348" s="1046"/>
      <c r="F348" s="884"/>
      <c r="G348" s="884"/>
      <c r="H348" s="1317"/>
      <c r="I348" s="1317"/>
      <c r="J348" s="1039"/>
      <c r="K348" s="1039"/>
      <c r="L348" s="1039"/>
      <c r="M348" s="805"/>
      <c r="N348" s="805"/>
      <c r="O348" s="805"/>
      <c r="P348" s="805"/>
      <c r="Q348" s="805"/>
      <c r="R348" s="805"/>
      <c r="S348" s="805"/>
      <c r="T348" s="805"/>
      <c r="U348" s="1039"/>
      <c r="V348" s="805"/>
      <c r="W348" s="805"/>
      <c r="X348" s="805"/>
      <c r="Y348" s="1039"/>
      <c r="Z348" s="805"/>
      <c r="AA348" s="1039"/>
      <c r="AB348" s="1318"/>
      <c r="AC348" s="1323"/>
      <c r="AD348" s="1319"/>
      <c r="AE348" s="1046"/>
      <c r="AF348" s="1046"/>
      <c r="AG348" s="1046"/>
      <c r="AH348" s="1046"/>
    </row>
    <row r="349" ht="15.75" customHeight="1">
      <c r="A349" s="1046"/>
      <c r="B349" s="1046"/>
      <c r="C349" s="884"/>
      <c r="D349" s="1046"/>
      <c r="E349" s="1046"/>
      <c r="F349" s="884"/>
      <c r="G349" s="884"/>
      <c r="H349" s="1317"/>
      <c r="I349" s="1317"/>
      <c r="J349" s="805"/>
      <c r="K349" s="805"/>
      <c r="L349" s="805"/>
      <c r="M349" s="805"/>
      <c r="N349" s="805"/>
      <c r="O349" s="805"/>
      <c r="P349" s="805"/>
      <c r="Q349" s="805"/>
      <c r="R349" s="805"/>
      <c r="S349" s="805"/>
      <c r="T349" s="805"/>
      <c r="U349" s="805"/>
      <c r="V349" s="805"/>
      <c r="W349" s="805"/>
      <c r="X349" s="805"/>
      <c r="Y349" s="805"/>
      <c r="Z349" s="805"/>
      <c r="AA349" s="805"/>
      <c r="AB349" s="1318"/>
      <c r="AC349" s="1323"/>
      <c r="AD349" s="1319"/>
      <c r="AE349" s="1046"/>
      <c r="AF349" s="1046"/>
      <c r="AG349" s="1046"/>
      <c r="AH349" s="1046"/>
    </row>
    <row r="350" ht="15.75" customHeight="1">
      <c r="A350" s="1046"/>
      <c r="B350" s="1046"/>
      <c r="C350" s="884"/>
      <c r="D350" s="1046"/>
      <c r="E350" s="1046"/>
      <c r="F350" s="884"/>
      <c r="G350" s="884"/>
      <c r="H350" s="1280"/>
      <c r="I350" s="1280"/>
      <c r="J350" s="830"/>
      <c r="K350" s="805"/>
      <c r="L350" s="805"/>
      <c r="M350" s="830"/>
      <c r="N350" s="830"/>
      <c r="O350" s="830"/>
      <c r="P350" s="830"/>
      <c r="Q350" s="830"/>
      <c r="R350" s="830"/>
      <c r="S350" s="830"/>
      <c r="T350" s="830"/>
      <c r="U350" s="830"/>
      <c r="V350" s="830"/>
      <c r="W350" s="830"/>
      <c r="X350" s="830"/>
      <c r="Y350" s="830"/>
      <c r="Z350" s="830"/>
      <c r="AA350" s="830"/>
      <c r="AB350" s="1319"/>
      <c r="AC350" s="1323"/>
      <c r="AD350" s="1319"/>
      <c r="AE350" s="1046"/>
      <c r="AF350" s="1046"/>
      <c r="AG350" s="1046"/>
      <c r="AH350" s="1046"/>
    </row>
    <row r="351" ht="15.75" customHeight="1">
      <c r="A351" s="1046"/>
      <c r="B351" s="1046"/>
      <c r="C351" s="884"/>
      <c r="D351" s="1046"/>
      <c r="E351" s="1046"/>
      <c r="F351" s="884"/>
      <c r="G351" s="884"/>
      <c r="H351" s="1268"/>
      <c r="I351" s="1268"/>
      <c r="J351" s="807"/>
      <c r="K351" s="807"/>
      <c r="L351" s="807"/>
      <c r="M351" s="807"/>
      <c r="N351" s="807"/>
      <c r="O351" s="807"/>
      <c r="P351" s="807"/>
      <c r="Q351" s="807"/>
      <c r="R351" s="807"/>
      <c r="S351" s="807"/>
      <c r="T351" s="807"/>
      <c r="U351" s="807"/>
      <c r="V351" s="807"/>
      <c r="W351" s="807"/>
      <c r="X351" s="807"/>
      <c r="Y351" s="807"/>
      <c r="Z351" s="807"/>
      <c r="AA351" s="807"/>
      <c r="AB351" s="1319"/>
      <c r="AC351" s="1323"/>
      <c r="AD351" s="1319"/>
      <c r="AE351" s="1046"/>
      <c r="AF351" s="1046"/>
      <c r="AG351" s="1046"/>
      <c r="AH351" s="1046"/>
    </row>
    <row r="352" ht="15.75" customHeight="1">
      <c r="A352" s="1046"/>
      <c r="B352" s="1046"/>
      <c r="C352" s="884"/>
      <c r="D352" s="1046"/>
      <c r="E352" s="1046"/>
      <c r="F352" s="884"/>
      <c r="G352" s="884"/>
      <c r="H352" s="1268"/>
      <c r="I352" s="1268"/>
      <c r="J352" s="807"/>
      <c r="K352" s="807"/>
      <c r="L352" s="807"/>
      <c r="M352" s="807"/>
      <c r="N352" s="807"/>
      <c r="O352" s="807"/>
      <c r="P352" s="807"/>
      <c r="Q352" s="807"/>
      <c r="R352" s="807"/>
      <c r="S352" s="807"/>
      <c r="T352" s="807"/>
      <c r="U352" s="807"/>
      <c r="V352" s="807"/>
      <c r="W352" s="807"/>
      <c r="X352" s="807"/>
      <c r="Y352" s="807"/>
      <c r="Z352" s="807"/>
      <c r="AA352" s="807"/>
      <c r="AB352" s="1319"/>
      <c r="AC352" s="1323"/>
      <c r="AD352" s="1319"/>
      <c r="AE352" s="1046"/>
      <c r="AF352" s="1046"/>
      <c r="AG352" s="1046"/>
      <c r="AH352" s="1046"/>
    </row>
    <row r="353" ht="15.75" customHeight="1">
      <c r="A353" s="1046"/>
      <c r="B353" s="1046"/>
      <c r="C353" s="884"/>
      <c r="D353" s="1046"/>
      <c r="E353" s="1046"/>
      <c r="F353" s="884"/>
      <c r="G353" s="884"/>
      <c r="H353" s="1268"/>
      <c r="I353" s="1268"/>
      <c r="J353" s="807"/>
      <c r="K353" s="807"/>
      <c r="L353" s="807"/>
      <c r="M353" s="807"/>
      <c r="N353" s="807"/>
      <c r="O353" s="807"/>
      <c r="P353" s="807"/>
      <c r="Q353" s="807"/>
      <c r="R353" s="807"/>
      <c r="S353" s="807"/>
      <c r="T353" s="807"/>
      <c r="U353" s="807"/>
      <c r="V353" s="807"/>
      <c r="W353" s="807"/>
      <c r="X353" s="807"/>
      <c r="Y353" s="807"/>
      <c r="Z353" s="807"/>
      <c r="AA353" s="807"/>
      <c r="AB353" s="1318"/>
      <c r="AC353" s="1319"/>
      <c r="AD353" s="1319"/>
      <c r="AE353" s="1046"/>
      <c r="AF353" s="1046"/>
      <c r="AG353" s="1046"/>
      <c r="AH353" s="1046"/>
    </row>
    <row r="354" ht="15.75" customHeight="1">
      <c r="A354" s="1046"/>
      <c r="B354" s="1046"/>
      <c r="C354" s="884"/>
      <c r="D354" s="1046"/>
      <c r="E354" s="1046"/>
      <c r="F354" s="884"/>
      <c r="G354" s="884"/>
      <c r="H354" s="1268"/>
      <c r="I354" s="1268"/>
      <c r="J354" s="807"/>
      <c r="K354" s="807"/>
      <c r="L354" s="807"/>
      <c r="M354" s="807"/>
      <c r="N354" s="807"/>
      <c r="O354" s="807"/>
      <c r="P354" s="807"/>
      <c r="Q354" s="807"/>
      <c r="R354" s="807"/>
      <c r="S354" s="807"/>
      <c r="T354" s="807"/>
      <c r="U354" s="807"/>
      <c r="V354" s="807"/>
      <c r="W354" s="807"/>
      <c r="X354" s="807"/>
      <c r="Y354" s="807"/>
      <c r="Z354" s="807"/>
      <c r="AA354" s="807"/>
      <c r="AB354" s="1318"/>
      <c r="AC354" s="1323"/>
      <c r="AD354" s="1319"/>
      <c r="AE354" s="1046"/>
      <c r="AF354" s="1046"/>
      <c r="AG354" s="1046"/>
      <c r="AH354" s="1046"/>
    </row>
    <row r="355" ht="15.75" customHeight="1">
      <c r="A355" s="1046"/>
      <c r="B355" s="1046"/>
      <c r="C355" s="884"/>
      <c r="D355" s="1046"/>
      <c r="E355" s="1046"/>
      <c r="F355" s="884"/>
      <c r="G355" s="884"/>
      <c r="H355" s="1268"/>
      <c r="I355" s="1268"/>
      <c r="J355" s="807"/>
      <c r="K355" s="805"/>
      <c r="L355" s="805"/>
      <c r="M355" s="807"/>
      <c r="N355" s="807"/>
      <c r="O355" s="807"/>
      <c r="P355" s="807"/>
      <c r="Q355" s="807"/>
      <c r="R355" s="807"/>
      <c r="S355" s="807"/>
      <c r="T355" s="807"/>
      <c r="U355" s="807"/>
      <c r="V355" s="807"/>
      <c r="W355" s="807"/>
      <c r="X355" s="807"/>
      <c r="Y355" s="807"/>
      <c r="Z355" s="807"/>
      <c r="AA355" s="807"/>
      <c r="AB355" s="1319"/>
      <c r="AC355" s="1323"/>
      <c r="AD355" s="1319"/>
      <c r="AE355" s="1046"/>
      <c r="AF355" s="1046"/>
      <c r="AG355" s="1046"/>
      <c r="AH355" s="1046"/>
    </row>
    <row r="356" ht="15.75" customHeight="1">
      <c r="A356" s="1046"/>
      <c r="B356" s="1046"/>
      <c r="C356" s="884"/>
      <c r="D356" s="1046"/>
      <c r="E356" s="1046"/>
      <c r="F356" s="884"/>
      <c r="G356" s="884"/>
      <c r="H356" s="1317"/>
      <c r="I356" s="1317"/>
      <c r="J356" s="805"/>
      <c r="K356" s="805"/>
      <c r="L356" s="805"/>
      <c r="M356" s="805"/>
      <c r="N356" s="805"/>
      <c r="O356" s="805"/>
      <c r="P356" s="805"/>
      <c r="Q356" s="805"/>
      <c r="R356" s="805"/>
      <c r="S356" s="805"/>
      <c r="T356" s="805"/>
      <c r="U356" s="805"/>
      <c r="V356" s="805"/>
      <c r="W356" s="805"/>
      <c r="X356" s="805"/>
      <c r="Y356" s="805"/>
      <c r="Z356" s="805"/>
      <c r="AA356" s="805"/>
      <c r="AB356" s="1318"/>
      <c r="AC356" s="1323"/>
      <c r="AD356" s="1319"/>
      <c r="AE356" s="1046"/>
      <c r="AF356" s="1046"/>
      <c r="AG356" s="1046"/>
      <c r="AH356" s="1046"/>
    </row>
    <row r="357" ht="15.75" customHeight="1">
      <c r="A357" s="1046"/>
      <c r="B357" s="1046"/>
      <c r="C357" s="884"/>
      <c r="D357" s="1046"/>
      <c r="E357" s="1046"/>
      <c r="F357" s="884"/>
      <c r="G357" s="884"/>
      <c r="H357" s="1317"/>
      <c r="I357" s="1317"/>
      <c r="J357" s="805"/>
      <c r="K357" s="805"/>
      <c r="L357" s="805"/>
      <c r="M357" s="805"/>
      <c r="N357" s="805"/>
      <c r="O357" s="805"/>
      <c r="P357" s="805"/>
      <c r="Q357" s="805"/>
      <c r="R357" s="805"/>
      <c r="S357" s="805"/>
      <c r="T357" s="805"/>
      <c r="U357" s="805"/>
      <c r="V357" s="805"/>
      <c r="W357" s="805"/>
      <c r="X357" s="805"/>
      <c r="Y357" s="805"/>
      <c r="Z357" s="805"/>
      <c r="AA357" s="805"/>
      <c r="AB357" s="1318"/>
      <c r="AC357" s="1323"/>
      <c r="AD357" s="1319"/>
      <c r="AE357" s="1046"/>
      <c r="AF357" s="1046"/>
      <c r="AG357" s="1046"/>
      <c r="AH357" s="1046"/>
    </row>
    <row r="358" ht="15.75" customHeight="1">
      <c r="A358" s="1046"/>
      <c r="B358" s="1046"/>
      <c r="C358" s="884"/>
      <c r="D358" s="1046"/>
      <c r="E358" s="1046"/>
      <c r="F358" s="884"/>
      <c r="G358" s="884"/>
      <c r="H358" s="1317"/>
      <c r="I358" s="1317"/>
      <c r="J358" s="830"/>
      <c r="K358" s="805"/>
      <c r="L358" s="805"/>
      <c r="M358" s="805"/>
      <c r="N358" s="805"/>
      <c r="O358" s="830"/>
      <c r="P358" s="830"/>
      <c r="Q358" s="830"/>
      <c r="R358" s="830"/>
      <c r="S358" s="830"/>
      <c r="T358" s="830"/>
      <c r="U358" s="830"/>
      <c r="V358" s="805"/>
      <c r="W358" s="830"/>
      <c r="X358" s="830"/>
      <c r="Y358" s="830"/>
      <c r="Z358" s="805"/>
      <c r="AA358" s="830"/>
      <c r="AB358" s="1319"/>
      <c r="AC358" s="1323"/>
      <c r="AD358" s="1319"/>
      <c r="AE358" s="1046"/>
      <c r="AF358" s="1046"/>
      <c r="AG358" s="1046"/>
      <c r="AH358" s="1046"/>
    </row>
    <row r="359" ht="15.75" customHeight="1">
      <c r="A359" s="1046"/>
      <c r="B359" s="1046"/>
      <c r="C359" s="884"/>
      <c r="D359" s="1046"/>
      <c r="E359" s="1046"/>
      <c r="F359" s="884"/>
      <c r="G359" s="884"/>
      <c r="H359" s="1317"/>
      <c r="I359" s="1317"/>
      <c r="J359" s="805"/>
      <c r="K359" s="805"/>
      <c r="L359" s="805"/>
      <c r="M359" s="805"/>
      <c r="N359" s="805"/>
      <c r="O359" s="805"/>
      <c r="P359" s="805"/>
      <c r="Q359" s="805"/>
      <c r="R359" s="805"/>
      <c r="S359" s="805"/>
      <c r="T359" s="805"/>
      <c r="U359" s="805"/>
      <c r="V359" s="805"/>
      <c r="W359" s="805"/>
      <c r="X359" s="805"/>
      <c r="Y359" s="805"/>
      <c r="Z359" s="805"/>
      <c r="AA359" s="805"/>
      <c r="AB359" s="1318"/>
      <c r="AC359" s="1319"/>
      <c r="AD359" s="1319"/>
      <c r="AE359" s="1046"/>
      <c r="AF359" s="1046"/>
      <c r="AG359" s="1046"/>
      <c r="AH359" s="1046"/>
    </row>
    <row r="360" ht="15.75" customHeight="1">
      <c r="A360" s="1046"/>
      <c r="B360" s="1046"/>
      <c r="C360" s="884"/>
      <c r="D360" s="1046"/>
      <c r="E360" s="1046"/>
      <c r="F360" s="884"/>
      <c r="G360" s="884"/>
      <c r="H360" s="1317"/>
      <c r="I360" s="1317"/>
      <c r="J360" s="805"/>
      <c r="K360" s="805"/>
      <c r="L360" s="805"/>
      <c r="M360" s="805"/>
      <c r="N360" s="805"/>
      <c r="O360" s="805"/>
      <c r="P360" s="805"/>
      <c r="Q360" s="805"/>
      <c r="R360" s="805"/>
      <c r="S360" s="805"/>
      <c r="T360" s="805"/>
      <c r="U360" s="805"/>
      <c r="V360" s="805"/>
      <c r="W360" s="805"/>
      <c r="X360" s="805"/>
      <c r="Y360" s="805"/>
      <c r="Z360" s="805"/>
      <c r="AA360" s="805"/>
      <c r="AB360" s="1318"/>
      <c r="AC360" s="1319"/>
      <c r="AD360" s="1319"/>
      <c r="AE360" s="1046"/>
      <c r="AF360" s="1046"/>
      <c r="AG360" s="1046"/>
      <c r="AH360" s="1046"/>
    </row>
    <row r="361" ht="15.75" customHeight="1">
      <c r="A361" s="1046"/>
      <c r="B361" s="1046"/>
      <c r="C361" s="884"/>
      <c r="D361" s="1046"/>
      <c r="E361" s="1046"/>
      <c r="F361" s="884"/>
      <c r="G361" s="884"/>
      <c r="H361" s="1317"/>
      <c r="I361" s="1317"/>
      <c r="J361" s="805"/>
      <c r="K361" s="805"/>
      <c r="L361" s="805"/>
      <c r="M361" s="805"/>
      <c r="N361" s="805"/>
      <c r="O361" s="805"/>
      <c r="P361" s="805"/>
      <c r="Q361" s="805"/>
      <c r="R361" s="805"/>
      <c r="S361" s="805"/>
      <c r="T361" s="805"/>
      <c r="U361" s="805"/>
      <c r="V361" s="805"/>
      <c r="W361" s="805"/>
      <c r="X361" s="805"/>
      <c r="Y361" s="805"/>
      <c r="Z361" s="805"/>
      <c r="AA361" s="805"/>
      <c r="AB361" s="1318"/>
      <c r="AC361" s="1319"/>
      <c r="AD361" s="1319"/>
      <c r="AE361" s="1046"/>
      <c r="AF361" s="1046"/>
      <c r="AG361" s="1046"/>
      <c r="AH361" s="1046"/>
    </row>
    <row r="362" ht="15.75" customHeight="1">
      <c r="A362" s="1046"/>
      <c r="B362" s="1046"/>
      <c r="C362" s="884"/>
      <c r="D362" s="1046"/>
      <c r="E362" s="1046"/>
      <c r="F362" s="884"/>
      <c r="G362" s="884"/>
      <c r="H362" s="1280"/>
      <c r="I362" s="1280"/>
      <c r="J362" s="830"/>
      <c r="K362" s="830"/>
      <c r="L362" s="830"/>
      <c r="M362" s="830"/>
      <c r="N362" s="830"/>
      <c r="O362" s="830"/>
      <c r="P362" s="830"/>
      <c r="Q362" s="830"/>
      <c r="R362" s="830"/>
      <c r="S362" s="830"/>
      <c r="T362" s="830"/>
      <c r="U362" s="830"/>
      <c r="V362" s="830"/>
      <c r="W362" s="830"/>
      <c r="X362" s="830"/>
      <c r="Y362" s="830"/>
      <c r="Z362" s="830"/>
      <c r="AA362" s="830"/>
      <c r="AB362" s="1318"/>
      <c r="AC362" s="1319"/>
      <c r="AD362" s="1319"/>
      <c r="AE362" s="1046"/>
      <c r="AF362" s="1046"/>
      <c r="AG362" s="1046"/>
      <c r="AH362" s="1046"/>
    </row>
    <row r="363" ht="15.75" customHeight="1">
      <c r="A363" s="1046"/>
      <c r="B363" s="1046"/>
      <c r="C363" s="884"/>
      <c r="D363" s="1046"/>
      <c r="E363" s="1046"/>
      <c r="F363" s="884"/>
      <c r="G363" s="884"/>
      <c r="H363" s="1280"/>
      <c r="I363" s="1280"/>
      <c r="J363" s="830"/>
      <c r="K363" s="830"/>
      <c r="L363" s="830"/>
      <c r="M363" s="830"/>
      <c r="N363" s="830"/>
      <c r="O363" s="830"/>
      <c r="P363" s="830"/>
      <c r="Q363" s="830"/>
      <c r="R363" s="830"/>
      <c r="S363" s="830"/>
      <c r="T363" s="830"/>
      <c r="U363" s="830"/>
      <c r="V363" s="830"/>
      <c r="W363" s="830"/>
      <c r="X363" s="830"/>
      <c r="Y363" s="830"/>
      <c r="Z363" s="830"/>
      <c r="AA363" s="830"/>
      <c r="AB363" s="1318"/>
      <c r="AC363" s="1319"/>
      <c r="AD363" s="1319"/>
      <c r="AE363" s="1046"/>
      <c r="AF363" s="1046"/>
      <c r="AG363" s="1046"/>
      <c r="AH363" s="1046"/>
    </row>
    <row r="364" ht="15.75" customHeight="1">
      <c r="A364" s="1046"/>
      <c r="B364" s="1046"/>
      <c r="C364" s="884"/>
      <c r="D364" s="1046"/>
      <c r="E364" s="1046"/>
      <c r="F364" s="884"/>
      <c r="G364" s="884"/>
      <c r="H364" s="1280"/>
      <c r="I364" s="1280"/>
      <c r="J364" s="830"/>
      <c r="K364" s="830"/>
      <c r="L364" s="830"/>
      <c r="M364" s="830"/>
      <c r="N364" s="830"/>
      <c r="O364" s="830"/>
      <c r="P364" s="830"/>
      <c r="Q364" s="830"/>
      <c r="R364" s="830"/>
      <c r="S364" s="830"/>
      <c r="T364" s="830"/>
      <c r="U364" s="830"/>
      <c r="V364" s="830"/>
      <c r="W364" s="830"/>
      <c r="X364" s="830"/>
      <c r="Y364" s="830"/>
      <c r="Z364" s="830"/>
      <c r="AA364" s="830"/>
      <c r="AB364" s="1318"/>
      <c r="AC364" s="1323"/>
      <c r="AD364" s="1319"/>
      <c r="AE364" s="1046"/>
      <c r="AF364" s="1046"/>
      <c r="AG364" s="1046"/>
      <c r="AH364" s="1046"/>
    </row>
    <row r="365" ht="15.75" customHeight="1">
      <c r="A365" s="1046"/>
      <c r="B365" s="1046"/>
      <c r="C365" s="884"/>
      <c r="D365" s="1046"/>
      <c r="E365" s="1046"/>
      <c r="F365" s="884"/>
      <c r="G365" s="884"/>
      <c r="H365" s="1268"/>
      <c r="I365" s="1268"/>
      <c r="J365" s="807"/>
      <c r="K365" s="807"/>
      <c r="L365" s="807"/>
      <c r="M365" s="807"/>
      <c r="N365" s="807"/>
      <c r="O365" s="807"/>
      <c r="P365" s="807"/>
      <c r="Q365" s="807"/>
      <c r="R365" s="807"/>
      <c r="S365" s="807"/>
      <c r="T365" s="807"/>
      <c r="U365" s="807"/>
      <c r="V365" s="807"/>
      <c r="W365" s="807"/>
      <c r="X365" s="807"/>
      <c r="Y365" s="807"/>
      <c r="Z365" s="807"/>
      <c r="AA365" s="807"/>
      <c r="AB365" s="1318"/>
      <c r="AC365" s="1323"/>
      <c r="AD365" s="1319"/>
      <c r="AE365" s="1046"/>
      <c r="AF365" s="1046"/>
      <c r="AG365" s="1046"/>
      <c r="AH365" s="1046"/>
    </row>
    <row r="366" ht="15.75" customHeight="1">
      <c r="A366" s="1046"/>
      <c r="B366" s="1046"/>
      <c r="C366" s="884"/>
      <c r="D366" s="1046"/>
      <c r="E366" s="1046"/>
      <c r="F366" s="884"/>
      <c r="G366" s="884"/>
      <c r="H366" s="1268"/>
      <c r="I366" s="1268"/>
      <c r="J366" s="807"/>
      <c r="K366" s="805"/>
      <c r="L366" s="805"/>
      <c r="M366" s="807"/>
      <c r="N366" s="807"/>
      <c r="O366" s="807"/>
      <c r="P366" s="807"/>
      <c r="Q366" s="807"/>
      <c r="R366" s="807"/>
      <c r="S366" s="807"/>
      <c r="T366" s="807"/>
      <c r="U366" s="807"/>
      <c r="V366" s="807"/>
      <c r="W366" s="807"/>
      <c r="X366" s="807"/>
      <c r="Y366" s="807"/>
      <c r="Z366" s="807"/>
      <c r="AA366" s="807"/>
      <c r="AB366" s="1319"/>
      <c r="AC366" s="1323"/>
      <c r="AD366" s="1319"/>
      <c r="AE366" s="1046"/>
      <c r="AF366" s="1046"/>
      <c r="AG366" s="1046"/>
      <c r="AH366" s="1046"/>
    </row>
    <row r="367" ht="15.75" customHeight="1">
      <c r="A367" s="1046"/>
      <c r="B367" s="1046"/>
      <c r="C367" s="884"/>
      <c r="D367" s="1046"/>
      <c r="E367" s="1046"/>
      <c r="F367" s="884"/>
      <c r="G367" s="884"/>
      <c r="H367" s="1280"/>
      <c r="I367" s="1280"/>
      <c r="J367" s="830"/>
      <c r="K367" s="830"/>
      <c r="L367" s="830"/>
      <c r="M367" s="830"/>
      <c r="N367" s="830"/>
      <c r="O367" s="830"/>
      <c r="P367" s="830"/>
      <c r="Q367" s="830"/>
      <c r="R367" s="830"/>
      <c r="S367" s="830"/>
      <c r="T367" s="830"/>
      <c r="U367" s="830"/>
      <c r="V367" s="830"/>
      <c r="W367" s="830"/>
      <c r="X367" s="830"/>
      <c r="Y367" s="830"/>
      <c r="Z367" s="830"/>
      <c r="AA367" s="830"/>
      <c r="AB367" s="1319"/>
      <c r="AC367" s="1323"/>
      <c r="AD367" s="1319"/>
      <c r="AE367" s="1046"/>
      <c r="AF367" s="1046"/>
      <c r="AG367" s="1046"/>
      <c r="AH367" s="1046"/>
    </row>
    <row r="368" ht="15.75" customHeight="1">
      <c r="A368" s="1046"/>
      <c r="B368" s="1046"/>
      <c r="C368" s="884"/>
      <c r="D368" s="1046"/>
      <c r="E368" s="1046"/>
      <c r="F368" s="884"/>
      <c r="G368" s="884"/>
      <c r="H368" s="1268"/>
      <c r="I368" s="1268"/>
      <c r="J368" s="830"/>
      <c r="K368" s="830"/>
      <c r="L368" s="830"/>
      <c r="M368" s="807"/>
      <c r="N368" s="807"/>
      <c r="O368" s="891"/>
      <c r="P368" s="891"/>
      <c r="Q368" s="891"/>
      <c r="R368" s="891"/>
      <c r="S368" s="891"/>
      <c r="T368" s="891"/>
      <c r="U368" s="830"/>
      <c r="V368" s="807"/>
      <c r="W368" s="891"/>
      <c r="X368" s="891"/>
      <c r="Y368" s="830"/>
      <c r="Z368" s="807"/>
      <c r="AA368" s="830"/>
      <c r="AB368" s="1323"/>
      <c r="AC368" s="1323"/>
      <c r="AD368" s="1319"/>
      <c r="AE368" s="1046"/>
      <c r="AF368" s="1046"/>
      <c r="AG368" s="1046"/>
      <c r="AH368" s="1046"/>
    </row>
    <row r="369" ht="15.75" customHeight="1">
      <c r="A369" s="1046"/>
      <c r="B369" s="1046"/>
      <c r="C369" s="884"/>
      <c r="D369" s="1046"/>
      <c r="E369" s="1046"/>
      <c r="F369" s="884"/>
      <c r="G369" s="884"/>
      <c r="H369" s="1280"/>
      <c r="I369" s="1280"/>
      <c r="J369" s="830"/>
      <c r="K369" s="805"/>
      <c r="L369" s="805"/>
      <c r="M369" s="830"/>
      <c r="N369" s="830"/>
      <c r="O369" s="830"/>
      <c r="P369" s="830"/>
      <c r="Q369" s="830"/>
      <c r="R369" s="830"/>
      <c r="S369" s="830"/>
      <c r="T369" s="830"/>
      <c r="U369" s="830"/>
      <c r="V369" s="830"/>
      <c r="W369" s="830"/>
      <c r="X369" s="830"/>
      <c r="Y369" s="830"/>
      <c r="Z369" s="830"/>
      <c r="AA369" s="830"/>
      <c r="AB369" s="1323"/>
      <c r="AC369" s="1323"/>
      <c r="AD369" s="1319"/>
      <c r="AE369" s="1046"/>
      <c r="AF369" s="1046"/>
      <c r="AG369" s="1046"/>
      <c r="AH369" s="1046"/>
    </row>
    <row r="370" ht="15.75" customHeight="1">
      <c r="A370" s="1046"/>
      <c r="B370" s="1046"/>
      <c r="C370" s="884"/>
      <c r="D370" s="1046"/>
      <c r="E370" s="1046"/>
      <c r="F370" s="884"/>
      <c r="G370" s="884"/>
      <c r="H370" s="1268"/>
      <c r="I370" s="1268"/>
      <c r="J370" s="830"/>
      <c r="K370" s="805"/>
      <c r="L370" s="805"/>
      <c r="M370" s="807"/>
      <c r="N370" s="807"/>
      <c r="O370" s="891"/>
      <c r="P370" s="891"/>
      <c r="Q370" s="891"/>
      <c r="R370" s="891"/>
      <c r="S370" s="891"/>
      <c r="T370" s="891"/>
      <c r="U370" s="830"/>
      <c r="V370" s="807"/>
      <c r="W370" s="891"/>
      <c r="X370" s="891"/>
      <c r="Y370" s="830"/>
      <c r="Z370" s="807"/>
      <c r="AA370" s="830"/>
      <c r="AB370" s="1323"/>
      <c r="AC370" s="1323"/>
      <c r="AD370" s="1319"/>
      <c r="AE370" s="1046"/>
      <c r="AF370" s="1046"/>
      <c r="AG370" s="1046"/>
      <c r="AH370" s="1046"/>
    </row>
    <row r="371" ht="15.75" customHeight="1">
      <c r="A371" s="1046"/>
      <c r="B371" s="1046"/>
      <c r="C371" s="884"/>
      <c r="D371" s="1046"/>
      <c r="E371" s="1046"/>
      <c r="F371" s="884"/>
      <c r="G371" s="884"/>
      <c r="H371" s="1280"/>
      <c r="I371" s="1280"/>
      <c r="J371" s="830"/>
      <c r="K371" s="830"/>
      <c r="L371" s="830"/>
      <c r="M371" s="830"/>
      <c r="N371" s="830"/>
      <c r="O371" s="830"/>
      <c r="P371" s="830"/>
      <c r="Q371" s="830"/>
      <c r="R371" s="830"/>
      <c r="S371" s="830"/>
      <c r="T371" s="830"/>
      <c r="U371" s="830"/>
      <c r="V371" s="830"/>
      <c r="W371" s="830"/>
      <c r="X371" s="830"/>
      <c r="Y371" s="830"/>
      <c r="Z371" s="830"/>
      <c r="AA371" s="830"/>
      <c r="AB371" s="1323"/>
      <c r="AC371" s="1323"/>
      <c r="AD371" s="1319"/>
      <c r="AE371" s="1046"/>
      <c r="AF371" s="1046"/>
      <c r="AG371" s="1046"/>
      <c r="AH371" s="1046"/>
    </row>
    <row r="372" ht="15.75" customHeight="1">
      <c r="A372" s="1046"/>
      <c r="B372" s="1046"/>
      <c r="C372" s="884"/>
      <c r="D372" s="1046"/>
      <c r="E372" s="1046"/>
      <c r="F372" s="884"/>
      <c r="G372" s="884"/>
      <c r="H372" s="1280"/>
      <c r="I372" s="1280"/>
      <c r="J372" s="830"/>
      <c r="K372" s="805"/>
      <c r="L372" s="805"/>
      <c r="M372" s="830"/>
      <c r="N372" s="830"/>
      <c r="O372" s="830"/>
      <c r="P372" s="830"/>
      <c r="Q372" s="830"/>
      <c r="R372" s="830"/>
      <c r="S372" s="830"/>
      <c r="T372" s="830"/>
      <c r="U372" s="830"/>
      <c r="V372" s="830"/>
      <c r="W372" s="830"/>
      <c r="X372" s="830"/>
      <c r="Y372" s="830"/>
      <c r="Z372" s="830"/>
      <c r="AA372" s="830"/>
      <c r="AB372" s="1323"/>
      <c r="AC372" s="1323"/>
      <c r="AD372" s="1319"/>
      <c r="AE372" s="1046"/>
      <c r="AF372" s="1046"/>
      <c r="AG372" s="1046"/>
      <c r="AH372" s="1046"/>
    </row>
    <row r="373" ht="15.75" customHeight="1">
      <c r="A373" s="1046"/>
      <c r="B373" s="1046"/>
      <c r="C373" s="884"/>
      <c r="D373" s="1046"/>
      <c r="E373" s="1046"/>
      <c r="F373" s="884"/>
      <c r="G373" s="884"/>
      <c r="H373" s="1280"/>
      <c r="I373" s="1280"/>
      <c r="J373" s="830"/>
      <c r="K373" s="830"/>
      <c r="L373" s="830"/>
      <c r="M373" s="830"/>
      <c r="N373" s="830"/>
      <c r="O373" s="830"/>
      <c r="P373" s="830"/>
      <c r="Q373" s="830"/>
      <c r="R373" s="830"/>
      <c r="S373" s="830"/>
      <c r="T373" s="830"/>
      <c r="U373" s="830"/>
      <c r="V373" s="830"/>
      <c r="W373" s="830"/>
      <c r="X373" s="830"/>
      <c r="Y373" s="830"/>
      <c r="Z373" s="830"/>
      <c r="AA373" s="830"/>
      <c r="AB373" s="1323"/>
      <c r="AC373" s="1323"/>
      <c r="AD373" s="1319"/>
      <c r="AE373" s="1046"/>
      <c r="AF373" s="1046"/>
      <c r="AG373" s="1046"/>
      <c r="AH373" s="1046"/>
    </row>
    <row r="374" ht="15.75" customHeight="1">
      <c r="A374" s="1046"/>
      <c r="B374" s="1046"/>
      <c r="C374" s="884"/>
      <c r="D374" s="1046"/>
      <c r="E374" s="1046"/>
      <c r="F374" s="884"/>
      <c r="G374" s="884"/>
      <c r="H374" s="1280"/>
      <c r="I374" s="1280"/>
      <c r="J374" s="830"/>
      <c r="K374" s="805"/>
      <c r="L374" s="805"/>
      <c r="M374" s="830"/>
      <c r="N374" s="830"/>
      <c r="O374" s="830"/>
      <c r="P374" s="830"/>
      <c r="Q374" s="830"/>
      <c r="R374" s="830"/>
      <c r="S374" s="830"/>
      <c r="T374" s="830"/>
      <c r="U374" s="830"/>
      <c r="V374" s="830"/>
      <c r="W374" s="830"/>
      <c r="X374" s="830"/>
      <c r="Y374" s="830"/>
      <c r="Z374" s="830"/>
      <c r="AA374" s="830"/>
      <c r="AB374" s="1323"/>
      <c r="AC374" s="1323"/>
      <c r="AD374" s="1319"/>
      <c r="AE374" s="1046"/>
      <c r="AF374" s="1046"/>
      <c r="AG374" s="1046"/>
      <c r="AH374" s="1046"/>
    </row>
    <row r="375" ht="15.75" customHeight="1">
      <c r="A375" s="1046"/>
      <c r="B375" s="1046"/>
      <c r="C375" s="884"/>
      <c r="D375" s="1046"/>
      <c r="E375" s="1046"/>
      <c r="F375" s="884"/>
      <c r="G375" s="884"/>
      <c r="H375" s="1280"/>
      <c r="I375" s="1280"/>
      <c r="J375" s="830"/>
      <c r="K375" s="805"/>
      <c r="L375" s="805"/>
      <c r="M375" s="830"/>
      <c r="N375" s="830"/>
      <c r="O375" s="830"/>
      <c r="P375" s="830"/>
      <c r="Q375" s="830"/>
      <c r="R375" s="830"/>
      <c r="S375" s="830"/>
      <c r="T375" s="830"/>
      <c r="U375" s="830"/>
      <c r="V375" s="830"/>
      <c r="W375" s="830"/>
      <c r="X375" s="830"/>
      <c r="Y375" s="830"/>
      <c r="Z375" s="830"/>
      <c r="AA375" s="830"/>
      <c r="AB375" s="1318"/>
      <c r="AC375" s="1323"/>
      <c r="AD375" s="1319"/>
      <c r="AE375" s="1046"/>
      <c r="AF375" s="1046"/>
      <c r="AG375" s="1046"/>
      <c r="AH375" s="1046"/>
    </row>
    <row r="376" ht="15.75" customHeight="1">
      <c r="A376" s="1046"/>
      <c r="B376" s="1046"/>
      <c r="C376" s="884"/>
      <c r="D376" s="1046"/>
      <c r="E376" s="1046"/>
      <c r="F376" s="884"/>
      <c r="G376" s="884"/>
      <c r="H376" s="1317"/>
      <c r="I376" s="1317"/>
      <c r="J376" s="805"/>
      <c r="K376" s="805"/>
      <c r="L376" s="805"/>
      <c r="M376" s="805"/>
      <c r="N376" s="805"/>
      <c r="O376" s="805"/>
      <c r="P376" s="805"/>
      <c r="Q376" s="805"/>
      <c r="R376" s="805"/>
      <c r="S376" s="805"/>
      <c r="T376" s="805"/>
      <c r="U376" s="805"/>
      <c r="V376" s="805"/>
      <c r="W376" s="805"/>
      <c r="X376" s="805"/>
      <c r="Y376" s="805"/>
      <c r="Z376" s="805"/>
      <c r="AA376" s="805"/>
      <c r="AB376" s="1318"/>
      <c r="AC376" s="1318"/>
      <c r="AD376" s="1319"/>
      <c r="AE376" s="1046"/>
      <c r="AF376" s="1046"/>
      <c r="AG376" s="1046"/>
      <c r="AH376" s="1046"/>
    </row>
    <row r="377" ht="15.75" customHeight="1">
      <c r="A377" s="1046"/>
      <c r="B377" s="1046"/>
      <c r="C377" s="884"/>
      <c r="D377" s="1046"/>
      <c r="E377" s="1046"/>
      <c r="F377" s="884"/>
      <c r="G377" s="884"/>
      <c r="H377" s="1280"/>
      <c r="I377" s="1280"/>
      <c r="J377" s="830"/>
      <c r="K377" s="805"/>
      <c r="L377" s="805"/>
      <c r="M377" s="830"/>
      <c r="N377" s="830"/>
      <c r="O377" s="830"/>
      <c r="P377" s="830"/>
      <c r="Q377" s="830"/>
      <c r="R377" s="830"/>
      <c r="S377" s="830"/>
      <c r="T377" s="830"/>
      <c r="U377" s="830"/>
      <c r="V377" s="830"/>
      <c r="W377" s="830"/>
      <c r="X377" s="830"/>
      <c r="Y377" s="830"/>
      <c r="Z377" s="830"/>
      <c r="AA377" s="830"/>
      <c r="AB377" s="1323"/>
      <c r="AC377" s="1323"/>
      <c r="AD377" s="1319"/>
      <c r="AE377" s="1046"/>
      <c r="AF377" s="1046"/>
      <c r="AG377" s="1046"/>
      <c r="AH377" s="1046"/>
    </row>
    <row r="378" ht="15.75" customHeight="1">
      <c r="A378" s="1046"/>
      <c r="B378" s="1046"/>
      <c r="C378" s="884"/>
      <c r="D378" s="1046"/>
      <c r="E378" s="1046"/>
      <c r="F378" s="884"/>
      <c r="G378" s="884"/>
      <c r="H378" s="1280"/>
      <c r="I378" s="1280"/>
      <c r="J378" s="805"/>
      <c r="K378" s="805"/>
      <c r="L378" s="805"/>
      <c r="M378" s="830"/>
      <c r="N378" s="830"/>
      <c r="O378" s="830"/>
      <c r="P378" s="830"/>
      <c r="Q378" s="830"/>
      <c r="R378" s="830"/>
      <c r="S378" s="830"/>
      <c r="T378" s="830"/>
      <c r="U378" s="805"/>
      <c r="V378" s="830"/>
      <c r="W378" s="830"/>
      <c r="X378" s="830"/>
      <c r="Y378" s="805"/>
      <c r="Z378" s="830"/>
      <c r="AA378" s="805"/>
      <c r="AB378" s="1323"/>
      <c r="AC378" s="1323"/>
      <c r="AD378" s="1319"/>
      <c r="AE378" s="1046"/>
      <c r="AF378" s="1046"/>
      <c r="AG378" s="1046"/>
      <c r="AH378" s="1046"/>
    </row>
    <row r="379" ht="15.75" customHeight="1">
      <c r="A379" s="1046"/>
      <c r="B379" s="1046"/>
      <c r="C379" s="884"/>
      <c r="D379" s="1046"/>
      <c r="E379" s="1046"/>
      <c r="F379" s="884"/>
      <c r="G379" s="884"/>
      <c r="H379" s="1317"/>
      <c r="I379" s="1317"/>
      <c r="J379" s="805"/>
      <c r="K379" s="805"/>
      <c r="L379" s="805"/>
      <c r="M379" s="805"/>
      <c r="N379" s="805"/>
      <c r="O379" s="805"/>
      <c r="P379" s="805"/>
      <c r="Q379" s="805"/>
      <c r="R379" s="805"/>
      <c r="S379" s="805"/>
      <c r="T379" s="805"/>
      <c r="U379" s="805"/>
      <c r="V379" s="805"/>
      <c r="W379" s="805"/>
      <c r="X379" s="805"/>
      <c r="Y379" s="805"/>
      <c r="Z379" s="805"/>
      <c r="AA379" s="805"/>
      <c r="AB379" s="1318"/>
      <c r="AC379" s="1323"/>
      <c r="AD379" s="1319"/>
      <c r="AE379" s="1046"/>
      <c r="AF379" s="1046"/>
      <c r="AG379" s="1046"/>
      <c r="AH379" s="1046"/>
    </row>
    <row r="380" ht="15.75" customHeight="1">
      <c r="A380" s="1046"/>
      <c r="B380" s="1046"/>
      <c r="C380" s="884"/>
      <c r="D380" s="1046"/>
      <c r="E380" s="1046"/>
      <c r="F380" s="884"/>
      <c r="G380" s="884"/>
      <c r="H380" s="1280"/>
      <c r="I380" s="1280"/>
      <c r="J380" s="805"/>
      <c r="K380" s="805"/>
      <c r="L380" s="805"/>
      <c r="M380" s="830"/>
      <c r="N380" s="830"/>
      <c r="O380" s="830"/>
      <c r="P380" s="830"/>
      <c r="Q380" s="830"/>
      <c r="R380" s="830"/>
      <c r="S380" s="830"/>
      <c r="T380" s="830"/>
      <c r="U380" s="805"/>
      <c r="V380" s="830"/>
      <c r="W380" s="830"/>
      <c r="X380" s="830"/>
      <c r="Y380" s="805"/>
      <c r="Z380" s="830"/>
      <c r="AA380" s="805"/>
      <c r="AB380" s="1318"/>
      <c r="AC380" s="1323"/>
      <c r="AD380" s="1319"/>
      <c r="AE380" s="1046"/>
      <c r="AF380" s="1046"/>
      <c r="AG380" s="1046"/>
      <c r="AH380" s="1046"/>
    </row>
    <row r="381" ht="15.75" customHeight="1">
      <c r="A381" s="1046"/>
      <c r="B381" s="1046"/>
      <c r="C381" s="884"/>
      <c r="D381" s="1046"/>
      <c r="E381" s="1046"/>
      <c r="F381" s="884"/>
      <c r="G381" s="884"/>
      <c r="H381" s="1280"/>
      <c r="I381" s="1280"/>
      <c r="J381" s="805"/>
      <c r="K381" s="805"/>
      <c r="L381" s="805"/>
      <c r="M381" s="830"/>
      <c r="N381" s="830"/>
      <c r="O381" s="830"/>
      <c r="P381" s="830"/>
      <c r="Q381" s="830"/>
      <c r="R381" s="830"/>
      <c r="S381" s="830"/>
      <c r="T381" s="830"/>
      <c r="U381" s="805"/>
      <c r="V381" s="830"/>
      <c r="W381" s="830"/>
      <c r="X381" s="830"/>
      <c r="Y381" s="805"/>
      <c r="Z381" s="830"/>
      <c r="AA381" s="805"/>
      <c r="AB381" s="1318"/>
      <c r="AC381" s="1323"/>
      <c r="AD381" s="1319"/>
      <c r="AE381" s="1046"/>
      <c r="AF381" s="1046"/>
      <c r="AG381" s="1046"/>
      <c r="AH381" s="1046"/>
    </row>
    <row r="382" ht="15.75" customHeight="1">
      <c r="A382" s="1046"/>
      <c r="B382" s="1046"/>
      <c r="C382" s="884"/>
      <c r="D382" s="1046"/>
      <c r="E382" s="1046"/>
      <c r="F382" s="884"/>
      <c r="G382" s="884"/>
      <c r="H382" s="1280"/>
      <c r="I382" s="1280"/>
      <c r="J382" s="805"/>
      <c r="K382" s="805"/>
      <c r="L382" s="805"/>
      <c r="M382" s="830"/>
      <c r="N382" s="830"/>
      <c r="O382" s="830"/>
      <c r="P382" s="830"/>
      <c r="Q382" s="830"/>
      <c r="R382" s="830"/>
      <c r="S382" s="830"/>
      <c r="T382" s="830"/>
      <c r="U382" s="805"/>
      <c r="V382" s="830"/>
      <c r="W382" s="830"/>
      <c r="X382" s="830"/>
      <c r="Y382" s="805"/>
      <c r="Z382" s="830"/>
      <c r="AA382" s="805"/>
      <c r="AB382" s="1318"/>
      <c r="AC382" s="1323"/>
      <c r="AD382" s="1319"/>
      <c r="AE382" s="1046"/>
      <c r="AF382" s="1046"/>
      <c r="AG382" s="1046"/>
      <c r="AH382" s="1046"/>
    </row>
    <row r="383" ht="15.75" customHeight="1">
      <c r="A383" s="1046"/>
      <c r="B383" s="1046"/>
      <c r="C383" s="884"/>
      <c r="D383" s="1046"/>
      <c r="E383" s="1046"/>
      <c r="F383" s="884"/>
      <c r="G383" s="884"/>
      <c r="H383" s="1280"/>
      <c r="I383" s="1280"/>
      <c r="J383" s="805"/>
      <c r="K383" s="805"/>
      <c r="L383" s="805"/>
      <c r="M383" s="830"/>
      <c r="N383" s="830"/>
      <c r="O383" s="830"/>
      <c r="P383" s="830"/>
      <c r="Q383" s="830"/>
      <c r="R383" s="830"/>
      <c r="S383" s="830"/>
      <c r="T383" s="830"/>
      <c r="U383" s="805"/>
      <c r="V383" s="830"/>
      <c r="W383" s="830"/>
      <c r="X383" s="830"/>
      <c r="Y383" s="805"/>
      <c r="Z383" s="830"/>
      <c r="AA383" s="805"/>
      <c r="AB383" s="1323"/>
      <c r="AC383" s="1323"/>
      <c r="AD383" s="1319"/>
      <c r="AE383" s="1046"/>
      <c r="AF383" s="1046"/>
      <c r="AG383" s="1046"/>
      <c r="AH383" s="1046"/>
    </row>
    <row r="384" ht="15.75" customHeight="1">
      <c r="A384" s="1046"/>
      <c r="B384" s="1046"/>
      <c r="C384" s="884"/>
      <c r="D384" s="1046"/>
      <c r="E384" s="1046"/>
      <c r="F384" s="884"/>
      <c r="G384" s="884"/>
      <c r="H384" s="1280"/>
      <c r="I384" s="1280"/>
      <c r="J384" s="805"/>
      <c r="K384" s="805"/>
      <c r="L384" s="805"/>
      <c r="M384" s="830"/>
      <c r="N384" s="830"/>
      <c r="O384" s="830"/>
      <c r="P384" s="830"/>
      <c r="Q384" s="830"/>
      <c r="R384" s="830"/>
      <c r="S384" s="830"/>
      <c r="T384" s="830"/>
      <c r="U384" s="805"/>
      <c r="V384" s="830"/>
      <c r="W384" s="830"/>
      <c r="X384" s="830"/>
      <c r="Y384" s="805"/>
      <c r="Z384" s="830"/>
      <c r="AA384" s="805"/>
      <c r="AB384" s="1318"/>
      <c r="AC384" s="1318"/>
      <c r="AD384" s="1319"/>
      <c r="AE384" s="1046"/>
      <c r="AF384" s="1046"/>
      <c r="AG384" s="1046"/>
      <c r="AH384" s="1046"/>
    </row>
    <row r="385" ht="15.75" customHeight="1">
      <c r="A385" s="1046"/>
      <c r="B385" s="1046"/>
      <c r="C385" s="884"/>
      <c r="D385" s="1046"/>
      <c r="E385" s="1046"/>
      <c r="F385" s="884"/>
      <c r="G385" s="884"/>
      <c r="H385" s="1280"/>
      <c r="I385" s="1280"/>
      <c r="J385" s="830"/>
      <c r="K385" s="805"/>
      <c r="L385" s="805"/>
      <c r="M385" s="830"/>
      <c r="N385" s="830"/>
      <c r="O385" s="830"/>
      <c r="P385" s="830"/>
      <c r="Q385" s="830"/>
      <c r="R385" s="830"/>
      <c r="S385" s="830"/>
      <c r="T385" s="830"/>
      <c r="U385" s="830"/>
      <c r="V385" s="830"/>
      <c r="W385" s="830"/>
      <c r="X385" s="830"/>
      <c r="Y385" s="830"/>
      <c r="Z385" s="830"/>
      <c r="AA385" s="830"/>
      <c r="AB385" s="1323"/>
      <c r="AC385" s="1323"/>
      <c r="AD385" s="1319"/>
      <c r="AE385" s="1046"/>
      <c r="AF385" s="1046"/>
      <c r="AG385" s="1046"/>
      <c r="AH385" s="1046"/>
    </row>
    <row r="386" ht="15.75" customHeight="1">
      <c r="A386" s="1046"/>
      <c r="B386" s="1046"/>
      <c r="C386" s="884"/>
      <c r="D386" s="1046"/>
      <c r="E386" s="1046"/>
      <c r="F386" s="884"/>
      <c r="G386" s="884"/>
      <c r="H386" s="1280"/>
      <c r="I386" s="1280"/>
      <c r="J386" s="830"/>
      <c r="K386" s="830"/>
      <c r="L386" s="830"/>
      <c r="M386" s="830"/>
      <c r="N386" s="830"/>
      <c r="O386" s="830"/>
      <c r="P386" s="830"/>
      <c r="Q386" s="830"/>
      <c r="R386" s="830"/>
      <c r="S386" s="830"/>
      <c r="T386" s="830"/>
      <c r="U386" s="830"/>
      <c r="V386" s="830"/>
      <c r="W386" s="830"/>
      <c r="X386" s="830"/>
      <c r="Y386" s="830"/>
      <c r="Z386" s="830"/>
      <c r="AA386" s="830"/>
      <c r="AB386" s="1323"/>
      <c r="AC386" s="1323"/>
      <c r="AD386" s="1319"/>
      <c r="AE386" s="1046"/>
      <c r="AF386" s="1046"/>
      <c r="AG386" s="1046"/>
      <c r="AH386" s="1046"/>
    </row>
    <row r="387" ht="15.75" customHeight="1">
      <c r="A387" s="1046"/>
      <c r="B387" s="1046"/>
      <c r="C387" s="884"/>
      <c r="D387" s="1046"/>
      <c r="E387" s="1046"/>
      <c r="F387" s="884"/>
      <c r="G387" s="884"/>
      <c r="H387" s="1280"/>
      <c r="I387" s="1280"/>
      <c r="J387" s="830"/>
      <c r="K387" s="805"/>
      <c r="L387" s="805"/>
      <c r="M387" s="830"/>
      <c r="N387" s="830"/>
      <c r="O387" s="830"/>
      <c r="P387" s="830"/>
      <c r="Q387" s="830"/>
      <c r="R387" s="830"/>
      <c r="S387" s="830"/>
      <c r="T387" s="830"/>
      <c r="U387" s="830"/>
      <c r="V387" s="830"/>
      <c r="W387" s="830"/>
      <c r="X387" s="830"/>
      <c r="Y387" s="830"/>
      <c r="Z387" s="830"/>
      <c r="AA387" s="830"/>
      <c r="AB387" s="1323"/>
      <c r="AC387" s="1323"/>
      <c r="AD387" s="1319"/>
      <c r="AE387" s="1046"/>
      <c r="AF387" s="1046"/>
      <c r="AG387" s="1046"/>
      <c r="AH387" s="1046"/>
    </row>
    <row r="388" ht="15.75" customHeight="1">
      <c r="A388" s="1046"/>
      <c r="B388" s="1046"/>
      <c r="C388" s="884"/>
      <c r="D388" s="1046"/>
      <c r="E388" s="1046"/>
      <c r="F388" s="884"/>
      <c r="G388" s="884"/>
      <c r="H388" s="1268"/>
      <c r="I388" s="1268"/>
      <c r="J388" s="807"/>
      <c r="K388" s="807"/>
      <c r="L388" s="807"/>
      <c r="M388" s="807"/>
      <c r="N388" s="807"/>
      <c r="O388" s="807"/>
      <c r="P388" s="807"/>
      <c r="Q388" s="807"/>
      <c r="R388" s="807"/>
      <c r="S388" s="807"/>
      <c r="T388" s="807"/>
      <c r="U388" s="807"/>
      <c r="V388" s="807"/>
      <c r="W388" s="807"/>
      <c r="X388" s="807"/>
      <c r="Y388" s="807"/>
      <c r="Z388" s="807"/>
      <c r="AA388" s="807"/>
      <c r="AB388" s="1319"/>
      <c r="AC388" s="1323"/>
      <c r="AD388" s="1319"/>
      <c r="AE388" s="1046"/>
      <c r="AF388" s="1046"/>
      <c r="AG388" s="1046"/>
      <c r="AH388" s="1046"/>
    </row>
    <row r="389" ht="15.75" customHeight="1">
      <c r="A389" s="1046"/>
      <c r="B389" s="1046"/>
      <c r="C389" s="884"/>
      <c r="D389" s="1046"/>
      <c r="E389" s="1046"/>
      <c r="F389" s="884"/>
      <c r="G389" s="884"/>
      <c r="H389" s="1268"/>
      <c r="I389" s="1268"/>
      <c r="J389" s="807"/>
      <c r="K389" s="807"/>
      <c r="L389" s="807"/>
      <c r="M389" s="807"/>
      <c r="N389" s="807"/>
      <c r="O389" s="807"/>
      <c r="P389" s="807"/>
      <c r="Q389" s="807"/>
      <c r="R389" s="807"/>
      <c r="S389" s="807"/>
      <c r="T389" s="807"/>
      <c r="U389" s="807"/>
      <c r="V389" s="807"/>
      <c r="W389" s="807"/>
      <c r="X389" s="807"/>
      <c r="Y389" s="807"/>
      <c r="Z389" s="807"/>
      <c r="AA389" s="807"/>
      <c r="AB389" s="1318"/>
      <c r="AC389" s="1319"/>
      <c r="AD389" s="1319"/>
      <c r="AE389" s="1046"/>
      <c r="AF389" s="1046"/>
      <c r="AG389" s="1046"/>
      <c r="AH389" s="1046"/>
    </row>
    <row r="390" ht="15.75" customHeight="1">
      <c r="A390" s="1046"/>
      <c r="B390" s="1046"/>
      <c r="C390" s="884"/>
      <c r="D390" s="1046"/>
      <c r="E390" s="1046"/>
      <c r="F390" s="884"/>
      <c r="G390" s="884"/>
      <c r="H390" s="1268"/>
      <c r="I390" s="1268"/>
      <c r="J390" s="807"/>
      <c r="K390" s="807"/>
      <c r="L390" s="807"/>
      <c r="M390" s="807"/>
      <c r="N390" s="807"/>
      <c r="O390" s="807"/>
      <c r="P390" s="807"/>
      <c r="Q390" s="807"/>
      <c r="R390" s="807"/>
      <c r="S390" s="807"/>
      <c r="T390" s="807"/>
      <c r="U390" s="807"/>
      <c r="V390" s="807"/>
      <c r="W390" s="807"/>
      <c r="X390" s="807"/>
      <c r="Y390" s="807"/>
      <c r="Z390" s="807"/>
      <c r="AA390" s="807"/>
      <c r="AB390" s="1318"/>
      <c r="AC390" s="1323"/>
      <c r="AD390" s="1319"/>
      <c r="AE390" s="1046"/>
      <c r="AF390" s="1046"/>
      <c r="AG390" s="1046"/>
      <c r="AH390" s="1046"/>
    </row>
    <row r="391" ht="15.75" customHeight="1">
      <c r="A391" s="1046"/>
      <c r="B391" s="1046"/>
      <c r="C391" s="884"/>
      <c r="D391" s="1046"/>
      <c r="E391" s="1046"/>
      <c r="F391" s="884"/>
      <c r="G391" s="884"/>
      <c r="H391" s="1268"/>
      <c r="I391" s="1268"/>
      <c r="J391" s="807"/>
      <c r="K391" s="805"/>
      <c r="L391" s="805"/>
      <c r="M391" s="807"/>
      <c r="N391" s="807"/>
      <c r="O391" s="807"/>
      <c r="P391" s="807"/>
      <c r="Q391" s="807"/>
      <c r="R391" s="807"/>
      <c r="S391" s="807"/>
      <c r="T391" s="807"/>
      <c r="U391" s="807"/>
      <c r="V391" s="807"/>
      <c r="W391" s="807"/>
      <c r="X391" s="807"/>
      <c r="Y391" s="807"/>
      <c r="Z391" s="807"/>
      <c r="AA391" s="807"/>
      <c r="AB391" s="1319"/>
      <c r="AC391" s="1323"/>
      <c r="AD391" s="1319"/>
      <c r="AE391" s="1046"/>
      <c r="AF391" s="1046"/>
      <c r="AG391" s="1046"/>
      <c r="AH391" s="1046"/>
    </row>
    <row r="392" ht="15.75" customHeight="1">
      <c r="A392" s="1046"/>
      <c r="B392" s="1046"/>
      <c r="C392" s="884"/>
      <c r="D392" s="1046"/>
      <c r="E392" s="1046"/>
      <c r="F392" s="884"/>
      <c r="G392" s="884"/>
      <c r="H392" s="1317"/>
      <c r="I392" s="1317"/>
      <c r="J392" s="805"/>
      <c r="K392" s="805"/>
      <c r="L392" s="805"/>
      <c r="M392" s="805"/>
      <c r="N392" s="805"/>
      <c r="O392" s="805"/>
      <c r="P392" s="805"/>
      <c r="Q392" s="805"/>
      <c r="R392" s="805"/>
      <c r="S392" s="805"/>
      <c r="T392" s="805"/>
      <c r="U392" s="805"/>
      <c r="V392" s="805"/>
      <c r="W392" s="805"/>
      <c r="X392" s="805"/>
      <c r="Y392" s="805"/>
      <c r="Z392" s="805"/>
      <c r="AA392" s="805"/>
      <c r="AB392" s="1318"/>
      <c r="AC392" s="1323"/>
      <c r="AD392" s="1319"/>
      <c r="AE392" s="1046"/>
      <c r="AF392" s="1046"/>
      <c r="AG392" s="1046"/>
      <c r="AH392" s="1046"/>
    </row>
    <row r="393" ht="15.75" customHeight="1">
      <c r="A393" s="1046"/>
      <c r="B393" s="1046"/>
      <c r="C393" s="884"/>
      <c r="D393" s="1046"/>
      <c r="E393" s="1046"/>
      <c r="F393" s="884"/>
      <c r="G393" s="884"/>
      <c r="H393" s="1317"/>
      <c r="I393" s="1317"/>
      <c r="J393" s="805"/>
      <c r="K393" s="805"/>
      <c r="L393" s="805"/>
      <c r="M393" s="805"/>
      <c r="N393" s="805"/>
      <c r="O393" s="805"/>
      <c r="P393" s="805"/>
      <c r="Q393" s="805"/>
      <c r="R393" s="805"/>
      <c r="S393" s="805"/>
      <c r="T393" s="805"/>
      <c r="U393" s="805"/>
      <c r="V393" s="805"/>
      <c r="W393" s="805"/>
      <c r="X393" s="805"/>
      <c r="Y393" s="805"/>
      <c r="Z393" s="805"/>
      <c r="AA393" s="805"/>
      <c r="AB393" s="1318"/>
      <c r="AC393" s="1323"/>
      <c r="AD393" s="1319"/>
      <c r="AE393" s="1046"/>
      <c r="AF393" s="1046"/>
      <c r="AG393" s="1046"/>
      <c r="AH393" s="1046"/>
    </row>
    <row r="394" ht="15.75" customHeight="1">
      <c r="A394" s="1046"/>
      <c r="B394" s="1046"/>
      <c r="C394" s="884"/>
      <c r="D394" s="1046"/>
      <c r="E394" s="1046"/>
      <c r="F394" s="884"/>
      <c r="G394" s="884"/>
      <c r="H394" s="1317"/>
      <c r="I394" s="1317"/>
      <c r="J394" s="830"/>
      <c r="K394" s="805"/>
      <c r="L394" s="805"/>
      <c r="M394" s="805"/>
      <c r="N394" s="805"/>
      <c r="O394" s="830"/>
      <c r="P394" s="830"/>
      <c r="Q394" s="830"/>
      <c r="R394" s="830"/>
      <c r="S394" s="830"/>
      <c r="T394" s="830"/>
      <c r="U394" s="830"/>
      <c r="V394" s="805"/>
      <c r="W394" s="830"/>
      <c r="X394" s="830"/>
      <c r="Y394" s="830"/>
      <c r="Z394" s="805"/>
      <c r="AA394" s="830"/>
      <c r="AB394" s="1319"/>
      <c r="AC394" s="1323"/>
      <c r="AD394" s="1319"/>
      <c r="AE394" s="1046"/>
      <c r="AF394" s="1046"/>
      <c r="AG394" s="1046"/>
      <c r="AH394" s="1046"/>
    </row>
    <row r="395" ht="15.75" customHeight="1">
      <c r="A395" s="1046"/>
      <c r="B395" s="1046"/>
      <c r="C395" s="884"/>
      <c r="D395" s="1046"/>
      <c r="E395" s="1046"/>
      <c r="F395" s="884"/>
      <c r="G395" s="884"/>
      <c r="H395" s="1317"/>
      <c r="I395" s="1317"/>
      <c r="J395" s="805"/>
      <c r="K395" s="805"/>
      <c r="L395" s="805"/>
      <c r="M395" s="805"/>
      <c r="N395" s="805"/>
      <c r="O395" s="805"/>
      <c r="P395" s="805"/>
      <c r="Q395" s="805"/>
      <c r="R395" s="805"/>
      <c r="S395" s="805"/>
      <c r="T395" s="805"/>
      <c r="U395" s="805"/>
      <c r="V395" s="805"/>
      <c r="W395" s="805"/>
      <c r="X395" s="805"/>
      <c r="Y395" s="805"/>
      <c r="Z395" s="805"/>
      <c r="AA395" s="805"/>
      <c r="AB395" s="1318"/>
      <c r="AC395" s="1319"/>
      <c r="AD395" s="1319"/>
      <c r="AE395" s="1046"/>
      <c r="AF395" s="1046"/>
      <c r="AG395" s="1046"/>
      <c r="AH395" s="1046"/>
    </row>
    <row r="396" ht="15.75" customHeight="1">
      <c r="A396" s="1046"/>
      <c r="B396" s="1046"/>
      <c r="C396" s="884"/>
      <c r="D396" s="1046"/>
      <c r="E396" s="1046"/>
      <c r="F396" s="884"/>
      <c r="G396" s="884"/>
      <c r="H396" s="1317"/>
      <c r="I396" s="1317"/>
      <c r="J396" s="805"/>
      <c r="K396" s="805"/>
      <c r="L396" s="805"/>
      <c r="M396" s="805"/>
      <c r="N396" s="805"/>
      <c r="O396" s="805"/>
      <c r="P396" s="805"/>
      <c r="Q396" s="805"/>
      <c r="R396" s="805"/>
      <c r="S396" s="805"/>
      <c r="T396" s="805"/>
      <c r="U396" s="805"/>
      <c r="V396" s="805"/>
      <c r="W396" s="805"/>
      <c r="X396" s="805"/>
      <c r="Y396" s="805"/>
      <c r="Z396" s="805"/>
      <c r="AA396" s="805"/>
      <c r="AB396" s="1318"/>
      <c r="AC396" s="1319"/>
      <c r="AD396" s="1319"/>
      <c r="AE396" s="1046"/>
      <c r="AF396" s="1046"/>
      <c r="AG396" s="1046"/>
      <c r="AH396" s="1046"/>
    </row>
    <row r="397" ht="15.75" customHeight="1">
      <c r="A397" s="1046"/>
      <c r="B397" s="1046"/>
      <c r="C397" s="884"/>
      <c r="D397" s="1046"/>
      <c r="E397" s="1046"/>
      <c r="F397" s="884"/>
      <c r="G397" s="884"/>
      <c r="H397" s="1317"/>
      <c r="I397" s="1317"/>
      <c r="J397" s="805"/>
      <c r="K397" s="805"/>
      <c r="L397" s="805"/>
      <c r="M397" s="805"/>
      <c r="N397" s="805"/>
      <c r="O397" s="805"/>
      <c r="P397" s="805"/>
      <c r="Q397" s="805"/>
      <c r="R397" s="805"/>
      <c r="S397" s="805"/>
      <c r="T397" s="805"/>
      <c r="U397" s="805"/>
      <c r="V397" s="805"/>
      <c r="W397" s="805"/>
      <c r="X397" s="805"/>
      <c r="Y397" s="805"/>
      <c r="Z397" s="805"/>
      <c r="AA397" s="805"/>
      <c r="AB397" s="1318"/>
      <c r="AC397" s="1319"/>
      <c r="AD397" s="1319"/>
      <c r="AE397" s="1046"/>
      <c r="AF397" s="1046"/>
      <c r="AG397" s="1046"/>
      <c r="AH397" s="1046"/>
    </row>
    <row r="398" ht="15.75" customHeight="1">
      <c r="A398" s="1046"/>
      <c r="B398" s="1046"/>
      <c r="C398" s="884"/>
      <c r="D398" s="1046"/>
      <c r="E398" s="1046"/>
      <c r="F398" s="884"/>
      <c r="G398" s="884"/>
      <c r="H398" s="1280"/>
      <c r="I398" s="1280"/>
      <c r="J398" s="830"/>
      <c r="K398" s="830"/>
      <c r="L398" s="830"/>
      <c r="M398" s="830"/>
      <c r="N398" s="830"/>
      <c r="O398" s="830"/>
      <c r="P398" s="830"/>
      <c r="Q398" s="830"/>
      <c r="R398" s="830"/>
      <c r="S398" s="830"/>
      <c r="T398" s="830"/>
      <c r="U398" s="830"/>
      <c r="V398" s="830"/>
      <c r="W398" s="830"/>
      <c r="X398" s="830"/>
      <c r="Y398" s="830"/>
      <c r="Z398" s="830"/>
      <c r="AA398" s="830"/>
      <c r="AB398" s="1318"/>
      <c r="AC398" s="1319"/>
      <c r="AD398" s="1319"/>
      <c r="AE398" s="1046"/>
      <c r="AF398" s="1046"/>
      <c r="AG398" s="1046"/>
      <c r="AH398" s="1046"/>
    </row>
    <row r="399" ht="15.75" customHeight="1">
      <c r="A399" s="1046"/>
      <c r="B399" s="1046"/>
      <c r="C399" s="884"/>
      <c r="D399" s="1046"/>
      <c r="E399" s="1046"/>
      <c r="F399" s="884"/>
      <c r="G399" s="884"/>
      <c r="H399" s="1280"/>
      <c r="I399" s="1280"/>
      <c r="J399" s="830"/>
      <c r="K399" s="830"/>
      <c r="L399" s="830"/>
      <c r="M399" s="830"/>
      <c r="N399" s="830"/>
      <c r="O399" s="830"/>
      <c r="P399" s="830"/>
      <c r="Q399" s="830"/>
      <c r="R399" s="830"/>
      <c r="S399" s="830"/>
      <c r="T399" s="830"/>
      <c r="U399" s="830"/>
      <c r="V399" s="830"/>
      <c r="W399" s="830"/>
      <c r="X399" s="830"/>
      <c r="Y399" s="830"/>
      <c r="Z399" s="830"/>
      <c r="AA399" s="830"/>
      <c r="AB399" s="1318"/>
      <c r="AC399" s="1319"/>
      <c r="AD399" s="1319"/>
      <c r="AE399" s="1046"/>
      <c r="AF399" s="1046"/>
      <c r="AG399" s="1046"/>
      <c r="AH399" s="1046"/>
    </row>
    <row r="400" ht="15.75" customHeight="1">
      <c r="A400" s="1046"/>
      <c r="B400" s="1046"/>
      <c r="C400" s="884"/>
      <c r="D400" s="1046"/>
      <c r="E400" s="1046"/>
      <c r="F400" s="884"/>
      <c r="G400" s="884"/>
      <c r="H400" s="1280"/>
      <c r="I400" s="1280"/>
      <c r="J400" s="830"/>
      <c r="K400" s="830"/>
      <c r="L400" s="830"/>
      <c r="M400" s="830"/>
      <c r="N400" s="830"/>
      <c r="O400" s="830"/>
      <c r="P400" s="830"/>
      <c r="Q400" s="830"/>
      <c r="R400" s="830"/>
      <c r="S400" s="830"/>
      <c r="T400" s="830"/>
      <c r="U400" s="830"/>
      <c r="V400" s="830"/>
      <c r="W400" s="830"/>
      <c r="X400" s="830"/>
      <c r="Y400" s="830"/>
      <c r="Z400" s="830"/>
      <c r="AA400" s="830"/>
      <c r="AB400" s="1318"/>
      <c r="AC400" s="1323"/>
      <c r="AD400" s="1319"/>
      <c r="AE400" s="1046"/>
      <c r="AF400" s="1046"/>
      <c r="AG400" s="1046"/>
      <c r="AH400" s="1046"/>
    </row>
    <row r="401" ht="15.75" customHeight="1">
      <c r="A401" s="1046"/>
      <c r="B401" s="1046"/>
      <c r="C401" s="884"/>
      <c r="D401" s="1046"/>
      <c r="E401" s="1046"/>
      <c r="F401" s="884"/>
      <c r="G401" s="884"/>
      <c r="H401" s="1268"/>
      <c r="I401" s="1268"/>
      <c r="J401" s="807"/>
      <c r="K401" s="807"/>
      <c r="L401" s="807"/>
      <c r="M401" s="807"/>
      <c r="N401" s="807"/>
      <c r="O401" s="807"/>
      <c r="P401" s="807"/>
      <c r="Q401" s="807"/>
      <c r="R401" s="807"/>
      <c r="S401" s="807"/>
      <c r="T401" s="807"/>
      <c r="U401" s="807"/>
      <c r="V401" s="807"/>
      <c r="W401" s="807"/>
      <c r="X401" s="807"/>
      <c r="Y401" s="807"/>
      <c r="Z401" s="807"/>
      <c r="AA401" s="807"/>
      <c r="AB401" s="1318"/>
      <c r="AC401" s="1323"/>
      <c r="AD401" s="1319"/>
      <c r="AE401" s="1046"/>
      <c r="AF401" s="1046"/>
      <c r="AG401" s="1046"/>
      <c r="AH401" s="1046"/>
    </row>
    <row r="402" ht="15.75" customHeight="1">
      <c r="A402" s="1046"/>
      <c r="B402" s="1046"/>
      <c r="C402" s="884"/>
      <c r="D402" s="1046"/>
      <c r="E402" s="1046"/>
      <c r="F402" s="884"/>
      <c r="G402" s="884"/>
      <c r="H402" s="1268"/>
      <c r="I402" s="1268"/>
      <c r="J402" s="807"/>
      <c r="K402" s="805"/>
      <c r="L402" s="805"/>
      <c r="M402" s="807"/>
      <c r="N402" s="807"/>
      <c r="O402" s="807"/>
      <c r="P402" s="807"/>
      <c r="Q402" s="807"/>
      <c r="R402" s="807"/>
      <c r="S402" s="807"/>
      <c r="T402" s="807"/>
      <c r="U402" s="807"/>
      <c r="V402" s="807"/>
      <c r="W402" s="807"/>
      <c r="X402" s="807"/>
      <c r="Y402" s="807"/>
      <c r="Z402" s="807"/>
      <c r="AA402" s="807"/>
      <c r="AB402" s="1319"/>
      <c r="AC402" s="1323"/>
      <c r="AD402" s="1319"/>
      <c r="AE402" s="1046"/>
      <c r="AF402" s="1046"/>
      <c r="AG402" s="1046"/>
      <c r="AH402" s="1046"/>
    </row>
    <row r="403" ht="15.75" customHeight="1">
      <c r="A403" s="1046"/>
      <c r="B403" s="1046"/>
      <c r="C403" s="884"/>
      <c r="D403" s="1046"/>
      <c r="E403" s="1046"/>
      <c r="F403" s="884"/>
      <c r="G403" s="884"/>
      <c r="H403" s="1280"/>
      <c r="I403" s="1280"/>
      <c r="J403" s="830"/>
      <c r="K403" s="830"/>
      <c r="L403" s="830"/>
      <c r="M403" s="830"/>
      <c r="N403" s="830"/>
      <c r="O403" s="830"/>
      <c r="P403" s="830"/>
      <c r="Q403" s="830"/>
      <c r="R403" s="830"/>
      <c r="S403" s="830"/>
      <c r="T403" s="830"/>
      <c r="U403" s="830"/>
      <c r="V403" s="830"/>
      <c r="W403" s="830"/>
      <c r="X403" s="830"/>
      <c r="Y403" s="830"/>
      <c r="Z403" s="830"/>
      <c r="AA403" s="830"/>
      <c r="AB403" s="1319"/>
      <c r="AC403" s="1323"/>
      <c r="AD403" s="1319"/>
      <c r="AE403" s="1046"/>
      <c r="AF403" s="1046"/>
      <c r="AG403" s="1046"/>
      <c r="AH403" s="1046"/>
    </row>
    <row r="404" ht="15.75" customHeight="1">
      <c r="A404" s="1046"/>
      <c r="B404" s="1046"/>
      <c r="C404" s="884"/>
      <c r="D404" s="1046"/>
      <c r="E404" s="1046"/>
      <c r="F404" s="884"/>
      <c r="G404" s="884"/>
      <c r="H404" s="1268"/>
      <c r="I404" s="1268"/>
      <c r="J404" s="830"/>
      <c r="K404" s="830"/>
      <c r="L404" s="830"/>
      <c r="M404" s="807"/>
      <c r="N404" s="807"/>
      <c r="O404" s="891"/>
      <c r="P404" s="891"/>
      <c r="Q404" s="891"/>
      <c r="R404" s="891"/>
      <c r="S404" s="891"/>
      <c r="T404" s="891"/>
      <c r="U404" s="830"/>
      <c r="V404" s="807"/>
      <c r="W404" s="891"/>
      <c r="X404" s="891"/>
      <c r="Y404" s="830"/>
      <c r="Z404" s="807"/>
      <c r="AA404" s="830"/>
      <c r="AB404" s="1323"/>
      <c r="AC404" s="1323"/>
      <c r="AD404" s="1319"/>
      <c r="AE404" s="1046"/>
      <c r="AF404" s="1046"/>
      <c r="AG404" s="1046"/>
      <c r="AH404" s="1046"/>
    </row>
    <row r="405" ht="15.75" customHeight="1">
      <c r="A405" s="1046"/>
      <c r="B405" s="1046"/>
      <c r="C405" s="884"/>
      <c r="D405" s="1046"/>
      <c r="E405" s="1046"/>
      <c r="F405" s="884"/>
      <c r="G405" s="884"/>
      <c r="H405" s="1280"/>
      <c r="I405" s="1280"/>
      <c r="J405" s="830"/>
      <c r="K405" s="805"/>
      <c r="L405" s="805"/>
      <c r="M405" s="830"/>
      <c r="N405" s="830"/>
      <c r="O405" s="830"/>
      <c r="P405" s="830"/>
      <c r="Q405" s="830"/>
      <c r="R405" s="830"/>
      <c r="S405" s="830"/>
      <c r="T405" s="830"/>
      <c r="U405" s="830"/>
      <c r="V405" s="830"/>
      <c r="W405" s="830"/>
      <c r="X405" s="830"/>
      <c r="Y405" s="830"/>
      <c r="Z405" s="830"/>
      <c r="AA405" s="830"/>
      <c r="AB405" s="1323"/>
      <c r="AC405" s="1323"/>
      <c r="AD405" s="1319"/>
      <c r="AE405" s="1046"/>
      <c r="AF405" s="1046"/>
      <c r="AG405" s="1046"/>
      <c r="AH405" s="1046"/>
    </row>
    <row r="406" ht="15.75" customHeight="1">
      <c r="A406" s="1046"/>
      <c r="B406" s="1046"/>
      <c r="C406" s="884"/>
      <c r="D406" s="1046"/>
      <c r="E406" s="1046"/>
      <c r="F406" s="884"/>
      <c r="G406" s="884"/>
      <c r="H406" s="1268"/>
      <c r="I406" s="1268"/>
      <c r="J406" s="830"/>
      <c r="K406" s="805"/>
      <c r="L406" s="805"/>
      <c r="M406" s="807"/>
      <c r="N406" s="807"/>
      <c r="O406" s="891"/>
      <c r="P406" s="891"/>
      <c r="Q406" s="891"/>
      <c r="R406" s="891"/>
      <c r="S406" s="891"/>
      <c r="T406" s="891"/>
      <c r="U406" s="830"/>
      <c r="V406" s="807"/>
      <c r="W406" s="891"/>
      <c r="X406" s="891"/>
      <c r="Y406" s="830"/>
      <c r="Z406" s="807"/>
      <c r="AA406" s="830"/>
      <c r="AB406" s="1323"/>
      <c r="AC406" s="1323"/>
      <c r="AD406" s="1319"/>
      <c r="AE406" s="1046"/>
      <c r="AF406" s="1046"/>
      <c r="AG406" s="1046"/>
      <c r="AH406" s="1046"/>
    </row>
    <row r="407" ht="15.75" customHeight="1">
      <c r="A407" s="1046"/>
      <c r="B407" s="1046"/>
      <c r="C407" s="884"/>
      <c r="D407" s="1046"/>
      <c r="E407" s="1046"/>
      <c r="F407" s="884"/>
      <c r="G407" s="884"/>
      <c r="H407" s="1280"/>
      <c r="I407" s="1280"/>
      <c r="J407" s="830"/>
      <c r="K407" s="830"/>
      <c r="L407" s="830"/>
      <c r="M407" s="830"/>
      <c r="N407" s="830"/>
      <c r="O407" s="830"/>
      <c r="P407" s="830"/>
      <c r="Q407" s="830"/>
      <c r="R407" s="830"/>
      <c r="S407" s="830"/>
      <c r="T407" s="830"/>
      <c r="U407" s="830"/>
      <c r="V407" s="830"/>
      <c r="W407" s="830"/>
      <c r="X407" s="830"/>
      <c r="Y407" s="830"/>
      <c r="Z407" s="830"/>
      <c r="AA407" s="830"/>
      <c r="AB407" s="1323"/>
      <c r="AC407" s="1323"/>
      <c r="AD407" s="1319"/>
      <c r="AE407" s="1046"/>
      <c r="AF407" s="1046"/>
      <c r="AG407" s="1046"/>
      <c r="AH407" s="1046"/>
    </row>
    <row r="408" ht="15.75" customHeight="1">
      <c r="A408" s="1046"/>
      <c r="B408" s="1046"/>
      <c r="C408" s="884"/>
      <c r="D408" s="1046"/>
      <c r="E408" s="1046"/>
      <c r="F408" s="884"/>
      <c r="G408" s="884"/>
      <c r="H408" s="1280"/>
      <c r="I408" s="1280"/>
      <c r="J408" s="830"/>
      <c r="K408" s="805"/>
      <c r="L408" s="805"/>
      <c r="M408" s="830"/>
      <c r="N408" s="830"/>
      <c r="O408" s="830"/>
      <c r="P408" s="830"/>
      <c r="Q408" s="830"/>
      <c r="R408" s="830"/>
      <c r="S408" s="830"/>
      <c r="T408" s="830"/>
      <c r="U408" s="830"/>
      <c r="V408" s="830"/>
      <c r="W408" s="830"/>
      <c r="X408" s="830"/>
      <c r="Y408" s="830"/>
      <c r="Z408" s="830"/>
      <c r="AA408" s="830"/>
      <c r="AB408" s="1323"/>
      <c r="AC408" s="1323"/>
      <c r="AD408" s="1319"/>
      <c r="AE408" s="1046"/>
      <c r="AF408" s="1046"/>
      <c r="AG408" s="1046"/>
      <c r="AH408" s="1046"/>
    </row>
    <row r="409" ht="15.75" customHeight="1">
      <c r="A409" s="1046"/>
      <c r="B409" s="1046"/>
      <c r="C409" s="884"/>
      <c r="D409" s="1046"/>
      <c r="E409" s="1046"/>
      <c r="F409" s="884"/>
      <c r="G409" s="884"/>
      <c r="H409" s="1268"/>
      <c r="I409" s="1268"/>
      <c r="J409" s="807"/>
      <c r="K409" s="807"/>
      <c r="L409" s="807"/>
      <c r="M409" s="807"/>
      <c r="N409" s="807"/>
      <c r="O409" s="807"/>
      <c r="P409" s="807"/>
      <c r="Q409" s="807"/>
      <c r="R409" s="807"/>
      <c r="S409" s="807"/>
      <c r="T409" s="807"/>
      <c r="U409" s="807"/>
      <c r="V409" s="807"/>
      <c r="W409" s="807"/>
      <c r="X409" s="807"/>
      <c r="Y409" s="807"/>
      <c r="Z409" s="807"/>
      <c r="AA409" s="807"/>
      <c r="AB409" s="1319"/>
      <c r="AC409" s="1323"/>
      <c r="AD409" s="1319"/>
      <c r="AE409" s="1046"/>
      <c r="AF409" s="1046"/>
      <c r="AG409" s="1046"/>
      <c r="AH409" s="1046"/>
    </row>
    <row r="410" ht="15.75" customHeight="1">
      <c r="A410" s="1046"/>
      <c r="B410" s="1046"/>
      <c r="C410" s="884"/>
      <c r="D410" s="1046"/>
      <c r="E410" s="1046"/>
      <c r="F410" s="884"/>
      <c r="G410" s="884"/>
      <c r="H410" s="1268"/>
      <c r="I410" s="1268"/>
      <c r="J410" s="807"/>
      <c r="K410" s="807"/>
      <c r="L410" s="807"/>
      <c r="M410" s="807"/>
      <c r="N410" s="807"/>
      <c r="O410" s="807"/>
      <c r="P410" s="807"/>
      <c r="Q410" s="807"/>
      <c r="R410" s="807"/>
      <c r="S410" s="807"/>
      <c r="T410" s="807"/>
      <c r="U410" s="807"/>
      <c r="V410" s="807"/>
      <c r="W410" s="807"/>
      <c r="X410" s="807"/>
      <c r="Y410" s="807"/>
      <c r="Z410" s="807"/>
      <c r="AA410" s="807"/>
      <c r="AB410" s="1318"/>
      <c r="AC410" s="1319"/>
      <c r="AD410" s="1319"/>
      <c r="AE410" s="1046"/>
      <c r="AF410" s="1046"/>
      <c r="AG410" s="1046"/>
      <c r="AH410" s="1046"/>
    </row>
    <row r="411" ht="15.75" customHeight="1">
      <c r="A411" s="1046"/>
      <c r="B411" s="1046"/>
      <c r="C411" s="884"/>
      <c r="D411" s="1046"/>
      <c r="E411" s="1046"/>
      <c r="F411" s="884"/>
      <c r="G411" s="884"/>
      <c r="H411" s="1268"/>
      <c r="I411" s="1268"/>
      <c r="J411" s="807"/>
      <c r="K411" s="807"/>
      <c r="L411" s="807"/>
      <c r="M411" s="807"/>
      <c r="N411" s="807"/>
      <c r="O411" s="807"/>
      <c r="P411" s="807"/>
      <c r="Q411" s="807"/>
      <c r="R411" s="807"/>
      <c r="S411" s="807"/>
      <c r="T411" s="807"/>
      <c r="U411" s="807"/>
      <c r="V411" s="807"/>
      <c r="W411" s="807"/>
      <c r="X411" s="807"/>
      <c r="Y411" s="807"/>
      <c r="Z411" s="807"/>
      <c r="AA411" s="807"/>
      <c r="AB411" s="1318"/>
      <c r="AC411" s="1323"/>
      <c r="AD411" s="1319"/>
      <c r="AE411" s="1046"/>
      <c r="AF411" s="1046"/>
      <c r="AG411" s="1046"/>
      <c r="AH411" s="1046"/>
    </row>
    <row r="412" ht="15.75" customHeight="1">
      <c r="A412" s="1046"/>
      <c r="B412" s="1046"/>
      <c r="C412" s="884"/>
      <c r="D412" s="1046"/>
      <c r="E412" s="1046"/>
      <c r="F412" s="884"/>
      <c r="G412" s="884"/>
      <c r="H412" s="1268"/>
      <c r="I412" s="1268"/>
      <c r="J412" s="807"/>
      <c r="K412" s="805"/>
      <c r="L412" s="805"/>
      <c r="M412" s="807"/>
      <c r="N412" s="807"/>
      <c r="O412" s="807"/>
      <c r="P412" s="807"/>
      <c r="Q412" s="807"/>
      <c r="R412" s="807"/>
      <c r="S412" s="807"/>
      <c r="T412" s="807"/>
      <c r="U412" s="807"/>
      <c r="V412" s="807"/>
      <c r="W412" s="807"/>
      <c r="X412" s="807"/>
      <c r="Y412" s="807"/>
      <c r="Z412" s="807"/>
      <c r="AA412" s="807"/>
      <c r="AB412" s="1319"/>
      <c r="AC412" s="1323"/>
      <c r="AD412" s="1319"/>
      <c r="AE412" s="1046"/>
      <c r="AF412" s="1046"/>
      <c r="AG412" s="1046"/>
      <c r="AH412" s="1046"/>
    </row>
    <row r="413" ht="15.75" customHeight="1">
      <c r="A413" s="1046"/>
      <c r="B413" s="1046"/>
      <c r="C413" s="884"/>
      <c r="D413" s="1046"/>
      <c r="E413" s="1046"/>
      <c r="F413" s="884"/>
      <c r="G413" s="884"/>
      <c r="H413" s="1317"/>
      <c r="I413" s="1317"/>
      <c r="J413" s="805"/>
      <c r="K413" s="805"/>
      <c r="L413" s="805"/>
      <c r="M413" s="805"/>
      <c r="N413" s="805"/>
      <c r="O413" s="805"/>
      <c r="P413" s="805"/>
      <c r="Q413" s="805"/>
      <c r="R413" s="805"/>
      <c r="S413" s="805"/>
      <c r="T413" s="805"/>
      <c r="U413" s="805"/>
      <c r="V413" s="805"/>
      <c r="W413" s="805"/>
      <c r="X413" s="805"/>
      <c r="Y413" s="805"/>
      <c r="Z413" s="805"/>
      <c r="AA413" s="805"/>
      <c r="AB413" s="1318"/>
      <c r="AC413" s="1323"/>
      <c r="AD413" s="1319"/>
      <c r="AE413" s="1046"/>
      <c r="AF413" s="1046"/>
      <c r="AG413" s="1046"/>
      <c r="AH413" s="1046"/>
    </row>
    <row r="414" ht="15.75" customHeight="1">
      <c r="A414" s="1046"/>
      <c r="B414" s="1046"/>
      <c r="C414" s="884"/>
      <c r="D414" s="1046"/>
      <c r="E414" s="1046"/>
      <c r="F414" s="884"/>
      <c r="G414" s="884"/>
      <c r="H414" s="1317"/>
      <c r="I414" s="1317"/>
      <c r="J414" s="805"/>
      <c r="K414" s="805"/>
      <c r="L414" s="805"/>
      <c r="M414" s="805"/>
      <c r="N414" s="805"/>
      <c r="O414" s="805"/>
      <c r="P414" s="805"/>
      <c r="Q414" s="805"/>
      <c r="R414" s="805"/>
      <c r="S414" s="805"/>
      <c r="T414" s="805"/>
      <c r="U414" s="805"/>
      <c r="V414" s="805"/>
      <c r="W414" s="805"/>
      <c r="X414" s="805"/>
      <c r="Y414" s="805"/>
      <c r="Z414" s="805"/>
      <c r="AA414" s="805"/>
      <c r="AB414" s="1318"/>
      <c r="AC414" s="1323"/>
      <c r="AD414" s="1319"/>
      <c r="AE414" s="1046"/>
      <c r="AF414" s="1046"/>
      <c r="AG414" s="1046"/>
      <c r="AH414" s="1046"/>
    </row>
    <row r="415" ht="15.75" customHeight="1">
      <c r="A415" s="1046"/>
      <c r="B415" s="1046"/>
      <c r="C415" s="884"/>
      <c r="D415" s="1046"/>
      <c r="E415" s="1046"/>
      <c r="F415" s="884"/>
      <c r="G415" s="884"/>
      <c r="H415" s="1317"/>
      <c r="I415" s="1317"/>
      <c r="J415" s="805"/>
      <c r="K415" s="805"/>
      <c r="L415" s="805"/>
      <c r="M415" s="805"/>
      <c r="N415" s="805"/>
      <c r="O415" s="805"/>
      <c r="P415" s="805"/>
      <c r="Q415" s="805"/>
      <c r="R415" s="805"/>
      <c r="S415" s="805"/>
      <c r="T415" s="805"/>
      <c r="U415" s="805"/>
      <c r="V415" s="805"/>
      <c r="W415" s="805"/>
      <c r="X415" s="805"/>
      <c r="Y415" s="805"/>
      <c r="Z415" s="805"/>
      <c r="AA415" s="805"/>
      <c r="AB415" s="1318"/>
      <c r="AC415" s="1318"/>
      <c r="AD415" s="1319"/>
      <c r="AE415" s="1046"/>
      <c r="AF415" s="1046"/>
      <c r="AG415" s="1046"/>
      <c r="AH415" s="1046"/>
    </row>
    <row r="416" ht="15.75" customHeight="1">
      <c r="A416" s="1046"/>
      <c r="B416" s="1046"/>
      <c r="C416" s="884"/>
      <c r="D416" s="1046"/>
      <c r="E416" s="1046"/>
      <c r="F416" s="884"/>
      <c r="G416" s="884"/>
      <c r="H416" s="1280"/>
      <c r="I416" s="1280"/>
      <c r="J416" s="830"/>
      <c r="K416" s="830"/>
      <c r="L416" s="830"/>
      <c r="M416" s="830"/>
      <c r="N416" s="830"/>
      <c r="O416" s="830"/>
      <c r="P416" s="830"/>
      <c r="Q416" s="830"/>
      <c r="R416" s="830"/>
      <c r="S416" s="830"/>
      <c r="T416" s="830"/>
      <c r="U416" s="830"/>
      <c r="V416" s="830"/>
      <c r="W416" s="830"/>
      <c r="X416" s="830"/>
      <c r="Y416" s="830"/>
      <c r="Z416" s="830"/>
      <c r="AA416" s="830"/>
      <c r="AB416" s="1318"/>
      <c r="AC416" s="1318"/>
      <c r="AD416" s="1319"/>
      <c r="AE416" s="1046"/>
      <c r="AF416" s="1046"/>
      <c r="AG416" s="1046"/>
      <c r="AH416" s="1046"/>
    </row>
    <row r="417" ht="15.75" customHeight="1">
      <c r="A417" s="1046"/>
      <c r="B417" s="1046"/>
      <c r="C417" s="884"/>
      <c r="D417" s="1046"/>
      <c r="E417" s="1046"/>
      <c r="F417" s="884"/>
      <c r="G417" s="884"/>
      <c r="H417" s="1280"/>
      <c r="I417" s="1280"/>
      <c r="J417" s="830"/>
      <c r="K417" s="830"/>
      <c r="L417" s="830"/>
      <c r="M417" s="830"/>
      <c r="N417" s="830"/>
      <c r="O417" s="830"/>
      <c r="P417" s="830"/>
      <c r="Q417" s="830"/>
      <c r="R417" s="830"/>
      <c r="S417" s="830"/>
      <c r="T417" s="830"/>
      <c r="U417" s="830"/>
      <c r="V417" s="830"/>
      <c r="W417" s="830"/>
      <c r="X417" s="830"/>
      <c r="Y417" s="830"/>
      <c r="Z417" s="830"/>
      <c r="AA417" s="830"/>
      <c r="AB417" s="1318"/>
      <c r="AC417" s="1318"/>
      <c r="AD417" s="1319"/>
      <c r="AE417" s="1046"/>
      <c r="AF417" s="1046"/>
      <c r="AG417" s="1046"/>
      <c r="AH417" s="1046"/>
    </row>
    <row r="418" ht="15.75" customHeight="1">
      <c r="A418" s="1046"/>
      <c r="B418" s="1046"/>
      <c r="C418" s="884"/>
      <c r="D418" s="1046"/>
      <c r="E418" s="1046"/>
      <c r="F418" s="884"/>
      <c r="G418" s="884"/>
      <c r="H418" s="1317"/>
      <c r="I418" s="1317"/>
      <c r="J418" s="805"/>
      <c r="K418" s="805"/>
      <c r="L418" s="805"/>
      <c r="M418" s="805"/>
      <c r="N418" s="805"/>
      <c r="O418" s="805"/>
      <c r="P418" s="805"/>
      <c r="Q418" s="805"/>
      <c r="R418" s="805"/>
      <c r="S418" s="805"/>
      <c r="T418" s="805"/>
      <c r="U418" s="805"/>
      <c r="V418" s="805"/>
      <c r="W418" s="805"/>
      <c r="X418" s="805"/>
      <c r="Y418" s="805"/>
      <c r="Z418" s="805"/>
      <c r="AA418" s="805"/>
      <c r="AB418" s="1318"/>
      <c r="AC418" s="1318"/>
      <c r="AD418" s="1319"/>
      <c r="AE418" s="1046"/>
      <c r="AF418" s="1046"/>
      <c r="AG418" s="1046"/>
      <c r="AH418" s="1046"/>
    </row>
    <row r="419" ht="15.75" customHeight="1">
      <c r="A419" s="1046"/>
      <c r="B419" s="1046"/>
      <c r="C419" s="884"/>
      <c r="D419" s="1046"/>
      <c r="E419" s="1046"/>
      <c r="F419" s="884"/>
      <c r="G419" s="884"/>
      <c r="H419" s="1280"/>
      <c r="I419" s="1280"/>
      <c r="J419" s="830"/>
      <c r="K419" s="830"/>
      <c r="L419" s="830"/>
      <c r="M419" s="830"/>
      <c r="N419" s="830"/>
      <c r="O419" s="830"/>
      <c r="P419" s="830"/>
      <c r="Q419" s="830"/>
      <c r="R419" s="830"/>
      <c r="S419" s="830"/>
      <c r="T419" s="830"/>
      <c r="U419" s="830"/>
      <c r="V419" s="830"/>
      <c r="W419" s="830"/>
      <c r="X419" s="830"/>
      <c r="Y419" s="830"/>
      <c r="Z419" s="830"/>
      <c r="AA419" s="830"/>
      <c r="AB419" s="1318"/>
      <c r="AC419" s="1318"/>
      <c r="AD419" s="1319"/>
      <c r="AE419" s="1046"/>
      <c r="AF419" s="1046"/>
      <c r="AG419" s="1046"/>
      <c r="AH419" s="1046"/>
    </row>
    <row r="420" ht="15.75" customHeight="1">
      <c r="A420" s="1046"/>
      <c r="B420" s="1046"/>
      <c r="C420" s="884"/>
      <c r="D420" s="1046"/>
      <c r="E420" s="1046"/>
      <c r="F420" s="884"/>
      <c r="G420" s="884"/>
      <c r="H420" s="1280"/>
      <c r="I420" s="1280"/>
      <c r="J420" s="830"/>
      <c r="K420" s="830"/>
      <c r="L420" s="830"/>
      <c r="M420" s="830"/>
      <c r="N420" s="830"/>
      <c r="O420" s="830"/>
      <c r="P420" s="830"/>
      <c r="Q420" s="830"/>
      <c r="R420" s="830"/>
      <c r="S420" s="830"/>
      <c r="T420" s="830"/>
      <c r="U420" s="830"/>
      <c r="V420" s="830"/>
      <c r="W420" s="830"/>
      <c r="X420" s="830"/>
      <c r="Y420" s="830"/>
      <c r="Z420" s="830"/>
      <c r="AA420" s="830"/>
      <c r="AB420" s="1318"/>
      <c r="AC420" s="1318"/>
      <c r="AD420" s="1319"/>
      <c r="AE420" s="1046"/>
      <c r="AF420" s="1046"/>
      <c r="AG420" s="1046"/>
      <c r="AH420" s="1046"/>
    </row>
    <row r="421" ht="15.75" customHeight="1">
      <c r="A421" s="1046"/>
      <c r="B421" s="1046"/>
      <c r="C421" s="884"/>
      <c r="D421" s="1046"/>
      <c r="E421" s="1046"/>
      <c r="F421" s="884"/>
      <c r="G421" s="884"/>
      <c r="H421" s="1280"/>
      <c r="I421" s="1280"/>
      <c r="J421" s="830"/>
      <c r="K421" s="830"/>
      <c r="L421" s="830"/>
      <c r="M421" s="830"/>
      <c r="N421" s="830"/>
      <c r="O421" s="830"/>
      <c r="P421" s="830"/>
      <c r="Q421" s="830"/>
      <c r="R421" s="830"/>
      <c r="S421" s="830"/>
      <c r="T421" s="830"/>
      <c r="U421" s="830"/>
      <c r="V421" s="830"/>
      <c r="W421" s="830"/>
      <c r="X421" s="830"/>
      <c r="Y421" s="830"/>
      <c r="Z421" s="830"/>
      <c r="AA421" s="830"/>
      <c r="AB421" s="1318"/>
      <c r="AC421" s="1318"/>
      <c r="AD421" s="1319"/>
      <c r="AE421" s="1046"/>
      <c r="AF421" s="1046"/>
      <c r="AG421" s="1046"/>
      <c r="AH421" s="1046"/>
    </row>
    <row r="422" ht="15.75" customHeight="1">
      <c r="A422" s="1046"/>
      <c r="B422" s="1046"/>
      <c r="C422" s="884"/>
      <c r="D422" s="1046"/>
      <c r="E422" s="1046"/>
      <c r="F422" s="884"/>
      <c r="G422" s="884"/>
      <c r="H422" s="1268"/>
      <c r="I422" s="1268"/>
      <c r="J422" s="807"/>
      <c r="K422" s="807"/>
      <c r="L422" s="807"/>
      <c r="M422" s="807"/>
      <c r="N422" s="807"/>
      <c r="O422" s="807"/>
      <c r="P422" s="807"/>
      <c r="Q422" s="807"/>
      <c r="R422" s="807"/>
      <c r="S422" s="807"/>
      <c r="T422" s="807"/>
      <c r="U422" s="807"/>
      <c r="V422" s="807"/>
      <c r="W422" s="807"/>
      <c r="X422" s="807"/>
      <c r="Y422" s="807"/>
      <c r="Z422" s="807"/>
      <c r="AA422" s="807"/>
      <c r="AB422" s="1318"/>
      <c r="AC422" s="1318"/>
      <c r="AD422" s="1319"/>
      <c r="AE422" s="1046"/>
      <c r="AF422" s="1046"/>
      <c r="AG422" s="1046"/>
      <c r="AH422" s="1046"/>
    </row>
    <row r="423" ht="15.75" customHeight="1">
      <c r="A423" s="1046"/>
      <c r="B423" s="1046"/>
      <c r="C423" s="884"/>
      <c r="D423" s="1046"/>
      <c r="E423" s="1046"/>
      <c r="F423" s="884"/>
      <c r="G423" s="884"/>
      <c r="H423" s="1268"/>
      <c r="I423" s="1268"/>
      <c r="J423" s="807"/>
      <c r="K423" s="807"/>
      <c r="L423" s="807"/>
      <c r="M423" s="807"/>
      <c r="N423" s="807"/>
      <c r="O423" s="807"/>
      <c r="P423" s="807"/>
      <c r="Q423" s="807"/>
      <c r="R423" s="807"/>
      <c r="S423" s="807"/>
      <c r="T423" s="807"/>
      <c r="U423" s="807"/>
      <c r="V423" s="807"/>
      <c r="W423" s="807"/>
      <c r="X423" s="807"/>
      <c r="Y423" s="807"/>
      <c r="Z423" s="807"/>
      <c r="AA423" s="807"/>
      <c r="AB423" s="1318"/>
      <c r="AC423" s="1318"/>
      <c r="AD423" s="1319"/>
      <c r="AE423" s="1046"/>
      <c r="AF423" s="1046"/>
      <c r="AG423" s="1046"/>
      <c r="AH423" s="1046"/>
    </row>
    <row r="424" ht="15.75" customHeight="1">
      <c r="A424" s="1046"/>
      <c r="B424" s="1046"/>
      <c r="C424" s="884"/>
      <c r="D424" s="1046"/>
      <c r="E424" s="1046"/>
      <c r="F424" s="884"/>
      <c r="G424" s="884"/>
      <c r="H424" s="1280"/>
      <c r="I424" s="1280"/>
      <c r="J424" s="830"/>
      <c r="K424" s="830"/>
      <c r="L424" s="830"/>
      <c r="M424" s="807"/>
      <c r="N424" s="807"/>
      <c r="O424" s="807"/>
      <c r="P424" s="807"/>
      <c r="Q424" s="807"/>
      <c r="R424" s="807"/>
      <c r="S424" s="807"/>
      <c r="T424" s="807"/>
      <c r="U424" s="807"/>
      <c r="V424" s="807"/>
      <c r="W424" s="807"/>
      <c r="X424" s="807"/>
      <c r="Y424" s="807"/>
      <c r="Z424" s="807"/>
      <c r="AA424" s="807"/>
      <c r="AB424" s="1318"/>
      <c r="AC424" s="1318"/>
      <c r="AD424" s="1319"/>
      <c r="AE424" s="1046"/>
      <c r="AF424" s="1046"/>
      <c r="AG424" s="1046"/>
      <c r="AH424" s="1046"/>
    </row>
    <row r="425" ht="15.75" customHeight="1">
      <c r="A425" s="1046"/>
      <c r="B425" s="1046"/>
      <c r="C425" s="884"/>
      <c r="D425" s="1046"/>
      <c r="E425" s="1046"/>
      <c r="F425" s="884"/>
      <c r="G425" s="884"/>
      <c r="H425" s="1268"/>
      <c r="I425" s="1268"/>
      <c r="J425" s="807"/>
      <c r="K425" s="807"/>
      <c r="L425" s="807"/>
      <c r="M425" s="807"/>
      <c r="N425" s="807"/>
      <c r="O425" s="807"/>
      <c r="P425" s="807"/>
      <c r="Q425" s="807"/>
      <c r="R425" s="807"/>
      <c r="S425" s="807"/>
      <c r="T425" s="807"/>
      <c r="U425" s="807"/>
      <c r="V425" s="807"/>
      <c r="W425" s="807"/>
      <c r="X425" s="807"/>
      <c r="Y425" s="807"/>
      <c r="Z425" s="807"/>
      <c r="AA425" s="807"/>
      <c r="AB425" s="1318"/>
      <c r="AC425" s="1318"/>
      <c r="AD425" s="1319"/>
      <c r="AE425" s="1046"/>
      <c r="AF425" s="1046"/>
      <c r="AG425" s="1046"/>
      <c r="AH425" s="1046"/>
    </row>
    <row r="426" ht="15.75" customHeight="1">
      <c r="A426" s="1046"/>
      <c r="B426" s="1046"/>
      <c r="C426" s="884"/>
      <c r="D426" s="1046"/>
      <c r="E426" s="1046"/>
      <c r="F426" s="884"/>
      <c r="G426" s="884"/>
      <c r="H426" s="1280"/>
      <c r="I426" s="1280"/>
      <c r="J426" s="830"/>
      <c r="K426" s="830"/>
      <c r="L426" s="830"/>
      <c r="M426" s="807"/>
      <c r="N426" s="807"/>
      <c r="O426" s="807"/>
      <c r="P426" s="807"/>
      <c r="Q426" s="807"/>
      <c r="R426" s="807"/>
      <c r="S426" s="807"/>
      <c r="T426" s="807"/>
      <c r="U426" s="807"/>
      <c r="V426" s="807"/>
      <c r="W426" s="807"/>
      <c r="X426" s="807"/>
      <c r="Y426" s="807"/>
      <c r="Z426" s="807"/>
      <c r="AA426" s="807"/>
      <c r="AB426" s="1318"/>
      <c r="AC426" s="1318"/>
      <c r="AD426" s="1319"/>
      <c r="AE426" s="1046"/>
      <c r="AF426" s="1046"/>
      <c r="AG426" s="1046"/>
      <c r="AH426" s="1046"/>
    </row>
    <row r="427" ht="15.75" customHeight="1">
      <c r="A427" s="1046"/>
      <c r="B427" s="1046"/>
      <c r="C427" s="884"/>
      <c r="D427" s="1046"/>
      <c r="E427" s="1046"/>
      <c r="F427" s="884"/>
      <c r="G427" s="884"/>
      <c r="H427" s="1268"/>
      <c r="I427" s="1268"/>
      <c r="J427" s="807"/>
      <c r="K427" s="807"/>
      <c r="L427" s="807"/>
      <c r="M427" s="807"/>
      <c r="N427" s="807"/>
      <c r="O427" s="807"/>
      <c r="P427" s="807"/>
      <c r="Q427" s="807"/>
      <c r="R427" s="807"/>
      <c r="S427" s="807"/>
      <c r="T427" s="807"/>
      <c r="U427" s="807"/>
      <c r="V427" s="807"/>
      <c r="W427" s="807"/>
      <c r="X427" s="807"/>
      <c r="Y427" s="807"/>
      <c r="Z427" s="807"/>
      <c r="AA427" s="807"/>
      <c r="AB427" s="1318"/>
      <c r="AC427" s="1318"/>
      <c r="AD427" s="1319"/>
      <c r="AE427" s="1046"/>
      <c r="AF427" s="1046"/>
      <c r="AG427" s="1046"/>
      <c r="AH427" s="1046"/>
    </row>
    <row r="428" ht="15.75" customHeight="1">
      <c r="A428" s="1046"/>
      <c r="B428" s="1046"/>
      <c r="C428" s="884"/>
      <c r="D428" s="1046"/>
      <c r="E428" s="1046"/>
      <c r="F428" s="884"/>
      <c r="G428" s="884"/>
      <c r="H428" s="1280"/>
      <c r="I428" s="1280"/>
      <c r="J428" s="830"/>
      <c r="K428" s="830"/>
      <c r="L428" s="830"/>
      <c r="M428" s="830"/>
      <c r="N428" s="830"/>
      <c r="O428" s="807"/>
      <c r="P428" s="807"/>
      <c r="Q428" s="807"/>
      <c r="R428" s="807"/>
      <c r="S428" s="807"/>
      <c r="T428" s="807"/>
      <c r="U428" s="807"/>
      <c r="V428" s="807"/>
      <c r="W428" s="807"/>
      <c r="X428" s="807"/>
      <c r="Y428" s="807"/>
      <c r="Z428" s="807"/>
      <c r="AA428" s="807"/>
      <c r="AB428" s="1318"/>
      <c r="AC428" s="1318"/>
      <c r="AD428" s="1319"/>
      <c r="AE428" s="1046"/>
      <c r="AF428" s="1046"/>
      <c r="AG428" s="1046"/>
      <c r="AH428" s="1046"/>
    </row>
    <row r="429" ht="15.75" customHeight="1">
      <c r="A429" s="1046"/>
      <c r="B429" s="1046"/>
      <c r="C429" s="884"/>
      <c r="D429" s="1046"/>
      <c r="E429" s="1046"/>
      <c r="F429" s="884"/>
      <c r="G429" s="884"/>
      <c r="H429" s="1280"/>
      <c r="I429" s="1280"/>
      <c r="J429" s="830"/>
      <c r="K429" s="830"/>
      <c r="L429" s="830"/>
      <c r="M429" s="830"/>
      <c r="N429" s="830"/>
      <c r="O429" s="807"/>
      <c r="P429" s="807"/>
      <c r="Q429" s="807"/>
      <c r="R429" s="807"/>
      <c r="S429" s="807"/>
      <c r="T429" s="807"/>
      <c r="U429" s="807"/>
      <c r="V429" s="807"/>
      <c r="W429" s="807"/>
      <c r="X429" s="807"/>
      <c r="Y429" s="807"/>
      <c r="Z429" s="807"/>
      <c r="AA429" s="807"/>
      <c r="AB429" s="1318"/>
      <c r="AC429" s="1318"/>
      <c r="AD429" s="1319"/>
      <c r="AE429" s="1046"/>
      <c r="AF429" s="1046"/>
      <c r="AG429" s="1046"/>
      <c r="AH429" s="1046"/>
    </row>
    <row r="430" ht="15.75" customHeight="1">
      <c r="A430" s="1046"/>
      <c r="B430" s="1046"/>
      <c r="C430" s="884"/>
      <c r="D430" s="1046"/>
      <c r="E430" s="1046"/>
      <c r="F430" s="884"/>
      <c r="G430" s="884"/>
      <c r="H430" s="1280"/>
      <c r="I430" s="1280"/>
      <c r="J430" s="830"/>
      <c r="K430" s="830"/>
      <c r="L430" s="830"/>
      <c r="M430" s="830"/>
      <c r="N430" s="830"/>
      <c r="O430" s="807"/>
      <c r="P430" s="807"/>
      <c r="Q430" s="807"/>
      <c r="R430" s="807"/>
      <c r="S430" s="807"/>
      <c r="T430" s="807"/>
      <c r="U430" s="807"/>
      <c r="V430" s="807"/>
      <c r="W430" s="807"/>
      <c r="X430" s="807"/>
      <c r="Y430" s="807"/>
      <c r="Z430" s="807"/>
      <c r="AA430" s="807"/>
      <c r="AB430" s="1318"/>
      <c r="AC430" s="1318"/>
      <c r="AD430" s="1319"/>
      <c r="AE430" s="1046"/>
      <c r="AF430" s="1046"/>
      <c r="AG430" s="1046"/>
      <c r="AH430" s="1046"/>
    </row>
    <row r="431" ht="15.75" customHeight="1">
      <c r="A431" s="1046"/>
      <c r="B431" s="1046"/>
      <c r="C431" s="884"/>
      <c r="D431" s="1046"/>
      <c r="E431" s="1046"/>
      <c r="F431" s="884"/>
      <c r="G431" s="884"/>
      <c r="H431" s="1280"/>
      <c r="I431" s="1280"/>
      <c r="J431" s="830"/>
      <c r="K431" s="830"/>
      <c r="L431" s="830"/>
      <c r="M431" s="830"/>
      <c r="N431" s="830"/>
      <c r="O431" s="807"/>
      <c r="P431" s="807"/>
      <c r="Q431" s="807"/>
      <c r="R431" s="807"/>
      <c r="S431" s="807"/>
      <c r="T431" s="807"/>
      <c r="U431" s="807"/>
      <c r="V431" s="807"/>
      <c r="W431" s="807"/>
      <c r="X431" s="807"/>
      <c r="Y431" s="807"/>
      <c r="Z431" s="807"/>
      <c r="AA431" s="807"/>
      <c r="AB431" s="1318"/>
      <c r="AC431" s="1318"/>
      <c r="AD431" s="1319"/>
      <c r="AE431" s="1046"/>
      <c r="AF431" s="1046"/>
      <c r="AG431" s="1046"/>
      <c r="AH431" s="1046"/>
    </row>
    <row r="432" ht="15.75" customHeight="1">
      <c r="A432" s="1046"/>
      <c r="B432" s="1046"/>
      <c r="C432" s="884"/>
      <c r="D432" s="1046"/>
      <c r="E432" s="1046"/>
      <c r="F432" s="884"/>
      <c r="G432" s="884"/>
      <c r="H432" s="1280"/>
      <c r="I432" s="1280"/>
      <c r="J432" s="830"/>
      <c r="K432" s="830"/>
      <c r="L432" s="830"/>
      <c r="M432" s="830"/>
      <c r="N432" s="830"/>
      <c r="O432" s="830"/>
      <c r="P432" s="830"/>
      <c r="Q432" s="830"/>
      <c r="R432" s="830"/>
      <c r="S432" s="830"/>
      <c r="T432" s="807"/>
      <c r="U432" s="807"/>
      <c r="V432" s="807"/>
      <c r="W432" s="807"/>
      <c r="X432" s="807"/>
      <c r="Y432" s="807"/>
      <c r="Z432" s="807"/>
      <c r="AA432" s="807"/>
      <c r="AB432" s="1318"/>
      <c r="AC432" s="1318"/>
      <c r="AD432" s="1319"/>
      <c r="AE432" s="1046"/>
      <c r="AF432" s="1046"/>
      <c r="AG432" s="1046"/>
      <c r="AH432" s="1046"/>
    </row>
    <row r="433" ht="15.75" customHeight="1">
      <c r="A433" s="1046"/>
      <c r="B433" s="1046"/>
      <c r="C433" s="884"/>
      <c r="D433" s="1046"/>
      <c r="E433" s="1046"/>
      <c r="F433" s="884"/>
      <c r="G433" s="884"/>
      <c r="H433" s="1317"/>
      <c r="I433" s="1317"/>
      <c r="J433" s="805"/>
      <c r="K433" s="805"/>
      <c r="L433" s="805"/>
      <c r="M433" s="805"/>
      <c r="N433" s="805"/>
      <c r="O433" s="805"/>
      <c r="P433" s="805"/>
      <c r="Q433" s="805"/>
      <c r="R433" s="805"/>
      <c r="S433" s="805"/>
      <c r="T433" s="807"/>
      <c r="U433" s="807"/>
      <c r="V433" s="807"/>
      <c r="W433" s="807"/>
      <c r="X433" s="807"/>
      <c r="Y433" s="807"/>
      <c r="Z433" s="807"/>
      <c r="AA433" s="807"/>
      <c r="AB433" s="1318"/>
      <c r="AC433" s="1318"/>
      <c r="AD433" s="1319"/>
      <c r="AE433" s="1046"/>
      <c r="AF433" s="1046"/>
      <c r="AG433" s="1046"/>
      <c r="AH433" s="1046"/>
    </row>
    <row r="434" ht="15.75" customHeight="1">
      <c r="A434" s="1046"/>
      <c r="B434" s="1046"/>
      <c r="C434" s="884"/>
      <c r="D434" s="1046"/>
      <c r="E434" s="1046"/>
      <c r="F434" s="884"/>
      <c r="G434" s="884"/>
      <c r="H434" s="1280"/>
      <c r="I434" s="1280"/>
      <c r="J434" s="830"/>
      <c r="K434" s="830"/>
      <c r="L434" s="830"/>
      <c r="M434" s="830"/>
      <c r="N434" s="830"/>
      <c r="O434" s="830"/>
      <c r="P434" s="830"/>
      <c r="Q434" s="830"/>
      <c r="R434" s="830"/>
      <c r="S434" s="830"/>
      <c r="T434" s="807"/>
      <c r="U434" s="807"/>
      <c r="V434" s="807"/>
      <c r="W434" s="807"/>
      <c r="X434" s="807"/>
      <c r="Y434" s="807"/>
      <c r="Z434" s="807"/>
      <c r="AA434" s="807"/>
      <c r="AB434" s="1318"/>
      <c r="AC434" s="1318"/>
      <c r="AD434" s="1319"/>
      <c r="AE434" s="1046"/>
      <c r="AF434" s="1046"/>
      <c r="AG434" s="1046"/>
      <c r="AH434" s="1046"/>
    </row>
    <row r="435" ht="15.75" customHeight="1">
      <c r="A435" s="1046"/>
      <c r="B435" s="1046"/>
      <c r="C435" s="884"/>
      <c r="D435" s="1046"/>
      <c r="E435" s="1046"/>
      <c r="F435" s="884"/>
      <c r="G435" s="884"/>
      <c r="H435" s="1268"/>
      <c r="I435" s="1268"/>
      <c r="J435" s="807"/>
      <c r="K435" s="807"/>
      <c r="L435" s="807"/>
      <c r="M435" s="807"/>
      <c r="N435" s="807"/>
      <c r="O435" s="807"/>
      <c r="P435" s="807"/>
      <c r="Q435" s="807"/>
      <c r="R435" s="807"/>
      <c r="S435" s="807"/>
      <c r="T435" s="807"/>
      <c r="U435" s="807"/>
      <c r="V435" s="807"/>
      <c r="W435" s="807"/>
      <c r="X435" s="807"/>
      <c r="Y435" s="807"/>
      <c r="Z435" s="807"/>
      <c r="AA435" s="807"/>
      <c r="AB435" s="1318"/>
      <c r="AC435" s="1318"/>
      <c r="AD435" s="1319"/>
      <c r="AE435" s="1046"/>
      <c r="AF435" s="1046"/>
      <c r="AG435" s="1046"/>
      <c r="AH435" s="1046"/>
    </row>
    <row r="436" ht="15.75" customHeight="1">
      <c r="A436" s="1046"/>
      <c r="B436" s="1046"/>
      <c r="C436" s="884"/>
      <c r="D436" s="1046"/>
      <c r="E436" s="1046"/>
      <c r="F436" s="884"/>
      <c r="G436" s="884"/>
      <c r="H436" s="1268"/>
      <c r="I436" s="1268"/>
      <c r="J436" s="807"/>
      <c r="K436" s="807"/>
      <c r="L436" s="807"/>
      <c r="M436" s="807"/>
      <c r="N436" s="807"/>
      <c r="O436" s="807"/>
      <c r="P436" s="807"/>
      <c r="Q436" s="807"/>
      <c r="R436" s="807"/>
      <c r="S436" s="807"/>
      <c r="T436" s="807"/>
      <c r="U436" s="807"/>
      <c r="V436" s="807"/>
      <c r="W436" s="807"/>
      <c r="X436" s="807"/>
      <c r="Y436" s="807"/>
      <c r="Z436" s="807"/>
      <c r="AA436" s="807"/>
      <c r="AB436" s="1318"/>
      <c r="AC436" s="1318"/>
      <c r="AD436" s="1319"/>
      <c r="AE436" s="1046"/>
      <c r="AF436" s="1046"/>
      <c r="AG436" s="1046"/>
      <c r="AH436" s="1046"/>
    </row>
    <row r="437" ht="15.75" customHeight="1">
      <c r="A437" s="1046"/>
      <c r="B437" s="1046"/>
      <c r="C437" s="884"/>
      <c r="D437" s="1046"/>
      <c r="E437" s="1046"/>
      <c r="F437" s="884"/>
      <c r="G437" s="884"/>
      <c r="H437" s="1268"/>
      <c r="I437" s="1268"/>
      <c r="J437" s="807"/>
      <c r="K437" s="807"/>
      <c r="L437" s="807"/>
      <c r="M437" s="807"/>
      <c r="N437" s="807"/>
      <c r="O437" s="807"/>
      <c r="P437" s="807"/>
      <c r="Q437" s="807"/>
      <c r="R437" s="807"/>
      <c r="S437" s="807"/>
      <c r="T437" s="807"/>
      <c r="U437" s="807"/>
      <c r="V437" s="807"/>
      <c r="W437" s="807"/>
      <c r="X437" s="807"/>
      <c r="Y437" s="807"/>
      <c r="Z437" s="807"/>
      <c r="AA437" s="807"/>
      <c r="AB437" s="1318"/>
      <c r="AC437" s="1318"/>
      <c r="AD437" s="1319"/>
      <c r="AE437" s="1046"/>
      <c r="AF437" s="1046"/>
      <c r="AG437" s="1046"/>
      <c r="AH437" s="1046"/>
    </row>
    <row r="438" ht="15.75" customHeight="1">
      <c r="A438" s="1046"/>
      <c r="B438" s="1046"/>
      <c r="C438" s="884"/>
      <c r="D438" s="1046"/>
      <c r="E438" s="1046"/>
      <c r="F438" s="884"/>
      <c r="G438" s="884"/>
      <c r="H438" s="1268"/>
      <c r="I438" s="1268"/>
      <c r="J438" s="807"/>
      <c r="K438" s="807"/>
      <c r="L438" s="807"/>
      <c r="M438" s="807"/>
      <c r="N438" s="807"/>
      <c r="O438" s="807"/>
      <c r="P438" s="807"/>
      <c r="Q438" s="807"/>
      <c r="R438" s="807"/>
      <c r="S438" s="807"/>
      <c r="T438" s="807"/>
      <c r="U438" s="807"/>
      <c r="V438" s="807"/>
      <c r="W438" s="807"/>
      <c r="X438" s="807"/>
      <c r="Y438" s="807"/>
      <c r="Z438" s="807"/>
      <c r="AA438" s="807"/>
      <c r="AB438" s="1318"/>
      <c r="AC438" s="1318"/>
      <c r="AD438" s="1319"/>
      <c r="AE438" s="1046"/>
      <c r="AF438" s="1046"/>
      <c r="AG438" s="1046"/>
      <c r="AH438" s="1046"/>
    </row>
    <row r="439" ht="15.75" customHeight="1">
      <c r="A439" s="1046"/>
      <c r="B439" s="1046"/>
      <c r="C439" s="884"/>
      <c r="D439" s="1046"/>
      <c r="E439" s="1046"/>
      <c r="F439" s="884"/>
      <c r="G439" s="884"/>
      <c r="H439" s="1268"/>
      <c r="I439" s="1268"/>
      <c r="J439" s="807"/>
      <c r="K439" s="807"/>
      <c r="L439" s="807"/>
      <c r="M439" s="807"/>
      <c r="N439" s="807"/>
      <c r="O439" s="807"/>
      <c r="P439" s="807"/>
      <c r="Q439" s="807"/>
      <c r="R439" s="807"/>
      <c r="S439" s="807"/>
      <c r="T439" s="807"/>
      <c r="U439" s="807"/>
      <c r="V439" s="807"/>
      <c r="W439" s="807"/>
      <c r="X439" s="807"/>
      <c r="Y439" s="807"/>
      <c r="Z439" s="807"/>
      <c r="AA439" s="807"/>
      <c r="AB439" s="1318"/>
      <c r="AC439" s="1318"/>
      <c r="AD439" s="1319"/>
      <c r="AE439" s="1046"/>
      <c r="AF439" s="1046"/>
      <c r="AG439" s="1046"/>
      <c r="AH439" s="1046"/>
    </row>
    <row r="440" ht="15.75" customHeight="1">
      <c r="A440" s="1046"/>
      <c r="B440" s="1046"/>
      <c r="C440" s="1046"/>
      <c r="D440" s="1046"/>
      <c r="E440" s="1046"/>
      <c r="F440" s="1046"/>
      <c r="G440" s="1046"/>
      <c r="H440" s="1268"/>
      <c r="I440" s="1268"/>
      <c r="J440" s="807"/>
      <c r="K440" s="807"/>
      <c r="L440" s="807"/>
      <c r="M440" s="807"/>
      <c r="N440" s="807"/>
      <c r="O440" s="807"/>
      <c r="P440" s="807"/>
      <c r="Q440" s="807"/>
      <c r="R440" s="807"/>
      <c r="S440" s="807"/>
      <c r="T440" s="807"/>
      <c r="U440" s="807"/>
      <c r="V440" s="807"/>
      <c r="W440" s="807"/>
      <c r="X440" s="807"/>
      <c r="Y440" s="807"/>
      <c r="Z440" s="807"/>
      <c r="AA440" s="807"/>
      <c r="AB440" s="1319"/>
      <c r="AC440" s="1328"/>
      <c r="AD440" s="1328"/>
      <c r="AE440" s="1046"/>
      <c r="AF440" s="1046"/>
      <c r="AG440" s="1046"/>
      <c r="AH440" s="1046"/>
    </row>
    <row r="441" ht="15.75" customHeight="1">
      <c r="A441" s="1052" t="str">
        <f>'입력값'!V4</f>
        <v>행 추가시 이 라인 위 영역을 선택하고 행을 추가 하셔야 통계 및 서식이 올바르게 적용됩니다. </v>
      </c>
      <c r="B441" s="1053"/>
      <c r="C441" s="1053"/>
      <c r="D441" s="1053"/>
      <c r="E441" s="1053"/>
      <c r="F441" s="1053"/>
      <c r="G441" s="1053"/>
      <c r="H441" s="1329"/>
      <c r="I441" s="1329"/>
      <c r="J441" s="1054"/>
      <c r="K441" s="1054"/>
      <c r="L441" s="1054"/>
      <c r="M441" s="1054"/>
      <c r="N441" s="1054"/>
      <c r="O441" s="1054"/>
      <c r="P441" s="1054"/>
      <c r="Q441" s="1054"/>
      <c r="R441" s="1054"/>
      <c r="S441" s="1054"/>
      <c r="T441" s="1054"/>
      <c r="U441" s="1054"/>
      <c r="V441" s="1054"/>
      <c r="W441" s="1054"/>
      <c r="X441" s="1054"/>
      <c r="Y441" s="1054"/>
      <c r="Z441" s="1054"/>
      <c r="AA441" s="1054"/>
      <c r="AB441" s="1330"/>
      <c r="AC441" s="1331" t="s">
        <v>94</v>
      </c>
      <c r="AD441" s="1331" t="s">
        <v>94</v>
      </c>
      <c r="AE441" s="1054"/>
      <c r="AF441" s="1054"/>
      <c r="AG441" s="1054"/>
      <c r="AH441" s="1054"/>
    </row>
    <row r="442" ht="15.75" customHeight="1">
      <c r="A442" s="337"/>
      <c r="B442" s="337"/>
      <c r="C442" s="337"/>
      <c r="D442" s="337"/>
      <c r="E442" s="337"/>
      <c r="F442" s="337"/>
      <c r="G442" s="337"/>
      <c r="H442" s="1332"/>
      <c r="I442" s="1332"/>
      <c r="J442" s="338"/>
      <c r="K442" s="338"/>
      <c r="L442" s="338"/>
      <c r="M442" s="338"/>
      <c r="N442" s="338"/>
      <c r="O442" s="338"/>
      <c r="P442" s="338"/>
      <c r="Q442" s="338"/>
      <c r="R442" s="338"/>
      <c r="S442" s="338"/>
      <c r="T442" s="338"/>
      <c r="U442" s="338"/>
      <c r="V442" s="338"/>
      <c r="W442" s="338"/>
      <c r="X442" s="338"/>
      <c r="Y442" s="338"/>
      <c r="Z442" s="338"/>
      <c r="AA442" s="338"/>
      <c r="AB442" s="1333"/>
      <c r="AC442" s="1333"/>
      <c r="AD442" s="1333"/>
      <c r="AE442" s="337"/>
      <c r="AF442" s="337"/>
      <c r="AG442" s="337"/>
      <c r="AH442" s="337"/>
    </row>
    <row r="443" ht="15.75" customHeight="1">
      <c r="A443" s="339"/>
      <c r="B443" s="339"/>
      <c r="C443" s="339"/>
      <c r="D443" s="339"/>
      <c r="E443" s="339"/>
      <c r="F443" s="339"/>
      <c r="G443" s="348" t="s">
        <v>40</v>
      </c>
      <c r="H443" s="1334" t="str">
        <f>IFERROR(VLOOKUP(H$445, '입력값'!$B:$C, 2, FALSE),"")</f>
        <v>Android</v>
      </c>
      <c r="I443" s="1334" t="str">
        <f>IFERROR(VLOOKUP(I$445, '입력값'!$B:$C, 2, FALSE),"")</f>
        <v>iOS</v>
      </c>
      <c r="J443" s="1335"/>
      <c r="K443" s="1335"/>
      <c r="L443" s="1335" t="str">
        <f>IFERROR(VLOOKUP(L$427, '입력값'!$B:$C, 2, FALSE),"")</f>
        <v/>
      </c>
      <c r="M443" s="1335" t="str">
        <f>IFERROR(VLOOKUP(M$427, '입력값'!$B:$C, 2, FALSE),"")</f>
        <v/>
      </c>
      <c r="N443" s="1335" t="str">
        <f>IFERROR(VLOOKUP(N$427, '입력값'!$B:$C, 2, FALSE),"")</f>
        <v/>
      </c>
      <c r="O443" s="1335" t="str">
        <f>IFERROR(VLOOKUP(O$427, '입력값'!$B:$C, 2, FALSE),"")</f>
        <v/>
      </c>
      <c r="P443" s="1335" t="str">
        <f>IFERROR(VLOOKUP(P$427, '입력값'!$B:$C, 2, FALSE),"")</f>
        <v/>
      </c>
      <c r="Q443" s="1335" t="str">
        <f>IFERROR(VLOOKUP(Q$427, '입력값'!$B:$C, 2, FALSE),"")</f>
        <v/>
      </c>
      <c r="R443" s="1335" t="str">
        <f>IFERROR(VLOOKUP(R$427, '입력값'!$B:$C, 2, FALSE),"")</f>
        <v/>
      </c>
      <c r="S443" s="1335" t="str">
        <f>IFERROR(VLOOKUP(S$427, '입력값'!$B:$C, 2, FALSE),"")</f>
        <v/>
      </c>
      <c r="T443" s="1335" t="str">
        <f>IFERROR(VLOOKUP(T$427, '입력값'!$B:$C, 2, FALSE),"")</f>
        <v/>
      </c>
      <c r="U443" s="1335" t="str">
        <f>IFERROR(VLOOKUP(U$427, '입력값'!$B:$C, 2, FALSE),"")</f>
        <v/>
      </c>
      <c r="V443" s="1335" t="str">
        <f>IFERROR(VLOOKUP(V$427, '입력값'!$B:$C, 2, FALSE),"")</f>
        <v/>
      </c>
      <c r="W443" s="1335" t="str">
        <f>IFERROR(VLOOKUP(W$427, '입력값'!$B:$C, 2, FALSE),"")</f>
        <v/>
      </c>
      <c r="X443" s="1335" t="str">
        <f>IFERROR(VLOOKUP(X$427, '입력값'!$B:$C, 2, FALSE),"")</f>
        <v/>
      </c>
      <c r="Y443" s="1335" t="str">
        <f>IFERROR(VLOOKUP(Y$427, '입력값'!$B:$C, 2, FALSE),"")</f>
        <v/>
      </c>
      <c r="Z443" s="1335" t="str">
        <f>IFERROR(VLOOKUP(Z$427, '입력값'!$B:$C, 2, FALSE),"")</f>
        <v/>
      </c>
      <c r="AA443" s="1335" t="str">
        <f>IFERROR(VLOOKUP(AA$427, '입력값'!$B:$C, 2, FALSE),"")</f>
        <v/>
      </c>
      <c r="AB443" s="1336" t="s">
        <v>53</v>
      </c>
      <c r="AC443" s="1336" t="s">
        <v>66</v>
      </c>
      <c r="AD443" s="1337" t="s">
        <v>487</v>
      </c>
      <c r="AE443" s="339"/>
      <c r="AF443" s="339"/>
      <c r="AG443" s="339"/>
      <c r="AH443" s="339"/>
    </row>
    <row r="444" ht="15.75" customHeight="1">
      <c r="A444" s="339"/>
      <c r="B444" s="339"/>
      <c r="C444" s="339"/>
      <c r="D444" s="339"/>
      <c r="E444" s="339"/>
      <c r="F444" s="339"/>
      <c r="G444" s="348" t="s">
        <v>41</v>
      </c>
      <c r="H444" s="1338">
        <f t="shared" ref="H444:I444" si="1">H2</f>
        <v>6</v>
      </c>
      <c r="I444" s="1338">
        <f t="shared" si="1"/>
        <v>6</v>
      </c>
      <c r="J444" s="1335"/>
      <c r="K444" s="1335"/>
      <c r="L444" s="1335" t="str">
        <f t="shared" ref="L444:AA444" si="2">L21</f>
        <v/>
      </c>
      <c r="M444" s="1335" t="str">
        <f t="shared" si="2"/>
        <v/>
      </c>
      <c r="N444" s="1335" t="str">
        <f t="shared" si="2"/>
        <v/>
      </c>
      <c r="O444" s="1335" t="str">
        <f t="shared" si="2"/>
        <v/>
      </c>
      <c r="P444" s="1335" t="str">
        <f t="shared" si="2"/>
        <v/>
      </c>
      <c r="Q444" s="1335" t="str">
        <f t="shared" si="2"/>
        <v/>
      </c>
      <c r="R444" s="1335" t="str">
        <f t="shared" si="2"/>
        <v/>
      </c>
      <c r="S444" s="1335" t="str">
        <f t="shared" si="2"/>
        <v/>
      </c>
      <c r="T444" s="1335" t="str">
        <f t="shared" si="2"/>
        <v/>
      </c>
      <c r="U444" s="1335" t="str">
        <f t="shared" si="2"/>
        <v/>
      </c>
      <c r="V444" s="1335" t="str">
        <f t="shared" si="2"/>
        <v/>
      </c>
      <c r="W444" s="1335" t="str">
        <f t="shared" si="2"/>
        <v/>
      </c>
      <c r="X444" s="1335" t="str">
        <f t="shared" si="2"/>
        <v/>
      </c>
      <c r="Y444" s="1335" t="str">
        <f t="shared" si="2"/>
        <v/>
      </c>
      <c r="Z444" s="1335" t="str">
        <f t="shared" si="2"/>
        <v/>
      </c>
      <c r="AA444" s="1335" t="str">
        <f t="shared" si="2"/>
        <v/>
      </c>
      <c r="AB444" s="1339"/>
      <c r="AC444" s="1339"/>
      <c r="AD444" s="1340">
        <v>6.0</v>
      </c>
      <c r="AE444" s="339"/>
      <c r="AF444" s="339"/>
      <c r="AG444" s="339"/>
      <c r="AH444" s="339"/>
    </row>
    <row r="445" ht="15.75" customHeight="1">
      <c r="A445" s="339"/>
      <c r="B445" s="339"/>
      <c r="C445" s="339"/>
      <c r="D445" s="339"/>
      <c r="E445" s="339"/>
      <c r="F445" s="339"/>
      <c r="G445" s="348" t="s">
        <v>476</v>
      </c>
      <c r="H445" s="1334" t="str">
        <f t="shared" ref="H445:I445" si="3">H3</f>
        <v>a16</v>
      </c>
      <c r="I445" s="1334" t="str">
        <f t="shared" si="3"/>
        <v>i18</v>
      </c>
      <c r="J445" s="1335"/>
      <c r="K445" s="1335"/>
      <c r="L445" s="1335" t="str">
        <f t="shared" ref="L445:AA445" si="4">L22</f>
        <v/>
      </c>
      <c r="M445" s="1335" t="str">
        <f t="shared" si="4"/>
        <v/>
      </c>
      <c r="N445" s="1335" t="str">
        <f t="shared" si="4"/>
        <v/>
      </c>
      <c r="O445" s="1335" t="str">
        <f t="shared" si="4"/>
        <v/>
      </c>
      <c r="P445" s="1335" t="str">
        <f t="shared" si="4"/>
        <v/>
      </c>
      <c r="Q445" s="1335" t="str">
        <f t="shared" si="4"/>
        <v/>
      </c>
      <c r="R445" s="1335" t="str">
        <f t="shared" si="4"/>
        <v/>
      </c>
      <c r="S445" s="1335" t="str">
        <f t="shared" si="4"/>
        <v/>
      </c>
      <c r="T445" s="1335" t="str">
        <f t="shared" si="4"/>
        <v/>
      </c>
      <c r="U445" s="1335" t="str">
        <f t="shared" si="4"/>
        <v/>
      </c>
      <c r="V445" s="1335" t="str">
        <f t="shared" si="4"/>
        <v/>
      </c>
      <c r="W445" s="1335" t="str">
        <f t="shared" si="4"/>
        <v/>
      </c>
      <c r="X445" s="1335" t="str">
        <f t="shared" si="4"/>
        <v/>
      </c>
      <c r="Y445" s="1335" t="str">
        <f t="shared" si="4"/>
        <v/>
      </c>
      <c r="Z445" s="1335" t="str">
        <f t="shared" si="4"/>
        <v/>
      </c>
      <c r="AA445" s="1335" t="str">
        <f t="shared" si="4"/>
        <v/>
      </c>
      <c r="AB445" s="1337" t="s">
        <v>94</v>
      </c>
      <c r="AC445" s="1337" t="s">
        <v>94</v>
      </c>
      <c r="AD445" s="1337" t="s">
        <v>94</v>
      </c>
      <c r="AE445" s="1341"/>
      <c r="AF445" s="339"/>
      <c r="AG445" s="339"/>
      <c r="AH445" s="339"/>
    </row>
    <row r="446" ht="15.75" customHeight="1">
      <c r="A446" s="337"/>
      <c r="B446" s="337"/>
      <c r="C446" s="337"/>
      <c r="D446" s="337"/>
      <c r="E446" s="337"/>
      <c r="F446" s="337"/>
      <c r="G446" s="348" t="s">
        <v>43</v>
      </c>
      <c r="H446" s="1342">
        <v>1.0</v>
      </c>
      <c r="I446" s="1343">
        <v>1.0</v>
      </c>
      <c r="J446" s="1344"/>
      <c r="K446" s="1344"/>
      <c r="L446" s="1344"/>
      <c r="M446" s="1344"/>
      <c r="N446" s="1344"/>
      <c r="O446" s="1344"/>
      <c r="P446" s="1344"/>
      <c r="Q446" s="1344"/>
      <c r="R446" s="1344"/>
      <c r="S446" s="1344"/>
      <c r="T446" s="1344"/>
      <c r="U446" s="1344"/>
      <c r="V446" s="1344"/>
      <c r="W446" s="1344"/>
      <c r="X446" s="1344"/>
      <c r="Y446" s="1344"/>
      <c r="Z446" s="1344"/>
      <c r="AA446" s="1344"/>
      <c r="AB446" s="1345" t="s">
        <v>94</v>
      </c>
      <c r="AC446" s="1345" t="s">
        <v>94</v>
      </c>
      <c r="AD446" s="1345" t="s">
        <v>94</v>
      </c>
      <c r="AE446" s="1061"/>
      <c r="AF446" s="337"/>
      <c r="AG446" s="337"/>
      <c r="AH446" s="337"/>
    </row>
    <row r="447" ht="15.75" customHeight="1">
      <c r="A447" s="337"/>
      <c r="B447" s="337"/>
      <c r="C447" s="337"/>
      <c r="D447" s="337"/>
      <c r="E447" s="337"/>
      <c r="F447" s="337"/>
      <c r="G447" s="348" t="s">
        <v>1566</v>
      </c>
      <c r="H447" s="1346" t="s">
        <v>69</v>
      </c>
      <c r="I447" s="1346" t="s">
        <v>69</v>
      </c>
      <c r="J447" s="1344"/>
      <c r="K447" s="1344"/>
      <c r="L447" s="1347" t="s">
        <v>60</v>
      </c>
      <c r="M447" s="1347" t="s">
        <v>60</v>
      </c>
      <c r="N447" s="1347" t="s">
        <v>60</v>
      </c>
      <c r="O447" s="1347" t="s">
        <v>60</v>
      </c>
      <c r="P447" s="1347" t="s">
        <v>60</v>
      </c>
      <c r="Q447" s="1347" t="s">
        <v>60</v>
      </c>
      <c r="R447" s="1347" t="s">
        <v>60</v>
      </c>
      <c r="S447" s="1347" t="s">
        <v>60</v>
      </c>
      <c r="T447" s="1347" t="s">
        <v>60</v>
      </c>
      <c r="U447" s="1347" t="s">
        <v>60</v>
      </c>
      <c r="V447" s="1347" t="s">
        <v>60</v>
      </c>
      <c r="W447" s="1347" t="s">
        <v>60</v>
      </c>
      <c r="X447" s="1347" t="s">
        <v>60</v>
      </c>
      <c r="Y447" s="1347" t="s">
        <v>60</v>
      </c>
      <c r="Z447" s="1347" t="s">
        <v>60</v>
      </c>
      <c r="AA447" s="1347" t="s">
        <v>60</v>
      </c>
      <c r="AB447" s="1345" t="s">
        <v>94</v>
      </c>
      <c r="AC447" s="1345" t="s">
        <v>94</v>
      </c>
      <c r="AD447" s="1345" t="s">
        <v>94</v>
      </c>
      <c r="AE447" s="1061"/>
      <c r="AF447" s="337"/>
      <c r="AG447" s="337"/>
      <c r="AH447" s="337"/>
    </row>
    <row r="448" ht="15.75" customHeight="1">
      <c r="A448" s="337"/>
      <c r="B448" s="337"/>
      <c r="C448" s="337"/>
      <c r="D448" s="337"/>
      <c r="E448" s="337"/>
      <c r="F448" s="337"/>
      <c r="G448" s="348" t="s">
        <v>1567</v>
      </c>
      <c r="H448" s="1348">
        <f t="shared" ref="H448:I448" si="5">IF(H450-H454, (SUM(H451:H454)-H454)/(H450-H454), 0)</f>
        <v>0</v>
      </c>
      <c r="I448" s="1348">
        <f t="shared" si="5"/>
        <v>0</v>
      </c>
      <c r="J448" s="1349"/>
      <c r="K448" s="1349"/>
      <c r="L448" s="1350">
        <f t="shared" ref="L448:AD448" si="6">IF(L450-L454, (SUM(L451:L454)-L454)/(L450-L454), 0)</f>
        <v>0</v>
      </c>
      <c r="M448" s="1350">
        <f t="shared" si="6"/>
        <v>0</v>
      </c>
      <c r="N448" s="1350">
        <f t="shared" si="6"/>
        <v>0</v>
      </c>
      <c r="O448" s="1350">
        <f t="shared" si="6"/>
        <v>0</v>
      </c>
      <c r="P448" s="1350">
        <f t="shared" si="6"/>
        <v>0</v>
      </c>
      <c r="Q448" s="1350">
        <f t="shared" si="6"/>
        <v>0</v>
      </c>
      <c r="R448" s="1350">
        <f t="shared" si="6"/>
        <v>0</v>
      </c>
      <c r="S448" s="1350">
        <f t="shared" si="6"/>
        <v>0</v>
      </c>
      <c r="T448" s="1350">
        <f t="shared" si="6"/>
        <v>0</v>
      </c>
      <c r="U448" s="1350">
        <f t="shared" si="6"/>
        <v>0</v>
      </c>
      <c r="V448" s="1350">
        <f t="shared" si="6"/>
        <v>0</v>
      </c>
      <c r="W448" s="1350">
        <f t="shared" si="6"/>
        <v>0</v>
      </c>
      <c r="X448" s="1350">
        <f t="shared" si="6"/>
        <v>0</v>
      </c>
      <c r="Y448" s="1350">
        <f t="shared" si="6"/>
        <v>0</v>
      </c>
      <c r="Z448" s="1350">
        <f t="shared" si="6"/>
        <v>0</v>
      </c>
      <c r="AA448" s="1350">
        <f t="shared" si="6"/>
        <v>0</v>
      </c>
      <c r="AB448" s="1351">
        <f t="shared" si="6"/>
        <v>0</v>
      </c>
      <c r="AC448" s="1351">
        <f t="shared" si="6"/>
        <v>0</v>
      </c>
      <c r="AD448" s="1351">
        <f t="shared" si="6"/>
        <v>0</v>
      </c>
      <c r="AE448" s="1061"/>
      <c r="AF448" s="337"/>
      <c r="AG448" s="337"/>
      <c r="AH448" s="337"/>
    </row>
    <row r="449" ht="15.75" customHeight="1">
      <c r="A449" s="337"/>
      <c r="B449" s="337"/>
      <c r="C449" s="337"/>
      <c r="D449" s="337"/>
      <c r="E449" s="337"/>
      <c r="F449" s="337"/>
      <c r="G449" s="348" t="s">
        <v>486</v>
      </c>
      <c r="H449" s="1348">
        <f>IF((H450-H455-H454), H451/(H450-H455-H454), 0)</f>
        <v>0</v>
      </c>
      <c r="I449" s="1348">
        <f>if((I450-I455-I454), I451/(I450-I455-I454), 0)</f>
        <v>0</v>
      </c>
      <c r="J449" s="1349"/>
      <c r="K449" s="1349"/>
      <c r="L449" s="1350">
        <f t="shared" ref="L449:AD449" si="7">if((L450-L455-L454), L451/(L450-L455-L454), 0)</f>
        <v>0</v>
      </c>
      <c r="M449" s="1350">
        <f t="shared" si="7"/>
        <v>0</v>
      </c>
      <c r="N449" s="1350">
        <f t="shared" si="7"/>
        <v>0</v>
      </c>
      <c r="O449" s="1350">
        <f t="shared" si="7"/>
        <v>0</v>
      </c>
      <c r="P449" s="1350">
        <f t="shared" si="7"/>
        <v>0</v>
      </c>
      <c r="Q449" s="1350">
        <f t="shared" si="7"/>
        <v>0</v>
      </c>
      <c r="R449" s="1350">
        <f t="shared" si="7"/>
        <v>0</v>
      </c>
      <c r="S449" s="1350">
        <f t="shared" si="7"/>
        <v>0</v>
      </c>
      <c r="T449" s="1350">
        <f t="shared" si="7"/>
        <v>0</v>
      </c>
      <c r="U449" s="1350">
        <f t="shared" si="7"/>
        <v>0</v>
      </c>
      <c r="V449" s="1350">
        <f t="shared" si="7"/>
        <v>0</v>
      </c>
      <c r="W449" s="1350">
        <f t="shared" si="7"/>
        <v>0</v>
      </c>
      <c r="X449" s="1350">
        <f t="shared" si="7"/>
        <v>0</v>
      </c>
      <c r="Y449" s="1350">
        <f t="shared" si="7"/>
        <v>0</v>
      </c>
      <c r="Z449" s="1350">
        <f t="shared" si="7"/>
        <v>0</v>
      </c>
      <c r="AA449" s="1350">
        <f t="shared" si="7"/>
        <v>0</v>
      </c>
      <c r="AB449" s="1351">
        <f t="shared" si="7"/>
        <v>0</v>
      </c>
      <c r="AC449" s="1351">
        <f t="shared" si="7"/>
        <v>0</v>
      </c>
      <c r="AD449" s="1351">
        <f t="shared" si="7"/>
        <v>0</v>
      </c>
      <c r="AE449" s="337"/>
      <c r="AF449" s="337"/>
      <c r="AG449" s="337"/>
      <c r="AH449" s="337"/>
    </row>
    <row r="450" ht="15.75" customHeight="1">
      <c r="A450" s="337"/>
      <c r="B450" s="337"/>
      <c r="C450" s="337"/>
      <c r="D450" s="1061"/>
      <c r="E450" s="337"/>
      <c r="F450" s="337"/>
      <c r="G450" s="348" t="s">
        <v>487</v>
      </c>
      <c r="H450" s="1352">
        <f>IF(ISBLANK(H$446), COUNTIF($AB5:$AB441,"&lt;=" &amp; MAX('입력값'!$L$3:$L462)), COUNTIF($AB5:$AB441, H$447 &amp; H$446))</f>
        <v>64</v>
      </c>
      <c r="I450" s="1352">
        <f>IF(ISBLANK(I$446), COUNTIF($AB5:$AB441,"&lt;=" &amp; MAX('입력값'!$L$3:$L462)), COUNTIF($AB5:$AB441, I$447 &amp; I$446))</f>
        <v>64</v>
      </c>
      <c r="J450" s="1353"/>
      <c r="K450" s="1353"/>
      <c r="L450" s="1354">
        <f>IF(ISBLANK(L$428), COUNTIF($AB24:$AB441,"&lt;=" &amp; MAX('입력값'!$L$3:$L462)), COUNTIF($AB24:$AB441, L$429 &amp; L$428))</f>
        <v>66</v>
      </c>
      <c r="M450" s="1354">
        <f>IF(ISBLANK(M$428), COUNTIF($AB24:$AB441,"&lt;=" &amp; MAX('입력값'!$L$3:$L462)), COUNTIF($AB24:$AB441, M$429 &amp; M$428))</f>
        <v>66</v>
      </c>
      <c r="N450" s="1354">
        <f>IF(ISBLANK(N$428), COUNTIF($AB24:$AB441,"&lt;=" &amp; MAX('입력값'!$L$3:$L462)), COUNTIF($AB24:$AB441, N$429 &amp; N$428))</f>
        <v>66</v>
      </c>
      <c r="O450" s="1354">
        <f>IF(ISBLANK(O$428), COUNTIF($AB24:$AB441,"&lt;=" &amp; MAX('입력값'!$L$3:$L462)), COUNTIF($AB24:$AB441, O$429 &amp; O$428))</f>
        <v>66</v>
      </c>
      <c r="P450" s="1354">
        <f>IF(ISBLANK(P$428), COUNTIF($AB24:$AB441,"&lt;=" &amp; MAX('입력값'!$L$3:$L462)), COUNTIF($AB24:$AB441, P$429 &amp; P$428))</f>
        <v>66</v>
      </c>
      <c r="Q450" s="1354">
        <f>IF(ISBLANK(Q$428), COUNTIF($AB24:$AB441,"&lt;=" &amp; MAX('입력값'!$L$3:$L462)), COUNTIF($AB24:$AB441, Q$429 &amp; Q$428))</f>
        <v>66</v>
      </c>
      <c r="R450" s="1354">
        <f>IF(ISBLANK(R$428), COUNTIF($AB24:$AB441,"&lt;=" &amp; MAX('입력값'!$L$3:$L462)), COUNTIF($AB24:$AB441, R$429 &amp; R$428))</f>
        <v>66</v>
      </c>
      <c r="S450" s="1354">
        <f>IF(ISBLANK(S$428), COUNTIF($AB24:$AB441,"&lt;=" &amp; MAX('입력값'!$L$3:$L462)), COUNTIF($AB24:$AB441, S$429 &amp; S$428))</f>
        <v>66</v>
      </c>
      <c r="T450" s="1354">
        <f>IF(ISBLANK(T$428), COUNTIF($AB24:$AB441,"&lt;=" &amp; MAX('입력값'!$L$3:$L462)), COUNTIF($AB24:$AB441, T$429 &amp; T$428))</f>
        <v>66</v>
      </c>
      <c r="U450" s="1354">
        <f>IF(ISBLANK(U$428), COUNTIF($AB24:$AB441,"&lt;=" &amp; MAX('입력값'!$L$3:$L462)), COUNTIF($AB24:$AB441, U$429 &amp; U$428))</f>
        <v>66</v>
      </c>
      <c r="V450" s="1354">
        <f>IF(ISBLANK(V$428), COUNTIF($AB24:$AB441,"&lt;=" &amp; MAX('입력값'!$L$3:$L462)), COUNTIF($AB24:$AB441, V$429 &amp; V$428))</f>
        <v>66</v>
      </c>
      <c r="W450" s="1354">
        <f>IF(ISBLANK(W$428), COUNTIF($AB24:$AB441,"&lt;=" &amp; MAX('입력값'!$L$3:$L462)), COUNTIF($AB24:$AB441, W$429 &amp; W$428))</f>
        <v>66</v>
      </c>
      <c r="X450" s="1354">
        <f>IF(ISBLANK(X$428), COUNTIF($AB24:$AB441,"&lt;=" &amp; MAX('입력값'!$L$3:$L462)), COUNTIF($AB24:$AB441, X$429 &amp; X$428))</f>
        <v>66</v>
      </c>
      <c r="Y450" s="1354">
        <f>IF(ISBLANK(Y$428), COUNTIF($AB24:$AB441,"&lt;=" &amp; MAX('입력값'!$L$3:$L462)), COUNTIF($AB24:$AB441, Y$429 &amp; Y$428))</f>
        <v>66</v>
      </c>
      <c r="Z450" s="1354">
        <f>IF(ISBLANK(Z$428), COUNTIF($AB24:$AB441,"&lt;=" &amp; MAX('입력값'!$L$3:$L462)), COUNTIF($AB24:$AB441, Z$429 &amp; Z$428))</f>
        <v>66</v>
      </c>
      <c r="AA450" s="1354">
        <f>IF(ISBLANK(AA$428), COUNTIF($AB24:$AB441,"&lt;=" &amp; MAX('입력값'!$L$3:$L462)), COUNTIF($AB24:$AB441, AA$429 &amp; AA$428))</f>
        <v>66</v>
      </c>
      <c r="AB450" s="1355">
        <f t="shared" ref="AB450:AC450" si="8">IF(ISBLANK(AB$426), SUMIFS($H450:$AA450, $H$425:$AA$425, AB$425), SUMIFS($H450:$AA450, $H$425:$AA$425, AB$425, $H$426:$AA$426, AB$426))</f>
        <v>0</v>
      </c>
      <c r="AC450" s="1355">
        <f t="shared" si="8"/>
        <v>0</v>
      </c>
      <c r="AD450" s="1355">
        <f t="shared" ref="AD450:AD455" si="12">IF(ISBLANK(AD$426), SUM($H450:$AA450), SUMIFS($H450:$AA450, $H$426:$AA$426, AD$426))</f>
        <v>1184</v>
      </c>
      <c r="AE450" s="337"/>
      <c r="AF450" s="337"/>
      <c r="AG450" s="337"/>
      <c r="AH450" s="337"/>
    </row>
    <row r="451" ht="15.75" customHeight="1">
      <c r="A451" s="337"/>
      <c r="B451" s="337"/>
      <c r="C451" s="337"/>
      <c r="D451" s="337"/>
      <c r="E451" s="337"/>
      <c r="F451" s="337"/>
      <c r="G451" s="348" t="s">
        <v>58</v>
      </c>
      <c r="H451" s="1352">
        <f t="shared" ref="H451:I451" si="9">IF(ISBLANK(H$428), COUNTIF(H$5:H$423, $G451), COUNTIFS($AB$5:$AB$423, H$429 &amp; H$428, H$5:H$423, $G451))</f>
        <v>0</v>
      </c>
      <c r="I451" s="1352">
        <f t="shared" si="9"/>
        <v>0</v>
      </c>
      <c r="J451" s="1353"/>
      <c r="K451" s="1353"/>
      <c r="L451" s="1354">
        <f t="shared" ref="L451:AA451" si="10">IF(ISBLANK(L$428), COUNTIF(L$5:L$423, $G451), COUNTIFS($AB$5:$AB$423, L$429 &amp; L$428, L$5:L$423, $G451))</f>
        <v>0</v>
      </c>
      <c r="M451" s="1354">
        <f t="shared" si="10"/>
        <v>0</v>
      </c>
      <c r="N451" s="1354">
        <f t="shared" si="10"/>
        <v>0</v>
      </c>
      <c r="O451" s="1354">
        <f t="shared" si="10"/>
        <v>0</v>
      </c>
      <c r="P451" s="1354">
        <f t="shared" si="10"/>
        <v>0</v>
      </c>
      <c r="Q451" s="1354">
        <f t="shared" si="10"/>
        <v>0</v>
      </c>
      <c r="R451" s="1354">
        <f t="shared" si="10"/>
        <v>0</v>
      </c>
      <c r="S451" s="1354">
        <f t="shared" si="10"/>
        <v>0</v>
      </c>
      <c r="T451" s="1354">
        <f t="shared" si="10"/>
        <v>0</v>
      </c>
      <c r="U451" s="1354">
        <f t="shared" si="10"/>
        <v>0</v>
      </c>
      <c r="V451" s="1354">
        <f t="shared" si="10"/>
        <v>0</v>
      </c>
      <c r="W451" s="1354">
        <f t="shared" si="10"/>
        <v>0</v>
      </c>
      <c r="X451" s="1354">
        <f t="shared" si="10"/>
        <v>0</v>
      </c>
      <c r="Y451" s="1354">
        <f t="shared" si="10"/>
        <v>0</v>
      </c>
      <c r="Z451" s="1354">
        <f t="shared" si="10"/>
        <v>0</v>
      </c>
      <c r="AA451" s="1354">
        <f t="shared" si="10"/>
        <v>0</v>
      </c>
      <c r="AB451" s="1355">
        <f t="shared" ref="AB451:AC451" si="11">IF(ISBLANK(AB$426), SUMIFS($H451:$AA451, $H$425:$AA$425, AB$425), SUMIFS($H451:$AA451, $H$425:$AA$425, AB$425, $H$426:$AA$426, AB$426))</f>
        <v>0</v>
      </c>
      <c r="AC451" s="1355">
        <f t="shared" si="11"/>
        <v>0</v>
      </c>
      <c r="AD451" s="1355">
        <f t="shared" si="12"/>
        <v>0</v>
      </c>
      <c r="AE451" s="337"/>
      <c r="AF451" s="337"/>
      <c r="AG451" s="337"/>
      <c r="AH451" s="337"/>
    </row>
    <row r="452" ht="15.75" customHeight="1">
      <c r="A452" s="337"/>
      <c r="B452" s="337"/>
      <c r="C452" s="337"/>
      <c r="D452" s="337"/>
      <c r="E452" s="337"/>
      <c r="F452" s="337"/>
      <c r="G452" s="348" t="s">
        <v>67</v>
      </c>
      <c r="H452" s="1352">
        <f t="shared" ref="H452:I452" si="13">IF(ISBLANK(H$428), COUNTIF(H$5:H$423, $G452), COUNTIFS($AB$5:$AB$423, H$429 &amp; H$428, H$5:H$423, $G452))</f>
        <v>0</v>
      </c>
      <c r="I452" s="1352">
        <f t="shared" si="13"/>
        <v>0</v>
      </c>
      <c r="J452" s="1353"/>
      <c r="K452" s="1353"/>
      <c r="L452" s="1354">
        <f t="shared" ref="L452:AA452" si="14">IF(ISBLANK(L$428), COUNTIF(L$5:L$423, $G452), COUNTIFS($AB$5:$AB$423, L$429 &amp; L$428, L$5:L$423, $G452))</f>
        <v>0</v>
      </c>
      <c r="M452" s="1354">
        <f t="shared" si="14"/>
        <v>0</v>
      </c>
      <c r="N452" s="1354">
        <f t="shared" si="14"/>
        <v>0</v>
      </c>
      <c r="O452" s="1354">
        <f t="shared" si="14"/>
        <v>0</v>
      </c>
      <c r="P452" s="1354">
        <f t="shared" si="14"/>
        <v>0</v>
      </c>
      <c r="Q452" s="1354">
        <f t="shared" si="14"/>
        <v>0</v>
      </c>
      <c r="R452" s="1354">
        <f t="shared" si="14"/>
        <v>0</v>
      </c>
      <c r="S452" s="1354">
        <f t="shared" si="14"/>
        <v>0</v>
      </c>
      <c r="T452" s="1354">
        <f t="shared" si="14"/>
        <v>0</v>
      </c>
      <c r="U452" s="1354">
        <f t="shared" si="14"/>
        <v>0</v>
      </c>
      <c r="V452" s="1354">
        <f t="shared" si="14"/>
        <v>0</v>
      </c>
      <c r="W452" s="1354">
        <f t="shared" si="14"/>
        <v>0</v>
      </c>
      <c r="X452" s="1354">
        <f t="shared" si="14"/>
        <v>0</v>
      </c>
      <c r="Y452" s="1354">
        <f t="shared" si="14"/>
        <v>0</v>
      </c>
      <c r="Z452" s="1354">
        <f t="shared" si="14"/>
        <v>0</v>
      </c>
      <c r="AA452" s="1354">
        <f t="shared" si="14"/>
        <v>0</v>
      </c>
      <c r="AB452" s="1355">
        <f t="shared" ref="AB452:AC452" si="15">IF(ISBLANK(AB$426), SUMIFS($H452:$AA452, $H$425:$AA$425, AB$425), SUMIFS($H452:$AA452, $H$425:$AA$425, AB$425, $H$426:$AA$426, AB$426))</f>
        <v>0</v>
      </c>
      <c r="AC452" s="1355">
        <f t="shared" si="15"/>
        <v>0</v>
      </c>
      <c r="AD452" s="1355">
        <f t="shared" si="12"/>
        <v>0</v>
      </c>
      <c r="AE452" s="337"/>
      <c r="AF452" s="337"/>
      <c r="AG452" s="337"/>
      <c r="AH452" s="337"/>
    </row>
    <row r="453" ht="15.75" customHeight="1">
      <c r="A453" s="337"/>
      <c r="B453" s="337"/>
      <c r="C453" s="337"/>
      <c r="D453" s="337"/>
      <c r="E453" s="337"/>
      <c r="F453" s="337"/>
      <c r="G453" s="348" t="s">
        <v>75</v>
      </c>
      <c r="H453" s="1352">
        <f t="shared" ref="H453:I453" si="16">IF(ISBLANK(H$428), COUNTIF(H$5:H$423, $G453), COUNTIFS($AB$5:$AB$423, H$429 &amp; H$428, H$5:H$423, $G453))</f>
        <v>0</v>
      </c>
      <c r="I453" s="1352">
        <f t="shared" si="16"/>
        <v>0</v>
      </c>
      <c r="J453" s="1353"/>
      <c r="K453" s="1353"/>
      <c r="L453" s="1354">
        <f t="shared" ref="L453:AA453" si="17">IF(ISBLANK(L$428), COUNTIF(L$5:L$423, $G453), COUNTIFS($AB$5:$AB$423, L$429 &amp; L$428, L$5:L$423, $G453))</f>
        <v>0</v>
      </c>
      <c r="M453" s="1354">
        <f t="shared" si="17"/>
        <v>0</v>
      </c>
      <c r="N453" s="1354">
        <f t="shared" si="17"/>
        <v>0</v>
      </c>
      <c r="O453" s="1354">
        <f t="shared" si="17"/>
        <v>0</v>
      </c>
      <c r="P453" s="1354">
        <f t="shared" si="17"/>
        <v>0</v>
      </c>
      <c r="Q453" s="1354">
        <f t="shared" si="17"/>
        <v>0</v>
      </c>
      <c r="R453" s="1354">
        <f t="shared" si="17"/>
        <v>0</v>
      </c>
      <c r="S453" s="1354">
        <f t="shared" si="17"/>
        <v>0</v>
      </c>
      <c r="T453" s="1354">
        <f t="shared" si="17"/>
        <v>0</v>
      </c>
      <c r="U453" s="1354">
        <f t="shared" si="17"/>
        <v>0</v>
      </c>
      <c r="V453" s="1354">
        <f t="shared" si="17"/>
        <v>0</v>
      </c>
      <c r="W453" s="1354">
        <f t="shared" si="17"/>
        <v>0</v>
      </c>
      <c r="X453" s="1354">
        <f t="shared" si="17"/>
        <v>0</v>
      </c>
      <c r="Y453" s="1354">
        <f t="shared" si="17"/>
        <v>0</v>
      </c>
      <c r="Z453" s="1354">
        <f t="shared" si="17"/>
        <v>0</v>
      </c>
      <c r="AA453" s="1354">
        <f t="shared" si="17"/>
        <v>0</v>
      </c>
      <c r="AB453" s="1355">
        <f t="shared" ref="AB453:AC453" si="18">IF(ISBLANK(AB$426), SUMIFS($H453:$AA453, $H$425:$AA$425, AB$425), SUMIFS($H453:$AA453, $H$425:$AA$425, AB$425, $H$426:$AA$426, AB$426))</f>
        <v>0</v>
      </c>
      <c r="AC453" s="1355">
        <f t="shared" si="18"/>
        <v>0</v>
      </c>
      <c r="AD453" s="1355">
        <f t="shared" si="12"/>
        <v>0</v>
      </c>
      <c r="AE453" s="337"/>
      <c r="AF453" s="337"/>
      <c r="AG453" s="337"/>
      <c r="AH453" s="337"/>
    </row>
    <row r="454" ht="15.75" customHeight="1">
      <c r="A454" s="337"/>
      <c r="B454" s="337"/>
      <c r="C454" s="337"/>
      <c r="D454" s="337"/>
      <c r="E454" s="337"/>
      <c r="F454" s="337"/>
      <c r="G454" s="348" t="s">
        <v>82</v>
      </c>
      <c r="H454" s="1352">
        <f t="shared" ref="H454:I454" si="19">IF(ISBLANK(H$428), COUNTIF(H$5:H$423, $G454), COUNTIFS($AB$5:$AB$423, H$429 &amp; H$428, H$5:H$423, $G454))</f>
        <v>0</v>
      </c>
      <c r="I454" s="1352">
        <f t="shared" si="19"/>
        <v>0</v>
      </c>
      <c r="J454" s="1353"/>
      <c r="K454" s="1353"/>
      <c r="L454" s="1354">
        <f t="shared" ref="L454:AA454" si="20">IF(ISBLANK(L$428), COUNTIF(L$5:L$423, $G454), COUNTIFS($AB$5:$AB$423, L$429 &amp; L$428, L$5:L$423, $G454))</f>
        <v>0</v>
      </c>
      <c r="M454" s="1354">
        <f t="shared" si="20"/>
        <v>0</v>
      </c>
      <c r="N454" s="1354">
        <f t="shared" si="20"/>
        <v>0</v>
      </c>
      <c r="O454" s="1354">
        <f t="shared" si="20"/>
        <v>0</v>
      </c>
      <c r="P454" s="1354">
        <f t="shared" si="20"/>
        <v>0</v>
      </c>
      <c r="Q454" s="1354">
        <f t="shared" si="20"/>
        <v>0</v>
      </c>
      <c r="R454" s="1354">
        <f t="shared" si="20"/>
        <v>0</v>
      </c>
      <c r="S454" s="1354">
        <f t="shared" si="20"/>
        <v>0</v>
      </c>
      <c r="T454" s="1354">
        <f t="shared" si="20"/>
        <v>0</v>
      </c>
      <c r="U454" s="1354">
        <f t="shared" si="20"/>
        <v>0</v>
      </c>
      <c r="V454" s="1354">
        <f t="shared" si="20"/>
        <v>0</v>
      </c>
      <c r="W454" s="1354">
        <f t="shared" si="20"/>
        <v>0</v>
      </c>
      <c r="X454" s="1354">
        <f t="shared" si="20"/>
        <v>0</v>
      </c>
      <c r="Y454" s="1354">
        <f t="shared" si="20"/>
        <v>0</v>
      </c>
      <c r="Z454" s="1354">
        <f t="shared" si="20"/>
        <v>0</v>
      </c>
      <c r="AA454" s="1354">
        <f t="shared" si="20"/>
        <v>0</v>
      </c>
      <c r="AB454" s="1355">
        <f t="shared" ref="AB454:AC454" si="21">IF(ISBLANK(AB$426), SUMIFS($H454:$AA454, $H$425:$AA$425, AB$425), SUMIFS($H454:$AA454, $H$425:$AA$425, AB$425, $H$426:$AA$426, AB$426))</f>
        <v>0</v>
      </c>
      <c r="AC454" s="1355">
        <f t="shared" si="21"/>
        <v>0</v>
      </c>
      <c r="AD454" s="1355">
        <f t="shared" si="12"/>
        <v>0</v>
      </c>
      <c r="AE454" s="337"/>
      <c r="AF454" s="337"/>
      <c r="AG454" s="337"/>
      <c r="AH454" s="337"/>
    </row>
    <row r="455" ht="15.75" customHeight="1">
      <c r="A455" s="337"/>
      <c r="B455" s="337"/>
      <c r="C455" s="337"/>
      <c r="D455" s="337"/>
      <c r="E455" s="337"/>
      <c r="F455" s="337"/>
      <c r="G455" s="348" t="s">
        <v>481</v>
      </c>
      <c r="H455" s="1356">
        <f t="shared" ref="H455:I455" si="22">H$450-SUM(H$451:H$454)</f>
        <v>64</v>
      </c>
      <c r="I455" s="1356">
        <f t="shared" si="22"/>
        <v>64</v>
      </c>
      <c r="J455" s="1353"/>
      <c r="K455" s="1353"/>
      <c r="L455" s="1354">
        <f t="shared" ref="L455:AA455" si="23">L$432-SUM(L$433:L$436)</f>
        <v>0</v>
      </c>
      <c r="M455" s="1354">
        <f t="shared" si="23"/>
        <v>0</v>
      </c>
      <c r="N455" s="1354">
        <f t="shared" si="23"/>
        <v>0</v>
      </c>
      <c r="O455" s="1354">
        <f t="shared" si="23"/>
        <v>0</v>
      </c>
      <c r="P455" s="1354">
        <f t="shared" si="23"/>
        <v>0</v>
      </c>
      <c r="Q455" s="1354">
        <f t="shared" si="23"/>
        <v>0</v>
      </c>
      <c r="R455" s="1354">
        <f t="shared" si="23"/>
        <v>0</v>
      </c>
      <c r="S455" s="1354">
        <f t="shared" si="23"/>
        <v>0</v>
      </c>
      <c r="T455" s="1354">
        <f t="shared" si="23"/>
        <v>0</v>
      </c>
      <c r="U455" s="1354">
        <f t="shared" si="23"/>
        <v>0</v>
      </c>
      <c r="V455" s="1354">
        <f t="shared" si="23"/>
        <v>0</v>
      </c>
      <c r="W455" s="1354">
        <f t="shared" si="23"/>
        <v>0</v>
      </c>
      <c r="X455" s="1354">
        <f t="shared" si="23"/>
        <v>0</v>
      </c>
      <c r="Y455" s="1354">
        <f t="shared" si="23"/>
        <v>0</v>
      </c>
      <c r="Z455" s="1354">
        <f t="shared" si="23"/>
        <v>0</v>
      </c>
      <c r="AA455" s="1354">
        <f t="shared" si="23"/>
        <v>0</v>
      </c>
      <c r="AB455" s="1355">
        <f t="shared" ref="AB455:AC455" si="24">IF(ISBLANK(AB$426), SUMIFS($H455:$AA455, $H$425:$AA$425, AB$425), SUMIFS($H455:$AA455, $H$425:$AA$425, AB$425, $H$426:$AA$426, AB$426))</f>
        <v>0</v>
      </c>
      <c r="AC455" s="1355">
        <f t="shared" si="24"/>
        <v>0</v>
      </c>
      <c r="AD455" s="1355">
        <f t="shared" si="12"/>
        <v>128</v>
      </c>
      <c r="AE455" s="337"/>
      <c r="AF455" s="337"/>
      <c r="AG455" s="337"/>
      <c r="AH455" s="337"/>
    </row>
    <row r="456" ht="15.75" customHeight="1">
      <c r="A456" s="337"/>
      <c r="B456" s="337"/>
      <c r="C456" s="337"/>
      <c r="D456" s="337"/>
      <c r="E456" s="337"/>
      <c r="F456" s="337"/>
      <c r="G456" s="337"/>
      <c r="H456" s="1332"/>
      <c r="I456" s="1332"/>
      <c r="J456" s="338"/>
      <c r="K456" s="338"/>
      <c r="L456" s="338"/>
      <c r="M456" s="338"/>
      <c r="N456" s="338"/>
      <c r="O456" s="338"/>
      <c r="P456" s="338"/>
      <c r="Q456" s="338"/>
      <c r="R456" s="338"/>
      <c r="S456" s="338"/>
      <c r="T456" s="338"/>
      <c r="U456" s="338"/>
      <c r="V456" s="338"/>
      <c r="W456" s="338"/>
      <c r="X456" s="338"/>
      <c r="Y456" s="338"/>
      <c r="Z456" s="338"/>
      <c r="AA456" s="338"/>
      <c r="AB456" s="1333"/>
      <c r="AC456" s="1333"/>
      <c r="AD456" s="1333"/>
      <c r="AE456" s="337"/>
      <c r="AF456" s="337"/>
      <c r="AG456" s="337"/>
      <c r="AH456" s="337"/>
    </row>
    <row r="457" ht="15.75" customHeight="1">
      <c r="A457" s="337"/>
      <c r="B457" s="337"/>
      <c r="C457" s="337"/>
      <c r="D457" s="337"/>
      <c r="E457" s="337"/>
      <c r="F457" s="337"/>
      <c r="G457" s="1066"/>
      <c r="H457" s="1332"/>
      <c r="I457" s="1332"/>
      <c r="J457" s="338"/>
      <c r="K457" s="338"/>
      <c r="L457" s="338"/>
      <c r="M457" s="338"/>
      <c r="N457" s="338"/>
      <c r="O457" s="338"/>
      <c r="P457" s="338"/>
      <c r="Q457" s="338"/>
      <c r="R457" s="338"/>
      <c r="S457" s="338"/>
      <c r="T457" s="338"/>
      <c r="U457" s="338"/>
      <c r="V457" s="338"/>
      <c r="W457" s="338"/>
      <c r="X457" s="338"/>
      <c r="Y457" s="338"/>
      <c r="Z457" s="338"/>
      <c r="AA457" s="338"/>
      <c r="AB457" s="1357" t="s">
        <v>488</v>
      </c>
      <c r="AC457" s="1357" t="s">
        <v>1568</v>
      </c>
      <c r="AD457" s="1357" t="s">
        <v>487</v>
      </c>
      <c r="AE457" s="337"/>
      <c r="AF457" s="337"/>
      <c r="AG457" s="337"/>
      <c r="AH457" s="337"/>
    </row>
    <row r="458" ht="15.75" customHeight="1">
      <c r="A458" s="337"/>
      <c r="B458" s="337"/>
      <c r="C458" s="337"/>
      <c r="D458" s="337"/>
      <c r="E458" s="337"/>
      <c r="F458" s="337"/>
      <c r="G458" s="1066"/>
      <c r="H458" s="1332"/>
      <c r="I458" s="1332"/>
      <c r="J458" s="338"/>
      <c r="K458" s="338"/>
      <c r="L458" s="338"/>
      <c r="M458" s="338"/>
      <c r="N458" s="338"/>
      <c r="O458" s="338"/>
      <c r="P458" s="338"/>
      <c r="Q458" s="338"/>
      <c r="R458" s="338"/>
      <c r="S458" s="338"/>
      <c r="T458" s="338"/>
      <c r="U458" s="338"/>
      <c r="V458" s="338"/>
      <c r="W458" s="338"/>
      <c r="X458" s="338"/>
      <c r="Y458" s="338"/>
      <c r="Z458" s="338"/>
      <c r="AA458" s="338"/>
      <c r="AB458" s="1358">
        <v>1.0</v>
      </c>
      <c r="AC458" s="1359">
        <f t="shared" ref="AC458:AC461" si="25">IFERROR($AD458/$AB$3, 0)</f>
        <v>0.2933333333</v>
      </c>
      <c r="AD458" s="1360">
        <f t="shared" ref="AD458:AD461" si="26">COUNTIF($AB$97:$AB$441, $AB458)</f>
        <v>22</v>
      </c>
      <c r="AE458" s="337"/>
      <c r="AF458" s="337"/>
      <c r="AG458" s="337"/>
      <c r="AH458" s="337"/>
    </row>
    <row r="459" ht="15.75" customHeight="1">
      <c r="A459" s="27"/>
      <c r="B459" s="27"/>
      <c r="C459" s="27"/>
      <c r="D459" s="27"/>
      <c r="E459" s="27"/>
      <c r="F459" s="27"/>
      <c r="G459" s="27"/>
      <c r="H459" s="1361"/>
      <c r="I459" s="1361"/>
      <c r="J459" s="142"/>
      <c r="K459" s="142"/>
      <c r="L459" s="142"/>
      <c r="M459" s="142"/>
      <c r="N459" s="142"/>
      <c r="O459" s="142"/>
      <c r="P459" s="142"/>
      <c r="Q459" s="142"/>
      <c r="R459" s="142"/>
      <c r="S459" s="142"/>
      <c r="T459" s="142"/>
      <c r="U459" s="142"/>
      <c r="V459" s="142"/>
      <c r="W459" s="142"/>
      <c r="X459" s="142"/>
      <c r="Y459" s="142"/>
      <c r="Z459" s="142"/>
      <c r="AA459" s="142"/>
      <c r="AB459" s="1362">
        <v>2.0</v>
      </c>
      <c r="AC459" s="1359">
        <f t="shared" si="25"/>
        <v>0.01333333333</v>
      </c>
      <c r="AD459" s="1360">
        <f t="shared" si="26"/>
        <v>1</v>
      </c>
      <c r="AE459" s="27"/>
      <c r="AF459" s="27"/>
      <c r="AG459" s="27"/>
      <c r="AH459" s="27"/>
    </row>
    <row r="460" ht="15.75" customHeight="1">
      <c r="A460" s="27"/>
      <c r="B460" s="27"/>
      <c r="C460" s="27"/>
      <c r="D460" s="27"/>
      <c r="E460" s="27"/>
      <c r="F460" s="27"/>
      <c r="G460" s="27"/>
      <c r="H460" s="1361"/>
      <c r="I460" s="1361"/>
      <c r="J460" s="142"/>
      <c r="K460" s="142"/>
      <c r="L460" s="142"/>
      <c r="M460" s="142"/>
      <c r="N460" s="142"/>
      <c r="O460" s="142"/>
      <c r="P460" s="142"/>
      <c r="Q460" s="142"/>
      <c r="R460" s="142"/>
      <c r="S460" s="142"/>
      <c r="T460" s="142"/>
      <c r="U460" s="142"/>
      <c r="V460" s="142"/>
      <c r="W460" s="142"/>
      <c r="X460" s="142"/>
      <c r="Y460" s="142"/>
      <c r="Z460" s="142"/>
      <c r="AA460" s="142"/>
      <c r="AB460" s="1362">
        <v>3.0</v>
      </c>
      <c r="AC460" s="1359">
        <f t="shared" si="25"/>
        <v>0</v>
      </c>
      <c r="AD460" s="1360">
        <f t="shared" si="26"/>
        <v>0</v>
      </c>
      <c r="AE460" s="27"/>
      <c r="AF460" s="27"/>
      <c r="AG460" s="27"/>
      <c r="AH460" s="27"/>
    </row>
    <row r="461" ht="15.75" customHeight="1">
      <c r="A461" s="27"/>
      <c r="B461" s="27"/>
      <c r="C461" s="27"/>
      <c r="D461" s="27"/>
      <c r="E461" s="27"/>
      <c r="F461" s="27"/>
      <c r="G461" s="27"/>
      <c r="H461" s="1361"/>
      <c r="I461" s="1361"/>
      <c r="J461" s="142"/>
      <c r="K461" s="142"/>
      <c r="L461" s="142"/>
      <c r="M461" s="142"/>
      <c r="N461" s="142"/>
      <c r="O461" s="142"/>
      <c r="P461" s="142"/>
      <c r="Q461" s="142"/>
      <c r="R461" s="142"/>
      <c r="S461" s="142"/>
      <c r="T461" s="142"/>
      <c r="U461" s="142"/>
      <c r="V461" s="142"/>
      <c r="W461" s="142"/>
      <c r="X461" s="142"/>
      <c r="Y461" s="142"/>
      <c r="Z461" s="142"/>
      <c r="AA461" s="142"/>
      <c r="AB461" s="1358" t="s">
        <v>94</v>
      </c>
      <c r="AC461" s="1359">
        <f t="shared" si="25"/>
        <v>0.2533333333</v>
      </c>
      <c r="AD461" s="1360">
        <f t="shared" si="26"/>
        <v>19</v>
      </c>
      <c r="AE461" s="27"/>
      <c r="AF461" s="27"/>
      <c r="AG461" s="27"/>
      <c r="AH461" s="27"/>
    </row>
    <row r="462" ht="15.75" customHeight="1">
      <c r="A462" s="27"/>
      <c r="B462" s="27"/>
      <c r="C462" s="27"/>
      <c r="D462" s="27"/>
      <c r="E462" s="27"/>
      <c r="F462" s="27"/>
      <c r="G462" s="27"/>
      <c r="H462" s="1361"/>
      <c r="I462" s="1361"/>
      <c r="J462" s="142"/>
      <c r="K462" s="142"/>
      <c r="L462" s="142"/>
      <c r="M462" s="142"/>
      <c r="N462" s="142"/>
      <c r="O462" s="142"/>
      <c r="P462" s="142"/>
      <c r="Q462" s="142"/>
      <c r="R462" s="142"/>
      <c r="S462" s="142"/>
      <c r="T462" s="142"/>
      <c r="U462" s="142"/>
      <c r="V462" s="142"/>
      <c r="W462" s="142"/>
      <c r="X462" s="142"/>
      <c r="Y462" s="142"/>
      <c r="Z462" s="142"/>
      <c r="AA462" s="142"/>
      <c r="AB462" s="1363"/>
      <c r="AC462" s="1363"/>
      <c r="AD462" s="1333"/>
      <c r="AE462" s="27"/>
      <c r="AF462" s="27"/>
      <c r="AG462" s="27"/>
      <c r="AH462" s="27"/>
    </row>
  </sheetData>
  <autoFilter ref="$H$4:$AD$440"/>
  <customSheetViews>
    <customSheetView guid="{9E0C5D01-CB52-4EB8-920E-AF134DE0446E}" filter="1" showAutoFilter="1">
      <autoFilter ref="$H$4:$Z$441"/>
    </customSheetView>
    <customSheetView guid="{63A05A8D-5A95-4051-92DE-DE52D856973D}" filter="1" showAutoFilter="1">
      <autoFilter ref="$H$4:$Z$441"/>
    </customSheetView>
    <customSheetView guid="{99112A0D-708C-4430-944A-2DCD05CAC9A2}" filter="1" showAutoFilter="1">
      <autoFilter ref="$H$4:$Z$441">
        <filterColumn colId="16">
          <filters/>
        </filterColumn>
      </autoFilter>
    </customSheetView>
  </customSheetViews>
  <mergeCells count="15">
    <mergeCell ref="B2:B4"/>
    <mergeCell ref="A58:B58"/>
    <mergeCell ref="A75:B75"/>
    <mergeCell ref="A82:B82"/>
    <mergeCell ref="A93:B93"/>
    <mergeCell ref="A97:B97"/>
    <mergeCell ref="A105:B105"/>
    <mergeCell ref="A114:B114"/>
    <mergeCell ref="A2:A4"/>
    <mergeCell ref="C2:C4"/>
    <mergeCell ref="D2:D4"/>
    <mergeCell ref="E2:E4"/>
    <mergeCell ref="F2:F4"/>
    <mergeCell ref="G2:G4"/>
    <mergeCell ref="AB2:AD2"/>
  </mergeCells>
  <conditionalFormatting sqref="H5:AA441 G114:G115 G119:G121 G123:G126 G129:G137">
    <cfRule type="cellIs" dxfId="10" priority="1" operator="equal">
      <formula>"p"</formula>
    </cfRule>
  </conditionalFormatting>
  <conditionalFormatting sqref="H5:AA441 G114:G115 G119:G121 G123:G126 G129:G137">
    <cfRule type="cellIs" dxfId="7" priority="2" operator="equal">
      <formula>"f"</formula>
    </cfRule>
  </conditionalFormatting>
  <conditionalFormatting sqref="H5:AA441 G114:G115 G119:G121 G123:G126 G129:G137">
    <cfRule type="cellIs" dxfId="4" priority="3" operator="equal">
      <formula>"n"</formula>
    </cfRule>
  </conditionalFormatting>
  <conditionalFormatting sqref="H5:AA441 G114:G115 G119:G121 G123:G126 G129:G137">
    <cfRule type="cellIs" dxfId="5" priority="4" operator="equal">
      <formula>"b"</formula>
    </cfRule>
  </conditionalFormatting>
  <dataValidations>
    <dataValidation type="list" allowBlank="1" showDropDown="1" showInputMessage="1" showErrorMessage="1" prompt="클릭하여 범위 내의 값을 입력하세요." sqref="AB444:AC444">
      <formula1>$H$426:$AA$426</formula1>
    </dataValidation>
    <dataValidation type="list" allowBlank="1" showDropDown="1" showInputMessage="1" showErrorMessage="1" prompt="클릭하여 범위 내의 값을 입력하세요." sqref="AB443:AC443">
      <formula1>$H$443:$AA$443</formula1>
    </dataValidation>
    <dataValidation type="list" allowBlank="1" showDropDown="1" showInputMessage="1" showErrorMessage="1" prompt="클릭하여 범위 내의 값을 입력하세요." sqref="AD444">
      <formula1>$H$444:$AA$444</formula1>
    </dataValidation>
    <dataValidation type="list" allowBlank="1" showInputMessage="1" prompt="클릭하여 범위 내의 값을 입력하세요." sqref="AC5 AC15:AC17 AC23 AC26 AC28 AC139:AC440">
      <formula1>'입력값'!$I$3:$I462</formula1>
    </dataValidation>
    <dataValidation type="list" allowBlank="1" showDropDown="1" showInputMessage="1" showErrorMessage="1" prompt="클릭하여 범위 내의 값을 입력하세요. ('입력값' 시트의 Iteration 값 범위내 입력)" sqref="H2:AA2">
      <formula1>'입력값'!$F$3:$F462</formula1>
    </dataValidation>
    <dataValidation type="list" allowBlank="1" showDropDown="1" showInputMessage="1" showErrorMessage="1" prompt="클릭하여 범위 내의 값을 입력하세요. ('입력값' 시트의 OS / Browser 값 범위내 입력)" sqref="H3:AA3">
      <formula1>'입력값'!$B$3:$B462</formula1>
    </dataValidation>
    <dataValidation type="list" allowBlank="1" showInputMessage="1" showErrorMessage="1" prompt="클릭하여 범위 내의 값을 입력하세요." sqref="H446:AA446">
      <formula1>$AB$5:$AB$423</formula1>
    </dataValidation>
    <dataValidation type="list" allowBlank="1" showDropDown="1" showInputMessage="1" showErrorMessage="1" prompt="클릭하여 범위 내의 값을 입력하세요. ('입력값' 시트의 결과 값 범위내 입력)" sqref="H5:AA440">
      <formula1>'입력값'!$O$3:$O462</formula1>
    </dataValidation>
    <dataValidation type="list" allowBlank="1" showInputMessage="1" showErrorMessage="1" prompt="클릭하여 범위 내의 값을 입력하세요. ('입력값' 시트의 Priority 값 범위내 입력)" sqref="AB5:AB440">
      <formula1>'입력값'!$L$3:$L462</formula1>
    </dataValidation>
    <dataValidation type="list" allowBlank="1" showInputMessage="1" showErrorMessage="1" prompt="클릭하여 범위 내의 값을 입력하세요." sqref="H447:AA447">
      <formula1>'입력값'!$R$3:$R462</formula1>
    </dataValidation>
    <dataValidation type="list" allowBlank="1" sqref="AC6:AC14 AC18:AC22 AC24:AC25 AC27 AC29:AC138">
      <formula1>"app,A,I,pc,Win,Mac,Web,moWeb,pcWeb,ww,Wear,Watch,-"</formula1>
    </dataValidation>
  </dataValidations>
  <hyperlinks>
    <hyperlink r:id="rId2" ref="AF24"/>
    <hyperlink r:id="rId3" ref="AF36"/>
    <hyperlink r:id="rId4" ref="AF44"/>
    <hyperlink r:id="rId5" ref="AF47"/>
    <hyperlink r:id="rId6" ref="AE64"/>
    <hyperlink r:id="rId7" ref="AF69"/>
    <hyperlink r:id="rId8" ref="AF96"/>
    <hyperlink r:id="rId9" ref="AF135"/>
    <hyperlink r:id="rId10" ref="AF138"/>
  </hyperlinks>
  <drawing r:id="rId11"/>
  <legacy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7.75"/>
    <col customWidth="1" min="31" max="34" width="31.38"/>
  </cols>
  <sheetData>
    <row r="1" ht="15.75" customHeight="1">
      <c r="A1" s="1364"/>
      <c r="B1" s="494" t="s">
        <v>2350</v>
      </c>
      <c r="C1" s="494"/>
      <c r="D1" s="494"/>
      <c r="E1" s="494"/>
      <c r="F1" s="1365"/>
      <c r="G1" s="1366" t="s">
        <v>2661</v>
      </c>
      <c r="H1" s="495"/>
      <c r="I1" s="495"/>
      <c r="J1" s="495"/>
      <c r="K1" s="495"/>
      <c r="L1" s="495"/>
      <c r="M1" s="495"/>
      <c r="N1" s="495"/>
      <c r="O1" s="495"/>
      <c r="P1" s="495"/>
      <c r="Q1" s="495"/>
      <c r="R1" s="495"/>
      <c r="S1" s="495"/>
      <c r="T1" s="495"/>
      <c r="U1" s="495"/>
      <c r="V1" s="495"/>
      <c r="W1" s="495"/>
      <c r="X1" s="495"/>
      <c r="Y1" s="495"/>
      <c r="Z1" s="495"/>
      <c r="AA1" s="495"/>
      <c r="AB1" s="495"/>
      <c r="AC1" s="495"/>
      <c r="AD1" s="495"/>
      <c r="AE1" s="496"/>
      <c r="AF1" s="770"/>
      <c r="AG1" s="770">
        <f>COUNTIF(AG5:AG1559, "?*")</f>
        <v>42</v>
      </c>
      <c r="AH1" s="770"/>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COUNTIF($AB5:$AB1010, "&lt;=" &amp; MAX('입력값'!$L$3:$L1559))</f>
        <v>594</v>
      </c>
      <c r="AC3" s="511"/>
      <c r="AD3" s="512" t="s">
        <v>1571</v>
      </c>
      <c r="AE3" s="513" t="s">
        <v>534</v>
      </c>
      <c r="AF3" s="514" t="s">
        <v>535</v>
      </c>
      <c r="AG3" s="514" t="s">
        <v>536</v>
      </c>
      <c r="AH3" s="514" t="s">
        <v>537</v>
      </c>
    </row>
    <row r="4" ht="15.75" customHeight="1">
      <c r="A4" s="110"/>
      <c r="B4" s="110"/>
      <c r="C4" s="110"/>
      <c r="D4" s="110"/>
      <c r="E4" s="110"/>
      <c r="F4" s="110"/>
      <c r="G4" s="110"/>
      <c r="H4" s="515"/>
      <c r="I4" s="515" t="s">
        <v>2662</v>
      </c>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2663</v>
      </c>
      <c r="AF4" s="520" t="s">
        <v>540</v>
      </c>
      <c r="AG4" s="520" t="s">
        <v>541</v>
      </c>
      <c r="AH4" s="520" t="s">
        <v>542</v>
      </c>
    </row>
    <row r="5" ht="15.75" customHeight="1">
      <c r="A5" s="1368" t="s">
        <v>2664</v>
      </c>
      <c r="B5" s="1369"/>
      <c r="C5" s="1369"/>
      <c r="D5" s="1370"/>
      <c r="E5" s="1369"/>
      <c r="F5" s="1369"/>
      <c r="G5" s="1371"/>
      <c r="H5" s="1372" t="s">
        <v>94</v>
      </c>
      <c r="I5" s="1372" t="s">
        <v>94</v>
      </c>
      <c r="J5" s="1373"/>
      <c r="K5" s="1373"/>
      <c r="L5" s="1373"/>
      <c r="M5" s="1373"/>
      <c r="N5" s="1373"/>
      <c r="O5" s="1373"/>
      <c r="P5" s="1373"/>
      <c r="Q5" s="1373"/>
      <c r="R5" s="1373"/>
      <c r="S5" s="1373"/>
      <c r="T5" s="1373"/>
      <c r="U5" s="1373"/>
      <c r="V5" s="1373"/>
      <c r="W5" s="1373"/>
      <c r="X5" s="1373"/>
      <c r="Y5" s="1373"/>
      <c r="Z5" s="1373"/>
      <c r="AA5" s="1373"/>
      <c r="AB5" s="1374" t="s">
        <v>94</v>
      </c>
      <c r="AC5" s="1375" t="s">
        <v>55</v>
      </c>
      <c r="AD5" s="1376" t="s">
        <v>2665</v>
      </c>
      <c r="AE5" s="1377"/>
      <c r="AF5" s="1377"/>
      <c r="AG5" s="1377"/>
      <c r="AH5" s="1378"/>
    </row>
    <row r="6" ht="15.75" customHeight="1">
      <c r="A6" s="623" t="s">
        <v>2666</v>
      </c>
      <c r="B6" s="1013" t="s">
        <v>1796</v>
      </c>
      <c r="C6" s="1125"/>
      <c r="D6" s="1379"/>
      <c r="E6" s="1013" t="s">
        <v>2667</v>
      </c>
      <c r="F6" s="1013" t="s">
        <v>2668</v>
      </c>
      <c r="G6" s="732" t="s">
        <v>2669</v>
      </c>
      <c r="H6" s="1380"/>
      <c r="I6" s="1380"/>
      <c r="J6" s="500"/>
      <c r="K6" s="500"/>
      <c r="L6" s="500"/>
      <c r="M6" s="500"/>
      <c r="N6" s="500"/>
      <c r="O6" s="500"/>
      <c r="P6" s="500"/>
      <c r="Q6" s="500"/>
      <c r="R6" s="500"/>
      <c r="S6" s="500"/>
      <c r="T6" s="500"/>
      <c r="U6" s="500"/>
      <c r="V6" s="500"/>
      <c r="W6" s="500"/>
      <c r="X6" s="500"/>
      <c r="Y6" s="500"/>
      <c r="Z6" s="500"/>
      <c r="AA6" s="500"/>
      <c r="AB6" s="1381">
        <v>1.0</v>
      </c>
      <c r="AC6" s="1382" t="s">
        <v>55</v>
      </c>
      <c r="AD6" s="1383" t="s">
        <v>533</v>
      </c>
      <c r="AE6" s="732"/>
      <c r="AF6" s="1013"/>
      <c r="AG6" s="732"/>
      <c r="AH6" s="732"/>
    </row>
    <row r="7" ht="15.75" customHeight="1">
      <c r="A7" s="1013" t="s">
        <v>2670</v>
      </c>
      <c r="B7" s="1125"/>
      <c r="C7" s="1125"/>
      <c r="D7" s="1379"/>
      <c r="E7" s="1125"/>
      <c r="F7" s="1125"/>
      <c r="G7" s="1125"/>
      <c r="H7" s="500" t="s">
        <v>94</v>
      </c>
      <c r="I7" s="500" t="s">
        <v>94</v>
      </c>
      <c r="J7" s="500"/>
      <c r="K7" s="500"/>
      <c r="L7" s="500"/>
      <c r="M7" s="500"/>
      <c r="N7" s="500"/>
      <c r="O7" s="500"/>
      <c r="P7" s="500"/>
      <c r="Q7" s="500"/>
      <c r="R7" s="500"/>
      <c r="S7" s="500"/>
      <c r="T7" s="500"/>
      <c r="U7" s="500"/>
      <c r="V7" s="500"/>
      <c r="W7" s="500"/>
      <c r="X7" s="500"/>
      <c r="Y7" s="500"/>
      <c r="Z7" s="500"/>
      <c r="AA7" s="500"/>
      <c r="AB7" s="1381" t="s">
        <v>94</v>
      </c>
      <c r="AC7" s="1382" t="s">
        <v>55</v>
      </c>
      <c r="AD7" s="1384" t="s">
        <v>2665</v>
      </c>
      <c r="AE7" s="1013"/>
      <c r="AF7" s="1013"/>
      <c r="AG7" s="1013"/>
      <c r="AH7" s="623"/>
    </row>
    <row r="8" ht="15.75" customHeight="1">
      <c r="A8" s="1125"/>
      <c r="B8" s="1013" t="s">
        <v>1796</v>
      </c>
      <c r="C8" s="1125"/>
      <c r="D8" s="1379"/>
      <c r="E8" s="1125"/>
      <c r="F8" s="1125"/>
      <c r="G8" s="1125"/>
      <c r="H8" s="500" t="s">
        <v>94</v>
      </c>
      <c r="I8" s="500" t="s">
        <v>94</v>
      </c>
      <c r="J8" s="500"/>
      <c r="K8" s="500"/>
      <c r="L8" s="500"/>
      <c r="M8" s="500"/>
      <c r="N8" s="500"/>
      <c r="O8" s="500"/>
      <c r="P8" s="500"/>
      <c r="Q8" s="500"/>
      <c r="R8" s="500"/>
      <c r="S8" s="500"/>
      <c r="T8" s="500"/>
      <c r="U8" s="500"/>
      <c r="V8" s="500"/>
      <c r="W8" s="500"/>
      <c r="X8" s="500"/>
      <c r="Y8" s="500"/>
      <c r="Z8" s="500"/>
      <c r="AA8" s="500"/>
      <c r="AB8" s="1381" t="s">
        <v>94</v>
      </c>
      <c r="AC8" s="1382" t="s">
        <v>55</v>
      </c>
      <c r="AD8" s="1384" t="s">
        <v>2665</v>
      </c>
      <c r="AE8" s="1013"/>
      <c r="AF8" s="1013"/>
      <c r="AG8" s="1013"/>
      <c r="AH8" s="623"/>
    </row>
    <row r="9" ht="15.75" customHeight="1">
      <c r="A9" s="1125"/>
      <c r="B9" s="1125"/>
      <c r="C9" s="1125"/>
      <c r="D9" s="1379"/>
      <c r="E9" s="1013" t="s">
        <v>2671</v>
      </c>
      <c r="F9" s="1013" t="s">
        <v>2672</v>
      </c>
      <c r="G9" s="732" t="s">
        <v>2673</v>
      </c>
      <c r="H9" s="500"/>
      <c r="I9" s="500"/>
      <c r="J9" s="500"/>
      <c r="K9" s="500"/>
      <c r="L9" s="500"/>
      <c r="M9" s="500"/>
      <c r="N9" s="500"/>
      <c r="O9" s="500"/>
      <c r="P9" s="500"/>
      <c r="Q9" s="500"/>
      <c r="R9" s="500"/>
      <c r="S9" s="500"/>
      <c r="T9" s="500"/>
      <c r="U9" s="500"/>
      <c r="V9" s="500"/>
      <c r="W9" s="500"/>
      <c r="X9" s="500"/>
      <c r="Y9" s="500"/>
      <c r="Z9" s="500"/>
      <c r="AA9" s="500"/>
      <c r="AB9" s="1381">
        <v>1.0</v>
      </c>
      <c r="AC9" s="1382" t="s">
        <v>55</v>
      </c>
      <c r="AD9" s="1383" t="s">
        <v>361</v>
      </c>
      <c r="AE9" s="1385"/>
      <c r="AF9" s="732" t="s">
        <v>2674</v>
      </c>
      <c r="AG9" s="1386"/>
      <c r="AH9" s="623"/>
    </row>
    <row r="10" ht="15.75" customHeight="1">
      <c r="A10" s="1125"/>
      <c r="B10" s="1125"/>
      <c r="C10" s="1125"/>
      <c r="D10" s="1379"/>
      <c r="E10" s="1013" t="s">
        <v>2675</v>
      </c>
      <c r="F10" s="1013" t="s">
        <v>2672</v>
      </c>
      <c r="G10" s="732" t="s">
        <v>2676</v>
      </c>
      <c r="H10" s="500"/>
      <c r="I10" s="500"/>
      <c r="J10" s="500"/>
      <c r="K10" s="500"/>
      <c r="L10" s="500"/>
      <c r="M10" s="500"/>
      <c r="N10" s="500"/>
      <c r="O10" s="500"/>
      <c r="P10" s="500"/>
      <c r="Q10" s="500"/>
      <c r="R10" s="500"/>
      <c r="S10" s="500"/>
      <c r="T10" s="500"/>
      <c r="U10" s="500"/>
      <c r="V10" s="500"/>
      <c r="W10" s="500"/>
      <c r="X10" s="500"/>
      <c r="Y10" s="500"/>
      <c r="Z10" s="500"/>
      <c r="AA10" s="500"/>
      <c r="AB10" s="1381">
        <v>1.0</v>
      </c>
      <c r="AC10" s="1382" t="s">
        <v>55</v>
      </c>
      <c r="AD10" s="1383" t="s">
        <v>361</v>
      </c>
      <c r="AE10" s="1013"/>
      <c r="AF10" s="1013"/>
      <c r="AG10" s="1386"/>
      <c r="AH10" s="623"/>
    </row>
    <row r="11" ht="15.75" hidden="1" customHeight="1">
      <c r="A11" s="607"/>
      <c r="B11" s="1387" t="s">
        <v>2677</v>
      </c>
      <c r="C11" s="607"/>
      <c r="D11" s="1144"/>
      <c r="E11" s="607"/>
      <c r="F11" s="1387" t="s">
        <v>2678</v>
      </c>
      <c r="G11" s="1388" t="s">
        <v>2679</v>
      </c>
      <c r="H11" s="806"/>
      <c r="I11" s="806"/>
      <c r="J11" s="806"/>
      <c r="K11" s="806"/>
      <c r="L11" s="806"/>
      <c r="M11" s="806"/>
      <c r="N11" s="806"/>
      <c r="O11" s="806"/>
      <c r="P11" s="806"/>
      <c r="Q11" s="806"/>
      <c r="R11" s="806"/>
      <c r="S11" s="806"/>
      <c r="T11" s="806"/>
      <c r="U11" s="806"/>
      <c r="V11" s="806"/>
      <c r="W11" s="806"/>
      <c r="X11" s="806"/>
      <c r="Y11" s="806"/>
      <c r="Z11" s="806"/>
      <c r="AA11" s="806"/>
      <c r="AB11" s="1389">
        <v>3.0</v>
      </c>
      <c r="AC11" s="1390" t="s">
        <v>55</v>
      </c>
      <c r="AD11" s="1391" t="s">
        <v>2665</v>
      </c>
      <c r="AE11" s="1392"/>
      <c r="AF11" s="1392"/>
      <c r="AG11" s="1392"/>
      <c r="AH11" s="1041"/>
    </row>
    <row r="12" ht="15.75" customHeight="1">
      <c r="A12" s="621"/>
      <c r="B12" s="623" t="s">
        <v>2680</v>
      </c>
      <c r="C12" s="621"/>
      <c r="D12" s="1200"/>
      <c r="E12" s="621"/>
      <c r="F12" s="623" t="s">
        <v>2681</v>
      </c>
      <c r="G12" s="643" t="s">
        <v>2682</v>
      </c>
      <c r="H12" s="500"/>
      <c r="I12" s="500"/>
      <c r="J12" s="500"/>
      <c r="K12" s="500"/>
      <c r="L12" s="500"/>
      <c r="M12" s="500"/>
      <c r="N12" s="500"/>
      <c r="O12" s="500"/>
      <c r="P12" s="500"/>
      <c r="Q12" s="500"/>
      <c r="R12" s="500"/>
      <c r="S12" s="500"/>
      <c r="T12" s="500"/>
      <c r="U12" s="500"/>
      <c r="V12" s="500"/>
      <c r="W12" s="500"/>
      <c r="X12" s="500"/>
      <c r="Y12" s="500"/>
      <c r="Z12" s="500"/>
      <c r="AA12" s="500"/>
      <c r="AB12" s="795">
        <v>1.0</v>
      </c>
      <c r="AC12" s="1393" t="s">
        <v>55</v>
      </c>
      <c r="AD12" s="1103" t="s">
        <v>545</v>
      </c>
      <c r="AE12" s="710"/>
      <c r="AF12" s="1394" t="s">
        <v>2683</v>
      </c>
      <c r="AG12" s="623"/>
      <c r="AH12" s="623"/>
    </row>
    <row r="13" ht="15.75" customHeight="1">
      <c r="A13" s="1125"/>
      <c r="B13" s="1013" t="s">
        <v>2684</v>
      </c>
      <c r="C13" s="1125"/>
      <c r="D13" s="1125"/>
      <c r="E13" s="1125"/>
      <c r="F13" s="1013" t="s">
        <v>2685</v>
      </c>
      <c r="G13" s="732" t="s">
        <v>2686</v>
      </c>
      <c r="H13" s="500"/>
      <c r="I13" s="500"/>
      <c r="J13" s="500"/>
      <c r="K13" s="500"/>
      <c r="L13" s="500"/>
      <c r="M13" s="500"/>
      <c r="N13" s="500"/>
      <c r="O13" s="500"/>
      <c r="P13" s="500"/>
      <c r="Q13" s="500"/>
      <c r="R13" s="500"/>
      <c r="S13" s="500"/>
      <c r="T13" s="500"/>
      <c r="U13" s="500"/>
      <c r="V13" s="500"/>
      <c r="W13" s="500"/>
      <c r="X13" s="500"/>
      <c r="Y13" s="500"/>
      <c r="Z13" s="500"/>
      <c r="AA13" s="500"/>
      <c r="AB13" s="1381">
        <v>1.0</v>
      </c>
      <c r="AC13" s="1382" t="s">
        <v>55</v>
      </c>
      <c r="AD13" s="1384" t="s">
        <v>2665</v>
      </c>
      <c r="AE13" s="1013"/>
      <c r="AF13" s="1013"/>
      <c r="AG13" s="1013"/>
      <c r="AH13" s="623"/>
    </row>
    <row r="14" ht="15.75" customHeight="1">
      <c r="A14" s="1013" t="s">
        <v>2687</v>
      </c>
      <c r="B14" s="1395"/>
      <c r="C14" s="1395"/>
      <c r="D14" s="1125"/>
      <c r="E14" s="1125"/>
      <c r="F14" s="1125"/>
      <c r="G14" s="1125"/>
      <c r="H14" s="500" t="s">
        <v>94</v>
      </c>
      <c r="I14" s="500" t="s">
        <v>94</v>
      </c>
      <c r="J14" s="500"/>
      <c r="K14" s="500"/>
      <c r="L14" s="500"/>
      <c r="M14" s="500"/>
      <c r="N14" s="500"/>
      <c r="O14" s="500"/>
      <c r="P14" s="500"/>
      <c r="Q14" s="500"/>
      <c r="R14" s="500"/>
      <c r="S14" s="500"/>
      <c r="T14" s="500"/>
      <c r="U14" s="500"/>
      <c r="V14" s="500"/>
      <c r="W14" s="500"/>
      <c r="X14" s="500"/>
      <c r="Y14" s="500"/>
      <c r="Z14" s="500"/>
      <c r="AA14" s="500"/>
      <c r="AB14" s="1381" t="s">
        <v>94</v>
      </c>
      <c r="AC14" s="1382" t="s">
        <v>55</v>
      </c>
      <c r="AD14" s="1384" t="s">
        <v>2665</v>
      </c>
      <c r="AE14" s="1013"/>
      <c r="AF14" s="1013"/>
      <c r="AG14" s="1013"/>
      <c r="AH14" s="623"/>
    </row>
    <row r="15" ht="15.75" customHeight="1">
      <c r="A15" s="1125"/>
      <c r="B15" s="1396" t="s">
        <v>1796</v>
      </c>
      <c r="C15" s="1395"/>
      <c r="D15" s="1125"/>
      <c r="E15" s="1125"/>
      <c r="F15" s="1013" t="s">
        <v>2688</v>
      </c>
      <c r="G15" s="732" t="s">
        <v>2689</v>
      </c>
      <c r="H15" s="500"/>
      <c r="I15" s="500"/>
      <c r="J15" s="500"/>
      <c r="K15" s="500"/>
      <c r="L15" s="500"/>
      <c r="M15" s="500"/>
      <c r="N15" s="500"/>
      <c r="O15" s="500"/>
      <c r="P15" s="500"/>
      <c r="Q15" s="500"/>
      <c r="R15" s="500"/>
      <c r="S15" s="500"/>
      <c r="T15" s="500"/>
      <c r="U15" s="500"/>
      <c r="V15" s="500"/>
      <c r="W15" s="500"/>
      <c r="X15" s="500"/>
      <c r="Y15" s="500"/>
      <c r="Z15" s="500"/>
      <c r="AA15" s="500"/>
      <c r="AB15" s="1381">
        <v>1.0</v>
      </c>
      <c r="AC15" s="1382" t="s">
        <v>55</v>
      </c>
      <c r="AD15" s="1384" t="s">
        <v>2665</v>
      </c>
      <c r="AE15" s="1397"/>
      <c r="AF15" s="1398" t="s">
        <v>2690</v>
      </c>
      <c r="AG15" s="1013"/>
      <c r="AH15" s="623"/>
    </row>
    <row r="16" ht="15.75" customHeight="1">
      <c r="A16" s="1125"/>
      <c r="B16" s="1399" t="s">
        <v>2691</v>
      </c>
      <c r="C16" s="1395"/>
      <c r="D16" s="1125"/>
      <c r="E16" s="1125"/>
      <c r="F16" s="1125"/>
      <c r="G16" s="1125"/>
      <c r="H16" s="500" t="s">
        <v>94</v>
      </c>
      <c r="I16" s="500" t="s">
        <v>94</v>
      </c>
      <c r="J16" s="500"/>
      <c r="K16" s="500"/>
      <c r="L16" s="500"/>
      <c r="M16" s="500"/>
      <c r="N16" s="500"/>
      <c r="O16" s="500"/>
      <c r="P16" s="500"/>
      <c r="Q16" s="500"/>
      <c r="R16" s="500"/>
      <c r="S16" s="500"/>
      <c r="T16" s="500"/>
      <c r="U16" s="500"/>
      <c r="V16" s="500"/>
      <c r="W16" s="500"/>
      <c r="X16" s="500"/>
      <c r="Y16" s="500"/>
      <c r="Z16" s="500"/>
      <c r="AA16" s="500"/>
      <c r="AB16" s="1381" t="s">
        <v>94</v>
      </c>
      <c r="AC16" s="1382" t="s">
        <v>55</v>
      </c>
      <c r="AD16" s="1384" t="s">
        <v>2665</v>
      </c>
      <c r="AE16" s="1013"/>
      <c r="AF16" s="1013"/>
      <c r="AG16" s="1013"/>
      <c r="AH16" s="623"/>
    </row>
    <row r="17" ht="15.75" customHeight="1">
      <c r="A17" s="1125"/>
      <c r="B17" s="1395"/>
      <c r="C17" s="1396" t="s">
        <v>1796</v>
      </c>
      <c r="D17" s="1379"/>
      <c r="E17" s="1125"/>
      <c r="F17" s="1013" t="s">
        <v>2692</v>
      </c>
      <c r="G17" s="732" t="s">
        <v>2693</v>
      </c>
      <c r="H17" s="500"/>
      <c r="I17" s="500"/>
      <c r="J17" s="500"/>
      <c r="K17" s="500"/>
      <c r="L17" s="500"/>
      <c r="M17" s="500"/>
      <c r="N17" s="500"/>
      <c r="O17" s="500"/>
      <c r="P17" s="500"/>
      <c r="Q17" s="500"/>
      <c r="R17" s="500"/>
      <c r="S17" s="500"/>
      <c r="T17" s="500"/>
      <c r="U17" s="500"/>
      <c r="V17" s="500"/>
      <c r="W17" s="500"/>
      <c r="X17" s="500"/>
      <c r="Y17" s="500"/>
      <c r="Z17" s="500"/>
      <c r="AA17" s="500"/>
      <c r="AB17" s="1381">
        <v>1.0</v>
      </c>
      <c r="AC17" s="1382" t="s">
        <v>55</v>
      </c>
      <c r="AD17" s="1384" t="s">
        <v>2694</v>
      </c>
      <c r="AE17" s="1400"/>
      <c r="AF17" s="1013"/>
      <c r="AG17" s="1013"/>
      <c r="AH17" s="623"/>
    </row>
    <row r="18" ht="15.75" customHeight="1">
      <c r="A18" s="1125"/>
      <c r="B18" s="1395"/>
      <c r="C18" s="1396" t="s">
        <v>2695</v>
      </c>
      <c r="D18" s="1379"/>
      <c r="E18" s="1125"/>
      <c r="F18" s="1125"/>
      <c r="G18" s="1125"/>
      <c r="H18" s="500" t="s">
        <v>94</v>
      </c>
      <c r="I18" s="500" t="s">
        <v>94</v>
      </c>
      <c r="J18" s="500"/>
      <c r="K18" s="500"/>
      <c r="L18" s="500"/>
      <c r="M18" s="500"/>
      <c r="N18" s="500"/>
      <c r="O18" s="500"/>
      <c r="P18" s="500"/>
      <c r="Q18" s="500"/>
      <c r="R18" s="500"/>
      <c r="S18" s="500"/>
      <c r="T18" s="500"/>
      <c r="U18" s="500"/>
      <c r="V18" s="500"/>
      <c r="W18" s="500"/>
      <c r="X18" s="500"/>
      <c r="Y18" s="500"/>
      <c r="Z18" s="500"/>
      <c r="AA18" s="500"/>
      <c r="AB18" s="1381" t="s">
        <v>94</v>
      </c>
      <c r="AC18" s="1382" t="s">
        <v>55</v>
      </c>
      <c r="AD18" s="1384" t="s">
        <v>2665</v>
      </c>
      <c r="AE18" s="1013"/>
      <c r="AF18" s="1013"/>
      <c r="AG18" s="1013"/>
      <c r="AH18" s="623"/>
    </row>
    <row r="19" ht="15.75" customHeight="1">
      <c r="A19" s="1125"/>
      <c r="B19" s="1395"/>
      <c r="C19" s="1395"/>
      <c r="D19" s="1206" t="s">
        <v>1796</v>
      </c>
      <c r="E19" s="1013" t="s">
        <v>2696</v>
      </c>
      <c r="F19" s="1013" t="s">
        <v>2697</v>
      </c>
      <c r="G19" s="732" t="s">
        <v>2698</v>
      </c>
      <c r="H19" s="500"/>
      <c r="I19" s="500"/>
      <c r="J19" s="500"/>
      <c r="K19" s="500"/>
      <c r="L19" s="500"/>
      <c r="M19" s="500"/>
      <c r="N19" s="500"/>
      <c r="O19" s="500"/>
      <c r="P19" s="500"/>
      <c r="Q19" s="500"/>
      <c r="R19" s="500"/>
      <c r="S19" s="500"/>
      <c r="T19" s="500"/>
      <c r="U19" s="500"/>
      <c r="V19" s="500"/>
      <c r="W19" s="500"/>
      <c r="X19" s="500"/>
      <c r="Y19" s="500"/>
      <c r="Z19" s="500"/>
      <c r="AA19" s="500"/>
      <c r="AB19" s="1381">
        <v>1.0</v>
      </c>
      <c r="AC19" s="1382" t="s">
        <v>55</v>
      </c>
      <c r="AD19" s="1384" t="s">
        <v>2694</v>
      </c>
      <c r="AE19" s="732"/>
      <c r="AF19" s="732" t="s">
        <v>2699</v>
      </c>
      <c r="AG19" s="732"/>
      <c r="AH19" s="623"/>
    </row>
    <row r="20" ht="15.75" customHeight="1">
      <c r="A20" s="1125"/>
      <c r="B20" s="1395"/>
      <c r="C20" s="1395"/>
      <c r="D20" s="1206" t="s">
        <v>2700</v>
      </c>
      <c r="E20" s="1125"/>
      <c r="F20" s="1013" t="s">
        <v>2701</v>
      </c>
      <c r="G20" s="732" t="s">
        <v>2702</v>
      </c>
      <c r="H20" s="500"/>
      <c r="I20" s="500"/>
      <c r="J20" s="500"/>
      <c r="K20" s="500"/>
      <c r="L20" s="500"/>
      <c r="M20" s="500"/>
      <c r="N20" s="500"/>
      <c r="O20" s="500"/>
      <c r="P20" s="500"/>
      <c r="Q20" s="500"/>
      <c r="R20" s="500"/>
      <c r="S20" s="500"/>
      <c r="T20" s="500"/>
      <c r="U20" s="500"/>
      <c r="V20" s="500"/>
      <c r="W20" s="500"/>
      <c r="X20" s="500"/>
      <c r="Y20" s="500"/>
      <c r="Z20" s="500"/>
      <c r="AA20" s="500"/>
      <c r="AB20" s="1381">
        <v>1.0</v>
      </c>
      <c r="AC20" s="1382" t="s">
        <v>55</v>
      </c>
      <c r="AD20" s="1384" t="s">
        <v>2703</v>
      </c>
      <c r="AE20" s="1013"/>
      <c r="AF20" s="1013"/>
      <c r="AG20" s="1013"/>
      <c r="AH20" s="623"/>
    </row>
    <row r="21" ht="15.75" customHeight="1">
      <c r="A21" s="1125"/>
      <c r="B21" s="1395"/>
      <c r="C21" s="1395"/>
      <c r="D21" s="1206" t="s">
        <v>1712</v>
      </c>
      <c r="E21" s="1125"/>
      <c r="F21" s="1013" t="s">
        <v>2704</v>
      </c>
      <c r="G21" s="732" t="s">
        <v>2705</v>
      </c>
      <c r="H21" s="500"/>
      <c r="I21" s="500"/>
      <c r="J21" s="500"/>
      <c r="K21" s="500"/>
      <c r="L21" s="500"/>
      <c r="M21" s="500"/>
      <c r="N21" s="500"/>
      <c r="O21" s="500"/>
      <c r="P21" s="500"/>
      <c r="Q21" s="500"/>
      <c r="R21" s="500"/>
      <c r="S21" s="500"/>
      <c r="T21" s="500"/>
      <c r="U21" s="500"/>
      <c r="V21" s="500"/>
      <c r="W21" s="500"/>
      <c r="X21" s="500"/>
      <c r="Y21" s="500"/>
      <c r="Z21" s="500"/>
      <c r="AA21" s="500"/>
      <c r="AB21" s="1381">
        <v>1.0</v>
      </c>
      <c r="AC21" s="1382" t="s">
        <v>55</v>
      </c>
      <c r="AD21" s="1384" t="s">
        <v>2703</v>
      </c>
      <c r="AE21" s="1013"/>
      <c r="AF21" s="1013"/>
      <c r="AG21" s="1013"/>
      <c r="AH21" s="623"/>
    </row>
    <row r="22" ht="15.75" customHeight="1">
      <c r="A22" s="1125"/>
      <c r="B22" s="1395"/>
      <c r="C22" s="1396" t="s">
        <v>2706</v>
      </c>
      <c r="D22" s="1379"/>
      <c r="E22" s="1125"/>
      <c r="F22" s="1125"/>
      <c r="G22" s="1125"/>
      <c r="H22" s="500" t="s">
        <v>94</v>
      </c>
      <c r="I22" s="500" t="s">
        <v>94</v>
      </c>
      <c r="J22" s="500"/>
      <c r="K22" s="500"/>
      <c r="L22" s="500"/>
      <c r="M22" s="500"/>
      <c r="N22" s="500"/>
      <c r="O22" s="500"/>
      <c r="P22" s="500"/>
      <c r="Q22" s="500"/>
      <c r="R22" s="500"/>
      <c r="S22" s="500"/>
      <c r="T22" s="500"/>
      <c r="U22" s="500"/>
      <c r="V22" s="500"/>
      <c r="W22" s="500"/>
      <c r="X22" s="500"/>
      <c r="Y22" s="500"/>
      <c r="Z22" s="500"/>
      <c r="AA22" s="500"/>
      <c r="AB22" s="1381" t="s">
        <v>94</v>
      </c>
      <c r="AC22" s="1382" t="s">
        <v>55</v>
      </c>
      <c r="AD22" s="1384" t="s">
        <v>2665</v>
      </c>
      <c r="AE22" s="1013"/>
      <c r="AF22" s="1013"/>
      <c r="AG22" s="1013"/>
      <c r="AH22" s="623"/>
    </row>
    <row r="23" ht="15.75" customHeight="1">
      <c r="A23" s="1125"/>
      <c r="B23" s="1395"/>
      <c r="C23" s="1395"/>
      <c r="D23" s="1206" t="s">
        <v>2707</v>
      </c>
      <c r="E23" s="1125"/>
      <c r="F23" s="1013" t="s">
        <v>2708</v>
      </c>
      <c r="G23" s="732" t="s">
        <v>2709</v>
      </c>
      <c r="H23" s="500"/>
      <c r="I23" s="500"/>
      <c r="J23" s="500"/>
      <c r="K23" s="500"/>
      <c r="L23" s="500"/>
      <c r="M23" s="500"/>
      <c r="N23" s="500"/>
      <c r="O23" s="500"/>
      <c r="P23" s="500"/>
      <c r="Q23" s="500"/>
      <c r="R23" s="500"/>
      <c r="S23" s="500"/>
      <c r="T23" s="500"/>
      <c r="U23" s="500"/>
      <c r="V23" s="500"/>
      <c r="W23" s="500"/>
      <c r="X23" s="500"/>
      <c r="Y23" s="500"/>
      <c r="Z23" s="500"/>
      <c r="AA23" s="500"/>
      <c r="AB23" s="1381">
        <v>1.0</v>
      </c>
      <c r="AC23" s="1382" t="s">
        <v>55</v>
      </c>
      <c r="AD23" s="1384" t="s">
        <v>2665</v>
      </c>
      <c r="AE23" s="1401"/>
      <c r="AF23" s="1013"/>
      <c r="AG23" s="1013"/>
      <c r="AH23" s="623"/>
    </row>
    <row r="24" ht="15.75" customHeight="1">
      <c r="A24" s="1125"/>
      <c r="B24" s="1395"/>
      <c r="C24" s="1395"/>
      <c r="D24" s="1206" t="s">
        <v>2710</v>
      </c>
      <c r="E24" s="1125"/>
      <c r="F24" s="1013" t="s">
        <v>2711</v>
      </c>
      <c r="G24" s="732" t="s">
        <v>2712</v>
      </c>
      <c r="H24" s="500"/>
      <c r="I24" s="500"/>
      <c r="J24" s="500"/>
      <c r="K24" s="500"/>
      <c r="L24" s="500"/>
      <c r="M24" s="500"/>
      <c r="N24" s="500"/>
      <c r="O24" s="500"/>
      <c r="P24" s="500"/>
      <c r="Q24" s="500"/>
      <c r="R24" s="500"/>
      <c r="S24" s="500"/>
      <c r="T24" s="500"/>
      <c r="U24" s="500"/>
      <c r="V24" s="500"/>
      <c r="W24" s="500"/>
      <c r="X24" s="500"/>
      <c r="Y24" s="500"/>
      <c r="Z24" s="500"/>
      <c r="AA24" s="500"/>
      <c r="AB24" s="1381">
        <v>1.0</v>
      </c>
      <c r="AC24" s="1382" t="s">
        <v>55</v>
      </c>
      <c r="AD24" s="1384" t="s">
        <v>2665</v>
      </c>
      <c r="AE24" s="1401"/>
      <c r="AF24" s="1013"/>
      <c r="AG24" s="1013"/>
      <c r="AH24" s="623"/>
    </row>
    <row r="25" ht="15.75" customHeight="1">
      <c r="A25" s="643"/>
      <c r="B25" s="1402" t="s">
        <v>2713</v>
      </c>
      <c r="C25" s="1399"/>
      <c r="D25" s="1182"/>
      <c r="E25" s="623"/>
      <c r="F25" s="623"/>
      <c r="G25" s="1119"/>
      <c r="H25" s="500" t="s">
        <v>94</v>
      </c>
      <c r="I25" s="500" t="s">
        <v>94</v>
      </c>
      <c r="J25" s="500"/>
      <c r="K25" s="500"/>
      <c r="L25" s="500"/>
      <c r="M25" s="500"/>
      <c r="N25" s="500"/>
      <c r="O25" s="500"/>
      <c r="P25" s="500"/>
      <c r="Q25" s="500"/>
      <c r="R25" s="500"/>
      <c r="S25" s="500"/>
      <c r="T25" s="500"/>
      <c r="U25" s="500"/>
      <c r="V25" s="500"/>
      <c r="W25" s="500"/>
      <c r="X25" s="500"/>
      <c r="Y25" s="500"/>
      <c r="Z25" s="500"/>
      <c r="AA25" s="500"/>
      <c r="AB25" s="816" t="s">
        <v>94</v>
      </c>
      <c r="AC25" s="1403" t="s">
        <v>55</v>
      </c>
      <c r="AD25" s="1103" t="s">
        <v>2714</v>
      </c>
      <c r="AE25" s="1119"/>
      <c r="AF25" s="623"/>
      <c r="AG25" s="623"/>
      <c r="AH25" s="623"/>
    </row>
    <row r="26" ht="15.75" customHeight="1">
      <c r="A26" s="643"/>
      <c r="B26" s="1402"/>
      <c r="C26" s="1402" t="s">
        <v>2715</v>
      </c>
      <c r="D26" s="1182"/>
      <c r="E26" s="643"/>
      <c r="F26" s="643"/>
      <c r="G26" s="643"/>
      <c r="H26" s="500" t="s">
        <v>94</v>
      </c>
      <c r="I26" s="500" t="s">
        <v>94</v>
      </c>
      <c r="J26" s="500"/>
      <c r="K26" s="500"/>
      <c r="L26" s="500"/>
      <c r="M26" s="500"/>
      <c r="N26" s="500"/>
      <c r="O26" s="500"/>
      <c r="P26" s="500"/>
      <c r="Q26" s="500"/>
      <c r="R26" s="500"/>
      <c r="S26" s="500"/>
      <c r="T26" s="500"/>
      <c r="U26" s="500"/>
      <c r="V26" s="500"/>
      <c r="W26" s="500"/>
      <c r="X26" s="500"/>
      <c r="Y26" s="500"/>
      <c r="Z26" s="500"/>
      <c r="AA26" s="500"/>
      <c r="AB26" s="816" t="s">
        <v>94</v>
      </c>
      <c r="AC26" s="1403" t="s">
        <v>55</v>
      </c>
      <c r="AD26" s="1103" t="s">
        <v>2714</v>
      </c>
      <c r="AE26" s="623"/>
      <c r="AF26" s="623"/>
      <c r="AG26" s="623"/>
      <c r="AH26" s="623"/>
    </row>
    <row r="27" ht="15.75" customHeight="1">
      <c r="A27" s="643"/>
      <c r="B27" s="1402"/>
      <c r="C27" s="1399"/>
      <c r="D27" s="1404" t="s">
        <v>2716</v>
      </c>
      <c r="E27" s="643" t="s">
        <v>2717</v>
      </c>
      <c r="F27" s="643" t="s">
        <v>2718</v>
      </c>
      <c r="G27" s="643" t="s">
        <v>2719</v>
      </c>
      <c r="H27" s="500"/>
      <c r="I27" s="500"/>
      <c r="J27" s="500"/>
      <c r="K27" s="500"/>
      <c r="L27" s="500"/>
      <c r="M27" s="500"/>
      <c r="N27" s="500"/>
      <c r="O27" s="500"/>
      <c r="P27" s="500"/>
      <c r="Q27" s="500"/>
      <c r="R27" s="500"/>
      <c r="S27" s="500"/>
      <c r="T27" s="500"/>
      <c r="U27" s="500"/>
      <c r="V27" s="500"/>
      <c r="W27" s="500"/>
      <c r="X27" s="500"/>
      <c r="Y27" s="500"/>
      <c r="Z27" s="500"/>
      <c r="AA27" s="500"/>
      <c r="AB27" s="816">
        <v>1.0</v>
      </c>
      <c r="AC27" s="1403" t="s">
        <v>55</v>
      </c>
      <c r="AD27" s="1103" t="s">
        <v>2714</v>
      </c>
      <c r="AE27" s="623"/>
      <c r="AF27" s="623"/>
      <c r="AG27" s="623"/>
      <c r="AH27" s="623"/>
    </row>
    <row r="28" ht="15.75" customHeight="1">
      <c r="A28" s="643"/>
      <c r="B28" s="1402"/>
      <c r="C28" s="1399"/>
      <c r="D28" s="1404" t="s">
        <v>2720</v>
      </c>
      <c r="E28" s="643"/>
      <c r="F28" s="643" t="s">
        <v>2721</v>
      </c>
      <c r="G28" s="643" t="s">
        <v>2722</v>
      </c>
      <c r="H28" s="500"/>
      <c r="I28" s="500"/>
      <c r="J28" s="500"/>
      <c r="K28" s="500"/>
      <c r="L28" s="500"/>
      <c r="M28" s="500"/>
      <c r="N28" s="500"/>
      <c r="O28" s="500"/>
      <c r="P28" s="500"/>
      <c r="Q28" s="500"/>
      <c r="R28" s="500"/>
      <c r="S28" s="500"/>
      <c r="T28" s="500"/>
      <c r="U28" s="500"/>
      <c r="V28" s="500"/>
      <c r="W28" s="500"/>
      <c r="X28" s="500"/>
      <c r="Y28" s="500"/>
      <c r="Z28" s="500"/>
      <c r="AA28" s="500"/>
      <c r="AB28" s="816">
        <v>1.0</v>
      </c>
      <c r="AC28" s="1403" t="s">
        <v>55</v>
      </c>
      <c r="AD28" s="1103" t="s">
        <v>533</v>
      </c>
      <c r="AE28" s="670"/>
      <c r="AF28" s="643" t="s">
        <v>2723</v>
      </c>
      <c r="AG28" s="643"/>
      <c r="AH28" s="623"/>
    </row>
    <row r="29" ht="15.75" customHeight="1">
      <c r="A29" s="643"/>
      <c r="B29" s="1402"/>
      <c r="C29" s="1399"/>
      <c r="D29" s="1404" t="s">
        <v>2724</v>
      </c>
      <c r="E29" s="643"/>
      <c r="F29" s="643" t="s">
        <v>2725</v>
      </c>
      <c r="G29" s="643" t="s">
        <v>2726</v>
      </c>
      <c r="H29" s="500"/>
      <c r="I29" s="500"/>
      <c r="J29" s="500"/>
      <c r="K29" s="500"/>
      <c r="L29" s="500"/>
      <c r="M29" s="500"/>
      <c r="N29" s="500"/>
      <c r="O29" s="500"/>
      <c r="P29" s="500"/>
      <c r="Q29" s="500"/>
      <c r="R29" s="500"/>
      <c r="S29" s="500"/>
      <c r="T29" s="500"/>
      <c r="U29" s="500"/>
      <c r="V29" s="500"/>
      <c r="W29" s="500"/>
      <c r="X29" s="500"/>
      <c r="Y29" s="500"/>
      <c r="Z29" s="500"/>
      <c r="AA29" s="500"/>
      <c r="AB29" s="816">
        <v>1.0</v>
      </c>
      <c r="AC29" s="1403" t="s">
        <v>55</v>
      </c>
      <c r="AD29" s="1103" t="s">
        <v>2714</v>
      </c>
      <c r="AE29" s="710"/>
      <c r="AF29" s="643" t="s">
        <v>2727</v>
      </c>
      <c r="AG29" s="623"/>
      <c r="AH29" s="623"/>
    </row>
    <row r="30" ht="15.75" hidden="1" customHeight="1">
      <c r="A30" s="643"/>
      <c r="B30" s="1402"/>
      <c r="C30" s="1399"/>
      <c r="D30" s="1404" t="s">
        <v>2728</v>
      </c>
      <c r="E30" s="643" t="s">
        <v>2729</v>
      </c>
      <c r="F30" s="643" t="s">
        <v>2730</v>
      </c>
      <c r="G30" s="643" t="s">
        <v>2731</v>
      </c>
      <c r="H30" s="500"/>
      <c r="I30" s="500"/>
      <c r="J30" s="500"/>
      <c r="K30" s="500"/>
      <c r="L30" s="500"/>
      <c r="M30" s="500"/>
      <c r="N30" s="500"/>
      <c r="O30" s="500"/>
      <c r="P30" s="500"/>
      <c r="Q30" s="500"/>
      <c r="R30" s="500"/>
      <c r="S30" s="500"/>
      <c r="T30" s="500"/>
      <c r="U30" s="500"/>
      <c r="V30" s="500"/>
      <c r="W30" s="500"/>
      <c r="X30" s="500"/>
      <c r="Y30" s="500"/>
      <c r="Z30" s="500"/>
      <c r="AA30" s="500"/>
      <c r="AB30" s="816">
        <v>2.0</v>
      </c>
      <c r="AC30" s="1403" t="s">
        <v>55</v>
      </c>
      <c r="AD30" s="1103" t="s">
        <v>2714</v>
      </c>
      <c r="AE30" s="643"/>
      <c r="AF30" s="643" t="s">
        <v>2732</v>
      </c>
      <c r="AG30" s="623"/>
      <c r="AH30" s="643"/>
    </row>
    <row r="31" ht="15.75" customHeight="1">
      <c r="A31" s="841"/>
      <c r="B31" s="1402" t="s">
        <v>2733</v>
      </c>
      <c r="C31" s="1405"/>
      <c r="D31" s="1200"/>
      <c r="E31" s="621"/>
      <c r="F31" s="621"/>
      <c r="G31" s="621"/>
      <c r="H31" s="500" t="s">
        <v>94</v>
      </c>
      <c r="I31" s="500" t="s">
        <v>94</v>
      </c>
      <c r="J31" s="500"/>
      <c r="K31" s="500"/>
      <c r="L31" s="500"/>
      <c r="M31" s="500"/>
      <c r="N31" s="500"/>
      <c r="O31" s="500"/>
      <c r="P31" s="500"/>
      <c r="Q31" s="500"/>
      <c r="R31" s="500"/>
      <c r="S31" s="500"/>
      <c r="T31" s="500"/>
      <c r="U31" s="500"/>
      <c r="V31" s="500"/>
      <c r="W31" s="500"/>
      <c r="X31" s="500"/>
      <c r="Y31" s="500"/>
      <c r="Z31" s="500"/>
      <c r="AA31" s="500"/>
      <c r="AB31" s="795" t="s">
        <v>94</v>
      </c>
      <c r="AC31" s="1393" t="s">
        <v>55</v>
      </c>
      <c r="AD31" s="1103" t="s">
        <v>1407</v>
      </c>
      <c r="AE31" s="623"/>
      <c r="AF31" s="643" t="s">
        <v>2734</v>
      </c>
      <c r="AG31" s="623"/>
      <c r="AH31" s="623"/>
    </row>
    <row r="32" ht="15.75" customHeight="1">
      <c r="A32" s="991"/>
      <c r="B32" s="642"/>
      <c r="C32" s="642" t="s">
        <v>2735</v>
      </c>
      <c r="D32" s="641"/>
      <c r="E32" s="642"/>
      <c r="F32" s="642"/>
      <c r="G32" s="642"/>
      <c r="H32" s="500" t="s">
        <v>94</v>
      </c>
      <c r="I32" s="500" t="s">
        <v>94</v>
      </c>
      <c r="J32" s="500"/>
      <c r="K32" s="500"/>
      <c r="L32" s="500"/>
      <c r="M32" s="500"/>
      <c r="N32" s="500"/>
      <c r="O32" s="500"/>
      <c r="P32" s="500"/>
      <c r="Q32" s="500"/>
      <c r="R32" s="500"/>
      <c r="S32" s="500"/>
      <c r="T32" s="500"/>
      <c r="U32" s="500"/>
      <c r="V32" s="500"/>
      <c r="W32" s="500"/>
      <c r="X32" s="500"/>
      <c r="Y32" s="500"/>
      <c r="Z32" s="500"/>
      <c r="AA32" s="500"/>
      <c r="AB32" s="795" t="s">
        <v>94</v>
      </c>
      <c r="AC32" s="1393" t="s">
        <v>55</v>
      </c>
      <c r="AD32" s="1103" t="s">
        <v>1407</v>
      </c>
      <c r="AE32" s="641"/>
      <c r="AF32" s="642"/>
      <c r="AG32" s="641"/>
      <c r="AH32" s="633"/>
    </row>
    <row r="33" ht="15.75" customHeight="1">
      <c r="A33" s="991"/>
      <c r="B33" s="642"/>
      <c r="C33" s="642"/>
      <c r="D33" s="641"/>
      <c r="E33" s="642" t="s">
        <v>2736</v>
      </c>
      <c r="F33" s="640" t="s">
        <v>2737</v>
      </c>
      <c r="G33" s="640" t="s">
        <v>2738</v>
      </c>
      <c r="H33" s="500"/>
      <c r="I33" s="500"/>
      <c r="J33" s="501"/>
      <c r="K33" s="501"/>
      <c r="L33" s="501"/>
      <c r="M33" s="501"/>
      <c r="N33" s="501"/>
      <c r="O33" s="501"/>
      <c r="P33" s="501"/>
      <c r="Q33" s="501"/>
      <c r="R33" s="501"/>
      <c r="S33" s="501"/>
      <c r="T33" s="501"/>
      <c r="U33" s="501"/>
      <c r="V33" s="501"/>
      <c r="W33" s="501"/>
      <c r="X33" s="501"/>
      <c r="Y33" s="501"/>
      <c r="Z33" s="501"/>
      <c r="AA33" s="501"/>
      <c r="AB33" s="1406">
        <v>1.0</v>
      </c>
      <c r="AC33" s="665" t="s">
        <v>55</v>
      </c>
      <c r="AD33" s="664" t="s">
        <v>533</v>
      </c>
      <c r="AE33" s="641"/>
      <c r="AF33" s="640" t="s">
        <v>2739</v>
      </c>
      <c r="AG33" s="641"/>
      <c r="AH33" s="633"/>
    </row>
    <row r="34" ht="15.75" customHeight="1">
      <c r="A34" s="1031"/>
      <c r="B34" s="641"/>
      <c r="C34" s="641"/>
      <c r="D34" s="641"/>
      <c r="E34" s="641"/>
      <c r="F34" s="640" t="s">
        <v>2740</v>
      </c>
      <c r="G34" s="640" t="s">
        <v>2741</v>
      </c>
      <c r="H34" s="500"/>
      <c r="I34" s="500"/>
      <c r="J34" s="648"/>
      <c r="K34" s="501"/>
      <c r="L34" s="648"/>
      <c r="M34" s="648"/>
      <c r="N34" s="648"/>
      <c r="O34" s="648"/>
      <c r="P34" s="648"/>
      <c r="Q34" s="648"/>
      <c r="R34" s="648"/>
      <c r="S34" s="648"/>
      <c r="T34" s="648"/>
      <c r="U34" s="648"/>
      <c r="V34" s="648"/>
      <c r="W34" s="648"/>
      <c r="X34" s="648"/>
      <c r="Y34" s="648"/>
      <c r="Z34" s="648"/>
      <c r="AA34" s="648"/>
      <c r="AB34" s="1406">
        <v>1.0</v>
      </c>
      <c r="AC34" s="665" t="s">
        <v>55</v>
      </c>
      <c r="AD34" s="664" t="s">
        <v>533</v>
      </c>
      <c r="AE34" s="652"/>
      <c r="AF34" s="640" t="s">
        <v>2742</v>
      </c>
      <c r="AG34" s="661"/>
      <c r="AH34" s="633"/>
    </row>
    <row r="35" ht="15.75" customHeight="1">
      <c r="A35" s="1031"/>
      <c r="B35" s="641"/>
      <c r="C35" s="641"/>
      <c r="D35" s="641"/>
      <c r="E35" s="641"/>
      <c r="F35" s="640" t="s">
        <v>2743</v>
      </c>
      <c r="G35" s="640" t="s">
        <v>2744</v>
      </c>
      <c r="H35" s="500"/>
      <c r="I35" s="500"/>
      <c r="J35" s="648"/>
      <c r="K35" s="501"/>
      <c r="L35" s="648"/>
      <c r="M35" s="648"/>
      <c r="N35" s="648"/>
      <c r="O35" s="648"/>
      <c r="P35" s="648"/>
      <c r="Q35" s="648"/>
      <c r="R35" s="648"/>
      <c r="S35" s="648"/>
      <c r="T35" s="648"/>
      <c r="U35" s="648"/>
      <c r="V35" s="648"/>
      <c r="W35" s="648"/>
      <c r="X35" s="648"/>
      <c r="Y35" s="648"/>
      <c r="Z35" s="648"/>
      <c r="AA35" s="648"/>
      <c r="AB35" s="1406">
        <v>1.0</v>
      </c>
      <c r="AC35" s="665" t="s">
        <v>55</v>
      </c>
      <c r="AD35" s="664" t="s">
        <v>533</v>
      </c>
      <c r="AE35" s="1407" t="s">
        <v>2745</v>
      </c>
      <c r="AF35" s="640" t="s">
        <v>2746</v>
      </c>
      <c r="AG35" s="641"/>
      <c r="AH35" s="633"/>
    </row>
    <row r="36" ht="15.75" customHeight="1">
      <c r="A36" s="1031"/>
      <c r="B36" s="641"/>
      <c r="C36" s="641"/>
      <c r="D36" s="641"/>
      <c r="E36" s="641"/>
      <c r="F36" s="640" t="s">
        <v>2747</v>
      </c>
      <c r="G36" s="640" t="s">
        <v>2748</v>
      </c>
      <c r="H36" s="500"/>
      <c r="I36" s="500"/>
      <c r="J36" s="501"/>
      <c r="K36" s="501"/>
      <c r="L36" s="501"/>
      <c r="M36" s="501"/>
      <c r="N36" s="501"/>
      <c r="O36" s="501"/>
      <c r="P36" s="501"/>
      <c r="Q36" s="501"/>
      <c r="R36" s="501"/>
      <c r="S36" s="501"/>
      <c r="T36" s="501"/>
      <c r="U36" s="501"/>
      <c r="V36" s="501"/>
      <c r="W36" s="501"/>
      <c r="X36" s="501"/>
      <c r="Y36" s="501"/>
      <c r="Z36" s="501"/>
      <c r="AA36" s="501"/>
      <c r="AB36" s="1406">
        <v>1.0</v>
      </c>
      <c r="AC36" s="665" t="s">
        <v>55</v>
      </c>
      <c r="AD36" s="664" t="s">
        <v>533</v>
      </c>
      <c r="AE36" s="1408"/>
      <c r="AF36" s="640" t="s">
        <v>2749</v>
      </c>
      <c r="AG36" s="642" t="s">
        <v>2750</v>
      </c>
      <c r="AH36" s="642"/>
    </row>
    <row r="37" ht="15.75" customHeight="1">
      <c r="A37" s="1031"/>
      <c r="B37" s="641"/>
      <c r="C37" s="641"/>
      <c r="D37" s="641"/>
      <c r="E37" s="641"/>
      <c r="F37" s="642" t="s">
        <v>2751</v>
      </c>
      <c r="G37" s="640" t="s">
        <v>2752</v>
      </c>
      <c r="H37" s="500"/>
      <c r="I37" s="500"/>
      <c r="J37" s="648"/>
      <c r="K37" s="648"/>
      <c r="L37" s="648"/>
      <c r="M37" s="648"/>
      <c r="N37" s="648"/>
      <c r="O37" s="648"/>
      <c r="P37" s="648"/>
      <c r="Q37" s="648"/>
      <c r="R37" s="648"/>
      <c r="S37" s="648"/>
      <c r="T37" s="648"/>
      <c r="U37" s="648"/>
      <c r="V37" s="648"/>
      <c r="W37" s="648"/>
      <c r="X37" s="648"/>
      <c r="Y37" s="648"/>
      <c r="Z37" s="648"/>
      <c r="AA37" s="648"/>
      <c r="AB37" s="1406">
        <v>1.0</v>
      </c>
      <c r="AC37" s="665" t="s">
        <v>55</v>
      </c>
      <c r="AD37" s="664" t="s">
        <v>533</v>
      </c>
      <c r="AE37" s="652"/>
      <c r="AF37" s="656" t="s">
        <v>2753</v>
      </c>
      <c r="AG37" s="641"/>
      <c r="AH37" s="633"/>
    </row>
    <row r="38" ht="15.75" customHeight="1">
      <c r="A38" s="991"/>
      <c r="B38" s="642"/>
      <c r="C38" s="641"/>
      <c r="D38" s="991" t="s">
        <v>2754</v>
      </c>
      <c r="E38" s="642" t="s">
        <v>2755</v>
      </c>
      <c r="F38" s="640" t="s">
        <v>2756</v>
      </c>
      <c r="G38" s="640" t="s">
        <v>2757</v>
      </c>
      <c r="H38" s="500"/>
      <c r="I38" s="500"/>
      <c r="J38" s="621"/>
      <c r="K38" s="621"/>
      <c r="L38" s="621"/>
      <c r="M38" s="621"/>
      <c r="N38" s="621"/>
      <c r="O38" s="621"/>
      <c r="P38" s="621"/>
      <c r="Q38" s="621"/>
      <c r="R38" s="621"/>
      <c r="S38" s="621"/>
      <c r="T38" s="621"/>
      <c r="U38" s="621"/>
      <c r="V38" s="621"/>
      <c r="W38" s="621"/>
      <c r="X38" s="621"/>
      <c r="Y38" s="621"/>
      <c r="Z38" s="621"/>
      <c r="AA38" s="621"/>
      <c r="AB38" s="1406">
        <v>1.0</v>
      </c>
      <c r="AC38" s="665" t="s">
        <v>55</v>
      </c>
      <c r="AD38" s="664" t="s">
        <v>533</v>
      </c>
      <c r="AE38" s="661"/>
      <c r="AF38" s="641"/>
      <c r="AG38" s="641"/>
      <c r="AH38" s="641"/>
    </row>
    <row r="39" ht="15.75" hidden="1" customHeight="1">
      <c r="A39" s="1409"/>
      <c r="B39" s="1410"/>
      <c r="C39" s="1410"/>
      <c r="D39" s="1410"/>
      <c r="E39" s="1411" t="s">
        <v>2758</v>
      </c>
      <c r="F39" s="1411" t="s">
        <v>2759</v>
      </c>
      <c r="G39" s="1411" t="s">
        <v>2760</v>
      </c>
      <c r="H39" s="1412"/>
      <c r="I39" s="1412"/>
      <c r="J39" s="1412"/>
      <c r="K39" s="1412"/>
      <c r="L39" s="1412"/>
      <c r="M39" s="1412"/>
      <c r="N39" s="1412"/>
      <c r="O39" s="1412"/>
      <c r="P39" s="1412"/>
      <c r="Q39" s="1412"/>
      <c r="R39" s="1412"/>
      <c r="S39" s="1412"/>
      <c r="T39" s="1412"/>
      <c r="U39" s="1412"/>
      <c r="V39" s="1412"/>
      <c r="W39" s="1412"/>
      <c r="X39" s="1412"/>
      <c r="Y39" s="1412"/>
      <c r="Z39" s="1412"/>
      <c r="AA39" s="1412"/>
      <c r="AB39" s="1413">
        <v>3.0</v>
      </c>
      <c r="AC39" s="1414" t="s">
        <v>55</v>
      </c>
      <c r="AD39" s="1414" t="s">
        <v>433</v>
      </c>
      <c r="AE39" s="1410"/>
      <c r="AF39" s="1410"/>
      <c r="AG39" s="1410"/>
      <c r="AH39" s="1415"/>
    </row>
    <row r="40" ht="15.75" customHeight="1">
      <c r="A40" s="991"/>
      <c r="B40" s="641"/>
      <c r="C40" s="991"/>
      <c r="D40" s="991" t="s">
        <v>2761</v>
      </c>
      <c r="E40" s="640" t="s">
        <v>2762</v>
      </c>
      <c r="F40" s="640" t="s">
        <v>2763</v>
      </c>
      <c r="G40" s="640" t="s">
        <v>2764</v>
      </c>
      <c r="H40" s="500"/>
      <c r="I40" s="500"/>
      <c r="J40" s="648"/>
      <c r="K40" s="648"/>
      <c r="L40" s="648"/>
      <c r="M40" s="648"/>
      <c r="N40" s="648"/>
      <c r="O40" s="648"/>
      <c r="P40" s="648"/>
      <c r="Q40" s="648"/>
      <c r="R40" s="648"/>
      <c r="S40" s="648"/>
      <c r="T40" s="500"/>
      <c r="U40" s="500"/>
      <c r="V40" s="500"/>
      <c r="W40" s="500"/>
      <c r="X40" s="500"/>
      <c r="Y40" s="500"/>
      <c r="Z40" s="500"/>
      <c r="AA40" s="500"/>
      <c r="AB40" s="1406">
        <v>1.0</v>
      </c>
      <c r="AC40" s="665" t="s">
        <v>55</v>
      </c>
      <c r="AD40" s="664" t="s">
        <v>533</v>
      </c>
      <c r="AE40" s="656" t="s">
        <v>2765</v>
      </c>
      <c r="AF40" s="656" t="s">
        <v>2766</v>
      </c>
      <c r="AG40" s="640" t="s">
        <v>2767</v>
      </c>
      <c r="AH40" s="642"/>
    </row>
    <row r="41" ht="15.75" hidden="1" customHeight="1">
      <c r="A41" s="1409"/>
      <c r="B41" s="1410"/>
      <c r="C41" s="1410"/>
      <c r="D41" s="1410"/>
      <c r="E41" s="1416" t="s">
        <v>2768</v>
      </c>
      <c r="F41" s="1411" t="s">
        <v>2769</v>
      </c>
      <c r="G41" s="1411" t="s">
        <v>2770</v>
      </c>
      <c r="H41" s="1412"/>
      <c r="I41" s="1412"/>
      <c r="J41" s="1412"/>
      <c r="K41" s="1412"/>
      <c r="L41" s="1412"/>
      <c r="M41" s="1412"/>
      <c r="N41" s="1412"/>
      <c r="O41" s="1412"/>
      <c r="P41" s="1412"/>
      <c r="Q41" s="1412"/>
      <c r="R41" s="1412"/>
      <c r="S41" s="1412"/>
      <c r="T41" s="1412"/>
      <c r="U41" s="1412"/>
      <c r="V41" s="1412"/>
      <c r="W41" s="1412"/>
      <c r="X41" s="1412"/>
      <c r="Y41" s="1412"/>
      <c r="Z41" s="1412"/>
      <c r="AA41" s="1412"/>
      <c r="AB41" s="1413">
        <v>3.0</v>
      </c>
      <c r="AC41" s="1414" t="s">
        <v>55</v>
      </c>
      <c r="AD41" s="1414" t="s">
        <v>433</v>
      </c>
      <c r="AE41" s="1410"/>
      <c r="AF41" s="1410"/>
      <c r="AG41" s="1410"/>
      <c r="AH41" s="1415"/>
    </row>
    <row r="42" ht="15.75" customHeight="1">
      <c r="A42" s="1031"/>
      <c r="B42" s="642"/>
      <c r="C42" s="642" t="s">
        <v>2771</v>
      </c>
      <c r="D42" s="641"/>
      <c r="E42" s="642"/>
      <c r="F42" s="642"/>
      <c r="G42" s="642"/>
      <c r="H42" s="500" t="s">
        <v>94</v>
      </c>
      <c r="I42" s="500" t="s">
        <v>94</v>
      </c>
      <c r="J42" s="500"/>
      <c r="K42" s="500"/>
      <c r="L42" s="500"/>
      <c r="M42" s="500"/>
      <c r="N42" s="500"/>
      <c r="O42" s="500"/>
      <c r="P42" s="500"/>
      <c r="Q42" s="500"/>
      <c r="R42" s="500"/>
      <c r="S42" s="500"/>
      <c r="T42" s="500"/>
      <c r="U42" s="500"/>
      <c r="V42" s="500"/>
      <c r="W42" s="500"/>
      <c r="X42" s="500"/>
      <c r="Y42" s="500"/>
      <c r="Z42" s="500"/>
      <c r="AA42" s="500"/>
      <c r="AB42" s="795" t="s">
        <v>94</v>
      </c>
      <c r="AC42" s="1393" t="s">
        <v>55</v>
      </c>
      <c r="AD42" s="664" t="s">
        <v>533</v>
      </c>
      <c r="AE42" s="641"/>
      <c r="AF42" s="641"/>
      <c r="AG42" s="641"/>
      <c r="AH42" s="642"/>
    </row>
    <row r="43" ht="15.75" customHeight="1">
      <c r="A43" s="1031"/>
      <c r="B43" s="642"/>
      <c r="C43" s="642"/>
      <c r="D43" s="641"/>
      <c r="E43" s="642" t="s">
        <v>2772</v>
      </c>
      <c r="F43" s="640" t="s">
        <v>2763</v>
      </c>
      <c r="G43" s="640" t="s">
        <v>2773</v>
      </c>
      <c r="H43" s="500"/>
      <c r="I43" s="500"/>
      <c r="J43" s="648"/>
      <c r="K43" s="500"/>
      <c r="L43" s="648"/>
      <c r="M43" s="648"/>
      <c r="N43" s="648"/>
      <c r="O43" s="500"/>
      <c r="P43" s="500"/>
      <c r="Q43" s="500"/>
      <c r="R43" s="500"/>
      <c r="S43" s="500"/>
      <c r="T43" s="500"/>
      <c r="U43" s="500"/>
      <c r="V43" s="500"/>
      <c r="W43" s="500"/>
      <c r="X43" s="500"/>
      <c r="Y43" s="500"/>
      <c r="Z43" s="500"/>
      <c r="AA43" s="500"/>
      <c r="AB43" s="1406">
        <v>1.0</v>
      </c>
      <c r="AC43" s="665" t="s">
        <v>55</v>
      </c>
      <c r="AD43" s="664" t="s">
        <v>533</v>
      </c>
      <c r="AE43" s="641"/>
      <c r="AF43" s="641"/>
      <c r="AG43" s="641"/>
      <c r="AH43" s="642"/>
    </row>
    <row r="44" ht="15.75" customHeight="1">
      <c r="A44" s="1125"/>
      <c r="B44" s="1396" t="s">
        <v>2774</v>
      </c>
      <c r="C44" s="1395"/>
      <c r="D44" s="1379"/>
      <c r="E44" s="1125"/>
      <c r="F44" s="1125"/>
      <c r="G44" s="1125"/>
      <c r="H44" s="500" t="s">
        <v>94</v>
      </c>
      <c r="I44" s="500" t="s">
        <v>94</v>
      </c>
      <c r="J44" s="500"/>
      <c r="K44" s="500"/>
      <c r="L44" s="500"/>
      <c r="M44" s="500"/>
      <c r="N44" s="500"/>
      <c r="O44" s="500"/>
      <c r="P44" s="500"/>
      <c r="Q44" s="500"/>
      <c r="R44" s="500"/>
      <c r="S44" s="500"/>
      <c r="T44" s="500"/>
      <c r="U44" s="500"/>
      <c r="V44" s="500"/>
      <c r="W44" s="500"/>
      <c r="X44" s="500"/>
      <c r="Y44" s="500"/>
      <c r="Z44" s="500"/>
      <c r="AA44" s="500"/>
      <c r="AB44" s="1381" t="s">
        <v>94</v>
      </c>
      <c r="AC44" s="1382" t="s">
        <v>55</v>
      </c>
      <c r="AD44" s="1384" t="s">
        <v>2665</v>
      </c>
      <c r="AE44" s="1013"/>
      <c r="AF44" s="1013"/>
      <c r="AG44" s="1013"/>
      <c r="AH44" s="623"/>
    </row>
    <row r="45" ht="15.75" customHeight="1">
      <c r="A45" s="1125"/>
      <c r="B45" s="1395"/>
      <c r="C45" s="1396" t="s">
        <v>2775</v>
      </c>
      <c r="D45" s="1379"/>
      <c r="E45" s="1125"/>
      <c r="F45" s="1125"/>
      <c r="G45" s="1125"/>
      <c r="H45" s="500" t="s">
        <v>94</v>
      </c>
      <c r="I45" s="500" t="s">
        <v>94</v>
      </c>
      <c r="J45" s="500"/>
      <c r="K45" s="500"/>
      <c r="L45" s="500"/>
      <c r="M45" s="500"/>
      <c r="N45" s="500"/>
      <c r="O45" s="500"/>
      <c r="P45" s="500"/>
      <c r="Q45" s="500"/>
      <c r="R45" s="500"/>
      <c r="S45" s="500"/>
      <c r="T45" s="500"/>
      <c r="U45" s="500"/>
      <c r="V45" s="500"/>
      <c r="W45" s="500"/>
      <c r="X45" s="500"/>
      <c r="Y45" s="500"/>
      <c r="Z45" s="500"/>
      <c r="AA45" s="500"/>
      <c r="AB45" s="1381" t="s">
        <v>94</v>
      </c>
      <c r="AC45" s="1382" t="s">
        <v>55</v>
      </c>
      <c r="AD45" s="1384" t="s">
        <v>2665</v>
      </c>
      <c r="AE45" s="1013"/>
      <c r="AF45" s="1013"/>
      <c r="AG45" s="1013"/>
      <c r="AH45" s="623"/>
    </row>
    <row r="46" ht="15.75" customHeight="1">
      <c r="A46" s="1125"/>
      <c r="B46" s="1395"/>
      <c r="C46" s="1395"/>
      <c r="D46" s="1206" t="s">
        <v>2776</v>
      </c>
      <c r="E46" s="621"/>
      <c r="F46" s="623" t="s">
        <v>2777</v>
      </c>
      <c r="G46" s="643" t="s">
        <v>2778</v>
      </c>
      <c r="H46" s="500"/>
      <c r="I46" s="500"/>
      <c r="J46" s="500"/>
      <c r="K46" s="500"/>
      <c r="L46" s="500"/>
      <c r="M46" s="500"/>
      <c r="N46" s="500"/>
      <c r="O46" s="500"/>
      <c r="P46" s="500"/>
      <c r="Q46" s="500"/>
      <c r="R46" s="500"/>
      <c r="S46" s="500"/>
      <c r="T46" s="500"/>
      <c r="U46" s="500"/>
      <c r="V46" s="500"/>
      <c r="W46" s="500"/>
      <c r="X46" s="500"/>
      <c r="Y46" s="500"/>
      <c r="Z46" s="500"/>
      <c r="AA46" s="500"/>
      <c r="AB46" s="1381">
        <v>1.0</v>
      </c>
      <c r="AC46" s="1382" t="s">
        <v>55</v>
      </c>
      <c r="AD46" s="1384" t="s">
        <v>2779</v>
      </c>
      <c r="AE46" s="1385"/>
      <c r="AF46" s="732" t="s">
        <v>2780</v>
      </c>
      <c r="AG46" s="732" t="s">
        <v>2781</v>
      </c>
      <c r="AH46" s="623"/>
    </row>
    <row r="47" ht="15.75" customHeight="1">
      <c r="A47" s="1125"/>
      <c r="B47" s="1395"/>
      <c r="C47" s="1395"/>
      <c r="D47" s="1206" t="s">
        <v>2782</v>
      </c>
      <c r="E47" s="621"/>
      <c r="F47" s="623" t="s">
        <v>2777</v>
      </c>
      <c r="G47" s="643" t="s">
        <v>2783</v>
      </c>
      <c r="H47" s="500"/>
      <c r="I47" s="500"/>
      <c r="J47" s="500"/>
      <c r="K47" s="500"/>
      <c r="L47" s="500"/>
      <c r="M47" s="500"/>
      <c r="N47" s="500"/>
      <c r="O47" s="500"/>
      <c r="P47" s="500"/>
      <c r="Q47" s="500"/>
      <c r="R47" s="500"/>
      <c r="S47" s="500"/>
      <c r="T47" s="500"/>
      <c r="U47" s="500"/>
      <c r="V47" s="500"/>
      <c r="W47" s="500"/>
      <c r="X47" s="500"/>
      <c r="Y47" s="500"/>
      <c r="Z47" s="500"/>
      <c r="AA47" s="500"/>
      <c r="AB47" s="1381">
        <v>1.0</v>
      </c>
      <c r="AC47" s="1382" t="s">
        <v>55</v>
      </c>
      <c r="AD47" s="1384" t="s">
        <v>2779</v>
      </c>
      <c r="AE47" s="1013"/>
      <c r="AF47" s="732" t="s">
        <v>2784</v>
      </c>
      <c r="AG47" s="732" t="s">
        <v>2785</v>
      </c>
      <c r="AH47" s="623"/>
    </row>
    <row r="48" ht="15.75" customHeight="1">
      <c r="A48" s="1125"/>
      <c r="B48" s="1395"/>
      <c r="C48" s="1395"/>
      <c r="D48" s="1206" t="s">
        <v>2786</v>
      </c>
      <c r="E48" s="621"/>
      <c r="F48" s="623" t="s">
        <v>2777</v>
      </c>
      <c r="G48" s="643" t="s">
        <v>2787</v>
      </c>
      <c r="H48" s="500"/>
      <c r="I48" s="500"/>
      <c r="J48" s="500"/>
      <c r="K48" s="500"/>
      <c r="L48" s="500"/>
      <c r="M48" s="500"/>
      <c r="N48" s="500"/>
      <c r="O48" s="500"/>
      <c r="P48" s="500"/>
      <c r="Q48" s="500"/>
      <c r="R48" s="500"/>
      <c r="S48" s="500"/>
      <c r="T48" s="500"/>
      <c r="U48" s="500"/>
      <c r="V48" s="500"/>
      <c r="W48" s="500"/>
      <c r="X48" s="500"/>
      <c r="Y48" s="500"/>
      <c r="Z48" s="500"/>
      <c r="AA48" s="500"/>
      <c r="AB48" s="1381">
        <v>1.0</v>
      </c>
      <c r="AC48" s="1382" t="s">
        <v>55</v>
      </c>
      <c r="AD48" s="1383" t="s">
        <v>361</v>
      </c>
      <c r="AE48" s="1013"/>
      <c r="AF48" s="1013"/>
      <c r="AG48" s="732"/>
      <c r="AH48" s="623"/>
    </row>
    <row r="49" ht="15.75" customHeight="1">
      <c r="A49" s="1125"/>
      <c r="B49" s="1396" t="s">
        <v>2788</v>
      </c>
      <c r="C49" s="1395"/>
      <c r="D49" s="1379"/>
      <c r="E49" s="1013" t="s">
        <v>2789</v>
      </c>
      <c r="F49" s="1125"/>
      <c r="G49" s="1125"/>
      <c r="H49" s="500" t="s">
        <v>94</v>
      </c>
      <c r="I49" s="500" t="s">
        <v>94</v>
      </c>
      <c r="J49" s="500"/>
      <c r="K49" s="500"/>
      <c r="L49" s="500"/>
      <c r="M49" s="500"/>
      <c r="N49" s="500"/>
      <c r="O49" s="500"/>
      <c r="P49" s="500"/>
      <c r="Q49" s="500"/>
      <c r="R49" s="500"/>
      <c r="S49" s="500"/>
      <c r="T49" s="500"/>
      <c r="U49" s="500"/>
      <c r="V49" s="500"/>
      <c r="W49" s="500"/>
      <c r="X49" s="500"/>
      <c r="Y49" s="500"/>
      <c r="Z49" s="500"/>
      <c r="AA49" s="500"/>
      <c r="AB49" s="1381" t="s">
        <v>94</v>
      </c>
      <c r="AC49" s="1382" t="s">
        <v>55</v>
      </c>
      <c r="AD49" s="1384" t="s">
        <v>2665</v>
      </c>
      <c r="AE49" s="1013"/>
      <c r="AF49" s="1013"/>
      <c r="AG49" s="1013"/>
      <c r="AH49" s="623"/>
    </row>
    <row r="50" ht="15.75" customHeight="1">
      <c r="A50" s="1125"/>
      <c r="B50" s="1395"/>
      <c r="C50" s="1396" t="s">
        <v>1796</v>
      </c>
      <c r="D50" s="1125"/>
      <c r="E50" s="1125"/>
      <c r="F50" s="1013" t="s">
        <v>2790</v>
      </c>
      <c r="G50" s="732" t="s">
        <v>2791</v>
      </c>
      <c r="H50" s="500"/>
      <c r="I50" s="500"/>
      <c r="J50" s="1380"/>
      <c r="K50" s="500"/>
      <c r="L50" s="500"/>
      <c r="M50" s="500"/>
      <c r="N50" s="500"/>
      <c r="O50" s="500"/>
      <c r="P50" s="500"/>
      <c r="Q50" s="500"/>
      <c r="R50" s="500"/>
      <c r="S50" s="500"/>
      <c r="T50" s="500"/>
      <c r="U50" s="500"/>
      <c r="V50" s="500"/>
      <c r="W50" s="500"/>
      <c r="X50" s="500"/>
      <c r="Y50" s="500"/>
      <c r="Z50" s="500"/>
      <c r="AA50" s="500"/>
      <c r="AB50" s="1381">
        <v>1.0</v>
      </c>
      <c r="AC50" s="1382" t="s">
        <v>55</v>
      </c>
      <c r="AD50" s="1383" t="s">
        <v>437</v>
      </c>
      <c r="AE50" s="1385"/>
      <c r="AF50" s="1385" t="s">
        <v>2792</v>
      </c>
      <c r="AG50" s="1013"/>
      <c r="AH50" s="623"/>
    </row>
    <row r="51" ht="15.75" customHeight="1">
      <c r="A51" s="1125"/>
      <c r="B51" s="1395"/>
      <c r="C51" s="1396" t="s">
        <v>2793</v>
      </c>
      <c r="D51" s="1125"/>
      <c r="E51" s="1125"/>
      <c r="F51" s="732" t="s">
        <v>2794</v>
      </c>
      <c r="G51" s="732" t="s">
        <v>2795</v>
      </c>
      <c r="H51" s="500"/>
      <c r="I51" s="500"/>
      <c r="J51" s="500"/>
      <c r="K51" s="500"/>
      <c r="L51" s="500"/>
      <c r="M51" s="500"/>
      <c r="N51" s="500"/>
      <c r="O51" s="500"/>
      <c r="P51" s="500"/>
      <c r="Q51" s="500"/>
      <c r="R51" s="500"/>
      <c r="S51" s="500"/>
      <c r="T51" s="500"/>
      <c r="U51" s="500"/>
      <c r="V51" s="500"/>
      <c r="W51" s="500"/>
      <c r="X51" s="500"/>
      <c r="Y51" s="500"/>
      <c r="Z51" s="500"/>
      <c r="AA51" s="500"/>
      <c r="AB51" s="1381">
        <v>1.0</v>
      </c>
      <c r="AC51" s="1382" t="s">
        <v>55</v>
      </c>
      <c r="AD51" s="1383" t="s">
        <v>437</v>
      </c>
      <c r="AE51" s="1385"/>
      <c r="AF51" s="1013"/>
      <c r="AG51" s="1013"/>
      <c r="AH51" s="623"/>
    </row>
    <row r="52" ht="15.75" customHeight="1">
      <c r="A52" s="1125"/>
      <c r="B52" s="1395"/>
      <c r="C52" s="1396" t="s">
        <v>2796</v>
      </c>
      <c r="D52" s="1125"/>
      <c r="E52" s="1125"/>
      <c r="F52" s="1013" t="s">
        <v>2797</v>
      </c>
      <c r="G52" s="732" t="s">
        <v>2798</v>
      </c>
      <c r="H52" s="500"/>
      <c r="I52" s="500"/>
      <c r="J52" s="500"/>
      <c r="K52" s="500"/>
      <c r="L52" s="500"/>
      <c r="M52" s="500"/>
      <c r="N52" s="500"/>
      <c r="O52" s="500"/>
      <c r="P52" s="500"/>
      <c r="Q52" s="500"/>
      <c r="R52" s="500"/>
      <c r="S52" s="500"/>
      <c r="T52" s="500"/>
      <c r="U52" s="500"/>
      <c r="V52" s="500"/>
      <c r="W52" s="500"/>
      <c r="X52" s="500"/>
      <c r="Y52" s="500"/>
      <c r="Z52" s="500"/>
      <c r="AA52" s="500"/>
      <c r="AB52" s="1381">
        <v>1.0</v>
      </c>
      <c r="AC52" s="1382" t="s">
        <v>55</v>
      </c>
      <c r="AD52" s="1383" t="s">
        <v>437</v>
      </c>
      <c r="AE52" s="1013"/>
      <c r="AF52" s="1013"/>
      <c r="AG52" s="1013"/>
      <c r="AH52" s="623"/>
    </row>
    <row r="53" ht="15.75" customHeight="1">
      <c r="A53" s="1125"/>
      <c r="B53" s="1396" t="s">
        <v>2799</v>
      </c>
      <c r="C53" s="1395"/>
      <c r="D53" s="1125"/>
      <c r="E53" s="1013" t="s">
        <v>2800</v>
      </c>
      <c r="F53" s="1013" t="s">
        <v>2801</v>
      </c>
      <c r="G53" s="732" t="s">
        <v>2802</v>
      </c>
      <c r="H53" s="500"/>
      <c r="I53" s="500"/>
      <c r="J53" s="500"/>
      <c r="K53" s="500"/>
      <c r="L53" s="500"/>
      <c r="M53" s="500"/>
      <c r="N53" s="500"/>
      <c r="O53" s="500"/>
      <c r="P53" s="500"/>
      <c r="Q53" s="500"/>
      <c r="R53" s="500"/>
      <c r="S53" s="500"/>
      <c r="T53" s="500"/>
      <c r="U53" s="500"/>
      <c r="V53" s="500"/>
      <c r="W53" s="500"/>
      <c r="X53" s="500"/>
      <c r="Y53" s="500"/>
      <c r="Z53" s="500"/>
      <c r="AA53" s="500"/>
      <c r="AB53" s="1381">
        <v>1.0</v>
      </c>
      <c r="AC53" s="1382" t="s">
        <v>55</v>
      </c>
      <c r="AD53" s="1383" t="s">
        <v>361</v>
      </c>
      <c r="AE53" s="1013"/>
      <c r="AF53" s="1013"/>
      <c r="AG53" s="732"/>
      <c r="AH53" s="623"/>
    </row>
    <row r="54" ht="15.75" customHeight="1">
      <c r="A54" s="1125"/>
      <c r="B54" s="1396" t="s">
        <v>2803</v>
      </c>
      <c r="C54" s="1395"/>
      <c r="D54" s="1125"/>
      <c r="E54" s="732" t="s">
        <v>2804</v>
      </c>
      <c r="F54" s="732" t="s">
        <v>2805</v>
      </c>
      <c r="G54" s="732" t="s">
        <v>2806</v>
      </c>
      <c r="H54" s="500"/>
      <c r="I54" s="500"/>
      <c r="J54" s="500"/>
      <c r="K54" s="500"/>
      <c r="L54" s="500"/>
      <c r="M54" s="500"/>
      <c r="N54" s="500"/>
      <c r="O54" s="500"/>
      <c r="P54" s="500"/>
      <c r="Q54" s="500"/>
      <c r="R54" s="500"/>
      <c r="S54" s="500"/>
      <c r="T54" s="500"/>
      <c r="U54" s="500"/>
      <c r="V54" s="500"/>
      <c r="W54" s="500"/>
      <c r="X54" s="500"/>
      <c r="Y54" s="500"/>
      <c r="Z54" s="500"/>
      <c r="AA54" s="500"/>
      <c r="AB54" s="1381">
        <v>1.0</v>
      </c>
      <c r="AC54" s="1382" t="s">
        <v>55</v>
      </c>
      <c r="AD54" s="1383" t="s">
        <v>361</v>
      </c>
      <c r="AE54" s="1013"/>
      <c r="AF54" s="732" t="s">
        <v>2807</v>
      </c>
      <c r="AG54" s="732"/>
      <c r="AH54" s="623"/>
    </row>
    <row r="55" ht="15.75" customHeight="1">
      <c r="A55" s="1125"/>
      <c r="B55" s="1396" t="s">
        <v>2808</v>
      </c>
      <c r="C55" s="1395"/>
      <c r="D55" s="1125"/>
      <c r="E55" s="1013" t="s">
        <v>2809</v>
      </c>
      <c r="F55" s="1013" t="s">
        <v>2810</v>
      </c>
      <c r="G55" s="732" t="s">
        <v>2811</v>
      </c>
      <c r="H55" s="500"/>
      <c r="I55" s="500"/>
      <c r="J55" s="500"/>
      <c r="K55" s="500"/>
      <c r="L55" s="500"/>
      <c r="M55" s="500"/>
      <c r="N55" s="500"/>
      <c r="O55" s="500"/>
      <c r="P55" s="500"/>
      <c r="Q55" s="500"/>
      <c r="R55" s="500"/>
      <c r="S55" s="500"/>
      <c r="T55" s="500"/>
      <c r="U55" s="500"/>
      <c r="V55" s="500"/>
      <c r="W55" s="500"/>
      <c r="X55" s="500"/>
      <c r="Y55" s="500"/>
      <c r="Z55" s="500"/>
      <c r="AA55" s="500"/>
      <c r="AB55" s="1381">
        <v>1.0</v>
      </c>
      <c r="AC55" s="1382" t="s">
        <v>55</v>
      </c>
      <c r="AD55" s="1383" t="s">
        <v>361</v>
      </c>
      <c r="AE55" s="1385"/>
      <c r="AF55" s="1013"/>
      <c r="AG55" s="1013"/>
      <c r="AH55" s="732"/>
    </row>
    <row r="56" ht="15.75" customHeight="1">
      <c r="A56" s="1125"/>
      <c r="B56" s="1396" t="s">
        <v>2812</v>
      </c>
      <c r="C56" s="1395"/>
      <c r="D56" s="1379"/>
      <c r="E56" s="1417" t="s">
        <v>2813</v>
      </c>
      <c r="F56" s="1013" t="s">
        <v>2814</v>
      </c>
      <c r="G56" s="732" t="s">
        <v>2815</v>
      </c>
      <c r="H56" s="500"/>
      <c r="I56" s="500"/>
      <c r="J56" s="500"/>
      <c r="K56" s="500"/>
      <c r="L56" s="500"/>
      <c r="M56" s="500"/>
      <c r="N56" s="500"/>
      <c r="O56" s="500"/>
      <c r="P56" s="500"/>
      <c r="Q56" s="500"/>
      <c r="R56" s="500"/>
      <c r="S56" s="500"/>
      <c r="T56" s="500"/>
      <c r="U56" s="500"/>
      <c r="V56" s="500"/>
      <c r="W56" s="500"/>
      <c r="X56" s="500"/>
      <c r="Y56" s="500"/>
      <c r="Z56" s="500"/>
      <c r="AA56" s="500"/>
      <c r="AB56" s="1381">
        <v>1.0</v>
      </c>
      <c r="AC56" s="1382" t="s">
        <v>55</v>
      </c>
      <c r="AD56" s="1383" t="s">
        <v>752</v>
      </c>
      <c r="AE56" s="1013"/>
      <c r="AF56" s="643" t="s">
        <v>2816</v>
      </c>
      <c r="AG56" s="1013"/>
      <c r="AH56" s="623"/>
    </row>
    <row r="57" ht="15.75" customHeight="1">
      <c r="A57" s="1125"/>
      <c r="B57" s="1396" t="s">
        <v>2817</v>
      </c>
      <c r="C57" s="1395"/>
      <c r="D57" s="1379"/>
      <c r="E57" s="1125"/>
      <c r="F57" s="1013" t="s">
        <v>2818</v>
      </c>
      <c r="G57" s="732" t="s">
        <v>2819</v>
      </c>
      <c r="H57" s="500"/>
      <c r="I57" s="500"/>
      <c r="J57" s="500"/>
      <c r="K57" s="500"/>
      <c r="L57" s="500"/>
      <c r="M57" s="500"/>
      <c r="N57" s="500"/>
      <c r="O57" s="500"/>
      <c r="P57" s="500"/>
      <c r="Q57" s="500"/>
      <c r="R57" s="500"/>
      <c r="S57" s="500"/>
      <c r="T57" s="500"/>
      <c r="U57" s="500"/>
      <c r="V57" s="500"/>
      <c r="W57" s="500"/>
      <c r="X57" s="500"/>
      <c r="Y57" s="500"/>
      <c r="Z57" s="500"/>
      <c r="AA57" s="500"/>
      <c r="AB57" s="1381">
        <v>1.0</v>
      </c>
      <c r="AC57" s="1382" t="s">
        <v>55</v>
      </c>
      <c r="AD57" s="1384" t="s">
        <v>2665</v>
      </c>
      <c r="AE57" s="1013"/>
      <c r="AF57" s="1013" t="s">
        <v>2820</v>
      </c>
      <c r="AG57" s="1013"/>
      <c r="AH57" s="623"/>
    </row>
    <row r="58" ht="15.75" customHeight="1">
      <c r="A58" s="1125"/>
      <c r="B58" s="1013" t="s">
        <v>2821</v>
      </c>
      <c r="C58" s="1125"/>
      <c r="D58" s="1379"/>
      <c r="E58" s="1125"/>
      <c r="F58" s="1125"/>
      <c r="G58" s="1125"/>
      <c r="H58" s="500" t="s">
        <v>94</v>
      </c>
      <c r="I58" s="500" t="s">
        <v>94</v>
      </c>
      <c r="J58" s="500"/>
      <c r="K58" s="500"/>
      <c r="L58" s="500"/>
      <c r="M58" s="500"/>
      <c r="N58" s="500"/>
      <c r="O58" s="500"/>
      <c r="P58" s="500"/>
      <c r="Q58" s="500"/>
      <c r="R58" s="500"/>
      <c r="S58" s="500"/>
      <c r="T58" s="500"/>
      <c r="U58" s="500"/>
      <c r="V58" s="500"/>
      <c r="W58" s="500"/>
      <c r="X58" s="500"/>
      <c r="Y58" s="500"/>
      <c r="Z58" s="500"/>
      <c r="AA58" s="500"/>
      <c r="AB58" s="1381" t="s">
        <v>94</v>
      </c>
      <c r="AC58" s="1382" t="s">
        <v>55</v>
      </c>
      <c r="AD58" s="1384" t="s">
        <v>2665</v>
      </c>
      <c r="AE58" s="1013"/>
      <c r="AF58" s="1013"/>
      <c r="AG58" s="1013"/>
      <c r="AH58" s="623"/>
    </row>
    <row r="59" ht="15.75" customHeight="1">
      <c r="A59" s="1125"/>
      <c r="B59" s="1125"/>
      <c r="C59" s="1013" t="s">
        <v>2822</v>
      </c>
      <c r="D59" s="1379"/>
      <c r="E59" s="1013" t="s">
        <v>2823</v>
      </c>
      <c r="F59" s="1125"/>
      <c r="G59" s="1125"/>
      <c r="H59" s="500" t="s">
        <v>94</v>
      </c>
      <c r="I59" s="500" t="s">
        <v>94</v>
      </c>
      <c r="J59" s="500"/>
      <c r="K59" s="500"/>
      <c r="L59" s="500"/>
      <c r="M59" s="500"/>
      <c r="N59" s="500"/>
      <c r="O59" s="500"/>
      <c r="P59" s="500"/>
      <c r="Q59" s="500"/>
      <c r="R59" s="500"/>
      <c r="S59" s="500"/>
      <c r="T59" s="500"/>
      <c r="U59" s="500"/>
      <c r="V59" s="500"/>
      <c r="W59" s="500"/>
      <c r="X59" s="500"/>
      <c r="Y59" s="500"/>
      <c r="Z59" s="500"/>
      <c r="AA59" s="500"/>
      <c r="AB59" s="1381" t="s">
        <v>94</v>
      </c>
      <c r="AC59" s="1382" t="s">
        <v>55</v>
      </c>
      <c r="AD59" s="1384" t="s">
        <v>2665</v>
      </c>
      <c r="AE59" s="1013"/>
      <c r="AF59" s="1013"/>
      <c r="AG59" s="1013"/>
      <c r="AH59" s="623"/>
    </row>
    <row r="60" ht="15.75" customHeight="1">
      <c r="A60" s="1125"/>
      <c r="B60" s="1125"/>
      <c r="C60" s="1125"/>
      <c r="D60" s="1379"/>
      <c r="E60" s="1125"/>
      <c r="F60" s="1013" t="s">
        <v>2824</v>
      </c>
      <c r="G60" s="732" t="s">
        <v>2825</v>
      </c>
      <c r="H60" s="500"/>
      <c r="I60" s="500"/>
      <c r="J60" s="500"/>
      <c r="K60" s="500"/>
      <c r="L60" s="500"/>
      <c r="M60" s="500"/>
      <c r="N60" s="500"/>
      <c r="O60" s="500"/>
      <c r="P60" s="500"/>
      <c r="Q60" s="500"/>
      <c r="R60" s="500"/>
      <c r="S60" s="500"/>
      <c r="T60" s="500"/>
      <c r="U60" s="500"/>
      <c r="V60" s="500"/>
      <c r="W60" s="500"/>
      <c r="X60" s="500"/>
      <c r="Y60" s="500"/>
      <c r="Z60" s="500"/>
      <c r="AA60" s="500"/>
      <c r="AB60" s="1381">
        <v>1.0</v>
      </c>
      <c r="AC60" s="1382" t="s">
        <v>55</v>
      </c>
      <c r="AD60" s="1384" t="s">
        <v>2665</v>
      </c>
      <c r="AE60" s="1385"/>
      <c r="AF60" s="1013"/>
      <c r="AG60" s="1013"/>
      <c r="AH60" s="623"/>
    </row>
    <row r="61" ht="15.75" customHeight="1">
      <c r="A61" s="1125"/>
      <c r="B61" s="1125"/>
      <c r="C61" s="1125"/>
      <c r="D61" s="1379"/>
      <c r="E61" s="1125"/>
      <c r="F61" s="1013" t="s">
        <v>2826</v>
      </c>
      <c r="G61" s="732" t="s">
        <v>2827</v>
      </c>
      <c r="H61" s="500"/>
      <c r="I61" s="500"/>
      <c r="J61" s="500"/>
      <c r="K61" s="500"/>
      <c r="L61" s="500"/>
      <c r="M61" s="500"/>
      <c r="N61" s="500"/>
      <c r="O61" s="500"/>
      <c r="P61" s="500"/>
      <c r="Q61" s="500"/>
      <c r="R61" s="500"/>
      <c r="S61" s="500"/>
      <c r="T61" s="500"/>
      <c r="U61" s="500"/>
      <c r="V61" s="500"/>
      <c r="W61" s="500"/>
      <c r="X61" s="500"/>
      <c r="Y61" s="500"/>
      <c r="Z61" s="500"/>
      <c r="AA61" s="500"/>
      <c r="AB61" s="1381">
        <v>1.0</v>
      </c>
      <c r="AC61" s="1382" t="s">
        <v>55</v>
      </c>
      <c r="AD61" s="1384" t="s">
        <v>2665</v>
      </c>
      <c r="AE61" s="1013"/>
      <c r="AF61" s="1013"/>
      <c r="AG61" s="1013"/>
      <c r="AH61" s="623"/>
    </row>
    <row r="62" ht="15.75" customHeight="1">
      <c r="A62" s="1125"/>
      <c r="B62" s="1125"/>
      <c r="C62" s="1013" t="s">
        <v>2828</v>
      </c>
      <c r="D62" s="1379"/>
      <c r="E62" s="1125"/>
      <c r="F62" s="1125"/>
      <c r="G62" s="1125"/>
      <c r="H62" s="500" t="s">
        <v>94</v>
      </c>
      <c r="I62" s="500" t="s">
        <v>94</v>
      </c>
      <c r="J62" s="500"/>
      <c r="K62" s="500"/>
      <c r="L62" s="500"/>
      <c r="M62" s="500"/>
      <c r="N62" s="500"/>
      <c r="O62" s="500"/>
      <c r="P62" s="500"/>
      <c r="Q62" s="500"/>
      <c r="R62" s="500"/>
      <c r="S62" s="500"/>
      <c r="T62" s="500"/>
      <c r="U62" s="500"/>
      <c r="V62" s="500"/>
      <c r="W62" s="500"/>
      <c r="X62" s="500"/>
      <c r="Y62" s="500"/>
      <c r="Z62" s="500"/>
      <c r="AA62" s="500"/>
      <c r="AB62" s="1381" t="s">
        <v>94</v>
      </c>
      <c r="AC62" s="1382" t="s">
        <v>55</v>
      </c>
      <c r="AD62" s="1384" t="s">
        <v>2665</v>
      </c>
      <c r="AE62" s="1013"/>
      <c r="AF62" s="1013"/>
      <c r="AG62" s="1013"/>
      <c r="AH62" s="623"/>
    </row>
    <row r="63" ht="15.75" customHeight="1">
      <c r="A63" s="1125"/>
      <c r="B63" s="1125"/>
      <c r="C63" s="1125"/>
      <c r="D63" s="1206" t="s">
        <v>2829</v>
      </c>
      <c r="E63" s="1125"/>
      <c r="F63" s="1013" t="s">
        <v>2830</v>
      </c>
      <c r="G63" s="732" t="s">
        <v>2831</v>
      </c>
      <c r="H63" s="500"/>
      <c r="I63" s="500"/>
      <c r="J63" s="500"/>
      <c r="K63" s="500"/>
      <c r="L63" s="500"/>
      <c r="M63" s="500"/>
      <c r="N63" s="500"/>
      <c r="O63" s="500"/>
      <c r="P63" s="500"/>
      <c r="Q63" s="500"/>
      <c r="R63" s="500"/>
      <c r="S63" s="500"/>
      <c r="T63" s="500"/>
      <c r="U63" s="500"/>
      <c r="V63" s="500"/>
      <c r="W63" s="500"/>
      <c r="X63" s="500"/>
      <c r="Y63" s="500"/>
      <c r="Z63" s="500"/>
      <c r="AA63" s="500"/>
      <c r="AB63" s="1381">
        <v>1.0</v>
      </c>
      <c r="AC63" s="1382" t="s">
        <v>55</v>
      </c>
      <c r="AD63" s="1384" t="s">
        <v>2665</v>
      </c>
      <c r="AE63" s="1013"/>
      <c r="AF63" s="1013"/>
      <c r="AG63" s="732"/>
      <c r="AH63" s="623"/>
    </row>
    <row r="64" ht="15.75" customHeight="1">
      <c r="A64" s="1125"/>
      <c r="B64" s="1125"/>
      <c r="C64" s="1125"/>
      <c r="D64" s="1206" t="s">
        <v>2832</v>
      </c>
      <c r="E64" s="1013" t="s">
        <v>2833</v>
      </c>
      <c r="F64" s="1013" t="s">
        <v>2834</v>
      </c>
      <c r="G64" s="732" t="s">
        <v>2835</v>
      </c>
      <c r="H64" s="500"/>
      <c r="I64" s="500"/>
      <c r="J64" s="500"/>
      <c r="K64" s="500"/>
      <c r="L64" s="500"/>
      <c r="M64" s="500"/>
      <c r="N64" s="500"/>
      <c r="O64" s="500"/>
      <c r="P64" s="500"/>
      <c r="Q64" s="500"/>
      <c r="R64" s="500"/>
      <c r="S64" s="500"/>
      <c r="T64" s="500"/>
      <c r="U64" s="500"/>
      <c r="V64" s="500"/>
      <c r="W64" s="500"/>
      <c r="X64" s="500"/>
      <c r="Y64" s="500"/>
      <c r="Z64" s="500"/>
      <c r="AA64" s="500"/>
      <c r="AB64" s="1381">
        <v>1.0</v>
      </c>
      <c r="AC64" s="1382" t="s">
        <v>55</v>
      </c>
      <c r="AD64" s="1384" t="s">
        <v>2665</v>
      </c>
      <c r="AE64" s="1013"/>
      <c r="AF64" s="1013"/>
      <c r="AG64" s="1013"/>
      <c r="AH64" s="623"/>
    </row>
    <row r="65" ht="15.75" customHeight="1">
      <c r="A65" s="1125"/>
      <c r="B65" s="1125"/>
      <c r="C65" s="1125"/>
      <c r="D65" s="1206" t="s">
        <v>2836</v>
      </c>
      <c r="E65" s="732" t="s">
        <v>2833</v>
      </c>
      <c r="F65" s="732" t="s">
        <v>2837</v>
      </c>
      <c r="G65" s="732" t="s">
        <v>2838</v>
      </c>
      <c r="H65" s="500"/>
      <c r="I65" s="500"/>
      <c r="J65" s="500"/>
      <c r="K65" s="500"/>
      <c r="L65" s="500"/>
      <c r="M65" s="500"/>
      <c r="N65" s="500"/>
      <c r="O65" s="500"/>
      <c r="P65" s="500"/>
      <c r="Q65" s="500"/>
      <c r="R65" s="500"/>
      <c r="S65" s="500"/>
      <c r="T65" s="500"/>
      <c r="U65" s="500"/>
      <c r="V65" s="500"/>
      <c r="W65" s="500"/>
      <c r="X65" s="500"/>
      <c r="Y65" s="500"/>
      <c r="Z65" s="500"/>
      <c r="AA65" s="500"/>
      <c r="AB65" s="1381">
        <v>1.0</v>
      </c>
      <c r="AC65" s="1382" t="s">
        <v>55</v>
      </c>
      <c r="AD65" s="1383" t="s">
        <v>361</v>
      </c>
      <c r="AE65" s="1013"/>
      <c r="AF65" s="1013"/>
      <c r="AG65" s="732"/>
      <c r="AH65" s="623"/>
    </row>
    <row r="66" ht="15.75" customHeight="1">
      <c r="A66" s="1125"/>
      <c r="B66" s="1125"/>
      <c r="C66" s="1013" t="s">
        <v>2839</v>
      </c>
      <c r="D66" s="1379"/>
      <c r="E66" s="1125"/>
      <c r="F66" s="1125"/>
      <c r="G66" s="1125"/>
      <c r="H66" s="500" t="s">
        <v>94</v>
      </c>
      <c r="I66" s="500" t="s">
        <v>94</v>
      </c>
      <c r="J66" s="500"/>
      <c r="K66" s="500"/>
      <c r="L66" s="500"/>
      <c r="M66" s="500"/>
      <c r="N66" s="500"/>
      <c r="O66" s="500"/>
      <c r="P66" s="500"/>
      <c r="Q66" s="500"/>
      <c r="R66" s="500"/>
      <c r="S66" s="500"/>
      <c r="T66" s="500"/>
      <c r="U66" s="500"/>
      <c r="V66" s="500"/>
      <c r="W66" s="500"/>
      <c r="X66" s="500"/>
      <c r="Y66" s="500"/>
      <c r="Z66" s="500"/>
      <c r="AA66" s="500"/>
      <c r="AB66" s="1381" t="s">
        <v>94</v>
      </c>
      <c r="AC66" s="1382" t="s">
        <v>55</v>
      </c>
      <c r="AD66" s="1384" t="s">
        <v>2665</v>
      </c>
      <c r="AE66" s="1013"/>
      <c r="AF66" s="1013"/>
      <c r="AG66" s="1013"/>
      <c r="AH66" s="623"/>
    </row>
    <row r="67" ht="15.75" customHeight="1">
      <c r="A67" s="1125"/>
      <c r="B67" s="1125"/>
      <c r="C67" s="1125"/>
      <c r="D67" s="1206" t="s">
        <v>2840</v>
      </c>
      <c r="E67" s="1125"/>
      <c r="F67" s="1013" t="s">
        <v>2841</v>
      </c>
      <c r="G67" s="732" t="s">
        <v>2842</v>
      </c>
      <c r="H67" s="500"/>
      <c r="I67" s="500"/>
      <c r="J67" s="500"/>
      <c r="K67" s="500"/>
      <c r="L67" s="500"/>
      <c r="M67" s="500"/>
      <c r="N67" s="500"/>
      <c r="O67" s="500"/>
      <c r="P67" s="500"/>
      <c r="Q67" s="500"/>
      <c r="R67" s="500"/>
      <c r="S67" s="500"/>
      <c r="T67" s="500"/>
      <c r="U67" s="500"/>
      <c r="V67" s="500"/>
      <c r="W67" s="500"/>
      <c r="X67" s="500"/>
      <c r="Y67" s="500"/>
      <c r="Z67" s="500"/>
      <c r="AA67" s="500"/>
      <c r="AB67" s="1381">
        <v>1.0</v>
      </c>
      <c r="AC67" s="1382" t="s">
        <v>55</v>
      </c>
      <c r="AD67" s="1384" t="s">
        <v>2665</v>
      </c>
      <c r="AE67" s="1013"/>
      <c r="AF67" s="1013"/>
      <c r="AG67" s="1013"/>
      <c r="AH67" s="623"/>
    </row>
    <row r="68" ht="15.75" customHeight="1">
      <c r="A68" s="1125"/>
      <c r="B68" s="1125"/>
      <c r="C68" s="1125"/>
      <c r="D68" s="1206" t="s">
        <v>2843</v>
      </c>
      <c r="E68" s="1125"/>
      <c r="F68" s="1013" t="s">
        <v>2830</v>
      </c>
      <c r="G68" s="732" t="s">
        <v>2844</v>
      </c>
      <c r="H68" s="500"/>
      <c r="I68" s="500"/>
      <c r="J68" s="500"/>
      <c r="K68" s="500"/>
      <c r="L68" s="500"/>
      <c r="M68" s="500"/>
      <c r="N68" s="500"/>
      <c r="O68" s="500"/>
      <c r="P68" s="500"/>
      <c r="Q68" s="500"/>
      <c r="R68" s="500"/>
      <c r="S68" s="500"/>
      <c r="T68" s="500"/>
      <c r="U68" s="500"/>
      <c r="V68" s="500"/>
      <c r="W68" s="500"/>
      <c r="X68" s="500"/>
      <c r="Y68" s="500"/>
      <c r="Z68" s="500"/>
      <c r="AA68" s="500"/>
      <c r="AB68" s="1381">
        <v>1.0</v>
      </c>
      <c r="AC68" s="1382" t="s">
        <v>55</v>
      </c>
      <c r="AD68" s="1384" t="s">
        <v>2665</v>
      </c>
      <c r="AE68" s="1385"/>
      <c r="AF68" s="1013"/>
      <c r="AG68" s="1013"/>
      <c r="AH68" s="623"/>
    </row>
    <row r="69" ht="15.75" customHeight="1">
      <c r="A69" s="1125"/>
      <c r="B69" s="1125"/>
      <c r="C69" s="1125"/>
      <c r="D69" s="1206" t="s">
        <v>2845</v>
      </c>
      <c r="E69" s="1125"/>
      <c r="F69" s="1013" t="s">
        <v>2830</v>
      </c>
      <c r="G69" s="732" t="s">
        <v>2844</v>
      </c>
      <c r="H69" s="500"/>
      <c r="I69" s="500"/>
      <c r="J69" s="500"/>
      <c r="K69" s="500"/>
      <c r="L69" s="500"/>
      <c r="M69" s="500"/>
      <c r="N69" s="500"/>
      <c r="O69" s="500"/>
      <c r="P69" s="500"/>
      <c r="Q69" s="500"/>
      <c r="R69" s="500"/>
      <c r="S69" s="500"/>
      <c r="T69" s="500"/>
      <c r="U69" s="500"/>
      <c r="V69" s="500"/>
      <c r="W69" s="500"/>
      <c r="X69" s="500"/>
      <c r="Y69" s="500"/>
      <c r="Z69" s="500"/>
      <c r="AA69" s="500"/>
      <c r="AB69" s="1381">
        <v>1.0</v>
      </c>
      <c r="AC69" s="1382" t="s">
        <v>55</v>
      </c>
      <c r="AD69" s="1384" t="s">
        <v>2665</v>
      </c>
      <c r="AE69" s="1013"/>
      <c r="AF69" s="1013"/>
      <c r="AG69" s="1013"/>
      <c r="AH69" s="623"/>
    </row>
    <row r="70" ht="15.75" customHeight="1">
      <c r="A70" s="1125"/>
      <c r="B70" s="1395"/>
      <c r="C70" s="1395"/>
      <c r="D70" s="1206" t="s">
        <v>2846</v>
      </c>
      <c r="E70" s="1125"/>
      <c r="F70" s="1013" t="s">
        <v>2847</v>
      </c>
      <c r="G70" s="732" t="s">
        <v>2848</v>
      </c>
      <c r="H70" s="500"/>
      <c r="I70" s="500"/>
      <c r="J70" s="1380"/>
      <c r="K70" s="500"/>
      <c r="L70" s="500"/>
      <c r="M70" s="500"/>
      <c r="N70" s="500"/>
      <c r="O70" s="500"/>
      <c r="P70" s="500"/>
      <c r="Q70" s="500"/>
      <c r="R70" s="500"/>
      <c r="S70" s="500"/>
      <c r="T70" s="500"/>
      <c r="U70" s="500"/>
      <c r="V70" s="500"/>
      <c r="W70" s="500"/>
      <c r="X70" s="500"/>
      <c r="Y70" s="500"/>
      <c r="Z70" s="500"/>
      <c r="AA70" s="500"/>
      <c r="AB70" s="1381">
        <v>1.0</v>
      </c>
      <c r="AC70" s="1382" t="s">
        <v>55</v>
      </c>
      <c r="AD70" s="1384" t="s">
        <v>2665</v>
      </c>
      <c r="AE70" s="1013"/>
      <c r="AF70" s="1418" t="s">
        <v>2849</v>
      </c>
      <c r="AG70" s="1013"/>
      <c r="AH70" s="623"/>
    </row>
    <row r="71" ht="15.75" hidden="1" customHeight="1">
      <c r="A71" s="1419"/>
      <c r="B71" s="1420" t="s">
        <v>2850</v>
      </c>
      <c r="C71" s="1421"/>
      <c r="D71" s="1422"/>
      <c r="E71" s="1419"/>
      <c r="F71" s="1423" t="s">
        <v>2851</v>
      </c>
      <c r="G71" s="1419"/>
      <c r="H71" s="500"/>
      <c r="I71" s="500"/>
      <c r="J71" s="500"/>
      <c r="K71" s="500"/>
      <c r="L71" s="500"/>
      <c r="M71" s="500"/>
      <c r="N71" s="500"/>
      <c r="O71" s="500"/>
      <c r="P71" s="500"/>
      <c r="Q71" s="500"/>
      <c r="R71" s="500"/>
      <c r="S71" s="500"/>
      <c r="T71" s="500"/>
      <c r="U71" s="500"/>
      <c r="V71" s="500"/>
      <c r="W71" s="500"/>
      <c r="X71" s="500"/>
      <c r="Y71" s="500"/>
      <c r="Z71" s="500"/>
      <c r="AA71" s="500"/>
      <c r="AB71" s="1424" t="s">
        <v>94</v>
      </c>
      <c r="AC71" s="1425" t="s">
        <v>94</v>
      </c>
      <c r="AD71" s="1426" t="s">
        <v>2665</v>
      </c>
      <c r="AE71" s="1423"/>
      <c r="AF71" s="1420" t="s">
        <v>2852</v>
      </c>
      <c r="AG71" s="1427" t="s">
        <v>2853</v>
      </c>
      <c r="AH71" s="623"/>
    </row>
    <row r="72" ht="15.75" customHeight="1">
      <c r="A72" s="1013" t="s">
        <v>2854</v>
      </c>
      <c r="B72" s="1396" t="s">
        <v>1796</v>
      </c>
      <c r="C72" s="1395"/>
      <c r="D72" s="1125"/>
      <c r="E72" s="1013" t="s">
        <v>2667</v>
      </c>
      <c r="F72" s="1013" t="s">
        <v>2855</v>
      </c>
      <c r="G72" s="1101" t="s">
        <v>2856</v>
      </c>
      <c r="H72" s="500"/>
      <c r="I72" s="500"/>
      <c r="J72" s="500"/>
      <c r="K72" s="500"/>
      <c r="L72" s="500"/>
      <c r="M72" s="500"/>
      <c r="N72" s="500"/>
      <c r="O72" s="500"/>
      <c r="P72" s="500"/>
      <c r="Q72" s="500"/>
      <c r="R72" s="500"/>
      <c r="S72" s="500"/>
      <c r="T72" s="500"/>
      <c r="U72" s="500"/>
      <c r="V72" s="500"/>
      <c r="W72" s="500"/>
      <c r="X72" s="500"/>
      <c r="Y72" s="500"/>
      <c r="Z72" s="500"/>
      <c r="AA72" s="500"/>
      <c r="AB72" s="1381">
        <v>1.0</v>
      </c>
      <c r="AC72" s="1382" t="s">
        <v>55</v>
      </c>
      <c r="AD72" s="1383" t="s">
        <v>533</v>
      </c>
      <c r="AE72" s="732"/>
      <c r="AF72" s="1396"/>
      <c r="AG72" s="732"/>
      <c r="AH72" s="732"/>
    </row>
    <row r="73" ht="15.75" customHeight="1">
      <c r="A73" s="1013" t="s">
        <v>2839</v>
      </c>
      <c r="B73" s="1395"/>
      <c r="C73" s="1395"/>
      <c r="D73" s="1125"/>
      <c r="E73" s="1125"/>
      <c r="F73" s="1125"/>
      <c r="G73" s="1125"/>
      <c r="H73" s="500" t="s">
        <v>94</v>
      </c>
      <c r="I73" s="500" t="s">
        <v>94</v>
      </c>
      <c r="J73" s="500"/>
      <c r="K73" s="500"/>
      <c r="L73" s="500"/>
      <c r="M73" s="500"/>
      <c r="N73" s="500"/>
      <c r="O73" s="500"/>
      <c r="P73" s="500"/>
      <c r="Q73" s="500"/>
      <c r="R73" s="500"/>
      <c r="S73" s="500"/>
      <c r="T73" s="500"/>
      <c r="U73" s="500"/>
      <c r="V73" s="500"/>
      <c r="W73" s="500"/>
      <c r="X73" s="500"/>
      <c r="Y73" s="500"/>
      <c r="Z73" s="500"/>
      <c r="AA73" s="500"/>
      <c r="AB73" s="1381" t="s">
        <v>94</v>
      </c>
      <c r="AC73" s="1382" t="s">
        <v>55</v>
      </c>
      <c r="AD73" s="1384" t="s">
        <v>2665</v>
      </c>
      <c r="AE73" s="1013"/>
      <c r="AF73" s="1396"/>
      <c r="AG73" s="1013"/>
      <c r="AH73" s="623"/>
    </row>
    <row r="74" ht="15.75" customHeight="1">
      <c r="A74" s="1125"/>
      <c r="B74" s="1396" t="s">
        <v>2857</v>
      </c>
      <c r="C74" s="1395"/>
      <c r="D74" s="1125"/>
      <c r="E74" s="621"/>
      <c r="F74" s="621"/>
      <c r="G74" s="621"/>
      <c r="H74" s="500" t="s">
        <v>94</v>
      </c>
      <c r="I74" s="500" t="s">
        <v>94</v>
      </c>
      <c r="J74" s="500"/>
      <c r="K74" s="500"/>
      <c r="L74" s="500"/>
      <c r="M74" s="500"/>
      <c r="N74" s="500"/>
      <c r="O74" s="500"/>
      <c r="P74" s="500"/>
      <c r="Q74" s="500"/>
      <c r="R74" s="500"/>
      <c r="S74" s="500"/>
      <c r="T74" s="500"/>
      <c r="U74" s="500"/>
      <c r="V74" s="500"/>
      <c r="W74" s="500"/>
      <c r="X74" s="500"/>
      <c r="Y74" s="500"/>
      <c r="Z74" s="500"/>
      <c r="AA74" s="500"/>
      <c r="AB74" s="1381" t="s">
        <v>94</v>
      </c>
      <c r="AC74" s="1382" t="s">
        <v>55</v>
      </c>
      <c r="AD74" s="1384" t="s">
        <v>2665</v>
      </c>
      <c r="AE74" s="1013"/>
      <c r="AF74" s="1396"/>
      <c r="AG74" s="1013"/>
      <c r="AH74" s="623"/>
    </row>
    <row r="75" ht="15.75" customHeight="1">
      <c r="A75" s="1125"/>
      <c r="B75" s="1395"/>
      <c r="C75" s="1396" t="s">
        <v>2858</v>
      </c>
      <c r="D75" s="1125"/>
      <c r="E75" s="623" t="s">
        <v>2859</v>
      </c>
      <c r="F75" s="623" t="s">
        <v>2860</v>
      </c>
      <c r="G75" s="643" t="s">
        <v>2861</v>
      </c>
      <c r="H75" s="500"/>
      <c r="I75" s="500"/>
      <c r="J75" s="500"/>
      <c r="K75" s="500"/>
      <c r="L75" s="500"/>
      <c r="M75" s="500"/>
      <c r="N75" s="500"/>
      <c r="O75" s="500"/>
      <c r="P75" s="500"/>
      <c r="Q75" s="500"/>
      <c r="R75" s="500"/>
      <c r="S75" s="500"/>
      <c r="T75" s="500"/>
      <c r="U75" s="500"/>
      <c r="V75" s="500"/>
      <c r="W75" s="500"/>
      <c r="X75" s="500"/>
      <c r="Y75" s="500"/>
      <c r="Z75" s="500"/>
      <c r="AA75" s="500"/>
      <c r="AB75" s="1381">
        <v>1.0</v>
      </c>
      <c r="AC75" s="1382" t="s">
        <v>55</v>
      </c>
      <c r="AD75" s="1384" t="s">
        <v>2665</v>
      </c>
      <c r="AE75" s="1013"/>
      <c r="AF75" s="1396" t="s">
        <v>2862</v>
      </c>
      <c r="AG75" s="1013"/>
      <c r="AH75" s="623"/>
    </row>
    <row r="76" ht="15.75" customHeight="1">
      <c r="A76" s="1125"/>
      <c r="B76" s="1395"/>
      <c r="C76" s="1396" t="s">
        <v>2863</v>
      </c>
      <c r="D76" s="1125"/>
      <c r="E76" s="623" t="s">
        <v>2859</v>
      </c>
      <c r="F76" s="623" t="s">
        <v>2864</v>
      </c>
      <c r="G76" s="643" t="s">
        <v>2865</v>
      </c>
      <c r="H76" s="500"/>
      <c r="I76" s="500"/>
      <c r="J76" s="500"/>
      <c r="K76" s="500"/>
      <c r="L76" s="500"/>
      <c r="M76" s="500"/>
      <c r="N76" s="500"/>
      <c r="O76" s="500"/>
      <c r="P76" s="500"/>
      <c r="Q76" s="500"/>
      <c r="R76" s="500"/>
      <c r="S76" s="500"/>
      <c r="T76" s="500"/>
      <c r="U76" s="500"/>
      <c r="V76" s="500"/>
      <c r="W76" s="500"/>
      <c r="X76" s="500"/>
      <c r="Y76" s="500"/>
      <c r="Z76" s="500"/>
      <c r="AA76" s="500"/>
      <c r="AB76" s="1381">
        <v>1.0</v>
      </c>
      <c r="AC76" s="1382" t="s">
        <v>55</v>
      </c>
      <c r="AD76" s="1383" t="s">
        <v>2665</v>
      </c>
      <c r="AE76" s="1013"/>
      <c r="AF76" s="1396"/>
      <c r="AG76" s="1013"/>
      <c r="AH76" s="623"/>
    </row>
    <row r="77" ht="15.75" customHeight="1">
      <c r="A77" s="1125"/>
      <c r="B77" s="1395"/>
      <c r="C77" s="1394" t="s">
        <v>2866</v>
      </c>
      <c r="D77" s="1125"/>
      <c r="E77" s="643" t="s">
        <v>2867</v>
      </c>
      <c r="F77" s="643" t="s">
        <v>2868</v>
      </c>
      <c r="G77" s="643" t="s">
        <v>2869</v>
      </c>
      <c r="H77" s="500"/>
      <c r="I77" s="500"/>
      <c r="J77" s="500"/>
      <c r="K77" s="500"/>
      <c r="L77" s="500"/>
      <c r="M77" s="500"/>
      <c r="N77" s="500"/>
      <c r="O77" s="500"/>
      <c r="P77" s="500"/>
      <c r="Q77" s="500"/>
      <c r="R77" s="500"/>
      <c r="S77" s="500"/>
      <c r="T77" s="500"/>
      <c r="U77" s="500"/>
      <c r="V77" s="500"/>
      <c r="W77" s="500"/>
      <c r="X77" s="500"/>
      <c r="Y77" s="500"/>
      <c r="Z77" s="500"/>
      <c r="AA77" s="500"/>
      <c r="AB77" s="1428">
        <v>1.0</v>
      </c>
      <c r="AC77" s="1382" t="s">
        <v>55</v>
      </c>
      <c r="AD77" s="1383" t="s">
        <v>545</v>
      </c>
      <c r="AE77" s="1013"/>
      <c r="AF77" s="1396"/>
      <c r="AG77" s="1013"/>
      <c r="AH77" s="623"/>
    </row>
    <row r="78" ht="15.75" customHeight="1">
      <c r="A78" s="1125"/>
      <c r="B78" s="1013" t="s">
        <v>2870</v>
      </c>
      <c r="C78" s="1125"/>
      <c r="D78" s="1125"/>
      <c r="E78" s="1013" t="s">
        <v>2871</v>
      </c>
      <c r="F78" s="1125"/>
      <c r="G78" s="1125"/>
      <c r="H78" s="500" t="s">
        <v>94</v>
      </c>
      <c r="I78" s="500" t="s">
        <v>94</v>
      </c>
      <c r="J78" s="500"/>
      <c r="K78" s="500"/>
      <c r="L78" s="500"/>
      <c r="M78" s="500"/>
      <c r="N78" s="500"/>
      <c r="O78" s="500"/>
      <c r="P78" s="500"/>
      <c r="Q78" s="500"/>
      <c r="R78" s="500"/>
      <c r="S78" s="500"/>
      <c r="T78" s="500"/>
      <c r="U78" s="500"/>
      <c r="V78" s="500"/>
      <c r="W78" s="500"/>
      <c r="X78" s="500"/>
      <c r="Y78" s="500"/>
      <c r="Z78" s="500"/>
      <c r="AA78" s="500"/>
      <c r="AB78" s="1381" t="s">
        <v>94</v>
      </c>
      <c r="AC78" s="1382" t="s">
        <v>55</v>
      </c>
      <c r="AD78" s="1384" t="s">
        <v>2665</v>
      </c>
      <c r="AE78" s="1013"/>
      <c r="AF78" s="1013"/>
      <c r="AG78" s="1013"/>
      <c r="AH78" s="623"/>
    </row>
    <row r="79" ht="15.75" customHeight="1">
      <c r="A79" s="1125"/>
      <c r="B79" s="1125"/>
      <c r="C79" s="1013" t="s">
        <v>1796</v>
      </c>
      <c r="D79" s="1125"/>
      <c r="E79" s="1125"/>
      <c r="F79" s="1013" t="s">
        <v>2872</v>
      </c>
      <c r="G79" s="732" t="s">
        <v>2873</v>
      </c>
      <c r="H79" s="500"/>
      <c r="I79" s="500"/>
      <c r="J79" s="500"/>
      <c r="K79" s="500"/>
      <c r="L79" s="500"/>
      <c r="M79" s="500"/>
      <c r="N79" s="500"/>
      <c r="O79" s="500"/>
      <c r="P79" s="500"/>
      <c r="Q79" s="500"/>
      <c r="R79" s="500"/>
      <c r="S79" s="500"/>
      <c r="T79" s="500"/>
      <c r="U79" s="500"/>
      <c r="V79" s="500"/>
      <c r="W79" s="500"/>
      <c r="X79" s="500"/>
      <c r="Y79" s="500"/>
      <c r="Z79" s="500"/>
      <c r="AA79" s="500"/>
      <c r="AB79" s="1381">
        <v>1.0</v>
      </c>
      <c r="AC79" s="1382" t="s">
        <v>55</v>
      </c>
      <c r="AD79" s="1383" t="s">
        <v>361</v>
      </c>
      <c r="AE79" s="732"/>
      <c r="AF79" s="732" t="s">
        <v>2874</v>
      </c>
      <c r="AG79" s="732"/>
      <c r="AH79" s="623"/>
    </row>
    <row r="80" ht="15.75" customHeight="1">
      <c r="A80" s="1125"/>
      <c r="B80" s="1125"/>
      <c r="C80" s="1013" t="s">
        <v>2875</v>
      </c>
      <c r="D80" s="1125"/>
      <c r="E80" s="1125"/>
      <c r="F80" s="1429" t="s">
        <v>2876</v>
      </c>
      <c r="G80" s="732" t="s">
        <v>2877</v>
      </c>
      <c r="H80" s="500"/>
      <c r="I80" s="500"/>
      <c r="J80" s="500"/>
      <c r="K80" s="500"/>
      <c r="L80" s="500"/>
      <c r="M80" s="500"/>
      <c r="N80" s="500"/>
      <c r="O80" s="500"/>
      <c r="P80" s="500"/>
      <c r="Q80" s="500"/>
      <c r="R80" s="500"/>
      <c r="S80" s="500"/>
      <c r="T80" s="500"/>
      <c r="U80" s="500"/>
      <c r="V80" s="500"/>
      <c r="W80" s="500"/>
      <c r="X80" s="500"/>
      <c r="Y80" s="500"/>
      <c r="Z80" s="500"/>
      <c r="AA80" s="500"/>
      <c r="AB80" s="1381">
        <v>1.0</v>
      </c>
      <c r="AC80" s="1382" t="s">
        <v>55</v>
      </c>
      <c r="AD80" s="1384" t="s">
        <v>2665</v>
      </c>
      <c r="AE80" s="1013"/>
      <c r="AF80" s="1013"/>
      <c r="AG80" s="1013"/>
      <c r="AH80" s="623"/>
    </row>
    <row r="81" ht="15.75" customHeight="1">
      <c r="A81" s="1125"/>
      <c r="B81" s="1125"/>
      <c r="C81" s="1013" t="s">
        <v>2878</v>
      </c>
      <c r="D81" s="1125"/>
      <c r="E81" s="1125"/>
      <c r="F81" s="1013" t="s">
        <v>2879</v>
      </c>
      <c r="G81" s="732" t="s">
        <v>2880</v>
      </c>
      <c r="H81" s="500"/>
      <c r="I81" s="500"/>
      <c r="J81" s="500"/>
      <c r="K81" s="500"/>
      <c r="L81" s="500"/>
      <c r="M81" s="500"/>
      <c r="N81" s="500"/>
      <c r="O81" s="500"/>
      <c r="P81" s="500"/>
      <c r="Q81" s="500"/>
      <c r="R81" s="500"/>
      <c r="S81" s="500"/>
      <c r="T81" s="500"/>
      <c r="U81" s="500"/>
      <c r="V81" s="500"/>
      <c r="W81" s="500"/>
      <c r="X81" s="500"/>
      <c r="Y81" s="500"/>
      <c r="Z81" s="500"/>
      <c r="AA81" s="500"/>
      <c r="AB81" s="1381">
        <v>1.0</v>
      </c>
      <c r="AC81" s="1382" t="s">
        <v>55</v>
      </c>
      <c r="AD81" s="1384" t="s">
        <v>2665</v>
      </c>
      <c r="AE81" s="1013"/>
      <c r="AF81" s="1013"/>
      <c r="AG81" s="1013"/>
      <c r="AH81" s="623"/>
    </row>
    <row r="82" ht="15.75" customHeight="1">
      <c r="A82" s="1125"/>
      <c r="B82" s="1125"/>
      <c r="C82" s="1013" t="s">
        <v>1715</v>
      </c>
      <c r="D82" s="1125"/>
      <c r="E82" s="1125"/>
      <c r="F82" s="1125"/>
      <c r="G82" s="1125"/>
      <c r="H82" s="500" t="s">
        <v>94</v>
      </c>
      <c r="I82" s="500" t="s">
        <v>94</v>
      </c>
      <c r="J82" s="500"/>
      <c r="K82" s="500"/>
      <c r="L82" s="500"/>
      <c r="M82" s="500"/>
      <c r="N82" s="500"/>
      <c r="O82" s="500"/>
      <c r="P82" s="500"/>
      <c r="Q82" s="500"/>
      <c r="R82" s="500"/>
      <c r="S82" s="500"/>
      <c r="T82" s="500"/>
      <c r="U82" s="500"/>
      <c r="V82" s="500"/>
      <c r="W82" s="500"/>
      <c r="X82" s="500"/>
      <c r="Y82" s="500"/>
      <c r="Z82" s="500"/>
      <c r="AA82" s="500"/>
      <c r="AB82" s="1381" t="s">
        <v>94</v>
      </c>
      <c r="AC82" s="1382" t="s">
        <v>55</v>
      </c>
      <c r="AD82" s="1384" t="s">
        <v>2665</v>
      </c>
      <c r="AE82" s="1013"/>
      <c r="AF82" s="1013"/>
      <c r="AG82" s="1013"/>
      <c r="AH82" s="623"/>
    </row>
    <row r="83" ht="15.75" customHeight="1">
      <c r="A83" s="1125"/>
      <c r="B83" s="1125"/>
      <c r="C83" s="1125"/>
      <c r="D83" s="1013" t="s">
        <v>2881</v>
      </c>
      <c r="E83" s="1125"/>
      <c r="F83" s="1013" t="s">
        <v>2882</v>
      </c>
      <c r="G83" s="732" t="s">
        <v>2883</v>
      </c>
      <c r="H83" s="500"/>
      <c r="I83" s="500"/>
      <c r="J83" s="500"/>
      <c r="K83" s="500"/>
      <c r="L83" s="500"/>
      <c r="M83" s="500"/>
      <c r="N83" s="500"/>
      <c r="O83" s="500"/>
      <c r="P83" s="500"/>
      <c r="Q83" s="500"/>
      <c r="R83" s="500"/>
      <c r="S83" s="500"/>
      <c r="T83" s="500"/>
      <c r="U83" s="500"/>
      <c r="V83" s="500"/>
      <c r="W83" s="500"/>
      <c r="X83" s="500"/>
      <c r="Y83" s="500"/>
      <c r="Z83" s="500"/>
      <c r="AA83" s="500"/>
      <c r="AB83" s="1381">
        <v>1.0</v>
      </c>
      <c r="AC83" s="1382" t="s">
        <v>55</v>
      </c>
      <c r="AD83" s="1383" t="s">
        <v>361</v>
      </c>
      <c r="AE83" s="1013"/>
      <c r="AF83" s="1013"/>
      <c r="AG83" s="732" t="s">
        <v>2884</v>
      </c>
      <c r="AH83" s="623"/>
    </row>
    <row r="84" ht="15.75" customHeight="1">
      <c r="A84" s="1125"/>
      <c r="B84" s="1125"/>
      <c r="C84" s="1125"/>
      <c r="D84" s="1013" t="s">
        <v>2885</v>
      </c>
      <c r="E84" s="621"/>
      <c r="F84" s="623" t="s">
        <v>2872</v>
      </c>
      <c r="G84" s="643" t="s">
        <v>2886</v>
      </c>
      <c r="H84" s="500"/>
      <c r="I84" s="500"/>
      <c r="J84" s="500"/>
      <c r="K84" s="500"/>
      <c r="L84" s="500"/>
      <c r="M84" s="500"/>
      <c r="N84" s="500"/>
      <c r="O84" s="500"/>
      <c r="P84" s="500"/>
      <c r="Q84" s="500"/>
      <c r="R84" s="500"/>
      <c r="S84" s="500"/>
      <c r="T84" s="500"/>
      <c r="U84" s="500"/>
      <c r="V84" s="500"/>
      <c r="W84" s="500"/>
      <c r="X84" s="500"/>
      <c r="Y84" s="500"/>
      <c r="Z84" s="500"/>
      <c r="AA84" s="500"/>
      <c r="AB84" s="1381">
        <v>1.0</v>
      </c>
      <c r="AC84" s="1382" t="s">
        <v>55</v>
      </c>
      <c r="AD84" s="1384" t="s">
        <v>2665</v>
      </c>
      <c r="AE84" s="1013"/>
      <c r="AF84" s="1013"/>
      <c r="AG84" s="1013"/>
      <c r="AH84" s="623"/>
    </row>
    <row r="85" ht="15.75" customHeight="1">
      <c r="A85" s="1125"/>
      <c r="B85" s="1125"/>
      <c r="C85" s="1125"/>
      <c r="D85" s="1013" t="s">
        <v>392</v>
      </c>
      <c r="E85" s="621"/>
      <c r="F85" s="623" t="s">
        <v>2887</v>
      </c>
      <c r="G85" s="643" t="s">
        <v>2888</v>
      </c>
      <c r="H85" s="500"/>
      <c r="I85" s="500"/>
      <c r="J85" s="500"/>
      <c r="K85" s="500"/>
      <c r="L85" s="500"/>
      <c r="M85" s="500"/>
      <c r="N85" s="500"/>
      <c r="O85" s="500"/>
      <c r="P85" s="500"/>
      <c r="Q85" s="500"/>
      <c r="R85" s="500"/>
      <c r="S85" s="500"/>
      <c r="T85" s="500"/>
      <c r="U85" s="500"/>
      <c r="V85" s="500"/>
      <c r="W85" s="500"/>
      <c r="X85" s="500"/>
      <c r="Y85" s="500"/>
      <c r="Z85" s="500"/>
      <c r="AA85" s="500"/>
      <c r="AB85" s="1381">
        <v>1.0</v>
      </c>
      <c r="AC85" s="1382" t="s">
        <v>55</v>
      </c>
      <c r="AD85" s="1384" t="s">
        <v>2665</v>
      </c>
      <c r="AE85" s="1013"/>
      <c r="AF85" s="1013"/>
      <c r="AG85" s="1013"/>
      <c r="AH85" s="623"/>
    </row>
    <row r="86" ht="15.75" customHeight="1">
      <c r="A86" s="1125"/>
      <c r="B86" s="1125"/>
      <c r="C86" s="1125"/>
      <c r="D86" s="1013" t="s">
        <v>2889</v>
      </c>
      <c r="E86" s="621"/>
      <c r="F86" s="623" t="s">
        <v>2890</v>
      </c>
      <c r="G86" s="643" t="s">
        <v>2891</v>
      </c>
      <c r="H86" s="500"/>
      <c r="I86" s="500"/>
      <c r="J86" s="500"/>
      <c r="K86" s="500"/>
      <c r="L86" s="500"/>
      <c r="M86" s="500"/>
      <c r="N86" s="500"/>
      <c r="O86" s="500"/>
      <c r="P86" s="500"/>
      <c r="Q86" s="500"/>
      <c r="R86" s="500"/>
      <c r="S86" s="500"/>
      <c r="T86" s="500"/>
      <c r="U86" s="500"/>
      <c r="V86" s="500"/>
      <c r="W86" s="500"/>
      <c r="X86" s="500"/>
      <c r="Y86" s="500"/>
      <c r="Z86" s="500"/>
      <c r="AA86" s="500"/>
      <c r="AB86" s="1381">
        <v>1.0</v>
      </c>
      <c r="AC86" s="1382" t="s">
        <v>55</v>
      </c>
      <c r="AD86" s="1384" t="s">
        <v>2665</v>
      </c>
      <c r="AE86" s="1397"/>
      <c r="AF86" s="1430" t="s">
        <v>2892</v>
      </c>
      <c r="AG86" s="1013"/>
      <c r="AH86" s="623"/>
    </row>
    <row r="87" ht="15.75" customHeight="1">
      <c r="A87" s="1125"/>
      <c r="B87" s="1125"/>
      <c r="C87" s="1125"/>
      <c r="D87" s="1013" t="s">
        <v>2893</v>
      </c>
      <c r="E87" s="621"/>
      <c r="F87" s="623" t="s">
        <v>2893</v>
      </c>
      <c r="G87" s="643" t="s">
        <v>2894</v>
      </c>
      <c r="H87" s="500"/>
      <c r="I87" s="500"/>
      <c r="J87" s="500"/>
      <c r="K87" s="500"/>
      <c r="L87" s="500"/>
      <c r="M87" s="500"/>
      <c r="N87" s="500"/>
      <c r="O87" s="500"/>
      <c r="P87" s="500"/>
      <c r="Q87" s="500"/>
      <c r="R87" s="500"/>
      <c r="S87" s="500"/>
      <c r="T87" s="500"/>
      <c r="U87" s="500"/>
      <c r="V87" s="500"/>
      <c r="W87" s="500"/>
      <c r="X87" s="500"/>
      <c r="Y87" s="500"/>
      <c r="Z87" s="500"/>
      <c r="AA87" s="500"/>
      <c r="AB87" s="1381">
        <v>1.0</v>
      </c>
      <c r="AC87" s="1382" t="s">
        <v>55</v>
      </c>
      <c r="AD87" s="1384" t="s">
        <v>2665</v>
      </c>
      <c r="AE87" s="1013"/>
      <c r="AF87" s="1013"/>
      <c r="AG87" s="1013"/>
      <c r="AH87" s="623"/>
    </row>
    <row r="88" ht="15.75" customHeight="1">
      <c r="A88" s="1125"/>
      <c r="B88" s="1125"/>
      <c r="C88" s="1013" t="s">
        <v>2895</v>
      </c>
      <c r="D88" s="1125"/>
      <c r="E88" s="1125"/>
      <c r="F88" s="1125"/>
      <c r="G88" s="1125"/>
      <c r="H88" s="500" t="s">
        <v>94</v>
      </c>
      <c r="I88" s="500" t="s">
        <v>94</v>
      </c>
      <c r="J88" s="500"/>
      <c r="K88" s="500"/>
      <c r="L88" s="500"/>
      <c r="M88" s="500"/>
      <c r="N88" s="500"/>
      <c r="O88" s="500"/>
      <c r="P88" s="500"/>
      <c r="Q88" s="500"/>
      <c r="R88" s="500"/>
      <c r="S88" s="500"/>
      <c r="T88" s="500"/>
      <c r="U88" s="500"/>
      <c r="V88" s="500"/>
      <c r="W88" s="500"/>
      <c r="X88" s="500"/>
      <c r="Y88" s="500"/>
      <c r="Z88" s="500"/>
      <c r="AA88" s="500"/>
      <c r="AB88" s="1381" t="s">
        <v>94</v>
      </c>
      <c r="AC88" s="1382" t="s">
        <v>55</v>
      </c>
      <c r="AD88" s="1384" t="s">
        <v>2665</v>
      </c>
      <c r="AE88" s="1013"/>
      <c r="AF88" s="1013"/>
      <c r="AG88" s="1013"/>
      <c r="AH88" s="623"/>
    </row>
    <row r="89" ht="15.75" hidden="1" customHeight="1">
      <c r="A89" s="1125"/>
      <c r="B89" s="1125"/>
      <c r="C89" s="1125"/>
      <c r="D89" s="1013" t="s">
        <v>2896</v>
      </c>
      <c r="E89" s="1125"/>
      <c r="F89" s="1013" t="s">
        <v>2897</v>
      </c>
      <c r="G89" s="732" t="s">
        <v>2898</v>
      </c>
      <c r="H89" s="500"/>
      <c r="I89" s="500"/>
      <c r="J89" s="500"/>
      <c r="K89" s="500"/>
      <c r="L89" s="823"/>
      <c r="M89" s="500"/>
      <c r="N89" s="500"/>
      <c r="O89" s="500"/>
      <c r="P89" s="500"/>
      <c r="Q89" s="500"/>
      <c r="R89" s="500"/>
      <c r="S89" s="500"/>
      <c r="T89" s="500"/>
      <c r="U89" s="823"/>
      <c r="V89" s="500"/>
      <c r="W89" s="500"/>
      <c r="X89" s="500"/>
      <c r="Y89" s="823"/>
      <c r="Z89" s="500"/>
      <c r="AA89" s="823"/>
      <c r="AB89" s="1428">
        <v>3.0</v>
      </c>
      <c r="AC89" s="1382" t="s">
        <v>55</v>
      </c>
      <c r="AD89" s="1384" t="s">
        <v>2665</v>
      </c>
      <c r="AE89" s="1385"/>
      <c r="AF89" s="1401"/>
      <c r="AG89" s="1013"/>
      <c r="AH89" s="623"/>
    </row>
    <row r="90" ht="15.75" customHeight="1">
      <c r="A90" s="1125"/>
      <c r="B90" s="1125"/>
      <c r="C90" s="1125"/>
      <c r="D90" s="623" t="s">
        <v>2899</v>
      </c>
      <c r="E90" s="1125"/>
      <c r="F90" s="623" t="s">
        <v>2900</v>
      </c>
      <c r="G90" s="643" t="s">
        <v>2901</v>
      </c>
      <c r="H90" s="500"/>
      <c r="I90" s="500"/>
      <c r="J90" s="500"/>
      <c r="K90" s="500"/>
      <c r="L90" s="500"/>
      <c r="M90" s="500"/>
      <c r="N90" s="500"/>
      <c r="O90" s="500"/>
      <c r="P90" s="500"/>
      <c r="Q90" s="500"/>
      <c r="R90" s="500"/>
      <c r="S90" s="500"/>
      <c r="T90" s="500"/>
      <c r="U90" s="500"/>
      <c r="V90" s="500"/>
      <c r="W90" s="500"/>
      <c r="X90" s="500"/>
      <c r="Y90" s="500"/>
      <c r="Z90" s="500"/>
      <c r="AA90" s="500"/>
      <c r="AB90" s="1381">
        <v>1.0</v>
      </c>
      <c r="AC90" s="1382" t="s">
        <v>55</v>
      </c>
      <c r="AD90" s="1383" t="s">
        <v>361</v>
      </c>
      <c r="AE90" s="1013"/>
      <c r="AF90" s="643" t="s">
        <v>2902</v>
      </c>
      <c r="AG90" s="643"/>
      <c r="AH90" s="643"/>
    </row>
    <row r="91" ht="15.75" customHeight="1">
      <c r="A91" s="1125"/>
      <c r="B91" s="1013" t="s">
        <v>2903</v>
      </c>
      <c r="C91" s="1125"/>
      <c r="D91" s="1125"/>
      <c r="E91" s="1013" t="s">
        <v>2904</v>
      </c>
      <c r="F91" s="1013" t="s">
        <v>2905</v>
      </c>
      <c r="G91" s="732" t="s">
        <v>2906</v>
      </c>
      <c r="H91" s="500"/>
      <c r="I91" s="500"/>
      <c r="J91" s="1380"/>
      <c r="K91" s="500"/>
      <c r="L91" s="500"/>
      <c r="M91" s="500"/>
      <c r="N91" s="500"/>
      <c r="O91" s="500"/>
      <c r="P91" s="500"/>
      <c r="Q91" s="500"/>
      <c r="R91" s="500"/>
      <c r="S91" s="500"/>
      <c r="T91" s="500"/>
      <c r="U91" s="500"/>
      <c r="V91" s="500"/>
      <c r="W91" s="500"/>
      <c r="X91" s="500"/>
      <c r="Y91" s="500"/>
      <c r="Z91" s="500"/>
      <c r="AA91" s="500"/>
      <c r="AB91" s="1381">
        <v>1.0</v>
      </c>
      <c r="AC91" s="1382" t="s">
        <v>55</v>
      </c>
      <c r="AD91" s="1383" t="s">
        <v>361</v>
      </c>
      <c r="AE91" s="1385"/>
      <c r="AF91" s="732" t="s">
        <v>2907</v>
      </c>
      <c r="AG91" s="732"/>
      <c r="AH91" s="623"/>
    </row>
    <row r="92" ht="15.75" hidden="1" customHeight="1">
      <c r="A92" s="607"/>
      <c r="B92" s="607"/>
      <c r="C92" s="1387" t="s">
        <v>2908</v>
      </c>
      <c r="D92" s="1387" t="s">
        <v>2909</v>
      </c>
      <c r="E92" s="1431" t="s">
        <v>2910</v>
      </c>
      <c r="F92" s="1431" t="s">
        <v>2911</v>
      </c>
      <c r="G92" s="1432" t="s">
        <v>2912</v>
      </c>
      <c r="H92" s="806"/>
      <c r="I92" s="806"/>
      <c r="J92" s="807"/>
      <c r="K92" s="807"/>
      <c r="L92" s="807"/>
      <c r="M92" s="806"/>
      <c r="N92" s="806"/>
      <c r="O92" s="806"/>
      <c r="P92" s="806"/>
      <c r="Q92" s="806"/>
      <c r="R92" s="806"/>
      <c r="S92" s="806"/>
      <c r="T92" s="806"/>
      <c r="U92" s="807"/>
      <c r="V92" s="806"/>
      <c r="W92" s="806"/>
      <c r="X92" s="806"/>
      <c r="Y92" s="807"/>
      <c r="Z92" s="806"/>
      <c r="AA92" s="807"/>
      <c r="AB92" s="1433">
        <v>2.0</v>
      </c>
      <c r="AC92" s="1390" t="s">
        <v>55</v>
      </c>
      <c r="AD92" s="1391" t="s">
        <v>2913</v>
      </c>
      <c r="AE92" s="1434" t="s">
        <v>2914</v>
      </c>
      <c r="AF92" s="1434"/>
      <c r="AG92" s="607"/>
      <c r="AH92" s="1041"/>
    </row>
    <row r="93" ht="15.75" hidden="1" customHeight="1">
      <c r="A93" s="607"/>
      <c r="B93" s="607"/>
      <c r="C93" s="1387" t="s">
        <v>2915</v>
      </c>
      <c r="D93" s="1387" t="s">
        <v>2916</v>
      </c>
      <c r="E93" s="1431" t="s">
        <v>2910</v>
      </c>
      <c r="F93" s="1431" t="s">
        <v>2917</v>
      </c>
      <c r="G93" s="1432" t="s">
        <v>2918</v>
      </c>
      <c r="H93" s="807"/>
      <c r="I93" s="807"/>
      <c r="J93" s="807"/>
      <c r="K93" s="807"/>
      <c r="L93" s="807"/>
      <c r="M93" s="807"/>
      <c r="N93" s="807"/>
      <c r="O93" s="807"/>
      <c r="P93" s="807"/>
      <c r="Q93" s="807"/>
      <c r="R93" s="807"/>
      <c r="S93" s="807"/>
      <c r="T93" s="807"/>
      <c r="U93" s="807"/>
      <c r="V93" s="807"/>
      <c r="W93" s="807"/>
      <c r="X93" s="807"/>
      <c r="Y93" s="807"/>
      <c r="Z93" s="807"/>
      <c r="AA93" s="807"/>
      <c r="AB93" s="1433">
        <v>3.0</v>
      </c>
      <c r="AC93" s="1390" t="s">
        <v>55</v>
      </c>
      <c r="AD93" s="1391" t="s">
        <v>2913</v>
      </c>
      <c r="AE93" s="607"/>
      <c r="AF93" s="607"/>
      <c r="AG93" s="607"/>
      <c r="AH93" s="1041"/>
    </row>
    <row r="94" ht="15.75" customHeight="1">
      <c r="A94" s="1435" t="s">
        <v>2919</v>
      </c>
      <c r="B94" s="1436"/>
      <c r="C94" s="1436"/>
      <c r="D94" s="1436"/>
      <c r="E94" s="1436"/>
      <c r="F94" s="1436"/>
      <c r="G94" s="1437"/>
      <c r="H94" s="1373" t="s">
        <v>94</v>
      </c>
      <c r="I94" s="1373" t="s">
        <v>94</v>
      </c>
      <c r="J94" s="1373"/>
      <c r="K94" s="1373"/>
      <c r="L94" s="1373"/>
      <c r="M94" s="1373"/>
      <c r="N94" s="1373"/>
      <c r="O94" s="1373"/>
      <c r="P94" s="1373"/>
      <c r="Q94" s="1373"/>
      <c r="R94" s="1373"/>
      <c r="S94" s="1373"/>
      <c r="T94" s="1373"/>
      <c r="U94" s="1373"/>
      <c r="V94" s="1373"/>
      <c r="W94" s="1373"/>
      <c r="X94" s="1373"/>
      <c r="Y94" s="1373"/>
      <c r="Z94" s="1373"/>
      <c r="AA94" s="1373"/>
      <c r="AB94" s="1438" t="s">
        <v>94</v>
      </c>
      <c r="AC94" s="1439" t="s">
        <v>55</v>
      </c>
      <c r="AD94" s="1440" t="s">
        <v>545</v>
      </c>
      <c r="AE94" s="1441"/>
      <c r="AF94" s="1442" t="s">
        <v>2920</v>
      </c>
      <c r="AG94" s="1441"/>
      <c r="AH94" s="1441"/>
    </row>
    <row r="95" ht="15.75" customHeight="1">
      <c r="A95" s="1013" t="s">
        <v>1755</v>
      </c>
      <c r="B95" s="1125"/>
      <c r="C95" s="1125"/>
      <c r="D95" s="1379"/>
      <c r="E95" s="1013"/>
      <c r="F95" s="1013"/>
      <c r="G95" s="732"/>
      <c r="H95" s="500" t="s">
        <v>94</v>
      </c>
      <c r="I95" s="500" t="s">
        <v>94</v>
      </c>
      <c r="J95" s="500"/>
      <c r="K95" s="500"/>
      <c r="L95" s="500"/>
      <c r="M95" s="500"/>
      <c r="N95" s="500"/>
      <c r="O95" s="500"/>
      <c r="P95" s="500"/>
      <c r="Q95" s="500"/>
      <c r="R95" s="500"/>
      <c r="S95" s="500"/>
      <c r="T95" s="500"/>
      <c r="U95" s="500"/>
      <c r="V95" s="500"/>
      <c r="W95" s="500"/>
      <c r="X95" s="500"/>
      <c r="Y95" s="500"/>
      <c r="Z95" s="500"/>
      <c r="AA95" s="500"/>
      <c r="AB95" s="1381" t="s">
        <v>94</v>
      </c>
      <c r="AC95" s="1382" t="s">
        <v>55</v>
      </c>
      <c r="AD95" s="1383" t="s">
        <v>545</v>
      </c>
      <c r="AE95" s="1013"/>
      <c r="AF95" s="1013"/>
      <c r="AG95" s="1013"/>
      <c r="AH95" s="623"/>
    </row>
    <row r="96" ht="15.75" customHeight="1">
      <c r="A96" s="1125"/>
      <c r="B96" s="1013" t="s">
        <v>2921</v>
      </c>
      <c r="C96" s="1013"/>
      <c r="D96" s="1206"/>
      <c r="E96" s="1013" t="s">
        <v>2922</v>
      </c>
      <c r="F96" s="732" t="s">
        <v>2923</v>
      </c>
      <c r="G96" s="732" t="s">
        <v>2924</v>
      </c>
      <c r="H96" s="500"/>
      <c r="I96" s="500"/>
      <c r="J96" s="500"/>
      <c r="K96" s="500"/>
      <c r="L96" s="500"/>
      <c r="M96" s="500"/>
      <c r="N96" s="500"/>
      <c r="O96" s="500"/>
      <c r="P96" s="500"/>
      <c r="Q96" s="500"/>
      <c r="R96" s="500"/>
      <c r="S96" s="500"/>
      <c r="T96" s="500"/>
      <c r="U96" s="500"/>
      <c r="V96" s="500"/>
      <c r="W96" s="500"/>
      <c r="X96" s="500"/>
      <c r="Y96" s="500"/>
      <c r="Z96" s="500"/>
      <c r="AA96" s="500"/>
      <c r="AB96" s="1381">
        <v>1.0</v>
      </c>
      <c r="AC96" s="1382" t="s">
        <v>55</v>
      </c>
      <c r="AD96" s="1383" t="s">
        <v>361</v>
      </c>
      <c r="AE96" s="1385"/>
      <c r="AF96" s="1398" t="s">
        <v>2925</v>
      </c>
      <c r="AG96" s="732"/>
      <c r="AH96" s="623"/>
    </row>
    <row r="97" ht="15.75" hidden="1" customHeight="1">
      <c r="A97" s="1125"/>
      <c r="B97" s="1013"/>
      <c r="C97" s="1013"/>
      <c r="D97" s="1206"/>
      <c r="E97" s="1013" t="s">
        <v>2926</v>
      </c>
      <c r="F97" s="732" t="s">
        <v>2923</v>
      </c>
      <c r="G97" s="732" t="s">
        <v>2927</v>
      </c>
      <c r="H97" s="500"/>
      <c r="I97" s="500"/>
      <c r="J97" s="500"/>
      <c r="K97" s="500"/>
      <c r="L97" s="500"/>
      <c r="M97" s="500"/>
      <c r="N97" s="500"/>
      <c r="O97" s="500"/>
      <c r="P97" s="500"/>
      <c r="Q97" s="500"/>
      <c r="R97" s="500"/>
      <c r="S97" s="500"/>
      <c r="T97" s="500"/>
      <c r="U97" s="500"/>
      <c r="V97" s="500"/>
      <c r="W97" s="500"/>
      <c r="X97" s="500"/>
      <c r="Y97" s="500"/>
      <c r="Z97" s="500"/>
      <c r="AA97" s="500"/>
      <c r="AB97" s="1428">
        <v>3.0</v>
      </c>
      <c r="AC97" s="1382" t="s">
        <v>55</v>
      </c>
      <c r="AD97" s="1383" t="s">
        <v>545</v>
      </c>
      <c r="AE97" s="1013"/>
      <c r="AF97" s="1013"/>
      <c r="AG97" s="1013"/>
      <c r="AH97" s="623"/>
    </row>
    <row r="98" ht="15.75" customHeight="1">
      <c r="A98" s="1124" t="s">
        <v>2928</v>
      </c>
      <c r="B98" s="1013"/>
      <c r="C98" s="1013"/>
      <c r="D98" s="1206"/>
      <c r="E98" s="1013"/>
      <c r="F98" s="1013"/>
      <c r="G98" s="1013"/>
      <c r="H98" s="500" t="s">
        <v>94</v>
      </c>
      <c r="I98" s="500" t="s">
        <v>94</v>
      </c>
      <c r="J98" s="500"/>
      <c r="K98" s="500"/>
      <c r="L98" s="500"/>
      <c r="M98" s="500"/>
      <c r="N98" s="500"/>
      <c r="O98" s="500"/>
      <c r="P98" s="500"/>
      <c r="Q98" s="500"/>
      <c r="R98" s="500"/>
      <c r="S98" s="500"/>
      <c r="T98" s="500"/>
      <c r="U98" s="500"/>
      <c r="V98" s="500"/>
      <c r="W98" s="500"/>
      <c r="X98" s="500"/>
      <c r="Y98" s="500"/>
      <c r="Z98" s="500"/>
      <c r="AA98" s="500"/>
      <c r="AB98" s="1381" t="s">
        <v>94</v>
      </c>
      <c r="AC98" s="1382" t="s">
        <v>55</v>
      </c>
      <c r="AD98" s="1383" t="s">
        <v>545</v>
      </c>
      <c r="AE98" s="1013"/>
      <c r="AF98" s="1013"/>
      <c r="AG98" s="1013"/>
      <c r="AH98" s="623"/>
    </row>
    <row r="99" ht="15.75" customHeight="1">
      <c r="A99" s="1125"/>
      <c r="B99" s="732" t="s">
        <v>2929</v>
      </c>
      <c r="C99" s="732" t="s">
        <v>2930</v>
      </c>
      <c r="D99" s="1206" t="s">
        <v>2931</v>
      </c>
      <c r="E99" s="1013" t="s">
        <v>2932</v>
      </c>
      <c r="F99" s="1013" t="s">
        <v>2933</v>
      </c>
      <c r="G99" s="732" t="s">
        <v>2934</v>
      </c>
      <c r="H99" s="500"/>
      <c r="I99" s="500"/>
      <c r="J99" s="500"/>
      <c r="K99" s="500"/>
      <c r="L99" s="500"/>
      <c r="M99" s="500"/>
      <c r="N99" s="500"/>
      <c r="O99" s="500"/>
      <c r="P99" s="500"/>
      <c r="Q99" s="500"/>
      <c r="R99" s="500"/>
      <c r="S99" s="500"/>
      <c r="T99" s="500"/>
      <c r="U99" s="500"/>
      <c r="V99" s="500"/>
      <c r="W99" s="500"/>
      <c r="X99" s="500"/>
      <c r="Y99" s="500"/>
      <c r="Z99" s="500"/>
      <c r="AA99" s="500"/>
      <c r="AB99" s="1428">
        <v>1.0</v>
      </c>
      <c r="AC99" s="1382" t="s">
        <v>55</v>
      </c>
      <c r="AD99" s="1383" t="s">
        <v>545</v>
      </c>
      <c r="AE99" s="1385"/>
      <c r="AF99" s="1013"/>
      <c r="AG99" s="1013"/>
      <c r="AH99" s="623"/>
    </row>
    <row r="100" ht="15.75" customHeight="1">
      <c r="A100" s="1125"/>
      <c r="B100" s="1013"/>
      <c r="C100" s="1013"/>
      <c r="D100" s="1206" t="s">
        <v>2935</v>
      </c>
      <c r="E100" s="1013" t="s">
        <v>2936</v>
      </c>
      <c r="F100" s="1013" t="s">
        <v>2937</v>
      </c>
      <c r="G100" s="732" t="s">
        <v>2938</v>
      </c>
      <c r="H100" s="500"/>
      <c r="I100" s="500"/>
      <c r="J100" s="500"/>
      <c r="K100" s="500"/>
      <c r="L100" s="500"/>
      <c r="M100" s="500"/>
      <c r="N100" s="500"/>
      <c r="O100" s="500"/>
      <c r="P100" s="500"/>
      <c r="Q100" s="500"/>
      <c r="R100" s="500"/>
      <c r="S100" s="500"/>
      <c r="T100" s="500"/>
      <c r="U100" s="500"/>
      <c r="V100" s="500"/>
      <c r="W100" s="500"/>
      <c r="X100" s="500"/>
      <c r="Y100" s="500"/>
      <c r="Z100" s="500"/>
      <c r="AA100" s="500"/>
      <c r="AB100" s="1428">
        <v>1.0</v>
      </c>
      <c r="AC100" s="1382" t="s">
        <v>55</v>
      </c>
      <c r="AD100" s="1383" t="s">
        <v>545</v>
      </c>
      <c r="AE100" s="1398" t="s">
        <v>2939</v>
      </c>
      <c r="AF100" s="1398" t="s">
        <v>2940</v>
      </c>
      <c r="AG100" s="1013"/>
      <c r="AH100" s="623"/>
    </row>
    <row r="101" ht="15.75" hidden="1" customHeight="1">
      <c r="A101" s="1125"/>
      <c r="B101" s="1013"/>
      <c r="C101" s="1013"/>
      <c r="D101" s="1206"/>
      <c r="E101" s="1013" t="s">
        <v>2941</v>
      </c>
      <c r="F101" s="1013" t="s">
        <v>2942</v>
      </c>
      <c r="G101" s="732" t="s">
        <v>2943</v>
      </c>
      <c r="H101" s="500"/>
      <c r="I101" s="500"/>
      <c r="J101" s="500"/>
      <c r="K101" s="500"/>
      <c r="L101" s="500"/>
      <c r="M101" s="500"/>
      <c r="N101" s="500"/>
      <c r="O101" s="500"/>
      <c r="P101" s="500"/>
      <c r="Q101" s="500"/>
      <c r="R101" s="500"/>
      <c r="S101" s="500"/>
      <c r="T101" s="500"/>
      <c r="U101" s="500"/>
      <c r="V101" s="500"/>
      <c r="W101" s="500"/>
      <c r="X101" s="500"/>
      <c r="Y101" s="500"/>
      <c r="Z101" s="500"/>
      <c r="AA101" s="500"/>
      <c r="AB101" s="1428">
        <v>3.0</v>
      </c>
      <c r="AC101" s="1382" t="s">
        <v>55</v>
      </c>
      <c r="AD101" s="1383" t="s">
        <v>545</v>
      </c>
      <c r="AE101" s="1013"/>
      <c r="AF101" s="1013"/>
      <c r="AG101" s="1013"/>
      <c r="AH101" s="623"/>
    </row>
    <row r="102" ht="15.75" customHeight="1">
      <c r="A102" s="1125"/>
      <c r="B102" s="1013"/>
      <c r="C102" s="1013" t="s">
        <v>2944</v>
      </c>
      <c r="D102" s="1206"/>
      <c r="E102" s="1013"/>
      <c r="F102" s="1013" t="s">
        <v>2945</v>
      </c>
      <c r="G102" s="732" t="s">
        <v>2946</v>
      </c>
      <c r="H102" s="500"/>
      <c r="I102" s="500"/>
      <c r="J102" s="500"/>
      <c r="K102" s="500"/>
      <c r="L102" s="500"/>
      <c r="M102" s="500"/>
      <c r="N102" s="500"/>
      <c r="O102" s="500"/>
      <c r="P102" s="500"/>
      <c r="Q102" s="500"/>
      <c r="R102" s="500"/>
      <c r="S102" s="500"/>
      <c r="T102" s="500"/>
      <c r="U102" s="500"/>
      <c r="V102" s="500"/>
      <c r="W102" s="500"/>
      <c r="X102" s="500"/>
      <c r="Y102" s="500"/>
      <c r="Z102" s="500"/>
      <c r="AA102" s="500"/>
      <c r="AB102" s="1428">
        <v>1.0</v>
      </c>
      <c r="AC102" s="1382" t="s">
        <v>55</v>
      </c>
      <c r="AD102" s="1383" t="s">
        <v>545</v>
      </c>
      <c r="AE102" s="1385"/>
      <c r="AF102" s="1398" t="s">
        <v>2947</v>
      </c>
      <c r="AG102" s="1013"/>
      <c r="AH102" s="623"/>
    </row>
    <row r="103" ht="15.75" hidden="1" customHeight="1">
      <c r="A103" s="1125"/>
      <c r="B103" s="1013"/>
      <c r="C103" s="1013" t="s">
        <v>2948</v>
      </c>
      <c r="D103" s="1206"/>
      <c r="E103" s="1013"/>
      <c r="F103" s="1013" t="s">
        <v>2949</v>
      </c>
      <c r="G103" s="732" t="s">
        <v>2950</v>
      </c>
      <c r="H103" s="500"/>
      <c r="I103" s="500"/>
      <c r="J103" s="500"/>
      <c r="K103" s="500"/>
      <c r="L103" s="500"/>
      <c r="M103" s="500"/>
      <c r="N103" s="500"/>
      <c r="O103" s="500"/>
      <c r="P103" s="500"/>
      <c r="Q103" s="500"/>
      <c r="R103" s="500"/>
      <c r="S103" s="500"/>
      <c r="T103" s="500"/>
      <c r="U103" s="500"/>
      <c r="V103" s="500"/>
      <c r="W103" s="500"/>
      <c r="X103" s="500"/>
      <c r="Y103" s="500"/>
      <c r="Z103" s="500"/>
      <c r="AA103" s="500"/>
      <c r="AB103" s="1428">
        <v>3.0</v>
      </c>
      <c r="AC103" s="1382" t="s">
        <v>55</v>
      </c>
      <c r="AD103" s="1383" t="s">
        <v>545</v>
      </c>
      <c r="AE103" s="1013"/>
      <c r="AF103" s="1013"/>
      <c r="AG103" s="1013"/>
      <c r="AH103" s="623"/>
    </row>
    <row r="104" ht="15.75" customHeight="1">
      <c r="A104" s="1125"/>
      <c r="B104" s="732" t="s">
        <v>2951</v>
      </c>
      <c r="C104" s="1013"/>
      <c r="D104" s="1206"/>
      <c r="E104" s="732" t="s">
        <v>2952</v>
      </c>
      <c r="F104" s="732" t="s">
        <v>2953</v>
      </c>
      <c r="G104" s="732" t="s">
        <v>2954</v>
      </c>
      <c r="H104" s="500"/>
      <c r="I104" s="500"/>
      <c r="J104" s="500"/>
      <c r="K104" s="500"/>
      <c r="L104" s="500"/>
      <c r="M104" s="500"/>
      <c r="N104" s="500"/>
      <c r="O104" s="500"/>
      <c r="P104" s="500"/>
      <c r="Q104" s="500"/>
      <c r="R104" s="500"/>
      <c r="S104" s="500"/>
      <c r="T104" s="500"/>
      <c r="U104" s="500"/>
      <c r="V104" s="500"/>
      <c r="W104" s="500"/>
      <c r="X104" s="500"/>
      <c r="Y104" s="500"/>
      <c r="Z104" s="500"/>
      <c r="AA104" s="500"/>
      <c r="AB104" s="1428">
        <v>1.0</v>
      </c>
      <c r="AC104" s="1382" t="s">
        <v>55</v>
      </c>
      <c r="AD104" s="1383" t="s">
        <v>545</v>
      </c>
      <c r="AE104" s="1013"/>
      <c r="AF104" s="732" t="s">
        <v>2955</v>
      </c>
      <c r="AG104" s="1013"/>
      <c r="AH104" s="623"/>
    </row>
    <row r="105" ht="15.75" customHeight="1">
      <c r="A105" s="732" t="s">
        <v>2956</v>
      </c>
      <c r="B105" s="1013"/>
      <c r="C105" s="1013"/>
      <c r="D105" s="1206"/>
      <c r="E105" s="1013"/>
      <c r="F105" s="1013"/>
      <c r="G105" s="1013"/>
      <c r="H105" s="500" t="s">
        <v>94</v>
      </c>
      <c r="I105" s="500" t="s">
        <v>94</v>
      </c>
      <c r="J105" s="500"/>
      <c r="K105" s="500"/>
      <c r="L105" s="500"/>
      <c r="M105" s="500"/>
      <c r="N105" s="500"/>
      <c r="O105" s="500"/>
      <c r="P105" s="500"/>
      <c r="Q105" s="500"/>
      <c r="R105" s="500"/>
      <c r="S105" s="500"/>
      <c r="T105" s="500"/>
      <c r="U105" s="500"/>
      <c r="V105" s="500"/>
      <c r="W105" s="500"/>
      <c r="X105" s="500"/>
      <c r="Y105" s="500"/>
      <c r="Z105" s="500"/>
      <c r="AA105" s="500"/>
      <c r="AB105" s="1381" t="s">
        <v>94</v>
      </c>
      <c r="AC105" s="1382" t="s">
        <v>55</v>
      </c>
      <c r="AD105" s="1383" t="s">
        <v>545</v>
      </c>
      <c r="AE105" s="1013"/>
      <c r="AF105" s="1013"/>
      <c r="AG105" s="1013"/>
      <c r="AH105" s="623"/>
    </row>
    <row r="106" ht="15.75" customHeight="1">
      <c r="A106" s="1013"/>
      <c r="B106" s="732" t="s">
        <v>2957</v>
      </c>
      <c r="C106" s="1443" t="s">
        <v>2958</v>
      </c>
      <c r="D106" s="1443" t="s">
        <v>2959</v>
      </c>
      <c r="E106" s="732" t="s">
        <v>2960</v>
      </c>
      <c r="F106" s="732" t="s">
        <v>2961</v>
      </c>
      <c r="G106" s="732" t="s">
        <v>2962</v>
      </c>
      <c r="H106" s="500"/>
      <c r="I106" s="500"/>
      <c r="J106" s="500"/>
      <c r="K106" s="500"/>
      <c r="L106" s="500"/>
      <c r="M106" s="500"/>
      <c r="N106" s="500"/>
      <c r="O106" s="500"/>
      <c r="P106" s="500"/>
      <c r="Q106" s="500"/>
      <c r="R106" s="500"/>
      <c r="S106" s="500"/>
      <c r="T106" s="500"/>
      <c r="U106" s="500"/>
      <c r="V106" s="500"/>
      <c r="W106" s="500"/>
      <c r="X106" s="500"/>
      <c r="Y106" s="500"/>
      <c r="Z106" s="500"/>
      <c r="AA106" s="500"/>
      <c r="AB106" s="1428">
        <v>1.0</v>
      </c>
      <c r="AC106" s="1382" t="s">
        <v>55</v>
      </c>
      <c r="AD106" s="1383" t="s">
        <v>545</v>
      </c>
      <c r="AE106" s="1013"/>
      <c r="AF106" s="732" t="s">
        <v>2963</v>
      </c>
      <c r="AG106" s="1013"/>
      <c r="AH106" s="623"/>
    </row>
    <row r="107" ht="15.75" customHeight="1">
      <c r="A107" s="1013"/>
      <c r="B107" s="732"/>
      <c r="C107" s="732"/>
      <c r="D107" s="1443" t="s">
        <v>2964</v>
      </c>
      <c r="E107" s="643"/>
      <c r="F107" s="643" t="s">
        <v>2965</v>
      </c>
      <c r="G107" s="643" t="s">
        <v>2966</v>
      </c>
      <c r="H107" s="500"/>
      <c r="I107" s="500"/>
      <c r="J107" s="500"/>
      <c r="K107" s="500"/>
      <c r="L107" s="500"/>
      <c r="M107" s="500"/>
      <c r="N107" s="500"/>
      <c r="O107" s="500"/>
      <c r="P107" s="500"/>
      <c r="Q107" s="500"/>
      <c r="R107" s="500"/>
      <c r="S107" s="500"/>
      <c r="T107" s="500"/>
      <c r="U107" s="500"/>
      <c r="V107" s="500"/>
      <c r="W107" s="500"/>
      <c r="X107" s="500"/>
      <c r="Y107" s="500"/>
      <c r="Z107" s="500"/>
      <c r="AA107" s="500"/>
      <c r="AB107" s="1428">
        <v>1.0</v>
      </c>
      <c r="AC107" s="1382" t="s">
        <v>55</v>
      </c>
      <c r="AD107" s="1383" t="s">
        <v>545</v>
      </c>
      <c r="AE107" s="1385"/>
      <c r="AF107" s="732"/>
      <c r="AG107" s="1013"/>
      <c r="AH107" s="623"/>
    </row>
    <row r="108" ht="15.75" customHeight="1">
      <c r="A108" s="1013"/>
      <c r="B108" s="1013"/>
      <c r="C108" s="1443" t="s">
        <v>2967</v>
      </c>
      <c r="D108" s="1443"/>
      <c r="E108" s="1013" t="s">
        <v>2968</v>
      </c>
      <c r="F108" s="732" t="s">
        <v>2969</v>
      </c>
      <c r="G108" s="732" t="s">
        <v>2970</v>
      </c>
      <c r="H108" s="500"/>
      <c r="I108" s="500"/>
      <c r="J108" s="500"/>
      <c r="K108" s="500"/>
      <c r="L108" s="500"/>
      <c r="M108" s="500"/>
      <c r="N108" s="500"/>
      <c r="O108" s="500"/>
      <c r="P108" s="500"/>
      <c r="Q108" s="500"/>
      <c r="R108" s="500"/>
      <c r="S108" s="500"/>
      <c r="T108" s="500"/>
      <c r="U108" s="500"/>
      <c r="V108" s="500"/>
      <c r="W108" s="500"/>
      <c r="X108" s="500"/>
      <c r="Y108" s="500"/>
      <c r="Z108" s="500"/>
      <c r="AA108" s="500"/>
      <c r="AB108" s="1428">
        <v>1.0</v>
      </c>
      <c r="AC108" s="1382" t="s">
        <v>55</v>
      </c>
      <c r="AD108" s="1383" t="s">
        <v>545</v>
      </c>
      <c r="AE108" s="1013"/>
      <c r="AF108" s="732" t="s">
        <v>2971</v>
      </c>
      <c r="AG108" s="732"/>
      <c r="AH108" s="623"/>
    </row>
    <row r="109" ht="15.75" customHeight="1">
      <c r="A109" s="1013"/>
      <c r="B109" s="732" t="s">
        <v>2972</v>
      </c>
      <c r="C109" s="1206" t="s">
        <v>2973</v>
      </c>
      <c r="D109" s="1206"/>
      <c r="E109" s="732" t="s">
        <v>2974</v>
      </c>
      <c r="F109" s="732" t="s">
        <v>2975</v>
      </c>
      <c r="G109" s="732" t="s">
        <v>2976</v>
      </c>
      <c r="H109" s="500"/>
      <c r="I109" s="500"/>
      <c r="J109" s="500"/>
      <c r="K109" s="500"/>
      <c r="L109" s="500"/>
      <c r="M109" s="500"/>
      <c r="N109" s="500"/>
      <c r="O109" s="500"/>
      <c r="P109" s="500"/>
      <c r="Q109" s="500"/>
      <c r="R109" s="500"/>
      <c r="S109" s="500"/>
      <c r="T109" s="500"/>
      <c r="U109" s="500"/>
      <c r="V109" s="500"/>
      <c r="W109" s="500"/>
      <c r="X109" s="500"/>
      <c r="Y109" s="500"/>
      <c r="Z109" s="500"/>
      <c r="AA109" s="500"/>
      <c r="AB109" s="1428">
        <v>1.0</v>
      </c>
      <c r="AC109" s="1382" t="s">
        <v>55</v>
      </c>
      <c r="AD109" s="1383" t="s">
        <v>545</v>
      </c>
      <c r="AE109" s="1013"/>
      <c r="AF109" s="1013"/>
      <c r="AG109" s="1013"/>
      <c r="AH109" s="623"/>
    </row>
    <row r="110" ht="15.75" customHeight="1">
      <c r="A110" s="1013"/>
      <c r="B110" s="732"/>
      <c r="C110" s="1206"/>
      <c r="D110" s="1206"/>
      <c r="E110" s="1013" t="s">
        <v>2977</v>
      </c>
      <c r="F110" s="1013" t="s">
        <v>2978</v>
      </c>
      <c r="G110" s="732" t="s">
        <v>2979</v>
      </c>
      <c r="H110" s="500"/>
      <c r="I110" s="500"/>
      <c r="J110" s="500"/>
      <c r="K110" s="500"/>
      <c r="L110" s="500"/>
      <c r="M110" s="500"/>
      <c r="N110" s="500"/>
      <c r="O110" s="500"/>
      <c r="P110" s="500"/>
      <c r="Q110" s="500"/>
      <c r="R110" s="500"/>
      <c r="S110" s="500"/>
      <c r="T110" s="500"/>
      <c r="U110" s="500"/>
      <c r="V110" s="500"/>
      <c r="W110" s="500"/>
      <c r="X110" s="500"/>
      <c r="Y110" s="500"/>
      <c r="Z110" s="500"/>
      <c r="AA110" s="500"/>
      <c r="AB110" s="1428">
        <v>1.0</v>
      </c>
      <c r="AC110" s="1382" t="s">
        <v>55</v>
      </c>
      <c r="AD110" s="1383" t="s">
        <v>545</v>
      </c>
      <c r="AE110" s="1013"/>
      <c r="AF110" s="732" t="s">
        <v>2980</v>
      </c>
      <c r="AG110" s="1013"/>
      <c r="AH110" s="623"/>
    </row>
    <row r="111" ht="15.75" customHeight="1">
      <c r="A111" s="1013"/>
      <c r="B111" s="732" t="s">
        <v>2981</v>
      </c>
      <c r="C111" s="732" t="s">
        <v>2982</v>
      </c>
      <c r="D111" s="1206"/>
      <c r="E111" s="732" t="s">
        <v>2983</v>
      </c>
      <c r="F111" s="1013" t="s">
        <v>2984</v>
      </c>
      <c r="G111" s="732" t="s">
        <v>2985</v>
      </c>
      <c r="H111" s="500"/>
      <c r="I111" s="500"/>
      <c r="J111" s="500"/>
      <c r="K111" s="500"/>
      <c r="L111" s="500"/>
      <c r="M111" s="500"/>
      <c r="N111" s="500"/>
      <c r="O111" s="500"/>
      <c r="P111" s="500"/>
      <c r="Q111" s="500"/>
      <c r="R111" s="500"/>
      <c r="S111" s="500"/>
      <c r="T111" s="500"/>
      <c r="U111" s="500"/>
      <c r="V111" s="500"/>
      <c r="W111" s="500"/>
      <c r="X111" s="500"/>
      <c r="Y111" s="500"/>
      <c r="Z111" s="500"/>
      <c r="AA111" s="500"/>
      <c r="AB111" s="1428">
        <v>1.0</v>
      </c>
      <c r="AC111" s="1382" t="s">
        <v>55</v>
      </c>
      <c r="AD111" s="1383" t="s">
        <v>361</v>
      </c>
      <c r="AE111" s="1401"/>
      <c r="AF111" s="732" t="s">
        <v>2986</v>
      </c>
      <c r="AG111" s="732"/>
      <c r="AH111" s="623"/>
    </row>
    <row r="112" ht="15.75" customHeight="1">
      <c r="A112" s="1013"/>
      <c r="B112" s="1013" t="s">
        <v>2987</v>
      </c>
      <c r="C112" s="1013" t="s">
        <v>2988</v>
      </c>
      <c r="D112" s="1206" t="s">
        <v>2935</v>
      </c>
      <c r="E112" s="732" t="s">
        <v>2989</v>
      </c>
      <c r="F112" s="732" t="s">
        <v>2990</v>
      </c>
      <c r="G112" s="732" t="s">
        <v>2991</v>
      </c>
      <c r="H112" s="500"/>
      <c r="I112" s="500"/>
      <c r="J112" s="500"/>
      <c r="K112" s="500"/>
      <c r="L112" s="500"/>
      <c r="M112" s="500"/>
      <c r="N112" s="500"/>
      <c r="O112" s="500"/>
      <c r="P112" s="500"/>
      <c r="Q112" s="500"/>
      <c r="R112" s="500"/>
      <c r="S112" s="500"/>
      <c r="T112" s="500"/>
      <c r="U112" s="500"/>
      <c r="V112" s="500"/>
      <c r="W112" s="500"/>
      <c r="X112" s="500"/>
      <c r="Y112" s="500"/>
      <c r="Z112" s="500"/>
      <c r="AA112" s="500"/>
      <c r="AB112" s="1428">
        <v>1.0</v>
      </c>
      <c r="AC112" s="1382" t="s">
        <v>55</v>
      </c>
      <c r="AD112" s="1383" t="s">
        <v>545</v>
      </c>
      <c r="AE112" s="1013"/>
      <c r="AF112" s="1013"/>
      <c r="AG112" s="1013"/>
      <c r="AH112" s="623"/>
    </row>
    <row r="113" ht="15.75" customHeight="1">
      <c r="A113" s="1435" t="s">
        <v>2992</v>
      </c>
      <c r="B113" s="1436"/>
      <c r="C113" s="1436"/>
      <c r="D113" s="1436"/>
      <c r="E113" s="1436"/>
      <c r="F113" s="1436"/>
      <c r="G113" s="1444"/>
      <c r="H113" s="1373" t="s">
        <v>94</v>
      </c>
      <c r="I113" s="1373" t="s">
        <v>94</v>
      </c>
      <c r="J113" s="1445"/>
      <c r="K113" s="1445"/>
      <c r="L113" s="1445"/>
      <c r="M113" s="1373"/>
      <c r="N113" s="1373"/>
      <c r="O113" s="1445"/>
      <c r="P113" s="1445"/>
      <c r="Q113" s="1445"/>
      <c r="R113" s="1445"/>
      <c r="S113" s="1445"/>
      <c r="T113" s="1445"/>
      <c r="U113" s="1445"/>
      <c r="V113" s="1373"/>
      <c r="W113" s="1445"/>
      <c r="X113" s="1445"/>
      <c r="Y113" s="1445"/>
      <c r="Z113" s="1373"/>
      <c r="AA113" s="1445"/>
      <c r="AB113" s="1438" t="s">
        <v>94</v>
      </c>
      <c r="AC113" s="1439" t="s">
        <v>55</v>
      </c>
      <c r="AD113" s="1446" t="s">
        <v>2262</v>
      </c>
      <c r="AE113" s="1441"/>
      <c r="AF113" s="1447"/>
      <c r="AG113" s="1447"/>
      <c r="AH113" s="1447"/>
    </row>
    <row r="114" ht="15.75" customHeight="1">
      <c r="A114" s="1448" t="s">
        <v>2993</v>
      </c>
      <c r="B114" s="1449"/>
      <c r="C114" s="1449"/>
      <c r="D114" s="1450"/>
      <c r="E114" s="1449"/>
      <c r="F114" s="1449"/>
      <c r="G114" s="1451"/>
      <c r="H114" s="1452" t="s">
        <v>94</v>
      </c>
      <c r="I114" s="1452" t="s">
        <v>94</v>
      </c>
      <c r="J114" s="1453"/>
      <c r="K114" s="1453"/>
      <c r="L114" s="1453"/>
      <c r="M114" s="1452"/>
      <c r="N114" s="1452"/>
      <c r="O114" s="1453"/>
      <c r="P114" s="1453"/>
      <c r="Q114" s="1453"/>
      <c r="R114" s="1453"/>
      <c r="S114" s="1453"/>
      <c r="T114" s="1453"/>
      <c r="U114" s="1453"/>
      <c r="V114" s="1452"/>
      <c r="W114" s="1453"/>
      <c r="X114" s="1453"/>
      <c r="Y114" s="1453"/>
      <c r="Z114" s="1452"/>
      <c r="AA114" s="1453"/>
      <c r="AB114" s="1454" t="s">
        <v>94</v>
      </c>
      <c r="AC114" s="1455" t="s">
        <v>55</v>
      </c>
      <c r="AD114" s="1456" t="s">
        <v>2262</v>
      </c>
      <c r="AE114" s="1457"/>
      <c r="AF114" s="1457"/>
      <c r="AG114" s="1457"/>
      <c r="AH114" s="1458"/>
    </row>
    <row r="115" ht="15.75" customHeight="1">
      <c r="A115" s="1459" t="s">
        <v>2994</v>
      </c>
      <c r="B115" s="620"/>
      <c r="C115" s="158"/>
      <c r="D115" s="1142"/>
      <c r="E115" s="158"/>
      <c r="F115" s="809"/>
      <c r="G115" s="620"/>
      <c r="H115" s="1460" t="s">
        <v>94</v>
      </c>
      <c r="I115" s="1460" t="s">
        <v>94</v>
      </c>
      <c r="J115" s="1460"/>
      <c r="K115" s="1460"/>
      <c r="L115" s="1460"/>
      <c r="M115" s="1460"/>
      <c r="N115" s="1460"/>
      <c r="O115" s="1460"/>
      <c r="P115" s="1460"/>
      <c r="Q115" s="1460"/>
      <c r="R115" s="1460"/>
      <c r="S115" s="1460"/>
      <c r="T115" s="1460"/>
      <c r="U115" s="1460"/>
      <c r="V115" s="1460"/>
      <c r="W115" s="1460"/>
      <c r="X115" s="1460"/>
      <c r="Y115" s="1460"/>
      <c r="Z115" s="1460"/>
      <c r="AA115" s="1460"/>
      <c r="AB115" s="1461" t="s">
        <v>94</v>
      </c>
      <c r="AC115" s="1462" t="s">
        <v>55</v>
      </c>
      <c r="AD115" s="1463" t="s">
        <v>1732</v>
      </c>
      <c r="AE115" s="1464"/>
      <c r="AF115" s="1464"/>
      <c r="AG115" s="1464"/>
      <c r="AH115" s="1465"/>
    </row>
    <row r="116" ht="15.75" customHeight="1">
      <c r="A116" s="620"/>
      <c r="B116" s="623" t="s">
        <v>2995</v>
      </c>
      <c r="C116" s="620"/>
      <c r="D116" s="1142"/>
      <c r="E116" s="158"/>
      <c r="F116" s="809"/>
      <c r="G116" s="620"/>
      <c r="H116" s="1460" t="s">
        <v>94</v>
      </c>
      <c r="I116" s="1460" t="s">
        <v>94</v>
      </c>
      <c r="J116" s="1460"/>
      <c r="K116" s="1460"/>
      <c r="L116" s="1460"/>
      <c r="M116" s="1460"/>
      <c r="N116" s="1460"/>
      <c r="O116" s="1460"/>
      <c r="P116" s="1460"/>
      <c r="Q116" s="1460"/>
      <c r="R116" s="1460"/>
      <c r="S116" s="1460"/>
      <c r="T116" s="1460"/>
      <c r="U116" s="1460"/>
      <c r="V116" s="1460"/>
      <c r="W116" s="1460"/>
      <c r="X116" s="1460"/>
      <c r="Y116" s="1460"/>
      <c r="Z116" s="1460"/>
      <c r="AA116" s="1460"/>
      <c r="AB116" s="1461" t="s">
        <v>94</v>
      </c>
      <c r="AC116" s="1462" t="s">
        <v>55</v>
      </c>
      <c r="AD116" s="1463" t="s">
        <v>1732</v>
      </c>
      <c r="AE116" s="1464"/>
      <c r="AF116" s="1464"/>
      <c r="AG116" s="1464"/>
      <c r="AH116" s="1465"/>
    </row>
    <row r="117" ht="15.75" customHeight="1">
      <c r="A117" s="620"/>
      <c r="B117" s="620"/>
      <c r="C117" s="1156" t="s">
        <v>2996</v>
      </c>
      <c r="D117" s="1197"/>
      <c r="E117" s="158"/>
      <c r="F117" s="809"/>
      <c r="G117" s="620"/>
      <c r="H117" s="1460" t="s">
        <v>94</v>
      </c>
      <c r="I117" s="1460" t="s">
        <v>94</v>
      </c>
      <c r="J117" s="1460"/>
      <c r="K117" s="1460"/>
      <c r="L117" s="1460"/>
      <c r="M117" s="1460"/>
      <c r="N117" s="1460"/>
      <c r="O117" s="1460"/>
      <c r="P117" s="1460"/>
      <c r="Q117" s="1460"/>
      <c r="R117" s="1460"/>
      <c r="S117" s="1460"/>
      <c r="T117" s="1460"/>
      <c r="U117" s="1460"/>
      <c r="V117" s="1460"/>
      <c r="W117" s="1460"/>
      <c r="X117" s="1460"/>
      <c r="Y117" s="1460"/>
      <c r="Z117" s="1460"/>
      <c r="AA117" s="1460"/>
      <c r="AB117" s="1461" t="s">
        <v>94</v>
      </c>
      <c r="AC117" s="1462" t="s">
        <v>55</v>
      </c>
      <c r="AD117" s="1463" t="s">
        <v>1732</v>
      </c>
      <c r="AE117" s="1464"/>
      <c r="AF117" s="1464"/>
      <c r="AG117" s="1464"/>
      <c r="AH117" s="1465"/>
    </row>
    <row r="118" ht="15.75" customHeight="1">
      <c r="A118" s="620"/>
      <c r="B118" s="620"/>
      <c r="C118" s="158"/>
      <c r="D118" s="1466" t="s">
        <v>2997</v>
      </c>
      <c r="E118" s="158"/>
      <c r="F118" s="642" t="s">
        <v>2998</v>
      </c>
      <c r="G118" s="623" t="s">
        <v>2999</v>
      </c>
      <c r="H118" s="1460"/>
      <c r="I118" s="1460"/>
      <c r="J118" s="1460"/>
      <c r="K118" s="1460"/>
      <c r="L118" s="1460"/>
      <c r="M118" s="1460"/>
      <c r="N118" s="1460"/>
      <c r="O118" s="1460"/>
      <c r="P118" s="1460"/>
      <c r="Q118" s="1460"/>
      <c r="R118" s="1460"/>
      <c r="S118" s="1460"/>
      <c r="T118" s="1460"/>
      <c r="U118" s="1460"/>
      <c r="V118" s="1460"/>
      <c r="W118" s="1460"/>
      <c r="X118" s="1460"/>
      <c r="Y118" s="1460"/>
      <c r="Z118" s="1460"/>
      <c r="AA118" s="1460"/>
      <c r="AB118" s="1461">
        <v>1.0</v>
      </c>
      <c r="AC118" s="1462" t="s">
        <v>55</v>
      </c>
      <c r="AD118" s="1463" t="s">
        <v>1732</v>
      </c>
      <c r="AE118" s="1464"/>
      <c r="AF118" s="1464"/>
      <c r="AG118" s="1464"/>
      <c r="AH118" s="1465"/>
    </row>
    <row r="119" ht="15.75" customHeight="1">
      <c r="A119" s="620"/>
      <c r="B119" s="158"/>
      <c r="C119" s="158"/>
      <c r="D119" s="1466" t="s">
        <v>3000</v>
      </c>
      <c r="E119" s="633" t="s">
        <v>3001</v>
      </c>
      <c r="F119" s="642" t="s">
        <v>3002</v>
      </c>
      <c r="G119" s="623" t="s">
        <v>3003</v>
      </c>
      <c r="H119" s="1460"/>
      <c r="I119" s="1460"/>
      <c r="J119" s="1460"/>
      <c r="K119" s="1460"/>
      <c r="L119" s="1460"/>
      <c r="M119" s="1460"/>
      <c r="N119" s="1460"/>
      <c r="O119" s="1460"/>
      <c r="P119" s="1460"/>
      <c r="Q119" s="1460"/>
      <c r="R119" s="1460"/>
      <c r="S119" s="1460"/>
      <c r="T119" s="1460"/>
      <c r="U119" s="1460"/>
      <c r="V119" s="1460"/>
      <c r="W119" s="1460"/>
      <c r="X119" s="1460"/>
      <c r="Y119" s="1460"/>
      <c r="Z119" s="1460"/>
      <c r="AA119" s="1460"/>
      <c r="AB119" s="1467">
        <v>1.0</v>
      </c>
      <c r="AC119" s="1462" t="s">
        <v>55</v>
      </c>
      <c r="AD119" s="1463" t="s">
        <v>1732</v>
      </c>
      <c r="AE119" s="1464"/>
      <c r="AF119" s="1464"/>
      <c r="AG119" s="1464"/>
      <c r="AH119" s="1465"/>
    </row>
    <row r="120" ht="15.75" customHeight="1">
      <c r="A120" s="620"/>
      <c r="B120" s="158"/>
      <c r="C120" s="158"/>
      <c r="D120" s="1197"/>
      <c r="E120" s="633" t="s">
        <v>3004</v>
      </c>
      <c r="F120" s="642" t="s">
        <v>3002</v>
      </c>
      <c r="G120" s="623" t="s">
        <v>3005</v>
      </c>
      <c r="H120" s="1460"/>
      <c r="I120" s="1460"/>
      <c r="J120" s="1460"/>
      <c r="K120" s="1460"/>
      <c r="L120" s="1460"/>
      <c r="M120" s="1460"/>
      <c r="N120" s="1460"/>
      <c r="O120" s="1460"/>
      <c r="P120" s="1460"/>
      <c r="Q120" s="1460"/>
      <c r="R120" s="1460"/>
      <c r="S120" s="1460"/>
      <c r="T120" s="1460"/>
      <c r="U120" s="1460"/>
      <c r="V120" s="1460"/>
      <c r="W120" s="1460"/>
      <c r="X120" s="1460"/>
      <c r="Y120" s="1460"/>
      <c r="Z120" s="1460"/>
      <c r="AA120" s="1460"/>
      <c r="AB120" s="1467">
        <v>1.0</v>
      </c>
      <c r="AC120" s="1462" t="s">
        <v>55</v>
      </c>
      <c r="AD120" s="1463" t="s">
        <v>1732</v>
      </c>
      <c r="AE120" s="1464"/>
      <c r="AF120" s="1464"/>
      <c r="AG120" s="1464"/>
      <c r="AH120" s="1465"/>
    </row>
    <row r="121" ht="15.75" customHeight="1">
      <c r="A121" s="1468"/>
      <c r="B121" s="621" t="s">
        <v>3006</v>
      </c>
      <c r="C121" s="620"/>
      <c r="D121" s="1197"/>
      <c r="E121" s="158"/>
      <c r="F121" s="809"/>
      <c r="G121" s="809"/>
      <c r="H121" s="1460" t="s">
        <v>94</v>
      </c>
      <c r="I121" s="1460" t="s">
        <v>94</v>
      </c>
      <c r="J121" s="1460"/>
      <c r="K121" s="1460"/>
      <c r="L121" s="1460"/>
      <c r="M121" s="1460"/>
      <c r="N121" s="1460"/>
      <c r="O121" s="1460"/>
      <c r="P121" s="1460"/>
      <c r="Q121" s="1460"/>
      <c r="R121" s="1460"/>
      <c r="S121" s="1460"/>
      <c r="T121" s="1460"/>
      <c r="U121" s="1460"/>
      <c r="V121" s="1460"/>
      <c r="W121" s="1460"/>
      <c r="X121" s="1460"/>
      <c r="Y121" s="1460"/>
      <c r="Z121" s="1460"/>
      <c r="AA121" s="1460"/>
      <c r="AB121" s="1467" t="s">
        <v>94</v>
      </c>
      <c r="AC121" s="1462" t="s">
        <v>55</v>
      </c>
      <c r="AD121" s="1463" t="s">
        <v>1732</v>
      </c>
      <c r="AE121" s="1464"/>
      <c r="AF121" s="1464"/>
      <c r="AG121" s="1464"/>
      <c r="AH121" s="1465"/>
    </row>
    <row r="122" ht="15.75" customHeight="1">
      <c r="A122" s="1468"/>
      <c r="B122" s="620"/>
      <c r="C122" s="1116" t="s">
        <v>3007</v>
      </c>
      <c r="D122" s="1197"/>
      <c r="E122" s="158"/>
      <c r="F122" s="809"/>
      <c r="G122" s="809"/>
      <c r="H122" s="1460" t="s">
        <v>94</v>
      </c>
      <c r="I122" s="1460" t="s">
        <v>94</v>
      </c>
      <c r="J122" s="1460"/>
      <c r="K122" s="1460"/>
      <c r="L122" s="1460"/>
      <c r="M122" s="1460"/>
      <c r="N122" s="1460"/>
      <c r="O122" s="1460"/>
      <c r="P122" s="1460"/>
      <c r="Q122" s="1460"/>
      <c r="R122" s="1460"/>
      <c r="S122" s="1460"/>
      <c r="T122" s="1460"/>
      <c r="U122" s="1460"/>
      <c r="V122" s="1460"/>
      <c r="W122" s="1460"/>
      <c r="X122" s="1460"/>
      <c r="Y122" s="1460"/>
      <c r="Z122" s="1460"/>
      <c r="AA122" s="1460"/>
      <c r="AB122" s="1467" t="s">
        <v>94</v>
      </c>
      <c r="AC122" s="1462" t="s">
        <v>55</v>
      </c>
      <c r="AD122" s="1463" t="s">
        <v>1732</v>
      </c>
      <c r="AE122" s="1464"/>
      <c r="AF122" s="1464"/>
      <c r="AG122" s="1464"/>
      <c r="AH122" s="1465"/>
    </row>
    <row r="123" ht="15.75" hidden="1" customHeight="1">
      <c r="A123" s="1468"/>
      <c r="B123" s="620"/>
      <c r="C123" s="620"/>
      <c r="D123" s="1466" t="s">
        <v>3008</v>
      </c>
      <c r="E123" s="158"/>
      <c r="F123" s="642" t="s">
        <v>3009</v>
      </c>
      <c r="G123" s="642" t="s">
        <v>3010</v>
      </c>
      <c r="H123" s="1460"/>
      <c r="I123" s="1460"/>
      <c r="J123" s="1460"/>
      <c r="K123" s="1460"/>
      <c r="L123" s="1460"/>
      <c r="M123" s="1460"/>
      <c r="N123" s="1460"/>
      <c r="O123" s="1460"/>
      <c r="P123" s="1460"/>
      <c r="Q123" s="1460"/>
      <c r="R123" s="1460"/>
      <c r="S123" s="1460"/>
      <c r="T123" s="1460"/>
      <c r="U123" s="1460"/>
      <c r="V123" s="1460"/>
      <c r="W123" s="1460"/>
      <c r="X123" s="1460"/>
      <c r="Y123" s="1460"/>
      <c r="Z123" s="1460"/>
      <c r="AA123" s="1460"/>
      <c r="AB123" s="1467">
        <v>3.0</v>
      </c>
      <c r="AC123" s="1462" t="s">
        <v>55</v>
      </c>
      <c r="AD123" s="1463" t="s">
        <v>1732</v>
      </c>
      <c r="AE123" s="1464"/>
      <c r="AF123" s="1464"/>
      <c r="AG123" s="1464"/>
      <c r="AH123" s="1465"/>
    </row>
    <row r="124" ht="15.75" customHeight="1">
      <c r="A124" s="1468"/>
      <c r="B124" s="620"/>
      <c r="C124" s="620"/>
      <c r="D124" s="1466" t="s">
        <v>3011</v>
      </c>
      <c r="E124" s="158"/>
      <c r="F124" s="642" t="s">
        <v>3012</v>
      </c>
      <c r="G124" s="642" t="s">
        <v>3013</v>
      </c>
      <c r="H124" s="1460"/>
      <c r="I124" s="1460"/>
      <c r="J124" s="1460"/>
      <c r="K124" s="1460"/>
      <c r="L124" s="1460"/>
      <c r="M124" s="1460"/>
      <c r="N124" s="1460"/>
      <c r="O124" s="1460"/>
      <c r="P124" s="1460"/>
      <c r="Q124" s="1460"/>
      <c r="R124" s="1460"/>
      <c r="S124" s="1460"/>
      <c r="T124" s="1460"/>
      <c r="U124" s="1460"/>
      <c r="V124" s="1460"/>
      <c r="W124" s="1460"/>
      <c r="X124" s="1460"/>
      <c r="Y124" s="1460"/>
      <c r="Z124" s="1460"/>
      <c r="AA124" s="1460"/>
      <c r="AB124" s="1467">
        <v>1.0</v>
      </c>
      <c r="AC124" s="1462" t="s">
        <v>55</v>
      </c>
      <c r="AD124" s="1463" t="s">
        <v>1732</v>
      </c>
      <c r="AE124" s="1464"/>
      <c r="AF124" s="643" t="s">
        <v>3014</v>
      </c>
      <c r="AG124" s="1464"/>
      <c r="AH124" s="1465"/>
    </row>
    <row r="125" ht="15.75" customHeight="1">
      <c r="A125" s="1468"/>
      <c r="B125" s="620"/>
      <c r="C125" s="620"/>
      <c r="D125" s="1466" t="s">
        <v>3015</v>
      </c>
      <c r="E125" s="158"/>
      <c r="F125" s="642" t="s">
        <v>3016</v>
      </c>
      <c r="G125" s="640" t="s">
        <v>3017</v>
      </c>
      <c r="H125" s="1460"/>
      <c r="I125" s="1460"/>
      <c r="J125" s="1460"/>
      <c r="K125" s="1460"/>
      <c r="L125" s="1460"/>
      <c r="M125" s="1460"/>
      <c r="N125" s="1460"/>
      <c r="O125" s="1460"/>
      <c r="P125" s="1460"/>
      <c r="Q125" s="1460"/>
      <c r="R125" s="1460"/>
      <c r="S125" s="1460"/>
      <c r="T125" s="1460"/>
      <c r="U125" s="1460"/>
      <c r="V125" s="1460"/>
      <c r="W125" s="1460"/>
      <c r="X125" s="1460"/>
      <c r="Y125" s="1460"/>
      <c r="Z125" s="1460"/>
      <c r="AA125" s="1460"/>
      <c r="AB125" s="1467">
        <v>1.0</v>
      </c>
      <c r="AC125" s="1462" t="s">
        <v>55</v>
      </c>
      <c r="AD125" s="1463" t="s">
        <v>1732</v>
      </c>
      <c r="AE125" s="1464"/>
      <c r="AF125" s="1464"/>
      <c r="AG125" s="1469" t="s">
        <v>3018</v>
      </c>
      <c r="AH125" s="1465"/>
    </row>
    <row r="126" ht="15.75" customHeight="1">
      <c r="A126" s="1468"/>
      <c r="B126" s="1116" t="s">
        <v>2018</v>
      </c>
      <c r="C126" s="158"/>
      <c r="D126" s="1197"/>
      <c r="E126" s="158"/>
      <c r="F126" s="809"/>
      <c r="G126" s="809"/>
      <c r="H126" s="1460" t="s">
        <v>94</v>
      </c>
      <c r="I126" s="1460" t="s">
        <v>94</v>
      </c>
      <c r="J126" s="1460"/>
      <c r="K126" s="1460"/>
      <c r="L126" s="1460"/>
      <c r="M126" s="1460"/>
      <c r="N126" s="1460"/>
      <c r="O126" s="1460"/>
      <c r="P126" s="1460"/>
      <c r="Q126" s="1460"/>
      <c r="R126" s="1460"/>
      <c r="S126" s="1460"/>
      <c r="T126" s="1460"/>
      <c r="U126" s="1460"/>
      <c r="V126" s="1460"/>
      <c r="W126" s="1460"/>
      <c r="X126" s="1460"/>
      <c r="Y126" s="1460"/>
      <c r="Z126" s="1460"/>
      <c r="AA126" s="1460"/>
      <c r="AB126" s="1461" t="s">
        <v>94</v>
      </c>
      <c r="AC126" s="1462" t="s">
        <v>55</v>
      </c>
      <c r="AD126" s="1463" t="s">
        <v>1732</v>
      </c>
      <c r="AE126" s="1464"/>
      <c r="AF126" s="1464"/>
      <c r="AG126" s="1464"/>
      <c r="AH126" s="1465"/>
    </row>
    <row r="127" ht="15.75" customHeight="1">
      <c r="A127" s="1468"/>
      <c r="B127" s="620"/>
      <c r="C127" s="636" t="s">
        <v>3019</v>
      </c>
      <c r="D127" s="1197"/>
      <c r="E127" s="1470" t="s">
        <v>3020</v>
      </c>
      <c r="F127" s="994" t="s">
        <v>3021</v>
      </c>
      <c r="G127" s="623" t="s">
        <v>3022</v>
      </c>
      <c r="H127" s="1460"/>
      <c r="I127" s="1460"/>
      <c r="J127" s="1460"/>
      <c r="K127" s="1460"/>
      <c r="L127" s="1460"/>
      <c r="M127" s="1460"/>
      <c r="N127" s="1460"/>
      <c r="O127" s="1460"/>
      <c r="P127" s="1460"/>
      <c r="Q127" s="1460"/>
      <c r="R127" s="1460"/>
      <c r="S127" s="1460"/>
      <c r="T127" s="1460"/>
      <c r="U127" s="1460"/>
      <c r="V127" s="1460"/>
      <c r="W127" s="1460"/>
      <c r="X127" s="1460"/>
      <c r="Y127" s="1460"/>
      <c r="Z127" s="1460"/>
      <c r="AA127" s="1460"/>
      <c r="AB127" s="1467">
        <v>1.0</v>
      </c>
      <c r="AC127" s="1462" t="s">
        <v>55</v>
      </c>
      <c r="AD127" s="1463" t="s">
        <v>1732</v>
      </c>
      <c r="AE127" s="1464"/>
      <c r="AF127" s="1464"/>
      <c r="AG127" s="1464"/>
      <c r="AH127" s="1465"/>
    </row>
    <row r="128" ht="15.75" customHeight="1">
      <c r="A128" s="1468"/>
      <c r="B128" s="620"/>
      <c r="C128" s="636" t="s">
        <v>3023</v>
      </c>
      <c r="D128" s="1197"/>
      <c r="E128" s="1470" t="s">
        <v>3024</v>
      </c>
      <c r="F128" s="994" t="s">
        <v>3025</v>
      </c>
      <c r="G128" s="623" t="s">
        <v>3026</v>
      </c>
      <c r="H128" s="1460"/>
      <c r="I128" s="1460"/>
      <c r="J128" s="1460"/>
      <c r="K128" s="1460"/>
      <c r="L128" s="1460"/>
      <c r="M128" s="1460"/>
      <c r="N128" s="1460"/>
      <c r="O128" s="1460"/>
      <c r="P128" s="1460"/>
      <c r="Q128" s="1460"/>
      <c r="R128" s="1460"/>
      <c r="S128" s="1460"/>
      <c r="T128" s="1460"/>
      <c r="U128" s="1460"/>
      <c r="V128" s="1460"/>
      <c r="W128" s="1460"/>
      <c r="X128" s="1460"/>
      <c r="Y128" s="1460"/>
      <c r="Z128" s="1460"/>
      <c r="AA128" s="1460"/>
      <c r="AB128" s="1467">
        <v>1.0</v>
      </c>
      <c r="AC128" s="1462" t="s">
        <v>55</v>
      </c>
      <c r="AD128" s="1463" t="s">
        <v>1732</v>
      </c>
      <c r="AE128" s="1464"/>
      <c r="AF128" s="1464"/>
      <c r="AG128" s="1464"/>
      <c r="AH128" s="1465"/>
    </row>
    <row r="129" ht="15.75" customHeight="1">
      <c r="A129" s="993" t="s">
        <v>1755</v>
      </c>
      <c r="B129" s="1471"/>
      <c r="C129" s="1471"/>
      <c r="D129" s="1472"/>
      <c r="E129" s="1471"/>
      <c r="F129" s="1471"/>
      <c r="G129" s="1471"/>
      <c r="H129" s="850" t="s">
        <v>94</v>
      </c>
      <c r="I129" s="850" t="s">
        <v>94</v>
      </c>
      <c r="J129" s="850"/>
      <c r="K129" s="850"/>
      <c r="L129" s="850"/>
      <c r="M129" s="850"/>
      <c r="N129" s="850"/>
      <c r="O129" s="850"/>
      <c r="P129" s="850"/>
      <c r="Q129" s="850"/>
      <c r="R129" s="850"/>
      <c r="S129" s="850"/>
      <c r="T129" s="850"/>
      <c r="U129" s="850"/>
      <c r="V129" s="850"/>
      <c r="W129" s="850"/>
      <c r="X129" s="850"/>
      <c r="Y129" s="850"/>
      <c r="Z129" s="850"/>
      <c r="AA129" s="850"/>
      <c r="AB129" s="1473" t="s">
        <v>94</v>
      </c>
      <c r="AC129" s="1474" t="s">
        <v>55</v>
      </c>
      <c r="AD129" s="1475" t="s">
        <v>2262</v>
      </c>
      <c r="AE129" s="1476"/>
      <c r="AF129" s="1476"/>
      <c r="AG129" s="1476"/>
      <c r="AH129" s="1477"/>
    </row>
    <row r="130" ht="15.75" customHeight="1">
      <c r="A130" s="1125"/>
      <c r="B130" s="1013" t="s">
        <v>3027</v>
      </c>
      <c r="C130" s="1125"/>
      <c r="D130" s="1125"/>
      <c r="E130" s="1125"/>
      <c r="F130" s="1013" t="s">
        <v>3028</v>
      </c>
      <c r="G130" s="732" t="s">
        <v>3029</v>
      </c>
      <c r="H130" s="1460"/>
      <c r="I130" s="1460"/>
      <c r="J130" s="500"/>
      <c r="K130" s="500"/>
      <c r="L130" s="500"/>
      <c r="M130" s="500"/>
      <c r="N130" s="500"/>
      <c r="O130" s="500"/>
      <c r="P130" s="500"/>
      <c r="Q130" s="500"/>
      <c r="R130" s="500"/>
      <c r="S130" s="500"/>
      <c r="T130" s="500"/>
      <c r="U130" s="500"/>
      <c r="V130" s="500"/>
      <c r="W130" s="500"/>
      <c r="X130" s="500"/>
      <c r="Y130" s="500"/>
      <c r="Z130" s="500"/>
      <c r="AA130" s="500"/>
      <c r="AB130" s="1381">
        <v>1.0</v>
      </c>
      <c r="AC130" s="1382" t="s">
        <v>55</v>
      </c>
      <c r="AD130" s="1384" t="s">
        <v>2262</v>
      </c>
      <c r="AE130" s="1478"/>
      <c r="AF130" s="732" t="s">
        <v>3030</v>
      </c>
      <c r="AG130" s="1013"/>
      <c r="AH130" s="654"/>
    </row>
    <row r="131" ht="15.75" customHeight="1">
      <c r="A131" s="1125"/>
      <c r="B131" s="1013" t="s">
        <v>3031</v>
      </c>
      <c r="C131" s="1125"/>
      <c r="D131" s="1125"/>
      <c r="E131" s="732" t="s">
        <v>3032</v>
      </c>
      <c r="F131" s="1013" t="s">
        <v>3028</v>
      </c>
      <c r="G131" s="732" t="s">
        <v>3033</v>
      </c>
      <c r="H131" s="1460"/>
      <c r="I131" s="1460"/>
      <c r="J131" s="500"/>
      <c r="K131" s="500"/>
      <c r="L131" s="500"/>
      <c r="M131" s="500"/>
      <c r="N131" s="500"/>
      <c r="O131" s="500"/>
      <c r="P131" s="500"/>
      <c r="Q131" s="500"/>
      <c r="R131" s="500"/>
      <c r="S131" s="500"/>
      <c r="T131" s="500"/>
      <c r="U131" s="500"/>
      <c r="V131" s="500"/>
      <c r="W131" s="500"/>
      <c r="X131" s="500"/>
      <c r="Y131" s="500"/>
      <c r="Z131" s="500"/>
      <c r="AA131" s="500"/>
      <c r="AB131" s="1381">
        <v>1.0</v>
      </c>
      <c r="AC131" s="1382" t="s">
        <v>55</v>
      </c>
      <c r="AD131" s="1383" t="s">
        <v>3034</v>
      </c>
      <c r="AE131" s="1478"/>
      <c r="AF131" s="1478"/>
      <c r="AG131" s="1478"/>
      <c r="AH131" s="654"/>
    </row>
    <row r="132">
      <c r="A132" s="1013" t="s">
        <v>3035</v>
      </c>
      <c r="B132" s="1013"/>
      <c r="C132" s="1125"/>
      <c r="D132" s="1379"/>
      <c r="E132" s="1125"/>
      <c r="F132" s="1125"/>
      <c r="G132" s="1125"/>
      <c r="H132" s="500" t="s">
        <v>94</v>
      </c>
      <c r="I132" s="500" t="s">
        <v>94</v>
      </c>
      <c r="J132" s="500"/>
      <c r="K132" s="500"/>
      <c r="L132" s="500"/>
      <c r="M132" s="500"/>
      <c r="N132" s="500"/>
      <c r="O132" s="500"/>
      <c r="P132" s="500"/>
      <c r="Q132" s="500"/>
      <c r="R132" s="500"/>
      <c r="S132" s="500"/>
      <c r="T132" s="500"/>
      <c r="U132" s="500"/>
      <c r="V132" s="500"/>
      <c r="W132" s="500"/>
      <c r="X132" s="500"/>
      <c r="Y132" s="500"/>
      <c r="Z132" s="500"/>
      <c r="AA132" s="500"/>
      <c r="AB132" s="1381" t="s">
        <v>94</v>
      </c>
      <c r="AC132" s="1382" t="s">
        <v>55</v>
      </c>
      <c r="AD132" s="1384" t="s">
        <v>2262</v>
      </c>
      <c r="AE132" s="1478"/>
      <c r="AF132" s="1478"/>
      <c r="AG132" s="1478"/>
      <c r="AH132" s="654"/>
    </row>
    <row r="133">
      <c r="A133" s="1125"/>
      <c r="B133" s="1013" t="s">
        <v>1796</v>
      </c>
      <c r="C133" s="1013"/>
      <c r="D133" s="1125"/>
      <c r="E133" s="1125"/>
      <c r="F133" s="1013" t="s">
        <v>3036</v>
      </c>
      <c r="G133" s="732" t="s">
        <v>3037</v>
      </c>
      <c r="H133" s="500"/>
      <c r="I133" s="1460"/>
      <c r="J133" s="500"/>
      <c r="K133" s="500"/>
      <c r="L133" s="500"/>
      <c r="M133" s="500"/>
      <c r="N133" s="500"/>
      <c r="O133" s="500"/>
      <c r="P133" s="500"/>
      <c r="Q133" s="500"/>
      <c r="R133" s="500"/>
      <c r="S133" s="500"/>
      <c r="T133" s="500"/>
      <c r="U133" s="500"/>
      <c r="V133" s="500"/>
      <c r="W133" s="500"/>
      <c r="X133" s="500"/>
      <c r="Y133" s="500"/>
      <c r="Z133" s="500"/>
      <c r="AA133" s="500"/>
      <c r="AB133" s="1381">
        <v>1.0</v>
      </c>
      <c r="AC133" s="1382" t="s">
        <v>55</v>
      </c>
      <c r="AD133" s="1383" t="s">
        <v>533</v>
      </c>
      <c r="AE133" s="1478"/>
      <c r="AF133" s="1398" t="s">
        <v>3038</v>
      </c>
      <c r="AG133" s="732"/>
      <c r="AH133" s="654"/>
    </row>
    <row r="134" ht="15.75" customHeight="1">
      <c r="A134" s="1125"/>
      <c r="B134" s="1125"/>
      <c r="C134" s="1013" t="s">
        <v>3039</v>
      </c>
      <c r="D134" s="1125"/>
      <c r="E134" s="1125"/>
      <c r="F134" s="1013" t="s">
        <v>3040</v>
      </c>
      <c r="G134" s="732" t="s">
        <v>3041</v>
      </c>
      <c r="H134" s="500"/>
      <c r="I134" s="1460"/>
      <c r="J134" s="500"/>
      <c r="K134" s="500"/>
      <c r="L134" s="500"/>
      <c r="M134" s="500"/>
      <c r="N134" s="500"/>
      <c r="O134" s="500"/>
      <c r="P134" s="500"/>
      <c r="Q134" s="500"/>
      <c r="R134" s="500"/>
      <c r="S134" s="500"/>
      <c r="T134" s="500"/>
      <c r="U134" s="500"/>
      <c r="V134" s="500"/>
      <c r="W134" s="500"/>
      <c r="X134" s="500"/>
      <c r="Y134" s="500"/>
      <c r="Z134" s="500"/>
      <c r="AA134" s="500"/>
      <c r="AB134" s="1381">
        <v>1.0</v>
      </c>
      <c r="AC134" s="1382" t="s">
        <v>55</v>
      </c>
      <c r="AD134" s="1384" t="s">
        <v>2262</v>
      </c>
      <c r="AE134" s="1013"/>
      <c r="AF134" s="1013"/>
      <c r="AG134" s="732"/>
      <c r="AH134" s="643"/>
    </row>
    <row r="135" ht="15.75" customHeight="1">
      <c r="A135" s="1125"/>
      <c r="B135" s="1125"/>
      <c r="C135" s="1013" t="s">
        <v>3042</v>
      </c>
      <c r="D135" s="1125"/>
      <c r="E135" s="1125"/>
      <c r="F135" s="1013" t="s">
        <v>3043</v>
      </c>
      <c r="G135" s="732" t="s">
        <v>3044</v>
      </c>
      <c r="H135" s="500"/>
      <c r="I135" s="1460"/>
      <c r="J135" s="1380"/>
      <c r="K135" s="500"/>
      <c r="L135" s="500"/>
      <c r="M135" s="500"/>
      <c r="N135" s="500"/>
      <c r="O135" s="500"/>
      <c r="P135" s="500"/>
      <c r="Q135" s="500"/>
      <c r="R135" s="500"/>
      <c r="S135" s="500"/>
      <c r="T135" s="500"/>
      <c r="U135" s="500"/>
      <c r="V135" s="500"/>
      <c r="W135" s="500"/>
      <c r="X135" s="500"/>
      <c r="Y135" s="500"/>
      <c r="Z135" s="500"/>
      <c r="AA135" s="500"/>
      <c r="AB135" s="1381">
        <v>1.0</v>
      </c>
      <c r="AC135" s="1382" t="s">
        <v>55</v>
      </c>
      <c r="AD135" s="1383" t="s">
        <v>361</v>
      </c>
      <c r="AE135" s="1401"/>
      <c r="AF135" s="1013"/>
      <c r="AG135" s="732"/>
      <c r="AH135" s="643"/>
    </row>
    <row r="136" ht="15.75" customHeight="1">
      <c r="A136" s="1125"/>
      <c r="B136" s="1013" t="s">
        <v>2045</v>
      </c>
      <c r="C136" s="1125"/>
      <c r="D136" s="1125"/>
      <c r="E136" s="1125"/>
      <c r="F136" s="1013" t="s">
        <v>3045</v>
      </c>
      <c r="G136" s="732" t="s">
        <v>3046</v>
      </c>
      <c r="H136" s="500"/>
      <c r="I136" s="1460"/>
      <c r="J136" s="500"/>
      <c r="K136" s="500"/>
      <c r="L136" s="500"/>
      <c r="M136" s="500"/>
      <c r="N136" s="500"/>
      <c r="O136" s="500"/>
      <c r="P136" s="500"/>
      <c r="Q136" s="500"/>
      <c r="R136" s="500"/>
      <c r="S136" s="500"/>
      <c r="T136" s="500"/>
      <c r="U136" s="500"/>
      <c r="V136" s="500"/>
      <c r="W136" s="500"/>
      <c r="X136" s="500"/>
      <c r="Y136" s="500"/>
      <c r="Z136" s="500"/>
      <c r="AA136" s="500"/>
      <c r="AB136" s="1381">
        <v>1.0</v>
      </c>
      <c r="AC136" s="1382" t="s">
        <v>55</v>
      </c>
      <c r="AD136" s="1384" t="s">
        <v>2262</v>
      </c>
      <c r="AE136" s="1013"/>
      <c r="AF136" s="1013"/>
      <c r="AG136" s="1013"/>
      <c r="AH136" s="643"/>
    </row>
    <row r="137" ht="15.75" customHeight="1">
      <c r="A137" s="1125"/>
      <c r="B137" s="732" t="s">
        <v>3047</v>
      </c>
      <c r="C137" s="1013"/>
      <c r="D137" s="1206"/>
      <c r="E137" s="732" t="s">
        <v>3048</v>
      </c>
      <c r="F137" s="1013"/>
      <c r="G137" s="1013"/>
      <c r="H137" s="500" t="s">
        <v>94</v>
      </c>
      <c r="I137" s="500" t="s">
        <v>94</v>
      </c>
      <c r="J137" s="500"/>
      <c r="K137" s="500"/>
      <c r="L137" s="500"/>
      <c r="M137" s="500"/>
      <c r="N137" s="500"/>
      <c r="O137" s="500"/>
      <c r="P137" s="500"/>
      <c r="Q137" s="500"/>
      <c r="R137" s="500"/>
      <c r="S137" s="500"/>
      <c r="T137" s="500"/>
      <c r="U137" s="500"/>
      <c r="V137" s="500"/>
      <c r="W137" s="500"/>
      <c r="X137" s="500"/>
      <c r="Y137" s="500"/>
      <c r="Z137" s="500"/>
      <c r="AA137" s="500"/>
      <c r="AB137" s="1381" t="s">
        <v>94</v>
      </c>
      <c r="AC137" s="1382" t="s">
        <v>55</v>
      </c>
      <c r="AD137" s="1383" t="s">
        <v>3049</v>
      </c>
      <c r="AE137" s="1478"/>
      <c r="AF137" s="1478"/>
      <c r="AG137" s="1478"/>
      <c r="AH137" s="654"/>
    </row>
    <row r="138" ht="15.75" customHeight="1">
      <c r="A138" s="1125"/>
      <c r="B138" s="623"/>
      <c r="C138" s="643" t="s">
        <v>3050</v>
      </c>
      <c r="D138" s="621"/>
      <c r="E138" s="636"/>
      <c r="F138" s="640" t="s">
        <v>3051</v>
      </c>
      <c r="G138" s="643" t="s">
        <v>3052</v>
      </c>
      <c r="H138" s="500"/>
      <c r="I138" s="1460"/>
      <c r="J138" s="500"/>
      <c r="K138" s="500"/>
      <c r="L138" s="500"/>
      <c r="M138" s="500"/>
      <c r="N138" s="500"/>
      <c r="O138" s="500"/>
      <c r="P138" s="500"/>
      <c r="Q138" s="500"/>
      <c r="R138" s="500"/>
      <c r="S138" s="500"/>
      <c r="T138" s="500"/>
      <c r="U138" s="500"/>
      <c r="V138" s="500"/>
      <c r="W138" s="500"/>
      <c r="X138" s="500"/>
      <c r="Y138" s="500"/>
      <c r="Z138" s="500"/>
      <c r="AA138" s="500"/>
      <c r="AB138" s="1428">
        <v>1.0</v>
      </c>
      <c r="AC138" s="1382" t="s">
        <v>55</v>
      </c>
      <c r="AD138" s="1384" t="s">
        <v>3049</v>
      </c>
      <c r="AE138" s="1478"/>
      <c r="AF138" s="1478"/>
      <c r="AG138" s="1478"/>
      <c r="AH138" s="654"/>
    </row>
    <row r="139" ht="15.75" customHeight="1">
      <c r="A139" s="1125"/>
      <c r="B139" s="623"/>
      <c r="C139" s="643" t="s">
        <v>3053</v>
      </c>
      <c r="D139" s="621"/>
      <c r="E139" s="636"/>
      <c r="F139" s="640" t="s">
        <v>3054</v>
      </c>
      <c r="G139" s="643" t="s">
        <v>3055</v>
      </c>
      <c r="H139" s="500"/>
      <c r="I139" s="1460"/>
      <c r="J139" s="500"/>
      <c r="K139" s="500"/>
      <c r="L139" s="500"/>
      <c r="M139" s="500"/>
      <c r="N139" s="500"/>
      <c r="O139" s="500"/>
      <c r="P139" s="500"/>
      <c r="Q139" s="500"/>
      <c r="R139" s="500"/>
      <c r="S139" s="500"/>
      <c r="T139" s="500"/>
      <c r="U139" s="500"/>
      <c r="V139" s="500"/>
      <c r="W139" s="500"/>
      <c r="X139" s="500"/>
      <c r="Y139" s="500"/>
      <c r="Z139" s="500"/>
      <c r="AA139" s="500"/>
      <c r="AB139" s="1428">
        <v>1.0</v>
      </c>
      <c r="AC139" s="1382" t="s">
        <v>55</v>
      </c>
      <c r="AD139" s="1384" t="s">
        <v>3049</v>
      </c>
      <c r="AE139" s="1478"/>
      <c r="AF139" s="1478"/>
      <c r="AG139" s="1478"/>
      <c r="AH139" s="654"/>
    </row>
    <row r="140" ht="15.75" customHeight="1">
      <c r="A140" s="1125"/>
      <c r="B140" s="623"/>
      <c r="C140" s="643" t="s">
        <v>3056</v>
      </c>
      <c r="D140" s="841" t="s">
        <v>3057</v>
      </c>
      <c r="E140" s="635"/>
      <c r="F140" s="640" t="s">
        <v>3058</v>
      </c>
      <c r="G140" s="643" t="s">
        <v>3059</v>
      </c>
      <c r="H140" s="500"/>
      <c r="I140" s="1460"/>
      <c r="J140" s="500"/>
      <c r="K140" s="500"/>
      <c r="L140" s="500"/>
      <c r="M140" s="500"/>
      <c r="N140" s="500"/>
      <c r="O140" s="500"/>
      <c r="P140" s="500"/>
      <c r="Q140" s="500"/>
      <c r="R140" s="500"/>
      <c r="S140" s="500"/>
      <c r="T140" s="500"/>
      <c r="U140" s="500"/>
      <c r="V140" s="500"/>
      <c r="W140" s="500"/>
      <c r="X140" s="500"/>
      <c r="Y140" s="500"/>
      <c r="Z140" s="500"/>
      <c r="AA140" s="500"/>
      <c r="AB140" s="1428">
        <v>1.0</v>
      </c>
      <c r="AC140" s="1382" t="s">
        <v>55</v>
      </c>
      <c r="AD140" s="1383" t="s">
        <v>2124</v>
      </c>
      <c r="AE140" s="1478"/>
      <c r="AF140" s="1478"/>
      <c r="AG140" s="1478"/>
      <c r="AH140" s="654"/>
    </row>
    <row r="141" ht="15.75" customHeight="1">
      <c r="A141" s="1125"/>
      <c r="B141" s="623"/>
      <c r="C141" s="643"/>
      <c r="D141" s="841" t="s">
        <v>3060</v>
      </c>
      <c r="E141" s="635"/>
      <c r="F141" s="640" t="s">
        <v>3061</v>
      </c>
      <c r="G141" s="643" t="s">
        <v>3062</v>
      </c>
      <c r="H141" s="500"/>
      <c r="I141" s="1460"/>
      <c r="J141" s="500"/>
      <c r="K141" s="500"/>
      <c r="L141" s="500"/>
      <c r="M141" s="500"/>
      <c r="N141" s="500"/>
      <c r="O141" s="500"/>
      <c r="P141" s="500"/>
      <c r="Q141" s="500"/>
      <c r="R141" s="500"/>
      <c r="S141" s="500"/>
      <c r="T141" s="500"/>
      <c r="U141" s="500"/>
      <c r="V141" s="500"/>
      <c r="W141" s="500"/>
      <c r="X141" s="500"/>
      <c r="Y141" s="500"/>
      <c r="Z141" s="500"/>
      <c r="AA141" s="500"/>
      <c r="AB141" s="1428">
        <v>1.0</v>
      </c>
      <c r="AC141" s="1382" t="s">
        <v>55</v>
      </c>
      <c r="AD141" s="1383" t="s">
        <v>361</v>
      </c>
      <c r="AE141" s="1478"/>
      <c r="AF141" s="1478"/>
      <c r="AG141" s="1478"/>
      <c r="AH141" s="654"/>
    </row>
    <row r="142" ht="15.75" customHeight="1">
      <c r="A142" s="1125"/>
      <c r="B142" s="1013" t="s">
        <v>3063</v>
      </c>
      <c r="C142" s="1125"/>
      <c r="D142" s="1379"/>
      <c r="E142" s="1013" t="s">
        <v>3064</v>
      </c>
      <c r="F142" s="1125"/>
      <c r="G142" s="1124" t="s">
        <v>3065</v>
      </c>
      <c r="H142" s="500" t="s">
        <v>94</v>
      </c>
      <c r="I142" s="500" t="s">
        <v>94</v>
      </c>
      <c r="J142" s="500"/>
      <c r="K142" s="500"/>
      <c r="L142" s="500"/>
      <c r="M142" s="500"/>
      <c r="N142" s="500"/>
      <c r="O142" s="500"/>
      <c r="P142" s="500"/>
      <c r="Q142" s="500"/>
      <c r="R142" s="500"/>
      <c r="S142" s="500"/>
      <c r="T142" s="500"/>
      <c r="U142" s="500"/>
      <c r="V142" s="500"/>
      <c r="W142" s="500"/>
      <c r="X142" s="500"/>
      <c r="Y142" s="500"/>
      <c r="Z142" s="500"/>
      <c r="AA142" s="500"/>
      <c r="AB142" s="1381" t="s">
        <v>94</v>
      </c>
      <c r="AC142" s="1382" t="s">
        <v>55</v>
      </c>
      <c r="AD142" s="1384" t="s">
        <v>2262</v>
      </c>
      <c r="AE142" s="1478"/>
      <c r="AF142" s="1478"/>
      <c r="AG142" s="1478"/>
      <c r="AH142" s="654"/>
    </row>
    <row r="143" ht="15.75" customHeight="1">
      <c r="A143" s="1125"/>
      <c r="B143" s="1125"/>
      <c r="C143" s="1013" t="s">
        <v>3066</v>
      </c>
      <c r="D143" s="1125"/>
      <c r="E143" s="1125"/>
      <c r="F143" s="1013" t="s">
        <v>3028</v>
      </c>
      <c r="G143" s="732" t="s">
        <v>3067</v>
      </c>
      <c r="H143" s="500"/>
      <c r="I143" s="1460"/>
      <c r="J143" s="500"/>
      <c r="K143" s="500"/>
      <c r="L143" s="500"/>
      <c r="M143" s="500"/>
      <c r="N143" s="500"/>
      <c r="O143" s="500"/>
      <c r="P143" s="500"/>
      <c r="Q143" s="500"/>
      <c r="R143" s="500"/>
      <c r="S143" s="500"/>
      <c r="T143" s="500"/>
      <c r="U143" s="500"/>
      <c r="V143" s="500"/>
      <c r="W143" s="500"/>
      <c r="X143" s="500"/>
      <c r="Y143" s="500"/>
      <c r="Z143" s="500"/>
      <c r="AA143" s="500"/>
      <c r="AB143" s="1381">
        <v>1.0</v>
      </c>
      <c r="AC143" s="1382" t="s">
        <v>55</v>
      </c>
      <c r="AD143" s="1383" t="s">
        <v>361</v>
      </c>
      <c r="AE143" s="1013"/>
      <c r="AF143" s="1478"/>
      <c r="AG143" s="732"/>
      <c r="AH143" s="654"/>
    </row>
    <row r="144" ht="15.75" customHeight="1">
      <c r="A144" s="1125"/>
      <c r="B144" s="1125"/>
      <c r="C144" s="1013" t="s">
        <v>3068</v>
      </c>
      <c r="D144" s="1125"/>
      <c r="E144" s="1125"/>
      <c r="F144" s="1013" t="s">
        <v>3069</v>
      </c>
      <c r="G144" s="732" t="s">
        <v>3070</v>
      </c>
      <c r="H144" s="500"/>
      <c r="I144" s="1460"/>
      <c r="J144" s="500"/>
      <c r="K144" s="500"/>
      <c r="L144" s="500"/>
      <c r="M144" s="500"/>
      <c r="N144" s="500"/>
      <c r="O144" s="500"/>
      <c r="P144" s="500"/>
      <c r="Q144" s="500"/>
      <c r="R144" s="500"/>
      <c r="S144" s="500"/>
      <c r="T144" s="500"/>
      <c r="U144" s="500"/>
      <c r="V144" s="500"/>
      <c r="W144" s="500"/>
      <c r="X144" s="500"/>
      <c r="Y144" s="500"/>
      <c r="Z144" s="500"/>
      <c r="AA144" s="500"/>
      <c r="AB144" s="1381">
        <v>1.0</v>
      </c>
      <c r="AC144" s="1382" t="s">
        <v>55</v>
      </c>
      <c r="AD144" s="1384" t="s">
        <v>2262</v>
      </c>
      <c r="AE144" s="1397"/>
      <c r="AF144" s="1478"/>
      <c r="AG144" s="1478"/>
      <c r="AH144" s="654"/>
    </row>
    <row r="145" ht="15.75" customHeight="1">
      <c r="A145" s="1125"/>
      <c r="B145" s="1125"/>
      <c r="C145" s="1013" t="s">
        <v>3071</v>
      </c>
      <c r="D145" s="1125"/>
      <c r="E145" s="1013" t="s">
        <v>3072</v>
      </c>
      <c r="F145" s="1013" t="s">
        <v>3073</v>
      </c>
      <c r="G145" s="732" t="s">
        <v>3074</v>
      </c>
      <c r="H145" s="500"/>
      <c r="I145" s="1460"/>
      <c r="J145" s="500"/>
      <c r="K145" s="500"/>
      <c r="L145" s="500"/>
      <c r="M145" s="500"/>
      <c r="N145" s="500"/>
      <c r="O145" s="500"/>
      <c r="P145" s="500"/>
      <c r="Q145" s="500"/>
      <c r="R145" s="500"/>
      <c r="S145" s="500"/>
      <c r="T145" s="500"/>
      <c r="U145" s="500"/>
      <c r="V145" s="500"/>
      <c r="W145" s="500"/>
      <c r="X145" s="500"/>
      <c r="Y145" s="500"/>
      <c r="Z145" s="500"/>
      <c r="AA145" s="500"/>
      <c r="AB145" s="1381">
        <v>1.0</v>
      </c>
      <c r="AC145" s="1382" t="s">
        <v>55</v>
      </c>
      <c r="AD145" s="1384" t="s">
        <v>2262</v>
      </c>
      <c r="AE145" s="1478"/>
      <c r="AF145" s="1478"/>
      <c r="AG145" s="1478"/>
      <c r="AH145" s="654"/>
    </row>
    <row r="146" ht="15.75" customHeight="1">
      <c r="A146" s="1125"/>
      <c r="B146" s="1013" t="s">
        <v>3075</v>
      </c>
      <c r="C146" s="1125"/>
      <c r="D146" s="1125"/>
      <c r="E146" s="732" t="s">
        <v>3076</v>
      </c>
      <c r="F146" s="1013" t="s">
        <v>3077</v>
      </c>
      <c r="G146" s="732" t="s">
        <v>3078</v>
      </c>
      <c r="H146" s="500"/>
      <c r="I146" s="1460"/>
      <c r="J146" s="500"/>
      <c r="K146" s="500"/>
      <c r="L146" s="500"/>
      <c r="M146" s="500"/>
      <c r="N146" s="500"/>
      <c r="O146" s="500"/>
      <c r="P146" s="500"/>
      <c r="Q146" s="500"/>
      <c r="R146" s="500"/>
      <c r="S146" s="500"/>
      <c r="T146" s="500"/>
      <c r="U146" s="500"/>
      <c r="V146" s="500"/>
      <c r="W146" s="500"/>
      <c r="X146" s="500"/>
      <c r="Y146" s="500"/>
      <c r="Z146" s="500"/>
      <c r="AA146" s="500"/>
      <c r="AB146" s="1381">
        <v>1.0</v>
      </c>
      <c r="AC146" s="1382" t="s">
        <v>55</v>
      </c>
      <c r="AD146" s="1383" t="s">
        <v>361</v>
      </c>
      <c r="AE146" s="1397"/>
      <c r="AF146" s="1430" t="s">
        <v>3079</v>
      </c>
      <c r="AG146" s="732"/>
      <c r="AH146" s="654"/>
    </row>
    <row r="147" ht="15.75" customHeight="1">
      <c r="A147" s="1125"/>
      <c r="B147" s="1013" t="s">
        <v>3080</v>
      </c>
      <c r="C147" s="1125"/>
      <c r="D147" s="1125"/>
      <c r="E147" s="732" t="s">
        <v>3081</v>
      </c>
      <c r="F147" s="732" t="s">
        <v>3082</v>
      </c>
      <c r="G147" s="732" t="s">
        <v>3083</v>
      </c>
      <c r="H147" s="500"/>
      <c r="I147" s="1460"/>
      <c r="J147" s="500"/>
      <c r="K147" s="500"/>
      <c r="L147" s="500"/>
      <c r="M147" s="500"/>
      <c r="N147" s="500"/>
      <c r="O147" s="500"/>
      <c r="P147" s="500"/>
      <c r="Q147" s="500"/>
      <c r="R147" s="500"/>
      <c r="S147" s="500"/>
      <c r="T147" s="500"/>
      <c r="U147" s="500"/>
      <c r="V147" s="500"/>
      <c r="W147" s="500"/>
      <c r="X147" s="500"/>
      <c r="Y147" s="500"/>
      <c r="Z147" s="500"/>
      <c r="AA147" s="500"/>
      <c r="AB147" s="1428">
        <v>1.0</v>
      </c>
      <c r="AC147" s="1479" t="s">
        <v>55</v>
      </c>
      <c r="AD147" s="1383" t="s">
        <v>437</v>
      </c>
      <c r="AE147" s="1397"/>
      <c r="AF147" s="1397" t="s">
        <v>3084</v>
      </c>
      <c r="AG147" s="732"/>
      <c r="AH147" s="654"/>
    </row>
    <row r="148" ht="15.75" customHeight="1">
      <c r="A148" s="1013"/>
      <c r="B148" s="732" t="s">
        <v>3085</v>
      </c>
      <c r="C148" s="1013"/>
      <c r="D148" s="1013"/>
      <c r="E148" s="732" t="s">
        <v>3086</v>
      </c>
      <c r="F148" s="732" t="s">
        <v>3087</v>
      </c>
      <c r="G148" s="732" t="s">
        <v>3088</v>
      </c>
      <c r="H148" s="500" t="s">
        <v>82</v>
      </c>
      <c r="I148" s="500"/>
      <c r="J148" s="500"/>
      <c r="K148" s="500"/>
      <c r="L148" s="500"/>
      <c r="M148" s="500"/>
      <c r="N148" s="500"/>
      <c r="O148" s="500"/>
      <c r="P148" s="500"/>
      <c r="Q148" s="500"/>
      <c r="R148" s="500"/>
      <c r="S148" s="500"/>
      <c r="T148" s="500"/>
      <c r="U148" s="500"/>
      <c r="V148" s="500"/>
      <c r="W148" s="500"/>
      <c r="X148" s="500"/>
      <c r="Y148" s="500"/>
      <c r="Z148" s="500"/>
      <c r="AA148" s="500"/>
      <c r="AB148" s="1381">
        <v>1.0</v>
      </c>
      <c r="AC148" s="1382" t="s">
        <v>55</v>
      </c>
      <c r="AD148" s="1383" t="s">
        <v>533</v>
      </c>
      <c r="AE148" s="1478"/>
      <c r="AF148" s="1478"/>
      <c r="AG148" s="1478"/>
      <c r="AH148" s="654"/>
    </row>
    <row r="149" ht="15.75" customHeight="1">
      <c r="A149" s="1013" t="s">
        <v>3089</v>
      </c>
      <c r="B149" s="1125"/>
      <c r="C149" s="1125"/>
      <c r="D149" s="1125"/>
      <c r="E149" s="1125"/>
      <c r="F149" s="1125"/>
      <c r="G149" s="621"/>
      <c r="H149" s="500" t="s">
        <v>94</v>
      </c>
      <c r="I149" s="500" t="s">
        <v>94</v>
      </c>
      <c r="J149" s="500"/>
      <c r="K149" s="500"/>
      <c r="L149" s="500"/>
      <c r="M149" s="500"/>
      <c r="N149" s="500"/>
      <c r="O149" s="500"/>
      <c r="P149" s="500"/>
      <c r="Q149" s="500"/>
      <c r="R149" s="500"/>
      <c r="S149" s="500"/>
      <c r="T149" s="500"/>
      <c r="U149" s="500"/>
      <c r="V149" s="500"/>
      <c r="W149" s="500"/>
      <c r="X149" s="500"/>
      <c r="Y149" s="500"/>
      <c r="Z149" s="500"/>
      <c r="AA149" s="500"/>
      <c r="AB149" s="1381" t="s">
        <v>94</v>
      </c>
      <c r="AC149" s="1382" t="s">
        <v>55</v>
      </c>
      <c r="AD149" s="1384" t="s">
        <v>2262</v>
      </c>
      <c r="AE149" s="1478"/>
      <c r="AF149" s="1478"/>
      <c r="AG149" s="1478"/>
      <c r="AH149" s="654"/>
    </row>
    <row r="150" ht="15.75" customHeight="1">
      <c r="A150" s="1125"/>
      <c r="B150" s="732" t="s">
        <v>3090</v>
      </c>
      <c r="C150" s="1125"/>
      <c r="D150" s="1125"/>
      <c r="E150" s="1125"/>
      <c r="F150" s="1125"/>
      <c r="G150" s="1125"/>
      <c r="H150" s="500" t="s">
        <v>94</v>
      </c>
      <c r="I150" s="500" t="s">
        <v>94</v>
      </c>
      <c r="J150" s="500"/>
      <c r="K150" s="500"/>
      <c r="L150" s="500"/>
      <c r="M150" s="500"/>
      <c r="N150" s="500"/>
      <c r="O150" s="500"/>
      <c r="P150" s="500"/>
      <c r="Q150" s="500"/>
      <c r="R150" s="500"/>
      <c r="S150" s="500"/>
      <c r="T150" s="500"/>
      <c r="U150" s="500"/>
      <c r="V150" s="500"/>
      <c r="W150" s="500"/>
      <c r="X150" s="500"/>
      <c r="Y150" s="500"/>
      <c r="Z150" s="500"/>
      <c r="AA150" s="500"/>
      <c r="AB150" s="1381" t="s">
        <v>94</v>
      </c>
      <c r="AC150" s="1382" t="s">
        <v>55</v>
      </c>
      <c r="AD150" s="1383" t="s">
        <v>1732</v>
      </c>
      <c r="AE150" s="1478"/>
      <c r="AF150" s="1478"/>
      <c r="AG150" s="1478"/>
      <c r="AH150" s="654"/>
    </row>
    <row r="151" ht="15.75" customHeight="1">
      <c r="A151" s="1125"/>
      <c r="B151" s="1125"/>
      <c r="C151" s="1125"/>
      <c r="D151" s="1013" t="s">
        <v>3091</v>
      </c>
      <c r="E151" s="1125"/>
      <c r="F151" s="1013" t="s">
        <v>3092</v>
      </c>
      <c r="G151" s="732" t="s">
        <v>3093</v>
      </c>
      <c r="H151" s="500"/>
      <c r="I151" s="500"/>
      <c r="J151" s="500"/>
      <c r="K151" s="500"/>
      <c r="L151" s="500"/>
      <c r="M151" s="500"/>
      <c r="N151" s="500"/>
      <c r="O151" s="500"/>
      <c r="P151" s="500"/>
      <c r="Q151" s="500"/>
      <c r="R151" s="500"/>
      <c r="S151" s="500"/>
      <c r="T151" s="500"/>
      <c r="U151" s="500"/>
      <c r="V151" s="500"/>
      <c r="W151" s="500"/>
      <c r="X151" s="500"/>
      <c r="Y151" s="500"/>
      <c r="Z151" s="500"/>
      <c r="AA151" s="500"/>
      <c r="AB151" s="1381">
        <v>1.0</v>
      </c>
      <c r="AC151" s="1382" t="s">
        <v>55</v>
      </c>
      <c r="AD151" s="1384" t="s">
        <v>2665</v>
      </c>
      <c r="AE151" s="1478"/>
      <c r="AF151" s="1397" t="s">
        <v>3094</v>
      </c>
      <c r="AG151" s="1385"/>
      <c r="AH151" s="654"/>
    </row>
    <row r="152" ht="15.75" customHeight="1">
      <c r="A152" s="1125"/>
      <c r="B152" s="1125"/>
      <c r="C152" s="1125"/>
      <c r="D152" s="1013" t="s">
        <v>3095</v>
      </c>
      <c r="E152" s="1125"/>
      <c r="F152" s="1013" t="s">
        <v>3096</v>
      </c>
      <c r="G152" s="732" t="s">
        <v>3097</v>
      </c>
      <c r="H152" s="500"/>
      <c r="I152" s="500"/>
      <c r="J152" s="500"/>
      <c r="K152" s="500"/>
      <c r="L152" s="500"/>
      <c r="M152" s="500"/>
      <c r="N152" s="500"/>
      <c r="O152" s="500"/>
      <c r="P152" s="500"/>
      <c r="Q152" s="500"/>
      <c r="R152" s="500"/>
      <c r="S152" s="500"/>
      <c r="T152" s="500"/>
      <c r="U152" s="500"/>
      <c r="V152" s="500"/>
      <c r="W152" s="500"/>
      <c r="X152" s="500"/>
      <c r="Y152" s="500"/>
      <c r="Z152" s="500"/>
      <c r="AA152" s="500"/>
      <c r="AB152" s="1381">
        <v>1.0</v>
      </c>
      <c r="AC152" s="1382" t="s">
        <v>55</v>
      </c>
      <c r="AD152" s="1384" t="s">
        <v>2665</v>
      </c>
      <c r="AE152" s="1478" t="s">
        <v>252</v>
      </c>
      <c r="AF152" s="1478"/>
      <c r="AG152" s="1478"/>
      <c r="AH152" s="654"/>
    </row>
    <row r="153" ht="15.75" customHeight="1">
      <c r="A153" s="1125"/>
      <c r="B153" s="1125"/>
      <c r="C153" s="1125"/>
      <c r="D153" s="1125"/>
      <c r="E153" s="1013" t="s">
        <v>3098</v>
      </c>
      <c r="F153" s="1013" t="s">
        <v>3099</v>
      </c>
      <c r="G153" s="732" t="s">
        <v>3100</v>
      </c>
      <c r="H153" s="500"/>
      <c r="I153" s="500"/>
      <c r="J153" s="500"/>
      <c r="K153" s="500"/>
      <c r="L153" s="500"/>
      <c r="M153" s="500"/>
      <c r="N153" s="500"/>
      <c r="O153" s="500"/>
      <c r="P153" s="500"/>
      <c r="Q153" s="500"/>
      <c r="R153" s="500"/>
      <c r="S153" s="500"/>
      <c r="T153" s="500"/>
      <c r="U153" s="500"/>
      <c r="V153" s="500"/>
      <c r="W153" s="500"/>
      <c r="X153" s="500"/>
      <c r="Y153" s="500"/>
      <c r="Z153" s="500"/>
      <c r="AA153" s="500"/>
      <c r="AB153" s="1381">
        <v>1.0</v>
      </c>
      <c r="AC153" s="1382" t="s">
        <v>55</v>
      </c>
      <c r="AD153" s="1384" t="s">
        <v>3101</v>
      </c>
      <c r="AE153" s="1401"/>
      <c r="AF153" s="1430" t="s">
        <v>3102</v>
      </c>
      <c r="AG153" s="1478"/>
      <c r="AH153" s="654"/>
    </row>
    <row r="154" ht="15.75" customHeight="1">
      <c r="A154" s="621"/>
      <c r="B154" s="623" t="s">
        <v>3103</v>
      </c>
      <c r="C154" s="621"/>
      <c r="D154" s="621"/>
      <c r="E154" s="623" t="s">
        <v>3104</v>
      </c>
      <c r="F154" s="621"/>
      <c r="G154" s="621"/>
      <c r="H154" s="500" t="s">
        <v>94</v>
      </c>
      <c r="I154" s="500" t="s">
        <v>94</v>
      </c>
      <c r="J154" s="500"/>
      <c r="K154" s="500"/>
      <c r="L154" s="500"/>
      <c r="M154" s="500"/>
      <c r="N154" s="500"/>
      <c r="O154" s="500"/>
      <c r="P154" s="500"/>
      <c r="Q154" s="500"/>
      <c r="R154" s="500"/>
      <c r="S154" s="500"/>
      <c r="T154" s="500"/>
      <c r="U154" s="500"/>
      <c r="V154" s="500"/>
      <c r="W154" s="500"/>
      <c r="X154" s="500"/>
      <c r="Y154" s="500"/>
      <c r="Z154" s="500"/>
      <c r="AA154" s="500"/>
      <c r="AB154" s="1381" t="s">
        <v>94</v>
      </c>
      <c r="AC154" s="1393" t="s">
        <v>55</v>
      </c>
      <c r="AD154" s="1097" t="s">
        <v>2913</v>
      </c>
      <c r="AE154" s="654"/>
      <c r="AF154" s="1478" t="s">
        <v>3105</v>
      </c>
      <c r="AG154" s="654"/>
      <c r="AH154" s="654"/>
    </row>
    <row r="155" ht="15.75" customHeight="1">
      <c r="A155" s="621"/>
      <c r="B155" s="621"/>
      <c r="C155" s="623" t="s">
        <v>3106</v>
      </c>
      <c r="D155" s="621"/>
      <c r="E155" s="621"/>
      <c r="F155" s="621"/>
      <c r="G155" s="621"/>
      <c r="H155" s="500" t="s">
        <v>94</v>
      </c>
      <c r="I155" s="500" t="s">
        <v>94</v>
      </c>
      <c r="J155" s="500"/>
      <c r="K155" s="500"/>
      <c r="L155" s="500"/>
      <c r="M155" s="500"/>
      <c r="N155" s="500"/>
      <c r="O155" s="500"/>
      <c r="P155" s="500"/>
      <c r="Q155" s="500"/>
      <c r="R155" s="500"/>
      <c r="S155" s="500"/>
      <c r="T155" s="500"/>
      <c r="U155" s="500"/>
      <c r="V155" s="500"/>
      <c r="W155" s="500"/>
      <c r="X155" s="500"/>
      <c r="Y155" s="500"/>
      <c r="Z155" s="500"/>
      <c r="AA155" s="500"/>
      <c r="AB155" s="1381" t="s">
        <v>94</v>
      </c>
      <c r="AC155" s="1393" t="s">
        <v>55</v>
      </c>
      <c r="AD155" s="1097" t="s">
        <v>2913</v>
      </c>
      <c r="AE155" s="654"/>
      <c r="AF155" s="654"/>
      <c r="AG155" s="654"/>
      <c r="AH155" s="654"/>
    </row>
    <row r="156" ht="15.75" customHeight="1">
      <c r="A156" s="621"/>
      <c r="B156" s="621"/>
      <c r="C156" s="621"/>
      <c r="D156" s="623" t="s">
        <v>3107</v>
      </c>
      <c r="E156" s="621"/>
      <c r="F156" s="623" t="s">
        <v>3108</v>
      </c>
      <c r="G156" s="643" t="s">
        <v>3109</v>
      </c>
      <c r="H156" s="500"/>
      <c r="I156" s="500"/>
      <c r="J156" s="500"/>
      <c r="K156" s="500"/>
      <c r="L156" s="500"/>
      <c r="M156" s="500"/>
      <c r="N156" s="500"/>
      <c r="O156" s="500"/>
      <c r="P156" s="500"/>
      <c r="Q156" s="500"/>
      <c r="R156" s="500"/>
      <c r="S156" s="500"/>
      <c r="T156" s="500"/>
      <c r="U156" s="500"/>
      <c r="V156" s="500"/>
      <c r="W156" s="500"/>
      <c r="X156" s="500"/>
      <c r="Y156" s="500"/>
      <c r="Z156" s="500"/>
      <c r="AA156" s="500"/>
      <c r="AB156" s="795">
        <v>1.0</v>
      </c>
      <c r="AC156" s="1393" t="s">
        <v>55</v>
      </c>
      <c r="AD156" s="1097" t="s">
        <v>2913</v>
      </c>
      <c r="AE156" s="623"/>
      <c r="AF156" s="643"/>
      <c r="AG156" s="654"/>
      <c r="AH156" s="654"/>
    </row>
    <row r="157" ht="15.75" customHeight="1">
      <c r="A157" s="621"/>
      <c r="B157" s="621"/>
      <c r="C157" s="623" t="s">
        <v>3110</v>
      </c>
      <c r="D157" s="621"/>
      <c r="E157" s="621"/>
      <c r="F157" s="621"/>
      <c r="G157" s="621"/>
      <c r="H157" s="500" t="s">
        <v>94</v>
      </c>
      <c r="I157" s="500" t="s">
        <v>94</v>
      </c>
      <c r="J157" s="500"/>
      <c r="K157" s="500"/>
      <c r="L157" s="500"/>
      <c r="M157" s="500"/>
      <c r="N157" s="500"/>
      <c r="O157" s="500"/>
      <c r="P157" s="500"/>
      <c r="Q157" s="500"/>
      <c r="R157" s="500"/>
      <c r="S157" s="500"/>
      <c r="T157" s="500"/>
      <c r="U157" s="500"/>
      <c r="V157" s="500"/>
      <c r="W157" s="500"/>
      <c r="X157" s="500"/>
      <c r="Y157" s="500"/>
      <c r="Z157" s="500"/>
      <c r="AA157" s="500"/>
      <c r="AB157" s="1381" t="s">
        <v>94</v>
      </c>
      <c r="AC157" s="1393" t="s">
        <v>55</v>
      </c>
      <c r="AD157" s="1097" t="s">
        <v>2913</v>
      </c>
      <c r="AE157" s="654"/>
      <c r="AF157" s="654"/>
      <c r="AG157" s="654"/>
      <c r="AH157" s="623"/>
    </row>
    <row r="158" ht="15.75" customHeight="1">
      <c r="A158" s="621"/>
      <c r="B158" s="621"/>
      <c r="C158" s="621"/>
      <c r="D158" s="623" t="s">
        <v>3107</v>
      </c>
      <c r="E158" s="621"/>
      <c r="F158" s="623" t="s">
        <v>3111</v>
      </c>
      <c r="G158" s="643" t="s">
        <v>3112</v>
      </c>
      <c r="H158" s="500"/>
      <c r="I158" s="500"/>
      <c r="J158" s="500"/>
      <c r="K158" s="500"/>
      <c r="L158" s="500"/>
      <c r="M158" s="500"/>
      <c r="N158" s="500"/>
      <c r="O158" s="500"/>
      <c r="P158" s="500"/>
      <c r="Q158" s="500"/>
      <c r="R158" s="500"/>
      <c r="S158" s="500"/>
      <c r="T158" s="500"/>
      <c r="U158" s="500"/>
      <c r="V158" s="500"/>
      <c r="W158" s="500"/>
      <c r="X158" s="500"/>
      <c r="Y158" s="500"/>
      <c r="Z158" s="500"/>
      <c r="AA158" s="500"/>
      <c r="AB158" s="795">
        <v>1.0</v>
      </c>
      <c r="AC158" s="1393" t="s">
        <v>55</v>
      </c>
      <c r="AD158" s="1097" t="s">
        <v>2913</v>
      </c>
      <c r="AE158" s="654"/>
      <c r="AF158" s="654"/>
      <c r="AG158" s="654"/>
      <c r="AH158" s="654"/>
    </row>
    <row r="159" ht="15.75" customHeight="1">
      <c r="A159" s="1125"/>
      <c r="B159" s="1013" t="s">
        <v>3113</v>
      </c>
      <c r="C159" s="1125"/>
      <c r="D159" s="1379"/>
      <c r="E159" s="1125"/>
      <c r="F159" s="1125"/>
      <c r="G159" s="1125"/>
      <c r="H159" s="500" t="s">
        <v>94</v>
      </c>
      <c r="I159" s="500" t="s">
        <v>94</v>
      </c>
      <c r="J159" s="500"/>
      <c r="K159" s="500"/>
      <c r="L159" s="500"/>
      <c r="M159" s="500"/>
      <c r="N159" s="500"/>
      <c r="O159" s="500"/>
      <c r="P159" s="500"/>
      <c r="Q159" s="500"/>
      <c r="R159" s="500"/>
      <c r="S159" s="500"/>
      <c r="T159" s="500"/>
      <c r="U159" s="500"/>
      <c r="V159" s="500"/>
      <c r="W159" s="500"/>
      <c r="X159" s="500"/>
      <c r="Y159" s="500"/>
      <c r="Z159" s="500"/>
      <c r="AA159" s="500"/>
      <c r="AB159" s="1381" t="s">
        <v>94</v>
      </c>
      <c r="AC159" s="1382" t="s">
        <v>55</v>
      </c>
      <c r="AD159" s="1384" t="s">
        <v>2262</v>
      </c>
      <c r="AE159" s="1478"/>
      <c r="AF159" s="1478"/>
      <c r="AG159" s="1478"/>
      <c r="AH159" s="654"/>
    </row>
    <row r="160" ht="15.75" customHeight="1">
      <c r="A160" s="1125"/>
      <c r="B160" s="1125"/>
      <c r="C160" s="1013" t="s">
        <v>3114</v>
      </c>
      <c r="D160" s="1379"/>
      <c r="E160" s="1013" t="s">
        <v>3115</v>
      </c>
      <c r="F160" s="1125"/>
      <c r="G160" s="1125"/>
      <c r="H160" s="500" t="s">
        <v>94</v>
      </c>
      <c r="I160" s="500" t="s">
        <v>94</v>
      </c>
      <c r="J160" s="500"/>
      <c r="K160" s="500"/>
      <c r="L160" s="500"/>
      <c r="M160" s="500"/>
      <c r="N160" s="500"/>
      <c r="O160" s="500"/>
      <c r="P160" s="500"/>
      <c r="Q160" s="500"/>
      <c r="R160" s="500"/>
      <c r="S160" s="500"/>
      <c r="T160" s="500"/>
      <c r="U160" s="500"/>
      <c r="V160" s="500"/>
      <c r="W160" s="500"/>
      <c r="X160" s="500"/>
      <c r="Y160" s="500"/>
      <c r="Z160" s="500"/>
      <c r="AA160" s="500"/>
      <c r="AB160" s="1381" t="s">
        <v>94</v>
      </c>
      <c r="AC160" s="1382" t="s">
        <v>55</v>
      </c>
      <c r="AD160" s="1384" t="s">
        <v>2262</v>
      </c>
      <c r="AE160" s="1478"/>
      <c r="AF160" s="1478"/>
      <c r="AG160" s="1478"/>
      <c r="AH160" s="654"/>
    </row>
    <row r="161" ht="15.75" customHeight="1">
      <c r="A161" s="1125"/>
      <c r="B161" s="1125"/>
      <c r="C161" s="1125"/>
      <c r="D161" s="1379"/>
      <c r="E161" s="1125"/>
      <c r="F161" s="1013" t="s">
        <v>3116</v>
      </c>
      <c r="G161" s="732" t="s">
        <v>3117</v>
      </c>
      <c r="H161" s="500" t="s">
        <v>82</v>
      </c>
      <c r="I161" s="500"/>
      <c r="J161" s="500"/>
      <c r="K161" s="500"/>
      <c r="L161" s="500"/>
      <c r="M161" s="500"/>
      <c r="N161" s="500"/>
      <c r="O161" s="500"/>
      <c r="P161" s="500"/>
      <c r="Q161" s="500"/>
      <c r="R161" s="500"/>
      <c r="S161" s="500"/>
      <c r="T161" s="500"/>
      <c r="U161" s="500"/>
      <c r="V161" s="500"/>
      <c r="W161" s="500"/>
      <c r="X161" s="500"/>
      <c r="Y161" s="500"/>
      <c r="Z161" s="500"/>
      <c r="AA161" s="500"/>
      <c r="AB161" s="1381">
        <v>1.0</v>
      </c>
      <c r="AC161" s="1382" t="s">
        <v>65</v>
      </c>
      <c r="AD161" s="1383" t="s">
        <v>361</v>
      </c>
      <c r="AE161" s="1385"/>
      <c r="AF161" s="732" t="s">
        <v>3118</v>
      </c>
      <c r="AG161" s="1478"/>
      <c r="AH161" s="1385"/>
    </row>
    <row r="162" ht="15.75" customHeight="1">
      <c r="A162" s="1125"/>
      <c r="B162" s="1125"/>
      <c r="C162" s="1125"/>
      <c r="D162" s="1379"/>
      <c r="E162" s="1125"/>
      <c r="F162" s="623" t="s">
        <v>3119</v>
      </c>
      <c r="G162" s="643" t="s">
        <v>3120</v>
      </c>
      <c r="H162" s="500" t="s">
        <v>82</v>
      </c>
      <c r="I162" s="500"/>
      <c r="J162" s="500"/>
      <c r="K162" s="500"/>
      <c r="L162" s="500"/>
      <c r="M162" s="500"/>
      <c r="N162" s="500"/>
      <c r="O162" s="500"/>
      <c r="P162" s="500"/>
      <c r="Q162" s="500"/>
      <c r="R162" s="500"/>
      <c r="S162" s="500"/>
      <c r="T162" s="500"/>
      <c r="U162" s="500"/>
      <c r="V162" s="500"/>
      <c r="W162" s="500"/>
      <c r="X162" s="500"/>
      <c r="Y162" s="500"/>
      <c r="Z162" s="500"/>
      <c r="AA162" s="500"/>
      <c r="AB162" s="1381">
        <v>1.0</v>
      </c>
      <c r="AC162" s="1382" t="s">
        <v>65</v>
      </c>
      <c r="AD162" s="1097" t="s">
        <v>470</v>
      </c>
      <c r="AE162" s="1478"/>
      <c r="AF162" s="1478"/>
      <c r="AG162" s="732" t="s">
        <v>3121</v>
      </c>
      <c r="AH162" s="623"/>
    </row>
    <row r="163" ht="15.75" customHeight="1">
      <c r="A163" s="1125"/>
      <c r="B163" s="1013" t="s">
        <v>3122</v>
      </c>
      <c r="C163" s="1125"/>
      <c r="D163" s="1125"/>
      <c r="E163" s="1125"/>
      <c r="F163" s="1125"/>
      <c r="G163" s="1125"/>
      <c r="H163" s="500" t="s">
        <v>94</v>
      </c>
      <c r="I163" s="500" t="s">
        <v>94</v>
      </c>
      <c r="J163" s="500"/>
      <c r="K163" s="500"/>
      <c r="L163" s="500"/>
      <c r="M163" s="500"/>
      <c r="N163" s="500"/>
      <c r="O163" s="500"/>
      <c r="P163" s="500"/>
      <c r="Q163" s="500"/>
      <c r="R163" s="500"/>
      <c r="S163" s="500"/>
      <c r="T163" s="500"/>
      <c r="U163" s="500"/>
      <c r="V163" s="500"/>
      <c r="W163" s="500"/>
      <c r="X163" s="500"/>
      <c r="Y163" s="500"/>
      <c r="Z163" s="500"/>
      <c r="AA163" s="500"/>
      <c r="AB163" s="1381" t="s">
        <v>94</v>
      </c>
      <c r="AC163" s="1382" t="s">
        <v>55</v>
      </c>
      <c r="AD163" s="1384" t="s">
        <v>2262</v>
      </c>
      <c r="AE163" s="1478"/>
      <c r="AF163" s="1478"/>
      <c r="AG163" s="1478"/>
      <c r="AH163" s="623"/>
    </row>
    <row r="164" ht="15.75" customHeight="1">
      <c r="A164" s="1125"/>
      <c r="B164" s="1125"/>
      <c r="C164" s="1480" t="s">
        <v>3123</v>
      </c>
      <c r="D164" s="1200"/>
      <c r="E164" s="623" t="s">
        <v>3124</v>
      </c>
      <c r="F164" s="621" t="s">
        <v>3125</v>
      </c>
      <c r="G164" s="643" t="s">
        <v>3126</v>
      </c>
      <c r="H164" s="500"/>
      <c r="I164" s="500" t="s">
        <v>82</v>
      </c>
      <c r="J164" s="500"/>
      <c r="K164" s="500"/>
      <c r="L164" s="500"/>
      <c r="M164" s="500"/>
      <c r="N164" s="500"/>
      <c r="O164" s="500"/>
      <c r="P164" s="500"/>
      <c r="Q164" s="500"/>
      <c r="R164" s="500"/>
      <c r="S164" s="500"/>
      <c r="T164" s="500"/>
      <c r="U164" s="500"/>
      <c r="V164" s="500"/>
      <c r="W164" s="500"/>
      <c r="X164" s="500"/>
      <c r="Y164" s="500"/>
      <c r="Z164" s="500"/>
      <c r="AA164" s="500"/>
      <c r="AB164" s="1381">
        <v>1.0</v>
      </c>
      <c r="AC164" s="1382" t="s">
        <v>74</v>
      </c>
      <c r="AD164" s="1384" t="s">
        <v>2703</v>
      </c>
      <c r="AE164" s="1478"/>
      <c r="AF164" s="732"/>
      <c r="AG164" s="732"/>
      <c r="AH164" s="623"/>
    </row>
    <row r="165" ht="15.75" customHeight="1">
      <c r="A165" s="1125"/>
      <c r="B165" s="621"/>
      <c r="C165" s="621"/>
      <c r="D165" s="621" t="s">
        <v>3127</v>
      </c>
      <c r="E165" s="1200" t="s">
        <v>3128</v>
      </c>
      <c r="F165" s="621" t="s">
        <v>3129</v>
      </c>
      <c r="G165" s="841" t="s">
        <v>3130</v>
      </c>
      <c r="H165" s="500"/>
      <c r="I165" s="500" t="s">
        <v>82</v>
      </c>
      <c r="J165" s="500"/>
      <c r="K165" s="500"/>
      <c r="L165" s="500"/>
      <c r="M165" s="500"/>
      <c r="N165" s="500"/>
      <c r="O165" s="500"/>
      <c r="P165" s="500"/>
      <c r="Q165" s="500"/>
      <c r="R165" s="500"/>
      <c r="S165" s="500"/>
      <c r="T165" s="500"/>
      <c r="U165" s="500"/>
      <c r="V165" s="500"/>
      <c r="W165" s="500"/>
      <c r="X165" s="500"/>
      <c r="Y165" s="500"/>
      <c r="Z165" s="500"/>
      <c r="AA165" s="500"/>
      <c r="AB165" s="1381">
        <v>1.0</v>
      </c>
      <c r="AC165" s="1382" t="s">
        <v>74</v>
      </c>
      <c r="AD165" s="1384" t="s">
        <v>2703</v>
      </c>
      <c r="AE165" s="1478"/>
      <c r="AF165" s="1478" t="s">
        <v>3131</v>
      </c>
      <c r="AG165" s="1478"/>
      <c r="AH165" s="623"/>
    </row>
    <row r="166" ht="15.75" customHeight="1">
      <c r="A166" s="1125"/>
      <c r="B166" s="1125"/>
      <c r="C166" s="1013" t="s">
        <v>3132</v>
      </c>
      <c r="D166" s="1379"/>
      <c r="E166" s="1125"/>
      <c r="F166" s="1125"/>
      <c r="G166" s="1125"/>
      <c r="H166" s="500" t="s">
        <v>94</v>
      </c>
      <c r="I166" s="500" t="s">
        <v>94</v>
      </c>
      <c r="J166" s="500"/>
      <c r="K166" s="500"/>
      <c r="L166" s="500"/>
      <c r="M166" s="500"/>
      <c r="N166" s="500"/>
      <c r="O166" s="500"/>
      <c r="P166" s="500"/>
      <c r="Q166" s="500"/>
      <c r="R166" s="500"/>
      <c r="S166" s="500"/>
      <c r="T166" s="500"/>
      <c r="U166" s="500"/>
      <c r="V166" s="500"/>
      <c r="W166" s="500"/>
      <c r="X166" s="500"/>
      <c r="Y166" s="500"/>
      <c r="Z166" s="500"/>
      <c r="AA166" s="500"/>
      <c r="AB166" s="1381" t="s">
        <v>94</v>
      </c>
      <c r="AC166" s="1382" t="s">
        <v>55</v>
      </c>
      <c r="AD166" s="1384" t="s">
        <v>2262</v>
      </c>
      <c r="AE166" s="1478"/>
      <c r="AF166" s="1478"/>
      <c r="AG166" s="1478"/>
      <c r="AH166" s="623"/>
    </row>
    <row r="167" ht="15.75" customHeight="1">
      <c r="A167" s="1125"/>
      <c r="B167" s="1125"/>
      <c r="C167" s="1125"/>
      <c r="D167" s="1206" t="s">
        <v>3133</v>
      </c>
      <c r="E167" s="1125"/>
      <c r="F167" s="1013" t="s">
        <v>3134</v>
      </c>
      <c r="G167" s="732" t="s">
        <v>3135</v>
      </c>
      <c r="H167" s="500"/>
      <c r="I167" s="500"/>
      <c r="J167" s="500"/>
      <c r="K167" s="500"/>
      <c r="L167" s="500"/>
      <c r="M167" s="500"/>
      <c r="N167" s="500"/>
      <c r="O167" s="500"/>
      <c r="P167" s="500"/>
      <c r="Q167" s="500"/>
      <c r="R167" s="500"/>
      <c r="S167" s="500"/>
      <c r="T167" s="500"/>
      <c r="U167" s="500"/>
      <c r="V167" s="500"/>
      <c r="W167" s="500"/>
      <c r="X167" s="500"/>
      <c r="Y167" s="500"/>
      <c r="Z167" s="500"/>
      <c r="AA167" s="500"/>
      <c r="AB167" s="1381">
        <v>1.0</v>
      </c>
      <c r="AC167" s="1382" t="s">
        <v>55</v>
      </c>
      <c r="AD167" s="1384" t="s">
        <v>2262</v>
      </c>
      <c r="AE167" s="1478"/>
      <c r="AF167" s="1478" t="s">
        <v>3136</v>
      </c>
      <c r="AG167" s="1478"/>
      <c r="AH167" s="623"/>
    </row>
    <row r="168" ht="15.75" customHeight="1">
      <c r="A168" s="1125"/>
      <c r="B168" s="1125"/>
      <c r="C168" s="1125"/>
      <c r="D168" s="1206" t="s">
        <v>3137</v>
      </c>
      <c r="E168" s="1013" t="s">
        <v>3138</v>
      </c>
      <c r="F168" s="732" t="s">
        <v>3139</v>
      </c>
      <c r="G168" s="732" t="s">
        <v>3140</v>
      </c>
      <c r="H168" s="500"/>
      <c r="I168" s="500"/>
      <c r="J168" s="500"/>
      <c r="K168" s="500"/>
      <c r="L168" s="500"/>
      <c r="M168" s="500"/>
      <c r="N168" s="500"/>
      <c r="O168" s="500"/>
      <c r="P168" s="500"/>
      <c r="Q168" s="500"/>
      <c r="R168" s="500"/>
      <c r="S168" s="500"/>
      <c r="T168" s="500"/>
      <c r="U168" s="500"/>
      <c r="V168" s="500"/>
      <c r="W168" s="500"/>
      <c r="X168" s="500"/>
      <c r="Y168" s="500"/>
      <c r="Z168" s="500"/>
      <c r="AA168" s="500"/>
      <c r="AB168" s="1381">
        <v>1.0</v>
      </c>
      <c r="AC168" s="1382" t="s">
        <v>55</v>
      </c>
      <c r="AD168" s="1383" t="s">
        <v>361</v>
      </c>
      <c r="AE168" s="1385"/>
      <c r="AF168" s="1478" t="s">
        <v>3141</v>
      </c>
      <c r="AG168" s="732"/>
      <c r="AH168" s="623"/>
    </row>
    <row r="169" ht="15.75" customHeight="1">
      <c r="A169" s="1125"/>
      <c r="B169" s="1125"/>
      <c r="C169" s="1125"/>
      <c r="D169" s="1404" t="s">
        <v>3142</v>
      </c>
      <c r="E169" s="621"/>
      <c r="F169" s="621"/>
      <c r="G169" s="621"/>
      <c r="H169" s="500" t="s">
        <v>94</v>
      </c>
      <c r="I169" s="500" t="s">
        <v>94</v>
      </c>
      <c r="J169" s="500"/>
      <c r="K169" s="500"/>
      <c r="L169" s="500"/>
      <c r="M169" s="500"/>
      <c r="N169" s="500"/>
      <c r="O169" s="500"/>
      <c r="P169" s="500"/>
      <c r="Q169" s="500"/>
      <c r="R169" s="500"/>
      <c r="S169" s="500"/>
      <c r="T169" s="500"/>
      <c r="U169" s="500"/>
      <c r="V169" s="500"/>
      <c r="W169" s="500"/>
      <c r="X169" s="500"/>
      <c r="Y169" s="500"/>
      <c r="Z169" s="500"/>
      <c r="AA169" s="500"/>
      <c r="AB169" s="1381" t="s">
        <v>94</v>
      </c>
      <c r="AC169" s="1382" t="s">
        <v>55</v>
      </c>
      <c r="AD169" s="1383" t="s">
        <v>1732</v>
      </c>
      <c r="AE169" s="1478"/>
      <c r="AF169" s="1478"/>
      <c r="AG169" s="1478"/>
      <c r="AH169" s="643"/>
    </row>
    <row r="170" ht="15.75" customHeight="1">
      <c r="A170" s="1125"/>
      <c r="B170" s="1125"/>
      <c r="C170" s="1125"/>
      <c r="D170" s="1200"/>
      <c r="E170" s="621"/>
      <c r="F170" s="623" t="s">
        <v>3143</v>
      </c>
      <c r="G170" s="643" t="s">
        <v>3144</v>
      </c>
      <c r="H170" s="500"/>
      <c r="I170" s="500"/>
      <c r="J170" s="500"/>
      <c r="K170" s="500"/>
      <c r="L170" s="500"/>
      <c r="M170" s="500"/>
      <c r="N170" s="500"/>
      <c r="O170" s="500"/>
      <c r="P170" s="500"/>
      <c r="Q170" s="500"/>
      <c r="R170" s="500"/>
      <c r="S170" s="500"/>
      <c r="T170" s="500"/>
      <c r="U170" s="500"/>
      <c r="V170" s="500"/>
      <c r="W170" s="500"/>
      <c r="X170" s="500"/>
      <c r="Y170" s="500"/>
      <c r="Z170" s="500"/>
      <c r="AA170" s="500"/>
      <c r="AB170" s="1381">
        <v>1.0</v>
      </c>
      <c r="AC170" s="1382" t="s">
        <v>55</v>
      </c>
      <c r="AD170" s="1384" t="s">
        <v>2665</v>
      </c>
      <c r="AE170" s="1013"/>
      <c r="AF170" s="1385"/>
      <c r="AG170" s="732"/>
      <c r="AH170" s="643"/>
    </row>
    <row r="171" ht="15.75" customHeight="1">
      <c r="A171" s="500"/>
      <c r="B171" s="1125"/>
      <c r="C171" s="1125"/>
      <c r="D171" s="1200"/>
      <c r="E171" s="621"/>
      <c r="F171" s="623" t="s">
        <v>3145</v>
      </c>
      <c r="G171" s="643" t="s">
        <v>3146</v>
      </c>
      <c r="H171" s="500"/>
      <c r="I171" s="500"/>
      <c r="J171" s="500"/>
      <c r="K171" s="500"/>
      <c r="L171" s="500"/>
      <c r="M171" s="500"/>
      <c r="N171" s="500"/>
      <c r="O171" s="500"/>
      <c r="P171" s="500"/>
      <c r="Q171" s="500"/>
      <c r="R171" s="500"/>
      <c r="S171" s="500"/>
      <c r="T171" s="500"/>
      <c r="U171" s="500"/>
      <c r="V171" s="500"/>
      <c r="W171" s="500"/>
      <c r="X171" s="500"/>
      <c r="Y171" s="500"/>
      <c r="Z171" s="500"/>
      <c r="AA171" s="500"/>
      <c r="AB171" s="1381">
        <v>1.0</v>
      </c>
      <c r="AC171" s="1382" t="s">
        <v>55</v>
      </c>
      <c r="AD171" s="1384" t="s">
        <v>2665</v>
      </c>
      <c r="AE171" s="732"/>
      <c r="AF171" s="1478"/>
      <c r="AG171" s="732"/>
      <c r="AH171" s="623"/>
    </row>
    <row r="172" ht="15.75" customHeight="1">
      <c r="A172" s="1125"/>
      <c r="B172" s="1125"/>
      <c r="C172" s="1125"/>
      <c r="D172" s="1200"/>
      <c r="E172" s="623" t="s">
        <v>3147</v>
      </c>
      <c r="F172" s="623" t="s">
        <v>3148</v>
      </c>
      <c r="G172" s="643" t="s">
        <v>3149</v>
      </c>
      <c r="H172" s="500"/>
      <c r="I172" s="500"/>
      <c r="J172" s="500"/>
      <c r="K172" s="500"/>
      <c r="L172" s="500"/>
      <c r="M172" s="500"/>
      <c r="N172" s="500"/>
      <c r="O172" s="500"/>
      <c r="P172" s="500"/>
      <c r="Q172" s="500"/>
      <c r="R172" s="500"/>
      <c r="S172" s="500"/>
      <c r="T172" s="500"/>
      <c r="U172" s="500"/>
      <c r="V172" s="500"/>
      <c r="W172" s="500"/>
      <c r="X172" s="500"/>
      <c r="Y172" s="500"/>
      <c r="Z172" s="500"/>
      <c r="AA172" s="500"/>
      <c r="AB172" s="1381">
        <v>1.0</v>
      </c>
      <c r="AC172" s="1382" t="s">
        <v>55</v>
      </c>
      <c r="AD172" s="1384" t="s">
        <v>3150</v>
      </c>
      <c r="AE172" s="1481"/>
      <c r="AF172" s="1482" t="s">
        <v>3151</v>
      </c>
      <c r="AG172" s="732"/>
      <c r="AH172" s="623"/>
    </row>
    <row r="173" ht="15.75" customHeight="1">
      <c r="A173" s="1125"/>
      <c r="B173" s="1125"/>
      <c r="C173" s="1125"/>
      <c r="D173" s="1443" t="s">
        <v>3152</v>
      </c>
      <c r="E173" s="1125"/>
      <c r="F173" s="1125"/>
      <c r="G173" s="1125"/>
      <c r="H173" s="500" t="s">
        <v>94</v>
      </c>
      <c r="I173" s="500" t="s">
        <v>94</v>
      </c>
      <c r="J173" s="500"/>
      <c r="K173" s="500"/>
      <c r="L173" s="500"/>
      <c r="M173" s="500"/>
      <c r="N173" s="500"/>
      <c r="O173" s="500"/>
      <c r="P173" s="500"/>
      <c r="Q173" s="500"/>
      <c r="R173" s="500"/>
      <c r="S173" s="500"/>
      <c r="T173" s="500"/>
      <c r="U173" s="500"/>
      <c r="V173" s="500"/>
      <c r="W173" s="500"/>
      <c r="X173" s="500"/>
      <c r="Y173" s="500"/>
      <c r="Z173" s="500"/>
      <c r="AA173" s="500"/>
      <c r="AB173" s="1381" t="s">
        <v>94</v>
      </c>
      <c r="AC173" s="1382" t="s">
        <v>55</v>
      </c>
      <c r="AD173" s="1383" t="s">
        <v>387</v>
      </c>
      <c r="AE173" s="1013"/>
      <c r="AF173" s="732" t="s">
        <v>3153</v>
      </c>
      <c r="AG173" s="1478"/>
      <c r="AH173" s="623"/>
    </row>
    <row r="174" ht="15.75" customHeight="1">
      <c r="A174" s="1125"/>
      <c r="B174" s="1125"/>
      <c r="C174" s="1125"/>
      <c r="D174" s="1379"/>
      <c r="E174" s="1125"/>
      <c r="F174" s="732" t="s">
        <v>3154</v>
      </c>
      <c r="G174" s="732" t="s">
        <v>3155</v>
      </c>
      <c r="H174" s="500"/>
      <c r="I174" s="500"/>
      <c r="J174" s="500"/>
      <c r="K174" s="500"/>
      <c r="L174" s="500"/>
      <c r="M174" s="500"/>
      <c r="N174" s="500"/>
      <c r="O174" s="500"/>
      <c r="P174" s="500"/>
      <c r="Q174" s="500"/>
      <c r="R174" s="500"/>
      <c r="S174" s="500"/>
      <c r="T174" s="500"/>
      <c r="U174" s="500"/>
      <c r="V174" s="500"/>
      <c r="W174" s="500"/>
      <c r="X174" s="500"/>
      <c r="Y174" s="500"/>
      <c r="Z174" s="500"/>
      <c r="AA174" s="500"/>
      <c r="AB174" s="1381">
        <v>1.0</v>
      </c>
      <c r="AC174" s="1382" t="s">
        <v>55</v>
      </c>
      <c r="AD174" s="1383" t="s">
        <v>1571</v>
      </c>
      <c r="AE174" s="1385"/>
      <c r="AF174" s="732" t="s">
        <v>3156</v>
      </c>
      <c r="AG174" s="732" t="s">
        <v>3157</v>
      </c>
      <c r="AH174" s="654"/>
    </row>
    <row r="175" ht="15.75" customHeight="1">
      <c r="A175" s="1125"/>
      <c r="B175" s="1125"/>
      <c r="C175" s="1125"/>
      <c r="D175" s="1379"/>
      <c r="E175" s="1013" t="s">
        <v>1823</v>
      </c>
      <c r="F175" s="732" t="s">
        <v>3158</v>
      </c>
      <c r="G175" s="732" t="s">
        <v>3159</v>
      </c>
      <c r="H175" s="500"/>
      <c r="I175" s="500"/>
      <c r="J175" s="500"/>
      <c r="K175" s="500"/>
      <c r="L175" s="823"/>
      <c r="M175" s="500"/>
      <c r="N175" s="500"/>
      <c r="O175" s="500"/>
      <c r="P175" s="500"/>
      <c r="Q175" s="500"/>
      <c r="R175" s="500"/>
      <c r="S175" s="500"/>
      <c r="T175" s="500"/>
      <c r="U175" s="500"/>
      <c r="V175" s="500"/>
      <c r="W175" s="500"/>
      <c r="X175" s="500"/>
      <c r="Y175" s="500"/>
      <c r="Z175" s="500"/>
      <c r="AA175" s="500"/>
      <c r="AB175" s="1381">
        <v>1.0</v>
      </c>
      <c r="AC175" s="1382" t="s">
        <v>55</v>
      </c>
      <c r="AD175" s="1383" t="s">
        <v>387</v>
      </c>
      <c r="AE175" s="1478"/>
      <c r="AF175" s="1430" t="s">
        <v>3160</v>
      </c>
      <c r="AG175" s="1483" t="s">
        <v>3161</v>
      </c>
      <c r="AH175" s="623"/>
    </row>
    <row r="176" ht="15.75" customHeight="1">
      <c r="A176" s="1125"/>
      <c r="B176" s="1125"/>
      <c r="C176" s="1125"/>
      <c r="D176" s="1379"/>
      <c r="E176" s="732" t="s">
        <v>3162</v>
      </c>
      <c r="F176" s="732" t="s">
        <v>3163</v>
      </c>
      <c r="G176" s="732" t="s">
        <v>3164</v>
      </c>
      <c r="H176" s="500"/>
      <c r="I176" s="500"/>
      <c r="J176" s="500"/>
      <c r="K176" s="500"/>
      <c r="L176" s="500"/>
      <c r="M176" s="500"/>
      <c r="N176" s="500"/>
      <c r="O176" s="500"/>
      <c r="P176" s="500"/>
      <c r="Q176" s="500"/>
      <c r="R176" s="500"/>
      <c r="S176" s="500"/>
      <c r="T176" s="500"/>
      <c r="U176" s="500"/>
      <c r="V176" s="500"/>
      <c r="W176" s="500"/>
      <c r="X176" s="500"/>
      <c r="Y176" s="500"/>
      <c r="Z176" s="500"/>
      <c r="AA176" s="500"/>
      <c r="AB176" s="1381">
        <v>1.0</v>
      </c>
      <c r="AC176" s="1382" t="s">
        <v>55</v>
      </c>
      <c r="AD176" s="1383" t="s">
        <v>387</v>
      </c>
      <c r="AE176" s="1385"/>
      <c r="AF176" s="732"/>
      <c r="AG176" s="1478"/>
      <c r="AH176" s="623"/>
    </row>
    <row r="177" ht="15.75" customHeight="1">
      <c r="A177" s="1125"/>
      <c r="B177" s="1125"/>
      <c r="C177" s="1125"/>
      <c r="D177" s="1379"/>
      <c r="E177" s="1013" t="s">
        <v>3165</v>
      </c>
      <c r="F177" s="1013" t="s">
        <v>3166</v>
      </c>
      <c r="G177" s="732" t="s">
        <v>3167</v>
      </c>
      <c r="H177" s="500"/>
      <c r="I177" s="500"/>
      <c r="J177" s="500"/>
      <c r="K177" s="500"/>
      <c r="L177" s="500"/>
      <c r="M177" s="500"/>
      <c r="N177" s="500"/>
      <c r="O177" s="500"/>
      <c r="P177" s="500"/>
      <c r="Q177" s="500"/>
      <c r="R177" s="500"/>
      <c r="S177" s="500"/>
      <c r="T177" s="500"/>
      <c r="U177" s="500"/>
      <c r="V177" s="500"/>
      <c r="W177" s="500"/>
      <c r="X177" s="500"/>
      <c r="Y177" s="500"/>
      <c r="Z177" s="500"/>
      <c r="AA177" s="500"/>
      <c r="AB177" s="1381">
        <v>1.0</v>
      </c>
      <c r="AC177" s="1382" t="s">
        <v>55</v>
      </c>
      <c r="AD177" s="1384" t="s">
        <v>2262</v>
      </c>
      <c r="AE177" s="1478"/>
      <c r="AF177" s="1478"/>
      <c r="AG177" s="1478"/>
      <c r="AH177" s="623"/>
    </row>
    <row r="178" ht="15.75" customHeight="1">
      <c r="A178" s="1125"/>
      <c r="B178" s="1125"/>
      <c r="C178" s="1125"/>
      <c r="D178" s="1206"/>
      <c r="E178" s="1124" t="s">
        <v>3168</v>
      </c>
      <c r="F178" s="732" t="s">
        <v>3169</v>
      </c>
      <c r="G178" s="732" t="s">
        <v>3170</v>
      </c>
      <c r="H178" s="500"/>
      <c r="I178" s="500"/>
      <c r="J178" s="500"/>
      <c r="K178" s="500"/>
      <c r="L178" s="500"/>
      <c r="M178" s="500"/>
      <c r="N178" s="500"/>
      <c r="O178" s="500"/>
      <c r="P178" s="500"/>
      <c r="Q178" s="500"/>
      <c r="R178" s="500"/>
      <c r="S178" s="500"/>
      <c r="T178" s="500"/>
      <c r="U178" s="500"/>
      <c r="V178" s="500"/>
      <c r="W178" s="500"/>
      <c r="X178" s="500"/>
      <c r="Y178" s="500"/>
      <c r="Z178" s="500"/>
      <c r="AA178" s="500"/>
      <c r="AB178" s="1381">
        <v>1.0</v>
      </c>
      <c r="AC178" s="1382" t="s">
        <v>55</v>
      </c>
      <c r="AD178" s="1383" t="s">
        <v>1577</v>
      </c>
      <c r="AE178" s="732"/>
      <c r="AF178" s="732" t="s">
        <v>3171</v>
      </c>
      <c r="AG178" s="1478"/>
      <c r="AH178" s="654"/>
    </row>
    <row r="179" ht="15.75" customHeight="1">
      <c r="A179" s="1125"/>
      <c r="B179" s="1125"/>
      <c r="C179" s="1125"/>
      <c r="D179" s="1484" t="s">
        <v>3172</v>
      </c>
      <c r="E179" s="1485"/>
      <c r="F179" s="1486" t="s">
        <v>3173</v>
      </c>
      <c r="G179" s="1487" t="s">
        <v>3174</v>
      </c>
      <c r="H179" s="500" t="s">
        <v>94</v>
      </c>
      <c r="I179" s="500" t="s">
        <v>94</v>
      </c>
      <c r="J179" s="500"/>
      <c r="K179" s="500"/>
      <c r="L179" s="500"/>
      <c r="M179" s="500"/>
      <c r="N179" s="500"/>
      <c r="O179" s="500"/>
      <c r="P179" s="500"/>
      <c r="Q179" s="500"/>
      <c r="R179" s="500"/>
      <c r="S179" s="500"/>
      <c r="T179" s="500"/>
      <c r="U179" s="500"/>
      <c r="V179" s="500"/>
      <c r="W179" s="500"/>
      <c r="X179" s="500"/>
      <c r="Y179" s="500"/>
      <c r="Z179" s="500"/>
      <c r="AA179" s="500"/>
      <c r="AB179" s="1428" t="s">
        <v>94</v>
      </c>
      <c r="AC179" s="1479" t="s">
        <v>55</v>
      </c>
      <c r="AD179" s="1383" t="s">
        <v>1577</v>
      </c>
      <c r="AE179" s="1478"/>
      <c r="AF179" s="732" t="s">
        <v>3175</v>
      </c>
      <c r="AG179" s="1478"/>
      <c r="AH179" s="654"/>
    </row>
    <row r="180" ht="15.75" customHeight="1">
      <c r="A180" s="1125"/>
      <c r="B180" s="1125"/>
      <c r="C180" s="1125"/>
      <c r="D180" s="1206" t="s">
        <v>3176</v>
      </c>
      <c r="E180" s="1125"/>
      <c r="F180" s="1013" t="s">
        <v>3177</v>
      </c>
      <c r="G180" s="732" t="s">
        <v>3178</v>
      </c>
      <c r="H180" s="500"/>
      <c r="I180" s="500"/>
      <c r="J180" s="500"/>
      <c r="K180" s="500"/>
      <c r="L180" s="500"/>
      <c r="M180" s="500"/>
      <c r="N180" s="500"/>
      <c r="O180" s="500"/>
      <c r="P180" s="500"/>
      <c r="Q180" s="500"/>
      <c r="R180" s="500"/>
      <c r="S180" s="500"/>
      <c r="T180" s="500"/>
      <c r="U180" s="500"/>
      <c r="V180" s="500"/>
      <c r="W180" s="500"/>
      <c r="X180" s="500"/>
      <c r="Y180" s="500"/>
      <c r="Z180" s="500"/>
      <c r="AA180" s="500"/>
      <c r="AB180" s="1381">
        <v>1.0</v>
      </c>
      <c r="AC180" s="1382" t="s">
        <v>55</v>
      </c>
      <c r="AD180" s="1383" t="s">
        <v>361</v>
      </c>
      <c r="AE180" s="1478"/>
      <c r="AF180" s="1478"/>
      <c r="AG180" s="732"/>
      <c r="AH180" s="643"/>
    </row>
    <row r="181" ht="15.75" customHeight="1">
      <c r="A181" s="1125"/>
      <c r="B181" s="1125"/>
      <c r="C181" s="1125"/>
      <c r="D181" s="1206" t="s">
        <v>1189</v>
      </c>
      <c r="E181" s="1125"/>
      <c r="F181" s="1013" t="s">
        <v>3179</v>
      </c>
      <c r="G181" s="732" t="s">
        <v>3180</v>
      </c>
      <c r="H181" s="500"/>
      <c r="I181" s="500"/>
      <c r="J181" s="500"/>
      <c r="K181" s="500"/>
      <c r="L181" s="500"/>
      <c r="M181" s="500"/>
      <c r="N181" s="500"/>
      <c r="O181" s="500"/>
      <c r="P181" s="500"/>
      <c r="Q181" s="500"/>
      <c r="R181" s="500"/>
      <c r="S181" s="500"/>
      <c r="T181" s="500"/>
      <c r="U181" s="500"/>
      <c r="V181" s="500"/>
      <c r="W181" s="500"/>
      <c r="X181" s="500"/>
      <c r="Y181" s="500"/>
      <c r="Z181" s="500"/>
      <c r="AA181" s="500"/>
      <c r="AB181" s="1381">
        <v>1.0</v>
      </c>
      <c r="AC181" s="1382" t="s">
        <v>55</v>
      </c>
      <c r="AD181" s="1384" t="s">
        <v>2262</v>
      </c>
      <c r="AE181" s="1478"/>
      <c r="AF181" s="1478"/>
      <c r="AG181" s="1478"/>
      <c r="AH181" s="643"/>
    </row>
    <row r="182" ht="15.75" customHeight="1">
      <c r="A182" s="1125"/>
      <c r="B182" s="1125"/>
      <c r="C182" s="1125"/>
      <c r="D182" s="1182" t="s">
        <v>3181</v>
      </c>
      <c r="E182" s="623" t="s">
        <v>3182</v>
      </c>
      <c r="F182" s="643" t="s">
        <v>3183</v>
      </c>
      <c r="G182" s="643" t="s">
        <v>3184</v>
      </c>
      <c r="H182" s="500"/>
      <c r="I182" s="500"/>
      <c r="J182" s="500"/>
      <c r="K182" s="500"/>
      <c r="L182" s="500"/>
      <c r="M182" s="500"/>
      <c r="N182" s="500"/>
      <c r="O182" s="500"/>
      <c r="P182" s="500"/>
      <c r="Q182" s="500"/>
      <c r="R182" s="500"/>
      <c r="S182" s="500"/>
      <c r="T182" s="500"/>
      <c r="U182" s="500"/>
      <c r="V182" s="500"/>
      <c r="W182" s="500"/>
      <c r="X182" s="500"/>
      <c r="Y182" s="500"/>
      <c r="Z182" s="500"/>
      <c r="AA182" s="500"/>
      <c r="AB182" s="1381">
        <v>1.0</v>
      </c>
      <c r="AC182" s="1382" t="s">
        <v>55</v>
      </c>
      <c r="AD182" s="1383" t="s">
        <v>437</v>
      </c>
      <c r="AE182" s="708" t="s">
        <v>3185</v>
      </c>
      <c r="AF182" s="732" t="s">
        <v>3186</v>
      </c>
      <c r="AG182" s="732"/>
      <c r="AH182" s="623"/>
    </row>
    <row r="183" ht="15.75" customHeight="1">
      <c r="A183" s="1125"/>
      <c r="B183" s="1125"/>
      <c r="C183" s="1125"/>
      <c r="D183" s="1182" t="s">
        <v>3187</v>
      </c>
      <c r="E183" s="621"/>
      <c r="F183" s="621"/>
      <c r="G183" s="621"/>
      <c r="H183" s="500" t="s">
        <v>94</v>
      </c>
      <c r="I183" s="500" t="s">
        <v>94</v>
      </c>
      <c r="J183" s="500"/>
      <c r="K183" s="500"/>
      <c r="L183" s="500"/>
      <c r="M183" s="500"/>
      <c r="N183" s="500"/>
      <c r="O183" s="500"/>
      <c r="P183" s="500"/>
      <c r="Q183" s="500"/>
      <c r="R183" s="500"/>
      <c r="S183" s="500"/>
      <c r="T183" s="500"/>
      <c r="U183" s="500"/>
      <c r="V183" s="500"/>
      <c r="W183" s="500"/>
      <c r="X183" s="500"/>
      <c r="Y183" s="500"/>
      <c r="Z183" s="500"/>
      <c r="AA183" s="500"/>
      <c r="AB183" s="795" t="s">
        <v>94</v>
      </c>
      <c r="AC183" s="1393" t="s">
        <v>55</v>
      </c>
      <c r="AD183" s="1097" t="s">
        <v>2262</v>
      </c>
      <c r="AE183" s="654"/>
      <c r="AF183" s="654"/>
      <c r="AG183" s="1478"/>
      <c r="AH183" s="623"/>
    </row>
    <row r="184" ht="15.75" customHeight="1">
      <c r="A184" s="1125"/>
      <c r="B184" s="1125"/>
      <c r="C184" s="1125"/>
      <c r="D184" s="1200"/>
      <c r="E184" s="621"/>
      <c r="F184" s="1182" t="s">
        <v>3188</v>
      </c>
      <c r="G184" s="643" t="s">
        <v>3189</v>
      </c>
      <c r="H184" s="500"/>
      <c r="I184" s="500"/>
      <c r="J184" s="500"/>
      <c r="K184" s="500"/>
      <c r="L184" s="500"/>
      <c r="M184" s="500"/>
      <c r="N184" s="500"/>
      <c r="O184" s="500"/>
      <c r="P184" s="500"/>
      <c r="Q184" s="500"/>
      <c r="R184" s="500"/>
      <c r="S184" s="500"/>
      <c r="T184" s="500"/>
      <c r="U184" s="500"/>
      <c r="V184" s="500"/>
      <c r="W184" s="500"/>
      <c r="X184" s="500"/>
      <c r="Y184" s="500"/>
      <c r="Z184" s="500"/>
      <c r="AA184" s="500"/>
      <c r="AB184" s="795">
        <v>1.0</v>
      </c>
      <c r="AC184" s="1393" t="s">
        <v>55</v>
      </c>
      <c r="AD184" s="1097" t="s">
        <v>2262</v>
      </c>
      <c r="AE184" s="670"/>
      <c r="AF184" s="643"/>
      <c r="AG184" s="1478"/>
      <c r="AH184" s="654"/>
    </row>
    <row r="185" ht="15.75" customHeight="1">
      <c r="A185" s="1125"/>
      <c r="B185" s="1125"/>
      <c r="C185" s="1125"/>
      <c r="D185" s="1200"/>
      <c r="E185" s="623" t="s">
        <v>3190</v>
      </c>
      <c r="F185" s="623" t="s">
        <v>3191</v>
      </c>
      <c r="G185" s="643" t="s">
        <v>3192</v>
      </c>
      <c r="H185" s="500"/>
      <c r="I185" s="500"/>
      <c r="J185" s="500"/>
      <c r="K185" s="500"/>
      <c r="L185" s="500"/>
      <c r="M185" s="500"/>
      <c r="N185" s="500"/>
      <c r="O185" s="500"/>
      <c r="P185" s="500"/>
      <c r="Q185" s="500"/>
      <c r="R185" s="500"/>
      <c r="S185" s="500"/>
      <c r="T185" s="500"/>
      <c r="U185" s="500"/>
      <c r="V185" s="500"/>
      <c r="W185" s="500"/>
      <c r="X185" s="500"/>
      <c r="Y185" s="500"/>
      <c r="Z185" s="500"/>
      <c r="AA185" s="500"/>
      <c r="AB185" s="795">
        <v>1.0</v>
      </c>
      <c r="AC185" s="1393" t="s">
        <v>55</v>
      </c>
      <c r="AD185" s="1097" t="s">
        <v>2262</v>
      </c>
      <c r="AE185" s="710"/>
      <c r="AF185" s="708" t="s">
        <v>3193</v>
      </c>
      <c r="AG185" s="1478"/>
      <c r="AH185" s="643"/>
    </row>
    <row r="186" ht="15.75" customHeight="1">
      <c r="A186" s="1125"/>
      <c r="B186" s="1125"/>
      <c r="C186" s="1125"/>
      <c r="D186" s="1200"/>
      <c r="E186" s="623" t="s">
        <v>3194</v>
      </c>
      <c r="F186" s="623" t="s">
        <v>3195</v>
      </c>
      <c r="G186" s="643" t="s">
        <v>3196</v>
      </c>
      <c r="H186" s="500"/>
      <c r="I186" s="500"/>
      <c r="J186" s="500"/>
      <c r="K186" s="500"/>
      <c r="L186" s="500"/>
      <c r="M186" s="500"/>
      <c r="N186" s="500"/>
      <c r="O186" s="500"/>
      <c r="P186" s="500"/>
      <c r="Q186" s="500"/>
      <c r="R186" s="500"/>
      <c r="S186" s="500"/>
      <c r="T186" s="500"/>
      <c r="U186" s="500"/>
      <c r="V186" s="500"/>
      <c r="W186" s="500"/>
      <c r="X186" s="500"/>
      <c r="Y186" s="500"/>
      <c r="Z186" s="500"/>
      <c r="AA186" s="500"/>
      <c r="AB186" s="795">
        <v>1.0</v>
      </c>
      <c r="AC186" s="1393" t="s">
        <v>55</v>
      </c>
      <c r="AD186" s="1097" t="s">
        <v>2262</v>
      </c>
      <c r="AE186" s="670"/>
      <c r="AF186" s="654"/>
      <c r="AG186" s="1478"/>
      <c r="AH186" s="623"/>
    </row>
    <row r="187" ht="15.75" customHeight="1">
      <c r="A187" s="1125"/>
      <c r="B187" s="1125"/>
      <c r="C187" s="1125"/>
      <c r="D187" s="1200"/>
      <c r="E187" s="623" t="s">
        <v>3197</v>
      </c>
      <c r="F187" s="643" t="s">
        <v>3198</v>
      </c>
      <c r="G187" s="643" t="s">
        <v>3199</v>
      </c>
      <c r="H187" s="500"/>
      <c r="I187" s="500"/>
      <c r="J187" s="500"/>
      <c r="K187" s="500"/>
      <c r="L187" s="500"/>
      <c r="M187" s="500"/>
      <c r="N187" s="500"/>
      <c r="O187" s="500"/>
      <c r="P187" s="500"/>
      <c r="Q187" s="500"/>
      <c r="R187" s="500"/>
      <c r="S187" s="500"/>
      <c r="T187" s="500"/>
      <c r="U187" s="500"/>
      <c r="V187" s="500"/>
      <c r="W187" s="500"/>
      <c r="X187" s="500"/>
      <c r="Y187" s="500"/>
      <c r="Z187" s="500"/>
      <c r="AA187" s="500"/>
      <c r="AB187" s="795">
        <v>1.0</v>
      </c>
      <c r="AC187" s="1393" t="s">
        <v>55</v>
      </c>
      <c r="AD187" s="1097" t="s">
        <v>2262</v>
      </c>
      <c r="AE187" s="670"/>
      <c r="AF187" s="654"/>
      <c r="AG187" s="1478"/>
      <c r="AH187" s="623"/>
    </row>
    <row r="188" ht="15.75" customHeight="1">
      <c r="A188" s="1125"/>
      <c r="B188" s="1125"/>
      <c r="C188" s="1125"/>
      <c r="D188" s="1443" t="s">
        <v>3200</v>
      </c>
      <c r="E188" s="1125"/>
      <c r="F188" s="1125"/>
      <c r="G188" s="1125"/>
      <c r="H188" s="1380" t="s">
        <v>94</v>
      </c>
      <c r="I188" s="1380" t="s">
        <v>94</v>
      </c>
      <c r="J188" s="1380"/>
      <c r="K188" s="1380"/>
      <c r="L188" s="1380"/>
      <c r="M188" s="1380"/>
      <c r="N188" s="1380"/>
      <c r="O188" s="1380"/>
      <c r="P188" s="1380"/>
      <c r="Q188" s="1380"/>
      <c r="R188" s="1380"/>
      <c r="S188" s="1380"/>
      <c r="T188" s="1380"/>
      <c r="U188" s="1380"/>
      <c r="V188" s="1380"/>
      <c r="W188" s="1380"/>
      <c r="X188" s="1380"/>
      <c r="Y188" s="1380"/>
      <c r="Z188" s="1380"/>
      <c r="AA188" s="1380"/>
      <c r="AB188" s="1381" t="s">
        <v>94</v>
      </c>
      <c r="AC188" s="1479" t="s">
        <v>55</v>
      </c>
      <c r="AD188" s="1383" t="s">
        <v>1732</v>
      </c>
      <c r="AE188" s="1478"/>
      <c r="AF188" s="1478"/>
      <c r="AG188" s="1478"/>
      <c r="AH188" s="623"/>
    </row>
    <row r="189" ht="15.75" customHeight="1">
      <c r="A189" s="1125"/>
      <c r="B189" s="1125"/>
      <c r="C189" s="1125"/>
      <c r="D189" s="1379"/>
      <c r="E189" s="1396" t="s">
        <v>3201</v>
      </c>
      <c r="F189" s="732" t="s">
        <v>3202</v>
      </c>
      <c r="G189" s="732" t="s">
        <v>3203</v>
      </c>
      <c r="H189" s="1380"/>
      <c r="I189" s="500"/>
      <c r="J189" s="1380"/>
      <c r="K189" s="1380"/>
      <c r="L189" s="1380"/>
      <c r="M189" s="1380"/>
      <c r="N189" s="1380"/>
      <c r="O189" s="1380"/>
      <c r="P189" s="1380"/>
      <c r="Q189" s="1380"/>
      <c r="R189" s="1380"/>
      <c r="S189" s="1380"/>
      <c r="T189" s="1380"/>
      <c r="U189" s="1380"/>
      <c r="V189" s="1380"/>
      <c r="W189" s="1380"/>
      <c r="X189" s="1380"/>
      <c r="Y189" s="1380"/>
      <c r="Z189" s="1380"/>
      <c r="AA189" s="1380"/>
      <c r="AB189" s="1381">
        <v>1.0</v>
      </c>
      <c r="AC189" s="1382" t="s">
        <v>55</v>
      </c>
      <c r="AD189" s="1383" t="s">
        <v>533</v>
      </c>
      <c r="AE189" s="1385"/>
      <c r="AF189" s="995" t="s">
        <v>3204</v>
      </c>
      <c r="AG189" s="732"/>
      <c r="AH189" s="654"/>
    </row>
    <row r="190" ht="15.75" customHeight="1">
      <c r="A190" s="1125"/>
      <c r="B190" s="1125"/>
      <c r="C190" s="1125"/>
      <c r="D190" s="1379"/>
      <c r="E190" s="1394" t="s">
        <v>3205</v>
      </c>
      <c r="F190" s="732" t="s">
        <v>3206</v>
      </c>
      <c r="G190" s="732" t="s">
        <v>3207</v>
      </c>
      <c r="H190" s="1380"/>
      <c r="I190" s="500"/>
      <c r="J190" s="1380"/>
      <c r="K190" s="1380"/>
      <c r="L190" s="1380"/>
      <c r="M190" s="1380"/>
      <c r="N190" s="1380"/>
      <c r="O190" s="1380"/>
      <c r="P190" s="1380"/>
      <c r="Q190" s="1380"/>
      <c r="R190" s="1380"/>
      <c r="S190" s="1380"/>
      <c r="T190" s="1380"/>
      <c r="U190" s="1380"/>
      <c r="V190" s="1380"/>
      <c r="W190" s="1380"/>
      <c r="X190" s="1380"/>
      <c r="Y190" s="1380"/>
      <c r="Z190" s="1380"/>
      <c r="AA190" s="1380"/>
      <c r="AB190" s="1381">
        <v>1.0</v>
      </c>
      <c r="AC190" s="1382" t="s">
        <v>55</v>
      </c>
      <c r="AD190" s="1383" t="s">
        <v>3208</v>
      </c>
      <c r="AE190" s="1385"/>
      <c r="AF190" s="995"/>
      <c r="AG190" s="1478"/>
      <c r="AH190" s="654"/>
    </row>
    <row r="191" ht="15.75" customHeight="1">
      <c r="A191" s="1125"/>
      <c r="B191" s="1125"/>
      <c r="C191" s="1125"/>
      <c r="D191" s="1206" t="s">
        <v>3209</v>
      </c>
      <c r="E191" s="1396" t="s">
        <v>3210</v>
      </c>
      <c r="F191" s="1013" t="s">
        <v>3211</v>
      </c>
      <c r="G191" s="732" t="s">
        <v>3212</v>
      </c>
      <c r="H191" s="1380"/>
      <c r="I191" s="500"/>
      <c r="J191" s="1488"/>
      <c r="K191" s="1488"/>
      <c r="L191" s="1380"/>
      <c r="M191" s="1380"/>
      <c r="N191" s="1380"/>
      <c r="O191" s="1380"/>
      <c r="P191" s="1380"/>
      <c r="Q191" s="1380"/>
      <c r="R191" s="1380"/>
      <c r="S191" s="1380"/>
      <c r="T191" s="1380"/>
      <c r="U191" s="1380"/>
      <c r="V191" s="1380"/>
      <c r="W191" s="1380"/>
      <c r="X191" s="1380"/>
      <c r="Y191" s="1380"/>
      <c r="Z191" s="1380"/>
      <c r="AA191" s="1380"/>
      <c r="AB191" s="1381">
        <v>1.0</v>
      </c>
      <c r="AC191" s="1382" t="s">
        <v>55</v>
      </c>
      <c r="AD191" s="1384" t="s">
        <v>470</v>
      </c>
      <c r="AE191" s="1013"/>
      <c r="AF191" s="732" t="s">
        <v>3213</v>
      </c>
      <c r="AG191" s="732"/>
      <c r="AH191" s="643"/>
    </row>
    <row r="192" ht="15.75" customHeight="1">
      <c r="A192" s="1399"/>
      <c r="B192" s="654"/>
      <c r="C192" s="1399"/>
      <c r="D192" s="1404" t="s">
        <v>3214</v>
      </c>
      <c r="E192" s="1399"/>
      <c r="F192" s="654"/>
      <c r="G192" s="654"/>
      <c r="H192" s="500" t="s">
        <v>94</v>
      </c>
      <c r="I192" s="500" t="s">
        <v>94</v>
      </c>
      <c r="J192" s="500"/>
      <c r="K192" s="500"/>
      <c r="L192" s="500"/>
      <c r="M192" s="500"/>
      <c r="N192" s="500"/>
      <c r="O192" s="500"/>
      <c r="P192" s="500"/>
      <c r="Q192" s="500"/>
      <c r="R192" s="500"/>
      <c r="S192" s="500"/>
      <c r="T192" s="500"/>
      <c r="U192" s="500"/>
      <c r="V192" s="500"/>
      <c r="W192" s="500"/>
      <c r="X192" s="500"/>
      <c r="Y192" s="500"/>
      <c r="Z192" s="500"/>
      <c r="AA192" s="500"/>
      <c r="AB192" s="795" t="s">
        <v>94</v>
      </c>
      <c r="AC192" s="1489" t="s">
        <v>55</v>
      </c>
      <c r="AD192" s="1103" t="s">
        <v>387</v>
      </c>
      <c r="AE192" s="654"/>
      <c r="AF192" s="1399"/>
      <c r="AG192" s="654"/>
      <c r="AH192" s="654"/>
    </row>
    <row r="193" ht="15.75" customHeight="1">
      <c r="A193" s="1399"/>
      <c r="B193" s="654"/>
      <c r="C193" s="1399"/>
      <c r="D193" s="1182"/>
      <c r="E193" s="1402" t="s">
        <v>3215</v>
      </c>
      <c r="F193" s="643" t="s">
        <v>3216</v>
      </c>
      <c r="G193" s="643" t="s">
        <v>3217</v>
      </c>
      <c r="H193" s="500"/>
      <c r="I193" s="500"/>
      <c r="J193" s="648"/>
      <c r="K193" s="648"/>
      <c r="L193" s="500"/>
      <c r="M193" s="500"/>
      <c r="N193" s="500"/>
      <c r="O193" s="500"/>
      <c r="P193" s="500"/>
      <c r="Q193" s="500"/>
      <c r="R193" s="500"/>
      <c r="S193" s="500"/>
      <c r="T193" s="500"/>
      <c r="U193" s="500"/>
      <c r="V193" s="500"/>
      <c r="W193" s="500"/>
      <c r="X193" s="500"/>
      <c r="Y193" s="500"/>
      <c r="Z193" s="500"/>
      <c r="AA193" s="500"/>
      <c r="AB193" s="816">
        <v>1.0</v>
      </c>
      <c r="AC193" s="1403" t="s">
        <v>55</v>
      </c>
      <c r="AD193" s="1103" t="s">
        <v>437</v>
      </c>
      <c r="AE193" s="670"/>
      <c r="AF193" s="640" t="s">
        <v>3218</v>
      </c>
      <c r="AG193" s="654"/>
      <c r="AH193" s="643"/>
    </row>
    <row r="194" ht="15.75" customHeight="1">
      <c r="A194" s="1399"/>
      <c r="B194" s="654"/>
      <c r="C194" s="1399"/>
      <c r="D194" s="1182"/>
      <c r="E194" s="1399"/>
      <c r="F194" s="643" t="s">
        <v>3219</v>
      </c>
      <c r="G194" s="643" t="s">
        <v>3220</v>
      </c>
      <c r="H194" s="500"/>
      <c r="I194" s="500"/>
      <c r="J194" s="648"/>
      <c r="K194" s="648"/>
      <c r="L194" s="500"/>
      <c r="M194" s="500"/>
      <c r="N194" s="500"/>
      <c r="O194" s="500"/>
      <c r="P194" s="500"/>
      <c r="Q194" s="500"/>
      <c r="R194" s="500"/>
      <c r="S194" s="500"/>
      <c r="T194" s="500"/>
      <c r="U194" s="500"/>
      <c r="V194" s="500"/>
      <c r="W194" s="500"/>
      <c r="X194" s="500"/>
      <c r="Y194" s="500"/>
      <c r="Z194" s="500"/>
      <c r="AA194" s="500"/>
      <c r="AB194" s="816">
        <v>1.0</v>
      </c>
      <c r="AC194" s="1403" t="s">
        <v>55</v>
      </c>
      <c r="AD194" s="1103" t="s">
        <v>533</v>
      </c>
      <c r="AE194" s="654"/>
      <c r="AF194" s="1402" t="s">
        <v>3221</v>
      </c>
      <c r="AG194" s="643" t="s">
        <v>3222</v>
      </c>
      <c r="AH194" s="654"/>
    </row>
    <row r="195" ht="15.75" customHeight="1">
      <c r="A195" s="1399"/>
      <c r="B195" s="654"/>
      <c r="C195" s="1399"/>
      <c r="D195" s="1182"/>
      <c r="E195" s="1399"/>
      <c r="F195" s="643" t="s">
        <v>3223</v>
      </c>
      <c r="G195" s="643" t="s">
        <v>3224</v>
      </c>
      <c r="H195" s="500"/>
      <c r="I195" s="500"/>
      <c r="J195" s="648"/>
      <c r="K195" s="648"/>
      <c r="L195" s="500"/>
      <c r="M195" s="500"/>
      <c r="N195" s="500"/>
      <c r="O195" s="500"/>
      <c r="P195" s="500"/>
      <c r="Q195" s="500"/>
      <c r="R195" s="500"/>
      <c r="S195" s="500"/>
      <c r="T195" s="500"/>
      <c r="U195" s="500"/>
      <c r="V195" s="500"/>
      <c r="W195" s="500"/>
      <c r="X195" s="500"/>
      <c r="Y195" s="500"/>
      <c r="Z195" s="500"/>
      <c r="AA195" s="500"/>
      <c r="AB195" s="816">
        <v>1.0</v>
      </c>
      <c r="AC195" s="1403" t="s">
        <v>55</v>
      </c>
      <c r="AD195" s="1103" t="s">
        <v>387</v>
      </c>
      <c r="AE195" s="654"/>
      <c r="AF195" s="1399"/>
      <c r="AG195" s="654"/>
      <c r="AH195" s="654"/>
    </row>
    <row r="196" ht="15.75" customHeight="1">
      <c r="A196" s="1399"/>
      <c r="B196" s="643"/>
      <c r="C196" s="1399"/>
      <c r="D196" s="1182"/>
      <c r="E196" s="1399"/>
      <c r="F196" s="643" t="s">
        <v>3225</v>
      </c>
      <c r="G196" s="1490" t="s">
        <v>3226</v>
      </c>
      <c r="H196" s="500" t="s">
        <v>94</v>
      </c>
      <c r="I196" s="500" t="s">
        <v>94</v>
      </c>
      <c r="J196" s="500"/>
      <c r="K196" s="500"/>
      <c r="L196" s="500"/>
      <c r="M196" s="500"/>
      <c r="N196" s="500"/>
      <c r="O196" s="500"/>
      <c r="P196" s="500"/>
      <c r="Q196" s="500"/>
      <c r="R196" s="500"/>
      <c r="S196" s="500"/>
      <c r="T196" s="500"/>
      <c r="U196" s="500"/>
      <c r="V196" s="500"/>
      <c r="W196" s="500"/>
      <c r="X196" s="500"/>
      <c r="Y196" s="500"/>
      <c r="Z196" s="500"/>
      <c r="AA196" s="500"/>
      <c r="AB196" s="795" t="s">
        <v>94</v>
      </c>
      <c r="AC196" s="1489" t="s">
        <v>55</v>
      </c>
      <c r="AD196" s="1103" t="s">
        <v>752</v>
      </c>
      <c r="AE196" s="654"/>
      <c r="AF196" s="1399"/>
      <c r="AG196" s="654"/>
      <c r="AH196" s="654"/>
    </row>
    <row r="197" ht="15.75" customHeight="1">
      <c r="A197" s="621"/>
      <c r="B197" s="621"/>
      <c r="C197" s="623" t="s">
        <v>3227</v>
      </c>
      <c r="D197" s="1200"/>
      <c r="E197" s="621"/>
      <c r="F197" s="621"/>
      <c r="G197" s="621"/>
      <c r="H197" s="500" t="s">
        <v>94</v>
      </c>
      <c r="I197" s="500" t="s">
        <v>94</v>
      </c>
      <c r="J197" s="500"/>
      <c r="K197" s="500"/>
      <c r="L197" s="500"/>
      <c r="M197" s="500"/>
      <c r="N197" s="500"/>
      <c r="O197" s="500"/>
      <c r="P197" s="500"/>
      <c r="Q197" s="500"/>
      <c r="R197" s="500"/>
      <c r="S197" s="500"/>
      <c r="T197" s="500"/>
      <c r="U197" s="500"/>
      <c r="V197" s="500"/>
      <c r="W197" s="500"/>
      <c r="X197" s="500"/>
      <c r="Y197" s="500"/>
      <c r="Z197" s="500"/>
      <c r="AA197" s="500"/>
      <c r="AB197" s="795" t="s">
        <v>94</v>
      </c>
      <c r="AC197" s="1393" t="s">
        <v>55</v>
      </c>
      <c r="AD197" s="1097" t="s">
        <v>2262</v>
      </c>
      <c r="AE197" s="623"/>
      <c r="AF197" s="623"/>
      <c r="AG197" s="623"/>
      <c r="AH197" s="643"/>
    </row>
    <row r="198" ht="15.75" customHeight="1">
      <c r="A198" s="1125"/>
      <c r="B198" s="1125"/>
      <c r="C198" s="1125"/>
      <c r="D198" s="1206" t="s">
        <v>3228</v>
      </c>
      <c r="E198" s="1013" t="s">
        <v>3229</v>
      </c>
      <c r="F198" s="1013" t="s">
        <v>3230</v>
      </c>
      <c r="G198" s="732" t="s">
        <v>3231</v>
      </c>
      <c r="H198" s="500"/>
      <c r="I198" s="500"/>
      <c r="J198" s="500"/>
      <c r="K198" s="500"/>
      <c r="L198" s="500"/>
      <c r="M198" s="500"/>
      <c r="N198" s="500"/>
      <c r="O198" s="500"/>
      <c r="P198" s="500"/>
      <c r="Q198" s="500"/>
      <c r="R198" s="500"/>
      <c r="S198" s="500"/>
      <c r="T198" s="500"/>
      <c r="U198" s="500"/>
      <c r="V198" s="500"/>
      <c r="W198" s="500"/>
      <c r="X198" s="500"/>
      <c r="Y198" s="500"/>
      <c r="Z198" s="500"/>
      <c r="AA198" s="500"/>
      <c r="AB198" s="1381">
        <v>1.0</v>
      </c>
      <c r="AC198" s="1382" t="s">
        <v>55</v>
      </c>
      <c r="AD198" s="1383" t="s">
        <v>533</v>
      </c>
      <c r="AE198" s="1478"/>
      <c r="AF198" s="732"/>
      <c r="AG198" s="732" t="s">
        <v>3232</v>
      </c>
      <c r="AH198" s="654"/>
    </row>
    <row r="199" ht="15.75" customHeight="1">
      <c r="A199" s="1125"/>
      <c r="B199" s="1125"/>
      <c r="C199" s="1125"/>
      <c r="D199" s="1206" t="s">
        <v>3233</v>
      </c>
      <c r="E199" s="1013" t="s">
        <v>3234</v>
      </c>
      <c r="F199" s="1013" t="s">
        <v>3235</v>
      </c>
      <c r="G199" s="732" t="s">
        <v>3236</v>
      </c>
      <c r="H199" s="500"/>
      <c r="I199" s="500"/>
      <c r="J199" s="500"/>
      <c r="K199" s="500"/>
      <c r="L199" s="500"/>
      <c r="M199" s="500"/>
      <c r="N199" s="500"/>
      <c r="O199" s="500"/>
      <c r="P199" s="500"/>
      <c r="Q199" s="500"/>
      <c r="R199" s="500"/>
      <c r="S199" s="500"/>
      <c r="T199" s="500"/>
      <c r="U199" s="500"/>
      <c r="V199" s="500"/>
      <c r="W199" s="500"/>
      <c r="X199" s="500"/>
      <c r="Y199" s="500"/>
      <c r="Z199" s="500"/>
      <c r="AA199" s="500"/>
      <c r="AB199" s="1381">
        <v>1.0</v>
      </c>
      <c r="AC199" s="1382" t="s">
        <v>55</v>
      </c>
      <c r="AD199" s="1384" t="s">
        <v>2665</v>
      </c>
      <c r="AE199" s="1478"/>
      <c r="AF199" s="1478" t="s">
        <v>3237</v>
      </c>
      <c r="AG199" s="1478"/>
      <c r="AH199" s="654"/>
    </row>
    <row r="200" ht="15.75" customHeight="1">
      <c r="A200" s="1125"/>
      <c r="B200" s="1125"/>
      <c r="C200" s="1125"/>
      <c r="D200" s="1206" t="s">
        <v>3238</v>
      </c>
      <c r="E200" s="1125"/>
      <c r="F200" s="1125"/>
      <c r="G200" s="1125"/>
      <c r="H200" s="500" t="s">
        <v>94</v>
      </c>
      <c r="I200" s="500" t="s">
        <v>94</v>
      </c>
      <c r="J200" s="500"/>
      <c r="K200" s="500"/>
      <c r="L200" s="500"/>
      <c r="M200" s="500"/>
      <c r="N200" s="500"/>
      <c r="O200" s="500"/>
      <c r="P200" s="500"/>
      <c r="Q200" s="500"/>
      <c r="R200" s="500"/>
      <c r="S200" s="500"/>
      <c r="T200" s="500"/>
      <c r="U200" s="500"/>
      <c r="V200" s="500"/>
      <c r="W200" s="500"/>
      <c r="X200" s="500"/>
      <c r="Y200" s="500"/>
      <c r="Z200" s="500"/>
      <c r="AA200" s="500"/>
      <c r="AB200" s="1381" t="s">
        <v>94</v>
      </c>
      <c r="AC200" s="1382" t="s">
        <v>55</v>
      </c>
      <c r="AD200" s="1384" t="s">
        <v>2665</v>
      </c>
      <c r="AE200" s="1013"/>
      <c r="AF200" s="1013"/>
      <c r="AG200" s="1478"/>
      <c r="AH200" s="654"/>
    </row>
    <row r="201" ht="15.75" customHeight="1">
      <c r="A201" s="1125"/>
      <c r="B201" s="1125"/>
      <c r="C201" s="1125"/>
      <c r="D201" s="1379"/>
      <c r="E201" s="1013" t="s">
        <v>3239</v>
      </c>
      <c r="F201" s="1013" t="s">
        <v>3240</v>
      </c>
      <c r="G201" s="732" t="s">
        <v>3241</v>
      </c>
      <c r="H201" s="500"/>
      <c r="I201" s="500"/>
      <c r="J201" s="500"/>
      <c r="K201" s="500"/>
      <c r="L201" s="500"/>
      <c r="M201" s="500"/>
      <c r="N201" s="500"/>
      <c r="O201" s="500"/>
      <c r="P201" s="500"/>
      <c r="Q201" s="500"/>
      <c r="R201" s="500"/>
      <c r="S201" s="500"/>
      <c r="T201" s="500"/>
      <c r="U201" s="500"/>
      <c r="V201" s="500"/>
      <c r="W201" s="500"/>
      <c r="X201" s="500"/>
      <c r="Y201" s="500"/>
      <c r="Z201" s="500"/>
      <c r="AA201" s="500"/>
      <c r="AB201" s="1381">
        <v>1.0</v>
      </c>
      <c r="AC201" s="1382" t="s">
        <v>55</v>
      </c>
      <c r="AD201" s="1383" t="s">
        <v>533</v>
      </c>
      <c r="AE201" s="732"/>
      <c r="AF201" s="1013"/>
      <c r="AG201" s="732"/>
      <c r="AH201" s="643"/>
    </row>
    <row r="202" ht="15.75" customHeight="1">
      <c r="A202" s="1125"/>
      <c r="B202" s="1125"/>
      <c r="C202" s="1125"/>
      <c r="D202" s="1379"/>
      <c r="E202" s="1013" t="s">
        <v>3242</v>
      </c>
      <c r="F202" s="1013" t="s">
        <v>3243</v>
      </c>
      <c r="G202" s="732" t="s">
        <v>3241</v>
      </c>
      <c r="H202" s="500"/>
      <c r="I202" s="500"/>
      <c r="J202" s="500"/>
      <c r="K202" s="500"/>
      <c r="L202" s="500"/>
      <c r="M202" s="500"/>
      <c r="N202" s="500"/>
      <c r="O202" s="500"/>
      <c r="P202" s="500"/>
      <c r="Q202" s="500"/>
      <c r="R202" s="500"/>
      <c r="S202" s="500"/>
      <c r="T202" s="500"/>
      <c r="U202" s="500"/>
      <c r="V202" s="500"/>
      <c r="W202" s="500"/>
      <c r="X202" s="500"/>
      <c r="Y202" s="500"/>
      <c r="Z202" s="500"/>
      <c r="AA202" s="500"/>
      <c r="AB202" s="1381">
        <v>1.0</v>
      </c>
      <c r="AC202" s="1382" t="s">
        <v>55</v>
      </c>
      <c r="AD202" s="1383" t="s">
        <v>533</v>
      </c>
      <c r="AE202" s="1013"/>
      <c r="AF202" s="1013" t="s">
        <v>3244</v>
      </c>
      <c r="AG202" s="1013"/>
      <c r="AH202" s="643"/>
    </row>
    <row r="203" ht="15.75" customHeight="1">
      <c r="A203" s="1125"/>
      <c r="B203" s="1125"/>
      <c r="C203" s="1125"/>
      <c r="D203" s="1206" t="s">
        <v>3245</v>
      </c>
      <c r="E203" s="1125"/>
      <c r="F203" s="1125"/>
      <c r="G203" s="1125"/>
      <c r="H203" s="500" t="s">
        <v>94</v>
      </c>
      <c r="I203" s="500" t="s">
        <v>94</v>
      </c>
      <c r="J203" s="500"/>
      <c r="K203" s="500"/>
      <c r="L203" s="500"/>
      <c r="M203" s="500"/>
      <c r="N203" s="500"/>
      <c r="O203" s="500"/>
      <c r="P203" s="500"/>
      <c r="Q203" s="500"/>
      <c r="R203" s="500"/>
      <c r="S203" s="500"/>
      <c r="T203" s="500"/>
      <c r="U203" s="500"/>
      <c r="V203" s="500"/>
      <c r="W203" s="500"/>
      <c r="X203" s="500"/>
      <c r="Y203" s="500"/>
      <c r="Z203" s="500"/>
      <c r="AA203" s="500"/>
      <c r="AB203" s="1381" t="s">
        <v>94</v>
      </c>
      <c r="AC203" s="1382" t="s">
        <v>55</v>
      </c>
      <c r="AD203" s="1384" t="s">
        <v>2665</v>
      </c>
      <c r="AE203" s="1478"/>
      <c r="AF203" s="1478"/>
      <c r="AG203" s="1478"/>
      <c r="AH203" s="654"/>
    </row>
    <row r="204" ht="15.75" customHeight="1">
      <c r="A204" s="1125"/>
      <c r="B204" s="1125"/>
      <c r="C204" s="1125"/>
      <c r="D204" s="1379"/>
      <c r="E204" s="1013" t="s">
        <v>3246</v>
      </c>
      <c r="F204" s="1013" t="s">
        <v>3240</v>
      </c>
      <c r="G204" s="732" t="s">
        <v>3247</v>
      </c>
      <c r="H204" s="500"/>
      <c r="I204" s="500"/>
      <c r="J204" s="500"/>
      <c r="K204" s="500"/>
      <c r="L204" s="500"/>
      <c r="M204" s="500"/>
      <c r="N204" s="500"/>
      <c r="O204" s="500"/>
      <c r="P204" s="500"/>
      <c r="Q204" s="500"/>
      <c r="R204" s="500"/>
      <c r="S204" s="500"/>
      <c r="T204" s="500"/>
      <c r="U204" s="500"/>
      <c r="V204" s="500"/>
      <c r="W204" s="500"/>
      <c r="X204" s="500"/>
      <c r="Y204" s="500"/>
      <c r="Z204" s="500"/>
      <c r="AA204" s="500"/>
      <c r="AB204" s="1381">
        <v>1.0</v>
      </c>
      <c r="AC204" s="1382" t="s">
        <v>55</v>
      </c>
      <c r="AD204" s="1384" t="s">
        <v>2665</v>
      </c>
      <c r="AE204" s="1478"/>
      <c r="AF204" s="1478"/>
      <c r="AG204" s="1013"/>
      <c r="AH204" s="654"/>
    </row>
    <row r="205" ht="15.75" customHeight="1">
      <c r="A205" s="1125"/>
      <c r="B205" s="1125"/>
      <c r="C205" s="1125"/>
      <c r="D205" s="1379"/>
      <c r="E205" s="1013" t="s">
        <v>3248</v>
      </c>
      <c r="F205" s="1013" t="s">
        <v>3240</v>
      </c>
      <c r="G205" s="732" t="s">
        <v>3247</v>
      </c>
      <c r="H205" s="500"/>
      <c r="I205" s="500"/>
      <c r="J205" s="500"/>
      <c r="K205" s="500"/>
      <c r="L205" s="500"/>
      <c r="M205" s="500"/>
      <c r="N205" s="500"/>
      <c r="O205" s="500"/>
      <c r="P205" s="500"/>
      <c r="Q205" s="500"/>
      <c r="R205" s="500"/>
      <c r="S205" s="500"/>
      <c r="T205" s="500"/>
      <c r="U205" s="500"/>
      <c r="V205" s="500"/>
      <c r="W205" s="500"/>
      <c r="X205" s="500"/>
      <c r="Y205" s="500"/>
      <c r="Z205" s="500"/>
      <c r="AA205" s="500"/>
      <c r="AB205" s="1381">
        <v>1.0</v>
      </c>
      <c r="AC205" s="1382" t="s">
        <v>55</v>
      </c>
      <c r="AD205" s="1384" t="s">
        <v>2665</v>
      </c>
      <c r="AE205" s="1013"/>
      <c r="AF205" s="1478"/>
      <c r="AG205" s="1478"/>
      <c r="AH205" s="643"/>
    </row>
    <row r="206" ht="15.75" customHeight="1">
      <c r="A206" s="1125"/>
      <c r="B206" s="1125"/>
      <c r="C206" s="1125"/>
      <c r="D206" s="1379"/>
      <c r="E206" s="1013" t="s">
        <v>3249</v>
      </c>
      <c r="F206" s="1013" t="s">
        <v>3240</v>
      </c>
      <c r="G206" s="732" t="s">
        <v>3247</v>
      </c>
      <c r="H206" s="500"/>
      <c r="I206" s="500"/>
      <c r="J206" s="500"/>
      <c r="K206" s="500"/>
      <c r="L206" s="882"/>
      <c r="M206" s="882"/>
      <c r="N206" s="882"/>
      <c r="O206" s="882"/>
      <c r="P206" s="882"/>
      <c r="Q206" s="882"/>
      <c r="R206" s="882"/>
      <c r="S206" s="882"/>
      <c r="T206" s="882"/>
      <c r="U206" s="882"/>
      <c r="V206" s="882"/>
      <c r="W206" s="882"/>
      <c r="X206" s="882"/>
      <c r="Y206" s="882"/>
      <c r="Z206" s="882"/>
      <c r="AA206" s="882"/>
      <c r="AB206" s="1381">
        <v>1.0</v>
      </c>
      <c r="AC206" s="1382" t="s">
        <v>55</v>
      </c>
      <c r="AD206" s="1384" t="s">
        <v>2665</v>
      </c>
      <c r="AE206" s="1478"/>
      <c r="AF206" s="1478"/>
      <c r="AG206" s="1013"/>
      <c r="AH206" s="655"/>
    </row>
    <row r="207" ht="15.75" customHeight="1">
      <c r="A207" s="1125"/>
      <c r="B207" s="1125"/>
      <c r="C207" s="1125"/>
      <c r="D207" s="1206" t="s">
        <v>3250</v>
      </c>
      <c r="E207" s="1125"/>
      <c r="F207" s="1125"/>
      <c r="G207" s="1125"/>
      <c r="H207" s="500" t="s">
        <v>94</v>
      </c>
      <c r="I207" s="500" t="s">
        <v>94</v>
      </c>
      <c r="J207" s="500"/>
      <c r="K207" s="500"/>
      <c r="L207" s="500"/>
      <c r="M207" s="500"/>
      <c r="N207" s="500"/>
      <c r="O207" s="500"/>
      <c r="P207" s="500"/>
      <c r="Q207" s="500"/>
      <c r="R207" s="500"/>
      <c r="S207" s="500"/>
      <c r="T207" s="500"/>
      <c r="U207" s="500"/>
      <c r="V207" s="500"/>
      <c r="W207" s="500"/>
      <c r="X207" s="500"/>
      <c r="Y207" s="500"/>
      <c r="Z207" s="500"/>
      <c r="AA207" s="500"/>
      <c r="AB207" s="1381" t="s">
        <v>94</v>
      </c>
      <c r="AC207" s="1382" t="s">
        <v>55</v>
      </c>
      <c r="AD207" s="1384" t="s">
        <v>2665</v>
      </c>
      <c r="AE207" s="1478"/>
      <c r="AF207" s="1478"/>
      <c r="AG207" s="1478"/>
      <c r="AH207" s="654"/>
    </row>
    <row r="208" ht="15.75" hidden="1" customHeight="1">
      <c r="A208" s="607"/>
      <c r="B208" s="607"/>
      <c r="C208" s="607"/>
      <c r="D208" s="1144"/>
      <c r="E208" s="1387" t="s">
        <v>3251</v>
      </c>
      <c r="F208" s="1387" t="s">
        <v>3240</v>
      </c>
      <c r="G208" s="1388" t="s">
        <v>3252</v>
      </c>
      <c r="H208" s="806"/>
      <c r="I208" s="500"/>
      <c r="J208" s="807"/>
      <c r="K208" s="806"/>
      <c r="L208" s="806"/>
      <c r="M208" s="806"/>
      <c r="N208" s="806"/>
      <c r="O208" s="806"/>
      <c r="P208" s="806"/>
      <c r="Q208" s="806"/>
      <c r="R208" s="806"/>
      <c r="S208" s="806"/>
      <c r="T208" s="806"/>
      <c r="U208" s="807"/>
      <c r="V208" s="806"/>
      <c r="W208" s="806"/>
      <c r="X208" s="806"/>
      <c r="Y208" s="807"/>
      <c r="Z208" s="806"/>
      <c r="AA208" s="807"/>
      <c r="AB208" s="1433">
        <v>2.0</v>
      </c>
      <c r="AC208" s="1390" t="s">
        <v>55</v>
      </c>
      <c r="AD208" s="1390" t="s">
        <v>2665</v>
      </c>
      <c r="AE208" s="727"/>
      <c r="AF208" s="727"/>
      <c r="AG208" s="1491" t="s">
        <v>3253</v>
      </c>
      <c r="AH208" s="1046"/>
    </row>
    <row r="209" ht="15.75" hidden="1" customHeight="1">
      <c r="A209" s="727"/>
      <c r="B209" s="607"/>
      <c r="C209" s="607"/>
      <c r="D209" s="1144"/>
      <c r="E209" s="1387" t="s">
        <v>3254</v>
      </c>
      <c r="F209" s="1387" t="s">
        <v>3240</v>
      </c>
      <c r="G209" s="1388" t="s">
        <v>3255</v>
      </c>
      <c r="H209" s="806"/>
      <c r="I209" s="500"/>
      <c r="J209" s="807"/>
      <c r="K209" s="806"/>
      <c r="L209" s="806"/>
      <c r="M209" s="806"/>
      <c r="N209" s="806"/>
      <c r="O209" s="806"/>
      <c r="P209" s="806"/>
      <c r="Q209" s="806"/>
      <c r="R209" s="806"/>
      <c r="S209" s="806"/>
      <c r="T209" s="806"/>
      <c r="U209" s="807"/>
      <c r="V209" s="806"/>
      <c r="W209" s="806"/>
      <c r="X209" s="806"/>
      <c r="Y209" s="807"/>
      <c r="Z209" s="806"/>
      <c r="AA209" s="807"/>
      <c r="AB209" s="1433">
        <v>2.0</v>
      </c>
      <c r="AC209" s="1390" t="s">
        <v>55</v>
      </c>
      <c r="AD209" s="1390" t="s">
        <v>2665</v>
      </c>
      <c r="AE209" s="727"/>
      <c r="AF209" s="727"/>
      <c r="AG209" s="727"/>
      <c r="AH209" s="1046"/>
    </row>
    <row r="210" ht="15.75" hidden="1" customHeight="1">
      <c r="A210" s="727"/>
      <c r="B210" s="607"/>
      <c r="C210" s="607"/>
      <c r="D210" s="1144"/>
      <c r="E210" s="1387" t="s">
        <v>3256</v>
      </c>
      <c r="F210" s="1387" t="s">
        <v>3240</v>
      </c>
      <c r="G210" s="1388" t="s">
        <v>3255</v>
      </c>
      <c r="H210" s="806"/>
      <c r="I210" s="500"/>
      <c r="J210" s="807"/>
      <c r="K210" s="807"/>
      <c r="L210" s="807"/>
      <c r="M210" s="806"/>
      <c r="N210" s="806"/>
      <c r="O210" s="806"/>
      <c r="P210" s="806"/>
      <c r="Q210" s="806"/>
      <c r="R210" s="806"/>
      <c r="S210" s="806"/>
      <c r="T210" s="806"/>
      <c r="U210" s="807"/>
      <c r="V210" s="806"/>
      <c r="W210" s="806"/>
      <c r="X210" s="806"/>
      <c r="Y210" s="807"/>
      <c r="Z210" s="806"/>
      <c r="AA210" s="807"/>
      <c r="AB210" s="1433">
        <v>2.0</v>
      </c>
      <c r="AC210" s="1390" t="s">
        <v>55</v>
      </c>
      <c r="AD210" s="1390" t="s">
        <v>2665</v>
      </c>
      <c r="AE210" s="727"/>
      <c r="AF210" s="727"/>
      <c r="AG210" s="727"/>
      <c r="AH210" s="1046"/>
    </row>
    <row r="211" ht="15.75" hidden="1" customHeight="1">
      <c r="A211" s="607"/>
      <c r="B211" s="607"/>
      <c r="C211" s="607"/>
      <c r="D211" s="1144"/>
      <c r="E211" s="1387" t="s">
        <v>3257</v>
      </c>
      <c r="F211" s="1387" t="s">
        <v>3240</v>
      </c>
      <c r="G211" s="1388" t="s">
        <v>3255</v>
      </c>
      <c r="H211" s="807"/>
      <c r="I211" s="500"/>
      <c r="J211" s="807"/>
      <c r="K211" s="807"/>
      <c r="L211" s="807"/>
      <c r="M211" s="807"/>
      <c r="N211" s="807"/>
      <c r="O211" s="807"/>
      <c r="P211" s="807"/>
      <c r="Q211" s="807"/>
      <c r="R211" s="807"/>
      <c r="S211" s="807"/>
      <c r="T211" s="807"/>
      <c r="U211" s="807"/>
      <c r="V211" s="807"/>
      <c r="W211" s="807"/>
      <c r="X211" s="807"/>
      <c r="Y211" s="807"/>
      <c r="Z211" s="807"/>
      <c r="AA211" s="807"/>
      <c r="AB211" s="1433">
        <v>2.0</v>
      </c>
      <c r="AC211" s="1390" t="s">
        <v>55</v>
      </c>
      <c r="AD211" s="1390" t="s">
        <v>2665</v>
      </c>
      <c r="AE211" s="727"/>
      <c r="AF211" s="727"/>
      <c r="AG211" s="727"/>
      <c r="AH211" s="1046"/>
    </row>
    <row r="212" ht="15.75" hidden="1" customHeight="1">
      <c r="A212" s="727"/>
      <c r="B212" s="607"/>
      <c r="C212" s="607"/>
      <c r="D212" s="1144"/>
      <c r="E212" s="1387" t="s">
        <v>3258</v>
      </c>
      <c r="F212" s="1387" t="s">
        <v>3240</v>
      </c>
      <c r="G212" s="1388" t="s">
        <v>3255</v>
      </c>
      <c r="H212" s="806"/>
      <c r="I212" s="500"/>
      <c r="J212" s="807"/>
      <c r="K212" s="806"/>
      <c r="L212" s="806"/>
      <c r="M212" s="806"/>
      <c r="N212" s="806"/>
      <c r="O212" s="806"/>
      <c r="P212" s="806"/>
      <c r="Q212" s="806"/>
      <c r="R212" s="806"/>
      <c r="S212" s="806"/>
      <c r="T212" s="806"/>
      <c r="U212" s="807"/>
      <c r="V212" s="806"/>
      <c r="W212" s="806"/>
      <c r="X212" s="806"/>
      <c r="Y212" s="807"/>
      <c r="Z212" s="806"/>
      <c r="AA212" s="807"/>
      <c r="AB212" s="1433">
        <v>2.0</v>
      </c>
      <c r="AC212" s="1390" t="s">
        <v>55</v>
      </c>
      <c r="AD212" s="1390" t="s">
        <v>2665</v>
      </c>
      <c r="AE212" s="727"/>
      <c r="AF212" s="727"/>
      <c r="AG212" s="727"/>
      <c r="AH212" s="1046"/>
    </row>
    <row r="213" ht="15.75" customHeight="1">
      <c r="A213" s="1125"/>
      <c r="B213" s="1125"/>
      <c r="C213" s="1125"/>
      <c r="D213" s="1206" t="s">
        <v>3259</v>
      </c>
      <c r="E213" s="1125"/>
      <c r="F213" s="1125"/>
      <c r="G213" s="1125"/>
      <c r="H213" s="500" t="s">
        <v>94</v>
      </c>
      <c r="I213" s="500" t="s">
        <v>94</v>
      </c>
      <c r="J213" s="500"/>
      <c r="K213" s="500"/>
      <c r="L213" s="500"/>
      <c r="M213" s="500"/>
      <c r="N213" s="500"/>
      <c r="O213" s="500"/>
      <c r="P213" s="500"/>
      <c r="Q213" s="500"/>
      <c r="R213" s="500"/>
      <c r="S213" s="500"/>
      <c r="T213" s="500"/>
      <c r="U213" s="500"/>
      <c r="V213" s="500"/>
      <c r="W213" s="500"/>
      <c r="X213" s="500"/>
      <c r="Y213" s="500"/>
      <c r="Z213" s="500"/>
      <c r="AA213" s="500"/>
      <c r="AB213" s="1381" t="s">
        <v>94</v>
      </c>
      <c r="AC213" s="1382" t="s">
        <v>55</v>
      </c>
      <c r="AD213" s="1384" t="s">
        <v>2665</v>
      </c>
      <c r="AE213" s="1478"/>
      <c r="AF213" s="1398" t="s">
        <v>3260</v>
      </c>
      <c r="AG213" s="1478"/>
      <c r="AH213" s="654"/>
    </row>
    <row r="214" ht="15.75" customHeight="1">
      <c r="A214" s="1125"/>
      <c r="B214" s="1125"/>
      <c r="C214" s="1125"/>
      <c r="D214" s="1379"/>
      <c r="E214" s="1013" t="s">
        <v>3261</v>
      </c>
      <c r="F214" s="1013" t="s">
        <v>3262</v>
      </c>
      <c r="G214" s="732" t="s">
        <v>3263</v>
      </c>
      <c r="H214" s="500"/>
      <c r="I214" s="500"/>
      <c r="J214" s="500"/>
      <c r="K214" s="500"/>
      <c r="L214" s="500"/>
      <c r="M214" s="500"/>
      <c r="N214" s="500"/>
      <c r="O214" s="500"/>
      <c r="P214" s="500"/>
      <c r="Q214" s="500"/>
      <c r="R214" s="500"/>
      <c r="S214" s="500"/>
      <c r="T214" s="500"/>
      <c r="U214" s="500"/>
      <c r="V214" s="500"/>
      <c r="W214" s="500"/>
      <c r="X214" s="500"/>
      <c r="Y214" s="500"/>
      <c r="Z214" s="500"/>
      <c r="AA214" s="500"/>
      <c r="AB214" s="1381">
        <v>1.0</v>
      </c>
      <c r="AC214" s="1382" t="s">
        <v>55</v>
      </c>
      <c r="AD214" s="1384" t="s">
        <v>2665</v>
      </c>
      <c r="AE214" s="1478"/>
      <c r="AF214" s="1398" t="s">
        <v>3264</v>
      </c>
      <c r="AG214" s="1478"/>
      <c r="AH214" s="643"/>
    </row>
    <row r="215" ht="15.75" customHeight="1">
      <c r="A215" s="1125"/>
      <c r="B215" s="1125"/>
      <c r="C215" s="1125"/>
      <c r="D215" s="1379"/>
      <c r="E215" s="1013" t="s">
        <v>3265</v>
      </c>
      <c r="F215" s="1013" t="s">
        <v>3262</v>
      </c>
      <c r="G215" s="732" t="s">
        <v>3263</v>
      </c>
      <c r="H215" s="500"/>
      <c r="I215" s="500"/>
      <c r="J215" s="500"/>
      <c r="K215" s="500"/>
      <c r="L215" s="500"/>
      <c r="M215" s="500"/>
      <c r="N215" s="500"/>
      <c r="O215" s="500"/>
      <c r="P215" s="500"/>
      <c r="Q215" s="500"/>
      <c r="R215" s="500"/>
      <c r="S215" s="500"/>
      <c r="T215" s="500"/>
      <c r="U215" s="500"/>
      <c r="V215" s="500"/>
      <c r="W215" s="500"/>
      <c r="X215" s="500"/>
      <c r="Y215" s="500"/>
      <c r="Z215" s="500"/>
      <c r="AA215" s="500"/>
      <c r="AB215" s="1381">
        <v>1.0</v>
      </c>
      <c r="AC215" s="1382" t="s">
        <v>55</v>
      </c>
      <c r="AD215" s="1384" t="s">
        <v>2665</v>
      </c>
      <c r="AE215" s="1013"/>
      <c r="AF215" s="1478"/>
      <c r="AG215" s="1013"/>
      <c r="AH215" s="643"/>
    </row>
    <row r="216" ht="15.75" customHeight="1">
      <c r="A216" s="1125"/>
      <c r="B216" s="1125"/>
      <c r="C216" s="1125"/>
      <c r="D216" s="1379"/>
      <c r="E216" s="1013" t="s">
        <v>3266</v>
      </c>
      <c r="F216" s="1013" t="s">
        <v>3262</v>
      </c>
      <c r="G216" s="732" t="s">
        <v>3263</v>
      </c>
      <c r="H216" s="500"/>
      <c r="I216" s="500"/>
      <c r="J216" s="500"/>
      <c r="K216" s="500"/>
      <c r="L216" s="500"/>
      <c r="M216" s="500"/>
      <c r="N216" s="500"/>
      <c r="O216" s="500"/>
      <c r="P216" s="500"/>
      <c r="Q216" s="500"/>
      <c r="R216" s="500"/>
      <c r="S216" s="500"/>
      <c r="T216" s="500"/>
      <c r="U216" s="500"/>
      <c r="V216" s="500"/>
      <c r="W216" s="500"/>
      <c r="X216" s="500"/>
      <c r="Y216" s="500"/>
      <c r="Z216" s="500"/>
      <c r="AA216" s="500"/>
      <c r="AB216" s="1381">
        <v>1.0</v>
      </c>
      <c r="AC216" s="1382" t="s">
        <v>55</v>
      </c>
      <c r="AD216" s="1384" t="s">
        <v>2665</v>
      </c>
      <c r="AE216" s="1478"/>
      <c r="AF216" s="1478"/>
      <c r="AG216" s="1478"/>
      <c r="AH216" s="655"/>
    </row>
    <row r="217" ht="15.75" hidden="1" customHeight="1">
      <c r="A217" s="1125"/>
      <c r="B217" s="1125"/>
      <c r="C217" s="1125"/>
      <c r="D217" s="1379"/>
      <c r="E217" s="1013" t="s">
        <v>3267</v>
      </c>
      <c r="F217" s="1013" t="s">
        <v>3262</v>
      </c>
      <c r="G217" s="732" t="s">
        <v>3263</v>
      </c>
      <c r="H217" s="1380" t="s">
        <v>82</v>
      </c>
      <c r="I217" s="1380" t="s">
        <v>82</v>
      </c>
      <c r="J217" s="500"/>
      <c r="K217" s="500"/>
      <c r="L217" s="500"/>
      <c r="M217" s="500"/>
      <c r="N217" s="500"/>
      <c r="O217" s="500"/>
      <c r="P217" s="500"/>
      <c r="Q217" s="500"/>
      <c r="R217" s="500"/>
      <c r="S217" s="500"/>
      <c r="T217" s="500"/>
      <c r="U217" s="500"/>
      <c r="V217" s="500"/>
      <c r="W217" s="500"/>
      <c r="X217" s="500"/>
      <c r="Y217" s="500"/>
      <c r="Z217" s="500"/>
      <c r="AA217" s="500"/>
      <c r="AB217" s="1428">
        <v>3.0</v>
      </c>
      <c r="AC217" s="1382" t="s">
        <v>55</v>
      </c>
      <c r="AD217" s="1384" t="s">
        <v>2665</v>
      </c>
      <c r="AE217" s="654"/>
      <c r="AF217" s="643" t="s">
        <v>3268</v>
      </c>
      <c r="AG217" s="1478"/>
      <c r="AH217" s="643"/>
    </row>
    <row r="218" ht="15.75" customHeight="1">
      <c r="A218" s="1125"/>
      <c r="B218" s="1125"/>
      <c r="C218" s="1125"/>
      <c r="D218" s="1379"/>
      <c r="E218" s="1013" t="s">
        <v>3269</v>
      </c>
      <c r="F218" s="1013" t="s">
        <v>3262</v>
      </c>
      <c r="G218" s="732" t="s">
        <v>3263</v>
      </c>
      <c r="H218" s="500"/>
      <c r="I218" s="500"/>
      <c r="J218" s="500"/>
      <c r="K218" s="500"/>
      <c r="L218" s="500"/>
      <c r="M218" s="500"/>
      <c r="N218" s="500"/>
      <c r="O218" s="500"/>
      <c r="P218" s="500"/>
      <c r="Q218" s="500"/>
      <c r="R218" s="500"/>
      <c r="S218" s="500"/>
      <c r="T218" s="500"/>
      <c r="U218" s="500"/>
      <c r="V218" s="500"/>
      <c r="W218" s="500"/>
      <c r="X218" s="500"/>
      <c r="Y218" s="500"/>
      <c r="Z218" s="500"/>
      <c r="AA218" s="500"/>
      <c r="AB218" s="1381">
        <v>1.0</v>
      </c>
      <c r="AC218" s="1382" t="s">
        <v>55</v>
      </c>
      <c r="AD218" s="1384" t="s">
        <v>2665</v>
      </c>
      <c r="AE218" s="1478"/>
      <c r="AF218" s="1478"/>
      <c r="AG218" s="1478"/>
      <c r="AH218" s="654"/>
    </row>
    <row r="219" ht="15.75" hidden="1" customHeight="1">
      <c r="A219" s="1125"/>
      <c r="B219" s="1125"/>
      <c r="C219" s="1125"/>
      <c r="D219" s="1492" t="s">
        <v>3270</v>
      </c>
      <c r="E219" s="1493"/>
      <c r="F219" s="1494" t="s">
        <v>3271</v>
      </c>
      <c r="G219" s="1495" t="s">
        <v>3272</v>
      </c>
      <c r="H219" s="500"/>
      <c r="I219" s="500"/>
      <c r="J219" s="500"/>
      <c r="K219" s="500"/>
      <c r="L219" s="500"/>
      <c r="M219" s="500"/>
      <c r="N219" s="500"/>
      <c r="O219" s="500"/>
      <c r="P219" s="500"/>
      <c r="Q219" s="500"/>
      <c r="R219" s="500"/>
      <c r="S219" s="500"/>
      <c r="T219" s="500"/>
      <c r="U219" s="500"/>
      <c r="V219" s="500"/>
      <c r="W219" s="500"/>
      <c r="X219" s="500"/>
      <c r="Y219" s="500"/>
      <c r="Z219" s="500"/>
      <c r="AA219" s="500"/>
      <c r="AB219" s="1496" t="s">
        <v>94</v>
      </c>
      <c r="AC219" s="1497" t="s">
        <v>55</v>
      </c>
      <c r="AD219" s="1498" t="s">
        <v>2665</v>
      </c>
      <c r="AE219" s="1478"/>
      <c r="AF219" s="1499" t="s">
        <v>3273</v>
      </c>
      <c r="AG219" s="1478"/>
      <c r="AH219" s="654"/>
    </row>
    <row r="220" ht="15.75" customHeight="1">
      <c r="A220" s="1125"/>
      <c r="B220" s="1125"/>
      <c r="C220" s="1013" t="s">
        <v>3274</v>
      </c>
      <c r="D220" s="1379"/>
      <c r="E220" s="1125"/>
      <c r="F220" s="1125"/>
      <c r="G220" s="1125"/>
      <c r="H220" s="500" t="s">
        <v>94</v>
      </c>
      <c r="I220" s="500" t="s">
        <v>94</v>
      </c>
      <c r="J220" s="500"/>
      <c r="K220" s="500"/>
      <c r="L220" s="500"/>
      <c r="M220" s="500"/>
      <c r="N220" s="500"/>
      <c r="O220" s="500"/>
      <c r="P220" s="500"/>
      <c r="Q220" s="500"/>
      <c r="R220" s="500"/>
      <c r="S220" s="500"/>
      <c r="T220" s="500"/>
      <c r="U220" s="500"/>
      <c r="V220" s="500"/>
      <c r="W220" s="500"/>
      <c r="X220" s="500"/>
      <c r="Y220" s="500"/>
      <c r="Z220" s="500"/>
      <c r="AA220" s="500"/>
      <c r="AB220" s="1381" t="s">
        <v>94</v>
      </c>
      <c r="AC220" s="1382" t="s">
        <v>55</v>
      </c>
      <c r="AD220" s="1384" t="s">
        <v>2665</v>
      </c>
      <c r="AE220" s="1384"/>
      <c r="AF220" s="1478" t="s">
        <v>3275</v>
      </c>
      <c r="AG220" s="1478"/>
      <c r="AH220" s="654"/>
    </row>
    <row r="221" ht="15.75" customHeight="1">
      <c r="A221" s="1125"/>
      <c r="B221" s="1125"/>
      <c r="C221" s="1125"/>
      <c r="D221" s="1206" t="s">
        <v>3276</v>
      </c>
      <c r="E221" s="1125"/>
      <c r="F221" s="1013" t="s">
        <v>3277</v>
      </c>
      <c r="G221" s="1125"/>
      <c r="H221" s="500" t="s">
        <v>94</v>
      </c>
      <c r="I221" s="500" t="s">
        <v>94</v>
      </c>
      <c r="J221" s="500"/>
      <c r="K221" s="500"/>
      <c r="L221" s="500"/>
      <c r="M221" s="500"/>
      <c r="N221" s="500"/>
      <c r="O221" s="500"/>
      <c r="P221" s="500"/>
      <c r="Q221" s="500"/>
      <c r="R221" s="500"/>
      <c r="S221" s="500"/>
      <c r="T221" s="500"/>
      <c r="U221" s="500"/>
      <c r="V221" s="500"/>
      <c r="W221" s="500"/>
      <c r="X221" s="500"/>
      <c r="Y221" s="500"/>
      <c r="Z221" s="500"/>
      <c r="AA221" s="500"/>
      <c r="AB221" s="1381" t="s">
        <v>94</v>
      </c>
      <c r="AC221" s="1382" t="s">
        <v>55</v>
      </c>
      <c r="AD221" s="1384" t="s">
        <v>2665</v>
      </c>
      <c r="AE221" s="1478"/>
      <c r="AF221" s="1478"/>
      <c r="AG221" s="1478"/>
      <c r="AH221" s="654"/>
    </row>
    <row r="222" ht="15.75" customHeight="1">
      <c r="A222" s="1125"/>
      <c r="B222" s="1125"/>
      <c r="C222" s="1125"/>
      <c r="D222" s="1379"/>
      <c r="E222" s="1013" t="s">
        <v>3122</v>
      </c>
      <c r="F222" s="1013" t="s">
        <v>3278</v>
      </c>
      <c r="G222" s="732" t="s">
        <v>3279</v>
      </c>
      <c r="H222" s="500"/>
      <c r="I222" s="500"/>
      <c r="J222" s="500"/>
      <c r="K222" s="500"/>
      <c r="L222" s="500"/>
      <c r="M222" s="500"/>
      <c r="N222" s="500"/>
      <c r="O222" s="500"/>
      <c r="P222" s="500"/>
      <c r="Q222" s="500"/>
      <c r="R222" s="500"/>
      <c r="S222" s="500"/>
      <c r="T222" s="500"/>
      <c r="U222" s="500"/>
      <c r="V222" s="500"/>
      <c r="W222" s="500"/>
      <c r="X222" s="500"/>
      <c r="Y222" s="500"/>
      <c r="Z222" s="500"/>
      <c r="AA222" s="500"/>
      <c r="AB222" s="1381">
        <v>1.0</v>
      </c>
      <c r="AC222" s="1382" t="s">
        <v>55</v>
      </c>
      <c r="AD222" s="1384" t="s">
        <v>2665</v>
      </c>
      <c r="AE222" s="1478"/>
      <c r="AF222" s="1478"/>
      <c r="AG222" s="1478"/>
      <c r="AH222" s="654"/>
    </row>
    <row r="223" ht="15.75" customHeight="1">
      <c r="A223" s="1125"/>
      <c r="B223" s="1125"/>
      <c r="C223" s="1125"/>
      <c r="D223" s="1379"/>
      <c r="E223" s="1013" t="s">
        <v>3280</v>
      </c>
      <c r="F223" s="1013" t="s">
        <v>3281</v>
      </c>
      <c r="G223" s="732" t="s">
        <v>3279</v>
      </c>
      <c r="H223" s="500"/>
      <c r="I223" s="500"/>
      <c r="J223" s="500"/>
      <c r="K223" s="500"/>
      <c r="L223" s="500"/>
      <c r="M223" s="500"/>
      <c r="N223" s="500"/>
      <c r="O223" s="500"/>
      <c r="P223" s="500"/>
      <c r="Q223" s="500"/>
      <c r="R223" s="500"/>
      <c r="S223" s="500"/>
      <c r="T223" s="500"/>
      <c r="U223" s="500"/>
      <c r="V223" s="500"/>
      <c r="W223" s="500"/>
      <c r="X223" s="500"/>
      <c r="Y223" s="500"/>
      <c r="Z223" s="500"/>
      <c r="AA223" s="500"/>
      <c r="AB223" s="1381">
        <v>1.0</v>
      </c>
      <c r="AC223" s="1382" t="s">
        <v>55</v>
      </c>
      <c r="AD223" s="1384" t="s">
        <v>2665</v>
      </c>
      <c r="AE223" s="732"/>
      <c r="AF223" s="1398" t="s">
        <v>3282</v>
      </c>
      <c r="AG223" s="1478"/>
      <c r="AH223" s="654"/>
    </row>
    <row r="224" ht="15.75" customHeight="1">
      <c r="A224" s="1125"/>
      <c r="B224" s="1125"/>
      <c r="C224" s="1125"/>
      <c r="D224" s="1379"/>
      <c r="E224" s="1013" t="s">
        <v>3283</v>
      </c>
      <c r="F224" s="1013" t="s">
        <v>3284</v>
      </c>
      <c r="G224" s="732" t="s">
        <v>3285</v>
      </c>
      <c r="H224" s="500"/>
      <c r="I224" s="500"/>
      <c r="J224" s="500"/>
      <c r="K224" s="500"/>
      <c r="L224" s="500"/>
      <c r="M224" s="500"/>
      <c r="N224" s="500"/>
      <c r="O224" s="500"/>
      <c r="P224" s="500"/>
      <c r="Q224" s="500"/>
      <c r="R224" s="500"/>
      <c r="S224" s="500"/>
      <c r="T224" s="500"/>
      <c r="U224" s="500"/>
      <c r="V224" s="500"/>
      <c r="W224" s="500"/>
      <c r="X224" s="500"/>
      <c r="Y224" s="500"/>
      <c r="Z224" s="500"/>
      <c r="AA224" s="500"/>
      <c r="AB224" s="1381">
        <v>1.0</v>
      </c>
      <c r="AC224" s="1382" t="s">
        <v>55</v>
      </c>
      <c r="AD224" s="1384" t="s">
        <v>2665</v>
      </c>
      <c r="AE224" s="1478"/>
      <c r="AF224" s="1478"/>
      <c r="AG224" s="1478"/>
      <c r="AH224" s="654"/>
    </row>
    <row r="225" ht="15.75" customHeight="1">
      <c r="A225" s="1125"/>
      <c r="B225" s="1125"/>
      <c r="C225" s="1125"/>
      <c r="D225" s="1379"/>
      <c r="E225" s="1013" t="s">
        <v>3286</v>
      </c>
      <c r="F225" s="1013" t="s">
        <v>3287</v>
      </c>
      <c r="G225" s="732" t="s">
        <v>3285</v>
      </c>
      <c r="H225" s="500"/>
      <c r="I225" s="500"/>
      <c r="J225" s="500"/>
      <c r="K225" s="500"/>
      <c r="L225" s="500"/>
      <c r="M225" s="500"/>
      <c r="N225" s="500"/>
      <c r="O225" s="500"/>
      <c r="P225" s="500"/>
      <c r="Q225" s="500"/>
      <c r="R225" s="500"/>
      <c r="S225" s="500"/>
      <c r="T225" s="500"/>
      <c r="U225" s="500"/>
      <c r="V225" s="500"/>
      <c r="W225" s="500"/>
      <c r="X225" s="500"/>
      <c r="Y225" s="500"/>
      <c r="Z225" s="500"/>
      <c r="AA225" s="500"/>
      <c r="AB225" s="1381">
        <v>1.0</v>
      </c>
      <c r="AC225" s="1382" t="s">
        <v>55</v>
      </c>
      <c r="AD225" s="1384" t="s">
        <v>2665</v>
      </c>
      <c r="AE225" s="1478"/>
      <c r="AF225" s="1478"/>
      <c r="AG225" s="1478"/>
      <c r="AH225" s="654"/>
    </row>
    <row r="226" ht="15.75" customHeight="1">
      <c r="A226" s="1125"/>
      <c r="B226" s="1125"/>
      <c r="C226" s="1125"/>
      <c r="D226" s="1379"/>
      <c r="E226" s="1013" t="s">
        <v>3288</v>
      </c>
      <c r="F226" s="1013" t="s">
        <v>3289</v>
      </c>
      <c r="G226" s="732" t="s">
        <v>3279</v>
      </c>
      <c r="H226" s="500"/>
      <c r="I226" s="500"/>
      <c r="J226" s="500"/>
      <c r="K226" s="500"/>
      <c r="L226" s="500"/>
      <c r="M226" s="500"/>
      <c r="N226" s="500"/>
      <c r="O226" s="500"/>
      <c r="P226" s="500"/>
      <c r="Q226" s="500"/>
      <c r="R226" s="500"/>
      <c r="S226" s="500"/>
      <c r="T226" s="500"/>
      <c r="U226" s="500"/>
      <c r="V226" s="500"/>
      <c r="W226" s="500"/>
      <c r="X226" s="500"/>
      <c r="Y226" s="500"/>
      <c r="Z226" s="500"/>
      <c r="AA226" s="500"/>
      <c r="AB226" s="1381">
        <v>1.0</v>
      </c>
      <c r="AC226" s="1382" t="s">
        <v>55</v>
      </c>
      <c r="AD226" s="1384" t="s">
        <v>2665</v>
      </c>
      <c r="AE226" s="1478"/>
      <c r="AF226" s="1478"/>
      <c r="AG226" s="1478"/>
      <c r="AH226" s="654"/>
    </row>
    <row r="227" ht="15.75" customHeight="1">
      <c r="A227" s="1125"/>
      <c r="B227" s="1125"/>
      <c r="C227" s="1125"/>
      <c r="D227" s="1379"/>
      <c r="E227" s="1013" t="s">
        <v>3290</v>
      </c>
      <c r="F227" s="1013" t="s">
        <v>3291</v>
      </c>
      <c r="G227" s="732" t="s">
        <v>3285</v>
      </c>
      <c r="H227" s="500"/>
      <c r="I227" s="500"/>
      <c r="J227" s="500"/>
      <c r="K227" s="500"/>
      <c r="L227" s="500"/>
      <c r="M227" s="500"/>
      <c r="N227" s="500"/>
      <c r="O227" s="500"/>
      <c r="P227" s="500"/>
      <c r="Q227" s="500"/>
      <c r="R227" s="500"/>
      <c r="S227" s="500"/>
      <c r="T227" s="500"/>
      <c r="U227" s="500"/>
      <c r="V227" s="500"/>
      <c r="W227" s="500"/>
      <c r="X227" s="500"/>
      <c r="Y227" s="500"/>
      <c r="Z227" s="500"/>
      <c r="AA227" s="500"/>
      <c r="AB227" s="1381">
        <v>1.0</v>
      </c>
      <c r="AC227" s="1382" t="s">
        <v>55</v>
      </c>
      <c r="AD227" s="1384" t="s">
        <v>2665</v>
      </c>
      <c r="AE227" s="1478"/>
      <c r="AF227" s="1478"/>
      <c r="AG227" s="1478"/>
      <c r="AH227" s="654"/>
    </row>
    <row r="228" ht="15.75" customHeight="1">
      <c r="A228" s="1125"/>
      <c r="B228" s="1125"/>
      <c r="C228" s="1125"/>
      <c r="D228" s="1206" t="s">
        <v>3292</v>
      </c>
      <c r="E228" s="1125"/>
      <c r="F228" s="1013" t="s">
        <v>3293</v>
      </c>
      <c r="G228" s="1125"/>
      <c r="H228" s="500" t="s">
        <v>94</v>
      </c>
      <c r="I228" s="500" t="s">
        <v>94</v>
      </c>
      <c r="J228" s="500"/>
      <c r="K228" s="500"/>
      <c r="L228" s="500"/>
      <c r="M228" s="500"/>
      <c r="N228" s="500"/>
      <c r="O228" s="500"/>
      <c r="P228" s="500"/>
      <c r="Q228" s="500"/>
      <c r="R228" s="500"/>
      <c r="S228" s="500"/>
      <c r="T228" s="500"/>
      <c r="U228" s="500"/>
      <c r="V228" s="500"/>
      <c r="W228" s="500"/>
      <c r="X228" s="500"/>
      <c r="Y228" s="500"/>
      <c r="Z228" s="500"/>
      <c r="AA228" s="500"/>
      <c r="AB228" s="1381" t="s">
        <v>94</v>
      </c>
      <c r="AC228" s="1382" t="s">
        <v>55</v>
      </c>
      <c r="AD228" s="1384" t="s">
        <v>2665</v>
      </c>
      <c r="AE228" s="1478"/>
      <c r="AF228" s="1478"/>
      <c r="AG228" s="1478"/>
      <c r="AH228" s="654"/>
    </row>
    <row r="229" ht="15.75" customHeight="1">
      <c r="A229" s="1125"/>
      <c r="B229" s="1125"/>
      <c r="C229" s="1125"/>
      <c r="D229" s="1379"/>
      <c r="E229" s="1013" t="s">
        <v>3122</v>
      </c>
      <c r="F229" s="1013" t="s">
        <v>3278</v>
      </c>
      <c r="G229" s="732" t="s">
        <v>3294</v>
      </c>
      <c r="H229" s="500"/>
      <c r="I229" s="500"/>
      <c r="J229" s="500"/>
      <c r="K229" s="500"/>
      <c r="L229" s="500"/>
      <c r="M229" s="500"/>
      <c r="N229" s="500"/>
      <c r="O229" s="500"/>
      <c r="P229" s="500"/>
      <c r="Q229" s="500"/>
      <c r="R229" s="500"/>
      <c r="S229" s="500"/>
      <c r="T229" s="500"/>
      <c r="U229" s="500"/>
      <c r="V229" s="500"/>
      <c r="W229" s="500"/>
      <c r="X229" s="500"/>
      <c r="Y229" s="500"/>
      <c r="Z229" s="500"/>
      <c r="AA229" s="500"/>
      <c r="AB229" s="1381">
        <v>1.0</v>
      </c>
      <c r="AC229" s="1382" t="s">
        <v>55</v>
      </c>
      <c r="AD229" s="1384" t="s">
        <v>2665</v>
      </c>
      <c r="AE229" s="1478"/>
      <c r="AF229" s="1478"/>
      <c r="AG229" s="1478"/>
      <c r="AH229" s="654"/>
    </row>
    <row r="230" ht="15.75" hidden="1" customHeight="1">
      <c r="A230" s="607"/>
      <c r="B230" s="607"/>
      <c r="C230" s="607"/>
      <c r="D230" s="1144"/>
      <c r="E230" s="1387" t="s">
        <v>3280</v>
      </c>
      <c r="F230" s="1387" t="s">
        <v>3281</v>
      </c>
      <c r="G230" s="1388" t="s">
        <v>3294</v>
      </c>
      <c r="H230" s="500"/>
      <c r="I230" s="500"/>
      <c r="J230" s="807"/>
      <c r="K230" s="807"/>
      <c r="L230" s="807"/>
      <c r="M230" s="806"/>
      <c r="N230" s="806"/>
      <c r="O230" s="806"/>
      <c r="P230" s="806"/>
      <c r="Q230" s="806"/>
      <c r="R230" s="806"/>
      <c r="S230" s="806"/>
      <c r="T230" s="806"/>
      <c r="U230" s="807"/>
      <c r="V230" s="806"/>
      <c r="W230" s="806"/>
      <c r="X230" s="806"/>
      <c r="Y230" s="807"/>
      <c r="Z230" s="806"/>
      <c r="AA230" s="807"/>
      <c r="AB230" s="1433">
        <v>2.0</v>
      </c>
      <c r="AC230" s="1390" t="s">
        <v>55</v>
      </c>
      <c r="AD230" s="1390" t="s">
        <v>2665</v>
      </c>
      <c r="AE230" s="727"/>
      <c r="AF230" s="727"/>
      <c r="AG230" s="727"/>
      <c r="AH230" s="1046"/>
    </row>
    <row r="231" ht="15.75" hidden="1" customHeight="1">
      <c r="A231" s="727"/>
      <c r="B231" s="607"/>
      <c r="C231" s="607"/>
      <c r="D231" s="1144"/>
      <c r="E231" s="1387" t="s">
        <v>3283</v>
      </c>
      <c r="F231" s="1387" t="s">
        <v>3284</v>
      </c>
      <c r="G231" s="1388" t="s">
        <v>3295</v>
      </c>
      <c r="H231" s="500"/>
      <c r="I231" s="500"/>
      <c r="J231" s="807"/>
      <c r="K231" s="806"/>
      <c r="L231" s="806"/>
      <c r="M231" s="806"/>
      <c r="N231" s="806"/>
      <c r="O231" s="806"/>
      <c r="P231" s="806"/>
      <c r="Q231" s="806"/>
      <c r="R231" s="806"/>
      <c r="S231" s="806"/>
      <c r="T231" s="806"/>
      <c r="U231" s="807"/>
      <c r="V231" s="806"/>
      <c r="W231" s="806"/>
      <c r="X231" s="806"/>
      <c r="Y231" s="807"/>
      <c r="Z231" s="806"/>
      <c r="AA231" s="807"/>
      <c r="AB231" s="1433">
        <v>2.0</v>
      </c>
      <c r="AC231" s="1390" t="s">
        <v>55</v>
      </c>
      <c r="AD231" s="1390" t="s">
        <v>2665</v>
      </c>
      <c r="AE231" s="727"/>
      <c r="AF231" s="727"/>
      <c r="AG231" s="727"/>
      <c r="AH231" s="1046"/>
    </row>
    <row r="232" ht="15.75" hidden="1" customHeight="1">
      <c r="A232" s="727"/>
      <c r="B232" s="607"/>
      <c r="C232" s="607"/>
      <c r="D232" s="1144"/>
      <c r="E232" s="1387" t="s">
        <v>3286</v>
      </c>
      <c r="F232" s="1387" t="s">
        <v>3287</v>
      </c>
      <c r="G232" s="1388" t="s">
        <v>3295</v>
      </c>
      <c r="H232" s="500"/>
      <c r="I232" s="500"/>
      <c r="J232" s="807"/>
      <c r="K232" s="806"/>
      <c r="L232" s="806"/>
      <c r="M232" s="806"/>
      <c r="N232" s="806"/>
      <c r="O232" s="806"/>
      <c r="P232" s="806"/>
      <c r="Q232" s="806"/>
      <c r="R232" s="806"/>
      <c r="S232" s="806"/>
      <c r="T232" s="806"/>
      <c r="U232" s="807"/>
      <c r="V232" s="806"/>
      <c r="W232" s="806"/>
      <c r="X232" s="806"/>
      <c r="Y232" s="807"/>
      <c r="Z232" s="806"/>
      <c r="AA232" s="807"/>
      <c r="AB232" s="1433">
        <v>2.0</v>
      </c>
      <c r="AC232" s="1390" t="s">
        <v>55</v>
      </c>
      <c r="AD232" s="1390" t="s">
        <v>2665</v>
      </c>
      <c r="AE232" s="727"/>
      <c r="AF232" s="727"/>
      <c r="AG232" s="727"/>
      <c r="AH232" s="1046"/>
    </row>
    <row r="233" ht="15.75" hidden="1" customHeight="1">
      <c r="A233" s="607"/>
      <c r="B233" s="607"/>
      <c r="C233" s="607"/>
      <c r="D233" s="1144"/>
      <c r="E233" s="1387" t="s">
        <v>3288</v>
      </c>
      <c r="F233" s="1387" t="s">
        <v>3289</v>
      </c>
      <c r="G233" s="1388" t="s">
        <v>3294</v>
      </c>
      <c r="H233" s="500"/>
      <c r="I233" s="500"/>
      <c r="J233" s="807"/>
      <c r="K233" s="807"/>
      <c r="L233" s="807"/>
      <c r="M233" s="807"/>
      <c r="N233" s="807"/>
      <c r="O233" s="807"/>
      <c r="P233" s="807"/>
      <c r="Q233" s="807"/>
      <c r="R233" s="807"/>
      <c r="S233" s="807"/>
      <c r="T233" s="807"/>
      <c r="U233" s="807"/>
      <c r="V233" s="807"/>
      <c r="W233" s="807"/>
      <c r="X233" s="807"/>
      <c r="Y233" s="807"/>
      <c r="Z233" s="807"/>
      <c r="AA233" s="807"/>
      <c r="AB233" s="1433">
        <v>2.0</v>
      </c>
      <c r="AC233" s="1390" t="s">
        <v>55</v>
      </c>
      <c r="AD233" s="1390" t="s">
        <v>2665</v>
      </c>
      <c r="AE233" s="727"/>
      <c r="AF233" s="727"/>
      <c r="AG233" s="727"/>
      <c r="AH233" s="1046"/>
    </row>
    <row r="234" ht="15.75" hidden="1" customHeight="1">
      <c r="A234" s="727"/>
      <c r="B234" s="607"/>
      <c r="C234" s="607"/>
      <c r="D234" s="1144"/>
      <c r="E234" s="1387" t="s">
        <v>3290</v>
      </c>
      <c r="F234" s="1387" t="s">
        <v>3291</v>
      </c>
      <c r="G234" s="1388" t="s">
        <v>3295</v>
      </c>
      <c r="H234" s="500"/>
      <c r="I234" s="500"/>
      <c r="J234" s="806"/>
      <c r="K234" s="806"/>
      <c r="L234" s="806"/>
      <c r="M234" s="806"/>
      <c r="N234" s="806"/>
      <c r="O234" s="806"/>
      <c r="P234" s="806"/>
      <c r="Q234" s="806"/>
      <c r="R234" s="806"/>
      <c r="S234" s="806"/>
      <c r="T234" s="806"/>
      <c r="U234" s="806"/>
      <c r="V234" s="806"/>
      <c r="W234" s="806"/>
      <c r="X234" s="806"/>
      <c r="Y234" s="806"/>
      <c r="Z234" s="806"/>
      <c r="AA234" s="806"/>
      <c r="AB234" s="1433">
        <v>2.0</v>
      </c>
      <c r="AC234" s="1390" t="s">
        <v>55</v>
      </c>
      <c r="AD234" s="1390" t="s">
        <v>2665</v>
      </c>
      <c r="AE234" s="607"/>
      <c r="AF234" s="607"/>
      <c r="AG234" s="607"/>
      <c r="AH234" s="884"/>
    </row>
    <row r="235" ht="15.75" customHeight="1">
      <c r="A235" s="1500"/>
      <c r="B235" s="1500"/>
      <c r="C235" s="1125"/>
      <c r="D235" s="1206" t="s">
        <v>3296</v>
      </c>
      <c r="E235" s="1500"/>
      <c r="F235" s="1013" t="s">
        <v>3297</v>
      </c>
      <c r="G235" s="1125"/>
      <c r="H235" s="500" t="s">
        <v>94</v>
      </c>
      <c r="I235" s="500" t="s">
        <v>94</v>
      </c>
      <c r="J235" s="500"/>
      <c r="K235" s="500"/>
      <c r="L235" s="500"/>
      <c r="M235" s="500"/>
      <c r="N235" s="500"/>
      <c r="O235" s="500"/>
      <c r="P235" s="500"/>
      <c r="Q235" s="500"/>
      <c r="R235" s="500"/>
      <c r="S235" s="500"/>
      <c r="T235" s="500"/>
      <c r="U235" s="500"/>
      <c r="V235" s="500"/>
      <c r="W235" s="500"/>
      <c r="X235" s="500"/>
      <c r="Y235" s="500"/>
      <c r="Z235" s="500"/>
      <c r="AA235" s="500"/>
      <c r="AB235" s="1381" t="s">
        <v>94</v>
      </c>
      <c r="AC235" s="1382" t="s">
        <v>55</v>
      </c>
      <c r="AD235" s="1384" t="s">
        <v>2665</v>
      </c>
      <c r="AE235" s="1478"/>
      <c r="AF235" s="1478"/>
      <c r="AG235" s="1478"/>
      <c r="AH235" s="654"/>
    </row>
    <row r="236" ht="15.75" customHeight="1">
      <c r="A236" s="1500"/>
      <c r="B236" s="1500"/>
      <c r="C236" s="1125"/>
      <c r="D236" s="1379"/>
      <c r="E236" s="1478" t="s">
        <v>3122</v>
      </c>
      <c r="F236" s="1013" t="s">
        <v>3278</v>
      </c>
      <c r="G236" s="732" t="s">
        <v>3298</v>
      </c>
      <c r="H236" s="500"/>
      <c r="I236" s="500"/>
      <c r="J236" s="500"/>
      <c r="K236" s="500"/>
      <c r="L236" s="500"/>
      <c r="M236" s="500"/>
      <c r="N236" s="500"/>
      <c r="O236" s="500"/>
      <c r="P236" s="500"/>
      <c r="Q236" s="500"/>
      <c r="R236" s="500"/>
      <c r="S236" s="500"/>
      <c r="T236" s="500"/>
      <c r="U236" s="500"/>
      <c r="V236" s="500"/>
      <c r="W236" s="500"/>
      <c r="X236" s="500"/>
      <c r="Y236" s="500"/>
      <c r="Z236" s="500"/>
      <c r="AA236" s="500"/>
      <c r="AB236" s="1381">
        <v>1.0</v>
      </c>
      <c r="AC236" s="1382" t="s">
        <v>55</v>
      </c>
      <c r="AD236" s="1384" t="s">
        <v>2665</v>
      </c>
      <c r="AE236" s="1478"/>
      <c r="AF236" s="1478"/>
      <c r="AG236" s="1478"/>
      <c r="AH236" s="654"/>
    </row>
    <row r="237" ht="15.75" hidden="1" customHeight="1">
      <c r="A237" s="727"/>
      <c r="B237" s="727"/>
      <c r="C237" s="607"/>
      <c r="D237" s="1144"/>
      <c r="E237" s="1491" t="s">
        <v>3280</v>
      </c>
      <c r="F237" s="1387" t="s">
        <v>3281</v>
      </c>
      <c r="G237" s="1388" t="s">
        <v>3298</v>
      </c>
      <c r="H237" s="500"/>
      <c r="I237" s="500"/>
      <c r="J237" s="807"/>
      <c r="K237" s="806"/>
      <c r="L237" s="806"/>
      <c r="M237" s="807"/>
      <c r="N237" s="807"/>
      <c r="O237" s="807"/>
      <c r="P237" s="807"/>
      <c r="Q237" s="807"/>
      <c r="R237" s="807"/>
      <c r="S237" s="807"/>
      <c r="T237" s="807"/>
      <c r="U237" s="807"/>
      <c r="V237" s="807"/>
      <c r="W237" s="807"/>
      <c r="X237" s="807"/>
      <c r="Y237" s="807"/>
      <c r="Z237" s="807"/>
      <c r="AA237" s="807"/>
      <c r="AB237" s="1433">
        <v>2.0</v>
      </c>
      <c r="AC237" s="1390" t="s">
        <v>55</v>
      </c>
      <c r="AD237" s="1390" t="s">
        <v>2665</v>
      </c>
      <c r="AE237" s="727"/>
      <c r="AF237" s="727"/>
      <c r="AG237" s="727"/>
      <c r="AH237" s="1046"/>
    </row>
    <row r="238" ht="15.75" hidden="1" customHeight="1">
      <c r="A238" s="727"/>
      <c r="B238" s="727"/>
      <c r="C238" s="607"/>
      <c r="D238" s="1144"/>
      <c r="E238" s="1491" t="s">
        <v>3283</v>
      </c>
      <c r="F238" s="1387" t="s">
        <v>3284</v>
      </c>
      <c r="G238" s="1388" t="s">
        <v>3299</v>
      </c>
      <c r="H238" s="500"/>
      <c r="I238" s="500"/>
      <c r="J238" s="807"/>
      <c r="K238" s="807"/>
      <c r="L238" s="807"/>
      <c r="M238" s="807"/>
      <c r="N238" s="807"/>
      <c r="O238" s="807"/>
      <c r="P238" s="807"/>
      <c r="Q238" s="807"/>
      <c r="R238" s="807"/>
      <c r="S238" s="807"/>
      <c r="T238" s="807"/>
      <c r="U238" s="807"/>
      <c r="V238" s="807"/>
      <c r="W238" s="807"/>
      <c r="X238" s="807"/>
      <c r="Y238" s="807"/>
      <c r="Z238" s="807"/>
      <c r="AA238" s="807"/>
      <c r="AB238" s="1433">
        <v>2.0</v>
      </c>
      <c r="AC238" s="1390" t="s">
        <v>55</v>
      </c>
      <c r="AD238" s="1390" t="s">
        <v>2665</v>
      </c>
      <c r="AE238" s="727"/>
      <c r="AF238" s="727"/>
      <c r="AG238" s="727"/>
      <c r="AH238" s="1046"/>
    </row>
    <row r="239" ht="15.75" hidden="1" customHeight="1">
      <c r="A239" s="727"/>
      <c r="B239" s="727"/>
      <c r="C239" s="607"/>
      <c r="D239" s="1144"/>
      <c r="E239" s="1491" t="s">
        <v>3286</v>
      </c>
      <c r="F239" s="1387" t="s">
        <v>3287</v>
      </c>
      <c r="G239" s="1388" t="s">
        <v>3299</v>
      </c>
      <c r="H239" s="500"/>
      <c r="I239" s="500"/>
      <c r="J239" s="807"/>
      <c r="K239" s="806"/>
      <c r="L239" s="806"/>
      <c r="M239" s="807"/>
      <c r="N239" s="807"/>
      <c r="O239" s="807"/>
      <c r="P239" s="807"/>
      <c r="Q239" s="807"/>
      <c r="R239" s="807"/>
      <c r="S239" s="807"/>
      <c r="T239" s="807"/>
      <c r="U239" s="807"/>
      <c r="V239" s="807"/>
      <c r="W239" s="807"/>
      <c r="X239" s="807"/>
      <c r="Y239" s="807"/>
      <c r="Z239" s="807"/>
      <c r="AA239" s="807"/>
      <c r="AB239" s="1433">
        <v>2.0</v>
      </c>
      <c r="AC239" s="1390" t="s">
        <v>55</v>
      </c>
      <c r="AD239" s="1390" t="s">
        <v>2665</v>
      </c>
      <c r="AE239" s="727"/>
      <c r="AF239" s="727"/>
      <c r="AG239" s="727"/>
      <c r="AH239" s="1046"/>
    </row>
    <row r="240" ht="15.75" hidden="1" customHeight="1">
      <c r="A240" s="727"/>
      <c r="B240" s="727"/>
      <c r="C240" s="607"/>
      <c r="D240" s="1144"/>
      <c r="E240" s="1491" t="s">
        <v>3288</v>
      </c>
      <c r="F240" s="1387" t="s">
        <v>3289</v>
      </c>
      <c r="G240" s="1388" t="s">
        <v>3298</v>
      </c>
      <c r="H240" s="500"/>
      <c r="I240" s="500"/>
      <c r="J240" s="806"/>
      <c r="K240" s="806"/>
      <c r="L240" s="806"/>
      <c r="M240" s="807"/>
      <c r="N240" s="807"/>
      <c r="O240" s="807"/>
      <c r="P240" s="807"/>
      <c r="Q240" s="807"/>
      <c r="R240" s="807"/>
      <c r="S240" s="807"/>
      <c r="T240" s="807"/>
      <c r="U240" s="806"/>
      <c r="V240" s="807"/>
      <c r="W240" s="807"/>
      <c r="X240" s="807"/>
      <c r="Y240" s="806"/>
      <c r="Z240" s="807"/>
      <c r="AA240" s="806"/>
      <c r="AB240" s="1433">
        <v>2.0</v>
      </c>
      <c r="AC240" s="1390" t="s">
        <v>55</v>
      </c>
      <c r="AD240" s="1390" t="s">
        <v>2665</v>
      </c>
      <c r="AE240" s="727"/>
      <c r="AF240" s="727"/>
      <c r="AG240" s="727"/>
      <c r="AH240" s="1046"/>
    </row>
    <row r="241" ht="15.75" hidden="1" customHeight="1">
      <c r="A241" s="727"/>
      <c r="B241" s="727"/>
      <c r="C241" s="607"/>
      <c r="D241" s="1144"/>
      <c r="E241" s="1491" t="s">
        <v>3290</v>
      </c>
      <c r="F241" s="1387" t="s">
        <v>3291</v>
      </c>
      <c r="G241" s="1388" t="s">
        <v>3299</v>
      </c>
      <c r="H241" s="500"/>
      <c r="I241" s="500"/>
      <c r="J241" s="806"/>
      <c r="K241" s="806"/>
      <c r="L241" s="806"/>
      <c r="M241" s="807"/>
      <c r="N241" s="807"/>
      <c r="O241" s="807"/>
      <c r="P241" s="807"/>
      <c r="Q241" s="807"/>
      <c r="R241" s="807"/>
      <c r="S241" s="807"/>
      <c r="T241" s="807"/>
      <c r="U241" s="806"/>
      <c r="V241" s="807"/>
      <c r="W241" s="807"/>
      <c r="X241" s="807"/>
      <c r="Y241" s="806"/>
      <c r="Z241" s="807"/>
      <c r="AA241" s="806"/>
      <c r="AB241" s="1433">
        <v>2.0</v>
      </c>
      <c r="AC241" s="1390" t="s">
        <v>55</v>
      </c>
      <c r="AD241" s="1390" t="s">
        <v>2665</v>
      </c>
      <c r="AE241" s="727"/>
      <c r="AF241" s="727"/>
      <c r="AG241" s="727"/>
      <c r="AH241" s="1046"/>
    </row>
    <row r="242" ht="15.75" customHeight="1">
      <c r="A242" s="1500"/>
      <c r="B242" s="1500"/>
      <c r="C242" s="1125"/>
      <c r="D242" s="1206" t="s">
        <v>3300</v>
      </c>
      <c r="E242" s="1500"/>
      <c r="F242" s="1013" t="s">
        <v>3278</v>
      </c>
      <c r="G242" s="732" t="s">
        <v>3298</v>
      </c>
      <c r="H242" s="500"/>
      <c r="I242" s="500"/>
      <c r="J242" s="500"/>
      <c r="K242" s="500"/>
      <c r="L242" s="500"/>
      <c r="M242" s="500"/>
      <c r="N242" s="500"/>
      <c r="O242" s="500"/>
      <c r="P242" s="500"/>
      <c r="Q242" s="500"/>
      <c r="R242" s="500"/>
      <c r="S242" s="500"/>
      <c r="T242" s="500"/>
      <c r="U242" s="500"/>
      <c r="V242" s="500"/>
      <c r="W242" s="500"/>
      <c r="X242" s="500"/>
      <c r="Y242" s="500"/>
      <c r="Z242" s="500"/>
      <c r="AA242" s="500"/>
      <c r="AB242" s="1381">
        <v>1.0</v>
      </c>
      <c r="AC242" s="1382" t="s">
        <v>55</v>
      </c>
      <c r="AD242" s="1384" t="s">
        <v>2665</v>
      </c>
      <c r="AE242" s="1478"/>
      <c r="AF242" s="1478"/>
      <c r="AG242" s="1478"/>
      <c r="AH242" s="654"/>
    </row>
    <row r="243" ht="15.75" customHeight="1">
      <c r="A243" s="1501"/>
      <c r="B243" s="654" t="s">
        <v>3301</v>
      </c>
      <c r="C243" s="621"/>
      <c r="D243" s="1200"/>
      <c r="E243" s="1501"/>
      <c r="F243" s="621"/>
      <c r="G243" s="621"/>
      <c r="H243" s="500" t="s">
        <v>94</v>
      </c>
      <c r="I243" s="500" t="s">
        <v>94</v>
      </c>
      <c r="J243" s="500"/>
      <c r="K243" s="500"/>
      <c r="L243" s="500"/>
      <c r="M243" s="500"/>
      <c r="N243" s="500"/>
      <c r="O243" s="500"/>
      <c r="P243" s="500"/>
      <c r="Q243" s="500"/>
      <c r="R243" s="500"/>
      <c r="S243" s="500"/>
      <c r="T243" s="500"/>
      <c r="U243" s="500"/>
      <c r="V243" s="500"/>
      <c r="W243" s="500"/>
      <c r="X243" s="500"/>
      <c r="Y243" s="500"/>
      <c r="Z243" s="500"/>
      <c r="AA243" s="500"/>
      <c r="AB243" s="1381" t="s">
        <v>94</v>
      </c>
      <c r="AC243" s="1382" t="s">
        <v>55</v>
      </c>
      <c r="AD243" s="1384" t="s">
        <v>2665</v>
      </c>
      <c r="AE243" s="1478"/>
      <c r="AF243" s="1478"/>
      <c r="AG243" s="732"/>
      <c r="AH243" s="654"/>
    </row>
    <row r="244" ht="15.75" customHeight="1">
      <c r="A244" s="1501"/>
      <c r="B244" s="1501"/>
      <c r="C244" s="623" t="s">
        <v>3302</v>
      </c>
      <c r="D244" s="1200"/>
      <c r="E244" s="1501"/>
      <c r="F244" s="621"/>
      <c r="G244" s="621"/>
      <c r="H244" s="500" t="s">
        <v>94</v>
      </c>
      <c r="I244" s="500" t="s">
        <v>94</v>
      </c>
      <c r="J244" s="500"/>
      <c r="K244" s="500"/>
      <c r="L244" s="500"/>
      <c r="M244" s="500"/>
      <c r="N244" s="500"/>
      <c r="O244" s="500"/>
      <c r="P244" s="500"/>
      <c r="Q244" s="500"/>
      <c r="R244" s="500"/>
      <c r="S244" s="500"/>
      <c r="T244" s="500"/>
      <c r="U244" s="500"/>
      <c r="V244" s="500"/>
      <c r="W244" s="500"/>
      <c r="X244" s="500"/>
      <c r="Y244" s="500"/>
      <c r="Z244" s="500"/>
      <c r="AA244" s="500"/>
      <c r="AB244" s="1381" t="s">
        <v>94</v>
      </c>
      <c r="AC244" s="1382" t="s">
        <v>55</v>
      </c>
      <c r="AD244" s="1384" t="s">
        <v>2665</v>
      </c>
      <c r="AE244" s="1478"/>
      <c r="AF244" s="1478"/>
      <c r="AG244" s="1478"/>
      <c r="AH244" s="654"/>
    </row>
    <row r="245" ht="15.75" customHeight="1">
      <c r="A245" s="624"/>
      <c r="B245" s="1501"/>
      <c r="C245" s="621"/>
      <c r="D245" s="1182" t="s">
        <v>3303</v>
      </c>
      <c r="E245" s="654" t="s">
        <v>3304</v>
      </c>
      <c r="F245" s="623" t="s">
        <v>3305</v>
      </c>
      <c r="G245" s="643" t="s">
        <v>3306</v>
      </c>
      <c r="H245" s="500"/>
      <c r="I245" s="500"/>
      <c r="J245" s="500"/>
      <c r="K245" s="500"/>
      <c r="L245" s="500"/>
      <c r="M245" s="500"/>
      <c r="N245" s="500"/>
      <c r="O245" s="500"/>
      <c r="P245" s="500"/>
      <c r="Q245" s="500"/>
      <c r="R245" s="500"/>
      <c r="S245" s="500"/>
      <c r="T245" s="500"/>
      <c r="U245" s="500"/>
      <c r="V245" s="500"/>
      <c r="W245" s="500"/>
      <c r="X245" s="500"/>
      <c r="Y245" s="500"/>
      <c r="Z245" s="500"/>
      <c r="AA245" s="500"/>
      <c r="AB245" s="1381">
        <v>1.0</v>
      </c>
      <c r="AC245" s="1403" t="s">
        <v>55</v>
      </c>
      <c r="AD245" s="1384" t="s">
        <v>2665</v>
      </c>
      <c r="AE245" s="1385"/>
      <c r="AF245" s="732" t="s">
        <v>3307</v>
      </c>
      <c r="AG245" s="732"/>
      <c r="AH245" s="654"/>
    </row>
    <row r="246" ht="15.75" customHeight="1">
      <c r="A246" s="624"/>
      <c r="B246" s="624"/>
      <c r="C246" s="621"/>
      <c r="D246" s="1200"/>
      <c r="E246" s="1501"/>
      <c r="F246" s="623" t="s">
        <v>3308</v>
      </c>
      <c r="G246" s="643" t="s">
        <v>3309</v>
      </c>
      <c r="H246" s="500"/>
      <c r="I246" s="500"/>
      <c r="J246" s="500"/>
      <c r="K246" s="500"/>
      <c r="L246" s="500"/>
      <c r="M246" s="500"/>
      <c r="N246" s="500"/>
      <c r="O246" s="500"/>
      <c r="P246" s="500"/>
      <c r="Q246" s="500"/>
      <c r="R246" s="500"/>
      <c r="S246" s="500"/>
      <c r="T246" s="500"/>
      <c r="U246" s="500"/>
      <c r="V246" s="500"/>
      <c r="W246" s="500"/>
      <c r="X246" s="500"/>
      <c r="Y246" s="500"/>
      <c r="Z246" s="500"/>
      <c r="AA246" s="500"/>
      <c r="AB246" s="1381">
        <v>1.0</v>
      </c>
      <c r="AC246" s="1403" t="s">
        <v>55</v>
      </c>
      <c r="AD246" s="1384" t="s">
        <v>2779</v>
      </c>
      <c r="AE246" s="1397"/>
      <c r="AF246" s="1478"/>
      <c r="AG246" s="1478"/>
      <c r="AH246" s="654"/>
    </row>
    <row r="247" ht="15.75" customHeight="1">
      <c r="A247" s="1501"/>
      <c r="B247" s="1501"/>
      <c r="C247" s="623" t="s">
        <v>3310</v>
      </c>
      <c r="D247" s="1200"/>
      <c r="E247" s="1501"/>
      <c r="F247" s="621"/>
      <c r="G247" s="621"/>
      <c r="H247" s="500" t="s">
        <v>94</v>
      </c>
      <c r="I247" s="500" t="s">
        <v>94</v>
      </c>
      <c r="J247" s="500"/>
      <c r="K247" s="500"/>
      <c r="L247" s="500"/>
      <c r="M247" s="500"/>
      <c r="N247" s="500"/>
      <c r="O247" s="500"/>
      <c r="P247" s="500"/>
      <c r="Q247" s="500"/>
      <c r="R247" s="500"/>
      <c r="S247" s="500"/>
      <c r="T247" s="500"/>
      <c r="U247" s="500"/>
      <c r="V247" s="500"/>
      <c r="W247" s="500"/>
      <c r="X247" s="500"/>
      <c r="Y247" s="500"/>
      <c r="Z247" s="500"/>
      <c r="AA247" s="500"/>
      <c r="AB247" s="1381" t="s">
        <v>94</v>
      </c>
      <c r="AC247" s="1382" t="s">
        <v>55</v>
      </c>
      <c r="AD247" s="1384" t="s">
        <v>2665</v>
      </c>
      <c r="AE247" s="1478"/>
      <c r="AF247" s="1478"/>
      <c r="AG247" s="1478"/>
      <c r="AH247" s="654"/>
    </row>
    <row r="248" ht="15.75" customHeight="1">
      <c r="A248" s="1501"/>
      <c r="B248" s="1501"/>
      <c r="C248" s="621"/>
      <c r="D248" s="654" t="s">
        <v>3311</v>
      </c>
      <c r="E248" s="1501"/>
      <c r="F248" s="623" t="s">
        <v>3312</v>
      </c>
      <c r="G248" s="643" t="s">
        <v>3313</v>
      </c>
      <c r="H248" s="500"/>
      <c r="I248" s="500"/>
      <c r="J248" s="500"/>
      <c r="K248" s="500"/>
      <c r="L248" s="500"/>
      <c r="M248" s="500"/>
      <c r="N248" s="500"/>
      <c r="O248" s="500"/>
      <c r="P248" s="500"/>
      <c r="Q248" s="500"/>
      <c r="R248" s="500"/>
      <c r="S248" s="500"/>
      <c r="T248" s="500"/>
      <c r="U248" s="500"/>
      <c r="V248" s="500"/>
      <c r="W248" s="500"/>
      <c r="X248" s="500"/>
      <c r="Y248" s="500"/>
      <c r="Z248" s="500"/>
      <c r="AA248" s="500"/>
      <c r="AB248" s="1381">
        <v>1.0</v>
      </c>
      <c r="AC248" s="1382" t="s">
        <v>55</v>
      </c>
      <c r="AD248" s="1384" t="s">
        <v>2779</v>
      </c>
      <c r="AE248" s="1478"/>
      <c r="AF248" s="1478"/>
      <c r="AG248" s="1478"/>
      <c r="AH248" s="654"/>
    </row>
    <row r="249" ht="15.75" customHeight="1">
      <c r="A249" s="1501"/>
      <c r="B249" s="1501"/>
      <c r="C249" s="621"/>
      <c r="D249" s="654" t="s">
        <v>3314</v>
      </c>
      <c r="E249" s="1501"/>
      <c r="F249" s="623" t="s">
        <v>3312</v>
      </c>
      <c r="G249" s="643" t="s">
        <v>3313</v>
      </c>
      <c r="H249" s="500"/>
      <c r="I249" s="500"/>
      <c r="J249" s="500"/>
      <c r="K249" s="500"/>
      <c r="L249" s="823"/>
      <c r="M249" s="500"/>
      <c r="N249" s="500"/>
      <c r="O249" s="500"/>
      <c r="P249" s="500"/>
      <c r="Q249" s="500"/>
      <c r="R249" s="500"/>
      <c r="S249" s="500"/>
      <c r="T249" s="500"/>
      <c r="U249" s="823"/>
      <c r="V249" s="500"/>
      <c r="W249" s="500"/>
      <c r="X249" s="500"/>
      <c r="Y249" s="823"/>
      <c r="Z249" s="500"/>
      <c r="AA249" s="823"/>
      <c r="AB249" s="1381">
        <v>1.0</v>
      </c>
      <c r="AC249" s="1382" t="s">
        <v>55</v>
      </c>
      <c r="AD249" s="1384" t="s">
        <v>2665</v>
      </c>
      <c r="AE249" s="1478"/>
      <c r="AF249" s="732" t="s">
        <v>3315</v>
      </c>
      <c r="AG249" s="1478"/>
      <c r="AH249" s="654"/>
    </row>
    <row r="250" ht="15.75" customHeight="1">
      <c r="A250" s="1501"/>
      <c r="B250" s="1501"/>
      <c r="C250" s="621"/>
      <c r="D250" s="1200"/>
      <c r="E250" s="1501"/>
      <c r="F250" s="623" t="s">
        <v>3316</v>
      </c>
      <c r="G250" s="643" t="s">
        <v>3317</v>
      </c>
      <c r="H250" s="500"/>
      <c r="I250" s="500"/>
      <c r="J250" s="500"/>
      <c r="K250" s="500"/>
      <c r="L250" s="500"/>
      <c r="M250" s="500"/>
      <c r="N250" s="500"/>
      <c r="O250" s="500"/>
      <c r="P250" s="500"/>
      <c r="Q250" s="500"/>
      <c r="R250" s="500"/>
      <c r="S250" s="500"/>
      <c r="T250" s="500"/>
      <c r="U250" s="500"/>
      <c r="V250" s="500"/>
      <c r="W250" s="500"/>
      <c r="X250" s="500"/>
      <c r="Y250" s="500"/>
      <c r="Z250" s="500"/>
      <c r="AA250" s="500"/>
      <c r="AB250" s="1381">
        <v>1.0</v>
      </c>
      <c r="AC250" s="1382" t="s">
        <v>55</v>
      </c>
      <c r="AD250" s="1384" t="s">
        <v>2665</v>
      </c>
      <c r="AE250" s="1478"/>
      <c r="AF250" s="1478"/>
      <c r="AG250" s="1478"/>
      <c r="AH250" s="654"/>
    </row>
    <row r="251" ht="15.75" customHeight="1">
      <c r="A251" s="1501"/>
      <c r="B251" s="1501"/>
      <c r="C251" s="623" t="s">
        <v>3318</v>
      </c>
      <c r="D251" s="1200"/>
      <c r="E251" s="1501"/>
      <c r="F251" s="621"/>
      <c r="G251" s="621"/>
      <c r="H251" s="500" t="s">
        <v>94</v>
      </c>
      <c r="I251" s="500" t="s">
        <v>94</v>
      </c>
      <c r="J251" s="500"/>
      <c r="K251" s="500"/>
      <c r="L251" s="500"/>
      <c r="M251" s="500"/>
      <c r="N251" s="500"/>
      <c r="O251" s="500"/>
      <c r="P251" s="500"/>
      <c r="Q251" s="500"/>
      <c r="R251" s="500"/>
      <c r="S251" s="500"/>
      <c r="T251" s="500"/>
      <c r="U251" s="500"/>
      <c r="V251" s="500"/>
      <c r="W251" s="500"/>
      <c r="X251" s="500"/>
      <c r="Y251" s="500"/>
      <c r="Z251" s="500"/>
      <c r="AA251" s="500"/>
      <c r="AB251" s="1381" t="s">
        <v>94</v>
      </c>
      <c r="AC251" s="1382" t="s">
        <v>55</v>
      </c>
      <c r="AD251" s="1384" t="s">
        <v>2665</v>
      </c>
      <c r="AE251" s="1478"/>
      <c r="AF251" s="1478"/>
      <c r="AG251" s="1478"/>
      <c r="AH251" s="654"/>
    </row>
    <row r="252" ht="15.75" customHeight="1">
      <c r="A252" s="1501"/>
      <c r="B252" s="1501"/>
      <c r="C252" s="621"/>
      <c r="D252" s="1182" t="s">
        <v>3319</v>
      </c>
      <c r="E252" s="654" t="s">
        <v>3320</v>
      </c>
      <c r="F252" s="623" t="s">
        <v>3321</v>
      </c>
      <c r="G252" s="643" t="s">
        <v>3322</v>
      </c>
      <c r="H252" s="500"/>
      <c r="I252" s="500" t="s">
        <v>82</v>
      </c>
      <c r="J252" s="500"/>
      <c r="K252" s="500"/>
      <c r="L252" s="500"/>
      <c r="M252" s="500"/>
      <c r="N252" s="500"/>
      <c r="O252" s="500"/>
      <c r="P252" s="500"/>
      <c r="Q252" s="500"/>
      <c r="R252" s="500"/>
      <c r="S252" s="500"/>
      <c r="T252" s="500"/>
      <c r="U252" s="500"/>
      <c r="V252" s="500"/>
      <c r="W252" s="500"/>
      <c r="X252" s="500"/>
      <c r="Y252" s="500"/>
      <c r="Z252" s="500"/>
      <c r="AA252" s="500"/>
      <c r="AB252" s="1381">
        <v>1.0</v>
      </c>
      <c r="AC252" s="1393" t="s">
        <v>74</v>
      </c>
      <c r="AD252" s="1384" t="s">
        <v>2694</v>
      </c>
      <c r="AE252" s="1401"/>
      <c r="AF252" s="1398" t="s">
        <v>3323</v>
      </c>
      <c r="AG252" s="1478"/>
      <c r="AH252" s="654"/>
    </row>
    <row r="253" ht="15.75" customHeight="1">
      <c r="A253" s="1501"/>
      <c r="B253" s="1501"/>
      <c r="C253" s="621"/>
      <c r="D253" s="654" t="s">
        <v>3324</v>
      </c>
      <c r="E253" s="1501"/>
      <c r="F253" s="623" t="s">
        <v>3325</v>
      </c>
      <c r="G253" s="643" t="s">
        <v>3322</v>
      </c>
      <c r="H253" s="500"/>
      <c r="I253" s="500"/>
      <c r="J253" s="500"/>
      <c r="K253" s="500"/>
      <c r="L253" s="500"/>
      <c r="M253" s="500"/>
      <c r="N253" s="500"/>
      <c r="O253" s="500"/>
      <c r="P253" s="500"/>
      <c r="Q253" s="500"/>
      <c r="R253" s="500"/>
      <c r="S253" s="500"/>
      <c r="T253" s="500"/>
      <c r="U253" s="500"/>
      <c r="V253" s="500"/>
      <c r="W253" s="500"/>
      <c r="X253" s="500"/>
      <c r="Y253" s="500"/>
      <c r="Z253" s="500"/>
      <c r="AA253" s="500"/>
      <c r="AB253" s="1381">
        <v>1.0</v>
      </c>
      <c r="AC253" s="1382" t="s">
        <v>55</v>
      </c>
      <c r="AD253" s="1384" t="s">
        <v>2694</v>
      </c>
      <c r="AE253" s="1385"/>
      <c r="AF253" s="732"/>
      <c r="AG253" s="1478"/>
      <c r="AH253" s="654"/>
    </row>
    <row r="254" ht="15.75" customHeight="1">
      <c r="A254" s="1501"/>
      <c r="B254" s="1501"/>
      <c r="C254" s="621"/>
      <c r="D254" s="1182" t="s">
        <v>3326</v>
      </c>
      <c r="E254" s="1501"/>
      <c r="F254" s="621"/>
      <c r="G254" s="621"/>
      <c r="H254" s="500" t="s">
        <v>94</v>
      </c>
      <c r="I254" s="500" t="s">
        <v>94</v>
      </c>
      <c r="J254" s="500"/>
      <c r="K254" s="500"/>
      <c r="L254" s="500"/>
      <c r="M254" s="500"/>
      <c r="N254" s="500"/>
      <c r="O254" s="500"/>
      <c r="P254" s="500"/>
      <c r="Q254" s="500"/>
      <c r="R254" s="500"/>
      <c r="S254" s="500"/>
      <c r="T254" s="500"/>
      <c r="U254" s="500"/>
      <c r="V254" s="500"/>
      <c r="W254" s="500"/>
      <c r="X254" s="500"/>
      <c r="Y254" s="500"/>
      <c r="Z254" s="500"/>
      <c r="AA254" s="500"/>
      <c r="AB254" s="1381" t="s">
        <v>94</v>
      </c>
      <c r="AC254" s="1382" t="s">
        <v>55</v>
      </c>
      <c r="AD254" s="1384" t="s">
        <v>2665</v>
      </c>
      <c r="AE254" s="1478"/>
      <c r="AF254" s="1478"/>
      <c r="AG254" s="1478"/>
      <c r="AH254" s="654"/>
    </row>
    <row r="255" ht="15.75" customHeight="1">
      <c r="A255" s="1501"/>
      <c r="B255" s="1501"/>
      <c r="C255" s="621"/>
      <c r="D255" s="1501"/>
      <c r="E255" s="1502" t="s">
        <v>3320</v>
      </c>
      <c r="F255" s="1503" t="s">
        <v>3327</v>
      </c>
      <c r="G255" s="1504" t="s">
        <v>3328</v>
      </c>
      <c r="H255" s="500" t="s">
        <v>94</v>
      </c>
      <c r="I255" s="500" t="s">
        <v>94</v>
      </c>
      <c r="J255" s="500"/>
      <c r="K255" s="500"/>
      <c r="L255" s="500"/>
      <c r="M255" s="500"/>
      <c r="N255" s="500"/>
      <c r="O255" s="500"/>
      <c r="P255" s="500"/>
      <c r="Q255" s="500"/>
      <c r="R255" s="500"/>
      <c r="S255" s="500"/>
      <c r="T255" s="500"/>
      <c r="U255" s="500"/>
      <c r="V255" s="500"/>
      <c r="W255" s="500"/>
      <c r="X255" s="500"/>
      <c r="Y255" s="500"/>
      <c r="Z255" s="500"/>
      <c r="AA255" s="500"/>
      <c r="AB255" s="1381" t="s">
        <v>94</v>
      </c>
      <c r="AC255" s="1382" t="s">
        <v>55</v>
      </c>
      <c r="AD255" s="1384" t="s">
        <v>2694</v>
      </c>
      <c r="AE255" s="1478"/>
      <c r="AF255" s="1478" t="s">
        <v>3329</v>
      </c>
      <c r="AG255" s="1478"/>
      <c r="AH255" s="654"/>
    </row>
    <row r="256" ht="15.75" customHeight="1">
      <c r="A256" s="1501"/>
      <c r="B256" s="1501"/>
      <c r="C256" s="621"/>
      <c r="D256" s="1501"/>
      <c r="E256" s="1501"/>
      <c r="F256" s="1503" t="s">
        <v>3330</v>
      </c>
      <c r="G256" s="1504" t="s">
        <v>3331</v>
      </c>
      <c r="H256" s="500" t="s">
        <v>94</v>
      </c>
      <c r="I256" s="500" t="s">
        <v>94</v>
      </c>
      <c r="J256" s="500"/>
      <c r="K256" s="500"/>
      <c r="L256" s="500"/>
      <c r="M256" s="500"/>
      <c r="N256" s="500"/>
      <c r="O256" s="500"/>
      <c r="P256" s="500"/>
      <c r="Q256" s="500"/>
      <c r="R256" s="500"/>
      <c r="S256" s="500"/>
      <c r="T256" s="500"/>
      <c r="U256" s="500"/>
      <c r="V256" s="500"/>
      <c r="W256" s="500"/>
      <c r="X256" s="500"/>
      <c r="Y256" s="500"/>
      <c r="Z256" s="500"/>
      <c r="AA256" s="500"/>
      <c r="AB256" s="1381" t="s">
        <v>94</v>
      </c>
      <c r="AC256" s="1382" t="s">
        <v>55</v>
      </c>
      <c r="AD256" s="1384" t="s">
        <v>2694</v>
      </c>
      <c r="AE256" s="1478"/>
      <c r="AF256" s="1478" t="s">
        <v>3329</v>
      </c>
      <c r="AG256" s="1478"/>
      <c r="AH256" s="654"/>
    </row>
    <row r="257" ht="15.75" customHeight="1">
      <c r="A257" s="1501"/>
      <c r="B257" s="1501"/>
      <c r="C257" s="621"/>
      <c r="D257" s="643" t="s">
        <v>3332</v>
      </c>
      <c r="E257" s="1501"/>
      <c r="F257" s="621"/>
      <c r="G257" s="621"/>
      <c r="H257" s="500" t="s">
        <v>94</v>
      </c>
      <c r="I257" s="500" t="s">
        <v>94</v>
      </c>
      <c r="J257" s="500"/>
      <c r="K257" s="500"/>
      <c r="L257" s="500"/>
      <c r="M257" s="500"/>
      <c r="N257" s="500"/>
      <c r="O257" s="500"/>
      <c r="P257" s="500"/>
      <c r="Q257" s="500"/>
      <c r="R257" s="500"/>
      <c r="S257" s="500"/>
      <c r="T257" s="500"/>
      <c r="U257" s="500"/>
      <c r="V257" s="500"/>
      <c r="W257" s="500"/>
      <c r="X257" s="500"/>
      <c r="Y257" s="500"/>
      <c r="Z257" s="500"/>
      <c r="AA257" s="500"/>
      <c r="AB257" s="1381" t="s">
        <v>94</v>
      </c>
      <c r="AC257" s="1393" t="s">
        <v>74</v>
      </c>
      <c r="AD257" s="1384" t="s">
        <v>2665</v>
      </c>
      <c r="AE257" s="1478"/>
      <c r="AF257" s="1478"/>
      <c r="AG257" s="1478"/>
      <c r="AH257" s="654"/>
    </row>
    <row r="258" ht="15.75" customHeight="1">
      <c r="A258" s="1501"/>
      <c r="B258" s="1501"/>
      <c r="C258" s="621"/>
      <c r="D258" s="1501"/>
      <c r="E258" s="643" t="s">
        <v>3333</v>
      </c>
      <c r="F258" s="643" t="s">
        <v>3334</v>
      </c>
      <c r="G258" s="643" t="s">
        <v>3335</v>
      </c>
      <c r="H258" s="1380"/>
      <c r="I258" s="500" t="s">
        <v>82</v>
      </c>
      <c r="J258" s="500"/>
      <c r="K258" s="500"/>
      <c r="L258" s="500"/>
      <c r="M258" s="500"/>
      <c r="N258" s="500"/>
      <c r="O258" s="500"/>
      <c r="P258" s="500"/>
      <c r="Q258" s="500"/>
      <c r="R258" s="500"/>
      <c r="S258" s="500"/>
      <c r="T258" s="500"/>
      <c r="U258" s="500"/>
      <c r="V258" s="500"/>
      <c r="W258" s="500"/>
      <c r="X258" s="500"/>
      <c r="Y258" s="500"/>
      <c r="Z258" s="500"/>
      <c r="AA258" s="500"/>
      <c r="AB258" s="1381">
        <v>1.0</v>
      </c>
      <c r="AC258" s="1393" t="s">
        <v>74</v>
      </c>
      <c r="AD258" s="1383" t="s">
        <v>361</v>
      </c>
      <c r="AE258" s="732"/>
      <c r="AF258" s="732" t="s">
        <v>3336</v>
      </c>
      <c r="AG258" s="732"/>
      <c r="AH258" s="654"/>
    </row>
    <row r="259" ht="15.75" customHeight="1">
      <c r="A259" s="1501"/>
      <c r="B259" s="1501"/>
      <c r="C259" s="621"/>
      <c r="D259" s="1501"/>
      <c r="E259" s="1501"/>
      <c r="F259" s="643" t="s">
        <v>3337</v>
      </c>
      <c r="G259" s="643" t="s">
        <v>3338</v>
      </c>
      <c r="H259" s="1380"/>
      <c r="I259" s="500" t="s">
        <v>82</v>
      </c>
      <c r="J259" s="500"/>
      <c r="K259" s="500"/>
      <c r="L259" s="500"/>
      <c r="M259" s="500"/>
      <c r="N259" s="500"/>
      <c r="O259" s="500"/>
      <c r="P259" s="500"/>
      <c r="Q259" s="500"/>
      <c r="R259" s="500"/>
      <c r="S259" s="500"/>
      <c r="T259" s="500"/>
      <c r="U259" s="500"/>
      <c r="V259" s="500"/>
      <c r="W259" s="500"/>
      <c r="X259" s="500"/>
      <c r="Y259" s="500"/>
      <c r="Z259" s="500"/>
      <c r="AA259" s="500"/>
      <c r="AB259" s="1381">
        <v>1.0</v>
      </c>
      <c r="AC259" s="1393" t="s">
        <v>74</v>
      </c>
      <c r="AD259" s="1384" t="s">
        <v>2665</v>
      </c>
      <c r="AE259" s="1478"/>
      <c r="AF259" s="732" t="s">
        <v>3339</v>
      </c>
      <c r="AG259" s="732"/>
      <c r="AH259" s="654"/>
    </row>
    <row r="260" ht="15.75" customHeight="1">
      <c r="A260" s="1501"/>
      <c r="B260" s="1501"/>
      <c r="C260" s="621"/>
      <c r="D260" s="654" t="s">
        <v>3340</v>
      </c>
      <c r="E260" s="654" t="s">
        <v>3341</v>
      </c>
      <c r="F260" s="623" t="s">
        <v>3342</v>
      </c>
      <c r="G260" s="643" t="s">
        <v>3343</v>
      </c>
      <c r="H260" s="500" t="s">
        <v>82</v>
      </c>
      <c r="I260" s="500" t="s">
        <v>82</v>
      </c>
      <c r="J260" s="500"/>
      <c r="K260" s="500"/>
      <c r="L260" s="500"/>
      <c r="M260" s="500"/>
      <c r="N260" s="500"/>
      <c r="O260" s="500"/>
      <c r="P260" s="500"/>
      <c r="Q260" s="500"/>
      <c r="R260" s="500"/>
      <c r="S260" s="500"/>
      <c r="T260" s="500"/>
      <c r="U260" s="500"/>
      <c r="V260" s="500"/>
      <c r="W260" s="500"/>
      <c r="X260" s="500"/>
      <c r="Y260" s="500"/>
      <c r="Z260" s="500"/>
      <c r="AA260" s="500"/>
      <c r="AB260" s="1381">
        <v>1.0</v>
      </c>
      <c r="AC260" s="1393" t="s">
        <v>74</v>
      </c>
      <c r="AD260" s="1384" t="s">
        <v>2665</v>
      </c>
      <c r="AE260" s="1478"/>
      <c r="AF260" s="1478" t="s">
        <v>3344</v>
      </c>
      <c r="AG260" s="1478"/>
      <c r="AH260" s="643" t="s">
        <v>3345</v>
      </c>
    </row>
    <row r="261" ht="15.75" customHeight="1">
      <c r="A261" s="1501"/>
      <c r="B261" s="1501"/>
      <c r="C261" s="621"/>
      <c r="D261" s="1182" t="s">
        <v>3346</v>
      </c>
      <c r="E261" s="654" t="s">
        <v>3347</v>
      </c>
      <c r="F261" s="623" t="s">
        <v>3348</v>
      </c>
      <c r="G261" s="643" t="s">
        <v>3349</v>
      </c>
      <c r="H261" s="1380"/>
      <c r="I261" s="500" t="s">
        <v>82</v>
      </c>
      <c r="J261" s="500"/>
      <c r="K261" s="500"/>
      <c r="L261" s="500"/>
      <c r="M261" s="500"/>
      <c r="N261" s="500"/>
      <c r="O261" s="500"/>
      <c r="P261" s="500"/>
      <c r="Q261" s="500"/>
      <c r="R261" s="500"/>
      <c r="S261" s="500"/>
      <c r="T261" s="500"/>
      <c r="U261" s="500"/>
      <c r="V261" s="500"/>
      <c r="W261" s="500"/>
      <c r="X261" s="500"/>
      <c r="Y261" s="500"/>
      <c r="Z261" s="500"/>
      <c r="AA261" s="500"/>
      <c r="AB261" s="1381">
        <v>1.0</v>
      </c>
      <c r="AC261" s="1393" t="s">
        <v>74</v>
      </c>
      <c r="AD261" s="1384" t="s">
        <v>2694</v>
      </c>
      <c r="AE261" s="732"/>
      <c r="AF261" s="1478"/>
      <c r="AG261" s="1478"/>
      <c r="AH261" s="732"/>
    </row>
    <row r="262" ht="15.75" customHeight="1">
      <c r="A262" s="1501"/>
      <c r="B262" s="1501"/>
      <c r="C262" s="621"/>
      <c r="D262" s="1182" t="s">
        <v>3350</v>
      </c>
      <c r="E262" s="654" t="s">
        <v>3320</v>
      </c>
      <c r="F262" s="623" t="s">
        <v>3350</v>
      </c>
      <c r="G262" s="643" t="s">
        <v>3351</v>
      </c>
      <c r="H262" s="1380"/>
      <c r="I262" s="500" t="s">
        <v>82</v>
      </c>
      <c r="J262" s="500"/>
      <c r="K262" s="500"/>
      <c r="L262" s="500"/>
      <c r="M262" s="500"/>
      <c r="N262" s="500"/>
      <c r="O262" s="500"/>
      <c r="P262" s="500"/>
      <c r="Q262" s="500"/>
      <c r="R262" s="500"/>
      <c r="S262" s="500"/>
      <c r="T262" s="500"/>
      <c r="U262" s="500"/>
      <c r="V262" s="500"/>
      <c r="W262" s="500"/>
      <c r="X262" s="500"/>
      <c r="Y262" s="500"/>
      <c r="Z262" s="500"/>
      <c r="AA262" s="500"/>
      <c r="AB262" s="1381">
        <v>1.0</v>
      </c>
      <c r="AC262" s="1393" t="s">
        <v>74</v>
      </c>
      <c r="AD262" s="1384" t="s">
        <v>2665</v>
      </c>
      <c r="AE262" s="1478"/>
      <c r="AF262" s="1478"/>
      <c r="AG262" s="1478"/>
      <c r="AH262" s="654"/>
    </row>
    <row r="263" ht="15.75" customHeight="1">
      <c r="A263" s="1501"/>
      <c r="B263" s="1501"/>
      <c r="C263" s="623" t="s">
        <v>3352</v>
      </c>
      <c r="D263" s="1200"/>
      <c r="E263" s="1501"/>
      <c r="F263" s="621"/>
      <c r="G263" s="621"/>
      <c r="H263" s="500" t="s">
        <v>94</v>
      </c>
      <c r="I263" s="500" t="s">
        <v>94</v>
      </c>
      <c r="J263" s="500"/>
      <c r="K263" s="500"/>
      <c r="L263" s="500"/>
      <c r="M263" s="500"/>
      <c r="N263" s="500"/>
      <c r="O263" s="500"/>
      <c r="P263" s="500"/>
      <c r="Q263" s="500"/>
      <c r="R263" s="500"/>
      <c r="S263" s="500"/>
      <c r="T263" s="500"/>
      <c r="U263" s="500"/>
      <c r="V263" s="500"/>
      <c r="W263" s="500"/>
      <c r="X263" s="500"/>
      <c r="Y263" s="500"/>
      <c r="Z263" s="500"/>
      <c r="AA263" s="500"/>
      <c r="AB263" s="1381" t="s">
        <v>94</v>
      </c>
      <c r="AC263" s="1393" t="s">
        <v>65</v>
      </c>
      <c r="AD263" s="1505"/>
      <c r="AE263" s="1478"/>
      <c r="AF263" s="1478"/>
      <c r="AG263" s="1478"/>
      <c r="AH263" s="654"/>
    </row>
    <row r="264" ht="15.75" customHeight="1">
      <c r="A264" s="1501"/>
      <c r="B264" s="1501"/>
      <c r="C264" s="621"/>
      <c r="D264" s="1200"/>
      <c r="E264" s="1501"/>
      <c r="F264" s="623" t="s">
        <v>3353</v>
      </c>
      <c r="G264" s="643" t="s">
        <v>3354</v>
      </c>
      <c r="H264" s="500" t="s">
        <v>82</v>
      </c>
      <c r="I264" s="1380"/>
      <c r="J264" s="500"/>
      <c r="K264" s="500"/>
      <c r="L264" s="500"/>
      <c r="M264" s="500"/>
      <c r="N264" s="500"/>
      <c r="O264" s="500"/>
      <c r="P264" s="500"/>
      <c r="Q264" s="500"/>
      <c r="R264" s="500"/>
      <c r="S264" s="500"/>
      <c r="T264" s="500"/>
      <c r="U264" s="500"/>
      <c r="V264" s="500"/>
      <c r="W264" s="500"/>
      <c r="X264" s="500"/>
      <c r="Y264" s="500"/>
      <c r="Z264" s="500"/>
      <c r="AA264" s="500"/>
      <c r="AB264" s="1381">
        <v>1.0</v>
      </c>
      <c r="AC264" s="1393" t="s">
        <v>65</v>
      </c>
      <c r="AD264" s="1383" t="s">
        <v>361</v>
      </c>
      <c r="AE264" s="732"/>
      <c r="AF264" s="1478"/>
      <c r="AG264" s="732"/>
      <c r="AH264" s="654"/>
    </row>
    <row r="265" ht="15.75" customHeight="1">
      <c r="A265" s="1501"/>
      <c r="B265" s="1501"/>
      <c r="C265" s="621"/>
      <c r="D265" s="1200"/>
      <c r="E265" s="1501"/>
      <c r="F265" s="623" t="s">
        <v>3355</v>
      </c>
      <c r="G265" s="643" t="s">
        <v>3356</v>
      </c>
      <c r="H265" s="500" t="s">
        <v>82</v>
      </c>
      <c r="I265" s="1380"/>
      <c r="J265" s="500"/>
      <c r="K265" s="500"/>
      <c r="L265" s="500"/>
      <c r="M265" s="500"/>
      <c r="N265" s="500"/>
      <c r="O265" s="500"/>
      <c r="P265" s="500"/>
      <c r="Q265" s="500"/>
      <c r="R265" s="500"/>
      <c r="S265" s="500"/>
      <c r="T265" s="500"/>
      <c r="U265" s="500"/>
      <c r="V265" s="500"/>
      <c r="W265" s="500"/>
      <c r="X265" s="500"/>
      <c r="Y265" s="500"/>
      <c r="Z265" s="500"/>
      <c r="AA265" s="500"/>
      <c r="AB265" s="1381">
        <v>1.0</v>
      </c>
      <c r="AC265" s="1393" t="s">
        <v>65</v>
      </c>
      <c r="AD265" s="1384" t="s">
        <v>2665</v>
      </c>
      <c r="AE265" s="1478"/>
      <c r="AF265" s="1478"/>
      <c r="AG265" s="1478"/>
      <c r="AH265" s="654"/>
    </row>
    <row r="266" ht="15.75" customHeight="1">
      <c r="A266" s="1501"/>
      <c r="B266" s="1501"/>
      <c r="C266" s="621"/>
      <c r="D266" s="1200"/>
      <c r="E266" s="1501"/>
      <c r="F266" s="623" t="s">
        <v>3357</v>
      </c>
      <c r="G266" s="643" t="s">
        <v>3358</v>
      </c>
      <c r="H266" s="500" t="s">
        <v>82</v>
      </c>
      <c r="I266" s="1380"/>
      <c r="J266" s="500"/>
      <c r="K266" s="500"/>
      <c r="L266" s="500"/>
      <c r="M266" s="500"/>
      <c r="N266" s="500"/>
      <c r="O266" s="500"/>
      <c r="P266" s="500"/>
      <c r="Q266" s="500"/>
      <c r="R266" s="500"/>
      <c r="S266" s="500"/>
      <c r="T266" s="500"/>
      <c r="U266" s="500"/>
      <c r="V266" s="500"/>
      <c r="W266" s="500"/>
      <c r="X266" s="500"/>
      <c r="Y266" s="500"/>
      <c r="Z266" s="500"/>
      <c r="AA266" s="500"/>
      <c r="AB266" s="1381">
        <v>1.0</v>
      </c>
      <c r="AC266" s="1393" t="s">
        <v>65</v>
      </c>
      <c r="AD266" s="1384" t="s">
        <v>2665</v>
      </c>
      <c r="AE266" s="1478"/>
      <c r="AF266" s="1478"/>
      <c r="AG266" s="1478"/>
      <c r="AH266" s="654"/>
    </row>
    <row r="267" ht="15.75" customHeight="1">
      <c r="A267" s="1501"/>
      <c r="B267" s="1501"/>
      <c r="C267" s="621"/>
      <c r="D267" s="1200"/>
      <c r="E267" s="1501"/>
      <c r="F267" s="623" t="s">
        <v>3359</v>
      </c>
      <c r="G267" s="643" t="s">
        <v>3360</v>
      </c>
      <c r="H267" s="500" t="s">
        <v>82</v>
      </c>
      <c r="I267" s="1380"/>
      <c r="J267" s="500"/>
      <c r="K267" s="500"/>
      <c r="L267" s="500"/>
      <c r="M267" s="500"/>
      <c r="N267" s="500"/>
      <c r="O267" s="500"/>
      <c r="P267" s="500"/>
      <c r="Q267" s="500"/>
      <c r="R267" s="500"/>
      <c r="S267" s="500"/>
      <c r="T267" s="500"/>
      <c r="U267" s="500"/>
      <c r="V267" s="500"/>
      <c r="W267" s="500"/>
      <c r="X267" s="500"/>
      <c r="Y267" s="500"/>
      <c r="Z267" s="500"/>
      <c r="AA267" s="500"/>
      <c r="AB267" s="1381">
        <v>1.0</v>
      </c>
      <c r="AC267" s="1393" t="s">
        <v>65</v>
      </c>
      <c r="AD267" s="1384" t="s">
        <v>2694</v>
      </c>
      <c r="AE267" s="1478"/>
      <c r="AF267" s="1478"/>
      <c r="AG267" s="1478"/>
      <c r="AH267" s="654"/>
    </row>
    <row r="268" ht="15.75" customHeight="1">
      <c r="A268" s="1501"/>
      <c r="B268" s="1501"/>
      <c r="C268" s="621"/>
      <c r="D268" s="1200"/>
      <c r="E268" s="1501"/>
      <c r="F268" s="623" t="s">
        <v>3361</v>
      </c>
      <c r="G268" s="643" t="s">
        <v>3362</v>
      </c>
      <c r="H268" s="500" t="s">
        <v>82</v>
      </c>
      <c r="I268" s="1380"/>
      <c r="J268" s="500"/>
      <c r="K268" s="500"/>
      <c r="L268" s="500"/>
      <c r="M268" s="500"/>
      <c r="N268" s="500"/>
      <c r="O268" s="500"/>
      <c r="P268" s="500"/>
      <c r="Q268" s="500"/>
      <c r="R268" s="500"/>
      <c r="S268" s="500"/>
      <c r="T268" s="500"/>
      <c r="U268" s="500"/>
      <c r="V268" s="500"/>
      <c r="W268" s="500"/>
      <c r="X268" s="500"/>
      <c r="Y268" s="500"/>
      <c r="Z268" s="500"/>
      <c r="AA268" s="500"/>
      <c r="AB268" s="1381">
        <v>1.0</v>
      </c>
      <c r="AC268" s="1393" t="s">
        <v>65</v>
      </c>
      <c r="AD268" s="1384" t="s">
        <v>2665</v>
      </c>
      <c r="AE268" s="1478"/>
      <c r="AF268" s="1478"/>
      <c r="AG268" s="1478"/>
      <c r="AH268" s="654"/>
    </row>
    <row r="269" ht="15.75" hidden="1" customHeight="1">
      <c r="A269" s="1501"/>
      <c r="B269" s="1501"/>
      <c r="C269" s="621"/>
      <c r="D269" s="1200"/>
      <c r="E269" s="1501"/>
      <c r="F269" s="623" t="s">
        <v>3363</v>
      </c>
      <c r="G269" s="643" t="s">
        <v>3364</v>
      </c>
      <c r="H269" s="500" t="s">
        <v>82</v>
      </c>
      <c r="I269" s="500" t="s">
        <v>82</v>
      </c>
      <c r="J269" s="500"/>
      <c r="K269" s="500"/>
      <c r="L269" s="500"/>
      <c r="M269" s="500"/>
      <c r="N269" s="500"/>
      <c r="O269" s="500"/>
      <c r="P269" s="500"/>
      <c r="Q269" s="500"/>
      <c r="R269" s="500"/>
      <c r="S269" s="500"/>
      <c r="T269" s="500"/>
      <c r="U269" s="500"/>
      <c r="V269" s="500"/>
      <c r="W269" s="500"/>
      <c r="X269" s="500"/>
      <c r="Y269" s="500"/>
      <c r="Z269" s="500"/>
      <c r="AA269" s="500"/>
      <c r="AB269" s="1428">
        <v>3.0</v>
      </c>
      <c r="AC269" s="1393" t="s">
        <v>65</v>
      </c>
      <c r="AD269" s="1383" t="s">
        <v>361</v>
      </c>
      <c r="AE269" s="1385"/>
      <c r="AF269" s="1398" t="s">
        <v>3365</v>
      </c>
      <c r="AG269" s="732"/>
      <c r="AH269" s="654"/>
    </row>
    <row r="270" ht="15.75" customHeight="1">
      <c r="A270" s="1500"/>
      <c r="B270" s="1478" t="s">
        <v>3366</v>
      </c>
      <c r="C270" s="1125"/>
      <c r="D270" s="1379"/>
      <c r="E270" s="1500"/>
      <c r="F270" s="1125"/>
      <c r="G270" s="1125"/>
      <c r="H270" s="500" t="s">
        <v>94</v>
      </c>
      <c r="I270" s="500" t="s">
        <v>94</v>
      </c>
      <c r="J270" s="500"/>
      <c r="K270" s="500"/>
      <c r="L270" s="500"/>
      <c r="M270" s="500"/>
      <c r="N270" s="500"/>
      <c r="O270" s="500"/>
      <c r="P270" s="500"/>
      <c r="Q270" s="500"/>
      <c r="R270" s="500"/>
      <c r="S270" s="500"/>
      <c r="T270" s="500"/>
      <c r="U270" s="500"/>
      <c r="V270" s="500"/>
      <c r="W270" s="500"/>
      <c r="X270" s="500"/>
      <c r="Y270" s="500"/>
      <c r="Z270" s="500"/>
      <c r="AA270" s="500"/>
      <c r="AB270" s="1381" t="s">
        <v>94</v>
      </c>
      <c r="AC270" s="1382" t="s">
        <v>55</v>
      </c>
      <c r="AD270" s="1384" t="s">
        <v>2262</v>
      </c>
      <c r="AE270" s="1478"/>
      <c r="AF270" s="1478"/>
      <c r="AG270" s="1478"/>
      <c r="AH270" s="654"/>
    </row>
    <row r="271" ht="15.75" customHeight="1">
      <c r="A271" s="1500"/>
      <c r="B271" s="1500"/>
      <c r="C271" s="1013" t="s">
        <v>2706</v>
      </c>
      <c r="D271" s="1500"/>
      <c r="E271" s="1500"/>
      <c r="F271" s="1125"/>
      <c r="G271" s="1125"/>
      <c r="H271" s="500" t="s">
        <v>94</v>
      </c>
      <c r="I271" s="500" t="s">
        <v>94</v>
      </c>
      <c r="J271" s="500"/>
      <c r="K271" s="500"/>
      <c r="L271" s="500"/>
      <c r="M271" s="500"/>
      <c r="N271" s="500"/>
      <c r="O271" s="500"/>
      <c r="P271" s="500"/>
      <c r="Q271" s="500"/>
      <c r="R271" s="500"/>
      <c r="S271" s="500"/>
      <c r="T271" s="500"/>
      <c r="U271" s="500"/>
      <c r="V271" s="500"/>
      <c r="W271" s="500"/>
      <c r="X271" s="500"/>
      <c r="Y271" s="500"/>
      <c r="Z271" s="500"/>
      <c r="AA271" s="500"/>
      <c r="AB271" s="1381" t="s">
        <v>94</v>
      </c>
      <c r="AC271" s="1382" t="s">
        <v>94</v>
      </c>
      <c r="AD271" s="1384" t="s">
        <v>2262</v>
      </c>
      <c r="AE271" s="1478"/>
      <c r="AF271" s="1478"/>
      <c r="AG271" s="1478"/>
      <c r="AH271" s="654"/>
    </row>
    <row r="272" ht="15.75" customHeight="1">
      <c r="A272" s="1500"/>
      <c r="B272" s="1500"/>
      <c r="C272" s="1125"/>
      <c r="D272" s="732" t="s">
        <v>3367</v>
      </c>
      <c r="E272" s="1478" t="s">
        <v>3368</v>
      </c>
      <c r="F272" s="1013" t="s">
        <v>3369</v>
      </c>
      <c r="G272" s="732" t="s">
        <v>3370</v>
      </c>
      <c r="H272" s="500"/>
      <c r="I272" s="1380"/>
      <c r="J272" s="500"/>
      <c r="K272" s="500"/>
      <c r="L272" s="500"/>
      <c r="M272" s="500"/>
      <c r="N272" s="500"/>
      <c r="O272" s="500"/>
      <c r="P272" s="500"/>
      <c r="Q272" s="500"/>
      <c r="R272" s="500"/>
      <c r="S272" s="500"/>
      <c r="T272" s="500"/>
      <c r="U272" s="500"/>
      <c r="V272" s="500"/>
      <c r="W272" s="500"/>
      <c r="X272" s="500"/>
      <c r="Y272" s="500"/>
      <c r="Z272" s="500"/>
      <c r="AA272" s="500"/>
      <c r="AB272" s="1381">
        <v>1.0</v>
      </c>
      <c r="AC272" s="1382" t="s">
        <v>55</v>
      </c>
      <c r="AD272" s="1383" t="s">
        <v>1732</v>
      </c>
      <c r="AE272" s="1385"/>
      <c r="AF272" s="1398" t="s">
        <v>3371</v>
      </c>
      <c r="AG272" s="1478"/>
      <c r="AH272" s="1398" t="s">
        <v>3372</v>
      </c>
    </row>
    <row r="273" ht="15.75" customHeight="1">
      <c r="A273" s="1500"/>
      <c r="B273" s="1500"/>
      <c r="C273" s="1125"/>
      <c r="D273" s="1478" t="s">
        <v>3373</v>
      </c>
      <c r="E273" s="1478" t="s">
        <v>3374</v>
      </c>
      <c r="F273" s="1013" t="s">
        <v>3375</v>
      </c>
      <c r="G273" s="732" t="s">
        <v>3376</v>
      </c>
      <c r="H273" s="500"/>
      <c r="I273" s="1380"/>
      <c r="J273" s="500"/>
      <c r="K273" s="500"/>
      <c r="L273" s="500"/>
      <c r="M273" s="500"/>
      <c r="N273" s="500"/>
      <c r="O273" s="500"/>
      <c r="P273" s="500"/>
      <c r="Q273" s="500"/>
      <c r="R273" s="500"/>
      <c r="S273" s="500"/>
      <c r="T273" s="500"/>
      <c r="U273" s="500"/>
      <c r="V273" s="500"/>
      <c r="W273" s="500"/>
      <c r="X273" s="500"/>
      <c r="Y273" s="500"/>
      <c r="Z273" s="500"/>
      <c r="AA273" s="500"/>
      <c r="AB273" s="1381">
        <v>1.0</v>
      </c>
      <c r="AC273" s="1382" t="s">
        <v>55</v>
      </c>
      <c r="AD273" s="1384" t="s">
        <v>2262</v>
      </c>
      <c r="AE273" s="1506"/>
      <c r="AF273" s="1507" t="s">
        <v>3377</v>
      </c>
      <c r="AG273" s="732" t="s">
        <v>3378</v>
      </c>
      <c r="AH273" s="654"/>
    </row>
    <row r="274" ht="15.75" customHeight="1">
      <c r="A274" s="1500"/>
      <c r="B274" s="1500"/>
      <c r="C274" s="1125"/>
      <c r="D274" s="1478" t="s">
        <v>3379</v>
      </c>
      <c r="E274" s="1478" t="s">
        <v>3374</v>
      </c>
      <c r="F274" s="1013" t="s">
        <v>3380</v>
      </c>
      <c r="G274" s="643" t="s">
        <v>3381</v>
      </c>
      <c r="H274" s="500"/>
      <c r="I274" s="1380"/>
      <c r="J274" s="500"/>
      <c r="K274" s="500"/>
      <c r="L274" s="500"/>
      <c r="M274" s="500"/>
      <c r="N274" s="500"/>
      <c r="O274" s="500"/>
      <c r="P274" s="500"/>
      <c r="Q274" s="500"/>
      <c r="R274" s="500"/>
      <c r="S274" s="500"/>
      <c r="T274" s="500"/>
      <c r="U274" s="500"/>
      <c r="V274" s="500"/>
      <c r="W274" s="500"/>
      <c r="X274" s="500"/>
      <c r="Y274" s="500"/>
      <c r="Z274" s="500"/>
      <c r="AA274" s="500"/>
      <c r="AB274" s="1381">
        <v>1.0</v>
      </c>
      <c r="AC274" s="1382" t="s">
        <v>55</v>
      </c>
      <c r="AD274" s="1384" t="s">
        <v>2779</v>
      </c>
      <c r="AE274" s="1430" t="s">
        <v>3382</v>
      </c>
      <c r="AF274" s="732" t="s">
        <v>3383</v>
      </c>
      <c r="AG274" s="732"/>
      <c r="AH274" s="654"/>
    </row>
    <row r="275" ht="15.75" customHeight="1">
      <c r="A275" s="1500"/>
      <c r="B275" s="1500"/>
      <c r="C275" s="1013" t="s">
        <v>3384</v>
      </c>
      <c r="D275" s="1379"/>
      <c r="E275" s="1500"/>
      <c r="F275" s="1125"/>
      <c r="G275" s="1125"/>
      <c r="H275" s="500" t="s">
        <v>94</v>
      </c>
      <c r="I275" s="500" t="s">
        <v>94</v>
      </c>
      <c r="J275" s="500"/>
      <c r="K275" s="500"/>
      <c r="L275" s="500"/>
      <c r="M275" s="500"/>
      <c r="N275" s="500"/>
      <c r="O275" s="500"/>
      <c r="P275" s="500"/>
      <c r="Q275" s="500"/>
      <c r="R275" s="500"/>
      <c r="S275" s="500"/>
      <c r="T275" s="500"/>
      <c r="U275" s="500"/>
      <c r="V275" s="500"/>
      <c r="W275" s="500"/>
      <c r="X275" s="500"/>
      <c r="Y275" s="500"/>
      <c r="Z275" s="500"/>
      <c r="AA275" s="500"/>
      <c r="AB275" s="1381" t="s">
        <v>94</v>
      </c>
      <c r="AC275" s="1382" t="s">
        <v>55</v>
      </c>
      <c r="AD275" s="1384" t="s">
        <v>2262</v>
      </c>
      <c r="AE275" s="1478"/>
      <c r="AF275" s="1478"/>
      <c r="AG275" s="1478"/>
      <c r="AH275" s="654"/>
    </row>
    <row r="276" ht="15.75" customHeight="1">
      <c r="A276" s="1500"/>
      <c r="B276" s="1500"/>
      <c r="C276" s="1125"/>
      <c r="D276" s="1478" t="s">
        <v>3385</v>
      </c>
      <c r="E276" s="1478" t="s">
        <v>3386</v>
      </c>
      <c r="F276" s="1013" t="s">
        <v>3387</v>
      </c>
      <c r="G276" s="732" t="s">
        <v>3388</v>
      </c>
      <c r="H276" s="500"/>
      <c r="I276" s="1380"/>
      <c r="J276" s="500"/>
      <c r="K276" s="500"/>
      <c r="L276" s="500"/>
      <c r="M276" s="500"/>
      <c r="N276" s="500"/>
      <c r="O276" s="500"/>
      <c r="P276" s="500"/>
      <c r="Q276" s="500"/>
      <c r="R276" s="500"/>
      <c r="S276" s="500"/>
      <c r="T276" s="500"/>
      <c r="U276" s="500"/>
      <c r="V276" s="500"/>
      <c r="W276" s="500"/>
      <c r="X276" s="500"/>
      <c r="Y276" s="500"/>
      <c r="Z276" s="500"/>
      <c r="AA276" s="500"/>
      <c r="AB276" s="1381">
        <v>1.0</v>
      </c>
      <c r="AC276" s="1382" t="s">
        <v>55</v>
      </c>
      <c r="AD276" s="1384" t="s">
        <v>2913</v>
      </c>
      <c r="AE276" s="1401"/>
      <c r="AF276" s="1398" t="s">
        <v>3389</v>
      </c>
      <c r="AG276" s="732"/>
      <c r="AH276" s="654"/>
    </row>
    <row r="277" ht="15.75" customHeight="1">
      <c r="A277" s="1500"/>
      <c r="B277" s="1500"/>
      <c r="C277" s="1125"/>
      <c r="D277" s="1478" t="s">
        <v>3390</v>
      </c>
      <c r="E277" s="1500"/>
      <c r="F277" s="1013" t="s">
        <v>3391</v>
      </c>
      <c r="G277" s="732" t="s">
        <v>3392</v>
      </c>
      <c r="H277" s="500"/>
      <c r="I277" s="1380"/>
      <c r="J277" s="500"/>
      <c r="K277" s="500"/>
      <c r="L277" s="500"/>
      <c r="M277" s="500"/>
      <c r="N277" s="500"/>
      <c r="O277" s="500"/>
      <c r="P277" s="500"/>
      <c r="Q277" s="500"/>
      <c r="R277" s="500"/>
      <c r="S277" s="500"/>
      <c r="T277" s="500"/>
      <c r="U277" s="500"/>
      <c r="V277" s="500"/>
      <c r="W277" s="500"/>
      <c r="X277" s="500"/>
      <c r="Y277" s="500"/>
      <c r="Z277" s="500"/>
      <c r="AA277" s="500"/>
      <c r="AB277" s="1381">
        <v>1.0</v>
      </c>
      <c r="AC277" s="1382" t="s">
        <v>55</v>
      </c>
      <c r="AD277" s="1384" t="s">
        <v>2262</v>
      </c>
      <c r="AE277" s="1478"/>
      <c r="AF277" s="1478" t="s">
        <v>3393</v>
      </c>
      <c r="AG277" s="1478"/>
      <c r="AH277" s="654"/>
    </row>
    <row r="278" ht="15.75" customHeight="1">
      <c r="A278" s="662" t="s">
        <v>3394</v>
      </c>
      <c r="B278" s="1501"/>
      <c r="C278" s="621"/>
      <c r="D278" s="1501"/>
      <c r="E278" s="654" t="s">
        <v>3395</v>
      </c>
      <c r="F278" s="621"/>
      <c r="G278" s="621"/>
      <c r="H278" s="500" t="s">
        <v>94</v>
      </c>
      <c r="I278" s="500" t="s">
        <v>94</v>
      </c>
      <c r="J278" s="500"/>
      <c r="K278" s="500"/>
      <c r="L278" s="500"/>
      <c r="M278" s="500"/>
      <c r="N278" s="500"/>
      <c r="O278" s="500"/>
      <c r="P278" s="500"/>
      <c r="Q278" s="500"/>
      <c r="R278" s="500"/>
      <c r="S278" s="500"/>
      <c r="T278" s="500"/>
      <c r="U278" s="500"/>
      <c r="V278" s="500"/>
      <c r="W278" s="500"/>
      <c r="X278" s="500"/>
      <c r="Y278" s="500"/>
      <c r="Z278" s="500"/>
      <c r="AA278" s="500"/>
      <c r="AB278" s="1381" t="s">
        <v>94</v>
      </c>
      <c r="AC278" s="1393" t="s">
        <v>55</v>
      </c>
      <c r="AD278" s="1097" t="s">
        <v>3396</v>
      </c>
      <c r="AE278" s="654"/>
      <c r="AF278" s="1119" t="s">
        <v>3397</v>
      </c>
      <c r="AG278" s="654"/>
      <c r="AH278" s="654"/>
    </row>
    <row r="279" ht="15.75" customHeight="1">
      <c r="A279" s="657"/>
      <c r="B279" s="654" t="s">
        <v>3398</v>
      </c>
      <c r="C279" s="621"/>
      <c r="D279" s="1501"/>
      <c r="E279" s="1501"/>
      <c r="F279" s="621"/>
      <c r="G279" s="621"/>
      <c r="H279" s="500" t="s">
        <v>94</v>
      </c>
      <c r="I279" s="500" t="s">
        <v>94</v>
      </c>
      <c r="J279" s="500"/>
      <c r="K279" s="500"/>
      <c r="L279" s="500"/>
      <c r="M279" s="500"/>
      <c r="N279" s="500"/>
      <c r="O279" s="500"/>
      <c r="P279" s="500"/>
      <c r="Q279" s="500"/>
      <c r="R279" s="500"/>
      <c r="S279" s="500"/>
      <c r="T279" s="500"/>
      <c r="U279" s="500"/>
      <c r="V279" s="500"/>
      <c r="W279" s="500"/>
      <c r="X279" s="500"/>
      <c r="Y279" s="500"/>
      <c r="Z279" s="500"/>
      <c r="AA279" s="500"/>
      <c r="AB279" s="1381" t="s">
        <v>94</v>
      </c>
      <c r="AC279" s="1393" t="s">
        <v>55</v>
      </c>
      <c r="AD279" s="1097" t="s">
        <v>3396</v>
      </c>
      <c r="AE279" s="654"/>
      <c r="AF279" s="654"/>
      <c r="AG279" s="654"/>
      <c r="AH279" s="654"/>
    </row>
    <row r="280" ht="15.75" customHeight="1">
      <c r="A280" s="657"/>
      <c r="B280" s="841"/>
      <c r="C280" s="623" t="s">
        <v>3399</v>
      </c>
      <c r="D280" s="1501"/>
      <c r="E280" s="1501"/>
      <c r="F280" s="621"/>
      <c r="G280" s="621"/>
      <c r="H280" s="500" t="s">
        <v>94</v>
      </c>
      <c r="I280" s="500" t="s">
        <v>94</v>
      </c>
      <c r="J280" s="500"/>
      <c r="K280" s="500"/>
      <c r="L280" s="500"/>
      <c r="M280" s="500"/>
      <c r="N280" s="500"/>
      <c r="O280" s="500"/>
      <c r="P280" s="500"/>
      <c r="Q280" s="500"/>
      <c r="R280" s="500"/>
      <c r="S280" s="500"/>
      <c r="T280" s="500"/>
      <c r="U280" s="500"/>
      <c r="V280" s="500"/>
      <c r="W280" s="500"/>
      <c r="X280" s="500"/>
      <c r="Y280" s="500"/>
      <c r="Z280" s="500"/>
      <c r="AA280" s="500"/>
      <c r="AB280" s="1381" t="s">
        <v>94</v>
      </c>
      <c r="AC280" s="1393" t="s">
        <v>55</v>
      </c>
      <c r="AD280" s="1097" t="s">
        <v>3396</v>
      </c>
      <c r="AE280" s="654"/>
      <c r="AF280" s="654"/>
      <c r="AG280" s="654"/>
      <c r="AH280" s="654"/>
    </row>
    <row r="281" ht="15.75" customHeight="1">
      <c r="A281" s="657"/>
      <c r="B281" s="841"/>
      <c r="C281" s="621"/>
      <c r="D281" s="654" t="s">
        <v>3400</v>
      </c>
      <c r="E281" s="643" t="s">
        <v>3401</v>
      </c>
      <c r="F281" s="623" t="s">
        <v>3402</v>
      </c>
      <c r="G281" s="643" t="s">
        <v>3403</v>
      </c>
      <c r="H281" s="500"/>
      <c r="I281" s="1380"/>
      <c r="J281" s="1380"/>
      <c r="K281" s="500"/>
      <c r="L281" s="500"/>
      <c r="M281" s="500"/>
      <c r="N281" s="500"/>
      <c r="O281" s="500"/>
      <c r="P281" s="500"/>
      <c r="Q281" s="500"/>
      <c r="R281" s="500"/>
      <c r="S281" s="500"/>
      <c r="T281" s="500"/>
      <c r="U281" s="500"/>
      <c r="V281" s="500"/>
      <c r="W281" s="500"/>
      <c r="X281" s="500"/>
      <c r="Y281" s="500"/>
      <c r="Z281" s="500"/>
      <c r="AA281" s="500"/>
      <c r="AB281" s="795">
        <v>1.0</v>
      </c>
      <c r="AC281" s="1393" t="s">
        <v>55</v>
      </c>
      <c r="AD281" s="1103" t="s">
        <v>533</v>
      </c>
      <c r="AE281" s="643"/>
      <c r="AF281" s="643" t="s">
        <v>3404</v>
      </c>
      <c r="AG281" s="643"/>
      <c r="AH281" s="654"/>
    </row>
    <row r="282" ht="15.75" customHeight="1">
      <c r="A282" s="1501"/>
      <c r="B282" s="1501"/>
      <c r="C282" s="621"/>
      <c r="D282" s="1501"/>
      <c r="E282" s="643" t="s">
        <v>3405</v>
      </c>
      <c r="F282" s="623" t="s">
        <v>3406</v>
      </c>
      <c r="G282" s="643" t="s">
        <v>3407</v>
      </c>
      <c r="H282" s="500"/>
      <c r="I282" s="1380"/>
      <c r="J282" s="1380"/>
      <c r="K282" s="500"/>
      <c r="L282" s="500"/>
      <c r="M282" s="500"/>
      <c r="N282" s="500"/>
      <c r="O282" s="500"/>
      <c r="P282" s="500"/>
      <c r="Q282" s="500"/>
      <c r="R282" s="500"/>
      <c r="S282" s="500"/>
      <c r="T282" s="500"/>
      <c r="U282" s="500"/>
      <c r="V282" s="500"/>
      <c r="W282" s="500"/>
      <c r="X282" s="500"/>
      <c r="Y282" s="500"/>
      <c r="Z282" s="500"/>
      <c r="AA282" s="500"/>
      <c r="AB282" s="795">
        <v>1.0</v>
      </c>
      <c r="AC282" s="1393" t="s">
        <v>55</v>
      </c>
      <c r="AD282" s="1103" t="s">
        <v>533</v>
      </c>
      <c r="AE282" s="654"/>
      <c r="AF282" s="654"/>
      <c r="AG282" s="654"/>
      <c r="AH282" s="654"/>
    </row>
    <row r="283" ht="15.75" customHeight="1">
      <c r="A283" s="1501"/>
      <c r="B283" s="1501"/>
      <c r="C283" s="621"/>
      <c r="D283" s="654" t="s">
        <v>1366</v>
      </c>
      <c r="E283" s="654" t="s">
        <v>3408</v>
      </c>
      <c r="F283" s="623" t="s">
        <v>3409</v>
      </c>
      <c r="G283" s="643" t="s">
        <v>3407</v>
      </c>
      <c r="H283" s="500"/>
      <c r="I283" s="1380"/>
      <c r="J283" s="1380"/>
      <c r="K283" s="500"/>
      <c r="L283" s="500"/>
      <c r="M283" s="500"/>
      <c r="N283" s="500"/>
      <c r="O283" s="500"/>
      <c r="P283" s="500"/>
      <c r="Q283" s="500"/>
      <c r="R283" s="500"/>
      <c r="S283" s="500"/>
      <c r="T283" s="500"/>
      <c r="U283" s="500"/>
      <c r="V283" s="500"/>
      <c r="W283" s="500"/>
      <c r="X283" s="500"/>
      <c r="Y283" s="500"/>
      <c r="Z283" s="500"/>
      <c r="AA283" s="500"/>
      <c r="AB283" s="795">
        <v>1.0</v>
      </c>
      <c r="AC283" s="1393" t="s">
        <v>55</v>
      </c>
      <c r="AD283" s="1097" t="s">
        <v>3396</v>
      </c>
      <c r="AE283" s="654"/>
      <c r="AF283" s="643" t="s">
        <v>3410</v>
      </c>
      <c r="AG283" s="654"/>
      <c r="AH283" s="654"/>
    </row>
    <row r="284" ht="15.75" customHeight="1">
      <c r="A284" s="1501"/>
      <c r="B284" s="1501"/>
      <c r="C284" s="621"/>
      <c r="D284" s="654" t="s">
        <v>3411</v>
      </c>
      <c r="E284" s="654" t="s">
        <v>3412</v>
      </c>
      <c r="F284" s="623" t="s">
        <v>3413</v>
      </c>
      <c r="G284" s="643" t="s">
        <v>3414</v>
      </c>
      <c r="H284" s="500"/>
      <c r="I284" s="1380"/>
      <c r="J284" s="1380"/>
      <c r="K284" s="500"/>
      <c r="L284" s="500"/>
      <c r="M284" s="500"/>
      <c r="N284" s="500"/>
      <c r="O284" s="500"/>
      <c r="P284" s="500"/>
      <c r="Q284" s="500"/>
      <c r="R284" s="500"/>
      <c r="S284" s="500"/>
      <c r="T284" s="500"/>
      <c r="U284" s="500"/>
      <c r="V284" s="500"/>
      <c r="W284" s="500"/>
      <c r="X284" s="500"/>
      <c r="Y284" s="500"/>
      <c r="Z284" s="500"/>
      <c r="AA284" s="500"/>
      <c r="AB284" s="795">
        <v>1.0</v>
      </c>
      <c r="AC284" s="1393" t="s">
        <v>55</v>
      </c>
      <c r="AD284" s="1097" t="s">
        <v>3396</v>
      </c>
      <c r="AE284" s="654"/>
      <c r="AF284" s="654"/>
      <c r="AG284" s="654"/>
      <c r="AH284" s="654"/>
    </row>
    <row r="285" ht="15.75" customHeight="1">
      <c r="A285" s="1501"/>
      <c r="B285" s="1501"/>
      <c r="C285" s="621"/>
      <c r="D285" s="654" t="s">
        <v>3415</v>
      </c>
      <c r="E285" s="1501"/>
      <c r="F285" s="623" t="s">
        <v>3416</v>
      </c>
      <c r="G285" s="643" t="s">
        <v>3414</v>
      </c>
      <c r="H285" s="500"/>
      <c r="I285" s="1380"/>
      <c r="J285" s="1380"/>
      <c r="K285" s="500"/>
      <c r="L285" s="500"/>
      <c r="M285" s="500"/>
      <c r="N285" s="500"/>
      <c r="O285" s="500"/>
      <c r="P285" s="500"/>
      <c r="Q285" s="500"/>
      <c r="R285" s="500"/>
      <c r="S285" s="500"/>
      <c r="T285" s="500"/>
      <c r="U285" s="500"/>
      <c r="V285" s="500"/>
      <c r="W285" s="500"/>
      <c r="X285" s="500"/>
      <c r="Y285" s="500"/>
      <c r="Z285" s="500"/>
      <c r="AA285" s="500"/>
      <c r="AB285" s="795">
        <v>1.0</v>
      </c>
      <c r="AC285" s="1393" t="s">
        <v>55</v>
      </c>
      <c r="AD285" s="1097" t="s">
        <v>3396</v>
      </c>
      <c r="AE285" s="654"/>
      <c r="AF285" s="643" t="s">
        <v>3417</v>
      </c>
      <c r="AG285" s="654"/>
      <c r="AH285" s="654"/>
    </row>
    <row r="286" ht="15.75" customHeight="1">
      <c r="A286" s="1501"/>
      <c r="B286" s="654" t="s">
        <v>3418</v>
      </c>
      <c r="C286" s="621"/>
      <c r="D286" s="1501"/>
      <c r="E286" s="1501"/>
      <c r="F286" s="621"/>
      <c r="G286" s="841"/>
      <c r="H286" s="500" t="s">
        <v>94</v>
      </c>
      <c r="I286" s="500" t="s">
        <v>94</v>
      </c>
      <c r="J286" s="500"/>
      <c r="K286" s="500"/>
      <c r="L286" s="500"/>
      <c r="M286" s="500"/>
      <c r="N286" s="500"/>
      <c r="O286" s="500"/>
      <c r="P286" s="500"/>
      <c r="Q286" s="500"/>
      <c r="R286" s="500"/>
      <c r="S286" s="500"/>
      <c r="T286" s="500"/>
      <c r="U286" s="500"/>
      <c r="V286" s="500"/>
      <c r="W286" s="500"/>
      <c r="X286" s="500"/>
      <c r="Y286" s="500"/>
      <c r="Z286" s="500"/>
      <c r="AA286" s="500"/>
      <c r="AB286" s="1381" t="s">
        <v>94</v>
      </c>
      <c r="AC286" s="1393" t="s">
        <v>55</v>
      </c>
      <c r="AD286" s="1097" t="s">
        <v>3396</v>
      </c>
      <c r="AE286" s="670"/>
      <c r="AF286" s="643" t="s">
        <v>3419</v>
      </c>
      <c r="AG286" s="654"/>
      <c r="AH286" s="654"/>
    </row>
    <row r="287" ht="15.75" customHeight="1">
      <c r="A287" s="1501"/>
      <c r="B287" s="1501"/>
      <c r="C287" s="623" t="s">
        <v>3420</v>
      </c>
      <c r="D287" s="1501"/>
      <c r="E287" s="1501"/>
      <c r="F287" s="621"/>
      <c r="G287" s="621"/>
      <c r="H287" s="500" t="s">
        <v>94</v>
      </c>
      <c r="I287" s="500" t="s">
        <v>94</v>
      </c>
      <c r="J287" s="500"/>
      <c r="K287" s="500"/>
      <c r="L287" s="500"/>
      <c r="M287" s="500"/>
      <c r="N287" s="500"/>
      <c r="O287" s="500"/>
      <c r="P287" s="500"/>
      <c r="Q287" s="500"/>
      <c r="R287" s="500"/>
      <c r="S287" s="500"/>
      <c r="T287" s="500"/>
      <c r="U287" s="500"/>
      <c r="V287" s="500"/>
      <c r="W287" s="500"/>
      <c r="X287" s="500"/>
      <c r="Y287" s="500"/>
      <c r="Z287" s="500"/>
      <c r="AA287" s="500"/>
      <c r="AB287" s="1381" t="s">
        <v>94</v>
      </c>
      <c r="AC287" s="1393" t="s">
        <v>55</v>
      </c>
      <c r="AD287" s="1097" t="s">
        <v>3396</v>
      </c>
      <c r="AE287" s="654"/>
      <c r="AF287" s="654"/>
      <c r="AG287" s="654"/>
      <c r="AH287" s="654"/>
    </row>
    <row r="288" ht="15.75" customHeight="1">
      <c r="A288" s="1501"/>
      <c r="B288" s="1501"/>
      <c r="C288" s="621"/>
      <c r="D288" s="654" t="s">
        <v>3400</v>
      </c>
      <c r="E288" s="643" t="s">
        <v>3401</v>
      </c>
      <c r="F288" s="623" t="s">
        <v>3402</v>
      </c>
      <c r="G288" s="643" t="s">
        <v>3421</v>
      </c>
      <c r="H288" s="500"/>
      <c r="I288" s="500"/>
      <c r="J288" s="500"/>
      <c r="K288" s="500"/>
      <c r="L288" s="500"/>
      <c r="M288" s="500"/>
      <c r="N288" s="500"/>
      <c r="O288" s="500"/>
      <c r="P288" s="500"/>
      <c r="Q288" s="500"/>
      <c r="R288" s="500"/>
      <c r="S288" s="500"/>
      <c r="T288" s="500"/>
      <c r="U288" s="500"/>
      <c r="V288" s="500"/>
      <c r="W288" s="500"/>
      <c r="X288" s="500"/>
      <c r="Y288" s="500"/>
      <c r="Z288" s="500"/>
      <c r="AA288" s="500"/>
      <c r="AB288" s="795">
        <v>1.0</v>
      </c>
      <c r="AC288" s="1393" t="s">
        <v>55</v>
      </c>
      <c r="AD288" s="1103" t="s">
        <v>533</v>
      </c>
      <c r="AE288" s="654"/>
      <c r="AF288" s="654" t="s">
        <v>3422</v>
      </c>
      <c r="AG288" s="643"/>
      <c r="AH288" s="654"/>
    </row>
    <row r="289" ht="15.75" customHeight="1">
      <c r="A289" s="1501"/>
      <c r="B289" s="1501"/>
      <c r="C289" s="621"/>
      <c r="D289" s="1501"/>
      <c r="E289" s="643" t="s">
        <v>3405</v>
      </c>
      <c r="F289" s="623" t="s">
        <v>3406</v>
      </c>
      <c r="G289" s="643" t="s">
        <v>3407</v>
      </c>
      <c r="H289" s="500"/>
      <c r="I289" s="500"/>
      <c r="J289" s="500"/>
      <c r="K289" s="500"/>
      <c r="L289" s="500"/>
      <c r="M289" s="500"/>
      <c r="N289" s="500"/>
      <c r="O289" s="500"/>
      <c r="P289" s="500"/>
      <c r="Q289" s="500"/>
      <c r="R289" s="500"/>
      <c r="S289" s="500"/>
      <c r="T289" s="500"/>
      <c r="U289" s="500"/>
      <c r="V289" s="500"/>
      <c r="W289" s="500"/>
      <c r="X289" s="500"/>
      <c r="Y289" s="500"/>
      <c r="Z289" s="500"/>
      <c r="AA289" s="500"/>
      <c r="AB289" s="795">
        <v>1.0</v>
      </c>
      <c r="AC289" s="1393" t="s">
        <v>55</v>
      </c>
      <c r="AD289" s="1103" t="s">
        <v>533</v>
      </c>
      <c r="AE289" s="654"/>
      <c r="AF289" s="654"/>
      <c r="AG289" s="654"/>
      <c r="AH289" s="654"/>
    </row>
    <row r="290" ht="15.75" customHeight="1">
      <c r="A290" s="1501"/>
      <c r="B290" s="1501"/>
      <c r="C290" s="621"/>
      <c r="D290" s="654" t="s">
        <v>1366</v>
      </c>
      <c r="E290" s="654" t="s">
        <v>3408</v>
      </c>
      <c r="F290" s="623" t="s">
        <v>3409</v>
      </c>
      <c r="G290" s="643" t="s">
        <v>3407</v>
      </c>
      <c r="H290" s="500"/>
      <c r="I290" s="500"/>
      <c r="J290" s="500"/>
      <c r="K290" s="500"/>
      <c r="L290" s="500"/>
      <c r="M290" s="500"/>
      <c r="N290" s="500"/>
      <c r="O290" s="500"/>
      <c r="P290" s="500"/>
      <c r="Q290" s="500"/>
      <c r="R290" s="500"/>
      <c r="S290" s="500"/>
      <c r="T290" s="500"/>
      <c r="U290" s="500"/>
      <c r="V290" s="500"/>
      <c r="W290" s="500"/>
      <c r="X290" s="500"/>
      <c r="Y290" s="500"/>
      <c r="Z290" s="500"/>
      <c r="AA290" s="500"/>
      <c r="AB290" s="795">
        <v>1.0</v>
      </c>
      <c r="AC290" s="1393" t="s">
        <v>55</v>
      </c>
      <c r="AD290" s="1097" t="s">
        <v>3396</v>
      </c>
      <c r="AE290" s="710"/>
      <c r="AF290" s="643" t="s">
        <v>3410</v>
      </c>
      <c r="AG290" s="654"/>
      <c r="AH290" s="654"/>
    </row>
    <row r="291" ht="15.75" customHeight="1">
      <c r="A291" s="1501"/>
      <c r="B291" s="1501"/>
      <c r="C291" s="621"/>
      <c r="D291" s="654" t="s">
        <v>3411</v>
      </c>
      <c r="E291" s="654" t="s">
        <v>3412</v>
      </c>
      <c r="F291" s="623" t="s">
        <v>3413</v>
      </c>
      <c r="G291" s="643" t="s">
        <v>3414</v>
      </c>
      <c r="H291" s="500"/>
      <c r="I291" s="500"/>
      <c r="J291" s="500"/>
      <c r="K291" s="500"/>
      <c r="L291" s="500"/>
      <c r="M291" s="500"/>
      <c r="N291" s="500"/>
      <c r="O291" s="500"/>
      <c r="P291" s="500"/>
      <c r="Q291" s="500"/>
      <c r="R291" s="500"/>
      <c r="S291" s="500"/>
      <c r="T291" s="500"/>
      <c r="U291" s="500"/>
      <c r="V291" s="500"/>
      <c r="W291" s="500"/>
      <c r="X291" s="500"/>
      <c r="Y291" s="500"/>
      <c r="Z291" s="500"/>
      <c r="AA291" s="500"/>
      <c r="AB291" s="795">
        <v>1.0</v>
      </c>
      <c r="AC291" s="1393" t="s">
        <v>55</v>
      </c>
      <c r="AD291" s="1097" t="s">
        <v>3396</v>
      </c>
      <c r="AE291" s="654"/>
      <c r="AF291" s="654"/>
      <c r="AG291" s="654"/>
      <c r="AH291" s="654"/>
    </row>
    <row r="292" ht="15.75" customHeight="1">
      <c r="A292" s="1501"/>
      <c r="B292" s="1501"/>
      <c r="C292" s="621"/>
      <c r="D292" s="654" t="s">
        <v>3415</v>
      </c>
      <c r="E292" s="1501"/>
      <c r="F292" s="623" t="s">
        <v>3416</v>
      </c>
      <c r="G292" s="643" t="s">
        <v>3414</v>
      </c>
      <c r="H292" s="500"/>
      <c r="I292" s="500"/>
      <c r="J292" s="500"/>
      <c r="K292" s="500"/>
      <c r="L292" s="500"/>
      <c r="M292" s="500"/>
      <c r="N292" s="500"/>
      <c r="O292" s="500"/>
      <c r="P292" s="500"/>
      <c r="Q292" s="500"/>
      <c r="R292" s="500"/>
      <c r="S292" s="500"/>
      <c r="T292" s="500"/>
      <c r="U292" s="500"/>
      <c r="V292" s="500"/>
      <c r="W292" s="500"/>
      <c r="X292" s="500"/>
      <c r="Y292" s="500"/>
      <c r="Z292" s="500"/>
      <c r="AA292" s="500"/>
      <c r="AB292" s="795">
        <v>1.0</v>
      </c>
      <c r="AC292" s="1393" t="s">
        <v>55</v>
      </c>
      <c r="AD292" s="1097" t="s">
        <v>3396</v>
      </c>
      <c r="AE292" s="654"/>
      <c r="AF292" s="643" t="s">
        <v>3417</v>
      </c>
      <c r="AG292" s="654"/>
      <c r="AH292" s="654"/>
    </row>
    <row r="293" ht="15.75" customHeight="1">
      <c r="A293" s="1501"/>
      <c r="B293" s="1501"/>
      <c r="C293" s="623" t="s">
        <v>3423</v>
      </c>
      <c r="D293" s="1501"/>
      <c r="E293" s="1501"/>
      <c r="F293" s="621"/>
      <c r="G293" s="621"/>
      <c r="H293" s="500" t="s">
        <v>94</v>
      </c>
      <c r="I293" s="500" t="s">
        <v>94</v>
      </c>
      <c r="J293" s="500"/>
      <c r="K293" s="500"/>
      <c r="L293" s="500"/>
      <c r="M293" s="500"/>
      <c r="N293" s="500"/>
      <c r="O293" s="500"/>
      <c r="P293" s="500"/>
      <c r="Q293" s="500"/>
      <c r="R293" s="500"/>
      <c r="S293" s="500"/>
      <c r="T293" s="500"/>
      <c r="U293" s="500"/>
      <c r="V293" s="500"/>
      <c r="W293" s="500"/>
      <c r="X293" s="500"/>
      <c r="Y293" s="500"/>
      <c r="Z293" s="500"/>
      <c r="AA293" s="500"/>
      <c r="AB293" s="1381" t="s">
        <v>94</v>
      </c>
      <c r="AC293" s="1393" t="s">
        <v>55</v>
      </c>
      <c r="AD293" s="1097" t="s">
        <v>3396</v>
      </c>
      <c r="AE293" s="654"/>
      <c r="AF293" s="654"/>
      <c r="AG293" s="643"/>
      <c r="AH293" s="654"/>
    </row>
    <row r="294" ht="34.5" customHeight="1">
      <c r="A294" s="1501"/>
      <c r="B294" s="1501"/>
      <c r="C294" s="621"/>
      <c r="D294" s="654" t="s">
        <v>3400</v>
      </c>
      <c r="E294" s="654" t="s">
        <v>3424</v>
      </c>
      <c r="F294" s="623" t="s">
        <v>3402</v>
      </c>
      <c r="G294" s="643" t="s">
        <v>3421</v>
      </c>
      <c r="H294" s="500"/>
      <c r="I294" s="500"/>
      <c r="J294" s="500"/>
      <c r="K294" s="500"/>
      <c r="L294" s="500"/>
      <c r="M294" s="500"/>
      <c r="N294" s="500"/>
      <c r="O294" s="500"/>
      <c r="P294" s="500"/>
      <c r="Q294" s="500"/>
      <c r="R294" s="500"/>
      <c r="S294" s="500"/>
      <c r="T294" s="500"/>
      <c r="U294" s="500"/>
      <c r="V294" s="500"/>
      <c r="W294" s="500"/>
      <c r="X294" s="500"/>
      <c r="Y294" s="500"/>
      <c r="Z294" s="500"/>
      <c r="AA294" s="500"/>
      <c r="AB294" s="795">
        <v>1.0</v>
      </c>
      <c r="AC294" s="1393" t="s">
        <v>55</v>
      </c>
      <c r="AD294" s="1097" t="s">
        <v>3396</v>
      </c>
      <c r="AE294" s="654"/>
      <c r="AF294" s="654" t="s">
        <v>3422</v>
      </c>
      <c r="AG294" s="654"/>
      <c r="AH294" s="654"/>
    </row>
    <row r="295" ht="15.75" customHeight="1">
      <c r="A295" s="1501"/>
      <c r="B295" s="1501"/>
      <c r="C295" s="621"/>
      <c r="D295" s="1501"/>
      <c r="E295" s="1501"/>
      <c r="F295" s="623" t="s">
        <v>3406</v>
      </c>
      <c r="G295" s="643" t="s">
        <v>3407</v>
      </c>
      <c r="H295" s="500"/>
      <c r="I295" s="500"/>
      <c r="J295" s="500"/>
      <c r="K295" s="500"/>
      <c r="L295" s="500"/>
      <c r="M295" s="500"/>
      <c r="N295" s="500"/>
      <c r="O295" s="500"/>
      <c r="P295" s="500"/>
      <c r="Q295" s="500"/>
      <c r="R295" s="500"/>
      <c r="S295" s="500"/>
      <c r="T295" s="500"/>
      <c r="U295" s="500"/>
      <c r="V295" s="500"/>
      <c r="W295" s="500"/>
      <c r="X295" s="500"/>
      <c r="Y295" s="500"/>
      <c r="Z295" s="500"/>
      <c r="AA295" s="500"/>
      <c r="AB295" s="795">
        <v>1.0</v>
      </c>
      <c r="AC295" s="1393" t="s">
        <v>55</v>
      </c>
      <c r="AD295" s="1097" t="s">
        <v>3396</v>
      </c>
      <c r="AE295" s="654"/>
      <c r="AF295" s="654"/>
      <c r="AG295" s="654"/>
      <c r="AH295" s="654"/>
    </row>
    <row r="296" ht="15.75" customHeight="1">
      <c r="A296" s="1501"/>
      <c r="B296" s="1501"/>
      <c r="C296" s="621"/>
      <c r="D296" s="654" t="s">
        <v>1366</v>
      </c>
      <c r="E296" s="654" t="s">
        <v>3408</v>
      </c>
      <c r="F296" s="623" t="s">
        <v>3409</v>
      </c>
      <c r="G296" s="643" t="s">
        <v>3407</v>
      </c>
      <c r="H296" s="500"/>
      <c r="I296" s="500"/>
      <c r="J296" s="500"/>
      <c r="K296" s="500"/>
      <c r="L296" s="500"/>
      <c r="M296" s="500"/>
      <c r="N296" s="500"/>
      <c r="O296" s="500"/>
      <c r="P296" s="500"/>
      <c r="Q296" s="500"/>
      <c r="R296" s="500"/>
      <c r="S296" s="500"/>
      <c r="T296" s="500"/>
      <c r="U296" s="500"/>
      <c r="V296" s="500"/>
      <c r="W296" s="500"/>
      <c r="X296" s="500"/>
      <c r="Y296" s="500"/>
      <c r="Z296" s="500"/>
      <c r="AA296" s="500"/>
      <c r="AB296" s="795">
        <v>1.0</v>
      </c>
      <c r="AC296" s="1393" t="s">
        <v>55</v>
      </c>
      <c r="AD296" s="1097" t="s">
        <v>3396</v>
      </c>
      <c r="AE296" s="654"/>
      <c r="AF296" s="654"/>
      <c r="AG296" s="654"/>
      <c r="AH296" s="654"/>
    </row>
    <row r="297" ht="15.75" customHeight="1">
      <c r="A297" s="1501"/>
      <c r="B297" s="1501"/>
      <c r="C297" s="621"/>
      <c r="D297" s="654" t="s">
        <v>3411</v>
      </c>
      <c r="E297" s="654" t="s">
        <v>3412</v>
      </c>
      <c r="F297" s="623" t="s">
        <v>3413</v>
      </c>
      <c r="G297" s="643" t="s">
        <v>3414</v>
      </c>
      <c r="H297" s="500"/>
      <c r="I297" s="500"/>
      <c r="J297" s="500"/>
      <c r="K297" s="500"/>
      <c r="L297" s="500"/>
      <c r="M297" s="500"/>
      <c r="N297" s="500"/>
      <c r="O297" s="500"/>
      <c r="P297" s="500"/>
      <c r="Q297" s="500"/>
      <c r="R297" s="500"/>
      <c r="S297" s="500"/>
      <c r="T297" s="500"/>
      <c r="U297" s="500"/>
      <c r="V297" s="500"/>
      <c r="W297" s="500"/>
      <c r="X297" s="500"/>
      <c r="Y297" s="500"/>
      <c r="Z297" s="500"/>
      <c r="AA297" s="500"/>
      <c r="AB297" s="795">
        <v>1.0</v>
      </c>
      <c r="AC297" s="1393" t="s">
        <v>55</v>
      </c>
      <c r="AD297" s="1097" t="s">
        <v>3396</v>
      </c>
      <c r="AE297" s="654"/>
      <c r="AF297" s="654"/>
      <c r="AG297" s="654"/>
      <c r="AH297" s="654"/>
    </row>
    <row r="298" ht="15.75" customHeight="1">
      <c r="A298" s="1501"/>
      <c r="B298" s="1501"/>
      <c r="C298" s="621"/>
      <c r="D298" s="654" t="s">
        <v>3415</v>
      </c>
      <c r="E298" s="1501"/>
      <c r="F298" s="623" t="s">
        <v>3416</v>
      </c>
      <c r="G298" s="643" t="s">
        <v>3414</v>
      </c>
      <c r="H298" s="500"/>
      <c r="I298" s="500"/>
      <c r="J298" s="500"/>
      <c r="K298" s="500"/>
      <c r="L298" s="500"/>
      <c r="M298" s="500"/>
      <c r="N298" s="500"/>
      <c r="O298" s="500"/>
      <c r="P298" s="500"/>
      <c r="Q298" s="500"/>
      <c r="R298" s="500"/>
      <c r="S298" s="500"/>
      <c r="T298" s="500"/>
      <c r="U298" s="500"/>
      <c r="V298" s="500"/>
      <c r="W298" s="500"/>
      <c r="X298" s="500"/>
      <c r="Y298" s="500"/>
      <c r="Z298" s="500"/>
      <c r="AA298" s="500"/>
      <c r="AB298" s="795">
        <v>1.0</v>
      </c>
      <c r="AC298" s="1393" t="s">
        <v>55</v>
      </c>
      <c r="AD298" s="1097" t="s">
        <v>3396</v>
      </c>
      <c r="AE298" s="654"/>
      <c r="AF298" s="643" t="s">
        <v>3417</v>
      </c>
      <c r="AG298" s="654"/>
      <c r="AH298" s="654"/>
    </row>
    <row r="299" ht="15.75" customHeight="1">
      <c r="A299" s="1501"/>
      <c r="B299" s="1501"/>
      <c r="C299" s="623" t="s">
        <v>3425</v>
      </c>
      <c r="D299" s="1501"/>
      <c r="E299" s="1501"/>
      <c r="F299" s="621"/>
      <c r="G299" s="621"/>
      <c r="H299" s="500" t="s">
        <v>94</v>
      </c>
      <c r="I299" s="500" t="s">
        <v>94</v>
      </c>
      <c r="J299" s="500"/>
      <c r="K299" s="500"/>
      <c r="L299" s="500"/>
      <c r="M299" s="500"/>
      <c r="N299" s="500"/>
      <c r="O299" s="500"/>
      <c r="P299" s="500"/>
      <c r="Q299" s="500"/>
      <c r="R299" s="500"/>
      <c r="S299" s="500"/>
      <c r="T299" s="500"/>
      <c r="U299" s="500"/>
      <c r="V299" s="500"/>
      <c r="W299" s="500"/>
      <c r="X299" s="500"/>
      <c r="Y299" s="500"/>
      <c r="Z299" s="500"/>
      <c r="AA299" s="500"/>
      <c r="AB299" s="1381" t="s">
        <v>94</v>
      </c>
      <c r="AC299" s="1393" t="s">
        <v>55</v>
      </c>
      <c r="AD299" s="1097" t="s">
        <v>3396</v>
      </c>
      <c r="AE299" s="654"/>
      <c r="AF299" s="654"/>
      <c r="AG299" s="654"/>
      <c r="AH299" s="654"/>
    </row>
    <row r="300" ht="15.75" customHeight="1">
      <c r="A300" s="1501"/>
      <c r="B300" s="1501"/>
      <c r="C300" s="621"/>
      <c r="D300" s="654" t="s">
        <v>3400</v>
      </c>
      <c r="E300" s="654" t="s">
        <v>3426</v>
      </c>
      <c r="F300" s="623" t="s">
        <v>3427</v>
      </c>
      <c r="G300" s="643" t="s">
        <v>3428</v>
      </c>
      <c r="H300" s="500"/>
      <c r="I300" s="500"/>
      <c r="J300" s="500"/>
      <c r="K300" s="500"/>
      <c r="L300" s="500"/>
      <c r="M300" s="500"/>
      <c r="N300" s="500"/>
      <c r="O300" s="500"/>
      <c r="P300" s="500"/>
      <c r="Q300" s="500"/>
      <c r="R300" s="500"/>
      <c r="S300" s="500"/>
      <c r="T300" s="500"/>
      <c r="U300" s="500"/>
      <c r="V300" s="500"/>
      <c r="W300" s="500"/>
      <c r="X300" s="500"/>
      <c r="Y300" s="500"/>
      <c r="Z300" s="500"/>
      <c r="AA300" s="500"/>
      <c r="AB300" s="795">
        <v>1.0</v>
      </c>
      <c r="AC300" s="1393" t="s">
        <v>55</v>
      </c>
      <c r="AD300" s="1097" t="s">
        <v>3396</v>
      </c>
      <c r="AE300" s="654"/>
      <c r="AF300" s="654"/>
      <c r="AG300" s="654"/>
      <c r="AH300" s="654"/>
    </row>
    <row r="301" ht="15.75" customHeight="1">
      <c r="A301" s="1501"/>
      <c r="B301" s="1501"/>
      <c r="C301" s="621"/>
      <c r="D301" s="1501"/>
      <c r="E301" s="1501"/>
      <c r="F301" s="623" t="s">
        <v>3429</v>
      </c>
      <c r="G301" s="643" t="s">
        <v>3430</v>
      </c>
      <c r="H301" s="500"/>
      <c r="I301" s="500"/>
      <c r="J301" s="500"/>
      <c r="K301" s="500"/>
      <c r="L301" s="500"/>
      <c r="M301" s="500"/>
      <c r="N301" s="500"/>
      <c r="O301" s="500"/>
      <c r="P301" s="500"/>
      <c r="Q301" s="500"/>
      <c r="R301" s="500"/>
      <c r="S301" s="500"/>
      <c r="T301" s="500"/>
      <c r="U301" s="500"/>
      <c r="V301" s="500"/>
      <c r="W301" s="500"/>
      <c r="X301" s="500"/>
      <c r="Y301" s="500"/>
      <c r="Z301" s="500"/>
      <c r="AA301" s="500"/>
      <c r="AB301" s="795">
        <v>1.0</v>
      </c>
      <c r="AC301" s="1393" t="s">
        <v>55</v>
      </c>
      <c r="AD301" s="1097" t="s">
        <v>3431</v>
      </c>
      <c r="AE301" s="654"/>
      <c r="AF301" s="654" t="s">
        <v>3432</v>
      </c>
      <c r="AG301" s="654"/>
      <c r="AH301" s="1508" t="s">
        <v>3433</v>
      </c>
    </row>
    <row r="302" ht="15.75" customHeight="1">
      <c r="A302" s="1501"/>
      <c r="B302" s="1501"/>
      <c r="C302" s="621"/>
      <c r="D302" s="654" t="s">
        <v>1366</v>
      </c>
      <c r="E302" s="654" t="s">
        <v>3434</v>
      </c>
      <c r="F302" s="623" t="s">
        <v>3435</v>
      </c>
      <c r="G302" s="643" t="s">
        <v>3428</v>
      </c>
      <c r="H302" s="500"/>
      <c r="I302" s="500"/>
      <c r="J302" s="500"/>
      <c r="K302" s="500"/>
      <c r="L302" s="500"/>
      <c r="M302" s="500"/>
      <c r="N302" s="500"/>
      <c r="O302" s="500"/>
      <c r="P302" s="500"/>
      <c r="Q302" s="500"/>
      <c r="R302" s="500"/>
      <c r="S302" s="500"/>
      <c r="T302" s="500"/>
      <c r="U302" s="500"/>
      <c r="V302" s="500"/>
      <c r="W302" s="500"/>
      <c r="X302" s="500"/>
      <c r="Y302" s="500"/>
      <c r="Z302" s="500"/>
      <c r="AA302" s="500"/>
      <c r="AB302" s="795">
        <v>1.0</v>
      </c>
      <c r="AC302" s="1393" t="s">
        <v>55</v>
      </c>
      <c r="AD302" s="1097" t="s">
        <v>3396</v>
      </c>
      <c r="AE302" s="654"/>
      <c r="AF302" s="654"/>
      <c r="AG302" s="654"/>
      <c r="AH302" s="654"/>
    </row>
    <row r="303" ht="15.75" customHeight="1">
      <c r="A303" s="1501"/>
      <c r="B303" s="1501"/>
      <c r="C303" s="621"/>
      <c r="D303" s="1501"/>
      <c r="E303" s="1501"/>
      <c r="F303" s="623" t="s">
        <v>3436</v>
      </c>
      <c r="G303" s="643" t="s">
        <v>3407</v>
      </c>
      <c r="H303" s="500"/>
      <c r="I303" s="500"/>
      <c r="J303" s="500"/>
      <c r="K303" s="500"/>
      <c r="L303" s="500"/>
      <c r="M303" s="500"/>
      <c r="N303" s="500"/>
      <c r="O303" s="500"/>
      <c r="P303" s="500"/>
      <c r="Q303" s="500"/>
      <c r="R303" s="500"/>
      <c r="S303" s="500"/>
      <c r="T303" s="500"/>
      <c r="U303" s="500"/>
      <c r="V303" s="500"/>
      <c r="W303" s="500"/>
      <c r="X303" s="500"/>
      <c r="Y303" s="500"/>
      <c r="Z303" s="500"/>
      <c r="AA303" s="500"/>
      <c r="AB303" s="795">
        <v>1.0</v>
      </c>
      <c r="AC303" s="1393" t="s">
        <v>55</v>
      </c>
      <c r="AD303" s="1097" t="s">
        <v>3396</v>
      </c>
      <c r="AE303" s="654"/>
      <c r="AF303" s="654"/>
      <c r="AG303" s="654"/>
      <c r="AH303" s="654"/>
    </row>
    <row r="304" ht="15.75" customHeight="1">
      <c r="A304" s="1501"/>
      <c r="B304" s="1501"/>
      <c r="C304" s="621"/>
      <c r="D304" s="654" t="s">
        <v>3411</v>
      </c>
      <c r="E304" s="654" t="s">
        <v>3437</v>
      </c>
      <c r="F304" s="623" t="s">
        <v>3438</v>
      </c>
      <c r="G304" s="643" t="s">
        <v>3439</v>
      </c>
      <c r="H304" s="500"/>
      <c r="I304" s="500"/>
      <c r="J304" s="500"/>
      <c r="K304" s="500"/>
      <c r="L304" s="500"/>
      <c r="M304" s="500"/>
      <c r="N304" s="500"/>
      <c r="O304" s="500"/>
      <c r="P304" s="500"/>
      <c r="Q304" s="500"/>
      <c r="R304" s="500"/>
      <c r="S304" s="500"/>
      <c r="T304" s="500"/>
      <c r="U304" s="500"/>
      <c r="V304" s="500"/>
      <c r="W304" s="500"/>
      <c r="X304" s="500"/>
      <c r="Y304" s="500"/>
      <c r="Z304" s="500"/>
      <c r="AA304" s="500"/>
      <c r="AB304" s="795">
        <v>1.0</v>
      </c>
      <c r="AC304" s="1393" t="s">
        <v>55</v>
      </c>
      <c r="AD304" s="1097" t="s">
        <v>3396</v>
      </c>
      <c r="AE304" s="643"/>
      <c r="AF304" s="654"/>
      <c r="AG304" s="654"/>
      <c r="AH304" s="654"/>
    </row>
    <row r="305" ht="15.75" customHeight="1">
      <c r="A305" s="1501"/>
      <c r="B305" s="1501"/>
      <c r="C305" s="621"/>
      <c r="D305" s="1501"/>
      <c r="E305" s="1501"/>
      <c r="F305" s="623" t="s">
        <v>3440</v>
      </c>
      <c r="G305" s="643" t="s">
        <v>3414</v>
      </c>
      <c r="H305" s="500"/>
      <c r="I305" s="500"/>
      <c r="J305" s="500"/>
      <c r="K305" s="500"/>
      <c r="L305" s="500"/>
      <c r="M305" s="500"/>
      <c r="N305" s="500"/>
      <c r="O305" s="500"/>
      <c r="P305" s="500"/>
      <c r="Q305" s="500"/>
      <c r="R305" s="500"/>
      <c r="S305" s="500"/>
      <c r="T305" s="500"/>
      <c r="U305" s="500"/>
      <c r="V305" s="500"/>
      <c r="W305" s="500"/>
      <c r="X305" s="500"/>
      <c r="Y305" s="500"/>
      <c r="Z305" s="500"/>
      <c r="AA305" s="500"/>
      <c r="AB305" s="795">
        <v>1.0</v>
      </c>
      <c r="AC305" s="1393" t="s">
        <v>55</v>
      </c>
      <c r="AD305" s="1097" t="s">
        <v>3396</v>
      </c>
      <c r="AE305" s="654"/>
      <c r="AF305" s="654"/>
      <c r="AG305" s="654"/>
      <c r="AH305" s="654"/>
    </row>
    <row r="306" ht="15.75" customHeight="1">
      <c r="A306" s="1501"/>
      <c r="B306" s="1501"/>
      <c r="C306" s="621"/>
      <c r="D306" s="654" t="s">
        <v>3415</v>
      </c>
      <c r="E306" s="1501"/>
      <c r="F306" s="623" t="s">
        <v>3416</v>
      </c>
      <c r="G306" s="643" t="s">
        <v>3441</v>
      </c>
      <c r="H306" s="500"/>
      <c r="I306" s="500"/>
      <c r="J306" s="1380"/>
      <c r="K306" s="500"/>
      <c r="L306" s="500"/>
      <c r="M306" s="500"/>
      <c r="N306" s="500"/>
      <c r="O306" s="500"/>
      <c r="P306" s="500"/>
      <c r="Q306" s="500"/>
      <c r="R306" s="500"/>
      <c r="S306" s="500"/>
      <c r="T306" s="500"/>
      <c r="U306" s="500"/>
      <c r="V306" s="500"/>
      <c r="W306" s="500"/>
      <c r="X306" s="500"/>
      <c r="Y306" s="500"/>
      <c r="Z306" s="500"/>
      <c r="AA306" s="500"/>
      <c r="AB306" s="795">
        <v>1.0</v>
      </c>
      <c r="AC306" s="1393" t="s">
        <v>55</v>
      </c>
      <c r="AD306" s="1097" t="s">
        <v>3396</v>
      </c>
      <c r="AE306" s="643"/>
      <c r="AF306" s="643" t="s">
        <v>3417</v>
      </c>
      <c r="AG306" s="654"/>
      <c r="AH306" s="654"/>
    </row>
    <row r="307" ht="15.75" hidden="1" customHeight="1">
      <c r="A307" s="1500"/>
      <c r="B307" s="1500"/>
      <c r="C307" s="1125"/>
      <c r="D307" s="1500"/>
      <c r="E307" s="1500"/>
      <c r="F307" s="1125"/>
      <c r="G307" s="1125"/>
      <c r="H307" s="500"/>
      <c r="I307" s="500"/>
      <c r="J307" s="500"/>
      <c r="K307" s="500"/>
      <c r="L307" s="500"/>
      <c r="M307" s="500"/>
      <c r="N307" s="500"/>
      <c r="O307" s="500"/>
      <c r="P307" s="500"/>
      <c r="Q307" s="500"/>
      <c r="R307" s="500"/>
      <c r="S307" s="500"/>
      <c r="T307" s="500"/>
      <c r="U307" s="500"/>
      <c r="V307" s="500"/>
      <c r="W307" s="500"/>
      <c r="X307" s="500"/>
      <c r="Y307" s="500"/>
      <c r="Z307" s="500"/>
      <c r="AA307" s="500"/>
      <c r="AB307" s="1381" t="s">
        <v>94</v>
      </c>
      <c r="AC307" s="1505"/>
      <c r="AD307" s="1505"/>
      <c r="AE307" s="1478"/>
      <c r="AF307" s="1478"/>
      <c r="AG307" s="1478"/>
      <c r="AH307" s="654"/>
    </row>
    <row r="308" ht="15.75" hidden="1" customHeight="1">
      <c r="A308" s="1509"/>
      <c r="B308" s="1510" t="s">
        <v>3442</v>
      </c>
      <c r="C308" s="1126"/>
      <c r="D308" s="1511"/>
      <c r="E308" s="1512"/>
      <c r="F308" s="994" t="s">
        <v>3443</v>
      </c>
      <c r="G308" s="1126"/>
      <c r="H308" s="648"/>
      <c r="I308" s="648"/>
      <c r="J308" s="648"/>
      <c r="K308" s="648"/>
      <c r="L308" s="648"/>
      <c r="M308" s="648"/>
      <c r="N308" s="648"/>
      <c r="O308" s="648"/>
      <c r="P308" s="648"/>
      <c r="Q308" s="648"/>
      <c r="R308" s="648"/>
      <c r="S308" s="648"/>
      <c r="T308" s="648"/>
      <c r="U308" s="648"/>
      <c r="V308" s="648"/>
      <c r="W308" s="648"/>
      <c r="X308" s="648"/>
      <c r="Y308" s="648"/>
      <c r="Z308" s="648"/>
      <c r="AA308" s="648"/>
      <c r="AB308" s="1473" t="s">
        <v>94</v>
      </c>
      <c r="AC308" s="1513" t="s">
        <v>94</v>
      </c>
      <c r="AD308" s="1514"/>
      <c r="AE308" s="1478"/>
      <c r="AF308" s="1515"/>
      <c r="AG308" s="1515"/>
      <c r="AH308" s="654"/>
    </row>
    <row r="309" ht="15.75" hidden="1" customHeight="1">
      <c r="A309" s="729"/>
      <c r="B309" s="730"/>
      <c r="C309" s="1516" t="s">
        <v>3444</v>
      </c>
      <c r="D309" s="1105"/>
      <c r="E309" s="1517"/>
      <c r="F309" s="1518" t="s">
        <v>3445</v>
      </c>
      <c r="G309" s="1519" t="s">
        <v>3446</v>
      </c>
      <c r="H309" s="830"/>
      <c r="I309" s="830"/>
      <c r="J309" s="830"/>
      <c r="K309" s="805"/>
      <c r="L309" s="805"/>
      <c r="M309" s="830"/>
      <c r="N309" s="830"/>
      <c r="O309" s="830"/>
      <c r="P309" s="830"/>
      <c r="Q309" s="830"/>
      <c r="R309" s="830"/>
      <c r="S309" s="830"/>
      <c r="T309" s="830"/>
      <c r="U309" s="830"/>
      <c r="V309" s="830"/>
      <c r="W309" s="830"/>
      <c r="X309" s="830"/>
      <c r="Y309" s="830"/>
      <c r="Z309" s="830"/>
      <c r="AA309" s="830"/>
      <c r="AB309" s="1520">
        <v>2.0</v>
      </c>
      <c r="AC309" s="1521" t="s">
        <v>55</v>
      </c>
      <c r="AD309" s="1521" t="s">
        <v>2262</v>
      </c>
      <c r="AE309" s="727"/>
      <c r="AF309" s="730"/>
      <c r="AG309" s="730"/>
      <c r="AH309" s="1046"/>
    </row>
    <row r="310" ht="15.75" hidden="1" customHeight="1">
      <c r="A310" s="729"/>
      <c r="B310" s="730"/>
      <c r="C310" s="1516" t="s">
        <v>3447</v>
      </c>
      <c r="D310" s="1105"/>
      <c r="E310" s="1517"/>
      <c r="F310" s="1518" t="s">
        <v>3448</v>
      </c>
      <c r="G310" s="1519" t="s">
        <v>3449</v>
      </c>
      <c r="H310" s="807"/>
      <c r="I310" s="807"/>
      <c r="J310" s="807"/>
      <c r="K310" s="807"/>
      <c r="L310" s="807"/>
      <c r="M310" s="807"/>
      <c r="N310" s="807"/>
      <c r="O310" s="807"/>
      <c r="P310" s="807"/>
      <c r="Q310" s="807"/>
      <c r="R310" s="807"/>
      <c r="S310" s="807"/>
      <c r="T310" s="807"/>
      <c r="U310" s="807"/>
      <c r="V310" s="807"/>
      <c r="W310" s="807"/>
      <c r="X310" s="807"/>
      <c r="Y310" s="807"/>
      <c r="Z310" s="807"/>
      <c r="AA310" s="807"/>
      <c r="AB310" s="1520">
        <v>2.0</v>
      </c>
      <c r="AC310" s="1521" t="s">
        <v>55</v>
      </c>
      <c r="AD310" s="1521" t="s">
        <v>2262</v>
      </c>
      <c r="AE310" s="727"/>
      <c r="AF310" s="730"/>
      <c r="AG310" s="730"/>
      <c r="AH310" s="1046"/>
    </row>
    <row r="311" ht="15.75" hidden="1" customHeight="1">
      <c r="A311" s="1522" t="s">
        <v>2045</v>
      </c>
      <c r="B311" s="1523"/>
      <c r="C311" s="1524"/>
      <c r="D311" s="1523"/>
      <c r="E311" s="1523"/>
      <c r="F311" s="1524"/>
      <c r="G311" s="1525"/>
      <c r="H311" s="1526"/>
      <c r="I311" s="1526"/>
      <c r="J311" s="1526"/>
      <c r="K311" s="1526"/>
      <c r="L311" s="1526"/>
      <c r="M311" s="1526"/>
      <c r="N311" s="1526"/>
      <c r="O311" s="1526"/>
      <c r="P311" s="1526"/>
      <c r="Q311" s="1526"/>
      <c r="R311" s="1526"/>
      <c r="S311" s="1526"/>
      <c r="T311" s="1526"/>
      <c r="U311" s="1526"/>
      <c r="V311" s="1526"/>
      <c r="W311" s="1526"/>
      <c r="X311" s="1526"/>
      <c r="Y311" s="1526"/>
      <c r="Z311" s="1526"/>
      <c r="AA311" s="1526"/>
      <c r="AB311" s="1527" t="s">
        <v>94</v>
      </c>
      <c r="AC311" s="1528" t="s">
        <v>55</v>
      </c>
      <c r="AD311" s="1529" t="s">
        <v>2262</v>
      </c>
      <c r="AE311" s="1530"/>
      <c r="AF311" s="1531"/>
      <c r="AG311" s="1531"/>
      <c r="AH311" s="1530"/>
    </row>
    <row r="312" ht="15.75" hidden="1" customHeight="1">
      <c r="A312" s="1476" t="s">
        <v>3450</v>
      </c>
      <c r="B312" s="1532"/>
      <c r="C312" s="1471"/>
      <c r="D312" s="1472"/>
      <c r="E312" s="1532"/>
      <c r="F312" s="1471"/>
      <c r="G312" s="1471"/>
      <c r="H312" s="500"/>
      <c r="I312" s="500"/>
      <c r="J312" s="500"/>
      <c r="K312" s="500"/>
      <c r="L312" s="500"/>
      <c r="M312" s="500"/>
      <c r="N312" s="500"/>
      <c r="O312" s="500"/>
      <c r="P312" s="500"/>
      <c r="Q312" s="500"/>
      <c r="R312" s="500"/>
      <c r="S312" s="500"/>
      <c r="T312" s="500"/>
      <c r="U312" s="500"/>
      <c r="V312" s="500"/>
      <c r="W312" s="500"/>
      <c r="X312" s="500"/>
      <c r="Y312" s="500"/>
      <c r="Z312" s="500"/>
      <c r="AA312" s="500"/>
      <c r="AB312" s="1473" t="s">
        <v>94</v>
      </c>
      <c r="AC312" s="1474" t="s">
        <v>55</v>
      </c>
      <c r="AD312" s="1475" t="s">
        <v>3451</v>
      </c>
      <c r="AE312" s="1478"/>
      <c r="AF312" s="1476"/>
      <c r="AG312" s="1476"/>
      <c r="AH312" s="654"/>
    </row>
    <row r="313" ht="15.75" hidden="1" customHeight="1">
      <c r="A313" s="1500"/>
      <c r="B313" s="1478" t="s">
        <v>3452</v>
      </c>
      <c r="C313" s="1125"/>
      <c r="D313" s="1379"/>
      <c r="E313" s="1500"/>
      <c r="F313" s="1125"/>
      <c r="G313" s="1125"/>
      <c r="H313" s="500"/>
      <c r="I313" s="500"/>
      <c r="J313" s="500"/>
      <c r="K313" s="500"/>
      <c r="L313" s="500"/>
      <c r="M313" s="500"/>
      <c r="N313" s="500"/>
      <c r="O313" s="500"/>
      <c r="P313" s="500"/>
      <c r="Q313" s="500"/>
      <c r="R313" s="500"/>
      <c r="S313" s="500"/>
      <c r="T313" s="500"/>
      <c r="U313" s="500"/>
      <c r="V313" s="500"/>
      <c r="W313" s="500"/>
      <c r="X313" s="500"/>
      <c r="Y313" s="500"/>
      <c r="Z313" s="500"/>
      <c r="AA313" s="500"/>
      <c r="AB313" s="1381" t="s">
        <v>94</v>
      </c>
      <c r="AC313" s="1382" t="s">
        <v>55</v>
      </c>
      <c r="AD313" s="1384" t="s">
        <v>3451</v>
      </c>
      <c r="AE313" s="1478"/>
      <c r="AF313" s="1478"/>
      <c r="AG313" s="1478"/>
      <c r="AH313" s="654"/>
    </row>
    <row r="314" ht="15.75" hidden="1" customHeight="1">
      <c r="A314" s="1500"/>
      <c r="B314" s="1500"/>
      <c r="C314" s="1125"/>
      <c r="D314" s="1206" t="s">
        <v>3453</v>
      </c>
      <c r="E314" s="1500"/>
      <c r="F314" s="1125"/>
      <c r="G314" s="1125"/>
      <c r="H314" s="500"/>
      <c r="I314" s="500"/>
      <c r="J314" s="500"/>
      <c r="K314" s="500"/>
      <c r="L314" s="500"/>
      <c r="M314" s="500"/>
      <c r="N314" s="500"/>
      <c r="O314" s="500"/>
      <c r="P314" s="500"/>
      <c r="Q314" s="500"/>
      <c r="R314" s="500"/>
      <c r="S314" s="500"/>
      <c r="T314" s="500"/>
      <c r="U314" s="500"/>
      <c r="V314" s="500"/>
      <c r="W314" s="500"/>
      <c r="X314" s="500"/>
      <c r="Y314" s="500"/>
      <c r="Z314" s="500"/>
      <c r="AA314" s="500"/>
      <c r="AB314" s="1381" t="s">
        <v>94</v>
      </c>
      <c r="AC314" s="1382" t="s">
        <v>55</v>
      </c>
      <c r="AD314" s="1384" t="s">
        <v>3451</v>
      </c>
      <c r="AE314" s="1478"/>
      <c r="AF314" s="1478"/>
      <c r="AG314" s="1478"/>
      <c r="AH314" s="654"/>
    </row>
    <row r="315" ht="15.75" hidden="1" customHeight="1">
      <c r="A315" s="727"/>
      <c r="B315" s="727"/>
      <c r="C315" s="607"/>
      <c r="D315" s="1144"/>
      <c r="E315" s="1491" t="s">
        <v>2011</v>
      </c>
      <c r="F315" s="1387" t="s">
        <v>3454</v>
      </c>
      <c r="G315" s="1388" t="s">
        <v>3455</v>
      </c>
      <c r="H315" s="806"/>
      <c r="I315" s="806"/>
      <c r="J315" s="806"/>
      <c r="K315" s="806"/>
      <c r="L315" s="806"/>
      <c r="M315" s="806"/>
      <c r="N315" s="806"/>
      <c r="O315" s="806"/>
      <c r="P315" s="806"/>
      <c r="Q315" s="806"/>
      <c r="R315" s="806"/>
      <c r="S315" s="806"/>
      <c r="T315" s="806"/>
      <c r="U315" s="806"/>
      <c r="V315" s="806"/>
      <c r="W315" s="806"/>
      <c r="X315" s="806"/>
      <c r="Y315" s="806"/>
      <c r="Z315" s="806"/>
      <c r="AA315" s="806"/>
      <c r="AB315" s="1433">
        <v>2.0</v>
      </c>
      <c r="AC315" s="1390" t="s">
        <v>55</v>
      </c>
      <c r="AD315" s="1390" t="s">
        <v>3451</v>
      </c>
      <c r="AE315" s="727"/>
      <c r="AF315" s="727"/>
      <c r="AG315" s="727"/>
      <c r="AH315" s="1046"/>
    </row>
    <row r="316" ht="15.75" hidden="1" customHeight="1">
      <c r="A316" s="727"/>
      <c r="B316" s="727"/>
      <c r="C316" s="607"/>
      <c r="D316" s="1144"/>
      <c r="E316" s="1491" t="s">
        <v>3456</v>
      </c>
      <c r="F316" s="1387" t="s">
        <v>3454</v>
      </c>
      <c r="G316" s="1388" t="s">
        <v>3457</v>
      </c>
      <c r="H316" s="806"/>
      <c r="I316" s="806"/>
      <c r="J316" s="806"/>
      <c r="K316" s="806"/>
      <c r="L316" s="806"/>
      <c r="M316" s="806"/>
      <c r="N316" s="806"/>
      <c r="O316" s="806"/>
      <c r="P316" s="806"/>
      <c r="Q316" s="806"/>
      <c r="R316" s="806"/>
      <c r="S316" s="806"/>
      <c r="T316" s="806"/>
      <c r="U316" s="806"/>
      <c r="V316" s="806"/>
      <c r="W316" s="806"/>
      <c r="X316" s="806"/>
      <c r="Y316" s="806"/>
      <c r="Z316" s="806"/>
      <c r="AA316" s="806"/>
      <c r="AB316" s="1433">
        <v>2.0</v>
      </c>
      <c r="AC316" s="1390" t="s">
        <v>55</v>
      </c>
      <c r="AD316" s="1390" t="s">
        <v>3451</v>
      </c>
      <c r="AE316" s="727"/>
      <c r="AF316" s="727"/>
      <c r="AG316" s="727"/>
      <c r="AH316" s="1046"/>
    </row>
    <row r="317" ht="15.75" hidden="1" customHeight="1">
      <c r="A317" s="727"/>
      <c r="B317" s="727"/>
      <c r="C317" s="607"/>
      <c r="D317" s="1144"/>
      <c r="E317" s="1491" t="s">
        <v>3458</v>
      </c>
      <c r="F317" s="1387" t="s">
        <v>3454</v>
      </c>
      <c r="G317" s="1388" t="s">
        <v>3457</v>
      </c>
      <c r="H317" s="806"/>
      <c r="I317" s="806"/>
      <c r="J317" s="806"/>
      <c r="K317" s="806"/>
      <c r="L317" s="806"/>
      <c r="M317" s="806"/>
      <c r="N317" s="806"/>
      <c r="O317" s="806"/>
      <c r="P317" s="806"/>
      <c r="Q317" s="806"/>
      <c r="R317" s="806"/>
      <c r="S317" s="806"/>
      <c r="T317" s="806"/>
      <c r="U317" s="806"/>
      <c r="V317" s="806"/>
      <c r="W317" s="806"/>
      <c r="X317" s="806"/>
      <c r="Y317" s="806"/>
      <c r="Z317" s="806"/>
      <c r="AA317" s="806"/>
      <c r="AB317" s="1433">
        <v>2.0</v>
      </c>
      <c r="AC317" s="1390" t="s">
        <v>55</v>
      </c>
      <c r="AD317" s="1390" t="s">
        <v>3451</v>
      </c>
      <c r="AE317" s="727"/>
      <c r="AF317" s="727"/>
      <c r="AG317" s="727"/>
      <c r="AH317" s="1046"/>
    </row>
    <row r="318" ht="15.75" hidden="1" customHeight="1">
      <c r="A318" s="727"/>
      <c r="B318" s="727"/>
      <c r="C318" s="607"/>
      <c r="D318" s="1144"/>
      <c r="E318" s="1491" t="s">
        <v>3459</v>
      </c>
      <c r="F318" s="1387" t="s">
        <v>3454</v>
      </c>
      <c r="G318" s="1388" t="s">
        <v>3460</v>
      </c>
      <c r="H318" s="806"/>
      <c r="I318" s="806"/>
      <c r="J318" s="806"/>
      <c r="K318" s="806"/>
      <c r="L318" s="806"/>
      <c r="M318" s="806"/>
      <c r="N318" s="806"/>
      <c r="O318" s="806"/>
      <c r="P318" s="806"/>
      <c r="Q318" s="806"/>
      <c r="R318" s="806"/>
      <c r="S318" s="806"/>
      <c r="T318" s="806"/>
      <c r="U318" s="806"/>
      <c r="V318" s="806"/>
      <c r="W318" s="806"/>
      <c r="X318" s="806"/>
      <c r="Y318" s="806"/>
      <c r="Z318" s="806"/>
      <c r="AA318" s="806"/>
      <c r="AB318" s="1433">
        <v>2.0</v>
      </c>
      <c r="AC318" s="1390" t="s">
        <v>55</v>
      </c>
      <c r="AD318" s="1390" t="s">
        <v>3451</v>
      </c>
      <c r="AE318" s="727"/>
      <c r="AF318" s="727"/>
      <c r="AG318" s="727"/>
      <c r="AH318" s="1046"/>
    </row>
    <row r="319" ht="15.75" hidden="1" customHeight="1">
      <c r="A319" s="727"/>
      <c r="B319" s="727"/>
      <c r="C319" s="607"/>
      <c r="D319" s="1144"/>
      <c r="E319" s="1491" t="s">
        <v>3461</v>
      </c>
      <c r="F319" s="1387" t="s">
        <v>3454</v>
      </c>
      <c r="G319" s="1388" t="s">
        <v>3460</v>
      </c>
      <c r="H319" s="806"/>
      <c r="I319" s="806"/>
      <c r="J319" s="806"/>
      <c r="K319" s="806"/>
      <c r="L319" s="806"/>
      <c r="M319" s="806"/>
      <c r="N319" s="806"/>
      <c r="O319" s="806"/>
      <c r="P319" s="806"/>
      <c r="Q319" s="806"/>
      <c r="R319" s="806"/>
      <c r="S319" s="806"/>
      <c r="T319" s="806"/>
      <c r="U319" s="806"/>
      <c r="V319" s="806"/>
      <c r="W319" s="806"/>
      <c r="X319" s="806"/>
      <c r="Y319" s="806"/>
      <c r="Z319" s="806"/>
      <c r="AA319" s="806"/>
      <c r="AB319" s="1433">
        <v>2.0</v>
      </c>
      <c r="AC319" s="1390" t="s">
        <v>55</v>
      </c>
      <c r="AD319" s="1390" t="s">
        <v>3451</v>
      </c>
      <c r="AE319" s="727"/>
      <c r="AF319" s="727"/>
      <c r="AG319" s="727"/>
      <c r="AH319" s="1046"/>
    </row>
    <row r="320" ht="15.75" hidden="1" customHeight="1">
      <c r="A320" s="727"/>
      <c r="B320" s="727"/>
      <c r="C320" s="607"/>
      <c r="D320" s="1144"/>
      <c r="E320" s="1491" t="s">
        <v>3456</v>
      </c>
      <c r="F320" s="1387" t="s">
        <v>3454</v>
      </c>
      <c r="G320" s="1388" t="s">
        <v>3457</v>
      </c>
      <c r="H320" s="806"/>
      <c r="I320" s="806"/>
      <c r="J320" s="806"/>
      <c r="K320" s="806"/>
      <c r="L320" s="806"/>
      <c r="M320" s="806"/>
      <c r="N320" s="806"/>
      <c r="O320" s="806"/>
      <c r="P320" s="806"/>
      <c r="Q320" s="806"/>
      <c r="R320" s="806"/>
      <c r="S320" s="806"/>
      <c r="T320" s="806"/>
      <c r="U320" s="806"/>
      <c r="V320" s="806"/>
      <c r="W320" s="806"/>
      <c r="X320" s="806"/>
      <c r="Y320" s="806"/>
      <c r="Z320" s="806"/>
      <c r="AA320" s="806"/>
      <c r="AB320" s="1433">
        <v>2.0</v>
      </c>
      <c r="AC320" s="1390" t="s">
        <v>55</v>
      </c>
      <c r="AD320" s="1390" t="s">
        <v>3451</v>
      </c>
      <c r="AE320" s="727"/>
      <c r="AF320" s="727"/>
      <c r="AG320" s="727"/>
      <c r="AH320" s="1046"/>
    </row>
    <row r="321" ht="15.75" hidden="1" customHeight="1">
      <c r="A321" s="727"/>
      <c r="B321" s="727"/>
      <c r="C321" s="607"/>
      <c r="D321" s="1144"/>
      <c r="E321" s="1491" t="s">
        <v>3462</v>
      </c>
      <c r="F321" s="1387" t="s">
        <v>3454</v>
      </c>
      <c r="G321" s="1388" t="s">
        <v>3455</v>
      </c>
      <c r="H321" s="806"/>
      <c r="I321" s="806"/>
      <c r="J321" s="806"/>
      <c r="K321" s="806"/>
      <c r="L321" s="806"/>
      <c r="M321" s="806"/>
      <c r="N321" s="806"/>
      <c r="O321" s="806"/>
      <c r="P321" s="806"/>
      <c r="Q321" s="806"/>
      <c r="R321" s="806"/>
      <c r="S321" s="806"/>
      <c r="T321" s="806"/>
      <c r="U321" s="806"/>
      <c r="V321" s="806"/>
      <c r="W321" s="806"/>
      <c r="X321" s="806"/>
      <c r="Y321" s="806"/>
      <c r="Z321" s="806"/>
      <c r="AA321" s="806"/>
      <c r="AB321" s="1433">
        <v>2.0</v>
      </c>
      <c r="AC321" s="1390" t="s">
        <v>55</v>
      </c>
      <c r="AD321" s="1390" t="s">
        <v>3451</v>
      </c>
      <c r="AE321" s="727"/>
      <c r="AF321" s="727"/>
      <c r="AG321" s="727"/>
      <c r="AH321" s="1046"/>
    </row>
    <row r="322" ht="15.75" hidden="1" customHeight="1">
      <c r="A322" s="727"/>
      <c r="B322" s="727"/>
      <c r="C322" s="607"/>
      <c r="D322" s="1144"/>
      <c r="E322" s="1491" t="s">
        <v>3463</v>
      </c>
      <c r="F322" s="1387" t="s">
        <v>3454</v>
      </c>
      <c r="G322" s="1388" t="s">
        <v>3464</v>
      </c>
      <c r="H322" s="806"/>
      <c r="I322" s="806"/>
      <c r="J322" s="806"/>
      <c r="K322" s="806"/>
      <c r="L322" s="806"/>
      <c r="M322" s="806"/>
      <c r="N322" s="806"/>
      <c r="O322" s="806"/>
      <c r="P322" s="806"/>
      <c r="Q322" s="806"/>
      <c r="R322" s="806"/>
      <c r="S322" s="806"/>
      <c r="T322" s="806"/>
      <c r="U322" s="806"/>
      <c r="V322" s="806"/>
      <c r="W322" s="806"/>
      <c r="X322" s="806"/>
      <c r="Y322" s="806"/>
      <c r="Z322" s="806"/>
      <c r="AA322" s="806"/>
      <c r="AB322" s="1433">
        <v>2.0</v>
      </c>
      <c r="AC322" s="1390" t="s">
        <v>55</v>
      </c>
      <c r="AD322" s="1390" t="s">
        <v>3451</v>
      </c>
      <c r="AE322" s="727"/>
      <c r="AF322" s="727"/>
      <c r="AG322" s="727"/>
      <c r="AH322" s="1046"/>
    </row>
    <row r="323" ht="15.75" hidden="1" customHeight="1">
      <c r="A323" s="1500"/>
      <c r="B323" s="1478" t="s">
        <v>3465</v>
      </c>
      <c r="C323" s="1125"/>
      <c r="D323" s="1379"/>
      <c r="E323" s="1500"/>
      <c r="F323" s="1125"/>
      <c r="G323" s="1125"/>
      <c r="H323" s="500"/>
      <c r="I323" s="500"/>
      <c r="J323" s="500"/>
      <c r="K323" s="500"/>
      <c r="L323" s="500"/>
      <c r="M323" s="500"/>
      <c r="N323" s="500"/>
      <c r="O323" s="500"/>
      <c r="P323" s="500"/>
      <c r="Q323" s="500"/>
      <c r="R323" s="500"/>
      <c r="S323" s="500"/>
      <c r="T323" s="500"/>
      <c r="U323" s="500"/>
      <c r="V323" s="500"/>
      <c r="W323" s="500"/>
      <c r="X323" s="500"/>
      <c r="Y323" s="500"/>
      <c r="Z323" s="500"/>
      <c r="AA323" s="500"/>
      <c r="AB323" s="1381" t="s">
        <v>94</v>
      </c>
      <c r="AC323" s="1382" t="s">
        <v>55</v>
      </c>
      <c r="AD323" s="1384" t="s">
        <v>3451</v>
      </c>
      <c r="AE323" s="1478"/>
      <c r="AF323" s="1478"/>
      <c r="AG323" s="1478"/>
      <c r="AH323" s="654"/>
    </row>
    <row r="324" ht="15.75" hidden="1" customHeight="1">
      <c r="A324" s="1500"/>
      <c r="B324" s="1500"/>
      <c r="C324" s="1013" t="s">
        <v>3466</v>
      </c>
      <c r="D324" s="1379"/>
      <c r="E324" s="1500"/>
      <c r="F324" s="1125"/>
      <c r="G324" s="1125"/>
      <c r="H324" s="500"/>
      <c r="I324" s="500"/>
      <c r="J324" s="500"/>
      <c r="K324" s="500"/>
      <c r="L324" s="500"/>
      <c r="M324" s="500"/>
      <c r="N324" s="500"/>
      <c r="O324" s="500"/>
      <c r="P324" s="500"/>
      <c r="Q324" s="500"/>
      <c r="R324" s="500"/>
      <c r="S324" s="500"/>
      <c r="T324" s="500"/>
      <c r="U324" s="500"/>
      <c r="V324" s="500"/>
      <c r="W324" s="500"/>
      <c r="X324" s="500"/>
      <c r="Y324" s="500"/>
      <c r="Z324" s="500"/>
      <c r="AA324" s="500"/>
      <c r="AB324" s="1381" t="s">
        <v>94</v>
      </c>
      <c r="AC324" s="1382" t="s">
        <v>55</v>
      </c>
      <c r="AD324" s="1384" t="s">
        <v>3451</v>
      </c>
      <c r="AE324" s="1478"/>
      <c r="AF324" s="1478"/>
      <c r="AG324" s="1478"/>
      <c r="AH324" s="654"/>
    </row>
    <row r="325" ht="15.75" hidden="1" customHeight="1">
      <c r="A325" s="727"/>
      <c r="B325" s="727"/>
      <c r="C325" s="607"/>
      <c r="D325" s="1144"/>
      <c r="E325" s="1491" t="s">
        <v>2011</v>
      </c>
      <c r="F325" s="1387" t="s">
        <v>3467</v>
      </c>
      <c r="G325" s="1388" t="s">
        <v>3468</v>
      </c>
      <c r="H325" s="806"/>
      <c r="I325" s="806"/>
      <c r="J325" s="806"/>
      <c r="K325" s="806"/>
      <c r="L325" s="806"/>
      <c r="M325" s="807"/>
      <c r="N325" s="807"/>
      <c r="O325" s="807"/>
      <c r="P325" s="807"/>
      <c r="Q325" s="807"/>
      <c r="R325" s="807"/>
      <c r="S325" s="807"/>
      <c r="T325" s="807"/>
      <c r="U325" s="807"/>
      <c r="V325" s="807"/>
      <c r="W325" s="807"/>
      <c r="X325" s="807"/>
      <c r="Y325" s="807"/>
      <c r="Z325" s="807"/>
      <c r="AA325" s="807"/>
      <c r="AB325" s="1433">
        <v>2.0</v>
      </c>
      <c r="AC325" s="1390" t="s">
        <v>55</v>
      </c>
      <c r="AD325" s="1390" t="s">
        <v>3451</v>
      </c>
      <c r="AE325" s="727"/>
      <c r="AF325" s="727"/>
      <c r="AG325" s="727"/>
      <c r="AH325" s="1046"/>
    </row>
    <row r="326" ht="15.75" hidden="1" customHeight="1">
      <c r="A326" s="727"/>
      <c r="B326" s="727"/>
      <c r="C326" s="607"/>
      <c r="D326" s="1144"/>
      <c r="E326" s="1491" t="s">
        <v>3456</v>
      </c>
      <c r="F326" s="1387" t="s">
        <v>3467</v>
      </c>
      <c r="G326" s="1388" t="s">
        <v>3468</v>
      </c>
      <c r="H326" s="807"/>
      <c r="I326" s="807"/>
      <c r="J326" s="807"/>
      <c r="K326" s="807"/>
      <c r="L326" s="807"/>
      <c r="M326" s="807"/>
      <c r="N326" s="807"/>
      <c r="O326" s="807"/>
      <c r="P326" s="807"/>
      <c r="Q326" s="807"/>
      <c r="R326" s="807"/>
      <c r="S326" s="807"/>
      <c r="T326" s="807"/>
      <c r="U326" s="807"/>
      <c r="V326" s="807"/>
      <c r="W326" s="807"/>
      <c r="X326" s="807"/>
      <c r="Y326" s="807"/>
      <c r="Z326" s="807"/>
      <c r="AA326" s="807"/>
      <c r="AB326" s="1433">
        <v>2.0</v>
      </c>
      <c r="AC326" s="1390" t="s">
        <v>55</v>
      </c>
      <c r="AD326" s="1390" t="s">
        <v>3451</v>
      </c>
      <c r="AE326" s="727"/>
      <c r="AF326" s="727"/>
      <c r="AG326" s="727"/>
      <c r="AH326" s="1046"/>
    </row>
    <row r="327" ht="15.75" hidden="1" customHeight="1">
      <c r="A327" s="727"/>
      <c r="B327" s="727"/>
      <c r="C327" s="607"/>
      <c r="D327" s="1144"/>
      <c r="E327" s="1491" t="s">
        <v>3458</v>
      </c>
      <c r="F327" s="1387" t="s">
        <v>3467</v>
      </c>
      <c r="G327" s="1388" t="s">
        <v>3468</v>
      </c>
      <c r="H327" s="806"/>
      <c r="I327" s="806"/>
      <c r="J327" s="806"/>
      <c r="K327" s="806"/>
      <c r="L327" s="806"/>
      <c r="M327" s="807"/>
      <c r="N327" s="807"/>
      <c r="O327" s="807"/>
      <c r="P327" s="807"/>
      <c r="Q327" s="807"/>
      <c r="R327" s="807"/>
      <c r="S327" s="807"/>
      <c r="T327" s="807"/>
      <c r="U327" s="807"/>
      <c r="V327" s="807"/>
      <c r="W327" s="807"/>
      <c r="X327" s="807"/>
      <c r="Y327" s="807"/>
      <c r="Z327" s="807"/>
      <c r="AA327" s="807"/>
      <c r="AB327" s="1433">
        <v>2.0</v>
      </c>
      <c r="AC327" s="1390" t="s">
        <v>55</v>
      </c>
      <c r="AD327" s="1390" t="s">
        <v>3451</v>
      </c>
      <c r="AE327" s="727"/>
      <c r="AF327" s="727"/>
      <c r="AG327" s="727"/>
      <c r="AH327" s="1046"/>
    </row>
    <row r="328" ht="15.75" hidden="1" customHeight="1">
      <c r="A328" s="727"/>
      <c r="B328" s="727"/>
      <c r="C328" s="607"/>
      <c r="D328" s="1144"/>
      <c r="E328" s="1491" t="s">
        <v>3459</v>
      </c>
      <c r="F328" s="1387" t="s">
        <v>3467</v>
      </c>
      <c r="G328" s="1388" t="s">
        <v>3468</v>
      </c>
      <c r="H328" s="807"/>
      <c r="I328" s="807"/>
      <c r="J328" s="807"/>
      <c r="K328" s="807"/>
      <c r="L328" s="807"/>
      <c r="M328" s="807"/>
      <c r="N328" s="807"/>
      <c r="O328" s="807"/>
      <c r="P328" s="807"/>
      <c r="Q328" s="807"/>
      <c r="R328" s="807"/>
      <c r="S328" s="807"/>
      <c r="T328" s="807"/>
      <c r="U328" s="807"/>
      <c r="V328" s="807"/>
      <c r="W328" s="807"/>
      <c r="X328" s="807"/>
      <c r="Y328" s="807"/>
      <c r="Z328" s="807"/>
      <c r="AA328" s="807"/>
      <c r="AB328" s="1433">
        <v>2.0</v>
      </c>
      <c r="AC328" s="1390" t="s">
        <v>55</v>
      </c>
      <c r="AD328" s="1390" t="s">
        <v>3451</v>
      </c>
      <c r="AE328" s="727"/>
      <c r="AF328" s="727"/>
      <c r="AG328" s="727"/>
      <c r="AH328" s="1046"/>
    </row>
    <row r="329" ht="15.75" hidden="1" customHeight="1">
      <c r="A329" s="727"/>
      <c r="B329" s="727"/>
      <c r="C329" s="607"/>
      <c r="D329" s="1144"/>
      <c r="E329" s="1491" t="s">
        <v>3461</v>
      </c>
      <c r="F329" s="1387" t="s">
        <v>3467</v>
      </c>
      <c r="G329" s="1388" t="s">
        <v>3468</v>
      </c>
      <c r="H329" s="806"/>
      <c r="I329" s="806"/>
      <c r="J329" s="806"/>
      <c r="K329" s="806"/>
      <c r="L329" s="806"/>
      <c r="M329" s="806"/>
      <c r="N329" s="806"/>
      <c r="O329" s="807"/>
      <c r="P329" s="807"/>
      <c r="Q329" s="807"/>
      <c r="R329" s="807"/>
      <c r="S329" s="807"/>
      <c r="T329" s="807"/>
      <c r="U329" s="807"/>
      <c r="V329" s="807"/>
      <c r="W329" s="807"/>
      <c r="X329" s="807"/>
      <c r="Y329" s="807"/>
      <c r="Z329" s="807"/>
      <c r="AA329" s="807"/>
      <c r="AB329" s="1433">
        <v>2.0</v>
      </c>
      <c r="AC329" s="1390" t="s">
        <v>55</v>
      </c>
      <c r="AD329" s="1390" t="s">
        <v>3451</v>
      </c>
      <c r="AE329" s="727"/>
      <c r="AF329" s="727"/>
      <c r="AG329" s="727"/>
      <c r="AH329" s="1046"/>
    </row>
    <row r="330" ht="15.75" hidden="1" customHeight="1">
      <c r="A330" s="727"/>
      <c r="B330" s="727"/>
      <c r="C330" s="607"/>
      <c r="D330" s="1144"/>
      <c r="E330" s="1491" t="s">
        <v>3456</v>
      </c>
      <c r="F330" s="1387" t="s">
        <v>3467</v>
      </c>
      <c r="G330" s="1388" t="s">
        <v>3468</v>
      </c>
      <c r="H330" s="806"/>
      <c r="I330" s="806"/>
      <c r="J330" s="806"/>
      <c r="K330" s="806"/>
      <c r="L330" s="806"/>
      <c r="M330" s="806"/>
      <c r="N330" s="806"/>
      <c r="O330" s="807"/>
      <c r="P330" s="807"/>
      <c r="Q330" s="807"/>
      <c r="R330" s="807"/>
      <c r="S330" s="807"/>
      <c r="T330" s="807"/>
      <c r="U330" s="807"/>
      <c r="V330" s="807"/>
      <c r="W330" s="807"/>
      <c r="X330" s="807"/>
      <c r="Y330" s="807"/>
      <c r="Z330" s="807"/>
      <c r="AA330" s="807"/>
      <c r="AB330" s="1433">
        <v>2.0</v>
      </c>
      <c r="AC330" s="1390" t="s">
        <v>55</v>
      </c>
      <c r="AD330" s="1390" t="s">
        <v>3451</v>
      </c>
      <c r="AE330" s="727"/>
      <c r="AF330" s="727"/>
      <c r="AG330" s="727"/>
      <c r="AH330" s="1046"/>
    </row>
    <row r="331" ht="15.75" hidden="1" customHeight="1">
      <c r="A331" s="727"/>
      <c r="B331" s="727"/>
      <c r="C331" s="607"/>
      <c r="D331" s="1144"/>
      <c r="E331" s="1491" t="s">
        <v>3462</v>
      </c>
      <c r="F331" s="1387" t="s">
        <v>3467</v>
      </c>
      <c r="G331" s="1388" t="s">
        <v>3468</v>
      </c>
      <c r="H331" s="806"/>
      <c r="I331" s="806"/>
      <c r="J331" s="806"/>
      <c r="K331" s="806"/>
      <c r="L331" s="806"/>
      <c r="M331" s="806"/>
      <c r="N331" s="806"/>
      <c r="O331" s="807"/>
      <c r="P331" s="807"/>
      <c r="Q331" s="807"/>
      <c r="R331" s="807"/>
      <c r="S331" s="807"/>
      <c r="T331" s="807"/>
      <c r="U331" s="807"/>
      <c r="V331" s="807"/>
      <c r="W331" s="807"/>
      <c r="X331" s="807"/>
      <c r="Y331" s="807"/>
      <c r="Z331" s="807"/>
      <c r="AA331" s="807"/>
      <c r="AB331" s="1433">
        <v>2.0</v>
      </c>
      <c r="AC331" s="1390" t="s">
        <v>55</v>
      </c>
      <c r="AD331" s="1390" t="s">
        <v>3451</v>
      </c>
      <c r="AE331" s="727"/>
      <c r="AF331" s="727"/>
      <c r="AG331" s="727"/>
      <c r="AH331" s="1046"/>
    </row>
    <row r="332" ht="15.75" hidden="1" customHeight="1">
      <c r="A332" s="727"/>
      <c r="B332" s="727"/>
      <c r="C332" s="607"/>
      <c r="D332" s="1144"/>
      <c r="E332" s="1491" t="s">
        <v>3463</v>
      </c>
      <c r="F332" s="1387" t="s">
        <v>3467</v>
      </c>
      <c r="G332" s="1388" t="s">
        <v>3468</v>
      </c>
      <c r="H332" s="806"/>
      <c r="I332" s="806"/>
      <c r="J332" s="806"/>
      <c r="K332" s="806"/>
      <c r="L332" s="806"/>
      <c r="M332" s="806"/>
      <c r="N332" s="806"/>
      <c r="O332" s="807"/>
      <c r="P332" s="807"/>
      <c r="Q332" s="807"/>
      <c r="R332" s="807"/>
      <c r="S332" s="807"/>
      <c r="T332" s="807"/>
      <c r="U332" s="807"/>
      <c r="V332" s="807"/>
      <c r="W332" s="807"/>
      <c r="X332" s="807"/>
      <c r="Y332" s="807"/>
      <c r="Z332" s="807"/>
      <c r="AA332" s="807"/>
      <c r="AB332" s="1433">
        <v>2.0</v>
      </c>
      <c r="AC332" s="1390" t="s">
        <v>55</v>
      </c>
      <c r="AD332" s="1390" t="s">
        <v>3451</v>
      </c>
      <c r="AE332" s="727"/>
      <c r="AF332" s="727"/>
      <c r="AG332" s="727"/>
      <c r="AH332" s="1046"/>
    </row>
    <row r="333" ht="15.75" hidden="1" customHeight="1">
      <c r="A333" s="1500"/>
      <c r="B333" s="1500"/>
      <c r="C333" s="1013" t="s">
        <v>3469</v>
      </c>
      <c r="D333" s="1379"/>
      <c r="E333" s="1500"/>
      <c r="F333" s="1013" t="s">
        <v>3470</v>
      </c>
      <c r="G333" s="1125"/>
      <c r="H333" s="500"/>
      <c r="I333" s="500"/>
      <c r="J333" s="500"/>
      <c r="K333" s="500"/>
      <c r="L333" s="500"/>
      <c r="M333" s="500"/>
      <c r="N333" s="500"/>
      <c r="O333" s="500"/>
      <c r="P333" s="500"/>
      <c r="Q333" s="500"/>
      <c r="R333" s="500"/>
      <c r="S333" s="500"/>
      <c r="T333" s="500"/>
      <c r="U333" s="500"/>
      <c r="V333" s="500"/>
      <c r="W333" s="500"/>
      <c r="X333" s="500"/>
      <c r="Y333" s="500"/>
      <c r="Z333" s="500"/>
      <c r="AA333" s="500"/>
      <c r="AB333" s="1381" t="s">
        <v>94</v>
      </c>
      <c r="AC333" s="1382" t="s">
        <v>55</v>
      </c>
      <c r="AD333" s="1384" t="s">
        <v>3451</v>
      </c>
      <c r="AE333" s="1478"/>
      <c r="AF333" s="1478"/>
      <c r="AG333" s="1478"/>
      <c r="AH333" s="654"/>
    </row>
    <row r="334" ht="15.75" customHeight="1">
      <c r="A334" s="1522" t="s">
        <v>3471</v>
      </c>
      <c r="B334" s="1523"/>
      <c r="C334" s="1524"/>
      <c r="D334" s="1533"/>
      <c r="E334" s="1523"/>
      <c r="F334" s="1524"/>
      <c r="G334" s="1525"/>
      <c r="H334" s="1534" t="s">
        <v>94</v>
      </c>
      <c r="I334" s="1534" t="s">
        <v>94</v>
      </c>
      <c r="J334" s="1534"/>
      <c r="K334" s="1534"/>
      <c r="L334" s="1534"/>
      <c r="M334" s="1534"/>
      <c r="N334" s="1534"/>
      <c r="O334" s="1534"/>
      <c r="P334" s="1534"/>
      <c r="Q334" s="1534"/>
      <c r="R334" s="1534"/>
      <c r="S334" s="1534"/>
      <c r="T334" s="1526"/>
      <c r="U334" s="1526"/>
      <c r="V334" s="1526"/>
      <c r="W334" s="1526"/>
      <c r="X334" s="1526"/>
      <c r="Y334" s="1526"/>
      <c r="Z334" s="1526"/>
      <c r="AA334" s="1526"/>
      <c r="AB334" s="1527" t="s">
        <v>94</v>
      </c>
      <c r="AC334" s="1528" t="s">
        <v>55</v>
      </c>
      <c r="AD334" s="1529" t="s">
        <v>2262</v>
      </c>
      <c r="AE334" s="1530"/>
      <c r="AF334" s="1531"/>
      <c r="AG334" s="1531"/>
      <c r="AH334" s="1530"/>
    </row>
    <row r="335" ht="15.75" customHeight="1">
      <c r="A335" s="1476" t="s">
        <v>3472</v>
      </c>
      <c r="B335" s="1532"/>
      <c r="C335" s="1471"/>
      <c r="D335" s="1472"/>
      <c r="E335" s="1532"/>
      <c r="F335" s="991" t="s">
        <v>3473</v>
      </c>
      <c r="G335" s="1535" t="s">
        <v>3474</v>
      </c>
      <c r="H335" s="500"/>
      <c r="I335" s="500"/>
      <c r="J335" s="850"/>
      <c r="K335" s="850"/>
      <c r="L335" s="850"/>
      <c r="M335" s="850"/>
      <c r="N335" s="850"/>
      <c r="O335" s="850"/>
      <c r="P335" s="850"/>
      <c r="Q335" s="850"/>
      <c r="R335" s="850"/>
      <c r="S335" s="850"/>
      <c r="T335" s="500"/>
      <c r="U335" s="500"/>
      <c r="V335" s="500"/>
      <c r="W335" s="500"/>
      <c r="X335" s="500"/>
      <c r="Y335" s="500"/>
      <c r="Z335" s="500"/>
      <c r="AA335" s="500"/>
      <c r="AB335" s="1473">
        <v>1.0</v>
      </c>
      <c r="AC335" s="1474" t="s">
        <v>55</v>
      </c>
      <c r="AD335" s="1536" t="s">
        <v>437</v>
      </c>
      <c r="AE335" s="1385"/>
      <c r="AF335" s="1537" t="s">
        <v>3475</v>
      </c>
      <c r="AG335" s="1476"/>
      <c r="AH335" s="654"/>
    </row>
    <row r="336" ht="15.75" customHeight="1">
      <c r="A336" s="1476"/>
      <c r="B336" s="1538" t="s">
        <v>3476</v>
      </c>
      <c r="C336" s="1197"/>
      <c r="D336" s="1197"/>
      <c r="E336" s="1325"/>
      <c r="F336" s="809"/>
      <c r="G336" s="809"/>
      <c r="H336" s="1460" t="s">
        <v>94</v>
      </c>
      <c r="I336" s="1460" t="s">
        <v>94</v>
      </c>
      <c r="J336" s="850"/>
      <c r="K336" s="850"/>
      <c r="L336" s="850"/>
      <c r="M336" s="850"/>
      <c r="N336" s="850"/>
      <c r="O336" s="850"/>
      <c r="P336" s="850"/>
      <c r="Q336" s="850"/>
      <c r="R336" s="850"/>
      <c r="S336" s="850"/>
      <c r="T336" s="500"/>
      <c r="U336" s="500"/>
      <c r="V336" s="500"/>
      <c r="W336" s="500"/>
      <c r="X336" s="500"/>
      <c r="Y336" s="500"/>
      <c r="Z336" s="500"/>
      <c r="AA336" s="500"/>
      <c r="AB336" s="1467" t="s">
        <v>94</v>
      </c>
      <c r="AC336" s="1462" t="s">
        <v>55</v>
      </c>
      <c r="AD336" s="1463" t="s">
        <v>1732</v>
      </c>
      <c r="AE336" s="1478"/>
      <c r="AF336" s="1476"/>
      <c r="AG336" s="1476"/>
      <c r="AH336" s="654"/>
    </row>
    <row r="337" ht="15.75" customHeight="1">
      <c r="A337" s="1476"/>
      <c r="B337" s="1177"/>
      <c r="C337" s="1003" t="s">
        <v>3477</v>
      </c>
      <c r="D337" s="1003"/>
      <c r="E337" s="1539" t="s">
        <v>3478</v>
      </c>
      <c r="F337" s="994" t="s">
        <v>3479</v>
      </c>
      <c r="G337" s="994" t="s">
        <v>3480</v>
      </c>
      <c r="H337" s="500"/>
      <c r="I337" s="500"/>
      <c r="J337" s="850"/>
      <c r="K337" s="850"/>
      <c r="L337" s="850"/>
      <c r="M337" s="850"/>
      <c r="N337" s="850"/>
      <c r="O337" s="850"/>
      <c r="P337" s="850"/>
      <c r="Q337" s="850"/>
      <c r="R337" s="850"/>
      <c r="S337" s="850"/>
      <c r="T337" s="500"/>
      <c r="U337" s="500"/>
      <c r="V337" s="500"/>
      <c r="W337" s="500"/>
      <c r="X337" s="500"/>
      <c r="Y337" s="500"/>
      <c r="Z337" s="500"/>
      <c r="AA337" s="500"/>
      <c r="AB337" s="1467">
        <v>1.0</v>
      </c>
      <c r="AC337" s="1462" t="s">
        <v>55</v>
      </c>
      <c r="AD337" s="1463" t="s">
        <v>1732</v>
      </c>
      <c r="AE337" s="1478"/>
      <c r="AF337" s="1476"/>
      <c r="AG337" s="1476"/>
      <c r="AH337" s="654"/>
    </row>
    <row r="338" ht="15.75" customHeight="1">
      <c r="A338" s="1476"/>
      <c r="B338" s="158"/>
      <c r="C338" s="1540" t="s">
        <v>3481</v>
      </c>
      <c r="D338" s="1540"/>
      <c r="E338" s="1539" t="s">
        <v>3482</v>
      </c>
      <c r="F338" s="994" t="s">
        <v>3483</v>
      </c>
      <c r="G338" s="994" t="s">
        <v>3484</v>
      </c>
      <c r="H338" s="500"/>
      <c r="I338" s="500"/>
      <c r="J338" s="850"/>
      <c r="K338" s="850"/>
      <c r="L338" s="850"/>
      <c r="M338" s="850"/>
      <c r="N338" s="850"/>
      <c r="O338" s="850"/>
      <c r="P338" s="850"/>
      <c r="Q338" s="850"/>
      <c r="R338" s="850"/>
      <c r="S338" s="850"/>
      <c r="T338" s="500"/>
      <c r="U338" s="500"/>
      <c r="V338" s="500"/>
      <c r="W338" s="500"/>
      <c r="X338" s="500"/>
      <c r="Y338" s="500"/>
      <c r="Z338" s="500"/>
      <c r="AA338" s="500"/>
      <c r="AB338" s="1467">
        <v>1.0</v>
      </c>
      <c r="AC338" s="1462" t="s">
        <v>55</v>
      </c>
      <c r="AD338" s="1463" t="s">
        <v>1732</v>
      </c>
      <c r="AE338" s="1478"/>
      <c r="AF338" s="1476"/>
      <c r="AG338" s="1476"/>
      <c r="AH338" s="654"/>
    </row>
    <row r="339" ht="15.75" customHeight="1">
      <c r="A339" s="1476"/>
      <c r="B339" s="158"/>
      <c r="C339" s="1540" t="s">
        <v>3481</v>
      </c>
      <c r="D339" s="1540"/>
      <c r="E339" s="1539" t="s">
        <v>3485</v>
      </c>
      <c r="F339" s="994" t="s">
        <v>3486</v>
      </c>
      <c r="G339" s="994" t="s">
        <v>3487</v>
      </c>
      <c r="H339" s="500"/>
      <c r="I339" s="500"/>
      <c r="J339" s="850"/>
      <c r="K339" s="850"/>
      <c r="L339" s="850"/>
      <c r="M339" s="850"/>
      <c r="N339" s="850"/>
      <c r="O339" s="850"/>
      <c r="P339" s="850"/>
      <c r="Q339" s="850"/>
      <c r="R339" s="850"/>
      <c r="S339" s="850"/>
      <c r="T339" s="500"/>
      <c r="U339" s="500"/>
      <c r="V339" s="500"/>
      <c r="W339" s="500"/>
      <c r="X339" s="500"/>
      <c r="Y339" s="500"/>
      <c r="Z339" s="500"/>
      <c r="AA339" s="500"/>
      <c r="AB339" s="1467">
        <v>1.0</v>
      </c>
      <c r="AC339" s="1462" t="s">
        <v>55</v>
      </c>
      <c r="AD339" s="1463" t="s">
        <v>1732</v>
      </c>
      <c r="AE339" s="1478"/>
      <c r="AF339" s="1476"/>
      <c r="AG339" s="1476"/>
      <c r="AH339" s="654"/>
    </row>
    <row r="340" ht="15.75" customHeight="1">
      <c r="A340" s="1476"/>
      <c r="B340" s="158"/>
      <c r="C340" s="1003" t="s">
        <v>3488</v>
      </c>
      <c r="D340" s="1003"/>
      <c r="E340" s="1541"/>
      <c r="F340" s="994" t="s">
        <v>3489</v>
      </c>
      <c r="G340" s="994" t="s">
        <v>3490</v>
      </c>
      <c r="H340" s="500"/>
      <c r="I340" s="500"/>
      <c r="J340" s="850"/>
      <c r="K340" s="850"/>
      <c r="L340" s="850"/>
      <c r="M340" s="850"/>
      <c r="N340" s="850"/>
      <c r="O340" s="850"/>
      <c r="P340" s="850"/>
      <c r="Q340" s="850"/>
      <c r="R340" s="850"/>
      <c r="S340" s="850"/>
      <c r="T340" s="500"/>
      <c r="U340" s="500"/>
      <c r="V340" s="500"/>
      <c r="W340" s="500"/>
      <c r="X340" s="500"/>
      <c r="Y340" s="500"/>
      <c r="Z340" s="500"/>
      <c r="AA340" s="500"/>
      <c r="AB340" s="1467">
        <v>1.0</v>
      </c>
      <c r="AC340" s="1462" t="s">
        <v>55</v>
      </c>
      <c r="AD340" s="1463" t="s">
        <v>1732</v>
      </c>
      <c r="AE340" s="1478"/>
      <c r="AF340" s="1476"/>
      <c r="AG340" s="1476"/>
      <c r="AH340" s="654"/>
    </row>
    <row r="341" ht="15.75" customHeight="1">
      <c r="A341" s="1478" t="s">
        <v>3491</v>
      </c>
      <c r="B341" s="1500"/>
      <c r="C341" s="1125"/>
      <c r="D341" s="1379"/>
      <c r="E341" s="1500"/>
      <c r="F341" s="1125"/>
      <c r="G341" s="1125"/>
      <c r="H341" s="500" t="s">
        <v>94</v>
      </c>
      <c r="I341" s="500" t="s">
        <v>94</v>
      </c>
      <c r="J341" s="500"/>
      <c r="K341" s="500"/>
      <c r="L341" s="500"/>
      <c r="M341" s="500"/>
      <c r="N341" s="500"/>
      <c r="O341" s="500"/>
      <c r="P341" s="500"/>
      <c r="Q341" s="500"/>
      <c r="R341" s="500"/>
      <c r="S341" s="500"/>
      <c r="T341" s="500"/>
      <c r="U341" s="500"/>
      <c r="V341" s="500"/>
      <c r="W341" s="500"/>
      <c r="X341" s="500"/>
      <c r="Y341" s="500"/>
      <c r="Z341" s="500"/>
      <c r="AA341" s="500"/>
      <c r="AB341" s="1381" t="s">
        <v>94</v>
      </c>
      <c r="AC341" s="1382" t="s">
        <v>55</v>
      </c>
      <c r="AD341" s="1384" t="s">
        <v>2262</v>
      </c>
      <c r="AE341" s="1478"/>
      <c r="AF341" s="732"/>
      <c r="AG341" s="1478"/>
      <c r="AH341" s="654"/>
    </row>
    <row r="342" ht="15.75" customHeight="1">
      <c r="A342" s="1500"/>
      <c r="B342" s="1478" t="s">
        <v>3492</v>
      </c>
      <c r="C342" s="1500"/>
      <c r="D342" s="1379"/>
      <c r="E342" s="1500"/>
      <c r="F342" s="1478" t="s">
        <v>3493</v>
      </c>
      <c r="G342" s="732" t="s">
        <v>3494</v>
      </c>
      <c r="H342" s="500"/>
      <c r="I342" s="500"/>
      <c r="J342" s="500"/>
      <c r="K342" s="850"/>
      <c r="L342" s="500"/>
      <c r="M342" s="500"/>
      <c r="N342" s="500"/>
      <c r="O342" s="500"/>
      <c r="P342" s="500"/>
      <c r="Q342" s="500"/>
      <c r="R342" s="500"/>
      <c r="S342" s="500"/>
      <c r="T342" s="500"/>
      <c r="U342" s="500"/>
      <c r="V342" s="500"/>
      <c r="W342" s="500"/>
      <c r="X342" s="500"/>
      <c r="Y342" s="500"/>
      <c r="Z342" s="500"/>
      <c r="AA342" s="500"/>
      <c r="AB342" s="1381">
        <v>1.0</v>
      </c>
      <c r="AC342" s="1542" t="s">
        <v>55</v>
      </c>
      <c r="AD342" s="1543" t="s">
        <v>2262</v>
      </c>
      <c r="AE342" s="1478"/>
      <c r="AF342" s="1478"/>
      <c r="AG342" s="1478"/>
      <c r="AH342" s="654"/>
    </row>
    <row r="343" ht="15.75" customHeight="1">
      <c r="A343" s="1500"/>
      <c r="B343" s="1478" t="s">
        <v>3495</v>
      </c>
      <c r="C343" s="1500"/>
      <c r="D343" s="1379"/>
      <c r="E343" s="1478" t="s">
        <v>3496</v>
      </c>
      <c r="F343" s="1478" t="s">
        <v>3497</v>
      </c>
      <c r="G343" s="732" t="s">
        <v>3498</v>
      </c>
      <c r="H343" s="500"/>
      <c r="I343" s="500"/>
      <c r="J343" s="500"/>
      <c r="K343" s="850"/>
      <c r="L343" s="500"/>
      <c r="M343" s="500"/>
      <c r="N343" s="500"/>
      <c r="O343" s="500"/>
      <c r="P343" s="500"/>
      <c r="Q343" s="500"/>
      <c r="R343" s="500"/>
      <c r="S343" s="500"/>
      <c r="T343" s="500"/>
      <c r="U343" s="500"/>
      <c r="V343" s="500"/>
      <c r="W343" s="500"/>
      <c r="X343" s="500"/>
      <c r="Y343" s="500"/>
      <c r="Z343" s="500"/>
      <c r="AA343" s="500"/>
      <c r="AB343" s="1381">
        <v>1.0</v>
      </c>
      <c r="AC343" s="1542" t="s">
        <v>55</v>
      </c>
      <c r="AD343" s="1543" t="s">
        <v>3499</v>
      </c>
      <c r="AE343" s="1478"/>
      <c r="AF343" s="1478"/>
      <c r="AG343" s="1478"/>
      <c r="AH343" s="654"/>
    </row>
    <row r="344" ht="15.75" customHeight="1">
      <c r="A344" s="1544" t="s">
        <v>3500</v>
      </c>
      <c r="B344" s="108"/>
      <c r="C344" s="1545"/>
      <c r="D344" s="1546"/>
      <c r="E344" s="1545"/>
      <c r="F344" s="1545"/>
      <c r="G344" s="1547"/>
      <c r="H344" s="1437" t="s">
        <v>94</v>
      </c>
      <c r="I344" s="1437" t="s">
        <v>94</v>
      </c>
      <c r="J344" s="1373"/>
      <c r="K344" s="1373"/>
      <c r="L344" s="1373"/>
      <c r="M344" s="1373"/>
      <c r="N344" s="1373"/>
      <c r="O344" s="1373"/>
      <c r="P344" s="1373"/>
      <c r="Q344" s="1373"/>
      <c r="R344" s="1373"/>
      <c r="S344" s="1373"/>
      <c r="T344" s="1373"/>
      <c r="U344" s="1373"/>
      <c r="V344" s="1373"/>
      <c r="W344" s="1373"/>
      <c r="X344" s="1373"/>
      <c r="Y344" s="1373"/>
      <c r="Z344" s="1373"/>
      <c r="AA344" s="1373"/>
      <c r="AB344" s="1438" t="s">
        <v>94</v>
      </c>
      <c r="AC344" s="1548" t="s">
        <v>55</v>
      </c>
      <c r="AD344" s="1440" t="s">
        <v>1297</v>
      </c>
      <c r="AE344" s="1549"/>
      <c r="AF344" s="1447"/>
      <c r="AG344" s="1447"/>
      <c r="AH344" s="1549"/>
    </row>
    <row r="345" ht="15.75" customHeight="1">
      <c r="A345" s="1550" t="s">
        <v>3501</v>
      </c>
      <c r="B345" s="1125"/>
      <c r="C345" s="1125"/>
      <c r="D345" s="1379"/>
      <c r="E345" s="1125"/>
      <c r="F345" s="1551"/>
      <c r="G345" s="1125"/>
      <c r="H345" s="500" t="s">
        <v>94</v>
      </c>
      <c r="I345" s="500" t="s">
        <v>94</v>
      </c>
      <c r="J345" s="500"/>
      <c r="K345" s="500"/>
      <c r="L345" s="500"/>
      <c r="M345" s="500"/>
      <c r="N345" s="500"/>
      <c r="O345" s="500"/>
      <c r="P345" s="500"/>
      <c r="Q345" s="500"/>
      <c r="R345" s="500"/>
      <c r="S345" s="500"/>
      <c r="T345" s="500"/>
      <c r="U345" s="500"/>
      <c r="V345" s="500"/>
      <c r="W345" s="500"/>
      <c r="X345" s="500"/>
      <c r="Y345" s="500"/>
      <c r="Z345" s="500"/>
      <c r="AA345" s="500"/>
      <c r="AB345" s="1381" t="s">
        <v>94</v>
      </c>
      <c r="AC345" s="1382" t="s">
        <v>55</v>
      </c>
      <c r="AD345" s="1552" t="s">
        <v>1297</v>
      </c>
      <c r="AE345" s="1478"/>
      <c r="AF345" s="1478"/>
      <c r="AG345" s="1515"/>
      <c r="AH345" s="654"/>
    </row>
    <row r="346" ht="15.75" customHeight="1">
      <c r="A346" s="1550"/>
      <c r="B346" s="732" t="s">
        <v>3502</v>
      </c>
      <c r="C346" s="732"/>
      <c r="D346" s="1125"/>
      <c r="E346" s="1125"/>
      <c r="F346" s="1013"/>
      <c r="G346" s="732"/>
      <c r="H346" s="500" t="s">
        <v>94</v>
      </c>
      <c r="I346" s="500" t="s">
        <v>94</v>
      </c>
      <c r="J346" s="500"/>
      <c r="K346" s="500"/>
      <c r="L346" s="500"/>
      <c r="M346" s="500"/>
      <c r="N346" s="500"/>
      <c r="O346" s="500"/>
      <c r="P346" s="500"/>
      <c r="Q346" s="500"/>
      <c r="R346" s="500"/>
      <c r="S346" s="500"/>
      <c r="T346" s="500"/>
      <c r="U346" s="500"/>
      <c r="V346" s="500"/>
      <c r="W346" s="500"/>
      <c r="X346" s="500"/>
      <c r="Y346" s="500"/>
      <c r="Z346" s="500"/>
      <c r="AA346" s="500"/>
      <c r="AB346" s="1381" t="s">
        <v>94</v>
      </c>
      <c r="AC346" s="1382" t="s">
        <v>55</v>
      </c>
      <c r="AD346" s="1552" t="s">
        <v>1297</v>
      </c>
      <c r="AE346" s="1478"/>
      <c r="AF346" s="634"/>
      <c r="AG346" s="995"/>
      <c r="AH346" s="643"/>
    </row>
    <row r="347" ht="15.75" customHeight="1">
      <c r="A347" s="1537"/>
      <c r="B347" s="732"/>
      <c r="C347" s="732" t="s">
        <v>3503</v>
      </c>
      <c r="D347" s="1125"/>
      <c r="E347" s="1125"/>
      <c r="F347" s="1013" t="s">
        <v>3504</v>
      </c>
      <c r="G347" s="732" t="s">
        <v>3505</v>
      </c>
      <c r="H347" s="500"/>
      <c r="I347" s="500"/>
      <c r="J347" s="1488"/>
      <c r="K347" s="1488"/>
      <c r="L347" s="500"/>
      <c r="M347" s="500"/>
      <c r="N347" s="500"/>
      <c r="O347" s="500"/>
      <c r="P347" s="500"/>
      <c r="Q347" s="500"/>
      <c r="R347" s="500"/>
      <c r="S347" s="500"/>
      <c r="T347" s="500"/>
      <c r="U347" s="500"/>
      <c r="V347" s="500"/>
      <c r="W347" s="500"/>
      <c r="X347" s="500"/>
      <c r="Y347" s="500"/>
      <c r="Z347" s="500"/>
      <c r="AA347" s="500"/>
      <c r="AB347" s="1381">
        <v>1.0</v>
      </c>
      <c r="AC347" s="1382" t="s">
        <v>55</v>
      </c>
      <c r="AD347" s="1552" t="s">
        <v>533</v>
      </c>
      <c r="AE347" s="732"/>
      <c r="AF347" s="634" t="s">
        <v>3506</v>
      </c>
      <c r="AG347" s="995"/>
      <c r="AH347" s="995"/>
    </row>
    <row r="348" ht="15.75" customHeight="1">
      <c r="A348" s="1537"/>
      <c r="B348" s="841"/>
      <c r="C348" s="841" t="s">
        <v>3507</v>
      </c>
      <c r="D348" s="1501"/>
      <c r="E348" s="643" t="s">
        <v>3508</v>
      </c>
      <c r="F348" s="1013" t="s">
        <v>3509</v>
      </c>
      <c r="G348" s="1553" t="s">
        <v>3510</v>
      </c>
      <c r="H348" s="500"/>
      <c r="I348" s="500"/>
      <c r="J348" s="1488"/>
      <c r="K348" s="1488"/>
      <c r="L348" s="500"/>
      <c r="M348" s="500"/>
      <c r="N348" s="500"/>
      <c r="O348" s="500"/>
      <c r="P348" s="500"/>
      <c r="Q348" s="500"/>
      <c r="R348" s="500"/>
      <c r="S348" s="500"/>
      <c r="T348" s="500"/>
      <c r="U348" s="500"/>
      <c r="V348" s="500"/>
      <c r="W348" s="500"/>
      <c r="X348" s="500"/>
      <c r="Y348" s="500"/>
      <c r="Z348" s="500"/>
      <c r="AA348" s="500"/>
      <c r="AB348" s="1381">
        <v>1.0</v>
      </c>
      <c r="AC348" s="1542" t="s">
        <v>55</v>
      </c>
      <c r="AD348" s="1552" t="s">
        <v>1297</v>
      </c>
      <c r="AE348" s="1401"/>
      <c r="AF348" s="1554"/>
      <c r="AG348" s="995" t="s">
        <v>3511</v>
      </c>
      <c r="AH348" s="654"/>
    </row>
    <row r="349" ht="15.75" customHeight="1">
      <c r="A349" s="1537"/>
      <c r="B349" s="1501"/>
      <c r="C349" s="1501"/>
      <c r="D349" s="841" t="s">
        <v>3512</v>
      </c>
      <c r="E349" s="1478" t="s">
        <v>3513</v>
      </c>
      <c r="F349" s="1013" t="s">
        <v>3509</v>
      </c>
      <c r="G349" s="1553" t="s">
        <v>3514</v>
      </c>
      <c r="H349" s="500"/>
      <c r="I349" s="500"/>
      <c r="J349" s="1488"/>
      <c r="K349" s="1488"/>
      <c r="L349" s="500"/>
      <c r="M349" s="500"/>
      <c r="N349" s="500"/>
      <c r="O349" s="500"/>
      <c r="P349" s="500"/>
      <c r="Q349" s="500"/>
      <c r="R349" s="500"/>
      <c r="S349" s="500"/>
      <c r="T349" s="500"/>
      <c r="U349" s="500"/>
      <c r="V349" s="500"/>
      <c r="W349" s="500"/>
      <c r="X349" s="500"/>
      <c r="Y349" s="500"/>
      <c r="Z349" s="500"/>
      <c r="AA349" s="500"/>
      <c r="AB349" s="1381">
        <v>1.0</v>
      </c>
      <c r="AC349" s="1542" t="s">
        <v>55</v>
      </c>
      <c r="AD349" s="1552" t="s">
        <v>1297</v>
      </c>
      <c r="AE349" s="1478"/>
      <c r="AF349" s="1515"/>
      <c r="AG349" s="1515"/>
      <c r="AH349" s="654"/>
    </row>
    <row r="350" ht="15.75" customHeight="1">
      <c r="A350" s="1537"/>
      <c r="B350" s="621"/>
      <c r="C350" s="621" t="s">
        <v>3515</v>
      </c>
      <c r="D350" s="620"/>
      <c r="E350" s="623" t="s">
        <v>2671</v>
      </c>
      <c r="F350" s="1013" t="s">
        <v>3509</v>
      </c>
      <c r="G350" s="1553" t="s">
        <v>3516</v>
      </c>
      <c r="H350" s="500"/>
      <c r="I350" s="500"/>
      <c r="J350" s="1488"/>
      <c r="K350" s="1488"/>
      <c r="L350" s="500"/>
      <c r="M350" s="500"/>
      <c r="N350" s="500"/>
      <c r="O350" s="500"/>
      <c r="P350" s="500"/>
      <c r="Q350" s="500"/>
      <c r="R350" s="500"/>
      <c r="S350" s="500"/>
      <c r="T350" s="500"/>
      <c r="U350" s="500"/>
      <c r="V350" s="500"/>
      <c r="W350" s="500"/>
      <c r="X350" s="500"/>
      <c r="Y350" s="500"/>
      <c r="Z350" s="500"/>
      <c r="AA350" s="500"/>
      <c r="AB350" s="1381">
        <v>1.0</v>
      </c>
      <c r="AC350" s="1542" t="s">
        <v>55</v>
      </c>
      <c r="AD350" s="1552" t="s">
        <v>1297</v>
      </c>
      <c r="AE350" s="1478"/>
      <c r="AF350" s="995"/>
      <c r="AG350" s="995" t="s">
        <v>3517</v>
      </c>
      <c r="AH350" s="654"/>
    </row>
    <row r="351" ht="15.75" customHeight="1">
      <c r="A351" s="1537"/>
      <c r="B351" s="620"/>
      <c r="C351" s="620"/>
      <c r="D351" s="620" t="s">
        <v>3518</v>
      </c>
      <c r="E351" s="633" t="s">
        <v>3519</v>
      </c>
      <c r="F351" s="1013" t="s">
        <v>3509</v>
      </c>
      <c r="G351" s="1555" t="s">
        <v>3520</v>
      </c>
      <c r="H351" s="500"/>
      <c r="I351" s="500"/>
      <c r="J351" s="1488"/>
      <c r="K351" s="1488"/>
      <c r="L351" s="500"/>
      <c r="M351" s="500"/>
      <c r="N351" s="500"/>
      <c r="O351" s="500"/>
      <c r="P351" s="500"/>
      <c r="Q351" s="500"/>
      <c r="R351" s="500"/>
      <c r="S351" s="500"/>
      <c r="T351" s="500"/>
      <c r="U351" s="500"/>
      <c r="V351" s="500"/>
      <c r="W351" s="500"/>
      <c r="X351" s="500"/>
      <c r="Y351" s="500"/>
      <c r="Z351" s="500"/>
      <c r="AA351" s="500"/>
      <c r="AB351" s="1381">
        <v>1.0</v>
      </c>
      <c r="AC351" s="1542" t="s">
        <v>55</v>
      </c>
      <c r="AD351" s="1552" t="s">
        <v>1297</v>
      </c>
      <c r="AE351" s="1478"/>
      <c r="AF351" s="995"/>
      <c r="AG351" s="995" t="s">
        <v>3521</v>
      </c>
      <c r="AH351" s="654"/>
    </row>
    <row r="352" ht="15.75" customHeight="1">
      <c r="A352" s="1537"/>
      <c r="B352" s="732" t="s">
        <v>3522</v>
      </c>
      <c r="C352" s="1125"/>
      <c r="D352" s="1379"/>
      <c r="E352" s="1125"/>
      <c r="F352" s="1013"/>
      <c r="G352" s="1556"/>
      <c r="H352" s="500" t="s">
        <v>94</v>
      </c>
      <c r="I352" s="500" t="s">
        <v>94</v>
      </c>
      <c r="J352" s="1488"/>
      <c r="K352" s="1488"/>
      <c r="L352" s="500"/>
      <c r="M352" s="500"/>
      <c r="N352" s="500"/>
      <c r="O352" s="500"/>
      <c r="P352" s="500"/>
      <c r="Q352" s="500"/>
      <c r="R352" s="500"/>
      <c r="S352" s="500"/>
      <c r="T352" s="500"/>
      <c r="U352" s="500"/>
      <c r="V352" s="500"/>
      <c r="W352" s="500"/>
      <c r="X352" s="500"/>
      <c r="Y352" s="500"/>
      <c r="Z352" s="500"/>
      <c r="AA352" s="500"/>
      <c r="AB352" s="1381" t="s">
        <v>94</v>
      </c>
      <c r="AC352" s="1382" t="s">
        <v>55</v>
      </c>
      <c r="AD352" s="1552" t="s">
        <v>1297</v>
      </c>
      <c r="AE352" s="1478"/>
      <c r="AF352" s="998"/>
      <c r="AG352" s="995"/>
      <c r="AH352" s="654"/>
    </row>
    <row r="353" ht="15.75" customHeight="1">
      <c r="A353" s="1537"/>
      <c r="B353" s="1013"/>
      <c r="C353" s="1013" t="s">
        <v>3523</v>
      </c>
      <c r="D353" s="1144"/>
      <c r="E353" s="607"/>
      <c r="F353" s="1013" t="s">
        <v>3504</v>
      </c>
      <c r="G353" s="1553" t="s">
        <v>3524</v>
      </c>
      <c r="H353" s="500"/>
      <c r="I353" s="500"/>
      <c r="J353" s="1488"/>
      <c r="K353" s="1488"/>
      <c r="L353" s="500"/>
      <c r="M353" s="500"/>
      <c r="N353" s="500"/>
      <c r="O353" s="500"/>
      <c r="P353" s="500"/>
      <c r="Q353" s="500"/>
      <c r="R353" s="500"/>
      <c r="S353" s="500"/>
      <c r="T353" s="500"/>
      <c r="U353" s="500"/>
      <c r="V353" s="500"/>
      <c r="W353" s="500"/>
      <c r="X353" s="500"/>
      <c r="Y353" s="500"/>
      <c r="Z353" s="500"/>
      <c r="AA353" s="500"/>
      <c r="AB353" s="1381">
        <v>1.0</v>
      </c>
      <c r="AC353" s="1382" t="s">
        <v>55</v>
      </c>
      <c r="AD353" s="1552" t="s">
        <v>1297</v>
      </c>
      <c r="AE353" s="732"/>
      <c r="AF353" s="998"/>
      <c r="AG353" s="995" t="s">
        <v>3525</v>
      </c>
      <c r="AH353" s="654"/>
    </row>
    <row r="354" ht="15.75" customHeight="1">
      <c r="A354" s="1537"/>
      <c r="B354" s="1125"/>
      <c r="C354" s="1125" t="s">
        <v>3519</v>
      </c>
      <c r="D354" s="1144"/>
      <c r="E354" s="607"/>
      <c r="F354" s="1013" t="s">
        <v>3509</v>
      </c>
      <c r="G354" s="1553" t="s">
        <v>3526</v>
      </c>
      <c r="H354" s="500"/>
      <c r="I354" s="500"/>
      <c r="J354" s="1488"/>
      <c r="K354" s="1488"/>
      <c r="L354" s="500"/>
      <c r="M354" s="500"/>
      <c r="N354" s="500"/>
      <c r="O354" s="500"/>
      <c r="P354" s="500"/>
      <c r="Q354" s="500"/>
      <c r="R354" s="500"/>
      <c r="S354" s="500"/>
      <c r="T354" s="500"/>
      <c r="U354" s="500"/>
      <c r="V354" s="500"/>
      <c r="W354" s="500"/>
      <c r="X354" s="500"/>
      <c r="Y354" s="500"/>
      <c r="Z354" s="500"/>
      <c r="AA354" s="500"/>
      <c r="AB354" s="1381">
        <v>1.0</v>
      </c>
      <c r="AC354" s="1382" t="s">
        <v>55</v>
      </c>
      <c r="AD354" s="1552" t="s">
        <v>752</v>
      </c>
      <c r="AE354" s="732"/>
      <c r="AF354" s="1557" t="s">
        <v>3527</v>
      </c>
      <c r="AG354" s="995" t="s">
        <v>3525</v>
      </c>
      <c r="AH354" s="654"/>
    </row>
    <row r="355" ht="15.75" customHeight="1">
      <c r="A355" s="1537"/>
      <c r="B355" s="1125"/>
      <c r="C355" s="1125" t="s">
        <v>3528</v>
      </c>
      <c r="D355" s="1144"/>
      <c r="E355" s="607"/>
      <c r="F355" s="1013" t="s">
        <v>3509</v>
      </c>
      <c r="G355" s="1553" t="s">
        <v>3526</v>
      </c>
      <c r="H355" s="500"/>
      <c r="I355" s="500"/>
      <c r="J355" s="1488"/>
      <c r="K355" s="1488"/>
      <c r="L355" s="500"/>
      <c r="M355" s="500"/>
      <c r="N355" s="500"/>
      <c r="O355" s="500"/>
      <c r="P355" s="500"/>
      <c r="Q355" s="500"/>
      <c r="R355" s="500"/>
      <c r="S355" s="500"/>
      <c r="T355" s="500"/>
      <c r="U355" s="500"/>
      <c r="V355" s="500"/>
      <c r="W355" s="500"/>
      <c r="X355" s="500"/>
      <c r="Y355" s="500"/>
      <c r="Z355" s="500"/>
      <c r="AA355" s="500"/>
      <c r="AB355" s="1381">
        <v>1.0</v>
      </c>
      <c r="AC355" s="1382" t="s">
        <v>55</v>
      </c>
      <c r="AD355" s="1552" t="s">
        <v>752</v>
      </c>
      <c r="AE355" s="732" t="s">
        <v>3529</v>
      </c>
      <c r="AF355" s="1557" t="s">
        <v>3530</v>
      </c>
      <c r="AG355" s="995" t="s">
        <v>3525</v>
      </c>
      <c r="AH355" s="654"/>
    </row>
    <row r="356" ht="15.75" customHeight="1">
      <c r="A356" s="663" t="s">
        <v>3531</v>
      </c>
      <c r="B356" s="1125"/>
      <c r="C356" s="1125"/>
      <c r="D356" s="1558"/>
      <c r="E356" s="1177"/>
      <c r="F356" s="994"/>
      <c r="G356" s="1013"/>
      <c r="H356" s="648" t="s">
        <v>94</v>
      </c>
      <c r="I356" s="500" t="s">
        <v>94</v>
      </c>
      <c r="J356" s="1488"/>
      <c r="K356" s="1488"/>
      <c r="L356" s="500"/>
      <c r="M356" s="500"/>
      <c r="N356" s="500"/>
      <c r="O356" s="500"/>
      <c r="P356" s="500"/>
      <c r="Q356" s="500"/>
      <c r="R356" s="500"/>
      <c r="S356" s="500"/>
      <c r="T356" s="500"/>
      <c r="U356" s="500"/>
      <c r="V356" s="500"/>
      <c r="W356" s="500"/>
      <c r="X356" s="500"/>
      <c r="Y356" s="500"/>
      <c r="Z356" s="500"/>
      <c r="AA356" s="500"/>
      <c r="AB356" s="1381" t="s">
        <v>94</v>
      </c>
      <c r="AC356" s="1382" t="s">
        <v>55</v>
      </c>
      <c r="AD356" s="1552" t="s">
        <v>1297</v>
      </c>
      <c r="AE356" s="1478"/>
      <c r="AF356" s="995"/>
      <c r="AG356" s="995"/>
      <c r="AH356" s="654"/>
    </row>
    <row r="357" ht="15.75" customHeight="1">
      <c r="A357" s="1537"/>
      <c r="B357" s="1115" t="s">
        <v>3532</v>
      </c>
      <c r="C357" s="158"/>
      <c r="D357" s="1197"/>
      <c r="E357" s="158"/>
      <c r="F357" s="1559" t="s">
        <v>3533</v>
      </c>
      <c r="G357" s="620"/>
      <c r="H357" s="648" t="s">
        <v>94</v>
      </c>
      <c r="I357" s="500" t="s">
        <v>94</v>
      </c>
      <c r="J357" s="1488"/>
      <c r="K357" s="1488"/>
      <c r="L357" s="500"/>
      <c r="M357" s="500"/>
      <c r="N357" s="500"/>
      <c r="O357" s="500"/>
      <c r="P357" s="500"/>
      <c r="Q357" s="500"/>
      <c r="R357" s="500"/>
      <c r="S357" s="500"/>
      <c r="T357" s="500"/>
      <c r="U357" s="500"/>
      <c r="V357" s="500"/>
      <c r="W357" s="500"/>
      <c r="X357" s="500"/>
      <c r="Y357" s="500"/>
      <c r="Z357" s="500"/>
      <c r="AA357" s="500"/>
      <c r="AB357" s="1381" t="s">
        <v>94</v>
      </c>
      <c r="AC357" s="1382" t="s">
        <v>55</v>
      </c>
      <c r="AD357" s="1552" t="s">
        <v>1297</v>
      </c>
      <c r="AE357" s="1478"/>
      <c r="AF357" s="995"/>
      <c r="AG357" s="995"/>
      <c r="AH357" s="654"/>
    </row>
    <row r="358" ht="15.75" hidden="1" customHeight="1">
      <c r="A358" s="1537"/>
      <c r="B358" s="158"/>
      <c r="C358" s="1115" t="s">
        <v>3534</v>
      </c>
      <c r="D358" s="1197"/>
      <c r="E358" s="1560" t="s">
        <v>3535</v>
      </c>
      <c r="F358" s="1001" t="s">
        <v>3536</v>
      </c>
      <c r="G358" s="1001" t="s">
        <v>3537</v>
      </c>
      <c r="H358" s="648"/>
      <c r="I358" s="500"/>
      <c r="J358" s="1488"/>
      <c r="K358" s="1488"/>
      <c r="L358" s="500"/>
      <c r="M358" s="500"/>
      <c r="N358" s="500"/>
      <c r="O358" s="500"/>
      <c r="P358" s="500"/>
      <c r="Q358" s="500"/>
      <c r="R358" s="500"/>
      <c r="S358" s="500"/>
      <c r="T358" s="500"/>
      <c r="U358" s="500"/>
      <c r="V358" s="500"/>
      <c r="W358" s="500"/>
      <c r="X358" s="500"/>
      <c r="Y358" s="500"/>
      <c r="Z358" s="500"/>
      <c r="AA358" s="500"/>
      <c r="AB358" s="1428">
        <v>3.0</v>
      </c>
      <c r="AC358" s="1382" t="s">
        <v>55</v>
      </c>
      <c r="AD358" s="1552" t="s">
        <v>1297</v>
      </c>
      <c r="AE358" s="1401"/>
      <c r="AF358" s="1561" t="s">
        <v>3538</v>
      </c>
      <c r="AG358" s="995"/>
      <c r="AH358" s="654"/>
    </row>
    <row r="359" ht="15.75" customHeight="1">
      <c r="A359" s="1537"/>
      <c r="B359" s="1562"/>
      <c r="C359" s="1560" t="s">
        <v>3539</v>
      </c>
      <c r="D359" s="1197"/>
      <c r="E359" s="158"/>
      <c r="F359" s="620"/>
      <c r="G359" s="620"/>
      <c r="H359" s="648" t="s">
        <v>94</v>
      </c>
      <c r="I359" s="500" t="s">
        <v>94</v>
      </c>
      <c r="J359" s="1488"/>
      <c r="K359" s="1488"/>
      <c r="L359" s="500"/>
      <c r="M359" s="500"/>
      <c r="N359" s="500"/>
      <c r="O359" s="500"/>
      <c r="P359" s="500"/>
      <c r="Q359" s="500"/>
      <c r="R359" s="500"/>
      <c r="S359" s="500"/>
      <c r="T359" s="500"/>
      <c r="U359" s="500"/>
      <c r="V359" s="500"/>
      <c r="W359" s="500"/>
      <c r="X359" s="500"/>
      <c r="Y359" s="500"/>
      <c r="Z359" s="500"/>
      <c r="AA359" s="500"/>
      <c r="AB359" s="1381" t="s">
        <v>94</v>
      </c>
      <c r="AC359" s="1382" t="s">
        <v>55</v>
      </c>
      <c r="AD359" s="1552" t="s">
        <v>1297</v>
      </c>
      <c r="AE359" s="1478"/>
      <c r="AF359" s="995"/>
      <c r="AG359" s="995"/>
      <c r="AH359" s="654"/>
    </row>
    <row r="360" ht="15.75" hidden="1" customHeight="1">
      <c r="A360" s="1537"/>
      <c r="B360" s="1562"/>
      <c r="C360" s="158"/>
      <c r="D360" s="1563" t="s">
        <v>3540</v>
      </c>
      <c r="E360" s="1115" t="s">
        <v>3541</v>
      </c>
      <c r="F360" s="1001" t="s">
        <v>3542</v>
      </c>
      <c r="G360" s="1112" t="s">
        <v>3543</v>
      </c>
      <c r="H360" s="648"/>
      <c r="I360" s="500"/>
      <c r="J360" s="1488"/>
      <c r="K360" s="1488"/>
      <c r="L360" s="500"/>
      <c r="M360" s="500"/>
      <c r="N360" s="500"/>
      <c r="O360" s="500"/>
      <c r="P360" s="500"/>
      <c r="Q360" s="500"/>
      <c r="R360" s="500"/>
      <c r="S360" s="500"/>
      <c r="T360" s="500"/>
      <c r="U360" s="500"/>
      <c r="V360" s="500"/>
      <c r="W360" s="500"/>
      <c r="X360" s="500"/>
      <c r="Y360" s="500"/>
      <c r="Z360" s="500"/>
      <c r="AA360" s="500"/>
      <c r="AB360" s="1428">
        <v>2.0</v>
      </c>
      <c r="AC360" s="1382" t="s">
        <v>55</v>
      </c>
      <c r="AD360" s="1552" t="s">
        <v>1297</v>
      </c>
      <c r="AE360" s="1397"/>
      <c r="AF360" s="640" t="s">
        <v>3544</v>
      </c>
      <c r="AG360" s="995" t="s">
        <v>3545</v>
      </c>
      <c r="AH360" s="643" t="s">
        <v>3546</v>
      </c>
    </row>
    <row r="361" ht="15.75" customHeight="1">
      <c r="A361" s="1537"/>
      <c r="B361" s="1562"/>
      <c r="C361" s="1560" t="s">
        <v>3547</v>
      </c>
      <c r="D361" s="1197"/>
      <c r="E361" s="1115"/>
      <c r="F361" s="1564"/>
      <c r="G361" s="1112"/>
      <c r="H361" s="648" t="s">
        <v>94</v>
      </c>
      <c r="I361" s="500" t="s">
        <v>94</v>
      </c>
      <c r="J361" s="1488"/>
      <c r="K361" s="1488"/>
      <c r="L361" s="500"/>
      <c r="M361" s="500"/>
      <c r="N361" s="500"/>
      <c r="O361" s="500"/>
      <c r="P361" s="500"/>
      <c r="Q361" s="500"/>
      <c r="R361" s="500"/>
      <c r="S361" s="500"/>
      <c r="T361" s="500"/>
      <c r="U361" s="500"/>
      <c r="V361" s="500"/>
      <c r="W361" s="500"/>
      <c r="X361" s="500"/>
      <c r="Y361" s="500"/>
      <c r="Z361" s="500"/>
      <c r="AA361" s="500"/>
      <c r="AB361" s="1428" t="s">
        <v>94</v>
      </c>
      <c r="AC361" s="1382" t="s">
        <v>55</v>
      </c>
      <c r="AD361" s="1552" t="s">
        <v>1297</v>
      </c>
      <c r="AE361" s="1478"/>
      <c r="AF361" s="995"/>
      <c r="AG361" s="995"/>
      <c r="AH361" s="654"/>
    </row>
    <row r="362" ht="15.75" hidden="1" customHeight="1">
      <c r="A362" s="1537"/>
      <c r="B362" s="1565"/>
      <c r="C362" s="1562"/>
      <c r="D362" s="1563" t="s">
        <v>3548</v>
      </c>
      <c r="E362" s="1115" t="s">
        <v>3549</v>
      </c>
      <c r="F362" s="1564" t="s">
        <v>3550</v>
      </c>
      <c r="G362" s="1001" t="s">
        <v>3551</v>
      </c>
      <c r="H362" s="648"/>
      <c r="I362" s="500"/>
      <c r="J362" s="1488"/>
      <c r="K362" s="1488"/>
      <c r="L362" s="500"/>
      <c r="M362" s="500"/>
      <c r="N362" s="500"/>
      <c r="O362" s="500"/>
      <c r="P362" s="500"/>
      <c r="Q362" s="500"/>
      <c r="R362" s="500"/>
      <c r="S362" s="500"/>
      <c r="T362" s="500"/>
      <c r="U362" s="500"/>
      <c r="V362" s="500"/>
      <c r="W362" s="500"/>
      <c r="X362" s="500"/>
      <c r="Y362" s="500"/>
      <c r="Z362" s="500"/>
      <c r="AA362" s="500"/>
      <c r="AB362" s="1428">
        <v>3.0</v>
      </c>
      <c r="AC362" s="1382" t="s">
        <v>55</v>
      </c>
      <c r="AD362" s="1552" t="s">
        <v>1297</v>
      </c>
      <c r="AE362" s="1397"/>
      <c r="AF362" s="995"/>
      <c r="AG362" s="995" t="s">
        <v>3545</v>
      </c>
      <c r="AH362" s="643" t="s">
        <v>3546</v>
      </c>
    </row>
    <row r="363" ht="15.75" customHeight="1">
      <c r="A363" s="1566" t="s">
        <v>3552</v>
      </c>
      <c r="B363" s="1566"/>
      <c r="C363" s="1567"/>
      <c r="D363" s="1567"/>
      <c r="E363" s="158"/>
      <c r="F363" s="1559"/>
      <c r="G363" s="1001"/>
      <c r="H363" s="648" t="s">
        <v>94</v>
      </c>
      <c r="I363" s="648" t="s">
        <v>94</v>
      </c>
      <c r="J363" s="1488"/>
      <c r="K363" s="1488"/>
      <c r="L363" s="500"/>
      <c r="M363" s="500"/>
      <c r="N363" s="500"/>
      <c r="O363" s="500"/>
      <c r="P363" s="500"/>
      <c r="Q363" s="500"/>
      <c r="R363" s="500"/>
      <c r="S363" s="500"/>
      <c r="T363" s="500"/>
      <c r="U363" s="500"/>
      <c r="V363" s="500"/>
      <c r="W363" s="500"/>
      <c r="X363" s="500"/>
      <c r="Y363" s="500"/>
      <c r="Z363" s="500"/>
      <c r="AA363" s="500"/>
      <c r="AB363" s="1428" t="s">
        <v>94</v>
      </c>
      <c r="AC363" s="1382" t="s">
        <v>55</v>
      </c>
      <c r="AD363" s="1552" t="s">
        <v>1297</v>
      </c>
      <c r="AE363" s="1478"/>
      <c r="AF363" s="1554"/>
      <c r="AG363" s="995"/>
      <c r="AH363" s="654"/>
    </row>
    <row r="364" ht="15.75" customHeight="1">
      <c r="A364" s="1537"/>
      <c r="B364" s="1568" t="s">
        <v>3553</v>
      </c>
      <c r="C364" s="1568"/>
      <c r="D364" s="1567"/>
      <c r="E364" s="158"/>
      <c r="F364" s="1569"/>
      <c r="G364" s="1001"/>
      <c r="H364" s="648" t="s">
        <v>94</v>
      </c>
      <c r="I364" s="648" t="s">
        <v>94</v>
      </c>
      <c r="J364" s="1488"/>
      <c r="K364" s="1488"/>
      <c r="L364" s="500"/>
      <c r="M364" s="500"/>
      <c r="N364" s="500"/>
      <c r="O364" s="500"/>
      <c r="P364" s="500"/>
      <c r="Q364" s="500"/>
      <c r="R364" s="500"/>
      <c r="S364" s="500"/>
      <c r="T364" s="500"/>
      <c r="U364" s="500"/>
      <c r="V364" s="500"/>
      <c r="W364" s="500"/>
      <c r="X364" s="500"/>
      <c r="Y364" s="500"/>
      <c r="Z364" s="500"/>
      <c r="AA364" s="500"/>
      <c r="AB364" s="1428" t="s">
        <v>94</v>
      </c>
      <c r="AC364" s="1382" t="s">
        <v>55</v>
      </c>
      <c r="AD364" s="1552" t="s">
        <v>1297</v>
      </c>
      <c r="AE364" s="1478"/>
      <c r="AF364" s="995"/>
      <c r="AG364" s="995"/>
      <c r="AH364" s="654"/>
    </row>
    <row r="365" ht="15.75" customHeight="1">
      <c r="A365" s="1537"/>
      <c r="B365" s="1562"/>
      <c r="C365" s="633" t="s">
        <v>3554</v>
      </c>
      <c r="D365" s="1197"/>
      <c r="E365" s="158"/>
      <c r="F365" s="809"/>
      <c r="G365" s="620"/>
      <c r="H365" s="648" t="s">
        <v>94</v>
      </c>
      <c r="I365" s="648" t="s">
        <v>94</v>
      </c>
      <c r="J365" s="1488"/>
      <c r="K365" s="1488"/>
      <c r="L365" s="500"/>
      <c r="M365" s="500"/>
      <c r="N365" s="500"/>
      <c r="O365" s="500"/>
      <c r="P365" s="500"/>
      <c r="Q365" s="500"/>
      <c r="R365" s="500"/>
      <c r="S365" s="500"/>
      <c r="T365" s="500"/>
      <c r="U365" s="500"/>
      <c r="V365" s="500"/>
      <c r="W365" s="500"/>
      <c r="X365" s="500"/>
      <c r="Y365" s="500"/>
      <c r="Z365" s="500"/>
      <c r="AA365" s="500"/>
      <c r="AB365" s="1428" t="s">
        <v>94</v>
      </c>
      <c r="AC365" s="1382" t="s">
        <v>55</v>
      </c>
      <c r="AD365" s="1552" t="s">
        <v>1297</v>
      </c>
      <c r="AE365" s="1478"/>
      <c r="AF365" s="995"/>
      <c r="AG365" s="995"/>
      <c r="AH365" s="654"/>
    </row>
    <row r="366" ht="15.75" hidden="1" customHeight="1">
      <c r="A366" s="1537"/>
      <c r="B366" s="1562"/>
      <c r="C366" s="158"/>
      <c r="D366" s="1466" t="s">
        <v>3555</v>
      </c>
      <c r="E366" s="634" t="s">
        <v>3556</v>
      </c>
      <c r="F366" s="640" t="s">
        <v>3557</v>
      </c>
      <c r="G366" s="623" t="s">
        <v>3558</v>
      </c>
      <c r="H366" s="648"/>
      <c r="I366" s="648"/>
      <c r="J366" s="1488"/>
      <c r="K366" s="1488"/>
      <c r="L366" s="500"/>
      <c r="M366" s="500"/>
      <c r="N366" s="500"/>
      <c r="O366" s="500"/>
      <c r="P366" s="500"/>
      <c r="Q366" s="500"/>
      <c r="R366" s="500"/>
      <c r="S366" s="500"/>
      <c r="T366" s="500"/>
      <c r="U366" s="500"/>
      <c r="V366" s="500"/>
      <c r="W366" s="500"/>
      <c r="X366" s="500"/>
      <c r="Y366" s="500"/>
      <c r="Z366" s="500"/>
      <c r="AA366" s="500"/>
      <c r="AB366" s="1428">
        <v>2.0</v>
      </c>
      <c r="AC366" s="1382" t="s">
        <v>55</v>
      </c>
      <c r="AD366" s="1552" t="s">
        <v>1297</v>
      </c>
      <c r="AE366" s="1478"/>
      <c r="AF366" s="995" t="s">
        <v>3559</v>
      </c>
      <c r="AG366" s="995"/>
      <c r="AH366" s="654"/>
    </row>
    <row r="367" ht="15.75" hidden="1" customHeight="1">
      <c r="A367" s="1537"/>
      <c r="B367" s="1562"/>
      <c r="C367" s="158"/>
      <c r="D367" s="1466" t="s">
        <v>3560</v>
      </c>
      <c r="E367" s="633" t="s">
        <v>3561</v>
      </c>
      <c r="F367" s="640" t="s">
        <v>3562</v>
      </c>
      <c r="G367" s="643" t="s">
        <v>3563</v>
      </c>
      <c r="H367" s="648"/>
      <c r="I367" s="648"/>
      <c r="J367" s="1488"/>
      <c r="K367" s="1488"/>
      <c r="L367" s="500"/>
      <c r="M367" s="500"/>
      <c r="N367" s="500"/>
      <c r="O367" s="500"/>
      <c r="P367" s="500"/>
      <c r="Q367" s="500"/>
      <c r="R367" s="500"/>
      <c r="S367" s="500"/>
      <c r="T367" s="500"/>
      <c r="U367" s="500"/>
      <c r="V367" s="500"/>
      <c r="W367" s="500"/>
      <c r="X367" s="500"/>
      <c r="Y367" s="500"/>
      <c r="Z367" s="500"/>
      <c r="AA367" s="500"/>
      <c r="AB367" s="1428">
        <v>3.0</v>
      </c>
      <c r="AC367" s="1382" t="s">
        <v>55</v>
      </c>
      <c r="AD367" s="1552" t="s">
        <v>1297</v>
      </c>
      <c r="AE367" s="1478"/>
      <c r="AF367" s="995"/>
      <c r="AG367" s="995"/>
      <c r="AH367" s="654"/>
    </row>
    <row r="368" ht="15.75" customHeight="1">
      <c r="A368" s="1537"/>
      <c r="B368" s="1562"/>
      <c r="C368" s="634" t="s">
        <v>3564</v>
      </c>
      <c r="D368" s="1197"/>
      <c r="E368" s="158"/>
      <c r="F368" s="809"/>
      <c r="G368" s="620"/>
      <c r="H368" s="648" t="s">
        <v>94</v>
      </c>
      <c r="I368" s="648" t="s">
        <v>94</v>
      </c>
      <c r="J368" s="1488"/>
      <c r="K368" s="1488"/>
      <c r="L368" s="500"/>
      <c r="M368" s="500"/>
      <c r="N368" s="500"/>
      <c r="O368" s="500"/>
      <c r="P368" s="500"/>
      <c r="Q368" s="500"/>
      <c r="R368" s="500"/>
      <c r="S368" s="500"/>
      <c r="T368" s="500"/>
      <c r="U368" s="500"/>
      <c r="V368" s="500"/>
      <c r="W368" s="500"/>
      <c r="X368" s="500"/>
      <c r="Y368" s="500"/>
      <c r="Z368" s="500"/>
      <c r="AA368" s="500"/>
      <c r="AB368" s="1428" t="s">
        <v>94</v>
      </c>
      <c r="AC368" s="1382" t="s">
        <v>55</v>
      </c>
      <c r="AD368" s="1552" t="s">
        <v>1297</v>
      </c>
      <c r="AE368" s="1478"/>
      <c r="AF368" s="995"/>
      <c r="AG368" s="995"/>
      <c r="AH368" s="654"/>
    </row>
    <row r="369" ht="15.75" hidden="1" customHeight="1">
      <c r="A369" s="1537"/>
      <c r="B369" s="1562"/>
      <c r="C369" s="158"/>
      <c r="D369" s="1466" t="s">
        <v>3565</v>
      </c>
      <c r="E369" s="1033" t="s">
        <v>3566</v>
      </c>
      <c r="F369" s="642" t="s">
        <v>3567</v>
      </c>
      <c r="G369" s="623" t="s">
        <v>3568</v>
      </c>
      <c r="H369" s="648"/>
      <c r="I369" s="648"/>
      <c r="J369" s="1488"/>
      <c r="K369" s="1488"/>
      <c r="L369" s="500"/>
      <c r="M369" s="500"/>
      <c r="N369" s="500"/>
      <c r="O369" s="500"/>
      <c r="P369" s="500"/>
      <c r="Q369" s="500"/>
      <c r="R369" s="500"/>
      <c r="S369" s="500"/>
      <c r="T369" s="500"/>
      <c r="U369" s="500"/>
      <c r="V369" s="500"/>
      <c r="W369" s="500"/>
      <c r="X369" s="500"/>
      <c r="Y369" s="500"/>
      <c r="Z369" s="500"/>
      <c r="AA369" s="500"/>
      <c r="AB369" s="1428">
        <v>2.0</v>
      </c>
      <c r="AC369" s="1382" t="s">
        <v>55</v>
      </c>
      <c r="AD369" s="1552" t="s">
        <v>1297</v>
      </c>
      <c r="AE369" s="1478"/>
      <c r="AF369" s="995"/>
      <c r="AG369" s="995"/>
      <c r="AH369" s="654"/>
    </row>
    <row r="370" ht="15.75" hidden="1" customHeight="1">
      <c r="A370" s="1537"/>
      <c r="B370" s="1562"/>
      <c r="C370" s="158"/>
      <c r="D370" s="1466" t="s">
        <v>3569</v>
      </c>
      <c r="E370" s="633" t="s">
        <v>3561</v>
      </c>
      <c r="F370" s="642" t="s">
        <v>3570</v>
      </c>
      <c r="G370" s="643" t="s">
        <v>3571</v>
      </c>
      <c r="H370" s="648"/>
      <c r="I370" s="648"/>
      <c r="J370" s="1488"/>
      <c r="K370" s="1488"/>
      <c r="L370" s="500"/>
      <c r="M370" s="500"/>
      <c r="N370" s="500"/>
      <c r="O370" s="500"/>
      <c r="P370" s="500"/>
      <c r="Q370" s="500"/>
      <c r="R370" s="500"/>
      <c r="S370" s="500"/>
      <c r="T370" s="500"/>
      <c r="U370" s="500"/>
      <c r="V370" s="500"/>
      <c r="W370" s="500"/>
      <c r="X370" s="500"/>
      <c r="Y370" s="500"/>
      <c r="Z370" s="500"/>
      <c r="AA370" s="500"/>
      <c r="AB370" s="1428">
        <v>2.0</v>
      </c>
      <c r="AC370" s="1382" t="s">
        <v>55</v>
      </c>
      <c r="AD370" s="1552" t="s">
        <v>1297</v>
      </c>
      <c r="AE370" s="1478"/>
      <c r="AF370" s="995"/>
      <c r="AG370" s="995"/>
      <c r="AH370" s="654"/>
    </row>
    <row r="371" ht="15.75" customHeight="1">
      <c r="A371" s="1537"/>
      <c r="B371" s="1562"/>
      <c r="C371" s="634" t="s">
        <v>3572</v>
      </c>
      <c r="D371" s="1197"/>
      <c r="E371" s="158"/>
      <c r="F371" s="809"/>
      <c r="G371" s="620"/>
      <c r="H371" s="648" t="s">
        <v>94</v>
      </c>
      <c r="I371" s="648" t="s">
        <v>94</v>
      </c>
      <c r="J371" s="1488"/>
      <c r="K371" s="1488"/>
      <c r="L371" s="500"/>
      <c r="M371" s="500"/>
      <c r="N371" s="500"/>
      <c r="O371" s="500"/>
      <c r="P371" s="500"/>
      <c r="Q371" s="500"/>
      <c r="R371" s="500"/>
      <c r="S371" s="500"/>
      <c r="T371" s="500"/>
      <c r="U371" s="500"/>
      <c r="V371" s="500"/>
      <c r="W371" s="500"/>
      <c r="X371" s="500"/>
      <c r="Y371" s="500"/>
      <c r="Z371" s="500"/>
      <c r="AA371" s="500"/>
      <c r="AB371" s="1428" t="s">
        <v>94</v>
      </c>
      <c r="AC371" s="1382" t="s">
        <v>55</v>
      </c>
      <c r="AD371" s="1552" t="s">
        <v>1297</v>
      </c>
      <c r="AE371" s="1478"/>
      <c r="AF371" s="995"/>
      <c r="AG371" s="995"/>
      <c r="AH371" s="654"/>
    </row>
    <row r="372" ht="15.75" hidden="1" customHeight="1">
      <c r="A372" s="1537"/>
      <c r="B372" s="1125"/>
      <c r="C372" s="158"/>
      <c r="D372" s="1466" t="s">
        <v>3573</v>
      </c>
      <c r="E372" s="634" t="s">
        <v>3574</v>
      </c>
      <c r="F372" s="642" t="s">
        <v>3575</v>
      </c>
      <c r="G372" s="623" t="s">
        <v>3576</v>
      </c>
      <c r="H372" s="648"/>
      <c r="I372" s="648"/>
      <c r="J372" s="1488"/>
      <c r="K372" s="1488"/>
      <c r="L372" s="500"/>
      <c r="M372" s="500"/>
      <c r="N372" s="500"/>
      <c r="O372" s="500"/>
      <c r="P372" s="500"/>
      <c r="Q372" s="500"/>
      <c r="R372" s="500"/>
      <c r="S372" s="500"/>
      <c r="T372" s="500"/>
      <c r="U372" s="500"/>
      <c r="V372" s="500"/>
      <c r="W372" s="500"/>
      <c r="X372" s="500"/>
      <c r="Y372" s="500"/>
      <c r="Z372" s="500"/>
      <c r="AA372" s="500"/>
      <c r="AB372" s="1428">
        <v>2.0</v>
      </c>
      <c r="AC372" s="1382" t="s">
        <v>55</v>
      </c>
      <c r="AD372" s="1552" t="s">
        <v>1297</v>
      </c>
      <c r="AE372" s="1478"/>
      <c r="AF372" s="995"/>
      <c r="AG372" s="995"/>
      <c r="AH372" s="654"/>
    </row>
    <row r="373" ht="15.75" hidden="1" customHeight="1">
      <c r="A373" s="1537"/>
      <c r="B373" s="1125"/>
      <c r="C373" s="158"/>
      <c r="D373" s="1197"/>
      <c r="E373" s="633" t="s">
        <v>3561</v>
      </c>
      <c r="F373" s="642" t="s">
        <v>3577</v>
      </c>
      <c r="G373" s="623" t="s">
        <v>3578</v>
      </c>
      <c r="H373" s="648"/>
      <c r="I373" s="648"/>
      <c r="J373" s="1488"/>
      <c r="K373" s="1488"/>
      <c r="L373" s="500"/>
      <c r="M373" s="500"/>
      <c r="N373" s="500"/>
      <c r="O373" s="500"/>
      <c r="P373" s="500"/>
      <c r="Q373" s="500"/>
      <c r="R373" s="500"/>
      <c r="S373" s="500"/>
      <c r="T373" s="500"/>
      <c r="U373" s="500"/>
      <c r="V373" s="500"/>
      <c r="W373" s="500"/>
      <c r="X373" s="500"/>
      <c r="Y373" s="500"/>
      <c r="Z373" s="500"/>
      <c r="AA373" s="500"/>
      <c r="AB373" s="1428">
        <v>2.0</v>
      </c>
      <c r="AC373" s="1382" t="s">
        <v>55</v>
      </c>
      <c r="AD373" s="1552" t="s">
        <v>1297</v>
      </c>
      <c r="AE373" s="1478"/>
      <c r="AF373" s="995"/>
      <c r="AG373" s="995"/>
      <c r="AH373" s="654"/>
    </row>
    <row r="374" ht="15.75" hidden="1" customHeight="1">
      <c r="A374" s="1537"/>
      <c r="B374" s="1125"/>
      <c r="C374" s="158"/>
      <c r="D374" s="1466" t="s">
        <v>3579</v>
      </c>
      <c r="E374" s="634" t="s">
        <v>3580</v>
      </c>
      <c r="F374" s="640" t="s">
        <v>3581</v>
      </c>
      <c r="G374" s="623" t="s">
        <v>3582</v>
      </c>
      <c r="H374" s="648"/>
      <c r="I374" s="648"/>
      <c r="J374" s="1488"/>
      <c r="K374" s="1488"/>
      <c r="L374" s="500"/>
      <c r="M374" s="500"/>
      <c r="N374" s="500"/>
      <c r="O374" s="500"/>
      <c r="P374" s="500"/>
      <c r="Q374" s="500"/>
      <c r="R374" s="500"/>
      <c r="S374" s="500"/>
      <c r="T374" s="500"/>
      <c r="U374" s="500"/>
      <c r="V374" s="500"/>
      <c r="W374" s="500"/>
      <c r="X374" s="500"/>
      <c r="Y374" s="500"/>
      <c r="Z374" s="500"/>
      <c r="AA374" s="500"/>
      <c r="AB374" s="1428">
        <v>3.0</v>
      </c>
      <c r="AC374" s="1382" t="s">
        <v>55</v>
      </c>
      <c r="AD374" s="1552" t="s">
        <v>1297</v>
      </c>
      <c r="AE374" s="1478"/>
      <c r="AF374" s="995" t="s">
        <v>3583</v>
      </c>
      <c r="AG374" s="995"/>
      <c r="AH374" s="654"/>
    </row>
    <row r="375" ht="15.75" hidden="1" customHeight="1">
      <c r="A375" s="1537"/>
      <c r="B375" s="1125"/>
      <c r="C375" s="158"/>
      <c r="D375" s="1197"/>
      <c r="E375" s="633" t="s">
        <v>3561</v>
      </c>
      <c r="F375" s="642" t="s">
        <v>3577</v>
      </c>
      <c r="G375" s="623" t="s">
        <v>3584</v>
      </c>
      <c r="H375" s="648"/>
      <c r="I375" s="648"/>
      <c r="J375" s="1488"/>
      <c r="K375" s="1488"/>
      <c r="L375" s="500"/>
      <c r="M375" s="500"/>
      <c r="N375" s="500"/>
      <c r="O375" s="500"/>
      <c r="P375" s="500"/>
      <c r="Q375" s="500"/>
      <c r="R375" s="500"/>
      <c r="S375" s="500"/>
      <c r="T375" s="500"/>
      <c r="U375" s="500"/>
      <c r="V375" s="500"/>
      <c r="W375" s="500"/>
      <c r="X375" s="500"/>
      <c r="Y375" s="500"/>
      <c r="Z375" s="500"/>
      <c r="AA375" s="500"/>
      <c r="AB375" s="1428">
        <v>3.0</v>
      </c>
      <c r="AC375" s="1382" t="s">
        <v>55</v>
      </c>
      <c r="AD375" s="1552" t="s">
        <v>1297</v>
      </c>
      <c r="AE375" s="1478"/>
      <c r="AF375" s="995"/>
      <c r="AG375" s="995"/>
      <c r="AH375" s="654"/>
    </row>
    <row r="376" ht="15.75" customHeight="1">
      <c r="A376" s="1116" t="s">
        <v>3585</v>
      </c>
      <c r="B376" s="158"/>
      <c r="C376" s="158"/>
      <c r="D376" s="1197"/>
      <c r="E376" s="158"/>
      <c r="F376" s="809"/>
      <c r="G376" s="809"/>
      <c r="H376" s="1006" t="s">
        <v>94</v>
      </c>
      <c r="I376" s="648" t="s">
        <v>94</v>
      </c>
      <c r="J376" s="1488"/>
      <c r="K376" s="1488"/>
      <c r="L376" s="500"/>
      <c r="M376" s="500"/>
      <c r="N376" s="500"/>
      <c r="O376" s="500"/>
      <c r="P376" s="500"/>
      <c r="Q376" s="500"/>
      <c r="R376" s="500"/>
      <c r="S376" s="500"/>
      <c r="T376" s="500"/>
      <c r="U376" s="500"/>
      <c r="V376" s="500"/>
      <c r="W376" s="500"/>
      <c r="X376" s="500"/>
      <c r="Y376" s="500"/>
      <c r="Z376" s="500"/>
      <c r="AA376" s="500"/>
      <c r="AB376" s="1428" t="s">
        <v>94</v>
      </c>
      <c r="AC376" s="1382" t="s">
        <v>55</v>
      </c>
      <c r="AD376" s="1552" t="s">
        <v>1297</v>
      </c>
      <c r="AE376" s="1478"/>
      <c r="AF376" s="995"/>
      <c r="AG376" s="995"/>
      <c r="AH376" s="654"/>
    </row>
    <row r="377" ht="15.75" customHeight="1">
      <c r="A377" s="620"/>
      <c r="B377" s="1112" t="s">
        <v>3586</v>
      </c>
      <c r="C377" s="158"/>
      <c r="D377" s="1197"/>
      <c r="E377" s="158"/>
      <c r="F377" s="1570" t="s">
        <v>3587</v>
      </c>
      <c r="G377" s="809"/>
      <c r="H377" s="1006" t="s">
        <v>94</v>
      </c>
      <c r="I377" s="648" t="s">
        <v>94</v>
      </c>
      <c r="J377" s="1488"/>
      <c r="K377" s="1488"/>
      <c r="L377" s="500"/>
      <c r="M377" s="500"/>
      <c r="N377" s="500"/>
      <c r="O377" s="500"/>
      <c r="P377" s="500"/>
      <c r="Q377" s="500"/>
      <c r="R377" s="500"/>
      <c r="S377" s="500"/>
      <c r="T377" s="500"/>
      <c r="U377" s="500"/>
      <c r="V377" s="500"/>
      <c r="W377" s="500"/>
      <c r="X377" s="500"/>
      <c r="Y377" s="500"/>
      <c r="Z377" s="500"/>
      <c r="AA377" s="500"/>
      <c r="AB377" s="1428" t="s">
        <v>94</v>
      </c>
      <c r="AC377" s="1382" t="s">
        <v>55</v>
      </c>
      <c r="AD377" s="1552" t="s">
        <v>1297</v>
      </c>
      <c r="AE377" s="1478"/>
      <c r="AF377" s="995"/>
      <c r="AG377" s="995"/>
      <c r="AH377" s="654"/>
    </row>
    <row r="378" ht="15.75" customHeight="1">
      <c r="A378" s="620"/>
      <c r="B378" s="158"/>
      <c r="C378" s="633" t="s">
        <v>3588</v>
      </c>
      <c r="D378" s="1197"/>
      <c r="E378" s="158"/>
      <c r="F378" s="809"/>
      <c r="G378" s="809"/>
      <c r="H378" s="1006" t="s">
        <v>94</v>
      </c>
      <c r="I378" s="648" t="s">
        <v>94</v>
      </c>
      <c r="J378" s="1488"/>
      <c r="K378" s="1488"/>
      <c r="L378" s="500"/>
      <c r="M378" s="500"/>
      <c r="N378" s="500"/>
      <c r="O378" s="500"/>
      <c r="P378" s="500"/>
      <c r="Q378" s="500"/>
      <c r="R378" s="500"/>
      <c r="S378" s="500"/>
      <c r="T378" s="500"/>
      <c r="U378" s="500"/>
      <c r="V378" s="500"/>
      <c r="W378" s="500"/>
      <c r="X378" s="500"/>
      <c r="Y378" s="500"/>
      <c r="Z378" s="500"/>
      <c r="AA378" s="500"/>
      <c r="AB378" s="1428" t="s">
        <v>94</v>
      </c>
      <c r="AC378" s="1382" t="s">
        <v>55</v>
      </c>
      <c r="AD378" s="1552" t="s">
        <v>1297</v>
      </c>
      <c r="AE378" s="1478"/>
      <c r="AF378" s="995"/>
      <c r="AG378" s="995"/>
      <c r="AH378" s="654"/>
    </row>
    <row r="379" ht="15.75" customHeight="1">
      <c r="A379" s="620"/>
      <c r="B379" s="620"/>
      <c r="C379" s="158"/>
      <c r="D379" s="1571" t="s">
        <v>3589</v>
      </c>
      <c r="E379" s="633" t="s">
        <v>3590</v>
      </c>
      <c r="F379" s="640" t="s">
        <v>3591</v>
      </c>
      <c r="G379" s="1001" t="s">
        <v>3592</v>
      </c>
      <c r="H379" s="648"/>
      <c r="I379" s="648"/>
      <c r="J379" s="1488"/>
      <c r="K379" s="1488"/>
      <c r="L379" s="500"/>
      <c r="M379" s="500"/>
      <c r="N379" s="500"/>
      <c r="O379" s="500"/>
      <c r="P379" s="500"/>
      <c r="Q379" s="500"/>
      <c r="R379" s="500"/>
      <c r="S379" s="500"/>
      <c r="T379" s="500"/>
      <c r="U379" s="500"/>
      <c r="V379" s="500"/>
      <c r="W379" s="500"/>
      <c r="X379" s="500"/>
      <c r="Y379" s="500"/>
      <c r="Z379" s="500"/>
      <c r="AA379" s="500"/>
      <c r="AB379" s="1428">
        <v>1.0</v>
      </c>
      <c r="AC379" s="1382" t="s">
        <v>55</v>
      </c>
      <c r="AD379" s="1552" t="s">
        <v>1297</v>
      </c>
      <c r="AE379" s="1478"/>
      <c r="AF379" s="1572" t="s">
        <v>3593</v>
      </c>
      <c r="AG379" s="995"/>
      <c r="AH379" s="654"/>
    </row>
    <row r="380" ht="15.75" customHeight="1">
      <c r="A380" s="620"/>
      <c r="B380" s="620"/>
      <c r="C380" s="158"/>
      <c r="D380" s="1567" t="s">
        <v>3594</v>
      </c>
      <c r="E380" s="158"/>
      <c r="F380" s="642" t="s">
        <v>3595</v>
      </c>
      <c r="G380" s="1001" t="s">
        <v>3596</v>
      </c>
      <c r="H380" s="648"/>
      <c r="I380" s="648"/>
      <c r="J380" s="1488"/>
      <c r="K380" s="1488"/>
      <c r="L380" s="500"/>
      <c r="M380" s="500"/>
      <c r="N380" s="500"/>
      <c r="O380" s="500"/>
      <c r="P380" s="500"/>
      <c r="Q380" s="500"/>
      <c r="R380" s="500"/>
      <c r="S380" s="500"/>
      <c r="T380" s="500"/>
      <c r="U380" s="500"/>
      <c r="V380" s="500"/>
      <c r="W380" s="500"/>
      <c r="X380" s="500"/>
      <c r="Y380" s="500"/>
      <c r="Z380" s="500"/>
      <c r="AA380" s="500"/>
      <c r="AB380" s="1428">
        <v>1.0</v>
      </c>
      <c r="AC380" s="1382" t="s">
        <v>55</v>
      </c>
      <c r="AD380" s="1552" t="s">
        <v>1297</v>
      </c>
      <c r="AE380" s="732"/>
      <c r="AF380" s="995"/>
      <c r="AG380" s="995"/>
      <c r="AH380" s="654"/>
    </row>
    <row r="381" ht="15.75" customHeight="1">
      <c r="A381" s="1417" t="s">
        <v>3597</v>
      </c>
      <c r="B381" s="1177"/>
      <c r="C381" s="1177"/>
      <c r="D381" s="1558"/>
      <c r="E381" s="1177"/>
      <c r="F381" s="1106"/>
      <c r="G381" s="1106"/>
      <c r="H381" s="648" t="s">
        <v>94</v>
      </c>
      <c r="I381" s="648" t="s">
        <v>94</v>
      </c>
      <c r="J381" s="1488"/>
      <c r="K381" s="1488"/>
      <c r="L381" s="500"/>
      <c r="M381" s="500"/>
      <c r="N381" s="500"/>
      <c r="O381" s="500"/>
      <c r="P381" s="500"/>
      <c r="Q381" s="500"/>
      <c r="R381" s="500"/>
      <c r="S381" s="500"/>
      <c r="T381" s="500"/>
      <c r="U381" s="500"/>
      <c r="V381" s="500"/>
      <c r="W381" s="500"/>
      <c r="X381" s="500"/>
      <c r="Y381" s="500"/>
      <c r="Z381" s="500"/>
      <c r="AA381" s="500"/>
      <c r="AB381" s="1428" t="s">
        <v>94</v>
      </c>
      <c r="AC381" s="1382" t="s">
        <v>55</v>
      </c>
      <c r="AD381" s="1552" t="s">
        <v>1297</v>
      </c>
      <c r="AE381" s="1478"/>
      <c r="AF381" s="995"/>
      <c r="AG381" s="995"/>
      <c r="AH381" s="654"/>
    </row>
    <row r="382" ht="15.75" customHeight="1">
      <c r="A382" s="607"/>
      <c r="B382" s="1099" t="s">
        <v>3598</v>
      </c>
      <c r="C382" s="1177"/>
      <c r="D382" s="1558"/>
      <c r="E382" s="1177"/>
      <c r="F382" s="1570" t="s">
        <v>3599</v>
      </c>
      <c r="G382" s="1106"/>
      <c r="H382" s="648" t="s">
        <v>94</v>
      </c>
      <c r="I382" s="648" t="s">
        <v>94</v>
      </c>
      <c r="J382" s="1488"/>
      <c r="K382" s="1488"/>
      <c r="L382" s="500"/>
      <c r="M382" s="500"/>
      <c r="N382" s="500"/>
      <c r="O382" s="500"/>
      <c r="P382" s="500"/>
      <c r="Q382" s="500"/>
      <c r="R382" s="500"/>
      <c r="S382" s="500"/>
      <c r="T382" s="500"/>
      <c r="U382" s="500"/>
      <c r="V382" s="500"/>
      <c r="W382" s="500"/>
      <c r="X382" s="500"/>
      <c r="Y382" s="500"/>
      <c r="Z382" s="500"/>
      <c r="AA382" s="500"/>
      <c r="AB382" s="1428" t="s">
        <v>94</v>
      </c>
      <c r="AC382" s="1382" t="s">
        <v>55</v>
      </c>
      <c r="AD382" s="1552" t="s">
        <v>1297</v>
      </c>
      <c r="AE382" s="1478"/>
      <c r="AF382" s="995"/>
      <c r="AG382" s="995"/>
      <c r="AH382" s="654"/>
    </row>
    <row r="383" ht="15.75" customHeight="1">
      <c r="A383" s="607"/>
      <c r="B383" s="1177"/>
      <c r="C383" s="1004" t="s">
        <v>3588</v>
      </c>
      <c r="D383" s="1558"/>
      <c r="E383" s="1177"/>
      <c r="F383" s="1106"/>
      <c r="G383" s="1106"/>
      <c r="H383" s="648" t="s">
        <v>94</v>
      </c>
      <c r="I383" s="648" t="s">
        <v>94</v>
      </c>
      <c r="J383" s="1488"/>
      <c r="K383" s="1488"/>
      <c r="L383" s="500"/>
      <c r="M383" s="500"/>
      <c r="N383" s="500"/>
      <c r="O383" s="500"/>
      <c r="P383" s="500"/>
      <c r="Q383" s="500"/>
      <c r="R383" s="500"/>
      <c r="S383" s="500"/>
      <c r="T383" s="500"/>
      <c r="U383" s="500"/>
      <c r="V383" s="500"/>
      <c r="W383" s="500"/>
      <c r="X383" s="500"/>
      <c r="Y383" s="500"/>
      <c r="Z383" s="500"/>
      <c r="AA383" s="500"/>
      <c r="AB383" s="1428" t="s">
        <v>94</v>
      </c>
      <c r="AC383" s="1382" t="s">
        <v>55</v>
      </c>
      <c r="AD383" s="1552" t="s">
        <v>1297</v>
      </c>
      <c r="AE383" s="1478"/>
      <c r="AF383" s="995"/>
      <c r="AG383" s="995"/>
      <c r="AH383" s="654"/>
    </row>
    <row r="384" ht="15.75" customHeight="1">
      <c r="A384" s="607"/>
      <c r="B384" s="607"/>
      <c r="C384" s="1177"/>
      <c r="D384" s="1573" t="s">
        <v>3600</v>
      </c>
      <c r="E384" s="1004" t="s">
        <v>3590</v>
      </c>
      <c r="F384" s="994" t="s">
        <v>3601</v>
      </c>
      <c r="G384" s="1101" t="s">
        <v>3602</v>
      </c>
      <c r="H384" s="648"/>
      <c r="I384" s="648"/>
      <c r="J384" s="1488"/>
      <c r="K384" s="1488"/>
      <c r="L384" s="500"/>
      <c r="M384" s="500"/>
      <c r="N384" s="500"/>
      <c r="O384" s="500"/>
      <c r="P384" s="500"/>
      <c r="Q384" s="500"/>
      <c r="R384" s="500"/>
      <c r="S384" s="500"/>
      <c r="T384" s="500"/>
      <c r="U384" s="500"/>
      <c r="V384" s="500"/>
      <c r="W384" s="500"/>
      <c r="X384" s="500"/>
      <c r="Y384" s="500"/>
      <c r="Z384" s="500"/>
      <c r="AA384" s="500"/>
      <c r="AB384" s="1428">
        <v>1.0</v>
      </c>
      <c r="AC384" s="1382" t="s">
        <v>55</v>
      </c>
      <c r="AD384" s="1552" t="s">
        <v>1297</v>
      </c>
      <c r="AE384" s="1478"/>
      <c r="AF384" s="995"/>
      <c r="AG384" s="995"/>
      <c r="AH384" s="654"/>
    </row>
    <row r="385" ht="15.75" customHeight="1">
      <c r="A385" s="663" t="s">
        <v>3603</v>
      </c>
      <c r="B385" s="1501"/>
      <c r="C385" s="1501"/>
      <c r="D385" s="1574"/>
      <c r="E385" s="657"/>
      <c r="F385" s="661"/>
      <c r="G385" s="1501"/>
      <c r="H385" s="648" t="s">
        <v>94</v>
      </c>
      <c r="I385" s="500" t="s">
        <v>94</v>
      </c>
      <c r="J385" s="648"/>
      <c r="K385" s="648"/>
      <c r="L385" s="500"/>
      <c r="M385" s="500"/>
      <c r="N385" s="500"/>
      <c r="O385" s="500"/>
      <c r="P385" s="500"/>
      <c r="Q385" s="500"/>
      <c r="R385" s="500"/>
      <c r="S385" s="500"/>
      <c r="T385" s="500"/>
      <c r="U385" s="500"/>
      <c r="V385" s="500"/>
      <c r="W385" s="500"/>
      <c r="X385" s="500"/>
      <c r="Y385" s="500"/>
      <c r="Z385" s="500"/>
      <c r="AA385" s="500"/>
      <c r="AB385" s="1095" t="s">
        <v>94</v>
      </c>
      <c r="AC385" s="1575" t="s">
        <v>55</v>
      </c>
      <c r="AD385" s="1576" t="s">
        <v>2714</v>
      </c>
      <c r="AE385" s="1478"/>
      <c r="AF385" s="995" t="s">
        <v>3604</v>
      </c>
      <c r="AG385" s="1515"/>
      <c r="AH385" s="654"/>
    </row>
    <row r="386" ht="15.75" customHeight="1">
      <c r="A386" s="1477"/>
      <c r="B386" s="841" t="s">
        <v>3605</v>
      </c>
      <c r="C386" s="1501"/>
      <c r="D386" s="1574"/>
      <c r="E386" s="657"/>
      <c r="F386" s="658"/>
      <c r="G386" s="1501"/>
      <c r="H386" s="648" t="s">
        <v>94</v>
      </c>
      <c r="I386" s="500" t="s">
        <v>94</v>
      </c>
      <c r="J386" s="648"/>
      <c r="K386" s="648"/>
      <c r="L386" s="500"/>
      <c r="M386" s="500"/>
      <c r="N386" s="500"/>
      <c r="O386" s="500"/>
      <c r="P386" s="500"/>
      <c r="Q386" s="500"/>
      <c r="R386" s="500"/>
      <c r="S386" s="500"/>
      <c r="T386" s="500"/>
      <c r="U386" s="500"/>
      <c r="V386" s="500"/>
      <c r="W386" s="500"/>
      <c r="X386" s="500"/>
      <c r="Y386" s="500"/>
      <c r="Z386" s="500"/>
      <c r="AA386" s="500"/>
      <c r="AB386" s="1095" t="s">
        <v>94</v>
      </c>
      <c r="AC386" s="1575" t="s">
        <v>55</v>
      </c>
      <c r="AD386" s="1576" t="s">
        <v>2714</v>
      </c>
      <c r="AE386" s="1478"/>
      <c r="AF386" s="995" t="s">
        <v>3606</v>
      </c>
      <c r="AG386" s="1515"/>
      <c r="AH386" s="654"/>
    </row>
    <row r="387" ht="15.75" hidden="1" customHeight="1">
      <c r="A387" s="1477"/>
      <c r="B387" s="841"/>
      <c r="C387" s="841"/>
      <c r="D387" s="1574"/>
      <c r="E387" s="1577" t="s">
        <v>3607</v>
      </c>
      <c r="F387" s="1577" t="s">
        <v>3608</v>
      </c>
      <c r="G387" s="1578" t="s">
        <v>3609</v>
      </c>
      <c r="H387" s="648"/>
      <c r="I387" s="500"/>
      <c r="J387" s="648"/>
      <c r="K387" s="648"/>
      <c r="L387" s="500"/>
      <c r="M387" s="500"/>
      <c r="N387" s="500"/>
      <c r="O387" s="500"/>
      <c r="P387" s="500"/>
      <c r="Q387" s="500"/>
      <c r="R387" s="500"/>
      <c r="S387" s="500"/>
      <c r="T387" s="500"/>
      <c r="U387" s="500"/>
      <c r="V387" s="500"/>
      <c r="W387" s="500"/>
      <c r="X387" s="500"/>
      <c r="Y387" s="500"/>
      <c r="Z387" s="500"/>
      <c r="AA387" s="500"/>
      <c r="AB387" s="793">
        <v>3.0</v>
      </c>
      <c r="AC387" s="1579" t="s">
        <v>55</v>
      </c>
      <c r="AD387" s="1489" t="s">
        <v>2714</v>
      </c>
      <c r="AE387" s="1478"/>
      <c r="AF387" s="995" t="s">
        <v>3610</v>
      </c>
      <c r="AG387" s="1515"/>
      <c r="AH387" s="654"/>
    </row>
    <row r="388" ht="15.75" hidden="1" customHeight="1">
      <c r="A388" s="1477"/>
      <c r="B388" s="841"/>
      <c r="C388" s="841" t="s">
        <v>3611</v>
      </c>
      <c r="D388" s="1574"/>
      <c r="E388" s="1577" t="s">
        <v>3612</v>
      </c>
      <c r="F388" s="1577" t="s">
        <v>3608</v>
      </c>
      <c r="G388" s="1001" t="s">
        <v>3613</v>
      </c>
      <c r="H388" s="500"/>
      <c r="I388" s="500"/>
      <c r="J388" s="648"/>
      <c r="K388" s="648"/>
      <c r="L388" s="500"/>
      <c r="M388" s="500"/>
      <c r="N388" s="500"/>
      <c r="O388" s="500"/>
      <c r="P388" s="500"/>
      <c r="Q388" s="500"/>
      <c r="R388" s="500"/>
      <c r="S388" s="500"/>
      <c r="T388" s="500"/>
      <c r="U388" s="500"/>
      <c r="V388" s="500"/>
      <c r="W388" s="500"/>
      <c r="X388" s="500"/>
      <c r="Y388" s="500"/>
      <c r="Z388" s="500"/>
      <c r="AA388" s="500"/>
      <c r="AB388" s="793">
        <v>3.0</v>
      </c>
      <c r="AC388" s="1579" t="s">
        <v>55</v>
      </c>
      <c r="AD388" s="1489" t="s">
        <v>2714</v>
      </c>
      <c r="AE388" s="732"/>
      <c r="AF388" s="995"/>
      <c r="AG388" s="995"/>
      <c r="AH388" s="654"/>
    </row>
    <row r="389" ht="15.75" hidden="1" customHeight="1">
      <c r="A389" s="1477"/>
      <c r="B389" s="841"/>
      <c r="C389" s="841" t="s">
        <v>3614</v>
      </c>
      <c r="D389" s="1574"/>
      <c r="E389" s="657"/>
      <c r="F389" s="640" t="s">
        <v>3615</v>
      </c>
      <c r="G389" s="634" t="s">
        <v>3616</v>
      </c>
      <c r="H389" s="500"/>
      <c r="I389" s="500"/>
      <c r="J389" s="648"/>
      <c r="K389" s="648"/>
      <c r="L389" s="500"/>
      <c r="M389" s="500"/>
      <c r="N389" s="500"/>
      <c r="O389" s="500"/>
      <c r="P389" s="500"/>
      <c r="Q389" s="500"/>
      <c r="R389" s="500"/>
      <c r="S389" s="500"/>
      <c r="T389" s="500"/>
      <c r="U389" s="500"/>
      <c r="V389" s="500"/>
      <c r="W389" s="500"/>
      <c r="X389" s="500"/>
      <c r="Y389" s="500"/>
      <c r="Z389" s="500"/>
      <c r="AA389" s="500"/>
      <c r="AB389" s="1102">
        <v>2.0</v>
      </c>
      <c r="AC389" s="1575" t="s">
        <v>55</v>
      </c>
      <c r="AD389" s="1576" t="s">
        <v>2714</v>
      </c>
      <c r="AE389" s="1478"/>
      <c r="AF389" s="995" t="s">
        <v>3617</v>
      </c>
      <c r="AG389" s="995"/>
      <c r="AH389" s="654"/>
    </row>
    <row r="390" ht="15.75" customHeight="1">
      <c r="A390" s="1477"/>
      <c r="B390" s="841"/>
      <c r="C390" s="841"/>
      <c r="D390" s="1580" t="s">
        <v>3618</v>
      </c>
      <c r="E390" s="657"/>
      <c r="F390" s="1581" t="s">
        <v>3619</v>
      </c>
      <c r="G390" s="650" t="s">
        <v>3620</v>
      </c>
      <c r="H390" s="500"/>
      <c r="I390" s="648"/>
      <c r="J390" s="648"/>
      <c r="K390" s="648"/>
      <c r="L390" s="500"/>
      <c r="M390" s="500"/>
      <c r="N390" s="500"/>
      <c r="O390" s="500"/>
      <c r="P390" s="500"/>
      <c r="Q390" s="500"/>
      <c r="R390" s="500"/>
      <c r="S390" s="500"/>
      <c r="T390" s="500"/>
      <c r="U390" s="500"/>
      <c r="V390" s="500"/>
      <c r="W390" s="500"/>
      <c r="X390" s="500"/>
      <c r="Y390" s="500"/>
      <c r="Z390" s="500"/>
      <c r="AA390" s="500"/>
      <c r="AB390" s="1102">
        <v>1.0</v>
      </c>
      <c r="AC390" s="1575" t="s">
        <v>55</v>
      </c>
      <c r="AD390" s="1576" t="s">
        <v>2714</v>
      </c>
      <c r="AE390" s="1478"/>
      <c r="AF390" s="1515"/>
      <c r="AG390" s="1515"/>
      <c r="AH390" s="654"/>
    </row>
    <row r="391" ht="15.75" customHeight="1">
      <c r="A391" s="1477"/>
      <c r="B391" s="841"/>
      <c r="C391" s="643" t="s">
        <v>3621</v>
      </c>
      <c r="D391" s="643"/>
      <c r="E391" s="635" t="s">
        <v>3622</v>
      </c>
      <c r="F391" s="654" t="s">
        <v>3623</v>
      </c>
      <c r="G391" s="654" t="s">
        <v>3624</v>
      </c>
      <c r="H391" s="500"/>
      <c r="I391" s="648"/>
      <c r="J391" s="648"/>
      <c r="K391" s="648"/>
      <c r="L391" s="500"/>
      <c r="M391" s="500"/>
      <c r="N391" s="500"/>
      <c r="O391" s="500"/>
      <c r="P391" s="500"/>
      <c r="Q391" s="500"/>
      <c r="R391" s="500"/>
      <c r="S391" s="500"/>
      <c r="T391" s="500"/>
      <c r="U391" s="500"/>
      <c r="V391" s="500"/>
      <c r="W391" s="500"/>
      <c r="X391" s="500"/>
      <c r="Y391" s="500"/>
      <c r="Z391" s="500"/>
      <c r="AA391" s="500"/>
      <c r="AB391" s="1102">
        <v>1.0</v>
      </c>
      <c r="AC391" s="1575" t="s">
        <v>55</v>
      </c>
      <c r="AD391" s="1576" t="s">
        <v>2714</v>
      </c>
      <c r="AE391" s="1478"/>
      <c r="AF391" s="1515"/>
      <c r="AG391" s="1515"/>
      <c r="AH391" s="654"/>
    </row>
    <row r="392" ht="15.75" customHeight="1">
      <c r="A392" s="1477"/>
      <c r="B392" s="841"/>
      <c r="C392" s="841" t="s">
        <v>3625</v>
      </c>
      <c r="D392" s="1574"/>
      <c r="E392" s="657"/>
      <c r="F392" s="658"/>
      <c r="G392" s="1501"/>
      <c r="H392" s="648" t="s">
        <v>94</v>
      </c>
      <c r="I392" s="500" t="s">
        <v>94</v>
      </c>
      <c r="J392" s="648"/>
      <c r="K392" s="648"/>
      <c r="L392" s="500"/>
      <c r="M392" s="500"/>
      <c r="N392" s="500"/>
      <c r="O392" s="500"/>
      <c r="P392" s="500"/>
      <c r="Q392" s="500"/>
      <c r="R392" s="500"/>
      <c r="S392" s="500"/>
      <c r="T392" s="500"/>
      <c r="U392" s="500"/>
      <c r="V392" s="500"/>
      <c r="W392" s="500"/>
      <c r="X392" s="500"/>
      <c r="Y392" s="500"/>
      <c r="Z392" s="500"/>
      <c r="AA392" s="500"/>
      <c r="AB392" s="1102" t="s">
        <v>94</v>
      </c>
      <c r="AC392" s="1575" t="s">
        <v>55</v>
      </c>
      <c r="AD392" s="1576" t="s">
        <v>2714</v>
      </c>
      <c r="AE392" s="1478"/>
      <c r="AF392" s="1515"/>
      <c r="AG392" s="1515"/>
      <c r="AH392" s="654"/>
    </row>
    <row r="393" ht="15.75" hidden="1" customHeight="1">
      <c r="A393" s="1477"/>
      <c r="B393" s="841"/>
      <c r="C393" s="841"/>
      <c r="D393" s="1001" t="s">
        <v>3626</v>
      </c>
      <c r="E393" s="1582" t="s">
        <v>3627</v>
      </c>
      <c r="F393" s="1577" t="s">
        <v>3628</v>
      </c>
      <c r="G393" s="1000" t="s">
        <v>3629</v>
      </c>
      <c r="H393" s="500"/>
      <c r="I393" s="500"/>
      <c r="J393" s="648"/>
      <c r="K393" s="648"/>
      <c r="L393" s="500"/>
      <c r="M393" s="500"/>
      <c r="N393" s="500"/>
      <c r="O393" s="500"/>
      <c r="P393" s="500"/>
      <c r="Q393" s="500"/>
      <c r="R393" s="500"/>
      <c r="S393" s="500"/>
      <c r="T393" s="500"/>
      <c r="U393" s="500"/>
      <c r="V393" s="500"/>
      <c r="W393" s="500"/>
      <c r="X393" s="500"/>
      <c r="Y393" s="500"/>
      <c r="Z393" s="500"/>
      <c r="AA393" s="500"/>
      <c r="AB393" s="1102">
        <v>3.0</v>
      </c>
      <c r="AC393" s="1575" t="s">
        <v>55</v>
      </c>
      <c r="AD393" s="1576" t="s">
        <v>2714</v>
      </c>
      <c r="AE393" s="1478"/>
      <c r="AF393" s="1515"/>
      <c r="AG393" s="995"/>
      <c r="AH393" s="654"/>
    </row>
    <row r="394" ht="15.75" hidden="1" customHeight="1">
      <c r="A394" s="1477"/>
      <c r="B394" s="841"/>
      <c r="C394" s="268"/>
      <c r="D394" s="1112" t="s">
        <v>3630</v>
      </c>
      <c r="E394" s="1582" t="s">
        <v>3631</v>
      </c>
      <c r="F394" s="662" t="s">
        <v>3632</v>
      </c>
      <c r="G394" s="654" t="s">
        <v>3633</v>
      </c>
      <c r="H394" s="500"/>
      <c r="I394" s="500"/>
      <c r="J394" s="648"/>
      <c r="K394" s="648"/>
      <c r="L394" s="500"/>
      <c r="M394" s="500"/>
      <c r="N394" s="500"/>
      <c r="O394" s="500"/>
      <c r="P394" s="500"/>
      <c r="Q394" s="500"/>
      <c r="R394" s="500"/>
      <c r="S394" s="500"/>
      <c r="T394" s="500"/>
      <c r="U394" s="500"/>
      <c r="V394" s="500"/>
      <c r="W394" s="500"/>
      <c r="X394" s="500"/>
      <c r="Y394" s="500"/>
      <c r="Z394" s="500"/>
      <c r="AA394" s="500"/>
      <c r="AB394" s="1102">
        <v>3.0</v>
      </c>
      <c r="AC394" s="1575" t="s">
        <v>55</v>
      </c>
      <c r="AD394" s="1576" t="s">
        <v>2714</v>
      </c>
      <c r="AE394" s="1478"/>
      <c r="AF394" s="1515"/>
      <c r="AG394" s="995"/>
      <c r="AH394" s="654"/>
    </row>
    <row r="395" ht="15.75" customHeight="1">
      <c r="A395" s="1477"/>
      <c r="B395" s="841"/>
      <c r="C395" s="841"/>
      <c r="D395" s="1580" t="s">
        <v>3618</v>
      </c>
      <c r="E395" s="657"/>
      <c r="F395" s="650" t="s">
        <v>3634</v>
      </c>
      <c r="G395" s="640" t="s">
        <v>3635</v>
      </c>
      <c r="H395" s="500"/>
      <c r="I395" s="648"/>
      <c r="J395" s="648"/>
      <c r="K395" s="648"/>
      <c r="L395" s="500"/>
      <c r="M395" s="500"/>
      <c r="N395" s="500"/>
      <c r="O395" s="500"/>
      <c r="P395" s="500"/>
      <c r="Q395" s="500"/>
      <c r="R395" s="500"/>
      <c r="S395" s="500"/>
      <c r="T395" s="500"/>
      <c r="U395" s="500"/>
      <c r="V395" s="500"/>
      <c r="W395" s="500"/>
      <c r="X395" s="500"/>
      <c r="Y395" s="500"/>
      <c r="Z395" s="500"/>
      <c r="AA395" s="500"/>
      <c r="AB395" s="1102">
        <v>1.0</v>
      </c>
      <c r="AC395" s="1575" t="s">
        <v>55</v>
      </c>
      <c r="AD395" s="1576" t="s">
        <v>2714</v>
      </c>
      <c r="AE395" s="1478"/>
      <c r="AF395" s="1515"/>
      <c r="AG395" s="995"/>
      <c r="AH395" s="654"/>
    </row>
    <row r="396" ht="15.75" customHeight="1">
      <c r="A396" s="1477"/>
      <c r="B396" s="841"/>
      <c r="C396" s="1580" t="s">
        <v>3636</v>
      </c>
      <c r="D396" s="1580"/>
      <c r="E396" s="635"/>
      <c r="F396" s="658"/>
      <c r="G396" s="658"/>
      <c r="H396" s="500" t="s">
        <v>94</v>
      </c>
      <c r="I396" s="500" t="s">
        <v>94</v>
      </c>
      <c r="J396" s="648"/>
      <c r="K396" s="648"/>
      <c r="L396" s="500"/>
      <c r="M396" s="500"/>
      <c r="N396" s="500"/>
      <c r="O396" s="500"/>
      <c r="P396" s="500"/>
      <c r="Q396" s="500"/>
      <c r="R396" s="500"/>
      <c r="S396" s="500"/>
      <c r="T396" s="500"/>
      <c r="U396" s="500"/>
      <c r="V396" s="500"/>
      <c r="W396" s="500"/>
      <c r="X396" s="500"/>
      <c r="Y396" s="500"/>
      <c r="Z396" s="500"/>
      <c r="AA396" s="500"/>
      <c r="AB396" s="1102" t="s">
        <v>94</v>
      </c>
      <c r="AC396" s="1575" t="s">
        <v>55</v>
      </c>
      <c r="AD396" s="1576" t="s">
        <v>2714</v>
      </c>
      <c r="AE396" s="1478"/>
      <c r="AF396" s="1515"/>
      <c r="AG396" s="1515"/>
      <c r="AH396" s="654"/>
    </row>
    <row r="397" ht="15.75" customHeight="1">
      <c r="A397" s="1477"/>
      <c r="B397" s="841"/>
      <c r="C397" s="841"/>
      <c r="D397" s="1206" t="s">
        <v>3637</v>
      </c>
      <c r="E397" s="727"/>
      <c r="F397" s="995" t="s">
        <v>3638</v>
      </c>
      <c r="G397" s="995" t="s">
        <v>3639</v>
      </c>
      <c r="H397" s="500"/>
      <c r="I397" s="648"/>
      <c r="J397" s="648"/>
      <c r="K397" s="648"/>
      <c r="L397" s="500"/>
      <c r="M397" s="500"/>
      <c r="N397" s="500"/>
      <c r="O397" s="500"/>
      <c r="P397" s="500"/>
      <c r="Q397" s="500"/>
      <c r="R397" s="500"/>
      <c r="S397" s="500"/>
      <c r="T397" s="500"/>
      <c r="U397" s="500"/>
      <c r="V397" s="500"/>
      <c r="W397" s="500"/>
      <c r="X397" s="500"/>
      <c r="Y397" s="500"/>
      <c r="Z397" s="500"/>
      <c r="AA397" s="500"/>
      <c r="AB397" s="1102">
        <v>1.0</v>
      </c>
      <c r="AC397" s="1575" t="s">
        <v>55</v>
      </c>
      <c r="AD397" s="1576" t="s">
        <v>2714</v>
      </c>
      <c r="AE397" s="1401"/>
      <c r="AF397" s="995" t="s">
        <v>3640</v>
      </c>
      <c r="AG397" s="995"/>
      <c r="AH397" s="654"/>
    </row>
    <row r="398" ht="15.75" hidden="1" customHeight="1">
      <c r="A398" s="1477"/>
      <c r="B398" s="841"/>
      <c r="C398" s="841"/>
      <c r="D398" s="1206" t="s">
        <v>3641</v>
      </c>
      <c r="E398" s="1478" t="s">
        <v>3642</v>
      </c>
      <c r="F398" s="995" t="s">
        <v>3643</v>
      </c>
      <c r="G398" s="995" t="s">
        <v>3644</v>
      </c>
      <c r="H398" s="500"/>
      <c r="I398" s="500"/>
      <c r="J398" s="648"/>
      <c r="K398" s="648"/>
      <c r="L398" s="500"/>
      <c r="M398" s="500"/>
      <c r="N398" s="500"/>
      <c r="O398" s="500"/>
      <c r="P398" s="500"/>
      <c r="Q398" s="500"/>
      <c r="R398" s="500"/>
      <c r="S398" s="500"/>
      <c r="T398" s="500"/>
      <c r="U398" s="500"/>
      <c r="V398" s="500"/>
      <c r="W398" s="500"/>
      <c r="X398" s="500"/>
      <c r="Y398" s="500"/>
      <c r="Z398" s="500"/>
      <c r="AA398" s="500"/>
      <c r="AB398" s="1102">
        <v>3.0</v>
      </c>
      <c r="AC398" s="1575" t="s">
        <v>55</v>
      </c>
      <c r="AD398" s="1304" t="s">
        <v>1297</v>
      </c>
      <c r="AE398" s="1478"/>
      <c r="AF398" s="1515"/>
      <c r="AG398" s="995"/>
      <c r="AH398" s="654"/>
    </row>
    <row r="399" ht="15.75" hidden="1" customHeight="1">
      <c r="A399" s="1477"/>
      <c r="B399" s="841"/>
      <c r="C399" s="841"/>
      <c r="D399" s="1144"/>
      <c r="E399" s="1478" t="s">
        <v>3645</v>
      </c>
      <c r="F399" s="995" t="s">
        <v>3646</v>
      </c>
      <c r="G399" s="995" t="s">
        <v>3647</v>
      </c>
      <c r="H399" s="500"/>
      <c r="I399" s="500"/>
      <c r="J399" s="648"/>
      <c r="K399" s="648"/>
      <c r="L399" s="500"/>
      <c r="M399" s="500"/>
      <c r="N399" s="500"/>
      <c r="O399" s="500"/>
      <c r="P399" s="500"/>
      <c r="Q399" s="500"/>
      <c r="R399" s="500"/>
      <c r="S399" s="500"/>
      <c r="T399" s="500"/>
      <c r="U399" s="500"/>
      <c r="V399" s="500"/>
      <c r="W399" s="500"/>
      <c r="X399" s="500"/>
      <c r="Y399" s="500"/>
      <c r="Z399" s="500"/>
      <c r="AA399" s="500"/>
      <c r="AB399" s="1102">
        <v>3.0</v>
      </c>
      <c r="AC399" s="1575" t="s">
        <v>55</v>
      </c>
      <c r="AD399" s="1576" t="s">
        <v>2714</v>
      </c>
      <c r="AE399" s="1385"/>
      <c r="AF399" s="995" t="s">
        <v>3648</v>
      </c>
      <c r="AG399" s="1515"/>
      <c r="AH399" s="654"/>
    </row>
    <row r="400" ht="15.75" customHeight="1">
      <c r="A400" s="1477"/>
      <c r="B400" s="841"/>
      <c r="C400" s="841" t="s">
        <v>3649</v>
      </c>
      <c r="D400" s="1574"/>
      <c r="E400" s="657"/>
      <c r="F400" s="658"/>
      <c r="G400" s="658"/>
      <c r="H400" s="500" t="s">
        <v>94</v>
      </c>
      <c r="I400" s="500" t="s">
        <v>94</v>
      </c>
      <c r="J400" s="648"/>
      <c r="K400" s="648"/>
      <c r="L400" s="500"/>
      <c r="M400" s="500"/>
      <c r="N400" s="500"/>
      <c r="O400" s="500"/>
      <c r="P400" s="500"/>
      <c r="Q400" s="500"/>
      <c r="R400" s="500"/>
      <c r="S400" s="500"/>
      <c r="T400" s="500"/>
      <c r="U400" s="500"/>
      <c r="V400" s="500"/>
      <c r="W400" s="500"/>
      <c r="X400" s="500"/>
      <c r="Y400" s="500"/>
      <c r="Z400" s="500"/>
      <c r="AA400" s="500"/>
      <c r="AB400" s="1102" t="s">
        <v>94</v>
      </c>
      <c r="AC400" s="1575" t="s">
        <v>55</v>
      </c>
      <c r="AD400" s="1576" t="s">
        <v>2714</v>
      </c>
      <c r="AE400" s="1478"/>
      <c r="AF400" s="1515"/>
      <c r="AG400" s="1515"/>
      <c r="AH400" s="654"/>
    </row>
    <row r="401" ht="15.75" hidden="1" customHeight="1">
      <c r="A401" s="1477"/>
      <c r="B401" s="841"/>
      <c r="C401" s="623"/>
      <c r="D401" s="623" t="s">
        <v>3650</v>
      </c>
      <c r="E401" s="643" t="s">
        <v>3651</v>
      </c>
      <c r="F401" s="1583" t="s">
        <v>3652</v>
      </c>
      <c r="G401" s="1584" t="s">
        <v>3653</v>
      </c>
      <c r="H401" s="500"/>
      <c r="I401" s="500"/>
      <c r="J401" s="648"/>
      <c r="K401" s="648"/>
      <c r="L401" s="500"/>
      <c r="M401" s="500"/>
      <c r="N401" s="500"/>
      <c r="O401" s="500"/>
      <c r="P401" s="500"/>
      <c r="Q401" s="500"/>
      <c r="R401" s="500"/>
      <c r="S401" s="500"/>
      <c r="T401" s="500"/>
      <c r="U401" s="500"/>
      <c r="V401" s="500"/>
      <c r="W401" s="500"/>
      <c r="X401" s="500"/>
      <c r="Y401" s="500"/>
      <c r="Z401" s="500"/>
      <c r="AA401" s="500"/>
      <c r="AB401" s="1102">
        <v>3.0</v>
      </c>
      <c r="AC401" s="1575" t="s">
        <v>55</v>
      </c>
      <c r="AD401" s="1576" t="s">
        <v>2714</v>
      </c>
      <c r="AE401" s="1478"/>
      <c r="AF401" s="995" t="s">
        <v>3654</v>
      </c>
      <c r="AG401" s="995"/>
      <c r="AH401" s="654"/>
    </row>
    <row r="402" ht="15.75" hidden="1" customHeight="1">
      <c r="A402" s="1477"/>
      <c r="B402" s="841"/>
      <c r="C402" s="607"/>
      <c r="D402" s="1379" t="s">
        <v>3655</v>
      </c>
      <c r="E402" s="1478" t="s">
        <v>3656</v>
      </c>
      <c r="F402" s="1585" t="s">
        <v>3657</v>
      </c>
      <c r="G402" s="1586" t="s">
        <v>3658</v>
      </c>
      <c r="H402" s="500"/>
      <c r="I402" s="500"/>
      <c r="J402" s="648"/>
      <c r="K402" s="648"/>
      <c r="L402" s="500"/>
      <c r="M402" s="500"/>
      <c r="N402" s="500"/>
      <c r="O402" s="500"/>
      <c r="P402" s="500"/>
      <c r="Q402" s="500"/>
      <c r="R402" s="500"/>
      <c r="S402" s="500"/>
      <c r="T402" s="500"/>
      <c r="U402" s="500"/>
      <c r="V402" s="500"/>
      <c r="W402" s="500"/>
      <c r="X402" s="500"/>
      <c r="Y402" s="500"/>
      <c r="Z402" s="500"/>
      <c r="AA402" s="500"/>
      <c r="AB402" s="1102">
        <v>3.0</v>
      </c>
      <c r="AC402" s="1575" t="s">
        <v>55</v>
      </c>
      <c r="AD402" s="1576" t="s">
        <v>2714</v>
      </c>
      <c r="AE402" s="1478"/>
      <c r="AF402" s="1515"/>
      <c r="AG402" s="1515"/>
      <c r="AH402" s="654"/>
    </row>
    <row r="403" ht="15.75" customHeight="1">
      <c r="A403" s="1477"/>
      <c r="B403" s="841"/>
      <c r="C403" s="841"/>
      <c r="D403" s="1580" t="s">
        <v>3618</v>
      </c>
      <c r="E403" s="657"/>
      <c r="F403" s="995" t="s">
        <v>3659</v>
      </c>
      <c r="G403" s="995" t="s">
        <v>3660</v>
      </c>
      <c r="H403" s="500"/>
      <c r="I403" s="648"/>
      <c r="J403" s="648"/>
      <c r="K403" s="648"/>
      <c r="L403" s="500"/>
      <c r="M403" s="500"/>
      <c r="N403" s="500"/>
      <c r="O403" s="500"/>
      <c r="P403" s="500"/>
      <c r="Q403" s="500"/>
      <c r="R403" s="500"/>
      <c r="S403" s="500"/>
      <c r="T403" s="500"/>
      <c r="U403" s="500"/>
      <c r="V403" s="500"/>
      <c r="W403" s="500"/>
      <c r="X403" s="500"/>
      <c r="Y403" s="500"/>
      <c r="Z403" s="500"/>
      <c r="AA403" s="500"/>
      <c r="AB403" s="1102">
        <v>1.0</v>
      </c>
      <c r="AC403" s="1575" t="s">
        <v>55</v>
      </c>
      <c r="AD403" s="1576" t="s">
        <v>2714</v>
      </c>
      <c r="AE403" s="1478"/>
      <c r="AF403" s="1515"/>
      <c r="AG403" s="995"/>
      <c r="AH403" s="654"/>
    </row>
    <row r="404" ht="15.75" customHeight="1">
      <c r="A404" s="1477"/>
      <c r="B404" s="1501"/>
      <c r="C404" s="1580" t="s">
        <v>3661</v>
      </c>
      <c r="D404" s="1580"/>
      <c r="E404" s="657"/>
      <c r="F404" s="658"/>
      <c r="G404" s="1501"/>
      <c r="H404" s="500" t="s">
        <v>94</v>
      </c>
      <c r="I404" s="500" t="s">
        <v>94</v>
      </c>
      <c r="J404" s="648"/>
      <c r="K404" s="648"/>
      <c r="L404" s="500"/>
      <c r="M404" s="500"/>
      <c r="N404" s="500"/>
      <c r="O404" s="500"/>
      <c r="P404" s="500"/>
      <c r="Q404" s="500"/>
      <c r="R404" s="500"/>
      <c r="S404" s="500"/>
      <c r="T404" s="500"/>
      <c r="U404" s="500"/>
      <c r="V404" s="500"/>
      <c r="W404" s="500"/>
      <c r="X404" s="500"/>
      <c r="Y404" s="500"/>
      <c r="Z404" s="500"/>
      <c r="AA404" s="500"/>
      <c r="AB404" s="1102" t="s">
        <v>94</v>
      </c>
      <c r="AC404" s="1575" t="s">
        <v>55</v>
      </c>
      <c r="AD404" s="1576" t="s">
        <v>2714</v>
      </c>
      <c r="AE404" s="1478"/>
      <c r="AF404" s="1515"/>
      <c r="AG404" s="1515"/>
      <c r="AH404" s="654"/>
    </row>
    <row r="405" ht="15.75" hidden="1" customHeight="1">
      <c r="A405" s="1477"/>
      <c r="B405" s="1501"/>
      <c r="C405" s="841"/>
      <c r="D405" s="1206" t="s">
        <v>3641</v>
      </c>
      <c r="E405" s="1478" t="s">
        <v>3642</v>
      </c>
      <c r="F405" s="995" t="s">
        <v>3662</v>
      </c>
      <c r="G405" s="995" t="s">
        <v>3663</v>
      </c>
      <c r="H405" s="500"/>
      <c r="I405" s="500"/>
      <c r="J405" s="648"/>
      <c r="K405" s="648"/>
      <c r="L405" s="500"/>
      <c r="M405" s="500"/>
      <c r="N405" s="500"/>
      <c r="O405" s="500"/>
      <c r="P405" s="500"/>
      <c r="Q405" s="500"/>
      <c r="R405" s="500"/>
      <c r="S405" s="500"/>
      <c r="T405" s="500"/>
      <c r="U405" s="500"/>
      <c r="V405" s="500"/>
      <c r="W405" s="500"/>
      <c r="X405" s="500"/>
      <c r="Y405" s="500"/>
      <c r="Z405" s="500"/>
      <c r="AA405" s="500"/>
      <c r="AB405" s="1102">
        <v>3.0</v>
      </c>
      <c r="AC405" s="1575" t="s">
        <v>55</v>
      </c>
      <c r="AD405" s="1576" t="s">
        <v>2714</v>
      </c>
      <c r="AE405" s="1478"/>
      <c r="AF405" s="1515"/>
      <c r="AG405" s="995"/>
      <c r="AH405" s="654"/>
    </row>
    <row r="406" ht="15.75" hidden="1" customHeight="1">
      <c r="A406" s="1477"/>
      <c r="B406" s="1501"/>
      <c r="C406" s="841"/>
      <c r="D406" s="1144"/>
      <c r="E406" s="1478" t="s">
        <v>3645</v>
      </c>
      <c r="F406" s="1587" t="s">
        <v>3664</v>
      </c>
      <c r="G406" s="1586" t="s">
        <v>3665</v>
      </c>
      <c r="H406" s="500"/>
      <c r="I406" s="500"/>
      <c r="J406" s="648"/>
      <c r="K406" s="648"/>
      <c r="L406" s="500"/>
      <c r="M406" s="500"/>
      <c r="N406" s="500"/>
      <c r="O406" s="500"/>
      <c r="P406" s="500"/>
      <c r="Q406" s="500"/>
      <c r="R406" s="500"/>
      <c r="S406" s="500"/>
      <c r="T406" s="500"/>
      <c r="U406" s="500"/>
      <c r="V406" s="500"/>
      <c r="W406" s="500"/>
      <c r="X406" s="500"/>
      <c r="Y406" s="500"/>
      <c r="Z406" s="500"/>
      <c r="AA406" s="500"/>
      <c r="AB406" s="1102">
        <v>3.0</v>
      </c>
      <c r="AC406" s="1575" t="s">
        <v>55</v>
      </c>
      <c r="AD406" s="1576" t="s">
        <v>2714</v>
      </c>
      <c r="AE406" s="1478"/>
      <c r="AF406" s="1515"/>
      <c r="AG406" s="995"/>
      <c r="AH406" s="654"/>
    </row>
    <row r="407" ht="15.75" hidden="1" customHeight="1">
      <c r="A407" s="1477"/>
      <c r="B407" s="1501"/>
      <c r="C407" s="841" t="s">
        <v>3666</v>
      </c>
      <c r="D407" s="1574"/>
      <c r="E407" s="657"/>
      <c r="F407" s="640" t="s">
        <v>3667</v>
      </c>
      <c r="G407" s="650" t="s">
        <v>3668</v>
      </c>
      <c r="H407" s="500"/>
      <c r="I407" s="500"/>
      <c r="J407" s="648"/>
      <c r="K407" s="648"/>
      <c r="L407" s="500"/>
      <c r="M407" s="500"/>
      <c r="N407" s="500"/>
      <c r="O407" s="500"/>
      <c r="P407" s="500"/>
      <c r="Q407" s="500"/>
      <c r="R407" s="500"/>
      <c r="S407" s="500"/>
      <c r="T407" s="500"/>
      <c r="U407" s="500"/>
      <c r="V407" s="500"/>
      <c r="W407" s="500"/>
      <c r="X407" s="500"/>
      <c r="Y407" s="500"/>
      <c r="Z407" s="500"/>
      <c r="AA407" s="500"/>
      <c r="AB407" s="1102">
        <v>3.0</v>
      </c>
      <c r="AC407" s="1575" t="s">
        <v>55</v>
      </c>
      <c r="AD407" s="1576" t="s">
        <v>2714</v>
      </c>
      <c r="AE407" s="1478"/>
      <c r="AF407" s="995" t="s">
        <v>3669</v>
      </c>
      <c r="AG407" s="1515"/>
      <c r="AH407" s="654"/>
    </row>
    <row r="408" ht="15.75" customHeight="1">
      <c r="A408" s="654" t="s">
        <v>3670</v>
      </c>
      <c r="B408" s="1501"/>
      <c r="C408" s="1501"/>
      <c r="D408" s="1574"/>
      <c r="E408" s="657"/>
      <c r="F408" s="658"/>
      <c r="G408" s="1501"/>
      <c r="H408" s="500" t="s">
        <v>94</v>
      </c>
      <c r="I408" s="500" t="s">
        <v>94</v>
      </c>
      <c r="J408" s="500"/>
      <c r="K408" s="500"/>
      <c r="L408" s="500"/>
      <c r="M408" s="500"/>
      <c r="N408" s="500"/>
      <c r="O408" s="500"/>
      <c r="P408" s="500"/>
      <c r="Q408" s="500"/>
      <c r="R408" s="500"/>
      <c r="S408" s="500"/>
      <c r="T408" s="500"/>
      <c r="U408" s="500"/>
      <c r="V408" s="500"/>
      <c r="W408" s="500"/>
      <c r="X408" s="500"/>
      <c r="Y408" s="500"/>
      <c r="Z408" s="500"/>
      <c r="AA408" s="500"/>
      <c r="AB408" s="1428" t="s">
        <v>94</v>
      </c>
      <c r="AC408" s="1542" t="s">
        <v>55</v>
      </c>
      <c r="AD408" s="1588" t="s">
        <v>3049</v>
      </c>
      <c r="AE408" s="1478"/>
      <c r="AF408" s="1515"/>
      <c r="AG408" s="1515"/>
      <c r="AH408" s="654"/>
    </row>
    <row r="409" ht="15.75" hidden="1" customHeight="1">
      <c r="A409" s="1501"/>
      <c r="B409" s="654" t="s">
        <v>3671</v>
      </c>
      <c r="C409" s="1501"/>
      <c r="D409" s="1574"/>
      <c r="E409" s="657"/>
      <c r="F409" s="732" t="s">
        <v>3672</v>
      </c>
      <c r="G409" s="643" t="s">
        <v>3673</v>
      </c>
      <c r="H409" s="1488"/>
      <c r="I409" s="500"/>
      <c r="J409" s="1488"/>
      <c r="K409" s="1488"/>
      <c r="L409" s="500"/>
      <c r="M409" s="500"/>
      <c r="N409" s="500"/>
      <c r="O409" s="500"/>
      <c r="P409" s="500"/>
      <c r="Q409" s="500"/>
      <c r="R409" s="500"/>
      <c r="S409" s="500"/>
      <c r="T409" s="500"/>
      <c r="U409" s="500"/>
      <c r="V409" s="500"/>
      <c r="W409" s="500"/>
      <c r="X409" s="500"/>
      <c r="Y409" s="500"/>
      <c r="Z409" s="500"/>
      <c r="AA409" s="500"/>
      <c r="AB409" s="1428">
        <v>3.0</v>
      </c>
      <c r="AC409" s="1542" t="s">
        <v>55</v>
      </c>
      <c r="AD409" s="1588" t="s">
        <v>3049</v>
      </c>
      <c r="AE409" s="1478"/>
      <c r="AF409" s="995" t="s">
        <v>3674</v>
      </c>
      <c r="AG409" s="1515"/>
      <c r="AH409" s="654"/>
    </row>
    <row r="410" ht="15.75" customHeight="1">
      <c r="A410" s="1500"/>
      <c r="B410" s="732" t="s">
        <v>2903</v>
      </c>
      <c r="C410" s="1500"/>
      <c r="D410" s="1379"/>
      <c r="E410" s="1500"/>
      <c r="F410" s="1500"/>
      <c r="G410" s="1500"/>
      <c r="H410" s="500" t="s">
        <v>94</v>
      </c>
      <c r="I410" s="500" t="s">
        <v>94</v>
      </c>
      <c r="J410" s="500"/>
      <c r="K410" s="500"/>
      <c r="L410" s="500"/>
      <c r="M410" s="500"/>
      <c r="N410" s="500"/>
      <c r="O410" s="500"/>
      <c r="P410" s="500"/>
      <c r="Q410" s="500"/>
      <c r="R410" s="500"/>
      <c r="S410" s="500"/>
      <c r="T410" s="500"/>
      <c r="U410" s="500"/>
      <c r="V410" s="500"/>
      <c r="W410" s="500"/>
      <c r="X410" s="500"/>
      <c r="Y410" s="500"/>
      <c r="Z410" s="500"/>
      <c r="AA410" s="500"/>
      <c r="AB410" s="1381" t="s">
        <v>94</v>
      </c>
      <c r="AC410" s="1542" t="s">
        <v>55</v>
      </c>
      <c r="AD410" s="1543" t="s">
        <v>2262</v>
      </c>
      <c r="AE410" s="1478"/>
      <c r="AF410" s="1478"/>
      <c r="AG410" s="1478"/>
      <c r="AH410" s="654"/>
    </row>
    <row r="411" ht="15.75" customHeight="1">
      <c r="A411" s="1500"/>
      <c r="B411" s="1500"/>
      <c r="C411" s="1124" t="s">
        <v>3035</v>
      </c>
      <c r="D411" s="1500"/>
      <c r="E411" s="1478"/>
      <c r="F411" s="1478"/>
      <c r="G411" s="732"/>
      <c r="H411" s="1460" t="s">
        <v>94</v>
      </c>
      <c r="I411" s="1460" t="s">
        <v>94</v>
      </c>
      <c r="J411" s="1488"/>
      <c r="K411" s="1488"/>
      <c r="L411" s="500"/>
      <c r="M411" s="500"/>
      <c r="N411" s="500"/>
      <c r="O411" s="500"/>
      <c r="P411" s="500"/>
      <c r="Q411" s="500"/>
      <c r="R411" s="500"/>
      <c r="S411" s="500"/>
      <c r="T411" s="500"/>
      <c r="U411" s="500"/>
      <c r="V411" s="500"/>
      <c r="W411" s="500"/>
      <c r="X411" s="500"/>
      <c r="Y411" s="500"/>
      <c r="Z411" s="500"/>
      <c r="AA411" s="500"/>
      <c r="AB411" s="1428" t="s">
        <v>94</v>
      </c>
      <c r="AC411" s="1479" t="s">
        <v>55</v>
      </c>
      <c r="AD411" s="1383" t="s">
        <v>1732</v>
      </c>
      <c r="AE411" s="732"/>
      <c r="AF411" s="1478"/>
      <c r="AG411" s="643"/>
      <c r="AH411" s="654"/>
    </row>
    <row r="412" ht="15.75" customHeight="1">
      <c r="A412" s="1500"/>
      <c r="B412" s="1500"/>
      <c r="C412" s="1500"/>
      <c r="D412" s="1124" t="s">
        <v>3675</v>
      </c>
      <c r="E412" s="732" t="s">
        <v>3676</v>
      </c>
      <c r="F412" s="732" t="s">
        <v>3677</v>
      </c>
      <c r="G412" s="732" t="s">
        <v>3678</v>
      </c>
      <c r="H412" s="500"/>
      <c r="I412" s="648"/>
      <c r="J412" s="1488"/>
      <c r="K412" s="1488"/>
      <c r="L412" s="500"/>
      <c r="M412" s="500"/>
      <c r="N412" s="500"/>
      <c r="O412" s="500"/>
      <c r="P412" s="500"/>
      <c r="Q412" s="500"/>
      <c r="R412" s="500"/>
      <c r="S412" s="500"/>
      <c r="T412" s="500"/>
      <c r="U412" s="500"/>
      <c r="V412" s="500"/>
      <c r="W412" s="500"/>
      <c r="X412" s="500"/>
      <c r="Y412" s="500"/>
      <c r="Z412" s="500"/>
      <c r="AA412" s="500"/>
      <c r="AB412" s="1428">
        <v>1.0</v>
      </c>
      <c r="AC412" s="1479" t="s">
        <v>55</v>
      </c>
      <c r="AD412" s="1383" t="s">
        <v>1732</v>
      </c>
      <c r="AE412" s="732"/>
      <c r="AF412" s="1478"/>
      <c r="AG412" s="643"/>
      <c r="AH412" s="654"/>
    </row>
    <row r="413" ht="15.75" customHeight="1">
      <c r="A413" s="1500"/>
      <c r="B413" s="1500"/>
      <c r="C413" s="1124" t="s">
        <v>3500</v>
      </c>
      <c r="D413" s="1500"/>
      <c r="E413" s="1478"/>
      <c r="F413" s="1478"/>
      <c r="G413" s="732"/>
      <c r="H413" s="1460" t="s">
        <v>94</v>
      </c>
      <c r="I413" s="1460" t="s">
        <v>94</v>
      </c>
      <c r="J413" s="1488"/>
      <c r="K413" s="1488"/>
      <c r="L413" s="500"/>
      <c r="M413" s="500"/>
      <c r="N413" s="500"/>
      <c r="O413" s="500"/>
      <c r="P413" s="500"/>
      <c r="Q413" s="500"/>
      <c r="R413" s="500"/>
      <c r="S413" s="500"/>
      <c r="T413" s="500"/>
      <c r="U413" s="500"/>
      <c r="V413" s="500"/>
      <c r="W413" s="500"/>
      <c r="X413" s="500"/>
      <c r="Y413" s="500"/>
      <c r="Z413" s="500"/>
      <c r="AA413" s="500"/>
      <c r="AB413" s="1428" t="s">
        <v>94</v>
      </c>
      <c r="AC413" s="1479" t="s">
        <v>55</v>
      </c>
      <c r="AD413" s="1383" t="s">
        <v>1732</v>
      </c>
      <c r="AE413" s="732"/>
      <c r="AF413" s="1478"/>
      <c r="AG413" s="643"/>
      <c r="AH413" s="654"/>
    </row>
    <row r="414" ht="15.75" customHeight="1">
      <c r="A414" s="1500"/>
      <c r="B414" s="1500"/>
      <c r="C414" s="1500"/>
      <c r="D414" s="1500"/>
      <c r="E414" s="1478" t="s">
        <v>3679</v>
      </c>
      <c r="F414" s="1478" t="s">
        <v>3680</v>
      </c>
      <c r="G414" s="732" t="s">
        <v>3681</v>
      </c>
      <c r="H414" s="500"/>
      <c r="I414" s="648"/>
      <c r="J414" s="1488"/>
      <c r="K414" s="1488"/>
      <c r="L414" s="500"/>
      <c r="M414" s="500"/>
      <c r="N414" s="500"/>
      <c r="O414" s="500"/>
      <c r="P414" s="500"/>
      <c r="Q414" s="500"/>
      <c r="R414" s="500"/>
      <c r="S414" s="500"/>
      <c r="T414" s="500"/>
      <c r="U414" s="500"/>
      <c r="V414" s="500"/>
      <c r="W414" s="500"/>
      <c r="X414" s="500"/>
      <c r="Y414" s="500"/>
      <c r="Z414" s="500"/>
      <c r="AA414" s="500"/>
      <c r="AB414" s="1381">
        <v>1.0</v>
      </c>
      <c r="AC414" s="1542" t="s">
        <v>55</v>
      </c>
      <c r="AD414" s="1383" t="s">
        <v>752</v>
      </c>
      <c r="AE414" s="732"/>
      <c r="AF414" s="1478"/>
      <c r="AG414" s="643"/>
      <c r="AH414" s="654"/>
    </row>
    <row r="415" ht="15.75" customHeight="1">
      <c r="A415" s="1500"/>
      <c r="B415" s="1500"/>
      <c r="C415" s="1500"/>
      <c r="D415" s="1500"/>
      <c r="E415" s="1478" t="s">
        <v>2675</v>
      </c>
      <c r="F415" s="1478" t="s">
        <v>3680</v>
      </c>
      <c r="G415" s="732" t="s">
        <v>3681</v>
      </c>
      <c r="H415" s="500"/>
      <c r="I415" s="648"/>
      <c r="J415" s="1488"/>
      <c r="K415" s="1488"/>
      <c r="L415" s="500"/>
      <c r="M415" s="500"/>
      <c r="N415" s="500"/>
      <c r="O415" s="500"/>
      <c r="P415" s="500"/>
      <c r="Q415" s="500"/>
      <c r="R415" s="500"/>
      <c r="S415" s="500"/>
      <c r="T415" s="500"/>
      <c r="U415" s="500"/>
      <c r="V415" s="500"/>
      <c r="W415" s="500"/>
      <c r="X415" s="500"/>
      <c r="Y415" s="500"/>
      <c r="Z415" s="500"/>
      <c r="AA415" s="500"/>
      <c r="AB415" s="1381">
        <v>1.0</v>
      </c>
      <c r="AC415" s="1542" t="s">
        <v>55</v>
      </c>
      <c r="AD415" s="1383" t="s">
        <v>752</v>
      </c>
      <c r="AE415" s="732"/>
      <c r="AF415" s="732" t="s">
        <v>3682</v>
      </c>
      <c r="AG415" s="643"/>
      <c r="AH415" s="654"/>
    </row>
    <row r="416" ht="15.75" customHeight="1">
      <c r="A416" s="1500"/>
      <c r="B416" s="1500"/>
      <c r="C416" s="1500"/>
      <c r="D416" s="1500"/>
      <c r="E416" s="1478" t="s">
        <v>2490</v>
      </c>
      <c r="F416" s="1478" t="s">
        <v>3680</v>
      </c>
      <c r="G416" s="732" t="s">
        <v>3683</v>
      </c>
      <c r="H416" s="500"/>
      <c r="I416" s="648"/>
      <c r="J416" s="1488"/>
      <c r="K416" s="1488"/>
      <c r="L416" s="500"/>
      <c r="M416" s="500"/>
      <c r="N416" s="500"/>
      <c r="O416" s="500"/>
      <c r="P416" s="500"/>
      <c r="Q416" s="500"/>
      <c r="R416" s="500"/>
      <c r="S416" s="500"/>
      <c r="T416" s="500"/>
      <c r="U416" s="500"/>
      <c r="V416" s="500"/>
      <c r="W416" s="500"/>
      <c r="X416" s="500"/>
      <c r="Y416" s="500"/>
      <c r="Z416" s="500"/>
      <c r="AA416" s="500"/>
      <c r="AB416" s="1381">
        <v>1.0</v>
      </c>
      <c r="AC416" s="1542" t="s">
        <v>55</v>
      </c>
      <c r="AD416" s="1383" t="s">
        <v>1748</v>
      </c>
      <c r="AE416" s="732"/>
      <c r="AF416" s="1478"/>
      <c r="AG416" s="643"/>
      <c r="AH416" s="654"/>
    </row>
    <row r="417" ht="15.75" customHeight="1">
      <c r="A417" s="1500"/>
      <c r="B417" s="1500"/>
      <c r="C417" s="1500"/>
      <c r="D417" s="1379"/>
      <c r="E417" s="654" t="s">
        <v>3684</v>
      </c>
      <c r="F417" s="654" t="s">
        <v>3680</v>
      </c>
      <c r="G417" s="643" t="s">
        <v>3685</v>
      </c>
      <c r="H417" s="500"/>
      <c r="I417" s="648"/>
      <c r="J417" s="1488"/>
      <c r="K417" s="1488"/>
      <c r="L417" s="500"/>
      <c r="M417" s="500"/>
      <c r="N417" s="500"/>
      <c r="O417" s="500"/>
      <c r="P417" s="500"/>
      <c r="Q417" s="500"/>
      <c r="R417" s="500"/>
      <c r="S417" s="500"/>
      <c r="T417" s="500"/>
      <c r="U417" s="500"/>
      <c r="V417" s="500"/>
      <c r="W417" s="500"/>
      <c r="X417" s="500"/>
      <c r="Y417" s="500"/>
      <c r="Z417" s="500"/>
      <c r="AA417" s="500"/>
      <c r="AB417" s="1381">
        <v>1.0</v>
      </c>
      <c r="AC417" s="1542" t="s">
        <v>55</v>
      </c>
      <c r="AD417" s="1543" t="s">
        <v>2262</v>
      </c>
      <c r="AE417" s="732"/>
      <c r="AF417" s="732"/>
      <c r="AG417" s="643"/>
      <c r="AH417" s="654"/>
    </row>
    <row r="418" ht="15.75" customHeight="1">
      <c r="A418" s="1589" t="s">
        <v>3686</v>
      </c>
      <c r="B418" s="1523"/>
      <c r="C418" s="1523"/>
      <c r="D418" s="1533"/>
      <c r="E418" s="1523"/>
      <c r="F418" s="1523"/>
      <c r="G418" s="1590"/>
      <c r="H418" s="1526" t="s">
        <v>94</v>
      </c>
      <c r="I418" s="1526" t="s">
        <v>94</v>
      </c>
      <c r="J418" s="1526"/>
      <c r="K418" s="1526"/>
      <c r="L418" s="1526"/>
      <c r="M418" s="1526"/>
      <c r="N418" s="1526"/>
      <c r="O418" s="1526"/>
      <c r="P418" s="1526"/>
      <c r="Q418" s="1526"/>
      <c r="R418" s="1526"/>
      <c r="S418" s="1526"/>
      <c r="T418" s="1526"/>
      <c r="U418" s="1526"/>
      <c r="V418" s="1526"/>
      <c r="W418" s="1526"/>
      <c r="X418" s="1526"/>
      <c r="Y418" s="1526"/>
      <c r="Z418" s="1526"/>
      <c r="AA418" s="1526"/>
      <c r="AB418" s="1527" t="s">
        <v>94</v>
      </c>
      <c r="AC418" s="1591" t="s">
        <v>55</v>
      </c>
      <c r="AD418" s="1592" t="s">
        <v>2262</v>
      </c>
      <c r="AE418" s="1530"/>
      <c r="AF418" s="1531"/>
      <c r="AG418" s="1531"/>
      <c r="AH418" s="1530"/>
    </row>
    <row r="419" ht="15.75" customHeight="1">
      <c r="A419" s="1001" t="s">
        <v>3687</v>
      </c>
      <c r="B419" s="1501"/>
      <c r="C419" s="1501"/>
      <c r="D419" s="657"/>
      <c r="E419" s="657"/>
      <c r="F419" s="1593" t="s">
        <v>3688</v>
      </c>
      <c r="G419" s="1594" t="s">
        <v>3689</v>
      </c>
      <c r="H419" s="500" t="s">
        <v>94</v>
      </c>
      <c r="I419" s="500" t="s">
        <v>94</v>
      </c>
      <c r="J419" s="500"/>
      <c r="K419" s="500"/>
      <c r="L419" s="500"/>
      <c r="M419" s="500"/>
      <c r="N419" s="500"/>
      <c r="O419" s="500"/>
      <c r="P419" s="500"/>
      <c r="Q419" s="500"/>
      <c r="R419" s="500"/>
      <c r="S419" s="500"/>
      <c r="T419" s="500"/>
      <c r="U419" s="500"/>
      <c r="V419" s="500"/>
      <c r="W419" s="500"/>
      <c r="X419" s="500"/>
      <c r="Y419" s="500"/>
      <c r="Z419" s="500"/>
      <c r="AA419" s="500"/>
      <c r="AB419" s="1595" t="s">
        <v>94</v>
      </c>
      <c r="AC419" s="1542" t="s">
        <v>55</v>
      </c>
      <c r="AD419" s="1588" t="s">
        <v>3049</v>
      </c>
      <c r="AE419" s="1478"/>
      <c r="AF419" s="1515"/>
      <c r="AG419" s="1515"/>
      <c r="AH419" s="654"/>
    </row>
    <row r="420" ht="15.75" customHeight="1">
      <c r="A420" s="1501"/>
      <c r="B420" s="1596" t="s">
        <v>3690</v>
      </c>
      <c r="C420" s="1501"/>
      <c r="D420" s="658"/>
      <c r="E420" s="658"/>
      <c r="F420" s="1500"/>
      <c r="G420" s="1501"/>
      <c r="H420" s="500" t="s">
        <v>94</v>
      </c>
      <c r="I420" s="500" t="s">
        <v>94</v>
      </c>
      <c r="J420" s="500"/>
      <c r="K420" s="500"/>
      <c r="L420" s="500"/>
      <c r="M420" s="500"/>
      <c r="N420" s="500"/>
      <c r="O420" s="500"/>
      <c r="P420" s="500"/>
      <c r="Q420" s="500"/>
      <c r="R420" s="500"/>
      <c r="S420" s="500"/>
      <c r="T420" s="500"/>
      <c r="U420" s="500"/>
      <c r="V420" s="500"/>
      <c r="W420" s="500"/>
      <c r="X420" s="500"/>
      <c r="Y420" s="500"/>
      <c r="Z420" s="500"/>
      <c r="AA420" s="500"/>
      <c r="AB420" s="793" t="s">
        <v>94</v>
      </c>
      <c r="AC420" s="1579" t="s">
        <v>55</v>
      </c>
      <c r="AD420" s="1588" t="s">
        <v>3049</v>
      </c>
      <c r="AE420" s="1478"/>
      <c r="AF420" s="1515"/>
      <c r="AG420" s="1515"/>
      <c r="AH420" s="654"/>
    </row>
    <row r="421" ht="15.75" customHeight="1">
      <c r="A421" s="1501"/>
      <c r="B421" s="1501"/>
      <c r="C421" s="1597" t="s">
        <v>3691</v>
      </c>
      <c r="D421" s="657"/>
      <c r="E421" s="658"/>
      <c r="F421" s="1101" t="s">
        <v>3692</v>
      </c>
      <c r="G421" s="1001" t="s">
        <v>3693</v>
      </c>
      <c r="H421" s="500"/>
      <c r="I421" s="500"/>
      <c r="J421" s="1488"/>
      <c r="K421" s="1488"/>
      <c r="L421" s="500"/>
      <c r="M421" s="500"/>
      <c r="N421" s="500"/>
      <c r="O421" s="500"/>
      <c r="P421" s="500"/>
      <c r="Q421" s="500"/>
      <c r="R421" s="500"/>
      <c r="S421" s="500"/>
      <c r="T421" s="500"/>
      <c r="U421" s="500"/>
      <c r="V421" s="500"/>
      <c r="W421" s="500"/>
      <c r="X421" s="500"/>
      <c r="Y421" s="500"/>
      <c r="Z421" s="500"/>
      <c r="AA421" s="500"/>
      <c r="AB421" s="882">
        <v>1.0</v>
      </c>
      <c r="AC421" s="1579" t="s">
        <v>55</v>
      </c>
      <c r="AD421" s="1552" t="s">
        <v>1732</v>
      </c>
      <c r="AE421" s="1385"/>
      <c r="AF421" s="1385"/>
      <c r="AG421" s="995" t="s">
        <v>3694</v>
      </c>
      <c r="AH421" s="654"/>
    </row>
    <row r="422" ht="15.75" customHeight="1">
      <c r="A422" s="1598"/>
      <c r="B422" s="1501"/>
      <c r="C422" s="1501"/>
      <c r="D422" s="1597" t="s">
        <v>3695</v>
      </c>
      <c r="E422" s="658"/>
      <c r="F422" s="1599" t="s">
        <v>3696</v>
      </c>
      <c r="G422" s="1001" t="s">
        <v>3697</v>
      </c>
      <c r="H422" s="500"/>
      <c r="I422" s="500"/>
      <c r="J422" s="1488"/>
      <c r="K422" s="1488"/>
      <c r="L422" s="500"/>
      <c r="M422" s="500"/>
      <c r="N422" s="500"/>
      <c r="O422" s="500"/>
      <c r="P422" s="500"/>
      <c r="Q422" s="500"/>
      <c r="R422" s="500"/>
      <c r="S422" s="500"/>
      <c r="T422" s="500"/>
      <c r="U422" s="500"/>
      <c r="V422" s="500"/>
      <c r="W422" s="500"/>
      <c r="X422" s="500"/>
      <c r="Y422" s="500"/>
      <c r="Z422" s="500"/>
      <c r="AA422" s="500"/>
      <c r="AB422" s="882">
        <v>1.0</v>
      </c>
      <c r="AC422" s="1579" t="s">
        <v>55</v>
      </c>
      <c r="AD422" s="1552" t="s">
        <v>545</v>
      </c>
      <c r="AE422" s="1401"/>
      <c r="AF422" s="995"/>
      <c r="AG422" s="995" t="s">
        <v>3698</v>
      </c>
      <c r="AH422" s="654"/>
    </row>
    <row r="423" ht="15.75" customHeight="1">
      <c r="A423" s="1598"/>
      <c r="B423" s="1578" t="s">
        <v>3699</v>
      </c>
      <c r="C423" s="657"/>
      <c r="D423" s="657"/>
      <c r="E423" s="658"/>
      <c r="F423" s="1593" t="s">
        <v>3700</v>
      </c>
      <c r="G423" s="1195" t="s">
        <v>3701</v>
      </c>
      <c r="H423" s="500" t="s">
        <v>94</v>
      </c>
      <c r="I423" s="500" t="s">
        <v>94</v>
      </c>
      <c r="J423" s="500"/>
      <c r="K423" s="500"/>
      <c r="L423" s="500"/>
      <c r="M423" s="500"/>
      <c r="N423" s="500"/>
      <c r="O423" s="500"/>
      <c r="P423" s="500"/>
      <c r="Q423" s="500"/>
      <c r="R423" s="500"/>
      <c r="S423" s="500"/>
      <c r="T423" s="500"/>
      <c r="U423" s="500"/>
      <c r="V423" s="500"/>
      <c r="W423" s="500"/>
      <c r="X423" s="500"/>
      <c r="Y423" s="500"/>
      <c r="Z423" s="500"/>
      <c r="AA423" s="500"/>
      <c r="AB423" s="793" t="s">
        <v>94</v>
      </c>
      <c r="AC423" s="1579" t="s">
        <v>55</v>
      </c>
      <c r="AD423" s="1588" t="s">
        <v>3049</v>
      </c>
      <c r="AE423" s="1478"/>
      <c r="AF423" s="1515"/>
      <c r="AG423" s="1515"/>
      <c r="AH423" s="654"/>
    </row>
    <row r="424" ht="15.75" customHeight="1">
      <c r="A424" s="1598"/>
      <c r="B424" s="1501"/>
      <c r="C424" s="1501"/>
      <c r="D424" s="1597" t="s">
        <v>3702</v>
      </c>
      <c r="E424" s="658"/>
      <c r="F424" s="1478" t="s">
        <v>3703</v>
      </c>
      <c r="G424" s="732" t="s">
        <v>3704</v>
      </c>
      <c r="H424" s="500"/>
      <c r="I424" s="500"/>
      <c r="J424" s="1488"/>
      <c r="K424" s="1488"/>
      <c r="L424" s="500"/>
      <c r="M424" s="500"/>
      <c r="N424" s="500"/>
      <c r="O424" s="500"/>
      <c r="P424" s="500"/>
      <c r="Q424" s="500"/>
      <c r="R424" s="500"/>
      <c r="S424" s="500"/>
      <c r="T424" s="500"/>
      <c r="U424" s="500"/>
      <c r="V424" s="500"/>
      <c r="W424" s="500"/>
      <c r="X424" s="500"/>
      <c r="Y424" s="500"/>
      <c r="Z424" s="500"/>
      <c r="AA424" s="500"/>
      <c r="AB424" s="882">
        <v>1.0</v>
      </c>
      <c r="AC424" s="1579" t="s">
        <v>55</v>
      </c>
      <c r="AD424" s="1588" t="s">
        <v>3049</v>
      </c>
      <c r="AE424" s="1401"/>
      <c r="AF424" s="1600" t="s">
        <v>3705</v>
      </c>
      <c r="AG424" s="995"/>
      <c r="AH424" s="654"/>
    </row>
    <row r="425" ht="15.75" customHeight="1">
      <c r="A425" s="1598"/>
      <c r="B425" s="1501"/>
      <c r="C425" s="1578" t="s">
        <v>3706</v>
      </c>
      <c r="D425" s="657"/>
      <c r="E425" s="658"/>
      <c r="F425" s="1478" t="s">
        <v>3707</v>
      </c>
      <c r="G425" s="1001" t="s">
        <v>3708</v>
      </c>
      <c r="H425" s="500"/>
      <c r="I425" s="500"/>
      <c r="J425" s="1488"/>
      <c r="K425" s="1488"/>
      <c r="L425" s="500"/>
      <c r="M425" s="500"/>
      <c r="N425" s="500"/>
      <c r="O425" s="500"/>
      <c r="P425" s="500"/>
      <c r="Q425" s="500"/>
      <c r="R425" s="500"/>
      <c r="S425" s="500"/>
      <c r="T425" s="500"/>
      <c r="U425" s="500"/>
      <c r="V425" s="500"/>
      <c r="W425" s="500"/>
      <c r="X425" s="500"/>
      <c r="Y425" s="500"/>
      <c r="Z425" s="500"/>
      <c r="AA425" s="500"/>
      <c r="AB425" s="882">
        <v>1.0</v>
      </c>
      <c r="AC425" s="1579" t="s">
        <v>55</v>
      </c>
      <c r="AD425" s="1588" t="s">
        <v>3049</v>
      </c>
      <c r="AE425" s="732"/>
      <c r="AF425" s="995" t="s">
        <v>3709</v>
      </c>
      <c r="AG425" s="995" t="s">
        <v>3710</v>
      </c>
      <c r="AH425" s="654"/>
    </row>
    <row r="426" ht="15.75" customHeight="1">
      <c r="A426" s="1598"/>
      <c r="B426" s="1578" t="s">
        <v>3711</v>
      </c>
      <c r="C426" s="1501"/>
      <c r="D426" s="657"/>
      <c r="E426" s="658"/>
      <c r="F426" s="1500"/>
      <c r="G426" s="1501"/>
      <c r="H426" s="500" t="s">
        <v>94</v>
      </c>
      <c r="I426" s="500" t="s">
        <v>94</v>
      </c>
      <c r="J426" s="500"/>
      <c r="K426" s="500"/>
      <c r="L426" s="500"/>
      <c r="M426" s="500"/>
      <c r="N426" s="500"/>
      <c r="O426" s="500"/>
      <c r="P426" s="500"/>
      <c r="Q426" s="500"/>
      <c r="R426" s="500"/>
      <c r="S426" s="500"/>
      <c r="T426" s="500"/>
      <c r="U426" s="500"/>
      <c r="V426" s="500"/>
      <c r="W426" s="500"/>
      <c r="X426" s="500"/>
      <c r="Y426" s="500"/>
      <c r="Z426" s="500"/>
      <c r="AA426" s="500"/>
      <c r="AB426" s="793" t="s">
        <v>94</v>
      </c>
      <c r="AC426" s="1579" t="s">
        <v>55</v>
      </c>
      <c r="AD426" s="1588" t="s">
        <v>3049</v>
      </c>
      <c r="AE426" s="1478"/>
      <c r="AF426" s="1515"/>
      <c r="AG426" s="1515"/>
      <c r="AH426" s="654"/>
    </row>
    <row r="427" ht="15.75" customHeight="1">
      <c r="A427" s="1598"/>
      <c r="B427" s="1501"/>
      <c r="C427" s="1578" t="s">
        <v>3712</v>
      </c>
      <c r="D427" s="657"/>
      <c r="E427" s="658"/>
      <c r="F427" s="1599" t="s">
        <v>3713</v>
      </c>
      <c r="G427" s="1001" t="s">
        <v>3714</v>
      </c>
      <c r="H427" s="500"/>
      <c r="I427" s="500"/>
      <c r="J427" s="1488"/>
      <c r="K427" s="1488"/>
      <c r="L427" s="500"/>
      <c r="M427" s="500"/>
      <c r="N427" s="500"/>
      <c r="O427" s="500"/>
      <c r="P427" s="500"/>
      <c r="Q427" s="500"/>
      <c r="R427" s="500"/>
      <c r="S427" s="500"/>
      <c r="T427" s="500"/>
      <c r="U427" s="500"/>
      <c r="V427" s="500"/>
      <c r="W427" s="500"/>
      <c r="X427" s="500"/>
      <c r="Y427" s="500"/>
      <c r="Z427" s="500"/>
      <c r="AA427" s="500"/>
      <c r="AB427" s="882">
        <v>1.0</v>
      </c>
      <c r="AC427" s="1579" t="s">
        <v>55</v>
      </c>
      <c r="AD427" s="1588" t="s">
        <v>3049</v>
      </c>
      <c r="AE427" s="1478"/>
      <c r="AF427" s="1601" t="s">
        <v>3715</v>
      </c>
      <c r="AG427" s="1515"/>
      <c r="AH427" s="654"/>
    </row>
    <row r="428" ht="15.75" customHeight="1">
      <c r="A428" s="1598"/>
      <c r="B428" s="1596" t="s">
        <v>3716</v>
      </c>
      <c r="C428" s="1501"/>
      <c r="D428" s="657"/>
      <c r="E428" s="658"/>
      <c r="F428" s="1500"/>
      <c r="G428" s="1500"/>
      <c r="H428" s="500" t="s">
        <v>94</v>
      </c>
      <c r="I428" s="500" t="s">
        <v>94</v>
      </c>
      <c r="J428" s="500"/>
      <c r="K428" s="500"/>
      <c r="L428" s="500"/>
      <c r="M428" s="500"/>
      <c r="N428" s="500"/>
      <c r="O428" s="500"/>
      <c r="P428" s="500"/>
      <c r="Q428" s="500"/>
      <c r="R428" s="500"/>
      <c r="S428" s="500"/>
      <c r="T428" s="500"/>
      <c r="U428" s="500"/>
      <c r="V428" s="500"/>
      <c r="W428" s="500"/>
      <c r="X428" s="500"/>
      <c r="Y428" s="500"/>
      <c r="Z428" s="500"/>
      <c r="AA428" s="500"/>
      <c r="AB428" s="793" t="s">
        <v>94</v>
      </c>
      <c r="AC428" s="1579" t="s">
        <v>55</v>
      </c>
      <c r="AD428" s="1588" t="s">
        <v>3049</v>
      </c>
      <c r="AE428" s="1478"/>
      <c r="AF428" s="1515"/>
      <c r="AG428" s="1515"/>
      <c r="AH428" s="654"/>
    </row>
    <row r="429" ht="15.75" customHeight="1">
      <c r="A429" s="1598"/>
      <c r="B429" s="1501"/>
      <c r="C429" s="1597" t="s">
        <v>3691</v>
      </c>
      <c r="D429" s="657"/>
      <c r="E429" s="658"/>
      <c r="F429" s="1599" t="s">
        <v>3717</v>
      </c>
      <c r="G429" s="1001" t="s">
        <v>3718</v>
      </c>
      <c r="H429" s="500"/>
      <c r="I429" s="500"/>
      <c r="J429" s="1488"/>
      <c r="K429" s="1488"/>
      <c r="L429" s="500"/>
      <c r="M429" s="500"/>
      <c r="N429" s="500"/>
      <c r="O429" s="500"/>
      <c r="P429" s="500"/>
      <c r="Q429" s="500"/>
      <c r="R429" s="500"/>
      <c r="S429" s="500"/>
      <c r="T429" s="500"/>
      <c r="U429" s="500"/>
      <c r="V429" s="500"/>
      <c r="W429" s="500"/>
      <c r="X429" s="500"/>
      <c r="Y429" s="500"/>
      <c r="Z429" s="500"/>
      <c r="AA429" s="500"/>
      <c r="AB429" s="882">
        <v>1.0</v>
      </c>
      <c r="AC429" s="1579" t="s">
        <v>55</v>
      </c>
      <c r="AD429" s="1588" t="s">
        <v>3049</v>
      </c>
      <c r="AE429" s="1478"/>
      <c r="AF429" s="1515"/>
      <c r="AG429" s="1515"/>
      <c r="AH429" s="654"/>
    </row>
    <row r="430" ht="15.75" hidden="1" customHeight="1">
      <c r="A430" s="1598"/>
      <c r="B430" s="1501"/>
      <c r="C430" s="657"/>
      <c r="D430" s="1597" t="s">
        <v>3719</v>
      </c>
      <c r="E430" s="658"/>
      <c r="F430" s="1599" t="s">
        <v>3720</v>
      </c>
      <c r="G430" s="732" t="s">
        <v>3721</v>
      </c>
      <c r="H430" s="1488"/>
      <c r="I430" s="500"/>
      <c r="J430" s="1488"/>
      <c r="K430" s="1488"/>
      <c r="L430" s="500"/>
      <c r="M430" s="500"/>
      <c r="N430" s="500"/>
      <c r="O430" s="500"/>
      <c r="P430" s="500"/>
      <c r="Q430" s="500"/>
      <c r="R430" s="500"/>
      <c r="S430" s="500"/>
      <c r="T430" s="500"/>
      <c r="U430" s="500"/>
      <c r="V430" s="500"/>
      <c r="W430" s="500"/>
      <c r="X430" s="500"/>
      <c r="Y430" s="500"/>
      <c r="Z430" s="500"/>
      <c r="AA430" s="500"/>
      <c r="AB430" s="793">
        <v>3.0</v>
      </c>
      <c r="AC430" s="1579" t="s">
        <v>55</v>
      </c>
      <c r="AD430" s="1588" t="s">
        <v>3049</v>
      </c>
      <c r="AE430" s="1478"/>
      <c r="AF430" s="995" t="s">
        <v>3722</v>
      </c>
      <c r="AG430" s="643"/>
      <c r="AH430" s="643"/>
    </row>
    <row r="431" ht="15.75" customHeight="1">
      <c r="A431" s="1598"/>
      <c r="B431" s="1501"/>
      <c r="C431" s="1501"/>
      <c r="D431" s="1597" t="s">
        <v>3695</v>
      </c>
      <c r="E431" s="658"/>
      <c r="F431" s="1599" t="s">
        <v>3723</v>
      </c>
      <c r="G431" s="1001" t="s">
        <v>3724</v>
      </c>
      <c r="H431" s="500"/>
      <c r="I431" s="500"/>
      <c r="J431" s="1488"/>
      <c r="K431" s="1488"/>
      <c r="L431" s="500"/>
      <c r="M431" s="500"/>
      <c r="N431" s="500"/>
      <c r="O431" s="500"/>
      <c r="P431" s="500"/>
      <c r="Q431" s="500"/>
      <c r="R431" s="500"/>
      <c r="S431" s="500"/>
      <c r="T431" s="500"/>
      <c r="U431" s="500"/>
      <c r="V431" s="500"/>
      <c r="W431" s="500"/>
      <c r="X431" s="500"/>
      <c r="Y431" s="500"/>
      <c r="Z431" s="500"/>
      <c r="AA431" s="500"/>
      <c r="AB431" s="882">
        <v>1.0</v>
      </c>
      <c r="AC431" s="1579" t="s">
        <v>55</v>
      </c>
      <c r="AD431" s="1552" t="s">
        <v>545</v>
      </c>
      <c r="AE431" s="1385"/>
      <c r="AF431" s="1515"/>
      <c r="AG431" s="995" t="s">
        <v>3725</v>
      </c>
      <c r="AH431" s="654"/>
    </row>
    <row r="432" ht="15.75" customHeight="1">
      <c r="A432" s="1598"/>
      <c r="B432" s="1578" t="s">
        <v>3726</v>
      </c>
      <c r="C432" s="1501"/>
      <c r="D432" s="657"/>
      <c r="E432" s="658"/>
      <c r="F432" s="1500"/>
      <c r="G432" s="1501"/>
      <c r="H432" s="500" t="s">
        <v>94</v>
      </c>
      <c r="I432" s="500" t="s">
        <v>94</v>
      </c>
      <c r="J432" s="500"/>
      <c r="K432" s="500"/>
      <c r="L432" s="500"/>
      <c r="M432" s="500"/>
      <c r="N432" s="500"/>
      <c r="O432" s="500"/>
      <c r="P432" s="500"/>
      <c r="Q432" s="500"/>
      <c r="R432" s="500"/>
      <c r="S432" s="500"/>
      <c r="T432" s="500"/>
      <c r="U432" s="500"/>
      <c r="V432" s="500"/>
      <c r="W432" s="500"/>
      <c r="X432" s="500"/>
      <c r="Y432" s="500"/>
      <c r="Z432" s="500"/>
      <c r="AA432" s="500"/>
      <c r="AB432" s="793" t="s">
        <v>94</v>
      </c>
      <c r="AC432" s="1579" t="s">
        <v>55</v>
      </c>
      <c r="AD432" s="1588" t="s">
        <v>3049</v>
      </c>
      <c r="AE432" s="1478"/>
      <c r="AF432" s="1515"/>
      <c r="AG432" s="1515"/>
      <c r="AH432" s="654"/>
    </row>
    <row r="433" ht="15.75" hidden="1" customHeight="1">
      <c r="A433" s="1598"/>
      <c r="B433" s="1501"/>
      <c r="C433" s="1578" t="s">
        <v>3727</v>
      </c>
      <c r="D433" s="657"/>
      <c r="E433" s="658"/>
      <c r="F433" s="1599" t="s">
        <v>3728</v>
      </c>
      <c r="G433" s="1001" t="s">
        <v>3729</v>
      </c>
      <c r="H433" s="1488"/>
      <c r="I433" s="500"/>
      <c r="J433" s="1488"/>
      <c r="K433" s="1488"/>
      <c r="L433" s="500"/>
      <c r="M433" s="500"/>
      <c r="N433" s="500"/>
      <c r="O433" s="500"/>
      <c r="P433" s="500"/>
      <c r="Q433" s="500"/>
      <c r="R433" s="500"/>
      <c r="S433" s="500"/>
      <c r="T433" s="500"/>
      <c r="U433" s="500"/>
      <c r="V433" s="500"/>
      <c r="W433" s="500"/>
      <c r="X433" s="500"/>
      <c r="Y433" s="500"/>
      <c r="Z433" s="500"/>
      <c r="AA433" s="500"/>
      <c r="AB433" s="793">
        <v>3.0</v>
      </c>
      <c r="AC433" s="1579" t="s">
        <v>55</v>
      </c>
      <c r="AD433" s="1588" t="s">
        <v>3049</v>
      </c>
      <c r="AE433" s="1478"/>
      <c r="AF433" s="1515"/>
      <c r="AG433" s="1515"/>
      <c r="AH433" s="654"/>
    </row>
    <row r="434" ht="15.75" customHeight="1">
      <c r="A434" s="1598"/>
      <c r="B434" s="1578" t="s">
        <v>3730</v>
      </c>
      <c r="C434" s="657"/>
      <c r="D434" s="657"/>
      <c r="E434" s="658"/>
      <c r="F434" s="1593" t="s">
        <v>3731</v>
      </c>
      <c r="G434" s="1501"/>
      <c r="H434" s="500" t="s">
        <v>94</v>
      </c>
      <c r="I434" s="500" t="s">
        <v>94</v>
      </c>
      <c r="J434" s="500"/>
      <c r="K434" s="500"/>
      <c r="L434" s="500"/>
      <c r="M434" s="500"/>
      <c r="N434" s="500"/>
      <c r="O434" s="500"/>
      <c r="P434" s="500"/>
      <c r="Q434" s="500"/>
      <c r="R434" s="500"/>
      <c r="S434" s="500"/>
      <c r="T434" s="500"/>
      <c r="U434" s="500"/>
      <c r="V434" s="500"/>
      <c r="W434" s="500"/>
      <c r="X434" s="500"/>
      <c r="Y434" s="500"/>
      <c r="Z434" s="500"/>
      <c r="AA434" s="500"/>
      <c r="AB434" s="1595" t="s">
        <v>94</v>
      </c>
      <c r="AC434" s="1579" t="s">
        <v>55</v>
      </c>
      <c r="AD434" s="1588" t="s">
        <v>3049</v>
      </c>
      <c r="AE434" s="1478"/>
      <c r="AF434" s="1515"/>
      <c r="AG434" s="1515"/>
      <c r="AH434" s="654"/>
    </row>
    <row r="435" ht="15.75" customHeight="1">
      <c r="A435" s="1598"/>
      <c r="B435" s="1501"/>
      <c r="C435" s="1602" t="s">
        <v>3732</v>
      </c>
      <c r="D435" s="1501"/>
      <c r="E435" s="1200"/>
      <c r="F435" s="1501"/>
      <c r="G435" s="1501"/>
      <c r="H435" s="500" t="s">
        <v>94</v>
      </c>
      <c r="I435" s="500" t="s">
        <v>94</v>
      </c>
      <c r="J435" s="500"/>
      <c r="K435" s="500"/>
      <c r="L435" s="500"/>
      <c r="M435" s="500"/>
      <c r="N435" s="500"/>
      <c r="O435" s="500"/>
      <c r="P435" s="500"/>
      <c r="Q435" s="500"/>
      <c r="R435" s="500"/>
      <c r="S435" s="500"/>
      <c r="T435" s="500"/>
      <c r="U435" s="500"/>
      <c r="V435" s="500"/>
      <c r="W435" s="500"/>
      <c r="X435" s="500"/>
      <c r="Y435" s="500"/>
      <c r="Z435" s="500"/>
      <c r="AA435" s="500"/>
      <c r="AB435" s="1595" t="s">
        <v>94</v>
      </c>
      <c r="AC435" s="1579" t="s">
        <v>55</v>
      </c>
      <c r="AD435" s="1588" t="s">
        <v>3049</v>
      </c>
      <c r="AE435" s="1478"/>
      <c r="AF435" s="1515"/>
      <c r="AG435" s="1515"/>
      <c r="AH435" s="654"/>
    </row>
    <row r="436" ht="15.75" customHeight="1">
      <c r="A436" s="1598"/>
      <c r="B436" s="1501"/>
      <c r="C436" s="1501"/>
      <c r="D436" s="654" t="s">
        <v>3733</v>
      </c>
      <c r="E436" s="1200"/>
      <c r="F436" s="654" t="s">
        <v>3734</v>
      </c>
      <c r="G436" s="643" t="s">
        <v>3735</v>
      </c>
      <c r="H436" s="500"/>
      <c r="I436" s="500"/>
      <c r="J436" s="1488"/>
      <c r="K436" s="1488"/>
      <c r="L436" s="500"/>
      <c r="M436" s="500"/>
      <c r="N436" s="500"/>
      <c r="O436" s="500"/>
      <c r="P436" s="500"/>
      <c r="Q436" s="500"/>
      <c r="R436" s="500"/>
      <c r="S436" s="500"/>
      <c r="T436" s="500"/>
      <c r="U436" s="500"/>
      <c r="V436" s="500"/>
      <c r="W436" s="500"/>
      <c r="X436" s="500"/>
      <c r="Y436" s="500"/>
      <c r="Z436" s="500"/>
      <c r="AA436" s="500"/>
      <c r="AB436" s="1381">
        <v>1.0</v>
      </c>
      <c r="AC436" s="1579" t="s">
        <v>55</v>
      </c>
      <c r="AD436" s="1588" t="s">
        <v>3049</v>
      </c>
      <c r="AE436" s="1385"/>
      <c r="AF436" s="1515"/>
      <c r="AG436" s="1515"/>
      <c r="AH436" s="654"/>
    </row>
    <row r="437" ht="15.75" customHeight="1">
      <c r="A437" s="1598"/>
      <c r="B437" s="1501"/>
      <c r="C437" s="1501"/>
      <c r="D437" s="643" t="s">
        <v>3736</v>
      </c>
      <c r="E437" s="1200"/>
      <c r="F437" s="654" t="s">
        <v>3737</v>
      </c>
      <c r="G437" s="643" t="s">
        <v>3738</v>
      </c>
      <c r="H437" s="500"/>
      <c r="I437" s="1488"/>
      <c r="J437" s="1488"/>
      <c r="K437" s="1488"/>
      <c r="L437" s="500"/>
      <c r="M437" s="500"/>
      <c r="N437" s="500"/>
      <c r="O437" s="500"/>
      <c r="P437" s="500"/>
      <c r="Q437" s="500"/>
      <c r="R437" s="500"/>
      <c r="S437" s="500"/>
      <c r="T437" s="500"/>
      <c r="U437" s="500"/>
      <c r="V437" s="500"/>
      <c r="W437" s="500"/>
      <c r="X437" s="500"/>
      <c r="Y437" s="500"/>
      <c r="Z437" s="500"/>
      <c r="AA437" s="500"/>
      <c r="AB437" s="1381">
        <v>1.0</v>
      </c>
      <c r="AC437" s="1542" t="s">
        <v>55</v>
      </c>
      <c r="AD437" s="1588" t="s">
        <v>3049</v>
      </c>
      <c r="AE437" s="1478"/>
      <c r="AF437" s="732"/>
      <c r="AG437" s="995"/>
      <c r="AH437" s="654"/>
    </row>
    <row r="438" ht="15.75" customHeight="1">
      <c r="A438" s="1598"/>
      <c r="B438" s="1501"/>
      <c r="C438" s="1501"/>
      <c r="D438" s="1501"/>
      <c r="E438" s="1182" t="s">
        <v>3739</v>
      </c>
      <c r="F438" s="654" t="s">
        <v>3740</v>
      </c>
      <c r="G438" s="643" t="s">
        <v>3741</v>
      </c>
      <c r="H438" s="500"/>
      <c r="I438" s="1488"/>
      <c r="J438" s="1488"/>
      <c r="K438" s="1488"/>
      <c r="L438" s="500"/>
      <c r="M438" s="500"/>
      <c r="N438" s="500"/>
      <c r="O438" s="500"/>
      <c r="P438" s="500"/>
      <c r="Q438" s="500"/>
      <c r="R438" s="500"/>
      <c r="S438" s="500"/>
      <c r="T438" s="500"/>
      <c r="U438" s="500"/>
      <c r="V438" s="500"/>
      <c r="W438" s="500"/>
      <c r="X438" s="500"/>
      <c r="Y438" s="500"/>
      <c r="Z438" s="500"/>
      <c r="AA438" s="500"/>
      <c r="AB438" s="1381">
        <v>1.0</v>
      </c>
      <c r="AC438" s="1542" t="s">
        <v>55</v>
      </c>
      <c r="AD438" s="1588" t="s">
        <v>3049</v>
      </c>
      <c r="AE438" s="1478"/>
      <c r="AF438" s="1515"/>
      <c r="AG438" s="1515"/>
      <c r="AH438" s="654"/>
    </row>
    <row r="439" ht="15.75" customHeight="1">
      <c r="A439" s="1598"/>
      <c r="B439" s="1501"/>
      <c r="C439" s="1501"/>
      <c r="D439" s="654" t="s">
        <v>3742</v>
      </c>
      <c r="E439" s="1200"/>
      <c r="F439" s="654" t="s">
        <v>3743</v>
      </c>
      <c r="G439" s="643" t="s">
        <v>3744</v>
      </c>
      <c r="H439" s="500"/>
      <c r="I439" s="1488"/>
      <c r="J439" s="1488"/>
      <c r="K439" s="1488"/>
      <c r="L439" s="500"/>
      <c r="M439" s="500"/>
      <c r="N439" s="500"/>
      <c r="O439" s="500"/>
      <c r="P439" s="500"/>
      <c r="Q439" s="500"/>
      <c r="R439" s="500"/>
      <c r="S439" s="500"/>
      <c r="T439" s="500"/>
      <c r="U439" s="500"/>
      <c r="V439" s="500"/>
      <c r="W439" s="500"/>
      <c r="X439" s="500"/>
      <c r="Y439" s="500"/>
      <c r="Z439" s="500"/>
      <c r="AA439" s="500"/>
      <c r="AB439" s="1381">
        <v>1.0</v>
      </c>
      <c r="AC439" s="1579" t="s">
        <v>55</v>
      </c>
      <c r="AD439" s="1588" t="s">
        <v>3049</v>
      </c>
      <c r="AE439" s="1478"/>
      <c r="AF439" s="1515"/>
      <c r="AG439" s="1515"/>
      <c r="AH439" s="654"/>
    </row>
    <row r="440" ht="15.75" customHeight="1">
      <c r="A440" s="1598"/>
      <c r="B440" s="1501"/>
      <c r="C440" s="1501"/>
      <c r="D440" s="654" t="s">
        <v>3745</v>
      </c>
      <c r="E440" s="1200"/>
      <c r="F440" s="1501"/>
      <c r="G440" s="1501"/>
      <c r="H440" s="500" t="s">
        <v>94</v>
      </c>
      <c r="I440" s="500" t="s">
        <v>94</v>
      </c>
      <c r="J440" s="500"/>
      <c r="K440" s="500"/>
      <c r="L440" s="500"/>
      <c r="M440" s="500"/>
      <c r="N440" s="500"/>
      <c r="O440" s="500"/>
      <c r="P440" s="500"/>
      <c r="Q440" s="500"/>
      <c r="R440" s="500"/>
      <c r="S440" s="500"/>
      <c r="T440" s="500"/>
      <c r="U440" s="500"/>
      <c r="V440" s="500"/>
      <c r="W440" s="500"/>
      <c r="X440" s="500"/>
      <c r="Y440" s="500"/>
      <c r="Z440" s="500"/>
      <c r="AA440" s="500"/>
      <c r="AB440" s="1595" t="s">
        <v>94</v>
      </c>
      <c r="AC440" s="1579" t="s">
        <v>55</v>
      </c>
      <c r="AD440" s="1588" t="s">
        <v>3049</v>
      </c>
      <c r="AE440" s="1478"/>
      <c r="AF440" s="1515"/>
      <c r="AG440" s="1515"/>
      <c r="AH440" s="654"/>
    </row>
    <row r="441" ht="15.75" customHeight="1">
      <c r="A441" s="1598"/>
      <c r="B441" s="1501"/>
      <c r="C441" s="1501"/>
      <c r="D441" s="1501"/>
      <c r="E441" s="1200"/>
      <c r="F441" s="654" t="s">
        <v>3746</v>
      </c>
      <c r="G441" s="643" t="s">
        <v>3747</v>
      </c>
      <c r="H441" s="500"/>
      <c r="I441" s="1488"/>
      <c r="J441" s="1488"/>
      <c r="K441" s="1488"/>
      <c r="L441" s="500"/>
      <c r="M441" s="500"/>
      <c r="N441" s="500"/>
      <c r="O441" s="500"/>
      <c r="P441" s="500"/>
      <c r="Q441" s="500"/>
      <c r="R441" s="500"/>
      <c r="S441" s="500"/>
      <c r="T441" s="500"/>
      <c r="U441" s="500"/>
      <c r="V441" s="500"/>
      <c r="W441" s="500"/>
      <c r="X441" s="500"/>
      <c r="Y441" s="500"/>
      <c r="Z441" s="500"/>
      <c r="AA441" s="500"/>
      <c r="AB441" s="1381">
        <v>1.0</v>
      </c>
      <c r="AC441" s="1579" t="s">
        <v>55</v>
      </c>
      <c r="AD441" s="1588" t="s">
        <v>3049</v>
      </c>
      <c r="AE441" s="1478"/>
      <c r="AF441" s="732" t="s">
        <v>3748</v>
      </c>
      <c r="AG441" s="995"/>
      <c r="AH441" s="654"/>
    </row>
    <row r="442" ht="15.75" customHeight="1">
      <c r="A442" s="1598"/>
      <c r="B442" s="1501"/>
      <c r="C442" s="1501"/>
      <c r="D442" s="1501"/>
      <c r="E442" s="1182" t="s">
        <v>3749</v>
      </c>
      <c r="F442" s="654" t="s">
        <v>3750</v>
      </c>
      <c r="G442" s="643" t="s">
        <v>3751</v>
      </c>
      <c r="H442" s="500"/>
      <c r="I442" s="1488"/>
      <c r="J442" s="1488"/>
      <c r="K442" s="1488"/>
      <c r="L442" s="500"/>
      <c r="M442" s="500"/>
      <c r="N442" s="500"/>
      <c r="O442" s="500"/>
      <c r="P442" s="500"/>
      <c r="Q442" s="500"/>
      <c r="R442" s="500"/>
      <c r="S442" s="500"/>
      <c r="T442" s="500"/>
      <c r="U442" s="500"/>
      <c r="V442" s="500"/>
      <c r="W442" s="500"/>
      <c r="X442" s="500"/>
      <c r="Y442" s="500"/>
      <c r="Z442" s="500"/>
      <c r="AA442" s="500"/>
      <c r="AB442" s="1381">
        <v>1.0</v>
      </c>
      <c r="AC442" s="1542" t="s">
        <v>55</v>
      </c>
      <c r="AD442" s="1588" t="s">
        <v>3049</v>
      </c>
      <c r="AE442" s="1401"/>
      <c r="AF442" s="1515"/>
      <c r="AG442" s="1515"/>
      <c r="AH442" s="654"/>
    </row>
    <row r="443" ht="15.75" customHeight="1">
      <c r="A443" s="1603"/>
      <c r="B443" s="1604"/>
      <c r="C443" s="1605" t="s">
        <v>3752</v>
      </c>
      <c r="D443" s="1606"/>
      <c r="E443" s="1604"/>
      <c r="F443" s="1607" t="s">
        <v>3753</v>
      </c>
      <c r="G443" s="1608" t="s">
        <v>3754</v>
      </c>
      <c r="H443" s="500"/>
      <c r="I443" s="1488"/>
      <c r="J443" s="1488"/>
      <c r="K443" s="1488"/>
      <c r="L443" s="500"/>
      <c r="M443" s="500"/>
      <c r="N443" s="500"/>
      <c r="O443" s="500"/>
      <c r="P443" s="500"/>
      <c r="Q443" s="500"/>
      <c r="R443" s="500"/>
      <c r="S443" s="500"/>
      <c r="T443" s="500"/>
      <c r="U443" s="500"/>
      <c r="V443" s="500"/>
      <c r="W443" s="500"/>
      <c r="X443" s="500"/>
      <c r="Y443" s="500"/>
      <c r="Z443" s="500"/>
      <c r="AA443" s="500"/>
      <c r="AB443" s="1406">
        <v>1.0</v>
      </c>
      <c r="AC443" s="1542" t="s">
        <v>55</v>
      </c>
      <c r="AD443" s="1552" t="s">
        <v>1821</v>
      </c>
      <c r="AE443" s="732"/>
      <c r="AF443" s="995" t="s">
        <v>3755</v>
      </c>
      <c r="AG443" s="995" t="s">
        <v>3710</v>
      </c>
      <c r="AH443" s="654"/>
    </row>
    <row r="444" ht="15.75" hidden="1" customHeight="1">
      <c r="A444" s="1609"/>
      <c r="B444" s="112"/>
      <c r="C444" s="1119" t="s">
        <v>3756</v>
      </c>
      <c r="D444" s="1144"/>
      <c r="E444" s="727"/>
      <c r="F444" s="1478" t="s">
        <v>3757</v>
      </c>
      <c r="G444" s="732" t="s">
        <v>3758</v>
      </c>
      <c r="H444" s="807"/>
      <c r="I444" s="807"/>
      <c r="J444" s="807"/>
      <c r="K444" s="807"/>
      <c r="L444" s="807"/>
      <c r="M444" s="807"/>
      <c r="N444" s="807"/>
      <c r="O444" s="807"/>
      <c r="P444" s="807"/>
      <c r="Q444" s="807"/>
      <c r="R444" s="807"/>
      <c r="S444" s="807"/>
      <c r="T444" s="807"/>
      <c r="U444" s="807"/>
      <c r="V444" s="807"/>
      <c r="W444" s="807"/>
      <c r="X444" s="807"/>
      <c r="Y444" s="807"/>
      <c r="Z444" s="807"/>
      <c r="AA444" s="807"/>
      <c r="AB444" s="1406">
        <v>2.0</v>
      </c>
      <c r="AC444" s="1579" t="s">
        <v>55</v>
      </c>
      <c r="AD444" s="1588" t="s">
        <v>3049</v>
      </c>
      <c r="AE444" s="1610"/>
      <c r="AF444" s="1611"/>
      <c r="AG444" s="1611"/>
      <c r="AH444" s="1046"/>
    </row>
    <row r="445" ht="15.75" hidden="1" customHeight="1">
      <c r="A445" s="1609"/>
      <c r="B445" s="112"/>
      <c r="C445" s="1478"/>
      <c r="D445" s="1206" t="s">
        <v>3759</v>
      </c>
      <c r="E445" s="1478"/>
      <c r="F445" s="1478" t="s">
        <v>3760</v>
      </c>
      <c r="G445" s="732" t="s">
        <v>3761</v>
      </c>
      <c r="H445" s="807"/>
      <c r="I445" s="807"/>
      <c r="J445" s="807"/>
      <c r="K445" s="807"/>
      <c r="L445" s="807"/>
      <c r="M445" s="807"/>
      <c r="N445" s="807"/>
      <c r="O445" s="807"/>
      <c r="P445" s="807"/>
      <c r="Q445" s="807"/>
      <c r="R445" s="807"/>
      <c r="S445" s="807"/>
      <c r="T445" s="807"/>
      <c r="U445" s="807"/>
      <c r="V445" s="807"/>
      <c r="W445" s="807"/>
      <c r="X445" s="807"/>
      <c r="Y445" s="807"/>
      <c r="Z445" s="807"/>
      <c r="AA445" s="807"/>
      <c r="AB445" s="1406">
        <v>3.0</v>
      </c>
      <c r="AC445" s="1579" t="s">
        <v>55</v>
      </c>
      <c r="AD445" s="1588" t="s">
        <v>3049</v>
      </c>
      <c r="AE445" s="1610"/>
      <c r="AF445" s="1611"/>
      <c r="AG445" s="1611"/>
      <c r="AH445" s="1046"/>
    </row>
    <row r="446" ht="15.75" customHeight="1">
      <c r="A446" s="1598"/>
      <c r="B446" s="1501"/>
      <c r="C446" s="1500"/>
      <c r="D446" s="1206" t="s">
        <v>3762</v>
      </c>
      <c r="E446" s="1500"/>
      <c r="F446" s="1478" t="s">
        <v>3763</v>
      </c>
      <c r="G446" s="732" t="s">
        <v>3764</v>
      </c>
      <c r="H446" s="500"/>
      <c r="I446" s="1488"/>
      <c r="J446" s="1488"/>
      <c r="K446" s="1488"/>
      <c r="L446" s="500"/>
      <c r="M446" s="500"/>
      <c r="N446" s="500"/>
      <c r="O446" s="500"/>
      <c r="P446" s="500"/>
      <c r="Q446" s="500"/>
      <c r="R446" s="500"/>
      <c r="S446" s="500"/>
      <c r="T446" s="500"/>
      <c r="U446" s="500"/>
      <c r="V446" s="500"/>
      <c r="W446" s="500"/>
      <c r="X446" s="500"/>
      <c r="Y446" s="500"/>
      <c r="Z446" s="500"/>
      <c r="AA446" s="500"/>
      <c r="AB446" s="1406">
        <v>1.0</v>
      </c>
      <c r="AC446" s="1579" t="s">
        <v>55</v>
      </c>
      <c r="AD446" s="1588" t="s">
        <v>3049</v>
      </c>
      <c r="AE446" s="1398" t="s">
        <v>3765</v>
      </c>
      <c r="AF446" s="1515"/>
      <c r="AG446" s="1515"/>
      <c r="AH446" s="654"/>
    </row>
    <row r="447" ht="15.75" hidden="1" customHeight="1">
      <c r="A447" s="1609"/>
      <c r="B447" s="112"/>
      <c r="C447" s="727"/>
      <c r="D447" s="1206" t="s">
        <v>3766</v>
      </c>
      <c r="E447" s="727"/>
      <c r="F447" s="1478" t="s">
        <v>3767</v>
      </c>
      <c r="G447" s="732" t="s">
        <v>3768</v>
      </c>
      <c r="H447" s="807"/>
      <c r="I447" s="807"/>
      <c r="J447" s="807"/>
      <c r="K447" s="807"/>
      <c r="L447" s="807"/>
      <c r="M447" s="807"/>
      <c r="N447" s="807"/>
      <c r="O447" s="807"/>
      <c r="P447" s="807"/>
      <c r="Q447" s="807"/>
      <c r="R447" s="807"/>
      <c r="S447" s="807"/>
      <c r="T447" s="807"/>
      <c r="U447" s="807"/>
      <c r="V447" s="807"/>
      <c r="W447" s="807"/>
      <c r="X447" s="807"/>
      <c r="Y447" s="807"/>
      <c r="Z447" s="807"/>
      <c r="AA447" s="807"/>
      <c r="AB447" s="1406">
        <v>3.0</v>
      </c>
      <c r="AC447" s="1542" t="s">
        <v>55</v>
      </c>
      <c r="AD447" s="1588" t="s">
        <v>3049</v>
      </c>
      <c r="AE447" s="1610"/>
      <c r="AF447" s="1611"/>
      <c r="AG447" s="1611"/>
      <c r="AH447" s="1046"/>
    </row>
    <row r="448" ht="15.75" customHeight="1">
      <c r="A448" s="1598"/>
      <c r="B448" s="1501"/>
      <c r="C448" s="1500"/>
      <c r="D448" s="1206" t="s">
        <v>3769</v>
      </c>
      <c r="E448" s="1500"/>
      <c r="F448" s="1478" t="s">
        <v>3770</v>
      </c>
      <c r="G448" s="732" t="s">
        <v>3771</v>
      </c>
      <c r="H448" s="500"/>
      <c r="I448" s="1488"/>
      <c r="J448" s="1488"/>
      <c r="K448" s="1488"/>
      <c r="L448" s="500"/>
      <c r="M448" s="500"/>
      <c r="N448" s="500"/>
      <c r="O448" s="500"/>
      <c r="P448" s="500"/>
      <c r="Q448" s="500"/>
      <c r="R448" s="500"/>
      <c r="S448" s="500"/>
      <c r="T448" s="500"/>
      <c r="U448" s="500"/>
      <c r="V448" s="500"/>
      <c r="W448" s="500"/>
      <c r="X448" s="500"/>
      <c r="Y448" s="500"/>
      <c r="Z448" s="500"/>
      <c r="AA448" s="500"/>
      <c r="AB448" s="1406">
        <v>1.0</v>
      </c>
      <c r="AC448" s="1542" t="s">
        <v>55</v>
      </c>
      <c r="AD448" s="1588" t="s">
        <v>3049</v>
      </c>
      <c r="AE448" s="1478"/>
      <c r="AF448" s="1515"/>
      <c r="AG448" s="1515"/>
      <c r="AH448" s="654"/>
    </row>
    <row r="449" ht="15.75" customHeight="1">
      <c r="A449" s="1598"/>
      <c r="B449" s="1501"/>
      <c r="C449" s="1612" t="s">
        <v>3772</v>
      </c>
      <c r="D449" s="1206"/>
      <c r="E449" s="1478"/>
      <c r="F449" s="1478"/>
      <c r="G449" s="1478"/>
      <c r="H449" s="500" t="s">
        <v>94</v>
      </c>
      <c r="I449" s="500" t="s">
        <v>94</v>
      </c>
      <c r="J449" s="500"/>
      <c r="K449" s="500"/>
      <c r="L449" s="500"/>
      <c r="M449" s="500"/>
      <c r="N449" s="500"/>
      <c r="O449" s="500"/>
      <c r="P449" s="500"/>
      <c r="Q449" s="500"/>
      <c r="R449" s="500"/>
      <c r="S449" s="500"/>
      <c r="T449" s="500"/>
      <c r="U449" s="500"/>
      <c r="V449" s="500"/>
      <c r="W449" s="500"/>
      <c r="X449" s="500"/>
      <c r="Y449" s="500"/>
      <c r="Z449" s="500"/>
      <c r="AA449" s="500"/>
      <c r="AB449" s="1613" t="s">
        <v>94</v>
      </c>
      <c r="AC449" s="1579" t="s">
        <v>55</v>
      </c>
      <c r="AD449" s="1588" t="s">
        <v>3049</v>
      </c>
      <c r="AE449" s="1478"/>
      <c r="AF449" s="1600" t="s">
        <v>3773</v>
      </c>
      <c r="AG449" s="1515"/>
      <c r="AH449" s="654"/>
    </row>
    <row r="450" ht="15.75" customHeight="1">
      <c r="A450" s="1598"/>
      <c r="B450" s="1501"/>
      <c r="C450" s="1478"/>
      <c r="D450" s="1206" t="s">
        <v>3762</v>
      </c>
      <c r="E450" s="1478"/>
      <c r="F450" s="1478" t="s">
        <v>3763</v>
      </c>
      <c r="G450" s="732" t="s">
        <v>3774</v>
      </c>
      <c r="H450" s="500"/>
      <c r="I450" s="500"/>
      <c r="J450" s="1488"/>
      <c r="K450" s="1488"/>
      <c r="L450" s="500"/>
      <c r="M450" s="500"/>
      <c r="N450" s="500"/>
      <c r="O450" s="500"/>
      <c r="P450" s="500"/>
      <c r="Q450" s="500"/>
      <c r="R450" s="500"/>
      <c r="S450" s="500"/>
      <c r="T450" s="500"/>
      <c r="U450" s="500"/>
      <c r="V450" s="500"/>
      <c r="W450" s="500"/>
      <c r="X450" s="500"/>
      <c r="Y450" s="500"/>
      <c r="Z450" s="500"/>
      <c r="AA450" s="500"/>
      <c r="AB450" s="1613">
        <v>1.0</v>
      </c>
      <c r="AC450" s="1579" t="s">
        <v>55</v>
      </c>
      <c r="AD450" s="1588" t="s">
        <v>3049</v>
      </c>
      <c r="AE450" s="1478"/>
      <c r="AF450" s="1515"/>
      <c r="AG450" s="1515"/>
      <c r="AH450" s="654"/>
    </row>
    <row r="451" ht="15.75" customHeight="1">
      <c r="A451" s="1598"/>
      <c r="B451" s="1501"/>
      <c r="C451" s="1500"/>
      <c r="D451" s="1206" t="s">
        <v>3775</v>
      </c>
      <c r="E451" s="1500"/>
      <c r="F451" s="1478" t="s">
        <v>3776</v>
      </c>
      <c r="G451" s="732" t="s">
        <v>3777</v>
      </c>
      <c r="H451" s="500"/>
      <c r="I451" s="500"/>
      <c r="J451" s="1488"/>
      <c r="K451" s="1488"/>
      <c r="L451" s="500"/>
      <c r="M451" s="500"/>
      <c r="N451" s="500"/>
      <c r="O451" s="500"/>
      <c r="P451" s="500"/>
      <c r="Q451" s="500"/>
      <c r="R451" s="500"/>
      <c r="S451" s="500"/>
      <c r="T451" s="500"/>
      <c r="U451" s="500"/>
      <c r="V451" s="500"/>
      <c r="W451" s="500"/>
      <c r="X451" s="500"/>
      <c r="Y451" s="500"/>
      <c r="Z451" s="500"/>
      <c r="AA451" s="500"/>
      <c r="AB451" s="1613">
        <v>1.0</v>
      </c>
      <c r="AC451" s="1579" t="s">
        <v>55</v>
      </c>
      <c r="AD451" s="1588" t="s">
        <v>3049</v>
      </c>
      <c r="AE451" s="1478"/>
      <c r="AF451" s="1515"/>
      <c r="AG451" s="1515"/>
      <c r="AH451" s="654"/>
    </row>
    <row r="452" ht="15.75" hidden="1" customHeight="1">
      <c r="A452" s="1609"/>
      <c r="B452" s="112"/>
      <c r="C452" s="727"/>
      <c r="D452" s="1206" t="s">
        <v>3769</v>
      </c>
      <c r="E452" s="727"/>
      <c r="F452" s="1478" t="s">
        <v>3770</v>
      </c>
      <c r="G452" s="732" t="s">
        <v>3778</v>
      </c>
      <c r="H452" s="807"/>
      <c r="I452" s="807"/>
      <c r="J452" s="807"/>
      <c r="K452" s="807"/>
      <c r="L452" s="807"/>
      <c r="M452" s="807"/>
      <c r="N452" s="807"/>
      <c r="O452" s="807"/>
      <c r="P452" s="807"/>
      <c r="Q452" s="807"/>
      <c r="R452" s="807"/>
      <c r="S452" s="807"/>
      <c r="T452" s="807"/>
      <c r="U452" s="807"/>
      <c r="V452" s="807"/>
      <c r="W452" s="807"/>
      <c r="X452" s="807"/>
      <c r="Y452" s="807"/>
      <c r="Z452" s="807"/>
      <c r="AA452" s="807"/>
      <c r="AB452" s="1406">
        <v>3.0</v>
      </c>
      <c r="AC452" s="1579" t="s">
        <v>55</v>
      </c>
      <c r="AD452" s="1588" t="s">
        <v>3049</v>
      </c>
      <c r="AE452" s="1610"/>
      <c r="AF452" s="1611"/>
      <c r="AG452" s="1611"/>
      <c r="AH452" s="1046"/>
    </row>
    <row r="453" ht="15.75" customHeight="1">
      <c r="A453" s="1476"/>
      <c r="B453" s="1501"/>
      <c r="C453" s="1501"/>
      <c r="D453" s="654" t="s">
        <v>3779</v>
      </c>
      <c r="E453" s="1501"/>
      <c r="F453" s="654" t="s">
        <v>3780</v>
      </c>
      <c r="G453" s="643" t="s">
        <v>3781</v>
      </c>
      <c r="H453" s="500"/>
      <c r="I453" s="500"/>
      <c r="J453" s="1488"/>
      <c r="K453" s="1488"/>
      <c r="L453" s="500"/>
      <c r="M453" s="500"/>
      <c r="N453" s="500"/>
      <c r="O453" s="500"/>
      <c r="P453" s="500"/>
      <c r="Q453" s="500"/>
      <c r="R453" s="500"/>
      <c r="S453" s="500"/>
      <c r="T453" s="500"/>
      <c r="U453" s="500"/>
      <c r="V453" s="500"/>
      <c r="W453" s="500"/>
      <c r="X453" s="500"/>
      <c r="Y453" s="500"/>
      <c r="Z453" s="500"/>
      <c r="AA453" s="500"/>
      <c r="AB453" s="1613">
        <v>1.0</v>
      </c>
      <c r="AC453" s="1542" t="s">
        <v>55</v>
      </c>
      <c r="AD453" s="1588" t="s">
        <v>3049</v>
      </c>
      <c r="AE453" s="1478"/>
      <c r="AF453" s="1476"/>
      <c r="AG453" s="1476"/>
      <c r="AH453" s="654"/>
    </row>
    <row r="454" ht="15.75" customHeight="1">
      <c r="A454" s="1500"/>
      <c r="B454" s="1501"/>
      <c r="C454" s="1500"/>
      <c r="D454" s="1206" t="s">
        <v>3782</v>
      </c>
      <c r="E454" s="1478" t="s">
        <v>3783</v>
      </c>
      <c r="F454" s="1478" t="s">
        <v>3784</v>
      </c>
      <c r="G454" s="732" t="s">
        <v>3785</v>
      </c>
      <c r="H454" s="500"/>
      <c r="I454" s="500"/>
      <c r="J454" s="1488"/>
      <c r="K454" s="1488"/>
      <c r="L454" s="500"/>
      <c r="M454" s="500"/>
      <c r="N454" s="500"/>
      <c r="O454" s="500"/>
      <c r="P454" s="500"/>
      <c r="Q454" s="500"/>
      <c r="R454" s="500"/>
      <c r="S454" s="500"/>
      <c r="T454" s="500"/>
      <c r="U454" s="500"/>
      <c r="V454" s="500"/>
      <c r="W454" s="500"/>
      <c r="X454" s="500"/>
      <c r="Y454" s="500"/>
      <c r="Z454" s="500"/>
      <c r="AA454" s="500"/>
      <c r="AB454" s="1613">
        <v>1.0</v>
      </c>
      <c r="AC454" s="1542" t="s">
        <v>55</v>
      </c>
      <c r="AD454" s="1588" t="s">
        <v>3049</v>
      </c>
      <c r="AE454" s="1385"/>
      <c r="AF454" s="732" t="s">
        <v>3786</v>
      </c>
      <c r="AG454" s="732"/>
      <c r="AH454" s="654"/>
    </row>
    <row r="455" ht="15.75" customHeight="1">
      <c r="A455" s="1500"/>
      <c r="B455" s="643" t="s">
        <v>3787</v>
      </c>
      <c r="C455" s="1501"/>
      <c r="D455" s="1200"/>
      <c r="E455" s="1500"/>
      <c r="F455" s="1500"/>
      <c r="G455" s="1500"/>
      <c r="H455" s="500" t="s">
        <v>94</v>
      </c>
      <c r="I455" s="500" t="s">
        <v>94</v>
      </c>
      <c r="J455" s="500"/>
      <c r="K455" s="500"/>
      <c r="L455" s="500"/>
      <c r="M455" s="500"/>
      <c r="N455" s="500"/>
      <c r="O455" s="500"/>
      <c r="P455" s="500"/>
      <c r="Q455" s="500"/>
      <c r="R455" s="500"/>
      <c r="S455" s="500"/>
      <c r="T455" s="500"/>
      <c r="U455" s="500"/>
      <c r="V455" s="500"/>
      <c r="W455" s="500"/>
      <c r="X455" s="500"/>
      <c r="Y455" s="500"/>
      <c r="Z455" s="500"/>
      <c r="AA455" s="500"/>
      <c r="AB455" s="1381" t="s">
        <v>94</v>
      </c>
      <c r="AC455" s="1542" t="s">
        <v>55</v>
      </c>
      <c r="AD455" s="1543" t="s">
        <v>2262</v>
      </c>
      <c r="AE455" s="1478"/>
      <c r="AF455" s="1478"/>
      <c r="AG455" s="1478"/>
      <c r="AH455" s="654"/>
    </row>
    <row r="456" ht="15.75" customHeight="1">
      <c r="A456" s="1500"/>
      <c r="B456" s="1501"/>
      <c r="C456" s="654" t="s">
        <v>3788</v>
      </c>
      <c r="D456" s="1200"/>
      <c r="E456" s="1500"/>
      <c r="F456" s="1500"/>
      <c r="G456" s="1500"/>
      <c r="H456" s="500" t="s">
        <v>94</v>
      </c>
      <c r="I456" s="500" t="s">
        <v>94</v>
      </c>
      <c r="J456" s="500"/>
      <c r="K456" s="500"/>
      <c r="L456" s="500"/>
      <c r="M456" s="500"/>
      <c r="N456" s="500"/>
      <c r="O456" s="500"/>
      <c r="P456" s="500"/>
      <c r="Q456" s="500"/>
      <c r="R456" s="500"/>
      <c r="S456" s="500"/>
      <c r="T456" s="500"/>
      <c r="U456" s="500"/>
      <c r="V456" s="500"/>
      <c r="W456" s="500"/>
      <c r="X456" s="500"/>
      <c r="Y456" s="500"/>
      <c r="Z456" s="500"/>
      <c r="AA456" s="500"/>
      <c r="AB456" s="1381" t="s">
        <v>94</v>
      </c>
      <c r="AC456" s="1542" t="s">
        <v>55</v>
      </c>
      <c r="AD456" s="1543" t="s">
        <v>2262</v>
      </c>
      <c r="AE456" s="1478"/>
      <c r="AF456" s="1478"/>
      <c r="AG456" s="1478"/>
      <c r="AH456" s="654"/>
    </row>
    <row r="457" ht="15.75" customHeight="1">
      <c r="A457" s="1500"/>
      <c r="B457" s="1501"/>
      <c r="C457" s="1501"/>
      <c r="D457" s="1182" t="s">
        <v>3400</v>
      </c>
      <c r="E457" s="1500"/>
      <c r="F457" s="1500"/>
      <c r="G457" s="1500"/>
      <c r="H457" s="500" t="s">
        <v>94</v>
      </c>
      <c r="I457" s="500" t="s">
        <v>94</v>
      </c>
      <c r="J457" s="500"/>
      <c r="K457" s="500"/>
      <c r="L457" s="500"/>
      <c r="M457" s="500"/>
      <c r="N457" s="500"/>
      <c r="O457" s="500"/>
      <c r="P457" s="500"/>
      <c r="Q457" s="500"/>
      <c r="R457" s="500"/>
      <c r="S457" s="500"/>
      <c r="T457" s="500"/>
      <c r="U457" s="500"/>
      <c r="V457" s="500"/>
      <c r="W457" s="500"/>
      <c r="X457" s="500"/>
      <c r="Y457" s="500"/>
      <c r="Z457" s="500"/>
      <c r="AA457" s="500"/>
      <c r="AB457" s="1381" t="s">
        <v>94</v>
      </c>
      <c r="AC457" s="1542" t="s">
        <v>55</v>
      </c>
      <c r="AD457" s="1543" t="s">
        <v>2262</v>
      </c>
      <c r="AE457" s="1478"/>
      <c r="AF457" s="1478"/>
      <c r="AG457" s="1478"/>
      <c r="AH457" s="654"/>
    </row>
    <row r="458" ht="15.75" customHeight="1">
      <c r="A458" s="1500"/>
      <c r="B458" s="1501"/>
      <c r="C458" s="1501"/>
      <c r="D458" s="1501"/>
      <c r="E458" s="1478" t="s">
        <v>3789</v>
      </c>
      <c r="F458" s="1478" t="s">
        <v>3790</v>
      </c>
      <c r="G458" s="732" t="s">
        <v>3791</v>
      </c>
      <c r="H458" s="500"/>
      <c r="I458" s="500"/>
      <c r="J458" s="500"/>
      <c r="K458" s="500"/>
      <c r="L458" s="500"/>
      <c r="M458" s="500"/>
      <c r="N458" s="500"/>
      <c r="O458" s="500"/>
      <c r="P458" s="500"/>
      <c r="Q458" s="500"/>
      <c r="R458" s="500"/>
      <c r="S458" s="500"/>
      <c r="T458" s="500"/>
      <c r="U458" s="500"/>
      <c r="V458" s="500"/>
      <c r="W458" s="500"/>
      <c r="X458" s="500"/>
      <c r="Y458" s="500"/>
      <c r="Z458" s="500"/>
      <c r="AA458" s="500"/>
      <c r="AB458" s="1381">
        <v>1.0</v>
      </c>
      <c r="AC458" s="1542" t="s">
        <v>55</v>
      </c>
      <c r="AD458" s="1543" t="s">
        <v>2262</v>
      </c>
      <c r="AE458" s="1401"/>
      <c r="AF458" s="1478"/>
      <c r="AG458" s="1478"/>
      <c r="AH458" s="708" t="s">
        <v>3792</v>
      </c>
    </row>
    <row r="459" ht="15.75" customHeight="1">
      <c r="A459" s="1500"/>
      <c r="B459" s="1500"/>
      <c r="C459" s="1500"/>
      <c r="D459" s="1500"/>
      <c r="E459" s="1478" t="s">
        <v>3793</v>
      </c>
      <c r="F459" s="1478" t="s">
        <v>3794</v>
      </c>
      <c r="G459" s="732" t="s">
        <v>3795</v>
      </c>
      <c r="H459" s="500"/>
      <c r="I459" s="500"/>
      <c r="J459" s="500"/>
      <c r="K459" s="500"/>
      <c r="L459" s="500"/>
      <c r="M459" s="500"/>
      <c r="N459" s="500"/>
      <c r="O459" s="500"/>
      <c r="P459" s="500"/>
      <c r="Q459" s="500"/>
      <c r="R459" s="500"/>
      <c r="S459" s="500"/>
      <c r="T459" s="500"/>
      <c r="U459" s="500"/>
      <c r="V459" s="500"/>
      <c r="W459" s="500"/>
      <c r="X459" s="500"/>
      <c r="Y459" s="500"/>
      <c r="Z459" s="500"/>
      <c r="AA459" s="500"/>
      <c r="AB459" s="1381">
        <v>1.0</v>
      </c>
      <c r="AC459" s="1542" t="s">
        <v>55</v>
      </c>
      <c r="AD459" s="1543" t="s">
        <v>2262</v>
      </c>
      <c r="AE459" s="1478"/>
      <c r="AF459" s="1478"/>
      <c r="AG459" s="1478"/>
      <c r="AH459" s="654"/>
    </row>
    <row r="460" ht="15.75" customHeight="1">
      <c r="A460" s="1500"/>
      <c r="B460" s="1500"/>
      <c r="C460" s="1500"/>
      <c r="D460" s="1500"/>
      <c r="E460" s="1478" t="s">
        <v>3796</v>
      </c>
      <c r="F460" s="1478" t="s">
        <v>3797</v>
      </c>
      <c r="G460" s="732" t="s">
        <v>3798</v>
      </c>
      <c r="H460" s="500"/>
      <c r="I460" s="500"/>
      <c r="J460" s="500"/>
      <c r="K460" s="500"/>
      <c r="L460" s="500"/>
      <c r="M460" s="500"/>
      <c r="N460" s="500"/>
      <c r="O460" s="500"/>
      <c r="P460" s="500"/>
      <c r="Q460" s="500"/>
      <c r="R460" s="500"/>
      <c r="S460" s="500"/>
      <c r="T460" s="500"/>
      <c r="U460" s="500"/>
      <c r="V460" s="500"/>
      <c r="W460" s="500"/>
      <c r="X460" s="500"/>
      <c r="Y460" s="500"/>
      <c r="Z460" s="500"/>
      <c r="AA460" s="500"/>
      <c r="AB460" s="1381">
        <v>1.0</v>
      </c>
      <c r="AC460" s="1542" t="s">
        <v>55</v>
      </c>
      <c r="AD460" s="1383" t="s">
        <v>361</v>
      </c>
      <c r="AE460" s="732"/>
      <c r="AF460" s="732" t="s">
        <v>3799</v>
      </c>
      <c r="AG460" s="732"/>
      <c r="AH460" s="708" t="s">
        <v>3800</v>
      </c>
    </row>
    <row r="461" ht="15.75" customHeight="1">
      <c r="A461" s="1500"/>
      <c r="B461" s="1500"/>
      <c r="C461" s="1500"/>
      <c r="D461" s="1500"/>
      <c r="E461" s="1478" t="s">
        <v>3796</v>
      </c>
      <c r="F461" s="1478" t="s">
        <v>3801</v>
      </c>
      <c r="G461" s="732" t="s">
        <v>3802</v>
      </c>
      <c r="H461" s="500"/>
      <c r="I461" s="500"/>
      <c r="J461" s="500"/>
      <c r="K461" s="500"/>
      <c r="L461" s="500"/>
      <c r="M461" s="500"/>
      <c r="N461" s="500"/>
      <c r="O461" s="500"/>
      <c r="P461" s="500"/>
      <c r="Q461" s="500"/>
      <c r="R461" s="500"/>
      <c r="S461" s="500"/>
      <c r="T461" s="500"/>
      <c r="U461" s="500"/>
      <c r="V461" s="500"/>
      <c r="W461" s="500"/>
      <c r="X461" s="500"/>
      <c r="Y461" s="500"/>
      <c r="Z461" s="500"/>
      <c r="AA461" s="500"/>
      <c r="AB461" s="1381">
        <v>1.0</v>
      </c>
      <c r="AC461" s="1542" t="s">
        <v>55</v>
      </c>
      <c r="AD461" s="1543" t="s">
        <v>2262</v>
      </c>
      <c r="AE461" s="1478"/>
      <c r="AF461" s="732" t="s">
        <v>3803</v>
      </c>
      <c r="AG461" s="732"/>
      <c r="AH461" s="654"/>
    </row>
    <row r="462" ht="15.75" customHeight="1">
      <c r="A462" s="1500"/>
      <c r="B462" s="1500"/>
      <c r="C462" s="1500"/>
      <c r="D462" s="654" t="s">
        <v>1366</v>
      </c>
      <c r="E462" s="1500"/>
      <c r="F462" s="1500"/>
      <c r="G462" s="1500"/>
      <c r="H462" s="500" t="s">
        <v>94</v>
      </c>
      <c r="I462" s="500" t="s">
        <v>94</v>
      </c>
      <c r="J462" s="500"/>
      <c r="K462" s="500"/>
      <c r="L462" s="500"/>
      <c r="M462" s="500"/>
      <c r="N462" s="500"/>
      <c r="O462" s="500"/>
      <c r="P462" s="500"/>
      <c r="Q462" s="500"/>
      <c r="R462" s="500"/>
      <c r="S462" s="500"/>
      <c r="T462" s="500"/>
      <c r="U462" s="500"/>
      <c r="V462" s="500"/>
      <c r="W462" s="500"/>
      <c r="X462" s="500"/>
      <c r="Y462" s="500"/>
      <c r="Z462" s="500"/>
      <c r="AA462" s="500"/>
      <c r="AB462" s="1381" t="s">
        <v>94</v>
      </c>
      <c r="AC462" s="1542" t="s">
        <v>55</v>
      </c>
      <c r="AD462" s="1543" t="s">
        <v>2262</v>
      </c>
      <c r="AE462" s="1478"/>
      <c r="AF462" s="1478"/>
      <c r="AG462" s="1478"/>
      <c r="AH462" s="654"/>
    </row>
    <row r="463" ht="15.75" customHeight="1">
      <c r="A463" s="1500"/>
      <c r="B463" s="1500"/>
      <c r="C463" s="1500"/>
      <c r="D463" s="1501"/>
      <c r="E463" s="732" t="s">
        <v>3804</v>
      </c>
      <c r="F463" s="1478" t="s">
        <v>3805</v>
      </c>
      <c r="G463" s="732" t="s">
        <v>3806</v>
      </c>
      <c r="H463" s="500"/>
      <c r="I463" s="500"/>
      <c r="J463" s="1380"/>
      <c r="K463" s="500"/>
      <c r="L463" s="500"/>
      <c r="M463" s="500"/>
      <c r="N463" s="500"/>
      <c r="O463" s="500"/>
      <c r="P463" s="500"/>
      <c r="Q463" s="500"/>
      <c r="R463" s="500"/>
      <c r="S463" s="500"/>
      <c r="T463" s="500"/>
      <c r="U463" s="500"/>
      <c r="V463" s="500"/>
      <c r="W463" s="500"/>
      <c r="X463" s="500"/>
      <c r="Y463" s="500"/>
      <c r="Z463" s="500"/>
      <c r="AA463" s="500"/>
      <c r="AB463" s="1381">
        <v>1.0</v>
      </c>
      <c r="AC463" s="1542" t="s">
        <v>55</v>
      </c>
      <c r="AD463" s="1383" t="s">
        <v>361</v>
      </c>
      <c r="AE463" s="1385"/>
      <c r="AF463" s="1398" t="s">
        <v>3807</v>
      </c>
      <c r="AG463" s="1385" t="s">
        <v>3808</v>
      </c>
      <c r="AH463" s="708" t="s">
        <v>3809</v>
      </c>
    </row>
    <row r="464" ht="15.75" customHeight="1">
      <c r="A464" s="1500"/>
      <c r="B464" s="1500"/>
      <c r="C464" s="1500"/>
      <c r="D464" s="1500"/>
      <c r="E464" s="732" t="s">
        <v>3804</v>
      </c>
      <c r="F464" s="1478" t="s">
        <v>3810</v>
      </c>
      <c r="G464" s="732" t="s">
        <v>3802</v>
      </c>
      <c r="H464" s="500"/>
      <c r="I464" s="500"/>
      <c r="J464" s="1380"/>
      <c r="K464" s="500"/>
      <c r="L464" s="500"/>
      <c r="M464" s="500"/>
      <c r="N464" s="500"/>
      <c r="O464" s="500"/>
      <c r="P464" s="500"/>
      <c r="Q464" s="500"/>
      <c r="R464" s="500"/>
      <c r="S464" s="500"/>
      <c r="T464" s="500"/>
      <c r="U464" s="500"/>
      <c r="V464" s="500"/>
      <c r="W464" s="500"/>
      <c r="X464" s="500"/>
      <c r="Y464" s="500"/>
      <c r="Z464" s="500"/>
      <c r="AA464" s="500"/>
      <c r="AB464" s="1381">
        <v>1.0</v>
      </c>
      <c r="AC464" s="1542" t="s">
        <v>55</v>
      </c>
      <c r="AD464" s="1383" t="s">
        <v>361</v>
      </c>
      <c r="AE464" s="1385"/>
      <c r="AF464" s="732" t="s">
        <v>3811</v>
      </c>
      <c r="AG464" s="732"/>
      <c r="AH464" s="643" t="s">
        <v>3812</v>
      </c>
    </row>
    <row r="465" ht="15.75" customHeight="1">
      <c r="A465" s="1478" t="s">
        <v>3122</v>
      </c>
      <c r="B465" s="1500"/>
      <c r="C465" s="1500"/>
      <c r="D465" s="1379"/>
      <c r="E465" s="1500"/>
      <c r="F465" s="1500"/>
      <c r="G465" s="1500"/>
      <c r="H465" s="500" t="s">
        <v>94</v>
      </c>
      <c r="I465" s="500" t="s">
        <v>94</v>
      </c>
      <c r="J465" s="500"/>
      <c r="K465" s="500"/>
      <c r="L465" s="500"/>
      <c r="M465" s="500"/>
      <c r="N465" s="500"/>
      <c r="O465" s="500"/>
      <c r="P465" s="500"/>
      <c r="Q465" s="500"/>
      <c r="R465" s="500"/>
      <c r="S465" s="500"/>
      <c r="T465" s="500"/>
      <c r="U465" s="500"/>
      <c r="V465" s="500"/>
      <c r="W465" s="500"/>
      <c r="X465" s="500"/>
      <c r="Y465" s="500"/>
      <c r="Z465" s="500"/>
      <c r="AA465" s="500"/>
      <c r="AB465" s="1381" t="s">
        <v>94</v>
      </c>
      <c r="AC465" s="1542" t="s">
        <v>55</v>
      </c>
      <c r="AD465" s="1543" t="s">
        <v>2262</v>
      </c>
      <c r="AE465" s="1478"/>
      <c r="AF465" s="1478"/>
      <c r="AG465" s="1478"/>
      <c r="AH465" s="654"/>
    </row>
    <row r="466" ht="15.75" customHeight="1">
      <c r="A466" s="1500"/>
      <c r="B466" s="1206" t="s">
        <v>3813</v>
      </c>
      <c r="C466" s="1379"/>
      <c r="D466" s="1379"/>
      <c r="E466" s="1379"/>
      <c r="F466" s="1478" t="s">
        <v>3814</v>
      </c>
      <c r="G466" s="732" t="s">
        <v>3815</v>
      </c>
      <c r="H466" s="500" t="s">
        <v>94</v>
      </c>
      <c r="I466" s="500" t="s">
        <v>94</v>
      </c>
      <c r="J466" s="500"/>
      <c r="K466" s="500"/>
      <c r="L466" s="500"/>
      <c r="M466" s="500"/>
      <c r="N466" s="500"/>
      <c r="O466" s="500"/>
      <c r="P466" s="500"/>
      <c r="Q466" s="500"/>
      <c r="R466" s="500"/>
      <c r="S466" s="500"/>
      <c r="T466" s="500"/>
      <c r="U466" s="500"/>
      <c r="V466" s="500"/>
      <c r="W466" s="500"/>
      <c r="X466" s="500"/>
      <c r="Y466" s="500"/>
      <c r="Z466" s="500"/>
      <c r="AA466" s="500"/>
      <c r="AB466" s="1381" t="s">
        <v>94</v>
      </c>
      <c r="AC466" s="1542" t="s">
        <v>55</v>
      </c>
      <c r="AD466" s="1543" t="s">
        <v>2262</v>
      </c>
      <c r="AE466" s="1478"/>
      <c r="AF466" s="1478"/>
      <c r="AG466" s="732"/>
      <c r="AH466" s="654"/>
    </row>
    <row r="467" ht="15.75" customHeight="1">
      <c r="A467" s="1500"/>
      <c r="B467" s="1500"/>
      <c r="C467" s="1478" t="s">
        <v>3816</v>
      </c>
      <c r="D467" s="1500"/>
      <c r="E467" s="1379"/>
      <c r="F467" s="1500"/>
      <c r="G467" s="1500"/>
      <c r="H467" s="500" t="s">
        <v>94</v>
      </c>
      <c r="I467" s="500" t="s">
        <v>94</v>
      </c>
      <c r="J467" s="500"/>
      <c r="K467" s="500"/>
      <c r="L467" s="500"/>
      <c r="M467" s="500"/>
      <c r="N467" s="500"/>
      <c r="O467" s="500"/>
      <c r="P467" s="500"/>
      <c r="Q467" s="500"/>
      <c r="R467" s="500"/>
      <c r="S467" s="500"/>
      <c r="T467" s="500"/>
      <c r="U467" s="500"/>
      <c r="V467" s="500"/>
      <c r="W467" s="500"/>
      <c r="X467" s="500"/>
      <c r="Y467" s="500"/>
      <c r="Z467" s="500"/>
      <c r="AA467" s="500"/>
      <c r="AB467" s="1381" t="s">
        <v>94</v>
      </c>
      <c r="AC467" s="1542" t="s">
        <v>55</v>
      </c>
      <c r="AD467" s="1543" t="s">
        <v>2262</v>
      </c>
      <c r="AE467" s="1478"/>
      <c r="AF467" s="1478"/>
      <c r="AG467" s="1478"/>
      <c r="AH467" s="654"/>
    </row>
    <row r="468" ht="15.75" hidden="1" customHeight="1">
      <c r="A468" s="727"/>
      <c r="B468" s="727"/>
      <c r="C468" s="727"/>
      <c r="D468" s="1614" t="s">
        <v>3817</v>
      </c>
      <c r="E468" s="1144"/>
      <c r="F468" s="1615" t="s">
        <v>3818</v>
      </c>
      <c r="G468" s="1616" t="s">
        <v>3819</v>
      </c>
      <c r="H468" s="807"/>
      <c r="I468" s="807"/>
      <c r="J468" s="807"/>
      <c r="K468" s="807"/>
      <c r="L468" s="807"/>
      <c r="M468" s="807"/>
      <c r="N468" s="807"/>
      <c r="O468" s="807"/>
      <c r="P468" s="807"/>
      <c r="Q468" s="807"/>
      <c r="R468" s="807"/>
      <c r="S468" s="807"/>
      <c r="T468" s="807"/>
      <c r="U468" s="807"/>
      <c r="V468" s="807"/>
      <c r="W468" s="807"/>
      <c r="X468" s="807"/>
      <c r="Y468" s="807"/>
      <c r="Z468" s="807"/>
      <c r="AA468" s="807"/>
      <c r="AB468" s="1389">
        <v>3.0</v>
      </c>
      <c r="AC468" s="1617" t="s">
        <v>55</v>
      </c>
      <c r="AD468" s="1618" t="s">
        <v>2262</v>
      </c>
      <c r="AE468" s="727"/>
      <c r="AF468" s="727"/>
      <c r="AG468" s="727"/>
      <c r="AH468" s="1046"/>
    </row>
    <row r="469" ht="15.75" hidden="1" customHeight="1">
      <c r="A469" s="727"/>
      <c r="B469" s="727"/>
      <c r="C469" s="727"/>
      <c r="D469" s="1614" t="s">
        <v>3820</v>
      </c>
      <c r="E469" s="727"/>
      <c r="F469" s="1491" t="s">
        <v>3821</v>
      </c>
      <c r="G469" s="1388" t="s">
        <v>3822</v>
      </c>
      <c r="H469" s="807"/>
      <c r="I469" s="807"/>
      <c r="J469" s="807"/>
      <c r="K469" s="807"/>
      <c r="L469" s="807"/>
      <c r="M469" s="807"/>
      <c r="N469" s="807"/>
      <c r="O469" s="807"/>
      <c r="P469" s="807"/>
      <c r="Q469" s="807"/>
      <c r="R469" s="807"/>
      <c r="S469" s="807"/>
      <c r="T469" s="807"/>
      <c r="U469" s="807"/>
      <c r="V469" s="807"/>
      <c r="W469" s="807"/>
      <c r="X469" s="807"/>
      <c r="Y469" s="807"/>
      <c r="Z469" s="807"/>
      <c r="AA469" s="807"/>
      <c r="AB469" s="1389">
        <v>3.0</v>
      </c>
      <c r="AC469" s="1617" t="s">
        <v>55</v>
      </c>
      <c r="AD469" s="1618" t="s">
        <v>2262</v>
      </c>
      <c r="AE469" s="727"/>
      <c r="AF469" s="727"/>
      <c r="AG469" s="727"/>
      <c r="AH469" s="1046"/>
    </row>
    <row r="470" ht="15.75" hidden="1" customHeight="1">
      <c r="A470" s="1500"/>
      <c r="B470" s="1500"/>
      <c r="C470" s="1500"/>
      <c r="D470" s="1599" t="s">
        <v>3823</v>
      </c>
      <c r="E470" s="1500"/>
      <c r="F470" s="1478" t="s">
        <v>3824</v>
      </c>
      <c r="G470" s="732" t="s">
        <v>3825</v>
      </c>
      <c r="H470" s="500" t="s">
        <v>82</v>
      </c>
      <c r="I470" s="500"/>
      <c r="J470" s="1380"/>
      <c r="K470" s="500"/>
      <c r="L470" s="500"/>
      <c r="M470" s="500"/>
      <c r="N470" s="500"/>
      <c r="O470" s="500"/>
      <c r="P470" s="500"/>
      <c r="Q470" s="500"/>
      <c r="R470" s="500"/>
      <c r="S470" s="500"/>
      <c r="T470" s="500"/>
      <c r="U470" s="500"/>
      <c r="V470" s="500"/>
      <c r="W470" s="500"/>
      <c r="X470" s="500"/>
      <c r="Y470" s="500"/>
      <c r="Z470" s="500"/>
      <c r="AA470" s="500"/>
      <c r="AB470" s="1428">
        <v>2.0</v>
      </c>
      <c r="AC470" s="1542" t="s">
        <v>55</v>
      </c>
      <c r="AD470" s="1543" t="s">
        <v>2262</v>
      </c>
      <c r="AE470" s="1478"/>
      <c r="AF470" s="732"/>
      <c r="AG470" s="643" t="s">
        <v>3826</v>
      </c>
      <c r="AH470" s="654"/>
    </row>
    <row r="471" ht="15.75" hidden="1" customHeight="1">
      <c r="A471" s="1500"/>
      <c r="B471" s="1500"/>
      <c r="C471" s="1500"/>
      <c r="D471" s="1599" t="s">
        <v>3817</v>
      </c>
      <c r="E471" s="1500"/>
      <c r="F471" s="1478" t="s">
        <v>3827</v>
      </c>
      <c r="G471" s="732" t="s">
        <v>3828</v>
      </c>
      <c r="H471" s="500" t="s">
        <v>82</v>
      </c>
      <c r="I471" s="500"/>
      <c r="J471" s="1380"/>
      <c r="K471" s="500"/>
      <c r="L471" s="500"/>
      <c r="M471" s="500"/>
      <c r="N471" s="500"/>
      <c r="O471" s="500"/>
      <c r="P471" s="500"/>
      <c r="Q471" s="500"/>
      <c r="R471" s="500"/>
      <c r="S471" s="500"/>
      <c r="T471" s="500"/>
      <c r="U471" s="500"/>
      <c r="V471" s="500"/>
      <c r="W471" s="500"/>
      <c r="X471" s="500"/>
      <c r="Y471" s="500"/>
      <c r="Z471" s="500"/>
      <c r="AA471" s="500"/>
      <c r="AB471" s="1428">
        <v>2.0</v>
      </c>
      <c r="AC471" s="1542" t="s">
        <v>55</v>
      </c>
      <c r="AD471" s="1543" t="s">
        <v>2262</v>
      </c>
      <c r="AE471" s="1478"/>
      <c r="AF471" s="1478"/>
      <c r="AG471" s="643"/>
      <c r="AH471" s="654"/>
    </row>
    <row r="472" ht="15.75" customHeight="1">
      <c r="A472" s="1500"/>
      <c r="B472" s="1500"/>
      <c r="C472" s="1478" t="s">
        <v>3829</v>
      </c>
      <c r="D472" s="1500"/>
      <c r="E472" s="1500"/>
      <c r="F472" s="1478" t="s">
        <v>3814</v>
      </c>
      <c r="G472" s="1500"/>
      <c r="H472" s="500" t="s">
        <v>94</v>
      </c>
      <c r="I472" s="500" t="s">
        <v>94</v>
      </c>
      <c r="J472" s="1380"/>
      <c r="K472" s="500"/>
      <c r="L472" s="500"/>
      <c r="M472" s="500"/>
      <c r="N472" s="500"/>
      <c r="O472" s="500"/>
      <c r="P472" s="500"/>
      <c r="Q472" s="500"/>
      <c r="R472" s="500"/>
      <c r="S472" s="500"/>
      <c r="T472" s="500"/>
      <c r="U472" s="500"/>
      <c r="V472" s="500"/>
      <c r="W472" s="500"/>
      <c r="X472" s="500"/>
      <c r="Y472" s="500"/>
      <c r="Z472" s="500"/>
      <c r="AA472" s="500"/>
      <c r="AB472" s="1381" t="s">
        <v>94</v>
      </c>
      <c r="AC472" s="1542" t="s">
        <v>55</v>
      </c>
      <c r="AD472" s="1543" t="s">
        <v>2262</v>
      </c>
      <c r="AE472" s="1478"/>
      <c r="AF472" s="1478"/>
      <c r="AG472" s="1478"/>
      <c r="AH472" s="654"/>
    </row>
    <row r="473" ht="15.75" customHeight="1">
      <c r="A473" s="1500"/>
      <c r="B473" s="1500"/>
      <c r="C473" s="1500"/>
      <c r="D473" s="1599" t="s">
        <v>3823</v>
      </c>
      <c r="E473" s="1500"/>
      <c r="F473" s="1478" t="s">
        <v>3830</v>
      </c>
      <c r="G473" s="732" t="s">
        <v>3831</v>
      </c>
      <c r="H473" s="500" t="s">
        <v>82</v>
      </c>
      <c r="I473" s="500"/>
      <c r="J473" s="1380"/>
      <c r="K473" s="500"/>
      <c r="L473" s="500"/>
      <c r="M473" s="500"/>
      <c r="N473" s="500"/>
      <c r="O473" s="500"/>
      <c r="P473" s="500"/>
      <c r="Q473" s="500"/>
      <c r="R473" s="500"/>
      <c r="S473" s="500"/>
      <c r="T473" s="500"/>
      <c r="U473" s="500"/>
      <c r="V473" s="500"/>
      <c r="W473" s="500"/>
      <c r="X473" s="500"/>
      <c r="Y473" s="500"/>
      <c r="Z473" s="500"/>
      <c r="AA473" s="500"/>
      <c r="AB473" s="1381">
        <v>1.0</v>
      </c>
      <c r="AC473" s="1479" t="s">
        <v>65</v>
      </c>
      <c r="AD473" s="1543" t="s">
        <v>2262</v>
      </c>
      <c r="AE473" s="1385"/>
      <c r="AF473" s="1478"/>
      <c r="AG473" s="1478"/>
      <c r="AH473" s="643" t="s">
        <v>3832</v>
      </c>
    </row>
    <row r="474" ht="15.75" customHeight="1">
      <c r="A474" s="1500"/>
      <c r="B474" s="1500"/>
      <c r="C474" s="1500"/>
      <c r="D474" s="1599" t="s">
        <v>3817</v>
      </c>
      <c r="E474" s="1500"/>
      <c r="F474" s="1478" t="s">
        <v>3833</v>
      </c>
      <c r="G474" s="732" t="s">
        <v>3834</v>
      </c>
      <c r="H474" s="500" t="s">
        <v>82</v>
      </c>
      <c r="I474" s="500"/>
      <c r="J474" s="1380"/>
      <c r="K474" s="500"/>
      <c r="L474" s="500"/>
      <c r="M474" s="500"/>
      <c r="N474" s="500"/>
      <c r="O474" s="500"/>
      <c r="P474" s="500"/>
      <c r="Q474" s="500"/>
      <c r="R474" s="500"/>
      <c r="S474" s="500"/>
      <c r="T474" s="500"/>
      <c r="U474" s="500"/>
      <c r="V474" s="500"/>
      <c r="W474" s="500"/>
      <c r="X474" s="500"/>
      <c r="Y474" s="500"/>
      <c r="Z474" s="500"/>
      <c r="AA474" s="500"/>
      <c r="AB474" s="1381">
        <v>1.0</v>
      </c>
      <c r="AC474" s="1479" t="s">
        <v>65</v>
      </c>
      <c r="AD474" s="1543" t="s">
        <v>2262</v>
      </c>
      <c r="AE474" s="1478"/>
      <c r="AF474" s="1478"/>
      <c r="AG474" s="1478"/>
      <c r="AH474" s="654"/>
    </row>
    <row r="475" ht="15.75" customHeight="1">
      <c r="A475" s="1500"/>
      <c r="B475" s="654" t="s">
        <v>3089</v>
      </c>
      <c r="C475" s="1500"/>
      <c r="D475" s="1379"/>
      <c r="E475" s="1500"/>
      <c r="F475" s="1500"/>
      <c r="G475" s="1500"/>
      <c r="H475" s="500" t="s">
        <v>94</v>
      </c>
      <c r="I475" s="500" t="s">
        <v>94</v>
      </c>
      <c r="J475" s="500"/>
      <c r="K475" s="500"/>
      <c r="L475" s="500"/>
      <c r="M475" s="500"/>
      <c r="N475" s="500"/>
      <c r="O475" s="500"/>
      <c r="P475" s="500"/>
      <c r="Q475" s="500"/>
      <c r="R475" s="500"/>
      <c r="S475" s="500"/>
      <c r="T475" s="500"/>
      <c r="U475" s="500"/>
      <c r="V475" s="500"/>
      <c r="W475" s="500"/>
      <c r="X475" s="500"/>
      <c r="Y475" s="500"/>
      <c r="Z475" s="500"/>
      <c r="AA475" s="500"/>
      <c r="AB475" s="1381" t="s">
        <v>94</v>
      </c>
      <c r="AC475" s="1542" t="s">
        <v>55</v>
      </c>
      <c r="AD475" s="1543" t="s">
        <v>2262</v>
      </c>
      <c r="AE475" s="1478"/>
      <c r="AF475" s="1478"/>
      <c r="AG475" s="1478"/>
      <c r="AH475" s="654"/>
    </row>
    <row r="476" ht="15.75" customHeight="1">
      <c r="A476" s="1500"/>
      <c r="B476" s="1501"/>
      <c r="C476" s="1478" t="s">
        <v>3835</v>
      </c>
      <c r="D476" s="1379"/>
      <c r="E476" s="1500"/>
      <c r="F476" s="1500" t="s">
        <v>3836</v>
      </c>
      <c r="G476" s="1124" t="s">
        <v>3837</v>
      </c>
      <c r="H476" s="500"/>
      <c r="I476" s="500"/>
      <c r="J476" s="500"/>
      <c r="K476" s="500"/>
      <c r="L476" s="500"/>
      <c r="M476" s="500"/>
      <c r="N476" s="500"/>
      <c r="O476" s="500"/>
      <c r="P476" s="500"/>
      <c r="Q476" s="500"/>
      <c r="R476" s="500"/>
      <c r="S476" s="500"/>
      <c r="T476" s="500"/>
      <c r="U476" s="500"/>
      <c r="V476" s="500"/>
      <c r="W476" s="500"/>
      <c r="X476" s="500"/>
      <c r="Y476" s="500"/>
      <c r="Z476" s="500"/>
      <c r="AA476" s="500"/>
      <c r="AB476" s="1381">
        <v>1.0</v>
      </c>
      <c r="AC476" s="1542" t="s">
        <v>55</v>
      </c>
      <c r="AD476" s="1543" t="s">
        <v>2262</v>
      </c>
      <c r="AE476" s="1385"/>
      <c r="AF476" s="732" t="s">
        <v>3838</v>
      </c>
      <c r="AG476" s="1478"/>
      <c r="AH476" s="654"/>
    </row>
    <row r="477" ht="15.75" customHeight="1">
      <c r="A477" s="1500"/>
      <c r="B477" s="1500"/>
      <c r="C477" s="1500"/>
      <c r="D477" s="1206" t="s">
        <v>1366</v>
      </c>
      <c r="E477" s="1500"/>
      <c r="F477" s="1478" t="s">
        <v>3839</v>
      </c>
      <c r="G477" s="732" t="s">
        <v>3840</v>
      </c>
      <c r="H477" s="500"/>
      <c r="I477" s="500"/>
      <c r="J477" s="500"/>
      <c r="K477" s="500"/>
      <c r="L477" s="500"/>
      <c r="M477" s="500"/>
      <c r="N477" s="500"/>
      <c r="O477" s="500"/>
      <c r="P477" s="500"/>
      <c r="Q477" s="500"/>
      <c r="R477" s="500"/>
      <c r="S477" s="500"/>
      <c r="T477" s="500"/>
      <c r="U477" s="500"/>
      <c r="V477" s="500"/>
      <c r="W477" s="500"/>
      <c r="X477" s="500"/>
      <c r="Y477" s="500"/>
      <c r="Z477" s="500"/>
      <c r="AA477" s="500"/>
      <c r="AB477" s="1381">
        <v>1.0</v>
      </c>
      <c r="AC477" s="1542" t="s">
        <v>55</v>
      </c>
      <c r="AD477" s="1543" t="s">
        <v>2262</v>
      </c>
      <c r="AE477" s="1478"/>
      <c r="AF477" s="732" t="s">
        <v>3841</v>
      </c>
      <c r="AG477" s="1478"/>
      <c r="AH477" s="654"/>
    </row>
    <row r="478" ht="15.75" customHeight="1">
      <c r="A478" s="1500"/>
      <c r="B478" s="654" t="s">
        <v>3465</v>
      </c>
      <c r="C478" s="1500"/>
      <c r="D478" s="1379"/>
      <c r="E478" s="1500"/>
      <c r="F478" s="1500"/>
      <c r="G478" s="1500"/>
      <c r="H478" s="500" t="s">
        <v>94</v>
      </c>
      <c r="I478" s="500" t="s">
        <v>94</v>
      </c>
      <c r="J478" s="500"/>
      <c r="K478" s="500"/>
      <c r="L478" s="500"/>
      <c r="M478" s="500"/>
      <c r="N478" s="500"/>
      <c r="O478" s="500"/>
      <c r="P478" s="500"/>
      <c r="Q478" s="500"/>
      <c r="R478" s="500"/>
      <c r="S478" s="500"/>
      <c r="T478" s="500"/>
      <c r="U478" s="500"/>
      <c r="V478" s="500"/>
      <c r="W478" s="500"/>
      <c r="X478" s="500"/>
      <c r="Y478" s="500"/>
      <c r="Z478" s="500"/>
      <c r="AA478" s="500"/>
      <c r="AB478" s="1381" t="s">
        <v>94</v>
      </c>
      <c r="AC478" s="1542" t="s">
        <v>55</v>
      </c>
      <c r="AD478" s="1543" t="s">
        <v>2262</v>
      </c>
      <c r="AE478" s="1478"/>
      <c r="AF478" s="1478"/>
      <c r="AG478" s="1478"/>
      <c r="AH478" s="654"/>
    </row>
    <row r="479" ht="15.75" customHeight="1">
      <c r="A479" s="1500"/>
      <c r="B479" s="1501"/>
      <c r="C479" s="1478" t="s">
        <v>3400</v>
      </c>
      <c r="D479" s="1379"/>
      <c r="E479" s="1500"/>
      <c r="F479" s="1478" t="s">
        <v>3842</v>
      </c>
      <c r="G479" s="732" t="s">
        <v>3843</v>
      </c>
      <c r="H479" s="500"/>
      <c r="I479" s="500"/>
      <c r="J479" s="500"/>
      <c r="K479" s="500"/>
      <c r="L479" s="500"/>
      <c r="M479" s="500"/>
      <c r="N479" s="500"/>
      <c r="O479" s="500"/>
      <c r="P479" s="500"/>
      <c r="Q479" s="500"/>
      <c r="R479" s="500"/>
      <c r="S479" s="500"/>
      <c r="T479" s="500"/>
      <c r="U479" s="500"/>
      <c r="V479" s="500"/>
      <c r="W479" s="500"/>
      <c r="X479" s="500"/>
      <c r="Y479" s="500"/>
      <c r="Z479" s="500"/>
      <c r="AA479" s="500"/>
      <c r="AB479" s="1381">
        <v>1.0</v>
      </c>
      <c r="AC479" s="1542" t="s">
        <v>55</v>
      </c>
      <c r="AD479" s="1383" t="s">
        <v>533</v>
      </c>
      <c r="AE479" s="732"/>
      <c r="AF479" s="732" t="s">
        <v>3844</v>
      </c>
      <c r="AG479" s="732"/>
      <c r="AH479" s="654"/>
    </row>
    <row r="480" ht="15.75" customHeight="1">
      <c r="A480" s="1500"/>
      <c r="B480" s="1500"/>
      <c r="C480" s="1478" t="s">
        <v>1366</v>
      </c>
      <c r="D480" s="1379"/>
      <c r="E480" s="1500"/>
      <c r="F480" s="1478" t="s">
        <v>3845</v>
      </c>
      <c r="G480" s="732" t="s">
        <v>3846</v>
      </c>
      <c r="H480" s="1488"/>
      <c r="I480" s="500"/>
      <c r="J480" s="500"/>
      <c r="K480" s="500"/>
      <c r="L480" s="500"/>
      <c r="M480" s="500"/>
      <c r="N480" s="500"/>
      <c r="O480" s="500"/>
      <c r="P480" s="500"/>
      <c r="Q480" s="500"/>
      <c r="R480" s="500"/>
      <c r="S480" s="500"/>
      <c r="T480" s="500"/>
      <c r="U480" s="500"/>
      <c r="V480" s="500"/>
      <c r="W480" s="500"/>
      <c r="X480" s="500"/>
      <c r="Y480" s="500"/>
      <c r="Z480" s="500"/>
      <c r="AA480" s="500"/>
      <c r="AB480" s="1381">
        <v>1.0</v>
      </c>
      <c r="AC480" s="1542" t="s">
        <v>55</v>
      </c>
      <c r="AD480" s="1383" t="s">
        <v>533</v>
      </c>
      <c r="AE480" s="732"/>
      <c r="AF480" s="732" t="s">
        <v>3844</v>
      </c>
      <c r="AG480" s="732"/>
      <c r="AH480" s="654"/>
    </row>
    <row r="481" ht="15.75" customHeight="1">
      <c r="A481" s="1589" t="s">
        <v>3847</v>
      </c>
      <c r="B481" s="1523"/>
      <c r="C481" s="1619"/>
      <c r="D481" s="1533"/>
      <c r="E481" s="1523"/>
      <c r="F481" s="1523"/>
      <c r="G481" s="1590"/>
      <c r="H481" s="1620" t="s">
        <v>94</v>
      </c>
      <c r="I481" s="1526" t="s">
        <v>94</v>
      </c>
      <c r="J481" s="1526"/>
      <c r="K481" s="1526"/>
      <c r="L481" s="1526"/>
      <c r="M481" s="1526"/>
      <c r="N481" s="1526"/>
      <c r="O481" s="1526"/>
      <c r="P481" s="1526"/>
      <c r="Q481" s="1526"/>
      <c r="R481" s="1526"/>
      <c r="S481" s="1526"/>
      <c r="T481" s="1526"/>
      <c r="U481" s="1526"/>
      <c r="V481" s="1526"/>
      <c r="W481" s="1526"/>
      <c r="X481" s="1526"/>
      <c r="Y481" s="1526"/>
      <c r="Z481" s="1526"/>
      <c r="AA481" s="1526"/>
      <c r="AB481" s="1527" t="s">
        <v>94</v>
      </c>
      <c r="AC481" s="1591" t="s">
        <v>55</v>
      </c>
      <c r="AD481" s="1592" t="s">
        <v>2262</v>
      </c>
      <c r="AE481" s="1531"/>
      <c r="AF481" s="1531"/>
      <c r="AG481" s="1531"/>
      <c r="AH481" s="1530"/>
    </row>
    <row r="482" ht="15.75" customHeight="1">
      <c r="A482" s="1476" t="s">
        <v>3848</v>
      </c>
      <c r="B482" s="1532"/>
      <c r="C482" s="1532"/>
      <c r="D482" s="1472"/>
      <c r="E482" s="1532"/>
      <c r="F482" s="1532"/>
      <c r="G482" s="1532"/>
      <c r="H482" s="500" t="s">
        <v>94</v>
      </c>
      <c r="I482" s="500" t="s">
        <v>94</v>
      </c>
      <c r="J482" s="500"/>
      <c r="K482" s="500"/>
      <c r="L482" s="500"/>
      <c r="M482" s="500"/>
      <c r="N482" s="500"/>
      <c r="O482" s="500"/>
      <c r="P482" s="500"/>
      <c r="Q482" s="500"/>
      <c r="R482" s="500"/>
      <c r="S482" s="500"/>
      <c r="T482" s="500"/>
      <c r="U482" s="500"/>
      <c r="V482" s="500"/>
      <c r="W482" s="500"/>
      <c r="X482" s="500"/>
      <c r="Y482" s="500"/>
      <c r="Z482" s="500"/>
      <c r="AA482" s="500"/>
      <c r="AB482" s="1473" t="s">
        <v>94</v>
      </c>
      <c r="AC482" s="1621" t="s">
        <v>55</v>
      </c>
      <c r="AD482" s="1622" t="s">
        <v>2262</v>
      </c>
      <c r="AE482" s="1476"/>
      <c r="AF482" s="1476"/>
      <c r="AG482" s="1476"/>
      <c r="AH482" s="654"/>
    </row>
    <row r="483" ht="15.75" customHeight="1">
      <c r="A483" s="1500"/>
      <c r="B483" s="1478" t="s">
        <v>3849</v>
      </c>
      <c r="C483" s="1500"/>
      <c r="D483" s="1379"/>
      <c r="E483" s="1500"/>
      <c r="F483" s="1478" t="s">
        <v>3850</v>
      </c>
      <c r="G483" s="732" t="s">
        <v>3851</v>
      </c>
      <c r="H483" s="500"/>
      <c r="I483" s="500"/>
      <c r="J483" s="500"/>
      <c r="K483" s="500"/>
      <c r="L483" s="500"/>
      <c r="M483" s="500"/>
      <c r="N483" s="500"/>
      <c r="O483" s="500"/>
      <c r="P483" s="500"/>
      <c r="Q483" s="500"/>
      <c r="R483" s="500"/>
      <c r="S483" s="500"/>
      <c r="T483" s="500"/>
      <c r="U483" s="500"/>
      <c r="V483" s="500"/>
      <c r="W483" s="500"/>
      <c r="X483" s="500"/>
      <c r="Y483" s="500"/>
      <c r="Z483" s="500"/>
      <c r="AA483" s="500"/>
      <c r="AB483" s="1381">
        <v>1.0</v>
      </c>
      <c r="AC483" s="1542" t="s">
        <v>55</v>
      </c>
      <c r="AD483" s="1543" t="s">
        <v>2262</v>
      </c>
      <c r="AE483" s="1478"/>
      <c r="AF483" s="1478"/>
      <c r="AG483" s="1478"/>
      <c r="AH483" s="654"/>
    </row>
    <row r="484" ht="15.75" customHeight="1">
      <c r="A484" s="1500"/>
      <c r="B484" s="1478" t="s">
        <v>3400</v>
      </c>
      <c r="C484" s="1500"/>
      <c r="D484" s="1500"/>
      <c r="E484" s="1500"/>
      <c r="F484" s="1500"/>
      <c r="G484" s="1500"/>
      <c r="H484" s="500" t="s">
        <v>94</v>
      </c>
      <c r="I484" s="500" t="s">
        <v>94</v>
      </c>
      <c r="J484" s="500"/>
      <c r="K484" s="500"/>
      <c r="L484" s="500"/>
      <c r="M484" s="500"/>
      <c r="N484" s="500"/>
      <c r="O484" s="500"/>
      <c r="P484" s="500"/>
      <c r="Q484" s="500"/>
      <c r="R484" s="500"/>
      <c r="S484" s="500"/>
      <c r="T484" s="500"/>
      <c r="U484" s="500"/>
      <c r="V484" s="500"/>
      <c r="W484" s="500"/>
      <c r="X484" s="500"/>
      <c r="Y484" s="500"/>
      <c r="Z484" s="500"/>
      <c r="AA484" s="500"/>
      <c r="AB484" s="1381" t="s">
        <v>94</v>
      </c>
      <c r="AC484" s="1542" t="s">
        <v>55</v>
      </c>
      <c r="AD484" s="1543" t="s">
        <v>3852</v>
      </c>
      <c r="AE484" s="1478"/>
      <c r="AF484" s="1478"/>
      <c r="AG484" s="1478"/>
      <c r="AH484" s="654"/>
    </row>
    <row r="485" ht="15.75" customHeight="1">
      <c r="A485" s="1500"/>
      <c r="B485" s="1500"/>
      <c r="C485" s="1478" t="s">
        <v>3853</v>
      </c>
      <c r="D485" s="1500"/>
      <c r="E485" s="1500"/>
      <c r="F485" s="1500"/>
      <c r="G485" s="1500"/>
      <c r="H485" s="500" t="s">
        <v>94</v>
      </c>
      <c r="I485" s="500" t="s">
        <v>94</v>
      </c>
      <c r="J485" s="500"/>
      <c r="K485" s="500"/>
      <c r="L485" s="500"/>
      <c r="M485" s="500"/>
      <c r="N485" s="500"/>
      <c r="O485" s="500"/>
      <c r="P485" s="500"/>
      <c r="Q485" s="500"/>
      <c r="R485" s="500"/>
      <c r="S485" s="500"/>
      <c r="T485" s="500"/>
      <c r="U485" s="500"/>
      <c r="V485" s="500"/>
      <c r="W485" s="500"/>
      <c r="X485" s="500"/>
      <c r="Y485" s="500"/>
      <c r="Z485" s="500"/>
      <c r="AA485" s="500"/>
      <c r="AB485" s="1381" t="s">
        <v>94</v>
      </c>
      <c r="AC485" s="1542" t="s">
        <v>55</v>
      </c>
      <c r="AD485" s="1543" t="s">
        <v>3852</v>
      </c>
      <c r="AE485" s="1478"/>
      <c r="AF485" s="1478"/>
      <c r="AG485" s="1478"/>
      <c r="AH485" s="654"/>
    </row>
    <row r="486" ht="15.75" hidden="1" customHeight="1">
      <c r="A486" s="727"/>
      <c r="B486" s="727"/>
      <c r="C486" s="727"/>
      <c r="D486" s="1491" t="s">
        <v>3854</v>
      </c>
      <c r="E486" s="727"/>
      <c r="F486" s="1491" t="s">
        <v>3855</v>
      </c>
      <c r="G486" s="1388" t="s">
        <v>3856</v>
      </c>
      <c r="H486" s="807"/>
      <c r="I486" s="807"/>
      <c r="J486" s="807"/>
      <c r="K486" s="807"/>
      <c r="L486" s="807"/>
      <c r="M486" s="807"/>
      <c r="N486" s="807"/>
      <c r="O486" s="807"/>
      <c r="P486" s="807"/>
      <c r="Q486" s="807"/>
      <c r="R486" s="807"/>
      <c r="S486" s="807"/>
      <c r="T486" s="807"/>
      <c r="U486" s="807"/>
      <c r="V486" s="807"/>
      <c r="W486" s="807"/>
      <c r="X486" s="807"/>
      <c r="Y486" s="807"/>
      <c r="Z486" s="807"/>
      <c r="AA486" s="807"/>
      <c r="AB486" s="1433">
        <v>2.0</v>
      </c>
      <c r="AC486" s="1617" t="s">
        <v>55</v>
      </c>
      <c r="AD486" s="1623" t="s">
        <v>3852</v>
      </c>
      <c r="AE486" s="727"/>
      <c r="AF486" s="727"/>
      <c r="AG486" s="727"/>
      <c r="AH486" s="1046"/>
    </row>
    <row r="487" ht="15.75" customHeight="1">
      <c r="A487" s="1500"/>
      <c r="B487" s="1500"/>
      <c r="C487" s="1500"/>
      <c r="D487" s="654" t="s">
        <v>3857</v>
      </c>
      <c r="E487" s="1501"/>
      <c r="F487" s="654" t="s">
        <v>3858</v>
      </c>
      <c r="G487" s="643" t="s">
        <v>3859</v>
      </c>
      <c r="H487" s="500"/>
      <c r="I487" s="500"/>
      <c r="J487" s="500"/>
      <c r="K487" s="500"/>
      <c r="L487" s="500"/>
      <c r="M487" s="500"/>
      <c r="N487" s="500"/>
      <c r="O487" s="500"/>
      <c r="P487" s="500"/>
      <c r="Q487" s="500"/>
      <c r="R487" s="500"/>
      <c r="S487" s="500"/>
      <c r="T487" s="500"/>
      <c r="U487" s="500"/>
      <c r="V487" s="500"/>
      <c r="W487" s="500"/>
      <c r="X487" s="500"/>
      <c r="Y487" s="500"/>
      <c r="Z487" s="500"/>
      <c r="AA487" s="500"/>
      <c r="AB487" s="1381">
        <v>1.0</v>
      </c>
      <c r="AC487" s="1542" t="s">
        <v>55</v>
      </c>
      <c r="AD487" s="1383" t="s">
        <v>533</v>
      </c>
      <c r="AE487" s="1401"/>
      <c r="AF487" s="1385"/>
      <c r="AG487" s="732"/>
      <c r="AH487" s="670"/>
    </row>
    <row r="488" ht="15.75" customHeight="1">
      <c r="A488" s="1500"/>
      <c r="B488" s="1624" t="s">
        <v>3860</v>
      </c>
      <c r="C488" s="1501"/>
      <c r="D488" s="1501"/>
      <c r="E488" s="1501"/>
      <c r="F488" s="1501"/>
      <c r="G488" s="1501"/>
      <c r="H488" s="500" t="s">
        <v>94</v>
      </c>
      <c r="I488" s="500" t="s">
        <v>94</v>
      </c>
      <c r="J488" s="500"/>
      <c r="K488" s="500"/>
      <c r="L488" s="500"/>
      <c r="M488" s="500"/>
      <c r="N488" s="500"/>
      <c r="O488" s="500"/>
      <c r="P488" s="500"/>
      <c r="Q488" s="500"/>
      <c r="R488" s="500"/>
      <c r="S488" s="500"/>
      <c r="T488" s="500"/>
      <c r="U488" s="500"/>
      <c r="V488" s="500"/>
      <c r="W488" s="500"/>
      <c r="X488" s="500"/>
      <c r="Y488" s="500"/>
      <c r="Z488" s="500"/>
      <c r="AA488" s="500"/>
      <c r="AB488" s="1381" t="s">
        <v>94</v>
      </c>
      <c r="AC488" s="1489" t="s">
        <v>3861</v>
      </c>
      <c r="AD488" s="1543" t="s">
        <v>2262</v>
      </c>
      <c r="AE488" s="1478"/>
      <c r="AF488" s="1478"/>
      <c r="AG488" s="1478"/>
      <c r="AH488" s="654"/>
    </row>
    <row r="489" ht="15.75" customHeight="1">
      <c r="A489" s="1500"/>
      <c r="B489" s="1501"/>
      <c r="C489" s="1624" t="s">
        <v>3862</v>
      </c>
      <c r="D489" s="1200"/>
      <c r="E489" s="1624" t="s">
        <v>3863</v>
      </c>
      <c r="F489" s="1501"/>
      <c r="G489" s="1625" t="s">
        <v>3864</v>
      </c>
      <c r="H489" s="500" t="s">
        <v>94</v>
      </c>
      <c r="I489" s="500" t="s">
        <v>94</v>
      </c>
      <c r="J489" s="500"/>
      <c r="K489" s="500"/>
      <c r="L489" s="500"/>
      <c r="M489" s="500"/>
      <c r="N489" s="500"/>
      <c r="O489" s="500"/>
      <c r="P489" s="500"/>
      <c r="Q489" s="500"/>
      <c r="R489" s="500"/>
      <c r="S489" s="500"/>
      <c r="T489" s="500"/>
      <c r="U489" s="500"/>
      <c r="V489" s="500"/>
      <c r="W489" s="500"/>
      <c r="X489" s="500"/>
      <c r="Y489" s="500"/>
      <c r="Z489" s="500"/>
      <c r="AA489" s="500"/>
      <c r="AB489" s="1381" t="s">
        <v>94</v>
      </c>
      <c r="AC489" s="1489" t="s">
        <v>3861</v>
      </c>
      <c r="AD489" s="1543" t="s">
        <v>2262</v>
      </c>
      <c r="AE489" s="1478"/>
      <c r="AF489" s="1478"/>
      <c r="AG489" s="1478"/>
      <c r="AH489" s="654"/>
    </row>
    <row r="490" ht="15.75" customHeight="1">
      <c r="A490" s="1500"/>
      <c r="B490" s="1501"/>
      <c r="C490" s="1501"/>
      <c r="D490" s="1626" t="s">
        <v>3739</v>
      </c>
      <c r="E490" s="1624" t="s">
        <v>3863</v>
      </c>
      <c r="F490" s="1501"/>
      <c r="G490" s="1625" t="s">
        <v>3864</v>
      </c>
      <c r="H490" s="500" t="s">
        <v>94</v>
      </c>
      <c r="I490" s="500" t="s">
        <v>94</v>
      </c>
      <c r="J490" s="500"/>
      <c r="K490" s="500"/>
      <c r="L490" s="500"/>
      <c r="M490" s="500"/>
      <c r="N490" s="500"/>
      <c r="O490" s="500"/>
      <c r="P490" s="500"/>
      <c r="Q490" s="500"/>
      <c r="R490" s="500"/>
      <c r="S490" s="500"/>
      <c r="T490" s="500"/>
      <c r="U490" s="500"/>
      <c r="V490" s="500"/>
      <c r="W490" s="500"/>
      <c r="X490" s="500"/>
      <c r="Y490" s="500"/>
      <c r="Z490" s="500"/>
      <c r="AA490" s="500"/>
      <c r="AB490" s="1381" t="s">
        <v>94</v>
      </c>
      <c r="AC490" s="1489" t="s">
        <v>3861</v>
      </c>
      <c r="AD490" s="1543" t="s">
        <v>2262</v>
      </c>
      <c r="AE490" s="1478"/>
      <c r="AF490" s="1478"/>
      <c r="AG490" s="1478"/>
      <c r="AH490" s="654"/>
    </row>
    <row r="491" ht="15.75" customHeight="1">
      <c r="A491" s="1500"/>
      <c r="B491" s="1500"/>
      <c r="C491" s="1624" t="s">
        <v>3742</v>
      </c>
      <c r="D491" s="1200"/>
      <c r="E491" s="1624" t="s">
        <v>3863</v>
      </c>
      <c r="F491" s="1501"/>
      <c r="G491" s="1625" t="s">
        <v>3864</v>
      </c>
      <c r="H491" s="500" t="s">
        <v>94</v>
      </c>
      <c r="I491" s="500" t="s">
        <v>94</v>
      </c>
      <c r="J491" s="500"/>
      <c r="K491" s="500"/>
      <c r="L491" s="500"/>
      <c r="M491" s="500"/>
      <c r="N491" s="500"/>
      <c r="O491" s="500"/>
      <c r="P491" s="500"/>
      <c r="Q491" s="500"/>
      <c r="R491" s="500"/>
      <c r="S491" s="500"/>
      <c r="T491" s="500"/>
      <c r="U491" s="500"/>
      <c r="V491" s="500"/>
      <c r="W491" s="500"/>
      <c r="X491" s="500"/>
      <c r="Y491" s="500"/>
      <c r="Z491" s="500"/>
      <c r="AA491" s="500"/>
      <c r="AB491" s="1381" t="s">
        <v>94</v>
      </c>
      <c r="AC491" s="1489" t="s">
        <v>3861</v>
      </c>
      <c r="AD491" s="1543" t="s">
        <v>2262</v>
      </c>
      <c r="AE491" s="1478"/>
      <c r="AF491" s="1478"/>
      <c r="AG491" s="1478"/>
      <c r="AH491" s="654"/>
    </row>
    <row r="492" ht="15.75" customHeight="1">
      <c r="A492" s="1500"/>
      <c r="B492" s="1500"/>
      <c r="C492" s="1478" t="s">
        <v>3865</v>
      </c>
      <c r="D492" s="1200"/>
      <c r="E492" s="1501"/>
      <c r="F492" s="654" t="s">
        <v>3866</v>
      </c>
      <c r="G492" s="643" t="s">
        <v>3867</v>
      </c>
      <c r="H492" s="500"/>
      <c r="I492" s="500"/>
      <c r="J492" s="500"/>
      <c r="K492" s="500"/>
      <c r="L492" s="500"/>
      <c r="M492" s="500"/>
      <c r="N492" s="500"/>
      <c r="O492" s="500"/>
      <c r="P492" s="500"/>
      <c r="Q492" s="500"/>
      <c r="R492" s="500"/>
      <c r="S492" s="500"/>
      <c r="T492" s="500"/>
      <c r="U492" s="500"/>
      <c r="V492" s="500"/>
      <c r="W492" s="500"/>
      <c r="X492" s="500"/>
      <c r="Y492" s="500"/>
      <c r="Z492" s="500"/>
      <c r="AA492" s="500"/>
      <c r="AB492" s="1381">
        <v>1.0</v>
      </c>
      <c r="AC492" s="1542" t="s">
        <v>55</v>
      </c>
      <c r="AD492" s="1543" t="s">
        <v>3852</v>
      </c>
      <c r="AE492" s="1478"/>
      <c r="AF492" s="1478"/>
      <c r="AG492" s="1478"/>
      <c r="AH492" s="654"/>
    </row>
    <row r="493" ht="15.75" customHeight="1">
      <c r="A493" s="1500"/>
      <c r="B493" s="1478" t="s">
        <v>1366</v>
      </c>
      <c r="C493" s="1500"/>
      <c r="D493" s="1200"/>
      <c r="E493" s="1501"/>
      <c r="F493" s="1501"/>
      <c r="G493" s="1501"/>
      <c r="H493" s="500" t="s">
        <v>94</v>
      </c>
      <c r="I493" s="500" t="s">
        <v>94</v>
      </c>
      <c r="J493" s="500"/>
      <c r="K493" s="500"/>
      <c r="L493" s="500"/>
      <c r="M493" s="500"/>
      <c r="N493" s="500"/>
      <c r="O493" s="500"/>
      <c r="P493" s="500"/>
      <c r="Q493" s="500"/>
      <c r="R493" s="500"/>
      <c r="S493" s="500"/>
      <c r="T493" s="500"/>
      <c r="U493" s="500"/>
      <c r="V493" s="500"/>
      <c r="W493" s="500"/>
      <c r="X493" s="500"/>
      <c r="Y493" s="500"/>
      <c r="Z493" s="500"/>
      <c r="AA493" s="500"/>
      <c r="AB493" s="1381" t="s">
        <v>94</v>
      </c>
      <c r="AC493" s="1542" t="s">
        <v>55</v>
      </c>
      <c r="AD493" s="1543" t="s">
        <v>3852</v>
      </c>
      <c r="AE493" s="1478"/>
      <c r="AF493" s="1478"/>
      <c r="AG493" s="1478"/>
      <c r="AH493" s="654"/>
    </row>
    <row r="494" ht="15.75" customHeight="1">
      <c r="A494" s="1500"/>
      <c r="B494" s="1500"/>
      <c r="C494" s="1478" t="s">
        <v>3853</v>
      </c>
      <c r="D494" s="1501"/>
      <c r="E494" s="1501"/>
      <c r="F494" s="1501"/>
      <c r="G494" s="1501"/>
      <c r="H494" s="500" t="s">
        <v>94</v>
      </c>
      <c r="I494" s="500" t="s">
        <v>94</v>
      </c>
      <c r="J494" s="500"/>
      <c r="K494" s="500"/>
      <c r="L494" s="500"/>
      <c r="M494" s="500"/>
      <c r="N494" s="500"/>
      <c r="O494" s="500"/>
      <c r="P494" s="500"/>
      <c r="Q494" s="500"/>
      <c r="R494" s="500"/>
      <c r="S494" s="500"/>
      <c r="T494" s="500"/>
      <c r="U494" s="500"/>
      <c r="V494" s="500"/>
      <c r="W494" s="500"/>
      <c r="X494" s="500"/>
      <c r="Y494" s="500"/>
      <c r="Z494" s="500"/>
      <c r="AA494" s="500"/>
      <c r="AB494" s="1381" t="s">
        <v>94</v>
      </c>
      <c r="AC494" s="1542" t="s">
        <v>55</v>
      </c>
      <c r="AD494" s="1543" t="s">
        <v>3852</v>
      </c>
      <c r="AE494" s="1478"/>
      <c r="AF494" s="1478"/>
      <c r="AG494" s="1478"/>
      <c r="AH494" s="654"/>
    </row>
    <row r="495" ht="15.75" hidden="1" customHeight="1">
      <c r="A495" s="727"/>
      <c r="B495" s="727"/>
      <c r="C495" s="727"/>
      <c r="D495" s="1614" t="s">
        <v>3854</v>
      </c>
      <c r="E495" s="727"/>
      <c r="F495" s="1491" t="s">
        <v>3868</v>
      </c>
      <c r="G495" s="1388" t="s">
        <v>3869</v>
      </c>
      <c r="H495" s="807"/>
      <c r="I495" s="807"/>
      <c r="J495" s="807"/>
      <c r="K495" s="807"/>
      <c r="L495" s="807"/>
      <c r="M495" s="807"/>
      <c r="N495" s="807"/>
      <c r="O495" s="807"/>
      <c r="P495" s="807"/>
      <c r="Q495" s="807"/>
      <c r="R495" s="807"/>
      <c r="S495" s="807"/>
      <c r="T495" s="807"/>
      <c r="U495" s="807"/>
      <c r="V495" s="807"/>
      <c r="W495" s="807"/>
      <c r="X495" s="807"/>
      <c r="Y495" s="807"/>
      <c r="Z495" s="807"/>
      <c r="AA495" s="807"/>
      <c r="AB495" s="1433">
        <v>2.0</v>
      </c>
      <c r="AC495" s="1617" t="s">
        <v>55</v>
      </c>
      <c r="AD495" s="1623" t="s">
        <v>3852</v>
      </c>
      <c r="AE495" s="727"/>
      <c r="AF495" s="727"/>
      <c r="AG495" s="727"/>
      <c r="AH495" s="1046"/>
    </row>
    <row r="496" ht="15.75" customHeight="1">
      <c r="A496" s="1500"/>
      <c r="B496" s="1500"/>
      <c r="C496" s="1500"/>
      <c r="D496" s="654" t="s">
        <v>3857</v>
      </c>
      <c r="E496" s="1501"/>
      <c r="F496" s="654" t="s">
        <v>3870</v>
      </c>
      <c r="G496" s="643" t="s">
        <v>3871</v>
      </c>
      <c r="H496" s="500"/>
      <c r="I496" s="500"/>
      <c r="J496" s="500"/>
      <c r="K496" s="500"/>
      <c r="L496" s="500"/>
      <c r="M496" s="500"/>
      <c r="N496" s="500"/>
      <c r="O496" s="500"/>
      <c r="P496" s="500"/>
      <c r="Q496" s="500"/>
      <c r="R496" s="500"/>
      <c r="S496" s="500"/>
      <c r="T496" s="500"/>
      <c r="U496" s="500"/>
      <c r="V496" s="500"/>
      <c r="W496" s="500"/>
      <c r="X496" s="500"/>
      <c r="Y496" s="500"/>
      <c r="Z496" s="500"/>
      <c r="AA496" s="500"/>
      <c r="AB496" s="1381">
        <v>1.0</v>
      </c>
      <c r="AC496" s="1542" t="s">
        <v>55</v>
      </c>
      <c r="AD496" s="1383" t="s">
        <v>533</v>
      </c>
      <c r="AE496" s="1401"/>
      <c r="AF496" s="1478"/>
      <c r="AG496" s="732"/>
      <c r="AH496" s="654"/>
    </row>
    <row r="497" ht="15.75" customHeight="1">
      <c r="A497" s="1500"/>
      <c r="B497" s="1624" t="s">
        <v>3860</v>
      </c>
      <c r="C497" s="1500"/>
      <c r="D497" s="1500"/>
      <c r="E497" s="1627" t="s">
        <v>3863</v>
      </c>
      <c r="F497" s="1500"/>
      <c r="G497" s="1628" t="s">
        <v>3864</v>
      </c>
      <c r="H497" s="500" t="s">
        <v>94</v>
      </c>
      <c r="I497" s="500" t="s">
        <v>94</v>
      </c>
      <c r="J497" s="500"/>
      <c r="K497" s="500"/>
      <c r="L497" s="500"/>
      <c r="M497" s="500"/>
      <c r="N497" s="500"/>
      <c r="O497" s="500"/>
      <c r="P497" s="500"/>
      <c r="Q497" s="500"/>
      <c r="R497" s="500"/>
      <c r="S497" s="500"/>
      <c r="T497" s="500"/>
      <c r="U497" s="500"/>
      <c r="V497" s="500"/>
      <c r="W497" s="500"/>
      <c r="X497" s="500"/>
      <c r="Y497" s="500"/>
      <c r="Z497" s="500"/>
      <c r="AA497" s="500"/>
      <c r="AB497" s="1381" t="s">
        <v>94</v>
      </c>
      <c r="AC497" s="1542" t="s">
        <v>3861</v>
      </c>
      <c r="AD497" s="1543" t="s">
        <v>2262</v>
      </c>
      <c r="AE497" s="1478"/>
      <c r="AF497" s="1478"/>
      <c r="AG497" s="1478"/>
      <c r="AH497" s="654"/>
    </row>
    <row r="498" ht="15.75" customHeight="1">
      <c r="A498" s="1500"/>
      <c r="B498" s="1500"/>
      <c r="C498" s="1624" t="s">
        <v>3745</v>
      </c>
      <c r="D498" s="1501"/>
      <c r="E498" s="1627" t="s">
        <v>3863</v>
      </c>
      <c r="F498" s="1500"/>
      <c r="G498" s="1628" t="s">
        <v>3864</v>
      </c>
      <c r="H498" s="500" t="s">
        <v>94</v>
      </c>
      <c r="I498" s="500" t="s">
        <v>94</v>
      </c>
      <c r="J498" s="500"/>
      <c r="K498" s="500"/>
      <c r="L498" s="500"/>
      <c r="M498" s="500"/>
      <c r="N498" s="500"/>
      <c r="O498" s="500"/>
      <c r="P498" s="500"/>
      <c r="Q498" s="500"/>
      <c r="R498" s="500"/>
      <c r="S498" s="500"/>
      <c r="T498" s="500"/>
      <c r="U498" s="500"/>
      <c r="V498" s="500"/>
      <c r="W498" s="500"/>
      <c r="X498" s="500"/>
      <c r="Y498" s="500"/>
      <c r="Z498" s="500"/>
      <c r="AA498" s="500"/>
      <c r="AB498" s="1381" t="s">
        <v>94</v>
      </c>
      <c r="AC498" s="1542" t="s">
        <v>3861</v>
      </c>
      <c r="AD498" s="1543" t="s">
        <v>2262</v>
      </c>
      <c r="AE498" s="1478"/>
      <c r="AF498" s="1478"/>
      <c r="AG498" s="1478"/>
      <c r="AH498" s="654"/>
    </row>
    <row r="499" ht="15.75" customHeight="1">
      <c r="A499" s="1500"/>
      <c r="B499" s="1500"/>
      <c r="C499" s="1501"/>
      <c r="D499" s="1624" t="s">
        <v>3749</v>
      </c>
      <c r="E499" s="1627" t="s">
        <v>3863</v>
      </c>
      <c r="F499" s="1500"/>
      <c r="G499" s="1628" t="s">
        <v>3864</v>
      </c>
      <c r="H499" s="500" t="s">
        <v>94</v>
      </c>
      <c r="I499" s="500" t="s">
        <v>94</v>
      </c>
      <c r="J499" s="500"/>
      <c r="K499" s="500"/>
      <c r="L499" s="500"/>
      <c r="M499" s="500"/>
      <c r="N499" s="500"/>
      <c r="O499" s="500"/>
      <c r="P499" s="500"/>
      <c r="Q499" s="500"/>
      <c r="R499" s="500"/>
      <c r="S499" s="500"/>
      <c r="T499" s="500"/>
      <c r="U499" s="500"/>
      <c r="V499" s="500"/>
      <c r="W499" s="500"/>
      <c r="X499" s="500"/>
      <c r="Y499" s="500"/>
      <c r="Z499" s="500"/>
      <c r="AA499" s="500"/>
      <c r="AB499" s="1381" t="s">
        <v>94</v>
      </c>
      <c r="AC499" s="1542" t="s">
        <v>3861</v>
      </c>
      <c r="AD499" s="1543" t="s">
        <v>2262</v>
      </c>
      <c r="AE499" s="1478"/>
      <c r="AF499" s="1478"/>
      <c r="AG499" s="1478"/>
      <c r="AH499" s="654"/>
    </row>
    <row r="500" ht="15.75" hidden="1" customHeight="1">
      <c r="A500" s="727"/>
      <c r="B500" s="727"/>
      <c r="C500" s="1491" t="s">
        <v>3865</v>
      </c>
      <c r="D500" s="727"/>
      <c r="E500" s="727"/>
      <c r="F500" s="1491" t="s">
        <v>3872</v>
      </c>
      <c r="G500" s="1388" t="s">
        <v>3873</v>
      </c>
      <c r="H500" s="807"/>
      <c r="I500" s="807"/>
      <c r="J500" s="807"/>
      <c r="K500" s="807"/>
      <c r="L500" s="807"/>
      <c r="M500" s="807"/>
      <c r="N500" s="807"/>
      <c r="O500" s="807"/>
      <c r="P500" s="807"/>
      <c r="Q500" s="807"/>
      <c r="R500" s="807"/>
      <c r="S500" s="807"/>
      <c r="T500" s="807"/>
      <c r="U500" s="807"/>
      <c r="V500" s="807"/>
      <c r="W500" s="807"/>
      <c r="X500" s="807"/>
      <c r="Y500" s="807"/>
      <c r="Z500" s="807"/>
      <c r="AA500" s="807"/>
      <c r="AB500" s="1629">
        <v>3.0</v>
      </c>
      <c r="AC500" s="1617" t="s">
        <v>55</v>
      </c>
      <c r="AD500" s="1623" t="s">
        <v>3852</v>
      </c>
      <c r="AE500" s="727"/>
      <c r="AF500" s="727"/>
      <c r="AG500" s="727"/>
      <c r="AH500" s="1046"/>
    </row>
    <row r="501" ht="15.75" customHeight="1">
      <c r="A501" s="1478" t="s">
        <v>3122</v>
      </c>
      <c r="B501" s="1500"/>
      <c r="C501" s="1500"/>
      <c r="D501" s="1500"/>
      <c r="E501" s="1500"/>
      <c r="F501" s="1500"/>
      <c r="G501" s="1500"/>
      <c r="H501" s="500" t="s">
        <v>94</v>
      </c>
      <c r="I501" s="500" t="s">
        <v>94</v>
      </c>
      <c r="J501" s="500"/>
      <c r="K501" s="500"/>
      <c r="L501" s="500"/>
      <c r="M501" s="500"/>
      <c r="N501" s="500"/>
      <c r="O501" s="500"/>
      <c r="P501" s="500"/>
      <c r="Q501" s="500"/>
      <c r="R501" s="500"/>
      <c r="S501" s="500"/>
      <c r="T501" s="500"/>
      <c r="U501" s="500"/>
      <c r="V501" s="500"/>
      <c r="W501" s="500"/>
      <c r="X501" s="500"/>
      <c r="Y501" s="500"/>
      <c r="Z501" s="500"/>
      <c r="AA501" s="500"/>
      <c r="AB501" s="1381" t="s">
        <v>94</v>
      </c>
      <c r="AC501" s="1542" t="s">
        <v>55</v>
      </c>
      <c r="AD501" s="1543" t="s">
        <v>2262</v>
      </c>
      <c r="AE501" s="1478"/>
      <c r="AF501" s="1478"/>
      <c r="AG501" s="1478"/>
      <c r="AH501" s="654"/>
    </row>
    <row r="502" ht="15.75" customHeight="1">
      <c r="A502" s="1500"/>
      <c r="B502" s="1478" t="s">
        <v>3089</v>
      </c>
      <c r="C502" s="1500"/>
      <c r="D502" s="1379"/>
      <c r="E502" s="1500"/>
      <c r="F502" s="1500"/>
      <c r="G502" s="1500"/>
      <c r="H502" s="500" t="s">
        <v>94</v>
      </c>
      <c r="I502" s="500" t="s">
        <v>94</v>
      </c>
      <c r="J502" s="500"/>
      <c r="K502" s="500"/>
      <c r="L502" s="500"/>
      <c r="M502" s="500"/>
      <c r="N502" s="500"/>
      <c r="O502" s="500"/>
      <c r="P502" s="500"/>
      <c r="Q502" s="500"/>
      <c r="R502" s="500"/>
      <c r="S502" s="500"/>
      <c r="T502" s="500"/>
      <c r="U502" s="500"/>
      <c r="V502" s="500"/>
      <c r="W502" s="500"/>
      <c r="X502" s="500"/>
      <c r="Y502" s="500"/>
      <c r="Z502" s="500"/>
      <c r="AA502" s="500"/>
      <c r="AB502" s="1381" t="s">
        <v>94</v>
      </c>
      <c r="AC502" s="1542" t="s">
        <v>55</v>
      </c>
      <c r="AD502" s="1543" t="s">
        <v>2262</v>
      </c>
      <c r="AE502" s="1478"/>
      <c r="AF502" s="1478"/>
      <c r="AG502" s="1478"/>
      <c r="AH502" s="654"/>
    </row>
    <row r="503" ht="15.75" customHeight="1">
      <c r="A503" s="1500"/>
      <c r="B503" s="1500"/>
      <c r="C503" s="1478" t="s">
        <v>3400</v>
      </c>
      <c r="D503" s="1379"/>
      <c r="E503" s="1500"/>
      <c r="F503" s="1478" t="s">
        <v>3874</v>
      </c>
      <c r="G503" s="732" t="s">
        <v>3875</v>
      </c>
      <c r="H503" s="500"/>
      <c r="I503" s="500"/>
      <c r="J503" s="500"/>
      <c r="K503" s="500"/>
      <c r="L503" s="500"/>
      <c r="M503" s="500"/>
      <c r="N503" s="500"/>
      <c r="O503" s="500"/>
      <c r="P503" s="500"/>
      <c r="Q503" s="500"/>
      <c r="R503" s="500"/>
      <c r="S503" s="500"/>
      <c r="T503" s="500"/>
      <c r="U503" s="500"/>
      <c r="V503" s="500"/>
      <c r="W503" s="500"/>
      <c r="X503" s="500"/>
      <c r="Y503" s="500"/>
      <c r="Z503" s="500"/>
      <c r="AA503" s="500"/>
      <c r="AB503" s="1381">
        <v>1.0</v>
      </c>
      <c r="AC503" s="1542" t="s">
        <v>55</v>
      </c>
      <c r="AD503" s="1543" t="s">
        <v>2262</v>
      </c>
      <c r="AE503" s="1478"/>
      <c r="AF503" s="732" t="s">
        <v>3876</v>
      </c>
      <c r="AG503" s="732"/>
      <c r="AH503" s="654"/>
    </row>
    <row r="504" ht="15.75" customHeight="1">
      <c r="A504" s="1500"/>
      <c r="B504" s="1500"/>
      <c r="C504" s="1478" t="s">
        <v>1366</v>
      </c>
      <c r="D504" s="1500"/>
      <c r="E504" s="1500"/>
      <c r="F504" s="1478" t="s">
        <v>3839</v>
      </c>
      <c r="G504" s="732" t="s">
        <v>3840</v>
      </c>
      <c r="H504" s="500"/>
      <c r="I504" s="500"/>
      <c r="J504" s="500"/>
      <c r="K504" s="500"/>
      <c r="L504" s="500"/>
      <c r="M504" s="500"/>
      <c r="N504" s="500"/>
      <c r="O504" s="500"/>
      <c r="P504" s="500"/>
      <c r="Q504" s="500"/>
      <c r="R504" s="500"/>
      <c r="S504" s="500"/>
      <c r="T504" s="500"/>
      <c r="U504" s="500"/>
      <c r="V504" s="500"/>
      <c r="W504" s="500"/>
      <c r="X504" s="500"/>
      <c r="Y504" s="500"/>
      <c r="Z504" s="500"/>
      <c r="AA504" s="500"/>
      <c r="AB504" s="1381">
        <v>1.0</v>
      </c>
      <c r="AC504" s="1542" t="s">
        <v>55</v>
      </c>
      <c r="AD504" s="1543" t="s">
        <v>2262</v>
      </c>
      <c r="AE504" s="1478"/>
      <c r="AF504" s="1478"/>
      <c r="AG504" s="1478"/>
      <c r="AH504" s="654"/>
    </row>
    <row r="505" ht="15.75" customHeight="1">
      <c r="A505" s="1500"/>
      <c r="B505" s="1478" t="s">
        <v>3465</v>
      </c>
      <c r="C505" s="1500"/>
      <c r="D505" s="1500"/>
      <c r="E505" s="1500"/>
      <c r="F505" s="1500"/>
      <c r="G505" s="1500"/>
      <c r="H505" s="500" t="s">
        <v>94</v>
      </c>
      <c r="I505" s="500" t="s">
        <v>94</v>
      </c>
      <c r="J505" s="500"/>
      <c r="K505" s="500"/>
      <c r="L505" s="500"/>
      <c r="M505" s="500"/>
      <c r="N505" s="500"/>
      <c r="O505" s="500"/>
      <c r="P505" s="500"/>
      <c r="Q505" s="500"/>
      <c r="R505" s="500"/>
      <c r="S505" s="500"/>
      <c r="T505" s="500"/>
      <c r="U505" s="500"/>
      <c r="V505" s="500"/>
      <c r="W505" s="500"/>
      <c r="X505" s="500"/>
      <c r="Y505" s="500"/>
      <c r="Z505" s="500"/>
      <c r="AA505" s="500"/>
      <c r="AB505" s="1381" t="s">
        <v>94</v>
      </c>
      <c r="AC505" s="1542" t="s">
        <v>55</v>
      </c>
      <c r="AD505" s="1543" t="s">
        <v>2262</v>
      </c>
      <c r="AE505" s="1478"/>
      <c r="AF505" s="1478"/>
      <c r="AG505" s="1478"/>
      <c r="AH505" s="654"/>
    </row>
    <row r="506" ht="15.75" customHeight="1">
      <c r="A506" s="1500"/>
      <c r="B506" s="1500"/>
      <c r="C506" s="1478" t="s">
        <v>3400</v>
      </c>
      <c r="D506" s="1379"/>
      <c r="E506" s="1500"/>
      <c r="F506" s="1478" t="s">
        <v>3842</v>
      </c>
      <c r="G506" s="732" t="s">
        <v>3877</v>
      </c>
      <c r="H506" s="500"/>
      <c r="I506" s="500"/>
      <c r="J506" s="500"/>
      <c r="K506" s="500"/>
      <c r="L506" s="500"/>
      <c r="M506" s="500"/>
      <c r="N506" s="500"/>
      <c r="O506" s="500"/>
      <c r="P506" s="500"/>
      <c r="Q506" s="500"/>
      <c r="R506" s="500"/>
      <c r="S506" s="500"/>
      <c r="T506" s="500"/>
      <c r="U506" s="500"/>
      <c r="V506" s="500"/>
      <c r="W506" s="500"/>
      <c r="X506" s="500"/>
      <c r="Y506" s="500"/>
      <c r="Z506" s="500"/>
      <c r="AA506" s="500"/>
      <c r="AB506" s="1381">
        <v>1.0</v>
      </c>
      <c r="AC506" s="1542" t="s">
        <v>55</v>
      </c>
      <c r="AD506" s="1383" t="s">
        <v>533</v>
      </c>
      <c r="AE506" s="1478"/>
      <c r="AF506" s="732" t="s">
        <v>3844</v>
      </c>
      <c r="AG506" s="732"/>
      <c r="AH506" s="654"/>
    </row>
    <row r="507" ht="15.75" customHeight="1">
      <c r="A507" s="1500"/>
      <c r="B507" s="1500"/>
      <c r="C507" s="1478" t="s">
        <v>1366</v>
      </c>
      <c r="D507" s="1500"/>
      <c r="E507" s="1500"/>
      <c r="F507" s="1478" t="s">
        <v>3845</v>
      </c>
      <c r="G507" s="732" t="s">
        <v>3878</v>
      </c>
      <c r="H507" s="500"/>
      <c r="I507" s="500"/>
      <c r="J507" s="500"/>
      <c r="K507" s="500"/>
      <c r="L507" s="500"/>
      <c r="M507" s="500"/>
      <c r="N507" s="500"/>
      <c r="O507" s="500"/>
      <c r="P507" s="500"/>
      <c r="Q507" s="500"/>
      <c r="R507" s="500"/>
      <c r="S507" s="500"/>
      <c r="T507" s="500"/>
      <c r="U507" s="500"/>
      <c r="V507" s="500"/>
      <c r="W507" s="500"/>
      <c r="X507" s="500"/>
      <c r="Y507" s="500"/>
      <c r="Z507" s="500"/>
      <c r="AA507" s="500"/>
      <c r="AB507" s="1381">
        <v>1.0</v>
      </c>
      <c r="AC507" s="1542" t="s">
        <v>55</v>
      </c>
      <c r="AD507" s="1383" t="s">
        <v>533</v>
      </c>
      <c r="AE507" s="1478"/>
      <c r="AF507" s="732" t="s">
        <v>3844</v>
      </c>
      <c r="AG507" s="643"/>
      <c r="AH507" s="643"/>
    </row>
    <row r="508" ht="15.75" customHeight="1">
      <c r="A508" s="1522" t="s">
        <v>1600</v>
      </c>
      <c r="B508" s="1523"/>
      <c r="C508" s="1523"/>
      <c r="D508" s="1523"/>
      <c r="E508" s="1523"/>
      <c r="F508" s="1523"/>
      <c r="G508" s="1590"/>
      <c r="H508" s="1620" t="s">
        <v>94</v>
      </c>
      <c r="I508" s="1620" t="s">
        <v>94</v>
      </c>
      <c r="J508" s="1526"/>
      <c r="K508" s="1526"/>
      <c r="L508" s="1526"/>
      <c r="M508" s="1526"/>
      <c r="N508" s="1526"/>
      <c r="O508" s="1526"/>
      <c r="P508" s="1526"/>
      <c r="Q508" s="1526"/>
      <c r="R508" s="1526"/>
      <c r="S508" s="1526"/>
      <c r="T508" s="1526"/>
      <c r="U508" s="1526"/>
      <c r="V508" s="1526"/>
      <c r="W508" s="1526"/>
      <c r="X508" s="1526"/>
      <c r="Y508" s="1526"/>
      <c r="Z508" s="1526"/>
      <c r="AA508" s="1526"/>
      <c r="AB508" s="1527" t="s">
        <v>94</v>
      </c>
      <c r="AC508" s="1591" t="s">
        <v>55</v>
      </c>
      <c r="AD508" s="1592" t="s">
        <v>2262</v>
      </c>
      <c r="AE508" s="1531"/>
      <c r="AF508" s="1531"/>
      <c r="AG508" s="1531"/>
      <c r="AH508" s="1530"/>
    </row>
    <row r="509" ht="15.75" customHeight="1">
      <c r="A509" s="1476" t="s">
        <v>3848</v>
      </c>
      <c r="B509" s="1532"/>
      <c r="C509" s="1532"/>
      <c r="D509" s="1472"/>
      <c r="E509" s="1532"/>
      <c r="F509" s="1532"/>
      <c r="G509" s="1532"/>
      <c r="H509" s="500" t="s">
        <v>94</v>
      </c>
      <c r="I509" s="500" t="s">
        <v>94</v>
      </c>
      <c r="J509" s="500"/>
      <c r="K509" s="500"/>
      <c r="L509" s="500"/>
      <c r="M509" s="500"/>
      <c r="N509" s="500"/>
      <c r="O509" s="500"/>
      <c r="P509" s="500"/>
      <c r="Q509" s="500"/>
      <c r="R509" s="500"/>
      <c r="S509" s="500"/>
      <c r="T509" s="500"/>
      <c r="U509" s="500"/>
      <c r="V509" s="500"/>
      <c r="W509" s="500"/>
      <c r="X509" s="500"/>
      <c r="Y509" s="500"/>
      <c r="Z509" s="500"/>
      <c r="AA509" s="500"/>
      <c r="AB509" s="1473" t="s">
        <v>94</v>
      </c>
      <c r="AC509" s="1621" t="s">
        <v>55</v>
      </c>
      <c r="AD509" s="1622" t="s">
        <v>2262</v>
      </c>
      <c r="AE509" s="1476"/>
      <c r="AF509" s="1476"/>
      <c r="AG509" s="1476"/>
      <c r="AH509" s="654"/>
    </row>
    <row r="510" ht="15.75" customHeight="1">
      <c r="A510" s="1500"/>
      <c r="B510" s="1478" t="s">
        <v>2671</v>
      </c>
      <c r="C510" s="1500"/>
      <c r="D510" s="1379"/>
      <c r="E510" s="1500"/>
      <c r="F510" s="1478" t="s">
        <v>3879</v>
      </c>
      <c r="G510" s="732" t="s">
        <v>3880</v>
      </c>
      <c r="H510" s="500"/>
      <c r="I510" s="500"/>
      <c r="J510" s="500"/>
      <c r="K510" s="500"/>
      <c r="L510" s="500"/>
      <c r="M510" s="500"/>
      <c r="N510" s="500"/>
      <c r="O510" s="500"/>
      <c r="P510" s="500"/>
      <c r="Q510" s="500"/>
      <c r="R510" s="500"/>
      <c r="S510" s="500"/>
      <c r="T510" s="500"/>
      <c r="U510" s="500"/>
      <c r="V510" s="500"/>
      <c r="W510" s="500"/>
      <c r="X510" s="500"/>
      <c r="Y510" s="500"/>
      <c r="Z510" s="500"/>
      <c r="AA510" s="500"/>
      <c r="AB510" s="1381">
        <v>1.0</v>
      </c>
      <c r="AC510" s="1542" t="s">
        <v>55</v>
      </c>
      <c r="AD510" s="1543" t="s">
        <v>2262</v>
      </c>
      <c r="AE510" s="1478"/>
      <c r="AF510" s="1478"/>
      <c r="AG510" s="1478"/>
      <c r="AH510" s="654"/>
    </row>
    <row r="511" ht="15.75" customHeight="1">
      <c r="A511" s="1500"/>
      <c r="B511" s="1478" t="s">
        <v>2675</v>
      </c>
      <c r="C511" s="1500"/>
      <c r="D511" s="1379"/>
      <c r="E511" s="1500"/>
      <c r="F511" s="1500"/>
      <c r="G511" s="1500"/>
      <c r="H511" s="500" t="s">
        <v>94</v>
      </c>
      <c r="I511" s="500" t="s">
        <v>94</v>
      </c>
      <c r="J511" s="500"/>
      <c r="K511" s="500"/>
      <c r="L511" s="500"/>
      <c r="M511" s="500"/>
      <c r="N511" s="500"/>
      <c r="O511" s="500"/>
      <c r="P511" s="500"/>
      <c r="Q511" s="500"/>
      <c r="R511" s="500"/>
      <c r="S511" s="500"/>
      <c r="T511" s="500"/>
      <c r="U511" s="500"/>
      <c r="V511" s="500"/>
      <c r="W511" s="500"/>
      <c r="X511" s="500"/>
      <c r="Y511" s="500"/>
      <c r="Z511" s="500"/>
      <c r="AA511" s="500"/>
      <c r="AB511" s="1381" t="s">
        <v>94</v>
      </c>
      <c r="AC511" s="1542" t="s">
        <v>55</v>
      </c>
      <c r="AD511" s="1543" t="s">
        <v>2262</v>
      </c>
      <c r="AE511" s="1478"/>
      <c r="AF511" s="1478"/>
      <c r="AG511" s="1478"/>
      <c r="AH511" s="654"/>
    </row>
    <row r="512" ht="15.75" customHeight="1">
      <c r="A512" s="1500"/>
      <c r="B512" s="1500"/>
      <c r="C512" s="1500"/>
      <c r="D512" s="1379"/>
      <c r="E512" s="1500"/>
      <c r="F512" s="732" t="s">
        <v>3881</v>
      </c>
      <c r="G512" s="732" t="s">
        <v>3882</v>
      </c>
      <c r="H512" s="500"/>
      <c r="I512" s="500"/>
      <c r="J512" s="500"/>
      <c r="K512" s="500"/>
      <c r="L512" s="500"/>
      <c r="M512" s="500"/>
      <c r="N512" s="500"/>
      <c r="O512" s="500"/>
      <c r="P512" s="500"/>
      <c r="Q512" s="500"/>
      <c r="R512" s="500"/>
      <c r="S512" s="500"/>
      <c r="T512" s="500"/>
      <c r="U512" s="500"/>
      <c r="V512" s="500"/>
      <c r="W512" s="500"/>
      <c r="X512" s="500"/>
      <c r="Y512" s="500"/>
      <c r="Z512" s="500"/>
      <c r="AA512" s="500"/>
      <c r="AB512" s="1381">
        <v>1.0</v>
      </c>
      <c r="AC512" s="1542" t="s">
        <v>55</v>
      </c>
      <c r="AD512" s="1383" t="s">
        <v>533</v>
      </c>
      <c r="AE512" s="1478"/>
      <c r="AF512" s="732"/>
      <c r="AG512" s="732" t="s">
        <v>3883</v>
      </c>
      <c r="AH512" s="1478"/>
    </row>
    <row r="513" ht="15.75" customHeight="1">
      <c r="A513" s="1500"/>
      <c r="B513" s="1500"/>
      <c r="C513" s="1500"/>
      <c r="D513" s="1379"/>
      <c r="E513" s="1500"/>
      <c r="F513" s="732" t="s">
        <v>3884</v>
      </c>
      <c r="G513" s="732" t="s">
        <v>3885</v>
      </c>
      <c r="H513" s="500"/>
      <c r="I513" s="500"/>
      <c r="J513" s="500"/>
      <c r="K513" s="500"/>
      <c r="L513" s="500"/>
      <c r="M513" s="500"/>
      <c r="N513" s="500"/>
      <c r="O513" s="500"/>
      <c r="P513" s="500"/>
      <c r="Q513" s="500"/>
      <c r="R513" s="500"/>
      <c r="S513" s="500"/>
      <c r="T513" s="500"/>
      <c r="U513" s="500"/>
      <c r="V513" s="500"/>
      <c r="W513" s="500"/>
      <c r="X513" s="500"/>
      <c r="Y513" s="500"/>
      <c r="Z513" s="500"/>
      <c r="AA513" s="500"/>
      <c r="AB513" s="1381">
        <v>1.0</v>
      </c>
      <c r="AC513" s="1542" t="s">
        <v>55</v>
      </c>
      <c r="AD513" s="1383" t="s">
        <v>533</v>
      </c>
      <c r="AE513" s="1478"/>
      <c r="AF513" s="1478"/>
      <c r="AG513" s="732"/>
      <c r="AH513" s="654"/>
    </row>
    <row r="514" ht="15.75" customHeight="1">
      <c r="A514" s="1500"/>
      <c r="B514" s="1500"/>
      <c r="C514" s="1500"/>
      <c r="D514" s="1379"/>
      <c r="E514" s="1500"/>
      <c r="F514" s="732" t="s">
        <v>3886</v>
      </c>
      <c r="G514" s="732" t="s">
        <v>3887</v>
      </c>
      <c r="H514" s="500"/>
      <c r="I514" s="500"/>
      <c r="J514" s="500"/>
      <c r="K514" s="500"/>
      <c r="L514" s="500"/>
      <c r="M514" s="500"/>
      <c r="N514" s="500"/>
      <c r="O514" s="500"/>
      <c r="P514" s="500"/>
      <c r="Q514" s="500"/>
      <c r="R514" s="500"/>
      <c r="S514" s="500"/>
      <c r="T514" s="500"/>
      <c r="U514" s="500"/>
      <c r="V514" s="500"/>
      <c r="W514" s="500"/>
      <c r="X514" s="500"/>
      <c r="Y514" s="500"/>
      <c r="Z514" s="500"/>
      <c r="AA514" s="500"/>
      <c r="AB514" s="1381">
        <v>1.0</v>
      </c>
      <c r="AC514" s="1542" t="s">
        <v>55</v>
      </c>
      <c r="AD514" s="1383" t="s">
        <v>533</v>
      </c>
      <c r="AE514" s="732"/>
      <c r="AF514" s="1478"/>
      <c r="AG514" s="732"/>
      <c r="AH514" s="654"/>
    </row>
    <row r="515" ht="15.75" customHeight="1">
      <c r="A515" s="1630" t="s">
        <v>3888</v>
      </c>
      <c r="B515" s="1523"/>
      <c r="C515" s="1523"/>
      <c r="D515" s="1533"/>
      <c r="E515" s="1523"/>
      <c r="F515" s="1523"/>
      <c r="G515" s="1590"/>
      <c r="H515" s="1526" t="s">
        <v>94</v>
      </c>
      <c r="I515" s="1526" t="s">
        <v>94</v>
      </c>
      <c r="J515" s="1526"/>
      <c r="K515" s="1526"/>
      <c r="L515" s="1526"/>
      <c r="M515" s="1526"/>
      <c r="N515" s="1526"/>
      <c r="O515" s="1526"/>
      <c r="P515" s="1526"/>
      <c r="Q515" s="1526"/>
      <c r="R515" s="1526"/>
      <c r="S515" s="1526"/>
      <c r="T515" s="1526"/>
      <c r="U515" s="1526"/>
      <c r="V515" s="1526"/>
      <c r="W515" s="1526"/>
      <c r="X515" s="1526"/>
      <c r="Y515" s="1526"/>
      <c r="Z515" s="1526"/>
      <c r="AA515" s="1526"/>
      <c r="AB515" s="1527" t="s">
        <v>94</v>
      </c>
      <c r="AC515" s="1591" t="s">
        <v>55</v>
      </c>
      <c r="AD515" s="1592" t="s">
        <v>2262</v>
      </c>
      <c r="AE515" s="1531"/>
      <c r="AF515" s="1531"/>
      <c r="AG515" s="1531"/>
      <c r="AH515" s="1530"/>
    </row>
    <row r="516" ht="15.75" customHeight="1">
      <c r="A516" s="1537" t="s">
        <v>3889</v>
      </c>
      <c r="B516" s="1532"/>
      <c r="C516" s="1532"/>
      <c r="D516" s="1472"/>
      <c r="E516" s="1532"/>
      <c r="F516" s="1537" t="s">
        <v>3890</v>
      </c>
      <c r="G516" s="1537" t="s">
        <v>3891</v>
      </c>
      <c r="H516" s="500"/>
      <c r="I516" s="500"/>
      <c r="J516" s="500"/>
      <c r="K516" s="500"/>
      <c r="L516" s="500"/>
      <c r="M516" s="500"/>
      <c r="N516" s="500"/>
      <c r="O516" s="500"/>
      <c r="P516" s="500"/>
      <c r="Q516" s="500"/>
      <c r="R516" s="500"/>
      <c r="S516" s="500"/>
      <c r="T516" s="500"/>
      <c r="U516" s="500"/>
      <c r="V516" s="500"/>
      <c r="W516" s="500"/>
      <c r="X516" s="500"/>
      <c r="Y516" s="500"/>
      <c r="Z516" s="500"/>
      <c r="AA516" s="500"/>
      <c r="AB516" s="1473">
        <v>1.0</v>
      </c>
      <c r="AC516" s="1621" t="s">
        <v>55</v>
      </c>
      <c r="AD516" s="1536" t="s">
        <v>361</v>
      </c>
      <c r="AE516" s="1476"/>
      <c r="AF516" s="1476"/>
      <c r="AG516" s="1476"/>
      <c r="AH516" s="654"/>
    </row>
    <row r="517" ht="15.75" customHeight="1">
      <c r="A517" s="1537" t="s">
        <v>3892</v>
      </c>
      <c r="B517" s="1532"/>
      <c r="C517" s="1532"/>
      <c r="D517" s="1472"/>
      <c r="E517" s="1532"/>
      <c r="F517" s="1631" t="s">
        <v>3893</v>
      </c>
      <c r="G517" s="1537" t="s">
        <v>3894</v>
      </c>
      <c r="H517" s="500"/>
      <c r="I517" s="500"/>
      <c r="J517" s="500"/>
      <c r="K517" s="500"/>
      <c r="L517" s="500"/>
      <c r="M517" s="500"/>
      <c r="N517" s="500"/>
      <c r="O517" s="500"/>
      <c r="P517" s="500"/>
      <c r="Q517" s="500"/>
      <c r="R517" s="500"/>
      <c r="S517" s="500"/>
      <c r="T517" s="500"/>
      <c r="U517" s="500"/>
      <c r="V517" s="500"/>
      <c r="W517" s="500"/>
      <c r="X517" s="500"/>
      <c r="Y517" s="500"/>
      <c r="Z517" s="500"/>
      <c r="AA517" s="500"/>
      <c r="AB517" s="1473">
        <v>1.0</v>
      </c>
      <c r="AC517" s="1621" t="s">
        <v>55</v>
      </c>
      <c r="AD517" s="1536" t="s">
        <v>361</v>
      </c>
      <c r="AE517" s="1476"/>
      <c r="AF517" s="1476"/>
      <c r="AG517" s="1476"/>
      <c r="AH517" s="654"/>
    </row>
    <row r="518" ht="15.75" customHeight="1">
      <c r="A518" s="1537" t="s">
        <v>3895</v>
      </c>
      <c r="B518" s="1532"/>
      <c r="C518" s="1532"/>
      <c r="D518" s="1472"/>
      <c r="E518" s="1532"/>
      <c r="F518" s="1537" t="s">
        <v>3896</v>
      </c>
      <c r="G518" s="1537" t="s">
        <v>3897</v>
      </c>
      <c r="H518" s="500"/>
      <c r="I518" s="500"/>
      <c r="J518" s="500"/>
      <c r="K518" s="500"/>
      <c r="L518" s="500"/>
      <c r="M518" s="500"/>
      <c r="N518" s="500"/>
      <c r="O518" s="500"/>
      <c r="P518" s="500"/>
      <c r="Q518" s="500"/>
      <c r="R518" s="500"/>
      <c r="S518" s="500"/>
      <c r="T518" s="500"/>
      <c r="U518" s="500"/>
      <c r="V518" s="500"/>
      <c r="W518" s="500"/>
      <c r="X518" s="500"/>
      <c r="Y518" s="500"/>
      <c r="Z518" s="500"/>
      <c r="AA518" s="500"/>
      <c r="AB518" s="1473">
        <v>1.0</v>
      </c>
      <c r="AC518" s="1621" t="s">
        <v>55</v>
      </c>
      <c r="AD518" s="1536" t="s">
        <v>533</v>
      </c>
      <c r="AE518" s="1476"/>
      <c r="AF518" s="1476"/>
      <c r="AG518" s="1476"/>
      <c r="AH518" s="654"/>
    </row>
    <row r="519" ht="15.75" customHeight="1">
      <c r="A519" s="732" t="s">
        <v>3898</v>
      </c>
      <c r="B519" s="1500"/>
      <c r="C519" s="1500"/>
      <c r="D519" s="1379"/>
      <c r="E519" s="1500"/>
      <c r="F519" s="1500"/>
      <c r="G519" s="1478"/>
      <c r="H519" s="500" t="s">
        <v>94</v>
      </c>
      <c r="I519" s="500" t="s">
        <v>94</v>
      </c>
      <c r="J519" s="500"/>
      <c r="K519" s="500"/>
      <c r="L519" s="500"/>
      <c r="M519" s="500"/>
      <c r="N519" s="500"/>
      <c r="O519" s="500"/>
      <c r="P519" s="500"/>
      <c r="Q519" s="500"/>
      <c r="R519" s="500"/>
      <c r="S519" s="500"/>
      <c r="T519" s="500"/>
      <c r="U519" s="500"/>
      <c r="V519" s="500"/>
      <c r="W519" s="500"/>
      <c r="X519" s="500"/>
      <c r="Y519" s="500"/>
      <c r="Z519" s="500"/>
      <c r="AA519" s="500"/>
      <c r="AB519" s="1381" t="s">
        <v>94</v>
      </c>
      <c r="AC519" s="1542" t="s">
        <v>55</v>
      </c>
      <c r="AD519" s="1543" t="s">
        <v>3451</v>
      </c>
      <c r="AE519" s="1478"/>
      <c r="AF519" s="1478"/>
      <c r="AG519" s="1478"/>
      <c r="AH519" s="654"/>
    </row>
    <row r="520" ht="15.75" customHeight="1">
      <c r="A520" s="1500"/>
      <c r="B520" s="1478" t="s">
        <v>3089</v>
      </c>
      <c r="C520" s="1500"/>
      <c r="D520" s="1379"/>
      <c r="E520" s="1500"/>
      <c r="F520" s="1478" t="s">
        <v>3899</v>
      </c>
      <c r="G520" s="732" t="s">
        <v>3900</v>
      </c>
      <c r="H520" s="500"/>
      <c r="I520" s="500"/>
      <c r="J520" s="500"/>
      <c r="K520" s="500"/>
      <c r="L520" s="500"/>
      <c r="M520" s="500"/>
      <c r="N520" s="500"/>
      <c r="O520" s="500"/>
      <c r="P520" s="500"/>
      <c r="Q520" s="500"/>
      <c r="R520" s="500"/>
      <c r="S520" s="500"/>
      <c r="T520" s="500"/>
      <c r="U520" s="500"/>
      <c r="V520" s="500"/>
      <c r="W520" s="500"/>
      <c r="X520" s="500"/>
      <c r="Y520" s="500"/>
      <c r="Z520" s="500"/>
      <c r="AA520" s="500"/>
      <c r="AB520" s="1381">
        <v>1.0</v>
      </c>
      <c r="AC520" s="1542" t="s">
        <v>55</v>
      </c>
      <c r="AD520" s="1543" t="s">
        <v>3451</v>
      </c>
      <c r="AE520" s="1478"/>
      <c r="AF520" s="1478"/>
      <c r="AG520" s="1478"/>
      <c r="AH520" s="654"/>
    </row>
    <row r="521" ht="15.75" customHeight="1">
      <c r="A521" s="1500"/>
      <c r="B521" s="1478" t="s">
        <v>3465</v>
      </c>
      <c r="C521" s="1500"/>
      <c r="D521" s="1379"/>
      <c r="E521" s="1500"/>
      <c r="F521" s="1478" t="s">
        <v>3901</v>
      </c>
      <c r="G521" s="732" t="s">
        <v>3902</v>
      </c>
      <c r="H521" s="500"/>
      <c r="I521" s="500"/>
      <c r="J521" s="500"/>
      <c r="K521" s="500"/>
      <c r="L521" s="500"/>
      <c r="M521" s="500"/>
      <c r="N521" s="500"/>
      <c r="O521" s="500"/>
      <c r="P521" s="500"/>
      <c r="Q521" s="500"/>
      <c r="R521" s="500"/>
      <c r="S521" s="500"/>
      <c r="T521" s="500"/>
      <c r="U521" s="500"/>
      <c r="V521" s="500"/>
      <c r="W521" s="500"/>
      <c r="X521" s="500"/>
      <c r="Y521" s="500"/>
      <c r="Z521" s="500"/>
      <c r="AA521" s="500"/>
      <c r="AB521" s="1381">
        <v>1.0</v>
      </c>
      <c r="AC521" s="1542" t="s">
        <v>55</v>
      </c>
      <c r="AD521" s="1383" t="s">
        <v>533</v>
      </c>
      <c r="AE521" s="1385"/>
      <c r="AF521" s="732" t="s">
        <v>3844</v>
      </c>
      <c r="AG521" s="732"/>
      <c r="AH521" s="654"/>
    </row>
    <row r="522" ht="15.75" customHeight="1">
      <c r="A522" s="1500"/>
      <c r="B522" s="1478" t="s">
        <v>3903</v>
      </c>
      <c r="C522" s="1500"/>
      <c r="D522" s="1379"/>
      <c r="E522" s="1500"/>
      <c r="F522" s="1478" t="s">
        <v>3904</v>
      </c>
      <c r="G522" s="732" t="s">
        <v>3905</v>
      </c>
      <c r="H522" s="500"/>
      <c r="I522" s="500"/>
      <c r="J522" s="500"/>
      <c r="K522" s="500"/>
      <c r="L522" s="500"/>
      <c r="M522" s="500"/>
      <c r="N522" s="500"/>
      <c r="O522" s="500"/>
      <c r="P522" s="500"/>
      <c r="Q522" s="500"/>
      <c r="R522" s="500"/>
      <c r="S522" s="500"/>
      <c r="T522" s="500"/>
      <c r="U522" s="500"/>
      <c r="V522" s="500"/>
      <c r="W522" s="500"/>
      <c r="X522" s="500"/>
      <c r="Y522" s="500"/>
      <c r="Z522" s="500"/>
      <c r="AA522" s="500"/>
      <c r="AB522" s="1381">
        <v>1.0</v>
      </c>
      <c r="AC522" s="1542" t="s">
        <v>55</v>
      </c>
      <c r="AD522" s="1543" t="s">
        <v>3451</v>
      </c>
      <c r="AE522" s="1385"/>
      <c r="AF522" s="1478"/>
      <c r="AG522" s="1478"/>
      <c r="AH522" s="654"/>
    </row>
    <row r="523" ht="15.75" customHeight="1">
      <c r="A523" s="727"/>
      <c r="B523" s="1491" t="s">
        <v>3903</v>
      </c>
      <c r="C523" s="727"/>
      <c r="D523" s="1144"/>
      <c r="E523" s="727"/>
      <c r="F523" s="1491" t="s">
        <v>3906</v>
      </c>
      <c r="G523" s="1388" t="s">
        <v>3907</v>
      </c>
      <c r="H523" s="500" t="s">
        <v>94</v>
      </c>
      <c r="I523" s="500" t="s">
        <v>94</v>
      </c>
      <c r="J523" s="500"/>
      <c r="K523" s="500"/>
      <c r="L523" s="500"/>
      <c r="M523" s="500"/>
      <c r="N523" s="500"/>
      <c r="O523" s="500"/>
      <c r="P523" s="500"/>
      <c r="Q523" s="500"/>
      <c r="R523" s="500"/>
      <c r="S523" s="500"/>
      <c r="T523" s="500"/>
      <c r="U523" s="500"/>
      <c r="V523" s="500"/>
      <c r="W523" s="500"/>
      <c r="X523" s="500"/>
      <c r="Y523" s="500"/>
      <c r="Z523" s="500"/>
      <c r="AA523" s="500"/>
      <c r="AB523" s="1381" t="s">
        <v>94</v>
      </c>
      <c r="AC523" s="1617" t="s">
        <v>55</v>
      </c>
      <c r="AD523" s="1383" t="s">
        <v>533</v>
      </c>
      <c r="AE523" s="1537"/>
      <c r="AF523" s="732" t="s">
        <v>3908</v>
      </c>
      <c r="AG523" s="727"/>
      <c r="AH523" s="1046"/>
    </row>
    <row r="524" ht="15.75" customHeight="1">
      <c r="A524" s="1589" t="s">
        <v>3909</v>
      </c>
      <c r="B524" s="1523"/>
      <c r="C524" s="1523"/>
      <c r="D524" s="1533"/>
      <c r="E524" s="1523"/>
      <c r="F524" s="1523"/>
      <c r="G524" s="1590"/>
      <c r="H524" s="1526" t="s">
        <v>94</v>
      </c>
      <c r="I524" s="1526" t="s">
        <v>94</v>
      </c>
      <c r="J524" s="1526"/>
      <c r="K524" s="1526"/>
      <c r="L524" s="1526"/>
      <c r="M524" s="1526"/>
      <c r="N524" s="1526"/>
      <c r="O524" s="1526"/>
      <c r="P524" s="1526"/>
      <c r="Q524" s="1526"/>
      <c r="R524" s="1526"/>
      <c r="S524" s="1526"/>
      <c r="T524" s="1526"/>
      <c r="U524" s="1526"/>
      <c r="V524" s="1526"/>
      <c r="W524" s="1526"/>
      <c r="X524" s="1526"/>
      <c r="Y524" s="1526"/>
      <c r="Z524" s="1526"/>
      <c r="AA524" s="1526"/>
      <c r="AB524" s="1527" t="s">
        <v>94</v>
      </c>
      <c r="AC524" s="1591" t="s">
        <v>55</v>
      </c>
      <c r="AD524" s="1632" t="s">
        <v>3208</v>
      </c>
      <c r="AE524" s="1531"/>
      <c r="AF524" s="1531"/>
      <c r="AG524" s="1633"/>
      <c r="AH524" s="1530"/>
    </row>
    <row r="525" ht="15.75" customHeight="1">
      <c r="A525" s="1476" t="s">
        <v>3848</v>
      </c>
      <c r="B525" s="1532"/>
      <c r="C525" s="1532"/>
      <c r="D525" s="1472"/>
      <c r="E525" s="1532"/>
      <c r="F525" s="1532"/>
      <c r="G525" s="1532"/>
      <c r="H525" s="500" t="s">
        <v>94</v>
      </c>
      <c r="I525" s="500" t="s">
        <v>94</v>
      </c>
      <c r="J525" s="500"/>
      <c r="K525" s="500"/>
      <c r="L525" s="500"/>
      <c r="M525" s="500"/>
      <c r="N525" s="500"/>
      <c r="O525" s="500"/>
      <c r="P525" s="500"/>
      <c r="Q525" s="500"/>
      <c r="R525" s="500"/>
      <c r="S525" s="500"/>
      <c r="T525" s="500"/>
      <c r="U525" s="500"/>
      <c r="V525" s="500"/>
      <c r="W525" s="500"/>
      <c r="X525" s="500"/>
      <c r="Y525" s="500"/>
      <c r="Z525" s="500"/>
      <c r="AA525" s="500"/>
      <c r="AB525" s="1473" t="s">
        <v>94</v>
      </c>
      <c r="AC525" s="1621" t="s">
        <v>55</v>
      </c>
      <c r="AD525" s="1622" t="s">
        <v>3910</v>
      </c>
      <c r="AE525" s="1476"/>
      <c r="AF525" s="1476"/>
      <c r="AG525" s="1476"/>
      <c r="AH525" s="654"/>
    </row>
    <row r="526" ht="15.75" customHeight="1">
      <c r="A526" s="1500"/>
      <c r="B526" s="1478" t="s">
        <v>3911</v>
      </c>
      <c r="C526" s="1500"/>
      <c r="D526" s="1379"/>
      <c r="E526" s="1500"/>
      <c r="F526" s="732" t="s">
        <v>3912</v>
      </c>
      <c r="G526" s="732" t="s">
        <v>3913</v>
      </c>
      <c r="H526" s="500"/>
      <c r="I526" s="500"/>
      <c r="J526" s="500"/>
      <c r="K526" s="500"/>
      <c r="L526" s="500"/>
      <c r="M526" s="500"/>
      <c r="N526" s="500"/>
      <c r="O526" s="500"/>
      <c r="P526" s="500"/>
      <c r="Q526" s="500"/>
      <c r="R526" s="500"/>
      <c r="S526" s="500"/>
      <c r="T526" s="500"/>
      <c r="U526" s="500"/>
      <c r="V526" s="500"/>
      <c r="W526" s="500"/>
      <c r="X526" s="500"/>
      <c r="Y526" s="500"/>
      <c r="Z526" s="500"/>
      <c r="AA526" s="500"/>
      <c r="AB526" s="1381">
        <v>1.0</v>
      </c>
      <c r="AC526" s="1542" t="s">
        <v>55</v>
      </c>
      <c r="AD526" s="1383" t="s">
        <v>680</v>
      </c>
      <c r="AE526" s="732" t="s">
        <v>3914</v>
      </c>
      <c r="AF526" s="732"/>
      <c r="AG526" s="732"/>
      <c r="AH526" s="654"/>
    </row>
    <row r="527" ht="15.75" customHeight="1">
      <c r="A527" s="732" t="s">
        <v>3915</v>
      </c>
      <c r="B527" s="1500"/>
      <c r="C527" s="1500"/>
      <c r="D527" s="1379"/>
      <c r="E527" s="1500"/>
      <c r="F527" s="1500"/>
      <c r="G527" s="1500"/>
      <c r="H527" s="500" t="s">
        <v>94</v>
      </c>
      <c r="I527" s="500" t="s">
        <v>94</v>
      </c>
      <c r="J527" s="500"/>
      <c r="K527" s="500"/>
      <c r="L527" s="500"/>
      <c r="M527" s="500"/>
      <c r="N527" s="500"/>
      <c r="O527" s="500"/>
      <c r="P527" s="500"/>
      <c r="Q527" s="500"/>
      <c r="R527" s="500"/>
      <c r="S527" s="500"/>
      <c r="T527" s="500"/>
      <c r="U527" s="500"/>
      <c r="V527" s="500"/>
      <c r="W527" s="500"/>
      <c r="X527" s="500"/>
      <c r="Y527" s="500"/>
      <c r="Z527" s="500"/>
      <c r="AA527" s="500"/>
      <c r="AB527" s="1381" t="s">
        <v>94</v>
      </c>
      <c r="AC527" s="1542" t="s">
        <v>55</v>
      </c>
      <c r="AD527" s="1543" t="s">
        <v>3910</v>
      </c>
      <c r="AE527" s="1478"/>
      <c r="AF527" s="1478"/>
      <c r="AG527" s="1478"/>
      <c r="AH527" s="654"/>
    </row>
    <row r="528" ht="15.75" customHeight="1">
      <c r="A528" s="1500"/>
      <c r="B528" s="1478" t="s">
        <v>3916</v>
      </c>
      <c r="C528" s="1500"/>
      <c r="D528" s="1379"/>
      <c r="E528" s="1500"/>
      <c r="F528" s="732" t="s">
        <v>3917</v>
      </c>
      <c r="G528" s="732" t="s">
        <v>3918</v>
      </c>
      <c r="H528" s="500"/>
      <c r="I528" s="500"/>
      <c r="J528" s="500"/>
      <c r="K528" s="500"/>
      <c r="L528" s="500"/>
      <c r="M528" s="500"/>
      <c r="N528" s="500"/>
      <c r="O528" s="500"/>
      <c r="P528" s="500"/>
      <c r="Q528" s="500"/>
      <c r="R528" s="500"/>
      <c r="S528" s="500"/>
      <c r="T528" s="500"/>
      <c r="U528" s="500"/>
      <c r="V528" s="500"/>
      <c r="W528" s="500"/>
      <c r="X528" s="500"/>
      <c r="Y528" s="500"/>
      <c r="Z528" s="500"/>
      <c r="AA528" s="500"/>
      <c r="AB528" s="1381">
        <v>1.0</v>
      </c>
      <c r="AC528" s="1542" t="s">
        <v>55</v>
      </c>
      <c r="AD528" s="1383" t="s">
        <v>752</v>
      </c>
      <c r="AE528" s="1478"/>
      <c r="AF528" s="1478"/>
      <c r="AG528" s="1478"/>
      <c r="AH528" s="654"/>
    </row>
    <row r="529" ht="15.75" customHeight="1">
      <c r="A529" s="1500"/>
      <c r="B529" s="1478" t="s">
        <v>2707</v>
      </c>
      <c r="C529" s="1500"/>
      <c r="D529" s="1379"/>
      <c r="E529" s="1500"/>
      <c r="F529" s="1500"/>
      <c r="G529" s="1500"/>
      <c r="H529" s="500" t="s">
        <v>94</v>
      </c>
      <c r="I529" s="500" t="s">
        <v>94</v>
      </c>
      <c r="J529" s="500"/>
      <c r="K529" s="500"/>
      <c r="L529" s="500"/>
      <c r="M529" s="500"/>
      <c r="N529" s="500"/>
      <c r="O529" s="500"/>
      <c r="P529" s="500"/>
      <c r="Q529" s="500"/>
      <c r="R529" s="500"/>
      <c r="S529" s="500"/>
      <c r="T529" s="500"/>
      <c r="U529" s="500"/>
      <c r="V529" s="500"/>
      <c r="W529" s="500"/>
      <c r="X529" s="500"/>
      <c r="Y529" s="500"/>
      <c r="Z529" s="500"/>
      <c r="AA529" s="500"/>
      <c r="AB529" s="1381" t="s">
        <v>94</v>
      </c>
      <c r="AC529" s="1542" t="s">
        <v>55</v>
      </c>
      <c r="AD529" s="1543" t="s">
        <v>3910</v>
      </c>
      <c r="AE529" s="1478"/>
      <c r="AF529" s="1478"/>
      <c r="AG529" s="1478"/>
      <c r="AH529" s="654"/>
    </row>
    <row r="530" ht="15.75" customHeight="1">
      <c r="A530" s="1500"/>
      <c r="B530" s="1500"/>
      <c r="C530" s="1478" t="s">
        <v>3919</v>
      </c>
      <c r="D530" s="1379"/>
      <c r="E530" s="1500"/>
      <c r="F530" s="732" t="s">
        <v>3920</v>
      </c>
      <c r="G530" s="732" t="s">
        <v>3921</v>
      </c>
      <c r="H530" s="500"/>
      <c r="I530" s="500"/>
      <c r="J530" s="500"/>
      <c r="K530" s="500"/>
      <c r="L530" s="500"/>
      <c r="M530" s="500"/>
      <c r="N530" s="500"/>
      <c r="O530" s="500"/>
      <c r="P530" s="500"/>
      <c r="Q530" s="500"/>
      <c r="R530" s="500"/>
      <c r="S530" s="500"/>
      <c r="T530" s="500"/>
      <c r="U530" s="500"/>
      <c r="V530" s="500"/>
      <c r="W530" s="500"/>
      <c r="X530" s="500"/>
      <c r="Y530" s="500"/>
      <c r="Z530" s="500"/>
      <c r="AA530" s="500"/>
      <c r="AB530" s="1381">
        <v>1.0</v>
      </c>
      <c r="AC530" s="1542" t="s">
        <v>55</v>
      </c>
      <c r="AD530" s="1383" t="s">
        <v>752</v>
      </c>
      <c r="AE530" s="1385"/>
      <c r="AF530" s="1478"/>
      <c r="AG530" s="1478"/>
      <c r="AH530" s="654"/>
    </row>
    <row r="531" ht="15.75" customHeight="1">
      <c r="A531" s="1500"/>
      <c r="B531" s="1500"/>
      <c r="C531" s="1500"/>
      <c r="D531" s="1206" t="s">
        <v>3922</v>
      </c>
      <c r="E531" s="1500"/>
      <c r="F531" s="732" t="s">
        <v>3923</v>
      </c>
      <c r="G531" s="732" t="s">
        <v>3924</v>
      </c>
      <c r="H531" s="500"/>
      <c r="I531" s="500"/>
      <c r="J531" s="500"/>
      <c r="K531" s="500"/>
      <c r="L531" s="500"/>
      <c r="M531" s="500"/>
      <c r="N531" s="500"/>
      <c r="O531" s="500"/>
      <c r="P531" s="500"/>
      <c r="Q531" s="500"/>
      <c r="R531" s="500"/>
      <c r="S531" s="500"/>
      <c r="T531" s="500"/>
      <c r="U531" s="500"/>
      <c r="V531" s="500"/>
      <c r="W531" s="500"/>
      <c r="X531" s="500"/>
      <c r="Y531" s="500"/>
      <c r="Z531" s="500"/>
      <c r="AA531" s="500"/>
      <c r="AB531" s="1381">
        <v>1.0</v>
      </c>
      <c r="AC531" s="1542" t="s">
        <v>55</v>
      </c>
      <c r="AD531" s="1383" t="s">
        <v>752</v>
      </c>
      <c r="AE531" s="1385"/>
      <c r="AF531" s="1478"/>
      <c r="AG531" s="1478"/>
      <c r="AH531" s="654"/>
    </row>
    <row r="532" ht="15.75" customHeight="1">
      <c r="A532" s="1500"/>
      <c r="B532" s="1500"/>
      <c r="C532" s="1500"/>
      <c r="D532" s="1206" t="s">
        <v>3925</v>
      </c>
      <c r="E532" s="1500"/>
      <c r="F532" s="732" t="s">
        <v>3926</v>
      </c>
      <c r="G532" s="732" t="s">
        <v>3927</v>
      </c>
      <c r="H532" s="500"/>
      <c r="I532" s="500"/>
      <c r="J532" s="1380"/>
      <c r="K532" s="500"/>
      <c r="L532" s="500"/>
      <c r="M532" s="500"/>
      <c r="N532" s="500"/>
      <c r="O532" s="500"/>
      <c r="P532" s="500"/>
      <c r="Q532" s="500"/>
      <c r="R532" s="500"/>
      <c r="S532" s="500"/>
      <c r="T532" s="500"/>
      <c r="U532" s="500"/>
      <c r="V532" s="500"/>
      <c r="W532" s="500"/>
      <c r="X532" s="500"/>
      <c r="Y532" s="500"/>
      <c r="Z532" s="500"/>
      <c r="AA532" s="500"/>
      <c r="AB532" s="1381">
        <v>1.0</v>
      </c>
      <c r="AC532" s="1542" t="s">
        <v>55</v>
      </c>
      <c r="AD532" s="1383" t="s">
        <v>752</v>
      </c>
      <c r="AE532" s="1634"/>
      <c r="AF532" s="1478" t="s">
        <v>3928</v>
      </c>
      <c r="AG532" s="1478"/>
      <c r="AH532" s="654"/>
    </row>
    <row r="533" ht="15.75" customHeight="1">
      <c r="A533" s="1500"/>
      <c r="B533" s="1500"/>
      <c r="C533" s="1478" t="s">
        <v>3929</v>
      </c>
      <c r="D533" s="1379"/>
      <c r="E533" s="1500"/>
      <c r="F533" s="732" t="s">
        <v>3930</v>
      </c>
      <c r="G533" s="732" t="s">
        <v>3921</v>
      </c>
      <c r="H533" s="500"/>
      <c r="I533" s="500"/>
      <c r="J533" s="500"/>
      <c r="K533" s="500"/>
      <c r="L533" s="500"/>
      <c r="M533" s="500"/>
      <c r="N533" s="500"/>
      <c r="O533" s="500"/>
      <c r="P533" s="500"/>
      <c r="Q533" s="500"/>
      <c r="R533" s="500"/>
      <c r="S533" s="500"/>
      <c r="T533" s="500"/>
      <c r="U533" s="500"/>
      <c r="V533" s="500"/>
      <c r="W533" s="500"/>
      <c r="X533" s="500"/>
      <c r="Y533" s="500"/>
      <c r="Z533" s="500"/>
      <c r="AA533" s="500"/>
      <c r="AB533" s="1381">
        <v>1.0</v>
      </c>
      <c r="AC533" s="1542" t="s">
        <v>55</v>
      </c>
      <c r="AD533" s="1383" t="s">
        <v>752</v>
      </c>
      <c r="AE533" s="1478"/>
      <c r="AF533" s="732" t="s">
        <v>3931</v>
      </c>
      <c r="AG533" s="1478"/>
      <c r="AH533" s="654"/>
    </row>
    <row r="534" ht="15.75" customHeight="1">
      <c r="A534" s="1500"/>
      <c r="B534" s="1500"/>
      <c r="C534" s="1500"/>
      <c r="D534" s="1206" t="s">
        <v>3922</v>
      </c>
      <c r="E534" s="1500"/>
      <c r="F534" s="732" t="s">
        <v>3932</v>
      </c>
      <c r="G534" s="732" t="s">
        <v>3924</v>
      </c>
      <c r="H534" s="500"/>
      <c r="I534" s="500"/>
      <c r="J534" s="500"/>
      <c r="K534" s="500"/>
      <c r="L534" s="500"/>
      <c r="M534" s="500"/>
      <c r="N534" s="500"/>
      <c r="O534" s="500"/>
      <c r="P534" s="500"/>
      <c r="Q534" s="500"/>
      <c r="R534" s="500"/>
      <c r="S534" s="500"/>
      <c r="T534" s="500"/>
      <c r="U534" s="500"/>
      <c r="V534" s="500"/>
      <c r="W534" s="500"/>
      <c r="X534" s="500"/>
      <c r="Y534" s="500"/>
      <c r="Z534" s="500"/>
      <c r="AA534" s="500"/>
      <c r="AB534" s="1381">
        <v>1.0</v>
      </c>
      <c r="AC534" s="1542" t="s">
        <v>55</v>
      </c>
      <c r="AD534" s="1383" t="s">
        <v>752</v>
      </c>
      <c r="AE534" s="1478"/>
      <c r="AF534" s="1478"/>
      <c r="AG534" s="1478"/>
      <c r="AH534" s="654"/>
    </row>
    <row r="535" ht="15.75" customHeight="1">
      <c r="A535" s="1500"/>
      <c r="B535" s="1500"/>
      <c r="C535" s="1500"/>
      <c r="D535" s="1206" t="s">
        <v>3925</v>
      </c>
      <c r="E535" s="1500"/>
      <c r="F535" s="732" t="s">
        <v>3933</v>
      </c>
      <c r="G535" s="732" t="s">
        <v>3927</v>
      </c>
      <c r="H535" s="500"/>
      <c r="I535" s="500"/>
      <c r="J535" s="500"/>
      <c r="K535" s="500"/>
      <c r="L535" s="500"/>
      <c r="M535" s="500"/>
      <c r="N535" s="500"/>
      <c r="O535" s="500"/>
      <c r="P535" s="500"/>
      <c r="Q535" s="500"/>
      <c r="R535" s="500"/>
      <c r="S535" s="500"/>
      <c r="T535" s="500"/>
      <c r="U535" s="500"/>
      <c r="V535" s="500"/>
      <c r="W535" s="500"/>
      <c r="X535" s="500"/>
      <c r="Y535" s="500"/>
      <c r="Z535" s="500"/>
      <c r="AA535" s="500"/>
      <c r="AB535" s="1381">
        <v>1.0</v>
      </c>
      <c r="AC535" s="1542" t="s">
        <v>55</v>
      </c>
      <c r="AD535" s="1383" t="s">
        <v>752</v>
      </c>
      <c r="AE535" s="1401"/>
      <c r="AF535" s="1478" t="s">
        <v>3934</v>
      </c>
      <c r="AG535" s="1478"/>
      <c r="AH535" s="654"/>
    </row>
    <row r="536" ht="15.75" customHeight="1">
      <c r="A536" s="1500"/>
      <c r="B536" s="1500"/>
      <c r="C536" s="1478" t="s">
        <v>3935</v>
      </c>
      <c r="D536" s="1379"/>
      <c r="E536" s="1500"/>
      <c r="F536" s="1500"/>
      <c r="G536" s="1500"/>
      <c r="H536" s="500" t="s">
        <v>94</v>
      </c>
      <c r="I536" s="500" t="s">
        <v>94</v>
      </c>
      <c r="J536" s="500"/>
      <c r="K536" s="500"/>
      <c r="L536" s="500"/>
      <c r="M536" s="500"/>
      <c r="N536" s="500"/>
      <c r="O536" s="500"/>
      <c r="P536" s="500"/>
      <c r="Q536" s="500"/>
      <c r="R536" s="500"/>
      <c r="S536" s="500"/>
      <c r="T536" s="500"/>
      <c r="U536" s="500"/>
      <c r="V536" s="500"/>
      <c r="W536" s="500"/>
      <c r="X536" s="500"/>
      <c r="Y536" s="500"/>
      <c r="Z536" s="500"/>
      <c r="AA536" s="500"/>
      <c r="AB536" s="1381" t="s">
        <v>94</v>
      </c>
      <c r="AC536" s="1542" t="s">
        <v>55</v>
      </c>
      <c r="AD536" s="1383" t="s">
        <v>1297</v>
      </c>
      <c r="AE536" s="1478"/>
      <c r="AF536" s="1478"/>
      <c r="AG536" s="1478"/>
      <c r="AH536" s="654"/>
    </row>
    <row r="537" ht="15.75" customHeight="1">
      <c r="A537" s="1500"/>
      <c r="B537" s="1500"/>
      <c r="C537" s="1500"/>
      <c r="D537" s="1206" t="s">
        <v>3936</v>
      </c>
      <c r="E537" s="1500"/>
      <c r="F537" s="732" t="s">
        <v>3937</v>
      </c>
      <c r="G537" s="732" t="s">
        <v>3938</v>
      </c>
      <c r="H537" s="500"/>
      <c r="I537" s="500"/>
      <c r="J537" s="500"/>
      <c r="K537" s="500"/>
      <c r="L537" s="500"/>
      <c r="M537" s="500"/>
      <c r="N537" s="500"/>
      <c r="O537" s="500"/>
      <c r="P537" s="500"/>
      <c r="Q537" s="500"/>
      <c r="R537" s="500"/>
      <c r="S537" s="500"/>
      <c r="T537" s="500"/>
      <c r="U537" s="500"/>
      <c r="V537" s="500"/>
      <c r="W537" s="500"/>
      <c r="X537" s="500"/>
      <c r="Y537" s="500"/>
      <c r="Z537" s="500"/>
      <c r="AA537" s="500"/>
      <c r="AB537" s="1381">
        <v>1.0</v>
      </c>
      <c r="AC537" s="1542" t="s">
        <v>55</v>
      </c>
      <c r="AD537" s="1383" t="s">
        <v>752</v>
      </c>
      <c r="AE537" s="1385"/>
      <c r="AF537" s="1398" t="s">
        <v>3939</v>
      </c>
      <c r="AG537" s="1385"/>
      <c r="AH537" s="654"/>
    </row>
    <row r="538" ht="15.75" customHeight="1">
      <c r="A538" s="1500"/>
      <c r="B538" s="1500"/>
      <c r="C538" s="1500"/>
      <c r="D538" s="1206" t="s">
        <v>3940</v>
      </c>
      <c r="E538" s="1500"/>
      <c r="F538" s="732" t="s">
        <v>3941</v>
      </c>
      <c r="G538" s="732" t="s">
        <v>3942</v>
      </c>
      <c r="H538" s="500"/>
      <c r="I538" s="500"/>
      <c r="J538" s="500"/>
      <c r="K538" s="500"/>
      <c r="L538" s="500"/>
      <c r="M538" s="500"/>
      <c r="N538" s="500"/>
      <c r="O538" s="500"/>
      <c r="P538" s="500"/>
      <c r="Q538" s="500"/>
      <c r="R538" s="500"/>
      <c r="S538" s="500"/>
      <c r="T538" s="500"/>
      <c r="U538" s="500"/>
      <c r="V538" s="500"/>
      <c r="W538" s="500"/>
      <c r="X538" s="500"/>
      <c r="Y538" s="500"/>
      <c r="Z538" s="500"/>
      <c r="AA538" s="500"/>
      <c r="AB538" s="1381">
        <v>1.0</v>
      </c>
      <c r="AC538" s="1542" t="s">
        <v>55</v>
      </c>
      <c r="AD538" s="1383" t="s">
        <v>752</v>
      </c>
      <c r="AE538" s="732"/>
      <c r="AF538" s="1478"/>
      <c r="AG538" s="1478"/>
      <c r="AH538" s="654"/>
    </row>
    <row r="539" ht="15.75" customHeight="1">
      <c r="A539" s="1500"/>
      <c r="B539" s="1500"/>
      <c r="C539" s="1500"/>
      <c r="D539" s="1206" t="s">
        <v>3943</v>
      </c>
      <c r="E539" s="1500"/>
      <c r="F539" s="732" t="s">
        <v>3944</v>
      </c>
      <c r="G539" s="732" t="s">
        <v>3945</v>
      </c>
      <c r="H539" s="500"/>
      <c r="I539" s="500"/>
      <c r="J539" s="500"/>
      <c r="K539" s="500"/>
      <c r="L539" s="500"/>
      <c r="M539" s="500"/>
      <c r="N539" s="500"/>
      <c r="O539" s="500"/>
      <c r="P539" s="500"/>
      <c r="Q539" s="500"/>
      <c r="R539" s="500"/>
      <c r="S539" s="500"/>
      <c r="T539" s="500"/>
      <c r="U539" s="500"/>
      <c r="V539" s="500"/>
      <c r="W539" s="500"/>
      <c r="X539" s="500"/>
      <c r="Y539" s="500"/>
      <c r="Z539" s="500"/>
      <c r="AA539" s="500"/>
      <c r="AB539" s="1381">
        <v>1.0</v>
      </c>
      <c r="AC539" s="1542" t="s">
        <v>55</v>
      </c>
      <c r="AD539" s="1383" t="s">
        <v>752</v>
      </c>
      <c r="AE539" s="1385"/>
      <c r="AF539" s="1478"/>
      <c r="AG539" s="1478"/>
      <c r="AH539" s="654"/>
    </row>
    <row r="540" ht="15.75" customHeight="1">
      <c r="A540" s="1478" t="s">
        <v>3946</v>
      </c>
      <c r="B540" s="1500"/>
      <c r="C540" s="1500"/>
      <c r="D540" s="1379"/>
      <c r="E540" s="1500"/>
      <c r="F540" s="1612" t="s">
        <v>3947</v>
      </c>
      <c r="G540" s="1500"/>
      <c r="H540" s="500" t="s">
        <v>94</v>
      </c>
      <c r="I540" s="500" t="s">
        <v>94</v>
      </c>
      <c r="J540" s="500"/>
      <c r="K540" s="500"/>
      <c r="L540" s="500"/>
      <c r="M540" s="500"/>
      <c r="N540" s="500"/>
      <c r="O540" s="500"/>
      <c r="P540" s="500"/>
      <c r="Q540" s="500"/>
      <c r="R540" s="500"/>
      <c r="S540" s="500"/>
      <c r="T540" s="500"/>
      <c r="U540" s="500"/>
      <c r="V540" s="500"/>
      <c r="W540" s="500"/>
      <c r="X540" s="500"/>
      <c r="Y540" s="500"/>
      <c r="Z540" s="500"/>
      <c r="AA540" s="500"/>
      <c r="AB540" s="1381" t="s">
        <v>94</v>
      </c>
      <c r="AC540" s="1542" t="s">
        <v>55</v>
      </c>
      <c r="AD540" s="1543" t="s">
        <v>3948</v>
      </c>
      <c r="AE540" s="1478"/>
      <c r="AF540" s="1478"/>
      <c r="AG540" s="1478"/>
      <c r="AH540" s="654"/>
    </row>
    <row r="541" ht="15.75" customHeight="1">
      <c r="A541" s="1500"/>
      <c r="B541" s="1478" t="s">
        <v>3949</v>
      </c>
      <c r="C541" s="1500"/>
      <c r="D541" s="1379"/>
      <c r="E541" s="1500"/>
      <c r="F541" s="1500"/>
      <c r="G541" s="1500"/>
      <c r="H541" s="500" t="s">
        <v>94</v>
      </c>
      <c r="I541" s="500" t="s">
        <v>94</v>
      </c>
      <c r="J541" s="500"/>
      <c r="K541" s="500"/>
      <c r="L541" s="500"/>
      <c r="M541" s="500"/>
      <c r="N541" s="500"/>
      <c r="O541" s="500"/>
      <c r="P541" s="500"/>
      <c r="Q541" s="500"/>
      <c r="R541" s="500"/>
      <c r="S541" s="500"/>
      <c r="T541" s="500"/>
      <c r="U541" s="500"/>
      <c r="V541" s="500"/>
      <c r="W541" s="500"/>
      <c r="X541" s="500"/>
      <c r="Y541" s="500"/>
      <c r="Z541" s="500"/>
      <c r="AA541" s="500"/>
      <c r="AB541" s="1381" t="s">
        <v>94</v>
      </c>
      <c r="AC541" s="1542" t="s">
        <v>55</v>
      </c>
      <c r="AD541" s="1543" t="s">
        <v>3948</v>
      </c>
      <c r="AE541" s="1478"/>
      <c r="AF541" s="1478"/>
      <c r="AG541" s="1478"/>
      <c r="AH541" s="654"/>
    </row>
    <row r="542" ht="15.75" customHeight="1">
      <c r="A542" s="1500"/>
      <c r="B542" s="1500"/>
      <c r="C542" s="1478" t="s">
        <v>3400</v>
      </c>
      <c r="D542" s="1200"/>
      <c r="E542" s="1501"/>
      <c r="F542" s="1501"/>
      <c r="G542" s="1501"/>
      <c r="H542" s="500" t="s">
        <v>94</v>
      </c>
      <c r="I542" s="500" t="s">
        <v>94</v>
      </c>
      <c r="J542" s="500"/>
      <c r="K542" s="500"/>
      <c r="L542" s="500"/>
      <c r="M542" s="500"/>
      <c r="N542" s="500"/>
      <c r="O542" s="500"/>
      <c r="P542" s="500"/>
      <c r="Q542" s="500"/>
      <c r="R542" s="500"/>
      <c r="S542" s="500"/>
      <c r="T542" s="500"/>
      <c r="U542" s="500"/>
      <c r="V542" s="500"/>
      <c r="W542" s="500"/>
      <c r="X542" s="500"/>
      <c r="Y542" s="500"/>
      <c r="Z542" s="500"/>
      <c r="AA542" s="500"/>
      <c r="AB542" s="1381" t="s">
        <v>94</v>
      </c>
      <c r="AC542" s="1542" t="s">
        <v>55</v>
      </c>
      <c r="AD542" s="1543" t="s">
        <v>3948</v>
      </c>
      <c r="AE542" s="1478"/>
      <c r="AF542" s="1478"/>
      <c r="AG542" s="1478"/>
      <c r="AH542" s="654"/>
    </row>
    <row r="543" ht="15.75" customHeight="1">
      <c r="A543" s="1500"/>
      <c r="B543" s="1500"/>
      <c r="C543" s="1500"/>
      <c r="D543" s="1182" t="s">
        <v>3950</v>
      </c>
      <c r="E543" s="1501"/>
      <c r="F543" s="643" t="s">
        <v>3951</v>
      </c>
      <c r="G543" s="643" t="s">
        <v>3952</v>
      </c>
      <c r="H543" s="500"/>
      <c r="I543" s="500"/>
      <c r="J543" s="500"/>
      <c r="K543" s="500"/>
      <c r="L543" s="500"/>
      <c r="M543" s="500"/>
      <c r="N543" s="500"/>
      <c r="O543" s="500"/>
      <c r="P543" s="500"/>
      <c r="Q543" s="500"/>
      <c r="R543" s="500"/>
      <c r="S543" s="500"/>
      <c r="T543" s="500"/>
      <c r="U543" s="500"/>
      <c r="V543" s="500"/>
      <c r="W543" s="500"/>
      <c r="X543" s="500"/>
      <c r="Y543" s="500"/>
      <c r="Z543" s="500"/>
      <c r="AA543" s="500"/>
      <c r="AB543" s="1381">
        <v>1.0</v>
      </c>
      <c r="AC543" s="1542" t="s">
        <v>55</v>
      </c>
      <c r="AD543" s="1383" t="s">
        <v>361</v>
      </c>
      <c r="AE543" s="1634"/>
      <c r="AF543" s="1478"/>
      <c r="AG543" s="1478"/>
      <c r="AH543" s="654"/>
    </row>
    <row r="544" ht="15.75" customHeight="1">
      <c r="A544" s="1500"/>
      <c r="B544" s="1500"/>
      <c r="C544" s="1500"/>
      <c r="D544" s="1182" t="s">
        <v>3953</v>
      </c>
      <c r="E544" s="1501"/>
      <c r="F544" s="654" t="s">
        <v>3954</v>
      </c>
      <c r="G544" s="643" t="s">
        <v>3955</v>
      </c>
      <c r="H544" s="500"/>
      <c r="I544" s="500"/>
      <c r="J544" s="500"/>
      <c r="K544" s="500"/>
      <c r="L544" s="500"/>
      <c r="M544" s="500"/>
      <c r="N544" s="500"/>
      <c r="O544" s="500"/>
      <c r="P544" s="500"/>
      <c r="Q544" s="500"/>
      <c r="R544" s="500"/>
      <c r="S544" s="500"/>
      <c r="T544" s="500"/>
      <c r="U544" s="500"/>
      <c r="V544" s="500"/>
      <c r="W544" s="500"/>
      <c r="X544" s="500"/>
      <c r="Y544" s="500"/>
      <c r="Z544" s="500"/>
      <c r="AA544" s="500"/>
      <c r="AB544" s="1381">
        <v>1.0</v>
      </c>
      <c r="AC544" s="1542" t="s">
        <v>55</v>
      </c>
      <c r="AD544" s="1543" t="s">
        <v>3948</v>
      </c>
      <c r="AE544" s="1401"/>
      <c r="AF544" s="1478"/>
      <c r="AG544" s="1478"/>
      <c r="AH544" s="654"/>
    </row>
    <row r="545" ht="15.75" customHeight="1">
      <c r="A545" s="1500"/>
      <c r="B545" s="1500"/>
      <c r="C545" s="1500"/>
      <c r="D545" s="1182" t="s">
        <v>3956</v>
      </c>
      <c r="E545" s="654" t="s">
        <v>3400</v>
      </c>
      <c r="F545" s="654" t="s">
        <v>3957</v>
      </c>
      <c r="G545" s="643" t="s">
        <v>3958</v>
      </c>
      <c r="H545" s="500" t="s">
        <v>82</v>
      </c>
      <c r="I545" s="500"/>
      <c r="J545" s="500"/>
      <c r="K545" s="500"/>
      <c r="L545" s="500"/>
      <c r="M545" s="500"/>
      <c r="N545" s="500"/>
      <c r="O545" s="500"/>
      <c r="P545" s="500"/>
      <c r="Q545" s="500"/>
      <c r="R545" s="500"/>
      <c r="S545" s="500"/>
      <c r="T545" s="500"/>
      <c r="U545" s="500"/>
      <c r="V545" s="500"/>
      <c r="W545" s="500"/>
      <c r="X545" s="500"/>
      <c r="Y545" s="500"/>
      <c r="Z545" s="500"/>
      <c r="AA545" s="500"/>
      <c r="AB545" s="1381">
        <v>1.0</v>
      </c>
      <c r="AC545" s="1542" t="s">
        <v>55</v>
      </c>
      <c r="AD545" s="1383" t="s">
        <v>1297</v>
      </c>
      <c r="AE545" s="1385"/>
      <c r="AF545" s="1478"/>
      <c r="AG545" s="732"/>
      <c r="AH545" s="654"/>
    </row>
    <row r="546" ht="15.75" customHeight="1">
      <c r="A546" s="1500"/>
      <c r="B546" s="1500"/>
      <c r="C546" s="1500"/>
      <c r="D546" s="1182" t="s">
        <v>3959</v>
      </c>
      <c r="E546" s="654" t="s">
        <v>3960</v>
      </c>
      <c r="F546" s="654" t="s">
        <v>3961</v>
      </c>
      <c r="G546" s="643" t="s">
        <v>3962</v>
      </c>
      <c r="H546" s="500" t="s">
        <v>82</v>
      </c>
      <c r="I546" s="500"/>
      <c r="J546" s="500"/>
      <c r="K546" s="500"/>
      <c r="L546" s="500"/>
      <c r="M546" s="500"/>
      <c r="N546" s="500"/>
      <c r="O546" s="500"/>
      <c r="P546" s="500"/>
      <c r="Q546" s="500"/>
      <c r="R546" s="500"/>
      <c r="S546" s="500"/>
      <c r="T546" s="500"/>
      <c r="U546" s="500"/>
      <c r="V546" s="500"/>
      <c r="W546" s="500"/>
      <c r="X546" s="500"/>
      <c r="Y546" s="500"/>
      <c r="Z546" s="500"/>
      <c r="AA546" s="500"/>
      <c r="AB546" s="1381">
        <v>1.0</v>
      </c>
      <c r="AC546" s="1542" t="s">
        <v>55</v>
      </c>
      <c r="AD546" s="1543" t="s">
        <v>3948</v>
      </c>
      <c r="AE546" s="1385"/>
      <c r="AF546" s="1478" t="s">
        <v>3963</v>
      </c>
      <c r="AG546" s="1478"/>
      <c r="AH546" s="654"/>
    </row>
    <row r="547" ht="15.75" customHeight="1">
      <c r="A547" s="1500"/>
      <c r="B547" s="1500"/>
      <c r="C547" s="1500"/>
      <c r="D547" s="1182" t="s">
        <v>3964</v>
      </c>
      <c r="E547" s="654" t="s">
        <v>3400</v>
      </c>
      <c r="F547" s="654" t="s">
        <v>3965</v>
      </c>
      <c r="G547" s="643" t="s">
        <v>3966</v>
      </c>
      <c r="H547" s="500"/>
      <c r="I547" s="500" t="s">
        <v>82</v>
      </c>
      <c r="J547" s="500"/>
      <c r="K547" s="500"/>
      <c r="L547" s="500"/>
      <c r="M547" s="500"/>
      <c r="N547" s="500"/>
      <c r="O547" s="500"/>
      <c r="P547" s="500"/>
      <c r="Q547" s="500"/>
      <c r="R547" s="500"/>
      <c r="S547" s="500"/>
      <c r="T547" s="500"/>
      <c r="U547" s="500"/>
      <c r="V547" s="500"/>
      <c r="W547" s="500"/>
      <c r="X547" s="500"/>
      <c r="Y547" s="500"/>
      <c r="Z547" s="500"/>
      <c r="AA547" s="500"/>
      <c r="AB547" s="1381">
        <v>1.0</v>
      </c>
      <c r="AC547" s="1542" t="s">
        <v>55</v>
      </c>
      <c r="AD547" s="1543" t="s">
        <v>3948</v>
      </c>
      <c r="AE547" s="1478"/>
      <c r="AF547" s="1478"/>
      <c r="AG547" s="1478"/>
      <c r="AH547" s="654"/>
    </row>
    <row r="548" ht="15.75" customHeight="1">
      <c r="A548" s="1500"/>
      <c r="B548" s="1500"/>
      <c r="C548" s="1500"/>
      <c r="D548" s="1182" t="s">
        <v>3967</v>
      </c>
      <c r="E548" s="1501"/>
      <c r="F548" s="654" t="s">
        <v>3968</v>
      </c>
      <c r="G548" s="643" t="s">
        <v>3969</v>
      </c>
      <c r="H548" s="500"/>
      <c r="I548" s="500" t="s">
        <v>82</v>
      </c>
      <c r="J548" s="500"/>
      <c r="K548" s="500"/>
      <c r="L548" s="500"/>
      <c r="M548" s="500"/>
      <c r="N548" s="500"/>
      <c r="O548" s="500"/>
      <c r="P548" s="500"/>
      <c r="Q548" s="500"/>
      <c r="R548" s="500"/>
      <c r="S548" s="500"/>
      <c r="T548" s="500"/>
      <c r="U548" s="500"/>
      <c r="V548" s="500"/>
      <c r="W548" s="500"/>
      <c r="X548" s="500"/>
      <c r="Y548" s="500"/>
      <c r="Z548" s="500"/>
      <c r="AA548" s="500"/>
      <c r="AB548" s="1381">
        <v>1.0</v>
      </c>
      <c r="AC548" s="1542" t="s">
        <v>55</v>
      </c>
      <c r="AD548" s="1543" t="s">
        <v>3948</v>
      </c>
      <c r="AE548" s="1478"/>
      <c r="AF548" s="1478"/>
      <c r="AG548" s="1478"/>
      <c r="AH548" s="654"/>
    </row>
    <row r="549" ht="15.75" customHeight="1">
      <c r="A549" s="1500"/>
      <c r="B549" s="1500"/>
      <c r="C549" s="1500"/>
      <c r="D549" s="1182" t="s">
        <v>3970</v>
      </c>
      <c r="E549" s="1501"/>
      <c r="F549" s="654" t="s">
        <v>3971</v>
      </c>
      <c r="G549" s="643" t="s">
        <v>3972</v>
      </c>
      <c r="H549" s="500"/>
      <c r="I549" s="500"/>
      <c r="J549" s="500"/>
      <c r="K549" s="500"/>
      <c r="L549" s="500"/>
      <c r="M549" s="500"/>
      <c r="N549" s="500"/>
      <c r="O549" s="500"/>
      <c r="P549" s="500"/>
      <c r="Q549" s="500"/>
      <c r="R549" s="500"/>
      <c r="S549" s="500"/>
      <c r="T549" s="500"/>
      <c r="U549" s="500"/>
      <c r="V549" s="500"/>
      <c r="W549" s="500"/>
      <c r="X549" s="500"/>
      <c r="Y549" s="500"/>
      <c r="Z549" s="500"/>
      <c r="AA549" s="500"/>
      <c r="AB549" s="1381">
        <v>1.0</v>
      </c>
      <c r="AC549" s="1542" t="s">
        <v>55</v>
      </c>
      <c r="AD549" s="1383" t="s">
        <v>3208</v>
      </c>
      <c r="AE549" s="1401"/>
      <c r="AF549" s="1478"/>
      <c r="AG549" s="1478"/>
      <c r="AH549" s="654"/>
    </row>
    <row r="550" ht="15.75" customHeight="1">
      <c r="A550" s="1500"/>
      <c r="B550" s="1500"/>
      <c r="C550" s="1500"/>
      <c r="D550" s="1404" t="s">
        <v>3973</v>
      </c>
      <c r="E550" s="654" t="s">
        <v>3974</v>
      </c>
      <c r="F550" s="643" t="s">
        <v>3975</v>
      </c>
      <c r="G550" s="643" t="s">
        <v>3976</v>
      </c>
      <c r="H550" s="500"/>
      <c r="I550" s="500"/>
      <c r="J550" s="500"/>
      <c r="K550" s="500"/>
      <c r="L550" s="500"/>
      <c r="M550" s="500"/>
      <c r="N550" s="500"/>
      <c r="O550" s="500"/>
      <c r="P550" s="500"/>
      <c r="Q550" s="500"/>
      <c r="R550" s="500"/>
      <c r="S550" s="500"/>
      <c r="T550" s="500"/>
      <c r="U550" s="500"/>
      <c r="V550" s="500"/>
      <c r="W550" s="500"/>
      <c r="X550" s="500"/>
      <c r="Y550" s="500"/>
      <c r="Z550" s="500"/>
      <c r="AA550" s="500"/>
      <c r="AB550" s="1381">
        <v>1.0</v>
      </c>
      <c r="AC550" s="1542" t="s">
        <v>55</v>
      </c>
      <c r="AD550" s="1383" t="s">
        <v>361</v>
      </c>
      <c r="AE550" s="1385"/>
      <c r="AF550" s="1385"/>
      <c r="AG550" s="732"/>
      <c r="AH550" s="654"/>
    </row>
    <row r="551" ht="15.75" customHeight="1">
      <c r="A551" s="1500"/>
      <c r="B551" s="1500"/>
      <c r="C551" s="1501" t="s">
        <v>1366</v>
      </c>
      <c r="D551" s="1379"/>
      <c r="E551" s="1500"/>
      <c r="F551" s="1500"/>
      <c r="G551" s="1500"/>
      <c r="H551" s="500" t="s">
        <v>94</v>
      </c>
      <c r="I551" s="500" t="s">
        <v>94</v>
      </c>
      <c r="J551" s="500"/>
      <c r="K551" s="500"/>
      <c r="L551" s="500"/>
      <c r="M551" s="500"/>
      <c r="N551" s="500"/>
      <c r="O551" s="500"/>
      <c r="P551" s="500"/>
      <c r="Q551" s="500"/>
      <c r="R551" s="500"/>
      <c r="S551" s="500"/>
      <c r="T551" s="500"/>
      <c r="U551" s="500"/>
      <c r="V551" s="500"/>
      <c r="W551" s="500"/>
      <c r="X551" s="500"/>
      <c r="Y551" s="500"/>
      <c r="Z551" s="500"/>
      <c r="AA551" s="500"/>
      <c r="AB551" s="1381" t="s">
        <v>94</v>
      </c>
      <c r="AC551" s="1542" t="s">
        <v>55</v>
      </c>
      <c r="AD551" s="1543" t="s">
        <v>3948</v>
      </c>
      <c r="AE551" s="1478"/>
      <c r="AF551" s="1478"/>
      <c r="AG551" s="1478"/>
      <c r="AH551" s="654"/>
    </row>
    <row r="552" ht="15.75" hidden="1" customHeight="1">
      <c r="A552" s="727"/>
      <c r="B552" s="727"/>
      <c r="C552" s="727"/>
      <c r="D552" s="1635" t="s">
        <v>3950</v>
      </c>
      <c r="E552" s="112"/>
      <c r="F552" s="1636" t="s">
        <v>3977</v>
      </c>
      <c r="G552" s="1432" t="s">
        <v>3978</v>
      </c>
      <c r="H552" s="807"/>
      <c r="I552" s="807"/>
      <c r="J552" s="807"/>
      <c r="K552" s="807"/>
      <c r="L552" s="807"/>
      <c r="M552" s="807"/>
      <c r="N552" s="807"/>
      <c r="O552" s="807"/>
      <c r="P552" s="807"/>
      <c r="Q552" s="807"/>
      <c r="R552" s="807"/>
      <c r="S552" s="807"/>
      <c r="T552" s="807"/>
      <c r="U552" s="807"/>
      <c r="V552" s="807"/>
      <c r="W552" s="807"/>
      <c r="X552" s="807"/>
      <c r="Y552" s="807"/>
      <c r="Z552" s="807"/>
      <c r="AA552" s="807"/>
      <c r="AB552" s="1433">
        <v>3.0</v>
      </c>
      <c r="AC552" s="1617" t="s">
        <v>55</v>
      </c>
      <c r="AD552" s="1618" t="s">
        <v>3948</v>
      </c>
      <c r="AE552" s="727"/>
      <c r="AF552" s="727"/>
      <c r="AG552" s="727"/>
      <c r="AH552" s="1046"/>
    </row>
    <row r="553" ht="15.75" hidden="1" customHeight="1">
      <c r="A553" s="727"/>
      <c r="B553" s="727"/>
      <c r="C553" s="727"/>
      <c r="D553" s="1635" t="s">
        <v>3953</v>
      </c>
      <c r="E553" s="112"/>
      <c r="F553" s="1636" t="s">
        <v>3954</v>
      </c>
      <c r="G553" s="1432" t="s">
        <v>3955</v>
      </c>
      <c r="H553" s="807"/>
      <c r="I553" s="807"/>
      <c r="J553" s="807"/>
      <c r="K553" s="807"/>
      <c r="L553" s="807"/>
      <c r="M553" s="807"/>
      <c r="N553" s="807"/>
      <c r="O553" s="807"/>
      <c r="P553" s="807"/>
      <c r="Q553" s="807"/>
      <c r="R553" s="807"/>
      <c r="S553" s="807"/>
      <c r="T553" s="807"/>
      <c r="U553" s="807"/>
      <c r="V553" s="807"/>
      <c r="W553" s="807"/>
      <c r="X553" s="807"/>
      <c r="Y553" s="807"/>
      <c r="Z553" s="807"/>
      <c r="AA553" s="807"/>
      <c r="AB553" s="1433">
        <v>3.0</v>
      </c>
      <c r="AC553" s="1617" t="s">
        <v>55</v>
      </c>
      <c r="AD553" s="1618" t="s">
        <v>3948</v>
      </c>
      <c r="AE553" s="727"/>
      <c r="AF553" s="727"/>
      <c r="AG553" s="727"/>
      <c r="AH553" s="1046"/>
    </row>
    <row r="554" ht="15.75" hidden="1" customHeight="1">
      <c r="A554" s="727"/>
      <c r="B554" s="727"/>
      <c r="C554" s="727"/>
      <c r="D554" s="1635" t="s">
        <v>3956</v>
      </c>
      <c r="E554" s="1636" t="s">
        <v>3400</v>
      </c>
      <c r="F554" s="1636" t="s">
        <v>3957</v>
      </c>
      <c r="G554" s="1432" t="s">
        <v>3979</v>
      </c>
      <c r="H554" s="807"/>
      <c r="I554" s="807"/>
      <c r="J554" s="807"/>
      <c r="K554" s="807"/>
      <c r="L554" s="807"/>
      <c r="M554" s="807"/>
      <c r="N554" s="807"/>
      <c r="O554" s="807"/>
      <c r="P554" s="807"/>
      <c r="Q554" s="807"/>
      <c r="R554" s="807"/>
      <c r="S554" s="807"/>
      <c r="T554" s="807"/>
      <c r="U554" s="807"/>
      <c r="V554" s="807"/>
      <c r="W554" s="807"/>
      <c r="X554" s="807"/>
      <c r="Y554" s="807"/>
      <c r="Z554" s="807"/>
      <c r="AA554" s="807"/>
      <c r="AB554" s="1433">
        <v>3.0</v>
      </c>
      <c r="AC554" s="1617" t="s">
        <v>55</v>
      </c>
      <c r="AD554" s="1618" t="s">
        <v>3948</v>
      </c>
      <c r="AE554" s="727"/>
      <c r="AF554" s="727"/>
      <c r="AG554" s="727"/>
      <c r="AH554" s="1046"/>
    </row>
    <row r="555" ht="15.75" hidden="1" customHeight="1">
      <c r="A555" s="727"/>
      <c r="B555" s="727"/>
      <c r="C555" s="727"/>
      <c r="D555" s="1635" t="s">
        <v>3959</v>
      </c>
      <c r="E555" s="1636" t="s">
        <v>3960</v>
      </c>
      <c r="F555" s="1636" t="s">
        <v>3961</v>
      </c>
      <c r="G555" s="1432" t="s">
        <v>3980</v>
      </c>
      <c r="H555" s="807"/>
      <c r="I555" s="807"/>
      <c r="J555" s="807"/>
      <c r="K555" s="807"/>
      <c r="L555" s="807"/>
      <c r="M555" s="807"/>
      <c r="N555" s="807"/>
      <c r="O555" s="807"/>
      <c r="P555" s="807"/>
      <c r="Q555" s="807"/>
      <c r="R555" s="807"/>
      <c r="S555" s="807"/>
      <c r="T555" s="807"/>
      <c r="U555" s="807"/>
      <c r="V555" s="807"/>
      <c r="W555" s="807"/>
      <c r="X555" s="807"/>
      <c r="Y555" s="807"/>
      <c r="Z555" s="807"/>
      <c r="AA555" s="807"/>
      <c r="AB555" s="1433">
        <v>3.0</v>
      </c>
      <c r="AC555" s="1617" t="s">
        <v>55</v>
      </c>
      <c r="AD555" s="1618" t="s">
        <v>3948</v>
      </c>
      <c r="AE555" s="727"/>
      <c r="AF555" s="727"/>
      <c r="AG555" s="727"/>
      <c r="AH555" s="1046"/>
    </row>
    <row r="556" ht="15.75" hidden="1" customHeight="1">
      <c r="A556" s="727"/>
      <c r="B556" s="727"/>
      <c r="C556" s="727"/>
      <c r="D556" s="1635" t="s">
        <v>3964</v>
      </c>
      <c r="E556" s="1636" t="s">
        <v>1366</v>
      </c>
      <c r="F556" s="1636" t="s">
        <v>3965</v>
      </c>
      <c r="G556" s="1432" t="s">
        <v>3966</v>
      </c>
      <c r="H556" s="807"/>
      <c r="I556" s="807"/>
      <c r="J556" s="807"/>
      <c r="K556" s="807"/>
      <c r="L556" s="807"/>
      <c r="M556" s="807"/>
      <c r="N556" s="807"/>
      <c r="O556" s="807"/>
      <c r="P556" s="807"/>
      <c r="Q556" s="807"/>
      <c r="R556" s="807"/>
      <c r="S556" s="807"/>
      <c r="T556" s="807"/>
      <c r="U556" s="807"/>
      <c r="V556" s="807"/>
      <c r="W556" s="807"/>
      <c r="X556" s="807"/>
      <c r="Y556" s="807"/>
      <c r="Z556" s="807"/>
      <c r="AA556" s="807"/>
      <c r="AB556" s="1433">
        <v>3.0</v>
      </c>
      <c r="AC556" s="1617" t="s">
        <v>55</v>
      </c>
      <c r="AD556" s="1618" t="s">
        <v>3948</v>
      </c>
      <c r="AE556" s="727"/>
      <c r="AF556" s="727"/>
      <c r="AG556" s="727"/>
      <c r="AH556" s="1046"/>
    </row>
    <row r="557" ht="15.75" hidden="1" customHeight="1">
      <c r="A557" s="727"/>
      <c r="B557" s="727"/>
      <c r="C557" s="727"/>
      <c r="D557" s="1635" t="s">
        <v>3967</v>
      </c>
      <c r="E557" s="112"/>
      <c r="F557" s="1636" t="s">
        <v>3968</v>
      </c>
      <c r="G557" s="1432" t="s">
        <v>3969</v>
      </c>
      <c r="H557" s="807"/>
      <c r="I557" s="807"/>
      <c r="J557" s="807"/>
      <c r="K557" s="807"/>
      <c r="L557" s="807"/>
      <c r="M557" s="807"/>
      <c r="N557" s="807"/>
      <c r="O557" s="807"/>
      <c r="P557" s="807"/>
      <c r="Q557" s="807"/>
      <c r="R557" s="807"/>
      <c r="S557" s="807"/>
      <c r="T557" s="807"/>
      <c r="U557" s="807"/>
      <c r="V557" s="807"/>
      <c r="W557" s="807"/>
      <c r="X557" s="807"/>
      <c r="Y557" s="807"/>
      <c r="Z557" s="807"/>
      <c r="AA557" s="807"/>
      <c r="AB557" s="1433">
        <v>3.0</v>
      </c>
      <c r="AC557" s="1617" t="s">
        <v>55</v>
      </c>
      <c r="AD557" s="1618" t="s">
        <v>3948</v>
      </c>
      <c r="AE557" s="727"/>
      <c r="AF557" s="727"/>
      <c r="AG557" s="727"/>
      <c r="AH557" s="1046"/>
    </row>
    <row r="558" ht="15.75" hidden="1" customHeight="1">
      <c r="A558" s="727"/>
      <c r="B558" s="727"/>
      <c r="C558" s="727"/>
      <c r="D558" s="1635" t="s">
        <v>3970</v>
      </c>
      <c r="E558" s="112"/>
      <c r="F558" s="1636" t="s">
        <v>3971</v>
      </c>
      <c r="G558" s="1432" t="s">
        <v>3981</v>
      </c>
      <c r="H558" s="807"/>
      <c r="I558" s="807"/>
      <c r="J558" s="807"/>
      <c r="K558" s="807"/>
      <c r="L558" s="807"/>
      <c r="M558" s="807"/>
      <c r="N558" s="807"/>
      <c r="O558" s="807"/>
      <c r="P558" s="807"/>
      <c r="Q558" s="807"/>
      <c r="R558" s="807"/>
      <c r="S558" s="807"/>
      <c r="T558" s="807"/>
      <c r="U558" s="807"/>
      <c r="V558" s="807"/>
      <c r="W558" s="807"/>
      <c r="X558" s="807"/>
      <c r="Y558" s="807"/>
      <c r="Z558" s="807"/>
      <c r="AA558" s="807"/>
      <c r="AB558" s="1433">
        <v>3.0</v>
      </c>
      <c r="AC558" s="1617" t="s">
        <v>55</v>
      </c>
      <c r="AD558" s="1618" t="s">
        <v>3948</v>
      </c>
      <c r="AE558" s="727"/>
      <c r="AF558" s="727"/>
      <c r="AG558" s="727"/>
      <c r="AH558" s="1046"/>
    </row>
    <row r="559" ht="15.75" hidden="1" customHeight="1">
      <c r="A559" s="727"/>
      <c r="B559" s="727"/>
      <c r="C559" s="727"/>
      <c r="D559" s="1635" t="s">
        <v>3982</v>
      </c>
      <c r="E559" s="1636" t="s">
        <v>3983</v>
      </c>
      <c r="F559" s="1636" t="s">
        <v>3984</v>
      </c>
      <c r="G559" s="1432" t="s">
        <v>3985</v>
      </c>
      <c r="H559" s="807"/>
      <c r="I559" s="807"/>
      <c r="J559" s="807"/>
      <c r="K559" s="807"/>
      <c r="L559" s="807"/>
      <c r="M559" s="807"/>
      <c r="N559" s="807"/>
      <c r="O559" s="807"/>
      <c r="P559" s="807"/>
      <c r="Q559" s="807"/>
      <c r="R559" s="807"/>
      <c r="S559" s="807"/>
      <c r="T559" s="807"/>
      <c r="U559" s="807"/>
      <c r="V559" s="807"/>
      <c r="W559" s="807"/>
      <c r="X559" s="807"/>
      <c r="Y559" s="807"/>
      <c r="Z559" s="807"/>
      <c r="AA559" s="807"/>
      <c r="AB559" s="1433">
        <v>3.0</v>
      </c>
      <c r="AC559" s="1617" t="s">
        <v>55</v>
      </c>
      <c r="AD559" s="1618" t="s">
        <v>3948</v>
      </c>
      <c r="AE559" s="727"/>
      <c r="AF559" s="727"/>
      <c r="AG559" s="727"/>
      <c r="AH559" s="1046"/>
    </row>
    <row r="560" ht="15.75" customHeight="1">
      <c r="A560" s="1500"/>
      <c r="B560" s="1500"/>
      <c r="C560" s="1501" t="s">
        <v>3986</v>
      </c>
      <c r="D560" s="1379"/>
      <c r="E560" s="1500"/>
      <c r="F560" s="1500"/>
      <c r="G560" s="1500"/>
      <c r="H560" s="500" t="s">
        <v>94</v>
      </c>
      <c r="I560" s="500" t="s">
        <v>94</v>
      </c>
      <c r="J560" s="500"/>
      <c r="K560" s="500"/>
      <c r="L560" s="500"/>
      <c r="M560" s="500"/>
      <c r="N560" s="500"/>
      <c r="O560" s="500"/>
      <c r="P560" s="500"/>
      <c r="Q560" s="500"/>
      <c r="R560" s="500"/>
      <c r="S560" s="500"/>
      <c r="T560" s="500"/>
      <c r="U560" s="500"/>
      <c r="V560" s="500"/>
      <c r="W560" s="500"/>
      <c r="X560" s="500"/>
      <c r="Y560" s="500"/>
      <c r="Z560" s="500"/>
      <c r="AA560" s="500"/>
      <c r="AB560" s="1381" t="s">
        <v>94</v>
      </c>
      <c r="AC560" s="1542" t="s">
        <v>55</v>
      </c>
      <c r="AD560" s="1543" t="s">
        <v>3948</v>
      </c>
      <c r="AE560" s="1478"/>
      <c r="AF560" s="1478"/>
      <c r="AG560" s="1478"/>
      <c r="AH560" s="654"/>
    </row>
    <row r="561" ht="15.75" hidden="1" customHeight="1">
      <c r="A561" s="727"/>
      <c r="B561" s="727"/>
      <c r="C561" s="727"/>
      <c r="D561" s="1635" t="s">
        <v>3950</v>
      </c>
      <c r="E561" s="112"/>
      <c r="F561" s="1636" t="s">
        <v>3977</v>
      </c>
      <c r="G561" s="1432" t="s">
        <v>3978</v>
      </c>
      <c r="H561" s="807"/>
      <c r="I561" s="807"/>
      <c r="J561" s="807"/>
      <c r="K561" s="807"/>
      <c r="L561" s="807"/>
      <c r="M561" s="807"/>
      <c r="N561" s="807"/>
      <c r="O561" s="807"/>
      <c r="P561" s="807"/>
      <c r="Q561" s="807"/>
      <c r="R561" s="807"/>
      <c r="S561" s="807"/>
      <c r="T561" s="807"/>
      <c r="U561" s="807"/>
      <c r="V561" s="807"/>
      <c r="W561" s="807"/>
      <c r="X561" s="807"/>
      <c r="Y561" s="807"/>
      <c r="Z561" s="807"/>
      <c r="AA561" s="807"/>
      <c r="AB561" s="1433">
        <v>3.0</v>
      </c>
      <c r="AC561" s="1617" t="s">
        <v>55</v>
      </c>
      <c r="AD561" s="1618" t="s">
        <v>3948</v>
      </c>
      <c r="AE561" s="727"/>
      <c r="AF561" s="727"/>
      <c r="AG561" s="727"/>
      <c r="AH561" s="1046"/>
    </row>
    <row r="562" ht="15.75" hidden="1" customHeight="1">
      <c r="A562" s="727"/>
      <c r="B562" s="727"/>
      <c r="C562" s="727"/>
      <c r="D562" s="1635" t="s">
        <v>3953</v>
      </c>
      <c r="E562" s="112"/>
      <c r="F562" s="1636" t="s">
        <v>3954</v>
      </c>
      <c r="G562" s="1432" t="s">
        <v>3955</v>
      </c>
      <c r="H562" s="807"/>
      <c r="I562" s="807"/>
      <c r="J562" s="807"/>
      <c r="K562" s="807"/>
      <c r="L562" s="807"/>
      <c r="M562" s="807"/>
      <c r="N562" s="807"/>
      <c r="O562" s="807"/>
      <c r="P562" s="807"/>
      <c r="Q562" s="807"/>
      <c r="R562" s="807"/>
      <c r="S562" s="807"/>
      <c r="T562" s="807"/>
      <c r="U562" s="807"/>
      <c r="V562" s="807"/>
      <c r="W562" s="807"/>
      <c r="X562" s="807"/>
      <c r="Y562" s="807"/>
      <c r="Z562" s="807"/>
      <c r="AA562" s="807"/>
      <c r="AB562" s="1433">
        <v>3.0</v>
      </c>
      <c r="AC562" s="1617" t="s">
        <v>55</v>
      </c>
      <c r="AD562" s="1618" t="s">
        <v>3948</v>
      </c>
      <c r="AE562" s="727"/>
      <c r="AF562" s="727"/>
      <c r="AG562" s="727"/>
      <c r="AH562" s="1046"/>
    </row>
    <row r="563" ht="15.75" hidden="1" customHeight="1">
      <c r="A563" s="727"/>
      <c r="B563" s="727"/>
      <c r="C563" s="727"/>
      <c r="D563" s="1635" t="s">
        <v>3956</v>
      </c>
      <c r="E563" s="1636" t="s">
        <v>3400</v>
      </c>
      <c r="F563" s="1636" t="s">
        <v>3957</v>
      </c>
      <c r="G563" s="1432" t="s">
        <v>3979</v>
      </c>
      <c r="H563" s="807"/>
      <c r="I563" s="807"/>
      <c r="J563" s="807"/>
      <c r="K563" s="807"/>
      <c r="L563" s="807"/>
      <c r="M563" s="807"/>
      <c r="N563" s="807"/>
      <c r="O563" s="807"/>
      <c r="P563" s="807"/>
      <c r="Q563" s="807"/>
      <c r="R563" s="807"/>
      <c r="S563" s="807"/>
      <c r="T563" s="807"/>
      <c r="U563" s="807"/>
      <c r="V563" s="807"/>
      <c r="W563" s="807"/>
      <c r="X563" s="807"/>
      <c r="Y563" s="807"/>
      <c r="Z563" s="807"/>
      <c r="AA563" s="807"/>
      <c r="AB563" s="1433">
        <v>3.0</v>
      </c>
      <c r="AC563" s="1617" t="s">
        <v>55</v>
      </c>
      <c r="AD563" s="1618" t="s">
        <v>3948</v>
      </c>
      <c r="AE563" s="727"/>
      <c r="AF563" s="727"/>
      <c r="AG563" s="727"/>
      <c r="AH563" s="1046"/>
    </row>
    <row r="564" ht="15.75" hidden="1" customHeight="1">
      <c r="A564" s="727"/>
      <c r="B564" s="727"/>
      <c r="C564" s="727"/>
      <c r="D564" s="1635" t="s">
        <v>3987</v>
      </c>
      <c r="E564" s="1636" t="s">
        <v>3988</v>
      </c>
      <c r="F564" s="1636" t="s">
        <v>3989</v>
      </c>
      <c r="G564" s="1432" t="s">
        <v>3990</v>
      </c>
      <c r="H564" s="807"/>
      <c r="I564" s="807"/>
      <c r="J564" s="807"/>
      <c r="K564" s="807"/>
      <c r="L564" s="807"/>
      <c r="M564" s="807"/>
      <c r="N564" s="807"/>
      <c r="O564" s="807"/>
      <c r="P564" s="807"/>
      <c r="Q564" s="807"/>
      <c r="R564" s="807"/>
      <c r="S564" s="807"/>
      <c r="T564" s="807"/>
      <c r="U564" s="807"/>
      <c r="V564" s="807"/>
      <c r="W564" s="807"/>
      <c r="X564" s="807"/>
      <c r="Y564" s="807"/>
      <c r="Z564" s="807"/>
      <c r="AA564" s="807"/>
      <c r="AB564" s="1433">
        <v>3.0</v>
      </c>
      <c r="AC564" s="1617" t="s">
        <v>55</v>
      </c>
      <c r="AD564" s="1618" t="s">
        <v>3948</v>
      </c>
      <c r="AE564" s="727"/>
      <c r="AF564" s="727"/>
      <c r="AG564" s="727"/>
      <c r="AH564" s="1046"/>
    </row>
    <row r="565" ht="15.75" hidden="1" customHeight="1">
      <c r="A565" s="727"/>
      <c r="B565" s="727"/>
      <c r="C565" s="727"/>
      <c r="D565" s="1142"/>
      <c r="E565" s="1636" t="s">
        <v>3988</v>
      </c>
      <c r="F565" s="1636" t="s">
        <v>3991</v>
      </c>
      <c r="G565" s="1432" t="s">
        <v>3992</v>
      </c>
      <c r="H565" s="807"/>
      <c r="I565" s="807"/>
      <c r="J565" s="807"/>
      <c r="K565" s="807"/>
      <c r="L565" s="807"/>
      <c r="M565" s="807"/>
      <c r="N565" s="807"/>
      <c r="O565" s="807"/>
      <c r="P565" s="807"/>
      <c r="Q565" s="807"/>
      <c r="R565" s="807"/>
      <c r="S565" s="807"/>
      <c r="T565" s="807"/>
      <c r="U565" s="807"/>
      <c r="V565" s="807"/>
      <c r="W565" s="807"/>
      <c r="X565" s="807"/>
      <c r="Y565" s="807"/>
      <c r="Z565" s="807"/>
      <c r="AA565" s="807"/>
      <c r="AB565" s="1433">
        <v>3.0</v>
      </c>
      <c r="AC565" s="1617" t="s">
        <v>55</v>
      </c>
      <c r="AD565" s="1618" t="s">
        <v>3948</v>
      </c>
      <c r="AE565" s="727"/>
      <c r="AF565" s="727"/>
      <c r="AG565" s="727"/>
      <c r="AH565" s="1046"/>
    </row>
    <row r="566" ht="15.75" hidden="1" customHeight="1">
      <c r="A566" s="727"/>
      <c r="B566" s="727"/>
      <c r="C566" s="727"/>
      <c r="D566" s="1635" t="s">
        <v>3959</v>
      </c>
      <c r="E566" s="1636" t="s">
        <v>3960</v>
      </c>
      <c r="F566" s="1636" t="s">
        <v>3961</v>
      </c>
      <c r="G566" s="1432" t="s">
        <v>3980</v>
      </c>
      <c r="H566" s="807"/>
      <c r="I566" s="807"/>
      <c r="J566" s="807"/>
      <c r="K566" s="807"/>
      <c r="L566" s="807"/>
      <c r="M566" s="807"/>
      <c r="N566" s="807"/>
      <c r="O566" s="807"/>
      <c r="P566" s="807"/>
      <c r="Q566" s="807"/>
      <c r="R566" s="807"/>
      <c r="S566" s="807"/>
      <c r="T566" s="807"/>
      <c r="U566" s="807"/>
      <c r="V566" s="807"/>
      <c r="W566" s="807"/>
      <c r="X566" s="807"/>
      <c r="Y566" s="807"/>
      <c r="Z566" s="807"/>
      <c r="AA566" s="807"/>
      <c r="AB566" s="1433">
        <v>3.0</v>
      </c>
      <c r="AC566" s="1617" t="s">
        <v>55</v>
      </c>
      <c r="AD566" s="1618" t="s">
        <v>3948</v>
      </c>
      <c r="AE566" s="727"/>
      <c r="AF566" s="727"/>
      <c r="AG566" s="727"/>
      <c r="AH566" s="1046"/>
    </row>
    <row r="567" ht="15.75" hidden="1" customHeight="1">
      <c r="A567" s="727"/>
      <c r="B567" s="727"/>
      <c r="C567" s="727"/>
      <c r="D567" s="1635" t="s">
        <v>3964</v>
      </c>
      <c r="E567" s="1636" t="s">
        <v>3411</v>
      </c>
      <c r="F567" s="1636" t="s">
        <v>3965</v>
      </c>
      <c r="G567" s="1432" t="s">
        <v>3966</v>
      </c>
      <c r="H567" s="807"/>
      <c r="I567" s="807"/>
      <c r="J567" s="807"/>
      <c r="K567" s="807"/>
      <c r="L567" s="807"/>
      <c r="M567" s="807"/>
      <c r="N567" s="807"/>
      <c r="O567" s="807"/>
      <c r="P567" s="807"/>
      <c r="Q567" s="807"/>
      <c r="R567" s="807"/>
      <c r="S567" s="807"/>
      <c r="T567" s="807"/>
      <c r="U567" s="807"/>
      <c r="V567" s="807"/>
      <c r="W567" s="807"/>
      <c r="X567" s="807"/>
      <c r="Y567" s="807"/>
      <c r="Z567" s="807"/>
      <c r="AA567" s="807"/>
      <c r="AB567" s="1433">
        <v>3.0</v>
      </c>
      <c r="AC567" s="1617" t="s">
        <v>55</v>
      </c>
      <c r="AD567" s="1618" t="s">
        <v>3948</v>
      </c>
      <c r="AE567" s="727"/>
      <c r="AF567" s="727"/>
      <c r="AG567" s="727"/>
      <c r="AH567" s="1046"/>
    </row>
    <row r="568" ht="15.75" hidden="1" customHeight="1">
      <c r="A568" s="727"/>
      <c r="B568" s="727"/>
      <c r="C568" s="727"/>
      <c r="D568" s="1635" t="s">
        <v>3967</v>
      </c>
      <c r="E568" s="112"/>
      <c r="F568" s="1636" t="s">
        <v>3968</v>
      </c>
      <c r="G568" s="1432" t="s">
        <v>3969</v>
      </c>
      <c r="H568" s="807"/>
      <c r="I568" s="807"/>
      <c r="J568" s="807"/>
      <c r="K568" s="807"/>
      <c r="L568" s="807"/>
      <c r="M568" s="807"/>
      <c r="N568" s="807"/>
      <c r="O568" s="807"/>
      <c r="P568" s="807"/>
      <c r="Q568" s="807"/>
      <c r="R568" s="807"/>
      <c r="S568" s="807"/>
      <c r="T568" s="807"/>
      <c r="U568" s="807"/>
      <c r="V568" s="807"/>
      <c r="W568" s="807"/>
      <c r="X568" s="807"/>
      <c r="Y568" s="807"/>
      <c r="Z568" s="807"/>
      <c r="AA568" s="807"/>
      <c r="AB568" s="1433">
        <v>3.0</v>
      </c>
      <c r="AC568" s="1617" t="s">
        <v>55</v>
      </c>
      <c r="AD568" s="1618" t="s">
        <v>3948</v>
      </c>
      <c r="AE568" s="727"/>
      <c r="AF568" s="727"/>
      <c r="AG568" s="727"/>
      <c r="AH568" s="1046"/>
    </row>
    <row r="569" ht="15.75" hidden="1" customHeight="1">
      <c r="A569" s="727"/>
      <c r="B569" s="727"/>
      <c r="C569" s="727"/>
      <c r="D569" s="1635" t="s">
        <v>3970</v>
      </c>
      <c r="E569" s="112"/>
      <c r="F569" s="1636" t="s">
        <v>3971</v>
      </c>
      <c r="G569" s="1432" t="s">
        <v>3981</v>
      </c>
      <c r="H569" s="807"/>
      <c r="I569" s="807"/>
      <c r="J569" s="807"/>
      <c r="K569" s="807"/>
      <c r="L569" s="807"/>
      <c r="M569" s="807"/>
      <c r="N569" s="807"/>
      <c r="O569" s="807"/>
      <c r="P569" s="807"/>
      <c r="Q569" s="807"/>
      <c r="R569" s="807"/>
      <c r="S569" s="807"/>
      <c r="T569" s="807"/>
      <c r="U569" s="807"/>
      <c r="V569" s="807"/>
      <c r="W569" s="807"/>
      <c r="X569" s="807"/>
      <c r="Y569" s="807"/>
      <c r="Z569" s="807"/>
      <c r="AA569" s="807"/>
      <c r="AB569" s="1433">
        <v>3.0</v>
      </c>
      <c r="AC569" s="1617" t="s">
        <v>55</v>
      </c>
      <c r="AD569" s="1618" t="s">
        <v>3948</v>
      </c>
      <c r="AE569" s="727"/>
      <c r="AF569" s="727"/>
      <c r="AG569" s="727"/>
      <c r="AH569" s="1046"/>
    </row>
    <row r="570" ht="15.75" hidden="1" customHeight="1">
      <c r="A570" s="727"/>
      <c r="B570" s="727"/>
      <c r="C570" s="727"/>
      <c r="D570" s="1635" t="s">
        <v>3982</v>
      </c>
      <c r="E570" s="112"/>
      <c r="F570" s="1636" t="s">
        <v>3984</v>
      </c>
      <c r="G570" s="1432" t="s">
        <v>3993</v>
      </c>
      <c r="H570" s="807"/>
      <c r="I570" s="807"/>
      <c r="J570" s="807"/>
      <c r="K570" s="807"/>
      <c r="L570" s="807"/>
      <c r="M570" s="807"/>
      <c r="N570" s="807"/>
      <c r="O570" s="807"/>
      <c r="P570" s="807"/>
      <c r="Q570" s="807"/>
      <c r="R570" s="807"/>
      <c r="S570" s="807"/>
      <c r="T570" s="807"/>
      <c r="U570" s="807"/>
      <c r="V570" s="807"/>
      <c r="W570" s="807"/>
      <c r="X570" s="807"/>
      <c r="Y570" s="807"/>
      <c r="Z570" s="807"/>
      <c r="AA570" s="807"/>
      <c r="AB570" s="1433">
        <v>3.0</v>
      </c>
      <c r="AC570" s="1617" t="s">
        <v>55</v>
      </c>
      <c r="AD570" s="1618" t="s">
        <v>3948</v>
      </c>
      <c r="AE570" s="727"/>
      <c r="AF570" s="727"/>
      <c r="AG570" s="727"/>
      <c r="AH570" s="1046"/>
    </row>
    <row r="571" ht="15.75" customHeight="1">
      <c r="A571" s="1500"/>
      <c r="B571" s="1478" t="s">
        <v>3994</v>
      </c>
      <c r="C571" s="1500"/>
      <c r="D571" s="1379"/>
      <c r="E571" s="1500"/>
      <c r="F571" s="1500"/>
      <c r="G571" s="1500"/>
      <c r="H571" s="500" t="s">
        <v>94</v>
      </c>
      <c r="I571" s="500" t="s">
        <v>94</v>
      </c>
      <c r="J571" s="500"/>
      <c r="K571" s="500"/>
      <c r="L571" s="500"/>
      <c r="M571" s="500"/>
      <c r="N571" s="500"/>
      <c r="O571" s="500"/>
      <c r="P571" s="500"/>
      <c r="Q571" s="500"/>
      <c r="R571" s="500"/>
      <c r="S571" s="500"/>
      <c r="T571" s="500"/>
      <c r="U571" s="500"/>
      <c r="V571" s="500"/>
      <c r="W571" s="500"/>
      <c r="X571" s="500"/>
      <c r="Y571" s="500"/>
      <c r="Z571" s="500"/>
      <c r="AA571" s="500"/>
      <c r="AB571" s="1381" t="s">
        <v>94</v>
      </c>
      <c r="AC571" s="1542" t="s">
        <v>55</v>
      </c>
      <c r="AD571" s="1543" t="s">
        <v>3948</v>
      </c>
      <c r="AE571" s="1478"/>
      <c r="AF571" s="1478"/>
      <c r="AG571" s="1478"/>
      <c r="AH571" s="654"/>
    </row>
    <row r="572" ht="15.75" customHeight="1">
      <c r="A572" s="1500"/>
      <c r="B572" s="1500"/>
      <c r="C572" s="1478" t="s">
        <v>3400</v>
      </c>
      <c r="D572" s="1200"/>
      <c r="E572" s="1501"/>
      <c r="F572" s="1501"/>
      <c r="G572" s="1501"/>
      <c r="H572" s="500" t="s">
        <v>94</v>
      </c>
      <c r="I572" s="500" t="s">
        <v>94</v>
      </c>
      <c r="J572" s="500"/>
      <c r="K572" s="500"/>
      <c r="L572" s="500"/>
      <c r="M572" s="500"/>
      <c r="N572" s="500"/>
      <c r="O572" s="500"/>
      <c r="P572" s="500"/>
      <c r="Q572" s="500"/>
      <c r="R572" s="500"/>
      <c r="S572" s="500"/>
      <c r="T572" s="500"/>
      <c r="U572" s="500"/>
      <c r="V572" s="500"/>
      <c r="W572" s="500"/>
      <c r="X572" s="500"/>
      <c r="Y572" s="500"/>
      <c r="Z572" s="500"/>
      <c r="AA572" s="500"/>
      <c r="AB572" s="1381" t="s">
        <v>94</v>
      </c>
      <c r="AC572" s="1542" t="s">
        <v>55</v>
      </c>
      <c r="AD572" s="1543" t="s">
        <v>3948</v>
      </c>
      <c r="AE572" s="1478"/>
      <c r="AF572" s="1478"/>
      <c r="AG572" s="1478"/>
      <c r="AH572" s="654"/>
    </row>
    <row r="573" ht="15.75" hidden="1" customHeight="1">
      <c r="A573" s="727"/>
      <c r="B573" s="727"/>
      <c r="C573" s="727"/>
      <c r="D573" s="1635" t="s">
        <v>3953</v>
      </c>
      <c r="E573" s="112"/>
      <c r="F573" s="1636" t="s">
        <v>3954</v>
      </c>
      <c r="G573" s="1432" t="s">
        <v>3955</v>
      </c>
      <c r="H573" s="807"/>
      <c r="I573" s="807"/>
      <c r="J573" s="807"/>
      <c r="K573" s="807"/>
      <c r="L573" s="807"/>
      <c r="M573" s="807"/>
      <c r="N573" s="807"/>
      <c r="O573" s="807"/>
      <c r="P573" s="807"/>
      <c r="Q573" s="807"/>
      <c r="R573" s="807"/>
      <c r="S573" s="807"/>
      <c r="T573" s="807"/>
      <c r="U573" s="807"/>
      <c r="V573" s="807"/>
      <c r="W573" s="807"/>
      <c r="X573" s="807"/>
      <c r="Y573" s="807"/>
      <c r="Z573" s="807"/>
      <c r="AA573" s="807"/>
      <c r="AB573" s="1433">
        <v>3.0</v>
      </c>
      <c r="AC573" s="1617" t="s">
        <v>55</v>
      </c>
      <c r="AD573" s="1618" t="s">
        <v>3948</v>
      </c>
      <c r="AE573" s="727"/>
      <c r="AF573" s="727"/>
      <c r="AG573" s="727"/>
      <c r="AH573" s="1046"/>
    </row>
    <row r="574" ht="15.75" hidden="1" customHeight="1">
      <c r="A574" s="727"/>
      <c r="B574" s="727"/>
      <c r="C574" s="727"/>
      <c r="D574" s="1635" t="s">
        <v>3956</v>
      </c>
      <c r="E574" s="1636" t="s">
        <v>3400</v>
      </c>
      <c r="F574" s="1636" t="s">
        <v>3957</v>
      </c>
      <c r="G574" s="1432" t="s">
        <v>3979</v>
      </c>
      <c r="H574" s="807"/>
      <c r="I574" s="807"/>
      <c r="J574" s="807"/>
      <c r="K574" s="807"/>
      <c r="L574" s="807"/>
      <c r="M574" s="807"/>
      <c r="N574" s="807"/>
      <c r="O574" s="807"/>
      <c r="P574" s="807"/>
      <c r="Q574" s="807"/>
      <c r="R574" s="807"/>
      <c r="S574" s="807"/>
      <c r="T574" s="807"/>
      <c r="U574" s="807"/>
      <c r="V574" s="807"/>
      <c r="W574" s="807"/>
      <c r="X574" s="807"/>
      <c r="Y574" s="807"/>
      <c r="Z574" s="807"/>
      <c r="AA574" s="807"/>
      <c r="AB574" s="1433">
        <v>3.0</v>
      </c>
      <c r="AC574" s="1617" t="s">
        <v>55</v>
      </c>
      <c r="AD574" s="1618" t="s">
        <v>3948</v>
      </c>
      <c r="AE574" s="727"/>
      <c r="AF574" s="727"/>
      <c r="AG574" s="727"/>
      <c r="AH574" s="1046"/>
    </row>
    <row r="575" ht="15.75" hidden="1" customHeight="1">
      <c r="A575" s="727"/>
      <c r="B575" s="727"/>
      <c r="C575" s="727"/>
      <c r="D575" s="1635" t="s">
        <v>3959</v>
      </c>
      <c r="E575" s="1636" t="s">
        <v>3960</v>
      </c>
      <c r="F575" s="1636" t="s">
        <v>3961</v>
      </c>
      <c r="G575" s="1432" t="s">
        <v>3980</v>
      </c>
      <c r="H575" s="807"/>
      <c r="I575" s="807"/>
      <c r="J575" s="807"/>
      <c r="K575" s="807"/>
      <c r="L575" s="807"/>
      <c r="M575" s="807"/>
      <c r="N575" s="807"/>
      <c r="O575" s="807"/>
      <c r="P575" s="807"/>
      <c r="Q575" s="807"/>
      <c r="R575" s="807"/>
      <c r="S575" s="807"/>
      <c r="T575" s="807"/>
      <c r="U575" s="807"/>
      <c r="V575" s="807"/>
      <c r="W575" s="807"/>
      <c r="X575" s="807"/>
      <c r="Y575" s="807"/>
      <c r="Z575" s="807"/>
      <c r="AA575" s="807"/>
      <c r="AB575" s="1433">
        <v>3.0</v>
      </c>
      <c r="AC575" s="1617" t="s">
        <v>55</v>
      </c>
      <c r="AD575" s="1618" t="s">
        <v>3948</v>
      </c>
      <c r="AE575" s="727"/>
      <c r="AF575" s="727"/>
      <c r="AG575" s="727"/>
      <c r="AH575" s="1046"/>
    </row>
    <row r="576" ht="15.75" hidden="1" customHeight="1">
      <c r="A576" s="727"/>
      <c r="B576" s="727"/>
      <c r="C576" s="727"/>
      <c r="D576" s="1635" t="s">
        <v>3964</v>
      </c>
      <c r="E576" s="1636" t="s">
        <v>3400</v>
      </c>
      <c r="F576" s="1636" t="s">
        <v>3965</v>
      </c>
      <c r="G576" s="1432" t="s">
        <v>3966</v>
      </c>
      <c r="H576" s="807"/>
      <c r="I576" s="807"/>
      <c r="J576" s="807"/>
      <c r="K576" s="807"/>
      <c r="L576" s="807"/>
      <c r="M576" s="807"/>
      <c r="N576" s="807"/>
      <c r="O576" s="807"/>
      <c r="P576" s="807"/>
      <c r="Q576" s="807"/>
      <c r="R576" s="807"/>
      <c r="S576" s="807"/>
      <c r="T576" s="807"/>
      <c r="U576" s="807"/>
      <c r="V576" s="807"/>
      <c r="W576" s="807"/>
      <c r="X576" s="807"/>
      <c r="Y576" s="807"/>
      <c r="Z576" s="807"/>
      <c r="AA576" s="807"/>
      <c r="AB576" s="1433">
        <v>3.0</v>
      </c>
      <c r="AC576" s="1617" t="s">
        <v>55</v>
      </c>
      <c r="AD576" s="1618" t="s">
        <v>3948</v>
      </c>
      <c r="AE576" s="727"/>
      <c r="AF576" s="727"/>
      <c r="AG576" s="727"/>
      <c r="AH576" s="1046"/>
    </row>
    <row r="577" ht="15.75" hidden="1" customHeight="1">
      <c r="A577" s="727"/>
      <c r="B577" s="727"/>
      <c r="C577" s="727"/>
      <c r="D577" s="1635" t="s">
        <v>3982</v>
      </c>
      <c r="E577" s="1636" t="s">
        <v>3974</v>
      </c>
      <c r="F577" s="1636" t="s">
        <v>3984</v>
      </c>
      <c r="G577" s="1432" t="s">
        <v>3985</v>
      </c>
      <c r="H577" s="807"/>
      <c r="I577" s="807"/>
      <c r="J577" s="807"/>
      <c r="K577" s="807"/>
      <c r="L577" s="807"/>
      <c r="M577" s="807"/>
      <c r="N577" s="807"/>
      <c r="O577" s="807"/>
      <c r="P577" s="807"/>
      <c r="Q577" s="807"/>
      <c r="R577" s="807"/>
      <c r="S577" s="807"/>
      <c r="T577" s="807"/>
      <c r="U577" s="807"/>
      <c r="V577" s="807"/>
      <c r="W577" s="807"/>
      <c r="X577" s="807"/>
      <c r="Y577" s="807"/>
      <c r="Z577" s="807"/>
      <c r="AA577" s="807"/>
      <c r="AB577" s="1433">
        <v>3.0</v>
      </c>
      <c r="AC577" s="1617" t="s">
        <v>55</v>
      </c>
      <c r="AD577" s="1618" t="s">
        <v>3948</v>
      </c>
      <c r="AE577" s="727"/>
      <c r="AF577" s="727"/>
      <c r="AG577" s="727"/>
      <c r="AH577" s="1046"/>
    </row>
    <row r="578" ht="15.75" customHeight="1">
      <c r="A578" s="1500"/>
      <c r="B578" s="1500"/>
      <c r="C578" s="1501" t="s">
        <v>1366</v>
      </c>
      <c r="D578" s="1379"/>
      <c r="E578" s="1500"/>
      <c r="F578" s="1500"/>
      <c r="G578" s="1500"/>
      <c r="H578" s="500" t="s">
        <v>94</v>
      </c>
      <c r="I578" s="500" t="s">
        <v>94</v>
      </c>
      <c r="J578" s="500"/>
      <c r="K578" s="500"/>
      <c r="L578" s="500"/>
      <c r="M578" s="500"/>
      <c r="N578" s="500"/>
      <c r="O578" s="500"/>
      <c r="P578" s="500"/>
      <c r="Q578" s="500"/>
      <c r="R578" s="500"/>
      <c r="S578" s="500"/>
      <c r="T578" s="500"/>
      <c r="U578" s="500"/>
      <c r="V578" s="500"/>
      <c r="W578" s="500"/>
      <c r="X578" s="500"/>
      <c r="Y578" s="500"/>
      <c r="Z578" s="500"/>
      <c r="AA578" s="500"/>
      <c r="AB578" s="1381" t="s">
        <v>94</v>
      </c>
      <c r="AC578" s="1542" t="s">
        <v>55</v>
      </c>
      <c r="AD578" s="1543" t="s">
        <v>3948</v>
      </c>
      <c r="AE578" s="1478"/>
      <c r="AF578" s="1478"/>
      <c r="AG578" s="1478"/>
      <c r="AH578" s="654"/>
    </row>
    <row r="579" ht="15.75" hidden="1" customHeight="1">
      <c r="A579" s="727"/>
      <c r="B579" s="727"/>
      <c r="C579" s="727"/>
      <c r="D579" s="1635" t="s">
        <v>3953</v>
      </c>
      <c r="E579" s="112"/>
      <c r="F579" s="1636" t="s">
        <v>3954</v>
      </c>
      <c r="G579" s="1432" t="s">
        <v>3955</v>
      </c>
      <c r="H579" s="807"/>
      <c r="I579" s="807"/>
      <c r="J579" s="807"/>
      <c r="K579" s="807"/>
      <c r="L579" s="807"/>
      <c r="M579" s="807"/>
      <c r="N579" s="807"/>
      <c r="O579" s="807"/>
      <c r="P579" s="807"/>
      <c r="Q579" s="807"/>
      <c r="R579" s="807"/>
      <c r="S579" s="807"/>
      <c r="T579" s="807"/>
      <c r="U579" s="807"/>
      <c r="V579" s="807"/>
      <c r="W579" s="807"/>
      <c r="X579" s="807"/>
      <c r="Y579" s="807"/>
      <c r="Z579" s="807"/>
      <c r="AA579" s="807"/>
      <c r="AB579" s="1433">
        <v>3.0</v>
      </c>
      <c r="AC579" s="1617" t="s">
        <v>55</v>
      </c>
      <c r="AD579" s="1618" t="s">
        <v>3948</v>
      </c>
      <c r="AE579" s="727"/>
      <c r="AF579" s="727"/>
      <c r="AG579" s="727"/>
      <c r="AH579" s="1046"/>
    </row>
    <row r="580" ht="15.75" hidden="1" customHeight="1">
      <c r="A580" s="727"/>
      <c r="B580" s="727"/>
      <c r="C580" s="727"/>
      <c r="D580" s="1635" t="s">
        <v>3956</v>
      </c>
      <c r="E580" s="1636" t="s">
        <v>3400</v>
      </c>
      <c r="F580" s="1636" t="s">
        <v>3957</v>
      </c>
      <c r="G580" s="1432" t="s">
        <v>3979</v>
      </c>
      <c r="H580" s="807"/>
      <c r="I580" s="807"/>
      <c r="J580" s="807"/>
      <c r="K580" s="807"/>
      <c r="L580" s="807"/>
      <c r="M580" s="807"/>
      <c r="N580" s="807"/>
      <c r="O580" s="807"/>
      <c r="P580" s="807"/>
      <c r="Q580" s="807"/>
      <c r="R580" s="807"/>
      <c r="S580" s="807"/>
      <c r="T580" s="807"/>
      <c r="U580" s="807"/>
      <c r="V580" s="807"/>
      <c r="W580" s="807"/>
      <c r="X580" s="807"/>
      <c r="Y580" s="807"/>
      <c r="Z580" s="807"/>
      <c r="AA580" s="807"/>
      <c r="AB580" s="1433">
        <v>3.0</v>
      </c>
      <c r="AC580" s="1617" t="s">
        <v>55</v>
      </c>
      <c r="AD580" s="1618" t="s">
        <v>3948</v>
      </c>
      <c r="AE580" s="727"/>
      <c r="AF580" s="727"/>
      <c r="AG580" s="727"/>
      <c r="AH580" s="1046"/>
    </row>
    <row r="581" ht="15.75" hidden="1" customHeight="1">
      <c r="A581" s="727"/>
      <c r="B581" s="727"/>
      <c r="C581" s="727"/>
      <c r="D581" s="1635" t="s">
        <v>3959</v>
      </c>
      <c r="E581" s="1636" t="s">
        <v>3960</v>
      </c>
      <c r="F581" s="1636" t="s">
        <v>3961</v>
      </c>
      <c r="G581" s="1432" t="s">
        <v>3980</v>
      </c>
      <c r="H581" s="807"/>
      <c r="I581" s="807"/>
      <c r="J581" s="807"/>
      <c r="K581" s="807"/>
      <c r="L581" s="807"/>
      <c r="M581" s="807"/>
      <c r="N581" s="807"/>
      <c r="O581" s="807"/>
      <c r="P581" s="807"/>
      <c r="Q581" s="807"/>
      <c r="R581" s="807"/>
      <c r="S581" s="807"/>
      <c r="T581" s="807"/>
      <c r="U581" s="807"/>
      <c r="V581" s="807"/>
      <c r="W581" s="807"/>
      <c r="X581" s="807"/>
      <c r="Y581" s="807"/>
      <c r="Z581" s="807"/>
      <c r="AA581" s="807"/>
      <c r="AB581" s="1433">
        <v>3.0</v>
      </c>
      <c r="AC581" s="1617" t="s">
        <v>55</v>
      </c>
      <c r="AD581" s="1618" t="s">
        <v>3948</v>
      </c>
      <c r="AE581" s="727"/>
      <c r="AF581" s="727"/>
      <c r="AG581" s="727"/>
      <c r="AH581" s="1046"/>
    </row>
    <row r="582" ht="15.75" hidden="1" customHeight="1">
      <c r="A582" s="727"/>
      <c r="B582" s="727"/>
      <c r="C582" s="727"/>
      <c r="D582" s="1635" t="s">
        <v>3964</v>
      </c>
      <c r="E582" s="1636" t="s">
        <v>1366</v>
      </c>
      <c r="F582" s="1636" t="s">
        <v>3965</v>
      </c>
      <c r="G582" s="1432" t="s">
        <v>3966</v>
      </c>
      <c r="H582" s="807"/>
      <c r="I582" s="807"/>
      <c r="J582" s="807"/>
      <c r="K582" s="807"/>
      <c r="L582" s="807"/>
      <c r="M582" s="807"/>
      <c r="N582" s="807"/>
      <c r="O582" s="807"/>
      <c r="P582" s="807"/>
      <c r="Q582" s="807"/>
      <c r="R582" s="807"/>
      <c r="S582" s="807"/>
      <c r="T582" s="807"/>
      <c r="U582" s="807"/>
      <c r="V582" s="807"/>
      <c r="W582" s="807"/>
      <c r="X582" s="807"/>
      <c r="Y582" s="807"/>
      <c r="Z582" s="807"/>
      <c r="AA582" s="807"/>
      <c r="AB582" s="1433">
        <v>3.0</v>
      </c>
      <c r="AC582" s="1617" t="s">
        <v>55</v>
      </c>
      <c r="AD582" s="1618" t="s">
        <v>3948</v>
      </c>
      <c r="AE582" s="727"/>
      <c r="AF582" s="727"/>
      <c r="AG582" s="727"/>
      <c r="AH582" s="1046"/>
    </row>
    <row r="583" ht="15.75" hidden="1" customHeight="1">
      <c r="A583" s="727"/>
      <c r="B583" s="727"/>
      <c r="C583" s="727"/>
      <c r="D583" s="1635" t="s">
        <v>3982</v>
      </c>
      <c r="E583" s="1636" t="s">
        <v>3983</v>
      </c>
      <c r="F583" s="1636" t="s">
        <v>3984</v>
      </c>
      <c r="G583" s="1432" t="s">
        <v>3985</v>
      </c>
      <c r="H583" s="807"/>
      <c r="I583" s="807"/>
      <c r="J583" s="807"/>
      <c r="K583" s="807"/>
      <c r="L583" s="807"/>
      <c r="M583" s="807"/>
      <c r="N583" s="807"/>
      <c r="O583" s="807"/>
      <c r="P583" s="807"/>
      <c r="Q583" s="807"/>
      <c r="R583" s="807"/>
      <c r="S583" s="807"/>
      <c r="T583" s="807"/>
      <c r="U583" s="807"/>
      <c r="V583" s="807"/>
      <c r="W583" s="807"/>
      <c r="X583" s="807"/>
      <c r="Y583" s="807"/>
      <c r="Z583" s="807"/>
      <c r="AA583" s="807"/>
      <c r="AB583" s="1433">
        <v>3.0</v>
      </c>
      <c r="AC583" s="1617" t="s">
        <v>55</v>
      </c>
      <c r="AD583" s="1618" t="s">
        <v>3948</v>
      </c>
      <c r="AE583" s="727"/>
      <c r="AF583" s="727"/>
      <c r="AG583" s="727"/>
      <c r="AH583" s="1046"/>
    </row>
    <row r="584" ht="15.75" customHeight="1">
      <c r="A584" s="1500"/>
      <c r="B584" s="1500"/>
      <c r="C584" s="1501" t="s">
        <v>3986</v>
      </c>
      <c r="D584" s="1379"/>
      <c r="E584" s="1500"/>
      <c r="F584" s="1500"/>
      <c r="G584" s="1500"/>
      <c r="H584" s="500" t="s">
        <v>94</v>
      </c>
      <c r="I584" s="500" t="s">
        <v>94</v>
      </c>
      <c r="J584" s="500"/>
      <c r="K584" s="500"/>
      <c r="L584" s="500"/>
      <c r="M584" s="500"/>
      <c r="N584" s="500"/>
      <c r="O584" s="500"/>
      <c r="P584" s="500"/>
      <c r="Q584" s="500"/>
      <c r="R584" s="500"/>
      <c r="S584" s="500"/>
      <c r="T584" s="500"/>
      <c r="U584" s="500"/>
      <c r="V584" s="500"/>
      <c r="W584" s="500"/>
      <c r="X584" s="500"/>
      <c r="Y584" s="500"/>
      <c r="Z584" s="500"/>
      <c r="AA584" s="500"/>
      <c r="AB584" s="1381" t="s">
        <v>94</v>
      </c>
      <c r="AC584" s="1542" t="s">
        <v>55</v>
      </c>
      <c r="AD584" s="1543" t="s">
        <v>3948</v>
      </c>
      <c r="AE584" s="1478"/>
      <c r="AF584" s="1478"/>
      <c r="AG584" s="1478"/>
      <c r="AH584" s="654"/>
    </row>
    <row r="585" ht="15.75" hidden="1" customHeight="1">
      <c r="A585" s="727"/>
      <c r="B585" s="727"/>
      <c r="C585" s="727"/>
      <c r="D585" s="1635" t="s">
        <v>3953</v>
      </c>
      <c r="E585" s="112"/>
      <c r="F585" s="1636" t="s">
        <v>3954</v>
      </c>
      <c r="G585" s="1432" t="s">
        <v>3955</v>
      </c>
      <c r="H585" s="807"/>
      <c r="I585" s="807"/>
      <c r="J585" s="807"/>
      <c r="K585" s="807"/>
      <c r="L585" s="807"/>
      <c r="M585" s="807"/>
      <c r="N585" s="807"/>
      <c r="O585" s="807"/>
      <c r="P585" s="807"/>
      <c r="Q585" s="807"/>
      <c r="R585" s="807"/>
      <c r="S585" s="807"/>
      <c r="T585" s="807"/>
      <c r="U585" s="807"/>
      <c r="V585" s="807"/>
      <c r="W585" s="807"/>
      <c r="X585" s="807"/>
      <c r="Y585" s="807"/>
      <c r="Z585" s="807"/>
      <c r="AA585" s="807"/>
      <c r="AB585" s="1433">
        <v>3.0</v>
      </c>
      <c r="AC585" s="1617" t="s">
        <v>55</v>
      </c>
      <c r="AD585" s="1618" t="s">
        <v>3948</v>
      </c>
      <c r="AE585" s="727"/>
      <c r="AF585" s="727"/>
      <c r="AG585" s="727"/>
      <c r="AH585" s="1046"/>
    </row>
    <row r="586" ht="15.75" hidden="1" customHeight="1">
      <c r="A586" s="727"/>
      <c r="B586" s="727"/>
      <c r="C586" s="727"/>
      <c r="D586" s="1635" t="s">
        <v>3956</v>
      </c>
      <c r="E586" s="1636" t="s">
        <v>3400</v>
      </c>
      <c r="F586" s="1636" t="s">
        <v>3957</v>
      </c>
      <c r="G586" s="1432" t="s">
        <v>3979</v>
      </c>
      <c r="H586" s="807"/>
      <c r="I586" s="807"/>
      <c r="J586" s="807"/>
      <c r="K586" s="807"/>
      <c r="L586" s="807"/>
      <c r="M586" s="807"/>
      <c r="N586" s="807"/>
      <c r="O586" s="807"/>
      <c r="P586" s="807"/>
      <c r="Q586" s="807"/>
      <c r="R586" s="807"/>
      <c r="S586" s="807"/>
      <c r="T586" s="807"/>
      <c r="U586" s="807"/>
      <c r="V586" s="807"/>
      <c r="W586" s="807"/>
      <c r="X586" s="807"/>
      <c r="Y586" s="807"/>
      <c r="Z586" s="807"/>
      <c r="AA586" s="807"/>
      <c r="AB586" s="1433">
        <v>3.0</v>
      </c>
      <c r="AC586" s="1617" t="s">
        <v>55</v>
      </c>
      <c r="AD586" s="1618" t="s">
        <v>3948</v>
      </c>
      <c r="AE586" s="727"/>
      <c r="AF586" s="727"/>
      <c r="AG586" s="727"/>
      <c r="AH586" s="1046"/>
    </row>
    <row r="587" ht="15.75" customHeight="1">
      <c r="A587" s="1500"/>
      <c r="B587" s="1500"/>
      <c r="C587" s="1500"/>
      <c r="D587" s="1182" t="s">
        <v>3987</v>
      </c>
      <c r="E587" s="654" t="s">
        <v>3988</v>
      </c>
      <c r="F587" s="643" t="s">
        <v>3995</v>
      </c>
      <c r="G587" s="643" t="s">
        <v>3996</v>
      </c>
      <c r="H587" s="500" t="s">
        <v>82</v>
      </c>
      <c r="I587" s="500"/>
      <c r="J587" s="500"/>
      <c r="K587" s="500"/>
      <c r="L587" s="500"/>
      <c r="M587" s="500"/>
      <c r="N587" s="500"/>
      <c r="O587" s="500"/>
      <c r="P587" s="500"/>
      <c r="Q587" s="500"/>
      <c r="R587" s="500"/>
      <c r="S587" s="500"/>
      <c r="T587" s="500"/>
      <c r="U587" s="500"/>
      <c r="V587" s="500"/>
      <c r="W587" s="500"/>
      <c r="X587" s="500"/>
      <c r="Y587" s="500"/>
      <c r="Z587" s="500"/>
      <c r="AA587" s="500"/>
      <c r="AB587" s="1381">
        <v>1.0</v>
      </c>
      <c r="AC587" s="1542" t="s">
        <v>55</v>
      </c>
      <c r="AD587" s="1383" t="s">
        <v>533</v>
      </c>
      <c r="AE587" s="1478"/>
      <c r="AF587" s="1478"/>
      <c r="AG587" s="1385" t="s">
        <v>3997</v>
      </c>
      <c r="AH587" s="654"/>
    </row>
    <row r="588" ht="15.75" customHeight="1">
      <c r="A588" s="1500"/>
      <c r="B588" s="1500"/>
      <c r="C588" s="1500"/>
      <c r="D588" s="1200"/>
      <c r="E588" s="654" t="s">
        <v>3988</v>
      </c>
      <c r="F588" s="654" t="s">
        <v>3991</v>
      </c>
      <c r="G588" s="643" t="s">
        <v>3998</v>
      </c>
      <c r="H588" s="500" t="s">
        <v>82</v>
      </c>
      <c r="I588" s="500"/>
      <c r="J588" s="500"/>
      <c r="K588" s="500"/>
      <c r="L588" s="500"/>
      <c r="M588" s="500"/>
      <c r="N588" s="500"/>
      <c r="O588" s="500"/>
      <c r="P588" s="500"/>
      <c r="Q588" s="500"/>
      <c r="R588" s="500"/>
      <c r="S588" s="500"/>
      <c r="T588" s="500"/>
      <c r="U588" s="500"/>
      <c r="V588" s="500"/>
      <c r="W588" s="500"/>
      <c r="X588" s="500"/>
      <c r="Y588" s="500"/>
      <c r="Z588" s="500"/>
      <c r="AA588" s="500"/>
      <c r="AB588" s="1381">
        <v>1.0</v>
      </c>
      <c r="AC588" s="1542" t="s">
        <v>55</v>
      </c>
      <c r="AD588" s="1383" t="s">
        <v>361</v>
      </c>
      <c r="AE588" s="1478"/>
      <c r="AF588" s="1478"/>
      <c r="AG588" s="1385" t="s">
        <v>3997</v>
      </c>
      <c r="AH588" s="654"/>
    </row>
    <row r="589" ht="15.75" customHeight="1">
      <c r="A589" s="1500"/>
      <c r="B589" s="1500"/>
      <c r="C589" s="1500"/>
      <c r="D589" s="1182" t="s">
        <v>3959</v>
      </c>
      <c r="E589" s="654" t="s">
        <v>3960</v>
      </c>
      <c r="F589" s="654" t="s">
        <v>3961</v>
      </c>
      <c r="G589" s="643" t="s">
        <v>3999</v>
      </c>
      <c r="H589" s="500" t="s">
        <v>82</v>
      </c>
      <c r="I589" s="500"/>
      <c r="J589" s="500"/>
      <c r="K589" s="500"/>
      <c r="L589" s="500"/>
      <c r="M589" s="500"/>
      <c r="N589" s="500"/>
      <c r="O589" s="500"/>
      <c r="P589" s="500"/>
      <c r="Q589" s="500"/>
      <c r="R589" s="500"/>
      <c r="S589" s="500"/>
      <c r="T589" s="500"/>
      <c r="U589" s="500"/>
      <c r="V589" s="500"/>
      <c r="W589" s="500"/>
      <c r="X589" s="500"/>
      <c r="Y589" s="500"/>
      <c r="Z589" s="500"/>
      <c r="AA589" s="500"/>
      <c r="AB589" s="1381">
        <v>1.0</v>
      </c>
      <c r="AC589" s="1542" t="s">
        <v>55</v>
      </c>
      <c r="AD589" s="1383" t="s">
        <v>361</v>
      </c>
      <c r="AE589" s="1478"/>
      <c r="AF589" s="1478"/>
      <c r="AG589" s="732"/>
      <c r="AH589" s="654"/>
    </row>
    <row r="590" ht="15.75" hidden="1" customHeight="1">
      <c r="A590" s="727"/>
      <c r="B590" s="727"/>
      <c r="C590" s="727"/>
      <c r="D590" s="1635" t="s">
        <v>3964</v>
      </c>
      <c r="E590" s="1636" t="s">
        <v>3411</v>
      </c>
      <c r="F590" s="1636" t="s">
        <v>3965</v>
      </c>
      <c r="G590" s="1432" t="s">
        <v>3966</v>
      </c>
      <c r="H590" s="807"/>
      <c r="I590" s="500"/>
      <c r="J590" s="807"/>
      <c r="K590" s="807"/>
      <c r="L590" s="807"/>
      <c r="M590" s="807"/>
      <c r="N590" s="807"/>
      <c r="O590" s="807"/>
      <c r="P590" s="807"/>
      <c r="Q590" s="807"/>
      <c r="R590" s="807"/>
      <c r="S590" s="807"/>
      <c r="T590" s="807"/>
      <c r="U590" s="807"/>
      <c r="V590" s="807"/>
      <c r="W590" s="807"/>
      <c r="X590" s="807"/>
      <c r="Y590" s="807"/>
      <c r="Z590" s="807"/>
      <c r="AA590" s="807"/>
      <c r="AB590" s="1433">
        <v>3.0</v>
      </c>
      <c r="AC590" s="1617" t="s">
        <v>55</v>
      </c>
      <c r="AD590" s="1618" t="s">
        <v>3948</v>
      </c>
      <c r="AE590" s="727"/>
      <c r="AF590" s="727"/>
      <c r="AG590" s="727"/>
      <c r="AH590" s="1046"/>
    </row>
    <row r="591" ht="15.75" hidden="1" customHeight="1">
      <c r="A591" s="727"/>
      <c r="B591" s="727"/>
      <c r="C591" s="727"/>
      <c r="D591" s="1635" t="s">
        <v>3982</v>
      </c>
      <c r="E591" s="112"/>
      <c r="F591" s="1636" t="s">
        <v>3984</v>
      </c>
      <c r="G591" s="1432" t="s">
        <v>3993</v>
      </c>
      <c r="H591" s="807"/>
      <c r="I591" s="807"/>
      <c r="J591" s="807"/>
      <c r="K591" s="807"/>
      <c r="L591" s="807"/>
      <c r="M591" s="807"/>
      <c r="N591" s="807"/>
      <c r="O591" s="807"/>
      <c r="P591" s="807"/>
      <c r="Q591" s="807"/>
      <c r="R591" s="807"/>
      <c r="S591" s="807"/>
      <c r="T591" s="807"/>
      <c r="U591" s="807"/>
      <c r="V591" s="807"/>
      <c r="W591" s="807"/>
      <c r="X591" s="807"/>
      <c r="Y591" s="807"/>
      <c r="Z591" s="807"/>
      <c r="AA591" s="807"/>
      <c r="AB591" s="1433">
        <v>3.0</v>
      </c>
      <c r="AC591" s="1617" t="s">
        <v>55</v>
      </c>
      <c r="AD591" s="1618" t="s">
        <v>3948</v>
      </c>
      <c r="AE591" s="727"/>
      <c r="AF591" s="727"/>
      <c r="AG591" s="727"/>
      <c r="AH591" s="1046"/>
    </row>
    <row r="592" ht="15.75" customHeight="1">
      <c r="A592" s="1522" t="s">
        <v>4000</v>
      </c>
      <c r="B592" s="1523"/>
      <c r="C592" s="1523"/>
      <c r="D592" s="1533"/>
      <c r="E592" s="1523"/>
      <c r="F592" s="1523"/>
      <c r="G592" s="1590"/>
      <c r="H592" s="1526" t="s">
        <v>94</v>
      </c>
      <c r="I592" s="1526" t="s">
        <v>94</v>
      </c>
      <c r="J592" s="1526"/>
      <c r="K592" s="1526"/>
      <c r="L592" s="1526"/>
      <c r="M592" s="1526"/>
      <c r="N592" s="1526"/>
      <c r="O592" s="1526"/>
      <c r="P592" s="1526"/>
      <c r="Q592" s="1526"/>
      <c r="R592" s="1526"/>
      <c r="S592" s="1526"/>
      <c r="T592" s="1526"/>
      <c r="U592" s="1526"/>
      <c r="V592" s="1526"/>
      <c r="W592" s="1526"/>
      <c r="X592" s="1526"/>
      <c r="Y592" s="1526"/>
      <c r="Z592" s="1526"/>
      <c r="AA592" s="1526"/>
      <c r="AB592" s="1527" t="s">
        <v>94</v>
      </c>
      <c r="AC592" s="1591" t="s">
        <v>55</v>
      </c>
      <c r="AD592" s="1592" t="s">
        <v>2262</v>
      </c>
      <c r="AE592" s="1531"/>
      <c r="AF592" s="1531"/>
      <c r="AG592" s="1531"/>
      <c r="AH592" s="1530"/>
    </row>
    <row r="593" ht="15.75" customHeight="1">
      <c r="A593" s="1476" t="s">
        <v>3848</v>
      </c>
      <c r="B593" s="1532"/>
      <c r="C593" s="1532"/>
      <c r="D593" s="1472"/>
      <c r="E593" s="1532"/>
      <c r="F593" s="1532"/>
      <c r="G593" s="1532"/>
      <c r="H593" s="500" t="s">
        <v>94</v>
      </c>
      <c r="I593" s="500" t="s">
        <v>94</v>
      </c>
      <c r="J593" s="500"/>
      <c r="K593" s="500"/>
      <c r="L593" s="500"/>
      <c r="M593" s="500"/>
      <c r="N593" s="500"/>
      <c r="O593" s="500"/>
      <c r="P593" s="500"/>
      <c r="Q593" s="500"/>
      <c r="R593" s="500"/>
      <c r="S593" s="500"/>
      <c r="T593" s="500"/>
      <c r="U593" s="500"/>
      <c r="V593" s="500"/>
      <c r="W593" s="500"/>
      <c r="X593" s="500"/>
      <c r="Y593" s="500"/>
      <c r="Z593" s="500"/>
      <c r="AA593" s="500"/>
      <c r="AB593" s="1473" t="s">
        <v>94</v>
      </c>
      <c r="AC593" s="1621" t="s">
        <v>55</v>
      </c>
      <c r="AD593" s="1622" t="s">
        <v>2262</v>
      </c>
      <c r="AE593" s="1476"/>
      <c r="AF593" s="1637"/>
      <c r="AG593" s="1476"/>
      <c r="AH593" s="654"/>
    </row>
    <row r="594" ht="15.75" customHeight="1">
      <c r="A594" s="1500"/>
      <c r="B594" s="1478" t="s">
        <v>2671</v>
      </c>
      <c r="C594" s="1500"/>
      <c r="D594" s="1379"/>
      <c r="E594" s="1500"/>
      <c r="F594" s="1500"/>
      <c r="G594" s="1500"/>
      <c r="H594" s="500" t="s">
        <v>94</v>
      </c>
      <c r="I594" s="500" t="s">
        <v>94</v>
      </c>
      <c r="J594" s="500"/>
      <c r="K594" s="500"/>
      <c r="L594" s="500"/>
      <c r="M594" s="500"/>
      <c r="N594" s="500"/>
      <c r="O594" s="500"/>
      <c r="P594" s="500"/>
      <c r="Q594" s="500"/>
      <c r="R594" s="500"/>
      <c r="S594" s="500"/>
      <c r="T594" s="500"/>
      <c r="U594" s="500"/>
      <c r="V594" s="500"/>
      <c r="W594" s="500"/>
      <c r="X594" s="500"/>
      <c r="Y594" s="500"/>
      <c r="Z594" s="500"/>
      <c r="AA594" s="500"/>
      <c r="AB594" s="1381" t="s">
        <v>94</v>
      </c>
      <c r="AC594" s="1542" t="s">
        <v>55</v>
      </c>
      <c r="AD594" s="1543" t="s">
        <v>2262</v>
      </c>
      <c r="AE594" s="1478"/>
      <c r="AF594" s="1478"/>
      <c r="AG594" s="1478"/>
      <c r="AH594" s="654"/>
    </row>
    <row r="595" ht="15.75" customHeight="1">
      <c r="A595" s="1500"/>
      <c r="B595" s="1500"/>
      <c r="C595" s="1500"/>
      <c r="D595" s="1379"/>
      <c r="E595" s="1500"/>
      <c r="F595" s="1478" t="s">
        <v>4001</v>
      </c>
      <c r="G595" s="732" t="s">
        <v>4002</v>
      </c>
      <c r="H595" s="500"/>
      <c r="I595" s="500"/>
      <c r="J595" s="500"/>
      <c r="K595" s="500"/>
      <c r="L595" s="500"/>
      <c r="M595" s="500"/>
      <c r="N595" s="500"/>
      <c r="O595" s="500"/>
      <c r="P595" s="500"/>
      <c r="Q595" s="500"/>
      <c r="R595" s="500"/>
      <c r="S595" s="500"/>
      <c r="T595" s="500"/>
      <c r="U595" s="500"/>
      <c r="V595" s="500"/>
      <c r="W595" s="500"/>
      <c r="X595" s="500"/>
      <c r="Y595" s="500"/>
      <c r="Z595" s="500"/>
      <c r="AA595" s="500"/>
      <c r="AB595" s="1381">
        <v>1.0</v>
      </c>
      <c r="AC595" s="1542" t="s">
        <v>55</v>
      </c>
      <c r="AD595" s="1383" t="s">
        <v>361</v>
      </c>
      <c r="AE595" s="1385"/>
      <c r="AF595" s="732" t="s">
        <v>4003</v>
      </c>
      <c r="AG595" s="732"/>
      <c r="AH595" s="643"/>
    </row>
    <row r="596" ht="15.75" customHeight="1">
      <c r="A596" s="1500"/>
      <c r="B596" s="1478" t="s">
        <v>2675</v>
      </c>
      <c r="C596" s="1500"/>
      <c r="D596" s="1379"/>
      <c r="E596" s="1500"/>
      <c r="F596" s="1500"/>
      <c r="G596" s="1500"/>
      <c r="H596" s="500" t="s">
        <v>94</v>
      </c>
      <c r="I596" s="500" t="s">
        <v>94</v>
      </c>
      <c r="J596" s="500"/>
      <c r="K596" s="500"/>
      <c r="L596" s="500"/>
      <c r="M596" s="500"/>
      <c r="N596" s="500"/>
      <c r="O596" s="500"/>
      <c r="P596" s="500"/>
      <c r="Q596" s="500"/>
      <c r="R596" s="500"/>
      <c r="S596" s="500"/>
      <c r="T596" s="500"/>
      <c r="U596" s="500"/>
      <c r="V596" s="500"/>
      <c r="W596" s="500"/>
      <c r="X596" s="500"/>
      <c r="Y596" s="500"/>
      <c r="Z596" s="500"/>
      <c r="AA596" s="500"/>
      <c r="AB596" s="1381" t="s">
        <v>94</v>
      </c>
      <c r="AC596" s="1542" t="s">
        <v>55</v>
      </c>
      <c r="AD596" s="1543" t="s">
        <v>2262</v>
      </c>
      <c r="AE596" s="1478"/>
      <c r="AF596" s="1478"/>
      <c r="AG596" s="1478"/>
      <c r="AH596" s="654"/>
    </row>
    <row r="597" ht="15.75" customHeight="1">
      <c r="A597" s="1500"/>
      <c r="B597" s="1500"/>
      <c r="C597" s="1500"/>
      <c r="D597" s="1379"/>
      <c r="E597" s="1500"/>
      <c r="F597" s="1478" t="s">
        <v>4001</v>
      </c>
      <c r="G597" s="732" t="s">
        <v>4004</v>
      </c>
      <c r="H597" s="500"/>
      <c r="I597" s="500"/>
      <c r="J597" s="500"/>
      <c r="K597" s="500"/>
      <c r="L597" s="500"/>
      <c r="M597" s="500"/>
      <c r="N597" s="500"/>
      <c r="O597" s="500"/>
      <c r="P597" s="500"/>
      <c r="Q597" s="500"/>
      <c r="R597" s="500"/>
      <c r="S597" s="500"/>
      <c r="T597" s="500"/>
      <c r="U597" s="500"/>
      <c r="V597" s="500"/>
      <c r="W597" s="500"/>
      <c r="X597" s="500"/>
      <c r="Y597" s="500"/>
      <c r="Z597" s="500"/>
      <c r="AA597" s="500"/>
      <c r="AB597" s="1381">
        <v>1.0</v>
      </c>
      <c r="AC597" s="1542" t="s">
        <v>55</v>
      </c>
      <c r="AD597" s="1383" t="s">
        <v>361</v>
      </c>
      <c r="AE597" s="1478"/>
      <c r="AF597" s="732" t="s">
        <v>4003</v>
      </c>
      <c r="AG597" s="732"/>
      <c r="AH597" s="643"/>
    </row>
    <row r="598" ht="15.75" customHeight="1">
      <c r="A598" s="1522" t="s">
        <v>2038</v>
      </c>
      <c r="B598" s="1523"/>
      <c r="C598" s="1523"/>
      <c r="D598" s="1533"/>
      <c r="E598" s="1523"/>
      <c r="F598" s="1523"/>
      <c r="G598" s="1590"/>
      <c r="H598" s="1526" t="s">
        <v>94</v>
      </c>
      <c r="I598" s="1526" t="s">
        <v>94</v>
      </c>
      <c r="J598" s="1526"/>
      <c r="K598" s="1526"/>
      <c r="L598" s="1526"/>
      <c r="M598" s="1526"/>
      <c r="N598" s="1526"/>
      <c r="O598" s="1526"/>
      <c r="P598" s="1526"/>
      <c r="Q598" s="1526"/>
      <c r="R598" s="1526"/>
      <c r="S598" s="1526"/>
      <c r="T598" s="1526"/>
      <c r="U598" s="1526"/>
      <c r="V598" s="1526"/>
      <c r="W598" s="1526"/>
      <c r="X598" s="1526"/>
      <c r="Y598" s="1526"/>
      <c r="Z598" s="1526"/>
      <c r="AA598" s="1526"/>
      <c r="AB598" s="1527" t="s">
        <v>94</v>
      </c>
      <c r="AC598" s="1591" t="s">
        <v>55</v>
      </c>
      <c r="AD598" s="1592" t="s">
        <v>3852</v>
      </c>
      <c r="AE598" s="1531"/>
      <c r="AF598" s="1531"/>
      <c r="AG598" s="1531"/>
      <c r="AH598" s="1530"/>
    </row>
    <row r="599" ht="15.75" customHeight="1">
      <c r="A599" s="1476" t="s">
        <v>1755</v>
      </c>
      <c r="B599" s="1532"/>
      <c r="C599" s="1532"/>
      <c r="D599" s="1472"/>
      <c r="E599" s="1532"/>
      <c r="F599" s="1532"/>
      <c r="G599" s="1532"/>
      <c r="H599" s="500" t="s">
        <v>94</v>
      </c>
      <c r="I599" s="500" t="s">
        <v>94</v>
      </c>
      <c r="J599" s="500"/>
      <c r="K599" s="500"/>
      <c r="L599" s="500"/>
      <c r="M599" s="500"/>
      <c r="N599" s="500"/>
      <c r="O599" s="500"/>
      <c r="P599" s="500"/>
      <c r="Q599" s="500"/>
      <c r="R599" s="500"/>
      <c r="S599" s="500"/>
      <c r="T599" s="500"/>
      <c r="U599" s="500"/>
      <c r="V599" s="500"/>
      <c r="W599" s="500"/>
      <c r="X599" s="500"/>
      <c r="Y599" s="500"/>
      <c r="Z599" s="500"/>
      <c r="AA599" s="500"/>
      <c r="AB599" s="1473" t="s">
        <v>94</v>
      </c>
      <c r="AC599" s="1621" t="s">
        <v>55</v>
      </c>
      <c r="AD599" s="1622" t="s">
        <v>3852</v>
      </c>
      <c r="AE599" s="1476"/>
      <c r="AF599" s="1476"/>
      <c r="AG599" s="1476"/>
      <c r="AH599" s="654"/>
    </row>
    <row r="600" ht="15.75" customHeight="1">
      <c r="A600" s="1500"/>
      <c r="B600" s="1500"/>
      <c r="C600" s="1500"/>
      <c r="D600" s="1379"/>
      <c r="E600" s="1638" t="s">
        <v>4005</v>
      </c>
      <c r="F600" s="1478" t="s">
        <v>4006</v>
      </c>
      <c r="G600" s="732" t="s">
        <v>4007</v>
      </c>
      <c r="H600" s="500"/>
      <c r="I600" s="500"/>
      <c r="J600" s="500"/>
      <c r="K600" s="500"/>
      <c r="L600" s="500"/>
      <c r="M600" s="500"/>
      <c r="N600" s="500"/>
      <c r="O600" s="500"/>
      <c r="P600" s="500"/>
      <c r="Q600" s="500"/>
      <c r="R600" s="500"/>
      <c r="S600" s="500"/>
      <c r="T600" s="500"/>
      <c r="U600" s="500"/>
      <c r="V600" s="500"/>
      <c r="W600" s="500"/>
      <c r="X600" s="500"/>
      <c r="Y600" s="500"/>
      <c r="Z600" s="500"/>
      <c r="AA600" s="500"/>
      <c r="AB600" s="1381">
        <v>1.0</v>
      </c>
      <c r="AC600" s="1542" t="s">
        <v>55</v>
      </c>
      <c r="AD600" s="1543" t="s">
        <v>3852</v>
      </c>
      <c r="AE600" s="1478"/>
      <c r="AF600" s="1478" t="s">
        <v>4008</v>
      </c>
      <c r="AG600" s="1478"/>
      <c r="AH600" s="654"/>
    </row>
    <row r="601" ht="15.75" customHeight="1">
      <c r="A601" s="1500"/>
      <c r="B601" s="1500"/>
      <c r="C601" s="1500"/>
      <c r="D601" s="1379"/>
      <c r="E601" s="1500"/>
      <c r="F601" s="1478" t="s">
        <v>4009</v>
      </c>
      <c r="G601" s="732" t="s">
        <v>4010</v>
      </c>
      <c r="H601" s="500"/>
      <c r="I601" s="500"/>
      <c r="J601" s="500"/>
      <c r="K601" s="500"/>
      <c r="L601" s="500"/>
      <c r="M601" s="500"/>
      <c r="N601" s="500"/>
      <c r="O601" s="500"/>
      <c r="P601" s="500"/>
      <c r="Q601" s="500"/>
      <c r="R601" s="500"/>
      <c r="S601" s="500"/>
      <c r="T601" s="500"/>
      <c r="U601" s="500"/>
      <c r="V601" s="500"/>
      <c r="W601" s="500"/>
      <c r="X601" s="500"/>
      <c r="Y601" s="500"/>
      <c r="Z601" s="500"/>
      <c r="AA601" s="500"/>
      <c r="AB601" s="1381">
        <v>1.0</v>
      </c>
      <c r="AC601" s="1542" t="s">
        <v>55</v>
      </c>
      <c r="AD601" s="1543" t="s">
        <v>3852</v>
      </c>
      <c r="AE601" s="1478"/>
      <c r="AF601" s="1478" t="s">
        <v>4011</v>
      </c>
      <c r="AG601" s="1478"/>
      <c r="AH601" s="654"/>
    </row>
    <row r="602" ht="15.75" customHeight="1">
      <c r="A602" s="1500"/>
      <c r="B602" s="1500"/>
      <c r="C602" s="1500"/>
      <c r="D602" s="1379"/>
      <c r="E602" s="1500"/>
      <c r="F602" s="1478" t="s">
        <v>4012</v>
      </c>
      <c r="G602" s="732" t="s">
        <v>4013</v>
      </c>
      <c r="H602" s="500"/>
      <c r="I602" s="500"/>
      <c r="J602" s="500"/>
      <c r="K602" s="500"/>
      <c r="L602" s="500"/>
      <c r="M602" s="500"/>
      <c r="N602" s="500"/>
      <c r="O602" s="500"/>
      <c r="P602" s="500"/>
      <c r="Q602" s="500"/>
      <c r="R602" s="500"/>
      <c r="S602" s="500"/>
      <c r="T602" s="500"/>
      <c r="U602" s="500"/>
      <c r="V602" s="500"/>
      <c r="W602" s="500"/>
      <c r="X602" s="500"/>
      <c r="Y602" s="500"/>
      <c r="Z602" s="500"/>
      <c r="AA602" s="500"/>
      <c r="AB602" s="1381">
        <v>1.0</v>
      </c>
      <c r="AC602" s="1542" t="s">
        <v>55</v>
      </c>
      <c r="AD602" s="1543" t="s">
        <v>3852</v>
      </c>
      <c r="AE602" s="1478"/>
      <c r="AF602" s="732" t="s">
        <v>4014</v>
      </c>
      <c r="AG602" s="1478"/>
      <c r="AH602" s="654"/>
    </row>
    <row r="603" ht="15.75" customHeight="1">
      <c r="A603" s="1500"/>
      <c r="B603" s="1500"/>
      <c r="C603" s="1500"/>
      <c r="D603" s="1379"/>
      <c r="E603" s="1500"/>
      <c r="F603" s="1478" t="s">
        <v>4015</v>
      </c>
      <c r="G603" s="732" t="s">
        <v>4016</v>
      </c>
      <c r="H603" s="500"/>
      <c r="I603" s="500"/>
      <c r="J603" s="500"/>
      <c r="K603" s="500"/>
      <c r="L603" s="500"/>
      <c r="M603" s="500"/>
      <c r="N603" s="500"/>
      <c r="O603" s="500"/>
      <c r="P603" s="500"/>
      <c r="Q603" s="500"/>
      <c r="R603" s="500"/>
      <c r="S603" s="500"/>
      <c r="T603" s="500"/>
      <c r="U603" s="500"/>
      <c r="V603" s="500"/>
      <c r="W603" s="500"/>
      <c r="X603" s="500"/>
      <c r="Y603" s="500"/>
      <c r="Z603" s="500"/>
      <c r="AA603" s="500"/>
      <c r="AB603" s="1381">
        <v>1.0</v>
      </c>
      <c r="AC603" s="1542" t="s">
        <v>55</v>
      </c>
      <c r="AD603" s="1543" t="s">
        <v>3852</v>
      </c>
      <c r="AE603" s="1385"/>
      <c r="AF603" s="1398" t="s">
        <v>4017</v>
      </c>
      <c r="AG603" s="732"/>
      <c r="AH603" s="654"/>
    </row>
    <row r="604" ht="15.75" customHeight="1">
      <c r="A604" s="1478" t="s">
        <v>3122</v>
      </c>
      <c r="B604" s="1478" t="s">
        <v>3089</v>
      </c>
      <c r="C604" s="1500"/>
      <c r="D604" s="1379"/>
      <c r="E604" s="1500"/>
      <c r="F604" s="1500"/>
      <c r="G604" s="1500"/>
      <c r="H604" s="500" t="s">
        <v>94</v>
      </c>
      <c r="I604" s="500" t="s">
        <v>94</v>
      </c>
      <c r="J604" s="500"/>
      <c r="K604" s="500"/>
      <c r="L604" s="500"/>
      <c r="M604" s="500"/>
      <c r="N604" s="500"/>
      <c r="O604" s="500"/>
      <c r="P604" s="500"/>
      <c r="Q604" s="500"/>
      <c r="R604" s="500"/>
      <c r="S604" s="500"/>
      <c r="T604" s="500"/>
      <c r="U604" s="500"/>
      <c r="V604" s="500"/>
      <c r="W604" s="500"/>
      <c r="X604" s="500"/>
      <c r="Y604" s="500"/>
      <c r="Z604" s="500"/>
      <c r="AA604" s="500"/>
      <c r="AB604" s="1381" t="s">
        <v>94</v>
      </c>
      <c r="AC604" s="1542" t="s">
        <v>55</v>
      </c>
      <c r="AD604" s="1543" t="s">
        <v>3852</v>
      </c>
      <c r="AE604" s="1478"/>
      <c r="AF604" s="1478"/>
      <c r="AG604" s="1478"/>
      <c r="AH604" s="654"/>
    </row>
    <row r="605" ht="15.75" customHeight="1">
      <c r="A605" s="1500"/>
      <c r="B605" s="1500"/>
      <c r="C605" s="1478" t="s">
        <v>4018</v>
      </c>
      <c r="D605" s="1379"/>
      <c r="E605" s="1500"/>
      <c r="F605" s="1500"/>
      <c r="G605" s="1500"/>
      <c r="H605" s="500" t="s">
        <v>94</v>
      </c>
      <c r="I605" s="500" t="s">
        <v>94</v>
      </c>
      <c r="J605" s="500"/>
      <c r="K605" s="500"/>
      <c r="L605" s="500"/>
      <c r="M605" s="500"/>
      <c r="N605" s="500"/>
      <c r="O605" s="500"/>
      <c r="P605" s="500"/>
      <c r="Q605" s="500"/>
      <c r="R605" s="500"/>
      <c r="S605" s="500"/>
      <c r="T605" s="500"/>
      <c r="U605" s="500"/>
      <c r="V605" s="500"/>
      <c r="W605" s="500"/>
      <c r="X605" s="500"/>
      <c r="Y605" s="500"/>
      <c r="Z605" s="500"/>
      <c r="AA605" s="500"/>
      <c r="AB605" s="1381" t="s">
        <v>94</v>
      </c>
      <c r="AC605" s="1542" t="s">
        <v>55</v>
      </c>
      <c r="AD605" s="1543" t="s">
        <v>3852</v>
      </c>
      <c r="AE605" s="1478"/>
      <c r="AF605" s="1478"/>
      <c r="AG605" s="1478"/>
      <c r="AH605" s="654"/>
    </row>
    <row r="606" ht="15.75" customHeight="1">
      <c r="A606" s="1500"/>
      <c r="B606" s="1500"/>
      <c r="C606" s="1500"/>
      <c r="D606" s="1379"/>
      <c r="E606" s="1500"/>
      <c r="F606" s="1478" t="s">
        <v>4019</v>
      </c>
      <c r="G606" s="732" t="s">
        <v>4020</v>
      </c>
      <c r="H606" s="500"/>
      <c r="I606" s="500"/>
      <c r="J606" s="500"/>
      <c r="K606" s="500"/>
      <c r="L606" s="500"/>
      <c r="M606" s="500"/>
      <c r="N606" s="500"/>
      <c r="O606" s="500"/>
      <c r="P606" s="500"/>
      <c r="Q606" s="500"/>
      <c r="R606" s="500"/>
      <c r="S606" s="500"/>
      <c r="T606" s="500"/>
      <c r="U606" s="500"/>
      <c r="V606" s="500"/>
      <c r="W606" s="500"/>
      <c r="X606" s="500"/>
      <c r="Y606" s="500"/>
      <c r="Z606" s="500"/>
      <c r="AA606" s="500"/>
      <c r="AB606" s="1381">
        <v>1.0</v>
      </c>
      <c r="AC606" s="1542" t="s">
        <v>55</v>
      </c>
      <c r="AD606" s="1543" t="s">
        <v>3852</v>
      </c>
      <c r="AE606" s="1385"/>
      <c r="AF606" s="1478"/>
      <c r="AG606" s="1478"/>
      <c r="AH606" s="654"/>
    </row>
    <row r="607" ht="15.75" customHeight="1">
      <c r="A607" s="1500"/>
      <c r="B607" s="1500"/>
      <c r="C607" s="1500"/>
      <c r="D607" s="1379"/>
      <c r="E607" s="1500"/>
      <c r="F607" s="1478" t="s">
        <v>4021</v>
      </c>
      <c r="G607" s="732" t="s">
        <v>4022</v>
      </c>
      <c r="H607" s="500"/>
      <c r="I607" s="500"/>
      <c r="J607" s="500"/>
      <c r="K607" s="500"/>
      <c r="L607" s="500"/>
      <c r="M607" s="500"/>
      <c r="N607" s="500"/>
      <c r="O607" s="500"/>
      <c r="P607" s="500"/>
      <c r="Q607" s="500"/>
      <c r="R607" s="500"/>
      <c r="S607" s="500"/>
      <c r="T607" s="500"/>
      <c r="U607" s="500"/>
      <c r="V607" s="500"/>
      <c r="W607" s="500"/>
      <c r="X607" s="500"/>
      <c r="Y607" s="500"/>
      <c r="Z607" s="500"/>
      <c r="AA607" s="500"/>
      <c r="AB607" s="1381">
        <v>1.0</v>
      </c>
      <c r="AC607" s="1542" t="s">
        <v>55</v>
      </c>
      <c r="AD607" s="1543" t="s">
        <v>3852</v>
      </c>
      <c r="AE607" s="1478" t="s">
        <v>2667</v>
      </c>
      <c r="AF607" s="1478"/>
      <c r="AG607" s="1478"/>
      <c r="AH607" s="654"/>
    </row>
    <row r="608" ht="15.75" customHeight="1">
      <c r="A608" s="1500"/>
      <c r="B608" s="1500"/>
      <c r="C608" s="1500"/>
      <c r="D608" s="1379"/>
      <c r="E608" s="1500"/>
      <c r="F608" s="1478" t="s">
        <v>4023</v>
      </c>
      <c r="G608" s="732" t="s">
        <v>4024</v>
      </c>
      <c r="H608" s="500"/>
      <c r="I608" s="500"/>
      <c r="J608" s="500"/>
      <c r="K608" s="500"/>
      <c r="L608" s="500"/>
      <c r="M608" s="500"/>
      <c r="N608" s="500"/>
      <c r="O608" s="500"/>
      <c r="P608" s="500"/>
      <c r="Q608" s="500"/>
      <c r="R608" s="500"/>
      <c r="S608" s="500"/>
      <c r="T608" s="500"/>
      <c r="U608" s="500"/>
      <c r="V608" s="500"/>
      <c r="W608" s="500"/>
      <c r="X608" s="500"/>
      <c r="Y608" s="500"/>
      <c r="Z608" s="500"/>
      <c r="AA608" s="500"/>
      <c r="AB608" s="1381">
        <v>1.0</v>
      </c>
      <c r="AC608" s="1542" t="s">
        <v>55</v>
      </c>
      <c r="AD608" s="1543" t="s">
        <v>3852</v>
      </c>
      <c r="AE608" s="1385"/>
      <c r="AF608" s="1478" t="s">
        <v>4025</v>
      </c>
      <c r="AG608" s="1478"/>
      <c r="AH608" s="654"/>
    </row>
    <row r="609" ht="15.75" customHeight="1">
      <c r="A609" s="1500"/>
      <c r="B609" s="1500"/>
      <c r="C609" s="1500"/>
      <c r="D609" s="1379"/>
      <c r="E609" s="1500"/>
      <c r="F609" s="1478" t="s">
        <v>4026</v>
      </c>
      <c r="G609" s="732" t="s">
        <v>4027</v>
      </c>
      <c r="H609" s="500"/>
      <c r="I609" s="500"/>
      <c r="J609" s="500"/>
      <c r="K609" s="500"/>
      <c r="L609" s="500"/>
      <c r="M609" s="500"/>
      <c r="N609" s="500"/>
      <c r="O609" s="500"/>
      <c r="P609" s="500"/>
      <c r="Q609" s="500"/>
      <c r="R609" s="500"/>
      <c r="S609" s="500"/>
      <c r="T609" s="500"/>
      <c r="U609" s="500"/>
      <c r="V609" s="500"/>
      <c r="W609" s="500"/>
      <c r="X609" s="500"/>
      <c r="Y609" s="500"/>
      <c r="Z609" s="500"/>
      <c r="AA609" s="500"/>
      <c r="AB609" s="1381">
        <v>1.0</v>
      </c>
      <c r="AC609" s="1542" t="s">
        <v>55</v>
      </c>
      <c r="AD609" s="1543" t="s">
        <v>3852</v>
      </c>
      <c r="AE609" s="1478"/>
      <c r="AF609" s="1478"/>
      <c r="AG609" s="1478"/>
      <c r="AH609" s="654"/>
    </row>
    <row r="610" ht="15.75" customHeight="1">
      <c r="A610" s="1500"/>
      <c r="B610" s="1500"/>
      <c r="C610" s="1478" t="s">
        <v>4028</v>
      </c>
      <c r="D610" s="1379"/>
      <c r="E610" s="1500"/>
      <c r="F610" s="1500"/>
      <c r="G610" s="1500"/>
      <c r="H610" s="500" t="s">
        <v>94</v>
      </c>
      <c r="I610" s="500" t="s">
        <v>94</v>
      </c>
      <c r="J610" s="500"/>
      <c r="K610" s="500"/>
      <c r="L610" s="500"/>
      <c r="M610" s="500"/>
      <c r="N610" s="500"/>
      <c r="O610" s="500"/>
      <c r="P610" s="500"/>
      <c r="Q610" s="500"/>
      <c r="R610" s="500"/>
      <c r="S610" s="500"/>
      <c r="T610" s="500"/>
      <c r="U610" s="500"/>
      <c r="V610" s="500"/>
      <c r="W610" s="500"/>
      <c r="X610" s="500"/>
      <c r="Y610" s="500"/>
      <c r="Z610" s="500"/>
      <c r="AA610" s="500"/>
      <c r="AB610" s="1381" t="s">
        <v>94</v>
      </c>
      <c r="AC610" s="1542" t="s">
        <v>55</v>
      </c>
      <c r="AD610" s="1543" t="s">
        <v>3852</v>
      </c>
      <c r="AE610" s="1478"/>
      <c r="AF610" s="1478"/>
      <c r="AG610" s="1478"/>
      <c r="AH610" s="654"/>
    </row>
    <row r="611" ht="15.75" customHeight="1">
      <c r="A611" s="1500"/>
      <c r="B611" s="1500"/>
      <c r="C611" s="1500"/>
      <c r="D611" s="1379"/>
      <c r="E611" s="1478" t="s">
        <v>4029</v>
      </c>
      <c r="F611" s="1478" t="s">
        <v>4030</v>
      </c>
      <c r="G611" s="732" t="s">
        <v>4031</v>
      </c>
      <c r="H611" s="500"/>
      <c r="I611" s="500"/>
      <c r="J611" s="500"/>
      <c r="K611" s="500"/>
      <c r="L611" s="500"/>
      <c r="M611" s="500"/>
      <c r="N611" s="500"/>
      <c r="O611" s="500"/>
      <c r="P611" s="500"/>
      <c r="Q611" s="500"/>
      <c r="R611" s="500"/>
      <c r="S611" s="500"/>
      <c r="T611" s="500"/>
      <c r="U611" s="500"/>
      <c r="V611" s="500"/>
      <c r="W611" s="500"/>
      <c r="X611" s="500"/>
      <c r="Y611" s="500"/>
      <c r="Z611" s="500"/>
      <c r="AA611" s="500"/>
      <c r="AB611" s="1381">
        <v>1.0</v>
      </c>
      <c r="AC611" s="1542" t="s">
        <v>55</v>
      </c>
      <c r="AD611" s="1543" t="s">
        <v>3852</v>
      </c>
      <c r="AE611" s="1478"/>
      <c r="AF611" s="1478"/>
      <c r="AG611" s="1478"/>
      <c r="AH611" s="654"/>
    </row>
    <row r="612" ht="15.75" customHeight="1">
      <c r="A612" s="1500"/>
      <c r="B612" s="1500"/>
      <c r="C612" s="1500"/>
      <c r="D612" s="1379"/>
      <c r="E612" s="1500"/>
      <c r="F612" s="1478" t="s">
        <v>4021</v>
      </c>
      <c r="G612" s="732" t="s">
        <v>4032</v>
      </c>
      <c r="H612" s="500"/>
      <c r="I612" s="500"/>
      <c r="J612" s="500"/>
      <c r="K612" s="500"/>
      <c r="L612" s="500"/>
      <c r="M612" s="500"/>
      <c r="N612" s="500"/>
      <c r="O612" s="500"/>
      <c r="P612" s="500"/>
      <c r="Q612" s="500"/>
      <c r="R612" s="500"/>
      <c r="S612" s="500"/>
      <c r="T612" s="500"/>
      <c r="U612" s="500"/>
      <c r="V612" s="500"/>
      <c r="W612" s="500"/>
      <c r="X612" s="500"/>
      <c r="Y612" s="500"/>
      <c r="Z612" s="500"/>
      <c r="AA612" s="500"/>
      <c r="AB612" s="1381">
        <v>1.0</v>
      </c>
      <c r="AC612" s="1542" t="s">
        <v>55</v>
      </c>
      <c r="AD612" s="1543" t="s">
        <v>3852</v>
      </c>
      <c r="AE612" s="1478"/>
      <c r="AF612" s="1478"/>
      <c r="AG612" s="1478"/>
      <c r="AH612" s="654"/>
    </row>
    <row r="613" ht="15.75" customHeight="1">
      <c r="A613" s="1500"/>
      <c r="B613" s="1500"/>
      <c r="C613" s="1500"/>
      <c r="D613" s="1379"/>
      <c r="E613" s="1500"/>
      <c r="F613" s="1478" t="s">
        <v>4033</v>
      </c>
      <c r="G613" s="732" t="s">
        <v>4034</v>
      </c>
      <c r="H613" s="500"/>
      <c r="I613" s="500"/>
      <c r="J613" s="500"/>
      <c r="K613" s="500"/>
      <c r="L613" s="500"/>
      <c r="M613" s="500"/>
      <c r="N613" s="500"/>
      <c r="O613" s="500"/>
      <c r="P613" s="500"/>
      <c r="Q613" s="500"/>
      <c r="R613" s="500"/>
      <c r="S613" s="500"/>
      <c r="T613" s="500"/>
      <c r="U613" s="500"/>
      <c r="V613" s="500"/>
      <c r="W613" s="500"/>
      <c r="X613" s="500"/>
      <c r="Y613" s="500"/>
      <c r="Z613" s="500"/>
      <c r="AA613" s="500"/>
      <c r="AB613" s="1381">
        <v>1.0</v>
      </c>
      <c r="AC613" s="1542" t="s">
        <v>55</v>
      </c>
      <c r="AD613" s="1543" t="s">
        <v>3852</v>
      </c>
      <c r="AE613" s="1478"/>
      <c r="AF613" s="1478"/>
      <c r="AG613" s="1478"/>
      <c r="AH613" s="654"/>
    </row>
    <row r="614" ht="15.75" customHeight="1">
      <c r="A614" s="1500"/>
      <c r="B614" s="1500"/>
      <c r="C614" s="1478" t="s">
        <v>4035</v>
      </c>
      <c r="D614" s="1379"/>
      <c r="E614" s="1500"/>
      <c r="F614" s="1500"/>
      <c r="G614" s="1500"/>
      <c r="H614" s="500" t="s">
        <v>94</v>
      </c>
      <c r="I614" s="500" t="s">
        <v>94</v>
      </c>
      <c r="J614" s="500"/>
      <c r="K614" s="500"/>
      <c r="L614" s="500"/>
      <c r="M614" s="500"/>
      <c r="N614" s="500"/>
      <c r="O614" s="500"/>
      <c r="P614" s="500"/>
      <c r="Q614" s="500"/>
      <c r="R614" s="500"/>
      <c r="S614" s="500"/>
      <c r="T614" s="500"/>
      <c r="U614" s="500"/>
      <c r="V614" s="500"/>
      <c r="W614" s="500"/>
      <c r="X614" s="500"/>
      <c r="Y614" s="500"/>
      <c r="Z614" s="500"/>
      <c r="AA614" s="500"/>
      <c r="AB614" s="1381" t="s">
        <v>94</v>
      </c>
      <c r="AC614" s="1542" t="s">
        <v>55</v>
      </c>
      <c r="AD614" s="1543" t="s">
        <v>3852</v>
      </c>
      <c r="AE614" s="1478"/>
      <c r="AF614" s="1478"/>
      <c r="AG614" s="1478"/>
      <c r="AH614" s="654"/>
    </row>
    <row r="615" ht="15.75" customHeight="1">
      <c r="A615" s="1500"/>
      <c r="B615" s="1500"/>
      <c r="C615" s="1500"/>
      <c r="D615" s="1379"/>
      <c r="E615" s="1478" t="s">
        <v>4036</v>
      </c>
      <c r="F615" s="1478" t="s">
        <v>4037</v>
      </c>
      <c r="G615" s="732" t="s">
        <v>4038</v>
      </c>
      <c r="H615" s="500"/>
      <c r="I615" s="500"/>
      <c r="J615" s="500"/>
      <c r="K615" s="500"/>
      <c r="L615" s="500"/>
      <c r="M615" s="500"/>
      <c r="N615" s="500"/>
      <c r="O615" s="500"/>
      <c r="P615" s="500"/>
      <c r="Q615" s="500"/>
      <c r="R615" s="500"/>
      <c r="S615" s="500"/>
      <c r="T615" s="500"/>
      <c r="U615" s="500"/>
      <c r="V615" s="500"/>
      <c r="W615" s="500"/>
      <c r="X615" s="500"/>
      <c r="Y615" s="500"/>
      <c r="Z615" s="500"/>
      <c r="AA615" s="500"/>
      <c r="AB615" s="1381">
        <v>1.0</v>
      </c>
      <c r="AC615" s="1542" t="s">
        <v>55</v>
      </c>
      <c r="AD615" s="1543" t="s">
        <v>3852</v>
      </c>
      <c r="AE615" s="1478"/>
      <c r="AF615" s="732" t="s">
        <v>4039</v>
      </c>
      <c r="AG615" s="1478"/>
      <c r="AH615" s="654"/>
    </row>
    <row r="616" ht="15.75" customHeight="1">
      <c r="A616" s="1500"/>
      <c r="B616" s="1500"/>
      <c r="C616" s="1500"/>
      <c r="D616" s="1379"/>
      <c r="E616" s="1500"/>
      <c r="F616" s="1478" t="s">
        <v>4021</v>
      </c>
      <c r="G616" s="732" t="s">
        <v>4040</v>
      </c>
      <c r="H616" s="500"/>
      <c r="I616" s="500"/>
      <c r="J616" s="500"/>
      <c r="K616" s="500"/>
      <c r="L616" s="500"/>
      <c r="M616" s="500"/>
      <c r="N616" s="500"/>
      <c r="O616" s="500"/>
      <c r="P616" s="500"/>
      <c r="Q616" s="500"/>
      <c r="R616" s="500"/>
      <c r="S616" s="500"/>
      <c r="T616" s="500"/>
      <c r="U616" s="500"/>
      <c r="V616" s="500"/>
      <c r="W616" s="500"/>
      <c r="X616" s="500"/>
      <c r="Y616" s="500"/>
      <c r="Z616" s="500"/>
      <c r="AA616" s="500"/>
      <c r="AB616" s="1381">
        <v>1.0</v>
      </c>
      <c r="AC616" s="1542" t="s">
        <v>55</v>
      </c>
      <c r="AD616" s="1543" t="s">
        <v>3852</v>
      </c>
      <c r="AE616" s="1478"/>
      <c r="AF616" s="1478"/>
      <c r="AG616" s="1478"/>
      <c r="AH616" s="654"/>
    </row>
    <row r="617" ht="15.75" customHeight="1">
      <c r="A617" s="1500"/>
      <c r="B617" s="1500"/>
      <c r="C617" s="1500"/>
      <c r="D617" s="1379"/>
      <c r="E617" s="1500"/>
      <c r="F617" s="1478" t="s">
        <v>4041</v>
      </c>
      <c r="G617" s="732" t="s">
        <v>4042</v>
      </c>
      <c r="H617" s="500"/>
      <c r="I617" s="500"/>
      <c r="J617" s="500"/>
      <c r="K617" s="500"/>
      <c r="L617" s="500"/>
      <c r="M617" s="500"/>
      <c r="N617" s="500"/>
      <c r="O617" s="500"/>
      <c r="P617" s="500"/>
      <c r="Q617" s="500"/>
      <c r="R617" s="500"/>
      <c r="S617" s="500"/>
      <c r="T617" s="500"/>
      <c r="U617" s="500"/>
      <c r="V617" s="500"/>
      <c r="W617" s="500"/>
      <c r="X617" s="500"/>
      <c r="Y617" s="500"/>
      <c r="Z617" s="500"/>
      <c r="AA617" s="500"/>
      <c r="AB617" s="1381">
        <v>1.0</v>
      </c>
      <c r="AC617" s="1542" t="s">
        <v>55</v>
      </c>
      <c r="AD617" s="1543" t="s">
        <v>3852</v>
      </c>
      <c r="AE617" s="1478"/>
      <c r="AF617" s="1478"/>
      <c r="AG617" s="1478"/>
      <c r="AH617" s="654"/>
    </row>
    <row r="618" ht="15.75" customHeight="1">
      <c r="A618" s="1500"/>
      <c r="B618" s="1500"/>
      <c r="C618" s="1478" t="s">
        <v>4043</v>
      </c>
      <c r="D618" s="1379"/>
      <c r="E618" s="1500"/>
      <c r="F618" s="1500"/>
      <c r="G618" s="1500"/>
      <c r="H618" s="500" t="s">
        <v>94</v>
      </c>
      <c r="I618" s="500" t="s">
        <v>94</v>
      </c>
      <c r="J618" s="500"/>
      <c r="K618" s="500"/>
      <c r="L618" s="500"/>
      <c r="M618" s="500"/>
      <c r="N618" s="500"/>
      <c r="O618" s="500"/>
      <c r="P618" s="500"/>
      <c r="Q618" s="500"/>
      <c r="R618" s="500"/>
      <c r="S618" s="500"/>
      <c r="T618" s="500"/>
      <c r="U618" s="500"/>
      <c r="V618" s="500"/>
      <c r="W618" s="500"/>
      <c r="X618" s="500"/>
      <c r="Y618" s="500"/>
      <c r="Z618" s="500"/>
      <c r="AA618" s="500"/>
      <c r="AB618" s="1381" t="s">
        <v>94</v>
      </c>
      <c r="AC618" s="1542" t="s">
        <v>55</v>
      </c>
      <c r="AD618" s="1543" t="s">
        <v>3852</v>
      </c>
      <c r="AE618" s="1478"/>
      <c r="AF618" s="1478"/>
      <c r="AG618" s="1478"/>
      <c r="AH618" s="654"/>
    </row>
    <row r="619" ht="15.75" customHeight="1">
      <c r="A619" s="1500"/>
      <c r="B619" s="1500"/>
      <c r="C619" s="1500"/>
      <c r="D619" s="1379"/>
      <c r="E619" s="1478" t="s">
        <v>4044</v>
      </c>
      <c r="F619" s="1478" t="s">
        <v>4045</v>
      </c>
      <c r="G619" s="732" t="s">
        <v>4046</v>
      </c>
      <c r="H619" s="500"/>
      <c r="I619" s="500"/>
      <c r="J619" s="500"/>
      <c r="K619" s="500"/>
      <c r="L619" s="500"/>
      <c r="M619" s="500"/>
      <c r="N619" s="500"/>
      <c r="O619" s="500"/>
      <c r="P619" s="500"/>
      <c r="Q619" s="500"/>
      <c r="R619" s="500"/>
      <c r="S619" s="500"/>
      <c r="T619" s="500"/>
      <c r="U619" s="500"/>
      <c r="V619" s="500"/>
      <c r="W619" s="500"/>
      <c r="X619" s="500"/>
      <c r="Y619" s="500"/>
      <c r="Z619" s="500"/>
      <c r="AA619" s="500"/>
      <c r="AB619" s="1381">
        <v>1.0</v>
      </c>
      <c r="AC619" s="1542" t="s">
        <v>55</v>
      </c>
      <c r="AD619" s="1543" t="s">
        <v>3852</v>
      </c>
      <c r="AE619" s="1478"/>
      <c r="AF619" s="732" t="s">
        <v>4047</v>
      </c>
      <c r="AG619" s="1478"/>
      <c r="AH619" s="654"/>
    </row>
    <row r="620" ht="15.75" customHeight="1">
      <c r="A620" s="1500"/>
      <c r="B620" s="1500"/>
      <c r="C620" s="1500"/>
      <c r="D620" s="1379"/>
      <c r="E620" s="1500"/>
      <c r="F620" s="1478" t="s">
        <v>4021</v>
      </c>
      <c r="G620" s="732" t="s">
        <v>4048</v>
      </c>
      <c r="H620" s="500"/>
      <c r="I620" s="500"/>
      <c r="J620" s="500"/>
      <c r="K620" s="500"/>
      <c r="L620" s="500"/>
      <c r="M620" s="500"/>
      <c r="N620" s="500"/>
      <c r="O620" s="500"/>
      <c r="P620" s="500"/>
      <c r="Q620" s="500"/>
      <c r="R620" s="500"/>
      <c r="S620" s="500"/>
      <c r="T620" s="500"/>
      <c r="U620" s="500"/>
      <c r="V620" s="500"/>
      <c r="W620" s="500"/>
      <c r="X620" s="500"/>
      <c r="Y620" s="500"/>
      <c r="Z620" s="500"/>
      <c r="AA620" s="500"/>
      <c r="AB620" s="1381">
        <v>1.0</v>
      </c>
      <c r="AC620" s="1542" t="s">
        <v>55</v>
      </c>
      <c r="AD620" s="1543" t="s">
        <v>3852</v>
      </c>
      <c r="AE620" s="1478"/>
      <c r="AF620" s="1478"/>
      <c r="AG620" s="1478"/>
      <c r="AH620" s="654"/>
    </row>
    <row r="621" ht="15.75" customHeight="1">
      <c r="A621" s="1500"/>
      <c r="B621" s="1500"/>
      <c r="C621" s="1500"/>
      <c r="D621" s="1379"/>
      <c r="E621" s="1500"/>
      <c r="F621" s="1478" t="s">
        <v>4049</v>
      </c>
      <c r="G621" s="732" t="s">
        <v>4050</v>
      </c>
      <c r="H621" s="500"/>
      <c r="I621" s="500"/>
      <c r="J621" s="500"/>
      <c r="K621" s="500"/>
      <c r="L621" s="500"/>
      <c r="M621" s="500"/>
      <c r="N621" s="500"/>
      <c r="O621" s="500"/>
      <c r="P621" s="500"/>
      <c r="Q621" s="500"/>
      <c r="R621" s="500"/>
      <c r="S621" s="500"/>
      <c r="T621" s="500"/>
      <c r="U621" s="500"/>
      <c r="V621" s="500"/>
      <c r="W621" s="500"/>
      <c r="X621" s="500"/>
      <c r="Y621" s="500"/>
      <c r="Z621" s="500"/>
      <c r="AA621" s="500"/>
      <c r="AB621" s="1381">
        <v>1.0</v>
      </c>
      <c r="AC621" s="1542" t="s">
        <v>55</v>
      </c>
      <c r="AD621" s="1543" t="s">
        <v>3852</v>
      </c>
      <c r="AE621" s="1478"/>
      <c r="AF621" s="1478"/>
      <c r="AG621" s="1478"/>
      <c r="AH621" s="654"/>
    </row>
    <row r="622" ht="15.75" customHeight="1">
      <c r="A622" s="1500"/>
      <c r="B622" s="1478" t="s">
        <v>3465</v>
      </c>
      <c r="C622" s="1500"/>
      <c r="D622" s="1379"/>
      <c r="E622" s="1478" t="s">
        <v>4051</v>
      </c>
      <c r="F622" s="1500"/>
      <c r="G622" s="1500"/>
      <c r="H622" s="500" t="s">
        <v>94</v>
      </c>
      <c r="I622" s="500" t="s">
        <v>94</v>
      </c>
      <c r="J622" s="500"/>
      <c r="K622" s="500"/>
      <c r="L622" s="500"/>
      <c r="M622" s="500"/>
      <c r="N622" s="500"/>
      <c r="O622" s="500"/>
      <c r="P622" s="500"/>
      <c r="Q622" s="500"/>
      <c r="R622" s="500"/>
      <c r="S622" s="500"/>
      <c r="T622" s="500"/>
      <c r="U622" s="500"/>
      <c r="V622" s="500"/>
      <c r="W622" s="500"/>
      <c r="X622" s="500"/>
      <c r="Y622" s="500"/>
      <c r="Z622" s="500"/>
      <c r="AA622" s="500"/>
      <c r="AB622" s="1381" t="s">
        <v>94</v>
      </c>
      <c r="AC622" s="1542" t="s">
        <v>55</v>
      </c>
      <c r="AD622" s="1543" t="s">
        <v>3852</v>
      </c>
      <c r="AE622" s="1478"/>
      <c r="AF622" s="1478"/>
      <c r="AG622" s="1478"/>
      <c r="AH622" s="654"/>
    </row>
    <row r="623" ht="15.75" hidden="1" customHeight="1">
      <c r="A623" s="727"/>
      <c r="B623" s="727"/>
      <c r="C623" s="1491" t="s">
        <v>1755</v>
      </c>
      <c r="D623" s="1144"/>
      <c r="E623" s="727"/>
      <c r="F623" s="1491" t="s">
        <v>4052</v>
      </c>
      <c r="G623" s="1432" t="s">
        <v>4053</v>
      </c>
      <c r="H623" s="807"/>
      <c r="I623" s="807"/>
      <c r="J623" s="807"/>
      <c r="K623" s="807"/>
      <c r="L623" s="807"/>
      <c r="M623" s="807"/>
      <c r="N623" s="807"/>
      <c r="O623" s="807"/>
      <c r="P623" s="807"/>
      <c r="Q623" s="807"/>
      <c r="R623" s="807"/>
      <c r="S623" s="807"/>
      <c r="T623" s="807"/>
      <c r="U623" s="807"/>
      <c r="V623" s="807"/>
      <c r="W623" s="807"/>
      <c r="X623" s="807"/>
      <c r="Y623" s="807"/>
      <c r="Z623" s="807"/>
      <c r="AA623" s="807"/>
      <c r="AB623" s="1433">
        <v>2.0</v>
      </c>
      <c r="AC623" s="1617" t="s">
        <v>55</v>
      </c>
      <c r="AD623" s="1617" t="s">
        <v>3852</v>
      </c>
      <c r="AE623" s="727"/>
      <c r="AF623" s="727"/>
      <c r="AG623" s="727"/>
      <c r="AH623" s="1046"/>
    </row>
    <row r="624" ht="15.75" customHeight="1">
      <c r="A624" s="1630" t="s">
        <v>4054</v>
      </c>
      <c r="B624" s="1523"/>
      <c r="C624" s="1523"/>
      <c r="D624" s="1533"/>
      <c r="E624" s="1523"/>
      <c r="F624" s="1523"/>
      <c r="G624" s="1590"/>
      <c r="H624" s="1526" t="s">
        <v>94</v>
      </c>
      <c r="I624" s="1526" t="s">
        <v>94</v>
      </c>
      <c r="J624" s="1526"/>
      <c r="K624" s="1526"/>
      <c r="L624" s="1526"/>
      <c r="M624" s="1526"/>
      <c r="N624" s="1526"/>
      <c r="O624" s="1526"/>
      <c r="P624" s="1526"/>
      <c r="Q624" s="1526"/>
      <c r="R624" s="1526"/>
      <c r="S624" s="1526"/>
      <c r="T624" s="1526"/>
      <c r="U624" s="1526"/>
      <c r="V624" s="1526"/>
      <c r="W624" s="1526"/>
      <c r="X624" s="1526"/>
      <c r="Y624" s="1526"/>
      <c r="Z624" s="1526"/>
      <c r="AA624" s="1526"/>
      <c r="AB624" s="1527" t="s">
        <v>94</v>
      </c>
      <c r="AC624" s="1591" t="s">
        <v>55</v>
      </c>
      <c r="AD624" s="1592" t="s">
        <v>2262</v>
      </c>
      <c r="AE624" s="1531"/>
      <c r="AF624" s="1531"/>
      <c r="AG624" s="1531"/>
      <c r="AH624" s="1530"/>
    </row>
    <row r="625" ht="15.75" customHeight="1">
      <c r="A625" s="1476" t="s">
        <v>3848</v>
      </c>
      <c r="B625" s="1532"/>
      <c r="C625" s="1532"/>
      <c r="D625" s="1472"/>
      <c r="E625" s="1532"/>
      <c r="F625" s="1532"/>
      <c r="G625" s="1532"/>
      <c r="H625" s="500" t="s">
        <v>94</v>
      </c>
      <c r="I625" s="500" t="s">
        <v>94</v>
      </c>
      <c r="J625" s="500"/>
      <c r="K625" s="500"/>
      <c r="L625" s="500"/>
      <c r="M625" s="500"/>
      <c r="N625" s="500"/>
      <c r="O625" s="500"/>
      <c r="P625" s="500"/>
      <c r="Q625" s="500"/>
      <c r="R625" s="500"/>
      <c r="S625" s="500"/>
      <c r="T625" s="500"/>
      <c r="U625" s="500"/>
      <c r="V625" s="500"/>
      <c r="W625" s="500"/>
      <c r="X625" s="500"/>
      <c r="Y625" s="500"/>
      <c r="Z625" s="500"/>
      <c r="AA625" s="500"/>
      <c r="AB625" s="1473" t="s">
        <v>94</v>
      </c>
      <c r="AC625" s="1621" t="s">
        <v>55</v>
      </c>
      <c r="AD625" s="1622" t="s">
        <v>2262</v>
      </c>
      <c r="AE625" s="1476"/>
      <c r="AF625" s="1476"/>
      <c r="AG625" s="1476"/>
      <c r="AH625" s="654"/>
    </row>
    <row r="626" ht="15.75" customHeight="1">
      <c r="A626" s="1500"/>
      <c r="B626" s="1500"/>
      <c r="C626" s="1500"/>
      <c r="D626" s="1379"/>
      <c r="E626" s="1500"/>
      <c r="F626" s="1478" t="s">
        <v>4055</v>
      </c>
      <c r="G626" s="732" t="s">
        <v>4056</v>
      </c>
      <c r="H626" s="500"/>
      <c r="I626" s="500"/>
      <c r="J626" s="500"/>
      <c r="K626" s="500"/>
      <c r="L626" s="500"/>
      <c r="M626" s="500"/>
      <c r="N626" s="500"/>
      <c r="O626" s="500"/>
      <c r="P626" s="500"/>
      <c r="Q626" s="500"/>
      <c r="R626" s="500"/>
      <c r="S626" s="500"/>
      <c r="T626" s="500"/>
      <c r="U626" s="500"/>
      <c r="V626" s="500"/>
      <c r="W626" s="500"/>
      <c r="X626" s="500"/>
      <c r="Y626" s="500"/>
      <c r="Z626" s="500"/>
      <c r="AA626" s="500"/>
      <c r="AB626" s="1381">
        <v>1.0</v>
      </c>
      <c r="AC626" s="1542" t="s">
        <v>55</v>
      </c>
      <c r="AD626" s="1543" t="s">
        <v>2262</v>
      </c>
      <c r="AE626" s="1478"/>
      <c r="AF626" s="732" t="s">
        <v>4057</v>
      </c>
      <c r="AG626" s="1478"/>
      <c r="AH626" s="654"/>
    </row>
    <row r="627" ht="15.75" customHeight="1">
      <c r="A627" s="1500"/>
      <c r="B627" s="1478" t="s">
        <v>4058</v>
      </c>
      <c r="C627" s="1500"/>
      <c r="D627" s="1379"/>
      <c r="E627" s="1500"/>
      <c r="F627" s="1478" t="s">
        <v>4059</v>
      </c>
      <c r="G627" s="732" t="s">
        <v>4060</v>
      </c>
      <c r="H627" s="500"/>
      <c r="I627" s="500"/>
      <c r="J627" s="500"/>
      <c r="K627" s="500"/>
      <c r="L627" s="500"/>
      <c r="M627" s="500"/>
      <c r="N627" s="500"/>
      <c r="O627" s="500"/>
      <c r="P627" s="500"/>
      <c r="Q627" s="500"/>
      <c r="R627" s="500"/>
      <c r="S627" s="500"/>
      <c r="T627" s="500"/>
      <c r="U627" s="500"/>
      <c r="V627" s="500"/>
      <c r="W627" s="500"/>
      <c r="X627" s="500"/>
      <c r="Y627" s="500"/>
      <c r="Z627" s="500"/>
      <c r="AA627" s="500"/>
      <c r="AB627" s="1381">
        <v>1.0</v>
      </c>
      <c r="AC627" s="1542" t="s">
        <v>55</v>
      </c>
      <c r="AD627" s="1543" t="s">
        <v>429</v>
      </c>
      <c r="AE627" s="1385"/>
      <c r="AF627" s="1478" t="s">
        <v>4061</v>
      </c>
      <c r="AG627" s="1478"/>
      <c r="AH627" s="654"/>
    </row>
    <row r="628" ht="15.75" customHeight="1">
      <c r="A628" s="1500"/>
      <c r="B628" s="1478" t="s">
        <v>4062</v>
      </c>
      <c r="C628" s="1500"/>
      <c r="D628" s="1379"/>
      <c r="E628" s="1500"/>
      <c r="F628" s="1478" t="s">
        <v>4063</v>
      </c>
      <c r="G628" s="732" t="s">
        <v>4064</v>
      </c>
      <c r="H628" s="500"/>
      <c r="I628" s="500"/>
      <c r="J628" s="500"/>
      <c r="K628" s="500"/>
      <c r="L628" s="500"/>
      <c r="M628" s="500"/>
      <c r="N628" s="500"/>
      <c r="O628" s="500"/>
      <c r="P628" s="500"/>
      <c r="Q628" s="500"/>
      <c r="R628" s="500"/>
      <c r="S628" s="500"/>
      <c r="T628" s="500"/>
      <c r="U628" s="500"/>
      <c r="V628" s="500"/>
      <c r="W628" s="500"/>
      <c r="X628" s="500"/>
      <c r="Y628" s="500"/>
      <c r="Z628" s="500"/>
      <c r="AA628" s="500"/>
      <c r="AB628" s="1381">
        <v>1.0</v>
      </c>
      <c r="AC628" s="1542" t="s">
        <v>55</v>
      </c>
      <c r="AD628" s="1543" t="s">
        <v>429</v>
      </c>
      <c r="AE628" s="1478"/>
      <c r="AF628" s="1478"/>
      <c r="AG628" s="1478"/>
      <c r="AH628" s="654"/>
    </row>
    <row r="629" ht="15.75" customHeight="1">
      <c r="A629" s="1478" t="s">
        <v>3122</v>
      </c>
      <c r="B629" s="1500"/>
      <c r="C629" s="1500"/>
      <c r="D629" s="1379"/>
      <c r="E629" s="1500"/>
      <c r="F629" s="1500"/>
      <c r="G629" s="1500"/>
      <c r="H629" s="500" t="s">
        <v>94</v>
      </c>
      <c r="I629" s="500" t="s">
        <v>94</v>
      </c>
      <c r="J629" s="500"/>
      <c r="K629" s="500"/>
      <c r="L629" s="500"/>
      <c r="M629" s="500"/>
      <c r="N629" s="500"/>
      <c r="O629" s="500"/>
      <c r="P629" s="500"/>
      <c r="Q629" s="500"/>
      <c r="R629" s="500"/>
      <c r="S629" s="500"/>
      <c r="T629" s="500"/>
      <c r="U629" s="500"/>
      <c r="V629" s="500"/>
      <c r="W629" s="500"/>
      <c r="X629" s="500"/>
      <c r="Y629" s="500"/>
      <c r="Z629" s="500"/>
      <c r="AA629" s="500"/>
      <c r="AB629" s="1381" t="s">
        <v>94</v>
      </c>
      <c r="AC629" s="1542" t="s">
        <v>55</v>
      </c>
      <c r="AD629" s="1543" t="s">
        <v>2262</v>
      </c>
      <c r="AE629" s="1478"/>
      <c r="AF629" s="1478"/>
      <c r="AG629" s="1478"/>
      <c r="AH629" s="654"/>
    </row>
    <row r="630" ht="15.75" customHeight="1">
      <c r="A630" s="1500"/>
      <c r="B630" s="1478" t="s">
        <v>4065</v>
      </c>
      <c r="C630" s="1500"/>
      <c r="D630" s="1379"/>
      <c r="E630" s="1478" t="s">
        <v>2675</v>
      </c>
      <c r="F630" s="1478" t="s">
        <v>4066</v>
      </c>
      <c r="G630" s="732" t="s">
        <v>4067</v>
      </c>
      <c r="H630" s="500"/>
      <c r="I630" s="500"/>
      <c r="J630" s="500"/>
      <c r="K630" s="500"/>
      <c r="L630" s="500"/>
      <c r="M630" s="500"/>
      <c r="N630" s="500"/>
      <c r="O630" s="500"/>
      <c r="P630" s="500"/>
      <c r="Q630" s="500"/>
      <c r="R630" s="500"/>
      <c r="S630" s="500"/>
      <c r="T630" s="500"/>
      <c r="U630" s="500"/>
      <c r="V630" s="500"/>
      <c r="W630" s="500"/>
      <c r="X630" s="500"/>
      <c r="Y630" s="500"/>
      <c r="Z630" s="500"/>
      <c r="AA630" s="500"/>
      <c r="AB630" s="1381">
        <v>1.0</v>
      </c>
      <c r="AC630" s="1542" t="s">
        <v>55</v>
      </c>
      <c r="AD630" s="1543" t="s">
        <v>2262</v>
      </c>
      <c r="AE630" s="1478"/>
      <c r="AF630" s="1478" t="s">
        <v>4068</v>
      </c>
      <c r="AG630" s="732" t="s">
        <v>4069</v>
      </c>
      <c r="AH630" s="654"/>
    </row>
    <row r="631" ht="15.75" customHeight="1">
      <c r="A631" s="1500"/>
      <c r="B631" s="1478" t="s">
        <v>3465</v>
      </c>
      <c r="C631" s="1500"/>
      <c r="D631" s="1379"/>
      <c r="E631" s="1500"/>
      <c r="F631" s="1478" t="s">
        <v>4070</v>
      </c>
      <c r="G631" s="732" t="s">
        <v>4071</v>
      </c>
      <c r="H631" s="500"/>
      <c r="I631" s="500"/>
      <c r="J631" s="500"/>
      <c r="K631" s="500"/>
      <c r="L631" s="500"/>
      <c r="M631" s="500"/>
      <c r="N631" s="500"/>
      <c r="O631" s="500"/>
      <c r="P631" s="500"/>
      <c r="Q631" s="500"/>
      <c r="R631" s="500"/>
      <c r="S631" s="500"/>
      <c r="T631" s="500"/>
      <c r="U631" s="500"/>
      <c r="V631" s="500"/>
      <c r="W631" s="500"/>
      <c r="X631" s="500"/>
      <c r="Y631" s="500"/>
      <c r="Z631" s="500"/>
      <c r="AA631" s="500"/>
      <c r="AB631" s="1381">
        <v>1.0</v>
      </c>
      <c r="AC631" s="1542" t="s">
        <v>55</v>
      </c>
      <c r="AD631" s="1543" t="s">
        <v>4072</v>
      </c>
      <c r="AE631" s="1478"/>
      <c r="AF631" s="732" t="s">
        <v>4073</v>
      </c>
      <c r="AG631" s="1478"/>
      <c r="AH631" s="654"/>
    </row>
    <row r="632" ht="15.75" customHeight="1">
      <c r="A632" s="1522" t="s">
        <v>449</v>
      </c>
      <c r="B632" s="1523"/>
      <c r="C632" s="1523"/>
      <c r="D632" s="1533"/>
      <c r="E632" s="1523"/>
      <c r="F632" s="1523"/>
      <c r="G632" s="1590"/>
      <c r="H632" s="1526" t="s">
        <v>94</v>
      </c>
      <c r="I632" s="1526" t="s">
        <v>94</v>
      </c>
      <c r="J632" s="1526"/>
      <c r="K632" s="1526"/>
      <c r="L632" s="1526"/>
      <c r="M632" s="1526"/>
      <c r="N632" s="1526"/>
      <c r="O632" s="1526"/>
      <c r="P632" s="1526"/>
      <c r="Q632" s="1526"/>
      <c r="R632" s="1526"/>
      <c r="S632" s="1526"/>
      <c r="T632" s="1526"/>
      <c r="U632" s="1526"/>
      <c r="V632" s="1526"/>
      <c r="W632" s="1526"/>
      <c r="X632" s="1526"/>
      <c r="Y632" s="1526"/>
      <c r="Z632" s="1526"/>
      <c r="AA632" s="1526"/>
      <c r="AB632" s="1527" t="s">
        <v>94</v>
      </c>
      <c r="AC632" s="1591" t="s">
        <v>55</v>
      </c>
      <c r="AD632" s="1592" t="s">
        <v>2262</v>
      </c>
      <c r="AE632" s="1531"/>
      <c r="AF632" s="1531"/>
      <c r="AG632" s="1531"/>
      <c r="AH632" s="1530"/>
    </row>
    <row r="633" ht="15.75" customHeight="1">
      <c r="A633" s="1478" t="s">
        <v>3122</v>
      </c>
      <c r="B633" s="1500"/>
      <c r="C633" s="1500"/>
      <c r="D633" s="1500"/>
      <c r="E633" s="1500"/>
      <c r="F633" s="1500"/>
      <c r="G633" s="1500"/>
      <c r="H633" s="500" t="s">
        <v>94</v>
      </c>
      <c r="I633" s="500" t="s">
        <v>94</v>
      </c>
      <c r="J633" s="500"/>
      <c r="K633" s="500"/>
      <c r="L633" s="500"/>
      <c r="M633" s="500"/>
      <c r="N633" s="500"/>
      <c r="O633" s="500"/>
      <c r="P633" s="500"/>
      <c r="Q633" s="500"/>
      <c r="R633" s="500"/>
      <c r="S633" s="500"/>
      <c r="T633" s="500"/>
      <c r="U633" s="500"/>
      <c r="V633" s="500"/>
      <c r="W633" s="500"/>
      <c r="X633" s="500"/>
      <c r="Y633" s="500"/>
      <c r="Z633" s="500"/>
      <c r="AA633" s="500"/>
      <c r="AB633" s="1381" t="s">
        <v>94</v>
      </c>
      <c r="AC633" s="1542" t="s">
        <v>55</v>
      </c>
      <c r="AD633" s="1543" t="s">
        <v>2262</v>
      </c>
      <c r="AE633" s="1478"/>
      <c r="AF633" s="1478"/>
      <c r="AG633" s="1478"/>
      <c r="AH633" s="654"/>
    </row>
    <row r="634" ht="15.75" customHeight="1">
      <c r="A634" s="1500"/>
      <c r="B634" s="1478" t="s">
        <v>3089</v>
      </c>
      <c r="C634" s="1500"/>
      <c r="D634" s="1379"/>
      <c r="E634" s="1478" t="s">
        <v>4074</v>
      </c>
      <c r="F634" s="1478" t="s">
        <v>4075</v>
      </c>
      <c r="G634" s="732" t="s">
        <v>4076</v>
      </c>
      <c r="H634" s="500"/>
      <c r="I634" s="500"/>
      <c r="J634" s="500"/>
      <c r="K634" s="500"/>
      <c r="L634" s="500"/>
      <c r="M634" s="500"/>
      <c r="N634" s="500"/>
      <c r="O634" s="500"/>
      <c r="P634" s="500"/>
      <c r="Q634" s="500"/>
      <c r="R634" s="500"/>
      <c r="S634" s="500"/>
      <c r="T634" s="500"/>
      <c r="U634" s="500"/>
      <c r="V634" s="500"/>
      <c r="W634" s="500"/>
      <c r="X634" s="500"/>
      <c r="Y634" s="500"/>
      <c r="Z634" s="500"/>
      <c r="AA634" s="500"/>
      <c r="AB634" s="1381">
        <v>1.0</v>
      </c>
      <c r="AC634" s="1542" t="s">
        <v>55</v>
      </c>
      <c r="AD634" s="1383" t="s">
        <v>437</v>
      </c>
      <c r="AE634" s="1478"/>
      <c r="AF634" s="1385"/>
      <c r="AG634" s="1478"/>
      <c r="AH634" s="654"/>
    </row>
    <row r="635" ht="15.75" customHeight="1">
      <c r="A635" s="1500"/>
      <c r="B635" s="1478" t="s">
        <v>3465</v>
      </c>
      <c r="C635" s="1500"/>
      <c r="D635" s="1500"/>
      <c r="E635" s="1500"/>
      <c r="F635" s="1478" t="s">
        <v>4077</v>
      </c>
      <c r="G635" s="732" t="s">
        <v>4078</v>
      </c>
      <c r="H635" s="500"/>
      <c r="I635" s="500"/>
      <c r="J635" s="500"/>
      <c r="K635" s="500"/>
      <c r="L635" s="500"/>
      <c r="M635" s="500"/>
      <c r="N635" s="500"/>
      <c r="O635" s="500"/>
      <c r="P635" s="500"/>
      <c r="Q635" s="500"/>
      <c r="R635" s="500"/>
      <c r="S635" s="500"/>
      <c r="T635" s="500"/>
      <c r="U635" s="500"/>
      <c r="V635" s="500"/>
      <c r="W635" s="500"/>
      <c r="X635" s="500"/>
      <c r="Y635" s="500"/>
      <c r="Z635" s="500"/>
      <c r="AA635" s="500"/>
      <c r="AB635" s="1381">
        <v>1.0</v>
      </c>
      <c r="AC635" s="1542" t="s">
        <v>55</v>
      </c>
      <c r="AD635" s="1383" t="s">
        <v>533</v>
      </c>
      <c r="AE635" s="1398" t="s">
        <v>4079</v>
      </c>
      <c r="AF635" s="732" t="s">
        <v>4080</v>
      </c>
      <c r="AG635" s="732"/>
      <c r="AH635" s="654"/>
    </row>
    <row r="636" ht="15.75" customHeight="1">
      <c r="A636" s="1522" t="s">
        <v>4081</v>
      </c>
      <c r="B636" s="1523"/>
      <c r="C636" s="1523"/>
      <c r="D636" s="1533"/>
      <c r="E636" s="1523"/>
      <c r="F636" s="1523"/>
      <c r="G636" s="1590"/>
      <c r="H636" s="1526" t="s">
        <v>94</v>
      </c>
      <c r="I636" s="1526" t="s">
        <v>94</v>
      </c>
      <c r="J636" s="1526"/>
      <c r="K636" s="1526"/>
      <c r="L636" s="1526"/>
      <c r="M636" s="1526"/>
      <c r="N636" s="1526"/>
      <c r="O636" s="1526"/>
      <c r="P636" s="1526"/>
      <c r="Q636" s="1526"/>
      <c r="R636" s="1526"/>
      <c r="S636" s="1526"/>
      <c r="T636" s="1526"/>
      <c r="U636" s="1526"/>
      <c r="V636" s="1526"/>
      <c r="W636" s="1526"/>
      <c r="X636" s="1526"/>
      <c r="Y636" s="1526"/>
      <c r="Z636" s="1526"/>
      <c r="AA636" s="1526"/>
      <c r="AB636" s="1527" t="s">
        <v>94</v>
      </c>
      <c r="AC636" s="1591" t="s">
        <v>55</v>
      </c>
      <c r="AD636" s="1592" t="s">
        <v>2262</v>
      </c>
      <c r="AE636" s="1531"/>
      <c r="AF636" s="1531"/>
      <c r="AG636" s="1531"/>
      <c r="AH636" s="1530"/>
    </row>
    <row r="637" ht="15.75" customHeight="1">
      <c r="A637" s="1639" t="s">
        <v>3848</v>
      </c>
      <c r="B637" s="1640"/>
      <c r="C637" s="1640"/>
      <c r="D637" s="1641"/>
      <c r="E637" s="1640"/>
      <c r="F637" s="1640"/>
      <c r="G637" s="1512"/>
      <c r="H637" s="500" t="s">
        <v>94</v>
      </c>
      <c r="I637" s="500" t="s">
        <v>94</v>
      </c>
      <c r="J637" s="500"/>
      <c r="K637" s="500"/>
      <c r="L637" s="500"/>
      <c r="M637" s="500"/>
      <c r="N637" s="500"/>
      <c r="O637" s="500"/>
      <c r="P637" s="500"/>
      <c r="Q637" s="500"/>
      <c r="R637" s="500"/>
      <c r="S637" s="500"/>
      <c r="T637" s="500"/>
      <c r="U637" s="500"/>
      <c r="V637" s="500"/>
      <c r="W637" s="500"/>
      <c r="X637" s="500"/>
      <c r="Y637" s="500"/>
      <c r="Z637" s="500"/>
      <c r="AA637" s="500"/>
      <c r="AB637" s="1473" t="s">
        <v>94</v>
      </c>
      <c r="AC637" s="1642" t="s">
        <v>55</v>
      </c>
      <c r="AD637" s="1579" t="s">
        <v>2262</v>
      </c>
      <c r="AE637" s="1515"/>
      <c r="AF637" s="1515"/>
      <c r="AG637" s="1515"/>
      <c r="AH637" s="654"/>
    </row>
    <row r="638" ht="15.75" customHeight="1">
      <c r="A638" s="1643"/>
      <c r="B638" s="1532"/>
      <c r="C638" s="1532"/>
      <c r="D638" s="1472"/>
      <c r="E638" s="1476" t="s">
        <v>4082</v>
      </c>
      <c r="F638" s="1476" t="s">
        <v>4083</v>
      </c>
      <c r="G638" s="1537" t="s">
        <v>4084</v>
      </c>
      <c r="H638" s="500"/>
      <c r="I638" s="500"/>
      <c r="J638" s="500"/>
      <c r="K638" s="500"/>
      <c r="L638" s="500"/>
      <c r="M638" s="500"/>
      <c r="N638" s="500"/>
      <c r="O638" s="500"/>
      <c r="P638" s="500"/>
      <c r="Q638" s="500"/>
      <c r="R638" s="500"/>
      <c r="S638" s="500"/>
      <c r="T638" s="500"/>
      <c r="U638" s="500"/>
      <c r="V638" s="500"/>
      <c r="W638" s="500"/>
      <c r="X638" s="500"/>
      <c r="Y638" s="500"/>
      <c r="Z638" s="500"/>
      <c r="AA638" s="500"/>
      <c r="AB638" s="1473">
        <v>1.0</v>
      </c>
      <c r="AC638" s="1621" t="s">
        <v>55</v>
      </c>
      <c r="AD638" s="1622" t="s">
        <v>2262</v>
      </c>
      <c r="AE638" s="1476"/>
      <c r="AF638" s="1476"/>
      <c r="AG638" s="1476"/>
      <c r="AH638" s="654"/>
    </row>
    <row r="639" ht="15.75" customHeight="1">
      <c r="A639" s="1501"/>
      <c r="B639" s="1500"/>
      <c r="C639" s="1500"/>
      <c r="D639" s="1379"/>
      <c r="E639" s="1478" t="s">
        <v>4085</v>
      </c>
      <c r="F639" s="1478" t="s">
        <v>4083</v>
      </c>
      <c r="G639" s="732" t="s">
        <v>4086</v>
      </c>
      <c r="H639" s="500"/>
      <c r="I639" s="500"/>
      <c r="J639" s="500"/>
      <c r="K639" s="500"/>
      <c r="L639" s="500"/>
      <c r="M639" s="500"/>
      <c r="N639" s="500"/>
      <c r="O639" s="500"/>
      <c r="P639" s="500"/>
      <c r="Q639" s="500"/>
      <c r="R639" s="500"/>
      <c r="S639" s="500"/>
      <c r="T639" s="500"/>
      <c r="U639" s="500"/>
      <c r="V639" s="500"/>
      <c r="W639" s="500"/>
      <c r="X639" s="500"/>
      <c r="Y639" s="500"/>
      <c r="Z639" s="500"/>
      <c r="AA639" s="500"/>
      <c r="AB639" s="1381">
        <v>1.0</v>
      </c>
      <c r="AC639" s="1542" t="s">
        <v>55</v>
      </c>
      <c r="AD639" s="1543" t="s">
        <v>2262</v>
      </c>
      <c r="AE639" s="1478"/>
      <c r="AF639" s="1478" t="s">
        <v>4087</v>
      </c>
      <c r="AG639" s="1478"/>
      <c r="AH639" s="654"/>
    </row>
    <row r="640" ht="15.75" customHeight="1">
      <c r="A640" s="654" t="s">
        <v>4088</v>
      </c>
      <c r="B640" s="1500"/>
      <c r="C640" s="1500"/>
      <c r="D640" s="1379"/>
      <c r="E640" s="1500"/>
      <c r="F640" s="1500"/>
      <c r="G640" s="1500"/>
      <c r="H640" s="500" t="s">
        <v>94</v>
      </c>
      <c r="I640" s="500" t="s">
        <v>94</v>
      </c>
      <c r="J640" s="500"/>
      <c r="K640" s="500"/>
      <c r="L640" s="500"/>
      <c r="M640" s="500"/>
      <c r="N640" s="500"/>
      <c r="O640" s="500"/>
      <c r="P640" s="500"/>
      <c r="Q640" s="500"/>
      <c r="R640" s="500"/>
      <c r="S640" s="500"/>
      <c r="T640" s="500"/>
      <c r="U640" s="500"/>
      <c r="V640" s="500"/>
      <c r="W640" s="500"/>
      <c r="X640" s="500"/>
      <c r="Y640" s="500"/>
      <c r="Z640" s="500"/>
      <c r="AA640" s="500"/>
      <c r="AB640" s="1381" t="s">
        <v>94</v>
      </c>
      <c r="AC640" s="1542" t="s">
        <v>55</v>
      </c>
      <c r="AD640" s="1543" t="s">
        <v>2262</v>
      </c>
      <c r="AE640" s="1478"/>
      <c r="AF640" s="1478"/>
      <c r="AG640" s="1478"/>
      <c r="AH640" s="654"/>
    </row>
    <row r="641" ht="15.75" customHeight="1">
      <c r="A641" s="1501"/>
      <c r="B641" s="1500"/>
      <c r="C641" s="1500"/>
      <c r="D641" s="1379"/>
      <c r="E641" s="1500"/>
      <c r="F641" s="1478" t="s">
        <v>4089</v>
      </c>
      <c r="G641" s="732" t="s">
        <v>4090</v>
      </c>
      <c r="H641" s="500"/>
      <c r="I641" s="500"/>
      <c r="J641" s="500"/>
      <c r="K641" s="500"/>
      <c r="L641" s="500"/>
      <c r="M641" s="500"/>
      <c r="N641" s="500"/>
      <c r="O641" s="500"/>
      <c r="P641" s="500"/>
      <c r="Q641" s="500"/>
      <c r="R641" s="500"/>
      <c r="S641" s="500"/>
      <c r="T641" s="500"/>
      <c r="U641" s="500"/>
      <c r="V641" s="500"/>
      <c r="W641" s="500"/>
      <c r="X641" s="500"/>
      <c r="Y641" s="500"/>
      <c r="Z641" s="500"/>
      <c r="AA641" s="500"/>
      <c r="AB641" s="1381">
        <v>1.0</v>
      </c>
      <c r="AC641" s="1542" t="s">
        <v>55</v>
      </c>
      <c r="AD641" s="1543" t="s">
        <v>2262</v>
      </c>
      <c r="AE641" s="670"/>
      <c r="AF641" s="1398" t="s">
        <v>4091</v>
      </c>
      <c r="AG641" s="1478"/>
      <c r="AH641" s="654"/>
    </row>
    <row r="642" ht="15.75" customHeight="1">
      <c r="A642" s="1500"/>
      <c r="B642" s="1478" t="s">
        <v>4092</v>
      </c>
      <c r="C642" s="1500"/>
      <c r="D642" s="1379"/>
      <c r="E642" s="1500"/>
      <c r="F642" s="1478" t="s">
        <v>4093</v>
      </c>
      <c r="G642" s="732" t="s">
        <v>4094</v>
      </c>
      <c r="H642" s="500"/>
      <c r="I642" s="500"/>
      <c r="J642" s="500"/>
      <c r="K642" s="500"/>
      <c r="L642" s="500"/>
      <c r="M642" s="500"/>
      <c r="N642" s="500"/>
      <c r="O642" s="500"/>
      <c r="P642" s="500"/>
      <c r="Q642" s="500"/>
      <c r="R642" s="500"/>
      <c r="S642" s="500"/>
      <c r="T642" s="500"/>
      <c r="U642" s="500"/>
      <c r="V642" s="500"/>
      <c r="W642" s="500"/>
      <c r="X642" s="500"/>
      <c r="Y642" s="500"/>
      <c r="Z642" s="500"/>
      <c r="AA642" s="500"/>
      <c r="AB642" s="1381">
        <v>1.0</v>
      </c>
      <c r="AC642" s="1542" t="s">
        <v>55</v>
      </c>
      <c r="AD642" s="1543" t="s">
        <v>2262</v>
      </c>
      <c r="AE642" s="1385"/>
      <c r="AF642" s="732" t="s">
        <v>4095</v>
      </c>
      <c r="AG642" s="1478"/>
      <c r="AH642" s="654"/>
    </row>
    <row r="643" ht="15.75" customHeight="1">
      <c r="A643" s="1500"/>
      <c r="B643" s="1478" t="s">
        <v>4096</v>
      </c>
      <c r="C643" s="1500"/>
      <c r="D643" s="1379"/>
      <c r="E643" s="1500"/>
      <c r="F643" s="1478" t="s">
        <v>4097</v>
      </c>
      <c r="G643" s="732" t="s">
        <v>4098</v>
      </c>
      <c r="H643" s="500"/>
      <c r="I643" s="500"/>
      <c r="J643" s="500"/>
      <c r="K643" s="500"/>
      <c r="L643" s="500"/>
      <c r="M643" s="500"/>
      <c r="N643" s="500"/>
      <c r="O643" s="500"/>
      <c r="P643" s="500"/>
      <c r="Q643" s="500"/>
      <c r="R643" s="500"/>
      <c r="S643" s="500"/>
      <c r="T643" s="500"/>
      <c r="U643" s="500"/>
      <c r="V643" s="500"/>
      <c r="W643" s="500"/>
      <c r="X643" s="500"/>
      <c r="Y643" s="500"/>
      <c r="Z643" s="500"/>
      <c r="AA643" s="500"/>
      <c r="AB643" s="1381">
        <v>1.0</v>
      </c>
      <c r="AC643" s="1542" t="s">
        <v>55</v>
      </c>
      <c r="AD643" s="1543" t="s">
        <v>2262</v>
      </c>
      <c r="AE643" s="1478"/>
      <c r="AF643" s="1478"/>
      <c r="AG643" s="1478"/>
      <c r="AH643" s="654"/>
    </row>
    <row r="644" ht="15.75" customHeight="1">
      <c r="A644" s="1478" t="s">
        <v>3194</v>
      </c>
      <c r="B644" s="1500"/>
      <c r="C644" s="1500"/>
      <c r="D644" s="1379"/>
      <c r="E644" s="1500"/>
      <c r="F644" s="1478" t="s">
        <v>4099</v>
      </c>
      <c r="G644" s="732" t="s">
        <v>4100</v>
      </c>
      <c r="H644" s="500"/>
      <c r="I644" s="500"/>
      <c r="J644" s="500"/>
      <c r="K644" s="500"/>
      <c r="L644" s="500"/>
      <c r="M644" s="500"/>
      <c r="N644" s="500"/>
      <c r="O644" s="500"/>
      <c r="P644" s="500"/>
      <c r="Q644" s="500"/>
      <c r="R644" s="500"/>
      <c r="S644" s="500"/>
      <c r="T644" s="500"/>
      <c r="U644" s="500"/>
      <c r="V644" s="500"/>
      <c r="W644" s="500"/>
      <c r="X644" s="500"/>
      <c r="Y644" s="500"/>
      <c r="Z644" s="500"/>
      <c r="AA644" s="500"/>
      <c r="AB644" s="1381">
        <v>1.0</v>
      </c>
      <c r="AC644" s="1542" t="s">
        <v>55</v>
      </c>
      <c r="AD644" s="1543" t="s">
        <v>2262</v>
      </c>
      <c r="AE644" s="1385"/>
      <c r="AF644" s="1478"/>
      <c r="AG644" s="1478"/>
      <c r="AH644" s="654"/>
    </row>
    <row r="645" ht="15.75" customHeight="1">
      <c r="A645" s="1478" t="s">
        <v>4101</v>
      </c>
      <c r="B645" s="1500"/>
      <c r="C645" s="1500"/>
      <c r="D645" s="1379"/>
      <c r="E645" s="1500"/>
      <c r="F645" s="1478" t="s">
        <v>4102</v>
      </c>
      <c r="G645" s="732" t="s">
        <v>4103</v>
      </c>
      <c r="H645" s="500"/>
      <c r="I645" s="500"/>
      <c r="J645" s="500"/>
      <c r="K645" s="500"/>
      <c r="L645" s="500"/>
      <c r="M645" s="500"/>
      <c r="N645" s="500"/>
      <c r="O645" s="500"/>
      <c r="P645" s="500"/>
      <c r="Q645" s="500"/>
      <c r="R645" s="500"/>
      <c r="S645" s="500"/>
      <c r="T645" s="500"/>
      <c r="U645" s="500"/>
      <c r="V645" s="500"/>
      <c r="W645" s="500"/>
      <c r="X645" s="500"/>
      <c r="Y645" s="500"/>
      <c r="Z645" s="500"/>
      <c r="AA645" s="500"/>
      <c r="AB645" s="1381">
        <v>1.0</v>
      </c>
      <c r="AC645" s="1542" t="s">
        <v>55</v>
      </c>
      <c r="AD645" s="1543" t="s">
        <v>2262</v>
      </c>
      <c r="AE645" s="1385"/>
      <c r="AF645" s="1478"/>
      <c r="AG645" s="1478"/>
      <c r="AH645" s="654"/>
    </row>
    <row r="646" ht="15.75" customHeight="1">
      <c r="A646" s="1644" t="s">
        <v>4104</v>
      </c>
      <c r="C646" s="1645"/>
      <c r="D646" s="1450"/>
      <c r="E646" s="1645"/>
      <c r="F646" s="1645"/>
      <c r="G646" s="1646"/>
      <c r="H646" s="1526" t="s">
        <v>94</v>
      </c>
      <c r="I646" s="1526" t="s">
        <v>94</v>
      </c>
      <c r="J646" s="1526"/>
      <c r="K646" s="1526"/>
      <c r="L646" s="1526"/>
      <c r="M646" s="1526"/>
      <c r="N646" s="1526"/>
      <c r="O646" s="1526"/>
      <c r="P646" s="1526"/>
      <c r="Q646" s="1526"/>
      <c r="R646" s="1526"/>
      <c r="S646" s="1526"/>
      <c r="T646" s="1526"/>
      <c r="U646" s="1526"/>
      <c r="V646" s="1526"/>
      <c r="W646" s="1526"/>
      <c r="X646" s="1526"/>
      <c r="Y646" s="1526"/>
      <c r="Z646" s="1526"/>
      <c r="AA646" s="1526"/>
      <c r="AB646" s="1527" t="s">
        <v>94</v>
      </c>
      <c r="AC646" s="1591" t="s">
        <v>55</v>
      </c>
      <c r="AD646" s="1592" t="s">
        <v>2262</v>
      </c>
      <c r="AE646" s="1457"/>
      <c r="AF646" s="1531"/>
      <c r="AG646" s="1531"/>
      <c r="AH646" s="1530"/>
    </row>
    <row r="647" ht="15.75" customHeight="1">
      <c r="A647" s="1465" t="s">
        <v>4105</v>
      </c>
      <c r="B647" s="1647"/>
      <c r="C647" s="1465"/>
      <c r="D647" s="1233"/>
      <c r="E647" s="1648"/>
      <c r="F647" s="1649" t="s">
        <v>4106</v>
      </c>
      <c r="G647" s="1648"/>
      <c r="H647" s="1460" t="s">
        <v>94</v>
      </c>
      <c r="I647" s="1460" t="s">
        <v>94</v>
      </c>
      <c r="J647" s="1380"/>
      <c r="K647" s="1380"/>
      <c r="L647" s="1380"/>
      <c r="M647" s="1380"/>
      <c r="N647" s="1380"/>
      <c r="O647" s="1380"/>
      <c r="P647" s="1380"/>
      <c r="Q647" s="1380"/>
      <c r="R647" s="1380"/>
      <c r="S647" s="1380"/>
      <c r="T647" s="1380"/>
      <c r="U647" s="1380"/>
      <c r="V647" s="1380"/>
      <c r="W647" s="1380"/>
      <c r="X647" s="1380"/>
      <c r="Y647" s="1380"/>
      <c r="Z647" s="1380"/>
      <c r="AA647" s="1380"/>
      <c r="AB647" s="1461" t="s">
        <v>94</v>
      </c>
      <c r="AC647" s="1650" t="s">
        <v>55</v>
      </c>
      <c r="AD647" s="1651" t="s">
        <v>1732</v>
      </c>
      <c r="AE647" s="1478"/>
      <c r="AF647" s="1515"/>
      <c r="AG647" s="1515"/>
      <c r="AH647" s="1478"/>
    </row>
    <row r="648" ht="15.75" customHeight="1">
      <c r="A648" s="1469"/>
      <c r="B648" s="1652" t="s">
        <v>4107</v>
      </c>
      <c r="C648" s="1648"/>
      <c r="D648" s="1652"/>
      <c r="E648" s="1648"/>
      <c r="F648" s="1465" t="s">
        <v>4108</v>
      </c>
      <c r="G648" s="1465" t="s">
        <v>4109</v>
      </c>
      <c r="H648" s="709"/>
      <c r="I648" s="1380"/>
      <c r="J648" s="1380"/>
      <c r="K648" s="1380"/>
      <c r="L648" s="1380"/>
      <c r="M648" s="1380"/>
      <c r="N648" s="1380"/>
      <c r="O648" s="1380"/>
      <c r="P648" s="1380"/>
      <c r="Q648" s="1380"/>
      <c r="R648" s="1380"/>
      <c r="S648" s="1380"/>
      <c r="T648" s="1380"/>
      <c r="U648" s="1380"/>
      <c r="V648" s="1380"/>
      <c r="W648" s="1380"/>
      <c r="X648" s="1380"/>
      <c r="Y648" s="1380"/>
      <c r="Z648" s="1380"/>
      <c r="AA648" s="1380"/>
      <c r="AB648" s="1467">
        <v>1.0</v>
      </c>
      <c r="AC648" s="1650" t="s">
        <v>55</v>
      </c>
      <c r="AD648" s="1651" t="s">
        <v>1732</v>
      </c>
      <c r="AE648" s="1478"/>
      <c r="AF648" s="1515"/>
      <c r="AG648" s="1515"/>
      <c r="AH648" s="1478"/>
    </row>
    <row r="649" ht="15.75" customHeight="1">
      <c r="A649" s="1469"/>
      <c r="B649" s="1653" t="s">
        <v>4110</v>
      </c>
      <c r="C649" s="1654"/>
      <c r="D649" s="1653"/>
      <c r="E649" s="1654"/>
      <c r="F649" s="1465" t="s">
        <v>4111</v>
      </c>
      <c r="G649" s="1465" t="s">
        <v>4112</v>
      </c>
      <c r="H649" s="709"/>
      <c r="I649" s="1380"/>
      <c r="J649" s="1380"/>
      <c r="K649" s="1380"/>
      <c r="L649" s="1380"/>
      <c r="M649" s="1380"/>
      <c r="N649" s="1380"/>
      <c r="O649" s="1380"/>
      <c r="P649" s="1380"/>
      <c r="Q649" s="1380"/>
      <c r="R649" s="1380"/>
      <c r="S649" s="1380"/>
      <c r="T649" s="1380"/>
      <c r="U649" s="1380"/>
      <c r="V649" s="1380"/>
      <c r="W649" s="1380"/>
      <c r="X649" s="1380"/>
      <c r="Y649" s="1380"/>
      <c r="Z649" s="1380"/>
      <c r="AA649" s="1380"/>
      <c r="AB649" s="1461">
        <v>1.0</v>
      </c>
      <c r="AC649" s="1650" t="s">
        <v>55</v>
      </c>
      <c r="AD649" s="1651" t="s">
        <v>1732</v>
      </c>
      <c r="AE649" s="1478"/>
      <c r="AF649" s="640" t="s">
        <v>4113</v>
      </c>
      <c r="AG649" s="1515"/>
      <c r="AH649" s="1478"/>
    </row>
    <row r="650" ht="15.75" customHeight="1">
      <c r="A650" s="1469"/>
      <c r="B650" s="1647"/>
      <c r="C650" s="1655" t="s">
        <v>4114</v>
      </c>
      <c r="D650" s="1656"/>
      <c r="E650" s="1654" t="s">
        <v>4115</v>
      </c>
      <c r="F650" s="1465" t="s">
        <v>4116</v>
      </c>
      <c r="G650" s="1465" t="s">
        <v>4117</v>
      </c>
      <c r="H650" s="709"/>
      <c r="I650" s="1380"/>
      <c r="J650" s="1380"/>
      <c r="K650" s="1380"/>
      <c r="L650" s="1380"/>
      <c r="M650" s="1380"/>
      <c r="N650" s="1380"/>
      <c r="O650" s="1380"/>
      <c r="P650" s="1380"/>
      <c r="Q650" s="1380"/>
      <c r="R650" s="1380"/>
      <c r="S650" s="1380"/>
      <c r="T650" s="1380"/>
      <c r="U650" s="1380"/>
      <c r="V650" s="1380"/>
      <c r="W650" s="1380"/>
      <c r="X650" s="1380"/>
      <c r="Y650" s="1380"/>
      <c r="Z650" s="1380"/>
      <c r="AA650" s="1380"/>
      <c r="AB650" s="1461">
        <v>1.0</v>
      </c>
      <c r="AC650" s="1650" t="s">
        <v>55</v>
      </c>
      <c r="AD650" s="1651" t="s">
        <v>1732</v>
      </c>
      <c r="AE650" s="1478"/>
      <c r="AF650" s="640" t="s">
        <v>4118</v>
      </c>
      <c r="AG650" s="1515"/>
      <c r="AH650" s="1478"/>
    </row>
    <row r="651" ht="15.75" customHeight="1">
      <c r="A651" s="1469"/>
      <c r="B651" s="1647"/>
      <c r="C651" s="1654"/>
      <c r="D651" s="1657" t="s">
        <v>4119</v>
      </c>
      <c r="E651" s="1654" t="s">
        <v>4120</v>
      </c>
      <c r="F651" s="1465" t="s">
        <v>4121</v>
      </c>
      <c r="G651" s="1465" t="s">
        <v>4122</v>
      </c>
      <c r="H651" s="709"/>
      <c r="I651" s="1380"/>
      <c r="J651" s="1380"/>
      <c r="K651" s="1380"/>
      <c r="L651" s="1380"/>
      <c r="M651" s="1380"/>
      <c r="N651" s="1380"/>
      <c r="O651" s="1380"/>
      <c r="P651" s="1380"/>
      <c r="Q651" s="1380"/>
      <c r="R651" s="1380"/>
      <c r="S651" s="1380"/>
      <c r="T651" s="1380"/>
      <c r="U651" s="1380"/>
      <c r="V651" s="1380"/>
      <c r="W651" s="1380"/>
      <c r="X651" s="1380"/>
      <c r="Y651" s="1380"/>
      <c r="Z651" s="1380"/>
      <c r="AA651" s="1380"/>
      <c r="AB651" s="1461">
        <v>1.0</v>
      </c>
      <c r="AC651" s="1650" t="s">
        <v>55</v>
      </c>
      <c r="AD651" s="1651" t="s">
        <v>1732</v>
      </c>
      <c r="AE651" s="1478"/>
      <c r="AF651" s="888"/>
      <c r="AG651" s="1515"/>
      <c r="AH651" s="1478"/>
    </row>
    <row r="652" ht="15.75" customHeight="1">
      <c r="A652" s="1469"/>
      <c r="B652" s="1647"/>
      <c r="C652" s="1465"/>
      <c r="D652" s="1657" t="s">
        <v>4123</v>
      </c>
      <c r="E652" s="1465" t="s">
        <v>4124</v>
      </c>
      <c r="F652" s="1465" t="s">
        <v>4111</v>
      </c>
      <c r="G652" s="1465" t="s">
        <v>4125</v>
      </c>
      <c r="H652" s="709"/>
      <c r="I652" s="1380"/>
      <c r="J652" s="1380"/>
      <c r="K652" s="1380"/>
      <c r="L652" s="1380"/>
      <c r="M652" s="1380"/>
      <c r="N652" s="1380"/>
      <c r="O652" s="1380"/>
      <c r="P652" s="1380"/>
      <c r="Q652" s="1380"/>
      <c r="R652" s="1380"/>
      <c r="S652" s="1380"/>
      <c r="T652" s="1380"/>
      <c r="U652" s="1380"/>
      <c r="V652" s="1380"/>
      <c r="W652" s="1380"/>
      <c r="X652" s="1380"/>
      <c r="Y652" s="1380"/>
      <c r="Z652" s="1380"/>
      <c r="AA652" s="1380"/>
      <c r="AB652" s="1461">
        <v>1.0</v>
      </c>
      <c r="AC652" s="1650" t="s">
        <v>55</v>
      </c>
      <c r="AD652" s="1651" t="s">
        <v>1732</v>
      </c>
      <c r="AE652" s="1478"/>
      <c r="AF652" s="640" t="s">
        <v>4126</v>
      </c>
      <c r="AG652" s="1515"/>
      <c r="AH652" s="1478"/>
    </row>
    <row r="653" ht="15.75" customHeight="1">
      <c r="A653" s="1658" t="s">
        <v>4127</v>
      </c>
      <c r="B653" s="1500"/>
      <c r="C653" s="1500"/>
      <c r="D653" s="1379"/>
      <c r="E653" s="1500"/>
      <c r="F653" s="1500"/>
      <c r="G653" s="1500"/>
      <c r="H653" s="500" t="s">
        <v>94</v>
      </c>
      <c r="I653" s="500" t="s">
        <v>94</v>
      </c>
      <c r="J653" s="500"/>
      <c r="K653" s="500"/>
      <c r="L653" s="500"/>
      <c r="M653" s="500"/>
      <c r="N653" s="500"/>
      <c r="O653" s="500"/>
      <c r="P653" s="500"/>
      <c r="Q653" s="500"/>
      <c r="R653" s="500"/>
      <c r="S653" s="500"/>
      <c r="T653" s="500"/>
      <c r="U653" s="500"/>
      <c r="V653" s="500"/>
      <c r="W653" s="500"/>
      <c r="X653" s="500"/>
      <c r="Y653" s="500"/>
      <c r="Z653" s="500"/>
      <c r="AA653" s="500"/>
      <c r="AB653" s="1381" t="s">
        <v>94</v>
      </c>
      <c r="AC653" s="1542" t="s">
        <v>55</v>
      </c>
      <c r="AD653" s="1659" t="s">
        <v>2262</v>
      </c>
      <c r="AE653" s="1478"/>
      <c r="AF653" s="1660"/>
      <c r="AG653" s="1478"/>
      <c r="AH653" s="654"/>
    </row>
    <row r="654" ht="15.75" customHeight="1">
      <c r="A654" s="1500"/>
      <c r="B654" s="1478" t="s">
        <v>3089</v>
      </c>
      <c r="C654" s="1500"/>
      <c r="D654" s="1379"/>
      <c r="E654" s="1500"/>
      <c r="F654" s="1478" t="s">
        <v>4128</v>
      </c>
      <c r="G654" s="732" t="s">
        <v>4129</v>
      </c>
      <c r="H654" s="500"/>
      <c r="I654" s="1380"/>
      <c r="J654" s="500"/>
      <c r="K654" s="500"/>
      <c r="L654" s="500"/>
      <c r="M654" s="500"/>
      <c r="N654" s="500"/>
      <c r="O654" s="500"/>
      <c r="P654" s="500"/>
      <c r="Q654" s="500"/>
      <c r="R654" s="500"/>
      <c r="S654" s="500"/>
      <c r="T654" s="500"/>
      <c r="U654" s="500"/>
      <c r="V654" s="500"/>
      <c r="W654" s="500"/>
      <c r="X654" s="500"/>
      <c r="Y654" s="500"/>
      <c r="Z654" s="500"/>
      <c r="AA654" s="500"/>
      <c r="AB654" s="1381">
        <v>1.0</v>
      </c>
      <c r="AC654" s="1542" t="s">
        <v>55</v>
      </c>
      <c r="AD654" s="1659" t="s">
        <v>2262</v>
      </c>
      <c r="AE654" s="1478"/>
      <c r="AF654" s="1660"/>
      <c r="AG654" s="1478"/>
      <c r="AH654" s="654"/>
    </row>
    <row r="655" ht="15.75" customHeight="1">
      <c r="A655" s="1500"/>
      <c r="B655" s="1478" t="s">
        <v>3465</v>
      </c>
      <c r="C655" s="1500"/>
      <c r="D655" s="1379"/>
      <c r="E655" s="1500"/>
      <c r="F655" s="1478" t="s">
        <v>4130</v>
      </c>
      <c r="G655" s="732" t="s">
        <v>4131</v>
      </c>
      <c r="H655" s="500"/>
      <c r="I655" s="1380"/>
      <c r="J655" s="500"/>
      <c r="K655" s="500"/>
      <c r="L655" s="500"/>
      <c r="M655" s="500"/>
      <c r="N655" s="500"/>
      <c r="O655" s="500"/>
      <c r="P655" s="500"/>
      <c r="Q655" s="500"/>
      <c r="R655" s="500"/>
      <c r="S655" s="500"/>
      <c r="T655" s="500"/>
      <c r="U655" s="500"/>
      <c r="V655" s="500"/>
      <c r="W655" s="500"/>
      <c r="X655" s="500"/>
      <c r="Y655" s="500"/>
      <c r="Z655" s="500"/>
      <c r="AA655" s="500"/>
      <c r="AB655" s="1381">
        <v>1.0</v>
      </c>
      <c r="AC655" s="1542" t="s">
        <v>55</v>
      </c>
      <c r="AD655" s="1661" t="s">
        <v>533</v>
      </c>
      <c r="AE655" s="1662"/>
      <c r="AF655" s="998" t="s">
        <v>4132</v>
      </c>
      <c r="AG655" s="732" t="s">
        <v>4133</v>
      </c>
      <c r="AH655" s="654"/>
    </row>
    <row r="656" ht="15.75" customHeight="1">
      <c r="A656" s="1522" t="s">
        <v>1581</v>
      </c>
      <c r="B656" s="1523"/>
      <c r="C656" s="1523"/>
      <c r="D656" s="1533"/>
      <c r="E656" s="1523"/>
      <c r="F656" s="1523"/>
      <c r="G656" s="1590"/>
      <c r="H656" s="1526" t="s">
        <v>94</v>
      </c>
      <c r="I656" s="1526" t="s">
        <v>94</v>
      </c>
      <c r="J656" s="1526"/>
      <c r="K656" s="1526"/>
      <c r="L656" s="1526"/>
      <c r="M656" s="1526"/>
      <c r="N656" s="1526"/>
      <c r="O656" s="1526"/>
      <c r="P656" s="1526"/>
      <c r="Q656" s="1526"/>
      <c r="R656" s="1526"/>
      <c r="S656" s="1526"/>
      <c r="T656" s="1526"/>
      <c r="U656" s="1526"/>
      <c r="V656" s="1526"/>
      <c r="W656" s="1526"/>
      <c r="X656" s="1526"/>
      <c r="Y656" s="1526"/>
      <c r="Z656" s="1526"/>
      <c r="AA656" s="1526"/>
      <c r="AB656" s="1527" t="s">
        <v>94</v>
      </c>
      <c r="AC656" s="1591" t="s">
        <v>55</v>
      </c>
      <c r="AD656" s="1663" t="s">
        <v>2262</v>
      </c>
      <c r="AE656" s="1530"/>
      <c r="AF656" s="1531"/>
      <c r="AG656" s="1531"/>
      <c r="AH656" s="1530"/>
    </row>
    <row r="657" ht="15.75" customHeight="1">
      <c r="A657" s="1478" t="s">
        <v>3472</v>
      </c>
      <c r="B657" s="1500"/>
      <c r="C657" s="1500"/>
      <c r="D657" s="1379"/>
      <c r="E657" s="1500"/>
      <c r="F657" s="1478" t="s">
        <v>4134</v>
      </c>
      <c r="G657" s="732" t="s">
        <v>4135</v>
      </c>
      <c r="H657" s="500"/>
      <c r="I657" s="1380"/>
      <c r="J657" s="500"/>
      <c r="K657" s="500"/>
      <c r="L657" s="500"/>
      <c r="M657" s="500"/>
      <c r="N657" s="500"/>
      <c r="O657" s="500"/>
      <c r="P657" s="500"/>
      <c r="Q657" s="500"/>
      <c r="R657" s="500"/>
      <c r="S657" s="500"/>
      <c r="T657" s="500"/>
      <c r="U657" s="500"/>
      <c r="V657" s="500"/>
      <c r="W657" s="500"/>
      <c r="X657" s="500"/>
      <c r="Y657" s="500"/>
      <c r="Z657" s="500"/>
      <c r="AA657" s="500"/>
      <c r="AB657" s="1381">
        <v>1.0</v>
      </c>
      <c r="AC657" s="1542" t="s">
        <v>55</v>
      </c>
      <c r="AD657" s="1661" t="s">
        <v>1297</v>
      </c>
      <c r="AE657" s="1478"/>
      <c r="AF657" s="1664"/>
      <c r="AG657" s="1397"/>
      <c r="AH657" s="654"/>
    </row>
    <row r="658" ht="15.75" customHeight="1">
      <c r="A658" s="1478" t="s">
        <v>4136</v>
      </c>
      <c r="B658" s="1500"/>
      <c r="C658" s="1500"/>
      <c r="D658" s="1379"/>
      <c r="E658" s="1500"/>
      <c r="F658" s="1500"/>
      <c r="G658" s="1500"/>
      <c r="H658" s="500" t="s">
        <v>94</v>
      </c>
      <c r="I658" s="500" t="s">
        <v>94</v>
      </c>
      <c r="J658" s="500"/>
      <c r="K658" s="500"/>
      <c r="L658" s="500"/>
      <c r="M658" s="500"/>
      <c r="N658" s="500"/>
      <c r="O658" s="500"/>
      <c r="P658" s="500"/>
      <c r="Q658" s="500"/>
      <c r="R658" s="500"/>
      <c r="S658" s="500"/>
      <c r="T658" s="500"/>
      <c r="U658" s="500"/>
      <c r="V658" s="500"/>
      <c r="W658" s="500"/>
      <c r="X658" s="500"/>
      <c r="Y658" s="500"/>
      <c r="Z658" s="500"/>
      <c r="AA658" s="500"/>
      <c r="AB658" s="1381" t="s">
        <v>94</v>
      </c>
      <c r="AC658" s="1542" t="s">
        <v>55</v>
      </c>
      <c r="AD658" s="1659" t="s">
        <v>2262</v>
      </c>
      <c r="AE658" s="1478"/>
      <c r="AF658" s="1660"/>
      <c r="AG658" s="1478"/>
      <c r="AH658" s="654"/>
    </row>
    <row r="659" ht="15.75" customHeight="1">
      <c r="A659" s="1500"/>
      <c r="B659" s="654" t="s">
        <v>3089</v>
      </c>
      <c r="C659" s="1500"/>
      <c r="D659" s="1379"/>
      <c r="E659" s="1500"/>
      <c r="F659" s="1500"/>
      <c r="G659" s="1500"/>
      <c r="H659" s="500" t="s">
        <v>94</v>
      </c>
      <c r="I659" s="500" t="s">
        <v>94</v>
      </c>
      <c r="J659" s="500"/>
      <c r="K659" s="500"/>
      <c r="L659" s="500"/>
      <c r="M659" s="500"/>
      <c r="N659" s="500"/>
      <c r="O659" s="500"/>
      <c r="P659" s="500"/>
      <c r="Q659" s="500"/>
      <c r="R659" s="500"/>
      <c r="S659" s="500"/>
      <c r="T659" s="500"/>
      <c r="U659" s="500"/>
      <c r="V659" s="500"/>
      <c r="W659" s="500"/>
      <c r="X659" s="500"/>
      <c r="Y659" s="500"/>
      <c r="Z659" s="500"/>
      <c r="AA659" s="500"/>
      <c r="AB659" s="1381" t="s">
        <v>94</v>
      </c>
      <c r="AC659" s="1542" t="s">
        <v>55</v>
      </c>
      <c r="AD659" s="1659" t="s">
        <v>2262</v>
      </c>
      <c r="AE659" s="1478"/>
      <c r="AF659" s="1660"/>
      <c r="AG659" s="1478"/>
      <c r="AH659" s="654"/>
    </row>
    <row r="660" ht="15.75" customHeight="1">
      <c r="A660" s="1500"/>
      <c r="B660" s="1501"/>
      <c r="C660" s="1500"/>
      <c r="D660" s="1379"/>
      <c r="E660" s="1478" t="s">
        <v>4137</v>
      </c>
      <c r="F660" s="1478" t="s">
        <v>4138</v>
      </c>
      <c r="G660" s="732" t="s">
        <v>4139</v>
      </c>
      <c r="H660" s="500"/>
      <c r="I660" s="1380"/>
      <c r="J660" s="500"/>
      <c r="K660" s="500"/>
      <c r="L660" s="500"/>
      <c r="M660" s="500"/>
      <c r="N660" s="500"/>
      <c r="O660" s="500"/>
      <c r="P660" s="500"/>
      <c r="Q660" s="500"/>
      <c r="R660" s="500"/>
      <c r="S660" s="500"/>
      <c r="T660" s="500"/>
      <c r="U660" s="500"/>
      <c r="V660" s="500"/>
      <c r="W660" s="500"/>
      <c r="X660" s="500"/>
      <c r="Y660" s="500"/>
      <c r="Z660" s="500"/>
      <c r="AA660" s="500"/>
      <c r="AB660" s="1381">
        <v>1.0</v>
      </c>
      <c r="AC660" s="1542" t="s">
        <v>55</v>
      </c>
      <c r="AD660" s="1659" t="s">
        <v>2262</v>
      </c>
      <c r="AE660" s="1401"/>
      <c r="AF660" s="1660" t="s">
        <v>4140</v>
      </c>
      <c r="AG660" s="1478"/>
      <c r="AH660" s="654"/>
    </row>
    <row r="661" ht="15.75" customHeight="1">
      <c r="A661" s="1500"/>
      <c r="B661" s="1500"/>
      <c r="C661" s="1500"/>
      <c r="D661" s="1379"/>
      <c r="E661" s="1500"/>
      <c r="F661" s="1478" t="s">
        <v>4141</v>
      </c>
      <c r="G661" s="732" t="s">
        <v>4142</v>
      </c>
      <c r="H661" s="500"/>
      <c r="I661" s="1380"/>
      <c r="J661" s="500"/>
      <c r="K661" s="500"/>
      <c r="L661" s="500"/>
      <c r="M661" s="500"/>
      <c r="N661" s="500"/>
      <c r="O661" s="500"/>
      <c r="P661" s="500"/>
      <c r="Q661" s="500"/>
      <c r="R661" s="500"/>
      <c r="S661" s="500"/>
      <c r="T661" s="500"/>
      <c r="U661" s="500"/>
      <c r="V661" s="500"/>
      <c r="W661" s="500"/>
      <c r="X661" s="500"/>
      <c r="Y661" s="500"/>
      <c r="Z661" s="500"/>
      <c r="AA661" s="500"/>
      <c r="AB661" s="1381">
        <v>1.0</v>
      </c>
      <c r="AC661" s="1542" t="s">
        <v>55</v>
      </c>
      <c r="AD661" s="1659" t="s">
        <v>2262</v>
      </c>
      <c r="AE661" s="1385"/>
      <c r="AF661" s="998" t="s">
        <v>4143</v>
      </c>
      <c r="AG661" s="1478"/>
      <c r="AH661" s="654"/>
    </row>
    <row r="662" ht="15.75" customHeight="1">
      <c r="A662" s="1500"/>
      <c r="B662" s="1478" t="s">
        <v>3465</v>
      </c>
      <c r="C662" s="1500"/>
      <c r="D662" s="1379"/>
      <c r="E662" s="1500"/>
      <c r="F662" s="1478" t="s">
        <v>4144</v>
      </c>
      <c r="G662" s="732" t="s">
        <v>4145</v>
      </c>
      <c r="H662" s="500"/>
      <c r="I662" s="1380"/>
      <c r="J662" s="500"/>
      <c r="K662" s="500"/>
      <c r="L662" s="500"/>
      <c r="M662" s="500"/>
      <c r="N662" s="500"/>
      <c r="O662" s="500"/>
      <c r="P662" s="500"/>
      <c r="Q662" s="500"/>
      <c r="R662" s="500"/>
      <c r="S662" s="500"/>
      <c r="T662" s="500"/>
      <c r="U662" s="500"/>
      <c r="V662" s="500"/>
      <c r="W662" s="500"/>
      <c r="X662" s="500"/>
      <c r="Y662" s="500"/>
      <c r="Z662" s="500"/>
      <c r="AA662" s="500"/>
      <c r="AB662" s="1381">
        <v>1.0</v>
      </c>
      <c r="AC662" s="1542" t="s">
        <v>55</v>
      </c>
      <c r="AD662" s="1661" t="s">
        <v>533</v>
      </c>
      <c r="AE662" s="1385"/>
      <c r="AF662" s="998" t="s">
        <v>4132</v>
      </c>
      <c r="AG662" s="732"/>
      <c r="AH662" s="654"/>
    </row>
    <row r="663" ht="15.75" customHeight="1">
      <c r="A663" s="1478" t="s">
        <v>4146</v>
      </c>
      <c r="B663" s="1500"/>
      <c r="C663" s="1500"/>
      <c r="D663" s="1379"/>
      <c r="E663" s="1500"/>
      <c r="F663" s="1500"/>
      <c r="G663" s="1500"/>
      <c r="H663" s="500" t="s">
        <v>94</v>
      </c>
      <c r="I663" s="500" t="s">
        <v>94</v>
      </c>
      <c r="J663" s="500"/>
      <c r="K663" s="500"/>
      <c r="L663" s="500"/>
      <c r="M663" s="500"/>
      <c r="N663" s="500"/>
      <c r="O663" s="500"/>
      <c r="P663" s="500"/>
      <c r="Q663" s="500"/>
      <c r="R663" s="500"/>
      <c r="S663" s="500"/>
      <c r="T663" s="500"/>
      <c r="U663" s="500"/>
      <c r="V663" s="500"/>
      <c r="W663" s="500"/>
      <c r="X663" s="500"/>
      <c r="Y663" s="500"/>
      <c r="Z663" s="500"/>
      <c r="AA663" s="500"/>
      <c r="AB663" s="1381" t="s">
        <v>94</v>
      </c>
      <c r="AC663" s="1542" t="s">
        <v>55</v>
      </c>
      <c r="AD663" s="1659" t="s">
        <v>2262</v>
      </c>
      <c r="AE663" s="1478"/>
      <c r="AF663" s="1660"/>
      <c r="AG663" s="1478"/>
      <c r="AH663" s="654"/>
    </row>
    <row r="664" ht="15.75" customHeight="1">
      <c r="A664" s="1500"/>
      <c r="B664" s="654" t="s">
        <v>4147</v>
      </c>
      <c r="C664" s="1500"/>
      <c r="D664" s="1379"/>
      <c r="E664" s="1478" t="s">
        <v>4137</v>
      </c>
      <c r="F664" s="1478" t="s">
        <v>4148</v>
      </c>
      <c r="G664" s="732" t="s">
        <v>4149</v>
      </c>
      <c r="H664" s="500"/>
      <c r="I664" s="1380"/>
      <c r="J664" s="500"/>
      <c r="K664" s="500"/>
      <c r="L664" s="500"/>
      <c r="M664" s="500"/>
      <c r="N664" s="500"/>
      <c r="O664" s="500"/>
      <c r="P664" s="500"/>
      <c r="Q664" s="500"/>
      <c r="R664" s="500"/>
      <c r="S664" s="500"/>
      <c r="T664" s="500"/>
      <c r="U664" s="500"/>
      <c r="V664" s="500"/>
      <c r="W664" s="500"/>
      <c r="X664" s="500"/>
      <c r="Y664" s="500"/>
      <c r="Z664" s="500"/>
      <c r="AA664" s="500"/>
      <c r="AB664" s="1381">
        <v>1.0</v>
      </c>
      <c r="AC664" s="1542" t="s">
        <v>55</v>
      </c>
      <c r="AD664" s="1659" t="s">
        <v>2262</v>
      </c>
      <c r="AE664" s="1478"/>
      <c r="AF664" s="1660"/>
      <c r="AG664" s="1478"/>
      <c r="AH664" s="654"/>
    </row>
    <row r="665" ht="15.75" customHeight="1">
      <c r="A665" s="1500"/>
      <c r="B665" s="1478" t="s">
        <v>3465</v>
      </c>
      <c r="C665" s="1500"/>
      <c r="D665" s="1379"/>
      <c r="E665" s="1500"/>
      <c r="F665" s="1478" t="s">
        <v>4150</v>
      </c>
      <c r="G665" s="732" t="s">
        <v>4151</v>
      </c>
      <c r="H665" s="500"/>
      <c r="I665" s="1380"/>
      <c r="J665" s="500"/>
      <c r="K665" s="500"/>
      <c r="L665" s="500"/>
      <c r="M665" s="500"/>
      <c r="N665" s="500"/>
      <c r="O665" s="500"/>
      <c r="P665" s="500"/>
      <c r="Q665" s="500"/>
      <c r="R665" s="500"/>
      <c r="S665" s="500"/>
      <c r="T665" s="500"/>
      <c r="U665" s="500"/>
      <c r="V665" s="500"/>
      <c r="W665" s="500"/>
      <c r="X665" s="500"/>
      <c r="Y665" s="500"/>
      <c r="Z665" s="500"/>
      <c r="AA665" s="500"/>
      <c r="AB665" s="1381">
        <v>1.0</v>
      </c>
      <c r="AC665" s="1542" t="s">
        <v>55</v>
      </c>
      <c r="AD665" s="1661" t="s">
        <v>533</v>
      </c>
      <c r="AE665" s="1478"/>
      <c r="AF665" s="998" t="s">
        <v>4132</v>
      </c>
      <c r="AG665" s="732"/>
      <c r="AH665" s="654"/>
    </row>
    <row r="666" ht="15.75" customHeight="1">
      <c r="A666" s="1478" t="s">
        <v>4152</v>
      </c>
      <c r="B666" s="1500"/>
      <c r="C666" s="1500"/>
      <c r="D666" s="1379"/>
      <c r="E666" s="1500"/>
      <c r="F666" s="1500"/>
      <c r="G666" s="1500"/>
      <c r="H666" s="500" t="s">
        <v>94</v>
      </c>
      <c r="I666" s="500" t="s">
        <v>94</v>
      </c>
      <c r="J666" s="500"/>
      <c r="K666" s="500"/>
      <c r="L666" s="500"/>
      <c r="M666" s="500"/>
      <c r="N666" s="500"/>
      <c r="O666" s="500"/>
      <c r="P666" s="500"/>
      <c r="Q666" s="500"/>
      <c r="R666" s="500"/>
      <c r="S666" s="500"/>
      <c r="T666" s="500"/>
      <c r="U666" s="500"/>
      <c r="V666" s="500"/>
      <c r="W666" s="500"/>
      <c r="X666" s="500"/>
      <c r="Y666" s="500"/>
      <c r="Z666" s="500"/>
      <c r="AA666" s="500"/>
      <c r="AB666" s="1381" t="s">
        <v>94</v>
      </c>
      <c r="AC666" s="1542" t="s">
        <v>55</v>
      </c>
      <c r="AD666" s="1659" t="s">
        <v>2262</v>
      </c>
      <c r="AE666" s="1478"/>
      <c r="AF666" s="1660"/>
      <c r="AG666" s="1478"/>
      <c r="AH666" s="654"/>
    </row>
    <row r="667" ht="15.75" customHeight="1">
      <c r="A667" s="1500"/>
      <c r="B667" s="654" t="s">
        <v>4147</v>
      </c>
      <c r="C667" s="1500"/>
      <c r="D667" s="1379"/>
      <c r="E667" s="1478" t="s">
        <v>4153</v>
      </c>
      <c r="F667" s="1478" t="s">
        <v>4154</v>
      </c>
      <c r="G667" s="732" t="s">
        <v>4155</v>
      </c>
      <c r="H667" s="500" t="s">
        <v>94</v>
      </c>
      <c r="I667" s="500" t="s">
        <v>94</v>
      </c>
      <c r="J667" s="500"/>
      <c r="K667" s="500"/>
      <c r="L667" s="500"/>
      <c r="M667" s="500"/>
      <c r="N667" s="500"/>
      <c r="O667" s="500"/>
      <c r="P667" s="500"/>
      <c r="Q667" s="500"/>
      <c r="R667" s="500"/>
      <c r="S667" s="500"/>
      <c r="T667" s="500"/>
      <c r="U667" s="500"/>
      <c r="V667" s="500"/>
      <c r="W667" s="500"/>
      <c r="X667" s="500"/>
      <c r="Y667" s="500"/>
      <c r="Z667" s="500"/>
      <c r="AA667" s="500"/>
      <c r="AB667" s="1428" t="s">
        <v>94</v>
      </c>
      <c r="AC667" s="1542" t="s">
        <v>55</v>
      </c>
      <c r="AD667" s="1659" t="s">
        <v>2262</v>
      </c>
      <c r="AE667" s="1478"/>
      <c r="AF667" s="1660"/>
      <c r="AG667" s="1478"/>
      <c r="AH667" s="654"/>
    </row>
    <row r="668" ht="15.75" customHeight="1">
      <c r="A668" s="1500"/>
      <c r="B668" s="1478" t="s">
        <v>3465</v>
      </c>
      <c r="C668" s="1500"/>
      <c r="D668" s="1379"/>
      <c r="E668" s="1500"/>
      <c r="F668" s="1478" t="s">
        <v>4150</v>
      </c>
      <c r="G668" s="732" t="s">
        <v>4156</v>
      </c>
      <c r="H668" s="500" t="s">
        <v>94</v>
      </c>
      <c r="I668" s="500" t="s">
        <v>94</v>
      </c>
      <c r="J668" s="500"/>
      <c r="K668" s="500"/>
      <c r="L668" s="500"/>
      <c r="M668" s="500"/>
      <c r="N668" s="500"/>
      <c r="O668" s="500"/>
      <c r="P668" s="500"/>
      <c r="Q668" s="500"/>
      <c r="R668" s="500"/>
      <c r="S668" s="500"/>
      <c r="T668" s="500"/>
      <c r="U668" s="500"/>
      <c r="V668" s="500"/>
      <c r="W668" s="500"/>
      <c r="X668" s="500"/>
      <c r="Y668" s="500"/>
      <c r="Z668" s="500"/>
      <c r="AA668" s="500"/>
      <c r="AB668" s="1428" t="s">
        <v>94</v>
      </c>
      <c r="AC668" s="1542" t="s">
        <v>55</v>
      </c>
      <c r="AD668" s="1661" t="s">
        <v>533</v>
      </c>
      <c r="AE668" s="1478"/>
      <c r="AF668" s="998" t="s">
        <v>4132</v>
      </c>
      <c r="AG668" s="1478"/>
      <c r="AH668" s="654"/>
    </row>
    <row r="669" ht="15.75" customHeight="1">
      <c r="A669" s="1522" t="s">
        <v>3411</v>
      </c>
      <c r="B669" s="1523"/>
      <c r="C669" s="1523"/>
      <c r="D669" s="1533"/>
      <c r="E669" s="1523"/>
      <c r="F669" s="1523"/>
      <c r="G669" s="1590"/>
      <c r="H669" s="1526" t="s">
        <v>94</v>
      </c>
      <c r="I669" s="1526" t="s">
        <v>94</v>
      </c>
      <c r="J669" s="1526"/>
      <c r="K669" s="1526"/>
      <c r="L669" s="1526"/>
      <c r="M669" s="1526"/>
      <c r="N669" s="1526"/>
      <c r="O669" s="1526"/>
      <c r="P669" s="1526"/>
      <c r="Q669" s="1526"/>
      <c r="R669" s="1526"/>
      <c r="S669" s="1526"/>
      <c r="T669" s="1526"/>
      <c r="U669" s="1526"/>
      <c r="V669" s="1526"/>
      <c r="W669" s="1526"/>
      <c r="X669" s="1526"/>
      <c r="Y669" s="1526"/>
      <c r="Z669" s="1526"/>
      <c r="AA669" s="1526"/>
      <c r="AB669" s="1527" t="s">
        <v>94</v>
      </c>
      <c r="AC669" s="1591" t="s">
        <v>55</v>
      </c>
      <c r="AD669" s="1663" t="s">
        <v>3396</v>
      </c>
      <c r="AE669" s="1530"/>
      <c r="AF669" s="1531"/>
      <c r="AG669" s="1531"/>
      <c r="AH669" s="1530"/>
    </row>
    <row r="670" ht="15.75" customHeight="1">
      <c r="A670" s="1478" t="s">
        <v>3472</v>
      </c>
      <c r="B670" s="1500"/>
      <c r="C670" s="1500"/>
      <c r="D670" s="1379"/>
      <c r="E670" s="1500"/>
      <c r="F670" s="1478" t="s">
        <v>4157</v>
      </c>
      <c r="G670" s="732" t="s">
        <v>4158</v>
      </c>
      <c r="H670" s="500"/>
      <c r="I670" s="500"/>
      <c r="J670" s="500"/>
      <c r="K670" s="500"/>
      <c r="L670" s="500"/>
      <c r="M670" s="500"/>
      <c r="N670" s="500"/>
      <c r="O670" s="500"/>
      <c r="P670" s="500"/>
      <c r="Q670" s="500"/>
      <c r="R670" s="500"/>
      <c r="S670" s="500"/>
      <c r="T670" s="500"/>
      <c r="U670" s="500"/>
      <c r="V670" s="500"/>
      <c r="W670" s="500"/>
      <c r="X670" s="500"/>
      <c r="Y670" s="500"/>
      <c r="Z670" s="500"/>
      <c r="AA670" s="500"/>
      <c r="AB670" s="1381">
        <v>1.0</v>
      </c>
      <c r="AC670" s="1542" t="s">
        <v>55</v>
      </c>
      <c r="AD670" s="1659" t="s">
        <v>2262</v>
      </c>
      <c r="AE670" s="1478"/>
      <c r="AF670" s="998" t="s">
        <v>4159</v>
      </c>
      <c r="AG670" s="1478" t="s">
        <v>4160</v>
      </c>
      <c r="AH670" s="654"/>
    </row>
    <row r="671" ht="15.75" customHeight="1">
      <c r="A671" s="1478" t="s">
        <v>4161</v>
      </c>
      <c r="B671" s="1500"/>
      <c r="C671" s="1500"/>
      <c r="D671" s="1379"/>
      <c r="E671" s="1500"/>
      <c r="F671" s="732" t="s">
        <v>4162</v>
      </c>
      <c r="G671" s="732" t="s">
        <v>4163</v>
      </c>
      <c r="H671" s="500"/>
      <c r="I671" s="500"/>
      <c r="J671" s="500"/>
      <c r="K671" s="500"/>
      <c r="L671" s="500"/>
      <c r="M671" s="500"/>
      <c r="N671" s="500"/>
      <c r="O671" s="500"/>
      <c r="P671" s="500"/>
      <c r="Q671" s="500"/>
      <c r="R671" s="500"/>
      <c r="S671" s="500"/>
      <c r="T671" s="500"/>
      <c r="U671" s="500"/>
      <c r="V671" s="500"/>
      <c r="W671" s="500"/>
      <c r="X671" s="500"/>
      <c r="Y671" s="500"/>
      <c r="Z671" s="500"/>
      <c r="AA671" s="500"/>
      <c r="AB671" s="1381">
        <v>1.0</v>
      </c>
      <c r="AC671" s="1542" t="s">
        <v>55</v>
      </c>
      <c r="AD671" s="1552" t="s">
        <v>545</v>
      </c>
      <c r="AE671" s="1478"/>
      <c r="AF671" s="998" t="s">
        <v>4164</v>
      </c>
      <c r="AG671" s="1478" t="s">
        <v>4165</v>
      </c>
      <c r="AH671" s="654"/>
    </row>
    <row r="672" ht="15.75" customHeight="1">
      <c r="A672" s="1478" t="s">
        <v>4166</v>
      </c>
      <c r="B672" s="1500"/>
      <c r="C672" s="1500"/>
      <c r="D672" s="1379"/>
      <c r="E672" s="1500"/>
      <c r="F672" s="1500"/>
      <c r="G672" s="1500"/>
      <c r="H672" s="500" t="s">
        <v>94</v>
      </c>
      <c r="I672" s="500" t="s">
        <v>94</v>
      </c>
      <c r="J672" s="500"/>
      <c r="K672" s="500"/>
      <c r="L672" s="500"/>
      <c r="M672" s="500"/>
      <c r="N672" s="500"/>
      <c r="O672" s="500"/>
      <c r="P672" s="500"/>
      <c r="Q672" s="500"/>
      <c r="R672" s="500"/>
      <c r="S672" s="500"/>
      <c r="T672" s="500"/>
      <c r="U672" s="500"/>
      <c r="V672" s="500"/>
      <c r="W672" s="500"/>
      <c r="X672" s="500"/>
      <c r="Y672" s="500"/>
      <c r="Z672" s="500"/>
      <c r="AA672" s="500"/>
      <c r="AB672" s="1381" t="s">
        <v>94</v>
      </c>
      <c r="AC672" s="1542" t="s">
        <v>55</v>
      </c>
      <c r="AD672" s="1659" t="s">
        <v>3396</v>
      </c>
      <c r="AE672" s="1478"/>
      <c r="AF672" s="1660"/>
      <c r="AG672" s="1478"/>
      <c r="AH672" s="654"/>
    </row>
    <row r="673" ht="15.75" customHeight="1">
      <c r="A673" s="1500"/>
      <c r="B673" s="1478" t="s">
        <v>4167</v>
      </c>
      <c r="C673" s="1500"/>
      <c r="D673" s="1379"/>
      <c r="E673" s="1478" t="s">
        <v>4168</v>
      </c>
      <c r="F673" s="1478" t="s">
        <v>4169</v>
      </c>
      <c r="G673" s="732" t="s">
        <v>4170</v>
      </c>
      <c r="H673" s="500"/>
      <c r="I673" s="500"/>
      <c r="J673" s="500"/>
      <c r="K673" s="500"/>
      <c r="L673" s="500"/>
      <c r="M673" s="500"/>
      <c r="N673" s="500"/>
      <c r="O673" s="500"/>
      <c r="P673" s="500"/>
      <c r="Q673" s="500"/>
      <c r="R673" s="500"/>
      <c r="S673" s="500"/>
      <c r="T673" s="500"/>
      <c r="U673" s="500"/>
      <c r="V673" s="500"/>
      <c r="W673" s="500"/>
      <c r="X673" s="500"/>
      <c r="Y673" s="500"/>
      <c r="Z673" s="500"/>
      <c r="AA673" s="500"/>
      <c r="AB673" s="1381">
        <v>1.0</v>
      </c>
      <c r="AC673" s="1542" t="s">
        <v>55</v>
      </c>
      <c r="AD673" s="1659" t="s">
        <v>3396</v>
      </c>
      <c r="AE673" s="1478"/>
      <c r="AF673" s="1665" t="s">
        <v>4171</v>
      </c>
      <c r="AG673" s="1478"/>
      <c r="AH673" s="654"/>
    </row>
    <row r="674" ht="15.75" customHeight="1">
      <c r="A674" s="1500"/>
      <c r="B674" s="1500"/>
      <c r="C674" s="1500"/>
      <c r="D674" s="1379"/>
      <c r="E674" s="1478" t="s">
        <v>4172</v>
      </c>
      <c r="F674" s="1478" t="s">
        <v>4169</v>
      </c>
      <c r="G674" s="732" t="s">
        <v>4173</v>
      </c>
      <c r="H674" s="500"/>
      <c r="I674" s="500"/>
      <c r="J674" s="500"/>
      <c r="K674" s="500"/>
      <c r="L674" s="500"/>
      <c r="M674" s="500"/>
      <c r="N674" s="500"/>
      <c r="O674" s="500"/>
      <c r="P674" s="500"/>
      <c r="Q674" s="500"/>
      <c r="R674" s="500"/>
      <c r="S674" s="500"/>
      <c r="T674" s="500"/>
      <c r="U674" s="500"/>
      <c r="V674" s="500"/>
      <c r="W674" s="500"/>
      <c r="X674" s="500"/>
      <c r="Y674" s="500"/>
      <c r="Z674" s="500"/>
      <c r="AA674" s="500"/>
      <c r="AB674" s="1381">
        <v>1.0</v>
      </c>
      <c r="AC674" s="1542" t="s">
        <v>55</v>
      </c>
      <c r="AD674" s="1659" t="s">
        <v>3396</v>
      </c>
      <c r="AE674" s="1397"/>
      <c r="AF674" s="1660"/>
      <c r="AG674" s="1478"/>
      <c r="AH674" s="654"/>
    </row>
    <row r="675" ht="15.75" customHeight="1">
      <c r="A675" s="1500"/>
      <c r="B675" s="1478" t="s">
        <v>4174</v>
      </c>
      <c r="C675" s="1500"/>
      <c r="D675" s="1379"/>
      <c r="E675" s="1500"/>
      <c r="F675" s="1478" t="s">
        <v>4175</v>
      </c>
      <c r="G675" s="732" t="s">
        <v>4176</v>
      </c>
      <c r="H675" s="500"/>
      <c r="I675" s="500"/>
      <c r="J675" s="500"/>
      <c r="K675" s="500"/>
      <c r="L675" s="500"/>
      <c r="M675" s="500"/>
      <c r="N675" s="500"/>
      <c r="O675" s="500"/>
      <c r="P675" s="500"/>
      <c r="Q675" s="500"/>
      <c r="R675" s="500"/>
      <c r="S675" s="500"/>
      <c r="T675" s="500"/>
      <c r="U675" s="500"/>
      <c r="V675" s="500"/>
      <c r="W675" s="500"/>
      <c r="X675" s="500"/>
      <c r="Y675" s="500"/>
      <c r="Z675" s="500"/>
      <c r="AA675" s="500"/>
      <c r="AB675" s="1381">
        <v>1.0</v>
      </c>
      <c r="AC675" s="1542" t="s">
        <v>55</v>
      </c>
      <c r="AD675" s="1661" t="s">
        <v>533</v>
      </c>
      <c r="AE675" s="1478"/>
      <c r="AF675" s="1665" t="s">
        <v>4177</v>
      </c>
      <c r="AG675" s="732"/>
      <c r="AH675" s="654"/>
    </row>
    <row r="676" ht="15.75" customHeight="1">
      <c r="A676" s="1500"/>
      <c r="B676" s="1478" t="s">
        <v>4178</v>
      </c>
      <c r="C676" s="1478" t="s">
        <v>4179</v>
      </c>
      <c r="D676" s="1379"/>
      <c r="E676" s="1478" t="s">
        <v>4180</v>
      </c>
      <c r="F676" s="1478" t="s">
        <v>4181</v>
      </c>
      <c r="G676" s="732" t="s">
        <v>4182</v>
      </c>
      <c r="H676" s="500"/>
      <c r="I676" s="500"/>
      <c r="J676" s="500"/>
      <c r="K676" s="500"/>
      <c r="L676" s="500"/>
      <c r="M676" s="500"/>
      <c r="N676" s="500"/>
      <c r="O676" s="500"/>
      <c r="P676" s="500"/>
      <c r="Q676" s="500"/>
      <c r="R676" s="500"/>
      <c r="S676" s="500"/>
      <c r="T676" s="500"/>
      <c r="U676" s="500"/>
      <c r="V676" s="500"/>
      <c r="W676" s="500"/>
      <c r="X676" s="500"/>
      <c r="Y676" s="500"/>
      <c r="Z676" s="500"/>
      <c r="AA676" s="500"/>
      <c r="AB676" s="1381">
        <v>1.0</v>
      </c>
      <c r="AC676" s="1542" t="s">
        <v>55</v>
      </c>
      <c r="AD676" s="1659" t="s">
        <v>3396</v>
      </c>
      <c r="AE676" s="1478"/>
      <c r="AF676" s="998" t="s">
        <v>4183</v>
      </c>
      <c r="AG676" s="1478"/>
      <c r="AH676" s="654"/>
    </row>
    <row r="677" ht="15.75" customHeight="1">
      <c r="A677" s="1500"/>
      <c r="B677" s="1500"/>
      <c r="C677" s="1478" t="s">
        <v>4184</v>
      </c>
      <c r="D677" s="1379"/>
      <c r="E677" s="1478" t="s">
        <v>4180</v>
      </c>
      <c r="F677" s="1478" t="s">
        <v>4185</v>
      </c>
      <c r="G677" s="732" t="s">
        <v>4186</v>
      </c>
      <c r="H677" s="500"/>
      <c r="I677" s="500"/>
      <c r="J677" s="500"/>
      <c r="K677" s="500"/>
      <c r="L677" s="500"/>
      <c r="M677" s="500"/>
      <c r="N677" s="500"/>
      <c r="O677" s="500"/>
      <c r="P677" s="500"/>
      <c r="Q677" s="500"/>
      <c r="R677" s="500"/>
      <c r="S677" s="500"/>
      <c r="T677" s="500"/>
      <c r="U677" s="500"/>
      <c r="V677" s="500"/>
      <c r="W677" s="500"/>
      <c r="X677" s="500"/>
      <c r="Y677" s="500"/>
      <c r="Z677" s="500"/>
      <c r="AA677" s="500"/>
      <c r="AB677" s="1381">
        <v>1.0</v>
      </c>
      <c r="AC677" s="1542" t="s">
        <v>55</v>
      </c>
      <c r="AD677" s="1659" t="s">
        <v>3396</v>
      </c>
      <c r="AE677" s="1401"/>
      <c r="AF677" s="998" t="s">
        <v>4187</v>
      </c>
      <c r="AG677" s="732"/>
      <c r="AH677" s="654"/>
    </row>
    <row r="678" ht="15.75" customHeight="1">
      <c r="A678" s="1478" t="s">
        <v>4188</v>
      </c>
      <c r="B678" s="1500"/>
      <c r="C678" s="1500"/>
      <c r="D678" s="1379"/>
      <c r="E678" s="1500"/>
      <c r="F678" s="1500"/>
      <c r="G678" s="1500"/>
      <c r="H678" s="500" t="s">
        <v>94</v>
      </c>
      <c r="I678" s="500" t="s">
        <v>94</v>
      </c>
      <c r="J678" s="500"/>
      <c r="K678" s="500"/>
      <c r="L678" s="500"/>
      <c r="M678" s="500"/>
      <c r="N678" s="500"/>
      <c r="O678" s="500"/>
      <c r="P678" s="500"/>
      <c r="Q678" s="500"/>
      <c r="R678" s="500"/>
      <c r="S678" s="500"/>
      <c r="T678" s="500"/>
      <c r="U678" s="500"/>
      <c r="V678" s="500"/>
      <c r="W678" s="500"/>
      <c r="X678" s="500"/>
      <c r="Y678" s="500"/>
      <c r="Z678" s="500"/>
      <c r="AA678" s="500"/>
      <c r="AB678" s="1381" t="s">
        <v>94</v>
      </c>
      <c r="AC678" s="1542" t="s">
        <v>55</v>
      </c>
      <c r="AD678" s="1659" t="s">
        <v>2262</v>
      </c>
      <c r="AE678" s="1478"/>
      <c r="AF678" s="1660"/>
      <c r="AG678" s="1478"/>
      <c r="AH678" s="654"/>
    </row>
    <row r="679" ht="15.75" customHeight="1">
      <c r="A679" s="1500"/>
      <c r="B679" s="654" t="s">
        <v>4189</v>
      </c>
      <c r="C679" s="1500"/>
      <c r="D679" s="1379"/>
      <c r="E679" s="1500"/>
      <c r="F679" s="1500"/>
      <c r="G679" s="1500"/>
      <c r="H679" s="500" t="s">
        <v>94</v>
      </c>
      <c r="I679" s="500" t="s">
        <v>94</v>
      </c>
      <c r="J679" s="500"/>
      <c r="K679" s="500"/>
      <c r="L679" s="500"/>
      <c r="M679" s="500"/>
      <c r="N679" s="500"/>
      <c r="O679" s="500"/>
      <c r="P679" s="500"/>
      <c r="Q679" s="500"/>
      <c r="R679" s="500"/>
      <c r="S679" s="500"/>
      <c r="T679" s="500"/>
      <c r="U679" s="500"/>
      <c r="V679" s="500"/>
      <c r="W679" s="500"/>
      <c r="X679" s="500"/>
      <c r="Y679" s="500"/>
      <c r="Z679" s="500"/>
      <c r="AA679" s="500"/>
      <c r="AB679" s="1381" t="s">
        <v>94</v>
      </c>
      <c r="AC679" s="1542" t="s">
        <v>55</v>
      </c>
      <c r="AD679" s="1659" t="s">
        <v>2262</v>
      </c>
      <c r="AE679" s="1478"/>
      <c r="AF679" s="1660"/>
      <c r="AG679" s="1478"/>
      <c r="AH679" s="654"/>
    </row>
    <row r="680" ht="15.75" customHeight="1">
      <c r="A680" s="1500"/>
      <c r="B680" s="1500"/>
      <c r="C680" s="1666" t="s">
        <v>4190</v>
      </c>
      <c r="D680" s="1200"/>
      <c r="E680" s="1501"/>
      <c r="F680" s="1501"/>
      <c r="G680" s="1501"/>
      <c r="H680" s="500" t="s">
        <v>94</v>
      </c>
      <c r="I680" s="500" t="s">
        <v>94</v>
      </c>
      <c r="J680" s="500"/>
      <c r="K680" s="500"/>
      <c r="L680" s="500"/>
      <c r="M680" s="500"/>
      <c r="N680" s="500"/>
      <c r="O680" s="500"/>
      <c r="P680" s="500"/>
      <c r="Q680" s="500"/>
      <c r="R680" s="500"/>
      <c r="S680" s="500"/>
      <c r="T680" s="500"/>
      <c r="U680" s="500"/>
      <c r="V680" s="500"/>
      <c r="W680" s="500"/>
      <c r="X680" s="500"/>
      <c r="Y680" s="500"/>
      <c r="Z680" s="500"/>
      <c r="AA680" s="500"/>
      <c r="AB680" s="1381" t="s">
        <v>94</v>
      </c>
      <c r="AC680" s="1542" t="s">
        <v>55</v>
      </c>
      <c r="AD680" s="1659" t="s">
        <v>2262</v>
      </c>
      <c r="AE680" s="1478"/>
      <c r="AF680" s="1660"/>
      <c r="AG680" s="1478"/>
      <c r="AH680" s="654"/>
    </row>
    <row r="681" ht="15.75" customHeight="1">
      <c r="A681" s="1500"/>
      <c r="B681" s="1500"/>
      <c r="C681" s="1501"/>
      <c r="D681" s="1200" t="s">
        <v>4191</v>
      </c>
      <c r="E681" s="1501"/>
      <c r="F681" s="1578" t="s">
        <v>4192</v>
      </c>
      <c r="G681" s="1001" t="s">
        <v>4193</v>
      </c>
      <c r="H681" s="500"/>
      <c r="I681" s="500"/>
      <c r="J681" s="500"/>
      <c r="K681" s="500"/>
      <c r="L681" s="500"/>
      <c r="M681" s="500"/>
      <c r="N681" s="500"/>
      <c r="O681" s="500"/>
      <c r="P681" s="500"/>
      <c r="Q681" s="500"/>
      <c r="R681" s="500"/>
      <c r="S681" s="500"/>
      <c r="T681" s="500"/>
      <c r="U681" s="500"/>
      <c r="V681" s="500"/>
      <c r="W681" s="500"/>
      <c r="X681" s="500"/>
      <c r="Y681" s="500"/>
      <c r="Z681" s="500"/>
      <c r="AA681" s="500"/>
      <c r="AB681" s="1381">
        <v>1.0</v>
      </c>
      <c r="AC681" s="1542" t="s">
        <v>55</v>
      </c>
      <c r="AD681" s="1659" t="s">
        <v>2262</v>
      </c>
      <c r="AE681" s="1478"/>
      <c r="AF681" s="1660"/>
      <c r="AG681" s="1478"/>
      <c r="AH681" s="654"/>
    </row>
    <row r="682" ht="15.75" customHeight="1">
      <c r="A682" s="1500"/>
      <c r="B682" s="1500"/>
      <c r="C682" s="1501"/>
      <c r="D682" s="1200" t="s">
        <v>1362</v>
      </c>
      <c r="E682" s="1501"/>
      <c r="F682" s="1578" t="s">
        <v>4194</v>
      </c>
      <c r="G682" s="1001" t="s">
        <v>4195</v>
      </c>
      <c r="H682" s="500"/>
      <c r="I682" s="500"/>
      <c r="J682" s="500"/>
      <c r="K682" s="500"/>
      <c r="L682" s="500"/>
      <c r="M682" s="500"/>
      <c r="N682" s="500"/>
      <c r="O682" s="500"/>
      <c r="P682" s="500"/>
      <c r="Q682" s="500"/>
      <c r="R682" s="500"/>
      <c r="S682" s="500"/>
      <c r="T682" s="500"/>
      <c r="U682" s="500"/>
      <c r="V682" s="500"/>
      <c r="W682" s="500"/>
      <c r="X682" s="500"/>
      <c r="Y682" s="500"/>
      <c r="Z682" s="500"/>
      <c r="AA682" s="500"/>
      <c r="AB682" s="1381">
        <v>1.0</v>
      </c>
      <c r="AC682" s="1542" t="s">
        <v>55</v>
      </c>
      <c r="AD682" s="1659" t="s">
        <v>2262</v>
      </c>
      <c r="AE682" s="1385"/>
      <c r="AF682" s="1660"/>
      <c r="AG682" s="1478"/>
      <c r="AH682" s="654"/>
    </row>
    <row r="683" ht="15.75" customHeight="1">
      <c r="A683" s="1500"/>
      <c r="B683" s="1500"/>
      <c r="C683" s="1501"/>
      <c r="D683" s="1200" t="s">
        <v>1366</v>
      </c>
      <c r="E683" s="1501"/>
      <c r="F683" s="1578" t="s">
        <v>4196</v>
      </c>
      <c r="G683" s="1001" t="s">
        <v>4197</v>
      </c>
      <c r="H683" s="500"/>
      <c r="I683" s="500"/>
      <c r="J683" s="500"/>
      <c r="K683" s="500"/>
      <c r="L683" s="500"/>
      <c r="M683" s="500"/>
      <c r="N683" s="500"/>
      <c r="O683" s="500"/>
      <c r="P683" s="500"/>
      <c r="Q683" s="500"/>
      <c r="R683" s="500"/>
      <c r="S683" s="500"/>
      <c r="T683" s="500"/>
      <c r="U683" s="500"/>
      <c r="V683" s="500"/>
      <c r="W683" s="500"/>
      <c r="X683" s="500"/>
      <c r="Y683" s="500"/>
      <c r="Z683" s="500"/>
      <c r="AA683" s="500"/>
      <c r="AB683" s="1381">
        <v>1.0</v>
      </c>
      <c r="AC683" s="1542" t="s">
        <v>55</v>
      </c>
      <c r="AD683" s="1659" t="s">
        <v>2262</v>
      </c>
      <c r="AE683" s="1385"/>
      <c r="AF683" s="1660"/>
      <c r="AG683" s="1478"/>
      <c r="AH683" s="654"/>
    </row>
    <row r="684" ht="15.75" customHeight="1">
      <c r="A684" s="1500"/>
      <c r="B684" s="1500"/>
      <c r="C684" s="1666" t="s">
        <v>4198</v>
      </c>
      <c r="D684" s="1200"/>
      <c r="E684" s="1501"/>
      <c r="F684" s="1501"/>
      <c r="G684" s="1501"/>
      <c r="H684" s="500" t="s">
        <v>94</v>
      </c>
      <c r="I684" s="500" t="s">
        <v>94</v>
      </c>
      <c r="J684" s="500"/>
      <c r="K684" s="500"/>
      <c r="L684" s="500"/>
      <c r="M684" s="500"/>
      <c r="N684" s="500"/>
      <c r="O684" s="500"/>
      <c r="P684" s="500"/>
      <c r="Q684" s="500"/>
      <c r="R684" s="500"/>
      <c r="S684" s="500"/>
      <c r="T684" s="500"/>
      <c r="U684" s="500"/>
      <c r="V684" s="500"/>
      <c r="W684" s="500"/>
      <c r="X684" s="500"/>
      <c r="Y684" s="500"/>
      <c r="Z684" s="500"/>
      <c r="AA684" s="500"/>
      <c r="AB684" s="1381" t="s">
        <v>94</v>
      </c>
      <c r="AC684" s="1542" t="s">
        <v>55</v>
      </c>
      <c r="AD684" s="1659" t="s">
        <v>2262</v>
      </c>
      <c r="AE684" s="1478"/>
      <c r="AF684" s="1660"/>
      <c r="AG684" s="1478"/>
      <c r="AH684" s="654"/>
    </row>
    <row r="685" ht="15.75" customHeight="1">
      <c r="A685" s="1500"/>
      <c r="B685" s="1500"/>
      <c r="C685" s="1501"/>
      <c r="D685" s="1200" t="s">
        <v>1362</v>
      </c>
      <c r="E685" s="643" t="s">
        <v>4199</v>
      </c>
      <c r="F685" s="643" t="s">
        <v>4200</v>
      </c>
      <c r="G685" s="643" t="s">
        <v>4201</v>
      </c>
      <c r="H685" s="500"/>
      <c r="I685" s="500"/>
      <c r="J685" s="500"/>
      <c r="K685" s="500"/>
      <c r="L685" s="500"/>
      <c r="M685" s="500"/>
      <c r="N685" s="500"/>
      <c r="O685" s="500"/>
      <c r="P685" s="500"/>
      <c r="Q685" s="500"/>
      <c r="R685" s="500"/>
      <c r="S685" s="500"/>
      <c r="T685" s="500"/>
      <c r="U685" s="500"/>
      <c r="V685" s="500"/>
      <c r="W685" s="500"/>
      <c r="X685" s="500"/>
      <c r="Y685" s="500"/>
      <c r="Z685" s="500"/>
      <c r="AA685" s="500"/>
      <c r="AB685" s="1381">
        <v>1.0</v>
      </c>
      <c r="AC685" s="1542" t="s">
        <v>55</v>
      </c>
      <c r="AD685" s="1552" t="s">
        <v>545</v>
      </c>
      <c r="AE685" s="1478"/>
      <c r="AF685" s="998" t="s">
        <v>4202</v>
      </c>
      <c r="AG685" s="732"/>
      <c r="AH685" s="654"/>
    </row>
    <row r="686" ht="15.75" customHeight="1">
      <c r="A686" s="1500"/>
      <c r="B686" s="1500"/>
      <c r="C686" s="1501"/>
      <c r="D686" s="1200" t="s">
        <v>1366</v>
      </c>
      <c r="E686" s="643" t="s">
        <v>4203</v>
      </c>
      <c r="F686" s="643" t="s">
        <v>4204</v>
      </c>
      <c r="G686" s="643" t="s">
        <v>4201</v>
      </c>
      <c r="H686" s="500"/>
      <c r="I686" s="500"/>
      <c r="J686" s="500"/>
      <c r="K686" s="500"/>
      <c r="L686" s="500"/>
      <c r="M686" s="500"/>
      <c r="N686" s="500"/>
      <c r="O686" s="500"/>
      <c r="P686" s="500"/>
      <c r="Q686" s="500"/>
      <c r="R686" s="500"/>
      <c r="S686" s="500"/>
      <c r="T686" s="500"/>
      <c r="U686" s="500"/>
      <c r="V686" s="500"/>
      <c r="W686" s="500"/>
      <c r="X686" s="500"/>
      <c r="Y686" s="500"/>
      <c r="Z686" s="500"/>
      <c r="AA686" s="500"/>
      <c r="AB686" s="1381">
        <v>1.0</v>
      </c>
      <c r="AC686" s="1542" t="s">
        <v>55</v>
      </c>
      <c r="AD686" s="1552" t="s">
        <v>545</v>
      </c>
      <c r="AE686" s="1478"/>
      <c r="AF686" s="998" t="s">
        <v>4202</v>
      </c>
      <c r="AG686" s="732"/>
      <c r="AH686" s="654"/>
    </row>
    <row r="687" ht="15.75" customHeight="1">
      <c r="A687" s="1478" t="s">
        <v>3122</v>
      </c>
      <c r="B687" s="1500"/>
      <c r="C687" s="1500"/>
      <c r="D687" s="1379"/>
      <c r="E687" s="1500"/>
      <c r="F687" s="1500"/>
      <c r="G687" s="1500"/>
      <c r="H687" s="500" t="s">
        <v>94</v>
      </c>
      <c r="I687" s="500" t="s">
        <v>94</v>
      </c>
      <c r="J687" s="500"/>
      <c r="K687" s="500"/>
      <c r="L687" s="500"/>
      <c r="M687" s="500"/>
      <c r="N687" s="500"/>
      <c r="O687" s="500"/>
      <c r="P687" s="500"/>
      <c r="Q687" s="500"/>
      <c r="R687" s="500"/>
      <c r="S687" s="500"/>
      <c r="T687" s="500"/>
      <c r="U687" s="500"/>
      <c r="V687" s="500"/>
      <c r="W687" s="500"/>
      <c r="X687" s="500"/>
      <c r="Y687" s="500"/>
      <c r="Z687" s="500"/>
      <c r="AA687" s="500"/>
      <c r="AB687" s="1381" t="s">
        <v>94</v>
      </c>
      <c r="AC687" s="1542" t="s">
        <v>55</v>
      </c>
      <c r="AD687" s="1659" t="s">
        <v>2262</v>
      </c>
      <c r="AE687" s="1478"/>
      <c r="AF687" s="1660"/>
      <c r="AG687" s="1478"/>
      <c r="AH687" s="654"/>
    </row>
    <row r="688" ht="15.75" customHeight="1">
      <c r="A688" s="1500"/>
      <c r="B688" s="1478" t="s">
        <v>3089</v>
      </c>
      <c r="C688" s="1500"/>
      <c r="D688" s="1379"/>
      <c r="E688" s="1500"/>
      <c r="F688" s="1500"/>
      <c r="G688" s="1500"/>
      <c r="H688" s="500" t="s">
        <v>94</v>
      </c>
      <c r="I688" s="500" t="s">
        <v>94</v>
      </c>
      <c r="J688" s="500"/>
      <c r="K688" s="500"/>
      <c r="L688" s="500"/>
      <c r="M688" s="500"/>
      <c r="N688" s="500"/>
      <c r="O688" s="500"/>
      <c r="P688" s="500"/>
      <c r="Q688" s="500"/>
      <c r="R688" s="500"/>
      <c r="S688" s="500"/>
      <c r="T688" s="500"/>
      <c r="U688" s="500"/>
      <c r="V688" s="500"/>
      <c r="W688" s="500"/>
      <c r="X688" s="500"/>
      <c r="Y688" s="500"/>
      <c r="Z688" s="500"/>
      <c r="AA688" s="500"/>
      <c r="AB688" s="1381" t="s">
        <v>94</v>
      </c>
      <c r="AC688" s="1542" t="s">
        <v>55</v>
      </c>
      <c r="AD688" s="1659" t="s">
        <v>2262</v>
      </c>
      <c r="AE688" s="1478"/>
      <c r="AF688" s="1660"/>
      <c r="AG688" s="1478"/>
      <c r="AH688" s="654"/>
    </row>
    <row r="689" ht="15.75" customHeight="1">
      <c r="A689" s="1500"/>
      <c r="B689" s="1500"/>
      <c r="C689" s="1478" t="s">
        <v>4147</v>
      </c>
      <c r="D689" s="1379"/>
      <c r="E689" s="1478" t="s">
        <v>4205</v>
      </c>
      <c r="F689" s="732" t="s">
        <v>4206</v>
      </c>
      <c r="G689" s="732" t="s">
        <v>4207</v>
      </c>
      <c r="H689" s="500"/>
      <c r="I689" s="500"/>
      <c r="J689" s="500"/>
      <c r="K689" s="500"/>
      <c r="L689" s="500"/>
      <c r="M689" s="500"/>
      <c r="N689" s="500"/>
      <c r="O689" s="500"/>
      <c r="P689" s="500"/>
      <c r="Q689" s="500"/>
      <c r="R689" s="500"/>
      <c r="S689" s="500"/>
      <c r="T689" s="500"/>
      <c r="U689" s="500"/>
      <c r="V689" s="500"/>
      <c r="W689" s="500"/>
      <c r="X689" s="500"/>
      <c r="Y689" s="500"/>
      <c r="Z689" s="500"/>
      <c r="AA689" s="500"/>
      <c r="AB689" s="1381">
        <v>1.0</v>
      </c>
      <c r="AC689" s="1542" t="s">
        <v>55</v>
      </c>
      <c r="AD689" s="1661" t="s">
        <v>416</v>
      </c>
      <c r="AE689" s="1385"/>
      <c r="AF689" s="1667" t="s">
        <v>4208</v>
      </c>
      <c r="AG689" s="732"/>
      <c r="AH689" s="654"/>
    </row>
    <row r="690" ht="15.75" customHeight="1">
      <c r="A690" s="1500"/>
      <c r="B690" s="1500"/>
      <c r="C690" s="1396" t="s">
        <v>3447</v>
      </c>
      <c r="D690" s="1379"/>
      <c r="E690" s="1478" t="s">
        <v>4209</v>
      </c>
      <c r="F690" s="1478" t="s">
        <v>4210</v>
      </c>
      <c r="G690" s="643" t="s">
        <v>4211</v>
      </c>
      <c r="H690" s="500"/>
      <c r="I690" s="500"/>
      <c r="J690" s="500"/>
      <c r="K690" s="500"/>
      <c r="L690" s="500"/>
      <c r="M690" s="500"/>
      <c r="N690" s="500"/>
      <c r="O690" s="500"/>
      <c r="P690" s="500"/>
      <c r="Q690" s="500"/>
      <c r="R690" s="500"/>
      <c r="S690" s="500"/>
      <c r="T690" s="500"/>
      <c r="U690" s="500"/>
      <c r="V690" s="500"/>
      <c r="W690" s="500"/>
      <c r="X690" s="500"/>
      <c r="Y690" s="500"/>
      <c r="Z690" s="500"/>
      <c r="AA690" s="500"/>
      <c r="AB690" s="1381">
        <v>1.0</v>
      </c>
      <c r="AC690" s="1542" t="s">
        <v>55</v>
      </c>
      <c r="AD690" s="1661" t="s">
        <v>416</v>
      </c>
      <c r="AE690" s="1478"/>
      <c r="AF690" s="998" t="s">
        <v>4212</v>
      </c>
      <c r="AG690" s="732"/>
      <c r="AH690" s="654"/>
    </row>
    <row r="691" ht="15.75" customHeight="1">
      <c r="A691" s="1500"/>
      <c r="B691" s="654" t="s">
        <v>3465</v>
      </c>
      <c r="C691" s="1395"/>
      <c r="D691" s="1379"/>
      <c r="E691" s="1500"/>
      <c r="F691" s="1500"/>
      <c r="G691" s="1500"/>
      <c r="H691" s="500" t="s">
        <v>94</v>
      </c>
      <c r="I691" s="500" t="s">
        <v>94</v>
      </c>
      <c r="J691" s="500"/>
      <c r="K691" s="500"/>
      <c r="L691" s="500"/>
      <c r="M691" s="500"/>
      <c r="N691" s="500"/>
      <c r="O691" s="500"/>
      <c r="P691" s="500"/>
      <c r="Q691" s="500"/>
      <c r="R691" s="500"/>
      <c r="S691" s="500"/>
      <c r="T691" s="500"/>
      <c r="U691" s="500"/>
      <c r="V691" s="500"/>
      <c r="W691" s="500"/>
      <c r="X691" s="500"/>
      <c r="Y691" s="500"/>
      <c r="Z691" s="500"/>
      <c r="AA691" s="500"/>
      <c r="AB691" s="1381" t="s">
        <v>94</v>
      </c>
      <c r="AC691" s="1542" t="s">
        <v>55</v>
      </c>
      <c r="AD691" s="1659" t="s">
        <v>2262</v>
      </c>
      <c r="AE691" s="1478"/>
      <c r="AF691" s="1660"/>
      <c r="AG691" s="1478"/>
      <c r="AH691" s="654"/>
    </row>
    <row r="692" ht="15.75" customHeight="1">
      <c r="A692" s="1500"/>
      <c r="B692" s="1501"/>
      <c r="C692" s="1395"/>
      <c r="D692" s="1379"/>
      <c r="E692" s="1500"/>
      <c r="F692" s="1478" t="s">
        <v>4213</v>
      </c>
      <c r="G692" s="732" t="s">
        <v>4214</v>
      </c>
      <c r="H692" s="500"/>
      <c r="I692" s="500"/>
      <c r="J692" s="500"/>
      <c r="K692" s="500"/>
      <c r="L692" s="500"/>
      <c r="M692" s="500"/>
      <c r="N692" s="500"/>
      <c r="O692" s="500"/>
      <c r="P692" s="500"/>
      <c r="Q692" s="500"/>
      <c r="R692" s="500"/>
      <c r="S692" s="500"/>
      <c r="T692" s="500"/>
      <c r="U692" s="500"/>
      <c r="V692" s="500"/>
      <c r="W692" s="500"/>
      <c r="X692" s="500"/>
      <c r="Y692" s="500"/>
      <c r="Z692" s="500"/>
      <c r="AA692" s="500"/>
      <c r="AB692" s="1381">
        <v>1.0</v>
      </c>
      <c r="AC692" s="1542" t="s">
        <v>55</v>
      </c>
      <c r="AD692" s="1661" t="s">
        <v>533</v>
      </c>
      <c r="AE692" s="1478"/>
      <c r="AF692" s="998" t="s">
        <v>4215</v>
      </c>
      <c r="AG692" s="732"/>
      <c r="AH692" s="654"/>
    </row>
    <row r="693" ht="15.75" customHeight="1">
      <c r="A693" s="1500"/>
      <c r="B693" s="1500"/>
      <c r="C693" s="1478" t="s">
        <v>4216</v>
      </c>
      <c r="D693" s="1379"/>
      <c r="E693" s="1500"/>
      <c r="F693" s="1478" t="s">
        <v>4217</v>
      </c>
      <c r="G693" s="732" t="s">
        <v>4218</v>
      </c>
      <c r="H693" s="500"/>
      <c r="I693" s="500" t="s">
        <v>82</v>
      </c>
      <c r="J693" s="500"/>
      <c r="K693" s="500"/>
      <c r="L693" s="500"/>
      <c r="M693" s="500"/>
      <c r="N693" s="500"/>
      <c r="O693" s="500"/>
      <c r="P693" s="500"/>
      <c r="Q693" s="500"/>
      <c r="R693" s="500"/>
      <c r="S693" s="500"/>
      <c r="T693" s="500"/>
      <c r="U693" s="500"/>
      <c r="V693" s="500"/>
      <c r="W693" s="500"/>
      <c r="X693" s="500"/>
      <c r="Y693" s="500"/>
      <c r="Z693" s="500"/>
      <c r="AA693" s="500"/>
      <c r="AB693" s="1381">
        <v>1.0</v>
      </c>
      <c r="AC693" s="1542" t="s">
        <v>55</v>
      </c>
      <c r="AD693" s="1659" t="s">
        <v>2262</v>
      </c>
      <c r="AE693" s="1478"/>
      <c r="AF693" s="998" t="s">
        <v>4219</v>
      </c>
      <c r="AG693" s="1478"/>
      <c r="AH693" s="654"/>
    </row>
    <row r="694" ht="15.75" customHeight="1">
      <c r="A694" s="1500"/>
      <c r="B694" s="1500"/>
      <c r="C694" s="1478" t="s">
        <v>1712</v>
      </c>
      <c r="D694" s="1500"/>
      <c r="E694" s="1500"/>
      <c r="F694" s="732" t="s">
        <v>4220</v>
      </c>
      <c r="G694" s="732" t="s">
        <v>4221</v>
      </c>
      <c r="H694" s="500"/>
      <c r="I694" s="500"/>
      <c r="J694" s="500"/>
      <c r="K694" s="500"/>
      <c r="L694" s="500"/>
      <c r="M694" s="500"/>
      <c r="N694" s="500"/>
      <c r="O694" s="500"/>
      <c r="P694" s="500"/>
      <c r="Q694" s="500"/>
      <c r="R694" s="500"/>
      <c r="S694" s="500"/>
      <c r="T694" s="500"/>
      <c r="U694" s="500"/>
      <c r="V694" s="500"/>
      <c r="W694" s="500"/>
      <c r="X694" s="500"/>
      <c r="Y694" s="500"/>
      <c r="Z694" s="500"/>
      <c r="AA694" s="500"/>
      <c r="AB694" s="1381">
        <v>1.0</v>
      </c>
      <c r="AC694" s="1542" t="s">
        <v>55</v>
      </c>
      <c r="AD694" s="1661" t="s">
        <v>533</v>
      </c>
      <c r="AE694" s="1478"/>
      <c r="AF694" s="998" t="s">
        <v>4222</v>
      </c>
      <c r="AG694" s="732"/>
      <c r="AH694" s="654"/>
    </row>
    <row r="695" ht="15.75" customHeight="1">
      <c r="A695" s="1500"/>
      <c r="B695" s="1501"/>
      <c r="C695" s="654" t="s">
        <v>1189</v>
      </c>
      <c r="D695" s="1501"/>
      <c r="E695" s="1501"/>
      <c r="F695" s="654" t="s">
        <v>4223</v>
      </c>
      <c r="G695" s="732" t="s">
        <v>4224</v>
      </c>
      <c r="H695" s="500"/>
      <c r="I695" s="500"/>
      <c r="J695" s="500"/>
      <c r="K695" s="500"/>
      <c r="L695" s="500"/>
      <c r="M695" s="500"/>
      <c r="N695" s="500"/>
      <c r="O695" s="500"/>
      <c r="P695" s="500"/>
      <c r="Q695" s="500"/>
      <c r="R695" s="500"/>
      <c r="S695" s="500"/>
      <c r="T695" s="500"/>
      <c r="U695" s="500"/>
      <c r="V695" s="500"/>
      <c r="W695" s="500"/>
      <c r="X695" s="500"/>
      <c r="Y695" s="500"/>
      <c r="Z695" s="500"/>
      <c r="AA695" s="500"/>
      <c r="AB695" s="1381">
        <v>1.0</v>
      </c>
      <c r="AC695" s="1542" t="s">
        <v>55</v>
      </c>
      <c r="AD695" s="1383" t="s">
        <v>533</v>
      </c>
      <c r="AE695" s="1476"/>
      <c r="AF695" s="732" t="s">
        <v>4225</v>
      </c>
      <c r="AG695" s="1478"/>
      <c r="AH695" s="654"/>
    </row>
    <row r="696" ht="15.75" customHeight="1">
      <c r="A696" s="1443" t="s">
        <v>4226</v>
      </c>
      <c r="B696" s="1501"/>
      <c r="C696" s="1379"/>
      <c r="D696" s="1200"/>
      <c r="E696" s="1501"/>
      <c r="F696" s="654" t="s">
        <v>4227</v>
      </c>
      <c r="G696" s="1001" t="s">
        <v>4228</v>
      </c>
      <c r="H696" s="500" t="s">
        <v>94</v>
      </c>
      <c r="I696" s="500" t="s">
        <v>94</v>
      </c>
      <c r="J696" s="500"/>
      <c r="K696" s="500"/>
      <c r="L696" s="500"/>
      <c r="M696" s="500"/>
      <c r="N696" s="500"/>
      <c r="O696" s="500"/>
      <c r="P696" s="500"/>
      <c r="Q696" s="500"/>
      <c r="R696" s="500"/>
      <c r="S696" s="500"/>
      <c r="T696" s="500"/>
      <c r="U696" s="500"/>
      <c r="V696" s="500"/>
      <c r="W696" s="500"/>
      <c r="X696" s="500"/>
      <c r="Y696" s="500"/>
      <c r="Z696" s="500"/>
      <c r="AA696" s="500"/>
      <c r="AB696" s="1381" t="s">
        <v>94</v>
      </c>
      <c r="AC696" s="1542" t="s">
        <v>55</v>
      </c>
      <c r="AD696" s="1543" t="s">
        <v>3150</v>
      </c>
      <c r="AE696" s="1478"/>
      <c r="AF696" s="1478"/>
      <c r="AG696" s="1119"/>
      <c r="AH696" s="643"/>
    </row>
    <row r="697" ht="15.75" customHeight="1">
      <c r="A697" s="1500"/>
      <c r="B697" s="654" t="s">
        <v>4229</v>
      </c>
      <c r="C697" s="1501"/>
      <c r="D697" s="1200"/>
      <c r="E697" s="1501"/>
      <c r="F697" s="1501"/>
      <c r="G697" s="1501"/>
      <c r="H697" s="500" t="s">
        <v>94</v>
      </c>
      <c r="I697" s="500" t="s">
        <v>94</v>
      </c>
      <c r="J697" s="500"/>
      <c r="K697" s="500"/>
      <c r="L697" s="500"/>
      <c r="M697" s="500"/>
      <c r="N697" s="500"/>
      <c r="O697" s="500"/>
      <c r="P697" s="500"/>
      <c r="Q697" s="500"/>
      <c r="R697" s="500"/>
      <c r="S697" s="500"/>
      <c r="T697" s="500"/>
      <c r="U697" s="500"/>
      <c r="V697" s="500"/>
      <c r="W697" s="500"/>
      <c r="X697" s="500"/>
      <c r="Y697" s="500"/>
      <c r="Z697" s="500"/>
      <c r="AA697" s="500"/>
      <c r="AB697" s="1381" t="s">
        <v>94</v>
      </c>
      <c r="AC697" s="1542" t="s">
        <v>55</v>
      </c>
      <c r="AD697" s="1543" t="s">
        <v>3150</v>
      </c>
      <c r="AE697" s="1478"/>
      <c r="AF697" s="1478"/>
      <c r="AG697" s="1478"/>
      <c r="AH697" s="654"/>
    </row>
    <row r="698" ht="15.75" customHeight="1">
      <c r="A698" s="1500"/>
      <c r="B698" s="1501"/>
      <c r="C698" s="1501" t="s">
        <v>4230</v>
      </c>
      <c r="D698" s="1200"/>
      <c r="E698" s="1501"/>
      <c r="F698" s="1501"/>
      <c r="G698" s="1501"/>
      <c r="H698" s="500" t="s">
        <v>94</v>
      </c>
      <c r="I698" s="500" t="s">
        <v>94</v>
      </c>
      <c r="J698" s="500"/>
      <c r="K698" s="500"/>
      <c r="L698" s="500"/>
      <c r="M698" s="500"/>
      <c r="N698" s="500"/>
      <c r="O698" s="500"/>
      <c r="P698" s="500"/>
      <c r="Q698" s="500"/>
      <c r="R698" s="500"/>
      <c r="S698" s="500"/>
      <c r="T698" s="500"/>
      <c r="U698" s="500"/>
      <c r="V698" s="500"/>
      <c r="W698" s="500"/>
      <c r="X698" s="500"/>
      <c r="Y698" s="500"/>
      <c r="Z698" s="500"/>
      <c r="AA698" s="500"/>
      <c r="AB698" s="1381" t="s">
        <v>94</v>
      </c>
      <c r="AC698" s="1542" t="s">
        <v>55</v>
      </c>
      <c r="AD698" s="1543" t="s">
        <v>3150</v>
      </c>
      <c r="AE698" s="1478"/>
      <c r="AF698" s="1478"/>
      <c r="AG698" s="1478"/>
      <c r="AH698" s="654"/>
    </row>
    <row r="699" ht="15.75" customHeight="1">
      <c r="A699" s="1500"/>
      <c r="B699" s="1501"/>
      <c r="C699" s="1501"/>
      <c r="D699" s="1182" t="s">
        <v>4231</v>
      </c>
      <c r="E699" s="1501"/>
      <c r="F699" s="654" t="s">
        <v>4232</v>
      </c>
      <c r="G699" s="643" t="s">
        <v>4233</v>
      </c>
      <c r="H699" s="500" t="s">
        <v>82</v>
      </c>
      <c r="I699" s="500"/>
      <c r="J699" s="1380"/>
      <c r="K699" s="1668"/>
      <c r="L699" s="500"/>
      <c r="M699" s="500"/>
      <c r="N699" s="500"/>
      <c r="O699" s="500"/>
      <c r="P699" s="500"/>
      <c r="Q699" s="500"/>
      <c r="R699" s="500"/>
      <c r="S699" s="500"/>
      <c r="T699" s="500"/>
      <c r="U699" s="500"/>
      <c r="V699" s="500"/>
      <c r="W699" s="500"/>
      <c r="X699" s="500"/>
      <c r="Y699" s="500"/>
      <c r="Z699" s="500"/>
      <c r="AA699" s="500"/>
      <c r="AB699" s="1381">
        <v>1.0</v>
      </c>
      <c r="AC699" s="1542" t="s">
        <v>55</v>
      </c>
      <c r="AD699" s="1543" t="s">
        <v>3150</v>
      </c>
      <c r="AE699" s="1478"/>
      <c r="AF699" s="1478"/>
      <c r="AG699" s="732"/>
      <c r="AH699" s="654"/>
    </row>
    <row r="700" ht="15.75" customHeight="1">
      <c r="A700" s="1500"/>
      <c r="B700" s="1501"/>
      <c r="C700" s="1501"/>
      <c r="D700" s="1182" t="s">
        <v>4234</v>
      </c>
      <c r="E700" s="1501"/>
      <c r="F700" s="654" t="s">
        <v>4235</v>
      </c>
      <c r="G700" s="643" t="s">
        <v>4236</v>
      </c>
      <c r="H700" s="500" t="s">
        <v>82</v>
      </c>
      <c r="I700" s="500"/>
      <c r="J700" s="1380"/>
      <c r="K700" s="1668"/>
      <c r="L700" s="500"/>
      <c r="M700" s="500"/>
      <c r="N700" s="500"/>
      <c r="O700" s="500"/>
      <c r="P700" s="500"/>
      <c r="Q700" s="500"/>
      <c r="R700" s="500"/>
      <c r="S700" s="500"/>
      <c r="T700" s="500"/>
      <c r="U700" s="500"/>
      <c r="V700" s="500"/>
      <c r="W700" s="500"/>
      <c r="X700" s="500"/>
      <c r="Y700" s="500"/>
      <c r="Z700" s="500"/>
      <c r="AA700" s="500"/>
      <c r="AB700" s="1381">
        <v>1.0</v>
      </c>
      <c r="AC700" s="1542" t="s">
        <v>55</v>
      </c>
      <c r="AD700" s="1543" t="s">
        <v>3150</v>
      </c>
      <c r="AE700" s="1478"/>
      <c r="AF700" s="732" t="s">
        <v>4237</v>
      </c>
      <c r="AG700" s="1478"/>
      <c r="AH700" s="654"/>
    </row>
    <row r="701" ht="15.75" customHeight="1">
      <c r="A701" s="1500"/>
      <c r="B701" s="1501"/>
      <c r="C701" s="1501"/>
      <c r="D701" s="1182" t="s">
        <v>4238</v>
      </c>
      <c r="E701" s="654" t="s">
        <v>4239</v>
      </c>
      <c r="F701" s="654" t="s">
        <v>4240</v>
      </c>
      <c r="G701" s="643" t="s">
        <v>4241</v>
      </c>
      <c r="H701" s="500" t="s">
        <v>82</v>
      </c>
      <c r="I701" s="500"/>
      <c r="J701" s="1380"/>
      <c r="K701" s="1668"/>
      <c r="L701" s="500"/>
      <c r="M701" s="500"/>
      <c r="N701" s="500"/>
      <c r="O701" s="500"/>
      <c r="P701" s="500"/>
      <c r="Q701" s="500"/>
      <c r="R701" s="500"/>
      <c r="S701" s="500"/>
      <c r="T701" s="500"/>
      <c r="U701" s="500"/>
      <c r="V701" s="500"/>
      <c r="W701" s="500"/>
      <c r="X701" s="500"/>
      <c r="Y701" s="500"/>
      <c r="Z701" s="500"/>
      <c r="AA701" s="500"/>
      <c r="AB701" s="1381">
        <v>1.0</v>
      </c>
      <c r="AC701" s="1542" t="s">
        <v>55</v>
      </c>
      <c r="AD701" s="1543" t="s">
        <v>3150</v>
      </c>
      <c r="AE701" s="1478"/>
      <c r="AF701" s="732" t="s">
        <v>4242</v>
      </c>
      <c r="AG701" s="732"/>
      <c r="AH701" s="654"/>
    </row>
    <row r="702" ht="15.75" customHeight="1">
      <c r="A702" s="1669" t="s">
        <v>4243</v>
      </c>
      <c r="B702" s="108"/>
      <c r="C702" s="1545"/>
      <c r="D702" s="1546"/>
      <c r="E702" s="1545"/>
      <c r="F702" s="1545"/>
      <c r="G702" s="1547"/>
      <c r="H702" s="1373" t="s">
        <v>94</v>
      </c>
      <c r="I702" s="1373" t="s">
        <v>94</v>
      </c>
      <c r="J702" s="1373"/>
      <c r="K702" s="1373"/>
      <c r="L702" s="1373"/>
      <c r="M702" s="1373"/>
      <c r="N702" s="1373"/>
      <c r="O702" s="1373"/>
      <c r="P702" s="1373"/>
      <c r="Q702" s="1373"/>
      <c r="R702" s="1373"/>
      <c r="S702" s="1373"/>
      <c r="T702" s="1373"/>
      <c r="U702" s="1373"/>
      <c r="V702" s="1373"/>
      <c r="W702" s="1373"/>
      <c r="X702" s="1373"/>
      <c r="Y702" s="1373"/>
      <c r="Z702" s="1373"/>
      <c r="AA702" s="1373"/>
      <c r="AB702" s="1438" t="s">
        <v>94</v>
      </c>
      <c r="AC702" s="1548" t="s">
        <v>55</v>
      </c>
      <c r="AD702" s="1547" t="s">
        <v>545</v>
      </c>
      <c r="AE702" s="1447"/>
      <c r="AF702" s="1447"/>
      <c r="AG702" s="1447"/>
      <c r="AH702" s="1549"/>
    </row>
    <row r="703" ht="15.75" customHeight="1">
      <c r="A703" s="1478" t="s">
        <v>1755</v>
      </c>
      <c r="B703" s="1500"/>
      <c r="C703" s="1500"/>
      <c r="D703" s="1379"/>
      <c r="E703" s="1500"/>
      <c r="F703" s="1500"/>
      <c r="G703" s="1500"/>
      <c r="H703" s="500" t="s">
        <v>94</v>
      </c>
      <c r="I703" s="500" t="s">
        <v>94</v>
      </c>
      <c r="J703" s="500"/>
      <c r="K703" s="500"/>
      <c r="L703" s="500"/>
      <c r="M703" s="500"/>
      <c r="N703" s="500"/>
      <c r="O703" s="500"/>
      <c r="P703" s="500"/>
      <c r="Q703" s="500"/>
      <c r="R703" s="500"/>
      <c r="S703" s="500"/>
      <c r="T703" s="500"/>
      <c r="U703" s="500"/>
      <c r="V703" s="500"/>
      <c r="W703" s="500"/>
      <c r="X703" s="500"/>
      <c r="Y703" s="500"/>
      <c r="Z703" s="500"/>
      <c r="AA703" s="500"/>
      <c r="AB703" s="1381" t="s">
        <v>94</v>
      </c>
      <c r="AC703" s="1542" t="s">
        <v>55</v>
      </c>
      <c r="AD703" s="1383" t="s">
        <v>545</v>
      </c>
      <c r="AE703" s="1478"/>
      <c r="AF703" s="1478"/>
      <c r="AG703" s="1478"/>
      <c r="AH703" s="654"/>
    </row>
    <row r="704" ht="15.75" customHeight="1">
      <c r="A704" s="1500"/>
      <c r="B704" s="1500"/>
      <c r="C704" s="1500"/>
      <c r="D704" s="1379"/>
      <c r="E704" s="1478" t="s">
        <v>2671</v>
      </c>
      <c r="F704" s="1478" t="s">
        <v>4244</v>
      </c>
      <c r="G704" s="732" t="s">
        <v>4245</v>
      </c>
      <c r="H704" s="1380"/>
      <c r="I704" s="500"/>
      <c r="J704" s="500"/>
      <c r="K704" s="500"/>
      <c r="L704" s="500"/>
      <c r="M704" s="500"/>
      <c r="N704" s="500"/>
      <c r="O704" s="500"/>
      <c r="P704" s="500"/>
      <c r="Q704" s="500"/>
      <c r="R704" s="500"/>
      <c r="S704" s="500"/>
      <c r="T704" s="500"/>
      <c r="U704" s="500"/>
      <c r="V704" s="500"/>
      <c r="W704" s="500"/>
      <c r="X704" s="500"/>
      <c r="Y704" s="500"/>
      <c r="Z704" s="500"/>
      <c r="AA704" s="500"/>
      <c r="AB704" s="1381">
        <v>1.0</v>
      </c>
      <c r="AC704" s="1542" t="s">
        <v>55</v>
      </c>
      <c r="AD704" s="1383" t="s">
        <v>416</v>
      </c>
      <c r="AE704" s="1478"/>
      <c r="AF704" s="732" t="s">
        <v>4246</v>
      </c>
      <c r="AG704" s="732"/>
      <c r="AH704" s="654"/>
    </row>
    <row r="705" ht="15.75" customHeight="1">
      <c r="A705" s="1500"/>
      <c r="B705" s="1500"/>
      <c r="C705" s="1500"/>
      <c r="D705" s="1379"/>
      <c r="E705" s="1478" t="s">
        <v>2675</v>
      </c>
      <c r="F705" s="1478" t="s">
        <v>4244</v>
      </c>
      <c r="G705" s="732" t="s">
        <v>4247</v>
      </c>
      <c r="H705" s="500"/>
      <c r="I705" s="500"/>
      <c r="J705" s="500"/>
      <c r="K705" s="500"/>
      <c r="L705" s="500"/>
      <c r="M705" s="500"/>
      <c r="N705" s="500"/>
      <c r="O705" s="500"/>
      <c r="P705" s="500"/>
      <c r="Q705" s="500"/>
      <c r="R705" s="500"/>
      <c r="S705" s="500"/>
      <c r="T705" s="500"/>
      <c r="U705" s="500"/>
      <c r="V705" s="500"/>
      <c r="W705" s="500"/>
      <c r="X705" s="500"/>
      <c r="Y705" s="500"/>
      <c r="Z705" s="500"/>
      <c r="AA705" s="500"/>
      <c r="AB705" s="1381">
        <v>1.0</v>
      </c>
      <c r="AC705" s="1542" t="s">
        <v>55</v>
      </c>
      <c r="AD705" s="1383" t="s">
        <v>416</v>
      </c>
      <c r="AE705" s="1385"/>
      <c r="AF705" s="732" t="s">
        <v>4248</v>
      </c>
      <c r="AG705" s="732"/>
      <c r="AH705" s="654"/>
    </row>
    <row r="706" ht="15.75" customHeight="1">
      <c r="A706" s="1670" t="s">
        <v>4249</v>
      </c>
      <c r="B706" s="1523"/>
      <c r="C706" s="1523"/>
      <c r="D706" s="1533"/>
      <c r="E706" s="1523"/>
      <c r="F706" s="1523"/>
      <c r="G706" s="1590"/>
      <c r="H706" s="1526" t="s">
        <v>94</v>
      </c>
      <c r="I706" s="1526" t="s">
        <v>94</v>
      </c>
      <c r="J706" s="1526"/>
      <c r="K706" s="1526"/>
      <c r="L706" s="1526"/>
      <c r="M706" s="1526"/>
      <c r="N706" s="1526"/>
      <c r="O706" s="1526"/>
      <c r="P706" s="1526"/>
      <c r="Q706" s="1526"/>
      <c r="R706" s="1526"/>
      <c r="S706" s="1526"/>
      <c r="T706" s="1526"/>
      <c r="U706" s="1526"/>
      <c r="V706" s="1526"/>
      <c r="W706" s="1526"/>
      <c r="X706" s="1526"/>
      <c r="Y706" s="1526"/>
      <c r="Z706" s="1526"/>
      <c r="AA706" s="1526"/>
      <c r="AB706" s="1527" t="s">
        <v>94</v>
      </c>
      <c r="AC706" s="1671"/>
      <c r="AD706" s="1672"/>
      <c r="AE706" s="1531"/>
      <c r="AF706" s="1531"/>
      <c r="AG706" s="1531"/>
      <c r="AH706" s="1530"/>
    </row>
    <row r="707" ht="15.75" customHeight="1">
      <c r="A707" s="1478" t="s">
        <v>420</v>
      </c>
      <c r="B707" s="727"/>
      <c r="C707" s="727"/>
      <c r="D707" s="1144"/>
      <c r="E707" s="727"/>
      <c r="F707" s="727"/>
      <c r="G707" s="607"/>
      <c r="H707" s="500" t="s">
        <v>94</v>
      </c>
      <c r="I707" s="500" t="s">
        <v>94</v>
      </c>
      <c r="J707" s="882"/>
      <c r="K707" s="882"/>
      <c r="L707" s="620"/>
      <c r="M707" s="620"/>
      <c r="N707" s="620"/>
      <c r="O707" s="620"/>
      <c r="P707" s="620"/>
      <c r="Q707" s="620"/>
      <c r="R707" s="620"/>
      <c r="S707" s="620"/>
      <c r="T707" s="620"/>
      <c r="U707" s="620"/>
      <c r="V707" s="620"/>
      <c r="W707" s="620"/>
      <c r="X707" s="620"/>
      <c r="Y707" s="620"/>
      <c r="Z707" s="620"/>
      <c r="AA707" s="620"/>
      <c r="AB707" s="1381" t="s">
        <v>94</v>
      </c>
      <c r="AC707" s="1542" t="s">
        <v>55</v>
      </c>
      <c r="AD707" s="1383" t="s">
        <v>545</v>
      </c>
      <c r="AE707" s="727"/>
      <c r="AF707" s="727"/>
      <c r="AG707" s="727"/>
      <c r="AH707" s="112"/>
    </row>
    <row r="708" ht="15.75" customHeight="1">
      <c r="A708" s="727"/>
      <c r="B708" s="1478" t="s">
        <v>4250</v>
      </c>
      <c r="C708" s="727"/>
      <c r="D708" s="1144"/>
      <c r="E708" s="727"/>
      <c r="F708" s="1478" t="s">
        <v>4251</v>
      </c>
      <c r="G708" s="732" t="s">
        <v>4252</v>
      </c>
      <c r="H708" s="114"/>
      <c r="I708" s="500"/>
      <c r="J708" s="111"/>
      <c r="K708" s="111"/>
      <c r="L708" s="620"/>
      <c r="M708" s="620"/>
      <c r="N708" s="620"/>
      <c r="O708" s="620"/>
      <c r="P708" s="620"/>
      <c r="Q708" s="620"/>
      <c r="R708" s="620"/>
      <c r="S708" s="620"/>
      <c r="T708" s="620"/>
      <c r="U708" s="620"/>
      <c r="V708" s="620"/>
      <c r="W708" s="620"/>
      <c r="X708" s="620"/>
      <c r="Y708" s="620"/>
      <c r="Z708" s="620"/>
      <c r="AA708" s="620"/>
      <c r="AB708" s="1381">
        <v>1.0</v>
      </c>
      <c r="AC708" s="1542" t="s">
        <v>55</v>
      </c>
      <c r="AD708" s="1383" t="s">
        <v>545</v>
      </c>
      <c r="AE708" s="727"/>
      <c r="AF708" s="1478" t="s">
        <v>4253</v>
      </c>
      <c r="AG708" s="1434"/>
      <c r="AH708" s="112"/>
    </row>
    <row r="709" ht="15.75" customHeight="1">
      <c r="A709" s="727"/>
      <c r="B709" s="1478" t="s">
        <v>4254</v>
      </c>
      <c r="C709" s="727"/>
      <c r="D709" s="1144"/>
      <c r="E709" s="727"/>
      <c r="F709" s="1478" t="s">
        <v>4251</v>
      </c>
      <c r="G709" s="732" t="s">
        <v>4255</v>
      </c>
      <c r="H709" s="114"/>
      <c r="I709" s="500"/>
      <c r="J709" s="111"/>
      <c r="K709" s="111"/>
      <c r="L709" s="620"/>
      <c r="M709" s="620"/>
      <c r="N709" s="620"/>
      <c r="O709" s="620"/>
      <c r="P709" s="620"/>
      <c r="Q709" s="620"/>
      <c r="R709" s="620"/>
      <c r="S709" s="620"/>
      <c r="T709" s="620"/>
      <c r="U709" s="620"/>
      <c r="V709" s="620"/>
      <c r="W709" s="620"/>
      <c r="X709" s="620"/>
      <c r="Y709" s="620"/>
      <c r="Z709" s="620"/>
      <c r="AA709" s="620"/>
      <c r="AB709" s="1381">
        <v>1.0</v>
      </c>
      <c r="AC709" s="1542" t="s">
        <v>55</v>
      </c>
      <c r="AD709" s="1383" t="s">
        <v>545</v>
      </c>
      <c r="AE709" s="727"/>
      <c r="AF709" s="727"/>
      <c r="AG709" s="1434"/>
      <c r="AH709" s="112"/>
    </row>
    <row r="710" ht="15.75" customHeight="1">
      <c r="A710" s="1478" t="s">
        <v>1718</v>
      </c>
      <c r="B710" s="727"/>
      <c r="C710" s="727"/>
      <c r="D710" s="1144"/>
      <c r="E710" s="1478" t="s">
        <v>4256</v>
      </c>
      <c r="F710" s="727"/>
      <c r="G710" s="607"/>
      <c r="H710" s="500" t="s">
        <v>94</v>
      </c>
      <c r="I710" s="500" t="s">
        <v>94</v>
      </c>
      <c r="J710" s="882"/>
      <c r="K710" s="882"/>
      <c r="L710" s="620"/>
      <c r="M710" s="620"/>
      <c r="N710" s="620"/>
      <c r="O710" s="620"/>
      <c r="P710" s="620"/>
      <c r="Q710" s="620"/>
      <c r="R710" s="620"/>
      <c r="S710" s="620"/>
      <c r="T710" s="620"/>
      <c r="U710" s="620"/>
      <c r="V710" s="620"/>
      <c r="W710" s="620"/>
      <c r="X710" s="620"/>
      <c r="Y710" s="620"/>
      <c r="Z710" s="620"/>
      <c r="AA710" s="620"/>
      <c r="AB710" s="1381" t="s">
        <v>94</v>
      </c>
      <c r="AC710" s="1542" t="s">
        <v>55</v>
      </c>
      <c r="AD710" s="1383" t="s">
        <v>545</v>
      </c>
      <c r="AE710" s="727"/>
      <c r="AF710" s="727"/>
      <c r="AG710" s="727"/>
      <c r="AH710" s="112"/>
    </row>
    <row r="711" ht="15.75" customHeight="1">
      <c r="A711" s="727"/>
      <c r="B711" s="1478" t="s">
        <v>4257</v>
      </c>
      <c r="C711" s="727"/>
      <c r="D711" s="1144"/>
      <c r="E711" s="727"/>
      <c r="F711" s="1478" t="s">
        <v>4258</v>
      </c>
      <c r="G711" s="732" t="s">
        <v>4259</v>
      </c>
      <c r="H711" s="114"/>
      <c r="I711" s="500"/>
      <c r="J711" s="111"/>
      <c r="K711" s="111"/>
      <c r="L711" s="620"/>
      <c r="M711" s="620"/>
      <c r="N711" s="620"/>
      <c r="O711" s="620"/>
      <c r="P711" s="620"/>
      <c r="Q711" s="620"/>
      <c r="R711" s="620"/>
      <c r="S711" s="620"/>
      <c r="T711" s="620"/>
      <c r="U711" s="620"/>
      <c r="V711" s="620"/>
      <c r="W711" s="620"/>
      <c r="X711" s="620"/>
      <c r="Y711" s="620"/>
      <c r="Z711" s="620"/>
      <c r="AA711" s="620"/>
      <c r="AB711" s="1381">
        <v>1.0</v>
      </c>
      <c r="AC711" s="1542" t="s">
        <v>55</v>
      </c>
      <c r="AD711" s="1383" t="s">
        <v>1577</v>
      </c>
      <c r="AE711" s="727"/>
      <c r="AF711" s="1434" t="s">
        <v>4260</v>
      </c>
      <c r="AG711" s="1434"/>
      <c r="AH711" s="112"/>
    </row>
    <row r="712" ht="15.75" customHeight="1">
      <c r="A712" s="727"/>
      <c r="B712" s="1478" t="s">
        <v>4261</v>
      </c>
      <c r="C712" s="727"/>
      <c r="D712" s="1144"/>
      <c r="E712" s="1478" t="s">
        <v>4262</v>
      </c>
      <c r="F712" s="1478" t="s">
        <v>4258</v>
      </c>
      <c r="G712" s="732" t="s">
        <v>4263</v>
      </c>
      <c r="H712" s="114"/>
      <c r="I712" s="500"/>
      <c r="J712" s="111"/>
      <c r="K712" s="111"/>
      <c r="L712" s="620"/>
      <c r="M712" s="620"/>
      <c r="N712" s="620"/>
      <c r="O712" s="620"/>
      <c r="P712" s="620"/>
      <c r="Q712" s="620"/>
      <c r="R712" s="620"/>
      <c r="S712" s="620"/>
      <c r="T712" s="620"/>
      <c r="U712" s="620"/>
      <c r="V712" s="620"/>
      <c r="W712" s="620"/>
      <c r="X712" s="620"/>
      <c r="Y712" s="620"/>
      <c r="Z712" s="620"/>
      <c r="AA712" s="620"/>
      <c r="AB712" s="1381">
        <v>1.0</v>
      </c>
      <c r="AC712" s="1542" t="s">
        <v>55</v>
      </c>
      <c r="AD712" s="1383" t="s">
        <v>1577</v>
      </c>
      <c r="AE712" s="727"/>
      <c r="AF712" s="1434" t="s">
        <v>4264</v>
      </c>
      <c r="AG712" s="1434"/>
      <c r="AH712" s="112"/>
    </row>
    <row r="713" ht="15.75" customHeight="1">
      <c r="A713" s="732" t="s">
        <v>417</v>
      </c>
      <c r="B713" s="727"/>
      <c r="C713" s="727"/>
      <c r="D713" s="1144"/>
      <c r="E713" s="727"/>
      <c r="F713" s="732"/>
      <c r="G713" s="732"/>
      <c r="H713" s="500" t="s">
        <v>94</v>
      </c>
      <c r="I713" s="500" t="s">
        <v>94</v>
      </c>
      <c r="J713" s="111"/>
      <c r="K713" s="111"/>
      <c r="L713" s="620"/>
      <c r="M713" s="620"/>
      <c r="N713" s="620"/>
      <c r="O713" s="620"/>
      <c r="P713" s="620"/>
      <c r="Q713" s="620"/>
      <c r="R713" s="620"/>
      <c r="S713" s="620"/>
      <c r="T713" s="620"/>
      <c r="U713" s="620"/>
      <c r="V713" s="620"/>
      <c r="W713" s="620"/>
      <c r="X713" s="620"/>
      <c r="Y713" s="620"/>
      <c r="Z713" s="620"/>
      <c r="AA713" s="620"/>
      <c r="AB713" s="1428" t="s">
        <v>94</v>
      </c>
      <c r="AC713" s="1542" t="s">
        <v>55</v>
      </c>
      <c r="AD713" s="1383" t="s">
        <v>361</v>
      </c>
      <c r="AE713" s="727"/>
      <c r="AF713" s="727"/>
      <c r="AG713" s="1434"/>
      <c r="AH713" s="112"/>
    </row>
    <row r="714" ht="15.75" customHeight="1">
      <c r="A714" s="1500"/>
      <c r="B714" s="1124" t="s">
        <v>4265</v>
      </c>
      <c r="C714" s="1500"/>
      <c r="D714" s="1379"/>
      <c r="E714" s="1478"/>
      <c r="F714" s="732" t="s">
        <v>4266</v>
      </c>
      <c r="G714" s="732" t="s">
        <v>4267</v>
      </c>
      <c r="H714" s="114"/>
      <c r="I714" s="500"/>
      <c r="J714" s="500"/>
      <c r="K714" s="500"/>
      <c r="L714" s="500"/>
      <c r="M714" s="500"/>
      <c r="N714" s="500"/>
      <c r="O714" s="500"/>
      <c r="P714" s="500"/>
      <c r="Q714" s="500"/>
      <c r="R714" s="500"/>
      <c r="S714" s="500"/>
      <c r="T714" s="500"/>
      <c r="U714" s="500"/>
      <c r="V714" s="500"/>
      <c r="W714" s="500"/>
      <c r="X714" s="500"/>
      <c r="Y714" s="500"/>
      <c r="Z714" s="500"/>
      <c r="AA714" s="500"/>
      <c r="AB714" s="1673">
        <v>1.0</v>
      </c>
      <c r="AC714" s="1542" t="s">
        <v>55</v>
      </c>
      <c r="AD714" s="1383" t="s">
        <v>361</v>
      </c>
      <c r="AE714" s="1434"/>
      <c r="AF714" s="1515"/>
      <c r="AG714" s="1515"/>
      <c r="AH714" s="654"/>
    </row>
    <row r="715" ht="15.75" customHeight="1">
      <c r="A715" s="1500"/>
      <c r="B715" s="1124" t="s">
        <v>4268</v>
      </c>
      <c r="C715" s="1500"/>
      <c r="D715" s="1379"/>
      <c r="E715" s="1478"/>
      <c r="F715" s="1478"/>
      <c r="G715" s="732"/>
      <c r="H715" s="500" t="s">
        <v>94</v>
      </c>
      <c r="I715" s="500" t="s">
        <v>94</v>
      </c>
      <c r="J715" s="500"/>
      <c r="K715" s="500"/>
      <c r="L715" s="500"/>
      <c r="M715" s="500"/>
      <c r="N715" s="500"/>
      <c r="O715" s="500"/>
      <c r="P715" s="500"/>
      <c r="Q715" s="500"/>
      <c r="R715" s="500"/>
      <c r="S715" s="500"/>
      <c r="T715" s="500"/>
      <c r="U715" s="500"/>
      <c r="V715" s="500"/>
      <c r="W715" s="500"/>
      <c r="X715" s="500"/>
      <c r="Y715" s="500"/>
      <c r="Z715" s="500"/>
      <c r="AA715" s="500"/>
      <c r="AB715" s="1673" t="s">
        <v>94</v>
      </c>
      <c r="AC715" s="1542" t="s">
        <v>55</v>
      </c>
      <c r="AD715" s="1383" t="s">
        <v>545</v>
      </c>
      <c r="AE715" s="1515"/>
      <c r="AF715" s="1515"/>
      <c r="AG715" s="1515"/>
      <c r="AH715" s="654"/>
    </row>
    <row r="716" ht="15.75" customHeight="1">
      <c r="A716" s="1500"/>
      <c r="B716" s="1500"/>
      <c r="C716" s="1500"/>
      <c r="D716" s="1379"/>
      <c r="E716" s="1478" t="s">
        <v>2671</v>
      </c>
      <c r="F716" s="732" t="s">
        <v>4269</v>
      </c>
      <c r="G716" s="732" t="s">
        <v>4270</v>
      </c>
      <c r="H716" s="114"/>
      <c r="I716" s="500"/>
      <c r="J716" s="500"/>
      <c r="K716" s="500"/>
      <c r="L716" s="500"/>
      <c r="M716" s="500"/>
      <c r="N716" s="500"/>
      <c r="O716" s="500"/>
      <c r="P716" s="500"/>
      <c r="Q716" s="500"/>
      <c r="R716" s="500"/>
      <c r="S716" s="500"/>
      <c r="T716" s="500"/>
      <c r="U716" s="500"/>
      <c r="V716" s="500"/>
      <c r="W716" s="500"/>
      <c r="X716" s="500"/>
      <c r="Y716" s="500"/>
      <c r="Z716" s="500"/>
      <c r="AA716" s="500"/>
      <c r="AB716" s="1673">
        <v>1.0</v>
      </c>
      <c r="AC716" s="1542" t="s">
        <v>55</v>
      </c>
      <c r="AD716" s="1383" t="s">
        <v>361</v>
      </c>
      <c r="AE716" s="1434"/>
      <c r="AF716" s="1515"/>
      <c r="AG716" s="1515"/>
      <c r="AH716" s="643"/>
    </row>
    <row r="717" ht="15.75" customHeight="1">
      <c r="A717" s="1500"/>
      <c r="B717" s="1500"/>
      <c r="C717" s="1500"/>
      <c r="D717" s="1379"/>
      <c r="E717" s="1478" t="s">
        <v>2675</v>
      </c>
      <c r="F717" s="732" t="s">
        <v>4269</v>
      </c>
      <c r="G717" s="732" t="s">
        <v>4271</v>
      </c>
      <c r="H717" s="114"/>
      <c r="I717" s="500"/>
      <c r="J717" s="500"/>
      <c r="K717" s="500"/>
      <c r="L717" s="500"/>
      <c r="M717" s="500"/>
      <c r="N717" s="500"/>
      <c r="O717" s="500"/>
      <c r="P717" s="500"/>
      <c r="Q717" s="500"/>
      <c r="R717" s="500"/>
      <c r="S717" s="500"/>
      <c r="T717" s="500"/>
      <c r="U717" s="500"/>
      <c r="V717" s="500"/>
      <c r="W717" s="500"/>
      <c r="X717" s="500"/>
      <c r="Y717" s="500"/>
      <c r="Z717" s="500"/>
      <c r="AA717" s="500"/>
      <c r="AB717" s="1673">
        <v>1.0</v>
      </c>
      <c r="AC717" s="1542" t="s">
        <v>55</v>
      </c>
      <c r="AD717" s="1383" t="s">
        <v>361</v>
      </c>
      <c r="AE717" s="1434"/>
      <c r="AF717" s="1515"/>
      <c r="AG717" s="995"/>
      <c r="AH717" s="643"/>
    </row>
    <row r="718" ht="15.75" customHeight="1">
      <c r="A718" s="1522" t="s">
        <v>4272</v>
      </c>
      <c r="B718" s="1523"/>
      <c r="C718" s="1523"/>
      <c r="D718" s="1533"/>
      <c r="E718" s="1523"/>
      <c r="F718" s="1523"/>
      <c r="G718" s="1590"/>
      <c r="H718" s="1526" t="s">
        <v>94</v>
      </c>
      <c r="I718" s="1526" t="s">
        <v>94</v>
      </c>
      <c r="J718" s="1526"/>
      <c r="K718" s="1526"/>
      <c r="L718" s="1526"/>
      <c r="M718" s="1526"/>
      <c r="N718" s="1526"/>
      <c r="O718" s="1526"/>
      <c r="P718" s="1526"/>
      <c r="Q718" s="1526"/>
      <c r="R718" s="1526"/>
      <c r="S718" s="1526"/>
      <c r="T718" s="1526"/>
      <c r="U718" s="1526"/>
      <c r="V718" s="1526"/>
      <c r="W718" s="1526"/>
      <c r="X718" s="1526"/>
      <c r="Y718" s="1526"/>
      <c r="Z718" s="1526"/>
      <c r="AA718" s="1526"/>
      <c r="AB718" s="1527" t="s">
        <v>94</v>
      </c>
      <c r="AC718" s="1591" t="s">
        <v>55</v>
      </c>
      <c r="AD718" s="1592" t="s">
        <v>2262</v>
      </c>
      <c r="AE718" s="1531"/>
      <c r="AF718" s="1531"/>
      <c r="AG718" s="1531"/>
      <c r="AH718" s="1530"/>
    </row>
    <row r="719" ht="15.75" customHeight="1">
      <c r="A719" s="1532"/>
      <c r="B719" s="1512"/>
      <c r="C719" s="1512"/>
      <c r="D719" s="1511"/>
      <c r="E719" s="1512"/>
      <c r="F719" s="1512"/>
      <c r="G719" s="995" t="s">
        <v>4273</v>
      </c>
      <c r="H719" s="500" t="s">
        <v>94</v>
      </c>
      <c r="I719" s="500" t="s">
        <v>94</v>
      </c>
      <c r="J719" s="500"/>
      <c r="K719" s="500"/>
      <c r="L719" s="500"/>
      <c r="M719" s="500"/>
      <c r="N719" s="500"/>
      <c r="O719" s="500"/>
      <c r="P719" s="500"/>
      <c r="Q719" s="500"/>
      <c r="R719" s="500"/>
      <c r="S719" s="500"/>
      <c r="T719" s="500"/>
      <c r="U719" s="500"/>
      <c r="V719" s="500"/>
      <c r="W719" s="500"/>
      <c r="X719" s="500"/>
      <c r="Y719" s="500"/>
      <c r="Z719" s="500"/>
      <c r="AA719" s="500"/>
      <c r="AB719" s="1473" t="s">
        <v>94</v>
      </c>
      <c r="AC719" s="1642" t="s">
        <v>55</v>
      </c>
      <c r="AD719" s="1674" t="s">
        <v>752</v>
      </c>
      <c r="AE719" s="1515"/>
      <c r="AF719" s="1515"/>
      <c r="AG719" s="1515"/>
      <c r="AH719" s="654"/>
    </row>
    <row r="720" ht="15.75" customHeight="1">
      <c r="A720" s="1522" t="s">
        <v>3411</v>
      </c>
      <c r="B720" s="1523"/>
      <c r="C720" s="1523"/>
      <c r="D720" s="1533"/>
      <c r="E720" s="1523"/>
      <c r="F720" s="1523"/>
      <c r="G720" s="1590"/>
      <c r="H720" s="1526" t="s">
        <v>94</v>
      </c>
      <c r="I720" s="1526" t="s">
        <v>94</v>
      </c>
      <c r="J720" s="1526"/>
      <c r="K720" s="1526"/>
      <c r="L720" s="1526"/>
      <c r="M720" s="1526"/>
      <c r="N720" s="1526"/>
      <c r="O720" s="1526"/>
      <c r="P720" s="1526"/>
      <c r="Q720" s="1526"/>
      <c r="R720" s="1526"/>
      <c r="S720" s="1526"/>
      <c r="T720" s="1526"/>
      <c r="U720" s="1526"/>
      <c r="V720" s="1526"/>
      <c r="W720" s="1526"/>
      <c r="X720" s="1526"/>
      <c r="Y720" s="1526"/>
      <c r="Z720" s="1526"/>
      <c r="AA720" s="1526"/>
      <c r="AB720" s="1527" t="s">
        <v>94</v>
      </c>
      <c r="AC720" s="1591" t="s">
        <v>55</v>
      </c>
      <c r="AD720" s="1592" t="s">
        <v>2262</v>
      </c>
      <c r="AE720" s="1531"/>
      <c r="AF720" s="1531"/>
      <c r="AG720" s="1531"/>
      <c r="AH720" s="1530"/>
    </row>
    <row r="721" ht="15.75" customHeight="1">
      <c r="A721" s="1532"/>
      <c r="B721" s="1512"/>
      <c r="C721" s="1512"/>
      <c r="D721" s="1511"/>
      <c r="E721" s="1512"/>
      <c r="F721" s="1512"/>
      <c r="G721" s="995" t="s">
        <v>4273</v>
      </c>
      <c r="H721" s="500" t="s">
        <v>94</v>
      </c>
      <c r="I721" s="500" t="s">
        <v>94</v>
      </c>
      <c r="J721" s="500"/>
      <c r="K721" s="500"/>
      <c r="L721" s="500"/>
      <c r="M721" s="500"/>
      <c r="N721" s="500"/>
      <c r="O721" s="500"/>
      <c r="P721" s="500"/>
      <c r="Q721" s="500"/>
      <c r="R721" s="500"/>
      <c r="S721" s="500"/>
      <c r="T721" s="500"/>
      <c r="U721" s="500"/>
      <c r="V721" s="500"/>
      <c r="W721" s="500"/>
      <c r="X721" s="500"/>
      <c r="Y721" s="500"/>
      <c r="Z721" s="500"/>
      <c r="AA721" s="500"/>
      <c r="AB721" s="1473" t="s">
        <v>94</v>
      </c>
      <c r="AC721" s="1642" t="s">
        <v>55</v>
      </c>
      <c r="AD721" s="1674" t="s">
        <v>752</v>
      </c>
      <c r="AE721" s="1515"/>
      <c r="AF721" s="1515"/>
      <c r="AG721" s="1515"/>
      <c r="AH721" s="654"/>
    </row>
    <row r="722" ht="15.75" customHeight="1">
      <c r="A722" s="1522" t="s">
        <v>2018</v>
      </c>
      <c r="B722" s="1523"/>
      <c r="C722" s="1523"/>
      <c r="D722" s="1533"/>
      <c r="E722" s="1523"/>
      <c r="F722" s="1523"/>
      <c r="G722" s="1590"/>
      <c r="H722" s="1526" t="s">
        <v>94</v>
      </c>
      <c r="I722" s="1526" t="s">
        <v>94</v>
      </c>
      <c r="J722" s="1526"/>
      <c r="K722" s="1526"/>
      <c r="L722" s="1526"/>
      <c r="M722" s="1526"/>
      <c r="N722" s="1526"/>
      <c r="O722" s="1526"/>
      <c r="P722" s="1526"/>
      <c r="Q722" s="1526"/>
      <c r="R722" s="1526"/>
      <c r="S722" s="1526"/>
      <c r="T722" s="1526"/>
      <c r="U722" s="1526"/>
      <c r="V722" s="1526"/>
      <c r="W722" s="1526"/>
      <c r="X722" s="1526"/>
      <c r="Y722" s="1526"/>
      <c r="Z722" s="1526"/>
      <c r="AA722" s="1526"/>
      <c r="AB722" s="1527" t="s">
        <v>94</v>
      </c>
      <c r="AC722" s="1591" t="s">
        <v>55</v>
      </c>
      <c r="AD722" s="1592" t="s">
        <v>2262</v>
      </c>
      <c r="AE722" s="1531"/>
      <c r="AF722" s="1531"/>
      <c r="AG722" s="1531"/>
      <c r="AH722" s="1530"/>
    </row>
    <row r="723" ht="15.75" customHeight="1">
      <c r="A723" s="1532"/>
      <c r="B723" s="1512"/>
      <c r="C723" s="1512"/>
      <c r="D723" s="1511"/>
      <c r="E723" s="1512"/>
      <c r="F723" s="1512"/>
      <c r="G723" s="995" t="s">
        <v>4273</v>
      </c>
      <c r="H723" s="500" t="s">
        <v>94</v>
      </c>
      <c r="I723" s="500" t="s">
        <v>94</v>
      </c>
      <c r="J723" s="500"/>
      <c r="K723" s="500"/>
      <c r="L723" s="500"/>
      <c r="M723" s="500"/>
      <c r="N723" s="500"/>
      <c r="O723" s="500"/>
      <c r="P723" s="500"/>
      <c r="Q723" s="500"/>
      <c r="R723" s="500"/>
      <c r="S723" s="500"/>
      <c r="T723" s="500"/>
      <c r="U723" s="500"/>
      <c r="V723" s="500"/>
      <c r="W723" s="500"/>
      <c r="X723" s="500"/>
      <c r="Y723" s="500"/>
      <c r="Z723" s="500"/>
      <c r="AA723" s="500"/>
      <c r="AB723" s="1473" t="s">
        <v>94</v>
      </c>
      <c r="AC723" s="1642" t="s">
        <v>55</v>
      </c>
      <c r="AD723" s="1674" t="s">
        <v>752</v>
      </c>
      <c r="AE723" s="1515"/>
      <c r="AF723" s="1515"/>
      <c r="AG723" s="1515"/>
      <c r="AH723" s="654"/>
    </row>
    <row r="724" ht="15.75" customHeight="1">
      <c r="A724" s="1589" t="s">
        <v>4054</v>
      </c>
      <c r="B724" s="1523"/>
      <c r="C724" s="1523"/>
      <c r="D724" s="1533"/>
      <c r="E724" s="1523"/>
      <c r="F724" s="1523"/>
      <c r="G724" s="1590"/>
      <c r="H724" s="1526" t="s">
        <v>94</v>
      </c>
      <c r="I724" s="1526" t="s">
        <v>94</v>
      </c>
      <c r="J724" s="1526"/>
      <c r="K724" s="1526"/>
      <c r="L724" s="1526"/>
      <c r="M724" s="1526"/>
      <c r="N724" s="1526"/>
      <c r="O724" s="1526"/>
      <c r="P724" s="1526"/>
      <c r="Q724" s="1526"/>
      <c r="R724" s="1526"/>
      <c r="S724" s="1526"/>
      <c r="T724" s="1526"/>
      <c r="U724" s="1526"/>
      <c r="V724" s="1526"/>
      <c r="W724" s="1526"/>
      <c r="X724" s="1526"/>
      <c r="Y724" s="1526"/>
      <c r="Z724" s="1526"/>
      <c r="AA724" s="1526"/>
      <c r="AB724" s="1527" t="s">
        <v>94</v>
      </c>
      <c r="AC724" s="1591" t="s">
        <v>55</v>
      </c>
      <c r="AD724" s="1672" t="s">
        <v>545</v>
      </c>
      <c r="AE724" s="1531"/>
      <c r="AF724" s="1531"/>
      <c r="AG724" s="1531"/>
      <c r="AH724" s="1530"/>
    </row>
    <row r="725" ht="15.75" customHeight="1">
      <c r="A725" s="1476" t="s">
        <v>4274</v>
      </c>
      <c r="B725" s="1512"/>
      <c r="C725" s="1512"/>
      <c r="D725" s="1511"/>
      <c r="E725" s="1515" t="s">
        <v>4275</v>
      </c>
      <c r="F725" s="1515" t="s">
        <v>4276</v>
      </c>
      <c r="G725" s="995" t="s">
        <v>4277</v>
      </c>
      <c r="H725" s="500"/>
      <c r="I725" s="500"/>
      <c r="J725" s="500"/>
      <c r="K725" s="500"/>
      <c r="L725" s="500"/>
      <c r="M725" s="500"/>
      <c r="N725" s="500"/>
      <c r="O725" s="500"/>
      <c r="P725" s="500"/>
      <c r="Q725" s="500"/>
      <c r="R725" s="500"/>
      <c r="S725" s="500"/>
      <c r="T725" s="500"/>
      <c r="U725" s="500"/>
      <c r="V725" s="500"/>
      <c r="W725" s="500"/>
      <c r="X725" s="500"/>
      <c r="Y725" s="500"/>
      <c r="Z725" s="500"/>
      <c r="AA725" s="500"/>
      <c r="AB725" s="1473">
        <v>1.0</v>
      </c>
      <c r="AC725" s="1642" t="s">
        <v>55</v>
      </c>
      <c r="AD725" s="1383" t="s">
        <v>545</v>
      </c>
      <c r="AE725" s="1515"/>
      <c r="AF725" s="995" t="s">
        <v>4278</v>
      </c>
      <c r="AG725" s="995"/>
      <c r="AH725" s="654"/>
    </row>
    <row r="726" ht="15.75" customHeight="1">
      <c r="A726" s="1476" t="s">
        <v>4279</v>
      </c>
      <c r="B726" s="1512"/>
      <c r="C726" s="1512"/>
      <c r="D726" s="1511"/>
      <c r="E726" s="1512"/>
      <c r="F726" s="1512"/>
      <c r="G726" s="1512"/>
      <c r="H726" s="500" t="s">
        <v>94</v>
      </c>
      <c r="I726" s="500" t="s">
        <v>94</v>
      </c>
      <c r="J726" s="500"/>
      <c r="K726" s="500"/>
      <c r="L726" s="500"/>
      <c r="M726" s="500"/>
      <c r="N726" s="500"/>
      <c r="O726" s="500"/>
      <c r="P726" s="500"/>
      <c r="Q726" s="500"/>
      <c r="R726" s="500"/>
      <c r="S726" s="500"/>
      <c r="T726" s="500"/>
      <c r="U726" s="500"/>
      <c r="V726" s="500"/>
      <c r="W726" s="500"/>
      <c r="X726" s="500"/>
      <c r="Y726" s="500"/>
      <c r="Z726" s="500"/>
      <c r="AA726" s="500"/>
      <c r="AB726" s="1381" t="s">
        <v>94</v>
      </c>
      <c r="AC726" s="1642" t="s">
        <v>55</v>
      </c>
      <c r="AD726" s="1383" t="s">
        <v>545</v>
      </c>
      <c r="AE726" s="1515"/>
      <c r="AF726" s="1515"/>
      <c r="AG726" s="1515"/>
      <c r="AH726" s="654"/>
    </row>
    <row r="727" ht="15.75" customHeight="1">
      <c r="A727" s="1532"/>
      <c r="B727" s="1512"/>
      <c r="C727" s="1512"/>
      <c r="D727" s="1511"/>
      <c r="E727" s="1515" t="s">
        <v>4280</v>
      </c>
      <c r="F727" s="995" t="s">
        <v>4281</v>
      </c>
      <c r="G727" s="995" t="s">
        <v>4282</v>
      </c>
      <c r="H727" s="500"/>
      <c r="I727" s="500"/>
      <c r="J727" s="500"/>
      <c r="K727" s="500"/>
      <c r="L727" s="500"/>
      <c r="M727" s="500"/>
      <c r="N727" s="500"/>
      <c r="O727" s="500"/>
      <c r="P727" s="500"/>
      <c r="Q727" s="500"/>
      <c r="R727" s="500"/>
      <c r="S727" s="500"/>
      <c r="T727" s="500"/>
      <c r="U727" s="500"/>
      <c r="V727" s="500"/>
      <c r="W727" s="500"/>
      <c r="X727" s="500"/>
      <c r="Y727" s="500"/>
      <c r="Z727" s="500"/>
      <c r="AA727" s="500"/>
      <c r="AB727" s="1473">
        <v>1.0</v>
      </c>
      <c r="AC727" s="1642" t="s">
        <v>55</v>
      </c>
      <c r="AD727" s="1383" t="s">
        <v>361</v>
      </c>
      <c r="AE727" s="995" t="s">
        <v>4283</v>
      </c>
      <c r="AF727" s="995" t="s">
        <v>4284</v>
      </c>
      <c r="AG727" s="995"/>
      <c r="AH727" s="654"/>
    </row>
    <row r="728" ht="15.75" customHeight="1">
      <c r="A728" s="1532"/>
      <c r="B728" s="1512"/>
      <c r="C728" s="1512"/>
      <c r="D728" s="1511"/>
      <c r="E728" s="1515" t="s">
        <v>4285</v>
      </c>
      <c r="F728" s="995" t="s">
        <v>4281</v>
      </c>
      <c r="G728" s="995" t="s">
        <v>4286</v>
      </c>
      <c r="H728" s="500"/>
      <c r="I728" s="500"/>
      <c r="J728" s="500"/>
      <c r="K728" s="500"/>
      <c r="L728" s="500"/>
      <c r="M728" s="500"/>
      <c r="N728" s="500"/>
      <c r="O728" s="500"/>
      <c r="P728" s="500"/>
      <c r="Q728" s="500"/>
      <c r="R728" s="500"/>
      <c r="S728" s="500"/>
      <c r="T728" s="500"/>
      <c r="U728" s="500"/>
      <c r="V728" s="500"/>
      <c r="W728" s="500"/>
      <c r="X728" s="500"/>
      <c r="Y728" s="500"/>
      <c r="Z728" s="500"/>
      <c r="AA728" s="500"/>
      <c r="AB728" s="1473">
        <v>1.0</v>
      </c>
      <c r="AC728" s="1642" t="s">
        <v>55</v>
      </c>
      <c r="AD728" s="1383" t="s">
        <v>361</v>
      </c>
      <c r="AE728" s="1554"/>
      <c r="AF728" s="995" t="s">
        <v>4287</v>
      </c>
      <c r="AG728" s="995"/>
      <c r="AH728" s="654"/>
    </row>
    <row r="729" ht="15.75" customHeight="1">
      <c r="A729" s="1522" t="s">
        <v>2038</v>
      </c>
      <c r="B729" s="1523"/>
      <c r="C729" s="1523"/>
      <c r="D729" s="1533"/>
      <c r="E729" s="1523"/>
      <c r="F729" s="1523"/>
      <c r="G729" s="1590"/>
      <c r="H729" s="1526" t="s">
        <v>94</v>
      </c>
      <c r="I729" s="1526" t="s">
        <v>94</v>
      </c>
      <c r="J729" s="1526"/>
      <c r="K729" s="1526"/>
      <c r="L729" s="1526"/>
      <c r="M729" s="1526"/>
      <c r="N729" s="1526"/>
      <c r="O729" s="1526"/>
      <c r="P729" s="1526"/>
      <c r="Q729" s="1526"/>
      <c r="R729" s="1526"/>
      <c r="S729" s="1526"/>
      <c r="T729" s="1526"/>
      <c r="U729" s="1526"/>
      <c r="V729" s="1526"/>
      <c r="W729" s="1526"/>
      <c r="X729" s="1526"/>
      <c r="Y729" s="1526"/>
      <c r="Z729" s="1526"/>
      <c r="AA729" s="1526"/>
      <c r="AB729" s="1527" t="s">
        <v>94</v>
      </c>
      <c r="AC729" s="1591" t="s">
        <v>55</v>
      </c>
      <c r="AD729" s="1592" t="s">
        <v>2262</v>
      </c>
      <c r="AE729" s="1531"/>
      <c r="AF729" s="1531" t="s">
        <v>4288</v>
      </c>
      <c r="AG729" s="1531"/>
      <c r="AH729" s="1530"/>
    </row>
    <row r="730" ht="15.75" hidden="1" customHeight="1">
      <c r="A730" s="1476" t="s">
        <v>4289</v>
      </c>
      <c r="B730" s="1532"/>
      <c r="C730" s="1532"/>
      <c r="D730" s="1472"/>
      <c r="E730" s="1532"/>
      <c r="F730" s="1532"/>
      <c r="G730" s="1532"/>
      <c r="H730" s="500"/>
      <c r="I730" s="500"/>
      <c r="J730" s="500"/>
      <c r="K730" s="500"/>
      <c r="L730" s="500"/>
      <c r="M730" s="500"/>
      <c r="N730" s="500"/>
      <c r="O730" s="500"/>
      <c r="P730" s="500"/>
      <c r="Q730" s="500"/>
      <c r="R730" s="500"/>
      <c r="S730" s="500"/>
      <c r="T730" s="500"/>
      <c r="U730" s="500"/>
      <c r="V730" s="500"/>
      <c r="W730" s="500"/>
      <c r="X730" s="500"/>
      <c r="Y730" s="500"/>
      <c r="Z730" s="500"/>
      <c r="AA730" s="500"/>
      <c r="AB730" s="1473" t="s">
        <v>94</v>
      </c>
      <c r="AC730" s="1621" t="s">
        <v>55</v>
      </c>
      <c r="AD730" s="1622" t="s">
        <v>2262</v>
      </c>
      <c r="AE730" s="1476" t="s">
        <v>4290</v>
      </c>
      <c r="AF730" s="1476"/>
      <c r="AG730" s="1476"/>
      <c r="AH730" s="654"/>
    </row>
    <row r="731" ht="15.75" hidden="1" customHeight="1">
      <c r="A731" s="1500"/>
      <c r="B731" s="1478" t="s">
        <v>4291</v>
      </c>
      <c r="C731" s="1500"/>
      <c r="D731" s="1379"/>
      <c r="E731" s="1500"/>
      <c r="F731" s="1500"/>
      <c r="G731" s="1500"/>
      <c r="H731" s="500"/>
      <c r="I731" s="500"/>
      <c r="J731" s="500"/>
      <c r="K731" s="500"/>
      <c r="L731" s="500"/>
      <c r="M731" s="500"/>
      <c r="N731" s="500"/>
      <c r="O731" s="500"/>
      <c r="P731" s="500"/>
      <c r="Q731" s="500"/>
      <c r="R731" s="500"/>
      <c r="S731" s="500"/>
      <c r="T731" s="500"/>
      <c r="U731" s="500"/>
      <c r="V731" s="500"/>
      <c r="W731" s="500"/>
      <c r="X731" s="500"/>
      <c r="Y731" s="500"/>
      <c r="Z731" s="500"/>
      <c r="AA731" s="500"/>
      <c r="AB731" s="1381" t="s">
        <v>94</v>
      </c>
      <c r="AC731" s="1542" t="s">
        <v>55</v>
      </c>
      <c r="AD731" s="1543" t="s">
        <v>2262</v>
      </c>
      <c r="AE731" s="1478"/>
      <c r="AF731" s="1478"/>
      <c r="AG731" s="1478"/>
      <c r="AH731" s="654"/>
    </row>
    <row r="732" ht="15.75" hidden="1" customHeight="1">
      <c r="A732" s="1500"/>
      <c r="B732" s="1500"/>
      <c r="C732" s="1478" t="s">
        <v>4292</v>
      </c>
      <c r="D732" s="1379"/>
      <c r="E732" s="1500"/>
      <c r="F732" s="1500"/>
      <c r="G732" s="1500"/>
      <c r="H732" s="500"/>
      <c r="I732" s="500"/>
      <c r="J732" s="500"/>
      <c r="K732" s="500"/>
      <c r="L732" s="500"/>
      <c r="M732" s="500"/>
      <c r="N732" s="500"/>
      <c r="O732" s="500"/>
      <c r="P732" s="500"/>
      <c r="Q732" s="500"/>
      <c r="R732" s="500"/>
      <c r="S732" s="500"/>
      <c r="T732" s="500"/>
      <c r="U732" s="500"/>
      <c r="V732" s="500"/>
      <c r="W732" s="500"/>
      <c r="X732" s="500"/>
      <c r="Y732" s="500"/>
      <c r="Z732" s="500"/>
      <c r="AA732" s="500"/>
      <c r="AB732" s="1381" t="s">
        <v>94</v>
      </c>
      <c r="AC732" s="1542" t="s">
        <v>55</v>
      </c>
      <c r="AD732" s="1543" t="s">
        <v>2262</v>
      </c>
      <c r="AE732" s="1478"/>
      <c r="AF732" s="1478"/>
      <c r="AG732" s="1478"/>
      <c r="AH732" s="654"/>
    </row>
    <row r="733" ht="15.75" hidden="1" customHeight="1">
      <c r="A733" s="1500"/>
      <c r="B733" s="1500"/>
      <c r="C733" s="1500"/>
      <c r="D733" s="1206" t="s">
        <v>4293</v>
      </c>
      <c r="E733" s="1500"/>
      <c r="F733" s="1501"/>
      <c r="G733" s="1501"/>
      <c r="H733" s="500"/>
      <c r="I733" s="500"/>
      <c r="J733" s="500"/>
      <c r="K733" s="500"/>
      <c r="L733" s="500"/>
      <c r="M733" s="500"/>
      <c r="N733" s="500"/>
      <c r="O733" s="500"/>
      <c r="P733" s="500"/>
      <c r="Q733" s="500"/>
      <c r="R733" s="500"/>
      <c r="S733" s="500"/>
      <c r="T733" s="500"/>
      <c r="U733" s="500"/>
      <c r="V733" s="500"/>
      <c r="W733" s="500"/>
      <c r="X733" s="500"/>
      <c r="Y733" s="500"/>
      <c r="Z733" s="500"/>
      <c r="AA733" s="500"/>
      <c r="AB733" s="1381" t="s">
        <v>94</v>
      </c>
      <c r="AC733" s="1542" t="s">
        <v>55</v>
      </c>
      <c r="AD733" s="1543" t="s">
        <v>2262</v>
      </c>
      <c r="AE733" s="1478"/>
      <c r="AF733" s="1478"/>
      <c r="AG733" s="1478"/>
      <c r="AH733" s="654"/>
    </row>
    <row r="734" ht="15.75" hidden="1" customHeight="1">
      <c r="A734" s="1500"/>
      <c r="B734" s="1500"/>
      <c r="C734" s="1500"/>
      <c r="D734" s="1379"/>
      <c r="E734" s="1478" t="s">
        <v>4294</v>
      </c>
      <c r="F734" s="654" t="s">
        <v>4295</v>
      </c>
      <c r="G734" s="643" t="s">
        <v>4296</v>
      </c>
      <c r="H734" s="500"/>
      <c r="I734" s="500"/>
      <c r="J734" s="500"/>
      <c r="K734" s="500"/>
      <c r="L734" s="500"/>
      <c r="M734" s="500"/>
      <c r="N734" s="500"/>
      <c r="O734" s="500"/>
      <c r="P734" s="500"/>
      <c r="Q734" s="500"/>
      <c r="R734" s="500"/>
      <c r="S734" s="500"/>
      <c r="T734" s="500"/>
      <c r="U734" s="500"/>
      <c r="V734" s="500"/>
      <c r="W734" s="500"/>
      <c r="X734" s="500"/>
      <c r="Y734" s="500"/>
      <c r="Z734" s="500"/>
      <c r="AA734" s="500"/>
      <c r="AB734" s="1381" t="s">
        <v>94</v>
      </c>
      <c r="AC734" s="1542" t="s">
        <v>55</v>
      </c>
      <c r="AD734" s="1543" t="s">
        <v>2262</v>
      </c>
      <c r="AE734" s="1478"/>
      <c r="AF734" s="1675" t="s">
        <v>4297</v>
      </c>
      <c r="AG734" s="1478"/>
      <c r="AH734" s="654"/>
    </row>
    <row r="735" ht="15.75" hidden="1" customHeight="1">
      <c r="A735" s="1500"/>
      <c r="B735" s="1500"/>
      <c r="C735" s="1500"/>
      <c r="D735" s="1379"/>
      <c r="E735" s="1500"/>
      <c r="F735" s="654" t="s">
        <v>4298</v>
      </c>
      <c r="G735" s="643" t="s">
        <v>4299</v>
      </c>
      <c r="H735" s="500"/>
      <c r="I735" s="500"/>
      <c r="J735" s="500"/>
      <c r="K735" s="500"/>
      <c r="L735" s="500"/>
      <c r="M735" s="500"/>
      <c r="N735" s="500"/>
      <c r="O735" s="500"/>
      <c r="P735" s="500"/>
      <c r="Q735" s="500"/>
      <c r="R735" s="500"/>
      <c r="S735" s="500"/>
      <c r="T735" s="500"/>
      <c r="U735" s="500"/>
      <c r="V735" s="500"/>
      <c r="W735" s="500"/>
      <c r="X735" s="500"/>
      <c r="Y735" s="500"/>
      <c r="Z735" s="500"/>
      <c r="AA735" s="500"/>
      <c r="AB735" s="1381" t="s">
        <v>94</v>
      </c>
      <c r="AC735" s="1542" t="s">
        <v>55</v>
      </c>
      <c r="AD735" s="1543" t="s">
        <v>2262</v>
      </c>
      <c r="AE735" s="1478"/>
      <c r="AF735" s="1478"/>
      <c r="AG735" s="1478" t="s">
        <v>4300</v>
      </c>
      <c r="AH735" s="654"/>
    </row>
    <row r="736" ht="15.75" hidden="1" customHeight="1">
      <c r="A736" s="1500"/>
      <c r="B736" s="1500"/>
      <c r="C736" s="1500"/>
      <c r="D736" s="1182" t="s">
        <v>4301</v>
      </c>
      <c r="E736" s="654" t="s">
        <v>4302</v>
      </c>
      <c r="F736" s="654" t="s">
        <v>4295</v>
      </c>
      <c r="G736" s="643" t="s">
        <v>4303</v>
      </c>
      <c r="H736" s="500"/>
      <c r="I736" s="500"/>
      <c r="J736" s="500"/>
      <c r="K736" s="500"/>
      <c r="L736" s="500"/>
      <c r="M736" s="500"/>
      <c r="N736" s="500"/>
      <c r="O736" s="500"/>
      <c r="P736" s="500"/>
      <c r="Q736" s="500"/>
      <c r="R736" s="500"/>
      <c r="S736" s="500"/>
      <c r="T736" s="500"/>
      <c r="U736" s="500"/>
      <c r="V736" s="500"/>
      <c r="W736" s="500"/>
      <c r="X736" s="500"/>
      <c r="Y736" s="500"/>
      <c r="Z736" s="500"/>
      <c r="AA736" s="500"/>
      <c r="AB736" s="1381" t="s">
        <v>94</v>
      </c>
      <c r="AC736" s="1542" t="s">
        <v>55</v>
      </c>
      <c r="AD736" s="1543" t="s">
        <v>2262</v>
      </c>
      <c r="AE736" s="1478"/>
      <c r="AF736" s="1478"/>
      <c r="AG736" s="1478"/>
      <c r="AH736" s="654"/>
    </row>
    <row r="737" ht="15.75" hidden="1" customHeight="1">
      <c r="A737" s="1500"/>
      <c r="B737" s="1500"/>
      <c r="C737" s="1500"/>
      <c r="D737" s="1182" t="s">
        <v>4304</v>
      </c>
      <c r="E737" s="654" t="s">
        <v>4305</v>
      </c>
      <c r="F737" s="654" t="s">
        <v>4306</v>
      </c>
      <c r="G737" s="643" t="s">
        <v>4307</v>
      </c>
      <c r="H737" s="500"/>
      <c r="I737" s="500"/>
      <c r="J737" s="500"/>
      <c r="K737" s="500"/>
      <c r="L737" s="500"/>
      <c r="M737" s="500"/>
      <c r="N737" s="500"/>
      <c r="O737" s="500"/>
      <c r="P737" s="500"/>
      <c r="Q737" s="500"/>
      <c r="R737" s="500"/>
      <c r="S737" s="500"/>
      <c r="T737" s="500"/>
      <c r="U737" s="500"/>
      <c r="V737" s="500"/>
      <c r="W737" s="500"/>
      <c r="X737" s="500"/>
      <c r="Y737" s="500"/>
      <c r="Z737" s="500"/>
      <c r="AA737" s="500"/>
      <c r="AB737" s="1381" t="s">
        <v>94</v>
      </c>
      <c r="AC737" s="1542" t="s">
        <v>55</v>
      </c>
      <c r="AD737" s="1543" t="s">
        <v>2262</v>
      </c>
      <c r="AE737" s="1478"/>
      <c r="AF737" s="1478"/>
      <c r="AG737" s="1478"/>
      <c r="AH737" s="654"/>
    </row>
    <row r="738" ht="15.75" hidden="1" customHeight="1">
      <c r="A738" s="1500"/>
      <c r="B738" s="1478" t="s">
        <v>4308</v>
      </c>
      <c r="C738" s="1500"/>
      <c r="D738" s="1379"/>
      <c r="E738" s="1500"/>
      <c r="F738" s="1500"/>
      <c r="G738" s="1500"/>
      <c r="H738" s="500"/>
      <c r="I738" s="500"/>
      <c r="J738" s="500"/>
      <c r="K738" s="500"/>
      <c r="L738" s="500"/>
      <c r="M738" s="500"/>
      <c r="N738" s="500"/>
      <c r="O738" s="500"/>
      <c r="P738" s="500"/>
      <c r="Q738" s="500"/>
      <c r="R738" s="500"/>
      <c r="S738" s="500"/>
      <c r="T738" s="500"/>
      <c r="U738" s="500"/>
      <c r="V738" s="500"/>
      <c r="W738" s="500"/>
      <c r="X738" s="500"/>
      <c r="Y738" s="500"/>
      <c r="Z738" s="500"/>
      <c r="AA738" s="500"/>
      <c r="AB738" s="1381" t="s">
        <v>94</v>
      </c>
      <c r="AC738" s="1542" t="s">
        <v>55</v>
      </c>
      <c r="AD738" s="1543" t="s">
        <v>2262</v>
      </c>
      <c r="AE738" s="1478"/>
      <c r="AF738" s="1478"/>
      <c r="AG738" s="1478"/>
      <c r="AH738" s="654"/>
    </row>
    <row r="739" ht="15.75" hidden="1" customHeight="1">
      <c r="A739" s="1500"/>
      <c r="B739" s="1500"/>
      <c r="C739" s="654" t="s">
        <v>4309</v>
      </c>
      <c r="D739" s="1200"/>
      <c r="E739" s="1501"/>
      <c r="F739" s="654" t="s">
        <v>4310</v>
      </c>
      <c r="G739" s="643" t="s">
        <v>4311</v>
      </c>
      <c r="H739" s="500"/>
      <c r="I739" s="500"/>
      <c r="J739" s="500"/>
      <c r="K739" s="500"/>
      <c r="L739" s="500"/>
      <c r="M739" s="500"/>
      <c r="N739" s="500"/>
      <c r="O739" s="500"/>
      <c r="P739" s="500"/>
      <c r="Q739" s="500"/>
      <c r="R739" s="500"/>
      <c r="S739" s="500"/>
      <c r="T739" s="500"/>
      <c r="U739" s="500"/>
      <c r="V739" s="500"/>
      <c r="W739" s="500"/>
      <c r="X739" s="500"/>
      <c r="Y739" s="500"/>
      <c r="Z739" s="500"/>
      <c r="AA739" s="500"/>
      <c r="AB739" s="1381" t="s">
        <v>94</v>
      </c>
      <c r="AC739" s="1542" t="s">
        <v>55</v>
      </c>
      <c r="AD739" s="1543" t="s">
        <v>2262</v>
      </c>
      <c r="AE739" s="1478"/>
      <c r="AF739" s="1478" t="s">
        <v>4312</v>
      </c>
      <c r="AG739" s="1478"/>
      <c r="AH739" s="654"/>
    </row>
    <row r="740" ht="15.75" hidden="1" customHeight="1">
      <c r="A740" s="1500"/>
      <c r="B740" s="1500"/>
      <c r="C740" s="654" t="s">
        <v>4313</v>
      </c>
      <c r="D740" s="1200"/>
      <c r="E740" s="1501"/>
      <c r="F740" s="654" t="s">
        <v>4314</v>
      </c>
      <c r="G740" s="643" t="s">
        <v>4315</v>
      </c>
      <c r="H740" s="500"/>
      <c r="I740" s="500"/>
      <c r="J740" s="500"/>
      <c r="K740" s="500"/>
      <c r="L740" s="500"/>
      <c r="M740" s="500"/>
      <c r="N740" s="500"/>
      <c r="O740" s="500"/>
      <c r="P740" s="500"/>
      <c r="Q740" s="500"/>
      <c r="R740" s="500"/>
      <c r="S740" s="500"/>
      <c r="T740" s="500"/>
      <c r="U740" s="500"/>
      <c r="V740" s="500"/>
      <c r="W740" s="500"/>
      <c r="X740" s="500"/>
      <c r="Y740" s="500"/>
      <c r="Z740" s="500"/>
      <c r="AA740" s="500"/>
      <c r="AB740" s="1381" t="s">
        <v>94</v>
      </c>
      <c r="AC740" s="1542" t="s">
        <v>55</v>
      </c>
      <c r="AD740" s="1543" t="s">
        <v>2262</v>
      </c>
      <c r="AE740" s="1478"/>
      <c r="AF740" s="1478" t="s">
        <v>4312</v>
      </c>
      <c r="AG740" s="1478"/>
      <c r="AH740" s="654"/>
    </row>
    <row r="741" ht="15.75" hidden="1" customHeight="1">
      <c r="A741" s="1500"/>
      <c r="B741" s="1500"/>
      <c r="C741" s="1478" t="s">
        <v>4316</v>
      </c>
      <c r="D741" s="1379"/>
      <c r="E741" s="1500"/>
      <c r="F741" s="1500"/>
      <c r="G741" s="1500"/>
      <c r="H741" s="500"/>
      <c r="I741" s="500"/>
      <c r="J741" s="500"/>
      <c r="K741" s="500"/>
      <c r="L741" s="500"/>
      <c r="M741" s="500"/>
      <c r="N741" s="500"/>
      <c r="O741" s="500"/>
      <c r="P741" s="500"/>
      <c r="Q741" s="500"/>
      <c r="R741" s="500"/>
      <c r="S741" s="500"/>
      <c r="T741" s="500"/>
      <c r="U741" s="500"/>
      <c r="V741" s="500"/>
      <c r="W741" s="500"/>
      <c r="X741" s="500"/>
      <c r="Y741" s="500"/>
      <c r="Z741" s="500"/>
      <c r="AA741" s="500"/>
      <c r="AB741" s="1381" t="s">
        <v>94</v>
      </c>
      <c r="AC741" s="1542" t="s">
        <v>55</v>
      </c>
      <c r="AD741" s="1543" t="s">
        <v>2262</v>
      </c>
      <c r="AE741" s="1478"/>
      <c r="AF741" s="1478"/>
      <c r="AG741" s="1478"/>
      <c r="AH741" s="654"/>
    </row>
    <row r="742" ht="15.75" hidden="1" customHeight="1">
      <c r="A742" s="1500"/>
      <c r="B742" s="1500"/>
      <c r="C742" s="1500"/>
      <c r="D742" s="1379"/>
      <c r="E742" s="654" t="s">
        <v>4317</v>
      </c>
      <c r="F742" s="654" t="s">
        <v>4318</v>
      </c>
      <c r="G742" s="643" t="s">
        <v>4319</v>
      </c>
      <c r="H742" s="500"/>
      <c r="I742" s="500"/>
      <c r="J742" s="500"/>
      <c r="K742" s="500"/>
      <c r="L742" s="500"/>
      <c r="M742" s="500"/>
      <c r="N742" s="500"/>
      <c r="O742" s="500"/>
      <c r="P742" s="500"/>
      <c r="Q742" s="500"/>
      <c r="R742" s="500"/>
      <c r="S742" s="500"/>
      <c r="T742" s="500"/>
      <c r="U742" s="500"/>
      <c r="V742" s="500"/>
      <c r="W742" s="500"/>
      <c r="X742" s="500"/>
      <c r="Y742" s="500"/>
      <c r="Z742" s="500"/>
      <c r="AA742" s="500"/>
      <c r="AB742" s="1381" t="s">
        <v>94</v>
      </c>
      <c r="AC742" s="1542" t="s">
        <v>55</v>
      </c>
      <c r="AD742" s="1543" t="s">
        <v>2262</v>
      </c>
      <c r="AE742" s="1478"/>
      <c r="AF742" s="1478"/>
      <c r="AG742" s="1478"/>
      <c r="AH742" s="654"/>
    </row>
    <row r="743" ht="15.75" hidden="1" customHeight="1">
      <c r="A743" s="1500"/>
      <c r="B743" s="1500"/>
      <c r="C743" s="1500"/>
      <c r="D743" s="1379"/>
      <c r="E743" s="1501"/>
      <c r="F743" s="654" t="s">
        <v>4320</v>
      </c>
      <c r="G743" s="643" t="s">
        <v>4321</v>
      </c>
      <c r="H743" s="500"/>
      <c r="I743" s="500"/>
      <c r="J743" s="500"/>
      <c r="K743" s="500"/>
      <c r="L743" s="500"/>
      <c r="M743" s="500"/>
      <c r="N743" s="500"/>
      <c r="O743" s="500"/>
      <c r="P743" s="500"/>
      <c r="Q743" s="500"/>
      <c r="R743" s="500"/>
      <c r="S743" s="500"/>
      <c r="T743" s="500"/>
      <c r="U743" s="500"/>
      <c r="V743" s="500"/>
      <c r="W743" s="500"/>
      <c r="X743" s="500"/>
      <c r="Y743" s="500"/>
      <c r="Z743" s="500"/>
      <c r="AA743" s="500"/>
      <c r="AB743" s="1381" t="s">
        <v>94</v>
      </c>
      <c r="AC743" s="1542" t="s">
        <v>55</v>
      </c>
      <c r="AD743" s="1543" t="s">
        <v>2262</v>
      </c>
      <c r="AE743" s="1478"/>
      <c r="AF743" s="1478"/>
      <c r="AG743" s="1478"/>
      <c r="AH743" s="654"/>
    </row>
    <row r="744" ht="15.75" hidden="1" customHeight="1">
      <c r="A744" s="1500"/>
      <c r="B744" s="1500"/>
      <c r="C744" s="1500"/>
      <c r="D744" s="1379"/>
      <c r="E744" s="654" t="s">
        <v>4322</v>
      </c>
      <c r="F744" s="654" t="s">
        <v>4323</v>
      </c>
      <c r="G744" s="643" t="s">
        <v>4324</v>
      </c>
      <c r="H744" s="500"/>
      <c r="I744" s="500"/>
      <c r="J744" s="500"/>
      <c r="K744" s="500"/>
      <c r="L744" s="500"/>
      <c r="M744" s="500"/>
      <c r="N744" s="500"/>
      <c r="O744" s="500"/>
      <c r="P744" s="500"/>
      <c r="Q744" s="500"/>
      <c r="R744" s="500"/>
      <c r="S744" s="500"/>
      <c r="T744" s="500"/>
      <c r="U744" s="500"/>
      <c r="V744" s="500"/>
      <c r="W744" s="500"/>
      <c r="X744" s="500"/>
      <c r="Y744" s="500"/>
      <c r="Z744" s="500"/>
      <c r="AA744" s="500"/>
      <c r="AB744" s="1381" t="s">
        <v>94</v>
      </c>
      <c r="AC744" s="1542" t="s">
        <v>55</v>
      </c>
      <c r="AD744" s="1543" t="s">
        <v>2262</v>
      </c>
      <c r="AE744" s="1478"/>
      <c r="AF744" s="1478"/>
      <c r="AG744" s="1478"/>
      <c r="AH744" s="654"/>
    </row>
    <row r="745" ht="15.75" hidden="1" customHeight="1">
      <c r="A745" s="1500"/>
      <c r="B745" s="1500"/>
      <c r="C745" s="1500"/>
      <c r="D745" s="1379"/>
      <c r="E745" s="654" t="s">
        <v>4325</v>
      </c>
      <c r="F745" s="654" t="s">
        <v>4323</v>
      </c>
      <c r="G745" s="643" t="s">
        <v>4326</v>
      </c>
      <c r="H745" s="500"/>
      <c r="I745" s="500"/>
      <c r="J745" s="500"/>
      <c r="K745" s="500"/>
      <c r="L745" s="500"/>
      <c r="M745" s="500"/>
      <c r="N745" s="500"/>
      <c r="O745" s="500"/>
      <c r="P745" s="500"/>
      <c r="Q745" s="500"/>
      <c r="R745" s="500"/>
      <c r="S745" s="500"/>
      <c r="T745" s="500"/>
      <c r="U745" s="500"/>
      <c r="V745" s="500"/>
      <c r="W745" s="500"/>
      <c r="X745" s="500"/>
      <c r="Y745" s="500"/>
      <c r="Z745" s="500"/>
      <c r="AA745" s="500"/>
      <c r="AB745" s="1381" t="s">
        <v>94</v>
      </c>
      <c r="AC745" s="1542" t="s">
        <v>55</v>
      </c>
      <c r="AD745" s="1543" t="s">
        <v>2262</v>
      </c>
      <c r="AE745" s="1478"/>
      <c r="AF745" s="1478"/>
      <c r="AG745" s="1478"/>
      <c r="AH745" s="654"/>
    </row>
    <row r="746" ht="15.75" hidden="1" customHeight="1">
      <c r="A746" s="1500"/>
      <c r="B746" s="1500"/>
      <c r="C746" s="1500"/>
      <c r="D746" s="1379"/>
      <c r="E746" s="654" t="s">
        <v>4327</v>
      </c>
      <c r="F746" s="654" t="s">
        <v>4328</v>
      </c>
      <c r="G746" s="643" t="s">
        <v>4329</v>
      </c>
      <c r="H746" s="500"/>
      <c r="I746" s="500"/>
      <c r="J746" s="500"/>
      <c r="K746" s="500"/>
      <c r="L746" s="500"/>
      <c r="M746" s="500"/>
      <c r="N746" s="500"/>
      <c r="O746" s="500"/>
      <c r="P746" s="500"/>
      <c r="Q746" s="500"/>
      <c r="R746" s="500"/>
      <c r="S746" s="500"/>
      <c r="T746" s="500"/>
      <c r="U746" s="500"/>
      <c r="V746" s="500"/>
      <c r="W746" s="500"/>
      <c r="X746" s="500"/>
      <c r="Y746" s="500"/>
      <c r="Z746" s="500"/>
      <c r="AA746" s="500"/>
      <c r="AB746" s="1381" t="s">
        <v>94</v>
      </c>
      <c r="AC746" s="1542" t="s">
        <v>55</v>
      </c>
      <c r="AD746" s="1543" t="s">
        <v>2262</v>
      </c>
      <c r="AE746" s="1478"/>
      <c r="AF746" s="1478"/>
      <c r="AG746" s="1478"/>
      <c r="AH746" s="654"/>
    </row>
    <row r="747" ht="15.75" hidden="1" customHeight="1">
      <c r="A747" s="1500"/>
      <c r="B747" s="1500"/>
      <c r="C747" s="1500"/>
      <c r="D747" s="1379"/>
      <c r="E747" s="654" t="s">
        <v>4330</v>
      </c>
      <c r="F747" s="654" t="s">
        <v>4328</v>
      </c>
      <c r="G747" s="643" t="s">
        <v>4331</v>
      </c>
      <c r="H747" s="500"/>
      <c r="I747" s="500"/>
      <c r="J747" s="500"/>
      <c r="K747" s="500"/>
      <c r="L747" s="500"/>
      <c r="M747" s="500"/>
      <c r="N747" s="500"/>
      <c r="O747" s="500"/>
      <c r="P747" s="500"/>
      <c r="Q747" s="500"/>
      <c r="R747" s="500"/>
      <c r="S747" s="500"/>
      <c r="T747" s="500"/>
      <c r="U747" s="500"/>
      <c r="V747" s="500"/>
      <c r="W747" s="500"/>
      <c r="X747" s="500"/>
      <c r="Y747" s="500"/>
      <c r="Z747" s="500"/>
      <c r="AA747" s="500"/>
      <c r="AB747" s="1381" t="s">
        <v>94</v>
      </c>
      <c r="AC747" s="1542" t="s">
        <v>55</v>
      </c>
      <c r="AD747" s="1543" t="s">
        <v>2262</v>
      </c>
      <c r="AE747" s="1478"/>
      <c r="AF747" s="1478"/>
      <c r="AG747" s="1478"/>
      <c r="AH747" s="654"/>
    </row>
    <row r="748" ht="15.75" hidden="1" customHeight="1">
      <c r="A748" s="1500"/>
      <c r="B748" s="1500"/>
      <c r="C748" s="1478" t="s">
        <v>4332</v>
      </c>
      <c r="D748" s="1500"/>
      <c r="E748" s="1500"/>
      <c r="F748" s="1500"/>
      <c r="G748" s="1500"/>
      <c r="H748" s="500"/>
      <c r="I748" s="500"/>
      <c r="J748" s="500"/>
      <c r="K748" s="500"/>
      <c r="L748" s="500"/>
      <c r="M748" s="500"/>
      <c r="N748" s="500"/>
      <c r="O748" s="500"/>
      <c r="P748" s="500"/>
      <c r="Q748" s="500"/>
      <c r="R748" s="500"/>
      <c r="S748" s="500"/>
      <c r="T748" s="500"/>
      <c r="U748" s="500"/>
      <c r="V748" s="500"/>
      <c r="W748" s="500"/>
      <c r="X748" s="500"/>
      <c r="Y748" s="500"/>
      <c r="Z748" s="500"/>
      <c r="AA748" s="500"/>
      <c r="AB748" s="1381" t="s">
        <v>94</v>
      </c>
      <c r="AC748" s="1542" t="s">
        <v>55</v>
      </c>
      <c r="AD748" s="1543" t="s">
        <v>2262</v>
      </c>
      <c r="AE748" s="1478"/>
      <c r="AF748" s="1478"/>
      <c r="AG748" s="1478"/>
      <c r="AH748" s="654"/>
    </row>
    <row r="749" ht="15.75" hidden="1" customHeight="1">
      <c r="A749" s="1500"/>
      <c r="B749" s="1500"/>
      <c r="C749" s="1500"/>
      <c r="D749" s="1500"/>
      <c r="E749" s="1500"/>
      <c r="F749" s="654" t="s">
        <v>4333</v>
      </c>
      <c r="G749" s="643" t="s">
        <v>4334</v>
      </c>
      <c r="H749" s="500"/>
      <c r="I749" s="500"/>
      <c r="J749" s="500"/>
      <c r="K749" s="500"/>
      <c r="L749" s="500"/>
      <c r="M749" s="500"/>
      <c r="N749" s="500"/>
      <c r="O749" s="500"/>
      <c r="P749" s="500"/>
      <c r="Q749" s="500"/>
      <c r="R749" s="500"/>
      <c r="S749" s="500"/>
      <c r="T749" s="500"/>
      <c r="U749" s="500"/>
      <c r="V749" s="500"/>
      <c r="W749" s="500"/>
      <c r="X749" s="500"/>
      <c r="Y749" s="500"/>
      <c r="Z749" s="500"/>
      <c r="AA749" s="500"/>
      <c r="AB749" s="1381" t="s">
        <v>94</v>
      </c>
      <c r="AC749" s="1542" t="s">
        <v>55</v>
      </c>
      <c r="AD749" s="1543" t="s">
        <v>2262</v>
      </c>
      <c r="AE749" s="1478"/>
      <c r="AF749" s="1478"/>
      <c r="AG749" s="1478"/>
      <c r="AH749" s="654"/>
    </row>
    <row r="750" ht="15.75" hidden="1" customHeight="1">
      <c r="A750" s="1500"/>
      <c r="B750" s="1500"/>
      <c r="C750" s="1500"/>
      <c r="D750" s="1500"/>
      <c r="E750" s="1500"/>
      <c r="F750" s="654" t="s">
        <v>4335</v>
      </c>
      <c r="G750" s="643" t="s">
        <v>4336</v>
      </c>
      <c r="H750" s="500"/>
      <c r="I750" s="500"/>
      <c r="J750" s="500"/>
      <c r="K750" s="500"/>
      <c r="L750" s="500"/>
      <c r="M750" s="500"/>
      <c r="N750" s="500"/>
      <c r="O750" s="500"/>
      <c r="P750" s="500"/>
      <c r="Q750" s="500"/>
      <c r="R750" s="500"/>
      <c r="S750" s="500"/>
      <c r="T750" s="500"/>
      <c r="U750" s="500"/>
      <c r="V750" s="500"/>
      <c r="W750" s="500"/>
      <c r="X750" s="500"/>
      <c r="Y750" s="500"/>
      <c r="Z750" s="500"/>
      <c r="AA750" s="500"/>
      <c r="AB750" s="1381" t="s">
        <v>94</v>
      </c>
      <c r="AC750" s="1542" t="s">
        <v>55</v>
      </c>
      <c r="AD750" s="1543" t="s">
        <v>2262</v>
      </c>
      <c r="AE750" s="1478"/>
      <c r="AF750" s="1478"/>
      <c r="AG750" s="1478"/>
      <c r="AH750" s="654"/>
    </row>
    <row r="751" ht="15.75" hidden="1" customHeight="1">
      <c r="A751" s="1500"/>
      <c r="B751" s="1500"/>
      <c r="C751" s="1500"/>
      <c r="D751" s="1500"/>
      <c r="E751" s="654" t="s">
        <v>4327</v>
      </c>
      <c r="F751" s="654" t="s">
        <v>4337</v>
      </c>
      <c r="G751" s="643" t="s">
        <v>4338</v>
      </c>
      <c r="H751" s="500"/>
      <c r="I751" s="500"/>
      <c r="J751" s="500"/>
      <c r="K751" s="500"/>
      <c r="L751" s="500"/>
      <c r="M751" s="500"/>
      <c r="N751" s="500"/>
      <c r="O751" s="500"/>
      <c r="P751" s="500"/>
      <c r="Q751" s="500"/>
      <c r="R751" s="500"/>
      <c r="S751" s="500"/>
      <c r="T751" s="500"/>
      <c r="U751" s="500"/>
      <c r="V751" s="500"/>
      <c r="W751" s="500"/>
      <c r="X751" s="500"/>
      <c r="Y751" s="500"/>
      <c r="Z751" s="500"/>
      <c r="AA751" s="500"/>
      <c r="AB751" s="1381" t="s">
        <v>94</v>
      </c>
      <c r="AC751" s="1542" t="s">
        <v>55</v>
      </c>
      <c r="AD751" s="1543" t="s">
        <v>2262</v>
      </c>
      <c r="AE751" s="1478"/>
      <c r="AF751" s="1478"/>
      <c r="AG751" s="1478"/>
      <c r="AH751" s="654"/>
    </row>
    <row r="752" ht="15.75" hidden="1" customHeight="1">
      <c r="A752" s="1500"/>
      <c r="B752" s="1500"/>
      <c r="C752" s="1500"/>
      <c r="D752" s="1379"/>
      <c r="E752" s="654" t="s">
        <v>4330</v>
      </c>
      <c r="F752" s="654" t="s">
        <v>4339</v>
      </c>
      <c r="G752" s="643" t="s">
        <v>4340</v>
      </c>
      <c r="H752" s="500"/>
      <c r="I752" s="500"/>
      <c r="J752" s="500"/>
      <c r="K752" s="500"/>
      <c r="L752" s="500"/>
      <c r="M752" s="500"/>
      <c r="N752" s="500"/>
      <c r="O752" s="500"/>
      <c r="P752" s="500"/>
      <c r="Q752" s="500"/>
      <c r="R752" s="500"/>
      <c r="S752" s="500"/>
      <c r="T752" s="500"/>
      <c r="U752" s="500"/>
      <c r="V752" s="500"/>
      <c r="W752" s="500"/>
      <c r="X752" s="500"/>
      <c r="Y752" s="500"/>
      <c r="Z752" s="500"/>
      <c r="AA752" s="500"/>
      <c r="AB752" s="1381" t="s">
        <v>94</v>
      </c>
      <c r="AC752" s="1542" t="s">
        <v>55</v>
      </c>
      <c r="AD752" s="1543" t="s">
        <v>2262</v>
      </c>
      <c r="AE752" s="1478"/>
      <c r="AF752" s="1478"/>
      <c r="AG752" s="1478"/>
      <c r="AH752" s="654"/>
    </row>
    <row r="753" ht="15.75" hidden="1" customHeight="1">
      <c r="A753" s="1500"/>
      <c r="B753" s="1500"/>
      <c r="C753" s="1500"/>
      <c r="D753" s="1379"/>
      <c r="E753" s="1501"/>
      <c r="F753" s="654" t="s">
        <v>4341</v>
      </c>
      <c r="G753" s="643" t="s">
        <v>4342</v>
      </c>
      <c r="H753" s="500"/>
      <c r="I753" s="500"/>
      <c r="J753" s="500"/>
      <c r="K753" s="500"/>
      <c r="L753" s="500"/>
      <c r="M753" s="500"/>
      <c r="N753" s="500"/>
      <c r="O753" s="500"/>
      <c r="P753" s="500"/>
      <c r="Q753" s="500"/>
      <c r="R753" s="500"/>
      <c r="S753" s="500"/>
      <c r="T753" s="500"/>
      <c r="U753" s="500"/>
      <c r="V753" s="500"/>
      <c r="W753" s="500"/>
      <c r="X753" s="500"/>
      <c r="Y753" s="500"/>
      <c r="Z753" s="500"/>
      <c r="AA753" s="500"/>
      <c r="AB753" s="1381" t="s">
        <v>94</v>
      </c>
      <c r="AC753" s="1542" t="s">
        <v>55</v>
      </c>
      <c r="AD753" s="1543" t="s">
        <v>2262</v>
      </c>
      <c r="AE753" s="1478"/>
      <c r="AF753" s="1478"/>
      <c r="AG753" s="1478"/>
      <c r="AH753" s="654"/>
    </row>
    <row r="754" ht="15.75" hidden="1" customHeight="1">
      <c r="A754" s="1500"/>
      <c r="B754" s="1500"/>
      <c r="C754" s="1500"/>
      <c r="D754" s="1500"/>
      <c r="E754" s="1501"/>
      <c r="F754" s="654" t="s">
        <v>4343</v>
      </c>
      <c r="G754" s="643" t="s">
        <v>4344</v>
      </c>
      <c r="H754" s="500"/>
      <c r="I754" s="500"/>
      <c r="J754" s="500"/>
      <c r="K754" s="500"/>
      <c r="L754" s="500"/>
      <c r="M754" s="500"/>
      <c r="N754" s="500"/>
      <c r="O754" s="500"/>
      <c r="P754" s="500"/>
      <c r="Q754" s="500"/>
      <c r="R754" s="500"/>
      <c r="S754" s="500"/>
      <c r="T754" s="500"/>
      <c r="U754" s="500"/>
      <c r="V754" s="500"/>
      <c r="W754" s="500"/>
      <c r="X754" s="500"/>
      <c r="Y754" s="500"/>
      <c r="Z754" s="500"/>
      <c r="AA754" s="500"/>
      <c r="AB754" s="1381" t="s">
        <v>94</v>
      </c>
      <c r="AC754" s="1542" t="s">
        <v>55</v>
      </c>
      <c r="AD754" s="1543" t="s">
        <v>2262</v>
      </c>
      <c r="AE754" s="1478"/>
      <c r="AF754" s="1478"/>
      <c r="AG754" s="1478"/>
      <c r="AH754" s="654"/>
    </row>
    <row r="755" ht="15.75" hidden="1" customHeight="1">
      <c r="A755" s="1500"/>
      <c r="B755" s="1500"/>
      <c r="C755" s="1500"/>
      <c r="D755" s="1500"/>
      <c r="E755" s="1501"/>
      <c r="F755" s="654" t="s">
        <v>4345</v>
      </c>
      <c r="G755" s="643" t="s">
        <v>4346</v>
      </c>
      <c r="H755" s="500"/>
      <c r="I755" s="500"/>
      <c r="J755" s="500"/>
      <c r="K755" s="500"/>
      <c r="L755" s="500"/>
      <c r="M755" s="500"/>
      <c r="N755" s="500"/>
      <c r="O755" s="500"/>
      <c r="P755" s="500"/>
      <c r="Q755" s="500"/>
      <c r="R755" s="500"/>
      <c r="S755" s="500"/>
      <c r="T755" s="500"/>
      <c r="U755" s="500"/>
      <c r="V755" s="500"/>
      <c r="W755" s="500"/>
      <c r="X755" s="500"/>
      <c r="Y755" s="500"/>
      <c r="Z755" s="500"/>
      <c r="AA755" s="500"/>
      <c r="AB755" s="1381" t="s">
        <v>94</v>
      </c>
      <c r="AC755" s="1542" t="s">
        <v>55</v>
      </c>
      <c r="AD755" s="1543" t="s">
        <v>3499</v>
      </c>
      <c r="AE755" s="1478"/>
      <c r="AF755" s="1478"/>
      <c r="AG755" s="1478"/>
      <c r="AH755" s="654"/>
    </row>
    <row r="756" ht="15.75" hidden="1" customHeight="1">
      <c r="A756" s="1500"/>
      <c r="B756" s="1500"/>
      <c r="C756" s="1500"/>
      <c r="D756" s="1500"/>
      <c r="E756" s="1501"/>
      <c r="F756" s="654" t="s">
        <v>4347</v>
      </c>
      <c r="G756" s="643" t="s">
        <v>4348</v>
      </c>
      <c r="H756" s="500"/>
      <c r="I756" s="500"/>
      <c r="J756" s="500"/>
      <c r="K756" s="500"/>
      <c r="L756" s="500"/>
      <c r="M756" s="500"/>
      <c r="N756" s="500"/>
      <c r="O756" s="500"/>
      <c r="P756" s="500"/>
      <c r="Q756" s="500"/>
      <c r="R756" s="500"/>
      <c r="S756" s="500"/>
      <c r="T756" s="500"/>
      <c r="U756" s="500"/>
      <c r="V756" s="500"/>
      <c r="W756" s="500"/>
      <c r="X756" s="500"/>
      <c r="Y756" s="500"/>
      <c r="Z756" s="500"/>
      <c r="AA756" s="500"/>
      <c r="AB756" s="1381" t="s">
        <v>94</v>
      </c>
      <c r="AC756" s="1542" t="s">
        <v>55</v>
      </c>
      <c r="AD756" s="1543" t="s">
        <v>2262</v>
      </c>
      <c r="AE756" s="1478"/>
      <c r="AF756" s="1478"/>
      <c r="AG756" s="1478"/>
      <c r="AH756" s="654"/>
    </row>
    <row r="757" ht="15.75" hidden="1" customHeight="1">
      <c r="A757" s="1500"/>
      <c r="B757" s="1500"/>
      <c r="C757" s="1500"/>
      <c r="D757" s="1500"/>
      <c r="E757" s="1501"/>
      <c r="F757" s="654" t="s">
        <v>4349</v>
      </c>
      <c r="G757" s="643" t="s">
        <v>4350</v>
      </c>
      <c r="H757" s="500"/>
      <c r="I757" s="500"/>
      <c r="J757" s="500"/>
      <c r="K757" s="500"/>
      <c r="L757" s="500"/>
      <c r="M757" s="500"/>
      <c r="N757" s="500"/>
      <c r="O757" s="500"/>
      <c r="P757" s="500"/>
      <c r="Q757" s="500"/>
      <c r="R757" s="500"/>
      <c r="S757" s="500"/>
      <c r="T757" s="500"/>
      <c r="U757" s="500"/>
      <c r="V757" s="500"/>
      <c r="W757" s="500"/>
      <c r="X757" s="500"/>
      <c r="Y757" s="500"/>
      <c r="Z757" s="500"/>
      <c r="AA757" s="500"/>
      <c r="AB757" s="1381" t="s">
        <v>94</v>
      </c>
      <c r="AC757" s="1542" t="s">
        <v>55</v>
      </c>
      <c r="AD757" s="1543" t="s">
        <v>2262</v>
      </c>
      <c r="AE757" s="1478"/>
      <c r="AF757" s="1478"/>
      <c r="AG757" s="1478"/>
      <c r="AH757" s="654"/>
    </row>
    <row r="758" ht="15.75" hidden="1" customHeight="1">
      <c r="A758" s="1500"/>
      <c r="B758" s="1500"/>
      <c r="C758" s="1500"/>
      <c r="D758" s="1379"/>
      <c r="E758" s="1501"/>
      <c r="F758" s="654" t="s">
        <v>4351</v>
      </c>
      <c r="G758" s="643" t="s">
        <v>4352</v>
      </c>
      <c r="H758" s="500"/>
      <c r="I758" s="500"/>
      <c r="J758" s="500"/>
      <c r="K758" s="500"/>
      <c r="L758" s="500"/>
      <c r="M758" s="500"/>
      <c r="N758" s="500"/>
      <c r="O758" s="500"/>
      <c r="P758" s="500"/>
      <c r="Q758" s="500"/>
      <c r="R758" s="500"/>
      <c r="S758" s="500"/>
      <c r="T758" s="500"/>
      <c r="U758" s="500"/>
      <c r="V758" s="500"/>
      <c r="W758" s="500"/>
      <c r="X758" s="500"/>
      <c r="Y758" s="500"/>
      <c r="Z758" s="500"/>
      <c r="AA758" s="500"/>
      <c r="AB758" s="1381" t="s">
        <v>94</v>
      </c>
      <c r="AC758" s="1542" t="s">
        <v>55</v>
      </c>
      <c r="AD758" s="1543" t="s">
        <v>2262</v>
      </c>
      <c r="AE758" s="1478"/>
      <c r="AF758" s="1478"/>
      <c r="AG758" s="1478"/>
      <c r="AH758" s="654"/>
    </row>
    <row r="759" ht="15.75" hidden="1" customHeight="1">
      <c r="A759" s="1500"/>
      <c r="B759" s="1478" t="s">
        <v>4353</v>
      </c>
      <c r="C759" s="1500"/>
      <c r="D759" s="1379"/>
      <c r="E759" s="1500"/>
      <c r="F759" s="1500"/>
      <c r="G759" s="1500"/>
      <c r="H759" s="500"/>
      <c r="I759" s="500"/>
      <c r="J759" s="500"/>
      <c r="K759" s="500"/>
      <c r="L759" s="500"/>
      <c r="M759" s="500"/>
      <c r="N759" s="500"/>
      <c r="O759" s="500"/>
      <c r="P759" s="500"/>
      <c r="Q759" s="500"/>
      <c r="R759" s="500"/>
      <c r="S759" s="500"/>
      <c r="T759" s="500"/>
      <c r="U759" s="500"/>
      <c r="V759" s="500"/>
      <c r="W759" s="500"/>
      <c r="X759" s="500"/>
      <c r="Y759" s="500"/>
      <c r="Z759" s="500"/>
      <c r="AA759" s="500"/>
      <c r="AB759" s="1381" t="s">
        <v>94</v>
      </c>
      <c r="AC759" s="1542" t="s">
        <v>55</v>
      </c>
      <c r="AD759" s="1543" t="s">
        <v>2262</v>
      </c>
      <c r="AE759" s="1478"/>
      <c r="AF759" s="1478"/>
      <c r="AG759" s="1478"/>
      <c r="AH759" s="654"/>
    </row>
    <row r="760" ht="15.75" hidden="1" customHeight="1">
      <c r="A760" s="1500"/>
      <c r="B760" s="1500"/>
      <c r="C760" s="1478" t="s">
        <v>4354</v>
      </c>
      <c r="D760" s="1500"/>
      <c r="E760" s="1500"/>
      <c r="F760" s="1501"/>
      <c r="G760" s="1500"/>
      <c r="H760" s="500"/>
      <c r="I760" s="500"/>
      <c r="J760" s="500"/>
      <c r="K760" s="500"/>
      <c r="L760" s="500"/>
      <c r="M760" s="500"/>
      <c r="N760" s="500"/>
      <c r="O760" s="500"/>
      <c r="P760" s="500"/>
      <c r="Q760" s="500"/>
      <c r="R760" s="500"/>
      <c r="S760" s="500"/>
      <c r="T760" s="500"/>
      <c r="U760" s="500"/>
      <c r="V760" s="500"/>
      <c r="W760" s="500"/>
      <c r="X760" s="500"/>
      <c r="Y760" s="500"/>
      <c r="Z760" s="500"/>
      <c r="AA760" s="500"/>
      <c r="AB760" s="1381" t="s">
        <v>94</v>
      </c>
      <c r="AC760" s="1542" t="s">
        <v>55</v>
      </c>
      <c r="AD760" s="1543" t="s">
        <v>2262</v>
      </c>
      <c r="AE760" s="1478"/>
      <c r="AF760" s="1478"/>
      <c r="AG760" s="1478"/>
      <c r="AH760" s="654"/>
    </row>
    <row r="761" ht="15.75" hidden="1" customHeight="1">
      <c r="A761" s="1500"/>
      <c r="B761" s="1500"/>
      <c r="C761" s="1500"/>
      <c r="D761" s="1500"/>
      <c r="E761" s="1478" t="s">
        <v>4355</v>
      </c>
      <c r="F761" s="654" t="s">
        <v>4356</v>
      </c>
      <c r="G761" s="732" t="s">
        <v>4357</v>
      </c>
      <c r="H761" s="500"/>
      <c r="I761" s="500"/>
      <c r="J761" s="500"/>
      <c r="K761" s="500"/>
      <c r="L761" s="500"/>
      <c r="M761" s="500"/>
      <c r="N761" s="500"/>
      <c r="O761" s="500"/>
      <c r="P761" s="500"/>
      <c r="Q761" s="500"/>
      <c r="R761" s="500"/>
      <c r="S761" s="500"/>
      <c r="T761" s="500"/>
      <c r="U761" s="500"/>
      <c r="V761" s="500"/>
      <c r="W761" s="500"/>
      <c r="X761" s="500"/>
      <c r="Y761" s="500"/>
      <c r="Z761" s="500"/>
      <c r="AA761" s="500"/>
      <c r="AB761" s="1381" t="s">
        <v>94</v>
      </c>
      <c r="AC761" s="1542" t="s">
        <v>55</v>
      </c>
      <c r="AD761" s="1543" t="s">
        <v>2262</v>
      </c>
      <c r="AE761" s="1478"/>
      <c r="AF761" s="1478"/>
      <c r="AG761" s="1478"/>
      <c r="AH761" s="654"/>
    </row>
    <row r="762" ht="15.75" hidden="1" customHeight="1">
      <c r="A762" s="1500"/>
      <c r="B762" s="1500"/>
      <c r="C762" s="1500"/>
      <c r="D762" s="1500"/>
      <c r="E762" s="1478" t="s">
        <v>4355</v>
      </c>
      <c r="F762" s="654" t="s">
        <v>4358</v>
      </c>
      <c r="G762" s="643" t="s">
        <v>4359</v>
      </c>
      <c r="H762" s="500"/>
      <c r="I762" s="500"/>
      <c r="J762" s="500"/>
      <c r="K762" s="500"/>
      <c r="L762" s="500"/>
      <c r="M762" s="500"/>
      <c r="N762" s="500"/>
      <c r="O762" s="500"/>
      <c r="P762" s="500"/>
      <c r="Q762" s="500"/>
      <c r="R762" s="500"/>
      <c r="S762" s="500"/>
      <c r="T762" s="500"/>
      <c r="U762" s="500"/>
      <c r="V762" s="500"/>
      <c r="W762" s="500"/>
      <c r="X762" s="500"/>
      <c r="Y762" s="500"/>
      <c r="Z762" s="500"/>
      <c r="AA762" s="500"/>
      <c r="AB762" s="1381" t="s">
        <v>94</v>
      </c>
      <c r="AC762" s="1542" t="s">
        <v>55</v>
      </c>
      <c r="AD762" s="1543" t="s">
        <v>2262</v>
      </c>
      <c r="AE762" s="1478"/>
      <c r="AF762" s="1478"/>
      <c r="AG762" s="1478"/>
      <c r="AH762" s="654"/>
    </row>
    <row r="763" ht="15.75" hidden="1" customHeight="1">
      <c r="A763" s="1500"/>
      <c r="B763" s="1500"/>
      <c r="C763" s="1478" t="s">
        <v>4360</v>
      </c>
      <c r="D763" s="1500"/>
      <c r="E763" s="1501"/>
      <c r="F763" s="1501"/>
      <c r="G763" s="1500"/>
      <c r="H763" s="500"/>
      <c r="I763" s="500"/>
      <c r="J763" s="500"/>
      <c r="K763" s="500"/>
      <c r="L763" s="500"/>
      <c r="M763" s="500"/>
      <c r="N763" s="500"/>
      <c r="O763" s="500"/>
      <c r="P763" s="500"/>
      <c r="Q763" s="500"/>
      <c r="R763" s="500"/>
      <c r="S763" s="500"/>
      <c r="T763" s="500"/>
      <c r="U763" s="500"/>
      <c r="V763" s="500"/>
      <c r="W763" s="500"/>
      <c r="X763" s="500"/>
      <c r="Y763" s="500"/>
      <c r="Z763" s="500"/>
      <c r="AA763" s="500"/>
      <c r="AB763" s="1381" t="s">
        <v>94</v>
      </c>
      <c r="AC763" s="1542" t="s">
        <v>55</v>
      </c>
      <c r="AD763" s="1543" t="s">
        <v>2262</v>
      </c>
      <c r="AE763" s="1478"/>
      <c r="AF763" s="1478"/>
      <c r="AG763" s="1478"/>
      <c r="AH763" s="654"/>
    </row>
    <row r="764" ht="15.75" hidden="1" customHeight="1">
      <c r="A764" s="1500"/>
      <c r="B764" s="1500"/>
      <c r="C764" s="1500"/>
      <c r="D764" s="1500"/>
      <c r="E764" s="654" t="s">
        <v>4361</v>
      </c>
      <c r="F764" s="654" t="s">
        <v>4362</v>
      </c>
      <c r="G764" s="732" t="s">
        <v>4363</v>
      </c>
      <c r="H764" s="500"/>
      <c r="I764" s="500"/>
      <c r="J764" s="500"/>
      <c r="K764" s="500"/>
      <c r="L764" s="500"/>
      <c r="M764" s="500"/>
      <c r="N764" s="500"/>
      <c r="O764" s="500"/>
      <c r="P764" s="500"/>
      <c r="Q764" s="500"/>
      <c r="R764" s="500"/>
      <c r="S764" s="500"/>
      <c r="T764" s="500"/>
      <c r="U764" s="500"/>
      <c r="V764" s="500"/>
      <c r="W764" s="500"/>
      <c r="X764" s="500"/>
      <c r="Y764" s="500"/>
      <c r="Z764" s="500"/>
      <c r="AA764" s="500"/>
      <c r="AB764" s="1381" t="s">
        <v>94</v>
      </c>
      <c r="AC764" s="1542" t="s">
        <v>55</v>
      </c>
      <c r="AD764" s="1543" t="s">
        <v>2262</v>
      </c>
      <c r="AE764" s="1478"/>
      <c r="AF764" s="1478"/>
      <c r="AG764" s="1478"/>
      <c r="AH764" s="654"/>
    </row>
    <row r="765" ht="15.75" hidden="1" customHeight="1">
      <c r="A765" s="1500"/>
      <c r="B765" s="1500"/>
      <c r="C765" s="1500"/>
      <c r="D765" s="1500"/>
      <c r="E765" s="654" t="s">
        <v>4322</v>
      </c>
      <c r="F765" s="654" t="s">
        <v>4320</v>
      </c>
      <c r="G765" s="643" t="s">
        <v>4364</v>
      </c>
      <c r="H765" s="500"/>
      <c r="I765" s="500"/>
      <c r="J765" s="500"/>
      <c r="K765" s="500"/>
      <c r="L765" s="500"/>
      <c r="M765" s="500"/>
      <c r="N765" s="500"/>
      <c r="O765" s="500"/>
      <c r="P765" s="500"/>
      <c r="Q765" s="500"/>
      <c r="R765" s="500"/>
      <c r="S765" s="500"/>
      <c r="T765" s="500"/>
      <c r="U765" s="500"/>
      <c r="V765" s="500"/>
      <c r="W765" s="500"/>
      <c r="X765" s="500"/>
      <c r="Y765" s="500"/>
      <c r="Z765" s="500"/>
      <c r="AA765" s="500"/>
      <c r="AB765" s="1381" t="s">
        <v>94</v>
      </c>
      <c r="AC765" s="1542" t="s">
        <v>55</v>
      </c>
      <c r="AD765" s="1543" t="s">
        <v>2262</v>
      </c>
      <c r="AE765" s="1478"/>
      <c r="AF765" s="1478"/>
      <c r="AG765" s="1478"/>
      <c r="AH765" s="654"/>
    </row>
    <row r="766" ht="15.75" hidden="1" customHeight="1">
      <c r="A766" s="1500"/>
      <c r="B766" s="1500"/>
      <c r="C766" s="1500"/>
      <c r="D766" s="1500"/>
      <c r="E766" s="654" t="s">
        <v>4325</v>
      </c>
      <c r="F766" s="654" t="s">
        <v>4320</v>
      </c>
      <c r="G766" s="643" t="s">
        <v>4365</v>
      </c>
      <c r="H766" s="500"/>
      <c r="I766" s="500"/>
      <c r="J766" s="500"/>
      <c r="K766" s="500"/>
      <c r="L766" s="500"/>
      <c r="M766" s="500"/>
      <c r="N766" s="500"/>
      <c r="O766" s="500"/>
      <c r="P766" s="500"/>
      <c r="Q766" s="500"/>
      <c r="R766" s="500"/>
      <c r="S766" s="500"/>
      <c r="T766" s="500"/>
      <c r="U766" s="500"/>
      <c r="V766" s="500"/>
      <c r="W766" s="500"/>
      <c r="X766" s="500"/>
      <c r="Y766" s="500"/>
      <c r="Z766" s="500"/>
      <c r="AA766" s="500"/>
      <c r="AB766" s="1381" t="s">
        <v>94</v>
      </c>
      <c r="AC766" s="1542" t="s">
        <v>55</v>
      </c>
      <c r="AD766" s="1543" t="s">
        <v>2262</v>
      </c>
      <c r="AE766" s="1478"/>
      <c r="AF766" s="1478"/>
      <c r="AG766" s="1478"/>
      <c r="AH766" s="654"/>
    </row>
    <row r="767" ht="15.75" hidden="1" customHeight="1">
      <c r="A767" s="1500"/>
      <c r="B767" s="1500"/>
      <c r="C767" s="1500"/>
      <c r="D767" s="1500"/>
      <c r="E767" s="1501"/>
      <c r="F767" s="654" t="s">
        <v>4366</v>
      </c>
      <c r="G767" s="643" t="s">
        <v>4367</v>
      </c>
      <c r="H767" s="500"/>
      <c r="I767" s="500"/>
      <c r="J767" s="500"/>
      <c r="K767" s="500"/>
      <c r="L767" s="500"/>
      <c r="M767" s="500"/>
      <c r="N767" s="500"/>
      <c r="O767" s="500"/>
      <c r="P767" s="500"/>
      <c r="Q767" s="500"/>
      <c r="R767" s="500"/>
      <c r="S767" s="500"/>
      <c r="T767" s="500"/>
      <c r="U767" s="500"/>
      <c r="V767" s="500"/>
      <c r="W767" s="500"/>
      <c r="X767" s="500"/>
      <c r="Y767" s="500"/>
      <c r="Z767" s="500"/>
      <c r="AA767" s="500"/>
      <c r="AB767" s="1381" t="s">
        <v>94</v>
      </c>
      <c r="AC767" s="1542" t="s">
        <v>55</v>
      </c>
      <c r="AD767" s="1543" t="s">
        <v>2262</v>
      </c>
      <c r="AE767" s="1478"/>
      <c r="AF767" s="1478"/>
      <c r="AG767" s="1478"/>
      <c r="AH767" s="654"/>
    </row>
    <row r="768" ht="15.75" hidden="1" customHeight="1">
      <c r="A768" s="1500"/>
      <c r="B768" s="1500"/>
      <c r="C768" s="1478" t="s">
        <v>4332</v>
      </c>
      <c r="D768" s="1500"/>
      <c r="E768" s="1500"/>
      <c r="F768" s="1500"/>
      <c r="G768" s="1500"/>
      <c r="H768" s="500"/>
      <c r="I768" s="500"/>
      <c r="J768" s="500"/>
      <c r="K768" s="500"/>
      <c r="L768" s="500"/>
      <c r="M768" s="500"/>
      <c r="N768" s="500"/>
      <c r="O768" s="500"/>
      <c r="P768" s="500"/>
      <c r="Q768" s="500"/>
      <c r="R768" s="500"/>
      <c r="S768" s="500"/>
      <c r="T768" s="500"/>
      <c r="U768" s="500"/>
      <c r="V768" s="500"/>
      <c r="W768" s="500"/>
      <c r="X768" s="500"/>
      <c r="Y768" s="500"/>
      <c r="Z768" s="500"/>
      <c r="AA768" s="500"/>
      <c r="AB768" s="1381" t="s">
        <v>94</v>
      </c>
      <c r="AC768" s="1542" t="s">
        <v>55</v>
      </c>
      <c r="AD768" s="1543" t="s">
        <v>2262</v>
      </c>
      <c r="AE768" s="1478"/>
      <c r="AF768" s="1478"/>
      <c r="AG768" s="1478"/>
      <c r="AH768" s="654"/>
    </row>
    <row r="769" ht="15.75" hidden="1" customHeight="1">
      <c r="A769" s="1500"/>
      <c r="B769" s="1500"/>
      <c r="C769" s="1500"/>
      <c r="D769" s="1500"/>
      <c r="E769" s="654" t="s">
        <v>4028</v>
      </c>
      <c r="F769" s="654" t="s">
        <v>4333</v>
      </c>
      <c r="G769" s="643" t="s">
        <v>4368</v>
      </c>
      <c r="H769" s="500"/>
      <c r="I769" s="500"/>
      <c r="J769" s="500"/>
      <c r="K769" s="500"/>
      <c r="L769" s="500"/>
      <c r="M769" s="500"/>
      <c r="N769" s="500"/>
      <c r="O769" s="500"/>
      <c r="P769" s="500"/>
      <c r="Q769" s="500"/>
      <c r="R769" s="500"/>
      <c r="S769" s="500"/>
      <c r="T769" s="500"/>
      <c r="U769" s="500"/>
      <c r="V769" s="500"/>
      <c r="W769" s="500"/>
      <c r="X769" s="500"/>
      <c r="Y769" s="500"/>
      <c r="Z769" s="500"/>
      <c r="AA769" s="500"/>
      <c r="AB769" s="1381" t="s">
        <v>94</v>
      </c>
      <c r="AC769" s="1542" t="s">
        <v>55</v>
      </c>
      <c r="AD769" s="1543" t="s">
        <v>2262</v>
      </c>
      <c r="AE769" s="1478"/>
      <c r="AF769" s="1478" t="s">
        <v>4369</v>
      </c>
      <c r="AG769" s="1478"/>
      <c r="AH769" s="654"/>
    </row>
    <row r="770" ht="15.75" hidden="1" customHeight="1">
      <c r="A770" s="1500"/>
      <c r="B770" s="1500"/>
      <c r="C770" s="1500"/>
      <c r="D770" s="1500"/>
      <c r="E770" s="654" t="s">
        <v>4035</v>
      </c>
      <c r="F770" s="654" t="s">
        <v>4333</v>
      </c>
      <c r="G770" s="643" t="s">
        <v>4370</v>
      </c>
      <c r="H770" s="500"/>
      <c r="I770" s="500"/>
      <c r="J770" s="500"/>
      <c r="K770" s="500"/>
      <c r="L770" s="500"/>
      <c r="M770" s="500"/>
      <c r="N770" s="500"/>
      <c r="O770" s="500"/>
      <c r="P770" s="500"/>
      <c r="Q770" s="500"/>
      <c r="R770" s="500"/>
      <c r="S770" s="500"/>
      <c r="T770" s="500"/>
      <c r="U770" s="500"/>
      <c r="V770" s="500"/>
      <c r="W770" s="500"/>
      <c r="X770" s="500"/>
      <c r="Y770" s="500"/>
      <c r="Z770" s="500"/>
      <c r="AA770" s="500"/>
      <c r="AB770" s="1381" t="s">
        <v>94</v>
      </c>
      <c r="AC770" s="1542" t="s">
        <v>55</v>
      </c>
      <c r="AD770" s="1543" t="s">
        <v>2262</v>
      </c>
      <c r="AE770" s="1478"/>
      <c r="AF770" s="1478"/>
      <c r="AG770" s="1478"/>
      <c r="AH770" s="654"/>
    </row>
    <row r="771" ht="15.75" hidden="1" customHeight="1">
      <c r="A771" s="1500"/>
      <c r="B771" s="1500"/>
      <c r="C771" s="1500"/>
      <c r="D771" s="1500"/>
      <c r="E771" s="1501"/>
      <c r="F771" s="654" t="s">
        <v>4371</v>
      </c>
      <c r="G771" s="643" t="s">
        <v>4372</v>
      </c>
      <c r="H771" s="500"/>
      <c r="I771" s="500"/>
      <c r="J771" s="500"/>
      <c r="K771" s="500"/>
      <c r="L771" s="500"/>
      <c r="M771" s="500"/>
      <c r="N771" s="500"/>
      <c r="O771" s="500"/>
      <c r="P771" s="500"/>
      <c r="Q771" s="500"/>
      <c r="R771" s="500"/>
      <c r="S771" s="500"/>
      <c r="T771" s="500"/>
      <c r="U771" s="500"/>
      <c r="V771" s="500"/>
      <c r="W771" s="500"/>
      <c r="X771" s="500"/>
      <c r="Y771" s="500"/>
      <c r="Z771" s="500"/>
      <c r="AA771" s="500"/>
      <c r="AB771" s="1381" t="s">
        <v>94</v>
      </c>
      <c r="AC771" s="1542" t="s">
        <v>55</v>
      </c>
      <c r="AD771" s="1543" t="s">
        <v>2262</v>
      </c>
      <c r="AE771" s="1478"/>
      <c r="AF771" s="1478"/>
      <c r="AG771" s="1478"/>
      <c r="AH771" s="654"/>
    </row>
    <row r="772" ht="15.75" hidden="1" customHeight="1">
      <c r="A772" s="1500"/>
      <c r="B772" s="1500"/>
      <c r="C772" s="1500"/>
      <c r="D772" s="1500"/>
      <c r="E772" s="1501"/>
      <c r="F772" s="654" t="s">
        <v>4343</v>
      </c>
      <c r="G772" s="643" t="s">
        <v>4373</v>
      </c>
      <c r="H772" s="500"/>
      <c r="I772" s="500"/>
      <c r="J772" s="500"/>
      <c r="K772" s="500"/>
      <c r="L772" s="500"/>
      <c r="M772" s="500"/>
      <c r="N772" s="500"/>
      <c r="O772" s="500"/>
      <c r="P772" s="500"/>
      <c r="Q772" s="500"/>
      <c r="R772" s="500"/>
      <c r="S772" s="500"/>
      <c r="T772" s="500"/>
      <c r="U772" s="500"/>
      <c r="V772" s="500"/>
      <c r="W772" s="500"/>
      <c r="X772" s="500"/>
      <c r="Y772" s="500"/>
      <c r="Z772" s="500"/>
      <c r="AA772" s="500"/>
      <c r="AB772" s="1381" t="s">
        <v>94</v>
      </c>
      <c r="AC772" s="1542" t="s">
        <v>55</v>
      </c>
      <c r="AD772" s="1543" t="s">
        <v>2262</v>
      </c>
      <c r="AE772" s="1478"/>
      <c r="AF772" s="1478"/>
      <c r="AG772" s="1478"/>
      <c r="AH772" s="654"/>
    </row>
    <row r="773" ht="15.75" hidden="1" customHeight="1">
      <c r="A773" s="1500"/>
      <c r="B773" s="1500"/>
      <c r="C773" s="1500"/>
      <c r="D773" s="1500"/>
      <c r="E773" s="1501"/>
      <c r="F773" s="654" t="s">
        <v>4347</v>
      </c>
      <c r="G773" s="643" t="s">
        <v>4348</v>
      </c>
      <c r="H773" s="500"/>
      <c r="I773" s="500"/>
      <c r="J773" s="500"/>
      <c r="K773" s="500"/>
      <c r="L773" s="500"/>
      <c r="M773" s="500"/>
      <c r="N773" s="500"/>
      <c r="O773" s="500"/>
      <c r="P773" s="500"/>
      <c r="Q773" s="500"/>
      <c r="R773" s="500"/>
      <c r="S773" s="500"/>
      <c r="T773" s="500"/>
      <c r="U773" s="500"/>
      <c r="V773" s="500"/>
      <c r="W773" s="500"/>
      <c r="X773" s="500"/>
      <c r="Y773" s="500"/>
      <c r="Z773" s="500"/>
      <c r="AA773" s="500"/>
      <c r="AB773" s="1381" t="s">
        <v>94</v>
      </c>
      <c r="AC773" s="1542" t="s">
        <v>55</v>
      </c>
      <c r="AD773" s="1543" t="s">
        <v>2262</v>
      </c>
      <c r="AE773" s="1478"/>
      <c r="AF773" s="1478"/>
      <c r="AG773" s="1478"/>
      <c r="AH773" s="654"/>
    </row>
    <row r="774" ht="15.75" hidden="1" customHeight="1">
      <c r="A774" s="1500"/>
      <c r="B774" s="1500"/>
      <c r="C774" s="1500"/>
      <c r="D774" s="1500"/>
      <c r="E774" s="1501"/>
      <c r="F774" s="654" t="s">
        <v>4349</v>
      </c>
      <c r="G774" s="643" t="s">
        <v>4374</v>
      </c>
      <c r="H774" s="500"/>
      <c r="I774" s="500"/>
      <c r="J774" s="500"/>
      <c r="K774" s="500"/>
      <c r="L774" s="500"/>
      <c r="M774" s="500"/>
      <c r="N774" s="500"/>
      <c r="O774" s="500"/>
      <c r="P774" s="500"/>
      <c r="Q774" s="500"/>
      <c r="R774" s="500"/>
      <c r="S774" s="500"/>
      <c r="T774" s="500"/>
      <c r="U774" s="500"/>
      <c r="V774" s="500"/>
      <c r="W774" s="500"/>
      <c r="X774" s="500"/>
      <c r="Y774" s="500"/>
      <c r="Z774" s="500"/>
      <c r="AA774" s="500"/>
      <c r="AB774" s="1381" t="s">
        <v>94</v>
      </c>
      <c r="AC774" s="1542" t="s">
        <v>55</v>
      </c>
      <c r="AD774" s="1543" t="s">
        <v>2262</v>
      </c>
      <c r="AE774" s="1478"/>
      <c r="AF774" s="1478"/>
      <c r="AG774" s="1478"/>
      <c r="AH774" s="654"/>
    </row>
    <row r="775" ht="15.75" hidden="1" customHeight="1">
      <c r="A775" s="1500"/>
      <c r="B775" s="1500"/>
      <c r="C775" s="1500"/>
      <c r="D775" s="1500"/>
      <c r="E775" s="1501"/>
      <c r="F775" s="654" t="s">
        <v>4351</v>
      </c>
      <c r="G775" s="643" t="s">
        <v>4352</v>
      </c>
      <c r="H775" s="500"/>
      <c r="I775" s="500"/>
      <c r="J775" s="500"/>
      <c r="K775" s="500"/>
      <c r="L775" s="500"/>
      <c r="M775" s="500"/>
      <c r="N775" s="500"/>
      <c r="O775" s="500"/>
      <c r="P775" s="500"/>
      <c r="Q775" s="500"/>
      <c r="R775" s="500"/>
      <c r="S775" s="500"/>
      <c r="T775" s="500"/>
      <c r="U775" s="500"/>
      <c r="V775" s="500"/>
      <c r="W775" s="500"/>
      <c r="X775" s="500"/>
      <c r="Y775" s="500"/>
      <c r="Z775" s="500"/>
      <c r="AA775" s="500"/>
      <c r="AB775" s="1381" t="s">
        <v>94</v>
      </c>
      <c r="AC775" s="1542" t="s">
        <v>55</v>
      </c>
      <c r="AD775" s="1543" t="s">
        <v>2262</v>
      </c>
      <c r="AE775" s="1478"/>
      <c r="AF775" s="1478"/>
      <c r="AG775" s="1478"/>
      <c r="AH775" s="654"/>
    </row>
    <row r="776" ht="15.75" hidden="1" customHeight="1">
      <c r="A776" s="1500"/>
      <c r="B776" s="1478" t="s">
        <v>4375</v>
      </c>
      <c r="C776" s="1500"/>
      <c r="D776" s="1500"/>
      <c r="E776" s="1500"/>
      <c r="F776" s="1500"/>
      <c r="G776" s="1500"/>
      <c r="H776" s="500"/>
      <c r="I776" s="500"/>
      <c r="J776" s="500"/>
      <c r="K776" s="500"/>
      <c r="L776" s="500"/>
      <c r="M776" s="500"/>
      <c r="N776" s="500"/>
      <c r="O776" s="500"/>
      <c r="P776" s="500"/>
      <c r="Q776" s="500"/>
      <c r="R776" s="500"/>
      <c r="S776" s="500"/>
      <c r="T776" s="500"/>
      <c r="U776" s="500"/>
      <c r="V776" s="500"/>
      <c r="W776" s="500"/>
      <c r="X776" s="500"/>
      <c r="Y776" s="500"/>
      <c r="Z776" s="500"/>
      <c r="AA776" s="500"/>
      <c r="AB776" s="1381" t="s">
        <v>94</v>
      </c>
      <c r="AC776" s="1542" t="s">
        <v>55</v>
      </c>
      <c r="AD776" s="1543" t="s">
        <v>2262</v>
      </c>
      <c r="AE776" s="1478"/>
      <c r="AF776" s="1478"/>
      <c r="AG776" s="1478"/>
      <c r="AH776" s="654"/>
    </row>
    <row r="777" ht="15.75" hidden="1" customHeight="1">
      <c r="A777" s="1500"/>
      <c r="B777" s="1500"/>
      <c r="C777" s="1478" t="s">
        <v>4376</v>
      </c>
      <c r="D777" s="1500"/>
      <c r="E777" s="1500"/>
      <c r="F777" s="1500"/>
      <c r="G777" s="1500"/>
      <c r="H777" s="500"/>
      <c r="I777" s="500"/>
      <c r="J777" s="500"/>
      <c r="K777" s="500"/>
      <c r="L777" s="500"/>
      <c r="M777" s="500"/>
      <c r="N777" s="500"/>
      <c r="O777" s="500"/>
      <c r="P777" s="500"/>
      <c r="Q777" s="500"/>
      <c r="R777" s="500"/>
      <c r="S777" s="500"/>
      <c r="T777" s="500"/>
      <c r="U777" s="500"/>
      <c r="V777" s="500"/>
      <c r="W777" s="500"/>
      <c r="X777" s="500"/>
      <c r="Y777" s="500"/>
      <c r="Z777" s="500"/>
      <c r="AA777" s="500"/>
      <c r="AB777" s="1381" t="s">
        <v>94</v>
      </c>
      <c r="AC777" s="1542" t="s">
        <v>55</v>
      </c>
      <c r="AD777" s="1543" t="s">
        <v>2262</v>
      </c>
      <c r="AE777" s="1478"/>
      <c r="AF777" s="1478"/>
      <c r="AG777" s="1478"/>
      <c r="AH777" s="654"/>
    </row>
    <row r="778" ht="15.75" hidden="1" customHeight="1">
      <c r="A778" s="1500"/>
      <c r="B778" s="1500"/>
      <c r="C778" s="1500"/>
      <c r="D778" s="1500"/>
      <c r="E778" s="654" t="s">
        <v>4377</v>
      </c>
      <c r="F778" s="654" t="s">
        <v>4378</v>
      </c>
      <c r="G778" s="643" t="s">
        <v>4379</v>
      </c>
      <c r="H778" s="500"/>
      <c r="I778" s="500"/>
      <c r="J778" s="500"/>
      <c r="K778" s="500"/>
      <c r="L778" s="500"/>
      <c r="M778" s="500"/>
      <c r="N778" s="500"/>
      <c r="O778" s="500"/>
      <c r="P778" s="500"/>
      <c r="Q778" s="500"/>
      <c r="R778" s="500"/>
      <c r="S778" s="500"/>
      <c r="T778" s="500"/>
      <c r="U778" s="500"/>
      <c r="V778" s="500"/>
      <c r="W778" s="500"/>
      <c r="X778" s="500"/>
      <c r="Y778" s="500"/>
      <c r="Z778" s="500"/>
      <c r="AA778" s="500"/>
      <c r="AB778" s="1381" t="s">
        <v>94</v>
      </c>
      <c r="AC778" s="1542" t="s">
        <v>55</v>
      </c>
      <c r="AD778" s="1543" t="s">
        <v>2262</v>
      </c>
      <c r="AE778" s="1478"/>
      <c r="AF778" s="1478"/>
      <c r="AG778" s="1478"/>
      <c r="AH778" s="654"/>
    </row>
    <row r="779" ht="15.75" hidden="1" customHeight="1">
      <c r="A779" s="1500"/>
      <c r="B779" s="1500"/>
      <c r="C779" s="1500"/>
      <c r="D779" s="1500"/>
      <c r="E779" s="654" t="s">
        <v>4322</v>
      </c>
      <c r="F779" s="654" t="s">
        <v>4320</v>
      </c>
      <c r="G779" s="643" t="s">
        <v>4380</v>
      </c>
      <c r="H779" s="500"/>
      <c r="I779" s="500"/>
      <c r="J779" s="500"/>
      <c r="K779" s="500"/>
      <c r="L779" s="500"/>
      <c r="M779" s="500"/>
      <c r="N779" s="500"/>
      <c r="O779" s="500"/>
      <c r="P779" s="500"/>
      <c r="Q779" s="500"/>
      <c r="R779" s="500"/>
      <c r="S779" s="500"/>
      <c r="T779" s="500"/>
      <c r="U779" s="500"/>
      <c r="V779" s="500"/>
      <c r="W779" s="500"/>
      <c r="X779" s="500"/>
      <c r="Y779" s="500"/>
      <c r="Z779" s="500"/>
      <c r="AA779" s="500"/>
      <c r="AB779" s="1381" t="s">
        <v>94</v>
      </c>
      <c r="AC779" s="1542" t="s">
        <v>55</v>
      </c>
      <c r="AD779" s="1543" t="s">
        <v>2262</v>
      </c>
      <c r="AE779" s="1478"/>
      <c r="AF779" s="1478"/>
      <c r="AG779" s="1478"/>
      <c r="AH779" s="654"/>
    </row>
    <row r="780" ht="15.75" hidden="1" customHeight="1">
      <c r="A780" s="1500"/>
      <c r="B780" s="1500"/>
      <c r="C780" s="1500"/>
      <c r="D780" s="1500"/>
      <c r="E780" s="654" t="s">
        <v>4325</v>
      </c>
      <c r="F780" s="654" t="s">
        <v>4320</v>
      </c>
      <c r="G780" s="643" t="s">
        <v>4381</v>
      </c>
      <c r="H780" s="500"/>
      <c r="I780" s="500"/>
      <c r="J780" s="500"/>
      <c r="K780" s="500"/>
      <c r="L780" s="500"/>
      <c r="M780" s="500"/>
      <c r="N780" s="500"/>
      <c r="O780" s="500"/>
      <c r="P780" s="500"/>
      <c r="Q780" s="500"/>
      <c r="R780" s="500"/>
      <c r="S780" s="500"/>
      <c r="T780" s="500"/>
      <c r="U780" s="500"/>
      <c r="V780" s="500"/>
      <c r="W780" s="500"/>
      <c r="X780" s="500"/>
      <c r="Y780" s="500"/>
      <c r="Z780" s="500"/>
      <c r="AA780" s="500"/>
      <c r="AB780" s="1381" t="s">
        <v>94</v>
      </c>
      <c r="AC780" s="1542" t="s">
        <v>55</v>
      </c>
      <c r="AD780" s="1543" t="s">
        <v>2262</v>
      </c>
      <c r="AE780" s="1478"/>
      <c r="AF780" s="1478"/>
      <c r="AG780" s="1478"/>
      <c r="AH780" s="654"/>
    </row>
    <row r="781" ht="15.75" hidden="1" customHeight="1">
      <c r="A781" s="1500"/>
      <c r="B781" s="1500"/>
      <c r="C781" s="1500"/>
      <c r="D781" s="1500"/>
      <c r="E781" s="1501"/>
      <c r="F781" s="654" t="s">
        <v>4382</v>
      </c>
      <c r="G781" s="643" t="s">
        <v>4383</v>
      </c>
      <c r="H781" s="500"/>
      <c r="I781" s="500"/>
      <c r="J781" s="500"/>
      <c r="K781" s="500"/>
      <c r="L781" s="500"/>
      <c r="M781" s="500"/>
      <c r="N781" s="500"/>
      <c r="O781" s="500"/>
      <c r="P781" s="500"/>
      <c r="Q781" s="500"/>
      <c r="R781" s="500"/>
      <c r="S781" s="500"/>
      <c r="T781" s="500"/>
      <c r="U781" s="500"/>
      <c r="V781" s="500"/>
      <c r="W781" s="500"/>
      <c r="X781" s="500"/>
      <c r="Y781" s="500"/>
      <c r="Z781" s="500"/>
      <c r="AA781" s="500"/>
      <c r="AB781" s="1381" t="s">
        <v>94</v>
      </c>
      <c r="AC781" s="1542" t="s">
        <v>55</v>
      </c>
      <c r="AD781" s="1543" t="s">
        <v>2262</v>
      </c>
      <c r="AE781" s="1478"/>
      <c r="AF781" s="1478"/>
      <c r="AG781" s="1478"/>
      <c r="AH781" s="654"/>
    </row>
    <row r="782" ht="15.75" hidden="1" customHeight="1">
      <c r="A782" s="1500"/>
      <c r="B782" s="1500"/>
      <c r="C782" s="1478" t="s">
        <v>4332</v>
      </c>
      <c r="D782" s="1500"/>
      <c r="E782" s="1500"/>
      <c r="F782" s="1500"/>
      <c r="G782" s="1500"/>
      <c r="H782" s="500"/>
      <c r="I782" s="500"/>
      <c r="J782" s="500"/>
      <c r="K782" s="500"/>
      <c r="L782" s="500"/>
      <c r="M782" s="500"/>
      <c r="N782" s="500"/>
      <c r="O782" s="500"/>
      <c r="P782" s="500"/>
      <c r="Q782" s="500"/>
      <c r="R782" s="500"/>
      <c r="S782" s="500"/>
      <c r="T782" s="500"/>
      <c r="U782" s="500"/>
      <c r="V782" s="500"/>
      <c r="W782" s="500"/>
      <c r="X782" s="500"/>
      <c r="Y782" s="500"/>
      <c r="Z782" s="500"/>
      <c r="AA782" s="500"/>
      <c r="AB782" s="1381" t="s">
        <v>94</v>
      </c>
      <c r="AC782" s="1542" t="s">
        <v>55</v>
      </c>
      <c r="AD782" s="1543" t="s">
        <v>2262</v>
      </c>
      <c r="AE782" s="1478"/>
      <c r="AF782" s="1478"/>
      <c r="AG782" s="1478"/>
      <c r="AH782" s="654"/>
    </row>
    <row r="783" ht="15.75" hidden="1" customHeight="1">
      <c r="A783" s="1500"/>
      <c r="B783" s="1500"/>
      <c r="C783" s="1500"/>
      <c r="D783" s="1500"/>
      <c r="E783" s="1500"/>
      <c r="F783" s="654" t="s">
        <v>4333</v>
      </c>
      <c r="G783" s="643" t="s">
        <v>4384</v>
      </c>
      <c r="H783" s="500"/>
      <c r="I783" s="500"/>
      <c r="J783" s="500"/>
      <c r="K783" s="500"/>
      <c r="L783" s="500"/>
      <c r="M783" s="500"/>
      <c r="N783" s="500"/>
      <c r="O783" s="500"/>
      <c r="P783" s="500"/>
      <c r="Q783" s="500"/>
      <c r="R783" s="500"/>
      <c r="S783" s="500"/>
      <c r="T783" s="500"/>
      <c r="U783" s="500"/>
      <c r="V783" s="500"/>
      <c r="W783" s="500"/>
      <c r="X783" s="500"/>
      <c r="Y783" s="500"/>
      <c r="Z783" s="500"/>
      <c r="AA783" s="500"/>
      <c r="AB783" s="1381" t="s">
        <v>94</v>
      </c>
      <c r="AC783" s="1542" t="s">
        <v>55</v>
      </c>
      <c r="AD783" s="1543" t="s">
        <v>2262</v>
      </c>
      <c r="AE783" s="1478"/>
      <c r="AF783" s="1478"/>
      <c r="AG783" s="1478"/>
      <c r="AH783" s="654"/>
    </row>
    <row r="784" ht="15.75" hidden="1" customHeight="1">
      <c r="A784" s="1500"/>
      <c r="B784" s="1500"/>
      <c r="C784" s="1500"/>
      <c r="D784" s="1500"/>
      <c r="E784" s="1500"/>
      <c r="F784" s="654" t="s">
        <v>4385</v>
      </c>
      <c r="G784" s="643" t="s">
        <v>4386</v>
      </c>
      <c r="H784" s="500"/>
      <c r="I784" s="500"/>
      <c r="J784" s="500"/>
      <c r="K784" s="500"/>
      <c r="L784" s="500"/>
      <c r="M784" s="500"/>
      <c r="N784" s="500"/>
      <c r="O784" s="500"/>
      <c r="P784" s="500"/>
      <c r="Q784" s="500"/>
      <c r="R784" s="500"/>
      <c r="S784" s="500"/>
      <c r="T784" s="500"/>
      <c r="U784" s="500"/>
      <c r="V784" s="500"/>
      <c r="W784" s="500"/>
      <c r="X784" s="500"/>
      <c r="Y784" s="500"/>
      <c r="Z784" s="500"/>
      <c r="AA784" s="500"/>
      <c r="AB784" s="1381" t="s">
        <v>94</v>
      </c>
      <c r="AC784" s="1542" t="s">
        <v>55</v>
      </c>
      <c r="AD784" s="1543" t="s">
        <v>2262</v>
      </c>
      <c r="AE784" s="1478"/>
      <c r="AF784" s="1478"/>
      <c r="AG784" s="1478"/>
      <c r="AH784" s="654"/>
    </row>
    <row r="785" ht="15.75" hidden="1" customHeight="1">
      <c r="A785" s="1500"/>
      <c r="B785" s="1500"/>
      <c r="C785" s="1500"/>
      <c r="D785" s="1500"/>
      <c r="E785" s="1500"/>
      <c r="F785" s="654" t="s">
        <v>4343</v>
      </c>
      <c r="G785" s="643" t="s">
        <v>4387</v>
      </c>
      <c r="H785" s="500"/>
      <c r="I785" s="500"/>
      <c r="J785" s="500"/>
      <c r="K785" s="500"/>
      <c r="L785" s="500"/>
      <c r="M785" s="500"/>
      <c r="N785" s="500"/>
      <c r="O785" s="500"/>
      <c r="P785" s="500"/>
      <c r="Q785" s="500"/>
      <c r="R785" s="500"/>
      <c r="S785" s="500"/>
      <c r="T785" s="500"/>
      <c r="U785" s="500"/>
      <c r="V785" s="500"/>
      <c r="W785" s="500"/>
      <c r="X785" s="500"/>
      <c r="Y785" s="500"/>
      <c r="Z785" s="500"/>
      <c r="AA785" s="500"/>
      <c r="AB785" s="1381" t="s">
        <v>94</v>
      </c>
      <c r="AC785" s="1542" t="s">
        <v>55</v>
      </c>
      <c r="AD785" s="1543" t="s">
        <v>2262</v>
      </c>
      <c r="AE785" s="1478"/>
      <c r="AF785" s="1478"/>
      <c r="AG785" s="1478"/>
      <c r="AH785" s="654"/>
    </row>
    <row r="786" ht="15.75" hidden="1" customHeight="1">
      <c r="A786" s="1500"/>
      <c r="B786" s="1500"/>
      <c r="C786" s="1500"/>
      <c r="D786" s="1500"/>
      <c r="E786" s="1500"/>
      <c r="F786" s="654" t="s">
        <v>4347</v>
      </c>
      <c r="G786" s="643" t="s">
        <v>4348</v>
      </c>
      <c r="H786" s="500"/>
      <c r="I786" s="500"/>
      <c r="J786" s="500"/>
      <c r="K786" s="500"/>
      <c r="L786" s="500"/>
      <c r="M786" s="500"/>
      <c r="N786" s="500"/>
      <c r="O786" s="500"/>
      <c r="P786" s="500"/>
      <c r="Q786" s="500"/>
      <c r="R786" s="500"/>
      <c r="S786" s="500"/>
      <c r="T786" s="500"/>
      <c r="U786" s="500"/>
      <c r="V786" s="500"/>
      <c r="W786" s="500"/>
      <c r="X786" s="500"/>
      <c r="Y786" s="500"/>
      <c r="Z786" s="500"/>
      <c r="AA786" s="500"/>
      <c r="AB786" s="1381" t="s">
        <v>94</v>
      </c>
      <c r="AC786" s="1542" t="s">
        <v>55</v>
      </c>
      <c r="AD786" s="1543" t="s">
        <v>2262</v>
      </c>
      <c r="AE786" s="1478"/>
      <c r="AF786" s="1478"/>
      <c r="AG786" s="1478"/>
      <c r="AH786" s="654"/>
    </row>
    <row r="787" ht="15.75" hidden="1" customHeight="1">
      <c r="A787" s="1500"/>
      <c r="B787" s="1500"/>
      <c r="C787" s="1500"/>
      <c r="D787" s="1500"/>
      <c r="E787" s="1500"/>
      <c r="F787" s="654" t="s">
        <v>4349</v>
      </c>
      <c r="G787" s="643" t="s">
        <v>4388</v>
      </c>
      <c r="H787" s="500"/>
      <c r="I787" s="500"/>
      <c r="J787" s="500"/>
      <c r="K787" s="500"/>
      <c r="L787" s="500"/>
      <c r="M787" s="500"/>
      <c r="N787" s="500"/>
      <c r="O787" s="500"/>
      <c r="P787" s="500"/>
      <c r="Q787" s="500"/>
      <c r="R787" s="500"/>
      <c r="S787" s="500"/>
      <c r="T787" s="500"/>
      <c r="U787" s="500"/>
      <c r="V787" s="500"/>
      <c r="W787" s="500"/>
      <c r="X787" s="500"/>
      <c r="Y787" s="500"/>
      <c r="Z787" s="500"/>
      <c r="AA787" s="500"/>
      <c r="AB787" s="1381" t="s">
        <v>94</v>
      </c>
      <c r="AC787" s="1542" t="s">
        <v>55</v>
      </c>
      <c r="AD787" s="1543" t="s">
        <v>2262</v>
      </c>
      <c r="AE787" s="1478"/>
      <c r="AF787" s="1478"/>
      <c r="AG787" s="1478"/>
      <c r="AH787" s="654"/>
    </row>
    <row r="788" ht="15.75" hidden="1" customHeight="1">
      <c r="A788" s="1500"/>
      <c r="B788" s="1500"/>
      <c r="C788" s="1500"/>
      <c r="D788" s="1500"/>
      <c r="E788" s="1500"/>
      <c r="F788" s="654" t="s">
        <v>4351</v>
      </c>
      <c r="G788" s="643" t="s">
        <v>4352</v>
      </c>
      <c r="H788" s="500"/>
      <c r="I788" s="500"/>
      <c r="J788" s="500"/>
      <c r="K788" s="500"/>
      <c r="L788" s="500"/>
      <c r="M788" s="500"/>
      <c r="N788" s="500"/>
      <c r="O788" s="500"/>
      <c r="P788" s="500"/>
      <c r="Q788" s="500"/>
      <c r="R788" s="500"/>
      <c r="S788" s="500"/>
      <c r="T788" s="500"/>
      <c r="U788" s="500"/>
      <c r="V788" s="500"/>
      <c r="W788" s="500"/>
      <c r="X788" s="500"/>
      <c r="Y788" s="500"/>
      <c r="Z788" s="500"/>
      <c r="AA788" s="500"/>
      <c r="AB788" s="1381" t="s">
        <v>94</v>
      </c>
      <c r="AC788" s="1542" t="s">
        <v>55</v>
      </c>
      <c r="AD788" s="1543" t="s">
        <v>2262</v>
      </c>
      <c r="AE788" s="1478"/>
      <c r="AF788" s="1478"/>
      <c r="AG788" s="1478"/>
      <c r="AH788" s="654"/>
    </row>
    <row r="789" ht="15.75" customHeight="1">
      <c r="A789" s="1630" t="s">
        <v>4389</v>
      </c>
      <c r="B789" s="1523"/>
      <c r="C789" s="1523"/>
      <c r="D789" s="1523"/>
      <c r="E789" s="1523"/>
      <c r="F789" s="1523"/>
      <c r="G789" s="1590"/>
      <c r="H789" s="1526" t="s">
        <v>94</v>
      </c>
      <c r="I789" s="1526" t="s">
        <v>94</v>
      </c>
      <c r="J789" s="1526"/>
      <c r="K789" s="1526"/>
      <c r="L789" s="1526"/>
      <c r="M789" s="1526"/>
      <c r="N789" s="1526"/>
      <c r="O789" s="1526"/>
      <c r="P789" s="1526"/>
      <c r="Q789" s="1526"/>
      <c r="R789" s="1526"/>
      <c r="S789" s="1526"/>
      <c r="T789" s="1526"/>
      <c r="U789" s="1526"/>
      <c r="V789" s="1526"/>
      <c r="W789" s="1526"/>
      <c r="X789" s="1526"/>
      <c r="Y789" s="1526"/>
      <c r="Z789" s="1526"/>
      <c r="AA789" s="1526"/>
      <c r="AB789" s="1527" t="s">
        <v>94</v>
      </c>
      <c r="AC789" s="1591" t="s">
        <v>55</v>
      </c>
      <c r="AD789" s="1592" t="s">
        <v>2262</v>
      </c>
      <c r="AE789" s="1531"/>
      <c r="AF789" s="1531"/>
      <c r="AG789" s="1531"/>
      <c r="AH789" s="1530"/>
    </row>
    <row r="790" ht="15.75" customHeight="1">
      <c r="A790" s="1477" t="s">
        <v>4390</v>
      </c>
      <c r="B790" s="1676"/>
      <c r="C790" s="1676"/>
      <c r="D790" s="1472"/>
      <c r="E790" s="1643"/>
      <c r="F790" s="663" t="s">
        <v>4391</v>
      </c>
      <c r="G790" s="663" t="s">
        <v>4392</v>
      </c>
      <c r="H790" s="500"/>
      <c r="I790" s="500"/>
      <c r="J790" s="500"/>
      <c r="K790" s="500"/>
      <c r="L790" s="500"/>
      <c r="M790" s="500"/>
      <c r="N790" s="500"/>
      <c r="O790" s="500"/>
      <c r="P790" s="500"/>
      <c r="Q790" s="500"/>
      <c r="R790" s="500"/>
      <c r="S790" s="500"/>
      <c r="T790" s="500"/>
      <c r="U790" s="500"/>
      <c r="V790" s="500"/>
      <c r="W790" s="500"/>
      <c r="X790" s="500"/>
      <c r="Y790" s="500"/>
      <c r="Z790" s="500"/>
      <c r="AA790" s="500"/>
      <c r="AB790" s="1473">
        <v>1.0</v>
      </c>
      <c r="AC790" s="1621" t="s">
        <v>55</v>
      </c>
      <c r="AD790" s="1383" t="s">
        <v>416</v>
      </c>
      <c r="AE790" s="1537"/>
      <c r="AF790" s="1537" t="s">
        <v>4393</v>
      </c>
      <c r="AG790" s="1537"/>
      <c r="AH790" s="654"/>
    </row>
    <row r="791" ht="15.75" customHeight="1">
      <c r="A791" s="654" t="s">
        <v>4394</v>
      </c>
      <c r="B791" s="624"/>
      <c r="C791" s="624"/>
      <c r="D791" s="1379"/>
      <c r="E791" s="1501"/>
      <c r="F791" s="1501"/>
      <c r="G791" s="1501"/>
      <c r="H791" s="500" t="s">
        <v>94</v>
      </c>
      <c r="I791" s="500" t="s">
        <v>94</v>
      </c>
      <c r="J791" s="500"/>
      <c r="K791" s="500"/>
      <c r="L791" s="500"/>
      <c r="M791" s="500"/>
      <c r="N791" s="500"/>
      <c r="O791" s="500"/>
      <c r="P791" s="500"/>
      <c r="Q791" s="500"/>
      <c r="R791" s="500"/>
      <c r="S791" s="500"/>
      <c r="T791" s="500"/>
      <c r="U791" s="500"/>
      <c r="V791" s="500"/>
      <c r="W791" s="500"/>
      <c r="X791" s="500"/>
      <c r="Y791" s="500"/>
      <c r="Z791" s="500"/>
      <c r="AA791" s="500"/>
      <c r="AB791" s="1381" t="s">
        <v>94</v>
      </c>
      <c r="AC791" s="1542" t="s">
        <v>55</v>
      </c>
      <c r="AD791" s="1543" t="s">
        <v>3451</v>
      </c>
      <c r="AE791" s="1478"/>
      <c r="AF791" s="1478"/>
      <c r="AG791" s="1478"/>
      <c r="AH791" s="654"/>
    </row>
    <row r="792" ht="15.75" hidden="1" customHeight="1">
      <c r="A792" s="112"/>
      <c r="B792" s="1677" t="s">
        <v>4395</v>
      </c>
      <c r="C792" s="622"/>
      <c r="D792" s="1144"/>
      <c r="E792" s="112"/>
      <c r="F792" s="1432" t="s">
        <v>4396</v>
      </c>
      <c r="G792" s="1432" t="s">
        <v>4397</v>
      </c>
      <c r="H792" s="807"/>
      <c r="I792" s="807"/>
      <c r="J792" s="807"/>
      <c r="K792" s="807"/>
      <c r="L792" s="807"/>
      <c r="M792" s="807"/>
      <c r="N792" s="807"/>
      <c r="O792" s="807"/>
      <c r="P792" s="807"/>
      <c r="Q792" s="807"/>
      <c r="R792" s="807"/>
      <c r="S792" s="807"/>
      <c r="T792" s="807"/>
      <c r="U792" s="807"/>
      <c r="V792" s="807"/>
      <c r="W792" s="807"/>
      <c r="X792" s="807"/>
      <c r="Y792" s="807"/>
      <c r="Z792" s="807"/>
      <c r="AA792" s="807"/>
      <c r="AB792" s="1433">
        <v>2.0</v>
      </c>
      <c r="AC792" s="1617" t="s">
        <v>55</v>
      </c>
      <c r="AD792" s="1678" t="s">
        <v>422</v>
      </c>
      <c r="AE792" s="727"/>
      <c r="AF792" s="727"/>
      <c r="AG792" s="727"/>
      <c r="AH792" s="1046"/>
    </row>
    <row r="793" ht="15.75" customHeight="1">
      <c r="A793" s="1501"/>
      <c r="B793" s="1399" t="s">
        <v>1189</v>
      </c>
      <c r="C793" s="1379"/>
      <c r="D793" s="1501"/>
      <c r="E793" s="1501"/>
      <c r="F793" s="654" t="s">
        <v>4398</v>
      </c>
      <c r="G793" s="643" t="s">
        <v>4399</v>
      </c>
      <c r="H793" s="500"/>
      <c r="I793" s="500"/>
      <c r="J793" s="500"/>
      <c r="K793" s="500"/>
      <c r="L793" s="500"/>
      <c r="M793" s="500"/>
      <c r="N793" s="500"/>
      <c r="O793" s="500"/>
      <c r="P793" s="500"/>
      <c r="Q793" s="500"/>
      <c r="R793" s="500"/>
      <c r="S793" s="500"/>
      <c r="T793" s="500"/>
      <c r="U793" s="500"/>
      <c r="V793" s="500"/>
      <c r="W793" s="500"/>
      <c r="X793" s="500"/>
      <c r="Y793" s="500"/>
      <c r="Z793" s="500"/>
      <c r="AA793" s="500"/>
      <c r="AB793" s="1381">
        <v>1.0</v>
      </c>
      <c r="AC793" s="1542" t="s">
        <v>55</v>
      </c>
      <c r="AD793" s="1543" t="s">
        <v>3451</v>
      </c>
      <c r="AE793" s="1478"/>
      <c r="AF793" s="1478"/>
      <c r="AG793" s="1478"/>
      <c r="AH793" s="654"/>
    </row>
    <row r="794" ht="15.75" hidden="1" customHeight="1">
      <c r="A794" s="112"/>
      <c r="B794" s="1677" t="s">
        <v>4400</v>
      </c>
      <c r="C794" s="1144"/>
      <c r="D794" s="112"/>
      <c r="E794" s="112"/>
      <c r="F794" s="1636" t="s">
        <v>4401</v>
      </c>
      <c r="G794" s="1432" t="s">
        <v>4402</v>
      </c>
      <c r="H794" s="807"/>
      <c r="I794" s="807"/>
      <c r="J794" s="807"/>
      <c r="K794" s="807"/>
      <c r="L794" s="807"/>
      <c r="M794" s="807"/>
      <c r="N794" s="807"/>
      <c r="O794" s="807"/>
      <c r="P794" s="807"/>
      <c r="Q794" s="807"/>
      <c r="R794" s="807"/>
      <c r="S794" s="807"/>
      <c r="T794" s="807"/>
      <c r="U794" s="807"/>
      <c r="V794" s="807"/>
      <c r="W794" s="807"/>
      <c r="X794" s="807"/>
      <c r="Y794" s="807"/>
      <c r="Z794" s="807"/>
      <c r="AA794" s="807"/>
      <c r="AB794" s="1433">
        <v>2.0</v>
      </c>
      <c r="AC794" s="1617" t="s">
        <v>55</v>
      </c>
      <c r="AD794" s="1617" t="s">
        <v>3451</v>
      </c>
      <c r="AE794" s="727"/>
      <c r="AF794" s="1491" t="s">
        <v>4403</v>
      </c>
      <c r="AG794" s="727"/>
      <c r="AH794" s="1046"/>
    </row>
    <row r="795" ht="15.75" customHeight="1">
      <c r="A795" s="1501"/>
      <c r="B795" s="1399" t="s">
        <v>4404</v>
      </c>
      <c r="C795" s="1379"/>
      <c r="D795" s="1501"/>
      <c r="E795" s="1501"/>
      <c r="F795" s="1501"/>
      <c r="G795" s="1501"/>
      <c r="H795" s="500" t="s">
        <v>94</v>
      </c>
      <c r="I795" s="500" t="s">
        <v>94</v>
      </c>
      <c r="J795" s="500"/>
      <c r="K795" s="500"/>
      <c r="L795" s="500"/>
      <c r="M795" s="500"/>
      <c r="N795" s="500"/>
      <c r="O795" s="500"/>
      <c r="P795" s="500"/>
      <c r="Q795" s="500"/>
      <c r="R795" s="500"/>
      <c r="S795" s="500"/>
      <c r="T795" s="500"/>
      <c r="U795" s="500"/>
      <c r="V795" s="500"/>
      <c r="W795" s="500"/>
      <c r="X795" s="500"/>
      <c r="Y795" s="500"/>
      <c r="Z795" s="500"/>
      <c r="AA795" s="500"/>
      <c r="AB795" s="1381" t="s">
        <v>94</v>
      </c>
      <c r="AC795" s="1542" t="s">
        <v>55</v>
      </c>
      <c r="AD795" s="1543" t="s">
        <v>3451</v>
      </c>
      <c r="AE795" s="1478"/>
      <c r="AF795" s="1478"/>
      <c r="AG795" s="1478"/>
      <c r="AH795" s="654"/>
    </row>
    <row r="796" ht="15.75" customHeight="1">
      <c r="A796" s="1501"/>
      <c r="B796" s="624"/>
      <c r="C796" s="1206" t="s">
        <v>4405</v>
      </c>
      <c r="D796" s="1501"/>
      <c r="E796" s="1501"/>
      <c r="F796" s="654" t="s">
        <v>4406</v>
      </c>
      <c r="G796" s="643" t="s">
        <v>4407</v>
      </c>
      <c r="H796" s="500"/>
      <c r="I796" s="500"/>
      <c r="J796" s="500"/>
      <c r="K796" s="500"/>
      <c r="L796" s="500"/>
      <c r="M796" s="500"/>
      <c r="N796" s="500"/>
      <c r="O796" s="500"/>
      <c r="P796" s="500"/>
      <c r="Q796" s="500"/>
      <c r="R796" s="500"/>
      <c r="S796" s="500"/>
      <c r="T796" s="500"/>
      <c r="U796" s="500"/>
      <c r="V796" s="500"/>
      <c r="W796" s="500"/>
      <c r="X796" s="500"/>
      <c r="Y796" s="500"/>
      <c r="Z796" s="500"/>
      <c r="AA796" s="500"/>
      <c r="AB796" s="1381">
        <v>1.0</v>
      </c>
      <c r="AC796" s="1542" t="s">
        <v>55</v>
      </c>
      <c r="AD796" s="1543" t="s">
        <v>3451</v>
      </c>
      <c r="AE796" s="1679"/>
      <c r="AF796" s="1398" t="s">
        <v>4408</v>
      </c>
      <c r="AG796" s="1478"/>
      <c r="AH796" s="654"/>
    </row>
    <row r="797" ht="15.75" customHeight="1">
      <c r="A797" s="1501"/>
      <c r="B797" s="624"/>
      <c r="C797" s="1206" t="s">
        <v>4409</v>
      </c>
      <c r="D797" s="1501"/>
      <c r="E797" s="1501"/>
      <c r="F797" s="654" t="s">
        <v>4410</v>
      </c>
      <c r="G797" s="643" t="s">
        <v>4411</v>
      </c>
      <c r="H797" s="500"/>
      <c r="I797" s="500"/>
      <c r="J797" s="500"/>
      <c r="K797" s="500"/>
      <c r="L797" s="500"/>
      <c r="M797" s="500"/>
      <c r="N797" s="500"/>
      <c r="O797" s="500"/>
      <c r="P797" s="500"/>
      <c r="Q797" s="500"/>
      <c r="R797" s="500"/>
      <c r="S797" s="500"/>
      <c r="T797" s="500"/>
      <c r="U797" s="500"/>
      <c r="V797" s="500"/>
      <c r="W797" s="500"/>
      <c r="X797" s="500"/>
      <c r="Y797" s="500"/>
      <c r="Z797" s="500"/>
      <c r="AA797" s="500"/>
      <c r="AB797" s="1381">
        <v>1.0</v>
      </c>
      <c r="AC797" s="1542" t="s">
        <v>55</v>
      </c>
      <c r="AD797" s="1543" t="s">
        <v>3451</v>
      </c>
      <c r="AE797" s="1478"/>
      <c r="AF797" s="732"/>
      <c r="AG797" s="1478"/>
      <c r="AH797" s="654"/>
    </row>
    <row r="798" ht="15.75" customHeight="1">
      <c r="A798" s="1501"/>
      <c r="B798" s="624"/>
      <c r="C798" s="1206" t="s">
        <v>4412</v>
      </c>
      <c r="D798" s="1501"/>
      <c r="E798" s="1501"/>
      <c r="F798" s="654" t="s">
        <v>4413</v>
      </c>
      <c r="G798" s="643" t="s">
        <v>4414</v>
      </c>
      <c r="H798" s="500"/>
      <c r="I798" s="500"/>
      <c r="J798" s="500"/>
      <c r="K798" s="500"/>
      <c r="L798" s="500"/>
      <c r="M798" s="500"/>
      <c r="N798" s="500"/>
      <c r="O798" s="500"/>
      <c r="P798" s="500"/>
      <c r="Q798" s="500"/>
      <c r="R798" s="500"/>
      <c r="S798" s="500"/>
      <c r="T798" s="500"/>
      <c r="U798" s="500"/>
      <c r="V798" s="500"/>
      <c r="W798" s="500"/>
      <c r="X798" s="500"/>
      <c r="Y798" s="500"/>
      <c r="Z798" s="500"/>
      <c r="AA798" s="500"/>
      <c r="AB798" s="1381">
        <v>1.0</v>
      </c>
      <c r="AC798" s="1542" t="s">
        <v>55</v>
      </c>
      <c r="AD798" s="1543" t="s">
        <v>447</v>
      </c>
      <c r="AE798" s="1506"/>
      <c r="AF798" s="1478"/>
      <c r="AG798" s="1478"/>
      <c r="AH798" s="654"/>
    </row>
    <row r="799" ht="15.75" customHeight="1">
      <c r="A799" s="1501"/>
      <c r="B799" s="624"/>
      <c r="C799" s="1443" t="s">
        <v>4415</v>
      </c>
      <c r="D799" s="1501"/>
      <c r="E799" s="1501"/>
      <c r="F799" s="643" t="s">
        <v>4416</v>
      </c>
      <c r="G799" s="643" t="s">
        <v>4417</v>
      </c>
      <c r="H799" s="500"/>
      <c r="I799" s="500"/>
      <c r="J799" s="500"/>
      <c r="K799" s="500"/>
      <c r="L799" s="500"/>
      <c r="M799" s="500"/>
      <c r="N799" s="500"/>
      <c r="O799" s="500"/>
      <c r="P799" s="500"/>
      <c r="Q799" s="500"/>
      <c r="R799" s="500"/>
      <c r="S799" s="500"/>
      <c r="T799" s="500"/>
      <c r="U799" s="500"/>
      <c r="V799" s="500"/>
      <c r="W799" s="500"/>
      <c r="X799" s="500"/>
      <c r="Y799" s="500"/>
      <c r="Z799" s="500"/>
      <c r="AA799" s="500"/>
      <c r="AB799" s="1381">
        <v>1.0</v>
      </c>
      <c r="AC799" s="1542" t="s">
        <v>55</v>
      </c>
      <c r="AD799" s="1383" t="s">
        <v>422</v>
      </c>
      <c r="AE799" s="1506"/>
      <c r="AF799" s="1478"/>
      <c r="AG799" s="1478"/>
      <c r="AH799" s="654"/>
    </row>
    <row r="800" ht="15.75" customHeight="1">
      <c r="A800" s="1501"/>
      <c r="B800" s="1399" t="s">
        <v>4418</v>
      </c>
      <c r="C800" s="1379"/>
      <c r="D800" s="1501"/>
      <c r="E800" s="1501"/>
      <c r="F800" s="654" t="s">
        <v>4419</v>
      </c>
      <c r="G800" s="643" t="s">
        <v>4420</v>
      </c>
      <c r="H800" s="500"/>
      <c r="I800" s="500"/>
      <c r="J800" s="500"/>
      <c r="K800" s="500"/>
      <c r="L800" s="500"/>
      <c r="M800" s="500"/>
      <c r="N800" s="500"/>
      <c r="O800" s="500"/>
      <c r="P800" s="500"/>
      <c r="Q800" s="500"/>
      <c r="R800" s="500"/>
      <c r="S800" s="500"/>
      <c r="T800" s="500"/>
      <c r="U800" s="500"/>
      <c r="V800" s="500"/>
      <c r="W800" s="500"/>
      <c r="X800" s="500"/>
      <c r="Y800" s="500"/>
      <c r="Z800" s="500"/>
      <c r="AA800" s="500"/>
      <c r="AB800" s="1381">
        <v>1.0</v>
      </c>
      <c r="AC800" s="1542" t="s">
        <v>55</v>
      </c>
      <c r="AD800" s="1543" t="s">
        <v>3451</v>
      </c>
      <c r="AE800" s="1478"/>
      <c r="AF800" s="1478"/>
      <c r="AG800" s="1478"/>
      <c r="AH800" s="654"/>
    </row>
    <row r="801" ht="15.75" customHeight="1">
      <c r="A801" s="1501"/>
      <c r="B801" s="1399" t="s">
        <v>4421</v>
      </c>
      <c r="C801" s="1379"/>
      <c r="D801" s="1501"/>
      <c r="E801" s="1501"/>
      <c r="F801" s="654" t="s">
        <v>4422</v>
      </c>
      <c r="G801" s="643" t="s">
        <v>4423</v>
      </c>
      <c r="H801" s="500"/>
      <c r="I801" s="500"/>
      <c r="J801" s="500"/>
      <c r="K801" s="500"/>
      <c r="L801" s="500"/>
      <c r="M801" s="500"/>
      <c r="N801" s="500"/>
      <c r="O801" s="500"/>
      <c r="P801" s="500"/>
      <c r="Q801" s="500"/>
      <c r="R801" s="500"/>
      <c r="S801" s="500"/>
      <c r="T801" s="500"/>
      <c r="U801" s="500"/>
      <c r="V801" s="500"/>
      <c r="W801" s="500"/>
      <c r="X801" s="500"/>
      <c r="Y801" s="500"/>
      <c r="Z801" s="500"/>
      <c r="AA801" s="500"/>
      <c r="AB801" s="1381">
        <v>1.0</v>
      </c>
      <c r="AC801" s="1542" t="s">
        <v>55</v>
      </c>
      <c r="AD801" s="1543" t="s">
        <v>3451</v>
      </c>
      <c r="AE801" s="732"/>
      <c r="AF801" s="1478"/>
      <c r="AG801" s="1478"/>
      <c r="AH801" s="654"/>
    </row>
    <row r="802" ht="15.75" customHeight="1">
      <c r="A802" s="1399" t="s">
        <v>4424</v>
      </c>
      <c r="B802" s="624"/>
      <c r="C802" s="1379"/>
      <c r="D802" s="1379"/>
      <c r="E802" s="1501"/>
      <c r="F802" s="1501"/>
      <c r="G802" s="1501"/>
      <c r="H802" s="500" t="s">
        <v>94</v>
      </c>
      <c r="I802" s="500" t="s">
        <v>94</v>
      </c>
      <c r="J802" s="500"/>
      <c r="K802" s="500"/>
      <c r="L802" s="500"/>
      <c r="M802" s="500"/>
      <c r="N802" s="500"/>
      <c r="O802" s="500"/>
      <c r="P802" s="500"/>
      <c r="Q802" s="500"/>
      <c r="R802" s="500"/>
      <c r="S802" s="500"/>
      <c r="T802" s="500"/>
      <c r="U802" s="500"/>
      <c r="V802" s="500"/>
      <c r="W802" s="500"/>
      <c r="X802" s="500"/>
      <c r="Y802" s="500"/>
      <c r="Z802" s="500"/>
      <c r="AA802" s="500"/>
      <c r="AB802" s="1381" t="s">
        <v>94</v>
      </c>
      <c r="AC802" s="1542" t="s">
        <v>55</v>
      </c>
      <c r="AD802" s="1543" t="s">
        <v>3451</v>
      </c>
      <c r="AE802" s="1478"/>
      <c r="AF802" s="1478"/>
      <c r="AG802" s="1478"/>
      <c r="AH802" s="654"/>
    </row>
    <row r="803" ht="15.75" hidden="1" customHeight="1">
      <c r="A803" s="622"/>
      <c r="B803" s="1677" t="s">
        <v>4425</v>
      </c>
      <c r="C803" s="1144"/>
      <c r="D803" s="1144"/>
      <c r="E803" s="112"/>
      <c r="F803" s="1636" t="s">
        <v>4426</v>
      </c>
      <c r="G803" s="1432" t="s">
        <v>4427</v>
      </c>
      <c r="H803" s="807"/>
      <c r="I803" s="807"/>
      <c r="J803" s="807"/>
      <c r="K803" s="807"/>
      <c r="L803" s="807"/>
      <c r="M803" s="807"/>
      <c r="N803" s="807"/>
      <c r="O803" s="807"/>
      <c r="P803" s="807"/>
      <c r="Q803" s="807"/>
      <c r="R803" s="807"/>
      <c r="S803" s="807"/>
      <c r="T803" s="807"/>
      <c r="U803" s="807"/>
      <c r="V803" s="807"/>
      <c r="W803" s="807"/>
      <c r="X803" s="807"/>
      <c r="Y803" s="807"/>
      <c r="Z803" s="807"/>
      <c r="AA803" s="807"/>
      <c r="AB803" s="1433">
        <v>2.0</v>
      </c>
      <c r="AC803" s="1617" t="s">
        <v>55</v>
      </c>
      <c r="AD803" s="1617" t="s">
        <v>3451</v>
      </c>
      <c r="AE803" s="727"/>
      <c r="AF803" s="727"/>
      <c r="AG803" s="727"/>
      <c r="AH803" s="1046"/>
    </row>
    <row r="804" ht="15.75" customHeight="1">
      <c r="A804" s="624"/>
      <c r="B804" s="1399" t="s">
        <v>3752</v>
      </c>
      <c r="C804" s="624"/>
      <c r="D804" s="624"/>
      <c r="E804" s="1501"/>
      <c r="F804" s="1501"/>
      <c r="G804" s="1501"/>
      <c r="H804" s="500" t="s">
        <v>94</v>
      </c>
      <c r="I804" s="500" t="s">
        <v>94</v>
      </c>
      <c r="J804" s="500"/>
      <c r="K804" s="500"/>
      <c r="L804" s="500"/>
      <c r="M804" s="500"/>
      <c r="N804" s="500"/>
      <c r="O804" s="500"/>
      <c r="P804" s="500"/>
      <c r="Q804" s="500"/>
      <c r="R804" s="500"/>
      <c r="S804" s="500"/>
      <c r="T804" s="500"/>
      <c r="U804" s="500"/>
      <c r="V804" s="500"/>
      <c r="W804" s="500"/>
      <c r="X804" s="500"/>
      <c r="Y804" s="500"/>
      <c r="Z804" s="500"/>
      <c r="AA804" s="500"/>
      <c r="AB804" s="1381" t="s">
        <v>94</v>
      </c>
      <c r="AC804" s="1542" t="s">
        <v>55</v>
      </c>
      <c r="AD804" s="1543" t="s">
        <v>3451</v>
      </c>
      <c r="AE804" s="1478"/>
      <c r="AF804" s="1478"/>
      <c r="AG804" s="1478"/>
      <c r="AH804" s="654"/>
    </row>
    <row r="805" ht="15.75" customHeight="1">
      <c r="A805" s="624"/>
      <c r="B805" s="624"/>
      <c r="C805" s="1399" t="s">
        <v>4428</v>
      </c>
      <c r="D805" s="624"/>
      <c r="E805" s="1501"/>
      <c r="F805" s="654" t="s">
        <v>4429</v>
      </c>
      <c r="G805" s="643" t="s">
        <v>4430</v>
      </c>
      <c r="H805" s="500"/>
      <c r="I805" s="500"/>
      <c r="J805" s="500"/>
      <c r="K805" s="500"/>
      <c r="L805" s="500"/>
      <c r="M805" s="500"/>
      <c r="N805" s="500"/>
      <c r="O805" s="500"/>
      <c r="P805" s="500"/>
      <c r="Q805" s="500"/>
      <c r="R805" s="500"/>
      <c r="S805" s="500"/>
      <c r="T805" s="500"/>
      <c r="U805" s="500"/>
      <c r="V805" s="500"/>
      <c r="W805" s="500"/>
      <c r="X805" s="500"/>
      <c r="Y805" s="500"/>
      <c r="Z805" s="500"/>
      <c r="AA805" s="500"/>
      <c r="AB805" s="1381">
        <v>1.0</v>
      </c>
      <c r="AC805" s="1542" t="s">
        <v>55</v>
      </c>
      <c r="AD805" s="1543" t="s">
        <v>3451</v>
      </c>
      <c r="AE805" s="1478"/>
      <c r="AF805" s="1478"/>
      <c r="AG805" s="1478"/>
      <c r="AH805" s="654"/>
    </row>
    <row r="806" ht="15.75" customHeight="1">
      <c r="A806" s="624"/>
      <c r="B806" s="624"/>
      <c r="C806" s="1399" t="s">
        <v>4431</v>
      </c>
      <c r="D806" s="624"/>
      <c r="E806" s="1501"/>
      <c r="F806" s="654" t="s">
        <v>4432</v>
      </c>
      <c r="G806" s="643" t="s">
        <v>4433</v>
      </c>
      <c r="H806" s="500"/>
      <c r="I806" s="500"/>
      <c r="J806" s="500"/>
      <c r="K806" s="500"/>
      <c r="L806" s="500"/>
      <c r="M806" s="500"/>
      <c r="N806" s="500"/>
      <c r="O806" s="500"/>
      <c r="P806" s="500"/>
      <c r="Q806" s="500"/>
      <c r="R806" s="500"/>
      <c r="S806" s="500"/>
      <c r="T806" s="500"/>
      <c r="U806" s="500"/>
      <c r="V806" s="500"/>
      <c r="W806" s="500"/>
      <c r="X806" s="500"/>
      <c r="Y806" s="500"/>
      <c r="Z806" s="500"/>
      <c r="AA806" s="500"/>
      <c r="AB806" s="1381">
        <v>1.0</v>
      </c>
      <c r="AC806" s="1542" t="s">
        <v>55</v>
      </c>
      <c r="AD806" s="1543" t="s">
        <v>3451</v>
      </c>
      <c r="AE806" s="732"/>
      <c r="AF806" s="1478"/>
      <c r="AG806" s="1478"/>
      <c r="AH806" s="654"/>
    </row>
    <row r="807" ht="15.75" customHeight="1">
      <c r="A807" s="624"/>
      <c r="B807" s="624"/>
      <c r="C807" s="1399" t="s">
        <v>4434</v>
      </c>
      <c r="D807" s="624"/>
      <c r="E807" s="1501"/>
      <c r="F807" s="654" t="s">
        <v>4435</v>
      </c>
      <c r="G807" s="643" t="s">
        <v>4436</v>
      </c>
      <c r="H807" s="500"/>
      <c r="I807" s="500"/>
      <c r="J807" s="500"/>
      <c r="K807" s="500"/>
      <c r="L807" s="500"/>
      <c r="M807" s="500"/>
      <c r="N807" s="500"/>
      <c r="O807" s="500"/>
      <c r="P807" s="500"/>
      <c r="Q807" s="500"/>
      <c r="R807" s="500"/>
      <c r="S807" s="500"/>
      <c r="T807" s="500"/>
      <c r="U807" s="500"/>
      <c r="V807" s="500"/>
      <c r="W807" s="500"/>
      <c r="X807" s="500"/>
      <c r="Y807" s="500"/>
      <c r="Z807" s="500"/>
      <c r="AA807" s="500"/>
      <c r="AB807" s="1381">
        <v>1.0</v>
      </c>
      <c r="AC807" s="1542" t="s">
        <v>55</v>
      </c>
      <c r="AD807" s="1543" t="s">
        <v>3451</v>
      </c>
      <c r="AE807" s="1385"/>
      <c r="AF807" s="1478"/>
      <c r="AG807" s="1478"/>
      <c r="AH807" s="654"/>
    </row>
    <row r="808" ht="15.75" customHeight="1">
      <c r="A808" s="624"/>
      <c r="B808" s="624"/>
      <c r="C808" s="1399" t="s">
        <v>4437</v>
      </c>
      <c r="D808" s="624"/>
      <c r="E808" s="1501"/>
      <c r="F808" s="654" t="s">
        <v>4438</v>
      </c>
      <c r="G808" s="643" t="s">
        <v>4439</v>
      </c>
      <c r="H808" s="500"/>
      <c r="I808" s="500"/>
      <c r="J808" s="500"/>
      <c r="K808" s="500"/>
      <c r="L808" s="500"/>
      <c r="M808" s="500"/>
      <c r="N808" s="500"/>
      <c r="O808" s="500"/>
      <c r="P808" s="500"/>
      <c r="Q808" s="500"/>
      <c r="R808" s="500"/>
      <c r="S808" s="500"/>
      <c r="T808" s="500"/>
      <c r="U808" s="500"/>
      <c r="V808" s="500"/>
      <c r="W808" s="500"/>
      <c r="X808" s="500"/>
      <c r="Y808" s="500"/>
      <c r="Z808" s="500"/>
      <c r="AA808" s="500"/>
      <c r="AB808" s="1381">
        <v>1.0</v>
      </c>
      <c r="AC808" s="1542" t="s">
        <v>55</v>
      </c>
      <c r="AD808" s="1543" t="s">
        <v>3451</v>
      </c>
      <c r="AE808" s="1478"/>
      <c r="AF808" s="732" t="s">
        <v>4440</v>
      </c>
      <c r="AG808" s="1478"/>
      <c r="AH808" s="654"/>
    </row>
    <row r="809" ht="15.75" customHeight="1">
      <c r="A809" s="624"/>
      <c r="B809" s="624"/>
      <c r="C809" s="1399" t="s">
        <v>3970</v>
      </c>
      <c r="D809" s="624"/>
      <c r="E809" s="1501"/>
      <c r="F809" s="654" t="s">
        <v>4441</v>
      </c>
      <c r="G809" s="643" t="s">
        <v>4442</v>
      </c>
      <c r="H809" s="500"/>
      <c r="I809" s="500"/>
      <c r="J809" s="500"/>
      <c r="K809" s="500"/>
      <c r="L809" s="500"/>
      <c r="M809" s="500"/>
      <c r="N809" s="500"/>
      <c r="O809" s="500"/>
      <c r="P809" s="500"/>
      <c r="Q809" s="500"/>
      <c r="R809" s="500"/>
      <c r="S809" s="500"/>
      <c r="T809" s="500"/>
      <c r="U809" s="500"/>
      <c r="V809" s="500"/>
      <c r="W809" s="500"/>
      <c r="X809" s="500"/>
      <c r="Y809" s="500"/>
      <c r="Z809" s="500"/>
      <c r="AA809" s="500"/>
      <c r="AB809" s="1381">
        <v>1.0</v>
      </c>
      <c r="AC809" s="1542" t="s">
        <v>55</v>
      </c>
      <c r="AD809" s="1543" t="s">
        <v>3451</v>
      </c>
      <c r="AE809" s="1478"/>
      <c r="AF809" s="732" t="s">
        <v>4443</v>
      </c>
      <c r="AG809" s="1478"/>
      <c r="AH809" s="654"/>
    </row>
    <row r="810" ht="15.75" customHeight="1">
      <c r="A810" s="624"/>
      <c r="B810" s="1402" t="s">
        <v>4444</v>
      </c>
      <c r="C810" s="624"/>
      <c r="D810" s="1379"/>
      <c r="E810" s="1501"/>
      <c r="F810" s="1501"/>
      <c r="G810" s="1501"/>
      <c r="H810" s="500" t="s">
        <v>94</v>
      </c>
      <c r="I810" s="500" t="s">
        <v>94</v>
      </c>
      <c r="J810" s="500"/>
      <c r="K810" s="500"/>
      <c r="L810" s="500"/>
      <c r="M810" s="500"/>
      <c r="N810" s="500"/>
      <c r="O810" s="500"/>
      <c r="P810" s="500"/>
      <c r="Q810" s="500"/>
      <c r="R810" s="500"/>
      <c r="S810" s="500"/>
      <c r="T810" s="500"/>
      <c r="U810" s="500"/>
      <c r="V810" s="500"/>
      <c r="W810" s="500"/>
      <c r="X810" s="500"/>
      <c r="Y810" s="500"/>
      <c r="Z810" s="500"/>
      <c r="AA810" s="500"/>
      <c r="AB810" s="1428" t="s">
        <v>94</v>
      </c>
      <c r="AC810" s="1542" t="s">
        <v>55</v>
      </c>
      <c r="AD810" s="1383" t="s">
        <v>4445</v>
      </c>
      <c r="AE810" s="1478"/>
      <c r="AF810" s="1478"/>
      <c r="AG810" s="1478"/>
      <c r="AH810" s="654"/>
    </row>
    <row r="811" ht="15.75" customHeight="1">
      <c r="A811" s="624"/>
      <c r="B811" s="1402"/>
      <c r="C811" s="1680" t="s">
        <v>1978</v>
      </c>
      <c r="D811" s="1379"/>
      <c r="E811" s="1501"/>
      <c r="F811" s="654" t="s">
        <v>4446</v>
      </c>
      <c r="G811" s="643" t="s">
        <v>4447</v>
      </c>
      <c r="H811" s="500"/>
      <c r="I811" s="500"/>
      <c r="J811" s="500"/>
      <c r="K811" s="500"/>
      <c r="L811" s="500"/>
      <c r="M811" s="500"/>
      <c r="N811" s="500"/>
      <c r="O811" s="500"/>
      <c r="P811" s="500"/>
      <c r="Q811" s="500"/>
      <c r="R811" s="500"/>
      <c r="S811" s="500"/>
      <c r="T811" s="500"/>
      <c r="U811" s="500"/>
      <c r="V811" s="500"/>
      <c r="W811" s="500"/>
      <c r="X811" s="500"/>
      <c r="Y811" s="500"/>
      <c r="Z811" s="500"/>
      <c r="AA811" s="500"/>
      <c r="AB811" s="1381">
        <v>1.0</v>
      </c>
      <c r="AC811" s="1542" t="s">
        <v>55</v>
      </c>
      <c r="AD811" s="1543" t="s">
        <v>3451</v>
      </c>
      <c r="AE811" s="1478"/>
      <c r="AF811" s="1478"/>
      <c r="AG811" s="1478"/>
      <c r="AH811" s="654"/>
    </row>
    <row r="812" ht="15.75" customHeight="1">
      <c r="A812" s="624"/>
      <c r="B812" s="1402"/>
      <c r="C812" s="1680" t="s">
        <v>4448</v>
      </c>
      <c r="D812" s="1379"/>
      <c r="E812" s="1501"/>
      <c r="F812" s="654" t="s">
        <v>4449</v>
      </c>
      <c r="G812" s="643" t="s">
        <v>4450</v>
      </c>
      <c r="H812" s="500"/>
      <c r="I812" s="500"/>
      <c r="J812" s="500"/>
      <c r="K812" s="500"/>
      <c r="L812" s="500"/>
      <c r="M812" s="500"/>
      <c r="N812" s="500"/>
      <c r="O812" s="500"/>
      <c r="P812" s="500"/>
      <c r="Q812" s="500"/>
      <c r="R812" s="500"/>
      <c r="S812" s="500"/>
      <c r="T812" s="500"/>
      <c r="U812" s="500"/>
      <c r="V812" s="500"/>
      <c r="W812" s="500"/>
      <c r="X812" s="500"/>
      <c r="Y812" s="500"/>
      <c r="Z812" s="500"/>
      <c r="AA812" s="500"/>
      <c r="AB812" s="1381">
        <v>1.0</v>
      </c>
      <c r="AC812" s="1542" t="s">
        <v>55</v>
      </c>
      <c r="AD812" s="1543" t="s">
        <v>3451</v>
      </c>
      <c r="AE812" s="1401"/>
      <c r="AF812" s="1478"/>
      <c r="AG812" s="1478"/>
      <c r="AH812" s="654"/>
    </row>
    <row r="813" ht="15.75" customHeight="1">
      <c r="A813" s="624"/>
      <c r="B813" s="1402" t="s">
        <v>4451</v>
      </c>
      <c r="C813" s="624"/>
      <c r="D813" s="1379"/>
      <c r="E813" s="1501"/>
      <c r="F813" s="1501"/>
      <c r="G813" s="1501"/>
      <c r="H813" s="500" t="s">
        <v>94</v>
      </c>
      <c r="I813" s="500" t="s">
        <v>94</v>
      </c>
      <c r="J813" s="500"/>
      <c r="K813" s="500"/>
      <c r="L813" s="500"/>
      <c r="M813" s="500"/>
      <c r="N813" s="500"/>
      <c r="O813" s="500"/>
      <c r="P813" s="500"/>
      <c r="Q813" s="500"/>
      <c r="R813" s="500"/>
      <c r="S813" s="500"/>
      <c r="T813" s="500"/>
      <c r="U813" s="500"/>
      <c r="V813" s="500"/>
      <c r="W813" s="500"/>
      <c r="X813" s="500"/>
      <c r="Y813" s="500"/>
      <c r="Z813" s="500"/>
      <c r="AA813" s="500"/>
      <c r="AB813" s="1381" t="s">
        <v>94</v>
      </c>
      <c r="AC813" s="1542" t="s">
        <v>55</v>
      </c>
      <c r="AD813" s="1543" t="s">
        <v>3451</v>
      </c>
      <c r="AE813" s="1478"/>
      <c r="AF813" s="1478"/>
      <c r="AG813" s="1478"/>
      <c r="AH813" s="654"/>
    </row>
    <row r="814" ht="15.75" customHeight="1">
      <c r="A814" s="624"/>
      <c r="B814" s="624"/>
      <c r="C814" s="1399" t="s">
        <v>4452</v>
      </c>
      <c r="D814" s="1379"/>
      <c r="E814" s="1501"/>
      <c r="F814" s="654" t="s">
        <v>4453</v>
      </c>
      <c r="G814" s="643" t="s">
        <v>4454</v>
      </c>
      <c r="H814" s="500"/>
      <c r="I814" s="500"/>
      <c r="J814" s="500"/>
      <c r="K814" s="500"/>
      <c r="L814" s="500"/>
      <c r="M814" s="500"/>
      <c r="N814" s="500"/>
      <c r="O814" s="500"/>
      <c r="P814" s="500"/>
      <c r="Q814" s="500"/>
      <c r="R814" s="500"/>
      <c r="S814" s="500"/>
      <c r="T814" s="500"/>
      <c r="U814" s="500"/>
      <c r="V814" s="500"/>
      <c r="W814" s="500"/>
      <c r="X814" s="500"/>
      <c r="Y814" s="500"/>
      <c r="Z814" s="500"/>
      <c r="AA814" s="500"/>
      <c r="AB814" s="1381">
        <v>1.0</v>
      </c>
      <c r="AC814" s="1542" t="s">
        <v>55</v>
      </c>
      <c r="AD814" s="1543" t="s">
        <v>3451</v>
      </c>
      <c r="AE814" s="1478"/>
      <c r="AF814" s="1478"/>
      <c r="AG814" s="1478"/>
      <c r="AH814" s="654"/>
    </row>
    <row r="815" ht="15.75" customHeight="1">
      <c r="A815" s="624"/>
      <c r="B815" s="624"/>
      <c r="C815" s="1402" t="s">
        <v>4455</v>
      </c>
      <c r="D815" s="1379"/>
      <c r="E815" s="1501"/>
      <c r="F815" s="643" t="s">
        <v>4456</v>
      </c>
      <c r="G815" s="643" t="s">
        <v>4457</v>
      </c>
      <c r="H815" s="500"/>
      <c r="I815" s="500"/>
      <c r="J815" s="500"/>
      <c r="K815" s="500"/>
      <c r="L815" s="500"/>
      <c r="M815" s="500"/>
      <c r="N815" s="500"/>
      <c r="O815" s="500"/>
      <c r="P815" s="500"/>
      <c r="Q815" s="500"/>
      <c r="R815" s="500"/>
      <c r="S815" s="500"/>
      <c r="T815" s="500"/>
      <c r="U815" s="500"/>
      <c r="V815" s="500"/>
      <c r="W815" s="500"/>
      <c r="X815" s="500"/>
      <c r="Y815" s="500"/>
      <c r="Z815" s="500"/>
      <c r="AA815" s="500"/>
      <c r="AB815" s="1381">
        <v>1.0</v>
      </c>
      <c r="AC815" s="1542" t="s">
        <v>55</v>
      </c>
      <c r="AD815" s="1383" t="s">
        <v>4445</v>
      </c>
      <c r="AE815" s="1397"/>
      <c r="AF815" s="1478"/>
      <c r="AG815" s="1478"/>
      <c r="AH815" s="654"/>
    </row>
    <row r="816" ht="15.75" customHeight="1">
      <c r="A816" s="1589" t="s">
        <v>4458</v>
      </c>
      <c r="B816" s="1523"/>
      <c r="C816" s="1523"/>
      <c r="D816" s="1523"/>
      <c r="E816" s="1523"/>
      <c r="F816" s="1523"/>
      <c r="G816" s="1590"/>
      <c r="H816" s="1526" t="s">
        <v>94</v>
      </c>
      <c r="I816" s="1526" t="s">
        <v>94</v>
      </c>
      <c r="J816" s="1526"/>
      <c r="K816" s="1526"/>
      <c r="L816" s="1526"/>
      <c r="M816" s="1526"/>
      <c r="N816" s="1526"/>
      <c r="O816" s="1526"/>
      <c r="P816" s="1526"/>
      <c r="Q816" s="1526"/>
      <c r="R816" s="1526"/>
      <c r="S816" s="1526"/>
      <c r="T816" s="1526"/>
      <c r="U816" s="1526"/>
      <c r="V816" s="1526"/>
      <c r="W816" s="1526"/>
      <c r="X816" s="1526"/>
      <c r="Y816" s="1526"/>
      <c r="Z816" s="1526"/>
      <c r="AA816" s="1526"/>
      <c r="AB816" s="1527" t="s">
        <v>94</v>
      </c>
      <c r="AC816" s="1591" t="s">
        <v>55</v>
      </c>
      <c r="AD816" s="1632" t="s">
        <v>3208</v>
      </c>
      <c r="AE816" s="1531"/>
      <c r="AF816" s="1531"/>
      <c r="AG816" s="1531"/>
      <c r="AH816" s="1530"/>
    </row>
    <row r="817" ht="15.75" customHeight="1">
      <c r="A817" s="1680" t="s">
        <v>4459</v>
      </c>
      <c r="B817" s="624"/>
      <c r="C817" s="1402"/>
      <c r="D817" s="1379"/>
      <c r="E817" s="1501"/>
      <c r="F817" s="643" t="s">
        <v>4460</v>
      </c>
      <c r="G817" s="643" t="s">
        <v>4461</v>
      </c>
      <c r="H817" s="500"/>
      <c r="I817" s="500"/>
      <c r="J817" s="500"/>
      <c r="K817" s="500"/>
      <c r="L817" s="500"/>
      <c r="M817" s="500"/>
      <c r="N817" s="500"/>
      <c r="O817" s="500"/>
      <c r="P817" s="500"/>
      <c r="Q817" s="500"/>
      <c r="R817" s="500"/>
      <c r="S817" s="500"/>
      <c r="T817" s="500"/>
      <c r="U817" s="500"/>
      <c r="V817" s="500"/>
      <c r="W817" s="500"/>
      <c r="X817" s="500"/>
      <c r="Y817" s="500"/>
      <c r="Z817" s="500"/>
      <c r="AA817" s="500"/>
      <c r="AB817" s="1428">
        <v>1.0</v>
      </c>
      <c r="AC817" s="1479" t="s">
        <v>55</v>
      </c>
      <c r="AD817" s="1383" t="s">
        <v>4462</v>
      </c>
      <c r="AE817" s="1397"/>
      <c r="AF817" s="1478"/>
      <c r="AG817" s="1478"/>
      <c r="AH817" s="654"/>
    </row>
    <row r="818" ht="15.75" customHeight="1">
      <c r="A818" s="640" t="s">
        <v>4463</v>
      </c>
      <c r="B818" s="640"/>
      <c r="C818" s="641"/>
      <c r="D818" s="641"/>
      <c r="E818" s="642"/>
      <c r="F818" s="640"/>
      <c r="G818" s="640"/>
      <c r="H818" s="500" t="s">
        <v>94</v>
      </c>
      <c r="I818" s="500" t="s">
        <v>94</v>
      </c>
      <c r="J818" s="500"/>
      <c r="K818" s="500"/>
      <c r="L818" s="500"/>
      <c r="M818" s="500"/>
      <c r="N818" s="500"/>
      <c r="O818" s="500"/>
      <c r="P818" s="500"/>
      <c r="Q818" s="500"/>
      <c r="R818" s="500"/>
      <c r="S818" s="500"/>
      <c r="T818" s="500"/>
      <c r="U818" s="500"/>
      <c r="V818" s="500"/>
      <c r="W818" s="500"/>
      <c r="X818" s="500"/>
      <c r="Y818" s="500"/>
      <c r="Z818" s="500"/>
      <c r="AA818" s="500"/>
      <c r="AB818" s="1428" t="s">
        <v>94</v>
      </c>
      <c r="AC818" s="1428" t="s">
        <v>94</v>
      </c>
      <c r="AD818" s="1428" t="s">
        <v>94</v>
      </c>
      <c r="AE818" s="1397"/>
      <c r="AF818" s="1478"/>
      <c r="AG818" s="1478"/>
      <c r="AH818" s="654"/>
    </row>
    <row r="819" ht="15.75" customHeight="1">
      <c r="A819" s="640"/>
      <c r="B819" s="640" t="s">
        <v>4464</v>
      </c>
      <c r="C819" s="642"/>
      <c r="D819" s="642"/>
      <c r="E819" s="640"/>
      <c r="F819" s="640" t="s">
        <v>4465</v>
      </c>
      <c r="G819" s="640" t="s">
        <v>4466</v>
      </c>
      <c r="H819" s="500"/>
      <c r="I819" s="500"/>
      <c r="J819" s="500"/>
      <c r="K819" s="500"/>
      <c r="L819" s="500"/>
      <c r="M819" s="500"/>
      <c r="N819" s="500"/>
      <c r="O819" s="500"/>
      <c r="P819" s="500"/>
      <c r="Q819" s="500"/>
      <c r="R819" s="500"/>
      <c r="S819" s="500"/>
      <c r="T819" s="500"/>
      <c r="U819" s="500"/>
      <c r="V819" s="500"/>
      <c r="W819" s="500"/>
      <c r="X819" s="500"/>
      <c r="Y819" s="500"/>
      <c r="Z819" s="500"/>
      <c r="AA819" s="500"/>
      <c r="AB819" s="1428">
        <v>1.0</v>
      </c>
      <c r="AC819" s="1479" t="s">
        <v>55</v>
      </c>
      <c r="AD819" s="1383" t="s">
        <v>4462</v>
      </c>
      <c r="AE819" s="1397"/>
      <c r="AF819" s="732"/>
      <c r="AG819" s="732"/>
      <c r="AH819" s="643"/>
    </row>
    <row r="820" ht="15.75" customHeight="1">
      <c r="A820" s="663"/>
      <c r="B820" s="640" t="s">
        <v>4467</v>
      </c>
      <c r="C820" s="642"/>
      <c r="D820" s="642"/>
      <c r="E820" s="640"/>
      <c r="F820" s="640"/>
      <c r="G820" s="640"/>
      <c r="H820" s="500" t="s">
        <v>94</v>
      </c>
      <c r="I820" s="500" t="s">
        <v>94</v>
      </c>
      <c r="J820" s="500"/>
      <c r="K820" s="500"/>
      <c r="L820" s="500"/>
      <c r="M820" s="500"/>
      <c r="N820" s="500"/>
      <c r="O820" s="500"/>
      <c r="P820" s="500"/>
      <c r="Q820" s="500"/>
      <c r="R820" s="500"/>
      <c r="S820" s="500"/>
      <c r="T820" s="500"/>
      <c r="U820" s="500"/>
      <c r="V820" s="500"/>
      <c r="W820" s="500"/>
      <c r="X820" s="500"/>
      <c r="Y820" s="500"/>
      <c r="Z820" s="500"/>
      <c r="AA820" s="500"/>
      <c r="AB820" s="1428" t="s">
        <v>94</v>
      </c>
      <c r="AC820" s="1428" t="s">
        <v>94</v>
      </c>
      <c r="AD820" s="1428" t="s">
        <v>94</v>
      </c>
      <c r="AE820" s="1397"/>
      <c r="AF820" s="1478"/>
      <c r="AG820" s="1478"/>
      <c r="AH820" s="654"/>
    </row>
    <row r="821" ht="15.75" customHeight="1">
      <c r="A821" s="663"/>
      <c r="B821" s="642"/>
      <c r="C821" s="640" t="s">
        <v>4468</v>
      </c>
      <c r="D821" s="640"/>
      <c r="E821" s="642"/>
      <c r="F821" s="640" t="s">
        <v>4469</v>
      </c>
      <c r="G821" s="640" t="s">
        <v>4470</v>
      </c>
      <c r="H821" s="500"/>
      <c r="I821" s="500"/>
      <c r="J821" s="500"/>
      <c r="K821" s="500"/>
      <c r="L821" s="500"/>
      <c r="M821" s="500"/>
      <c r="N821" s="500"/>
      <c r="O821" s="500"/>
      <c r="P821" s="500"/>
      <c r="Q821" s="500"/>
      <c r="R821" s="500"/>
      <c r="S821" s="500"/>
      <c r="T821" s="500"/>
      <c r="U821" s="500"/>
      <c r="V821" s="500"/>
      <c r="W821" s="500"/>
      <c r="X821" s="500"/>
      <c r="Y821" s="500"/>
      <c r="Z821" s="500"/>
      <c r="AA821" s="500"/>
      <c r="AB821" s="1428">
        <v>1.0</v>
      </c>
      <c r="AC821" s="1479" t="s">
        <v>55</v>
      </c>
      <c r="AD821" s="1383" t="s">
        <v>4462</v>
      </c>
      <c r="AE821" s="1397"/>
      <c r="AF821" s="1478"/>
      <c r="AG821" s="732"/>
      <c r="AH821" s="654"/>
    </row>
    <row r="822" ht="15.75" customHeight="1">
      <c r="A822" s="663"/>
      <c r="B822" s="642"/>
      <c r="C822" s="640" t="s">
        <v>4471</v>
      </c>
      <c r="D822" s="640"/>
      <c r="E822" s="642"/>
      <c r="F822" s="640" t="s">
        <v>4472</v>
      </c>
      <c r="G822" s="640" t="s">
        <v>4473</v>
      </c>
      <c r="H822" s="500"/>
      <c r="I822" s="500"/>
      <c r="J822" s="500"/>
      <c r="K822" s="500"/>
      <c r="L822" s="500"/>
      <c r="M822" s="500"/>
      <c r="N822" s="500"/>
      <c r="O822" s="500"/>
      <c r="P822" s="500"/>
      <c r="Q822" s="500"/>
      <c r="R822" s="500"/>
      <c r="S822" s="500"/>
      <c r="T822" s="500"/>
      <c r="U822" s="500"/>
      <c r="V822" s="500"/>
      <c r="W822" s="500"/>
      <c r="X822" s="500"/>
      <c r="Y822" s="500"/>
      <c r="Z822" s="500"/>
      <c r="AA822" s="500"/>
      <c r="AB822" s="1428">
        <v>1.0</v>
      </c>
      <c r="AC822" s="1479" t="s">
        <v>55</v>
      </c>
      <c r="AD822" s="1383" t="s">
        <v>4462</v>
      </c>
      <c r="AE822" s="1397"/>
      <c r="AF822" s="732" t="s">
        <v>4474</v>
      </c>
      <c r="AG822" s="732"/>
      <c r="AH822" s="654"/>
    </row>
    <row r="823" ht="15.75" customHeight="1">
      <c r="A823" s="663"/>
      <c r="B823" s="642"/>
      <c r="C823" s="640" t="s">
        <v>4475</v>
      </c>
      <c r="D823" s="640" t="s">
        <v>4476</v>
      </c>
      <c r="E823" s="642"/>
      <c r="F823" s="640" t="s">
        <v>4477</v>
      </c>
      <c r="G823" s="640" t="s">
        <v>4478</v>
      </c>
      <c r="H823" s="500"/>
      <c r="I823" s="500"/>
      <c r="J823" s="500"/>
      <c r="K823" s="500"/>
      <c r="L823" s="500"/>
      <c r="M823" s="500"/>
      <c r="N823" s="500"/>
      <c r="O823" s="500"/>
      <c r="P823" s="500"/>
      <c r="Q823" s="500"/>
      <c r="R823" s="500"/>
      <c r="S823" s="500"/>
      <c r="T823" s="500"/>
      <c r="U823" s="500"/>
      <c r="V823" s="500"/>
      <c r="W823" s="500"/>
      <c r="X823" s="500"/>
      <c r="Y823" s="500"/>
      <c r="Z823" s="500"/>
      <c r="AA823" s="500"/>
      <c r="AB823" s="1428">
        <v>1.0</v>
      </c>
      <c r="AC823" s="1479" t="s">
        <v>55</v>
      </c>
      <c r="AD823" s="1383" t="s">
        <v>4462</v>
      </c>
      <c r="AE823" s="1397"/>
      <c r="AF823" s="732" t="s">
        <v>4479</v>
      </c>
      <c r="AG823" s="1478"/>
      <c r="AH823" s="654"/>
    </row>
    <row r="824" ht="15.75" customHeight="1">
      <c r="A824" s="663"/>
      <c r="B824" s="642"/>
      <c r="C824" s="640" t="s">
        <v>4480</v>
      </c>
      <c r="D824" s="640" t="s">
        <v>4481</v>
      </c>
      <c r="E824" s="640" t="s">
        <v>4482</v>
      </c>
      <c r="F824" s="640" t="s">
        <v>4483</v>
      </c>
      <c r="G824" s="640" t="s">
        <v>4484</v>
      </c>
      <c r="H824" s="500"/>
      <c r="I824" s="500"/>
      <c r="J824" s="500"/>
      <c r="K824" s="500"/>
      <c r="L824" s="500"/>
      <c r="M824" s="500"/>
      <c r="N824" s="500"/>
      <c r="O824" s="500"/>
      <c r="P824" s="500"/>
      <c r="Q824" s="500"/>
      <c r="R824" s="500"/>
      <c r="S824" s="500"/>
      <c r="T824" s="500"/>
      <c r="U824" s="500"/>
      <c r="V824" s="500"/>
      <c r="W824" s="500"/>
      <c r="X824" s="500"/>
      <c r="Y824" s="500"/>
      <c r="Z824" s="500"/>
      <c r="AA824" s="500"/>
      <c r="AB824" s="1428">
        <v>1.0</v>
      </c>
      <c r="AC824" s="1479" t="s">
        <v>55</v>
      </c>
      <c r="AD824" s="1383" t="s">
        <v>4485</v>
      </c>
      <c r="AE824" s="1397"/>
      <c r="AF824" s="1478"/>
      <c r="AG824" s="1478"/>
      <c r="AH824" s="654"/>
    </row>
    <row r="825" ht="15.75" customHeight="1">
      <c r="A825" s="663"/>
      <c r="B825" s="642"/>
      <c r="C825" s="642"/>
      <c r="D825" s="640" t="s">
        <v>4486</v>
      </c>
      <c r="E825" s="640" t="s">
        <v>4482</v>
      </c>
      <c r="F825" s="640" t="s">
        <v>4487</v>
      </c>
      <c r="G825" s="640" t="s">
        <v>4488</v>
      </c>
      <c r="H825" s="500"/>
      <c r="I825" s="500"/>
      <c r="J825" s="500"/>
      <c r="K825" s="500"/>
      <c r="L825" s="500"/>
      <c r="M825" s="500"/>
      <c r="N825" s="500"/>
      <c r="O825" s="500"/>
      <c r="P825" s="500"/>
      <c r="Q825" s="500"/>
      <c r="R825" s="500"/>
      <c r="S825" s="500"/>
      <c r="T825" s="500"/>
      <c r="U825" s="500"/>
      <c r="V825" s="500"/>
      <c r="W825" s="500"/>
      <c r="X825" s="500"/>
      <c r="Y825" s="500"/>
      <c r="Z825" s="500"/>
      <c r="AA825" s="500"/>
      <c r="AB825" s="1428">
        <v>1.0</v>
      </c>
      <c r="AC825" s="1479" t="s">
        <v>55</v>
      </c>
      <c r="AD825" s="1383" t="s">
        <v>4485</v>
      </c>
      <c r="AE825" s="1397"/>
      <c r="AF825" s="732"/>
      <c r="AG825" s="1478"/>
      <c r="AH825" s="654"/>
    </row>
    <row r="826" ht="15.75" customHeight="1">
      <c r="A826" s="663"/>
      <c r="B826" s="642"/>
      <c r="C826" s="640" t="s">
        <v>4489</v>
      </c>
      <c r="D826" s="640" t="s">
        <v>3472</v>
      </c>
      <c r="E826" s="640"/>
      <c r="F826" s="640" t="s">
        <v>4490</v>
      </c>
      <c r="G826" s="640" t="s">
        <v>4491</v>
      </c>
      <c r="H826" s="500"/>
      <c r="I826" s="500"/>
      <c r="J826" s="500"/>
      <c r="K826" s="500"/>
      <c r="L826" s="500"/>
      <c r="M826" s="500"/>
      <c r="N826" s="500"/>
      <c r="O826" s="500"/>
      <c r="P826" s="500"/>
      <c r="Q826" s="500"/>
      <c r="R826" s="500"/>
      <c r="S826" s="500"/>
      <c r="T826" s="500"/>
      <c r="U826" s="500"/>
      <c r="V826" s="500"/>
      <c r="W826" s="500"/>
      <c r="X826" s="500"/>
      <c r="Y826" s="500"/>
      <c r="Z826" s="500"/>
      <c r="AA826" s="500"/>
      <c r="AB826" s="1428">
        <v>1.0</v>
      </c>
      <c r="AC826" s="1479" t="s">
        <v>55</v>
      </c>
      <c r="AD826" s="1383" t="s">
        <v>4462</v>
      </c>
      <c r="AE826" s="1397"/>
      <c r="AF826" s="1681"/>
      <c r="AG826" s="1478"/>
      <c r="AH826" s="654"/>
    </row>
    <row r="827" ht="15.75" customHeight="1">
      <c r="A827" s="663"/>
      <c r="B827" s="642"/>
      <c r="C827" s="640"/>
      <c r="D827" s="640" t="s">
        <v>4492</v>
      </c>
      <c r="E827" s="640"/>
      <c r="F827" s="640" t="s">
        <v>4493</v>
      </c>
      <c r="G827" s="640" t="s">
        <v>4494</v>
      </c>
      <c r="H827" s="500"/>
      <c r="I827" s="500"/>
      <c r="J827" s="500"/>
      <c r="K827" s="500"/>
      <c r="L827" s="500"/>
      <c r="M827" s="500"/>
      <c r="N827" s="500"/>
      <c r="O827" s="500"/>
      <c r="P827" s="500"/>
      <c r="Q827" s="500"/>
      <c r="R827" s="500"/>
      <c r="S827" s="500"/>
      <c r="T827" s="500"/>
      <c r="U827" s="500"/>
      <c r="V827" s="500"/>
      <c r="W827" s="500"/>
      <c r="X827" s="500"/>
      <c r="Y827" s="500"/>
      <c r="Z827" s="500"/>
      <c r="AA827" s="500"/>
      <c r="AB827" s="1428">
        <v>1.0</v>
      </c>
      <c r="AC827" s="1479" t="s">
        <v>55</v>
      </c>
      <c r="AD827" s="1383" t="s">
        <v>4462</v>
      </c>
      <c r="AE827" s="1397"/>
      <c r="AF827" s="732"/>
      <c r="AG827" s="1478"/>
      <c r="AH827" s="654"/>
    </row>
    <row r="828" ht="15.75" customHeight="1">
      <c r="A828" s="663"/>
      <c r="B828" s="640" t="s">
        <v>4495</v>
      </c>
      <c r="C828" s="642"/>
      <c r="D828" s="642"/>
      <c r="E828" s="640"/>
      <c r="F828" s="640"/>
      <c r="G828" s="640"/>
      <c r="H828" s="500" t="s">
        <v>94</v>
      </c>
      <c r="I828" s="500" t="s">
        <v>94</v>
      </c>
      <c r="J828" s="500"/>
      <c r="K828" s="500"/>
      <c r="L828" s="500"/>
      <c r="M828" s="500"/>
      <c r="N828" s="500"/>
      <c r="O828" s="500"/>
      <c r="P828" s="500"/>
      <c r="Q828" s="500"/>
      <c r="R828" s="500"/>
      <c r="S828" s="500"/>
      <c r="T828" s="500"/>
      <c r="U828" s="500"/>
      <c r="V828" s="500"/>
      <c r="W828" s="500"/>
      <c r="X828" s="500"/>
      <c r="Y828" s="500"/>
      <c r="Z828" s="500"/>
      <c r="AA828" s="500"/>
      <c r="AB828" s="1428" t="s">
        <v>94</v>
      </c>
      <c r="AC828" s="1428" t="s">
        <v>94</v>
      </c>
      <c r="AD828" s="1428" t="s">
        <v>94</v>
      </c>
      <c r="AE828" s="1397"/>
      <c r="AF828" s="1478"/>
      <c r="AG828" s="1478"/>
      <c r="AH828" s="654"/>
    </row>
    <row r="829" ht="15.75" customHeight="1">
      <c r="A829" s="663"/>
      <c r="B829" s="642"/>
      <c r="C829" s="640" t="s">
        <v>4496</v>
      </c>
      <c r="D829" s="642"/>
      <c r="E829" s="642"/>
      <c r="F829" s="640" t="s">
        <v>4497</v>
      </c>
      <c r="G829" s="640" t="s">
        <v>4498</v>
      </c>
      <c r="H829" s="500"/>
      <c r="I829" s="500"/>
      <c r="J829" s="500"/>
      <c r="K829" s="500"/>
      <c r="L829" s="500"/>
      <c r="M829" s="500"/>
      <c r="N829" s="500"/>
      <c r="O829" s="500"/>
      <c r="P829" s="500"/>
      <c r="Q829" s="500"/>
      <c r="R829" s="500"/>
      <c r="S829" s="500"/>
      <c r="T829" s="500"/>
      <c r="U829" s="500"/>
      <c r="V829" s="500"/>
      <c r="W829" s="500"/>
      <c r="X829" s="500"/>
      <c r="Y829" s="500"/>
      <c r="Z829" s="500"/>
      <c r="AA829" s="500"/>
      <c r="AB829" s="1428">
        <v>1.0</v>
      </c>
      <c r="AC829" s="1479" t="s">
        <v>55</v>
      </c>
      <c r="AD829" s="1383" t="s">
        <v>4462</v>
      </c>
      <c r="AE829" s="1397"/>
      <c r="AF829" s="732"/>
      <c r="AG829" s="732"/>
      <c r="AH829" s="654"/>
    </row>
    <row r="830" ht="15.75" customHeight="1">
      <c r="A830" s="663"/>
      <c r="B830" s="642"/>
      <c r="C830" s="640" t="s">
        <v>4499</v>
      </c>
      <c r="D830" s="642"/>
      <c r="E830" s="642"/>
      <c r="F830" s="640" t="s">
        <v>4497</v>
      </c>
      <c r="G830" s="640" t="s">
        <v>4500</v>
      </c>
      <c r="H830" s="500"/>
      <c r="I830" s="500"/>
      <c r="J830" s="500"/>
      <c r="K830" s="500"/>
      <c r="L830" s="500"/>
      <c r="M830" s="500"/>
      <c r="N830" s="500"/>
      <c r="O830" s="500"/>
      <c r="P830" s="500"/>
      <c r="Q830" s="500"/>
      <c r="R830" s="500"/>
      <c r="S830" s="500"/>
      <c r="T830" s="500"/>
      <c r="U830" s="500"/>
      <c r="V830" s="500"/>
      <c r="W830" s="500"/>
      <c r="X830" s="500"/>
      <c r="Y830" s="500"/>
      <c r="Z830" s="500"/>
      <c r="AA830" s="500"/>
      <c r="AB830" s="1428">
        <v>1.0</v>
      </c>
      <c r="AC830" s="1479" t="s">
        <v>55</v>
      </c>
      <c r="AD830" s="1383" t="s">
        <v>4462</v>
      </c>
      <c r="AE830" s="1397"/>
      <c r="AF830" s="732"/>
      <c r="AG830" s="732"/>
      <c r="AH830" s="654"/>
    </row>
    <row r="831" ht="15.75" customHeight="1">
      <c r="A831" s="663"/>
      <c r="B831" s="642"/>
      <c r="C831" s="640" t="s">
        <v>4501</v>
      </c>
      <c r="D831" s="642"/>
      <c r="E831" s="642"/>
      <c r="F831" s="640" t="s">
        <v>4502</v>
      </c>
      <c r="G831" s="640" t="s">
        <v>4503</v>
      </c>
      <c r="H831" s="500"/>
      <c r="I831" s="500"/>
      <c r="J831" s="500"/>
      <c r="K831" s="500"/>
      <c r="L831" s="500"/>
      <c r="M831" s="500"/>
      <c r="N831" s="500"/>
      <c r="O831" s="500"/>
      <c r="P831" s="500"/>
      <c r="Q831" s="500"/>
      <c r="R831" s="500"/>
      <c r="S831" s="500"/>
      <c r="T831" s="500"/>
      <c r="U831" s="500"/>
      <c r="V831" s="500"/>
      <c r="W831" s="500"/>
      <c r="X831" s="500"/>
      <c r="Y831" s="500"/>
      <c r="Z831" s="500"/>
      <c r="AA831" s="500"/>
      <c r="AB831" s="1428">
        <v>1.0</v>
      </c>
      <c r="AC831" s="1479" t="s">
        <v>55</v>
      </c>
      <c r="AD831" s="1383" t="s">
        <v>4462</v>
      </c>
      <c r="AE831" s="1397"/>
      <c r="AF831" s="1478"/>
      <c r="AG831" s="1478"/>
      <c r="AH831" s="654"/>
    </row>
    <row r="832" ht="15.75" customHeight="1">
      <c r="A832" s="663"/>
      <c r="B832" s="640" t="s">
        <v>4504</v>
      </c>
      <c r="C832" s="640"/>
      <c r="D832" s="640"/>
      <c r="E832" s="642"/>
      <c r="F832" s="640" t="s">
        <v>4505</v>
      </c>
      <c r="G832" s="640" t="s">
        <v>4506</v>
      </c>
      <c r="H832" s="500"/>
      <c r="I832" s="500"/>
      <c r="J832" s="500"/>
      <c r="K832" s="500"/>
      <c r="L832" s="500"/>
      <c r="M832" s="500"/>
      <c r="N832" s="500"/>
      <c r="O832" s="500"/>
      <c r="P832" s="500"/>
      <c r="Q832" s="500"/>
      <c r="R832" s="500"/>
      <c r="S832" s="500"/>
      <c r="T832" s="500"/>
      <c r="U832" s="500"/>
      <c r="V832" s="500"/>
      <c r="W832" s="500"/>
      <c r="X832" s="500"/>
      <c r="Y832" s="500"/>
      <c r="Z832" s="500"/>
      <c r="AA832" s="500"/>
      <c r="AB832" s="1428">
        <v>1.0</v>
      </c>
      <c r="AC832" s="1479" t="s">
        <v>55</v>
      </c>
      <c r="AD832" s="1383" t="s">
        <v>4462</v>
      </c>
      <c r="AE832" s="1397"/>
      <c r="AF832" s="732" t="s">
        <v>4507</v>
      </c>
      <c r="AG832" s="732"/>
      <c r="AH832" s="654"/>
    </row>
    <row r="833" ht="15.75" customHeight="1">
      <c r="A833" s="663"/>
      <c r="B833" s="640" t="s">
        <v>4508</v>
      </c>
      <c r="C833" s="640"/>
      <c r="D833" s="642"/>
      <c r="E833" s="642"/>
      <c r="F833" s="640" t="s">
        <v>4509</v>
      </c>
      <c r="G833" s="640" t="s">
        <v>4510</v>
      </c>
      <c r="H833" s="500"/>
      <c r="I833" s="500"/>
      <c r="J833" s="500"/>
      <c r="K833" s="500"/>
      <c r="L833" s="500"/>
      <c r="M833" s="500"/>
      <c r="N833" s="500"/>
      <c r="O833" s="500"/>
      <c r="P833" s="500"/>
      <c r="Q833" s="500"/>
      <c r="R833" s="500"/>
      <c r="S833" s="500"/>
      <c r="T833" s="500"/>
      <c r="U833" s="500"/>
      <c r="V833" s="500"/>
      <c r="W833" s="500"/>
      <c r="X833" s="500"/>
      <c r="Y833" s="500"/>
      <c r="Z833" s="500"/>
      <c r="AA833" s="500"/>
      <c r="AB833" s="1428">
        <v>1.0</v>
      </c>
      <c r="AC833" s="1479" t="s">
        <v>55</v>
      </c>
      <c r="AD833" s="1383" t="s">
        <v>4511</v>
      </c>
      <c r="AE833" s="1397"/>
      <c r="AF833" s="732"/>
      <c r="AG833" s="732"/>
      <c r="AH833" s="654"/>
    </row>
    <row r="834" ht="15.75" customHeight="1">
      <c r="A834" s="1522" t="s">
        <v>4512</v>
      </c>
      <c r="B834" s="1523"/>
      <c r="C834" s="1523"/>
      <c r="D834" s="1523"/>
      <c r="E834" s="1523"/>
      <c r="F834" s="1523"/>
      <c r="G834" s="1590"/>
      <c r="H834" s="1526" t="s">
        <v>94</v>
      </c>
      <c r="I834" s="1526" t="s">
        <v>94</v>
      </c>
      <c r="J834" s="1526"/>
      <c r="K834" s="1526"/>
      <c r="L834" s="1526"/>
      <c r="M834" s="1526"/>
      <c r="N834" s="1526"/>
      <c r="O834" s="1526"/>
      <c r="P834" s="1526"/>
      <c r="Q834" s="1526"/>
      <c r="R834" s="1526"/>
      <c r="S834" s="1526"/>
      <c r="T834" s="1526"/>
      <c r="U834" s="1526"/>
      <c r="V834" s="1526"/>
      <c r="W834" s="1526"/>
      <c r="X834" s="1526"/>
      <c r="Y834" s="1526"/>
      <c r="Z834" s="1526"/>
      <c r="AA834" s="1526"/>
      <c r="AB834" s="1527" t="s">
        <v>94</v>
      </c>
      <c r="AC834" s="1591" t="s">
        <v>55</v>
      </c>
      <c r="AD834" s="1592" t="s">
        <v>2262</v>
      </c>
      <c r="AE834" s="1531"/>
      <c r="AF834" s="1531"/>
      <c r="AG834" s="1531"/>
      <c r="AH834" s="1530"/>
    </row>
    <row r="835" ht="15.75" customHeight="1">
      <c r="A835" s="1478" t="s">
        <v>3066</v>
      </c>
      <c r="B835" s="1500"/>
      <c r="C835" s="1500"/>
      <c r="D835" s="1379"/>
      <c r="E835" s="1500"/>
      <c r="F835" s="1478" t="s">
        <v>4513</v>
      </c>
      <c r="G835" s="732" t="s">
        <v>4514</v>
      </c>
      <c r="H835" s="500"/>
      <c r="I835" s="500"/>
      <c r="J835" s="500"/>
      <c r="K835" s="500"/>
      <c r="L835" s="500"/>
      <c r="M835" s="500"/>
      <c r="N835" s="500"/>
      <c r="O835" s="500"/>
      <c r="P835" s="500"/>
      <c r="Q835" s="500"/>
      <c r="R835" s="500"/>
      <c r="S835" s="500"/>
      <c r="T835" s="500"/>
      <c r="U835" s="500"/>
      <c r="V835" s="500"/>
      <c r="W835" s="500"/>
      <c r="X835" s="500"/>
      <c r="Y835" s="500"/>
      <c r="Z835" s="500"/>
      <c r="AA835" s="500"/>
      <c r="AB835" s="1381">
        <v>1.0</v>
      </c>
      <c r="AC835" s="1542" t="s">
        <v>55</v>
      </c>
      <c r="AD835" s="1383" t="s">
        <v>545</v>
      </c>
      <c r="AE835" s="1478"/>
      <c r="AF835" s="732"/>
      <c r="AG835" s="732" t="s">
        <v>4515</v>
      </c>
      <c r="AH835" s="654"/>
    </row>
    <row r="836" ht="15.75" customHeight="1">
      <c r="A836" s="1478" t="s">
        <v>4516</v>
      </c>
      <c r="B836" s="1500"/>
      <c r="C836" s="1500"/>
      <c r="D836" s="1379"/>
      <c r="E836" s="1500"/>
      <c r="F836" s="1500"/>
      <c r="G836" s="1500"/>
      <c r="H836" s="500" t="s">
        <v>94</v>
      </c>
      <c r="I836" s="500" t="s">
        <v>94</v>
      </c>
      <c r="J836" s="500"/>
      <c r="K836" s="500"/>
      <c r="L836" s="500"/>
      <c r="M836" s="500"/>
      <c r="N836" s="500"/>
      <c r="O836" s="500"/>
      <c r="P836" s="500"/>
      <c r="Q836" s="500"/>
      <c r="R836" s="500"/>
      <c r="S836" s="500"/>
      <c r="T836" s="500"/>
      <c r="U836" s="500"/>
      <c r="V836" s="500"/>
      <c r="W836" s="500"/>
      <c r="X836" s="500"/>
      <c r="Y836" s="500"/>
      <c r="Z836" s="500"/>
      <c r="AA836" s="500"/>
      <c r="AB836" s="1381" t="s">
        <v>94</v>
      </c>
      <c r="AC836" s="1542" t="s">
        <v>55</v>
      </c>
      <c r="AD836" s="1383" t="s">
        <v>545</v>
      </c>
      <c r="AE836" s="1478"/>
      <c r="AF836" s="1478"/>
      <c r="AG836" s="1478"/>
      <c r="AH836" s="654"/>
    </row>
    <row r="837" ht="15.75" customHeight="1">
      <c r="A837" s="1500"/>
      <c r="B837" s="1478" t="s">
        <v>4517</v>
      </c>
      <c r="C837" s="1500"/>
      <c r="D837" s="1379"/>
      <c r="E837" s="1500"/>
      <c r="F837" s="1500"/>
      <c r="G837" s="1500"/>
      <c r="H837" s="500" t="s">
        <v>94</v>
      </c>
      <c r="I837" s="500" t="s">
        <v>94</v>
      </c>
      <c r="J837" s="500"/>
      <c r="K837" s="500"/>
      <c r="L837" s="500"/>
      <c r="M837" s="500"/>
      <c r="N837" s="500"/>
      <c r="O837" s="500"/>
      <c r="P837" s="500"/>
      <c r="Q837" s="500"/>
      <c r="R837" s="500"/>
      <c r="S837" s="500"/>
      <c r="T837" s="500"/>
      <c r="U837" s="500"/>
      <c r="V837" s="500"/>
      <c r="W837" s="500"/>
      <c r="X837" s="500"/>
      <c r="Y837" s="500"/>
      <c r="Z837" s="500"/>
      <c r="AA837" s="500"/>
      <c r="AB837" s="1381" t="s">
        <v>94</v>
      </c>
      <c r="AC837" s="1542" t="s">
        <v>55</v>
      </c>
      <c r="AD837" s="1383" t="s">
        <v>545</v>
      </c>
      <c r="AE837" s="1478"/>
      <c r="AF837" s="1478"/>
      <c r="AG837" s="1478"/>
      <c r="AH837" s="654"/>
    </row>
    <row r="838" ht="15.75" customHeight="1">
      <c r="A838" s="1500"/>
      <c r="B838" s="1500"/>
      <c r="C838" s="1478" t="s">
        <v>4518</v>
      </c>
      <c r="D838" s="1379"/>
      <c r="E838" s="1500"/>
      <c r="F838" s="732" t="s">
        <v>4519</v>
      </c>
      <c r="G838" s="732" t="s">
        <v>4520</v>
      </c>
      <c r="H838" s="500"/>
      <c r="I838" s="500"/>
      <c r="J838" s="500"/>
      <c r="K838" s="500"/>
      <c r="L838" s="500"/>
      <c r="M838" s="500"/>
      <c r="N838" s="500"/>
      <c r="O838" s="500"/>
      <c r="P838" s="500"/>
      <c r="Q838" s="500"/>
      <c r="R838" s="500"/>
      <c r="S838" s="500"/>
      <c r="T838" s="500"/>
      <c r="U838" s="500"/>
      <c r="V838" s="500"/>
      <c r="W838" s="500"/>
      <c r="X838" s="500"/>
      <c r="Y838" s="500"/>
      <c r="Z838" s="500"/>
      <c r="AA838" s="500"/>
      <c r="AB838" s="1381">
        <v>1.0</v>
      </c>
      <c r="AC838" s="1542" t="s">
        <v>55</v>
      </c>
      <c r="AD838" s="1383" t="s">
        <v>545</v>
      </c>
      <c r="AE838" s="1478"/>
      <c r="AF838" s="1478"/>
      <c r="AG838" s="1478"/>
      <c r="AH838" s="654"/>
    </row>
    <row r="839" ht="15.75" customHeight="1">
      <c r="A839" s="1500"/>
      <c r="B839" s="1500"/>
      <c r="C839" s="1478" t="s">
        <v>4521</v>
      </c>
      <c r="D839" s="1379"/>
      <c r="E839" s="1500"/>
      <c r="F839" s="732" t="s">
        <v>4522</v>
      </c>
      <c r="G839" s="732" t="s">
        <v>4523</v>
      </c>
      <c r="H839" s="500"/>
      <c r="I839" s="500"/>
      <c r="J839" s="500"/>
      <c r="K839" s="500"/>
      <c r="L839" s="500"/>
      <c r="M839" s="500"/>
      <c r="N839" s="500"/>
      <c r="O839" s="500"/>
      <c r="P839" s="500"/>
      <c r="Q839" s="500"/>
      <c r="R839" s="500"/>
      <c r="S839" s="500"/>
      <c r="T839" s="500"/>
      <c r="U839" s="500"/>
      <c r="V839" s="500"/>
      <c r="W839" s="500"/>
      <c r="X839" s="500"/>
      <c r="Y839" s="500"/>
      <c r="Z839" s="500"/>
      <c r="AA839" s="500"/>
      <c r="AB839" s="1381">
        <v>1.0</v>
      </c>
      <c r="AC839" s="1542" t="s">
        <v>55</v>
      </c>
      <c r="AD839" s="1383" t="s">
        <v>545</v>
      </c>
      <c r="AE839" s="1385"/>
      <c r="AF839" s="732"/>
      <c r="AG839" s="732" t="s">
        <v>4524</v>
      </c>
      <c r="AH839" s="654"/>
    </row>
    <row r="840" ht="15.75" customHeight="1">
      <c r="A840" s="1500"/>
      <c r="B840" s="1478" t="s">
        <v>4525</v>
      </c>
      <c r="C840" s="1500"/>
      <c r="D840" s="1379"/>
      <c r="E840" s="1500"/>
      <c r="F840" s="1500"/>
      <c r="G840" s="1500"/>
      <c r="H840" s="500" t="s">
        <v>94</v>
      </c>
      <c r="I840" s="500" t="s">
        <v>94</v>
      </c>
      <c r="J840" s="500"/>
      <c r="K840" s="500"/>
      <c r="L840" s="500"/>
      <c r="M840" s="500"/>
      <c r="N840" s="500"/>
      <c r="O840" s="500"/>
      <c r="P840" s="500"/>
      <c r="Q840" s="500"/>
      <c r="R840" s="500"/>
      <c r="S840" s="500"/>
      <c r="T840" s="500"/>
      <c r="U840" s="500"/>
      <c r="V840" s="500"/>
      <c r="W840" s="500"/>
      <c r="X840" s="500"/>
      <c r="Y840" s="500"/>
      <c r="Z840" s="500"/>
      <c r="AA840" s="500"/>
      <c r="AB840" s="1381" t="s">
        <v>94</v>
      </c>
      <c r="AC840" s="1542" t="s">
        <v>55</v>
      </c>
      <c r="AD840" s="1543" t="s">
        <v>2262</v>
      </c>
      <c r="AE840" s="1478"/>
      <c r="AF840" s="1478"/>
      <c r="AG840" s="1478"/>
      <c r="AH840" s="654"/>
    </row>
    <row r="841" ht="15.75" customHeight="1">
      <c r="A841" s="1500"/>
      <c r="B841" s="1500"/>
      <c r="C841" s="1500"/>
      <c r="D841" s="1379"/>
      <c r="E841" s="1478" t="s">
        <v>2671</v>
      </c>
      <c r="F841" s="1478" t="s">
        <v>4526</v>
      </c>
      <c r="G841" s="732" t="s">
        <v>4527</v>
      </c>
      <c r="H841" s="500"/>
      <c r="I841" s="500"/>
      <c r="J841" s="500"/>
      <c r="K841" s="500"/>
      <c r="L841" s="500"/>
      <c r="M841" s="500"/>
      <c r="N841" s="500"/>
      <c r="O841" s="500"/>
      <c r="P841" s="500"/>
      <c r="Q841" s="500"/>
      <c r="R841" s="500"/>
      <c r="S841" s="500"/>
      <c r="T841" s="500"/>
      <c r="U841" s="500"/>
      <c r="V841" s="500"/>
      <c r="W841" s="500"/>
      <c r="X841" s="500"/>
      <c r="Y841" s="500"/>
      <c r="Z841" s="500"/>
      <c r="AA841" s="500"/>
      <c r="AB841" s="1381">
        <v>1.0</v>
      </c>
      <c r="AC841" s="1542" t="s">
        <v>55</v>
      </c>
      <c r="AD841" s="1543" t="s">
        <v>2262</v>
      </c>
      <c r="AE841" s="1385"/>
      <c r="AF841" s="1478"/>
      <c r="AG841" s="1478"/>
      <c r="AH841" s="654"/>
    </row>
    <row r="842" ht="15.75" customHeight="1">
      <c r="A842" s="1500"/>
      <c r="B842" s="1500"/>
      <c r="C842" s="1500"/>
      <c r="D842" s="1379"/>
      <c r="E842" s="1478" t="s">
        <v>2675</v>
      </c>
      <c r="F842" s="1478" t="s">
        <v>4528</v>
      </c>
      <c r="G842" s="732" t="s">
        <v>4529</v>
      </c>
      <c r="H842" s="500"/>
      <c r="I842" s="500"/>
      <c r="J842" s="500"/>
      <c r="K842" s="500"/>
      <c r="L842" s="500"/>
      <c r="M842" s="500"/>
      <c r="N842" s="500"/>
      <c r="O842" s="500"/>
      <c r="P842" s="500"/>
      <c r="Q842" s="500"/>
      <c r="R842" s="500"/>
      <c r="S842" s="500"/>
      <c r="T842" s="500"/>
      <c r="U842" s="500"/>
      <c r="V842" s="500"/>
      <c r="W842" s="500"/>
      <c r="X842" s="500"/>
      <c r="Y842" s="500"/>
      <c r="Z842" s="500"/>
      <c r="AA842" s="500"/>
      <c r="AB842" s="1381">
        <v>1.0</v>
      </c>
      <c r="AC842" s="1542" t="s">
        <v>55</v>
      </c>
      <c r="AD842" s="1543" t="s">
        <v>2262</v>
      </c>
      <c r="AE842" s="1401"/>
      <c r="AF842" s="1478"/>
      <c r="AG842" s="1478"/>
      <c r="AH842" s="654"/>
    </row>
    <row r="843" ht="15.75" customHeight="1">
      <c r="A843" s="1478" t="s">
        <v>4530</v>
      </c>
      <c r="B843" s="1500"/>
      <c r="C843" s="1500"/>
      <c r="D843" s="1379"/>
      <c r="E843" s="1500"/>
      <c r="F843" s="1500"/>
      <c r="G843" s="1500"/>
      <c r="H843" s="500" t="s">
        <v>94</v>
      </c>
      <c r="I843" s="500" t="s">
        <v>94</v>
      </c>
      <c r="J843" s="500"/>
      <c r="K843" s="500"/>
      <c r="L843" s="500"/>
      <c r="M843" s="500"/>
      <c r="N843" s="500"/>
      <c r="O843" s="500"/>
      <c r="P843" s="500"/>
      <c r="Q843" s="500"/>
      <c r="R843" s="500"/>
      <c r="S843" s="500"/>
      <c r="T843" s="500"/>
      <c r="U843" s="500"/>
      <c r="V843" s="500"/>
      <c r="W843" s="500"/>
      <c r="X843" s="500"/>
      <c r="Y843" s="500"/>
      <c r="Z843" s="500"/>
      <c r="AA843" s="500"/>
      <c r="AB843" s="1381" t="s">
        <v>94</v>
      </c>
      <c r="AC843" s="1542" t="s">
        <v>55</v>
      </c>
      <c r="AD843" s="1543" t="s">
        <v>2262</v>
      </c>
      <c r="AE843" s="1478"/>
      <c r="AF843" s="1478"/>
      <c r="AG843" s="1478"/>
      <c r="AH843" s="654"/>
    </row>
    <row r="844" ht="15.75" customHeight="1">
      <c r="A844" s="1500"/>
      <c r="B844" s="1478" t="s">
        <v>2008</v>
      </c>
      <c r="C844" s="1500"/>
      <c r="D844" s="1379"/>
      <c r="E844" s="1500"/>
      <c r="F844" s="1478" t="s">
        <v>4531</v>
      </c>
      <c r="G844" s="732" t="s">
        <v>4532</v>
      </c>
      <c r="H844" s="500"/>
      <c r="I844" s="500"/>
      <c r="J844" s="500"/>
      <c r="K844" s="500"/>
      <c r="L844" s="500"/>
      <c r="M844" s="500"/>
      <c r="N844" s="500"/>
      <c r="O844" s="500"/>
      <c r="P844" s="500"/>
      <c r="Q844" s="500"/>
      <c r="R844" s="500"/>
      <c r="S844" s="500"/>
      <c r="T844" s="500"/>
      <c r="U844" s="500"/>
      <c r="V844" s="500"/>
      <c r="W844" s="500"/>
      <c r="X844" s="500"/>
      <c r="Y844" s="500"/>
      <c r="Z844" s="500"/>
      <c r="AA844" s="500"/>
      <c r="AB844" s="1381">
        <v>1.0</v>
      </c>
      <c r="AC844" s="1542" t="s">
        <v>55</v>
      </c>
      <c r="AD844" s="1543" t="s">
        <v>2262</v>
      </c>
      <c r="AE844" s="1478"/>
      <c r="AF844" s="1478"/>
      <c r="AG844" s="732" t="s">
        <v>4533</v>
      </c>
      <c r="AH844" s="654"/>
    </row>
    <row r="845" ht="15.75" customHeight="1">
      <c r="A845" s="1500"/>
      <c r="B845" s="1478" t="s">
        <v>384</v>
      </c>
      <c r="C845" s="1500"/>
      <c r="D845" s="1379"/>
      <c r="E845" s="1500"/>
      <c r="F845" s="1500"/>
      <c r="G845" s="1500"/>
      <c r="H845" s="500" t="s">
        <v>94</v>
      </c>
      <c r="I845" s="500" t="s">
        <v>94</v>
      </c>
      <c r="J845" s="500"/>
      <c r="K845" s="500"/>
      <c r="L845" s="500"/>
      <c r="M845" s="500"/>
      <c r="N845" s="500"/>
      <c r="O845" s="500"/>
      <c r="P845" s="500"/>
      <c r="Q845" s="500"/>
      <c r="R845" s="500"/>
      <c r="S845" s="500"/>
      <c r="T845" s="500"/>
      <c r="U845" s="500"/>
      <c r="V845" s="500"/>
      <c r="W845" s="500"/>
      <c r="X845" s="500"/>
      <c r="Y845" s="500"/>
      <c r="Z845" s="500"/>
      <c r="AA845" s="500"/>
      <c r="AB845" s="1381" t="s">
        <v>94</v>
      </c>
      <c r="AC845" s="1542" t="s">
        <v>55</v>
      </c>
      <c r="AD845" s="1543" t="s">
        <v>2262</v>
      </c>
      <c r="AE845" s="1478"/>
      <c r="AF845" s="1478"/>
      <c r="AG845" s="1478"/>
      <c r="AH845" s="654"/>
    </row>
    <row r="846" ht="15.75" customHeight="1">
      <c r="A846" s="1500"/>
      <c r="B846" s="1500"/>
      <c r="C846" s="1500"/>
      <c r="D846" s="1379"/>
      <c r="E846" s="1478" t="s">
        <v>2671</v>
      </c>
      <c r="F846" s="1478" t="s">
        <v>4534</v>
      </c>
      <c r="G846" s="732" t="s">
        <v>4535</v>
      </c>
      <c r="H846" s="500"/>
      <c r="I846" s="500"/>
      <c r="J846" s="500"/>
      <c r="K846" s="500"/>
      <c r="L846" s="500"/>
      <c r="M846" s="500"/>
      <c r="N846" s="500"/>
      <c r="O846" s="500"/>
      <c r="P846" s="500"/>
      <c r="Q846" s="500"/>
      <c r="R846" s="500"/>
      <c r="S846" s="500"/>
      <c r="T846" s="500"/>
      <c r="U846" s="500"/>
      <c r="V846" s="500"/>
      <c r="W846" s="500"/>
      <c r="X846" s="500"/>
      <c r="Y846" s="500"/>
      <c r="Z846" s="500"/>
      <c r="AA846" s="500"/>
      <c r="AB846" s="1381">
        <v>1.0</v>
      </c>
      <c r="AC846" s="1542" t="s">
        <v>55</v>
      </c>
      <c r="AD846" s="1543" t="s">
        <v>2262</v>
      </c>
      <c r="AE846" s="1385"/>
      <c r="AF846" s="1478"/>
      <c r="AG846" s="1430" t="s">
        <v>4536</v>
      </c>
      <c r="AH846" s="643"/>
    </row>
    <row r="847" ht="15.75" customHeight="1">
      <c r="A847" s="1500"/>
      <c r="B847" s="1500"/>
      <c r="C847" s="1500"/>
      <c r="D847" s="1379"/>
      <c r="E847" s="1478" t="s">
        <v>2675</v>
      </c>
      <c r="F847" s="1478" t="s">
        <v>4537</v>
      </c>
      <c r="G847" s="732" t="s">
        <v>4538</v>
      </c>
      <c r="H847" s="500"/>
      <c r="I847" s="500"/>
      <c r="J847" s="500"/>
      <c r="K847" s="500"/>
      <c r="L847" s="500"/>
      <c r="M847" s="500"/>
      <c r="N847" s="500"/>
      <c r="O847" s="500"/>
      <c r="P847" s="500"/>
      <c r="Q847" s="500"/>
      <c r="R847" s="500"/>
      <c r="S847" s="500"/>
      <c r="T847" s="500"/>
      <c r="U847" s="500"/>
      <c r="V847" s="500"/>
      <c r="W847" s="500"/>
      <c r="X847" s="500"/>
      <c r="Y847" s="500"/>
      <c r="Z847" s="500"/>
      <c r="AA847" s="500"/>
      <c r="AB847" s="1381">
        <v>1.0</v>
      </c>
      <c r="AC847" s="1542" t="s">
        <v>55</v>
      </c>
      <c r="AD847" s="1543" t="s">
        <v>2262</v>
      </c>
      <c r="AE847" s="1478"/>
      <c r="AF847" s="1478"/>
      <c r="AG847" s="1430" t="s">
        <v>4539</v>
      </c>
      <c r="AH847" s="654"/>
    </row>
    <row r="848" ht="15.75" customHeight="1">
      <c r="A848" s="1500"/>
      <c r="B848" s="1478" t="s">
        <v>4540</v>
      </c>
      <c r="C848" s="1500"/>
      <c r="D848" s="1379"/>
      <c r="E848" s="1500"/>
      <c r="F848" s="1500"/>
      <c r="G848" s="1500"/>
      <c r="H848" s="500" t="s">
        <v>94</v>
      </c>
      <c r="I848" s="500" t="s">
        <v>94</v>
      </c>
      <c r="J848" s="500"/>
      <c r="K848" s="500"/>
      <c r="L848" s="500"/>
      <c r="M848" s="500"/>
      <c r="N848" s="500"/>
      <c r="O848" s="500"/>
      <c r="P848" s="500"/>
      <c r="Q848" s="500"/>
      <c r="R848" s="500"/>
      <c r="S848" s="500"/>
      <c r="T848" s="500"/>
      <c r="U848" s="500"/>
      <c r="V848" s="500"/>
      <c r="W848" s="500"/>
      <c r="X848" s="500"/>
      <c r="Y848" s="500"/>
      <c r="Z848" s="500"/>
      <c r="AA848" s="500"/>
      <c r="AB848" s="1381" t="s">
        <v>94</v>
      </c>
      <c r="AC848" s="1542" t="s">
        <v>55</v>
      </c>
      <c r="AD848" s="1543" t="s">
        <v>2262</v>
      </c>
      <c r="AE848" s="1478"/>
      <c r="AF848" s="1478"/>
      <c r="AG848" s="1478"/>
      <c r="AH848" s="654"/>
    </row>
    <row r="849" ht="15.75" customHeight="1">
      <c r="A849" s="1500"/>
      <c r="B849" s="1500"/>
      <c r="C849" s="1478" t="s">
        <v>4517</v>
      </c>
      <c r="D849" s="1379"/>
      <c r="E849" s="1500"/>
      <c r="F849" s="1478" t="s">
        <v>4541</v>
      </c>
      <c r="G849" s="732" t="s">
        <v>4542</v>
      </c>
      <c r="H849" s="500"/>
      <c r="I849" s="500"/>
      <c r="J849" s="500"/>
      <c r="K849" s="500"/>
      <c r="L849" s="500"/>
      <c r="M849" s="500"/>
      <c r="N849" s="500"/>
      <c r="O849" s="500"/>
      <c r="P849" s="500"/>
      <c r="Q849" s="500"/>
      <c r="R849" s="500"/>
      <c r="S849" s="500"/>
      <c r="T849" s="500"/>
      <c r="U849" s="500"/>
      <c r="V849" s="500"/>
      <c r="W849" s="500"/>
      <c r="X849" s="500"/>
      <c r="Y849" s="500"/>
      <c r="Z849" s="500"/>
      <c r="AA849" s="500"/>
      <c r="AB849" s="1381">
        <v>1.0</v>
      </c>
      <c r="AC849" s="1542" t="s">
        <v>55</v>
      </c>
      <c r="AD849" s="1383" t="s">
        <v>533</v>
      </c>
      <c r="AE849" s="732"/>
      <c r="AF849" s="1478"/>
      <c r="AG849" s="732"/>
      <c r="AH849" s="654"/>
    </row>
    <row r="850" ht="15.75" customHeight="1">
      <c r="A850" s="1500"/>
      <c r="B850" s="1500"/>
      <c r="C850" s="1478" t="s">
        <v>390</v>
      </c>
      <c r="D850" s="1379"/>
      <c r="E850" s="1500"/>
      <c r="F850" s="1500"/>
      <c r="G850" s="1500"/>
      <c r="H850" s="500" t="s">
        <v>94</v>
      </c>
      <c r="I850" s="500" t="s">
        <v>94</v>
      </c>
      <c r="J850" s="500"/>
      <c r="K850" s="500"/>
      <c r="L850" s="500"/>
      <c r="M850" s="500"/>
      <c r="N850" s="500"/>
      <c r="O850" s="500"/>
      <c r="P850" s="500"/>
      <c r="Q850" s="500"/>
      <c r="R850" s="500"/>
      <c r="S850" s="500"/>
      <c r="T850" s="500"/>
      <c r="U850" s="500"/>
      <c r="V850" s="500"/>
      <c r="W850" s="500"/>
      <c r="X850" s="500"/>
      <c r="Y850" s="500"/>
      <c r="Z850" s="500"/>
      <c r="AA850" s="500"/>
      <c r="AB850" s="1381" t="s">
        <v>94</v>
      </c>
      <c r="AC850" s="1542" t="s">
        <v>55</v>
      </c>
      <c r="AD850" s="1543" t="s">
        <v>2262</v>
      </c>
      <c r="AE850" s="1478"/>
      <c r="AF850" s="1478"/>
      <c r="AG850" s="1478"/>
      <c r="AH850" s="654"/>
    </row>
    <row r="851" ht="15.75" customHeight="1">
      <c r="A851" s="1500"/>
      <c r="B851" s="1500"/>
      <c r="C851" s="1500"/>
      <c r="D851" s="1206" t="s">
        <v>4543</v>
      </c>
      <c r="E851" s="1500"/>
      <c r="F851" s="1478" t="s">
        <v>4544</v>
      </c>
      <c r="G851" s="732" t="s">
        <v>4545</v>
      </c>
      <c r="H851" s="500"/>
      <c r="I851" s="500"/>
      <c r="J851" s="500"/>
      <c r="K851" s="500"/>
      <c r="L851" s="500"/>
      <c r="M851" s="500"/>
      <c r="N851" s="500"/>
      <c r="O851" s="500"/>
      <c r="P851" s="500"/>
      <c r="Q851" s="500"/>
      <c r="R851" s="500"/>
      <c r="S851" s="500"/>
      <c r="T851" s="500"/>
      <c r="U851" s="500"/>
      <c r="V851" s="500"/>
      <c r="W851" s="500"/>
      <c r="X851" s="500"/>
      <c r="Y851" s="500"/>
      <c r="Z851" s="500"/>
      <c r="AA851" s="500"/>
      <c r="AB851" s="1381">
        <v>1.0</v>
      </c>
      <c r="AC851" s="1542" t="s">
        <v>55</v>
      </c>
      <c r="AD851" s="1543" t="s">
        <v>2262</v>
      </c>
      <c r="AE851" s="1478"/>
      <c r="AF851" s="1478"/>
      <c r="AG851" s="1478"/>
      <c r="AH851" s="654"/>
    </row>
    <row r="852" ht="15.75" customHeight="1">
      <c r="A852" s="1500"/>
      <c r="B852" s="1500"/>
      <c r="C852" s="1500"/>
      <c r="D852" s="1206" t="s">
        <v>4530</v>
      </c>
      <c r="E852" s="1500"/>
      <c r="F852" s="1478" t="s">
        <v>4544</v>
      </c>
      <c r="G852" s="732" t="s">
        <v>4545</v>
      </c>
      <c r="H852" s="500"/>
      <c r="I852" s="500"/>
      <c r="J852" s="500"/>
      <c r="K852" s="500"/>
      <c r="L852" s="500"/>
      <c r="M852" s="500"/>
      <c r="N852" s="500"/>
      <c r="O852" s="500"/>
      <c r="P852" s="500"/>
      <c r="Q852" s="500"/>
      <c r="R852" s="500"/>
      <c r="S852" s="500"/>
      <c r="T852" s="500"/>
      <c r="U852" s="500"/>
      <c r="V852" s="500"/>
      <c r="W852" s="500"/>
      <c r="X852" s="500"/>
      <c r="Y852" s="500"/>
      <c r="Z852" s="500"/>
      <c r="AA852" s="500"/>
      <c r="AB852" s="1381">
        <v>1.0</v>
      </c>
      <c r="AC852" s="1542" t="s">
        <v>55</v>
      </c>
      <c r="AD852" s="1543" t="s">
        <v>2262</v>
      </c>
      <c r="AE852" s="1478"/>
      <c r="AF852" s="1478"/>
      <c r="AG852" s="1478"/>
      <c r="AH852" s="654"/>
    </row>
    <row r="853" ht="15.75" customHeight="1">
      <c r="A853" s="1500"/>
      <c r="B853" s="1500"/>
      <c r="C853" s="654" t="s">
        <v>1715</v>
      </c>
      <c r="D853" s="1379"/>
      <c r="E853" s="1500"/>
      <c r="F853" s="1500"/>
      <c r="G853" s="1500"/>
      <c r="H853" s="500" t="s">
        <v>94</v>
      </c>
      <c r="I853" s="500" t="s">
        <v>94</v>
      </c>
      <c r="J853" s="500"/>
      <c r="K853" s="500"/>
      <c r="L853" s="500"/>
      <c r="M853" s="500"/>
      <c r="N853" s="500"/>
      <c r="O853" s="500"/>
      <c r="P853" s="500"/>
      <c r="Q853" s="500"/>
      <c r="R853" s="500"/>
      <c r="S853" s="500"/>
      <c r="T853" s="500"/>
      <c r="U853" s="500"/>
      <c r="V853" s="500"/>
      <c r="W853" s="500"/>
      <c r="X853" s="500"/>
      <c r="Y853" s="500"/>
      <c r="Z853" s="500"/>
      <c r="AA853" s="500"/>
      <c r="AB853" s="1381" t="s">
        <v>94</v>
      </c>
      <c r="AC853" s="1542" t="s">
        <v>55</v>
      </c>
      <c r="AD853" s="1543" t="s">
        <v>2262</v>
      </c>
      <c r="AE853" s="1478"/>
      <c r="AF853" s="1478"/>
      <c r="AG853" s="1478"/>
      <c r="AH853" s="654"/>
    </row>
    <row r="854" ht="15.75" customHeight="1">
      <c r="A854" s="1500"/>
      <c r="B854" s="1500"/>
      <c r="C854" s="1501"/>
      <c r="D854" s="1379"/>
      <c r="E854" s="1500"/>
      <c r="F854" s="732" t="s">
        <v>4546</v>
      </c>
      <c r="G854" s="732" t="s">
        <v>4547</v>
      </c>
      <c r="H854" s="500"/>
      <c r="I854" s="500"/>
      <c r="J854" s="500"/>
      <c r="K854" s="500"/>
      <c r="L854" s="500"/>
      <c r="M854" s="500"/>
      <c r="N854" s="500"/>
      <c r="O854" s="500"/>
      <c r="P854" s="500"/>
      <c r="Q854" s="500"/>
      <c r="R854" s="500"/>
      <c r="S854" s="500"/>
      <c r="T854" s="500"/>
      <c r="U854" s="500"/>
      <c r="V854" s="500"/>
      <c r="W854" s="500"/>
      <c r="X854" s="500"/>
      <c r="Y854" s="500"/>
      <c r="Z854" s="500"/>
      <c r="AA854" s="500"/>
      <c r="AB854" s="1381">
        <v>1.0</v>
      </c>
      <c r="AC854" s="1542" t="s">
        <v>55</v>
      </c>
      <c r="AD854" s="1383" t="s">
        <v>533</v>
      </c>
      <c r="AE854" s="732"/>
      <c r="AF854" s="1478"/>
      <c r="AG854" s="732"/>
      <c r="AH854" s="654"/>
    </row>
    <row r="855" ht="15.75" customHeight="1">
      <c r="A855" s="1500"/>
      <c r="B855" s="1500"/>
      <c r="C855" s="1500"/>
      <c r="D855" s="1206" t="s">
        <v>2881</v>
      </c>
      <c r="E855" s="1500"/>
      <c r="F855" s="1478" t="s">
        <v>4548</v>
      </c>
      <c r="G855" s="732" t="s">
        <v>4549</v>
      </c>
      <c r="H855" s="500"/>
      <c r="I855" s="500"/>
      <c r="J855" s="500"/>
      <c r="K855" s="500"/>
      <c r="L855" s="500"/>
      <c r="M855" s="500"/>
      <c r="N855" s="500"/>
      <c r="O855" s="500"/>
      <c r="P855" s="500"/>
      <c r="Q855" s="500"/>
      <c r="R855" s="500"/>
      <c r="S855" s="500"/>
      <c r="T855" s="500"/>
      <c r="U855" s="500"/>
      <c r="V855" s="500"/>
      <c r="W855" s="500"/>
      <c r="X855" s="500"/>
      <c r="Y855" s="500"/>
      <c r="Z855" s="500"/>
      <c r="AA855" s="500"/>
      <c r="AB855" s="1381">
        <v>1.0</v>
      </c>
      <c r="AC855" s="1542" t="s">
        <v>55</v>
      </c>
      <c r="AD855" s="1383" t="s">
        <v>533</v>
      </c>
      <c r="AE855" s="1385"/>
      <c r="AF855" s="1478"/>
      <c r="AG855" s="732"/>
      <c r="AH855" s="654"/>
    </row>
    <row r="856" ht="15.75" customHeight="1">
      <c r="A856" s="1500"/>
      <c r="B856" s="1478" t="s">
        <v>4550</v>
      </c>
      <c r="C856" s="1500"/>
      <c r="D856" s="1379"/>
      <c r="E856" s="1500"/>
      <c r="F856" s="1500"/>
      <c r="G856" s="1500"/>
      <c r="H856" s="500" t="s">
        <v>94</v>
      </c>
      <c r="I856" s="500" t="s">
        <v>94</v>
      </c>
      <c r="J856" s="500"/>
      <c r="K856" s="500"/>
      <c r="L856" s="500"/>
      <c r="M856" s="500"/>
      <c r="N856" s="500"/>
      <c r="O856" s="500"/>
      <c r="P856" s="500"/>
      <c r="Q856" s="500"/>
      <c r="R856" s="500"/>
      <c r="S856" s="500"/>
      <c r="T856" s="500"/>
      <c r="U856" s="500"/>
      <c r="V856" s="500"/>
      <c r="W856" s="500"/>
      <c r="X856" s="500"/>
      <c r="Y856" s="500"/>
      <c r="Z856" s="500"/>
      <c r="AA856" s="500"/>
      <c r="AB856" s="1381" t="s">
        <v>94</v>
      </c>
      <c r="AC856" s="1542" t="s">
        <v>55</v>
      </c>
      <c r="AD856" s="1543" t="s">
        <v>2262</v>
      </c>
      <c r="AE856" s="1478"/>
      <c r="AF856" s="1478"/>
      <c r="AG856" s="1478"/>
      <c r="AH856" s="654"/>
    </row>
    <row r="857" ht="15.75" customHeight="1">
      <c r="A857" s="1500"/>
      <c r="B857" s="1500"/>
      <c r="C857" s="1478" t="s">
        <v>4517</v>
      </c>
      <c r="D857" s="1379"/>
      <c r="E857" s="1500"/>
      <c r="F857" s="1478" t="s">
        <v>4541</v>
      </c>
      <c r="G857" s="732" t="s">
        <v>4551</v>
      </c>
      <c r="H857" s="500"/>
      <c r="I857" s="500"/>
      <c r="J857" s="500"/>
      <c r="K857" s="500"/>
      <c r="L857" s="500"/>
      <c r="M857" s="500"/>
      <c r="N857" s="500"/>
      <c r="O857" s="500"/>
      <c r="P857" s="500"/>
      <c r="Q857" s="500"/>
      <c r="R857" s="500"/>
      <c r="S857" s="500"/>
      <c r="T857" s="500"/>
      <c r="U857" s="500"/>
      <c r="V857" s="500"/>
      <c r="W857" s="500"/>
      <c r="X857" s="500"/>
      <c r="Y857" s="500"/>
      <c r="Z857" s="500"/>
      <c r="AA857" s="500"/>
      <c r="AB857" s="1381">
        <v>1.0</v>
      </c>
      <c r="AC857" s="1542" t="s">
        <v>55</v>
      </c>
      <c r="AD857" s="1543" t="s">
        <v>2262</v>
      </c>
      <c r="AE857" s="1385"/>
      <c r="AF857" s="1478"/>
      <c r="AG857" s="1478"/>
      <c r="AH857" s="654"/>
    </row>
    <row r="858" ht="15.75" customHeight="1">
      <c r="A858" s="1500"/>
      <c r="B858" s="1500"/>
      <c r="C858" s="1478" t="s">
        <v>4552</v>
      </c>
      <c r="D858" s="1379"/>
      <c r="E858" s="1500"/>
      <c r="F858" s="1478" t="s">
        <v>4553</v>
      </c>
      <c r="G858" s="732" t="s">
        <v>4554</v>
      </c>
      <c r="H858" s="500"/>
      <c r="I858" s="500"/>
      <c r="J858" s="500"/>
      <c r="K858" s="500"/>
      <c r="L858" s="500"/>
      <c r="M858" s="500"/>
      <c r="N858" s="500"/>
      <c r="O858" s="500"/>
      <c r="P858" s="500"/>
      <c r="Q858" s="500"/>
      <c r="R858" s="500"/>
      <c r="S858" s="500"/>
      <c r="T858" s="500"/>
      <c r="U858" s="500"/>
      <c r="V858" s="500"/>
      <c r="W858" s="500"/>
      <c r="X858" s="500"/>
      <c r="Y858" s="500"/>
      <c r="Z858" s="500"/>
      <c r="AA858" s="500"/>
      <c r="AB858" s="1381">
        <v>1.0</v>
      </c>
      <c r="AC858" s="1542" t="s">
        <v>55</v>
      </c>
      <c r="AD858" s="1543" t="s">
        <v>2262</v>
      </c>
      <c r="AE858" s="1478"/>
      <c r="AF858" s="1478"/>
      <c r="AG858" s="1478"/>
      <c r="AH858" s="654"/>
    </row>
    <row r="859" ht="15.75" customHeight="1">
      <c r="A859" s="1670" t="s">
        <v>4555</v>
      </c>
      <c r="B859" s="1523"/>
      <c r="C859" s="1523"/>
      <c r="D859" s="1523"/>
      <c r="E859" s="1523"/>
      <c r="F859" s="1523"/>
      <c r="G859" s="1590"/>
      <c r="H859" s="1526" t="s">
        <v>94</v>
      </c>
      <c r="I859" s="1526" t="s">
        <v>94</v>
      </c>
      <c r="J859" s="1526"/>
      <c r="K859" s="1526"/>
      <c r="L859" s="1526"/>
      <c r="M859" s="1526"/>
      <c r="N859" s="1526"/>
      <c r="O859" s="1526"/>
      <c r="P859" s="1526"/>
      <c r="Q859" s="1526"/>
      <c r="R859" s="1526"/>
      <c r="S859" s="1526"/>
      <c r="T859" s="1526"/>
      <c r="U859" s="1526"/>
      <c r="V859" s="1526"/>
      <c r="W859" s="1526"/>
      <c r="X859" s="1526"/>
      <c r="Y859" s="1526"/>
      <c r="Z859" s="1526"/>
      <c r="AA859" s="1526"/>
      <c r="AB859" s="1527" t="s">
        <v>94</v>
      </c>
      <c r="AC859" s="1591" t="s">
        <v>55</v>
      </c>
      <c r="AD859" s="1592" t="s">
        <v>2262</v>
      </c>
      <c r="AE859" s="1531"/>
      <c r="AF859" s="1531"/>
      <c r="AG859" s="1531"/>
      <c r="AH859" s="1530"/>
    </row>
    <row r="860" ht="15.75" customHeight="1">
      <c r="A860" s="1013" t="s">
        <v>4556</v>
      </c>
      <c r="B860" s="727"/>
      <c r="C860" s="727"/>
      <c r="D860" s="1144"/>
      <c r="E860" s="1478" t="s">
        <v>2671</v>
      </c>
      <c r="F860" s="727"/>
      <c r="G860" s="727"/>
      <c r="H860" s="793" t="s">
        <v>94</v>
      </c>
      <c r="I860" s="793" t="s">
        <v>94</v>
      </c>
      <c r="J860" s="882"/>
      <c r="K860" s="882"/>
      <c r="L860" s="620"/>
      <c r="M860" s="620"/>
      <c r="N860" s="620"/>
      <c r="O860" s="620"/>
      <c r="P860" s="620"/>
      <c r="Q860" s="620"/>
      <c r="R860" s="620"/>
      <c r="S860" s="620"/>
      <c r="T860" s="620"/>
      <c r="U860" s="620"/>
      <c r="V860" s="620"/>
      <c r="W860" s="620"/>
      <c r="X860" s="620"/>
      <c r="Y860" s="620"/>
      <c r="Z860" s="620"/>
      <c r="AA860" s="620"/>
      <c r="AB860" s="1381" t="s">
        <v>94</v>
      </c>
      <c r="AC860" s="1542" t="s">
        <v>55</v>
      </c>
      <c r="AD860" s="1543" t="s">
        <v>545</v>
      </c>
      <c r="AE860" s="727"/>
      <c r="AF860" s="727"/>
      <c r="AG860" s="727"/>
      <c r="AH860" s="112"/>
    </row>
    <row r="861" ht="15.75" customHeight="1">
      <c r="A861" s="607"/>
      <c r="B861" s="1478" t="s">
        <v>384</v>
      </c>
      <c r="C861" s="727"/>
      <c r="D861" s="1144"/>
      <c r="E861" s="727"/>
      <c r="F861" s="732" t="s">
        <v>4557</v>
      </c>
      <c r="G861" s="732" t="s">
        <v>4558</v>
      </c>
      <c r="H861" s="500"/>
      <c r="I861" s="500"/>
      <c r="J861" s="500"/>
      <c r="K861" s="111"/>
      <c r="L861" s="620"/>
      <c r="M861" s="620"/>
      <c r="N861" s="620"/>
      <c r="O861" s="620"/>
      <c r="P861" s="620"/>
      <c r="Q861" s="620"/>
      <c r="R861" s="620"/>
      <c r="S861" s="620"/>
      <c r="T861" s="620"/>
      <c r="U861" s="620"/>
      <c r="V861" s="620"/>
      <c r="W861" s="620"/>
      <c r="X861" s="620"/>
      <c r="Y861" s="620"/>
      <c r="Z861" s="620"/>
      <c r="AA861" s="620"/>
      <c r="AB861" s="1381">
        <v>1.0</v>
      </c>
      <c r="AC861" s="1542" t="s">
        <v>55</v>
      </c>
      <c r="AD861" s="1543" t="s">
        <v>545</v>
      </c>
      <c r="AE861" s="727"/>
      <c r="AF861" s="727"/>
      <c r="AG861" s="1478"/>
      <c r="AH861" s="112"/>
    </row>
    <row r="862" ht="15.75" customHeight="1">
      <c r="A862" s="620"/>
      <c r="B862" s="654" t="s">
        <v>4540</v>
      </c>
      <c r="C862" s="112"/>
      <c r="D862" s="1142"/>
      <c r="E862" s="112"/>
      <c r="F862" s="643" t="s">
        <v>4559</v>
      </c>
      <c r="G862" s="643" t="s">
        <v>4560</v>
      </c>
      <c r="H862" s="500"/>
      <c r="I862" s="500"/>
      <c r="J862" s="500"/>
      <c r="K862" s="111"/>
      <c r="L862" s="620"/>
      <c r="M862" s="620"/>
      <c r="N862" s="620"/>
      <c r="O862" s="620"/>
      <c r="P862" s="620"/>
      <c r="Q862" s="620"/>
      <c r="R862" s="620"/>
      <c r="S862" s="620"/>
      <c r="T862" s="620"/>
      <c r="U862" s="620"/>
      <c r="V862" s="620"/>
      <c r="W862" s="620"/>
      <c r="X862" s="620"/>
      <c r="Y862" s="620"/>
      <c r="Z862" s="620"/>
      <c r="AA862" s="620"/>
      <c r="AB862" s="1381">
        <v>1.0</v>
      </c>
      <c r="AC862" s="1542" t="s">
        <v>55</v>
      </c>
      <c r="AD862" s="1543" t="s">
        <v>545</v>
      </c>
      <c r="AE862" s="727"/>
      <c r="AF862" s="727"/>
      <c r="AG862" s="1478"/>
      <c r="AH862" s="112"/>
    </row>
    <row r="863" ht="15.75" customHeight="1">
      <c r="A863" s="623" t="s">
        <v>4561</v>
      </c>
      <c r="B863" s="112"/>
      <c r="C863" s="112"/>
      <c r="D863" s="1142"/>
      <c r="E863" s="654" t="s">
        <v>2675</v>
      </c>
      <c r="F863" s="112"/>
      <c r="G863" s="112"/>
      <c r="H863" s="793" t="s">
        <v>94</v>
      </c>
      <c r="I863" s="793" t="s">
        <v>94</v>
      </c>
      <c r="J863" s="882"/>
      <c r="K863" s="882"/>
      <c r="L863" s="620"/>
      <c r="M863" s="620"/>
      <c r="N863" s="620"/>
      <c r="O863" s="620"/>
      <c r="P863" s="620"/>
      <c r="Q863" s="620"/>
      <c r="R863" s="620"/>
      <c r="S863" s="620"/>
      <c r="T863" s="620"/>
      <c r="U863" s="620"/>
      <c r="V863" s="620"/>
      <c r="W863" s="620"/>
      <c r="X863" s="620"/>
      <c r="Y863" s="620"/>
      <c r="Z863" s="620"/>
      <c r="AA863" s="620"/>
      <c r="AB863" s="1381" t="s">
        <v>94</v>
      </c>
      <c r="AC863" s="1542" t="s">
        <v>55</v>
      </c>
      <c r="AD863" s="1543" t="s">
        <v>545</v>
      </c>
      <c r="AE863" s="727"/>
      <c r="AF863" s="727"/>
      <c r="AG863" s="727"/>
      <c r="AH863" s="112"/>
    </row>
    <row r="864" ht="15.75" customHeight="1">
      <c r="A864" s="620"/>
      <c r="B864" s="654" t="s">
        <v>4517</v>
      </c>
      <c r="C864" s="112"/>
      <c r="D864" s="1142"/>
      <c r="E864" s="112"/>
      <c r="F864" s="654" t="s">
        <v>4562</v>
      </c>
      <c r="G864" s="643" t="s">
        <v>4563</v>
      </c>
      <c r="H864" s="500"/>
      <c r="I864" s="500"/>
      <c r="J864" s="500"/>
      <c r="K864" s="111"/>
      <c r="L864" s="620"/>
      <c r="M864" s="620"/>
      <c r="N864" s="620"/>
      <c r="O864" s="620"/>
      <c r="P864" s="620"/>
      <c r="Q864" s="620"/>
      <c r="R864" s="620"/>
      <c r="S864" s="620"/>
      <c r="T864" s="620"/>
      <c r="U864" s="620"/>
      <c r="V864" s="620"/>
      <c r="W864" s="620"/>
      <c r="X864" s="620"/>
      <c r="Y864" s="620"/>
      <c r="Z864" s="620"/>
      <c r="AA864" s="620"/>
      <c r="AB864" s="1381">
        <v>1.0</v>
      </c>
      <c r="AC864" s="1542" t="s">
        <v>55</v>
      </c>
      <c r="AD864" s="1543" t="s">
        <v>545</v>
      </c>
      <c r="AE864" s="727"/>
      <c r="AF864" s="727"/>
      <c r="AG864" s="727"/>
      <c r="AH864" s="112"/>
    </row>
    <row r="865" ht="15.75" customHeight="1">
      <c r="A865" s="620"/>
      <c r="B865" s="654" t="s">
        <v>2350</v>
      </c>
      <c r="C865" s="112"/>
      <c r="D865" s="1142"/>
      <c r="E865" s="112"/>
      <c r="F865" s="112"/>
      <c r="G865" s="643" t="s">
        <v>4564</v>
      </c>
      <c r="H865" s="793" t="s">
        <v>94</v>
      </c>
      <c r="I865" s="793" t="s">
        <v>94</v>
      </c>
      <c r="J865" s="882"/>
      <c r="K865" s="882"/>
      <c r="L865" s="620"/>
      <c r="M865" s="620"/>
      <c r="N865" s="620"/>
      <c r="O865" s="620"/>
      <c r="P865" s="620"/>
      <c r="Q865" s="620"/>
      <c r="R865" s="620"/>
      <c r="S865" s="620"/>
      <c r="T865" s="620"/>
      <c r="U865" s="620"/>
      <c r="V865" s="620"/>
      <c r="W865" s="620"/>
      <c r="X865" s="620"/>
      <c r="Y865" s="620"/>
      <c r="Z865" s="620"/>
      <c r="AA865" s="620"/>
      <c r="AB865" s="1381" t="s">
        <v>94</v>
      </c>
      <c r="AC865" s="1542" t="s">
        <v>55</v>
      </c>
      <c r="AD865" s="1543" t="s">
        <v>545</v>
      </c>
      <c r="AE865" s="727"/>
      <c r="AF865" s="727"/>
      <c r="AG865" s="727"/>
      <c r="AH865" s="112"/>
    </row>
    <row r="866" ht="15.75" customHeight="1">
      <c r="A866" s="620"/>
      <c r="B866" s="654" t="s">
        <v>2354</v>
      </c>
      <c r="C866" s="112"/>
      <c r="D866" s="1142"/>
      <c r="E866" s="112"/>
      <c r="F866" s="112"/>
      <c r="G866" s="643" t="s">
        <v>4564</v>
      </c>
      <c r="H866" s="793" t="s">
        <v>94</v>
      </c>
      <c r="I866" s="793" t="s">
        <v>94</v>
      </c>
      <c r="J866" s="882"/>
      <c r="K866" s="882"/>
      <c r="L866" s="620"/>
      <c r="M866" s="620"/>
      <c r="N866" s="620"/>
      <c r="O866" s="620"/>
      <c r="P866" s="620"/>
      <c r="Q866" s="620"/>
      <c r="R866" s="620"/>
      <c r="S866" s="620"/>
      <c r="T866" s="620"/>
      <c r="U866" s="620"/>
      <c r="V866" s="620"/>
      <c r="W866" s="620"/>
      <c r="X866" s="620"/>
      <c r="Y866" s="620"/>
      <c r="Z866" s="620"/>
      <c r="AA866" s="620"/>
      <c r="AB866" s="1381" t="s">
        <v>94</v>
      </c>
      <c r="AC866" s="1542" t="s">
        <v>55</v>
      </c>
      <c r="AD866" s="1543" t="s">
        <v>545</v>
      </c>
      <c r="AE866" s="727"/>
      <c r="AF866" s="727"/>
      <c r="AG866" s="727"/>
      <c r="AH866" s="112"/>
    </row>
    <row r="867" ht="15.75" customHeight="1">
      <c r="A867" s="732" t="s">
        <v>4268</v>
      </c>
      <c r="B867" s="1500"/>
      <c r="C867" s="1500"/>
      <c r="D867" s="1379"/>
      <c r="E867" s="1500"/>
      <c r="F867" s="1500"/>
      <c r="G867" s="1500"/>
      <c r="H867" s="793" t="s">
        <v>94</v>
      </c>
      <c r="I867" s="793" t="s">
        <v>94</v>
      </c>
      <c r="J867" s="500"/>
      <c r="K867" s="500"/>
      <c r="L867" s="500"/>
      <c r="M867" s="500"/>
      <c r="N867" s="500"/>
      <c r="O867" s="500"/>
      <c r="P867" s="500"/>
      <c r="Q867" s="500"/>
      <c r="R867" s="500"/>
      <c r="S867" s="500"/>
      <c r="T867" s="500"/>
      <c r="U867" s="500"/>
      <c r="V867" s="500"/>
      <c r="W867" s="500"/>
      <c r="X867" s="500"/>
      <c r="Y867" s="500"/>
      <c r="Z867" s="500"/>
      <c r="AA867" s="500"/>
      <c r="AB867" s="1381" t="s">
        <v>94</v>
      </c>
      <c r="AC867" s="1542" t="s">
        <v>55</v>
      </c>
      <c r="AD867" s="1543" t="s">
        <v>545</v>
      </c>
      <c r="AE867" s="1478"/>
      <c r="AF867" s="1478"/>
      <c r="AG867" s="1478"/>
      <c r="AH867" s="654"/>
    </row>
    <row r="868" ht="15.75" customHeight="1">
      <c r="A868" s="1500"/>
      <c r="B868" s="1500"/>
      <c r="C868" s="1500"/>
      <c r="D868" s="1379"/>
      <c r="E868" s="1478" t="s">
        <v>2671</v>
      </c>
      <c r="F868" s="732" t="s">
        <v>4565</v>
      </c>
      <c r="G868" s="732" t="s">
        <v>4270</v>
      </c>
      <c r="H868" s="500"/>
      <c r="I868" s="500"/>
      <c r="J868" s="500"/>
      <c r="K868" s="500"/>
      <c r="L868" s="500"/>
      <c r="M868" s="500"/>
      <c r="N868" s="500"/>
      <c r="O868" s="500"/>
      <c r="P868" s="500"/>
      <c r="Q868" s="500"/>
      <c r="R868" s="500"/>
      <c r="S868" s="500"/>
      <c r="T868" s="500"/>
      <c r="U868" s="500"/>
      <c r="V868" s="500"/>
      <c r="W868" s="500"/>
      <c r="X868" s="500"/>
      <c r="Y868" s="500"/>
      <c r="Z868" s="500"/>
      <c r="AA868" s="500"/>
      <c r="AB868" s="1381">
        <v>1.0</v>
      </c>
      <c r="AC868" s="1542" t="s">
        <v>55</v>
      </c>
      <c r="AD868" s="1383" t="s">
        <v>545</v>
      </c>
      <c r="AE868" s="1478"/>
      <c r="AF868" s="1478"/>
      <c r="AG868" s="1478"/>
      <c r="AH868" s="654"/>
    </row>
    <row r="869" ht="15.75" customHeight="1">
      <c r="A869" s="1500"/>
      <c r="B869" s="1500"/>
      <c r="C869" s="1500"/>
      <c r="D869" s="1379"/>
      <c r="E869" s="1478" t="s">
        <v>2675</v>
      </c>
      <c r="F869" s="732" t="s">
        <v>4565</v>
      </c>
      <c r="G869" s="732" t="s">
        <v>4566</v>
      </c>
      <c r="H869" s="500"/>
      <c r="I869" s="500"/>
      <c r="J869" s="500"/>
      <c r="K869" s="500"/>
      <c r="L869" s="500"/>
      <c r="M869" s="500"/>
      <c r="N869" s="500"/>
      <c r="O869" s="500"/>
      <c r="P869" s="500"/>
      <c r="Q869" s="500"/>
      <c r="R869" s="500"/>
      <c r="S869" s="500"/>
      <c r="T869" s="500"/>
      <c r="U869" s="500"/>
      <c r="V869" s="500"/>
      <c r="W869" s="500"/>
      <c r="X869" s="500"/>
      <c r="Y869" s="500"/>
      <c r="Z869" s="500"/>
      <c r="AA869" s="500"/>
      <c r="AB869" s="1381">
        <v>1.0</v>
      </c>
      <c r="AC869" s="1542" t="s">
        <v>55</v>
      </c>
      <c r="AD869" s="1383" t="s">
        <v>361</v>
      </c>
      <c r="AE869" s="1478"/>
      <c r="AF869" s="1478"/>
      <c r="AG869" s="1478"/>
      <c r="AH869" s="654"/>
    </row>
    <row r="870" ht="15.75" customHeight="1">
      <c r="A870" s="1682" t="s">
        <v>4567</v>
      </c>
      <c r="B870" s="1545"/>
      <c r="C870" s="1545"/>
      <c r="D870" s="1545"/>
      <c r="E870" s="1545"/>
      <c r="F870" s="1545"/>
      <c r="G870" s="1547"/>
      <c r="H870" s="1373" t="s">
        <v>94</v>
      </c>
      <c r="I870" s="1373" t="s">
        <v>94</v>
      </c>
      <c r="J870" s="1373"/>
      <c r="K870" s="1373"/>
      <c r="L870" s="1373"/>
      <c r="M870" s="1373"/>
      <c r="N870" s="1373"/>
      <c r="O870" s="1373"/>
      <c r="P870" s="1373"/>
      <c r="Q870" s="1373"/>
      <c r="R870" s="1373"/>
      <c r="S870" s="1373"/>
      <c r="T870" s="1373"/>
      <c r="U870" s="1373"/>
      <c r="V870" s="1373"/>
      <c r="W870" s="1373"/>
      <c r="X870" s="1373"/>
      <c r="Y870" s="1373"/>
      <c r="Z870" s="1373"/>
      <c r="AA870" s="1373"/>
      <c r="AB870" s="1438" t="s">
        <v>94</v>
      </c>
      <c r="AC870" s="1548" t="s">
        <v>55</v>
      </c>
      <c r="AD870" s="1683" t="s">
        <v>2262</v>
      </c>
      <c r="AE870" s="1447"/>
      <c r="AF870" s="1447"/>
      <c r="AG870" s="1447"/>
      <c r="AH870" s="1549"/>
    </row>
    <row r="871" ht="15.75" customHeight="1">
      <c r="A871" s="1478" t="s">
        <v>1755</v>
      </c>
      <c r="B871" s="1500"/>
      <c r="C871" s="1500"/>
      <c r="D871" s="1379"/>
      <c r="E871" s="1500"/>
      <c r="F871" s="1500"/>
      <c r="G871" s="1500"/>
      <c r="H871" s="500" t="s">
        <v>94</v>
      </c>
      <c r="I871" s="500" t="s">
        <v>94</v>
      </c>
      <c r="J871" s="500"/>
      <c r="K871" s="500"/>
      <c r="L871" s="500"/>
      <c r="M871" s="500"/>
      <c r="N871" s="500"/>
      <c r="O871" s="500"/>
      <c r="P871" s="500"/>
      <c r="Q871" s="500"/>
      <c r="R871" s="500"/>
      <c r="S871" s="500"/>
      <c r="T871" s="500"/>
      <c r="U871" s="500"/>
      <c r="V871" s="500"/>
      <c r="W871" s="500"/>
      <c r="X871" s="500"/>
      <c r="Y871" s="500"/>
      <c r="Z871" s="500"/>
      <c r="AA871" s="500"/>
      <c r="AB871" s="1381" t="s">
        <v>94</v>
      </c>
      <c r="AC871" s="1542" t="s">
        <v>55</v>
      </c>
      <c r="AD871" s="1383" t="s">
        <v>545</v>
      </c>
      <c r="AE871" s="1478"/>
      <c r="AF871" s="1478"/>
      <c r="AG871" s="1478"/>
      <c r="AH871" s="654"/>
    </row>
    <row r="872" ht="15.75" customHeight="1">
      <c r="A872" s="1500"/>
      <c r="B872" s="1500"/>
      <c r="C872" s="1500"/>
      <c r="D872" s="1379"/>
      <c r="E872" s="1478" t="s">
        <v>2671</v>
      </c>
      <c r="F872" s="1478" t="s">
        <v>4568</v>
      </c>
      <c r="G872" s="732" t="s">
        <v>4569</v>
      </c>
      <c r="H872" s="500"/>
      <c r="I872" s="500"/>
      <c r="J872" s="500"/>
      <c r="K872" s="500"/>
      <c r="L872" s="500"/>
      <c r="M872" s="500"/>
      <c r="N872" s="500"/>
      <c r="O872" s="500"/>
      <c r="P872" s="500"/>
      <c r="Q872" s="500"/>
      <c r="R872" s="500"/>
      <c r="S872" s="500"/>
      <c r="T872" s="500"/>
      <c r="U872" s="500"/>
      <c r="V872" s="500"/>
      <c r="W872" s="500"/>
      <c r="X872" s="500"/>
      <c r="Y872" s="500"/>
      <c r="Z872" s="500"/>
      <c r="AA872" s="500"/>
      <c r="AB872" s="1381">
        <v>1.0</v>
      </c>
      <c r="AC872" s="1542" t="s">
        <v>55</v>
      </c>
      <c r="AD872" s="1383" t="s">
        <v>545</v>
      </c>
      <c r="AE872" s="1478"/>
      <c r="AF872" s="1478"/>
      <c r="AG872" s="1478"/>
      <c r="AH872" s="654"/>
    </row>
    <row r="873" ht="15.75" customHeight="1">
      <c r="A873" s="1500"/>
      <c r="B873" s="1500"/>
      <c r="C873" s="1500"/>
      <c r="D873" s="1379"/>
      <c r="E873" s="1478" t="s">
        <v>2675</v>
      </c>
      <c r="F873" s="1478" t="s">
        <v>4568</v>
      </c>
      <c r="G873" s="732" t="s">
        <v>4570</v>
      </c>
      <c r="H873" s="500"/>
      <c r="I873" s="500"/>
      <c r="J873" s="500"/>
      <c r="K873" s="500"/>
      <c r="L873" s="500"/>
      <c r="M873" s="500"/>
      <c r="N873" s="500"/>
      <c r="O873" s="500"/>
      <c r="P873" s="500"/>
      <c r="Q873" s="500"/>
      <c r="R873" s="500"/>
      <c r="S873" s="500"/>
      <c r="T873" s="500"/>
      <c r="U873" s="500"/>
      <c r="V873" s="500"/>
      <c r="W873" s="500"/>
      <c r="X873" s="500"/>
      <c r="Y873" s="500"/>
      <c r="Z873" s="500"/>
      <c r="AA873" s="500"/>
      <c r="AB873" s="1381">
        <v>1.0</v>
      </c>
      <c r="AC873" s="1542" t="s">
        <v>55</v>
      </c>
      <c r="AD873" s="1383" t="s">
        <v>545</v>
      </c>
      <c r="AE873" s="1478"/>
      <c r="AF873" s="1478"/>
      <c r="AG873" s="1478"/>
      <c r="AH873" s="654"/>
    </row>
    <row r="874" ht="15.75" customHeight="1">
      <c r="A874" s="1478" t="s">
        <v>4571</v>
      </c>
      <c r="B874" s="1500"/>
      <c r="C874" s="1500"/>
      <c r="D874" s="1379"/>
      <c r="E874" s="1500"/>
      <c r="F874" s="732" t="s">
        <v>2678</v>
      </c>
      <c r="G874" s="732" t="s">
        <v>4572</v>
      </c>
      <c r="H874" s="500"/>
      <c r="I874" s="500"/>
      <c r="J874" s="500"/>
      <c r="K874" s="500"/>
      <c r="L874" s="500"/>
      <c r="M874" s="500"/>
      <c r="N874" s="500"/>
      <c r="O874" s="500"/>
      <c r="P874" s="500"/>
      <c r="Q874" s="500"/>
      <c r="R874" s="500"/>
      <c r="S874" s="500"/>
      <c r="T874" s="500"/>
      <c r="U874" s="500"/>
      <c r="V874" s="500"/>
      <c r="W874" s="500"/>
      <c r="X874" s="500"/>
      <c r="Y874" s="500"/>
      <c r="Z874" s="500"/>
      <c r="AA874" s="500"/>
      <c r="AB874" s="1381">
        <v>1.0</v>
      </c>
      <c r="AC874" s="1542" t="s">
        <v>55</v>
      </c>
      <c r="AD874" s="1383" t="s">
        <v>545</v>
      </c>
      <c r="AE874" s="1478"/>
      <c r="AF874" s="1478"/>
      <c r="AG874" s="1478"/>
      <c r="AH874" s="654"/>
    </row>
    <row r="875" ht="15.75" customHeight="1">
      <c r="A875" s="732" t="s">
        <v>3860</v>
      </c>
      <c r="B875" s="1500"/>
      <c r="C875" s="1500"/>
      <c r="D875" s="1379"/>
      <c r="E875" s="1478"/>
      <c r="F875" s="1124" t="s">
        <v>4573</v>
      </c>
      <c r="G875" s="1124" t="s">
        <v>4574</v>
      </c>
      <c r="H875" s="500"/>
      <c r="I875" s="500"/>
      <c r="J875" s="500"/>
      <c r="K875" s="500"/>
      <c r="L875" s="500"/>
      <c r="M875" s="500"/>
      <c r="N875" s="500"/>
      <c r="O875" s="500"/>
      <c r="P875" s="500"/>
      <c r="Q875" s="500"/>
      <c r="R875" s="500"/>
      <c r="S875" s="500"/>
      <c r="T875" s="500"/>
      <c r="U875" s="500"/>
      <c r="V875" s="500"/>
      <c r="W875" s="500"/>
      <c r="X875" s="500"/>
      <c r="Y875" s="500"/>
      <c r="Z875" s="500"/>
      <c r="AA875" s="500"/>
      <c r="AB875" s="1381">
        <v>1.0</v>
      </c>
      <c r="AC875" s="1542" t="s">
        <v>55</v>
      </c>
      <c r="AD875" s="1383" t="s">
        <v>545</v>
      </c>
      <c r="AE875" s="1478"/>
      <c r="AF875" s="1478"/>
      <c r="AG875" s="1478"/>
      <c r="AH875" s="654"/>
    </row>
    <row r="876" ht="15.75" customHeight="1">
      <c r="A876" s="1478"/>
      <c r="B876" s="732" t="s">
        <v>4575</v>
      </c>
      <c r="C876" s="1500"/>
      <c r="D876" s="1500"/>
      <c r="E876" s="732" t="s">
        <v>2671</v>
      </c>
      <c r="F876" s="1124" t="s">
        <v>4576</v>
      </c>
      <c r="G876" s="732" t="s">
        <v>4577</v>
      </c>
      <c r="H876" s="500"/>
      <c r="I876" s="500"/>
      <c r="J876" s="500"/>
      <c r="K876" s="500"/>
      <c r="L876" s="500"/>
      <c r="M876" s="500"/>
      <c r="N876" s="500"/>
      <c r="O876" s="500"/>
      <c r="P876" s="500"/>
      <c r="Q876" s="500"/>
      <c r="R876" s="500"/>
      <c r="S876" s="500"/>
      <c r="T876" s="500"/>
      <c r="U876" s="500"/>
      <c r="V876" s="500"/>
      <c r="W876" s="500"/>
      <c r="X876" s="500"/>
      <c r="Y876" s="500"/>
      <c r="Z876" s="500"/>
      <c r="AA876" s="500"/>
      <c r="AB876" s="1381">
        <v>1.0</v>
      </c>
      <c r="AC876" s="1542" t="s">
        <v>55</v>
      </c>
      <c r="AD876" s="1383" t="s">
        <v>545</v>
      </c>
      <c r="AE876" s="1478"/>
      <c r="AF876" s="1478"/>
      <c r="AG876" s="1478"/>
      <c r="AH876" s="654"/>
    </row>
    <row r="877" ht="15.75" customHeight="1">
      <c r="A877" s="1478"/>
      <c r="B877" s="1478"/>
      <c r="C877" s="1500"/>
      <c r="D877" s="1500"/>
      <c r="E877" s="732" t="s">
        <v>2675</v>
      </c>
      <c r="F877" s="1124" t="s">
        <v>4576</v>
      </c>
      <c r="G877" s="732" t="s">
        <v>4578</v>
      </c>
      <c r="H877" s="500"/>
      <c r="I877" s="500"/>
      <c r="J877" s="500"/>
      <c r="K877" s="500"/>
      <c r="L877" s="500"/>
      <c r="M877" s="500"/>
      <c r="N877" s="500"/>
      <c r="O877" s="500"/>
      <c r="P877" s="500"/>
      <c r="Q877" s="500"/>
      <c r="R877" s="500"/>
      <c r="S877" s="500"/>
      <c r="T877" s="500"/>
      <c r="U877" s="500"/>
      <c r="V877" s="500"/>
      <c r="W877" s="500"/>
      <c r="X877" s="500"/>
      <c r="Y877" s="500"/>
      <c r="Z877" s="500"/>
      <c r="AA877" s="500"/>
      <c r="AB877" s="1381">
        <v>1.0</v>
      </c>
      <c r="AC877" s="1542" t="s">
        <v>55</v>
      </c>
      <c r="AD877" s="1383" t="s">
        <v>545</v>
      </c>
      <c r="AE877" s="1478"/>
      <c r="AF877" s="1478"/>
      <c r="AG877" s="1478"/>
      <c r="AH877" s="654"/>
    </row>
    <row r="878" ht="15.75" customHeight="1">
      <c r="A878" s="1478"/>
      <c r="B878" s="732" t="s">
        <v>4579</v>
      </c>
      <c r="C878" s="1500"/>
      <c r="D878" s="1500"/>
      <c r="E878" s="1478" t="s">
        <v>2675</v>
      </c>
      <c r="F878" s="1500"/>
      <c r="G878" s="1500"/>
      <c r="H878" s="500" t="s">
        <v>94</v>
      </c>
      <c r="I878" s="500" t="s">
        <v>94</v>
      </c>
      <c r="J878" s="500"/>
      <c r="K878" s="500"/>
      <c r="L878" s="500"/>
      <c r="M878" s="500"/>
      <c r="N878" s="500"/>
      <c r="O878" s="500"/>
      <c r="P878" s="500"/>
      <c r="Q878" s="500"/>
      <c r="R878" s="500"/>
      <c r="S878" s="500"/>
      <c r="T878" s="500"/>
      <c r="U878" s="500"/>
      <c r="V878" s="500"/>
      <c r="W878" s="500"/>
      <c r="X878" s="500"/>
      <c r="Y878" s="500"/>
      <c r="Z878" s="500"/>
      <c r="AA878" s="500"/>
      <c r="AB878" s="1381" t="s">
        <v>94</v>
      </c>
      <c r="AC878" s="1542" t="s">
        <v>55</v>
      </c>
      <c r="AD878" s="1383" t="s">
        <v>545</v>
      </c>
      <c r="AE878" s="1478"/>
      <c r="AF878" s="1478"/>
      <c r="AG878" s="1478"/>
      <c r="AH878" s="654"/>
    </row>
    <row r="879" ht="15.75" customHeight="1">
      <c r="A879" s="1500"/>
      <c r="B879" s="1500"/>
      <c r="C879" s="1478" t="s">
        <v>4580</v>
      </c>
      <c r="D879" s="1500"/>
      <c r="E879" s="1500"/>
      <c r="F879" s="1500"/>
      <c r="G879" s="1500"/>
      <c r="H879" s="500" t="s">
        <v>94</v>
      </c>
      <c r="I879" s="500" t="s">
        <v>94</v>
      </c>
      <c r="J879" s="500"/>
      <c r="K879" s="500"/>
      <c r="L879" s="500"/>
      <c r="M879" s="500"/>
      <c r="N879" s="500"/>
      <c r="O879" s="500"/>
      <c r="P879" s="500"/>
      <c r="Q879" s="500"/>
      <c r="R879" s="500"/>
      <c r="S879" s="500"/>
      <c r="T879" s="500"/>
      <c r="U879" s="500"/>
      <c r="V879" s="500"/>
      <c r="W879" s="500"/>
      <c r="X879" s="500"/>
      <c r="Y879" s="500"/>
      <c r="Z879" s="500"/>
      <c r="AA879" s="500"/>
      <c r="AB879" s="1381" t="s">
        <v>94</v>
      </c>
      <c r="AC879" s="1542" t="s">
        <v>55</v>
      </c>
      <c r="AD879" s="1383" t="s">
        <v>545</v>
      </c>
      <c r="AE879" s="1478"/>
      <c r="AF879" s="1478"/>
      <c r="AG879" s="1478"/>
      <c r="AH879" s="654"/>
    </row>
    <row r="880" ht="15.75" customHeight="1">
      <c r="A880" s="1500"/>
      <c r="B880" s="1500"/>
      <c r="C880" s="1500"/>
      <c r="D880" s="1478" t="s">
        <v>4581</v>
      </c>
      <c r="E880" s="1500"/>
      <c r="F880" s="1478" t="s">
        <v>4582</v>
      </c>
      <c r="G880" s="732" t="s">
        <v>4583</v>
      </c>
      <c r="H880" s="500"/>
      <c r="I880" s="500"/>
      <c r="J880" s="500"/>
      <c r="K880" s="500"/>
      <c r="L880" s="500"/>
      <c r="M880" s="500"/>
      <c r="N880" s="500"/>
      <c r="O880" s="500"/>
      <c r="P880" s="500"/>
      <c r="Q880" s="500"/>
      <c r="R880" s="500"/>
      <c r="S880" s="500"/>
      <c r="T880" s="500"/>
      <c r="U880" s="500"/>
      <c r="V880" s="500"/>
      <c r="W880" s="500"/>
      <c r="X880" s="500"/>
      <c r="Y880" s="500"/>
      <c r="Z880" s="500"/>
      <c r="AA880" s="500"/>
      <c r="AB880" s="1381">
        <v>1.0</v>
      </c>
      <c r="AC880" s="1542" t="s">
        <v>55</v>
      </c>
      <c r="AD880" s="1383" t="s">
        <v>545</v>
      </c>
      <c r="AE880" s="1385"/>
      <c r="AF880" s="1398" t="s">
        <v>4584</v>
      </c>
      <c r="AG880" s="1478"/>
      <c r="AH880" s="654"/>
    </row>
    <row r="881" ht="15.75" customHeight="1">
      <c r="A881" s="1500"/>
      <c r="B881" s="1500"/>
      <c r="C881" s="1500"/>
      <c r="D881" s="1478" t="s">
        <v>4585</v>
      </c>
      <c r="E881" s="1500"/>
      <c r="F881" s="1478" t="s">
        <v>4586</v>
      </c>
      <c r="G881" s="732" t="s">
        <v>4587</v>
      </c>
      <c r="H881" s="500"/>
      <c r="I881" s="500"/>
      <c r="J881" s="500"/>
      <c r="K881" s="500"/>
      <c r="L881" s="500"/>
      <c r="M881" s="500"/>
      <c r="N881" s="500"/>
      <c r="O881" s="500"/>
      <c r="P881" s="500"/>
      <c r="Q881" s="500"/>
      <c r="R881" s="500"/>
      <c r="S881" s="500"/>
      <c r="T881" s="500"/>
      <c r="U881" s="500"/>
      <c r="V881" s="500"/>
      <c r="W881" s="500"/>
      <c r="X881" s="500"/>
      <c r="Y881" s="500"/>
      <c r="Z881" s="500"/>
      <c r="AA881" s="500"/>
      <c r="AB881" s="1381">
        <v>1.0</v>
      </c>
      <c r="AC881" s="1542" t="s">
        <v>55</v>
      </c>
      <c r="AD881" s="1383" t="s">
        <v>545</v>
      </c>
      <c r="AE881" s="1478"/>
      <c r="AF881" s="1478"/>
      <c r="AG881" s="1478"/>
      <c r="AH881" s="654"/>
    </row>
    <row r="882" ht="15.75" customHeight="1">
      <c r="A882" s="1500"/>
      <c r="B882" s="1500"/>
      <c r="C882" s="1478" t="s">
        <v>2069</v>
      </c>
      <c r="D882" s="1500"/>
      <c r="E882" s="1500"/>
      <c r="F882" s="1478" t="s">
        <v>4588</v>
      </c>
      <c r="G882" s="732" t="s">
        <v>4589</v>
      </c>
      <c r="H882" s="500"/>
      <c r="I882" s="500"/>
      <c r="J882" s="500"/>
      <c r="K882" s="500"/>
      <c r="L882" s="500"/>
      <c r="M882" s="500"/>
      <c r="N882" s="500"/>
      <c r="O882" s="500"/>
      <c r="P882" s="500"/>
      <c r="Q882" s="500"/>
      <c r="R882" s="500"/>
      <c r="S882" s="500"/>
      <c r="T882" s="500"/>
      <c r="U882" s="500"/>
      <c r="V882" s="500"/>
      <c r="W882" s="500"/>
      <c r="X882" s="500"/>
      <c r="Y882" s="500"/>
      <c r="Z882" s="500"/>
      <c r="AA882" s="500"/>
      <c r="AB882" s="1381">
        <v>1.0</v>
      </c>
      <c r="AC882" s="1542" t="s">
        <v>55</v>
      </c>
      <c r="AD882" s="1383" t="s">
        <v>545</v>
      </c>
      <c r="AE882" s="1385"/>
      <c r="AF882" s="1398" t="s">
        <v>4590</v>
      </c>
      <c r="AG882" s="1478"/>
      <c r="AH882" s="654"/>
    </row>
    <row r="883" ht="15.75" customHeight="1">
      <c r="A883" s="1500"/>
      <c r="B883" s="1500"/>
      <c r="C883" s="1478" t="s">
        <v>4591</v>
      </c>
      <c r="D883" s="1500"/>
      <c r="E883" s="1478" t="s">
        <v>4592</v>
      </c>
      <c r="F883" s="732" t="s">
        <v>4593</v>
      </c>
      <c r="G883" s="732" t="s">
        <v>4594</v>
      </c>
      <c r="H883" s="500"/>
      <c r="I883" s="500"/>
      <c r="J883" s="500"/>
      <c r="K883" s="500"/>
      <c r="L883" s="500"/>
      <c r="M883" s="500"/>
      <c r="N883" s="500"/>
      <c r="O883" s="500"/>
      <c r="P883" s="500"/>
      <c r="Q883" s="500"/>
      <c r="R883" s="500"/>
      <c r="S883" s="500"/>
      <c r="T883" s="500"/>
      <c r="U883" s="500"/>
      <c r="V883" s="500"/>
      <c r="W883" s="500"/>
      <c r="X883" s="500"/>
      <c r="Y883" s="500"/>
      <c r="Z883" s="500"/>
      <c r="AA883" s="500"/>
      <c r="AB883" s="1381">
        <v>1.0</v>
      </c>
      <c r="AC883" s="1542" t="s">
        <v>55</v>
      </c>
      <c r="AD883" s="1383" t="s">
        <v>533</v>
      </c>
      <c r="AE883" s="1478"/>
      <c r="AF883" s="1478"/>
      <c r="AG883" s="732"/>
      <c r="AH883" s="654"/>
    </row>
    <row r="884" ht="15.75" customHeight="1">
      <c r="A884" s="1478"/>
      <c r="B884" s="1478" t="s">
        <v>4595</v>
      </c>
      <c r="C884" s="1478" t="s">
        <v>4596</v>
      </c>
      <c r="D884" s="1500"/>
      <c r="E884" s="1500"/>
      <c r="F884" s="732" t="s">
        <v>4597</v>
      </c>
      <c r="G884" s="732" t="s">
        <v>4598</v>
      </c>
      <c r="H884" s="500"/>
      <c r="I884" s="500"/>
      <c r="J884" s="500"/>
      <c r="K884" s="500"/>
      <c r="L884" s="500"/>
      <c r="M884" s="500"/>
      <c r="N884" s="500"/>
      <c r="O884" s="500"/>
      <c r="P884" s="500"/>
      <c r="Q884" s="500"/>
      <c r="R884" s="500"/>
      <c r="S884" s="500"/>
      <c r="T884" s="500"/>
      <c r="U884" s="500"/>
      <c r="V884" s="500"/>
      <c r="W884" s="500"/>
      <c r="X884" s="500"/>
      <c r="Y884" s="500"/>
      <c r="Z884" s="500"/>
      <c r="AA884" s="500"/>
      <c r="AB884" s="1381">
        <v>1.0</v>
      </c>
      <c r="AC884" s="1542" t="s">
        <v>55</v>
      </c>
      <c r="AD884" s="1383" t="s">
        <v>545</v>
      </c>
      <c r="AE884" s="1385"/>
      <c r="AF884" s="1478"/>
      <c r="AG884" s="1478"/>
      <c r="AH884" s="654"/>
    </row>
    <row r="885" ht="15.75" customHeight="1">
      <c r="A885" s="1478" t="s">
        <v>4599</v>
      </c>
      <c r="B885" s="1500"/>
      <c r="C885" s="1500"/>
      <c r="D885" s="1379"/>
      <c r="E885" s="1500"/>
      <c r="F885" s="1500"/>
      <c r="G885" s="1500"/>
      <c r="H885" s="500" t="s">
        <v>94</v>
      </c>
      <c r="I885" s="500" t="s">
        <v>94</v>
      </c>
      <c r="J885" s="500"/>
      <c r="K885" s="500"/>
      <c r="L885" s="500"/>
      <c r="M885" s="500"/>
      <c r="N885" s="500"/>
      <c r="O885" s="500"/>
      <c r="P885" s="500"/>
      <c r="Q885" s="500"/>
      <c r="R885" s="500"/>
      <c r="S885" s="500"/>
      <c r="T885" s="500"/>
      <c r="U885" s="500"/>
      <c r="V885" s="500"/>
      <c r="W885" s="500"/>
      <c r="X885" s="500"/>
      <c r="Y885" s="500"/>
      <c r="Z885" s="500"/>
      <c r="AA885" s="500"/>
      <c r="AB885" s="1381" t="s">
        <v>94</v>
      </c>
      <c r="AC885" s="1542" t="s">
        <v>55</v>
      </c>
      <c r="AD885" s="1543" t="s">
        <v>2262</v>
      </c>
      <c r="AE885" s="1478"/>
      <c r="AF885" s="1478"/>
      <c r="AG885" s="1478"/>
      <c r="AH885" s="654"/>
    </row>
    <row r="886" ht="15.75" customHeight="1">
      <c r="A886" s="1500"/>
      <c r="B886" s="1478" t="s">
        <v>4600</v>
      </c>
      <c r="C886" s="1500"/>
      <c r="D886" s="1379"/>
      <c r="E886" s="1500"/>
      <c r="F886" s="1500"/>
      <c r="G886" s="1500"/>
      <c r="H886" s="500" t="s">
        <v>94</v>
      </c>
      <c r="I886" s="500" t="s">
        <v>94</v>
      </c>
      <c r="J886" s="500"/>
      <c r="K886" s="500"/>
      <c r="L886" s="500"/>
      <c r="M886" s="500"/>
      <c r="N886" s="500"/>
      <c r="O886" s="500"/>
      <c r="P886" s="500"/>
      <c r="Q886" s="500"/>
      <c r="R886" s="500"/>
      <c r="S886" s="500"/>
      <c r="T886" s="500"/>
      <c r="U886" s="500"/>
      <c r="V886" s="500"/>
      <c r="W886" s="500"/>
      <c r="X886" s="500"/>
      <c r="Y886" s="500"/>
      <c r="Z886" s="500"/>
      <c r="AA886" s="500"/>
      <c r="AB886" s="1381" t="s">
        <v>94</v>
      </c>
      <c r="AC886" s="1542" t="s">
        <v>55</v>
      </c>
      <c r="AD886" s="1543" t="s">
        <v>2262</v>
      </c>
      <c r="AE886" s="1478"/>
      <c r="AF886" s="1478"/>
      <c r="AG886" s="1478"/>
      <c r="AH886" s="654"/>
    </row>
    <row r="887" ht="15.75" customHeight="1">
      <c r="A887" s="1500"/>
      <c r="B887" s="1500"/>
      <c r="C887" s="1478" t="s">
        <v>4601</v>
      </c>
      <c r="D887" s="1379"/>
      <c r="E887" s="1500"/>
      <c r="F887" s="1478" t="s">
        <v>4602</v>
      </c>
      <c r="G887" s="732" t="s">
        <v>4603</v>
      </c>
      <c r="H887" s="500"/>
      <c r="I887" s="500"/>
      <c r="J887" s="500"/>
      <c r="K887" s="500"/>
      <c r="L887" s="500"/>
      <c r="M887" s="500"/>
      <c r="N887" s="500"/>
      <c r="O887" s="500"/>
      <c r="P887" s="500"/>
      <c r="Q887" s="500"/>
      <c r="R887" s="500"/>
      <c r="S887" s="500"/>
      <c r="T887" s="500"/>
      <c r="U887" s="500"/>
      <c r="V887" s="500"/>
      <c r="W887" s="500"/>
      <c r="X887" s="500"/>
      <c r="Y887" s="500"/>
      <c r="Z887" s="500"/>
      <c r="AA887" s="500"/>
      <c r="AB887" s="1381">
        <v>1.0</v>
      </c>
      <c r="AC887" s="1542" t="s">
        <v>55</v>
      </c>
      <c r="AD887" s="1543" t="s">
        <v>2262</v>
      </c>
      <c r="AE887" s="1385"/>
      <c r="AF887" s="1398" t="s">
        <v>4604</v>
      </c>
      <c r="AG887" s="1478"/>
      <c r="AH887" s="654"/>
    </row>
    <row r="888" ht="15.75" customHeight="1">
      <c r="A888" s="1500"/>
      <c r="B888" s="1500"/>
      <c r="C888" s="1478" t="s">
        <v>4605</v>
      </c>
      <c r="D888" s="1379"/>
      <c r="E888" s="1500"/>
      <c r="F888" s="1478" t="s">
        <v>4606</v>
      </c>
      <c r="G888" s="732" t="s">
        <v>4607</v>
      </c>
      <c r="H888" s="500"/>
      <c r="I888" s="500"/>
      <c r="J888" s="500"/>
      <c r="K888" s="500"/>
      <c r="L888" s="500"/>
      <c r="M888" s="500"/>
      <c r="N888" s="500"/>
      <c r="O888" s="500"/>
      <c r="P888" s="500"/>
      <c r="Q888" s="500"/>
      <c r="R888" s="500"/>
      <c r="S888" s="500"/>
      <c r="T888" s="500"/>
      <c r="U888" s="500"/>
      <c r="V888" s="500"/>
      <c r="W888" s="500"/>
      <c r="X888" s="500"/>
      <c r="Y888" s="500"/>
      <c r="Z888" s="500"/>
      <c r="AA888" s="500"/>
      <c r="AB888" s="1381">
        <v>1.0</v>
      </c>
      <c r="AC888" s="1542" t="s">
        <v>55</v>
      </c>
      <c r="AD888" s="1543" t="s">
        <v>2262</v>
      </c>
      <c r="AE888" s="1385"/>
      <c r="AF888" s="1398" t="s">
        <v>4608</v>
      </c>
      <c r="AG888" s="1478"/>
      <c r="AH888" s="654"/>
    </row>
    <row r="889" ht="15.75" customHeight="1">
      <c r="A889" s="1500"/>
      <c r="B889" s="1500"/>
      <c r="C889" s="1478" t="s">
        <v>4580</v>
      </c>
      <c r="D889" s="1379"/>
      <c r="E889" s="1500"/>
      <c r="F889" s="1478" t="s">
        <v>4609</v>
      </c>
      <c r="G889" s="732" t="s">
        <v>4610</v>
      </c>
      <c r="H889" s="500"/>
      <c r="I889" s="500"/>
      <c r="J889" s="500"/>
      <c r="K889" s="500"/>
      <c r="L889" s="500"/>
      <c r="M889" s="500"/>
      <c r="N889" s="500"/>
      <c r="O889" s="500"/>
      <c r="P889" s="500"/>
      <c r="Q889" s="500"/>
      <c r="R889" s="500"/>
      <c r="S889" s="500"/>
      <c r="T889" s="500"/>
      <c r="U889" s="500"/>
      <c r="V889" s="500"/>
      <c r="W889" s="500"/>
      <c r="X889" s="500"/>
      <c r="Y889" s="500"/>
      <c r="Z889" s="500"/>
      <c r="AA889" s="500"/>
      <c r="AB889" s="1381">
        <v>1.0</v>
      </c>
      <c r="AC889" s="1542" t="s">
        <v>55</v>
      </c>
      <c r="AD889" s="1543" t="s">
        <v>2262</v>
      </c>
      <c r="AE889" s="732"/>
      <c r="AF889" s="1478"/>
      <c r="AG889" s="1478"/>
      <c r="AH889" s="654"/>
    </row>
    <row r="890" ht="15.75" customHeight="1">
      <c r="A890" s="1500"/>
      <c r="B890" s="1500"/>
      <c r="C890" s="1478" t="s">
        <v>4611</v>
      </c>
      <c r="D890" s="1379"/>
      <c r="E890" s="1478" t="s">
        <v>4612</v>
      </c>
      <c r="F890" s="1478" t="s">
        <v>4613</v>
      </c>
      <c r="G890" s="732" t="s">
        <v>4614</v>
      </c>
      <c r="H890" s="500"/>
      <c r="I890" s="500"/>
      <c r="J890" s="500"/>
      <c r="K890" s="500"/>
      <c r="L890" s="500"/>
      <c r="M890" s="500"/>
      <c r="N890" s="500"/>
      <c r="O890" s="500"/>
      <c r="P890" s="500"/>
      <c r="Q890" s="500"/>
      <c r="R890" s="500"/>
      <c r="S890" s="500"/>
      <c r="T890" s="500"/>
      <c r="U890" s="500"/>
      <c r="V890" s="500"/>
      <c r="W890" s="500"/>
      <c r="X890" s="500"/>
      <c r="Y890" s="500"/>
      <c r="Z890" s="500"/>
      <c r="AA890" s="500"/>
      <c r="AB890" s="1381">
        <v>1.0</v>
      </c>
      <c r="AC890" s="1542" t="s">
        <v>55</v>
      </c>
      <c r="AD890" s="1543" t="s">
        <v>2262</v>
      </c>
      <c r="AE890" s="1478"/>
      <c r="AF890" s="1478" t="s">
        <v>4615</v>
      </c>
      <c r="AG890" s="732"/>
      <c r="AH890" s="654"/>
    </row>
    <row r="891" ht="15.75" customHeight="1">
      <c r="A891" s="1500"/>
      <c r="B891" s="1500"/>
      <c r="C891" s="1478" t="s">
        <v>4616</v>
      </c>
      <c r="D891" s="1379"/>
      <c r="E891" s="1500"/>
      <c r="F891" s="1478" t="s">
        <v>4617</v>
      </c>
      <c r="G891" s="732" t="s">
        <v>4618</v>
      </c>
      <c r="H891" s="500"/>
      <c r="I891" s="500"/>
      <c r="J891" s="500"/>
      <c r="K891" s="500"/>
      <c r="L891" s="500"/>
      <c r="M891" s="500"/>
      <c r="N891" s="500"/>
      <c r="O891" s="500"/>
      <c r="P891" s="500"/>
      <c r="Q891" s="500"/>
      <c r="R891" s="500"/>
      <c r="S891" s="500"/>
      <c r="T891" s="500"/>
      <c r="U891" s="500"/>
      <c r="V891" s="500"/>
      <c r="W891" s="500"/>
      <c r="X891" s="500"/>
      <c r="Y891" s="500"/>
      <c r="Z891" s="500"/>
      <c r="AA891" s="500"/>
      <c r="AB891" s="1381">
        <v>1.0</v>
      </c>
      <c r="AC891" s="1542" t="s">
        <v>55</v>
      </c>
      <c r="AD891" s="1543" t="s">
        <v>2262</v>
      </c>
      <c r="AE891" s="1478"/>
      <c r="AF891" s="1478"/>
      <c r="AG891" s="1478"/>
      <c r="AH891" s="654"/>
    </row>
    <row r="892" ht="15.75" customHeight="1">
      <c r="A892" s="1500"/>
      <c r="B892" s="1478" t="s">
        <v>4619</v>
      </c>
      <c r="C892" s="1500"/>
      <c r="D892" s="1379"/>
      <c r="E892" s="1500"/>
      <c r="F892" s="1478" t="s">
        <v>4620</v>
      </c>
      <c r="G892" s="732" t="s">
        <v>4621</v>
      </c>
      <c r="H892" s="500"/>
      <c r="I892" s="500"/>
      <c r="J892" s="500"/>
      <c r="K892" s="500"/>
      <c r="L892" s="500"/>
      <c r="M892" s="500"/>
      <c r="N892" s="500"/>
      <c r="O892" s="500"/>
      <c r="P892" s="500"/>
      <c r="Q892" s="500"/>
      <c r="R892" s="500"/>
      <c r="S892" s="500"/>
      <c r="T892" s="500"/>
      <c r="U892" s="500"/>
      <c r="V892" s="500"/>
      <c r="W892" s="500"/>
      <c r="X892" s="500"/>
      <c r="Y892" s="500"/>
      <c r="Z892" s="500"/>
      <c r="AA892" s="500"/>
      <c r="AB892" s="1381">
        <v>1.0</v>
      </c>
      <c r="AC892" s="1542" t="s">
        <v>55</v>
      </c>
      <c r="AD892" s="1543" t="s">
        <v>2262</v>
      </c>
      <c r="AE892" s="1478"/>
      <c r="AF892" s="1478"/>
      <c r="AG892" s="1478"/>
      <c r="AH892" s="654"/>
    </row>
    <row r="893" ht="15.75" customHeight="1">
      <c r="A893" s="1500"/>
      <c r="B893" s="1478" t="s">
        <v>3063</v>
      </c>
      <c r="C893" s="1500"/>
      <c r="D893" s="1379"/>
      <c r="E893" s="1500"/>
      <c r="F893" s="1478" t="s">
        <v>4622</v>
      </c>
      <c r="G893" s="732" t="s">
        <v>4623</v>
      </c>
      <c r="H893" s="500"/>
      <c r="I893" s="500"/>
      <c r="J893" s="500"/>
      <c r="K893" s="500"/>
      <c r="L893" s="500"/>
      <c r="M893" s="500"/>
      <c r="N893" s="500"/>
      <c r="O893" s="500"/>
      <c r="P893" s="500"/>
      <c r="Q893" s="500"/>
      <c r="R893" s="500"/>
      <c r="S893" s="500"/>
      <c r="T893" s="500"/>
      <c r="U893" s="500"/>
      <c r="V893" s="500"/>
      <c r="W893" s="500"/>
      <c r="X893" s="500"/>
      <c r="Y893" s="500"/>
      <c r="Z893" s="500"/>
      <c r="AA893" s="500"/>
      <c r="AB893" s="1381">
        <v>1.0</v>
      </c>
      <c r="AC893" s="1542" t="s">
        <v>55</v>
      </c>
      <c r="AD893" s="1543" t="s">
        <v>2262</v>
      </c>
      <c r="AE893" s="732"/>
      <c r="AF893" s="1478"/>
      <c r="AG893" s="1478"/>
      <c r="AH893" s="654"/>
    </row>
    <row r="894" ht="15.75" customHeight="1">
      <c r="A894" s="1478" t="s">
        <v>4624</v>
      </c>
      <c r="B894" s="1500"/>
      <c r="C894" s="1500"/>
      <c r="D894" s="1379"/>
      <c r="E894" s="1500"/>
      <c r="F894" s="1500"/>
      <c r="G894" s="1500"/>
      <c r="H894" s="500" t="s">
        <v>94</v>
      </c>
      <c r="I894" s="500" t="s">
        <v>94</v>
      </c>
      <c r="J894" s="500"/>
      <c r="K894" s="500"/>
      <c r="L894" s="500"/>
      <c r="M894" s="500"/>
      <c r="N894" s="500"/>
      <c r="O894" s="500"/>
      <c r="P894" s="500"/>
      <c r="Q894" s="500"/>
      <c r="R894" s="500"/>
      <c r="S894" s="500"/>
      <c r="T894" s="500"/>
      <c r="U894" s="500"/>
      <c r="V894" s="500"/>
      <c r="W894" s="500"/>
      <c r="X894" s="500"/>
      <c r="Y894" s="500"/>
      <c r="Z894" s="500"/>
      <c r="AA894" s="500"/>
      <c r="AB894" s="1381" t="s">
        <v>94</v>
      </c>
      <c r="AC894" s="1542" t="s">
        <v>55</v>
      </c>
      <c r="AD894" s="1543" t="s">
        <v>3948</v>
      </c>
      <c r="AE894" s="1478"/>
      <c r="AF894" s="1478"/>
      <c r="AG894" s="1478"/>
      <c r="AH894" s="654"/>
    </row>
    <row r="895" ht="15.75" customHeight="1">
      <c r="A895" s="1500"/>
      <c r="B895" s="1478" t="s">
        <v>4625</v>
      </c>
      <c r="C895" s="1500"/>
      <c r="D895" s="1379"/>
      <c r="E895" s="1500"/>
      <c r="F895" s="1478" t="s">
        <v>4626</v>
      </c>
      <c r="G895" s="732" t="s">
        <v>4627</v>
      </c>
      <c r="H895" s="500"/>
      <c r="I895" s="500"/>
      <c r="J895" s="500"/>
      <c r="K895" s="500"/>
      <c r="L895" s="500"/>
      <c r="M895" s="500"/>
      <c r="N895" s="500"/>
      <c r="O895" s="500"/>
      <c r="P895" s="500"/>
      <c r="Q895" s="500"/>
      <c r="R895" s="500"/>
      <c r="S895" s="500"/>
      <c r="T895" s="500"/>
      <c r="U895" s="500"/>
      <c r="V895" s="500"/>
      <c r="W895" s="500"/>
      <c r="X895" s="500"/>
      <c r="Y895" s="500"/>
      <c r="Z895" s="500"/>
      <c r="AA895" s="500"/>
      <c r="AB895" s="1381">
        <v>1.0</v>
      </c>
      <c r="AC895" s="1542" t="s">
        <v>55</v>
      </c>
      <c r="AD895" s="1543" t="s">
        <v>3948</v>
      </c>
      <c r="AE895" s="1478"/>
      <c r="AF895" s="732" t="s">
        <v>4628</v>
      </c>
      <c r="AG895" s="1478"/>
      <c r="AH895" s="654"/>
    </row>
    <row r="896" ht="15.75" customHeight="1">
      <c r="A896" s="1500"/>
      <c r="B896" s="1500"/>
      <c r="C896" s="1500"/>
      <c r="D896" s="1379"/>
      <c r="E896" s="1500"/>
      <c r="F896" s="1478" t="s">
        <v>4629</v>
      </c>
      <c r="G896" s="732" t="s">
        <v>4630</v>
      </c>
      <c r="H896" s="500"/>
      <c r="I896" s="500"/>
      <c r="J896" s="500"/>
      <c r="K896" s="500"/>
      <c r="L896" s="500"/>
      <c r="M896" s="500"/>
      <c r="N896" s="500"/>
      <c r="O896" s="500"/>
      <c r="P896" s="500"/>
      <c r="Q896" s="500"/>
      <c r="R896" s="500"/>
      <c r="S896" s="500"/>
      <c r="T896" s="500"/>
      <c r="U896" s="500"/>
      <c r="V896" s="500"/>
      <c r="W896" s="500"/>
      <c r="X896" s="500"/>
      <c r="Y896" s="500"/>
      <c r="Z896" s="500"/>
      <c r="AA896" s="500"/>
      <c r="AB896" s="1381">
        <v>1.0</v>
      </c>
      <c r="AC896" s="1542" t="s">
        <v>55</v>
      </c>
      <c r="AD896" s="1543" t="s">
        <v>4631</v>
      </c>
      <c r="AE896" s="1478"/>
      <c r="AF896" s="732" t="s">
        <v>4632</v>
      </c>
      <c r="AG896" s="1478"/>
      <c r="AH896" s="654"/>
    </row>
    <row r="897" ht="15.75" customHeight="1">
      <c r="A897" s="1500"/>
      <c r="B897" s="1500"/>
      <c r="C897" s="1478" t="s">
        <v>4633</v>
      </c>
      <c r="D897" s="1379"/>
      <c r="E897" s="1478" t="s">
        <v>4634</v>
      </c>
      <c r="F897" s="1478" t="s">
        <v>4635</v>
      </c>
      <c r="G897" s="732" t="s">
        <v>4636</v>
      </c>
      <c r="H897" s="500"/>
      <c r="I897" s="500"/>
      <c r="J897" s="500"/>
      <c r="K897" s="500"/>
      <c r="L897" s="500"/>
      <c r="M897" s="500"/>
      <c r="N897" s="500"/>
      <c r="O897" s="500"/>
      <c r="P897" s="500"/>
      <c r="Q897" s="500"/>
      <c r="R897" s="500"/>
      <c r="S897" s="500"/>
      <c r="T897" s="500"/>
      <c r="U897" s="500"/>
      <c r="V897" s="500"/>
      <c r="W897" s="500"/>
      <c r="X897" s="500"/>
      <c r="Y897" s="500"/>
      <c r="Z897" s="500"/>
      <c r="AA897" s="500"/>
      <c r="AB897" s="1381">
        <v>1.0</v>
      </c>
      <c r="AC897" s="1542" t="s">
        <v>55</v>
      </c>
      <c r="AD897" s="1543" t="s">
        <v>3948</v>
      </c>
      <c r="AE897" s="1478"/>
      <c r="AF897" s="1478"/>
      <c r="AG897" s="1478"/>
      <c r="AH897" s="654"/>
    </row>
    <row r="898" ht="15.75" customHeight="1">
      <c r="A898" s="1500"/>
      <c r="B898" s="1500"/>
      <c r="C898" s="1478" t="s">
        <v>4637</v>
      </c>
      <c r="D898" s="1379"/>
      <c r="E898" s="1478" t="s">
        <v>4638</v>
      </c>
      <c r="F898" s="1478" t="s">
        <v>4639</v>
      </c>
      <c r="G898" s="732" t="s">
        <v>4640</v>
      </c>
      <c r="H898" s="500"/>
      <c r="I898" s="500"/>
      <c r="J898" s="500"/>
      <c r="K898" s="500"/>
      <c r="L898" s="500"/>
      <c r="M898" s="500"/>
      <c r="N898" s="500"/>
      <c r="O898" s="500"/>
      <c r="P898" s="500"/>
      <c r="Q898" s="500"/>
      <c r="R898" s="500"/>
      <c r="S898" s="500"/>
      <c r="T898" s="500"/>
      <c r="U898" s="500"/>
      <c r="V898" s="500"/>
      <c r="W898" s="500"/>
      <c r="X898" s="500"/>
      <c r="Y898" s="500"/>
      <c r="Z898" s="500"/>
      <c r="AA898" s="500"/>
      <c r="AB898" s="1381">
        <v>1.0</v>
      </c>
      <c r="AC898" s="1542" t="s">
        <v>55</v>
      </c>
      <c r="AD898" s="1383" t="s">
        <v>361</v>
      </c>
      <c r="AE898" s="1385"/>
      <c r="AF898" s="1684" t="s">
        <v>4641</v>
      </c>
      <c r="AG898" s="1478"/>
      <c r="AH898" s="654"/>
    </row>
    <row r="899" ht="15.75" customHeight="1">
      <c r="A899" s="1500"/>
      <c r="B899" s="1500"/>
      <c r="C899" s="1478" t="s">
        <v>4642</v>
      </c>
      <c r="D899" s="1379"/>
      <c r="E899" s="1478" t="s">
        <v>4643</v>
      </c>
      <c r="F899" s="1478" t="s">
        <v>4644</v>
      </c>
      <c r="G899" s="732" t="s">
        <v>4645</v>
      </c>
      <c r="H899" s="500"/>
      <c r="I899" s="500"/>
      <c r="J899" s="500"/>
      <c r="K899" s="500"/>
      <c r="L899" s="500"/>
      <c r="M899" s="500"/>
      <c r="N899" s="500"/>
      <c r="O899" s="500"/>
      <c r="P899" s="500"/>
      <c r="Q899" s="500"/>
      <c r="R899" s="500"/>
      <c r="S899" s="500"/>
      <c r="T899" s="500"/>
      <c r="U899" s="500"/>
      <c r="V899" s="500"/>
      <c r="W899" s="500"/>
      <c r="X899" s="500"/>
      <c r="Y899" s="500"/>
      <c r="Z899" s="500"/>
      <c r="AA899" s="500"/>
      <c r="AB899" s="1381">
        <v>1.0</v>
      </c>
      <c r="AC899" s="1542" t="s">
        <v>55</v>
      </c>
      <c r="AD899" s="1543" t="s">
        <v>3948</v>
      </c>
      <c r="AE899" s="1478"/>
      <c r="AF899" s="1478"/>
      <c r="AG899" s="1478"/>
      <c r="AH899" s="654"/>
    </row>
    <row r="900" ht="15.75" customHeight="1">
      <c r="A900" s="1500"/>
      <c r="B900" s="1500"/>
      <c r="C900" s="1478" t="s">
        <v>4646</v>
      </c>
      <c r="D900" s="1379"/>
      <c r="E900" s="1478" t="s">
        <v>4647</v>
      </c>
      <c r="F900" s="1478" t="s">
        <v>4648</v>
      </c>
      <c r="G900" s="732" t="s">
        <v>4649</v>
      </c>
      <c r="H900" s="500"/>
      <c r="I900" s="500"/>
      <c r="J900" s="500"/>
      <c r="K900" s="500"/>
      <c r="L900" s="500"/>
      <c r="M900" s="500"/>
      <c r="N900" s="500"/>
      <c r="O900" s="500"/>
      <c r="P900" s="500"/>
      <c r="Q900" s="500"/>
      <c r="R900" s="500"/>
      <c r="S900" s="500"/>
      <c r="T900" s="500"/>
      <c r="U900" s="500"/>
      <c r="V900" s="500"/>
      <c r="W900" s="500"/>
      <c r="X900" s="500"/>
      <c r="Y900" s="500"/>
      <c r="Z900" s="500"/>
      <c r="AA900" s="500"/>
      <c r="AB900" s="1381">
        <v>1.0</v>
      </c>
      <c r="AC900" s="1542" t="s">
        <v>55</v>
      </c>
      <c r="AD900" s="1543" t="s">
        <v>3948</v>
      </c>
      <c r="AE900" s="1385"/>
      <c r="AF900" s="1478"/>
      <c r="AG900" s="1478"/>
      <c r="AH900" s="654"/>
    </row>
    <row r="901" ht="15.75" customHeight="1">
      <c r="A901" s="1500"/>
      <c r="B901" s="1500"/>
      <c r="C901" s="1478" t="s">
        <v>4650</v>
      </c>
      <c r="D901" s="1379"/>
      <c r="E901" s="1478" t="s">
        <v>4651</v>
      </c>
      <c r="F901" s="1478" t="s">
        <v>4652</v>
      </c>
      <c r="G901" s="732" t="s">
        <v>4653</v>
      </c>
      <c r="H901" s="500"/>
      <c r="I901" s="500"/>
      <c r="J901" s="500"/>
      <c r="K901" s="500"/>
      <c r="L901" s="500"/>
      <c r="M901" s="500"/>
      <c r="N901" s="500"/>
      <c r="O901" s="500"/>
      <c r="P901" s="500"/>
      <c r="Q901" s="500"/>
      <c r="R901" s="500"/>
      <c r="S901" s="500"/>
      <c r="T901" s="500"/>
      <c r="U901" s="500"/>
      <c r="V901" s="500"/>
      <c r="W901" s="500"/>
      <c r="X901" s="500"/>
      <c r="Y901" s="500"/>
      <c r="Z901" s="500"/>
      <c r="AA901" s="500"/>
      <c r="AB901" s="1381">
        <v>1.0</v>
      </c>
      <c r="AC901" s="1542" t="s">
        <v>55</v>
      </c>
      <c r="AD901" s="1543" t="s">
        <v>3948</v>
      </c>
      <c r="AE901" s="1478"/>
      <c r="AF901" s="1478"/>
      <c r="AG901" s="1478"/>
      <c r="AH901" s="654"/>
    </row>
    <row r="902" ht="15.75" customHeight="1">
      <c r="A902" s="1500"/>
      <c r="B902" s="1500"/>
      <c r="C902" s="1478" t="s">
        <v>4654</v>
      </c>
      <c r="D902" s="1379"/>
      <c r="E902" s="1478" t="s">
        <v>4655</v>
      </c>
      <c r="F902" s="1478" t="s">
        <v>4656</v>
      </c>
      <c r="G902" s="732" t="s">
        <v>4657</v>
      </c>
      <c r="H902" s="500"/>
      <c r="I902" s="500"/>
      <c r="J902" s="500"/>
      <c r="K902" s="500"/>
      <c r="L902" s="500"/>
      <c r="M902" s="500"/>
      <c r="N902" s="500"/>
      <c r="O902" s="500"/>
      <c r="P902" s="500"/>
      <c r="Q902" s="500"/>
      <c r="R902" s="500"/>
      <c r="S902" s="500"/>
      <c r="T902" s="500"/>
      <c r="U902" s="500"/>
      <c r="V902" s="500"/>
      <c r="W902" s="500"/>
      <c r="X902" s="500"/>
      <c r="Y902" s="500"/>
      <c r="Z902" s="500"/>
      <c r="AA902" s="500"/>
      <c r="AB902" s="1381">
        <v>1.0</v>
      </c>
      <c r="AC902" s="1479" t="s">
        <v>55</v>
      </c>
      <c r="AD902" s="1383" t="s">
        <v>533</v>
      </c>
      <c r="AE902" s="732"/>
      <c r="AF902" s="1478"/>
      <c r="AG902" s="732"/>
      <c r="AH902" s="654"/>
    </row>
    <row r="903" ht="15.75" customHeight="1">
      <c r="A903" s="1500"/>
      <c r="B903" s="1500"/>
      <c r="C903" s="1478" t="s">
        <v>4658</v>
      </c>
      <c r="D903" s="1379"/>
      <c r="E903" s="1500"/>
      <c r="F903" s="1599" t="s">
        <v>4659</v>
      </c>
      <c r="G903" s="643" t="s">
        <v>4660</v>
      </c>
      <c r="H903" s="500"/>
      <c r="I903" s="500"/>
      <c r="J903" s="500"/>
      <c r="K903" s="500"/>
      <c r="L903" s="500"/>
      <c r="M903" s="500"/>
      <c r="N903" s="500"/>
      <c r="O903" s="500"/>
      <c r="P903" s="500"/>
      <c r="Q903" s="500"/>
      <c r="R903" s="500"/>
      <c r="S903" s="500"/>
      <c r="T903" s="500"/>
      <c r="U903" s="500"/>
      <c r="V903" s="500"/>
      <c r="W903" s="500"/>
      <c r="X903" s="500"/>
      <c r="Y903" s="500"/>
      <c r="Z903" s="500"/>
      <c r="AA903" s="500"/>
      <c r="AB903" s="1381">
        <v>1.0</v>
      </c>
      <c r="AC903" s="1542" t="s">
        <v>55</v>
      </c>
      <c r="AD903" s="1543" t="s">
        <v>3948</v>
      </c>
      <c r="AE903" s="1401"/>
      <c r="AF903" s="1478"/>
      <c r="AG903" s="1478"/>
      <c r="AH903" s="654"/>
    </row>
    <row r="904" ht="15.75" customHeight="1">
      <c r="A904" s="1500"/>
      <c r="B904" s="654" t="s">
        <v>4661</v>
      </c>
      <c r="C904" s="1500"/>
      <c r="D904" s="1379"/>
      <c r="E904" s="1500"/>
      <c r="F904" s="1500"/>
      <c r="G904" s="1500"/>
      <c r="H904" s="500" t="s">
        <v>94</v>
      </c>
      <c r="I904" s="500" t="s">
        <v>94</v>
      </c>
      <c r="J904" s="500"/>
      <c r="K904" s="500"/>
      <c r="L904" s="500"/>
      <c r="M904" s="500"/>
      <c r="N904" s="500"/>
      <c r="O904" s="500"/>
      <c r="P904" s="500"/>
      <c r="Q904" s="500"/>
      <c r="R904" s="500"/>
      <c r="S904" s="500"/>
      <c r="T904" s="500"/>
      <c r="U904" s="500"/>
      <c r="V904" s="500"/>
      <c r="W904" s="500"/>
      <c r="X904" s="500"/>
      <c r="Y904" s="500"/>
      <c r="Z904" s="500"/>
      <c r="AA904" s="500"/>
      <c r="AB904" s="1381" t="s">
        <v>94</v>
      </c>
      <c r="AC904" s="1542" t="s">
        <v>55</v>
      </c>
      <c r="AD904" s="1383" t="s">
        <v>4662</v>
      </c>
      <c r="AE904" s="1478"/>
      <c r="AF904" s="1478"/>
      <c r="AG904" s="1478"/>
      <c r="AH904" s="654"/>
    </row>
    <row r="905" ht="15.75" customHeight="1">
      <c r="A905" s="1500"/>
      <c r="B905" s="1501"/>
      <c r="C905" s="1124"/>
      <c r="D905" s="1379"/>
      <c r="E905" s="1500"/>
      <c r="F905" s="732" t="s">
        <v>4663</v>
      </c>
      <c r="G905" s="732" t="s">
        <v>4664</v>
      </c>
      <c r="H905" s="500"/>
      <c r="I905" s="500"/>
      <c r="J905" s="500"/>
      <c r="K905" s="500"/>
      <c r="L905" s="500"/>
      <c r="M905" s="500"/>
      <c r="N905" s="500"/>
      <c r="O905" s="500"/>
      <c r="P905" s="500"/>
      <c r="Q905" s="500"/>
      <c r="R905" s="500"/>
      <c r="S905" s="500"/>
      <c r="T905" s="500"/>
      <c r="U905" s="500"/>
      <c r="V905" s="500"/>
      <c r="W905" s="500"/>
      <c r="X905" s="500"/>
      <c r="Y905" s="500"/>
      <c r="Z905" s="500"/>
      <c r="AA905" s="500"/>
      <c r="AB905" s="1381">
        <v>1.0</v>
      </c>
      <c r="AC905" s="1542" t="s">
        <v>55</v>
      </c>
      <c r="AD905" s="1383" t="s">
        <v>361</v>
      </c>
      <c r="AE905" s="1478"/>
      <c r="AF905" s="1478"/>
      <c r="AG905" s="732"/>
      <c r="AH905" s="654"/>
    </row>
    <row r="906" ht="15.75" customHeight="1">
      <c r="A906" s="1500"/>
      <c r="B906" s="1500"/>
      <c r="C906" s="1478" t="s">
        <v>4665</v>
      </c>
      <c r="D906" s="1379"/>
      <c r="E906" s="1478" t="s">
        <v>4666</v>
      </c>
      <c r="F906" s="1478" t="s">
        <v>4667</v>
      </c>
      <c r="G906" s="732" t="s">
        <v>4668</v>
      </c>
      <c r="H906" s="500"/>
      <c r="I906" s="500"/>
      <c r="J906" s="500"/>
      <c r="K906" s="500"/>
      <c r="L906" s="500"/>
      <c r="M906" s="500"/>
      <c r="N906" s="500"/>
      <c r="O906" s="500"/>
      <c r="P906" s="500"/>
      <c r="Q906" s="500"/>
      <c r="R906" s="500"/>
      <c r="S906" s="500"/>
      <c r="T906" s="500"/>
      <c r="U906" s="500"/>
      <c r="V906" s="500"/>
      <c r="W906" s="500"/>
      <c r="X906" s="500"/>
      <c r="Y906" s="500"/>
      <c r="Z906" s="500"/>
      <c r="AA906" s="500"/>
      <c r="AB906" s="1381">
        <v>1.0</v>
      </c>
      <c r="AC906" s="1542" t="s">
        <v>55</v>
      </c>
      <c r="AD906" s="1383" t="s">
        <v>3049</v>
      </c>
      <c r="AE906" s="1478"/>
      <c r="AF906" s="1478" t="s">
        <v>4669</v>
      </c>
      <c r="AG906" s="732"/>
      <c r="AH906" s="654"/>
    </row>
    <row r="907" ht="15.75" customHeight="1">
      <c r="A907" s="1500"/>
      <c r="B907" s="1500"/>
      <c r="C907" s="1478" t="s">
        <v>4670</v>
      </c>
      <c r="D907" s="1379"/>
      <c r="E907" s="1478" t="s">
        <v>4671</v>
      </c>
      <c r="F907" s="1478" t="s">
        <v>4672</v>
      </c>
      <c r="G907" s="732" t="s">
        <v>4673</v>
      </c>
      <c r="H907" s="500"/>
      <c r="I907" s="500"/>
      <c r="J907" s="500"/>
      <c r="K907" s="500"/>
      <c r="L907" s="500"/>
      <c r="M907" s="500"/>
      <c r="N907" s="500"/>
      <c r="O907" s="500"/>
      <c r="P907" s="500"/>
      <c r="Q907" s="500"/>
      <c r="R907" s="500"/>
      <c r="S907" s="500"/>
      <c r="T907" s="500"/>
      <c r="U907" s="500"/>
      <c r="V907" s="500"/>
      <c r="W907" s="500"/>
      <c r="X907" s="500"/>
      <c r="Y907" s="500"/>
      <c r="Z907" s="500"/>
      <c r="AA907" s="500"/>
      <c r="AB907" s="1381">
        <v>1.0</v>
      </c>
      <c r="AC907" s="1542" t="s">
        <v>74</v>
      </c>
      <c r="AD907" s="1383" t="s">
        <v>3049</v>
      </c>
      <c r="AE907" s="1478"/>
      <c r="AF907" s="1478" t="s">
        <v>4674</v>
      </c>
      <c r="AG907" s="1478"/>
      <c r="AH907" s="1478" t="s">
        <v>4675</v>
      </c>
    </row>
    <row r="908" ht="15.75" customHeight="1">
      <c r="A908" s="1501"/>
      <c r="B908" s="1501"/>
      <c r="C908" s="643" t="s">
        <v>4676</v>
      </c>
      <c r="D908" s="1200"/>
      <c r="E908" s="643" t="s">
        <v>4677</v>
      </c>
      <c r="F908" s="643" t="s">
        <v>4678</v>
      </c>
      <c r="G908" s="643" t="s">
        <v>4679</v>
      </c>
      <c r="H908" s="500"/>
      <c r="I908" s="500"/>
      <c r="J908" s="500"/>
      <c r="K908" s="500"/>
      <c r="L908" s="500"/>
      <c r="M908" s="500"/>
      <c r="N908" s="500"/>
      <c r="O908" s="500"/>
      <c r="P908" s="500"/>
      <c r="Q908" s="500"/>
      <c r="R908" s="500"/>
      <c r="S908" s="500"/>
      <c r="T908" s="500"/>
      <c r="U908" s="500"/>
      <c r="V908" s="500"/>
      <c r="W908" s="500"/>
      <c r="X908" s="500"/>
      <c r="Y908" s="500"/>
      <c r="Z908" s="500"/>
      <c r="AA908" s="500"/>
      <c r="AB908" s="795">
        <v>1.0</v>
      </c>
      <c r="AC908" s="1489" t="s">
        <v>55</v>
      </c>
      <c r="AD908" s="1103" t="s">
        <v>1818</v>
      </c>
      <c r="AE908" s="670"/>
      <c r="AF908" s="732" t="s">
        <v>4680</v>
      </c>
      <c r="AG908" s="732"/>
      <c r="AH908" s="654"/>
    </row>
    <row r="909" ht="15.75" customHeight="1">
      <c r="A909" s="1478" t="s">
        <v>4268</v>
      </c>
      <c r="B909" s="1500"/>
      <c r="C909" s="1500"/>
      <c r="D909" s="1379"/>
      <c r="E909" s="1500"/>
      <c r="F909" s="1500"/>
      <c r="G909" s="1500"/>
      <c r="H909" s="500" t="s">
        <v>94</v>
      </c>
      <c r="I909" s="500" t="s">
        <v>94</v>
      </c>
      <c r="J909" s="500"/>
      <c r="K909" s="500"/>
      <c r="L909" s="500"/>
      <c r="M909" s="500"/>
      <c r="N909" s="500"/>
      <c r="O909" s="500"/>
      <c r="P909" s="500"/>
      <c r="Q909" s="500"/>
      <c r="R909" s="500"/>
      <c r="S909" s="500"/>
      <c r="T909" s="500"/>
      <c r="U909" s="500"/>
      <c r="V909" s="500"/>
      <c r="W909" s="500"/>
      <c r="X909" s="500"/>
      <c r="Y909" s="500"/>
      <c r="Z909" s="500"/>
      <c r="AA909" s="500"/>
      <c r="AB909" s="1381" t="s">
        <v>94</v>
      </c>
      <c r="AC909" s="1542" t="s">
        <v>55</v>
      </c>
      <c r="AD909" s="1543" t="s">
        <v>2262</v>
      </c>
      <c r="AE909" s="1478"/>
      <c r="AF909" s="1478"/>
      <c r="AG909" s="1478"/>
      <c r="AH909" s="654"/>
    </row>
    <row r="910" ht="15.75" customHeight="1">
      <c r="A910" s="1500"/>
      <c r="B910" s="1500"/>
      <c r="C910" s="1500"/>
      <c r="D910" s="1379"/>
      <c r="E910" s="1478" t="s">
        <v>2671</v>
      </c>
      <c r="F910" s="1478" t="s">
        <v>4681</v>
      </c>
      <c r="G910" s="732" t="s">
        <v>4682</v>
      </c>
      <c r="H910" s="500"/>
      <c r="I910" s="500"/>
      <c r="J910" s="500"/>
      <c r="K910" s="500"/>
      <c r="L910" s="500"/>
      <c r="M910" s="500"/>
      <c r="N910" s="500"/>
      <c r="O910" s="500"/>
      <c r="P910" s="500"/>
      <c r="Q910" s="500"/>
      <c r="R910" s="500"/>
      <c r="S910" s="500"/>
      <c r="T910" s="500"/>
      <c r="U910" s="500"/>
      <c r="V910" s="500"/>
      <c r="W910" s="500"/>
      <c r="X910" s="500"/>
      <c r="Y910" s="500"/>
      <c r="Z910" s="500"/>
      <c r="AA910" s="500"/>
      <c r="AB910" s="1381">
        <v>1.0</v>
      </c>
      <c r="AC910" s="1542" t="s">
        <v>55</v>
      </c>
      <c r="AD910" s="1543" t="s">
        <v>2262</v>
      </c>
      <c r="AE910" s="1478"/>
      <c r="AF910" s="1478"/>
      <c r="AG910" s="1478"/>
      <c r="AH910" s="654"/>
    </row>
    <row r="911" ht="15.75" customHeight="1">
      <c r="A911" s="1500"/>
      <c r="B911" s="1500"/>
      <c r="C911" s="1500"/>
      <c r="D911" s="1379"/>
      <c r="E911" s="1478" t="s">
        <v>2675</v>
      </c>
      <c r="F911" s="1478" t="s">
        <v>4681</v>
      </c>
      <c r="G911" s="732" t="s">
        <v>4683</v>
      </c>
      <c r="H911" s="500"/>
      <c r="I911" s="500"/>
      <c r="J911" s="500"/>
      <c r="K911" s="500"/>
      <c r="L911" s="500"/>
      <c r="M911" s="500"/>
      <c r="N911" s="500"/>
      <c r="O911" s="500"/>
      <c r="P911" s="500"/>
      <c r="Q911" s="500"/>
      <c r="R911" s="500"/>
      <c r="S911" s="500"/>
      <c r="T911" s="500"/>
      <c r="U911" s="500"/>
      <c r="V911" s="500"/>
      <c r="W911" s="500"/>
      <c r="X911" s="500"/>
      <c r="Y911" s="500"/>
      <c r="Z911" s="500"/>
      <c r="AA911" s="500"/>
      <c r="AB911" s="1381">
        <v>1.0</v>
      </c>
      <c r="AC911" s="1542" t="s">
        <v>55</v>
      </c>
      <c r="AD911" s="1543" t="s">
        <v>2262</v>
      </c>
      <c r="AE911" s="1478"/>
      <c r="AF911" s="1478"/>
      <c r="AG911" s="1478"/>
      <c r="AH911" s="654"/>
    </row>
    <row r="912" ht="15.75" customHeight="1">
      <c r="A912" s="1478" t="s">
        <v>4684</v>
      </c>
      <c r="B912" s="1500"/>
      <c r="C912" s="1500"/>
      <c r="D912" s="1379"/>
      <c r="E912" s="1500"/>
      <c r="F912" s="1500"/>
      <c r="G912" s="1500"/>
      <c r="H912" s="500" t="s">
        <v>94</v>
      </c>
      <c r="I912" s="500" t="s">
        <v>94</v>
      </c>
      <c r="J912" s="500"/>
      <c r="K912" s="500"/>
      <c r="L912" s="500"/>
      <c r="M912" s="500"/>
      <c r="N912" s="500"/>
      <c r="O912" s="500"/>
      <c r="P912" s="500"/>
      <c r="Q912" s="500"/>
      <c r="R912" s="500"/>
      <c r="S912" s="500"/>
      <c r="T912" s="500"/>
      <c r="U912" s="500"/>
      <c r="V912" s="500"/>
      <c r="W912" s="500"/>
      <c r="X912" s="500"/>
      <c r="Y912" s="500"/>
      <c r="Z912" s="500"/>
      <c r="AA912" s="500"/>
      <c r="AB912" s="1381" t="s">
        <v>94</v>
      </c>
      <c r="AC912" s="1542" t="s">
        <v>55</v>
      </c>
      <c r="AD912" s="1543" t="s">
        <v>2262</v>
      </c>
      <c r="AE912" s="1478"/>
      <c r="AF912" s="1478"/>
      <c r="AG912" s="1478"/>
      <c r="AH912" s="654"/>
    </row>
    <row r="913" ht="15.75" customHeight="1">
      <c r="A913" s="1500"/>
      <c r="B913" s="1478" t="s">
        <v>4685</v>
      </c>
      <c r="C913" s="1500"/>
      <c r="D913" s="1379"/>
      <c r="E913" s="1500"/>
      <c r="F913" s="1478" t="s">
        <v>4686</v>
      </c>
      <c r="G913" s="732" t="s">
        <v>4687</v>
      </c>
      <c r="H913" s="500"/>
      <c r="I913" s="500"/>
      <c r="J913" s="500"/>
      <c r="K913" s="500"/>
      <c r="L913" s="500"/>
      <c r="M913" s="500"/>
      <c r="N913" s="500"/>
      <c r="O913" s="500"/>
      <c r="P913" s="500"/>
      <c r="Q913" s="500"/>
      <c r="R913" s="500"/>
      <c r="S913" s="500"/>
      <c r="T913" s="500"/>
      <c r="U913" s="500"/>
      <c r="V913" s="500"/>
      <c r="W913" s="500"/>
      <c r="X913" s="500"/>
      <c r="Y913" s="500"/>
      <c r="Z913" s="500"/>
      <c r="AA913" s="500"/>
      <c r="AB913" s="1381">
        <v>1.0</v>
      </c>
      <c r="AC913" s="1542" t="s">
        <v>55</v>
      </c>
      <c r="AD913" s="1543" t="s">
        <v>2262</v>
      </c>
      <c r="AE913" s="1478"/>
      <c r="AF913" s="1478"/>
      <c r="AG913" s="1478"/>
      <c r="AH913" s="654"/>
    </row>
    <row r="914" ht="15.75" customHeight="1">
      <c r="A914" s="1500"/>
      <c r="B914" s="1478" t="s">
        <v>4688</v>
      </c>
      <c r="C914" s="1500"/>
      <c r="D914" s="1379"/>
      <c r="E914" s="1500"/>
      <c r="F914" s="1478" t="s">
        <v>4689</v>
      </c>
      <c r="G914" s="732" t="s">
        <v>4690</v>
      </c>
      <c r="H914" s="500"/>
      <c r="I914" s="500"/>
      <c r="J914" s="500"/>
      <c r="K914" s="500"/>
      <c r="L914" s="500"/>
      <c r="M914" s="500"/>
      <c r="N914" s="500"/>
      <c r="O914" s="500"/>
      <c r="P914" s="500"/>
      <c r="Q914" s="500"/>
      <c r="R914" s="500"/>
      <c r="S914" s="500"/>
      <c r="T914" s="500"/>
      <c r="U914" s="500"/>
      <c r="V914" s="500"/>
      <c r="W914" s="500"/>
      <c r="X914" s="500"/>
      <c r="Y914" s="500"/>
      <c r="Z914" s="500"/>
      <c r="AA914" s="500"/>
      <c r="AB914" s="1381">
        <v>1.0</v>
      </c>
      <c r="AC914" s="1542" t="s">
        <v>55</v>
      </c>
      <c r="AD914" s="1383" t="s">
        <v>361</v>
      </c>
      <c r="AE914" s="1478"/>
      <c r="AF914" s="732" t="s">
        <v>4691</v>
      </c>
      <c r="AG914" s="732"/>
      <c r="AH914" s="654"/>
    </row>
    <row r="915" ht="15.75" customHeight="1">
      <c r="A915" s="1682" t="s">
        <v>2490</v>
      </c>
      <c r="B915" s="1545"/>
      <c r="C915" s="1545"/>
      <c r="D915" s="1545"/>
      <c r="E915" s="1545"/>
      <c r="F915" s="1545"/>
      <c r="G915" s="1547"/>
      <c r="H915" s="1373" t="s">
        <v>94</v>
      </c>
      <c r="I915" s="1373" t="s">
        <v>94</v>
      </c>
      <c r="J915" s="1373"/>
      <c r="K915" s="1373"/>
      <c r="L915" s="1373"/>
      <c r="M915" s="1373"/>
      <c r="N915" s="1373"/>
      <c r="O915" s="1373"/>
      <c r="P915" s="1373"/>
      <c r="Q915" s="1373"/>
      <c r="R915" s="1373"/>
      <c r="S915" s="1373"/>
      <c r="T915" s="1373"/>
      <c r="U915" s="1373"/>
      <c r="V915" s="1373"/>
      <c r="W915" s="1373"/>
      <c r="X915" s="1373"/>
      <c r="Y915" s="1373"/>
      <c r="Z915" s="1373"/>
      <c r="AA915" s="1373"/>
      <c r="AB915" s="1438" t="s">
        <v>94</v>
      </c>
      <c r="AC915" s="1548" t="s">
        <v>55</v>
      </c>
      <c r="AD915" s="1683" t="s">
        <v>2262</v>
      </c>
      <c r="AE915" s="1447"/>
      <c r="AF915" s="1447"/>
      <c r="AG915" s="1447"/>
      <c r="AH915" s="1549"/>
    </row>
    <row r="916" ht="15.75" customHeight="1">
      <c r="A916" s="654" t="s">
        <v>2666</v>
      </c>
      <c r="B916" s="1478" t="s">
        <v>1796</v>
      </c>
      <c r="C916" s="1500"/>
      <c r="D916" s="1500"/>
      <c r="E916" s="1500"/>
      <c r="F916" s="1478" t="s">
        <v>2668</v>
      </c>
      <c r="G916" s="732" t="s">
        <v>4692</v>
      </c>
      <c r="H916" s="500"/>
      <c r="I916" s="500"/>
      <c r="J916" s="500"/>
      <c r="K916" s="500"/>
      <c r="L916" s="500"/>
      <c r="M916" s="500"/>
      <c r="N916" s="500"/>
      <c r="O916" s="500"/>
      <c r="P916" s="500"/>
      <c r="Q916" s="500"/>
      <c r="R916" s="500"/>
      <c r="S916" s="500"/>
      <c r="T916" s="500"/>
      <c r="U916" s="500"/>
      <c r="V916" s="500"/>
      <c r="W916" s="500"/>
      <c r="X916" s="500"/>
      <c r="Y916" s="500"/>
      <c r="Z916" s="500"/>
      <c r="AA916" s="500"/>
      <c r="AB916" s="1381">
        <v>1.0</v>
      </c>
      <c r="AC916" s="1542" t="s">
        <v>55</v>
      </c>
      <c r="AD916" s="1383" t="s">
        <v>4693</v>
      </c>
      <c r="AE916" s="1478"/>
      <c r="AF916" s="1394" t="s">
        <v>4694</v>
      </c>
      <c r="AG916" s="1394"/>
      <c r="AH916" s="654"/>
    </row>
    <row r="917" ht="15.75" customHeight="1">
      <c r="A917" s="1478" t="s">
        <v>2670</v>
      </c>
      <c r="B917" s="1500"/>
      <c r="C917" s="1500"/>
      <c r="D917" s="1500"/>
      <c r="E917" s="1500"/>
      <c r="F917" s="1500"/>
      <c r="G917" s="1500"/>
      <c r="H917" s="500" t="s">
        <v>94</v>
      </c>
      <c r="I917" s="500" t="s">
        <v>94</v>
      </c>
      <c r="J917" s="500"/>
      <c r="K917" s="500"/>
      <c r="L917" s="500"/>
      <c r="M917" s="500"/>
      <c r="N917" s="500"/>
      <c r="O917" s="500"/>
      <c r="P917" s="500"/>
      <c r="Q917" s="500"/>
      <c r="R917" s="500"/>
      <c r="S917" s="500"/>
      <c r="T917" s="500"/>
      <c r="U917" s="500"/>
      <c r="V917" s="500"/>
      <c r="W917" s="500"/>
      <c r="X917" s="500"/>
      <c r="Y917" s="500"/>
      <c r="Z917" s="500"/>
      <c r="AA917" s="500"/>
      <c r="AB917" s="1381" t="s">
        <v>94</v>
      </c>
      <c r="AC917" s="1542" t="s">
        <v>55</v>
      </c>
      <c r="AD917" s="1543" t="s">
        <v>2262</v>
      </c>
      <c r="AE917" s="1478"/>
      <c r="AF917" s="1396"/>
      <c r="AG917" s="1478"/>
      <c r="AH917" s="654"/>
    </row>
    <row r="918" ht="15.75" customHeight="1">
      <c r="A918" s="1500"/>
      <c r="B918" s="1478" t="s">
        <v>2677</v>
      </c>
      <c r="C918" s="1500"/>
      <c r="D918" s="1500"/>
      <c r="E918" s="1500"/>
      <c r="F918" s="1478" t="s">
        <v>2678</v>
      </c>
      <c r="G918" s="732" t="s">
        <v>2679</v>
      </c>
      <c r="H918" s="500"/>
      <c r="I918" s="500"/>
      <c r="J918" s="500"/>
      <c r="K918" s="500"/>
      <c r="L918" s="500"/>
      <c r="M918" s="500"/>
      <c r="N918" s="500"/>
      <c r="O918" s="500"/>
      <c r="P918" s="500"/>
      <c r="Q918" s="500"/>
      <c r="R918" s="500"/>
      <c r="S918" s="500"/>
      <c r="T918" s="500"/>
      <c r="U918" s="500"/>
      <c r="V918" s="500"/>
      <c r="W918" s="500"/>
      <c r="X918" s="500"/>
      <c r="Y918" s="500"/>
      <c r="Z918" s="500"/>
      <c r="AA918" s="500"/>
      <c r="AB918" s="1381">
        <v>1.0</v>
      </c>
      <c r="AC918" s="1542" t="s">
        <v>55</v>
      </c>
      <c r="AD918" s="1543" t="s">
        <v>2262</v>
      </c>
      <c r="AE918" s="1478"/>
      <c r="AF918" s="1396"/>
      <c r="AG918" s="1478"/>
      <c r="AH918" s="654"/>
    </row>
    <row r="919" ht="15.75" customHeight="1">
      <c r="A919" s="1500"/>
      <c r="B919" s="1478" t="s">
        <v>2680</v>
      </c>
      <c r="C919" s="1500"/>
      <c r="D919" s="1500"/>
      <c r="E919" s="1500"/>
      <c r="F919" s="1478" t="s">
        <v>2681</v>
      </c>
      <c r="G919" s="732" t="s">
        <v>4695</v>
      </c>
      <c r="H919" s="500"/>
      <c r="I919" s="500"/>
      <c r="J919" s="500"/>
      <c r="K919" s="500"/>
      <c r="L919" s="500"/>
      <c r="M919" s="500"/>
      <c r="N919" s="500"/>
      <c r="O919" s="500"/>
      <c r="P919" s="500"/>
      <c r="Q919" s="500"/>
      <c r="R919" s="500"/>
      <c r="S919" s="500"/>
      <c r="T919" s="500"/>
      <c r="U919" s="500"/>
      <c r="V919" s="500"/>
      <c r="W919" s="500"/>
      <c r="X919" s="500"/>
      <c r="Y919" s="500"/>
      <c r="Z919" s="500"/>
      <c r="AA919" s="500"/>
      <c r="AB919" s="1381">
        <v>1.0</v>
      </c>
      <c r="AC919" s="1542" t="s">
        <v>55</v>
      </c>
      <c r="AD919" s="1383" t="s">
        <v>545</v>
      </c>
      <c r="AE919" s="1478"/>
      <c r="AF919" s="1394" t="s">
        <v>4696</v>
      </c>
      <c r="AG919" s="1478"/>
      <c r="AH919" s="654"/>
    </row>
    <row r="920" ht="15.75" customHeight="1">
      <c r="A920" s="1500"/>
      <c r="B920" s="732" t="s">
        <v>4697</v>
      </c>
      <c r="C920" s="1395"/>
      <c r="D920" s="1379"/>
      <c r="E920" s="1395"/>
      <c r="F920" s="732" t="s">
        <v>4698</v>
      </c>
      <c r="G920" s="732" t="s">
        <v>4699</v>
      </c>
      <c r="H920" s="500"/>
      <c r="I920" s="500"/>
      <c r="J920" s="500"/>
      <c r="K920" s="500"/>
      <c r="L920" s="500"/>
      <c r="M920" s="500"/>
      <c r="N920" s="500"/>
      <c r="O920" s="500"/>
      <c r="P920" s="500"/>
      <c r="Q920" s="500"/>
      <c r="R920" s="500"/>
      <c r="S920" s="500"/>
      <c r="T920" s="500"/>
      <c r="U920" s="500"/>
      <c r="V920" s="500"/>
      <c r="W920" s="500"/>
      <c r="X920" s="500"/>
      <c r="Y920" s="500"/>
      <c r="Z920" s="500"/>
      <c r="AA920" s="500"/>
      <c r="AB920" s="1381">
        <v>1.0</v>
      </c>
      <c r="AC920" s="1542" t="s">
        <v>55</v>
      </c>
      <c r="AD920" s="1383" t="s">
        <v>752</v>
      </c>
      <c r="AE920" s="1478"/>
      <c r="AF920" s="1396"/>
      <c r="AG920" s="732"/>
      <c r="AH920" s="654"/>
    </row>
    <row r="921" ht="15.75" customHeight="1">
      <c r="A921" s="1500"/>
      <c r="B921" s="1478" t="s">
        <v>2684</v>
      </c>
      <c r="C921" s="1500"/>
      <c r="D921" s="1500"/>
      <c r="E921" s="1500"/>
      <c r="F921" s="1500"/>
      <c r="G921" s="1500"/>
      <c r="H921" s="500" t="s">
        <v>94</v>
      </c>
      <c r="I921" s="500" t="s">
        <v>94</v>
      </c>
      <c r="J921" s="500"/>
      <c r="K921" s="500"/>
      <c r="L921" s="500"/>
      <c r="M921" s="500"/>
      <c r="N921" s="500"/>
      <c r="O921" s="500"/>
      <c r="P921" s="500"/>
      <c r="Q921" s="500"/>
      <c r="R921" s="500"/>
      <c r="S921" s="500"/>
      <c r="T921" s="500"/>
      <c r="U921" s="500"/>
      <c r="V921" s="500"/>
      <c r="W921" s="500"/>
      <c r="X921" s="500"/>
      <c r="Y921" s="500"/>
      <c r="Z921" s="500"/>
      <c r="AA921" s="500"/>
      <c r="AB921" s="1381" t="s">
        <v>94</v>
      </c>
      <c r="AC921" s="1542" t="s">
        <v>55</v>
      </c>
      <c r="AD921" s="1543" t="s">
        <v>2262</v>
      </c>
      <c r="AE921" s="1478"/>
      <c r="AF921" s="1396"/>
      <c r="AG921" s="1478"/>
      <c r="AH921" s="654"/>
    </row>
    <row r="922" ht="15.75" customHeight="1">
      <c r="A922" s="1395"/>
      <c r="B922" s="1500"/>
      <c r="C922" s="1396" t="s">
        <v>4700</v>
      </c>
      <c r="D922" s="1379"/>
      <c r="E922" s="1395"/>
      <c r="F922" s="1478" t="s">
        <v>4701</v>
      </c>
      <c r="G922" s="1385" t="s">
        <v>4702</v>
      </c>
      <c r="H922" s="500"/>
      <c r="I922" s="500"/>
      <c r="J922" s="500"/>
      <c r="K922" s="500"/>
      <c r="L922" s="500"/>
      <c r="M922" s="500"/>
      <c r="N922" s="500"/>
      <c r="O922" s="500"/>
      <c r="P922" s="500"/>
      <c r="Q922" s="500"/>
      <c r="R922" s="500"/>
      <c r="S922" s="500"/>
      <c r="T922" s="500"/>
      <c r="U922" s="500"/>
      <c r="V922" s="500"/>
      <c r="W922" s="500"/>
      <c r="X922" s="500"/>
      <c r="Y922" s="500"/>
      <c r="Z922" s="500"/>
      <c r="AA922" s="500"/>
      <c r="AB922" s="1381">
        <v>1.0</v>
      </c>
      <c r="AC922" s="1542" t="s">
        <v>55</v>
      </c>
      <c r="AD922" s="1383" t="s">
        <v>545</v>
      </c>
      <c r="AE922" s="732"/>
      <c r="AF922" s="1394" t="s">
        <v>4703</v>
      </c>
      <c r="AG922" s="1599"/>
      <c r="AH922" s="654"/>
    </row>
    <row r="923" ht="15.75" customHeight="1">
      <c r="A923" s="1395"/>
      <c r="B923" s="1500"/>
      <c r="C923" s="1396" t="s">
        <v>417</v>
      </c>
      <c r="D923" s="1206" t="s">
        <v>4704</v>
      </c>
      <c r="E923" s="1395"/>
      <c r="F923" s="732" t="s">
        <v>4705</v>
      </c>
      <c r="G923" s="732" t="s">
        <v>4706</v>
      </c>
      <c r="H923" s="500"/>
      <c r="I923" s="500"/>
      <c r="J923" s="500"/>
      <c r="K923" s="500"/>
      <c r="L923" s="500"/>
      <c r="M923" s="500"/>
      <c r="N923" s="500"/>
      <c r="O923" s="500"/>
      <c r="P923" s="500"/>
      <c r="Q923" s="500"/>
      <c r="R923" s="500"/>
      <c r="S923" s="500"/>
      <c r="T923" s="500"/>
      <c r="U923" s="500"/>
      <c r="V923" s="500"/>
      <c r="W923" s="500"/>
      <c r="X923" s="500"/>
      <c r="Y923" s="500"/>
      <c r="Z923" s="500"/>
      <c r="AA923" s="500"/>
      <c r="AB923" s="1381">
        <v>1.0</v>
      </c>
      <c r="AC923" s="1542" t="s">
        <v>55</v>
      </c>
      <c r="AD923" s="1383" t="s">
        <v>545</v>
      </c>
      <c r="AE923" s="1478"/>
      <c r="AF923" s="1396"/>
      <c r="AG923" s="1478"/>
      <c r="AH923" s="654"/>
    </row>
    <row r="924" ht="15.75" customHeight="1">
      <c r="A924" s="1396" t="s">
        <v>4707</v>
      </c>
      <c r="B924" s="1500"/>
      <c r="C924" s="1395"/>
      <c r="D924" s="1379"/>
      <c r="E924" s="1395"/>
      <c r="F924" s="1500"/>
      <c r="G924" s="1500"/>
      <c r="H924" s="500" t="s">
        <v>94</v>
      </c>
      <c r="I924" s="500" t="s">
        <v>94</v>
      </c>
      <c r="J924" s="500"/>
      <c r="K924" s="500"/>
      <c r="L924" s="500"/>
      <c r="M924" s="500"/>
      <c r="N924" s="500"/>
      <c r="O924" s="500"/>
      <c r="P924" s="500"/>
      <c r="Q924" s="500"/>
      <c r="R924" s="500"/>
      <c r="S924" s="500"/>
      <c r="T924" s="500"/>
      <c r="U924" s="500"/>
      <c r="V924" s="500"/>
      <c r="W924" s="500"/>
      <c r="X924" s="500"/>
      <c r="Y924" s="500"/>
      <c r="Z924" s="500"/>
      <c r="AA924" s="500"/>
      <c r="AB924" s="1381" t="s">
        <v>94</v>
      </c>
      <c r="AC924" s="1542" t="s">
        <v>55</v>
      </c>
      <c r="AD924" s="1543" t="s">
        <v>2262</v>
      </c>
      <c r="AE924" s="1478"/>
      <c r="AF924" s="1396"/>
      <c r="AG924" s="1478"/>
      <c r="AH924" s="654"/>
    </row>
    <row r="925" ht="15.75" customHeight="1">
      <c r="A925" s="1395"/>
      <c r="B925" s="1478" t="s">
        <v>3500</v>
      </c>
      <c r="C925" s="1395"/>
      <c r="D925" s="1379"/>
      <c r="E925" s="1395"/>
      <c r="F925" s="1478" t="s">
        <v>4708</v>
      </c>
      <c r="G925" s="732" t="s">
        <v>4709</v>
      </c>
      <c r="H925" s="500"/>
      <c r="I925" s="500"/>
      <c r="J925" s="500"/>
      <c r="K925" s="500"/>
      <c r="L925" s="500"/>
      <c r="M925" s="500"/>
      <c r="N925" s="500"/>
      <c r="O925" s="500"/>
      <c r="P925" s="500"/>
      <c r="Q925" s="500"/>
      <c r="R925" s="500"/>
      <c r="S925" s="500"/>
      <c r="T925" s="500"/>
      <c r="U925" s="500"/>
      <c r="V925" s="500"/>
      <c r="W925" s="500"/>
      <c r="X925" s="500"/>
      <c r="Y925" s="500"/>
      <c r="Z925" s="500"/>
      <c r="AA925" s="500"/>
      <c r="AB925" s="1381">
        <v>1.0</v>
      </c>
      <c r="AC925" s="1542" t="s">
        <v>55</v>
      </c>
      <c r="AD925" s="1383" t="s">
        <v>1108</v>
      </c>
      <c r="AE925" s="732"/>
      <c r="AF925" s="1478" t="s">
        <v>4710</v>
      </c>
      <c r="AG925" s="732"/>
      <c r="AH925" s="654"/>
    </row>
    <row r="926" ht="15.75" customHeight="1">
      <c r="A926" s="1396" t="s">
        <v>4711</v>
      </c>
      <c r="B926" s="1501"/>
      <c r="C926" s="624"/>
      <c r="D926" s="1200"/>
      <c r="E926" s="624"/>
      <c r="F926" s="1501"/>
      <c r="G926" s="1501"/>
      <c r="H926" s="500" t="s">
        <v>94</v>
      </c>
      <c r="I926" s="500" t="s">
        <v>94</v>
      </c>
      <c r="J926" s="500"/>
      <c r="K926" s="500"/>
      <c r="L926" s="500"/>
      <c r="M926" s="500"/>
      <c r="N926" s="500"/>
      <c r="O926" s="500"/>
      <c r="P926" s="500"/>
      <c r="Q926" s="500"/>
      <c r="R926" s="500"/>
      <c r="S926" s="500"/>
      <c r="T926" s="500"/>
      <c r="U926" s="500"/>
      <c r="V926" s="500"/>
      <c r="W926" s="500"/>
      <c r="X926" s="500"/>
      <c r="Y926" s="500"/>
      <c r="Z926" s="500"/>
      <c r="AA926" s="500"/>
      <c r="AB926" s="1381" t="s">
        <v>94</v>
      </c>
      <c r="AC926" s="1542" t="s">
        <v>55</v>
      </c>
      <c r="AD926" s="1543" t="s">
        <v>2913</v>
      </c>
      <c r="AE926" s="1478"/>
      <c r="AF926" s="1396"/>
      <c r="AG926" s="1478"/>
      <c r="AH926" s="654"/>
    </row>
    <row r="927" ht="15.75" customHeight="1">
      <c r="A927" s="1395"/>
      <c r="B927" s="654" t="s">
        <v>4712</v>
      </c>
      <c r="C927" s="624"/>
      <c r="D927" s="1200"/>
      <c r="E927" s="624"/>
      <c r="F927" s="1501"/>
      <c r="G927" s="1501"/>
      <c r="H927" s="500" t="s">
        <v>94</v>
      </c>
      <c r="I927" s="500" t="s">
        <v>94</v>
      </c>
      <c r="J927" s="500"/>
      <c r="K927" s="500"/>
      <c r="L927" s="500"/>
      <c r="M927" s="500"/>
      <c r="N927" s="500"/>
      <c r="O927" s="500"/>
      <c r="P927" s="500"/>
      <c r="Q927" s="500"/>
      <c r="R927" s="500"/>
      <c r="S927" s="500"/>
      <c r="T927" s="500"/>
      <c r="U927" s="500"/>
      <c r="V927" s="500"/>
      <c r="W927" s="500"/>
      <c r="X927" s="500"/>
      <c r="Y927" s="500"/>
      <c r="Z927" s="500"/>
      <c r="AA927" s="500"/>
      <c r="AB927" s="1381" t="s">
        <v>94</v>
      </c>
      <c r="AC927" s="1542" t="s">
        <v>55</v>
      </c>
      <c r="AD927" s="1543" t="s">
        <v>2913</v>
      </c>
      <c r="AE927" s="1478"/>
      <c r="AF927" s="1396"/>
      <c r="AG927" s="1478"/>
      <c r="AH927" s="654"/>
    </row>
    <row r="928" ht="15.75" customHeight="1">
      <c r="A928" s="1395"/>
      <c r="B928" s="1501"/>
      <c r="C928" s="1399" t="s">
        <v>4713</v>
      </c>
      <c r="D928" s="1200"/>
      <c r="E928" s="1399" t="s">
        <v>4714</v>
      </c>
      <c r="F928" s="654" t="s">
        <v>4715</v>
      </c>
      <c r="G928" s="643" t="s">
        <v>4716</v>
      </c>
      <c r="H928" s="1488"/>
      <c r="I928" s="500"/>
      <c r="J928" s="500"/>
      <c r="K928" s="500"/>
      <c r="L928" s="500"/>
      <c r="M928" s="500"/>
      <c r="N928" s="500"/>
      <c r="O928" s="500"/>
      <c r="P928" s="500"/>
      <c r="Q928" s="500"/>
      <c r="R928" s="500"/>
      <c r="S928" s="500"/>
      <c r="T928" s="500"/>
      <c r="U928" s="500"/>
      <c r="V928" s="500"/>
      <c r="W928" s="500"/>
      <c r="X928" s="500"/>
      <c r="Y928" s="500"/>
      <c r="Z928" s="500"/>
      <c r="AA928" s="500"/>
      <c r="AB928" s="1381">
        <v>1.0</v>
      </c>
      <c r="AC928" s="1542" t="s">
        <v>55</v>
      </c>
      <c r="AD928" s="1383" t="s">
        <v>533</v>
      </c>
      <c r="AE928" s="1385"/>
      <c r="AF928" s="1394" t="s">
        <v>4717</v>
      </c>
      <c r="AG928" s="1385"/>
      <c r="AH928" s="654"/>
    </row>
    <row r="929" ht="15.75" hidden="1" customHeight="1">
      <c r="A929" s="1395"/>
      <c r="B929" s="1501"/>
      <c r="C929" s="1399" t="s">
        <v>4718</v>
      </c>
      <c r="D929" s="1200"/>
      <c r="E929" s="624"/>
      <c r="F929" s="654" t="s">
        <v>4715</v>
      </c>
      <c r="G929" s="643" t="s">
        <v>4719</v>
      </c>
      <c r="H929" s="500"/>
      <c r="I929" s="500"/>
      <c r="J929" s="500"/>
      <c r="K929" s="500"/>
      <c r="L929" s="500"/>
      <c r="M929" s="500"/>
      <c r="N929" s="500"/>
      <c r="O929" s="500"/>
      <c r="P929" s="500"/>
      <c r="Q929" s="500"/>
      <c r="R929" s="500"/>
      <c r="S929" s="500"/>
      <c r="T929" s="500"/>
      <c r="U929" s="500"/>
      <c r="V929" s="500"/>
      <c r="W929" s="500"/>
      <c r="X929" s="500"/>
      <c r="Y929" s="500"/>
      <c r="Z929" s="500"/>
      <c r="AA929" s="500"/>
      <c r="AB929" s="1428">
        <v>3.0</v>
      </c>
      <c r="AC929" s="1542" t="s">
        <v>55</v>
      </c>
      <c r="AD929" s="1543" t="s">
        <v>2913</v>
      </c>
      <c r="AE929" s="1478"/>
      <c r="AF929" s="732" t="s">
        <v>4720</v>
      </c>
      <c r="AG929" s="732"/>
      <c r="AH929" s="654"/>
    </row>
    <row r="930" ht="15.75" customHeight="1">
      <c r="A930" s="1395"/>
      <c r="B930" s="654" t="s">
        <v>4721</v>
      </c>
      <c r="C930" s="624"/>
      <c r="D930" s="1200"/>
      <c r="E930" s="624"/>
      <c r="F930" s="1501"/>
      <c r="G930" s="1501"/>
      <c r="H930" s="500" t="s">
        <v>94</v>
      </c>
      <c r="I930" s="500" t="s">
        <v>94</v>
      </c>
      <c r="J930" s="500"/>
      <c r="K930" s="500"/>
      <c r="L930" s="500"/>
      <c r="M930" s="500"/>
      <c r="N930" s="500"/>
      <c r="O930" s="500"/>
      <c r="P930" s="500"/>
      <c r="Q930" s="500"/>
      <c r="R930" s="500"/>
      <c r="S930" s="500"/>
      <c r="T930" s="500"/>
      <c r="U930" s="500"/>
      <c r="V930" s="500"/>
      <c r="W930" s="500"/>
      <c r="X930" s="500"/>
      <c r="Y930" s="500"/>
      <c r="Z930" s="500"/>
      <c r="AA930" s="500"/>
      <c r="AB930" s="1381" t="s">
        <v>94</v>
      </c>
      <c r="AC930" s="1542" t="s">
        <v>55</v>
      </c>
      <c r="AD930" s="1383" t="s">
        <v>387</v>
      </c>
      <c r="AE930" s="1478"/>
      <c r="AF930" s="640" t="s">
        <v>4722</v>
      </c>
      <c r="AG930" s="1478"/>
      <c r="AH930" s="654"/>
    </row>
    <row r="931" ht="15.75" customHeight="1">
      <c r="A931" s="1395"/>
      <c r="B931" s="1501"/>
      <c r="C931" s="1685" t="s">
        <v>4723</v>
      </c>
      <c r="D931" s="1574"/>
      <c r="E931" s="1686"/>
      <c r="F931" s="1000" t="s">
        <v>4724</v>
      </c>
      <c r="G931" s="1001" t="s">
        <v>3220</v>
      </c>
      <c r="H931" s="1488"/>
      <c r="I931" s="500"/>
      <c r="J931" s="500"/>
      <c r="K931" s="500"/>
      <c r="L931" s="500"/>
      <c r="M931" s="500"/>
      <c r="N931" s="500"/>
      <c r="O931" s="500"/>
      <c r="P931" s="500"/>
      <c r="Q931" s="500"/>
      <c r="R931" s="500"/>
      <c r="S931" s="500"/>
      <c r="T931" s="500"/>
      <c r="U931" s="500"/>
      <c r="V931" s="500"/>
      <c r="W931" s="500"/>
      <c r="X931" s="500"/>
      <c r="Y931" s="500"/>
      <c r="Z931" s="500"/>
      <c r="AA931" s="500"/>
      <c r="AB931" s="1467">
        <v>1.0</v>
      </c>
      <c r="AC931" s="1687" t="s">
        <v>55</v>
      </c>
      <c r="AD931" s="1383" t="s">
        <v>387</v>
      </c>
      <c r="AE931" s="1478"/>
      <c r="AF931" s="1394" t="s">
        <v>4725</v>
      </c>
      <c r="AG931" s="732"/>
      <c r="AH931" s="654"/>
    </row>
    <row r="932" ht="15.75" customHeight="1">
      <c r="A932" s="1395"/>
      <c r="B932" s="1501"/>
      <c r="C932" s="1399" t="s">
        <v>4726</v>
      </c>
      <c r="D932" s="1200"/>
      <c r="E932" s="1399"/>
      <c r="F932" s="643" t="s">
        <v>3223</v>
      </c>
      <c r="G932" s="643" t="s">
        <v>3224</v>
      </c>
      <c r="H932" s="1488"/>
      <c r="I932" s="500"/>
      <c r="J932" s="500"/>
      <c r="K932" s="500"/>
      <c r="L932" s="500"/>
      <c r="M932" s="500"/>
      <c r="N932" s="500"/>
      <c r="O932" s="500"/>
      <c r="P932" s="500"/>
      <c r="Q932" s="500"/>
      <c r="R932" s="500"/>
      <c r="S932" s="500"/>
      <c r="T932" s="500"/>
      <c r="U932" s="500"/>
      <c r="V932" s="500"/>
      <c r="W932" s="500"/>
      <c r="X932" s="500"/>
      <c r="Y932" s="500"/>
      <c r="Z932" s="500"/>
      <c r="AA932" s="500"/>
      <c r="AB932" s="1381">
        <v>1.0</v>
      </c>
      <c r="AC932" s="1542" t="s">
        <v>55</v>
      </c>
      <c r="AD932" s="1383" t="s">
        <v>387</v>
      </c>
      <c r="AE932" s="1506"/>
      <c r="AF932" s="1402"/>
      <c r="AG932" s="1478"/>
      <c r="AH932" s="654"/>
    </row>
    <row r="933" ht="15.75" customHeight="1">
      <c r="A933" s="1395"/>
      <c r="B933" s="643" t="s">
        <v>4727</v>
      </c>
      <c r="C933" s="624"/>
      <c r="D933" s="1200"/>
      <c r="E933" s="624"/>
      <c r="F933" s="1501"/>
      <c r="G933" s="1490" t="s">
        <v>3226</v>
      </c>
      <c r="H933" s="500" t="s">
        <v>94</v>
      </c>
      <c r="I933" s="500" t="s">
        <v>94</v>
      </c>
      <c r="J933" s="500"/>
      <c r="K933" s="500"/>
      <c r="L933" s="500"/>
      <c r="M933" s="500"/>
      <c r="N933" s="500"/>
      <c r="O933" s="500"/>
      <c r="P933" s="500"/>
      <c r="Q933" s="500"/>
      <c r="R933" s="500"/>
      <c r="S933" s="500"/>
      <c r="T933" s="500"/>
      <c r="U933" s="500"/>
      <c r="V933" s="500"/>
      <c r="W933" s="500"/>
      <c r="X933" s="500"/>
      <c r="Y933" s="500"/>
      <c r="Z933" s="500"/>
      <c r="AA933" s="500"/>
      <c r="AB933" s="1381" t="s">
        <v>94</v>
      </c>
      <c r="AC933" s="1542" t="s">
        <v>55</v>
      </c>
      <c r="AD933" s="1383" t="s">
        <v>752</v>
      </c>
      <c r="AE933" s="1478"/>
      <c r="AF933" s="1396"/>
      <c r="AG933" s="1478"/>
      <c r="AH933" s="654"/>
    </row>
    <row r="934" ht="15.75" customHeight="1">
      <c r="A934" s="643" t="s">
        <v>4728</v>
      </c>
      <c r="B934" s="643" t="s">
        <v>4729</v>
      </c>
      <c r="C934" s="654"/>
      <c r="D934" s="654"/>
      <c r="E934" s="654"/>
      <c r="F934" s="654"/>
      <c r="G934" s="654"/>
      <c r="H934" s="500" t="s">
        <v>94</v>
      </c>
      <c r="I934" s="500" t="s">
        <v>94</v>
      </c>
      <c r="J934" s="500"/>
      <c r="K934" s="500"/>
      <c r="L934" s="500"/>
      <c r="M934" s="500"/>
      <c r="N934" s="500"/>
      <c r="O934" s="500"/>
      <c r="P934" s="500"/>
      <c r="Q934" s="500"/>
      <c r="R934" s="500"/>
      <c r="S934" s="500"/>
      <c r="T934" s="500"/>
      <c r="U934" s="500"/>
      <c r="V934" s="500"/>
      <c r="W934" s="500"/>
      <c r="X934" s="500"/>
      <c r="Y934" s="500"/>
      <c r="Z934" s="500"/>
      <c r="AA934" s="500"/>
      <c r="AB934" s="1381" t="s">
        <v>94</v>
      </c>
      <c r="AC934" s="1542" t="s">
        <v>55</v>
      </c>
      <c r="AD934" s="1543" t="s">
        <v>2913</v>
      </c>
      <c r="AE934" s="654"/>
      <c r="AF934" s="654"/>
      <c r="AG934" s="654"/>
      <c r="AH934" s="654"/>
    </row>
    <row r="935" ht="15.75" customHeight="1">
      <c r="A935" s="654"/>
      <c r="B935" s="643" t="s">
        <v>4730</v>
      </c>
      <c r="C935" s="643" t="s">
        <v>4731</v>
      </c>
      <c r="D935" s="643" t="s">
        <v>4732</v>
      </c>
      <c r="E935" s="654"/>
      <c r="F935" s="643" t="s">
        <v>4733</v>
      </c>
      <c r="G935" s="643" t="s">
        <v>4734</v>
      </c>
      <c r="H935" s="1488"/>
      <c r="I935" s="500"/>
      <c r="J935" s="500"/>
      <c r="K935" s="500"/>
      <c r="L935" s="500"/>
      <c r="M935" s="500"/>
      <c r="N935" s="500"/>
      <c r="O935" s="500"/>
      <c r="P935" s="500"/>
      <c r="Q935" s="500"/>
      <c r="R935" s="500"/>
      <c r="S935" s="500"/>
      <c r="T935" s="500"/>
      <c r="U935" s="500"/>
      <c r="V935" s="500"/>
      <c r="W935" s="500"/>
      <c r="X935" s="500"/>
      <c r="Y935" s="500"/>
      <c r="Z935" s="500"/>
      <c r="AA935" s="500"/>
      <c r="AB935" s="1428">
        <v>1.0</v>
      </c>
      <c r="AC935" s="1542" t="s">
        <v>55</v>
      </c>
      <c r="AD935" s="1383" t="s">
        <v>4662</v>
      </c>
      <c r="AE935" s="670"/>
      <c r="AF935" s="654"/>
      <c r="AG935" s="654"/>
      <c r="AH935" s="654"/>
    </row>
    <row r="936" ht="15.75" hidden="1" customHeight="1">
      <c r="A936" s="654"/>
      <c r="B936" s="643"/>
      <c r="C936" s="643"/>
      <c r="D936" s="643" t="s">
        <v>4735</v>
      </c>
      <c r="E936" s="643" t="s">
        <v>4736</v>
      </c>
      <c r="F936" s="643" t="s">
        <v>4737</v>
      </c>
      <c r="G936" s="643" t="s">
        <v>4738</v>
      </c>
      <c r="H936" s="500"/>
      <c r="I936" s="500"/>
      <c r="J936" s="500"/>
      <c r="K936" s="500"/>
      <c r="L936" s="500"/>
      <c r="M936" s="500"/>
      <c r="N936" s="500"/>
      <c r="O936" s="500"/>
      <c r="P936" s="500"/>
      <c r="Q936" s="500"/>
      <c r="R936" s="500"/>
      <c r="S936" s="500"/>
      <c r="T936" s="500"/>
      <c r="U936" s="500"/>
      <c r="V936" s="500"/>
      <c r="W936" s="500"/>
      <c r="X936" s="500"/>
      <c r="Y936" s="500"/>
      <c r="Z936" s="500"/>
      <c r="AA936" s="500"/>
      <c r="AB936" s="1428">
        <v>3.0</v>
      </c>
      <c r="AC936" s="1542" t="s">
        <v>55</v>
      </c>
      <c r="AD936" s="1383" t="s">
        <v>4662</v>
      </c>
      <c r="AE936" s="654"/>
      <c r="AF936" s="643"/>
      <c r="AG936" s="654"/>
      <c r="AH936" s="654"/>
    </row>
    <row r="937" ht="15.75" hidden="1" customHeight="1">
      <c r="A937" s="654"/>
      <c r="B937" s="643"/>
      <c r="C937" s="643"/>
      <c r="D937" s="643" t="s">
        <v>4739</v>
      </c>
      <c r="E937" s="643" t="s">
        <v>4740</v>
      </c>
      <c r="F937" s="623" t="s">
        <v>4741</v>
      </c>
      <c r="G937" s="643" t="s">
        <v>4742</v>
      </c>
      <c r="H937" s="500"/>
      <c r="I937" s="500"/>
      <c r="J937" s="500"/>
      <c r="K937" s="500" t="s">
        <v>2667</v>
      </c>
      <c r="L937" s="500"/>
      <c r="M937" s="500"/>
      <c r="N937" s="500"/>
      <c r="O937" s="500"/>
      <c r="P937" s="500"/>
      <c r="Q937" s="500"/>
      <c r="R937" s="500"/>
      <c r="S937" s="500"/>
      <c r="T937" s="500"/>
      <c r="U937" s="500"/>
      <c r="V937" s="500"/>
      <c r="W937" s="500"/>
      <c r="X937" s="500"/>
      <c r="Y937" s="500"/>
      <c r="Z937" s="500"/>
      <c r="AA937" s="500"/>
      <c r="AB937" s="1428">
        <v>3.0</v>
      </c>
      <c r="AC937" s="1542" t="s">
        <v>55</v>
      </c>
      <c r="AD937" s="1383" t="s">
        <v>4662</v>
      </c>
      <c r="AE937" s="643"/>
      <c r="AF937" s="643"/>
      <c r="AG937" s="654"/>
      <c r="AH937" s="654"/>
    </row>
    <row r="938" ht="15.75" customHeight="1">
      <c r="A938" s="654"/>
      <c r="B938" s="654"/>
      <c r="C938" s="643" t="s">
        <v>4743</v>
      </c>
      <c r="D938" s="643"/>
      <c r="E938" s="643" t="s">
        <v>4744</v>
      </c>
      <c r="F938" s="643" t="s">
        <v>4745</v>
      </c>
      <c r="G938" s="643" t="s">
        <v>4746</v>
      </c>
      <c r="H938" s="1488"/>
      <c r="I938" s="500"/>
      <c r="J938" s="500"/>
      <c r="K938" s="500"/>
      <c r="L938" s="500"/>
      <c r="M938" s="500"/>
      <c r="N938" s="500"/>
      <c r="O938" s="500"/>
      <c r="P938" s="500"/>
      <c r="Q938" s="500"/>
      <c r="R938" s="500"/>
      <c r="S938" s="500"/>
      <c r="T938" s="500"/>
      <c r="U938" s="500"/>
      <c r="V938" s="500"/>
      <c r="W938" s="500"/>
      <c r="X938" s="500"/>
      <c r="Y938" s="500"/>
      <c r="Z938" s="500"/>
      <c r="AA938" s="500"/>
      <c r="AB938" s="1428">
        <v>1.0</v>
      </c>
      <c r="AC938" s="1542" t="s">
        <v>55</v>
      </c>
      <c r="AD938" s="1383" t="s">
        <v>4662</v>
      </c>
      <c r="AE938" s="670"/>
      <c r="AF938" s="654"/>
      <c r="AG938" s="654"/>
      <c r="AH938" s="654"/>
    </row>
    <row r="939" ht="15.75" customHeight="1">
      <c r="A939" s="654"/>
      <c r="B939" s="643" t="s">
        <v>4747</v>
      </c>
      <c r="C939" s="623"/>
      <c r="D939" s="654"/>
      <c r="E939" s="1597"/>
      <c r="F939" s="623"/>
      <c r="G939" s="643"/>
      <c r="H939" s="500" t="s">
        <v>94</v>
      </c>
      <c r="I939" s="500" t="s">
        <v>94</v>
      </c>
      <c r="J939" s="500"/>
      <c r="K939" s="500"/>
      <c r="L939" s="500"/>
      <c r="M939" s="500"/>
      <c r="N939" s="500"/>
      <c r="O939" s="500"/>
      <c r="P939" s="500"/>
      <c r="Q939" s="500"/>
      <c r="R939" s="500"/>
      <c r="S939" s="500"/>
      <c r="T939" s="500"/>
      <c r="U939" s="500"/>
      <c r="V939" s="500"/>
      <c r="W939" s="500"/>
      <c r="X939" s="500"/>
      <c r="Y939" s="500"/>
      <c r="Z939" s="500"/>
      <c r="AA939" s="500"/>
      <c r="AB939" s="1381" t="s">
        <v>94</v>
      </c>
      <c r="AC939" s="1542" t="s">
        <v>55</v>
      </c>
      <c r="AD939" s="1543" t="s">
        <v>2913</v>
      </c>
      <c r="AE939" s="654"/>
      <c r="AF939" s="643"/>
      <c r="AG939" s="654"/>
      <c r="AH939" s="654"/>
    </row>
    <row r="940" ht="15.75" hidden="1" customHeight="1">
      <c r="A940" s="654"/>
      <c r="B940" s="643"/>
      <c r="C940" s="623" t="s">
        <v>4748</v>
      </c>
      <c r="D940" s="654"/>
      <c r="E940" s="1597" t="s">
        <v>4749</v>
      </c>
      <c r="F940" s="623" t="s">
        <v>4750</v>
      </c>
      <c r="G940" s="643" t="s">
        <v>4751</v>
      </c>
      <c r="H940" s="500"/>
      <c r="I940" s="500"/>
      <c r="J940" s="500"/>
      <c r="K940" s="500"/>
      <c r="L940" s="500"/>
      <c r="M940" s="500"/>
      <c r="N940" s="500"/>
      <c r="O940" s="500"/>
      <c r="P940" s="500"/>
      <c r="Q940" s="500"/>
      <c r="R940" s="500"/>
      <c r="S940" s="500"/>
      <c r="T940" s="500"/>
      <c r="U940" s="500"/>
      <c r="V940" s="500"/>
      <c r="W940" s="500"/>
      <c r="X940" s="500"/>
      <c r="Y940" s="500"/>
      <c r="Z940" s="500"/>
      <c r="AA940" s="500"/>
      <c r="AB940" s="1428">
        <v>3.0</v>
      </c>
      <c r="AC940" s="1542" t="s">
        <v>55</v>
      </c>
      <c r="AD940" s="1383" t="s">
        <v>4662</v>
      </c>
      <c r="AE940" s="654"/>
      <c r="AF940" s="643"/>
      <c r="AG940" s="654"/>
      <c r="AH940" s="654"/>
    </row>
    <row r="941" ht="15.75" customHeight="1">
      <c r="A941" s="654"/>
      <c r="B941" s="654"/>
      <c r="C941" s="623" t="s">
        <v>4752</v>
      </c>
      <c r="D941" s="654"/>
      <c r="E941" s="1597" t="s">
        <v>4753</v>
      </c>
      <c r="F941" s="623" t="s">
        <v>4750</v>
      </c>
      <c r="G941" s="643" t="s">
        <v>4754</v>
      </c>
      <c r="H941" s="1488"/>
      <c r="I941" s="1488"/>
      <c r="J941" s="500"/>
      <c r="K941" s="500"/>
      <c r="L941" s="500"/>
      <c r="M941" s="500"/>
      <c r="N941" s="500"/>
      <c r="O941" s="500"/>
      <c r="P941" s="500"/>
      <c r="Q941" s="500"/>
      <c r="R941" s="500"/>
      <c r="S941" s="500"/>
      <c r="T941" s="500"/>
      <c r="U941" s="500"/>
      <c r="V941" s="500"/>
      <c r="W941" s="500"/>
      <c r="X941" s="500"/>
      <c r="Y941" s="500"/>
      <c r="Z941" s="500"/>
      <c r="AA941" s="500"/>
      <c r="AB941" s="1428">
        <v>1.0</v>
      </c>
      <c r="AC941" s="1542" t="s">
        <v>55</v>
      </c>
      <c r="AD941" s="1383" t="s">
        <v>4662</v>
      </c>
      <c r="AE941" s="654"/>
      <c r="AF941" s="643"/>
      <c r="AG941" s="654"/>
      <c r="AH941" s="654"/>
    </row>
    <row r="942" ht="15.75" customHeight="1">
      <c r="A942" s="654"/>
      <c r="B942" s="643" t="s">
        <v>4755</v>
      </c>
      <c r="C942" s="643"/>
      <c r="D942" s="643"/>
      <c r="E942" s="1560"/>
      <c r="F942" s="623"/>
      <c r="G942" s="643"/>
      <c r="H942" s="500" t="s">
        <v>94</v>
      </c>
      <c r="I942" s="500" t="s">
        <v>94</v>
      </c>
      <c r="J942" s="500"/>
      <c r="K942" s="500"/>
      <c r="L942" s="500"/>
      <c r="M942" s="500"/>
      <c r="N942" s="500"/>
      <c r="O942" s="500"/>
      <c r="P942" s="500"/>
      <c r="Q942" s="500"/>
      <c r="R942" s="500"/>
      <c r="S942" s="500"/>
      <c r="T942" s="500"/>
      <c r="U942" s="500"/>
      <c r="V942" s="500"/>
      <c r="W942" s="500"/>
      <c r="X942" s="500"/>
      <c r="Y942" s="500"/>
      <c r="Z942" s="500"/>
      <c r="AA942" s="500"/>
      <c r="AB942" s="1381" t="s">
        <v>94</v>
      </c>
      <c r="AC942" s="1542" t="s">
        <v>55</v>
      </c>
      <c r="AD942" s="1543" t="s">
        <v>2913</v>
      </c>
      <c r="AE942" s="654"/>
      <c r="AF942" s="643"/>
      <c r="AG942" s="654"/>
      <c r="AH942" s="654"/>
    </row>
    <row r="943" ht="15.75" hidden="1" customHeight="1">
      <c r="A943" s="654"/>
      <c r="B943" s="643"/>
      <c r="C943" s="643" t="s">
        <v>4756</v>
      </c>
      <c r="D943" s="643" t="s">
        <v>4757</v>
      </c>
      <c r="E943" s="1560" t="s">
        <v>4758</v>
      </c>
      <c r="F943" s="623" t="s">
        <v>4759</v>
      </c>
      <c r="G943" s="643" t="s">
        <v>4760</v>
      </c>
      <c r="H943" s="500"/>
      <c r="I943" s="500"/>
      <c r="J943" s="500"/>
      <c r="K943" s="500"/>
      <c r="L943" s="500"/>
      <c r="M943" s="500"/>
      <c r="N943" s="500"/>
      <c r="O943" s="500"/>
      <c r="P943" s="500"/>
      <c r="Q943" s="500"/>
      <c r="R943" s="500"/>
      <c r="S943" s="500"/>
      <c r="T943" s="500"/>
      <c r="U943" s="500"/>
      <c r="V943" s="500"/>
      <c r="W943" s="500"/>
      <c r="X943" s="500"/>
      <c r="Y943" s="500"/>
      <c r="Z943" s="500"/>
      <c r="AA943" s="500"/>
      <c r="AB943" s="1428">
        <v>3.0</v>
      </c>
      <c r="AC943" s="1542" t="s">
        <v>55</v>
      </c>
      <c r="AD943" s="1383" t="s">
        <v>4662</v>
      </c>
      <c r="AE943" s="654"/>
      <c r="AF943" s="643"/>
      <c r="AG943" s="654"/>
      <c r="AH943" s="654"/>
    </row>
    <row r="944" ht="15.75" customHeight="1">
      <c r="A944" s="654"/>
      <c r="B944" s="643"/>
      <c r="C944" s="643" t="s">
        <v>4761</v>
      </c>
      <c r="D944" s="643" t="s">
        <v>4762</v>
      </c>
      <c r="E944" s="1560" t="s">
        <v>4763</v>
      </c>
      <c r="F944" s="643" t="s">
        <v>4764</v>
      </c>
      <c r="G944" s="643" t="s">
        <v>4765</v>
      </c>
      <c r="H944" s="1488"/>
      <c r="I944" s="1488"/>
      <c r="J944" s="500"/>
      <c r="K944" s="500"/>
      <c r="L944" s="500"/>
      <c r="M944" s="500"/>
      <c r="N944" s="500"/>
      <c r="O944" s="500"/>
      <c r="P944" s="500"/>
      <c r="Q944" s="500"/>
      <c r="R944" s="500"/>
      <c r="S944" s="500"/>
      <c r="T944" s="500"/>
      <c r="U944" s="500"/>
      <c r="V944" s="500"/>
      <c r="W944" s="500"/>
      <c r="X944" s="500"/>
      <c r="Y944" s="500"/>
      <c r="Z944" s="500"/>
      <c r="AA944" s="500"/>
      <c r="AB944" s="1428">
        <v>1.0</v>
      </c>
      <c r="AC944" s="1542" t="s">
        <v>55</v>
      </c>
      <c r="AD944" s="1383" t="s">
        <v>533</v>
      </c>
      <c r="AE944" s="654"/>
      <c r="AF944" s="643" t="s">
        <v>4766</v>
      </c>
      <c r="AG944" s="643"/>
      <c r="AH944" s="654"/>
    </row>
    <row r="945" ht="15.75" customHeight="1">
      <c r="A945" s="654"/>
      <c r="B945" s="643" t="s">
        <v>4767</v>
      </c>
      <c r="C945" s="643" t="s">
        <v>4768</v>
      </c>
      <c r="D945" s="643" t="s">
        <v>4769</v>
      </c>
      <c r="E945" s="643" t="s">
        <v>4770</v>
      </c>
      <c r="F945" s="654" t="s">
        <v>4771</v>
      </c>
      <c r="G945" s="643" t="s">
        <v>4772</v>
      </c>
      <c r="H945" s="1488"/>
      <c r="I945" s="1488"/>
      <c r="J945" s="500"/>
      <c r="K945" s="500"/>
      <c r="L945" s="500"/>
      <c r="M945" s="500"/>
      <c r="N945" s="500"/>
      <c r="O945" s="500"/>
      <c r="P945" s="500"/>
      <c r="Q945" s="500"/>
      <c r="R945" s="500"/>
      <c r="S945" s="500"/>
      <c r="T945" s="500"/>
      <c r="U945" s="500"/>
      <c r="V945" s="500"/>
      <c r="W945" s="500"/>
      <c r="X945" s="500"/>
      <c r="Y945" s="500"/>
      <c r="Z945" s="500"/>
      <c r="AA945" s="500"/>
      <c r="AB945" s="1428">
        <v>1.0</v>
      </c>
      <c r="AC945" s="1542" t="s">
        <v>55</v>
      </c>
      <c r="AD945" s="1383" t="s">
        <v>4662</v>
      </c>
      <c r="AE945" s="654"/>
      <c r="AF945" s="654"/>
      <c r="AG945" s="654"/>
      <c r="AH945" s="654"/>
    </row>
    <row r="946" ht="15.75" customHeight="1">
      <c r="A946" s="654"/>
      <c r="B946" s="654"/>
      <c r="C946" s="654"/>
      <c r="D946" s="643" t="s">
        <v>4773</v>
      </c>
      <c r="E946" s="643" t="s">
        <v>4774</v>
      </c>
      <c r="F946" s="643" t="s">
        <v>4775</v>
      </c>
      <c r="G946" s="643" t="s">
        <v>4776</v>
      </c>
      <c r="H946" s="1488"/>
      <c r="I946" s="1488"/>
      <c r="J946" s="500"/>
      <c r="K946" s="500"/>
      <c r="L946" s="500"/>
      <c r="M946" s="500"/>
      <c r="N946" s="500"/>
      <c r="O946" s="500"/>
      <c r="P946" s="500"/>
      <c r="Q946" s="500"/>
      <c r="R946" s="500"/>
      <c r="S946" s="500"/>
      <c r="T946" s="500"/>
      <c r="U946" s="500"/>
      <c r="V946" s="500"/>
      <c r="W946" s="500"/>
      <c r="X946" s="500"/>
      <c r="Y946" s="500"/>
      <c r="Z946" s="500"/>
      <c r="AA946" s="500"/>
      <c r="AB946" s="1428">
        <v>1.0</v>
      </c>
      <c r="AC946" s="1542" t="s">
        <v>55</v>
      </c>
      <c r="AD946" s="1383" t="s">
        <v>1297</v>
      </c>
      <c r="AE946" s="670"/>
      <c r="AF946" s="654"/>
      <c r="AG946" s="670"/>
      <c r="AH946" s="654"/>
    </row>
    <row r="947" ht="15.75" customHeight="1">
      <c r="A947" s="654"/>
      <c r="B947" s="654"/>
      <c r="C947" s="654"/>
      <c r="D947" s="643" t="s">
        <v>4777</v>
      </c>
      <c r="E947" s="643" t="s">
        <v>4778</v>
      </c>
      <c r="F947" s="643" t="s">
        <v>4779</v>
      </c>
      <c r="G947" s="643" t="s">
        <v>4780</v>
      </c>
      <c r="H947" s="1488"/>
      <c r="I947" s="1488"/>
      <c r="J947" s="500"/>
      <c r="K947" s="500"/>
      <c r="L947" s="500"/>
      <c r="M947" s="500"/>
      <c r="N947" s="500"/>
      <c r="O947" s="500"/>
      <c r="P947" s="500"/>
      <c r="Q947" s="500"/>
      <c r="R947" s="500"/>
      <c r="S947" s="500"/>
      <c r="T947" s="500"/>
      <c r="U947" s="500"/>
      <c r="V947" s="500"/>
      <c r="W947" s="500"/>
      <c r="X947" s="500"/>
      <c r="Y947" s="500"/>
      <c r="Z947" s="500"/>
      <c r="AA947" s="500"/>
      <c r="AB947" s="1428">
        <v>1.0</v>
      </c>
      <c r="AC947" s="1542" t="s">
        <v>55</v>
      </c>
      <c r="AD947" s="1383" t="s">
        <v>4662</v>
      </c>
      <c r="AE947" s="670"/>
      <c r="AF947" s="708" t="s">
        <v>4781</v>
      </c>
      <c r="AG947" s="654"/>
      <c r="AH947" s="654"/>
    </row>
    <row r="948" ht="15.75" hidden="1" customHeight="1">
      <c r="A948" s="654"/>
      <c r="B948" s="654"/>
      <c r="C948" s="654"/>
      <c r="D948" s="654"/>
      <c r="E948" s="654"/>
      <c r="F948" s="654"/>
      <c r="G948" s="654"/>
      <c r="H948" s="500"/>
      <c r="I948" s="500"/>
      <c r="J948" s="500"/>
      <c r="K948" s="500"/>
      <c r="L948" s="500"/>
      <c r="M948" s="500"/>
      <c r="N948" s="500"/>
      <c r="O948" s="500"/>
      <c r="P948" s="500"/>
      <c r="Q948" s="500"/>
      <c r="R948" s="500"/>
      <c r="S948" s="500"/>
      <c r="T948" s="500"/>
      <c r="U948" s="500"/>
      <c r="V948" s="500"/>
      <c r="W948" s="500"/>
      <c r="X948" s="500"/>
      <c r="Y948" s="500"/>
      <c r="Z948" s="500"/>
      <c r="AA948" s="500"/>
      <c r="AB948" s="1381"/>
      <c r="AC948" s="1542"/>
      <c r="AD948" s="1383"/>
      <c r="AE948" s="654"/>
      <c r="AF948" s="654"/>
      <c r="AG948" s="654"/>
      <c r="AH948" s="654"/>
    </row>
    <row r="949" ht="15.75" hidden="1" customHeight="1">
      <c r="A949" s="654"/>
      <c r="B949" s="654"/>
      <c r="C949" s="654"/>
      <c r="D949" s="654"/>
      <c r="E949" s="654"/>
      <c r="F949" s="654"/>
      <c r="G949" s="654"/>
      <c r="H949" s="500"/>
      <c r="I949" s="500"/>
      <c r="J949" s="500"/>
      <c r="K949" s="500"/>
      <c r="L949" s="500"/>
      <c r="M949" s="500"/>
      <c r="N949" s="500"/>
      <c r="O949" s="500"/>
      <c r="P949" s="500"/>
      <c r="Q949" s="500"/>
      <c r="R949" s="500"/>
      <c r="S949" s="500"/>
      <c r="T949" s="500"/>
      <c r="U949" s="500"/>
      <c r="V949" s="500"/>
      <c r="W949" s="500"/>
      <c r="X949" s="500"/>
      <c r="Y949" s="500"/>
      <c r="Z949" s="500"/>
      <c r="AA949" s="500"/>
      <c r="AB949" s="1381"/>
      <c r="AC949" s="1542"/>
      <c r="AD949" s="1383"/>
      <c r="AE949" s="654"/>
      <c r="AF949" s="654"/>
      <c r="AG949" s="654"/>
      <c r="AH949" s="654"/>
    </row>
    <row r="950" ht="15.75" hidden="1" customHeight="1">
      <c r="A950" s="654"/>
      <c r="B950" s="654"/>
      <c r="C950" s="654"/>
      <c r="D950" s="654"/>
      <c r="E950" s="654"/>
      <c r="F950" s="654"/>
      <c r="G950" s="654"/>
      <c r="H950" s="500"/>
      <c r="I950" s="500"/>
      <c r="J950" s="500"/>
      <c r="K950" s="500"/>
      <c r="L950" s="500"/>
      <c r="M950" s="500"/>
      <c r="N950" s="500"/>
      <c r="O950" s="500"/>
      <c r="P950" s="500"/>
      <c r="Q950" s="500"/>
      <c r="R950" s="500"/>
      <c r="S950" s="500"/>
      <c r="T950" s="500"/>
      <c r="U950" s="500"/>
      <c r="V950" s="500"/>
      <c r="W950" s="500"/>
      <c r="X950" s="500"/>
      <c r="Y950" s="500"/>
      <c r="Z950" s="500"/>
      <c r="AA950" s="500"/>
      <c r="AB950" s="1381"/>
      <c r="AC950" s="1542"/>
      <c r="AD950" s="1383"/>
      <c r="AE950" s="654"/>
      <c r="AF950" s="654"/>
      <c r="AG950" s="654"/>
      <c r="AH950" s="654"/>
    </row>
    <row r="951" ht="15.75" hidden="1" customHeight="1">
      <c r="A951" s="654"/>
      <c r="B951" s="654"/>
      <c r="C951" s="654"/>
      <c r="D951" s="654"/>
      <c r="E951" s="654"/>
      <c r="F951" s="654"/>
      <c r="G951" s="654"/>
      <c r="H951" s="500"/>
      <c r="I951" s="500"/>
      <c r="J951" s="500"/>
      <c r="K951" s="500"/>
      <c r="L951" s="500"/>
      <c r="M951" s="500"/>
      <c r="N951" s="500"/>
      <c r="O951" s="500"/>
      <c r="P951" s="500"/>
      <c r="Q951" s="500"/>
      <c r="R951" s="500"/>
      <c r="S951" s="500"/>
      <c r="T951" s="500"/>
      <c r="U951" s="500"/>
      <c r="V951" s="500"/>
      <c r="W951" s="500"/>
      <c r="X951" s="500"/>
      <c r="Y951" s="500"/>
      <c r="Z951" s="500"/>
      <c r="AA951" s="500"/>
      <c r="AB951" s="1381"/>
      <c r="AC951" s="1542"/>
      <c r="AD951" s="1383"/>
      <c r="AE951" s="654"/>
      <c r="AF951" s="654"/>
      <c r="AG951" s="654"/>
      <c r="AH951" s="654"/>
    </row>
    <row r="952" ht="15.75" hidden="1" customHeight="1">
      <c r="A952" s="654"/>
      <c r="B952" s="654"/>
      <c r="C952" s="654"/>
      <c r="D952" s="654"/>
      <c r="E952" s="654"/>
      <c r="F952" s="654"/>
      <c r="G952" s="654"/>
      <c r="H952" s="500"/>
      <c r="I952" s="500"/>
      <c r="J952" s="500"/>
      <c r="K952" s="500"/>
      <c r="L952" s="500"/>
      <c r="M952" s="500"/>
      <c r="N952" s="500"/>
      <c r="O952" s="500"/>
      <c r="P952" s="500"/>
      <c r="Q952" s="500"/>
      <c r="R952" s="500"/>
      <c r="S952" s="500"/>
      <c r="T952" s="500"/>
      <c r="U952" s="500"/>
      <c r="V952" s="500"/>
      <c r="W952" s="500"/>
      <c r="X952" s="500"/>
      <c r="Y952" s="500"/>
      <c r="Z952" s="500"/>
      <c r="AA952" s="500"/>
      <c r="AB952" s="1381"/>
      <c r="AC952" s="1542"/>
      <c r="AD952" s="1383"/>
      <c r="AE952" s="654"/>
      <c r="AF952" s="654"/>
      <c r="AG952" s="654"/>
      <c r="AH952" s="654"/>
    </row>
    <row r="953" ht="15.75" hidden="1" customHeight="1">
      <c r="A953" s="654"/>
      <c r="B953" s="654"/>
      <c r="C953" s="654"/>
      <c r="D953" s="654"/>
      <c r="E953" s="654"/>
      <c r="F953" s="654"/>
      <c r="G953" s="654"/>
      <c r="H953" s="500"/>
      <c r="I953" s="500"/>
      <c r="J953" s="500"/>
      <c r="K953" s="500"/>
      <c r="L953" s="500"/>
      <c r="M953" s="500"/>
      <c r="N953" s="500"/>
      <c r="O953" s="500"/>
      <c r="P953" s="500"/>
      <c r="Q953" s="500"/>
      <c r="R953" s="500"/>
      <c r="S953" s="500"/>
      <c r="T953" s="500"/>
      <c r="U953" s="500"/>
      <c r="V953" s="500"/>
      <c r="W953" s="500"/>
      <c r="X953" s="500"/>
      <c r="Y953" s="500"/>
      <c r="Z953" s="500"/>
      <c r="AA953" s="500"/>
      <c r="AB953" s="1381"/>
      <c r="AC953" s="1542"/>
      <c r="AD953" s="1383"/>
      <c r="AE953" s="654"/>
      <c r="AF953" s="654"/>
      <c r="AG953" s="654"/>
      <c r="AH953" s="654"/>
    </row>
    <row r="954" ht="15.75" hidden="1" customHeight="1">
      <c r="A954" s="654"/>
      <c r="B954" s="654"/>
      <c r="C954" s="654"/>
      <c r="D954" s="654"/>
      <c r="E954" s="654"/>
      <c r="F954" s="654"/>
      <c r="G954" s="654"/>
      <c r="H954" s="500"/>
      <c r="I954" s="500"/>
      <c r="J954" s="500"/>
      <c r="K954" s="500"/>
      <c r="L954" s="500"/>
      <c r="M954" s="500"/>
      <c r="N954" s="500"/>
      <c r="O954" s="500"/>
      <c r="P954" s="500"/>
      <c r="Q954" s="500"/>
      <c r="R954" s="500"/>
      <c r="S954" s="500"/>
      <c r="T954" s="500"/>
      <c r="U954" s="500"/>
      <c r="V954" s="500"/>
      <c r="W954" s="500"/>
      <c r="X954" s="500"/>
      <c r="Y954" s="500"/>
      <c r="Z954" s="500"/>
      <c r="AA954" s="500"/>
      <c r="AB954" s="1381"/>
      <c r="AC954" s="1542"/>
      <c r="AD954" s="1383"/>
      <c r="AE954" s="654"/>
      <c r="AF954" s="654"/>
      <c r="AG954" s="654"/>
      <c r="AH954" s="654"/>
    </row>
    <row r="955" ht="15.75" hidden="1" customHeight="1">
      <c r="A955" s="654"/>
      <c r="B955" s="654"/>
      <c r="C955" s="654"/>
      <c r="D955" s="654"/>
      <c r="E955" s="654"/>
      <c r="F955" s="654"/>
      <c r="G955" s="654"/>
      <c r="H955" s="500"/>
      <c r="I955" s="500"/>
      <c r="J955" s="500"/>
      <c r="K955" s="500"/>
      <c r="L955" s="500"/>
      <c r="M955" s="500"/>
      <c r="N955" s="500"/>
      <c r="O955" s="500"/>
      <c r="P955" s="500"/>
      <c r="Q955" s="500"/>
      <c r="R955" s="500"/>
      <c r="S955" s="500"/>
      <c r="T955" s="500"/>
      <c r="U955" s="500"/>
      <c r="V955" s="500"/>
      <c r="W955" s="500"/>
      <c r="X955" s="500"/>
      <c r="Y955" s="500"/>
      <c r="Z955" s="500"/>
      <c r="AA955" s="500"/>
      <c r="AB955" s="1381"/>
      <c r="AC955" s="1542"/>
      <c r="AD955" s="1383"/>
      <c r="AE955" s="654"/>
      <c r="AF955" s="654"/>
      <c r="AG955" s="654"/>
      <c r="AH955" s="654"/>
    </row>
    <row r="956" ht="15.75" hidden="1" customHeight="1">
      <c r="A956" s="654"/>
      <c r="B956" s="654"/>
      <c r="C956" s="654"/>
      <c r="D956" s="654"/>
      <c r="E956" s="654"/>
      <c r="F956" s="654"/>
      <c r="G956" s="654"/>
      <c r="H956" s="500"/>
      <c r="I956" s="500"/>
      <c r="J956" s="500"/>
      <c r="K956" s="500"/>
      <c r="L956" s="500"/>
      <c r="M956" s="500"/>
      <c r="N956" s="500"/>
      <c r="O956" s="500"/>
      <c r="P956" s="500"/>
      <c r="Q956" s="500"/>
      <c r="R956" s="500"/>
      <c r="S956" s="500"/>
      <c r="T956" s="500"/>
      <c r="U956" s="500"/>
      <c r="V956" s="500"/>
      <c r="W956" s="500"/>
      <c r="X956" s="500"/>
      <c r="Y956" s="500"/>
      <c r="Z956" s="500"/>
      <c r="AA956" s="500"/>
      <c r="AB956" s="1381"/>
      <c r="AC956" s="1542"/>
      <c r="AD956" s="1383"/>
      <c r="AE956" s="654"/>
      <c r="AF956" s="654"/>
      <c r="AG956" s="654"/>
      <c r="AH956" s="654"/>
    </row>
    <row r="957" ht="15.75" hidden="1" customHeight="1">
      <c r="A957" s="654"/>
      <c r="B957" s="654"/>
      <c r="C957" s="654"/>
      <c r="D957" s="654"/>
      <c r="E957" s="654"/>
      <c r="F957" s="654"/>
      <c r="G957" s="654"/>
      <c r="H957" s="500"/>
      <c r="I957" s="500"/>
      <c r="J957" s="500"/>
      <c r="K957" s="500"/>
      <c r="L957" s="500"/>
      <c r="M957" s="500"/>
      <c r="N957" s="500"/>
      <c r="O957" s="500"/>
      <c r="P957" s="500"/>
      <c r="Q957" s="500"/>
      <c r="R957" s="500"/>
      <c r="S957" s="500"/>
      <c r="T957" s="500"/>
      <c r="U957" s="500"/>
      <c r="V957" s="500"/>
      <c r="W957" s="500"/>
      <c r="X957" s="500"/>
      <c r="Y957" s="500"/>
      <c r="Z957" s="500"/>
      <c r="AA957" s="500"/>
      <c r="AB957" s="1381"/>
      <c r="AC957" s="1542"/>
      <c r="AD957" s="1383"/>
      <c r="AE957" s="654"/>
      <c r="AF957" s="654"/>
      <c r="AG957" s="654"/>
      <c r="AH957" s="654"/>
    </row>
    <row r="958" ht="15.75" hidden="1" customHeight="1">
      <c r="A958" s="654"/>
      <c r="B958" s="654"/>
      <c r="C958" s="654"/>
      <c r="D958" s="654"/>
      <c r="E958" s="654"/>
      <c r="F958" s="654"/>
      <c r="G958" s="654"/>
      <c r="H958" s="500"/>
      <c r="I958" s="500"/>
      <c r="J958" s="500"/>
      <c r="K958" s="500"/>
      <c r="L958" s="500"/>
      <c r="M958" s="500"/>
      <c r="N958" s="500"/>
      <c r="O958" s="500"/>
      <c r="P958" s="500"/>
      <c r="Q958" s="500"/>
      <c r="R958" s="500"/>
      <c r="S958" s="500"/>
      <c r="T958" s="500"/>
      <c r="U958" s="500"/>
      <c r="V958" s="500"/>
      <c r="W958" s="500"/>
      <c r="X958" s="500"/>
      <c r="Y958" s="500"/>
      <c r="Z958" s="500"/>
      <c r="AA958" s="500"/>
      <c r="AB958" s="1381"/>
      <c r="AC958" s="1542"/>
      <c r="AD958" s="1383"/>
      <c r="AE958" s="654"/>
      <c r="AF958" s="654"/>
      <c r="AG958" s="654"/>
      <c r="AH958" s="654"/>
    </row>
    <row r="959" ht="15.75" hidden="1" customHeight="1">
      <c r="A959" s="654"/>
      <c r="B959" s="654"/>
      <c r="C959" s="654"/>
      <c r="D959" s="654"/>
      <c r="E959" s="654"/>
      <c r="F959" s="654"/>
      <c r="G959" s="654"/>
      <c r="H959" s="500"/>
      <c r="I959" s="500"/>
      <c r="J959" s="500"/>
      <c r="K959" s="500"/>
      <c r="L959" s="500"/>
      <c r="M959" s="500"/>
      <c r="N959" s="500"/>
      <c r="O959" s="500"/>
      <c r="P959" s="500"/>
      <c r="Q959" s="500"/>
      <c r="R959" s="500"/>
      <c r="S959" s="500"/>
      <c r="T959" s="500"/>
      <c r="U959" s="500"/>
      <c r="V959" s="500"/>
      <c r="W959" s="500"/>
      <c r="X959" s="500"/>
      <c r="Y959" s="500"/>
      <c r="Z959" s="500"/>
      <c r="AA959" s="500"/>
      <c r="AB959" s="1381"/>
      <c r="AC959" s="1542"/>
      <c r="AD959" s="1383"/>
      <c r="AE959" s="654"/>
      <c r="AF959" s="654"/>
      <c r="AG959" s="654"/>
      <c r="AH959" s="654"/>
    </row>
    <row r="960" ht="15.75" hidden="1" customHeight="1">
      <c r="A960" s="654"/>
      <c r="B960" s="654"/>
      <c r="C960" s="654"/>
      <c r="D960" s="654"/>
      <c r="E960" s="654"/>
      <c r="F960" s="654"/>
      <c r="G960" s="654"/>
      <c r="H960" s="500"/>
      <c r="I960" s="500"/>
      <c r="J960" s="500"/>
      <c r="K960" s="500"/>
      <c r="L960" s="500"/>
      <c r="M960" s="500"/>
      <c r="N960" s="500"/>
      <c r="O960" s="500"/>
      <c r="P960" s="500"/>
      <c r="Q960" s="500"/>
      <c r="R960" s="500"/>
      <c r="S960" s="500"/>
      <c r="T960" s="500"/>
      <c r="U960" s="500"/>
      <c r="V960" s="500"/>
      <c r="W960" s="500"/>
      <c r="X960" s="500"/>
      <c r="Y960" s="500"/>
      <c r="Z960" s="500"/>
      <c r="AA960" s="500"/>
      <c r="AB960" s="1381"/>
      <c r="AC960" s="1542"/>
      <c r="AD960" s="1383"/>
      <c r="AE960" s="654"/>
      <c r="AF960" s="654"/>
      <c r="AG960" s="654"/>
      <c r="AH960" s="654"/>
    </row>
    <row r="961" ht="15.75" hidden="1" customHeight="1">
      <c r="A961" s="654"/>
      <c r="B961" s="654"/>
      <c r="C961" s="654"/>
      <c r="D961" s="654"/>
      <c r="E961" s="654"/>
      <c r="F961" s="654"/>
      <c r="G961" s="654"/>
      <c r="H961" s="500"/>
      <c r="I961" s="500"/>
      <c r="J961" s="500"/>
      <c r="K961" s="500"/>
      <c r="L961" s="500"/>
      <c r="M961" s="500"/>
      <c r="N961" s="500"/>
      <c r="O961" s="500"/>
      <c r="P961" s="500"/>
      <c r="Q961" s="500"/>
      <c r="R961" s="500"/>
      <c r="S961" s="500"/>
      <c r="T961" s="500"/>
      <c r="U961" s="500"/>
      <c r="V961" s="500"/>
      <c r="W961" s="500"/>
      <c r="X961" s="500"/>
      <c r="Y961" s="500"/>
      <c r="Z961" s="500"/>
      <c r="AA961" s="500"/>
      <c r="AB961" s="1381"/>
      <c r="AC961" s="1542"/>
      <c r="AD961" s="1383"/>
      <c r="AE961" s="654"/>
      <c r="AF961" s="654"/>
      <c r="AG961" s="654"/>
      <c r="AH961" s="654"/>
    </row>
    <row r="962" ht="15.75" hidden="1" customHeight="1">
      <c r="A962" s="654"/>
      <c r="B962" s="654"/>
      <c r="C962" s="654"/>
      <c r="D962" s="654"/>
      <c r="E962" s="654"/>
      <c r="F962" s="654"/>
      <c r="G962" s="654"/>
      <c r="H962" s="500"/>
      <c r="I962" s="500"/>
      <c r="J962" s="500"/>
      <c r="K962" s="500"/>
      <c r="L962" s="500"/>
      <c r="M962" s="500"/>
      <c r="N962" s="500"/>
      <c r="O962" s="500"/>
      <c r="P962" s="500"/>
      <c r="Q962" s="500"/>
      <c r="R962" s="500"/>
      <c r="S962" s="500"/>
      <c r="T962" s="500"/>
      <c r="U962" s="500"/>
      <c r="V962" s="500"/>
      <c r="W962" s="500"/>
      <c r="X962" s="500"/>
      <c r="Y962" s="500"/>
      <c r="Z962" s="500"/>
      <c r="AA962" s="500"/>
      <c r="AB962" s="1381"/>
      <c r="AC962" s="1542"/>
      <c r="AD962" s="1383"/>
      <c r="AE962" s="654"/>
      <c r="AF962" s="654"/>
      <c r="AG962" s="654"/>
      <c r="AH962" s="654"/>
    </row>
    <row r="963" ht="15.75" hidden="1" customHeight="1">
      <c r="A963" s="654"/>
      <c r="B963" s="654"/>
      <c r="C963" s="654"/>
      <c r="D963" s="654"/>
      <c r="E963" s="654"/>
      <c r="F963" s="654"/>
      <c r="G963" s="654"/>
      <c r="H963" s="500"/>
      <c r="I963" s="500"/>
      <c r="J963" s="500"/>
      <c r="K963" s="500"/>
      <c r="L963" s="500"/>
      <c r="M963" s="500"/>
      <c r="N963" s="500"/>
      <c r="O963" s="500"/>
      <c r="P963" s="500"/>
      <c r="Q963" s="500"/>
      <c r="R963" s="500"/>
      <c r="S963" s="500"/>
      <c r="T963" s="500"/>
      <c r="U963" s="500"/>
      <c r="V963" s="500"/>
      <c r="W963" s="500"/>
      <c r="X963" s="500"/>
      <c r="Y963" s="500"/>
      <c r="Z963" s="500"/>
      <c r="AA963" s="500"/>
      <c r="AB963" s="1381"/>
      <c r="AC963" s="1542"/>
      <c r="AD963" s="1383"/>
      <c r="AE963" s="654"/>
      <c r="AF963" s="654"/>
      <c r="AG963" s="654"/>
      <c r="AH963" s="654"/>
    </row>
    <row r="964" ht="15.75" hidden="1" customHeight="1">
      <c r="A964" s="654"/>
      <c r="B964" s="654"/>
      <c r="C964" s="654"/>
      <c r="D964" s="654"/>
      <c r="E964" s="654"/>
      <c r="F964" s="654"/>
      <c r="G964" s="654"/>
      <c r="H964" s="500"/>
      <c r="I964" s="500"/>
      <c r="J964" s="500"/>
      <c r="K964" s="500"/>
      <c r="L964" s="500"/>
      <c r="M964" s="500"/>
      <c r="N964" s="500"/>
      <c r="O964" s="500"/>
      <c r="P964" s="500"/>
      <c r="Q964" s="500"/>
      <c r="R964" s="500"/>
      <c r="S964" s="500"/>
      <c r="T964" s="500"/>
      <c r="U964" s="500"/>
      <c r="V964" s="500"/>
      <c r="W964" s="500"/>
      <c r="X964" s="500"/>
      <c r="Y964" s="500"/>
      <c r="Z964" s="500"/>
      <c r="AA964" s="500"/>
      <c r="AB964" s="1381"/>
      <c r="AC964" s="1542"/>
      <c r="AD964" s="1383"/>
      <c r="AE964" s="654"/>
      <c r="AF964" s="654"/>
      <c r="AG964" s="654"/>
      <c r="AH964" s="654"/>
    </row>
    <row r="965" ht="15.75" hidden="1" customHeight="1">
      <c r="A965" s="654"/>
      <c r="B965" s="654"/>
      <c r="C965" s="654"/>
      <c r="D965" s="654"/>
      <c r="E965" s="654"/>
      <c r="F965" s="654"/>
      <c r="G965" s="654"/>
      <c r="H965" s="500"/>
      <c r="I965" s="500"/>
      <c r="J965" s="500"/>
      <c r="K965" s="500"/>
      <c r="L965" s="500"/>
      <c r="M965" s="500"/>
      <c r="N965" s="500"/>
      <c r="O965" s="500"/>
      <c r="P965" s="500"/>
      <c r="Q965" s="500"/>
      <c r="R965" s="500"/>
      <c r="S965" s="500"/>
      <c r="T965" s="500"/>
      <c r="U965" s="500"/>
      <c r="V965" s="500"/>
      <c r="W965" s="500"/>
      <c r="X965" s="500"/>
      <c r="Y965" s="500"/>
      <c r="Z965" s="500"/>
      <c r="AA965" s="500"/>
      <c r="AB965" s="1381"/>
      <c r="AC965" s="1542"/>
      <c r="AD965" s="1383"/>
      <c r="AE965" s="654"/>
      <c r="AF965" s="654"/>
      <c r="AG965" s="654"/>
      <c r="AH965" s="654"/>
    </row>
    <row r="966" ht="15.75" hidden="1" customHeight="1">
      <c r="A966" s="654"/>
      <c r="B966" s="654"/>
      <c r="C966" s="654"/>
      <c r="D966" s="654"/>
      <c r="E966" s="654"/>
      <c r="F966" s="654"/>
      <c r="G966" s="654"/>
      <c r="H966" s="500"/>
      <c r="I966" s="500"/>
      <c r="J966" s="500"/>
      <c r="K966" s="500"/>
      <c r="L966" s="500"/>
      <c r="M966" s="500"/>
      <c r="N966" s="500"/>
      <c r="O966" s="500"/>
      <c r="P966" s="500"/>
      <c r="Q966" s="500"/>
      <c r="R966" s="500"/>
      <c r="S966" s="500"/>
      <c r="T966" s="500"/>
      <c r="U966" s="500"/>
      <c r="V966" s="500"/>
      <c r="W966" s="500"/>
      <c r="X966" s="500"/>
      <c r="Y966" s="500"/>
      <c r="Z966" s="500"/>
      <c r="AA966" s="500"/>
      <c r="AB966" s="1381"/>
      <c r="AC966" s="1542"/>
      <c r="AD966" s="1383"/>
      <c r="AE966" s="654"/>
      <c r="AF966" s="654"/>
      <c r="AG966" s="654"/>
      <c r="AH966" s="654"/>
    </row>
    <row r="967" ht="15.75" hidden="1" customHeight="1">
      <c r="A967" s="654"/>
      <c r="B967" s="654"/>
      <c r="C967" s="654"/>
      <c r="D967" s="654"/>
      <c r="E967" s="654"/>
      <c r="F967" s="654"/>
      <c r="G967" s="654"/>
      <c r="H967" s="500"/>
      <c r="I967" s="500"/>
      <c r="J967" s="500"/>
      <c r="K967" s="500"/>
      <c r="L967" s="500"/>
      <c r="M967" s="500"/>
      <c r="N967" s="500"/>
      <c r="O967" s="500"/>
      <c r="P967" s="500"/>
      <c r="Q967" s="500"/>
      <c r="R967" s="500"/>
      <c r="S967" s="500"/>
      <c r="T967" s="500"/>
      <c r="U967" s="500"/>
      <c r="V967" s="500"/>
      <c r="W967" s="500"/>
      <c r="X967" s="500"/>
      <c r="Y967" s="500"/>
      <c r="Z967" s="500"/>
      <c r="AA967" s="500"/>
      <c r="AB967" s="1381"/>
      <c r="AC967" s="1542"/>
      <c r="AD967" s="1383"/>
      <c r="AE967" s="654"/>
      <c r="AF967" s="654"/>
      <c r="AG967" s="654"/>
      <c r="AH967" s="654"/>
    </row>
    <row r="968" ht="15.75" hidden="1" customHeight="1">
      <c r="A968" s="654"/>
      <c r="B968" s="654"/>
      <c r="C968" s="654"/>
      <c r="D968" s="654"/>
      <c r="E968" s="654"/>
      <c r="F968" s="654"/>
      <c r="G968" s="654"/>
      <c r="H968" s="500"/>
      <c r="I968" s="500"/>
      <c r="J968" s="500"/>
      <c r="K968" s="500"/>
      <c r="L968" s="500"/>
      <c r="M968" s="500"/>
      <c r="N968" s="500"/>
      <c r="O968" s="500"/>
      <c r="P968" s="500"/>
      <c r="Q968" s="500"/>
      <c r="R968" s="500"/>
      <c r="S968" s="500"/>
      <c r="T968" s="500"/>
      <c r="U968" s="500"/>
      <c r="V968" s="500"/>
      <c r="W968" s="500"/>
      <c r="X968" s="500"/>
      <c r="Y968" s="500"/>
      <c r="Z968" s="500"/>
      <c r="AA968" s="500"/>
      <c r="AB968" s="1381"/>
      <c r="AC968" s="1542"/>
      <c r="AD968" s="1383"/>
      <c r="AE968" s="654"/>
      <c r="AF968" s="654"/>
      <c r="AG968" s="654"/>
      <c r="AH968" s="654"/>
    </row>
    <row r="969" ht="15.75" hidden="1" customHeight="1">
      <c r="A969" s="654"/>
      <c r="B969" s="654"/>
      <c r="C969" s="654"/>
      <c r="D969" s="654"/>
      <c r="E969" s="654"/>
      <c r="F969" s="654"/>
      <c r="G969" s="654"/>
      <c r="H969" s="500"/>
      <c r="I969" s="500"/>
      <c r="J969" s="500"/>
      <c r="K969" s="500"/>
      <c r="L969" s="500"/>
      <c r="M969" s="500"/>
      <c r="N969" s="500"/>
      <c r="O969" s="500"/>
      <c r="P969" s="500"/>
      <c r="Q969" s="500"/>
      <c r="R969" s="500"/>
      <c r="S969" s="500"/>
      <c r="T969" s="500"/>
      <c r="U969" s="500"/>
      <c r="V969" s="500"/>
      <c r="W969" s="500"/>
      <c r="X969" s="500"/>
      <c r="Y969" s="500"/>
      <c r="Z969" s="500"/>
      <c r="AA969" s="500"/>
      <c r="AB969" s="1381"/>
      <c r="AC969" s="1542"/>
      <c r="AD969" s="1383"/>
      <c r="AE969" s="654"/>
      <c r="AF969" s="654"/>
      <c r="AG969" s="654"/>
      <c r="AH969" s="654"/>
    </row>
    <row r="970" ht="15.75" hidden="1" customHeight="1">
      <c r="A970" s="654"/>
      <c r="B970" s="654"/>
      <c r="C970" s="654"/>
      <c r="D970" s="654"/>
      <c r="E970" s="654"/>
      <c r="F970" s="654"/>
      <c r="G970" s="654"/>
      <c r="H970" s="500"/>
      <c r="I970" s="500"/>
      <c r="J970" s="500"/>
      <c r="K970" s="500"/>
      <c r="L970" s="500"/>
      <c r="M970" s="500"/>
      <c r="N970" s="500"/>
      <c r="O970" s="500"/>
      <c r="P970" s="500"/>
      <c r="Q970" s="500"/>
      <c r="R970" s="500"/>
      <c r="S970" s="500"/>
      <c r="T970" s="500"/>
      <c r="U970" s="500"/>
      <c r="V970" s="500"/>
      <c r="W970" s="500"/>
      <c r="X970" s="500"/>
      <c r="Y970" s="500"/>
      <c r="Z970" s="500"/>
      <c r="AA970" s="500"/>
      <c r="AB970" s="1381"/>
      <c r="AC970" s="1542"/>
      <c r="AD970" s="1383"/>
      <c r="AE970" s="654"/>
      <c r="AF970" s="654"/>
      <c r="AG970" s="654"/>
      <c r="AH970" s="654"/>
    </row>
    <row r="971" ht="15.75" hidden="1" customHeight="1">
      <c r="A971" s="654"/>
      <c r="B971" s="654"/>
      <c r="C971" s="654"/>
      <c r="D971" s="654"/>
      <c r="E971" s="654"/>
      <c r="F971" s="654"/>
      <c r="G971" s="654"/>
      <c r="H971" s="500"/>
      <c r="I971" s="500"/>
      <c r="J971" s="500"/>
      <c r="K971" s="500"/>
      <c r="L971" s="500"/>
      <c r="M971" s="500"/>
      <c r="N971" s="500"/>
      <c r="O971" s="500"/>
      <c r="P971" s="500"/>
      <c r="Q971" s="500"/>
      <c r="R971" s="500"/>
      <c r="S971" s="500"/>
      <c r="T971" s="500"/>
      <c r="U971" s="500"/>
      <c r="V971" s="500"/>
      <c r="W971" s="500"/>
      <c r="X971" s="500"/>
      <c r="Y971" s="500"/>
      <c r="Z971" s="500"/>
      <c r="AA971" s="500"/>
      <c r="AB971" s="1381"/>
      <c r="AC971" s="1542"/>
      <c r="AD971" s="1383"/>
      <c r="AE971" s="654"/>
      <c r="AF971" s="654"/>
      <c r="AG971" s="654"/>
      <c r="AH971" s="654"/>
    </row>
    <row r="972" ht="15.75" hidden="1" customHeight="1">
      <c r="A972" s="654"/>
      <c r="B972" s="654"/>
      <c r="C972" s="654"/>
      <c r="D972" s="654"/>
      <c r="E972" s="654"/>
      <c r="F972" s="654"/>
      <c r="G972" s="654"/>
      <c r="H972" s="500"/>
      <c r="I972" s="500"/>
      <c r="J972" s="500"/>
      <c r="K972" s="500"/>
      <c r="L972" s="500"/>
      <c r="M972" s="500"/>
      <c r="N972" s="500"/>
      <c r="O972" s="500"/>
      <c r="P972" s="500"/>
      <c r="Q972" s="500"/>
      <c r="R972" s="500"/>
      <c r="S972" s="500"/>
      <c r="T972" s="500"/>
      <c r="U972" s="500"/>
      <c r="V972" s="500"/>
      <c r="W972" s="500"/>
      <c r="X972" s="500"/>
      <c r="Y972" s="500"/>
      <c r="Z972" s="500"/>
      <c r="AA972" s="500"/>
      <c r="AB972" s="1381"/>
      <c r="AC972" s="1542"/>
      <c r="AD972" s="1383"/>
      <c r="AE972" s="654"/>
      <c r="AF972" s="654"/>
      <c r="AG972" s="654"/>
      <c r="AH972" s="654"/>
    </row>
    <row r="973" ht="15.75" hidden="1" customHeight="1">
      <c r="A973" s="654"/>
      <c r="B973" s="654"/>
      <c r="C973" s="654"/>
      <c r="D973" s="654"/>
      <c r="E973" s="654"/>
      <c r="F973" s="654"/>
      <c r="G973" s="654"/>
      <c r="H973" s="500"/>
      <c r="I973" s="500"/>
      <c r="J973" s="500"/>
      <c r="K973" s="500"/>
      <c r="L973" s="500"/>
      <c r="M973" s="500"/>
      <c r="N973" s="500"/>
      <c r="O973" s="500"/>
      <c r="P973" s="500"/>
      <c r="Q973" s="500"/>
      <c r="R973" s="500"/>
      <c r="S973" s="500"/>
      <c r="T973" s="500"/>
      <c r="U973" s="500"/>
      <c r="V973" s="500"/>
      <c r="W973" s="500"/>
      <c r="X973" s="500"/>
      <c r="Y973" s="500"/>
      <c r="Z973" s="500"/>
      <c r="AA973" s="500"/>
      <c r="AB973" s="1381"/>
      <c r="AC973" s="1542"/>
      <c r="AD973" s="1383"/>
      <c r="AE973" s="654"/>
      <c r="AF973" s="654"/>
      <c r="AG973" s="654"/>
      <c r="AH973" s="654"/>
    </row>
    <row r="974" ht="15.75" hidden="1" customHeight="1">
      <c r="A974" s="654"/>
      <c r="B974" s="654"/>
      <c r="C974" s="654"/>
      <c r="D974" s="654"/>
      <c r="E974" s="654"/>
      <c r="F974" s="654"/>
      <c r="G974" s="654"/>
      <c r="H974" s="500"/>
      <c r="I974" s="500"/>
      <c r="J974" s="500"/>
      <c r="K974" s="500"/>
      <c r="L974" s="500"/>
      <c r="M974" s="500"/>
      <c r="N974" s="500"/>
      <c r="O974" s="500"/>
      <c r="P974" s="500"/>
      <c r="Q974" s="500"/>
      <c r="R974" s="500"/>
      <c r="S974" s="500"/>
      <c r="T974" s="500"/>
      <c r="U974" s="500"/>
      <c r="V974" s="500"/>
      <c r="W974" s="500"/>
      <c r="X974" s="500"/>
      <c r="Y974" s="500"/>
      <c r="Z974" s="500"/>
      <c r="AA974" s="500"/>
      <c r="AB974" s="1381"/>
      <c r="AC974" s="1542"/>
      <c r="AD974" s="1383"/>
      <c r="AE974" s="654"/>
      <c r="AF974" s="654"/>
      <c r="AG974" s="654"/>
      <c r="AH974" s="654"/>
    </row>
    <row r="975" ht="15.75" hidden="1" customHeight="1">
      <c r="A975" s="654"/>
      <c r="B975" s="654"/>
      <c r="C975" s="654"/>
      <c r="D975" s="654"/>
      <c r="E975" s="654"/>
      <c r="F975" s="654"/>
      <c r="G975" s="654"/>
      <c r="H975" s="500"/>
      <c r="I975" s="500"/>
      <c r="J975" s="500"/>
      <c r="K975" s="500"/>
      <c r="L975" s="500"/>
      <c r="M975" s="500"/>
      <c r="N975" s="500"/>
      <c r="O975" s="500"/>
      <c r="P975" s="500"/>
      <c r="Q975" s="500"/>
      <c r="R975" s="500"/>
      <c r="S975" s="500"/>
      <c r="T975" s="500"/>
      <c r="U975" s="500"/>
      <c r="V975" s="500"/>
      <c r="W975" s="500"/>
      <c r="X975" s="500"/>
      <c r="Y975" s="500"/>
      <c r="Z975" s="500"/>
      <c r="AA975" s="500"/>
      <c r="AB975" s="1381"/>
      <c r="AC975" s="1542"/>
      <c r="AD975" s="1383"/>
      <c r="AE975" s="654"/>
      <c r="AF975" s="654"/>
      <c r="AG975" s="654"/>
      <c r="AH975" s="654"/>
    </row>
    <row r="976" ht="15.75" hidden="1" customHeight="1">
      <c r="A976" s="654"/>
      <c r="B976" s="654"/>
      <c r="C976" s="654"/>
      <c r="D976" s="654"/>
      <c r="E976" s="654"/>
      <c r="F976" s="654"/>
      <c r="G976" s="654"/>
      <c r="H976" s="500"/>
      <c r="I976" s="500"/>
      <c r="J976" s="500"/>
      <c r="K976" s="500"/>
      <c r="L976" s="500"/>
      <c r="M976" s="500"/>
      <c r="N976" s="500"/>
      <c r="O976" s="500"/>
      <c r="P976" s="500"/>
      <c r="Q976" s="500"/>
      <c r="R976" s="500"/>
      <c r="S976" s="500"/>
      <c r="T976" s="500"/>
      <c r="U976" s="500"/>
      <c r="V976" s="500"/>
      <c r="W976" s="500"/>
      <c r="X976" s="500"/>
      <c r="Y976" s="500"/>
      <c r="Z976" s="500"/>
      <c r="AA976" s="500"/>
      <c r="AB976" s="1381"/>
      <c r="AC976" s="1542"/>
      <c r="AD976" s="1383"/>
      <c r="AE976" s="654"/>
      <c r="AF976" s="654"/>
      <c r="AG976" s="654"/>
      <c r="AH976" s="654"/>
    </row>
    <row r="977" ht="15.75" hidden="1" customHeight="1">
      <c r="A977" s="654"/>
      <c r="B977" s="654"/>
      <c r="C977" s="654"/>
      <c r="D977" s="654"/>
      <c r="E977" s="654"/>
      <c r="F977" s="654"/>
      <c r="G977" s="654"/>
      <c r="H977" s="500"/>
      <c r="I977" s="500"/>
      <c r="J977" s="500"/>
      <c r="K977" s="500"/>
      <c r="L977" s="500"/>
      <c r="M977" s="500"/>
      <c r="N977" s="500"/>
      <c r="O977" s="500"/>
      <c r="P977" s="500"/>
      <c r="Q977" s="500"/>
      <c r="R977" s="500"/>
      <c r="S977" s="500"/>
      <c r="T977" s="500"/>
      <c r="U977" s="500"/>
      <c r="V977" s="500"/>
      <c r="W977" s="500"/>
      <c r="X977" s="500"/>
      <c r="Y977" s="500"/>
      <c r="Z977" s="500"/>
      <c r="AA977" s="500"/>
      <c r="AB977" s="1381"/>
      <c r="AC977" s="1542"/>
      <c r="AD977" s="1383"/>
      <c r="AE977" s="654"/>
      <c r="AF977" s="654"/>
      <c r="AG977" s="654"/>
      <c r="AH977" s="654"/>
    </row>
    <row r="978" ht="15.75" hidden="1" customHeight="1">
      <c r="A978" s="654"/>
      <c r="B978" s="654"/>
      <c r="C978" s="654"/>
      <c r="D978" s="654"/>
      <c r="E978" s="654"/>
      <c r="F978" s="654"/>
      <c r="G978" s="654"/>
      <c r="H978" s="500"/>
      <c r="I978" s="500"/>
      <c r="J978" s="500"/>
      <c r="K978" s="500"/>
      <c r="L978" s="500"/>
      <c r="M978" s="500"/>
      <c r="N978" s="500"/>
      <c r="O978" s="500"/>
      <c r="P978" s="500"/>
      <c r="Q978" s="500"/>
      <c r="R978" s="500"/>
      <c r="S978" s="500"/>
      <c r="T978" s="500"/>
      <c r="U978" s="500"/>
      <c r="V978" s="500"/>
      <c r="W978" s="500"/>
      <c r="X978" s="500"/>
      <c r="Y978" s="500"/>
      <c r="Z978" s="500"/>
      <c r="AA978" s="500"/>
      <c r="AB978" s="1381"/>
      <c r="AC978" s="1542"/>
      <c r="AD978" s="1383"/>
      <c r="AE978" s="654"/>
      <c r="AF978" s="654"/>
      <c r="AG978" s="654"/>
      <c r="AH978" s="654"/>
    </row>
    <row r="979" ht="15.75" hidden="1" customHeight="1">
      <c r="A979" s="654"/>
      <c r="B979" s="654"/>
      <c r="C979" s="654"/>
      <c r="D979" s="654"/>
      <c r="E979" s="654"/>
      <c r="F979" s="654"/>
      <c r="G979" s="654"/>
      <c r="H979" s="500"/>
      <c r="I979" s="500"/>
      <c r="J979" s="500"/>
      <c r="K979" s="500"/>
      <c r="L979" s="500"/>
      <c r="M979" s="500"/>
      <c r="N979" s="500"/>
      <c r="O979" s="500"/>
      <c r="P979" s="500"/>
      <c r="Q979" s="500"/>
      <c r="R979" s="500"/>
      <c r="S979" s="500"/>
      <c r="T979" s="500"/>
      <c r="U979" s="500"/>
      <c r="V979" s="500"/>
      <c r="W979" s="500"/>
      <c r="X979" s="500"/>
      <c r="Y979" s="500"/>
      <c r="Z979" s="500"/>
      <c r="AA979" s="500"/>
      <c r="AB979" s="1381"/>
      <c r="AC979" s="1542"/>
      <c r="AD979" s="1383"/>
      <c r="AE979" s="654"/>
      <c r="AF979" s="654"/>
      <c r="AG979" s="654"/>
      <c r="AH979" s="654"/>
    </row>
    <row r="980" ht="15.75" hidden="1" customHeight="1">
      <c r="A980" s="654"/>
      <c r="B980" s="654"/>
      <c r="C980" s="654"/>
      <c r="D980" s="654"/>
      <c r="E980" s="654"/>
      <c r="F980" s="654"/>
      <c r="G980" s="654"/>
      <c r="H980" s="500"/>
      <c r="I980" s="500"/>
      <c r="J980" s="500"/>
      <c r="K980" s="500"/>
      <c r="L980" s="500"/>
      <c r="M980" s="500"/>
      <c r="N980" s="500"/>
      <c r="O980" s="500"/>
      <c r="P980" s="500"/>
      <c r="Q980" s="500"/>
      <c r="R980" s="500"/>
      <c r="S980" s="500"/>
      <c r="T980" s="500"/>
      <c r="U980" s="500"/>
      <c r="V980" s="500"/>
      <c r="W980" s="500"/>
      <c r="X980" s="500"/>
      <c r="Y980" s="500"/>
      <c r="Z980" s="500"/>
      <c r="AA980" s="500"/>
      <c r="AB980" s="1381"/>
      <c r="AC980" s="1542"/>
      <c r="AD980" s="1383"/>
      <c r="AE980" s="654"/>
      <c r="AF980" s="654"/>
      <c r="AG980" s="654"/>
      <c r="AH980" s="654"/>
    </row>
    <row r="981" ht="15.75" hidden="1" customHeight="1">
      <c r="A981" s="654"/>
      <c r="B981" s="654"/>
      <c r="C981" s="654"/>
      <c r="D981" s="654"/>
      <c r="E981" s="654"/>
      <c r="F981" s="654"/>
      <c r="G981" s="654"/>
      <c r="H981" s="500"/>
      <c r="I981" s="500"/>
      <c r="J981" s="500"/>
      <c r="K981" s="500"/>
      <c r="L981" s="500"/>
      <c r="M981" s="500"/>
      <c r="N981" s="500"/>
      <c r="O981" s="500"/>
      <c r="P981" s="500"/>
      <c r="Q981" s="500"/>
      <c r="R981" s="500"/>
      <c r="S981" s="500"/>
      <c r="T981" s="500"/>
      <c r="U981" s="500"/>
      <c r="V981" s="500"/>
      <c r="W981" s="500"/>
      <c r="X981" s="500"/>
      <c r="Y981" s="500"/>
      <c r="Z981" s="500"/>
      <c r="AA981" s="500"/>
      <c r="AB981" s="1381"/>
      <c r="AC981" s="1542"/>
      <c r="AD981" s="1383"/>
      <c r="AE981" s="654"/>
      <c r="AF981" s="654"/>
      <c r="AG981" s="654"/>
      <c r="AH981" s="654"/>
    </row>
    <row r="982" ht="15.75" hidden="1" customHeight="1">
      <c r="A982" s="654"/>
      <c r="B982" s="654"/>
      <c r="C982" s="654"/>
      <c r="D982" s="654"/>
      <c r="E982" s="654"/>
      <c r="F982" s="654"/>
      <c r="G982" s="654"/>
      <c r="H982" s="500"/>
      <c r="I982" s="500"/>
      <c r="J982" s="500"/>
      <c r="K982" s="500"/>
      <c r="L982" s="500"/>
      <c r="M982" s="500"/>
      <c r="N982" s="500"/>
      <c r="O982" s="500"/>
      <c r="P982" s="500"/>
      <c r="Q982" s="500"/>
      <c r="R982" s="500"/>
      <c r="S982" s="500"/>
      <c r="T982" s="500"/>
      <c r="U982" s="500"/>
      <c r="V982" s="500"/>
      <c r="W982" s="500"/>
      <c r="X982" s="500"/>
      <c r="Y982" s="500"/>
      <c r="Z982" s="500"/>
      <c r="AA982" s="500"/>
      <c r="AB982" s="1381"/>
      <c r="AC982" s="1542"/>
      <c r="AD982" s="1383"/>
      <c r="AE982" s="654"/>
      <c r="AF982" s="654"/>
      <c r="AG982" s="654"/>
      <c r="AH982" s="654"/>
    </row>
    <row r="983" ht="15.75" hidden="1" customHeight="1">
      <c r="A983" s="654"/>
      <c r="B983" s="654"/>
      <c r="C983" s="654"/>
      <c r="D983" s="654"/>
      <c r="E983" s="654"/>
      <c r="F983" s="654"/>
      <c r="G983" s="654"/>
      <c r="H983" s="500"/>
      <c r="I983" s="500"/>
      <c r="J983" s="500"/>
      <c r="K983" s="500"/>
      <c r="L983" s="500"/>
      <c r="M983" s="500"/>
      <c r="N983" s="500"/>
      <c r="O983" s="500"/>
      <c r="P983" s="500"/>
      <c r="Q983" s="500"/>
      <c r="R983" s="500"/>
      <c r="S983" s="500"/>
      <c r="T983" s="500"/>
      <c r="U983" s="500"/>
      <c r="V983" s="500"/>
      <c r="W983" s="500"/>
      <c r="X983" s="500"/>
      <c r="Y983" s="500"/>
      <c r="Z983" s="500"/>
      <c r="AA983" s="500"/>
      <c r="AB983" s="1381"/>
      <c r="AC983" s="1542"/>
      <c r="AD983" s="1383"/>
      <c r="AE983" s="654"/>
      <c r="AF983" s="654"/>
      <c r="AG983" s="654"/>
      <c r="AH983" s="654"/>
    </row>
    <row r="984" ht="15.75" hidden="1" customHeight="1">
      <c r="A984" s="654"/>
      <c r="B984" s="654"/>
      <c r="C984" s="654"/>
      <c r="D984" s="654"/>
      <c r="E984" s="654"/>
      <c r="F984" s="654"/>
      <c r="G984" s="654"/>
      <c r="H984" s="500"/>
      <c r="I984" s="500"/>
      <c r="J984" s="500"/>
      <c r="K984" s="500"/>
      <c r="L984" s="500"/>
      <c r="M984" s="500"/>
      <c r="N984" s="500"/>
      <c r="O984" s="500"/>
      <c r="P984" s="500"/>
      <c r="Q984" s="500"/>
      <c r="R984" s="500"/>
      <c r="S984" s="500"/>
      <c r="T984" s="500"/>
      <c r="U984" s="500"/>
      <c r="V984" s="500"/>
      <c r="W984" s="500"/>
      <c r="X984" s="500"/>
      <c r="Y984" s="500"/>
      <c r="Z984" s="500"/>
      <c r="AA984" s="500"/>
      <c r="AB984" s="1381"/>
      <c r="AC984" s="1542"/>
      <c r="AD984" s="1383"/>
      <c r="AE984" s="654"/>
      <c r="AF984" s="654"/>
      <c r="AG984" s="654"/>
      <c r="AH984" s="654"/>
    </row>
    <row r="985" ht="15.75" hidden="1" customHeight="1">
      <c r="A985" s="654"/>
      <c r="B985" s="654"/>
      <c r="C985" s="654"/>
      <c r="D985" s="654"/>
      <c r="E985" s="654"/>
      <c r="F985" s="654"/>
      <c r="G985" s="654"/>
      <c r="H985" s="500"/>
      <c r="I985" s="500"/>
      <c r="J985" s="500"/>
      <c r="K985" s="500"/>
      <c r="L985" s="500"/>
      <c r="M985" s="500"/>
      <c r="N985" s="500"/>
      <c r="O985" s="500"/>
      <c r="P985" s="500"/>
      <c r="Q985" s="500"/>
      <c r="R985" s="500"/>
      <c r="S985" s="500"/>
      <c r="T985" s="500"/>
      <c r="U985" s="500"/>
      <c r="V985" s="500"/>
      <c r="W985" s="500"/>
      <c r="X985" s="500"/>
      <c r="Y985" s="500"/>
      <c r="Z985" s="500"/>
      <c r="AA985" s="500"/>
      <c r="AB985" s="1381"/>
      <c r="AC985" s="1542"/>
      <c r="AD985" s="1383"/>
      <c r="AE985" s="654"/>
      <c r="AF985" s="654"/>
      <c r="AG985" s="654"/>
      <c r="AH985" s="654"/>
    </row>
    <row r="986" ht="15.75" hidden="1" customHeight="1">
      <c r="A986" s="654"/>
      <c r="B986" s="654"/>
      <c r="C986" s="654"/>
      <c r="D986" s="654"/>
      <c r="E986" s="654"/>
      <c r="F986" s="654"/>
      <c r="G986" s="654"/>
      <c r="H986" s="500"/>
      <c r="I986" s="500"/>
      <c r="J986" s="500"/>
      <c r="K986" s="500"/>
      <c r="L986" s="500"/>
      <c r="M986" s="500"/>
      <c r="N986" s="500"/>
      <c r="O986" s="500"/>
      <c r="P986" s="500"/>
      <c r="Q986" s="500"/>
      <c r="R986" s="500"/>
      <c r="S986" s="500"/>
      <c r="T986" s="500"/>
      <c r="U986" s="500"/>
      <c r="V986" s="500"/>
      <c r="W986" s="500"/>
      <c r="X986" s="500"/>
      <c r="Y986" s="500"/>
      <c r="Z986" s="500"/>
      <c r="AA986" s="500"/>
      <c r="AB986" s="1381"/>
      <c r="AC986" s="1542"/>
      <c r="AD986" s="1383"/>
      <c r="AE986" s="654"/>
      <c r="AF986" s="654"/>
      <c r="AG986" s="654"/>
      <c r="AH986" s="654"/>
    </row>
    <row r="987" ht="15.75" hidden="1" customHeight="1">
      <c r="A987" s="654"/>
      <c r="B987" s="654"/>
      <c r="C987" s="654"/>
      <c r="D987" s="654"/>
      <c r="E987" s="654"/>
      <c r="F987" s="654"/>
      <c r="G987" s="654"/>
      <c r="H987" s="500"/>
      <c r="I987" s="500"/>
      <c r="J987" s="500"/>
      <c r="K987" s="500"/>
      <c r="L987" s="500"/>
      <c r="M987" s="500"/>
      <c r="N987" s="500"/>
      <c r="O987" s="500"/>
      <c r="P987" s="500"/>
      <c r="Q987" s="500"/>
      <c r="R987" s="500"/>
      <c r="S987" s="500"/>
      <c r="T987" s="500"/>
      <c r="U987" s="500"/>
      <c r="V987" s="500"/>
      <c r="W987" s="500"/>
      <c r="X987" s="500"/>
      <c r="Y987" s="500"/>
      <c r="Z987" s="500"/>
      <c r="AA987" s="500"/>
      <c r="AB987" s="1381"/>
      <c r="AC987" s="1542"/>
      <c r="AD987" s="1383"/>
      <c r="AE987" s="654"/>
      <c r="AF987" s="654"/>
      <c r="AG987" s="654"/>
      <c r="AH987" s="654"/>
    </row>
    <row r="988" ht="15.75" hidden="1" customHeight="1">
      <c r="A988" s="654"/>
      <c r="B988" s="654"/>
      <c r="C988" s="654"/>
      <c r="D988" s="654"/>
      <c r="E988" s="654"/>
      <c r="F988" s="654"/>
      <c r="G988" s="654"/>
      <c r="H988" s="500"/>
      <c r="I988" s="500"/>
      <c r="J988" s="500"/>
      <c r="K988" s="500"/>
      <c r="L988" s="500"/>
      <c r="M988" s="500"/>
      <c r="N988" s="500"/>
      <c r="O988" s="500"/>
      <c r="P988" s="500"/>
      <c r="Q988" s="500"/>
      <c r="R988" s="500"/>
      <c r="S988" s="500"/>
      <c r="T988" s="500"/>
      <c r="U988" s="500"/>
      <c r="V988" s="500"/>
      <c r="W988" s="500"/>
      <c r="X988" s="500"/>
      <c r="Y988" s="500"/>
      <c r="Z988" s="500"/>
      <c r="AA988" s="500"/>
      <c r="AB988" s="1381"/>
      <c r="AC988" s="1542"/>
      <c r="AD988" s="1383"/>
      <c r="AE988" s="654"/>
      <c r="AF988" s="654"/>
      <c r="AG988" s="654"/>
      <c r="AH988" s="654"/>
    </row>
    <row r="989" ht="15.75" hidden="1" customHeight="1">
      <c r="A989" s="654"/>
      <c r="B989" s="654"/>
      <c r="C989" s="654"/>
      <c r="D989" s="654"/>
      <c r="E989" s="654"/>
      <c r="F989" s="654"/>
      <c r="G989" s="654"/>
      <c r="H989" s="500"/>
      <c r="I989" s="500"/>
      <c r="J989" s="500"/>
      <c r="K989" s="500"/>
      <c r="L989" s="500"/>
      <c r="M989" s="500"/>
      <c r="N989" s="500"/>
      <c r="O989" s="500"/>
      <c r="P989" s="500"/>
      <c r="Q989" s="500"/>
      <c r="R989" s="500"/>
      <c r="S989" s="500"/>
      <c r="T989" s="500"/>
      <c r="U989" s="500"/>
      <c r="V989" s="500"/>
      <c r="W989" s="500"/>
      <c r="X989" s="500"/>
      <c r="Y989" s="500"/>
      <c r="Z989" s="500"/>
      <c r="AA989" s="500"/>
      <c r="AB989" s="1381"/>
      <c r="AC989" s="1542"/>
      <c r="AD989" s="1383"/>
      <c r="AE989" s="654"/>
      <c r="AF989" s="654"/>
      <c r="AG989" s="654"/>
      <c r="AH989" s="654"/>
    </row>
    <row r="990" ht="15.75" hidden="1" customHeight="1">
      <c r="A990" s="654"/>
      <c r="B990" s="654"/>
      <c r="C990" s="654"/>
      <c r="D990" s="654"/>
      <c r="E990" s="654"/>
      <c r="F990" s="654"/>
      <c r="G990" s="654"/>
      <c r="H990" s="500"/>
      <c r="I990" s="500"/>
      <c r="J990" s="500"/>
      <c r="K990" s="500"/>
      <c r="L990" s="500"/>
      <c r="M990" s="500"/>
      <c r="N990" s="500"/>
      <c r="O990" s="500"/>
      <c r="P990" s="500"/>
      <c r="Q990" s="500"/>
      <c r="R990" s="500"/>
      <c r="S990" s="500"/>
      <c r="T990" s="500"/>
      <c r="U990" s="500"/>
      <c r="V990" s="500"/>
      <c r="W990" s="500"/>
      <c r="X990" s="500"/>
      <c r="Y990" s="500"/>
      <c r="Z990" s="500"/>
      <c r="AA990" s="500"/>
      <c r="AB990" s="1381"/>
      <c r="AC990" s="1542"/>
      <c r="AD990" s="1383"/>
      <c r="AE990" s="654"/>
      <c r="AF990" s="654"/>
      <c r="AG990" s="654"/>
      <c r="AH990" s="654"/>
    </row>
    <row r="991" ht="15.75" hidden="1" customHeight="1">
      <c r="A991" s="654"/>
      <c r="B991" s="654"/>
      <c r="C991" s="654"/>
      <c r="D991" s="654"/>
      <c r="E991" s="654"/>
      <c r="F991" s="654"/>
      <c r="G991" s="654"/>
      <c r="H991" s="500"/>
      <c r="I991" s="500"/>
      <c r="J991" s="500"/>
      <c r="K991" s="500"/>
      <c r="L991" s="500"/>
      <c r="M991" s="500"/>
      <c r="N991" s="500"/>
      <c r="O991" s="500"/>
      <c r="P991" s="500"/>
      <c r="Q991" s="500"/>
      <c r="R991" s="500"/>
      <c r="S991" s="500"/>
      <c r="T991" s="500"/>
      <c r="U991" s="500"/>
      <c r="V991" s="500"/>
      <c r="W991" s="500"/>
      <c r="X991" s="500"/>
      <c r="Y991" s="500"/>
      <c r="Z991" s="500"/>
      <c r="AA991" s="500"/>
      <c r="AB991" s="1381"/>
      <c r="AC991" s="1542"/>
      <c r="AD991" s="1383"/>
      <c r="AE991" s="654"/>
      <c r="AF991" s="654"/>
      <c r="AG991" s="654"/>
      <c r="AH991" s="654"/>
    </row>
    <row r="992" ht="15.75" hidden="1" customHeight="1">
      <c r="A992" s="654"/>
      <c r="B992" s="654"/>
      <c r="C992" s="654"/>
      <c r="D992" s="654"/>
      <c r="E992" s="654"/>
      <c r="F992" s="654"/>
      <c r="G992" s="654"/>
      <c r="H992" s="500"/>
      <c r="I992" s="500"/>
      <c r="J992" s="500"/>
      <c r="K992" s="500"/>
      <c r="L992" s="500"/>
      <c r="M992" s="500"/>
      <c r="N992" s="500"/>
      <c r="O992" s="500"/>
      <c r="P992" s="500"/>
      <c r="Q992" s="500"/>
      <c r="R992" s="500"/>
      <c r="S992" s="500"/>
      <c r="T992" s="500"/>
      <c r="U992" s="500"/>
      <c r="V992" s="500"/>
      <c r="W992" s="500"/>
      <c r="X992" s="500"/>
      <c r="Y992" s="500"/>
      <c r="Z992" s="500"/>
      <c r="AA992" s="500"/>
      <c r="AB992" s="1381"/>
      <c r="AC992" s="1542"/>
      <c r="AD992" s="1383"/>
      <c r="AE992" s="654"/>
      <c r="AF992" s="654"/>
      <c r="AG992" s="654"/>
      <c r="AH992" s="654"/>
    </row>
    <row r="993" ht="15.75" hidden="1" customHeight="1">
      <c r="A993" s="654"/>
      <c r="B993" s="654"/>
      <c r="C993" s="654"/>
      <c r="D993" s="654"/>
      <c r="E993" s="654"/>
      <c r="F993" s="654"/>
      <c r="G993" s="654"/>
      <c r="H993" s="500"/>
      <c r="I993" s="500"/>
      <c r="J993" s="500"/>
      <c r="K993" s="500"/>
      <c r="L993" s="500"/>
      <c r="M993" s="500"/>
      <c r="N993" s="500"/>
      <c r="O993" s="500"/>
      <c r="P993" s="500"/>
      <c r="Q993" s="500"/>
      <c r="R993" s="500"/>
      <c r="S993" s="500"/>
      <c r="T993" s="500"/>
      <c r="U993" s="500"/>
      <c r="V993" s="500"/>
      <c r="W993" s="500"/>
      <c r="X993" s="500"/>
      <c r="Y993" s="500"/>
      <c r="Z993" s="500"/>
      <c r="AA993" s="500"/>
      <c r="AB993" s="1381"/>
      <c r="AC993" s="1542"/>
      <c r="AD993" s="1383"/>
      <c r="AE993" s="654"/>
      <c r="AF993" s="654"/>
      <c r="AG993" s="654"/>
      <c r="AH993" s="654"/>
    </row>
    <row r="994" ht="15.75" hidden="1" customHeight="1">
      <c r="A994" s="654"/>
      <c r="B994" s="654"/>
      <c r="C994" s="654"/>
      <c r="D994" s="654"/>
      <c r="E994" s="654"/>
      <c r="F994" s="654"/>
      <c r="G994" s="654"/>
      <c r="H994" s="500"/>
      <c r="I994" s="500"/>
      <c r="J994" s="500"/>
      <c r="K994" s="500"/>
      <c r="L994" s="500"/>
      <c r="M994" s="500"/>
      <c r="N994" s="500"/>
      <c r="O994" s="500"/>
      <c r="P994" s="500"/>
      <c r="Q994" s="500"/>
      <c r="R994" s="500"/>
      <c r="S994" s="500"/>
      <c r="T994" s="500"/>
      <c r="U994" s="500"/>
      <c r="V994" s="500"/>
      <c r="W994" s="500"/>
      <c r="X994" s="500"/>
      <c r="Y994" s="500"/>
      <c r="Z994" s="500"/>
      <c r="AA994" s="500"/>
      <c r="AB994" s="1381"/>
      <c r="AC994" s="1542"/>
      <c r="AD994" s="1383"/>
      <c r="AE994" s="654"/>
      <c r="AF994" s="654"/>
      <c r="AG994" s="654"/>
      <c r="AH994" s="654"/>
    </row>
    <row r="995" ht="15.75" hidden="1" customHeight="1">
      <c r="A995" s="654"/>
      <c r="B995" s="654"/>
      <c r="C995" s="654"/>
      <c r="D995" s="654"/>
      <c r="E995" s="654"/>
      <c r="F995" s="654"/>
      <c r="G995" s="654"/>
      <c r="H995" s="500"/>
      <c r="I995" s="500"/>
      <c r="J995" s="500"/>
      <c r="K995" s="500"/>
      <c r="L995" s="500"/>
      <c r="M995" s="500"/>
      <c r="N995" s="500"/>
      <c r="O995" s="500"/>
      <c r="P995" s="500"/>
      <c r="Q995" s="500"/>
      <c r="R995" s="500"/>
      <c r="S995" s="500"/>
      <c r="T995" s="500"/>
      <c r="U995" s="500"/>
      <c r="V995" s="500"/>
      <c r="W995" s="500"/>
      <c r="X995" s="500"/>
      <c r="Y995" s="500"/>
      <c r="Z995" s="500"/>
      <c r="AA995" s="500"/>
      <c r="AB995" s="1381"/>
      <c r="AC995" s="1542"/>
      <c r="AD995" s="1383"/>
      <c r="AE995" s="654"/>
      <c r="AF995" s="654"/>
      <c r="AG995" s="654"/>
      <c r="AH995" s="654"/>
    </row>
    <row r="996" ht="15.75" hidden="1" customHeight="1">
      <c r="A996" s="654"/>
      <c r="B996" s="654"/>
      <c r="C996" s="654"/>
      <c r="D996" s="654"/>
      <c r="E996" s="654"/>
      <c r="F996" s="654"/>
      <c r="G996" s="654"/>
      <c r="H996" s="500"/>
      <c r="I996" s="500"/>
      <c r="J996" s="500"/>
      <c r="K996" s="500"/>
      <c r="L996" s="500"/>
      <c r="M996" s="500"/>
      <c r="N996" s="500"/>
      <c r="O996" s="500"/>
      <c r="P996" s="500"/>
      <c r="Q996" s="500"/>
      <c r="R996" s="500"/>
      <c r="S996" s="500"/>
      <c r="T996" s="500"/>
      <c r="U996" s="500"/>
      <c r="V996" s="500"/>
      <c r="W996" s="500"/>
      <c r="X996" s="500"/>
      <c r="Y996" s="500"/>
      <c r="Z996" s="500"/>
      <c r="AA996" s="500"/>
      <c r="AB996" s="1381"/>
      <c r="AC996" s="1542"/>
      <c r="AD996" s="1383"/>
      <c r="AE996" s="654"/>
      <c r="AF996" s="654"/>
      <c r="AG996" s="654"/>
      <c r="AH996" s="654"/>
    </row>
    <row r="997" ht="15.75" hidden="1" customHeight="1">
      <c r="A997" s="654"/>
      <c r="B997" s="654"/>
      <c r="C997" s="654"/>
      <c r="D997" s="654"/>
      <c r="E997" s="654"/>
      <c r="F997" s="654"/>
      <c r="G997" s="654"/>
      <c r="H997" s="500"/>
      <c r="I997" s="500"/>
      <c r="J997" s="500"/>
      <c r="K997" s="500"/>
      <c r="L997" s="500"/>
      <c r="M997" s="500"/>
      <c r="N997" s="500"/>
      <c r="O997" s="500"/>
      <c r="P997" s="500"/>
      <c r="Q997" s="500"/>
      <c r="R997" s="500"/>
      <c r="S997" s="500"/>
      <c r="T997" s="500"/>
      <c r="U997" s="500"/>
      <c r="V997" s="500"/>
      <c r="W997" s="500"/>
      <c r="X997" s="500"/>
      <c r="Y997" s="500"/>
      <c r="Z997" s="500"/>
      <c r="AA997" s="500"/>
      <c r="AB997" s="1381"/>
      <c r="AC997" s="1542"/>
      <c r="AD997" s="1383"/>
      <c r="AE997" s="654"/>
      <c r="AF997" s="654"/>
      <c r="AG997" s="654"/>
      <c r="AH997" s="654"/>
    </row>
    <row r="998" ht="15.75" hidden="1" customHeight="1">
      <c r="A998" s="654"/>
      <c r="B998" s="654"/>
      <c r="C998" s="654"/>
      <c r="D998" s="654"/>
      <c r="E998" s="654"/>
      <c r="F998" s="654"/>
      <c r="G998" s="654"/>
      <c r="H998" s="500"/>
      <c r="I998" s="500"/>
      <c r="J998" s="500"/>
      <c r="K998" s="500"/>
      <c r="L998" s="500"/>
      <c r="M998" s="500"/>
      <c r="N998" s="500"/>
      <c r="O998" s="500"/>
      <c r="P998" s="500"/>
      <c r="Q998" s="500"/>
      <c r="R998" s="500"/>
      <c r="S998" s="500"/>
      <c r="T998" s="500"/>
      <c r="U998" s="500"/>
      <c r="V998" s="500"/>
      <c r="W998" s="500"/>
      <c r="X998" s="500"/>
      <c r="Y998" s="500"/>
      <c r="Z998" s="500"/>
      <c r="AA998" s="500"/>
      <c r="AB998" s="1381"/>
      <c r="AC998" s="1542"/>
      <c r="AD998" s="1383"/>
      <c r="AE998" s="654"/>
      <c r="AF998" s="654"/>
      <c r="AG998" s="654"/>
      <c r="AH998" s="654"/>
    </row>
    <row r="999" ht="15.75" hidden="1" customHeight="1">
      <c r="A999" s="654"/>
      <c r="B999" s="654"/>
      <c r="C999" s="654"/>
      <c r="D999" s="654"/>
      <c r="E999" s="654"/>
      <c r="F999" s="654"/>
      <c r="G999" s="654"/>
      <c r="H999" s="500"/>
      <c r="I999" s="500"/>
      <c r="J999" s="500"/>
      <c r="K999" s="500"/>
      <c r="L999" s="500"/>
      <c r="M999" s="500"/>
      <c r="N999" s="500"/>
      <c r="O999" s="500"/>
      <c r="P999" s="500"/>
      <c r="Q999" s="500"/>
      <c r="R999" s="500"/>
      <c r="S999" s="500"/>
      <c r="T999" s="500"/>
      <c r="U999" s="500"/>
      <c r="V999" s="500"/>
      <c r="W999" s="500"/>
      <c r="X999" s="500"/>
      <c r="Y999" s="500"/>
      <c r="Z999" s="500"/>
      <c r="AA999" s="500"/>
      <c r="AB999" s="1381"/>
      <c r="AC999" s="1542"/>
      <c r="AD999" s="1383"/>
      <c r="AE999" s="654"/>
      <c r="AF999" s="654"/>
      <c r="AG999" s="654"/>
      <c r="AH999" s="654"/>
    </row>
    <row r="1000" ht="15.75" hidden="1" customHeight="1">
      <c r="A1000" s="654"/>
      <c r="B1000" s="654"/>
      <c r="C1000" s="654"/>
      <c r="D1000" s="654"/>
      <c r="E1000" s="654"/>
      <c r="F1000" s="654"/>
      <c r="G1000" s="654"/>
      <c r="H1000" s="500"/>
      <c r="I1000" s="500"/>
      <c r="J1000" s="500"/>
      <c r="K1000" s="500"/>
      <c r="L1000" s="500"/>
      <c r="M1000" s="500"/>
      <c r="N1000" s="500"/>
      <c r="O1000" s="500"/>
      <c r="P1000" s="500"/>
      <c r="Q1000" s="500"/>
      <c r="R1000" s="500"/>
      <c r="S1000" s="500"/>
      <c r="T1000" s="500"/>
      <c r="U1000" s="500"/>
      <c r="V1000" s="500"/>
      <c r="W1000" s="500"/>
      <c r="X1000" s="500"/>
      <c r="Y1000" s="500"/>
      <c r="Z1000" s="500"/>
      <c r="AA1000" s="500"/>
      <c r="AB1000" s="1381"/>
      <c r="AC1000" s="1542"/>
      <c r="AD1000" s="1383"/>
      <c r="AE1000" s="654"/>
      <c r="AF1000" s="654"/>
      <c r="AG1000" s="654"/>
      <c r="AH1000" s="654"/>
    </row>
    <row r="1001" ht="15.75" hidden="1" customHeight="1">
      <c r="A1001" s="654"/>
      <c r="B1001" s="654"/>
      <c r="C1001" s="654"/>
      <c r="D1001" s="654"/>
      <c r="E1001" s="654"/>
      <c r="F1001" s="654"/>
      <c r="G1001" s="654"/>
      <c r="H1001" s="500"/>
      <c r="I1001" s="500"/>
      <c r="J1001" s="500"/>
      <c r="K1001" s="500"/>
      <c r="L1001" s="500"/>
      <c r="M1001" s="500"/>
      <c r="N1001" s="500"/>
      <c r="O1001" s="500"/>
      <c r="P1001" s="500"/>
      <c r="Q1001" s="500"/>
      <c r="R1001" s="500"/>
      <c r="S1001" s="500"/>
      <c r="T1001" s="500"/>
      <c r="U1001" s="500"/>
      <c r="V1001" s="500"/>
      <c r="W1001" s="500"/>
      <c r="X1001" s="500"/>
      <c r="Y1001" s="500"/>
      <c r="Z1001" s="500"/>
      <c r="AA1001" s="500"/>
      <c r="AB1001" s="1381"/>
      <c r="AC1001" s="1542"/>
      <c r="AD1001" s="1383"/>
      <c r="AE1001" s="654"/>
      <c r="AF1001" s="654"/>
      <c r="AG1001" s="654"/>
      <c r="AH1001" s="654"/>
    </row>
    <row r="1002" ht="15.75" hidden="1" customHeight="1">
      <c r="A1002" s="654"/>
      <c r="B1002" s="654"/>
      <c r="C1002" s="654"/>
      <c r="D1002" s="654"/>
      <c r="E1002" s="654"/>
      <c r="F1002" s="654"/>
      <c r="G1002" s="654"/>
      <c r="H1002" s="500"/>
      <c r="I1002" s="500"/>
      <c r="J1002" s="500"/>
      <c r="K1002" s="500"/>
      <c r="L1002" s="500"/>
      <c r="M1002" s="500"/>
      <c r="N1002" s="500"/>
      <c r="O1002" s="500"/>
      <c r="P1002" s="500"/>
      <c r="Q1002" s="500"/>
      <c r="R1002" s="500"/>
      <c r="S1002" s="500"/>
      <c r="T1002" s="500"/>
      <c r="U1002" s="500"/>
      <c r="V1002" s="500"/>
      <c r="W1002" s="500"/>
      <c r="X1002" s="500"/>
      <c r="Y1002" s="500"/>
      <c r="Z1002" s="500"/>
      <c r="AA1002" s="500"/>
      <c r="AB1002" s="1381"/>
      <c r="AC1002" s="1542"/>
      <c r="AD1002" s="1383"/>
      <c r="AE1002" s="654"/>
      <c r="AF1002" s="654"/>
      <c r="AG1002" s="654"/>
      <c r="AH1002" s="654"/>
    </row>
    <row r="1003" ht="15.75" hidden="1" customHeight="1">
      <c r="A1003" s="654"/>
      <c r="B1003" s="654"/>
      <c r="C1003" s="654"/>
      <c r="D1003" s="654"/>
      <c r="E1003" s="654"/>
      <c r="F1003" s="654"/>
      <c r="G1003" s="654"/>
      <c r="H1003" s="500"/>
      <c r="I1003" s="500"/>
      <c r="J1003" s="500"/>
      <c r="K1003" s="500"/>
      <c r="L1003" s="500"/>
      <c r="M1003" s="500"/>
      <c r="N1003" s="500"/>
      <c r="O1003" s="500"/>
      <c r="P1003" s="500"/>
      <c r="Q1003" s="500"/>
      <c r="R1003" s="500"/>
      <c r="S1003" s="500"/>
      <c r="T1003" s="500"/>
      <c r="U1003" s="500"/>
      <c r="V1003" s="500"/>
      <c r="W1003" s="500"/>
      <c r="X1003" s="500"/>
      <c r="Y1003" s="500"/>
      <c r="Z1003" s="500"/>
      <c r="AA1003" s="500"/>
      <c r="AB1003" s="1381"/>
      <c r="AC1003" s="1542"/>
      <c r="AD1003" s="1383"/>
      <c r="AE1003" s="654"/>
      <c r="AF1003" s="654"/>
      <c r="AG1003" s="654"/>
      <c r="AH1003" s="654"/>
    </row>
    <row r="1004" ht="15.75" hidden="1" customHeight="1">
      <c r="A1004" s="654"/>
      <c r="B1004" s="654"/>
      <c r="C1004" s="654"/>
      <c r="D1004" s="654"/>
      <c r="E1004" s="654"/>
      <c r="F1004" s="654"/>
      <c r="G1004" s="654"/>
      <c r="H1004" s="500"/>
      <c r="I1004" s="500"/>
      <c r="J1004" s="500"/>
      <c r="K1004" s="500"/>
      <c r="L1004" s="500"/>
      <c r="M1004" s="500"/>
      <c r="N1004" s="500"/>
      <c r="O1004" s="500"/>
      <c r="P1004" s="500"/>
      <c r="Q1004" s="500"/>
      <c r="R1004" s="500"/>
      <c r="S1004" s="500"/>
      <c r="T1004" s="500"/>
      <c r="U1004" s="500"/>
      <c r="V1004" s="500"/>
      <c r="W1004" s="500"/>
      <c r="X1004" s="500"/>
      <c r="Y1004" s="500"/>
      <c r="Z1004" s="500"/>
      <c r="AA1004" s="500"/>
      <c r="AB1004" s="1381"/>
      <c r="AC1004" s="1542"/>
      <c r="AD1004" s="1383"/>
      <c r="AE1004" s="654"/>
      <c r="AF1004" s="654"/>
      <c r="AG1004" s="654"/>
      <c r="AH1004" s="654"/>
    </row>
    <row r="1005" ht="15.75" hidden="1" customHeight="1">
      <c r="A1005" s="654"/>
      <c r="B1005" s="654"/>
      <c r="C1005" s="654"/>
      <c r="D1005" s="654"/>
      <c r="E1005" s="654"/>
      <c r="F1005" s="654"/>
      <c r="G1005" s="654"/>
      <c r="H1005" s="500"/>
      <c r="I1005" s="500"/>
      <c r="J1005" s="500"/>
      <c r="K1005" s="500"/>
      <c r="L1005" s="500"/>
      <c r="M1005" s="500"/>
      <c r="N1005" s="500"/>
      <c r="O1005" s="500"/>
      <c r="P1005" s="500"/>
      <c r="Q1005" s="500"/>
      <c r="R1005" s="500"/>
      <c r="S1005" s="500"/>
      <c r="T1005" s="500"/>
      <c r="U1005" s="500"/>
      <c r="V1005" s="500"/>
      <c r="W1005" s="500"/>
      <c r="X1005" s="500"/>
      <c r="Y1005" s="500"/>
      <c r="Z1005" s="500"/>
      <c r="AA1005" s="500"/>
      <c r="AB1005" s="1428"/>
      <c r="AC1005" s="1542"/>
      <c r="AD1005" s="1383"/>
      <c r="AE1005" s="654"/>
      <c r="AF1005" s="654"/>
      <c r="AG1005" s="654"/>
      <c r="AH1005" s="654"/>
    </row>
    <row r="1006" ht="15.75" hidden="1" customHeight="1">
      <c r="A1006" s="654"/>
      <c r="B1006" s="654"/>
      <c r="C1006" s="654"/>
      <c r="D1006" s="654"/>
      <c r="E1006" s="654"/>
      <c r="F1006" s="654"/>
      <c r="G1006" s="654"/>
      <c r="H1006" s="500"/>
      <c r="I1006" s="500"/>
      <c r="J1006" s="500"/>
      <c r="K1006" s="500"/>
      <c r="L1006" s="500"/>
      <c r="M1006" s="500"/>
      <c r="N1006" s="500"/>
      <c r="O1006" s="500"/>
      <c r="P1006" s="500"/>
      <c r="Q1006" s="500"/>
      <c r="R1006" s="500"/>
      <c r="S1006" s="500"/>
      <c r="T1006" s="500"/>
      <c r="U1006" s="500"/>
      <c r="V1006" s="500"/>
      <c r="W1006" s="500"/>
      <c r="X1006" s="500"/>
      <c r="Y1006" s="500"/>
      <c r="Z1006" s="500"/>
      <c r="AA1006" s="500"/>
      <c r="AB1006" s="1428"/>
      <c r="AC1006" s="1542"/>
      <c r="AD1006" s="1383"/>
      <c r="AE1006" s="654"/>
      <c r="AF1006" s="654"/>
      <c r="AG1006" s="654"/>
      <c r="AH1006" s="654"/>
    </row>
    <row r="1007" ht="15.75" hidden="1" customHeight="1">
      <c r="A1007" s="654"/>
      <c r="B1007" s="654"/>
      <c r="C1007" s="654"/>
      <c r="D1007" s="654"/>
      <c r="E1007" s="654"/>
      <c r="F1007" s="654"/>
      <c r="G1007" s="654"/>
      <c r="H1007" s="500"/>
      <c r="I1007" s="500"/>
      <c r="J1007" s="500"/>
      <c r="K1007" s="500"/>
      <c r="L1007" s="500"/>
      <c r="M1007" s="500"/>
      <c r="N1007" s="500"/>
      <c r="O1007" s="500"/>
      <c r="P1007" s="500"/>
      <c r="Q1007" s="500"/>
      <c r="R1007" s="500"/>
      <c r="S1007" s="500"/>
      <c r="T1007" s="500"/>
      <c r="U1007" s="500"/>
      <c r="V1007" s="500"/>
      <c r="W1007" s="500"/>
      <c r="X1007" s="500"/>
      <c r="Y1007" s="500"/>
      <c r="Z1007" s="500"/>
      <c r="AA1007" s="500"/>
      <c r="AB1007" s="1381"/>
      <c r="AC1007" s="1542"/>
      <c r="AD1007" s="1383"/>
      <c r="AE1007" s="654"/>
      <c r="AF1007" s="654"/>
      <c r="AG1007" s="654"/>
      <c r="AH1007" s="654"/>
    </row>
    <row r="1008" ht="15.75" hidden="1" customHeight="1">
      <c r="A1008" s="654"/>
      <c r="B1008" s="654"/>
      <c r="C1008" s="654"/>
      <c r="D1008" s="654"/>
      <c r="E1008" s="654"/>
      <c r="F1008" s="654"/>
      <c r="G1008" s="654"/>
      <c r="H1008" s="500"/>
      <c r="I1008" s="500"/>
      <c r="J1008" s="500"/>
      <c r="K1008" s="500"/>
      <c r="L1008" s="500"/>
      <c r="M1008" s="500"/>
      <c r="N1008" s="500"/>
      <c r="O1008" s="500"/>
      <c r="P1008" s="500"/>
      <c r="Q1008" s="500"/>
      <c r="R1008" s="500"/>
      <c r="S1008" s="500"/>
      <c r="T1008" s="500"/>
      <c r="U1008" s="500"/>
      <c r="V1008" s="500"/>
      <c r="W1008" s="500"/>
      <c r="X1008" s="500"/>
      <c r="Y1008" s="500"/>
      <c r="Z1008" s="500"/>
      <c r="AA1008" s="500"/>
      <c r="AB1008" s="1381"/>
      <c r="AC1008" s="1542"/>
      <c r="AD1008" s="1383"/>
      <c r="AE1008" s="654"/>
      <c r="AF1008" s="654"/>
      <c r="AG1008" s="654"/>
      <c r="AH1008" s="654"/>
    </row>
    <row r="1009" ht="15.75" hidden="1" customHeight="1">
      <c r="A1009" s="654"/>
      <c r="B1009" s="654"/>
      <c r="C1009" s="654"/>
      <c r="D1009" s="654"/>
      <c r="E1009" s="654"/>
      <c r="F1009" s="654"/>
      <c r="G1009" s="654"/>
      <c r="H1009" s="500"/>
      <c r="I1009" s="500"/>
      <c r="J1009" s="500"/>
      <c r="K1009" s="500"/>
      <c r="L1009" s="500"/>
      <c r="M1009" s="500"/>
      <c r="N1009" s="500"/>
      <c r="O1009" s="500"/>
      <c r="P1009" s="500"/>
      <c r="Q1009" s="500"/>
      <c r="R1009" s="500"/>
      <c r="S1009" s="500"/>
      <c r="T1009" s="500"/>
      <c r="U1009" s="500"/>
      <c r="V1009" s="500"/>
      <c r="W1009" s="500"/>
      <c r="X1009" s="500"/>
      <c r="Y1009" s="500"/>
      <c r="Z1009" s="500"/>
      <c r="AA1009" s="500"/>
      <c r="AB1009" s="1381"/>
      <c r="AC1009" s="1542"/>
      <c r="AD1009" s="1383"/>
      <c r="AE1009" s="654"/>
      <c r="AF1009" s="654"/>
      <c r="AG1009" s="654"/>
      <c r="AH1009" s="654"/>
    </row>
    <row r="1010" ht="15.75" customHeight="1">
      <c r="A1010" s="733" t="str">
        <f>'입력값'!V4</f>
        <v>행 추가시 이 라인 위 영역을 선택하고 행을 추가 하셔야 통계 및 서식이 올바르게 적용됩니다. </v>
      </c>
      <c r="B1010" s="734"/>
      <c r="C1010" s="734"/>
      <c r="D1010" s="734"/>
      <c r="E1010" s="734"/>
      <c r="F1010" s="734"/>
      <c r="G1010" s="734"/>
      <c r="H1010" s="735"/>
      <c r="I1010" s="735"/>
      <c r="J1010" s="735"/>
      <c r="K1010" s="735"/>
      <c r="L1010" s="735"/>
      <c r="M1010" s="735"/>
      <c r="N1010" s="735"/>
      <c r="O1010" s="735"/>
      <c r="P1010" s="735"/>
      <c r="Q1010" s="735"/>
      <c r="R1010" s="735"/>
      <c r="S1010" s="735"/>
      <c r="T1010" s="735"/>
      <c r="U1010" s="735"/>
      <c r="V1010" s="735"/>
      <c r="W1010" s="735"/>
      <c r="X1010" s="735"/>
      <c r="Y1010" s="735"/>
      <c r="Z1010" s="735"/>
      <c r="AA1010" s="735"/>
      <c r="AB1010" s="736"/>
      <c r="AC1010" s="737" t="s">
        <v>94</v>
      </c>
      <c r="AD1010" s="737" t="s">
        <v>94</v>
      </c>
      <c r="AE1010" s="738"/>
      <c r="AF1010" s="738"/>
      <c r="AG1010" s="738"/>
      <c r="AH1010" s="738"/>
    </row>
    <row r="1011" ht="15.75" customHeight="1">
      <c r="A1011" s="739"/>
      <c r="B1011" s="739"/>
      <c r="C1011" s="739"/>
      <c r="D1011" s="739"/>
      <c r="E1011" s="739"/>
      <c r="F1011" s="739"/>
      <c r="G1011" s="739"/>
      <c r="H1011" s="740"/>
      <c r="I1011" s="740"/>
      <c r="J1011" s="740"/>
      <c r="K1011" s="740"/>
      <c r="L1011" s="740"/>
      <c r="M1011" s="740"/>
      <c r="N1011" s="740"/>
      <c r="O1011" s="740"/>
      <c r="P1011" s="740"/>
      <c r="Q1011" s="740"/>
      <c r="R1011" s="740"/>
      <c r="S1011" s="740"/>
      <c r="T1011" s="740"/>
      <c r="U1011" s="740"/>
      <c r="V1011" s="740"/>
      <c r="W1011" s="740"/>
      <c r="X1011" s="740"/>
      <c r="Y1011" s="740"/>
      <c r="Z1011" s="740"/>
      <c r="AA1011" s="740"/>
      <c r="AB1011" s="740"/>
      <c r="AC1011" s="740"/>
      <c r="AD1011" s="740"/>
      <c r="AE1011" s="739"/>
      <c r="AF1011" s="739"/>
      <c r="AG1011" s="739"/>
      <c r="AH1011" s="739"/>
    </row>
    <row r="1012" ht="15.75" customHeight="1">
      <c r="A1012" s="578"/>
      <c r="B1012" s="578"/>
      <c r="C1012" s="578"/>
      <c r="D1012" s="578"/>
      <c r="E1012" s="578"/>
      <c r="F1012" s="578"/>
      <c r="G1012" s="741" t="s">
        <v>40</v>
      </c>
      <c r="H1012" s="744" t="str">
        <f>IFERROR(VLOOKUP(H$1014, '입력값'!$B:$C, 2, FALSE),"")</f>
        <v>Android</v>
      </c>
      <c r="I1012" s="742" t="str">
        <f>IFERROR(VLOOKUP(I$1014, '입력값'!$B:$C, 2, FALSE),"")</f>
        <v>iOS</v>
      </c>
      <c r="J1012" s="742"/>
      <c r="K1012" s="742"/>
      <c r="L1012" s="742" t="str">
        <f>IFERROR(VLOOKUP(L$1014, '입력값'!$B:$C, 2, FALSE),"")</f>
        <v/>
      </c>
      <c r="M1012" s="742" t="str">
        <f>IFERROR(VLOOKUP(M$1014, '입력값'!$B:$C, 2, FALSE),"")</f>
        <v/>
      </c>
      <c r="N1012" s="742" t="str">
        <f>IFERROR(VLOOKUP(N$1014, '입력값'!$B:$C, 2, FALSE),"")</f>
        <v/>
      </c>
      <c r="O1012" s="742" t="str">
        <f>IFERROR(VLOOKUP(O$1014, '입력값'!$B:$C, 2, FALSE),"")</f>
        <v/>
      </c>
      <c r="P1012" s="742" t="str">
        <f>IFERROR(VLOOKUP(P$1014, '입력값'!$B:$C, 2, FALSE),"")</f>
        <v/>
      </c>
      <c r="Q1012" s="742" t="str">
        <f>IFERROR(VLOOKUP(Q$1014, '입력값'!$B:$C, 2, FALSE),"")</f>
        <v/>
      </c>
      <c r="R1012" s="742" t="str">
        <f>IFERROR(VLOOKUP(R$1014, '입력값'!$B:$C, 2, FALSE),"")</f>
        <v/>
      </c>
      <c r="S1012" s="742" t="str">
        <f>IFERROR(VLOOKUP(S$1014, '입력값'!$B:$C, 2, FALSE),"")</f>
        <v/>
      </c>
      <c r="T1012" s="742" t="str">
        <f>IFERROR(VLOOKUP(T$1014, '입력값'!$B:$C, 2, FALSE),"")</f>
        <v/>
      </c>
      <c r="U1012" s="742" t="str">
        <f>IFERROR(VLOOKUP(U$1014, '입력값'!$B:$C, 2, FALSE),"")</f>
        <v/>
      </c>
      <c r="V1012" s="742" t="str">
        <f>IFERROR(VLOOKUP(V$1014, '입력값'!$B:$C, 2, FALSE),"")</f>
        <v/>
      </c>
      <c r="W1012" s="742" t="str">
        <f>IFERROR(VLOOKUP(W$1014, '입력값'!$B:$C, 2, FALSE),"")</f>
        <v/>
      </c>
      <c r="X1012" s="742" t="str">
        <f>IFERROR(VLOOKUP(X$1014, '입력값'!$B:$C, 2, FALSE),"")</f>
        <v/>
      </c>
      <c r="Y1012" s="742" t="str">
        <f>IFERROR(VLOOKUP(Y$1014, '입력값'!$B:$C, 2, FALSE),"")</f>
        <v/>
      </c>
      <c r="Z1012" s="742" t="str">
        <f>IFERROR(VLOOKUP(Z$1014, '입력값'!$B:$C, 2, FALSE),"")</f>
        <v/>
      </c>
      <c r="AA1012" s="742" t="str">
        <f>IFERROR(VLOOKUP(AA$1014, '입력값'!$B:$C, 2, FALSE),"")</f>
        <v/>
      </c>
      <c r="AB1012" s="745" t="s">
        <v>53</v>
      </c>
      <c r="AC1012" s="745" t="s">
        <v>66</v>
      </c>
      <c r="AD1012" s="741" t="s">
        <v>487</v>
      </c>
      <c r="AE1012" s="739"/>
      <c r="AF1012" s="739"/>
      <c r="AG1012" s="739"/>
      <c r="AH1012" s="739"/>
    </row>
    <row r="1013" ht="15.75" customHeight="1">
      <c r="A1013" s="578"/>
      <c r="B1013" s="578"/>
      <c r="C1013" s="578"/>
      <c r="D1013" s="578"/>
      <c r="E1013" s="578"/>
      <c r="F1013" s="578"/>
      <c r="G1013" s="741" t="s">
        <v>41</v>
      </c>
      <c r="H1013" s="744">
        <f t="shared" ref="H1013:I1013" si="1">H2</f>
        <v>6</v>
      </c>
      <c r="I1013" s="744">
        <f t="shared" si="1"/>
        <v>6</v>
      </c>
      <c r="J1013" s="744"/>
      <c r="K1013" s="744"/>
      <c r="L1013" s="744" t="str">
        <f t="shared" ref="L1013:AA1013" si="2">L2</f>
        <v/>
      </c>
      <c r="M1013" s="744" t="str">
        <f t="shared" si="2"/>
        <v/>
      </c>
      <c r="N1013" s="744" t="str">
        <f t="shared" si="2"/>
        <v/>
      </c>
      <c r="O1013" s="744" t="str">
        <f t="shared" si="2"/>
        <v/>
      </c>
      <c r="P1013" s="744" t="str">
        <f t="shared" si="2"/>
        <v/>
      </c>
      <c r="Q1013" s="744" t="str">
        <f t="shared" si="2"/>
        <v/>
      </c>
      <c r="R1013" s="744" t="str">
        <f t="shared" si="2"/>
        <v/>
      </c>
      <c r="S1013" s="744" t="str">
        <f t="shared" si="2"/>
        <v/>
      </c>
      <c r="T1013" s="744" t="str">
        <f t="shared" si="2"/>
        <v/>
      </c>
      <c r="U1013" s="744" t="str">
        <f t="shared" si="2"/>
        <v/>
      </c>
      <c r="V1013" s="744" t="str">
        <f t="shared" si="2"/>
        <v/>
      </c>
      <c r="W1013" s="744" t="str">
        <f t="shared" si="2"/>
        <v/>
      </c>
      <c r="X1013" s="744" t="str">
        <f t="shared" si="2"/>
        <v/>
      </c>
      <c r="Y1013" s="744" t="str">
        <f t="shared" si="2"/>
        <v/>
      </c>
      <c r="Z1013" s="744" t="str">
        <f t="shared" si="2"/>
        <v/>
      </c>
      <c r="AA1013" s="744" t="str">
        <f t="shared" si="2"/>
        <v/>
      </c>
      <c r="AB1013" s="745"/>
      <c r="AC1013" s="745"/>
      <c r="AD1013" s="745">
        <v>6.0</v>
      </c>
      <c r="AE1013" s="739"/>
      <c r="AF1013" s="739"/>
      <c r="AG1013" s="739"/>
      <c r="AH1013" s="739"/>
    </row>
    <row r="1014" ht="15.75" customHeight="1">
      <c r="A1014" s="578"/>
      <c r="B1014" s="578"/>
      <c r="C1014" s="578"/>
      <c r="D1014" s="578"/>
      <c r="E1014" s="578"/>
      <c r="F1014" s="578"/>
      <c r="G1014" s="741" t="s">
        <v>476</v>
      </c>
      <c r="H1014" s="744" t="str">
        <f t="shared" ref="H1014:I1014" si="3">H3</f>
        <v>a16</v>
      </c>
      <c r="I1014" s="742" t="str">
        <f t="shared" si="3"/>
        <v>i18</v>
      </c>
      <c r="J1014" s="742"/>
      <c r="K1014" s="742"/>
      <c r="L1014" s="742" t="str">
        <f t="shared" ref="L1014:AA1014" si="4">L3</f>
        <v/>
      </c>
      <c r="M1014" s="742" t="str">
        <f t="shared" si="4"/>
        <v/>
      </c>
      <c r="N1014" s="742" t="str">
        <f t="shared" si="4"/>
        <v/>
      </c>
      <c r="O1014" s="742" t="str">
        <f t="shared" si="4"/>
        <v/>
      </c>
      <c r="P1014" s="742" t="str">
        <f t="shared" si="4"/>
        <v/>
      </c>
      <c r="Q1014" s="742" t="str">
        <f t="shared" si="4"/>
        <v/>
      </c>
      <c r="R1014" s="742" t="str">
        <f t="shared" si="4"/>
        <v/>
      </c>
      <c r="S1014" s="742" t="str">
        <f t="shared" si="4"/>
        <v/>
      </c>
      <c r="T1014" s="742" t="str">
        <f t="shared" si="4"/>
        <v/>
      </c>
      <c r="U1014" s="742" t="str">
        <f t="shared" si="4"/>
        <v/>
      </c>
      <c r="V1014" s="742" t="str">
        <f t="shared" si="4"/>
        <v/>
      </c>
      <c r="W1014" s="742" t="str">
        <f t="shared" si="4"/>
        <v/>
      </c>
      <c r="X1014" s="742" t="str">
        <f t="shared" si="4"/>
        <v/>
      </c>
      <c r="Y1014" s="742" t="str">
        <f t="shared" si="4"/>
        <v/>
      </c>
      <c r="Z1014" s="742" t="str">
        <f t="shared" si="4"/>
        <v/>
      </c>
      <c r="AA1014" s="742" t="str">
        <f t="shared" si="4"/>
        <v/>
      </c>
      <c r="AB1014" s="741" t="s">
        <v>94</v>
      </c>
      <c r="AC1014" s="741" t="s">
        <v>94</v>
      </c>
      <c r="AD1014" s="741" t="s">
        <v>94</v>
      </c>
      <c r="AE1014" s="746"/>
      <c r="AF1014" s="739"/>
      <c r="AG1014" s="739"/>
      <c r="AH1014" s="739"/>
    </row>
    <row r="1015" ht="15.75" customHeight="1">
      <c r="A1015" s="739"/>
      <c r="B1015" s="739"/>
      <c r="C1015" s="739"/>
      <c r="D1015" s="739"/>
      <c r="E1015" s="739"/>
      <c r="F1015" s="739"/>
      <c r="G1015" s="741" t="s">
        <v>43</v>
      </c>
      <c r="H1015" s="747">
        <v>1.0</v>
      </c>
      <c r="I1015" s="747">
        <v>1.0</v>
      </c>
      <c r="J1015" s="747"/>
      <c r="K1015" s="747"/>
      <c r="L1015" s="747"/>
      <c r="M1015" s="747"/>
      <c r="N1015" s="748"/>
      <c r="O1015" s="748"/>
      <c r="P1015" s="748"/>
      <c r="Q1015" s="748"/>
      <c r="R1015" s="748"/>
      <c r="S1015" s="748"/>
      <c r="T1015" s="748"/>
      <c r="U1015" s="748"/>
      <c r="V1015" s="748"/>
      <c r="W1015" s="748"/>
      <c r="X1015" s="748"/>
      <c r="Y1015" s="748"/>
      <c r="Z1015" s="748"/>
      <c r="AA1015" s="748"/>
      <c r="AB1015" s="749" t="s">
        <v>94</v>
      </c>
      <c r="AC1015" s="749" t="s">
        <v>94</v>
      </c>
      <c r="AD1015" s="749" t="s">
        <v>94</v>
      </c>
      <c r="AE1015" s="746"/>
      <c r="AF1015" s="739"/>
      <c r="AG1015" s="739"/>
      <c r="AH1015" s="739"/>
    </row>
    <row r="1016" ht="15.75" customHeight="1">
      <c r="A1016" s="739"/>
      <c r="B1016" s="739"/>
      <c r="C1016" s="739"/>
      <c r="D1016" s="739"/>
      <c r="E1016" s="739"/>
      <c r="F1016" s="739"/>
      <c r="G1016" s="741" t="s">
        <v>1566</v>
      </c>
      <c r="H1016" s="750" t="s">
        <v>60</v>
      </c>
      <c r="I1016" s="750" t="s">
        <v>60</v>
      </c>
      <c r="J1016" s="747"/>
      <c r="K1016" s="747"/>
      <c r="L1016" s="750" t="s">
        <v>60</v>
      </c>
      <c r="M1016" s="750" t="s">
        <v>60</v>
      </c>
      <c r="N1016" s="750" t="s">
        <v>60</v>
      </c>
      <c r="O1016" s="750" t="s">
        <v>60</v>
      </c>
      <c r="P1016" s="750" t="s">
        <v>60</v>
      </c>
      <c r="Q1016" s="750" t="s">
        <v>60</v>
      </c>
      <c r="R1016" s="750" t="s">
        <v>60</v>
      </c>
      <c r="S1016" s="750" t="s">
        <v>60</v>
      </c>
      <c r="T1016" s="750" t="s">
        <v>60</v>
      </c>
      <c r="U1016" s="750" t="s">
        <v>60</v>
      </c>
      <c r="V1016" s="750" t="s">
        <v>60</v>
      </c>
      <c r="W1016" s="750" t="s">
        <v>60</v>
      </c>
      <c r="X1016" s="750" t="s">
        <v>60</v>
      </c>
      <c r="Y1016" s="750" t="s">
        <v>60</v>
      </c>
      <c r="Z1016" s="750" t="s">
        <v>60</v>
      </c>
      <c r="AA1016" s="750" t="s">
        <v>60</v>
      </c>
      <c r="AB1016" s="749" t="s">
        <v>94</v>
      </c>
      <c r="AC1016" s="749" t="s">
        <v>94</v>
      </c>
      <c r="AD1016" s="749" t="s">
        <v>94</v>
      </c>
      <c r="AE1016" s="746"/>
      <c r="AF1016" s="739"/>
      <c r="AG1016" s="739"/>
      <c r="AH1016" s="739"/>
    </row>
    <row r="1017" ht="15.75" customHeight="1">
      <c r="A1017" s="739"/>
      <c r="B1017" s="739"/>
      <c r="C1017" s="739"/>
      <c r="D1017" s="739"/>
      <c r="E1017" s="739"/>
      <c r="F1017" s="739"/>
      <c r="G1017" s="741" t="s">
        <v>1567</v>
      </c>
      <c r="H1017" s="751">
        <f t="shared" ref="H1017:I1017" si="5">IF(H1019-H1023, (SUM(H1020:H1023)-H1023)/(H1019-H1023), 0)</f>
        <v>0</v>
      </c>
      <c r="I1017" s="751">
        <f t="shared" si="5"/>
        <v>0</v>
      </c>
      <c r="J1017" s="751"/>
      <c r="K1017" s="751"/>
      <c r="L1017" s="751">
        <f t="shared" ref="L1017:AD1017" si="6">IF(L1019-L1023, (SUM(L1020:L1023)-L1023)/(L1019-L1023), 0)</f>
        <v>0</v>
      </c>
      <c r="M1017" s="751">
        <f t="shared" si="6"/>
        <v>0</v>
      </c>
      <c r="N1017" s="751">
        <f t="shared" si="6"/>
        <v>0</v>
      </c>
      <c r="O1017" s="751">
        <f t="shared" si="6"/>
        <v>0</v>
      </c>
      <c r="P1017" s="751">
        <f t="shared" si="6"/>
        <v>0</v>
      </c>
      <c r="Q1017" s="751">
        <f t="shared" si="6"/>
        <v>0</v>
      </c>
      <c r="R1017" s="751">
        <f t="shared" si="6"/>
        <v>0</v>
      </c>
      <c r="S1017" s="751">
        <f t="shared" si="6"/>
        <v>0</v>
      </c>
      <c r="T1017" s="751">
        <f t="shared" si="6"/>
        <v>0</v>
      </c>
      <c r="U1017" s="751">
        <f t="shared" si="6"/>
        <v>0</v>
      </c>
      <c r="V1017" s="751">
        <f t="shared" si="6"/>
        <v>0</v>
      </c>
      <c r="W1017" s="751">
        <f t="shared" si="6"/>
        <v>0</v>
      </c>
      <c r="X1017" s="751">
        <f t="shared" si="6"/>
        <v>0</v>
      </c>
      <c r="Y1017" s="751">
        <f t="shared" si="6"/>
        <v>0</v>
      </c>
      <c r="Z1017" s="751">
        <f t="shared" si="6"/>
        <v>0</v>
      </c>
      <c r="AA1017" s="751">
        <f t="shared" si="6"/>
        <v>0</v>
      </c>
      <c r="AB1017" s="752">
        <f t="shared" si="6"/>
        <v>0</v>
      </c>
      <c r="AC1017" s="752">
        <f t="shared" si="6"/>
        <v>0</v>
      </c>
      <c r="AD1017" s="752">
        <f t="shared" si="6"/>
        <v>0</v>
      </c>
      <c r="AE1017" s="746"/>
      <c r="AF1017" s="739"/>
      <c r="AG1017" s="739"/>
      <c r="AH1017" s="739"/>
    </row>
    <row r="1018" ht="15.75" customHeight="1">
      <c r="A1018" s="739"/>
      <c r="B1018" s="739"/>
      <c r="C1018" s="739"/>
      <c r="D1018" s="739"/>
      <c r="E1018" s="739"/>
      <c r="F1018" s="739"/>
      <c r="G1018" s="741" t="s">
        <v>486</v>
      </c>
      <c r="H1018" s="751">
        <f>IF((H1019-H1024-H1023), H1020/(H1019-H1024-H1023), 0)</f>
        <v>0</v>
      </c>
      <c r="I1018" s="751">
        <f>if((I1019-I1024-I1023), I1020/(I1019-I1024-I1023), 0)</f>
        <v>0</v>
      </c>
      <c r="J1018" s="751"/>
      <c r="K1018" s="751"/>
      <c r="L1018" s="751">
        <f t="shared" ref="L1018:AD1018" si="7">if((L1019-L1024-L1023), L1020/(L1019-L1024-L1023), 0)</f>
        <v>0</v>
      </c>
      <c r="M1018" s="751">
        <f t="shared" si="7"/>
        <v>0</v>
      </c>
      <c r="N1018" s="751">
        <f t="shared" si="7"/>
        <v>0</v>
      </c>
      <c r="O1018" s="751">
        <f t="shared" si="7"/>
        <v>0</v>
      </c>
      <c r="P1018" s="751">
        <f t="shared" si="7"/>
        <v>0</v>
      </c>
      <c r="Q1018" s="751">
        <f t="shared" si="7"/>
        <v>0</v>
      </c>
      <c r="R1018" s="751">
        <f t="shared" si="7"/>
        <v>0</v>
      </c>
      <c r="S1018" s="751">
        <f t="shared" si="7"/>
        <v>0</v>
      </c>
      <c r="T1018" s="751">
        <f t="shared" si="7"/>
        <v>0</v>
      </c>
      <c r="U1018" s="751">
        <f t="shared" si="7"/>
        <v>0</v>
      </c>
      <c r="V1018" s="751">
        <f t="shared" si="7"/>
        <v>0</v>
      </c>
      <c r="W1018" s="751">
        <f t="shared" si="7"/>
        <v>0</v>
      </c>
      <c r="X1018" s="751">
        <f t="shared" si="7"/>
        <v>0</v>
      </c>
      <c r="Y1018" s="751">
        <f t="shared" si="7"/>
        <v>0</v>
      </c>
      <c r="Z1018" s="751">
        <f t="shared" si="7"/>
        <v>0</v>
      </c>
      <c r="AA1018" s="751">
        <f t="shared" si="7"/>
        <v>0</v>
      </c>
      <c r="AB1018" s="752">
        <f t="shared" si="7"/>
        <v>0</v>
      </c>
      <c r="AC1018" s="752">
        <f t="shared" si="7"/>
        <v>0</v>
      </c>
      <c r="AD1018" s="752">
        <f t="shared" si="7"/>
        <v>0</v>
      </c>
      <c r="AE1018" s="739"/>
      <c r="AF1018" s="739"/>
      <c r="AG1018" s="739"/>
      <c r="AH1018" s="739"/>
    </row>
    <row r="1019" ht="15.75" customHeight="1">
      <c r="A1019" s="739"/>
      <c r="B1019" s="739"/>
      <c r="C1019" s="739"/>
      <c r="D1019" s="739"/>
      <c r="E1019" s="739"/>
      <c r="F1019" s="739"/>
      <c r="G1019" s="741" t="s">
        <v>487</v>
      </c>
      <c r="H1019" s="753">
        <f>IF(ISBLANK(H$1015), COUNTIF($AB5:$AB1010,"&lt;=" &amp; MAX('입력값'!$L$3:$L1559)), COUNTIF($AB5:$AB1010, H$1016 &amp; H$1015))</f>
        <v>470</v>
      </c>
      <c r="I1019" s="753">
        <f>IF(ISBLANK(I$1015), COUNTIF($AB5:$AB1010,"&lt;=" &amp; MAX('입력값'!$L$3:$L1559)), COUNTIF($AB5:$AB1010, I$1016 &amp; I$1015))</f>
        <v>470</v>
      </c>
      <c r="J1019" s="753"/>
      <c r="K1019" s="753"/>
      <c r="L1019" s="753">
        <f>IF(ISBLANK(L$1015), COUNTIF($AB5:$AB1010,"&lt;=" &amp; MAX('입력값'!$L$3:$L1559)), COUNTIF($AB5:$AB1010, L$1016 &amp; L$1015))</f>
        <v>594</v>
      </c>
      <c r="M1019" s="753">
        <f>IF(ISBLANK(M$1015), COUNTIF($AB5:$AB1010,"&lt;=" &amp; MAX('입력값'!$L$3:$L1559)), COUNTIF($AB5:$AB1010, M$1016 &amp; M$1015))</f>
        <v>594</v>
      </c>
      <c r="N1019" s="753">
        <f>IF(ISBLANK(N$1015), COUNTIF($AB5:$AB1010,"&lt;=" &amp; MAX('입력값'!$L$3:$L1559)), COUNTIF($AB5:$AB1010, N$1016 &amp; N$1015))</f>
        <v>594</v>
      </c>
      <c r="O1019" s="753">
        <f>IF(ISBLANK(O$1015), COUNTIF($AB5:$AB1010,"&lt;=" &amp; MAX('입력값'!$L$3:$L1559)), COUNTIF($AB5:$AB1010, O$1016 &amp; O$1015))</f>
        <v>594</v>
      </c>
      <c r="P1019" s="753">
        <f>IF(ISBLANK(P$1015), COUNTIF($AB5:$AB1010,"&lt;=" &amp; MAX('입력값'!$L$3:$L1559)), COUNTIF($AB5:$AB1010, P$1016 &amp; P$1015))</f>
        <v>594</v>
      </c>
      <c r="Q1019" s="753">
        <f>IF(ISBLANK(Q$1015), COUNTIF($AB5:$AB1010,"&lt;=" &amp; MAX('입력값'!$L$3:$L1559)), COUNTIF($AB5:$AB1010, Q$1016 &amp; Q$1015))</f>
        <v>594</v>
      </c>
      <c r="R1019" s="753">
        <f>IF(ISBLANK(R$1015), COUNTIF($AB5:$AB1010,"&lt;=" &amp; MAX('입력값'!$L$3:$L1559)), COUNTIF($AB5:$AB1010, R$1016 &amp; R$1015))</f>
        <v>594</v>
      </c>
      <c r="S1019" s="753">
        <f>IF(ISBLANK(S$1015), COUNTIF($AB5:$AB1010,"&lt;=" &amp; MAX('입력값'!$L$3:$L1559)), COUNTIF($AB5:$AB1010, S$1016 &amp; S$1015))</f>
        <v>594</v>
      </c>
      <c r="T1019" s="753">
        <f>IF(ISBLANK(T$1015), COUNTIF($AB5:$AB1010,"&lt;=" &amp; MAX('입력값'!$L$3:$L1559)), COUNTIF($AB5:$AB1010, T$1016 &amp; T$1015))</f>
        <v>594</v>
      </c>
      <c r="U1019" s="753">
        <f>IF(ISBLANK(U$1015), COUNTIF($AB5:$AB1010,"&lt;=" &amp; MAX('입력값'!$L$3:$L1559)), COUNTIF($AB5:$AB1010, U$1016 &amp; U$1015))</f>
        <v>594</v>
      </c>
      <c r="V1019" s="753">
        <f>IF(ISBLANK(V$1015), COUNTIF($AB5:$AB1010,"&lt;=" &amp; MAX('입력값'!$L$3:$L1559)), COUNTIF($AB5:$AB1010, V$1016 &amp; V$1015))</f>
        <v>594</v>
      </c>
      <c r="W1019" s="753">
        <f>IF(ISBLANK(W$1015), COUNTIF($AB5:$AB1010,"&lt;=" &amp; MAX('입력값'!$L$3:$L1559)), COUNTIF($AB5:$AB1010, W$1016 &amp; W$1015))</f>
        <v>594</v>
      </c>
      <c r="X1019" s="753">
        <f>IF(ISBLANK(X$1015), COUNTIF($AB5:$AB1010,"&lt;=" &amp; MAX('입력값'!$L$3:$L1559)), COUNTIF($AB5:$AB1010, X$1016 &amp; X$1015))</f>
        <v>594</v>
      </c>
      <c r="Y1019" s="753">
        <f>IF(ISBLANK(Y$1015), COUNTIF($AB5:$AB1010,"&lt;=" &amp; MAX('입력값'!$L$3:$L1559)), COUNTIF($AB5:$AB1010, Y$1016 &amp; Y$1015))</f>
        <v>594</v>
      </c>
      <c r="Z1019" s="753">
        <f>IF(ISBLANK(Z$1015), COUNTIF($AB5:$AB1010,"&lt;=" &amp; MAX('입력값'!$L$3:$L1559)), COUNTIF($AB5:$AB1010, Z$1016 &amp; Z$1015))</f>
        <v>594</v>
      </c>
      <c r="AA1019" s="753">
        <f>IF(ISBLANK(AA$1015), COUNTIF($AB5:$AB1010,"&lt;=" &amp; MAX('입력값'!$L$3:$L1559)), COUNTIF($AB5:$AB1010, AA$1016 &amp; AA$1015))</f>
        <v>594</v>
      </c>
      <c r="AB1019" s="754">
        <f t="shared" ref="AB1019:AC1019" si="8">IF(ISBLANK(AB$1013), SUMIFS($H1019:$AA1019, $H$1012:$AA$1012, AB$1012), SUMIFS($H1019:$AA1019, $H$1012:$AA$1012, AB$1012, $H$1013:$AA$1013, AB$1013))</f>
        <v>470</v>
      </c>
      <c r="AC1019" s="754">
        <f t="shared" si="8"/>
        <v>470</v>
      </c>
      <c r="AD1019" s="754">
        <f t="shared" ref="AD1019:AD1024" si="12">IF(ISBLANK(AD$1013), SUM($H1019:$AA1019), SUMIFS($H1019:$AA1019, $H$1013:$AA$1013, AD$1013))</f>
        <v>940</v>
      </c>
      <c r="AE1019" s="739"/>
      <c r="AF1019" s="739"/>
      <c r="AG1019" s="739"/>
      <c r="AH1019" s="739"/>
    </row>
    <row r="1020" ht="15.75" customHeight="1">
      <c r="A1020" s="739"/>
      <c r="B1020" s="739"/>
      <c r="C1020" s="739"/>
      <c r="D1020" s="739"/>
      <c r="E1020" s="739"/>
      <c r="F1020" s="739"/>
      <c r="G1020" s="741" t="s">
        <v>58</v>
      </c>
      <c r="H1020" s="753">
        <f t="shared" ref="H1020:I1020" si="9">IF(ISBLANK(H$1015), COUNTIF(H$5:H$1010, $G1020), COUNTIFS($AB$5:$AB$1010, H$1016 &amp; H$1015, H$5:H$1010, $G1020))</f>
        <v>0</v>
      </c>
      <c r="I1020" s="753">
        <f t="shared" si="9"/>
        <v>0</v>
      </c>
      <c r="J1020" s="753"/>
      <c r="K1020" s="753"/>
      <c r="L1020" s="753">
        <f t="shared" ref="L1020:AA1020" si="10">IF(ISBLANK(L$1015), COUNTIF(L$5:L$1010, $G1020), COUNTIFS($AB$5:$AB$1010, L$1016 &amp; L$1015, L$5:L$1010, $G1020))</f>
        <v>0</v>
      </c>
      <c r="M1020" s="753">
        <f t="shared" si="10"/>
        <v>0</v>
      </c>
      <c r="N1020" s="753">
        <f t="shared" si="10"/>
        <v>0</v>
      </c>
      <c r="O1020" s="753">
        <f t="shared" si="10"/>
        <v>0</v>
      </c>
      <c r="P1020" s="753">
        <f t="shared" si="10"/>
        <v>0</v>
      </c>
      <c r="Q1020" s="753">
        <f t="shared" si="10"/>
        <v>0</v>
      </c>
      <c r="R1020" s="753">
        <f t="shared" si="10"/>
        <v>0</v>
      </c>
      <c r="S1020" s="753">
        <f t="shared" si="10"/>
        <v>0</v>
      </c>
      <c r="T1020" s="753">
        <f t="shared" si="10"/>
        <v>0</v>
      </c>
      <c r="U1020" s="753">
        <f t="shared" si="10"/>
        <v>0</v>
      </c>
      <c r="V1020" s="753">
        <f t="shared" si="10"/>
        <v>0</v>
      </c>
      <c r="W1020" s="753">
        <f t="shared" si="10"/>
        <v>0</v>
      </c>
      <c r="X1020" s="753">
        <f t="shared" si="10"/>
        <v>0</v>
      </c>
      <c r="Y1020" s="753">
        <f t="shared" si="10"/>
        <v>0</v>
      </c>
      <c r="Z1020" s="753">
        <f t="shared" si="10"/>
        <v>0</v>
      </c>
      <c r="AA1020" s="753">
        <f t="shared" si="10"/>
        <v>0</v>
      </c>
      <c r="AB1020" s="754">
        <f t="shared" ref="AB1020:AC1020" si="11">IF(ISBLANK(AB$1013), SUMIFS($H1020:$AA1020, $H$1012:$AA$1012, AB$1012), SUMIFS($H1020:$AA1020, $H$1012:$AA$1012, AB$1012, $H$1013:$AA$1013, AB$1013))</f>
        <v>0</v>
      </c>
      <c r="AC1020" s="754">
        <f t="shared" si="11"/>
        <v>0</v>
      </c>
      <c r="AD1020" s="754">
        <f t="shared" si="12"/>
        <v>0</v>
      </c>
      <c r="AE1020" s="739"/>
      <c r="AF1020" s="739"/>
      <c r="AG1020" s="739"/>
      <c r="AH1020" s="739"/>
    </row>
    <row r="1021" ht="15.75" customHeight="1">
      <c r="A1021" s="739"/>
      <c r="B1021" s="739"/>
      <c r="C1021" s="739"/>
      <c r="D1021" s="739"/>
      <c r="E1021" s="739"/>
      <c r="F1021" s="739"/>
      <c r="G1021" s="741" t="s">
        <v>67</v>
      </c>
      <c r="H1021" s="753">
        <f t="shared" ref="H1021:I1021" si="13">IF(ISBLANK(H$1015), COUNTIF(H$5:H$1010, $G1021), COUNTIFS($AB$5:$AB$1010, H$1016 &amp; H$1015, H$5:H$1010, $G1021))</f>
        <v>0</v>
      </c>
      <c r="I1021" s="753">
        <f t="shared" si="13"/>
        <v>0</v>
      </c>
      <c r="J1021" s="753"/>
      <c r="K1021" s="753"/>
      <c r="L1021" s="753">
        <f t="shared" ref="L1021:AA1021" si="14">IF(ISBLANK(L$1015), COUNTIF(L$5:L$1010, $G1021), COUNTIFS($AB$5:$AB$1010, L$1016 &amp; L$1015, L$5:L$1010, $G1021))</f>
        <v>0</v>
      </c>
      <c r="M1021" s="753">
        <f t="shared" si="14"/>
        <v>0</v>
      </c>
      <c r="N1021" s="753">
        <f t="shared" si="14"/>
        <v>0</v>
      </c>
      <c r="O1021" s="753">
        <f t="shared" si="14"/>
        <v>0</v>
      </c>
      <c r="P1021" s="753">
        <f t="shared" si="14"/>
        <v>0</v>
      </c>
      <c r="Q1021" s="753">
        <f t="shared" si="14"/>
        <v>0</v>
      </c>
      <c r="R1021" s="753">
        <f t="shared" si="14"/>
        <v>0</v>
      </c>
      <c r="S1021" s="753">
        <f t="shared" si="14"/>
        <v>0</v>
      </c>
      <c r="T1021" s="753">
        <f t="shared" si="14"/>
        <v>0</v>
      </c>
      <c r="U1021" s="753">
        <f t="shared" si="14"/>
        <v>0</v>
      </c>
      <c r="V1021" s="753">
        <f t="shared" si="14"/>
        <v>0</v>
      </c>
      <c r="W1021" s="753">
        <f t="shared" si="14"/>
        <v>0</v>
      </c>
      <c r="X1021" s="753">
        <f t="shared" si="14"/>
        <v>0</v>
      </c>
      <c r="Y1021" s="753">
        <f t="shared" si="14"/>
        <v>0</v>
      </c>
      <c r="Z1021" s="753">
        <f t="shared" si="14"/>
        <v>0</v>
      </c>
      <c r="AA1021" s="753">
        <f t="shared" si="14"/>
        <v>0</v>
      </c>
      <c r="AB1021" s="754">
        <f t="shared" ref="AB1021:AC1021" si="15">IF(ISBLANK(AB$1013), SUMIFS($H1021:$AA1021, $H$1012:$AA$1012, AB$1012), SUMIFS($H1021:$AA1021, $H$1012:$AA$1012, AB$1012, $H$1013:$AA$1013, AB$1013))</f>
        <v>0</v>
      </c>
      <c r="AC1021" s="754">
        <f t="shared" si="15"/>
        <v>0</v>
      </c>
      <c r="AD1021" s="754">
        <f t="shared" si="12"/>
        <v>0</v>
      </c>
      <c r="AE1021" s="739"/>
      <c r="AF1021" s="739"/>
      <c r="AG1021" s="739"/>
      <c r="AH1021" s="739"/>
    </row>
    <row r="1022" ht="15.75" customHeight="1">
      <c r="A1022" s="739"/>
      <c r="B1022" s="739"/>
      <c r="C1022" s="739"/>
      <c r="D1022" s="739"/>
      <c r="E1022" s="739"/>
      <c r="F1022" s="739"/>
      <c r="G1022" s="741" t="s">
        <v>75</v>
      </c>
      <c r="H1022" s="753">
        <f t="shared" ref="H1022:I1022" si="16">IF(ISBLANK(H$1015), COUNTIF(H$5:H$1010, $G1022), COUNTIFS($AB$5:$AB$1010, H$1016 &amp; H$1015, H$5:H$1010, $G1022))</f>
        <v>0</v>
      </c>
      <c r="I1022" s="753">
        <f t="shared" si="16"/>
        <v>0</v>
      </c>
      <c r="J1022" s="753"/>
      <c r="K1022" s="753"/>
      <c r="L1022" s="753">
        <f t="shared" ref="L1022:AA1022" si="17">IF(ISBLANK(L$1015), COUNTIF(L$5:L$1010, $G1022), COUNTIFS($AB$5:$AB$1010, L$1016 &amp; L$1015, L$5:L$1010, $G1022))</f>
        <v>0</v>
      </c>
      <c r="M1022" s="753">
        <f t="shared" si="17"/>
        <v>0</v>
      </c>
      <c r="N1022" s="753">
        <f t="shared" si="17"/>
        <v>0</v>
      </c>
      <c r="O1022" s="753">
        <f t="shared" si="17"/>
        <v>0</v>
      </c>
      <c r="P1022" s="753">
        <f t="shared" si="17"/>
        <v>0</v>
      </c>
      <c r="Q1022" s="753">
        <f t="shared" si="17"/>
        <v>0</v>
      </c>
      <c r="R1022" s="753">
        <f t="shared" si="17"/>
        <v>0</v>
      </c>
      <c r="S1022" s="753">
        <f t="shared" si="17"/>
        <v>0</v>
      </c>
      <c r="T1022" s="753">
        <f t="shared" si="17"/>
        <v>0</v>
      </c>
      <c r="U1022" s="753">
        <f t="shared" si="17"/>
        <v>0</v>
      </c>
      <c r="V1022" s="753">
        <f t="shared" si="17"/>
        <v>0</v>
      </c>
      <c r="W1022" s="753">
        <f t="shared" si="17"/>
        <v>0</v>
      </c>
      <c r="X1022" s="753">
        <f t="shared" si="17"/>
        <v>0</v>
      </c>
      <c r="Y1022" s="753">
        <f t="shared" si="17"/>
        <v>0</v>
      </c>
      <c r="Z1022" s="753">
        <f t="shared" si="17"/>
        <v>0</v>
      </c>
      <c r="AA1022" s="753">
        <f t="shared" si="17"/>
        <v>0</v>
      </c>
      <c r="AB1022" s="754">
        <f t="shared" ref="AB1022:AC1022" si="18">IF(ISBLANK(AB$1013), SUMIFS($H1022:$AA1022, $H$1012:$AA$1012, AB$1012), SUMIFS($H1022:$AA1022, $H$1012:$AA$1012, AB$1012, $H$1013:$AA$1013, AB$1013))</f>
        <v>0</v>
      </c>
      <c r="AC1022" s="754">
        <f t="shared" si="18"/>
        <v>0</v>
      </c>
      <c r="AD1022" s="754">
        <f t="shared" si="12"/>
        <v>0</v>
      </c>
      <c r="AE1022" s="739"/>
      <c r="AF1022" s="739"/>
      <c r="AG1022" s="739"/>
      <c r="AH1022" s="739"/>
    </row>
    <row r="1023" ht="15.75" customHeight="1">
      <c r="A1023" s="739"/>
      <c r="B1023" s="739"/>
      <c r="C1023" s="739"/>
      <c r="D1023" s="739"/>
      <c r="E1023" s="739"/>
      <c r="F1023" s="739"/>
      <c r="G1023" s="741" t="s">
        <v>82</v>
      </c>
      <c r="H1023" s="753">
        <f t="shared" ref="H1023:I1023" si="19">IF(ISBLANK(H$1015), COUNTIF(H$5:H$1010, $G1023), COUNTIFS($AB$5:$AB$1010, H$1016 &amp; H$1015, H$5:H$1010, $G1023))</f>
        <v>19</v>
      </c>
      <c r="I1023" s="753">
        <f t="shared" si="19"/>
        <v>11</v>
      </c>
      <c r="J1023" s="753"/>
      <c r="K1023" s="753"/>
      <c r="L1023" s="753">
        <f t="shared" ref="L1023:AA1023" si="20">IF(ISBLANK(L$1015), COUNTIF(L$5:L$1010, $G1023), COUNTIFS($AB$5:$AB$1010, L$1016 &amp; L$1015, L$5:L$1010, $G1023))</f>
        <v>0</v>
      </c>
      <c r="M1023" s="753">
        <f t="shared" si="20"/>
        <v>0</v>
      </c>
      <c r="N1023" s="753">
        <f t="shared" si="20"/>
        <v>0</v>
      </c>
      <c r="O1023" s="753">
        <f t="shared" si="20"/>
        <v>0</v>
      </c>
      <c r="P1023" s="753">
        <f t="shared" si="20"/>
        <v>0</v>
      </c>
      <c r="Q1023" s="753">
        <f t="shared" si="20"/>
        <v>0</v>
      </c>
      <c r="R1023" s="753">
        <f t="shared" si="20"/>
        <v>0</v>
      </c>
      <c r="S1023" s="753">
        <f t="shared" si="20"/>
        <v>0</v>
      </c>
      <c r="T1023" s="753">
        <f t="shared" si="20"/>
        <v>0</v>
      </c>
      <c r="U1023" s="753">
        <f t="shared" si="20"/>
        <v>0</v>
      </c>
      <c r="V1023" s="753">
        <f t="shared" si="20"/>
        <v>0</v>
      </c>
      <c r="W1023" s="753">
        <f t="shared" si="20"/>
        <v>0</v>
      </c>
      <c r="X1023" s="753">
        <f t="shared" si="20"/>
        <v>0</v>
      </c>
      <c r="Y1023" s="753">
        <f t="shared" si="20"/>
        <v>0</v>
      </c>
      <c r="Z1023" s="753">
        <f t="shared" si="20"/>
        <v>0</v>
      </c>
      <c r="AA1023" s="753">
        <f t="shared" si="20"/>
        <v>0</v>
      </c>
      <c r="AB1023" s="754">
        <f t="shared" ref="AB1023:AC1023" si="21">IF(ISBLANK(AB$1013), SUMIFS($H1023:$AA1023, $H$1012:$AA$1012, AB$1012), SUMIFS($H1023:$AA1023, $H$1012:$AA$1012, AB$1012, $H$1013:$AA$1013, AB$1013))</f>
        <v>19</v>
      </c>
      <c r="AC1023" s="754">
        <f t="shared" si="21"/>
        <v>11</v>
      </c>
      <c r="AD1023" s="754">
        <f t="shared" si="12"/>
        <v>30</v>
      </c>
      <c r="AE1023" s="739"/>
      <c r="AF1023" s="739"/>
      <c r="AG1023" s="739"/>
      <c r="AH1023" s="739"/>
    </row>
    <row r="1024" ht="15.75" customHeight="1">
      <c r="A1024" s="739"/>
      <c r="B1024" s="739"/>
      <c r="C1024" s="739"/>
      <c r="D1024" s="739"/>
      <c r="E1024" s="739"/>
      <c r="F1024" s="739"/>
      <c r="G1024" s="741" t="s">
        <v>481</v>
      </c>
      <c r="H1024" s="753">
        <f t="shared" ref="H1024:I1024" si="22">H$1019-SUM(H$1020:H$1023)</f>
        <v>451</v>
      </c>
      <c r="I1024" s="753">
        <f t="shared" si="22"/>
        <v>459</v>
      </c>
      <c r="J1024" s="753"/>
      <c r="K1024" s="753"/>
      <c r="L1024" s="753">
        <f t="shared" ref="L1024:AA1024" si="23">L$1019-SUM(L$1020:L$1023)</f>
        <v>594</v>
      </c>
      <c r="M1024" s="753">
        <f t="shared" si="23"/>
        <v>594</v>
      </c>
      <c r="N1024" s="753">
        <f t="shared" si="23"/>
        <v>594</v>
      </c>
      <c r="O1024" s="753">
        <f t="shared" si="23"/>
        <v>594</v>
      </c>
      <c r="P1024" s="753">
        <f t="shared" si="23"/>
        <v>594</v>
      </c>
      <c r="Q1024" s="753">
        <f t="shared" si="23"/>
        <v>594</v>
      </c>
      <c r="R1024" s="753">
        <f t="shared" si="23"/>
        <v>594</v>
      </c>
      <c r="S1024" s="753">
        <f t="shared" si="23"/>
        <v>594</v>
      </c>
      <c r="T1024" s="753">
        <f t="shared" si="23"/>
        <v>594</v>
      </c>
      <c r="U1024" s="753">
        <f t="shared" si="23"/>
        <v>594</v>
      </c>
      <c r="V1024" s="753">
        <f t="shared" si="23"/>
        <v>594</v>
      </c>
      <c r="W1024" s="753">
        <f t="shared" si="23"/>
        <v>594</v>
      </c>
      <c r="X1024" s="753">
        <f t="shared" si="23"/>
        <v>594</v>
      </c>
      <c r="Y1024" s="753">
        <f t="shared" si="23"/>
        <v>594</v>
      </c>
      <c r="Z1024" s="753">
        <f t="shared" si="23"/>
        <v>594</v>
      </c>
      <c r="AA1024" s="753">
        <f t="shared" si="23"/>
        <v>594</v>
      </c>
      <c r="AB1024" s="754">
        <f t="shared" ref="AB1024:AC1024" si="24">IF(ISBLANK(AB$1013), SUMIFS($H1024:$AA1024, $H$1012:$AA$1012, AB$1012), SUMIFS($H1024:$AA1024, $H$1012:$AA$1012, AB$1012, $H$1013:$AA$1013, AB$1013))</f>
        <v>451</v>
      </c>
      <c r="AC1024" s="754">
        <f t="shared" si="24"/>
        <v>459</v>
      </c>
      <c r="AD1024" s="754">
        <f t="shared" si="12"/>
        <v>910</v>
      </c>
      <c r="AE1024" s="739"/>
      <c r="AF1024" s="739"/>
      <c r="AG1024" s="739"/>
      <c r="AH1024" s="739"/>
    </row>
    <row r="1025" ht="15.75" customHeight="1">
      <c r="A1025" s="739"/>
      <c r="B1025" s="739"/>
      <c r="C1025" s="739"/>
      <c r="D1025" s="739"/>
      <c r="E1025" s="739"/>
      <c r="F1025" s="739"/>
      <c r="G1025" s="739"/>
      <c r="H1025" s="740"/>
      <c r="I1025" s="740"/>
      <c r="J1025" s="740"/>
      <c r="K1025" s="740"/>
      <c r="L1025" s="740"/>
      <c r="M1025" s="740"/>
      <c r="N1025" s="740"/>
      <c r="O1025" s="740"/>
      <c r="P1025" s="740"/>
      <c r="Q1025" s="740"/>
      <c r="R1025" s="740"/>
      <c r="S1025" s="740"/>
      <c r="T1025" s="740"/>
      <c r="U1025" s="740"/>
      <c r="V1025" s="740"/>
      <c r="W1025" s="740"/>
      <c r="X1025" s="740"/>
      <c r="Y1025" s="740"/>
      <c r="Z1025" s="740"/>
      <c r="AA1025" s="740"/>
      <c r="AB1025" s="740"/>
      <c r="AC1025" s="740"/>
      <c r="AD1025" s="740"/>
      <c r="AE1025" s="739"/>
      <c r="AF1025" s="739"/>
      <c r="AG1025" s="739"/>
      <c r="AH1025" s="739"/>
    </row>
    <row r="1026" ht="15.75" customHeight="1">
      <c r="A1026" s="739"/>
      <c r="B1026" s="739"/>
      <c r="C1026" s="739"/>
      <c r="D1026" s="739"/>
      <c r="E1026" s="739"/>
      <c r="F1026" s="739"/>
      <c r="G1026" s="746"/>
      <c r="H1026" s="740"/>
      <c r="I1026" s="740"/>
      <c r="J1026" s="740"/>
      <c r="K1026" s="740"/>
      <c r="L1026" s="740"/>
      <c r="M1026" s="740"/>
      <c r="N1026" s="740"/>
      <c r="O1026" s="740"/>
      <c r="P1026" s="740"/>
      <c r="Q1026" s="740"/>
      <c r="R1026" s="740"/>
      <c r="S1026" s="740"/>
      <c r="T1026" s="740"/>
      <c r="U1026" s="740"/>
      <c r="V1026" s="740"/>
      <c r="W1026" s="740"/>
      <c r="X1026" s="740"/>
      <c r="Y1026" s="740"/>
      <c r="Z1026" s="740"/>
      <c r="AA1026" s="740"/>
      <c r="AB1026" s="755" t="s">
        <v>488</v>
      </c>
      <c r="AC1026" s="755" t="s">
        <v>1568</v>
      </c>
      <c r="AD1026" s="755" t="s">
        <v>487</v>
      </c>
      <c r="AE1026" s="739"/>
      <c r="AF1026" s="739"/>
      <c r="AG1026" s="739"/>
      <c r="AH1026" s="739"/>
    </row>
    <row r="1027" ht="15.75" customHeight="1">
      <c r="A1027" s="739"/>
      <c r="B1027" s="739"/>
      <c r="C1027" s="739"/>
      <c r="D1027" s="739"/>
      <c r="E1027" s="739"/>
      <c r="F1027" s="739"/>
      <c r="G1027" s="746"/>
      <c r="H1027" s="740"/>
      <c r="I1027" s="740"/>
      <c r="J1027" s="740"/>
      <c r="K1027" s="740"/>
      <c r="L1027" s="740"/>
      <c r="M1027" s="740"/>
      <c r="N1027" s="740"/>
      <c r="O1027" s="740"/>
      <c r="P1027" s="740"/>
      <c r="Q1027" s="740"/>
      <c r="R1027" s="740"/>
      <c r="S1027" s="740"/>
      <c r="T1027" s="740"/>
      <c r="U1027" s="740"/>
      <c r="V1027" s="740"/>
      <c r="W1027" s="740"/>
      <c r="X1027" s="740"/>
      <c r="Y1027" s="740"/>
      <c r="Z1027" s="740"/>
      <c r="AA1027" s="740"/>
      <c r="AB1027" s="756">
        <v>1.0</v>
      </c>
      <c r="AC1027" s="757">
        <f t="shared" ref="AC1027:AC1030" si="25">IFERROR($AD1027/$AB$3, 0)</f>
        <v>0.7912457912</v>
      </c>
      <c r="AD1027" s="758">
        <f t="shared" ref="AD1027:AD1030" si="26">COUNTIF($AB$5:$AB$1010, $AB1027)</f>
        <v>470</v>
      </c>
      <c r="AE1027" s="739"/>
      <c r="AF1027" s="739"/>
      <c r="AG1027" s="739"/>
      <c r="AH1027" s="739"/>
    </row>
    <row r="1028" ht="15.75" customHeight="1">
      <c r="A1028" s="759"/>
      <c r="B1028" s="759"/>
      <c r="C1028" s="759"/>
      <c r="D1028" s="759"/>
      <c r="E1028" s="759"/>
      <c r="F1028" s="759"/>
      <c r="G1028" s="759"/>
      <c r="H1028" s="760"/>
      <c r="I1028" s="760"/>
      <c r="J1028" s="760"/>
      <c r="K1028" s="760"/>
      <c r="L1028" s="760"/>
      <c r="M1028" s="760"/>
      <c r="N1028" s="760"/>
      <c r="O1028" s="760"/>
      <c r="P1028" s="760"/>
      <c r="Q1028" s="760"/>
      <c r="R1028" s="760"/>
      <c r="S1028" s="760"/>
      <c r="T1028" s="760"/>
      <c r="U1028" s="760"/>
      <c r="V1028" s="760"/>
      <c r="W1028" s="760"/>
      <c r="X1028" s="760"/>
      <c r="Y1028" s="760"/>
      <c r="Z1028" s="760"/>
      <c r="AA1028" s="760"/>
      <c r="AB1028" s="761">
        <v>2.0</v>
      </c>
      <c r="AC1028" s="757">
        <f t="shared" si="25"/>
        <v>0.08585858586</v>
      </c>
      <c r="AD1028" s="758">
        <f t="shared" si="26"/>
        <v>51</v>
      </c>
      <c r="AE1028" s="739"/>
      <c r="AF1028" s="739"/>
      <c r="AG1028" s="739"/>
      <c r="AH1028" s="739"/>
    </row>
    <row r="1029" ht="15.75" customHeight="1">
      <c r="A1029" s="759"/>
      <c r="B1029" s="759"/>
      <c r="C1029" s="759"/>
      <c r="D1029" s="759"/>
      <c r="E1029" s="759"/>
      <c r="F1029" s="759"/>
      <c r="G1029" s="759"/>
      <c r="H1029" s="760"/>
      <c r="I1029" s="760"/>
      <c r="J1029" s="760"/>
      <c r="K1029" s="760"/>
      <c r="L1029" s="760"/>
      <c r="M1029" s="760"/>
      <c r="N1029" s="760"/>
      <c r="O1029" s="760"/>
      <c r="P1029" s="760"/>
      <c r="Q1029" s="760"/>
      <c r="R1029" s="760"/>
      <c r="S1029" s="760"/>
      <c r="T1029" s="760"/>
      <c r="U1029" s="760"/>
      <c r="V1029" s="760"/>
      <c r="W1029" s="760"/>
      <c r="X1029" s="760"/>
      <c r="Y1029" s="760"/>
      <c r="Z1029" s="760"/>
      <c r="AA1029" s="760"/>
      <c r="AB1029" s="761">
        <v>3.0</v>
      </c>
      <c r="AC1029" s="757">
        <f t="shared" si="25"/>
        <v>0.1228956229</v>
      </c>
      <c r="AD1029" s="758">
        <f t="shared" si="26"/>
        <v>73</v>
      </c>
      <c r="AE1029" s="739"/>
      <c r="AF1029" s="739"/>
      <c r="AG1029" s="739"/>
      <c r="AH1029" s="739"/>
    </row>
    <row r="1030" ht="15.75" customHeight="1">
      <c r="A1030" s="759"/>
      <c r="B1030" s="759"/>
      <c r="C1030" s="759"/>
      <c r="D1030" s="759"/>
      <c r="E1030" s="759"/>
      <c r="F1030" s="759"/>
      <c r="G1030" s="759"/>
      <c r="H1030" s="760"/>
      <c r="I1030" s="760"/>
      <c r="J1030" s="760"/>
      <c r="K1030" s="760"/>
      <c r="L1030" s="760"/>
      <c r="M1030" s="760"/>
      <c r="N1030" s="760"/>
      <c r="O1030" s="760"/>
      <c r="P1030" s="760"/>
      <c r="Q1030" s="760"/>
      <c r="R1030" s="760"/>
      <c r="S1030" s="760"/>
      <c r="T1030" s="760"/>
      <c r="U1030" s="760"/>
      <c r="V1030" s="760"/>
      <c r="W1030" s="760"/>
      <c r="X1030" s="760"/>
      <c r="Y1030" s="760"/>
      <c r="Z1030" s="760"/>
      <c r="AA1030" s="760"/>
      <c r="AB1030" s="756" t="s">
        <v>94</v>
      </c>
      <c r="AC1030" s="757">
        <f t="shared" si="25"/>
        <v>0.5875420875</v>
      </c>
      <c r="AD1030" s="758">
        <f t="shared" si="26"/>
        <v>349</v>
      </c>
      <c r="AE1030" s="739"/>
      <c r="AF1030" s="739"/>
      <c r="AG1030" s="739"/>
      <c r="AH1030" s="739"/>
    </row>
    <row r="1031" ht="15.75" customHeight="1">
      <c r="A1031" s="759"/>
      <c r="B1031" s="759"/>
      <c r="C1031" s="759"/>
      <c r="D1031" s="759"/>
      <c r="E1031" s="759"/>
      <c r="F1031" s="759"/>
      <c r="G1031" s="759"/>
      <c r="H1031" s="760"/>
      <c r="I1031" s="760"/>
      <c r="J1031" s="760"/>
      <c r="K1031" s="760"/>
      <c r="L1031" s="760"/>
      <c r="M1031" s="760"/>
      <c r="N1031" s="760"/>
      <c r="O1031" s="760"/>
      <c r="P1031" s="760"/>
      <c r="Q1031" s="760"/>
      <c r="R1031" s="760"/>
      <c r="S1031" s="760"/>
      <c r="T1031" s="760"/>
      <c r="U1031" s="760"/>
      <c r="V1031" s="760"/>
      <c r="W1031" s="760"/>
      <c r="X1031" s="760"/>
      <c r="Y1031" s="760"/>
      <c r="Z1031" s="760"/>
      <c r="AA1031" s="760"/>
      <c r="AB1031" s="762"/>
      <c r="AC1031" s="762"/>
      <c r="AD1031" s="740"/>
      <c r="AE1031" s="739"/>
      <c r="AF1031" s="739"/>
      <c r="AG1031" s="739"/>
      <c r="AH1031" s="739"/>
    </row>
    <row r="1032" ht="15.75" customHeight="1">
      <c r="A1032" s="759"/>
      <c r="B1032" s="759"/>
      <c r="C1032" s="759"/>
      <c r="D1032" s="759"/>
      <c r="E1032" s="759"/>
      <c r="F1032" s="759"/>
      <c r="G1032" s="759"/>
      <c r="H1032" s="760"/>
      <c r="I1032" s="760"/>
      <c r="J1032" s="760"/>
      <c r="K1032" s="760"/>
      <c r="L1032" s="760"/>
      <c r="M1032" s="760"/>
      <c r="N1032" s="760"/>
      <c r="O1032" s="760"/>
      <c r="P1032" s="760"/>
      <c r="Q1032" s="760"/>
      <c r="R1032" s="760"/>
      <c r="S1032" s="760"/>
      <c r="T1032" s="760"/>
      <c r="U1032" s="760"/>
      <c r="V1032" s="760"/>
      <c r="W1032" s="760"/>
      <c r="X1032" s="760"/>
      <c r="Y1032" s="760"/>
      <c r="Z1032" s="760"/>
      <c r="AA1032" s="760"/>
      <c r="AB1032" s="762"/>
      <c r="AC1032" s="762"/>
      <c r="AD1032" s="740"/>
      <c r="AE1032" s="739"/>
      <c r="AF1032" s="739"/>
      <c r="AG1032" s="739"/>
      <c r="AH1032" s="739"/>
    </row>
    <row r="1033" ht="15.75" customHeight="1">
      <c r="A1033" s="759"/>
      <c r="B1033" s="759"/>
      <c r="C1033" s="759"/>
      <c r="D1033" s="759"/>
      <c r="E1033" s="759"/>
      <c r="F1033" s="759"/>
      <c r="G1033" s="759"/>
      <c r="H1033" s="760"/>
      <c r="I1033" s="760"/>
      <c r="J1033" s="760"/>
      <c r="K1033" s="760"/>
      <c r="L1033" s="760"/>
      <c r="M1033" s="760"/>
      <c r="N1033" s="760"/>
      <c r="O1033" s="760"/>
      <c r="P1033" s="760"/>
      <c r="Q1033" s="760"/>
      <c r="R1033" s="760"/>
      <c r="S1033" s="760"/>
      <c r="T1033" s="760"/>
      <c r="U1033" s="760"/>
      <c r="V1033" s="760"/>
      <c r="W1033" s="760"/>
      <c r="X1033" s="760"/>
      <c r="Y1033" s="760"/>
      <c r="Z1033" s="760"/>
      <c r="AA1033" s="760"/>
      <c r="AB1033" s="762"/>
      <c r="AC1033" s="762"/>
      <c r="AD1033" s="740"/>
      <c r="AE1033" s="739"/>
      <c r="AF1033" s="739"/>
      <c r="AG1033" s="739"/>
      <c r="AH1033" s="739"/>
    </row>
    <row r="1034" ht="15.75" customHeight="1">
      <c r="A1034" s="759"/>
      <c r="B1034" s="759"/>
      <c r="C1034" s="759"/>
      <c r="D1034" s="759"/>
      <c r="E1034" s="759"/>
      <c r="F1034" s="759"/>
      <c r="G1034" s="759"/>
      <c r="H1034" s="760"/>
      <c r="I1034" s="760"/>
      <c r="J1034" s="760"/>
      <c r="K1034" s="760"/>
      <c r="L1034" s="760"/>
      <c r="M1034" s="760"/>
      <c r="N1034" s="760"/>
      <c r="O1034" s="760"/>
      <c r="P1034" s="760"/>
      <c r="Q1034" s="760"/>
      <c r="R1034" s="760"/>
      <c r="S1034" s="760"/>
      <c r="T1034" s="760"/>
      <c r="U1034" s="760"/>
      <c r="V1034" s="760"/>
      <c r="W1034" s="760"/>
      <c r="X1034" s="760"/>
      <c r="Y1034" s="760"/>
      <c r="Z1034" s="760"/>
      <c r="AA1034" s="760"/>
      <c r="AB1034" s="762"/>
      <c r="AC1034" s="762"/>
      <c r="AD1034" s="740"/>
      <c r="AE1034" s="739"/>
      <c r="AF1034" s="739"/>
      <c r="AG1034" s="739"/>
      <c r="AH1034" s="739"/>
    </row>
    <row r="1035" ht="15.75" customHeight="1">
      <c r="A1035" s="759"/>
      <c r="B1035" s="759"/>
      <c r="C1035" s="759"/>
      <c r="D1035" s="759"/>
      <c r="E1035" s="759"/>
      <c r="F1035" s="759"/>
      <c r="G1035" s="759"/>
      <c r="H1035" s="760"/>
      <c r="I1035" s="760"/>
      <c r="J1035" s="760"/>
      <c r="K1035" s="760"/>
      <c r="L1035" s="760"/>
      <c r="M1035" s="760"/>
      <c r="N1035" s="760"/>
      <c r="O1035" s="760"/>
      <c r="P1035" s="760"/>
      <c r="Q1035" s="760"/>
      <c r="R1035" s="760"/>
      <c r="S1035" s="760"/>
      <c r="T1035" s="760"/>
      <c r="U1035" s="760"/>
      <c r="V1035" s="760"/>
      <c r="W1035" s="760"/>
      <c r="X1035" s="760"/>
      <c r="Y1035" s="760"/>
      <c r="Z1035" s="760"/>
      <c r="AA1035" s="760"/>
      <c r="AB1035" s="762"/>
      <c r="AC1035" s="762"/>
      <c r="AD1035" s="740"/>
      <c r="AE1035" s="739"/>
      <c r="AF1035" s="739"/>
      <c r="AG1035" s="739"/>
      <c r="AH1035" s="739"/>
    </row>
    <row r="1036" ht="15.75" customHeight="1">
      <c r="A1036" s="759"/>
      <c r="B1036" s="759"/>
      <c r="C1036" s="759"/>
      <c r="D1036" s="759"/>
      <c r="E1036" s="759"/>
      <c r="F1036" s="759"/>
      <c r="G1036" s="759"/>
      <c r="H1036" s="760"/>
      <c r="I1036" s="760"/>
      <c r="J1036" s="760"/>
      <c r="K1036" s="760"/>
      <c r="L1036" s="760"/>
      <c r="M1036" s="760"/>
      <c r="N1036" s="760"/>
      <c r="O1036" s="760"/>
      <c r="P1036" s="760"/>
      <c r="Q1036" s="760"/>
      <c r="R1036" s="760"/>
      <c r="S1036" s="760"/>
      <c r="T1036" s="760"/>
      <c r="U1036" s="760"/>
      <c r="V1036" s="760"/>
      <c r="W1036" s="760"/>
      <c r="X1036" s="760"/>
      <c r="Y1036" s="760"/>
      <c r="Z1036" s="760"/>
      <c r="AA1036" s="760"/>
      <c r="AB1036" s="762"/>
      <c r="AC1036" s="762"/>
      <c r="AD1036" s="740"/>
      <c r="AE1036" s="739"/>
      <c r="AF1036" s="739"/>
      <c r="AG1036" s="739"/>
      <c r="AH1036" s="739"/>
    </row>
    <row r="1037" ht="15.75" customHeight="1">
      <c r="A1037" s="759"/>
      <c r="B1037" s="759"/>
      <c r="C1037" s="759"/>
      <c r="D1037" s="759"/>
      <c r="E1037" s="759"/>
      <c r="F1037" s="759"/>
      <c r="G1037" s="759"/>
      <c r="H1037" s="760"/>
      <c r="I1037" s="760"/>
      <c r="J1037" s="760"/>
      <c r="K1037" s="760"/>
      <c r="L1037" s="760"/>
      <c r="M1037" s="760"/>
      <c r="N1037" s="760"/>
      <c r="O1037" s="760"/>
      <c r="P1037" s="760"/>
      <c r="Q1037" s="760"/>
      <c r="R1037" s="760"/>
      <c r="S1037" s="760"/>
      <c r="T1037" s="760"/>
      <c r="U1037" s="760"/>
      <c r="V1037" s="760"/>
      <c r="W1037" s="760"/>
      <c r="X1037" s="760"/>
      <c r="Y1037" s="760"/>
      <c r="Z1037" s="760"/>
      <c r="AA1037" s="760"/>
      <c r="AB1037" s="762"/>
      <c r="AC1037" s="762"/>
      <c r="AD1037" s="740"/>
      <c r="AE1037" s="739"/>
      <c r="AF1037" s="739"/>
      <c r="AG1037" s="739"/>
      <c r="AH1037" s="739"/>
    </row>
    <row r="1038" ht="15.75" customHeight="1">
      <c r="A1038" s="759"/>
      <c r="B1038" s="759"/>
      <c r="C1038" s="759"/>
      <c r="D1038" s="759"/>
      <c r="E1038" s="759"/>
      <c r="F1038" s="759"/>
      <c r="G1038" s="759"/>
      <c r="H1038" s="760"/>
      <c r="I1038" s="760"/>
      <c r="J1038" s="760"/>
      <c r="K1038" s="760"/>
      <c r="L1038" s="760"/>
      <c r="M1038" s="760"/>
      <c r="N1038" s="760"/>
      <c r="O1038" s="760"/>
      <c r="P1038" s="760"/>
      <c r="Q1038" s="760"/>
      <c r="R1038" s="760"/>
      <c r="S1038" s="760"/>
      <c r="T1038" s="760"/>
      <c r="U1038" s="760"/>
      <c r="V1038" s="760"/>
      <c r="W1038" s="760"/>
      <c r="X1038" s="760"/>
      <c r="Y1038" s="760"/>
      <c r="Z1038" s="760"/>
      <c r="AA1038" s="760"/>
      <c r="AB1038" s="762"/>
      <c r="AC1038" s="762"/>
      <c r="AD1038" s="740"/>
      <c r="AE1038" s="739"/>
      <c r="AF1038" s="739"/>
      <c r="AG1038" s="739"/>
      <c r="AH1038" s="739"/>
    </row>
    <row r="1039" ht="15.75" customHeight="1">
      <c r="A1039" s="759"/>
      <c r="B1039" s="759"/>
      <c r="C1039" s="759"/>
      <c r="D1039" s="759"/>
      <c r="E1039" s="759"/>
      <c r="F1039" s="759"/>
      <c r="G1039" s="759"/>
      <c r="H1039" s="760"/>
      <c r="I1039" s="760"/>
      <c r="J1039" s="760"/>
      <c r="K1039" s="760"/>
      <c r="L1039" s="760"/>
      <c r="M1039" s="760"/>
      <c r="N1039" s="760"/>
      <c r="O1039" s="760"/>
      <c r="P1039" s="760"/>
      <c r="Q1039" s="760"/>
      <c r="R1039" s="760"/>
      <c r="S1039" s="760"/>
      <c r="T1039" s="760"/>
      <c r="U1039" s="760"/>
      <c r="V1039" s="760"/>
      <c r="W1039" s="760"/>
      <c r="X1039" s="760"/>
      <c r="Y1039" s="760"/>
      <c r="Z1039" s="760"/>
      <c r="AA1039" s="760"/>
      <c r="AB1039" s="762"/>
      <c r="AC1039" s="762"/>
      <c r="AD1039" s="740"/>
      <c r="AE1039" s="739"/>
      <c r="AF1039" s="739"/>
      <c r="AG1039" s="739"/>
      <c r="AH1039" s="739"/>
    </row>
    <row r="1040" ht="15.75" customHeight="1">
      <c r="A1040" s="759"/>
      <c r="B1040" s="759"/>
      <c r="C1040" s="759"/>
      <c r="D1040" s="759"/>
      <c r="E1040" s="759"/>
      <c r="F1040" s="759"/>
      <c r="G1040" s="759"/>
      <c r="H1040" s="760"/>
      <c r="I1040" s="760"/>
      <c r="J1040" s="760"/>
      <c r="K1040" s="760"/>
      <c r="L1040" s="760"/>
      <c r="M1040" s="760"/>
      <c r="N1040" s="760"/>
      <c r="O1040" s="760"/>
      <c r="P1040" s="760"/>
      <c r="Q1040" s="760"/>
      <c r="R1040" s="760"/>
      <c r="S1040" s="760"/>
      <c r="T1040" s="760"/>
      <c r="U1040" s="760"/>
      <c r="V1040" s="760"/>
      <c r="W1040" s="760"/>
      <c r="X1040" s="760"/>
      <c r="Y1040" s="760"/>
      <c r="Z1040" s="760"/>
      <c r="AA1040" s="760"/>
      <c r="AB1040" s="762"/>
      <c r="AC1040" s="762"/>
      <c r="AD1040" s="740"/>
      <c r="AE1040" s="739"/>
      <c r="AF1040" s="739"/>
      <c r="AG1040" s="739"/>
      <c r="AH1040" s="739"/>
    </row>
    <row r="1041" ht="15.75" customHeight="1">
      <c r="A1041" s="759"/>
      <c r="B1041" s="759"/>
      <c r="C1041" s="759"/>
      <c r="D1041" s="759"/>
      <c r="E1041" s="759"/>
      <c r="F1041" s="759"/>
      <c r="G1041" s="759"/>
      <c r="H1041" s="760"/>
      <c r="I1041" s="760"/>
      <c r="J1041" s="760"/>
      <c r="K1041" s="760"/>
      <c r="L1041" s="760"/>
      <c r="M1041" s="760"/>
      <c r="N1041" s="760"/>
      <c r="O1041" s="760"/>
      <c r="P1041" s="760"/>
      <c r="Q1041" s="760"/>
      <c r="R1041" s="760"/>
      <c r="S1041" s="760"/>
      <c r="T1041" s="760"/>
      <c r="U1041" s="760"/>
      <c r="V1041" s="760"/>
      <c r="W1041" s="760"/>
      <c r="X1041" s="760"/>
      <c r="Y1041" s="760"/>
      <c r="Z1041" s="760"/>
      <c r="AA1041" s="760"/>
      <c r="AB1041" s="762"/>
      <c r="AC1041" s="762"/>
      <c r="AD1041" s="740"/>
      <c r="AE1041" s="739"/>
      <c r="AF1041" s="739"/>
      <c r="AG1041" s="739"/>
      <c r="AH1041" s="739"/>
    </row>
    <row r="1042" ht="15.75" customHeight="1">
      <c r="A1042" s="759"/>
      <c r="B1042" s="759"/>
      <c r="C1042" s="759"/>
      <c r="D1042" s="759"/>
      <c r="E1042" s="759"/>
      <c r="F1042" s="759"/>
      <c r="G1042" s="759"/>
      <c r="H1042" s="760"/>
      <c r="I1042" s="760"/>
      <c r="J1042" s="760"/>
      <c r="K1042" s="760"/>
      <c r="L1042" s="760"/>
      <c r="M1042" s="760"/>
      <c r="N1042" s="760"/>
      <c r="O1042" s="760"/>
      <c r="P1042" s="760"/>
      <c r="Q1042" s="760"/>
      <c r="R1042" s="760"/>
      <c r="S1042" s="760"/>
      <c r="T1042" s="760"/>
      <c r="U1042" s="760"/>
      <c r="V1042" s="760"/>
      <c r="W1042" s="760"/>
      <c r="X1042" s="760"/>
      <c r="Y1042" s="760"/>
      <c r="Z1042" s="760"/>
      <c r="AA1042" s="760"/>
      <c r="AB1042" s="762"/>
      <c r="AC1042" s="762"/>
      <c r="AD1042" s="740"/>
      <c r="AE1042" s="739"/>
      <c r="AF1042" s="739"/>
      <c r="AG1042" s="739"/>
      <c r="AH1042" s="739"/>
    </row>
    <row r="1043" ht="15.75" customHeight="1">
      <c r="A1043" s="759"/>
      <c r="B1043" s="759"/>
      <c r="C1043" s="759"/>
      <c r="D1043" s="759"/>
      <c r="E1043" s="759"/>
      <c r="F1043" s="759"/>
      <c r="G1043" s="759"/>
      <c r="H1043" s="760"/>
      <c r="I1043" s="760"/>
      <c r="J1043" s="760"/>
      <c r="K1043" s="760"/>
      <c r="L1043" s="760"/>
      <c r="M1043" s="760"/>
      <c r="N1043" s="760"/>
      <c r="O1043" s="760"/>
      <c r="P1043" s="760"/>
      <c r="Q1043" s="760"/>
      <c r="R1043" s="760"/>
      <c r="S1043" s="760"/>
      <c r="T1043" s="760"/>
      <c r="U1043" s="760"/>
      <c r="V1043" s="760"/>
      <c r="W1043" s="760"/>
      <c r="X1043" s="760"/>
      <c r="Y1043" s="760"/>
      <c r="Z1043" s="760"/>
      <c r="AA1043" s="760"/>
      <c r="AB1043" s="762"/>
      <c r="AC1043" s="762"/>
      <c r="AD1043" s="740"/>
      <c r="AE1043" s="739"/>
      <c r="AF1043" s="739"/>
      <c r="AG1043" s="739"/>
      <c r="AH1043" s="739"/>
    </row>
    <row r="1044" ht="15.75" customHeight="1">
      <c r="A1044" s="759"/>
      <c r="B1044" s="759"/>
      <c r="C1044" s="759"/>
      <c r="D1044" s="759"/>
      <c r="E1044" s="759"/>
      <c r="F1044" s="759"/>
      <c r="G1044" s="759"/>
      <c r="H1044" s="760"/>
      <c r="I1044" s="760"/>
      <c r="J1044" s="760"/>
      <c r="K1044" s="760"/>
      <c r="L1044" s="760"/>
      <c r="M1044" s="760"/>
      <c r="N1044" s="760"/>
      <c r="O1044" s="760"/>
      <c r="P1044" s="760"/>
      <c r="Q1044" s="760"/>
      <c r="R1044" s="760"/>
      <c r="S1044" s="760"/>
      <c r="T1044" s="760"/>
      <c r="U1044" s="760"/>
      <c r="V1044" s="760"/>
      <c r="W1044" s="760"/>
      <c r="X1044" s="760"/>
      <c r="Y1044" s="760"/>
      <c r="Z1044" s="760"/>
      <c r="AA1044" s="760"/>
      <c r="AB1044" s="762"/>
      <c r="AC1044" s="762"/>
      <c r="AD1044" s="740"/>
      <c r="AE1044" s="739"/>
      <c r="AF1044" s="739"/>
      <c r="AG1044" s="739"/>
      <c r="AH1044" s="739"/>
    </row>
    <row r="1045" ht="15.75" customHeight="1">
      <c r="A1045" s="759"/>
      <c r="B1045" s="759"/>
      <c r="C1045" s="759"/>
      <c r="D1045" s="759"/>
      <c r="E1045" s="759"/>
      <c r="F1045" s="759"/>
      <c r="G1045" s="759"/>
      <c r="H1045" s="760"/>
      <c r="I1045" s="760"/>
      <c r="J1045" s="760"/>
      <c r="K1045" s="760"/>
      <c r="L1045" s="760"/>
      <c r="M1045" s="760"/>
      <c r="N1045" s="760"/>
      <c r="O1045" s="760"/>
      <c r="P1045" s="760"/>
      <c r="Q1045" s="760"/>
      <c r="R1045" s="760"/>
      <c r="S1045" s="760"/>
      <c r="T1045" s="760"/>
      <c r="U1045" s="760"/>
      <c r="V1045" s="760"/>
      <c r="W1045" s="760"/>
      <c r="X1045" s="760"/>
      <c r="Y1045" s="760"/>
      <c r="Z1045" s="760"/>
      <c r="AA1045" s="760"/>
      <c r="AB1045" s="762"/>
      <c r="AC1045" s="762"/>
      <c r="AD1045" s="740"/>
      <c r="AE1045" s="739"/>
      <c r="AF1045" s="739"/>
      <c r="AG1045" s="739"/>
      <c r="AH1045" s="739"/>
    </row>
    <row r="1046" ht="15.75" customHeight="1">
      <c r="A1046" s="759"/>
      <c r="B1046" s="759"/>
      <c r="C1046" s="759"/>
      <c r="D1046" s="759"/>
      <c r="E1046" s="759"/>
      <c r="F1046" s="759"/>
      <c r="G1046" s="759"/>
      <c r="H1046" s="760"/>
      <c r="I1046" s="760"/>
      <c r="J1046" s="760"/>
      <c r="K1046" s="760"/>
      <c r="L1046" s="760"/>
      <c r="M1046" s="760"/>
      <c r="N1046" s="760"/>
      <c r="O1046" s="760"/>
      <c r="P1046" s="760"/>
      <c r="Q1046" s="760"/>
      <c r="R1046" s="760"/>
      <c r="S1046" s="760"/>
      <c r="T1046" s="760"/>
      <c r="U1046" s="760"/>
      <c r="V1046" s="760"/>
      <c r="W1046" s="760"/>
      <c r="X1046" s="760"/>
      <c r="Y1046" s="760"/>
      <c r="Z1046" s="760"/>
      <c r="AA1046" s="760"/>
      <c r="AB1046" s="762"/>
      <c r="AC1046" s="762"/>
      <c r="AD1046" s="740"/>
      <c r="AE1046" s="739"/>
      <c r="AF1046" s="739"/>
      <c r="AG1046" s="739"/>
      <c r="AH1046" s="739"/>
    </row>
    <row r="1047" ht="15.75" customHeight="1">
      <c r="A1047" s="759"/>
      <c r="B1047" s="759"/>
      <c r="C1047" s="759"/>
      <c r="D1047" s="759"/>
      <c r="E1047" s="759"/>
      <c r="F1047" s="759"/>
      <c r="G1047" s="759"/>
      <c r="H1047" s="760"/>
      <c r="I1047" s="760"/>
      <c r="J1047" s="760"/>
      <c r="K1047" s="760"/>
      <c r="L1047" s="760"/>
      <c r="M1047" s="760"/>
      <c r="N1047" s="760"/>
      <c r="O1047" s="760"/>
      <c r="P1047" s="760"/>
      <c r="Q1047" s="760"/>
      <c r="R1047" s="760"/>
      <c r="S1047" s="760"/>
      <c r="T1047" s="760"/>
      <c r="U1047" s="760"/>
      <c r="V1047" s="760"/>
      <c r="W1047" s="760"/>
      <c r="X1047" s="760"/>
      <c r="Y1047" s="760"/>
      <c r="Z1047" s="760"/>
      <c r="AA1047" s="760"/>
      <c r="AB1047" s="762"/>
      <c r="AC1047" s="762"/>
      <c r="AD1047" s="740"/>
      <c r="AE1047" s="739"/>
      <c r="AF1047" s="739"/>
      <c r="AG1047" s="739"/>
      <c r="AH1047" s="739"/>
    </row>
    <row r="1048" ht="15.75" customHeight="1">
      <c r="A1048" s="759"/>
      <c r="B1048" s="759"/>
      <c r="C1048" s="759"/>
      <c r="D1048" s="759"/>
      <c r="E1048" s="759"/>
      <c r="F1048" s="759"/>
      <c r="G1048" s="759"/>
      <c r="H1048" s="760"/>
      <c r="I1048" s="760"/>
      <c r="J1048" s="760"/>
      <c r="K1048" s="760"/>
      <c r="L1048" s="760"/>
      <c r="M1048" s="760"/>
      <c r="N1048" s="760"/>
      <c r="O1048" s="760"/>
      <c r="P1048" s="760"/>
      <c r="Q1048" s="760"/>
      <c r="R1048" s="760"/>
      <c r="S1048" s="760"/>
      <c r="T1048" s="760"/>
      <c r="U1048" s="760"/>
      <c r="V1048" s="760"/>
      <c r="W1048" s="760"/>
      <c r="X1048" s="760"/>
      <c r="Y1048" s="760"/>
      <c r="Z1048" s="760"/>
      <c r="AA1048" s="760"/>
      <c r="AB1048" s="762"/>
      <c r="AC1048" s="762"/>
      <c r="AD1048" s="740"/>
      <c r="AE1048" s="739"/>
      <c r="AF1048" s="739"/>
      <c r="AG1048" s="739"/>
      <c r="AH1048" s="739"/>
    </row>
    <row r="1049" ht="15.75" customHeight="1">
      <c r="A1049" s="759"/>
      <c r="B1049" s="759"/>
      <c r="C1049" s="759"/>
      <c r="D1049" s="759"/>
      <c r="E1049" s="759"/>
      <c r="F1049" s="759"/>
      <c r="G1049" s="759"/>
      <c r="H1049" s="760"/>
      <c r="I1049" s="760"/>
      <c r="J1049" s="760"/>
      <c r="K1049" s="760"/>
      <c r="L1049" s="760"/>
      <c r="M1049" s="760"/>
      <c r="N1049" s="760"/>
      <c r="O1049" s="760"/>
      <c r="P1049" s="760"/>
      <c r="Q1049" s="760"/>
      <c r="R1049" s="760"/>
      <c r="S1049" s="760"/>
      <c r="T1049" s="760"/>
      <c r="U1049" s="760"/>
      <c r="V1049" s="760"/>
      <c r="W1049" s="760"/>
      <c r="X1049" s="760"/>
      <c r="Y1049" s="760"/>
      <c r="Z1049" s="760"/>
      <c r="AA1049" s="760"/>
      <c r="AB1049" s="762"/>
      <c r="AC1049" s="762"/>
      <c r="AD1049" s="740"/>
      <c r="AE1049" s="739"/>
      <c r="AF1049" s="739"/>
      <c r="AG1049" s="739"/>
      <c r="AH1049" s="739"/>
    </row>
    <row r="1050" ht="15.75" customHeight="1">
      <c r="A1050" s="759"/>
      <c r="B1050" s="759"/>
      <c r="C1050" s="759"/>
      <c r="D1050" s="759"/>
      <c r="E1050" s="759"/>
      <c r="F1050" s="759"/>
      <c r="G1050" s="759"/>
      <c r="H1050" s="760"/>
      <c r="I1050" s="760"/>
      <c r="J1050" s="760"/>
      <c r="K1050" s="760"/>
      <c r="L1050" s="760"/>
      <c r="M1050" s="760"/>
      <c r="N1050" s="760"/>
      <c r="O1050" s="760"/>
      <c r="P1050" s="760"/>
      <c r="Q1050" s="760"/>
      <c r="R1050" s="760"/>
      <c r="S1050" s="760"/>
      <c r="T1050" s="760"/>
      <c r="U1050" s="760"/>
      <c r="V1050" s="760"/>
      <c r="W1050" s="760"/>
      <c r="X1050" s="760"/>
      <c r="Y1050" s="760"/>
      <c r="Z1050" s="760"/>
      <c r="AA1050" s="760"/>
      <c r="AB1050" s="762"/>
      <c r="AC1050" s="762"/>
      <c r="AD1050" s="740"/>
      <c r="AE1050" s="739"/>
      <c r="AF1050" s="739"/>
      <c r="AG1050" s="739"/>
      <c r="AH1050" s="739"/>
    </row>
    <row r="1051" ht="15.75" customHeight="1">
      <c r="A1051" s="759"/>
      <c r="B1051" s="759"/>
      <c r="C1051" s="759"/>
      <c r="D1051" s="759"/>
      <c r="E1051" s="759"/>
      <c r="F1051" s="759"/>
      <c r="G1051" s="759"/>
      <c r="H1051" s="760"/>
      <c r="I1051" s="760"/>
      <c r="J1051" s="760"/>
      <c r="K1051" s="760"/>
      <c r="L1051" s="760"/>
      <c r="M1051" s="760"/>
      <c r="N1051" s="760"/>
      <c r="O1051" s="760"/>
      <c r="P1051" s="760"/>
      <c r="Q1051" s="760"/>
      <c r="R1051" s="760"/>
      <c r="S1051" s="760"/>
      <c r="T1051" s="760"/>
      <c r="U1051" s="760"/>
      <c r="V1051" s="760"/>
      <c r="W1051" s="760"/>
      <c r="X1051" s="760"/>
      <c r="Y1051" s="760"/>
      <c r="Z1051" s="760"/>
      <c r="AA1051" s="760"/>
      <c r="AB1051" s="762"/>
      <c r="AC1051" s="762"/>
      <c r="AD1051" s="740"/>
      <c r="AE1051" s="739"/>
      <c r="AF1051" s="739"/>
      <c r="AG1051" s="739"/>
      <c r="AH1051" s="739"/>
    </row>
    <row r="1052" ht="15.75" customHeight="1">
      <c r="A1052" s="759"/>
      <c r="B1052" s="759"/>
      <c r="C1052" s="759"/>
      <c r="D1052" s="759"/>
      <c r="E1052" s="759"/>
      <c r="F1052" s="759"/>
      <c r="G1052" s="759"/>
      <c r="H1052" s="760"/>
      <c r="I1052" s="760"/>
      <c r="J1052" s="760"/>
      <c r="K1052" s="760"/>
      <c r="L1052" s="760"/>
      <c r="M1052" s="760"/>
      <c r="N1052" s="760"/>
      <c r="O1052" s="760"/>
      <c r="P1052" s="760"/>
      <c r="Q1052" s="760"/>
      <c r="R1052" s="760"/>
      <c r="S1052" s="760"/>
      <c r="T1052" s="760"/>
      <c r="U1052" s="760"/>
      <c r="V1052" s="760"/>
      <c r="W1052" s="760"/>
      <c r="X1052" s="760"/>
      <c r="Y1052" s="760"/>
      <c r="Z1052" s="760"/>
      <c r="AA1052" s="760"/>
      <c r="AB1052" s="762"/>
      <c r="AC1052" s="762"/>
      <c r="AD1052" s="740"/>
      <c r="AE1052" s="739"/>
      <c r="AF1052" s="739"/>
      <c r="AG1052" s="739"/>
      <c r="AH1052" s="739"/>
    </row>
    <row r="1053" ht="15.75" customHeight="1">
      <c r="A1053" s="759"/>
      <c r="B1053" s="759"/>
      <c r="C1053" s="759"/>
      <c r="D1053" s="759"/>
      <c r="E1053" s="759"/>
      <c r="F1053" s="759"/>
      <c r="G1053" s="759"/>
      <c r="H1053" s="760"/>
      <c r="I1053" s="760"/>
      <c r="J1053" s="760"/>
      <c r="K1053" s="760"/>
      <c r="L1053" s="760"/>
      <c r="M1053" s="760"/>
      <c r="N1053" s="760"/>
      <c r="O1053" s="760"/>
      <c r="P1053" s="760"/>
      <c r="Q1053" s="760"/>
      <c r="R1053" s="760"/>
      <c r="S1053" s="760"/>
      <c r="T1053" s="760"/>
      <c r="U1053" s="760"/>
      <c r="V1053" s="760"/>
      <c r="W1053" s="760"/>
      <c r="X1053" s="760"/>
      <c r="Y1053" s="760"/>
      <c r="Z1053" s="760"/>
      <c r="AA1053" s="760"/>
      <c r="AB1053" s="762"/>
      <c r="AC1053" s="762"/>
      <c r="AD1053" s="740"/>
      <c r="AE1053" s="739"/>
      <c r="AF1053" s="739"/>
      <c r="AG1053" s="739"/>
      <c r="AH1053" s="739"/>
    </row>
    <row r="1054" ht="15.75" customHeight="1">
      <c r="A1054" s="759"/>
      <c r="B1054" s="759"/>
      <c r="C1054" s="759"/>
      <c r="D1054" s="759"/>
      <c r="E1054" s="759"/>
      <c r="F1054" s="759"/>
      <c r="G1054" s="759"/>
      <c r="H1054" s="760"/>
      <c r="I1054" s="760"/>
      <c r="J1054" s="760"/>
      <c r="K1054" s="760"/>
      <c r="L1054" s="760"/>
      <c r="M1054" s="760"/>
      <c r="N1054" s="760"/>
      <c r="O1054" s="760"/>
      <c r="P1054" s="760"/>
      <c r="Q1054" s="760"/>
      <c r="R1054" s="760"/>
      <c r="S1054" s="760"/>
      <c r="T1054" s="760"/>
      <c r="U1054" s="760"/>
      <c r="V1054" s="760"/>
      <c r="W1054" s="760"/>
      <c r="X1054" s="760"/>
      <c r="Y1054" s="760"/>
      <c r="Z1054" s="760"/>
      <c r="AA1054" s="760"/>
      <c r="AB1054" s="762"/>
      <c r="AC1054" s="762"/>
      <c r="AD1054" s="740"/>
      <c r="AE1054" s="739"/>
      <c r="AF1054" s="739"/>
      <c r="AG1054" s="739"/>
      <c r="AH1054" s="739"/>
    </row>
    <row r="1055" ht="15.75" customHeight="1">
      <c r="A1055" s="759"/>
      <c r="B1055" s="759"/>
      <c r="C1055" s="759"/>
      <c r="D1055" s="759"/>
      <c r="E1055" s="759"/>
      <c r="F1055" s="759"/>
      <c r="G1055" s="759"/>
      <c r="H1055" s="760"/>
      <c r="I1055" s="760"/>
      <c r="J1055" s="760"/>
      <c r="K1055" s="760"/>
      <c r="L1055" s="760"/>
      <c r="M1055" s="760"/>
      <c r="N1055" s="760"/>
      <c r="O1055" s="760"/>
      <c r="P1055" s="760"/>
      <c r="Q1055" s="760"/>
      <c r="R1055" s="760"/>
      <c r="S1055" s="760"/>
      <c r="T1055" s="760"/>
      <c r="U1055" s="760"/>
      <c r="V1055" s="760"/>
      <c r="W1055" s="760"/>
      <c r="X1055" s="760"/>
      <c r="Y1055" s="760"/>
      <c r="Z1055" s="760"/>
      <c r="AA1055" s="760"/>
      <c r="AB1055" s="762"/>
      <c r="AC1055" s="762"/>
      <c r="AD1055" s="740"/>
      <c r="AE1055" s="739"/>
      <c r="AF1055" s="739"/>
      <c r="AG1055" s="739"/>
      <c r="AH1055" s="739"/>
    </row>
    <row r="1056" ht="15.75" customHeight="1">
      <c r="A1056" s="759"/>
      <c r="B1056" s="759"/>
      <c r="C1056" s="759"/>
      <c r="D1056" s="759"/>
      <c r="E1056" s="759"/>
      <c r="F1056" s="759"/>
      <c r="G1056" s="759"/>
      <c r="H1056" s="760"/>
      <c r="I1056" s="760"/>
      <c r="J1056" s="760"/>
      <c r="K1056" s="760"/>
      <c r="L1056" s="760"/>
      <c r="M1056" s="760"/>
      <c r="N1056" s="760"/>
      <c r="O1056" s="760"/>
      <c r="P1056" s="760"/>
      <c r="Q1056" s="760"/>
      <c r="R1056" s="760"/>
      <c r="S1056" s="760"/>
      <c r="T1056" s="760"/>
      <c r="U1056" s="760"/>
      <c r="V1056" s="760"/>
      <c r="W1056" s="760"/>
      <c r="X1056" s="760"/>
      <c r="Y1056" s="760"/>
      <c r="Z1056" s="760"/>
      <c r="AA1056" s="760"/>
      <c r="AB1056" s="762"/>
      <c r="AC1056" s="762"/>
      <c r="AD1056" s="740"/>
      <c r="AE1056" s="739"/>
      <c r="AF1056" s="739"/>
      <c r="AG1056" s="739"/>
      <c r="AH1056" s="739"/>
    </row>
    <row r="1057" ht="15.75" customHeight="1">
      <c r="A1057" s="759"/>
      <c r="B1057" s="759"/>
      <c r="C1057" s="759"/>
      <c r="D1057" s="759"/>
      <c r="E1057" s="759"/>
      <c r="F1057" s="759"/>
      <c r="G1057" s="759"/>
      <c r="H1057" s="760"/>
      <c r="I1057" s="760"/>
      <c r="J1057" s="760"/>
      <c r="K1057" s="760"/>
      <c r="L1057" s="760"/>
      <c r="M1057" s="760"/>
      <c r="N1057" s="760"/>
      <c r="O1057" s="760"/>
      <c r="P1057" s="760"/>
      <c r="Q1057" s="760"/>
      <c r="R1057" s="760"/>
      <c r="S1057" s="760"/>
      <c r="T1057" s="760"/>
      <c r="U1057" s="760"/>
      <c r="V1057" s="760"/>
      <c r="W1057" s="760"/>
      <c r="X1057" s="760"/>
      <c r="Y1057" s="760"/>
      <c r="Z1057" s="760"/>
      <c r="AA1057" s="760"/>
      <c r="AB1057" s="762"/>
      <c r="AC1057" s="762"/>
      <c r="AD1057" s="740"/>
      <c r="AE1057" s="739"/>
      <c r="AF1057" s="739"/>
      <c r="AG1057" s="739"/>
      <c r="AH1057" s="739"/>
    </row>
    <row r="1058" ht="15.75" customHeight="1">
      <c r="A1058" s="759"/>
      <c r="B1058" s="759"/>
      <c r="C1058" s="759"/>
      <c r="D1058" s="759"/>
      <c r="E1058" s="759"/>
      <c r="F1058" s="759"/>
      <c r="G1058" s="759"/>
      <c r="H1058" s="760"/>
      <c r="I1058" s="760"/>
      <c r="J1058" s="760"/>
      <c r="K1058" s="760"/>
      <c r="L1058" s="760"/>
      <c r="M1058" s="760"/>
      <c r="N1058" s="760"/>
      <c r="O1058" s="760"/>
      <c r="P1058" s="760"/>
      <c r="Q1058" s="760"/>
      <c r="R1058" s="760"/>
      <c r="S1058" s="760"/>
      <c r="T1058" s="760"/>
      <c r="U1058" s="760"/>
      <c r="V1058" s="760"/>
      <c r="W1058" s="760"/>
      <c r="X1058" s="760"/>
      <c r="Y1058" s="760"/>
      <c r="Z1058" s="760"/>
      <c r="AA1058" s="760"/>
      <c r="AB1058" s="762"/>
      <c r="AC1058" s="762"/>
      <c r="AD1058" s="740"/>
      <c r="AE1058" s="739"/>
      <c r="AF1058" s="739"/>
      <c r="AG1058" s="739"/>
      <c r="AH1058" s="739"/>
    </row>
    <row r="1059" ht="15.75" customHeight="1">
      <c r="A1059" s="759"/>
      <c r="B1059" s="759"/>
      <c r="C1059" s="759"/>
      <c r="D1059" s="759"/>
      <c r="E1059" s="759"/>
      <c r="F1059" s="759"/>
      <c r="G1059" s="759"/>
      <c r="H1059" s="760"/>
      <c r="I1059" s="760"/>
      <c r="J1059" s="760"/>
      <c r="K1059" s="760"/>
      <c r="L1059" s="760"/>
      <c r="M1059" s="760"/>
      <c r="N1059" s="760"/>
      <c r="O1059" s="760"/>
      <c r="P1059" s="760"/>
      <c r="Q1059" s="760"/>
      <c r="R1059" s="760"/>
      <c r="S1059" s="760"/>
      <c r="T1059" s="760"/>
      <c r="U1059" s="760"/>
      <c r="V1059" s="760"/>
      <c r="W1059" s="760"/>
      <c r="X1059" s="760"/>
      <c r="Y1059" s="760"/>
      <c r="Z1059" s="760"/>
      <c r="AA1059" s="760"/>
      <c r="AB1059" s="762"/>
      <c r="AC1059" s="762"/>
      <c r="AD1059" s="740"/>
      <c r="AE1059" s="739"/>
      <c r="AF1059" s="739"/>
      <c r="AG1059" s="739"/>
      <c r="AH1059" s="739"/>
    </row>
    <row r="1060" ht="15.75" customHeight="1">
      <c r="A1060" s="759"/>
      <c r="B1060" s="759"/>
      <c r="C1060" s="759"/>
      <c r="D1060" s="759"/>
      <c r="E1060" s="759"/>
      <c r="F1060" s="759"/>
      <c r="G1060" s="759"/>
      <c r="H1060" s="760"/>
      <c r="I1060" s="760"/>
      <c r="J1060" s="760"/>
      <c r="K1060" s="760"/>
      <c r="L1060" s="760"/>
      <c r="M1060" s="760"/>
      <c r="N1060" s="760"/>
      <c r="O1060" s="760"/>
      <c r="P1060" s="760"/>
      <c r="Q1060" s="760"/>
      <c r="R1060" s="760"/>
      <c r="S1060" s="760"/>
      <c r="T1060" s="760"/>
      <c r="U1060" s="760"/>
      <c r="V1060" s="760"/>
      <c r="W1060" s="760"/>
      <c r="X1060" s="760"/>
      <c r="Y1060" s="760"/>
      <c r="Z1060" s="760"/>
      <c r="AA1060" s="760"/>
      <c r="AB1060" s="762"/>
      <c r="AC1060" s="762"/>
      <c r="AD1060" s="740"/>
      <c r="AE1060" s="739"/>
      <c r="AF1060" s="739"/>
      <c r="AG1060" s="739"/>
      <c r="AH1060" s="739"/>
    </row>
    <row r="1061" ht="15.75" customHeight="1">
      <c r="A1061" s="759"/>
      <c r="B1061" s="759"/>
      <c r="C1061" s="759"/>
      <c r="D1061" s="759"/>
      <c r="E1061" s="759"/>
      <c r="F1061" s="759"/>
      <c r="G1061" s="759"/>
      <c r="H1061" s="760"/>
      <c r="I1061" s="760"/>
      <c r="J1061" s="760"/>
      <c r="K1061" s="760"/>
      <c r="L1061" s="760"/>
      <c r="M1061" s="760"/>
      <c r="N1061" s="760"/>
      <c r="O1061" s="760"/>
      <c r="P1061" s="760"/>
      <c r="Q1061" s="760"/>
      <c r="R1061" s="760"/>
      <c r="S1061" s="760"/>
      <c r="T1061" s="760"/>
      <c r="U1061" s="760"/>
      <c r="V1061" s="760"/>
      <c r="W1061" s="760"/>
      <c r="X1061" s="760"/>
      <c r="Y1061" s="760"/>
      <c r="Z1061" s="760"/>
      <c r="AA1061" s="760"/>
      <c r="AB1061" s="762"/>
      <c r="AC1061" s="762"/>
      <c r="AD1061" s="740"/>
      <c r="AE1061" s="739"/>
      <c r="AF1061" s="739"/>
      <c r="AG1061" s="739"/>
      <c r="AH1061" s="739"/>
    </row>
    <row r="1062" ht="15.75" customHeight="1">
      <c r="A1062" s="759"/>
      <c r="B1062" s="759"/>
      <c r="C1062" s="759"/>
      <c r="D1062" s="759"/>
      <c r="E1062" s="759"/>
      <c r="F1062" s="759"/>
      <c r="G1062" s="759"/>
      <c r="H1062" s="760"/>
      <c r="I1062" s="760"/>
      <c r="J1062" s="760"/>
      <c r="K1062" s="760"/>
      <c r="L1062" s="760"/>
      <c r="M1062" s="760"/>
      <c r="N1062" s="760"/>
      <c r="O1062" s="760"/>
      <c r="P1062" s="760"/>
      <c r="Q1062" s="760"/>
      <c r="R1062" s="760"/>
      <c r="S1062" s="760"/>
      <c r="T1062" s="760"/>
      <c r="U1062" s="760"/>
      <c r="V1062" s="760"/>
      <c r="W1062" s="760"/>
      <c r="X1062" s="760"/>
      <c r="Y1062" s="760"/>
      <c r="Z1062" s="760"/>
      <c r="AA1062" s="760"/>
      <c r="AB1062" s="762"/>
      <c r="AC1062" s="762"/>
      <c r="AD1062" s="740"/>
      <c r="AE1062" s="739"/>
      <c r="AF1062" s="739"/>
      <c r="AG1062" s="739"/>
      <c r="AH1062" s="739"/>
    </row>
    <row r="1063" ht="15.75" customHeight="1">
      <c r="A1063" s="759"/>
      <c r="B1063" s="759"/>
      <c r="C1063" s="759"/>
      <c r="D1063" s="759"/>
      <c r="E1063" s="759"/>
      <c r="F1063" s="759"/>
      <c r="G1063" s="759"/>
      <c r="H1063" s="760"/>
      <c r="I1063" s="760"/>
      <c r="J1063" s="760"/>
      <c r="K1063" s="760"/>
      <c r="L1063" s="760"/>
      <c r="M1063" s="760"/>
      <c r="N1063" s="760"/>
      <c r="O1063" s="760"/>
      <c r="P1063" s="760"/>
      <c r="Q1063" s="760"/>
      <c r="R1063" s="760"/>
      <c r="S1063" s="760"/>
      <c r="T1063" s="760"/>
      <c r="U1063" s="760"/>
      <c r="V1063" s="760"/>
      <c r="W1063" s="760"/>
      <c r="X1063" s="760"/>
      <c r="Y1063" s="760"/>
      <c r="Z1063" s="760"/>
      <c r="AA1063" s="760"/>
      <c r="AB1063" s="762"/>
      <c r="AC1063" s="762"/>
      <c r="AD1063" s="740"/>
      <c r="AE1063" s="739"/>
      <c r="AF1063" s="739"/>
      <c r="AG1063" s="739"/>
      <c r="AH1063" s="739"/>
    </row>
    <row r="1064" ht="15.75" customHeight="1">
      <c r="A1064" s="759"/>
      <c r="B1064" s="759"/>
      <c r="C1064" s="759"/>
      <c r="D1064" s="759"/>
      <c r="E1064" s="759"/>
      <c r="F1064" s="759"/>
      <c r="G1064" s="759"/>
      <c r="H1064" s="760"/>
      <c r="I1064" s="760"/>
      <c r="J1064" s="760"/>
      <c r="K1064" s="760"/>
      <c r="L1064" s="760"/>
      <c r="M1064" s="760"/>
      <c r="N1064" s="760"/>
      <c r="O1064" s="760"/>
      <c r="P1064" s="760"/>
      <c r="Q1064" s="760"/>
      <c r="R1064" s="760"/>
      <c r="S1064" s="760"/>
      <c r="T1064" s="760"/>
      <c r="U1064" s="760"/>
      <c r="V1064" s="760"/>
      <c r="W1064" s="760"/>
      <c r="X1064" s="760"/>
      <c r="Y1064" s="760"/>
      <c r="Z1064" s="760"/>
      <c r="AA1064" s="760"/>
      <c r="AB1064" s="762"/>
      <c r="AC1064" s="762"/>
      <c r="AD1064" s="740"/>
      <c r="AE1064" s="739"/>
      <c r="AF1064" s="739"/>
      <c r="AG1064" s="739"/>
      <c r="AH1064" s="739"/>
    </row>
    <row r="1065" ht="15.75" customHeight="1">
      <c r="A1065" s="759"/>
      <c r="B1065" s="759"/>
      <c r="C1065" s="759"/>
      <c r="D1065" s="759"/>
      <c r="E1065" s="759"/>
      <c r="F1065" s="759"/>
      <c r="G1065" s="759"/>
      <c r="H1065" s="760"/>
      <c r="I1065" s="760"/>
      <c r="J1065" s="760"/>
      <c r="K1065" s="760"/>
      <c r="L1065" s="760"/>
      <c r="M1065" s="760"/>
      <c r="N1065" s="760"/>
      <c r="O1065" s="760"/>
      <c r="P1065" s="760"/>
      <c r="Q1065" s="760"/>
      <c r="R1065" s="760"/>
      <c r="S1065" s="760"/>
      <c r="T1065" s="760"/>
      <c r="U1065" s="760"/>
      <c r="V1065" s="760"/>
      <c r="W1065" s="760"/>
      <c r="X1065" s="760"/>
      <c r="Y1065" s="760"/>
      <c r="Z1065" s="760"/>
      <c r="AA1065" s="760"/>
      <c r="AB1065" s="762"/>
      <c r="AC1065" s="762"/>
      <c r="AD1065" s="740"/>
      <c r="AE1065" s="739"/>
      <c r="AF1065" s="739"/>
      <c r="AG1065" s="739"/>
      <c r="AH1065" s="739"/>
    </row>
    <row r="1066" ht="15.75" customHeight="1">
      <c r="A1066" s="759"/>
      <c r="B1066" s="759"/>
      <c r="C1066" s="759"/>
      <c r="D1066" s="759"/>
      <c r="E1066" s="759"/>
      <c r="F1066" s="759"/>
      <c r="G1066" s="759"/>
      <c r="H1066" s="760"/>
      <c r="I1066" s="760"/>
      <c r="J1066" s="760"/>
      <c r="K1066" s="760"/>
      <c r="L1066" s="760"/>
      <c r="M1066" s="760"/>
      <c r="N1066" s="760"/>
      <c r="O1066" s="760"/>
      <c r="P1066" s="760"/>
      <c r="Q1066" s="760"/>
      <c r="R1066" s="760"/>
      <c r="S1066" s="760"/>
      <c r="T1066" s="760"/>
      <c r="U1066" s="760"/>
      <c r="V1066" s="760"/>
      <c r="W1066" s="760"/>
      <c r="X1066" s="760"/>
      <c r="Y1066" s="760"/>
      <c r="Z1066" s="760"/>
      <c r="AA1066" s="760"/>
      <c r="AB1066" s="762"/>
      <c r="AC1066" s="762"/>
      <c r="AD1066" s="740"/>
      <c r="AE1066" s="739"/>
      <c r="AF1066" s="739"/>
      <c r="AG1066" s="739"/>
      <c r="AH1066" s="739"/>
    </row>
    <row r="1067" ht="15.75" customHeight="1">
      <c r="A1067" s="759"/>
      <c r="B1067" s="759"/>
      <c r="C1067" s="759"/>
      <c r="D1067" s="759"/>
      <c r="E1067" s="759"/>
      <c r="F1067" s="759"/>
      <c r="G1067" s="759"/>
      <c r="H1067" s="760"/>
      <c r="I1067" s="760"/>
      <c r="J1067" s="760"/>
      <c r="K1067" s="760"/>
      <c r="L1067" s="760"/>
      <c r="M1067" s="760"/>
      <c r="N1067" s="760"/>
      <c r="O1067" s="760"/>
      <c r="P1067" s="760"/>
      <c r="Q1067" s="760"/>
      <c r="R1067" s="760"/>
      <c r="S1067" s="760"/>
      <c r="T1067" s="760"/>
      <c r="U1067" s="760"/>
      <c r="V1067" s="760"/>
      <c r="W1067" s="760"/>
      <c r="X1067" s="760"/>
      <c r="Y1067" s="760"/>
      <c r="Z1067" s="760"/>
      <c r="AA1067" s="760"/>
      <c r="AB1067" s="762"/>
      <c r="AC1067" s="762"/>
      <c r="AD1067" s="740"/>
      <c r="AE1067" s="739"/>
      <c r="AF1067" s="739"/>
      <c r="AG1067" s="739"/>
      <c r="AH1067" s="739"/>
    </row>
    <row r="1068" ht="15.75" customHeight="1">
      <c r="A1068" s="759"/>
      <c r="B1068" s="759"/>
      <c r="C1068" s="759"/>
      <c r="D1068" s="759"/>
      <c r="E1068" s="759"/>
      <c r="F1068" s="759"/>
      <c r="G1068" s="759"/>
      <c r="H1068" s="760"/>
      <c r="I1068" s="760"/>
      <c r="J1068" s="760"/>
      <c r="K1068" s="760"/>
      <c r="L1068" s="760"/>
      <c r="M1068" s="760"/>
      <c r="N1068" s="760"/>
      <c r="O1068" s="760"/>
      <c r="P1068" s="760"/>
      <c r="Q1068" s="760"/>
      <c r="R1068" s="760"/>
      <c r="S1068" s="760"/>
      <c r="T1068" s="760"/>
      <c r="U1068" s="760"/>
      <c r="V1068" s="760"/>
      <c r="W1068" s="760"/>
      <c r="X1068" s="760"/>
      <c r="Y1068" s="760"/>
      <c r="Z1068" s="760"/>
      <c r="AA1068" s="760"/>
      <c r="AB1068" s="762"/>
      <c r="AC1068" s="762"/>
      <c r="AD1068" s="740"/>
      <c r="AE1068" s="739"/>
      <c r="AF1068" s="739"/>
      <c r="AG1068" s="739"/>
      <c r="AH1068" s="739"/>
    </row>
    <row r="1069" ht="15.75" customHeight="1">
      <c r="A1069" s="759"/>
      <c r="B1069" s="759"/>
      <c r="C1069" s="759"/>
      <c r="D1069" s="759"/>
      <c r="E1069" s="759"/>
      <c r="F1069" s="759"/>
      <c r="G1069" s="759"/>
      <c r="H1069" s="760"/>
      <c r="I1069" s="760"/>
      <c r="J1069" s="760"/>
      <c r="K1069" s="760"/>
      <c r="L1069" s="760"/>
      <c r="M1069" s="760"/>
      <c r="N1069" s="760"/>
      <c r="O1069" s="760"/>
      <c r="P1069" s="760"/>
      <c r="Q1069" s="760"/>
      <c r="R1069" s="760"/>
      <c r="S1069" s="760"/>
      <c r="T1069" s="760"/>
      <c r="U1069" s="760"/>
      <c r="V1069" s="760"/>
      <c r="W1069" s="760"/>
      <c r="X1069" s="760"/>
      <c r="Y1069" s="760"/>
      <c r="Z1069" s="760"/>
      <c r="AA1069" s="760"/>
      <c r="AB1069" s="762"/>
      <c r="AC1069" s="762"/>
      <c r="AD1069" s="740"/>
      <c r="AE1069" s="739"/>
      <c r="AF1069" s="739"/>
      <c r="AG1069" s="739"/>
      <c r="AH1069" s="739"/>
    </row>
    <row r="1070" ht="15.75" customHeight="1">
      <c r="A1070" s="759"/>
      <c r="B1070" s="759"/>
      <c r="C1070" s="759"/>
      <c r="D1070" s="759"/>
      <c r="E1070" s="759"/>
      <c r="F1070" s="759"/>
      <c r="G1070" s="759"/>
      <c r="H1070" s="760"/>
      <c r="I1070" s="760"/>
      <c r="J1070" s="760"/>
      <c r="K1070" s="760"/>
      <c r="L1070" s="760"/>
      <c r="M1070" s="760"/>
      <c r="N1070" s="760"/>
      <c r="O1070" s="760"/>
      <c r="P1070" s="760"/>
      <c r="Q1070" s="760"/>
      <c r="R1070" s="760"/>
      <c r="S1070" s="760"/>
      <c r="T1070" s="760"/>
      <c r="U1070" s="760"/>
      <c r="V1070" s="760"/>
      <c r="W1070" s="760"/>
      <c r="X1070" s="760"/>
      <c r="Y1070" s="760"/>
      <c r="Z1070" s="760"/>
      <c r="AA1070" s="760"/>
      <c r="AB1070" s="762"/>
      <c r="AC1070" s="762"/>
      <c r="AD1070" s="740"/>
      <c r="AE1070" s="739"/>
      <c r="AF1070" s="739"/>
      <c r="AG1070" s="739"/>
      <c r="AH1070" s="739"/>
    </row>
    <row r="1071" ht="15.75" customHeight="1">
      <c r="A1071" s="759"/>
      <c r="B1071" s="759"/>
      <c r="C1071" s="759"/>
      <c r="D1071" s="759"/>
      <c r="E1071" s="759"/>
      <c r="F1071" s="759"/>
      <c r="G1071" s="759"/>
      <c r="H1071" s="760"/>
      <c r="I1071" s="760"/>
      <c r="J1071" s="760"/>
      <c r="K1071" s="760"/>
      <c r="L1071" s="760"/>
      <c r="M1071" s="760"/>
      <c r="N1071" s="760"/>
      <c r="O1071" s="760"/>
      <c r="P1071" s="760"/>
      <c r="Q1071" s="760"/>
      <c r="R1071" s="760"/>
      <c r="S1071" s="760"/>
      <c r="T1071" s="760"/>
      <c r="U1071" s="760"/>
      <c r="V1071" s="760"/>
      <c r="W1071" s="760"/>
      <c r="X1071" s="760"/>
      <c r="Y1071" s="760"/>
      <c r="Z1071" s="760"/>
      <c r="AA1071" s="760"/>
      <c r="AB1071" s="762"/>
      <c r="AC1071" s="762"/>
      <c r="AD1071" s="740"/>
      <c r="AE1071" s="739"/>
      <c r="AF1071" s="739"/>
      <c r="AG1071" s="739"/>
      <c r="AH1071" s="739"/>
    </row>
    <row r="1072" ht="15.75" customHeight="1">
      <c r="A1072" s="759"/>
      <c r="B1072" s="759"/>
      <c r="C1072" s="759"/>
      <c r="D1072" s="759"/>
      <c r="E1072" s="759"/>
      <c r="F1072" s="759"/>
      <c r="G1072" s="759"/>
      <c r="H1072" s="760"/>
      <c r="I1072" s="760"/>
      <c r="J1072" s="760"/>
      <c r="K1072" s="760"/>
      <c r="L1072" s="760"/>
      <c r="M1072" s="760"/>
      <c r="N1072" s="760"/>
      <c r="O1072" s="760"/>
      <c r="P1072" s="760"/>
      <c r="Q1072" s="760"/>
      <c r="R1072" s="760"/>
      <c r="S1072" s="760"/>
      <c r="T1072" s="760"/>
      <c r="U1072" s="760"/>
      <c r="V1072" s="760"/>
      <c r="W1072" s="760"/>
      <c r="X1072" s="760"/>
      <c r="Y1072" s="760"/>
      <c r="Z1072" s="760"/>
      <c r="AA1072" s="760"/>
      <c r="AB1072" s="762"/>
      <c r="AC1072" s="762"/>
      <c r="AD1072" s="740"/>
      <c r="AE1072" s="739"/>
      <c r="AF1072" s="739"/>
      <c r="AG1072" s="739"/>
      <c r="AH1072" s="739"/>
    </row>
    <row r="1073" ht="15.75" customHeight="1">
      <c r="A1073" s="759"/>
      <c r="B1073" s="759"/>
      <c r="C1073" s="759"/>
      <c r="D1073" s="759"/>
      <c r="E1073" s="759"/>
      <c r="F1073" s="759"/>
      <c r="G1073" s="759"/>
      <c r="H1073" s="760"/>
      <c r="I1073" s="760"/>
      <c r="J1073" s="760"/>
      <c r="K1073" s="760"/>
      <c r="L1073" s="760"/>
      <c r="M1073" s="760"/>
      <c r="N1073" s="760"/>
      <c r="O1073" s="760"/>
      <c r="P1073" s="760"/>
      <c r="Q1073" s="760"/>
      <c r="R1073" s="760"/>
      <c r="S1073" s="760"/>
      <c r="T1073" s="760"/>
      <c r="U1073" s="760"/>
      <c r="V1073" s="760"/>
      <c r="W1073" s="760"/>
      <c r="X1073" s="760"/>
      <c r="Y1073" s="760"/>
      <c r="Z1073" s="760"/>
      <c r="AA1073" s="760"/>
      <c r="AB1073" s="762"/>
      <c r="AC1073" s="762"/>
      <c r="AD1073" s="740"/>
      <c r="AE1073" s="739"/>
      <c r="AF1073" s="739"/>
      <c r="AG1073" s="739"/>
      <c r="AH1073" s="739"/>
    </row>
    <row r="1074" ht="15.75" customHeight="1">
      <c r="A1074" s="759"/>
      <c r="B1074" s="759"/>
      <c r="C1074" s="759"/>
      <c r="D1074" s="759"/>
      <c r="E1074" s="759"/>
      <c r="F1074" s="759"/>
      <c r="G1074" s="759"/>
      <c r="H1074" s="760"/>
      <c r="I1074" s="760"/>
      <c r="J1074" s="760"/>
      <c r="K1074" s="760"/>
      <c r="L1074" s="760"/>
      <c r="M1074" s="760"/>
      <c r="N1074" s="760"/>
      <c r="O1074" s="760"/>
      <c r="P1074" s="760"/>
      <c r="Q1074" s="760"/>
      <c r="R1074" s="760"/>
      <c r="S1074" s="760"/>
      <c r="T1074" s="760"/>
      <c r="U1074" s="760"/>
      <c r="V1074" s="760"/>
      <c r="W1074" s="760"/>
      <c r="X1074" s="760"/>
      <c r="Y1074" s="760"/>
      <c r="Z1074" s="760"/>
      <c r="AA1074" s="760"/>
      <c r="AB1074" s="762"/>
      <c r="AC1074" s="762"/>
      <c r="AD1074" s="740"/>
      <c r="AE1074" s="739"/>
      <c r="AF1074" s="739"/>
      <c r="AG1074" s="739"/>
      <c r="AH1074" s="739"/>
    </row>
    <row r="1075" ht="15.75" customHeight="1">
      <c r="A1075" s="759"/>
      <c r="B1075" s="759"/>
      <c r="C1075" s="759"/>
      <c r="D1075" s="759"/>
      <c r="E1075" s="759"/>
      <c r="F1075" s="759"/>
      <c r="G1075" s="759"/>
      <c r="H1075" s="760"/>
      <c r="I1075" s="760"/>
      <c r="J1075" s="760"/>
      <c r="K1075" s="760"/>
      <c r="L1075" s="760"/>
      <c r="M1075" s="760"/>
      <c r="N1075" s="760"/>
      <c r="O1075" s="760"/>
      <c r="P1075" s="760"/>
      <c r="Q1075" s="760"/>
      <c r="R1075" s="760"/>
      <c r="S1075" s="760"/>
      <c r="T1075" s="760"/>
      <c r="U1075" s="760"/>
      <c r="V1075" s="760"/>
      <c r="W1075" s="760"/>
      <c r="X1075" s="760"/>
      <c r="Y1075" s="760"/>
      <c r="Z1075" s="760"/>
      <c r="AA1075" s="760"/>
      <c r="AB1075" s="762"/>
      <c r="AC1075" s="762"/>
      <c r="AD1075" s="740"/>
      <c r="AE1075" s="739"/>
      <c r="AF1075" s="739"/>
      <c r="AG1075" s="739"/>
      <c r="AH1075" s="739"/>
    </row>
    <row r="1076" ht="15.75" customHeight="1">
      <c r="A1076" s="759"/>
      <c r="B1076" s="759"/>
      <c r="C1076" s="759"/>
      <c r="D1076" s="759"/>
      <c r="E1076" s="759"/>
      <c r="F1076" s="759"/>
      <c r="G1076" s="759"/>
      <c r="H1076" s="760"/>
      <c r="I1076" s="760"/>
      <c r="J1076" s="760"/>
      <c r="K1076" s="760"/>
      <c r="L1076" s="760"/>
      <c r="M1076" s="760"/>
      <c r="N1076" s="760"/>
      <c r="O1076" s="760"/>
      <c r="P1076" s="760"/>
      <c r="Q1076" s="760"/>
      <c r="R1076" s="760"/>
      <c r="S1076" s="760"/>
      <c r="T1076" s="760"/>
      <c r="U1076" s="760"/>
      <c r="V1076" s="760"/>
      <c r="W1076" s="760"/>
      <c r="X1076" s="760"/>
      <c r="Y1076" s="760"/>
      <c r="Z1076" s="760"/>
      <c r="AA1076" s="760"/>
      <c r="AB1076" s="762"/>
      <c r="AC1076" s="762"/>
      <c r="AD1076" s="740"/>
      <c r="AE1076" s="739"/>
      <c r="AF1076" s="739"/>
      <c r="AG1076" s="739"/>
      <c r="AH1076" s="739"/>
    </row>
    <row r="1077" ht="15.75" customHeight="1">
      <c r="A1077" s="759"/>
      <c r="B1077" s="759"/>
      <c r="C1077" s="759"/>
      <c r="D1077" s="759"/>
      <c r="E1077" s="759"/>
      <c r="F1077" s="759"/>
      <c r="G1077" s="759"/>
      <c r="H1077" s="760"/>
      <c r="I1077" s="760"/>
      <c r="J1077" s="760"/>
      <c r="K1077" s="760"/>
      <c r="L1077" s="760"/>
      <c r="M1077" s="760"/>
      <c r="N1077" s="760"/>
      <c r="O1077" s="760"/>
      <c r="P1077" s="760"/>
      <c r="Q1077" s="760"/>
      <c r="R1077" s="760"/>
      <c r="S1077" s="760"/>
      <c r="T1077" s="760"/>
      <c r="U1077" s="760"/>
      <c r="V1077" s="760"/>
      <c r="W1077" s="760"/>
      <c r="X1077" s="760"/>
      <c r="Y1077" s="760"/>
      <c r="Z1077" s="760"/>
      <c r="AA1077" s="760"/>
      <c r="AB1077" s="762"/>
      <c r="AC1077" s="762"/>
      <c r="AD1077" s="740"/>
      <c r="AE1077" s="739"/>
      <c r="AF1077" s="739"/>
      <c r="AG1077" s="739"/>
      <c r="AH1077" s="739"/>
    </row>
    <row r="1078" ht="15.75" customHeight="1">
      <c r="A1078" s="759"/>
      <c r="B1078" s="759"/>
      <c r="C1078" s="759"/>
      <c r="D1078" s="759"/>
      <c r="E1078" s="759"/>
      <c r="F1078" s="759"/>
      <c r="G1078" s="759"/>
      <c r="H1078" s="760"/>
      <c r="I1078" s="760"/>
      <c r="J1078" s="760"/>
      <c r="K1078" s="760"/>
      <c r="L1078" s="760"/>
      <c r="M1078" s="760"/>
      <c r="N1078" s="760"/>
      <c r="O1078" s="760"/>
      <c r="P1078" s="760"/>
      <c r="Q1078" s="760"/>
      <c r="R1078" s="760"/>
      <c r="S1078" s="760"/>
      <c r="T1078" s="760"/>
      <c r="U1078" s="760"/>
      <c r="V1078" s="760"/>
      <c r="W1078" s="760"/>
      <c r="X1078" s="760"/>
      <c r="Y1078" s="760"/>
      <c r="Z1078" s="760"/>
      <c r="AA1078" s="760"/>
      <c r="AB1078" s="762"/>
      <c r="AC1078" s="762"/>
      <c r="AD1078" s="740"/>
      <c r="AE1078" s="739"/>
      <c r="AF1078" s="739"/>
      <c r="AG1078" s="739"/>
      <c r="AH1078" s="739"/>
    </row>
    <row r="1079" ht="15.75" customHeight="1">
      <c r="A1079" s="759"/>
      <c r="B1079" s="759"/>
      <c r="C1079" s="759"/>
      <c r="D1079" s="759"/>
      <c r="E1079" s="759"/>
      <c r="F1079" s="759"/>
      <c r="G1079" s="759"/>
      <c r="H1079" s="760"/>
      <c r="I1079" s="760"/>
      <c r="J1079" s="760"/>
      <c r="K1079" s="760"/>
      <c r="L1079" s="760"/>
      <c r="M1079" s="760"/>
      <c r="N1079" s="760"/>
      <c r="O1079" s="760"/>
      <c r="P1079" s="760"/>
      <c r="Q1079" s="760"/>
      <c r="R1079" s="760"/>
      <c r="S1079" s="760"/>
      <c r="T1079" s="760"/>
      <c r="U1079" s="760"/>
      <c r="V1079" s="760"/>
      <c r="W1079" s="760"/>
      <c r="X1079" s="760"/>
      <c r="Y1079" s="760"/>
      <c r="Z1079" s="760"/>
      <c r="AA1079" s="760"/>
      <c r="AB1079" s="762"/>
      <c r="AC1079" s="762"/>
      <c r="AD1079" s="740"/>
      <c r="AE1079" s="739"/>
      <c r="AF1079" s="739"/>
      <c r="AG1079" s="739"/>
      <c r="AH1079" s="739"/>
    </row>
    <row r="1080" ht="15.75" customHeight="1">
      <c r="A1080" s="759"/>
      <c r="B1080" s="759"/>
      <c r="C1080" s="759"/>
      <c r="D1080" s="759"/>
      <c r="E1080" s="759"/>
      <c r="F1080" s="759"/>
      <c r="G1080" s="759"/>
      <c r="H1080" s="760"/>
      <c r="I1080" s="760"/>
      <c r="J1080" s="760"/>
      <c r="K1080" s="760"/>
      <c r="L1080" s="760"/>
      <c r="M1080" s="760"/>
      <c r="N1080" s="760"/>
      <c r="O1080" s="760"/>
      <c r="P1080" s="760"/>
      <c r="Q1080" s="760"/>
      <c r="R1080" s="760"/>
      <c r="S1080" s="760"/>
      <c r="T1080" s="760"/>
      <c r="U1080" s="760"/>
      <c r="V1080" s="760"/>
      <c r="W1080" s="760"/>
      <c r="X1080" s="760"/>
      <c r="Y1080" s="760"/>
      <c r="Z1080" s="760"/>
      <c r="AA1080" s="760"/>
      <c r="AB1080" s="762"/>
      <c r="AC1080" s="762"/>
      <c r="AD1080" s="740"/>
      <c r="AE1080" s="739"/>
      <c r="AF1080" s="739"/>
      <c r="AG1080" s="739"/>
      <c r="AH1080" s="739"/>
    </row>
    <row r="1081" ht="15.75" customHeight="1">
      <c r="A1081" s="759"/>
      <c r="B1081" s="759"/>
      <c r="C1081" s="759"/>
      <c r="D1081" s="759"/>
      <c r="E1081" s="759"/>
      <c r="F1081" s="759"/>
      <c r="G1081" s="759"/>
      <c r="H1081" s="760"/>
      <c r="I1081" s="760"/>
      <c r="J1081" s="760"/>
      <c r="K1081" s="760"/>
      <c r="L1081" s="760"/>
      <c r="M1081" s="760"/>
      <c r="N1081" s="760"/>
      <c r="O1081" s="760"/>
      <c r="P1081" s="760"/>
      <c r="Q1081" s="760"/>
      <c r="R1081" s="760"/>
      <c r="S1081" s="760"/>
      <c r="T1081" s="760"/>
      <c r="U1081" s="760"/>
      <c r="V1081" s="760"/>
      <c r="W1081" s="760"/>
      <c r="X1081" s="760"/>
      <c r="Y1081" s="760"/>
      <c r="Z1081" s="760"/>
      <c r="AA1081" s="760"/>
      <c r="AB1081" s="762"/>
      <c r="AC1081" s="762"/>
      <c r="AD1081" s="740"/>
      <c r="AE1081" s="739"/>
      <c r="AF1081" s="739"/>
      <c r="AG1081" s="739"/>
      <c r="AH1081" s="739"/>
    </row>
    <row r="1082" ht="15.75" customHeight="1">
      <c r="A1082" s="759"/>
      <c r="B1082" s="759"/>
      <c r="C1082" s="759"/>
      <c r="D1082" s="759"/>
      <c r="E1082" s="759"/>
      <c r="F1082" s="759"/>
      <c r="G1082" s="759"/>
      <c r="H1082" s="760"/>
      <c r="I1082" s="760"/>
      <c r="J1082" s="760"/>
      <c r="K1082" s="760"/>
      <c r="L1082" s="760"/>
      <c r="M1082" s="760"/>
      <c r="N1082" s="760"/>
      <c r="O1082" s="760"/>
      <c r="P1082" s="760"/>
      <c r="Q1082" s="760"/>
      <c r="R1082" s="760"/>
      <c r="S1082" s="760"/>
      <c r="T1082" s="760"/>
      <c r="U1082" s="760"/>
      <c r="V1082" s="760"/>
      <c r="W1082" s="760"/>
      <c r="X1082" s="760"/>
      <c r="Y1082" s="760"/>
      <c r="Z1082" s="760"/>
      <c r="AA1082" s="760"/>
      <c r="AB1082" s="762"/>
      <c r="AC1082" s="762"/>
      <c r="AD1082" s="740"/>
      <c r="AE1082" s="739"/>
      <c r="AF1082" s="739"/>
      <c r="AG1082" s="739"/>
      <c r="AH1082" s="739"/>
    </row>
    <row r="1083" ht="15.75" customHeight="1">
      <c r="A1083" s="759"/>
      <c r="B1083" s="759"/>
      <c r="C1083" s="759"/>
      <c r="D1083" s="759"/>
      <c r="E1083" s="759"/>
      <c r="F1083" s="759"/>
      <c r="G1083" s="759"/>
      <c r="H1083" s="760"/>
      <c r="I1083" s="760"/>
      <c r="J1083" s="760"/>
      <c r="K1083" s="760"/>
      <c r="L1083" s="760"/>
      <c r="M1083" s="760"/>
      <c r="N1083" s="760"/>
      <c r="O1083" s="760"/>
      <c r="P1083" s="760"/>
      <c r="Q1083" s="760"/>
      <c r="R1083" s="760"/>
      <c r="S1083" s="760"/>
      <c r="T1083" s="760"/>
      <c r="U1083" s="760"/>
      <c r="V1083" s="760"/>
      <c r="W1083" s="760"/>
      <c r="X1083" s="760"/>
      <c r="Y1083" s="760"/>
      <c r="Z1083" s="760"/>
      <c r="AA1083" s="760"/>
      <c r="AB1083" s="762"/>
      <c r="AC1083" s="762"/>
      <c r="AD1083" s="740"/>
      <c r="AE1083" s="739"/>
      <c r="AF1083" s="739"/>
      <c r="AG1083" s="739"/>
      <c r="AH1083" s="739"/>
    </row>
    <row r="1084" ht="15.75" customHeight="1">
      <c r="A1084" s="759"/>
      <c r="B1084" s="759"/>
      <c r="C1084" s="759"/>
      <c r="D1084" s="759"/>
      <c r="E1084" s="759"/>
      <c r="F1084" s="759"/>
      <c r="G1084" s="759"/>
      <c r="H1084" s="760"/>
      <c r="I1084" s="760"/>
      <c r="J1084" s="760"/>
      <c r="K1084" s="760"/>
      <c r="L1084" s="760"/>
      <c r="M1084" s="760"/>
      <c r="N1084" s="760"/>
      <c r="O1084" s="760"/>
      <c r="P1084" s="760"/>
      <c r="Q1084" s="760"/>
      <c r="R1084" s="760"/>
      <c r="S1084" s="760"/>
      <c r="T1084" s="760"/>
      <c r="U1084" s="760"/>
      <c r="V1084" s="760"/>
      <c r="W1084" s="760"/>
      <c r="X1084" s="760"/>
      <c r="Y1084" s="760"/>
      <c r="Z1084" s="760"/>
      <c r="AA1084" s="760"/>
      <c r="AB1084" s="762"/>
      <c r="AC1084" s="762"/>
      <c r="AD1084" s="740"/>
      <c r="AE1084" s="739"/>
      <c r="AF1084" s="739"/>
      <c r="AG1084" s="739"/>
      <c r="AH1084" s="739"/>
    </row>
    <row r="1085" ht="15.75" customHeight="1">
      <c r="A1085" s="759"/>
      <c r="B1085" s="759"/>
      <c r="C1085" s="759"/>
      <c r="D1085" s="759"/>
      <c r="E1085" s="759"/>
      <c r="F1085" s="759"/>
      <c r="G1085" s="759"/>
      <c r="H1085" s="760"/>
      <c r="I1085" s="760"/>
      <c r="J1085" s="760"/>
      <c r="K1085" s="760"/>
      <c r="L1085" s="760"/>
      <c r="M1085" s="760"/>
      <c r="N1085" s="760"/>
      <c r="O1085" s="760"/>
      <c r="P1085" s="760"/>
      <c r="Q1085" s="760"/>
      <c r="R1085" s="760"/>
      <c r="S1085" s="760"/>
      <c r="T1085" s="760"/>
      <c r="U1085" s="760"/>
      <c r="V1085" s="760"/>
      <c r="W1085" s="760"/>
      <c r="X1085" s="760"/>
      <c r="Y1085" s="760"/>
      <c r="Z1085" s="760"/>
      <c r="AA1085" s="760"/>
      <c r="AB1085" s="762"/>
      <c r="AC1085" s="762"/>
      <c r="AD1085" s="740"/>
      <c r="AE1085" s="739"/>
      <c r="AF1085" s="739"/>
      <c r="AG1085" s="739"/>
      <c r="AH1085" s="739"/>
    </row>
    <row r="1086" ht="15.75" customHeight="1">
      <c r="A1086" s="759"/>
      <c r="B1086" s="759"/>
      <c r="C1086" s="759"/>
      <c r="D1086" s="759"/>
      <c r="E1086" s="759"/>
      <c r="F1086" s="759"/>
      <c r="G1086" s="759"/>
      <c r="H1086" s="760"/>
      <c r="I1086" s="760"/>
      <c r="J1086" s="760"/>
      <c r="K1086" s="760"/>
      <c r="L1086" s="760"/>
      <c r="M1086" s="760"/>
      <c r="N1086" s="760"/>
      <c r="O1086" s="760"/>
      <c r="P1086" s="760"/>
      <c r="Q1086" s="760"/>
      <c r="R1086" s="760"/>
      <c r="S1086" s="760"/>
      <c r="T1086" s="760"/>
      <c r="U1086" s="760"/>
      <c r="V1086" s="760"/>
      <c r="W1086" s="760"/>
      <c r="X1086" s="760"/>
      <c r="Y1086" s="760"/>
      <c r="Z1086" s="760"/>
      <c r="AA1086" s="760"/>
      <c r="AB1086" s="762"/>
      <c r="AC1086" s="762"/>
      <c r="AD1086" s="740"/>
      <c r="AE1086" s="739"/>
      <c r="AF1086" s="739"/>
      <c r="AG1086" s="739"/>
      <c r="AH1086" s="739"/>
    </row>
    <row r="1087" ht="15.75" customHeight="1">
      <c r="A1087" s="759"/>
      <c r="B1087" s="759"/>
      <c r="C1087" s="759"/>
      <c r="D1087" s="759"/>
      <c r="E1087" s="759"/>
      <c r="F1087" s="759"/>
      <c r="G1087" s="759"/>
      <c r="H1087" s="760"/>
      <c r="I1087" s="760"/>
      <c r="J1087" s="760"/>
      <c r="K1087" s="760"/>
      <c r="L1087" s="760"/>
      <c r="M1087" s="760"/>
      <c r="N1087" s="760"/>
      <c r="O1087" s="760"/>
      <c r="P1087" s="760"/>
      <c r="Q1087" s="760"/>
      <c r="R1087" s="760"/>
      <c r="S1087" s="760"/>
      <c r="T1087" s="760"/>
      <c r="U1087" s="760"/>
      <c r="V1087" s="760"/>
      <c r="W1087" s="760"/>
      <c r="X1087" s="760"/>
      <c r="Y1087" s="760"/>
      <c r="Z1087" s="760"/>
      <c r="AA1087" s="760"/>
      <c r="AB1087" s="762"/>
      <c r="AC1087" s="762"/>
      <c r="AD1087" s="740"/>
      <c r="AE1087" s="739"/>
      <c r="AF1087" s="739"/>
      <c r="AG1087" s="739"/>
      <c r="AH1087" s="739"/>
    </row>
    <row r="1088" ht="15.75" customHeight="1">
      <c r="A1088" s="759"/>
      <c r="B1088" s="759"/>
      <c r="C1088" s="759"/>
      <c r="D1088" s="759"/>
      <c r="E1088" s="759"/>
      <c r="F1088" s="759"/>
      <c r="G1088" s="759"/>
      <c r="H1088" s="760"/>
      <c r="I1088" s="760"/>
      <c r="J1088" s="760"/>
      <c r="K1088" s="760"/>
      <c r="L1088" s="760"/>
      <c r="M1088" s="760"/>
      <c r="N1088" s="760"/>
      <c r="O1088" s="760"/>
      <c r="P1088" s="760"/>
      <c r="Q1088" s="760"/>
      <c r="R1088" s="760"/>
      <c r="S1088" s="760"/>
      <c r="T1088" s="760"/>
      <c r="U1088" s="760"/>
      <c r="V1088" s="760"/>
      <c r="W1088" s="760"/>
      <c r="X1088" s="760"/>
      <c r="Y1088" s="760"/>
      <c r="Z1088" s="760"/>
      <c r="AA1088" s="760"/>
      <c r="AB1088" s="762"/>
      <c r="AC1088" s="762"/>
      <c r="AD1088" s="740"/>
      <c r="AE1088" s="739"/>
      <c r="AF1088" s="739"/>
      <c r="AG1088" s="739"/>
      <c r="AH1088" s="739"/>
    </row>
    <row r="1089" ht="15.75" customHeight="1">
      <c r="A1089" s="759"/>
      <c r="B1089" s="759"/>
      <c r="C1089" s="759"/>
      <c r="D1089" s="759"/>
      <c r="E1089" s="759"/>
      <c r="F1089" s="759"/>
      <c r="G1089" s="759"/>
      <c r="H1089" s="760"/>
      <c r="I1089" s="760"/>
      <c r="J1089" s="760"/>
      <c r="K1089" s="760"/>
      <c r="L1089" s="760"/>
      <c r="M1089" s="760"/>
      <c r="N1089" s="760"/>
      <c r="O1089" s="760"/>
      <c r="P1089" s="760"/>
      <c r="Q1089" s="760"/>
      <c r="R1089" s="760"/>
      <c r="S1089" s="760"/>
      <c r="T1089" s="760"/>
      <c r="U1089" s="760"/>
      <c r="V1089" s="760"/>
      <c r="W1089" s="760"/>
      <c r="X1089" s="760"/>
      <c r="Y1089" s="760"/>
      <c r="Z1089" s="760"/>
      <c r="AA1089" s="760"/>
      <c r="AB1089" s="762"/>
      <c r="AC1089" s="762"/>
      <c r="AD1089" s="740"/>
      <c r="AE1089" s="739"/>
      <c r="AF1089" s="739"/>
      <c r="AG1089" s="739"/>
      <c r="AH1089" s="739"/>
    </row>
    <row r="1090" ht="15.75" customHeight="1">
      <c r="A1090" s="759"/>
      <c r="B1090" s="759"/>
      <c r="C1090" s="759"/>
      <c r="D1090" s="759"/>
      <c r="E1090" s="759"/>
      <c r="F1090" s="759"/>
      <c r="G1090" s="759"/>
      <c r="H1090" s="760"/>
      <c r="I1090" s="760"/>
      <c r="J1090" s="760"/>
      <c r="K1090" s="760"/>
      <c r="L1090" s="760"/>
      <c r="M1090" s="760"/>
      <c r="N1090" s="760"/>
      <c r="O1090" s="760"/>
      <c r="P1090" s="760"/>
      <c r="Q1090" s="760"/>
      <c r="R1090" s="760"/>
      <c r="S1090" s="760"/>
      <c r="T1090" s="760"/>
      <c r="U1090" s="760"/>
      <c r="V1090" s="760"/>
      <c r="W1090" s="760"/>
      <c r="X1090" s="760"/>
      <c r="Y1090" s="760"/>
      <c r="Z1090" s="760"/>
      <c r="AA1090" s="760"/>
      <c r="AB1090" s="762"/>
      <c r="AC1090" s="762"/>
      <c r="AD1090" s="740"/>
      <c r="AE1090" s="739"/>
      <c r="AF1090" s="739"/>
      <c r="AG1090" s="739"/>
      <c r="AH1090" s="739"/>
    </row>
    <row r="1091" ht="15.75" customHeight="1">
      <c r="A1091" s="759"/>
      <c r="B1091" s="759"/>
      <c r="C1091" s="759"/>
      <c r="D1091" s="759"/>
      <c r="E1091" s="759"/>
      <c r="F1091" s="759"/>
      <c r="G1091" s="759"/>
      <c r="H1091" s="760"/>
      <c r="I1091" s="760"/>
      <c r="J1091" s="760"/>
      <c r="K1091" s="760"/>
      <c r="L1091" s="760"/>
      <c r="M1091" s="760"/>
      <c r="N1091" s="760"/>
      <c r="O1091" s="760"/>
      <c r="P1091" s="760"/>
      <c r="Q1091" s="760"/>
      <c r="R1091" s="760"/>
      <c r="S1091" s="760"/>
      <c r="T1091" s="760"/>
      <c r="U1091" s="760"/>
      <c r="V1091" s="760"/>
      <c r="W1091" s="760"/>
      <c r="X1091" s="760"/>
      <c r="Y1091" s="760"/>
      <c r="Z1091" s="760"/>
      <c r="AA1091" s="760"/>
      <c r="AB1091" s="762"/>
      <c r="AC1091" s="762"/>
      <c r="AD1091" s="740"/>
      <c r="AE1091" s="739"/>
      <c r="AF1091" s="739"/>
      <c r="AG1091" s="739"/>
      <c r="AH1091" s="739"/>
    </row>
    <row r="1092" ht="15.75" customHeight="1">
      <c r="A1092" s="759"/>
      <c r="B1092" s="759"/>
      <c r="C1092" s="759"/>
      <c r="D1092" s="759"/>
      <c r="E1092" s="759"/>
      <c r="F1092" s="759"/>
      <c r="G1092" s="759"/>
      <c r="H1092" s="760"/>
      <c r="I1092" s="760"/>
      <c r="J1092" s="760"/>
      <c r="K1092" s="760"/>
      <c r="L1092" s="760"/>
      <c r="M1092" s="760"/>
      <c r="N1092" s="760"/>
      <c r="O1092" s="760"/>
      <c r="P1092" s="760"/>
      <c r="Q1092" s="760"/>
      <c r="R1092" s="760"/>
      <c r="S1092" s="760"/>
      <c r="T1092" s="760"/>
      <c r="U1092" s="760"/>
      <c r="V1092" s="760"/>
      <c r="W1092" s="760"/>
      <c r="X1092" s="760"/>
      <c r="Y1092" s="760"/>
      <c r="Z1092" s="760"/>
      <c r="AA1092" s="760"/>
      <c r="AB1092" s="762"/>
      <c r="AC1092" s="762"/>
      <c r="AD1092" s="740"/>
      <c r="AE1092" s="739"/>
      <c r="AF1092" s="739"/>
      <c r="AG1092" s="739"/>
      <c r="AH1092" s="739"/>
    </row>
    <row r="1093" ht="15.75" customHeight="1">
      <c r="A1093" s="759"/>
      <c r="B1093" s="759"/>
      <c r="C1093" s="759"/>
      <c r="D1093" s="759"/>
      <c r="E1093" s="759"/>
      <c r="F1093" s="759"/>
      <c r="G1093" s="759"/>
      <c r="H1093" s="760"/>
      <c r="I1093" s="760"/>
      <c r="J1093" s="760"/>
      <c r="K1093" s="760"/>
      <c r="L1093" s="760"/>
      <c r="M1093" s="760"/>
      <c r="N1093" s="760"/>
      <c r="O1093" s="760"/>
      <c r="P1093" s="760"/>
      <c r="Q1093" s="760"/>
      <c r="R1093" s="760"/>
      <c r="S1093" s="760"/>
      <c r="T1093" s="760"/>
      <c r="U1093" s="760"/>
      <c r="V1093" s="760"/>
      <c r="W1093" s="760"/>
      <c r="X1093" s="760"/>
      <c r="Y1093" s="760"/>
      <c r="Z1093" s="760"/>
      <c r="AA1093" s="760"/>
      <c r="AB1093" s="762"/>
      <c r="AC1093" s="762"/>
      <c r="AD1093" s="740"/>
      <c r="AE1093" s="739"/>
      <c r="AF1093" s="739"/>
      <c r="AG1093" s="739"/>
      <c r="AH1093" s="739"/>
    </row>
    <row r="1094" ht="15.75" customHeight="1">
      <c r="A1094" s="759"/>
      <c r="B1094" s="759"/>
      <c r="C1094" s="759"/>
      <c r="D1094" s="759"/>
      <c r="E1094" s="759"/>
      <c r="F1094" s="759"/>
      <c r="G1094" s="759"/>
      <c r="H1094" s="760"/>
      <c r="I1094" s="760"/>
      <c r="J1094" s="760"/>
      <c r="K1094" s="760"/>
      <c r="L1094" s="760"/>
      <c r="M1094" s="760"/>
      <c r="N1094" s="760"/>
      <c r="O1094" s="760"/>
      <c r="P1094" s="760"/>
      <c r="Q1094" s="760"/>
      <c r="R1094" s="760"/>
      <c r="S1094" s="760"/>
      <c r="T1094" s="760"/>
      <c r="U1094" s="760"/>
      <c r="V1094" s="760"/>
      <c r="W1094" s="760"/>
      <c r="X1094" s="760"/>
      <c r="Y1094" s="760"/>
      <c r="Z1094" s="760"/>
      <c r="AA1094" s="760"/>
      <c r="AB1094" s="762"/>
      <c r="AC1094" s="762"/>
      <c r="AD1094" s="740"/>
      <c r="AE1094" s="739"/>
      <c r="AF1094" s="739"/>
      <c r="AG1094" s="739"/>
      <c r="AH1094" s="739"/>
    </row>
    <row r="1095" ht="15.75" customHeight="1">
      <c r="A1095" s="759"/>
      <c r="B1095" s="759"/>
      <c r="C1095" s="759"/>
      <c r="D1095" s="759"/>
      <c r="E1095" s="759"/>
      <c r="F1095" s="759"/>
      <c r="G1095" s="759"/>
      <c r="H1095" s="760"/>
      <c r="I1095" s="760"/>
      <c r="J1095" s="760"/>
      <c r="K1095" s="760"/>
      <c r="L1095" s="760"/>
      <c r="M1095" s="760"/>
      <c r="N1095" s="760"/>
      <c r="O1095" s="760"/>
      <c r="P1095" s="760"/>
      <c r="Q1095" s="760"/>
      <c r="R1095" s="760"/>
      <c r="S1095" s="760"/>
      <c r="T1095" s="760"/>
      <c r="U1095" s="760"/>
      <c r="V1095" s="760"/>
      <c r="W1095" s="760"/>
      <c r="X1095" s="760"/>
      <c r="Y1095" s="760"/>
      <c r="Z1095" s="760"/>
      <c r="AA1095" s="760"/>
      <c r="AB1095" s="762"/>
      <c r="AC1095" s="762"/>
      <c r="AD1095" s="740"/>
      <c r="AE1095" s="739"/>
      <c r="AF1095" s="739"/>
      <c r="AG1095" s="739"/>
      <c r="AH1095" s="739"/>
    </row>
    <row r="1096" ht="15.75" customHeight="1">
      <c r="A1096" s="759"/>
      <c r="B1096" s="759"/>
      <c r="C1096" s="759"/>
      <c r="D1096" s="759"/>
      <c r="E1096" s="759"/>
      <c r="F1096" s="759"/>
      <c r="G1096" s="759"/>
      <c r="H1096" s="760"/>
      <c r="I1096" s="760"/>
      <c r="J1096" s="760"/>
      <c r="K1096" s="760"/>
      <c r="L1096" s="760"/>
      <c r="M1096" s="760"/>
      <c r="N1096" s="760"/>
      <c r="O1096" s="760"/>
      <c r="P1096" s="760"/>
      <c r="Q1096" s="760"/>
      <c r="R1096" s="760"/>
      <c r="S1096" s="760"/>
      <c r="T1096" s="760"/>
      <c r="U1096" s="760"/>
      <c r="V1096" s="760"/>
      <c r="W1096" s="760"/>
      <c r="X1096" s="760"/>
      <c r="Y1096" s="760"/>
      <c r="Z1096" s="760"/>
      <c r="AA1096" s="760"/>
      <c r="AB1096" s="762"/>
      <c r="AC1096" s="762"/>
      <c r="AD1096" s="740"/>
      <c r="AE1096" s="739"/>
      <c r="AF1096" s="739"/>
      <c r="AG1096" s="739"/>
      <c r="AH1096" s="739"/>
    </row>
    <row r="1097" ht="15.75" customHeight="1">
      <c r="A1097" s="759"/>
      <c r="B1097" s="759"/>
      <c r="C1097" s="759"/>
      <c r="D1097" s="759"/>
      <c r="E1097" s="759"/>
      <c r="F1097" s="759"/>
      <c r="G1097" s="759"/>
      <c r="H1097" s="760"/>
      <c r="I1097" s="760"/>
      <c r="J1097" s="760"/>
      <c r="K1097" s="760"/>
      <c r="L1097" s="760"/>
      <c r="M1097" s="760"/>
      <c r="N1097" s="760"/>
      <c r="O1097" s="760"/>
      <c r="P1097" s="760"/>
      <c r="Q1097" s="760"/>
      <c r="R1097" s="760"/>
      <c r="S1097" s="760"/>
      <c r="T1097" s="760"/>
      <c r="U1097" s="760"/>
      <c r="V1097" s="760"/>
      <c r="W1097" s="760"/>
      <c r="X1097" s="760"/>
      <c r="Y1097" s="760"/>
      <c r="Z1097" s="760"/>
      <c r="AA1097" s="760"/>
      <c r="AB1097" s="762"/>
      <c r="AC1097" s="762"/>
      <c r="AD1097" s="740"/>
      <c r="AE1097" s="739"/>
      <c r="AF1097" s="739"/>
      <c r="AG1097" s="739"/>
      <c r="AH1097" s="739"/>
    </row>
    <row r="1098" ht="15.75" customHeight="1">
      <c r="A1098" s="759"/>
      <c r="B1098" s="759"/>
      <c r="C1098" s="759"/>
      <c r="D1098" s="759"/>
      <c r="E1098" s="759"/>
      <c r="F1098" s="759"/>
      <c r="G1098" s="759"/>
      <c r="H1098" s="760"/>
      <c r="I1098" s="760"/>
      <c r="J1098" s="760"/>
      <c r="K1098" s="760"/>
      <c r="L1098" s="760"/>
      <c r="M1098" s="760"/>
      <c r="N1098" s="760"/>
      <c r="O1098" s="760"/>
      <c r="P1098" s="760"/>
      <c r="Q1098" s="760"/>
      <c r="R1098" s="760"/>
      <c r="S1098" s="760"/>
      <c r="T1098" s="760"/>
      <c r="U1098" s="760"/>
      <c r="V1098" s="760"/>
      <c r="W1098" s="760"/>
      <c r="X1098" s="760"/>
      <c r="Y1098" s="760"/>
      <c r="Z1098" s="760"/>
      <c r="AA1098" s="760"/>
      <c r="AB1098" s="762"/>
      <c r="AC1098" s="762"/>
      <c r="AD1098" s="740"/>
      <c r="AE1098" s="739"/>
      <c r="AF1098" s="739"/>
      <c r="AG1098" s="739"/>
      <c r="AH1098" s="739"/>
    </row>
    <row r="1099" ht="15.75" customHeight="1">
      <c r="A1099" s="759"/>
      <c r="B1099" s="759"/>
      <c r="C1099" s="759"/>
      <c r="D1099" s="759"/>
      <c r="E1099" s="759"/>
      <c r="F1099" s="759"/>
      <c r="G1099" s="759"/>
      <c r="H1099" s="760"/>
      <c r="I1099" s="760"/>
      <c r="J1099" s="760"/>
      <c r="K1099" s="760"/>
      <c r="L1099" s="760"/>
      <c r="M1099" s="760"/>
      <c r="N1099" s="760"/>
      <c r="O1099" s="760"/>
      <c r="P1099" s="760"/>
      <c r="Q1099" s="760"/>
      <c r="R1099" s="760"/>
      <c r="S1099" s="760"/>
      <c r="T1099" s="760"/>
      <c r="U1099" s="760"/>
      <c r="V1099" s="760"/>
      <c r="W1099" s="760"/>
      <c r="X1099" s="760"/>
      <c r="Y1099" s="760"/>
      <c r="Z1099" s="760"/>
      <c r="AA1099" s="760"/>
      <c r="AB1099" s="762"/>
      <c r="AC1099" s="762"/>
      <c r="AD1099" s="740"/>
      <c r="AE1099" s="739"/>
      <c r="AF1099" s="739"/>
      <c r="AG1099" s="739"/>
      <c r="AH1099" s="739"/>
    </row>
    <row r="1100" ht="15.75" customHeight="1">
      <c r="A1100" s="759"/>
      <c r="B1100" s="759"/>
      <c r="C1100" s="759"/>
      <c r="D1100" s="759"/>
      <c r="E1100" s="759"/>
      <c r="F1100" s="759"/>
      <c r="G1100" s="759"/>
      <c r="H1100" s="760"/>
      <c r="I1100" s="760"/>
      <c r="J1100" s="760"/>
      <c r="K1100" s="760"/>
      <c r="L1100" s="760"/>
      <c r="M1100" s="760"/>
      <c r="N1100" s="760"/>
      <c r="O1100" s="760"/>
      <c r="P1100" s="760"/>
      <c r="Q1100" s="760"/>
      <c r="R1100" s="760"/>
      <c r="S1100" s="760"/>
      <c r="T1100" s="760"/>
      <c r="U1100" s="760"/>
      <c r="V1100" s="760"/>
      <c r="W1100" s="760"/>
      <c r="X1100" s="760"/>
      <c r="Y1100" s="760"/>
      <c r="Z1100" s="760"/>
      <c r="AA1100" s="760"/>
      <c r="AB1100" s="762"/>
      <c r="AC1100" s="762"/>
      <c r="AD1100" s="740"/>
      <c r="AE1100" s="739"/>
      <c r="AF1100" s="739"/>
      <c r="AG1100" s="739"/>
      <c r="AH1100" s="739"/>
    </row>
    <row r="1101" ht="15.75" customHeight="1">
      <c r="A1101" s="759"/>
      <c r="B1101" s="759"/>
      <c r="C1101" s="759"/>
      <c r="D1101" s="759"/>
      <c r="E1101" s="759"/>
      <c r="F1101" s="759"/>
      <c r="G1101" s="759"/>
      <c r="H1101" s="760"/>
      <c r="I1101" s="760"/>
      <c r="J1101" s="760"/>
      <c r="K1101" s="760"/>
      <c r="L1101" s="760"/>
      <c r="M1101" s="760"/>
      <c r="N1101" s="760"/>
      <c r="O1101" s="760"/>
      <c r="P1101" s="760"/>
      <c r="Q1101" s="760"/>
      <c r="R1101" s="760"/>
      <c r="S1101" s="760"/>
      <c r="T1101" s="760"/>
      <c r="U1101" s="760"/>
      <c r="V1101" s="760"/>
      <c r="W1101" s="760"/>
      <c r="X1101" s="760"/>
      <c r="Y1101" s="760"/>
      <c r="Z1101" s="760"/>
      <c r="AA1101" s="760"/>
      <c r="AB1101" s="762"/>
      <c r="AC1101" s="762"/>
      <c r="AD1101" s="740"/>
      <c r="AE1101" s="739"/>
      <c r="AF1101" s="739"/>
      <c r="AG1101" s="739"/>
      <c r="AH1101" s="739"/>
    </row>
    <row r="1102" ht="15.75" customHeight="1">
      <c r="A1102" s="759"/>
      <c r="B1102" s="759"/>
      <c r="C1102" s="759"/>
      <c r="D1102" s="759"/>
      <c r="E1102" s="759"/>
      <c r="F1102" s="759"/>
      <c r="G1102" s="759"/>
      <c r="H1102" s="760"/>
      <c r="I1102" s="760"/>
      <c r="J1102" s="760"/>
      <c r="K1102" s="760"/>
      <c r="L1102" s="760"/>
      <c r="M1102" s="760"/>
      <c r="N1102" s="760"/>
      <c r="O1102" s="760"/>
      <c r="P1102" s="760"/>
      <c r="Q1102" s="760"/>
      <c r="R1102" s="760"/>
      <c r="S1102" s="760"/>
      <c r="T1102" s="760"/>
      <c r="U1102" s="760"/>
      <c r="V1102" s="760"/>
      <c r="W1102" s="760"/>
      <c r="X1102" s="760"/>
      <c r="Y1102" s="760"/>
      <c r="Z1102" s="760"/>
      <c r="AA1102" s="760"/>
      <c r="AB1102" s="762"/>
      <c r="AC1102" s="762"/>
      <c r="AD1102" s="740"/>
      <c r="AE1102" s="739"/>
      <c r="AF1102" s="739"/>
      <c r="AG1102" s="739"/>
      <c r="AH1102" s="739"/>
    </row>
    <row r="1103" ht="15.75" customHeight="1">
      <c r="A1103" s="759"/>
      <c r="B1103" s="759"/>
      <c r="C1103" s="759"/>
      <c r="D1103" s="759"/>
      <c r="E1103" s="759"/>
      <c r="F1103" s="759"/>
      <c r="G1103" s="759"/>
      <c r="H1103" s="760"/>
      <c r="I1103" s="760"/>
      <c r="J1103" s="760"/>
      <c r="K1103" s="760"/>
      <c r="L1103" s="760"/>
      <c r="M1103" s="760"/>
      <c r="N1103" s="760"/>
      <c r="O1103" s="760"/>
      <c r="P1103" s="760"/>
      <c r="Q1103" s="760"/>
      <c r="R1103" s="760"/>
      <c r="S1103" s="760"/>
      <c r="T1103" s="760"/>
      <c r="U1103" s="760"/>
      <c r="V1103" s="760"/>
      <c r="W1103" s="760"/>
      <c r="X1103" s="760"/>
      <c r="Y1103" s="760"/>
      <c r="Z1103" s="760"/>
      <c r="AA1103" s="760"/>
      <c r="AB1103" s="762"/>
      <c r="AC1103" s="762"/>
      <c r="AD1103" s="740"/>
      <c r="AE1103" s="739"/>
      <c r="AF1103" s="739"/>
      <c r="AG1103" s="739"/>
      <c r="AH1103" s="739"/>
    </row>
    <row r="1104" ht="15.75" customHeight="1">
      <c r="A1104" s="759"/>
      <c r="B1104" s="759"/>
      <c r="C1104" s="759"/>
      <c r="D1104" s="759"/>
      <c r="E1104" s="759"/>
      <c r="F1104" s="759"/>
      <c r="G1104" s="759"/>
      <c r="H1104" s="760"/>
      <c r="I1104" s="760"/>
      <c r="J1104" s="760"/>
      <c r="K1104" s="760"/>
      <c r="L1104" s="760"/>
      <c r="M1104" s="760"/>
      <c r="N1104" s="760"/>
      <c r="O1104" s="760"/>
      <c r="P1104" s="760"/>
      <c r="Q1104" s="760"/>
      <c r="R1104" s="760"/>
      <c r="S1104" s="760"/>
      <c r="T1104" s="760"/>
      <c r="U1104" s="760"/>
      <c r="V1104" s="760"/>
      <c r="W1104" s="760"/>
      <c r="X1104" s="760"/>
      <c r="Y1104" s="760"/>
      <c r="Z1104" s="760"/>
      <c r="AA1104" s="760"/>
      <c r="AB1104" s="762"/>
      <c r="AC1104" s="762"/>
      <c r="AD1104" s="740"/>
      <c r="AE1104" s="739"/>
      <c r="AF1104" s="739"/>
      <c r="AG1104" s="739"/>
      <c r="AH1104" s="739"/>
    </row>
    <row r="1105" ht="15.75" customHeight="1">
      <c r="A1105" s="759"/>
      <c r="B1105" s="759"/>
      <c r="C1105" s="759"/>
      <c r="D1105" s="759"/>
      <c r="E1105" s="759"/>
      <c r="F1105" s="759"/>
      <c r="G1105" s="759"/>
      <c r="H1105" s="760"/>
      <c r="I1105" s="760"/>
      <c r="J1105" s="760"/>
      <c r="K1105" s="760"/>
      <c r="L1105" s="760"/>
      <c r="M1105" s="760"/>
      <c r="N1105" s="760"/>
      <c r="O1105" s="760"/>
      <c r="P1105" s="760"/>
      <c r="Q1105" s="760"/>
      <c r="R1105" s="760"/>
      <c r="S1105" s="760"/>
      <c r="T1105" s="760"/>
      <c r="U1105" s="760"/>
      <c r="V1105" s="760"/>
      <c r="W1105" s="760"/>
      <c r="X1105" s="760"/>
      <c r="Y1105" s="760"/>
      <c r="Z1105" s="760"/>
      <c r="AA1105" s="760"/>
      <c r="AB1105" s="762"/>
      <c r="AC1105" s="762"/>
      <c r="AD1105" s="740"/>
      <c r="AE1105" s="739"/>
      <c r="AF1105" s="739"/>
      <c r="AG1105" s="739"/>
      <c r="AH1105" s="739"/>
    </row>
    <row r="1106" ht="15.75" customHeight="1">
      <c r="A1106" s="759"/>
      <c r="B1106" s="759"/>
      <c r="C1106" s="759"/>
      <c r="D1106" s="759"/>
      <c r="E1106" s="759"/>
      <c r="F1106" s="759"/>
      <c r="G1106" s="759"/>
      <c r="H1106" s="760"/>
      <c r="I1106" s="760"/>
      <c r="J1106" s="760"/>
      <c r="K1106" s="760"/>
      <c r="L1106" s="760"/>
      <c r="M1106" s="760"/>
      <c r="N1106" s="760"/>
      <c r="O1106" s="760"/>
      <c r="P1106" s="760"/>
      <c r="Q1106" s="760"/>
      <c r="R1106" s="760"/>
      <c r="S1106" s="760"/>
      <c r="T1106" s="760"/>
      <c r="U1106" s="760"/>
      <c r="V1106" s="760"/>
      <c r="W1106" s="760"/>
      <c r="X1106" s="760"/>
      <c r="Y1106" s="760"/>
      <c r="Z1106" s="760"/>
      <c r="AA1106" s="760"/>
      <c r="AB1106" s="762"/>
      <c r="AC1106" s="762"/>
      <c r="AD1106" s="740"/>
      <c r="AE1106" s="739"/>
      <c r="AF1106" s="739"/>
      <c r="AG1106" s="739"/>
      <c r="AH1106" s="739"/>
    </row>
    <row r="1107" ht="15.75" customHeight="1">
      <c r="A1107" s="759"/>
      <c r="B1107" s="759"/>
      <c r="C1107" s="759"/>
      <c r="D1107" s="759"/>
      <c r="E1107" s="759"/>
      <c r="F1107" s="759"/>
      <c r="G1107" s="759"/>
      <c r="H1107" s="760"/>
      <c r="I1107" s="760"/>
      <c r="J1107" s="760"/>
      <c r="K1107" s="760"/>
      <c r="L1107" s="760"/>
      <c r="M1107" s="760"/>
      <c r="N1107" s="760"/>
      <c r="O1107" s="760"/>
      <c r="P1107" s="760"/>
      <c r="Q1107" s="760"/>
      <c r="R1107" s="760"/>
      <c r="S1107" s="760"/>
      <c r="T1107" s="760"/>
      <c r="U1107" s="760"/>
      <c r="V1107" s="760"/>
      <c r="W1107" s="760"/>
      <c r="X1107" s="760"/>
      <c r="Y1107" s="760"/>
      <c r="Z1107" s="760"/>
      <c r="AA1107" s="760"/>
      <c r="AB1107" s="762"/>
      <c r="AC1107" s="762"/>
      <c r="AD1107" s="740"/>
      <c r="AE1107" s="739"/>
      <c r="AF1107" s="739"/>
      <c r="AG1107" s="739"/>
      <c r="AH1107" s="739"/>
    </row>
    <row r="1108" ht="15.75" customHeight="1">
      <c r="A1108" s="759"/>
      <c r="B1108" s="759"/>
      <c r="C1108" s="759"/>
      <c r="D1108" s="759"/>
      <c r="E1108" s="759"/>
      <c r="F1108" s="759"/>
      <c r="G1108" s="759"/>
      <c r="H1108" s="760"/>
      <c r="I1108" s="760"/>
      <c r="J1108" s="760"/>
      <c r="K1108" s="760"/>
      <c r="L1108" s="760"/>
      <c r="M1108" s="760"/>
      <c r="N1108" s="760"/>
      <c r="O1108" s="760"/>
      <c r="P1108" s="760"/>
      <c r="Q1108" s="760"/>
      <c r="R1108" s="760"/>
      <c r="S1108" s="760"/>
      <c r="T1108" s="760"/>
      <c r="U1108" s="760"/>
      <c r="V1108" s="760"/>
      <c r="W1108" s="760"/>
      <c r="X1108" s="760"/>
      <c r="Y1108" s="760"/>
      <c r="Z1108" s="760"/>
      <c r="AA1108" s="760"/>
      <c r="AB1108" s="762"/>
      <c r="AC1108" s="762"/>
      <c r="AD1108" s="740"/>
      <c r="AE1108" s="739"/>
      <c r="AF1108" s="739"/>
      <c r="AG1108" s="739"/>
      <c r="AH1108" s="739"/>
    </row>
    <row r="1109" ht="15.75" customHeight="1">
      <c r="A1109" s="759"/>
      <c r="B1109" s="759"/>
      <c r="C1109" s="759"/>
      <c r="D1109" s="759"/>
      <c r="E1109" s="759"/>
      <c r="F1109" s="759"/>
      <c r="G1109" s="759"/>
      <c r="H1109" s="760"/>
      <c r="I1109" s="760"/>
      <c r="J1109" s="760"/>
      <c r="K1109" s="760"/>
      <c r="L1109" s="760"/>
      <c r="M1109" s="760"/>
      <c r="N1109" s="760"/>
      <c r="O1109" s="760"/>
      <c r="P1109" s="760"/>
      <c r="Q1109" s="760"/>
      <c r="R1109" s="760"/>
      <c r="S1109" s="760"/>
      <c r="T1109" s="760"/>
      <c r="U1109" s="760"/>
      <c r="V1109" s="760"/>
      <c r="W1109" s="760"/>
      <c r="X1109" s="760"/>
      <c r="Y1109" s="760"/>
      <c r="Z1109" s="760"/>
      <c r="AA1109" s="760"/>
      <c r="AB1109" s="762"/>
      <c r="AC1109" s="762"/>
      <c r="AD1109" s="740"/>
      <c r="AE1109" s="739"/>
      <c r="AF1109" s="739"/>
      <c r="AG1109" s="739"/>
      <c r="AH1109" s="739"/>
    </row>
    <row r="1110" ht="15.75" customHeight="1">
      <c r="A1110" s="759"/>
      <c r="B1110" s="759"/>
      <c r="C1110" s="759"/>
      <c r="D1110" s="759"/>
      <c r="E1110" s="759"/>
      <c r="F1110" s="759"/>
      <c r="G1110" s="759"/>
      <c r="H1110" s="760"/>
      <c r="I1110" s="760"/>
      <c r="J1110" s="760"/>
      <c r="K1110" s="760"/>
      <c r="L1110" s="760"/>
      <c r="M1110" s="760"/>
      <c r="N1110" s="760"/>
      <c r="O1110" s="760"/>
      <c r="P1110" s="760"/>
      <c r="Q1110" s="760"/>
      <c r="R1110" s="760"/>
      <c r="S1110" s="760"/>
      <c r="T1110" s="760"/>
      <c r="U1110" s="760"/>
      <c r="V1110" s="760"/>
      <c r="W1110" s="760"/>
      <c r="X1110" s="760"/>
      <c r="Y1110" s="760"/>
      <c r="Z1110" s="760"/>
      <c r="AA1110" s="760"/>
      <c r="AB1110" s="762"/>
      <c r="AC1110" s="762"/>
      <c r="AD1110" s="740"/>
      <c r="AE1110" s="739"/>
      <c r="AF1110" s="739"/>
      <c r="AG1110" s="739"/>
      <c r="AH1110" s="739"/>
    </row>
    <row r="1111" ht="15.75" customHeight="1">
      <c r="A1111" s="759"/>
      <c r="B1111" s="759"/>
      <c r="C1111" s="759"/>
      <c r="D1111" s="759"/>
      <c r="E1111" s="759"/>
      <c r="F1111" s="759"/>
      <c r="G1111" s="759"/>
      <c r="H1111" s="760"/>
      <c r="I1111" s="760"/>
      <c r="J1111" s="760"/>
      <c r="K1111" s="760"/>
      <c r="L1111" s="760"/>
      <c r="M1111" s="760"/>
      <c r="N1111" s="760"/>
      <c r="O1111" s="760"/>
      <c r="P1111" s="760"/>
      <c r="Q1111" s="760"/>
      <c r="R1111" s="760"/>
      <c r="S1111" s="760"/>
      <c r="T1111" s="760"/>
      <c r="U1111" s="760"/>
      <c r="V1111" s="760"/>
      <c r="W1111" s="760"/>
      <c r="X1111" s="760"/>
      <c r="Y1111" s="760"/>
      <c r="Z1111" s="760"/>
      <c r="AA1111" s="760"/>
      <c r="AB1111" s="762"/>
      <c r="AC1111" s="762"/>
      <c r="AD1111" s="740"/>
      <c r="AE1111" s="739"/>
      <c r="AF1111" s="739"/>
      <c r="AG1111" s="739"/>
      <c r="AH1111" s="739"/>
    </row>
    <row r="1112" ht="15.75" customHeight="1">
      <c r="A1112" s="759"/>
      <c r="B1112" s="759"/>
      <c r="C1112" s="759"/>
      <c r="D1112" s="759"/>
      <c r="E1112" s="759"/>
      <c r="F1112" s="759"/>
      <c r="G1112" s="759"/>
      <c r="H1112" s="760"/>
      <c r="I1112" s="760"/>
      <c r="J1112" s="760"/>
      <c r="K1112" s="760"/>
      <c r="L1112" s="760"/>
      <c r="M1112" s="760"/>
      <c r="N1112" s="760"/>
      <c r="O1112" s="760"/>
      <c r="P1112" s="760"/>
      <c r="Q1112" s="760"/>
      <c r="R1112" s="760"/>
      <c r="S1112" s="760"/>
      <c r="T1112" s="760"/>
      <c r="U1112" s="760"/>
      <c r="V1112" s="760"/>
      <c r="W1112" s="760"/>
      <c r="X1112" s="760"/>
      <c r="Y1112" s="760"/>
      <c r="Z1112" s="760"/>
      <c r="AA1112" s="760"/>
      <c r="AB1112" s="762"/>
      <c r="AC1112" s="762"/>
      <c r="AD1112" s="740"/>
      <c r="AE1112" s="739"/>
      <c r="AF1112" s="739"/>
      <c r="AG1112" s="739"/>
      <c r="AH1112" s="739"/>
    </row>
    <row r="1113" ht="15.75" customHeight="1">
      <c r="A1113" s="759"/>
      <c r="B1113" s="759"/>
      <c r="C1113" s="759"/>
      <c r="D1113" s="759"/>
      <c r="E1113" s="759"/>
      <c r="F1113" s="759"/>
      <c r="G1113" s="759"/>
      <c r="H1113" s="760"/>
      <c r="I1113" s="760"/>
      <c r="J1113" s="760"/>
      <c r="K1113" s="760"/>
      <c r="L1113" s="760"/>
      <c r="M1113" s="760"/>
      <c r="N1113" s="760"/>
      <c r="O1113" s="760"/>
      <c r="P1113" s="760"/>
      <c r="Q1113" s="760"/>
      <c r="R1113" s="760"/>
      <c r="S1113" s="760"/>
      <c r="T1113" s="760"/>
      <c r="U1113" s="760"/>
      <c r="V1113" s="760"/>
      <c r="W1113" s="760"/>
      <c r="X1113" s="760"/>
      <c r="Y1113" s="760"/>
      <c r="Z1113" s="760"/>
      <c r="AA1113" s="760"/>
      <c r="AB1113" s="762"/>
      <c r="AC1113" s="762"/>
      <c r="AD1113" s="740"/>
      <c r="AE1113" s="739"/>
      <c r="AF1113" s="739"/>
      <c r="AG1113" s="739"/>
      <c r="AH1113" s="739"/>
    </row>
    <row r="1114" ht="15.75" customHeight="1">
      <c r="A1114" s="759"/>
      <c r="B1114" s="759"/>
      <c r="C1114" s="759"/>
      <c r="D1114" s="759"/>
      <c r="E1114" s="759"/>
      <c r="F1114" s="759"/>
      <c r="G1114" s="759"/>
      <c r="H1114" s="760"/>
      <c r="I1114" s="760"/>
      <c r="J1114" s="760"/>
      <c r="K1114" s="760"/>
      <c r="L1114" s="760"/>
      <c r="M1114" s="760"/>
      <c r="N1114" s="760"/>
      <c r="O1114" s="760"/>
      <c r="P1114" s="760"/>
      <c r="Q1114" s="760"/>
      <c r="R1114" s="760"/>
      <c r="S1114" s="760"/>
      <c r="T1114" s="760"/>
      <c r="U1114" s="760"/>
      <c r="V1114" s="760"/>
      <c r="W1114" s="760"/>
      <c r="X1114" s="760"/>
      <c r="Y1114" s="760"/>
      <c r="Z1114" s="760"/>
      <c r="AA1114" s="760"/>
      <c r="AB1114" s="762"/>
      <c r="AC1114" s="762"/>
      <c r="AD1114" s="740"/>
      <c r="AE1114" s="739"/>
      <c r="AF1114" s="739"/>
      <c r="AG1114" s="739"/>
      <c r="AH1114" s="739"/>
    </row>
    <row r="1115" ht="15.75" customHeight="1">
      <c r="A1115" s="759"/>
      <c r="B1115" s="759"/>
      <c r="C1115" s="759"/>
      <c r="D1115" s="759"/>
      <c r="E1115" s="759"/>
      <c r="F1115" s="759"/>
      <c r="G1115" s="759"/>
      <c r="H1115" s="760"/>
      <c r="I1115" s="760"/>
      <c r="J1115" s="760"/>
      <c r="K1115" s="760"/>
      <c r="L1115" s="760"/>
      <c r="M1115" s="760"/>
      <c r="N1115" s="760"/>
      <c r="O1115" s="760"/>
      <c r="P1115" s="760"/>
      <c r="Q1115" s="760"/>
      <c r="R1115" s="760"/>
      <c r="S1115" s="760"/>
      <c r="T1115" s="760"/>
      <c r="U1115" s="760"/>
      <c r="V1115" s="760"/>
      <c r="W1115" s="760"/>
      <c r="X1115" s="760"/>
      <c r="Y1115" s="760"/>
      <c r="Z1115" s="760"/>
      <c r="AA1115" s="760"/>
      <c r="AB1115" s="762"/>
      <c r="AC1115" s="762"/>
      <c r="AD1115" s="740"/>
      <c r="AE1115" s="739"/>
      <c r="AF1115" s="739"/>
      <c r="AG1115" s="739"/>
      <c r="AH1115" s="739"/>
    </row>
    <row r="1116" ht="15.75" customHeight="1">
      <c r="A1116" s="759"/>
      <c r="B1116" s="759"/>
      <c r="C1116" s="759"/>
      <c r="D1116" s="759"/>
      <c r="E1116" s="759"/>
      <c r="F1116" s="759"/>
      <c r="G1116" s="759"/>
      <c r="H1116" s="760"/>
      <c r="I1116" s="760"/>
      <c r="J1116" s="760"/>
      <c r="K1116" s="760"/>
      <c r="L1116" s="760"/>
      <c r="M1116" s="760"/>
      <c r="N1116" s="760"/>
      <c r="O1116" s="760"/>
      <c r="P1116" s="760"/>
      <c r="Q1116" s="760"/>
      <c r="R1116" s="760"/>
      <c r="S1116" s="760"/>
      <c r="T1116" s="760"/>
      <c r="U1116" s="760"/>
      <c r="V1116" s="760"/>
      <c r="W1116" s="760"/>
      <c r="X1116" s="760"/>
      <c r="Y1116" s="760"/>
      <c r="Z1116" s="760"/>
      <c r="AA1116" s="760"/>
      <c r="AB1116" s="762"/>
      <c r="AC1116" s="762"/>
      <c r="AD1116" s="740"/>
      <c r="AE1116" s="739"/>
      <c r="AF1116" s="739"/>
      <c r="AG1116" s="739"/>
      <c r="AH1116" s="739"/>
    </row>
    <row r="1117" ht="15.75" customHeight="1">
      <c r="A1117" s="759"/>
      <c r="B1117" s="759"/>
      <c r="C1117" s="759"/>
      <c r="D1117" s="759"/>
      <c r="E1117" s="759"/>
      <c r="F1117" s="759"/>
      <c r="G1117" s="759"/>
      <c r="H1117" s="760"/>
      <c r="I1117" s="760"/>
      <c r="J1117" s="760"/>
      <c r="K1117" s="760"/>
      <c r="L1117" s="760"/>
      <c r="M1117" s="760"/>
      <c r="N1117" s="760"/>
      <c r="O1117" s="760"/>
      <c r="P1117" s="760"/>
      <c r="Q1117" s="760"/>
      <c r="R1117" s="760"/>
      <c r="S1117" s="760"/>
      <c r="T1117" s="760"/>
      <c r="U1117" s="760"/>
      <c r="V1117" s="760"/>
      <c r="W1117" s="760"/>
      <c r="X1117" s="760"/>
      <c r="Y1117" s="760"/>
      <c r="Z1117" s="760"/>
      <c r="AA1117" s="760"/>
      <c r="AB1117" s="762"/>
      <c r="AC1117" s="762"/>
      <c r="AD1117" s="740"/>
      <c r="AE1117" s="739"/>
      <c r="AF1117" s="739"/>
      <c r="AG1117" s="739"/>
      <c r="AH1117" s="739"/>
    </row>
    <row r="1118" ht="15.75" customHeight="1">
      <c r="A1118" s="759"/>
      <c r="B1118" s="759"/>
      <c r="C1118" s="759"/>
      <c r="D1118" s="759"/>
      <c r="E1118" s="759"/>
      <c r="F1118" s="759"/>
      <c r="G1118" s="759"/>
      <c r="H1118" s="760"/>
      <c r="I1118" s="760"/>
      <c r="J1118" s="760"/>
      <c r="K1118" s="760"/>
      <c r="L1118" s="760"/>
      <c r="M1118" s="760"/>
      <c r="N1118" s="760"/>
      <c r="O1118" s="760"/>
      <c r="P1118" s="760"/>
      <c r="Q1118" s="760"/>
      <c r="R1118" s="760"/>
      <c r="S1118" s="760"/>
      <c r="T1118" s="760"/>
      <c r="U1118" s="760"/>
      <c r="V1118" s="760"/>
      <c r="W1118" s="760"/>
      <c r="X1118" s="760"/>
      <c r="Y1118" s="760"/>
      <c r="Z1118" s="760"/>
      <c r="AA1118" s="760"/>
      <c r="AB1118" s="762"/>
      <c r="AC1118" s="762"/>
      <c r="AD1118" s="740"/>
      <c r="AE1118" s="739"/>
      <c r="AF1118" s="739"/>
      <c r="AG1118" s="739"/>
      <c r="AH1118" s="739"/>
    </row>
    <row r="1119" ht="15.75" customHeight="1">
      <c r="A1119" s="759"/>
      <c r="B1119" s="759"/>
      <c r="C1119" s="759"/>
      <c r="D1119" s="759"/>
      <c r="E1119" s="759"/>
      <c r="F1119" s="759"/>
      <c r="G1119" s="759"/>
      <c r="H1119" s="760"/>
      <c r="I1119" s="760"/>
      <c r="J1119" s="760"/>
      <c r="K1119" s="760"/>
      <c r="L1119" s="760"/>
      <c r="M1119" s="760"/>
      <c r="N1119" s="760"/>
      <c r="O1119" s="760"/>
      <c r="P1119" s="760"/>
      <c r="Q1119" s="760"/>
      <c r="R1119" s="760"/>
      <c r="S1119" s="760"/>
      <c r="T1119" s="760"/>
      <c r="U1119" s="760"/>
      <c r="V1119" s="760"/>
      <c r="W1119" s="760"/>
      <c r="X1119" s="760"/>
      <c r="Y1119" s="760"/>
      <c r="Z1119" s="760"/>
      <c r="AA1119" s="760"/>
      <c r="AB1119" s="762"/>
      <c r="AC1119" s="762"/>
      <c r="AD1119" s="740"/>
      <c r="AE1119" s="739"/>
      <c r="AF1119" s="739"/>
      <c r="AG1119" s="739"/>
      <c r="AH1119" s="739"/>
    </row>
    <row r="1120" ht="15.75" customHeight="1">
      <c r="A1120" s="759"/>
      <c r="B1120" s="759"/>
      <c r="C1120" s="759"/>
      <c r="D1120" s="759"/>
      <c r="E1120" s="759"/>
      <c r="F1120" s="759"/>
      <c r="G1120" s="759"/>
      <c r="H1120" s="760"/>
      <c r="I1120" s="760"/>
      <c r="J1120" s="760"/>
      <c r="K1120" s="760"/>
      <c r="L1120" s="760"/>
      <c r="M1120" s="760"/>
      <c r="N1120" s="760"/>
      <c r="O1120" s="760"/>
      <c r="P1120" s="760"/>
      <c r="Q1120" s="760"/>
      <c r="R1120" s="760"/>
      <c r="S1120" s="760"/>
      <c r="T1120" s="760"/>
      <c r="U1120" s="760"/>
      <c r="V1120" s="760"/>
      <c r="W1120" s="760"/>
      <c r="X1120" s="760"/>
      <c r="Y1120" s="760"/>
      <c r="Z1120" s="760"/>
      <c r="AA1120" s="760"/>
      <c r="AB1120" s="762"/>
      <c r="AC1120" s="762"/>
      <c r="AD1120" s="740"/>
      <c r="AE1120" s="739"/>
      <c r="AF1120" s="739"/>
      <c r="AG1120" s="739"/>
      <c r="AH1120" s="739"/>
    </row>
    <row r="1121" ht="15.75" customHeight="1">
      <c r="A1121" s="759"/>
      <c r="B1121" s="759"/>
      <c r="C1121" s="759"/>
      <c r="D1121" s="759"/>
      <c r="E1121" s="759"/>
      <c r="F1121" s="759"/>
      <c r="G1121" s="759"/>
      <c r="H1121" s="760"/>
      <c r="I1121" s="760"/>
      <c r="J1121" s="760"/>
      <c r="K1121" s="760"/>
      <c r="L1121" s="760"/>
      <c r="M1121" s="760"/>
      <c r="N1121" s="760"/>
      <c r="O1121" s="760"/>
      <c r="P1121" s="760"/>
      <c r="Q1121" s="760"/>
      <c r="R1121" s="760"/>
      <c r="S1121" s="760"/>
      <c r="T1121" s="760"/>
      <c r="U1121" s="760"/>
      <c r="V1121" s="760"/>
      <c r="W1121" s="760"/>
      <c r="X1121" s="760"/>
      <c r="Y1121" s="760"/>
      <c r="Z1121" s="760"/>
      <c r="AA1121" s="760"/>
      <c r="AB1121" s="762"/>
      <c r="AC1121" s="762"/>
      <c r="AD1121" s="740"/>
      <c r="AE1121" s="739"/>
      <c r="AF1121" s="739"/>
      <c r="AG1121" s="739"/>
      <c r="AH1121" s="739"/>
    </row>
    <row r="1122" ht="15.75" customHeight="1">
      <c r="A1122" s="759"/>
      <c r="B1122" s="759"/>
      <c r="C1122" s="759"/>
      <c r="D1122" s="759"/>
      <c r="E1122" s="759"/>
      <c r="F1122" s="759"/>
      <c r="G1122" s="759"/>
      <c r="H1122" s="760"/>
      <c r="I1122" s="760"/>
      <c r="J1122" s="760"/>
      <c r="K1122" s="760"/>
      <c r="L1122" s="760"/>
      <c r="M1122" s="760"/>
      <c r="N1122" s="760"/>
      <c r="O1122" s="760"/>
      <c r="P1122" s="760"/>
      <c r="Q1122" s="760"/>
      <c r="R1122" s="760"/>
      <c r="S1122" s="760"/>
      <c r="T1122" s="760"/>
      <c r="U1122" s="760"/>
      <c r="V1122" s="760"/>
      <c r="W1122" s="760"/>
      <c r="X1122" s="760"/>
      <c r="Y1122" s="760"/>
      <c r="Z1122" s="760"/>
      <c r="AA1122" s="760"/>
      <c r="AB1122" s="762"/>
      <c r="AC1122" s="762"/>
      <c r="AD1122" s="740"/>
      <c r="AE1122" s="739"/>
      <c r="AF1122" s="739"/>
      <c r="AG1122" s="739"/>
      <c r="AH1122" s="739"/>
    </row>
    <row r="1123" ht="15.75" customHeight="1">
      <c r="A1123" s="759"/>
      <c r="B1123" s="759"/>
      <c r="C1123" s="759"/>
      <c r="D1123" s="759"/>
      <c r="E1123" s="759"/>
      <c r="F1123" s="759"/>
      <c r="G1123" s="759"/>
      <c r="H1123" s="760"/>
      <c r="I1123" s="760"/>
      <c r="J1123" s="760"/>
      <c r="K1123" s="760"/>
      <c r="L1123" s="760"/>
      <c r="M1123" s="760"/>
      <c r="N1123" s="760"/>
      <c r="O1123" s="760"/>
      <c r="P1123" s="760"/>
      <c r="Q1123" s="760"/>
      <c r="R1123" s="760"/>
      <c r="S1123" s="760"/>
      <c r="T1123" s="760"/>
      <c r="U1123" s="760"/>
      <c r="V1123" s="760"/>
      <c r="W1123" s="760"/>
      <c r="X1123" s="760"/>
      <c r="Y1123" s="760"/>
      <c r="Z1123" s="760"/>
      <c r="AA1123" s="760"/>
      <c r="AB1123" s="762"/>
      <c r="AC1123" s="762"/>
      <c r="AD1123" s="740"/>
      <c r="AE1123" s="739"/>
      <c r="AF1123" s="739"/>
      <c r="AG1123" s="739"/>
      <c r="AH1123" s="739"/>
    </row>
    <row r="1124" ht="15.75" customHeight="1">
      <c r="A1124" s="759"/>
      <c r="B1124" s="759"/>
      <c r="C1124" s="759"/>
      <c r="D1124" s="759"/>
      <c r="E1124" s="759"/>
      <c r="F1124" s="759"/>
      <c r="G1124" s="759"/>
      <c r="H1124" s="760"/>
      <c r="I1124" s="760"/>
      <c r="J1124" s="760"/>
      <c r="K1124" s="760"/>
      <c r="L1124" s="760"/>
      <c r="M1124" s="760"/>
      <c r="N1124" s="760"/>
      <c r="O1124" s="760"/>
      <c r="P1124" s="760"/>
      <c r="Q1124" s="760"/>
      <c r="R1124" s="760"/>
      <c r="S1124" s="760"/>
      <c r="T1124" s="760"/>
      <c r="U1124" s="760"/>
      <c r="V1124" s="760"/>
      <c r="W1124" s="760"/>
      <c r="X1124" s="760"/>
      <c r="Y1124" s="760"/>
      <c r="Z1124" s="760"/>
      <c r="AA1124" s="760"/>
      <c r="AB1124" s="762"/>
      <c r="AC1124" s="762"/>
      <c r="AD1124" s="740"/>
      <c r="AE1124" s="739"/>
      <c r="AF1124" s="739"/>
      <c r="AG1124" s="739"/>
      <c r="AH1124" s="739"/>
    </row>
    <row r="1125" ht="15.75" customHeight="1">
      <c r="A1125" s="759"/>
      <c r="B1125" s="759"/>
      <c r="C1125" s="759"/>
      <c r="D1125" s="759"/>
      <c r="E1125" s="759"/>
      <c r="F1125" s="759"/>
      <c r="G1125" s="759"/>
      <c r="H1125" s="760"/>
      <c r="I1125" s="760"/>
      <c r="J1125" s="760"/>
      <c r="K1125" s="760"/>
      <c r="L1125" s="760"/>
      <c r="M1125" s="760"/>
      <c r="N1125" s="760"/>
      <c r="O1125" s="760"/>
      <c r="P1125" s="760"/>
      <c r="Q1125" s="760"/>
      <c r="R1125" s="760"/>
      <c r="S1125" s="760"/>
      <c r="T1125" s="760"/>
      <c r="U1125" s="760"/>
      <c r="V1125" s="760"/>
      <c r="W1125" s="760"/>
      <c r="X1125" s="760"/>
      <c r="Y1125" s="760"/>
      <c r="Z1125" s="760"/>
      <c r="AA1125" s="760"/>
      <c r="AB1125" s="762"/>
      <c r="AC1125" s="762"/>
      <c r="AD1125" s="740"/>
      <c r="AE1125" s="739"/>
      <c r="AF1125" s="739"/>
      <c r="AG1125" s="739"/>
      <c r="AH1125" s="739"/>
    </row>
    <row r="1126" ht="15.75" customHeight="1">
      <c r="A1126" s="759"/>
      <c r="B1126" s="759"/>
      <c r="C1126" s="759"/>
      <c r="D1126" s="759"/>
      <c r="E1126" s="759"/>
      <c r="F1126" s="759"/>
      <c r="G1126" s="759"/>
      <c r="H1126" s="760"/>
      <c r="I1126" s="760"/>
      <c r="J1126" s="760"/>
      <c r="K1126" s="760"/>
      <c r="L1126" s="760"/>
      <c r="M1126" s="760"/>
      <c r="N1126" s="760"/>
      <c r="O1126" s="760"/>
      <c r="P1126" s="760"/>
      <c r="Q1126" s="760"/>
      <c r="R1126" s="760"/>
      <c r="S1126" s="760"/>
      <c r="T1126" s="760"/>
      <c r="U1126" s="760"/>
      <c r="V1126" s="760"/>
      <c r="W1126" s="760"/>
      <c r="X1126" s="760"/>
      <c r="Y1126" s="760"/>
      <c r="Z1126" s="760"/>
      <c r="AA1126" s="760"/>
      <c r="AB1126" s="762"/>
      <c r="AC1126" s="762"/>
      <c r="AD1126" s="740"/>
      <c r="AE1126" s="739"/>
      <c r="AF1126" s="739"/>
      <c r="AG1126" s="739"/>
      <c r="AH1126" s="739"/>
    </row>
    <row r="1127" ht="15.75" customHeight="1">
      <c r="A1127" s="759"/>
      <c r="B1127" s="759"/>
      <c r="C1127" s="759"/>
      <c r="D1127" s="759"/>
      <c r="E1127" s="759"/>
      <c r="F1127" s="759"/>
      <c r="G1127" s="759"/>
      <c r="H1127" s="760"/>
      <c r="I1127" s="760"/>
      <c r="J1127" s="760"/>
      <c r="K1127" s="760"/>
      <c r="L1127" s="760"/>
      <c r="M1127" s="760"/>
      <c r="N1127" s="760"/>
      <c r="O1127" s="760"/>
      <c r="P1127" s="760"/>
      <c r="Q1127" s="760"/>
      <c r="R1127" s="760"/>
      <c r="S1127" s="760"/>
      <c r="T1127" s="760"/>
      <c r="U1127" s="760"/>
      <c r="V1127" s="760"/>
      <c r="W1127" s="760"/>
      <c r="X1127" s="760"/>
      <c r="Y1127" s="760"/>
      <c r="Z1127" s="760"/>
      <c r="AA1127" s="760"/>
      <c r="AB1127" s="762"/>
      <c r="AC1127" s="762"/>
      <c r="AD1127" s="740"/>
      <c r="AE1127" s="739"/>
      <c r="AF1127" s="739"/>
      <c r="AG1127" s="739"/>
      <c r="AH1127" s="739"/>
    </row>
    <row r="1128" ht="15.75" customHeight="1">
      <c r="A1128" s="759"/>
      <c r="B1128" s="759"/>
      <c r="C1128" s="759"/>
      <c r="D1128" s="759"/>
      <c r="E1128" s="759"/>
      <c r="F1128" s="759"/>
      <c r="G1128" s="759"/>
      <c r="H1128" s="760"/>
      <c r="I1128" s="760"/>
      <c r="J1128" s="760"/>
      <c r="K1128" s="760"/>
      <c r="L1128" s="760"/>
      <c r="M1128" s="760"/>
      <c r="N1128" s="760"/>
      <c r="O1128" s="760"/>
      <c r="P1128" s="760"/>
      <c r="Q1128" s="760"/>
      <c r="R1128" s="760"/>
      <c r="S1128" s="760"/>
      <c r="T1128" s="760"/>
      <c r="U1128" s="760"/>
      <c r="V1128" s="760"/>
      <c r="W1128" s="760"/>
      <c r="X1128" s="760"/>
      <c r="Y1128" s="760"/>
      <c r="Z1128" s="760"/>
      <c r="AA1128" s="760"/>
      <c r="AB1128" s="762"/>
      <c r="AC1128" s="762"/>
      <c r="AD1128" s="740"/>
      <c r="AE1128" s="739"/>
      <c r="AF1128" s="739"/>
      <c r="AG1128" s="739"/>
      <c r="AH1128" s="739"/>
    </row>
    <row r="1129" ht="15.75" customHeight="1">
      <c r="A1129" s="759"/>
      <c r="B1129" s="759"/>
      <c r="C1129" s="759"/>
      <c r="D1129" s="759"/>
      <c r="E1129" s="759"/>
      <c r="F1129" s="759"/>
      <c r="G1129" s="759"/>
      <c r="H1129" s="760"/>
      <c r="I1129" s="760"/>
      <c r="J1129" s="760"/>
      <c r="K1129" s="760"/>
      <c r="L1129" s="760"/>
      <c r="M1129" s="760"/>
      <c r="N1129" s="760"/>
      <c r="O1129" s="760"/>
      <c r="P1129" s="760"/>
      <c r="Q1129" s="760"/>
      <c r="R1129" s="760"/>
      <c r="S1129" s="760"/>
      <c r="T1129" s="760"/>
      <c r="U1129" s="760"/>
      <c r="V1129" s="760"/>
      <c r="W1129" s="760"/>
      <c r="X1129" s="760"/>
      <c r="Y1129" s="760"/>
      <c r="Z1129" s="760"/>
      <c r="AA1129" s="760"/>
      <c r="AB1129" s="762"/>
      <c r="AC1129" s="762"/>
      <c r="AD1129" s="740"/>
      <c r="AE1129" s="739"/>
      <c r="AF1129" s="739"/>
      <c r="AG1129" s="739"/>
      <c r="AH1129" s="739"/>
    </row>
    <row r="1130" ht="15.75" customHeight="1">
      <c r="A1130" s="759"/>
      <c r="B1130" s="759"/>
      <c r="C1130" s="759"/>
      <c r="D1130" s="759"/>
      <c r="E1130" s="759"/>
      <c r="F1130" s="759"/>
      <c r="G1130" s="759"/>
      <c r="H1130" s="760"/>
      <c r="I1130" s="760"/>
      <c r="J1130" s="760"/>
      <c r="K1130" s="760"/>
      <c r="L1130" s="760"/>
      <c r="M1130" s="760"/>
      <c r="N1130" s="760"/>
      <c r="O1130" s="760"/>
      <c r="P1130" s="760"/>
      <c r="Q1130" s="760"/>
      <c r="R1130" s="760"/>
      <c r="S1130" s="760"/>
      <c r="T1130" s="760"/>
      <c r="U1130" s="760"/>
      <c r="V1130" s="760"/>
      <c r="W1130" s="760"/>
      <c r="X1130" s="760"/>
      <c r="Y1130" s="760"/>
      <c r="Z1130" s="760"/>
      <c r="AA1130" s="760"/>
      <c r="AB1130" s="762"/>
      <c r="AC1130" s="762"/>
      <c r="AD1130" s="740"/>
      <c r="AE1130" s="739"/>
      <c r="AF1130" s="739"/>
      <c r="AG1130" s="739"/>
      <c r="AH1130" s="739"/>
    </row>
    <row r="1131" ht="15.75" customHeight="1">
      <c r="A1131" s="759"/>
      <c r="B1131" s="759"/>
      <c r="C1131" s="759"/>
      <c r="D1131" s="759"/>
      <c r="E1131" s="759"/>
      <c r="F1131" s="759"/>
      <c r="G1131" s="759"/>
      <c r="H1131" s="760"/>
      <c r="I1131" s="760"/>
      <c r="J1131" s="760"/>
      <c r="K1131" s="760"/>
      <c r="L1131" s="760"/>
      <c r="M1131" s="760"/>
      <c r="N1131" s="760"/>
      <c r="O1131" s="760"/>
      <c r="P1131" s="760"/>
      <c r="Q1131" s="760"/>
      <c r="R1131" s="760"/>
      <c r="S1131" s="760"/>
      <c r="T1131" s="760"/>
      <c r="U1131" s="760"/>
      <c r="V1131" s="760"/>
      <c r="W1131" s="760"/>
      <c r="X1131" s="760"/>
      <c r="Y1131" s="760"/>
      <c r="Z1131" s="760"/>
      <c r="AA1131" s="760"/>
      <c r="AB1131" s="762"/>
      <c r="AC1131" s="762"/>
      <c r="AD1131" s="740"/>
      <c r="AE1131" s="739"/>
      <c r="AF1131" s="739"/>
      <c r="AG1131" s="739"/>
      <c r="AH1131" s="739"/>
    </row>
    <row r="1132" ht="15.75" customHeight="1">
      <c r="A1132" s="759"/>
      <c r="B1132" s="759"/>
      <c r="C1132" s="759"/>
      <c r="D1132" s="759"/>
      <c r="E1132" s="759"/>
      <c r="F1132" s="759"/>
      <c r="G1132" s="759"/>
      <c r="H1132" s="760"/>
      <c r="I1132" s="760"/>
      <c r="J1132" s="760"/>
      <c r="K1132" s="760"/>
      <c r="L1132" s="760"/>
      <c r="M1132" s="760"/>
      <c r="N1132" s="760"/>
      <c r="O1132" s="760"/>
      <c r="P1132" s="760"/>
      <c r="Q1132" s="760"/>
      <c r="R1132" s="760"/>
      <c r="S1132" s="760"/>
      <c r="T1132" s="760"/>
      <c r="U1132" s="760"/>
      <c r="V1132" s="760"/>
      <c r="W1132" s="760"/>
      <c r="X1132" s="760"/>
      <c r="Y1132" s="760"/>
      <c r="Z1132" s="760"/>
      <c r="AA1132" s="760"/>
      <c r="AB1132" s="762"/>
      <c r="AC1132" s="762"/>
      <c r="AD1132" s="740"/>
      <c r="AE1132" s="739"/>
      <c r="AF1132" s="739"/>
      <c r="AG1132" s="739"/>
      <c r="AH1132" s="739"/>
    </row>
    <row r="1133" ht="15.75" customHeight="1">
      <c r="A1133" s="759"/>
      <c r="B1133" s="759"/>
      <c r="C1133" s="759"/>
      <c r="D1133" s="759"/>
      <c r="E1133" s="759"/>
      <c r="F1133" s="759"/>
      <c r="G1133" s="759"/>
      <c r="H1133" s="760"/>
      <c r="I1133" s="760"/>
      <c r="J1133" s="760"/>
      <c r="K1133" s="760"/>
      <c r="L1133" s="760"/>
      <c r="M1133" s="760"/>
      <c r="N1133" s="760"/>
      <c r="O1133" s="760"/>
      <c r="P1133" s="760"/>
      <c r="Q1133" s="760"/>
      <c r="R1133" s="760"/>
      <c r="S1133" s="760"/>
      <c r="T1133" s="760"/>
      <c r="U1133" s="760"/>
      <c r="V1133" s="760"/>
      <c r="W1133" s="760"/>
      <c r="X1133" s="760"/>
      <c r="Y1133" s="760"/>
      <c r="Z1133" s="760"/>
      <c r="AA1133" s="760"/>
      <c r="AB1133" s="762"/>
      <c r="AC1133" s="762"/>
      <c r="AD1133" s="740"/>
      <c r="AE1133" s="739"/>
      <c r="AF1133" s="739"/>
      <c r="AG1133" s="739"/>
      <c r="AH1133" s="739"/>
    </row>
    <row r="1134" ht="15.75" customHeight="1">
      <c r="A1134" s="759"/>
      <c r="B1134" s="759"/>
      <c r="C1134" s="759"/>
      <c r="D1134" s="759"/>
      <c r="E1134" s="759"/>
      <c r="F1134" s="759"/>
      <c r="G1134" s="759"/>
      <c r="H1134" s="760"/>
      <c r="I1134" s="760"/>
      <c r="J1134" s="760"/>
      <c r="K1134" s="760"/>
      <c r="L1134" s="760"/>
      <c r="M1134" s="760"/>
      <c r="N1134" s="760"/>
      <c r="O1134" s="760"/>
      <c r="P1134" s="760"/>
      <c r="Q1134" s="760"/>
      <c r="R1134" s="760"/>
      <c r="S1134" s="760"/>
      <c r="T1134" s="760"/>
      <c r="U1134" s="760"/>
      <c r="V1134" s="760"/>
      <c r="W1134" s="760"/>
      <c r="X1134" s="760"/>
      <c r="Y1134" s="760"/>
      <c r="Z1134" s="760"/>
      <c r="AA1134" s="760"/>
      <c r="AB1134" s="762"/>
      <c r="AC1134" s="762"/>
      <c r="AD1134" s="740"/>
      <c r="AE1134" s="739"/>
      <c r="AF1134" s="739"/>
      <c r="AG1134" s="739"/>
      <c r="AH1134" s="739"/>
    </row>
    <row r="1135" ht="15.75" customHeight="1">
      <c r="A1135" s="759"/>
      <c r="B1135" s="759"/>
      <c r="C1135" s="759"/>
      <c r="D1135" s="759"/>
      <c r="E1135" s="759"/>
      <c r="F1135" s="759"/>
      <c r="G1135" s="759"/>
      <c r="H1135" s="760"/>
      <c r="I1135" s="760"/>
      <c r="J1135" s="760"/>
      <c r="K1135" s="760"/>
      <c r="L1135" s="760"/>
      <c r="M1135" s="760"/>
      <c r="N1135" s="760"/>
      <c r="O1135" s="760"/>
      <c r="P1135" s="760"/>
      <c r="Q1135" s="760"/>
      <c r="R1135" s="760"/>
      <c r="S1135" s="760"/>
      <c r="T1135" s="760"/>
      <c r="U1135" s="760"/>
      <c r="V1135" s="760"/>
      <c r="W1135" s="760"/>
      <c r="X1135" s="760"/>
      <c r="Y1135" s="760"/>
      <c r="Z1135" s="760"/>
      <c r="AA1135" s="760"/>
      <c r="AB1135" s="762"/>
      <c r="AC1135" s="762"/>
      <c r="AD1135" s="740"/>
      <c r="AE1135" s="739"/>
      <c r="AF1135" s="739"/>
      <c r="AG1135" s="739"/>
      <c r="AH1135" s="739"/>
    </row>
    <row r="1136" ht="15.75" customHeight="1">
      <c r="A1136" s="759"/>
      <c r="B1136" s="759"/>
      <c r="C1136" s="759"/>
      <c r="D1136" s="759"/>
      <c r="E1136" s="759"/>
      <c r="F1136" s="759"/>
      <c r="G1136" s="759"/>
      <c r="H1136" s="760"/>
      <c r="I1136" s="760"/>
      <c r="J1136" s="760"/>
      <c r="K1136" s="760"/>
      <c r="L1136" s="760"/>
      <c r="M1136" s="760"/>
      <c r="N1136" s="760"/>
      <c r="O1136" s="760"/>
      <c r="P1136" s="760"/>
      <c r="Q1136" s="760"/>
      <c r="R1136" s="760"/>
      <c r="S1136" s="760"/>
      <c r="T1136" s="760"/>
      <c r="U1136" s="760"/>
      <c r="V1136" s="760"/>
      <c r="W1136" s="760"/>
      <c r="X1136" s="760"/>
      <c r="Y1136" s="760"/>
      <c r="Z1136" s="760"/>
      <c r="AA1136" s="760"/>
      <c r="AB1136" s="762"/>
      <c r="AC1136" s="762"/>
      <c r="AD1136" s="740"/>
      <c r="AE1136" s="739"/>
      <c r="AF1136" s="739"/>
      <c r="AG1136" s="739"/>
      <c r="AH1136" s="739"/>
    </row>
    <row r="1137" ht="15.75" customHeight="1">
      <c r="A1137" s="759"/>
      <c r="B1137" s="759"/>
      <c r="C1137" s="759"/>
      <c r="D1137" s="759"/>
      <c r="E1137" s="759"/>
      <c r="F1137" s="759"/>
      <c r="G1137" s="759"/>
      <c r="H1137" s="760"/>
      <c r="I1137" s="760"/>
      <c r="J1137" s="760"/>
      <c r="K1137" s="760"/>
      <c r="L1137" s="760"/>
      <c r="M1137" s="760"/>
      <c r="N1137" s="760"/>
      <c r="O1137" s="760"/>
      <c r="P1137" s="760"/>
      <c r="Q1137" s="760"/>
      <c r="R1137" s="760"/>
      <c r="S1137" s="760"/>
      <c r="T1137" s="760"/>
      <c r="U1137" s="760"/>
      <c r="V1137" s="760"/>
      <c r="W1137" s="760"/>
      <c r="X1137" s="760"/>
      <c r="Y1137" s="760"/>
      <c r="Z1137" s="760"/>
      <c r="AA1137" s="760"/>
      <c r="AB1137" s="762"/>
      <c r="AC1137" s="762"/>
      <c r="AD1137" s="740"/>
      <c r="AE1137" s="739"/>
      <c r="AF1137" s="739"/>
      <c r="AG1137" s="739"/>
      <c r="AH1137" s="739"/>
    </row>
    <row r="1138" ht="15.75" customHeight="1">
      <c r="A1138" s="759"/>
      <c r="B1138" s="759"/>
      <c r="C1138" s="759"/>
      <c r="D1138" s="759"/>
      <c r="E1138" s="759"/>
      <c r="F1138" s="759"/>
      <c r="G1138" s="759"/>
      <c r="H1138" s="760"/>
      <c r="I1138" s="760"/>
      <c r="J1138" s="760"/>
      <c r="K1138" s="760"/>
      <c r="L1138" s="760"/>
      <c r="M1138" s="760"/>
      <c r="N1138" s="760"/>
      <c r="O1138" s="760"/>
      <c r="P1138" s="760"/>
      <c r="Q1138" s="760"/>
      <c r="R1138" s="760"/>
      <c r="S1138" s="760"/>
      <c r="T1138" s="760"/>
      <c r="U1138" s="760"/>
      <c r="V1138" s="760"/>
      <c r="W1138" s="760"/>
      <c r="X1138" s="760"/>
      <c r="Y1138" s="760"/>
      <c r="Z1138" s="760"/>
      <c r="AA1138" s="760"/>
      <c r="AB1138" s="762"/>
      <c r="AC1138" s="762"/>
      <c r="AD1138" s="740"/>
      <c r="AE1138" s="739"/>
      <c r="AF1138" s="739"/>
      <c r="AG1138" s="739"/>
      <c r="AH1138" s="739"/>
    </row>
    <row r="1139" ht="15.75" customHeight="1">
      <c r="A1139" s="759"/>
      <c r="B1139" s="759"/>
      <c r="C1139" s="759"/>
      <c r="D1139" s="759"/>
      <c r="E1139" s="759"/>
      <c r="F1139" s="759"/>
      <c r="G1139" s="759"/>
      <c r="H1139" s="760"/>
      <c r="I1139" s="760"/>
      <c r="J1139" s="760"/>
      <c r="K1139" s="760"/>
      <c r="L1139" s="760"/>
      <c r="M1139" s="760"/>
      <c r="N1139" s="760"/>
      <c r="O1139" s="760"/>
      <c r="P1139" s="760"/>
      <c r="Q1139" s="760"/>
      <c r="R1139" s="760"/>
      <c r="S1139" s="760"/>
      <c r="T1139" s="760"/>
      <c r="U1139" s="760"/>
      <c r="V1139" s="760"/>
      <c r="W1139" s="760"/>
      <c r="X1139" s="760"/>
      <c r="Y1139" s="760"/>
      <c r="Z1139" s="760"/>
      <c r="AA1139" s="760"/>
      <c r="AB1139" s="762"/>
      <c r="AC1139" s="762"/>
      <c r="AD1139" s="740"/>
      <c r="AE1139" s="739"/>
      <c r="AF1139" s="739"/>
      <c r="AG1139" s="739"/>
      <c r="AH1139" s="739"/>
    </row>
    <row r="1140" ht="15.75" customHeight="1">
      <c r="A1140" s="759"/>
      <c r="B1140" s="759"/>
      <c r="C1140" s="759"/>
      <c r="D1140" s="759"/>
      <c r="E1140" s="759"/>
      <c r="F1140" s="759"/>
      <c r="G1140" s="759"/>
      <c r="H1140" s="760"/>
      <c r="I1140" s="760"/>
      <c r="J1140" s="760"/>
      <c r="K1140" s="760"/>
      <c r="L1140" s="760"/>
      <c r="M1140" s="760"/>
      <c r="N1140" s="760"/>
      <c r="O1140" s="760"/>
      <c r="P1140" s="760"/>
      <c r="Q1140" s="760"/>
      <c r="R1140" s="760"/>
      <c r="S1140" s="760"/>
      <c r="T1140" s="760"/>
      <c r="U1140" s="760"/>
      <c r="V1140" s="760"/>
      <c r="W1140" s="760"/>
      <c r="X1140" s="760"/>
      <c r="Y1140" s="760"/>
      <c r="Z1140" s="760"/>
      <c r="AA1140" s="760"/>
      <c r="AB1140" s="762"/>
      <c r="AC1140" s="762"/>
      <c r="AD1140" s="740"/>
      <c r="AE1140" s="739"/>
      <c r="AF1140" s="739"/>
      <c r="AG1140" s="739"/>
      <c r="AH1140" s="739"/>
    </row>
    <row r="1141" ht="15.75" customHeight="1">
      <c r="A1141" s="759"/>
      <c r="B1141" s="759"/>
      <c r="C1141" s="759"/>
      <c r="D1141" s="759"/>
      <c r="E1141" s="759"/>
      <c r="F1141" s="759"/>
      <c r="G1141" s="759"/>
      <c r="H1141" s="760"/>
      <c r="I1141" s="760"/>
      <c r="J1141" s="760"/>
      <c r="K1141" s="760"/>
      <c r="L1141" s="760"/>
      <c r="M1141" s="760"/>
      <c r="N1141" s="760"/>
      <c r="O1141" s="760"/>
      <c r="P1141" s="760"/>
      <c r="Q1141" s="760"/>
      <c r="R1141" s="760"/>
      <c r="S1141" s="760"/>
      <c r="T1141" s="760"/>
      <c r="U1141" s="760"/>
      <c r="V1141" s="760"/>
      <c r="W1141" s="760"/>
      <c r="X1141" s="760"/>
      <c r="Y1141" s="760"/>
      <c r="Z1141" s="760"/>
      <c r="AA1141" s="760"/>
      <c r="AB1141" s="762"/>
      <c r="AC1141" s="762"/>
      <c r="AD1141" s="740"/>
      <c r="AE1141" s="739"/>
      <c r="AF1141" s="739"/>
      <c r="AG1141" s="739"/>
      <c r="AH1141" s="739"/>
    </row>
    <row r="1142" ht="15.75" customHeight="1">
      <c r="A1142" s="759"/>
      <c r="B1142" s="759"/>
      <c r="C1142" s="759"/>
      <c r="D1142" s="759"/>
      <c r="E1142" s="759"/>
      <c r="F1142" s="759"/>
      <c r="G1142" s="759"/>
      <c r="H1142" s="760"/>
      <c r="I1142" s="760"/>
      <c r="J1142" s="760"/>
      <c r="K1142" s="760"/>
      <c r="L1142" s="760"/>
      <c r="M1142" s="760"/>
      <c r="N1142" s="760"/>
      <c r="O1142" s="760"/>
      <c r="P1142" s="760"/>
      <c r="Q1142" s="760"/>
      <c r="R1142" s="760"/>
      <c r="S1142" s="760"/>
      <c r="T1142" s="760"/>
      <c r="U1142" s="760"/>
      <c r="V1142" s="760"/>
      <c r="W1142" s="760"/>
      <c r="X1142" s="760"/>
      <c r="Y1142" s="760"/>
      <c r="Z1142" s="760"/>
      <c r="AA1142" s="760"/>
      <c r="AB1142" s="762"/>
      <c r="AC1142" s="762"/>
      <c r="AD1142" s="740"/>
      <c r="AE1142" s="739"/>
      <c r="AF1142" s="739"/>
      <c r="AG1142" s="739"/>
      <c r="AH1142" s="739"/>
    </row>
    <row r="1143" ht="15.75" customHeight="1">
      <c r="A1143" s="759"/>
      <c r="B1143" s="759"/>
      <c r="C1143" s="759"/>
      <c r="D1143" s="759"/>
      <c r="E1143" s="759"/>
      <c r="F1143" s="759"/>
      <c r="G1143" s="759"/>
      <c r="H1143" s="760"/>
      <c r="I1143" s="760"/>
      <c r="J1143" s="760"/>
      <c r="K1143" s="760"/>
      <c r="L1143" s="760"/>
      <c r="M1143" s="760"/>
      <c r="N1143" s="760"/>
      <c r="O1143" s="760"/>
      <c r="P1143" s="760"/>
      <c r="Q1143" s="760"/>
      <c r="R1143" s="760"/>
      <c r="S1143" s="760"/>
      <c r="T1143" s="760"/>
      <c r="U1143" s="760"/>
      <c r="V1143" s="760"/>
      <c r="W1143" s="760"/>
      <c r="X1143" s="760"/>
      <c r="Y1143" s="760"/>
      <c r="Z1143" s="760"/>
      <c r="AA1143" s="760"/>
      <c r="AB1143" s="762"/>
      <c r="AC1143" s="762"/>
      <c r="AD1143" s="740"/>
      <c r="AE1143" s="739"/>
      <c r="AF1143" s="739"/>
      <c r="AG1143" s="739"/>
      <c r="AH1143" s="739"/>
    </row>
    <row r="1144" ht="15.75" customHeight="1">
      <c r="A1144" s="759"/>
      <c r="B1144" s="759"/>
      <c r="C1144" s="759"/>
      <c r="D1144" s="759"/>
      <c r="E1144" s="759"/>
      <c r="F1144" s="759"/>
      <c r="G1144" s="759"/>
      <c r="H1144" s="760"/>
      <c r="I1144" s="760"/>
      <c r="J1144" s="760"/>
      <c r="K1144" s="760"/>
      <c r="L1144" s="760"/>
      <c r="M1144" s="760"/>
      <c r="N1144" s="760"/>
      <c r="O1144" s="760"/>
      <c r="P1144" s="760"/>
      <c r="Q1144" s="760"/>
      <c r="R1144" s="760"/>
      <c r="S1144" s="760"/>
      <c r="T1144" s="760"/>
      <c r="U1144" s="760"/>
      <c r="V1144" s="760"/>
      <c r="W1144" s="760"/>
      <c r="X1144" s="760"/>
      <c r="Y1144" s="760"/>
      <c r="Z1144" s="760"/>
      <c r="AA1144" s="760"/>
      <c r="AB1144" s="762"/>
      <c r="AC1144" s="762"/>
      <c r="AD1144" s="740"/>
      <c r="AE1144" s="739"/>
      <c r="AF1144" s="739"/>
      <c r="AG1144" s="739"/>
      <c r="AH1144" s="739"/>
    </row>
    <row r="1145" ht="15.75" customHeight="1">
      <c r="A1145" s="759"/>
      <c r="B1145" s="759"/>
      <c r="C1145" s="759"/>
      <c r="D1145" s="759"/>
      <c r="E1145" s="759"/>
      <c r="F1145" s="759"/>
      <c r="G1145" s="759"/>
      <c r="H1145" s="760"/>
      <c r="I1145" s="760"/>
      <c r="J1145" s="760"/>
      <c r="K1145" s="760"/>
      <c r="L1145" s="760"/>
      <c r="M1145" s="760"/>
      <c r="N1145" s="760"/>
      <c r="O1145" s="760"/>
      <c r="P1145" s="760"/>
      <c r="Q1145" s="760"/>
      <c r="R1145" s="760"/>
      <c r="S1145" s="760"/>
      <c r="T1145" s="760"/>
      <c r="U1145" s="760"/>
      <c r="V1145" s="760"/>
      <c r="W1145" s="760"/>
      <c r="X1145" s="760"/>
      <c r="Y1145" s="760"/>
      <c r="Z1145" s="760"/>
      <c r="AA1145" s="760"/>
      <c r="AB1145" s="762"/>
      <c r="AC1145" s="762"/>
      <c r="AD1145" s="740"/>
      <c r="AE1145" s="739"/>
      <c r="AF1145" s="739"/>
      <c r="AG1145" s="739"/>
      <c r="AH1145" s="739"/>
    </row>
    <row r="1146" ht="15.75" customHeight="1">
      <c r="A1146" s="759"/>
      <c r="B1146" s="759"/>
      <c r="C1146" s="759"/>
      <c r="D1146" s="759"/>
      <c r="E1146" s="759"/>
      <c r="F1146" s="759"/>
      <c r="G1146" s="759"/>
      <c r="H1146" s="760"/>
      <c r="I1146" s="760"/>
      <c r="J1146" s="760"/>
      <c r="K1146" s="760"/>
      <c r="L1146" s="760"/>
      <c r="M1146" s="760"/>
      <c r="N1146" s="760"/>
      <c r="O1146" s="760"/>
      <c r="P1146" s="760"/>
      <c r="Q1146" s="760"/>
      <c r="R1146" s="760"/>
      <c r="S1146" s="760"/>
      <c r="T1146" s="760"/>
      <c r="U1146" s="760"/>
      <c r="V1146" s="760"/>
      <c r="W1146" s="760"/>
      <c r="X1146" s="760"/>
      <c r="Y1146" s="760"/>
      <c r="Z1146" s="760"/>
      <c r="AA1146" s="760"/>
      <c r="AB1146" s="762"/>
      <c r="AC1146" s="762"/>
      <c r="AD1146" s="740"/>
      <c r="AE1146" s="739"/>
      <c r="AF1146" s="739"/>
      <c r="AG1146" s="739"/>
      <c r="AH1146" s="739"/>
    </row>
    <row r="1147" ht="15.75" customHeight="1">
      <c r="A1147" s="759"/>
      <c r="B1147" s="759"/>
      <c r="C1147" s="759"/>
      <c r="D1147" s="759"/>
      <c r="E1147" s="759"/>
      <c r="F1147" s="759"/>
      <c r="G1147" s="759"/>
      <c r="H1147" s="760"/>
      <c r="I1147" s="760"/>
      <c r="J1147" s="760"/>
      <c r="K1147" s="760"/>
      <c r="L1147" s="760"/>
      <c r="M1147" s="760"/>
      <c r="N1147" s="760"/>
      <c r="O1147" s="760"/>
      <c r="P1147" s="760"/>
      <c r="Q1147" s="760"/>
      <c r="R1147" s="760"/>
      <c r="S1147" s="760"/>
      <c r="T1147" s="760"/>
      <c r="U1147" s="760"/>
      <c r="V1147" s="760"/>
      <c r="W1147" s="760"/>
      <c r="X1147" s="760"/>
      <c r="Y1147" s="760"/>
      <c r="Z1147" s="760"/>
      <c r="AA1147" s="760"/>
      <c r="AB1147" s="762"/>
      <c r="AC1147" s="762"/>
      <c r="AD1147" s="740"/>
      <c r="AE1147" s="739"/>
      <c r="AF1147" s="739"/>
      <c r="AG1147" s="739"/>
      <c r="AH1147" s="739"/>
    </row>
    <row r="1148" ht="15.75" customHeight="1">
      <c r="A1148" s="759"/>
      <c r="B1148" s="759"/>
      <c r="C1148" s="759"/>
      <c r="D1148" s="759"/>
      <c r="E1148" s="759"/>
      <c r="F1148" s="759"/>
      <c r="G1148" s="759"/>
      <c r="H1148" s="760"/>
      <c r="I1148" s="760"/>
      <c r="J1148" s="760"/>
      <c r="K1148" s="760"/>
      <c r="L1148" s="760"/>
      <c r="M1148" s="760"/>
      <c r="N1148" s="760"/>
      <c r="O1148" s="760"/>
      <c r="P1148" s="760"/>
      <c r="Q1148" s="760"/>
      <c r="R1148" s="760"/>
      <c r="S1148" s="760"/>
      <c r="T1148" s="760"/>
      <c r="U1148" s="760"/>
      <c r="V1148" s="760"/>
      <c r="W1148" s="760"/>
      <c r="X1148" s="760"/>
      <c r="Y1148" s="760"/>
      <c r="Z1148" s="760"/>
      <c r="AA1148" s="760"/>
      <c r="AB1148" s="762"/>
      <c r="AC1148" s="762"/>
      <c r="AD1148" s="740"/>
      <c r="AE1148" s="739"/>
      <c r="AF1148" s="739"/>
      <c r="AG1148" s="739"/>
      <c r="AH1148" s="739"/>
    </row>
    <row r="1149" ht="15.75" customHeight="1">
      <c r="A1149" s="759"/>
      <c r="B1149" s="759"/>
      <c r="C1149" s="759"/>
      <c r="D1149" s="759"/>
      <c r="E1149" s="759"/>
      <c r="F1149" s="759"/>
      <c r="G1149" s="759"/>
      <c r="H1149" s="760"/>
      <c r="I1149" s="760"/>
      <c r="J1149" s="760"/>
      <c r="K1149" s="760"/>
      <c r="L1149" s="760"/>
      <c r="M1149" s="760"/>
      <c r="N1149" s="760"/>
      <c r="O1149" s="760"/>
      <c r="P1149" s="760"/>
      <c r="Q1149" s="760"/>
      <c r="R1149" s="760"/>
      <c r="S1149" s="760"/>
      <c r="T1149" s="760"/>
      <c r="U1149" s="760"/>
      <c r="V1149" s="760"/>
      <c r="W1149" s="760"/>
      <c r="X1149" s="760"/>
      <c r="Y1149" s="760"/>
      <c r="Z1149" s="760"/>
      <c r="AA1149" s="760"/>
      <c r="AB1149" s="762"/>
      <c r="AC1149" s="762"/>
      <c r="AD1149" s="740"/>
      <c r="AE1149" s="739"/>
      <c r="AF1149" s="739"/>
      <c r="AG1149" s="739"/>
      <c r="AH1149" s="739"/>
    </row>
    <row r="1150" ht="15.75" customHeight="1">
      <c r="A1150" s="759"/>
      <c r="B1150" s="759"/>
      <c r="C1150" s="759"/>
      <c r="D1150" s="759"/>
      <c r="E1150" s="759"/>
      <c r="F1150" s="759"/>
      <c r="G1150" s="759"/>
      <c r="H1150" s="760"/>
      <c r="I1150" s="760"/>
      <c r="J1150" s="760"/>
      <c r="K1150" s="760"/>
      <c r="L1150" s="760"/>
      <c r="M1150" s="760"/>
      <c r="N1150" s="760"/>
      <c r="O1150" s="760"/>
      <c r="P1150" s="760"/>
      <c r="Q1150" s="760"/>
      <c r="R1150" s="760"/>
      <c r="S1150" s="760"/>
      <c r="T1150" s="760"/>
      <c r="U1150" s="760"/>
      <c r="V1150" s="760"/>
      <c r="W1150" s="760"/>
      <c r="X1150" s="760"/>
      <c r="Y1150" s="760"/>
      <c r="Z1150" s="760"/>
      <c r="AA1150" s="760"/>
      <c r="AB1150" s="762"/>
      <c r="AC1150" s="762"/>
      <c r="AD1150" s="740"/>
      <c r="AE1150" s="739"/>
      <c r="AF1150" s="739"/>
      <c r="AG1150" s="739"/>
      <c r="AH1150" s="739"/>
    </row>
    <row r="1151" ht="15.75" customHeight="1">
      <c r="A1151" s="759"/>
      <c r="B1151" s="759"/>
      <c r="C1151" s="759"/>
      <c r="D1151" s="759"/>
      <c r="E1151" s="759"/>
      <c r="F1151" s="759"/>
      <c r="G1151" s="759"/>
      <c r="H1151" s="760"/>
      <c r="I1151" s="760"/>
      <c r="J1151" s="760"/>
      <c r="K1151" s="760"/>
      <c r="L1151" s="760"/>
      <c r="M1151" s="760"/>
      <c r="N1151" s="760"/>
      <c r="O1151" s="760"/>
      <c r="P1151" s="760"/>
      <c r="Q1151" s="760"/>
      <c r="R1151" s="760"/>
      <c r="S1151" s="760"/>
      <c r="T1151" s="760"/>
      <c r="U1151" s="760"/>
      <c r="V1151" s="760"/>
      <c r="W1151" s="760"/>
      <c r="X1151" s="760"/>
      <c r="Y1151" s="760"/>
      <c r="Z1151" s="760"/>
      <c r="AA1151" s="760"/>
      <c r="AB1151" s="762"/>
      <c r="AC1151" s="762"/>
      <c r="AD1151" s="740"/>
      <c r="AE1151" s="739"/>
      <c r="AF1151" s="739"/>
      <c r="AG1151" s="739"/>
      <c r="AH1151" s="739"/>
    </row>
    <row r="1152" ht="15.75" customHeight="1">
      <c r="A1152" s="759"/>
      <c r="B1152" s="759"/>
      <c r="C1152" s="759"/>
      <c r="D1152" s="759"/>
      <c r="E1152" s="759"/>
      <c r="F1152" s="759"/>
      <c r="G1152" s="759"/>
      <c r="H1152" s="760"/>
      <c r="I1152" s="760"/>
      <c r="J1152" s="760"/>
      <c r="K1152" s="760"/>
      <c r="L1152" s="760"/>
      <c r="M1152" s="760"/>
      <c r="N1152" s="760"/>
      <c r="O1152" s="760"/>
      <c r="P1152" s="760"/>
      <c r="Q1152" s="760"/>
      <c r="R1152" s="760"/>
      <c r="S1152" s="760"/>
      <c r="T1152" s="760"/>
      <c r="U1152" s="760"/>
      <c r="V1152" s="760"/>
      <c r="W1152" s="760"/>
      <c r="X1152" s="760"/>
      <c r="Y1152" s="760"/>
      <c r="Z1152" s="760"/>
      <c r="AA1152" s="760"/>
      <c r="AB1152" s="762"/>
      <c r="AC1152" s="762"/>
      <c r="AD1152" s="740"/>
      <c r="AE1152" s="739"/>
      <c r="AF1152" s="739"/>
      <c r="AG1152" s="739"/>
      <c r="AH1152" s="739"/>
    </row>
    <row r="1153" ht="15.75" customHeight="1">
      <c r="A1153" s="759"/>
      <c r="B1153" s="759"/>
      <c r="C1153" s="759"/>
      <c r="D1153" s="759"/>
      <c r="E1153" s="759"/>
      <c r="F1153" s="759"/>
      <c r="G1153" s="759"/>
      <c r="H1153" s="760"/>
      <c r="I1153" s="760"/>
      <c r="J1153" s="760"/>
      <c r="K1153" s="760"/>
      <c r="L1153" s="760"/>
      <c r="M1153" s="760"/>
      <c r="N1153" s="760"/>
      <c r="O1153" s="760"/>
      <c r="P1153" s="760"/>
      <c r="Q1153" s="760"/>
      <c r="R1153" s="760"/>
      <c r="S1153" s="760"/>
      <c r="T1153" s="760"/>
      <c r="U1153" s="760"/>
      <c r="V1153" s="760"/>
      <c r="W1153" s="760"/>
      <c r="X1153" s="760"/>
      <c r="Y1153" s="760"/>
      <c r="Z1153" s="760"/>
      <c r="AA1153" s="760"/>
      <c r="AB1153" s="762"/>
      <c r="AC1153" s="762"/>
      <c r="AD1153" s="740"/>
      <c r="AE1153" s="739"/>
      <c r="AF1153" s="739"/>
      <c r="AG1153" s="739"/>
      <c r="AH1153" s="739"/>
    </row>
    <row r="1154" ht="15.75" customHeight="1">
      <c r="A1154" s="759"/>
      <c r="B1154" s="759"/>
      <c r="C1154" s="759"/>
      <c r="D1154" s="759"/>
      <c r="E1154" s="759"/>
      <c r="F1154" s="759"/>
      <c r="G1154" s="759"/>
      <c r="H1154" s="760"/>
      <c r="I1154" s="760"/>
      <c r="J1154" s="760"/>
      <c r="K1154" s="760"/>
      <c r="L1154" s="760"/>
      <c r="M1154" s="760"/>
      <c r="N1154" s="760"/>
      <c r="O1154" s="760"/>
      <c r="P1154" s="760"/>
      <c r="Q1154" s="760"/>
      <c r="R1154" s="760"/>
      <c r="S1154" s="760"/>
      <c r="T1154" s="760"/>
      <c r="U1154" s="760"/>
      <c r="V1154" s="760"/>
      <c r="W1154" s="760"/>
      <c r="X1154" s="760"/>
      <c r="Y1154" s="760"/>
      <c r="Z1154" s="760"/>
      <c r="AA1154" s="760"/>
      <c r="AB1154" s="762"/>
      <c r="AC1154" s="762"/>
      <c r="AD1154" s="740"/>
      <c r="AE1154" s="739"/>
      <c r="AF1154" s="739"/>
      <c r="AG1154" s="739"/>
      <c r="AH1154" s="739"/>
    </row>
    <row r="1155" ht="15.75" customHeight="1">
      <c r="A1155" s="759"/>
      <c r="B1155" s="759"/>
      <c r="C1155" s="759"/>
      <c r="D1155" s="759"/>
      <c r="E1155" s="759"/>
      <c r="F1155" s="759"/>
      <c r="G1155" s="759"/>
      <c r="H1155" s="760"/>
      <c r="I1155" s="760"/>
      <c r="J1155" s="760"/>
      <c r="K1155" s="760"/>
      <c r="L1155" s="760"/>
      <c r="M1155" s="760"/>
      <c r="N1155" s="760"/>
      <c r="O1155" s="760"/>
      <c r="P1155" s="760"/>
      <c r="Q1155" s="760"/>
      <c r="R1155" s="760"/>
      <c r="S1155" s="760"/>
      <c r="T1155" s="760"/>
      <c r="U1155" s="760"/>
      <c r="V1155" s="760"/>
      <c r="W1155" s="760"/>
      <c r="X1155" s="760"/>
      <c r="Y1155" s="760"/>
      <c r="Z1155" s="760"/>
      <c r="AA1155" s="760"/>
      <c r="AB1155" s="762"/>
      <c r="AC1155" s="762"/>
      <c r="AD1155" s="740"/>
      <c r="AE1155" s="739"/>
      <c r="AF1155" s="739"/>
      <c r="AG1155" s="739"/>
      <c r="AH1155" s="739"/>
    </row>
    <row r="1156" ht="15.75" customHeight="1">
      <c r="A1156" s="759"/>
      <c r="B1156" s="759"/>
      <c r="C1156" s="759"/>
      <c r="D1156" s="759"/>
      <c r="E1156" s="759"/>
      <c r="F1156" s="759"/>
      <c r="G1156" s="759"/>
      <c r="H1156" s="760"/>
      <c r="I1156" s="760"/>
      <c r="J1156" s="760"/>
      <c r="K1156" s="760"/>
      <c r="L1156" s="760"/>
      <c r="M1156" s="760"/>
      <c r="N1156" s="760"/>
      <c r="O1156" s="760"/>
      <c r="P1156" s="760"/>
      <c r="Q1156" s="760"/>
      <c r="R1156" s="760"/>
      <c r="S1156" s="760"/>
      <c r="T1156" s="760"/>
      <c r="U1156" s="760"/>
      <c r="V1156" s="760"/>
      <c r="W1156" s="760"/>
      <c r="X1156" s="760"/>
      <c r="Y1156" s="760"/>
      <c r="Z1156" s="760"/>
      <c r="AA1156" s="760"/>
      <c r="AB1156" s="762"/>
      <c r="AC1156" s="762"/>
      <c r="AD1156" s="740"/>
      <c r="AE1156" s="739"/>
      <c r="AF1156" s="739"/>
      <c r="AG1156" s="739"/>
      <c r="AH1156" s="739"/>
    </row>
    <row r="1157" ht="15.75" customHeight="1">
      <c r="A1157" s="759"/>
      <c r="B1157" s="759"/>
      <c r="C1157" s="759"/>
      <c r="D1157" s="759"/>
      <c r="E1157" s="759"/>
      <c r="F1157" s="759"/>
      <c r="G1157" s="759"/>
      <c r="H1157" s="760"/>
      <c r="I1157" s="760"/>
      <c r="J1157" s="760"/>
      <c r="K1157" s="760"/>
      <c r="L1157" s="760"/>
      <c r="M1157" s="760"/>
      <c r="N1157" s="760"/>
      <c r="O1157" s="760"/>
      <c r="P1157" s="760"/>
      <c r="Q1157" s="760"/>
      <c r="R1157" s="760"/>
      <c r="S1157" s="760"/>
      <c r="T1157" s="760"/>
      <c r="U1157" s="760"/>
      <c r="V1157" s="760"/>
      <c r="W1157" s="760"/>
      <c r="X1157" s="760"/>
      <c r="Y1157" s="760"/>
      <c r="Z1157" s="760"/>
      <c r="AA1157" s="760"/>
      <c r="AB1157" s="762"/>
      <c r="AC1157" s="762"/>
      <c r="AD1157" s="740"/>
      <c r="AE1157" s="739"/>
      <c r="AF1157" s="739"/>
      <c r="AG1157" s="739"/>
      <c r="AH1157" s="739"/>
    </row>
    <row r="1158" ht="15.75" customHeight="1">
      <c r="A1158" s="759"/>
      <c r="B1158" s="759"/>
      <c r="C1158" s="759"/>
      <c r="D1158" s="759"/>
      <c r="E1158" s="759"/>
      <c r="F1158" s="759"/>
      <c r="G1158" s="759"/>
      <c r="H1158" s="760"/>
      <c r="I1158" s="760"/>
      <c r="J1158" s="760"/>
      <c r="K1158" s="760"/>
      <c r="L1158" s="760"/>
      <c r="M1158" s="760"/>
      <c r="N1158" s="760"/>
      <c r="O1158" s="760"/>
      <c r="P1158" s="760"/>
      <c r="Q1158" s="760"/>
      <c r="R1158" s="760"/>
      <c r="S1158" s="760"/>
      <c r="T1158" s="760"/>
      <c r="U1158" s="760"/>
      <c r="V1158" s="760"/>
      <c r="W1158" s="760"/>
      <c r="X1158" s="760"/>
      <c r="Y1158" s="760"/>
      <c r="Z1158" s="760"/>
      <c r="AA1158" s="760"/>
      <c r="AB1158" s="762"/>
      <c r="AC1158" s="762"/>
      <c r="AD1158" s="740"/>
      <c r="AE1158" s="739"/>
      <c r="AF1158" s="739"/>
      <c r="AG1158" s="739"/>
      <c r="AH1158" s="739"/>
    </row>
    <row r="1159" ht="15.75" customHeight="1">
      <c r="A1159" s="759"/>
      <c r="B1159" s="759"/>
      <c r="C1159" s="759"/>
      <c r="D1159" s="759"/>
      <c r="E1159" s="759"/>
      <c r="F1159" s="759"/>
      <c r="G1159" s="759"/>
      <c r="H1159" s="760"/>
      <c r="I1159" s="760"/>
      <c r="J1159" s="760"/>
      <c r="K1159" s="760"/>
      <c r="L1159" s="760"/>
      <c r="M1159" s="760"/>
      <c r="N1159" s="760"/>
      <c r="O1159" s="760"/>
      <c r="P1159" s="760"/>
      <c r="Q1159" s="760"/>
      <c r="R1159" s="760"/>
      <c r="S1159" s="760"/>
      <c r="T1159" s="760"/>
      <c r="U1159" s="760"/>
      <c r="V1159" s="760"/>
      <c r="W1159" s="760"/>
      <c r="X1159" s="760"/>
      <c r="Y1159" s="760"/>
      <c r="Z1159" s="760"/>
      <c r="AA1159" s="760"/>
      <c r="AB1159" s="762"/>
      <c r="AC1159" s="762"/>
      <c r="AD1159" s="740"/>
      <c r="AE1159" s="739"/>
      <c r="AF1159" s="739"/>
      <c r="AG1159" s="739"/>
      <c r="AH1159" s="739"/>
    </row>
    <row r="1160" ht="15.75" customHeight="1">
      <c r="A1160" s="759"/>
      <c r="B1160" s="759"/>
      <c r="C1160" s="759"/>
      <c r="D1160" s="759"/>
      <c r="E1160" s="759"/>
      <c r="F1160" s="759"/>
      <c r="G1160" s="759"/>
      <c r="H1160" s="760"/>
      <c r="I1160" s="760"/>
      <c r="J1160" s="760"/>
      <c r="K1160" s="760"/>
      <c r="L1160" s="760"/>
      <c r="M1160" s="760"/>
      <c r="N1160" s="760"/>
      <c r="O1160" s="760"/>
      <c r="P1160" s="760"/>
      <c r="Q1160" s="760"/>
      <c r="R1160" s="760"/>
      <c r="S1160" s="760"/>
      <c r="T1160" s="760"/>
      <c r="U1160" s="760"/>
      <c r="V1160" s="760"/>
      <c r="W1160" s="760"/>
      <c r="X1160" s="760"/>
      <c r="Y1160" s="760"/>
      <c r="Z1160" s="760"/>
      <c r="AA1160" s="760"/>
      <c r="AB1160" s="762"/>
      <c r="AC1160" s="762"/>
      <c r="AD1160" s="740"/>
      <c r="AE1160" s="739"/>
      <c r="AF1160" s="739"/>
      <c r="AG1160" s="739"/>
      <c r="AH1160" s="739"/>
    </row>
    <row r="1161" ht="15.75" customHeight="1">
      <c r="A1161" s="759"/>
      <c r="B1161" s="759"/>
      <c r="C1161" s="759"/>
      <c r="D1161" s="759"/>
      <c r="E1161" s="759"/>
      <c r="F1161" s="759"/>
      <c r="G1161" s="759"/>
      <c r="H1161" s="760"/>
      <c r="I1161" s="760"/>
      <c r="J1161" s="760"/>
      <c r="K1161" s="760"/>
      <c r="L1161" s="760"/>
      <c r="M1161" s="760"/>
      <c r="N1161" s="760"/>
      <c r="O1161" s="760"/>
      <c r="P1161" s="760"/>
      <c r="Q1161" s="760"/>
      <c r="R1161" s="760"/>
      <c r="S1161" s="760"/>
      <c r="T1161" s="760"/>
      <c r="U1161" s="760"/>
      <c r="V1161" s="760"/>
      <c r="W1161" s="760"/>
      <c r="X1161" s="760"/>
      <c r="Y1161" s="760"/>
      <c r="Z1161" s="760"/>
      <c r="AA1161" s="760"/>
      <c r="AB1161" s="762"/>
      <c r="AC1161" s="762"/>
      <c r="AD1161" s="740"/>
      <c r="AE1161" s="739"/>
      <c r="AF1161" s="739"/>
      <c r="AG1161" s="739"/>
      <c r="AH1161" s="739"/>
    </row>
    <row r="1162" ht="15.75" customHeight="1">
      <c r="A1162" s="759"/>
      <c r="B1162" s="759"/>
      <c r="C1162" s="759"/>
      <c r="D1162" s="759"/>
      <c r="E1162" s="759"/>
      <c r="F1162" s="759"/>
      <c r="G1162" s="759"/>
      <c r="H1162" s="760"/>
      <c r="I1162" s="760"/>
      <c r="J1162" s="760"/>
      <c r="K1162" s="760"/>
      <c r="L1162" s="760"/>
      <c r="M1162" s="760"/>
      <c r="N1162" s="760"/>
      <c r="O1162" s="760"/>
      <c r="P1162" s="760"/>
      <c r="Q1162" s="760"/>
      <c r="R1162" s="760"/>
      <c r="S1162" s="760"/>
      <c r="T1162" s="760"/>
      <c r="U1162" s="760"/>
      <c r="V1162" s="760"/>
      <c r="W1162" s="760"/>
      <c r="X1162" s="760"/>
      <c r="Y1162" s="760"/>
      <c r="Z1162" s="760"/>
      <c r="AA1162" s="760"/>
      <c r="AB1162" s="762"/>
      <c r="AC1162" s="762"/>
      <c r="AD1162" s="740"/>
      <c r="AE1162" s="739"/>
      <c r="AF1162" s="739"/>
      <c r="AG1162" s="739"/>
      <c r="AH1162" s="739"/>
    </row>
    <row r="1163" ht="15.75" customHeight="1">
      <c r="A1163" s="759"/>
      <c r="B1163" s="759"/>
      <c r="C1163" s="759"/>
      <c r="D1163" s="759"/>
      <c r="E1163" s="759"/>
      <c r="F1163" s="759"/>
      <c r="G1163" s="759"/>
      <c r="H1163" s="760"/>
      <c r="I1163" s="760"/>
      <c r="J1163" s="760"/>
      <c r="K1163" s="760"/>
      <c r="L1163" s="760"/>
      <c r="M1163" s="760"/>
      <c r="N1163" s="760"/>
      <c r="O1163" s="760"/>
      <c r="P1163" s="760"/>
      <c r="Q1163" s="760"/>
      <c r="R1163" s="760"/>
      <c r="S1163" s="760"/>
      <c r="T1163" s="760"/>
      <c r="U1163" s="760"/>
      <c r="V1163" s="760"/>
      <c r="W1163" s="760"/>
      <c r="X1163" s="760"/>
      <c r="Y1163" s="760"/>
      <c r="Z1163" s="760"/>
      <c r="AA1163" s="760"/>
      <c r="AB1163" s="762"/>
      <c r="AC1163" s="762"/>
      <c r="AD1163" s="740"/>
      <c r="AE1163" s="739"/>
      <c r="AF1163" s="739"/>
      <c r="AG1163" s="739"/>
      <c r="AH1163" s="739"/>
    </row>
    <row r="1164" ht="15.75" customHeight="1">
      <c r="A1164" s="759"/>
      <c r="B1164" s="759"/>
      <c r="C1164" s="759"/>
      <c r="D1164" s="759"/>
      <c r="E1164" s="759"/>
      <c r="F1164" s="759"/>
      <c r="G1164" s="759"/>
      <c r="H1164" s="760"/>
      <c r="I1164" s="760"/>
      <c r="J1164" s="760"/>
      <c r="K1164" s="760"/>
      <c r="L1164" s="760"/>
      <c r="M1164" s="760"/>
      <c r="N1164" s="760"/>
      <c r="O1164" s="760"/>
      <c r="P1164" s="760"/>
      <c r="Q1164" s="760"/>
      <c r="R1164" s="760"/>
      <c r="S1164" s="760"/>
      <c r="T1164" s="760"/>
      <c r="U1164" s="760"/>
      <c r="V1164" s="760"/>
      <c r="W1164" s="760"/>
      <c r="X1164" s="760"/>
      <c r="Y1164" s="760"/>
      <c r="Z1164" s="760"/>
      <c r="AA1164" s="760"/>
      <c r="AB1164" s="762"/>
      <c r="AC1164" s="762"/>
      <c r="AD1164" s="740"/>
      <c r="AE1164" s="739"/>
      <c r="AF1164" s="739"/>
      <c r="AG1164" s="739"/>
      <c r="AH1164" s="739"/>
    </row>
    <row r="1165" ht="15.75" customHeight="1">
      <c r="A1165" s="759"/>
      <c r="B1165" s="759"/>
      <c r="C1165" s="759"/>
      <c r="D1165" s="759"/>
      <c r="E1165" s="759"/>
      <c r="F1165" s="759"/>
      <c r="G1165" s="759"/>
      <c r="H1165" s="760"/>
      <c r="I1165" s="760"/>
      <c r="J1165" s="760"/>
      <c r="K1165" s="760"/>
      <c r="L1165" s="760"/>
      <c r="M1165" s="760"/>
      <c r="N1165" s="760"/>
      <c r="O1165" s="760"/>
      <c r="P1165" s="760"/>
      <c r="Q1165" s="760"/>
      <c r="R1165" s="760"/>
      <c r="S1165" s="760"/>
      <c r="T1165" s="760"/>
      <c r="U1165" s="760"/>
      <c r="V1165" s="760"/>
      <c r="W1165" s="760"/>
      <c r="X1165" s="760"/>
      <c r="Y1165" s="760"/>
      <c r="Z1165" s="760"/>
      <c r="AA1165" s="760"/>
      <c r="AB1165" s="762"/>
      <c r="AC1165" s="762"/>
      <c r="AD1165" s="740"/>
      <c r="AE1165" s="739"/>
      <c r="AF1165" s="739"/>
      <c r="AG1165" s="739"/>
      <c r="AH1165" s="739"/>
    </row>
    <row r="1166" ht="15.75" customHeight="1">
      <c r="A1166" s="759"/>
      <c r="B1166" s="759"/>
      <c r="C1166" s="759"/>
      <c r="D1166" s="759"/>
      <c r="E1166" s="759"/>
      <c r="F1166" s="759"/>
      <c r="G1166" s="759"/>
      <c r="H1166" s="760"/>
      <c r="I1166" s="760"/>
      <c r="J1166" s="760"/>
      <c r="K1166" s="760"/>
      <c r="L1166" s="760"/>
      <c r="M1166" s="760"/>
      <c r="N1166" s="760"/>
      <c r="O1166" s="760"/>
      <c r="P1166" s="760"/>
      <c r="Q1166" s="760"/>
      <c r="R1166" s="760"/>
      <c r="S1166" s="760"/>
      <c r="T1166" s="760"/>
      <c r="U1166" s="760"/>
      <c r="V1166" s="760"/>
      <c r="W1166" s="760"/>
      <c r="X1166" s="760"/>
      <c r="Y1166" s="760"/>
      <c r="Z1166" s="760"/>
      <c r="AA1166" s="760"/>
      <c r="AB1166" s="762"/>
      <c r="AC1166" s="762"/>
      <c r="AD1166" s="740"/>
      <c r="AE1166" s="739"/>
      <c r="AF1166" s="739"/>
      <c r="AG1166" s="739"/>
      <c r="AH1166" s="739"/>
    </row>
    <row r="1167" ht="15.75" customHeight="1">
      <c r="A1167" s="759"/>
      <c r="B1167" s="759"/>
      <c r="C1167" s="759"/>
      <c r="D1167" s="759"/>
      <c r="E1167" s="759"/>
      <c r="F1167" s="759"/>
      <c r="G1167" s="759"/>
      <c r="H1167" s="760"/>
      <c r="I1167" s="760"/>
      <c r="J1167" s="760"/>
      <c r="K1167" s="760"/>
      <c r="L1167" s="760"/>
      <c r="M1167" s="760"/>
      <c r="N1167" s="760"/>
      <c r="O1167" s="760"/>
      <c r="P1167" s="760"/>
      <c r="Q1167" s="760"/>
      <c r="R1167" s="760"/>
      <c r="S1167" s="760"/>
      <c r="T1167" s="760"/>
      <c r="U1167" s="760"/>
      <c r="V1167" s="760"/>
      <c r="W1167" s="760"/>
      <c r="X1167" s="760"/>
      <c r="Y1167" s="760"/>
      <c r="Z1167" s="760"/>
      <c r="AA1167" s="760"/>
      <c r="AB1167" s="762"/>
      <c r="AC1167" s="762"/>
      <c r="AD1167" s="740"/>
      <c r="AE1167" s="739"/>
      <c r="AF1167" s="739"/>
      <c r="AG1167" s="739"/>
      <c r="AH1167" s="739"/>
    </row>
    <row r="1168" ht="15.75" customHeight="1">
      <c r="A1168" s="759"/>
      <c r="B1168" s="759"/>
      <c r="C1168" s="759"/>
      <c r="D1168" s="759"/>
      <c r="E1168" s="759"/>
      <c r="F1168" s="759"/>
      <c r="G1168" s="759"/>
      <c r="H1168" s="760"/>
      <c r="I1168" s="760"/>
      <c r="J1168" s="760"/>
      <c r="K1168" s="760"/>
      <c r="L1168" s="760"/>
      <c r="M1168" s="760"/>
      <c r="N1168" s="760"/>
      <c r="O1168" s="760"/>
      <c r="P1168" s="760"/>
      <c r="Q1168" s="760"/>
      <c r="R1168" s="760"/>
      <c r="S1168" s="760"/>
      <c r="T1168" s="760"/>
      <c r="U1168" s="760"/>
      <c r="V1168" s="760"/>
      <c r="W1168" s="760"/>
      <c r="X1168" s="760"/>
      <c r="Y1168" s="760"/>
      <c r="Z1168" s="760"/>
      <c r="AA1168" s="760"/>
      <c r="AB1168" s="762"/>
      <c r="AC1168" s="762"/>
      <c r="AD1168" s="740"/>
      <c r="AE1168" s="739"/>
      <c r="AF1168" s="739"/>
      <c r="AG1168" s="739"/>
      <c r="AH1168" s="739"/>
    </row>
    <row r="1169" ht="15.75" customHeight="1">
      <c r="A1169" s="759"/>
      <c r="B1169" s="759"/>
      <c r="C1169" s="759"/>
      <c r="D1169" s="759"/>
      <c r="E1169" s="759"/>
      <c r="F1169" s="759"/>
      <c r="G1169" s="759"/>
      <c r="H1169" s="760"/>
      <c r="I1169" s="760"/>
      <c r="J1169" s="760"/>
      <c r="K1169" s="760"/>
      <c r="L1169" s="760"/>
      <c r="M1169" s="760"/>
      <c r="N1169" s="760"/>
      <c r="O1169" s="760"/>
      <c r="P1169" s="760"/>
      <c r="Q1169" s="760"/>
      <c r="R1169" s="760"/>
      <c r="S1169" s="760"/>
      <c r="T1169" s="760"/>
      <c r="U1169" s="760"/>
      <c r="V1169" s="760"/>
      <c r="W1169" s="760"/>
      <c r="X1169" s="760"/>
      <c r="Y1169" s="760"/>
      <c r="Z1169" s="760"/>
      <c r="AA1169" s="760"/>
      <c r="AB1169" s="762"/>
      <c r="AC1169" s="762"/>
      <c r="AD1169" s="740"/>
      <c r="AE1169" s="739"/>
      <c r="AF1169" s="739"/>
      <c r="AG1169" s="739"/>
      <c r="AH1169" s="739"/>
    </row>
    <row r="1170" ht="15.75" customHeight="1">
      <c r="A1170" s="759"/>
      <c r="B1170" s="759"/>
      <c r="C1170" s="759"/>
      <c r="D1170" s="759"/>
      <c r="E1170" s="759"/>
      <c r="F1170" s="759"/>
      <c r="G1170" s="759"/>
      <c r="H1170" s="760"/>
      <c r="I1170" s="760"/>
      <c r="J1170" s="760"/>
      <c r="K1170" s="760"/>
      <c r="L1170" s="760"/>
      <c r="M1170" s="760"/>
      <c r="N1170" s="760"/>
      <c r="O1170" s="760"/>
      <c r="P1170" s="760"/>
      <c r="Q1170" s="760"/>
      <c r="R1170" s="760"/>
      <c r="S1170" s="760"/>
      <c r="T1170" s="760"/>
      <c r="U1170" s="760"/>
      <c r="V1170" s="760"/>
      <c r="W1170" s="760"/>
      <c r="X1170" s="760"/>
      <c r="Y1170" s="760"/>
      <c r="Z1170" s="760"/>
      <c r="AA1170" s="760"/>
      <c r="AB1170" s="762"/>
      <c r="AC1170" s="762"/>
      <c r="AD1170" s="740"/>
      <c r="AE1170" s="739"/>
      <c r="AF1170" s="739"/>
      <c r="AG1170" s="739"/>
      <c r="AH1170" s="739"/>
    </row>
    <row r="1171" ht="15.75" customHeight="1">
      <c r="A1171" s="759"/>
      <c r="B1171" s="759"/>
      <c r="C1171" s="759"/>
      <c r="D1171" s="759"/>
      <c r="E1171" s="759"/>
      <c r="F1171" s="759"/>
      <c r="G1171" s="759"/>
      <c r="H1171" s="760"/>
      <c r="I1171" s="760"/>
      <c r="J1171" s="760"/>
      <c r="K1171" s="760"/>
      <c r="L1171" s="760"/>
      <c r="M1171" s="760"/>
      <c r="N1171" s="760"/>
      <c r="O1171" s="760"/>
      <c r="P1171" s="760"/>
      <c r="Q1171" s="760"/>
      <c r="R1171" s="760"/>
      <c r="S1171" s="760"/>
      <c r="T1171" s="760"/>
      <c r="U1171" s="760"/>
      <c r="V1171" s="760"/>
      <c r="W1171" s="760"/>
      <c r="X1171" s="760"/>
      <c r="Y1171" s="760"/>
      <c r="Z1171" s="760"/>
      <c r="AA1171" s="760"/>
      <c r="AB1171" s="762"/>
      <c r="AC1171" s="762"/>
      <c r="AD1171" s="740"/>
      <c r="AE1171" s="739"/>
      <c r="AF1171" s="739"/>
      <c r="AG1171" s="739"/>
      <c r="AH1171" s="739"/>
    </row>
    <row r="1172" ht="15.75" customHeight="1">
      <c r="A1172" s="759"/>
      <c r="B1172" s="759"/>
      <c r="C1172" s="759"/>
      <c r="D1172" s="759"/>
      <c r="E1172" s="759"/>
      <c r="F1172" s="759"/>
      <c r="G1172" s="759"/>
      <c r="H1172" s="760"/>
      <c r="I1172" s="760"/>
      <c r="J1172" s="760"/>
      <c r="K1172" s="760"/>
      <c r="L1172" s="760"/>
      <c r="M1172" s="760"/>
      <c r="N1172" s="760"/>
      <c r="O1172" s="760"/>
      <c r="P1172" s="760"/>
      <c r="Q1172" s="760"/>
      <c r="R1172" s="760"/>
      <c r="S1172" s="760"/>
      <c r="T1172" s="760"/>
      <c r="U1172" s="760"/>
      <c r="V1172" s="760"/>
      <c r="W1172" s="760"/>
      <c r="X1172" s="760"/>
      <c r="Y1172" s="760"/>
      <c r="Z1172" s="760"/>
      <c r="AA1172" s="760"/>
      <c r="AB1172" s="762"/>
      <c r="AC1172" s="762"/>
      <c r="AD1172" s="740"/>
      <c r="AE1172" s="739"/>
      <c r="AF1172" s="739"/>
      <c r="AG1172" s="739"/>
      <c r="AH1172" s="739"/>
    </row>
    <row r="1173" ht="15.75" customHeight="1">
      <c r="A1173" s="759"/>
      <c r="B1173" s="759"/>
      <c r="C1173" s="759"/>
      <c r="D1173" s="759"/>
      <c r="E1173" s="759"/>
      <c r="F1173" s="759"/>
      <c r="G1173" s="759"/>
      <c r="H1173" s="760"/>
      <c r="I1173" s="760"/>
      <c r="J1173" s="760"/>
      <c r="K1173" s="760"/>
      <c r="L1173" s="760"/>
      <c r="M1173" s="760"/>
      <c r="N1173" s="760"/>
      <c r="O1173" s="760"/>
      <c r="P1173" s="760"/>
      <c r="Q1173" s="760"/>
      <c r="R1173" s="760"/>
      <c r="S1173" s="760"/>
      <c r="T1173" s="760"/>
      <c r="U1173" s="760"/>
      <c r="V1173" s="760"/>
      <c r="W1173" s="760"/>
      <c r="X1173" s="760"/>
      <c r="Y1173" s="760"/>
      <c r="Z1173" s="760"/>
      <c r="AA1173" s="760"/>
      <c r="AB1173" s="762"/>
      <c r="AC1173" s="762"/>
      <c r="AD1173" s="740"/>
      <c r="AE1173" s="739"/>
      <c r="AF1173" s="739"/>
      <c r="AG1173" s="739"/>
      <c r="AH1173" s="739"/>
    </row>
    <row r="1174" ht="15.75" customHeight="1">
      <c r="A1174" s="759"/>
      <c r="B1174" s="759"/>
      <c r="C1174" s="759"/>
      <c r="D1174" s="759"/>
      <c r="E1174" s="759"/>
      <c r="F1174" s="759"/>
      <c r="G1174" s="759"/>
      <c r="H1174" s="760"/>
      <c r="I1174" s="760"/>
      <c r="J1174" s="760"/>
      <c r="K1174" s="760"/>
      <c r="L1174" s="760"/>
      <c r="M1174" s="760"/>
      <c r="N1174" s="760"/>
      <c r="O1174" s="760"/>
      <c r="P1174" s="760"/>
      <c r="Q1174" s="760"/>
      <c r="R1174" s="760"/>
      <c r="S1174" s="760"/>
      <c r="T1174" s="760"/>
      <c r="U1174" s="760"/>
      <c r="V1174" s="760"/>
      <c r="W1174" s="760"/>
      <c r="X1174" s="760"/>
      <c r="Y1174" s="760"/>
      <c r="Z1174" s="760"/>
      <c r="AA1174" s="760"/>
      <c r="AB1174" s="762"/>
      <c r="AC1174" s="762"/>
      <c r="AD1174" s="740"/>
      <c r="AE1174" s="739"/>
      <c r="AF1174" s="739"/>
      <c r="AG1174" s="739"/>
      <c r="AH1174" s="739"/>
    </row>
    <row r="1175" ht="15.75" customHeight="1">
      <c r="A1175" s="759"/>
      <c r="B1175" s="759"/>
      <c r="C1175" s="759"/>
      <c r="D1175" s="759"/>
      <c r="E1175" s="759"/>
      <c r="F1175" s="759"/>
      <c r="G1175" s="759"/>
      <c r="H1175" s="760"/>
      <c r="I1175" s="760"/>
      <c r="J1175" s="760"/>
      <c r="K1175" s="760"/>
      <c r="L1175" s="760"/>
      <c r="M1175" s="760"/>
      <c r="N1175" s="760"/>
      <c r="O1175" s="760"/>
      <c r="P1175" s="760"/>
      <c r="Q1175" s="760"/>
      <c r="R1175" s="760"/>
      <c r="S1175" s="760"/>
      <c r="T1175" s="760"/>
      <c r="U1175" s="760"/>
      <c r="V1175" s="760"/>
      <c r="W1175" s="760"/>
      <c r="X1175" s="760"/>
      <c r="Y1175" s="760"/>
      <c r="Z1175" s="760"/>
      <c r="AA1175" s="760"/>
      <c r="AB1175" s="762"/>
      <c r="AC1175" s="762"/>
      <c r="AD1175" s="740"/>
      <c r="AE1175" s="739"/>
      <c r="AF1175" s="739"/>
      <c r="AG1175" s="739"/>
      <c r="AH1175" s="739"/>
    </row>
    <row r="1176" ht="15.75" customHeight="1">
      <c r="A1176" s="759"/>
      <c r="B1176" s="759"/>
      <c r="C1176" s="759"/>
      <c r="D1176" s="759"/>
      <c r="E1176" s="759"/>
      <c r="F1176" s="759"/>
      <c r="G1176" s="759"/>
      <c r="H1176" s="760"/>
      <c r="I1176" s="760"/>
      <c r="J1176" s="760"/>
      <c r="K1176" s="760"/>
      <c r="L1176" s="760"/>
      <c r="M1176" s="760"/>
      <c r="N1176" s="760"/>
      <c r="O1176" s="760"/>
      <c r="P1176" s="760"/>
      <c r="Q1176" s="760"/>
      <c r="R1176" s="760"/>
      <c r="S1176" s="760"/>
      <c r="T1176" s="760"/>
      <c r="U1176" s="760"/>
      <c r="V1176" s="760"/>
      <c r="W1176" s="760"/>
      <c r="X1176" s="760"/>
      <c r="Y1176" s="760"/>
      <c r="Z1176" s="760"/>
      <c r="AA1176" s="760"/>
      <c r="AB1176" s="762"/>
      <c r="AC1176" s="762"/>
      <c r="AD1176" s="740"/>
      <c r="AE1176" s="739"/>
      <c r="AF1176" s="739"/>
      <c r="AG1176" s="739"/>
      <c r="AH1176" s="739"/>
    </row>
    <row r="1177" ht="15.75" customHeight="1">
      <c r="A1177" s="759"/>
      <c r="B1177" s="759"/>
      <c r="C1177" s="759"/>
      <c r="D1177" s="759"/>
      <c r="E1177" s="759"/>
      <c r="F1177" s="759"/>
      <c r="G1177" s="759"/>
      <c r="H1177" s="760"/>
      <c r="I1177" s="760"/>
      <c r="J1177" s="760"/>
      <c r="K1177" s="760"/>
      <c r="L1177" s="760"/>
      <c r="M1177" s="760"/>
      <c r="N1177" s="760"/>
      <c r="O1177" s="760"/>
      <c r="P1177" s="760"/>
      <c r="Q1177" s="760"/>
      <c r="R1177" s="760"/>
      <c r="S1177" s="760"/>
      <c r="T1177" s="760"/>
      <c r="U1177" s="760"/>
      <c r="V1177" s="760"/>
      <c r="W1177" s="760"/>
      <c r="X1177" s="760"/>
      <c r="Y1177" s="760"/>
      <c r="Z1177" s="760"/>
      <c r="AA1177" s="760"/>
      <c r="AB1177" s="762"/>
      <c r="AC1177" s="762"/>
      <c r="AD1177" s="740"/>
      <c r="AE1177" s="739"/>
      <c r="AF1177" s="739"/>
      <c r="AG1177" s="739"/>
      <c r="AH1177" s="739"/>
    </row>
    <row r="1178" ht="15.75" customHeight="1">
      <c r="A1178" s="759"/>
      <c r="B1178" s="759"/>
      <c r="C1178" s="759"/>
      <c r="D1178" s="759"/>
      <c r="E1178" s="759"/>
      <c r="F1178" s="759"/>
      <c r="G1178" s="759"/>
      <c r="H1178" s="760"/>
      <c r="I1178" s="760"/>
      <c r="J1178" s="760"/>
      <c r="K1178" s="760"/>
      <c r="L1178" s="760"/>
      <c r="M1178" s="760"/>
      <c r="N1178" s="760"/>
      <c r="O1178" s="760"/>
      <c r="P1178" s="760"/>
      <c r="Q1178" s="760"/>
      <c r="R1178" s="760"/>
      <c r="S1178" s="760"/>
      <c r="T1178" s="760"/>
      <c r="U1178" s="760"/>
      <c r="V1178" s="760"/>
      <c r="W1178" s="760"/>
      <c r="X1178" s="760"/>
      <c r="Y1178" s="760"/>
      <c r="Z1178" s="760"/>
      <c r="AA1178" s="760"/>
      <c r="AB1178" s="762"/>
      <c r="AC1178" s="762"/>
      <c r="AD1178" s="740"/>
      <c r="AE1178" s="739"/>
      <c r="AF1178" s="739"/>
      <c r="AG1178" s="739"/>
      <c r="AH1178" s="739"/>
    </row>
    <row r="1179" ht="15.75" customHeight="1">
      <c r="A1179" s="759"/>
      <c r="B1179" s="759"/>
      <c r="C1179" s="759"/>
      <c r="D1179" s="759"/>
      <c r="E1179" s="759"/>
      <c r="F1179" s="759"/>
      <c r="G1179" s="759"/>
      <c r="H1179" s="760"/>
      <c r="I1179" s="760"/>
      <c r="J1179" s="760"/>
      <c r="K1179" s="760"/>
      <c r="L1179" s="760"/>
      <c r="M1179" s="760"/>
      <c r="N1179" s="760"/>
      <c r="O1179" s="760"/>
      <c r="P1179" s="760"/>
      <c r="Q1179" s="760"/>
      <c r="R1179" s="760"/>
      <c r="S1179" s="760"/>
      <c r="T1179" s="760"/>
      <c r="U1179" s="760"/>
      <c r="V1179" s="760"/>
      <c r="W1179" s="760"/>
      <c r="X1179" s="760"/>
      <c r="Y1179" s="760"/>
      <c r="Z1179" s="760"/>
      <c r="AA1179" s="760"/>
      <c r="AB1179" s="762"/>
      <c r="AC1179" s="762"/>
      <c r="AD1179" s="740"/>
      <c r="AE1179" s="739"/>
      <c r="AF1179" s="739"/>
      <c r="AG1179" s="739"/>
      <c r="AH1179" s="739"/>
    </row>
    <row r="1180" ht="15.75" customHeight="1">
      <c r="A1180" s="759"/>
      <c r="B1180" s="759"/>
      <c r="C1180" s="759"/>
      <c r="D1180" s="759"/>
      <c r="E1180" s="759"/>
      <c r="F1180" s="759"/>
      <c r="G1180" s="759"/>
      <c r="H1180" s="760"/>
      <c r="I1180" s="760"/>
      <c r="J1180" s="760"/>
      <c r="K1180" s="760"/>
      <c r="L1180" s="760"/>
      <c r="M1180" s="760"/>
      <c r="N1180" s="760"/>
      <c r="O1180" s="760"/>
      <c r="P1180" s="760"/>
      <c r="Q1180" s="760"/>
      <c r="R1180" s="760"/>
      <c r="S1180" s="760"/>
      <c r="T1180" s="760"/>
      <c r="U1180" s="760"/>
      <c r="V1180" s="760"/>
      <c r="W1180" s="760"/>
      <c r="X1180" s="760"/>
      <c r="Y1180" s="760"/>
      <c r="Z1180" s="760"/>
      <c r="AA1180" s="760"/>
      <c r="AB1180" s="762"/>
      <c r="AC1180" s="762"/>
      <c r="AD1180" s="740"/>
      <c r="AE1180" s="739"/>
      <c r="AF1180" s="739"/>
      <c r="AG1180" s="739"/>
      <c r="AH1180" s="739"/>
    </row>
    <row r="1181" ht="15.75" customHeight="1">
      <c r="A1181" s="759"/>
      <c r="B1181" s="759"/>
      <c r="C1181" s="759"/>
      <c r="D1181" s="759"/>
      <c r="E1181" s="759"/>
      <c r="F1181" s="759"/>
      <c r="G1181" s="759"/>
      <c r="H1181" s="760"/>
      <c r="I1181" s="760"/>
      <c r="J1181" s="760"/>
      <c r="K1181" s="760"/>
      <c r="L1181" s="760"/>
      <c r="M1181" s="760"/>
      <c r="N1181" s="760"/>
      <c r="O1181" s="760"/>
      <c r="P1181" s="760"/>
      <c r="Q1181" s="760"/>
      <c r="R1181" s="760"/>
      <c r="S1181" s="760"/>
      <c r="T1181" s="760"/>
      <c r="U1181" s="760"/>
      <c r="V1181" s="760"/>
      <c r="W1181" s="760"/>
      <c r="X1181" s="760"/>
      <c r="Y1181" s="760"/>
      <c r="Z1181" s="760"/>
      <c r="AA1181" s="760"/>
      <c r="AB1181" s="762"/>
      <c r="AC1181" s="762"/>
      <c r="AD1181" s="740"/>
      <c r="AE1181" s="739"/>
      <c r="AF1181" s="739"/>
      <c r="AG1181" s="739"/>
      <c r="AH1181" s="739"/>
    </row>
    <row r="1182" ht="15.75" customHeight="1">
      <c r="A1182" s="759"/>
      <c r="B1182" s="759"/>
      <c r="C1182" s="759"/>
      <c r="D1182" s="759"/>
      <c r="E1182" s="759"/>
      <c r="F1182" s="759"/>
      <c r="G1182" s="759"/>
      <c r="H1182" s="760"/>
      <c r="I1182" s="760"/>
      <c r="J1182" s="760"/>
      <c r="K1182" s="760"/>
      <c r="L1182" s="760"/>
      <c r="M1182" s="760"/>
      <c r="N1182" s="760"/>
      <c r="O1182" s="760"/>
      <c r="P1182" s="760"/>
      <c r="Q1182" s="760"/>
      <c r="R1182" s="760"/>
      <c r="S1182" s="760"/>
      <c r="T1182" s="760"/>
      <c r="U1182" s="760"/>
      <c r="V1182" s="760"/>
      <c r="W1182" s="760"/>
      <c r="X1182" s="760"/>
      <c r="Y1182" s="760"/>
      <c r="Z1182" s="760"/>
      <c r="AA1182" s="760"/>
      <c r="AB1182" s="762"/>
      <c r="AC1182" s="762"/>
      <c r="AD1182" s="740"/>
      <c r="AE1182" s="739"/>
      <c r="AF1182" s="739"/>
      <c r="AG1182" s="739"/>
      <c r="AH1182" s="739"/>
    </row>
    <row r="1183" ht="15.75" customHeight="1">
      <c r="A1183" s="759"/>
      <c r="B1183" s="759"/>
      <c r="C1183" s="759"/>
      <c r="D1183" s="759"/>
      <c r="E1183" s="759"/>
      <c r="F1183" s="759"/>
      <c r="G1183" s="759"/>
      <c r="H1183" s="760"/>
      <c r="I1183" s="760"/>
      <c r="J1183" s="760"/>
      <c r="K1183" s="760"/>
      <c r="L1183" s="760"/>
      <c r="M1183" s="760"/>
      <c r="N1183" s="760"/>
      <c r="O1183" s="760"/>
      <c r="P1183" s="760"/>
      <c r="Q1183" s="760"/>
      <c r="R1183" s="760"/>
      <c r="S1183" s="760"/>
      <c r="T1183" s="760"/>
      <c r="U1183" s="760"/>
      <c r="V1183" s="760"/>
      <c r="W1183" s="760"/>
      <c r="X1183" s="760"/>
      <c r="Y1183" s="760"/>
      <c r="Z1183" s="760"/>
      <c r="AA1183" s="760"/>
      <c r="AB1183" s="762"/>
      <c r="AC1183" s="762"/>
      <c r="AD1183" s="740"/>
      <c r="AE1183" s="739"/>
      <c r="AF1183" s="739"/>
      <c r="AG1183" s="739"/>
      <c r="AH1183" s="739"/>
    </row>
    <row r="1184" ht="15.75" customHeight="1">
      <c r="A1184" s="759"/>
      <c r="B1184" s="759"/>
      <c r="C1184" s="759"/>
      <c r="D1184" s="759"/>
      <c r="E1184" s="759"/>
      <c r="F1184" s="759"/>
      <c r="G1184" s="759"/>
      <c r="H1184" s="760"/>
      <c r="I1184" s="760"/>
      <c r="J1184" s="760"/>
      <c r="K1184" s="760"/>
      <c r="L1184" s="760"/>
      <c r="M1184" s="760"/>
      <c r="N1184" s="760"/>
      <c r="O1184" s="760"/>
      <c r="P1184" s="760"/>
      <c r="Q1184" s="760"/>
      <c r="R1184" s="760"/>
      <c r="S1184" s="760"/>
      <c r="T1184" s="760"/>
      <c r="U1184" s="760"/>
      <c r="V1184" s="760"/>
      <c r="W1184" s="760"/>
      <c r="X1184" s="760"/>
      <c r="Y1184" s="760"/>
      <c r="Z1184" s="760"/>
      <c r="AA1184" s="760"/>
      <c r="AB1184" s="762"/>
      <c r="AC1184" s="762"/>
      <c r="AD1184" s="740"/>
      <c r="AE1184" s="739"/>
      <c r="AF1184" s="739"/>
      <c r="AG1184" s="739"/>
      <c r="AH1184" s="739"/>
    </row>
    <row r="1185" ht="15.75" customHeight="1">
      <c r="A1185" s="759"/>
      <c r="B1185" s="759"/>
      <c r="C1185" s="759"/>
      <c r="D1185" s="759"/>
      <c r="E1185" s="759"/>
      <c r="F1185" s="759"/>
      <c r="G1185" s="759"/>
      <c r="H1185" s="760"/>
      <c r="I1185" s="760"/>
      <c r="J1185" s="760"/>
      <c r="K1185" s="760"/>
      <c r="L1185" s="760"/>
      <c r="M1185" s="760"/>
      <c r="N1185" s="760"/>
      <c r="O1185" s="760"/>
      <c r="P1185" s="760"/>
      <c r="Q1185" s="760"/>
      <c r="R1185" s="760"/>
      <c r="S1185" s="760"/>
      <c r="T1185" s="760"/>
      <c r="U1185" s="760"/>
      <c r="V1185" s="760"/>
      <c r="W1185" s="760"/>
      <c r="X1185" s="760"/>
      <c r="Y1185" s="760"/>
      <c r="Z1185" s="760"/>
      <c r="AA1185" s="760"/>
      <c r="AB1185" s="762"/>
      <c r="AC1185" s="762"/>
      <c r="AD1185" s="740"/>
      <c r="AE1185" s="739"/>
      <c r="AF1185" s="739"/>
      <c r="AG1185" s="739"/>
      <c r="AH1185" s="739"/>
    </row>
    <row r="1186" ht="15.75" customHeight="1">
      <c r="A1186" s="759"/>
      <c r="B1186" s="759"/>
      <c r="C1186" s="759"/>
      <c r="D1186" s="759"/>
      <c r="E1186" s="759"/>
      <c r="F1186" s="759"/>
      <c r="G1186" s="759"/>
      <c r="H1186" s="760"/>
      <c r="I1186" s="760"/>
      <c r="J1186" s="760"/>
      <c r="K1186" s="760"/>
      <c r="L1186" s="760"/>
      <c r="M1186" s="760"/>
      <c r="N1186" s="760"/>
      <c r="O1186" s="760"/>
      <c r="P1186" s="760"/>
      <c r="Q1186" s="760"/>
      <c r="R1186" s="760"/>
      <c r="S1186" s="760"/>
      <c r="T1186" s="760"/>
      <c r="U1186" s="760"/>
      <c r="V1186" s="760"/>
      <c r="W1186" s="760"/>
      <c r="X1186" s="760"/>
      <c r="Y1186" s="760"/>
      <c r="Z1186" s="760"/>
      <c r="AA1186" s="760"/>
      <c r="AB1186" s="762"/>
      <c r="AC1186" s="762"/>
      <c r="AD1186" s="740"/>
      <c r="AE1186" s="739"/>
      <c r="AF1186" s="739"/>
      <c r="AG1186" s="739"/>
      <c r="AH1186" s="739"/>
    </row>
    <row r="1187" ht="15.75" customHeight="1">
      <c r="A1187" s="759"/>
      <c r="B1187" s="759"/>
      <c r="C1187" s="759"/>
      <c r="D1187" s="759"/>
      <c r="E1187" s="759"/>
      <c r="F1187" s="759"/>
      <c r="G1187" s="759"/>
      <c r="H1187" s="760"/>
      <c r="I1187" s="760"/>
      <c r="J1187" s="760"/>
      <c r="K1187" s="760"/>
      <c r="L1187" s="760"/>
      <c r="M1187" s="760"/>
      <c r="N1187" s="760"/>
      <c r="O1187" s="760"/>
      <c r="P1187" s="760"/>
      <c r="Q1187" s="760"/>
      <c r="R1187" s="760"/>
      <c r="S1187" s="760"/>
      <c r="T1187" s="760"/>
      <c r="U1187" s="760"/>
      <c r="V1187" s="760"/>
      <c r="W1187" s="760"/>
      <c r="X1187" s="760"/>
      <c r="Y1187" s="760"/>
      <c r="Z1187" s="760"/>
      <c r="AA1187" s="760"/>
      <c r="AB1187" s="762"/>
      <c r="AC1187" s="762"/>
      <c r="AD1187" s="740"/>
      <c r="AE1187" s="739"/>
      <c r="AF1187" s="739"/>
      <c r="AG1187" s="739"/>
      <c r="AH1187" s="739"/>
    </row>
    <row r="1188" ht="15.75" customHeight="1">
      <c r="A1188" s="759"/>
      <c r="B1188" s="759"/>
      <c r="C1188" s="759"/>
      <c r="D1188" s="759"/>
      <c r="E1188" s="759"/>
      <c r="F1188" s="759"/>
      <c r="G1188" s="759"/>
      <c r="H1188" s="760"/>
      <c r="I1188" s="760"/>
      <c r="J1188" s="760"/>
      <c r="K1188" s="760"/>
      <c r="L1188" s="760"/>
      <c r="M1188" s="760"/>
      <c r="N1188" s="760"/>
      <c r="O1188" s="760"/>
      <c r="P1188" s="760"/>
      <c r="Q1188" s="760"/>
      <c r="R1188" s="760"/>
      <c r="S1188" s="760"/>
      <c r="T1188" s="760"/>
      <c r="U1188" s="760"/>
      <c r="V1188" s="760"/>
      <c r="W1188" s="760"/>
      <c r="X1188" s="760"/>
      <c r="Y1188" s="760"/>
      <c r="Z1188" s="760"/>
      <c r="AA1188" s="760"/>
      <c r="AB1188" s="762"/>
      <c r="AC1188" s="762"/>
      <c r="AD1188" s="740"/>
      <c r="AE1188" s="739"/>
      <c r="AF1188" s="739"/>
      <c r="AG1188" s="739"/>
      <c r="AH1188" s="739"/>
    </row>
    <row r="1189" ht="15.75" customHeight="1">
      <c r="A1189" s="759"/>
      <c r="B1189" s="759"/>
      <c r="C1189" s="759"/>
      <c r="D1189" s="759"/>
      <c r="E1189" s="759"/>
      <c r="F1189" s="759"/>
      <c r="G1189" s="759"/>
      <c r="H1189" s="760"/>
      <c r="I1189" s="760"/>
      <c r="J1189" s="760"/>
      <c r="K1189" s="760"/>
      <c r="L1189" s="760"/>
      <c r="M1189" s="760"/>
      <c r="N1189" s="760"/>
      <c r="O1189" s="760"/>
      <c r="P1189" s="760"/>
      <c r="Q1189" s="760"/>
      <c r="R1189" s="760"/>
      <c r="S1189" s="760"/>
      <c r="T1189" s="760"/>
      <c r="U1189" s="760"/>
      <c r="V1189" s="760"/>
      <c r="W1189" s="760"/>
      <c r="X1189" s="760"/>
      <c r="Y1189" s="760"/>
      <c r="Z1189" s="760"/>
      <c r="AA1189" s="760"/>
      <c r="AB1189" s="762"/>
      <c r="AC1189" s="762"/>
      <c r="AD1189" s="740"/>
      <c r="AE1189" s="739"/>
      <c r="AF1189" s="739"/>
      <c r="AG1189" s="739"/>
      <c r="AH1189" s="739"/>
    </row>
    <row r="1190" ht="15.75" customHeight="1">
      <c r="A1190" s="759"/>
      <c r="B1190" s="759"/>
      <c r="C1190" s="759"/>
      <c r="D1190" s="759"/>
      <c r="E1190" s="759"/>
      <c r="F1190" s="759"/>
      <c r="G1190" s="759"/>
      <c r="H1190" s="760"/>
      <c r="I1190" s="760"/>
      <c r="J1190" s="760"/>
      <c r="K1190" s="760"/>
      <c r="L1190" s="760"/>
      <c r="M1190" s="760"/>
      <c r="N1190" s="760"/>
      <c r="O1190" s="760"/>
      <c r="P1190" s="760"/>
      <c r="Q1190" s="760"/>
      <c r="R1190" s="760"/>
      <c r="S1190" s="760"/>
      <c r="T1190" s="760"/>
      <c r="U1190" s="760"/>
      <c r="V1190" s="760"/>
      <c r="W1190" s="760"/>
      <c r="X1190" s="760"/>
      <c r="Y1190" s="760"/>
      <c r="Z1190" s="760"/>
      <c r="AA1190" s="760"/>
      <c r="AB1190" s="762"/>
      <c r="AC1190" s="762"/>
      <c r="AD1190" s="740"/>
      <c r="AE1190" s="739"/>
      <c r="AF1190" s="739"/>
      <c r="AG1190" s="739"/>
      <c r="AH1190" s="739"/>
    </row>
    <row r="1191" ht="15.75" customHeight="1">
      <c r="A1191" s="759"/>
      <c r="B1191" s="759"/>
      <c r="C1191" s="759"/>
      <c r="D1191" s="759"/>
      <c r="E1191" s="759"/>
      <c r="F1191" s="759"/>
      <c r="G1191" s="759"/>
      <c r="H1191" s="760"/>
      <c r="I1191" s="760"/>
      <c r="J1191" s="760"/>
      <c r="K1191" s="760"/>
      <c r="L1191" s="760"/>
      <c r="M1191" s="760"/>
      <c r="N1191" s="760"/>
      <c r="O1191" s="760"/>
      <c r="P1191" s="760"/>
      <c r="Q1191" s="760"/>
      <c r="R1191" s="760"/>
      <c r="S1191" s="760"/>
      <c r="T1191" s="760"/>
      <c r="U1191" s="760"/>
      <c r="V1191" s="760"/>
      <c r="W1191" s="760"/>
      <c r="X1191" s="760"/>
      <c r="Y1191" s="760"/>
      <c r="Z1191" s="760"/>
      <c r="AA1191" s="760"/>
      <c r="AB1191" s="762"/>
      <c r="AC1191" s="762"/>
      <c r="AD1191" s="740"/>
      <c r="AE1191" s="739"/>
      <c r="AF1191" s="739"/>
      <c r="AG1191" s="739"/>
      <c r="AH1191" s="739"/>
    </row>
    <row r="1192" ht="15.75" customHeight="1">
      <c r="A1192" s="759"/>
      <c r="B1192" s="759"/>
      <c r="C1192" s="759"/>
      <c r="D1192" s="759"/>
      <c r="E1192" s="759"/>
      <c r="F1192" s="759"/>
      <c r="G1192" s="759"/>
      <c r="H1192" s="760"/>
      <c r="I1192" s="760"/>
      <c r="J1192" s="760"/>
      <c r="K1192" s="760"/>
      <c r="L1192" s="760"/>
      <c r="M1192" s="760"/>
      <c r="N1192" s="760"/>
      <c r="O1192" s="760"/>
      <c r="P1192" s="760"/>
      <c r="Q1192" s="760"/>
      <c r="R1192" s="760"/>
      <c r="S1192" s="760"/>
      <c r="T1192" s="760"/>
      <c r="U1192" s="760"/>
      <c r="V1192" s="760"/>
      <c r="W1192" s="760"/>
      <c r="X1192" s="760"/>
      <c r="Y1192" s="760"/>
      <c r="Z1192" s="760"/>
      <c r="AA1192" s="760"/>
      <c r="AB1192" s="762"/>
      <c r="AC1192" s="762"/>
      <c r="AD1192" s="740"/>
      <c r="AE1192" s="739"/>
      <c r="AF1192" s="739"/>
      <c r="AG1192" s="739"/>
      <c r="AH1192" s="739"/>
    </row>
    <row r="1193" ht="15.75" customHeight="1">
      <c r="A1193" s="759"/>
      <c r="B1193" s="759"/>
      <c r="C1193" s="759"/>
      <c r="D1193" s="759"/>
      <c r="E1193" s="759"/>
      <c r="F1193" s="759"/>
      <c r="G1193" s="759"/>
      <c r="H1193" s="760"/>
      <c r="I1193" s="760"/>
      <c r="J1193" s="760"/>
      <c r="K1193" s="760"/>
      <c r="L1193" s="760"/>
      <c r="M1193" s="760"/>
      <c r="N1193" s="760"/>
      <c r="O1193" s="760"/>
      <c r="P1193" s="760"/>
      <c r="Q1193" s="760"/>
      <c r="R1193" s="760"/>
      <c r="S1193" s="760"/>
      <c r="T1193" s="760"/>
      <c r="U1193" s="760"/>
      <c r="V1193" s="760"/>
      <c r="W1193" s="760"/>
      <c r="X1193" s="760"/>
      <c r="Y1193" s="760"/>
      <c r="Z1193" s="760"/>
      <c r="AA1193" s="760"/>
      <c r="AB1193" s="762"/>
      <c r="AC1193" s="762"/>
      <c r="AD1193" s="740"/>
      <c r="AE1193" s="739"/>
      <c r="AF1193" s="739"/>
      <c r="AG1193" s="739"/>
      <c r="AH1193" s="739"/>
    </row>
    <row r="1194" ht="15.75" customHeight="1">
      <c r="A1194" s="759"/>
      <c r="B1194" s="759"/>
      <c r="C1194" s="759"/>
      <c r="D1194" s="759"/>
      <c r="E1194" s="759"/>
      <c r="F1194" s="759"/>
      <c r="G1194" s="759"/>
      <c r="H1194" s="760"/>
      <c r="I1194" s="760"/>
      <c r="J1194" s="760"/>
      <c r="K1194" s="760"/>
      <c r="L1194" s="760"/>
      <c r="M1194" s="760"/>
      <c r="N1194" s="760"/>
      <c r="O1194" s="760"/>
      <c r="P1194" s="760"/>
      <c r="Q1194" s="760"/>
      <c r="R1194" s="760"/>
      <c r="S1194" s="760"/>
      <c r="T1194" s="760"/>
      <c r="U1194" s="760"/>
      <c r="V1194" s="760"/>
      <c r="W1194" s="760"/>
      <c r="X1194" s="760"/>
      <c r="Y1194" s="760"/>
      <c r="Z1194" s="760"/>
      <c r="AA1194" s="760"/>
      <c r="AB1194" s="762"/>
      <c r="AC1194" s="762"/>
      <c r="AD1194" s="740"/>
      <c r="AE1194" s="739"/>
      <c r="AF1194" s="739"/>
      <c r="AG1194" s="739"/>
      <c r="AH1194" s="739"/>
    </row>
    <row r="1195" ht="15.75" customHeight="1">
      <c r="A1195" s="759"/>
      <c r="B1195" s="759"/>
      <c r="C1195" s="759"/>
      <c r="D1195" s="759"/>
      <c r="E1195" s="759"/>
      <c r="F1195" s="759"/>
      <c r="G1195" s="759"/>
      <c r="H1195" s="760"/>
      <c r="I1195" s="760"/>
      <c r="J1195" s="760"/>
      <c r="K1195" s="760"/>
      <c r="L1195" s="760"/>
      <c r="M1195" s="760"/>
      <c r="N1195" s="760"/>
      <c r="O1195" s="760"/>
      <c r="P1195" s="760"/>
      <c r="Q1195" s="760"/>
      <c r="R1195" s="760"/>
      <c r="S1195" s="760"/>
      <c r="T1195" s="760"/>
      <c r="U1195" s="760"/>
      <c r="V1195" s="760"/>
      <c r="W1195" s="760"/>
      <c r="X1195" s="760"/>
      <c r="Y1195" s="760"/>
      <c r="Z1195" s="760"/>
      <c r="AA1195" s="760"/>
      <c r="AB1195" s="762"/>
      <c r="AC1195" s="762"/>
      <c r="AD1195" s="740"/>
      <c r="AE1195" s="739"/>
      <c r="AF1195" s="739"/>
      <c r="AG1195" s="739"/>
      <c r="AH1195" s="739"/>
    </row>
    <row r="1196" ht="15.75" customHeight="1">
      <c r="A1196" s="759"/>
      <c r="B1196" s="759"/>
      <c r="C1196" s="759"/>
      <c r="D1196" s="759"/>
      <c r="E1196" s="759"/>
      <c r="F1196" s="759"/>
      <c r="G1196" s="759"/>
      <c r="H1196" s="760"/>
      <c r="I1196" s="760"/>
      <c r="J1196" s="760"/>
      <c r="K1196" s="760"/>
      <c r="L1196" s="760"/>
      <c r="M1196" s="760"/>
      <c r="N1196" s="760"/>
      <c r="O1196" s="760"/>
      <c r="P1196" s="760"/>
      <c r="Q1196" s="760"/>
      <c r="R1196" s="760"/>
      <c r="S1196" s="760"/>
      <c r="T1196" s="760"/>
      <c r="U1196" s="760"/>
      <c r="V1196" s="760"/>
      <c r="W1196" s="760"/>
      <c r="X1196" s="760"/>
      <c r="Y1196" s="760"/>
      <c r="Z1196" s="760"/>
      <c r="AA1196" s="760"/>
      <c r="AB1196" s="762"/>
      <c r="AC1196" s="762"/>
      <c r="AD1196" s="740"/>
      <c r="AE1196" s="739"/>
      <c r="AF1196" s="739"/>
      <c r="AG1196" s="739"/>
      <c r="AH1196" s="739"/>
    </row>
    <row r="1197" ht="15.75" customHeight="1">
      <c r="A1197" s="759"/>
      <c r="B1197" s="759"/>
      <c r="C1197" s="759"/>
      <c r="D1197" s="759"/>
      <c r="E1197" s="759"/>
      <c r="F1197" s="759"/>
      <c r="G1197" s="759"/>
      <c r="H1197" s="760"/>
      <c r="I1197" s="760"/>
      <c r="J1197" s="760"/>
      <c r="K1197" s="760"/>
      <c r="L1197" s="760"/>
      <c r="M1197" s="760"/>
      <c r="N1197" s="760"/>
      <c r="O1197" s="760"/>
      <c r="P1197" s="760"/>
      <c r="Q1197" s="760"/>
      <c r="R1197" s="760"/>
      <c r="S1197" s="760"/>
      <c r="T1197" s="760"/>
      <c r="U1197" s="760"/>
      <c r="V1197" s="760"/>
      <c r="W1197" s="760"/>
      <c r="X1197" s="760"/>
      <c r="Y1197" s="760"/>
      <c r="Z1197" s="760"/>
      <c r="AA1197" s="760"/>
      <c r="AB1197" s="762"/>
      <c r="AC1197" s="762"/>
      <c r="AD1197" s="740"/>
      <c r="AE1197" s="739"/>
      <c r="AF1197" s="739"/>
      <c r="AG1197" s="739"/>
      <c r="AH1197" s="739"/>
    </row>
    <row r="1198" ht="15.75" customHeight="1">
      <c r="A1198" s="759"/>
      <c r="B1198" s="759"/>
      <c r="C1198" s="759"/>
      <c r="D1198" s="759"/>
      <c r="E1198" s="759"/>
      <c r="F1198" s="759"/>
      <c r="G1198" s="759"/>
      <c r="H1198" s="760"/>
      <c r="I1198" s="760"/>
      <c r="J1198" s="760"/>
      <c r="K1198" s="760"/>
      <c r="L1198" s="760"/>
      <c r="M1198" s="760"/>
      <c r="N1198" s="760"/>
      <c r="O1198" s="760"/>
      <c r="P1198" s="760"/>
      <c r="Q1198" s="760"/>
      <c r="R1198" s="760"/>
      <c r="S1198" s="760"/>
      <c r="T1198" s="760"/>
      <c r="U1198" s="760"/>
      <c r="V1198" s="760"/>
      <c r="W1198" s="760"/>
      <c r="X1198" s="760"/>
      <c r="Y1198" s="760"/>
      <c r="Z1198" s="760"/>
      <c r="AA1198" s="760"/>
      <c r="AB1198" s="762"/>
      <c r="AC1198" s="762"/>
      <c r="AD1198" s="740"/>
      <c r="AE1198" s="739"/>
      <c r="AF1198" s="739"/>
      <c r="AG1198" s="739"/>
      <c r="AH1198" s="739"/>
    </row>
    <row r="1199" ht="15.75" customHeight="1">
      <c r="A1199" s="759"/>
      <c r="B1199" s="759"/>
      <c r="C1199" s="759"/>
      <c r="D1199" s="759"/>
      <c r="E1199" s="759"/>
      <c r="F1199" s="759"/>
      <c r="G1199" s="759"/>
      <c r="H1199" s="760"/>
      <c r="I1199" s="760"/>
      <c r="J1199" s="760"/>
      <c r="K1199" s="760"/>
      <c r="L1199" s="760"/>
      <c r="M1199" s="760"/>
      <c r="N1199" s="760"/>
      <c r="O1199" s="760"/>
      <c r="P1199" s="760"/>
      <c r="Q1199" s="760"/>
      <c r="R1199" s="760"/>
      <c r="S1199" s="760"/>
      <c r="T1199" s="760"/>
      <c r="U1199" s="760"/>
      <c r="V1199" s="760"/>
      <c r="W1199" s="760"/>
      <c r="X1199" s="760"/>
      <c r="Y1199" s="760"/>
      <c r="Z1199" s="760"/>
      <c r="AA1199" s="760"/>
      <c r="AB1199" s="762"/>
      <c r="AC1199" s="762"/>
      <c r="AD1199" s="740"/>
      <c r="AE1199" s="739"/>
      <c r="AF1199" s="739"/>
      <c r="AG1199" s="739"/>
      <c r="AH1199" s="739"/>
    </row>
    <row r="1200" ht="15.75" customHeight="1">
      <c r="A1200" s="759"/>
      <c r="B1200" s="759"/>
      <c r="C1200" s="759"/>
      <c r="D1200" s="759"/>
      <c r="E1200" s="759"/>
      <c r="F1200" s="759"/>
      <c r="G1200" s="759"/>
      <c r="H1200" s="760"/>
      <c r="I1200" s="760"/>
      <c r="J1200" s="760"/>
      <c r="K1200" s="760"/>
      <c r="L1200" s="760"/>
      <c r="M1200" s="760"/>
      <c r="N1200" s="760"/>
      <c r="O1200" s="760"/>
      <c r="P1200" s="760"/>
      <c r="Q1200" s="760"/>
      <c r="R1200" s="760"/>
      <c r="S1200" s="760"/>
      <c r="T1200" s="760"/>
      <c r="U1200" s="760"/>
      <c r="V1200" s="760"/>
      <c r="W1200" s="760"/>
      <c r="X1200" s="760"/>
      <c r="Y1200" s="760"/>
      <c r="Z1200" s="760"/>
      <c r="AA1200" s="760"/>
      <c r="AB1200" s="762"/>
      <c r="AC1200" s="762"/>
      <c r="AD1200" s="740"/>
      <c r="AE1200" s="739"/>
      <c r="AF1200" s="739"/>
      <c r="AG1200" s="739"/>
      <c r="AH1200" s="739"/>
    </row>
    <row r="1201" ht="15.75" customHeight="1">
      <c r="A1201" s="759"/>
      <c r="B1201" s="759"/>
      <c r="C1201" s="759"/>
      <c r="D1201" s="759"/>
      <c r="E1201" s="759"/>
      <c r="F1201" s="759"/>
      <c r="G1201" s="759"/>
      <c r="H1201" s="760"/>
      <c r="I1201" s="760"/>
      <c r="J1201" s="760"/>
      <c r="K1201" s="760"/>
      <c r="L1201" s="760"/>
      <c r="M1201" s="760"/>
      <c r="N1201" s="760"/>
      <c r="O1201" s="760"/>
      <c r="P1201" s="760"/>
      <c r="Q1201" s="760"/>
      <c r="R1201" s="760"/>
      <c r="S1201" s="760"/>
      <c r="T1201" s="760"/>
      <c r="U1201" s="760"/>
      <c r="V1201" s="760"/>
      <c r="W1201" s="760"/>
      <c r="X1201" s="760"/>
      <c r="Y1201" s="760"/>
      <c r="Z1201" s="760"/>
      <c r="AA1201" s="760"/>
      <c r="AB1201" s="762"/>
      <c r="AC1201" s="762"/>
      <c r="AD1201" s="740"/>
      <c r="AE1201" s="739"/>
      <c r="AF1201" s="739"/>
      <c r="AG1201" s="739"/>
      <c r="AH1201" s="739"/>
    </row>
    <row r="1202" ht="15.75" customHeight="1">
      <c r="A1202" s="759"/>
      <c r="B1202" s="759"/>
      <c r="C1202" s="759"/>
      <c r="D1202" s="759"/>
      <c r="E1202" s="759"/>
      <c r="F1202" s="759"/>
      <c r="G1202" s="759"/>
      <c r="H1202" s="760"/>
      <c r="I1202" s="760"/>
      <c r="J1202" s="760"/>
      <c r="K1202" s="760"/>
      <c r="L1202" s="760"/>
      <c r="M1202" s="760"/>
      <c r="N1202" s="760"/>
      <c r="O1202" s="760"/>
      <c r="P1202" s="760"/>
      <c r="Q1202" s="760"/>
      <c r="R1202" s="760"/>
      <c r="S1202" s="760"/>
      <c r="T1202" s="760"/>
      <c r="U1202" s="760"/>
      <c r="V1202" s="760"/>
      <c r="W1202" s="760"/>
      <c r="X1202" s="760"/>
      <c r="Y1202" s="760"/>
      <c r="Z1202" s="760"/>
      <c r="AA1202" s="760"/>
      <c r="AB1202" s="762"/>
      <c r="AC1202" s="762"/>
      <c r="AD1202" s="740"/>
      <c r="AE1202" s="739"/>
      <c r="AF1202" s="739"/>
      <c r="AG1202" s="739"/>
      <c r="AH1202" s="739"/>
    </row>
    <row r="1203" ht="15.75" customHeight="1">
      <c r="A1203" s="759"/>
      <c r="B1203" s="759"/>
      <c r="C1203" s="759"/>
      <c r="D1203" s="759"/>
      <c r="E1203" s="759"/>
      <c r="F1203" s="759"/>
      <c r="G1203" s="759"/>
      <c r="H1203" s="760"/>
      <c r="I1203" s="760"/>
      <c r="J1203" s="760"/>
      <c r="K1203" s="760"/>
      <c r="L1203" s="760"/>
      <c r="M1203" s="760"/>
      <c r="N1203" s="760"/>
      <c r="O1203" s="760"/>
      <c r="P1203" s="760"/>
      <c r="Q1203" s="760"/>
      <c r="R1203" s="760"/>
      <c r="S1203" s="760"/>
      <c r="T1203" s="760"/>
      <c r="U1203" s="760"/>
      <c r="V1203" s="760"/>
      <c r="W1203" s="760"/>
      <c r="X1203" s="760"/>
      <c r="Y1203" s="760"/>
      <c r="Z1203" s="760"/>
      <c r="AA1203" s="760"/>
      <c r="AB1203" s="762"/>
      <c r="AC1203" s="762"/>
      <c r="AD1203" s="740"/>
      <c r="AE1203" s="739"/>
      <c r="AF1203" s="739"/>
      <c r="AG1203" s="739"/>
      <c r="AH1203" s="739"/>
    </row>
    <row r="1204" ht="15.75" customHeight="1">
      <c r="A1204" s="759"/>
      <c r="B1204" s="759"/>
      <c r="C1204" s="759"/>
      <c r="D1204" s="759"/>
      <c r="E1204" s="759"/>
      <c r="F1204" s="759"/>
      <c r="G1204" s="759"/>
      <c r="H1204" s="760"/>
      <c r="I1204" s="760"/>
      <c r="J1204" s="760"/>
      <c r="K1204" s="760"/>
      <c r="L1204" s="760"/>
      <c r="M1204" s="760"/>
      <c r="N1204" s="760"/>
      <c r="O1204" s="760"/>
      <c r="P1204" s="760"/>
      <c r="Q1204" s="760"/>
      <c r="R1204" s="760"/>
      <c r="S1204" s="760"/>
      <c r="T1204" s="760"/>
      <c r="U1204" s="760"/>
      <c r="V1204" s="760"/>
      <c r="W1204" s="760"/>
      <c r="X1204" s="760"/>
      <c r="Y1204" s="760"/>
      <c r="Z1204" s="760"/>
      <c r="AA1204" s="760"/>
      <c r="AB1204" s="762"/>
      <c r="AC1204" s="762"/>
      <c r="AD1204" s="740"/>
      <c r="AE1204" s="739"/>
      <c r="AF1204" s="739"/>
      <c r="AG1204" s="739"/>
      <c r="AH1204" s="739"/>
    </row>
    <row r="1205" ht="15.75" customHeight="1">
      <c r="A1205" s="759"/>
      <c r="B1205" s="759"/>
      <c r="C1205" s="759"/>
      <c r="D1205" s="759"/>
      <c r="E1205" s="759"/>
      <c r="F1205" s="759"/>
      <c r="G1205" s="759"/>
      <c r="H1205" s="760"/>
      <c r="I1205" s="760"/>
      <c r="J1205" s="760"/>
      <c r="K1205" s="760"/>
      <c r="L1205" s="760"/>
      <c r="M1205" s="760"/>
      <c r="N1205" s="760"/>
      <c r="O1205" s="760"/>
      <c r="P1205" s="760"/>
      <c r="Q1205" s="760"/>
      <c r="R1205" s="760"/>
      <c r="S1205" s="760"/>
      <c r="T1205" s="760"/>
      <c r="U1205" s="760"/>
      <c r="V1205" s="760"/>
      <c r="W1205" s="760"/>
      <c r="X1205" s="760"/>
      <c r="Y1205" s="760"/>
      <c r="Z1205" s="760"/>
      <c r="AA1205" s="760"/>
      <c r="AB1205" s="762"/>
      <c r="AC1205" s="762"/>
      <c r="AD1205" s="740"/>
      <c r="AE1205" s="739"/>
      <c r="AF1205" s="739"/>
      <c r="AG1205" s="739"/>
      <c r="AH1205" s="739"/>
    </row>
    <row r="1206" ht="15.75" customHeight="1">
      <c r="A1206" s="759"/>
      <c r="B1206" s="759"/>
      <c r="C1206" s="759"/>
      <c r="D1206" s="759"/>
      <c r="E1206" s="759"/>
      <c r="F1206" s="759"/>
      <c r="G1206" s="759"/>
      <c r="H1206" s="760"/>
      <c r="I1206" s="760"/>
      <c r="J1206" s="760"/>
      <c r="K1206" s="760"/>
      <c r="L1206" s="760"/>
      <c r="M1206" s="760"/>
      <c r="N1206" s="760"/>
      <c r="O1206" s="760"/>
      <c r="P1206" s="760"/>
      <c r="Q1206" s="760"/>
      <c r="R1206" s="760"/>
      <c r="S1206" s="760"/>
      <c r="T1206" s="760"/>
      <c r="U1206" s="760"/>
      <c r="V1206" s="760"/>
      <c r="W1206" s="760"/>
      <c r="X1206" s="760"/>
      <c r="Y1206" s="760"/>
      <c r="Z1206" s="760"/>
      <c r="AA1206" s="760"/>
      <c r="AB1206" s="762"/>
      <c r="AC1206" s="762"/>
      <c r="AD1206" s="740"/>
      <c r="AE1206" s="739"/>
      <c r="AF1206" s="739"/>
      <c r="AG1206" s="739"/>
      <c r="AH1206" s="739"/>
    </row>
    <row r="1207" ht="15.75" customHeight="1">
      <c r="A1207" s="759"/>
      <c r="B1207" s="759"/>
      <c r="C1207" s="759"/>
      <c r="D1207" s="759"/>
      <c r="E1207" s="759"/>
      <c r="F1207" s="759"/>
      <c r="G1207" s="759"/>
      <c r="H1207" s="760"/>
      <c r="I1207" s="760"/>
      <c r="J1207" s="760"/>
      <c r="K1207" s="760"/>
      <c r="L1207" s="760"/>
      <c r="M1207" s="760"/>
      <c r="N1207" s="760"/>
      <c r="O1207" s="760"/>
      <c r="P1207" s="760"/>
      <c r="Q1207" s="760"/>
      <c r="R1207" s="760"/>
      <c r="S1207" s="760"/>
      <c r="T1207" s="760"/>
      <c r="U1207" s="760"/>
      <c r="V1207" s="760"/>
      <c r="W1207" s="760"/>
      <c r="X1207" s="760"/>
      <c r="Y1207" s="760"/>
      <c r="Z1207" s="760"/>
      <c r="AA1207" s="760"/>
      <c r="AB1207" s="762"/>
      <c r="AC1207" s="762"/>
      <c r="AD1207" s="740"/>
      <c r="AE1207" s="739"/>
      <c r="AF1207" s="739"/>
      <c r="AG1207" s="739"/>
      <c r="AH1207" s="739"/>
    </row>
    <row r="1208" ht="15.75" customHeight="1">
      <c r="A1208" s="759"/>
      <c r="B1208" s="759"/>
      <c r="C1208" s="759"/>
      <c r="D1208" s="759"/>
      <c r="E1208" s="759"/>
      <c r="F1208" s="759"/>
      <c r="G1208" s="759"/>
      <c r="H1208" s="760"/>
      <c r="I1208" s="760"/>
      <c r="J1208" s="760"/>
      <c r="K1208" s="760"/>
      <c r="L1208" s="760"/>
      <c r="M1208" s="760"/>
      <c r="N1208" s="760"/>
      <c r="O1208" s="760"/>
      <c r="P1208" s="760"/>
      <c r="Q1208" s="760"/>
      <c r="R1208" s="760"/>
      <c r="S1208" s="760"/>
      <c r="T1208" s="760"/>
      <c r="U1208" s="760"/>
      <c r="V1208" s="760"/>
      <c r="W1208" s="760"/>
      <c r="X1208" s="760"/>
      <c r="Y1208" s="760"/>
      <c r="Z1208" s="760"/>
      <c r="AA1208" s="760"/>
      <c r="AB1208" s="762"/>
      <c r="AC1208" s="762"/>
      <c r="AD1208" s="740"/>
      <c r="AE1208" s="739"/>
      <c r="AF1208" s="739"/>
      <c r="AG1208" s="739"/>
      <c r="AH1208" s="739"/>
    </row>
    <row r="1209" ht="15.75" customHeight="1">
      <c r="A1209" s="759"/>
      <c r="B1209" s="759"/>
      <c r="C1209" s="759"/>
      <c r="D1209" s="759"/>
      <c r="E1209" s="759"/>
      <c r="F1209" s="759"/>
      <c r="G1209" s="759"/>
      <c r="H1209" s="760"/>
      <c r="I1209" s="760"/>
      <c r="J1209" s="760"/>
      <c r="K1209" s="760"/>
      <c r="L1209" s="760"/>
      <c r="M1209" s="760"/>
      <c r="N1209" s="760"/>
      <c r="O1209" s="760"/>
      <c r="P1209" s="760"/>
      <c r="Q1209" s="760"/>
      <c r="R1209" s="760"/>
      <c r="S1209" s="760"/>
      <c r="T1209" s="760"/>
      <c r="U1209" s="760"/>
      <c r="V1209" s="760"/>
      <c r="W1209" s="760"/>
      <c r="X1209" s="760"/>
      <c r="Y1209" s="760"/>
      <c r="Z1209" s="760"/>
      <c r="AA1209" s="760"/>
      <c r="AB1209" s="762"/>
      <c r="AC1209" s="762"/>
      <c r="AD1209" s="740"/>
      <c r="AE1209" s="739"/>
      <c r="AF1209" s="739"/>
      <c r="AG1209" s="739"/>
      <c r="AH1209" s="739"/>
    </row>
    <row r="1210" ht="15.75" customHeight="1">
      <c r="A1210" s="759"/>
      <c r="B1210" s="759"/>
      <c r="C1210" s="759"/>
      <c r="D1210" s="759"/>
      <c r="E1210" s="759"/>
      <c r="F1210" s="759"/>
      <c r="G1210" s="759"/>
      <c r="H1210" s="760"/>
      <c r="I1210" s="760"/>
      <c r="J1210" s="760"/>
      <c r="K1210" s="760"/>
      <c r="L1210" s="760"/>
      <c r="M1210" s="760"/>
      <c r="N1210" s="760"/>
      <c r="O1210" s="760"/>
      <c r="P1210" s="760"/>
      <c r="Q1210" s="760"/>
      <c r="R1210" s="760"/>
      <c r="S1210" s="760"/>
      <c r="T1210" s="760"/>
      <c r="U1210" s="760"/>
      <c r="V1210" s="760"/>
      <c r="W1210" s="760"/>
      <c r="X1210" s="760"/>
      <c r="Y1210" s="760"/>
      <c r="Z1210" s="760"/>
      <c r="AA1210" s="760"/>
      <c r="AB1210" s="762"/>
      <c r="AC1210" s="762"/>
      <c r="AD1210" s="740"/>
      <c r="AE1210" s="739"/>
      <c r="AF1210" s="739"/>
      <c r="AG1210" s="739"/>
      <c r="AH1210" s="739"/>
    </row>
    <row r="1211" ht="15.75" customHeight="1">
      <c r="A1211" s="759"/>
      <c r="B1211" s="759"/>
      <c r="C1211" s="759"/>
      <c r="D1211" s="759"/>
      <c r="E1211" s="759"/>
      <c r="F1211" s="759"/>
      <c r="G1211" s="759"/>
      <c r="H1211" s="760"/>
      <c r="I1211" s="760"/>
      <c r="J1211" s="760"/>
      <c r="K1211" s="760"/>
      <c r="L1211" s="760"/>
      <c r="M1211" s="760"/>
      <c r="N1211" s="760"/>
      <c r="O1211" s="760"/>
      <c r="P1211" s="760"/>
      <c r="Q1211" s="760"/>
      <c r="R1211" s="760"/>
      <c r="S1211" s="760"/>
      <c r="T1211" s="760"/>
      <c r="U1211" s="760"/>
      <c r="V1211" s="760"/>
      <c r="W1211" s="760"/>
      <c r="X1211" s="760"/>
      <c r="Y1211" s="760"/>
      <c r="Z1211" s="760"/>
      <c r="AA1211" s="760"/>
      <c r="AB1211" s="762"/>
      <c r="AC1211" s="762"/>
      <c r="AD1211" s="740"/>
      <c r="AE1211" s="739"/>
      <c r="AF1211" s="739"/>
      <c r="AG1211" s="739"/>
      <c r="AH1211" s="739"/>
    </row>
    <row r="1212" ht="15.75" customHeight="1">
      <c r="A1212" s="759"/>
      <c r="B1212" s="759"/>
      <c r="C1212" s="759"/>
      <c r="D1212" s="759"/>
      <c r="E1212" s="759"/>
      <c r="F1212" s="759"/>
      <c r="G1212" s="759"/>
      <c r="H1212" s="760"/>
      <c r="I1212" s="760"/>
      <c r="J1212" s="760"/>
      <c r="K1212" s="760"/>
      <c r="L1212" s="760"/>
      <c r="M1212" s="760"/>
      <c r="N1212" s="760"/>
      <c r="O1212" s="760"/>
      <c r="P1212" s="760"/>
      <c r="Q1212" s="760"/>
      <c r="R1212" s="760"/>
      <c r="S1212" s="760"/>
      <c r="T1212" s="760"/>
      <c r="U1212" s="760"/>
      <c r="V1212" s="760"/>
      <c r="W1212" s="760"/>
      <c r="X1212" s="760"/>
      <c r="Y1212" s="760"/>
      <c r="Z1212" s="760"/>
      <c r="AA1212" s="760"/>
      <c r="AB1212" s="762"/>
      <c r="AC1212" s="762"/>
      <c r="AD1212" s="740"/>
      <c r="AE1212" s="739"/>
      <c r="AF1212" s="739"/>
      <c r="AG1212" s="739"/>
      <c r="AH1212" s="739"/>
    </row>
    <row r="1213" ht="15.75" customHeight="1">
      <c r="A1213" s="759"/>
      <c r="B1213" s="759"/>
      <c r="C1213" s="759"/>
      <c r="D1213" s="759"/>
      <c r="E1213" s="759"/>
      <c r="F1213" s="759"/>
      <c r="G1213" s="759"/>
      <c r="H1213" s="760"/>
      <c r="I1213" s="760"/>
      <c r="J1213" s="760"/>
      <c r="K1213" s="760"/>
      <c r="L1213" s="760"/>
      <c r="M1213" s="760"/>
      <c r="N1213" s="760"/>
      <c r="O1213" s="760"/>
      <c r="P1213" s="760"/>
      <c r="Q1213" s="760"/>
      <c r="R1213" s="760"/>
      <c r="S1213" s="760"/>
      <c r="T1213" s="760"/>
      <c r="U1213" s="760"/>
      <c r="V1213" s="760"/>
      <c r="W1213" s="760"/>
      <c r="X1213" s="760"/>
      <c r="Y1213" s="760"/>
      <c r="Z1213" s="760"/>
      <c r="AA1213" s="760"/>
      <c r="AB1213" s="762"/>
      <c r="AC1213" s="762"/>
      <c r="AD1213" s="740"/>
      <c r="AE1213" s="739"/>
      <c r="AF1213" s="739"/>
      <c r="AG1213" s="739"/>
      <c r="AH1213" s="739"/>
    </row>
    <row r="1214" ht="15.75" customHeight="1">
      <c r="A1214" s="759"/>
      <c r="B1214" s="759"/>
      <c r="C1214" s="759"/>
      <c r="D1214" s="759"/>
      <c r="E1214" s="759"/>
      <c r="F1214" s="759"/>
      <c r="G1214" s="759"/>
      <c r="H1214" s="760"/>
      <c r="I1214" s="760"/>
      <c r="J1214" s="760"/>
      <c r="K1214" s="760"/>
      <c r="L1214" s="760"/>
      <c r="M1214" s="760"/>
      <c r="N1214" s="760"/>
      <c r="O1214" s="760"/>
      <c r="P1214" s="760"/>
      <c r="Q1214" s="760"/>
      <c r="R1214" s="760"/>
      <c r="S1214" s="760"/>
      <c r="T1214" s="760"/>
      <c r="U1214" s="760"/>
      <c r="V1214" s="760"/>
      <c r="W1214" s="760"/>
      <c r="X1214" s="760"/>
      <c r="Y1214" s="760"/>
      <c r="Z1214" s="760"/>
      <c r="AA1214" s="760"/>
      <c r="AB1214" s="762"/>
      <c r="AC1214" s="762"/>
      <c r="AD1214" s="740"/>
      <c r="AE1214" s="739"/>
      <c r="AF1214" s="739"/>
      <c r="AG1214" s="739"/>
      <c r="AH1214" s="739"/>
    </row>
    <row r="1215" ht="15.75" customHeight="1">
      <c r="A1215" s="759"/>
      <c r="B1215" s="759"/>
      <c r="C1215" s="759"/>
      <c r="D1215" s="759"/>
      <c r="E1215" s="759"/>
      <c r="F1215" s="759"/>
      <c r="G1215" s="759"/>
      <c r="H1215" s="760"/>
      <c r="I1215" s="760"/>
      <c r="J1215" s="760"/>
      <c r="K1215" s="760"/>
      <c r="L1215" s="760"/>
      <c r="M1215" s="760"/>
      <c r="N1215" s="760"/>
      <c r="O1215" s="760"/>
      <c r="P1215" s="760"/>
      <c r="Q1215" s="760"/>
      <c r="R1215" s="760"/>
      <c r="S1215" s="760"/>
      <c r="T1215" s="760"/>
      <c r="U1215" s="760"/>
      <c r="V1215" s="760"/>
      <c r="W1215" s="760"/>
      <c r="X1215" s="760"/>
      <c r="Y1215" s="760"/>
      <c r="Z1215" s="760"/>
      <c r="AA1215" s="760"/>
      <c r="AB1215" s="762"/>
      <c r="AC1215" s="762"/>
      <c r="AD1215" s="740"/>
      <c r="AE1215" s="739"/>
      <c r="AF1215" s="739"/>
      <c r="AG1215" s="739"/>
      <c r="AH1215" s="739"/>
    </row>
    <row r="1216" ht="15.75" customHeight="1">
      <c r="A1216" s="759"/>
      <c r="B1216" s="759"/>
      <c r="C1216" s="759"/>
      <c r="D1216" s="759"/>
      <c r="E1216" s="759"/>
      <c r="F1216" s="759"/>
      <c r="G1216" s="759"/>
      <c r="H1216" s="760"/>
      <c r="I1216" s="760"/>
      <c r="J1216" s="760"/>
      <c r="K1216" s="760"/>
      <c r="L1216" s="760"/>
      <c r="M1216" s="760"/>
      <c r="N1216" s="760"/>
      <c r="O1216" s="760"/>
      <c r="P1216" s="760"/>
      <c r="Q1216" s="760"/>
      <c r="R1216" s="760"/>
      <c r="S1216" s="760"/>
      <c r="T1216" s="760"/>
      <c r="U1216" s="760"/>
      <c r="V1216" s="760"/>
      <c r="W1216" s="760"/>
      <c r="X1216" s="760"/>
      <c r="Y1216" s="760"/>
      <c r="Z1216" s="760"/>
      <c r="AA1216" s="760"/>
      <c r="AB1216" s="762"/>
      <c r="AC1216" s="762"/>
      <c r="AD1216" s="740"/>
      <c r="AE1216" s="739"/>
      <c r="AF1216" s="739"/>
      <c r="AG1216" s="739"/>
      <c r="AH1216" s="739"/>
    </row>
    <row r="1217" ht="15.75" customHeight="1">
      <c r="A1217" s="759"/>
      <c r="B1217" s="759"/>
      <c r="C1217" s="759"/>
      <c r="D1217" s="759"/>
      <c r="E1217" s="759"/>
      <c r="F1217" s="759"/>
      <c r="G1217" s="759"/>
      <c r="H1217" s="760"/>
      <c r="I1217" s="760"/>
      <c r="J1217" s="760"/>
      <c r="K1217" s="760"/>
      <c r="L1217" s="760"/>
      <c r="M1217" s="760"/>
      <c r="N1217" s="760"/>
      <c r="O1217" s="760"/>
      <c r="P1217" s="760"/>
      <c r="Q1217" s="760"/>
      <c r="R1217" s="760"/>
      <c r="S1217" s="760"/>
      <c r="T1217" s="760"/>
      <c r="U1217" s="760"/>
      <c r="V1217" s="760"/>
      <c r="W1217" s="760"/>
      <c r="X1217" s="760"/>
      <c r="Y1217" s="760"/>
      <c r="Z1217" s="760"/>
      <c r="AA1217" s="760"/>
      <c r="AB1217" s="762"/>
      <c r="AC1217" s="762"/>
      <c r="AD1217" s="740"/>
      <c r="AE1217" s="739"/>
      <c r="AF1217" s="739"/>
      <c r="AG1217" s="739"/>
      <c r="AH1217" s="739"/>
    </row>
    <row r="1218" ht="15.75" customHeight="1">
      <c r="A1218" s="759"/>
      <c r="B1218" s="759"/>
      <c r="C1218" s="759"/>
      <c r="D1218" s="759"/>
      <c r="E1218" s="759"/>
      <c r="F1218" s="759"/>
      <c r="G1218" s="759"/>
      <c r="H1218" s="760"/>
      <c r="I1218" s="760"/>
      <c r="J1218" s="760"/>
      <c r="K1218" s="760"/>
      <c r="L1218" s="760"/>
      <c r="M1218" s="760"/>
      <c r="N1218" s="760"/>
      <c r="O1218" s="760"/>
      <c r="P1218" s="760"/>
      <c r="Q1218" s="760"/>
      <c r="R1218" s="760"/>
      <c r="S1218" s="760"/>
      <c r="T1218" s="760"/>
      <c r="U1218" s="760"/>
      <c r="V1218" s="760"/>
      <c r="W1218" s="760"/>
      <c r="X1218" s="760"/>
      <c r="Y1218" s="760"/>
      <c r="Z1218" s="760"/>
      <c r="AA1218" s="760"/>
      <c r="AB1218" s="762"/>
      <c r="AC1218" s="762"/>
      <c r="AD1218" s="740"/>
      <c r="AE1218" s="739"/>
      <c r="AF1218" s="739"/>
      <c r="AG1218" s="739"/>
      <c r="AH1218" s="739"/>
    </row>
    <row r="1219" ht="15.75" customHeight="1">
      <c r="A1219" s="759"/>
      <c r="B1219" s="759"/>
      <c r="C1219" s="759"/>
      <c r="D1219" s="759"/>
      <c r="E1219" s="759"/>
      <c r="F1219" s="759"/>
      <c r="G1219" s="759"/>
      <c r="H1219" s="760"/>
      <c r="I1219" s="760"/>
      <c r="J1219" s="760"/>
      <c r="K1219" s="760"/>
      <c r="L1219" s="760"/>
      <c r="M1219" s="760"/>
      <c r="N1219" s="760"/>
      <c r="O1219" s="760"/>
      <c r="P1219" s="760"/>
      <c r="Q1219" s="760"/>
      <c r="R1219" s="760"/>
      <c r="S1219" s="760"/>
      <c r="T1219" s="760"/>
      <c r="U1219" s="760"/>
      <c r="V1219" s="760"/>
      <c r="W1219" s="760"/>
      <c r="X1219" s="760"/>
      <c r="Y1219" s="760"/>
      <c r="Z1219" s="760"/>
      <c r="AA1219" s="760"/>
      <c r="AB1219" s="762"/>
      <c r="AC1219" s="762"/>
      <c r="AD1219" s="740"/>
      <c r="AE1219" s="739"/>
      <c r="AF1219" s="739"/>
      <c r="AG1219" s="739"/>
      <c r="AH1219" s="739"/>
    </row>
    <row r="1220" ht="15.75" customHeight="1">
      <c r="A1220" s="759"/>
      <c r="B1220" s="759"/>
      <c r="C1220" s="759"/>
      <c r="D1220" s="759"/>
      <c r="E1220" s="759"/>
      <c r="F1220" s="759"/>
      <c r="G1220" s="759"/>
      <c r="H1220" s="760"/>
      <c r="I1220" s="760"/>
      <c r="J1220" s="760"/>
      <c r="K1220" s="760"/>
      <c r="L1220" s="760"/>
      <c r="M1220" s="760"/>
      <c r="N1220" s="760"/>
      <c r="O1220" s="760"/>
      <c r="P1220" s="760"/>
      <c r="Q1220" s="760"/>
      <c r="R1220" s="760"/>
      <c r="S1220" s="760"/>
      <c r="T1220" s="760"/>
      <c r="U1220" s="760"/>
      <c r="V1220" s="760"/>
      <c r="W1220" s="760"/>
      <c r="X1220" s="760"/>
      <c r="Y1220" s="760"/>
      <c r="Z1220" s="760"/>
      <c r="AA1220" s="760"/>
      <c r="AB1220" s="762"/>
      <c r="AC1220" s="762"/>
      <c r="AD1220" s="740"/>
      <c r="AE1220" s="739"/>
      <c r="AF1220" s="739"/>
      <c r="AG1220" s="739"/>
      <c r="AH1220" s="739"/>
    </row>
    <row r="1221" ht="15.75" customHeight="1">
      <c r="A1221" s="759"/>
      <c r="B1221" s="759"/>
      <c r="C1221" s="759"/>
      <c r="D1221" s="759"/>
      <c r="E1221" s="759"/>
      <c r="F1221" s="759"/>
      <c r="G1221" s="759"/>
      <c r="H1221" s="760"/>
      <c r="I1221" s="760"/>
      <c r="J1221" s="760"/>
      <c r="K1221" s="760"/>
      <c r="L1221" s="760"/>
      <c r="M1221" s="760"/>
      <c r="N1221" s="760"/>
      <c r="O1221" s="760"/>
      <c r="P1221" s="760"/>
      <c r="Q1221" s="760"/>
      <c r="R1221" s="760"/>
      <c r="S1221" s="760"/>
      <c r="T1221" s="760"/>
      <c r="U1221" s="760"/>
      <c r="V1221" s="760"/>
      <c r="W1221" s="760"/>
      <c r="X1221" s="760"/>
      <c r="Y1221" s="760"/>
      <c r="Z1221" s="760"/>
      <c r="AA1221" s="760"/>
      <c r="AB1221" s="762"/>
      <c r="AC1221" s="762"/>
      <c r="AD1221" s="740"/>
      <c r="AE1221" s="739"/>
      <c r="AF1221" s="739"/>
      <c r="AG1221" s="739"/>
      <c r="AH1221" s="739"/>
    </row>
    <row r="1222" ht="15.75" customHeight="1">
      <c r="A1222" s="759"/>
      <c r="B1222" s="759"/>
      <c r="C1222" s="759"/>
      <c r="D1222" s="759"/>
      <c r="E1222" s="759"/>
      <c r="F1222" s="759"/>
      <c r="G1222" s="759"/>
      <c r="H1222" s="760"/>
      <c r="I1222" s="760"/>
      <c r="J1222" s="760"/>
      <c r="K1222" s="760"/>
      <c r="L1222" s="760"/>
      <c r="M1222" s="760"/>
      <c r="N1222" s="760"/>
      <c r="O1222" s="760"/>
      <c r="P1222" s="760"/>
      <c r="Q1222" s="760"/>
      <c r="R1222" s="760"/>
      <c r="S1222" s="760"/>
      <c r="T1222" s="760"/>
      <c r="U1222" s="760"/>
      <c r="V1222" s="760"/>
      <c r="W1222" s="760"/>
      <c r="X1222" s="760"/>
      <c r="Y1222" s="760"/>
      <c r="Z1222" s="760"/>
      <c r="AA1222" s="760"/>
      <c r="AB1222" s="762"/>
      <c r="AC1222" s="762"/>
      <c r="AD1222" s="740"/>
      <c r="AE1222" s="739"/>
      <c r="AF1222" s="739"/>
      <c r="AG1222" s="739"/>
      <c r="AH1222" s="739"/>
    </row>
    <row r="1223" ht="15.75" customHeight="1">
      <c r="A1223" s="759"/>
      <c r="B1223" s="759"/>
      <c r="C1223" s="759"/>
      <c r="D1223" s="759"/>
      <c r="E1223" s="759"/>
      <c r="F1223" s="759"/>
      <c r="G1223" s="759"/>
      <c r="H1223" s="760"/>
      <c r="I1223" s="760"/>
      <c r="J1223" s="760"/>
      <c r="K1223" s="760"/>
      <c r="L1223" s="760"/>
      <c r="M1223" s="760"/>
      <c r="N1223" s="760"/>
      <c r="O1223" s="760"/>
      <c r="P1223" s="760"/>
      <c r="Q1223" s="760"/>
      <c r="R1223" s="760"/>
      <c r="S1223" s="760"/>
      <c r="T1223" s="760"/>
      <c r="U1223" s="760"/>
      <c r="V1223" s="760"/>
      <c r="W1223" s="760"/>
      <c r="X1223" s="760"/>
      <c r="Y1223" s="760"/>
      <c r="Z1223" s="760"/>
      <c r="AA1223" s="760"/>
      <c r="AB1223" s="762"/>
      <c r="AC1223" s="762"/>
      <c r="AD1223" s="740"/>
      <c r="AE1223" s="739"/>
      <c r="AF1223" s="739"/>
      <c r="AG1223" s="739"/>
      <c r="AH1223" s="739"/>
    </row>
    <row r="1224" ht="15.75" customHeight="1">
      <c r="A1224" s="759"/>
      <c r="B1224" s="759"/>
      <c r="C1224" s="759"/>
      <c r="D1224" s="759"/>
      <c r="E1224" s="759"/>
      <c r="F1224" s="759"/>
      <c r="G1224" s="759"/>
      <c r="H1224" s="760"/>
      <c r="I1224" s="760"/>
      <c r="J1224" s="760"/>
      <c r="K1224" s="760"/>
      <c r="L1224" s="760"/>
      <c r="M1224" s="760"/>
      <c r="N1224" s="760"/>
      <c r="O1224" s="760"/>
      <c r="P1224" s="760"/>
      <c r="Q1224" s="760"/>
      <c r="R1224" s="760"/>
      <c r="S1224" s="760"/>
      <c r="T1224" s="760"/>
      <c r="U1224" s="760"/>
      <c r="V1224" s="760"/>
      <c r="W1224" s="760"/>
      <c r="X1224" s="760"/>
      <c r="Y1224" s="760"/>
      <c r="Z1224" s="760"/>
      <c r="AA1224" s="760"/>
      <c r="AB1224" s="762"/>
      <c r="AC1224" s="762"/>
      <c r="AD1224" s="740"/>
      <c r="AE1224" s="739"/>
      <c r="AF1224" s="739"/>
      <c r="AG1224" s="739"/>
      <c r="AH1224" s="739"/>
    </row>
    <row r="1225" ht="15.75" customHeight="1">
      <c r="A1225" s="759"/>
      <c r="B1225" s="759"/>
      <c r="C1225" s="759"/>
      <c r="D1225" s="759"/>
      <c r="E1225" s="759"/>
      <c r="F1225" s="759"/>
      <c r="G1225" s="759"/>
      <c r="H1225" s="760"/>
      <c r="I1225" s="760"/>
      <c r="J1225" s="760"/>
      <c r="K1225" s="760"/>
      <c r="L1225" s="760"/>
      <c r="M1225" s="760"/>
      <c r="N1225" s="760"/>
      <c r="O1225" s="760"/>
      <c r="P1225" s="760"/>
      <c r="Q1225" s="760"/>
      <c r="R1225" s="760"/>
      <c r="S1225" s="760"/>
      <c r="T1225" s="760"/>
      <c r="U1225" s="760"/>
      <c r="V1225" s="760"/>
      <c r="W1225" s="760"/>
      <c r="X1225" s="760"/>
      <c r="Y1225" s="760"/>
      <c r="Z1225" s="760"/>
      <c r="AA1225" s="760"/>
      <c r="AB1225" s="762"/>
      <c r="AC1225" s="762"/>
      <c r="AD1225" s="740"/>
      <c r="AE1225" s="739"/>
      <c r="AF1225" s="739"/>
      <c r="AG1225" s="739"/>
      <c r="AH1225" s="739"/>
    </row>
    <row r="1226" ht="15.75" customHeight="1">
      <c r="A1226" s="759"/>
      <c r="B1226" s="759"/>
      <c r="C1226" s="759"/>
      <c r="D1226" s="759"/>
      <c r="E1226" s="759"/>
      <c r="F1226" s="759"/>
      <c r="G1226" s="759"/>
      <c r="H1226" s="760"/>
      <c r="I1226" s="760"/>
      <c r="J1226" s="760"/>
      <c r="K1226" s="760"/>
      <c r="L1226" s="760"/>
      <c r="M1226" s="760"/>
      <c r="N1226" s="760"/>
      <c r="O1226" s="760"/>
      <c r="P1226" s="760"/>
      <c r="Q1226" s="760"/>
      <c r="R1226" s="760"/>
      <c r="S1226" s="760"/>
      <c r="T1226" s="760"/>
      <c r="U1226" s="760"/>
      <c r="V1226" s="760"/>
      <c r="W1226" s="760"/>
      <c r="X1226" s="760"/>
      <c r="Y1226" s="760"/>
      <c r="Z1226" s="760"/>
      <c r="AA1226" s="760"/>
      <c r="AB1226" s="762"/>
      <c r="AC1226" s="762"/>
      <c r="AD1226" s="740"/>
      <c r="AE1226" s="739"/>
      <c r="AF1226" s="739"/>
      <c r="AG1226" s="739"/>
      <c r="AH1226" s="739"/>
    </row>
    <row r="1227" ht="15.75" customHeight="1">
      <c r="A1227" s="759"/>
      <c r="B1227" s="759"/>
      <c r="C1227" s="759"/>
      <c r="D1227" s="759"/>
      <c r="E1227" s="759"/>
      <c r="F1227" s="759"/>
      <c r="G1227" s="759"/>
      <c r="H1227" s="760"/>
      <c r="I1227" s="760"/>
      <c r="J1227" s="760"/>
      <c r="K1227" s="760"/>
      <c r="L1227" s="760"/>
      <c r="M1227" s="760"/>
      <c r="N1227" s="760"/>
      <c r="O1227" s="760"/>
      <c r="P1227" s="760"/>
      <c r="Q1227" s="760"/>
      <c r="R1227" s="760"/>
      <c r="S1227" s="760"/>
      <c r="T1227" s="760"/>
      <c r="U1227" s="760"/>
      <c r="V1227" s="760"/>
      <c r="W1227" s="760"/>
      <c r="X1227" s="760"/>
      <c r="Y1227" s="760"/>
      <c r="Z1227" s="760"/>
      <c r="AA1227" s="760"/>
      <c r="AB1227" s="762"/>
      <c r="AC1227" s="762"/>
      <c r="AD1227" s="740"/>
      <c r="AE1227" s="739"/>
      <c r="AF1227" s="739"/>
      <c r="AG1227" s="739"/>
      <c r="AH1227" s="739"/>
    </row>
    <row r="1228" ht="15.75" customHeight="1">
      <c r="A1228" s="759"/>
      <c r="B1228" s="759"/>
      <c r="C1228" s="759"/>
      <c r="D1228" s="759"/>
      <c r="E1228" s="759"/>
      <c r="F1228" s="759"/>
      <c r="G1228" s="759"/>
      <c r="H1228" s="760"/>
      <c r="I1228" s="760"/>
      <c r="J1228" s="760"/>
      <c r="K1228" s="760"/>
      <c r="L1228" s="760"/>
      <c r="M1228" s="760"/>
      <c r="N1228" s="760"/>
      <c r="O1228" s="760"/>
      <c r="P1228" s="760"/>
      <c r="Q1228" s="760"/>
      <c r="R1228" s="760"/>
      <c r="S1228" s="760"/>
      <c r="T1228" s="760"/>
      <c r="U1228" s="760"/>
      <c r="V1228" s="760"/>
      <c r="W1228" s="760"/>
      <c r="X1228" s="760"/>
      <c r="Y1228" s="760"/>
      <c r="Z1228" s="760"/>
      <c r="AA1228" s="760"/>
      <c r="AB1228" s="762"/>
      <c r="AC1228" s="762"/>
      <c r="AD1228" s="740"/>
      <c r="AE1228" s="739"/>
      <c r="AF1228" s="739"/>
      <c r="AG1228" s="739"/>
      <c r="AH1228" s="739"/>
    </row>
    <row r="1229" ht="15.75" customHeight="1">
      <c r="A1229" s="759"/>
      <c r="B1229" s="759"/>
      <c r="C1229" s="759"/>
      <c r="D1229" s="759"/>
      <c r="E1229" s="759"/>
      <c r="F1229" s="759"/>
      <c r="G1229" s="759"/>
      <c r="H1229" s="760"/>
      <c r="I1229" s="760"/>
      <c r="J1229" s="760"/>
      <c r="K1229" s="760"/>
      <c r="L1229" s="760"/>
      <c r="M1229" s="760"/>
      <c r="N1229" s="760"/>
      <c r="O1229" s="760"/>
      <c r="P1229" s="760"/>
      <c r="Q1229" s="760"/>
      <c r="R1229" s="760"/>
      <c r="S1229" s="760"/>
      <c r="T1229" s="760"/>
      <c r="U1229" s="760"/>
      <c r="V1229" s="760"/>
      <c r="W1229" s="760"/>
      <c r="X1229" s="760"/>
      <c r="Y1229" s="760"/>
      <c r="Z1229" s="760"/>
      <c r="AA1229" s="760"/>
      <c r="AB1229" s="762"/>
      <c r="AC1229" s="762"/>
      <c r="AD1229" s="740"/>
      <c r="AE1229" s="739"/>
      <c r="AF1229" s="739"/>
      <c r="AG1229" s="739"/>
      <c r="AH1229" s="739"/>
    </row>
    <row r="1230" ht="15.75" customHeight="1">
      <c r="A1230" s="759"/>
      <c r="B1230" s="759"/>
      <c r="C1230" s="759"/>
      <c r="D1230" s="759"/>
      <c r="E1230" s="759"/>
      <c r="F1230" s="759"/>
      <c r="G1230" s="759"/>
      <c r="H1230" s="760"/>
      <c r="I1230" s="760"/>
      <c r="J1230" s="760"/>
      <c r="K1230" s="760"/>
      <c r="L1230" s="760"/>
      <c r="M1230" s="760"/>
      <c r="N1230" s="760"/>
      <c r="O1230" s="760"/>
      <c r="P1230" s="760"/>
      <c r="Q1230" s="760"/>
      <c r="R1230" s="760"/>
      <c r="S1230" s="760"/>
      <c r="T1230" s="760"/>
      <c r="U1230" s="760"/>
      <c r="V1230" s="760"/>
      <c r="W1230" s="760"/>
      <c r="X1230" s="760"/>
      <c r="Y1230" s="760"/>
      <c r="Z1230" s="760"/>
      <c r="AA1230" s="760"/>
      <c r="AB1230" s="762"/>
      <c r="AC1230" s="762"/>
      <c r="AD1230" s="740"/>
      <c r="AE1230" s="739"/>
      <c r="AF1230" s="739"/>
      <c r="AG1230" s="739"/>
      <c r="AH1230" s="739"/>
    </row>
    <row r="1231" ht="15.75" customHeight="1">
      <c r="A1231" s="759"/>
      <c r="B1231" s="759"/>
      <c r="C1231" s="759"/>
      <c r="D1231" s="759"/>
      <c r="E1231" s="759"/>
      <c r="F1231" s="759"/>
      <c r="G1231" s="759"/>
      <c r="H1231" s="760"/>
      <c r="I1231" s="760"/>
      <c r="J1231" s="760"/>
      <c r="K1231" s="760"/>
      <c r="L1231" s="760"/>
      <c r="M1231" s="760"/>
      <c r="N1231" s="760"/>
      <c r="O1231" s="760"/>
      <c r="P1231" s="760"/>
      <c r="Q1231" s="760"/>
      <c r="R1231" s="760"/>
      <c r="S1231" s="760"/>
      <c r="T1231" s="760"/>
      <c r="U1231" s="760"/>
      <c r="V1231" s="760"/>
      <c r="W1231" s="760"/>
      <c r="X1231" s="760"/>
      <c r="Y1231" s="760"/>
      <c r="Z1231" s="760"/>
      <c r="AA1231" s="760"/>
      <c r="AB1231" s="762"/>
      <c r="AC1231" s="762"/>
      <c r="AD1231" s="740"/>
      <c r="AE1231" s="739"/>
      <c r="AF1231" s="739"/>
      <c r="AG1231" s="739"/>
      <c r="AH1231" s="739"/>
    </row>
    <row r="1232" ht="15.75" customHeight="1">
      <c r="A1232" s="759"/>
      <c r="B1232" s="759"/>
      <c r="C1232" s="759"/>
      <c r="D1232" s="759"/>
      <c r="E1232" s="759"/>
      <c r="F1232" s="759"/>
      <c r="G1232" s="759"/>
      <c r="H1232" s="760"/>
      <c r="I1232" s="760"/>
      <c r="J1232" s="760"/>
      <c r="K1232" s="760"/>
      <c r="L1232" s="760"/>
      <c r="M1232" s="760"/>
      <c r="N1232" s="760"/>
      <c r="O1232" s="760"/>
      <c r="P1232" s="760"/>
      <c r="Q1232" s="760"/>
      <c r="R1232" s="760"/>
      <c r="S1232" s="760"/>
      <c r="T1232" s="760"/>
      <c r="U1232" s="760"/>
      <c r="V1232" s="760"/>
      <c r="W1232" s="760"/>
      <c r="X1232" s="760"/>
      <c r="Y1232" s="760"/>
      <c r="Z1232" s="760"/>
      <c r="AA1232" s="760"/>
      <c r="AB1232" s="762"/>
      <c r="AC1232" s="762"/>
      <c r="AD1232" s="740"/>
      <c r="AE1232" s="739"/>
      <c r="AF1232" s="739"/>
      <c r="AG1232" s="739"/>
      <c r="AH1232" s="739"/>
    </row>
    <row r="1233" ht="15.75" customHeight="1">
      <c r="A1233" s="759"/>
      <c r="B1233" s="759"/>
      <c r="C1233" s="759"/>
      <c r="D1233" s="759"/>
      <c r="E1233" s="759"/>
      <c r="F1233" s="759"/>
      <c r="G1233" s="759"/>
      <c r="H1233" s="760"/>
      <c r="I1233" s="760"/>
      <c r="J1233" s="760"/>
      <c r="K1233" s="760"/>
      <c r="L1233" s="760"/>
      <c r="M1233" s="760"/>
      <c r="N1233" s="760"/>
      <c r="O1233" s="760"/>
      <c r="P1233" s="760"/>
      <c r="Q1233" s="760"/>
      <c r="R1233" s="760"/>
      <c r="S1233" s="760"/>
      <c r="T1233" s="760"/>
      <c r="U1233" s="760"/>
      <c r="V1233" s="760"/>
      <c r="W1233" s="760"/>
      <c r="X1233" s="760"/>
      <c r="Y1233" s="760"/>
      <c r="Z1233" s="760"/>
      <c r="AA1233" s="760"/>
      <c r="AB1233" s="762"/>
      <c r="AC1233" s="762"/>
      <c r="AD1233" s="740"/>
      <c r="AE1233" s="739"/>
      <c r="AF1233" s="739"/>
      <c r="AG1233" s="739"/>
      <c r="AH1233" s="739"/>
    </row>
    <row r="1234" ht="15.75" customHeight="1">
      <c r="A1234" s="759"/>
      <c r="B1234" s="759"/>
      <c r="C1234" s="759"/>
      <c r="D1234" s="759"/>
      <c r="E1234" s="759"/>
      <c r="F1234" s="759"/>
      <c r="G1234" s="759"/>
      <c r="H1234" s="760"/>
      <c r="I1234" s="760"/>
      <c r="J1234" s="760"/>
      <c r="K1234" s="760"/>
      <c r="L1234" s="760"/>
      <c r="M1234" s="760"/>
      <c r="N1234" s="760"/>
      <c r="O1234" s="760"/>
      <c r="P1234" s="760"/>
      <c r="Q1234" s="760"/>
      <c r="R1234" s="760"/>
      <c r="S1234" s="760"/>
      <c r="T1234" s="760"/>
      <c r="U1234" s="760"/>
      <c r="V1234" s="760"/>
      <c r="W1234" s="760"/>
      <c r="X1234" s="760"/>
      <c r="Y1234" s="760"/>
      <c r="Z1234" s="760"/>
      <c r="AA1234" s="760"/>
      <c r="AB1234" s="762"/>
      <c r="AC1234" s="762"/>
      <c r="AD1234" s="740"/>
      <c r="AE1234" s="739"/>
      <c r="AF1234" s="739"/>
      <c r="AG1234" s="739"/>
      <c r="AH1234" s="739"/>
    </row>
    <row r="1235" ht="15.75" customHeight="1">
      <c r="A1235" s="759"/>
      <c r="B1235" s="759"/>
      <c r="C1235" s="759"/>
      <c r="D1235" s="759"/>
      <c r="E1235" s="759"/>
      <c r="F1235" s="759"/>
      <c r="G1235" s="759"/>
      <c r="H1235" s="760"/>
      <c r="I1235" s="760"/>
      <c r="J1235" s="760"/>
      <c r="K1235" s="760"/>
      <c r="L1235" s="760"/>
      <c r="M1235" s="760"/>
      <c r="N1235" s="760"/>
      <c r="O1235" s="760"/>
      <c r="P1235" s="760"/>
      <c r="Q1235" s="760"/>
      <c r="R1235" s="760"/>
      <c r="S1235" s="760"/>
      <c r="T1235" s="760"/>
      <c r="U1235" s="760"/>
      <c r="V1235" s="760"/>
      <c r="W1235" s="760"/>
      <c r="X1235" s="760"/>
      <c r="Y1235" s="760"/>
      <c r="Z1235" s="760"/>
      <c r="AA1235" s="760"/>
      <c r="AB1235" s="762"/>
      <c r="AC1235" s="762"/>
      <c r="AD1235" s="740"/>
      <c r="AE1235" s="739"/>
      <c r="AF1235" s="739"/>
      <c r="AG1235" s="739"/>
      <c r="AH1235" s="739"/>
    </row>
    <row r="1236" ht="15.75" customHeight="1">
      <c r="A1236" s="759"/>
      <c r="B1236" s="759"/>
      <c r="C1236" s="759"/>
      <c r="D1236" s="759"/>
      <c r="E1236" s="759"/>
      <c r="F1236" s="759"/>
      <c r="G1236" s="759"/>
      <c r="H1236" s="760"/>
      <c r="I1236" s="760"/>
      <c r="J1236" s="760"/>
      <c r="K1236" s="760"/>
      <c r="L1236" s="760"/>
      <c r="M1236" s="760"/>
      <c r="N1236" s="760"/>
      <c r="O1236" s="760"/>
      <c r="P1236" s="760"/>
      <c r="Q1236" s="760"/>
      <c r="R1236" s="760"/>
      <c r="S1236" s="760"/>
      <c r="T1236" s="760"/>
      <c r="U1236" s="760"/>
      <c r="V1236" s="760"/>
      <c r="W1236" s="760"/>
      <c r="X1236" s="760"/>
      <c r="Y1236" s="760"/>
      <c r="Z1236" s="760"/>
      <c r="AA1236" s="760"/>
      <c r="AB1236" s="762"/>
      <c r="AC1236" s="762"/>
      <c r="AD1236" s="740"/>
      <c r="AE1236" s="739"/>
      <c r="AF1236" s="739"/>
      <c r="AG1236" s="739"/>
      <c r="AH1236" s="739"/>
    </row>
    <row r="1237" ht="15.75" customHeight="1">
      <c r="A1237" s="759"/>
      <c r="B1237" s="759"/>
      <c r="C1237" s="759"/>
      <c r="D1237" s="759"/>
      <c r="E1237" s="759"/>
      <c r="F1237" s="759"/>
      <c r="G1237" s="759"/>
      <c r="H1237" s="760"/>
      <c r="I1237" s="760"/>
      <c r="J1237" s="760"/>
      <c r="K1237" s="760"/>
      <c r="L1237" s="760"/>
      <c r="M1237" s="760"/>
      <c r="N1237" s="760"/>
      <c r="O1237" s="760"/>
      <c r="P1237" s="760"/>
      <c r="Q1237" s="760"/>
      <c r="R1237" s="760"/>
      <c r="S1237" s="760"/>
      <c r="T1237" s="760"/>
      <c r="U1237" s="760"/>
      <c r="V1237" s="760"/>
      <c r="W1237" s="760"/>
      <c r="X1237" s="760"/>
      <c r="Y1237" s="760"/>
      <c r="Z1237" s="760"/>
      <c r="AA1237" s="760"/>
      <c r="AB1237" s="762"/>
      <c r="AC1237" s="762"/>
      <c r="AD1237" s="740"/>
      <c r="AE1237" s="739"/>
      <c r="AF1237" s="739"/>
      <c r="AG1237" s="739"/>
      <c r="AH1237" s="739"/>
    </row>
    <row r="1238" ht="15.75" customHeight="1">
      <c r="A1238" s="759"/>
      <c r="B1238" s="759"/>
      <c r="C1238" s="759"/>
      <c r="D1238" s="759"/>
      <c r="E1238" s="759"/>
      <c r="F1238" s="759"/>
      <c r="G1238" s="759"/>
      <c r="H1238" s="760"/>
      <c r="I1238" s="760"/>
      <c r="J1238" s="760"/>
      <c r="K1238" s="760"/>
      <c r="L1238" s="760"/>
      <c r="M1238" s="760"/>
      <c r="N1238" s="760"/>
      <c r="O1238" s="760"/>
      <c r="P1238" s="760"/>
      <c r="Q1238" s="760"/>
      <c r="R1238" s="760"/>
      <c r="S1238" s="760"/>
      <c r="T1238" s="760"/>
      <c r="U1238" s="760"/>
      <c r="V1238" s="760"/>
      <c r="W1238" s="760"/>
      <c r="X1238" s="760"/>
      <c r="Y1238" s="760"/>
      <c r="Z1238" s="760"/>
      <c r="AA1238" s="760"/>
      <c r="AB1238" s="762"/>
      <c r="AC1238" s="762"/>
      <c r="AD1238" s="740"/>
      <c r="AE1238" s="739"/>
      <c r="AF1238" s="739"/>
      <c r="AG1238" s="739"/>
      <c r="AH1238" s="739"/>
    </row>
    <row r="1239" ht="15.75" customHeight="1">
      <c r="A1239" s="759"/>
      <c r="B1239" s="759"/>
      <c r="C1239" s="759"/>
      <c r="D1239" s="759"/>
      <c r="E1239" s="759"/>
      <c r="F1239" s="759"/>
      <c r="G1239" s="759"/>
      <c r="H1239" s="760"/>
      <c r="I1239" s="760"/>
      <c r="J1239" s="760"/>
      <c r="K1239" s="760"/>
      <c r="L1239" s="760"/>
      <c r="M1239" s="760"/>
      <c r="N1239" s="760"/>
      <c r="O1239" s="760"/>
      <c r="P1239" s="760"/>
      <c r="Q1239" s="760"/>
      <c r="R1239" s="760"/>
      <c r="S1239" s="760"/>
      <c r="T1239" s="760"/>
      <c r="U1239" s="760"/>
      <c r="V1239" s="760"/>
      <c r="W1239" s="760"/>
      <c r="X1239" s="760"/>
      <c r="Y1239" s="760"/>
      <c r="Z1239" s="760"/>
      <c r="AA1239" s="760"/>
      <c r="AB1239" s="762"/>
      <c r="AC1239" s="762"/>
      <c r="AD1239" s="740"/>
      <c r="AE1239" s="739"/>
      <c r="AF1239" s="739"/>
      <c r="AG1239" s="739"/>
      <c r="AH1239" s="739"/>
    </row>
    <row r="1240" ht="15.75" customHeight="1">
      <c r="A1240" s="759"/>
      <c r="B1240" s="759"/>
      <c r="C1240" s="759"/>
      <c r="D1240" s="759"/>
      <c r="E1240" s="759"/>
      <c r="F1240" s="759"/>
      <c r="G1240" s="759"/>
      <c r="H1240" s="760"/>
      <c r="I1240" s="760"/>
      <c r="J1240" s="760"/>
      <c r="K1240" s="760"/>
      <c r="L1240" s="760"/>
      <c r="M1240" s="760"/>
      <c r="N1240" s="760"/>
      <c r="O1240" s="760"/>
      <c r="P1240" s="760"/>
      <c r="Q1240" s="760"/>
      <c r="R1240" s="760"/>
      <c r="S1240" s="760"/>
      <c r="T1240" s="760"/>
      <c r="U1240" s="760"/>
      <c r="V1240" s="760"/>
      <c r="W1240" s="760"/>
      <c r="X1240" s="760"/>
      <c r="Y1240" s="760"/>
      <c r="Z1240" s="760"/>
      <c r="AA1240" s="760"/>
      <c r="AB1240" s="762"/>
      <c r="AC1240" s="762"/>
      <c r="AD1240" s="740"/>
      <c r="AE1240" s="739"/>
      <c r="AF1240" s="739"/>
      <c r="AG1240" s="739"/>
      <c r="AH1240" s="739"/>
    </row>
    <row r="1241" ht="15.75" customHeight="1">
      <c r="A1241" s="759"/>
      <c r="B1241" s="759"/>
      <c r="C1241" s="759"/>
      <c r="D1241" s="759"/>
      <c r="E1241" s="759"/>
      <c r="F1241" s="759"/>
      <c r="G1241" s="759"/>
      <c r="H1241" s="760"/>
      <c r="I1241" s="760"/>
      <c r="J1241" s="760"/>
      <c r="K1241" s="760"/>
      <c r="L1241" s="760"/>
      <c r="M1241" s="760"/>
      <c r="N1241" s="760"/>
      <c r="O1241" s="760"/>
      <c r="P1241" s="760"/>
      <c r="Q1241" s="760"/>
      <c r="R1241" s="760"/>
      <c r="S1241" s="760"/>
      <c r="T1241" s="760"/>
      <c r="U1241" s="760"/>
      <c r="V1241" s="760"/>
      <c r="W1241" s="760"/>
      <c r="X1241" s="760"/>
      <c r="Y1241" s="760"/>
      <c r="Z1241" s="760"/>
      <c r="AA1241" s="760"/>
      <c r="AB1241" s="762"/>
      <c r="AC1241" s="762"/>
      <c r="AD1241" s="740"/>
      <c r="AE1241" s="739"/>
      <c r="AF1241" s="739"/>
      <c r="AG1241" s="739"/>
      <c r="AH1241" s="739"/>
    </row>
    <row r="1242" ht="15.75" customHeight="1">
      <c r="A1242" s="759"/>
      <c r="B1242" s="759"/>
      <c r="C1242" s="759"/>
      <c r="D1242" s="759"/>
      <c r="E1242" s="759"/>
      <c r="F1242" s="759"/>
      <c r="G1242" s="759"/>
      <c r="H1242" s="760"/>
      <c r="I1242" s="760"/>
      <c r="J1242" s="760"/>
      <c r="K1242" s="760"/>
      <c r="L1242" s="760"/>
      <c r="M1242" s="760"/>
      <c r="N1242" s="760"/>
      <c r="O1242" s="760"/>
      <c r="P1242" s="760"/>
      <c r="Q1242" s="760"/>
      <c r="R1242" s="760"/>
      <c r="S1242" s="760"/>
      <c r="T1242" s="760"/>
      <c r="U1242" s="760"/>
      <c r="V1242" s="760"/>
      <c r="W1242" s="760"/>
      <c r="X1242" s="760"/>
      <c r="Y1242" s="760"/>
      <c r="Z1242" s="760"/>
      <c r="AA1242" s="760"/>
      <c r="AB1242" s="762"/>
      <c r="AC1242" s="762"/>
      <c r="AD1242" s="740"/>
      <c r="AE1242" s="739"/>
      <c r="AF1242" s="739"/>
      <c r="AG1242" s="739"/>
      <c r="AH1242" s="739"/>
    </row>
    <row r="1243" ht="15.75" customHeight="1">
      <c r="A1243" s="759"/>
      <c r="B1243" s="759"/>
      <c r="C1243" s="759"/>
      <c r="D1243" s="759"/>
      <c r="E1243" s="759"/>
      <c r="F1243" s="759"/>
      <c r="G1243" s="759"/>
      <c r="H1243" s="760"/>
      <c r="I1243" s="760"/>
      <c r="J1243" s="760"/>
      <c r="K1243" s="760"/>
      <c r="L1243" s="760"/>
      <c r="M1243" s="760"/>
      <c r="N1243" s="760"/>
      <c r="O1243" s="760"/>
      <c r="P1243" s="760"/>
      <c r="Q1243" s="760"/>
      <c r="R1243" s="760"/>
      <c r="S1243" s="760"/>
      <c r="T1243" s="760"/>
      <c r="U1243" s="760"/>
      <c r="V1243" s="760"/>
      <c r="W1243" s="760"/>
      <c r="X1243" s="760"/>
      <c r="Y1243" s="760"/>
      <c r="Z1243" s="760"/>
      <c r="AA1243" s="760"/>
      <c r="AB1243" s="762"/>
      <c r="AC1243" s="762"/>
      <c r="AD1243" s="740"/>
      <c r="AE1243" s="739"/>
      <c r="AF1243" s="739"/>
      <c r="AG1243" s="739"/>
      <c r="AH1243" s="739"/>
    </row>
    <row r="1244" ht="15.75" customHeight="1">
      <c r="A1244" s="759"/>
      <c r="B1244" s="759"/>
      <c r="C1244" s="759"/>
      <c r="D1244" s="759"/>
      <c r="E1244" s="759"/>
      <c r="F1244" s="759"/>
      <c r="G1244" s="759"/>
      <c r="H1244" s="760"/>
      <c r="I1244" s="760"/>
      <c r="J1244" s="760"/>
      <c r="K1244" s="760"/>
      <c r="L1244" s="760"/>
      <c r="M1244" s="760"/>
      <c r="N1244" s="760"/>
      <c r="O1244" s="760"/>
      <c r="P1244" s="760"/>
      <c r="Q1244" s="760"/>
      <c r="R1244" s="760"/>
      <c r="S1244" s="760"/>
      <c r="T1244" s="760"/>
      <c r="U1244" s="760"/>
      <c r="V1244" s="760"/>
      <c r="W1244" s="760"/>
      <c r="X1244" s="760"/>
      <c r="Y1244" s="760"/>
      <c r="Z1244" s="760"/>
      <c r="AA1244" s="760"/>
      <c r="AB1244" s="762"/>
      <c r="AC1244" s="762"/>
      <c r="AD1244" s="740"/>
      <c r="AE1244" s="739"/>
      <c r="AF1244" s="739"/>
      <c r="AG1244" s="739"/>
      <c r="AH1244" s="739"/>
    </row>
    <row r="1245" ht="15.75" customHeight="1">
      <c r="A1245" s="759"/>
      <c r="B1245" s="759"/>
      <c r="C1245" s="759"/>
      <c r="D1245" s="759"/>
      <c r="E1245" s="759"/>
      <c r="F1245" s="759"/>
      <c r="G1245" s="759"/>
      <c r="H1245" s="760"/>
      <c r="I1245" s="760"/>
      <c r="J1245" s="760"/>
      <c r="K1245" s="760"/>
      <c r="L1245" s="760"/>
      <c r="M1245" s="760"/>
      <c r="N1245" s="760"/>
      <c r="O1245" s="760"/>
      <c r="P1245" s="760"/>
      <c r="Q1245" s="760"/>
      <c r="R1245" s="760"/>
      <c r="S1245" s="760"/>
      <c r="T1245" s="760"/>
      <c r="U1245" s="760"/>
      <c r="V1245" s="760"/>
      <c r="W1245" s="760"/>
      <c r="X1245" s="760"/>
      <c r="Y1245" s="760"/>
      <c r="Z1245" s="760"/>
      <c r="AA1245" s="760"/>
      <c r="AB1245" s="762"/>
      <c r="AC1245" s="762"/>
      <c r="AD1245" s="740"/>
      <c r="AE1245" s="739"/>
      <c r="AF1245" s="739"/>
      <c r="AG1245" s="739"/>
      <c r="AH1245" s="739"/>
    </row>
    <row r="1246" ht="15.75" customHeight="1">
      <c r="A1246" s="759"/>
      <c r="B1246" s="759"/>
      <c r="C1246" s="759"/>
      <c r="D1246" s="759"/>
      <c r="E1246" s="759"/>
      <c r="F1246" s="759"/>
      <c r="G1246" s="759"/>
      <c r="H1246" s="760"/>
      <c r="I1246" s="760"/>
      <c r="J1246" s="760"/>
      <c r="K1246" s="760"/>
      <c r="L1246" s="760"/>
      <c r="M1246" s="760"/>
      <c r="N1246" s="760"/>
      <c r="O1246" s="760"/>
      <c r="P1246" s="760"/>
      <c r="Q1246" s="760"/>
      <c r="R1246" s="760"/>
      <c r="S1246" s="760"/>
      <c r="T1246" s="760"/>
      <c r="U1246" s="760"/>
      <c r="V1246" s="760"/>
      <c r="W1246" s="760"/>
      <c r="X1246" s="760"/>
      <c r="Y1246" s="760"/>
      <c r="Z1246" s="760"/>
      <c r="AA1246" s="760"/>
      <c r="AB1246" s="762"/>
      <c r="AC1246" s="762"/>
      <c r="AD1246" s="740"/>
      <c r="AE1246" s="739"/>
      <c r="AF1246" s="739"/>
      <c r="AG1246" s="739"/>
      <c r="AH1246" s="739"/>
    </row>
    <row r="1247" ht="15.75" customHeight="1">
      <c r="A1247" s="759"/>
      <c r="B1247" s="759"/>
      <c r="C1247" s="759"/>
      <c r="D1247" s="759"/>
      <c r="E1247" s="759"/>
      <c r="F1247" s="759"/>
      <c r="G1247" s="759"/>
      <c r="H1247" s="760"/>
      <c r="I1247" s="760"/>
      <c r="J1247" s="760"/>
      <c r="K1247" s="760"/>
      <c r="L1247" s="760"/>
      <c r="M1247" s="760"/>
      <c r="N1247" s="760"/>
      <c r="O1247" s="760"/>
      <c r="P1247" s="760"/>
      <c r="Q1247" s="760"/>
      <c r="R1247" s="760"/>
      <c r="S1247" s="760"/>
      <c r="T1247" s="760"/>
      <c r="U1247" s="760"/>
      <c r="V1247" s="760"/>
      <c r="W1247" s="760"/>
      <c r="X1247" s="760"/>
      <c r="Y1247" s="760"/>
      <c r="Z1247" s="760"/>
      <c r="AA1247" s="760"/>
      <c r="AB1247" s="762"/>
      <c r="AC1247" s="762"/>
      <c r="AD1247" s="740"/>
      <c r="AE1247" s="739"/>
      <c r="AF1247" s="739"/>
      <c r="AG1247" s="739"/>
      <c r="AH1247" s="739"/>
    </row>
    <row r="1248" ht="15.75" customHeight="1">
      <c r="A1248" s="759"/>
      <c r="B1248" s="759"/>
      <c r="C1248" s="759"/>
      <c r="D1248" s="759"/>
      <c r="E1248" s="759"/>
      <c r="F1248" s="759"/>
      <c r="G1248" s="759"/>
      <c r="H1248" s="760"/>
      <c r="I1248" s="760"/>
      <c r="J1248" s="760"/>
      <c r="K1248" s="760"/>
      <c r="L1248" s="760"/>
      <c r="M1248" s="760"/>
      <c r="N1248" s="760"/>
      <c r="O1248" s="760"/>
      <c r="P1248" s="760"/>
      <c r="Q1248" s="760"/>
      <c r="R1248" s="760"/>
      <c r="S1248" s="760"/>
      <c r="T1248" s="760"/>
      <c r="U1248" s="760"/>
      <c r="V1248" s="760"/>
      <c r="W1248" s="760"/>
      <c r="X1248" s="760"/>
      <c r="Y1248" s="760"/>
      <c r="Z1248" s="760"/>
      <c r="AA1248" s="760"/>
      <c r="AB1248" s="762"/>
      <c r="AC1248" s="762"/>
      <c r="AD1248" s="740"/>
      <c r="AE1248" s="739"/>
      <c r="AF1248" s="739"/>
      <c r="AG1248" s="739"/>
      <c r="AH1248" s="739"/>
    </row>
    <row r="1249" ht="15.75" customHeight="1">
      <c r="A1249" s="759"/>
      <c r="B1249" s="759"/>
      <c r="C1249" s="759"/>
      <c r="D1249" s="759"/>
      <c r="E1249" s="759"/>
      <c r="F1249" s="759"/>
      <c r="G1249" s="759"/>
      <c r="H1249" s="760"/>
      <c r="I1249" s="760"/>
      <c r="J1249" s="760"/>
      <c r="K1249" s="760"/>
      <c r="L1249" s="760"/>
      <c r="M1249" s="760"/>
      <c r="N1249" s="760"/>
      <c r="O1249" s="760"/>
      <c r="P1249" s="760"/>
      <c r="Q1249" s="760"/>
      <c r="R1249" s="760"/>
      <c r="S1249" s="760"/>
      <c r="T1249" s="760"/>
      <c r="U1249" s="760"/>
      <c r="V1249" s="760"/>
      <c r="W1249" s="760"/>
      <c r="X1249" s="760"/>
      <c r="Y1249" s="760"/>
      <c r="Z1249" s="760"/>
      <c r="AA1249" s="760"/>
      <c r="AB1249" s="762"/>
      <c r="AC1249" s="762"/>
      <c r="AD1249" s="740"/>
      <c r="AE1249" s="739"/>
      <c r="AF1249" s="739"/>
      <c r="AG1249" s="739"/>
      <c r="AH1249" s="739"/>
    </row>
    <row r="1250" ht="15.75" customHeight="1">
      <c r="A1250" s="759"/>
      <c r="B1250" s="759"/>
      <c r="C1250" s="759"/>
      <c r="D1250" s="759"/>
      <c r="E1250" s="759"/>
      <c r="F1250" s="759"/>
      <c r="G1250" s="759"/>
      <c r="H1250" s="760"/>
      <c r="I1250" s="760"/>
      <c r="J1250" s="760"/>
      <c r="K1250" s="760"/>
      <c r="L1250" s="760"/>
      <c r="M1250" s="760"/>
      <c r="N1250" s="760"/>
      <c r="O1250" s="760"/>
      <c r="P1250" s="760"/>
      <c r="Q1250" s="760"/>
      <c r="R1250" s="760"/>
      <c r="S1250" s="760"/>
      <c r="T1250" s="760"/>
      <c r="U1250" s="760"/>
      <c r="V1250" s="760"/>
      <c r="W1250" s="760"/>
      <c r="X1250" s="760"/>
      <c r="Y1250" s="760"/>
      <c r="Z1250" s="760"/>
      <c r="AA1250" s="760"/>
      <c r="AB1250" s="762"/>
      <c r="AC1250" s="762"/>
      <c r="AD1250" s="740"/>
      <c r="AE1250" s="739"/>
      <c r="AF1250" s="739"/>
      <c r="AG1250" s="739"/>
      <c r="AH1250" s="739"/>
    </row>
    <row r="1251" ht="15.75" customHeight="1">
      <c r="A1251" s="759"/>
      <c r="B1251" s="759"/>
      <c r="C1251" s="759"/>
      <c r="D1251" s="759"/>
      <c r="E1251" s="759"/>
      <c r="F1251" s="759"/>
      <c r="G1251" s="759"/>
      <c r="H1251" s="760"/>
      <c r="I1251" s="760"/>
      <c r="J1251" s="760"/>
      <c r="K1251" s="760"/>
      <c r="L1251" s="760"/>
      <c r="M1251" s="760"/>
      <c r="N1251" s="760"/>
      <c r="O1251" s="760"/>
      <c r="P1251" s="760"/>
      <c r="Q1251" s="760"/>
      <c r="R1251" s="760"/>
      <c r="S1251" s="760"/>
      <c r="T1251" s="760"/>
      <c r="U1251" s="760"/>
      <c r="V1251" s="760"/>
      <c r="W1251" s="760"/>
      <c r="X1251" s="760"/>
      <c r="Y1251" s="760"/>
      <c r="Z1251" s="760"/>
      <c r="AA1251" s="760"/>
      <c r="AB1251" s="762"/>
      <c r="AC1251" s="762"/>
      <c r="AD1251" s="740"/>
      <c r="AE1251" s="739"/>
      <c r="AF1251" s="739"/>
      <c r="AG1251" s="739"/>
      <c r="AH1251" s="739"/>
    </row>
    <row r="1252" ht="15.75" customHeight="1">
      <c r="A1252" s="759"/>
      <c r="B1252" s="759"/>
      <c r="C1252" s="759"/>
      <c r="D1252" s="759"/>
      <c r="E1252" s="759"/>
      <c r="F1252" s="759"/>
      <c r="G1252" s="759"/>
      <c r="H1252" s="760"/>
      <c r="I1252" s="760"/>
      <c r="J1252" s="760"/>
      <c r="K1252" s="760"/>
      <c r="L1252" s="760"/>
      <c r="M1252" s="760"/>
      <c r="N1252" s="760"/>
      <c r="O1252" s="760"/>
      <c r="P1252" s="760"/>
      <c r="Q1252" s="760"/>
      <c r="R1252" s="760"/>
      <c r="S1252" s="760"/>
      <c r="T1252" s="760"/>
      <c r="U1252" s="760"/>
      <c r="V1252" s="760"/>
      <c r="W1252" s="760"/>
      <c r="X1252" s="760"/>
      <c r="Y1252" s="760"/>
      <c r="Z1252" s="760"/>
      <c r="AA1252" s="760"/>
      <c r="AB1252" s="762"/>
      <c r="AC1252" s="762"/>
      <c r="AD1252" s="740"/>
      <c r="AE1252" s="739"/>
      <c r="AF1252" s="739"/>
      <c r="AG1252" s="739"/>
      <c r="AH1252" s="739"/>
    </row>
    <row r="1253" ht="15.75" customHeight="1">
      <c r="A1253" s="759"/>
      <c r="B1253" s="759"/>
      <c r="C1253" s="759"/>
      <c r="D1253" s="759"/>
      <c r="E1253" s="759"/>
      <c r="F1253" s="759"/>
      <c r="G1253" s="759"/>
      <c r="H1253" s="760"/>
      <c r="I1253" s="760"/>
      <c r="J1253" s="760"/>
      <c r="K1253" s="760"/>
      <c r="L1253" s="760"/>
      <c r="M1253" s="760"/>
      <c r="N1253" s="760"/>
      <c r="O1253" s="760"/>
      <c r="P1253" s="760"/>
      <c r="Q1253" s="760"/>
      <c r="R1253" s="760"/>
      <c r="S1253" s="760"/>
      <c r="T1253" s="760"/>
      <c r="U1253" s="760"/>
      <c r="V1253" s="760"/>
      <c r="W1253" s="760"/>
      <c r="X1253" s="760"/>
      <c r="Y1253" s="760"/>
      <c r="Z1253" s="760"/>
      <c r="AA1253" s="760"/>
      <c r="AB1253" s="762"/>
      <c r="AC1253" s="762"/>
      <c r="AD1253" s="740"/>
      <c r="AE1253" s="739"/>
      <c r="AF1253" s="739"/>
      <c r="AG1253" s="739"/>
      <c r="AH1253" s="739"/>
    </row>
    <row r="1254" ht="15.75" customHeight="1">
      <c r="A1254" s="759"/>
      <c r="B1254" s="759"/>
      <c r="C1254" s="759"/>
      <c r="D1254" s="759"/>
      <c r="E1254" s="759"/>
      <c r="F1254" s="759"/>
      <c r="G1254" s="759"/>
      <c r="H1254" s="760"/>
      <c r="I1254" s="760"/>
      <c r="J1254" s="760"/>
      <c r="K1254" s="760"/>
      <c r="L1254" s="760"/>
      <c r="M1254" s="760"/>
      <c r="N1254" s="760"/>
      <c r="O1254" s="760"/>
      <c r="P1254" s="760"/>
      <c r="Q1254" s="760"/>
      <c r="R1254" s="760"/>
      <c r="S1254" s="760"/>
      <c r="T1254" s="760"/>
      <c r="U1254" s="760"/>
      <c r="V1254" s="760"/>
      <c r="W1254" s="760"/>
      <c r="X1254" s="760"/>
      <c r="Y1254" s="760"/>
      <c r="Z1254" s="760"/>
      <c r="AA1254" s="760"/>
      <c r="AB1254" s="762"/>
      <c r="AC1254" s="762"/>
      <c r="AD1254" s="740"/>
      <c r="AE1254" s="739"/>
      <c r="AF1254" s="739"/>
      <c r="AG1254" s="739"/>
      <c r="AH1254" s="739"/>
    </row>
    <row r="1255" ht="15.75" customHeight="1">
      <c r="A1255" s="759"/>
      <c r="B1255" s="759"/>
      <c r="C1255" s="759"/>
      <c r="D1255" s="759"/>
      <c r="E1255" s="759"/>
      <c r="F1255" s="759"/>
      <c r="G1255" s="759"/>
      <c r="H1255" s="760"/>
      <c r="I1255" s="760"/>
      <c r="J1255" s="760"/>
      <c r="K1255" s="760"/>
      <c r="L1255" s="760"/>
      <c r="M1255" s="760"/>
      <c r="N1255" s="760"/>
      <c r="O1255" s="760"/>
      <c r="P1255" s="760"/>
      <c r="Q1255" s="760"/>
      <c r="R1255" s="760"/>
      <c r="S1255" s="760"/>
      <c r="T1255" s="760"/>
      <c r="U1255" s="760"/>
      <c r="V1255" s="760"/>
      <c r="W1255" s="760"/>
      <c r="X1255" s="760"/>
      <c r="Y1255" s="760"/>
      <c r="Z1255" s="760"/>
      <c r="AA1255" s="760"/>
      <c r="AB1255" s="762"/>
      <c r="AC1255" s="762"/>
      <c r="AD1255" s="740"/>
      <c r="AE1255" s="739"/>
      <c r="AF1255" s="739"/>
      <c r="AG1255" s="739"/>
      <c r="AH1255" s="739"/>
    </row>
    <row r="1256" ht="15.75" customHeight="1">
      <c r="A1256" s="759"/>
      <c r="B1256" s="759"/>
      <c r="C1256" s="759"/>
      <c r="D1256" s="759"/>
      <c r="E1256" s="759"/>
      <c r="F1256" s="759"/>
      <c r="G1256" s="759"/>
      <c r="H1256" s="760"/>
      <c r="I1256" s="760"/>
      <c r="J1256" s="760"/>
      <c r="K1256" s="760"/>
      <c r="L1256" s="760"/>
      <c r="M1256" s="760"/>
      <c r="N1256" s="760"/>
      <c r="O1256" s="760"/>
      <c r="P1256" s="760"/>
      <c r="Q1256" s="760"/>
      <c r="R1256" s="760"/>
      <c r="S1256" s="760"/>
      <c r="T1256" s="760"/>
      <c r="U1256" s="760"/>
      <c r="V1256" s="760"/>
      <c r="W1256" s="760"/>
      <c r="X1256" s="760"/>
      <c r="Y1256" s="760"/>
      <c r="Z1256" s="760"/>
      <c r="AA1256" s="760"/>
      <c r="AB1256" s="762"/>
      <c r="AC1256" s="762"/>
      <c r="AD1256" s="740"/>
      <c r="AE1256" s="739"/>
      <c r="AF1256" s="739"/>
      <c r="AG1256" s="739"/>
      <c r="AH1256" s="739"/>
    </row>
    <row r="1257" ht="15.75" customHeight="1">
      <c r="A1257" s="759"/>
      <c r="B1257" s="759"/>
      <c r="C1257" s="759"/>
      <c r="D1257" s="759"/>
      <c r="E1257" s="759"/>
      <c r="F1257" s="759"/>
      <c r="G1257" s="759"/>
      <c r="H1257" s="760"/>
      <c r="I1257" s="760"/>
      <c r="J1257" s="760"/>
      <c r="K1257" s="760"/>
      <c r="L1257" s="760"/>
      <c r="M1257" s="760"/>
      <c r="N1257" s="760"/>
      <c r="O1257" s="760"/>
      <c r="P1257" s="760"/>
      <c r="Q1257" s="760"/>
      <c r="R1257" s="760"/>
      <c r="S1257" s="760"/>
      <c r="T1257" s="760"/>
      <c r="U1257" s="760"/>
      <c r="V1257" s="760"/>
      <c r="W1257" s="760"/>
      <c r="X1257" s="760"/>
      <c r="Y1257" s="760"/>
      <c r="Z1257" s="760"/>
      <c r="AA1257" s="760"/>
      <c r="AB1257" s="762"/>
      <c r="AC1257" s="762"/>
      <c r="AD1257" s="740"/>
      <c r="AE1257" s="739"/>
      <c r="AF1257" s="739"/>
      <c r="AG1257" s="739"/>
      <c r="AH1257" s="739"/>
    </row>
    <row r="1258" ht="15.75" customHeight="1">
      <c r="A1258" s="759"/>
      <c r="B1258" s="759"/>
      <c r="C1258" s="759"/>
      <c r="D1258" s="759"/>
      <c r="E1258" s="759"/>
      <c r="F1258" s="759"/>
      <c r="G1258" s="759"/>
      <c r="H1258" s="760"/>
      <c r="I1258" s="760"/>
      <c r="J1258" s="760"/>
      <c r="K1258" s="760"/>
      <c r="L1258" s="760"/>
      <c r="M1258" s="760"/>
      <c r="N1258" s="760"/>
      <c r="O1258" s="760"/>
      <c r="P1258" s="760"/>
      <c r="Q1258" s="760"/>
      <c r="R1258" s="760"/>
      <c r="S1258" s="760"/>
      <c r="T1258" s="760"/>
      <c r="U1258" s="760"/>
      <c r="V1258" s="760"/>
      <c r="W1258" s="760"/>
      <c r="X1258" s="760"/>
      <c r="Y1258" s="760"/>
      <c r="Z1258" s="760"/>
      <c r="AA1258" s="760"/>
      <c r="AB1258" s="762"/>
      <c r="AC1258" s="762"/>
      <c r="AD1258" s="740"/>
      <c r="AE1258" s="739"/>
      <c r="AF1258" s="739"/>
      <c r="AG1258" s="739"/>
      <c r="AH1258" s="739"/>
    </row>
    <row r="1259" ht="15.75" customHeight="1">
      <c r="A1259" s="759"/>
      <c r="B1259" s="759"/>
      <c r="C1259" s="759"/>
      <c r="D1259" s="759"/>
      <c r="E1259" s="759"/>
      <c r="F1259" s="759"/>
      <c r="G1259" s="759"/>
      <c r="H1259" s="760"/>
      <c r="I1259" s="760"/>
      <c r="J1259" s="760"/>
      <c r="K1259" s="760"/>
      <c r="L1259" s="760"/>
      <c r="M1259" s="760"/>
      <c r="N1259" s="760"/>
      <c r="O1259" s="760"/>
      <c r="P1259" s="760"/>
      <c r="Q1259" s="760"/>
      <c r="R1259" s="760"/>
      <c r="S1259" s="760"/>
      <c r="T1259" s="760"/>
      <c r="U1259" s="760"/>
      <c r="V1259" s="760"/>
      <c r="W1259" s="760"/>
      <c r="X1259" s="760"/>
      <c r="Y1259" s="760"/>
      <c r="Z1259" s="760"/>
      <c r="AA1259" s="760"/>
      <c r="AB1259" s="762"/>
      <c r="AC1259" s="762"/>
      <c r="AD1259" s="740"/>
      <c r="AE1259" s="739"/>
      <c r="AF1259" s="739"/>
      <c r="AG1259" s="739"/>
      <c r="AH1259" s="739"/>
    </row>
    <row r="1260" ht="15.75" customHeight="1">
      <c r="A1260" s="759"/>
      <c r="B1260" s="759"/>
      <c r="C1260" s="759"/>
      <c r="D1260" s="759"/>
      <c r="E1260" s="759"/>
      <c r="F1260" s="759"/>
      <c r="G1260" s="759"/>
      <c r="H1260" s="760"/>
      <c r="I1260" s="760"/>
      <c r="J1260" s="760"/>
      <c r="K1260" s="760"/>
      <c r="L1260" s="760"/>
      <c r="M1260" s="760"/>
      <c r="N1260" s="760"/>
      <c r="O1260" s="760"/>
      <c r="P1260" s="760"/>
      <c r="Q1260" s="760"/>
      <c r="R1260" s="760"/>
      <c r="S1260" s="760"/>
      <c r="T1260" s="760"/>
      <c r="U1260" s="760"/>
      <c r="V1260" s="760"/>
      <c r="W1260" s="760"/>
      <c r="X1260" s="760"/>
      <c r="Y1260" s="760"/>
      <c r="Z1260" s="760"/>
      <c r="AA1260" s="760"/>
      <c r="AB1260" s="762"/>
      <c r="AC1260" s="762"/>
      <c r="AD1260" s="740"/>
      <c r="AE1260" s="739"/>
      <c r="AF1260" s="739"/>
      <c r="AG1260" s="739"/>
      <c r="AH1260" s="739"/>
    </row>
    <row r="1261" ht="15.75" customHeight="1">
      <c r="A1261" s="759"/>
      <c r="B1261" s="759"/>
      <c r="C1261" s="759"/>
      <c r="D1261" s="759"/>
      <c r="E1261" s="759"/>
      <c r="F1261" s="759"/>
      <c r="G1261" s="759"/>
      <c r="H1261" s="760"/>
      <c r="I1261" s="760"/>
      <c r="J1261" s="760"/>
      <c r="K1261" s="760"/>
      <c r="L1261" s="760"/>
      <c r="M1261" s="760"/>
      <c r="N1261" s="760"/>
      <c r="O1261" s="760"/>
      <c r="P1261" s="760"/>
      <c r="Q1261" s="760"/>
      <c r="R1261" s="760"/>
      <c r="S1261" s="760"/>
      <c r="T1261" s="760"/>
      <c r="U1261" s="760"/>
      <c r="V1261" s="760"/>
      <c r="W1261" s="760"/>
      <c r="X1261" s="760"/>
      <c r="Y1261" s="760"/>
      <c r="Z1261" s="760"/>
      <c r="AA1261" s="760"/>
      <c r="AB1261" s="762"/>
      <c r="AC1261" s="762"/>
      <c r="AD1261" s="740"/>
      <c r="AE1261" s="739"/>
      <c r="AF1261" s="739"/>
      <c r="AG1261" s="739"/>
      <c r="AH1261" s="739"/>
    </row>
    <row r="1262" ht="15.75" customHeight="1">
      <c r="A1262" s="759"/>
      <c r="B1262" s="759"/>
      <c r="C1262" s="759"/>
      <c r="D1262" s="759"/>
      <c r="E1262" s="759"/>
      <c r="F1262" s="759"/>
      <c r="G1262" s="759"/>
      <c r="H1262" s="760"/>
      <c r="I1262" s="760"/>
      <c r="J1262" s="760"/>
      <c r="K1262" s="760"/>
      <c r="L1262" s="760"/>
      <c r="M1262" s="760"/>
      <c r="N1262" s="760"/>
      <c r="O1262" s="760"/>
      <c r="P1262" s="760"/>
      <c r="Q1262" s="760"/>
      <c r="R1262" s="760"/>
      <c r="S1262" s="760"/>
      <c r="T1262" s="760"/>
      <c r="U1262" s="760"/>
      <c r="V1262" s="760"/>
      <c r="W1262" s="760"/>
      <c r="X1262" s="760"/>
      <c r="Y1262" s="760"/>
      <c r="Z1262" s="760"/>
      <c r="AA1262" s="760"/>
      <c r="AB1262" s="762"/>
      <c r="AC1262" s="762"/>
      <c r="AD1262" s="740"/>
      <c r="AE1262" s="739"/>
      <c r="AF1262" s="739"/>
      <c r="AG1262" s="739"/>
      <c r="AH1262" s="739"/>
    </row>
    <row r="1263" ht="15.75" customHeight="1">
      <c r="A1263" s="759"/>
      <c r="B1263" s="759"/>
      <c r="C1263" s="759"/>
      <c r="D1263" s="759"/>
      <c r="E1263" s="759"/>
      <c r="F1263" s="759"/>
      <c r="G1263" s="759"/>
      <c r="H1263" s="760"/>
      <c r="I1263" s="760"/>
      <c r="J1263" s="760"/>
      <c r="K1263" s="760"/>
      <c r="L1263" s="760"/>
      <c r="M1263" s="760"/>
      <c r="N1263" s="760"/>
      <c r="O1263" s="760"/>
      <c r="P1263" s="760"/>
      <c r="Q1263" s="760"/>
      <c r="R1263" s="760"/>
      <c r="S1263" s="760"/>
      <c r="T1263" s="760"/>
      <c r="U1263" s="760"/>
      <c r="V1263" s="760"/>
      <c r="W1263" s="760"/>
      <c r="X1263" s="760"/>
      <c r="Y1263" s="760"/>
      <c r="Z1263" s="760"/>
      <c r="AA1263" s="760"/>
      <c r="AB1263" s="762"/>
      <c r="AC1263" s="762"/>
      <c r="AD1263" s="740"/>
      <c r="AE1263" s="739"/>
      <c r="AF1263" s="739"/>
      <c r="AG1263" s="739"/>
      <c r="AH1263" s="739"/>
    </row>
    <row r="1264" ht="15.75" customHeight="1">
      <c r="A1264" s="759"/>
      <c r="B1264" s="759"/>
      <c r="C1264" s="759"/>
      <c r="D1264" s="759"/>
      <c r="E1264" s="759"/>
      <c r="F1264" s="759"/>
      <c r="G1264" s="759"/>
      <c r="H1264" s="760"/>
      <c r="I1264" s="760"/>
      <c r="J1264" s="760"/>
      <c r="K1264" s="760"/>
      <c r="L1264" s="760"/>
      <c r="M1264" s="760"/>
      <c r="N1264" s="760"/>
      <c r="O1264" s="760"/>
      <c r="P1264" s="760"/>
      <c r="Q1264" s="760"/>
      <c r="R1264" s="760"/>
      <c r="S1264" s="760"/>
      <c r="T1264" s="760"/>
      <c r="U1264" s="760"/>
      <c r="V1264" s="760"/>
      <c r="W1264" s="760"/>
      <c r="X1264" s="760"/>
      <c r="Y1264" s="760"/>
      <c r="Z1264" s="760"/>
      <c r="AA1264" s="760"/>
      <c r="AB1264" s="762"/>
      <c r="AC1264" s="762"/>
      <c r="AD1264" s="740"/>
      <c r="AE1264" s="739"/>
      <c r="AF1264" s="739"/>
      <c r="AG1264" s="739"/>
      <c r="AH1264" s="739"/>
    </row>
    <row r="1265" ht="15.75" customHeight="1">
      <c r="A1265" s="759"/>
      <c r="B1265" s="759"/>
      <c r="C1265" s="759"/>
      <c r="D1265" s="759"/>
      <c r="E1265" s="759"/>
      <c r="F1265" s="759"/>
      <c r="G1265" s="759"/>
      <c r="H1265" s="760"/>
      <c r="I1265" s="760"/>
      <c r="J1265" s="760"/>
      <c r="K1265" s="760"/>
      <c r="L1265" s="760"/>
      <c r="M1265" s="760"/>
      <c r="N1265" s="760"/>
      <c r="O1265" s="760"/>
      <c r="P1265" s="760"/>
      <c r="Q1265" s="760"/>
      <c r="R1265" s="760"/>
      <c r="S1265" s="760"/>
      <c r="T1265" s="760"/>
      <c r="U1265" s="760"/>
      <c r="V1265" s="760"/>
      <c r="W1265" s="760"/>
      <c r="X1265" s="760"/>
      <c r="Y1265" s="760"/>
      <c r="Z1265" s="760"/>
      <c r="AA1265" s="760"/>
      <c r="AB1265" s="762"/>
      <c r="AC1265" s="762"/>
      <c r="AD1265" s="740"/>
      <c r="AE1265" s="739"/>
      <c r="AF1265" s="739"/>
      <c r="AG1265" s="739"/>
      <c r="AH1265" s="739"/>
    </row>
    <row r="1266" ht="15.75" customHeight="1">
      <c r="A1266" s="759"/>
      <c r="B1266" s="759"/>
      <c r="C1266" s="759"/>
      <c r="D1266" s="759"/>
      <c r="E1266" s="759"/>
      <c r="F1266" s="759"/>
      <c r="G1266" s="759"/>
      <c r="H1266" s="760"/>
      <c r="I1266" s="760"/>
      <c r="J1266" s="760"/>
      <c r="K1266" s="760"/>
      <c r="L1266" s="760"/>
      <c r="M1266" s="760"/>
      <c r="N1266" s="760"/>
      <c r="O1266" s="760"/>
      <c r="P1266" s="760"/>
      <c r="Q1266" s="760"/>
      <c r="R1266" s="760"/>
      <c r="S1266" s="760"/>
      <c r="T1266" s="760"/>
      <c r="U1266" s="760"/>
      <c r="V1266" s="760"/>
      <c r="W1266" s="760"/>
      <c r="X1266" s="760"/>
      <c r="Y1266" s="760"/>
      <c r="Z1266" s="760"/>
      <c r="AA1266" s="760"/>
      <c r="AB1266" s="762"/>
      <c r="AC1266" s="762"/>
      <c r="AD1266" s="740"/>
      <c r="AE1266" s="739"/>
      <c r="AF1266" s="739"/>
      <c r="AG1266" s="739"/>
      <c r="AH1266" s="739"/>
    </row>
    <row r="1267" ht="15.75" customHeight="1">
      <c r="A1267" s="759"/>
      <c r="B1267" s="759"/>
      <c r="C1267" s="759"/>
      <c r="D1267" s="759"/>
      <c r="E1267" s="759"/>
      <c r="F1267" s="759"/>
      <c r="G1267" s="759"/>
      <c r="H1267" s="760"/>
      <c r="I1267" s="760"/>
      <c r="J1267" s="760"/>
      <c r="K1267" s="760"/>
      <c r="L1267" s="760"/>
      <c r="M1267" s="760"/>
      <c r="N1267" s="760"/>
      <c r="O1267" s="760"/>
      <c r="P1267" s="760"/>
      <c r="Q1267" s="760"/>
      <c r="R1267" s="760"/>
      <c r="S1267" s="760"/>
      <c r="T1267" s="760"/>
      <c r="U1267" s="760"/>
      <c r="V1267" s="760"/>
      <c r="W1267" s="760"/>
      <c r="X1267" s="760"/>
      <c r="Y1267" s="760"/>
      <c r="Z1267" s="760"/>
      <c r="AA1267" s="760"/>
      <c r="AB1267" s="762"/>
      <c r="AC1267" s="762"/>
      <c r="AD1267" s="740"/>
      <c r="AE1267" s="739"/>
      <c r="AF1267" s="739"/>
      <c r="AG1267" s="739"/>
      <c r="AH1267" s="739"/>
    </row>
    <row r="1268" ht="15.75" customHeight="1">
      <c r="A1268" s="759"/>
      <c r="B1268" s="759"/>
      <c r="C1268" s="759"/>
      <c r="D1268" s="759"/>
      <c r="E1268" s="759"/>
      <c r="F1268" s="759"/>
      <c r="G1268" s="759"/>
      <c r="H1268" s="760"/>
      <c r="I1268" s="760"/>
      <c r="J1268" s="760"/>
      <c r="K1268" s="760"/>
      <c r="L1268" s="760"/>
      <c r="M1268" s="760"/>
      <c r="N1268" s="760"/>
      <c r="O1268" s="760"/>
      <c r="P1268" s="760"/>
      <c r="Q1268" s="760"/>
      <c r="R1268" s="760"/>
      <c r="S1268" s="760"/>
      <c r="T1268" s="760"/>
      <c r="U1268" s="760"/>
      <c r="V1268" s="760"/>
      <c r="W1268" s="760"/>
      <c r="X1268" s="760"/>
      <c r="Y1268" s="760"/>
      <c r="Z1268" s="760"/>
      <c r="AA1268" s="760"/>
      <c r="AB1268" s="762"/>
      <c r="AC1268" s="762"/>
      <c r="AD1268" s="740"/>
      <c r="AE1268" s="739"/>
      <c r="AF1268" s="739"/>
      <c r="AG1268" s="739"/>
      <c r="AH1268" s="739"/>
    </row>
    <row r="1269" ht="15.75" customHeight="1">
      <c r="A1269" s="759"/>
      <c r="B1269" s="759"/>
      <c r="C1269" s="759"/>
      <c r="D1269" s="759"/>
      <c r="E1269" s="759"/>
      <c r="F1269" s="759"/>
      <c r="G1269" s="759"/>
      <c r="H1269" s="760"/>
      <c r="I1269" s="760"/>
      <c r="J1269" s="760"/>
      <c r="K1269" s="760"/>
      <c r="L1269" s="760"/>
      <c r="M1269" s="760"/>
      <c r="N1269" s="760"/>
      <c r="O1269" s="760"/>
      <c r="P1269" s="760"/>
      <c r="Q1269" s="760"/>
      <c r="R1269" s="760"/>
      <c r="S1269" s="760"/>
      <c r="T1269" s="760"/>
      <c r="U1269" s="760"/>
      <c r="V1269" s="760"/>
      <c r="W1269" s="760"/>
      <c r="X1269" s="760"/>
      <c r="Y1269" s="760"/>
      <c r="Z1269" s="760"/>
      <c r="AA1269" s="760"/>
      <c r="AB1269" s="762"/>
      <c r="AC1269" s="762"/>
      <c r="AD1269" s="740"/>
      <c r="AE1269" s="739"/>
      <c r="AF1269" s="739"/>
      <c r="AG1269" s="739"/>
      <c r="AH1269" s="739"/>
    </row>
    <row r="1270" ht="15.75" customHeight="1">
      <c r="A1270" s="759"/>
      <c r="B1270" s="759"/>
      <c r="C1270" s="759"/>
      <c r="D1270" s="759"/>
      <c r="E1270" s="759"/>
      <c r="F1270" s="759"/>
      <c r="G1270" s="759"/>
      <c r="H1270" s="760"/>
      <c r="I1270" s="760"/>
      <c r="J1270" s="760"/>
      <c r="K1270" s="760"/>
      <c r="L1270" s="760"/>
      <c r="M1270" s="760"/>
      <c r="N1270" s="760"/>
      <c r="O1270" s="760"/>
      <c r="P1270" s="760"/>
      <c r="Q1270" s="760"/>
      <c r="R1270" s="760"/>
      <c r="S1270" s="760"/>
      <c r="T1270" s="760"/>
      <c r="U1270" s="760"/>
      <c r="V1270" s="760"/>
      <c r="W1270" s="760"/>
      <c r="X1270" s="760"/>
      <c r="Y1270" s="760"/>
      <c r="Z1270" s="760"/>
      <c r="AA1270" s="760"/>
      <c r="AB1270" s="762"/>
      <c r="AC1270" s="762"/>
      <c r="AD1270" s="740"/>
      <c r="AE1270" s="739"/>
      <c r="AF1270" s="739"/>
      <c r="AG1270" s="739"/>
      <c r="AH1270" s="739"/>
    </row>
    <row r="1271" ht="15.75" customHeight="1">
      <c r="A1271" s="759"/>
      <c r="B1271" s="759"/>
      <c r="C1271" s="759"/>
      <c r="D1271" s="759"/>
      <c r="E1271" s="759"/>
      <c r="F1271" s="759"/>
      <c r="G1271" s="759"/>
      <c r="H1271" s="760"/>
      <c r="I1271" s="760"/>
      <c r="J1271" s="760"/>
      <c r="K1271" s="760"/>
      <c r="L1271" s="760"/>
      <c r="M1271" s="760"/>
      <c r="N1271" s="760"/>
      <c r="O1271" s="760"/>
      <c r="P1271" s="760"/>
      <c r="Q1271" s="760"/>
      <c r="R1271" s="760"/>
      <c r="S1271" s="760"/>
      <c r="T1271" s="760"/>
      <c r="U1271" s="760"/>
      <c r="V1271" s="760"/>
      <c r="W1271" s="760"/>
      <c r="X1271" s="760"/>
      <c r="Y1271" s="760"/>
      <c r="Z1271" s="760"/>
      <c r="AA1271" s="760"/>
      <c r="AB1271" s="762"/>
      <c r="AC1271" s="762"/>
      <c r="AD1271" s="740"/>
      <c r="AE1271" s="739"/>
      <c r="AF1271" s="739"/>
      <c r="AG1271" s="739"/>
      <c r="AH1271" s="739"/>
    </row>
    <row r="1272" ht="15.75" customHeight="1">
      <c r="A1272" s="759"/>
      <c r="B1272" s="759"/>
      <c r="C1272" s="759"/>
      <c r="D1272" s="759"/>
      <c r="E1272" s="759"/>
      <c r="F1272" s="759"/>
      <c r="G1272" s="759"/>
      <c r="H1272" s="760"/>
      <c r="I1272" s="760"/>
      <c r="J1272" s="760"/>
      <c r="K1272" s="760"/>
      <c r="L1272" s="760"/>
      <c r="M1272" s="760"/>
      <c r="N1272" s="760"/>
      <c r="O1272" s="760"/>
      <c r="P1272" s="760"/>
      <c r="Q1272" s="760"/>
      <c r="R1272" s="760"/>
      <c r="S1272" s="760"/>
      <c r="T1272" s="760"/>
      <c r="U1272" s="760"/>
      <c r="V1272" s="760"/>
      <c r="W1272" s="760"/>
      <c r="X1272" s="760"/>
      <c r="Y1272" s="760"/>
      <c r="Z1272" s="760"/>
      <c r="AA1272" s="760"/>
      <c r="AB1272" s="762"/>
      <c r="AC1272" s="762"/>
      <c r="AD1272" s="740"/>
      <c r="AE1272" s="739"/>
      <c r="AF1272" s="739"/>
      <c r="AG1272" s="739"/>
      <c r="AH1272" s="739"/>
    </row>
    <row r="1273" ht="15.75" customHeight="1">
      <c r="A1273" s="759"/>
      <c r="B1273" s="759"/>
      <c r="C1273" s="759"/>
      <c r="D1273" s="759"/>
      <c r="E1273" s="759"/>
      <c r="F1273" s="759"/>
      <c r="G1273" s="759"/>
      <c r="H1273" s="760"/>
      <c r="I1273" s="760"/>
      <c r="J1273" s="760"/>
      <c r="K1273" s="760"/>
      <c r="L1273" s="760"/>
      <c r="M1273" s="760"/>
      <c r="N1273" s="760"/>
      <c r="O1273" s="760"/>
      <c r="P1273" s="760"/>
      <c r="Q1273" s="760"/>
      <c r="R1273" s="760"/>
      <c r="S1273" s="760"/>
      <c r="T1273" s="760"/>
      <c r="U1273" s="760"/>
      <c r="V1273" s="760"/>
      <c r="W1273" s="760"/>
      <c r="X1273" s="760"/>
      <c r="Y1273" s="760"/>
      <c r="Z1273" s="760"/>
      <c r="AA1273" s="760"/>
      <c r="AB1273" s="762"/>
      <c r="AC1273" s="762"/>
      <c r="AD1273" s="740"/>
      <c r="AE1273" s="739"/>
      <c r="AF1273" s="739"/>
      <c r="AG1273" s="739"/>
      <c r="AH1273" s="739"/>
    </row>
    <row r="1274" ht="15.75" customHeight="1">
      <c r="A1274" s="759"/>
      <c r="B1274" s="759"/>
      <c r="C1274" s="759"/>
      <c r="D1274" s="759"/>
      <c r="E1274" s="759"/>
      <c r="F1274" s="759"/>
      <c r="G1274" s="759"/>
      <c r="H1274" s="760"/>
      <c r="I1274" s="760"/>
      <c r="J1274" s="760"/>
      <c r="K1274" s="760"/>
      <c r="L1274" s="760"/>
      <c r="M1274" s="760"/>
      <c r="N1274" s="760"/>
      <c r="O1274" s="760"/>
      <c r="P1274" s="760"/>
      <c r="Q1274" s="760"/>
      <c r="R1274" s="760"/>
      <c r="S1274" s="760"/>
      <c r="T1274" s="760"/>
      <c r="U1274" s="760"/>
      <c r="V1274" s="760"/>
      <c r="W1274" s="760"/>
      <c r="X1274" s="760"/>
      <c r="Y1274" s="760"/>
      <c r="Z1274" s="760"/>
      <c r="AA1274" s="760"/>
      <c r="AB1274" s="762"/>
      <c r="AC1274" s="762"/>
      <c r="AD1274" s="740"/>
      <c r="AE1274" s="739"/>
      <c r="AF1274" s="739"/>
      <c r="AG1274" s="739"/>
      <c r="AH1274" s="739"/>
    </row>
    <row r="1275" ht="15.75" customHeight="1">
      <c r="A1275" s="759"/>
      <c r="B1275" s="759"/>
      <c r="C1275" s="759"/>
      <c r="D1275" s="759"/>
      <c r="E1275" s="759"/>
      <c r="F1275" s="759"/>
      <c r="G1275" s="759"/>
      <c r="H1275" s="760"/>
      <c r="I1275" s="760"/>
      <c r="J1275" s="760"/>
      <c r="K1275" s="760"/>
      <c r="L1275" s="760"/>
      <c r="M1275" s="760"/>
      <c r="N1275" s="760"/>
      <c r="O1275" s="760"/>
      <c r="P1275" s="760"/>
      <c r="Q1275" s="760"/>
      <c r="R1275" s="760"/>
      <c r="S1275" s="760"/>
      <c r="T1275" s="760"/>
      <c r="U1275" s="760"/>
      <c r="V1275" s="760"/>
      <c r="W1275" s="760"/>
      <c r="X1275" s="760"/>
      <c r="Y1275" s="760"/>
      <c r="Z1275" s="760"/>
      <c r="AA1275" s="760"/>
      <c r="AB1275" s="762"/>
      <c r="AC1275" s="762"/>
      <c r="AD1275" s="740"/>
      <c r="AE1275" s="739"/>
      <c r="AF1275" s="739"/>
      <c r="AG1275" s="739"/>
      <c r="AH1275" s="739"/>
    </row>
    <row r="1276" ht="15.75" customHeight="1">
      <c r="A1276" s="759"/>
      <c r="B1276" s="759"/>
      <c r="C1276" s="759"/>
      <c r="D1276" s="759"/>
      <c r="E1276" s="759"/>
      <c r="F1276" s="759"/>
      <c r="G1276" s="759"/>
      <c r="H1276" s="760"/>
      <c r="I1276" s="760"/>
      <c r="J1276" s="760"/>
      <c r="K1276" s="760"/>
      <c r="L1276" s="760"/>
      <c r="M1276" s="760"/>
      <c r="N1276" s="760"/>
      <c r="O1276" s="760"/>
      <c r="P1276" s="760"/>
      <c r="Q1276" s="760"/>
      <c r="R1276" s="760"/>
      <c r="S1276" s="760"/>
      <c r="T1276" s="760"/>
      <c r="U1276" s="760"/>
      <c r="V1276" s="760"/>
      <c r="W1276" s="760"/>
      <c r="X1276" s="760"/>
      <c r="Y1276" s="760"/>
      <c r="Z1276" s="760"/>
      <c r="AA1276" s="760"/>
      <c r="AB1276" s="762"/>
      <c r="AC1276" s="762"/>
      <c r="AD1276" s="740"/>
      <c r="AE1276" s="739"/>
      <c r="AF1276" s="739"/>
      <c r="AG1276" s="739"/>
      <c r="AH1276" s="739"/>
    </row>
    <row r="1277" ht="15.75" customHeight="1">
      <c r="A1277" s="759"/>
      <c r="B1277" s="759"/>
      <c r="C1277" s="759"/>
      <c r="D1277" s="759"/>
      <c r="E1277" s="759"/>
      <c r="F1277" s="759"/>
      <c r="G1277" s="759"/>
      <c r="H1277" s="760"/>
      <c r="I1277" s="760"/>
      <c r="J1277" s="760"/>
      <c r="K1277" s="760"/>
      <c r="L1277" s="760"/>
      <c r="M1277" s="760"/>
      <c r="N1277" s="760"/>
      <c r="O1277" s="760"/>
      <c r="P1277" s="760"/>
      <c r="Q1277" s="760"/>
      <c r="R1277" s="760"/>
      <c r="S1277" s="760"/>
      <c r="T1277" s="760"/>
      <c r="U1277" s="760"/>
      <c r="V1277" s="760"/>
      <c r="W1277" s="760"/>
      <c r="X1277" s="760"/>
      <c r="Y1277" s="760"/>
      <c r="Z1277" s="760"/>
      <c r="AA1277" s="760"/>
      <c r="AB1277" s="762"/>
      <c r="AC1277" s="762"/>
      <c r="AD1277" s="740"/>
      <c r="AE1277" s="739"/>
      <c r="AF1277" s="739"/>
      <c r="AG1277" s="739"/>
      <c r="AH1277" s="739"/>
    </row>
    <row r="1278" ht="15.75" customHeight="1">
      <c r="A1278" s="759"/>
      <c r="B1278" s="759"/>
      <c r="C1278" s="759"/>
      <c r="D1278" s="759"/>
      <c r="E1278" s="759"/>
      <c r="F1278" s="759"/>
      <c r="G1278" s="759"/>
      <c r="H1278" s="760"/>
      <c r="I1278" s="760"/>
      <c r="J1278" s="760"/>
      <c r="K1278" s="760"/>
      <c r="L1278" s="760"/>
      <c r="M1278" s="760"/>
      <c r="N1278" s="760"/>
      <c r="O1278" s="760"/>
      <c r="P1278" s="760"/>
      <c r="Q1278" s="760"/>
      <c r="R1278" s="760"/>
      <c r="S1278" s="760"/>
      <c r="T1278" s="760"/>
      <c r="U1278" s="760"/>
      <c r="V1278" s="760"/>
      <c r="W1278" s="760"/>
      <c r="X1278" s="760"/>
      <c r="Y1278" s="760"/>
      <c r="Z1278" s="760"/>
      <c r="AA1278" s="760"/>
      <c r="AB1278" s="762"/>
      <c r="AC1278" s="762"/>
      <c r="AD1278" s="740"/>
      <c r="AE1278" s="739"/>
      <c r="AF1278" s="739"/>
      <c r="AG1278" s="739"/>
      <c r="AH1278" s="739"/>
    </row>
    <row r="1279" ht="15.75" customHeight="1">
      <c r="A1279" s="759"/>
      <c r="B1279" s="759"/>
      <c r="C1279" s="759"/>
      <c r="D1279" s="759"/>
      <c r="E1279" s="759"/>
      <c r="F1279" s="759"/>
      <c r="G1279" s="759"/>
      <c r="H1279" s="760"/>
      <c r="I1279" s="760"/>
      <c r="J1279" s="760"/>
      <c r="K1279" s="760"/>
      <c r="L1279" s="760"/>
      <c r="M1279" s="760"/>
      <c r="N1279" s="760"/>
      <c r="O1279" s="760"/>
      <c r="P1279" s="760"/>
      <c r="Q1279" s="760"/>
      <c r="R1279" s="760"/>
      <c r="S1279" s="760"/>
      <c r="T1279" s="760"/>
      <c r="U1279" s="760"/>
      <c r="V1279" s="760"/>
      <c r="W1279" s="760"/>
      <c r="X1279" s="760"/>
      <c r="Y1279" s="760"/>
      <c r="Z1279" s="760"/>
      <c r="AA1279" s="760"/>
      <c r="AB1279" s="762"/>
      <c r="AC1279" s="762"/>
      <c r="AD1279" s="740"/>
      <c r="AE1279" s="739"/>
      <c r="AF1279" s="739"/>
      <c r="AG1279" s="739"/>
      <c r="AH1279" s="739"/>
    </row>
    <row r="1280" ht="15.75" customHeight="1">
      <c r="A1280" s="759"/>
      <c r="B1280" s="759"/>
      <c r="C1280" s="759"/>
      <c r="D1280" s="759"/>
      <c r="E1280" s="759"/>
      <c r="F1280" s="759"/>
      <c r="G1280" s="759"/>
      <c r="H1280" s="760"/>
      <c r="I1280" s="760"/>
      <c r="J1280" s="760"/>
      <c r="K1280" s="760"/>
      <c r="L1280" s="760"/>
      <c r="M1280" s="760"/>
      <c r="N1280" s="760"/>
      <c r="O1280" s="760"/>
      <c r="P1280" s="760"/>
      <c r="Q1280" s="760"/>
      <c r="R1280" s="760"/>
      <c r="S1280" s="760"/>
      <c r="T1280" s="760"/>
      <c r="U1280" s="760"/>
      <c r="V1280" s="760"/>
      <c r="W1280" s="760"/>
      <c r="X1280" s="760"/>
      <c r="Y1280" s="760"/>
      <c r="Z1280" s="760"/>
      <c r="AA1280" s="760"/>
      <c r="AB1280" s="762"/>
      <c r="AC1280" s="762"/>
      <c r="AD1280" s="740"/>
      <c r="AE1280" s="739"/>
      <c r="AF1280" s="739"/>
      <c r="AG1280" s="739"/>
      <c r="AH1280" s="739"/>
    </row>
    <row r="1281" ht="15.75" customHeight="1">
      <c r="A1281" s="759"/>
      <c r="B1281" s="759"/>
      <c r="C1281" s="759"/>
      <c r="D1281" s="759"/>
      <c r="E1281" s="759"/>
      <c r="F1281" s="759"/>
      <c r="G1281" s="759"/>
      <c r="H1281" s="760"/>
      <c r="I1281" s="760"/>
      <c r="J1281" s="760"/>
      <c r="K1281" s="760"/>
      <c r="L1281" s="760"/>
      <c r="M1281" s="760"/>
      <c r="N1281" s="760"/>
      <c r="O1281" s="760"/>
      <c r="P1281" s="760"/>
      <c r="Q1281" s="760"/>
      <c r="R1281" s="760"/>
      <c r="S1281" s="760"/>
      <c r="T1281" s="760"/>
      <c r="U1281" s="760"/>
      <c r="V1281" s="760"/>
      <c r="W1281" s="760"/>
      <c r="X1281" s="760"/>
      <c r="Y1281" s="760"/>
      <c r="Z1281" s="760"/>
      <c r="AA1281" s="760"/>
      <c r="AB1281" s="762"/>
      <c r="AC1281" s="762"/>
      <c r="AD1281" s="740"/>
      <c r="AE1281" s="739"/>
      <c r="AF1281" s="739"/>
      <c r="AG1281" s="739"/>
      <c r="AH1281" s="739"/>
    </row>
    <row r="1282" ht="15.75" customHeight="1">
      <c r="A1282" s="759"/>
      <c r="B1282" s="759"/>
      <c r="C1282" s="759"/>
      <c r="D1282" s="759"/>
      <c r="E1282" s="759"/>
      <c r="F1282" s="759"/>
      <c r="G1282" s="759"/>
      <c r="H1282" s="760"/>
      <c r="I1282" s="760"/>
      <c r="J1282" s="760"/>
      <c r="K1282" s="760"/>
      <c r="L1282" s="760"/>
      <c r="M1282" s="760"/>
      <c r="N1282" s="760"/>
      <c r="O1282" s="760"/>
      <c r="P1282" s="760"/>
      <c r="Q1282" s="760"/>
      <c r="R1282" s="760"/>
      <c r="S1282" s="760"/>
      <c r="T1282" s="760"/>
      <c r="U1282" s="760"/>
      <c r="V1282" s="760"/>
      <c r="W1282" s="760"/>
      <c r="X1282" s="760"/>
      <c r="Y1282" s="760"/>
      <c r="Z1282" s="760"/>
      <c r="AA1282" s="760"/>
      <c r="AB1282" s="762"/>
      <c r="AC1282" s="762"/>
      <c r="AD1282" s="740"/>
      <c r="AE1282" s="739"/>
      <c r="AF1282" s="739"/>
      <c r="AG1282" s="739"/>
      <c r="AH1282" s="739"/>
    </row>
    <row r="1283" ht="15.75" customHeight="1">
      <c r="A1283" s="759"/>
      <c r="B1283" s="759"/>
      <c r="C1283" s="759"/>
      <c r="D1283" s="759"/>
      <c r="E1283" s="759"/>
      <c r="F1283" s="759"/>
      <c r="G1283" s="759"/>
      <c r="H1283" s="760"/>
      <c r="I1283" s="760"/>
      <c r="J1283" s="760"/>
      <c r="K1283" s="760"/>
      <c r="L1283" s="760"/>
      <c r="M1283" s="760"/>
      <c r="N1283" s="760"/>
      <c r="O1283" s="760"/>
      <c r="P1283" s="760"/>
      <c r="Q1283" s="760"/>
      <c r="R1283" s="760"/>
      <c r="S1283" s="760"/>
      <c r="T1283" s="760"/>
      <c r="U1283" s="760"/>
      <c r="V1283" s="760"/>
      <c r="W1283" s="760"/>
      <c r="X1283" s="760"/>
      <c r="Y1283" s="760"/>
      <c r="Z1283" s="760"/>
      <c r="AA1283" s="760"/>
      <c r="AB1283" s="762"/>
      <c r="AC1283" s="762"/>
      <c r="AD1283" s="740"/>
      <c r="AE1283" s="739"/>
      <c r="AF1283" s="739"/>
      <c r="AG1283" s="739"/>
      <c r="AH1283" s="739"/>
    </row>
    <row r="1284" ht="15.75" customHeight="1">
      <c r="A1284" s="759"/>
      <c r="B1284" s="759"/>
      <c r="C1284" s="759"/>
      <c r="D1284" s="759"/>
      <c r="E1284" s="759"/>
      <c r="F1284" s="759"/>
      <c r="G1284" s="759"/>
      <c r="H1284" s="760"/>
      <c r="I1284" s="760"/>
      <c r="J1284" s="760"/>
      <c r="K1284" s="760"/>
      <c r="L1284" s="760"/>
      <c r="M1284" s="760"/>
      <c r="N1284" s="760"/>
      <c r="O1284" s="760"/>
      <c r="P1284" s="760"/>
      <c r="Q1284" s="760"/>
      <c r="R1284" s="760"/>
      <c r="S1284" s="760"/>
      <c r="T1284" s="760"/>
      <c r="U1284" s="760"/>
      <c r="V1284" s="760"/>
      <c r="W1284" s="760"/>
      <c r="X1284" s="760"/>
      <c r="Y1284" s="760"/>
      <c r="Z1284" s="760"/>
      <c r="AA1284" s="760"/>
      <c r="AB1284" s="762"/>
      <c r="AC1284" s="762"/>
      <c r="AD1284" s="740"/>
      <c r="AE1284" s="739"/>
      <c r="AF1284" s="739"/>
      <c r="AG1284" s="739"/>
      <c r="AH1284" s="739"/>
    </row>
    <row r="1285" ht="15.75" customHeight="1">
      <c r="A1285" s="759"/>
      <c r="B1285" s="759"/>
      <c r="C1285" s="759"/>
      <c r="D1285" s="759"/>
      <c r="E1285" s="759"/>
      <c r="F1285" s="759"/>
      <c r="G1285" s="759"/>
      <c r="H1285" s="760"/>
      <c r="I1285" s="760"/>
      <c r="J1285" s="760"/>
      <c r="K1285" s="760"/>
      <c r="L1285" s="760"/>
      <c r="M1285" s="760"/>
      <c r="N1285" s="760"/>
      <c r="O1285" s="760"/>
      <c r="P1285" s="760"/>
      <c r="Q1285" s="760"/>
      <c r="R1285" s="760"/>
      <c r="S1285" s="760"/>
      <c r="T1285" s="760"/>
      <c r="U1285" s="760"/>
      <c r="V1285" s="760"/>
      <c r="W1285" s="760"/>
      <c r="X1285" s="760"/>
      <c r="Y1285" s="760"/>
      <c r="Z1285" s="760"/>
      <c r="AA1285" s="760"/>
      <c r="AB1285" s="762"/>
      <c r="AC1285" s="762"/>
      <c r="AD1285" s="740"/>
      <c r="AE1285" s="739"/>
      <c r="AF1285" s="739"/>
      <c r="AG1285" s="739"/>
      <c r="AH1285" s="739"/>
    </row>
    <row r="1286" ht="15.75" customHeight="1">
      <c r="A1286" s="759"/>
      <c r="B1286" s="759"/>
      <c r="C1286" s="759"/>
      <c r="D1286" s="759"/>
      <c r="E1286" s="759"/>
      <c r="F1286" s="759"/>
      <c r="G1286" s="759"/>
      <c r="H1286" s="760"/>
      <c r="I1286" s="760"/>
      <c r="J1286" s="760"/>
      <c r="K1286" s="760"/>
      <c r="L1286" s="760"/>
      <c r="M1286" s="760"/>
      <c r="N1286" s="760"/>
      <c r="O1286" s="760"/>
      <c r="P1286" s="760"/>
      <c r="Q1286" s="760"/>
      <c r="R1286" s="760"/>
      <c r="S1286" s="760"/>
      <c r="T1286" s="760"/>
      <c r="U1286" s="760"/>
      <c r="V1286" s="760"/>
      <c r="W1286" s="760"/>
      <c r="X1286" s="760"/>
      <c r="Y1286" s="760"/>
      <c r="Z1286" s="760"/>
      <c r="AA1286" s="760"/>
      <c r="AB1286" s="762"/>
      <c r="AC1286" s="762"/>
      <c r="AD1286" s="740"/>
      <c r="AE1286" s="739"/>
      <c r="AF1286" s="739"/>
      <c r="AG1286" s="739"/>
      <c r="AH1286" s="739"/>
    </row>
    <row r="1287" ht="15.75" customHeight="1">
      <c r="A1287" s="759"/>
      <c r="B1287" s="759"/>
      <c r="C1287" s="759"/>
      <c r="D1287" s="759"/>
      <c r="E1287" s="759"/>
      <c r="F1287" s="759"/>
      <c r="G1287" s="759"/>
      <c r="H1287" s="760"/>
      <c r="I1287" s="760"/>
      <c r="J1287" s="760"/>
      <c r="K1287" s="760"/>
      <c r="L1287" s="760"/>
      <c r="M1287" s="760"/>
      <c r="N1287" s="760"/>
      <c r="O1287" s="760"/>
      <c r="P1287" s="760"/>
      <c r="Q1287" s="760"/>
      <c r="R1287" s="760"/>
      <c r="S1287" s="760"/>
      <c r="T1287" s="760"/>
      <c r="U1287" s="760"/>
      <c r="V1287" s="760"/>
      <c r="W1287" s="760"/>
      <c r="X1287" s="760"/>
      <c r="Y1287" s="760"/>
      <c r="Z1287" s="760"/>
      <c r="AA1287" s="760"/>
      <c r="AB1287" s="762"/>
      <c r="AC1287" s="762"/>
      <c r="AD1287" s="740"/>
      <c r="AE1287" s="739"/>
      <c r="AF1287" s="739"/>
      <c r="AG1287" s="739"/>
      <c r="AH1287" s="739"/>
    </row>
    <row r="1288" ht="15.75" customHeight="1">
      <c r="A1288" s="759"/>
      <c r="B1288" s="759"/>
      <c r="C1288" s="759"/>
      <c r="D1288" s="759"/>
      <c r="E1288" s="759"/>
      <c r="F1288" s="759"/>
      <c r="G1288" s="759"/>
      <c r="H1288" s="760"/>
      <c r="I1288" s="760"/>
      <c r="J1288" s="760"/>
      <c r="K1288" s="760"/>
      <c r="L1288" s="760"/>
      <c r="M1288" s="760"/>
      <c r="N1288" s="760"/>
      <c r="O1288" s="760"/>
      <c r="P1288" s="760"/>
      <c r="Q1288" s="760"/>
      <c r="R1288" s="760"/>
      <c r="S1288" s="760"/>
      <c r="T1288" s="760"/>
      <c r="U1288" s="760"/>
      <c r="V1288" s="760"/>
      <c r="W1288" s="760"/>
      <c r="X1288" s="760"/>
      <c r="Y1288" s="760"/>
      <c r="Z1288" s="760"/>
      <c r="AA1288" s="760"/>
      <c r="AB1288" s="762"/>
      <c r="AC1288" s="762"/>
      <c r="AD1288" s="740"/>
      <c r="AE1288" s="739"/>
      <c r="AF1288" s="739"/>
      <c r="AG1288" s="739"/>
      <c r="AH1288" s="739"/>
    </row>
    <row r="1289" ht="15.75" customHeight="1">
      <c r="A1289" s="759"/>
      <c r="B1289" s="759"/>
      <c r="C1289" s="759"/>
      <c r="D1289" s="759"/>
      <c r="E1289" s="759"/>
      <c r="F1289" s="759"/>
      <c r="G1289" s="759"/>
      <c r="H1289" s="760"/>
      <c r="I1289" s="760"/>
      <c r="J1289" s="760"/>
      <c r="K1289" s="760"/>
      <c r="L1289" s="760"/>
      <c r="M1289" s="760"/>
      <c r="N1289" s="760"/>
      <c r="O1289" s="760"/>
      <c r="P1289" s="760"/>
      <c r="Q1289" s="760"/>
      <c r="R1289" s="760"/>
      <c r="S1289" s="760"/>
      <c r="T1289" s="760"/>
      <c r="U1289" s="760"/>
      <c r="V1289" s="760"/>
      <c r="W1289" s="760"/>
      <c r="X1289" s="760"/>
      <c r="Y1289" s="760"/>
      <c r="Z1289" s="760"/>
      <c r="AA1289" s="760"/>
      <c r="AB1289" s="762"/>
      <c r="AC1289" s="762"/>
      <c r="AD1289" s="740"/>
      <c r="AE1289" s="739"/>
      <c r="AF1289" s="739"/>
      <c r="AG1289" s="739"/>
      <c r="AH1289" s="739"/>
    </row>
    <row r="1290" ht="15.75" customHeight="1">
      <c r="A1290" s="759"/>
      <c r="B1290" s="759"/>
      <c r="C1290" s="759"/>
      <c r="D1290" s="759"/>
      <c r="E1290" s="759"/>
      <c r="F1290" s="759"/>
      <c r="G1290" s="759"/>
      <c r="H1290" s="760"/>
      <c r="I1290" s="760"/>
      <c r="J1290" s="760"/>
      <c r="K1290" s="760"/>
      <c r="L1290" s="760"/>
      <c r="M1290" s="760"/>
      <c r="N1290" s="760"/>
      <c r="O1290" s="760"/>
      <c r="P1290" s="760"/>
      <c r="Q1290" s="760"/>
      <c r="R1290" s="760"/>
      <c r="S1290" s="760"/>
      <c r="T1290" s="760"/>
      <c r="U1290" s="760"/>
      <c r="V1290" s="760"/>
      <c r="W1290" s="760"/>
      <c r="X1290" s="760"/>
      <c r="Y1290" s="760"/>
      <c r="Z1290" s="760"/>
      <c r="AA1290" s="760"/>
      <c r="AB1290" s="762"/>
      <c r="AC1290" s="762"/>
      <c r="AD1290" s="740"/>
      <c r="AE1290" s="739"/>
      <c r="AF1290" s="739"/>
      <c r="AG1290" s="739"/>
      <c r="AH1290" s="739"/>
    </row>
    <row r="1291" ht="15.75" customHeight="1">
      <c r="A1291" s="759"/>
      <c r="B1291" s="759"/>
      <c r="C1291" s="759"/>
      <c r="D1291" s="759"/>
      <c r="E1291" s="759"/>
      <c r="F1291" s="759"/>
      <c r="G1291" s="759"/>
      <c r="H1291" s="760"/>
      <c r="I1291" s="760"/>
      <c r="J1291" s="760"/>
      <c r="K1291" s="760"/>
      <c r="L1291" s="760"/>
      <c r="M1291" s="760"/>
      <c r="N1291" s="760"/>
      <c r="O1291" s="760"/>
      <c r="P1291" s="760"/>
      <c r="Q1291" s="760"/>
      <c r="R1291" s="760"/>
      <c r="S1291" s="760"/>
      <c r="T1291" s="760"/>
      <c r="U1291" s="760"/>
      <c r="V1291" s="760"/>
      <c r="W1291" s="760"/>
      <c r="X1291" s="760"/>
      <c r="Y1291" s="760"/>
      <c r="Z1291" s="760"/>
      <c r="AA1291" s="760"/>
      <c r="AB1291" s="762"/>
      <c r="AC1291" s="762"/>
      <c r="AD1291" s="740"/>
      <c r="AE1291" s="739"/>
      <c r="AF1291" s="739"/>
      <c r="AG1291" s="739"/>
      <c r="AH1291" s="739"/>
    </row>
    <row r="1292" ht="15.75" customHeight="1">
      <c r="A1292" s="759"/>
      <c r="B1292" s="759"/>
      <c r="C1292" s="759"/>
      <c r="D1292" s="759"/>
      <c r="E1292" s="759"/>
      <c r="F1292" s="759"/>
      <c r="G1292" s="759"/>
      <c r="H1292" s="760"/>
      <c r="I1292" s="760"/>
      <c r="J1292" s="760"/>
      <c r="K1292" s="760"/>
      <c r="L1292" s="760"/>
      <c r="M1292" s="760"/>
      <c r="N1292" s="760"/>
      <c r="O1292" s="760"/>
      <c r="P1292" s="760"/>
      <c r="Q1292" s="760"/>
      <c r="R1292" s="760"/>
      <c r="S1292" s="760"/>
      <c r="T1292" s="760"/>
      <c r="U1292" s="760"/>
      <c r="V1292" s="760"/>
      <c r="W1292" s="760"/>
      <c r="X1292" s="760"/>
      <c r="Y1292" s="760"/>
      <c r="Z1292" s="760"/>
      <c r="AA1292" s="760"/>
      <c r="AB1292" s="762"/>
      <c r="AC1292" s="762"/>
      <c r="AD1292" s="740"/>
      <c r="AE1292" s="739"/>
      <c r="AF1292" s="739"/>
      <c r="AG1292" s="739"/>
      <c r="AH1292" s="739"/>
    </row>
    <row r="1293" ht="15.75" customHeight="1">
      <c r="A1293" s="759"/>
      <c r="B1293" s="759"/>
      <c r="C1293" s="759"/>
      <c r="D1293" s="759"/>
      <c r="E1293" s="759"/>
      <c r="F1293" s="759"/>
      <c r="G1293" s="759"/>
      <c r="H1293" s="760"/>
      <c r="I1293" s="760"/>
      <c r="J1293" s="760"/>
      <c r="K1293" s="760"/>
      <c r="L1293" s="760"/>
      <c r="M1293" s="760"/>
      <c r="N1293" s="760"/>
      <c r="O1293" s="760"/>
      <c r="P1293" s="760"/>
      <c r="Q1293" s="760"/>
      <c r="R1293" s="760"/>
      <c r="S1293" s="760"/>
      <c r="T1293" s="760"/>
      <c r="U1293" s="760"/>
      <c r="V1293" s="760"/>
      <c r="W1293" s="760"/>
      <c r="X1293" s="760"/>
      <c r="Y1293" s="760"/>
      <c r="Z1293" s="760"/>
      <c r="AA1293" s="760"/>
      <c r="AB1293" s="762"/>
      <c r="AC1293" s="762"/>
      <c r="AD1293" s="740"/>
      <c r="AE1293" s="739"/>
      <c r="AF1293" s="739"/>
      <c r="AG1293" s="739"/>
      <c r="AH1293" s="739"/>
    </row>
    <row r="1294" ht="15.75" customHeight="1">
      <c r="A1294" s="759"/>
      <c r="B1294" s="759"/>
      <c r="C1294" s="759"/>
      <c r="D1294" s="759"/>
      <c r="E1294" s="759"/>
      <c r="F1294" s="759"/>
      <c r="G1294" s="759"/>
      <c r="H1294" s="760"/>
      <c r="I1294" s="760"/>
      <c r="J1294" s="760"/>
      <c r="K1294" s="760"/>
      <c r="L1294" s="760"/>
      <c r="M1294" s="760"/>
      <c r="N1294" s="760"/>
      <c r="O1294" s="760"/>
      <c r="P1294" s="760"/>
      <c r="Q1294" s="760"/>
      <c r="R1294" s="760"/>
      <c r="S1294" s="760"/>
      <c r="T1294" s="760"/>
      <c r="U1294" s="760"/>
      <c r="V1294" s="760"/>
      <c r="W1294" s="760"/>
      <c r="X1294" s="760"/>
      <c r="Y1294" s="760"/>
      <c r="Z1294" s="760"/>
      <c r="AA1294" s="760"/>
      <c r="AB1294" s="762"/>
      <c r="AC1294" s="762"/>
      <c r="AD1294" s="740"/>
      <c r="AE1294" s="739"/>
      <c r="AF1294" s="739"/>
      <c r="AG1294" s="739"/>
      <c r="AH1294" s="739"/>
    </row>
    <row r="1295" ht="15.75" customHeight="1">
      <c r="A1295" s="759"/>
      <c r="B1295" s="759"/>
      <c r="C1295" s="759"/>
      <c r="D1295" s="759"/>
      <c r="E1295" s="759"/>
      <c r="F1295" s="759"/>
      <c r="G1295" s="759"/>
      <c r="H1295" s="760"/>
      <c r="I1295" s="760"/>
      <c r="J1295" s="760"/>
      <c r="K1295" s="760"/>
      <c r="L1295" s="760"/>
      <c r="M1295" s="760"/>
      <c r="N1295" s="760"/>
      <c r="O1295" s="760"/>
      <c r="P1295" s="760"/>
      <c r="Q1295" s="760"/>
      <c r="R1295" s="760"/>
      <c r="S1295" s="760"/>
      <c r="T1295" s="760"/>
      <c r="U1295" s="760"/>
      <c r="V1295" s="760"/>
      <c r="W1295" s="760"/>
      <c r="X1295" s="760"/>
      <c r="Y1295" s="760"/>
      <c r="Z1295" s="760"/>
      <c r="AA1295" s="760"/>
      <c r="AB1295" s="762"/>
      <c r="AC1295" s="762"/>
      <c r="AD1295" s="740"/>
      <c r="AE1295" s="739"/>
      <c r="AF1295" s="739"/>
      <c r="AG1295" s="739"/>
      <c r="AH1295" s="739"/>
    </row>
    <row r="1296" ht="15.75" customHeight="1">
      <c r="A1296" s="759"/>
      <c r="B1296" s="759"/>
      <c r="C1296" s="759"/>
      <c r="D1296" s="759"/>
      <c r="E1296" s="759"/>
      <c r="F1296" s="759"/>
      <c r="G1296" s="759"/>
      <c r="H1296" s="760"/>
      <c r="I1296" s="760"/>
      <c r="J1296" s="760"/>
      <c r="K1296" s="760"/>
      <c r="L1296" s="760"/>
      <c r="M1296" s="760"/>
      <c r="N1296" s="760"/>
      <c r="O1296" s="760"/>
      <c r="P1296" s="760"/>
      <c r="Q1296" s="760"/>
      <c r="R1296" s="760"/>
      <c r="S1296" s="760"/>
      <c r="T1296" s="760"/>
      <c r="U1296" s="760"/>
      <c r="V1296" s="760"/>
      <c r="W1296" s="760"/>
      <c r="X1296" s="760"/>
      <c r="Y1296" s="760"/>
      <c r="Z1296" s="760"/>
      <c r="AA1296" s="760"/>
      <c r="AB1296" s="762"/>
      <c r="AC1296" s="762"/>
      <c r="AD1296" s="740"/>
      <c r="AE1296" s="739"/>
      <c r="AF1296" s="739"/>
      <c r="AG1296" s="739"/>
      <c r="AH1296" s="739"/>
    </row>
    <row r="1297" ht="15.75" customHeight="1">
      <c r="A1297" s="759"/>
      <c r="B1297" s="759"/>
      <c r="C1297" s="759"/>
      <c r="D1297" s="759"/>
      <c r="E1297" s="759"/>
      <c r="F1297" s="759"/>
      <c r="G1297" s="759"/>
      <c r="H1297" s="760"/>
      <c r="I1297" s="760"/>
      <c r="J1297" s="760"/>
      <c r="K1297" s="760"/>
      <c r="L1297" s="760"/>
      <c r="M1297" s="760"/>
      <c r="N1297" s="760"/>
      <c r="O1297" s="760"/>
      <c r="P1297" s="760"/>
      <c r="Q1297" s="760"/>
      <c r="R1297" s="760"/>
      <c r="S1297" s="760"/>
      <c r="T1297" s="760"/>
      <c r="U1297" s="760"/>
      <c r="V1297" s="760"/>
      <c r="W1297" s="760"/>
      <c r="X1297" s="760"/>
      <c r="Y1297" s="760"/>
      <c r="Z1297" s="760"/>
      <c r="AA1297" s="760"/>
      <c r="AB1297" s="762"/>
      <c r="AC1297" s="762"/>
      <c r="AD1297" s="740"/>
      <c r="AE1297" s="739"/>
      <c r="AF1297" s="739"/>
      <c r="AG1297" s="739"/>
      <c r="AH1297" s="739"/>
    </row>
    <row r="1298" ht="15.75" customHeight="1">
      <c r="A1298" s="759"/>
      <c r="B1298" s="759"/>
      <c r="C1298" s="759"/>
      <c r="D1298" s="759"/>
      <c r="E1298" s="759"/>
      <c r="F1298" s="759"/>
      <c r="G1298" s="759"/>
      <c r="H1298" s="760"/>
      <c r="I1298" s="760"/>
      <c r="J1298" s="760"/>
      <c r="K1298" s="760"/>
      <c r="L1298" s="760"/>
      <c r="M1298" s="760"/>
      <c r="N1298" s="760"/>
      <c r="O1298" s="760"/>
      <c r="P1298" s="760"/>
      <c r="Q1298" s="760"/>
      <c r="R1298" s="760"/>
      <c r="S1298" s="760"/>
      <c r="T1298" s="760"/>
      <c r="U1298" s="760"/>
      <c r="V1298" s="760"/>
      <c r="W1298" s="760"/>
      <c r="X1298" s="760"/>
      <c r="Y1298" s="760"/>
      <c r="Z1298" s="760"/>
      <c r="AA1298" s="760"/>
      <c r="AB1298" s="762"/>
      <c r="AC1298" s="762"/>
      <c r="AD1298" s="740"/>
      <c r="AE1298" s="739"/>
      <c r="AF1298" s="739"/>
      <c r="AG1298" s="739"/>
      <c r="AH1298" s="739"/>
    </row>
    <row r="1299" ht="15.75" customHeight="1">
      <c r="A1299" s="759"/>
      <c r="B1299" s="759"/>
      <c r="C1299" s="759"/>
      <c r="D1299" s="759"/>
      <c r="E1299" s="759"/>
      <c r="F1299" s="759"/>
      <c r="G1299" s="759"/>
      <c r="H1299" s="760"/>
      <c r="I1299" s="760"/>
      <c r="J1299" s="760"/>
      <c r="K1299" s="760"/>
      <c r="L1299" s="760"/>
      <c r="M1299" s="760"/>
      <c r="N1299" s="760"/>
      <c r="O1299" s="760"/>
      <c r="P1299" s="760"/>
      <c r="Q1299" s="760"/>
      <c r="R1299" s="760"/>
      <c r="S1299" s="760"/>
      <c r="T1299" s="760"/>
      <c r="U1299" s="760"/>
      <c r="V1299" s="760"/>
      <c r="W1299" s="760"/>
      <c r="X1299" s="760"/>
      <c r="Y1299" s="760"/>
      <c r="Z1299" s="760"/>
      <c r="AA1299" s="760"/>
      <c r="AB1299" s="762"/>
      <c r="AC1299" s="762"/>
      <c r="AD1299" s="740"/>
      <c r="AE1299" s="739"/>
      <c r="AF1299" s="739"/>
      <c r="AG1299" s="739"/>
      <c r="AH1299" s="739"/>
    </row>
    <row r="1300" ht="15.75" customHeight="1">
      <c r="A1300" s="759"/>
      <c r="B1300" s="759"/>
      <c r="C1300" s="759"/>
      <c r="D1300" s="759"/>
      <c r="E1300" s="759"/>
      <c r="F1300" s="759"/>
      <c r="G1300" s="759"/>
      <c r="H1300" s="760"/>
      <c r="I1300" s="760"/>
      <c r="J1300" s="760"/>
      <c r="K1300" s="760"/>
      <c r="L1300" s="760"/>
      <c r="M1300" s="760"/>
      <c r="N1300" s="760"/>
      <c r="O1300" s="760"/>
      <c r="P1300" s="760"/>
      <c r="Q1300" s="760"/>
      <c r="R1300" s="760"/>
      <c r="S1300" s="760"/>
      <c r="T1300" s="760"/>
      <c r="U1300" s="760"/>
      <c r="V1300" s="760"/>
      <c r="W1300" s="760"/>
      <c r="X1300" s="760"/>
      <c r="Y1300" s="760"/>
      <c r="Z1300" s="760"/>
      <c r="AA1300" s="760"/>
      <c r="AB1300" s="762"/>
      <c r="AC1300" s="762"/>
      <c r="AD1300" s="740"/>
      <c r="AE1300" s="739"/>
      <c r="AF1300" s="739"/>
      <c r="AG1300" s="739"/>
      <c r="AH1300" s="739"/>
    </row>
    <row r="1301" ht="15.75" customHeight="1">
      <c r="A1301" s="759"/>
      <c r="B1301" s="759"/>
      <c r="C1301" s="759"/>
      <c r="D1301" s="759"/>
      <c r="E1301" s="759"/>
      <c r="F1301" s="759"/>
      <c r="G1301" s="759"/>
      <c r="H1301" s="760"/>
      <c r="I1301" s="760"/>
      <c r="J1301" s="760"/>
      <c r="K1301" s="760"/>
      <c r="L1301" s="760"/>
      <c r="M1301" s="760"/>
      <c r="N1301" s="760"/>
      <c r="O1301" s="760"/>
      <c r="P1301" s="760"/>
      <c r="Q1301" s="760"/>
      <c r="R1301" s="760"/>
      <c r="S1301" s="760"/>
      <c r="T1301" s="760"/>
      <c r="U1301" s="760"/>
      <c r="V1301" s="760"/>
      <c r="W1301" s="760"/>
      <c r="X1301" s="760"/>
      <c r="Y1301" s="760"/>
      <c r="Z1301" s="760"/>
      <c r="AA1301" s="760"/>
      <c r="AB1301" s="762"/>
      <c r="AC1301" s="762"/>
      <c r="AD1301" s="740"/>
      <c r="AE1301" s="739"/>
      <c r="AF1301" s="739"/>
      <c r="AG1301" s="739"/>
      <c r="AH1301" s="739"/>
    </row>
    <row r="1302" ht="15.75" customHeight="1">
      <c r="A1302" s="759"/>
      <c r="B1302" s="759"/>
      <c r="C1302" s="759"/>
      <c r="D1302" s="759"/>
      <c r="E1302" s="759"/>
      <c r="F1302" s="759"/>
      <c r="G1302" s="759"/>
      <c r="H1302" s="760"/>
      <c r="I1302" s="760"/>
      <c r="J1302" s="760"/>
      <c r="K1302" s="760"/>
      <c r="L1302" s="760"/>
      <c r="M1302" s="760"/>
      <c r="N1302" s="760"/>
      <c r="O1302" s="760"/>
      <c r="P1302" s="760"/>
      <c r="Q1302" s="760"/>
      <c r="R1302" s="760"/>
      <c r="S1302" s="760"/>
      <c r="T1302" s="760"/>
      <c r="U1302" s="760"/>
      <c r="V1302" s="760"/>
      <c r="W1302" s="760"/>
      <c r="X1302" s="760"/>
      <c r="Y1302" s="760"/>
      <c r="Z1302" s="760"/>
      <c r="AA1302" s="760"/>
      <c r="AB1302" s="762"/>
      <c r="AC1302" s="762"/>
      <c r="AD1302" s="740"/>
      <c r="AE1302" s="739"/>
      <c r="AF1302" s="739"/>
      <c r="AG1302" s="739"/>
      <c r="AH1302" s="739"/>
    </row>
    <row r="1303" ht="15.75" customHeight="1">
      <c r="A1303" s="759"/>
      <c r="B1303" s="759"/>
      <c r="C1303" s="759"/>
      <c r="D1303" s="759"/>
      <c r="E1303" s="759"/>
      <c r="F1303" s="759"/>
      <c r="G1303" s="759"/>
      <c r="H1303" s="760"/>
      <c r="I1303" s="760"/>
      <c r="J1303" s="760"/>
      <c r="K1303" s="760"/>
      <c r="L1303" s="760"/>
      <c r="M1303" s="760"/>
      <c r="N1303" s="760"/>
      <c r="O1303" s="760"/>
      <c r="P1303" s="760"/>
      <c r="Q1303" s="760"/>
      <c r="R1303" s="760"/>
      <c r="S1303" s="760"/>
      <c r="T1303" s="760"/>
      <c r="U1303" s="760"/>
      <c r="V1303" s="760"/>
      <c r="W1303" s="760"/>
      <c r="X1303" s="760"/>
      <c r="Y1303" s="760"/>
      <c r="Z1303" s="760"/>
      <c r="AA1303" s="760"/>
      <c r="AB1303" s="762"/>
      <c r="AC1303" s="762"/>
      <c r="AD1303" s="740"/>
      <c r="AE1303" s="739"/>
      <c r="AF1303" s="739"/>
      <c r="AG1303" s="739"/>
      <c r="AH1303" s="739"/>
    </row>
    <row r="1304" ht="15.75" customHeight="1">
      <c r="A1304" s="759"/>
      <c r="B1304" s="759"/>
      <c r="C1304" s="759"/>
      <c r="D1304" s="759"/>
      <c r="E1304" s="759"/>
      <c r="F1304" s="759"/>
      <c r="G1304" s="759"/>
      <c r="H1304" s="760"/>
      <c r="I1304" s="760"/>
      <c r="J1304" s="760"/>
      <c r="K1304" s="760"/>
      <c r="L1304" s="760"/>
      <c r="M1304" s="760"/>
      <c r="N1304" s="760"/>
      <c r="O1304" s="760"/>
      <c r="P1304" s="760"/>
      <c r="Q1304" s="760"/>
      <c r="R1304" s="760"/>
      <c r="S1304" s="760"/>
      <c r="T1304" s="760"/>
      <c r="U1304" s="760"/>
      <c r="V1304" s="760"/>
      <c r="W1304" s="760"/>
      <c r="X1304" s="760"/>
      <c r="Y1304" s="760"/>
      <c r="Z1304" s="760"/>
      <c r="AA1304" s="760"/>
      <c r="AB1304" s="762"/>
      <c r="AC1304" s="762"/>
      <c r="AD1304" s="740"/>
      <c r="AE1304" s="739"/>
      <c r="AF1304" s="739"/>
      <c r="AG1304" s="739"/>
      <c r="AH1304" s="739"/>
    </row>
    <row r="1305" ht="15.75" customHeight="1">
      <c r="A1305" s="759"/>
      <c r="B1305" s="759"/>
      <c r="C1305" s="759"/>
      <c r="D1305" s="759"/>
      <c r="E1305" s="759"/>
      <c r="F1305" s="759"/>
      <c r="G1305" s="759"/>
      <c r="H1305" s="760"/>
      <c r="I1305" s="760"/>
      <c r="J1305" s="760"/>
      <c r="K1305" s="760"/>
      <c r="L1305" s="760"/>
      <c r="M1305" s="760"/>
      <c r="N1305" s="760"/>
      <c r="O1305" s="760"/>
      <c r="P1305" s="760"/>
      <c r="Q1305" s="760"/>
      <c r="R1305" s="760"/>
      <c r="S1305" s="760"/>
      <c r="T1305" s="760"/>
      <c r="U1305" s="760"/>
      <c r="V1305" s="760"/>
      <c r="W1305" s="760"/>
      <c r="X1305" s="760"/>
      <c r="Y1305" s="760"/>
      <c r="Z1305" s="760"/>
      <c r="AA1305" s="760"/>
      <c r="AB1305" s="762"/>
      <c r="AC1305" s="762"/>
      <c r="AD1305" s="740"/>
      <c r="AE1305" s="739"/>
      <c r="AF1305" s="739"/>
      <c r="AG1305" s="739"/>
      <c r="AH1305" s="739"/>
    </row>
    <row r="1306" ht="15.75" customHeight="1">
      <c r="A1306" s="759"/>
      <c r="B1306" s="759"/>
      <c r="C1306" s="759"/>
      <c r="D1306" s="759"/>
      <c r="E1306" s="759"/>
      <c r="F1306" s="759"/>
      <c r="G1306" s="759"/>
      <c r="H1306" s="760"/>
      <c r="I1306" s="760"/>
      <c r="J1306" s="760"/>
      <c r="K1306" s="760"/>
      <c r="L1306" s="760"/>
      <c r="M1306" s="760"/>
      <c r="N1306" s="760"/>
      <c r="O1306" s="760"/>
      <c r="P1306" s="760"/>
      <c r="Q1306" s="760"/>
      <c r="R1306" s="760"/>
      <c r="S1306" s="760"/>
      <c r="T1306" s="760"/>
      <c r="U1306" s="760"/>
      <c r="V1306" s="760"/>
      <c r="W1306" s="760"/>
      <c r="X1306" s="760"/>
      <c r="Y1306" s="760"/>
      <c r="Z1306" s="760"/>
      <c r="AA1306" s="760"/>
      <c r="AB1306" s="762"/>
      <c r="AC1306" s="762"/>
      <c r="AD1306" s="740"/>
      <c r="AE1306" s="739"/>
      <c r="AF1306" s="739"/>
      <c r="AG1306" s="739"/>
      <c r="AH1306" s="739"/>
    </row>
    <row r="1307" ht="15.75" customHeight="1">
      <c r="A1307" s="759"/>
      <c r="B1307" s="759"/>
      <c r="C1307" s="759"/>
      <c r="D1307" s="759"/>
      <c r="E1307" s="759"/>
      <c r="F1307" s="759"/>
      <c r="G1307" s="759"/>
      <c r="H1307" s="760"/>
      <c r="I1307" s="760"/>
      <c r="J1307" s="760"/>
      <c r="K1307" s="760"/>
      <c r="L1307" s="760"/>
      <c r="M1307" s="760"/>
      <c r="N1307" s="760"/>
      <c r="O1307" s="760"/>
      <c r="P1307" s="760"/>
      <c r="Q1307" s="760"/>
      <c r="R1307" s="760"/>
      <c r="S1307" s="760"/>
      <c r="T1307" s="760"/>
      <c r="U1307" s="760"/>
      <c r="V1307" s="760"/>
      <c r="W1307" s="760"/>
      <c r="X1307" s="760"/>
      <c r="Y1307" s="760"/>
      <c r="Z1307" s="760"/>
      <c r="AA1307" s="760"/>
      <c r="AB1307" s="762"/>
      <c r="AC1307" s="762"/>
      <c r="AD1307" s="740"/>
      <c r="AE1307" s="739"/>
      <c r="AF1307" s="739"/>
      <c r="AG1307" s="739"/>
      <c r="AH1307" s="739"/>
    </row>
    <row r="1308" ht="15.75" customHeight="1">
      <c r="A1308" s="759"/>
      <c r="B1308" s="759"/>
      <c r="C1308" s="759"/>
      <c r="D1308" s="759"/>
      <c r="E1308" s="759"/>
      <c r="F1308" s="759"/>
      <c r="G1308" s="759"/>
      <c r="H1308" s="760"/>
      <c r="I1308" s="760"/>
      <c r="J1308" s="760"/>
      <c r="K1308" s="760"/>
      <c r="L1308" s="760"/>
      <c r="M1308" s="760"/>
      <c r="N1308" s="760"/>
      <c r="O1308" s="760"/>
      <c r="P1308" s="760"/>
      <c r="Q1308" s="760"/>
      <c r="R1308" s="760"/>
      <c r="S1308" s="760"/>
      <c r="T1308" s="760"/>
      <c r="U1308" s="760"/>
      <c r="V1308" s="760"/>
      <c r="W1308" s="760"/>
      <c r="X1308" s="760"/>
      <c r="Y1308" s="760"/>
      <c r="Z1308" s="760"/>
      <c r="AA1308" s="760"/>
      <c r="AB1308" s="762"/>
      <c r="AC1308" s="762"/>
      <c r="AD1308" s="740"/>
      <c r="AE1308" s="739"/>
      <c r="AF1308" s="739"/>
      <c r="AG1308" s="739"/>
      <c r="AH1308" s="739"/>
    </row>
    <row r="1309" ht="15.75" customHeight="1">
      <c r="A1309" s="759"/>
      <c r="B1309" s="759"/>
      <c r="C1309" s="759"/>
      <c r="D1309" s="759"/>
      <c r="E1309" s="759"/>
      <c r="F1309" s="759"/>
      <c r="G1309" s="759"/>
      <c r="H1309" s="760"/>
      <c r="I1309" s="760"/>
      <c r="J1309" s="760"/>
      <c r="K1309" s="760"/>
      <c r="L1309" s="760"/>
      <c r="M1309" s="760"/>
      <c r="N1309" s="760"/>
      <c r="O1309" s="760"/>
      <c r="P1309" s="760"/>
      <c r="Q1309" s="760"/>
      <c r="R1309" s="760"/>
      <c r="S1309" s="760"/>
      <c r="T1309" s="760"/>
      <c r="U1309" s="760"/>
      <c r="V1309" s="760"/>
      <c r="W1309" s="760"/>
      <c r="X1309" s="760"/>
      <c r="Y1309" s="760"/>
      <c r="Z1309" s="760"/>
      <c r="AA1309" s="760"/>
      <c r="AB1309" s="762"/>
      <c r="AC1309" s="762"/>
      <c r="AD1309" s="740"/>
      <c r="AE1309" s="739"/>
      <c r="AF1309" s="739"/>
      <c r="AG1309" s="739"/>
      <c r="AH1309" s="739"/>
    </row>
    <row r="1310" ht="15.75" customHeight="1">
      <c r="A1310" s="759"/>
      <c r="B1310" s="759"/>
      <c r="C1310" s="759"/>
      <c r="D1310" s="759"/>
      <c r="E1310" s="759"/>
      <c r="F1310" s="759"/>
      <c r="G1310" s="759"/>
      <c r="H1310" s="760"/>
      <c r="I1310" s="760"/>
      <c r="J1310" s="760"/>
      <c r="K1310" s="760"/>
      <c r="L1310" s="760"/>
      <c r="M1310" s="760"/>
      <c r="N1310" s="760"/>
      <c r="O1310" s="760"/>
      <c r="P1310" s="760"/>
      <c r="Q1310" s="760"/>
      <c r="R1310" s="760"/>
      <c r="S1310" s="760"/>
      <c r="T1310" s="760"/>
      <c r="U1310" s="760"/>
      <c r="V1310" s="760"/>
      <c r="W1310" s="760"/>
      <c r="X1310" s="760"/>
      <c r="Y1310" s="760"/>
      <c r="Z1310" s="760"/>
      <c r="AA1310" s="760"/>
      <c r="AB1310" s="762"/>
      <c r="AC1310" s="762"/>
      <c r="AD1310" s="740"/>
      <c r="AE1310" s="739"/>
      <c r="AF1310" s="739"/>
      <c r="AG1310" s="739"/>
      <c r="AH1310" s="739"/>
    </row>
    <row r="1311" ht="15.75" customHeight="1">
      <c r="A1311" s="759"/>
      <c r="B1311" s="759"/>
      <c r="C1311" s="759"/>
      <c r="D1311" s="759"/>
      <c r="E1311" s="759"/>
      <c r="F1311" s="759"/>
      <c r="G1311" s="759"/>
      <c r="H1311" s="760"/>
      <c r="I1311" s="760"/>
      <c r="J1311" s="760"/>
      <c r="K1311" s="760"/>
      <c r="L1311" s="760"/>
      <c r="M1311" s="760"/>
      <c r="N1311" s="760"/>
      <c r="O1311" s="760"/>
      <c r="P1311" s="760"/>
      <c r="Q1311" s="760"/>
      <c r="R1311" s="760"/>
      <c r="S1311" s="760"/>
      <c r="T1311" s="760"/>
      <c r="U1311" s="760"/>
      <c r="V1311" s="760"/>
      <c r="W1311" s="760"/>
      <c r="X1311" s="760"/>
      <c r="Y1311" s="760"/>
      <c r="Z1311" s="760"/>
      <c r="AA1311" s="760"/>
      <c r="AB1311" s="762"/>
      <c r="AC1311" s="762"/>
      <c r="AD1311" s="740"/>
      <c r="AE1311" s="739"/>
      <c r="AF1311" s="739"/>
      <c r="AG1311" s="739"/>
      <c r="AH1311" s="739"/>
    </row>
    <row r="1312" ht="15.75" customHeight="1">
      <c r="A1312" s="759"/>
      <c r="B1312" s="759"/>
      <c r="C1312" s="759"/>
      <c r="D1312" s="759"/>
      <c r="E1312" s="759"/>
      <c r="F1312" s="759"/>
      <c r="G1312" s="759"/>
      <c r="H1312" s="760"/>
      <c r="I1312" s="760"/>
      <c r="J1312" s="760"/>
      <c r="K1312" s="760"/>
      <c r="L1312" s="760"/>
      <c r="M1312" s="760"/>
      <c r="N1312" s="760"/>
      <c r="O1312" s="760"/>
      <c r="P1312" s="760"/>
      <c r="Q1312" s="760"/>
      <c r="R1312" s="760"/>
      <c r="S1312" s="760"/>
      <c r="T1312" s="760"/>
      <c r="U1312" s="760"/>
      <c r="V1312" s="760"/>
      <c r="W1312" s="760"/>
      <c r="X1312" s="760"/>
      <c r="Y1312" s="760"/>
      <c r="Z1312" s="760"/>
      <c r="AA1312" s="760"/>
      <c r="AB1312" s="762"/>
      <c r="AC1312" s="762"/>
      <c r="AD1312" s="740"/>
      <c r="AE1312" s="739"/>
      <c r="AF1312" s="739"/>
      <c r="AG1312" s="739"/>
      <c r="AH1312" s="739"/>
    </row>
    <row r="1313" ht="15.75" customHeight="1">
      <c r="A1313" s="759"/>
      <c r="B1313" s="759"/>
      <c r="C1313" s="759"/>
      <c r="D1313" s="759"/>
      <c r="E1313" s="759"/>
      <c r="F1313" s="759"/>
      <c r="G1313" s="759"/>
      <c r="H1313" s="760"/>
      <c r="I1313" s="760"/>
      <c r="J1313" s="760"/>
      <c r="K1313" s="760"/>
      <c r="L1313" s="760"/>
      <c r="M1313" s="760"/>
      <c r="N1313" s="760"/>
      <c r="O1313" s="760"/>
      <c r="P1313" s="760"/>
      <c r="Q1313" s="760"/>
      <c r="R1313" s="760"/>
      <c r="S1313" s="760"/>
      <c r="T1313" s="760"/>
      <c r="U1313" s="760"/>
      <c r="V1313" s="760"/>
      <c r="W1313" s="760"/>
      <c r="X1313" s="760"/>
      <c r="Y1313" s="760"/>
      <c r="Z1313" s="760"/>
      <c r="AA1313" s="760"/>
      <c r="AB1313" s="762"/>
      <c r="AC1313" s="762"/>
      <c r="AD1313" s="740"/>
      <c r="AE1313" s="739"/>
      <c r="AF1313" s="739"/>
      <c r="AG1313" s="739"/>
      <c r="AH1313" s="739"/>
    </row>
    <row r="1314" ht="15.75" customHeight="1">
      <c r="A1314" s="759"/>
      <c r="B1314" s="759"/>
      <c r="C1314" s="759"/>
      <c r="D1314" s="759"/>
      <c r="E1314" s="759"/>
      <c r="F1314" s="759"/>
      <c r="G1314" s="759"/>
      <c r="H1314" s="760"/>
      <c r="I1314" s="760"/>
      <c r="J1314" s="760"/>
      <c r="K1314" s="760"/>
      <c r="L1314" s="760"/>
      <c r="M1314" s="760"/>
      <c r="N1314" s="760"/>
      <c r="O1314" s="760"/>
      <c r="P1314" s="760"/>
      <c r="Q1314" s="760"/>
      <c r="R1314" s="760"/>
      <c r="S1314" s="760"/>
      <c r="T1314" s="760"/>
      <c r="U1314" s="760"/>
      <c r="V1314" s="760"/>
      <c r="W1314" s="760"/>
      <c r="X1314" s="760"/>
      <c r="Y1314" s="760"/>
      <c r="Z1314" s="760"/>
      <c r="AA1314" s="760"/>
      <c r="AB1314" s="762"/>
      <c r="AC1314" s="762"/>
      <c r="AD1314" s="740"/>
      <c r="AE1314" s="739"/>
      <c r="AF1314" s="739"/>
      <c r="AG1314" s="739"/>
      <c r="AH1314" s="739"/>
    </row>
    <row r="1315" ht="15.75" customHeight="1">
      <c r="A1315" s="759"/>
      <c r="B1315" s="759"/>
      <c r="C1315" s="759"/>
      <c r="D1315" s="759"/>
      <c r="E1315" s="759"/>
      <c r="F1315" s="759"/>
      <c r="G1315" s="759"/>
      <c r="H1315" s="760"/>
      <c r="I1315" s="760"/>
      <c r="J1315" s="760"/>
      <c r="K1315" s="760"/>
      <c r="L1315" s="760"/>
      <c r="M1315" s="760"/>
      <c r="N1315" s="760"/>
      <c r="O1315" s="760"/>
      <c r="P1315" s="760"/>
      <c r="Q1315" s="760"/>
      <c r="R1315" s="760"/>
      <c r="S1315" s="760"/>
      <c r="T1315" s="760"/>
      <c r="U1315" s="760"/>
      <c r="V1315" s="760"/>
      <c r="W1315" s="760"/>
      <c r="X1315" s="760"/>
      <c r="Y1315" s="760"/>
      <c r="Z1315" s="760"/>
      <c r="AA1315" s="760"/>
      <c r="AB1315" s="762"/>
      <c r="AC1315" s="762"/>
      <c r="AD1315" s="740"/>
      <c r="AE1315" s="739"/>
      <c r="AF1315" s="739"/>
      <c r="AG1315" s="739"/>
      <c r="AH1315" s="739"/>
    </row>
    <row r="1316" ht="15.75" customHeight="1">
      <c r="A1316" s="759"/>
      <c r="B1316" s="759"/>
      <c r="C1316" s="759"/>
      <c r="D1316" s="759"/>
      <c r="E1316" s="759"/>
      <c r="F1316" s="759"/>
      <c r="G1316" s="759"/>
      <c r="H1316" s="760"/>
      <c r="I1316" s="760"/>
      <c r="J1316" s="760"/>
      <c r="K1316" s="760"/>
      <c r="L1316" s="760"/>
      <c r="M1316" s="760"/>
      <c r="N1316" s="760"/>
      <c r="O1316" s="760"/>
      <c r="P1316" s="760"/>
      <c r="Q1316" s="760"/>
      <c r="R1316" s="760"/>
      <c r="S1316" s="760"/>
      <c r="T1316" s="760"/>
      <c r="U1316" s="760"/>
      <c r="V1316" s="760"/>
      <c r="W1316" s="760"/>
      <c r="X1316" s="760"/>
      <c r="Y1316" s="760"/>
      <c r="Z1316" s="760"/>
      <c r="AA1316" s="760"/>
      <c r="AB1316" s="762"/>
      <c r="AC1316" s="762"/>
      <c r="AD1316" s="740"/>
      <c r="AE1316" s="739"/>
      <c r="AF1316" s="739"/>
      <c r="AG1316" s="739"/>
      <c r="AH1316" s="739"/>
    </row>
    <row r="1317" ht="15.75" customHeight="1">
      <c r="A1317" s="759"/>
      <c r="B1317" s="759"/>
      <c r="C1317" s="759"/>
      <c r="D1317" s="759"/>
      <c r="E1317" s="759"/>
      <c r="F1317" s="759"/>
      <c r="G1317" s="759"/>
      <c r="H1317" s="760"/>
      <c r="I1317" s="760"/>
      <c r="J1317" s="760"/>
      <c r="K1317" s="760"/>
      <c r="L1317" s="760"/>
      <c r="M1317" s="760"/>
      <c r="N1317" s="760"/>
      <c r="O1317" s="760"/>
      <c r="P1317" s="760"/>
      <c r="Q1317" s="760"/>
      <c r="R1317" s="760"/>
      <c r="S1317" s="760"/>
      <c r="T1317" s="760"/>
      <c r="U1317" s="760"/>
      <c r="V1317" s="760"/>
      <c r="W1317" s="760"/>
      <c r="X1317" s="760"/>
      <c r="Y1317" s="760"/>
      <c r="Z1317" s="760"/>
      <c r="AA1317" s="760"/>
      <c r="AB1317" s="762"/>
      <c r="AC1317" s="762"/>
      <c r="AD1317" s="740"/>
      <c r="AE1317" s="739"/>
      <c r="AF1317" s="739"/>
      <c r="AG1317" s="739"/>
      <c r="AH1317" s="739"/>
    </row>
    <row r="1318" ht="15.75" customHeight="1">
      <c r="A1318" s="759"/>
      <c r="B1318" s="759"/>
      <c r="C1318" s="759"/>
      <c r="D1318" s="759"/>
      <c r="E1318" s="759"/>
      <c r="F1318" s="759"/>
      <c r="G1318" s="759"/>
      <c r="H1318" s="760"/>
      <c r="I1318" s="760"/>
      <c r="J1318" s="760"/>
      <c r="K1318" s="760"/>
      <c r="L1318" s="760"/>
      <c r="M1318" s="760"/>
      <c r="N1318" s="760"/>
      <c r="O1318" s="760"/>
      <c r="P1318" s="760"/>
      <c r="Q1318" s="760"/>
      <c r="R1318" s="760"/>
      <c r="S1318" s="760"/>
      <c r="T1318" s="760"/>
      <c r="U1318" s="760"/>
      <c r="V1318" s="760"/>
      <c r="W1318" s="760"/>
      <c r="X1318" s="760"/>
      <c r="Y1318" s="760"/>
      <c r="Z1318" s="760"/>
      <c r="AA1318" s="760"/>
      <c r="AB1318" s="762"/>
      <c r="AC1318" s="762"/>
      <c r="AD1318" s="740"/>
      <c r="AE1318" s="739"/>
      <c r="AF1318" s="739"/>
      <c r="AG1318" s="739"/>
      <c r="AH1318" s="739"/>
    </row>
    <row r="1319" ht="15.75" customHeight="1">
      <c r="A1319" s="759"/>
      <c r="B1319" s="759"/>
      <c r="C1319" s="759"/>
      <c r="D1319" s="759"/>
      <c r="E1319" s="759"/>
      <c r="F1319" s="759"/>
      <c r="G1319" s="759"/>
      <c r="H1319" s="760"/>
      <c r="I1319" s="760"/>
      <c r="J1319" s="760"/>
      <c r="K1319" s="760"/>
      <c r="L1319" s="760"/>
      <c r="M1319" s="760"/>
      <c r="N1319" s="760"/>
      <c r="O1319" s="760"/>
      <c r="P1319" s="760"/>
      <c r="Q1319" s="760"/>
      <c r="R1319" s="760"/>
      <c r="S1319" s="760"/>
      <c r="T1319" s="760"/>
      <c r="U1319" s="760"/>
      <c r="V1319" s="760"/>
      <c r="W1319" s="760"/>
      <c r="X1319" s="760"/>
      <c r="Y1319" s="760"/>
      <c r="Z1319" s="760"/>
      <c r="AA1319" s="760"/>
      <c r="AB1319" s="762"/>
      <c r="AC1319" s="762"/>
      <c r="AD1319" s="740"/>
      <c r="AE1319" s="739"/>
      <c r="AF1319" s="739"/>
      <c r="AG1319" s="739"/>
      <c r="AH1319" s="739"/>
    </row>
    <row r="1320" ht="15.75" customHeight="1">
      <c r="A1320" s="759"/>
      <c r="B1320" s="759"/>
      <c r="C1320" s="759"/>
      <c r="D1320" s="759"/>
      <c r="E1320" s="759"/>
      <c r="F1320" s="759"/>
      <c r="G1320" s="759"/>
      <c r="H1320" s="760"/>
      <c r="I1320" s="760"/>
      <c r="J1320" s="760"/>
      <c r="K1320" s="760"/>
      <c r="L1320" s="760"/>
      <c r="M1320" s="760"/>
      <c r="N1320" s="760"/>
      <c r="O1320" s="760"/>
      <c r="P1320" s="760"/>
      <c r="Q1320" s="760"/>
      <c r="R1320" s="760"/>
      <c r="S1320" s="760"/>
      <c r="T1320" s="760"/>
      <c r="U1320" s="760"/>
      <c r="V1320" s="760"/>
      <c r="W1320" s="760"/>
      <c r="X1320" s="760"/>
      <c r="Y1320" s="760"/>
      <c r="Z1320" s="760"/>
      <c r="AA1320" s="760"/>
      <c r="AB1320" s="762"/>
      <c r="AC1320" s="762"/>
      <c r="AD1320" s="740"/>
      <c r="AE1320" s="739"/>
      <c r="AF1320" s="739"/>
      <c r="AG1320" s="739"/>
      <c r="AH1320" s="739"/>
    </row>
    <row r="1321" ht="15.75" customHeight="1">
      <c r="A1321" s="759"/>
      <c r="B1321" s="759"/>
      <c r="C1321" s="759"/>
      <c r="D1321" s="759"/>
      <c r="E1321" s="759"/>
      <c r="F1321" s="759"/>
      <c r="G1321" s="759"/>
      <c r="H1321" s="760"/>
      <c r="I1321" s="760"/>
      <c r="J1321" s="760"/>
      <c r="K1321" s="760"/>
      <c r="L1321" s="760"/>
      <c r="M1321" s="760"/>
      <c r="N1321" s="760"/>
      <c r="O1321" s="760"/>
      <c r="P1321" s="760"/>
      <c r="Q1321" s="760"/>
      <c r="R1321" s="760"/>
      <c r="S1321" s="760"/>
      <c r="T1321" s="760"/>
      <c r="U1321" s="760"/>
      <c r="V1321" s="760"/>
      <c r="W1321" s="760"/>
      <c r="X1321" s="760"/>
      <c r="Y1321" s="760"/>
      <c r="Z1321" s="760"/>
      <c r="AA1321" s="760"/>
      <c r="AB1321" s="762"/>
      <c r="AC1321" s="762"/>
      <c r="AD1321" s="740"/>
      <c r="AE1321" s="739"/>
      <c r="AF1321" s="739"/>
      <c r="AG1321" s="739"/>
      <c r="AH1321" s="739"/>
    </row>
    <row r="1322" ht="15.75" customHeight="1">
      <c r="A1322" s="759"/>
      <c r="B1322" s="759"/>
      <c r="C1322" s="759"/>
      <c r="D1322" s="759"/>
      <c r="E1322" s="759"/>
      <c r="F1322" s="759"/>
      <c r="G1322" s="759"/>
      <c r="H1322" s="760"/>
      <c r="I1322" s="760"/>
      <c r="J1322" s="760"/>
      <c r="K1322" s="760"/>
      <c r="L1322" s="760"/>
      <c r="M1322" s="760"/>
      <c r="N1322" s="760"/>
      <c r="O1322" s="760"/>
      <c r="P1322" s="760"/>
      <c r="Q1322" s="760"/>
      <c r="R1322" s="760"/>
      <c r="S1322" s="760"/>
      <c r="T1322" s="760"/>
      <c r="U1322" s="760"/>
      <c r="V1322" s="760"/>
      <c r="W1322" s="760"/>
      <c r="X1322" s="760"/>
      <c r="Y1322" s="760"/>
      <c r="Z1322" s="760"/>
      <c r="AA1322" s="760"/>
      <c r="AB1322" s="762"/>
      <c r="AC1322" s="762"/>
      <c r="AD1322" s="740"/>
      <c r="AE1322" s="739"/>
      <c r="AF1322" s="739"/>
      <c r="AG1322" s="739"/>
      <c r="AH1322" s="739"/>
    </row>
    <row r="1323" ht="15.75" customHeight="1">
      <c r="A1323" s="759"/>
      <c r="B1323" s="759"/>
      <c r="C1323" s="759"/>
      <c r="D1323" s="759"/>
      <c r="E1323" s="759"/>
      <c r="F1323" s="759"/>
      <c r="G1323" s="759"/>
      <c r="H1323" s="760"/>
      <c r="I1323" s="760"/>
      <c r="J1323" s="760"/>
      <c r="K1323" s="760"/>
      <c r="L1323" s="760"/>
      <c r="M1323" s="760"/>
      <c r="N1323" s="760"/>
      <c r="O1323" s="760"/>
      <c r="P1323" s="760"/>
      <c r="Q1323" s="760"/>
      <c r="R1323" s="760"/>
      <c r="S1323" s="760"/>
      <c r="T1323" s="760"/>
      <c r="U1323" s="760"/>
      <c r="V1323" s="760"/>
      <c r="W1323" s="760"/>
      <c r="X1323" s="760"/>
      <c r="Y1323" s="760"/>
      <c r="Z1323" s="760"/>
      <c r="AA1323" s="760"/>
      <c r="AB1323" s="762"/>
      <c r="AC1323" s="762"/>
      <c r="AD1323" s="740"/>
      <c r="AE1323" s="739"/>
      <c r="AF1323" s="739"/>
      <c r="AG1323" s="739"/>
      <c r="AH1323" s="739"/>
    </row>
    <row r="1324" ht="15.75" customHeight="1">
      <c r="A1324" s="759"/>
      <c r="B1324" s="759"/>
      <c r="C1324" s="759"/>
      <c r="D1324" s="759"/>
      <c r="E1324" s="759"/>
      <c r="F1324" s="759"/>
      <c r="G1324" s="759"/>
      <c r="H1324" s="760"/>
      <c r="I1324" s="760"/>
      <c r="J1324" s="760"/>
      <c r="K1324" s="760"/>
      <c r="L1324" s="760"/>
      <c r="M1324" s="760"/>
      <c r="N1324" s="760"/>
      <c r="O1324" s="760"/>
      <c r="P1324" s="760"/>
      <c r="Q1324" s="760"/>
      <c r="R1324" s="760"/>
      <c r="S1324" s="760"/>
      <c r="T1324" s="760"/>
      <c r="U1324" s="760"/>
      <c r="V1324" s="760"/>
      <c r="W1324" s="760"/>
      <c r="X1324" s="760"/>
      <c r="Y1324" s="760"/>
      <c r="Z1324" s="760"/>
      <c r="AA1324" s="760"/>
      <c r="AB1324" s="762"/>
      <c r="AC1324" s="762"/>
      <c r="AD1324" s="740"/>
      <c r="AE1324" s="739"/>
      <c r="AF1324" s="739"/>
      <c r="AG1324" s="739"/>
      <c r="AH1324" s="739"/>
    </row>
    <row r="1325" ht="15.75" customHeight="1">
      <c r="A1325" s="759"/>
      <c r="B1325" s="759"/>
      <c r="C1325" s="759"/>
      <c r="D1325" s="759"/>
      <c r="E1325" s="759"/>
      <c r="F1325" s="759"/>
      <c r="G1325" s="759"/>
      <c r="H1325" s="760"/>
      <c r="I1325" s="760"/>
      <c r="J1325" s="760"/>
      <c r="K1325" s="760"/>
      <c r="L1325" s="760"/>
      <c r="M1325" s="760"/>
      <c r="N1325" s="760"/>
      <c r="O1325" s="760"/>
      <c r="P1325" s="760"/>
      <c r="Q1325" s="760"/>
      <c r="R1325" s="760"/>
      <c r="S1325" s="760"/>
      <c r="T1325" s="760"/>
      <c r="U1325" s="760"/>
      <c r="V1325" s="760"/>
      <c r="W1325" s="760"/>
      <c r="X1325" s="760"/>
      <c r="Y1325" s="760"/>
      <c r="Z1325" s="760"/>
      <c r="AA1325" s="760"/>
      <c r="AB1325" s="762"/>
      <c r="AC1325" s="762"/>
      <c r="AD1325" s="740"/>
      <c r="AE1325" s="739"/>
      <c r="AF1325" s="739"/>
      <c r="AG1325" s="739"/>
      <c r="AH1325" s="739"/>
    </row>
    <row r="1326" ht="15.75" customHeight="1">
      <c r="A1326" s="759"/>
      <c r="B1326" s="759"/>
      <c r="C1326" s="759"/>
      <c r="D1326" s="759"/>
      <c r="E1326" s="759"/>
      <c r="F1326" s="759"/>
      <c r="G1326" s="759"/>
      <c r="H1326" s="760"/>
      <c r="I1326" s="760"/>
      <c r="J1326" s="760"/>
      <c r="K1326" s="760"/>
      <c r="L1326" s="760"/>
      <c r="M1326" s="760"/>
      <c r="N1326" s="760"/>
      <c r="O1326" s="760"/>
      <c r="P1326" s="760"/>
      <c r="Q1326" s="760"/>
      <c r="R1326" s="760"/>
      <c r="S1326" s="760"/>
      <c r="T1326" s="760"/>
      <c r="U1326" s="760"/>
      <c r="V1326" s="760"/>
      <c r="W1326" s="760"/>
      <c r="X1326" s="760"/>
      <c r="Y1326" s="760"/>
      <c r="Z1326" s="760"/>
      <c r="AA1326" s="760"/>
      <c r="AB1326" s="762"/>
      <c r="AC1326" s="762"/>
      <c r="AD1326" s="740"/>
      <c r="AE1326" s="739"/>
      <c r="AF1326" s="739"/>
      <c r="AG1326" s="739"/>
      <c r="AH1326" s="739"/>
    </row>
    <row r="1327" ht="15.75" customHeight="1">
      <c r="A1327" s="759"/>
      <c r="B1327" s="759"/>
      <c r="C1327" s="759"/>
      <c r="D1327" s="759"/>
      <c r="E1327" s="759"/>
      <c r="F1327" s="759"/>
      <c r="G1327" s="759"/>
      <c r="H1327" s="760"/>
      <c r="I1327" s="760"/>
      <c r="J1327" s="760"/>
      <c r="K1327" s="760"/>
      <c r="L1327" s="760"/>
      <c r="M1327" s="760"/>
      <c r="N1327" s="760"/>
      <c r="O1327" s="760"/>
      <c r="P1327" s="760"/>
      <c r="Q1327" s="760"/>
      <c r="R1327" s="760"/>
      <c r="S1327" s="760"/>
      <c r="T1327" s="760"/>
      <c r="U1327" s="760"/>
      <c r="V1327" s="760"/>
      <c r="W1327" s="760"/>
      <c r="X1327" s="760"/>
      <c r="Y1327" s="760"/>
      <c r="Z1327" s="760"/>
      <c r="AA1327" s="760"/>
      <c r="AB1327" s="762"/>
      <c r="AC1327" s="762"/>
      <c r="AD1327" s="740"/>
      <c r="AE1327" s="739"/>
      <c r="AF1327" s="739"/>
      <c r="AG1327" s="739"/>
      <c r="AH1327" s="739"/>
    </row>
    <row r="1328" ht="15.75" customHeight="1">
      <c r="A1328" s="759"/>
      <c r="B1328" s="759"/>
      <c r="C1328" s="759"/>
      <c r="D1328" s="759"/>
      <c r="E1328" s="759"/>
      <c r="F1328" s="759"/>
      <c r="G1328" s="759"/>
      <c r="H1328" s="760"/>
      <c r="I1328" s="760"/>
      <c r="J1328" s="760"/>
      <c r="K1328" s="760"/>
      <c r="L1328" s="760"/>
      <c r="M1328" s="760"/>
      <c r="N1328" s="760"/>
      <c r="O1328" s="760"/>
      <c r="P1328" s="760"/>
      <c r="Q1328" s="760"/>
      <c r="R1328" s="760"/>
      <c r="S1328" s="760"/>
      <c r="T1328" s="760"/>
      <c r="U1328" s="760"/>
      <c r="V1328" s="760"/>
      <c r="W1328" s="760"/>
      <c r="X1328" s="760"/>
      <c r="Y1328" s="760"/>
      <c r="Z1328" s="760"/>
      <c r="AA1328" s="760"/>
      <c r="AB1328" s="762"/>
      <c r="AC1328" s="762"/>
      <c r="AD1328" s="740"/>
      <c r="AE1328" s="739"/>
      <c r="AF1328" s="739"/>
      <c r="AG1328" s="739"/>
      <c r="AH1328" s="739"/>
    </row>
    <row r="1329" ht="15.75" customHeight="1">
      <c r="A1329" s="759"/>
      <c r="B1329" s="759"/>
      <c r="C1329" s="759"/>
      <c r="D1329" s="759"/>
      <c r="E1329" s="759"/>
      <c r="F1329" s="759"/>
      <c r="G1329" s="759"/>
      <c r="H1329" s="760"/>
      <c r="I1329" s="760"/>
      <c r="J1329" s="760"/>
      <c r="K1329" s="760"/>
      <c r="L1329" s="760"/>
      <c r="M1329" s="760"/>
      <c r="N1329" s="760"/>
      <c r="O1329" s="760"/>
      <c r="P1329" s="760"/>
      <c r="Q1329" s="760"/>
      <c r="R1329" s="760"/>
      <c r="S1329" s="760"/>
      <c r="T1329" s="760"/>
      <c r="U1329" s="760"/>
      <c r="V1329" s="760"/>
      <c r="W1329" s="760"/>
      <c r="X1329" s="760"/>
      <c r="Y1329" s="760"/>
      <c r="Z1329" s="760"/>
      <c r="AA1329" s="760"/>
      <c r="AB1329" s="762"/>
      <c r="AC1329" s="762"/>
      <c r="AD1329" s="740"/>
      <c r="AE1329" s="739"/>
      <c r="AF1329" s="739"/>
      <c r="AG1329" s="739"/>
      <c r="AH1329" s="739"/>
    </row>
    <row r="1330" ht="15.75" customHeight="1">
      <c r="A1330" s="759"/>
      <c r="B1330" s="759"/>
      <c r="C1330" s="759"/>
      <c r="D1330" s="759"/>
      <c r="E1330" s="759"/>
      <c r="F1330" s="759"/>
      <c r="G1330" s="759"/>
      <c r="H1330" s="760"/>
      <c r="I1330" s="760"/>
      <c r="J1330" s="760"/>
      <c r="K1330" s="760"/>
      <c r="L1330" s="760"/>
      <c r="M1330" s="760"/>
      <c r="N1330" s="760"/>
      <c r="O1330" s="760"/>
      <c r="P1330" s="760"/>
      <c r="Q1330" s="760"/>
      <c r="R1330" s="760"/>
      <c r="S1330" s="760"/>
      <c r="T1330" s="760"/>
      <c r="U1330" s="760"/>
      <c r="V1330" s="760"/>
      <c r="W1330" s="760"/>
      <c r="X1330" s="760"/>
      <c r="Y1330" s="760"/>
      <c r="Z1330" s="760"/>
      <c r="AA1330" s="760"/>
      <c r="AB1330" s="762"/>
      <c r="AC1330" s="762"/>
      <c r="AD1330" s="740"/>
      <c r="AE1330" s="739"/>
      <c r="AF1330" s="739"/>
      <c r="AG1330" s="739"/>
      <c r="AH1330" s="739"/>
    </row>
    <row r="1331" ht="15.75" customHeight="1">
      <c r="A1331" s="759"/>
      <c r="B1331" s="759"/>
      <c r="C1331" s="759"/>
      <c r="D1331" s="759"/>
      <c r="E1331" s="759"/>
      <c r="F1331" s="759"/>
      <c r="G1331" s="759"/>
      <c r="H1331" s="760"/>
      <c r="I1331" s="760"/>
      <c r="J1331" s="760"/>
      <c r="K1331" s="760"/>
      <c r="L1331" s="760"/>
      <c r="M1331" s="760"/>
      <c r="N1331" s="760"/>
      <c r="O1331" s="760"/>
      <c r="P1331" s="760"/>
      <c r="Q1331" s="760"/>
      <c r="R1331" s="760"/>
      <c r="S1331" s="760"/>
      <c r="T1331" s="760"/>
      <c r="U1331" s="760"/>
      <c r="V1331" s="760"/>
      <c r="W1331" s="760"/>
      <c r="X1331" s="760"/>
      <c r="Y1331" s="760"/>
      <c r="Z1331" s="760"/>
      <c r="AA1331" s="760"/>
      <c r="AB1331" s="762"/>
      <c r="AC1331" s="762"/>
      <c r="AD1331" s="740"/>
      <c r="AE1331" s="739"/>
      <c r="AF1331" s="739"/>
      <c r="AG1331" s="739"/>
      <c r="AH1331" s="739"/>
    </row>
    <row r="1332" ht="15.75" customHeight="1">
      <c r="A1332" s="759"/>
      <c r="B1332" s="759"/>
      <c r="C1332" s="759"/>
      <c r="D1332" s="759"/>
      <c r="E1332" s="759"/>
      <c r="F1332" s="759"/>
      <c r="G1332" s="759"/>
      <c r="H1332" s="760"/>
      <c r="I1332" s="760"/>
      <c r="J1332" s="760"/>
      <c r="K1332" s="760"/>
      <c r="L1332" s="760"/>
      <c r="M1332" s="760"/>
      <c r="N1332" s="760"/>
      <c r="O1332" s="760"/>
      <c r="P1332" s="760"/>
      <c r="Q1332" s="760"/>
      <c r="R1332" s="760"/>
      <c r="S1332" s="760"/>
      <c r="T1332" s="760"/>
      <c r="U1332" s="760"/>
      <c r="V1332" s="760"/>
      <c r="W1332" s="760"/>
      <c r="X1332" s="760"/>
      <c r="Y1332" s="760"/>
      <c r="Z1332" s="760"/>
      <c r="AA1332" s="760"/>
      <c r="AB1332" s="762"/>
      <c r="AC1332" s="762"/>
      <c r="AD1332" s="740"/>
      <c r="AE1332" s="739"/>
      <c r="AF1332" s="739"/>
      <c r="AG1332" s="739"/>
      <c r="AH1332" s="739"/>
    </row>
    <row r="1333" ht="15.75" customHeight="1">
      <c r="A1333" s="759"/>
      <c r="B1333" s="759"/>
      <c r="C1333" s="759"/>
      <c r="D1333" s="759"/>
      <c r="E1333" s="759"/>
      <c r="F1333" s="759"/>
      <c r="G1333" s="759"/>
      <c r="H1333" s="760"/>
      <c r="I1333" s="760"/>
      <c r="J1333" s="760"/>
      <c r="K1333" s="760"/>
      <c r="L1333" s="760"/>
      <c r="M1333" s="760"/>
      <c r="N1333" s="760"/>
      <c r="O1333" s="760"/>
      <c r="P1333" s="760"/>
      <c r="Q1333" s="760"/>
      <c r="R1333" s="760"/>
      <c r="S1333" s="760"/>
      <c r="T1333" s="760"/>
      <c r="U1333" s="760"/>
      <c r="V1333" s="760"/>
      <c r="W1333" s="760"/>
      <c r="X1333" s="760"/>
      <c r="Y1333" s="760"/>
      <c r="Z1333" s="760"/>
      <c r="AA1333" s="760"/>
      <c r="AB1333" s="762"/>
      <c r="AC1333" s="762"/>
      <c r="AD1333" s="740"/>
      <c r="AE1333" s="739"/>
      <c r="AF1333" s="739"/>
      <c r="AG1333" s="739"/>
      <c r="AH1333" s="739"/>
    </row>
    <row r="1334" ht="15.75" customHeight="1">
      <c r="A1334" s="759"/>
      <c r="B1334" s="759"/>
      <c r="C1334" s="759"/>
      <c r="D1334" s="759"/>
      <c r="E1334" s="759"/>
      <c r="F1334" s="759"/>
      <c r="G1334" s="759"/>
      <c r="H1334" s="760"/>
      <c r="I1334" s="760"/>
      <c r="J1334" s="760"/>
      <c r="K1334" s="760"/>
      <c r="L1334" s="760"/>
      <c r="M1334" s="760"/>
      <c r="N1334" s="760"/>
      <c r="O1334" s="760"/>
      <c r="P1334" s="760"/>
      <c r="Q1334" s="760"/>
      <c r="R1334" s="760"/>
      <c r="S1334" s="760"/>
      <c r="T1334" s="760"/>
      <c r="U1334" s="760"/>
      <c r="V1334" s="760"/>
      <c r="W1334" s="760"/>
      <c r="X1334" s="760"/>
      <c r="Y1334" s="760"/>
      <c r="Z1334" s="760"/>
      <c r="AA1334" s="760"/>
      <c r="AB1334" s="762"/>
      <c r="AC1334" s="762"/>
      <c r="AD1334" s="740"/>
      <c r="AE1334" s="739"/>
      <c r="AF1334" s="739"/>
      <c r="AG1334" s="739"/>
      <c r="AH1334" s="739"/>
    </row>
    <row r="1335" ht="15.75" customHeight="1">
      <c r="A1335" s="759"/>
      <c r="B1335" s="759"/>
      <c r="C1335" s="759"/>
      <c r="D1335" s="759"/>
      <c r="E1335" s="759"/>
      <c r="F1335" s="759"/>
      <c r="G1335" s="759"/>
      <c r="H1335" s="760"/>
      <c r="I1335" s="760"/>
      <c r="J1335" s="760"/>
      <c r="K1335" s="760"/>
      <c r="L1335" s="760"/>
      <c r="M1335" s="760"/>
      <c r="N1335" s="760"/>
      <c r="O1335" s="760"/>
      <c r="P1335" s="760"/>
      <c r="Q1335" s="760"/>
      <c r="R1335" s="760"/>
      <c r="S1335" s="760"/>
      <c r="T1335" s="760"/>
      <c r="U1335" s="760"/>
      <c r="V1335" s="760"/>
      <c r="W1335" s="760"/>
      <c r="X1335" s="760"/>
      <c r="Y1335" s="760"/>
      <c r="Z1335" s="760"/>
      <c r="AA1335" s="760"/>
      <c r="AB1335" s="762"/>
      <c r="AC1335" s="762"/>
      <c r="AD1335" s="740"/>
      <c r="AE1335" s="739"/>
      <c r="AF1335" s="739"/>
      <c r="AG1335" s="739"/>
      <c r="AH1335" s="739"/>
    </row>
    <row r="1336" ht="15.75" customHeight="1">
      <c r="A1336" s="759"/>
      <c r="B1336" s="759"/>
      <c r="C1336" s="759"/>
      <c r="D1336" s="759"/>
      <c r="E1336" s="759"/>
      <c r="F1336" s="759"/>
      <c r="G1336" s="759"/>
      <c r="H1336" s="760"/>
      <c r="I1336" s="760"/>
      <c r="J1336" s="760"/>
      <c r="K1336" s="760"/>
      <c r="L1336" s="760"/>
      <c r="M1336" s="760"/>
      <c r="N1336" s="760"/>
      <c r="O1336" s="760"/>
      <c r="P1336" s="760"/>
      <c r="Q1336" s="760"/>
      <c r="R1336" s="760"/>
      <c r="S1336" s="760"/>
      <c r="T1336" s="760"/>
      <c r="U1336" s="760"/>
      <c r="V1336" s="760"/>
      <c r="W1336" s="760"/>
      <c r="X1336" s="760"/>
      <c r="Y1336" s="760"/>
      <c r="Z1336" s="760"/>
      <c r="AA1336" s="760"/>
      <c r="AB1336" s="762"/>
      <c r="AC1336" s="762"/>
      <c r="AD1336" s="740"/>
      <c r="AE1336" s="739"/>
      <c r="AF1336" s="739"/>
      <c r="AG1336" s="739"/>
      <c r="AH1336" s="739"/>
    </row>
    <row r="1337" ht="15.75" customHeight="1">
      <c r="A1337" s="759"/>
      <c r="B1337" s="759"/>
      <c r="C1337" s="759"/>
      <c r="D1337" s="759"/>
      <c r="E1337" s="759"/>
      <c r="F1337" s="759"/>
      <c r="G1337" s="759"/>
      <c r="H1337" s="760"/>
      <c r="I1337" s="760"/>
      <c r="J1337" s="760"/>
      <c r="K1337" s="760"/>
      <c r="L1337" s="760"/>
      <c r="M1337" s="760"/>
      <c r="N1337" s="760"/>
      <c r="O1337" s="760"/>
      <c r="P1337" s="760"/>
      <c r="Q1337" s="760"/>
      <c r="R1337" s="760"/>
      <c r="S1337" s="760"/>
      <c r="T1337" s="760"/>
      <c r="U1337" s="760"/>
      <c r="V1337" s="760"/>
      <c r="W1337" s="760"/>
      <c r="X1337" s="760"/>
      <c r="Y1337" s="760"/>
      <c r="Z1337" s="760"/>
      <c r="AA1337" s="760"/>
      <c r="AB1337" s="762"/>
      <c r="AC1337" s="762"/>
      <c r="AD1337" s="740"/>
      <c r="AE1337" s="739"/>
      <c r="AF1337" s="739"/>
      <c r="AG1337" s="739"/>
      <c r="AH1337" s="739"/>
    </row>
    <row r="1338" ht="15.75" customHeight="1">
      <c r="A1338" s="759"/>
      <c r="B1338" s="759"/>
      <c r="C1338" s="759"/>
      <c r="D1338" s="759"/>
      <c r="E1338" s="759"/>
      <c r="F1338" s="759"/>
      <c r="G1338" s="759"/>
      <c r="H1338" s="760"/>
      <c r="I1338" s="760"/>
      <c r="J1338" s="760"/>
      <c r="K1338" s="760"/>
      <c r="L1338" s="760"/>
      <c r="M1338" s="760"/>
      <c r="N1338" s="760"/>
      <c r="O1338" s="760"/>
      <c r="P1338" s="760"/>
      <c r="Q1338" s="760"/>
      <c r="R1338" s="760"/>
      <c r="S1338" s="760"/>
      <c r="T1338" s="760"/>
      <c r="U1338" s="760"/>
      <c r="V1338" s="760"/>
      <c r="W1338" s="760"/>
      <c r="X1338" s="760"/>
      <c r="Y1338" s="760"/>
      <c r="Z1338" s="760"/>
      <c r="AA1338" s="760"/>
      <c r="AB1338" s="762"/>
      <c r="AC1338" s="762"/>
      <c r="AD1338" s="740"/>
      <c r="AE1338" s="739"/>
      <c r="AF1338" s="739"/>
      <c r="AG1338" s="739"/>
      <c r="AH1338" s="739"/>
    </row>
    <row r="1339" ht="15.75" customHeight="1">
      <c r="A1339" s="759"/>
      <c r="B1339" s="759"/>
      <c r="C1339" s="759"/>
      <c r="D1339" s="759"/>
      <c r="E1339" s="759"/>
      <c r="F1339" s="759"/>
      <c r="G1339" s="759"/>
      <c r="H1339" s="760"/>
      <c r="I1339" s="760"/>
      <c r="J1339" s="760"/>
      <c r="K1339" s="760"/>
      <c r="L1339" s="760"/>
      <c r="M1339" s="760"/>
      <c r="N1339" s="760"/>
      <c r="O1339" s="760"/>
      <c r="P1339" s="760"/>
      <c r="Q1339" s="760"/>
      <c r="R1339" s="760"/>
      <c r="S1339" s="760"/>
      <c r="T1339" s="760"/>
      <c r="U1339" s="760"/>
      <c r="V1339" s="760"/>
      <c r="W1339" s="760"/>
      <c r="X1339" s="760"/>
      <c r="Y1339" s="760"/>
      <c r="Z1339" s="760"/>
      <c r="AA1339" s="760"/>
      <c r="AB1339" s="762"/>
      <c r="AC1339" s="762"/>
      <c r="AD1339" s="740"/>
      <c r="AE1339" s="739"/>
      <c r="AF1339" s="739"/>
      <c r="AG1339" s="739"/>
      <c r="AH1339" s="739"/>
    </row>
    <row r="1340" ht="15.75" customHeight="1">
      <c r="A1340" s="759"/>
      <c r="B1340" s="759"/>
      <c r="C1340" s="759"/>
      <c r="D1340" s="759"/>
      <c r="E1340" s="759"/>
      <c r="F1340" s="759"/>
      <c r="G1340" s="759"/>
      <c r="H1340" s="760"/>
      <c r="I1340" s="760"/>
      <c r="J1340" s="760"/>
      <c r="K1340" s="760"/>
      <c r="L1340" s="760"/>
      <c r="M1340" s="760"/>
      <c r="N1340" s="760"/>
      <c r="O1340" s="760"/>
      <c r="P1340" s="760"/>
      <c r="Q1340" s="760"/>
      <c r="R1340" s="760"/>
      <c r="S1340" s="760"/>
      <c r="T1340" s="760"/>
      <c r="U1340" s="760"/>
      <c r="V1340" s="760"/>
      <c r="W1340" s="760"/>
      <c r="X1340" s="760"/>
      <c r="Y1340" s="760"/>
      <c r="Z1340" s="760"/>
      <c r="AA1340" s="760"/>
      <c r="AB1340" s="762"/>
      <c r="AC1340" s="762"/>
      <c r="AD1340" s="740"/>
      <c r="AE1340" s="739"/>
      <c r="AF1340" s="739"/>
      <c r="AG1340" s="739"/>
      <c r="AH1340" s="739"/>
    </row>
    <row r="1341" ht="15.75" customHeight="1">
      <c r="A1341" s="759"/>
      <c r="B1341" s="759"/>
      <c r="C1341" s="759"/>
      <c r="D1341" s="759"/>
      <c r="E1341" s="759"/>
      <c r="F1341" s="759"/>
      <c r="G1341" s="759"/>
      <c r="H1341" s="760"/>
      <c r="I1341" s="760"/>
      <c r="J1341" s="760"/>
      <c r="K1341" s="760"/>
      <c r="L1341" s="760"/>
      <c r="M1341" s="760"/>
      <c r="N1341" s="760"/>
      <c r="O1341" s="760"/>
      <c r="P1341" s="760"/>
      <c r="Q1341" s="760"/>
      <c r="R1341" s="760"/>
      <c r="S1341" s="760"/>
      <c r="T1341" s="760"/>
      <c r="U1341" s="760"/>
      <c r="V1341" s="760"/>
      <c r="W1341" s="760"/>
      <c r="X1341" s="760"/>
      <c r="Y1341" s="760"/>
      <c r="Z1341" s="760"/>
      <c r="AA1341" s="760"/>
      <c r="AB1341" s="762"/>
      <c r="AC1341" s="762"/>
      <c r="AD1341" s="740"/>
      <c r="AE1341" s="739"/>
      <c r="AF1341" s="739"/>
      <c r="AG1341" s="739"/>
      <c r="AH1341" s="739"/>
    </row>
    <row r="1342" ht="15.75" customHeight="1">
      <c r="A1342" s="759"/>
      <c r="B1342" s="759"/>
      <c r="C1342" s="759"/>
      <c r="D1342" s="759"/>
      <c r="E1342" s="759"/>
      <c r="F1342" s="759"/>
      <c r="G1342" s="759"/>
      <c r="H1342" s="760"/>
      <c r="I1342" s="760"/>
      <c r="J1342" s="760"/>
      <c r="K1342" s="760"/>
      <c r="L1342" s="760"/>
      <c r="M1342" s="760"/>
      <c r="N1342" s="760"/>
      <c r="O1342" s="760"/>
      <c r="P1342" s="760"/>
      <c r="Q1342" s="760"/>
      <c r="R1342" s="760"/>
      <c r="S1342" s="760"/>
      <c r="T1342" s="760"/>
      <c r="U1342" s="760"/>
      <c r="V1342" s="760"/>
      <c r="W1342" s="760"/>
      <c r="X1342" s="760"/>
      <c r="Y1342" s="760"/>
      <c r="Z1342" s="760"/>
      <c r="AA1342" s="760"/>
      <c r="AB1342" s="762"/>
      <c r="AC1342" s="762"/>
      <c r="AD1342" s="740"/>
      <c r="AE1342" s="739"/>
      <c r="AF1342" s="739"/>
      <c r="AG1342" s="739"/>
      <c r="AH1342" s="739"/>
    </row>
    <row r="1343" ht="15.75" customHeight="1">
      <c r="A1343" s="759"/>
      <c r="B1343" s="759"/>
      <c r="C1343" s="759"/>
      <c r="D1343" s="759"/>
      <c r="E1343" s="759"/>
      <c r="F1343" s="759"/>
      <c r="G1343" s="759"/>
      <c r="H1343" s="760"/>
      <c r="I1343" s="760"/>
      <c r="J1343" s="760"/>
      <c r="K1343" s="760"/>
      <c r="L1343" s="760"/>
      <c r="M1343" s="760"/>
      <c r="N1343" s="760"/>
      <c r="O1343" s="760"/>
      <c r="P1343" s="760"/>
      <c r="Q1343" s="760"/>
      <c r="R1343" s="760"/>
      <c r="S1343" s="760"/>
      <c r="T1343" s="760"/>
      <c r="U1343" s="760"/>
      <c r="V1343" s="760"/>
      <c r="W1343" s="760"/>
      <c r="X1343" s="760"/>
      <c r="Y1343" s="760"/>
      <c r="Z1343" s="760"/>
      <c r="AA1343" s="760"/>
      <c r="AB1343" s="762"/>
      <c r="AC1343" s="762"/>
      <c r="AD1343" s="740"/>
      <c r="AE1343" s="739"/>
      <c r="AF1343" s="739"/>
      <c r="AG1343" s="739"/>
      <c r="AH1343" s="739"/>
    </row>
    <row r="1344" ht="15.75" customHeight="1">
      <c r="A1344" s="759"/>
      <c r="B1344" s="759"/>
      <c r="C1344" s="759"/>
      <c r="D1344" s="759"/>
      <c r="E1344" s="759"/>
      <c r="F1344" s="759"/>
      <c r="G1344" s="759"/>
      <c r="H1344" s="760"/>
      <c r="I1344" s="760"/>
      <c r="J1344" s="760"/>
      <c r="K1344" s="760"/>
      <c r="L1344" s="760"/>
      <c r="M1344" s="760"/>
      <c r="N1344" s="760"/>
      <c r="O1344" s="760"/>
      <c r="P1344" s="760"/>
      <c r="Q1344" s="760"/>
      <c r="R1344" s="760"/>
      <c r="S1344" s="760"/>
      <c r="T1344" s="760"/>
      <c r="U1344" s="760"/>
      <c r="V1344" s="760"/>
      <c r="W1344" s="760"/>
      <c r="X1344" s="760"/>
      <c r="Y1344" s="760"/>
      <c r="Z1344" s="760"/>
      <c r="AA1344" s="760"/>
      <c r="AB1344" s="762"/>
      <c r="AC1344" s="762"/>
      <c r="AD1344" s="740"/>
      <c r="AE1344" s="739"/>
      <c r="AF1344" s="739"/>
      <c r="AG1344" s="739"/>
      <c r="AH1344" s="739"/>
    </row>
    <row r="1345" ht="15.75" customHeight="1">
      <c r="A1345" s="759"/>
      <c r="B1345" s="759"/>
      <c r="C1345" s="759"/>
      <c r="D1345" s="759"/>
      <c r="E1345" s="759"/>
      <c r="F1345" s="759"/>
      <c r="G1345" s="759"/>
      <c r="H1345" s="760"/>
      <c r="I1345" s="760"/>
      <c r="J1345" s="760"/>
      <c r="K1345" s="760"/>
      <c r="L1345" s="760"/>
      <c r="M1345" s="760"/>
      <c r="N1345" s="760"/>
      <c r="O1345" s="760"/>
      <c r="P1345" s="760"/>
      <c r="Q1345" s="760"/>
      <c r="R1345" s="760"/>
      <c r="S1345" s="760"/>
      <c r="T1345" s="760"/>
      <c r="U1345" s="760"/>
      <c r="V1345" s="760"/>
      <c r="W1345" s="760"/>
      <c r="X1345" s="760"/>
      <c r="Y1345" s="760"/>
      <c r="Z1345" s="760"/>
      <c r="AA1345" s="760"/>
      <c r="AB1345" s="762"/>
      <c r="AC1345" s="762"/>
      <c r="AD1345" s="740"/>
      <c r="AE1345" s="739"/>
      <c r="AF1345" s="739"/>
      <c r="AG1345" s="739"/>
      <c r="AH1345" s="739"/>
    </row>
    <row r="1346" ht="15.75" customHeight="1">
      <c r="A1346" s="759"/>
      <c r="B1346" s="759"/>
      <c r="C1346" s="759"/>
      <c r="D1346" s="759"/>
      <c r="E1346" s="759"/>
      <c r="F1346" s="759"/>
      <c r="G1346" s="759"/>
      <c r="H1346" s="760"/>
      <c r="I1346" s="760"/>
      <c r="J1346" s="760"/>
      <c r="K1346" s="760"/>
      <c r="L1346" s="760"/>
      <c r="M1346" s="760"/>
      <c r="N1346" s="760"/>
      <c r="O1346" s="760"/>
      <c r="P1346" s="760"/>
      <c r="Q1346" s="760"/>
      <c r="R1346" s="760"/>
      <c r="S1346" s="760"/>
      <c r="T1346" s="760"/>
      <c r="U1346" s="760"/>
      <c r="V1346" s="760"/>
      <c r="W1346" s="760"/>
      <c r="X1346" s="760"/>
      <c r="Y1346" s="760"/>
      <c r="Z1346" s="760"/>
      <c r="AA1346" s="760"/>
      <c r="AB1346" s="762"/>
      <c r="AC1346" s="762"/>
      <c r="AD1346" s="740"/>
      <c r="AE1346" s="739"/>
      <c r="AF1346" s="739"/>
      <c r="AG1346" s="739"/>
      <c r="AH1346" s="739"/>
    </row>
    <row r="1347" ht="15.75" customHeight="1">
      <c r="A1347" s="759"/>
      <c r="B1347" s="759"/>
      <c r="C1347" s="759"/>
      <c r="D1347" s="759"/>
      <c r="E1347" s="759"/>
      <c r="F1347" s="759"/>
      <c r="G1347" s="759"/>
      <c r="H1347" s="760"/>
      <c r="I1347" s="760"/>
      <c r="J1347" s="760"/>
      <c r="K1347" s="760"/>
      <c r="L1347" s="760"/>
      <c r="M1347" s="760"/>
      <c r="N1347" s="760"/>
      <c r="O1347" s="760"/>
      <c r="P1347" s="760"/>
      <c r="Q1347" s="760"/>
      <c r="R1347" s="760"/>
      <c r="S1347" s="760"/>
      <c r="T1347" s="760"/>
      <c r="U1347" s="760"/>
      <c r="V1347" s="760"/>
      <c r="W1347" s="760"/>
      <c r="X1347" s="760"/>
      <c r="Y1347" s="760"/>
      <c r="Z1347" s="760"/>
      <c r="AA1347" s="760"/>
      <c r="AB1347" s="762"/>
      <c r="AC1347" s="762"/>
      <c r="AD1347" s="740"/>
      <c r="AE1347" s="739"/>
      <c r="AF1347" s="739"/>
      <c r="AG1347" s="739"/>
      <c r="AH1347" s="739"/>
    </row>
    <row r="1348" ht="15.75" customHeight="1">
      <c r="A1348" s="759"/>
      <c r="B1348" s="759"/>
      <c r="C1348" s="759"/>
      <c r="D1348" s="759"/>
      <c r="E1348" s="759"/>
      <c r="F1348" s="759"/>
      <c r="G1348" s="759"/>
      <c r="H1348" s="760"/>
      <c r="I1348" s="760"/>
      <c r="J1348" s="760"/>
      <c r="K1348" s="760"/>
      <c r="L1348" s="760"/>
      <c r="M1348" s="760"/>
      <c r="N1348" s="760"/>
      <c r="O1348" s="760"/>
      <c r="P1348" s="760"/>
      <c r="Q1348" s="760"/>
      <c r="R1348" s="760"/>
      <c r="S1348" s="760"/>
      <c r="T1348" s="760"/>
      <c r="U1348" s="760"/>
      <c r="V1348" s="760"/>
      <c r="W1348" s="760"/>
      <c r="X1348" s="760"/>
      <c r="Y1348" s="760"/>
      <c r="Z1348" s="760"/>
      <c r="AA1348" s="760"/>
      <c r="AB1348" s="762"/>
      <c r="AC1348" s="762"/>
      <c r="AD1348" s="740"/>
      <c r="AE1348" s="739"/>
      <c r="AF1348" s="739"/>
      <c r="AG1348" s="739"/>
      <c r="AH1348" s="739"/>
    </row>
    <row r="1349" ht="15.75" customHeight="1">
      <c r="A1349" s="759"/>
      <c r="B1349" s="759"/>
      <c r="C1349" s="759"/>
      <c r="D1349" s="759"/>
      <c r="E1349" s="759"/>
      <c r="F1349" s="759"/>
      <c r="G1349" s="759"/>
      <c r="H1349" s="760"/>
      <c r="I1349" s="760"/>
      <c r="J1349" s="760"/>
      <c r="K1349" s="760"/>
      <c r="L1349" s="760"/>
      <c r="M1349" s="760"/>
      <c r="N1349" s="760"/>
      <c r="O1349" s="760"/>
      <c r="P1349" s="760"/>
      <c r="Q1349" s="760"/>
      <c r="R1349" s="760"/>
      <c r="S1349" s="760"/>
      <c r="T1349" s="760"/>
      <c r="U1349" s="760"/>
      <c r="V1349" s="760"/>
      <c r="W1349" s="760"/>
      <c r="X1349" s="760"/>
      <c r="Y1349" s="760"/>
      <c r="Z1349" s="760"/>
      <c r="AA1349" s="760"/>
      <c r="AB1349" s="762"/>
      <c r="AC1349" s="762"/>
      <c r="AD1349" s="740"/>
      <c r="AE1349" s="739"/>
      <c r="AF1349" s="739"/>
      <c r="AG1349" s="739"/>
      <c r="AH1349" s="739"/>
    </row>
    <row r="1350" ht="15.75" customHeight="1">
      <c r="A1350" s="759"/>
      <c r="B1350" s="759"/>
      <c r="C1350" s="759"/>
      <c r="D1350" s="759"/>
      <c r="E1350" s="759"/>
      <c r="F1350" s="759"/>
      <c r="G1350" s="759"/>
      <c r="H1350" s="760"/>
      <c r="I1350" s="760"/>
      <c r="J1350" s="760"/>
      <c r="K1350" s="760"/>
      <c r="L1350" s="760"/>
      <c r="M1350" s="760"/>
      <c r="N1350" s="760"/>
      <c r="O1350" s="760"/>
      <c r="P1350" s="760"/>
      <c r="Q1350" s="760"/>
      <c r="R1350" s="760"/>
      <c r="S1350" s="760"/>
      <c r="T1350" s="760"/>
      <c r="U1350" s="760"/>
      <c r="V1350" s="760"/>
      <c r="W1350" s="760"/>
      <c r="X1350" s="760"/>
      <c r="Y1350" s="760"/>
      <c r="Z1350" s="760"/>
      <c r="AA1350" s="760"/>
      <c r="AB1350" s="762"/>
      <c r="AC1350" s="762"/>
      <c r="AD1350" s="740"/>
      <c r="AE1350" s="739"/>
      <c r="AF1350" s="739"/>
      <c r="AG1350" s="739"/>
      <c r="AH1350" s="739"/>
    </row>
    <row r="1351" ht="15.75" customHeight="1">
      <c r="A1351" s="759"/>
      <c r="B1351" s="759"/>
      <c r="C1351" s="759"/>
      <c r="D1351" s="759"/>
      <c r="E1351" s="759"/>
      <c r="F1351" s="759"/>
      <c r="G1351" s="759"/>
      <c r="H1351" s="760"/>
      <c r="I1351" s="760"/>
      <c r="J1351" s="760"/>
      <c r="K1351" s="760"/>
      <c r="L1351" s="760"/>
      <c r="M1351" s="760"/>
      <c r="N1351" s="760"/>
      <c r="O1351" s="760"/>
      <c r="P1351" s="760"/>
      <c r="Q1351" s="760"/>
      <c r="R1351" s="760"/>
      <c r="S1351" s="760"/>
      <c r="T1351" s="760"/>
      <c r="U1351" s="760"/>
      <c r="V1351" s="760"/>
      <c r="W1351" s="760"/>
      <c r="X1351" s="760"/>
      <c r="Y1351" s="760"/>
      <c r="Z1351" s="760"/>
      <c r="AA1351" s="760"/>
      <c r="AB1351" s="762"/>
      <c r="AC1351" s="762"/>
      <c r="AD1351" s="740"/>
      <c r="AE1351" s="739"/>
      <c r="AF1351" s="739"/>
      <c r="AG1351" s="739"/>
      <c r="AH1351" s="739"/>
    </row>
    <row r="1352" ht="15.75" customHeight="1">
      <c r="A1352" s="759"/>
      <c r="B1352" s="759"/>
      <c r="C1352" s="759"/>
      <c r="D1352" s="759"/>
      <c r="E1352" s="759"/>
      <c r="F1352" s="759"/>
      <c r="G1352" s="759"/>
      <c r="H1352" s="760"/>
      <c r="I1352" s="760"/>
      <c r="J1352" s="760"/>
      <c r="K1352" s="760"/>
      <c r="L1352" s="760"/>
      <c r="M1352" s="760"/>
      <c r="N1352" s="760"/>
      <c r="O1352" s="760"/>
      <c r="P1352" s="760"/>
      <c r="Q1352" s="760"/>
      <c r="R1352" s="760"/>
      <c r="S1352" s="760"/>
      <c r="T1352" s="760"/>
      <c r="U1352" s="760"/>
      <c r="V1352" s="760"/>
      <c r="W1352" s="760"/>
      <c r="X1352" s="760"/>
      <c r="Y1352" s="760"/>
      <c r="Z1352" s="760"/>
      <c r="AA1352" s="760"/>
      <c r="AB1352" s="762"/>
      <c r="AC1352" s="762"/>
      <c r="AD1352" s="740"/>
      <c r="AE1352" s="739"/>
      <c r="AF1352" s="739"/>
      <c r="AG1352" s="739"/>
      <c r="AH1352" s="739"/>
    </row>
    <row r="1353" ht="15.75" customHeight="1">
      <c r="A1353" s="759"/>
      <c r="B1353" s="759"/>
      <c r="C1353" s="759"/>
      <c r="D1353" s="759"/>
      <c r="E1353" s="759"/>
      <c r="F1353" s="759"/>
      <c r="G1353" s="759"/>
      <c r="H1353" s="760"/>
      <c r="I1353" s="760"/>
      <c r="J1353" s="760"/>
      <c r="K1353" s="760"/>
      <c r="L1353" s="760"/>
      <c r="M1353" s="760"/>
      <c r="N1353" s="760"/>
      <c r="O1353" s="760"/>
      <c r="P1353" s="760"/>
      <c r="Q1353" s="760"/>
      <c r="R1353" s="760"/>
      <c r="S1353" s="760"/>
      <c r="T1353" s="760"/>
      <c r="U1353" s="760"/>
      <c r="V1353" s="760"/>
      <c r="W1353" s="760"/>
      <c r="X1353" s="760"/>
      <c r="Y1353" s="760"/>
      <c r="Z1353" s="760"/>
      <c r="AA1353" s="760"/>
      <c r="AB1353" s="762"/>
      <c r="AC1353" s="762"/>
      <c r="AD1353" s="740"/>
      <c r="AE1353" s="739"/>
      <c r="AF1353" s="739"/>
      <c r="AG1353" s="739"/>
      <c r="AH1353" s="739"/>
    </row>
    <row r="1354" ht="15.75" customHeight="1">
      <c r="A1354" s="759"/>
      <c r="B1354" s="759"/>
      <c r="C1354" s="759"/>
      <c r="D1354" s="759"/>
      <c r="E1354" s="759"/>
      <c r="F1354" s="759"/>
      <c r="G1354" s="759"/>
      <c r="H1354" s="760"/>
      <c r="I1354" s="760"/>
      <c r="J1354" s="760"/>
      <c r="K1354" s="760"/>
      <c r="L1354" s="760"/>
      <c r="M1354" s="760"/>
      <c r="N1354" s="760"/>
      <c r="O1354" s="760"/>
      <c r="P1354" s="760"/>
      <c r="Q1354" s="760"/>
      <c r="R1354" s="760"/>
      <c r="S1354" s="760"/>
      <c r="T1354" s="760"/>
      <c r="U1354" s="760"/>
      <c r="V1354" s="760"/>
      <c r="W1354" s="760"/>
      <c r="X1354" s="760"/>
      <c r="Y1354" s="760"/>
      <c r="Z1354" s="760"/>
      <c r="AA1354" s="760"/>
      <c r="AB1354" s="762"/>
      <c r="AC1354" s="762"/>
      <c r="AD1354" s="740"/>
      <c r="AE1354" s="739"/>
      <c r="AF1354" s="739"/>
      <c r="AG1354" s="739"/>
      <c r="AH1354" s="739"/>
    </row>
    <row r="1355" ht="15.75" customHeight="1">
      <c r="A1355" s="759"/>
      <c r="B1355" s="759"/>
      <c r="C1355" s="759"/>
      <c r="D1355" s="759"/>
      <c r="E1355" s="759"/>
      <c r="F1355" s="759"/>
      <c r="G1355" s="759"/>
      <c r="H1355" s="760"/>
      <c r="I1355" s="760"/>
      <c r="J1355" s="760"/>
      <c r="K1355" s="760"/>
      <c r="L1355" s="760"/>
      <c r="M1355" s="760"/>
      <c r="N1355" s="760"/>
      <c r="O1355" s="760"/>
      <c r="P1355" s="760"/>
      <c r="Q1355" s="760"/>
      <c r="R1355" s="760"/>
      <c r="S1355" s="760"/>
      <c r="T1355" s="760"/>
      <c r="U1355" s="760"/>
      <c r="V1355" s="760"/>
      <c r="W1355" s="760"/>
      <c r="X1355" s="760"/>
      <c r="Y1355" s="760"/>
      <c r="Z1355" s="760"/>
      <c r="AA1355" s="760"/>
      <c r="AB1355" s="762"/>
      <c r="AC1355" s="762"/>
      <c r="AD1355" s="740"/>
      <c r="AE1355" s="739"/>
      <c r="AF1355" s="739"/>
      <c r="AG1355" s="739"/>
      <c r="AH1355" s="739"/>
    </row>
    <row r="1356" ht="15.75" customHeight="1">
      <c r="A1356" s="759"/>
      <c r="B1356" s="759"/>
      <c r="C1356" s="759"/>
      <c r="D1356" s="759"/>
      <c r="E1356" s="759"/>
      <c r="F1356" s="759"/>
      <c r="G1356" s="759"/>
      <c r="H1356" s="760"/>
      <c r="I1356" s="760"/>
      <c r="J1356" s="760"/>
      <c r="K1356" s="760"/>
      <c r="L1356" s="760"/>
      <c r="M1356" s="760"/>
      <c r="N1356" s="760"/>
      <c r="O1356" s="760"/>
      <c r="P1356" s="760"/>
      <c r="Q1356" s="760"/>
      <c r="R1356" s="760"/>
      <c r="S1356" s="760"/>
      <c r="T1356" s="760"/>
      <c r="U1356" s="760"/>
      <c r="V1356" s="760"/>
      <c r="W1356" s="760"/>
      <c r="X1356" s="760"/>
      <c r="Y1356" s="760"/>
      <c r="Z1356" s="760"/>
      <c r="AA1356" s="760"/>
      <c r="AB1356" s="762"/>
      <c r="AC1356" s="762"/>
      <c r="AD1356" s="740"/>
      <c r="AE1356" s="739"/>
      <c r="AF1356" s="739"/>
      <c r="AG1356" s="739"/>
      <c r="AH1356" s="739"/>
    </row>
    <row r="1357" ht="15.75" customHeight="1">
      <c r="A1357" s="759"/>
      <c r="B1357" s="759"/>
      <c r="C1357" s="759"/>
      <c r="D1357" s="759"/>
      <c r="E1357" s="759"/>
      <c r="F1357" s="759"/>
      <c r="G1357" s="759"/>
      <c r="H1357" s="760"/>
      <c r="I1357" s="760"/>
      <c r="J1357" s="760"/>
      <c r="K1357" s="760"/>
      <c r="L1357" s="760"/>
      <c r="M1357" s="760"/>
      <c r="N1357" s="760"/>
      <c r="O1357" s="760"/>
      <c r="P1357" s="760"/>
      <c r="Q1357" s="760"/>
      <c r="R1357" s="760"/>
      <c r="S1357" s="760"/>
      <c r="T1357" s="760"/>
      <c r="U1357" s="760"/>
      <c r="V1357" s="760"/>
      <c r="W1357" s="760"/>
      <c r="X1357" s="760"/>
      <c r="Y1357" s="760"/>
      <c r="Z1357" s="760"/>
      <c r="AA1357" s="760"/>
      <c r="AB1357" s="762"/>
      <c r="AC1357" s="762"/>
      <c r="AD1357" s="740"/>
      <c r="AE1357" s="739"/>
      <c r="AF1357" s="739"/>
      <c r="AG1357" s="739"/>
      <c r="AH1357" s="739"/>
    </row>
    <row r="1358" ht="15.75" customHeight="1">
      <c r="A1358" s="759"/>
      <c r="B1358" s="759"/>
      <c r="C1358" s="759"/>
      <c r="D1358" s="759"/>
      <c r="E1358" s="759"/>
      <c r="F1358" s="759"/>
      <c r="G1358" s="759"/>
      <c r="H1358" s="760"/>
      <c r="I1358" s="760"/>
      <c r="J1358" s="760"/>
      <c r="K1358" s="760"/>
      <c r="L1358" s="760"/>
      <c r="M1358" s="760"/>
      <c r="N1358" s="760"/>
      <c r="O1358" s="760"/>
      <c r="P1358" s="760"/>
      <c r="Q1358" s="760"/>
      <c r="R1358" s="760"/>
      <c r="S1358" s="760"/>
      <c r="T1358" s="760"/>
      <c r="U1358" s="760"/>
      <c r="V1358" s="760"/>
      <c r="W1358" s="760"/>
      <c r="X1358" s="760"/>
      <c r="Y1358" s="760"/>
      <c r="Z1358" s="760"/>
      <c r="AA1358" s="760"/>
      <c r="AB1358" s="762"/>
      <c r="AC1358" s="762"/>
      <c r="AD1358" s="740"/>
      <c r="AE1358" s="739"/>
      <c r="AF1358" s="739"/>
      <c r="AG1358" s="739"/>
      <c r="AH1358" s="739"/>
    </row>
    <row r="1359" ht="15.75" customHeight="1">
      <c r="A1359" s="759"/>
      <c r="B1359" s="759"/>
      <c r="C1359" s="759"/>
      <c r="D1359" s="759"/>
      <c r="E1359" s="759"/>
      <c r="F1359" s="759"/>
      <c r="G1359" s="759"/>
      <c r="H1359" s="760"/>
      <c r="I1359" s="760"/>
      <c r="J1359" s="760"/>
      <c r="K1359" s="760"/>
      <c r="L1359" s="760"/>
      <c r="M1359" s="760"/>
      <c r="N1359" s="760"/>
      <c r="O1359" s="760"/>
      <c r="P1359" s="760"/>
      <c r="Q1359" s="760"/>
      <c r="R1359" s="760"/>
      <c r="S1359" s="760"/>
      <c r="T1359" s="760"/>
      <c r="U1359" s="760"/>
      <c r="V1359" s="760"/>
      <c r="W1359" s="760"/>
      <c r="X1359" s="760"/>
      <c r="Y1359" s="760"/>
      <c r="Z1359" s="760"/>
      <c r="AA1359" s="760"/>
      <c r="AB1359" s="762"/>
      <c r="AC1359" s="762"/>
      <c r="AD1359" s="740"/>
      <c r="AE1359" s="739"/>
      <c r="AF1359" s="739"/>
      <c r="AG1359" s="739"/>
      <c r="AH1359" s="739"/>
    </row>
    <row r="1360" ht="15.75" customHeight="1">
      <c r="A1360" s="759"/>
      <c r="B1360" s="759"/>
      <c r="C1360" s="759"/>
      <c r="D1360" s="759"/>
      <c r="E1360" s="759"/>
      <c r="F1360" s="759"/>
      <c r="G1360" s="759"/>
      <c r="H1360" s="760"/>
      <c r="I1360" s="760"/>
      <c r="J1360" s="760"/>
      <c r="K1360" s="760"/>
      <c r="L1360" s="760"/>
      <c r="M1360" s="760"/>
      <c r="N1360" s="760"/>
      <c r="O1360" s="760"/>
      <c r="P1360" s="760"/>
      <c r="Q1360" s="760"/>
      <c r="R1360" s="760"/>
      <c r="S1360" s="760"/>
      <c r="T1360" s="760"/>
      <c r="U1360" s="760"/>
      <c r="V1360" s="760"/>
      <c r="W1360" s="760"/>
      <c r="X1360" s="760"/>
      <c r="Y1360" s="760"/>
      <c r="Z1360" s="760"/>
      <c r="AA1360" s="760"/>
      <c r="AB1360" s="762"/>
      <c r="AC1360" s="762"/>
      <c r="AD1360" s="740"/>
      <c r="AE1360" s="739"/>
      <c r="AF1360" s="739"/>
      <c r="AG1360" s="739"/>
      <c r="AH1360" s="739"/>
    </row>
    <row r="1361" ht="15.75" customHeight="1">
      <c r="A1361" s="759"/>
      <c r="B1361" s="759"/>
      <c r="C1361" s="759"/>
      <c r="D1361" s="759"/>
      <c r="E1361" s="759"/>
      <c r="F1361" s="759"/>
      <c r="G1361" s="759"/>
      <c r="H1361" s="760"/>
      <c r="I1361" s="760"/>
      <c r="J1361" s="760"/>
      <c r="K1361" s="760"/>
      <c r="L1361" s="760"/>
      <c r="M1361" s="760"/>
      <c r="N1361" s="760"/>
      <c r="O1361" s="760"/>
      <c r="P1361" s="760"/>
      <c r="Q1361" s="760"/>
      <c r="R1361" s="760"/>
      <c r="S1361" s="760"/>
      <c r="T1361" s="760"/>
      <c r="U1361" s="760"/>
      <c r="V1361" s="760"/>
      <c r="W1361" s="760"/>
      <c r="X1361" s="760"/>
      <c r="Y1361" s="760"/>
      <c r="Z1361" s="760"/>
      <c r="AA1361" s="760"/>
      <c r="AB1361" s="762"/>
      <c r="AC1361" s="762"/>
      <c r="AD1361" s="740"/>
      <c r="AE1361" s="739"/>
      <c r="AF1361" s="739"/>
      <c r="AG1361" s="739"/>
      <c r="AH1361" s="739"/>
    </row>
    <row r="1362" ht="15.75" customHeight="1">
      <c r="A1362" s="759"/>
      <c r="B1362" s="759"/>
      <c r="C1362" s="759"/>
      <c r="D1362" s="759"/>
      <c r="E1362" s="759"/>
      <c r="F1362" s="759"/>
      <c r="G1362" s="759"/>
      <c r="H1362" s="760"/>
      <c r="I1362" s="760"/>
      <c r="J1362" s="760"/>
      <c r="K1362" s="760"/>
      <c r="L1362" s="760"/>
      <c r="M1362" s="760"/>
      <c r="N1362" s="760"/>
      <c r="O1362" s="760"/>
      <c r="P1362" s="760"/>
      <c r="Q1362" s="760"/>
      <c r="R1362" s="760"/>
      <c r="S1362" s="760"/>
      <c r="T1362" s="760"/>
      <c r="U1362" s="760"/>
      <c r="V1362" s="760"/>
      <c r="W1362" s="760"/>
      <c r="X1362" s="760"/>
      <c r="Y1362" s="760"/>
      <c r="Z1362" s="760"/>
      <c r="AA1362" s="760"/>
      <c r="AB1362" s="762"/>
      <c r="AC1362" s="762"/>
      <c r="AD1362" s="740"/>
      <c r="AE1362" s="739"/>
      <c r="AF1362" s="739"/>
      <c r="AG1362" s="739"/>
      <c r="AH1362" s="739"/>
    </row>
    <row r="1363" ht="15.75" customHeight="1">
      <c r="A1363" s="759"/>
      <c r="B1363" s="759"/>
      <c r="C1363" s="759"/>
      <c r="D1363" s="759"/>
      <c r="E1363" s="759"/>
      <c r="F1363" s="759"/>
      <c r="G1363" s="759"/>
      <c r="H1363" s="760"/>
      <c r="I1363" s="760"/>
      <c r="J1363" s="760"/>
      <c r="K1363" s="760"/>
      <c r="L1363" s="760"/>
      <c r="M1363" s="760"/>
      <c r="N1363" s="760"/>
      <c r="O1363" s="760"/>
      <c r="P1363" s="760"/>
      <c r="Q1363" s="760"/>
      <c r="R1363" s="760"/>
      <c r="S1363" s="760"/>
      <c r="T1363" s="760"/>
      <c r="U1363" s="760"/>
      <c r="V1363" s="760"/>
      <c r="W1363" s="760"/>
      <c r="X1363" s="760"/>
      <c r="Y1363" s="760"/>
      <c r="Z1363" s="760"/>
      <c r="AA1363" s="760"/>
      <c r="AB1363" s="762"/>
      <c r="AC1363" s="762"/>
      <c r="AD1363" s="740"/>
      <c r="AE1363" s="739"/>
      <c r="AF1363" s="739"/>
      <c r="AG1363" s="739"/>
      <c r="AH1363" s="739"/>
    </row>
    <row r="1364" ht="15.75" customHeight="1">
      <c r="A1364" s="759"/>
      <c r="B1364" s="759"/>
      <c r="C1364" s="759"/>
      <c r="D1364" s="759"/>
      <c r="E1364" s="759"/>
      <c r="F1364" s="759"/>
      <c r="G1364" s="759"/>
      <c r="H1364" s="760"/>
      <c r="I1364" s="760"/>
      <c r="J1364" s="760"/>
      <c r="K1364" s="760"/>
      <c r="L1364" s="760"/>
      <c r="M1364" s="760"/>
      <c r="N1364" s="760"/>
      <c r="O1364" s="760"/>
      <c r="P1364" s="760"/>
      <c r="Q1364" s="760"/>
      <c r="R1364" s="760"/>
      <c r="S1364" s="760"/>
      <c r="T1364" s="760"/>
      <c r="U1364" s="760"/>
      <c r="V1364" s="760"/>
      <c r="W1364" s="760"/>
      <c r="X1364" s="760"/>
      <c r="Y1364" s="760"/>
      <c r="Z1364" s="760"/>
      <c r="AA1364" s="760"/>
      <c r="AB1364" s="762"/>
      <c r="AC1364" s="762"/>
      <c r="AD1364" s="740"/>
      <c r="AE1364" s="739"/>
      <c r="AF1364" s="739"/>
      <c r="AG1364" s="739"/>
      <c r="AH1364" s="739"/>
    </row>
    <row r="1365" ht="15.75" customHeight="1">
      <c r="A1365" s="759"/>
      <c r="B1365" s="759"/>
      <c r="C1365" s="759"/>
      <c r="D1365" s="759"/>
      <c r="E1365" s="759"/>
      <c r="F1365" s="759"/>
      <c r="G1365" s="759"/>
      <c r="H1365" s="760"/>
      <c r="I1365" s="760"/>
      <c r="J1365" s="760"/>
      <c r="K1365" s="760"/>
      <c r="L1365" s="760"/>
      <c r="M1365" s="760"/>
      <c r="N1365" s="760"/>
      <c r="O1365" s="760"/>
      <c r="P1365" s="760"/>
      <c r="Q1365" s="760"/>
      <c r="R1365" s="760"/>
      <c r="S1365" s="760"/>
      <c r="T1365" s="760"/>
      <c r="U1365" s="760"/>
      <c r="V1365" s="760"/>
      <c r="W1365" s="760"/>
      <c r="X1365" s="760"/>
      <c r="Y1365" s="760"/>
      <c r="Z1365" s="760"/>
      <c r="AA1365" s="760"/>
      <c r="AB1365" s="762"/>
      <c r="AC1365" s="762"/>
      <c r="AD1365" s="740"/>
      <c r="AE1365" s="739"/>
      <c r="AF1365" s="739"/>
      <c r="AG1365" s="739"/>
      <c r="AH1365" s="739"/>
    </row>
    <row r="1366" ht="15.75" customHeight="1">
      <c r="A1366" s="759"/>
      <c r="B1366" s="759"/>
      <c r="C1366" s="759"/>
      <c r="D1366" s="759"/>
      <c r="E1366" s="759"/>
      <c r="F1366" s="759"/>
      <c r="G1366" s="759"/>
      <c r="H1366" s="760"/>
      <c r="I1366" s="760"/>
      <c r="J1366" s="760"/>
      <c r="K1366" s="760"/>
      <c r="L1366" s="760"/>
      <c r="M1366" s="760"/>
      <c r="N1366" s="760"/>
      <c r="O1366" s="760"/>
      <c r="P1366" s="760"/>
      <c r="Q1366" s="760"/>
      <c r="R1366" s="760"/>
      <c r="S1366" s="760"/>
      <c r="T1366" s="760"/>
      <c r="U1366" s="760"/>
      <c r="V1366" s="760"/>
      <c r="W1366" s="760"/>
      <c r="X1366" s="760"/>
      <c r="Y1366" s="760"/>
      <c r="Z1366" s="760"/>
      <c r="AA1366" s="760"/>
      <c r="AB1366" s="762"/>
      <c r="AC1366" s="762"/>
      <c r="AD1366" s="740"/>
      <c r="AE1366" s="739"/>
      <c r="AF1366" s="739"/>
      <c r="AG1366" s="739"/>
      <c r="AH1366" s="739"/>
    </row>
    <row r="1367" ht="15.75" customHeight="1">
      <c r="A1367" s="759"/>
      <c r="B1367" s="759"/>
      <c r="C1367" s="759"/>
      <c r="D1367" s="759"/>
      <c r="E1367" s="759"/>
      <c r="F1367" s="759"/>
      <c r="G1367" s="759"/>
      <c r="H1367" s="760"/>
      <c r="I1367" s="760"/>
      <c r="J1367" s="760"/>
      <c r="K1367" s="760"/>
      <c r="L1367" s="760"/>
      <c r="M1367" s="760"/>
      <c r="N1367" s="760"/>
      <c r="O1367" s="760"/>
      <c r="P1367" s="760"/>
      <c r="Q1367" s="760"/>
      <c r="R1367" s="760"/>
      <c r="S1367" s="760"/>
      <c r="T1367" s="760"/>
      <c r="U1367" s="760"/>
      <c r="V1367" s="760"/>
      <c r="W1367" s="760"/>
      <c r="X1367" s="760"/>
      <c r="Y1367" s="760"/>
      <c r="Z1367" s="760"/>
      <c r="AA1367" s="760"/>
      <c r="AB1367" s="762"/>
      <c r="AC1367" s="762"/>
      <c r="AD1367" s="740"/>
      <c r="AE1367" s="739"/>
      <c r="AF1367" s="739"/>
      <c r="AG1367" s="739"/>
      <c r="AH1367" s="739"/>
    </row>
    <row r="1368" ht="15.75" customHeight="1">
      <c r="A1368" s="759"/>
      <c r="B1368" s="759"/>
      <c r="C1368" s="759"/>
      <c r="D1368" s="759"/>
      <c r="E1368" s="759"/>
      <c r="F1368" s="759"/>
      <c r="G1368" s="759"/>
      <c r="H1368" s="760"/>
      <c r="I1368" s="760"/>
      <c r="J1368" s="760"/>
      <c r="K1368" s="760"/>
      <c r="L1368" s="760"/>
      <c r="M1368" s="760"/>
      <c r="N1368" s="760"/>
      <c r="O1368" s="760"/>
      <c r="P1368" s="760"/>
      <c r="Q1368" s="760"/>
      <c r="R1368" s="760"/>
      <c r="S1368" s="760"/>
      <c r="T1368" s="760"/>
      <c r="U1368" s="760"/>
      <c r="V1368" s="760"/>
      <c r="W1368" s="760"/>
      <c r="X1368" s="760"/>
      <c r="Y1368" s="760"/>
      <c r="Z1368" s="760"/>
      <c r="AA1368" s="760"/>
      <c r="AB1368" s="762"/>
      <c r="AC1368" s="762"/>
      <c r="AD1368" s="740"/>
      <c r="AE1368" s="739"/>
      <c r="AF1368" s="739"/>
      <c r="AG1368" s="739"/>
      <c r="AH1368" s="739"/>
    </row>
    <row r="1369" ht="15.75" customHeight="1">
      <c r="A1369" s="759"/>
      <c r="B1369" s="759"/>
      <c r="C1369" s="759"/>
      <c r="D1369" s="759"/>
      <c r="E1369" s="759"/>
      <c r="F1369" s="759"/>
      <c r="G1369" s="759"/>
      <c r="H1369" s="760"/>
      <c r="I1369" s="760"/>
      <c r="J1369" s="760"/>
      <c r="K1369" s="760"/>
      <c r="L1369" s="760"/>
      <c r="M1369" s="760"/>
      <c r="N1369" s="760"/>
      <c r="O1369" s="760"/>
      <c r="P1369" s="760"/>
      <c r="Q1369" s="760"/>
      <c r="R1369" s="760"/>
      <c r="S1369" s="760"/>
      <c r="T1369" s="760"/>
      <c r="U1369" s="760"/>
      <c r="V1369" s="760"/>
      <c r="W1369" s="760"/>
      <c r="X1369" s="760"/>
      <c r="Y1369" s="760"/>
      <c r="Z1369" s="760"/>
      <c r="AA1369" s="760"/>
      <c r="AB1369" s="762"/>
      <c r="AC1369" s="762"/>
      <c r="AD1369" s="740"/>
      <c r="AE1369" s="739"/>
      <c r="AF1369" s="739"/>
      <c r="AG1369" s="739"/>
      <c r="AH1369" s="739"/>
    </row>
    <row r="1370" ht="15.75" customHeight="1">
      <c r="A1370" s="759"/>
      <c r="B1370" s="759"/>
      <c r="C1370" s="759"/>
      <c r="D1370" s="759"/>
      <c r="E1370" s="759"/>
      <c r="F1370" s="759"/>
      <c r="G1370" s="759"/>
      <c r="H1370" s="760"/>
      <c r="I1370" s="760"/>
      <c r="J1370" s="760"/>
      <c r="K1370" s="760"/>
      <c r="L1370" s="760"/>
      <c r="M1370" s="760"/>
      <c r="N1370" s="760"/>
      <c r="O1370" s="760"/>
      <c r="P1370" s="760"/>
      <c r="Q1370" s="760"/>
      <c r="R1370" s="760"/>
      <c r="S1370" s="760"/>
      <c r="T1370" s="760"/>
      <c r="U1370" s="760"/>
      <c r="V1370" s="760"/>
      <c r="W1370" s="760"/>
      <c r="X1370" s="760"/>
      <c r="Y1370" s="760"/>
      <c r="Z1370" s="760"/>
      <c r="AA1370" s="760"/>
      <c r="AB1370" s="762"/>
      <c r="AC1370" s="762"/>
      <c r="AD1370" s="740"/>
      <c r="AE1370" s="739"/>
      <c r="AF1370" s="739"/>
      <c r="AG1370" s="739"/>
      <c r="AH1370" s="739"/>
    </row>
    <row r="1371" ht="15.75" customHeight="1">
      <c r="A1371" s="759"/>
      <c r="B1371" s="759"/>
      <c r="C1371" s="759"/>
      <c r="D1371" s="759"/>
      <c r="E1371" s="759"/>
      <c r="F1371" s="759"/>
      <c r="G1371" s="759"/>
      <c r="H1371" s="760"/>
      <c r="I1371" s="760"/>
      <c r="J1371" s="760"/>
      <c r="K1371" s="760"/>
      <c r="L1371" s="760"/>
      <c r="M1371" s="760"/>
      <c r="N1371" s="760"/>
      <c r="O1371" s="760"/>
      <c r="P1371" s="760"/>
      <c r="Q1371" s="760"/>
      <c r="R1371" s="760"/>
      <c r="S1371" s="760"/>
      <c r="T1371" s="760"/>
      <c r="U1371" s="760"/>
      <c r="V1371" s="760"/>
      <c r="W1371" s="760"/>
      <c r="X1371" s="760"/>
      <c r="Y1371" s="760"/>
      <c r="Z1371" s="760"/>
      <c r="AA1371" s="760"/>
      <c r="AB1371" s="762"/>
      <c r="AC1371" s="762"/>
      <c r="AD1371" s="740"/>
      <c r="AE1371" s="739"/>
      <c r="AF1371" s="739"/>
      <c r="AG1371" s="739"/>
      <c r="AH1371" s="739"/>
    </row>
    <row r="1372" ht="15.75" customHeight="1">
      <c r="A1372" s="759"/>
      <c r="B1372" s="759"/>
      <c r="C1372" s="759"/>
      <c r="D1372" s="759"/>
      <c r="E1372" s="759"/>
      <c r="F1372" s="759"/>
      <c r="G1372" s="759"/>
      <c r="H1372" s="760"/>
      <c r="I1372" s="760"/>
      <c r="J1372" s="760"/>
      <c r="K1372" s="760"/>
      <c r="L1372" s="760"/>
      <c r="M1372" s="760"/>
      <c r="N1372" s="760"/>
      <c r="O1372" s="760"/>
      <c r="P1372" s="760"/>
      <c r="Q1372" s="760"/>
      <c r="R1372" s="760"/>
      <c r="S1372" s="760"/>
      <c r="T1372" s="760"/>
      <c r="U1372" s="760"/>
      <c r="V1372" s="760"/>
      <c r="W1372" s="760"/>
      <c r="X1372" s="760"/>
      <c r="Y1372" s="760"/>
      <c r="Z1372" s="760"/>
      <c r="AA1372" s="760"/>
      <c r="AB1372" s="762"/>
      <c r="AC1372" s="762"/>
      <c r="AD1372" s="740"/>
      <c r="AE1372" s="739"/>
      <c r="AF1372" s="739"/>
      <c r="AG1372" s="739"/>
      <c r="AH1372" s="739"/>
    </row>
    <row r="1373" ht="15.75" customHeight="1">
      <c r="A1373" s="759"/>
      <c r="B1373" s="759"/>
      <c r="C1373" s="759"/>
      <c r="D1373" s="759"/>
      <c r="E1373" s="759"/>
      <c r="F1373" s="759"/>
      <c r="G1373" s="759"/>
      <c r="H1373" s="760"/>
      <c r="I1373" s="760"/>
      <c r="J1373" s="760"/>
      <c r="K1373" s="760"/>
      <c r="L1373" s="760"/>
      <c r="M1373" s="760"/>
      <c r="N1373" s="760"/>
      <c r="O1373" s="760"/>
      <c r="P1373" s="760"/>
      <c r="Q1373" s="760"/>
      <c r="R1373" s="760"/>
      <c r="S1373" s="760"/>
      <c r="T1373" s="760"/>
      <c r="U1373" s="760"/>
      <c r="V1373" s="760"/>
      <c r="W1373" s="760"/>
      <c r="X1373" s="760"/>
      <c r="Y1373" s="760"/>
      <c r="Z1373" s="760"/>
      <c r="AA1373" s="760"/>
      <c r="AB1373" s="762"/>
      <c r="AC1373" s="762"/>
      <c r="AD1373" s="740"/>
      <c r="AE1373" s="739"/>
      <c r="AF1373" s="739"/>
      <c r="AG1373" s="739"/>
      <c r="AH1373" s="739"/>
    </row>
    <row r="1374" ht="15.75" customHeight="1">
      <c r="A1374" s="759"/>
      <c r="B1374" s="759"/>
      <c r="C1374" s="759"/>
      <c r="D1374" s="759"/>
      <c r="E1374" s="759"/>
      <c r="F1374" s="759"/>
      <c r="G1374" s="759"/>
      <c r="H1374" s="760"/>
      <c r="I1374" s="760"/>
      <c r="J1374" s="760"/>
      <c r="K1374" s="760"/>
      <c r="L1374" s="760"/>
      <c r="M1374" s="760"/>
      <c r="N1374" s="760"/>
      <c r="O1374" s="760"/>
      <c r="P1374" s="760"/>
      <c r="Q1374" s="760"/>
      <c r="R1374" s="760"/>
      <c r="S1374" s="760"/>
      <c r="T1374" s="760"/>
      <c r="U1374" s="760"/>
      <c r="V1374" s="760"/>
      <c r="W1374" s="760"/>
      <c r="X1374" s="760"/>
      <c r="Y1374" s="760"/>
      <c r="Z1374" s="760"/>
      <c r="AA1374" s="760"/>
      <c r="AB1374" s="762"/>
      <c r="AC1374" s="762"/>
      <c r="AD1374" s="740"/>
      <c r="AE1374" s="739"/>
      <c r="AF1374" s="739"/>
      <c r="AG1374" s="739"/>
      <c r="AH1374" s="739"/>
    </row>
    <row r="1375" ht="15.75" customHeight="1">
      <c r="A1375" s="759"/>
      <c r="B1375" s="759"/>
      <c r="C1375" s="759"/>
      <c r="D1375" s="759"/>
      <c r="E1375" s="759"/>
      <c r="F1375" s="759"/>
      <c r="G1375" s="759"/>
      <c r="H1375" s="760"/>
      <c r="I1375" s="760"/>
      <c r="J1375" s="760"/>
      <c r="K1375" s="760"/>
      <c r="L1375" s="760"/>
      <c r="M1375" s="760"/>
      <c r="N1375" s="760"/>
      <c r="O1375" s="760"/>
      <c r="P1375" s="760"/>
      <c r="Q1375" s="760"/>
      <c r="R1375" s="760"/>
      <c r="S1375" s="760"/>
      <c r="T1375" s="760"/>
      <c r="U1375" s="760"/>
      <c r="V1375" s="760"/>
      <c r="W1375" s="760"/>
      <c r="X1375" s="760"/>
      <c r="Y1375" s="760"/>
      <c r="Z1375" s="760"/>
      <c r="AA1375" s="760"/>
      <c r="AB1375" s="762"/>
      <c r="AC1375" s="762"/>
      <c r="AD1375" s="740"/>
      <c r="AE1375" s="739"/>
      <c r="AF1375" s="739"/>
      <c r="AG1375" s="739"/>
      <c r="AH1375" s="739"/>
    </row>
    <row r="1376" ht="15.75" customHeight="1">
      <c r="A1376" s="759"/>
      <c r="B1376" s="759"/>
      <c r="C1376" s="759"/>
      <c r="D1376" s="759"/>
      <c r="E1376" s="759"/>
      <c r="F1376" s="759"/>
      <c r="G1376" s="759"/>
      <c r="H1376" s="760"/>
      <c r="I1376" s="760"/>
      <c r="J1376" s="760"/>
      <c r="K1376" s="760"/>
      <c r="L1376" s="760"/>
      <c r="M1376" s="760"/>
      <c r="N1376" s="760"/>
      <c r="O1376" s="760"/>
      <c r="P1376" s="760"/>
      <c r="Q1376" s="760"/>
      <c r="R1376" s="760"/>
      <c r="S1376" s="760"/>
      <c r="T1376" s="760"/>
      <c r="U1376" s="760"/>
      <c r="V1376" s="760"/>
      <c r="W1376" s="760"/>
      <c r="X1376" s="760"/>
      <c r="Y1376" s="760"/>
      <c r="Z1376" s="760"/>
      <c r="AA1376" s="760"/>
      <c r="AB1376" s="762"/>
      <c r="AC1376" s="762"/>
      <c r="AD1376" s="740"/>
      <c r="AE1376" s="739"/>
      <c r="AF1376" s="739"/>
      <c r="AG1376" s="739"/>
      <c r="AH1376" s="739"/>
    </row>
    <row r="1377" ht="15.75" customHeight="1">
      <c r="A1377" s="759"/>
      <c r="B1377" s="759"/>
      <c r="C1377" s="759"/>
      <c r="D1377" s="759"/>
      <c r="E1377" s="759"/>
      <c r="F1377" s="759"/>
      <c r="G1377" s="759"/>
      <c r="H1377" s="760"/>
      <c r="I1377" s="760"/>
      <c r="J1377" s="760"/>
      <c r="K1377" s="760"/>
      <c r="L1377" s="760"/>
      <c r="M1377" s="760"/>
      <c r="N1377" s="760"/>
      <c r="O1377" s="760"/>
      <c r="P1377" s="760"/>
      <c r="Q1377" s="760"/>
      <c r="R1377" s="760"/>
      <c r="S1377" s="760"/>
      <c r="T1377" s="760"/>
      <c r="U1377" s="760"/>
      <c r="V1377" s="760"/>
      <c r="W1377" s="760"/>
      <c r="X1377" s="760"/>
      <c r="Y1377" s="760"/>
      <c r="Z1377" s="760"/>
      <c r="AA1377" s="760"/>
      <c r="AB1377" s="762"/>
      <c r="AC1377" s="762"/>
      <c r="AD1377" s="740"/>
      <c r="AE1377" s="739"/>
      <c r="AF1377" s="739"/>
      <c r="AG1377" s="739"/>
      <c r="AH1377" s="739"/>
    </row>
    <row r="1378" ht="15.75" customHeight="1">
      <c r="A1378" s="759"/>
      <c r="B1378" s="759"/>
      <c r="C1378" s="759"/>
      <c r="D1378" s="759"/>
      <c r="E1378" s="759"/>
      <c r="F1378" s="759"/>
      <c r="G1378" s="759"/>
      <c r="H1378" s="760"/>
      <c r="I1378" s="760"/>
      <c r="J1378" s="760"/>
      <c r="K1378" s="760"/>
      <c r="L1378" s="760"/>
      <c r="M1378" s="760"/>
      <c r="N1378" s="760"/>
      <c r="O1378" s="760"/>
      <c r="P1378" s="760"/>
      <c r="Q1378" s="760"/>
      <c r="R1378" s="760"/>
      <c r="S1378" s="760"/>
      <c r="T1378" s="760"/>
      <c r="U1378" s="760"/>
      <c r="V1378" s="760"/>
      <c r="W1378" s="760"/>
      <c r="X1378" s="760"/>
      <c r="Y1378" s="760"/>
      <c r="Z1378" s="760"/>
      <c r="AA1378" s="760"/>
      <c r="AB1378" s="762"/>
      <c r="AC1378" s="762"/>
      <c r="AD1378" s="740"/>
      <c r="AE1378" s="739"/>
      <c r="AF1378" s="739"/>
      <c r="AG1378" s="739"/>
      <c r="AH1378" s="739"/>
    </row>
    <row r="1379" ht="15.75" customHeight="1">
      <c r="A1379" s="759"/>
      <c r="B1379" s="759"/>
      <c r="C1379" s="759"/>
      <c r="D1379" s="759"/>
      <c r="E1379" s="759"/>
      <c r="F1379" s="759"/>
      <c r="G1379" s="759"/>
      <c r="H1379" s="760"/>
      <c r="I1379" s="760"/>
      <c r="J1379" s="760"/>
      <c r="K1379" s="760"/>
      <c r="L1379" s="760"/>
      <c r="M1379" s="760"/>
      <c r="N1379" s="760"/>
      <c r="O1379" s="760"/>
      <c r="P1379" s="760"/>
      <c r="Q1379" s="760"/>
      <c r="R1379" s="760"/>
      <c r="S1379" s="760"/>
      <c r="T1379" s="760"/>
      <c r="U1379" s="760"/>
      <c r="V1379" s="760"/>
      <c r="W1379" s="760"/>
      <c r="X1379" s="760"/>
      <c r="Y1379" s="760"/>
      <c r="Z1379" s="760"/>
      <c r="AA1379" s="760"/>
      <c r="AB1379" s="762"/>
      <c r="AC1379" s="762"/>
      <c r="AD1379" s="740"/>
      <c r="AE1379" s="739"/>
      <c r="AF1379" s="739"/>
      <c r="AG1379" s="739"/>
      <c r="AH1379" s="739"/>
    </row>
    <row r="1380" ht="15.75" customHeight="1">
      <c r="A1380" s="759"/>
      <c r="B1380" s="759"/>
      <c r="C1380" s="759"/>
      <c r="D1380" s="759"/>
      <c r="E1380" s="759"/>
      <c r="F1380" s="759"/>
      <c r="G1380" s="759"/>
      <c r="H1380" s="760"/>
      <c r="I1380" s="760"/>
      <c r="J1380" s="760"/>
      <c r="K1380" s="760"/>
      <c r="L1380" s="760"/>
      <c r="M1380" s="760"/>
      <c r="N1380" s="760"/>
      <c r="O1380" s="760"/>
      <c r="P1380" s="760"/>
      <c r="Q1380" s="760"/>
      <c r="R1380" s="760"/>
      <c r="S1380" s="760"/>
      <c r="T1380" s="760"/>
      <c r="U1380" s="760"/>
      <c r="V1380" s="760"/>
      <c r="W1380" s="760"/>
      <c r="X1380" s="760"/>
      <c r="Y1380" s="760"/>
      <c r="Z1380" s="760"/>
      <c r="AA1380" s="760"/>
      <c r="AB1380" s="762"/>
      <c r="AC1380" s="762"/>
      <c r="AD1380" s="740"/>
      <c r="AE1380" s="739"/>
      <c r="AF1380" s="739"/>
      <c r="AG1380" s="739"/>
      <c r="AH1380" s="739"/>
    </row>
    <row r="1381" ht="15.75" customHeight="1">
      <c r="A1381" s="759"/>
      <c r="B1381" s="759"/>
      <c r="C1381" s="759"/>
      <c r="D1381" s="759"/>
      <c r="E1381" s="759"/>
      <c r="F1381" s="759"/>
      <c r="G1381" s="759"/>
      <c r="H1381" s="760"/>
      <c r="I1381" s="760"/>
      <c r="J1381" s="760"/>
      <c r="K1381" s="760"/>
      <c r="L1381" s="760"/>
      <c r="M1381" s="760"/>
      <c r="N1381" s="760"/>
      <c r="O1381" s="760"/>
      <c r="P1381" s="760"/>
      <c r="Q1381" s="760"/>
      <c r="R1381" s="760"/>
      <c r="S1381" s="760"/>
      <c r="T1381" s="760"/>
      <c r="U1381" s="760"/>
      <c r="V1381" s="760"/>
      <c r="W1381" s="760"/>
      <c r="X1381" s="760"/>
      <c r="Y1381" s="760"/>
      <c r="Z1381" s="760"/>
      <c r="AA1381" s="760"/>
      <c r="AB1381" s="762"/>
      <c r="AC1381" s="762"/>
      <c r="AD1381" s="740"/>
      <c r="AE1381" s="739"/>
      <c r="AF1381" s="739"/>
      <c r="AG1381" s="739"/>
      <c r="AH1381" s="739"/>
    </row>
    <row r="1382" ht="15.75" customHeight="1">
      <c r="A1382" s="759"/>
      <c r="B1382" s="759"/>
      <c r="C1382" s="759"/>
      <c r="D1382" s="759"/>
      <c r="E1382" s="759"/>
      <c r="F1382" s="759"/>
      <c r="G1382" s="759"/>
      <c r="H1382" s="760"/>
      <c r="I1382" s="760"/>
      <c r="J1382" s="760"/>
      <c r="K1382" s="760"/>
      <c r="L1382" s="760"/>
      <c r="M1382" s="760"/>
      <c r="N1382" s="760"/>
      <c r="O1382" s="760"/>
      <c r="P1382" s="760"/>
      <c r="Q1382" s="760"/>
      <c r="R1382" s="760"/>
      <c r="S1382" s="760"/>
      <c r="T1382" s="760"/>
      <c r="U1382" s="760"/>
      <c r="V1382" s="760"/>
      <c r="W1382" s="760"/>
      <c r="X1382" s="760"/>
      <c r="Y1382" s="760"/>
      <c r="Z1382" s="760"/>
      <c r="AA1382" s="760"/>
      <c r="AB1382" s="762"/>
      <c r="AC1382" s="762"/>
      <c r="AD1382" s="740"/>
      <c r="AE1382" s="739"/>
      <c r="AF1382" s="739"/>
      <c r="AG1382" s="739"/>
      <c r="AH1382" s="739"/>
    </row>
    <row r="1383" ht="15.75" customHeight="1">
      <c r="A1383" s="759"/>
      <c r="B1383" s="759"/>
      <c r="C1383" s="759"/>
      <c r="D1383" s="759"/>
      <c r="E1383" s="759"/>
      <c r="F1383" s="759"/>
      <c r="G1383" s="759"/>
      <c r="H1383" s="760"/>
      <c r="I1383" s="760"/>
      <c r="J1383" s="760"/>
      <c r="K1383" s="760"/>
      <c r="L1383" s="760"/>
      <c r="M1383" s="760"/>
      <c r="N1383" s="760"/>
      <c r="O1383" s="760"/>
      <c r="P1383" s="760"/>
      <c r="Q1383" s="760"/>
      <c r="R1383" s="760"/>
      <c r="S1383" s="760"/>
      <c r="T1383" s="760"/>
      <c r="U1383" s="760"/>
      <c r="V1383" s="760"/>
      <c r="W1383" s="760"/>
      <c r="X1383" s="760"/>
      <c r="Y1383" s="760"/>
      <c r="Z1383" s="760"/>
      <c r="AA1383" s="760"/>
      <c r="AB1383" s="762"/>
      <c r="AC1383" s="762"/>
      <c r="AD1383" s="740"/>
      <c r="AE1383" s="739"/>
      <c r="AF1383" s="739"/>
      <c r="AG1383" s="739"/>
      <c r="AH1383" s="739"/>
    </row>
    <row r="1384" ht="15.75" customHeight="1">
      <c r="A1384" s="759"/>
      <c r="B1384" s="759"/>
      <c r="C1384" s="759"/>
      <c r="D1384" s="759"/>
      <c r="E1384" s="759"/>
      <c r="F1384" s="759"/>
      <c r="G1384" s="759"/>
      <c r="H1384" s="760"/>
      <c r="I1384" s="760"/>
      <c r="J1384" s="760"/>
      <c r="K1384" s="760"/>
      <c r="L1384" s="760"/>
      <c r="M1384" s="760"/>
      <c r="N1384" s="760"/>
      <c r="O1384" s="760"/>
      <c r="P1384" s="760"/>
      <c r="Q1384" s="760"/>
      <c r="R1384" s="760"/>
      <c r="S1384" s="760"/>
      <c r="T1384" s="760"/>
      <c r="U1384" s="760"/>
      <c r="V1384" s="760"/>
      <c r="W1384" s="760"/>
      <c r="X1384" s="760"/>
      <c r="Y1384" s="760"/>
      <c r="Z1384" s="760"/>
      <c r="AA1384" s="760"/>
      <c r="AB1384" s="762"/>
      <c r="AC1384" s="762"/>
      <c r="AD1384" s="740"/>
      <c r="AE1384" s="739"/>
      <c r="AF1384" s="739"/>
      <c r="AG1384" s="739"/>
      <c r="AH1384" s="739"/>
    </row>
    <row r="1385" ht="15.75" customHeight="1">
      <c r="A1385" s="759"/>
      <c r="B1385" s="759"/>
      <c r="C1385" s="759"/>
      <c r="D1385" s="759"/>
      <c r="E1385" s="759"/>
      <c r="F1385" s="759"/>
      <c r="G1385" s="759"/>
      <c r="H1385" s="760"/>
      <c r="I1385" s="760"/>
      <c r="J1385" s="760"/>
      <c r="K1385" s="760"/>
      <c r="L1385" s="760"/>
      <c r="M1385" s="760"/>
      <c r="N1385" s="760"/>
      <c r="O1385" s="760"/>
      <c r="P1385" s="760"/>
      <c r="Q1385" s="760"/>
      <c r="R1385" s="760"/>
      <c r="S1385" s="760"/>
      <c r="T1385" s="760"/>
      <c r="U1385" s="760"/>
      <c r="V1385" s="760"/>
      <c r="W1385" s="760"/>
      <c r="X1385" s="760"/>
      <c r="Y1385" s="760"/>
      <c r="Z1385" s="760"/>
      <c r="AA1385" s="760"/>
      <c r="AB1385" s="762"/>
      <c r="AC1385" s="762"/>
      <c r="AD1385" s="740"/>
      <c r="AE1385" s="739"/>
      <c r="AF1385" s="739"/>
      <c r="AG1385" s="739"/>
      <c r="AH1385" s="739"/>
    </row>
    <row r="1386" ht="15.75" customHeight="1">
      <c r="A1386" s="759"/>
      <c r="B1386" s="759"/>
      <c r="C1386" s="759"/>
      <c r="D1386" s="759"/>
      <c r="E1386" s="759"/>
      <c r="F1386" s="759"/>
      <c r="G1386" s="759"/>
      <c r="H1386" s="760"/>
      <c r="I1386" s="760"/>
      <c r="J1386" s="760"/>
      <c r="K1386" s="760"/>
      <c r="L1386" s="760"/>
      <c r="M1386" s="760"/>
      <c r="N1386" s="760"/>
      <c r="O1386" s="760"/>
      <c r="P1386" s="760"/>
      <c r="Q1386" s="760"/>
      <c r="R1386" s="760"/>
      <c r="S1386" s="760"/>
      <c r="T1386" s="760"/>
      <c r="U1386" s="760"/>
      <c r="V1386" s="760"/>
      <c r="W1386" s="760"/>
      <c r="X1386" s="760"/>
      <c r="Y1386" s="760"/>
      <c r="Z1386" s="760"/>
      <c r="AA1386" s="760"/>
      <c r="AB1386" s="762"/>
      <c r="AC1386" s="762"/>
      <c r="AD1386" s="740"/>
      <c r="AE1386" s="739"/>
      <c r="AF1386" s="739"/>
      <c r="AG1386" s="739"/>
      <c r="AH1386" s="739"/>
    </row>
    <row r="1387" ht="15.75" customHeight="1">
      <c r="A1387" s="759"/>
      <c r="B1387" s="759"/>
      <c r="C1387" s="759"/>
      <c r="D1387" s="759"/>
      <c r="E1387" s="759"/>
      <c r="F1387" s="759"/>
      <c r="G1387" s="759"/>
      <c r="H1387" s="760"/>
      <c r="I1387" s="760"/>
      <c r="J1387" s="760"/>
      <c r="K1387" s="760"/>
      <c r="L1387" s="760"/>
      <c r="M1387" s="760"/>
      <c r="N1387" s="760"/>
      <c r="O1387" s="760"/>
      <c r="P1387" s="760"/>
      <c r="Q1387" s="760"/>
      <c r="R1387" s="760"/>
      <c r="S1387" s="760"/>
      <c r="T1387" s="760"/>
      <c r="U1387" s="760"/>
      <c r="V1387" s="760"/>
      <c r="W1387" s="760"/>
      <c r="X1387" s="760"/>
      <c r="Y1387" s="760"/>
      <c r="Z1387" s="760"/>
      <c r="AA1387" s="760"/>
      <c r="AB1387" s="762"/>
      <c r="AC1387" s="762"/>
      <c r="AD1387" s="740"/>
      <c r="AE1387" s="739"/>
      <c r="AF1387" s="739"/>
      <c r="AG1387" s="739"/>
      <c r="AH1387" s="739"/>
    </row>
    <row r="1388" ht="15.75" customHeight="1">
      <c r="A1388" s="759"/>
      <c r="B1388" s="759"/>
      <c r="C1388" s="759"/>
      <c r="D1388" s="759"/>
      <c r="E1388" s="759"/>
      <c r="F1388" s="759"/>
      <c r="G1388" s="759"/>
      <c r="H1388" s="760"/>
      <c r="I1388" s="760"/>
      <c r="J1388" s="760"/>
      <c r="K1388" s="760"/>
      <c r="L1388" s="760"/>
      <c r="M1388" s="760"/>
      <c r="N1388" s="760"/>
      <c r="O1388" s="760"/>
      <c r="P1388" s="760"/>
      <c r="Q1388" s="760"/>
      <c r="R1388" s="760"/>
      <c r="S1388" s="760"/>
      <c r="T1388" s="760"/>
      <c r="U1388" s="760"/>
      <c r="V1388" s="760"/>
      <c r="W1388" s="760"/>
      <c r="X1388" s="760"/>
      <c r="Y1388" s="760"/>
      <c r="Z1388" s="760"/>
      <c r="AA1388" s="760"/>
      <c r="AB1388" s="762"/>
      <c r="AC1388" s="762"/>
      <c r="AD1388" s="740"/>
      <c r="AE1388" s="739"/>
      <c r="AF1388" s="739"/>
      <c r="AG1388" s="739"/>
      <c r="AH1388" s="739"/>
    </row>
    <row r="1389" ht="15.75" customHeight="1">
      <c r="A1389" s="759"/>
      <c r="B1389" s="759"/>
      <c r="C1389" s="759"/>
      <c r="D1389" s="759"/>
      <c r="E1389" s="759"/>
      <c r="F1389" s="759"/>
      <c r="G1389" s="759"/>
      <c r="H1389" s="760"/>
      <c r="I1389" s="760"/>
      <c r="J1389" s="760"/>
      <c r="K1389" s="760"/>
      <c r="L1389" s="760"/>
      <c r="M1389" s="760"/>
      <c r="N1389" s="760"/>
      <c r="O1389" s="760"/>
      <c r="P1389" s="760"/>
      <c r="Q1389" s="760"/>
      <c r="R1389" s="760"/>
      <c r="S1389" s="760"/>
      <c r="T1389" s="760"/>
      <c r="U1389" s="760"/>
      <c r="V1389" s="760"/>
      <c r="W1389" s="760"/>
      <c r="X1389" s="760"/>
      <c r="Y1389" s="760"/>
      <c r="Z1389" s="760"/>
      <c r="AA1389" s="760"/>
      <c r="AB1389" s="762"/>
      <c r="AC1389" s="762"/>
      <c r="AD1389" s="740"/>
      <c r="AE1389" s="739"/>
      <c r="AF1389" s="739"/>
      <c r="AG1389" s="739"/>
      <c r="AH1389" s="739"/>
    </row>
    <row r="1390" ht="15.75" customHeight="1">
      <c r="A1390" s="759"/>
      <c r="B1390" s="759"/>
      <c r="C1390" s="759"/>
      <c r="D1390" s="759"/>
      <c r="E1390" s="759"/>
      <c r="F1390" s="759"/>
      <c r="G1390" s="759"/>
      <c r="H1390" s="760"/>
      <c r="I1390" s="760"/>
      <c r="J1390" s="760"/>
      <c r="K1390" s="760"/>
      <c r="L1390" s="760"/>
      <c r="M1390" s="760"/>
      <c r="N1390" s="760"/>
      <c r="O1390" s="760"/>
      <c r="P1390" s="760"/>
      <c r="Q1390" s="760"/>
      <c r="R1390" s="760"/>
      <c r="S1390" s="760"/>
      <c r="T1390" s="760"/>
      <c r="U1390" s="760"/>
      <c r="V1390" s="760"/>
      <c r="W1390" s="760"/>
      <c r="X1390" s="760"/>
      <c r="Y1390" s="760"/>
      <c r="Z1390" s="760"/>
      <c r="AA1390" s="760"/>
      <c r="AB1390" s="762"/>
      <c r="AC1390" s="762"/>
      <c r="AD1390" s="740"/>
      <c r="AE1390" s="739"/>
      <c r="AF1390" s="739"/>
      <c r="AG1390" s="739"/>
      <c r="AH1390" s="739"/>
    </row>
    <row r="1391" ht="15.75" customHeight="1">
      <c r="A1391" s="759"/>
      <c r="B1391" s="759"/>
      <c r="C1391" s="759"/>
      <c r="D1391" s="759"/>
      <c r="E1391" s="759"/>
      <c r="F1391" s="759"/>
      <c r="G1391" s="759"/>
      <c r="H1391" s="760"/>
      <c r="I1391" s="760"/>
      <c r="J1391" s="760"/>
      <c r="K1391" s="760"/>
      <c r="L1391" s="760"/>
      <c r="M1391" s="760"/>
      <c r="N1391" s="760"/>
      <c r="O1391" s="760"/>
      <c r="P1391" s="760"/>
      <c r="Q1391" s="760"/>
      <c r="R1391" s="760"/>
      <c r="S1391" s="760"/>
      <c r="T1391" s="760"/>
      <c r="U1391" s="760"/>
      <c r="V1391" s="760"/>
      <c r="W1391" s="760"/>
      <c r="X1391" s="760"/>
      <c r="Y1391" s="760"/>
      <c r="Z1391" s="760"/>
      <c r="AA1391" s="760"/>
      <c r="AB1391" s="762"/>
      <c r="AC1391" s="762"/>
      <c r="AD1391" s="740"/>
      <c r="AE1391" s="739"/>
      <c r="AF1391" s="739"/>
      <c r="AG1391" s="739"/>
      <c r="AH1391" s="739"/>
    </row>
    <row r="1392" ht="15.75" customHeight="1">
      <c r="A1392" s="759"/>
      <c r="B1392" s="759"/>
      <c r="C1392" s="759"/>
      <c r="D1392" s="759"/>
      <c r="E1392" s="759"/>
      <c r="F1392" s="759"/>
      <c r="G1392" s="759"/>
      <c r="H1392" s="760"/>
      <c r="I1392" s="760"/>
      <c r="J1392" s="760"/>
      <c r="K1392" s="760"/>
      <c r="L1392" s="760"/>
      <c r="M1392" s="760"/>
      <c r="N1392" s="760"/>
      <c r="O1392" s="760"/>
      <c r="P1392" s="760"/>
      <c r="Q1392" s="760"/>
      <c r="R1392" s="760"/>
      <c r="S1392" s="760"/>
      <c r="T1392" s="760"/>
      <c r="U1392" s="760"/>
      <c r="V1392" s="760"/>
      <c r="W1392" s="760"/>
      <c r="X1392" s="760"/>
      <c r="Y1392" s="760"/>
      <c r="Z1392" s="760"/>
      <c r="AA1392" s="760"/>
      <c r="AB1392" s="762"/>
      <c r="AC1392" s="762"/>
      <c r="AD1392" s="740"/>
      <c r="AE1392" s="739"/>
      <c r="AF1392" s="739"/>
      <c r="AG1392" s="739"/>
      <c r="AH1392" s="739"/>
    </row>
    <row r="1393" ht="15.75" customHeight="1">
      <c r="A1393" s="759"/>
      <c r="B1393" s="759"/>
      <c r="C1393" s="759"/>
      <c r="D1393" s="759"/>
      <c r="E1393" s="759"/>
      <c r="F1393" s="759"/>
      <c r="G1393" s="759"/>
      <c r="H1393" s="760"/>
      <c r="I1393" s="760"/>
      <c r="J1393" s="760"/>
      <c r="K1393" s="760"/>
      <c r="L1393" s="760"/>
      <c r="M1393" s="760"/>
      <c r="N1393" s="760"/>
      <c r="O1393" s="760"/>
      <c r="P1393" s="760"/>
      <c r="Q1393" s="760"/>
      <c r="R1393" s="760"/>
      <c r="S1393" s="760"/>
      <c r="T1393" s="760"/>
      <c r="U1393" s="760"/>
      <c r="V1393" s="760"/>
      <c r="W1393" s="760"/>
      <c r="X1393" s="760"/>
      <c r="Y1393" s="760"/>
      <c r="Z1393" s="760"/>
      <c r="AA1393" s="760"/>
      <c r="AB1393" s="762"/>
      <c r="AC1393" s="762"/>
      <c r="AD1393" s="740"/>
      <c r="AE1393" s="739"/>
      <c r="AF1393" s="739"/>
      <c r="AG1393" s="739"/>
      <c r="AH1393" s="739"/>
    </row>
    <row r="1394" ht="15.75" customHeight="1">
      <c r="A1394" s="759"/>
      <c r="B1394" s="759"/>
      <c r="C1394" s="759"/>
      <c r="D1394" s="759"/>
      <c r="E1394" s="759"/>
      <c r="F1394" s="759"/>
      <c r="G1394" s="759"/>
      <c r="H1394" s="760"/>
      <c r="I1394" s="760"/>
      <c r="J1394" s="760"/>
      <c r="K1394" s="760"/>
      <c r="L1394" s="760"/>
      <c r="M1394" s="760"/>
      <c r="N1394" s="760"/>
      <c r="O1394" s="760"/>
      <c r="P1394" s="760"/>
      <c r="Q1394" s="760"/>
      <c r="R1394" s="760"/>
      <c r="S1394" s="760"/>
      <c r="T1394" s="760"/>
      <c r="U1394" s="760"/>
      <c r="V1394" s="760"/>
      <c r="W1394" s="760"/>
      <c r="X1394" s="760"/>
      <c r="Y1394" s="760"/>
      <c r="Z1394" s="760"/>
      <c r="AA1394" s="760"/>
      <c r="AB1394" s="762"/>
      <c r="AC1394" s="762"/>
      <c r="AD1394" s="740"/>
      <c r="AE1394" s="739"/>
      <c r="AF1394" s="739"/>
      <c r="AG1394" s="739"/>
      <c r="AH1394" s="739"/>
    </row>
    <row r="1395" ht="15.75" customHeight="1">
      <c r="A1395" s="759"/>
      <c r="B1395" s="759"/>
      <c r="C1395" s="759"/>
      <c r="D1395" s="759"/>
      <c r="E1395" s="759"/>
      <c r="F1395" s="759"/>
      <c r="G1395" s="759"/>
      <c r="H1395" s="760"/>
      <c r="I1395" s="760"/>
      <c r="J1395" s="760"/>
      <c r="K1395" s="760"/>
      <c r="L1395" s="760"/>
      <c r="M1395" s="760"/>
      <c r="N1395" s="760"/>
      <c r="O1395" s="760"/>
      <c r="P1395" s="760"/>
      <c r="Q1395" s="760"/>
      <c r="R1395" s="760"/>
      <c r="S1395" s="760"/>
      <c r="T1395" s="760"/>
      <c r="U1395" s="760"/>
      <c r="V1395" s="760"/>
      <c r="W1395" s="760"/>
      <c r="X1395" s="760"/>
      <c r="Y1395" s="760"/>
      <c r="Z1395" s="760"/>
      <c r="AA1395" s="760"/>
      <c r="AB1395" s="762"/>
      <c r="AC1395" s="762"/>
      <c r="AD1395" s="740"/>
      <c r="AE1395" s="739"/>
      <c r="AF1395" s="739"/>
      <c r="AG1395" s="739"/>
      <c r="AH1395" s="739"/>
    </row>
    <row r="1396" ht="15.75" customHeight="1">
      <c r="A1396" s="759"/>
      <c r="B1396" s="759"/>
      <c r="C1396" s="759"/>
      <c r="D1396" s="759"/>
      <c r="E1396" s="759"/>
      <c r="F1396" s="759"/>
      <c r="G1396" s="759"/>
      <c r="H1396" s="760"/>
      <c r="I1396" s="760"/>
      <c r="J1396" s="760"/>
      <c r="K1396" s="760"/>
      <c r="L1396" s="760"/>
      <c r="M1396" s="760"/>
      <c r="N1396" s="760"/>
      <c r="O1396" s="760"/>
      <c r="P1396" s="760"/>
      <c r="Q1396" s="760"/>
      <c r="R1396" s="760"/>
      <c r="S1396" s="760"/>
      <c r="T1396" s="760"/>
      <c r="U1396" s="760"/>
      <c r="V1396" s="760"/>
      <c r="W1396" s="760"/>
      <c r="X1396" s="760"/>
      <c r="Y1396" s="760"/>
      <c r="Z1396" s="760"/>
      <c r="AA1396" s="760"/>
      <c r="AB1396" s="762"/>
      <c r="AC1396" s="762"/>
      <c r="AD1396" s="740"/>
      <c r="AE1396" s="739"/>
      <c r="AF1396" s="739"/>
      <c r="AG1396" s="739"/>
      <c r="AH1396" s="739"/>
    </row>
    <row r="1397" ht="15.75" customHeight="1">
      <c r="A1397" s="759"/>
      <c r="B1397" s="759"/>
      <c r="C1397" s="759"/>
      <c r="D1397" s="759"/>
      <c r="E1397" s="759"/>
      <c r="F1397" s="759"/>
      <c r="G1397" s="759"/>
      <c r="H1397" s="760"/>
      <c r="I1397" s="760"/>
      <c r="J1397" s="760"/>
      <c r="K1397" s="760"/>
      <c r="L1397" s="760"/>
      <c r="M1397" s="760"/>
      <c r="N1397" s="760"/>
      <c r="O1397" s="760"/>
      <c r="P1397" s="760"/>
      <c r="Q1397" s="760"/>
      <c r="R1397" s="760"/>
      <c r="S1397" s="760"/>
      <c r="T1397" s="760"/>
      <c r="U1397" s="760"/>
      <c r="V1397" s="760"/>
      <c r="W1397" s="760"/>
      <c r="X1397" s="760"/>
      <c r="Y1397" s="760"/>
      <c r="Z1397" s="760"/>
      <c r="AA1397" s="760"/>
      <c r="AB1397" s="762"/>
      <c r="AC1397" s="762"/>
      <c r="AD1397" s="740"/>
      <c r="AE1397" s="739"/>
      <c r="AF1397" s="739"/>
      <c r="AG1397" s="739"/>
      <c r="AH1397" s="739"/>
    </row>
    <row r="1398" ht="15.75" customHeight="1">
      <c r="A1398" s="759"/>
      <c r="B1398" s="759"/>
      <c r="C1398" s="759"/>
      <c r="D1398" s="759"/>
      <c r="E1398" s="759"/>
      <c r="F1398" s="759"/>
      <c r="G1398" s="759"/>
      <c r="H1398" s="760"/>
      <c r="I1398" s="760"/>
      <c r="J1398" s="760"/>
      <c r="K1398" s="760"/>
      <c r="L1398" s="760"/>
      <c r="M1398" s="760"/>
      <c r="N1398" s="760"/>
      <c r="O1398" s="760"/>
      <c r="P1398" s="760"/>
      <c r="Q1398" s="760"/>
      <c r="R1398" s="760"/>
      <c r="S1398" s="760"/>
      <c r="T1398" s="760"/>
      <c r="U1398" s="760"/>
      <c r="V1398" s="760"/>
      <c r="W1398" s="760"/>
      <c r="X1398" s="760"/>
      <c r="Y1398" s="760"/>
      <c r="Z1398" s="760"/>
      <c r="AA1398" s="760"/>
      <c r="AB1398" s="762"/>
      <c r="AC1398" s="762"/>
      <c r="AD1398" s="740"/>
      <c r="AE1398" s="739"/>
      <c r="AF1398" s="739"/>
      <c r="AG1398" s="739"/>
      <c r="AH1398" s="739"/>
    </row>
    <row r="1399" ht="15.75" customHeight="1">
      <c r="A1399" s="759"/>
      <c r="B1399" s="759"/>
      <c r="C1399" s="759"/>
      <c r="D1399" s="759"/>
      <c r="E1399" s="759"/>
      <c r="F1399" s="759"/>
      <c r="G1399" s="759"/>
      <c r="H1399" s="760"/>
      <c r="I1399" s="760"/>
      <c r="J1399" s="760"/>
      <c r="K1399" s="760"/>
      <c r="L1399" s="760"/>
      <c r="M1399" s="760"/>
      <c r="N1399" s="760"/>
      <c r="O1399" s="760"/>
      <c r="P1399" s="760"/>
      <c r="Q1399" s="760"/>
      <c r="R1399" s="760"/>
      <c r="S1399" s="760"/>
      <c r="T1399" s="760"/>
      <c r="U1399" s="760"/>
      <c r="V1399" s="760"/>
      <c r="W1399" s="760"/>
      <c r="X1399" s="760"/>
      <c r="Y1399" s="760"/>
      <c r="Z1399" s="760"/>
      <c r="AA1399" s="760"/>
      <c r="AB1399" s="762"/>
      <c r="AC1399" s="762"/>
      <c r="AD1399" s="740"/>
      <c r="AE1399" s="739"/>
      <c r="AF1399" s="739"/>
      <c r="AG1399" s="739"/>
      <c r="AH1399" s="739"/>
    </row>
    <row r="1400" ht="15.75" customHeight="1">
      <c r="A1400" s="759"/>
      <c r="B1400" s="759"/>
      <c r="C1400" s="759"/>
      <c r="D1400" s="759"/>
      <c r="E1400" s="759"/>
      <c r="F1400" s="759"/>
      <c r="G1400" s="759"/>
      <c r="H1400" s="760"/>
      <c r="I1400" s="760"/>
      <c r="J1400" s="760"/>
      <c r="K1400" s="760"/>
      <c r="L1400" s="760"/>
      <c r="M1400" s="760"/>
      <c r="N1400" s="760"/>
      <c r="O1400" s="760"/>
      <c r="P1400" s="760"/>
      <c r="Q1400" s="760"/>
      <c r="R1400" s="760"/>
      <c r="S1400" s="760"/>
      <c r="T1400" s="760"/>
      <c r="U1400" s="760"/>
      <c r="V1400" s="760"/>
      <c r="W1400" s="760"/>
      <c r="X1400" s="760"/>
      <c r="Y1400" s="760"/>
      <c r="Z1400" s="760"/>
      <c r="AA1400" s="760"/>
      <c r="AB1400" s="762"/>
      <c r="AC1400" s="762"/>
      <c r="AD1400" s="740"/>
      <c r="AE1400" s="739"/>
      <c r="AF1400" s="739"/>
      <c r="AG1400" s="739"/>
      <c r="AH1400" s="739"/>
    </row>
    <row r="1401" ht="15.75" customHeight="1">
      <c r="A1401" s="759"/>
      <c r="B1401" s="759"/>
      <c r="C1401" s="759"/>
      <c r="D1401" s="759"/>
      <c r="E1401" s="759"/>
      <c r="F1401" s="759"/>
      <c r="G1401" s="759"/>
      <c r="H1401" s="760"/>
      <c r="I1401" s="760"/>
      <c r="J1401" s="760"/>
      <c r="K1401" s="760"/>
      <c r="L1401" s="760"/>
      <c r="M1401" s="760"/>
      <c r="N1401" s="760"/>
      <c r="O1401" s="760"/>
      <c r="P1401" s="760"/>
      <c r="Q1401" s="760"/>
      <c r="R1401" s="760"/>
      <c r="S1401" s="760"/>
      <c r="T1401" s="760"/>
      <c r="U1401" s="760"/>
      <c r="V1401" s="760"/>
      <c r="W1401" s="760"/>
      <c r="X1401" s="760"/>
      <c r="Y1401" s="760"/>
      <c r="Z1401" s="760"/>
      <c r="AA1401" s="760"/>
      <c r="AB1401" s="762"/>
      <c r="AC1401" s="762"/>
      <c r="AD1401" s="740"/>
      <c r="AE1401" s="739"/>
      <c r="AF1401" s="739"/>
      <c r="AG1401" s="739"/>
      <c r="AH1401" s="739"/>
    </row>
    <row r="1402" ht="15.75" customHeight="1">
      <c r="A1402" s="759"/>
      <c r="B1402" s="759"/>
      <c r="C1402" s="759"/>
      <c r="D1402" s="759"/>
      <c r="E1402" s="759"/>
      <c r="F1402" s="759"/>
      <c r="G1402" s="759"/>
      <c r="H1402" s="760"/>
      <c r="I1402" s="760"/>
      <c r="J1402" s="760"/>
      <c r="K1402" s="760"/>
      <c r="L1402" s="760"/>
      <c r="M1402" s="760"/>
      <c r="N1402" s="760"/>
      <c r="O1402" s="760"/>
      <c r="P1402" s="760"/>
      <c r="Q1402" s="760"/>
      <c r="R1402" s="760"/>
      <c r="S1402" s="760"/>
      <c r="T1402" s="760"/>
      <c r="U1402" s="760"/>
      <c r="V1402" s="760"/>
      <c r="W1402" s="760"/>
      <c r="X1402" s="760"/>
      <c r="Y1402" s="760"/>
      <c r="Z1402" s="760"/>
      <c r="AA1402" s="760"/>
      <c r="AB1402" s="762"/>
      <c r="AC1402" s="762"/>
      <c r="AD1402" s="740"/>
      <c r="AE1402" s="739"/>
      <c r="AF1402" s="739"/>
      <c r="AG1402" s="739"/>
      <c r="AH1402" s="739"/>
    </row>
    <row r="1403" ht="15.75" customHeight="1">
      <c r="A1403" s="759"/>
      <c r="B1403" s="759"/>
      <c r="C1403" s="759"/>
      <c r="D1403" s="759"/>
      <c r="E1403" s="759"/>
      <c r="F1403" s="759"/>
      <c r="G1403" s="759"/>
      <c r="H1403" s="760"/>
      <c r="I1403" s="760"/>
      <c r="J1403" s="760"/>
      <c r="K1403" s="760"/>
      <c r="L1403" s="760"/>
      <c r="M1403" s="760"/>
      <c r="N1403" s="760"/>
      <c r="O1403" s="760"/>
      <c r="P1403" s="760"/>
      <c r="Q1403" s="760"/>
      <c r="R1403" s="760"/>
      <c r="S1403" s="760"/>
      <c r="T1403" s="760"/>
      <c r="U1403" s="760"/>
      <c r="V1403" s="760"/>
      <c r="W1403" s="760"/>
      <c r="X1403" s="760"/>
      <c r="Y1403" s="760"/>
      <c r="Z1403" s="760"/>
      <c r="AA1403" s="760"/>
      <c r="AB1403" s="762"/>
      <c r="AC1403" s="762"/>
      <c r="AD1403" s="740"/>
      <c r="AE1403" s="739"/>
      <c r="AF1403" s="739"/>
      <c r="AG1403" s="739"/>
      <c r="AH1403" s="739"/>
    </row>
    <row r="1404" ht="15.75" customHeight="1">
      <c r="A1404" s="759"/>
      <c r="B1404" s="759"/>
      <c r="C1404" s="759"/>
      <c r="D1404" s="759"/>
      <c r="E1404" s="759"/>
      <c r="F1404" s="759"/>
      <c r="G1404" s="759"/>
      <c r="H1404" s="760"/>
      <c r="I1404" s="760"/>
      <c r="J1404" s="760"/>
      <c r="K1404" s="760"/>
      <c r="L1404" s="760"/>
      <c r="M1404" s="760"/>
      <c r="N1404" s="760"/>
      <c r="O1404" s="760"/>
      <c r="P1404" s="760"/>
      <c r="Q1404" s="760"/>
      <c r="R1404" s="760"/>
      <c r="S1404" s="760"/>
      <c r="T1404" s="760"/>
      <c r="U1404" s="760"/>
      <c r="V1404" s="760"/>
      <c r="W1404" s="760"/>
      <c r="X1404" s="760"/>
      <c r="Y1404" s="760"/>
      <c r="Z1404" s="760"/>
      <c r="AA1404" s="760"/>
      <c r="AB1404" s="762"/>
      <c r="AC1404" s="762"/>
      <c r="AD1404" s="740"/>
      <c r="AE1404" s="739"/>
      <c r="AF1404" s="739"/>
      <c r="AG1404" s="739"/>
      <c r="AH1404" s="739"/>
    </row>
    <row r="1405" ht="15.75" customHeight="1">
      <c r="A1405" s="759"/>
      <c r="B1405" s="759"/>
      <c r="C1405" s="759"/>
      <c r="D1405" s="759"/>
      <c r="E1405" s="759"/>
      <c r="F1405" s="759"/>
      <c r="G1405" s="759"/>
      <c r="H1405" s="760"/>
      <c r="I1405" s="760"/>
      <c r="J1405" s="760"/>
      <c r="K1405" s="760"/>
      <c r="L1405" s="760"/>
      <c r="M1405" s="760"/>
      <c r="N1405" s="760"/>
      <c r="O1405" s="760"/>
      <c r="P1405" s="760"/>
      <c r="Q1405" s="760"/>
      <c r="R1405" s="760"/>
      <c r="S1405" s="760"/>
      <c r="T1405" s="760"/>
      <c r="U1405" s="760"/>
      <c r="V1405" s="760"/>
      <c r="W1405" s="760"/>
      <c r="X1405" s="760"/>
      <c r="Y1405" s="760"/>
      <c r="Z1405" s="760"/>
      <c r="AA1405" s="760"/>
      <c r="AB1405" s="762"/>
      <c r="AC1405" s="762"/>
      <c r="AD1405" s="740"/>
      <c r="AE1405" s="739"/>
      <c r="AF1405" s="739"/>
      <c r="AG1405" s="739"/>
      <c r="AH1405" s="739"/>
    </row>
    <row r="1406" ht="15.75" customHeight="1">
      <c r="A1406" s="759"/>
      <c r="B1406" s="759"/>
      <c r="C1406" s="759"/>
      <c r="D1406" s="759"/>
      <c r="E1406" s="759"/>
      <c r="F1406" s="759"/>
      <c r="G1406" s="759"/>
      <c r="H1406" s="760"/>
      <c r="I1406" s="760"/>
      <c r="J1406" s="760"/>
      <c r="K1406" s="760"/>
      <c r="L1406" s="760"/>
      <c r="M1406" s="760"/>
      <c r="N1406" s="760"/>
      <c r="O1406" s="760"/>
      <c r="P1406" s="760"/>
      <c r="Q1406" s="760"/>
      <c r="R1406" s="760"/>
      <c r="S1406" s="760"/>
      <c r="T1406" s="760"/>
      <c r="U1406" s="760"/>
      <c r="V1406" s="760"/>
      <c r="W1406" s="760"/>
      <c r="X1406" s="760"/>
      <c r="Y1406" s="760"/>
      <c r="Z1406" s="760"/>
      <c r="AA1406" s="760"/>
      <c r="AB1406" s="762"/>
      <c r="AC1406" s="762"/>
      <c r="AD1406" s="740"/>
      <c r="AE1406" s="739"/>
      <c r="AF1406" s="739"/>
      <c r="AG1406" s="739"/>
      <c r="AH1406" s="739"/>
    </row>
    <row r="1407" ht="15.75" customHeight="1">
      <c r="A1407" s="759"/>
      <c r="B1407" s="759"/>
      <c r="C1407" s="759"/>
      <c r="D1407" s="759"/>
      <c r="E1407" s="759"/>
      <c r="F1407" s="759"/>
      <c r="G1407" s="759"/>
      <c r="H1407" s="760"/>
      <c r="I1407" s="760"/>
      <c r="J1407" s="760"/>
      <c r="K1407" s="760"/>
      <c r="L1407" s="760"/>
      <c r="M1407" s="760"/>
      <c r="N1407" s="760"/>
      <c r="O1407" s="760"/>
      <c r="P1407" s="760"/>
      <c r="Q1407" s="760"/>
      <c r="R1407" s="760"/>
      <c r="S1407" s="760"/>
      <c r="T1407" s="760"/>
      <c r="U1407" s="760"/>
      <c r="V1407" s="760"/>
      <c r="W1407" s="760"/>
      <c r="X1407" s="760"/>
      <c r="Y1407" s="760"/>
      <c r="Z1407" s="760"/>
      <c r="AA1407" s="760"/>
      <c r="AB1407" s="762"/>
      <c r="AC1407" s="762"/>
      <c r="AD1407" s="740"/>
      <c r="AE1407" s="739"/>
      <c r="AF1407" s="739"/>
      <c r="AG1407" s="739"/>
      <c r="AH1407" s="739"/>
    </row>
    <row r="1408" ht="15.75" customHeight="1">
      <c r="A1408" s="759"/>
      <c r="B1408" s="759"/>
      <c r="C1408" s="759"/>
      <c r="D1408" s="759"/>
      <c r="E1408" s="759"/>
      <c r="F1408" s="759"/>
      <c r="G1408" s="759"/>
      <c r="H1408" s="760"/>
      <c r="I1408" s="760"/>
      <c r="J1408" s="760"/>
      <c r="K1408" s="760"/>
      <c r="L1408" s="760"/>
      <c r="M1408" s="760"/>
      <c r="N1408" s="760"/>
      <c r="O1408" s="760"/>
      <c r="P1408" s="760"/>
      <c r="Q1408" s="760"/>
      <c r="R1408" s="760"/>
      <c r="S1408" s="760"/>
      <c r="T1408" s="760"/>
      <c r="U1408" s="760"/>
      <c r="V1408" s="760"/>
      <c r="W1408" s="760"/>
      <c r="X1408" s="760"/>
      <c r="Y1408" s="760"/>
      <c r="Z1408" s="760"/>
      <c r="AA1408" s="760"/>
      <c r="AB1408" s="762"/>
      <c r="AC1408" s="762"/>
      <c r="AD1408" s="740"/>
      <c r="AE1408" s="739"/>
      <c r="AF1408" s="739"/>
      <c r="AG1408" s="739"/>
      <c r="AH1408" s="739"/>
    </row>
    <row r="1409" ht="15.75" customHeight="1">
      <c r="A1409" s="759"/>
      <c r="B1409" s="759"/>
      <c r="C1409" s="759"/>
      <c r="D1409" s="759"/>
      <c r="E1409" s="759"/>
      <c r="F1409" s="759"/>
      <c r="G1409" s="759"/>
      <c r="H1409" s="760"/>
      <c r="I1409" s="760"/>
      <c r="J1409" s="760"/>
      <c r="K1409" s="760"/>
      <c r="L1409" s="760"/>
      <c r="M1409" s="760"/>
      <c r="N1409" s="760"/>
      <c r="O1409" s="760"/>
      <c r="P1409" s="760"/>
      <c r="Q1409" s="760"/>
      <c r="R1409" s="760"/>
      <c r="S1409" s="760"/>
      <c r="T1409" s="760"/>
      <c r="U1409" s="760"/>
      <c r="V1409" s="760"/>
      <c r="W1409" s="760"/>
      <c r="X1409" s="760"/>
      <c r="Y1409" s="760"/>
      <c r="Z1409" s="760"/>
      <c r="AA1409" s="760"/>
      <c r="AB1409" s="762"/>
      <c r="AC1409" s="762"/>
      <c r="AD1409" s="740"/>
      <c r="AE1409" s="739"/>
      <c r="AF1409" s="739"/>
      <c r="AG1409" s="739"/>
      <c r="AH1409" s="739"/>
    </row>
    <row r="1410" ht="15.75" customHeight="1">
      <c r="A1410" s="759"/>
      <c r="B1410" s="759"/>
      <c r="C1410" s="759"/>
      <c r="D1410" s="759"/>
      <c r="E1410" s="759"/>
      <c r="F1410" s="759"/>
      <c r="G1410" s="759"/>
      <c r="H1410" s="760"/>
      <c r="I1410" s="760"/>
      <c r="J1410" s="760"/>
      <c r="K1410" s="760"/>
      <c r="L1410" s="760"/>
      <c r="M1410" s="760"/>
      <c r="N1410" s="760"/>
      <c r="O1410" s="760"/>
      <c r="P1410" s="760"/>
      <c r="Q1410" s="760"/>
      <c r="R1410" s="760"/>
      <c r="S1410" s="760"/>
      <c r="T1410" s="760"/>
      <c r="U1410" s="760"/>
      <c r="V1410" s="760"/>
      <c r="W1410" s="760"/>
      <c r="X1410" s="760"/>
      <c r="Y1410" s="760"/>
      <c r="Z1410" s="760"/>
      <c r="AA1410" s="760"/>
      <c r="AB1410" s="762"/>
      <c r="AC1410" s="762"/>
      <c r="AD1410" s="740"/>
      <c r="AE1410" s="739"/>
      <c r="AF1410" s="739"/>
      <c r="AG1410" s="739"/>
      <c r="AH1410" s="739"/>
    </row>
    <row r="1411" ht="15.75" customHeight="1">
      <c r="A1411" s="759"/>
      <c r="B1411" s="759"/>
      <c r="C1411" s="759"/>
      <c r="D1411" s="759"/>
      <c r="E1411" s="759"/>
      <c r="F1411" s="759"/>
      <c r="G1411" s="759"/>
      <c r="H1411" s="760"/>
      <c r="I1411" s="760"/>
      <c r="J1411" s="760"/>
      <c r="K1411" s="760"/>
      <c r="L1411" s="760"/>
      <c r="M1411" s="760"/>
      <c r="N1411" s="760"/>
      <c r="O1411" s="760"/>
      <c r="P1411" s="760"/>
      <c r="Q1411" s="760"/>
      <c r="R1411" s="760"/>
      <c r="S1411" s="760"/>
      <c r="T1411" s="760"/>
      <c r="U1411" s="760"/>
      <c r="V1411" s="760"/>
      <c r="W1411" s="760"/>
      <c r="X1411" s="760"/>
      <c r="Y1411" s="760"/>
      <c r="Z1411" s="760"/>
      <c r="AA1411" s="760"/>
      <c r="AB1411" s="762"/>
      <c r="AC1411" s="762"/>
      <c r="AD1411" s="740"/>
      <c r="AE1411" s="739"/>
      <c r="AF1411" s="739"/>
      <c r="AG1411" s="739"/>
      <c r="AH1411" s="739"/>
    </row>
    <row r="1412" ht="15.75" customHeight="1">
      <c r="A1412" s="759"/>
      <c r="B1412" s="759"/>
      <c r="C1412" s="759"/>
      <c r="D1412" s="759"/>
      <c r="E1412" s="759"/>
      <c r="F1412" s="759"/>
      <c r="G1412" s="759"/>
      <c r="H1412" s="760"/>
      <c r="I1412" s="760"/>
      <c r="J1412" s="760"/>
      <c r="K1412" s="760"/>
      <c r="L1412" s="760"/>
      <c r="M1412" s="760"/>
      <c r="N1412" s="760"/>
      <c r="O1412" s="760"/>
      <c r="P1412" s="760"/>
      <c r="Q1412" s="760"/>
      <c r="R1412" s="760"/>
      <c r="S1412" s="760"/>
      <c r="T1412" s="760"/>
      <c r="U1412" s="760"/>
      <c r="V1412" s="760"/>
      <c r="W1412" s="760"/>
      <c r="X1412" s="760"/>
      <c r="Y1412" s="760"/>
      <c r="Z1412" s="760"/>
      <c r="AA1412" s="760"/>
      <c r="AB1412" s="762"/>
      <c r="AC1412" s="762"/>
      <c r="AD1412" s="740"/>
      <c r="AE1412" s="739"/>
      <c r="AF1412" s="739"/>
      <c r="AG1412" s="739"/>
      <c r="AH1412" s="739"/>
    </row>
    <row r="1413" ht="15.75" customHeight="1">
      <c r="A1413" s="759"/>
      <c r="B1413" s="759"/>
      <c r="C1413" s="759"/>
      <c r="D1413" s="759"/>
      <c r="E1413" s="759"/>
      <c r="F1413" s="759"/>
      <c r="G1413" s="759"/>
      <c r="H1413" s="760"/>
      <c r="I1413" s="760"/>
      <c r="J1413" s="760"/>
      <c r="K1413" s="760"/>
      <c r="L1413" s="760"/>
      <c r="M1413" s="760"/>
      <c r="N1413" s="760"/>
      <c r="O1413" s="760"/>
      <c r="P1413" s="760"/>
      <c r="Q1413" s="760"/>
      <c r="R1413" s="760"/>
      <c r="S1413" s="760"/>
      <c r="T1413" s="760"/>
      <c r="U1413" s="760"/>
      <c r="V1413" s="760"/>
      <c r="W1413" s="760"/>
      <c r="X1413" s="760"/>
      <c r="Y1413" s="760"/>
      <c r="Z1413" s="760"/>
      <c r="AA1413" s="760"/>
      <c r="AB1413" s="762"/>
      <c r="AC1413" s="762"/>
      <c r="AD1413" s="740"/>
      <c r="AE1413" s="739"/>
      <c r="AF1413" s="739"/>
      <c r="AG1413" s="739"/>
      <c r="AH1413" s="739"/>
    </row>
    <row r="1414" ht="15.75" customHeight="1">
      <c r="A1414" s="759"/>
      <c r="B1414" s="759"/>
      <c r="C1414" s="759"/>
      <c r="D1414" s="759"/>
      <c r="E1414" s="759"/>
      <c r="F1414" s="759"/>
      <c r="G1414" s="759"/>
      <c r="H1414" s="760"/>
      <c r="I1414" s="760"/>
      <c r="J1414" s="760"/>
      <c r="K1414" s="760"/>
      <c r="L1414" s="760"/>
      <c r="M1414" s="760"/>
      <c r="N1414" s="760"/>
      <c r="O1414" s="760"/>
      <c r="P1414" s="760"/>
      <c r="Q1414" s="760"/>
      <c r="R1414" s="760"/>
      <c r="S1414" s="760"/>
      <c r="T1414" s="760"/>
      <c r="U1414" s="760"/>
      <c r="V1414" s="760"/>
      <c r="W1414" s="760"/>
      <c r="X1414" s="760"/>
      <c r="Y1414" s="760"/>
      <c r="Z1414" s="760"/>
      <c r="AA1414" s="760"/>
      <c r="AB1414" s="762"/>
      <c r="AC1414" s="762"/>
      <c r="AD1414" s="740"/>
      <c r="AE1414" s="739"/>
      <c r="AF1414" s="739"/>
      <c r="AG1414" s="739"/>
      <c r="AH1414" s="739"/>
    </row>
    <row r="1415" ht="15.75" customHeight="1">
      <c r="A1415" s="759"/>
      <c r="B1415" s="759"/>
      <c r="C1415" s="759"/>
      <c r="D1415" s="759"/>
      <c r="E1415" s="759"/>
      <c r="F1415" s="759"/>
      <c r="G1415" s="759"/>
      <c r="H1415" s="760"/>
      <c r="I1415" s="760"/>
      <c r="J1415" s="760"/>
      <c r="K1415" s="760"/>
      <c r="L1415" s="760"/>
      <c r="M1415" s="760"/>
      <c r="N1415" s="760"/>
      <c r="O1415" s="760"/>
      <c r="P1415" s="760"/>
      <c r="Q1415" s="760"/>
      <c r="R1415" s="760"/>
      <c r="S1415" s="760"/>
      <c r="T1415" s="760"/>
      <c r="U1415" s="760"/>
      <c r="V1415" s="760"/>
      <c r="W1415" s="760"/>
      <c r="X1415" s="760"/>
      <c r="Y1415" s="760"/>
      <c r="Z1415" s="760"/>
      <c r="AA1415" s="760"/>
      <c r="AB1415" s="762"/>
      <c r="AC1415" s="762"/>
      <c r="AD1415" s="740"/>
      <c r="AE1415" s="739"/>
      <c r="AF1415" s="739"/>
      <c r="AG1415" s="739"/>
      <c r="AH1415" s="739"/>
    </row>
    <row r="1416" ht="15.75" customHeight="1">
      <c r="A1416" s="759"/>
      <c r="B1416" s="759"/>
      <c r="C1416" s="759"/>
      <c r="D1416" s="759"/>
      <c r="E1416" s="759"/>
      <c r="F1416" s="759"/>
      <c r="G1416" s="759"/>
      <c r="H1416" s="760"/>
      <c r="I1416" s="760"/>
      <c r="J1416" s="760"/>
      <c r="K1416" s="760"/>
      <c r="L1416" s="760"/>
      <c r="M1416" s="760"/>
      <c r="N1416" s="760"/>
      <c r="O1416" s="760"/>
      <c r="P1416" s="760"/>
      <c r="Q1416" s="760"/>
      <c r="R1416" s="760"/>
      <c r="S1416" s="760"/>
      <c r="T1416" s="760"/>
      <c r="U1416" s="760"/>
      <c r="V1416" s="760"/>
      <c r="W1416" s="760"/>
      <c r="X1416" s="760"/>
      <c r="Y1416" s="760"/>
      <c r="Z1416" s="760"/>
      <c r="AA1416" s="760"/>
      <c r="AB1416" s="762"/>
      <c r="AC1416" s="762"/>
      <c r="AD1416" s="740"/>
      <c r="AE1416" s="739"/>
      <c r="AF1416" s="739"/>
      <c r="AG1416" s="739"/>
      <c r="AH1416" s="739"/>
    </row>
    <row r="1417" ht="15.75" customHeight="1">
      <c r="A1417" s="759"/>
      <c r="B1417" s="759"/>
      <c r="C1417" s="759"/>
      <c r="D1417" s="759"/>
      <c r="E1417" s="759"/>
      <c r="F1417" s="759"/>
      <c r="G1417" s="759"/>
      <c r="H1417" s="760"/>
      <c r="I1417" s="760"/>
      <c r="J1417" s="760"/>
      <c r="K1417" s="760"/>
      <c r="L1417" s="760"/>
      <c r="M1417" s="760"/>
      <c r="N1417" s="760"/>
      <c r="O1417" s="760"/>
      <c r="P1417" s="760"/>
      <c r="Q1417" s="760"/>
      <c r="R1417" s="760"/>
      <c r="S1417" s="760"/>
      <c r="T1417" s="760"/>
      <c r="U1417" s="760"/>
      <c r="V1417" s="760"/>
      <c r="W1417" s="760"/>
      <c r="X1417" s="760"/>
      <c r="Y1417" s="760"/>
      <c r="Z1417" s="760"/>
      <c r="AA1417" s="760"/>
      <c r="AB1417" s="762"/>
      <c r="AC1417" s="762"/>
      <c r="AD1417" s="740"/>
      <c r="AE1417" s="739"/>
      <c r="AF1417" s="739"/>
      <c r="AG1417" s="739"/>
      <c r="AH1417" s="739"/>
    </row>
    <row r="1418" ht="15.75" customHeight="1">
      <c r="A1418" s="759"/>
      <c r="B1418" s="759"/>
      <c r="C1418" s="759"/>
      <c r="D1418" s="759"/>
      <c r="E1418" s="759"/>
      <c r="F1418" s="759"/>
      <c r="G1418" s="759"/>
      <c r="H1418" s="760"/>
      <c r="I1418" s="760"/>
      <c r="J1418" s="760"/>
      <c r="K1418" s="760"/>
      <c r="L1418" s="760"/>
      <c r="M1418" s="760"/>
      <c r="N1418" s="760"/>
      <c r="O1418" s="760"/>
      <c r="P1418" s="760"/>
      <c r="Q1418" s="760"/>
      <c r="R1418" s="760"/>
      <c r="S1418" s="760"/>
      <c r="T1418" s="760"/>
      <c r="U1418" s="760"/>
      <c r="V1418" s="760"/>
      <c r="W1418" s="760"/>
      <c r="X1418" s="760"/>
      <c r="Y1418" s="760"/>
      <c r="Z1418" s="760"/>
      <c r="AA1418" s="760"/>
      <c r="AB1418" s="762"/>
      <c r="AC1418" s="762"/>
      <c r="AD1418" s="740"/>
      <c r="AE1418" s="739"/>
      <c r="AF1418" s="739"/>
      <c r="AG1418" s="739"/>
      <c r="AH1418" s="739"/>
    </row>
    <row r="1419" ht="15.75" customHeight="1">
      <c r="A1419" s="759"/>
      <c r="B1419" s="759"/>
      <c r="C1419" s="759"/>
      <c r="D1419" s="759"/>
      <c r="E1419" s="759"/>
      <c r="F1419" s="759"/>
      <c r="G1419" s="759"/>
      <c r="H1419" s="760"/>
      <c r="I1419" s="760"/>
      <c r="J1419" s="760"/>
      <c r="K1419" s="760"/>
      <c r="L1419" s="760"/>
      <c r="M1419" s="760"/>
      <c r="N1419" s="760"/>
      <c r="O1419" s="760"/>
      <c r="P1419" s="760"/>
      <c r="Q1419" s="760"/>
      <c r="R1419" s="760"/>
      <c r="S1419" s="760"/>
      <c r="T1419" s="760"/>
      <c r="U1419" s="760"/>
      <c r="V1419" s="760"/>
      <c r="W1419" s="760"/>
      <c r="X1419" s="760"/>
      <c r="Y1419" s="760"/>
      <c r="Z1419" s="760"/>
      <c r="AA1419" s="760"/>
      <c r="AB1419" s="762"/>
      <c r="AC1419" s="762"/>
      <c r="AD1419" s="740"/>
      <c r="AE1419" s="739"/>
      <c r="AF1419" s="739"/>
      <c r="AG1419" s="739"/>
      <c r="AH1419" s="739"/>
    </row>
    <row r="1420" ht="15.75" customHeight="1">
      <c r="A1420" s="759"/>
      <c r="B1420" s="759"/>
      <c r="C1420" s="759"/>
      <c r="D1420" s="759"/>
      <c r="E1420" s="759"/>
      <c r="F1420" s="759"/>
      <c r="G1420" s="759"/>
      <c r="H1420" s="760"/>
      <c r="I1420" s="760"/>
      <c r="J1420" s="760"/>
      <c r="K1420" s="760"/>
      <c r="L1420" s="760"/>
      <c r="M1420" s="760"/>
      <c r="N1420" s="760"/>
      <c r="O1420" s="760"/>
      <c r="P1420" s="760"/>
      <c r="Q1420" s="760"/>
      <c r="R1420" s="760"/>
      <c r="S1420" s="760"/>
      <c r="T1420" s="760"/>
      <c r="U1420" s="760"/>
      <c r="V1420" s="760"/>
      <c r="W1420" s="760"/>
      <c r="X1420" s="760"/>
      <c r="Y1420" s="760"/>
      <c r="Z1420" s="760"/>
      <c r="AA1420" s="760"/>
      <c r="AB1420" s="762"/>
      <c r="AC1420" s="762"/>
      <c r="AD1420" s="740"/>
      <c r="AE1420" s="739"/>
      <c r="AF1420" s="739"/>
      <c r="AG1420" s="739"/>
      <c r="AH1420" s="739"/>
    </row>
    <row r="1421" ht="15.75" customHeight="1">
      <c r="A1421" s="759"/>
      <c r="B1421" s="759"/>
      <c r="C1421" s="759"/>
      <c r="D1421" s="759"/>
      <c r="E1421" s="759"/>
      <c r="F1421" s="759"/>
      <c r="G1421" s="759"/>
      <c r="H1421" s="760"/>
      <c r="I1421" s="760"/>
      <c r="J1421" s="760"/>
      <c r="K1421" s="760"/>
      <c r="L1421" s="760"/>
      <c r="M1421" s="760"/>
      <c r="N1421" s="760"/>
      <c r="O1421" s="760"/>
      <c r="P1421" s="760"/>
      <c r="Q1421" s="760"/>
      <c r="R1421" s="760"/>
      <c r="S1421" s="760"/>
      <c r="T1421" s="760"/>
      <c r="U1421" s="760"/>
      <c r="V1421" s="760"/>
      <c r="W1421" s="760"/>
      <c r="X1421" s="760"/>
      <c r="Y1421" s="760"/>
      <c r="Z1421" s="760"/>
      <c r="AA1421" s="760"/>
      <c r="AB1421" s="762"/>
      <c r="AC1421" s="762"/>
      <c r="AD1421" s="740"/>
      <c r="AE1421" s="739"/>
      <c r="AF1421" s="739"/>
      <c r="AG1421" s="739"/>
      <c r="AH1421" s="739"/>
    </row>
    <row r="1422" ht="15.75" customHeight="1">
      <c r="A1422" s="759"/>
      <c r="B1422" s="759"/>
      <c r="C1422" s="759"/>
      <c r="D1422" s="759"/>
      <c r="E1422" s="759"/>
      <c r="F1422" s="759"/>
      <c r="G1422" s="759"/>
      <c r="H1422" s="760"/>
      <c r="I1422" s="760"/>
      <c r="J1422" s="760"/>
      <c r="K1422" s="760"/>
      <c r="L1422" s="760"/>
      <c r="M1422" s="760"/>
      <c r="N1422" s="760"/>
      <c r="O1422" s="760"/>
      <c r="P1422" s="760"/>
      <c r="Q1422" s="760"/>
      <c r="R1422" s="760"/>
      <c r="S1422" s="760"/>
      <c r="T1422" s="760"/>
      <c r="U1422" s="760"/>
      <c r="V1422" s="760"/>
      <c r="W1422" s="760"/>
      <c r="X1422" s="760"/>
      <c r="Y1422" s="760"/>
      <c r="Z1422" s="760"/>
      <c r="AA1422" s="760"/>
      <c r="AB1422" s="762"/>
      <c r="AC1422" s="762"/>
      <c r="AD1422" s="740"/>
      <c r="AE1422" s="739"/>
      <c r="AF1422" s="739"/>
      <c r="AG1422" s="739"/>
      <c r="AH1422" s="739"/>
    </row>
    <row r="1423" ht="15.75" customHeight="1">
      <c r="A1423" s="759"/>
      <c r="B1423" s="759"/>
      <c r="C1423" s="759"/>
      <c r="D1423" s="759"/>
      <c r="E1423" s="759"/>
      <c r="F1423" s="759"/>
      <c r="G1423" s="759"/>
      <c r="H1423" s="760"/>
      <c r="I1423" s="760"/>
      <c r="J1423" s="760"/>
      <c r="K1423" s="760"/>
      <c r="L1423" s="760"/>
      <c r="M1423" s="760"/>
      <c r="N1423" s="760"/>
      <c r="O1423" s="760"/>
      <c r="P1423" s="760"/>
      <c r="Q1423" s="760"/>
      <c r="R1423" s="760"/>
      <c r="S1423" s="760"/>
      <c r="T1423" s="760"/>
      <c r="U1423" s="760"/>
      <c r="V1423" s="760"/>
      <c r="W1423" s="760"/>
      <c r="X1423" s="760"/>
      <c r="Y1423" s="760"/>
      <c r="Z1423" s="760"/>
      <c r="AA1423" s="760"/>
      <c r="AB1423" s="762"/>
      <c r="AC1423" s="762"/>
      <c r="AD1423" s="740"/>
      <c r="AE1423" s="739"/>
      <c r="AF1423" s="739"/>
      <c r="AG1423" s="739"/>
      <c r="AH1423" s="739"/>
    </row>
    <row r="1424" ht="15.75" customHeight="1">
      <c r="A1424" s="759"/>
      <c r="B1424" s="759"/>
      <c r="C1424" s="759"/>
      <c r="D1424" s="759"/>
      <c r="E1424" s="759"/>
      <c r="F1424" s="759"/>
      <c r="G1424" s="759"/>
      <c r="H1424" s="760"/>
      <c r="I1424" s="760"/>
      <c r="J1424" s="760"/>
      <c r="K1424" s="760"/>
      <c r="L1424" s="760"/>
      <c r="M1424" s="760"/>
      <c r="N1424" s="760"/>
      <c r="O1424" s="760"/>
      <c r="P1424" s="760"/>
      <c r="Q1424" s="760"/>
      <c r="R1424" s="760"/>
      <c r="S1424" s="760"/>
      <c r="T1424" s="760"/>
      <c r="U1424" s="760"/>
      <c r="V1424" s="760"/>
      <c r="W1424" s="760"/>
      <c r="X1424" s="760"/>
      <c r="Y1424" s="760"/>
      <c r="Z1424" s="760"/>
      <c r="AA1424" s="760"/>
      <c r="AB1424" s="762"/>
      <c r="AC1424" s="762"/>
      <c r="AD1424" s="740"/>
      <c r="AE1424" s="739"/>
      <c r="AF1424" s="739"/>
      <c r="AG1424" s="739"/>
      <c r="AH1424" s="739"/>
    </row>
    <row r="1425" ht="15.75" customHeight="1">
      <c r="A1425" s="759"/>
      <c r="B1425" s="759"/>
      <c r="C1425" s="759"/>
      <c r="D1425" s="759"/>
      <c r="E1425" s="759"/>
      <c r="F1425" s="759"/>
      <c r="G1425" s="759"/>
      <c r="H1425" s="760"/>
      <c r="I1425" s="760"/>
      <c r="J1425" s="760"/>
      <c r="K1425" s="760"/>
      <c r="L1425" s="760"/>
      <c r="M1425" s="760"/>
      <c r="N1425" s="760"/>
      <c r="O1425" s="760"/>
      <c r="P1425" s="760"/>
      <c r="Q1425" s="760"/>
      <c r="R1425" s="760"/>
      <c r="S1425" s="760"/>
      <c r="T1425" s="760"/>
      <c r="U1425" s="760"/>
      <c r="V1425" s="760"/>
      <c r="W1425" s="760"/>
      <c r="X1425" s="760"/>
      <c r="Y1425" s="760"/>
      <c r="Z1425" s="760"/>
      <c r="AA1425" s="760"/>
      <c r="AB1425" s="762"/>
      <c r="AC1425" s="762"/>
      <c r="AD1425" s="740"/>
      <c r="AE1425" s="739"/>
      <c r="AF1425" s="739"/>
      <c r="AG1425" s="739"/>
      <c r="AH1425" s="739"/>
    </row>
    <row r="1426" ht="15.75" customHeight="1">
      <c r="A1426" s="759"/>
      <c r="B1426" s="759"/>
      <c r="C1426" s="759"/>
      <c r="D1426" s="759"/>
      <c r="E1426" s="759"/>
      <c r="F1426" s="759"/>
      <c r="G1426" s="759"/>
      <c r="H1426" s="760"/>
      <c r="I1426" s="760"/>
      <c r="J1426" s="760"/>
      <c r="K1426" s="760"/>
      <c r="L1426" s="760"/>
      <c r="M1426" s="760"/>
      <c r="N1426" s="760"/>
      <c r="O1426" s="760"/>
      <c r="P1426" s="760"/>
      <c r="Q1426" s="760"/>
      <c r="R1426" s="760"/>
      <c r="S1426" s="760"/>
      <c r="T1426" s="760"/>
      <c r="U1426" s="760"/>
      <c r="V1426" s="760"/>
      <c r="W1426" s="760"/>
      <c r="X1426" s="760"/>
      <c r="Y1426" s="760"/>
      <c r="Z1426" s="760"/>
      <c r="AA1426" s="760"/>
      <c r="AB1426" s="762"/>
      <c r="AC1426" s="762"/>
      <c r="AD1426" s="740"/>
      <c r="AE1426" s="739"/>
      <c r="AF1426" s="739"/>
      <c r="AG1426" s="739"/>
      <c r="AH1426" s="739"/>
    </row>
    <row r="1427" ht="15.75" customHeight="1">
      <c r="A1427" s="759"/>
      <c r="B1427" s="759"/>
      <c r="C1427" s="759"/>
      <c r="D1427" s="759"/>
      <c r="E1427" s="759"/>
      <c r="F1427" s="759"/>
      <c r="G1427" s="759"/>
      <c r="H1427" s="760"/>
      <c r="I1427" s="760"/>
      <c r="J1427" s="760"/>
      <c r="K1427" s="760"/>
      <c r="L1427" s="760"/>
      <c r="M1427" s="760"/>
      <c r="N1427" s="760"/>
      <c r="O1427" s="760"/>
      <c r="P1427" s="760"/>
      <c r="Q1427" s="760"/>
      <c r="R1427" s="760"/>
      <c r="S1427" s="760"/>
      <c r="T1427" s="760"/>
      <c r="U1427" s="760"/>
      <c r="V1427" s="760"/>
      <c r="W1427" s="760"/>
      <c r="X1427" s="760"/>
      <c r="Y1427" s="760"/>
      <c r="Z1427" s="760"/>
      <c r="AA1427" s="760"/>
      <c r="AB1427" s="762"/>
      <c r="AC1427" s="762"/>
      <c r="AD1427" s="740"/>
      <c r="AE1427" s="739"/>
      <c r="AF1427" s="739"/>
      <c r="AG1427" s="739"/>
      <c r="AH1427" s="739"/>
    </row>
    <row r="1428" ht="15.75" customHeight="1">
      <c r="A1428" s="759"/>
      <c r="B1428" s="759"/>
      <c r="C1428" s="759"/>
      <c r="D1428" s="759"/>
      <c r="E1428" s="759"/>
      <c r="F1428" s="759"/>
      <c r="G1428" s="759"/>
      <c r="H1428" s="760"/>
      <c r="I1428" s="760"/>
      <c r="J1428" s="760"/>
      <c r="K1428" s="760"/>
      <c r="L1428" s="760"/>
      <c r="M1428" s="760"/>
      <c r="N1428" s="760"/>
      <c r="O1428" s="760"/>
      <c r="P1428" s="760"/>
      <c r="Q1428" s="760"/>
      <c r="R1428" s="760"/>
      <c r="S1428" s="760"/>
      <c r="T1428" s="760"/>
      <c r="U1428" s="760"/>
      <c r="V1428" s="760"/>
      <c r="W1428" s="760"/>
      <c r="X1428" s="760"/>
      <c r="Y1428" s="760"/>
      <c r="Z1428" s="760"/>
      <c r="AA1428" s="760"/>
      <c r="AB1428" s="762"/>
      <c r="AC1428" s="762"/>
      <c r="AD1428" s="740"/>
      <c r="AE1428" s="739"/>
      <c r="AF1428" s="739"/>
      <c r="AG1428" s="739"/>
      <c r="AH1428" s="739"/>
    </row>
    <row r="1429" ht="15.75" customHeight="1">
      <c r="A1429" s="759"/>
      <c r="B1429" s="759"/>
      <c r="C1429" s="759"/>
      <c r="D1429" s="759"/>
      <c r="E1429" s="759"/>
      <c r="F1429" s="759"/>
      <c r="G1429" s="759"/>
      <c r="H1429" s="760"/>
      <c r="I1429" s="760"/>
      <c r="J1429" s="760"/>
      <c r="K1429" s="760"/>
      <c r="L1429" s="760"/>
      <c r="M1429" s="760"/>
      <c r="N1429" s="760"/>
      <c r="O1429" s="760"/>
      <c r="P1429" s="760"/>
      <c r="Q1429" s="760"/>
      <c r="R1429" s="760"/>
      <c r="S1429" s="760"/>
      <c r="T1429" s="760"/>
      <c r="U1429" s="760"/>
      <c r="V1429" s="760"/>
      <c r="W1429" s="760"/>
      <c r="X1429" s="760"/>
      <c r="Y1429" s="760"/>
      <c r="Z1429" s="760"/>
      <c r="AA1429" s="760"/>
      <c r="AB1429" s="762"/>
      <c r="AC1429" s="762"/>
      <c r="AD1429" s="740"/>
      <c r="AE1429" s="739"/>
      <c r="AF1429" s="739"/>
      <c r="AG1429" s="739"/>
      <c r="AH1429" s="739"/>
    </row>
    <row r="1430" ht="15.75" customHeight="1">
      <c r="A1430" s="759"/>
      <c r="B1430" s="759"/>
      <c r="C1430" s="759"/>
      <c r="D1430" s="759"/>
      <c r="E1430" s="759"/>
      <c r="F1430" s="759"/>
      <c r="G1430" s="759"/>
      <c r="H1430" s="760"/>
      <c r="I1430" s="760"/>
      <c r="J1430" s="760"/>
      <c r="K1430" s="760"/>
      <c r="L1430" s="760"/>
      <c r="M1430" s="760"/>
      <c r="N1430" s="760"/>
      <c r="O1430" s="760"/>
      <c r="P1430" s="760"/>
      <c r="Q1430" s="760"/>
      <c r="R1430" s="760"/>
      <c r="S1430" s="760"/>
      <c r="T1430" s="760"/>
      <c r="U1430" s="760"/>
      <c r="V1430" s="760"/>
      <c r="W1430" s="760"/>
      <c r="X1430" s="760"/>
      <c r="Y1430" s="760"/>
      <c r="Z1430" s="760"/>
      <c r="AA1430" s="760"/>
      <c r="AB1430" s="762"/>
      <c r="AC1430" s="762"/>
      <c r="AD1430" s="740"/>
      <c r="AE1430" s="739"/>
      <c r="AF1430" s="739"/>
      <c r="AG1430" s="739"/>
      <c r="AH1430" s="739"/>
    </row>
    <row r="1431" ht="15.75" customHeight="1">
      <c r="A1431" s="759"/>
      <c r="B1431" s="759"/>
      <c r="C1431" s="759"/>
      <c r="D1431" s="759"/>
      <c r="E1431" s="759"/>
      <c r="F1431" s="759"/>
      <c r="G1431" s="759"/>
      <c r="H1431" s="760"/>
      <c r="I1431" s="760"/>
      <c r="J1431" s="760"/>
      <c r="K1431" s="760"/>
      <c r="L1431" s="760"/>
      <c r="M1431" s="760"/>
      <c r="N1431" s="760"/>
      <c r="O1431" s="760"/>
      <c r="P1431" s="760"/>
      <c r="Q1431" s="760"/>
      <c r="R1431" s="760"/>
      <c r="S1431" s="760"/>
      <c r="T1431" s="760"/>
      <c r="U1431" s="760"/>
      <c r="V1431" s="760"/>
      <c r="W1431" s="760"/>
      <c r="X1431" s="760"/>
      <c r="Y1431" s="760"/>
      <c r="Z1431" s="760"/>
      <c r="AA1431" s="760"/>
      <c r="AB1431" s="762"/>
      <c r="AC1431" s="762"/>
      <c r="AD1431" s="740"/>
      <c r="AE1431" s="739"/>
      <c r="AF1431" s="739"/>
      <c r="AG1431" s="739"/>
      <c r="AH1431" s="739"/>
    </row>
    <row r="1432" ht="15.75" customHeight="1">
      <c r="A1432" s="759"/>
      <c r="B1432" s="759"/>
      <c r="C1432" s="759"/>
      <c r="D1432" s="759"/>
      <c r="E1432" s="759"/>
      <c r="F1432" s="759"/>
      <c r="G1432" s="759"/>
      <c r="H1432" s="760"/>
      <c r="I1432" s="760"/>
      <c r="J1432" s="760"/>
      <c r="K1432" s="760"/>
      <c r="L1432" s="760"/>
      <c r="M1432" s="760"/>
      <c r="N1432" s="760"/>
      <c r="O1432" s="760"/>
      <c r="P1432" s="760"/>
      <c r="Q1432" s="760"/>
      <c r="R1432" s="760"/>
      <c r="S1432" s="760"/>
      <c r="T1432" s="760"/>
      <c r="U1432" s="760"/>
      <c r="V1432" s="760"/>
      <c r="W1432" s="760"/>
      <c r="X1432" s="760"/>
      <c r="Y1432" s="760"/>
      <c r="Z1432" s="760"/>
      <c r="AA1432" s="760"/>
      <c r="AB1432" s="762"/>
      <c r="AC1432" s="762"/>
      <c r="AD1432" s="740"/>
      <c r="AE1432" s="739"/>
      <c r="AF1432" s="739"/>
      <c r="AG1432" s="739"/>
      <c r="AH1432" s="739"/>
    </row>
    <row r="1433" ht="15.75" customHeight="1">
      <c r="A1433" s="759"/>
      <c r="B1433" s="759"/>
      <c r="C1433" s="759"/>
      <c r="D1433" s="759"/>
      <c r="E1433" s="759"/>
      <c r="F1433" s="759"/>
      <c r="G1433" s="759"/>
      <c r="H1433" s="760"/>
      <c r="I1433" s="760"/>
      <c r="J1433" s="760"/>
      <c r="K1433" s="760"/>
      <c r="L1433" s="760"/>
      <c r="M1433" s="760"/>
      <c r="N1433" s="760"/>
      <c r="O1433" s="760"/>
      <c r="P1433" s="760"/>
      <c r="Q1433" s="760"/>
      <c r="R1433" s="760"/>
      <c r="S1433" s="760"/>
      <c r="T1433" s="760"/>
      <c r="U1433" s="760"/>
      <c r="V1433" s="760"/>
      <c r="W1433" s="760"/>
      <c r="X1433" s="760"/>
      <c r="Y1433" s="760"/>
      <c r="Z1433" s="760"/>
      <c r="AA1433" s="760"/>
      <c r="AB1433" s="762"/>
      <c r="AC1433" s="762"/>
      <c r="AD1433" s="740"/>
      <c r="AE1433" s="739"/>
      <c r="AF1433" s="739"/>
      <c r="AG1433" s="739"/>
      <c r="AH1433" s="739"/>
    </row>
    <row r="1434" ht="15.75" customHeight="1">
      <c r="A1434" s="759"/>
      <c r="B1434" s="759"/>
      <c r="C1434" s="759"/>
      <c r="D1434" s="759"/>
      <c r="E1434" s="759"/>
      <c r="F1434" s="759"/>
      <c r="G1434" s="759"/>
      <c r="H1434" s="760"/>
      <c r="I1434" s="760"/>
      <c r="J1434" s="760"/>
      <c r="K1434" s="760"/>
      <c r="L1434" s="760"/>
      <c r="M1434" s="760"/>
      <c r="N1434" s="760"/>
      <c r="O1434" s="760"/>
      <c r="P1434" s="760"/>
      <c r="Q1434" s="760"/>
      <c r="R1434" s="760"/>
      <c r="S1434" s="760"/>
      <c r="T1434" s="760"/>
      <c r="U1434" s="760"/>
      <c r="V1434" s="760"/>
      <c r="W1434" s="760"/>
      <c r="X1434" s="760"/>
      <c r="Y1434" s="760"/>
      <c r="Z1434" s="760"/>
      <c r="AA1434" s="760"/>
      <c r="AB1434" s="762"/>
      <c r="AC1434" s="762"/>
      <c r="AD1434" s="740"/>
      <c r="AE1434" s="739"/>
      <c r="AF1434" s="739"/>
      <c r="AG1434" s="739"/>
      <c r="AH1434" s="739"/>
    </row>
    <row r="1435" ht="15.75" customHeight="1">
      <c r="A1435" s="759"/>
      <c r="B1435" s="759"/>
      <c r="C1435" s="759"/>
      <c r="D1435" s="759"/>
      <c r="E1435" s="759"/>
      <c r="F1435" s="759"/>
      <c r="G1435" s="759"/>
      <c r="H1435" s="760"/>
      <c r="I1435" s="760"/>
      <c r="J1435" s="760"/>
      <c r="K1435" s="760"/>
      <c r="L1435" s="760"/>
      <c r="M1435" s="760"/>
      <c r="N1435" s="760"/>
      <c r="O1435" s="760"/>
      <c r="P1435" s="760"/>
      <c r="Q1435" s="760"/>
      <c r="R1435" s="760"/>
      <c r="S1435" s="760"/>
      <c r="T1435" s="760"/>
      <c r="U1435" s="760"/>
      <c r="V1435" s="760"/>
      <c r="W1435" s="760"/>
      <c r="X1435" s="760"/>
      <c r="Y1435" s="760"/>
      <c r="Z1435" s="760"/>
      <c r="AA1435" s="760"/>
      <c r="AB1435" s="762"/>
      <c r="AC1435" s="762"/>
      <c r="AD1435" s="740"/>
      <c r="AE1435" s="739"/>
      <c r="AF1435" s="739"/>
      <c r="AG1435" s="739"/>
      <c r="AH1435" s="739"/>
    </row>
    <row r="1436" ht="15.75" customHeight="1">
      <c r="A1436" s="759"/>
      <c r="B1436" s="759"/>
      <c r="C1436" s="759"/>
      <c r="D1436" s="759"/>
      <c r="E1436" s="759"/>
      <c r="F1436" s="759"/>
      <c r="G1436" s="759"/>
      <c r="H1436" s="760"/>
      <c r="I1436" s="760"/>
      <c r="J1436" s="760"/>
      <c r="K1436" s="760"/>
      <c r="L1436" s="760"/>
      <c r="M1436" s="760"/>
      <c r="N1436" s="760"/>
      <c r="O1436" s="760"/>
      <c r="P1436" s="760"/>
      <c r="Q1436" s="760"/>
      <c r="R1436" s="760"/>
      <c r="S1436" s="760"/>
      <c r="T1436" s="760"/>
      <c r="U1436" s="760"/>
      <c r="V1436" s="760"/>
      <c r="W1436" s="760"/>
      <c r="X1436" s="760"/>
      <c r="Y1436" s="760"/>
      <c r="Z1436" s="760"/>
      <c r="AA1436" s="760"/>
      <c r="AB1436" s="762"/>
      <c r="AC1436" s="762"/>
      <c r="AD1436" s="740"/>
      <c r="AE1436" s="739"/>
      <c r="AF1436" s="739"/>
      <c r="AG1436" s="739"/>
      <c r="AH1436" s="739"/>
    </row>
    <row r="1437" ht="15.75" customHeight="1">
      <c r="A1437" s="759"/>
      <c r="B1437" s="759"/>
      <c r="C1437" s="759"/>
      <c r="D1437" s="759"/>
      <c r="E1437" s="759"/>
      <c r="F1437" s="759"/>
      <c r="G1437" s="759"/>
      <c r="H1437" s="760"/>
      <c r="I1437" s="760"/>
      <c r="J1437" s="760"/>
      <c r="K1437" s="760"/>
      <c r="L1437" s="760"/>
      <c r="M1437" s="760"/>
      <c r="N1437" s="760"/>
      <c r="O1437" s="760"/>
      <c r="P1437" s="760"/>
      <c r="Q1437" s="760"/>
      <c r="R1437" s="760"/>
      <c r="S1437" s="760"/>
      <c r="T1437" s="760"/>
      <c r="U1437" s="760"/>
      <c r="V1437" s="760"/>
      <c r="W1437" s="760"/>
      <c r="X1437" s="760"/>
      <c r="Y1437" s="760"/>
      <c r="Z1437" s="760"/>
      <c r="AA1437" s="760"/>
      <c r="AB1437" s="762"/>
      <c r="AC1437" s="762"/>
      <c r="AD1437" s="740"/>
      <c r="AE1437" s="739"/>
      <c r="AF1437" s="739"/>
      <c r="AG1437" s="739"/>
      <c r="AH1437" s="739"/>
    </row>
    <row r="1438" ht="15.75" customHeight="1">
      <c r="A1438" s="759"/>
      <c r="B1438" s="759"/>
      <c r="C1438" s="759"/>
      <c r="D1438" s="759"/>
      <c r="E1438" s="759"/>
      <c r="F1438" s="759"/>
      <c r="G1438" s="759"/>
      <c r="H1438" s="760"/>
      <c r="I1438" s="760"/>
      <c r="J1438" s="760"/>
      <c r="K1438" s="760"/>
      <c r="L1438" s="760"/>
      <c r="M1438" s="760"/>
      <c r="N1438" s="760"/>
      <c r="O1438" s="760"/>
      <c r="P1438" s="760"/>
      <c r="Q1438" s="760"/>
      <c r="R1438" s="760"/>
      <c r="S1438" s="760"/>
      <c r="T1438" s="760"/>
      <c r="U1438" s="760"/>
      <c r="V1438" s="760"/>
      <c r="W1438" s="760"/>
      <c r="X1438" s="760"/>
      <c r="Y1438" s="760"/>
      <c r="Z1438" s="760"/>
      <c r="AA1438" s="760"/>
      <c r="AB1438" s="762"/>
      <c r="AC1438" s="762"/>
      <c r="AD1438" s="740"/>
      <c r="AE1438" s="739"/>
      <c r="AF1438" s="739"/>
      <c r="AG1438" s="739"/>
      <c r="AH1438" s="739"/>
    </row>
    <row r="1439" ht="15.75" customHeight="1">
      <c r="A1439" s="759"/>
      <c r="B1439" s="759"/>
      <c r="C1439" s="759"/>
      <c r="D1439" s="759"/>
      <c r="E1439" s="759"/>
      <c r="F1439" s="759"/>
      <c r="G1439" s="759"/>
      <c r="H1439" s="760"/>
      <c r="I1439" s="760"/>
      <c r="J1439" s="760"/>
      <c r="K1439" s="760"/>
      <c r="L1439" s="760"/>
      <c r="M1439" s="760"/>
      <c r="N1439" s="760"/>
      <c r="O1439" s="760"/>
      <c r="P1439" s="760"/>
      <c r="Q1439" s="760"/>
      <c r="R1439" s="760"/>
      <c r="S1439" s="760"/>
      <c r="T1439" s="760"/>
      <c r="U1439" s="760"/>
      <c r="V1439" s="760"/>
      <c r="W1439" s="760"/>
      <c r="X1439" s="760"/>
      <c r="Y1439" s="760"/>
      <c r="Z1439" s="760"/>
      <c r="AA1439" s="760"/>
      <c r="AB1439" s="762"/>
      <c r="AC1439" s="762"/>
      <c r="AD1439" s="740"/>
      <c r="AE1439" s="739"/>
      <c r="AF1439" s="739"/>
      <c r="AG1439" s="739"/>
      <c r="AH1439" s="739"/>
    </row>
    <row r="1440" ht="15.75" customHeight="1">
      <c r="A1440" s="759"/>
      <c r="B1440" s="759"/>
      <c r="C1440" s="759"/>
      <c r="D1440" s="759"/>
      <c r="E1440" s="759"/>
      <c r="F1440" s="759"/>
      <c r="G1440" s="759"/>
      <c r="H1440" s="760"/>
      <c r="I1440" s="760"/>
      <c r="J1440" s="760"/>
      <c r="K1440" s="760"/>
      <c r="L1440" s="760"/>
      <c r="M1440" s="760"/>
      <c r="N1440" s="760"/>
      <c r="O1440" s="760"/>
      <c r="P1440" s="760"/>
      <c r="Q1440" s="760"/>
      <c r="R1440" s="760"/>
      <c r="S1440" s="760"/>
      <c r="T1440" s="760"/>
      <c r="U1440" s="760"/>
      <c r="V1440" s="760"/>
      <c r="W1440" s="760"/>
      <c r="X1440" s="760"/>
      <c r="Y1440" s="760"/>
      <c r="Z1440" s="760"/>
      <c r="AA1440" s="760"/>
      <c r="AB1440" s="762"/>
      <c r="AC1440" s="762"/>
      <c r="AD1440" s="740"/>
      <c r="AE1440" s="739"/>
      <c r="AF1440" s="739"/>
      <c r="AG1440" s="739"/>
      <c r="AH1440" s="739"/>
    </row>
    <row r="1441" ht="15.75" customHeight="1">
      <c r="A1441" s="759"/>
      <c r="B1441" s="759"/>
      <c r="C1441" s="759"/>
      <c r="D1441" s="759"/>
      <c r="E1441" s="759"/>
      <c r="F1441" s="759"/>
      <c r="G1441" s="759"/>
      <c r="H1441" s="760"/>
      <c r="I1441" s="760"/>
      <c r="J1441" s="760"/>
      <c r="K1441" s="760"/>
      <c r="L1441" s="760"/>
      <c r="M1441" s="760"/>
      <c r="N1441" s="760"/>
      <c r="O1441" s="760"/>
      <c r="P1441" s="760"/>
      <c r="Q1441" s="760"/>
      <c r="R1441" s="760"/>
      <c r="S1441" s="760"/>
      <c r="T1441" s="760"/>
      <c r="U1441" s="760"/>
      <c r="V1441" s="760"/>
      <c r="W1441" s="760"/>
      <c r="X1441" s="760"/>
      <c r="Y1441" s="760"/>
      <c r="Z1441" s="760"/>
      <c r="AA1441" s="760"/>
      <c r="AB1441" s="762"/>
      <c r="AC1441" s="762"/>
      <c r="AD1441" s="740"/>
      <c r="AE1441" s="739"/>
      <c r="AF1441" s="739"/>
      <c r="AG1441" s="739"/>
      <c r="AH1441" s="739"/>
    </row>
    <row r="1442" ht="15.75" customHeight="1">
      <c r="A1442" s="759"/>
      <c r="B1442" s="759"/>
      <c r="C1442" s="759"/>
      <c r="D1442" s="759"/>
      <c r="E1442" s="759"/>
      <c r="F1442" s="759"/>
      <c r="G1442" s="759"/>
      <c r="H1442" s="760"/>
      <c r="I1442" s="760"/>
      <c r="J1442" s="760"/>
      <c r="K1442" s="760"/>
      <c r="L1442" s="760"/>
      <c r="M1442" s="760"/>
      <c r="N1442" s="760"/>
      <c r="O1442" s="760"/>
      <c r="P1442" s="760"/>
      <c r="Q1442" s="760"/>
      <c r="R1442" s="760"/>
      <c r="S1442" s="760"/>
      <c r="T1442" s="760"/>
      <c r="U1442" s="760"/>
      <c r="V1442" s="760"/>
      <c r="W1442" s="760"/>
      <c r="X1442" s="760"/>
      <c r="Y1442" s="760"/>
      <c r="Z1442" s="760"/>
      <c r="AA1442" s="760"/>
      <c r="AB1442" s="762"/>
      <c r="AC1442" s="762"/>
      <c r="AD1442" s="740"/>
      <c r="AE1442" s="739"/>
      <c r="AF1442" s="739"/>
      <c r="AG1442" s="739"/>
      <c r="AH1442" s="739"/>
    </row>
    <row r="1443" ht="15.75" customHeight="1">
      <c r="A1443" s="759"/>
      <c r="B1443" s="759"/>
      <c r="C1443" s="759"/>
      <c r="D1443" s="759"/>
      <c r="E1443" s="759"/>
      <c r="F1443" s="759"/>
      <c r="G1443" s="759"/>
      <c r="H1443" s="760"/>
      <c r="I1443" s="760"/>
      <c r="J1443" s="760"/>
      <c r="K1443" s="760"/>
      <c r="L1443" s="760"/>
      <c r="M1443" s="760"/>
      <c r="N1443" s="760"/>
      <c r="O1443" s="760"/>
      <c r="P1443" s="760"/>
      <c r="Q1443" s="760"/>
      <c r="R1443" s="760"/>
      <c r="S1443" s="760"/>
      <c r="T1443" s="760"/>
      <c r="U1443" s="760"/>
      <c r="V1443" s="760"/>
      <c r="W1443" s="760"/>
      <c r="X1443" s="760"/>
      <c r="Y1443" s="760"/>
      <c r="Z1443" s="760"/>
      <c r="AA1443" s="760"/>
      <c r="AB1443" s="762"/>
      <c r="AC1443" s="762"/>
      <c r="AD1443" s="740"/>
      <c r="AE1443" s="739"/>
      <c r="AF1443" s="739"/>
      <c r="AG1443" s="739"/>
      <c r="AH1443" s="739"/>
    </row>
    <row r="1444" ht="15.75" customHeight="1">
      <c r="A1444" s="759"/>
      <c r="B1444" s="759"/>
      <c r="C1444" s="759"/>
      <c r="D1444" s="759"/>
      <c r="E1444" s="759"/>
      <c r="F1444" s="759"/>
      <c r="G1444" s="759"/>
      <c r="H1444" s="760"/>
      <c r="I1444" s="760"/>
      <c r="J1444" s="760"/>
      <c r="K1444" s="760"/>
      <c r="L1444" s="760"/>
      <c r="M1444" s="760"/>
      <c r="N1444" s="760"/>
      <c r="O1444" s="760"/>
      <c r="P1444" s="760"/>
      <c r="Q1444" s="760"/>
      <c r="R1444" s="760"/>
      <c r="S1444" s="760"/>
      <c r="T1444" s="760"/>
      <c r="U1444" s="760"/>
      <c r="V1444" s="760"/>
      <c r="W1444" s="760"/>
      <c r="X1444" s="760"/>
      <c r="Y1444" s="760"/>
      <c r="Z1444" s="760"/>
      <c r="AA1444" s="760"/>
      <c r="AB1444" s="762"/>
      <c r="AC1444" s="762"/>
      <c r="AD1444" s="740"/>
      <c r="AE1444" s="739"/>
      <c r="AF1444" s="739"/>
      <c r="AG1444" s="739"/>
      <c r="AH1444" s="739"/>
    </row>
    <row r="1445" ht="15.75" customHeight="1">
      <c r="A1445" s="759"/>
      <c r="B1445" s="759"/>
      <c r="C1445" s="759"/>
      <c r="D1445" s="759"/>
      <c r="E1445" s="759"/>
      <c r="F1445" s="759"/>
      <c r="G1445" s="759"/>
      <c r="H1445" s="760"/>
      <c r="I1445" s="760"/>
      <c r="J1445" s="760"/>
      <c r="K1445" s="760"/>
      <c r="L1445" s="760"/>
      <c r="M1445" s="760"/>
      <c r="N1445" s="760"/>
      <c r="O1445" s="760"/>
      <c r="P1445" s="760"/>
      <c r="Q1445" s="760"/>
      <c r="R1445" s="760"/>
      <c r="S1445" s="760"/>
      <c r="T1445" s="760"/>
      <c r="U1445" s="760"/>
      <c r="V1445" s="760"/>
      <c r="W1445" s="760"/>
      <c r="X1445" s="760"/>
      <c r="Y1445" s="760"/>
      <c r="Z1445" s="760"/>
      <c r="AA1445" s="760"/>
      <c r="AB1445" s="762"/>
      <c r="AC1445" s="762"/>
      <c r="AD1445" s="740"/>
      <c r="AE1445" s="739"/>
      <c r="AF1445" s="739"/>
      <c r="AG1445" s="739"/>
      <c r="AH1445" s="739"/>
    </row>
    <row r="1446" ht="15.75" customHeight="1">
      <c r="A1446" s="759"/>
      <c r="B1446" s="759"/>
      <c r="C1446" s="759"/>
      <c r="D1446" s="759"/>
      <c r="E1446" s="759"/>
      <c r="F1446" s="759"/>
      <c r="G1446" s="759"/>
      <c r="H1446" s="760"/>
      <c r="I1446" s="760"/>
      <c r="J1446" s="760"/>
      <c r="K1446" s="760"/>
      <c r="L1446" s="760"/>
      <c r="M1446" s="760"/>
      <c r="N1446" s="760"/>
      <c r="O1446" s="760"/>
      <c r="P1446" s="760"/>
      <c r="Q1446" s="760"/>
      <c r="R1446" s="760"/>
      <c r="S1446" s="760"/>
      <c r="T1446" s="760"/>
      <c r="U1446" s="760"/>
      <c r="V1446" s="760"/>
      <c r="W1446" s="760"/>
      <c r="X1446" s="760"/>
      <c r="Y1446" s="760"/>
      <c r="Z1446" s="760"/>
      <c r="AA1446" s="760"/>
      <c r="AB1446" s="762"/>
      <c r="AC1446" s="762"/>
      <c r="AD1446" s="740"/>
      <c r="AE1446" s="739"/>
      <c r="AF1446" s="739"/>
      <c r="AG1446" s="739"/>
      <c r="AH1446" s="739"/>
    </row>
    <row r="1447" ht="15.75" customHeight="1">
      <c r="A1447" s="759"/>
      <c r="B1447" s="759"/>
      <c r="C1447" s="759"/>
      <c r="D1447" s="759"/>
      <c r="E1447" s="759"/>
      <c r="F1447" s="759"/>
      <c r="G1447" s="759"/>
      <c r="H1447" s="760"/>
      <c r="I1447" s="760"/>
      <c r="J1447" s="760"/>
      <c r="K1447" s="760"/>
      <c r="L1447" s="760"/>
      <c r="M1447" s="760"/>
      <c r="N1447" s="760"/>
      <c r="O1447" s="760"/>
      <c r="P1447" s="760"/>
      <c r="Q1447" s="760"/>
      <c r="R1447" s="760"/>
      <c r="S1447" s="760"/>
      <c r="T1447" s="760"/>
      <c r="U1447" s="760"/>
      <c r="V1447" s="760"/>
      <c r="W1447" s="760"/>
      <c r="X1447" s="760"/>
      <c r="Y1447" s="760"/>
      <c r="Z1447" s="760"/>
      <c r="AA1447" s="760"/>
      <c r="AB1447" s="762"/>
      <c r="AC1447" s="762"/>
      <c r="AD1447" s="740"/>
      <c r="AE1447" s="739"/>
      <c r="AF1447" s="739"/>
      <c r="AG1447" s="739"/>
      <c r="AH1447" s="739"/>
    </row>
    <row r="1448" ht="15.75" customHeight="1">
      <c r="A1448" s="759"/>
      <c r="B1448" s="759"/>
      <c r="C1448" s="759"/>
      <c r="D1448" s="759"/>
      <c r="E1448" s="759"/>
      <c r="F1448" s="759"/>
      <c r="G1448" s="759"/>
      <c r="H1448" s="760"/>
      <c r="I1448" s="760"/>
      <c r="J1448" s="760"/>
      <c r="K1448" s="760"/>
      <c r="L1448" s="760"/>
      <c r="M1448" s="760"/>
      <c r="N1448" s="760"/>
      <c r="O1448" s="760"/>
      <c r="P1448" s="760"/>
      <c r="Q1448" s="760"/>
      <c r="R1448" s="760"/>
      <c r="S1448" s="760"/>
      <c r="T1448" s="760"/>
      <c r="U1448" s="760"/>
      <c r="V1448" s="760"/>
      <c r="W1448" s="760"/>
      <c r="X1448" s="760"/>
      <c r="Y1448" s="760"/>
      <c r="Z1448" s="760"/>
      <c r="AA1448" s="760"/>
      <c r="AB1448" s="762"/>
      <c r="AC1448" s="762"/>
      <c r="AD1448" s="740"/>
      <c r="AE1448" s="739"/>
      <c r="AF1448" s="739"/>
      <c r="AG1448" s="739"/>
      <c r="AH1448" s="739"/>
    </row>
    <row r="1449" ht="15.75" customHeight="1">
      <c r="A1449" s="759"/>
      <c r="B1449" s="759"/>
      <c r="C1449" s="759"/>
      <c r="D1449" s="759"/>
      <c r="E1449" s="759"/>
      <c r="F1449" s="759"/>
      <c r="G1449" s="759"/>
      <c r="H1449" s="760"/>
      <c r="I1449" s="760"/>
      <c r="J1449" s="760"/>
      <c r="K1449" s="760"/>
      <c r="L1449" s="760"/>
      <c r="M1449" s="760"/>
      <c r="N1449" s="760"/>
      <c r="O1449" s="760"/>
      <c r="P1449" s="760"/>
      <c r="Q1449" s="760"/>
      <c r="R1449" s="760"/>
      <c r="S1449" s="760"/>
      <c r="T1449" s="760"/>
      <c r="U1449" s="760"/>
      <c r="V1449" s="760"/>
      <c r="W1449" s="760"/>
      <c r="X1449" s="760"/>
      <c r="Y1449" s="760"/>
      <c r="Z1449" s="760"/>
      <c r="AA1449" s="760"/>
      <c r="AB1449" s="762"/>
      <c r="AC1449" s="762"/>
      <c r="AD1449" s="740"/>
      <c r="AE1449" s="739"/>
      <c r="AF1449" s="739"/>
      <c r="AG1449" s="739"/>
      <c r="AH1449" s="739"/>
    </row>
    <row r="1450" ht="15.75" customHeight="1">
      <c r="A1450" s="759"/>
      <c r="B1450" s="759"/>
      <c r="C1450" s="759"/>
      <c r="D1450" s="759"/>
      <c r="E1450" s="759"/>
      <c r="F1450" s="759"/>
      <c r="G1450" s="759"/>
      <c r="H1450" s="760"/>
      <c r="I1450" s="760"/>
      <c r="J1450" s="760"/>
      <c r="K1450" s="760"/>
      <c r="L1450" s="760"/>
      <c r="M1450" s="760"/>
      <c r="N1450" s="760"/>
      <c r="O1450" s="760"/>
      <c r="P1450" s="760"/>
      <c r="Q1450" s="760"/>
      <c r="R1450" s="760"/>
      <c r="S1450" s="760"/>
      <c r="T1450" s="760"/>
      <c r="U1450" s="760"/>
      <c r="V1450" s="760"/>
      <c r="W1450" s="760"/>
      <c r="X1450" s="760"/>
      <c r="Y1450" s="760"/>
      <c r="Z1450" s="760"/>
      <c r="AA1450" s="760"/>
      <c r="AB1450" s="762"/>
      <c r="AC1450" s="762"/>
      <c r="AD1450" s="740"/>
      <c r="AE1450" s="739"/>
      <c r="AF1450" s="739"/>
      <c r="AG1450" s="739"/>
      <c r="AH1450" s="739"/>
    </row>
    <row r="1451" ht="15.75" customHeight="1">
      <c r="A1451" s="759"/>
      <c r="B1451" s="759"/>
      <c r="C1451" s="759"/>
      <c r="D1451" s="759"/>
      <c r="E1451" s="759"/>
      <c r="F1451" s="759"/>
      <c r="G1451" s="759"/>
      <c r="H1451" s="760"/>
      <c r="I1451" s="760"/>
      <c r="J1451" s="760"/>
      <c r="K1451" s="760"/>
      <c r="L1451" s="760"/>
      <c r="M1451" s="760"/>
      <c r="N1451" s="760"/>
      <c r="O1451" s="760"/>
      <c r="P1451" s="760"/>
      <c r="Q1451" s="760"/>
      <c r="R1451" s="760"/>
      <c r="S1451" s="760"/>
      <c r="T1451" s="760"/>
      <c r="U1451" s="760"/>
      <c r="V1451" s="760"/>
      <c r="W1451" s="760"/>
      <c r="X1451" s="760"/>
      <c r="Y1451" s="760"/>
      <c r="Z1451" s="760"/>
      <c r="AA1451" s="760"/>
      <c r="AB1451" s="762"/>
      <c r="AC1451" s="762"/>
      <c r="AD1451" s="740"/>
      <c r="AE1451" s="739"/>
      <c r="AF1451" s="739"/>
      <c r="AG1451" s="739"/>
      <c r="AH1451" s="739"/>
    </row>
    <row r="1452" ht="15.75" customHeight="1">
      <c r="A1452" s="759"/>
      <c r="B1452" s="759"/>
      <c r="C1452" s="759"/>
      <c r="D1452" s="759"/>
      <c r="E1452" s="759"/>
      <c r="F1452" s="759"/>
      <c r="G1452" s="759"/>
      <c r="H1452" s="760"/>
      <c r="I1452" s="760"/>
      <c r="J1452" s="760"/>
      <c r="K1452" s="760"/>
      <c r="L1452" s="760"/>
      <c r="M1452" s="760"/>
      <c r="N1452" s="760"/>
      <c r="O1452" s="760"/>
      <c r="P1452" s="760"/>
      <c r="Q1452" s="760"/>
      <c r="R1452" s="760"/>
      <c r="S1452" s="760"/>
      <c r="T1452" s="760"/>
      <c r="U1452" s="760"/>
      <c r="V1452" s="760"/>
      <c r="W1452" s="760"/>
      <c r="X1452" s="760"/>
      <c r="Y1452" s="760"/>
      <c r="Z1452" s="760"/>
      <c r="AA1452" s="760"/>
      <c r="AB1452" s="762"/>
      <c r="AC1452" s="762"/>
      <c r="AD1452" s="740"/>
      <c r="AE1452" s="739"/>
      <c r="AF1452" s="739"/>
      <c r="AG1452" s="739"/>
      <c r="AH1452" s="739"/>
    </row>
    <row r="1453" ht="15.75" customHeight="1">
      <c r="A1453" s="759"/>
      <c r="B1453" s="759"/>
      <c r="C1453" s="759"/>
      <c r="D1453" s="759"/>
      <c r="E1453" s="759"/>
      <c r="F1453" s="759"/>
      <c r="G1453" s="759"/>
      <c r="H1453" s="760"/>
      <c r="I1453" s="760"/>
      <c r="J1453" s="760"/>
      <c r="K1453" s="760"/>
      <c r="L1453" s="760"/>
      <c r="M1453" s="760"/>
      <c r="N1453" s="760"/>
      <c r="O1453" s="760"/>
      <c r="P1453" s="760"/>
      <c r="Q1453" s="760"/>
      <c r="R1453" s="760"/>
      <c r="S1453" s="760"/>
      <c r="T1453" s="760"/>
      <c r="U1453" s="760"/>
      <c r="V1453" s="760"/>
      <c r="W1453" s="760"/>
      <c r="X1453" s="760"/>
      <c r="Y1453" s="760"/>
      <c r="Z1453" s="760"/>
      <c r="AA1453" s="760"/>
      <c r="AB1453" s="762"/>
      <c r="AC1453" s="762"/>
      <c r="AD1453" s="740"/>
      <c r="AE1453" s="739"/>
      <c r="AF1453" s="739"/>
      <c r="AG1453" s="739"/>
      <c r="AH1453" s="739"/>
    </row>
    <row r="1454" ht="15.75" customHeight="1">
      <c r="A1454" s="759"/>
      <c r="B1454" s="759"/>
      <c r="C1454" s="759"/>
      <c r="D1454" s="759"/>
      <c r="E1454" s="759"/>
      <c r="F1454" s="759"/>
      <c r="G1454" s="759"/>
      <c r="H1454" s="760"/>
      <c r="I1454" s="760"/>
      <c r="J1454" s="760"/>
      <c r="K1454" s="760"/>
      <c r="L1454" s="760"/>
      <c r="M1454" s="760"/>
      <c r="N1454" s="760"/>
      <c r="O1454" s="760"/>
      <c r="P1454" s="760"/>
      <c r="Q1454" s="760"/>
      <c r="R1454" s="760"/>
      <c r="S1454" s="760"/>
      <c r="T1454" s="760"/>
      <c r="U1454" s="760"/>
      <c r="V1454" s="760"/>
      <c r="W1454" s="760"/>
      <c r="X1454" s="760"/>
      <c r="Y1454" s="760"/>
      <c r="Z1454" s="760"/>
      <c r="AA1454" s="760"/>
      <c r="AB1454" s="762"/>
      <c r="AC1454" s="762"/>
      <c r="AD1454" s="740"/>
      <c r="AE1454" s="739"/>
      <c r="AF1454" s="739"/>
      <c r="AG1454" s="739"/>
      <c r="AH1454" s="739"/>
    </row>
    <row r="1455" ht="15.75" customHeight="1">
      <c r="A1455" s="759"/>
      <c r="B1455" s="759"/>
      <c r="C1455" s="759"/>
      <c r="D1455" s="759"/>
      <c r="E1455" s="759"/>
      <c r="F1455" s="759"/>
      <c r="G1455" s="759"/>
      <c r="H1455" s="760"/>
      <c r="I1455" s="760"/>
      <c r="J1455" s="760"/>
      <c r="K1455" s="760"/>
      <c r="L1455" s="760"/>
      <c r="M1455" s="760"/>
      <c r="N1455" s="760"/>
      <c r="O1455" s="760"/>
      <c r="P1455" s="760"/>
      <c r="Q1455" s="760"/>
      <c r="R1455" s="760"/>
      <c r="S1455" s="760"/>
      <c r="T1455" s="760"/>
      <c r="U1455" s="760"/>
      <c r="V1455" s="760"/>
      <c r="W1455" s="760"/>
      <c r="X1455" s="760"/>
      <c r="Y1455" s="760"/>
      <c r="Z1455" s="760"/>
      <c r="AA1455" s="760"/>
      <c r="AB1455" s="762"/>
      <c r="AC1455" s="762"/>
      <c r="AD1455" s="740"/>
      <c r="AE1455" s="739"/>
      <c r="AF1455" s="739"/>
      <c r="AG1455" s="739"/>
      <c r="AH1455" s="739"/>
    </row>
    <row r="1456" ht="15.75" customHeight="1">
      <c r="A1456" s="759"/>
      <c r="B1456" s="759"/>
      <c r="C1456" s="759"/>
      <c r="D1456" s="759"/>
      <c r="E1456" s="759"/>
      <c r="F1456" s="759"/>
      <c r="G1456" s="759"/>
      <c r="H1456" s="760"/>
      <c r="I1456" s="760"/>
      <c r="J1456" s="760"/>
      <c r="K1456" s="760"/>
      <c r="L1456" s="760"/>
      <c r="M1456" s="760"/>
      <c r="N1456" s="760"/>
      <c r="O1456" s="760"/>
      <c r="P1456" s="760"/>
      <c r="Q1456" s="760"/>
      <c r="R1456" s="760"/>
      <c r="S1456" s="760"/>
      <c r="T1456" s="760"/>
      <c r="U1456" s="760"/>
      <c r="V1456" s="760"/>
      <c r="W1456" s="760"/>
      <c r="X1456" s="760"/>
      <c r="Y1456" s="760"/>
      <c r="Z1456" s="760"/>
      <c r="AA1456" s="760"/>
      <c r="AB1456" s="762"/>
      <c r="AC1456" s="762"/>
      <c r="AD1456" s="740"/>
      <c r="AE1456" s="739"/>
      <c r="AF1456" s="739"/>
      <c r="AG1456" s="739"/>
      <c r="AH1456" s="739"/>
    </row>
    <row r="1457" ht="15.75" customHeight="1">
      <c r="A1457" s="759"/>
      <c r="B1457" s="759"/>
      <c r="C1457" s="759"/>
      <c r="D1457" s="759"/>
      <c r="E1457" s="759"/>
      <c r="F1457" s="759"/>
      <c r="G1457" s="759"/>
      <c r="H1457" s="760"/>
      <c r="I1457" s="760"/>
      <c r="J1457" s="760"/>
      <c r="K1457" s="760"/>
      <c r="L1457" s="760"/>
      <c r="M1457" s="760"/>
      <c r="N1457" s="760"/>
      <c r="O1457" s="760"/>
      <c r="P1457" s="760"/>
      <c r="Q1457" s="760"/>
      <c r="R1457" s="760"/>
      <c r="S1457" s="760"/>
      <c r="T1457" s="760"/>
      <c r="U1457" s="760"/>
      <c r="V1457" s="760"/>
      <c r="W1457" s="760"/>
      <c r="X1457" s="760"/>
      <c r="Y1457" s="760"/>
      <c r="Z1457" s="760"/>
      <c r="AA1457" s="760"/>
      <c r="AB1457" s="762"/>
      <c r="AC1457" s="762"/>
      <c r="AD1457" s="740"/>
      <c r="AE1457" s="739"/>
      <c r="AF1457" s="739"/>
      <c r="AG1457" s="739"/>
      <c r="AH1457" s="739"/>
    </row>
    <row r="1458" ht="15.75" customHeight="1">
      <c r="A1458" s="759"/>
      <c r="B1458" s="759"/>
      <c r="C1458" s="759"/>
      <c r="D1458" s="759"/>
      <c r="E1458" s="759"/>
      <c r="F1458" s="759"/>
      <c r="G1458" s="759"/>
      <c r="H1458" s="760"/>
      <c r="I1458" s="760"/>
      <c r="J1458" s="760"/>
      <c r="K1458" s="760"/>
      <c r="L1458" s="760"/>
      <c r="M1458" s="760"/>
      <c r="N1458" s="760"/>
      <c r="O1458" s="760"/>
      <c r="P1458" s="760"/>
      <c r="Q1458" s="760"/>
      <c r="R1458" s="760"/>
      <c r="S1458" s="760"/>
      <c r="T1458" s="760"/>
      <c r="U1458" s="760"/>
      <c r="V1458" s="760"/>
      <c r="W1458" s="760"/>
      <c r="X1458" s="760"/>
      <c r="Y1458" s="760"/>
      <c r="Z1458" s="760"/>
      <c r="AA1458" s="760"/>
      <c r="AB1458" s="762"/>
      <c r="AC1458" s="762"/>
      <c r="AD1458" s="740"/>
      <c r="AE1458" s="739"/>
      <c r="AF1458" s="739"/>
      <c r="AG1458" s="739"/>
      <c r="AH1458" s="739"/>
    </row>
    <row r="1459" ht="15.75" customHeight="1">
      <c r="A1459" s="759"/>
      <c r="B1459" s="759"/>
      <c r="C1459" s="759"/>
      <c r="D1459" s="759"/>
      <c r="E1459" s="759"/>
      <c r="F1459" s="759"/>
      <c r="G1459" s="759"/>
      <c r="H1459" s="760"/>
      <c r="I1459" s="760"/>
      <c r="J1459" s="760"/>
      <c r="K1459" s="760"/>
      <c r="L1459" s="760"/>
      <c r="M1459" s="760"/>
      <c r="N1459" s="760"/>
      <c r="O1459" s="760"/>
      <c r="P1459" s="760"/>
      <c r="Q1459" s="760"/>
      <c r="R1459" s="760"/>
      <c r="S1459" s="760"/>
      <c r="T1459" s="760"/>
      <c r="U1459" s="760"/>
      <c r="V1459" s="760"/>
      <c r="W1459" s="760"/>
      <c r="X1459" s="760"/>
      <c r="Y1459" s="760"/>
      <c r="Z1459" s="760"/>
      <c r="AA1459" s="760"/>
      <c r="AB1459" s="762"/>
      <c r="AC1459" s="762"/>
      <c r="AD1459" s="740"/>
      <c r="AE1459" s="739"/>
      <c r="AF1459" s="739"/>
      <c r="AG1459" s="739"/>
      <c r="AH1459" s="739"/>
    </row>
    <row r="1460" ht="15.75" customHeight="1">
      <c r="A1460" s="759"/>
      <c r="B1460" s="759"/>
      <c r="C1460" s="759"/>
      <c r="D1460" s="759"/>
      <c r="E1460" s="759"/>
      <c r="F1460" s="759"/>
      <c r="G1460" s="759"/>
      <c r="H1460" s="760"/>
      <c r="I1460" s="760"/>
      <c r="J1460" s="760"/>
      <c r="K1460" s="760"/>
      <c r="L1460" s="760"/>
      <c r="M1460" s="760"/>
      <c r="N1460" s="760"/>
      <c r="O1460" s="760"/>
      <c r="P1460" s="760"/>
      <c r="Q1460" s="760"/>
      <c r="R1460" s="760"/>
      <c r="S1460" s="760"/>
      <c r="T1460" s="760"/>
      <c r="U1460" s="760"/>
      <c r="V1460" s="760"/>
      <c r="W1460" s="760"/>
      <c r="X1460" s="760"/>
      <c r="Y1460" s="760"/>
      <c r="Z1460" s="760"/>
      <c r="AA1460" s="760"/>
      <c r="AB1460" s="762"/>
      <c r="AC1460" s="762"/>
      <c r="AD1460" s="740"/>
      <c r="AE1460" s="739"/>
      <c r="AF1460" s="739"/>
      <c r="AG1460" s="739"/>
      <c r="AH1460" s="739"/>
    </row>
    <row r="1461" ht="15.75" customHeight="1">
      <c r="A1461" s="759"/>
      <c r="B1461" s="759"/>
      <c r="C1461" s="759"/>
      <c r="D1461" s="759"/>
      <c r="E1461" s="759"/>
      <c r="F1461" s="759"/>
      <c r="G1461" s="759"/>
      <c r="H1461" s="760"/>
      <c r="I1461" s="760"/>
      <c r="J1461" s="760"/>
      <c r="K1461" s="760"/>
      <c r="L1461" s="760"/>
      <c r="M1461" s="760"/>
      <c r="N1461" s="760"/>
      <c r="O1461" s="760"/>
      <c r="P1461" s="760"/>
      <c r="Q1461" s="760"/>
      <c r="R1461" s="760"/>
      <c r="S1461" s="760"/>
      <c r="T1461" s="760"/>
      <c r="U1461" s="760"/>
      <c r="V1461" s="760"/>
      <c r="W1461" s="760"/>
      <c r="X1461" s="760"/>
      <c r="Y1461" s="760"/>
      <c r="Z1461" s="760"/>
      <c r="AA1461" s="760"/>
      <c r="AB1461" s="762"/>
      <c r="AC1461" s="762"/>
      <c r="AD1461" s="740"/>
      <c r="AE1461" s="739"/>
      <c r="AF1461" s="739"/>
      <c r="AG1461" s="739"/>
      <c r="AH1461" s="739"/>
    </row>
    <row r="1462" ht="15.75" customHeight="1">
      <c r="A1462" s="759"/>
      <c r="B1462" s="759"/>
      <c r="C1462" s="759"/>
      <c r="D1462" s="759"/>
      <c r="E1462" s="759"/>
      <c r="F1462" s="759"/>
      <c r="G1462" s="759"/>
      <c r="H1462" s="760"/>
      <c r="I1462" s="760"/>
      <c r="J1462" s="760"/>
      <c r="K1462" s="760"/>
      <c r="L1462" s="760"/>
      <c r="M1462" s="760"/>
      <c r="N1462" s="760"/>
      <c r="O1462" s="760"/>
      <c r="P1462" s="760"/>
      <c r="Q1462" s="760"/>
      <c r="R1462" s="760"/>
      <c r="S1462" s="760"/>
      <c r="T1462" s="760"/>
      <c r="U1462" s="760"/>
      <c r="V1462" s="760"/>
      <c r="W1462" s="760"/>
      <c r="X1462" s="760"/>
      <c r="Y1462" s="760"/>
      <c r="Z1462" s="760"/>
      <c r="AA1462" s="760"/>
      <c r="AB1462" s="762"/>
      <c r="AC1462" s="762"/>
      <c r="AD1462" s="740"/>
      <c r="AE1462" s="739"/>
      <c r="AF1462" s="739"/>
      <c r="AG1462" s="739"/>
      <c r="AH1462" s="739"/>
    </row>
    <row r="1463" ht="15.75" customHeight="1">
      <c r="A1463" s="759"/>
      <c r="B1463" s="759"/>
      <c r="C1463" s="759"/>
      <c r="D1463" s="759"/>
      <c r="E1463" s="759"/>
      <c r="F1463" s="759"/>
      <c r="G1463" s="759"/>
      <c r="H1463" s="760"/>
      <c r="I1463" s="760"/>
      <c r="J1463" s="760"/>
      <c r="K1463" s="760"/>
      <c r="L1463" s="760"/>
      <c r="M1463" s="760"/>
      <c r="N1463" s="760"/>
      <c r="O1463" s="760"/>
      <c r="P1463" s="760"/>
      <c r="Q1463" s="760"/>
      <c r="R1463" s="760"/>
      <c r="S1463" s="760"/>
      <c r="T1463" s="760"/>
      <c r="U1463" s="760"/>
      <c r="V1463" s="760"/>
      <c r="W1463" s="760"/>
      <c r="X1463" s="760"/>
      <c r="Y1463" s="760"/>
      <c r="Z1463" s="760"/>
      <c r="AA1463" s="760"/>
      <c r="AB1463" s="762"/>
      <c r="AC1463" s="762"/>
      <c r="AD1463" s="740"/>
      <c r="AE1463" s="739"/>
      <c r="AF1463" s="739"/>
      <c r="AG1463" s="739"/>
      <c r="AH1463" s="739"/>
    </row>
    <row r="1464" ht="15.75" customHeight="1">
      <c r="A1464" s="759"/>
      <c r="B1464" s="759"/>
      <c r="C1464" s="759"/>
      <c r="D1464" s="759"/>
      <c r="E1464" s="759"/>
      <c r="F1464" s="759"/>
      <c r="G1464" s="759"/>
      <c r="H1464" s="760"/>
      <c r="I1464" s="760"/>
      <c r="J1464" s="760"/>
      <c r="K1464" s="760"/>
      <c r="L1464" s="760"/>
      <c r="M1464" s="760"/>
      <c r="N1464" s="760"/>
      <c r="O1464" s="760"/>
      <c r="P1464" s="760"/>
      <c r="Q1464" s="760"/>
      <c r="R1464" s="760"/>
      <c r="S1464" s="760"/>
      <c r="T1464" s="760"/>
      <c r="U1464" s="760"/>
      <c r="V1464" s="760"/>
      <c r="W1464" s="760"/>
      <c r="X1464" s="760"/>
      <c r="Y1464" s="760"/>
      <c r="Z1464" s="760"/>
      <c r="AA1464" s="760"/>
      <c r="AB1464" s="762"/>
      <c r="AC1464" s="762"/>
      <c r="AD1464" s="740"/>
      <c r="AE1464" s="739"/>
      <c r="AF1464" s="739"/>
      <c r="AG1464" s="739"/>
      <c r="AH1464" s="739"/>
    </row>
    <row r="1465" ht="15.75" customHeight="1">
      <c r="A1465" s="759"/>
      <c r="B1465" s="759"/>
      <c r="C1465" s="759"/>
      <c r="D1465" s="759"/>
      <c r="E1465" s="759"/>
      <c r="F1465" s="759"/>
      <c r="G1465" s="759"/>
      <c r="H1465" s="760"/>
      <c r="I1465" s="760"/>
      <c r="J1465" s="760"/>
      <c r="K1465" s="760"/>
      <c r="L1465" s="760"/>
      <c r="M1465" s="760"/>
      <c r="N1465" s="760"/>
      <c r="O1465" s="760"/>
      <c r="P1465" s="760"/>
      <c r="Q1465" s="760"/>
      <c r="R1465" s="760"/>
      <c r="S1465" s="760"/>
      <c r="T1465" s="760"/>
      <c r="U1465" s="760"/>
      <c r="V1465" s="760"/>
      <c r="W1465" s="760"/>
      <c r="X1465" s="760"/>
      <c r="Y1465" s="760"/>
      <c r="Z1465" s="760"/>
      <c r="AA1465" s="760"/>
      <c r="AB1465" s="762"/>
      <c r="AC1465" s="762"/>
      <c r="AD1465" s="740"/>
      <c r="AE1465" s="739"/>
      <c r="AF1465" s="739"/>
      <c r="AG1465" s="739"/>
      <c r="AH1465" s="739"/>
    </row>
    <row r="1466" ht="15.75" customHeight="1">
      <c r="A1466" s="759"/>
      <c r="B1466" s="759"/>
      <c r="C1466" s="759"/>
      <c r="D1466" s="759"/>
      <c r="E1466" s="759"/>
      <c r="F1466" s="759"/>
      <c r="G1466" s="759"/>
      <c r="H1466" s="760"/>
      <c r="I1466" s="760"/>
      <c r="J1466" s="760"/>
      <c r="K1466" s="760"/>
      <c r="L1466" s="760"/>
      <c r="M1466" s="760"/>
      <c r="N1466" s="760"/>
      <c r="O1466" s="760"/>
      <c r="P1466" s="760"/>
      <c r="Q1466" s="760"/>
      <c r="R1466" s="760"/>
      <c r="S1466" s="760"/>
      <c r="T1466" s="760"/>
      <c r="U1466" s="760"/>
      <c r="V1466" s="760"/>
      <c r="W1466" s="760"/>
      <c r="X1466" s="760"/>
      <c r="Y1466" s="760"/>
      <c r="Z1466" s="760"/>
      <c r="AA1466" s="760"/>
      <c r="AB1466" s="762"/>
      <c r="AC1466" s="762"/>
      <c r="AD1466" s="740"/>
      <c r="AE1466" s="739"/>
      <c r="AF1466" s="739"/>
      <c r="AG1466" s="739"/>
      <c r="AH1466" s="739"/>
    </row>
    <row r="1467" ht="15.75" customHeight="1">
      <c r="A1467" s="759"/>
      <c r="B1467" s="759"/>
      <c r="C1467" s="759"/>
      <c r="D1467" s="759"/>
      <c r="E1467" s="759"/>
      <c r="F1467" s="759"/>
      <c r="G1467" s="759"/>
      <c r="H1467" s="760"/>
      <c r="I1467" s="760"/>
      <c r="J1467" s="760"/>
      <c r="K1467" s="760"/>
      <c r="L1467" s="760"/>
      <c r="M1467" s="760"/>
      <c r="N1467" s="760"/>
      <c r="O1467" s="760"/>
      <c r="P1467" s="760"/>
      <c r="Q1467" s="760"/>
      <c r="R1467" s="760"/>
      <c r="S1467" s="760"/>
      <c r="T1467" s="760"/>
      <c r="U1467" s="760"/>
      <c r="V1467" s="760"/>
      <c r="W1467" s="760"/>
      <c r="X1467" s="760"/>
      <c r="Y1467" s="760"/>
      <c r="Z1467" s="760"/>
      <c r="AA1467" s="760"/>
      <c r="AB1467" s="762"/>
      <c r="AC1467" s="762"/>
      <c r="AD1467" s="740"/>
      <c r="AE1467" s="739"/>
      <c r="AF1467" s="739"/>
      <c r="AG1467" s="739"/>
      <c r="AH1467" s="739"/>
    </row>
    <row r="1468" ht="15.75" customHeight="1">
      <c r="A1468" s="759"/>
      <c r="B1468" s="759"/>
      <c r="C1468" s="759"/>
      <c r="D1468" s="759"/>
      <c r="E1468" s="759"/>
      <c r="F1468" s="759"/>
      <c r="G1468" s="759"/>
      <c r="H1468" s="760"/>
      <c r="I1468" s="760"/>
      <c r="J1468" s="760"/>
      <c r="K1468" s="760"/>
      <c r="L1468" s="760"/>
      <c r="M1468" s="760"/>
      <c r="N1468" s="760"/>
      <c r="O1468" s="760"/>
      <c r="P1468" s="760"/>
      <c r="Q1468" s="760"/>
      <c r="R1468" s="760"/>
      <c r="S1468" s="760"/>
      <c r="T1468" s="760"/>
      <c r="U1468" s="760"/>
      <c r="V1468" s="760"/>
      <c r="W1468" s="760"/>
      <c r="X1468" s="760"/>
      <c r="Y1468" s="760"/>
      <c r="Z1468" s="760"/>
      <c r="AA1468" s="760"/>
      <c r="AB1468" s="762"/>
      <c r="AC1468" s="762"/>
      <c r="AD1468" s="740"/>
      <c r="AE1468" s="739"/>
      <c r="AF1468" s="739"/>
      <c r="AG1468" s="739"/>
      <c r="AH1468" s="739"/>
    </row>
    <row r="1469" ht="15.75" customHeight="1">
      <c r="A1469" s="759"/>
      <c r="B1469" s="759"/>
      <c r="C1469" s="759"/>
      <c r="D1469" s="759"/>
      <c r="E1469" s="759"/>
      <c r="F1469" s="759"/>
      <c r="G1469" s="759"/>
      <c r="H1469" s="760"/>
      <c r="I1469" s="760"/>
      <c r="J1469" s="760"/>
      <c r="K1469" s="760"/>
      <c r="L1469" s="760"/>
      <c r="M1469" s="760"/>
      <c r="N1469" s="760"/>
      <c r="O1469" s="760"/>
      <c r="P1469" s="760"/>
      <c r="Q1469" s="760"/>
      <c r="R1469" s="760"/>
      <c r="S1469" s="760"/>
      <c r="T1469" s="760"/>
      <c r="U1469" s="760"/>
      <c r="V1469" s="760"/>
      <c r="W1469" s="760"/>
      <c r="X1469" s="760"/>
      <c r="Y1469" s="760"/>
      <c r="Z1469" s="760"/>
      <c r="AA1469" s="760"/>
      <c r="AB1469" s="762"/>
      <c r="AC1469" s="762"/>
      <c r="AD1469" s="740"/>
      <c r="AE1469" s="739"/>
      <c r="AF1469" s="739"/>
      <c r="AG1469" s="739"/>
      <c r="AH1469" s="739"/>
    </row>
    <row r="1470" ht="15.75" customHeight="1">
      <c r="A1470" s="759"/>
      <c r="B1470" s="759"/>
      <c r="C1470" s="759"/>
      <c r="D1470" s="759"/>
      <c r="E1470" s="759"/>
      <c r="F1470" s="759"/>
      <c r="G1470" s="759"/>
      <c r="H1470" s="760"/>
      <c r="I1470" s="760"/>
      <c r="J1470" s="760"/>
      <c r="K1470" s="760"/>
      <c r="L1470" s="760"/>
      <c r="M1470" s="760"/>
      <c r="N1470" s="760"/>
      <c r="O1470" s="760"/>
      <c r="P1470" s="760"/>
      <c r="Q1470" s="760"/>
      <c r="R1470" s="760"/>
      <c r="S1470" s="760"/>
      <c r="T1470" s="760"/>
      <c r="U1470" s="760"/>
      <c r="V1470" s="760"/>
      <c r="W1470" s="760"/>
      <c r="X1470" s="760"/>
      <c r="Y1470" s="760"/>
      <c r="Z1470" s="760"/>
      <c r="AA1470" s="760"/>
      <c r="AB1470" s="762"/>
      <c r="AC1470" s="762"/>
      <c r="AD1470" s="740"/>
      <c r="AE1470" s="739"/>
      <c r="AF1470" s="739"/>
      <c r="AG1470" s="739"/>
      <c r="AH1470" s="739"/>
    </row>
    <row r="1471" ht="15.75" customHeight="1">
      <c r="A1471" s="759"/>
      <c r="B1471" s="759"/>
      <c r="C1471" s="759"/>
      <c r="D1471" s="759"/>
      <c r="E1471" s="759"/>
      <c r="F1471" s="759"/>
      <c r="G1471" s="759"/>
      <c r="H1471" s="760"/>
      <c r="I1471" s="760"/>
      <c r="J1471" s="760"/>
      <c r="K1471" s="760"/>
      <c r="L1471" s="760"/>
      <c r="M1471" s="760"/>
      <c r="N1471" s="760"/>
      <c r="O1471" s="760"/>
      <c r="P1471" s="760"/>
      <c r="Q1471" s="760"/>
      <c r="R1471" s="760"/>
      <c r="S1471" s="760"/>
      <c r="T1471" s="760"/>
      <c r="U1471" s="760"/>
      <c r="V1471" s="760"/>
      <c r="W1471" s="760"/>
      <c r="X1471" s="760"/>
      <c r="Y1471" s="760"/>
      <c r="Z1471" s="760"/>
      <c r="AA1471" s="760"/>
      <c r="AB1471" s="762"/>
      <c r="AC1471" s="762"/>
      <c r="AD1471" s="740"/>
      <c r="AE1471" s="739"/>
      <c r="AF1471" s="739"/>
      <c r="AG1471" s="739"/>
      <c r="AH1471" s="739"/>
    </row>
    <row r="1472" ht="15.75" customHeight="1">
      <c r="A1472" s="759"/>
      <c r="B1472" s="759"/>
      <c r="C1472" s="759"/>
      <c r="D1472" s="759"/>
      <c r="E1472" s="759"/>
      <c r="F1472" s="759"/>
      <c r="G1472" s="759"/>
      <c r="H1472" s="760"/>
      <c r="I1472" s="760"/>
      <c r="J1472" s="760"/>
      <c r="K1472" s="760"/>
      <c r="L1472" s="760"/>
      <c r="M1472" s="760"/>
      <c r="N1472" s="760"/>
      <c r="O1472" s="760"/>
      <c r="P1472" s="760"/>
      <c r="Q1472" s="760"/>
      <c r="R1472" s="760"/>
      <c r="S1472" s="760"/>
      <c r="T1472" s="760"/>
      <c r="U1472" s="760"/>
      <c r="V1472" s="760"/>
      <c r="W1472" s="760"/>
      <c r="X1472" s="760"/>
      <c r="Y1472" s="760"/>
      <c r="Z1472" s="760"/>
      <c r="AA1472" s="760"/>
      <c r="AB1472" s="762"/>
      <c r="AC1472" s="762"/>
      <c r="AD1472" s="740"/>
      <c r="AE1472" s="739"/>
      <c r="AF1472" s="739"/>
      <c r="AG1472" s="739"/>
      <c r="AH1472" s="739"/>
    </row>
    <row r="1473" ht="15.75" customHeight="1">
      <c r="A1473" s="759"/>
      <c r="B1473" s="759"/>
      <c r="C1473" s="759"/>
      <c r="D1473" s="759"/>
      <c r="E1473" s="759"/>
      <c r="F1473" s="759"/>
      <c r="G1473" s="759"/>
      <c r="H1473" s="760"/>
      <c r="I1473" s="760"/>
      <c r="J1473" s="760"/>
      <c r="K1473" s="760"/>
      <c r="L1473" s="760"/>
      <c r="M1473" s="760"/>
      <c r="N1473" s="760"/>
      <c r="O1473" s="760"/>
      <c r="P1473" s="760"/>
      <c r="Q1473" s="760"/>
      <c r="R1473" s="760"/>
      <c r="S1473" s="760"/>
      <c r="T1473" s="760"/>
      <c r="U1473" s="760"/>
      <c r="V1473" s="760"/>
      <c r="W1473" s="760"/>
      <c r="X1473" s="760"/>
      <c r="Y1473" s="760"/>
      <c r="Z1473" s="760"/>
      <c r="AA1473" s="760"/>
      <c r="AB1473" s="762"/>
      <c r="AC1473" s="762"/>
      <c r="AD1473" s="740"/>
      <c r="AE1473" s="739"/>
      <c r="AF1473" s="739"/>
      <c r="AG1473" s="739"/>
      <c r="AH1473" s="739"/>
    </row>
    <row r="1474" ht="15.75" customHeight="1">
      <c r="A1474" s="759"/>
      <c r="B1474" s="759"/>
      <c r="C1474" s="759"/>
      <c r="D1474" s="759"/>
      <c r="E1474" s="759"/>
      <c r="F1474" s="759"/>
      <c r="G1474" s="759"/>
      <c r="H1474" s="760"/>
      <c r="I1474" s="760"/>
      <c r="J1474" s="760"/>
      <c r="K1474" s="760"/>
      <c r="L1474" s="760"/>
      <c r="M1474" s="760"/>
      <c r="N1474" s="760"/>
      <c r="O1474" s="760"/>
      <c r="P1474" s="760"/>
      <c r="Q1474" s="760"/>
      <c r="R1474" s="760"/>
      <c r="S1474" s="760"/>
      <c r="T1474" s="760"/>
      <c r="U1474" s="760"/>
      <c r="V1474" s="760"/>
      <c r="W1474" s="760"/>
      <c r="X1474" s="760"/>
      <c r="Y1474" s="760"/>
      <c r="Z1474" s="760"/>
      <c r="AA1474" s="760"/>
      <c r="AB1474" s="762"/>
      <c r="AC1474" s="762"/>
      <c r="AD1474" s="740"/>
      <c r="AE1474" s="739"/>
      <c r="AF1474" s="739"/>
      <c r="AG1474" s="739"/>
      <c r="AH1474" s="739"/>
    </row>
    <row r="1475" ht="15.75" customHeight="1">
      <c r="A1475" s="759"/>
      <c r="B1475" s="759"/>
      <c r="C1475" s="759"/>
      <c r="D1475" s="759"/>
      <c r="E1475" s="759"/>
      <c r="F1475" s="759"/>
      <c r="G1475" s="759"/>
      <c r="H1475" s="760"/>
      <c r="I1475" s="760"/>
      <c r="J1475" s="760"/>
      <c r="K1475" s="760"/>
      <c r="L1475" s="760"/>
      <c r="M1475" s="760"/>
      <c r="N1475" s="760"/>
      <c r="O1475" s="760"/>
      <c r="P1475" s="760"/>
      <c r="Q1475" s="760"/>
      <c r="R1475" s="760"/>
      <c r="S1475" s="760"/>
      <c r="T1475" s="760"/>
      <c r="U1475" s="760"/>
      <c r="V1475" s="760"/>
      <c r="W1475" s="760"/>
      <c r="X1475" s="760"/>
      <c r="Y1475" s="760"/>
      <c r="Z1475" s="760"/>
      <c r="AA1475" s="760"/>
      <c r="AB1475" s="762"/>
      <c r="AC1475" s="762"/>
      <c r="AD1475" s="740"/>
      <c r="AE1475" s="739"/>
      <c r="AF1475" s="739"/>
      <c r="AG1475" s="739"/>
      <c r="AH1475" s="739"/>
    </row>
    <row r="1476" ht="15.75" customHeight="1">
      <c r="A1476" s="759"/>
      <c r="B1476" s="759"/>
      <c r="C1476" s="759"/>
      <c r="D1476" s="759"/>
      <c r="E1476" s="759"/>
      <c r="F1476" s="759"/>
      <c r="G1476" s="759"/>
      <c r="H1476" s="760"/>
      <c r="I1476" s="760"/>
      <c r="J1476" s="760"/>
      <c r="K1476" s="760"/>
      <c r="L1476" s="760"/>
      <c r="M1476" s="760"/>
      <c r="N1476" s="760"/>
      <c r="O1476" s="760"/>
      <c r="P1476" s="760"/>
      <c r="Q1476" s="760"/>
      <c r="R1476" s="760"/>
      <c r="S1476" s="760"/>
      <c r="T1476" s="760"/>
      <c r="U1476" s="760"/>
      <c r="V1476" s="760"/>
      <c r="W1476" s="760"/>
      <c r="X1476" s="760"/>
      <c r="Y1476" s="760"/>
      <c r="Z1476" s="760"/>
      <c r="AA1476" s="760"/>
      <c r="AB1476" s="762"/>
      <c r="AC1476" s="762"/>
      <c r="AD1476" s="740"/>
      <c r="AE1476" s="739"/>
      <c r="AF1476" s="739"/>
      <c r="AG1476" s="739"/>
      <c r="AH1476" s="739"/>
    </row>
    <row r="1477" ht="15.75" customHeight="1">
      <c r="A1477" s="759"/>
      <c r="B1477" s="759"/>
      <c r="C1477" s="759"/>
      <c r="D1477" s="759"/>
      <c r="E1477" s="759"/>
      <c r="F1477" s="759"/>
      <c r="G1477" s="759"/>
      <c r="H1477" s="760"/>
      <c r="I1477" s="760"/>
      <c r="J1477" s="760"/>
      <c r="K1477" s="760"/>
      <c r="L1477" s="760"/>
      <c r="M1477" s="760"/>
      <c r="N1477" s="760"/>
      <c r="O1477" s="760"/>
      <c r="P1477" s="760"/>
      <c r="Q1477" s="760"/>
      <c r="R1477" s="760"/>
      <c r="S1477" s="760"/>
      <c r="T1477" s="760"/>
      <c r="U1477" s="760"/>
      <c r="V1477" s="760"/>
      <c r="W1477" s="760"/>
      <c r="X1477" s="760"/>
      <c r="Y1477" s="760"/>
      <c r="Z1477" s="760"/>
      <c r="AA1477" s="760"/>
      <c r="AB1477" s="762"/>
      <c r="AC1477" s="762"/>
      <c r="AD1477" s="740"/>
      <c r="AE1477" s="739"/>
      <c r="AF1477" s="739"/>
      <c r="AG1477" s="739"/>
      <c r="AH1477" s="739"/>
    </row>
    <row r="1478" ht="15.75" customHeight="1">
      <c r="A1478" s="759"/>
      <c r="B1478" s="759"/>
      <c r="C1478" s="759"/>
      <c r="D1478" s="759"/>
      <c r="E1478" s="759"/>
      <c r="F1478" s="759"/>
      <c r="G1478" s="759"/>
      <c r="H1478" s="760"/>
      <c r="I1478" s="760"/>
      <c r="J1478" s="760"/>
      <c r="K1478" s="760"/>
      <c r="L1478" s="760"/>
      <c r="M1478" s="760"/>
      <c r="N1478" s="760"/>
      <c r="O1478" s="760"/>
      <c r="P1478" s="760"/>
      <c r="Q1478" s="760"/>
      <c r="R1478" s="760"/>
      <c r="S1478" s="760"/>
      <c r="T1478" s="760"/>
      <c r="U1478" s="760"/>
      <c r="V1478" s="760"/>
      <c r="W1478" s="760"/>
      <c r="X1478" s="760"/>
      <c r="Y1478" s="760"/>
      <c r="Z1478" s="760"/>
      <c r="AA1478" s="760"/>
      <c r="AB1478" s="762"/>
      <c r="AC1478" s="762"/>
      <c r="AD1478" s="740"/>
      <c r="AE1478" s="739"/>
      <c r="AF1478" s="739"/>
      <c r="AG1478" s="739"/>
      <c r="AH1478" s="739"/>
    </row>
    <row r="1479" ht="15.75" customHeight="1">
      <c r="A1479" s="759"/>
      <c r="B1479" s="759"/>
      <c r="C1479" s="759"/>
      <c r="D1479" s="759"/>
      <c r="E1479" s="759"/>
      <c r="F1479" s="759"/>
      <c r="G1479" s="759"/>
      <c r="H1479" s="760"/>
      <c r="I1479" s="760"/>
      <c r="J1479" s="760"/>
      <c r="K1479" s="760"/>
      <c r="L1479" s="760"/>
      <c r="M1479" s="760"/>
      <c r="N1479" s="760"/>
      <c r="O1479" s="760"/>
      <c r="P1479" s="760"/>
      <c r="Q1479" s="760"/>
      <c r="R1479" s="760"/>
      <c r="S1479" s="760"/>
      <c r="T1479" s="760"/>
      <c r="U1479" s="760"/>
      <c r="V1479" s="760"/>
      <c r="W1479" s="760"/>
      <c r="X1479" s="760"/>
      <c r="Y1479" s="760"/>
      <c r="Z1479" s="760"/>
      <c r="AA1479" s="760"/>
      <c r="AB1479" s="762"/>
      <c r="AC1479" s="762"/>
      <c r="AD1479" s="740"/>
      <c r="AE1479" s="739"/>
      <c r="AF1479" s="739"/>
      <c r="AG1479" s="739"/>
      <c r="AH1479" s="739"/>
    </row>
    <row r="1480" ht="15.75" customHeight="1">
      <c r="A1480" s="759"/>
      <c r="B1480" s="759"/>
      <c r="C1480" s="759"/>
      <c r="D1480" s="759"/>
      <c r="E1480" s="759"/>
      <c r="F1480" s="759"/>
      <c r="G1480" s="759"/>
      <c r="H1480" s="760"/>
      <c r="I1480" s="760"/>
      <c r="J1480" s="760"/>
      <c r="K1480" s="760"/>
      <c r="L1480" s="760"/>
      <c r="M1480" s="760"/>
      <c r="N1480" s="760"/>
      <c r="O1480" s="760"/>
      <c r="P1480" s="760"/>
      <c r="Q1480" s="760"/>
      <c r="R1480" s="760"/>
      <c r="S1480" s="760"/>
      <c r="T1480" s="760"/>
      <c r="U1480" s="760"/>
      <c r="V1480" s="760"/>
      <c r="W1480" s="760"/>
      <c r="X1480" s="760"/>
      <c r="Y1480" s="760"/>
      <c r="Z1480" s="760"/>
      <c r="AA1480" s="760"/>
      <c r="AB1480" s="762"/>
      <c r="AC1480" s="762"/>
      <c r="AD1480" s="740"/>
      <c r="AE1480" s="739"/>
      <c r="AF1480" s="739"/>
      <c r="AG1480" s="739"/>
      <c r="AH1480" s="739"/>
    </row>
    <row r="1481" ht="15.75" customHeight="1">
      <c r="A1481" s="759"/>
      <c r="B1481" s="759"/>
      <c r="C1481" s="759"/>
      <c r="D1481" s="759"/>
      <c r="E1481" s="759"/>
      <c r="F1481" s="759"/>
      <c r="G1481" s="759"/>
      <c r="H1481" s="760"/>
      <c r="I1481" s="760"/>
      <c r="J1481" s="760"/>
      <c r="K1481" s="760"/>
      <c r="L1481" s="760"/>
      <c r="M1481" s="760"/>
      <c r="N1481" s="760"/>
      <c r="O1481" s="760"/>
      <c r="P1481" s="760"/>
      <c r="Q1481" s="760"/>
      <c r="R1481" s="760"/>
      <c r="S1481" s="760"/>
      <c r="T1481" s="760"/>
      <c r="U1481" s="760"/>
      <c r="V1481" s="760"/>
      <c r="W1481" s="760"/>
      <c r="X1481" s="760"/>
      <c r="Y1481" s="760"/>
      <c r="Z1481" s="760"/>
      <c r="AA1481" s="760"/>
      <c r="AB1481" s="762"/>
      <c r="AC1481" s="762"/>
      <c r="AD1481" s="740"/>
      <c r="AE1481" s="739"/>
      <c r="AF1481" s="739"/>
      <c r="AG1481" s="739"/>
      <c r="AH1481" s="739"/>
    </row>
    <row r="1482" ht="15.75" customHeight="1">
      <c r="A1482" s="759"/>
      <c r="B1482" s="759"/>
      <c r="C1482" s="759"/>
      <c r="D1482" s="759"/>
      <c r="E1482" s="759"/>
      <c r="F1482" s="759"/>
      <c r="G1482" s="759"/>
      <c r="H1482" s="760"/>
      <c r="I1482" s="760"/>
      <c r="J1482" s="760"/>
      <c r="K1482" s="760"/>
      <c r="L1482" s="760"/>
      <c r="M1482" s="760"/>
      <c r="N1482" s="760"/>
      <c r="O1482" s="760"/>
      <c r="P1482" s="760"/>
      <c r="Q1482" s="760"/>
      <c r="R1482" s="760"/>
      <c r="S1482" s="760"/>
      <c r="T1482" s="760"/>
      <c r="U1482" s="760"/>
      <c r="V1482" s="760"/>
      <c r="W1482" s="760"/>
      <c r="X1482" s="760"/>
      <c r="Y1482" s="760"/>
      <c r="Z1482" s="760"/>
      <c r="AA1482" s="760"/>
      <c r="AB1482" s="762"/>
      <c r="AC1482" s="762"/>
      <c r="AD1482" s="740"/>
      <c r="AE1482" s="739"/>
      <c r="AF1482" s="739"/>
      <c r="AG1482" s="739"/>
      <c r="AH1482" s="739"/>
    </row>
    <row r="1483" ht="15.75" customHeight="1">
      <c r="A1483" s="759"/>
      <c r="B1483" s="759"/>
      <c r="C1483" s="759"/>
      <c r="D1483" s="759"/>
      <c r="E1483" s="759"/>
      <c r="F1483" s="759"/>
      <c r="G1483" s="759"/>
      <c r="H1483" s="760"/>
      <c r="I1483" s="760"/>
      <c r="J1483" s="760"/>
      <c r="K1483" s="760"/>
      <c r="L1483" s="760"/>
      <c r="M1483" s="760"/>
      <c r="N1483" s="760"/>
      <c r="O1483" s="760"/>
      <c r="P1483" s="760"/>
      <c r="Q1483" s="760"/>
      <c r="R1483" s="760"/>
      <c r="S1483" s="760"/>
      <c r="T1483" s="760"/>
      <c r="U1483" s="760"/>
      <c r="V1483" s="760"/>
      <c r="W1483" s="760"/>
      <c r="X1483" s="760"/>
      <c r="Y1483" s="760"/>
      <c r="Z1483" s="760"/>
      <c r="AA1483" s="760"/>
      <c r="AB1483" s="762"/>
      <c r="AC1483" s="762"/>
      <c r="AD1483" s="740"/>
      <c r="AE1483" s="739"/>
      <c r="AF1483" s="739"/>
      <c r="AG1483" s="739"/>
      <c r="AH1483" s="739"/>
    </row>
    <row r="1484" ht="15.75" customHeight="1">
      <c r="A1484" s="759"/>
      <c r="B1484" s="759"/>
      <c r="C1484" s="759"/>
      <c r="D1484" s="759"/>
      <c r="E1484" s="759"/>
      <c r="F1484" s="759"/>
      <c r="G1484" s="759"/>
      <c r="H1484" s="760"/>
      <c r="I1484" s="760"/>
      <c r="J1484" s="760"/>
      <c r="K1484" s="760"/>
      <c r="L1484" s="760"/>
      <c r="M1484" s="760"/>
      <c r="N1484" s="760"/>
      <c r="O1484" s="760"/>
      <c r="P1484" s="760"/>
      <c r="Q1484" s="760"/>
      <c r="R1484" s="760"/>
      <c r="S1484" s="760"/>
      <c r="T1484" s="760"/>
      <c r="U1484" s="760"/>
      <c r="V1484" s="760"/>
      <c r="W1484" s="760"/>
      <c r="X1484" s="760"/>
      <c r="Y1484" s="760"/>
      <c r="Z1484" s="760"/>
      <c r="AA1484" s="760"/>
      <c r="AB1484" s="762"/>
      <c r="AC1484" s="762"/>
      <c r="AD1484" s="740"/>
      <c r="AE1484" s="739"/>
      <c r="AF1484" s="739"/>
      <c r="AG1484" s="739"/>
      <c r="AH1484" s="739"/>
    </row>
    <row r="1485" ht="15.75" customHeight="1">
      <c r="A1485" s="759"/>
      <c r="B1485" s="759"/>
      <c r="C1485" s="759"/>
      <c r="D1485" s="759"/>
      <c r="E1485" s="759"/>
      <c r="F1485" s="759"/>
      <c r="G1485" s="759"/>
      <c r="H1485" s="760"/>
      <c r="I1485" s="760"/>
      <c r="J1485" s="760"/>
      <c r="K1485" s="760"/>
      <c r="L1485" s="760"/>
      <c r="M1485" s="760"/>
      <c r="N1485" s="760"/>
      <c r="O1485" s="760"/>
      <c r="P1485" s="760"/>
      <c r="Q1485" s="760"/>
      <c r="R1485" s="760"/>
      <c r="S1485" s="760"/>
      <c r="T1485" s="760"/>
      <c r="U1485" s="760"/>
      <c r="V1485" s="760"/>
      <c r="W1485" s="760"/>
      <c r="X1485" s="760"/>
      <c r="Y1485" s="760"/>
      <c r="Z1485" s="760"/>
      <c r="AA1485" s="760"/>
      <c r="AB1485" s="762"/>
      <c r="AC1485" s="762"/>
      <c r="AD1485" s="740"/>
      <c r="AE1485" s="739"/>
      <c r="AF1485" s="739"/>
      <c r="AG1485" s="739"/>
      <c r="AH1485" s="739"/>
    </row>
    <row r="1486" ht="15.75" customHeight="1">
      <c r="A1486" s="759"/>
      <c r="B1486" s="759"/>
      <c r="C1486" s="759"/>
      <c r="D1486" s="759"/>
      <c r="E1486" s="759"/>
      <c r="F1486" s="759"/>
      <c r="G1486" s="759"/>
      <c r="H1486" s="760"/>
      <c r="I1486" s="760"/>
      <c r="J1486" s="760"/>
      <c r="K1486" s="760"/>
      <c r="L1486" s="760"/>
      <c r="M1486" s="760"/>
      <c r="N1486" s="760"/>
      <c r="O1486" s="760"/>
      <c r="P1486" s="760"/>
      <c r="Q1486" s="760"/>
      <c r="R1486" s="760"/>
      <c r="S1486" s="760"/>
      <c r="T1486" s="760"/>
      <c r="U1486" s="760"/>
      <c r="V1486" s="760"/>
      <c r="W1486" s="760"/>
      <c r="X1486" s="760"/>
      <c r="Y1486" s="760"/>
      <c r="Z1486" s="760"/>
      <c r="AA1486" s="760"/>
      <c r="AB1486" s="762"/>
      <c r="AC1486" s="762"/>
      <c r="AD1486" s="740"/>
      <c r="AE1486" s="739"/>
      <c r="AF1486" s="739"/>
      <c r="AG1486" s="739"/>
      <c r="AH1486" s="739"/>
    </row>
    <row r="1487" ht="15.75" customHeight="1">
      <c r="A1487" s="759"/>
      <c r="B1487" s="759"/>
      <c r="C1487" s="759"/>
      <c r="D1487" s="759"/>
      <c r="E1487" s="759"/>
      <c r="F1487" s="759"/>
      <c r="G1487" s="759"/>
      <c r="H1487" s="760"/>
      <c r="I1487" s="760"/>
      <c r="J1487" s="760"/>
      <c r="K1487" s="760"/>
      <c r="L1487" s="760"/>
      <c r="M1487" s="760"/>
      <c r="N1487" s="760"/>
      <c r="O1487" s="760"/>
      <c r="P1487" s="760"/>
      <c r="Q1487" s="760"/>
      <c r="R1487" s="760"/>
      <c r="S1487" s="760"/>
      <c r="T1487" s="760"/>
      <c r="U1487" s="760"/>
      <c r="V1487" s="760"/>
      <c r="W1487" s="760"/>
      <c r="X1487" s="760"/>
      <c r="Y1487" s="760"/>
      <c r="Z1487" s="760"/>
      <c r="AA1487" s="760"/>
      <c r="AB1487" s="762"/>
      <c r="AC1487" s="762"/>
      <c r="AD1487" s="740"/>
      <c r="AE1487" s="739"/>
      <c r="AF1487" s="739"/>
      <c r="AG1487" s="739"/>
      <c r="AH1487" s="739"/>
    </row>
    <row r="1488" ht="15.75" customHeight="1">
      <c r="A1488" s="759"/>
      <c r="B1488" s="759"/>
      <c r="C1488" s="759"/>
      <c r="D1488" s="759"/>
      <c r="E1488" s="759"/>
      <c r="F1488" s="759"/>
      <c r="G1488" s="759"/>
      <c r="H1488" s="760"/>
      <c r="I1488" s="760"/>
      <c r="J1488" s="760"/>
      <c r="K1488" s="760"/>
      <c r="L1488" s="760"/>
      <c r="M1488" s="760"/>
      <c r="N1488" s="760"/>
      <c r="O1488" s="760"/>
      <c r="P1488" s="760"/>
      <c r="Q1488" s="760"/>
      <c r="R1488" s="760"/>
      <c r="S1488" s="760"/>
      <c r="T1488" s="760"/>
      <c r="U1488" s="760"/>
      <c r="V1488" s="760"/>
      <c r="W1488" s="760"/>
      <c r="X1488" s="760"/>
      <c r="Y1488" s="760"/>
      <c r="Z1488" s="760"/>
      <c r="AA1488" s="760"/>
      <c r="AB1488" s="762"/>
      <c r="AC1488" s="762"/>
      <c r="AD1488" s="740"/>
      <c r="AE1488" s="739"/>
      <c r="AF1488" s="739"/>
      <c r="AG1488" s="739"/>
      <c r="AH1488" s="739"/>
    </row>
    <row r="1489" ht="15.75" customHeight="1">
      <c r="A1489" s="759"/>
      <c r="B1489" s="759"/>
      <c r="C1489" s="759"/>
      <c r="D1489" s="759"/>
      <c r="E1489" s="759"/>
      <c r="F1489" s="759"/>
      <c r="G1489" s="759"/>
      <c r="H1489" s="760"/>
      <c r="I1489" s="760"/>
      <c r="J1489" s="760"/>
      <c r="K1489" s="760"/>
      <c r="L1489" s="760"/>
      <c r="M1489" s="760"/>
      <c r="N1489" s="760"/>
      <c r="O1489" s="760"/>
      <c r="P1489" s="760"/>
      <c r="Q1489" s="760"/>
      <c r="R1489" s="760"/>
      <c r="S1489" s="760"/>
      <c r="T1489" s="760"/>
      <c r="U1489" s="760"/>
      <c r="V1489" s="760"/>
      <c r="W1489" s="760"/>
      <c r="X1489" s="760"/>
      <c r="Y1489" s="760"/>
      <c r="Z1489" s="760"/>
      <c r="AA1489" s="760"/>
      <c r="AB1489" s="762"/>
      <c r="AC1489" s="762"/>
      <c r="AD1489" s="740"/>
      <c r="AE1489" s="739"/>
      <c r="AF1489" s="739"/>
      <c r="AG1489" s="739"/>
      <c r="AH1489" s="739"/>
    </row>
    <row r="1490" ht="15.75" customHeight="1">
      <c r="A1490" s="759"/>
      <c r="B1490" s="759"/>
      <c r="C1490" s="759"/>
      <c r="D1490" s="759"/>
      <c r="E1490" s="759"/>
      <c r="F1490" s="759"/>
      <c r="G1490" s="759"/>
      <c r="H1490" s="760"/>
      <c r="I1490" s="760"/>
      <c r="J1490" s="760"/>
      <c r="K1490" s="760"/>
      <c r="L1490" s="760"/>
      <c r="M1490" s="760"/>
      <c r="N1490" s="760"/>
      <c r="O1490" s="760"/>
      <c r="P1490" s="760"/>
      <c r="Q1490" s="760"/>
      <c r="R1490" s="760"/>
      <c r="S1490" s="760"/>
      <c r="T1490" s="760"/>
      <c r="U1490" s="760"/>
      <c r="V1490" s="760"/>
      <c r="W1490" s="760"/>
      <c r="X1490" s="760"/>
      <c r="Y1490" s="760"/>
      <c r="Z1490" s="760"/>
      <c r="AA1490" s="760"/>
      <c r="AB1490" s="762"/>
      <c r="AC1490" s="762"/>
      <c r="AD1490" s="740"/>
      <c r="AE1490" s="739"/>
      <c r="AF1490" s="739"/>
      <c r="AG1490" s="739"/>
      <c r="AH1490" s="739"/>
    </row>
    <row r="1491" ht="15.75" customHeight="1">
      <c r="A1491" s="759"/>
      <c r="B1491" s="759"/>
      <c r="C1491" s="759"/>
      <c r="D1491" s="759"/>
      <c r="E1491" s="759"/>
      <c r="F1491" s="759"/>
      <c r="G1491" s="759"/>
      <c r="H1491" s="760"/>
      <c r="I1491" s="760"/>
      <c r="J1491" s="760"/>
      <c r="K1491" s="760"/>
      <c r="L1491" s="760"/>
      <c r="M1491" s="760"/>
      <c r="N1491" s="760"/>
      <c r="O1491" s="760"/>
      <c r="P1491" s="760"/>
      <c r="Q1491" s="760"/>
      <c r="R1491" s="760"/>
      <c r="S1491" s="760"/>
      <c r="T1491" s="760"/>
      <c r="U1491" s="760"/>
      <c r="V1491" s="760"/>
      <c r="W1491" s="760"/>
      <c r="X1491" s="760"/>
      <c r="Y1491" s="760"/>
      <c r="Z1491" s="760"/>
      <c r="AA1491" s="760"/>
      <c r="AB1491" s="762"/>
      <c r="AC1491" s="762"/>
      <c r="AD1491" s="740"/>
      <c r="AE1491" s="739"/>
      <c r="AF1491" s="739"/>
      <c r="AG1491" s="739"/>
      <c r="AH1491" s="739"/>
    </row>
    <row r="1492" ht="15.75" customHeight="1">
      <c r="A1492" s="759"/>
      <c r="B1492" s="759"/>
      <c r="C1492" s="759"/>
      <c r="D1492" s="759"/>
      <c r="E1492" s="759"/>
      <c r="F1492" s="759"/>
      <c r="G1492" s="759"/>
      <c r="H1492" s="760"/>
      <c r="I1492" s="760"/>
      <c r="J1492" s="760"/>
      <c r="K1492" s="760"/>
      <c r="L1492" s="760"/>
      <c r="M1492" s="760"/>
      <c r="N1492" s="760"/>
      <c r="O1492" s="760"/>
      <c r="P1492" s="760"/>
      <c r="Q1492" s="760"/>
      <c r="R1492" s="760"/>
      <c r="S1492" s="760"/>
      <c r="T1492" s="760"/>
      <c r="U1492" s="760"/>
      <c r="V1492" s="760"/>
      <c r="W1492" s="760"/>
      <c r="X1492" s="760"/>
      <c r="Y1492" s="760"/>
      <c r="Z1492" s="760"/>
      <c r="AA1492" s="760"/>
      <c r="AB1492" s="762"/>
      <c r="AC1492" s="762"/>
      <c r="AD1492" s="740"/>
      <c r="AE1492" s="739"/>
      <c r="AF1492" s="739"/>
      <c r="AG1492" s="739"/>
      <c r="AH1492" s="739"/>
    </row>
    <row r="1493" ht="15.75" customHeight="1">
      <c r="A1493" s="759"/>
      <c r="B1493" s="759"/>
      <c r="C1493" s="759"/>
      <c r="D1493" s="759"/>
      <c r="E1493" s="759"/>
      <c r="F1493" s="759"/>
      <c r="G1493" s="759"/>
      <c r="H1493" s="760"/>
      <c r="I1493" s="760"/>
      <c r="J1493" s="760"/>
      <c r="K1493" s="760"/>
      <c r="L1493" s="760"/>
      <c r="M1493" s="760"/>
      <c r="N1493" s="760"/>
      <c r="O1493" s="760"/>
      <c r="P1493" s="760"/>
      <c r="Q1493" s="760"/>
      <c r="R1493" s="760"/>
      <c r="S1493" s="760"/>
      <c r="T1493" s="760"/>
      <c r="U1493" s="760"/>
      <c r="V1493" s="760"/>
      <c r="W1493" s="760"/>
      <c r="X1493" s="760"/>
      <c r="Y1493" s="760"/>
      <c r="Z1493" s="760"/>
      <c r="AA1493" s="760"/>
      <c r="AB1493" s="762"/>
      <c r="AC1493" s="762"/>
      <c r="AD1493" s="740"/>
      <c r="AE1493" s="739"/>
      <c r="AF1493" s="739"/>
      <c r="AG1493" s="739"/>
      <c r="AH1493" s="739"/>
    </row>
    <row r="1494" ht="15.75" customHeight="1">
      <c r="A1494" s="759"/>
      <c r="B1494" s="759"/>
      <c r="C1494" s="759"/>
      <c r="D1494" s="759"/>
      <c r="E1494" s="759"/>
      <c r="F1494" s="759"/>
      <c r="G1494" s="759"/>
      <c r="H1494" s="760"/>
      <c r="I1494" s="760"/>
      <c r="J1494" s="760"/>
      <c r="K1494" s="760"/>
      <c r="L1494" s="760"/>
      <c r="M1494" s="760"/>
      <c r="N1494" s="760"/>
      <c r="O1494" s="760"/>
      <c r="P1494" s="760"/>
      <c r="Q1494" s="760"/>
      <c r="R1494" s="760"/>
      <c r="S1494" s="760"/>
      <c r="T1494" s="760"/>
      <c r="U1494" s="760"/>
      <c r="V1494" s="760"/>
      <c r="W1494" s="760"/>
      <c r="X1494" s="760"/>
      <c r="Y1494" s="760"/>
      <c r="Z1494" s="760"/>
      <c r="AA1494" s="760"/>
      <c r="AB1494" s="762"/>
      <c r="AC1494" s="762"/>
      <c r="AD1494" s="740"/>
      <c r="AE1494" s="739"/>
      <c r="AF1494" s="739"/>
      <c r="AG1494" s="739"/>
      <c r="AH1494" s="739"/>
    </row>
    <row r="1495" ht="15.75" customHeight="1">
      <c r="A1495" s="759"/>
      <c r="B1495" s="759"/>
      <c r="C1495" s="759"/>
      <c r="D1495" s="759"/>
      <c r="E1495" s="759"/>
      <c r="F1495" s="759"/>
      <c r="G1495" s="759"/>
      <c r="H1495" s="760"/>
      <c r="I1495" s="760"/>
      <c r="J1495" s="760"/>
      <c r="K1495" s="760"/>
      <c r="L1495" s="760"/>
      <c r="M1495" s="760"/>
      <c r="N1495" s="760"/>
      <c r="O1495" s="760"/>
      <c r="P1495" s="760"/>
      <c r="Q1495" s="760"/>
      <c r="R1495" s="760"/>
      <c r="S1495" s="760"/>
      <c r="T1495" s="760"/>
      <c r="U1495" s="760"/>
      <c r="V1495" s="760"/>
      <c r="W1495" s="760"/>
      <c r="X1495" s="760"/>
      <c r="Y1495" s="760"/>
      <c r="Z1495" s="760"/>
      <c r="AA1495" s="760"/>
      <c r="AB1495" s="762"/>
      <c r="AC1495" s="762"/>
      <c r="AD1495" s="740"/>
      <c r="AE1495" s="739"/>
      <c r="AF1495" s="739"/>
      <c r="AG1495" s="739"/>
      <c r="AH1495" s="739"/>
    </row>
    <row r="1496" ht="15.75" customHeight="1">
      <c r="A1496" s="759"/>
      <c r="B1496" s="759"/>
      <c r="C1496" s="759"/>
      <c r="D1496" s="759"/>
      <c r="E1496" s="759"/>
      <c r="F1496" s="759"/>
      <c r="G1496" s="759"/>
      <c r="H1496" s="760"/>
      <c r="I1496" s="760"/>
      <c r="J1496" s="760"/>
      <c r="K1496" s="760"/>
      <c r="L1496" s="760"/>
      <c r="M1496" s="760"/>
      <c r="N1496" s="760"/>
      <c r="O1496" s="760"/>
      <c r="P1496" s="760"/>
      <c r="Q1496" s="760"/>
      <c r="R1496" s="760"/>
      <c r="S1496" s="760"/>
      <c r="T1496" s="760"/>
      <c r="U1496" s="760"/>
      <c r="V1496" s="760"/>
      <c r="W1496" s="760"/>
      <c r="X1496" s="760"/>
      <c r="Y1496" s="760"/>
      <c r="Z1496" s="760"/>
      <c r="AA1496" s="760"/>
      <c r="AB1496" s="762"/>
      <c r="AC1496" s="762"/>
      <c r="AD1496" s="740"/>
      <c r="AE1496" s="739"/>
      <c r="AF1496" s="739"/>
      <c r="AG1496" s="739"/>
      <c r="AH1496" s="739"/>
    </row>
    <row r="1497" ht="15.75" customHeight="1">
      <c r="A1497" s="759"/>
      <c r="B1497" s="759"/>
      <c r="C1497" s="759"/>
      <c r="D1497" s="759"/>
      <c r="E1497" s="759"/>
      <c r="F1497" s="759"/>
      <c r="G1497" s="759"/>
      <c r="H1497" s="760"/>
      <c r="I1497" s="760"/>
      <c r="J1497" s="760"/>
      <c r="K1497" s="760"/>
      <c r="L1497" s="760"/>
      <c r="M1497" s="760"/>
      <c r="N1497" s="760"/>
      <c r="O1497" s="760"/>
      <c r="P1497" s="760"/>
      <c r="Q1497" s="760"/>
      <c r="R1497" s="760"/>
      <c r="S1497" s="760"/>
      <c r="T1497" s="760"/>
      <c r="U1497" s="760"/>
      <c r="V1497" s="760"/>
      <c r="W1497" s="760"/>
      <c r="X1497" s="760"/>
      <c r="Y1497" s="760"/>
      <c r="Z1497" s="760"/>
      <c r="AA1497" s="760"/>
      <c r="AB1497" s="762"/>
      <c r="AC1497" s="762"/>
      <c r="AD1497" s="740"/>
      <c r="AE1497" s="739"/>
      <c r="AF1497" s="739"/>
      <c r="AG1497" s="739"/>
      <c r="AH1497" s="739"/>
    </row>
    <row r="1498" ht="15.75" customHeight="1">
      <c r="A1498" s="759"/>
      <c r="B1498" s="759"/>
      <c r="C1498" s="759"/>
      <c r="D1498" s="759"/>
      <c r="E1498" s="759"/>
      <c r="F1498" s="759"/>
      <c r="G1498" s="759"/>
      <c r="H1498" s="760"/>
      <c r="I1498" s="760"/>
      <c r="J1498" s="760"/>
      <c r="K1498" s="760"/>
      <c r="L1498" s="760"/>
      <c r="M1498" s="760"/>
      <c r="N1498" s="760"/>
      <c r="O1498" s="760"/>
      <c r="P1498" s="760"/>
      <c r="Q1498" s="760"/>
      <c r="R1498" s="760"/>
      <c r="S1498" s="760"/>
      <c r="T1498" s="760"/>
      <c r="U1498" s="760"/>
      <c r="V1498" s="760"/>
      <c r="W1498" s="760"/>
      <c r="X1498" s="760"/>
      <c r="Y1498" s="760"/>
      <c r="Z1498" s="760"/>
      <c r="AA1498" s="760"/>
      <c r="AB1498" s="762"/>
      <c r="AC1498" s="762"/>
      <c r="AD1498" s="740"/>
      <c r="AE1498" s="739"/>
      <c r="AF1498" s="739"/>
      <c r="AG1498" s="739"/>
      <c r="AH1498" s="739"/>
    </row>
    <row r="1499" ht="15.75" customHeight="1">
      <c r="A1499" s="759"/>
      <c r="B1499" s="759"/>
      <c r="C1499" s="759"/>
      <c r="D1499" s="759"/>
      <c r="E1499" s="759"/>
      <c r="F1499" s="759"/>
      <c r="G1499" s="759"/>
      <c r="H1499" s="760"/>
      <c r="I1499" s="760"/>
      <c r="J1499" s="760"/>
      <c r="K1499" s="760"/>
      <c r="L1499" s="760"/>
      <c r="M1499" s="760"/>
      <c r="N1499" s="760"/>
      <c r="O1499" s="760"/>
      <c r="P1499" s="760"/>
      <c r="Q1499" s="760"/>
      <c r="R1499" s="760"/>
      <c r="S1499" s="760"/>
      <c r="T1499" s="760"/>
      <c r="U1499" s="760"/>
      <c r="V1499" s="760"/>
      <c r="W1499" s="760"/>
      <c r="X1499" s="760"/>
      <c r="Y1499" s="760"/>
      <c r="Z1499" s="760"/>
      <c r="AA1499" s="760"/>
      <c r="AB1499" s="762"/>
      <c r="AC1499" s="762"/>
      <c r="AD1499" s="740"/>
      <c r="AE1499" s="739"/>
      <c r="AF1499" s="739"/>
      <c r="AG1499" s="739"/>
      <c r="AH1499" s="739"/>
    </row>
    <row r="1500" ht="15.75" customHeight="1">
      <c r="A1500" s="759"/>
      <c r="B1500" s="759"/>
      <c r="C1500" s="759"/>
      <c r="D1500" s="759"/>
      <c r="E1500" s="759"/>
      <c r="F1500" s="759"/>
      <c r="G1500" s="759"/>
      <c r="H1500" s="760"/>
      <c r="I1500" s="760"/>
      <c r="J1500" s="760"/>
      <c r="K1500" s="760"/>
      <c r="L1500" s="760"/>
      <c r="M1500" s="760"/>
      <c r="N1500" s="760"/>
      <c r="O1500" s="760"/>
      <c r="P1500" s="760"/>
      <c r="Q1500" s="760"/>
      <c r="R1500" s="760"/>
      <c r="S1500" s="760"/>
      <c r="T1500" s="760"/>
      <c r="U1500" s="760"/>
      <c r="V1500" s="760"/>
      <c r="W1500" s="760"/>
      <c r="X1500" s="760"/>
      <c r="Y1500" s="760"/>
      <c r="Z1500" s="760"/>
      <c r="AA1500" s="760"/>
      <c r="AB1500" s="762"/>
      <c r="AC1500" s="762"/>
      <c r="AD1500" s="740"/>
      <c r="AE1500" s="739"/>
      <c r="AF1500" s="739"/>
      <c r="AG1500" s="739"/>
      <c r="AH1500" s="739"/>
    </row>
    <row r="1501" ht="15.75" customHeight="1">
      <c r="A1501" s="759"/>
      <c r="B1501" s="759"/>
      <c r="C1501" s="759"/>
      <c r="D1501" s="759"/>
      <c r="E1501" s="759"/>
      <c r="F1501" s="759"/>
      <c r="G1501" s="759"/>
      <c r="H1501" s="760"/>
      <c r="I1501" s="760"/>
      <c r="J1501" s="760"/>
      <c r="K1501" s="760"/>
      <c r="L1501" s="760"/>
      <c r="M1501" s="760"/>
      <c r="N1501" s="760"/>
      <c r="O1501" s="760"/>
      <c r="P1501" s="760"/>
      <c r="Q1501" s="760"/>
      <c r="R1501" s="760"/>
      <c r="S1501" s="760"/>
      <c r="T1501" s="760"/>
      <c r="U1501" s="760"/>
      <c r="V1501" s="760"/>
      <c r="W1501" s="760"/>
      <c r="X1501" s="760"/>
      <c r="Y1501" s="760"/>
      <c r="Z1501" s="760"/>
      <c r="AA1501" s="760"/>
      <c r="AB1501" s="762"/>
      <c r="AC1501" s="762"/>
      <c r="AD1501" s="740"/>
      <c r="AE1501" s="739"/>
      <c r="AF1501" s="739"/>
      <c r="AG1501" s="739"/>
      <c r="AH1501" s="739"/>
    </row>
    <row r="1502" ht="15.75" customHeight="1">
      <c r="A1502" s="759"/>
      <c r="B1502" s="759"/>
      <c r="C1502" s="759"/>
      <c r="D1502" s="759"/>
      <c r="E1502" s="759"/>
      <c r="F1502" s="759"/>
      <c r="G1502" s="759"/>
      <c r="H1502" s="760"/>
      <c r="I1502" s="760"/>
      <c r="J1502" s="760"/>
      <c r="K1502" s="760"/>
      <c r="L1502" s="760"/>
      <c r="M1502" s="760"/>
      <c r="N1502" s="760"/>
      <c r="O1502" s="760"/>
      <c r="P1502" s="760"/>
      <c r="Q1502" s="760"/>
      <c r="R1502" s="760"/>
      <c r="S1502" s="760"/>
      <c r="T1502" s="760"/>
      <c r="U1502" s="760"/>
      <c r="V1502" s="760"/>
      <c r="W1502" s="760"/>
      <c r="X1502" s="760"/>
      <c r="Y1502" s="760"/>
      <c r="Z1502" s="760"/>
      <c r="AA1502" s="760"/>
      <c r="AB1502" s="762"/>
      <c r="AC1502" s="762"/>
      <c r="AD1502" s="740"/>
      <c r="AE1502" s="739"/>
      <c r="AF1502" s="739"/>
      <c r="AG1502" s="739"/>
      <c r="AH1502" s="739"/>
    </row>
    <row r="1503" ht="15.75" customHeight="1">
      <c r="A1503" s="759"/>
      <c r="B1503" s="759"/>
      <c r="C1503" s="759"/>
      <c r="D1503" s="759"/>
      <c r="E1503" s="759"/>
      <c r="F1503" s="759"/>
      <c r="G1503" s="759"/>
      <c r="H1503" s="760"/>
      <c r="I1503" s="760"/>
      <c r="J1503" s="760"/>
      <c r="K1503" s="760"/>
      <c r="L1503" s="760"/>
      <c r="M1503" s="760"/>
      <c r="N1503" s="760"/>
      <c r="O1503" s="760"/>
      <c r="P1503" s="760"/>
      <c r="Q1503" s="760"/>
      <c r="R1503" s="760"/>
      <c r="S1503" s="760"/>
      <c r="T1503" s="760"/>
      <c r="U1503" s="760"/>
      <c r="V1503" s="760"/>
      <c r="W1503" s="760"/>
      <c r="X1503" s="760"/>
      <c r="Y1503" s="760"/>
      <c r="Z1503" s="760"/>
      <c r="AA1503" s="760"/>
      <c r="AB1503" s="762"/>
      <c r="AC1503" s="762"/>
      <c r="AD1503" s="740"/>
      <c r="AE1503" s="739"/>
      <c r="AF1503" s="739"/>
      <c r="AG1503" s="739"/>
      <c r="AH1503" s="739"/>
    </row>
    <row r="1504" ht="15.75" customHeight="1">
      <c r="A1504" s="759"/>
      <c r="B1504" s="759"/>
      <c r="C1504" s="759"/>
      <c r="D1504" s="759"/>
      <c r="E1504" s="759"/>
      <c r="F1504" s="759"/>
      <c r="G1504" s="759"/>
      <c r="H1504" s="760"/>
      <c r="I1504" s="760"/>
      <c r="J1504" s="760"/>
      <c r="K1504" s="760"/>
      <c r="L1504" s="760"/>
      <c r="M1504" s="760"/>
      <c r="N1504" s="760"/>
      <c r="O1504" s="760"/>
      <c r="P1504" s="760"/>
      <c r="Q1504" s="760"/>
      <c r="R1504" s="760"/>
      <c r="S1504" s="760"/>
      <c r="T1504" s="760"/>
      <c r="U1504" s="760"/>
      <c r="V1504" s="760"/>
      <c r="W1504" s="760"/>
      <c r="X1504" s="760"/>
      <c r="Y1504" s="760"/>
      <c r="Z1504" s="760"/>
      <c r="AA1504" s="760"/>
      <c r="AB1504" s="762"/>
      <c r="AC1504" s="762"/>
      <c r="AD1504" s="740"/>
      <c r="AE1504" s="739"/>
      <c r="AF1504" s="739"/>
      <c r="AG1504" s="739"/>
      <c r="AH1504" s="739"/>
    </row>
    <row r="1505" ht="15.75" customHeight="1">
      <c r="A1505" s="759"/>
      <c r="B1505" s="759"/>
      <c r="C1505" s="759"/>
      <c r="D1505" s="759"/>
      <c r="E1505" s="759"/>
      <c r="F1505" s="759"/>
      <c r="G1505" s="759"/>
      <c r="H1505" s="760"/>
      <c r="I1505" s="760"/>
      <c r="J1505" s="760"/>
      <c r="K1505" s="760"/>
      <c r="L1505" s="760"/>
      <c r="M1505" s="760"/>
      <c r="N1505" s="760"/>
      <c r="O1505" s="760"/>
      <c r="P1505" s="760"/>
      <c r="Q1505" s="760"/>
      <c r="R1505" s="760"/>
      <c r="S1505" s="760"/>
      <c r="T1505" s="760"/>
      <c r="U1505" s="760"/>
      <c r="V1505" s="760"/>
      <c r="W1505" s="760"/>
      <c r="X1505" s="760"/>
      <c r="Y1505" s="760"/>
      <c r="Z1505" s="760"/>
      <c r="AA1505" s="760"/>
      <c r="AB1505" s="762"/>
      <c r="AC1505" s="762"/>
      <c r="AD1505" s="740"/>
      <c r="AE1505" s="739"/>
      <c r="AF1505" s="739"/>
      <c r="AG1505" s="739"/>
      <c r="AH1505" s="739"/>
    </row>
    <row r="1506" ht="15.75" customHeight="1">
      <c r="A1506" s="759"/>
      <c r="B1506" s="759"/>
      <c r="C1506" s="759"/>
      <c r="D1506" s="759"/>
      <c r="E1506" s="759"/>
      <c r="F1506" s="759"/>
      <c r="G1506" s="759"/>
      <c r="H1506" s="760"/>
      <c r="I1506" s="760"/>
      <c r="J1506" s="760"/>
      <c r="K1506" s="760"/>
      <c r="L1506" s="760"/>
      <c r="M1506" s="760"/>
      <c r="N1506" s="760"/>
      <c r="O1506" s="760"/>
      <c r="P1506" s="760"/>
      <c r="Q1506" s="760"/>
      <c r="R1506" s="760"/>
      <c r="S1506" s="760"/>
      <c r="T1506" s="760"/>
      <c r="U1506" s="760"/>
      <c r="V1506" s="760"/>
      <c r="W1506" s="760"/>
      <c r="X1506" s="760"/>
      <c r="Y1506" s="760"/>
      <c r="Z1506" s="760"/>
      <c r="AA1506" s="760"/>
      <c r="AB1506" s="762"/>
      <c r="AC1506" s="762"/>
      <c r="AD1506" s="740"/>
      <c r="AE1506" s="739"/>
      <c r="AF1506" s="739"/>
      <c r="AG1506" s="739"/>
      <c r="AH1506" s="739"/>
    </row>
    <row r="1507" ht="15.75" customHeight="1">
      <c r="A1507" s="759"/>
      <c r="B1507" s="759"/>
      <c r="C1507" s="759"/>
      <c r="D1507" s="759"/>
      <c r="E1507" s="759"/>
      <c r="F1507" s="759"/>
      <c r="G1507" s="759"/>
      <c r="H1507" s="760"/>
      <c r="I1507" s="760"/>
      <c r="J1507" s="760"/>
      <c r="K1507" s="760"/>
      <c r="L1507" s="760"/>
      <c r="M1507" s="760"/>
      <c r="N1507" s="760"/>
      <c r="O1507" s="760"/>
      <c r="P1507" s="760"/>
      <c r="Q1507" s="760"/>
      <c r="R1507" s="760"/>
      <c r="S1507" s="760"/>
      <c r="T1507" s="760"/>
      <c r="U1507" s="760"/>
      <c r="V1507" s="760"/>
      <c r="W1507" s="760"/>
      <c r="X1507" s="760"/>
      <c r="Y1507" s="760"/>
      <c r="Z1507" s="760"/>
      <c r="AA1507" s="760"/>
      <c r="AB1507" s="762"/>
      <c r="AC1507" s="762"/>
      <c r="AD1507" s="740"/>
      <c r="AE1507" s="739"/>
      <c r="AF1507" s="739"/>
      <c r="AG1507" s="739"/>
      <c r="AH1507" s="739"/>
    </row>
    <row r="1508" ht="15.75" customHeight="1">
      <c r="A1508" s="759"/>
      <c r="B1508" s="759"/>
      <c r="C1508" s="759"/>
      <c r="D1508" s="759"/>
      <c r="E1508" s="759"/>
      <c r="F1508" s="759"/>
      <c r="G1508" s="759"/>
      <c r="H1508" s="760"/>
      <c r="I1508" s="760"/>
      <c r="J1508" s="760"/>
      <c r="K1508" s="760"/>
      <c r="L1508" s="760"/>
      <c r="M1508" s="760"/>
      <c r="N1508" s="760"/>
      <c r="O1508" s="760"/>
      <c r="P1508" s="760"/>
      <c r="Q1508" s="760"/>
      <c r="R1508" s="760"/>
      <c r="S1508" s="760"/>
      <c r="T1508" s="760"/>
      <c r="U1508" s="760"/>
      <c r="V1508" s="760"/>
      <c r="W1508" s="760"/>
      <c r="X1508" s="760"/>
      <c r="Y1508" s="760"/>
      <c r="Z1508" s="760"/>
      <c r="AA1508" s="760"/>
      <c r="AB1508" s="762"/>
      <c r="AC1508" s="762"/>
      <c r="AD1508" s="740"/>
      <c r="AE1508" s="739"/>
      <c r="AF1508" s="739"/>
      <c r="AG1508" s="739"/>
      <c r="AH1508" s="739"/>
    </row>
    <row r="1509" ht="15.75" customHeight="1">
      <c r="A1509" s="759"/>
      <c r="B1509" s="759"/>
      <c r="C1509" s="759"/>
      <c r="D1509" s="759"/>
      <c r="E1509" s="759"/>
      <c r="F1509" s="759"/>
      <c r="G1509" s="759"/>
      <c r="H1509" s="760"/>
      <c r="I1509" s="760"/>
      <c r="J1509" s="760"/>
      <c r="K1509" s="760"/>
      <c r="L1509" s="760"/>
      <c r="M1509" s="760"/>
      <c r="N1509" s="760"/>
      <c r="O1509" s="760"/>
      <c r="P1509" s="760"/>
      <c r="Q1509" s="760"/>
      <c r="R1509" s="760"/>
      <c r="S1509" s="760"/>
      <c r="T1509" s="760"/>
      <c r="U1509" s="760"/>
      <c r="V1509" s="760"/>
      <c r="W1509" s="760"/>
      <c r="X1509" s="760"/>
      <c r="Y1509" s="760"/>
      <c r="Z1509" s="760"/>
      <c r="AA1509" s="760"/>
      <c r="AB1509" s="762"/>
      <c r="AC1509" s="762"/>
      <c r="AD1509" s="740"/>
      <c r="AE1509" s="739"/>
      <c r="AF1509" s="739"/>
      <c r="AG1509" s="739"/>
      <c r="AH1509" s="739"/>
    </row>
    <row r="1510" ht="15.75" customHeight="1">
      <c r="A1510" s="759"/>
      <c r="B1510" s="759"/>
      <c r="C1510" s="759"/>
      <c r="D1510" s="759"/>
      <c r="E1510" s="759"/>
      <c r="F1510" s="759"/>
      <c r="G1510" s="759"/>
      <c r="H1510" s="760"/>
      <c r="I1510" s="760"/>
      <c r="J1510" s="760"/>
      <c r="K1510" s="760"/>
      <c r="L1510" s="760"/>
      <c r="M1510" s="760"/>
      <c r="N1510" s="760"/>
      <c r="O1510" s="760"/>
      <c r="P1510" s="760"/>
      <c r="Q1510" s="760"/>
      <c r="R1510" s="760"/>
      <c r="S1510" s="760"/>
      <c r="T1510" s="760"/>
      <c r="U1510" s="760"/>
      <c r="V1510" s="760"/>
      <c r="W1510" s="760"/>
      <c r="X1510" s="760"/>
      <c r="Y1510" s="760"/>
      <c r="Z1510" s="760"/>
      <c r="AA1510" s="760"/>
      <c r="AB1510" s="762"/>
      <c r="AC1510" s="762"/>
      <c r="AD1510" s="740"/>
      <c r="AE1510" s="739"/>
      <c r="AF1510" s="739"/>
      <c r="AG1510" s="739"/>
      <c r="AH1510" s="739"/>
    </row>
    <row r="1511" ht="15.75" customHeight="1">
      <c r="A1511" s="759"/>
      <c r="B1511" s="759"/>
      <c r="C1511" s="759"/>
      <c r="D1511" s="759"/>
      <c r="E1511" s="759"/>
      <c r="F1511" s="759"/>
      <c r="G1511" s="759"/>
      <c r="H1511" s="760"/>
      <c r="I1511" s="760"/>
      <c r="J1511" s="760"/>
      <c r="K1511" s="760"/>
      <c r="L1511" s="760"/>
      <c r="M1511" s="760"/>
      <c r="N1511" s="760"/>
      <c r="O1511" s="760"/>
      <c r="P1511" s="760"/>
      <c r="Q1511" s="760"/>
      <c r="R1511" s="760"/>
      <c r="S1511" s="760"/>
      <c r="T1511" s="760"/>
      <c r="U1511" s="760"/>
      <c r="V1511" s="760"/>
      <c r="W1511" s="760"/>
      <c r="X1511" s="760"/>
      <c r="Y1511" s="760"/>
      <c r="Z1511" s="760"/>
      <c r="AA1511" s="760"/>
      <c r="AB1511" s="762"/>
      <c r="AC1511" s="762"/>
      <c r="AD1511" s="740"/>
      <c r="AE1511" s="739"/>
      <c r="AF1511" s="739"/>
      <c r="AG1511" s="739"/>
      <c r="AH1511" s="739"/>
    </row>
    <row r="1512" ht="15.75" customHeight="1">
      <c r="A1512" s="759"/>
      <c r="B1512" s="759"/>
      <c r="C1512" s="759"/>
      <c r="D1512" s="759"/>
      <c r="E1512" s="759"/>
      <c r="F1512" s="759"/>
      <c r="G1512" s="759"/>
      <c r="H1512" s="760"/>
      <c r="I1512" s="760"/>
      <c r="J1512" s="760"/>
      <c r="K1512" s="760"/>
      <c r="L1512" s="760"/>
      <c r="M1512" s="760"/>
      <c r="N1512" s="760"/>
      <c r="O1512" s="760"/>
      <c r="P1512" s="760"/>
      <c r="Q1512" s="760"/>
      <c r="R1512" s="760"/>
      <c r="S1512" s="760"/>
      <c r="T1512" s="760"/>
      <c r="U1512" s="760"/>
      <c r="V1512" s="760"/>
      <c r="W1512" s="760"/>
      <c r="X1512" s="760"/>
      <c r="Y1512" s="760"/>
      <c r="Z1512" s="760"/>
      <c r="AA1512" s="760"/>
      <c r="AB1512" s="762"/>
      <c r="AC1512" s="762"/>
      <c r="AD1512" s="740"/>
      <c r="AE1512" s="739"/>
      <c r="AF1512" s="739"/>
      <c r="AG1512" s="739"/>
      <c r="AH1512" s="739"/>
    </row>
    <row r="1513" ht="15.75" customHeight="1">
      <c r="A1513" s="759"/>
      <c r="B1513" s="759"/>
      <c r="C1513" s="759"/>
      <c r="D1513" s="759"/>
      <c r="E1513" s="759"/>
      <c r="F1513" s="759"/>
      <c r="G1513" s="759"/>
      <c r="H1513" s="760"/>
      <c r="I1513" s="760"/>
      <c r="J1513" s="760"/>
      <c r="K1513" s="760"/>
      <c r="L1513" s="760"/>
      <c r="M1513" s="760"/>
      <c r="N1513" s="760"/>
      <c r="O1513" s="760"/>
      <c r="P1513" s="760"/>
      <c r="Q1513" s="760"/>
      <c r="R1513" s="760"/>
      <c r="S1513" s="760"/>
      <c r="T1513" s="760"/>
      <c r="U1513" s="760"/>
      <c r="V1513" s="760"/>
      <c r="W1513" s="760"/>
      <c r="X1513" s="760"/>
      <c r="Y1513" s="760"/>
      <c r="Z1513" s="760"/>
      <c r="AA1513" s="760"/>
      <c r="AB1513" s="762"/>
      <c r="AC1513" s="762"/>
      <c r="AD1513" s="740"/>
      <c r="AE1513" s="739"/>
      <c r="AF1513" s="739"/>
      <c r="AG1513" s="739"/>
      <c r="AH1513" s="739"/>
    </row>
    <row r="1514" ht="15.75" customHeight="1">
      <c r="A1514" s="759"/>
      <c r="B1514" s="759"/>
      <c r="C1514" s="759"/>
      <c r="D1514" s="759"/>
      <c r="E1514" s="759"/>
      <c r="F1514" s="759"/>
      <c r="G1514" s="759"/>
      <c r="H1514" s="760"/>
      <c r="I1514" s="760"/>
      <c r="J1514" s="760"/>
      <c r="K1514" s="760"/>
      <c r="L1514" s="760"/>
      <c r="M1514" s="760"/>
      <c r="N1514" s="760"/>
      <c r="O1514" s="760"/>
      <c r="P1514" s="760"/>
      <c r="Q1514" s="760"/>
      <c r="R1514" s="760"/>
      <c r="S1514" s="760"/>
      <c r="T1514" s="760"/>
      <c r="U1514" s="760"/>
      <c r="V1514" s="760"/>
      <c r="W1514" s="760"/>
      <c r="X1514" s="760"/>
      <c r="Y1514" s="760"/>
      <c r="Z1514" s="760"/>
      <c r="AA1514" s="760"/>
      <c r="AB1514" s="762"/>
      <c r="AC1514" s="762"/>
      <c r="AD1514" s="740"/>
      <c r="AE1514" s="739"/>
      <c r="AF1514" s="739"/>
      <c r="AG1514" s="739"/>
      <c r="AH1514" s="739"/>
    </row>
    <row r="1515" ht="15.75" customHeight="1">
      <c r="A1515" s="759"/>
      <c r="B1515" s="759"/>
      <c r="C1515" s="759"/>
      <c r="D1515" s="759"/>
      <c r="E1515" s="759"/>
      <c r="F1515" s="759"/>
      <c r="G1515" s="759"/>
      <c r="H1515" s="760"/>
      <c r="I1515" s="760"/>
      <c r="J1515" s="760"/>
      <c r="K1515" s="760"/>
      <c r="L1515" s="760"/>
      <c r="M1515" s="760"/>
      <c r="N1515" s="760"/>
      <c r="O1515" s="760"/>
      <c r="P1515" s="760"/>
      <c r="Q1515" s="760"/>
      <c r="R1515" s="760"/>
      <c r="S1515" s="760"/>
      <c r="T1515" s="760"/>
      <c r="U1515" s="760"/>
      <c r="V1515" s="760"/>
      <c r="W1515" s="760"/>
      <c r="X1515" s="760"/>
      <c r="Y1515" s="760"/>
      <c r="Z1515" s="760"/>
      <c r="AA1515" s="760"/>
      <c r="AB1515" s="762"/>
      <c r="AC1515" s="762"/>
      <c r="AD1515" s="740"/>
      <c r="AE1515" s="739"/>
      <c r="AF1515" s="739"/>
      <c r="AG1515" s="739"/>
      <c r="AH1515" s="739"/>
    </row>
    <row r="1516" ht="15.75" customHeight="1">
      <c r="A1516" s="759"/>
      <c r="B1516" s="759"/>
      <c r="C1516" s="759"/>
      <c r="D1516" s="759"/>
      <c r="E1516" s="759"/>
      <c r="F1516" s="759"/>
      <c r="G1516" s="759"/>
      <c r="H1516" s="760"/>
      <c r="I1516" s="760"/>
      <c r="J1516" s="760"/>
      <c r="K1516" s="760"/>
      <c r="L1516" s="760"/>
      <c r="M1516" s="760"/>
      <c r="N1516" s="760"/>
      <c r="O1516" s="760"/>
      <c r="P1516" s="760"/>
      <c r="Q1516" s="760"/>
      <c r="R1516" s="760"/>
      <c r="S1516" s="760"/>
      <c r="T1516" s="760"/>
      <c r="U1516" s="760"/>
      <c r="V1516" s="760"/>
      <c r="W1516" s="760"/>
      <c r="X1516" s="760"/>
      <c r="Y1516" s="760"/>
      <c r="Z1516" s="760"/>
      <c r="AA1516" s="760"/>
      <c r="AB1516" s="762"/>
      <c r="AC1516" s="762"/>
      <c r="AD1516" s="740"/>
      <c r="AE1516" s="739"/>
      <c r="AF1516" s="739"/>
      <c r="AG1516" s="739"/>
      <c r="AH1516" s="739"/>
    </row>
    <row r="1517" ht="15.75" customHeight="1">
      <c r="A1517" s="759"/>
      <c r="B1517" s="759"/>
      <c r="C1517" s="759"/>
      <c r="D1517" s="759"/>
      <c r="E1517" s="759"/>
      <c r="F1517" s="759"/>
      <c r="G1517" s="759"/>
      <c r="H1517" s="760"/>
      <c r="I1517" s="760"/>
      <c r="J1517" s="760"/>
      <c r="K1517" s="760"/>
      <c r="L1517" s="760"/>
      <c r="M1517" s="760"/>
      <c r="N1517" s="760"/>
      <c r="O1517" s="760"/>
      <c r="P1517" s="760"/>
      <c r="Q1517" s="760"/>
      <c r="R1517" s="760"/>
      <c r="S1517" s="760"/>
      <c r="T1517" s="760"/>
      <c r="U1517" s="760"/>
      <c r="V1517" s="760"/>
      <c r="W1517" s="760"/>
      <c r="X1517" s="760"/>
      <c r="Y1517" s="760"/>
      <c r="Z1517" s="760"/>
      <c r="AA1517" s="760"/>
      <c r="AB1517" s="762"/>
      <c r="AC1517" s="762"/>
      <c r="AD1517" s="740"/>
      <c r="AE1517" s="739"/>
      <c r="AF1517" s="739"/>
      <c r="AG1517" s="739"/>
      <c r="AH1517" s="739"/>
    </row>
    <row r="1518" ht="15.75" customHeight="1">
      <c r="A1518" s="759"/>
      <c r="B1518" s="759"/>
      <c r="C1518" s="759"/>
      <c r="D1518" s="759"/>
      <c r="E1518" s="759"/>
      <c r="F1518" s="759"/>
      <c r="G1518" s="759"/>
      <c r="H1518" s="760"/>
      <c r="I1518" s="760"/>
      <c r="J1518" s="760"/>
      <c r="K1518" s="760"/>
      <c r="L1518" s="760"/>
      <c r="M1518" s="760"/>
      <c r="N1518" s="760"/>
      <c r="O1518" s="760"/>
      <c r="P1518" s="760"/>
      <c r="Q1518" s="760"/>
      <c r="R1518" s="760"/>
      <c r="S1518" s="760"/>
      <c r="T1518" s="760"/>
      <c r="U1518" s="760"/>
      <c r="V1518" s="760"/>
      <c r="W1518" s="760"/>
      <c r="X1518" s="760"/>
      <c r="Y1518" s="760"/>
      <c r="Z1518" s="760"/>
      <c r="AA1518" s="760"/>
      <c r="AB1518" s="762"/>
      <c r="AC1518" s="762"/>
      <c r="AD1518" s="740"/>
      <c r="AE1518" s="739"/>
      <c r="AF1518" s="739"/>
      <c r="AG1518" s="739"/>
      <c r="AH1518" s="739"/>
    </row>
    <row r="1519" ht="15.75" customHeight="1">
      <c r="A1519" s="759"/>
      <c r="B1519" s="759"/>
      <c r="C1519" s="759"/>
      <c r="D1519" s="759"/>
      <c r="E1519" s="759"/>
      <c r="F1519" s="759"/>
      <c r="G1519" s="759"/>
      <c r="H1519" s="760"/>
      <c r="I1519" s="760"/>
      <c r="J1519" s="760"/>
      <c r="K1519" s="760"/>
      <c r="L1519" s="760"/>
      <c r="M1519" s="760"/>
      <c r="N1519" s="760"/>
      <c r="O1519" s="760"/>
      <c r="P1519" s="760"/>
      <c r="Q1519" s="760"/>
      <c r="R1519" s="760"/>
      <c r="S1519" s="760"/>
      <c r="T1519" s="760"/>
      <c r="U1519" s="760"/>
      <c r="V1519" s="760"/>
      <c r="W1519" s="760"/>
      <c r="X1519" s="760"/>
      <c r="Y1519" s="760"/>
      <c r="Z1519" s="760"/>
      <c r="AA1519" s="760"/>
      <c r="AB1519" s="762"/>
      <c r="AC1519" s="762"/>
      <c r="AD1519" s="740"/>
      <c r="AE1519" s="739"/>
      <c r="AF1519" s="739"/>
      <c r="AG1519" s="739"/>
      <c r="AH1519" s="739"/>
    </row>
    <row r="1520" ht="15.75" customHeight="1">
      <c r="A1520" s="759"/>
      <c r="B1520" s="759"/>
      <c r="C1520" s="759"/>
      <c r="D1520" s="759"/>
      <c r="E1520" s="759"/>
      <c r="F1520" s="759"/>
      <c r="G1520" s="759"/>
      <c r="H1520" s="760"/>
      <c r="I1520" s="760"/>
      <c r="J1520" s="760"/>
      <c r="K1520" s="760"/>
      <c r="L1520" s="760"/>
      <c r="M1520" s="760"/>
      <c r="N1520" s="760"/>
      <c r="O1520" s="760"/>
      <c r="P1520" s="760"/>
      <c r="Q1520" s="760"/>
      <c r="R1520" s="760"/>
      <c r="S1520" s="760"/>
      <c r="T1520" s="760"/>
      <c r="U1520" s="760"/>
      <c r="V1520" s="760"/>
      <c r="W1520" s="760"/>
      <c r="X1520" s="760"/>
      <c r="Y1520" s="760"/>
      <c r="Z1520" s="760"/>
      <c r="AA1520" s="760"/>
      <c r="AB1520" s="762"/>
      <c r="AC1520" s="762"/>
      <c r="AD1520" s="740"/>
      <c r="AE1520" s="739"/>
      <c r="AF1520" s="739"/>
      <c r="AG1520" s="739"/>
      <c r="AH1520" s="739"/>
    </row>
    <row r="1521" ht="15.75" customHeight="1">
      <c r="A1521" s="759"/>
      <c r="B1521" s="759"/>
      <c r="C1521" s="759"/>
      <c r="D1521" s="759"/>
      <c r="E1521" s="759"/>
      <c r="F1521" s="759"/>
      <c r="G1521" s="759"/>
      <c r="H1521" s="760"/>
      <c r="I1521" s="760"/>
      <c r="J1521" s="760"/>
      <c r="K1521" s="760"/>
      <c r="L1521" s="760"/>
      <c r="M1521" s="760"/>
      <c r="N1521" s="760"/>
      <c r="O1521" s="760"/>
      <c r="P1521" s="760"/>
      <c r="Q1521" s="760"/>
      <c r="R1521" s="760"/>
      <c r="S1521" s="760"/>
      <c r="T1521" s="760"/>
      <c r="U1521" s="760"/>
      <c r="V1521" s="760"/>
      <c r="W1521" s="760"/>
      <c r="X1521" s="760"/>
      <c r="Y1521" s="760"/>
      <c r="Z1521" s="760"/>
      <c r="AA1521" s="760"/>
      <c r="AB1521" s="762"/>
      <c r="AC1521" s="762"/>
      <c r="AD1521" s="740"/>
      <c r="AE1521" s="739"/>
      <c r="AF1521" s="739"/>
      <c r="AG1521" s="739"/>
      <c r="AH1521" s="739"/>
    </row>
    <row r="1522" ht="15.75" customHeight="1">
      <c r="A1522" s="759"/>
      <c r="B1522" s="759"/>
      <c r="C1522" s="759"/>
      <c r="D1522" s="759"/>
      <c r="E1522" s="759"/>
      <c r="F1522" s="759"/>
      <c r="G1522" s="759"/>
      <c r="H1522" s="760"/>
      <c r="I1522" s="760"/>
      <c r="J1522" s="760"/>
      <c r="K1522" s="760"/>
      <c r="L1522" s="760"/>
      <c r="M1522" s="760"/>
      <c r="N1522" s="760"/>
      <c r="O1522" s="760"/>
      <c r="P1522" s="760"/>
      <c r="Q1522" s="760"/>
      <c r="R1522" s="760"/>
      <c r="S1522" s="760"/>
      <c r="T1522" s="760"/>
      <c r="U1522" s="760"/>
      <c r="V1522" s="760"/>
      <c r="W1522" s="760"/>
      <c r="X1522" s="760"/>
      <c r="Y1522" s="760"/>
      <c r="Z1522" s="760"/>
      <c r="AA1522" s="760"/>
      <c r="AB1522" s="762"/>
      <c r="AC1522" s="762"/>
      <c r="AD1522" s="740"/>
      <c r="AE1522" s="739"/>
      <c r="AF1522" s="739"/>
      <c r="AG1522" s="739"/>
      <c r="AH1522" s="739"/>
    </row>
    <row r="1523" ht="15.75" customHeight="1">
      <c r="A1523" s="759"/>
      <c r="B1523" s="759"/>
      <c r="C1523" s="759"/>
      <c r="D1523" s="759"/>
      <c r="E1523" s="759"/>
      <c r="F1523" s="759"/>
      <c r="G1523" s="759"/>
      <c r="H1523" s="760"/>
      <c r="I1523" s="760"/>
      <c r="J1523" s="760"/>
      <c r="K1523" s="760"/>
      <c r="L1523" s="760"/>
      <c r="M1523" s="760"/>
      <c r="N1523" s="760"/>
      <c r="O1523" s="760"/>
      <c r="P1523" s="760"/>
      <c r="Q1523" s="760"/>
      <c r="R1523" s="760"/>
      <c r="S1523" s="760"/>
      <c r="T1523" s="760"/>
      <c r="U1523" s="760"/>
      <c r="V1523" s="760"/>
      <c r="W1523" s="760"/>
      <c r="X1523" s="760"/>
      <c r="Y1523" s="760"/>
      <c r="Z1523" s="760"/>
      <c r="AA1523" s="760"/>
      <c r="AB1523" s="762"/>
      <c r="AC1523" s="762"/>
      <c r="AD1523" s="740"/>
      <c r="AE1523" s="739"/>
      <c r="AF1523" s="739"/>
      <c r="AG1523" s="739"/>
      <c r="AH1523" s="739"/>
    </row>
    <row r="1524" ht="15.75" customHeight="1">
      <c r="A1524" s="759"/>
      <c r="B1524" s="759"/>
      <c r="C1524" s="759"/>
      <c r="D1524" s="759"/>
      <c r="E1524" s="759"/>
      <c r="F1524" s="759"/>
      <c r="G1524" s="759"/>
      <c r="H1524" s="760"/>
      <c r="I1524" s="760"/>
      <c r="J1524" s="760"/>
      <c r="K1524" s="760"/>
      <c r="L1524" s="760"/>
      <c r="M1524" s="760"/>
      <c r="N1524" s="760"/>
      <c r="O1524" s="760"/>
      <c r="P1524" s="760"/>
      <c r="Q1524" s="760"/>
      <c r="R1524" s="760"/>
      <c r="S1524" s="760"/>
      <c r="T1524" s="760"/>
      <c r="U1524" s="760"/>
      <c r="V1524" s="760"/>
      <c r="W1524" s="760"/>
      <c r="X1524" s="760"/>
      <c r="Y1524" s="760"/>
      <c r="Z1524" s="760"/>
      <c r="AA1524" s="760"/>
      <c r="AB1524" s="762"/>
      <c r="AC1524" s="762"/>
      <c r="AD1524" s="740"/>
      <c r="AE1524" s="739"/>
      <c r="AF1524" s="739"/>
      <c r="AG1524" s="739"/>
      <c r="AH1524" s="739"/>
    </row>
    <row r="1525" ht="15.75" customHeight="1">
      <c r="A1525" s="759"/>
      <c r="B1525" s="759"/>
      <c r="C1525" s="759"/>
      <c r="D1525" s="759"/>
      <c r="E1525" s="759"/>
      <c r="F1525" s="759"/>
      <c r="G1525" s="759"/>
      <c r="H1525" s="760"/>
      <c r="I1525" s="760"/>
      <c r="J1525" s="760"/>
      <c r="K1525" s="760"/>
      <c r="L1525" s="760"/>
      <c r="M1525" s="760"/>
      <c r="N1525" s="760"/>
      <c r="O1525" s="760"/>
      <c r="P1525" s="760"/>
      <c r="Q1525" s="760"/>
      <c r="R1525" s="760"/>
      <c r="S1525" s="760"/>
      <c r="T1525" s="760"/>
      <c r="U1525" s="760"/>
      <c r="V1525" s="760"/>
      <c r="W1525" s="760"/>
      <c r="X1525" s="760"/>
      <c r="Y1525" s="760"/>
      <c r="Z1525" s="760"/>
      <c r="AA1525" s="760"/>
      <c r="AB1525" s="762"/>
      <c r="AC1525" s="762"/>
      <c r="AD1525" s="740"/>
      <c r="AE1525" s="739"/>
      <c r="AF1525" s="739"/>
      <c r="AG1525" s="739"/>
      <c r="AH1525" s="739"/>
    </row>
    <row r="1526" ht="15.75" customHeight="1">
      <c r="A1526" s="759"/>
      <c r="B1526" s="759"/>
      <c r="C1526" s="759"/>
      <c r="D1526" s="759"/>
      <c r="E1526" s="759"/>
      <c r="F1526" s="759"/>
      <c r="G1526" s="759"/>
      <c r="H1526" s="760"/>
      <c r="I1526" s="760"/>
      <c r="J1526" s="760"/>
      <c r="K1526" s="760"/>
      <c r="L1526" s="760"/>
      <c r="M1526" s="760"/>
      <c r="N1526" s="760"/>
      <c r="O1526" s="760"/>
      <c r="P1526" s="760"/>
      <c r="Q1526" s="760"/>
      <c r="R1526" s="760"/>
      <c r="S1526" s="760"/>
      <c r="T1526" s="760"/>
      <c r="U1526" s="760"/>
      <c r="V1526" s="760"/>
      <c r="W1526" s="760"/>
      <c r="X1526" s="760"/>
      <c r="Y1526" s="760"/>
      <c r="Z1526" s="760"/>
      <c r="AA1526" s="760"/>
      <c r="AB1526" s="762"/>
      <c r="AC1526" s="762"/>
      <c r="AD1526" s="740"/>
      <c r="AE1526" s="739"/>
      <c r="AF1526" s="739"/>
      <c r="AG1526" s="739"/>
      <c r="AH1526" s="739"/>
    </row>
    <row r="1527" ht="15.75" customHeight="1">
      <c r="A1527" s="759"/>
      <c r="B1527" s="759"/>
      <c r="C1527" s="759"/>
      <c r="D1527" s="759"/>
      <c r="E1527" s="759"/>
      <c r="F1527" s="759"/>
      <c r="G1527" s="759"/>
      <c r="H1527" s="760"/>
      <c r="I1527" s="760"/>
      <c r="J1527" s="760"/>
      <c r="K1527" s="760"/>
      <c r="L1527" s="760"/>
      <c r="M1527" s="760"/>
      <c r="N1527" s="760"/>
      <c r="O1527" s="760"/>
      <c r="P1527" s="760"/>
      <c r="Q1527" s="760"/>
      <c r="R1527" s="760"/>
      <c r="S1527" s="760"/>
      <c r="T1527" s="760"/>
      <c r="U1527" s="760"/>
      <c r="V1527" s="760"/>
      <c r="W1527" s="760"/>
      <c r="X1527" s="760"/>
      <c r="Y1527" s="760"/>
      <c r="Z1527" s="760"/>
      <c r="AA1527" s="760"/>
      <c r="AB1527" s="762"/>
      <c r="AC1527" s="762"/>
      <c r="AD1527" s="740"/>
      <c r="AE1527" s="739"/>
      <c r="AF1527" s="739"/>
      <c r="AG1527" s="739"/>
      <c r="AH1527" s="739"/>
    </row>
    <row r="1528" ht="15.75" customHeight="1">
      <c r="A1528" s="759"/>
      <c r="B1528" s="759"/>
      <c r="C1528" s="759"/>
      <c r="D1528" s="759"/>
      <c r="E1528" s="759"/>
      <c r="F1528" s="759"/>
      <c r="G1528" s="759"/>
      <c r="H1528" s="760"/>
      <c r="I1528" s="760"/>
      <c r="J1528" s="760"/>
      <c r="K1528" s="760"/>
      <c r="L1528" s="760"/>
      <c r="M1528" s="760"/>
      <c r="N1528" s="760"/>
      <c r="O1528" s="760"/>
      <c r="P1528" s="760"/>
      <c r="Q1528" s="760"/>
      <c r="R1528" s="760"/>
      <c r="S1528" s="760"/>
      <c r="T1528" s="760"/>
      <c r="U1528" s="760"/>
      <c r="V1528" s="760"/>
      <c r="W1528" s="760"/>
      <c r="X1528" s="760"/>
      <c r="Y1528" s="760"/>
      <c r="Z1528" s="760"/>
      <c r="AA1528" s="760"/>
      <c r="AB1528" s="762"/>
      <c r="AC1528" s="762"/>
      <c r="AD1528" s="740"/>
      <c r="AE1528" s="739"/>
      <c r="AF1528" s="739"/>
      <c r="AG1528" s="739"/>
      <c r="AH1528" s="739"/>
    </row>
    <row r="1529" ht="15.75" customHeight="1">
      <c r="A1529" s="759"/>
      <c r="B1529" s="759"/>
      <c r="C1529" s="759"/>
      <c r="D1529" s="759"/>
      <c r="E1529" s="759"/>
      <c r="F1529" s="759"/>
      <c r="G1529" s="759"/>
      <c r="H1529" s="760"/>
      <c r="I1529" s="760"/>
      <c r="J1529" s="760"/>
      <c r="K1529" s="760"/>
      <c r="L1529" s="760"/>
      <c r="M1529" s="760"/>
      <c r="N1529" s="760"/>
      <c r="O1529" s="760"/>
      <c r="P1529" s="760"/>
      <c r="Q1529" s="760"/>
      <c r="R1529" s="760"/>
      <c r="S1529" s="760"/>
      <c r="T1529" s="760"/>
      <c r="U1529" s="760"/>
      <c r="V1529" s="760"/>
      <c r="W1529" s="760"/>
      <c r="X1529" s="760"/>
      <c r="Y1529" s="760"/>
      <c r="Z1529" s="760"/>
      <c r="AA1529" s="760"/>
      <c r="AB1529" s="762"/>
      <c r="AC1529" s="762"/>
      <c r="AD1529" s="740"/>
      <c r="AE1529" s="739"/>
      <c r="AF1529" s="739"/>
      <c r="AG1529" s="739"/>
      <c r="AH1529" s="739"/>
    </row>
    <row r="1530" ht="15.75" customHeight="1">
      <c r="A1530" s="759"/>
      <c r="B1530" s="759"/>
      <c r="C1530" s="759"/>
      <c r="D1530" s="759"/>
      <c r="E1530" s="759"/>
      <c r="F1530" s="759"/>
      <c r="G1530" s="759"/>
      <c r="H1530" s="760"/>
      <c r="I1530" s="760"/>
      <c r="J1530" s="760"/>
      <c r="K1530" s="760"/>
      <c r="L1530" s="760"/>
      <c r="M1530" s="760"/>
      <c r="N1530" s="760"/>
      <c r="O1530" s="760"/>
      <c r="P1530" s="760"/>
      <c r="Q1530" s="760"/>
      <c r="R1530" s="760"/>
      <c r="S1530" s="760"/>
      <c r="T1530" s="760"/>
      <c r="U1530" s="760"/>
      <c r="V1530" s="760"/>
      <c r="W1530" s="760"/>
      <c r="X1530" s="760"/>
      <c r="Y1530" s="760"/>
      <c r="Z1530" s="760"/>
      <c r="AA1530" s="760"/>
      <c r="AB1530" s="762"/>
      <c r="AC1530" s="762"/>
      <c r="AD1530" s="740"/>
      <c r="AE1530" s="739"/>
      <c r="AF1530" s="739"/>
      <c r="AG1530" s="739"/>
      <c r="AH1530" s="739"/>
    </row>
    <row r="1531" ht="15.75" customHeight="1">
      <c r="A1531" s="759"/>
      <c r="B1531" s="759"/>
      <c r="C1531" s="759"/>
      <c r="D1531" s="759"/>
      <c r="E1531" s="759"/>
      <c r="F1531" s="759"/>
      <c r="G1531" s="759"/>
      <c r="H1531" s="760"/>
      <c r="I1531" s="760"/>
      <c r="J1531" s="760"/>
      <c r="K1531" s="760"/>
      <c r="L1531" s="760"/>
      <c r="M1531" s="760"/>
      <c r="N1531" s="760"/>
      <c r="O1531" s="760"/>
      <c r="P1531" s="760"/>
      <c r="Q1531" s="760"/>
      <c r="R1531" s="760"/>
      <c r="S1531" s="760"/>
      <c r="T1531" s="760"/>
      <c r="U1531" s="760"/>
      <c r="V1531" s="760"/>
      <c r="W1531" s="760"/>
      <c r="X1531" s="760"/>
      <c r="Y1531" s="760"/>
      <c r="Z1531" s="760"/>
      <c r="AA1531" s="760"/>
      <c r="AB1531" s="762"/>
      <c r="AC1531" s="762"/>
      <c r="AD1531" s="740"/>
      <c r="AE1531" s="739"/>
      <c r="AF1531" s="739"/>
      <c r="AG1531" s="739"/>
      <c r="AH1531" s="739"/>
    </row>
    <row r="1532" ht="15.75" customHeight="1">
      <c r="A1532" s="759"/>
      <c r="B1532" s="759"/>
      <c r="C1532" s="759"/>
      <c r="D1532" s="759"/>
      <c r="E1532" s="759"/>
      <c r="F1532" s="759"/>
      <c r="G1532" s="759"/>
      <c r="H1532" s="760"/>
      <c r="I1532" s="760"/>
      <c r="J1532" s="760"/>
      <c r="K1532" s="760"/>
      <c r="L1532" s="760"/>
      <c r="M1532" s="760"/>
      <c r="N1532" s="760"/>
      <c r="O1532" s="760"/>
      <c r="P1532" s="760"/>
      <c r="Q1532" s="760"/>
      <c r="R1532" s="760"/>
      <c r="S1532" s="760"/>
      <c r="T1532" s="760"/>
      <c r="U1532" s="760"/>
      <c r="V1532" s="760"/>
      <c r="W1532" s="760"/>
      <c r="X1532" s="760"/>
      <c r="Y1532" s="760"/>
      <c r="Z1532" s="760"/>
      <c r="AA1532" s="760"/>
      <c r="AB1532" s="762"/>
      <c r="AC1532" s="762"/>
      <c r="AD1532" s="740"/>
      <c r="AE1532" s="739"/>
      <c r="AF1532" s="739"/>
      <c r="AG1532" s="739"/>
      <c r="AH1532" s="739"/>
    </row>
    <row r="1533" ht="15.75" customHeight="1">
      <c r="A1533" s="759"/>
      <c r="B1533" s="759"/>
      <c r="C1533" s="759"/>
      <c r="D1533" s="759"/>
      <c r="E1533" s="759"/>
      <c r="F1533" s="759"/>
      <c r="G1533" s="759"/>
      <c r="H1533" s="760"/>
      <c r="I1533" s="760"/>
      <c r="J1533" s="760"/>
      <c r="K1533" s="760"/>
      <c r="L1533" s="760"/>
      <c r="M1533" s="760"/>
      <c r="N1533" s="760"/>
      <c r="O1533" s="760"/>
      <c r="P1533" s="760"/>
      <c r="Q1533" s="760"/>
      <c r="R1533" s="760"/>
      <c r="S1533" s="760"/>
      <c r="T1533" s="760"/>
      <c r="U1533" s="760"/>
      <c r="V1533" s="760"/>
      <c r="W1533" s="760"/>
      <c r="X1533" s="760"/>
      <c r="Y1533" s="760"/>
      <c r="Z1533" s="760"/>
      <c r="AA1533" s="760"/>
      <c r="AB1533" s="762"/>
      <c r="AC1533" s="762"/>
      <c r="AD1533" s="740"/>
      <c r="AE1533" s="739"/>
      <c r="AF1533" s="739"/>
      <c r="AG1533" s="739"/>
      <c r="AH1533" s="739"/>
    </row>
    <row r="1534" ht="15.75" customHeight="1">
      <c r="A1534" s="759"/>
      <c r="B1534" s="759"/>
      <c r="C1534" s="759"/>
      <c r="D1534" s="759"/>
      <c r="E1534" s="759"/>
      <c r="F1534" s="759"/>
      <c r="G1534" s="759"/>
      <c r="H1534" s="760"/>
      <c r="I1534" s="760"/>
      <c r="J1534" s="760"/>
      <c r="K1534" s="760"/>
      <c r="L1534" s="760"/>
      <c r="M1534" s="760"/>
      <c r="N1534" s="760"/>
      <c r="O1534" s="760"/>
      <c r="P1534" s="760"/>
      <c r="Q1534" s="760"/>
      <c r="R1534" s="760"/>
      <c r="S1534" s="760"/>
      <c r="T1534" s="760"/>
      <c r="U1534" s="760"/>
      <c r="V1534" s="760"/>
      <c r="W1534" s="760"/>
      <c r="X1534" s="760"/>
      <c r="Y1534" s="760"/>
      <c r="Z1534" s="760"/>
      <c r="AA1534" s="760"/>
      <c r="AB1534" s="762"/>
      <c r="AC1534" s="762"/>
      <c r="AD1534" s="740"/>
      <c r="AE1534" s="739"/>
      <c r="AF1534" s="739"/>
      <c r="AG1534" s="739"/>
      <c r="AH1534" s="739"/>
    </row>
    <row r="1535" ht="15.75" customHeight="1">
      <c r="A1535" s="759"/>
      <c r="B1535" s="759"/>
      <c r="C1535" s="759"/>
      <c r="D1535" s="759"/>
      <c r="E1535" s="759"/>
      <c r="F1535" s="759"/>
      <c r="G1535" s="759"/>
      <c r="H1535" s="760"/>
      <c r="I1535" s="760"/>
      <c r="J1535" s="760"/>
      <c r="K1535" s="760"/>
      <c r="L1535" s="760"/>
      <c r="M1535" s="760"/>
      <c r="N1535" s="760"/>
      <c r="O1535" s="760"/>
      <c r="P1535" s="760"/>
      <c r="Q1535" s="760"/>
      <c r="R1535" s="760"/>
      <c r="S1535" s="760"/>
      <c r="T1535" s="760"/>
      <c r="U1535" s="760"/>
      <c r="V1535" s="760"/>
      <c r="W1535" s="760"/>
      <c r="X1535" s="760"/>
      <c r="Y1535" s="760"/>
      <c r="Z1535" s="760"/>
      <c r="AA1535" s="760"/>
      <c r="AB1535" s="762"/>
      <c r="AC1535" s="762"/>
      <c r="AD1535" s="740"/>
      <c r="AE1535" s="739"/>
      <c r="AF1535" s="739"/>
      <c r="AG1535" s="739"/>
      <c r="AH1535" s="739"/>
    </row>
    <row r="1536" ht="15.75" customHeight="1">
      <c r="A1536" s="759"/>
      <c r="B1536" s="759"/>
      <c r="C1536" s="759"/>
      <c r="D1536" s="759"/>
      <c r="E1536" s="759"/>
      <c r="F1536" s="759"/>
      <c r="G1536" s="759"/>
      <c r="H1536" s="760"/>
      <c r="I1536" s="760"/>
      <c r="J1536" s="760"/>
      <c r="K1536" s="760"/>
      <c r="L1536" s="760"/>
      <c r="M1536" s="760"/>
      <c r="N1536" s="760"/>
      <c r="O1536" s="760"/>
      <c r="P1536" s="760"/>
      <c r="Q1536" s="760"/>
      <c r="R1536" s="760"/>
      <c r="S1536" s="760"/>
      <c r="T1536" s="760"/>
      <c r="U1536" s="760"/>
      <c r="V1536" s="760"/>
      <c r="W1536" s="760"/>
      <c r="X1536" s="760"/>
      <c r="Y1536" s="760"/>
      <c r="Z1536" s="760"/>
      <c r="AA1536" s="760"/>
      <c r="AB1536" s="762"/>
      <c r="AC1536" s="762"/>
      <c r="AD1536" s="740"/>
      <c r="AE1536" s="739"/>
      <c r="AF1536" s="739"/>
      <c r="AG1536" s="739"/>
      <c r="AH1536" s="739"/>
    </row>
    <row r="1537" ht="15.75" customHeight="1">
      <c r="A1537" s="759"/>
      <c r="B1537" s="759"/>
      <c r="C1537" s="759"/>
      <c r="D1537" s="759"/>
      <c r="E1537" s="759"/>
      <c r="F1537" s="759"/>
      <c r="G1537" s="759"/>
      <c r="H1537" s="760"/>
      <c r="I1537" s="760"/>
      <c r="J1537" s="760"/>
      <c r="K1537" s="760"/>
      <c r="L1537" s="760"/>
      <c r="M1537" s="760"/>
      <c r="N1537" s="760"/>
      <c r="O1537" s="760"/>
      <c r="P1537" s="760"/>
      <c r="Q1537" s="760"/>
      <c r="R1537" s="760"/>
      <c r="S1537" s="760"/>
      <c r="T1537" s="760"/>
      <c r="U1537" s="760"/>
      <c r="V1537" s="760"/>
      <c r="W1537" s="760"/>
      <c r="X1537" s="760"/>
      <c r="Y1537" s="760"/>
      <c r="Z1537" s="760"/>
      <c r="AA1537" s="760"/>
      <c r="AB1537" s="762"/>
      <c r="AC1537" s="762"/>
      <c r="AD1537" s="740"/>
      <c r="AE1537" s="739"/>
      <c r="AF1537" s="739"/>
      <c r="AG1537" s="739"/>
      <c r="AH1537" s="739"/>
    </row>
    <row r="1538" ht="15.75" customHeight="1">
      <c r="A1538" s="759"/>
      <c r="B1538" s="759"/>
      <c r="C1538" s="759"/>
      <c r="D1538" s="759"/>
      <c r="E1538" s="759"/>
      <c r="F1538" s="759"/>
      <c r="G1538" s="759"/>
      <c r="H1538" s="760"/>
      <c r="I1538" s="760"/>
      <c r="J1538" s="760"/>
      <c r="K1538" s="760"/>
      <c r="L1538" s="760"/>
      <c r="M1538" s="760"/>
      <c r="N1538" s="760"/>
      <c r="O1538" s="760"/>
      <c r="P1538" s="760"/>
      <c r="Q1538" s="760"/>
      <c r="R1538" s="760"/>
      <c r="S1538" s="760"/>
      <c r="T1538" s="760"/>
      <c r="U1538" s="760"/>
      <c r="V1538" s="760"/>
      <c r="W1538" s="760"/>
      <c r="X1538" s="760"/>
      <c r="Y1538" s="760"/>
      <c r="Z1538" s="760"/>
      <c r="AA1538" s="760"/>
      <c r="AB1538" s="762"/>
      <c r="AC1538" s="762"/>
      <c r="AD1538" s="740"/>
      <c r="AE1538" s="739"/>
      <c r="AF1538" s="739"/>
      <c r="AG1538" s="739"/>
      <c r="AH1538" s="739"/>
    </row>
    <row r="1539" ht="15.75" customHeight="1">
      <c r="A1539" s="759"/>
      <c r="B1539" s="759"/>
      <c r="C1539" s="759"/>
      <c r="D1539" s="759"/>
      <c r="E1539" s="759"/>
      <c r="F1539" s="759"/>
      <c r="G1539" s="759"/>
      <c r="H1539" s="760"/>
      <c r="I1539" s="760"/>
      <c r="J1539" s="760"/>
      <c r="K1539" s="760"/>
      <c r="L1539" s="760"/>
      <c r="M1539" s="760"/>
      <c r="N1539" s="760"/>
      <c r="O1539" s="760"/>
      <c r="P1539" s="760"/>
      <c r="Q1539" s="760"/>
      <c r="R1539" s="760"/>
      <c r="S1539" s="760"/>
      <c r="T1539" s="760"/>
      <c r="U1539" s="760"/>
      <c r="V1539" s="760"/>
      <c r="W1539" s="760"/>
      <c r="X1539" s="760"/>
      <c r="Y1539" s="760"/>
      <c r="Z1539" s="760"/>
      <c r="AA1539" s="760"/>
      <c r="AB1539" s="762"/>
      <c r="AC1539" s="762"/>
      <c r="AD1539" s="740"/>
      <c r="AE1539" s="739"/>
      <c r="AF1539" s="739"/>
      <c r="AG1539" s="739"/>
      <c r="AH1539" s="739"/>
    </row>
    <row r="1540" ht="15.75" customHeight="1">
      <c r="A1540" s="759"/>
      <c r="B1540" s="759"/>
      <c r="C1540" s="759"/>
      <c r="D1540" s="759"/>
      <c r="E1540" s="759"/>
      <c r="F1540" s="759"/>
      <c r="G1540" s="759"/>
      <c r="H1540" s="760"/>
      <c r="I1540" s="760"/>
      <c r="J1540" s="760"/>
      <c r="K1540" s="760"/>
      <c r="L1540" s="760"/>
      <c r="M1540" s="760"/>
      <c r="N1540" s="760"/>
      <c r="O1540" s="760"/>
      <c r="P1540" s="760"/>
      <c r="Q1540" s="760"/>
      <c r="R1540" s="760"/>
      <c r="S1540" s="760"/>
      <c r="T1540" s="760"/>
      <c r="U1540" s="760"/>
      <c r="V1540" s="760"/>
      <c r="W1540" s="760"/>
      <c r="X1540" s="760"/>
      <c r="Y1540" s="760"/>
      <c r="Z1540" s="760"/>
      <c r="AA1540" s="760"/>
      <c r="AB1540" s="762"/>
      <c r="AC1540" s="762"/>
      <c r="AD1540" s="740"/>
      <c r="AE1540" s="739"/>
      <c r="AF1540" s="739"/>
      <c r="AG1540" s="739"/>
      <c r="AH1540" s="739"/>
    </row>
    <row r="1541" ht="15.75" customHeight="1">
      <c r="A1541" s="759"/>
      <c r="B1541" s="759"/>
      <c r="C1541" s="759"/>
      <c r="D1541" s="759"/>
      <c r="E1541" s="759"/>
      <c r="F1541" s="759"/>
      <c r="G1541" s="759"/>
      <c r="H1541" s="760"/>
      <c r="I1541" s="760"/>
      <c r="J1541" s="760"/>
      <c r="K1541" s="760"/>
      <c r="L1541" s="760"/>
      <c r="M1541" s="760"/>
      <c r="N1541" s="760"/>
      <c r="O1541" s="760"/>
      <c r="P1541" s="760"/>
      <c r="Q1541" s="760"/>
      <c r="R1541" s="760"/>
      <c r="S1541" s="760"/>
      <c r="T1541" s="760"/>
      <c r="U1541" s="760"/>
      <c r="V1541" s="760"/>
      <c r="W1541" s="760"/>
      <c r="X1541" s="760"/>
      <c r="Y1541" s="760"/>
      <c r="Z1541" s="760"/>
      <c r="AA1541" s="760"/>
      <c r="AB1541" s="762"/>
      <c r="AC1541" s="762"/>
      <c r="AD1541" s="740"/>
      <c r="AE1541" s="739"/>
      <c r="AF1541" s="739"/>
      <c r="AG1541" s="739"/>
      <c r="AH1541" s="739"/>
    </row>
    <row r="1542" ht="15.75" customHeight="1">
      <c r="A1542" s="759"/>
      <c r="B1542" s="759"/>
      <c r="C1542" s="759"/>
      <c r="D1542" s="759"/>
      <c r="E1542" s="759"/>
      <c r="F1542" s="759"/>
      <c r="G1542" s="759"/>
      <c r="H1542" s="760"/>
      <c r="I1542" s="760"/>
      <c r="J1542" s="760"/>
      <c r="K1542" s="760"/>
      <c r="L1542" s="760"/>
      <c r="M1542" s="760"/>
      <c r="N1542" s="760"/>
      <c r="O1542" s="760"/>
      <c r="P1542" s="760"/>
      <c r="Q1542" s="760"/>
      <c r="R1542" s="760"/>
      <c r="S1542" s="760"/>
      <c r="T1542" s="760"/>
      <c r="U1542" s="760"/>
      <c r="V1542" s="760"/>
      <c r="W1542" s="760"/>
      <c r="X1542" s="760"/>
      <c r="Y1542" s="760"/>
      <c r="Z1542" s="760"/>
      <c r="AA1542" s="760"/>
      <c r="AB1542" s="762"/>
      <c r="AC1542" s="762"/>
      <c r="AD1542" s="740"/>
      <c r="AE1542" s="739"/>
      <c r="AF1542" s="739"/>
      <c r="AG1542" s="739"/>
      <c r="AH1542" s="739"/>
    </row>
    <row r="1543" ht="15.75" customHeight="1">
      <c r="A1543" s="759"/>
      <c r="B1543" s="759"/>
      <c r="C1543" s="759"/>
      <c r="D1543" s="759"/>
      <c r="E1543" s="759"/>
      <c r="F1543" s="759"/>
      <c r="G1543" s="759"/>
      <c r="H1543" s="760"/>
      <c r="I1543" s="760"/>
      <c r="J1543" s="760"/>
      <c r="K1543" s="760"/>
      <c r="L1543" s="760"/>
      <c r="M1543" s="760"/>
      <c r="N1543" s="760"/>
      <c r="O1543" s="760"/>
      <c r="P1543" s="760"/>
      <c r="Q1543" s="760"/>
      <c r="R1543" s="760"/>
      <c r="S1543" s="760"/>
      <c r="T1543" s="760"/>
      <c r="U1543" s="760"/>
      <c r="V1543" s="760"/>
      <c r="W1543" s="760"/>
      <c r="X1543" s="760"/>
      <c r="Y1543" s="760"/>
      <c r="Z1543" s="760"/>
      <c r="AA1543" s="760"/>
      <c r="AB1543" s="762"/>
      <c r="AC1543" s="762"/>
      <c r="AD1543" s="740"/>
      <c r="AE1543" s="739"/>
      <c r="AF1543" s="739"/>
      <c r="AG1543" s="739"/>
      <c r="AH1543" s="739"/>
    </row>
    <row r="1544" ht="15.75" customHeight="1">
      <c r="A1544" s="759"/>
      <c r="B1544" s="759"/>
      <c r="C1544" s="759"/>
      <c r="D1544" s="759"/>
      <c r="E1544" s="759"/>
      <c r="F1544" s="759"/>
      <c r="G1544" s="759"/>
      <c r="H1544" s="760"/>
      <c r="I1544" s="760"/>
      <c r="J1544" s="760"/>
      <c r="K1544" s="760"/>
      <c r="L1544" s="760"/>
      <c r="M1544" s="760"/>
      <c r="N1544" s="760"/>
      <c r="O1544" s="760"/>
      <c r="P1544" s="760"/>
      <c r="Q1544" s="760"/>
      <c r="R1544" s="760"/>
      <c r="S1544" s="760"/>
      <c r="T1544" s="760"/>
      <c r="U1544" s="760"/>
      <c r="V1544" s="760"/>
      <c r="W1544" s="760"/>
      <c r="X1544" s="760"/>
      <c r="Y1544" s="760"/>
      <c r="Z1544" s="760"/>
      <c r="AA1544" s="760"/>
      <c r="AB1544" s="762"/>
      <c r="AC1544" s="762"/>
      <c r="AD1544" s="740"/>
      <c r="AE1544" s="739"/>
      <c r="AF1544" s="739"/>
      <c r="AG1544" s="739"/>
      <c r="AH1544" s="739"/>
    </row>
    <row r="1545" ht="15.75" customHeight="1">
      <c r="A1545" s="759"/>
      <c r="B1545" s="759"/>
      <c r="C1545" s="759"/>
      <c r="D1545" s="759"/>
      <c r="E1545" s="759"/>
      <c r="F1545" s="759"/>
      <c r="G1545" s="759"/>
      <c r="H1545" s="760"/>
      <c r="I1545" s="760"/>
      <c r="J1545" s="760"/>
      <c r="K1545" s="760"/>
      <c r="L1545" s="760"/>
      <c r="M1545" s="760"/>
      <c r="N1545" s="760"/>
      <c r="O1545" s="760"/>
      <c r="P1545" s="760"/>
      <c r="Q1545" s="760"/>
      <c r="R1545" s="760"/>
      <c r="S1545" s="760"/>
      <c r="T1545" s="760"/>
      <c r="U1545" s="760"/>
      <c r="V1545" s="760"/>
      <c r="W1545" s="760"/>
      <c r="X1545" s="760"/>
      <c r="Y1545" s="760"/>
      <c r="Z1545" s="760"/>
      <c r="AA1545" s="760"/>
      <c r="AB1545" s="762"/>
      <c r="AC1545" s="762"/>
      <c r="AD1545" s="740"/>
      <c r="AE1545" s="739"/>
      <c r="AF1545" s="739"/>
      <c r="AG1545" s="739"/>
      <c r="AH1545" s="739"/>
    </row>
    <row r="1546" ht="15.75" customHeight="1">
      <c r="A1546" s="759"/>
      <c r="B1546" s="759"/>
      <c r="C1546" s="759"/>
      <c r="D1546" s="759"/>
      <c r="E1546" s="759"/>
      <c r="F1546" s="759"/>
      <c r="G1546" s="759"/>
      <c r="H1546" s="760"/>
      <c r="I1546" s="760"/>
      <c r="J1546" s="760"/>
      <c r="K1546" s="760"/>
      <c r="L1546" s="760"/>
      <c r="M1546" s="760"/>
      <c r="N1546" s="760"/>
      <c r="O1546" s="760"/>
      <c r="P1546" s="760"/>
      <c r="Q1546" s="760"/>
      <c r="R1546" s="760"/>
      <c r="S1546" s="760"/>
      <c r="T1546" s="760"/>
      <c r="U1546" s="760"/>
      <c r="V1546" s="760"/>
      <c r="W1546" s="760"/>
      <c r="X1546" s="760"/>
      <c r="Y1546" s="760"/>
      <c r="Z1546" s="760"/>
      <c r="AA1546" s="760"/>
      <c r="AB1546" s="762"/>
      <c r="AC1546" s="762"/>
      <c r="AD1546" s="740"/>
      <c r="AE1546" s="739"/>
      <c r="AF1546" s="739"/>
      <c r="AG1546" s="739"/>
      <c r="AH1546" s="739"/>
    </row>
    <row r="1547" ht="15.75" customHeight="1">
      <c r="A1547" s="759"/>
      <c r="B1547" s="759"/>
      <c r="C1547" s="759"/>
      <c r="D1547" s="759"/>
      <c r="E1547" s="759"/>
      <c r="F1547" s="759"/>
      <c r="G1547" s="759"/>
      <c r="H1547" s="760"/>
      <c r="I1547" s="760"/>
      <c r="J1547" s="760"/>
      <c r="K1547" s="760"/>
      <c r="L1547" s="760"/>
      <c r="M1547" s="760"/>
      <c r="N1547" s="760"/>
      <c r="O1547" s="760"/>
      <c r="P1547" s="760"/>
      <c r="Q1547" s="760"/>
      <c r="R1547" s="760"/>
      <c r="S1547" s="760"/>
      <c r="T1547" s="760"/>
      <c r="U1547" s="760"/>
      <c r="V1547" s="760"/>
      <c r="W1547" s="760"/>
      <c r="X1547" s="760"/>
      <c r="Y1547" s="760"/>
      <c r="Z1547" s="760"/>
      <c r="AA1547" s="760"/>
      <c r="AB1547" s="762"/>
      <c r="AC1547" s="762"/>
      <c r="AD1547" s="740"/>
      <c r="AE1547" s="739"/>
      <c r="AF1547" s="739"/>
      <c r="AG1547" s="739"/>
      <c r="AH1547" s="739"/>
    </row>
    <row r="1548" ht="15.75" customHeight="1">
      <c r="A1548" s="759"/>
      <c r="B1548" s="759"/>
      <c r="C1548" s="759"/>
      <c r="D1548" s="759"/>
      <c r="E1548" s="759"/>
      <c r="F1548" s="759"/>
      <c r="G1548" s="759"/>
      <c r="H1548" s="760"/>
      <c r="I1548" s="760"/>
      <c r="J1548" s="760"/>
      <c r="K1548" s="760"/>
      <c r="L1548" s="760"/>
      <c r="M1548" s="760"/>
      <c r="N1548" s="760"/>
      <c r="O1548" s="760"/>
      <c r="P1548" s="760"/>
      <c r="Q1548" s="760"/>
      <c r="R1548" s="760"/>
      <c r="S1548" s="760"/>
      <c r="T1548" s="760"/>
      <c r="U1548" s="760"/>
      <c r="V1548" s="760"/>
      <c r="W1548" s="760"/>
      <c r="X1548" s="760"/>
      <c r="Y1548" s="760"/>
      <c r="Z1548" s="760"/>
      <c r="AA1548" s="760"/>
      <c r="AB1548" s="762"/>
      <c r="AC1548" s="762"/>
      <c r="AD1548" s="740"/>
      <c r="AE1548" s="739"/>
      <c r="AF1548" s="739"/>
      <c r="AG1548" s="739"/>
      <c r="AH1548" s="739"/>
    </row>
    <row r="1549" ht="15.75" customHeight="1">
      <c r="A1549" s="759"/>
      <c r="B1549" s="759"/>
      <c r="C1549" s="759"/>
      <c r="D1549" s="759"/>
      <c r="E1549" s="759"/>
      <c r="F1549" s="759"/>
      <c r="G1549" s="759"/>
      <c r="H1549" s="760"/>
      <c r="I1549" s="760"/>
      <c r="J1549" s="760"/>
      <c r="K1549" s="760"/>
      <c r="L1549" s="760"/>
      <c r="M1549" s="760"/>
      <c r="N1549" s="760"/>
      <c r="O1549" s="760"/>
      <c r="P1549" s="760"/>
      <c r="Q1549" s="760"/>
      <c r="R1549" s="760"/>
      <c r="S1549" s="760"/>
      <c r="T1549" s="760"/>
      <c r="U1549" s="760"/>
      <c r="V1549" s="760"/>
      <c r="W1549" s="760"/>
      <c r="X1549" s="760"/>
      <c r="Y1549" s="760"/>
      <c r="Z1549" s="760"/>
      <c r="AA1549" s="760"/>
      <c r="AB1549" s="762"/>
      <c r="AC1549" s="762"/>
      <c r="AD1549" s="740"/>
      <c r="AE1549" s="739"/>
      <c r="AF1549" s="739"/>
      <c r="AG1549" s="739"/>
      <c r="AH1549" s="739"/>
    </row>
    <row r="1550" ht="15.75" customHeight="1">
      <c r="A1550" s="759"/>
      <c r="B1550" s="759"/>
      <c r="C1550" s="759"/>
      <c r="D1550" s="759"/>
      <c r="E1550" s="759"/>
      <c r="F1550" s="759"/>
      <c r="G1550" s="759"/>
      <c r="H1550" s="760"/>
      <c r="I1550" s="760"/>
      <c r="J1550" s="760"/>
      <c r="K1550" s="760"/>
      <c r="L1550" s="760"/>
      <c r="M1550" s="760"/>
      <c r="N1550" s="760"/>
      <c r="O1550" s="760"/>
      <c r="P1550" s="760"/>
      <c r="Q1550" s="760"/>
      <c r="R1550" s="760"/>
      <c r="S1550" s="760"/>
      <c r="T1550" s="760"/>
      <c r="U1550" s="760"/>
      <c r="V1550" s="760"/>
      <c r="W1550" s="760"/>
      <c r="X1550" s="760"/>
      <c r="Y1550" s="760"/>
      <c r="Z1550" s="760"/>
      <c r="AA1550" s="760"/>
      <c r="AB1550" s="762"/>
      <c r="AC1550" s="762"/>
      <c r="AD1550" s="740"/>
      <c r="AE1550" s="739"/>
      <c r="AF1550" s="739"/>
      <c r="AG1550" s="739"/>
      <c r="AH1550" s="739"/>
    </row>
    <row r="1551" ht="15.75" customHeight="1">
      <c r="A1551" s="759"/>
      <c r="B1551" s="759"/>
      <c r="C1551" s="759"/>
      <c r="D1551" s="759"/>
      <c r="E1551" s="759"/>
      <c r="F1551" s="759"/>
      <c r="G1551" s="759"/>
      <c r="H1551" s="760"/>
      <c r="I1551" s="760"/>
      <c r="J1551" s="760"/>
      <c r="K1551" s="760"/>
      <c r="L1551" s="760"/>
      <c r="M1551" s="760"/>
      <c r="N1551" s="760"/>
      <c r="O1551" s="760"/>
      <c r="P1551" s="760"/>
      <c r="Q1551" s="760"/>
      <c r="R1551" s="760"/>
      <c r="S1551" s="760"/>
      <c r="T1551" s="760"/>
      <c r="U1551" s="760"/>
      <c r="V1551" s="760"/>
      <c r="W1551" s="760"/>
      <c r="X1551" s="760"/>
      <c r="Y1551" s="760"/>
      <c r="Z1551" s="760"/>
      <c r="AA1551" s="760"/>
      <c r="AB1551" s="762"/>
      <c r="AC1551" s="762"/>
      <c r="AD1551" s="740"/>
      <c r="AE1551" s="739"/>
      <c r="AF1551" s="739"/>
      <c r="AG1551" s="739"/>
      <c r="AH1551" s="739"/>
    </row>
    <row r="1552" ht="15.75" customHeight="1">
      <c r="A1552" s="759"/>
      <c r="B1552" s="759"/>
      <c r="C1552" s="759"/>
      <c r="D1552" s="759"/>
      <c r="E1552" s="759"/>
      <c r="F1552" s="759"/>
      <c r="G1552" s="759"/>
      <c r="H1552" s="760"/>
      <c r="I1552" s="760"/>
      <c r="J1552" s="760"/>
      <c r="K1552" s="760"/>
      <c r="L1552" s="760"/>
      <c r="M1552" s="760"/>
      <c r="N1552" s="760"/>
      <c r="O1552" s="760"/>
      <c r="P1552" s="760"/>
      <c r="Q1552" s="760"/>
      <c r="R1552" s="760"/>
      <c r="S1552" s="760"/>
      <c r="T1552" s="760"/>
      <c r="U1552" s="760"/>
      <c r="V1552" s="760"/>
      <c r="W1552" s="760"/>
      <c r="X1552" s="760"/>
      <c r="Y1552" s="760"/>
      <c r="Z1552" s="760"/>
      <c r="AA1552" s="760"/>
      <c r="AB1552" s="762"/>
      <c r="AC1552" s="762"/>
      <c r="AD1552" s="740"/>
      <c r="AE1552" s="739"/>
      <c r="AF1552" s="739"/>
      <c r="AG1552" s="739"/>
      <c r="AH1552" s="739"/>
    </row>
    <row r="1553" ht="15.75" customHeight="1">
      <c r="A1553" s="759"/>
      <c r="B1553" s="759"/>
      <c r="C1553" s="759"/>
      <c r="D1553" s="759"/>
      <c r="E1553" s="759"/>
      <c r="F1553" s="759"/>
      <c r="G1553" s="759"/>
      <c r="H1553" s="760"/>
      <c r="I1553" s="760"/>
      <c r="J1553" s="760"/>
      <c r="K1553" s="760"/>
      <c r="L1553" s="760"/>
      <c r="M1553" s="760"/>
      <c r="N1553" s="760"/>
      <c r="O1553" s="760"/>
      <c r="P1553" s="760"/>
      <c r="Q1553" s="760"/>
      <c r="R1553" s="760"/>
      <c r="S1553" s="760"/>
      <c r="T1553" s="760"/>
      <c r="U1553" s="760"/>
      <c r="V1553" s="760"/>
      <c r="W1553" s="760"/>
      <c r="X1553" s="760"/>
      <c r="Y1553" s="760"/>
      <c r="Z1553" s="760"/>
      <c r="AA1553" s="760"/>
      <c r="AB1553" s="762"/>
      <c r="AC1553" s="762"/>
      <c r="AD1553" s="740"/>
      <c r="AE1553" s="739"/>
      <c r="AF1553" s="739"/>
      <c r="AG1553" s="739"/>
      <c r="AH1553" s="739"/>
    </row>
    <row r="1554" ht="15.75" customHeight="1">
      <c r="A1554" s="759"/>
      <c r="B1554" s="759"/>
      <c r="C1554" s="759"/>
      <c r="D1554" s="759"/>
      <c r="E1554" s="759"/>
      <c r="F1554" s="759"/>
      <c r="G1554" s="759"/>
      <c r="H1554" s="760"/>
      <c r="I1554" s="760"/>
      <c r="J1554" s="760"/>
      <c r="K1554" s="760"/>
      <c r="L1554" s="760"/>
      <c r="M1554" s="760"/>
      <c r="N1554" s="760"/>
      <c r="O1554" s="760"/>
      <c r="P1554" s="760"/>
      <c r="Q1554" s="760"/>
      <c r="R1554" s="760"/>
      <c r="S1554" s="760"/>
      <c r="T1554" s="760"/>
      <c r="U1554" s="760"/>
      <c r="V1554" s="760"/>
      <c r="W1554" s="760"/>
      <c r="X1554" s="760"/>
      <c r="Y1554" s="760"/>
      <c r="Z1554" s="760"/>
      <c r="AA1554" s="760"/>
      <c r="AB1554" s="762"/>
      <c r="AC1554" s="762"/>
      <c r="AD1554" s="740"/>
      <c r="AE1554" s="739"/>
      <c r="AF1554" s="739"/>
      <c r="AG1554" s="739"/>
      <c r="AH1554" s="739"/>
    </row>
    <row r="1555" ht="15.75" customHeight="1">
      <c r="A1555" s="759"/>
      <c r="B1555" s="759"/>
      <c r="C1555" s="759"/>
      <c r="D1555" s="759"/>
      <c r="E1555" s="759"/>
      <c r="F1555" s="759"/>
      <c r="G1555" s="759"/>
      <c r="H1555" s="760"/>
      <c r="I1555" s="760"/>
      <c r="J1555" s="760"/>
      <c r="K1555" s="760"/>
      <c r="L1555" s="760"/>
      <c r="M1555" s="760"/>
      <c r="N1555" s="760"/>
      <c r="O1555" s="760"/>
      <c r="P1555" s="760"/>
      <c r="Q1555" s="760"/>
      <c r="R1555" s="760"/>
      <c r="S1555" s="760"/>
      <c r="T1555" s="760"/>
      <c r="U1555" s="760"/>
      <c r="V1555" s="760"/>
      <c r="W1555" s="760"/>
      <c r="X1555" s="760"/>
      <c r="Y1555" s="760"/>
      <c r="Z1555" s="760"/>
      <c r="AA1555" s="760"/>
      <c r="AB1555" s="762"/>
      <c r="AC1555" s="762"/>
      <c r="AD1555" s="740"/>
      <c r="AE1555" s="739"/>
      <c r="AF1555" s="739"/>
      <c r="AG1555" s="739"/>
      <c r="AH1555" s="739"/>
    </row>
    <row r="1556" ht="15.75" customHeight="1">
      <c r="A1556" s="759"/>
      <c r="B1556" s="759"/>
      <c r="C1556" s="759"/>
      <c r="D1556" s="759"/>
      <c r="E1556" s="759"/>
      <c r="F1556" s="759"/>
      <c r="G1556" s="759"/>
      <c r="H1556" s="760"/>
      <c r="I1556" s="760"/>
      <c r="J1556" s="760"/>
      <c r="K1556" s="760"/>
      <c r="L1556" s="760"/>
      <c r="M1556" s="760"/>
      <c r="N1556" s="760"/>
      <c r="O1556" s="760"/>
      <c r="P1556" s="760"/>
      <c r="Q1556" s="760"/>
      <c r="R1556" s="760"/>
      <c r="S1556" s="760"/>
      <c r="T1556" s="760"/>
      <c r="U1556" s="760"/>
      <c r="V1556" s="760"/>
      <c r="W1556" s="760"/>
      <c r="X1556" s="760"/>
      <c r="Y1556" s="760"/>
      <c r="Z1556" s="760"/>
      <c r="AA1556" s="760"/>
      <c r="AB1556" s="762"/>
      <c r="AC1556" s="762"/>
      <c r="AD1556" s="740"/>
      <c r="AE1556" s="739"/>
      <c r="AF1556" s="739"/>
      <c r="AG1556" s="739"/>
      <c r="AH1556" s="739"/>
    </row>
    <row r="1557" ht="15.75" customHeight="1">
      <c r="A1557" s="759"/>
      <c r="B1557" s="759"/>
      <c r="C1557" s="759"/>
      <c r="D1557" s="759"/>
      <c r="E1557" s="759"/>
      <c r="F1557" s="759"/>
      <c r="G1557" s="759"/>
      <c r="H1557" s="760"/>
      <c r="I1557" s="760"/>
      <c r="J1557" s="760"/>
      <c r="K1557" s="760"/>
      <c r="L1557" s="760"/>
      <c r="M1557" s="760"/>
      <c r="N1557" s="760"/>
      <c r="O1557" s="760"/>
      <c r="P1557" s="760"/>
      <c r="Q1557" s="760"/>
      <c r="R1557" s="760"/>
      <c r="S1557" s="760"/>
      <c r="T1557" s="760"/>
      <c r="U1557" s="760"/>
      <c r="V1557" s="760"/>
      <c r="W1557" s="760"/>
      <c r="X1557" s="760"/>
      <c r="Y1557" s="760"/>
      <c r="Z1557" s="760"/>
      <c r="AA1557" s="760"/>
      <c r="AB1557" s="762"/>
      <c r="AC1557" s="762"/>
      <c r="AD1557" s="740"/>
      <c r="AE1557" s="739"/>
      <c r="AF1557" s="739"/>
      <c r="AG1557" s="739"/>
      <c r="AH1557" s="739"/>
    </row>
    <row r="1558" ht="15.75" customHeight="1">
      <c r="A1558" s="759"/>
      <c r="B1558" s="759"/>
      <c r="C1558" s="759"/>
      <c r="D1558" s="759"/>
      <c r="E1558" s="759"/>
      <c r="F1558" s="759"/>
      <c r="G1558" s="759"/>
      <c r="H1558" s="760"/>
      <c r="I1558" s="760"/>
      <c r="J1558" s="760"/>
      <c r="K1558" s="760"/>
      <c r="L1558" s="760"/>
      <c r="M1558" s="760"/>
      <c r="N1558" s="760"/>
      <c r="O1558" s="760"/>
      <c r="P1558" s="760"/>
      <c r="Q1558" s="760"/>
      <c r="R1558" s="760"/>
      <c r="S1558" s="760"/>
      <c r="T1558" s="760"/>
      <c r="U1558" s="760"/>
      <c r="V1558" s="760"/>
      <c r="W1558" s="760"/>
      <c r="X1558" s="760"/>
      <c r="Y1558" s="760"/>
      <c r="Z1558" s="760"/>
      <c r="AA1558" s="760"/>
      <c r="AB1558" s="762"/>
      <c r="AC1558" s="762"/>
      <c r="AD1558" s="740"/>
      <c r="AE1558" s="739"/>
      <c r="AF1558" s="739"/>
      <c r="AG1558" s="739"/>
      <c r="AH1558" s="739"/>
    </row>
    <row r="1559" ht="15.75" customHeight="1">
      <c r="A1559" s="759"/>
      <c r="B1559" s="759"/>
      <c r="C1559" s="759"/>
      <c r="D1559" s="759"/>
      <c r="E1559" s="759"/>
      <c r="F1559" s="759"/>
      <c r="G1559" s="759"/>
      <c r="H1559" s="760"/>
      <c r="I1559" s="760"/>
      <c r="J1559" s="760"/>
      <c r="K1559" s="760"/>
      <c r="L1559" s="760"/>
      <c r="M1559" s="760"/>
      <c r="N1559" s="760"/>
      <c r="O1559" s="760"/>
      <c r="P1559" s="760"/>
      <c r="Q1559" s="760"/>
      <c r="R1559" s="760"/>
      <c r="S1559" s="760"/>
      <c r="T1559" s="760"/>
      <c r="U1559" s="760"/>
      <c r="V1559" s="760"/>
      <c r="W1559" s="760"/>
      <c r="X1559" s="760"/>
      <c r="Y1559" s="760"/>
      <c r="Z1559" s="760"/>
      <c r="AA1559" s="760"/>
      <c r="AB1559" s="762"/>
      <c r="AC1559" s="762"/>
      <c r="AD1559" s="740"/>
      <c r="AE1559" s="739"/>
      <c r="AF1559" s="739"/>
      <c r="AG1559" s="739"/>
      <c r="AH1559" s="739"/>
    </row>
  </sheetData>
  <autoFilter ref="$H$4:$AD$1010">
    <filterColumn colId="20">
      <filters blank="1">
        <filter val="1"/>
        <filter val="-"/>
      </filters>
    </filterColumn>
  </autoFilter>
  <mergeCells count="11">
    <mergeCell ref="B2:B4"/>
    <mergeCell ref="A344:B344"/>
    <mergeCell ref="A646:B646"/>
    <mergeCell ref="A702:B702"/>
    <mergeCell ref="A2:A4"/>
    <mergeCell ref="C2:C4"/>
    <mergeCell ref="D2:D4"/>
    <mergeCell ref="E2:E4"/>
    <mergeCell ref="F2:F4"/>
    <mergeCell ref="G2:G4"/>
    <mergeCell ref="AB2:AD2"/>
  </mergeCells>
  <conditionalFormatting sqref="J5:AA1010 H6:I343 A171 H345:H480 I345:I507 H482:H507 H509:I1010">
    <cfRule type="cellIs" dxfId="10" priority="1" operator="equal">
      <formula>"p"</formula>
    </cfRule>
  </conditionalFormatting>
  <conditionalFormatting sqref="J5:AA1010 H6:I343 A171 H345:H480 I345:I507 H482:H507 H509:I1010">
    <cfRule type="cellIs" dxfId="7" priority="2" operator="equal">
      <formula>"f"</formula>
    </cfRule>
  </conditionalFormatting>
  <conditionalFormatting sqref="J5:AA1010 H6:I343 A171 H345:H480 I345:I507 H482:H507 H509:I1010">
    <cfRule type="cellIs" dxfId="4" priority="3" operator="equal">
      <formula>"n"</formula>
    </cfRule>
  </conditionalFormatting>
  <conditionalFormatting sqref="J5:AA1010 H6:I343 A171 H345:H480 I345:I507 H482:H507 H509:I1010">
    <cfRule type="cellIs" dxfId="5" priority="4" operator="equal">
      <formula>"b"</formula>
    </cfRule>
  </conditionalFormatting>
  <dataValidations>
    <dataValidation type="list" allowBlank="1" sqref="AC385:AC386 AC389:AC407">
      <formula1>"app,A,I,pc,Win,Mac,Web,moWeb,pcWeb,ww,Wear,Watch,-"</formula1>
    </dataValidation>
    <dataValidation type="list" allowBlank="1" showDropDown="1" showInputMessage="1" showErrorMessage="1" prompt="클릭하여 범위 내의 값을 입력하세요." sqref="AB1012:AC1012">
      <formula1>$H$1012:$AA$1012</formula1>
    </dataValidation>
    <dataValidation type="list" allowBlank="1" showDropDown="1" showInputMessage="1" showErrorMessage="1" prompt="클릭하여 범위 내의 값을 입력하세요." sqref="AB1013:AD1013">
      <formula1>$H$1013:$AA$1013</formula1>
    </dataValidation>
    <dataValidation type="list" allowBlank="1" sqref="AC5:AC38 AC40 AC42:AC114 AC129:AC335 AC341:AC384 AC408:AC419 AC437:AC438 AC442:AC443 AC447:AC448 AC453:AC646 AC653:AC817 AC819 AC821:AC827 AC829:AC930 AC932:AC1009">
      <formula1>"app,A,I,pc,Win,Mac,Web,moWeb,pcWeb,Wear,Watch,R,-"</formula1>
    </dataValidation>
    <dataValidation type="list" allowBlank="1" sqref="AC39 AC41">
      <formula1>"app,A,I,pc,Win,Mac,Web,moWeb,pcWeb,Wear,Watch,-"</formula1>
    </dataValidation>
    <dataValidation type="list" allowBlank="1" showInputMessage="1" showErrorMessage="1" prompt="클릭하여 범위 내의 값을 입력하세요." sqref="H1015:AA1015">
      <formula1>$AB$5:$AB$1010</formula1>
    </dataValidation>
    <dataValidation type="list" allowBlank="1" showInputMessage="1" prompt="클릭하여 범위 내의 값을 입력하세요." sqref="AC115:AC128 AC336:AC340 AC387:AC388 AC420:AC436 AC439:AC441 AC444:AC446 AC449:AC452 AC647:AC652 AC931">
      <formula1>'입력값'!$I$3:$I1559</formula1>
    </dataValidation>
    <dataValidation type="list" allowBlank="1" showDropDown="1" showInputMessage="1" showErrorMessage="1" prompt="클릭하여 범위 내의 값을 입력하세요. ('입력값' 시트의 Iteration 값 범위내 입력)" sqref="H2:AA2">
      <formula1>'입력값'!$F$3:$F1559</formula1>
    </dataValidation>
    <dataValidation type="list" allowBlank="1" showDropDown="1" showInputMessage="1" showErrorMessage="1" prompt="클릭하여 범위 내의 값을 입력하세요. ('입력값' 시트의 OS / Browser 값 범위내 입력)" sqref="H3:AA3">
      <formula1>'입력값'!$B$3:$B1559</formula1>
    </dataValidation>
    <dataValidation type="list" allowBlank="1" showDropDown="1" showInputMessage="1" showErrorMessage="1" prompt="클릭하여 범위 내의 값을 입력하세요. ('입력값' 시트의 결과 값 범위내 입력)" sqref="J5:AA5 A171 H6:AA343 J344:AA344 H345:AA480 I481:AA481 H482:AA507 J508:AA508 H509:AA1009">
      <formula1>'입력값'!$O$3:$O1559</formula1>
    </dataValidation>
    <dataValidation type="list" allowBlank="1" showInputMessage="1" showErrorMessage="1" prompt="클릭하여 범위 내의 값을 입력하세요. ('입력값' 시트의 Priority 값 범위내 입력)" sqref="AB115:AB128 AB336:AB340 AB385:AB407 AB419:AB435 AB440 AB443:AB454 AB647:AB652 AB931">
      <formula1>'입력값'!$L$3:$L1559</formula1>
    </dataValidation>
    <dataValidation type="list" allowBlank="1" showInputMessage="1" showErrorMessage="1" prompt="클릭하여 범위 내의 값을 입력하세요." sqref="H1016:AA1016">
      <formula1>'입력값'!$R$3:$R1559</formula1>
    </dataValidation>
    <dataValidation type="list" allowBlank="1" showErrorMessage="1" sqref="AB5:AB114 AB129:AB335 AB341:AB384 AB408:AB418 AB436:AB439 AB441:AB442 AB455:AB646 AB653:AB817 AB818:AD818 AB819 AB820:AD820 AB821:AB827 AB828:AD828 AB829:AB930 AB932:AB1009">
      <formula1>"1,2,3,-"</formula1>
    </dataValidation>
  </dataValidations>
  <hyperlinks>
    <hyperlink r:id="rId2" ref="AF15"/>
    <hyperlink r:id="rId3" ref="AE35"/>
    <hyperlink r:id="rId4" ref="AF37"/>
    <hyperlink r:id="rId5" ref="AE40"/>
    <hyperlink r:id="rId6" ref="AF40"/>
    <hyperlink r:id="rId7" ref="AF70"/>
    <hyperlink r:id="rId8" ref="AF86"/>
    <hyperlink r:id="rId9" ref="AF96"/>
    <hyperlink r:id="rId10" ref="AE100"/>
    <hyperlink r:id="rId11" ref="AF100"/>
    <hyperlink r:id="rId12" ref="AF102"/>
    <hyperlink r:id="rId13" ref="E127"/>
    <hyperlink r:id="rId14" ref="E128"/>
    <hyperlink r:id="rId15" ref="AF133"/>
    <hyperlink r:id="rId16" ref="AF146"/>
    <hyperlink r:id="rId17" ref="AF153"/>
    <hyperlink r:id="rId18" ref="AF172"/>
    <hyperlink r:id="rId19" ref="AF175"/>
    <hyperlink r:id="rId20" location="gid=481455558" ref="AG175"/>
    <hyperlink r:id="rId21" ref="AE182"/>
    <hyperlink r:id="rId22" ref="AF185"/>
    <hyperlink r:id="rId23" location="gid=473573344" ref="AF213"/>
    <hyperlink r:id="rId24" location="id-1)%EC%9D%B4%EB%AA%A8%ED%8B%B0%EC%BD%98%EC%A0%95%EC%B1%85-%EC%A7%80%EC%9B%90%EC%9D%B4%EB%AA%A8%ED%8B%B0%EC%BD%98%EC%9C%A0%ED%98%95" ref="AF214"/>
    <hyperlink r:id="rId25" ref="AF223"/>
    <hyperlink r:id="rId26" ref="AF252"/>
    <hyperlink r:id="rId27" ref="AF269"/>
    <hyperlink r:id="rId28" ref="AF272"/>
    <hyperlink r:id="rId29" ref="AH272"/>
    <hyperlink r:id="rId30" ref="AF273"/>
    <hyperlink r:id="rId31" ref="AE274"/>
    <hyperlink r:id="rId32" ref="AF276"/>
    <hyperlink r:id="rId33" ref="AH301"/>
    <hyperlink r:id="rId34" ref="AF354"/>
    <hyperlink r:id="rId35" ref="AF355"/>
    <hyperlink r:id="rId36" ref="AF358"/>
    <hyperlink r:id="rId37" ref="AF379"/>
    <hyperlink r:id="rId38" ref="AF424"/>
    <hyperlink r:id="rId39" ref="AF427"/>
    <hyperlink r:id="rId40" ref="C435"/>
    <hyperlink r:id="rId41" ref="AE446"/>
    <hyperlink r:id="rId42" ref="AF449"/>
    <hyperlink r:id="rId43" ref="AH458"/>
    <hyperlink r:id="rId44" ref="AH460"/>
    <hyperlink r:id="rId45" ref="AF463"/>
    <hyperlink r:id="rId46" ref="AH463"/>
    <hyperlink r:id="rId47" ref="AF537"/>
    <hyperlink r:id="rId48" ref="AF603"/>
    <hyperlink r:id="rId49" ref="AE635"/>
    <hyperlink r:id="rId50" ref="AF641"/>
    <hyperlink r:id="rId51" ref="A646"/>
    <hyperlink r:id="rId52" ref="A653"/>
    <hyperlink r:id="rId53" ref="AF673"/>
    <hyperlink r:id="rId54" ref="AF675"/>
    <hyperlink r:id="rId55" ref="AF689"/>
    <hyperlink r:id="rId56" ref="A702"/>
    <hyperlink r:id="rId57" ref="AF734"/>
    <hyperlink r:id="rId58" ref="AF796"/>
    <hyperlink r:id="rId59" ref="AG846"/>
    <hyperlink r:id="rId60" ref="AG847"/>
    <hyperlink r:id="rId61" ref="AF880"/>
    <hyperlink r:id="rId62" ref="AF882"/>
    <hyperlink r:id="rId63" ref="AF887"/>
    <hyperlink r:id="rId64" ref="AF888"/>
    <hyperlink r:id="rId65" ref="AF898"/>
    <hyperlink r:id="rId66" ref="C931"/>
    <hyperlink r:id="rId67" ref="AF947"/>
  </hyperlinks>
  <drawing r:id="rId68"/>
  <legacyDrawing r:id="rId6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38"/>
    <col customWidth="1" min="29" max="29" width="6.5"/>
    <col customWidth="1" min="30" max="30" width="7.63"/>
    <col customWidth="1" min="31" max="34" width="31.38"/>
  </cols>
  <sheetData>
    <row r="1" ht="15.75" customHeight="1">
      <c r="A1" s="493" t="str">
        <f>'입력값'!V3</f>
        <v>테스트 케이스 작성자를 입력해주세요. 리뷰어가 있으면 함께 입력해주세요. (참조 수식을 삭제하고 입력하세요) - 예시) 작성 : kakao.talk (리뷰 : qa.talk)</v>
      </c>
      <c r="B1" s="494"/>
      <c r="C1" s="494"/>
      <c r="D1" s="494"/>
      <c r="E1" s="494"/>
      <c r="F1" s="494"/>
      <c r="G1" s="494"/>
      <c r="H1" s="495"/>
      <c r="I1" s="495"/>
      <c r="J1" s="495"/>
      <c r="K1" s="495"/>
      <c r="L1" s="495"/>
      <c r="M1" s="495"/>
      <c r="N1" s="495"/>
      <c r="O1" s="495"/>
      <c r="P1" s="495"/>
      <c r="Q1" s="495"/>
      <c r="R1" s="495"/>
      <c r="S1" s="495"/>
      <c r="T1" s="495"/>
      <c r="U1" s="495"/>
      <c r="V1" s="495"/>
      <c r="W1" s="495"/>
      <c r="X1" s="495"/>
      <c r="Y1" s="495"/>
      <c r="Z1" s="495"/>
      <c r="AA1" s="495"/>
      <c r="AB1" s="495"/>
      <c r="AC1" s="495"/>
      <c r="AD1" s="495"/>
      <c r="AE1" s="1688"/>
      <c r="AF1" s="497"/>
      <c r="AG1" s="497">
        <f>COUNTIF(AG5:AG332, "?*")</f>
        <v>0</v>
      </c>
      <c r="AH1" s="497"/>
    </row>
    <row r="2" ht="15.75" customHeight="1">
      <c r="A2" s="499" t="s">
        <v>349</v>
      </c>
      <c r="B2" s="499" t="s">
        <v>350</v>
      </c>
      <c r="C2" s="499" t="s">
        <v>351</v>
      </c>
      <c r="D2" s="499" t="s">
        <v>352</v>
      </c>
      <c r="E2" s="499" t="s">
        <v>353</v>
      </c>
      <c r="F2" s="499" t="s">
        <v>354</v>
      </c>
      <c r="G2" s="499" t="s">
        <v>531</v>
      </c>
      <c r="H2" s="260">
        <v>6.0</v>
      </c>
      <c r="I2" s="262">
        <v>6.0</v>
      </c>
      <c r="J2" s="501"/>
      <c r="K2" s="501"/>
      <c r="L2" s="1018"/>
      <c r="M2" s="1018"/>
      <c r="N2" s="1018"/>
      <c r="O2" s="1018"/>
      <c r="P2" s="1018"/>
      <c r="Q2" s="1018"/>
      <c r="R2" s="1018"/>
      <c r="S2" s="1018"/>
      <c r="T2" s="1018"/>
      <c r="U2" s="1018"/>
      <c r="V2" s="1018"/>
      <c r="W2" s="1018"/>
      <c r="X2" s="1018"/>
      <c r="Y2" s="1018"/>
      <c r="Z2" s="1018"/>
      <c r="AA2" s="1018"/>
      <c r="AB2" s="503" t="s">
        <v>359</v>
      </c>
      <c r="AC2" s="90"/>
      <c r="AD2" s="88"/>
      <c r="AE2" s="504" t="s">
        <v>355</v>
      </c>
      <c r="AF2" s="505" t="s">
        <v>314</v>
      </c>
      <c r="AG2" s="505" t="s">
        <v>315</v>
      </c>
      <c r="AH2" s="505"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508"/>
      <c r="K3" s="508"/>
      <c r="L3" s="1018"/>
      <c r="M3" s="1018"/>
      <c r="N3" s="1018"/>
      <c r="O3" s="1018"/>
      <c r="P3" s="1018"/>
      <c r="Q3" s="1018"/>
      <c r="R3" s="1018"/>
      <c r="S3" s="1018"/>
      <c r="T3" s="1018"/>
      <c r="U3" s="1018"/>
      <c r="V3" s="1018"/>
      <c r="W3" s="1018"/>
      <c r="X3" s="1018"/>
      <c r="Y3" s="1018"/>
      <c r="Z3" s="1018"/>
      <c r="AA3" s="1018"/>
      <c r="AB3" s="510">
        <f>COUNTIF($AB5:$AB311, "&lt;=" &amp; MAX('입력값'!$L$3:$L332))</f>
        <v>76</v>
      </c>
      <c r="AC3" s="1689"/>
      <c r="AD3" s="1690" t="s">
        <v>1732</v>
      </c>
      <c r="AE3" s="513" t="s">
        <v>534</v>
      </c>
      <c r="AF3" s="514" t="s">
        <v>535</v>
      </c>
      <c r="AG3" s="514" t="s">
        <v>536</v>
      </c>
      <c r="AH3" s="514" t="s">
        <v>537</v>
      </c>
    </row>
    <row r="4" ht="15.75" customHeight="1">
      <c r="A4" s="110"/>
      <c r="B4" s="110"/>
      <c r="C4" s="110"/>
      <c r="D4" s="110"/>
      <c r="E4" s="110"/>
      <c r="F4" s="110"/>
      <c r="G4" s="110"/>
      <c r="H4" s="1691"/>
      <c r="I4" s="1692"/>
      <c r="J4" s="1692"/>
      <c r="K4" s="1692"/>
      <c r="L4" s="1018"/>
      <c r="M4" s="1018"/>
      <c r="N4" s="1018"/>
      <c r="O4" s="1018"/>
      <c r="P4" s="1018"/>
      <c r="Q4" s="1018"/>
      <c r="R4" s="1018"/>
      <c r="S4" s="1018"/>
      <c r="T4" s="1018"/>
      <c r="U4" s="1018"/>
      <c r="V4" s="1018"/>
      <c r="W4" s="1018"/>
      <c r="X4" s="1018"/>
      <c r="Y4" s="1018"/>
      <c r="Z4" s="1018"/>
      <c r="AA4" s="1018"/>
      <c r="AB4" s="516" t="s">
        <v>488</v>
      </c>
      <c r="AC4" s="517" t="s">
        <v>538</v>
      </c>
      <c r="AD4" s="518" t="s">
        <v>375</v>
      </c>
      <c r="AE4" s="519" t="s">
        <v>539</v>
      </c>
      <c r="AF4" s="520" t="s">
        <v>540</v>
      </c>
      <c r="AG4" s="520" t="s">
        <v>541</v>
      </c>
      <c r="AH4" s="520" t="s">
        <v>542</v>
      </c>
    </row>
    <row r="5" ht="15.75" hidden="1" customHeight="1">
      <c r="A5" s="1693" t="s">
        <v>4782</v>
      </c>
      <c r="B5" s="1694"/>
      <c r="C5" s="1694"/>
      <c r="D5" s="1694"/>
      <c r="E5" s="1694"/>
      <c r="F5" s="1694"/>
      <c r="G5" s="1694"/>
      <c r="H5" s="1695"/>
      <c r="I5" s="1694"/>
      <c r="J5" s="1694"/>
      <c r="K5" s="1694"/>
      <c r="L5" s="1696"/>
      <c r="M5" s="1696"/>
      <c r="N5" s="1696"/>
      <c r="O5" s="1696"/>
      <c r="P5" s="1696"/>
      <c r="Q5" s="1696"/>
      <c r="R5" s="1696"/>
      <c r="S5" s="1696"/>
      <c r="T5" s="1696"/>
      <c r="U5" s="1696"/>
      <c r="V5" s="1696"/>
      <c r="W5" s="1696"/>
      <c r="X5" s="1696"/>
      <c r="Y5" s="1696"/>
      <c r="Z5" s="1696"/>
      <c r="AA5" s="1696"/>
      <c r="AB5" s="1697" t="s">
        <v>94</v>
      </c>
      <c r="AC5" s="1698" t="s">
        <v>55</v>
      </c>
      <c r="AD5" s="1698" t="s">
        <v>3150</v>
      </c>
      <c r="AE5" s="1699"/>
      <c r="AF5" s="1699"/>
      <c r="AG5" s="1699"/>
      <c r="AH5" s="1699"/>
    </row>
    <row r="6" ht="15.75" hidden="1" customHeight="1">
      <c r="A6" s="1700" t="s">
        <v>2357</v>
      </c>
      <c r="B6" s="641"/>
      <c r="C6" s="641"/>
      <c r="D6" s="1126"/>
      <c r="E6" s="641"/>
      <c r="F6" s="641"/>
      <c r="G6" s="641"/>
      <c r="H6" s="879" t="s">
        <v>94</v>
      </c>
      <c r="I6" s="843" t="s">
        <v>94</v>
      </c>
      <c r="J6" s="796"/>
      <c r="K6" s="796"/>
      <c r="L6" s="501"/>
      <c r="M6" s="501"/>
      <c r="N6" s="501"/>
      <c r="O6" s="501"/>
      <c r="P6" s="501"/>
      <c r="Q6" s="501"/>
      <c r="R6" s="501"/>
      <c r="S6" s="501"/>
      <c r="T6" s="501"/>
      <c r="U6" s="501"/>
      <c r="V6" s="501"/>
      <c r="W6" s="501"/>
      <c r="X6" s="501"/>
      <c r="Y6" s="501"/>
      <c r="Z6" s="501"/>
      <c r="AA6" s="501"/>
      <c r="AB6" s="1701" t="s">
        <v>94</v>
      </c>
      <c r="AC6" s="1702" t="s">
        <v>55</v>
      </c>
      <c r="AD6" s="1702" t="s">
        <v>3150</v>
      </c>
      <c r="AE6" s="1703"/>
      <c r="AF6" s="1704"/>
      <c r="AG6" s="1704"/>
      <c r="AH6" s="633"/>
    </row>
    <row r="7" ht="15.75" hidden="1" customHeight="1">
      <c r="A7" s="1031"/>
      <c r="B7" s="1002" t="s">
        <v>4783</v>
      </c>
      <c r="C7" s="641"/>
      <c r="D7" s="1126"/>
      <c r="E7" s="641"/>
      <c r="F7" s="641"/>
      <c r="G7" s="641"/>
      <c r="H7" s="879" t="s">
        <v>94</v>
      </c>
      <c r="I7" s="843" t="s">
        <v>94</v>
      </c>
      <c r="J7" s="796"/>
      <c r="K7" s="796"/>
      <c r="L7" s="648"/>
      <c r="M7" s="648"/>
      <c r="N7" s="648"/>
      <c r="O7" s="648"/>
      <c r="P7" s="648"/>
      <c r="Q7" s="648"/>
      <c r="R7" s="648"/>
      <c r="S7" s="648"/>
      <c r="T7" s="648"/>
      <c r="U7" s="648"/>
      <c r="V7" s="648"/>
      <c r="W7" s="648"/>
      <c r="X7" s="648"/>
      <c r="Y7" s="648"/>
      <c r="Z7" s="648"/>
      <c r="AA7" s="648"/>
      <c r="AB7" s="1705" t="s">
        <v>94</v>
      </c>
      <c r="AC7" s="1111" t="s">
        <v>55</v>
      </c>
      <c r="AD7" s="1111" t="s">
        <v>3150</v>
      </c>
      <c r="AE7" s="1706"/>
      <c r="AF7" s="1707"/>
      <c r="AG7" s="1707"/>
      <c r="AH7" s="633"/>
    </row>
    <row r="8" ht="15.75" customHeight="1">
      <c r="A8" s="1031"/>
      <c r="B8" s="641"/>
      <c r="C8" s="661" t="s">
        <v>4784</v>
      </c>
      <c r="D8" s="1126"/>
      <c r="E8" s="1002" t="s">
        <v>4785</v>
      </c>
      <c r="F8" s="640" t="s">
        <v>4786</v>
      </c>
      <c r="G8" s="640" t="s">
        <v>4787</v>
      </c>
      <c r="H8" s="1708"/>
      <c r="I8" s="1708"/>
      <c r="J8" s="843"/>
      <c r="K8" s="843"/>
      <c r="L8" s="648"/>
      <c r="M8" s="648"/>
      <c r="N8" s="648"/>
      <c r="O8" s="648"/>
      <c r="P8" s="648"/>
      <c r="Q8" s="648"/>
      <c r="R8" s="648"/>
      <c r="S8" s="648"/>
      <c r="T8" s="648"/>
      <c r="U8" s="648"/>
      <c r="V8" s="648"/>
      <c r="W8" s="648"/>
      <c r="X8" s="648"/>
      <c r="Y8" s="648"/>
      <c r="Z8" s="648"/>
      <c r="AA8" s="648"/>
      <c r="AB8" s="1709">
        <v>1.0</v>
      </c>
      <c r="AC8" s="1111" t="s">
        <v>55</v>
      </c>
      <c r="AD8" s="1111" t="s">
        <v>3150</v>
      </c>
      <c r="AE8" s="1710"/>
      <c r="AF8" s="1711" t="s">
        <v>4788</v>
      </c>
      <c r="AG8" s="1712"/>
      <c r="AH8" s="1713"/>
    </row>
    <row r="9" ht="15.75" customHeight="1">
      <c r="A9" s="1031"/>
      <c r="B9" s="641"/>
      <c r="C9" s="661" t="s">
        <v>4789</v>
      </c>
      <c r="D9" s="1126"/>
      <c r="E9" s="1002" t="s">
        <v>4790</v>
      </c>
      <c r="F9" s="640" t="s">
        <v>4791</v>
      </c>
      <c r="G9" s="640" t="s">
        <v>4792</v>
      </c>
      <c r="H9" s="1708"/>
      <c r="I9" s="1708"/>
      <c r="J9" s="843"/>
      <c r="K9" s="843"/>
      <c r="L9" s="501"/>
      <c r="M9" s="501"/>
      <c r="N9" s="501"/>
      <c r="O9" s="501"/>
      <c r="P9" s="501"/>
      <c r="Q9" s="501"/>
      <c r="R9" s="501"/>
      <c r="S9" s="501"/>
      <c r="T9" s="501"/>
      <c r="U9" s="501"/>
      <c r="V9" s="501"/>
      <c r="W9" s="501"/>
      <c r="X9" s="501"/>
      <c r="Y9" s="501"/>
      <c r="Z9" s="501"/>
      <c r="AA9" s="501"/>
      <c r="AB9" s="1709">
        <v>1.0</v>
      </c>
      <c r="AC9" s="1111" t="s">
        <v>55</v>
      </c>
      <c r="AD9" s="1111" t="s">
        <v>2779</v>
      </c>
      <c r="AE9" s="1710"/>
      <c r="AF9" s="1711" t="s">
        <v>4793</v>
      </c>
      <c r="AG9" s="1714"/>
      <c r="AH9" s="1715" t="s">
        <v>4794</v>
      </c>
    </row>
    <row r="10" ht="15.75" customHeight="1">
      <c r="A10" s="1031"/>
      <c r="B10" s="641"/>
      <c r="C10" s="641"/>
      <c r="D10" s="640" t="s">
        <v>4795</v>
      </c>
      <c r="E10" s="642" t="s">
        <v>4796</v>
      </c>
      <c r="F10" s="640" t="s">
        <v>4797</v>
      </c>
      <c r="G10" s="1010" t="s">
        <v>4798</v>
      </c>
      <c r="H10" s="1708"/>
      <c r="I10" s="1708"/>
      <c r="J10" s="843"/>
      <c r="K10" s="843"/>
      <c r="L10" s="500"/>
      <c r="M10" s="500"/>
      <c r="N10" s="500"/>
      <c r="O10" s="500"/>
      <c r="P10" s="500"/>
      <c r="Q10" s="500"/>
      <c r="R10" s="500"/>
      <c r="S10" s="500"/>
      <c r="T10" s="500"/>
      <c r="U10" s="500"/>
      <c r="V10" s="500"/>
      <c r="W10" s="500"/>
      <c r="X10" s="500"/>
      <c r="Y10" s="500"/>
      <c r="Z10" s="500"/>
      <c r="AA10" s="500"/>
      <c r="AB10" s="1709">
        <v>1.0</v>
      </c>
      <c r="AC10" s="1111" t="s">
        <v>55</v>
      </c>
      <c r="AD10" s="1716" t="s">
        <v>361</v>
      </c>
      <c r="AE10" s="1706"/>
      <c r="AF10" s="1713" t="s">
        <v>4799</v>
      </c>
      <c r="AG10" s="1713"/>
      <c r="AH10" s="633"/>
    </row>
    <row r="11" ht="15.75" hidden="1" customHeight="1">
      <c r="A11" s="1031"/>
      <c r="B11" s="1002" t="s">
        <v>4800</v>
      </c>
      <c r="C11" s="641"/>
      <c r="D11" s="641"/>
      <c r="E11" s="641"/>
      <c r="F11" s="641"/>
      <c r="G11" s="641"/>
      <c r="H11" s="843" t="s">
        <v>94</v>
      </c>
      <c r="I11" s="843" t="s">
        <v>94</v>
      </c>
      <c r="J11" s="796"/>
      <c r="K11" s="796"/>
      <c r="L11" s="648"/>
      <c r="M11" s="648"/>
      <c r="N11" s="648"/>
      <c r="O11" s="648"/>
      <c r="P11" s="648"/>
      <c r="Q11" s="648"/>
      <c r="R11" s="648"/>
      <c r="S11" s="648"/>
      <c r="T11" s="648"/>
      <c r="U11" s="648"/>
      <c r="V11" s="648"/>
      <c r="W11" s="648"/>
      <c r="X11" s="648"/>
      <c r="Y11" s="648"/>
      <c r="Z11" s="648"/>
      <c r="AA11" s="648"/>
      <c r="AB11" s="1717" t="s">
        <v>94</v>
      </c>
      <c r="AC11" s="1111" t="s">
        <v>55</v>
      </c>
      <c r="AD11" s="1716" t="s">
        <v>4801</v>
      </c>
      <c r="AE11" s="1718"/>
      <c r="AF11" s="1712"/>
      <c r="AG11" s="1707"/>
      <c r="AH11" s="642"/>
    </row>
    <row r="12" ht="15.75" customHeight="1">
      <c r="A12" s="1031"/>
      <c r="B12" s="641"/>
      <c r="C12" s="642" t="s">
        <v>4802</v>
      </c>
      <c r="D12" s="641"/>
      <c r="E12" s="642" t="s">
        <v>4803</v>
      </c>
      <c r="F12" s="1002" t="s">
        <v>4804</v>
      </c>
      <c r="G12" s="640" t="s">
        <v>4805</v>
      </c>
      <c r="H12" s="1708"/>
      <c r="I12" s="1708"/>
      <c r="J12" s="843"/>
      <c r="K12" s="843"/>
      <c r="L12" s="500"/>
      <c r="M12" s="500"/>
      <c r="N12" s="500"/>
      <c r="O12" s="500"/>
      <c r="P12" s="500"/>
      <c r="Q12" s="500"/>
      <c r="R12" s="500"/>
      <c r="S12" s="500"/>
      <c r="T12" s="500"/>
      <c r="U12" s="500"/>
      <c r="V12" s="500"/>
      <c r="W12" s="500"/>
      <c r="X12" s="500"/>
      <c r="Y12" s="500"/>
      <c r="Z12" s="500"/>
      <c r="AA12" s="500"/>
      <c r="AB12" s="1709">
        <v>1.0</v>
      </c>
      <c r="AC12" s="1111" t="s">
        <v>55</v>
      </c>
      <c r="AD12" s="1716" t="s">
        <v>4801</v>
      </c>
      <c r="AE12" s="1706"/>
      <c r="AF12" s="1707"/>
      <c r="AG12" s="1714"/>
      <c r="AH12" s="642"/>
    </row>
    <row r="13" ht="15.75" customHeight="1">
      <c r="A13" s="1031"/>
      <c r="B13" s="641"/>
      <c r="C13" s="642" t="s">
        <v>4806</v>
      </c>
      <c r="D13" s="641"/>
      <c r="E13" s="642" t="s">
        <v>4807</v>
      </c>
      <c r="F13" s="1002" t="s">
        <v>4804</v>
      </c>
      <c r="G13" s="640" t="s">
        <v>4808</v>
      </c>
      <c r="H13" s="1708"/>
      <c r="I13" s="1708"/>
      <c r="J13" s="843"/>
      <c r="K13" s="843"/>
      <c r="L13" s="500"/>
      <c r="M13" s="500"/>
      <c r="N13" s="500"/>
      <c r="O13" s="500"/>
      <c r="P13" s="500"/>
      <c r="Q13" s="500"/>
      <c r="R13" s="500"/>
      <c r="S13" s="500"/>
      <c r="T13" s="500"/>
      <c r="U13" s="500"/>
      <c r="V13" s="500"/>
      <c r="W13" s="500"/>
      <c r="X13" s="500"/>
      <c r="Y13" s="500"/>
      <c r="Z13" s="500"/>
      <c r="AA13" s="500"/>
      <c r="AB13" s="1709">
        <v>1.0</v>
      </c>
      <c r="AC13" s="1111" t="s">
        <v>55</v>
      </c>
      <c r="AD13" s="1111" t="s">
        <v>3150</v>
      </c>
      <c r="AE13" s="1706"/>
      <c r="AF13" s="1707"/>
      <c r="AG13" s="1707"/>
      <c r="AH13" s="642"/>
    </row>
    <row r="14" ht="15.75" hidden="1" customHeight="1">
      <c r="A14" s="1031"/>
      <c r="B14" s="661" t="s">
        <v>2995</v>
      </c>
      <c r="C14" s="640"/>
      <c r="D14" s="641"/>
      <c r="E14" s="641"/>
      <c r="F14" s="1002"/>
      <c r="G14" s="640"/>
      <c r="H14" s="843" t="s">
        <v>94</v>
      </c>
      <c r="I14" s="843" t="s">
        <v>94</v>
      </c>
      <c r="J14" s="796"/>
      <c r="K14" s="796"/>
      <c r="L14" s="648"/>
      <c r="M14" s="500"/>
      <c r="N14" s="500"/>
      <c r="O14" s="500"/>
      <c r="P14" s="500"/>
      <c r="Q14" s="500"/>
      <c r="R14" s="500"/>
      <c r="S14" s="500"/>
      <c r="T14" s="500"/>
      <c r="U14" s="500"/>
      <c r="V14" s="500"/>
      <c r="W14" s="500"/>
      <c r="X14" s="500"/>
      <c r="Y14" s="500"/>
      <c r="Z14" s="500"/>
      <c r="AA14" s="500"/>
      <c r="AB14" s="1095" t="s">
        <v>94</v>
      </c>
      <c r="AC14" s="1096" t="s">
        <v>55</v>
      </c>
      <c r="AD14" s="1719" t="s">
        <v>4801</v>
      </c>
      <c r="AE14" s="1718"/>
      <c r="AF14" s="1712"/>
      <c r="AG14" s="1707"/>
      <c r="AH14" s="642"/>
    </row>
    <row r="15" ht="15.75" hidden="1" customHeight="1">
      <c r="A15" s="1031"/>
      <c r="B15" s="641"/>
      <c r="C15" s="1720" t="s">
        <v>4809</v>
      </c>
      <c r="D15" s="641"/>
      <c r="E15" s="641"/>
      <c r="F15" s="1002"/>
      <c r="G15" s="640"/>
      <c r="H15" s="843" t="s">
        <v>94</v>
      </c>
      <c r="I15" s="843" t="s">
        <v>94</v>
      </c>
      <c r="J15" s="796"/>
      <c r="K15" s="796"/>
      <c r="L15" s="648"/>
      <c r="M15" s="500"/>
      <c r="N15" s="500"/>
      <c r="O15" s="500"/>
      <c r="P15" s="500"/>
      <c r="Q15" s="500"/>
      <c r="R15" s="500"/>
      <c r="S15" s="500"/>
      <c r="T15" s="500"/>
      <c r="U15" s="500"/>
      <c r="V15" s="500"/>
      <c r="W15" s="500"/>
      <c r="X15" s="500"/>
      <c r="Y15" s="500"/>
      <c r="Z15" s="500"/>
      <c r="AA15" s="500"/>
      <c r="AB15" s="1095" t="s">
        <v>94</v>
      </c>
      <c r="AC15" s="1096" t="s">
        <v>55</v>
      </c>
      <c r="AD15" s="1719" t="s">
        <v>4801</v>
      </c>
      <c r="AE15" s="1718"/>
      <c r="AF15" s="1712"/>
      <c r="AG15" s="1707"/>
      <c r="AH15" s="642"/>
    </row>
    <row r="16" ht="15.75" hidden="1" customHeight="1">
      <c r="A16" s="1031"/>
      <c r="B16" s="641"/>
      <c r="C16" s="641"/>
      <c r="D16" s="633" t="s">
        <v>4810</v>
      </c>
      <c r="E16" s="158"/>
      <c r="F16" s="1570" t="s">
        <v>4811</v>
      </c>
      <c r="G16" s="1721"/>
      <c r="H16" s="843" t="s">
        <v>94</v>
      </c>
      <c r="I16" s="843" t="s">
        <v>94</v>
      </c>
      <c r="J16" s="796"/>
      <c r="K16" s="796"/>
      <c r="L16" s="500"/>
      <c r="M16" s="500"/>
      <c r="N16" s="500"/>
      <c r="O16" s="500"/>
      <c r="P16" s="500"/>
      <c r="Q16" s="500"/>
      <c r="R16" s="500"/>
      <c r="S16" s="500"/>
      <c r="T16" s="500"/>
      <c r="U16" s="500"/>
      <c r="V16" s="500"/>
      <c r="W16" s="500"/>
      <c r="X16" s="500"/>
      <c r="Y16" s="500"/>
      <c r="Z16" s="500"/>
      <c r="AA16" s="500"/>
      <c r="AB16" s="1095" t="s">
        <v>94</v>
      </c>
      <c r="AC16" s="1096" t="s">
        <v>55</v>
      </c>
      <c r="AD16" s="1719" t="s">
        <v>4801</v>
      </c>
      <c r="AE16" s="1706"/>
      <c r="AF16" s="1707"/>
      <c r="AG16" s="1707"/>
      <c r="AH16" s="642"/>
    </row>
    <row r="17" ht="15.75" customHeight="1">
      <c r="A17" s="620"/>
      <c r="B17" s="623" t="s">
        <v>2995</v>
      </c>
      <c r="C17" s="620"/>
      <c r="D17" s="620"/>
      <c r="E17" s="158"/>
      <c r="F17" s="809"/>
      <c r="G17" s="620"/>
      <c r="H17" s="1708"/>
      <c r="I17" s="1708"/>
      <c r="J17" s="843"/>
      <c r="K17" s="843"/>
      <c r="L17" s="648"/>
      <c r="M17" s="500"/>
      <c r="N17" s="500"/>
      <c r="O17" s="500"/>
      <c r="P17" s="500"/>
      <c r="Q17" s="500"/>
      <c r="R17" s="500"/>
      <c r="S17" s="500"/>
      <c r="T17" s="500"/>
      <c r="U17" s="500"/>
      <c r="V17" s="500"/>
      <c r="W17" s="500"/>
      <c r="X17" s="500"/>
      <c r="Y17" s="500"/>
      <c r="Z17" s="500"/>
      <c r="AA17" s="500"/>
      <c r="AB17" s="1461" t="s">
        <v>94</v>
      </c>
      <c r="AC17" s="1462" t="s">
        <v>55</v>
      </c>
      <c r="AD17" s="1463" t="s">
        <v>1732</v>
      </c>
      <c r="AE17" s="1722"/>
      <c r="AF17" s="1715"/>
      <c r="AG17" s="1707"/>
      <c r="AH17" s="642"/>
    </row>
    <row r="18" ht="15.75" customHeight="1">
      <c r="A18" s="620"/>
      <c r="B18" s="620"/>
      <c r="C18" s="1156" t="s">
        <v>4812</v>
      </c>
      <c r="D18" s="158"/>
      <c r="E18" s="158"/>
      <c r="F18" s="1570" t="s">
        <v>4813</v>
      </c>
      <c r="G18" s="1721" t="s">
        <v>4814</v>
      </c>
      <c r="H18" s="1708"/>
      <c r="I18" s="1708"/>
      <c r="J18" s="843"/>
      <c r="K18" s="843"/>
      <c r="L18" s="648"/>
      <c r="M18" s="500"/>
      <c r="N18" s="500"/>
      <c r="O18" s="500"/>
      <c r="P18" s="500"/>
      <c r="Q18" s="500"/>
      <c r="R18" s="500"/>
      <c r="S18" s="500"/>
      <c r="T18" s="500"/>
      <c r="U18" s="500"/>
      <c r="V18" s="500"/>
      <c r="W18" s="500"/>
      <c r="X18" s="500"/>
      <c r="Y18" s="500"/>
      <c r="Z18" s="500"/>
      <c r="AA18" s="500"/>
      <c r="AB18" s="1461" t="s">
        <v>94</v>
      </c>
      <c r="AC18" s="1462" t="s">
        <v>55</v>
      </c>
      <c r="AD18" s="1463" t="s">
        <v>1732</v>
      </c>
      <c r="AE18" s="1722"/>
      <c r="AF18" s="1715"/>
      <c r="AG18" s="1707"/>
      <c r="AH18" s="642"/>
    </row>
    <row r="19" ht="15.75" customHeight="1">
      <c r="A19" s="620"/>
      <c r="B19" s="158"/>
      <c r="C19" s="158"/>
      <c r="D19" s="623" t="s">
        <v>2893</v>
      </c>
      <c r="E19" s="158"/>
      <c r="F19" s="642" t="s">
        <v>4815</v>
      </c>
      <c r="G19" s="623" t="s">
        <v>4816</v>
      </c>
      <c r="H19" s="1708"/>
      <c r="I19" s="1708"/>
      <c r="J19" s="843"/>
      <c r="K19" s="843"/>
      <c r="L19" s="648"/>
      <c r="M19" s="500"/>
      <c r="N19" s="500"/>
      <c r="O19" s="500"/>
      <c r="P19" s="500"/>
      <c r="Q19" s="500"/>
      <c r="R19" s="500"/>
      <c r="S19" s="500"/>
      <c r="T19" s="500"/>
      <c r="U19" s="500"/>
      <c r="V19" s="500"/>
      <c r="W19" s="500"/>
      <c r="X19" s="500"/>
      <c r="Y19" s="500"/>
      <c r="Z19" s="500"/>
      <c r="AA19" s="500"/>
      <c r="AB19" s="1461">
        <v>1.0</v>
      </c>
      <c r="AC19" s="1462" t="s">
        <v>55</v>
      </c>
      <c r="AD19" s="1463" t="s">
        <v>1732</v>
      </c>
      <c r="AE19" s="1722"/>
      <c r="AF19" s="1715"/>
      <c r="AG19" s="1707"/>
      <c r="AH19" s="642"/>
    </row>
    <row r="20" ht="15.75" customHeight="1">
      <c r="A20" s="1031"/>
      <c r="B20" s="623" t="s">
        <v>4817</v>
      </c>
      <c r="C20" s="620"/>
      <c r="D20" s="158"/>
      <c r="E20" s="158"/>
      <c r="F20" s="809"/>
      <c r="G20" s="620"/>
      <c r="H20" s="1708"/>
      <c r="I20" s="1708"/>
      <c r="J20" s="843"/>
      <c r="K20" s="843"/>
      <c r="L20" s="648"/>
      <c r="M20" s="500"/>
      <c r="N20" s="500"/>
      <c r="O20" s="500"/>
      <c r="P20" s="500"/>
      <c r="Q20" s="500"/>
      <c r="R20" s="500"/>
      <c r="S20" s="500"/>
      <c r="T20" s="500"/>
      <c r="U20" s="500"/>
      <c r="V20" s="500"/>
      <c r="W20" s="500"/>
      <c r="X20" s="500"/>
      <c r="Y20" s="500"/>
      <c r="Z20" s="500"/>
      <c r="AA20" s="500"/>
      <c r="AB20" s="1461" t="s">
        <v>94</v>
      </c>
      <c r="AC20" s="1462" t="s">
        <v>55</v>
      </c>
      <c r="AD20" s="1463" t="s">
        <v>1732</v>
      </c>
      <c r="AE20" s="1722"/>
      <c r="AF20" s="1715"/>
      <c r="AG20" s="1707"/>
      <c r="AH20" s="642"/>
    </row>
    <row r="21" ht="15.75" customHeight="1">
      <c r="A21" s="1031"/>
      <c r="B21" s="620"/>
      <c r="C21" s="1116" t="s">
        <v>4818</v>
      </c>
      <c r="D21" s="158"/>
      <c r="E21" s="158"/>
      <c r="F21" s="809"/>
      <c r="G21" s="620"/>
      <c r="H21" s="1708"/>
      <c r="I21" s="1708"/>
      <c r="J21" s="843"/>
      <c r="K21" s="843"/>
      <c r="L21" s="648"/>
      <c r="M21" s="500"/>
      <c r="N21" s="500"/>
      <c r="O21" s="500"/>
      <c r="P21" s="500"/>
      <c r="Q21" s="500"/>
      <c r="R21" s="500"/>
      <c r="S21" s="500"/>
      <c r="T21" s="500"/>
      <c r="U21" s="500"/>
      <c r="V21" s="500"/>
      <c r="W21" s="500"/>
      <c r="X21" s="500"/>
      <c r="Y21" s="500"/>
      <c r="Z21" s="500"/>
      <c r="AA21" s="500"/>
      <c r="AB21" s="1461" t="s">
        <v>94</v>
      </c>
      <c r="AC21" s="1462" t="s">
        <v>55</v>
      </c>
      <c r="AD21" s="1463" t="s">
        <v>1732</v>
      </c>
      <c r="AE21" s="1722"/>
      <c r="AF21" s="1715"/>
      <c r="AG21" s="1707"/>
      <c r="AH21" s="642"/>
    </row>
    <row r="22" ht="15.75" customHeight="1">
      <c r="A22" s="1031"/>
      <c r="B22" s="620"/>
      <c r="C22" s="158"/>
      <c r="D22" s="633" t="s">
        <v>4819</v>
      </c>
      <c r="E22" s="158"/>
      <c r="F22" s="1570" t="s">
        <v>4820</v>
      </c>
      <c r="G22" s="1570" t="s">
        <v>4821</v>
      </c>
      <c r="H22" s="1708"/>
      <c r="I22" s="1708"/>
      <c r="J22" s="843"/>
      <c r="K22" s="843"/>
      <c r="L22" s="648"/>
      <c r="M22" s="500"/>
      <c r="N22" s="500"/>
      <c r="O22" s="500"/>
      <c r="P22" s="500"/>
      <c r="Q22" s="500"/>
      <c r="R22" s="500"/>
      <c r="S22" s="500"/>
      <c r="T22" s="500"/>
      <c r="U22" s="500"/>
      <c r="V22" s="500"/>
      <c r="W22" s="500"/>
      <c r="X22" s="500"/>
      <c r="Y22" s="500"/>
      <c r="Z22" s="500"/>
      <c r="AA22" s="500"/>
      <c r="AB22" s="1461" t="s">
        <v>94</v>
      </c>
      <c r="AC22" s="1462" t="s">
        <v>55</v>
      </c>
      <c r="AD22" s="1463" t="s">
        <v>1732</v>
      </c>
      <c r="AE22" s="1722"/>
      <c r="AF22" s="1715"/>
      <c r="AG22" s="1707"/>
      <c r="AH22" s="642"/>
    </row>
    <row r="23" ht="15.75" customHeight="1">
      <c r="A23" s="1031"/>
      <c r="B23" s="620"/>
      <c r="C23" s="158"/>
      <c r="D23" s="158"/>
      <c r="E23" s="1723">
        <v>-703.0</v>
      </c>
      <c r="F23" s="642" t="s">
        <v>4822</v>
      </c>
      <c r="G23" s="623" t="s">
        <v>4823</v>
      </c>
      <c r="H23" s="1708"/>
      <c r="I23" s="1708"/>
      <c r="J23" s="843"/>
      <c r="K23" s="843"/>
      <c r="L23" s="648"/>
      <c r="M23" s="500"/>
      <c r="N23" s="500"/>
      <c r="O23" s="500"/>
      <c r="P23" s="500"/>
      <c r="Q23" s="500"/>
      <c r="R23" s="500"/>
      <c r="S23" s="500"/>
      <c r="T23" s="500"/>
      <c r="U23" s="500"/>
      <c r="V23" s="500"/>
      <c r="W23" s="500"/>
      <c r="X23" s="500"/>
      <c r="Y23" s="500"/>
      <c r="Z23" s="500"/>
      <c r="AA23" s="500"/>
      <c r="AB23" s="1467">
        <v>3.0</v>
      </c>
      <c r="AC23" s="1462" t="s">
        <v>55</v>
      </c>
      <c r="AD23" s="1463" t="s">
        <v>1732</v>
      </c>
      <c r="AE23" s="1722"/>
      <c r="AF23" s="640" t="s">
        <v>4824</v>
      </c>
      <c r="AG23" s="1707"/>
      <c r="AH23" s="642"/>
    </row>
    <row r="24" ht="15.75" hidden="1" customHeight="1">
      <c r="A24" s="1031"/>
      <c r="B24" s="641"/>
      <c r="C24" s="642"/>
      <c r="D24" s="633" t="s">
        <v>4825</v>
      </c>
      <c r="E24" s="158"/>
      <c r="F24" s="809"/>
      <c r="G24" s="620"/>
      <c r="H24" s="843" t="s">
        <v>94</v>
      </c>
      <c r="I24" s="843" t="s">
        <v>94</v>
      </c>
      <c r="J24" s="796"/>
      <c r="K24" s="796"/>
      <c r="L24" s="500"/>
      <c r="M24" s="500"/>
      <c r="N24" s="500"/>
      <c r="O24" s="500"/>
      <c r="P24" s="500"/>
      <c r="Q24" s="500"/>
      <c r="R24" s="500"/>
      <c r="S24" s="500"/>
      <c r="T24" s="500"/>
      <c r="U24" s="500"/>
      <c r="V24" s="500"/>
      <c r="W24" s="500"/>
      <c r="X24" s="500"/>
      <c r="Y24" s="500"/>
      <c r="Z24" s="500"/>
      <c r="AA24" s="500"/>
      <c r="AB24" s="1095" t="s">
        <v>94</v>
      </c>
      <c r="AC24" s="1096" t="s">
        <v>55</v>
      </c>
      <c r="AD24" s="1719" t="s">
        <v>4801</v>
      </c>
      <c r="AE24" s="1706"/>
      <c r="AF24" s="1707"/>
      <c r="AG24" s="1707"/>
      <c r="AH24" s="642"/>
    </row>
    <row r="25" ht="15.75" hidden="1" customHeight="1">
      <c r="A25" s="1031"/>
      <c r="B25" s="641"/>
      <c r="C25" s="1116" t="s">
        <v>2893</v>
      </c>
      <c r="D25" s="158"/>
      <c r="E25" s="158"/>
      <c r="F25" s="809"/>
      <c r="G25" s="620"/>
      <c r="H25" s="843" t="s">
        <v>94</v>
      </c>
      <c r="I25" s="843" t="s">
        <v>94</v>
      </c>
      <c r="J25" s="796"/>
      <c r="K25" s="796"/>
      <c r="L25" s="648"/>
      <c r="M25" s="648"/>
      <c r="N25" s="648"/>
      <c r="O25" s="500"/>
      <c r="P25" s="500"/>
      <c r="Q25" s="500"/>
      <c r="R25" s="500"/>
      <c r="S25" s="500"/>
      <c r="T25" s="500"/>
      <c r="U25" s="500"/>
      <c r="V25" s="500"/>
      <c r="W25" s="500"/>
      <c r="X25" s="500"/>
      <c r="Y25" s="500"/>
      <c r="Z25" s="500"/>
      <c r="AA25" s="500"/>
      <c r="AB25" s="1102" t="s">
        <v>94</v>
      </c>
      <c r="AC25" s="1096" t="s">
        <v>55</v>
      </c>
      <c r="AD25" s="1719" t="s">
        <v>4801</v>
      </c>
      <c r="AE25" s="1724"/>
      <c r="AF25" s="1725"/>
      <c r="AG25" s="1707"/>
      <c r="AH25" s="642"/>
    </row>
    <row r="26" ht="15.75" hidden="1" customHeight="1">
      <c r="A26" s="1031"/>
      <c r="B26" s="641"/>
      <c r="C26" s="620"/>
      <c r="D26" s="633" t="s">
        <v>4826</v>
      </c>
      <c r="E26" s="158"/>
      <c r="F26" s="809"/>
      <c r="G26" s="620"/>
      <c r="H26" s="843" t="s">
        <v>94</v>
      </c>
      <c r="I26" s="843" t="s">
        <v>94</v>
      </c>
      <c r="J26" s="796"/>
      <c r="K26" s="796"/>
      <c r="L26" s="648"/>
      <c r="M26" s="648"/>
      <c r="N26" s="648"/>
      <c r="O26" s="500"/>
      <c r="P26" s="500"/>
      <c r="Q26" s="500"/>
      <c r="R26" s="500"/>
      <c r="S26" s="500"/>
      <c r="T26" s="500"/>
      <c r="U26" s="500"/>
      <c r="V26" s="500"/>
      <c r="W26" s="500"/>
      <c r="X26" s="500"/>
      <c r="Y26" s="500"/>
      <c r="Z26" s="500"/>
      <c r="AA26" s="500"/>
      <c r="AB26" s="1095" t="s">
        <v>94</v>
      </c>
      <c r="AC26" s="1096" t="s">
        <v>55</v>
      </c>
      <c r="AD26" s="1719" t="s">
        <v>4801</v>
      </c>
      <c r="AE26" s="1724"/>
      <c r="AF26" s="1725"/>
      <c r="AG26" s="1707"/>
      <c r="AH26" s="642"/>
    </row>
    <row r="27" ht="15.75" hidden="1" customHeight="1">
      <c r="A27" s="1031"/>
      <c r="B27" s="641"/>
      <c r="C27" s="1119" t="s">
        <v>4818</v>
      </c>
      <c r="D27" s="641"/>
      <c r="E27" s="641"/>
      <c r="F27" s="1002"/>
      <c r="G27" s="1000"/>
      <c r="H27" s="843" t="s">
        <v>94</v>
      </c>
      <c r="I27" s="843" t="s">
        <v>94</v>
      </c>
      <c r="J27" s="796"/>
      <c r="K27" s="796"/>
      <c r="L27" s="648"/>
      <c r="M27" s="648"/>
      <c r="N27" s="648"/>
      <c r="O27" s="500"/>
      <c r="P27" s="500"/>
      <c r="Q27" s="500"/>
      <c r="R27" s="500"/>
      <c r="S27" s="500"/>
      <c r="T27" s="500"/>
      <c r="U27" s="500"/>
      <c r="V27" s="500"/>
      <c r="W27" s="500"/>
      <c r="X27" s="500"/>
      <c r="Y27" s="500"/>
      <c r="Z27" s="500"/>
      <c r="AA27" s="500"/>
      <c r="AB27" s="1095" t="s">
        <v>94</v>
      </c>
      <c r="AC27" s="1096" t="s">
        <v>55</v>
      </c>
      <c r="AD27" s="1719" t="s">
        <v>4801</v>
      </c>
      <c r="AE27" s="1724"/>
      <c r="AF27" s="1725"/>
      <c r="AG27" s="1707"/>
      <c r="AH27" s="642"/>
    </row>
    <row r="28" ht="15.75" customHeight="1">
      <c r="A28" s="1031"/>
      <c r="B28" s="641"/>
      <c r="C28" s="1002"/>
      <c r="D28" s="1002" t="s">
        <v>1715</v>
      </c>
      <c r="E28" s="641"/>
      <c r="F28" s="1002" t="s">
        <v>4827</v>
      </c>
      <c r="G28" s="1000" t="s">
        <v>4828</v>
      </c>
      <c r="H28" s="1708"/>
      <c r="I28" s="1708"/>
      <c r="J28" s="843"/>
      <c r="K28" s="843"/>
      <c r="L28" s="500"/>
      <c r="M28" s="500"/>
      <c r="N28" s="500"/>
      <c r="O28" s="500"/>
      <c r="P28" s="500"/>
      <c r="Q28" s="500"/>
      <c r="R28" s="500"/>
      <c r="S28" s="500"/>
      <c r="T28" s="500"/>
      <c r="U28" s="500"/>
      <c r="V28" s="500"/>
      <c r="W28" s="500"/>
      <c r="X28" s="500"/>
      <c r="Y28" s="500"/>
      <c r="Z28" s="500"/>
      <c r="AA28" s="500"/>
      <c r="AB28" s="1709">
        <v>1.0</v>
      </c>
      <c r="AC28" s="1111" t="s">
        <v>55</v>
      </c>
      <c r="AD28" s="1111" t="s">
        <v>2913</v>
      </c>
      <c r="AE28" s="1726"/>
      <c r="AF28" s="1725" t="s">
        <v>4829</v>
      </c>
      <c r="AG28" s="1707"/>
      <c r="AH28" s="642"/>
    </row>
    <row r="29" ht="15.75" hidden="1" customHeight="1">
      <c r="A29" s="1031"/>
      <c r="B29" s="641"/>
      <c r="C29" s="1002"/>
      <c r="D29" s="634" t="s">
        <v>4819</v>
      </c>
      <c r="E29" s="641"/>
      <c r="F29" s="642" t="s">
        <v>4822</v>
      </c>
      <c r="G29" s="643" t="s">
        <v>4823</v>
      </c>
      <c r="H29" s="1708"/>
      <c r="I29" s="843"/>
      <c r="J29" s="843"/>
      <c r="K29" s="843"/>
      <c r="L29" s="648"/>
      <c r="M29" s="648"/>
      <c r="N29" s="648"/>
      <c r="O29" s="500"/>
      <c r="P29" s="500"/>
      <c r="Q29" s="500"/>
      <c r="R29" s="500"/>
      <c r="S29" s="500"/>
      <c r="T29" s="500"/>
      <c r="U29" s="500"/>
      <c r="V29" s="500"/>
      <c r="W29" s="500"/>
      <c r="X29" s="500"/>
      <c r="Y29" s="500"/>
      <c r="Z29" s="500"/>
      <c r="AA29" s="500"/>
      <c r="AB29" s="1102">
        <v>3.0</v>
      </c>
      <c r="AC29" s="1096" t="s">
        <v>55</v>
      </c>
      <c r="AD29" s="1719" t="s">
        <v>4801</v>
      </c>
      <c r="AE29" s="1724"/>
      <c r="AF29" s="1725"/>
      <c r="AG29" s="1707"/>
      <c r="AH29" s="642"/>
    </row>
    <row r="30" ht="15.75" hidden="1" customHeight="1">
      <c r="A30" s="1031"/>
      <c r="B30" s="641"/>
      <c r="C30" s="1002" t="s">
        <v>4830</v>
      </c>
      <c r="D30" s="641"/>
      <c r="E30" s="641"/>
      <c r="F30" s="641"/>
      <c r="G30" s="641"/>
      <c r="H30" s="879" t="s">
        <v>94</v>
      </c>
      <c r="I30" s="843" t="s">
        <v>94</v>
      </c>
      <c r="J30" s="796"/>
      <c r="K30" s="796"/>
      <c r="L30" s="648"/>
      <c r="M30" s="648"/>
      <c r="N30" s="648"/>
      <c r="O30" s="500"/>
      <c r="P30" s="500"/>
      <c r="Q30" s="500"/>
      <c r="R30" s="500"/>
      <c r="S30" s="500"/>
      <c r="T30" s="500"/>
      <c r="U30" s="500"/>
      <c r="V30" s="500"/>
      <c r="W30" s="500"/>
      <c r="X30" s="500"/>
      <c r="Y30" s="500"/>
      <c r="Z30" s="500"/>
      <c r="AA30" s="500"/>
      <c r="AB30" s="1709" t="s">
        <v>94</v>
      </c>
      <c r="AC30" s="1111" t="s">
        <v>55</v>
      </c>
      <c r="AD30" s="1111" t="s">
        <v>3150</v>
      </c>
      <c r="AE30" s="1706"/>
      <c r="AF30" s="1707"/>
      <c r="AG30" s="1707"/>
      <c r="AH30" s="642"/>
    </row>
    <row r="31" ht="15.75" customHeight="1">
      <c r="A31" s="1031"/>
      <c r="B31" s="641"/>
      <c r="C31" s="641"/>
      <c r="D31" s="641"/>
      <c r="E31" s="641"/>
      <c r="F31" s="1002" t="s">
        <v>4831</v>
      </c>
      <c r="G31" s="640" t="s">
        <v>4832</v>
      </c>
      <c r="H31" s="1708"/>
      <c r="I31" s="1708"/>
      <c r="J31" s="843"/>
      <c r="K31" s="843"/>
      <c r="L31" s="648"/>
      <c r="M31" s="648"/>
      <c r="N31" s="648"/>
      <c r="O31" s="500"/>
      <c r="P31" s="500"/>
      <c r="Q31" s="500"/>
      <c r="R31" s="500"/>
      <c r="S31" s="500"/>
      <c r="T31" s="500"/>
      <c r="U31" s="500"/>
      <c r="V31" s="500"/>
      <c r="W31" s="500"/>
      <c r="X31" s="500"/>
      <c r="Y31" s="500"/>
      <c r="Z31" s="500"/>
      <c r="AA31" s="500"/>
      <c r="AB31" s="1709">
        <v>1.0</v>
      </c>
      <c r="AC31" s="1111" t="s">
        <v>55</v>
      </c>
      <c r="AD31" s="1716" t="s">
        <v>437</v>
      </c>
      <c r="AE31" s="1706"/>
      <c r="AF31" s="1727" t="s">
        <v>4833</v>
      </c>
      <c r="AG31" s="1728"/>
      <c r="AH31" s="642"/>
    </row>
    <row r="32" ht="15.75" customHeight="1">
      <c r="A32" s="1031"/>
      <c r="B32" s="641"/>
      <c r="C32" s="641"/>
      <c r="D32" s="641"/>
      <c r="E32" s="641"/>
      <c r="F32" s="1002" t="s">
        <v>4834</v>
      </c>
      <c r="G32" s="1000" t="s">
        <v>4835</v>
      </c>
      <c r="H32" s="1708"/>
      <c r="I32" s="1708"/>
      <c r="J32" s="843"/>
      <c r="K32" s="843"/>
      <c r="L32" s="648"/>
      <c r="M32" s="648"/>
      <c r="N32" s="648"/>
      <c r="O32" s="648"/>
      <c r="P32" s="648"/>
      <c r="Q32" s="648"/>
      <c r="R32" s="648"/>
      <c r="S32" s="648"/>
      <c r="T32" s="500"/>
      <c r="U32" s="500"/>
      <c r="V32" s="500"/>
      <c r="W32" s="500"/>
      <c r="X32" s="500"/>
      <c r="Y32" s="500"/>
      <c r="Z32" s="500"/>
      <c r="AA32" s="500"/>
      <c r="AB32" s="1709">
        <v>1.0</v>
      </c>
      <c r="AC32" s="1111" t="s">
        <v>55</v>
      </c>
      <c r="AD32" s="1111" t="s">
        <v>3150</v>
      </c>
      <c r="AE32" s="1706"/>
      <c r="AF32" s="1707"/>
      <c r="AG32" s="1707"/>
      <c r="AH32" s="642"/>
    </row>
    <row r="33" ht="15.75" customHeight="1">
      <c r="A33" s="1031"/>
      <c r="B33" s="641"/>
      <c r="C33" s="641"/>
      <c r="D33" s="641"/>
      <c r="E33" s="641"/>
      <c r="F33" s="1002" t="s">
        <v>4836</v>
      </c>
      <c r="G33" s="1000" t="s">
        <v>4837</v>
      </c>
      <c r="H33" s="1708"/>
      <c r="I33" s="1708"/>
      <c r="J33" s="843"/>
      <c r="K33" s="843"/>
      <c r="L33" s="501"/>
      <c r="M33" s="501"/>
      <c r="N33" s="501"/>
      <c r="O33" s="501"/>
      <c r="P33" s="501"/>
      <c r="Q33" s="501"/>
      <c r="R33" s="501"/>
      <c r="S33" s="501"/>
      <c r="T33" s="500"/>
      <c r="U33" s="500"/>
      <c r="V33" s="500"/>
      <c r="W33" s="500"/>
      <c r="X33" s="500"/>
      <c r="Y33" s="500"/>
      <c r="Z33" s="500"/>
      <c r="AA33" s="500"/>
      <c r="AB33" s="1709">
        <v>1.0</v>
      </c>
      <c r="AC33" s="1111" t="s">
        <v>55</v>
      </c>
      <c r="AD33" s="1111" t="s">
        <v>447</v>
      </c>
      <c r="AE33" s="1706"/>
      <c r="AF33" s="1727" t="s">
        <v>4838</v>
      </c>
      <c r="AG33" s="1707"/>
      <c r="AH33" s="642"/>
    </row>
    <row r="34" ht="15.75" hidden="1" customHeight="1">
      <c r="A34" s="1729"/>
      <c r="B34" s="661"/>
      <c r="C34" s="1402" t="s">
        <v>4839</v>
      </c>
      <c r="D34" s="642"/>
      <c r="E34" s="642"/>
      <c r="F34" s="642"/>
      <c r="G34" s="642"/>
      <c r="H34" s="879" t="s">
        <v>94</v>
      </c>
      <c r="I34" s="879" t="s">
        <v>94</v>
      </c>
      <c r="J34" s="648"/>
      <c r="K34" s="648"/>
      <c r="L34" s="648"/>
      <c r="M34" s="648"/>
      <c r="N34" s="648"/>
      <c r="O34" s="648"/>
      <c r="P34" s="648"/>
      <c r="Q34" s="648"/>
      <c r="R34" s="648"/>
      <c r="S34" s="648"/>
      <c r="T34" s="500"/>
      <c r="U34" s="500"/>
      <c r="V34" s="500"/>
      <c r="W34" s="500"/>
      <c r="X34" s="500"/>
      <c r="Y34" s="500"/>
      <c r="Z34" s="500"/>
      <c r="AA34" s="500"/>
      <c r="AB34" s="1717" t="s">
        <v>94</v>
      </c>
      <c r="AC34" s="1111" t="s">
        <v>55</v>
      </c>
      <c r="AD34" s="664" t="s">
        <v>1407</v>
      </c>
      <c r="AE34" s="641"/>
      <c r="AF34" s="641"/>
      <c r="AG34" s="641"/>
      <c r="AH34" s="642"/>
    </row>
    <row r="35" ht="15.75" customHeight="1">
      <c r="A35" s="841"/>
      <c r="B35" s="841"/>
      <c r="C35" s="1402"/>
      <c r="D35" s="642"/>
      <c r="E35" s="642" t="s">
        <v>2736</v>
      </c>
      <c r="F35" s="642" t="s">
        <v>4840</v>
      </c>
      <c r="G35" s="640" t="s">
        <v>4841</v>
      </c>
      <c r="H35" s="1708"/>
      <c r="I35" s="648"/>
      <c r="J35" s="648"/>
      <c r="K35" s="648"/>
      <c r="L35" s="648"/>
      <c r="M35" s="648"/>
      <c r="N35" s="648"/>
      <c r="O35" s="648"/>
      <c r="P35" s="648"/>
      <c r="Q35" s="648"/>
      <c r="R35" s="648"/>
      <c r="S35" s="648"/>
      <c r="T35" s="500"/>
      <c r="U35" s="500"/>
      <c r="V35" s="500"/>
      <c r="W35" s="500"/>
      <c r="X35" s="500"/>
      <c r="Y35" s="500"/>
      <c r="Z35" s="500"/>
      <c r="AA35" s="500"/>
      <c r="AB35" s="1406">
        <v>1.0</v>
      </c>
      <c r="AC35" s="665" t="s">
        <v>55</v>
      </c>
      <c r="AD35" s="665" t="s">
        <v>433</v>
      </c>
      <c r="AE35" s="641"/>
      <c r="AF35" s="641"/>
      <c r="AG35" s="641"/>
      <c r="AH35" s="642"/>
    </row>
    <row r="36" ht="15.75" hidden="1" customHeight="1">
      <c r="A36" s="1031"/>
      <c r="B36" s="1002" t="s">
        <v>4842</v>
      </c>
      <c r="C36" s="641"/>
      <c r="D36" s="641"/>
      <c r="E36" s="641"/>
      <c r="F36" s="641"/>
      <c r="G36" s="641"/>
      <c r="H36" s="879" t="s">
        <v>94</v>
      </c>
      <c r="I36" s="879" t="s">
        <v>94</v>
      </c>
      <c r="J36" s="796"/>
      <c r="K36" s="796"/>
      <c r="L36" s="648"/>
      <c r="M36" s="648"/>
      <c r="N36" s="648"/>
      <c r="O36" s="648"/>
      <c r="P36" s="648"/>
      <c r="Q36" s="648"/>
      <c r="R36" s="648"/>
      <c r="S36" s="648"/>
      <c r="T36" s="500"/>
      <c r="U36" s="500"/>
      <c r="V36" s="500"/>
      <c r="W36" s="500"/>
      <c r="X36" s="500"/>
      <c r="Y36" s="500"/>
      <c r="Z36" s="500"/>
      <c r="AA36" s="500"/>
      <c r="AB36" s="1709" t="s">
        <v>94</v>
      </c>
      <c r="AC36" s="1111" t="s">
        <v>55</v>
      </c>
      <c r="AD36" s="1111" t="s">
        <v>3150</v>
      </c>
      <c r="AE36" s="1706"/>
      <c r="AF36" s="1707"/>
      <c r="AG36" s="1707"/>
      <c r="AH36" s="642"/>
    </row>
    <row r="37" ht="15.75" customHeight="1">
      <c r="A37" s="1031"/>
      <c r="B37" s="641"/>
      <c r="C37" s="1002" t="s">
        <v>4843</v>
      </c>
      <c r="D37" s="641"/>
      <c r="E37" s="641"/>
      <c r="F37" s="1002" t="s">
        <v>4844</v>
      </c>
      <c r="G37" s="732" t="s">
        <v>4845</v>
      </c>
      <c r="H37" s="1708"/>
      <c r="I37" s="1708"/>
      <c r="J37" s="843"/>
      <c r="K37" s="843"/>
      <c r="L37" s="500"/>
      <c r="M37" s="500"/>
      <c r="N37" s="500"/>
      <c r="O37" s="500"/>
      <c r="P37" s="500"/>
      <c r="Q37" s="500"/>
      <c r="R37" s="500"/>
      <c r="S37" s="500"/>
      <c r="T37" s="500"/>
      <c r="U37" s="500"/>
      <c r="V37" s="500"/>
      <c r="W37" s="500"/>
      <c r="X37" s="500"/>
      <c r="Y37" s="500"/>
      <c r="Z37" s="500"/>
      <c r="AA37" s="500"/>
      <c r="AB37" s="1709">
        <v>1.0</v>
      </c>
      <c r="AC37" s="1111" t="s">
        <v>55</v>
      </c>
      <c r="AD37" s="1716" t="s">
        <v>533</v>
      </c>
      <c r="AE37" s="1710"/>
      <c r="AF37" s="1707"/>
      <c r="AG37" s="1713"/>
      <c r="AH37" s="642"/>
    </row>
    <row r="38" ht="15.75" hidden="1" customHeight="1">
      <c r="A38" s="1031"/>
      <c r="B38" s="641"/>
      <c r="C38" s="642" t="s">
        <v>2684</v>
      </c>
      <c r="D38" s="641"/>
      <c r="E38" s="641"/>
      <c r="F38" s="641"/>
      <c r="G38" s="641"/>
      <c r="H38" s="879" t="s">
        <v>94</v>
      </c>
      <c r="I38" s="843" t="s">
        <v>94</v>
      </c>
      <c r="J38" s="796"/>
      <c r="K38" s="796"/>
      <c r="L38" s="500"/>
      <c r="M38" s="500"/>
      <c r="N38" s="500"/>
      <c r="O38" s="500"/>
      <c r="P38" s="500"/>
      <c r="Q38" s="500"/>
      <c r="R38" s="500"/>
      <c r="S38" s="500"/>
      <c r="T38" s="500"/>
      <c r="U38" s="500"/>
      <c r="V38" s="500"/>
      <c r="W38" s="500"/>
      <c r="X38" s="500"/>
      <c r="Y38" s="500"/>
      <c r="Z38" s="500"/>
      <c r="AA38" s="500"/>
      <c r="AB38" s="1709" t="s">
        <v>94</v>
      </c>
      <c r="AC38" s="1111" t="s">
        <v>55</v>
      </c>
      <c r="AD38" s="1111" t="s">
        <v>3150</v>
      </c>
      <c r="AE38" s="1706"/>
      <c r="AF38" s="1707"/>
      <c r="AG38" s="1707"/>
      <c r="AH38" s="623"/>
    </row>
    <row r="39" ht="15.75" customHeight="1">
      <c r="A39" s="1031"/>
      <c r="B39" s="641"/>
      <c r="C39" s="641"/>
      <c r="D39" s="641"/>
      <c r="E39" s="641"/>
      <c r="F39" s="642" t="s">
        <v>4846</v>
      </c>
      <c r="G39" s="640" t="s">
        <v>4847</v>
      </c>
      <c r="H39" s="1708"/>
      <c r="I39" s="1708"/>
      <c r="J39" s="843"/>
      <c r="K39" s="843"/>
      <c r="L39" s="500"/>
      <c r="M39" s="500"/>
      <c r="N39" s="500"/>
      <c r="O39" s="500"/>
      <c r="P39" s="500"/>
      <c r="Q39" s="500"/>
      <c r="R39" s="500"/>
      <c r="S39" s="500"/>
      <c r="T39" s="500"/>
      <c r="U39" s="500"/>
      <c r="V39" s="500"/>
      <c r="W39" s="500"/>
      <c r="X39" s="500"/>
      <c r="Y39" s="500"/>
      <c r="Z39" s="500"/>
      <c r="AA39" s="500"/>
      <c r="AB39" s="1709">
        <v>1.0</v>
      </c>
      <c r="AC39" s="1111" t="s">
        <v>55</v>
      </c>
      <c r="AD39" s="1716" t="s">
        <v>545</v>
      </c>
      <c r="AE39" s="1706"/>
      <c r="AF39" s="1707"/>
      <c r="AG39" s="1713"/>
      <c r="AH39" s="623"/>
    </row>
    <row r="40" ht="15.75" customHeight="1">
      <c r="A40" s="1031"/>
      <c r="B40" s="641"/>
      <c r="C40" s="641"/>
      <c r="D40" s="641"/>
      <c r="E40" s="641"/>
      <c r="F40" s="1002" t="s">
        <v>4848</v>
      </c>
      <c r="G40" s="640" t="s">
        <v>4849</v>
      </c>
      <c r="H40" s="1708"/>
      <c r="I40" s="1708"/>
      <c r="J40" s="843"/>
      <c r="K40" s="843"/>
      <c r="L40" s="500"/>
      <c r="M40" s="500"/>
      <c r="N40" s="500"/>
      <c r="O40" s="500"/>
      <c r="P40" s="500"/>
      <c r="Q40" s="500"/>
      <c r="R40" s="500"/>
      <c r="S40" s="500"/>
      <c r="T40" s="500"/>
      <c r="U40" s="500"/>
      <c r="V40" s="500"/>
      <c r="W40" s="500"/>
      <c r="X40" s="500"/>
      <c r="Y40" s="500"/>
      <c r="Z40" s="500"/>
      <c r="AA40" s="500"/>
      <c r="AB40" s="1709">
        <v>1.0</v>
      </c>
      <c r="AC40" s="1111" t="s">
        <v>55</v>
      </c>
      <c r="AD40" s="1111" t="s">
        <v>3150</v>
      </c>
      <c r="AE40" s="1706"/>
      <c r="AF40" s="1707"/>
      <c r="AG40" s="1707"/>
      <c r="AH40" s="623"/>
    </row>
    <row r="41" ht="15.75" customHeight="1">
      <c r="A41" s="1031"/>
      <c r="B41" s="641"/>
      <c r="C41" s="641"/>
      <c r="D41" s="641"/>
      <c r="E41" s="641"/>
      <c r="F41" s="1000" t="s">
        <v>4850</v>
      </c>
      <c r="G41" s="640" t="s">
        <v>4851</v>
      </c>
      <c r="H41" s="1708"/>
      <c r="I41" s="1708"/>
      <c r="J41" s="843"/>
      <c r="K41" s="843"/>
      <c r="L41" s="500"/>
      <c r="M41" s="500"/>
      <c r="N41" s="500"/>
      <c r="O41" s="500"/>
      <c r="P41" s="500"/>
      <c r="Q41" s="500"/>
      <c r="R41" s="500"/>
      <c r="S41" s="500"/>
      <c r="T41" s="500"/>
      <c r="U41" s="500"/>
      <c r="V41" s="500"/>
      <c r="W41" s="500"/>
      <c r="X41" s="500"/>
      <c r="Y41" s="500"/>
      <c r="Z41" s="500"/>
      <c r="AA41" s="500"/>
      <c r="AB41" s="1709">
        <v>1.0</v>
      </c>
      <c r="AC41" s="1111" t="s">
        <v>55</v>
      </c>
      <c r="AD41" s="1716" t="s">
        <v>533</v>
      </c>
      <c r="AE41" s="1706"/>
      <c r="AF41" s="1707"/>
      <c r="AG41" s="1714"/>
      <c r="AH41" s="623"/>
    </row>
    <row r="42" ht="15.75" customHeight="1">
      <c r="A42" s="1031"/>
      <c r="B42" s="641"/>
      <c r="C42" s="1000" t="s">
        <v>4567</v>
      </c>
      <c r="D42" s="641"/>
      <c r="E42" s="641"/>
      <c r="F42" s="1000" t="s">
        <v>4852</v>
      </c>
      <c r="G42" s="640" t="s">
        <v>4853</v>
      </c>
      <c r="H42" s="1708"/>
      <c r="I42" s="1708"/>
      <c r="J42" s="843"/>
      <c r="K42" s="843"/>
      <c r="L42" s="500"/>
      <c r="M42" s="500"/>
      <c r="N42" s="500"/>
      <c r="O42" s="500"/>
      <c r="P42" s="500"/>
      <c r="Q42" s="500"/>
      <c r="R42" s="500"/>
      <c r="S42" s="500"/>
      <c r="T42" s="500"/>
      <c r="U42" s="500"/>
      <c r="V42" s="500"/>
      <c r="W42" s="500"/>
      <c r="X42" s="500"/>
      <c r="Y42" s="500"/>
      <c r="Z42" s="500"/>
      <c r="AA42" s="500"/>
      <c r="AB42" s="1709">
        <v>1.0</v>
      </c>
      <c r="AC42" s="1111" t="s">
        <v>55</v>
      </c>
      <c r="AD42" s="1716" t="s">
        <v>545</v>
      </c>
      <c r="AE42" s="1730"/>
      <c r="AF42" s="1707"/>
      <c r="AG42" s="1713"/>
      <c r="AH42" s="641"/>
    </row>
    <row r="43" ht="15.75" hidden="1" customHeight="1">
      <c r="A43" s="1031"/>
      <c r="B43" s="641"/>
      <c r="C43" s="1002" t="s">
        <v>4854</v>
      </c>
      <c r="D43" s="641"/>
      <c r="E43" s="641"/>
      <c r="F43" s="641"/>
      <c r="G43" s="641"/>
      <c r="H43" s="879" t="s">
        <v>94</v>
      </c>
      <c r="I43" s="843" t="s">
        <v>94</v>
      </c>
      <c r="J43" s="796"/>
      <c r="K43" s="796"/>
      <c r="L43" s="500"/>
      <c r="M43" s="500"/>
      <c r="N43" s="500"/>
      <c r="O43" s="500"/>
      <c r="P43" s="500"/>
      <c r="Q43" s="500"/>
      <c r="R43" s="500"/>
      <c r="S43" s="500"/>
      <c r="T43" s="500"/>
      <c r="U43" s="500"/>
      <c r="V43" s="500"/>
      <c r="W43" s="500"/>
      <c r="X43" s="500"/>
      <c r="Y43" s="500"/>
      <c r="Z43" s="500"/>
      <c r="AA43" s="500"/>
      <c r="AB43" s="1709" t="s">
        <v>94</v>
      </c>
      <c r="AC43" s="1111" t="s">
        <v>55</v>
      </c>
      <c r="AD43" s="1111" t="s">
        <v>3150</v>
      </c>
      <c r="AE43" s="1706"/>
      <c r="AF43" s="1707"/>
      <c r="AG43" s="1707"/>
      <c r="AH43" s="623"/>
    </row>
    <row r="44" ht="15.75" customHeight="1">
      <c r="A44" s="1031"/>
      <c r="B44" s="641"/>
      <c r="C44" s="641"/>
      <c r="D44" s="641"/>
      <c r="E44" s="641"/>
      <c r="F44" s="1002" t="s">
        <v>4855</v>
      </c>
      <c r="G44" s="640" t="s">
        <v>4856</v>
      </c>
      <c r="H44" s="1708"/>
      <c r="I44" s="1708"/>
      <c r="J44" s="843"/>
      <c r="K44" s="843"/>
      <c r="L44" s="500"/>
      <c r="M44" s="500"/>
      <c r="N44" s="500"/>
      <c r="O44" s="500"/>
      <c r="P44" s="500"/>
      <c r="Q44" s="500"/>
      <c r="R44" s="500"/>
      <c r="S44" s="500"/>
      <c r="T44" s="500"/>
      <c r="U44" s="500"/>
      <c r="V44" s="500"/>
      <c r="W44" s="500"/>
      <c r="X44" s="500"/>
      <c r="Y44" s="500"/>
      <c r="Z44" s="500"/>
      <c r="AA44" s="500"/>
      <c r="AB44" s="1709">
        <v>1.0</v>
      </c>
      <c r="AC44" s="1111" t="s">
        <v>55</v>
      </c>
      <c r="AD44" s="1716" t="s">
        <v>533</v>
      </c>
      <c r="AE44" s="1706"/>
      <c r="AF44" s="1713"/>
      <c r="AG44" s="1727"/>
      <c r="AH44" s="623"/>
    </row>
    <row r="45" ht="15.75" customHeight="1">
      <c r="A45" s="1031"/>
      <c r="B45" s="641"/>
      <c r="C45" s="641"/>
      <c r="D45" s="641"/>
      <c r="E45" s="641"/>
      <c r="F45" s="1002" t="s">
        <v>4857</v>
      </c>
      <c r="G45" s="1000" t="s">
        <v>4858</v>
      </c>
      <c r="H45" s="1708"/>
      <c r="I45" s="1708"/>
      <c r="J45" s="843"/>
      <c r="K45" s="843"/>
      <c r="L45" s="500"/>
      <c r="M45" s="500"/>
      <c r="N45" s="500"/>
      <c r="O45" s="500"/>
      <c r="P45" s="500"/>
      <c r="Q45" s="500"/>
      <c r="R45" s="500"/>
      <c r="S45" s="500"/>
      <c r="T45" s="500"/>
      <c r="U45" s="500"/>
      <c r="V45" s="500"/>
      <c r="W45" s="500"/>
      <c r="X45" s="500"/>
      <c r="Y45" s="500"/>
      <c r="Z45" s="500"/>
      <c r="AA45" s="500"/>
      <c r="AB45" s="1709">
        <v>1.0</v>
      </c>
      <c r="AC45" s="1111" t="s">
        <v>55</v>
      </c>
      <c r="AD45" s="1111" t="s">
        <v>2779</v>
      </c>
      <c r="AE45" s="1706"/>
      <c r="AF45" s="1707"/>
      <c r="AG45" s="1707"/>
      <c r="AH45" s="623"/>
    </row>
    <row r="46" ht="15.75" customHeight="1">
      <c r="A46" s="1031"/>
      <c r="B46" s="641"/>
      <c r="C46" s="1002" t="s">
        <v>390</v>
      </c>
      <c r="D46" s="641"/>
      <c r="E46" s="642" t="s">
        <v>4859</v>
      </c>
      <c r="F46" s="1002" t="s">
        <v>4860</v>
      </c>
      <c r="G46" s="1000" t="s">
        <v>4861</v>
      </c>
      <c r="H46" s="1708"/>
      <c r="I46" s="1708"/>
      <c r="J46" s="843"/>
      <c r="K46" s="843"/>
      <c r="L46" s="500"/>
      <c r="M46" s="500"/>
      <c r="N46" s="500"/>
      <c r="O46" s="500"/>
      <c r="P46" s="500"/>
      <c r="Q46" s="500"/>
      <c r="R46" s="500"/>
      <c r="S46" s="500"/>
      <c r="T46" s="500"/>
      <c r="U46" s="500"/>
      <c r="V46" s="500"/>
      <c r="W46" s="500"/>
      <c r="X46" s="500"/>
      <c r="Y46" s="500"/>
      <c r="Z46" s="500"/>
      <c r="AA46" s="500"/>
      <c r="AB46" s="1709">
        <v>1.0</v>
      </c>
      <c r="AC46" s="1111" t="s">
        <v>55</v>
      </c>
      <c r="AD46" s="1111" t="s">
        <v>3150</v>
      </c>
      <c r="AE46" s="1706"/>
      <c r="AF46" s="1713" t="s">
        <v>4862</v>
      </c>
      <c r="AG46" s="1707"/>
      <c r="AH46" s="623"/>
    </row>
    <row r="47" ht="15.75" hidden="1" customHeight="1">
      <c r="A47" s="1031"/>
      <c r="B47" s="1002" t="s">
        <v>4863</v>
      </c>
      <c r="C47" s="641"/>
      <c r="D47" s="641"/>
      <c r="E47" s="641"/>
      <c r="F47" s="641"/>
      <c r="G47" s="641"/>
      <c r="H47" s="879" t="s">
        <v>94</v>
      </c>
      <c r="I47" s="843" t="s">
        <v>94</v>
      </c>
      <c r="J47" s="796"/>
      <c r="K47" s="796"/>
      <c r="L47" s="500"/>
      <c r="M47" s="500"/>
      <c r="N47" s="500"/>
      <c r="O47" s="500"/>
      <c r="P47" s="500"/>
      <c r="Q47" s="500"/>
      <c r="R47" s="500"/>
      <c r="S47" s="500"/>
      <c r="T47" s="500"/>
      <c r="U47" s="500"/>
      <c r="V47" s="500"/>
      <c r="W47" s="500"/>
      <c r="X47" s="500"/>
      <c r="Y47" s="500"/>
      <c r="Z47" s="500"/>
      <c r="AA47" s="500"/>
      <c r="AB47" s="1709" t="s">
        <v>94</v>
      </c>
      <c r="AC47" s="1111" t="s">
        <v>55</v>
      </c>
      <c r="AD47" s="1111" t="s">
        <v>3150</v>
      </c>
      <c r="AE47" s="1706"/>
      <c r="AF47" s="1707"/>
      <c r="AG47" s="1707"/>
      <c r="AH47" s="623"/>
    </row>
    <row r="48" ht="15.75" customHeight="1">
      <c r="A48" s="1031"/>
      <c r="B48" s="641"/>
      <c r="C48" s="1002" t="s">
        <v>4864</v>
      </c>
      <c r="D48" s="641"/>
      <c r="E48" s="641"/>
      <c r="F48" s="1002" t="s">
        <v>4865</v>
      </c>
      <c r="G48" s="640" t="s">
        <v>4866</v>
      </c>
      <c r="H48" s="1708"/>
      <c r="I48" s="1708"/>
      <c r="J48" s="843"/>
      <c r="K48" s="843"/>
      <c r="L48" s="500"/>
      <c r="M48" s="500"/>
      <c r="N48" s="500"/>
      <c r="O48" s="500"/>
      <c r="P48" s="500"/>
      <c r="Q48" s="500"/>
      <c r="R48" s="500"/>
      <c r="S48" s="500"/>
      <c r="T48" s="500"/>
      <c r="U48" s="500"/>
      <c r="V48" s="500"/>
      <c r="W48" s="500"/>
      <c r="X48" s="500"/>
      <c r="Y48" s="500"/>
      <c r="Z48" s="500"/>
      <c r="AA48" s="500"/>
      <c r="AB48" s="1709">
        <v>1.0</v>
      </c>
      <c r="AC48" s="1111" t="s">
        <v>55</v>
      </c>
      <c r="AD48" s="1111" t="s">
        <v>3150</v>
      </c>
      <c r="AE48" s="1706"/>
      <c r="AF48" s="1707"/>
      <c r="AG48" s="1707"/>
      <c r="AH48" s="623"/>
    </row>
    <row r="49" ht="15.75" customHeight="1">
      <c r="A49" s="1031"/>
      <c r="B49" s="641"/>
      <c r="C49" s="1002" t="s">
        <v>4867</v>
      </c>
      <c r="D49" s="641"/>
      <c r="E49" s="641"/>
      <c r="F49" s="1002" t="s">
        <v>4868</v>
      </c>
      <c r="G49" s="1000" t="s">
        <v>4869</v>
      </c>
      <c r="H49" s="1708"/>
      <c r="I49" s="1708"/>
      <c r="J49" s="843"/>
      <c r="K49" s="843"/>
      <c r="L49" s="500"/>
      <c r="M49" s="500"/>
      <c r="N49" s="500"/>
      <c r="O49" s="500"/>
      <c r="P49" s="500"/>
      <c r="Q49" s="500"/>
      <c r="R49" s="500"/>
      <c r="S49" s="500"/>
      <c r="T49" s="500"/>
      <c r="U49" s="500"/>
      <c r="V49" s="500"/>
      <c r="W49" s="500"/>
      <c r="X49" s="500"/>
      <c r="Y49" s="500"/>
      <c r="Z49" s="500"/>
      <c r="AA49" s="500"/>
      <c r="AB49" s="1709">
        <v>1.0</v>
      </c>
      <c r="AC49" s="1111" t="s">
        <v>55</v>
      </c>
      <c r="AD49" s="1111" t="s">
        <v>3150</v>
      </c>
      <c r="AE49" s="1731"/>
      <c r="AF49" s="1711" t="s">
        <v>4870</v>
      </c>
      <c r="AG49" s="1707"/>
      <c r="AH49" s="623"/>
    </row>
    <row r="50" ht="15.75" hidden="1" customHeight="1">
      <c r="A50" s="1700" t="s">
        <v>4871</v>
      </c>
      <c r="B50" s="641"/>
      <c r="C50" s="641"/>
      <c r="D50" s="641"/>
      <c r="E50" s="641"/>
      <c r="F50" s="641"/>
      <c r="G50" s="641"/>
      <c r="H50" s="879"/>
      <c r="I50" s="843"/>
      <c r="J50" s="796"/>
      <c r="K50" s="796"/>
      <c r="L50" s="500"/>
      <c r="M50" s="500"/>
      <c r="N50" s="500"/>
      <c r="O50" s="500"/>
      <c r="P50" s="500"/>
      <c r="Q50" s="500"/>
      <c r="R50" s="500"/>
      <c r="S50" s="500"/>
      <c r="T50" s="500"/>
      <c r="U50" s="500"/>
      <c r="V50" s="500"/>
      <c r="W50" s="500"/>
      <c r="X50" s="500"/>
      <c r="Y50" s="500"/>
      <c r="Z50" s="500"/>
      <c r="AA50" s="500"/>
      <c r="AB50" s="1709" t="s">
        <v>94</v>
      </c>
      <c r="AC50" s="1111" t="s">
        <v>55</v>
      </c>
      <c r="AD50" s="1111" t="s">
        <v>3150</v>
      </c>
      <c r="AE50" s="1706"/>
      <c r="AF50" s="1707"/>
      <c r="AG50" s="1707"/>
      <c r="AH50" s="623"/>
    </row>
    <row r="51" ht="15.75" customHeight="1">
      <c r="A51" s="1031"/>
      <c r="B51" s="1002" t="s">
        <v>4872</v>
      </c>
      <c r="C51" s="641"/>
      <c r="D51" s="641"/>
      <c r="E51" s="641"/>
      <c r="F51" s="1002" t="s">
        <v>4873</v>
      </c>
      <c r="G51" s="640" t="s">
        <v>4874</v>
      </c>
      <c r="H51" s="1708"/>
      <c r="I51" s="1708"/>
      <c r="J51" s="843"/>
      <c r="K51" s="843"/>
      <c r="L51" s="500"/>
      <c r="M51" s="500"/>
      <c r="N51" s="500"/>
      <c r="O51" s="500"/>
      <c r="P51" s="500"/>
      <c r="Q51" s="500"/>
      <c r="R51" s="500"/>
      <c r="S51" s="500"/>
      <c r="T51" s="500"/>
      <c r="U51" s="500"/>
      <c r="V51" s="500"/>
      <c r="W51" s="500"/>
      <c r="X51" s="500"/>
      <c r="Y51" s="500"/>
      <c r="Z51" s="500"/>
      <c r="AA51" s="500"/>
      <c r="AB51" s="1709">
        <v>1.0</v>
      </c>
      <c r="AC51" s="1111" t="s">
        <v>55</v>
      </c>
      <c r="AD51" s="1111" t="s">
        <v>3150</v>
      </c>
      <c r="AE51" s="1706"/>
      <c r="AF51" s="1707"/>
      <c r="AG51" s="1707"/>
      <c r="AH51" s="623"/>
    </row>
    <row r="52" ht="15.75" hidden="1" customHeight="1">
      <c r="A52" s="1031"/>
      <c r="B52" s="642" t="s">
        <v>4875</v>
      </c>
      <c r="C52" s="641"/>
      <c r="D52" s="641"/>
      <c r="E52" s="641"/>
      <c r="F52" s="641"/>
      <c r="G52" s="641"/>
      <c r="H52" s="879" t="s">
        <v>94</v>
      </c>
      <c r="I52" s="843" t="s">
        <v>94</v>
      </c>
      <c r="J52" s="796"/>
      <c r="K52" s="796"/>
      <c r="L52" s="500"/>
      <c r="M52" s="500"/>
      <c r="N52" s="500"/>
      <c r="O52" s="500"/>
      <c r="P52" s="500"/>
      <c r="Q52" s="500"/>
      <c r="R52" s="500"/>
      <c r="S52" s="500"/>
      <c r="T52" s="500"/>
      <c r="U52" s="500"/>
      <c r="V52" s="500"/>
      <c r="W52" s="500"/>
      <c r="X52" s="500"/>
      <c r="Y52" s="500"/>
      <c r="Z52" s="500"/>
      <c r="AA52" s="500"/>
      <c r="AB52" s="1709" t="s">
        <v>94</v>
      </c>
      <c r="AC52" s="1111" t="s">
        <v>55</v>
      </c>
      <c r="AD52" s="1111" t="s">
        <v>3150</v>
      </c>
      <c r="AE52" s="1706"/>
      <c r="AF52" s="1707"/>
      <c r="AG52" s="1707"/>
      <c r="AH52" s="623"/>
    </row>
    <row r="53" ht="15.75" customHeight="1">
      <c r="A53" s="1031"/>
      <c r="B53" s="641"/>
      <c r="C53" s="642" t="s">
        <v>4876</v>
      </c>
      <c r="D53" s="641"/>
      <c r="E53" s="641"/>
      <c r="F53" s="1002" t="s">
        <v>4877</v>
      </c>
      <c r="G53" s="640" t="s">
        <v>4878</v>
      </c>
      <c r="H53" s="1708"/>
      <c r="I53" s="1708" t="s">
        <v>82</v>
      </c>
      <c r="J53" s="796"/>
      <c r="K53" s="796"/>
      <c r="L53" s="500"/>
      <c r="M53" s="500"/>
      <c r="N53" s="500"/>
      <c r="O53" s="500"/>
      <c r="P53" s="500"/>
      <c r="Q53" s="500"/>
      <c r="R53" s="500"/>
      <c r="S53" s="500"/>
      <c r="T53" s="500"/>
      <c r="U53" s="500"/>
      <c r="V53" s="500"/>
      <c r="W53" s="500"/>
      <c r="X53" s="500"/>
      <c r="Y53" s="500"/>
      <c r="Z53" s="500"/>
      <c r="AA53" s="500"/>
      <c r="AB53" s="1709">
        <v>1.0</v>
      </c>
      <c r="AC53" s="1111" t="s">
        <v>74</v>
      </c>
      <c r="AD53" s="1716" t="s">
        <v>533</v>
      </c>
      <c r="AE53" s="1706"/>
      <c r="AF53" s="1713"/>
      <c r="AG53" s="1713"/>
      <c r="AH53" s="623"/>
    </row>
    <row r="54" ht="15.75" customHeight="1">
      <c r="A54" s="1031"/>
      <c r="B54" s="641"/>
      <c r="C54" s="642" t="s">
        <v>4879</v>
      </c>
      <c r="D54" s="641"/>
      <c r="E54" s="641"/>
      <c r="F54" s="642" t="s">
        <v>4880</v>
      </c>
      <c r="G54" s="640" t="s">
        <v>4881</v>
      </c>
      <c r="H54" s="879" t="s">
        <v>82</v>
      </c>
      <c r="I54" s="1708"/>
      <c r="J54" s="843"/>
      <c r="K54" s="843"/>
      <c r="L54" s="500"/>
      <c r="M54" s="500"/>
      <c r="N54" s="500"/>
      <c r="O54" s="500"/>
      <c r="P54" s="500"/>
      <c r="Q54" s="500"/>
      <c r="R54" s="500"/>
      <c r="S54" s="500"/>
      <c r="T54" s="500"/>
      <c r="U54" s="500"/>
      <c r="V54" s="500"/>
      <c r="W54" s="500"/>
      <c r="X54" s="500"/>
      <c r="Y54" s="500"/>
      <c r="Z54" s="500"/>
      <c r="AA54" s="500"/>
      <c r="AB54" s="1717">
        <v>1.0</v>
      </c>
      <c r="AC54" s="1111" t="s">
        <v>65</v>
      </c>
      <c r="AD54" s="1111" t="s">
        <v>3150</v>
      </c>
      <c r="AE54" s="1710"/>
      <c r="AF54" s="1713"/>
      <c r="AG54" s="1707"/>
      <c r="AH54" s="1713" t="s">
        <v>4882</v>
      </c>
    </row>
    <row r="55" ht="15.75" customHeight="1">
      <c r="A55" s="1031"/>
      <c r="B55" s="641"/>
      <c r="C55" s="640" t="s">
        <v>4883</v>
      </c>
      <c r="D55" s="641"/>
      <c r="E55" s="641"/>
      <c r="F55" s="640" t="s">
        <v>4884</v>
      </c>
      <c r="G55" s="1000" t="s">
        <v>4885</v>
      </c>
      <c r="H55" s="1708"/>
      <c r="I55" s="1708" t="s">
        <v>82</v>
      </c>
      <c r="J55" s="796"/>
      <c r="K55" s="796"/>
      <c r="L55" s="500"/>
      <c r="M55" s="500"/>
      <c r="N55" s="500"/>
      <c r="O55" s="500"/>
      <c r="P55" s="500"/>
      <c r="Q55" s="500"/>
      <c r="R55" s="500"/>
      <c r="S55" s="500"/>
      <c r="T55" s="500"/>
      <c r="U55" s="500"/>
      <c r="V55" s="500"/>
      <c r="W55" s="500"/>
      <c r="X55" s="500"/>
      <c r="Y55" s="500"/>
      <c r="Z55" s="500"/>
      <c r="AA55" s="500"/>
      <c r="AB55" s="1709">
        <v>1.0</v>
      </c>
      <c r="AC55" s="1111" t="s">
        <v>74</v>
      </c>
      <c r="AD55" s="1716" t="s">
        <v>533</v>
      </c>
      <c r="AE55" s="1710"/>
      <c r="AF55" s="1713"/>
      <c r="AG55" s="1713"/>
      <c r="AH55" s="641"/>
    </row>
    <row r="56" ht="15.75" customHeight="1">
      <c r="A56" s="1031"/>
      <c r="B56" s="641"/>
      <c r="C56" s="642" t="s">
        <v>4886</v>
      </c>
      <c r="D56" s="641"/>
      <c r="E56" s="641"/>
      <c r="F56" s="642" t="s">
        <v>4887</v>
      </c>
      <c r="G56" s="1000" t="s">
        <v>4888</v>
      </c>
      <c r="H56" s="1708"/>
      <c r="I56" s="1708"/>
      <c r="J56" s="843"/>
      <c r="K56" s="843"/>
      <c r="L56" s="500"/>
      <c r="M56" s="500"/>
      <c r="N56" s="500"/>
      <c r="O56" s="500"/>
      <c r="P56" s="500"/>
      <c r="Q56" s="500"/>
      <c r="R56" s="500"/>
      <c r="S56" s="500"/>
      <c r="T56" s="500"/>
      <c r="U56" s="500"/>
      <c r="V56" s="500"/>
      <c r="W56" s="500"/>
      <c r="X56" s="500"/>
      <c r="Y56" s="500"/>
      <c r="Z56" s="500"/>
      <c r="AA56" s="500"/>
      <c r="AB56" s="1709">
        <v>1.0</v>
      </c>
      <c r="AC56" s="1111" t="s">
        <v>55</v>
      </c>
      <c r="AD56" s="1111" t="s">
        <v>3150</v>
      </c>
      <c r="AE56" s="1706"/>
      <c r="AF56" s="1707"/>
      <c r="AG56" s="1707"/>
      <c r="AH56" s="641"/>
    </row>
    <row r="57" ht="15.75" customHeight="1">
      <c r="A57" s="1031"/>
      <c r="B57" s="641"/>
      <c r="C57" s="642" t="s">
        <v>4889</v>
      </c>
      <c r="D57" s="641"/>
      <c r="E57" s="641"/>
      <c r="F57" s="642" t="s">
        <v>4890</v>
      </c>
      <c r="G57" s="1000" t="s">
        <v>4891</v>
      </c>
      <c r="H57" s="1708"/>
      <c r="I57" s="1708"/>
      <c r="J57" s="843"/>
      <c r="K57" s="843"/>
      <c r="L57" s="501"/>
      <c r="M57" s="500"/>
      <c r="N57" s="500"/>
      <c r="O57" s="501"/>
      <c r="P57" s="501"/>
      <c r="Q57" s="501"/>
      <c r="R57" s="501"/>
      <c r="S57" s="501"/>
      <c r="T57" s="501"/>
      <c r="U57" s="501"/>
      <c r="V57" s="500"/>
      <c r="W57" s="501"/>
      <c r="X57" s="501"/>
      <c r="Y57" s="501"/>
      <c r="Z57" s="500"/>
      <c r="AA57" s="501"/>
      <c r="AB57" s="1709">
        <v>1.0</v>
      </c>
      <c r="AC57" s="1111" t="s">
        <v>55</v>
      </c>
      <c r="AD57" s="1111" t="s">
        <v>3150</v>
      </c>
      <c r="AE57" s="1706"/>
      <c r="AF57" s="1707"/>
      <c r="AG57" s="1707"/>
      <c r="AH57" s="641"/>
    </row>
    <row r="58" ht="15.75" customHeight="1">
      <c r="A58" s="1031"/>
      <c r="B58" s="641"/>
      <c r="C58" s="642" t="s">
        <v>4892</v>
      </c>
      <c r="D58" s="641"/>
      <c r="E58" s="642" t="s">
        <v>4893</v>
      </c>
      <c r="F58" s="642" t="s">
        <v>4894</v>
      </c>
      <c r="G58" s="1000" t="s">
        <v>4895</v>
      </c>
      <c r="H58" s="1708"/>
      <c r="I58" s="1708"/>
      <c r="J58" s="843"/>
      <c r="K58" s="843"/>
      <c r="L58" s="501"/>
      <c r="M58" s="500"/>
      <c r="N58" s="500"/>
      <c r="O58" s="501"/>
      <c r="P58" s="501"/>
      <c r="Q58" s="501"/>
      <c r="R58" s="501"/>
      <c r="S58" s="501"/>
      <c r="T58" s="501"/>
      <c r="U58" s="501"/>
      <c r="V58" s="500"/>
      <c r="W58" s="501"/>
      <c r="X58" s="501"/>
      <c r="Y58" s="501"/>
      <c r="Z58" s="500"/>
      <c r="AA58" s="501"/>
      <c r="AB58" s="1709">
        <v>1.0</v>
      </c>
      <c r="AC58" s="1111" t="s">
        <v>55</v>
      </c>
      <c r="AD58" s="1111" t="s">
        <v>3150</v>
      </c>
      <c r="AE58" s="1706"/>
      <c r="AF58" s="1707"/>
      <c r="AG58" s="1707"/>
      <c r="AH58" s="623"/>
    </row>
    <row r="59" ht="15.75" customHeight="1">
      <c r="A59" s="1031"/>
      <c r="B59" s="641"/>
      <c r="C59" s="642" t="s">
        <v>4896</v>
      </c>
      <c r="D59" s="641"/>
      <c r="E59" s="641"/>
      <c r="F59" s="642" t="s">
        <v>4897</v>
      </c>
      <c r="G59" s="640" t="s">
        <v>4898</v>
      </c>
      <c r="H59" s="1708"/>
      <c r="I59" s="1708"/>
      <c r="J59" s="843"/>
      <c r="K59" s="843"/>
      <c r="L59" s="648"/>
      <c r="M59" s="500"/>
      <c r="N59" s="500"/>
      <c r="O59" s="648"/>
      <c r="P59" s="648"/>
      <c r="Q59" s="648"/>
      <c r="R59" s="648"/>
      <c r="S59" s="648"/>
      <c r="T59" s="648"/>
      <c r="U59" s="648"/>
      <c r="V59" s="500"/>
      <c r="W59" s="648"/>
      <c r="X59" s="648"/>
      <c r="Y59" s="648"/>
      <c r="Z59" s="500"/>
      <c r="AA59" s="648"/>
      <c r="AB59" s="1709">
        <v>1.0</v>
      </c>
      <c r="AC59" s="1111" t="s">
        <v>55</v>
      </c>
      <c r="AD59" s="1111" t="s">
        <v>3150</v>
      </c>
      <c r="AE59" s="1706"/>
      <c r="AF59" s="1707"/>
      <c r="AG59" s="1707"/>
      <c r="AH59" s="623"/>
    </row>
    <row r="60" ht="15.75" hidden="1" customHeight="1">
      <c r="A60" s="1700" t="s">
        <v>4899</v>
      </c>
      <c r="B60" s="641"/>
      <c r="C60" s="641"/>
      <c r="D60" s="641"/>
      <c r="E60" s="641"/>
      <c r="F60" s="641"/>
      <c r="G60" s="641"/>
      <c r="H60" s="879" t="s">
        <v>94</v>
      </c>
      <c r="I60" s="843" t="s">
        <v>94</v>
      </c>
      <c r="J60" s="796"/>
      <c r="K60" s="796"/>
      <c r="L60" s="648"/>
      <c r="M60" s="500"/>
      <c r="N60" s="500"/>
      <c r="O60" s="648"/>
      <c r="P60" s="648"/>
      <c r="Q60" s="648"/>
      <c r="R60" s="648"/>
      <c r="S60" s="648"/>
      <c r="T60" s="648"/>
      <c r="U60" s="648"/>
      <c r="V60" s="500"/>
      <c r="W60" s="648"/>
      <c r="X60" s="648"/>
      <c r="Y60" s="648"/>
      <c r="Z60" s="500"/>
      <c r="AA60" s="648"/>
      <c r="AB60" s="1732" t="s">
        <v>94</v>
      </c>
      <c r="AC60" s="1111" t="s">
        <v>55</v>
      </c>
      <c r="AD60" s="1111" t="s">
        <v>3150</v>
      </c>
      <c r="AE60" s="1706"/>
      <c r="AF60" s="1707"/>
      <c r="AG60" s="1707"/>
      <c r="AH60" s="623"/>
    </row>
    <row r="61" ht="15.75" hidden="1" customHeight="1">
      <c r="A61" s="1031"/>
      <c r="B61" s="1002" t="s">
        <v>4900</v>
      </c>
      <c r="C61" s="641"/>
      <c r="D61" s="641"/>
      <c r="E61" s="641"/>
      <c r="F61" s="641"/>
      <c r="G61" s="641"/>
      <c r="H61" s="879" t="s">
        <v>94</v>
      </c>
      <c r="I61" s="843" t="s">
        <v>94</v>
      </c>
      <c r="J61" s="796"/>
      <c r="K61" s="796"/>
      <c r="L61" s="648"/>
      <c r="M61" s="500"/>
      <c r="N61" s="500"/>
      <c r="O61" s="648"/>
      <c r="P61" s="648"/>
      <c r="Q61" s="648"/>
      <c r="R61" s="648"/>
      <c r="S61" s="648"/>
      <c r="T61" s="648"/>
      <c r="U61" s="648"/>
      <c r="V61" s="500"/>
      <c r="W61" s="648"/>
      <c r="X61" s="648"/>
      <c r="Y61" s="648"/>
      <c r="Z61" s="500"/>
      <c r="AA61" s="648"/>
      <c r="AB61" s="1732" t="s">
        <v>94</v>
      </c>
      <c r="AC61" s="1111" t="s">
        <v>55</v>
      </c>
      <c r="AD61" s="1111" t="s">
        <v>3150</v>
      </c>
      <c r="AE61" s="1706"/>
      <c r="AF61" s="1707"/>
      <c r="AG61" s="1707"/>
      <c r="AH61" s="623"/>
    </row>
    <row r="62" ht="15.75" hidden="1" customHeight="1">
      <c r="A62" s="1031"/>
      <c r="B62" s="641"/>
      <c r="C62" s="642" t="s">
        <v>53</v>
      </c>
      <c r="D62" s="641"/>
      <c r="E62" s="641"/>
      <c r="F62" s="641"/>
      <c r="G62" s="641"/>
      <c r="H62" s="879" t="s">
        <v>94</v>
      </c>
      <c r="I62" s="843" t="s">
        <v>94</v>
      </c>
      <c r="J62" s="796"/>
      <c r="K62" s="796"/>
      <c r="L62" s="648"/>
      <c r="M62" s="500"/>
      <c r="N62" s="500"/>
      <c r="O62" s="648"/>
      <c r="P62" s="648"/>
      <c r="Q62" s="648"/>
      <c r="R62" s="648"/>
      <c r="S62" s="648"/>
      <c r="T62" s="648"/>
      <c r="U62" s="648"/>
      <c r="V62" s="500"/>
      <c r="W62" s="648"/>
      <c r="X62" s="648"/>
      <c r="Y62" s="648"/>
      <c r="Z62" s="500"/>
      <c r="AA62" s="648"/>
      <c r="AB62" s="1732" t="s">
        <v>94</v>
      </c>
      <c r="AC62" s="1111" t="s">
        <v>55</v>
      </c>
      <c r="AD62" s="1111" t="s">
        <v>3150</v>
      </c>
      <c r="AE62" s="1706"/>
      <c r="AF62" s="1707"/>
      <c r="AG62" s="1707"/>
      <c r="AH62" s="623"/>
    </row>
    <row r="63" ht="15.75" customHeight="1">
      <c r="A63" s="1031"/>
      <c r="B63" s="641"/>
      <c r="C63" s="641"/>
      <c r="D63" s="641"/>
      <c r="E63" s="642" t="s">
        <v>4901</v>
      </c>
      <c r="F63" s="1002" t="s">
        <v>4902</v>
      </c>
      <c r="G63" s="640" t="s">
        <v>4903</v>
      </c>
      <c r="H63" s="1708"/>
      <c r="I63" s="1708" t="s">
        <v>82</v>
      </c>
      <c r="J63" s="796"/>
      <c r="K63" s="796"/>
      <c r="L63" s="500"/>
      <c r="M63" s="500"/>
      <c r="N63" s="500"/>
      <c r="O63" s="500"/>
      <c r="P63" s="500"/>
      <c r="Q63" s="500"/>
      <c r="R63" s="500"/>
      <c r="S63" s="500"/>
      <c r="T63" s="500"/>
      <c r="U63" s="500"/>
      <c r="V63" s="500"/>
      <c r="W63" s="500"/>
      <c r="X63" s="500"/>
      <c r="Y63" s="500"/>
      <c r="Z63" s="500"/>
      <c r="AA63" s="500"/>
      <c r="AB63" s="1733">
        <v>1.0</v>
      </c>
      <c r="AC63" s="1111" t="s">
        <v>74</v>
      </c>
      <c r="AD63" s="1111" t="s">
        <v>3150</v>
      </c>
      <c r="AE63" s="1706"/>
      <c r="AF63" s="1712" t="s">
        <v>4904</v>
      </c>
      <c r="AG63" s="1707"/>
      <c r="AH63" s="623"/>
    </row>
    <row r="64" ht="15.75" customHeight="1">
      <c r="A64" s="1031"/>
      <c r="B64" s="641"/>
      <c r="C64" s="641"/>
      <c r="D64" s="641"/>
      <c r="E64" s="642" t="s">
        <v>4905</v>
      </c>
      <c r="F64" s="1002" t="s">
        <v>4902</v>
      </c>
      <c r="G64" s="640" t="s">
        <v>4906</v>
      </c>
      <c r="H64" s="1708"/>
      <c r="I64" s="1708" t="s">
        <v>82</v>
      </c>
      <c r="J64" s="796"/>
      <c r="K64" s="796"/>
      <c r="L64" s="500"/>
      <c r="M64" s="500"/>
      <c r="N64" s="500"/>
      <c r="O64" s="500"/>
      <c r="P64" s="500"/>
      <c r="Q64" s="500"/>
      <c r="R64" s="500"/>
      <c r="S64" s="500"/>
      <c r="T64" s="500"/>
      <c r="U64" s="500"/>
      <c r="V64" s="500"/>
      <c r="W64" s="500"/>
      <c r="X64" s="500"/>
      <c r="Y64" s="500"/>
      <c r="Z64" s="500"/>
      <c r="AA64" s="500"/>
      <c r="AB64" s="1733">
        <v>1.0</v>
      </c>
      <c r="AC64" s="1111" t="s">
        <v>74</v>
      </c>
      <c r="AD64" s="1111" t="s">
        <v>3150</v>
      </c>
      <c r="AE64" s="1706"/>
      <c r="AF64" s="1707"/>
      <c r="AG64" s="1707"/>
      <c r="AH64" s="623"/>
    </row>
    <row r="65" ht="15.75" customHeight="1">
      <c r="A65" s="1031"/>
      <c r="B65" s="641"/>
      <c r="C65" s="641"/>
      <c r="D65" s="641"/>
      <c r="E65" s="642" t="s">
        <v>4907</v>
      </c>
      <c r="F65" s="1002" t="s">
        <v>4902</v>
      </c>
      <c r="G65" s="640" t="s">
        <v>4908</v>
      </c>
      <c r="H65" s="1708"/>
      <c r="I65" s="1708" t="s">
        <v>82</v>
      </c>
      <c r="J65" s="796"/>
      <c r="K65" s="796"/>
      <c r="L65" s="500"/>
      <c r="M65" s="500"/>
      <c r="N65" s="500"/>
      <c r="O65" s="500"/>
      <c r="P65" s="500"/>
      <c r="Q65" s="500"/>
      <c r="R65" s="500"/>
      <c r="S65" s="500"/>
      <c r="T65" s="500"/>
      <c r="U65" s="500"/>
      <c r="V65" s="500"/>
      <c r="W65" s="500"/>
      <c r="X65" s="500"/>
      <c r="Y65" s="500"/>
      <c r="Z65" s="500"/>
      <c r="AA65" s="500"/>
      <c r="AB65" s="1733">
        <v>1.0</v>
      </c>
      <c r="AC65" s="1111" t="s">
        <v>74</v>
      </c>
      <c r="AD65" s="1111" t="s">
        <v>3150</v>
      </c>
      <c r="AE65" s="1706"/>
      <c r="AF65" s="1707"/>
      <c r="AG65" s="1707"/>
      <c r="AH65" s="636"/>
    </row>
    <row r="66" ht="15.75" hidden="1" customHeight="1">
      <c r="A66" s="1031"/>
      <c r="B66" s="641"/>
      <c r="C66" s="642" t="s">
        <v>66</v>
      </c>
      <c r="D66" s="641"/>
      <c r="E66" s="641"/>
      <c r="F66" s="641"/>
      <c r="G66" s="641"/>
      <c r="H66" s="879" t="s">
        <v>94</v>
      </c>
      <c r="I66" s="843" t="s">
        <v>94</v>
      </c>
      <c r="J66" s="796"/>
      <c r="K66" s="796"/>
      <c r="L66" s="500"/>
      <c r="M66" s="500"/>
      <c r="N66" s="500"/>
      <c r="O66" s="500"/>
      <c r="P66" s="500"/>
      <c r="Q66" s="500"/>
      <c r="R66" s="500"/>
      <c r="S66" s="500"/>
      <c r="T66" s="500"/>
      <c r="U66" s="500"/>
      <c r="V66" s="500"/>
      <c r="W66" s="500"/>
      <c r="X66" s="500"/>
      <c r="Y66" s="500"/>
      <c r="Z66" s="500"/>
      <c r="AA66" s="500"/>
      <c r="AB66" s="1732" t="s">
        <v>94</v>
      </c>
      <c r="AC66" s="1111" t="s">
        <v>55</v>
      </c>
      <c r="AD66" s="1111" t="s">
        <v>3150</v>
      </c>
      <c r="AE66" s="1706"/>
      <c r="AF66" s="1707"/>
      <c r="AG66" s="1707"/>
      <c r="AH66" s="641"/>
    </row>
    <row r="67" ht="15.75" customHeight="1">
      <c r="A67" s="1031"/>
      <c r="B67" s="641"/>
      <c r="C67" s="641"/>
      <c r="D67" s="641"/>
      <c r="E67" s="642" t="s">
        <v>4909</v>
      </c>
      <c r="F67" s="1002" t="s">
        <v>4902</v>
      </c>
      <c r="G67" s="640" t="s">
        <v>4910</v>
      </c>
      <c r="H67" s="879" t="s">
        <v>82</v>
      </c>
      <c r="I67" s="1708"/>
      <c r="J67" s="843"/>
      <c r="K67" s="843"/>
      <c r="L67" s="500"/>
      <c r="M67" s="500"/>
      <c r="N67" s="500"/>
      <c r="O67" s="500"/>
      <c r="P67" s="500"/>
      <c r="Q67" s="500"/>
      <c r="R67" s="500"/>
      <c r="S67" s="500"/>
      <c r="T67" s="500"/>
      <c r="U67" s="500"/>
      <c r="V67" s="500"/>
      <c r="W67" s="500"/>
      <c r="X67" s="500"/>
      <c r="Y67" s="500"/>
      <c r="Z67" s="500"/>
      <c r="AA67" s="500"/>
      <c r="AB67" s="1732">
        <v>1.0</v>
      </c>
      <c r="AC67" s="1111" t="s">
        <v>65</v>
      </c>
      <c r="AD67" s="1111" t="s">
        <v>3150</v>
      </c>
      <c r="AE67" s="1722"/>
      <c r="AF67" s="1734" t="s">
        <v>4911</v>
      </c>
      <c r="AG67" s="1707"/>
      <c r="AH67" s="641"/>
    </row>
    <row r="68" ht="15.75" customHeight="1">
      <c r="A68" s="1031"/>
      <c r="B68" s="641"/>
      <c r="C68" s="641"/>
      <c r="D68" s="641"/>
      <c r="E68" s="642" t="s">
        <v>4912</v>
      </c>
      <c r="F68" s="1002" t="s">
        <v>4902</v>
      </c>
      <c r="G68" s="1000" t="s">
        <v>4913</v>
      </c>
      <c r="H68" s="879" t="s">
        <v>82</v>
      </c>
      <c r="I68" s="1708"/>
      <c r="J68" s="843"/>
      <c r="K68" s="843"/>
      <c r="L68" s="500"/>
      <c r="M68" s="500"/>
      <c r="N68" s="500"/>
      <c r="O68" s="500"/>
      <c r="P68" s="500"/>
      <c r="Q68" s="500"/>
      <c r="R68" s="500"/>
      <c r="S68" s="500"/>
      <c r="T68" s="500"/>
      <c r="U68" s="500"/>
      <c r="V68" s="500"/>
      <c r="W68" s="500"/>
      <c r="X68" s="500"/>
      <c r="Y68" s="500"/>
      <c r="Z68" s="500"/>
      <c r="AA68" s="500"/>
      <c r="AB68" s="1732">
        <v>1.0</v>
      </c>
      <c r="AC68" s="1111" t="s">
        <v>65</v>
      </c>
      <c r="AD68" s="1111" t="s">
        <v>2779</v>
      </c>
      <c r="AE68" s="1722"/>
      <c r="AF68" s="1707"/>
      <c r="AG68" s="1707"/>
      <c r="AH68" s="641"/>
    </row>
    <row r="69" ht="15.75" hidden="1" customHeight="1">
      <c r="A69" s="1735" t="s">
        <v>4914</v>
      </c>
      <c r="B69" s="1736"/>
      <c r="C69" s="1736"/>
      <c r="D69" s="1736"/>
      <c r="E69" s="1736"/>
      <c r="F69" s="1736"/>
      <c r="G69" s="1736"/>
      <c r="H69" s="1737" t="s">
        <v>94</v>
      </c>
      <c r="I69" s="1738" t="s">
        <v>94</v>
      </c>
      <c r="J69" s="1739"/>
      <c r="K69" s="1739"/>
      <c r="L69" s="500"/>
      <c r="M69" s="500"/>
      <c r="N69" s="500"/>
      <c r="O69" s="500"/>
      <c r="P69" s="500"/>
      <c r="Q69" s="500"/>
      <c r="R69" s="500"/>
      <c r="S69" s="500"/>
      <c r="T69" s="500"/>
      <c r="U69" s="500"/>
      <c r="V69" s="500"/>
      <c r="W69" s="500"/>
      <c r="X69" s="500"/>
      <c r="Y69" s="500"/>
      <c r="Z69" s="500"/>
      <c r="AA69" s="500"/>
      <c r="AB69" s="1740" t="s">
        <v>94</v>
      </c>
      <c r="AC69" s="1741" t="s">
        <v>55</v>
      </c>
      <c r="AD69" s="1741" t="s">
        <v>3150</v>
      </c>
      <c r="AE69" s="1742"/>
      <c r="AF69" s="1743"/>
      <c r="AG69" s="1743"/>
      <c r="AH69" s="623"/>
    </row>
    <row r="70" ht="15.75" hidden="1" customHeight="1">
      <c r="A70" s="991" t="s">
        <v>4915</v>
      </c>
      <c r="B70" s="641"/>
      <c r="C70" s="641"/>
      <c r="D70" s="641"/>
      <c r="E70" s="641"/>
      <c r="F70" s="641"/>
      <c r="G70" s="641"/>
      <c r="H70" s="879" t="s">
        <v>94</v>
      </c>
      <c r="I70" s="843" t="s">
        <v>94</v>
      </c>
      <c r="J70" s="796"/>
      <c r="K70" s="796"/>
      <c r="L70" s="500"/>
      <c r="M70" s="500"/>
      <c r="N70" s="500"/>
      <c r="O70" s="500"/>
      <c r="P70" s="500"/>
      <c r="Q70" s="500"/>
      <c r="R70" s="500"/>
      <c r="S70" s="500"/>
      <c r="T70" s="500"/>
      <c r="U70" s="500"/>
      <c r="V70" s="500"/>
      <c r="W70" s="500"/>
      <c r="X70" s="500"/>
      <c r="Y70" s="500"/>
      <c r="Z70" s="500"/>
      <c r="AA70" s="500"/>
      <c r="AB70" s="1732" t="s">
        <v>94</v>
      </c>
      <c r="AC70" s="1111" t="s">
        <v>55</v>
      </c>
      <c r="AD70" s="1111" t="s">
        <v>3150</v>
      </c>
      <c r="AE70" s="1706"/>
      <c r="AF70" s="1707"/>
      <c r="AG70" s="1707"/>
      <c r="AH70" s="623"/>
    </row>
    <row r="71" ht="15.75" hidden="1" customHeight="1">
      <c r="A71" s="1031"/>
      <c r="B71" s="642" t="s">
        <v>4916</v>
      </c>
      <c r="C71" s="641"/>
      <c r="D71" s="641"/>
      <c r="E71" s="641"/>
      <c r="F71" s="641"/>
      <c r="G71" s="641"/>
      <c r="H71" s="879" t="s">
        <v>94</v>
      </c>
      <c r="I71" s="843" t="s">
        <v>94</v>
      </c>
      <c r="J71" s="796"/>
      <c r="K71" s="796"/>
      <c r="L71" s="500"/>
      <c r="M71" s="500"/>
      <c r="N71" s="500"/>
      <c r="O71" s="500"/>
      <c r="P71" s="500"/>
      <c r="Q71" s="500"/>
      <c r="R71" s="500"/>
      <c r="S71" s="500"/>
      <c r="T71" s="500"/>
      <c r="U71" s="500"/>
      <c r="V71" s="500"/>
      <c r="W71" s="500"/>
      <c r="X71" s="500"/>
      <c r="Y71" s="500"/>
      <c r="Z71" s="500"/>
      <c r="AA71" s="500"/>
      <c r="AB71" s="1732" t="s">
        <v>94</v>
      </c>
      <c r="AC71" s="1111" t="s">
        <v>55</v>
      </c>
      <c r="AD71" s="1111" t="s">
        <v>3150</v>
      </c>
      <c r="AE71" s="1706"/>
      <c r="AF71" s="1707"/>
      <c r="AG71" s="1707"/>
      <c r="AH71" s="623"/>
    </row>
    <row r="72" ht="15.75" customHeight="1">
      <c r="A72" s="1031"/>
      <c r="B72" s="641"/>
      <c r="C72" s="641"/>
      <c r="D72" s="641"/>
      <c r="E72" s="641"/>
      <c r="F72" s="642" t="s">
        <v>4917</v>
      </c>
      <c r="G72" s="640" t="s">
        <v>4918</v>
      </c>
      <c r="H72" s="1708"/>
      <c r="I72" s="1708"/>
      <c r="J72" s="843"/>
      <c r="K72" s="843"/>
      <c r="L72" s="501"/>
      <c r="M72" s="501"/>
      <c r="N72" s="501"/>
      <c r="O72" s="501"/>
      <c r="P72" s="501"/>
      <c r="Q72" s="501"/>
      <c r="R72" s="501"/>
      <c r="S72" s="501"/>
      <c r="T72" s="501"/>
      <c r="U72" s="501"/>
      <c r="V72" s="501"/>
      <c r="W72" s="501"/>
      <c r="X72" s="501"/>
      <c r="Y72" s="501"/>
      <c r="Z72" s="501"/>
      <c r="AA72" s="501"/>
      <c r="AB72" s="1709">
        <v>1.0</v>
      </c>
      <c r="AC72" s="1111" t="s">
        <v>55</v>
      </c>
      <c r="AD72" s="1111" t="s">
        <v>2779</v>
      </c>
      <c r="AE72" s="1744"/>
      <c r="AF72" s="1745" t="s">
        <v>4919</v>
      </c>
      <c r="AG72" s="1707"/>
      <c r="AH72" s="623"/>
    </row>
    <row r="73" ht="15.75" customHeight="1">
      <c r="A73" s="1031"/>
      <c r="B73" s="641"/>
      <c r="C73" s="641"/>
      <c r="D73" s="641"/>
      <c r="E73" s="641"/>
      <c r="F73" s="1002" t="s">
        <v>4920</v>
      </c>
      <c r="G73" s="1000" t="s">
        <v>4921</v>
      </c>
      <c r="H73" s="1708"/>
      <c r="I73" s="1708"/>
      <c r="J73" s="843"/>
      <c r="K73" s="843"/>
      <c r="L73" s="501"/>
      <c r="M73" s="501"/>
      <c r="N73" s="501"/>
      <c r="O73" s="501"/>
      <c r="P73" s="501"/>
      <c r="Q73" s="501"/>
      <c r="R73" s="501"/>
      <c r="S73" s="501"/>
      <c r="T73" s="501"/>
      <c r="U73" s="501"/>
      <c r="V73" s="501"/>
      <c r="W73" s="501"/>
      <c r="X73" s="501"/>
      <c r="Y73" s="501"/>
      <c r="Z73" s="501"/>
      <c r="AA73" s="501"/>
      <c r="AB73" s="1709">
        <v>1.0</v>
      </c>
      <c r="AC73" s="1111" t="s">
        <v>55</v>
      </c>
      <c r="AD73" s="1111" t="s">
        <v>4922</v>
      </c>
      <c r="AE73" s="1706"/>
      <c r="AF73" s="1707"/>
      <c r="AG73" s="1707"/>
      <c r="AH73" s="623"/>
    </row>
    <row r="74" ht="15.75" customHeight="1">
      <c r="A74" s="1031"/>
      <c r="B74" s="641"/>
      <c r="C74" s="641"/>
      <c r="D74" s="641"/>
      <c r="E74" s="642" t="s">
        <v>4923</v>
      </c>
      <c r="F74" s="642" t="s">
        <v>4924</v>
      </c>
      <c r="G74" s="640" t="s">
        <v>4925</v>
      </c>
      <c r="H74" s="1708"/>
      <c r="I74" s="1708"/>
      <c r="J74" s="843"/>
      <c r="K74" s="843"/>
      <c r="L74" s="500"/>
      <c r="M74" s="500"/>
      <c r="N74" s="500"/>
      <c r="O74" s="500"/>
      <c r="P74" s="500"/>
      <c r="Q74" s="500"/>
      <c r="R74" s="500"/>
      <c r="S74" s="500"/>
      <c r="T74" s="500"/>
      <c r="U74" s="500"/>
      <c r="V74" s="500"/>
      <c r="W74" s="500"/>
      <c r="X74" s="500"/>
      <c r="Y74" s="500"/>
      <c r="Z74" s="500"/>
      <c r="AA74" s="500"/>
      <c r="AB74" s="1709">
        <v>1.0</v>
      </c>
      <c r="AC74" s="1111" t="s">
        <v>55</v>
      </c>
      <c r="AD74" s="1111" t="s">
        <v>3150</v>
      </c>
      <c r="AE74" s="1710"/>
      <c r="AF74" s="1712" t="s">
        <v>4926</v>
      </c>
      <c r="AG74" s="1707"/>
      <c r="AH74" s="623"/>
    </row>
    <row r="75" ht="15.75" customHeight="1">
      <c r="A75" s="1031"/>
      <c r="B75" s="641"/>
      <c r="C75" s="641"/>
      <c r="D75" s="641"/>
      <c r="E75" s="642" t="s">
        <v>4927</v>
      </c>
      <c r="F75" s="642" t="s">
        <v>4928</v>
      </c>
      <c r="G75" s="640" t="s">
        <v>4929</v>
      </c>
      <c r="H75" s="1708"/>
      <c r="I75" s="1708"/>
      <c r="J75" s="843"/>
      <c r="K75" s="843"/>
      <c r="L75" s="500"/>
      <c r="M75" s="500"/>
      <c r="N75" s="500"/>
      <c r="O75" s="500"/>
      <c r="P75" s="500"/>
      <c r="Q75" s="500"/>
      <c r="R75" s="500"/>
      <c r="S75" s="500"/>
      <c r="T75" s="500"/>
      <c r="U75" s="500"/>
      <c r="V75" s="500"/>
      <c r="W75" s="500"/>
      <c r="X75" s="500"/>
      <c r="Y75" s="500"/>
      <c r="Z75" s="500"/>
      <c r="AA75" s="500"/>
      <c r="AB75" s="1709">
        <v>1.0</v>
      </c>
      <c r="AC75" s="1111" t="s">
        <v>55</v>
      </c>
      <c r="AD75" s="1111" t="s">
        <v>4922</v>
      </c>
      <c r="AE75" s="1706"/>
      <c r="AF75" s="1707"/>
      <c r="AG75" s="1712"/>
      <c r="AH75" s="623"/>
    </row>
    <row r="76" ht="15.75" hidden="1" customHeight="1">
      <c r="A76" s="1031"/>
      <c r="B76" s="1002" t="s">
        <v>4842</v>
      </c>
      <c r="C76" s="641"/>
      <c r="D76" s="641"/>
      <c r="E76" s="641"/>
      <c r="F76" s="641"/>
      <c r="G76" s="641"/>
      <c r="H76" s="879" t="s">
        <v>94</v>
      </c>
      <c r="I76" s="843" t="s">
        <v>94</v>
      </c>
      <c r="J76" s="796"/>
      <c r="K76" s="796"/>
      <c r="L76" s="500"/>
      <c r="M76" s="500"/>
      <c r="N76" s="500"/>
      <c r="O76" s="500"/>
      <c r="P76" s="500"/>
      <c r="Q76" s="500"/>
      <c r="R76" s="500"/>
      <c r="S76" s="500"/>
      <c r="T76" s="500"/>
      <c r="U76" s="500"/>
      <c r="V76" s="500"/>
      <c r="W76" s="500"/>
      <c r="X76" s="500"/>
      <c r="Y76" s="500"/>
      <c r="Z76" s="500"/>
      <c r="AA76" s="500"/>
      <c r="AB76" s="1732" t="s">
        <v>94</v>
      </c>
      <c r="AC76" s="1111" t="s">
        <v>55</v>
      </c>
      <c r="AD76" s="1111" t="s">
        <v>3150</v>
      </c>
      <c r="AE76" s="1706"/>
      <c r="AF76" s="1707"/>
      <c r="AG76" s="1707"/>
      <c r="AH76" s="636"/>
    </row>
    <row r="77" ht="15.75" customHeight="1">
      <c r="A77" s="1031"/>
      <c r="B77" s="641"/>
      <c r="C77" s="1002" t="s">
        <v>4843</v>
      </c>
      <c r="D77" s="641"/>
      <c r="E77" s="641"/>
      <c r="F77" s="1002" t="s">
        <v>4930</v>
      </c>
      <c r="G77" s="1000" t="s">
        <v>4845</v>
      </c>
      <c r="H77" s="1708"/>
      <c r="I77" s="1708"/>
      <c r="J77" s="843"/>
      <c r="K77" s="843"/>
      <c r="L77" s="500"/>
      <c r="M77" s="500"/>
      <c r="N77" s="500"/>
      <c r="O77" s="500"/>
      <c r="P77" s="500"/>
      <c r="Q77" s="500"/>
      <c r="R77" s="500"/>
      <c r="S77" s="500"/>
      <c r="T77" s="500"/>
      <c r="U77" s="500"/>
      <c r="V77" s="500"/>
      <c r="W77" s="500"/>
      <c r="X77" s="500"/>
      <c r="Y77" s="500"/>
      <c r="Z77" s="500"/>
      <c r="AA77" s="500"/>
      <c r="AB77" s="1709">
        <v>1.0</v>
      </c>
      <c r="AC77" s="1111" t="s">
        <v>55</v>
      </c>
      <c r="AD77" s="1716" t="s">
        <v>533</v>
      </c>
      <c r="AE77" s="1710"/>
      <c r="AF77" s="1707"/>
      <c r="AG77" s="1713"/>
      <c r="AH77" s="642"/>
    </row>
    <row r="78" ht="15.75" hidden="1" customHeight="1">
      <c r="A78" s="1031"/>
      <c r="B78" s="641"/>
      <c r="C78" s="642" t="s">
        <v>2684</v>
      </c>
      <c r="D78" s="641"/>
      <c r="E78" s="641"/>
      <c r="F78" s="641"/>
      <c r="G78" s="641"/>
      <c r="H78" s="879" t="s">
        <v>94</v>
      </c>
      <c r="I78" s="843" t="s">
        <v>94</v>
      </c>
      <c r="J78" s="796"/>
      <c r="K78" s="796"/>
      <c r="L78" s="501"/>
      <c r="M78" s="500"/>
      <c r="N78" s="500"/>
      <c r="O78" s="501"/>
      <c r="P78" s="501"/>
      <c r="Q78" s="501"/>
      <c r="R78" s="501"/>
      <c r="S78" s="501"/>
      <c r="T78" s="501"/>
      <c r="U78" s="501"/>
      <c r="V78" s="500"/>
      <c r="W78" s="501"/>
      <c r="X78" s="501"/>
      <c r="Y78" s="501"/>
      <c r="Z78" s="500"/>
      <c r="AA78" s="501"/>
      <c r="AB78" s="1732" t="s">
        <v>94</v>
      </c>
      <c r="AC78" s="1111" t="s">
        <v>55</v>
      </c>
      <c r="AD78" s="1111" t="s">
        <v>3150</v>
      </c>
      <c r="AE78" s="1706"/>
      <c r="AF78" s="1707"/>
      <c r="AG78" s="1707"/>
      <c r="AH78" s="642"/>
    </row>
    <row r="79" ht="15.75" customHeight="1">
      <c r="A79" s="1031"/>
      <c r="B79" s="641"/>
      <c r="C79" s="641"/>
      <c r="D79" s="642" t="s">
        <v>4931</v>
      </c>
      <c r="E79" s="641"/>
      <c r="F79" s="642" t="s">
        <v>4846</v>
      </c>
      <c r="G79" s="640" t="s">
        <v>4932</v>
      </c>
      <c r="H79" s="1708"/>
      <c r="I79" s="1708"/>
      <c r="J79" s="843"/>
      <c r="K79" s="843"/>
      <c r="L79" s="501"/>
      <c r="M79" s="500"/>
      <c r="N79" s="500"/>
      <c r="O79" s="501"/>
      <c r="P79" s="501"/>
      <c r="Q79" s="501"/>
      <c r="R79" s="501"/>
      <c r="S79" s="501"/>
      <c r="T79" s="501"/>
      <c r="U79" s="501"/>
      <c r="V79" s="500"/>
      <c r="W79" s="501"/>
      <c r="X79" s="501"/>
      <c r="Y79" s="501"/>
      <c r="Z79" s="500"/>
      <c r="AA79" s="501"/>
      <c r="AB79" s="1709">
        <v>1.0</v>
      </c>
      <c r="AC79" s="1111" t="s">
        <v>55</v>
      </c>
      <c r="AD79" s="1716" t="s">
        <v>545</v>
      </c>
      <c r="AE79" s="1706"/>
      <c r="AF79" s="1707"/>
      <c r="AG79" s="1707"/>
      <c r="AH79" s="642"/>
    </row>
    <row r="80" ht="15.75" customHeight="1">
      <c r="A80" s="1031"/>
      <c r="B80" s="641"/>
      <c r="C80" s="641"/>
      <c r="D80" s="642" t="s">
        <v>4933</v>
      </c>
      <c r="E80" s="641"/>
      <c r="F80" s="1002" t="s">
        <v>4848</v>
      </c>
      <c r="G80" s="1000" t="s">
        <v>4934</v>
      </c>
      <c r="H80" s="1708"/>
      <c r="I80" s="1708"/>
      <c r="J80" s="843"/>
      <c r="K80" s="843"/>
      <c r="L80" s="501"/>
      <c r="M80" s="501"/>
      <c r="N80" s="501"/>
      <c r="O80" s="501"/>
      <c r="P80" s="501"/>
      <c r="Q80" s="501"/>
      <c r="R80" s="501"/>
      <c r="S80" s="501"/>
      <c r="T80" s="501"/>
      <c r="U80" s="501"/>
      <c r="V80" s="501"/>
      <c r="W80" s="501"/>
      <c r="X80" s="501"/>
      <c r="Y80" s="501"/>
      <c r="Z80" s="501"/>
      <c r="AA80" s="501"/>
      <c r="AB80" s="1709">
        <v>1.0</v>
      </c>
      <c r="AC80" s="1111" t="s">
        <v>55</v>
      </c>
      <c r="AD80" s="1111" t="s">
        <v>4922</v>
      </c>
      <c r="AE80" s="1706"/>
      <c r="AF80" s="1707"/>
      <c r="AG80" s="1707"/>
      <c r="AH80" s="642"/>
    </row>
    <row r="81" ht="15.75" customHeight="1">
      <c r="A81" s="1031"/>
      <c r="B81" s="641"/>
      <c r="C81" s="641"/>
      <c r="D81" s="642" t="s">
        <v>4896</v>
      </c>
      <c r="E81" s="641"/>
      <c r="F81" s="1000" t="s">
        <v>4850</v>
      </c>
      <c r="G81" s="1000" t="s">
        <v>4935</v>
      </c>
      <c r="H81" s="1708"/>
      <c r="I81" s="1708"/>
      <c r="J81" s="843"/>
      <c r="K81" s="843"/>
      <c r="L81" s="501"/>
      <c r="M81" s="501"/>
      <c r="N81" s="501"/>
      <c r="O81" s="501"/>
      <c r="P81" s="501"/>
      <c r="Q81" s="501"/>
      <c r="R81" s="501"/>
      <c r="S81" s="501"/>
      <c r="T81" s="501"/>
      <c r="U81" s="501"/>
      <c r="V81" s="501"/>
      <c r="W81" s="501"/>
      <c r="X81" s="501"/>
      <c r="Y81" s="501"/>
      <c r="Z81" s="501"/>
      <c r="AA81" s="501"/>
      <c r="AB81" s="1709">
        <v>1.0</v>
      </c>
      <c r="AC81" s="1111" t="s">
        <v>55</v>
      </c>
      <c r="AD81" s="1716" t="s">
        <v>545</v>
      </c>
      <c r="AE81" s="1706"/>
      <c r="AF81" s="1707"/>
      <c r="AG81" s="1707"/>
      <c r="AH81" s="642"/>
    </row>
    <row r="82" ht="15.75" customHeight="1">
      <c r="A82" s="1031"/>
      <c r="B82" s="641"/>
      <c r="C82" s="641"/>
      <c r="D82" s="642" t="s">
        <v>4936</v>
      </c>
      <c r="E82" s="642" t="s">
        <v>4937</v>
      </c>
      <c r="F82" s="1002" t="s">
        <v>4938</v>
      </c>
      <c r="G82" s="640" t="s">
        <v>4939</v>
      </c>
      <c r="H82" s="1708"/>
      <c r="I82" s="1708"/>
      <c r="J82" s="843"/>
      <c r="K82" s="843"/>
      <c r="L82" s="501"/>
      <c r="M82" s="500"/>
      <c r="N82" s="500"/>
      <c r="O82" s="501"/>
      <c r="P82" s="501"/>
      <c r="Q82" s="501"/>
      <c r="R82" s="501"/>
      <c r="S82" s="501"/>
      <c r="T82" s="501"/>
      <c r="U82" s="501"/>
      <c r="V82" s="500"/>
      <c r="W82" s="501"/>
      <c r="X82" s="501"/>
      <c r="Y82" s="501"/>
      <c r="Z82" s="500"/>
      <c r="AA82" s="501"/>
      <c r="AB82" s="1709">
        <v>1.0</v>
      </c>
      <c r="AC82" s="1111" t="s">
        <v>55</v>
      </c>
      <c r="AD82" s="1111" t="s">
        <v>4922</v>
      </c>
      <c r="AE82" s="1706"/>
      <c r="AF82" s="1707"/>
      <c r="AG82" s="1707"/>
      <c r="AH82" s="642"/>
    </row>
    <row r="83" ht="15.75" customHeight="1">
      <c r="A83" s="1031"/>
      <c r="B83" s="641"/>
      <c r="C83" s="1000"/>
      <c r="D83" s="1000" t="s">
        <v>4567</v>
      </c>
      <c r="E83" s="641"/>
      <c r="F83" s="1000" t="s">
        <v>4852</v>
      </c>
      <c r="G83" s="640" t="s">
        <v>4940</v>
      </c>
      <c r="H83" s="1708"/>
      <c r="I83" s="1708"/>
      <c r="J83" s="843"/>
      <c r="K83" s="843"/>
      <c r="L83" s="501"/>
      <c r="M83" s="500"/>
      <c r="N83" s="500"/>
      <c r="O83" s="501"/>
      <c r="P83" s="501"/>
      <c r="Q83" s="501"/>
      <c r="R83" s="501"/>
      <c r="S83" s="501"/>
      <c r="T83" s="501"/>
      <c r="U83" s="501"/>
      <c r="V83" s="500"/>
      <c r="W83" s="501"/>
      <c r="X83" s="501"/>
      <c r="Y83" s="501"/>
      <c r="Z83" s="500"/>
      <c r="AA83" s="501"/>
      <c r="AB83" s="1709">
        <v>1.0</v>
      </c>
      <c r="AC83" s="1111" t="s">
        <v>55</v>
      </c>
      <c r="AD83" s="1716" t="s">
        <v>533</v>
      </c>
      <c r="AE83" s="1730"/>
      <c r="AF83" s="1707"/>
      <c r="AG83" s="1713"/>
      <c r="AH83" s="642"/>
    </row>
    <row r="84" ht="15.75" hidden="1" customHeight="1">
      <c r="A84" s="1031"/>
      <c r="B84" s="641"/>
      <c r="C84" s="1002" t="s">
        <v>4941</v>
      </c>
      <c r="D84" s="641"/>
      <c r="E84" s="641"/>
      <c r="F84" s="641"/>
      <c r="G84" s="641"/>
      <c r="H84" s="879" t="s">
        <v>94</v>
      </c>
      <c r="I84" s="843" t="s">
        <v>94</v>
      </c>
      <c r="J84" s="796"/>
      <c r="K84" s="796"/>
      <c r="L84" s="501"/>
      <c r="M84" s="501"/>
      <c r="N84" s="501"/>
      <c r="O84" s="501"/>
      <c r="P84" s="501"/>
      <c r="Q84" s="501"/>
      <c r="R84" s="501"/>
      <c r="S84" s="501"/>
      <c r="T84" s="501"/>
      <c r="U84" s="501"/>
      <c r="V84" s="501"/>
      <c r="W84" s="501"/>
      <c r="X84" s="501"/>
      <c r="Y84" s="501"/>
      <c r="Z84" s="501"/>
      <c r="AA84" s="501"/>
      <c r="AB84" s="1709" t="s">
        <v>94</v>
      </c>
      <c r="AC84" s="1111" t="s">
        <v>55</v>
      </c>
      <c r="AD84" s="1111" t="s">
        <v>3948</v>
      </c>
      <c r="AE84" s="1706"/>
      <c r="AF84" s="1707"/>
      <c r="AG84" s="1707"/>
      <c r="AH84" s="642"/>
    </row>
    <row r="85" ht="15.75" hidden="1" customHeight="1">
      <c r="A85" s="1031"/>
      <c r="B85" s="641"/>
      <c r="C85" s="641"/>
      <c r="D85" s="642" t="s">
        <v>4942</v>
      </c>
      <c r="E85" s="641"/>
      <c r="F85" s="641"/>
      <c r="G85" s="641"/>
      <c r="H85" s="879" t="s">
        <v>94</v>
      </c>
      <c r="I85" s="843" t="s">
        <v>94</v>
      </c>
      <c r="J85" s="796"/>
      <c r="K85" s="796"/>
      <c r="L85" s="501"/>
      <c r="M85" s="500"/>
      <c r="N85" s="500"/>
      <c r="O85" s="501"/>
      <c r="P85" s="501"/>
      <c r="Q85" s="501"/>
      <c r="R85" s="501"/>
      <c r="S85" s="501"/>
      <c r="T85" s="501"/>
      <c r="U85" s="501"/>
      <c r="V85" s="500"/>
      <c r="W85" s="501"/>
      <c r="X85" s="501"/>
      <c r="Y85" s="501"/>
      <c r="Z85" s="500"/>
      <c r="AA85" s="501"/>
      <c r="AB85" s="1709" t="s">
        <v>94</v>
      </c>
      <c r="AC85" s="1111" t="s">
        <v>55</v>
      </c>
      <c r="AD85" s="1111" t="s">
        <v>3948</v>
      </c>
      <c r="AE85" s="1706"/>
      <c r="AF85" s="1707"/>
      <c r="AG85" s="1707"/>
      <c r="AH85" s="642"/>
    </row>
    <row r="86" ht="15.75" customHeight="1">
      <c r="A86" s="1031"/>
      <c r="B86" s="641"/>
      <c r="C86" s="641"/>
      <c r="D86" s="641"/>
      <c r="E86" s="641"/>
      <c r="F86" s="642" t="s">
        <v>4943</v>
      </c>
      <c r="G86" s="640" t="s">
        <v>4944</v>
      </c>
      <c r="H86" s="1708"/>
      <c r="I86" s="1708"/>
      <c r="J86" s="843"/>
      <c r="K86" s="843"/>
      <c r="L86" s="501"/>
      <c r="M86" s="500"/>
      <c r="N86" s="500"/>
      <c r="O86" s="501"/>
      <c r="P86" s="501"/>
      <c r="Q86" s="501"/>
      <c r="R86" s="501"/>
      <c r="S86" s="501"/>
      <c r="T86" s="501"/>
      <c r="U86" s="501"/>
      <c r="V86" s="500"/>
      <c r="W86" s="501"/>
      <c r="X86" s="501"/>
      <c r="Y86" s="501"/>
      <c r="Z86" s="500"/>
      <c r="AA86" s="501"/>
      <c r="AB86" s="1709">
        <v>1.0</v>
      </c>
      <c r="AC86" s="1111" t="s">
        <v>55</v>
      </c>
      <c r="AD86" s="1111" t="s">
        <v>3948</v>
      </c>
      <c r="AE86" s="1746"/>
      <c r="AF86" s="1707"/>
      <c r="AG86" s="1707"/>
      <c r="AH86" s="642"/>
    </row>
    <row r="87" ht="15.75" hidden="1" customHeight="1">
      <c r="A87" s="1031"/>
      <c r="B87" s="641"/>
      <c r="C87" s="642" t="s">
        <v>4945</v>
      </c>
      <c r="D87" s="641"/>
      <c r="E87" s="641"/>
      <c r="F87" s="641"/>
      <c r="G87" s="641"/>
      <c r="H87" s="879" t="s">
        <v>94</v>
      </c>
      <c r="I87" s="843" t="s">
        <v>94</v>
      </c>
      <c r="J87" s="796"/>
      <c r="K87" s="796"/>
      <c r="L87" s="502"/>
      <c r="M87" s="501"/>
      <c r="N87" s="501"/>
      <c r="O87" s="501"/>
      <c r="P87" s="501"/>
      <c r="Q87" s="501"/>
      <c r="R87" s="501"/>
      <c r="S87" s="501"/>
      <c r="T87" s="501"/>
      <c r="U87" s="502"/>
      <c r="V87" s="501"/>
      <c r="W87" s="501"/>
      <c r="X87" s="501"/>
      <c r="Y87" s="502"/>
      <c r="Z87" s="501"/>
      <c r="AA87" s="502"/>
      <c r="AB87" s="1709" t="s">
        <v>94</v>
      </c>
      <c r="AC87" s="1111" t="s">
        <v>55</v>
      </c>
      <c r="AD87" s="1111" t="s">
        <v>3948</v>
      </c>
      <c r="AE87" s="1706"/>
      <c r="AF87" s="1707"/>
      <c r="AG87" s="1707"/>
      <c r="AH87" s="642"/>
    </row>
    <row r="88" ht="15.75" customHeight="1">
      <c r="A88" s="1031"/>
      <c r="B88" s="641"/>
      <c r="C88" s="641"/>
      <c r="D88" s="642" t="s">
        <v>4946</v>
      </c>
      <c r="E88" s="642" t="s">
        <v>4947</v>
      </c>
      <c r="F88" s="640" t="s">
        <v>4948</v>
      </c>
      <c r="G88" s="640" t="s">
        <v>4949</v>
      </c>
      <c r="H88" s="1708"/>
      <c r="I88" s="1708"/>
      <c r="J88" s="843"/>
      <c r="K88" s="843"/>
      <c r="L88" s="501"/>
      <c r="M88" s="501"/>
      <c r="N88" s="501"/>
      <c r="O88" s="501"/>
      <c r="P88" s="501"/>
      <c r="Q88" s="501"/>
      <c r="R88" s="501"/>
      <c r="S88" s="501"/>
      <c r="T88" s="501"/>
      <c r="U88" s="501"/>
      <c r="V88" s="501"/>
      <c r="W88" s="501"/>
      <c r="X88" s="501"/>
      <c r="Y88" s="501"/>
      <c r="Z88" s="501"/>
      <c r="AA88" s="501"/>
      <c r="AB88" s="1732">
        <v>1.0</v>
      </c>
      <c r="AC88" s="1111" t="s">
        <v>55</v>
      </c>
      <c r="AD88" s="1716" t="s">
        <v>533</v>
      </c>
      <c r="AE88" s="1706"/>
      <c r="AF88" s="1707"/>
      <c r="AG88" s="1727"/>
      <c r="AH88" s="642"/>
    </row>
    <row r="89" ht="15.75" hidden="1" customHeight="1">
      <c r="A89" s="1031"/>
      <c r="B89" s="641"/>
      <c r="C89" s="642" t="s">
        <v>4950</v>
      </c>
      <c r="D89" s="641"/>
      <c r="E89" s="641"/>
      <c r="F89" s="641"/>
      <c r="G89" s="641"/>
      <c r="H89" s="879" t="s">
        <v>94</v>
      </c>
      <c r="I89" s="843" t="s">
        <v>94</v>
      </c>
      <c r="J89" s="796"/>
      <c r="K89" s="796"/>
      <c r="L89" s="648"/>
      <c r="M89" s="648"/>
      <c r="N89" s="648"/>
      <c r="O89" s="648"/>
      <c r="P89" s="648"/>
      <c r="Q89" s="648"/>
      <c r="R89" s="648"/>
      <c r="S89" s="648"/>
      <c r="T89" s="648"/>
      <c r="U89" s="648"/>
      <c r="V89" s="648"/>
      <c r="W89" s="648"/>
      <c r="X89" s="648"/>
      <c r="Y89" s="648"/>
      <c r="Z89" s="648"/>
      <c r="AA89" s="648"/>
      <c r="AB89" s="1732" t="s">
        <v>94</v>
      </c>
      <c r="AC89" s="1111" t="s">
        <v>55</v>
      </c>
      <c r="AD89" s="1111" t="s">
        <v>3948</v>
      </c>
      <c r="AE89" s="1706"/>
      <c r="AF89" s="1707"/>
      <c r="AG89" s="1707"/>
      <c r="AH89" s="642"/>
    </row>
    <row r="90" ht="15.75" hidden="1" customHeight="1">
      <c r="A90" s="1031"/>
      <c r="B90" s="641"/>
      <c r="C90" s="641"/>
      <c r="D90" s="642" t="s">
        <v>4951</v>
      </c>
      <c r="E90" s="641"/>
      <c r="F90" s="641"/>
      <c r="G90" s="641"/>
      <c r="H90" s="879" t="s">
        <v>94</v>
      </c>
      <c r="I90" s="843" t="s">
        <v>94</v>
      </c>
      <c r="J90" s="796"/>
      <c r="K90" s="796"/>
      <c r="L90" s="500"/>
      <c r="M90" s="648"/>
      <c r="N90" s="648"/>
      <c r="O90" s="648"/>
      <c r="P90" s="648"/>
      <c r="Q90" s="648"/>
      <c r="R90" s="648"/>
      <c r="S90" s="648"/>
      <c r="T90" s="648"/>
      <c r="U90" s="500"/>
      <c r="V90" s="648"/>
      <c r="W90" s="648"/>
      <c r="X90" s="648"/>
      <c r="Y90" s="500"/>
      <c r="Z90" s="648"/>
      <c r="AA90" s="500"/>
      <c r="AB90" s="1732" t="s">
        <v>94</v>
      </c>
      <c r="AC90" s="1111" t="s">
        <v>55</v>
      </c>
      <c r="AD90" s="1111" t="s">
        <v>3948</v>
      </c>
      <c r="AE90" s="1706"/>
      <c r="AF90" s="1707"/>
      <c r="AG90" s="1707"/>
      <c r="AH90" s="642"/>
    </row>
    <row r="91" ht="15.75" customHeight="1">
      <c r="A91" s="1031"/>
      <c r="B91" s="641"/>
      <c r="C91" s="641"/>
      <c r="D91" s="641"/>
      <c r="E91" s="642" t="s">
        <v>4952</v>
      </c>
      <c r="F91" s="642" t="s">
        <v>4953</v>
      </c>
      <c r="G91" s="640" t="s">
        <v>4954</v>
      </c>
      <c r="H91" s="1708"/>
      <c r="I91" s="1708"/>
      <c r="J91" s="843"/>
      <c r="K91" s="843"/>
      <c r="L91" s="500"/>
      <c r="M91" s="500"/>
      <c r="N91" s="500"/>
      <c r="O91" s="500"/>
      <c r="P91" s="500"/>
      <c r="Q91" s="500"/>
      <c r="R91" s="500"/>
      <c r="S91" s="500"/>
      <c r="T91" s="500"/>
      <c r="U91" s="500"/>
      <c r="V91" s="500"/>
      <c r="W91" s="500"/>
      <c r="X91" s="500"/>
      <c r="Y91" s="500"/>
      <c r="Z91" s="500"/>
      <c r="AA91" s="500"/>
      <c r="AB91" s="1732">
        <v>1.0</v>
      </c>
      <c r="AC91" s="1111" t="s">
        <v>55</v>
      </c>
      <c r="AD91" s="1716" t="s">
        <v>533</v>
      </c>
      <c r="AE91" s="1747"/>
      <c r="AF91" s="1707"/>
      <c r="AG91" s="1727"/>
      <c r="AH91" s="642"/>
    </row>
    <row r="92" ht="15.75" hidden="1" customHeight="1">
      <c r="A92" s="1031"/>
      <c r="B92" s="641"/>
      <c r="C92" s="1002" t="s">
        <v>4854</v>
      </c>
      <c r="D92" s="641"/>
      <c r="E92" s="641"/>
      <c r="F92" s="641"/>
      <c r="G92" s="641"/>
      <c r="H92" s="879" t="s">
        <v>94</v>
      </c>
      <c r="I92" s="843" t="s">
        <v>94</v>
      </c>
      <c r="J92" s="796"/>
      <c r="K92" s="796"/>
      <c r="L92" s="500"/>
      <c r="M92" s="500"/>
      <c r="N92" s="500"/>
      <c r="O92" s="500"/>
      <c r="P92" s="500"/>
      <c r="Q92" s="500"/>
      <c r="R92" s="500"/>
      <c r="S92" s="500"/>
      <c r="T92" s="500"/>
      <c r="U92" s="500"/>
      <c r="V92" s="500"/>
      <c r="W92" s="500"/>
      <c r="X92" s="500"/>
      <c r="Y92" s="500"/>
      <c r="Z92" s="500"/>
      <c r="AA92" s="500"/>
      <c r="AB92" s="1732" t="s">
        <v>94</v>
      </c>
      <c r="AC92" s="1111" t="s">
        <v>55</v>
      </c>
      <c r="AD92" s="1111" t="s">
        <v>3150</v>
      </c>
      <c r="AE92" s="1706"/>
      <c r="AF92" s="1707"/>
      <c r="AG92" s="1748"/>
      <c r="AH92" s="650"/>
    </row>
    <row r="93" ht="15.75" customHeight="1">
      <c r="A93" s="1031"/>
      <c r="B93" s="641"/>
      <c r="C93" s="641"/>
      <c r="D93" s="641"/>
      <c r="E93" s="641"/>
      <c r="F93" s="1002" t="s">
        <v>4855</v>
      </c>
      <c r="G93" s="640" t="s">
        <v>4856</v>
      </c>
      <c r="H93" s="1708"/>
      <c r="I93" s="1708"/>
      <c r="J93" s="843"/>
      <c r="K93" s="843"/>
      <c r="L93" s="500"/>
      <c r="M93" s="500"/>
      <c r="N93" s="500"/>
      <c r="O93" s="500"/>
      <c r="P93" s="500"/>
      <c r="Q93" s="500"/>
      <c r="R93" s="500"/>
      <c r="S93" s="500"/>
      <c r="T93" s="500"/>
      <c r="U93" s="500"/>
      <c r="V93" s="500"/>
      <c r="W93" s="500"/>
      <c r="X93" s="500"/>
      <c r="Y93" s="500"/>
      <c r="Z93" s="500"/>
      <c r="AA93" s="500"/>
      <c r="AB93" s="1709">
        <v>1.0</v>
      </c>
      <c r="AC93" s="1111" t="s">
        <v>55</v>
      </c>
      <c r="AD93" s="1111" t="s">
        <v>3396</v>
      </c>
      <c r="AE93" s="1749"/>
      <c r="AF93" s="1713" t="s">
        <v>4955</v>
      </c>
      <c r="AG93" s="1727"/>
      <c r="AH93" s="642"/>
    </row>
    <row r="94" ht="15.75" customHeight="1">
      <c r="A94" s="1031"/>
      <c r="B94" s="641"/>
      <c r="C94" s="641"/>
      <c r="D94" s="641"/>
      <c r="E94" s="641"/>
      <c r="F94" s="1002" t="s">
        <v>4857</v>
      </c>
      <c r="G94" s="1000" t="s">
        <v>4858</v>
      </c>
      <c r="H94" s="1708"/>
      <c r="I94" s="1708"/>
      <c r="J94" s="843"/>
      <c r="K94" s="843"/>
      <c r="L94" s="501"/>
      <c r="M94" s="500"/>
      <c r="N94" s="500"/>
      <c r="O94" s="501"/>
      <c r="P94" s="501"/>
      <c r="Q94" s="501"/>
      <c r="R94" s="501"/>
      <c r="S94" s="501"/>
      <c r="T94" s="501"/>
      <c r="U94" s="501"/>
      <c r="V94" s="500"/>
      <c r="W94" s="501"/>
      <c r="X94" s="501"/>
      <c r="Y94" s="501"/>
      <c r="Z94" s="500"/>
      <c r="AA94" s="501"/>
      <c r="AB94" s="1709">
        <v>1.0</v>
      </c>
      <c r="AC94" s="1111" t="s">
        <v>55</v>
      </c>
      <c r="AD94" s="1111" t="s">
        <v>2779</v>
      </c>
      <c r="AE94" s="1706"/>
      <c r="AF94" s="1707"/>
      <c r="AG94" s="1707"/>
      <c r="AH94" s="642"/>
    </row>
    <row r="95" ht="15.75" hidden="1" customHeight="1">
      <c r="A95" s="1031"/>
      <c r="B95" s="641"/>
      <c r="C95" s="1002" t="s">
        <v>4830</v>
      </c>
      <c r="D95" s="641"/>
      <c r="E95" s="641"/>
      <c r="F95" s="641"/>
      <c r="G95" s="641"/>
      <c r="H95" s="879" t="s">
        <v>94</v>
      </c>
      <c r="I95" s="843" t="s">
        <v>94</v>
      </c>
      <c r="J95" s="796"/>
      <c r="K95" s="796"/>
      <c r="L95" s="501"/>
      <c r="M95" s="500"/>
      <c r="N95" s="500"/>
      <c r="O95" s="501"/>
      <c r="P95" s="501"/>
      <c r="Q95" s="501"/>
      <c r="R95" s="501"/>
      <c r="S95" s="501"/>
      <c r="T95" s="501"/>
      <c r="U95" s="501"/>
      <c r="V95" s="500"/>
      <c r="W95" s="501"/>
      <c r="X95" s="501"/>
      <c r="Y95" s="501"/>
      <c r="Z95" s="500"/>
      <c r="AA95" s="501"/>
      <c r="AB95" s="1732" t="s">
        <v>94</v>
      </c>
      <c r="AC95" s="1111" t="s">
        <v>55</v>
      </c>
      <c r="AD95" s="1111" t="s">
        <v>3150</v>
      </c>
      <c r="AE95" s="1706"/>
      <c r="AF95" s="1707"/>
      <c r="AG95" s="1707"/>
      <c r="AH95" s="642"/>
    </row>
    <row r="96" ht="15.75" customHeight="1">
      <c r="A96" s="1031"/>
      <c r="B96" s="641"/>
      <c r="C96" s="641"/>
      <c r="D96" s="641"/>
      <c r="E96" s="641"/>
      <c r="F96" s="1002" t="s">
        <v>4831</v>
      </c>
      <c r="G96" s="640" t="s">
        <v>4956</v>
      </c>
      <c r="H96" s="1708"/>
      <c r="I96" s="1708"/>
      <c r="J96" s="843"/>
      <c r="K96" s="843"/>
      <c r="L96" s="648"/>
      <c r="M96" s="500"/>
      <c r="N96" s="500"/>
      <c r="O96" s="648"/>
      <c r="P96" s="648"/>
      <c r="Q96" s="648"/>
      <c r="R96" s="648"/>
      <c r="S96" s="648"/>
      <c r="T96" s="648"/>
      <c r="U96" s="648"/>
      <c r="V96" s="500"/>
      <c r="W96" s="648"/>
      <c r="X96" s="648"/>
      <c r="Y96" s="648"/>
      <c r="Z96" s="500"/>
      <c r="AA96" s="648"/>
      <c r="AB96" s="1709">
        <v>1.0</v>
      </c>
      <c r="AC96" s="1111" t="s">
        <v>55</v>
      </c>
      <c r="AD96" s="1111" t="s">
        <v>2913</v>
      </c>
      <c r="AE96" s="1706"/>
      <c r="AF96" s="1734" t="s">
        <v>4957</v>
      </c>
      <c r="AG96" s="1707"/>
      <c r="AH96" s="642"/>
    </row>
    <row r="97" ht="15.75" customHeight="1">
      <c r="A97" s="1031"/>
      <c r="B97" s="641"/>
      <c r="C97" s="641"/>
      <c r="D97" s="641"/>
      <c r="E97" s="641"/>
      <c r="F97" s="1002" t="s">
        <v>4834</v>
      </c>
      <c r="G97" s="1000" t="s">
        <v>4958</v>
      </c>
      <c r="H97" s="1708"/>
      <c r="I97" s="1708"/>
      <c r="J97" s="843"/>
      <c r="K97" s="843"/>
      <c r="L97" s="648"/>
      <c r="M97" s="500"/>
      <c r="N97" s="500"/>
      <c r="O97" s="648"/>
      <c r="P97" s="648"/>
      <c r="Q97" s="648"/>
      <c r="R97" s="648"/>
      <c r="S97" s="648"/>
      <c r="T97" s="648"/>
      <c r="U97" s="648"/>
      <c r="V97" s="500"/>
      <c r="W97" s="648"/>
      <c r="X97" s="648"/>
      <c r="Y97" s="648"/>
      <c r="Z97" s="500"/>
      <c r="AA97" s="648"/>
      <c r="AB97" s="1709">
        <v>1.0</v>
      </c>
      <c r="AC97" s="1111" t="s">
        <v>55</v>
      </c>
      <c r="AD97" s="1111" t="s">
        <v>4922</v>
      </c>
      <c r="AE97" s="1706"/>
      <c r="AF97" s="1707"/>
      <c r="AG97" s="1707"/>
      <c r="AH97" s="642"/>
    </row>
    <row r="98" ht="15.75" customHeight="1">
      <c r="A98" s="1031"/>
      <c r="B98" s="641"/>
      <c r="C98" s="641"/>
      <c r="D98" s="641"/>
      <c r="E98" s="641"/>
      <c r="F98" s="1002" t="s">
        <v>4836</v>
      </c>
      <c r="G98" s="1000" t="s">
        <v>4959</v>
      </c>
      <c r="H98" s="1708"/>
      <c r="I98" s="1708"/>
      <c r="J98" s="843"/>
      <c r="K98" s="843"/>
      <c r="L98" s="500"/>
      <c r="M98" s="500"/>
      <c r="N98" s="500"/>
      <c r="O98" s="500"/>
      <c r="P98" s="500"/>
      <c r="Q98" s="500"/>
      <c r="R98" s="500"/>
      <c r="S98" s="500"/>
      <c r="T98" s="500"/>
      <c r="U98" s="500"/>
      <c r="V98" s="500"/>
      <c r="W98" s="500"/>
      <c r="X98" s="500"/>
      <c r="Y98" s="500"/>
      <c r="Z98" s="500"/>
      <c r="AA98" s="500"/>
      <c r="AB98" s="1709">
        <v>1.0</v>
      </c>
      <c r="AC98" s="1111" t="s">
        <v>55</v>
      </c>
      <c r="AD98" s="1111" t="s">
        <v>2913</v>
      </c>
      <c r="AE98" s="1750"/>
      <c r="AF98" s="1748"/>
      <c r="AG98" s="1748"/>
      <c r="AH98" s="650"/>
    </row>
    <row r="99" ht="15.75" customHeight="1">
      <c r="A99" s="1031"/>
      <c r="B99" s="641"/>
      <c r="C99" s="641"/>
      <c r="D99" s="641"/>
      <c r="E99" s="641"/>
      <c r="F99" s="1002" t="s">
        <v>4960</v>
      </c>
      <c r="G99" s="1000" t="s">
        <v>4961</v>
      </c>
      <c r="H99" s="1708"/>
      <c r="I99" s="1708"/>
      <c r="J99" s="843"/>
      <c r="K99" s="843"/>
      <c r="L99" s="500"/>
      <c r="M99" s="500"/>
      <c r="N99" s="500"/>
      <c r="O99" s="500"/>
      <c r="P99" s="500"/>
      <c r="Q99" s="500"/>
      <c r="R99" s="500"/>
      <c r="S99" s="500"/>
      <c r="T99" s="500"/>
      <c r="U99" s="500"/>
      <c r="V99" s="500"/>
      <c r="W99" s="500"/>
      <c r="X99" s="500"/>
      <c r="Y99" s="500"/>
      <c r="Z99" s="500"/>
      <c r="AA99" s="500"/>
      <c r="AB99" s="1709">
        <v>1.0</v>
      </c>
      <c r="AC99" s="1111" t="s">
        <v>55</v>
      </c>
      <c r="AD99" s="1111" t="s">
        <v>2913</v>
      </c>
      <c r="AE99" s="1722"/>
      <c r="AF99" s="1751" t="s">
        <v>4962</v>
      </c>
      <c r="AG99" s="1722"/>
      <c r="AH99" s="642"/>
    </row>
    <row r="100" ht="15.75" hidden="1" customHeight="1">
      <c r="A100" s="1031"/>
      <c r="B100" s="641"/>
      <c r="C100" s="1002" t="s">
        <v>390</v>
      </c>
      <c r="D100" s="641"/>
      <c r="E100" s="641"/>
      <c r="F100" s="641"/>
      <c r="G100" s="641"/>
      <c r="H100" s="879" t="s">
        <v>94</v>
      </c>
      <c r="I100" s="843" t="s">
        <v>94</v>
      </c>
      <c r="J100" s="796"/>
      <c r="K100" s="796"/>
      <c r="L100" s="501"/>
      <c r="M100" s="500"/>
      <c r="N100" s="500"/>
      <c r="O100" s="501"/>
      <c r="P100" s="501"/>
      <c r="Q100" s="501"/>
      <c r="R100" s="501"/>
      <c r="S100" s="501"/>
      <c r="T100" s="501"/>
      <c r="U100" s="501"/>
      <c r="V100" s="500"/>
      <c r="W100" s="501"/>
      <c r="X100" s="501"/>
      <c r="Y100" s="501"/>
      <c r="Z100" s="500"/>
      <c r="AA100" s="501"/>
      <c r="AB100" s="1732" t="s">
        <v>94</v>
      </c>
      <c r="AC100" s="1111" t="s">
        <v>55</v>
      </c>
      <c r="AD100" s="1111" t="s">
        <v>3150</v>
      </c>
      <c r="AE100" s="1706"/>
      <c r="AF100" s="1707"/>
      <c r="AG100" s="1707"/>
      <c r="AH100" s="642"/>
    </row>
    <row r="101" ht="15.75" customHeight="1">
      <c r="A101" s="1031"/>
      <c r="B101" s="641"/>
      <c r="C101" s="641"/>
      <c r="D101" s="641"/>
      <c r="E101" s="642" t="s">
        <v>4859</v>
      </c>
      <c r="F101" s="1002" t="s">
        <v>4860</v>
      </c>
      <c r="G101" s="640" t="s">
        <v>4963</v>
      </c>
      <c r="H101" s="1708"/>
      <c r="I101" s="1708"/>
      <c r="J101" s="843"/>
      <c r="K101" s="843"/>
      <c r="L101" s="648"/>
      <c r="M101" s="648"/>
      <c r="N101" s="648"/>
      <c r="O101" s="648"/>
      <c r="P101" s="648"/>
      <c r="Q101" s="648"/>
      <c r="R101" s="648"/>
      <c r="S101" s="648"/>
      <c r="T101" s="648"/>
      <c r="U101" s="648"/>
      <c r="V101" s="648"/>
      <c r="W101" s="648"/>
      <c r="X101" s="648"/>
      <c r="Y101" s="648"/>
      <c r="Z101" s="648"/>
      <c r="AA101" s="648"/>
      <c r="AB101" s="1709">
        <v>1.0</v>
      </c>
      <c r="AC101" s="1111" t="s">
        <v>55</v>
      </c>
      <c r="AD101" s="1111" t="s">
        <v>4922</v>
      </c>
      <c r="AE101" s="1706"/>
      <c r="AF101" s="1707"/>
      <c r="AG101" s="1707"/>
      <c r="AH101" s="642"/>
    </row>
    <row r="102" ht="15.75" customHeight="1">
      <c r="A102" s="1031"/>
      <c r="B102" s="641"/>
      <c r="C102" s="641"/>
      <c r="D102" s="641"/>
      <c r="E102" s="641"/>
      <c r="F102" s="642" t="s">
        <v>4964</v>
      </c>
      <c r="G102" s="1000" t="s">
        <v>4965</v>
      </c>
      <c r="H102" s="1708"/>
      <c r="I102" s="1708"/>
      <c r="J102" s="843"/>
      <c r="K102" s="843"/>
      <c r="L102" s="648"/>
      <c r="M102" s="500"/>
      <c r="N102" s="500"/>
      <c r="O102" s="648"/>
      <c r="P102" s="648"/>
      <c r="Q102" s="648"/>
      <c r="R102" s="648"/>
      <c r="S102" s="648"/>
      <c r="T102" s="648"/>
      <c r="U102" s="648"/>
      <c r="V102" s="500"/>
      <c r="W102" s="648"/>
      <c r="X102" s="648"/>
      <c r="Y102" s="648"/>
      <c r="Z102" s="500"/>
      <c r="AA102" s="648"/>
      <c r="AB102" s="1709">
        <v>1.0</v>
      </c>
      <c r="AC102" s="1111" t="s">
        <v>55</v>
      </c>
      <c r="AD102" s="1111" t="s">
        <v>4922</v>
      </c>
      <c r="AE102" s="1706"/>
      <c r="AF102" s="1707"/>
      <c r="AG102" s="1707"/>
      <c r="AH102" s="642"/>
    </row>
    <row r="103" ht="15.75" customHeight="1">
      <c r="A103" s="1031"/>
      <c r="B103" s="641"/>
      <c r="C103" s="641"/>
      <c r="D103" s="641"/>
      <c r="E103" s="641"/>
      <c r="F103" s="1002" t="s">
        <v>4966</v>
      </c>
      <c r="G103" s="1000" t="s">
        <v>4967</v>
      </c>
      <c r="H103" s="879" t="s">
        <v>82</v>
      </c>
      <c r="I103" s="843" t="s">
        <v>82</v>
      </c>
      <c r="J103" s="796"/>
      <c r="K103" s="796"/>
      <c r="L103" s="648"/>
      <c r="M103" s="648"/>
      <c r="N103" s="648"/>
      <c r="O103" s="648"/>
      <c r="P103" s="648"/>
      <c r="Q103" s="648"/>
      <c r="R103" s="648"/>
      <c r="S103" s="648"/>
      <c r="T103" s="648"/>
      <c r="U103" s="648"/>
      <c r="V103" s="648"/>
      <c r="W103" s="648"/>
      <c r="X103" s="648"/>
      <c r="Y103" s="648"/>
      <c r="Z103" s="648"/>
      <c r="AA103" s="648"/>
      <c r="AB103" s="1709">
        <v>1.0</v>
      </c>
      <c r="AC103" s="1111" t="s">
        <v>55</v>
      </c>
      <c r="AD103" s="1111" t="s">
        <v>4922</v>
      </c>
      <c r="AE103" s="1706"/>
      <c r="AF103" s="1707"/>
      <c r="AG103" s="1748"/>
      <c r="AH103" s="650"/>
    </row>
    <row r="104" ht="15.75" customHeight="1">
      <c r="A104" s="1031"/>
      <c r="B104" s="641"/>
      <c r="C104" s="641"/>
      <c r="D104" s="641"/>
      <c r="E104" s="641"/>
      <c r="F104" s="1002" t="s">
        <v>4968</v>
      </c>
      <c r="G104" s="1000" t="s">
        <v>4969</v>
      </c>
      <c r="H104" s="879" t="s">
        <v>82</v>
      </c>
      <c r="I104" s="843" t="s">
        <v>82</v>
      </c>
      <c r="J104" s="796"/>
      <c r="K104" s="796"/>
      <c r="L104" s="648"/>
      <c r="M104" s="500"/>
      <c r="N104" s="500"/>
      <c r="O104" s="648"/>
      <c r="P104" s="648"/>
      <c r="Q104" s="648"/>
      <c r="R104" s="648"/>
      <c r="S104" s="648"/>
      <c r="T104" s="648"/>
      <c r="U104" s="648"/>
      <c r="V104" s="500"/>
      <c r="W104" s="648"/>
      <c r="X104" s="648"/>
      <c r="Y104" s="648"/>
      <c r="Z104" s="500"/>
      <c r="AA104" s="648"/>
      <c r="AB104" s="1709">
        <v>1.0</v>
      </c>
      <c r="AC104" s="1111" t="s">
        <v>55</v>
      </c>
      <c r="AD104" s="1111" t="s">
        <v>4922</v>
      </c>
      <c r="AE104" s="1706"/>
      <c r="AF104" s="1748"/>
      <c r="AG104" s="1748"/>
      <c r="AH104" s="650"/>
    </row>
    <row r="105" ht="15.75" hidden="1" customHeight="1">
      <c r="A105" s="1031"/>
      <c r="B105" s="1002" t="s">
        <v>4863</v>
      </c>
      <c r="C105" s="641"/>
      <c r="D105" s="641"/>
      <c r="E105" s="641"/>
      <c r="F105" s="641"/>
      <c r="G105" s="641"/>
      <c r="H105" s="879" t="s">
        <v>94</v>
      </c>
      <c r="I105" s="843" t="s">
        <v>94</v>
      </c>
      <c r="J105" s="796"/>
      <c r="K105" s="796"/>
      <c r="L105" s="648"/>
      <c r="M105" s="500"/>
      <c r="N105" s="500"/>
      <c r="O105" s="648"/>
      <c r="P105" s="648"/>
      <c r="Q105" s="648"/>
      <c r="R105" s="648"/>
      <c r="S105" s="648"/>
      <c r="T105" s="648"/>
      <c r="U105" s="648"/>
      <c r="V105" s="500"/>
      <c r="W105" s="648"/>
      <c r="X105" s="648"/>
      <c r="Y105" s="648"/>
      <c r="Z105" s="500"/>
      <c r="AA105" s="648"/>
      <c r="AB105" s="1732" t="s">
        <v>94</v>
      </c>
      <c r="AC105" s="1111" t="s">
        <v>55</v>
      </c>
      <c r="AD105" s="1111" t="s">
        <v>3150</v>
      </c>
      <c r="AE105" s="1750"/>
      <c r="AF105" s="1748"/>
      <c r="AG105" s="1748"/>
      <c r="AH105" s="655"/>
    </row>
    <row r="106" ht="15.75" customHeight="1">
      <c r="A106" s="1031"/>
      <c r="B106" s="641"/>
      <c r="C106" s="1002" t="s">
        <v>4970</v>
      </c>
      <c r="D106" s="641"/>
      <c r="E106" s="641"/>
      <c r="F106" s="1002" t="s">
        <v>4865</v>
      </c>
      <c r="G106" s="640" t="s">
        <v>4866</v>
      </c>
      <c r="H106" s="1708"/>
      <c r="I106" s="1708"/>
      <c r="J106" s="843"/>
      <c r="K106" s="843"/>
      <c r="L106" s="648"/>
      <c r="M106" s="500"/>
      <c r="N106" s="500"/>
      <c r="O106" s="648"/>
      <c r="P106" s="648"/>
      <c r="Q106" s="648"/>
      <c r="R106" s="648"/>
      <c r="S106" s="648"/>
      <c r="T106" s="648"/>
      <c r="U106" s="648"/>
      <c r="V106" s="500"/>
      <c r="W106" s="648"/>
      <c r="X106" s="648"/>
      <c r="Y106" s="648"/>
      <c r="Z106" s="500"/>
      <c r="AA106" s="648"/>
      <c r="AB106" s="1709">
        <v>1.0</v>
      </c>
      <c r="AC106" s="1111" t="s">
        <v>55</v>
      </c>
      <c r="AD106" s="1111" t="s">
        <v>4922</v>
      </c>
      <c r="AE106" s="1750"/>
      <c r="AF106" s="1748"/>
      <c r="AG106" s="1748"/>
      <c r="AH106" s="650"/>
    </row>
    <row r="107" ht="15.75" customHeight="1">
      <c r="A107" s="1031"/>
      <c r="B107" s="641"/>
      <c r="C107" s="1002" t="s">
        <v>4867</v>
      </c>
      <c r="D107" s="641"/>
      <c r="E107" s="641"/>
      <c r="F107" s="1002" t="s">
        <v>4868</v>
      </c>
      <c r="G107" s="1000" t="s">
        <v>4869</v>
      </c>
      <c r="H107" s="1708"/>
      <c r="I107" s="1708"/>
      <c r="J107" s="843"/>
      <c r="K107" s="843"/>
      <c r="L107" s="648"/>
      <c r="M107" s="500"/>
      <c r="N107" s="500"/>
      <c r="O107" s="648"/>
      <c r="P107" s="648"/>
      <c r="Q107" s="648"/>
      <c r="R107" s="648"/>
      <c r="S107" s="648"/>
      <c r="T107" s="648"/>
      <c r="U107" s="648"/>
      <c r="V107" s="500"/>
      <c r="W107" s="648"/>
      <c r="X107" s="648"/>
      <c r="Y107" s="648"/>
      <c r="Z107" s="500"/>
      <c r="AA107" s="648"/>
      <c r="AB107" s="1709">
        <v>1.0</v>
      </c>
      <c r="AC107" s="1111" t="s">
        <v>55</v>
      </c>
      <c r="AD107" s="1111" t="s">
        <v>4922</v>
      </c>
      <c r="AE107" s="1744"/>
      <c r="AF107" s="1748"/>
      <c r="AG107" s="1707"/>
      <c r="AH107" s="650"/>
    </row>
    <row r="108" ht="15.75" hidden="1" customHeight="1">
      <c r="A108" s="1031"/>
      <c r="B108" s="641"/>
      <c r="C108" s="1002" t="s">
        <v>4971</v>
      </c>
      <c r="D108" s="641"/>
      <c r="E108" s="641"/>
      <c r="F108" s="641"/>
      <c r="G108" s="641"/>
      <c r="H108" s="879" t="s">
        <v>94</v>
      </c>
      <c r="I108" s="843" t="s">
        <v>94</v>
      </c>
      <c r="J108" s="796"/>
      <c r="K108" s="796"/>
      <c r="L108" s="648"/>
      <c r="M108" s="500"/>
      <c r="N108" s="500"/>
      <c r="O108" s="648"/>
      <c r="P108" s="648"/>
      <c r="Q108" s="648"/>
      <c r="R108" s="648"/>
      <c r="S108" s="648"/>
      <c r="T108" s="648"/>
      <c r="U108" s="648"/>
      <c r="V108" s="500"/>
      <c r="W108" s="648"/>
      <c r="X108" s="648"/>
      <c r="Y108" s="648"/>
      <c r="Z108" s="500"/>
      <c r="AA108" s="648"/>
      <c r="AB108" s="1732" t="s">
        <v>94</v>
      </c>
      <c r="AC108" s="1111" t="s">
        <v>55</v>
      </c>
      <c r="AD108" s="1111" t="s">
        <v>3150</v>
      </c>
      <c r="AE108" s="1750"/>
      <c r="AF108" s="1748"/>
      <c r="AG108" s="1748"/>
      <c r="AH108" s="650"/>
    </row>
    <row r="109" ht="15.75" customHeight="1">
      <c r="A109" s="1031"/>
      <c r="B109" s="641"/>
      <c r="C109" s="641"/>
      <c r="D109" s="641"/>
      <c r="E109" s="641"/>
      <c r="F109" s="1002" t="s">
        <v>4972</v>
      </c>
      <c r="G109" s="640" t="s">
        <v>4973</v>
      </c>
      <c r="H109" s="1708"/>
      <c r="I109" s="1708"/>
      <c r="J109" s="843"/>
      <c r="K109" s="843"/>
      <c r="L109" s="648"/>
      <c r="M109" s="500"/>
      <c r="N109" s="500"/>
      <c r="O109" s="648"/>
      <c r="P109" s="648"/>
      <c r="Q109" s="648"/>
      <c r="R109" s="648"/>
      <c r="S109" s="648"/>
      <c r="T109" s="648"/>
      <c r="U109" s="648"/>
      <c r="V109" s="500"/>
      <c r="W109" s="648"/>
      <c r="X109" s="648"/>
      <c r="Y109" s="648"/>
      <c r="Z109" s="500"/>
      <c r="AA109" s="648"/>
      <c r="AB109" s="1709">
        <v>1.0</v>
      </c>
      <c r="AC109" s="1111" t="s">
        <v>55</v>
      </c>
      <c r="AD109" s="1111" t="s">
        <v>3150</v>
      </c>
      <c r="AE109" s="1710"/>
      <c r="AF109" s="1748"/>
      <c r="AG109" s="1748"/>
      <c r="AH109" s="650"/>
    </row>
    <row r="110" ht="15.75" customHeight="1">
      <c r="A110" s="1031"/>
      <c r="B110" s="641"/>
      <c r="C110" s="641"/>
      <c r="D110" s="641"/>
      <c r="E110" s="641"/>
      <c r="F110" s="1002" t="s">
        <v>4974</v>
      </c>
      <c r="G110" s="640" t="s">
        <v>4975</v>
      </c>
      <c r="H110" s="1708"/>
      <c r="I110" s="1708"/>
      <c r="J110" s="843"/>
      <c r="K110" s="843"/>
      <c r="L110" s="501"/>
      <c r="M110" s="501"/>
      <c r="N110" s="501"/>
      <c r="O110" s="501"/>
      <c r="P110" s="501"/>
      <c r="Q110" s="501"/>
      <c r="R110" s="501"/>
      <c r="S110" s="501"/>
      <c r="T110" s="501"/>
      <c r="U110" s="501"/>
      <c r="V110" s="501"/>
      <c r="W110" s="501"/>
      <c r="X110" s="501"/>
      <c r="Y110" s="501"/>
      <c r="Z110" s="501"/>
      <c r="AA110" s="501"/>
      <c r="AB110" s="1709">
        <v>1.0</v>
      </c>
      <c r="AC110" s="1111" t="s">
        <v>55</v>
      </c>
      <c r="AD110" s="1111" t="s">
        <v>3150</v>
      </c>
      <c r="AE110" s="1710"/>
      <c r="AF110" s="1748"/>
      <c r="AG110" s="1707"/>
      <c r="AH110" s="650"/>
    </row>
    <row r="111" ht="15.75" hidden="1" customHeight="1">
      <c r="A111" s="1700" t="s">
        <v>4871</v>
      </c>
      <c r="B111" s="641"/>
      <c r="C111" s="641"/>
      <c r="D111" s="641"/>
      <c r="E111" s="641"/>
      <c r="F111" s="641"/>
      <c r="G111" s="641"/>
      <c r="H111" s="879" t="s">
        <v>94</v>
      </c>
      <c r="I111" s="843" t="s">
        <v>94</v>
      </c>
      <c r="J111" s="796"/>
      <c r="K111" s="796"/>
      <c r="L111" s="648"/>
      <c r="M111" s="648"/>
      <c r="N111" s="648"/>
      <c r="O111" s="648"/>
      <c r="P111" s="648"/>
      <c r="Q111" s="648"/>
      <c r="R111" s="648"/>
      <c r="S111" s="648"/>
      <c r="T111" s="648"/>
      <c r="U111" s="648"/>
      <c r="V111" s="648"/>
      <c r="W111" s="648"/>
      <c r="X111" s="648"/>
      <c r="Y111" s="648"/>
      <c r="Z111" s="648"/>
      <c r="AA111" s="648"/>
      <c r="AB111" s="1732" t="s">
        <v>94</v>
      </c>
      <c r="AC111" s="1111" t="s">
        <v>55</v>
      </c>
      <c r="AD111" s="1111" t="s">
        <v>3150</v>
      </c>
      <c r="AE111" s="1750"/>
      <c r="AF111" s="1748"/>
      <c r="AG111" s="1748"/>
      <c r="AH111" s="650"/>
    </row>
    <row r="112" hidden="1">
      <c r="A112" s="1031"/>
      <c r="B112" s="1002" t="s">
        <v>4872</v>
      </c>
      <c r="C112" s="641"/>
      <c r="D112" s="641"/>
      <c r="E112" s="641"/>
      <c r="F112" s="641"/>
      <c r="G112" s="641"/>
      <c r="H112" s="879" t="s">
        <v>94</v>
      </c>
      <c r="I112" s="843" t="s">
        <v>94</v>
      </c>
      <c r="J112" s="796"/>
      <c r="K112" s="796"/>
      <c r="L112" s="501"/>
      <c r="M112" s="648"/>
      <c r="N112" s="648"/>
      <c r="O112" s="648"/>
      <c r="P112" s="648"/>
      <c r="Q112" s="648"/>
      <c r="R112" s="648"/>
      <c r="S112" s="648"/>
      <c r="T112" s="648"/>
      <c r="U112" s="501"/>
      <c r="V112" s="648"/>
      <c r="W112" s="648"/>
      <c r="X112" s="648"/>
      <c r="Y112" s="501"/>
      <c r="Z112" s="648"/>
      <c r="AA112" s="501"/>
      <c r="AB112" s="1732" t="s">
        <v>94</v>
      </c>
      <c r="AC112" s="1111" t="s">
        <v>55</v>
      </c>
      <c r="AD112" s="1111" t="s">
        <v>3150</v>
      </c>
      <c r="AE112" s="1750"/>
      <c r="AF112" s="1748"/>
      <c r="AG112" s="1748"/>
      <c r="AH112" s="650"/>
    </row>
    <row r="113">
      <c r="A113" s="1031"/>
      <c r="B113" s="641"/>
      <c r="C113" s="641"/>
      <c r="D113" s="641"/>
      <c r="E113" s="641"/>
      <c r="F113" s="1002" t="s">
        <v>4873</v>
      </c>
      <c r="G113" s="640" t="s">
        <v>4976</v>
      </c>
      <c r="H113" s="1708"/>
      <c r="I113" s="1708"/>
      <c r="J113" s="843"/>
      <c r="K113" s="843"/>
      <c r="L113" s="501"/>
      <c r="M113" s="501"/>
      <c r="N113" s="501"/>
      <c r="O113" s="501"/>
      <c r="P113" s="501"/>
      <c r="Q113" s="501"/>
      <c r="R113" s="501"/>
      <c r="S113" s="501"/>
      <c r="T113" s="501"/>
      <c r="U113" s="501"/>
      <c r="V113" s="501"/>
      <c r="W113" s="501"/>
      <c r="X113" s="501"/>
      <c r="Y113" s="501"/>
      <c r="Z113" s="501"/>
      <c r="AA113" s="501"/>
      <c r="AB113" s="1709">
        <v>1.0</v>
      </c>
      <c r="AC113" s="1111" t="s">
        <v>55</v>
      </c>
      <c r="AD113" s="1111" t="s">
        <v>3150</v>
      </c>
      <c r="AE113" s="1750"/>
      <c r="AF113" s="1748"/>
      <c r="AG113" s="1748"/>
      <c r="AH113" s="650"/>
    </row>
    <row r="114" ht="15.75" hidden="1" customHeight="1">
      <c r="A114" s="1031"/>
      <c r="B114" s="642" t="s">
        <v>4875</v>
      </c>
      <c r="C114" s="641"/>
      <c r="D114" s="641"/>
      <c r="E114" s="641"/>
      <c r="F114" s="641"/>
      <c r="G114" s="641"/>
      <c r="H114" s="879" t="s">
        <v>94</v>
      </c>
      <c r="I114" s="843" t="s">
        <v>94</v>
      </c>
      <c r="J114" s="796"/>
      <c r="K114" s="796"/>
      <c r="L114" s="501"/>
      <c r="M114" s="501"/>
      <c r="N114" s="501"/>
      <c r="O114" s="501"/>
      <c r="P114" s="501"/>
      <c r="Q114" s="501"/>
      <c r="R114" s="501"/>
      <c r="S114" s="501"/>
      <c r="T114" s="501"/>
      <c r="U114" s="501"/>
      <c r="V114" s="501"/>
      <c r="W114" s="501"/>
      <c r="X114" s="501"/>
      <c r="Y114" s="501"/>
      <c r="Z114" s="501"/>
      <c r="AA114" s="501"/>
      <c r="AB114" s="1732" t="s">
        <v>94</v>
      </c>
      <c r="AC114" s="1111" t="s">
        <v>55</v>
      </c>
      <c r="AD114" s="1111" t="s">
        <v>3150</v>
      </c>
      <c r="AE114" s="1706"/>
      <c r="AF114" s="1707"/>
      <c r="AG114" s="1707"/>
      <c r="AH114" s="640"/>
    </row>
    <row r="115" ht="15.75" customHeight="1">
      <c r="A115" s="1031"/>
      <c r="B115" s="641"/>
      <c r="C115" s="642" t="s">
        <v>4876</v>
      </c>
      <c r="D115" s="641"/>
      <c r="E115" s="641"/>
      <c r="F115" s="1002" t="s">
        <v>4877</v>
      </c>
      <c r="G115" s="640" t="s">
        <v>4878</v>
      </c>
      <c r="H115" s="1708"/>
      <c r="I115" s="1708" t="s">
        <v>82</v>
      </c>
      <c r="J115" s="796"/>
      <c r="K115" s="796"/>
      <c r="L115" s="501"/>
      <c r="M115" s="648"/>
      <c r="N115" s="648"/>
      <c r="O115" s="648"/>
      <c r="P115" s="648"/>
      <c r="Q115" s="648"/>
      <c r="R115" s="648"/>
      <c r="S115" s="648"/>
      <c r="T115" s="648"/>
      <c r="U115" s="501"/>
      <c r="V115" s="648"/>
      <c r="W115" s="648"/>
      <c r="X115" s="648"/>
      <c r="Y115" s="501"/>
      <c r="Z115" s="648"/>
      <c r="AA115" s="501"/>
      <c r="AB115" s="1709">
        <v>1.0</v>
      </c>
      <c r="AC115" s="1111" t="s">
        <v>74</v>
      </c>
      <c r="AD115" s="1716" t="s">
        <v>361</v>
      </c>
      <c r="AE115" s="1706"/>
      <c r="AF115" s="1707"/>
      <c r="AG115" s="1713"/>
      <c r="AH115" s="640"/>
    </row>
    <row r="116" ht="15.75" customHeight="1">
      <c r="A116" s="1031"/>
      <c r="B116" s="641"/>
      <c r="C116" s="642" t="s">
        <v>4879</v>
      </c>
      <c r="D116" s="641"/>
      <c r="E116" s="641"/>
      <c r="F116" s="1002" t="s">
        <v>4880</v>
      </c>
      <c r="G116" s="1000" t="s">
        <v>4881</v>
      </c>
      <c r="H116" s="879" t="s">
        <v>82</v>
      </c>
      <c r="I116" s="1708"/>
      <c r="J116" s="843"/>
      <c r="K116" s="843"/>
      <c r="L116" s="501"/>
      <c r="M116" s="648"/>
      <c r="N116" s="648"/>
      <c r="O116" s="648"/>
      <c r="P116" s="648"/>
      <c r="Q116" s="648"/>
      <c r="R116" s="648"/>
      <c r="S116" s="648"/>
      <c r="T116" s="648"/>
      <c r="U116" s="501"/>
      <c r="V116" s="648"/>
      <c r="W116" s="648"/>
      <c r="X116" s="648"/>
      <c r="Y116" s="501"/>
      <c r="Z116" s="648"/>
      <c r="AA116" s="501"/>
      <c r="AB116" s="1732">
        <v>1.0</v>
      </c>
      <c r="AC116" s="1111" t="s">
        <v>65</v>
      </c>
      <c r="AD116" s="1111" t="s">
        <v>3150</v>
      </c>
      <c r="AE116" s="1706"/>
      <c r="AF116" s="1707"/>
      <c r="AG116" s="1707"/>
      <c r="AH116" s="640"/>
    </row>
    <row r="117" ht="15.75" customHeight="1">
      <c r="A117" s="1031"/>
      <c r="B117" s="641"/>
      <c r="C117" s="640" t="s">
        <v>4883</v>
      </c>
      <c r="D117" s="641"/>
      <c r="E117" s="641"/>
      <c r="F117" s="1000" t="s">
        <v>4884</v>
      </c>
      <c r="G117" s="1000" t="s">
        <v>4977</v>
      </c>
      <c r="H117" s="1708"/>
      <c r="I117" s="1708" t="s">
        <v>82</v>
      </c>
      <c r="J117" s="843"/>
      <c r="K117" s="843"/>
      <c r="L117" s="501"/>
      <c r="M117" s="501"/>
      <c r="N117" s="501"/>
      <c r="O117" s="501"/>
      <c r="P117" s="501"/>
      <c r="Q117" s="501"/>
      <c r="R117" s="501"/>
      <c r="S117" s="501"/>
      <c r="T117" s="501"/>
      <c r="U117" s="501"/>
      <c r="V117" s="501"/>
      <c r="W117" s="501"/>
      <c r="X117" s="501"/>
      <c r="Y117" s="501"/>
      <c r="Z117" s="501"/>
      <c r="AA117" s="501"/>
      <c r="AB117" s="1709">
        <v>1.0</v>
      </c>
      <c r="AC117" s="1111" t="s">
        <v>55</v>
      </c>
      <c r="AD117" s="1716" t="s">
        <v>361</v>
      </c>
      <c r="AE117" s="1750"/>
      <c r="AF117" s="1748"/>
      <c r="AG117" s="1713"/>
      <c r="AH117" s="650"/>
    </row>
    <row r="118" ht="15.75" customHeight="1">
      <c r="A118" s="1031"/>
      <c r="B118" s="641"/>
      <c r="C118" s="642" t="s">
        <v>4886</v>
      </c>
      <c r="D118" s="641"/>
      <c r="E118" s="641"/>
      <c r="F118" s="1002" t="s">
        <v>4887</v>
      </c>
      <c r="G118" s="1000" t="s">
        <v>4888</v>
      </c>
      <c r="H118" s="1708"/>
      <c r="I118" s="1708"/>
      <c r="J118" s="843"/>
      <c r="K118" s="843"/>
      <c r="L118" s="501"/>
      <c r="M118" s="501"/>
      <c r="N118" s="501"/>
      <c r="O118" s="501"/>
      <c r="P118" s="501"/>
      <c r="Q118" s="501"/>
      <c r="R118" s="501"/>
      <c r="S118" s="501"/>
      <c r="T118" s="501"/>
      <c r="U118" s="501"/>
      <c r="V118" s="501"/>
      <c r="W118" s="501"/>
      <c r="X118" s="501"/>
      <c r="Y118" s="501"/>
      <c r="Z118" s="501"/>
      <c r="AA118" s="501"/>
      <c r="AB118" s="1709">
        <v>1.0</v>
      </c>
      <c r="AC118" s="1111" t="s">
        <v>55</v>
      </c>
      <c r="AD118" s="1111" t="s">
        <v>3150</v>
      </c>
      <c r="AE118" s="1706"/>
      <c r="AF118" s="1748"/>
      <c r="AG118" s="1748"/>
      <c r="AH118" s="650"/>
    </row>
    <row r="119" ht="15.75" customHeight="1">
      <c r="A119" s="1031"/>
      <c r="B119" s="641"/>
      <c r="C119" s="642" t="s">
        <v>4889</v>
      </c>
      <c r="D119" s="641"/>
      <c r="E119" s="641"/>
      <c r="F119" s="1002" t="s">
        <v>4890</v>
      </c>
      <c r="G119" s="1000" t="s">
        <v>4891</v>
      </c>
      <c r="H119" s="1708"/>
      <c r="I119" s="1708"/>
      <c r="J119" s="843"/>
      <c r="K119" s="843"/>
      <c r="L119" s="501"/>
      <c r="M119" s="501"/>
      <c r="N119" s="501"/>
      <c r="O119" s="501"/>
      <c r="P119" s="501"/>
      <c r="Q119" s="501"/>
      <c r="R119" s="501"/>
      <c r="S119" s="501"/>
      <c r="T119" s="501"/>
      <c r="U119" s="501"/>
      <c r="V119" s="501"/>
      <c r="W119" s="501"/>
      <c r="X119" s="501"/>
      <c r="Y119" s="501"/>
      <c r="Z119" s="501"/>
      <c r="AA119" s="501"/>
      <c r="AB119" s="1709">
        <v>1.0</v>
      </c>
      <c r="AC119" s="1111" t="s">
        <v>55</v>
      </c>
      <c r="AD119" s="1111" t="s">
        <v>3150</v>
      </c>
      <c r="AE119" s="1750"/>
      <c r="AF119" s="1748"/>
      <c r="AG119" s="1748"/>
      <c r="AH119" s="650"/>
    </row>
    <row r="120" ht="15.75" customHeight="1">
      <c r="A120" s="1031"/>
      <c r="B120" s="641"/>
      <c r="C120" s="642" t="s">
        <v>4892</v>
      </c>
      <c r="D120" s="641"/>
      <c r="E120" s="642" t="s">
        <v>4893</v>
      </c>
      <c r="F120" s="1002" t="s">
        <v>4894</v>
      </c>
      <c r="G120" s="1000" t="s">
        <v>4895</v>
      </c>
      <c r="H120" s="1708"/>
      <c r="I120" s="1708"/>
      <c r="J120" s="843"/>
      <c r="K120" s="843"/>
      <c r="L120" s="501"/>
      <c r="M120" s="501"/>
      <c r="N120" s="501"/>
      <c r="O120" s="501"/>
      <c r="P120" s="501"/>
      <c r="Q120" s="501"/>
      <c r="R120" s="501"/>
      <c r="S120" s="501"/>
      <c r="T120" s="501"/>
      <c r="U120" s="501"/>
      <c r="V120" s="501"/>
      <c r="W120" s="501"/>
      <c r="X120" s="501"/>
      <c r="Y120" s="501"/>
      <c r="Z120" s="501"/>
      <c r="AA120" s="501"/>
      <c r="AB120" s="1709">
        <v>1.0</v>
      </c>
      <c r="AC120" s="1111" t="s">
        <v>55</v>
      </c>
      <c r="AD120" s="1111" t="s">
        <v>3150</v>
      </c>
      <c r="AE120" s="1750"/>
      <c r="AF120" s="1748"/>
      <c r="AG120" s="1748"/>
      <c r="AH120" s="650"/>
    </row>
    <row r="121" ht="15.75" customHeight="1">
      <c r="A121" s="1031"/>
      <c r="B121" s="641"/>
      <c r="C121" s="642" t="s">
        <v>4896</v>
      </c>
      <c r="D121" s="641"/>
      <c r="E121" s="641"/>
      <c r="F121" s="1002" t="s">
        <v>4897</v>
      </c>
      <c r="G121" s="640" t="s">
        <v>4898</v>
      </c>
      <c r="H121" s="1708"/>
      <c r="I121" s="1708"/>
      <c r="J121" s="843"/>
      <c r="K121" s="843"/>
      <c r="L121" s="501"/>
      <c r="M121" s="501"/>
      <c r="N121" s="501"/>
      <c r="O121" s="501"/>
      <c r="P121" s="501"/>
      <c r="Q121" s="501"/>
      <c r="R121" s="501"/>
      <c r="S121" s="501"/>
      <c r="T121" s="501"/>
      <c r="U121" s="501"/>
      <c r="V121" s="501"/>
      <c r="W121" s="501"/>
      <c r="X121" s="501"/>
      <c r="Y121" s="501"/>
      <c r="Z121" s="501"/>
      <c r="AA121" s="501"/>
      <c r="AB121" s="1709">
        <v>1.0</v>
      </c>
      <c r="AC121" s="1111" t="s">
        <v>55</v>
      </c>
      <c r="AD121" s="1111" t="s">
        <v>3150</v>
      </c>
      <c r="AE121" s="1750"/>
      <c r="AF121" s="1748"/>
      <c r="AG121" s="1748"/>
      <c r="AH121" s="657"/>
    </row>
    <row r="122" ht="15.75" hidden="1" customHeight="1">
      <c r="A122" s="1700" t="s">
        <v>4899</v>
      </c>
      <c r="B122" s="641"/>
      <c r="C122" s="641"/>
      <c r="D122" s="641"/>
      <c r="E122" s="641"/>
      <c r="F122" s="641"/>
      <c r="G122" s="641"/>
      <c r="H122" s="879" t="s">
        <v>94</v>
      </c>
      <c r="I122" s="843" t="s">
        <v>94</v>
      </c>
      <c r="J122" s="796"/>
      <c r="K122" s="796"/>
      <c r="L122" s="501"/>
      <c r="M122" s="501"/>
      <c r="N122" s="501"/>
      <c r="O122" s="501"/>
      <c r="P122" s="501"/>
      <c r="Q122" s="501"/>
      <c r="R122" s="501"/>
      <c r="S122" s="501"/>
      <c r="T122" s="501"/>
      <c r="U122" s="501"/>
      <c r="V122" s="501"/>
      <c r="W122" s="501"/>
      <c r="X122" s="501"/>
      <c r="Y122" s="501"/>
      <c r="Z122" s="501"/>
      <c r="AA122" s="501"/>
      <c r="AB122" s="1732" t="s">
        <v>94</v>
      </c>
      <c r="AC122" s="1111" t="s">
        <v>55</v>
      </c>
      <c r="AD122" s="1111" t="s">
        <v>3150</v>
      </c>
      <c r="AE122" s="1750"/>
      <c r="AF122" s="1748"/>
      <c r="AG122" s="1748"/>
      <c r="AH122" s="658"/>
    </row>
    <row r="123" ht="15.75" hidden="1" customHeight="1">
      <c r="A123" s="1031"/>
      <c r="B123" s="1002" t="s">
        <v>4900</v>
      </c>
      <c r="C123" s="641"/>
      <c r="D123" s="641"/>
      <c r="E123" s="641"/>
      <c r="F123" s="641"/>
      <c r="G123" s="641"/>
      <c r="H123" s="879" t="s">
        <v>94</v>
      </c>
      <c r="I123" s="843" t="s">
        <v>94</v>
      </c>
      <c r="J123" s="796"/>
      <c r="K123" s="796"/>
      <c r="L123" s="501"/>
      <c r="M123" s="501"/>
      <c r="N123" s="501"/>
      <c r="O123" s="501"/>
      <c r="P123" s="501"/>
      <c r="Q123" s="501"/>
      <c r="R123" s="501"/>
      <c r="S123" s="501"/>
      <c r="T123" s="501"/>
      <c r="U123" s="501"/>
      <c r="V123" s="501"/>
      <c r="W123" s="501"/>
      <c r="X123" s="501"/>
      <c r="Y123" s="501"/>
      <c r="Z123" s="501"/>
      <c r="AA123" s="501"/>
      <c r="AB123" s="1732" t="s">
        <v>94</v>
      </c>
      <c r="AC123" s="1111" t="s">
        <v>55</v>
      </c>
      <c r="AD123" s="1111" t="s">
        <v>3150</v>
      </c>
      <c r="AE123" s="1750"/>
      <c r="AF123" s="1748"/>
      <c r="AG123" s="1748"/>
      <c r="AH123" s="658"/>
    </row>
    <row r="124" ht="15.75" hidden="1" customHeight="1">
      <c r="A124" s="1031"/>
      <c r="B124" s="641"/>
      <c r="C124" s="642" t="s">
        <v>53</v>
      </c>
      <c r="D124" s="641"/>
      <c r="E124" s="641"/>
      <c r="F124" s="641"/>
      <c r="G124" s="641"/>
      <c r="H124" s="879" t="s">
        <v>94</v>
      </c>
      <c r="I124" s="843" t="s">
        <v>94</v>
      </c>
      <c r="J124" s="796"/>
      <c r="K124" s="796"/>
      <c r="L124" s="501"/>
      <c r="M124" s="501"/>
      <c r="N124" s="501"/>
      <c r="O124" s="648"/>
      <c r="P124" s="648"/>
      <c r="Q124" s="648"/>
      <c r="R124" s="648"/>
      <c r="S124" s="648"/>
      <c r="T124" s="648"/>
      <c r="U124" s="648"/>
      <c r="V124" s="501"/>
      <c r="W124" s="648"/>
      <c r="X124" s="648"/>
      <c r="Y124" s="648"/>
      <c r="Z124" s="501"/>
      <c r="AA124" s="648"/>
      <c r="AB124" s="1732" t="s">
        <v>94</v>
      </c>
      <c r="AC124" s="1111" t="s">
        <v>74</v>
      </c>
      <c r="AD124" s="1111" t="s">
        <v>3150</v>
      </c>
      <c r="AE124" s="1750"/>
      <c r="AF124" s="1748"/>
      <c r="AG124" s="1748"/>
      <c r="AH124" s="658"/>
    </row>
    <row r="125" ht="15.75" customHeight="1">
      <c r="A125" s="1031"/>
      <c r="B125" s="641"/>
      <c r="C125" s="641"/>
      <c r="D125" s="641"/>
      <c r="E125" s="642" t="s">
        <v>4901</v>
      </c>
      <c r="F125" s="1002" t="s">
        <v>4902</v>
      </c>
      <c r="G125" s="640" t="s">
        <v>4903</v>
      </c>
      <c r="H125" s="1708"/>
      <c r="I125" s="1708" t="s">
        <v>82</v>
      </c>
      <c r="J125" s="796"/>
      <c r="K125" s="796"/>
      <c r="L125" s="648"/>
      <c r="M125" s="501"/>
      <c r="N125" s="501"/>
      <c r="O125" s="648"/>
      <c r="P125" s="648"/>
      <c r="Q125" s="648"/>
      <c r="R125" s="648"/>
      <c r="S125" s="648"/>
      <c r="T125" s="648"/>
      <c r="U125" s="648"/>
      <c r="V125" s="501"/>
      <c r="W125" s="648"/>
      <c r="X125" s="648"/>
      <c r="Y125" s="648"/>
      <c r="Z125" s="501"/>
      <c r="AA125" s="648"/>
      <c r="AB125" s="1709">
        <v>1.0</v>
      </c>
      <c r="AC125" s="1111" t="s">
        <v>74</v>
      </c>
      <c r="AD125" s="1111" t="s">
        <v>3150</v>
      </c>
      <c r="AE125" s="1750"/>
      <c r="AF125" s="1748"/>
      <c r="AG125" s="1748"/>
      <c r="AH125" s="658"/>
    </row>
    <row r="126" ht="15.75" customHeight="1">
      <c r="A126" s="1031"/>
      <c r="B126" s="641"/>
      <c r="C126" s="641"/>
      <c r="D126" s="641"/>
      <c r="E126" s="642" t="s">
        <v>4905</v>
      </c>
      <c r="F126" s="1002" t="s">
        <v>4902</v>
      </c>
      <c r="G126" s="640" t="s">
        <v>4906</v>
      </c>
      <c r="H126" s="1708"/>
      <c r="I126" s="1708" t="s">
        <v>82</v>
      </c>
      <c r="J126" s="796"/>
      <c r="K126" s="796"/>
      <c r="L126" s="501"/>
      <c r="M126" s="501"/>
      <c r="N126" s="501"/>
      <c r="O126" s="648"/>
      <c r="P126" s="648"/>
      <c r="Q126" s="648"/>
      <c r="R126" s="648"/>
      <c r="S126" s="648"/>
      <c r="T126" s="648"/>
      <c r="U126" s="648"/>
      <c r="V126" s="501"/>
      <c r="W126" s="648"/>
      <c r="X126" s="648"/>
      <c r="Y126" s="648"/>
      <c r="Z126" s="501"/>
      <c r="AA126" s="648"/>
      <c r="AB126" s="1709">
        <v>1.0</v>
      </c>
      <c r="AC126" s="1111" t="s">
        <v>74</v>
      </c>
      <c r="AD126" s="1111" t="s">
        <v>3150</v>
      </c>
      <c r="AE126" s="1750"/>
      <c r="AF126" s="1748"/>
      <c r="AG126" s="1748"/>
      <c r="AH126" s="658"/>
    </row>
    <row r="127" ht="15.75" customHeight="1">
      <c r="A127" s="1031"/>
      <c r="B127" s="641"/>
      <c r="C127" s="641"/>
      <c r="D127" s="641"/>
      <c r="E127" s="642" t="s">
        <v>4907</v>
      </c>
      <c r="F127" s="1002" t="s">
        <v>4902</v>
      </c>
      <c r="G127" s="640" t="s">
        <v>4908</v>
      </c>
      <c r="H127" s="1708"/>
      <c r="I127" s="1708" t="s">
        <v>82</v>
      </c>
      <c r="J127" s="796"/>
      <c r="K127" s="796"/>
      <c r="L127" s="648"/>
      <c r="M127" s="501"/>
      <c r="N127" s="501"/>
      <c r="O127" s="648"/>
      <c r="P127" s="648"/>
      <c r="Q127" s="648"/>
      <c r="R127" s="648"/>
      <c r="S127" s="648"/>
      <c r="T127" s="648"/>
      <c r="U127" s="648"/>
      <c r="V127" s="501"/>
      <c r="W127" s="648"/>
      <c r="X127" s="648"/>
      <c r="Y127" s="648"/>
      <c r="Z127" s="501"/>
      <c r="AA127" s="648"/>
      <c r="AB127" s="1709">
        <v>1.0</v>
      </c>
      <c r="AC127" s="1111" t="s">
        <v>74</v>
      </c>
      <c r="AD127" s="1111" t="s">
        <v>3150</v>
      </c>
      <c r="AE127" s="1750"/>
      <c r="AF127" s="1752"/>
      <c r="AG127" s="1748"/>
      <c r="AH127" s="658"/>
    </row>
    <row r="128" ht="15.75" hidden="1" customHeight="1">
      <c r="A128" s="1031"/>
      <c r="B128" s="641"/>
      <c r="C128" s="642" t="s">
        <v>66</v>
      </c>
      <c r="D128" s="641"/>
      <c r="E128" s="641"/>
      <c r="F128" s="641"/>
      <c r="G128" s="641"/>
      <c r="H128" s="879" t="s">
        <v>94</v>
      </c>
      <c r="I128" s="843" t="s">
        <v>94</v>
      </c>
      <c r="J128" s="796"/>
      <c r="K128" s="796"/>
      <c r="L128" s="648"/>
      <c r="M128" s="501"/>
      <c r="N128" s="501"/>
      <c r="O128" s="648"/>
      <c r="P128" s="648"/>
      <c r="Q128" s="648"/>
      <c r="R128" s="648"/>
      <c r="S128" s="648"/>
      <c r="T128" s="648"/>
      <c r="U128" s="648"/>
      <c r="V128" s="501"/>
      <c r="W128" s="648"/>
      <c r="X128" s="648"/>
      <c r="Y128" s="648"/>
      <c r="Z128" s="501"/>
      <c r="AA128" s="648"/>
      <c r="AB128" s="1732" t="s">
        <v>94</v>
      </c>
      <c r="AC128" s="1111" t="s">
        <v>65</v>
      </c>
      <c r="AD128" s="1111" t="s">
        <v>3150</v>
      </c>
      <c r="AE128" s="1750"/>
      <c r="AF128" s="1748"/>
      <c r="AG128" s="1748"/>
      <c r="AH128" s="658"/>
    </row>
    <row r="129" ht="15.75" customHeight="1">
      <c r="A129" s="1031"/>
      <c r="B129" s="641"/>
      <c r="C129" s="641"/>
      <c r="D129" s="641"/>
      <c r="E129" s="642" t="s">
        <v>4909</v>
      </c>
      <c r="F129" s="1002" t="s">
        <v>4902</v>
      </c>
      <c r="G129" s="640" t="s">
        <v>4910</v>
      </c>
      <c r="H129" s="879" t="s">
        <v>82</v>
      </c>
      <c r="I129" s="843"/>
      <c r="J129" s="843"/>
      <c r="K129" s="843"/>
      <c r="L129" s="501"/>
      <c r="M129" s="501"/>
      <c r="N129" s="501"/>
      <c r="O129" s="501"/>
      <c r="P129" s="501"/>
      <c r="Q129" s="501"/>
      <c r="R129" s="501"/>
      <c r="S129" s="501"/>
      <c r="T129" s="501"/>
      <c r="U129" s="501"/>
      <c r="V129" s="501"/>
      <c r="W129" s="501"/>
      <c r="X129" s="501"/>
      <c r="Y129" s="501"/>
      <c r="Z129" s="501"/>
      <c r="AA129" s="501"/>
      <c r="AB129" s="1732">
        <v>1.0</v>
      </c>
      <c r="AC129" s="1111" t="s">
        <v>65</v>
      </c>
      <c r="AD129" s="1111" t="s">
        <v>3150</v>
      </c>
      <c r="AE129" s="1750"/>
      <c r="AF129" s="1748"/>
      <c r="AG129" s="1748"/>
      <c r="AH129" s="658"/>
    </row>
    <row r="130" ht="15.75" customHeight="1">
      <c r="A130" s="1031"/>
      <c r="B130" s="641"/>
      <c r="C130" s="641"/>
      <c r="D130" s="641"/>
      <c r="E130" s="642" t="s">
        <v>4912</v>
      </c>
      <c r="F130" s="1002" t="s">
        <v>4902</v>
      </c>
      <c r="G130" s="1000" t="s">
        <v>4913</v>
      </c>
      <c r="H130" s="879" t="s">
        <v>82</v>
      </c>
      <c r="I130" s="843"/>
      <c r="J130" s="843"/>
      <c r="K130" s="843"/>
      <c r="L130" s="501"/>
      <c r="M130" s="501"/>
      <c r="N130" s="501"/>
      <c r="O130" s="501"/>
      <c r="P130" s="501"/>
      <c r="Q130" s="501"/>
      <c r="R130" s="501"/>
      <c r="S130" s="501"/>
      <c r="T130" s="501"/>
      <c r="U130" s="501"/>
      <c r="V130" s="501"/>
      <c r="W130" s="501"/>
      <c r="X130" s="501"/>
      <c r="Y130" s="501"/>
      <c r="Z130" s="501"/>
      <c r="AA130" s="501"/>
      <c r="AB130" s="1732">
        <v>1.0</v>
      </c>
      <c r="AC130" s="1111" t="s">
        <v>65</v>
      </c>
      <c r="AD130" s="1111" t="s">
        <v>2779</v>
      </c>
      <c r="AE130" s="1706"/>
      <c r="AF130" s="1748"/>
      <c r="AG130" s="1748"/>
      <c r="AH130" s="658"/>
    </row>
    <row r="131" ht="15.75" hidden="1" customHeight="1">
      <c r="A131" s="991"/>
      <c r="B131" s="642"/>
      <c r="C131" s="642"/>
      <c r="D131" s="640"/>
      <c r="E131" s="642"/>
      <c r="F131" s="640"/>
      <c r="G131" s="640"/>
      <c r="H131" s="1613" t="s">
        <v>94</v>
      </c>
      <c r="I131" s="664" t="s">
        <v>94</v>
      </c>
      <c r="J131" s="664"/>
      <c r="K131" s="664"/>
      <c r="L131" s="501"/>
      <c r="M131" s="501"/>
      <c r="N131" s="501"/>
      <c r="O131" s="501"/>
      <c r="P131" s="501"/>
      <c r="Q131" s="501"/>
      <c r="R131" s="501"/>
      <c r="S131" s="501"/>
      <c r="T131" s="501"/>
      <c r="U131" s="501"/>
      <c r="V131" s="501"/>
      <c r="W131" s="501"/>
      <c r="X131" s="501"/>
      <c r="Y131" s="501"/>
      <c r="Z131" s="501"/>
      <c r="AA131" s="501"/>
      <c r="AB131" s="501" t="s">
        <v>94</v>
      </c>
      <c r="AC131" s="648"/>
      <c r="AD131" s="501"/>
      <c r="AE131" s="658"/>
      <c r="AF131" s="658"/>
      <c r="AG131" s="658"/>
      <c r="AH131" s="641"/>
    </row>
    <row r="132" ht="15.75" hidden="1" customHeight="1">
      <c r="A132" s="623"/>
      <c r="B132" s="633"/>
      <c r="C132" s="633"/>
      <c r="D132" s="640"/>
      <c r="E132" s="642"/>
      <c r="F132" s="640"/>
      <c r="G132" s="640"/>
      <c r="H132" s="501"/>
      <c r="I132" s="501"/>
      <c r="J132" s="501"/>
      <c r="K132" s="501"/>
      <c r="L132" s="501"/>
      <c r="M132" s="501"/>
      <c r="N132" s="501"/>
      <c r="O132" s="501"/>
      <c r="P132" s="501"/>
      <c r="Q132" s="501"/>
      <c r="R132" s="501"/>
      <c r="S132" s="501"/>
      <c r="T132" s="501"/>
      <c r="U132" s="501"/>
      <c r="V132" s="501"/>
      <c r="W132" s="501"/>
      <c r="X132" s="501"/>
      <c r="Y132" s="501"/>
      <c r="Z132" s="501"/>
      <c r="AA132" s="501"/>
      <c r="AB132" s="648"/>
      <c r="AC132" s="648"/>
      <c r="AD132" s="500"/>
      <c r="AE132" s="657"/>
      <c r="AF132" s="657"/>
      <c r="AG132" s="657"/>
      <c r="AH132" s="657"/>
    </row>
    <row r="133" ht="15.75" hidden="1" customHeight="1">
      <c r="A133" s="991"/>
      <c r="B133" s="642"/>
      <c r="C133" s="642"/>
      <c r="D133" s="634"/>
      <c r="E133" s="634"/>
      <c r="F133" s="634"/>
      <c r="G133" s="634"/>
      <c r="H133" s="501"/>
      <c r="I133" s="501"/>
      <c r="J133" s="501"/>
      <c r="K133" s="501"/>
      <c r="L133" s="501"/>
      <c r="M133" s="501"/>
      <c r="N133" s="501"/>
      <c r="O133" s="501"/>
      <c r="P133" s="501"/>
      <c r="Q133" s="501"/>
      <c r="R133" s="501"/>
      <c r="S133" s="501"/>
      <c r="T133" s="501"/>
      <c r="U133" s="501"/>
      <c r="V133" s="501"/>
      <c r="W133" s="501"/>
      <c r="X133" s="501"/>
      <c r="Y133" s="501"/>
      <c r="Z133" s="501"/>
      <c r="AA133" s="501"/>
      <c r="AB133" s="501"/>
      <c r="AC133" s="648"/>
      <c r="AD133" s="501"/>
      <c r="AE133" s="658"/>
      <c r="AF133" s="658"/>
      <c r="AG133" s="658"/>
      <c r="AH133" s="658"/>
    </row>
    <row r="134" ht="15.75" hidden="1" customHeight="1">
      <c r="A134" s="991"/>
      <c r="B134" s="642"/>
      <c r="C134" s="642"/>
      <c r="D134" s="634"/>
      <c r="E134" s="634"/>
      <c r="F134" s="634"/>
      <c r="G134" s="634"/>
      <c r="H134" s="501"/>
      <c r="I134" s="501"/>
      <c r="J134" s="501"/>
      <c r="K134" s="501"/>
      <c r="L134" s="501"/>
      <c r="M134" s="501"/>
      <c r="N134" s="501"/>
      <c r="O134" s="501"/>
      <c r="P134" s="501"/>
      <c r="Q134" s="501"/>
      <c r="R134" s="501"/>
      <c r="S134" s="501"/>
      <c r="T134" s="501"/>
      <c r="U134" s="501"/>
      <c r="V134" s="501"/>
      <c r="W134" s="501"/>
      <c r="X134" s="501"/>
      <c r="Y134" s="501"/>
      <c r="Z134" s="501"/>
      <c r="AA134" s="501"/>
      <c r="AB134" s="501"/>
      <c r="AC134" s="648"/>
      <c r="AD134" s="500"/>
      <c r="AE134" s="658"/>
      <c r="AF134" s="658"/>
      <c r="AG134" s="658"/>
      <c r="AH134" s="658"/>
    </row>
    <row r="135" ht="15.75" hidden="1" customHeight="1">
      <c r="A135" s="623"/>
      <c r="B135" s="633"/>
      <c r="C135" s="633"/>
      <c r="D135" s="634"/>
      <c r="E135" s="634"/>
      <c r="F135" s="634"/>
      <c r="G135" s="634"/>
      <c r="H135" s="501"/>
      <c r="I135" s="501"/>
      <c r="J135" s="501"/>
      <c r="K135" s="501"/>
      <c r="L135" s="501"/>
      <c r="M135" s="501"/>
      <c r="N135" s="501"/>
      <c r="O135" s="501"/>
      <c r="P135" s="501"/>
      <c r="Q135" s="501"/>
      <c r="R135" s="501"/>
      <c r="S135" s="501"/>
      <c r="T135" s="501"/>
      <c r="U135" s="501"/>
      <c r="V135" s="501"/>
      <c r="W135" s="501"/>
      <c r="X135" s="501"/>
      <c r="Y135" s="501"/>
      <c r="Z135" s="501"/>
      <c r="AA135" s="501"/>
      <c r="AB135" s="501"/>
      <c r="AC135" s="648"/>
      <c r="AD135" s="500"/>
      <c r="AE135" s="657"/>
      <c r="AF135" s="657"/>
      <c r="AG135" s="657"/>
      <c r="AH135" s="657"/>
    </row>
    <row r="136" ht="15.75" hidden="1" customHeight="1">
      <c r="A136" s="991"/>
      <c r="B136" s="642"/>
      <c r="C136" s="642"/>
      <c r="D136" s="642"/>
      <c r="E136" s="642"/>
      <c r="F136" s="642"/>
      <c r="G136" s="642"/>
      <c r="H136" s="501"/>
      <c r="I136" s="501"/>
      <c r="J136" s="501"/>
      <c r="K136" s="501"/>
      <c r="L136" s="501"/>
      <c r="M136" s="501"/>
      <c r="N136" s="501"/>
      <c r="O136" s="501"/>
      <c r="P136" s="501"/>
      <c r="Q136" s="501"/>
      <c r="R136" s="501"/>
      <c r="S136" s="501"/>
      <c r="T136" s="501"/>
      <c r="U136" s="501"/>
      <c r="V136" s="501"/>
      <c r="W136" s="501"/>
      <c r="X136" s="501"/>
      <c r="Y136" s="501"/>
      <c r="Z136" s="501"/>
      <c r="AA136" s="501"/>
      <c r="AB136" s="501"/>
      <c r="AC136" s="648"/>
      <c r="AD136" s="501"/>
      <c r="AE136" s="658"/>
      <c r="AF136" s="658"/>
      <c r="AG136" s="658"/>
      <c r="AH136" s="658"/>
    </row>
    <row r="137" ht="15.75" hidden="1" customHeight="1">
      <c r="A137" s="623"/>
      <c r="B137" s="633"/>
      <c r="C137" s="633"/>
      <c r="D137" s="633"/>
      <c r="E137" s="633"/>
      <c r="F137" s="633"/>
      <c r="G137" s="633"/>
      <c r="H137" s="501"/>
      <c r="I137" s="501"/>
      <c r="J137" s="501"/>
      <c r="K137" s="501"/>
      <c r="L137" s="501"/>
      <c r="M137" s="501"/>
      <c r="N137" s="501"/>
      <c r="O137" s="501"/>
      <c r="P137" s="501"/>
      <c r="Q137" s="501"/>
      <c r="R137" s="501"/>
      <c r="S137" s="501"/>
      <c r="T137" s="501"/>
      <c r="U137" s="501"/>
      <c r="V137" s="501"/>
      <c r="W137" s="501"/>
      <c r="X137" s="501"/>
      <c r="Y137" s="501"/>
      <c r="Z137" s="501"/>
      <c r="AA137" s="501"/>
      <c r="AB137" s="501"/>
      <c r="AC137" s="648"/>
      <c r="AD137" s="501"/>
      <c r="AE137" s="657"/>
      <c r="AF137" s="657"/>
      <c r="AG137" s="657"/>
      <c r="AH137" s="633"/>
    </row>
    <row r="138" ht="15.75" hidden="1" customHeight="1">
      <c r="A138" s="991"/>
      <c r="B138" s="642"/>
      <c r="C138" s="642"/>
      <c r="D138" s="642"/>
      <c r="E138" s="642"/>
      <c r="F138" s="640"/>
      <c r="G138" s="623"/>
      <c r="H138" s="648"/>
      <c r="I138" s="648"/>
      <c r="J138" s="501"/>
      <c r="K138" s="501"/>
      <c r="L138" s="502"/>
      <c r="M138" s="648"/>
      <c r="N138" s="648"/>
      <c r="O138" s="648"/>
      <c r="P138" s="648"/>
      <c r="Q138" s="648"/>
      <c r="R138" s="648"/>
      <c r="S138" s="648"/>
      <c r="T138" s="648"/>
      <c r="U138" s="501"/>
      <c r="V138" s="648"/>
      <c r="W138" s="648"/>
      <c r="X138" s="648"/>
      <c r="Y138" s="501"/>
      <c r="Z138" s="648"/>
      <c r="AA138" s="501"/>
      <c r="AB138" s="501"/>
      <c r="AC138" s="648"/>
      <c r="AD138" s="501"/>
      <c r="AE138" s="658"/>
      <c r="AF138" s="658"/>
      <c r="AG138" s="650"/>
      <c r="AH138" s="642"/>
    </row>
    <row r="139" ht="15.75" hidden="1" customHeight="1">
      <c r="A139" s="991"/>
      <c r="B139" s="642"/>
      <c r="C139" s="642"/>
      <c r="D139" s="642"/>
      <c r="E139" s="642"/>
      <c r="F139" s="640"/>
      <c r="G139" s="991"/>
      <c r="H139" s="648"/>
      <c r="I139" s="648"/>
      <c r="J139" s="501"/>
      <c r="K139" s="501"/>
      <c r="L139" s="501"/>
      <c r="M139" s="648"/>
      <c r="N139" s="648"/>
      <c r="O139" s="648"/>
      <c r="P139" s="648"/>
      <c r="Q139" s="648"/>
      <c r="R139" s="648"/>
      <c r="S139" s="648"/>
      <c r="T139" s="648"/>
      <c r="U139" s="501"/>
      <c r="V139" s="648"/>
      <c r="W139" s="648"/>
      <c r="X139" s="648"/>
      <c r="Y139" s="501"/>
      <c r="Z139" s="648"/>
      <c r="AA139" s="501"/>
      <c r="AB139" s="501"/>
      <c r="AC139" s="648"/>
      <c r="AD139" s="501"/>
      <c r="AE139" s="658"/>
      <c r="AF139" s="658"/>
      <c r="AG139" s="650"/>
      <c r="AH139" s="642"/>
    </row>
    <row r="140" ht="15.75" hidden="1" customHeight="1">
      <c r="A140" s="991"/>
      <c r="B140" s="642"/>
      <c r="C140" s="642"/>
      <c r="D140" s="642"/>
      <c r="E140" s="642"/>
      <c r="F140" s="640"/>
      <c r="G140" s="663"/>
      <c r="H140" s="648"/>
      <c r="I140" s="648"/>
      <c r="J140" s="501"/>
      <c r="K140" s="501"/>
      <c r="L140" s="501"/>
      <c r="M140" s="648"/>
      <c r="N140" s="648"/>
      <c r="O140" s="648"/>
      <c r="P140" s="648"/>
      <c r="Q140" s="648"/>
      <c r="R140" s="648"/>
      <c r="S140" s="648"/>
      <c r="T140" s="648"/>
      <c r="U140" s="501"/>
      <c r="V140" s="648"/>
      <c r="W140" s="648"/>
      <c r="X140" s="648"/>
      <c r="Y140" s="501"/>
      <c r="Z140" s="648"/>
      <c r="AA140" s="501"/>
      <c r="AB140" s="501"/>
      <c r="AC140" s="648"/>
      <c r="AD140" s="501"/>
      <c r="AE140" s="658"/>
      <c r="AF140" s="658"/>
      <c r="AG140" s="650"/>
      <c r="AH140" s="642"/>
    </row>
    <row r="141" ht="15.75" hidden="1" customHeight="1">
      <c r="A141" s="991"/>
      <c r="B141" s="642"/>
      <c r="C141" s="642"/>
      <c r="D141" s="642"/>
      <c r="E141" s="642"/>
      <c r="F141" s="640"/>
      <c r="G141" s="991"/>
      <c r="H141" s="648"/>
      <c r="I141" s="648"/>
      <c r="J141" s="501"/>
      <c r="K141" s="501"/>
      <c r="L141" s="501"/>
      <c r="M141" s="648"/>
      <c r="N141" s="648"/>
      <c r="O141" s="648"/>
      <c r="P141" s="648"/>
      <c r="Q141" s="648"/>
      <c r="R141" s="648"/>
      <c r="S141" s="648"/>
      <c r="T141" s="648"/>
      <c r="U141" s="501"/>
      <c r="V141" s="648"/>
      <c r="W141" s="648"/>
      <c r="X141" s="648"/>
      <c r="Y141" s="501"/>
      <c r="Z141" s="648"/>
      <c r="AA141" s="501"/>
      <c r="AB141" s="501"/>
      <c r="AC141" s="648"/>
      <c r="AD141" s="501"/>
      <c r="AE141" s="658"/>
      <c r="AF141" s="658"/>
      <c r="AG141" s="658"/>
      <c r="AH141" s="642"/>
    </row>
    <row r="142" ht="15.75" hidden="1" customHeight="1">
      <c r="A142" s="991"/>
      <c r="B142" s="642"/>
      <c r="C142" s="642"/>
      <c r="D142" s="642"/>
      <c r="E142" s="642"/>
      <c r="F142" s="640"/>
      <c r="G142" s="991"/>
      <c r="H142" s="501"/>
      <c r="I142" s="501"/>
      <c r="J142" s="501"/>
      <c r="K142" s="501"/>
      <c r="L142" s="501"/>
      <c r="M142" s="501"/>
      <c r="N142" s="501"/>
      <c r="O142" s="501"/>
      <c r="P142" s="501"/>
      <c r="Q142" s="501"/>
      <c r="R142" s="501"/>
      <c r="S142" s="501"/>
      <c r="T142" s="501"/>
      <c r="U142" s="501"/>
      <c r="V142" s="501"/>
      <c r="W142" s="501"/>
      <c r="X142" s="501"/>
      <c r="Y142" s="501"/>
      <c r="Z142" s="501"/>
      <c r="AA142" s="501"/>
      <c r="AB142" s="501"/>
      <c r="AC142" s="648"/>
      <c r="AD142" s="501"/>
      <c r="AE142" s="658"/>
      <c r="AF142" s="658"/>
      <c r="AG142" s="658"/>
      <c r="AH142" s="642"/>
    </row>
    <row r="143" ht="15.75" hidden="1" customHeight="1">
      <c r="A143" s="991"/>
      <c r="B143" s="642"/>
      <c r="C143" s="642"/>
      <c r="D143" s="642"/>
      <c r="E143" s="642"/>
      <c r="F143" s="642"/>
      <c r="G143" s="642"/>
      <c r="H143" s="648"/>
      <c r="I143" s="648"/>
      <c r="J143" s="501"/>
      <c r="K143" s="501"/>
      <c r="L143" s="501"/>
      <c r="M143" s="648"/>
      <c r="N143" s="648"/>
      <c r="O143" s="648"/>
      <c r="P143" s="648"/>
      <c r="Q143" s="648"/>
      <c r="R143" s="648"/>
      <c r="S143" s="648"/>
      <c r="T143" s="648"/>
      <c r="U143" s="501"/>
      <c r="V143" s="648"/>
      <c r="W143" s="648"/>
      <c r="X143" s="648"/>
      <c r="Y143" s="501"/>
      <c r="Z143" s="648"/>
      <c r="AA143" s="501"/>
      <c r="AB143" s="501"/>
      <c r="AC143" s="648"/>
      <c r="AD143" s="501"/>
      <c r="AE143" s="658"/>
      <c r="AF143" s="658"/>
      <c r="AG143" s="658"/>
      <c r="AH143" s="641"/>
    </row>
    <row r="144" ht="15.75" hidden="1" customHeight="1">
      <c r="A144" s="991"/>
      <c r="B144" s="642"/>
      <c r="C144" s="642"/>
      <c r="D144" s="642"/>
      <c r="E144" s="642"/>
      <c r="F144" s="642"/>
      <c r="G144" s="642"/>
      <c r="H144" s="648"/>
      <c r="I144" s="648"/>
      <c r="J144" s="501"/>
      <c r="K144" s="501"/>
      <c r="L144" s="502"/>
      <c r="M144" s="648"/>
      <c r="N144" s="648"/>
      <c r="O144" s="648"/>
      <c r="P144" s="648"/>
      <c r="Q144" s="648"/>
      <c r="R144" s="648"/>
      <c r="S144" s="648"/>
      <c r="T144" s="648"/>
      <c r="U144" s="501"/>
      <c r="V144" s="648"/>
      <c r="W144" s="648"/>
      <c r="X144" s="648"/>
      <c r="Y144" s="501"/>
      <c r="Z144" s="648"/>
      <c r="AA144" s="501"/>
      <c r="AB144" s="648"/>
      <c r="AC144" s="648"/>
      <c r="AD144" s="501"/>
      <c r="AE144" s="658"/>
      <c r="AF144" s="658"/>
      <c r="AG144" s="650"/>
      <c r="AH144" s="640"/>
    </row>
    <row r="145" ht="15.75" hidden="1" customHeight="1">
      <c r="A145" s="991"/>
      <c r="B145" s="642"/>
      <c r="C145" s="642"/>
      <c r="D145" s="642"/>
      <c r="E145" s="642"/>
      <c r="F145" s="640"/>
      <c r="G145" s="640"/>
      <c r="H145" s="648"/>
      <c r="I145" s="648"/>
      <c r="J145" s="501"/>
      <c r="K145" s="501"/>
      <c r="L145" s="501"/>
      <c r="M145" s="648"/>
      <c r="N145" s="648"/>
      <c r="O145" s="648"/>
      <c r="P145" s="648"/>
      <c r="Q145" s="648"/>
      <c r="R145" s="648"/>
      <c r="S145" s="648"/>
      <c r="T145" s="648"/>
      <c r="U145" s="501"/>
      <c r="V145" s="648"/>
      <c r="W145" s="648"/>
      <c r="X145" s="648"/>
      <c r="Y145" s="501"/>
      <c r="Z145" s="648"/>
      <c r="AA145" s="501"/>
      <c r="AB145" s="501"/>
      <c r="AC145" s="648"/>
      <c r="AD145" s="501"/>
      <c r="AE145" s="640"/>
      <c r="AF145" s="658"/>
      <c r="AG145" s="650"/>
      <c r="AH145" s="640"/>
    </row>
    <row r="146" ht="15.75" hidden="1" customHeight="1">
      <c r="A146" s="991"/>
      <c r="B146" s="642"/>
      <c r="C146" s="642"/>
      <c r="D146" s="642"/>
      <c r="E146" s="642"/>
      <c r="F146" s="640"/>
      <c r="G146" s="642"/>
      <c r="H146" s="648"/>
      <c r="I146" s="648"/>
      <c r="J146" s="501"/>
      <c r="K146" s="501"/>
      <c r="L146" s="501"/>
      <c r="M146" s="648"/>
      <c r="N146" s="648"/>
      <c r="O146" s="648"/>
      <c r="P146" s="648"/>
      <c r="Q146" s="648"/>
      <c r="R146" s="648"/>
      <c r="S146" s="648"/>
      <c r="T146" s="648"/>
      <c r="U146" s="501"/>
      <c r="V146" s="648"/>
      <c r="W146" s="648"/>
      <c r="X146" s="648"/>
      <c r="Y146" s="501"/>
      <c r="Z146" s="648"/>
      <c r="AA146" s="501"/>
      <c r="AB146" s="501"/>
      <c r="AC146" s="648"/>
      <c r="AD146" s="501"/>
      <c r="AE146" s="658"/>
      <c r="AF146" s="658"/>
      <c r="AG146" s="658"/>
      <c r="AH146" s="642"/>
    </row>
    <row r="147" ht="15.75" hidden="1" customHeight="1">
      <c r="A147" s="991"/>
      <c r="B147" s="642"/>
      <c r="C147" s="642"/>
      <c r="D147" s="642"/>
      <c r="E147" s="642"/>
      <c r="F147" s="640"/>
      <c r="G147" s="640"/>
      <c r="H147" s="501"/>
      <c r="I147" s="501"/>
      <c r="J147" s="501"/>
      <c r="K147" s="501"/>
      <c r="L147" s="501"/>
      <c r="M147" s="501"/>
      <c r="N147" s="501"/>
      <c r="O147" s="501"/>
      <c r="P147" s="501"/>
      <c r="Q147" s="501"/>
      <c r="R147" s="501"/>
      <c r="S147" s="501"/>
      <c r="T147" s="501"/>
      <c r="U147" s="501"/>
      <c r="V147" s="501"/>
      <c r="W147" s="501"/>
      <c r="X147" s="501"/>
      <c r="Y147" s="501"/>
      <c r="Z147" s="501"/>
      <c r="AA147" s="501"/>
      <c r="AB147" s="501"/>
      <c r="AC147" s="648"/>
      <c r="AD147" s="501"/>
      <c r="AE147" s="661"/>
      <c r="AF147" s="658"/>
      <c r="AG147" s="658"/>
      <c r="AH147" s="642"/>
    </row>
    <row r="148" ht="15.75" hidden="1" customHeight="1">
      <c r="A148" s="991"/>
      <c r="B148" s="642"/>
      <c r="C148" s="642"/>
      <c r="D148" s="642"/>
      <c r="E148" s="640"/>
      <c r="F148" s="640"/>
      <c r="G148" s="640"/>
      <c r="H148" s="501"/>
      <c r="I148" s="501"/>
      <c r="J148" s="501"/>
      <c r="K148" s="501"/>
      <c r="L148" s="501"/>
      <c r="M148" s="501"/>
      <c r="N148" s="501"/>
      <c r="O148" s="501"/>
      <c r="P148" s="501"/>
      <c r="Q148" s="501"/>
      <c r="R148" s="501"/>
      <c r="S148" s="501"/>
      <c r="T148" s="501"/>
      <c r="U148" s="501"/>
      <c r="V148" s="501"/>
      <c r="W148" s="501"/>
      <c r="X148" s="501"/>
      <c r="Y148" s="501"/>
      <c r="Z148" s="501"/>
      <c r="AA148" s="501"/>
      <c r="AB148" s="501"/>
      <c r="AC148" s="648"/>
      <c r="AD148" s="501"/>
      <c r="AE148" s="640"/>
      <c r="AF148" s="658"/>
      <c r="AG148" s="658"/>
      <c r="AH148" s="641"/>
    </row>
    <row r="149" ht="15.75" hidden="1" customHeight="1">
      <c r="A149" s="991"/>
      <c r="B149" s="642"/>
      <c r="C149" s="642"/>
      <c r="D149" s="642"/>
      <c r="E149" s="642"/>
      <c r="F149" s="640"/>
      <c r="G149" s="640"/>
      <c r="H149" s="501"/>
      <c r="I149" s="501"/>
      <c r="J149" s="501"/>
      <c r="K149" s="501"/>
      <c r="L149" s="501"/>
      <c r="M149" s="501"/>
      <c r="N149" s="501"/>
      <c r="O149" s="501"/>
      <c r="P149" s="501"/>
      <c r="Q149" s="501"/>
      <c r="R149" s="501"/>
      <c r="S149" s="501"/>
      <c r="T149" s="501"/>
      <c r="U149" s="501"/>
      <c r="V149" s="501"/>
      <c r="W149" s="501"/>
      <c r="X149" s="501"/>
      <c r="Y149" s="501"/>
      <c r="Z149" s="501"/>
      <c r="AA149" s="501"/>
      <c r="AB149" s="501"/>
      <c r="AC149" s="648"/>
      <c r="AD149" s="501"/>
      <c r="AE149" s="658"/>
      <c r="AF149" s="658"/>
      <c r="AG149" s="658"/>
      <c r="AH149" s="658"/>
    </row>
    <row r="150" ht="15.75" hidden="1" customHeight="1">
      <c r="A150" s="991"/>
      <c r="B150" s="642"/>
      <c r="C150" s="623"/>
      <c r="D150" s="633"/>
      <c r="E150" s="633"/>
      <c r="F150" s="633"/>
      <c r="G150" s="633"/>
      <c r="H150" s="501"/>
      <c r="I150" s="501"/>
      <c r="J150" s="501"/>
      <c r="K150" s="501"/>
      <c r="L150" s="502"/>
      <c r="M150" s="501"/>
      <c r="N150" s="501"/>
      <c r="O150" s="501"/>
      <c r="P150" s="501"/>
      <c r="Q150" s="501"/>
      <c r="R150" s="501"/>
      <c r="S150" s="501"/>
      <c r="T150" s="501"/>
      <c r="U150" s="501"/>
      <c r="V150" s="501"/>
      <c r="W150" s="501"/>
      <c r="X150" s="501"/>
      <c r="Y150" s="501"/>
      <c r="Z150" s="501"/>
      <c r="AA150" s="501"/>
      <c r="AB150" s="501"/>
      <c r="AC150" s="648"/>
      <c r="AD150" s="501"/>
      <c r="AE150" s="658"/>
      <c r="AF150" s="658"/>
      <c r="AG150" s="658"/>
      <c r="AH150" s="642"/>
    </row>
    <row r="151" ht="15.75" hidden="1" customHeight="1">
      <c r="A151" s="991"/>
      <c r="B151" s="642"/>
      <c r="C151" s="991"/>
      <c r="D151" s="642"/>
      <c r="E151" s="642"/>
      <c r="F151" s="642"/>
      <c r="G151" s="642"/>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648"/>
      <c r="AD151" s="501"/>
      <c r="AE151" s="658"/>
      <c r="AF151" s="658"/>
      <c r="AG151" s="658"/>
      <c r="AH151" s="642"/>
    </row>
    <row r="152" ht="15.75" hidden="1" customHeight="1">
      <c r="A152" s="991"/>
      <c r="B152" s="642"/>
      <c r="C152" s="991"/>
      <c r="D152" s="642"/>
      <c r="E152" s="642"/>
      <c r="F152" s="642"/>
      <c r="G152" s="640"/>
      <c r="H152" s="501"/>
      <c r="I152" s="501"/>
      <c r="J152" s="501"/>
      <c r="K152" s="501"/>
      <c r="L152" s="501"/>
      <c r="M152" s="501"/>
      <c r="N152" s="501"/>
      <c r="O152" s="501"/>
      <c r="P152" s="501"/>
      <c r="Q152" s="501"/>
      <c r="R152" s="501"/>
      <c r="S152" s="501"/>
      <c r="T152" s="501"/>
      <c r="U152" s="501"/>
      <c r="V152" s="501"/>
      <c r="W152" s="501"/>
      <c r="X152" s="501"/>
      <c r="Y152" s="501"/>
      <c r="Z152" s="501"/>
      <c r="AA152" s="501"/>
      <c r="AB152" s="501"/>
      <c r="AC152" s="648"/>
      <c r="AD152" s="501"/>
      <c r="AE152" s="658"/>
      <c r="AF152" s="658"/>
      <c r="AG152" s="658"/>
      <c r="AH152" s="641"/>
    </row>
    <row r="153" ht="15.75" hidden="1" customHeight="1">
      <c r="A153" s="991"/>
      <c r="B153" s="642"/>
      <c r="C153" s="991"/>
      <c r="D153" s="642"/>
      <c r="E153" s="642"/>
      <c r="F153" s="642"/>
      <c r="G153" s="640"/>
      <c r="H153" s="501"/>
      <c r="I153" s="501"/>
      <c r="J153" s="501"/>
      <c r="K153" s="501"/>
      <c r="L153" s="501"/>
      <c r="M153" s="501"/>
      <c r="N153" s="501"/>
      <c r="O153" s="501"/>
      <c r="P153" s="501"/>
      <c r="Q153" s="501"/>
      <c r="R153" s="501"/>
      <c r="S153" s="501"/>
      <c r="T153" s="501"/>
      <c r="U153" s="501"/>
      <c r="V153" s="501"/>
      <c r="W153" s="501"/>
      <c r="X153" s="501"/>
      <c r="Y153" s="501"/>
      <c r="Z153" s="501"/>
      <c r="AA153" s="501"/>
      <c r="AB153" s="501"/>
      <c r="AC153" s="648"/>
      <c r="AD153" s="501"/>
      <c r="AE153" s="658"/>
      <c r="AF153" s="658"/>
      <c r="AG153" s="658"/>
      <c r="AH153" s="658"/>
    </row>
    <row r="154" ht="15.75" hidden="1" customHeight="1">
      <c r="A154" s="991"/>
      <c r="B154" s="642"/>
      <c r="C154" s="623"/>
      <c r="D154" s="633"/>
      <c r="E154" s="633"/>
      <c r="F154" s="633"/>
      <c r="G154" s="633"/>
      <c r="H154" s="501"/>
      <c r="I154" s="501"/>
      <c r="J154" s="501"/>
      <c r="K154" s="501"/>
      <c r="L154" s="501"/>
      <c r="M154" s="501"/>
      <c r="N154" s="501"/>
      <c r="O154" s="501"/>
      <c r="P154" s="501"/>
      <c r="Q154" s="501"/>
      <c r="R154" s="501"/>
      <c r="S154" s="501"/>
      <c r="T154" s="501"/>
      <c r="U154" s="501"/>
      <c r="V154" s="501"/>
      <c r="W154" s="501"/>
      <c r="X154" s="501"/>
      <c r="Y154" s="501"/>
      <c r="Z154" s="501"/>
      <c r="AA154" s="501"/>
      <c r="AB154" s="501"/>
      <c r="AC154" s="648"/>
      <c r="AD154" s="501"/>
      <c r="AE154" s="658"/>
      <c r="AF154" s="658"/>
      <c r="AG154" s="650"/>
      <c r="AH154" s="640"/>
    </row>
    <row r="155" ht="15.75" hidden="1" customHeight="1">
      <c r="A155" s="991"/>
      <c r="B155" s="642"/>
      <c r="C155" s="991"/>
      <c r="D155" s="642"/>
      <c r="E155" s="642"/>
      <c r="F155" s="642"/>
      <c r="G155" s="642"/>
      <c r="H155" s="648"/>
      <c r="I155" s="648"/>
      <c r="J155" s="648"/>
      <c r="K155" s="501"/>
      <c r="L155" s="501"/>
      <c r="M155" s="648"/>
      <c r="N155" s="648"/>
      <c r="O155" s="648"/>
      <c r="P155" s="648"/>
      <c r="Q155" s="648"/>
      <c r="R155" s="648"/>
      <c r="S155" s="648"/>
      <c r="T155" s="648"/>
      <c r="U155" s="648"/>
      <c r="V155" s="648"/>
      <c r="W155" s="648"/>
      <c r="X155" s="648"/>
      <c r="Y155" s="648"/>
      <c r="Z155" s="648"/>
      <c r="AA155" s="648"/>
      <c r="AB155" s="501"/>
      <c r="AC155" s="648"/>
      <c r="AD155" s="501"/>
      <c r="AE155" s="658"/>
      <c r="AF155" s="658"/>
      <c r="AG155" s="650"/>
      <c r="AH155" s="640"/>
    </row>
    <row r="156" ht="15.75" hidden="1" customHeight="1">
      <c r="A156" s="991"/>
      <c r="B156" s="642"/>
      <c r="C156" s="991"/>
      <c r="D156" s="642"/>
      <c r="E156" s="642"/>
      <c r="F156" s="642"/>
      <c r="G156" s="640"/>
      <c r="H156" s="648"/>
      <c r="I156" s="648"/>
      <c r="J156" s="501"/>
      <c r="K156" s="501"/>
      <c r="L156" s="501"/>
      <c r="M156" s="648"/>
      <c r="N156" s="648"/>
      <c r="O156" s="648"/>
      <c r="P156" s="648"/>
      <c r="Q156" s="648"/>
      <c r="R156" s="648"/>
      <c r="S156" s="648"/>
      <c r="T156" s="648"/>
      <c r="U156" s="501"/>
      <c r="V156" s="648"/>
      <c r="W156" s="648"/>
      <c r="X156" s="648"/>
      <c r="Y156" s="501"/>
      <c r="Z156" s="648"/>
      <c r="AA156" s="501"/>
      <c r="AB156" s="501"/>
      <c r="AC156" s="648"/>
      <c r="AD156" s="501"/>
      <c r="AE156" s="658"/>
      <c r="AF156" s="658"/>
      <c r="AG156" s="658"/>
      <c r="AH156" s="642"/>
    </row>
    <row r="157" ht="15.75" hidden="1" customHeight="1">
      <c r="A157" s="991"/>
      <c r="B157" s="642"/>
      <c r="C157" s="991"/>
      <c r="D157" s="642"/>
      <c r="E157" s="642"/>
      <c r="F157" s="642"/>
      <c r="G157" s="642"/>
      <c r="H157" s="648"/>
      <c r="I157" s="648"/>
      <c r="J157" s="501"/>
      <c r="K157" s="501"/>
      <c r="L157" s="501"/>
      <c r="M157" s="648"/>
      <c r="N157" s="648"/>
      <c r="O157" s="648"/>
      <c r="P157" s="648"/>
      <c r="Q157" s="648"/>
      <c r="R157" s="648"/>
      <c r="S157" s="648"/>
      <c r="T157" s="648"/>
      <c r="U157" s="501"/>
      <c r="V157" s="648"/>
      <c r="W157" s="648"/>
      <c r="X157" s="648"/>
      <c r="Y157" s="501"/>
      <c r="Z157" s="648"/>
      <c r="AA157" s="501"/>
      <c r="AB157" s="501"/>
      <c r="AC157" s="648"/>
      <c r="AD157" s="501"/>
      <c r="AE157" s="658"/>
      <c r="AF157" s="658"/>
      <c r="AG157" s="658"/>
      <c r="AH157" s="641"/>
    </row>
    <row r="158" ht="15.75" hidden="1" customHeight="1">
      <c r="A158" s="991"/>
      <c r="B158" s="642"/>
      <c r="C158" s="991"/>
      <c r="D158" s="642"/>
      <c r="E158" s="642"/>
      <c r="F158" s="642"/>
      <c r="G158" s="640"/>
      <c r="H158" s="648"/>
      <c r="I158" s="648"/>
      <c r="J158" s="501"/>
      <c r="K158" s="501"/>
      <c r="L158" s="501"/>
      <c r="M158" s="648"/>
      <c r="N158" s="648"/>
      <c r="O158" s="648"/>
      <c r="P158" s="648"/>
      <c r="Q158" s="648"/>
      <c r="R158" s="648"/>
      <c r="S158" s="648"/>
      <c r="T158" s="648"/>
      <c r="U158" s="501"/>
      <c r="V158" s="648"/>
      <c r="W158" s="648"/>
      <c r="X158" s="648"/>
      <c r="Y158" s="501"/>
      <c r="Z158" s="648"/>
      <c r="AA158" s="501"/>
      <c r="AB158" s="501"/>
      <c r="AC158" s="648"/>
      <c r="AD158" s="501"/>
      <c r="AE158" s="658"/>
      <c r="AF158" s="658"/>
      <c r="AG158" s="658"/>
      <c r="AH158" s="658"/>
    </row>
    <row r="159" ht="15.75" hidden="1" customHeight="1">
      <c r="A159" s="991"/>
      <c r="B159" s="642"/>
      <c r="C159" s="991"/>
      <c r="D159" s="642"/>
      <c r="E159" s="642"/>
      <c r="F159" s="640"/>
      <c r="G159" s="642"/>
      <c r="H159" s="648"/>
      <c r="I159" s="648"/>
      <c r="J159" s="501"/>
      <c r="K159" s="501"/>
      <c r="L159" s="501"/>
      <c r="M159" s="648"/>
      <c r="N159" s="648"/>
      <c r="O159" s="648"/>
      <c r="P159" s="648"/>
      <c r="Q159" s="648"/>
      <c r="R159" s="648"/>
      <c r="S159" s="648"/>
      <c r="T159" s="648"/>
      <c r="U159" s="501"/>
      <c r="V159" s="648"/>
      <c r="W159" s="648"/>
      <c r="X159" s="648"/>
      <c r="Y159" s="501"/>
      <c r="Z159" s="648"/>
      <c r="AA159" s="501"/>
      <c r="AB159" s="501"/>
      <c r="AC159" s="648"/>
      <c r="AD159" s="501"/>
      <c r="AE159" s="658"/>
      <c r="AF159" s="658"/>
      <c r="AG159" s="650"/>
      <c r="AH159" s="640"/>
    </row>
    <row r="160" ht="15.75" hidden="1" customHeight="1">
      <c r="A160" s="991"/>
      <c r="B160" s="642"/>
      <c r="C160" s="991"/>
      <c r="D160" s="642"/>
      <c r="E160" s="642"/>
      <c r="F160" s="640"/>
      <c r="G160" s="640"/>
      <c r="H160" s="648"/>
      <c r="I160" s="648"/>
      <c r="J160" s="501"/>
      <c r="K160" s="501"/>
      <c r="L160" s="501"/>
      <c r="M160" s="648"/>
      <c r="N160" s="648"/>
      <c r="O160" s="648"/>
      <c r="P160" s="648"/>
      <c r="Q160" s="648"/>
      <c r="R160" s="648"/>
      <c r="S160" s="648"/>
      <c r="T160" s="648"/>
      <c r="U160" s="501"/>
      <c r="V160" s="648"/>
      <c r="W160" s="648"/>
      <c r="X160" s="648"/>
      <c r="Y160" s="501"/>
      <c r="Z160" s="648"/>
      <c r="AA160" s="501"/>
      <c r="AB160" s="501"/>
      <c r="AC160" s="648"/>
      <c r="AD160" s="501"/>
      <c r="AE160" s="640"/>
      <c r="AF160" s="658"/>
      <c r="AG160" s="658"/>
      <c r="AH160" s="642"/>
    </row>
    <row r="161" ht="15.75" hidden="1" customHeight="1">
      <c r="A161" s="991"/>
      <c r="B161" s="642"/>
      <c r="C161" s="991"/>
      <c r="D161" s="640"/>
      <c r="E161" s="642"/>
      <c r="F161" s="640"/>
      <c r="G161" s="640"/>
      <c r="H161" s="648"/>
      <c r="I161" s="648"/>
      <c r="J161" s="648"/>
      <c r="K161" s="501"/>
      <c r="L161" s="501"/>
      <c r="M161" s="648"/>
      <c r="N161" s="648"/>
      <c r="O161" s="648"/>
      <c r="P161" s="648"/>
      <c r="Q161" s="648"/>
      <c r="R161" s="648"/>
      <c r="S161" s="648"/>
      <c r="T161" s="648"/>
      <c r="U161" s="648"/>
      <c r="V161" s="648"/>
      <c r="W161" s="648"/>
      <c r="X161" s="648"/>
      <c r="Y161" s="648"/>
      <c r="Z161" s="648"/>
      <c r="AA161" s="648"/>
      <c r="AB161" s="501"/>
      <c r="AC161" s="648"/>
      <c r="AD161" s="501"/>
      <c r="AE161" s="661"/>
      <c r="AF161" s="658"/>
      <c r="AG161" s="658"/>
      <c r="AH161" s="642"/>
    </row>
    <row r="162" ht="15.75" hidden="1" customHeight="1">
      <c r="A162" s="991"/>
      <c r="B162" s="642"/>
      <c r="C162" s="642"/>
      <c r="D162" s="642"/>
      <c r="E162" s="642"/>
      <c r="F162" s="640"/>
      <c r="G162" s="640"/>
      <c r="H162" s="648"/>
      <c r="I162" s="648"/>
      <c r="J162" s="648"/>
      <c r="K162" s="501"/>
      <c r="L162" s="501"/>
      <c r="M162" s="648"/>
      <c r="N162" s="648"/>
      <c r="O162" s="648"/>
      <c r="P162" s="648"/>
      <c r="Q162" s="648"/>
      <c r="R162" s="648"/>
      <c r="S162" s="648"/>
      <c r="T162" s="648"/>
      <c r="U162" s="648"/>
      <c r="V162" s="648"/>
      <c r="W162" s="648"/>
      <c r="X162" s="648"/>
      <c r="Y162" s="648"/>
      <c r="Z162" s="648"/>
      <c r="AA162" s="648"/>
      <c r="AB162" s="501"/>
      <c r="AC162" s="648"/>
      <c r="AD162" s="501"/>
      <c r="AE162" s="658"/>
      <c r="AF162" s="658"/>
      <c r="AG162" s="658"/>
      <c r="AH162" s="641"/>
    </row>
    <row r="163" ht="15.75" hidden="1" customHeight="1">
      <c r="A163" s="991"/>
      <c r="B163" s="642"/>
      <c r="C163" s="642"/>
      <c r="D163" s="640"/>
      <c r="E163" s="642"/>
      <c r="F163" s="640"/>
      <c r="G163" s="640"/>
      <c r="H163" s="648"/>
      <c r="I163" s="648"/>
      <c r="J163" s="501"/>
      <c r="K163" s="648"/>
      <c r="L163" s="648"/>
      <c r="M163" s="648"/>
      <c r="N163" s="648"/>
      <c r="O163" s="648"/>
      <c r="P163" s="648"/>
      <c r="Q163" s="648"/>
      <c r="R163" s="648"/>
      <c r="S163" s="648"/>
      <c r="T163" s="648"/>
      <c r="U163" s="648"/>
      <c r="V163" s="648"/>
      <c r="W163" s="648"/>
      <c r="X163" s="648"/>
      <c r="Y163" s="648"/>
      <c r="Z163" s="648"/>
      <c r="AA163" s="648"/>
      <c r="AB163" s="501"/>
      <c r="AC163" s="648"/>
      <c r="AD163" s="501"/>
      <c r="AE163" s="658"/>
      <c r="AF163" s="658"/>
      <c r="AG163" s="658"/>
      <c r="AH163" s="658"/>
    </row>
    <row r="164" ht="15.75" hidden="1" customHeight="1">
      <c r="A164" s="663"/>
      <c r="B164" s="642"/>
      <c r="C164" s="642"/>
      <c r="D164" s="640"/>
      <c r="E164" s="640"/>
      <c r="F164" s="640"/>
      <c r="G164" s="640"/>
      <c r="H164" s="648"/>
      <c r="I164" s="648"/>
      <c r="J164" s="501"/>
      <c r="K164" s="501"/>
      <c r="L164" s="501"/>
      <c r="M164" s="648"/>
      <c r="N164" s="648"/>
      <c r="O164" s="648"/>
      <c r="P164" s="648"/>
      <c r="Q164" s="648"/>
      <c r="R164" s="648"/>
      <c r="S164" s="648"/>
      <c r="T164" s="648"/>
      <c r="U164" s="501"/>
      <c r="V164" s="648"/>
      <c r="W164" s="648"/>
      <c r="X164" s="648"/>
      <c r="Y164" s="501"/>
      <c r="Z164" s="648"/>
      <c r="AA164" s="501"/>
      <c r="AB164" s="501"/>
      <c r="AC164" s="648"/>
      <c r="AD164" s="501"/>
      <c r="AE164" s="640"/>
      <c r="AF164" s="642"/>
      <c r="AG164" s="650"/>
      <c r="AH164" s="650"/>
    </row>
    <row r="165" ht="15.75" hidden="1" customHeight="1">
      <c r="A165" s="991"/>
      <c r="B165" s="640"/>
      <c r="C165" s="640"/>
      <c r="D165" s="640"/>
      <c r="E165" s="640"/>
      <c r="F165" s="640"/>
      <c r="G165" s="640"/>
      <c r="H165" s="648"/>
      <c r="I165" s="648"/>
      <c r="J165" s="501"/>
      <c r="K165" s="501"/>
      <c r="L165" s="501"/>
      <c r="M165" s="648"/>
      <c r="N165" s="648"/>
      <c r="O165" s="648"/>
      <c r="P165" s="648"/>
      <c r="Q165" s="648"/>
      <c r="R165" s="648"/>
      <c r="S165" s="648"/>
      <c r="T165" s="648"/>
      <c r="U165" s="501"/>
      <c r="V165" s="648"/>
      <c r="W165" s="648"/>
      <c r="X165" s="648"/>
      <c r="Y165" s="501"/>
      <c r="Z165" s="648"/>
      <c r="AA165" s="501"/>
      <c r="AB165" s="501"/>
      <c r="AC165" s="648"/>
      <c r="AD165" s="501"/>
      <c r="AE165" s="640"/>
      <c r="AF165" s="642"/>
      <c r="AG165" s="643"/>
      <c r="AH165" s="643"/>
    </row>
    <row r="166" ht="15.75" hidden="1" customHeight="1">
      <c r="A166" s="991"/>
      <c r="B166" s="640"/>
      <c r="C166" s="640"/>
      <c r="D166" s="640"/>
      <c r="E166" s="640"/>
      <c r="F166" s="640"/>
      <c r="G166" s="1720"/>
      <c r="H166" s="648"/>
      <c r="I166" s="648"/>
      <c r="J166" s="648"/>
      <c r="K166" s="501"/>
      <c r="L166" s="501"/>
      <c r="M166" s="648"/>
      <c r="N166" s="648"/>
      <c r="O166" s="648"/>
      <c r="P166" s="648"/>
      <c r="Q166" s="648"/>
      <c r="R166" s="648"/>
      <c r="S166" s="648"/>
      <c r="T166" s="648"/>
      <c r="U166" s="648"/>
      <c r="V166" s="648"/>
      <c r="W166" s="648"/>
      <c r="X166" s="648"/>
      <c r="Y166" s="648"/>
      <c r="Z166" s="648"/>
      <c r="AA166" s="648"/>
      <c r="AB166" s="501"/>
      <c r="AC166" s="648"/>
      <c r="AD166" s="501"/>
      <c r="AE166" s="640"/>
      <c r="AF166" s="642"/>
      <c r="AG166" s="642"/>
      <c r="AH166" s="640"/>
    </row>
    <row r="167" ht="15.75" hidden="1" customHeight="1">
      <c r="A167" s="991"/>
      <c r="B167" s="642"/>
      <c r="C167" s="640"/>
      <c r="D167" s="640"/>
      <c r="E167" s="634"/>
      <c r="F167" s="634"/>
      <c r="G167" s="634"/>
      <c r="H167" s="648"/>
      <c r="I167" s="648"/>
      <c r="J167" s="648"/>
      <c r="K167" s="501"/>
      <c r="L167" s="501"/>
      <c r="M167" s="648"/>
      <c r="N167" s="648"/>
      <c r="O167" s="648"/>
      <c r="P167" s="648"/>
      <c r="Q167" s="648"/>
      <c r="R167" s="648"/>
      <c r="S167" s="648"/>
      <c r="T167" s="648"/>
      <c r="U167" s="648"/>
      <c r="V167" s="648"/>
      <c r="W167" s="648"/>
      <c r="X167" s="648"/>
      <c r="Y167" s="648"/>
      <c r="Z167" s="648"/>
      <c r="AA167" s="648"/>
      <c r="AB167" s="501"/>
      <c r="AC167" s="648"/>
      <c r="AD167" s="501"/>
      <c r="AE167" s="650"/>
      <c r="AF167" s="650"/>
      <c r="AG167" s="650"/>
      <c r="AH167" s="650"/>
    </row>
    <row r="168" ht="15.75" hidden="1" customHeight="1">
      <c r="A168" s="991"/>
      <c r="B168" s="642"/>
      <c r="C168" s="642"/>
      <c r="D168" s="642"/>
      <c r="E168" s="642"/>
      <c r="F168" s="642"/>
      <c r="G168" s="642"/>
      <c r="H168" s="648"/>
      <c r="I168" s="648"/>
      <c r="J168" s="648"/>
      <c r="K168" s="648"/>
      <c r="L168" s="648"/>
      <c r="M168" s="648"/>
      <c r="N168" s="648"/>
      <c r="O168" s="648"/>
      <c r="P168" s="648"/>
      <c r="Q168" s="648"/>
      <c r="R168" s="648"/>
      <c r="S168" s="648"/>
      <c r="T168" s="648"/>
      <c r="U168" s="648"/>
      <c r="V168" s="648"/>
      <c r="W168" s="648"/>
      <c r="X168" s="648"/>
      <c r="Y168" s="648"/>
      <c r="Z168" s="648"/>
      <c r="AA168" s="648"/>
      <c r="AB168" s="501"/>
      <c r="AC168" s="648"/>
      <c r="AD168" s="501"/>
      <c r="AE168" s="658"/>
      <c r="AF168" s="658"/>
      <c r="AG168" s="650"/>
      <c r="AH168" s="650"/>
    </row>
    <row r="169" ht="15.75" hidden="1" customHeight="1">
      <c r="A169" s="663"/>
      <c r="B169" s="642"/>
      <c r="C169" s="642"/>
      <c r="D169" s="640"/>
      <c r="E169" s="640"/>
      <c r="F169" s="640"/>
      <c r="G169" s="640"/>
      <c r="H169" s="501"/>
      <c r="I169" s="501"/>
      <c r="J169" s="501"/>
      <c r="K169" s="501"/>
      <c r="L169" s="502"/>
      <c r="M169" s="501"/>
      <c r="N169" s="501"/>
      <c r="O169" s="501"/>
      <c r="P169" s="501"/>
      <c r="Q169" s="501"/>
      <c r="R169" s="501"/>
      <c r="S169" s="501"/>
      <c r="T169" s="501"/>
      <c r="U169" s="501"/>
      <c r="V169" s="501"/>
      <c r="W169" s="501"/>
      <c r="X169" s="501"/>
      <c r="Y169" s="501"/>
      <c r="Z169" s="501"/>
      <c r="AA169" s="501"/>
      <c r="AB169" s="501"/>
      <c r="AC169" s="648"/>
      <c r="AD169" s="501"/>
      <c r="AE169" s="640"/>
      <c r="AF169" s="642"/>
      <c r="AG169" s="650"/>
      <c r="AH169" s="650"/>
    </row>
    <row r="170" ht="15.75" hidden="1" customHeight="1">
      <c r="A170" s="991"/>
      <c r="B170" s="640"/>
      <c r="C170" s="640"/>
      <c r="D170" s="640"/>
      <c r="E170" s="640"/>
      <c r="F170" s="640"/>
      <c r="G170" s="640"/>
      <c r="H170" s="648"/>
      <c r="I170" s="648"/>
      <c r="J170" s="648"/>
      <c r="K170" s="501"/>
      <c r="L170" s="501"/>
      <c r="M170" s="648"/>
      <c r="N170" s="648"/>
      <c r="O170" s="648"/>
      <c r="P170" s="648"/>
      <c r="Q170" s="648"/>
      <c r="R170" s="648"/>
      <c r="S170" s="648"/>
      <c r="T170" s="648"/>
      <c r="U170" s="648"/>
      <c r="V170" s="648"/>
      <c r="W170" s="648"/>
      <c r="X170" s="648"/>
      <c r="Y170" s="648"/>
      <c r="Z170" s="648"/>
      <c r="AA170" s="648"/>
      <c r="AB170" s="501"/>
      <c r="AC170" s="648"/>
      <c r="AD170" s="501"/>
      <c r="AE170" s="640"/>
      <c r="AF170" s="642"/>
      <c r="AG170" s="643"/>
      <c r="AH170" s="643"/>
    </row>
    <row r="171" ht="15.75" hidden="1" customHeight="1">
      <c r="A171" s="991"/>
      <c r="B171" s="640"/>
      <c r="C171" s="640"/>
      <c r="D171" s="640"/>
      <c r="E171" s="640"/>
      <c r="F171" s="640"/>
      <c r="G171" s="1720"/>
      <c r="H171" s="648"/>
      <c r="I171" s="648"/>
      <c r="J171" s="648"/>
      <c r="K171" s="648"/>
      <c r="L171" s="648"/>
      <c r="M171" s="648"/>
      <c r="N171" s="648"/>
      <c r="O171" s="648"/>
      <c r="P171" s="648"/>
      <c r="Q171" s="648"/>
      <c r="R171" s="648"/>
      <c r="S171" s="648"/>
      <c r="T171" s="648"/>
      <c r="U171" s="648"/>
      <c r="V171" s="648"/>
      <c r="W171" s="648"/>
      <c r="X171" s="648"/>
      <c r="Y171" s="648"/>
      <c r="Z171" s="648"/>
      <c r="AA171" s="648"/>
      <c r="AB171" s="501"/>
      <c r="AC171" s="648"/>
      <c r="AD171" s="501"/>
      <c r="AE171" s="640"/>
      <c r="AF171" s="642"/>
      <c r="AG171" s="642"/>
      <c r="AH171" s="640"/>
    </row>
    <row r="172" ht="15.75" hidden="1" customHeight="1">
      <c r="A172" s="623"/>
      <c r="B172" s="643"/>
      <c r="C172" s="643"/>
      <c r="D172" s="623"/>
      <c r="E172" s="643"/>
      <c r="F172" s="643"/>
      <c r="G172" s="643"/>
      <c r="H172" s="648"/>
      <c r="I172" s="648"/>
      <c r="J172" s="648"/>
      <c r="K172" s="501"/>
      <c r="L172" s="501"/>
      <c r="M172" s="648"/>
      <c r="N172" s="648"/>
      <c r="O172" s="648"/>
      <c r="P172" s="648"/>
      <c r="Q172" s="648"/>
      <c r="R172" s="648"/>
      <c r="S172" s="648"/>
      <c r="T172" s="648"/>
      <c r="U172" s="648"/>
      <c r="V172" s="648"/>
      <c r="W172" s="648"/>
      <c r="X172" s="648"/>
      <c r="Y172" s="648"/>
      <c r="Z172" s="648"/>
      <c r="AA172" s="648"/>
      <c r="AB172" s="501"/>
      <c r="AC172" s="648"/>
      <c r="AD172" s="501"/>
      <c r="AE172" s="654"/>
      <c r="AF172" s="654"/>
      <c r="AG172" s="654"/>
      <c r="AH172" s="654"/>
    </row>
    <row r="173" ht="15.75" hidden="1" customHeight="1">
      <c r="A173" s="623"/>
      <c r="B173" s="643"/>
      <c r="C173" s="643"/>
      <c r="D173" s="623"/>
      <c r="E173" s="643"/>
      <c r="F173" s="643"/>
      <c r="G173" s="643"/>
      <c r="H173" s="501"/>
      <c r="I173" s="501"/>
      <c r="J173" s="501"/>
      <c r="K173" s="501"/>
      <c r="L173" s="501"/>
      <c r="M173" s="501"/>
      <c r="N173" s="501"/>
      <c r="O173" s="501"/>
      <c r="P173" s="501"/>
      <c r="Q173" s="501"/>
      <c r="R173" s="501"/>
      <c r="S173" s="501"/>
      <c r="T173" s="501"/>
      <c r="U173" s="501"/>
      <c r="V173" s="501"/>
      <c r="W173" s="501"/>
      <c r="X173" s="501"/>
      <c r="Y173" s="501"/>
      <c r="Z173" s="501"/>
      <c r="AA173" s="501"/>
      <c r="AB173" s="501"/>
      <c r="AC173" s="648"/>
      <c r="AD173" s="501"/>
      <c r="AE173" s="654"/>
      <c r="AF173" s="654"/>
      <c r="AG173" s="643"/>
      <c r="AH173" s="654"/>
    </row>
    <row r="174" ht="15.75" hidden="1" customHeight="1">
      <c r="A174" s="623"/>
      <c r="B174" s="643"/>
      <c r="C174" s="643"/>
      <c r="D174" s="623"/>
      <c r="E174" s="643"/>
      <c r="F174" s="643"/>
      <c r="G174" s="643"/>
      <c r="H174" s="648"/>
      <c r="I174" s="648"/>
      <c r="J174" s="648"/>
      <c r="K174" s="648"/>
      <c r="L174" s="648"/>
      <c r="M174" s="648"/>
      <c r="N174" s="648"/>
      <c r="O174" s="648"/>
      <c r="P174" s="648"/>
      <c r="Q174" s="648"/>
      <c r="R174" s="648"/>
      <c r="S174" s="648"/>
      <c r="T174" s="648"/>
      <c r="U174" s="648"/>
      <c r="V174" s="648"/>
      <c r="W174" s="648"/>
      <c r="X174" s="648"/>
      <c r="Y174" s="648"/>
      <c r="Z174" s="648"/>
      <c r="AA174" s="648"/>
      <c r="AB174" s="501"/>
      <c r="AC174" s="648"/>
      <c r="AD174" s="501"/>
      <c r="AE174" s="643"/>
      <c r="AF174" s="654"/>
      <c r="AG174" s="654"/>
      <c r="AH174" s="643"/>
    </row>
    <row r="175" ht="15.75" hidden="1" customHeight="1">
      <c r="A175" s="623"/>
      <c r="B175" s="643"/>
      <c r="C175" s="643"/>
      <c r="D175" s="643"/>
      <c r="E175" s="643"/>
      <c r="F175" s="643"/>
      <c r="G175" s="643"/>
      <c r="H175" s="665"/>
      <c r="I175" s="665"/>
      <c r="J175" s="665"/>
      <c r="K175" s="665"/>
      <c r="L175" s="665"/>
      <c r="M175" s="665"/>
      <c r="N175" s="665"/>
      <c r="O175" s="665"/>
      <c r="P175" s="665"/>
      <c r="Q175" s="665"/>
      <c r="R175" s="665"/>
      <c r="S175" s="665"/>
      <c r="T175" s="665"/>
      <c r="U175" s="665"/>
      <c r="V175" s="665"/>
      <c r="W175" s="665"/>
      <c r="X175" s="665"/>
      <c r="Y175" s="665"/>
      <c r="Z175" s="665"/>
      <c r="AA175" s="665"/>
      <c r="AB175" s="500"/>
      <c r="AC175" s="648"/>
      <c r="AD175" s="500"/>
      <c r="AE175" s="655"/>
      <c r="AF175" s="655"/>
      <c r="AG175" s="643"/>
      <c r="AH175" s="655"/>
    </row>
    <row r="176" ht="15.75" hidden="1" customHeight="1">
      <c r="A176" s="643"/>
      <c r="B176" s="643"/>
      <c r="C176" s="623"/>
      <c r="D176" s="623"/>
      <c r="E176" s="643"/>
      <c r="F176" s="643"/>
      <c r="G176" s="643"/>
      <c r="H176" s="500"/>
      <c r="I176" s="500"/>
      <c r="J176" s="500"/>
      <c r="K176" s="500"/>
      <c r="L176" s="500"/>
      <c r="M176" s="500"/>
      <c r="N176" s="500"/>
      <c r="O176" s="500"/>
      <c r="P176" s="500"/>
      <c r="Q176" s="500"/>
      <c r="R176" s="500"/>
      <c r="S176" s="500"/>
      <c r="T176" s="500"/>
      <c r="U176" s="500"/>
      <c r="V176" s="500"/>
      <c r="W176" s="500"/>
      <c r="X176" s="500"/>
      <c r="Y176" s="500"/>
      <c r="Z176" s="500"/>
      <c r="AA176" s="500"/>
      <c r="AB176" s="500"/>
      <c r="AC176" s="648"/>
      <c r="AD176" s="500"/>
      <c r="AE176" s="654"/>
      <c r="AF176" s="654"/>
      <c r="AG176" s="654"/>
      <c r="AH176" s="654"/>
    </row>
    <row r="177" ht="15.75" hidden="1" customHeight="1">
      <c r="A177" s="643"/>
      <c r="B177" s="643"/>
      <c r="C177" s="643"/>
      <c r="D177" s="623"/>
      <c r="E177" s="643"/>
      <c r="F177" s="643"/>
      <c r="G177" s="643"/>
      <c r="H177" s="648"/>
      <c r="I177" s="648"/>
      <c r="J177" s="500"/>
      <c r="K177" s="501"/>
      <c r="L177" s="501"/>
      <c r="M177" s="648"/>
      <c r="N177" s="648"/>
      <c r="O177" s="648"/>
      <c r="P177" s="648"/>
      <c r="Q177" s="648"/>
      <c r="R177" s="648"/>
      <c r="S177" s="648"/>
      <c r="T177" s="648"/>
      <c r="U177" s="500"/>
      <c r="V177" s="648"/>
      <c r="W177" s="648"/>
      <c r="X177" s="648"/>
      <c r="Y177" s="500"/>
      <c r="Z177" s="648"/>
      <c r="AA177" s="500"/>
      <c r="AB177" s="500"/>
      <c r="AC177" s="648"/>
      <c r="AD177" s="500"/>
      <c r="AE177" s="654"/>
      <c r="AF177" s="654"/>
      <c r="AG177" s="654"/>
      <c r="AH177" s="654"/>
    </row>
    <row r="178" ht="15.75" hidden="1" customHeight="1">
      <c r="A178" s="654"/>
      <c r="B178" s="623"/>
      <c r="C178" s="623"/>
      <c r="D178" s="623"/>
      <c r="E178" s="643"/>
      <c r="F178" s="1753"/>
      <c r="G178" s="623"/>
      <c r="H178" s="648"/>
      <c r="I178" s="648"/>
      <c r="J178" s="500"/>
      <c r="K178" s="501"/>
      <c r="L178" s="501"/>
      <c r="M178" s="648"/>
      <c r="N178" s="648"/>
      <c r="O178" s="648"/>
      <c r="P178" s="648"/>
      <c r="Q178" s="648"/>
      <c r="R178" s="648"/>
      <c r="S178" s="648"/>
      <c r="T178" s="648"/>
      <c r="U178" s="500"/>
      <c r="V178" s="648"/>
      <c r="W178" s="648"/>
      <c r="X178" s="648"/>
      <c r="Y178" s="500"/>
      <c r="Z178" s="648"/>
      <c r="AA178" s="500"/>
      <c r="AB178" s="500"/>
      <c r="AC178" s="648"/>
      <c r="AD178" s="500"/>
      <c r="AE178" s="654"/>
      <c r="AF178" s="654"/>
      <c r="AG178" s="654"/>
      <c r="AH178" s="654"/>
    </row>
    <row r="179" ht="15.75" hidden="1" customHeight="1">
      <c r="A179" s="654"/>
      <c r="B179" s="623"/>
      <c r="C179" s="623"/>
      <c r="D179" s="623"/>
      <c r="E179" s="643"/>
      <c r="F179" s="623"/>
      <c r="G179" s="623"/>
      <c r="H179" s="648"/>
      <c r="I179" s="648"/>
      <c r="J179" s="500"/>
      <c r="K179" s="500"/>
      <c r="L179" s="500"/>
      <c r="M179" s="648"/>
      <c r="N179" s="648"/>
      <c r="O179" s="648"/>
      <c r="P179" s="648"/>
      <c r="Q179" s="648"/>
      <c r="R179" s="648"/>
      <c r="S179" s="648"/>
      <c r="T179" s="648"/>
      <c r="U179" s="500"/>
      <c r="V179" s="648"/>
      <c r="W179" s="648"/>
      <c r="X179" s="648"/>
      <c r="Y179" s="500"/>
      <c r="Z179" s="648"/>
      <c r="AA179" s="500"/>
      <c r="AB179" s="500"/>
      <c r="AC179" s="648"/>
      <c r="AD179" s="500"/>
      <c r="AE179" s="654"/>
      <c r="AF179" s="654"/>
      <c r="AG179" s="654"/>
      <c r="AH179" s="654"/>
    </row>
    <row r="180" ht="15.75" hidden="1" customHeight="1">
      <c r="A180" s="667"/>
      <c r="B180" s="623"/>
      <c r="C180" s="623"/>
      <c r="D180" s="623"/>
      <c r="E180" s="643"/>
      <c r="F180" s="623"/>
      <c r="G180" s="623"/>
      <c r="H180" s="500"/>
      <c r="I180" s="500"/>
      <c r="J180" s="500"/>
      <c r="K180" s="500"/>
      <c r="L180" s="500"/>
      <c r="M180" s="500"/>
      <c r="N180" s="500"/>
      <c r="O180" s="500"/>
      <c r="P180" s="500"/>
      <c r="Q180" s="500"/>
      <c r="R180" s="500"/>
      <c r="S180" s="500"/>
      <c r="T180" s="500"/>
      <c r="U180" s="500"/>
      <c r="V180" s="500"/>
      <c r="W180" s="500"/>
      <c r="X180" s="500"/>
      <c r="Y180" s="500"/>
      <c r="Z180" s="500"/>
      <c r="AA180" s="500"/>
      <c r="AB180" s="500"/>
      <c r="AC180" s="648"/>
      <c r="AD180" s="500"/>
      <c r="AE180" s="654"/>
      <c r="AF180" s="654"/>
      <c r="AG180" s="654"/>
      <c r="AH180" s="654"/>
    </row>
    <row r="181" ht="15.75" hidden="1" customHeight="1">
      <c r="A181" s="654"/>
      <c r="B181" s="623"/>
      <c r="C181" s="623"/>
      <c r="D181" s="623"/>
      <c r="E181" s="643"/>
      <c r="F181" s="623"/>
      <c r="G181" s="623"/>
      <c r="H181" s="648"/>
      <c r="I181" s="648"/>
      <c r="J181" s="500"/>
      <c r="K181" s="501"/>
      <c r="L181" s="501"/>
      <c r="M181" s="648"/>
      <c r="N181" s="648"/>
      <c r="O181" s="648"/>
      <c r="P181" s="648"/>
      <c r="Q181" s="648"/>
      <c r="R181" s="648"/>
      <c r="S181" s="648"/>
      <c r="T181" s="648"/>
      <c r="U181" s="500"/>
      <c r="V181" s="648"/>
      <c r="W181" s="648"/>
      <c r="X181" s="648"/>
      <c r="Y181" s="500"/>
      <c r="Z181" s="648"/>
      <c r="AA181" s="500"/>
      <c r="AB181" s="500"/>
      <c r="AC181" s="648"/>
      <c r="AD181" s="500"/>
      <c r="AE181" s="654"/>
      <c r="AF181" s="654"/>
      <c r="AG181" s="654"/>
      <c r="AH181" s="654"/>
    </row>
    <row r="182" ht="15.75" hidden="1" customHeight="1">
      <c r="A182" s="623"/>
      <c r="B182" s="643"/>
      <c r="C182" s="643"/>
      <c r="D182" s="623"/>
      <c r="E182" s="643"/>
      <c r="F182" s="643"/>
      <c r="G182" s="643"/>
      <c r="H182" s="648"/>
      <c r="I182" s="648"/>
      <c r="J182" s="500"/>
      <c r="K182" s="501"/>
      <c r="L182" s="501"/>
      <c r="M182" s="648"/>
      <c r="N182" s="648"/>
      <c r="O182" s="648"/>
      <c r="P182" s="648"/>
      <c r="Q182" s="648"/>
      <c r="R182" s="648"/>
      <c r="S182" s="648"/>
      <c r="T182" s="648"/>
      <c r="U182" s="500"/>
      <c r="V182" s="648"/>
      <c r="W182" s="648"/>
      <c r="X182" s="648"/>
      <c r="Y182" s="500"/>
      <c r="Z182" s="648"/>
      <c r="AA182" s="500"/>
      <c r="AB182" s="500"/>
      <c r="AC182" s="648"/>
      <c r="AD182" s="500"/>
      <c r="AE182" s="654"/>
      <c r="AF182" s="654"/>
      <c r="AG182" s="654"/>
      <c r="AH182" s="654"/>
    </row>
    <row r="183" ht="15.75" hidden="1" customHeight="1">
      <c r="A183" s="623"/>
      <c r="B183" s="643"/>
      <c r="C183" s="643"/>
      <c r="D183" s="623"/>
      <c r="E183" s="643"/>
      <c r="F183" s="643"/>
      <c r="G183" s="643"/>
      <c r="H183" s="648"/>
      <c r="I183" s="648"/>
      <c r="J183" s="648"/>
      <c r="K183" s="648"/>
      <c r="L183" s="648"/>
      <c r="M183" s="648"/>
      <c r="N183" s="648"/>
      <c r="O183" s="648"/>
      <c r="P183" s="648"/>
      <c r="Q183" s="648"/>
      <c r="R183" s="648"/>
      <c r="S183" s="648"/>
      <c r="T183" s="648"/>
      <c r="U183" s="648"/>
      <c r="V183" s="648"/>
      <c r="W183" s="648"/>
      <c r="X183" s="648"/>
      <c r="Y183" s="648"/>
      <c r="Z183" s="648"/>
      <c r="AA183" s="648"/>
      <c r="AB183" s="500"/>
      <c r="AC183" s="648"/>
      <c r="AD183" s="500"/>
      <c r="AE183" s="654"/>
      <c r="AF183" s="654"/>
      <c r="AG183" s="654"/>
      <c r="AH183" s="654"/>
    </row>
    <row r="184" ht="15.75" hidden="1" customHeight="1">
      <c r="A184" s="623"/>
      <c r="B184" s="643"/>
      <c r="C184" s="643"/>
      <c r="D184" s="643"/>
      <c r="E184" s="643"/>
      <c r="F184" s="643"/>
      <c r="G184" s="643"/>
      <c r="H184" s="500"/>
      <c r="I184" s="500"/>
      <c r="J184" s="500"/>
      <c r="K184" s="500"/>
      <c r="L184" s="500"/>
      <c r="M184" s="500"/>
      <c r="N184" s="500"/>
      <c r="O184" s="500"/>
      <c r="P184" s="500"/>
      <c r="Q184" s="500"/>
      <c r="R184" s="500"/>
      <c r="S184" s="500"/>
      <c r="T184" s="500"/>
      <c r="U184" s="500"/>
      <c r="V184" s="500"/>
      <c r="W184" s="500"/>
      <c r="X184" s="500"/>
      <c r="Y184" s="500"/>
      <c r="Z184" s="500"/>
      <c r="AA184" s="500"/>
      <c r="AB184" s="500"/>
      <c r="AC184" s="648"/>
      <c r="AD184" s="500"/>
      <c r="AE184" s="643"/>
      <c r="AF184" s="654"/>
      <c r="AG184" s="643"/>
      <c r="AH184" s="643"/>
    </row>
    <row r="185" ht="15.75" hidden="1" customHeight="1">
      <c r="A185" s="623"/>
      <c r="B185" s="623"/>
      <c r="C185" s="623"/>
      <c r="D185" s="643"/>
      <c r="E185" s="643"/>
      <c r="F185" s="643"/>
      <c r="G185" s="643"/>
      <c r="H185" s="500"/>
      <c r="I185" s="500"/>
      <c r="J185" s="500"/>
      <c r="K185" s="501"/>
      <c r="L185" s="501"/>
      <c r="M185" s="500"/>
      <c r="N185" s="500"/>
      <c r="O185" s="500"/>
      <c r="P185" s="500"/>
      <c r="Q185" s="500"/>
      <c r="R185" s="500"/>
      <c r="S185" s="500"/>
      <c r="T185" s="500"/>
      <c r="U185" s="500"/>
      <c r="V185" s="500"/>
      <c r="W185" s="500"/>
      <c r="X185" s="500"/>
      <c r="Y185" s="500"/>
      <c r="Z185" s="500"/>
      <c r="AA185" s="500"/>
      <c r="AB185" s="500"/>
      <c r="AC185" s="648"/>
      <c r="AD185" s="500"/>
      <c r="AE185" s="655"/>
      <c r="AF185" s="655"/>
      <c r="AG185" s="655"/>
      <c r="AH185" s="655"/>
    </row>
    <row r="186" ht="15.75" hidden="1" customHeight="1">
      <c r="A186" s="623"/>
      <c r="B186" s="623"/>
      <c r="C186" s="623"/>
      <c r="D186" s="643"/>
      <c r="E186" s="643"/>
      <c r="F186" s="643"/>
      <c r="G186" s="643"/>
      <c r="H186" s="648"/>
      <c r="I186" s="648"/>
      <c r="J186" s="500"/>
      <c r="K186" s="501"/>
      <c r="L186" s="501"/>
      <c r="M186" s="648"/>
      <c r="N186" s="648"/>
      <c r="O186" s="648"/>
      <c r="P186" s="648"/>
      <c r="Q186" s="648"/>
      <c r="R186" s="648"/>
      <c r="S186" s="648"/>
      <c r="T186" s="648"/>
      <c r="U186" s="500"/>
      <c r="V186" s="648"/>
      <c r="W186" s="648"/>
      <c r="X186" s="648"/>
      <c r="Y186" s="500"/>
      <c r="Z186" s="648"/>
      <c r="AA186" s="500"/>
      <c r="AB186" s="500"/>
      <c r="AC186" s="648"/>
      <c r="AD186" s="500"/>
      <c r="AE186" s="655"/>
      <c r="AF186" s="655"/>
      <c r="AG186" s="655"/>
      <c r="AH186" s="655"/>
    </row>
    <row r="187" ht="15.75" hidden="1" customHeight="1">
      <c r="A187" s="623"/>
      <c r="B187" s="623"/>
      <c r="C187" s="623"/>
      <c r="D187" s="643"/>
      <c r="E187" s="643"/>
      <c r="F187" s="643"/>
      <c r="G187" s="643"/>
      <c r="H187" s="500"/>
      <c r="I187" s="500"/>
      <c r="J187" s="500"/>
      <c r="K187" s="501"/>
      <c r="L187" s="501"/>
      <c r="M187" s="500"/>
      <c r="N187" s="500"/>
      <c r="O187" s="500"/>
      <c r="P187" s="500"/>
      <c r="Q187" s="500"/>
      <c r="R187" s="500"/>
      <c r="S187" s="500"/>
      <c r="T187" s="500"/>
      <c r="U187" s="500"/>
      <c r="V187" s="500"/>
      <c r="W187" s="500"/>
      <c r="X187" s="500"/>
      <c r="Y187" s="500"/>
      <c r="Z187" s="500"/>
      <c r="AA187" s="500"/>
      <c r="AB187" s="500"/>
      <c r="AC187" s="648"/>
      <c r="AD187" s="500"/>
      <c r="AE187" s="654"/>
      <c r="AF187" s="654"/>
      <c r="AG187" s="654"/>
      <c r="AH187" s="654"/>
    </row>
    <row r="188" ht="15.75" hidden="1" customHeight="1">
      <c r="A188" s="643"/>
      <c r="B188" s="623"/>
      <c r="C188" s="623"/>
      <c r="D188" s="623"/>
      <c r="E188" s="643"/>
      <c r="F188" s="643"/>
      <c r="G188" s="643"/>
      <c r="H188" s="648"/>
      <c r="I188" s="648"/>
      <c r="J188" s="501"/>
      <c r="K188" s="501"/>
      <c r="L188" s="501"/>
      <c r="M188" s="648"/>
      <c r="N188" s="648"/>
      <c r="O188" s="648"/>
      <c r="P188" s="648"/>
      <c r="Q188" s="648"/>
      <c r="R188" s="648"/>
      <c r="S188" s="648"/>
      <c r="T188" s="648"/>
      <c r="U188" s="501"/>
      <c r="V188" s="648"/>
      <c r="W188" s="648"/>
      <c r="X188" s="648"/>
      <c r="Y188" s="501"/>
      <c r="Z188" s="648"/>
      <c r="AA188" s="501"/>
      <c r="AB188" s="500"/>
      <c r="AC188" s="648"/>
      <c r="AD188" s="500"/>
      <c r="AE188" s="654"/>
      <c r="AF188" s="654"/>
      <c r="AG188" s="654"/>
      <c r="AH188" s="654"/>
    </row>
    <row r="189" ht="15.75" hidden="1" customHeight="1">
      <c r="A189" s="643"/>
      <c r="B189" s="623"/>
      <c r="C189" s="623"/>
      <c r="D189" s="623"/>
      <c r="E189" s="643"/>
      <c r="F189" s="643"/>
      <c r="G189" s="643"/>
      <c r="H189" s="648"/>
      <c r="I189" s="648"/>
      <c r="J189" s="501"/>
      <c r="K189" s="501"/>
      <c r="L189" s="501"/>
      <c r="M189" s="648"/>
      <c r="N189" s="648"/>
      <c r="O189" s="648"/>
      <c r="P189" s="648"/>
      <c r="Q189" s="648"/>
      <c r="R189" s="648"/>
      <c r="S189" s="648"/>
      <c r="T189" s="648"/>
      <c r="U189" s="501"/>
      <c r="V189" s="648"/>
      <c r="W189" s="648"/>
      <c r="X189" s="648"/>
      <c r="Y189" s="501"/>
      <c r="Z189" s="648"/>
      <c r="AA189" s="501"/>
      <c r="AB189" s="500"/>
      <c r="AC189" s="648"/>
      <c r="AD189" s="500"/>
      <c r="AE189" s="654"/>
      <c r="AF189" s="654"/>
      <c r="AG189" s="654"/>
      <c r="AH189" s="654"/>
    </row>
    <row r="190" ht="15.75" hidden="1" customHeight="1">
      <c r="A190" s="643"/>
      <c r="B190" s="623"/>
      <c r="C190" s="623"/>
      <c r="D190" s="623"/>
      <c r="E190" s="643"/>
      <c r="F190" s="643"/>
      <c r="G190" s="643"/>
      <c r="H190" s="500"/>
      <c r="I190" s="500"/>
      <c r="J190" s="648"/>
      <c r="K190" s="648"/>
      <c r="L190" s="648"/>
      <c r="M190" s="500"/>
      <c r="N190" s="500"/>
      <c r="O190" s="648"/>
      <c r="P190" s="648"/>
      <c r="Q190" s="648"/>
      <c r="R190" s="648"/>
      <c r="S190" s="648"/>
      <c r="T190" s="648"/>
      <c r="U190" s="648"/>
      <c r="V190" s="500"/>
      <c r="W190" s="648"/>
      <c r="X190" s="648"/>
      <c r="Y190" s="648"/>
      <c r="Z190" s="500"/>
      <c r="AA190" s="648"/>
      <c r="AB190" s="500"/>
      <c r="AC190" s="648"/>
      <c r="AD190" s="500"/>
      <c r="AE190" s="654"/>
      <c r="AF190" s="654"/>
      <c r="AG190" s="654"/>
      <c r="AH190" s="654"/>
    </row>
    <row r="191" ht="15.75" hidden="1" customHeight="1">
      <c r="A191" s="643"/>
      <c r="B191" s="623"/>
      <c r="C191" s="623"/>
      <c r="D191" s="623"/>
      <c r="E191" s="643"/>
      <c r="F191" s="643"/>
      <c r="G191" s="643"/>
      <c r="H191" s="648"/>
      <c r="I191" s="648"/>
      <c r="J191" s="648"/>
      <c r="K191" s="501"/>
      <c r="L191" s="501"/>
      <c r="M191" s="648"/>
      <c r="N191" s="648"/>
      <c r="O191" s="648"/>
      <c r="P191" s="648"/>
      <c r="Q191" s="648"/>
      <c r="R191" s="648"/>
      <c r="S191" s="648"/>
      <c r="T191" s="648"/>
      <c r="U191" s="648"/>
      <c r="V191" s="648"/>
      <c r="W191" s="648"/>
      <c r="X191" s="648"/>
      <c r="Y191" s="648"/>
      <c r="Z191" s="648"/>
      <c r="AA191" s="648"/>
      <c r="AB191" s="500"/>
      <c r="AC191" s="648"/>
      <c r="AD191" s="500"/>
      <c r="AE191" s="654"/>
      <c r="AF191" s="654"/>
      <c r="AG191" s="654"/>
      <c r="AH191" s="654"/>
    </row>
    <row r="192" ht="15.75" hidden="1" customHeight="1">
      <c r="A192" s="643"/>
      <c r="B192" s="623"/>
      <c r="C192" s="623"/>
      <c r="D192" s="623"/>
      <c r="E192" s="643"/>
      <c r="F192" s="643"/>
      <c r="G192" s="643"/>
      <c r="H192" s="500"/>
      <c r="I192" s="500"/>
      <c r="J192" s="648"/>
      <c r="K192" s="501"/>
      <c r="L192" s="501"/>
      <c r="M192" s="500"/>
      <c r="N192" s="500"/>
      <c r="O192" s="648"/>
      <c r="P192" s="648"/>
      <c r="Q192" s="648"/>
      <c r="R192" s="648"/>
      <c r="S192" s="648"/>
      <c r="T192" s="648"/>
      <c r="U192" s="648"/>
      <c r="V192" s="500"/>
      <c r="W192" s="648"/>
      <c r="X192" s="648"/>
      <c r="Y192" s="648"/>
      <c r="Z192" s="500"/>
      <c r="AA192" s="648"/>
      <c r="AB192" s="500"/>
      <c r="AC192" s="648"/>
      <c r="AD192" s="500"/>
      <c r="AE192" s="654"/>
      <c r="AF192" s="654"/>
      <c r="AG192" s="654"/>
      <c r="AH192" s="654"/>
    </row>
    <row r="193" ht="15.75" hidden="1" customHeight="1">
      <c r="A193" s="623"/>
      <c r="B193" s="623"/>
      <c r="C193" s="623"/>
      <c r="D193" s="623"/>
      <c r="E193" s="643"/>
      <c r="F193" s="643"/>
      <c r="G193" s="643"/>
      <c r="H193" s="648"/>
      <c r="I193" s="648"/>
      <c r="J193" s="648"/>
      <c r="K193" s="501"/>
      <c r="L193" s="501"/>
      <c r="M193" s="648"/>
      <c r="N193" s="648"/>
      <c r="O193" s="648"/>
      <c r="P193" s="648"/>
      <c r="Q193" s="648"/>
      <c r="R193" s="648"/>
      <c r="S193" s="648"/>
      <c r="T193" s="648"/>
      <c r="U193" s="648"/>
      <c r="V193" s="648"/>
      <c r="W193" s="648"/>
      <c r="X193" s="648"/>
      <c r="Y193" s="648"/>
      <c r="Z193" s="648"/>
      <c r="AA193" s="648"/>
      <c r="AB193" s="500"/>
      <c r="AC193" s="648"/>
      <c r="AD193" s="500"/>
      <c r="AE193" s="654"/>
      <c r="AF193" s="654"/>
      <c r="AG193" s="654"/>
      <c r="AH193" s="654"/>
    </row>
    <row r="194" ht="15.75" hidden="1" customHeight="1">
      <c r="A194" s="623"/>
      <c r="B194" s="623"/>
      <c r="C194" s="623"/>
      <c r="D194" s="623"/>
      <c r="E194" s="643"/>
      <c r="F194" s="643"/>
      <c r="G194" s="643"/>
      <c r="H194" s="500"/>
      <c r="I194" s="500"/>
      <c r="J194" s="500"/>
      <c r="K194" s="500"/>
      <c r="L194" s="500"/>
      <c r="M194" s="500"/>
      <c r="N194" s="500"/>
      <c r="O194" s="500"/>
      <c r="P194" s="500"/>
      <c r="Q194" s="500"/>
      <c r="R194" s="500"/>
      <c r="S194" s="500"/>
      <c r="T194" s="500"/>
      <c r="U194" s="500"/>
      <c r="V194" s="500"/>
      <c r="W194" s="500"/>
      <c r="X194" s="500"/>
      <c r="Y194" s="500"/>
      <c r="Z194" s="500"/>
      <c r="AA194" s="500"/>
      <c r="AB194" s="500"/>
      <c r="AC194" s="648"/>
      <c r="AD194" s="500"/>
      <c r="AE194" s="654"/>
      <c r="AF194" s="654"/>
      <c r="AG194" s="654"/>
      <c r="AH194" s="654"/>
    </row>
    <row r="195" ht="15.75" hidden="1" customHeight="1">
      <c r="A195" s="623"/>
      <c r="B195" s="623"/>
      <c r="C195" s="623"/>
      <c r="D195" s="623"/>
      <c r="E195" s="643"/>
      <c r="F195" s="643"/>
      <c r="G195" s="643"/>
      <c r="H195" s="648"/>
      <c r="I195" s="648"/>
      <c r="J195" s="500"/>
      <c r="K195" s="500"/>
      <c r="L195" s="500"/>
      <c r="M195" s="648"/>
      <c r="N195" s="648"/>
      <c r="O195" s="648"/>
      <c r="P195" s="648"/>
      <c r="Q195" s="648"/>
      <c r="R195" s="648"/>
      <c r="S195" s="648"/>
      <c r="T195" s="648"/>
      <c r="U195" s="500"/>
      <c r="V195" s="648"/>
      <c r="W195" s="648"/>
      <c r="X195" s="648"/>
      <c r="Y195" s="500"/>
      <c r="Z195" s="648"/>
      <c r="AA195" s="500"/>
      <c r="AB195" s="500"/>
      <c r="AC195" s="648"/>
      <c r="AD195" s="500"/>
      <c r="AE195" s="654"/>
      <c r="AF195" s="654"/>
      <c r="AG195" s="654"/>
      <c r="AH195" s="654"/>
    </row>
    <row r="196" ht="15.75" hidden="1" customHeight="1">
      <c r="A196" s="623"/>
      <c r="B196" s="623"/>
      <c r="C196" s="623"/>
      <c r="D196" s="623"/>
      <c r="E196" s="643"/>
      <c r="F196" s="643"/>
      <c r="G196" s="643"/>
      <c r="H196" s="648"/>
      <c r="I196" s="648"/>
      <c r="J196" s="500"/>
      <c r="K196" s="501"/>
      <c r="L196" s="501"/>
      <c r="M196" s="648"/>
      <c r="N196" s="648"/>
      <c r="O196" s="648"/>
      <c r="P196" s="648"/>
      <c r="Q196" s="648"/>
      <c r="R196" s="648"/>
      <c r="S196" s="648"/>
      <c r="T196" s="648"/>
      <c r="U196" s="500"/>
      <c r="V196" s="648"/>
      <c r="W196" s="648"/>
      <c r="X196" s="648"/>
      <c r="Y196" s="500"/>
      <c r="Z196" s="648"/>
      <c r="AA196" s="500"/>
      <c r="AB196" s="500"/>
      <c r="AC196" s="648"/>
      <c r="AD196" s="500"/>
      <c r="AE196" s="654"/>
      <c r="AF196" s="654"/>
      <c r="AG196" s="654"/>
      <c r="AH196" s="654"/>
    </row>
    <row r="197" ht="15.75" hidden="1" customHeight="1">
      <c r="A197" s="623"/>
      <c r="B197" s="623"/>
      <c r="C197" s="623"/>
      <c r="D197" s="623"/>
      <c r="E197" s="643"/>
      <c r="F197" s="643"/>
      <c r="G197" s="643"/>
      <c r="H197" s="648"/>
      <c r="I197" s="648"/>
      <c r="J197" s="500"/>
      <c r="K197" s="501"/>
      <c r="L197" s="501"/>
      <c r="M197" s="648"/>
      <c r="N197" s="648"/>
      <c r="O197" s="648"/>
      <c r="P197" s="648"/>
      <c r="Q197" s="648"/>
      <c r="R197" s="648"/>
      <c r="S197" s="648"/>
      <c r="T197" s="648"/>
      <c r="U197" s="500"/>
      <c r="V197" s="648"/>
      <c r="W197" s="648"/>
      <c r="X197" s="648"/>
      <c r="Y197" s="500"/>
      <c r="Z197" s="648"/>
      <c r="AA197" s="500"/>
      <c r="AB197" s="500"/>
      <c r="AC197" s="648"/>
      <c r="AD197" s="500"/>
      <c r="AE197" s="654"/>
      <c r="AF197" s="654"/>
      <c r="AG197" s="654"/>
      <c r="AH197" s="654"/>
    </row>
    <row r="198" ht="15.75" hidden="1" customHeight="1">
      <c r="A198" s="623"/>
      <c r="B198" s="623"/>
      <c r="C198" s="623"/>
      <c r="D198" s="623"/>
      <c r="E198" s="643"/>
      <c r="F198" s="643"/>
      <c r="G198" s="643"/>
      <c r="H198" s="500"/>
      <c r="I198" s="500"/>
      <c r="J198" s="500"/>
      <c r="K198" s="500"/>
      <c r="L198" s="500"/>
      <c r="M198" s="500"/>
      <c r="N198" s="500"/>
      <c r="O198" s="500"/>
      <c r="P198" s="500"/>
      <c r="Q198" s="500"/>
      <c r="R198" s="500"/>
      <c r="S198" s="500"/>
      <c r="T198" s="500"/>
      <c r="U198" s="500"/>
      <c r="V198" s="500"/>
      <c r="W198" s="500"/>
      <c r="X198" s="500"/>
      <c r="Y198" s="500"/>
      <c r="Z198" s="500"/>
      <c r="AA198" s="500"/>
      <c r="AB198" s="500"/>
      <c r="AC198" s="648"/>
      <c r="AD198" s="500"/>
      <c r="AE198" s="654"/>
      <c r="AF198" s="654"/>
      <c r="AG198" s="654"/>
      <c r="AH198" s="654"/>
    </row>
    <row r="199" ht="15.75" hidden="1" customHeight="1">
      <c r="A199" s="623"/>
      <c r="B199" s="623"/>
      <c r="C199" s="623"/>
      <c r="D199" s="623"/>
      <c r="E199" s="643"/>
      <c r="F199" s="643"/>
      <c r="G199" s="643"/>
      <c r="H199" s="648"/>
      <c r="I199" s="648"/>
      <c r="J199" s="500"/>
      <c r="K199" s="500"/>
      <c r="L199" s="500"/>
      <c r="M199" s="648"/>
      <c r="N199" s="648"/>
      <c r="O199" s="648"/>
      <c r="P199" s="648"/>
      <c r="Q199" s="648"/>
      <c r="R199" s="648"/>
      <c r="S199" s="648"/>
      <c r="T199" s="648"/>
      <c r="U199" s="500"/>
      <c r="V199" s="648"/>
      <c r="W199" s="648"/>
      <c r="X199" s="648"/>
      <c r="Y199" s="500"/>
      <c r="Z199" s="648"/>
      <c r="AA199" s="500"/>
      <c r="AB199" s="500"/>
      <c r="AC199" s="648"/>
      <c r="AD199" s="500"/>
      <c r="AE199" s="654"/>
      <c r="AF199" s="654"/>
      <c r="AG199" s="654"/>
      <c r="AH199" s="654"/>
    </row>
    <row r="200" ht="15.75" hidden="1" customHeight="1">
      <c r="A200" s="654"/>
      <c r="B200" s="623"/>
      <c r="C200" s="623"/>
      <c r="D200" s="623"/>
      <c r="E200" s="643"/>
      <c r="F200" s="643"/>
      <c r="G200" s="643"/>
      <c r="H200" s="648"/>
      <c r="I200" s="648"/>
      <c r="J200" s="500"/>
      <c r="K200" s="501"/>
      <c r="L200" s="501"/>
      <c r="M200" s="648"/>
      <c r="N200" s="648"/>
      <c r="O200" s="648"/>
      <c r="P200" s="648"/>
      <c r="Q200" s="648"/>
      <c r="R200" s="648"/>
      <c r="S200" s="648"/>
      <c r="T200" s="648"/>
      <c r="U200" s="500"/>
      <c r="V200" s="648"/>
      <c r="W200" s="648"/>
      <c r="X200" s="648"/>
      <c r="Y200" s="500"/>
      <c r="Z200" s="648"/>
      <c r="AA200" s="500"/>
      <c r="AB200" s="500"/>
      <c r="AC200" s="648"/>
      <c r="AD200" s="500"/>
      <c r="AE200" s="654"/>
      <c r="AF200" s="654"/>
      <c r="AG200" s="654"/>
      <c r="AH200" s="654"/>
    </row>
    <row r="201" ht="15.75" hidden="1" customHeight="1">
      <c r="A201" s="654"/>
      <c r="B201" s="623"/>
      <c r="C201" s="623"/>
      <c r="D201" s="623"/>
      <c r="E201" s="643"/>
      <c r="F201" s="643"/>
      <c r="G201" s="643"/>
      <c r="H201" s="648"/>
      <c r="I201" s="648"/>
      <c r="J201" s="500"/>
      <c r="K201" s="501"/>
      <c r="L201" s="501"/>
      <c r="M201" s="648"/>
      <c r="N201" s="648"/>
      <c r="O201" s="648"/>
      <c r="P201" s="648"/>
      <c r="Q201" s="648"/>
      <c r="R201" s="648"/>
      <c r="S201" s="648"/>
      <c r="T201" s="648"/>
      <c r="U201" s="500"/>
      <c r="V201" s="648"/>
      <c r="W201" s="648"/>
      <c r="X201" s="648"/>
      <c r="Y201" s="500"/>
      <c r="Z201" s="648"/>
      <c r="AA201" s="500"/>
      <c r="AB201" s="500"/>
      <c r="AC201" s="648"/>
      <c r="AD201" s="500"/>
      <c r="AE201" s="654"/>
      <c r="AF201" s="654"/>
      <c r="AG201" s="654"/>
      <c r="AH201" s="654"/>
    </row>
    <row r="202" ht="15.75" hidden="1" customHeight="1">
      <c r="A202" s="643"/>
      <c r="B202" s="623"/>
      <c r="C202" s="623"/>
      <c r="D202" s="623"/>
      <c r="E202" s="643"/>
      <c r="F202" s="643"/>
      <c r="G202" s="643"/>
      <c r="H202" s="500"/>
      <c r="I202" s="500"/>
      <c r="J202" s="500"/>
      <c r="K202" s="500"/>
      <c r="L202" s="500"/>
      <c r="M202" s="500"/>
      <c r="N202" s="500"/>
      <c r="O202" s="500"/>
      <c r="P202" s="500"/>
      <c r="Q202" s="500"/>
      <c r="R202" s="500"/>
      <c r="S202" s="500"/>
      <c r="T202" s="500"/>
      <c r="U202" s="500"/>
      <c r="V202" s="500"/>
      <c r="W202" s="500"/>
      <c r="X202" s="500"/>
      <c r="Y202" s="500"/>
      <c r="Z202" s="500"/>
      <c r="AA202" s="500"/>
      <c r="AB202" s="500"/>
      <c r="AC202" s="648"/>
      <c r="AD202" s="500"/>
      <c r="AE202" s="654"/>
      <c r="AF202" s="654"/>
      <c r="AG202" s="654"/>
      <c r="AH202" s="654"/>
    </row>
    <row r="203" ht="15.75" hidden="1" customHeight="1">
      <c r="A203" s="654"/>
      <c r="B203" s="643"/>
      <c r="C203" s="623"/>
      <c r="D203" s="623"/>
      <c r="E203" s="643"/>
      <c r="F203" s="643"/>
      <c r="G203" s="643"/>
      <c r="H203" s="501"/>
      <c r="I203" s="501"/>
      <c r="J203" s="501"/>
      <c r="K203" s="501"/>
      <c r="L203" s="501"/>
      <c r="M203" s="501"/>
      <c r="N203" s="501"/>
      <c r="O203" s="501"/>
      <c r="P203" s="501"/>
      <c r="Q203" s="501"/>
      <c r="R203" s="501"/>
      <c r="S203" s="501"/>
      <c r="T203" s="501"/>
      <c r="U203" s="501"/>
      <c r="V203" s="501"/>
      <c r="W203" s="501"/>
      <c r="X203" s="501"/>
      <c r="Y203" s="501"/>
      <c r="Z203" s="501"/>
      <c r="AA203" s="501"/>
      <c r="AB203" s="501"/>
      <c r="AC203" s="648"/>
      <c r="AD203" s="500"/>
      <c r="AE203" s="643"/>
      <c r="AF203" s="643"/>
      <c r="AG203" s="643"/>
      <c r="AH203" s="643"/>
    </row>
    <row r="204" ht="15.75" hidden="1" customHeight="1">
      <c r="A204" s="654"/>
      <c r="B204" s="654"/>
      <c r="C204" s="643"/>
      <c r="D204" s="654"/>
      <c r="E204" s="654"/>
      <c r="F204" s="643"/>
      <c r="G204" s="643"/>
      <c r="H204" s="501"/>
      <c r="I204" s="501"/>
      <c r="J204" s="501"/>
      <c r="K204" s="501"/>
      <c r="L204" s="501"/>
      <c r="M204" s="501"/>
      <c r="N204" s="501"/>
      <c r="O204" s="501"/>
      <c r="P204" s="501"/>
      <c r="Q204" s="501"/>
      <c r="R204" s="501"/>
      <c r="S204" s="501"/>
      <c r="T204" s="501"/>
      <c r="U204" s="501"/>
      <c r="V204" s="501"/>
      <c r="W204" s="501"/>
      <c r="X204" s="501"/>
      <c r="Y204" s="501"/>
      <c r="Z204" s="501"/>
      <c r="AA204" s="501"/>
      <c r="AB204" s="501"/>
      <c r="AC204" s="648"/>
      <c r="AD204" s="500"/>
      <c r="AE204" s="654"/>
      <c r="AF204" s="654"/>
      <c r="AG204" s="654"/>
      <c r="AH204" s="654"/>
    </row>
    <row r="205" ht="15.75" hidden="1" customHeight="1">
      <c r="A205" s="654"/>
      <c r="B205" s="654"/>
      <c r="C205" s="643"/>
      <c r="D205" s="654"/>
      <c r="E205" s="654"/>
      <c r="F205" s="643"/>
      <c r="G205" s="643"/>
      <c r="H205" s="500"/>
      <c r="I205" s="500"/>
      <c r="J205" s="500"/>
      <c r="K205" s="500"/>
      <c r="L205" s="500"/>
      <c r="M205" s="500"/>
      <c r="N205" s="500"/>
      <c r="O205" s="500"/>
      <c r="P205" s="500"/>
      <c r="Q205" s="500"/>
      <c r="R205" s="500"/>
      <c r="S205" s="500"/>
      <c r="T205" s="500"/>
      <c r="U205" s="500"/>
      <c r="V205" s="500"/>
      <c r="W205" s="500"/>
      <c r="X205" s="500"/>
      <c r="Y205" s="500"/>
      <c r="Z205" s="500"/>
      <c r="AA205" s="500"/>
      <c r="AB205" s="500"/>
      <c r="AC205" s="648"/>
      <c r="AD205" s="500"/>
      <c r="AE205" s="654"/>
      <c r="AF205" s="654"/>
      <c r="AG205" s="654"/>
      <c r="AH205" s="654"/>
    </row>
    <row r="206" ht="15.75" hidden="1" customHeight="1">
      <c r="A206" s="654"/>
      <c r="B206" s="654"/>
      <c r="C206" s="643"/>
      <c r="D206" s="654"/>
      <c r="E206" s="654"/>
      <c r="F206" s="643"/>
      <c r="G206" s="643"/>
      <c r="H206" s="500"/>
      <c r="I206" s="500"/>
      <c r="J206" s="500"/>
      <c r="K206" s="501"/>
      <c r="L206" s="501"/>
      <c r="M206" s="500"/>
      <c r="N206" s="500"/>
      <c r="O206" s="500"/>
      <c r="P206" s="500"/>
      <c r="Q206" s="500"/>
      <c r="R206" s="500"/>
      <c r="S206" s="500"/>
      <c r="T206" s="500"/>
      <c r="U206" s="500"/>
      <c r="V206" s="500"/>
      <c r="W206" s="500"/>
      <c r="X206" s="500"/>
      <c r="Y206" s="500"/>
      <c r="Z206" s="500"/>
      <c r="AA206" s="500"/>
      <c r="AB206" s="500"/>
      <c r="AC206" s="648"/>
      <c r="AD206" s="500"/>
      <c r="AE206" s="654"/>
      <c r="AF206" s="654"/>
      <c r="AG206" s="654"/>
      <c r="AH206" s="654"/>
    </row>
    <row r="207" ht="15.75" hidden="1" customHeight="1">
      <c r="A207" s="654"/>
      <c r="B207" s="654"/>
      <c r="C207" s="643"/>
      <c r="D207" s="654"/>
      <c r="E207" s="654"/>
      <c r="F207" s="643"/>
      <c r="G207" s="643"/>
      <c r="H207" s="500"/>
      <c r="I207" s="500"/>
      <c r="J207" s="500"/>
      <c r="K207" s="500"/>
      <c r="L207" s="500"/>
      <c r="M207" s="500"/>
      <c r="N207" s="500"/>
      <c r="O207" s="500"/>
      <c r="P207" s="500"/>
      <c r="Q207" s="500"/>
      <c r="R207" s="500"/>
      <c r="S207" s="500"/>
      <c r="T207" s="500"/>
      <c r="U207" s="500"/>
      <c r="V207" s="500"/>
      <c r="W207" s="500"/>
      <c r="X207" s="500"/>
      <c r="Y207" s="500"/>
      <c r="Z207" s="500"/>
      <c r="AA207" s="500"/>
      <c r="AB207" s="500"/>
      <c r="AC207" s="648"/>
      <c r="AD207" s="500"/>
      <c r="AE207" s="654"/>
      <c r="AF207" s="654"/>
      <c r="AG207" s="654"/>
      <c r="AH207" s="654"/>
    </row>
    <row r="208" ht="15.75" hidden="1" customHeight="1">
      <c r="A208" s="654"/>
      <c r="B208" s="654"/>
      <c r="C208" s="643"/>
      <c r="D208" s="654"/>
      <c r="E208" s="654"/>
      <c r="F208" s="643"/>
      <c r="G208" s="643"/>
      <c r="H208" s="500"/>
      <c r="I208" s="500"/>
      <c r="J208" s="500"/>
      <c r="K208" s="501"/>
      <c r="L208" s="501"/>
      <c r="M208" s="500"/>
      <c r="N208" s="500"/>
      <c r="O208" s="500"/>
      <c r="P208" s="500"/>
      <c r="Q208" s="500"/>
      <c r="R208" s="500"/>
      <c r="S208" s="500"/>
      <c r="T208" s="500"/>
      <c r="U208" s="500"/>
      <c r="V208" s="500"/>
      <c r="W208" s="500"/>
      <c r="X208" s="500"/>
      <c r="Y208" s="500"/>
      <c r="Z208" s="500"/>
      <c r="AA208" s="500"/>
      <c r="AB208" s="500"/>
      <c r="AC208" s="648"/>
      <c r="AD208" s="500"/>
      <c r="AE208" s="654"/>
      <c r="AF208" s="654"/>
      <c r="AG208" s="654"/>
      <c r="AH208" s="654"/>
    </row>
    <row r="209" ht="15.75" hidden="1" customHeight="1">
      <c r="A209" s="654"/>
      <c r="B209" s="654"/>
      <c r="C209" s="643"/>
      <c r="D209" s="654"/>
      <c r="E209" s="654"/>
      <c r="F209" s="643"/>
      <c r="G209" s="643"/>
      <c r="H209" s="500"/>
      <c r="I209" s="500"/>
      <c r="J209" s="501"/>
      <c r="K209" s="501"/>
      <c r="L209" s="501"/>
      <c r="M209" s="500"/>
      <c r="N209" s="500"/>
      <c r="O209" s="501"/>
      <c r="P209" s="501"/>
      <c r="Q209" s="501"/>
      <c r="R209" s="501"/>
      <c r="S209" s="501"/>
      <c r="T209" s="501"/>
      <c r="U209" s="501"/>
      <c r="V209" s="500"/>
      <c r="W209" s="501"/>
      <c r="X209" s="501"/>
      <c r="Y209" s="501"/>
      <c r="Z209" s="500"/>
      <c r="AA209" s="501"/>
      <c r="AB209" s="501"/>
      <c r="AC209" s="648"/>
      <c r="AD209" s="500"/>
      <c r="AE209" s="654"/>
      <c r="AF209" s="654"/>
      <c r="AG209" s="654"/>
      <c r="AH209" s="654"/>
    </row>
    <row r="210" ht="15.75" hidden="1" customHeight="1">
      <c r="A210" s="654"/>
      <c r="B210" s="654"/>
      <c r="C210" s="643"/>
      <c r="D210" s="654"/>
      <c r="E210" s="654"/>
      <c r="F210" s="643"/>
      <c r="G210" s="643"/>
      <c r="H210" s="500"/>
      <c r="I210" s="500"/>
      <c r="J210" s="501"/>
      <c r="K210" s="501"/>
      <c r="L210" s="501"/>
      <c r="M210" s="500"/>
      <c r="N210" s="500"/>
      <c r="O210" s="501"/>
      <c r="P210" s="501"/>
      <c r="Q210" s="501"/>
      <c r="R210" s="501"/>
      <c r="S210" s="501"/>
      <c r="T210" s="501"/>
      <c r="U210" s="501"/>
      <c r="V210" s="500"/>
      <c r="W210" s="501"/>
      <c r="X210" s="501"/>
      <c r="Y210" s="501"/>
      <c r="Z210" s="500"/>
      <c r="AA210" s="501"/>
      <c r="AB210" s="501"/>
      <c r="AC210" s="500"/>
      <c r="AD210" s="500"/>
      <c r="AE210" s="654"/>
      <c r="AF210" s="654"/>
      <c r="AG210" s="654"/>
      <c r="AH210" s="654"/>
    </row>
    <row r="211" ht="15.75" hidden="1" customHeight="1">
      <c r="A211" s="654"/>
      <c r="B211" s="654"/>
      <c r="C211" s="643"/>
      <c r="D211" s="654"/>
      <c r="E211" s="654"/>
      <c r="F211" s="643"/>
      <c r="G211" s="643"/>
      <c r="H211" s="501"/>
      <c r="I211" s="501"/>
      <c r="J211" s="501"/>
      <c r="K211" s="501"/>
      <c r="L211" s="501"/>
      <c r="M211" s="501"/>
      <c r="N211" s="501"/>
      <c r="O211" s="501"/>
      <c r="P211" s="501"/>
      <c r="Q211" s="501"/>
      <c r="R211" s="501"/>
      <c r="S211" s="501"/>
      <c r="T211" s="501"/>
      <c r="U211" s="501"/>
      <c r="V211" s="501"/>
      <c r="W211" s="501"/>
      <c r="X211" s="501"/>
      <c r="Y211" s="501"/>
      <c r="Z211" s="501"/>
      <c r="AA211" s="501"/>
      <c r="AB211" s="501"/>
      <c r="AC211" s="648"/>
      <c r="AD211" s="500"/>
      <c r="AE211" s="654"/>
      <c r="AF211" s="654"/>
      <c r="AG211" s="654"/>
      <c r="AH211" s="654"/>
    </row>
    <row r="212" ht="15.75" hidden="1" customHeight="1">
      <c r="A212" s="654"/>
      <c r="B212" s="654"/>
      <c r="C212" s="643"/>
      <c r="D212" s="654"/>
      <c r="E212" s="654"/>
      <c r="F212" s="643"/>
      <c r="G212" s="643"/>
      <c r="H212" s="501"/>
      <c r="I212" s="501"/>
      <c r="J212" s="501"/>
      <c r="K212" s="501"/>
      <c r="L212" s="501"/>
      <c r="M212" s="501"/>
      <c r="N212" s="501"/>
      <c r="O212" s="501"/>
      <c r="P212" s="501"/>
      <c r="Q212" s="501"/>
      <c r="R212" s="501"/>
      <c r="S212" s="501"/>
      <c r="T212" s="501"/>
      <c r="U212" s="501"/>
      <c r="V212" s="501"/>
      <c r="W212" s="501"/>
      <c r="X212" s="501"/>
      <c r="Y212" s="501"/>
      <c r="Z212" s="501"/>
      <c r="AA212" s="501"/>
      <c r="AB212" s="501"/>
      <c r="AC212" s="648"/>
      <c r="AD212" s="500"/>
      <c r="AE212" s="654"/>
      <c r="AF212" s="654"/>
      <c r="AG212" s="654"/>
      <c r="AH212" s="654"/>
    </row>
    <row r="213" ht="15.75" hidden="1" customHeight="1">
      <c r="A213" s="654"/>
      <c r="B213" s="654"/>
      <c r="C213" s="643"/>
      <c r="D213" s="654"/>
      <c r="E213" s="654"/>
      <c r="F213" s="643"/>
      <c r="G213" s="643"/>
      <c r="H213" s="500"/>
      <c r="I213" s="500"/>
      <c r="J213" s="501"/>
      <c r="K213" s="501"/>
      <c r="L213" s="501"/>
      <c r="M213" s="500"/>
      <c r="N213" s="500"/>
      <c r="O213" s="501"/>
      <c r="P213" s="501"/>
      <c r="Q213" s="501"/>
      <c r="R213" s="501"/>
      <c r="S213" s="501"/>
      <c r="T213" s="501"/>
      <c r="U213" s="501"/>
      <c r="V213" s="500"/>
      <c r="W213" s="501"/>
      <c r="X213" s="501"/>
      <c r="Y213" s="501"/>
      <c r="Z213" s="500"/>
      <c r="AA213" s="501"/>
      <c r="AB213" s="501"/>
      <c r="AC213" s="648"/>
      <c r="AD213" s="500"/>
      <c r="AE213" s="654"/>
      <c r="AF213" s="654"/>
      <c r="AG213" s="654"/>
      <c r="AH213" s="654"/>
    </row>
    <row r="214" ht="15.75" hidden="1" customHeight="1">
      <c r="A214" s="654"/>
      <c r="B214" s="654"/>
      <c r="C214" s="643"/>
      <c r="D214" s="654"/>
      <c r="E214" s="654"/>
      <c r="F214" s="643"/>
      <c r="G214" s="643"/>
      <c r="H214" s="500"/>
      <c r="I214" s="500"/>
      <c r="J214" s="501"/>
      <c r="K214" s="501"/>
      <c r="L214" s="501"/>
      <c r="M214" s="500"/>
      <c r="N214" s="500"/>
      <c r="O214" s="501"/>
      <c r="P214" s="501"/>
      <c r="Q214" s="501"/>
      <c r="R214" s="501"/>
      <c r="S214" s="501"/>
      <c r="T214" s="501"/>
      <c r="U214" s="501"/>
      <c r="V214" s="500"/>
      <c r="W214" s="501"/>
      <c r="X214" s="501"/>
      <c r="Y214" s="501"/>
      <c r="Z214" s="500"/>
      <c r="AA214" s="501"/>
      <c r="AB214" s="501"/>
      <c r="AC214" s="648"/>
      <c r="AD214" s="500"/>
      <c r="AE214" s="654"/>
      <c r="AF214" s="654"/>
      <c r="AG214" s="654"/>
      <c r="AH214" s="654"/>
    </row>
    <row r="215" ht="15.75" hidden="1" customHeight="1">
      <c r="A215" s="654"/>
      <c r="B215" s="654"/>
      <c r="C215" s="643"/>
      <c r="D215" s="654"/>
      <c r="E215" s="654"/>
      <c r="F215" s="643"/>
      <c r="G215" s="643"/>
      <c r="H215" s="501"/>
      <c r="I215" s="501"/>
      <c r="J215" s="501"/>
      <c r="K215" s="501"/>
      <c r="L215" s="501"/>
      <c r="M215" s="501"/>
      <c r="N215" s="501"/>
      <c r="O215" s="501"/>
      <c r="P215" s="501"/>
      <c r="Q215" s="501"/>
      <c r="R215" s="501"/>
      <c r="S215" s="501"/>
      <c r="T215" s="501"/>
      <c r="U215" s="501"/>
      <c r="V215" s="501"/>
      <c r="W215" s="501"/>
      <c r="X215" s="501"/>
      <c r="Y215" s="501"/>
      <c r="Z215" s="501"/>
      <c r="AA215" s="501"/>
      <c r="AB215" s="501"/>
      <c r="AC215" s="648"/>
      <c r="AD215" s="500"/>
      <c r="AE215" s="654"/>
      <c r="AF215" s="654"/>
      <c r="AG215" s="654"/>
      <c r="AH215" s="654"/>
    </row>
    <row r="216" ht="15.75" hidden="1" customHeight="1">
      <c r="A216" s="654"/>
      <c r="B216" s="654"/>
      <c r="C216" s="643"/>
      <c r="D216" s="654"/>
      <c r="E216" s="654"/>
      <c r="F216" s="643"/>
      <c r="G216" s="643"/>
      <c r="H216" s="500"/>
      <c r="I216" s="500"/>
      <c r="J216" s="501"/>
      <c r="K216" s="501"/>
      <c r="L216" s="501"/>
      <c r="M216" s="500"/>
      <c r="N216" s="500"/>
      <c r="O216" s="501"/>
      <c r="P216" s="501"/>
      <c r="Q216" s="501"/>
      <c r="R216" s="501"/>
      <c r="S216" s="501"/>
      <c r="T216" s="501"/>
      <c r="U216" s="501"/>
      <c r="V216" s="500"/>
      <c r="W216" s="501"/>
      <c r="X216" s="501"/>
      <c r="Y216" s="501"/>
      <c r="Z216" s="500"/>
      <c r="AA216" s="501"/>
      <c r="AB216" s="501"/>
      <c r="AC216" s="648"/>
      <c r="AD216" s="500"/>
      <c r="AE216" s="654"/>
      <c r="AF216" s="654"/>
      <c r="AG216" s="654"/>
      <c r="AH216" s="654"/>
    </row>
    <row r="217" ht="15.75" hidden="1" customHeight="1">
      <c r="A217" s="654"/>
      <c r="B217" s="654"/>
      <c r="C217" s="643"/>
      <c r="D217" s="654"/>
      <c r="E217" s="654"/>
      <c r="F217" s="643"/>
      <c r="G217" s="643"/>
      <c r="H217" s="500"/>
      <c r="I217" s="500"/>
      <c r="J217" s="501"/>
      <c r="K217" s="501"/>
      <c r="L217" s="501"/>
      <c r="M217" s="500"/>
      <c r="N217" s="500"/>
      <c r="O217" s="501"/>
      <c r="P217" s="501"/>
      <c r="Q217" s="501"/>
      <c r="R217" s="501"/>
      <c r="S217" s="501"/>
      <c r="T217" s="501"/>
      <c r="U217" s="501"/>
      <c r="V217" s="500"/>
      <c r="W217" s="501"/>
      <c r="X217" s="501"/>
      <c r="Y217" s="501"/>
      <c r="Z217" s="500"/>
      <c r="AA217" s="501"/>
      <c r="AB217" s="501"/>
      <c r="AC217" s="648"/>
      <c r="AD217" s="500"/>
      <c r="AE217" s="654"/>
      <c r="AF217" s="654"/>
      <c r="AG217" s="654"/>
      <c r="AH217" s="654"/>
    </row>
    <row r="218" ht="15.75" hidden="1" customHeight="1">
      <c r="A218" s="654"/>
      <c r="B218" s="654"/>
      <c r="C218" s="643"/>
      <c r="D218" s="654"/>
      <c r="E218" s="654"/>
      <c r="F218" s="643"/>
      <c r="G218" s="643"/>
      <c r="H218" s="501"/>
      <c r="I218" s="501"/>
      <c r="J218" s="502"/>
      <c r="K218" s="502"/>
      <c r="L218" s="502"/>
      <c r="M218" s="501"/>
      <c r="N218" s="501"/>
      <c r="O218" s="501"/>
      <c r="P218" s="501"/>
      <c r="Q218" s="501"/>
      <c r="R218" s="501"/>
      <c r="S218" s="501"/>
      <c r="T218" s="501"/>
      <c r="U218" s="502"/>
      <c r="V218" s="501"/>
      <c r="W218" s="501"/>
      <c r="X218" s="501"/>
      <c r="Y218" s="502"/>
      <c r="Z218" s="501"/>
      <c r="AA218" s="502"/>
      <c r="AB218" s="501"/>
      <c r="AC218" s="648"/>
      <c r="AD218" s="500"/>
      <c r="AE218" s="654"/>
      <c r="AF218" s="654"/>
      <c r="AG218" s="654"/>
      <c r="AH218" s="654"/>
    </row>
    <row r="219" ht="15.75" hidden="1" customHeight="1">
      <c r="A219" s="654"/>
      <c r="B219" s="654"/>
      <c r="C219" s="643"/>
      <c r="D219" s="654"/>
      <c r="E219" s="654"/>
      <c r="F219" s="643"/>
      <c r="G219" s="643"/>
      <c r="H219" s="501"/>
      <c r="I219" s="501"/>
      <c r="J219" s="501"/>
      <c r="K219" s="501"/>
      <c r="L219" s="501"/>
      <c r="M219" s="501"/>
      <c r="N219" s="501"/>
      <c r="O219" s="501"/>
      <c r="P219" s="501"/>
      <c r="Q219" s="501"/>
      <c r="R219" s="501"/>
      <c r="S219" s="501"/>
      <c r="T219" s="501"/>
      <c r="U219" s="501"/>
      <c r="V219" s="501"/>
      <c r="W219" s="501"/>
      <c r="X219" s="501"/>
      <c r="Y219" s="501"/>
      <c r="Z219" s="501"/>
      <c r="AA219" s="501"/>
      <c r="AB219" s="501"/>
      <c r="AC219" s="648"/>
      <c r="AD219" s="500"/>
      <c r="AE219" s="654"/>
      <c r="AF219" s="654"/>
      <c r="AG219" s="654"/>
      <c r="AH219" s="654"/>
    </row>
    <row r="220" ht="15.75" hidden="1" customHeight="1">
      <c r="A220" s="654"/>
      <c r="B220" s="654"/>
      <c r="C220" s="643"/>
      <c r="D220" s="654"/>
      <c r="E220" s="654"/>
      <c r="F220" s="643"/>
      <c r="G220" s="643"/>
      <c r="H220" s="648"/>
      <c r="I220" s="648"/>
      <c r="J220" s="648"/>
      <c r="K220" s="501"/>
      <c r="L220" s="501"/>
      <c r="M220" s="648"/>
      <c r="N220" s="648"/>
      <c r="O220" s="648"/>
      <c r="P220" s="648"/>
      <c r="Q220" s="648"/>
      <c r="R220" s="648"/>
      <c r="S220" s="648"/>
      <c r="T220" s="648"/>
      <c r="U220" s="648"/>
      <c r="V220" s="648"/>
      <c r="W220" s="648"/>
      <c r="X220" s="648"/>
      <c r="Y220" s="648"/>
      <c r="Z220" s="648"/>
      <c r="AA220" s="648"/>
      <c r="AB220" s="500"/>
      <c r="AC220" s="648"/>
      <c r="AD220" s="500"/>
      <c r="AE220" s="654"/>
      <c r="AF220" s="654"/>
      <c r="AG220" s="654"/>
      <c r="AH220" s="654"/>
    </row>
    <row r="221" ht="15.75" hidden="1" customHeight="1">
      <c r="A221" s="654"/>
      <c r="B221" s="654"/>
      <c r="C221" s="643"/>
      <c r="D221" s="654"/>
      <c r="E221" s="654"/>
      <c r="F221" s="643"/>
      <c r="G221" s="643"/>
      <c r="H221" s="500"/>
      <c r="I221" s="500"/>
      <c r="J221" s="500"/>
      <c r="K221" s="500"/>
      <c r="L221" s="500"/>
      <c r="M221" s="500"/>
      <c r="N221" s="500"/>
      <c r="O221" s="500"/>
      <c r="P221" s="500"/>
      <c r="Q221" s="500"/>
      <c r="R221" s="500"/>
      <c r="S221" s="500"/>
      <c r="T221" s="500"/>
      <c r="U221" s="500"/>
      <c r="V221" s="500"/>
      <c r="W221" s="500"/>
      <c r="X221" s="500"/>
      <c r="Y221" s="500"/>
      <c r="Z221" s="500"/>
      <c r="AA221" s="500"/>
      <c r="AB221" s="500"/>
      <c r="AC221" s="648"/>
      <c r="AD221" s="500"/>
      <c r="AE221" s="654"/>
      <c r="AF221" s="654"/>
      <c r="AG221" s="654"/>
      <c r="AH221" s="654"/>
    </row>
    <row r="222" ht="15.75" hidden="1" customHeight="1">
      <c r="A222" s="654"/>
      <c r="B222" s="654"/>
      <c r="C222" s="643"/>
      <c r="D222" s="654"/>
      <c r="E222" s="654"/>
      <c r="F222" s="643"/>
      <c r="G222" s="643"/>
      <c r="H222" s="500"/>
      <c r="I222" s="500"/>
      <c r="J222" s="500"/>
      <c r="K222" s="500"/>
      <c r="L222" s="500"/>
      <c r="M222" s="500"/>
      <c r="N222" s="500"/>
      <c r="O222" s="500"/>
      <c r="P222" s="500"/>
      <c r="Q222" s="500"/>
      <c r="R222" s="500"/>
      <c r="S222" s="500"/>
      <c r="T222" s="500"/>
      <c r="U222" s="500"/>
      <c r="V222" s="500"/>
      <c r="W222" s="500"/>
      <c r="X222" s="500"/>
      <c r="Y222" s="500"/>
      <c r="Z222" s="500"/>
      <c r="AA222" s="500"/>
      <c r="AB222" s="500"/>
      <c r="AC222" s="648"/>
      <c r="AD222" s="500"/>
      <c r="AE222" s="654"/>
      <c r="AF222" s="654"/>
      <c r="AG222" s="654"/>
      <c r="AH222" s="654"/>
    </row>
    <row r="223" ht="15.75" hidden="1" customHeight="1">
      <c r="A223" s="654"/>
      <c r="B223" s="654"/>
      <c r="C223" s="643"/>
      <c r="D223" s="654"/>
      <c r="E223" s="654"/>
      <c r="F223" s="643"/>
      <c r="G223" s="643"/>
      <c r="H223" s="500"/>
      <c r="I223" s="500"/>
      <c r="J223" s="500"/>
      <c r="K223" s="500"/>
      <c r="L223" s="500"/>
      <c r="M223" s="500"/>
      <c r="N223" s="500"/>
      <c r="O223" s="500"/>
      <c r="P223" s="500"/>
      <c r="Q223" s="500"/>
      <c r="R223" s="500"/>
      <c r="S223" s="500"/>
      <c r="T223" s="500"/>
      <c r="U223" s="500"/>
      <c r="V223" s="500"/>
      <c r="W223" s="500"/>
      <c r="X223" s="500"/>
      <c r="Y223" s="500"/>
      <c r="Z223" s="500"/>
      <c r="AA223" s="500"/>
      <c r="AB223" s="501"/>
      <c r="AC223" s="500"/>
      <c r="AD223" s="500"/>
      <c r="AE223" s="654"/>
      <c r="AF223" s="654"/>
      <c r="AG223" s="654"/>
      <c r="AH223" s="654"/>
    </row>
    <row r="224" ht="15.75" hidden="1" customHeight="1">
      <c r="A224" s="654"/>
      <c r="B224" s="654"/>
      <c r="C224" s="643"/>
      <c r="D224" s="654"/>
      <c r="E224" s="654"/>
      <c r="F224" s="643"/>
      <c r="G224" s="643"/>
      <c r="H224" s="500"/>
      <c r="I224" s="500"/>
      <c r="J224" s="500"/>
      <c r="K224" s="500"/>
      <c r="L224" s="500"/>
      <c r="M224" s="500"/>
      <c r="N224" s="500"/>
      <c r="O224" s="500"/>
      <c r="P224" s="500"/>
      <c r="Q224" s="500"/>
      <c r="R224" s="500"/>
      <c r="S224" s="500"/>
      <c r="T224" s="500"/>
      <c r="U224" s="500"/>
      <c r="V224" s="500"/>
      <c r="W224" s="500"/>
      <c r="X224" s="500"/>
      <c r="Y224" s="500"/>
      <c r="Z224" s="500"/>
      <c r="AA224" s="500"/>
      <c r="AB224" s="501"/>
      <c r="AC224" s="648"/>
      <c r="AD224" s="500"/>
      <c r="AE224" s="654"/>
      <c r="AF224" s="654"/>
      <c r="AG224" s="654"/>
      <c r="AH224" s="654"/>
    </row>
    <row r="225" ht="15.75" hidden="1" customHeight="1">
      <c r="A225" s="654"/>
      <c r="B225" s="654"/>
      <c r="C225" s="643"/>
      <c r="D225" s="654"/>
      <c r="E225" s="654"/>
      <c r="F225" s="643"/>
      <c r="G225" s="643"/>
      <c r="H225" s="500"/>
      <c r="I225" s="500"/>
      <c r="J225" s="500"/>
      <c r="K225" s="501"/>
      <c r="L225" s="501"/>
      <c r="M225" s="500"/>
      <c r="N225" s="500"/>
      <c r="O225" s="500"/>
      <c r="P225" s="500"/>
      <c r="Q225" s="500"/>
      <c r="R225" s="500"/>
      <c r="S225" s="500"/>
      <c r="T225" s="500"/>
      <c r="U225" s="500"/>
      <c r="V225" s="500"/>
      <c r="W225" s="500"/>
      <c r="X225" s="500"/>
      <c r="Y225" s="500"/>
      <c r="Z225" s="500"/>
      <c r="AA225" s="500"/>
      <c r="AB225" s="500"/>
      <c r="AC225" s="648"/>
      <c r="AD225" s="500"/>
      <c r="AE225" s="654"/>
      <c r="AF225" s="654"/>
      <c r="AG225" s="654"/>
      <c r="AH225" s="654"/>
    </row>
    <row r="226" ht="15.75" hidden="1" customHeight="1">
      <c r="A226" s="654"/>
      <c r="B226" s="654"/>
      <c r="C226" s="643"/>
      <c r="D226" s="654"/>
      <c r="E226" s="654"/>
      <c r="F226" s="643"/>
      <c r="G226" s="643"/>
      <c r="H226" s="501"/>
      <c r="I226" s="501"/>
      <c r="J226" s="501"/>
      <c r="K226" s="501"/>
      <c r="L226" s="501"/>
      <c r="M226" s="501"/>
      <c r="N226" s="501"/>
      <c r="O226" s="501"/>
      <c r="P226" s="501"/>
      <c r="Q226" s="501"/>
      <c r="R226" s="501"/>
      <c r="S226" s="501"/>
      <c r="T226" s="501"/>
      <c r="U226" s="501"/>
      <c r="V226" s="501"/>
      <c r="W226" s="501"/>
      <c r="X226" s="501"/>
      <c r="Y226" s="501"/>
      <c r="Z226" s="501"/>
      <c r="AA226" s="501"/>
      <c r="AB226" s="501"/>
      <c r="AC226" s="648"/>
      <c r="AD226" s="500"/>
      <c r="AE226" s="654"/>
      <c r="AF226" s="654"/>
      <c r="AG226" s="654"/>
      <c r="AH226" s="654"/>
    </row>
    <row r="227" ht="15.75" hidden="1" customHeight="1">
      <c r="A227" s="654"/>
      <c r="B227" s="654"/>
      <c r="C227" s="643"/>
      <c r="D227" s="654"/>
      <c r="E227" s="654"/>
      <c r="F227" s="643"/>
      <c r="G227" s="643"/>
      <c r="H227" s="501"/>
      <c r="I227" s="501"/>
      <c r="J227" s="501"/>
      <c r="K227" s="501"/>
      <c r="L227" s="501"/>
      <c r="M227" s="501"/>
      <c r="N227" s="501"/>
      <c r="O227" s="501"/>
      <c r="P227" s="501"/>
      <c r="Q227" s="501"/>
      <c r="R227" s="501"/>
      <c r="S227" s="501"/>
      <c r="T227" s="501"/>
      <c r="U227" s="501"/>
      <c r="V227" s="501"/>
      <c r="W227" s="501"/>
      <c r="X227" s="501"/>
      <c r="Y227" s="501"/>
      <c r="Z227" s="501"/>
      <c r="AA227" s="501"/>
      <c r="AB227" s="501"/>
      <c r="AC227" s="648"/>
      <c r="AD227" s="500"/>
      <c r="AE227" s="654"/>
      <c r="AF227" s="654"/>
      <c r="AG227" s="654"/>
      <c r="AH227" s="654"/>
    </row>
    <row r="228" ht="15.75" hidden="1" customHeight="1">
      <c r="A228" s="654"/>
      <c r="B228" s="654"/>
      <c r="C228" s="643"/>
      <c r="D228" s="654"/>
      <c r="E228" s="654"/>
      <c r="F228" s="643"/>
      <c r="G228" s="643"/>
      <c r="H228" s="501"/>
      <c r="I228" s="501"/>
      <c r="J228" s="648"/>
      <c r="K228" s="501"/>
      <c r="L228" s="501"/>
      <c r="M228" s="501"/>
      <c r="N228" s="501"/>
      <c r="O228" s="648"/>
      <c r="P228" s="648"/>
      <c r="Q228" s="648"/>
      <c r="R228" s="648"/>
      <c r="S228" s="648"/>
      <c r="T228" s="648"/>
      <c r="U228" s="648"/>
      <c r="V228" s="501"/>
      <c r="W228" s="648"/>
      <c r="X228" s="648"/>
      <c r="Y228" s="648"/>
      <c r="Z228" s="501"/>
      <c r="AA228" s="648"/>
      <c r="AB228" s="500"/>
      <c r="AC228" s="648"/>
      <c r="AD228" s="500"/>
      <c r="AE228" s="654"/>
      <c r="AF228" s="654"/>
      <c r="AG228" s="654"/>
      <c r="AH228" s="654"/>
    </row>
    <row r="229" ht="15.75" hidden="1" customHeight="1">
      <c r="A229" s="654"/>
      <c r="B229" s="654"/>
      <c r="C229" s="643"/>
      <c r="D229" s="654"/>
      <c r="E229" s="654"/>
      <c r="F229" s="643"/>
      <c r="G229" s="643"/>
      <c r="H229" s="501"/>
      <c r="I229" s="501"/>
      <c r="J229" s="501"/>
      <c r="K229" s="501"/>
      <c r="L229" s="501"/>
      <c r="M229" s="501"/>
      <c r="N229" s="501"/>
      <c r="O229" s="501"/>
      <c r="P229" s="501"/>
      <c r="Q229" s="501"/>
      <c r="R229" s="501"/>
      <c r="S229" s="501"/>
      <c r="T229" s="501"/>
      <c r="U229" s="501"/>
      <c r="V229" s="501"/>
      <c r="W229" s="501"/>
      <c r="X229" s="501"/>
      <c r="Y229" s="501"/>
      <c r="Z229" s="501"/>
      <c r="AA229" s="501"/>
      <c r="AB229" s="501"/>
      <c r="AC229" s="500"/>
      <c r="AD229" s="500"/>
      <c r="AE229" s="654"/>
      <c r="AF229" s="654"/>
      <c r="AG229" s="654"/>
      <c r="AH229" s="654"/>
    </row>
    <row r="230" ht="15.75" hidden="1" customHeight="1">
      <c r="A230" s="654"/>
      <c r="B230" s="654"/>
      <c r="C230" s="643"/>
      <c r="D230" s="654"/>
      <c r="E230" s="654"/>
      <c r="F230" s="643"/>
      <c r="G230" s="643"/>
      <c r="H230" s="501"/>
      <c r="I230" s="501"/>
      <c r="J230" s="501"/>
      <c r="K230" s="501"/>
      <c r="L230" s="501"/>
      <c r="M230" s="501"/>
      <c r="N230" s="501"/>
      <c r="O230" s="501"/>
      <c r="P230" s="501"/>
      <c r="Q230" s="501"/>
      <c r="R230" s="501"/>
      <c r="S230" s="501"/>
      <c r="T230" s="501"/>
      <c r="U230" s="501"/>
      <c r="V230" s="501"/>
      <c r="W230" s="501"/>
      <c r="X230" s="501"/>
      <c r="Y230" s="501"/>
      <c r="Z230" s="501"/>
      <c r="AA230" s="501"/>
      <c r="AB230" s="501"/>
      <c r="AC230" s="500"/>
      <c r="AD230" s="500"/>
      <c r="AE230" s="654"/>
      <c r="AF230" s="654"/>
      <c r="AG230" s="654"/>
      <c r="AH230" s="654"/>
    </row>
    <row r="231" ht="15.75" hidden="1" customHeight="1">
      <c r="A231" s="654"/>
      <c r="B231" s="654"/>
      <c r="C231" s="643"/>
      <c r="D231" s="654"/>
      <c r="E231" s="654"/>
      <c r="F231" s="643"/>
      <c r="G231" s="643"/>
      <c r="H231" s="501"/>
      <c r="I231" s="501"/>
      <c r="J231" s="501"/>
      <c r="K231" s="501"/>
      <c r="L231" s="501"/>
      <c r="M231" s="501"/>
      <c r="N231" s="501"/>
      <c r="O231" s="501"/>
      <c r="P231" s="501"/>
      <c r="Q231" s="501"/>
      <c r="R231" s="501"/>
      <c r="S231" s="501"/>
      <c r="T231" s="501"/>
      <c r="U231" s="501"/>
      <c r="V231" s="501"/>
      <c r="W231" s="501"/>
      <c r="X231" s="501"/>
      <c r="Y231" s="501"/>
      <c r="Z231" s="501"/>
      <c r="AA231" s="501"/>
      <c r="AB231" s="501"/>
      <c r="AC231" s="500"/>
      <c r="AD231" s="500"/>
      <c r="AE231" s="654"/>
      <c r="AF231" s="654"/>
      <c r="AG231" s="654"/>
      <c r="AH231" s="654"/>
    </row>
    <row r="232" ht="15.75" hidden="1" customHeight="1">
      <c r="A232" s="654"/>
      <c r="B232" s="654"/>
      <c r="C232" s="643"/>
      <c r="D232" s="654"/>
      <c r="E232" s="654"/>
      <c r="F232" s="643"/>
      <c r="G232" s="643"/>
      <c r="H232" s="648"/>
      <c r="I232" s="648"/>
      <c r="J232" s="648"/>
      <c r="K232" s="648"/>
      <c r="L232" s="648"/>
      <c r="M232" s="648"/>
      <c r="N232" s="648"/>
      <c r="O232" s="648"/>
      <c r="P232" s="648"/>
      <c r="Q232" s="648"/>
      <c r="R232" s="648"/>
      <c r="S232" s="648"/>
      <c r="T232" s="648"/>
      <c r="U232" s="648"/>
      <c r="V232" s="648"/>
      <c r="W232" s="648"/>
      <c r="X232" s="648"/>
      <c r="Y232" s="648"/>
      <c r="Z232" s="648"/>
      <c r="AA232" s="648"/>
      <c r="AB232" s="501"/>
      <c r="AC232" s="500"/>
      <c r="AD232" s="500"/>
      <c r="AE232" s="654"/>
      <c r="AF232" s="654"/>
      <c r="AG232" s="654"/>
      <c r="AH232" s="654"/>
    </row>
    <row r="233" ht="15.75" hidden="1" customHeight="1">
      <c r="A233" s="654"/>
      <c r="B233" s="654"/>
      <c r="C233" s="643"/>
      <c r="D233" s="654"/>
      <c r="E233" s="654"/>
      <c r="F233" s="643"/>
      <c r="G233" s="643"/>
      <c r="H233" s="648"/>
      <c r="I233" s="648"/>
      <c r="J233" s="648"/>
      <c r="K233" s="648"/>
      <c r="L233" s="648"/>
      <c r="M233" s="648"/>
      <c r="N233" s="648"/>
      <c r="O233" s="648"/>
      <c r="P233" s="648"/>
      <c r="Q233" s="648"/>
      <c r="R233" s="648"/>
      <c r="S233" s="648"/>
      <c r="T233" s="648"/>
      <c r="U233" s="648"/>
      <c r="V233" s="648"/>
      <c r="W233" s="648"/>
      <c r="X233" s="648"/>
      <c r="Y233" s="648"/>
      <c r="Z233" s="648"/>
      <c r="AA233" s="648"/>
      <c r="AB233" s="501"/>
      <c r="AC233" s="500"/>
      <c r="AD233" s="500"/>
      <c r="AE233" s="654"/>
      <c r="AF233" s="654"/>
      <c r="AG233" s="654"/>
      <c r="AH233" s="654"/>
    </row>
    <row r="234" ht="15.75" hidden="1" customHeight="1">
      <c r="A234" s="654"/>
      <c r="B234" s="654"/>
      <c r="C234" s="643"/>
      <c r="D234" s="654"/>
      <c r="E234" s="654"/>
      <c r="F234" s="643"/>
      <c r="G234" s="643"/>
      <c r="H234" s="648"/>
      <c r="I234" s="648"/>
      <c r="J234" s="648"/>
      <c r="K234" s="648"/>
      <c r="L234" s="648"/>
      <c r="M234" s="648"/>
      <c r="N234" s="648"/>
      <c r="O234" s="648"/>
      <c r="P234" s="648"/>
      <c r="Q234" s="648"/>
      <c r="R234" s="648"/>
      <c r="S234" s="648"/>
      <c r="T234" s="648"/>
      <c r="U234" s="648"/>
      <c r="V234" s="648"/>
      <c r="W234" s="648"/>
      <c r="X234" s="648"/>
      <c r="Y234" s="648"/>
      <c r="Z234" s="648"/>
      <c r="AA234" s="648"/>
      <c r="AB234" s="501"/>
      <c r="AC234" s="648"/>
      <c r="AD234" s="500"/>
      <c r="AE234" s="654"/>
      <c r="AF234" s="654"/>
      <c r="AG234" s="654"/>
      <c r="AH234" s="654"/>
    </row>
    <row r="235" ht="15.75" hidden="1" customHeight="1">
      <c r="A235" s="654"/>
      <c r="B235" s="654"/>
      <c r="C235" s="643"/>
      <c r="D235" s="654"/>
      <c r="E235" s="654"/>
      <c r="F235" s="643"/>
      <c r="G235" s="643"/>
      <c r="H235" s="500"/>
      <c r="I235" s="500"/>
      <c r="J235" s="500"/>
      <c r="K235" s="500"/>
      <c r="L235" s="500"/>
      <c r="M235" s="500"/>
      <c r="N235" s="500"/>
      <c r="O235" s="500"/>
      <c r="P235" s="500"/>
      <c r="Q235" s="500"/>
      <c r="R235" s="500"/>
      <c r="S235" s="500"/>
      <c r="T235" s="500"/>
      <c r="U235" s="500"/>
      <c r="V235" s="500"/>
      <c r="W235" s="500"/>
      <c r="X235" s="500"/>
      <c r="Y235" s="500"/>
      <c r="Z235" s="500"/>
      <c r="AA235" s="500"/>
      <c r="AB235" s="501"/>
      <c r="AC235" s="648"/>
      <c r="AD235" s="500"/>
      <c r="AE235" s="654"/>
      <c r="AF235" s="654"/>
      <c r="AG235" s="654"/>
      <c r="AH235" s="654"/>
    </row>
    <row r="236" ht="15.75" hidden="1" customHeight="1">
      <c r="A236" s="654"/>
      <c r="B236" s="654"/>
      <c r="C236" s="643"/>
      <c r="D236" s="654"/>
      <c r="E236" s="654"/>
      <c r="F236" s="643"/>
      <c r="G236" s="643"/>
      <c r="H236" s="500"/>
      <c r="I236" s="500"/>
      <c r="J236" s="500"/>
      <c r="K236" s="501"/>
      <c r="L236" s="501"/>
      <c r="M236" s="500"/>
      <c r="N236" s="500"/>
      <c r="O236" s="500"/>
      <c r="P236" s="500"/>
      <c r="Q236" s="500"/>
      <c r="R236" s="500"/>
      <c r="S236" s="500"/>
      <c r="T236" s="500"/>
      <c r="U236" s="500"/>
      <c r="V236" s="500"/>
      <c r="W236" s="500"/>
      <c r="X236" s="500"/>
      <c r="Y236" s="500"/>
      <c r="Z236" s="500"/>
      <c r="AA236" s="500"/>
      <c r="AB236" s="500"/>
      <c r="AC236" s="648"/>
      <c r="AD236" s="500"/>
      <c r="AE236" s="654"/>
      <c r="AF236" s="654"/>
      <c r="AG236" s="654"/>
      <c r="AH236" s="654"/>
    </row>
    <row r="237" ht="15.75" hidden="1" customHeight="1">
      <c r="A237" s="654"/>
      <c r="B237" s="654"/>
      <c r="C237" s="643"/>
      <c r="D237" s="654"/>
      <c r="E237" s="654"/>
      <c r="F237" s="643"/>
      <c r="G237" s="643"/>
      <c r="H237" s="648"/>
      <c r="I237" s="648"/>
      <c r="J237" s="648"/>
      <c r="K237" s="648"/>
      <c r="L237" s="648"/>
      <c r="M237" s="648"/>
      <c r="N237" s="648"/>
      <c r="O237" s="648"/>
      <c r="P237" s="648"/>
      <c r="Q237" s="648"/>
      <c r="R237" s="648"/>
      <c r="S237" s="648"/>
      <c r="T237" s="648"/>
      <c r="U237" s="648"/>
      <c r="V237" s="648"/>
      <c r="W237" s="648"/>
      <c r="X237" s="648"/>
      <c r="Y237" s="648"/>
      <c r="Z237" s="648"/>
      <c r="AA237" s="648"/>
      <c r="AB237" s="500"/>
      <c r="AC237" s="648"/>
      <c r="AD237" s="500"/>
      <c r="AE237" s="654"/>
      <c r="AF237" s="654"/>
      <c r="AG237" s="654"/>
      <c r="AH237" s="654"/>
    </row>
    <row r="238" ht="15.75" hidden="1" customHeight="1">
      <c r="A238" s="654"/>
      <c r="B238" s="654"/>
      <c r="C238" s="643"/>
      <c r="D238" s="654"/>
      <c r="E238" s="654"/>
      <c r="F238" s="643"/>
      <c r="G238" s="643"/>
      <c r="H238" s="500"/>
      <c r="I238" s="500"/>
      <c r="J238" s="648"/>
      <c r="K238" s="648"/>
      <c r="L238" s="648"/>
      <c r="M238" s="500"/>
      <c r="N238" s="500"/>
      <c r="O238" s="648"/>
      <c r="P238" s="648"/>
      <c r="Q238" s="648"/>
      <c r="R238" s="648"/>
      <c r="S238" s="648"/>
      <c r="T238" s="648"/>
      <c r="U238" s="648"/>
      <c r="V238" s="500"/>
      <c r="W238" s="648"/>
      <c r="X238" s="648"/>
      <c r="Y238" s="648"/>
      <c r="Z238" s="500"/>
      <c r="AA238" s="648"/>
      <c r="AB238" s="648"/>
      <c r="AC238" s="648"/>
      <c r="AD238" s="500"/>
      <c r="AE238" s="654"/>
      <c r="AF238" s="654"/>
      <c r="AG238" s="654"/>
      <c r="AH238" s="654"/>
    </row>
    <row r="239" ht="15.75" hidden="1" customHeight="1">
      <c r="A239" s="654"/>
      <c r="B239" s="654"/>
      <c r="C239" s="643"/>
      <c r="D239" s="654"/>
      <c r="E239" s="654"/>
      <c r="F239" s="643"/>
      <c r="G239" s="643"/>
      <c r="H239" s="648"/>
      <c r="I239" s="648"/>
      <c r="J239" s="648"/>
      <c r="K239" s="501"/>
      <c r="L239" s="501"/>
      <c r="M239" s="648"/>
      <c r="N239" s="648"/>
      <c r="O239" s="648"/>
      <c r="P239" s="648"/>
      <c r="Q239" s="648"/>
      <c r="R239" s="648"/>
      <c r="S239" s="648"/>
      <c r="T239" s="648"/>
      <c r="U239" s="648"/>
      <c r="V239" s="648"/>
      <c r="W239" s="648"/>
      <c r="X239" s="648"/>
      <c r="Y239" s="648"/>
      <c r="Z239" s="648"/>
      <c r="AA239" s="648"/>
      <c r="AB239" s="648"/>
      <c r="AC239" s="648"/>
      <c r="AD239" s="500"/>
      <c r="AE239" s="654"/>
      <c r="AF239" s="654"/>
      <c r="AG239" s="654"/>
      <c r="AH239" s="654"/>
    </row>
    <row r="240" ht="15.75" hidden="1" customHeight="1">
      <c r="A240" s="654"/>
      <c r="B240" s="654"/>
      <c r="C240" s="643"/>
      <c r="D240" s="654"/>
      <c r="E240" s="654"/>
      <c r="F240" s="643"/>
      <c r="G240" s="643"/>
      <c r="H240" s="500"/>
      <c r="I240" s="500"/>
      <c r="J240" s="648"/>
      <c r="K240" s="501"/>
      <c r="L240" s="501"/>
      <c r="M240" s="500"/>
      <c r="N240" s="500"/>
      <c r="O240" s="648"/>
      <c r="P240" s="648"/>
      <c r="Q240" s="648"/>
      <c r="R240" s="648"/>
      <c r="S240" s="648"/>
      <c r="T240" s="648"/>
      <c r="U240" s="648"/>
      <c r="V240" s="500"/>
      <c r="W240" s="648"/>
      <c r="X240" s="648"/>
      <c r="Y240" s="648"/>
      <c r="Z240" s="500"/>
      <c r="AA240" s="648"/>
      <c r="AB240" s="648"/>
      <c r="AC240" s="648"/>
      <c r="AD240" s="500"/>
      <c r="AE240" s="654"/>
      <c r="AF240" s="654"/>
      <c r="AG240" s="654"/>
      <c r="AH240" s="654"/>
    </row>
    <row r="241" ht="15.75" hidden="1" customHeight="1">
      <c r="A241" s="654"/>
      <c r="B241" s="654"/>
      <c r="C241" s="643"/>
      <c r="D241" s="654"/>
      <c r="E241" s="654"/>
      <c r="F241" s="643"/>
      <c r="G241" s="643"/>
      <c r="H241" s="648"/>
      <c r="I241" s="648"/>
      <c r="J241" s="648"/>
      <c r="K241" s="648"/>
      <c r="L241" s="648"/>
      <c r="M241" s="648"/>
      <c r="N241" s="648"/>
      <c r="O241" s="648"/>
      <c r="P241" s="648"/>
      <c r="Q241" s="648"/>
      <c r="R241" s="648"/>
      <c r="S241" s="648"/>
      <c r="T241" s="648"/>
      <c r="U241" s="648"/>
      <c r="V241" s="648"/>
      <c r="W241" s="648"/>
      <c r="X241" s="648"/>
      <c r="Y241" s="648"/>
      <c r="Z241" s="648"/>
      <c r="AA241" s="648"/>
      <c r="AB241" s="648"/>
      <c r="AC241" s="648"/>
      <c r="AD241" s="500"/>
      <c r="AE241" s="654"/>
      <c r="AF241" s="654"/>
      <c r="AG241" s="654"/>
      <c r="AH241" s="654"/>
    </row>
    <row r="242" ht="15.75" hidden="1" customHeight="1">
      <c r="A242" s="654"/>
      <c r="B242" s="654"/>
      <c r="C242" s="643"/>
      <c r="D242" s="654"/>
      <c r="E242" s="654"/>
      <c r="F242" s="643"/>
      <c r="G242" s="643"/>
      <c r="H242" s="648"/>
      <c r="I242" s="648"/>
      <c r="J242" s="648"/>
      <c r="K242" s="501"/>
      <c r="L242" s="501"/>
      <c r="M242" s="648"/>
      <c r="N242" s="648"/>
      <c r="O242" s="648"/>
      <c r="P242" s="648"/>
      <c r="Q242" s="648"/>
      <c r="R242" s="648"/>
      <c r="S242" s="648"/>
      <c r="T242" s="648"/>
      <c r="U242" s="648"/>
      <c r="V242" s="648"/>
      <c r="W242" s="648"/>
      <c r="X242" s="648"/>
      <c r="Y242" s="648"/>
      <c r="Z242" s="648"/>
      <c r="AA242" s="648"/>
      <c r="AB242" s="648"/>
      <c r="AC242" s="648"/>
      <c r="AD242" s="500"/>
      <c r="AE242" s="654"/>
      <c r="AF242" s="654"/>
      <c r="AG242" s="654"/>
      <c r="AH242" s="654"/>
    </row>
    <row r="243" ht="15.75" hidden="1" customHeight="1">
      <c r="A243" s="654"/>
      <c r="B243" s="654"/>
      <c r="C243" s="643"/>
      <c r="D243" s="654"/>
      <c r="E243" s="654"/>
      <c r="F243" s="643"/>
      <c r="G243" s="643"/>
      <c r="H243" s="648"/>
      <c r="I243" s="648"/>
      <c r="J243" s="648"/>
      <c r="K243" s="648"/>
      <c r="L243" s="648"/>
      <c r="M243" s="648"/>
      <c r="N243" s="648"/>
      <c r="O243" s="648"/>
      <c r="P243" s="648"/>
      <c r="Q243" s="648"/>
      <c r="R243" s="648"/>
      <c r="S243" s="648"/>
      <c r="T243" s="648"/>
      <c r="U243" s="648"/>
      <c r="V243" s="648"/>
      <c r="W243" s="648"/>
      <c r="X243" s="648"/>
      <c r="Y243" s="648"/>
      <c r="Z243" s="648"/>
      <c r="AA243" s="648"/>
      <c r="AB243" s="648"/>
      <c r="AC243" s="648"/>
      <c r="AD243" s="500"/>
      <c r="AE243" s="654"/>
      <c r="AF243" s="654"/>
      <c r="AG243" s="654"/>
      <c r="AH243" s="654"/>
    </row>
    <row r="244" ht="15.75" hidden="1" customHeight="1">
      <c r="A244" s="654"/>
      <c r="B244" s="654"/>
      <c r="C244" s="643"/>
      <c r="D244" s="654"/>
      <c r="E244" s="654"/>
      <c r="F244" s="643"/>
      <c r="G244" s="643"/>
      <c r="H244" s="648"/>
      <c r="I244" s="648"/>
      <c r="J244" s="648"/>
      <c r="K244" s="501"/>
      <c r="L244" s="501"/>
      <c r="M244" s="648"/>
      <c r="N244" s="648"/>
      <c r="O244" s="648"/>
      <c r="P244" s="648"/>
      <c r="Q244" s="648"/>
      <c r="R244" s="648"/>
      <c r="S244" s="648"/>
      <c r="T244" s="648"/>
      <c r="U244" s="648"/>
      <c r="V244" s="648"/>
      <c r="W244" s="648"/>
      <c r="X244" s="648"/>
      <c r="Y244" s="648"/>
      <c r="Z244" s="648"/>
      <c r="AA244" s="648"/>
      <c r="AB244" s="648"/>
      <c r="AC244" s="648"/>
      <c r="AD244" s="500"/>
      <c r="AE244" s="654"/>
      <c r="AF244" s="654"/>
      <c r="AG244" s="654"/>
      <c r="AH244" s="654"/>
    </row>
    <row r="245" ht="15.75" hidden="1" customHeight="1">
      <c r="A245" s="654"/>
      <c r="B245" s="654"/>
      <c r="C245" s="643"/>
      <c r="D245" s="654"/>
      <c r="E245" s="654"/>
      <c r="F245" s="643"/>
      <c r="G245" s="643"/>
      <c r="H245" s="648"/>
      <c r="I245" s="648"/>
      <c r="J245" s="648"/>
      <c r="K245" s="501"/>
      <c r="L245" s="501"/>
      <c r="M245" s="648"/>
      <c r="N245" s="648"/>
      <c r="O245" s="648"/>
      <c r="P245" s="648"/>
      <c r="Q245" s="648"/>
      <c r="R245" s="648"/>
      <c r="S245" s="648"/>
      <c r="T245" s="648"/>
      <c r="U245" s="648"/>
      <c r="V245" s="648"/>
      <c r="W245" s="648"/>
      <c r="X245" s="648"/>
      <c r="Y245" s="648"/>
      <c r="Z245" s="648"/>
      <c r="AA245" s="648"/>
      <c r="AB245" s="501"/>
      <c r="AC245" s="648"/>
      <c r="AD245" s="500"/>
      <c r="AE245" s="654"/>
      <c r="AF245" s="654"/>
      <c r="AG245" s="654"/>
      <c r="AH245" s="654"/>
    </row>
    <row r="246" ht="15.75" hidden="1" customHeight="1">
      <c r="A246" s="654"/>
      <c r="B246" s="654"/>
      <c r="C246" s="643"/>
      <c r="D246" s="654"/>
      <c r="E246" s="654"/>
      <c r="F246" s="643"/>
      <c r="G246" s="643"/>
      <c r="H246" s="501"/>
      <c r="I246" s="501"/>
      <c r="J246" s="501"/>
      <c r="K246" s="501"/>
      <c r="L246" s="501"/>
      <c r="M246" s="501"/>
      <c r="N246" s="501"/>
      <c r="O246" s="501"/>
      <c r="P246" s="501"/>
      <c r="Q246" s="501"/>
      <c r="R246" s="501"/>
      <c r="S246" s="501"/>
      <c r="T246" s="501"/>
      <c r="U246" s="501"/>
      <c r="V246" s="501"/>
      <c r="W246" s="501"/>
      <c r="X246" s="501"/>
      <c r="Y246" s="501"/>
      <c r="Z246" s="501"/>
      <c r="AA246" s="501"/>
      <c r="AB246" s="501"/>
      <c r="AC246" s="501"/>
      <c r="AD246" s="500"/>
      <c r="AE246" s="654"/>
      <c r="AF246" s="654"/>
      <c r="AG246" s="654"/>
      <c r="AH246" s="654"/>
    </row>
    <row r="247" ht="15.75" hidden="1" customHeight="1">
      <c r="A247" s="654"/>
      <c r="B247" s="654"/>
      <c r="C247" s="643"/>
      <c r="D247" s="654"/>
      <c r="E247" s="654"/>
      <c r="F247" s="643"/>
      <c r="G247" s="643"/>
      <c r="H247" s="648"/>
      <c r="I247" s="648"/>
      <c r="J247" s="648"/>
      <c r="K247" s="501"/>
      <c r="L247" s="501"/>
      <c r="M247" s="648"/>
      <c r="N247" s="648"/>
      <c r="O247" s="648"/>
      <c r="P247" s="648"/>
      <c r="Q247" s="648"/>
      <c r="R247" s="648"/>
      <c r="S247" s="648"/>
      <c r="T247" s="648"/>
      <c r="U247" s="648"/>
      <c r="V247" s="648"/>
      <c r="W247" s="648"/>
      <c r="X247" s="648"/>
      <c r="Y247" s="648"/>
      <c r="Z247" s="648"/>
      <c r="AA247" s="648"/>
      <c r="AB247" s="648"/>
      <c r="AC247" s="648"/>
      <c r="AD247" s="500"/>
      <c r="AE247" s="654"/>
      <c r="AF247" s="654"/>
      <c r="AG247" s="654"/>
      <c r="AH247" s="654"/>
    </row>
    <row r="248" ht="15.75" hidden="1" customHeight="1">
      <c r="A248" s="654"/>
      <c r="B248" s="654"/>
      <c r="C248" s="643"/>
      <c r="D248" s="654"/>
      <c r="E248" s="654"/>
      <c r="F248" s="643"/>
      <c r="G248" s="643"/>
      <c r="H248" s="648"/>
      <c r="I248" s="648"/>
      <c r="J248" s="501"/>
      <c r="K248" s="501"/>
      <c r="L248" s="501"/>
      <c r="M248" s="648"/>
      <c r="N248" s="648"/>
      <c r="O248" s="648"/>
      <c r="P248" s="648"/>
      <c r="Q248" s="648"/>
      <c r="R248" s="648"/>
      <c r="S248" s="648"/>
      <c r="T248" s="648"/>
      <c r="U248" s="501"/>
      <c r="V248" s="648"/>
      <c r="W248" s="648"/>
      <c r="X248" s="648"/>
      <c r="Y248" s="501"/>
      <c r="Z248" s="648"/>
      <c r="AA248" s="501"/>
      <c r="AB248" s="648"/>
      <c r="AC248" s="648"/>
      <c r="AD248" s="500"/>
      <c r="AE248" s="654"/>
      <c r="AF248" s="654"/>
      <c r="AG248" s="654"/>
      <c r="AH248" s="654"/>
    </row>
    <row r="249" ht="15.75" hidden="1" customHeight="1">
      <c r="A249" s="654"/>
      <c r="B249" s="654"/>
      <c r="C249" s="643"/>
      <c r="D249" s="654"/>
      <c r="E249" s="654"/>
      <c r="F249" s="643"/>
      <c r="G249" s="643"/>
      <c r="H249" s="501"/>
      <c r="I249" s="501"/>
      <c r="J249" s="501"/>
      <c r="K249" s="501"/>
      <c r="L249" s="501"/>
      <c r="M249" s="501"/>
      <c r="N249" s="501"/>
      <c r="O249" s="501"/>
      <c r="P249" s="501"/>
      <c r="Q249" s="501"/>
      <c r="R249" s="501"/>
      <c r="S249" s="501"/>
      <c r="T249" s="501"/>
      <c r="U249" s="501"/>
      <c r="V249" s="501"/>
      <c r="W249" s="501"/>
      <c r="X249" s="501"/>
      <c r="Y249" s="501"/>
      <c r="Z249" s="501"/>
      <c r="AA249" s="501"/>
      <c r="AB249" s="501"/>
      <c r="AC249" s="648"/>
      <c r="AD249" s="500"/>
      <c r="AE249" s="654"/>
      <c r="AF249" s="654"/>
      <c r="AG249" s="654"/>
      <c r="AH249" s="654"/>
    </row>
    <row r="250" ht="15.75" hidden="1" customHeight="1">
      <c r="A250" s="654"/>
      <c r="B250" s="654"/>
      <c r="C250" s="643"/>
      <c r="D250" s="654"/>
      <c r="E250" s="654"/>
      <c r="F250" s="643"/>
      <c r="G250" s="643"/>
      <c r="H250" s="648"/>
      <c r="I250" s="648"/>
      <c r="J250" s="501"/>
      <c r="K250" s="501"/>
      <c r="L250" s="501"/>
      <c r="M250" s="648"/>
      <c r="N250" s="648"/>
      <c r="O250" s="648"/>
      <c r="P250" s="648"/>
      <c r="Q250" s="648"/>
      <c r="R250" s="648"/>
      <c r="S250" s="648"/>
      <c r="T250" s="648"/>
      <c r="U250" s="501"/>
      <c r="V250" s="648"/>
      <c r="W250" s="648"/>
      <c r="X250" s="648"/>
      <c r="Y250" s="501"/>
      <c r="Z250" s="648"/>
      <c r="AA250" s="501"/>
      <c r="AB250" s="501"/>
      <c r="AC250" s="648"/>
      <c r="AD250" s="500"/>
      <c r="AE250" s="654"/>
      <c r="AF250" s="654"/>
      <c r="AG250" s="654"/>
      <c r="AH250" s="654"/>
    </row>
    <row r="251" ht="15.75" hidden="1" customHeight="1">
      <c r="A251" s="654"/>
      <c r="B251" s="654"/>
      <c r="C251" s="643"/>
      <c r="D251" s="654"/>
      <c r="E251" s="654"/>
      <c r="F251" s="643"/>
      <c r="G251" s="643"/>
      <c r="H251" s="648"/>
      <c r="I251" s="648"/>
      <c r="J251" s="501"/>
      <c r="K251" s="501"/>
      <c r="L251" s="501"/>
      <c r="M251" s="648"/>
      <c r="N251" s="648"/>
      <c r="O251" s="648"/>
      <c r="P251" s="648"/>
      <c r="Q251" s="648"/>
      <c r="R251" s="648"/>
      <c r="S251" s="648"/>
      <c r="T251" s="648"/>
      <c r="U251" s="501"/>
      <c r="V251" s="648"/>
      <c r="W251" s="648"/>
      <c r="X251" s="648"/>
      <c r="Y251" s="501"/>
      <c r="Z251" s="648"/>
      <c r="AA251" s="501"/>
      <c r="AB251" s="501"/>
      <c r="AC251" s="648"/>
      <c r="AD251" s="500"/>
      <c r="AE251" s="654"/>
      <c r="AF251" s="654"/>
      <c r="AG251" s="654"/>
      <c r="AH251" s="654"/>
    </row>
    <row r="252" ht="15.75" hidden="1" customHeight="1">
      <c r="A252" s="654"/>
      <c r="B252" s="654"/>
      <c r="C252" s="643"/>
      <c r="D252" s="654"/>
      <c r="E252" s="654"/>
      <c r="F252" s="643"/>
      <c r="G252" s="643"/>
      <c r="H252" s="648"/>
      <c r="I252" s="648"/>
      <c r="J252" s="501"/>
      <c r="K252" s="501"/>
      <c r="L252" s="501"/>
      <c r="M252" s="648"/>
      <c r="N252" s="648"/>
      <c r="O252" s="648"/>
      <c r="P252" s="648"/>
      <c r="Q252" s="648"/>
      <c r="R252" s="648"/>
      <c r="S252" s="648"/>
      <c r="T252" s="648"/>
      <c r="U252" s="501"/>
      <c r="V252" s="648"/>
      <c r="W252" s="648"/>
      <c r="X252" s="648"/>
      <c r="Y252" s="501"/>
      <c r="Z252" s="648"/>
      <c r="AA252" s="501"/>
      <c r="AB252" s="501"/>
      <c r="AC252" s="648"/>
      <c r="AD252" s="500"/>
      <c r="AE252" s="654"/>
      <c r="AF252" s="654"/>
      <c r="AG252" s="654"/>
      <c r="AH252" s="654"/>
    </row>
    <row r="253" ht="15.75" hidden="1" customHeight="1">
      <c r="A253" s="654"/>
      <c r="B253" s="654"/>
      <c r="C253" s="643"/>
      <c r="D253" s="654"/>
      <c r="E253" s="654"/>
      <c r="F253" s="643"/>
      <c r="G253" s="643"/>
      <c r="H253" s="648"/>
      <c r="I253" s="648"/>
      <c r="J253" s="501"/>
      <c r="K253" s="501"/>
      <c r="L253" s="501"/>
      <c r="M253" s="648"/>
      <c r="N253" s="648"/>
      <c r="O253" s="648"/>
      <c r="P253" s="648"/>
      <c r="Q253" s="648"/>
      <c r="R253" s="648"/>
      <c r="S253" s="648"/>
      <c r="T253" s="648"/>
      <c r="U253" s="501"/>
      <c r="V253" s="648"/>
      <c r="W253" s="648"/>
      <c r="X253" s="648"/>
      <c r="Y253" s="501"/>
      <c r="Z253" s="648"/>
      <c r="AA253" s="501"/>
      <c r="AB253" s="648"/>
      <c r="AC253" s="648"/>
      <c r="AD253" s="500"/>
      <c r="AE253" s="654"/>
      <c r="AF253" s="654"/>
      <c r="AG253" s="654"/>
      <c r="AH253" s="654"/>
    </row>
    <row r="254" ht="15.75" hidden="1" customHeight="1">
      <c r="A254" s="654"/>
      <c r="B254" s="654"/>
      <c r="C254" s="643"/>
      <c r="D254" s="654"/>
      <c r="E254" s="654"/>
      <c r="F254" s="643"/>
      <c r="G254" s="643"/>
      <c r="H254" s="648"/>
      <c r="I254" s="648"/>
      <c r="J254" s="501"/>
      <c r="K254" s="501"/>
      <c r="L254" s="501"/>
      <c r="M254" s="648"/>
      <c r="N254" s="648"/>
      <c r="O254" s="648"/>
      <c r="P254" s="648"/>
      <c r="Q254" s="648"/>
      <c r="R254" s="648"/>
      <c r="S254" s="648"/>
      <c r="T254" s="648"/>
      <c r="U254" s="501"/>
      <c r="V254" s="648"/>
      <c r="W254" s="648"/>
      <c r="X254" s="648"/>
      <c r="Y254" s="501"/>
      <c r="Z254" s="648"/>
      <c r="AA254" s="501"/>
      <c r="AB254" s="501"/>
      <c r="AC254" s="501"/>
      <c r="AD254" s="500"/>
      <c r="AE254" s="654"/>
      <c r="AF254" s="654"/>
      <c r="AG254" s="654"/>
      <c r="AH254" s="654"/>
    </row>
    <row r="255" ht="15.75" hidden="1" customHeight="1">
      <c r="A255" s="654"/>
      <c r="B255" s="654"/>
      <c r="C255" s="643"/>
      <c r="D255" s="654"/>
      <c r="E255" s="654"/>
      <c r="F255" s="643"/>
      <c r="G255" s="643"/>
      <c r="H255" s="648"/>
      <c r="I255" s="648"/>
      <c r="J255" s="648"/>
      <c r="K255" s="501"/>
      <c r="L255" s="501"/>
      <c r="M255" s="648"/>
      <c r="N255" s="648"/>
      <c r="O255" s="648"/>
      <c r="P255" s="648"/>
      <c r="Q255" s="648"/>
      <c r="R255" s="648"/>
      <c r="S255" s="648"/>
      <c r="T255" s="648"/>
      <c r="U255" s="648"/>
      <c r="V255" s="648"/>
      <c r="W255" s="648"/>
      <c r="X255" s="648"/>
      <c r="Y255" s="648"/>
      <c r="Z255" s="648"/>
      <c r="AA255" s="648"/>
      <c r="AB255" s="648"/>
      <c r="AC255" s="648"/>
      <c r="AD255" s="500"/>
      <c r="AE255" s="654"/>
      <c r="AF255" s="654"/>
      <c r="AG255" s="654"/>
      <c r="AH255" s="654"/>
    </row>
    <row r="256" ht="15.75" hidden="1" customHeight="1">
      <c r="A256" s="654"/>
      <c r="B256" s="654"/>
      <c r="C256" s="643"/>
      <c r="D256" s="654"/>
      <c r="E256" s="654"/>
      <c r="F256" s="643"/>
      <c r="G256" s="643"/>
      <c r="H256" s="648"/>
      <c r="I256" s="648"/>
      <c r="J256" s="648"/>
      <c r="K256" s="648"/>
      <c r="L256" s="648"/>
      <c r="M256" s="648"/>
      <c r="N256" s="648"/>
      <c r="O256" s="648"/>
      <c r="P256" s="648"/>
      <c r="Q256" s="648"/>
      <c r="R256" s="648"/>
      <c r="S256" s="648"/>
      <c r="T256" s="648"/>
      <c r="U256" s="648"/>
      <c r="V256" s="648"/>
      <c r="W256" s="648"/>
      <c r="X256" s="648"/>
      <c r="Y256" s="648"/>
      <c r="Z256" s="648"/>
      <c r="AA256" s="648"/>
      <c r="AB256" s="648"/>
      <c r="AC256" s="648"/>
      <c r="AD256" s="500"/>
      <c r="AE256" s="654"/>
      <c r="AF256" s="654"/>
      <c r="AG256" s="654"/>
      <c r="AH256" s="654"/>
    </row>
    <row r="257" ht="15.75" hidden="1" customHeight="1">
      <c r="A257" s="654"/>
      <c r="B257" s="654"/>
      <c r="C257" s="643"/>
      <c r="D257" s="654"/>
      <c r="E257" s="654"/>
      <c r="F257" s="643"/>
      <c r="G257" s="643"/>
      <c r="H257" s="648"/>
      <c r="I257" s="648"/>
      <c r="J257" s="648"/>
      <c r="K257" s="501"/>
      <c r="L257" s="501"/>
      <c r="M257" s="648"/>
      <c r="N257" s="648"/>
      <c r="O257" s="648"/>
      <c r="P257" s="648"/>
      <c r="Q257" s="648"/>
      <c r="R257" s="648"/>
      <c r="S257" s="648"/>
      <c r="T257" s="648"/>
      <c r="U257" s="648"/>
      <c r="V257" s="648"/>
      <c r="W257" s="648"/>
      <c r="X257" s="648"/>
      <c r="Y257" s="648"/>
      <c r="Z257" s="648"/>
      <c r="AA257" s="648"/>
      <c r="AB257" s="648"/>
      <c r="AC257" s="648"/>
      <c r="AD257" s="500"/>
      <c r="AE257" s="654"/>
      <c r="AF257" s="654"/>
      <c r="AG257" s="654"/>
      <c r="AH257" s="654"/>
    </row>
    <row r="258" ht="15.75" hidden="1" customHeight="1">
      <c r="A258" s="654"/>
      <c r="B258" s="654"/>
      <c r="C258" s="643"/>
      <c r="D258" s="654"/>
      <c r="E258" s="654"/>
      <c r="F258" s="643"/>
      <c r="G258" s="643"/>
      <c r="H258" s="500"/>
      <c r="I258" s="500"/>
      <c r="J258" s="500"/>
      <c r="K258" s="500"/>
      <c r="L258" s="500"/>
      <c r="M258" s="500"/>
      <c r="N258" s="500"/>
      <c r="O258" s="500"/>
      <c r="P258" s="500"/>
      <c r="Q258" s="500"/>
      <c r="R258" s="500"/>
      <c r="S258" s="500"/>
      <c r="T258" s="500"/>
      <c r="U258" s="500"/>
      <c r="V258" s="500"/>
      <c r="W258" s="500"/>
      <c r="X258" s="500"/>
      <c r="Y258" s="500"/>
      <c r="Z258" s="500"/>
      <c r="AA258" s="500"/>
      <c r="AB258" s="500"/>
      <c r="AC258" s="648"/>
      <c r="AD258" s="500"/>
      <c r="AE258" s="654"/>
      <c r="AF258" s="654"/>
      <c r="AG258" s="654"/>
      <c r="AH258" s="654"/>
    </row>
    <row r="259" ht="15.75" hidden="1" customHeight="1">
      <c r="A259" s="654"/>
      <c r="B259" s="654"/>
      <c r="C259" s="643"/>
      <c r="D259" s="654"/>
      <c r="E259" s="654"/>
      <c r="F259" s="643"/>
      <c r="G259" s="643"/>
      <c r="H259" s="500"/>
      <c r="I259" s="500"/>
      <c r="J259" s="500"/>
      <c r="K259" s="500"/>
      <c r="L259" s="500"/>
      <c r="M259" s="500"/>
      <c r="N259" s="500"/>
      <c r="O259" s="500"/>
      <c r="P259" s="500"/>
      <c r="Q259" s="500"/>
      <c r="R259" s="500"/>
      <c r="S259" s="500"/>
      <c r="T259" s="500"/>
      <c r="U259" s="500"/>
      <c r="V259" s="500"/>
      <c r="W259" s="500"/>
      <c r="X259" s="500"/>
      <c r="Y259" s="500"/>
      <c r="Z259" s="500"/>
      <c r="AA259" s="500"/>
      <c r="AB259" s="501"/>
      <c r="AC259" s="500"/>
      <c r="AD259" s="500"/>
      <c r="AE259" s="654"/>
      <c r="AF259" s="654"/>
      <c r="AG259" s="654"/>
      <c r="AH259" s="654"/>
    </row>
    <row r="260" ht="15.75" hidden="1" customHeight="1">
      <c r="A260" s="654"/>
      <c r="B260" s="654"/>
      <c r="C260" s="643"/>
      <c r="D260" s="654"/>
      <c r="E260" s="654"/>
      <c r="F260" s="643"/>
      <c r="G260" s="643"/>
      <c r="H260" s="500"/>
      <c r="I260" s="500"/>
      <c r="J260" s="500"/>
      <c r="K260" s="500"/>
      <c r="L260" s="500"/>
      <c r="M260" s="500"/>
      <c r="N260" s="500"/>
      <c r="O260" s="500"/>
      <c r="P260" s="500"/>
      <c r="Q260" s="500"/>
      <c r="R260" s="500"/>
      <c r="S260" s="500"/>
      <c r="T260" s="500"/>
      <c r="U260" s="500"/>
      <c r="V260" s="500"/>
      <c r="W260" s="500"/>
      <c r="X260" s="500"/>
      <c r="Y260" s="500"/>
      <c r="Z260" s="500"/>
      <c r="AA260" s="500"/>
      <c r="AB260" s="501"/>
      <c r="AC260" s="648"/>
      <c r="AD260" s="500"/>
      <c r="AE260" s="654"/>
      <c r="AF260" s="654"/>
      <c r="AG260" s="654"/>
      <c r="AH260" s="654"/>
    </row>
    <row r="261" ht="15.75" hidden="1" customHeight="1">
      <c r="A261" s="654"/>
      <c r="B261" s="654"/>
      <c r="C261" s="643"/>
      <c r="D261" s="654"/>
      <c r="E261" s="654"/>
      <c r="F261" s="643"/>
      <c r="G261" s="643"/>
      <c r="H261" s="500"/>
      <c r="I261" s="500"/>
      <c r="J261" s="500"/>
      <c r="K261" s="501"/>
      <c r="L261" s="501"/>
      <c r="M261" s="500"/>
      <c r="N261" s="500"/>
      <c r="O261" s="500"/>
      <c r="P261" s="500"/>
      <c r="Q261" s="500"/>
      <c r="R261" s="500"/>
      <c r="S261" s="500"/>
      <c r="T261" s="500"/>
      <c r="U261" s="500"/>
      <c r="V261" s="500"/>
      <c r="W261" s="500"/>
      <c r="X261" s="500"/>
      <c r="Y261" s="500"/>
      <c r="Z261" s="500"/>
      <c r="AA261" s="500"/>
      <c r="AB261" s="500"/>
      <c r="AC261" s="648"/>
      <c r="AD261" s="500"/>
      <c r="AE261" s="654"/>
      <c r="AF261" s="654"/>
      <c r="AG261" s="654"/>
      <c r="AH261" s="654"/>
    </row>
    <row r="262" ht="15.75" hidden="1" customHeight="1">
      <c r="A262" s="654"/>
      <c r="B262" s="654"/>
      <c r="C262" s="643"/>
      <c r="D262" s="654"/>
      <c r="E262" s="654"/>
      <c r="F262" s="643"/>
      <c r="G262" s="643"/>
      <c r="H262" s="501"/>
      <c r="I262" s="501"/>
      <c r="J262" s="501"/>
      <c r="K262" s="501"/>
      <c r="L262" s="501"/>
      <c r="M262" s="501"/>
      <c r="N262" s="501"/>
      <c r="O262" s="501"/>
      <c r="P262" s="501"/>
      <c r="Q262" s="501"/>
      <c r="R262" s="501"/>
      <c r="S262" s="501"/>
      <c r="T262" s="501"/>
      <c r="U262" s="501"/>
      <c r="V262" s="501"/>
      <c r="W262" s="501"/>
      <c r="X262" s="501"/>
      <c r="Y262" s="501"/>
      <c r="Z262" s="501"/>
      <c r="AA262" s="501"/>
      <c r="AB262" s="501"/>
      <c r="AC262" s="648"/>
      <c r="AD262" s="500"/>
      <c r="AE262" s="654"/>
      <c r="AF262" s="654"/>
      <c r="AG262" s="654"/>
      <c r="AH262" s="654"/>
    </row>
    <row r="263" ht="15.75" hidden="1" customHeight="1">
      <c r="A263" s="654"/>
      <c r="B263" s="654"/>
      <c r="C263" s="643"/>
      <c r="D263" s="654"/>
      <c r="E263" s="654"/>
      <c r="F263" s="643"/>
      <c r="G263" s="643"/>
      <c r="H263" s="501"/>
      <c r="I263" s="501"/>
      <c r="J263" s="501"/>
      <c r="K263" s="501"/>
      <c r="L263" s="501"/>
      <c r="M263" s="501"/>
      <c r="N263" s="501"/>
      <c r="O263" s="501"/>
      <c r="P263" s="501"/>
      <c r="Q263" s="501"/>
      <c r="R263" s="501"/>
      <c r="S263" s="501"/>
      <c r="T263" s="501"/>
      <c r="U263" s="501"/>
      <c r="V263" s="501"/>
      <c r="W263" s="501"/>
      <c r="X263" s="501"/>
      <c r="Y263" s="501"/>
      <c r="Z263" s="501"/>
      <c r="AA263" s="501"/>
      <c r="AB263" s="501"/>
      <c r="AC263" s="648"/>
      <c r="AD263" s="500"/>
      <c r="AE263" s="654"/>
      <c r="AF263" s="654"/>
      <c r="AG263" s="654"/>
      <c r="AH263" s="654"/>
    </row>
    <row r="264" ht="15.75" hidden="1" customHeight="1">
      <c r="A264" s="654"/>
      <c r="B264" s="654"/>
      <c r="C264" s="643"/>
      <c r="D264" s="654"/>
      <c r="E264" s="654"/>
      <c r="F264" s="643"/>
      <c r="G264" s="643"/>
      <c r="H264" s="501"/>
      <c r="I264" s="501"/>
      <c r="J264" s="648"/>
      <c r="K264" s="501"/>
      <c r="L264" s="501"/>
      <c r="M264" s="501"/>
      <c r="N264" s="501"/>
      <c r="O264" s="648"/>
      <c r="P264" s="648"/>
      <c r="Q264" s="648"/>
      <c r="R264" s="648"/>
      <c r="S264" s="648"/>
      <c r="T264" s="648"/>
      <c r="U264" s="648"/>
      <c r="V264" s="501"/>
      <c r="W264" s="648"/>
      <c r="X264" s="648"/>
      <c r="Y264" s="648"/>
      <c r="Z264" s="501"/>
      <c r="AA264" s="648"/>
      <c r="AB264" s="500"/>
      <c r="AC264" s="648"/>
      <c r="AD264" s="500"/>
      <c r="AE264" s="654"/>
      <c r="AF264" s="654"/>
      <c r="AG264" s="654"/>
      <c r="AH264" s="654"/>
    </row>
    <row r="265" ht="15.75" hidden="1" customHeight="1">
      <c r="A265" s="654"/>
      <c r="B265" s="654"/>
      <c r="C265" s="643"/>
      <c r="D265" s="654"/>
      <c r="E265" s="654"/>
      <c r="F265" s="643"/>
      <c r="G265" s="643"/>
      <c r="H265" s="501"/>
      <c r="I265" s="501"/>
      <c r="J265" s="501"/>
      <c r="K265" s="501"/>
      <c r="L265" s="501"/>
      <c r="M265" s="501"/>
      <c r="N265" s="501"/>
      <c r="O265" s="501"/>
      <c r="P265" s="501"/>
      <c r="Q265" s="501"/>
      <c r="R265" s="501"/>
      <c r="S265" s="501"/>
      <c r="T265" s="501"/>
      <c r="U265" s="501"/>
      <c r="V265" s="501"/>
      <c r="W265" s="501"/>
      <c r="X265" s="501"/>
      <c r="Y265" s="501"/>
      <c r="Z265" s="501"/>
      <c r="AA265" s="501"/>
      <c r="AB265" s="501"/>
      <c r="AC265" s="500"/>
      <c r="AD265" s="500"/>
      <c r="AE265" s="654"/>
      <c r="AF265" s="654"/>
      <c r="AG265" s="654"/>
      <c r="AH265" s="654"/>
    </row>
    <row r="266" ht="15.75" hidden="1" customHeight="1">
      <c r="A266" s="654"/>
      <c r="B266" s="654"/>
      <c r="C266" s="643"/>
      <c r="D266" s="654"/>
      <c r="E266" s="654"/>
      <c r="F266" s="643"/>
      <c r="G266" s="643"/>
      <c r="H266" s="501"/>
      <c r="I266" s="501"/>
      <c r="J266" s="501"/>
      <c r="K266" s="501"/>
      <c r="L266" s="501"/>
      <c r="M266" s="501"/>
      <c r="N266" s="501"/>
      <c r="O266" s="501"/>
      <c r="P266" s="501"/>
      <c r="Q266" s="501"/>
      <c r="R266" s="501"/>
      <c r="S266" s="501"/>
      <c r="T266" s="501"/>
      <c r="U266" s="501"/>
      <c r="V266" s="501"/>
      <c r="W266" s="501"/>
      <c r="X266" s="501"/>
      <c r="Y266" s="501"/>
      <c r="Z266" s="501"/>
      <c r="AA266" s="501"/>
      <c r="AB266" s="501"/>
      <c r="AC266" s="500"/>
      <c r="AD266" s="500"/>
      <c r="AE266" s="654"/>
      <c r="AF266" s="654"/>
      <c r="AG266" s="654"/>
      <c r="AH266" s="654"/>
    </row>
    <row r="267" ht="15.75" hidden="1" customHeight="1">
      <c r="A267" s="654"/>
      <c r="B267" s="654"/>
      <c r="C267" s="643"/>
      <c r="D267" s="654"/>
      <c r="E267" s="654"/>
      <c r="F267" s="643"/>
      <c r="G267" s="643"/>
      <c r="H267" s="501"/>
      <c r="I267" s="501"/>
      <c r="J267" s="501"/>
      <c r="K267" s="501"/>
      <c r="L267" s="501"/>
      <c r="M267" s="501"/>
      <c r="N267" s="501"/>
      <c r="O267" s="501"/>
      <c r="P267" s="501"/>
      <c r="Q267" s="501"/>
      <c r="R267" s="501"/>
      <c r="S267" s="501"/>
      <c r="T267" s="501"/>
      <c r="U267" s="501"/>
      <c r="V267" s="501"/>
      <c r="W267" s="501"/>
      <c r="X267" s="501"/>
      <c r="Y267" s="501"/>
      <c r="Z267" s="501"/>
      <c r="AA267" s="501"/>
      <c r="AB267" s="501"/>
      <c r="AC267" s="500"/>
      <c r="AD267" s="500"/>
      <c r="AE267" s="654"/>
      <c r="AF267" s="654"/>
      <c r="AG267" s="654"/>
      <c r="AH267" s="654"/>
    </row>
    <row r="268" ht="15.75" hidden="1" customHeight="1">
      <c r="A268" s="654"/>
      <c r="B268" s="654"/>
      <c r="C268" s="643"/>
      <c r="D268" s="654"/>
      <c r="E268" s="654"/>
      <c r="F268" s="643"/>
      <c r="G268" s="643"/>
      <c r="H268" s="648"/>
      <c r="I268" s="648"/>
      <c r="J268" s="648"/>
      <c r="K268" s="648"/>
      <c r="L268" s="648"/>
      <c r="M268" s="648"/>
      <c r="N268" s="648"/>
      <c r="O268" s="648"/>
      <c r="P268" s="648"/>
      <c r="Q268" s="648"/>
      <c r="R268" s="648"/>
      <c r="S268" s="648"/>
      <c r="T268" s="648"/>
      <c r="U268" s="648"/>
      <c r="V268" s="648"/>
      <c r="W268" s="648"/>
      <c r="X268" s="648"/>
      <c r="Y268" s="648"/>
      <c r="Z268" s="648"/>
      <c r="AA268" s="648"/>
      <c r="AB268" s="501"/>
      <c r="AC268" s="500"/>
      <c r="AD268" s="500"/>
      <c r="AE268" s="654"/>
      <c r="AF268" s="654"/>
      <c r="AG268" s="654"/>
      <c r="AH268" s="654"/>
    </row>
    <row r="269" ht="15.75" hidden="1" customHeight="1">
      <c r="A269" s="654"/>
      <c r="B269" s="654"/>
      <c r="C269" s="643"/>
      <c r="D269" s="654"/>
      <c r="E269" s="654"/>
      <c r="F269" s="643"/>
      <c r="G269" s="643"/>
      <c r="H269" s="648"/>
      <c r="I269" s="648"/>
      <c r="J269" s="648"/>
      <c r="K269" s="648"/>
      <c r="L269" s="648"/>
      <c r="M269" s="648"/>
      <c r="N269" s="648"/>
      <c r="O269" s="648"/>
      <c r="P269" s="648"/>
      <c r="Q269" s="648"/>
      <c r="R269" s="648"/>
      <c r="S269" s="648"/>
      <c r="T269" s="648"/>
      <c r="U269" s="648"/>
      <c r="V269" s="648"/>
      <c r="W269" s="648"/>
      <c r="X269" s="648"/>
      <c r="Y269" s="648"/>
      <c r="Z269" s="648"/>
      <c r="AA269" s="648"/>
      <c r="AB269" s="501"/>
      <c r="AC269" s="500"/>
      <c r="AD269" s="500"/>
      <c r="AE269" s="654"/>
      <c r="AF269" s="654"/>
      <c r="AG269" s="654"/>
      <c r="AH269" s="654"/>
    </row>
    <row r="270" ht="15.75" hidden="1" customHeight="1">
      <c r="A270" s="654"/>
      <c r="B270" s="654"/>
      <c r="C270" s="643"/>
      <c r="D270" s="654"/>
      <c r="E270" s="654"/>
      <c r="F270" s="643"/>
      <c r="G270" s="643"/>
      <c r="H270" s="648"/>
      <c r="I270" s="648"/>
      <c r="J270" s="648"/>
      <c r="K270" s="648"/>
      <c r="L270" s="648"/>
      <c r="M270" s="648"/>
      <c r="N270" s="648"/>
      <c r="O270" s="648"/>
      <c r="P270" s="648"/>
      <c r="Q270" s="648"/>
      <c r="R270" s="648"/>
      <c r="S270" s="648"/>
      <c r="T270" s="648"/>
      <c r="U270" s="648"/>
      <c r="V270" s="648"/>
      <c r="W270" s="648"/>
      <c r="X270" s="648"/>
      <c r="Y270" s="648"/>
      <c r="Z270" s="648"/>
      <c r="AA270" s="648"/>
      <c r="AB270" s="501"/>
      <c r="AC270" s="648"/>
      <c r="AD270" s="500"/>
      <c r="AE270" s="654"/>
      <c r="AF270" s="654"/>
      <c r="AG270" s="654"/>
      <c r="AH270" s="654"/>
    </row>
    <row r="271" ht="15.75" hidden="1" customHeight="1">
      <c r="A271" s="654"/>
      <c r="B271" s="654"/>
      <c r="C271" s="643"/>
      <c r="D271" s="654"/>
      <c r="E271" s="654"/>
      <c r="F271" s="643"/>
      <c r="G271" s="643"/>
      <c r="H271" s="500"/>
      <c r="I271" s="500"/>
      <c r="J271" s="500"/>
      <c r="K271" s="500"/>
      <c r="L271" s="500"/>
      <c r="M271" s="500"/>
      <c r="N271" s="500"/>
      <c r="O271" s="500"/>
      <c r="P271" s="500"/>
      <c r="Q271" s="500"/>
      <c r="R271" s="500"/>
      <c r="S271" s="500"/>
      <c r="T271" s="500"/>
      <c r="U271" s="500"/>
      <c r="V271" s="500"/>
      <c r="W271" s="500"/>
      <c r="X271" s="500"/>
      <c r="Y271" s="500"/>
      <c r="Z271" s="500"/>
      <c r="AA271" s="500"/>
      <c r="AB271" s="501"/>
      <c r="AC271" s="648"/>
      <c r="AD271" s="500"/>
      <c r="AE271" s="654"/>
      <c r="AF271" s="654"/>
      <c r="AG271" s="654"/>
      <c r="AH271" s="654"/>
    </row>
    <row r="272" ht="15.75" hidden="1" customHeight="1">
      <c r="A272" s="654"/>
      <c r="B272" s="654"/>
      <c r="C272" s="643"/>
      <c r="D272" s="654"/>
      <c r="E272" s="654"/>
      <c r="F272" s="643"/>
      <c r="G272" s="643"/>
      <c r="H272" s="500"/>
      <c r="I272" s="500"/>
      <c r="J272" s="500"/>
      <c r="K272" s="501"/>
      <c r="L272" s="501"/>
      <c r="M272" s="500"/>
      <c r="N272" s="500"/>
      <c r="O272" s="500"/>
      <c r="P272" s="500"/>
      <c r="Q272" s="500"/>
      <c r="R272" s="500"/>
      <c r="S272" s="500"/>
      <c r="T272" s="500"/>
      <c r="U272" s="500"/>
      <c r="V272" s="500"/>
      <c r="W272" s="500"/>
      <c r="X272" s="500"/>
      <c r="Y272" s="500"/>
      <c r="Z272" s="500"/>
      <c r="AA272" s="500"/>
      <c r="AB272" s="500"/>
      <c r="AC272" s="648"/>
      <c r="AD272" s="500"/>
      <c r="AE272" s="654"/>
      <c r="AF272" s="654"/>
      <c r="AG272" s="654"/>
      <c r="AH272" s="654"/>
    </row>
    <row r="273" ht="15.75" hidden="1" customHeight="1">
      <c r="A273" s="654"/>
      <c r="B273" s="654"/>
      <c r="C273" s="643"/>
      <c r="D273" s="654"/>
      <c r="E273" s="654"/>
      <c r="F273" s="643"/>
      <c r="G273" s="643"/>
      <c r="H273" s="648"/>
      <c r="I273" s="648"/>
      <c r="J273" s="648"/>
      <c r="K273" s="648"/>
      <c r="L273" s="648"/>
      <c r="M273" s="648"/>
      <c r="N273" s="648"/>
      <c r="O273" s="648"/>
      <c r="P273" s="648"/>
      <c r="Q273" s="648"/>
      <c r="R273" s="648"/>
      <c r="S273" s="648"/>
      <c r="T273" s="648"/>
      <c r="U273" s="648"/>
      <c r="V273" s="648"/>
      <c r="W273" s="648"/>
      <c r="X273" s="648"/>
      <c r="Y273" s="648"/>
      <c r="Z273" s="648"/>
      <c r="AA273" s="648"/>
      <c r="AB273" s="500"/>
      <c r="AC273" s="648"/>
      <c r="AD273" s="500"/>
      <c r="AE273" s="654"/>
      <c r="AF273" s="654"/>
      <c r="AG273" s="654"/>
      <c r="AH273" s="654"/>
    </row>
    <row r="274" ht="15.75" hidden="1" customHeight="1">
      <c r="A274" s="654"/>
      <c r="B274" s="654"/>
      <c r="C274" s="643"/>
      <c r="D274" s="654"/>
      <c r="E274" s="654"/>
      <c r="F274" s="643"/>
      <c r="G274" s="643"/>
      <c r="H274" s="500"/>
      <c r="I274" s="500"/>
      <c r="J274" s="648"/>
      <c r="K274" s="648"/>
      <c r="L274" s="648"/>
      <c r="M274" s="500"/>
      <c r="N274" s="500"/>
      <c r="O274" s="648"/>
      <c r="P274" s="648"/>
      <c r="Q274" s="648"/>
      <c r="R274" s="648"/>
      <c r="S274" s="648"/>
      <c r="T274" s="648"/>
      <c r="U274" s="648"/>
      <c r="V274" s="500"/>
      <c r="W274" s="648"/>
      <c r="X274" s="648"/>
      <c r="Y274" s="648"/>
      <c r="Z274" s="500"/>
      <c r="AA274" s="648"/>
      <c r="AB274" s="648"/>
      <c r="AC274" s="648"/>
      <c r="AD274" s="500"/>
      <c r="AE274" s="654"/>
      <c r="AF274" s="654"/>
      <c r="AG274" s="654"/>
      <c r="AH274" s="654"/>
    </row>
    <row r="275" ht="15.75" hidden="1" customHeight="1">
      <c r="A275" s="654"/>
      <c r="B275" s="654"/>
      <c r="C275" s="643"/>
      <c r="D275" s="654"/>
      <c r="E275" s="654"/>
      <c r="F275" s="643"/>
      <c r="G275" s="643"/>
      <c r="H275" s="648"/>
      <c r="I275" s="648"/>
      <c r="J275" s="648"/>
      <c r="K275" s="501"/>
      <c r="L275" s="501"/>
      <c r="M275" s="648"/>
      <c r="N275" s="648"/>
      <c r="O275" s="648"/>
      <c r="P275" s="648"/>
      <c r="Q275" s="648"/>
      <c r="R275" s="648"/>
      <c r="S275" s="648"/>
      <c r="T275" s="648"/>
      <c r="U275" s="648"/>
      <c r="V275" s="648"/>
      <c r="W275" s="648"/>
      <c r="X275" s="648"/>
      <c r="Y275" s="648"/>
      <c r="Z275" s="648"/>
      <c r="AA275" s="648"/>
      <c r="AB275" s="648"/>
      <c r="AC275" s="648"/>
      <c r="AD275" s="500"/>
      <c r="AE275" s="654"/>
      <c r="AF275" s="654"/>
      <c r="AG275" s="654"/>
      <c r="AH275" s="654"/>
    </row>
    <row r="276" ht="15.75" hidden="1" customHeight="1">
      <c r="A276" s="654"/>
      <c r="B276" s="654"/>
      <c r="C276" s="643"/>
      <c r="D276" s="654"/>
      <c r="E276" s="654"/>
      <c r="F276" s="643"/>
      <c r="G276" s="643"/>
      <c r="H276" s="500"/>
      <c r="I276" s="500"/>
      <c r="J276" s="648"/>
      <c r="K276" s="501"/>
      <c r="L276" s="501"/>
      <c r="M276" s="500"/>
      <c r="N276" s="500"/>
      <c r="O276" s="648"/>
      <c r="P276" s="648"/>
      <c r="Q276" s="648"/>
      <c r="R276" s="648"/>
      <c r="S276" s="648"/>
      <c r="T276" s="648"/>
      <c r="U276" s="648"/>
      <c r="V276" s="500"/>
      <c r="W276" s="648"/>
      <c r="X276" s="648"/>
      <c r="Y276" s="648"/>
      <c r="Z276" s="500"/>
      <c r="AA276" s="648"/>
      <c r="AB276" s="648"/>
      <c r="AC276" s="648"/>
      <c r="AD276" s="500"/>
      <c r="AE276" s="654"/>
      <c r="AF276" s="654"/>
      <c r="AG276" s="654"/>
      <c r="AH276" s="654"/>
    </row>
    <row r="277" ht="15.75" hidden="1" customHeight="1">
      <c r="A277" s="654"/>
      <c r="B277" s="654"/>
      <c r="C277" s="643"/>
      <c r="D277" s="654"/>
      <c r="E277" s="654"/>
      <c r="F277" s="643"/>
      <c r="G277" s="643"/>
      <c r="H277" s="648"/>
      <c r="I277" s="648"/>
      <c r="J277" s="648"/>
      <c r="K277" s="648"/>
      <c r="L277" s="648"/>
      <c r="M277" s="648"/>
      <c r="N277" s="648"/>
      <c r="O277" s="648"/>
      <c r="P277" s="648"/>
      <c r="Q277" s="648"/>
      <c r="R277" s="648"/>
      <c r="S277" s="648"/>
      <c r="T277" s="648"/>
      <c r="U277" s="648"/>
      <c r="V277" s="648"/>
      <c r="W277" s="648"/>
      <c r="X277" s="648"/>
      <c r="Y277" s="648"/>
      <c r="Z277" s="648"/>
      <c r="AA277" s="648"/>
      <c r="AB277" s="648"/>
      <c r="AC277" s="648"/>
      <c r="AD277" s="500"/>
      <c r="AE277" s="654"/>
      <c r="AF277" s="654"/>
      <c r="AG277" s="654"/>
      <c r="AH277" s="654"/>
    </row>
    <row r="278" ht="15.75" hidden="1" customHeight="1">
      <c r="A278" s="654"/>
      <c r="B278" s="654"/>
      <c r="C278" s="643"/>
      <c r="D278" s="654"/>
      <c r="E278" s="654"/>
      <c r="F278" s="643"/>
      <c r="G278" s="643"/>
      <c r="H278" s="648"/>
      <c r="I278" s="648"/>
      <c r="J278" s="648"/>
      <c r="K278" s="501"/>
      <c r="L278" s="501"/>
      <c r="M278" s="648"/>
      <c r="N278" s="648"/>
      <c r="O278" s="648"/>
      <c r="P278" s="648"/>
      <c r="Q278" s="648"/>
      <c r="R278" s="648"/>
      <c r="S278" s="648"/>
      <c r="T278" s="648"/>
      <c r="U278" s="648"/>
      <c r="V278" s="648"/>
      <c r="W278" s="648"/>
      <c r="X278" s="648"/>
      <c r="Y278" s="648"/>
      <c r="Z278" s="648"/>
      <c r="AA278" s="648"/>
      <c r="AB278" s="648"/>
      <c r="AC278" s="648"/>
      <c r="AD278" s="500"/>
      <c r="AE278" s="654"/>
      <c r="AF278" s="654"/>
      <c r="AG278" s="654"/>
      <c r="AH278" s="654"/>
    </row>
    <row r="279" ht="15.75" hidden="1" customHeight="1">
      <c r="A279" s="654"/>
      <c r="B279" s="654"/>
      <c r="C279" s="643"/>
      <c r="D279" s="654"/>
      <c r="E279" s="654"/>
      <c r="F279" s="643"/>
      <c r="G279" s="643"/>
      <c r="H279" s="500"/>
      <c r="I279" s="500"/>
      <c r="J279" s="500"/>
      <c r="K279" s="500"/>
      <c r="L279" s="500"/>
      <c r="M279" s="500"/>
      <c r="N279" s="500"/>
      <c r="O279" s="500"/>
      <c r="P279" s="500"/>
      <c r="Q279" s="500"/>
      <c r="R279" s="500"/>
      <c r="S279" s="500"/>
      <c r="T279" s="500"/>
      <c r="U279" s="500"/>
      <c r="V279" s="500"/>
      <c r="W279" s="500"/>
      <c r="X279" s="500"/>
      <c r="Y279" s="500"/>
      <c r="Z279" s="500"/>
      <c r="AA279" s="500"/>
      <c r="AB279" s="500"/>
      <c r="AC279" s="648"/>
      <c r="AD279" s="500"/>
      <c r="AE279" s="654"/>
      <c r="AF279" s="654"/>
      <c r="AG279" s="654"/>
      <c r="AH279" s="654"/>
    </row>
    <row r="280" ht="15.75" hidden="1" customHeight="1">
      <c r="A280" s="654"/>
      <c r="B280" s="654"/>
      <c r="C280" s="643"/>
      <c r="D280" s="654"/>
      <c r="E280" s="654"/>
      <c r="F280" s="643"/>
      <c r="G280" s="643"/>
      <c r="H280" s="500"/>
      <c r="I280" s="500"/>
      <c r="J280" s="500"/>
      <c r="K280" s="500"/>
      <c r="L280" s="500"/>
      <c r="M280" s="500"/>
      <c r="N280" s="500"/>
      <c r="O280" s="500"/>
      <c r="P280" s="500"/>
      <c r="Q280" s="500"/>
      <c r="R280" s="500"/>
      <c r="S280" s="500"/>
      <c r="T280" s="500"/>
      <c r="U280" s="500"/>
      <c r="V280" s="500"/>
      <c r="W280" s="500"/>
      <c r="X280" s="500"/>
      <c r="Y280" s="500"/>
      <c r="Z280" s="500"/>
      <c r="AA280" s="500"/>
      <c r="AB280" s="501"/>
      <c r="AC280" s="500"/>
      <c r="AD280" s="500"/>
      <c r="AE280" s="654"/>
      <c r="AF280" s="654"/>
      <c r="AG280" s="654"/>
      <c r="AH280" s="654"/>
    </row>
    <row r="281" ht="15.75" hidden="1" customHeight="1">
      <c r="A281" s="654"/>
      <c r="B281" s="654"/>
      <c r="C281" s="643"/>
      <c r="D281" s="654"/>
      <c r="E281" s="654"/>
      <c r="F281" s="643"/>
      <c r="G281" s="643"/>
      <c r="H281" s="500"/>
      <c r="I281" s="500"/>
      <c r="J281" s="500"/>
      <c r="K281" s="500"/>
      <c r="L281" s="500"/>
      <c r="M281" s="500"/>
      <c r="N281" s="500"/>
      <c r="O281" s="500"/>
      <c r="P281" s="500"/>
      <c r="Q281" s="500"/>
      <c r="R281" s="500"/>
      <c r="S281" s="500"/>
      <c r="T281" s="500"/>
      <c r="U281" s="500"/>
      <c r="V281" s="500"/>
      <c r="W281" s="500"/>
      <c r="X281" s="500"/>
      <c r="Y281" s="500"/>
      <c r="Z281" s="500"/>
      <c r="AA281" s="500"/>
      <c r="AB281" s="501"/>
      <c r="AC281" s="648"/>
      <c r="AD281" s="500"/>
      <c r="AE281" s="654"/>
      <c r="AF281" s="654"/>
      <c r="AG281" s="654"/>
      <c r="AH281" s="654"/>
    </row>
    <row r="282" ht="15.75" hidden="1" customHeight="1">
      <c r="A282" s="654"/>
      <c r="B282" s="654"/>
      <c r="C282" s="643"/>
      <c r="D282" s="654"/>
      <c r="E282" s="654"/>
      <c r="F282" s="643"/>
      <c r="G282" s="643"/>
      <c r="H282" s="500"/>
      <c r="I282" s="500"/>
      <c r="J282" s="500"/>
      <c r="K282" s="501"/>
      <c r="L282" s="501"/>
      <c r="M282" s="500"/>
      <c r="N282" s="500"/>
      <c r="O282" s="500"/>
      <c r="P282" s="500"/>
      <c r="Q282" s="500"/>
      <c r="R282" s="500"/>
      <c r="S282" s="500"/>
      <c r="T282" s="500"/>
      <c r="U282" s="500"/>
      <c r="V282" s="500"/>
      <c r="W282" s="500"/>
      <c r="X282" s="500"/>
      <c r="Y282" s="500"/>
      <c r="Z282" s="500"/>
      <c r="AA282" s="500"/>
      <c r="AB282" s="500"/>
      <c r="AC282" s="648"/>
      <c r="AD282" s="500"/>
      <c r="AE282" s="654"/>
      <c r="AF282" s="654"/>
      <c r="AG282" s="654"/>
      <c r="AH282" s="654"/>
    </row>
    <row r="283" ht="15.75" hidden="1" customHeight="1">
      <c r="A283" s="654"/>
      <c r="B283" s="654"/>
      <c r="C283" s="643"/>
      <c r="D283" s="654"/>
      <c r="E283" s="654"/>
      <c r="F283" s="643"/>
      <c r="G283" s="643"/>
      <c r="H283" s="501"/>
      <c r="I283" s="501"/>
      <c r="J283" s="501"/>
      <c r="K283" s="501"/>
      <c r="L283" s="501"/>
      <c r="M283" s="501"/>
      <c r="N283" s="501"/>
      <c r="O283" s="501"/>
      <c r="P283" s="501"/>
      <c r="Q283" s="501"/>
      <c r="R283" s="501"/>
      <c r="S283" s="501"/>
      <c r="T283" s="501"/>
      <c r="U283" s="501"/>
      <c r="V283" s="501"/>
      <c r="W283" s="501"/>
      <c r="X283" s="501"/>
      <c r="Y283" s="501"/>
      <c r="Z283" s="501"/>
      <c r="AA283" s="501"/>
      <c r="AB283" s="501"/>
      <c r="AC283" s="648"/>
      <c r="AD283" s="500"/>
      <c r="AE283" s="654"/>
      <c r="AF283" s="654"/>
      <c r="AG283" s="654"/>
      <c r="AH283" s="654"/>
    </row>
    <row r="284" ht="15.75" hidden="1" customHeight="1">
      <c r="A284" s="654"/>
      <c r="B284" s="654"/>
      <c r="C284" s="643"/>
      <c r="D284" s="654"/>
      <c r="E284" s="654"/>
      <c r="F284" s="643"/>
      <c r="G284" s="643"/>
      <c r="H284" s="501"/>
      <c r="I284" s="501"/>
      <c r="J284" s="501"/>
      <c r="K284" s="501"/>
      <c r="L284" s="501"/>
      <c r="M284" s="501"/>
      <c r="N284" s="501"/>
      <c r="O284" s="501"/>
      <c r="P284" s="501"/>
      <c r="Q284" s="501"/>
      <c r="R284" s="501"/>
      <c r="S284" s="501"/>
      <c r="T284" s="501"/>
      <c r="U284" s="501"/>
      <c r="V284" s="501"/>
      <c r="W284" s="501"/>
      <c r="X284" s="501"/>
      <c r="Y284" s="501"/>
      <c r="Z284" s="501"/>
      <c r="AA284" s="501"/>
      <c r="AB284" s="501"/>
      <c r="AC284" s="648"/>
      <c r="AD284" s="500"/>
      <c r="AE284" s="654"/>
      <c r="AF284" s="654"/>
      <c r="AG284" s="654"/>
      <c r="AH284" s="654"/>
    </row>
    <row r="285" ht="15.75" hidden="1" customHeight="1">
      <c r="A285" s="654"/>
      <c r="B285" s="654"/>
      <c r="C285" s="643"/>
      <c r="D285" s="654"/>
      <c r="E285" s="654"/>
      <c r="F285" s="643"/>
      <c r="G285" s="643"/>
      <c r="H285" s="501"/>
      <c r="I285" s="501"/>
      <c r="J285" s="501"/>
      <c r="K285" s="501"/>
      <c r="L285" s="501"/>
      <c r="M285" s="501"/>
      <c r="N285" s="501"/>
      <c r="O285" s="501"/>
      <c r="P285" s="501"/>
      <c r="Q285" s="501"/>
      <c r="R285" s="501"/>
      <c r="S285" s="501"/>
      <c r="T285" s="501"/>
      <c r="U285" s="501"/>
      <c r="V285" s="501"/>
      <c r="W285" s="501"/>
      <c r="X285" s="501"/>
      <c r="Y285" s="501"/>
      <c r="Z285" s="501"/>
      <c r="AA285" s="501"/>
      <c r="AB285" s="501"/>
      <c r="AC285" s="501"/>
      <c r="AD285" s="500"/>
      <c r="AE285" s="654"/>
      <c r="AF285" s="654"/>
      <c r="AG285" s="654"/>
      <c r="AH285" s="654"/>
    </row>
    <row r="286" ht="15.75" hidden="1" customHeight="1">
      <c r="A286" s="654"/>
      <c r="B286" s="654"/>
      <c r="C286" s="643"/>
      <c r="D286" s="654"/>
      <c r="E286" s="654"/>
      <c r="F286" s="643"/>
      <c r="G286" s="643"/>
      <c r="H286" s="648"/>
      <c r="I286" s="648"/>
      <c r="J286" s="648"/>
      <c r="K286" s="648"/>
      <c r="L286" s="648"/>
      <c r="M286" s="648"/>
      <c r="N286" s="648"/>
      <c r="O286" s="648"/>
      <c r="P286" s="648"/>
      <c r="Q286" s="648"/>
      <c r="R286" s="648"/>
      <c r="S286" s="648"/>
      <c r="T286" s="648"/>
      <c r="U286" s="648"/>
      <c r="V286" s="648"/>
      <c r="W286" s="648"/>
      <c r="X286" s="648"/>
      <c r="Y286" s="648"/>
      <c r="Z286" s="648"/>
      <c r="AA286" s="648"/>
      <c r="AB286" s="501"/>
      <c r="AC286" s="501"/>
      <c r="AD286" s="500"/>
      <c r="AE286" s="654"/>
      <c r="AF286" s="654"/>
      <c r="AG286" s="654"/>
      <c r="AH286" s="654"/>
    </row>
    <row r="287" ht="15.75" hidden="1" customHeight="1">
      <c r="A287" s="654"/>
      <c r="B287" s="654"/>
      <c r="C287" s="643"/>
      <c r="D287" s="654"/>
      <c r="E287" s="654"/>
      <c r="F287" s="643"/>
      <c r="G287" s="643"/>
      <c r="H287" s="648"/>
      <c r="I287" s="648"/>
      <c r="J287" s="648"/>
      <c r="K287" s="648"/>
      <c r="L287" s="648"/>
      <c r="M287" s="648"/>
      <c r="N287" s="648"/>
      <c r="O287" s="648"/>
      <c r="P287" s="648"/>
      <c r="Q287" s="648"/>
      <c r="R287" s="648"/>
      <c r="S287" s="648"/>
      <c r="T287" s="648"/>
      <c r="U287" s="648"/>
      <c r="V287" s="648"/>
      <c r="W287" s="648"/>
      <c r="X287" s="648"/>
      <c r="Y287" s="648"/>
      <c r="Z287" s="648"/>
      <c r="AA287" s="648"/>
      <c r="AB287" s="501"/>
      <c r="AC287" s="501"/>
      <c r="AD287" s="500"/>
      <c r="AE287" s="654"/>
      <c r="AF287" s="654"/>
      <c r="AG287" s="654"/>
      <c r="AH287" s="654"/>
    </row>
    <row r="288" ht="15.75" hidden="1" customHeight="1">
      <c r="A288" s="654"/>
      <c r="B288" s="654"/>
      <c r="C288" s="643"/>
      <c r="D288" s="654"/>
      <c r="E288" s="654"/>
      <c r="F288" s="643"/>
      <c r="G288" s="643"/>
      <c r="H288" s="501"/>
      <c r="I288" s="501"/>
      <c r="J288" s="501"/>
      <c r="K288" s="501"/>
      <c r="L288" s="501"/>
      <c r="M288" s="501"/>
      <c r="N288" s="501"/>
      <c r="O288" s="501"/>
      <c r="P288" s="501"/>
      <c r="Q288" s="501"/>
      <c r="R288" s="501"/>
      <c r="S288" s="501"/>
      <c r="T288" s="501"/>
      <c r="U288" s="501"/>
      <c r="V288" s="501"/>
      <c r="W288" s="501"/>
      <c r="X288" s="501"/>
      <c r="Y288" s="501"/>
      <c r="Z288" s="501"/>
      <c r="AA288" s="501"/>
      <c r="AB288" s="501"/>
      <c r="AC288" s="501"/>
      <c r="AD288" s="500"/>
      <c r="AE288" s="654"/>
      <c r="AF288" s="654"/>
      <c r="AG288" s="654"/>
      <c r="AH288" s="654"/>
    </row>
    <row r="289" ht="15.75" hidden="1" customHeight="1">
      <c r="A289" s="654"/>
      <c r="B289" s="654"/>
      <c r="C289" s="643"/>
      <c r="D289" s="654"/>
      <c r="E289" s="654"/>
      <c r="F289" s="643"/>
      <c r="G289" s="643"/>
      <c r="H289" s="648"/>
      <c r="I289" s="648"/>
      <c r="J289" s="648"/>
      <c r="K289" s="648"/>
      <c r="L289" s="648"/>
      <c r="M289" s="648"/>
      <c r="N289" s="648"/>
      <c r="O289" s="648"/>
      <c r="P289" s="648"/>
      <c r="Q289" s="648"/>
      <c r="R289" s="648"/>
      <c r="S289" s="648"/>
      <c r="T289" s="648"/>
      <c r="U289" s="648"/>
      <c r="V289" s="648"/>
      <c r="W289" s="648"/>
      <c r="X289" s="648"/>
      <c r="Y289" s="648"/>
      <c r="Z289" s="648"/>
      <c r="AA289" s="648"/>
      <c r="AB289" s="501"/>
      <c r="AC289" s="501"/>
      <c r="AD289" s="500"/>
      <c r="AE289" s="654"/>
      <c r="AF289" s="654"/>
      <c r="AG289" s="654"/>
      <c r="AH289" s="654"/>
    </row>
    <row r="290" ht="15.75" hidden="1" customHeight="1">
      <c r="A290" s="654"/>
      <c r="B290" s="654"/>
      <c r="C290" s="643"/>
      <c r="D290" s="654"/>
      <c r="E290" s="654"/>
      <c r="F290" s="643"/>
      <c r="G290" s="643"/>
      <c r="H290" s="648"/>
      <c r="I290" s="648"/>
      <c r="J290" s="648"/>
      <c r="K290" s="648"/>
      <c r="L290" s="648"/>
      <c r="M290" s="648"/>
      <c r="N290" s="648"/>
      <c r="O290" s="648"/>
      <c r="P290" s="648"/>
      <c r="Q290" s="648"/>
      <c r="R290" s="648"/>
      <c r="S290" s="648"/>
      <c r="T290" s="648"/>
      <c r="U290" s="648"/>
      <c r="V290" s="648"/>
      <c r="W290" s="648"/>
      <c r="X290" s="648"/>
      <c r="Y290" s="648"/>
      <c r="Z290" s="648"/>
      <c r="AA290" s="648"/>
      <c r="AB290" s="501"/>
      <c r="AC290" s="501"/>
      <c r="AD290" s="500"/>
      <c r="AE290" s="654"/>
      <c r="AF290" s="654"/>
      <c r="AG290" s="654"/>
      <c r="AH290" s="654"/>
    </row>
    <row r="291" ht="15.75" hidden="1" customHeight="1">
      <c r="A291" s="654"/>
      <c r="B291" s="654"/>
      <c r="C291" s="643"/>
      <c r="D291" s="654"/>
      <c r="E291" s="654"/>
      <c r="F291" s="643"/>
      <c r="G291" s="643"/>
      <c r="H291" s="648"/>
      <c r="I291" s="648"/>
      <c r="J291" s="648"/>
      <c r="K291" s="648"/>
      <c r="L291" s="648"/>
      <c r="M291" s="648"/>
      <c r="N291" s="648"/>
      <c r="O291" s="648"/>
      <c r="P291" s="648"/>
      <c r="Q291" s="648"/>
      <c r="R291" s="648"/>
      <c r="S291" s="648"/>
      <c r="T291" s="648"/>
      <c r="U291" s="648"/>
      <c r="V291" s="648"/>
      <c r="W291" s="648"/>
      <c r="X291" s="648"/>
      <c r="Y291" s="648"/>
      <c r="Z291" s="648"/>
      <c r="AA291" s="648"/>
      <c r="AB291" s="501"/>
      <c r="AC291" s="501"/>
      <c r="AD291" s="500"/>
      <c r="AE291" s="654"/>
      <c r="AF291" s="654"/>
      <c r="AG291" s="654"/>
      <c r="AH291" s="654"/>
    </row>
    <row r="292" ht="15.75" hidden="1" customHeight="1">
      <c r="A292" s="654"/>
      <c r="B292" s="654"/>
      <c r="C292" s="643"/>
      <c r="D292" s="654"/>
      <c r="E292" s="654"/>
      <c r="F292" s="643"/>
      <c r="G292" s="643"/>
      <c r="H292" s="500"/>
      <c r="I292" s="500"/>
      <c r="J292" s="500"/>
      <c r="K292" s="500"/>
      <c r="L292" s="500"/>
      <c r="M292" s="500"/>
      <c r="N292" s="500"/>
      <c r="O292" s="500"/>
      <c r="P292" s="500"/>
      <c r="Q292" s="500"/>
      <c r="R292" s="500"/>
      <c r="S292" s="500"/>
      <c r="T292" s="500"/>
      <c r="U292" s="500"/>
      <c r="V292" s="500"/>
      <c r="W292" s="500"/>
      <c r="X292" s="500"/>
      <c r="Y292" s="500"/>
      <c r="Z292" s="500"/>
      <c r="AA292" s="500"/>
      <c r="AB292" s="501"/>
      <c r="AC292" s="501"/>
      <c r="AD292" s="500"/>
      <c r="AE292" s="654"/>
      <c r="AF292" s="654"/>
      <c r="AG292" s="654"/>
      <c r="AH292" s="654"/>
    </row>
    <row r="293" ht="15.75" hidden="1" customHeight="1">
      <c r="A293" s="654"/>
      <c r="B293" s="654"/>
      <c r="C293" s="643"/>
      <c r="D293" s="654"/>
      <c r="E293" s="654"/>
      <c r="F293" s="643"/>
      <c r="G293" s="643"/>
      <c r="H293" s="500"/>
      <c r="I293" s="500"/>
      <c r="J293" s="500"/>
      <c r="K293" s="500"/>
      <c r="L293" s="500"/>
      <c r="M293" s="500"/>
      <c r="N293" s="500"/>
      <c r="O293" s="500"/>
      <c r="P293" s="500"/>
      <c r="Q293" s="500"/>
      <c r="R293" s="500"/>
      <c r="S293" s="500"/>
      <c r="T293" s="500"/>
      <c r="U293" s="500"/>
      <c r="V293" s="500"/>
      <c r="W293" s="500"/>
      <c r="X293" s="500"/>
      <c r="Y293" s="500"/>
      <c r="Z293" s="500"/>
      <c r="AA293" s="500"/>
      <c r="AB293" s="501"/>
      <c r="AC293" s="501"/>
      <c r="AD293" s="500"/>
      <c r="AE293" s="654"/>
      <c r="AF293" s="654"/>
      <c r="AG293" s="654"/>
      <c r="AH293" s="654"/>
    </row>
    <row r="294" ht="15.75" hidden="1" customHeight="1">
      <c r="A294" s="654"/>
      <c r="B294" s="654"/>
      <c r="C294" s="643"/>
      <c r="D294" s="654"/>
      <c r="E294" s="654"/>
      <c r="F294" s="643"/>
      <c r="G294" s="643"/>
      <c r="H294" s="648"/>
      <c r="I294" s="648"/>
      <c r="J294" s="648"/>
      <c r="K294" s="648"/>
      <c r="L294" s="648"/>
      <c r="M294" s="500"/>
      <c r="N294" s="500"/>
      <c r="O294" s="500"/>
      <c r="P294" s="500"/>
      <c r="Q294" s="500"/>
      <c r="R294" s="500"/>
      <c r="S294" s="500"/>
      <c r="T294" s="500"/>
      <c r="U294" s="500"/>
      <c r="V294" s="500"/>
      <c r="W294" s="500"/>
      <c r="X294" s="500"/>
      <c r="Y294" s="500"/>
      <c r="Z294" s="500"/>
      <c r="AA294" s="500"/>
      <c r="AB294" s="501"/>
      <c r="AC294" s="501"/>
      <c r="AD294" s="500"/>
      <c r="AE294" s="654"/>
      <c r="AF294" s="654"/>
      <c r="AG294" s="654"/>
      <c r="AH294" s="654"/>
    </row>
    <row r="295" ht="15.75" hidden="1" customHeight="1">
      <c r="A295" s="654"/>
      <c r="B295" s="654"/>
      <c r="C295" s="643"/>
      <c r="D295" s="654"/>
      <c r="E295" s="654"/>
      <c r="F295" s="643"/>
      <c r="G295" s="643"/>
      <c r="H295" s="500"/>
      <c r="I295" s="500"/>
      <c r="J295" s="500"/>
      <c r="K295" s="500"/>
      <c r="L295" s="500"/>
      <c r="M295" s="500"/>
      <c r="N295" s="500"/>
      <c r="O295" s="500"/>
      <c r="P295" s="500"/>
      <c r="Q295" s="500"/>
      <c r="R295" s="500"/>
      <c r="S295" s="500"/>
      <c r="T295" s="500"/>
      <c r="U295" s="500"/>
      <c r="V295" s="500"/>
      <c r="W295" s="500"/>
      <c r="X295" s="500"/>
      <c r="Y295" s="500"/>
      <c r="Z295" s="500"/>
      <c r="AA295" s="500"/>
      <c r="AB295" s="501"/>
      <c r="AC295" s="501"/>
      <c r="AD295" s="500"/>
      <c r="AE295" s="654"/>
      <c r="AF295" s="654"/>
      <c r="AG295" s="654"/>
      <c r="AH295" s="654"/>
    </row>
    <row r="296" ht="15.75" hidden="1" customHeight="1">
      <c r="A296" s="654"/>
      <c r="B296" s="654"/>
      <c r="C296" s="643"/>
      <c r="D296" s="654"/>
      <c r="E296" s="654"/>
      <c r="F296" s="643"/>
      <c r="G296" s="643"/>
      <c r="H296" s="648"/>
      <c r="I296" s="648"/>
      <c r="J296" s="648"/>
      <c r="K296" s="648"/>
      <c r="L296" s="648"/>
      <c r="M296" s="500"/>
      <c r="N296" s="500"/>
      <c r="O296" s="500"/>
      <c r="P296" s="500"/>
      <c r="Q296" s="500"/>
      <c r="R296" s="500"/>
      <c r="S296" s="500"/>
      <c r="T296" s="500"/>
      <c r="U296" s="500"/>
      <c r="V296" s="500"/>
      <c r="W296" s="500"/>
      <c r="X296" s="500"/>
      <c r="Y296" s="500"/>
      <c r="Z296" s="500"/>
      <c r="AA296" s="500"/>
      <c r="AB296" s="501"/>
      <c r="AC296" s="501"/>
      <c r="AD296" s="500"/>
      <c r="AE296" s="654"/>
      <c r="AF296" s="654"/>
      <c r="AG296" s="654"/>
      <c r="AH296" s="654"/>
    </row>
    <row r="297" ht="15.75" hidden="1" customHeight="1">
      <c r="A297" s="654"/>
      <c r="B297" s="654"/>
      <c r="C297" s="643"/>
      <c r="D297" s="654"/>
      <c r="E297" s="654"/>
      <c r="F297" s="643"/>
      <c r="G297" s="643"/>
      <c r="H297" s="500"/>
      <c r="I297" s="500"/>
      <c r="J297" s="500"/>
      <c r="K297" s="500"/>
      <c r="L297" s="500"/>
      <c r="M297" s="500"/>
      <c r="N297" s="500"/>
      <c r="O297" s="500"/>
      <c r="P297" s="500"/>
      <c r="Q297" s="500"/>
      <c r="R297" s="500"/>
      <c r="S297" s="500"/>
      <c r="T297" s="500"/>
      <c r="U297" s="500"/>
      <c r="V297" s="500"/>
      <c r="W297" s="500"/>
      <c r="X297" s="500"/>
      <c r="Y297" s="500"/>
      <c r="Z297" s="500"/>
      <c r="AA297" s="500"/>
      <c r="AB297" s="501"/>
      <c r="AC297" s="501"/>
      <c r="AD297" s="500"/>
      <c r="AE297" s="654"/>
      <c r="AF297" s="654"/>
      <c r="AG297" s="654"/>
      <c r="AH297" s="654"/>
    </row>
    <row r="298" ht="15.75" hidden="1" customHeight="1">
      <c r="A298" s="654"/>
      <c r="B298" s="654"/>
      <c r="C298" s="643"/>
      <c r="D298" s="654"/>
      <c r="E298" s="654"/>
      <c r="F298" s="643"/>
      <c r="G298" s="643"/>
      <c r="H298" s="648"/>
      <c r="I298" s="648"/>
      <c r="J298" s="648"/>
      <c r="K298" s="648"/>
      <c r="L298" s="648"/>
      <c r="M298" s="648"/>
      <c r="N298" s="648"/>
      <c r="O298" s="500"/>
      <c r="P298" s="500"/>
      <c r="Q298" s="500"/>
      <c r="R298" s="500"/>
      <c r="S298" s="500"/>
      <c r="T298" s="500"/>
      <c r="U298" s="500"/>
      <c r="V298" s="500"/>
      <c r="W298" s="500"/>
      <c r="X298" s="500"/>
      <c r="Y298" s="500"/>
      <c r="Z298" s="500"/>
      <c r="AA298" s="500"/>
      <c r="AB298" s="501"/>
      <c r="AC298" s="501"/>
      <c r="AD298" s="500"/>
      <c r="AE298" s="654"/>
      <c r="AF298" s="654"/>
      <c r="AG298" s="654"/>
      <c r="AH298" s="654"/>
    </row>
    <row r="299" ht="15.75" hidden="1" customHeight="1">
      <c r="A299" s="654"/>
      <c r="B299" s="654"/>
      <c r="C299" s="643"/>
      <c r="D299" s="654"/>
      <c r="E299" s="654"/>
      <c r="F299" s="643"/>
      <c r="G299" s="643"/>
      <c r="H299" s="648"/>
      <c r="I299" s="648"/>
      <c r="J299" s="648"/>
      <c r="K299" s="648"/>
      <c r="L299" s="648"/>
      <c r="M299" s="648"/>
      <c r="N299" s="648"/>
      <c r="O299" s="500"/>
      <c r="P299" s="500"/>
      <c r="Q299" s="500"/>
      <c r="R299" s="500"/>
      <c r="S299" s="500"/>
      <c r="T299" s="500"/>
      <c r="U299" s="500"/>
      <c r="V299" s="500"/>
      <c r="W299" s="500"/>
      <c r="X299" s="500"/>
      <c r="Y299" s="500"/>
      <c r="Z299" s="500"/>
      <c r="AA299" s="500"/>
      <c r="AB299" s="501"/>
      <c r="AC299" s="501"/>
      <c r="AD299" s="500"/>
      <c r="AE299" s="654"/>
      <c r="AF299" s="654"/>
      <c r="AG299" s="654"/>
      <c r="AH299" s="654"/>
    </row>
    <row r="300" ht="15.75" hidden="1" customHeight="1">
      <c r="A300" s="654"/>
      <c r="B300" s="654"/>
      <c r="C300" s="643"/>
      <c r="D300" s="654"/>
      <c r="E300" s="654"/>
      <c r="F300" s="643"/>
      <c r="G300" s="643"/>
      <c r="H300" s="648"/>
      <c r="I300" s="648"/>
      <c r="J300" s="648"/>
      <c r="K300" s="648"/>
      <c r="L300" s="648"/>
      <c r="M300" s="648"/>
      <c r="N300" s="648"/>
      <c r="O300" s="500"/>
      <c r="P300" s="500"/>
      <c r="Q300" s="500"/>
      <c r="R300" s="500"/>
      <c r="S300" s="500"/>
      <c r="T300" s="500"/>
      <c r="U300" s="500"/>
      <c r="V300" s="500"/>
      <c r="W300" s="500"/>
      <c r="X300" s="500"/>
      <c r="Y300" s="500"/>
      <c r="Z300" s="500"/>
      <c r="AA300" s="500"/>
      <c r="AB300" s="501"/>
      <c r="AC300" s="501"/>
      <c r="AD300" s="500"/>
      <c r="AE300" s="654"/>
      <c r="AF300" s="654"/>
      <c r="AG300" s="654"/>
      <c r="AH300" s="654"/>
    </row>
    <row r="301" ht="15.75" hidden="1" customHeight="1">
      <c r="A301" s="654"/>
      <c r="B301" s="654"/>
      <c r="C301" s="643"/>
      <c r="D301" s="654"/>
      <c r="E301" s="654"/>
      <c r="F301" s="643"/>
      <c r="G301" s="643"/>
      <c r="H301" s="648"/>
      <c r="I301" s="648"/>
      <c r="J301" s="648"/>
      <c r="K301" s="648"/>
      <c r="L301" s="648"/>
      <c r="M301" s="648"/>
      <c r="N301" s="648"/>
      <c r="O301" s="500"/>
      <c r="P301" s="500"/>
      <c r="Q301" s="500"/>
      <c r="R301" s="500"/>
      <c r="S301" s="500"/>
      <c r="T301" s="500"/>
      <c r="U301" s="500"/>
      <c r="V301" s="500"/>
      <c r="W301" s="500"/>
      <c r="X301" s="500"/>
      <c r="Y301" s="500"/>
      <c r="Z301" s="500"/>
      <c r="AA301" s="500"/>
      <c r="AB301" s="501"/>
      <c r="AC301" s="501"/>
      <c r="AD301" s="500"/>
      <c r="AE301" s="654"/>
      <c r="AF301" s="654"/>
      <c r="AG301" s="654"/>
      <c r="AH301" s="654"/>
    </row>
    <row r="302" ht="15.75" hidden="1" customHeight="1">
      <c r="A302" s="654"/>
      <c r="B302" s="654"/>
      <c r="C302" s="643"/>
      <c r="D302" s="654"/>
      <c r="E302" s="654"/>
      <c r="F302" s="643"/>
      <c r="G302" s="643"/>
      <c r="H302" s="648"/>
      <c r="I302" s="648"/>
      <c r="J302" s="648"/>
      <c r="K302" s="648"/>
      <c r="L302" s="648"/>
      <c r="M302" s="648"/>
      <c r="N302" s="648"/>
      <c r="O302" s="648"/>
      <c r="P302" s="648"/>
      <c r="Q302" s="648"/>
      <c r="R302" s="648"/>
      <c r="S302" s="648"/>
      <c r="T302" s="500"/>
      <c r="U302" s="500"/>
      <c r="V302" s="500"/>
      <c r="W302" s="500"/>
      <c r="X302" s="500"/>
      <c r="Y302" s="500"/>
      <c r="Z302" s="500"/>
      <c r="AA302" s="500"/>
      <c r="AB302" s="501"/>
      <c r="AC302" s="501"/>
      <c r="AD302" s="500"/>
      <c r="AE302" s="654"/>
      <c r="AF302" s="654"/>
      <c r="AG302" s="654"/>
      <c r="AH302" s="654"/>
    </row>
    <row r="303" ht="15.75" hidden="1" customHeight="1">
      <c r="A303" s="654"/>
      <c r="B303" s="654"/>
      <c r="C303" s="643"/>
      <c r="D303" s="654"/>
      <c r="E303" s="654"/>
      <c r="F303" s="643"/>
      <c r="G303" s="643"/>
      <c r="H303" s="501"/>
      <c r="I303" s="501"/>
      <c r="J303" s="501"/>
      <c r="K303" s="501"/>
      <c r="L303" s="501"/>
      <c r="M303" s="501"/>
      <c r="N303" s="501"/>
      <c r="O303" s="501"/>
      <c r="P303" s="501"/>
      <c r="Q303" s="501"/>
      <c r="R303" s="501"/>
      <c r="S303" s="501"/>
      <c r="T303" s="500"/>
      <c r="U303" s="500"/>
      <c r="V303" s="500"/>
      <c r="W303" s="500"/>
      <c r="X303" s="500"/>
      <c r="Y303" s="500"/>
      <c r="Z303" s="500"/>
      <c r="AA303" s="500"/>
      <c r="AB303" s="501"/>
      <c r="AC303" s="501"/>
      <c r="AD303" s="500"/>
      <c r="AE303" s="654"/>
      <c r="AF303" s="654"/>
      <c r="AG303" s="654"/>
      <c r="AH303" s="654"/>
    </row>
    <row r="304" ht="15.75" hidden="1" customHeight="1">
      <c r="A304" s="654"/>
      <c r="B304" s="654"/>
      <c r="C304" s="643"/>
      <c r="D304" s="654"/>
      <c r="E304" s="654"/>
      <c r="F304" s="643"/>
      <c r="G304" s="643"/>
      <c r="H304" s="648"/>
      <c r="I304" s="648"/>
      <c r="J304" s="648"/>
      <c r="K304" s="648"/>
      <c r="L304" s="648"/>
      <c r="M304" s="648"/>
      <c r="N304" s="648"/>
      <c r="O304" s="648"/>
      <c r="P304" s="648"/>
      <c r="Q304" s="648"/>
      <c r="R304" s="648"/>
      <c r="S304" s="648"/>
      <c r="T304" s="500"/>
      <c r="U304" s="500"/>
      <c r="V304" s="500"/>
      <c r="W304" s="500"/>
      <c r="X304" s="500"/>
      <c r="Y304" s="500"/>
      <c r="Z304" s="500"/>
      <c r="AA304" s="500"/>
      <c r="AB304" s="501"/>
      <c r="AC304" s="501"/>
      <c r="AD304" s="500"/>
      <c r="AE304" s="654"/>
      <c r="AF304" s="654"/>
      <c r="AG304" s="654"/>
      <c r="AH304" s="654"/>
    </row>
    <row r="305" ht="15.75" hidden="1" customHeight="1">
      <c r="A305" s="654"/>
      <c r="B305" s="654"/>
      <c r="C305" s="643"/>
      <c r="D305" s="654"/>
      <c r="E305" s="654"/>
      <c r="F305" s="643"/>
      <c r="G305" s="643"/>
      <c r="H305" s="500"/>
      <c r="I305" s="500"/>
      <c r="J305" s="500"/>
      <c r="K305" s="500"/>
      <c r="L305" s="500"/>
      <c r="M305" s="500"/>
      <c r="N305" s="500"/>
      <c r="O305" s="500"/>
      <c r="P305" s="500"/>
      <c r="Q305" s="500"/>
      <c r="R305" s="500"/>
      <c r="S305" s="500"/>
      <c r="T305" s="500"/>
      <c r="U305" s="500"/>
      <c r="V305" s="500"/>
      <c r="W305" s="500"/>
      <c r="X305" s="500"/>
      <c r="Y305" s="500"/>
      <c r="Z305" s="500"/>
      <c r="AA305" s="500"/>
      <c r="AB305" s="501"/>
      <c r="AC305" s="501"/>
      <c r="AD305" s="500"/>
      <c r="AE305" s="654"/>
      <c r="AF305" s="654"/>
      <c r="AG305" s="654"/>
      <c r="AH305" s="654"/>
    </row>
    <row r="306" ht="15.75" hidden="1" customHeight="1">
      <c r="A306" s="654"/>
      <c r="B306" s="654"/>
      <c r="C306" s="643"/>
      <c r="D306" s="654"/>
      <c r="E306" s="654"/>
      <c r="F306" s="643"/>
      <c r="G306" s="643"/>
      <c r="H306" s="500"/>
      <c r="I306" s="500"/>
      <c r="J306" s="500"/>
      <c r="K306" s="500"/>
      <c r="L306" s="500"/>
      <c r="M306" s="500"/>
      <c r="N306" s="500"/>
      <c r="O306" s="500"/>
      <c r="P306" s="500"/>
      <c r="Q306" s="500"/>
      <c r="R306" s="500"/>
      <c r="S306" s="500"/>
      <c r="T306" s="500"/>
      <c r="U306" s="500"/>
      <c r="V306" s="500"/>
      <c r="W306" s="500"/>
      <c r="X306" s="500"/>
      <c r="Y306" s="500"/>
      <c r="Z306" s="500"/>
      <c r="AA306" s="500"/>
      <c r="AB306" s="501"/>
      <c r="AC306" s="501"/>
      <c r="AD306" s="500"/>
      <c r="AE306" s="654"/>
      <c r="AF306" s="654"/>
      <c r="AG306" s="654"/>
      <c r="AH306" s="654"/>
    </row>
    <row r="307" ht="15.75" hidden="1" customHeight="1">
      <c r="A307" s="654"/>
      <c r="B307" s="654"/>
      <c r="C307" s="643"/>
      <c r="D307" s="654"/>
      <c r="E307" s="654"/>
      <c r="F307" s="643"/>
      <c r="G307" s="643"/>
      <c r="H307" s="500"/>
      <c r="I307" s="500"/>
      <c r="J307" s="500"/>
      <c r="K307" s="500"/>
      <c r="L307" s="500"/>
      <c r="M307" s="500"/>
      <c r="N307" s="500"/>
      <c r="O307" s="500"/>
      <c r="P307" s="500"/>
      <c r="Q307" s="500"/>
      <c r="R307" s="500"/>
      <c r="S307" s="500"/>
      <c r="T307" s="500"/>
      <c r="U307" s="500"/>
      <c r="V307" s="500"/>
      <c r="W307" s="500"/>
      <c r="X307" s="500"/>
      <c r="Y307" s="500"/>
      <c r="Z307" s="500"/>
      <c r="AA307" s="500"/>
      <c r="AB307" s="501"/>
      <c r="AC307" s="501"/>
      <c r="AD307" s="500"/>
      <c r="AE307" s="654"/>
      <c r="AF307" s="654"/>
      <c r="AG307" s="654"/>
      <c r="AH307" s="654"/>
    </row>
    <row r="308" ht="15.75" hidden="1" customHeight="1">
      <c r="A308" s="654"/>
      <c r="B308" s="654"/>
      <c r="C308" s="643"/>
      <c r="D308" s="654"/>
      <c r="E308" s="654"/>
      <c r="F308" s="643"/>
      <c r="G308" s="643"/>
      <c r="H308" s="500"/>
      <c r="I308" s="500"/>
      <c r="J308" s="500"/>
      <c r="K308" s="500"/>
      <c r="L308" s="500"/>
      <c r="M308" s="500"/>
      <c r="N308" s="500"/>
      <c r="O308" s="500"/>
      <c r="P308" s="500"/>
      <c r="Q308" s="500"/>
      <c r="R308" s="500"/>
      <c r="S308" s="500"/>
      <c r="T308" s="500"/>
      <c r="U308" s="500"/>
      <c r="V308" s="500"/>
      <c r="W308" s="500"/>
      <c r="X308" s="500"/>
      <c r="Y308" s="500"/>
      <c r="Z308" s="500"/>
      <c r="AA308" s="500"/>
      <c r="AB308" s="501"/>
      <c r="AC308" s="501"/>
      <c r="AD308" s="500"/>
      <c r="AE308" s="654"/>
      <c r="AF308" s="654"/>
      <c r="AG308" s="654"/>
      <c r="AH308" s="654"/>
    </row>
    <row r="309" ht="15.75" hidden="1" customHeight="1">
      <c r="A309" s="654"/>
      <c r="B309" s="654"/>
      <c r="C309" s="643"/>
      <c r="D309" s="654"/>
      <c r="E309" s="654"/>
      <c r="F309" s="643"/>
      <c r="G309" s="643"/>
      <c r="H309" s="500"/>
      <c r="I309" s="500"/>
      <c r="J309" s="500"/>
      <c r="K309" s="500"/>
      <c r="L309" s="500"/>
      <c r="M309" s="500"/>
      <c r="N309" s="500"/>
      <c r="O309" s="500"/>
      <c r="P309" s="500"/>
      <c r="Q309" s="500"/>
      <c r="R309" s="500"/>
      <c r="S309" s="500"/>
      <c r="T309" s="500"/>
      <c r="U309" s="500"/>
      <c r="V309" s="500"/>
      <c r="W309" s="500"/>
      <c r="X309" s="500"/>
      <c r="Y309" s="500"/>
      <c r="Z309" s="500"/>
      <c r="AA309" s="500"/>
      <c r="AB309" s="501"/>
      <c r="AC309" s="501"/>
      <c r="AD309" s="500"/>
      <c r="AE309" s="654"/>
      <c r="AF309" s="654"/>
      <c r="AG309" s="654"/>
      <c r="AH309" s="654"/>
    </row>
    <row r="310" ht="15.75" hidden="1" customHeight="1">
      <c r="A310" s="654"/>
      <c r="B310" s="654"/>
      <c r="C310" s="654"/>
      <c r="D310" s="654"/>
      <c r="E310" s="654"/>
      <c r="F310" s="654"/>
      <c r="G310" s="654"/>
      <c r="H310" s="500"/>
      <c r="I310" s="500"/>
      <c r="J310" s="500"/>
      <c r="K310" s="500"/>
      <c r="L310" s="500"/>
      <c r="M310" s="500"/>
      <c r="N310" s="500"/>
      <c r="O310" s="500"/>
      <c r="P310" s="500"/>
      <c r="Q310" s="500"/>
      <c r="R310" s="500"/>
      <c r="S310" s="500"/>
      <c r="T310" s="500"/>
      <c r="U310" s="500"/>
      <c r="V310" s="500"/>
      <c r="W310" s="500"/>
      <c r="X310" s="500"/>
      <c r="Y310" s="500"/>
      <c r="Z310" s="500"/>
      <c r="AA310" s="500"/>
      <c r="AB310" s="500"/>
      <c r="AC310" s="1754"/>
      <c r="AD310" s="1754"/>
      <c r="AE310" s="654"/>
      <c r="AF310" s="654"/>
      <c r="AG310" s="654"/>
      <c r="AH310" s="654"/>
    </row>
    <row r="311" ht="15.75" customHeight="1">
      <c r="A311" s="733" t="str">
        <f>'입력값'!V4</f>
        <v>행 추가시 이 라인 위 영역을 선택하고 행을 추가 하셔야 통계 및 서식이 올바르게 적용됩니다. </v>
      </c>
      <c r="B311" s="734"/>
      <c r="C311" s="734"/>
      <c r="D311" s="734"/>
      <c r="E311" s="734"/>
      <c r="F311" s="734"/>
      <c r="G311" s="734"/>
      <c r="H311" s="735"/>
      <c r="I311" s="735"/>
      <c r="J311" s="735"/>
      <c r="K311" s="735"/>
      <c r="L311" s="735"/>
      <c r="M311" s="735"/>
      <c r="N311" s="735"/>
      <c r="O311" s="735"/>
      <c r="P311" s="735"/>
      <c r="Q311" s="735"/>
      <c r="R311" s="735"/>
      <c r="S311" s="735"/>
      <c r="T311" s="735"/>
      <c r="U311" s="735"/>
      <c r="V311" s="735"/>
      <c r="W311" s="735"/>
      <c r="X311" s="735"/>
      <c r="Y311" s="735"/>
      <c r="Z311" s="735"/>
      <c r="AA311" s="735"/>
      <c r="AB311" s="736"/>
      <c r="AC311" s="737" t="s">
        <v>94</v>
      </c>
      <c r="AD311" s="737" t="s">
        <v>94</v>
      </c>
      <c r="AE311" s="735"/>
      <c r="AF311" s="735"/>
      <c r="AG311" s="735"/>
      <c r="AH311" s="735"/>
    </row>
    <row r="312" ht="15.75" customHeight="1">
      <c r="A312" s="739"/>
      <c r="B312" s="739"/>
      <c r="C312" s="739"/>
      <c r="D312" s="739"/>
      <c r="E312" s="739"/>
      <c r="F312" s="739"/>
      <c r="G312" s="739"/>
      <c r="H312" s="740"/>
      <c r="I312" s="740"/>
      <c r="J312" s="740"/>
      <c r="K312" s="740"/>
      <c r="L312" s="740"/>
      <c r="M312" s="740"/>
      <c r="N312" s="740"/>
      <c r="O312" s="740"/>
      <c r="P312" s="740"/>
      <c r="Q312" s="740"/>
      <c r="R312" s="740"/>
      <c r="S312" s="740"/>
      <c r="T312" s="740"/>
      <c r="U312" s="740"/>
      <c r="V312" s="740"/>
      <c r="W312" s="740"/>
      <c r="X312" s="740"/>
      <c r="Y312" s="740"/>
      <c r="Z312" s="740"/>
      <c r="AA312" s="740"/>
      <c r="AB312" s="740"/>
      <c r="AC312" s="740"/>
      <c r="AD312" s="740"/>
      <c r="AE312" s="739"/>
      <c r="AF312" s="739"/>
      <c r="AG312" s="739"/>
      <c r="AH312" s="739"/>
    </row>
    <row r="313" ht="15.75" customHeight="1">
      <c r="A313" s="578"/>
      <c r="B313" s="578"/>
      <c r="C313" s="578"/>
      <c r="D313" s="578"/>
      <c r="E313" s="578"/>
      <c r="F313" s="578"/>
      <c r="G313" s="741" t="s">
        <v>40</v>
      </c>
      <c r="H313" s="742" t="str">
        <f>IFERROR(VLOOKUP(H$315, '입력값'!$B:$C, 2, FALSE),"")</f>
        <v>Android</v>
      </c>
      <c r="I313" s="742" t="str">
        <f>IFERROR(VLOOKUP(I$315, '입력값'!$B:$C, 2, FALSE),"")</f>
        <v>iOS</v>
      </c>
      <c r="J313" s="742"/>
      <c r="K313" s="742"/>
      <c r="L313" s="742" t="str">
        <f>IFERROR(VLOOKUP(L$315, '입력값'!$B:$C, 2, FALSE),"")</f>
        <v/>
      </c>
      <c r="M313" s="742" t="str">
        <f>IFERROR(VLOOKUP(M$315, '입력값'!$B:$C, 2, FALSE),"")</f>
        <v/>
      </c>
      <c r="N313" s="742" t="str">
        <f>IFERROR(VLOOKUP(N$315, '입력값'!$B:$C, 2, FALSE),"")</f>
        <v/>
      </c>
      <c r="O313" s="742" t="str">
        <f>IFERROR(VLOOKUP(O$315, '입력값'!$B:$C, 2, FALSE),"")</f>
        <v/>
      </c>
      <c r="P313" s="742" t="str">
        <f>IFERROR(VLOOKUP(P$315, '입력값'!$B:$C, 2, FALSE),"")</f>
        <v/>
      </c>
      <c r="Q313" s="742" t="str">
        <f>IFERROR(VLOOKUP(Q$315, '입력값'!$B:$C, 2, FALSE),"")</f>
        <v/>
      </c>
      <c r="R313" s="742" t="str">
        <f>IFERROR(VLOOKUP(R$315, '입력값'!$B:$C, 2, FALSE),"")</f>
        <v/>
      </c>
      <c r="S313" s="742" t="str">
        <f>IFERROR(VLOOKUP(S$315, '입력값'!$B:$C, 2, FALSE),"")</f>
        <v/>
      </c>
      <c r="T313" s="742" t="str">
        <f>IFERROR(VLOOKUP(T$315, '입력값'!$B:$C, 2, FALSE),"")</f>
        <v/>
      </c>
      <c r="U313" s="742" t="str">
        <f>IFERROR(VLOOKUP(U$315, '입력값'!$B:$C, 2, FALSE),"")</f>
        <v/>
      </c>
      <c r="V313" s="742" t="str">
        <f>IFERROR(VLOOKUP(V$315, '입력값'!$B:$C, 2, FALSE),"")</f>
        <v/>
      </c>
      <c r="W313" s="742" t="str">
        <f>IFERROR(VLOOKUP(W$315, '입력값'!$B:$C, 2, FALSE),"")</f>
        <v/>
      </c>
      <c r="X313" s="742" t="str">
        <f>IFERROR(VLOOKUP(X$315, '입력값'!$B:$C, 2, FALSE),"")</f>
        <v/>
      </c>
      <c r="Y313" s="742" t="str">
        <f>IFERROR(VLOOKUP(Y$315, '입력값'!$B:$C, 2, FALSE),"")</f>
        <v/>
      </c>
      <c r="Z313" s="742" t="str">
        <f>IFERROR(VLOOKUP(Z$315, '입력값'!$B:$C, 2, FALSE),"")</f>
        <v/>
      </c>
      <c r="AA313" s="742" t="str">
        <f>IFERROR(VLOOKUP(AA$315, '입력값'!$B:$C, 2, FALSE),"")</f>
        <v/>
      </c>
      <c r="AB313" s="743" t="s">
        <v>53</v>
      </c>
      <c r="AC313" s="743" t="s">
        <v>66</v>
      </c>
      <c r="AD313" s="741" t="s">
        <v>487</v>
      </c>
      <c r="AE313" s="578"/>
      <c r="AF313" s="578"/>
      <c r="AG313" s="578"/>
      <c r="AH313" s="578"/>
    </row>
    <row r="314" ht="15.75" customHeight="1">
      <c r="A314" s="578"/>
      <c r="B314" s="578"/>
      <c r="C314" s="578"/>
      <c r="D314" s="578"/>
      <c r="E314" s="578"/>
      <c r="F314" s="578"/>
      <c r="G314" s="741" t="s">
        <v>41</v>
      </c>
      <c r="H314" s="744">
        <f t="shared" ref="H314:I314" si="1">H2</f>
        <v>6</v>
      </c>
      <c r="I314" s="744">
        <f t="shared" si="1"/>
        <v>6</v>
      </c>
      <c r="J314" s="744"/>
      <c r="K314" s="744"/>
      <c r="L314" s="744" t="str">
        <f t="shared" ref="L314:AA314" si="2">L2</f>
        <v/>
      </c>
      <c r="M314" s="744" t="str">
        <f t="shared" si="2"/>
        <v/>
      </c>
      <c r="N314" s="744" t="str">
        <f t="shared" si="2"/>
        <v/>
      </c>
      <c r="O314" s="744" t="str">
        <f t="shared" si="2"/>
        <v/>
      </c>
      <c r="P314" s="744" t="str">
        <f t="shared" si="2"/>
        <v/>
      </c>
      <c r="Q314" s="744" t="str">
        <f t="shared" si="2"/>
        <v/>
      </c>
      <c r="R314" s="744" t="str">
        <f t="shared" si="2"/>
        <v/>
      </c>
      <c r="S314" s="744" t="str">
        <f t="shared" si="2"/>
        <v/>
      </c>
      <c r="T314" s="744" t="str">
        <f t="shared" si="2"/>
        <v/>
      </c>
      <c r="U314" s="744" t="str">
        <f t="shared" si="2"/>
        <v/>
      </c>
      <c r="V314" s="744" t="str">
        <f t="shared" si="2"/>
        <v/>
      </c>
      <c r="W314" s="744" t="str">
        <f t="shared" si="2"/>
        <v/>
      </c>
      <c r="X314" s="744" t="str">
        <f t="shared" si="2"/>
        <v/>
      </c>
      <c r="Y314" s="744" t="str">
        <f t="shared" si="2"/>
        <v/>
      </c>
      <c r="Z314" s="744" t="str">
        <f t="shared" si="2"/>
        <v/>
      </c>
      <c r="AA314" s="744" t="str">
        <f t="shared" si="2"/>
        <v/>
      </c>
      <c r="AB314" s="745"/>
      <c r="AC314" s="745"/>
      <c r="AD314" s="745">
        <v>6.0</v>
      </c>
      <c r="AE314" s="578"/>
      <c r="AF314" s="578"/>
      <c r="AG314" s="578"/>
      <c r="AH314" s="578"/>
    </row>
    <row r="315" ht="15.75" customHeight="1">
      <c r="A315" s="578"/>
      <c r="B315" s="578"/>
      <c r="C315" s="578"/>
      <c r="D315" s="578"/>
      <c r="E315" s="578"/>
      <c r="F315" s="578"/>
      <c r="G315" s="741" t="s">
        <v>476</v>
      </c>
      <c r="H315" s="742" t="str">
        <f t="shared" ref="H315:I315" si="3">H3</f>
        <v>a16</v>
      </c>
      <c r="I315" s="742" t="str">
        <f t="shared" si="3"/>
        <v>i18</v>
      </c>
      <c r="J315" s="742"/>
      <c r="K315" s="742"/>
      <c r="L315" s="742" t="str">
        <f t="shared" ref="L315:AA315" si="4">L3</f>
        <v/>
      </c>
      <c r="M315" s="742" t="str">
        <f t="shared" si="4"/>
        <v/>
      </c>
      <c r="N315" s="742" t="str">
        <f t="shared" si="4"/>
        <v/>
      </c>
      <c r="O315" s="742" t="str">
        <f t="shared" si="4"/>
        <v/>
      </c>
      <c r="P315" s="742" t="str">
        <f t="shared" si="4"/>
        <v/>
      </c>
      <c r="Q315" s="742" t="str">
        <f t="shared" si="4"/>
        <v/>
      </c>
      <c r="R315" s="742" t="str">
        <f t="shared" si="4"/>
        <v/>
      </c>
      <c r="S315" s="742" t="str">
        <f t="shared" si="4"/>
        <v/>
      </c>
      <c r="T315" s="742" t="str">
        <f t="shared" si="4"/>
        <v/>
      </c>
      <c r="U315" s="742" t="str">
        <f t="shared" si="4"/>
        <v/>
      </c>
      <c r="V315" s="742" t="str">
        <f t="shared" si="4"/>
        <v/>
      </c>
      <c r="W315" s="742" t="str">
        <f t="shared" si="4"/>
        <v/>
      </c>
      <c r="X315" s="742" t="str">
        <f t="shared" si="4"/>
        <v/>
      </c>
      <c r="Y315" s="742" t="str">
        <f t="shared" si="4"/>
        <v/>
      </c>
      <c r="Z315" s="742" t="str">
        <f t="shared" si="4"/>
        <v/>
      </c>
      <c r="AA315" s="742" t="str">
        <f t="shared" si="4"/>
        <v/>
      </c>
      <c r="AB315" s="741" t="s">
        <v>94</v>
      </c>
      <c r="AC315" s="741" t="s">
        <v>94</v>
      </c>
      <c r="AD315" s="741" t="s">
        <v>94</v>
      </c>
      <c r="AE315" s="1755"/>
      <c r="AF315" s="578"/>
      <c r="AG315" s="578"/>
      <c r="AH315" s="578"/>
    </row>
    <row r="316" ht="15.75" customHeight="1">
      <c r="A316" s="739"/>
      <c r="B316" s="739"/>
      <c r="C316" s="739"/>
      <c r="D316" s="739"/>
      <c r="E316" s="739"/>
      <c r="F316" s="739"/>
      <c r="G316" s="741" t="s">
        <v>43</v>
      </c>
      <c r="H316" s="747">
        <v>1.0</v>
      </c>
      <c r="I316" s="747">
        <v>1.0</v>
      </c>
      <c r="J316" s="747"/>
      <c r="K316" s="747"/>
      <c r="L316" s="747"/>
      <c r="M316" s="747"/>
      <c r="N316" s="748"/>
      <c r="O316" s="748"/>
      <c r="P316" s="748"/>
      <c r="Q316" s="748"/>
      <c r="R316" s="748"/>
      <c r="S316" s="748"/>
      <c r="T316" s="748"/>
      <c r="U316" s="748"/>
      <c r="V316" s="748"/>
      <c r="W316" s="748"/>
      <c r="X316" s="748"/>
      <c r="Y316" s="748"/>
      <c r="Z316" s="748"/>
      <c r="AA316" s="748"/>
      <c r="AB316" s="749" t="s">
        <v>94</v>
      </c>
      <c r="AC316" s="749" t="s">
        <v>94</v>
      </c>
      <c r="AD316" s="749" t="s">
        <v>94</v>
      </c>
      <c r="AE316" s="746"/>
      <c r="AF316" s="739"/>
      <c r="AG316" s="739"/>
      <c r="AH316" s="739"/>
    </row>
    <row r="317" ht="15.75" customHeight="1">
      <c r="A317" s="739"/>
      <c r="B317" s="739"/>
      <c r="C317" s="739"/>
      <c r="D317" s="739"/>
      <c r="E317" s="739"/>
      <c r="F317" s="739"/>
      <c r="G317" s="741" t="s">
        <v>1566</v>
      </c>
      <c r="H317" s="750" t="s">
        <v>60</v>
      </c>
      <c r="I317" s="750" t="s">
        <v>60</v>
      </c>
      <c r="J317" s="747"/>
      <c r="K317" s="747"/>
      <c r="L317" s="750" t="s">
        <v>60</v>
      </c>
      <c r="M317" s="750" t="s">
        <v>60</v>
      </c>
      <c r="N317" s="750" t="s">
        <v>60</v>
      </c>
      <c r="O317" s="750" t="s">
        <v>60</v>
      </c>
      <c r="P317" s="750" t="s">
        <v>60</v>
      </c>
      <c r="Q317" s="750" t="s">
        <v>60</v>
      </c>
      <c r="R317" s="750" t="s">
        <v>60</v>
      </c>
      <c r="S317" s="750" t="s">
        <v>60</v>
      </c>
      <c r="T317" s="750" t="s">
        <v>60</v>
      </c>
      <c r="U317" s="750" t="s">
        <v>60</v>
      </c>
      <c r="V317" s="750" t="s">
        <v>60</v>
      </c>
      <c r="W317" s="750" t="s">
        <v>60</v>
      </c>
      <c r="X317" s="750" t="s">
        <v>60</v>
      </c>
      <c r="Y317" s="750" t="s">
        <v>60</v>
      </c>
      <c r="Z317" s="750" t="s">
        <v>60</v>
      </c>
      <c r="AA317" s="750" t="s">
        <v>60</v>
      </c>
      <c r="AB317" s="749" t="s">
        <v>94</v>
      </c>
      <c r="AC317" s="749" t="s">
        <v>94</v>
      </c>
      <c r="AD317" s="749" t="s">
        <v>94</v>
      </c>
      <c r="AE317" s="746"/>
      <c r="AF317" s="739"/>
      <c r="AG317" s="739"/>
      <c r="AH317" s="739"/>
    </row>
    <row r="318" ht="15.75" customHeight="1">
      <c r="A318" s="739"/>
      <c r="B318" s="739"/>
      <c r="C318" s="739"/>
      <c r="D318" s="739"/>
      <c r="E318" s="739"/>
      <c r="F318" s="739"/>
      <c r="G318" s="741" t="s">
        <v>1567</v>
      </c>
      <c r="H318" s="751">
        <f t="shared" ref="H318:I318" si="5">IF(H320-H324, (SUM(H321:H324)-H324)/(H320-H324), 0)</f>
        <v>0</v>
      </c>
      <c r="I318" s="751">
        <f t="shared" si="5"/>
        <v>0</v>
      </c>
      <c r="J318" s="751"/>
      <c r="K318" s="751"/>
      <c r="L318" s="751">
        <f t="shared" ref="L318:AD318" si="6">IF(L320-L324, (SUM(L321:L324)-L324)/(L320-L324), 0)</f>
        <v>0</v>
      </c>
      <c r="M318" s="751">
        <f t="shared" si="6"/>
        <v>0</v>
      </c>
      <c r="N318" s="751">
        <f t="shared" si="6"/>
        <v>0</v>
      </c>
      <c r="O318" s="751">
        <f t="shared" si="6"/>
        <v>0</v>
      </c>
      <c r="P318" s="751">
        <f t="shared" si="6"/>
        <v>0</v>
      </c>
      <c r="Q318" s="751">
        <f t="shared" si="6"/>
        <v>0</v>
      </c>
      <c r="R318" s="751">
        <f t="shared" si="6"/>
        <v>0</v>
      </c>
      <c r="S318" s="751">
        <f t="shared" si="6"/>
        <v>0</v>
      </c>
      <c r="T318" s="751">
        <f t="shared" si="6"/>
        <v>0</v>
      </c>
      <c r="U318" s="751">
        <f t="shared" si="6"/>
        <v>0</v>
      </c>
      <c r="V318" s="751">
        <f t="shared" si="6"/>
        <v>0</v>
      </c>
      <c r="W318" s="751">
        <f t="shared" si="6"/>
        <v>0</v>
      </c>
      <c r="X318" s="751">
        <f t="shared" si="6"/>
        <v>0</v>
      </c>
      <c r="Y318" s="751">
        <f t="shared" si="6"/>
        <v>0</v>
      </c>
      <c r="Z318" s="751">
        <f t="shared" si="6"/>
        <v>0</v>
      </c>
      <c r="AA318" s="751">
        <f t="shared" si="6"/>
        <v>0</v>
      </c>
      <c r="AB318" s="752">
        <f t="shared" si="6"/>
        <v>0</v>
      </c>
      <c r="AC318" s="752">
        <f t="shared" si="6"/>
        <v>0</v>
      </c>
      <c r="AD318" s="752">
        <f t="shared" si="6"/>
        <v>0</v>
      </c>
      <c r="AE318" s="746"/>
      <c r="AF318" s="739"/>
      <c r="AG318" s="739"/>
      <c r="AH318" s="739"/>
    </row>
    <row r="319" ht="15.75" customHeight="1">
      <c r="A319" s="739"/>
      <c r="B319" s="739"/>
      <c r="C319" s="739"/>
      <c r="D319" s="739"/>
      <c r="E319" s="739"/>
      <c r="F319" s="739"/>
      <c r="G319" s="741" t="s">
        <v>486</v>
      </c>
      <c r="H319" s="751">
        <f>IF((H320-H325-H324), H321/(H320-H325-H324), 0)</f>
        <v>0</v>
      </c>
      <c r="I319" s="751">
        <f>if((I320-I325-I324), I321/(I320-I325-I324), 0)</f>
        <v>0</v>
      </c>
      <c r="J319" s="751"/>
      <c r="K319" s="751"/>
      <c r="L319" s="751">
        <f t="shared" ref="L319:AD319" si="7">if((L320-L325-L324), L321/(L320-L325-L324), 0)</f>
        <v>0</v>
      </c>
      <c r="M319" s="751">
        <f t="shared" si="7"/>
        <v>0</v>
      </c>
      <c r="N319" s="751">
        <f t="shared" si="7"/>
        <v>0</v>
      </c>
      <c r="O319" s="751">
        <f t="shared" si="7"/>
        <v>0</v>
      </c>
      <c r="P319" s="751">
        <f t="shared" si="7"/>
        <v>0</v>
      </c>
      <c r="Q319" s="751">
        <f t="shared" si="7"/>
        <v>0</v>
      </c>
      <c r="R319" s="751">
        <f t="shared" si="7"/>
        <v>0</v>
      </c>
      <c r="S319" s="751">
        <f t="shared" si="7"/>
        <v>0</v>
      </c>
      <c r="T319" s="751">
        <f t="shared" si="7"/>
        <v>0</v>
      </c>
      <c r="U319" s="751">
        <f t="shared" si="7"/>
        <v>0</v>
      </c>
      <c r="V319" s="751">
        <f t="shared" si="7"/>
        <v>0</v>
      </c>
      <c r="W319" s="751">
        <f t="shared" si="7"/>
        <v>0</v>
      </c>
      <c r="X319" s="751">
        <f t="shared" si="7"/>
        <v>0</v>
      </c>
      <c r="Y319" s="751">
        <f t="shared" si="7"/>
        <v>0</v>
      </c>
      <c r="Z319" s="751">
        <f t="shared" si="7"/>
        <v>0</v>
      </c>
      <c r="AA319" s="751">
        <f t="shared" si="7"/>
        <v>0</v>
      </c>
      <c r="AB319" s="752">
        <f t="shared" si="7"/>
        <v>0</v>
      </c>
      <c r="AC319" s="752">
        <f t="shared" si="7"/>
        <v>0</v>
      </c>
      <c r="AD319" s="752">
        <f t="shared" si="7"/>
        <v>0</v>
      </c>
      <c r="AE319" s="739"/>
      <c r="AF319" s="739"/>
      <c r="AG319" s="739"/>
      <c r="AH319" s="739"/>
    </row>
    <row r="320" ht="15.75" customHeight="1">
      <c r="A320" s="739"/>
      <c r="B320" s="739"/>
      <c r="C320" s="739"/>
      <c r="D320" s="739"/>
      <c r="E320" s="739"/>
      <c r="F320" s="739"/>
      <c r="G320" s="741" t="s">
        <v>487</v>
      </c>
      <c r="H320" s="753">
        <f>IF(ISBLANK(H$316), COUNTIF($AB5:$AB311,"&lt;=" &amp; MAX('입력값'!$L$3:$L332)), COUNTIF($AB5:$AB311, H$317 &amp; H$316))</f>
        <v>74</v>
      </c>
      <c r="I320" s="753">
        <f>IF(ISBLANK(I$316), COUNTIF($AB5:$AB311,"&lt;=" &amp; MAX('입력값'!$L$3:$L332)), COUNTIF($AB5:$AB311, I$317 &amp; I$316))</f>
        <v>74</v>
      </c>
      <c r="J320" s="753"/>
      <c r="K320" s="753"/>
      <c r="L320" s="753">
        <f>IF(ISBLANK(L$316), COUNTIF($AB5:$AB311,"&lt;=" &amp; MAX('입력값'!$L$3:$L332)), COUNTIF($AB5:$AB311, L$317 &amp; L$316))</f>
        <v>76</v>
      </c>
      <c r="M320" s="753">
        <f>IF(ISBLANK(M$316), COUNTIF($AB5:$AB311,"&lt;=" &amp; MAX('입력값'!$L$3:$L332)), COUNTIF($AB5:$AB311, M$317 &amp; M$316))</f>
        <v>76</v>
      </c>
      <c r="N320" s="753">
        <f>IF(ISBLANK(N$316), COUNTIF($AB5:$AB311,"&lt;=" &amp; MAX('입력값'!$L$3:$L332)), COUNTIF($AB5:$AB311, N$317 &amp; N$316))</f>
        <v>76</v>
      </c>
      <c r="O320" s="753">
        <f>IF(ISBLANK(O$316), COUNTIF($AB5:$AB311,"&lt;=" &amp; MAX('입력값'!$L$3:$L332)), COUNTIF($AB5:$AB311, O$317 &amp; O$316))</f>
        <v>76</v>
      </c>
      <c r="P320" s="753">
        <f>IF(ISBLANK(P$316), COUNTIF($AB5:$AB311,"&lt;=" &amp; MAX('입력값'!$L$3:$L332)), COUNTIF($AB5:$AB311, P$317 &amp; P$316))</f>
        <v>76</v>
      </c>
      <c r="Q320" s="753">
        <f>IF(ISBLANK(Q$316), COUNTIF($AB5:$AB311,"&lt;=" &amp; MAX('입력값'!$L$3:$L332)), COUNTIF($AB5:$AB311, Q$317 &amp; Q$316))</f>
        <v>76</v>
      </c>
      <c r="R320" s="753">
        <f>IF(ISBLANK(R$316), COUNTIF($AB5:$AB311,"&lt;=" &amp; MAX('입력값'!$L$3:$L332)), COUNTIF($AB5:$AB311, R$317 &amp; R$316))</f>
        <v>76</v>
      </c>
      <c r="S320" s="753">
        <f>IF(ISBLANK(S$316), COUNTIF($AB5:$AB311,"&lt;=" &amp; MAX('입력값'!$L$3:$L332)), COUNTIF($AB5:$AB311, S$317 &amp; S$316))</f>
        <v>76</v>
      </c>
      <c r="T320" s="753">
        <f>IF(ISBLANK(T$316), COUNTIF($AB5:$AB311,"&lt;=" &amp; MAX('입력값'!$L$3:$L332)), COUNTIF($AB5:$AB311, T$317 &amp; T$316))</f>
        <v>76</v>
      </c>
      <c r="U320" s="753">
        <f>IF(ISBLANK(U$316), COUNTIF($AB5:$AB311,"&lt;=" &amp; MAX('입력값'!$L$3:$L332)), COUNTIF($AB5:$AB311, U$317 &amp; U$316))</f>
        <v>76</v>
      </c>
      <c r="V320" s="753">
        <f>IF(ISBLANK(V$316), COUNTIF($AB5:$AB311,"&lt;=" &amp; MAX('입력값'!$L$3:$L332)), COUNTIF($AB5:$AB311, V$317 &amp; V$316))</f>
        <v>76</v>
      </c>
      <c r="W320" s="753">
        <f>IF(ISBLANK(W$316), COUNTIF($AB5:$AB311,"&lt;=" &amp; MAX('입력값'!$L$3:$L332)), COUNTIF($AB5:$AB311, W$317 &amp; W$316))</f>
        <v>76</v>
      </c>
      <c r="X320" s="753">
        <f>IF(ISBLANK(X$316), COUNTIF($AB5:$AB311,"&lt;=" &amp; MAX('입력값'!$L$3:$L332)), COUNTIF($AB5:$AB311, X$317 &amp; X$316))</f>
        <v>76</v>
      </c>
      <c r="Y320" s="753">
        <f>IF(ISBLANK(Y$316), COUNTIF($AB5:$AB311,"&lt;=" &amp; MAX('입력값'!$L$3:$L332)), COUNTIF($AB5:$AB311, Y$317 &amp; Y$316))</f>
        <v>76</v>
      </c>
      <c r="Z320" s="753">
        <f>IF(ISBLANK(Z$316), COUNTIF($AB5:$AB311,"&lt;=" &amp; MAX('입력값'!$L$3:$L332)), COUNTIF($AB5:$AB311, Z$317 &amp; Z$316))</f>
        <v>76</v>
      </c>
      <c r="AA320" s="753">
        <f>IF(ISBLANK(AA$316), COUNTIF($AB5:$AB311,"&lt;=" &amp; MAX('입력값'!$L$3:$L332)), COUNTIF($AB5:$AB311, AA$317 &amp; AA$316))</f>
        <v>76</v>
      </c>
      <c r="AB320" s="754">
        <f t="shared" ref="AB320:AC320" si="8">IF(ISBLANK(AB$314), SUMIFS($H320:$AA320, $H$313:$AA$313, AB$313), SUMIFS($H320:$AA320, $H$313:$AA$313, AB$313, $H$314:$AA$314, AB$314))</f>
        <v>74</v>
      </c>
      <c r="AC320" s="754">
        <f t="shared" si="8"/>
        <v>74</v>
      </c>
      <c r="AD320" s="754">
        <f t="shared" ref="AD320:AD325" si="12">IF(ISBLANK(AD$314), SUM($H320:$AA320), SUMIFS($H320:$AA320, $H$314:$AA$314, AD$314))</f>
        <v>148</v>
      </c>
      <c r="AE320" s="739"/>
      <c r="AF320" s="739"/>
      <c r="AG320" s="739"/>
      <c r="AH320" s="739"/>
    </row>
    <row r="321" ht="15.75" customHeight="1">
      <c r="A321" s="739"/>
      <c r="B321" s="739"/>
      <c r="C321" s="739"/>
      <c r="D321" s="739"/>
      <c r="E321" s="739"/>
      <c r="F321" s="739"/>
      <c r="G321" s="741" t="s">
        <v>58</v>
      </c>
      <c r="H321" s="753">
        <f t="shared" ref="H321:I321" si="9">IF(ISBLANK(H$316), COUNTIF(H$5:H$311, $G321), COUNTIFS($AB$5:$AB$311, H$317 &amp; H$316, H$5:H$311, $G321))</f>
        <v>0</v>
      </c>
      <c r="I321" s="753">
        <f t="shared" si="9"/>
        <v>0</v>
      </c>
      <c r="J321" s="753"/>
      <c r="K321" s="753"/>
      <c r="L321" s="753">
        <f t="shared" ref="L321:AA321" si="10">IF(ISBLANK(L$316), COUNTIF(L$5:L$311, $G321), COUNTIFS($AB$5:$AB$311, L$317 &amp; L$316, L$5:L$311, $G321))</f>
        <v>0</v>
      </c>
      <c r="M321" s="753">
        <f t="shared" si="10"/>
        <v>0</v>
      </c>
      <c r="N321" s="753">
        <f t="shared" si="10"/>
        <v>0</v>
      </c>
      <c r="O321" s="753">
        <f t="shared" si="10"/>
        <v>0</v>
      </c>
      <c r="P321" s="753">
        <f t="shared" si="10"/>
        <v>0</v>
      </c>
      <c r="Q321" s="753">
        <f t="shared" si="10"/>
        <v>0</v>
      </c>
      <c r="R321" s="753">
        <f t="shared" si="10"/>
        <v>0</v>
      </c>
      <c r="S321" s="753">
        <f t="shared" si="10"/>
        <v>0</v>
      </c>
      <c r="T321" s="753">
        <f t="shared" si="10"/>
        <v>0</v>
      </c>
      <c r="U321" s="753">
        <f t="shared" si="10"/>
        <v>0</v>
      </c>
      <c r="V321" s="753">
        <f t="shared" si="10"/>
        <v>0</v>
      </c>
      <c r="W321" s="753">
        <f t="shared" si="10"/>
        <v>0</v>
      </c>
      <c r="X321" s="753">
        <f t="shared" si="10"/>
        <v>0</v>
      </c>
      <c r="Y321" s="753">
        <f t="shared" si="10"/>
        <v>0</v>
      </c>
      <c r="Z321" s="753">
        <f t="shared" si="10"/>
        <v>0</v>
      </c>
      <c r="AA321" s="753">
        <f t="shared" si="10"/>
        <v>0</v>
      </c>
      <c r="AB321" s="754">
        <f t="shared" ref="AB321:AC321" si="11">IF(ISBLANK(AB$314), SUMIFS($H321:$AA321, $H$313:$AA$313, AB$313), SUMIFS($H321:$AA321, $H$313:$AA$313, AB$313, $H$314:$AA$314, AB$314))</f>
        <v>0</v>
      </c>
      <c r="AC321" s="754">
        <f t="shared" si="11"/>
        <v>0</v>
      </c>
      <c r="AD321" s="754">
        <f t="shared" si="12"/>
        <v>0</v>
      </c>
      <c r="AE321" s="739"/>
      <c r="AF321" s="739"/>
      <c r="AG321" s="739"/>
      <c r="AH321" s="739"/>
    </row>
    <row r="322" ht="15.75" customHeight="1">
      <c r="A322" s="739"/>
      <c r="B322" s="739"/>
      <c r="C322" s="739"/>
      <c r="D322" s="739"/>
      <c r="E322" s="739"/>
      <c r="F322" s="739"/>
      <c r="G322" s="741" t="s">
        <v>67</v>
      </c>
      <c r="H322" s="753">
        <f t="shared" ref="H322:I322" si="13">IF(ISBLANK(H$316), COUNTIF(H$5:H$311, $G322), COUNTIFS($AB$5:$AB$311, H$317 &amp; H$316, H$5:H$311, $G322))</f>
        <v>0</v>
      </c>
      <c r="I322" s="753">
        <f t="shared" si="13"/>
        <v>0</v>
      </c>
      <c r="J322" s="753"/>
      <c r="K322" s="753"/>
      <c r="L322" s="753">
        <f t="shared" ref="L322:AA322" si="14">IF(ISBLANK(L$316), COUNTIF(L$5:L$311, $G322), COUNTIFS($AB$5:$AB$311, L$317 &amp; L$316, L$5:L$311, $G322))</f>
        <v>0</v>
      </c>
      <c r="M322" s="753">
        <f t="shared" si="14"/>
        <v>0</v>
      </c>
      <c r="N322" s="753">
        <f t="shared" si="14"/>
        <v>0</v>
      </c>
      <c r="O322" s="753">
        <f t="shared" si="14"/>
        <v>0</v>
      </c>
      <c r="P322" s="753">
        <f t="shared" si="14"/>
        <v>0</v>
      </c>
      <c r="Q322" s="753">
        <f t="shared" si="14"/>
        <v>0</v>
      </c>
      <c r="R322" s="753">
        <f t="shared" si="14"/>
        <v>0</v>
      </c>
      <c r="S322" s="753">
        <f t="shared" si="14"/>
        <v>0</v>
      </c>
      <c r="T322" s="753">
        <f t="shared" si="14"/>
        <v>0</v>
      </c>
      <c r="U322" s="753">
        <f t="shared" si="14"/>
        <v>0</v>
      </c>
      <c r="V322" s="753">
        <f t="shared" si="14"/>
        <v>0</v>
      </c>
      <c r="W322" s="753">
        <f t="shared" si="14"/>
        <v>0</v>
      </c>
      <c r="X322" s="753">
        <f t="shared" si="14"/>
        <v>0</v>
      </c>
      <c r="Y322" s="753">
        <f t="shared" si="14"/>
        <v>0</v>
      </c>
      <c r="Z322" s="753">
        <f t="shared" si="14"/>
        <v>0</v>
      </c>
      <c r="AA322" s="753">
        <f t="shared" si="14"/>
        <v>0</v>
      </c>
      <c r="AB322" s="754">
        <f t="shared" ref="AB322:AC322" si="15">IF(ISBLANK(AB$314), SUMIFS($H322:$AA322, $H$313:$AA$313, AB$313), SUMIFS($H322:$AA322, $H$313:$AA$313, AB$313, $H$314:$AA$314, AB$314))</f>
        <v>0</v>
      </c>
      <c r="AC322" s="754">
        <f t="shared" si="15"/>
        <v>0</v>
      </c>
      <c r="AD322" s="754">
        <f t="shared" si="12"/>
        <v>0</v>
      </c>
      <c r="AE322" s="739"/>
      <c r="AF322" s="739"/>
      <c r="AG322" s="739"/>
      <c r="AH322" s="739"/>
    </row>
    <row r="323" ht="15.75" customHeight="1">
      <c r="A323" s="739"/>
      <c r="B323" s="739"/>
      <c r="C323" s="739"/>
      <c r="D323" s="739"/>
      <c r="E323" s="739"/>
      <c r="F323" s="739"/>
      <c r="G323" s="741" t="s">
        <v>75</v>
      </c>
      <c r="H323" s="753">
        <f t="shared" ref="H323:I323" si="16">IF(ISBLANK(H$316), COUNTIF(H$5:H$311, $G323), COUNTIFS($AB$5:$AB$311, H$317 &amp; H$316, H$5:H$311, $G323))</f>
        <v>0</v>
      </c>
      <c r="I323" s="753">
        <f t="shared" si="16"/>
        <v>0</v>
      </c>
      <c r="J323" s="753"/>
      <c r="K323" s="753"/>
      <c r="L323" s="753">
        <f t="shared" ref="L323:AA323" si="17">IF(ISBLANK(L$316), COUNTIF(L$5:L$311, $G323), COUNTIFS($AB$5:$AB$311, L$317 &amp; L$316, L$5:L$311, $G323))</f>
        <v>0</v>
      </c>
      <c r="M323" s="753">
        <f t="shared" si="17"/>
        <v>0</v>
      </c>
      <c r="N323" s="753">
        <f t="shared" si="17"/>
        <v>0</v>
      </c>
      <c r="O323" s="753">
        <f t="shared" si="17"/>
        <v>0</v>
      </c>
      <c r="P323" s="753">
        <f t="shared" si="17"/>
        <v>0</v>
      </c>
      <c r="Q323" s="753">
        <f t="shared" si="17"/>
        <v>0</v>
      </c>
      <c r="R323" s="753">
        <f t="shared" si="17"/>
        <v>0</v>
      </c>
      <c r="S323" s="753">
        <f t="shared" si="17"/>
        <v>0</v>
      </c>
      <c r="T323" s="753">
        <f t="shared" si="17"/>
        <v>0</v>
      </c>
      <c r="U323" s="753">
        <f t="shared" si="17"/>
        <v>0</v>
      </c>
      <c r="V323" s="753">
        <f t="shared" si="17"/>
        <v>0</v>
      </c>
      <c r="W323" s="753">
        <f t="shared" si="17"/>
        <v>0</v>
      </c>
      <c r="X323" s="753">
        <f t="shared" si="17"/>
        <v>0</v>
      </c>
      <c r="Y323" s="753">
        <f t="shared" si="17"/>
        <v>0</v>
      </c>
      <c r="Z323" s="753">
        <f t="shared" si="17"/>
        <v>0</v>
      </c>
      <c r="AA323" s="753">
        <f t="shared" si="17"/>
        <v>0</v>
      </c>
      <c r="AB323" s="754">
        <f t="shared" ref="AB323:AC323" si="18">IF(ISBLANK(AB$314), SUMIFS($H323:$AA323, $H$313:$AA$313, AB$313), SUMIFS($H323:$AA323, $H$313:$AA$313, AB$313, $H$314:$AA$314, AB$314))</f>
        <v>0</v>
      </c>
      <c r="AC323" s="754">
        <f t="shared" si="18"/>
        <v>0</v>
      </c>
      <c r="AD323" s="754">
        <f t="shared" si="12"/>
        <v>0</v>
      </c>
      <c r="AE323" s="739"/>
      <c r="AF323" s="739"/>
      <c r="AG323" s="739"/>
      <c r="AH323" s="739"/>
    </row>
    <row r="324" ht="15.75" customHeight="1">
      <c r="A324" s="739"/>
      <c r="B324" s="739"/>
      <c r="C324" s="739"/>
      <c r="D324" s="739"/>
      <c r="E324" s="739"/>
      <c r="F324" s="739"/>
      <c r="G324" s="741" t="s">
        <v>82</v>
      </c>
      <c r="H324" s="753">
        <f t="shared" ref="H324:I324" si="19">IF(ISBLANK(H$316), COUNTIF(H$5:H$311, $G324), COUNTIFS($AB$5:$AB$311, H$317 &amp; H$316, H$5:H$311, $G324))</f>
        <v>8</v>
      </c>
      <c r="I324" s="753">
        <f t="shared" si="19"/>
        <v>12</v>
      </c>
      <c r="J324" s="753"/>
      <c r="K324" s="753"/>
      <c r="L324" s="753">
        <f t="shared" ref="L324:AA324" si="20">IF(ISBLANK(L$316), COUNTIF(L$5:L$311, $G324), COUNTIFS($AB$5:$AB$311, L$317 &amp; L$316, L$5:L$311, $G324))</f>
        <v>0</v>
      </c>
      <c r="M324" s="753">
        <f t="shared" si="20"/>
        <v>0</v>
      </c>
      <c r="N324" s="753">
        <f t="shared" si="20"/>
        <v>0</v>
      </c>
      <c r="O324" s="753">
        <f t="shared" si="20"/>
        <v>0</v>
      </c>
      <c r="P324" s="753">
        <f t="shared" si="20"/>
        <v>0</v>
      </c>
      <c r="Q324" s="753">
        <f t="shared" si="20"/>
        <v>0</v>
      </c>
      <c r="R324" s="753">
        <f t="shared" si="20"/>
        <v>0</v>
      </c>
      <c r="S324" s="753">
        <f t="shared" si="20"/>
        <v>0</v>
      </c>
      <c r="T324" s="753">
        <f t="shared" si="20"/>
        <v>0</v>
      </c>
      <c r="U324" s="753">
        <f t="shared" si="20"/>
        <v>0</v>
      </c>
      <c r="V324" s="753">
        <f t="shared" si="20"/>
        <v>0</v>
      </c>
      <c r="W324" s="753">
        <f t="shared" si="20"/>
        <v>0</v>
      </c>
      <c r="X324" s="753">
        <f t="shared" si="20"/>
        <v>0</v>
      </c>
      <c r="Y324" s="753">
        <f t="shared" si="20"/>
        <v>0</v>
      </c>
      <c r="Z324" s="753">
        <f t="shared" si="20"/>
        <v>0</v>
      </c>
      <c r="AA324" s="753">
        <f t="shared" si="20"/>
        <v>0</v>
      </c>
      <c r="AB324" s="754">
        <f t="shared" ref="AB324:AC324" si="21">IF(ISBLANK(AB$314), SUMIFS($H324:$AA324, $H$313:$AA$313, AB$313), SUMIFS($H324:$AA324, $H$313:$AA$313, AB$313, $H$314:$AA$314, AB$314))</f>
        <v>8</v>
      </c>
      <c r="AC324" s="754">
        <f t="shared" si="21"/>
        <v>12</v>
      </c>
      <c r="AD324" s="754">
        <f t="shared" si="12"/>
        <v>20</v>
      </c>
      <c r="AE324" s="739"/>
      <c r="AF324" s="739"/>
      <c r="AG324" s="739"/>
      <c r="AH324" s="739"/>
    </row>
    <row r="325" ht="15.75" customHeight="1">
      <c r="A325" s="739"/>
      <c r="B325" s="739"/>
      <c r="C325" s="739"/>
      <c r="D325" s="739"/>
      <c r="E325" s="739"/>
      <c r="F325" s="739"/>
      <c r="G325" s="741" t="s">
        <v>481</v>
      </c>
      <c r="H325" s="753">
        <f t="shared" ref="H325:I325" si="22">H$320-SUM(H$321:H$324)</f>
        <v>66</v>
      </c>
      <c r="I325" s="753">
        <f t="shared" si="22"/>
        <v>62</v>
      </c>
      <c r="J325" s="753"/>
      <c r="K325" s="753"/>
      <c r="L325" s="753">
        <f t="shared" ref="L325:AA325" si="23">L$320-SUM(L$321:L$324)</f>
        <v>76</v>
      </c>
      <c r="M325" s="753">
        <f t="shared" si="23"/>
        <v>76</v>
      </c>
      <c r="N325" s="753">
        <f t="shared" si="23"/>
        <v>76</v>
      </c>
      <c r="O325" s="753">
        <f t="shared" si="23"/>
        <v>76</v>
      </c>
      <c r="P325" s="753">
        <f t="shared" si="23"/>
        <v>76</v>
      </c>
      <c r="Q325" s="753">
        <f t="shared" si="23"/>
        <v>76</v>
      </c>
      <c r="R325" s="753">
        <f t="shared" si="23"/>
        <v>76</v>
      </c>
      <c r="S325" s="753">
        <f t="shared" si="23"/>
        <v>76</v>
      </c>
      <c r="T325" s="753">
        <f t="shared" si="23"/>
        <v>76</v>
      </c>
      <c r="U325" s="753">
        <f t="shared" si="23"/>
        <v>76</v>
      </c>
      <c r="V325" s="753">
        <f t="shared" si="23"/>
        <v>76</v>
      </c>
      <c r="W325" s="753">
        <f t="shared" si="23"/>
        <v>76</v>
      </c>
      <c r="X325" s="753">
        <f t="shared" si="23"/>
        <v>76</v>
      </c>
      <c r="Y325" s="753">
        <f t="shared" si="23"/>
        <v>76</v>
      </c>
      <c r="Z325" s="753">
        <f t="shared" si="23"/>
        <v>76</v>
      </c>
      <c r="AA325" s="753">
        <f t="shared" si="23"/>
        <v>76</v>
      </c>
      <c r="AB325" s="754">
        <f t="shared" ref="AB325:AC325" si="24">IF(ISBLANK(AB$314), SUMIFS($H325:$AA325, $H$313:$AA$313, AB$313), SUMIFS($H325:$AA325, $H$313:$AA$313, AB$313, $H$314:$AA$314, AB$314))</f>
        <v>66</v>
      </c>
      <c r="AC325" s="754">
        <f t="shared" si="24"/>
        <v>62</v>
      </c>
      <c r="AD325" s="754">
        <f t="shared" si="12"/>
        <v>128</v>
      </c>
      <c r="AE325" s="739"/>
      <c r="AF325" s="739"/>
      <c r="AG325" s="739"/>
      <c r="AH325" s="739"/>
    </row>
    <row r="326" ht="15.75" customHeight="1">
      <c r="A326" s="739"/>
      <c r="B326" s="739"/>
      <c r="C326" s="739"/>
      <c r="D326" s="739"/>
      <c r="E326" s="739"/>
      <c r="F326" s="739"/>
      <c r="G326" s="739"/>
      <c r="H326" s="740"/>
      <c r="I326" s="740"/>
      <c r="J326" s="740"/>
      <c r="K326" s="740"/>
      <c r="L326" s="740"/>
      <c r="M326" s="740"/>
      <c r="N326" s="740"/>
      <c r="O326" s="740"/>
      <c r="P326" s="740"/>
      <c r="Q326" s="740"/>
      <c r="R326" s="740"/>
      <c r="S326" s="740"/>
      <c r="T326" s="740"/>
      <c r="U326" s="740"/>
      <c r="V326" s="740"/>
      <c r="W326" s="740"/>
      <c r="X326" s="740"/>
      <c r="Y326" s="740"/>
      <c r="Z326" s="740"/>
      <c r="AA326" s="740"/>
      <c r="AB326" s="740"/>
      <c r="AC326" s="740"/>
      <c r="AD326" s="740"/>
      <c r="AE326" s="739"/>
      <c r="AF326" s="739"/>
      <c r="AG326" s="739"/>
      <c r="AH326" s="739"/>
    </row>
    <row r="327" ht="15.75" customHeight="1">
      <c r="A327" s="739"/>
      <c r="B327" s="739"/>
      <c r="C327" s="739"/>
      <c r="D327" s="739"/>
      <c r="E327" s="739"/>
      <c r="F327" s="739"/>
      <c r="G327" s="746"/>
      <c r="H327" s="740"/>
      <c r="I327" s="740"/>
      <c r="J327" s="740"/>
      <c r="K327" s="740"/>
      <c r="L327" s="740"/>
      <c r="M327" s="740"/>
      <c r="N327" s="740"/>
      <c r="O327" s="740"/>
      <c r="P327" s="740"/>
      <c r="Q327" s="740"/>
      <c r="R327" s="740"/>
      <c r="S327" s="740"/>
      <c r="T327" s="740"/>
      <c r="U327" s="740"/>
      <c r="V327" s="740"/>
      <c r="W327" s="740"/>
      <c r="X327" s="740"/>
      <c r="Y327" s="740"/>
      <c r="Z327" s="740"/>
      <c r="AA327" s="740"/>
      <c r="AB327" s="755" t="s">
        <v>488</v>
      </c>
      <c r="AC327" s="755" t="s">
        <v>1568</v>
      </c>
      <c r="AD327" s="755" t="s">
        <v>487</v>
      </c>
      <c r="AE327" s="739"/>
      <c r="AF327" s="739"/>
      <c r="AG327" s="739"/>
      <c r="AH327" s="739"/>
    </row>
    <row r="328" ht="15.75" customHeight="1">
      <c r="A328" s="739"/>
      <c r="B328" s="739"/>
      <c r="C328" s="739"/>
      <c r="D328" s="739"/>
      <c r="E328" s="739"/>
      <c r="F328" s="739"/>
      <c r="G328" s="746"/>
      <c r="H328" s="740"/>
      <c r="I328" s="740"/>
      <c r="J328" s="740"/>
      <c r="K328" s="740"/>
      <c r="L328" s="740"/>
      <c r="M328" s="740"/>
      <c r="N328" s="740"/>
      <c r="O328" s="740"/>
      <c r="P328" s="740"/>
      <c r="Q328" s="740"/>
      <c r="R328" s="740"/>
      <c r="S328" s="740"/>
      <c r="T328" s="740"/>
      <c r="U328" s="740"/>
      <c r="V328" s="740"/>
      <c r="W328" s="740"/>
      <c r="X328" s="740"/>
      <c r="Y328" s="740"/>
      <c r="Z328" s="740"/>
      <c r="AA328" s="740"/>
      <c r="AB328" s="756">
        <v>1.0</v>
      </c>
      <c r="AC328" s="757">
        <f t="shared" ref="AC328:AC331" si="25">IFERROR($AD328/$AB$3, 0)</f>
        <v>0.9736842105</v>
      </c>
      <c r="AD328" s="758">
        <f t="shared" ref="AD328:AD331" si="26">COUNTIF($AB$5:$AB$311, $AB328)</f>
        <v>74</v>
      </c>
      <c r="AE328" s="739"/>
      <c r="AF328" s="739"/>
      <c r="AG328" s="739"/>
      <c r="AH328" s="739"/>
    </row>
    <row r="329" ht="15.75" customHeight="1">
      <c r="A329" s="759"/>
      <c r="B329" s="759"/>
      <c r="C329" s="759"/>
      <c r="D329" s="759"/>
      <c r="E329" s="759"/>
      <c r="F329" s="759"/>
      <c r="G329" s="759"/>
      <c r="H329" s="760"/>
      <c r="I329" s="760"/>
      <c r="J329" s="760"/>
      <c r="K329" s="760"/>
      <c r="L329" s="760"/>
      <c r="M329" s="760"/>
      <c r="N329" s="760"/>
      <c r="O329" s="760"/>
      <c r="P329" s="760"/>
      <c r="Q329" s="760"/>
      <c r="R329" s="760"/>
      <c r="S329" s="760"/>
      <c r="T329" s="760"/>
      <c r="U329" s="760"/>
      <c r="V329" s="760"/>
      <c r="W329" s="760"/>
      <c r="X329" s="760"/>
      <c r="Y329" s="760"/>
      <c r="Z329" s="760"/>
      <c r="AA329" s="760"/>
      <c r="AB329" s="761">
        <v>2.0</v>
      </c>
      <c r="AC329" s="757">
        <f t="shared" si="25"/>
        <v>0</v>
      </c>
      <c r="AD329" s="758">
        <f t="shared" si="26"/>
        <v>0</v>
      </c>
      <c r="AE329" s="759"/>
      <c r="AF329" s="759"/>
      <c r="AG329" s="759"/>
      <c r="AH329" s="759"/>
    </row>
    <row r="330" ht="15.75" customHeight="1">
      <c r="A330" s="759"/>
      <c r="B330" s="759"/>
      <c r="C330" s="759"/>
      <c r="D330" s="759"/>
      <c r="E330" s="759"/>
      <c r="F330" s="759"/>
      <c r="G330" s="759"/>
      <c r="H330" s="760"/>
      <c r="I330" s="760"/>
      <c r="J330" s="760"/>
      <c r="K330" s="760"/>
      <c r="L330" s="760"/>
      <c r="M330" s="760"/>
      <c r="N330" s="760"/>
      <c r="O330" s="760"/>
      <c r="P330" s="760"/>
      <c r="Q330" s="760"/>
      <c r="R330" s="760"/>
      <c r="S330" s="760"/>
      <c r="T330" s="760"/>
      <c r="U330" s="760"/>
      <c r="V330" s="760"/>
      <c r="W330" s="760"/>
      <c r="X330" s="760"/>
      <c r="Y330" s="760"/>
      <c r="Z330" s="760"/>
      <c r="AA330" s="760"/>
      <c r="AB330" s="761">
        <v>3.0</v>
      </c>
      <c r="AC330" s="757">
        <f t="shared" si="25"/>
        <v>0.02631578947</v>
      </c>
      <c r="AD330" s="758">
        <f t="shared" si="26"/>
        <v>2</v>
      </c>
      <c r="AE330" s="759"/>
      <c r="AF330" s="759"/>
      <c r="AG330" s="759"/>
      <c r="AH330" s="759"/>
    </row>
    <row r="331" ht="15.75" customHeight="1">
      <c r="A331" s="759"/>
      <c r="B331" s="759"/>
      <c r="C331" s="759"/>
      <c r="D331" s="759"/>
      <c r="E331" s="759"/>
      <c r="F331" s="759"/>
      <c r="G331" s="759"/>
      <c r="H331" s="760"/>
      <c r="I331" s="760"/>
      <c r="J331" s="760"/>
      <c r="K331" s="760"/>
      <c r="L331" s="760"/>
      <c r="M331" s="760"/>
      <c r="N331" s="760"/>
      <c r="O331" s="760"/>
      <c r="P331" s="760"/>
      <c r="Q331" s="760"/>
      <c r="R331" s="760"/>
      <c r="S331" s="760"/>
      <c r="T331" s="760"/>
      <c r="U331" s="760"/>
      <c r="V331" s="760"/>
      <c r="W331" s="760"/>
      <c r="X331" s="760"/>
      <c r="Y331" s="760"/>
      <c r="Z331" s="760"/>
      <c r="AA331" s="760"/>
      <c r="AB331" s="756" t="s">
        <v>94</v>
      </c>
      <c r="AC331" s="757">
        <f t="shared" si="25"/>
        <v>0.6710526316</v>
      </c>
      <c r="AD331" s="758">
        <f t="shared" si="26"/>
        <v>51</v>
      </c>
      <c r="AE331" s="759"/>
      <c r="AF331" s="759"/>
      <c r="AG331" s="759"/>
      <c r="AH331" s="759"/>
    </row>
    <row r="332" ht="15.75" customHeight="1">
      <c r="A332" s="759"/>
      <c r="B332" s="759"/>
      <c r="C332" s="759"/>
      <c r="D332" s="759"/>
      <c r="E332" s="759"/>
      <c r="F332" s="759"/>
      <c r="G332" s="759"/>
      <c r="H332" s="760"/>
      <c r="I332" s="760"/>
      <c r="J332" s="760"/>
      <c r="K332" s="760"/>
      <c r="L332" s="760"/>
      <c r="M332" s="760"/>
      <c r="N332" s="760"/>
      <c r="O332" s="760"/>
      <c r="P332" s="760"/>
      <c r="Q332" s="760"/>
      <c r="R332" s="760"/>
      <c r="S332" s="760"/>
      <c r="T332" s="760"/>
      <c r="U332" s="760"/>
      <c r="V332" s="760"/>
      <c r="W332" s="760"/>
      <c r="X332" s="760"/>
      <c r="Y332" s="760"/>
      <c r="Z332" s="760"/>
      <c r="AA332" s="760"/>
      <c r="AB332" s="762"/>
      <c r="AC332" s="762"/>
      <c r="AD332" s="740"/>
      <c r="AE332" s="759"/>
      <c r="AF332" s="759"/>
      <c r="AG332" s="759"/>
      <c r="AH332" s="759"/>
    </row>
  </sheetData>
  <autoFilter ref="$H$4:$AD$310">
    <filterColumn colId="20">
      <filters>
        <filter val="1"/>
      </filters>
    </filterColumn>
  </autoFilter>
  <mergeCells count="8">
    <mergeCell ref="A2:A4"/>
    <mergeCell ref="B2:B4"/>
    <mergeCell ref="C2:C4"/>
    <mergeCell ref="D2:D4"/>
    <mergeCell ref="E2:E4"/>
    <mergeCell ref="F2:F4"/>
    <mergeCell ref="G2:G4"/>
    <mergeCell ref="AB2:AD2"/>
  </mergeCells>
  <conditionalFormatting sqref="H5:AA311">
    <cfRule type="cellIs" dxfId="10" priority="1" operator="equal">
      <formula>"p"</formula>
    </cfRule>
  </conditionalFormatting>
  <conditionalFormatting sqref="H5:AA311">
    <cfRule type="cellIs" dxfId="7" priority="2" operator="equal">
      <formula>"f"</formula>
    </cfRule>
  </conditionalFormatting>
  <conditionalFormatting sqref="H5:AA311">
    <cfRule type="cellIs" dxfId="4" priority="3" operator="equal">
      <formula>"n"</formula>
    </cfRule>
  </conditionalFormatting>
  <conditionalFormatting sqref="H5:AA311">
    <cfRule type="cellIs" dxfId="5" priority="4" operator="equal">
      <formula>"b"</formula>
    </cfRule>
  </conditionalFormatting>
  <dataValidations>
    <dataValidation type="list" allowBlank="1" sqref="AB119:AB121">
      <formula1>"1,2,3,-"</formula1>
    </dataValidation>
    <dataValidation type="list" allowBlank="1" showInputMessage="1" showErrorMessage="1" prompt="클릭하여 범위 내의 값을 입력하세요." sqref="H316:AA316">
      <formula1>$AB$5:$AB$311</formula1>
    </dataValidation>
    <dataValidation type="list" allowBlank="1" sqref="AC5:AC13 AC28 AC30:AC130">
      <formula1>"app,A,I,pc,Win,Mac,Web,moWeb,pcWeb,Wear,Watch,R,-"</formula1>
    </dataValidation>
    <dataValidation type="list" allowBlank="1" showDropDown="1" showInputMessage="1" showErrorMessage="1" prompt="클릭하여 범위 내의 값을 입력하세요." sqref="AB313:AC313">
      <formula1>$H$313:$AA$313</formula1>
    </dataValidation>
    <dataValidation type="list" allowBlank="1" showDropDown="1" showInputMessage="1" showErrorMessage="1" prompt="클릭하여 범위 내의 값을 입력하세요." sqref="AB314:AD314">
      <formula1>$H$314:$AA$314</formula1>
    </dataValidation>
    <dataValidation type="list" allowBlank="1" showInputMessage="1" prompt="클릭하여 범위 내의 값을 입력하세요." sqref="AC14:AC27 AC29 AC131:AC310">
      <formula1>'입력값'!$I$3:$I332</formula1>
    </dataValidation>
    <dataValidation type="list" allowBlank="1" showDropDown="1" showInputMessage="1" showErrorMessage="1" prompt="클릭하여 범위 내의 값을 입력하세요. ('입력값' 시트의 Iteration 값 범위내 입력)" sqref="H2:AA2">
      <formula1>'입력값'!$F$3:$F332</formula1>
    </dataValidation>
    <dataValidation type="list" allowBlank="1" showDropDown="1" showInputMessage="1" showErrorMessage="1" prompt="클릭하여 범위 내의 값을 입력하세요. ('입력값' 시트의 OS / Browser 값 범위내 입력)" sqref="H3:AA3">
      <formula1>'입력값'!$B$3:$B332</formula1>
    </dataValidation>
    <dataValidation type="list" allowBlank="1" showDropDown="1" showInputMessage="1" showErrorMessage="1" prompt="클릭하여 범위 내의 값을 입력하세요. ('입력값' 시트의 결과 값 범위내 입력)" sqref="H5:AA310">
      <formula1>'입력값'!$O$3:$O332</formula1>
    </dataValidation>
    <dataValidation type="list" allowBlank="1" showInputMessage="1" showErrorMessage="1" prompt="클릭하여 범위 내의 값을 입력하세요. ('입력값' 시트의 Priority 값 범위내 입력)" sqref="AB5 AB14:AB27 AB29 AB131:AB310">
      <formula1>'입력값'!$L$3:$L332</formula1>
    </dataValidation>
    <dataValidation type="list" allowBlank="1" showInputMessage="1" showErrorMessage="1" prompt="클릭하여 범위 내의 값을 입력하세요." sqref="H317:AA317">
      <formula1>'입력값'!$R$3:$R332</formula1>
    </dataValidation>
    <dataValidation type="list" allowBlank="1" showErrorMessage="1" sqref="AB6:AB13 AB28 AB30:AB118 AB122:AB130">
      <formula1>"1,2,3,-"</formula1>
    </dataValidation>
  </dataValidations>
  <hyperlinks>
    <hyperlink r:id="rId2" ref="AF8"/>
    <hyperlink r:id="rId3" ref="AF9"/>
    <hyperlink r:id="rId4" ref="AF49"/>
    <hyperlink r:id="rId5" ref="AF72"/>
    <hyperlink r:id="rId6" ref="AF99"/>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8.25"/>
    <col customWidth="1" min="31" max="34" width="31.38"/>
  </cols>
  <sheetData>
    <row r="1" ht="15.75" customHeight="1">
      <c r="A1" s="493" t="s">
        <v>4978</v>
      </c>
      <c r="B1" s="494"/>
      <c r="C1" s="1756" t="s">
        <v>4979</v>
      </c>
      <c r="D1" s="494"/>
      <c r="E1" s="1757"/>
      <c r="F1" s="1365" t="s">
        <v>4980</v>
      </c>
      <c r="G1" s="1758"/>
      <c r="H1" s="1759"/>
      <c r="I1" s="1759"/>
      <c r="J1" s="1759"/>
      <c r="K1" s="1759"/>
      <c r="L1" s="1759"/>
      <c r="M1" s="1759"/>
      <c r="N1" s="1759"/>
      <c r="O1" s="1759"/>
      <c r="P1" s="1759"/>
      <c r="Q1" s="1759"/>
      <c r="R1" s="1759"/>
      <c r="S1" s="1759"/>
      <c r="T1" s="1759"/>
      <c r="U1" s="1759"/>
      <c r="V1" s="1759"/>
      <c r="W1" s="1759"/>
      <c r="X1" s="1759"/>
      <c r="Y1" s="1759"/>
      <c r="Z1" s="1759"/>
      <c r="AA1" s="1759"/>
      <c r="AB1" s="1759"/>
      <c r="AC1" s="1759"/>
      <c r="AD1" s="1759"/>
      <c r="AE1" s="1760" t="s">
        <v>4981</v>
      </c>
      <c r="AF1" s="770"/>
      <c r="AG1" s="770">
        <f>COUNTIF(AG5:AG726, "?*")</f>
        <v>17</v>
      </c>
      <c r="AH1" s="770"/>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6" t="str">
        <f>IF(COUNTIF('리그레션 플랜'!C12:D12, "a15"), "a15", IF(COUNTIF('리그레션 플랜'!C12:D12, "a16"), "a16", ""))</f>
        <v>a16</v>
      </c>
      <c r="I3" s="772"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COUNTIF($AB5:$AB705, "&lt;=" &amp; MAX('입력값'!$L$3:$L726))</f>
        <v>479</v>
      </c>
      <c r="AC3" s="1689"/>
      <c r="AD3" s="512" t="s">
        <v>1297</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1761" t="s">
        <v>4982</v>
      </c>
      <c r="B5" s="1762"/>
      <c r="C5" s="1762"/>
      <c r="D5" s="1762"/>
      <c r="E5" s="1763"/>
      <c r="F5" s="1762"/>
      <c r="G5" s="1762"/>
      <c r="H5" s="1764"/>
      <c r="I5" s="1764"/>
      <c r="J5" s="1764"/>
      <c r="K5" s="1764"/>
      <c r="L5" s="1764"/>
      <c r="M5" s="1764"/>
      <c r="N5" s="1764"/>
      <c r="O5" s="1764"/>
      <c r="P5" s="1764"/>
      <c r="Q5" s="1764"/>
      <c r="R5" s="1764"/>
      <c r="S5" s="1764"/>
      <c r="T5" s="1764"/>
      <c r="U5" s="1764"/>
      <c r="V5" s="1764"/>
      <c r="W5" s="1764"/>
      <c r="X5" s="1764"/>
      <c r="Y5" s="1764"/>
      <c r="Z5" s="1764"/>
      <c r="AA5" s="1764"/>
      <c r="AB5" s="1765"/>
      <c r="AC5" s="1762"/>
      <c r="AD5" s="1762"/>
      <c r="AE5" s="1763"/>
      <c r="AF5" s="1763"/>
      <c r="AG5" s="1763"/>
      <c r="AH5" s="1766"/>
    </row>
    <row r="6" ht="15.75" customHeight="1">
      <c r="A6" s="1031" t="s">
        <v>4983</v>
      </c>
      <c r="B6" s="641"/>
      <c r="C6" s="641"/>
      <c r="D6" s="641"/>
      <c r="E6" s="642"/>
      <c r="F6" s="641"/>
      <c r="G6" s="641"/>
      <c r="H6" s="501" t="s">
        <v>94</v>
      </c>
      <c r="I6" s="501" t="s">
        <v>94</v>
      </c>
      <c r="J6" s="501"/>
      <c r="K6" s="501"/>
      <c r="L6" s="501"/>
      <c r="M6" s="501"/>
      <c r="N6" s="501"/>
      <c r="O6" s="501"/>
      <c r="P6" s="501"/>
      <c r="Q6" s="501"/>
      <c r="R6" s="501"/>
      <c r="S6" s="501"/>
      <c r="T6" s="501"/>
      <c r="U6" s="501"/>
      <c r="V6" s="501"/>
      <c r="W6" s="501"/>
      <c r="X6" s="501"/>
      <c r="Y6" s="501"/>
      <c r="Z6" s="501"/>
      <c r="AA6" s="501"/>
      <c r="AB6" s="1406" t="s">
        <v>94</v>
      </c>
      <c r="AC6" s="665" t="s">
        <v>55</v>
      </c>
      <c r="AD6" s="1767" t="s">
        <v>2779</v>
      </c>
      <c r="AE6" s="642"/>
      <c r="AF6" s="642"/>
      <c r="AG6" s="642"/>
      <c r="AH6" s="633"/>
    </row>
    <row r="7" ht="15.75" hidden="1" customHeight="1">
      <c r="A7" s="1031"/>
      <c r="B7" s="641"/>
      <c r="C7" s="641"/>
      <c r="D7" s="642" t="s">
        <v>4984</v>
      </c>
      <c r="E7" s="642" t="s">
        <v>4985</v>
      </c>
      <c r="F7" s="642" t="s">
        <v>4986</v>
      </c>
      <c r="G7" s="640" t="s">
        <v>4987</v>
      </c>
      <c r="H7" s="648"/>
      <c r="I7" s="501"/>
      <c r="J7" s="501"/>
      <c r="K7" s="648"/>
      <c r="L7" s="648"/>
      <c r="M7" s="648"/>
      <c r="N7" s="648"/>
      <c r="O7" s="648"/>
      <c r="P7" s="648"/>
      <c r="Q7" s="648"/>
      <c r="R7" s="648"/>
      <c r="S7" s="648"/>
      <c r="T7" s="648"/>
      <c r="U7" s="648"/>
      <c r="V7" s="648"/>
      <c r="W7" s="648"/>
      <c r="X7" s="648"/>
      <c r="Y7" s="648"/>
      <c r="Z7" s="648"/>
      <c r="AA7" s="648"/>
      <c r="AB7" s="1613">
        <v>3.0</v>
      </c>
      <c r="AC7" s="665" t="s">
        <v>55</v>
      </c>
      <c r="AD7" s="1768" t="s">
        <v>1407</v>
      </c>
      <c r="AE7" s="656" t="s">
        <v>4988</v>
      </c>
      <c r="AF7" s="1601" t="s">
        <v>4989</v>
      </c>
      <c r="AG7" s="640" t="s">
        <v>4990</v>
      </c>
      <c r="AH7" s="633"/>
    </row>
    <row r="8" ht="15.75" customHeight="1">
      <c r="A8" s="1031" t="s">
        <v>4991</v>
      </c>
      <c r="B8" s="641"/>
      <c r="C8" s="641"/>
      <c r="D8" s="641"/>
      <c r="E8" s="642"/>
      <c r="F8" s="642" t="s">
        <v>4992</v>
      </c>
      <c r="G8" s="641"/>
      <c r="H8" s="501" t="s">
        <v>94</v>
      </c>
      <c r="I8" s="501" t="s">
        <v>94</v>
      </c>
      <c r="J8" s="501"/>
      <c r="K8" s="501"/>
      <c r="L8" s="648"/>
      <c r="M8" s="648"/>
      <c r="N8" s="648"/>
      <c r="O8" s="648"/>
      <c r="P8" s="648"/>
      <c r="Q8" s="648"/>
      <c r="R8" s="648"/>
      <c r="S8" s="648"/>
      <c r="T8" s="648"/>
      <c r="U8" s="648"/>
      <c r="V8" s="648"/>
      <c r="W8" s="648"/>
      <c r="X8" s="648"/>
      <c r="Y8" s="648"/>
      <c r="Z8" s="648"/>
      <c r="AA8" s="648"/>
      <c r="AB8" s="1406" t="s">
        <v>94</v>
      </c>
      <c r="AC8" s="665" t="s">
        <v>55</v>
      </c>
      <c r="AD8" s="1767" t="s">
        <v>2779</v>
      </c>
      <c r="AE8" s="642"/>
      <c r="AF8" s="642"/>
      <c r="AG8" s="642"/>
      <c r="AH8" s="633"/>
    </row>
    <row r="9" ht="15.75" customHeight="1">
      <c r="A9" s="1031"/>
      <c r="B9" s="641"/>
      <c r="C9" s="641"/>
      <c r="D9" s="642" t="s">
        <v>4993</v>
      </c>
      <c r="E9" s="642" t="s">
        <v>4985</v>
      </c>
      <c r="F9" s="642" t="s">
        <v>4994</v>
      </c>
      <c r="G9" s="640" t="s">
        <v>4995</v>
      </c>
      <c r="H9" s="707"/>
      <c r="I9" s="707"/>
      <c r="J9" s="501"/>
      <c r="K9" s="501"/>
      <c r="L9" s="501"/>
      <c r="M9" s="501"/>
      <c r="N9" s="501"/>
      <c r="O9" s="501"/>
      <c r="P9" s="501"/>
      <c r="Q9" s="501"/>
      <c r="R9" s="501"/>
      <c r="S9" s="501"/>
      <c r="T9" s="501"/>
      <c r="U9" s="501"/>
      <c r="V9" s="501"/>
      <c r="W9" s="501"/>
      <c r="X9" s="501"/>
      <c r="Y9" s="501"/>
      <c r="Z9" s="501"/>
      <c r="AA9" s="501"/>
      <c r="AB9" s="1406">
        <v>1.0</v>
      </c>
      <c r="AC9" s="665" t="s">
        <v>55</v>
      </c>
      <c r="AD9" s="1767" t="s">
        <v>2779</v>
      </c>
      <c r="AE9" s="642"/>
      <c r="AF9" s="642"/>
      <c r="AG9" s="642"/>
      <c r="AH9" s="642"/>
    </row>
    <row r="10" ht="15.75" customHeight="1">
      <c r="A10" s="1031"/>
      <c r="B10" s="641"/>
      <c r="C10" s="641"/>
      <c r="D10" s="642" t="s">
        <v>4996</v>
      </c>
      <c r="E10" s="642" t="s">
        <v>4997</v>
      </c>
      <c r="F10" s="642" t="s">
        <v>4998</v>
      </c>
      <c r="G10" s="640" t="s">
        <v>4999</v>
      </c>
      <c r="H10" s="707"/>
      <c r="I10" s="707"/>
      <c r="J10" s="501"/>
      <c r="K10" s="501"/>
      <c r="L10" s="648"/>
      <c r="M10" s="648"/>
      <c r="N10" s="648"/>
      <c r="O10" s="648"/>
      <c r="P10" s="648"/>
      <c r="Q10" s="648"/>
      <c r="R10" s="648"/>
      <c r="S10" s="648"/>
      <c r="T10" s="648"/>
      <c r="U10" s="648"/>
      <c r="V10" s="648"/>
      <c r="W10" s="648"/>
      <c r="X10" s="648"/>
      <c r="Y10" s="648"/>
      <c r="Z10" s="648"/>
      <c r="AA10" s="648"/>
      <c r="AB10" s="1406">
        <v>1.0</v>
      </c>
      <c r="AC10" s="665" t="s">
        <v>55</v>
      </c>
      <c r="AD10" s="1767" t="s">
        <v>2779</v>
      </c>
      <c r="AE10" s="652"/>
      <c r="AF10" s="642"/>
      <c r="AG10" s="642"/>
      <c r="AH10" s="633"/>
    </row>
    <row r="11" ht="15.75" customHeight="1">
      <c r="A11" s="1031" t="s">
        <v>5000</v>
      </c>
      <c r="B11" s="641"/>
      <c r="C11" s="641"/>
      <c r="D11" s="641"/>
      <c r="E11" s="642"/>
      <c r="F11" s="641"/>
      <c r="G11" s="641"/>
      <c r="H11" s="501" t="s">
        <v>94</v>
      </c>
      <c r="I11" s="501" t="s">
        <v>94</v>
      </c>
      <c r="J11" s="501"/>
      <c r="K11" s="501"/>
      <c r="L11" s="648"/>
      <c r="M11" s="648"/>
      <c r="N11" s="648"/>
      <c r="O11" s="648"/>
      <c r="P11" s="648"/>
      <c r="Q11" s="648"/>
      <c r="R11" s="648"/>
      <c r="S11" s="648"/>
      <c r="T11" s="648"/>
      <c r="U11" s="648"/>
      <c r="V11" s="648"/>
      <c r="W11" s="648"/>
      <c r="X11" s="648"/>
      <c r="Y11" s="648"/>
      <c r="Z11" s="648"/>
      <c r="AA11" s="648"/>
      <c r="AB11" s="1406" t="s">
        <v>94</v>
      </c>
      <c r="AC11" s="665" t="s">
        <v>55</v>
      </c>
      <c r="AD11" s="1767" t="s">
        <v>2779</v>
      </c>
      <c r="AE11" s="642"/>
      <c r="AF11" s="642"/>
      <c r="AG11" s="642"/>
      <c r="AH11" s="642"/>
    </row>
    <row r="12" ht="15.75" customHeight="1">
      <c r="A12" s="1031"/>
      <c r="B12" s="641"/>
      <c r="C12" s="641"/>
      <c r="D12" s="642" t="s">
        <v>5001</v>
      </c>
      <c r="E12" s="642" t="s">
        <v>4985</v>
      </c>
      <c r="F12" s="642" t="s">
        <v>5002</v>
      </c>
      <c r="G12" s="640" t="s">
        <v>5003</v>
      </c>
      <c r="H12" s="707"/>
      <c r="I12" s="707"/>
      <c r="J12" s="501"/>
      <c r="K12" s="501"/>
      <c r="L12" s="500"/>
      <c r="M12" s="500"/>
      <c r="N12" s="500"/>
      <c r="O12" s="500"/>
      <c r="P12" s="500"/>
      <c r="Q12" s="500"/>
      <c r="R12" s="500"/>
      <c r="S12" s="500"/>
      <c r="T12" s="500"/>
      <c r="U12" s="500"/>
      <c r="V12" s="500"/>
      <c r="W12" s="500"/>
      <c r="X12" s="500"/>
      <c r="Y12" s="500"/>
      <c r="Z12" s="500"/>
      <c r="AA12" s="500"/>
      <c r="AB12" s="1406">
        <v>1.0</v>
      </c>
      <c r="AC12" s="665" t="s">
        <v>55</v>
      </c>
      <c r="AD12" s="1767" t="s">
        <v>2779</v>
      </c>
      <c r="AE12" s="642"/>
      <c r="AF12" s="642" t="s">
        <v>5004</v>
      </c>
      <c r="AG12" s="642"/>
      <c r="AH12" s="642"/>
    </row>
    <row r="13" ht="15.75" customHeight="1">
      <c r="A13" s="538" t="s">
        <v>5005</v>
      </c>
      <c r="B13" s="1769"/>
      <c r="C13" s="1769"/>
      <c r="D13" s="1769"/>
      <c r="E13" s="1770"/>
      <c r="F13" s="1769"/>
      <c r="G13" s="1769"/>
      <c r="H13" s="1764"/>
      <c r="I13" s="1764"/>
      <c r="J13" s="1764"/>
      <c r="K13" s="1764"/>
      <c r="L13" s="1764"/>
      <c r="M13" s="1764"/>
      <c r="N13" s="1764"/>
      <c r="O13" s="1764"/>
      <c r="P13" s="1764"/>
      <c r="Q13" s="1764"/>
      <c r="R13" s="1764"/>
      <c r="S13" s="1764"/>
      <c r="T13" s="1764"/>
      <c r="U13" s="1764"/>
      <c r="V13" s="1764"/>
      <c r="W13" s="1764"/>
      <c r="X13" s="1764"/>
      <c r="Y13" s="1764"/>
      <c r="Z13" s="1764"/>
      <c r="AA13" s="1764"/>
      <c r="AB13" s="1771"/>
      <c r="AC13" s="1769"/>
      <c r="AD13" s="1769"/>
      <c r="AE13" s="1770"/>
      <c r="AF13" s="1770"/>
      <c r="AG13" s="1770"/>
      <c r="AH13" s="1770"/>
    </row>
    <row r="14" ht="15.75" customHeight="1">
      <c r="A14" s="1772" t="s">
        <v>5006</v>
      </c>
      <c r="B14" s="641"/>
      <c r="C14" s="641"/>
      <c r="D14" s="641"/>
      <c r="E14" s="642"/>
      <c r="F14" s="641"/>
      <c r="G14" s="641"/>
      <c r="H14" s="501" t="s">
        <v>94</v>
      </c>
      <c r="I14" s="501" t="s">
        <v>94</v>
      </c>
      <c r="J14" s="501"/>
      <c r="K14" s="501"/>
      <c r="L14" s="648"/>
      <c r="M14" s="500"/>
      <c r="N14" s="500"/>
      <c r="O14" s="500"/>
      <c r="P14" s="500"/>
      <c r="Q14" s="500"/>
      <c r="R14" s="500"/>
      <c r="S14" s="500"/>
      <c r="T14" s="500"/>
      <c r="U14" s="500"/>
      <c r="V14" s="500"/>
      <c r="W14" s="500"/>
      <c r="X14" s="500"/>
      <c r="Y14" s="500"/>
      <c r="Z14" s="500"/>
      <c r="AA14" s="500"/>
      <c r="AB14" s="1406" t="s">
        <v>94</v>
      </c>
      <c r="AC14" s="665" t="s">
        <v>55</v>
      </c>
      <c r="AD14" s="1767" t="s">
        <v>3101</v>
      </c>
      <c r="AE14" s="642"/>
      <c r="AF14" s="642"/>
      <c r="AG14" s="642"/>
      <c r="AH14" s="642"/>
    </row>
    <row r="15" ht="15.75" customHeight="1">
      <c r="A15" s="1031"/>
      <c r="B15" s="642" t="s">
        <v>5007</v>
      </c>
      <c r="C15" s="641"/>
      <c r="D15" s="641"/>
      <c r="E15" s="642"/>
      <c r="F15" s="642" t="s">
        <v>5008</v>
      </c>
      <c r="G15" s="640" t="s">
        <v>5009</v>
      </c>
      <c r="H15" s="707"/>
      <c r="I15" s="707"/>
      <c r="J15" s="500"/>
      <c r="K15" s="500"/>
      <c r="L15" s="500"/>
      <c r="M15" s="500"/>
      <c r="N15" s="500"/>
      <c r="O15" s="500"/>
      <c r="P15" s="500"/>
      <c r="Q15" s="500"/>
      <c r="R15" s="500"/>
      <c r="S15" s="500"/>
      <c r="T15" s="500"/>
      <c r="U15" s="500"/>
      <c r="V15" s="500"/>
      <c r="W15" s="500"/>
      <c r="X15" s="500"/>
      <c r="Y15" s="500"/>
      <c r="Z15" s="500"/>
      <c r="AA15" s="500"/>
      <c r="AB15" s="1406">
        <v>1.0</v>
      </c>
      <c r="AC15" s="665" t="s">
        <v>55</v>
      </c>
      <c r="AD15" s="1767" t="s">
        <v>3101</v>
      </c>
      <c r="AE15" s="1408"/>
      <c r="AF15" s="642"/>
      <c r="AG15" s="642"/>
      <c r="AH15" s="642"/>
    </row>
    <row r="16" ht="15.75" customHeight="1">
      <c r="A16" s="1031"/>
      <c r="B16" s="642" t="s">
        <v>5010</v>
      </c>
      <c r="C16" s="641"/>
      <c r="D16" s="641"/>
      <c r="E16" s="642"/>
      <c r="F16" s="641"/>
      <c r="G16" s="641"/>
      <c r="H16" s="501" t="s">
        <v>94</v>
      </c>
      <c r="I16" s="501" t="s">
        <v>94</v>
      </c>
      <c r="J16" s="501"/>
      <c r="K16" s="501"/>
      <c r="L16" s="648"/>
      <c r="M16" s="500"/>
      <c r="N16" s="500"/>
      <c r="O16" s="500"/>
      <c r="P16" s="500"/>
      <c r="Q16" s="500"/>
      <c r="R16" s="500"/>
      <c r="S16" s="500"/>
      <c r="T16" s="500"/>
      <c r="U16" s="500"/>
      <c r="V16" s="500"/>
      <c r="W16" s="500"/>
      <c r="X16" s="500"/>
      <c r="Y16" s="500"/>
      <c r="Z16" s="500"/>
      <c r="AA16" s="500"/>
      <c r="AB16" s="1406" t="s">
        <v>94</v>
      </c>
      <c r="AC16" s="665" t="s">
        <v>55</v>
      </c>
      <c r="AD16" s="1767" t="s">
        <v>3101</v>
      </c>
      <c r="AE16" s="642"/>
      <c r="AF16" s="642"/>
      <c r="AG16" s="642"/>
      <c r="AH16" s="642"/>
    </row>
    <row r="17" ht="15.75" hidden="1" customHeight="1">
      <c r="A17" s="1031"/>
      <c r="B17" s="641"/>
      <c r="C17" s="641"/>
      <c r="D17" s="642" t="s">
        <v>5011</v>
      </c>
      <c r="E17" s="640" t="s">
        <v>5012</v>
      </c>
      <c r="F17" s="642" t="s">
        <v>5013</v>
      </c>
      <c r="G17" s="640" t="s">
        <v>5014</v>
      </c>
      <c r="H17" s="500"/>
      <c r="I17" s="500"/>
      <c r="J17" s="500"/>
      <c r="K17" s="500"/>
      <c r="L17" s="500"/>
      <c r="M17" s="500"/>
      <c r="N17" s="500"/>
      <c r="O17" s="500"/>
      <c r="P17" s="500"/>
      <c r="Q17" s="500"/>
      <c r="R17" s="500"/>
      <c r="S17" s="500"/>
      <c r="T17" s="500"/>
      <c r="U17" s="500"/>
      <c r="V17" s="500"/>
      <c r="W17" s="500"/>
      <c r="X17" s="500"/>
      <c r="Y17" s="500"/>
      <c r="Z17" s="500"/>
      <c r="AA17" s="500"/>
      <c r="AB17" s="1406">
        <v>3.0</v>
      </c>
      <c r="AC17" s="665" t="s">
        <v>55</v>
      </c>
      <c r="AD17" s="1768" t="s">
        <v>3208</v>
      </c>
      <c r="AE17" s="641"/>
      <c r="AF17" s="641"/>
      <c r="AG17" s="641"/>
      <c r="AH17" s="642"/>
    </row>
    <row r="18" ht="15.75" hidden="1" customHeight="1">
      <c r="A18" s="1031"/>
      <c r="B18" s="641"/>
      <c r="C18" s="641"/>
      <c r="D18" s="642" t="s">
        <v>5011</v>
      </c>
      <c r="E18" s="640" t="s">
        <v>5015</v>
      </c>
      <c r="F18" s="642" t="s">
        <v>5013</v>
      </c>
      <c r="G18" s="640" t="s">
        <v>5016</v>
      </c>
      <c r="H18" s="648"/>
      <c r="I18" s="648"/>
      <c r="J18" s="648"/>
      <c r="K18" s="648"/>
      <c r="L18" s="648"/>
      <c r="M18" s="648"/>
      <c r="N18" s="648"/>
      <c r="O18" s="500"/>
      <c r="P18" s="500"/>
      <c r="Q18" s="500"/>
      <c r="R18" s="500"/>
      <c r="S18" s="500"/>
      <c r="T18" s="500"/>
      <c r="U18" s="500"/>
      <c r="V18" s="500"/>
      <c r="W18" s="500"/>
      <c r="X18" s="500"/>
      <c r="Y18" s="500"/>
      <c r="Z18" s="500"/>
      <c r="AA18" s="500"/>
      <c r="AB18" s="1406">
        <v>3.0</v>
      </c>
      <c r="AC18" s="665" t="s">
        <v>55</v>
      </c>
      <c r="AD18" s="1768" t="s">
        <v>3208</v>
      </c>
      <c r="AE18" s="641"/>
      <c r="AF18" s="641"/>
      <c r="AG18" s="641"/>
      <c r="AH18" s="642"/>
    </row>
    <row r="19" ht="15.75" hidden="1" customHeight="1">
      <c r="A19" s="1031"/>
      <c r="B19" s="641"/>
      <c r="C19" s="641"/>
      <c r="D19" s="642" t="s">
        <v>5011</v>
      </c>
      <c r="E19" s="640" t="s">
        <v>5017</v>
      </c>
      <c r="F19" s="642" t="s">
        <v>5013</v>
      </c>
      <c r="G19" s="640" t="s">
        <v>5016</v>
      </c>
      <c r="H19" s="648"/>
      <c r="I19" s="648"/>
      <c r="J19" s="648"/>
      <c r="K19" s="648"/>
      <c r="L19" s="648"/>
      <c r="M19" s="648"/>
      <c r="N19" s="648"/>
      <c r="O19" s="500"/>
      <c r="P19" s="500"/>
      <c r="Q19" s="500"/>
      <c r="R19" s="500"/>
      <c r="S19" s="500"/>
      <c r="T19" s="500"/>
      <c r="U19" s="500"/>
      <c r="V19" s="500"/>
      <c r="W19" s="500"/>
      <c r="X19" s="500"/>
      <c r="Y19" s="500"/>
      <c r="Z19" s="500"/>
      <c r="AA19" s="500"/>
      <c r="AB19" s="1406">
        <v>3.0</v>
      </c>
      <c r="AC19" s="665" t="s">
        <v>55</v>
      </c>
      <c r="AD19" s="1768" t="s">
        <v>3208</v>
      </c>
      <c r="AE19" s="641"/>
      <c r="AF19" s="641"/>
      <c r="AG19" s="641"/>
      <c r="AH19" s="642"/>
    </row>
    <row r="20" ht="15.75" customHeight="1">
      <c r="A20" s="1773" t="s">
        <v>5018</v>
      </c>
      <c r="B20" s="641"/>
      <c r="C20" s="641"/>
      <c r="D20" s="641"/>
      <c r="E20" s="642"/>
      <c r="F20" s="641"/>
      <c r="G20" s="641"/>
      <c r="H20" s="501" t="s">
        <v>94</v>
      </c>
      <c r="I20" s="501" t="s">
        <v>94</v>
      </c>
      <c r="J20" s="501"/>
      <c r="K20" s="501"/>
      <c r="L20" s="648"/>
      <c r="M20" s="648"/>
      <c r="N20" s="648"/>
      <c r="O20" s="500"/>
      <c r="P20" s="500"/>
      <c r="Q20" s="500"/>
      <c r="R20" s="500"/>
      <c r="S20" s="500"/>
      <c r="T20" s="500"/>
      <c r="U20" s="500"/>
      <c r="V20" s="500"/>
      <c r="W20" s="500"/>
      <c r="X20" s="500"/>
      <c r="Y20" s="500"/>
      <c r="Z20" s="500"/>
      <c r="AA20" s="500"/>
      <c r="AB20" s="1406" t="s">
        <v>94</v>
      </c>
      <c r="AC20" s="665" t="s">
        <v>55</v>
      </c>
      <c r="AD20" s="1768" t="s">
        <v>3208</v>
      </c>
      <c r="AE20" s="642"/>
      <c r="AF20" s="642"/>
      <c r="AG20" s="642"/>
      <c r="AH20" s="642"/>
    </row>
    <row r="21" ht="15.75" customHeight="1">
      <c r="A21" s="641"/>
      <c r="B21" s="641" t="s">
        <v>5019</v>
      </c>
      <c r="C21" s="641"/>
      <c r="D21" s="641"/>
      <c r="E21" s="642"/>
      <c r="F21" s="641"/>
      <c r="G21" s="641"/>
      <c r="H21" s="501" t="s">
        <v>94</v>
      </c>
      <c r="I21" s="501" t="s">
        <v>94</v>
      </c>
      <c r="J21" s="501"/>
      <c r="K21" s="501"/>
      <c r="L21" s="648"/>
      <c r="M21" s="648"/>
      <c r="N21" s="648"/>
      <c r="O21" s="500"/>
      <c r="P21" s="500"/>
      <c r="Q21" s="500"/>
      <c r="R21" s="500"/>
      <c r="S21" s="500"/>
      <c r="T21" s="500"/>
      <c r="U21" s="500"/>
      <c r="V21" s="500"/>
      <c r="W21" s="500"/>
      <c r="X21" s="500"/>
      <c r="Y21" s="500"/>
      <c r="Z21" s="500"/>
      <c r="AA21" s="500"/>
      <c r="AB21" s="1406" t="s">
        <v>94</v>
      </c>
      <c r="AC21" s="665" t="s">
        <v>55</v>
      </c>
      <c r="AD21" s="1768" t="s">
        <v>4445</v>
      </c>
      <c r="AE21" s="642"/>
      <c r="AF21" s="642"/>
      <c r="AG21" s="642"/>
      <c r="AH21" s="642"/>
    </row>
    <row r="22" ht="15.75" customHeight="1">
      <c r="A22" s="1031"/>
      <c r="B22" s="641"/>
      <c r="C22" s="642" t="s">
        <v>5020</v>
      </c>
      <c r="D22" s="641"/>
      <c r="E22" s="640" t="s">
        <v>5012</v>
      </c>
      <c r="F22" s="642" t="s">
        <v>5021</v>
      </c>
      <c r="G22" s="640" t="s">
        <v>5022</v>
      </c>
      <c r="H22" s="707"/>
      <c r="I22" s="707"/>
      <c r="J22" s="648"/>
      <c r="K22" s="648"/>
      <c r="L22" s="648"/>
      <c r="M22" s="648"/>
      <c r="N22" s="648"/>
      <c r="O22" s="648"/>
      <c r="P22" s="648"/>
      <c r="Q22" s="648"/>
      <c r="R22" s="648"/>
      <c r="S22" s="648"/>
      <c r="T22" s="500"/>
      <c r="U22" s="500"/>
      <c r="V22" s="500"/>
      <c r="W22" s="500"/>
      <c r="X22" s="500"/>
      <c r="Y22" s="500"/>
      <c r="Z22" s="500"/>
      <c r="AA22" s="500"/>
      <c r="AB22" s="1406">
        <v>1.0</v>
      </c>
      <c r="AC22" s="665" t="s">
        <v>55</v>
      </c>
      <c r="AD22" s="1768" t="s">
        <v>3208</v>
      </c>
      <c r="AE22" s="652"/>
      <c r="AF22" s="642"/>
      <c r="AG22" s="642"/>
      <c r="AH22" s="642"/>
    </row>
    <row r="23" ht="15.75" customHeight="1">
      <c r="A23" s="1031"/>
      <c r="B23" s="641"/>
      <c r="C23" s="641"/>
      <c r="D23" s="641"/>
      <c r="E23" s="640" t="s">
        <v>5023</v>
      </c>
      <c r="F23" s="642" t="s">
        <v>5021</v>
      </c>
      <c r="G23" s="640" t="s">
        <v>5022</v>
      </c>
      <c r="H23" s="648"/>
      <c r="I23" s="707"/>
      <c r="J23" s="501"/>
      <c r="K23" s="648"/>
      <c r="L23" s="501"/>
      <c r="M23" s="501"/>
      <c r="N23" s="501"/>
      <c r="O23" s="501"/>
      <c r="P23" s="501"/>
      <c r="Q23" s="501"/>
      <c r="R23" s="501"/>
      <c r="S23" s="501"/>
      <c r="T23" s="500"/>
      <c r="U23" s="500"/>
      <c r="V23" s="500"/>
      <c r="W23" s="500"/>
      <c r="X23" s="500"/>
      <c r="Y23" s="500"/>
      <c r="Z23" s="500"/>
      <c r="AA23" s="500"/>
      <c r="AB23" s="1406">
        <v>1.0</v>
      </c>
      <c r="AC23" s="665" t="s">
        <v>55</v>
      </c>
      <c r="AD23" s="1768" t="s">
        <v>3208</v>
      </c>
      <c r="AE23" s="652"/>
      <c r="AF23" s="642"/>
      <c r="AG23" s="642"/>
      <c r="AH23" s="642"/>
    </row>
    <row r="24" ht="15.75" customHeight="1">
      <c r="A24" s="1031"/>
      <c r="B24" s="641"/>
      <c r="C24" s="641"/>
      <c r="D24" s="641"/>
      <c r="E24" s="640" t="s">
        <v>5024</v>
      </c>
      <c r="F24" s="642" t="s">
        <v>5021</v>
      </c>
      <c r="G24" s="1774" t="s">
        <v>5025</v>
      </c>
      <c r="H24" s="501" t="s">
        <v>94</v>
      </c>
      <c r="I24" s="501" t="s">
        <v>94</v>
      </c>
      <c r="J24" s="501"/>
      <c r="K24" s="501"/>
      <c r="L24" s="648"/>
      <c r="M24" s="648"/>
      <c r="N24" s="648"/>
      <c r="O24" s="648"/>
      <c r="P24" s="648"/>
      <c r="Q24" s="648"/>
      <c r="R24" s="648"/>
      <c r="S24" s="648"/>
      <c r="T24" s="500"/>
      <c r="U24" s="500"/>
      <c r="V24" s="500"/>
      <c r="W24" s="500"/>
      <c r="X24" s="500"/>
      <c r="Y24" s="500"/>
      <c r="Z24" s="500"/>
      <c r="AA24" s="500"/>
      <c r="AB24" s="1406" t="s">
        <v>94</v>
      </c>
      <c r="AC24" s="665" t="s">
        <v>55</v>
      </c>
      <c r="AD24" s="1768" t="s">
        <v>3208</v>
      </c>
      <c r="AE24" s="642"/>
      <c r="AF24" s="642"/>
      <c r="AG24" s="642"/>
      <c r="AH24" s="642"/>
    </row>
    <row r="25" ht="15.75" customHeight="1">
      <c r="A25" s="1031"/>
      <c r="B25" s="641"/>
      <c r="C25" s="641"/>
      <c r="D25" s="641"/>
      <c r="E25" s="640" t="s">
        <v>5026</v>
      </c>
      <c r="F25" s="642" t="s">
        <v>5021</v>
      </c>
      <c r="G25" s="1774" t="s">
        <v>5025</v>
      </c>
      <c r="H25" s="501" t="s">
        <v>94</v>
      </c>
      <c r="I25" s="501" t="s">
        <v>94</v>
      </c>
      <c r="J25" s="501"/>
      <c r="K25" s="501"/>
      <c r="L25" s="500"/>
      <c r="M25" s="500"/>
      <c r="N25" s="500"/>
      <c r="O25" s="500"/>
      <c r="P25" s="500"/>
      <c r="Q25" s="500"/>
      <c r="R25" s="500"/>
      <c r="S25" s="500"/>
      <c r="T25" s="500"/>
      <c r="U25" s="500"/>
      <c r="V25" s="500"/>
      <c r="W25" s="500"/>
      <c r="X25" s="500"/>
      <c r="Y25" s="500"/>
      <c r="Z25" s="500"/>
      <c r="AA25" s="500"/>
      <c r="AB25" s="1406" t="s">
        <v>94</v>
      </c>
      <c r="AC25" s="665" t="s">
        <v>55</v>
      </c>
      <c r="AD25" s="1768" t="s">
        <v>3208</v>
      </c>
      <c r="AE25" s="642"/>
      <c r="AF25" s="642"/>
      <c r="AG25" s="642"/>
      <c r="AH25" s="642"/>
    </row>
    <row r="26" ht="15.75" customHeight="1">
      <c r="A26" s="1031"/>
      <c r="B26" s="641"/>
      <c r="C26" s="642" t="s">
        <v>5027</v>
      </c>
      <c r="D26" s="641"/>
      <c r="E26" s="642"/>
      <c r="F26" s="641"/>
      <c r="G26" s="641"/>
      <c r="H26" s="501" t="s">
        <v>94</v>
      </c>
      <c r="I26" s="501" t="s">
        <v>94</v>
      </c>
      <c r="J26" s="501"/>
      <c r="K26" s="501"/>
      <c r="L26" s="500"/>
      <c r="M26" s="500"/>
      <c r="N26" s="500"/>
      <c r="O26" s="500"/>
      <c r="P26" s="500"/>
      <c r="Q26" s="500"/>
      <c r="R26" s="500"/>
      <c r="S26" s="500"/>
      <c r="T26" s="500"/>
      <c r="U26" s="500"/>
      <c r="V26" s="500"/>
      <c r="W26" s="500"/>
      <c r="X26" s="500"/>
      <c r="Y26" s="500"/>
      <c r="Z26" s="500"/>
      <c r="AA26" s="500"/>
      <c r="AB26" s="1406" t="s">
        <v>94</v>
      </c>
      <c r="AC26" s="665" t="s">
        <v>55</v>
      </c>
      <c r="AD26" s="1768" t="s">
        <v>4445</v>
      </c>
      <c r="AE26" s="642"/>
      <c r="AF26" s="642"/>
      <c r="AG26" s="642"/>
      <c r="AH26" s="623"/>
    </row>
    <row r="27" ht="15.75" customHeight="1">
      <c r="A27" s="1031"/>
      <c r="B27" s="641"/>
      <c r="C27" s="641"/>
      <c r="D27" s="640" t="s">
        <v>5028</v>
      </c>
      <c r="E27" s="642"/>
      <c r="F27" s="640" t="s">
        <v>5029</v>
      </c>
      <c r="G27" s="1775" t="s">
        <v>5030</v>
      </c>
      <c r="H27" s="707"/>
      <c r="I27" s="707"/>
      <c r="J27" s="648"/>
      <c r="K27" s="648"/>
      <c r="L27" s="500"/>
      <c r="M27" s="500"/>
      <c r="N27" s="500"/>
      <c r="O27" s="500"/>
      <c r="P27" s="500"/>
      <c r="Q27" s="500"/>
      <c r="R27" s="500"/>
      <c r="S27" s="500"/>
      <c r="T27" s="500"/>
      <c r="U27" s="500"/>
      <c r="V27" s="500"/>
      <c r="W27" s="500"/>
      <c r="X27" s="500"/>
      <c r="Y27" s="500"/>
      <c r="Z27" s="500"/>
      <c r="AA27" s="500"/>
      <c r="AB27" s="1406">
        <v>1.0</v>
      </c>
      <c r="AC27" s="665" t="s">
        <v>55</v>
      </c>
      <c r="AD27" s="664" t="s">
        <v>4445</v>
      </c>
      <c r="AE27" s="642"/>
      <c r="AF27" s="642"/>
      <c r="AG27" s="642"/>
      <c r="AH27" s="623"/>
    </row>
    <row r="28" ht="15.75" customHeight="1">
      <c r="A28" s="1031"/>
      <c r="B28" s="641"/>
      <c r="C28" s="641"/>
      <c r="D28" s="640" t="s">
        <v>5031</v>
      </c>
      <c r="E28" s="642"/>
      <c r="F28" s="640" t="s">
        <v>5032</v>
      </c>
      <c r="G28" s="640" t="s">
        <v>5033</v>
      </c>
      <c r="H28" s="707"/>
      <c r="I28" s="707"/>
      <c r="J28" s="648"/>
      <c r="K28" s="648"/>
      <c r="L28" s="500"/>
      <c r="M28" s="500"/>
      <c r="N28" s="500"/>
      <c r="O28" s="500"/>
      <c r="P28" s="500"/>
      <c r="Q28" s="500"/>
      <c r="R28" s="500"/>
      <c r="S28" s="500"/>
      <c r="T28" s="500"/>
      <c r="U28" s="500"/>
      <c r="V28" s="500"/>
      <c r="W28" s="500"/>
      <c r="X28" s="500"/>
      <c r="Y28" s="500"/>
      <c r="Z28" s="500"/>
      <c r="AA28" s="500"/>
      <c r="AB28" s="1406">
        <v>1.0</v>
      </c>
      <c r="AC28" s="665" t="s">
        <v>55</v>
      </c>
      <c r="AD28" s="664" t="s">
        <v>4445</v>
      </c>
      <c r="AE28" s="642"/>
      <c r="AF28" s="642"/>
      <c r="AG28" s="642"/>
      <c r="AH28" s="623"/>
    </row>
    <row r="29" ht="15.75" customHeight="1">
      <c r="A29" s="1031"/>
      <c r="B29" s="641"/>
      <c r="C29" s="641"/>
      <c r="D29" s="642" t="s">
        <v>5034</v>
      </c>
      <c r="E29" s="642"/>
      <c r="F29" s="642" t="s">
        <v>5035</v>
      </c>
      <c r="G29" s="640" t="s">
        <v>5036</v>
      </c>
      <c r="H29" s="707"/>
      <c r="I29" s="707"/>
      <c r="J29" s="648"/>
      <c r="K29" s="648"/>
      <c r="L29" s="500"/>
      <c r="M29" s="500"/>
      <c r="N29" s="500"/>
      <c r="O29" s="500"/>
      <c r="P29" s="500"/>
      <c r="Q29" s="500"/>
      <c r="R29" s="500"/>
      <c r="S29" s="500"/>
      <c r="T29" s="500"/>
      <c r="U29" s="500"/>
      <c r="V29" s="500"/>
      <c r="W29" s="500"/>
      <c r="X29" s="500"/>
      <c r="Y29" s="500"/>
      <c r="Z29" s="500"/>
      <c r="AA29" s="500"/>
      <c r="AB29" s="1406">
        <v>1.0</v>
      </c>
      <c r="AC29" s="665" t="s">
        <v>55</v>
      </c>
      <c r="AD29" s="664" t="s">
        <v>1577</v>
      </c>
      <c r="AE29" s="642"/>
      <c r="AF29" s="642"/>
      <c r="AG29" s="643"/>
      <c r="AH29" s="643"/>
    </row>
    <row r="30" ht="15.75" customHeight="1">
      <c r="A30" s="1031"/>
      <c r="B30" s="641"/>
      <c r="C30" s="642" t="s">
        <v>5037</v>
      </c>
      <c r="D30" s="641"/>
      <c r="E30" s="642"/>
      <c r="F30" s="641"/>
      <c r="G30" s="1774" t="s">
        <v>5038</v>
      </c>
      <c r="H30" s="501" t="s">
        <v>94</v>
      </c>
      <c r="I30" s="501" t="s">
        <v>94</v>
      </c>
      <c r="J30" s="501"/>
      <c r="K30" s="501"/>
      <c r="L30" s="500"/>
      <c r="M30" s="500"/>
      <c r="N30" s="500"/>
      <c r="O30" s="500"/>
      <c r="P30" s="500"/>
      <c r="Q30" s="500"/>
      <c r="R30" s="500"/>
      <c r="S30" s="500"/>
      <c r="T30" s="500"/>
      <c r="U30" s="500"/>
      <c r="V30" s="500"/>
      <c r="W30" s="500"/>
      <c r="X30" s="500"/>
      <c r="Y30" s="500"/>
      <c r="Z30" s="500"/>
      <c r="AA30" s="500"/>
      <c r="AB30" s="1406" t="s">
        <v>94</v>
      </c>
      <c r="AC30" s="665" t="s">
        <v>55</v>
      </c>
      <c r="AD30" s="1767" t="s">
        <v>3101</v>
      </c>
      <c r="AE30" s="642"/>
      <c r="AF30" s="642"/>
      <c r="AG30" s="642"/>
      <c r="AH30" s="623"/>
    </row>
    <row r="31" ht="15.75" customHeight="1">
      <c r="A31" s="1031"/>
      <c r="B31" s="1776" t="s">
        <v>5039</v>
      </c>
      <c r="C31" s="641"/>
      <c r="D31" s="641"/>
      <c r="E31" s="642"/>
      <c r="F31" s="641"/>
      <c r="G31" s="641"/>
      <c r="H31" s="501" t="s">
        <v>94</v>
      </c>
      <c r="I31" s="501" t="s">
        <v>94</v>
      </c>
      <c r="J31" s="501"/>
      <c r="K31" s="501"/>
      <c r="L31" s="500"/>
      <c r="M31" s="500"/>
      <c r="N31" s="500"/>
      <c r="O31" s="500"/>
      <c r="P31" s="500"/>
      <c r="Q31" s="500"/>
      <c r="R31" s="500"/>
      <c r="S31" s="500"/>
      <c r="T31" s="500"/>
      <c r="U31" s="500"/>
      <c r="V31" s="500"/>
      <c r="W31" s="500"/>
      <c r="X31" s="500"/>
      <c r="Y31" s="500"/>
      <c r="Z31" s="500"/>
      <c r="AA31" s="500"/>
      <c r="AB31" s="1406" t="s">
        <v>94</v>
      </c>
      <c r="AC31" s="665" t="s">
        <v>55</v>
      </c>
      <c r="AD31" s="1767" t="s">
        <v>3101</v>
      </c>
      <c r="AE31" s="642"/>
      <c r="AF31" s="642"/>
      <c r="AG31" s="642"/>
      <c r="AH31" s="642"/>
    </row>
    <row r="32" ht="15.75" customHeight="1">
      <c r="A32" s="1031"/>
      <c r="B32" s="641"/>
      <c r="C32" s="642" t="s">
        <v>5040</v>
      </c>
      <c r="D32" s="642" t="s">
        <v>5041</v>
      </c>
      <c r="E32" s="640" t="s">
        <v>5042</v>
      </c>
      <c r="F32" s="642" t="s">
        <v>5043</v>
      </c>
      <c r="G32" s="640" t="s">
        <v>5044</v>
      </c>
      <c r="H32" s="707"/>
      <c r="I32" s="707"/>
      <c r="J32" s="648"/>
      <c r="K32" s="648"/>
      <c r="L32" s="500"/>
      <c r="M32" s="500"/>
      <c r="N32" s="500"/>
      <c r="O32" s="500"/>
      <c r="P32" s="500"/>
      <c r="Q32" s="500"/>
      <c r="R32" s="500"/>
      <c r="S32" s="500"/>
      <c r="T32" s="500"/>
      <c r="U32" s="500"/>
      <c r="V32" s="500"/>
      <c r="W32" s="500"/>
      <c r="X32" s="500"/>
      <c r="Y32" s="500"/>
      <c r="Z32" s="500"/>
      <c r="AA32" s="500"/>
      <c r="AB32" s="1406">
        <v>1.0</v>
      </c>
      <c r="AC32" s="665" t="s">
        <v>55</v>
      </c>
      <c r="AD32" s="1768" t="s">
        <v>3208</v>
      </c>
      <c r="AE32" s="640"/>
      <c r="AF32" s="642"/>
      <c r="AG32" s="642"/>
      <c r="AH32" s="623"/>
    </row>
    <row r="33" ht="15.75" customHeight="1">
      <c r="A33" s="1031"/>
      <c r="B33" s="641"/>
      <c r="C33" s="641"/>
      <c r="D33" s="642" t="s">
        <v>5041</v>
      </c>
      <c r="E33" s="640" t="s">
        <v>5045</v>
      </c>
      <c r="F33" s="642" t="s">
        <v>5043</v>
      </c>
      <c r="G33" s="640" t="s">
        <v>5044</v>
      </c>
      <c r="H33" s="648"/>
      <c r="I33" s="707"/>
      <c r="J33" s="500"/>
      <c r="K33" s="648"/>
      <c r="L33" s="500"/>
      <c r="M33" s="500"/>
      <c r="N33" s="500"/>
      <c r="O33" s="500"/>
      <c r="P33" s="500"/>
      <c r="Q33" s="500"/>
      <c r="R33" s="500"/>
      <c r="S33" s="500"/>
      <c r="T33" s="500"/>
      <c r="U33" s="500"/>
      <c r="V33" s="500"/>
      <c r="W33" s="500"/>
      <c r="X33" s="500"/>
      <c r="Y33" s="500"/>
      <c r="Z33" s="500"/>
      <c r="AA33" s="500"/>
      <c r="AB33" s="1406">
        <v>1.0</v>
      </c>
      <c r="AC33" s="665" t="s">
        <v>55</v>
      </c>
      <c r="AD33" s="1768" t="s">
        <v>3208</v>
      </c>
      <c r="AE33" s="640"/>
      <c r="AF33" s="642"/>
      <c r="AG33" s="642"/>
      <c r="AH33" s="623"/>
    </row>
    <row r="34" ht="15.75" customHeight="1">
      <c r="A34" s="1031"/>
      <c r="B34" s="641"/>
      <c r="C34" s="640" t="s">
        <v>5046</v>
      </c>
      <c r="D34" s="642" t="s">
        <v>5041</v>
      </c>
      <c r="E34" s="640" t="s">
        <v>5047</v>
      </c>
      <c r="F34" s="642" t="s">
        <v>5048</v>
      </c>
      <c r="G34" s="640" t="s">
        <v>5049</v>
      </c>
      <c r="H34" s="707"/>
      <c r="I34" s="707"/>
      <c r="J34" s="648"/>
      <c r="K34" s="648"/>
      <c r="L34" s="500"/>
      <c r="M34" s="500"/>
      <c r="N34" s="500"/>
      <c r="O34" s="500"/>
      <c r="P34" s="500"/>
      <c r="Q34" s="500"/>
      <c r="R34" s="500"/>
      <c r="S34" s="500"/>
      <c r="T34" s="500"/>
      <c r="U34" s="500"/>
      <c r="V34" s="500"/>
      <c r="W34" s="500"/>
      <c r="X34" s="500"/>
      <c r="Y34" s="500"/>
      <c r="Z34" s="500"/>
      <c r="AA34" s="500"/>
      <c r="AB34" s="1406">
        <v>1.0</v>
      </c>
      <c r="AC34" s="665" t="s">
        <v>55</v>
      </c>
      <c r="AD34" s="1768" t="s">
        <v>3208</v>
      </c>
      <c r="AE34" s="640"/>
      <c r="AF34" s="640" t="s">
        <v>5050</v>
      </c>
      <c r="AG34" s="642"/>
      <c r="AH34" s="1777"/>
    </row>
    <row r="35" ht="15.75" customHeight="1">
      <c r="A35" s="1031"/>
      <c r="B35" s="641"/>
      <c r="C35" s="661" t="s">
        <v>5051</v>
      </c>
      <c r="D35" s="642" t="s">
        <v>5041</v>
      </c>
      <c r="E35" s="640" t="s">
        <v>5052</v>
      </c>
      <c r="F35" s="642" t="s">
        <v>5048</v>
      </c>
      <c r="G35" s="640" t="s">
        <v>5053</v>
      </c>
      <c r="H35" s="648"/>
      <c r="I35" s="707"/>
      <c r="J35" s="500"/>
      <c r="K35" s="648"/>
      <c r="L35" s="500"/>
      <c r="M35" s="500"/>
      <c r="N35" s="500"/>
      <c r="O35" s="500"/>
      <c r="P35" s="500"/>
      <c r="Q35" s="500"/>
      <c r="R35" s="500"/>
      <c r="S35" s="500"/>
      <c r="T35" s="500"/>
      <c r="U35" s="500"/>
      <c r="V35" s="500"/>
      <c r="W35" s="500"/>
      <c r="X35" s="500"/>
      <c r="Y35" s="500"/>
      <c r="Z35" s="500"/>
      <c r="AA35" s="500"/>
      <c r="AB35" s="1406">
        <v>1.0</v>
      </c>
      <c r="AC35" s="665" t="s">
        <v>55</v>
      </c>
      <c r="AD35" s="1768" t="s">
        <v>3208</v>
      </c>
      <c r="AE35" s="640"/>
      <c r="AF35" s="640"/>
      <c r="AG35" s="642"/>
      <c r="AH35" s="623"/>
    </row>
    <row r="36" ht="15.75" customHeight="1">
      <c r="A36" s="1031"/>
      <c r="B36" s="641"/>
      <c r="C36" s="661" t="s">
        <v>5054</v>
      </c>
      <c r="D36" s="642" t="s">
        <v>5055</v>
      </c>
      <c r="E36" s="640" t="s">
        <v>5056</v>
      </c>
      <c r="F36" s="642" t="s">
        <v>5057</v>
      </c>
      <c r="G36" s="1774" t="s">
        <v>5025</v>
      </c>
      <c r="H36" s="501" t="s">
        <v>94</v>
      </c>
      <c r="I36" s="501" t="s">
        <v>94</v>
      </c>
      <c r="J36" s="501"/>
      <c r="K36" s="501"/>
      <c r="L36" s="500"/>
      <c r="M36" s="500"/>
      <c r="N36" s="500"/>
      <c r="O36" s="500"/>
      <c r="P36" s="500"/>
      <c r="Q36" s="500"/>
      <c r="R36" s="500"/>
      <c r="S36" s="500"/>
      <c r="T36" s="500"/>
      <c r="U36" s="500"/>
      <c r="V36" s="500"/>
      <c r="W36" s="500"/>
      <c r="X36" s="500"/>
      <c r="Y36" s="500"/>
      <c r="Z36" s="500"/>
      <c r="AA36" s="500"/>
      <c r="AB36" s="1406" t="s">
        <v>94</v>
      </c>
      <c r="AC36" s="665" t="s">
        <v>55</v>
      </c>
      <c r="AD36" s="1768" t="s">
        <v>3208</v>
      </c>
      <c r="AE36" s="642"/>
      <c r="AF36" s="642"/>
      <c r="AG36" s="642"/>
      <c r="AH36" s="623"/>
    </row>
    <row r="37" ht="15.75" customHeight="1">
      <c r="A37" s="1031"/>
      <c r="B37" s="641"/>
      <c r="C37" s="641"/>
      <c r="D37" s="642" t="s">
        <v>5041</v>
      </c>
      <c r="E37" s="640" t="s">
        <v>5058</v>
      </c>
      <c r="F37" s="642" t="s">
        <v>5048</v>
      </c>
      <c r="G37" s="1774" t="s">
        <v>5025</v>
      </c>
      <c r="H37" s="501" t="s">
        <v>94</v>
      </c>
      <c r="I37" s="501" t="s">
        <v>94</v>
      </c>
      <c r="J37" s="501"/>
      <c r="K37" s="501"/>
      <c r="L37" s="500"/>
      <c r="M37" s="500"/>
      <c r="N37" s="500"/>
      <c r="O37" s="500"/>
      <c r="P37" s="500"/>
      <c r="Q37" s="500"/>
      <c r="R37" s="500"/>
      <c r="S37" s="500"/>
      <c r="T37" s="500"/>
      <c r="U37" s="500"/>
      <c r="V37" s="500"/>
      <c r="W37" s="500"/>
      <c r="X37" s="500"/>
      <c r="Y37" s="500"/>
      <c r="Z37" s="500"/>
      <c r="AA37" s="500"/>
      <c r="AB37" s="1406" t="s">
        <v>94</v>
      </c>
      <c r="AC37" s="665" t="s">
        <v>55</v>
      </c>
      <c r="AD37" s="1768" t="s">
        <v>3208</v>
      </c>
      <c r="AE37" s="642"/>
      <c r="AF37" s="642"/>
      <c r="AG37" s="642"/>
      <c r="AH37" s="623"/>
    </row>
    <row r="38" ht="15.75" customHeight="1">
      <c r="A38" s="1031"/>
      <c r="B38" s="641"/>
      <c r="C38" s="661" t="s">
        <v>5059</v>
      </c>
      <c r="D38" s="642" t="s">
        <v>5055</v>
      </c>
      <c r="E38" s="640" t="s">
        <v>5060</v>
      </c>
      <c r="F38" s="642" t="s">
        <v>5057</v>
      </c>
      <c r="G38" s="1774" t="s">
        <v>5025</v>
      </c>
      <c r="H38" s="501" t="s">
        <v>94</v>
      </c>
      <c r="I38" s="501" t="s">
        <v>94</v>
      </c>
      <c r="J38" s="501"/>
      <c r="K38" s="501"/>
      <c r="L38" s="500"/>
      <c r="M38" s="500"/>
      <c r="N38" s="500"/>
      <c r="O38" s="500"/>
      <c r="P38" s="500"/>
      <c r="Q38" s="500"/>
      <c r="R38" s="500"/>
      <c r="S38" s="500"/>
      <c r="T38" s="500"/>
      <c r="U38" s="500"/>
      <c r="V38" s="500"/>
      <c r="W38" s="500"/>
      <c r="X38" s="500"/>
      <c r="Y38" s="500"/>
      <c r="Z38" s="500"/>
      <c r="AA38" s="500"/>
      <c r="AB38" s="1406" t="s">
        <v>94</v>
      </c>
      <c r="AC38" s="665" t="s">
        <v>55</v>
      </c>
      <c r="AD38" s="1768" t="s">
        <v>3208</v>
      </c>
      <c r="AE38" s="642"/>
      <c r="AF38" s="642"/>
      <c r="AG38" s="642"/>
      <c r="AH38" s="623"/>
    </row>
    <row r="39" ht="15.75" customHeight="1">
      <c r="A39" s="1031"/>
      <c r="B39" s="641"/>
      <c r="C39" s="641"/>
      <c r="D39" s="642" t="s">
        <v>5041</v>
      </c>
      <c r="E39" s="640" t="s">
        <v>5061</v>
      </c>
      <c r="F39" s="642" t="s">
        <v>5048</v>
      </c>
      <c r="G39" s="1774" t="s">
        <v>5025</v>
      </c>
      <c r="H39" s="501" t="s">
        <v>94</v>
      </c>
      <c r="I39" s="501" t="s">
        <v>94</v>
      </c>
      <c r="J39" s="501"/>
      <c r="K39" s="501"/>
      <c r="L39" s="500"/>
      <c r="M39" s="500"/>
      <c r="N39" s="500"/>
      <c r="O39" s="500"/>
      <c r="P39" s="500"/>
      <c r="Q39" s="500"/>
      <c r="R39" s="500"/>
      <c r="S39" s="500"/>
      <c r="T39" s="500"/>
      <c r="U39" s="500"/>
      <c r="V39" s="500"/>
      <c r="W39" s="500"/>
      <c r="X39" s="500"/>
      <c r="Y39" s="500"/>
      <c r="Z39" s="500"/>
      <c r="AA39" s="500"/>
      <c r="AB39" s="1406" t="s">
        <v>94</v>
      </c>
      <c r="AC39" s="665" t="s">
        <v>55</v>
      </c>
      <c r="AD39" s="1768" t="s">
        <v>3208</v>
      </c>
      <c r="AE39" s="642"/>
      <c r="AF39" s="642"/>
      <c r="AG39" s="642"/>
      <c r="AH39" s="623"/>
    </row>
    <row r="40" ht="15.75" customHeight="1">
      <c r="A40" s="1031"/>
      <c r="B40" s="641"/>
      <c r="C40" s="640" t="s">
        <v>5062</v>
      </c>
      <c r="D40" s="642" t="s">
        <v>5041</v>
      </c>
      <c r="E40" s="640" t="s">
        <v>5026</v>
      </c>
      <c r="F40" s="642" t="s">
        <v>5063</v>
      </c>
      <c r="G40" s="1774" t="s">
        <v>5025</v>
      </c>
      <c r="H40" s="501" t="s">
        <v>94</v>
      </c>
      <c r="I40" s="501" t="s">
        <v>94</v>
      </c>
      <c r="J40" s="501"/>
      <c r="K40" s="501"/>
      <c r="L40" s="500"/>
      <c r="M40" s="500"/>
      <c r="N40" s="500"/>
      <c r="O40" s="500"/>
      <c r="P40" s="500"/>
      <c r="Q40" s="500"/>
      <c r="R40" s="500"/>
      <c r="S40" s="500"/>
      <c r="T40" s="500"/>
      <c r="U40" s="500"/>
      <c r="V40" s="500"/>
      <c r="W40" s="500"/>
      <c r="X40" s="500"/>
      <c r="Y40" s="500"/>
      <c r="Z40" s="500"/>
      <c r="AA40" s="500"/>
      <c r="AB40" s="1406" t="s">
        <v>94</v>
      </c>
      <c r="AC40" s="665" t="s">
        <v>55</v>
      </c>
      <c r="AD40" s="1767" t="s">
        <v>3101</v>
      </c>
      <c r="AE40" s="642"/>
      <c r="AF40" s="642"/>
      <c r="AG40" s="642"/>
      <c r="AH40" s="623"/>
    </row>
    <row r="41" ht="15.75" hidden="1" customHeight="1">
      <c r="A41" s="1031"/>
      <c r="B41" s="641" t="s">
        <v>5064</v>
      </c>
      <c r="C41" s="641"/>
      <c r="D41" s="641"/>
      <c r="E41" s="642"/>
      <c r="F41" s="641"/>
      <c r="G41" s="641"/>
      <c r="H41" s="501" t="s">
        <v>94</v>
      </c>
      <c r="I41" s="501" t="s">
        <v>94</v>
      </c>
      <c r="J41" s="501"/>
      <c r="K41" s="501"/>
      <c r="L41" s="500"/>
      <c r="M41" s="500"/>
      <c r="N41" s="500"/>
      <c r="O41" s="500"/>
      <c r="P41" s="500"/>
      <c r="Q41" s="500"/>
      <c r="R41" s="500"/>
      <c r="S41" s="500"/>
      <c r="T41" s="500"/>
      <c r="U41" s="500"/>
      <c r="V41" s="500"/>
      <c r="W41" s="500"/>
      <c r="X41" s="500"/>
      <c r="Y41" s="500"/>
      <c r="Z41" s="500"/>
      <c r="AA41" s="500"/>
      <c r="AB41" s="1613">
        <v>3.0</v>
      </c>
      <c r="AC41" s="665" t="s">
        <v>55</v>
      </c>
      <c r="AD41" s="1767" t="s">
        <v>3101</v>
      </c>
      <c r="AE41" s="642"/>
      <c r="AF41" s="642"/>
      <c r="AG41" s="642"/>
      <c r="AH41" s="623"/>
    </row>
    <row r="42" ht="15.75" hidden="1" customHeight="1">
      <c r="A42" s="1031"/>
      <c r="B42" s="641"/>
      <c r="C42" s="641"/>
      <c r="D42" s="641"/>
      <c r="E42" s="642" t="s">
        <v>5065</v>
      </c>
      <c r="F42" s="642" t="s">
        <v>5063</v>
      </c>
      <c r="G42" s="640" t="s">
        <v>5066</v>
      </c>
      <c r="H42" s="648"/>
      <c r="I42" s="648"/>
      <c r="J42" s="648"/>
      <c r="K42" s="648"/>
      <c r="L42" s="648"/>
      <c r="M42" s="648"/>
      <c r="N42" s="648"/>
      <c r="O42" s="648"/>
      <c r="P42" s="648"/>
      <c r="Q42" s="648"/>
      <c r="R42" s="648"/>
      <c r="S42" s="648"/>
      <c r="T42" s="648"/>
      <c r="U42" s="648"/>
      <c r="V42" s="648"/>
      <c r="W42" s="648"/>
      <c r="X42" s="648"/>
      <c r="Y42" s="648"/>
      <c r="Z42" s="648"/>
      <c r="AA42" s="648"/>
      <c r="AB42" s="1406">
        <v>3.0</v>
      </c>
      <c r="AC42" s="665" t="s">
        <v>55</v>
      </c>
      <c r="AD42" s="1767" t="s">
        <v>3101</v>
      </c>
      <c r="AE42" s="641"/>
      <c r="AF42" s="641"/>
      <c r="AG42" s="641"/>
      <c r="AH42" s="623"/>
    </row>
    <row r="43" ht="15.75" customHeight="1">
      <c r="A43" s="1031" t="s">
        <v>5067</v>
      </c>
      <c r="B43" s="641"/>
      <c r="C43" s="641"/>
      <c r="D43" s="641"/>
      <c r="E43" s="642"/>
      <c r="F43" s="641"/>
      <c r="G43" s="641"/>
      <c r="H43" s="501" t="s">
        <v>94</v>
      </c>
      <c r="I43" s="501" t="s">
        <v>94</v>
      </c>
      <c r="J43" s="501"/>
      <c r="K43" s="501"/>
      <c r="L43" s="500"/>
      <c r="M43" s="500"/>
      <c r="N43" s="500"/>
      <c r="O43" s="500"/>
      <c r="P43" s="500"/>
      <c r="Q43" s="500"/>
      <c r="R43" s="500"/>
      <c r="S43" s="500"/>
      <c r="T43" s="500"/>
      <c r="U43" s="500"/>
      <c r="V43" s="500"/>
      <c r="W43" s="500"/>
      <c r="X43" s="500"/>
      <c r="Y43" s="500"/>
      <c r="Z43" s="500"/>
      <c r="AA43" s="500"/>
      <c r="AB43" s="1406" t="s">
        <v>94</v>
      </c>
      <c r="AC43" s="665" t="s">
        <v>55</v>
      </c>
      <c r="AD43" s="1767" t="s">
        <v>3101</v>
      </c>
      <c r="AE43" s="642"/>
      <c r="AF43" s="642"/>
      <c r="AG43" s="642"/>
      <c r="AH43" s="623"/>
    </row>
    <row r="44" ht="15.75" customHeight="1">
      <c r="A44" s="1031"/>
      <c r="B44" s="641" t="s">
        <v>5068</v>
      </c>
      <c r="C44" s="641"/>
      <c r="D44" s="641"/>
      <c r="E44" s="642"/>
      <c r="F44" s="641"/>
      <c r="G44" s="641"/>
      <c r="H44" s="501" t="s">
        <v>94</v>
      </c>
      <c r="I44" s="501" t="s">
        <v>94</v>
      </c>
      <c r="J44" s="501"/>
      <c r="K44" s="501"/>
      <c r="L44" s="500"/>
      <c r="M44" s="500"/>
      <c r="N44" s="500"/>
      <c r="O44" s="500"/>
      <c r="P44" s="500"/>
      <c r="Q44" s="500"/>
      <c r="R44" s="500"/>
      <c r="S44" s="500"/>
      <c r="T44" s="500"/>
      <c r="U44" s="500"/>
      <c r="V44" s="500"/>
      <c r="W44" s="500"/>
      <c r="X44" s="500"/>
      <c r="Y44" s="500"/>
      <c r="Z44" s="500"/>
      <c r="AA44" s="500"/>
      <c r="AB44" s="1406" t="s">
        <v>94</v>
      </c>
      <c r="AC44" s="665" t="s">
        <v>55</v>
      </c>
      <c r="AD44" s="1767" t="s">
        <v>3101</v>
      </c>
      <c r="AE44" s="642"/>
      <c r="AF44" s="642"/>
      <c r="AG44" s="642"/>
      <c r="AH44" s="633"/>
    </row>
    <row r="45" ht="15.75" customHeight="1">
      <c r="A45" s="1031"/>
      <c r="B45" s="641"/>
      <c r="C45" s="642" t="s">
        <v>5069</v>
      </c>
      <c r="D45" s="641"/>
      <c r="E45" s="642" t="s">
        <v>5070</v>
      </c>
      <c r="F45" s="642" t="s">
        <v>5071</v>
      </c>
      <c r="G45" s="640" t="s">
        <v>5072</v>
      </c>
      <c r="H45" s="707"/>
      <c r="I45" s="707"/>
      <c r="J45" s="500"/>
      <c r="K45" s="500"/>
      <c r="L45" s="500"/>
      <c r="M45" s="500"/>
      <c r="N45" s="500"/>
      <c r="O45" s="500"/>
      <c r="P45" s="500"/>
      <c r="Q45" s="500"/>
      <c r="R45" s="500"/>
      <c r="S45" s="500"/>
      <c r="T45" s="500"/>
      <c r="U45" s="500"/>
      <c r="V45" s="500"/>
      <c r="W45" s="500"/>
      <c r="X45" s="500"/>
      <c r="Y45" s="500"/>
      <c r="Z45" s="500"/>
      <c r="AA45" s="500"/>
      <c r="AB45" s="1406">
        <v>1.0</v>
      </c>
      <c r="AC45" s="665" t="s">
        <v>55</v>
      </c>
      <c r="AD45" s="1767" t="s">
        <v>3101</v>
      </c>
      <c r="AE45" s="642"/>
      <c r="AF45" s="642"/>
      <c r="AG45" s="642"/>
      <c r="AH45" s="642"/>
    </row>
    <row r="46" ht="15.75" customHeight="1">
      <c r="A46" s="1031"/>
      <c r="B46" s="641"/>
      <c r="C46" s="642" t="s">
        <v>5073</v>
      </c>
      <c r="D46" s="641"/>
      <c r="E46" s="642" t="s">
        <v>5074</v>
      </c>
      <c r="F46" s="642" t="s">
        <v>5075</v>
      </c>
      <c r="G46" s="640" t="s">
        <v>5076</v>
      </c>
      <c r="H46" s="707"/>
      <c r="I46" s="707"/>
      <c r="J46" s="500"/>
      <c r="K46" s="500"/>
      <c r="L46" s="500"/>
      <c r="M46" s="500"/>
      <c r="N46" s="500"/>
      <c r="O46" s="500"/>
      <c r="P46" s="500"/>
      <c r="Q46" s="500"/>
      <c r="R46" s="500"/>
      <c r="S46" s="500"/>
      <c r="T46" s="500"/>
      <c r="U46" s="500"/>
      <c r="V46" s="500"/>
      <c r="W46" s="500"/>
      <c r="X46" s="500"/>
      <c r="Y46" s="500"/>
      <c r="Z46" s="500"/>
      <c r="AA46" s="500"/>
      <c r="AB46" s="1406">
        <v>1.0</v>
      </c>
      <c r="AC46" s="665" t="s">
        <v>55</v>
      </c>
      <c r="AD46" s="1767" t="s">
        <v>3101</v>
      </c>
      <c r="AE46" s="642"/>
      <c r="AF46" s="642"/>
      <c r="AG46" s="642"/>
      <c r="AH46" s="642"/>
    </row>
    <row r="47" ht="15.75" hidden="1" customHeight="1">
      <c r="A47" s="1031"/>
      <c r="B47" s="642" t="s">
        <v>5077</v>
      </c>
      <c r="C47" s="641"/>
      <c r="D47" s="642" t="s">
        <v>5078</v>
      </c>
      <c r="E47" s="642" t="s">
        <v>5079</v>
      </c>
      <c r="F47" s="642" t="s">
        <v>5080</v>
      </c>
      <c r="G47" s="640" t="s">
        <v>5081</v>
      </c>
      <c r="H47" s="500"/>
      <c r="I47" s="500"/>
      <c r="J47" s="501"/>
      <c r="K47" s="501"/>
      <c r="L47" s="501"/>
      <c r="M47" s="500"/>
      <c r="N47" s="500"/>
      <c r="O47" s="501"/>
      <c r="P47" s="501"/>
      <c r="Q47" s="501"/>
      <c r="R47" s="501"/>
      <c r="S47" s="501"/>
      <c r="T47" s="501"/>
      <c r="U47" s="501"/>
      <c r="V47" s="500"/>
      <c r="W47" s="501"/>
      <c r="X47" s="501"/>
      <c r="Y47" s="501"/>
      <c r="Z47" s="500"/>
      <c r="AA47" s="501"/>
      <c r="AB47" s="1406">
        <v>3.0</v>
      </c>
      <c r="AC47" s="665" t="s">
        <v>55</v>
      </c>
      <c r="AD47" s="1767" t="s">
        <v>3101</v>
      </c>
      <c r="AE47" s="641"/>
      <c r="AF47" s="641"/>
      <c r="AG47" s="641"/>
      <c r="AH47" s="641"/>
    </row>
    <row r="48" ht="15.75" customHeight="1">
      <c r="A48" s="621" t="s">
        <v>4561</v>
      </c>
      <c r="B48" s="621"/>
      <c r="C48" s="641"/>
      <c r="D48" s="641"/>
      <c r="E48" s="642"/>
      <c r="F48" s="641"/>
      <c r="G48" s="641"/>
      <c r="H48" s="501" t="s">
        <v>94</v>
      </c>
      <c r="I48" s="501" t="s">
        <v>94</v>
      </c>
      <c r="J48" s="501"/>
      <c r="K48" s="501"/>
      <c r="L48" s="501"/>
      <c r="M48" s="500"/>
      <c r="N48" s="500"/>
      <c r="O48" s="501"/>
      <c r="P48" s="501"/>
      <c r="Q48" s="501"/>
      <c r="R48" s="501"/>
      <c r="S48" s="501"/>
      <c r="T48" s="501"/>
      <c r="U48" s="501"/>
      <c r="V48" s="500"/>
      <c r="W48" s="501"/>
      <c r="X48" s="501"/>
      <c r="Y48" s="501"/>
      <c r="Z48" s="500"/>
      <c r="AA48" s="501"/>
      <c r="AB48" s="1406" t="s">
        <v>94</v>
      </c>
      <c r="AC48" s="665" t="s">
        <v>55</v>
      </c>
      <c r="AD48" s="1767" t="s">
        <v>3101</v>
      </c>
      <c r="AE48" s="642"/>
      <c r="AF48" s="642"/>
      <c r="AG48" s="642"/>
      <c r="AH48" s="623"/>
    </row>
    <row r="49" ht="15.75" customHeight="1">
      <c r="A49" s="1031"/>
      <c r="B49" s="641" t="s">
        <v>5082</v>
      </c>
      <c r="C49" s="641"/>
      <c r="D49" s="641"/>
      <c r="E49" s="642"/>
      <c r="F49" s="641"/>
      <c r="G49" s="641"/>
      <c r="H49" s="501" t="s">
        <v>94</v>
      </c>
      <c r="I49" s="501" t="s">
        <v>94</v>
      </c>
      <c r="J49" s="501"/>
      <c r="K49" s="501"/>
      <c r="L49" s="648"/>
      <c r="M49" s="500"/>
      <c r="N49" s="500"/>
      <c r="O49" s="648"/>
      <c r="P49" s="648"/>
      <c r="Q49" s="648"/>
      <c r="R49" s="648"/>
      <c r="S49" s="648"/>
      <c r="T49" s="648"/>
      <c r="U49" s="648"/>
      <c r="V49" s="500"/>
      <c r="W49" s="648"/>
      <c r="X49" s="648"/>
      <c r="Y49" s="648"/>
      <c r="Z49" s="500"/>
      <c r="AA49" s="648"/>
      <c r="AB49" s="1406" t="s">
        <v>94</v>
      </c>
      <c r="AC49" s="665" t="s">
        <v>55</v>
      </c>
      <c r="AD49" s="1767" t="s">
        <v>3101</v>
      </c>
      <c r="AE49" s="642"/>
      <c r="AF49" s="642"/>
      <c r="AG49" s="642"/>
      <c r="AH49" s="623"/>
    </row>
    <row r="50" ht="15.75" hidden="1" customHeight="1">
      <c r="A50" s="1031"/>
      <c r="B50" s="641"/>
      <c r="C50" s="642" t="s">
        <v>5083</v>
      </c>
      <c r="D50" s="642" t="s">
        <v>5084</v>
      </c>
      <c r="E50" s="640" t="s">
        <v>5085</v>
      </c>
      <c r="F50" s="642" t="s">
        <v>5086</v>
      </c>
      <c r="G50" s="640" t="s">
        <v>5087</v>
      </c>
      <c r="H50" s="500"/>
      <c r="I50" s="500"/>
      <c r="J50" s="648"/>
      <c r="K50" s="648"/>
      <c r="L50" s="648"/>
      <c r="M50" s="500"/>
      <c r="N50" s="500"/>
      <c r="O50" s="648"/>
      <c r="P50" s="648"/>
      <c r="Q50" s="648"/>
      <c r="R50" s="648"/>
      <c r="S50" s="648"/>
      <c r="T50" s="648"/>
      <c r="U50" s="648"/>
      <c r="V50" s="500"/>
      <c r="W50" s="648"/>
      <c r="X50" s="648"/>
      <c r="Y50" s="648"/>
      <c r="Z50" s="500"/>
      <c r="AA50" s="648"/>
      <c r="AB50" s="1406">
        <v>3.0</v>
      </c>
      <c r="AC50" s="665" t="s">
        <v>55</v>
      </c>
      <c r="AD50" s="1768" t="s">
        <v>3208</v>
      </c>
      <c r="AE50" s="641"/>
      <c r="AF50" s="641"/>
      <c r="AG50" s="641"/>
      <c r="AH50" s="623"/>
    </row>
    <row r="51" ht="15.75" hidden="1" customHeight="1">
      <c r="A51" s="1031"/>
      <c r="B51" s="641"/>
      <c r="C51" s="642" t="s">
        <v>5088</v>
      </c>
      <c r="D51" s="642" t="s">
        <v>5084</v>
      </c>
      <c r="E51" s="642" t="s">
        <v>5089</v>
      </c>
      <c r="F51" s="642" t="s">
        <v>5090</v>
      </c>
      <c r="G51" s="640" t="s">
        <v>5087</v>
      </c>
      <c r="H51" s="500"/>
      <c r="I51" s="500"/>
      <c r="J51" s="648"/>
      <c r="K51" s="648"/>
      <c r="L51" s="648"/>
      <c r="M51" s="500"/>
      <c r="N51" s="500"/>
      <c r="O51" s="648"/>
      <c r="P51" s="648"/>
      <c r="Q51" s="648"/>
      <c r="R51" s="648"/>
      <c r="S51" s="648"/>
      <c r="T51" s="648"/>
      <c r="U51" s="648"/>
      <c r="V51" s="500"/>
      <c r="W51" s="648"/>
      <c r="X51" s="648"/>
      <c r="Y51" s="648"/>
      <c r="Z51" s="500"/>
      <c r="AA51" s="648"/>
      <c r="AB51" s="1406">
        <v>3.0</v>
      </c>
      <c r="AC51" s="665" t="s">
        <v>55</v>
      </c>
      <c r="AD51" s="1767" t="s">
        <v>3101</v>
      </c>
      <c r="AE51" s="641"/>
      <c r="AF51" s="641"/>
      <c r="AG51" s="641"/>
      <c r="AH51" s="623"/>
    </row>
    <row r="52" ht="15.75" hidden="1" customHeight="1">
      <c r="A52" s="1031"/>
      <c r="B52" s="641"/>
      <c r="C52" s="641"/>
      <c r="D52" s="641"/>
      <c r="E52" s="640" t="s">
        <v>5091</v>
      </c>
      <c r="F52" s="642" t="s">
        <v>5090</v>
      </c>
      <c r="G52" s="640" t="s">
        <v>5087</v>
      </c>
      <c r="H52" s="500"/>
      <c r="I52" s="500"/>
      <c r="J52" s="648"/>
      <c r="K52" s="648"/>
      <c r="L52" s="648"/>
      <c r="M52" s="500"/>
      <c r="N52" s="500"/>
      <c r="O52" s="648"/>
      <c r="P52" s="648"/>
      <c r="Q52" s="648"/>
      <c r="R52" s="648"/>
      <c r="S52" s="648"/>
      <c r="T52" s="648"/>
      <c r="U52" s="648"/>
      <c r="V52" s="500"/>
      <c r="W52" s="648"/>
      <c r="X52" s="648"/>
      <c r="Y52" s="648"/>
      <c r="Z52" s="500"/>
      <c r="AA52" s="648"/>
      <c r="AB52" s="1406">
        <v>3.0</v>
      </c>
      <c r="AC52" s="665" t="s">
        <v>55</v>
      </c>
      <c r="AD52" s="1767" t="s">
        <v>3101</v>
      </c>
      <c r="AE52" s="641"/>
      <c r="AF52" s="641"/>
      <c r="AG52" s="641"/>
      <c r="AH52" s="623"/>
    </row>
    <row r="53" ht="15.75" customHeight="1">
      <c r="A53" s="1031"/>
      <c r="B53" s="640" t="s">
        <v>5092</v>
      </c>
      <c r="C53" s="641"/>
      <c r="D53" s="641"/>
      <c r="E53" s="642"/>
      <c r="F53" s="641"/>
      <c r="G53" s="641"/>
      <c r="H53" s="501" t="s">
        <v>94</v>
      </c>
      <c r="I53" s="501" t="s">
        <v>94</v>
      </c>
      <c r="J53" s="501"/>
      <c r="K53" s="501"/>
      <c r="L53" s="500"/>
      <c r="M53" s="500"/>
      <c r="N53" s="500"/>
      <c r="O53" s="500"/>
      <c r="P53" s="500"/>
      <c r="Q53" s="500"/>
      <c r="R53" s="500"/>
      <c r="S53" s="500"/>
      <c r="T53" s="500"/>
      <c r="U53" s="500"/>
      <c r="V53" s="500"/>
      <c r="W53" s="500"/>
      <c r="X53" s="500"/>
      <c r="Y53" s="500"/>
      <c r="Z53" s="500"/>
      <c r="AA53" s="500"/>
      <c r="AB53" s="1406" t="s">
        <v>94</v>
      </c>
      <c r="AC53" s="665" t="s">
        <v>55</v>
      </c>
      <c r="AD53" s="1768" t="s">
        <v>3208</v>
      </c>
      <c r="AE53" s="642"/>
      <c r="AF53" s="642"/>
      <c r="AG53" s="642"/>
      <c r="AH53" s="623"/>
    </row>
    <row r="54" ht="15.75" hidden="1" customHeight="1">
      <c r="A54" s="1031"/>
      <c r="B54" s="641"/>
      <c r="C54" s="642" t="s">
        <v>5093</v>
      </c>
      <c r="D54" s="641"/>
      <c r="E54" s="642"/>
      <c r="F54" s="642" t="s">
        <v>5094</v>
      </c>
      <c r="G54" s="640" t="s">
        <v>5095</v>
      </c>
      <c r="H54" s="500"/>
      <c r="I54" s="500"/>
      <c r="J54" s="500"/>
      <c r="K54" s="500"/>
      <c r="L54" s="500"/>
      <c r="M54" s="500"/>
      <c r="N54" s="500"/>
      <c r="O54" s="500"/>
      <c r="P54" s="500"/>
      <c r="Q54" s="500"/>
      <c r="R54" s="500"/>
      <c r="S54" s="500"/>
      <c r="T54" s="500"/>
      <c r="U54" s="500"/>
      <c r="V54" s="500"/>
      <c r="W54" s="500"/>
      <c r="X54" s="500"/>
      <c r="Y54" s="500"/>
      <c r="Z54" s="500"/>
      <c r="AA54" s="500"/>
      <c r="AB54" s="1406">
        <v>3.0</v>
      </c>
      <c r="AC54" s="665" t="s">
        <v>55</v>
      </c>
      <c r="AD54" s="665" t="s">
        <v>3101</v>
      </c>
      <c r="AE54" s="641"/>
      <c r="AF54" s="642" t="s">
        <v>5096</v>
      </c>
      <c r="AG54" s="641"/>
      <c r="AH54" s="623"/>
    </row>
    <row r="55" ht="15.75" customHeight="1">
      <c r="A55" s="1031"/>
      <c r="B55" s="641"/>
      <c r="C55" s="642" t="s">
        <v>5097</v>
      </c>
      <c r="D55" s="642"/>
      <c r="E55" s="642"/>
      <c r="F55" s="642"/>
      <c r="G55" s="640"/>
      <c r="H55" s="501" t="s">
        <v>94</v>
      </c>
      <c r="I55" s="501" t="s">
        <v>94</v>
      </c>
      <c r="J55" s="501"/>
      <c r="K55" s="501"/>
      <c r="L55" s="500"/>
      <c r="M55" s="500"/>
      <c r="N55" s="500"/>
      <c r="O55" s="500"/>
      <c r="P55" s="500"/>
      <c r="Q55" s="500"/>
      <c r="R55" s="500"/>
      <c r="S55" s="500"/>
      <c r="T55" s="500"/>
      <c r="U55" s="500"/>
      <c r="V55" s="500"/>
      <c r="W55" s="500"/>
      <c r="X55" s="500"/>
      <c r="Y55" s="500"/>
      <c r="Z55" s="500"/>
      <c r="AA55" s="500"/>
      <c r="AB55" s="1406" t="s">
        <v>94</v>
      </c>
      <c r="AC55" s="665" t="s">
        <v>55</v>
      </c>
      <c r="AD55" s="1767" t="s">
        <v>3101</v>
      </c>
      <c r="AE55" s="652"/>
      <c r="AF55" s="642"/>
      <c r="AG55" s="640"/>
      <c r="AH55" s="633"/>
    </row>
    <row r="56" ht="15.75" hidden="1" customHeight="1">
      <c r="A56" s="1031"/>
      <c r="B56" s="641"/>
      <c r="C56" s="642"/>
      <c r="D56" s="642" t="s">
        <v>5098</v>
      </c>
      <c r="E56" s="642" t="s">
        <v>5099</v>
      </c>
      <c r="F56" s="642" t="s">
        <v>5100</v>
      </c>
      <c r="G56" s="640" t="s">
        <v>5101</v>
      </c>
      <c r="H56" s="500"/>
      <c r="I56" s="500"/>
      <c r="J56" s="500"/>
      <c r="K56" s="500"/>
      <c r="L56" s="500"/>
      <c r="M56" s="500"/>
      <c r="N56" s="500"/>
      <c r="O56" s="500"/>
      <c r="P56" s="500"/>
      <c r="Q56" s="500"/>
      <c r="R56" s="500"/>
      <c r="S56" s="500"/>
      <c r="T56" s="500"/>
      <c r="U56" s="500"/>
      <c r="V56" s="500"/>
      <c r="W56" s="500"/>
      <c r="X56" s="500"/>
      <c r="Y56" s="500"/>
      <c r="Z56" s="500"/>
      <c r="AA56" s="500"/>
      <c r="AB56" s="1613">
        <v>3.0</v>
      </c>
      <c r="AC56" s="665" t="s">
        <v>55</v>
      </c>
      <c r="AD56" s="664" t="s">
        <v>4445</v>
      </c>
      <c r="AE56" s="652"/>
      <c r="AF56" s="642"/>
      <c r="AG56" s="640"/>
      <c r="AH56" s="633"/>
    </row>
    <row r="57" ht="15.75" hidden="1" customHeight="1">
      <c r="A57" s="1031"/>
      <c r="B57" s="641"/>
      <c r="C57" s="641"/>
      <c r="D57" s="641"/>
      <c r="E57" s="642" t="s">
        <v>5102</v>
      </c>
      <c r="F57" s="642" t="s">
        <v>5103</v>
      </c>
      <c r="G57" s="640" t="s">
        <v>5104</v>
      </c>
      <c r="H57" s="500"/>
      <c r="I57" s="500"/>
      <c r="J57" s="500"/>
      <c r="K57" s="500"/>
      <c r="L57" s="500"/>
      <c r="M57" s="500"/>
      <c r="N57" s="500"/>
      <c r="O57" s="500"/>
      <c r="P57" s="500"/>
      <c r="Q57" s="500"/>
      <c r="R57" s="500"/>
      <c r="S57" s="500"/>
      <c r="T57" s="500"/>
      <c r="U57" s="500"/>
      <c r="V57" s="500"/>
      <c r="W57" s="500"/>
      <c r="X57" s="500"/>
      <c r="Y57" s="500"/>
      <c r="Z57" s="500"/>
      <c r="AA57" s="500"/>
      <c r="AB57" s="1613">
        <v>3.0</v>
      </c>
      <c r="AC57" s="665" t="s">
        <v>55</v>
      </c>
      <c r="AD57" s="664" t="s">
        <v>4445</v>
      </c>
      <c r="AE57" s="652"/>
      <c r="AF57" s="642"/>
      <c r="AG57" s="642"/>
      <c r="AH57" s="642"/>
    </row>
    <row r="58" ht="15.75" customHeight="1">
      <c r="A58" s="1031"/>
      <c r="B58" s="641"/>
      <c r="C58" s="641"/>
      <c r="D58" s="642" t="s">
        <v>5105</v>
      </c>
      <c r="E58" s="642" t="s">
        <v>5102</v>
      </c>
      <c r="F58" s="640" t="s">
        <v>5106</v>
      </c>
      <c r="G58" s="640" t="s">
        <v>5107</v>
      </c>
      <c r="H58" s="707"/>
      <c r="I58" s="707"/>
      <c r="J58" s="500"/>
      <c r="K58" s="500"/>
      <c r="L58" s="500"/>
      <c r="M58" s="500"/>
      <c r="N58" s="500"/>
      <c r="O58" s="500"/>
      <c r="P58" s="500"/>
      <c r="Q58" s="500"/>
      <c r="R58" s="500"/>
      <c r="S58" s="500"/>
      <c r="T58" s="500"/>
      <c r="U58" s="500"/>
      <c r="V58" s="500"/>
      <c r="W58" s="500"/>
      <c r="X58" s="500"/>
      <c r="Y58" s="500"/>
      <c r="Z58" s="500"/>
      <c r="AA58" s="500"/>
      <c r="AB58" s="1406">
        <v>1.0</v>
      </c>
      <c r="AC58" s="665" t="s">
        <v>55</v>
      </c>
      <c r="AD58" s="665" t="s">
        <v>3101</v>
      </c>
      <c r="AE58" s="652"/>
      <c r="AF58" s="1601" t="s">
        <v>5108</v>
      </c>
      <c r="AG58" s="640"/>
      <c r="AH58" s="642"/>
    </row>
    <row r="59" ht="15.75" hidden="1" customHeight="1">
      <c r="A59" s="1031"/>
      <c r="B59" s="641"/>
      <c r="C59" s="642" t="s">
        <v>5109</v>
      </c>
      <c r="D59" s="641"/>
      <c r="E59" s="642"/>
      <c r="F59" s="642" t="s">
        <v>5110</v>
      </c>
      <c r="G59" s="640" t="s">
        <v>5095</v>
      </c>
      <c r="H59" s="500"/>
      <c r="I59" s="500"/>
      <c r="J59" s="500"/>
      <c r="K59" s="500"/>
      <c r="L59" s="500"/>
      <c r="M59" s="500"/>
      <c r="N59" s="500"/>
      <c r="O59" s="500"/>
      <c r="P59" s="500"/>
      <c r="Q59" s="500"/>
      <c r="R59" s="500"/>
      <c r="S59" s="500"/>
      <c r="T59" s="500"/>
      <c r="U59" s="500"/>
      <c r="V59" s="500"/>
      <c r="W59" s="500"/>
      <c r="X59" s="500"/>
      <c r="Y59" s="500"/>
      <c r="Z59" s="500"/>
      <c r="AA59" s="500"/>
      <c r="AB59" s="1406">
        <v>3.0</v>
      </c>
      <c r="AC59" s="665" t="s">
        <v>55</v>
      </c>
      <c r="AD59" s="665" t="s">
        <v>3101</v>
      </c>
      <c r="AE59" s="641"/>
      <c r="AF59" s="641"/>
      <c r="AG59" s="641"/>
      <c r="AH59" s="641"/>
    </row>
    <row r="60" ht="15.75" hidden="1" customHeight="1">
      <c r="A60" s="1031"/>
      <c r="B60" s="641"/>
      <c r="C60" s="642" t="s">
        <v>5111</v>
      </c>
      <c r="D60" s="642" t="s">
        <v>5112</v>
      </c>
      <c r="E60" s="642"/>
      <c r="F60" s="642" t="s">
        <v>5113</v>
      </c>
      <c r="G60" s="640" t="s">
        <v>252</v>
      </c>
      <c r="H60" s="500"/>
      <c r="I60" s="500"/>
      <c r="J60" s="500"/>
      <c r="K60" s="500"/>
      <c r="L60" s="500"/>
      <c r="M60" s="500"/>
      <c r="N60" s="500"/>
      <c r="O60" s="500"/>
      <c r="P60" s="500"/>
      <c r="Q60" s="500"/>
      <c r="R60" s="500"/>
      <c r="S60" s="500"/>
      <c r="T60" s="500"/>
      <c r="U60" s="500"/>
      <c r="V60" s="500"/>
      <c r="W60" s="500"/>
      <c r="X60" s="500"/>
      <c r="Y60" s="500"/>
      <c r="Z60" s="500"/>
      <c r="AA60" s="500"/>
      <c r="AB60" s="1406">
        <v>3.0</v>
      </c>
      <c r="AC60" s="665" t="s">
        <v>55</v>
      </c>
      <c r="AD60" s="665" t="s">
        <v>3101</v>
      </c>
      <c r="AE60" s="641"/>
      <c r="AF60" s="641"/>
      <c r="AG60" s="641"/>
      <c r="AH60" s="623"/>
    </row>
    <row r="61" ht="15.75" customHeight="1">
      <c r="A61" s="1031"/>
      <c r="B61" s="640" t="s">
        <v>5026</v>
      </c>
      <c r="C61" s="641"/>
      <c r="D61" s="641"/>
      <c r="E61" s="642"/>
      <c r="F61" s="641"/>
      <c r="G61" s="641"/>
      <c r="H61" s="501" t="s">
        <v>94</v>
      </c>
      <c r="I61" s="501" t="s">
        <v>94</v>
      </c>
      <c r="J61" s="501"/>
      <c r="K61" s="501"/>
      <c r="L61" s="500"/>
      <c r="M61" s="500"/>
      <c r="N61" s="500"/>
      <c r="O61" s="500"/>
      <c r="P61" s="500"/>
      <c r="Q61" s="500"/>
      <c r="R61" s="500"/>
      <c r="S61" s="500"/>
      <c r="T61" s="500"/>
      <c r="U61" s="500"/>
      <c r="V61" s="500"/>
      <c r="W61" s="500"/>
      <c r="X61" s="500"/>
      <c r="Y61" s="500"/>
      <c r="Z61" s="500"/>
      <c r="AA61" s="500"/>
      <c r="AB61" s="1406" t="s">
        <v>94</v>
      </c>
      <c r="AC61" s="665" t="s">
        <v>55</v>
      </c>
      <c r="AD61" s="1768" t="s">
        <v>3208</v>
      </c>
      <c r="AE61" s="642"/>
      <c r="AF61" s="642"/>
      <c r="AG61" s="642"/>
      <c r="AH61" s="623"/>
    </row>
    <row r="62" ht="15.75" hidden="1" customHeight="1">
      <c r="A62" s="1031"/>
      <c r="B62" s="641"/>
      <c r="C62" s="642" t="s">
        <v>5114</v>
      </c>
      <c r="D62" s="641"/>
      <c r="E62" s="642"/>
      <c r="F62" s="642" t="s">
        <v>5094</v>
      </c>
      <c r="G62" s="640" t="s">
        <v>5095</v>
      </c>
      <c r="H62" s="500"/>
      <c r="I62" s="500"/>
      <c r="J62" s="500"/>
      <c r="K62" s="500"/>
      <c r="L62" s="500"/>
      <c r="M62" s="500"/>
      <c r="N62" s="500"/>
      <c r="O62" s="500"/>
      <c r="P62" s="500"/>
      <c r="Q62" s="500"/>
      <c r="R62" s="500"/>
      <c r="S62" s="500"/>
      <c r="T62" s="500"/>
      <c r="U62" s="500"/>
      <c r="V62" s="500"/>
      <c r="W62" s="500"/>
      <c r="X62" s="500"/>
      <c r="Y62" s="500"/>
      <c r="Z62" s="500"/>
      <c r="AA62" s="500"/>
      <c r="AB62" s="1406">
        <v>3.0</v>
      </c>
      <c r="AC62" s="665" t="s">
        <v>55</v>
      </c>
      <c r="AD62" s="665" t="s">
        <v>3101</v>
      </c>
      <c r="AE62" s="642"/>
      <c r="AF62" s="641"/>
      <c r="AG62" s="641"/>
      <c r="AH62" s="623"/>
    </row>
    <row r="63" ht="15.75" customHeight="1">
      <c r="A63" s="1031"/>
      <c r="B63" s="641"/>
      <c r="C63" s="642" t="s">
        <v>5097</v>
      </c>
      <c r="D63" s="642" t="s">
        <v>5098</v>
      </c>
      <c r="E63" s="642"/>
      <c r="F63" s="642"/>
      <c r="G63" s="640"/>
      <c r="H63" s="501" t="s">
        <v>94</v>
      </c>
      <c r="I63" s="501" t="s">
        <v>94</v>
      </c>
      <c r="J63" s="501"/>
      <c r="K63" s="501"/>
      <c r="L63" s="500"/>
      <c r="M63" s="500"/>
      <c r="N63" s="500"/>
      <c r="O63" s="500"/>
      <c r="P63" s="500"/>
      <c r="Q63" s="500"/>
      <c r="R63" s="500"/>
      <c r="S63" s="500"/>
      <c r="T63" s="500"/>
      <c r="U63" s="500"/>
      <c r="V63" s="500"/>
      <c r="W63" s="500"/>
      <c r="X63" s="500"/>
      <c r="Y63" s="500"/>
      <c r="Z63" s="500"/>
      <c r="AA63" s="500"/>
      <c r="AB63" s="1406" t="s">
        <v>94</v>
      </c>
      <c r="AC63" s="665" t="s">
        <v>55</v>
      </c>
      <c r="AD63" s="1767" t="s">
        <v>3101</v>
      </c>
      <c r="AE63" s="641"/>
      <c r="AF63" s="641"/>
      <c r="AG63" s="641"/>
      <c r="AH63" s="623"/>
    </row>
    <row r="64" ht="15.75" hidden="1" customHeight="1">
      <c r="A64" s="1031"/>
      <c r="B64" s="641"/>
      <c r="C64" s="642"/>
      <c r="D64" s="642"/>
      <c r="E64" s="642" t="s">
        <v>5099</v>
      </c>
      <c r="F64" s="642" t="s">
        <v>5115</v>
      </c>
      <c r="G64" s="640" t="s">
        <v>5116</v>
      </c>
      <c r="H64" s="501"/>
      <c r="I64" s="501"/>
      <c r="J64" s="501"/>
      <c r="K64" s="501"/>
      <c r="L64" s="501"/>
      <c r="M64" s="501"/>
      <c r="N64" s="501"/>
      <c r="O64" s="501"/>
      <c r="P64" s="501"/>
      <c r="Q64" s="501"/>
      <c r="R64" s="501"/>
      <c r="S64" s="501"/>
      <c r="T64" s="501"/>
      <c r="U64" s="501"/>
      <c r="V64" s="501"/>
      <c r="W64" s="501"/>
      <c r="X64" s="501"/>
      <c r="Y64" s="501"/>
      <c r="Z64" s="501"/>
      <c r="AA64" s="501"/>
      <c r="AB64" s="1406">
        <v>3.0</v>
      </c>
      <c r="AC64" s="665" t="s">
        <v>55</v>
      </c>
      <c r="AD64" s="664" t="s">
        <v>4445</v>
      </c>
      <c r="AE64" s="641"/>
      <c r="AF64" s="641"/>
      <c r="AG64" s="641"/>
      <c r="AH64" s="623"/>
    </row>
    <row r="65" ht="15.75" hidden="1" customHeight="1">
      <c r="A65" s="1031"/>
      <c r="B65" s="641"/>
      <c r="C65" s="641"/>
      <c r="D65" s="641"/>
      <c r="E65" s="642" t="s">
        <v>5102</v>
      </c>
      <c r="F65" s="642" t="s">
        <v>5117</v>
      </c>
      <c r="G65" s="640" t="s">
        <v>5118</v>
      </c>
      <c r="H65" s="501"/>
      <c r="I65" s="501"/>
      <c r="J65" s="501"/>
      <c r="K65" s="648"/>
      <c r="L65" s="501"/>
      <c r="M65" s="501"/>
      <c r="N65" s="501"/>
      <c r="O65" s="501"/>
      <c r="P65" s="501"/>
      <c r="Q65" s="501"/>
      <c r="R65" s="501"/>
      <c r="S65" s="501"/>
      <c r="T65" s="501"/>
      <c r="U65" s="501"/>
      <c r="V65" s="501"/>
      <c r="W65" s="501"/>
      <c r="X65" s="501"/>
      <c r="Y65" s="501"/>
      <c r="Z65" s="501"/>
      <c r="AA65" s="501"/>
      <c r="AB65" s="1613">
        <v>3.0</v>
      </c>
      <c r="AC65" s="665" t="s">
        <v>55</v>
      </c>
      <c r="AD65" s="664" t="s">
        <v>4445</v>
      </c>
      <c r="AE65" s="642"/>
      <c r="AF65" s="642"/>
      <c r="AG65" s="640"/>
      <c r="AH65" s="623"/>
    </row>
    <row r="66" ht="15.75" hidden="1" customHeight="1">
      <c r="A66" s="1031"/>
      <c r="B66" s="641"/>
      <c r="C66" s="641"/>
      <c r="D66" s="642" t="s">
        <v>5105</v>
      </c>
      <c r="E66" s="642" t="s">
        <v>5102</v>
      </c>
      <c r="F66" s="642" t="s">
        <v>5119</v>
      </c>
      <c r="G66" s="640" t="s">
        <v>5120</v>
      </c>
      <c r="H66" s="500"/>
      <c r="I66" s="501"/>
      <c r="J66" s="500"/>
      <c r="K66" s="648"/>
      <c r="L66" s="500"/>
      <c r="M66" s="500"/>
      <c r="N66" s="500"/>
      <c r="O66" s="500"/>
      <c r="P66" s="500"/>
      <c r="Q66" s="500"/>
      <c r="R66" s="500"/>
      <c r="S66" s="500"/>
      <c r="T66" s="500"/>
      <c r="U66" s="500"/>
      <c r="V66" s="500"/>
      <c r="W66" s="500"/>
      <c r="X66" s="500"/>
      <c r="Y66" s="500"/>
      <c r="Z66" s="500"/>
      <c r="AA66" s="500"/>
      <c r="AB66" s="1613">
        <v>3.0</v>
      </c>
      <c r="AC66" s="665" t="s">
        <v>55</v>
      </c>
      <c r="AD66" s="665" t="s">
        <v>3101</v>
      </c>
      <c r="AE66" s="642"/>
      <c r="AF66" s="642"/>
      <c r="AG66" s="642"/>
      <c r="AH66" s="623"/>
    </row>
    <row r="67" ht="15.75" hidden="1" customHeight="1">
      <c r="A67" s="1031"/>
      <c r="B67" s="641"/>
      <c r="C67" s="642" t="s">
        <v>5121</v>
      </c>
      <c r="D67" s="641"/>
      <c r="E67" s="642"/>
      <c r="F67" s="642" t="s">
        <v>5110</v>
      </c>
      <c r="G67" s="640" t="s">
        <v>5095</v>
      </c>
      <c r="H67" s="500"/>
      <c r="I67" s="500"/>
      <c r="J67" s="500"/>
      <c r="K67" s="500"/>
      <c r="L67" s="500"/>
      <c r="M67" s="500"/>
      <c r="N67" s="500"/>
      <c r="O67" s="500"/>
      <c r="P67" s="500"/>
      <c r="Q67" s="500"/>
      <c r="R67" s="500"/>
      <c r="S67" s="500"/>
      <c r="T67" s="500"/>
      <c r="U67" s="500"/>
      <c r="V67" s="500"/>
      <c r="W67" s="500"/>
      <c r="X67" s="500"/>
      <c r="Y67" s="500"/>
      <c r="Z67" s="500"/>
      <c r="AA67" s="500"/>
      <c r="AB67" s="1406">
        <v>3.0</v>
      </c>
      <c r="AC67" s="665" t="s">
        <v>55</v>
      </c>
      <c r="AD67" s="665" t="s">
        <v>3101</v>
      </c>
      <c r="AE67" s="641"/>
      <c r="AF67" s="641"/>
      <c r="AG67" s="641"/>
      <c r="AH67" s="623"/>
    </row>
    <row r="68" ht="15.75" hidden="1" customHeight="1">
      <c r="A68" s="1031"/>
      <c r="B68" s="641"/>
      <c r="C68" s="642" t="s">
        <v>5111</v>
      </c>
      <c r="D68" s="642" t="s">
        <v>5112</v>
      </c>
      <c r="E68" s="642"/>
      <c r="F68" s="642" t="s">
        <v>5113</v>
      </c>
      <c r="G68" s="640" t="s">
        <v>5122</v>
      </c>
      <c r="H68" s="500"/>
      <c r="I68" s="500"/>
      <c r="J68" s="500"/>
      <c r="K68" s="500"/>
      <c r="L68" s="500"/>
      <c r="M68" s="500"/>
      <c r="N68" s="500"/>
      <c r="O68" s="500"/>
      <c r="P68" s="500"/>
      <c r="Q68" s="500"/>
      <c r="R68" s="500"/>
      <c r="S68" s="500"/>
      <c r="T68" s="500"/>
      <c r="U68" s="500"/>
      <c r="V68" s="500"/>
      <c r="W68" s="500"/>
      <c r="X68" s="500"/>
      <c r="Y68" s="500"/>
      <c r="Z68" s="500"/>
      <c r="AA68" s="500"/>
      <c r="AB68" s="1406">
        <v>3.0</v>
      </c>
      <c r="AC68" s="665" t="s">
        <v>55</v>
      </c>
      <c r="AD68" s="664" t="s">
        <v>4445</v>
      </c>
      <c r="AE68" s="641"/>
      <c r="AF68" s="642"/>
      <c r="AG68" s="641"/>
      <c r="AH68" s="636"/>
    </row>
    <row r="69" ht="15.75" hidden="1" customHeight="1">
      <c r="A69" s="991" t="s">
        <v>5123</v>
      </c>
      <c r="B69" s="641"/>
      <c r="C69" s="641"/>
      <c r="D69" s="641"/>
      <c r="E69" s="642"/>
      <c r="F69" s="641"/>
      <c r="G69" s="641"/>
      <c r="H69" s="500"/>
      <c r="I69" s="500"/>
      <c r="J69" s="500"/>
      <c r="K69" s="500"/>
      <c r="L69" s="500"/>
      <c r="M69" s="500"/>
      <c r="N69" s="500"/>
      <c r="O69" s="500"/>
      <c r="P69" s="500"/>
      <c r="Q69" s="500"/>
      <c r="R69" s="500"/>
      <c r="S69" s="500"/>
      <c r="T69" s="500"/>
      <c r="U69" s="500"/>
      <c r="V69" s="500"/>
      <c r="W69" s="500"/>
      <c r="X69" s="500"/>
      <c r="Y69" s="500"/>
      <c r="Z69" s="500"/>
      <c r="AA69" s="500"/>
      <c r="AB69" s="1406">
        <v>3.0</v>
      </c>
      <c r="AC69" s="665" t="s">
        <v>55</v>
      </c>
      <c r="AD69" s="665" t="s">
        <v>3101</v>
      </c>
      <c r="AE69" s="641"/>
      <c r="AF69" s="641"/>
      <c r="AG69" s="641"/>
      <c r="AH69" s="642"/>
    </row>
    <row r="70" ht="15.75" hidden="1" customHeight="1">
      <c r="A70" s="1031"/>
      <c r="B70" s="642" t="s">
        <v>5124</v>
      </c>
      <c r="C70" s="641"/>
      <c r="D70" s="641"/>
      <c r="E70" s="642"/>
      <c r="F70" s="642" t="s">
        <v>5125</v>
      </c>
      <c r="G70" s="641"/>
      <c r="H70" s="500"/>
      <c r="I70" s="500"/>
      <c r="J70" s="501"/>
      <c r="K70" s="501"/>
      <c r="L70" s="501"/>
      <c r="M70" s="500"/>
      <c r="N70" s="500"/>
      <c r="O70" s="501"/>
      <c r="P70" s="501"/>
      <c r="Q70" s="501"/>
      <c r="R70" s="501"/>
      <c r="S70" s="501"/>
      <c r="T70" s="501"/>
      <c r="U70" s="501"/>
      <c r="V70" s="500"/>
      <c r="W70" s="501"/>
      <c r="X70" s="501"/>
      <c r="Y70" s="501"/>
      <c r="Z70" s="500"/>
      <c r="AA70" s="501"/>
      <c r="AB70" s="1406">
        <v>3.0</v>
      </c>
      <c r="AC70" s="665" t="s">
        <v>55</v>
      </c>
      <c r="AD70" s="665" t="s">
        <v>3101</v>
      </c>
      <c r="AE70" s="641"/>
      <c r="AF70" s="642" t="s">
        <v>5126</v>
      </c>
      <c r="AG70" s="641"/>
      <c r="AH70" s="642"/>
    </row>
    <row r="71" ht="15.75" hidden="1" customHeight="1">
      <c r="A71" s="991" t="s">
        <v>5127</v>
      </c>
      <c r="B71" s="641"/>
      <c r="C71" s="641"/>
      <c r="D71" s="641"/>
      <c r="E71" s="642"/>
      <c r="F71" s="641"/>
      <c r="G71" s="641"/>
      <c r="H71" s="500"/>
      <c r="I71" s="500"/>
      <c r="J71" s="501"/>
      <c r="K71" s="501"/>
      <c r="L71" s="501"/>
      <c r="M71" s="500"/>
      <c r="N71" s="500"/>
      <c r="O71" s="501"/>
      <c r="P71" s="501"/>
      <c r="Q71" s="501"/>
      <c r="R71" s="501"/>
      <c r="S71" s="501"/>
      <c r="T71" s="501"/>
      <c r="U71" s="501"/>
      <c r="V71" s="500"/>
      <c r="W71" s="501"/>
      <c r="X71" s="501"/>
      <c r="Y71" s="501"/>
      <c r="Z71" s="500"/>
      <c r="AA71" s="501"/>
      <c r="AB71" s="1406">
        <v>3.0</v>
      </c>
      <c r="AC71" s="665" t="s">
        <v>55</v>
      </c>
      <c r="AD71" s="665" t="s">
        <v>3101</v>
      </c>
      <c r="AE71" s="641"/>
      <c r="AF71" s="641"/>
      <c r="AG71" s="641"/>
      <c r="AH71" s="642"/>
    </row>
    <row r="72" ht="15.75" hidden="1" customHeight="1">
      <c r="A72" s="1031"/>
      <c r="B72" s="642" t="s">
        <v>5128</v>
      </c>
      <c r="C72" s="642" t="s">
        <v>5129</v>
      </c>
      <c r="D72" s="641"/>
      <c r="E72" s="642"/>
      <c r="F72" s="642" t="s">
        <v>5130</v>
      </c>
      <c r="G72" s="640" t="s">
        <v>5131</v>
      </c>
      <c r="H72" s="501"/>
      <c r="I72" s="501"/>
      <c r="J72" s="501"/>
      <c r="K72" s="501"/>
      <c r="L72" s="501"/>
      <c r="M72" s="501"/>
      <c r="N72" s="501"/>
      <c r="O72" s="501"/>
      <c r="P72" s="501"/>
      <c r="Q72" s="501"/>
      <c r="R72" s="501"/>
      <c r="S72" s="501"/>
      <c r="T72" s="501"/>
      <c r="U72" s="501"/>
      <c r="V72" s="501"/>
      <c r="W72" s="501"/>
      <c r="X72" s="501"/>
      <c r="Y72" s="501"/>
      <c r="Z72" s="501"/>
      <c r="AA72" s="501"/>
      <c r="AB72" s="1406">
        <v>3.0</v>
      </c>
      <c r="AC72" s="665" t="s">
        <v>55</v>
      </c>
      <c r="AD72" s="665" t="s">
        <v>3101</v>
      </c>
      <c r="AE72" s="641"/>
      <c r="AF72" s="641"/>
      <c r="AG72" s="641"/>
      <c r="AH72" s="642"/>
    </row>
    <row r="73" ht="15.75" customHeight="1">
      <c r="A73" s="538" t="s">
        <v>5132</v>
      </c>
      <c r="B73" s="1769"/>
      <c r="C73" s="1769"/>
      <c r="D73" s="1769"/>
      <c r="E73" s="1770"/>
      <c r="F73" s="1769"/>
      <c r="G73" s="1769"/>
      <c r="H73" s="1778"/>
      <c r="I73" s="1778"/>
      <c r="J73" s="1778"/>
      <c r="K73" s="1778"/>
      <c r="L73" s="1778"/>
      <c r="M73" s="1778"/>
      <c r="N73" s="1778"/>
      <c r="O73" s="1778"/>
      <c r="P73" s="1778"/>
      <c r="Q73" s="1778"/>
      <c r="R73" s="1778"/>
      <c r="S73" s="1778"/>
      <c r="T73" s="1778"/>
      <c r="U73" s="1778"/>
      <c r="V73" s="1778"/>
      <c r="W73" s="1778"/>
      <c r="X73" s="1778"/>
      <c r="Y73" s="1778"/>
      <c r="Z73" s="1778"/>
      <c r="AA73" s="1778"/>
      <c r="AB73" s="1771"/>
      <c r="AC73" s="1769"/>
      <c r="AD73" s="1769"/>
      <c r="AE73" s="1770"/>
      <c r="AF73" s="1770"/>
      <c r="AG73" s="1770"/>
      <c r="AH73" s="1770"/>
    </row>
    <row r="74" ht="15.75" customHeight="1">
      <c r="A74" s="991" t="s">
        <v>5133</v>
      </c>
      <c r="B74" s="641"/>
      <c r="C74" s="641"/>
      <c r="D74" s="641"/>
      <c r="E74" s="642"/>
      <c r="F74" s="641"/>
      <c r="G74" s="641"/>
      <c r="H74" s="501" t="s">
        <v>94</v>
      </c>
      <c r="I74" s="501" t="s">
        <v>94</v>
      </c>
      <c r="J74" s="501"/>
      <c r="K74" s="501"/>
      <c r="L74" s="501"/>
      <c r="M74" s="500"/>
      <c r="N74" s="500"/>
      <c r="O74" s="501"/>
      <c r="P74" s="501"/>
      <c r="Q74" s="501"/>
      <c r="R74" s="501"/>
      <c r="S74" s="501"/>
      <c r="T74" s="501"/>
      <c r="U74" s="501"/>
      <c r="V74" s="500"/>
      <c r="W74" s="501"/>
      <c r="X74" s="501"/>
      <c r="Y74" s="501"/>
      <c r="Z74" s="500"/>
      <c r="AA74" s="501"/>
      <c r="AB74" s="1406" t="s">
        <v>94</v>
      </c>
      <c r="AC74" s="665" t="s">
        <v>55</v>
      </c>
      <c r="AD74" s="665" t="s">
        <v>3101</v>
      </c>
      <c r="AE74" s="642"/>
      <c r="AF74" s="642"/>
      <c r="AG74" s="642"/>
      <c r="AH74" s="642"/>
    </row>
    <row r="75" ht="15.75" customHeight="1">
      <c r="A75" s="1031"/>
      <c r="B75" s="642" t="s">
        <v>5134</v>
      </c>
      <c r="C75" s="641"/>
      <c r="D75" s="641"/>
      <c r="E75" s="642"/>
      <c r="F75" s="641"/>
      <c r="G75" s="641"/>
      <c r="H75" s="501" t="s">
        <v>94</v>
      </c>
      <c r="I75" s="501" t="s">
        <v>94</v>
      </c>
      <c r="J75" s="501"/>
      <c r="K75" s="501"/>
      <c r="L75" s="501"/>
      <c r="M75" s="500"/>
      <c r="N75" s="500"/>
      <c r="O75" s="501"/>
      <c r="P75" s="501"/>
      <c r="Q75" s="501"/>
      <c r="R75" s="501"/>
      <c r="S75" s="501"/>
      <c r="T75" s="501"/>
      <c r="U75" s="501"/>
      <c r="V75" s="500"/>
      <c r="W75" s="501"/>
      <c r="X75" s="501"/>
      <c r="Y75" s="501"/>
      <c r="Z75" s="500"/>
      <c r="AA75" s="501"/>
      <c r="AB75" s="1406" t="s">
        <v>94</v>
      </c>
      <c r="AC75" s="665" t="s">
        <v>55</v>
      </c>
      <c r="AD75" s="665" t="s">
        <v>3101</v>
      </c>
      <c r="AE75" s="642"/>
      <c r="AF75" s="642"/>
      <c r="AG75" s="642"/>
      <c r="AH75" s="642"/>
    </row>
    <row r="76" ht="15.75" customHeight="1">
      <c r="A76" s="1031"/>
      <c r="B76" s="641"/>
      <c r="C76" s="641"/>
      <c r="D76" s="642" t="s">
        <v>5135</v>
      </c>
      <c r="E76" s="642" t="s">
        <v>5089</v>
      </c>
      <c r="F76" s="642" t="s">
        <v>5136</v>
      </c>
      <c r="G76" s="640" t="s">
        <v>5137</v>
      </c>
      <c r="H76" s="707"/>
      <c r="I76" s="707"/>
      <c r="J76" s="501"/>
      <c r="K76" s="500"/>
      <c r="L76" s="501"/>
      <c r="M76" s="501"/>
      <c r="N76" s="501"/>
      <c r="O76" s="501"/>
      <c r="P76" s="501"/>
      <c r="Q76" s="501"/>
      <c r="R76" s="501"/>
      <c r="S76" s="501"/>
      <c r="T76" s="501"/>
      <c r="U76" s="501"/>
      <c r="V76" s="501"/>
      <c r="W76" s="501"/>
      <c r="X76" s="501"/>
      <c r="Y76" s="501"/>
      <c r="Z76" s="501"/>
      <c r="AA76" s="501"/>
      <c r="AB76" s="1406">
        <v>1.0</v>
      </c>
      <c r="AC76" s="665" t="s">
        <v>55</v>
      </c>
      <c r="AD76" s="664" t="s">
        <v>387</v>
      </c>
      <c r="AE76" s="814"/>
      <c r="AF76" s="1601" t="s">
        <v>5138</v>
      </c>
      <c r="AG76" s="642"/>
      <c r="AH76" s="642"/>
    </row>
    <row r="77" ht="15.75" customHeight="1">
      <c r="A77" s="1031"/>
      <c r="B77" s="641"/>
      <c r="C77" s="641"/>
      <c r="D77" s="642" t="s">
        <v>5135</v>
      </c>
      <c r="E77" s="640" t="s">
        <v>5139</v>
      </c>
      <c r="F77" s="642" t="s">
        <v>5136</v>
      </c>
      <c r="G77" s="640" t="s">
        <v>5140</v>
      </c>
      <c r="H77" s="707"/>
      <c r="I77" s="707"/>
      <c r="J77" s="501"/>
      <c r="K77" s="500"/>
      <c r="L77" s="501"/>
      <c r="M77" s="500"/>
      <c r="N77" s="500"/>
      <c r="O77" s="501"/>
      <c r="P77" s="501"/>
      <c r="Q77" s="501"/>
      <c r="R77" s="501"/>
      <c r="S77" s="501"/>
      <c r="T77" s="501"/>
      <c r="U77" s="501"/>
      <c r="V77" s="500"/>
      <c r="W77" s="501"/>
      <c r="X77" s="501"/>
      <c r="Y77" s="501"/>
      <c r="Z77" s="500"/>
      <c r="AA77" s="501"/>
      <c r="AB77" s="1406">
        <v>1.0</v>
      </c>
      <c r="AC77" s="665" t="s">
        <v>55</v>
      </c>
      <c r="AD77" s="664" t="s">
        <v>387</v>
      </c>
      <c r="AE77" s="814"/>
      <c r="AF77" s="642"/>
      <c r="AG77" s="642"/>
      <c r="AH77" s="642"/>
    </row>
    <row r="78" ht="15.75" customHeight="1">
      <c r="A78" s="1031"/>
      <c r="B78" s="642" t="s">
        <v>5141</v>
      </c>
      <c r="C78" s="641"/>
      <c r="D78" s="641"/>
      <c r="E78" s="642"/>
      <c r="F78" s="641"/>
      <c r="G78" s="641"/>
      <c r="H78" s="501" t="s">
        <v>94</v>
      </c>
      <c r="I78" s="501" t="s">
        <v>94</v>
      </c>
      <c r="J78" s="501"/>
      <c r="K78" s="501"/>
      <c r="L78" s="501"/>
      <c r="M78" s="500"/>
      <c r="N78" s="500"/>
      <c r="O78" s="501"/>
      <c r="P78" s="501"/>
      <c r="Q78" s="501"/>
      <c r="R78" s="501"/>
      <c r="S78" s="501"/>
      <c r="T78" s="501"/>
      <c r="U78" s="501"/>
      <c r="V78" s="500"/>
      <c r="W78" s="501"/>
      <c r="X78" s="501"/>
      <c r="Y78" s="501"/>
      <c r="Z78" s="500"/>
      <c r="AA78" s="501"/>
      <c r="AB78" s="1406" t="s">
        <v>94</v>
      </c>
      <c r="AC78" s="665" t="s">
        <v>55</v>
      </c>
      <c r="AD78" s="665" t="s">
        <v>3101</v>
      </c>
      <c r="AE78" s="642"/>
      <c r="AF78" s="642"/>
      <c r="AG78" s="642"/>
      <c r="AH78" s="642"/>
    </row>
    <row r="79" ht="15.75" customHeight="1">
      <c r="A79" s="1031"/>
      <c r="B79" s="641"/>
      <c r="C79" s="641"/>
      <c r="D79" s="642" t="s">
        <v>5135</v>
      </c>
      <c r="E79" s="642" t="s">
        <v>5089</v>
      </c>
      <c r="F79" s="642" t="s">
        <v>5142</v>
      </c>
      <c r="G79" s="640" t="s">
        <v>5143</v>
      </c>
      <c r="H79" s="707"/>
      <c r="I79" s="707"/>
      <c r="J79" s="501"/>
      <c r="K79" s="500"/>
      <c r="L79" s="502"/>
      <c r="M79" s="501"/>
      <c r="N79" s="501"/>
      <c r="O79" s="501"/>
      <c r="P79" s="501"/>
      <c r="Q79" s="501"/>
      <c r="R79" s="501"/>
      <c r="S79" s="501"/>
      <c r="T79" s="501"/>
      <c r="U79" s="502"/>
      <c r="V79" s="501"/>
      <c r="W79" s="501"/>
      <c r="X79" s="501"/>
      <c r="Y79" s="502"/>
      <c r="Z79" s="501"/>
      <c r="AA79" s="502"/>
      <c r="AB79" s="1406">
        <v>1.0</v>
      </c>
      <c r="AC79" s="665" t="s">
        <v>55</v>
      </c>
      <c r="AD79" s="664" t="s">
        <v>387</v>
      </c>
      <c r="AE79" s="814"/>
      <c r="AF79" s="642"/>
      <c r="AG79" s="642"/>
      <c r="AH79" s="642"/>
    </row>
    <row r="80" ht="15.75" customHeight="1">
      <c r="A80" s="1031"/>
      <c r="B80" s="641"/>
      <c r="C80" s="641"/>
      <c r="D80" s="642" t="s">
        <v>5135</v>
      </c>
      <c r="E80" s="640" t="s">
        <v>5139</v>
      </c>
      <c r="F80" s="642" t="s">
        <v>5142</v>
      </c>
      <c r="G80" s="640" t="s">
        <v>5144</v>
      </c>
      <c r="H80" s="707"/>
      <c r="I80" s="707"/>
      <c r="J80" s="501"/>
      <c r="K80" s="500"/>
      <c r="L80" s="501"/>
      <c r="M80" s="501"/>
      <c r="N80" s="501"/>
      <c r="O80" s="501"/>
      <c r="P80" s="501"/>
      <c r="Q80" s="501"/>
      <c r="R80" s="501"/>
      <c r="S80" s="501"/>
      <c r="T80" s="501"/>
      <c r="U80" s="501"/>
      <c r="V80" s="501"/>
      <c r="W80" s="501"/>
      <c r="X80" s="501"/>
      <c r="Y80" s="501"/>
      <c r="Z80" s="501"/>
      <c r="AA80" s="501"/>
      <c r="AB80" s="1406">
        <v>1.0</v>
      </c>
      <c r="AC80" s="665" t="s">
        <v>55</v>
      </c>
      <c r="AD80" s="664" t="s">
        <v>387</v>
      </c>
      <c r="AE80" s="814"/>
      <c r="AF80" s="642"/>
      <c r="AG80" s="642"/>
      <c r="AH80" s="642"/>
    </row>
    <row r="81" ht="15.75" customHeight="1">
      <c r="A81" s="1031"/>
      <c r="B81" s="642" t="s">
        <v>5145</v>
      </c>
      <c r="C81" s="641"/>
      <c r="D81" s="641"/>
      <c r="E81" s="642"/>
      <c r="F81" s="641"/>
      <c r="G81" s="641"/>
      <c r="H81" s="501" t="s">
        <v>94</v>
      </c>
      <c r="I81" s="501" t="s">
        <v>94</v>
      </c>
      <c r="J81" s="501"/>
      <c r="K81" s="501"/>
      <c r="L81" s="648"/>
      <c r="M81" s="648"/>
      <c r="N81" s="648"/>
      <c r="O81" s="648"/>
      <c r="P81" s="648"/>
      <c r="Q81" s="648"/>
      <c r="R81" s="648"/>
      <c r="S81" s="648"/>
      <c r="T81" s="648"/>
      <c r="U81" s="648"/>
      <c r="V81" s="648"/>
      <c r="W81" s="648"/>
      <c r="X81" s="648"/>
      <c r="Y81" s="648"/>
      <c r="Z81" s="648"/>
      <c r="AA81" s="648"/>
      <c r="AB81" s="1406" t="s">
        <v>94</v>
      </c>
      <c r="AC81" s="665" t="s">
        <v>55</v>
      </c>
      <c r="AD81" s="665" t="s">
        <v>3101</v>
      </c>
      <c r="AE81" s="642"/>
      <c r="AF81" s="642"/>
      <c r="AG81" s="642"/>
      <c r="AH81" s="642"/>
    </row>
    <row r="82" ht="15.75" hidden="1" customHeight="1">
      <c r="A82" s="1031"/>
      <c r="B82" s="641"/>
      <c r="C82" s="642" t="s">
        <v>5146</v>
      </c>
      <c r="D82" s="641"/>
      <c r="E82" s="642"/>
      <c r="F82" s="642" t="s">
        <v>5147</v>
      </c>
      <c r="G82" s="640" t="s">
        <v>5148</v>
      </c>
      <c r="H82" s="501"/>
      <c r="I82" s="648"/>
      <c r="J82" s="648"/>
      <c r="K82" s="648"/>
      <c r="L82" s="500"/>
      <c r="M82" s="648"/>
      <c r="N82" s="648"/>
      <c r="O82" s="648"/>
      <c r="P82" s="648"/>
      <c r="Q82" s="648"/>
      <c r="R82" s="648"/>
      <c r="S82" s="648"/>
      <c r="T82" s="648"/>
      <c r="U82" s="500"/>
      <c r="V82" s="648"/>
      <c r="W82" s="648"/>
      <c r="X82" s="648"/>
      <c r="Y82" s="500"/>
      <c r="Z82" s="648"/>
      <c r="AA82" s="500"/>
      <c r="AB82" s="1613">
        <v>3.0</v>
      </c>
      <c r="AC82" s="665" t="s">
        <v>55</v>
      </c>
      <c r="AD82" s="665" t="s">
        <v>3101</v>
      </c>
      <c r="AE82" s="642"/>
      <c r="AF82" s="642"/>
      <c r="AG82" s="642"/>
      <c r="AH82" s="642"/>
    </row>
    <row r="83" ht="15.75" customHeight="1">
      <c r="A83" s="1031"/>
      <c r="B83" s="641"/>
      <c r="C83" s="642" t="s">
        <v>5149</v>
      </c>
      <c r="D83" s="641"/>
      <c r="E83" s="642" t="s">
        <v>4272</v>
      </c>
      <c r="F83" s="642" t="s">
        <v>5150</v>
      </c>
      <c r="G83" s="640" t="s">
        <v>5151</v>
      </c>
      <c r="H83" s="707"/>
      <c r="I83" s="707"/>
      <c r="J83" s="648"/>
      <c r="K83" s="648"/>
      <c r="L83" s="500"/>
      <c r="M83" s="500"/>
      <c r="N83" s="500"/>
      <c r="O83" s="500"/>
      <c r="P83" s="500"/>
      <c r="Q83" s="500"/>
      <c r="R83" s="500"/>
      <c r="S83" s="500"/>
      <c r="T83" s="500"/>
      <c r="U83" s="500"/>
      <c r="V83" s="500"/>
      <c r="W83" s="500"/>
      <c r="X83" s="500"/>
      <c r="Y83" s="500"/>
      <c r="Z83" s="500"/>
      <c r="AA83" s="500"/>
      <c r="AB83" s="1406">
        <v>1.0</v>
      </c>
      <c r="AC83" s="665" t="s">
        <v>55</v>
      </c>
      <c r="AD83" s="664" t="s">
        <v>1732</v>
      </c>
      <c r="AE83" s="642"/>
      <c r="AF83" s="640"/>
      <c r="AG83" s="640"/>
      <c r="AH83" s="642"/>
    </row>
    <row r="84" ht="15.75" customHeight="1">
      <c r="A84" s="1031"/>
      <c r="B84" s="641"/>
      <c r="C84" s="640" t="s">
        <v>5152</v>
      </c>
      <c r="D84" s="641"/>
      <c r="E84" s="642" t="s">
        <v>4272</v>
      </c>
      <c r="F84" s="640" t="s">
        <v>5153</v>
      </c>
      <c r="G84" s="640" t="s">
        <v>5154</v>
      </c>
      <c r="H84" s="707"/>
      <c r="I84" s="707"/>
      <c r="J84" s="648"/>
      <c r="K84" s="648"/>
      <c r="L84" s="500"/>
      <c r="M84" s="500"/>
      <c r="N84" s="500"/>
      <c r="O84" s="500"/>
      <c r="P84" s="500"/>
      <c r="Q84" s="500"/>
      <c r="R84" s="500"/>
      <c r="S84" s="500"/>
      <c r="T84" s="500"/>
      <c r="U84" s="500"/>
      <c r="V84" s="500"/>
      <c r="W84" s="500"/>
      <c r="X84" s="500"/>
      <c r="Y84" s="500"/>
      <c r="Z84" s="500"/>
      <c r="AA84" s="500"/>
      <c r="AB84" s="1406">
        <v>1.0</v>
      </c>
      <c r="AC84" s="665" t="s">
        <v>55</v>
      </c>
      <c r="AD84" s="664" t="s">
        <v>387</v>
      </c>
      <c r="AE84" s="642"/>
      <c r="AF84" s="642"/>
      <c r="AG84" s="650"/>
      <c r="AH84" s="650"/>
    </row>
    <row r="85" ht="15.75" hidden="1" customHeight="1">
      <c r="A85" s="1031"/>
      <c r="B85" s="641"/>
      <c r="C85" s="641"/>
      <c r="D85" s="641"/>
      <c r="E85" s="642" t="s">
        <v>3400</v>
      </c>
      <c r="F85" s="642" t="s">
        <v>5155</v>
      </c>
      <c r="G85" s="640" t="s">
        <v>5156</v>
      </c>
      <c r="H85" s="500"/>
      <c r="I85" s="500"/>
      <c r="J85" s="500"/>
      <c r="K85" s="500"/>
      <c r="L85" s="500"/>
      <c r="M85" s="500"/>
      <c r="N85" s="500"/>
      <c r="O85" s="500"/>
      <c r="P85" s="500"/>
      <c r="Q85" s="500"/>
      <c r="R85" s="500"/>
      <c r="S85" s="500"/>
      <c r="T85" s="500"/>
      <c r="U85" s="500"/>
      <c r="V85" s="500"/>
      <c r="W85" s="500"/>
      <c r="X85" s="500"/>
      <c r="Y85" s="500"/>
      <c r="Z85" s="500"/>
      <c r="AA85" s="500"/>
      <c r="AB85" s="1406">
        <v>3.0</v>
      </c>
      <c r="AC85" s="665" t="s">
        <v>55</v>
      </c>
      <c r="AD85" s="665" t="s">
        <v>3101</v>
      </c>
      <c r="AE85" s="641"/>
      <c r="AF85" s="641"/>
      <c r="AG85" s="641"/>
      <c r="AH85" s="642"/>
    </row>
    <row r="86" ht="15.75" hidden="1" customHeight="1">
      <c r="A86" s="1031"/>
      <c r="B86" s="641"/>
      <c r="C86" s="641"/>
      <c r="D86" s="641"/>
      <c r="E86" s="642" t="s">
        <v>1366</v>
      </c>
      <c r="F86" s="642" t="s">
        <v>5157</v>
      </c>
      <c r="G86" s="640" t="s">
        <v>5158</v>
      </c>
      <c r="H86" s="500"/>
      <c r="I86" s="500"/>
      <c r="J86" s="501"/>
      <c r="K86" s="501"/>
      <c r="L86" s="501"/>
      <c r="M86" s="500"/>
      <c r="N86" s="500"/>
      <c r="O86" s="501"/>
      <c r="P86" s="501"/>
      <c r="Q86" s="501"/>
      <c r="R86" s="501"/>
      <c r="S86" s="501"/>
      <c r="T86" s="501"/>
      <c r="U86" s="501"/>
      <c r="V86" s="500"/>
      <c r="W86" s="501"/>
      <c r="X86" s="501"/>
      <c r="Y86" s="501"/>
      <c r="Z86" s="500"/>
      <c r="AA86" s="501"/>
      <c r="AB86" s="1406">
        <v>3.0</v>
      </c>
      <c r="AC86" s="665" t="s">
        <v>55</v>
      </c>
      <c r="AD86" s="665" t="s">
        <v>3101</v>
      </c>
      <c r="AE86" s="641"/>
      <c r="AF86" s="641"/>
      <c r="AG86" s="641"/>
      <c r="AH86" s="642"/>
    </row>
    <row r="87" ht="15.75" hidden="1" customHeight="1">
      <c r="A87" s="1031"/>
      <c r="B87" s="641"/>
      <c r="C87" s="642" t="s">
        <v>3752</v>
      </c>
      <c r="D87" s="642" t="s">
        <v>5159</v>
      </c>
      <c r="E87" s="642"/>
      <c r="F87" s="642" t="s">
        <v>5160</v>
      </c>
      <c r="G87" s="640" t="s">
        <v>5161</v>
      </c>
      <c r="H87" s="500"/>
      <c r="I87" s="500"/>
      <c r="J87" s="501"/>
      <c r="K87" s="501"/>
      <c r="L87" s="501"/>
      <c r="M87" s="500"/>
      <c r="N87" s="500"/>
      <c r="O87" s="501"/>
      <c r="P87" s="501"/>
      <c r="Q87" s="501"/>
      <c r="R87" s="501"/>
      <c r="S87" s="501"/>
      <c r="T87" s="501"/>
      <c r="U87" s="501"/>
      <c r="V87" s="500"/>
      <c r="W87" s="501"/>
      <c r="X87" s="501"/>
      <c r="Y87" s="501"/>
      <c r="Z87" s="500"/>
      <c r="AA87" s="501"/>
      <c r="AB87" s="1406">
        <v>3.0</v>
      </c>
      <c r="AC87" s="665" t="s">
        <v>55</v>
      </c>
      <c r="AD87" s="665" t="s">
        <v>3101</v>
      </c>
      <c r="AE87" s="641"/>
      <c r="AF87" s="641"/>
      <c r="AG87" s="641"/>
      <c r="AH87" s="642"/>
    </row>
    <row r="88" ht="15.75" hidden="1" customHeight="1">
      <c r="A88" s="1031"/>
      <c r="B88" s="641"/>
      <c r="C88" s="641"/>
      <c r="D88" s="642" t="s">
        <v>5162</v>
      </c>
      <c r="E88" s="642"/>
      <c r="F88" s="642" t="s">
        <v>5163</v>
      </c>
      <c r="G88" s="640" t="s">
        <v>5164</v>
      </c>
      <c r="H88" s="500"/>
      <c r="I88" s="500"/>
      <c r="J88" s="648"/>
      <c r="K88" s="648"/>
      <c r="L88" s="648"/>
      <c r="M88" s="500"/>
      <c r="N88" s="500"/>
      <c r="O88" s="648"/>
      <c r="P88" s="648"/>
      <c r="Q88" s="648"/>
      <c r="R88" s="648"/>
      <c r="S88" s="648"/>
      <c r="T88" s="648"/>
      <c r="U88" s="648"/>
      <c r="V88" s="500"/>
      <c r="W88" s="648"/>
      <c r="X88" s="648"/>
      <c r="Y88" s="648"/>
      <c r="Z88" s="500"/>
      <c r="AA88" s="648"/>
      <c r="AB88" s="1406">
        <v>3.0</v>
      </c>
      <c r="AC88" s="665" t="s">
        <v>55</v>
      </c>
      <c r="AD88" s="665" t="s">
        <v>3101</v>
      </c>
      <c r="AE88" s="641"/>
      <c r="AF88" s="641"/>
      <c r="AG88" s="641"/>
      <c r="AH88" s="642"/>
    </row>
    <row r="89" ht="15.75" hidden="1" customHeight="1">
      <c r="A89" s="1031"/>
      <c r="B89" s="641"/>
      <c r="C89" s="641"/>
      <c r="D89" s="642" t="s">
        <v>5165</v>
      </c>
      <c r="E89" s="642" t="s">
        <v>5166</v>
      </c>
      <c r="F89" s="642" t="s">
        <v>5167</v>
      </c>
      <c r="G89" s="640" t="s">
        <v>5168</v>
      </c>
      <c r="H89" s="500"/>
      <c r="I89" s="500"/>
      <c r="J89" s="648"/>
      <c r="K89" s="648"/>
      <c r="L89" s="648"/>
      <c r="M89" s="500"/>
      <c r="N89" s="500"/>
      <c r="O89" s="648"/>
      <c r="P89" s="648"/>
      <c r="Q89" s="648"/>
      <c r="R89" s="648"/>
      <c r="S89" s="648"/>
      <c r="T89" s="648"/>
      <c r="U89" s="648"/>
      <c r="V89" s="500"/>
      <c r="W89" s="648"/>
      <c r="X89" s="648"/>
      <c r="Y89" s="648"/>
      <c r="Z89" s="500"/>
      <c r="AA89" s="648"/>
      <c r="AB89" s="1406">
        <v>3.0</v>
      </c>
      <c r="AC89" s="665" t="s">
        <v>55</v>
      </c>
      <c r="AD89" s="665" t="s">
        <v>3101</v>
      </c>
      <c r="AE89" s="641"/>
      <c r="AF89" s="641"/>
      <c r="AG89" s="641"/>
      <c r="AH89" s="642"/>
    </row>
    <row r="90" ht="15.75" hidden="1" customHeight="1">
      <c r="A90" s="1031"/>
      <c r="B90" s="641"/>
      <c r="C90" s="641"/>
      <c r="D90" s="641"/>
      <c r="E90" s="642" t="s">
        <v>5169</v>
      </c>
      <c r="F90" s="642" t="s">
        <v>5167</v>
      </c>
      <c r="G90" s="640" t="s">
        <v>5170</v>
      </c>
      <c r="H90" s="500"/>
      <c r="I90" s="500"/>
      <c r="J90" s="500"/>
      <c r="K90" s="500"/>
      <c r="L90" s="500"/>
      <c r="M90" s="500"/>
      <c r="N90" s="500"/>
      <c r="O90" s="500"/>
      <c r="P90" s="500"/>
      <c r="Q90" s="500"/>
      <c r="R90" s="500"/>
      <c r="S90" s="500"/>
      <c r="T90" s="500"/>
      <c r="U90" s="500"/>
      <c r="V90" s="500"/>
      <c r="W90" s="500"/>
      <c r="X90" s="500"/>
      <c r="Y90" s="500"/>
      <c r="Z90" s="500"/>
      <c r="AA90" s="500"/>
      <c r="AB90" s="1406">
        <v>3.0</v>
      </c>
      <c r="AC90" s="665" t="s">
        <v>55</v>
      </c>
      <c r="AD90" s="665" t="s">
        <v>3101</v>
      </c>
      <c r="AE90" s="658"/>
      <c r="AF90" s="658"/>
      <c r="AG90" s="658"/>
      <c r="AH90" s="650"/>
    </row>
    <row r="91" ht="15.75" hidden="1" customHeight="1">
      <c r="A91" s="1031"/>
      <c r="B91" s="641"/>
      <c r="C91" s="641"/>
      <c r="D91" s="641"/>
      <c r="E91" s="642" t="s">
        <v>5171</v>
      </c>
      <c r="F91" s="642" t="s">
        <v>5167</v>
      </c>
      <c r="G91" s="640" t="s">
        <v>5172</v>
      </c>
      <c r="H91" s="500"/>
      <c r="I91" s="500"/>
      <c r="J91" s="500"/>
      <c r="K91" s="500"/>
      <c r="L91" s="500"/>
      <c r="M91" s="500"/>
      <c r="N91" s="500"/>
      <c r="O91" s="500"/>
      <c r="P91" s="500"/>
      <c r="Q91" s="500"/>
      <c r="R91" s="500"/>
      <c r="S91" s="500"/>
      <c r="T91" s="500"/>
      <c r="U91" s="500"/>
      <c r="V91" s="500"/>
      <c r="W91" s="500"/>
      <c r="X91" s="500"/>
      <c r="Y91" s="500"/>
      <c r="Z91" s="500"/>
      <c r="AA91" s="500"/>
      <c r="AB91" s="1406">
        <v>3.0</v>
      </c>
      <c r="AC91" s="665" t="s">
        <v>55</v>
      </c>
      <c r="AD91" s="665" t="s">
        <v>3101</v>
      </c>
      <c r="AE91" s="641"/>
      <c r="AF91" s="641"/>
      <c r="AG91" s="641"/>
      <c r="AH91" s="642"/>
    </row>
    <row r="92" ht="15.75" customHeight="1">
      <c r="A92" s="991" t="s">
        <v>5173</v>
      </c>
      <c r="B92" s="641"/>
      <c r="C92" s="641"/>
      <c r="D92" s="641"/>
      <c r="E92" s="642"/>
      <c r="F92" s="1774" t="s">
        <v>5174</v>
      </c>
      <c r="G92" s="641"/>
      <c r="H92" s="501" t="s">
        <v>94</v>
      </c>
      <c r="I92" s="501" t="s">
        <v>94</v>
      </c>
      <c r="J92" s="501"/>
      <c r="K92" s="501"/>
      <c r="L92" s="501"/>
      <c r="M92" s="500"/>
      <c r="N92" s="500"/>
      <c r="O92" s="501"/>
      <c r="P92" s="501"/>
      <c r="Q92" s="501"/>
      <c r="R92" s="501"/>
      <c r="S92" s="501"/>
      <c r="T92" s="501"/>
      <c r="U92" s="501"/>
      <c r="V92" s="500"/>
      <c r="W92" s="501"/>
      <c r="X92" s="501"/>
      <c r="Y92" s="501"/>
      <c r="Z92" s="500"/>
      <c r="AA92" s="501"/>
      <c r="AB92" s="1406" t="s">
        <v>94</v>
      </c>
      <c r="AC92" s="665" t="s">
        <v>55</v>
      </c>
      <c r="AD92" s="665" t="s">
        <v>3101</v>
      </c>
      <c r="AE92" s="642"/>
      <c r="AF92" s="642"/>
      <c r="AG92" s="642"/>
      <c r="AH92" s="642"/>
    </row>
    <row r="93" ht="15.75" customHeight="1">
      <c r="A93" s="1031"/>
      <c r="B93" s="1773" t="s">
        <v>5175</v>
      </c>
      <c r="C93" s="641"/>
      <c r="D93" s="641"/>
      <c r="E93" s="642"/>
      <c r="F93" s="641"/>
      <c r="G93" s="641"/>
      <c r="H93" s="501" t="s">
        <v>94</v>
      </c>
      <c r="I93" s="501" t="s">
        <v>94</v>
      </c>
      <c r="J93" s="501"/>
      <c r="K93" s="501"/>
      <c r="L93" s="648"/>
      <c r="M93" s="648"/>
      <c r="N93" s="648"/>
      <c r="O93" s="648"/>
      <c r="P93" s="648"/>
      <c r="Q93" s="648"/>
      <c r="R93" s="648"/>
      <c r="S93" s="648"/>
      <c r="T93" s="648"/>
      <c r="U93" s="648"/>
      <c r="V93" s="648"/>
      <c r="W93" s="648"/>
      <c r="X93" s="648"/>
      <c r="Y93" s="648"/>
      <c r="Z93" s="648"/>
      <c r="AA93" s="648"/>
      <c r="AB93" s="1406" t="s">
        <v>94</v>
      </c>
      <c r="AC93" s="665" t="s">
        <v>55</v>
      </c>
      <c r="AD93" s="664" t="s">
        <v>3208</v>
      </c>
      <c r="AE93" s="642"/>
      <c r="AF93" s="642"/>
      <c r="AG93" s="642"/>
      <c r="AH93" s="642"/>
    </row>
    <row r="94" ht="15.75" hidden="1" customHeight="1">
      <c r="A94" s="1031"/>
      <c r="B94" s="641"/>
      <c r="C94" s="642" t="s">
        <v>5176</v>
      </c>
      <c r="D94" s="641"/>
      <c r="E94" s="642" t="s">
        <v>5177</v>
      </c>
      <c r="F94" s="642" t="s">
        <v>5178</v>
      </c>
      <c r="G94" s="640" t="s">
        <v>5179</v>
      </c>
      <c r="H94" s="500"/>
      <c r="I94" s="500"/>
      <c r="J94" s="648"/>
      <c r="K94" s="648"/>
      <c r="L94" s="648"/>
      <c r="M94" s="500"/>
      <c r="N94" s="500"/>
      <c r="O94" s="648"/>
      <c r="P94" s="648"/>
      <c r="Q94" s="648"/>
      <c r="R94" s="648"/>
      <c r="S94" s="648"/>
      <c r="T94" s="648"/>
      <c r="U94" s="648"/>
      <c r="V94" s="500"/>
      <c r="W94" s="648"/>
      <c r="X94" s="648"/>
      <c r="Y94" s="648"/>
      <c r="Z94" s="500"/>
      <c r="AA94" s="648"/>
      <c r="AB94" s="1406">
        <v>3.0</v>
      </c>
      <c r="AC94" s="665" t="s">
        <v>55</v>
      </c>
      <c r="AD94" s="664" t="s">
        <v>3208</v>
      </c>
      <c r="AE94" s="641"/>
      <c r="AF94" s="641"/>
      <c r="AG94" s="641"/>
      <c r="AH94" s="642"/>
    </row>
    <row r="95" ht="15.75" hidden="1" customHeight="1">
      <c r="A95" s="1031"/>
      <c r="B95" s="641"/>
      <c r="C95" s="640" t="s">
        <v>5180</v>
      </c>
      <c r="D95" s="641"/>
      <c r="E95" s="642"/>
      <c r="F95" s="640" t="s">
        <v>5181</v>
      </c>
      <c r="G95" s="640" t="s">
        <v>5182</v>
      </c>
      <c r="H95" s="648"/>
      <c r="I95" s="648"/>
      <c r="J95" s="648"/>
      <c r="K95" s="648"/>
      <c r="L95" s="648"/>
      <c r="M95" s="648"/>
      <c r="N95" s="648"/>
      <c r="O95" s="648"/>
      <c r="P95" s="648"/>
      <c r="Q95" s="648"/>
      <c r="R95" s="648"/>
      <c r="S95" s="648"/>
      <c r="T95" s="648"/>
      <c r="U95" s="648"/>
      <c r="V95" s="648"/>
      <c r="W95" s="648"/>
      <c r="X95" s="648"/>
      <c r="Y95" s="648"/>
      <c r="Z95" s="648"/>
      <c r="AA95" s="648"/>
      <c r="AB95" s="1406">
        <v>3.0</v>
      </c>
      <c r="AC95" s="665" t="s">
        <v>55</v>
      </c>
      <c r="AD95" s="664" t="s">
        <v>3208</v>
      </c>
      <c r="AE95" s="641"/>
      <c r="AF95" s="641"/>
      <c r="AG95" s="658"/>
      <c r="AH95" s="650"/>
    </row>
    <row r="96" ht="15.75" hidden="1" customHeight="1">
      <c r="A96" s="1031"/>
      <c r="B96" s="641"/>
      <c r="C96" s="641"/>
      <c r="D96" s="642" t="s">
        <v>5183</v>
      </c>
      <c r="E96" s="642"/>
      <c r="F96" s="640" t="s">
        <v>5184</v>
      </c>
      <c r="G96" s="640" t="s">
        <v>5185</v>
      </c>
      <c r="H96" s="500"/>
      <c r="I96" s="500"/>
      <c r="J96" s="648"/>
      <c r="K96" s="648"/>
      <c r="L96" s="648"/>
      <c r="M96" s="500"/>
      <c r="N96" s="500"/>
      <c r="O96" s="648"/>
      <c r="P96" s="648"/>
      <c r="Q96" s="648"/>
      <c r="R96" s="648"/>
      <c r="S96" s="648"/>
      <c r="T96" s="648"/>
      <c r="U96" s="648"/>
      <c r="V96" s="500"/>
      <c r="W96" s="648"/>
      <c r="X96" s="648"/>
      <c r="Y96" s="648"/>
      <c r="Z96" s="500"/>
      <c r="AA96" s="648"/>
      <c r="AB96" s="1406">
        <v>3.0</v>
      </c>
      <c r="AC96" s="665" t="s">
        <v>55</v>
      </c>
      <c r="AD96" s="664" t="s">
        <v>3208</v>
      </c>
      <c r="AE96" s="641"/>
      <c r="AF96" s="658"/>
      <c r="AG96" s="658"/>
      <c r="AH96" s="650"/>
    </row>
    <row r="97" ht="15.75" customHeight="1">
      <c r="A97" s="1031"/>
      <c r="B97" s="1773" t="s">
        <v>5186</v>
      </c>
      <c r="C97" s="641"/>
      <c r="D97" s="641"/>
      <c r="E97" s="642"/>
      <c r="F97" s="641"/>
      <c r="G97" s="641"/>
      <c r="H97" s="501" t="s">
        <v>94</v>
      </c>
      <c r="I97" s="501" t="s">
        <v>94</v>
      </c>
      <c r="J97" s="501"/>
      <c r="K97" s="501"/>
      <c r="L97" s="648"/>
      <c r="M97" s="500"/>
      <c r="N97" s="500"/>
      <c r="O97" s="648"/>
      <c r="P97" s="648"/>
      <c r="Q97" s="648"/>
      <c r="R97" s="648"/>
      <c r="S97" s="648"/>
      <c r="T97" s="648"/>
      <c r="U97" s="648"/>
      <c r="V97" s="500"/>
      <c r="W97" s="648"/>
      <c r="X97" s="648"/>
      <c r="Y97" s="648"/>
      <c r="Z97" s="500"/>
      <c r="AA97" s="648"/>
      <c r="AB97" s="1406" t="s">
        <v>94</v>
      </c>
      <c r="AC97" s="665" t="s">
        <v>55</v>
      </c>
      <c r="AD97" s="664" t="s">
        <v>3208</v>
      </c>
      <c r="AE97" s="650"/>
      <c r="AF97" s="650"/>
      <c r="AG97" s="650"/>
      <c r="AH97" s="655"/>
    </row>
    <row r="98" ht="15.75" hidden="1" customHeight="1">
      <c r="A98" s="1031"/>
      <c r="B98" s="641"/>
      <c r="C98" s="642" t="s">
        <v>5176</v>
      </c>
      <c r="D98" s="641"/>
      <c r="E98" s="642"/>
      <c r="F98" s="642" t="s">
        <v>5178</v>
      </c>
      <c r="G98" s="640" t="s">
        <v>5187</v>
      </c>
      <c r="H98" s="500"/>
      <c r="I98" s="500"/>
      <c r="J98" s="648"/>
      <c r="K98" s="648"/>
      <c r="L98" s="648"/>
      <c r="M98" s="500"/>
      <c r="N98" s="500"/>
      <c r="O98" s="648"/>
      <c r="P98" s="648"/>
      <c r="Q98" s="648"/>
      <c r="R98" s="648"/>
      <c r="S98" s="648"/>
      <c r="T98" s="648"/>
      <c r="U98" s="648"/>
      <c r="V98" s="500"/>
      <c r="W98" s="648"/>
      <c r="X98" s="648"/>
      <c r="Y98" s="648"/>
      <c r="Z98" s="500"/>
      <c r="AA98" s="648"/>
      <c r="AB98" s="1406">
        <v>3.0</v>
      </c>
      <c r="AC98" s="665" t="s">
        <v>55</v>
      </c>
      <c r="AD98" s="664" t="s">
        <v>3208</v>
      </c>
      <c r="AE98" s="658"/>
      <c r="AF98" s="658"/>
      <c r="AG98" s="658"/>
      <c r="AH98" s="650"/>
    </row>
    <row r="99" ht="15.75" hidden="1" customHeight="1">
      <c r="A99" s="1031"/>
      <c r="B99" s="641"/>
      <c r="C99" s="640" t="s">
        <v>5188</v>
      </c>
      <c r="D99" s="641"/>
      <c r="E99" s="642"/>
      <c r="F99" s="640" t="s">
        <v>5181</v>
      </c>
      <c r="G99" s="640" t="s">
        <v>5189</v>
      </c>
      <c r="H99" s="500"/>
      <c r="I99" s="500"/>
      <c r="J99" s="648"/>
      <c r="K99" s="648"/>
      <c r="L99" s="648"/>
      <c r="M99" s="500"/>
      <c r="N99" s="500"/>
      <c r="O99" s="648"/>
      <c r="P99" s="648"/>
      <c r="Q99" s="648"/>
      <c r="R99" s="648"/>
      <c r="S99" s="648"/>
      <c r="T99" s="648"/>
      <c r="U99" s="648"/>
      <c r="V99" s="500"/>
      <c r="W99" s="648"/>
      <c r="X99" s="648"/>
      <c r="Y99" s="648"/>
      <c r="Z99" s="500"/>
      <c r="AA99" s="648"/>
      <c r="AB99" s="1406">
        <v>3.0</v>
      </c>
      <c r="AC99" s="665" t="s">
        <v>55</v>
      </c>
      <c r="AD99" s="664" t="s">
        <v>3208</v>
      </c>
      <c r="AE99" s="658"/>
      <c r="AF99" s="658"/>
      <c r="AG99" s="641"/>
      <c r="AH99" s="650"/>
    </row>
    <row r="100" ht="15.75" hidden="1" customHeight="1">
      <c r="A100" s="1031"/>
      <c r="B100" s="641"/>
      <c r="C100" s="641"/>
      <c r="D100" s="642" t="s">
        <v>5183</v>
      </c>
      <c r="E100" s="642"/>
      <c r="F100" s="640" t="s">
        <v>5184</v>
      </c>
      <c r="G100" s="640" t="s">
        <v>5185</v>
      </c>
      <c r="H100" s="500"/>
      <c r="I100" s="500"/>
      <c r="J100" s="648"/>
      <c r="K100" s="648"/>
      <c r="L100" s="648"/>
      <c r="M100" s="500"/>
      <c r="N100" s="500"/>
      <c r="O100" s="648"/>
      <c r="P100" s="648"/>
      <c r="Q100" s="648"/>
      <c r="R100" s="648"/>
      <c r="S100" s="648"/>
      <c r="T100" s="648"/>
      <c r="U100" s="648"/>
      <c r="V100" s="500"/>
      <c r="W100" s="648"/>
      <c r="X100" s="648"/>
      <c r="Y100" s="648"/>
      <c r="Z100" s="500"/>
      <c r="AA100" s="648"/>
      <c r="AB100" s="1406">
        <v>3.0</v>
      </c>
      <c r="AC100" s="665" t="s">
        <v>55</v>
      </c>
      <c r="AD100" s="664" t="s">
        <v>3208</v>
      </c>
      <c r="AE100" s="658"/>
      <c r="AF100" s="658"/>
      <c r="AG100" s="658"/>
      <c r="AH100" s="650"/>
    </row>
    <row r="101" ht="15.75" customHeight="1">
      <c r="A101" s="1031"/>
      <c r="B101" s="642" t="s">
        <v>5190</v>
      </c>
      <c r="C101" s="641"/>
      <c r="D101" s="641"/>
      <c r="E101" s="642"/>
      <c r="F101" s="641"/>
      <c r="G101" s="641"/>
      <c r="H101" s="501" t="s">
        <v>94</v>
      </c>
      <c r="I101" s="501" t="s">
        <v>94</v>
      </c>
      <c r="J101" s="501"/>
      <c r="K101" s="501"/>
      <c r="L101" s="648"/>
      <c r="M101" s="500"/>
      <c r="N101" s="500"/>
      <c r="O101" s="648"/>
      <c r="P101" s="648"/>
      <c r="Q101" s="648"/>
      <c r="R101" s="648"/>
      <c r="S101" s="648"/>
      <c r="T101" s="648"/>
      <c r="U101" s="648"/>
      <c r="V101" s="500"/>
      <c r="W101" s="648"/>
      <c r="X101" s="648"/>
      <c r="Y101" s="648"/>
      <c r="Z101" s="500"/>
      <c r="AA101" s="648"/>
      <c r="AB101" s="1406" t="s">
        <v>94</v>
      </c>
      <c r="AC101" s="665" t="s">
        <v>55</v>
      </c>
      <c r="AD101" s="664" t="s">
        <v>3208</v>
      </c>
      <c r="AE101" s="650"/>
      <c r="AF101" s="650"/>
      <c r="AG101" s="650"/>
      <c r="AH101" s="650"/>
    </row>
    <row r="102" ht="15.75" customHeight="1">
      <c r="A102" s="1031"/>
      <c r="B102" s="641"/>
      <c r="C102" s="642" t="s">
        <v>5173</v>
      </c>
      <c r="D102" s="642" t="s">
        <v>5191</v>
      </c>
      <c r="E102" s="640" t="s">
        <v>5192</v>
      </c>
      <c r="F102" s="640" t="s">
        <v>5193</v>
      </c>
      <c r="G102" s="640" t="s">
        <v>5194</v>
      </c>
      <c r="H102" s="648"/>
      <c r="I102" s="648"/>
      <c r="J102" s="500"/>
      <c r="K102" s="501"/>
      <c r="L102" s="501"/>
      <c r="M102" s="501"/>
      <c r="N102" s="501"/>
      <c r="O102" s="501"/>
      <c r="P102" s="501"/>
      <c r="Q102" s="501"/>
      <c r="R102" s="501"/>
      <c r="S102" s="501"/>
      <c r="T102" s="501"/>
      <c r="U102" s="501"/>
      <c r="V102" s="501"/>
      <c r="W102" s="501"/>
      <c r="X102" s="501"/>
      <c r="Y102" s="501"/>
      <c r="Z102" s="501"/>
      <c r="AA102" s="501"/>
      <c r="AB102" s="1406">
        <v>1.0</v>
      </c>
      <c r="AC102" s="665" t="s">
        <v>55</v>
      </c>
      <c r="AD102" s="664" t="s">
        <v>3208</v>
      </c>
      <c r="AE102" s="640"/>
      <c r="AF102" s="640" t="s">
        <v>5195</v>
      </c>
      <c r="AG102" s="642"/>
      <c r="AH102" s="650"/>
    </row>
    <row r="103" ht="15.75" hidden="1" customHeight="1">
      <c r="A103" s="1031"/>
      <c r="B103" s="641"/>
      <c r="C103" s="640" t="s">
        <v>5196</v>
      </c>
      <c r="D103" s="641"/>
      <c r="E103" s="642"/>
      <c r="F103" s="640" t="s">
        <v>5181</v>
      </c>
      <c r="G103" s="640" t="s">
        <v>5197</v>
      </c>
      <c r="H103" s="648"/>
      <c r="I103" s="648"/>
      <c r="J103" s="648"/>
      <c r="K103" s="648"/>
      <c r="L103" s="648"/>
      <c r="M103" s="648"/>
      <c r="N103" s="648"/>
      <c r="O103" s="648"/>
      <c r="P103" s="648"/>
      <c r="Q103" s="648"/>
      <c r="R103" s="648"/>
      <c r="S103" s="648"/>
      <c r="T103" s="648"/>
      <c r="U103" s="648"/>
      <c r="V103" s="648"/>
      <c r="W103" s="648"/>
      <c r="X103" s="648"/>
      <c r="Y103" s="648"/>
      <c r="Z103" s="648"/>
      <c r="AA103" s="648"/>
      <c r="AB103" s="1406">
        <v>3.0</v>
      </c>
      <c r="AC103" s="665" t="s">
        <v>55</v>
      </c>
      <c r="AD103" s="664" t="s">
        <v>3208</v>
      </c>
      <c r="AE103" s="658"/>
      <c r="AF103" s="658"/>
      <c r="AG103" s="658"/>
      <c r="AH103" s="650"/>
    </row>
    <row r="104" hidden="1">
      <c r="A104" s="1031"/>
      <c r="B104" s="641"/>
      <c r="C104" s="641"/>
      <c r="D104" s="642" t="s">
        <v>5198</v>
      </c>
      <c r="E104" s="642"/>
      <c r="F104" s="642" t="s">
        <v>5199</v>
      </c>
      <c r="G104" s="640" t="s">
        <v>5200</v>
      </c>
      <c r="H104" s="648"/>
      <c r="I104" s="648"/>
      <c r="J104" s="501"/>
      <c r="K104" s="501"/>
      <c r="L104" s="501"/>
      <c r="M104" s="648"/>
      <c r="N104" s="648"/>
      <c r="O104" s="648"/>
      <c r="P104" s="648"/>
      <c r="Q104" s="648"/>
      <c r="R104" s="648"/>
      <c r="S104" s="648"/>
      <c r="T104" s="648"/>
      <c r="U104" s="501"/>
      <c r="V104" s="648"/>
      <c r="W104" s="648"/>
      <c r="X104" s="648"/>
      <c r="Y104" s="501"/>
      <c r="Z104" s="648"/>
      <c r="AA104" s="501"/>
      <c r="AB104" s="1406">
        <v>3.0</v>
      </c>
      <c r="AC104" s="665" t="s">
        <v>55</v>
      </c>
      <c r="AD104" s="665" t="s">
        <v>3101</v>
      </c>
      <c r="AE104" s="658"/>
      <c r="AF104" s="658"/>
      <c r="AG104" s="658"/>
      <c r="AH104" s="650"/>
    </row>
    <row r="105">
      <c r="A105" s="1031"/>
      <c r="B105" s="642" t="s">
        <v>5201</v>
      </c>
      <c r="C105" s="641"/>
      <c r="D105" s="641"/>
      <c r="E105" s="642"/>
      <c r="F105" s="641"/>
      <c r="G105" s="641"/>
      <c r="H105" s="501" t="s">
        <v>94</v>
      </c>
      <c r="I105" s="501" t="s">
        <v>94</v>
      </c>
      <c r="J105" s="501"/>
      <c r="K105" s="501"/>
      <c r="L105" s="501"/>
      <c r="M105" s="501"/>
      <c r="N105" s="501"/>
      <c r="O105" s="501"/>
      <c r="P105" s="501"/>
      <c r="Q105" s="501"/>
      <c r="R105" s="501"/>
      <c r="S105" s="501"/>
      <c r="T105" s="501"/>
      <c r="U105" s="501"/>
      <c r="V105" s="501"/>
      <c r="W105" s="501"/>
      <c r="X105" s="501"/>
      <c r="Y105" s="501"/>
      <c r="Z105" s="501"/>
      <c r="AA105" s="501"/>
      <c r="AB105" s="1406" t="s">
        <v>94</v>
      </c>
      <c r="AC105" s="665" t="s">
        <v>55</v>
      </c>
      <c r="AD105" s="665" t="s">
        <v>3101</v>
      </c>
      <c r="AE105" s="650"/>
      <c r="AF105" s="650"/>
      <c r="AG105" s="650"/>
      <c r="AH105" s="650"/>
    </row>
    <row r="106" ht="15.75" customHeight="1">
      <c r="A106" s="1031"/>
      <c r="B106" s="641"/>
      <c r="C106" s="642" t="s">
        <v>5202</v>
      </c>
      <c r="D106" s="642" t="s">
        <v>5203</v>
      </c>
      <c r="E106" s="640" t="s">
        <v>5204</v>
      </c>
      <c r="F106" s="640" t="s">
        <v>5205</v>
      </c>
      <c r="G106" s="640" t="s">
        <v>5206</v>
      </c>
      <c r="H106" s="648"/>
      <c r="I106" s="648"/>
      <c r="J106" s="500"/>
      <c r="K106" s="501"/>
      <c r="L106" s="501"/>
      <c r="M106" s="501"/>
      <c r="N106" s="501"/>
      <c r="O106" s="501"/>
      <c r="P106" s="501"/>
      <c r="Q106" s="501"/>
      <c r="R106" s="501"/>
      <c r="S106" s="501"/>
      <c r="T106" s="501"/>
      <c r="U106" s="501"/>
      <c r="V106" s="501"/>
      <c r="W106" s="501"/>
      <c r="X106" s="501"/>
      <c r="Y106" s="501"/>
      <c r="Z106" s="501"/>
      <c r="AA106" s="501"/>
      <c r="AB106" s="1406">
        <v>1.0</v>
      </c>
      <c r="AC106" s="665" t="s">
        <v>55</v>
      </c>
      <c r="AD106" s="664" t="s">
        <v>3208</v>
      </c>
      <c r="AE106" s="640"/>
      <c r="AF106" s="640" t="s">
        <v>5207</v>
      </c>
      <c r="AG106" s="642"/>
      <c r="AH106" s="640"/>
    </row>
    <row r="107" ht="15.75" customHeight="1">
      <c r="A107" s="991" t="s">
        <v>5208</v>
      </c>
      <c r="B107" s="641"/>
      <c r="C107" s="641"/>
      <c r="D107" s="641"/>
      <c r="E107" s="642"/>
      <c r="F107" s="641"/>
      <c r="G107" s="641"/>
      <c r="H107" s="501" t="s">
        <v>94</v>
      </c>
      <c r="I107" s="501" t="s">
        <v>94</v>
      </c>
      <c r="J107" s="501"/>
      <c r="K107" s="501"/>
      <c r="L107" s="501"/>
      <c r="M107" s="648"/>
      <c r="N107" s="648"/>
      <c r="O107" s="648"/>
      <c r="P107" s="648"/>
      <c r="Q107" s="648"/>
      <c r="R107" s="648"/>
      <c r="S107" s="648"/>
      <c r="T107" s="648"/>
      <c r="U107" s="501"/>
      <c r="V107" s="648"/>
      <c r="W107" s="648"/>
      <c r="X107" s="648"/>
      <c r="Y107" s="501"/>
      <c r="Z107" s="648"/>
      <c r="AA107" s="501"/>
      <c r="AB107" s="1406" t="s">
        <v>94</v>
      </c>
      <c r="AC107" s="665" t="s">
        <v>55</v>
      </c>
      <c r="AD107" s="664" t="s">
        <v>4445</v>
      </c>
      <c r="AE107" s="642"/>
      <c r="AF107" s="642"/>
      <c r="AG107" s="642"/>
      <c r="AH107" s="640"/>
    </row>
    <row r="108" ht="15.75" customHeight="1">
      <c r="A108" s="1031"/>
      <c r="B108" s="642" t="s">
        <v>5209</v>
      </c>
      <c r="C108" s="641"/>
      <c r="D108" s="641"/>
      <c r="E108" s="642"/>
      <c r="F108" s="641"/>
      <c r="G108" s="641"/>
      <c r="H108" s="501" t="s">
        <v>94</v>
      </c>
      <c r="I108" s="501" t="s">
        <v>94</v>
      </c>
      <c r="J108" s="501"/>
      <c r="K108" s="501"/>
      <c r="L108" s="501"/>
      <c r="M108" s="648"/>
      <c r="N108" s="648"/>
      <c r="O108" s="648"/>
      <c r="P108" s="648"/>
      <c r="Q108" s="648"/>
      <c r="R108" s="648"/>
      <c r="S108" s="648"/>
      <c r="T108" s="648"/>
      <c r="U108" s="501"/>
      <c r="V108" s="648"/>
      <c r="W108" s="648"/>
      <c r="X108" s="648"/>
      <c r="Y108" s="501"/>
      <c r="Z108" s="648"/>
      <c r="AA108" s="501"/>
      <c r="AB108" s="1406" t="s">
        <v>94</v>
      </c>
      <c r="AC108" s="665" t="s">
        <v>55</v>
      </c>
      <c r="AD108" s="664" t="s">
        <v>3208</v>
      </c>
      <c r="AE108" s="642"/>
      <c r="AF108" s="640" t="s">
        <v>5210</v>
      </c>
      <c r="AG108" s="642"/>
      <c r="AH108" s="640"/>
    </row>
    <row r="109" ht="15.75" customHeight="1">
      <c r="A109" s="1031"/>
      <c r="B109" s="641"/>
      <c r="C109" s="642" t="s">
        <v>5211</v>
      </c>
      <c r="D109" s="642" t="s">
        <v>5212</v>
      </c>
      <c r="E109" s="640" t="s">
        <v>5213</v>
      </c>
      <c r="F109" s="640" t="s">
        <v>5214</v>
      </c>
      <c r="G109" s="640" t="s">
        <v>5215</v>
      </c>
      <c r="H109" s="707"/>
      <c r="I109" s="707"/>
      <c r="J109" s="501"/>
      <c r="K109" s="501"/>
      <c r="L109" s="501"/>
      <c r="M109" s="501"/>
      <c r="N109" s="501"/>
      <c r="O109" s="501"/>
      <c r="P109" s="501"/>
      <c r="Q109" s="501"/>
      <c r="R109" s="501"/>
      <c r="S109" s="501"/>
      <c r="T109" s="501"/>
      <c r="U109" s="501"/>
      <c r="V109" s="501"/>
      <c r="W109" s="501"/>
      <c r="X109" s="501"/>
      <c r="Y109" s="501"/>
      <c r="Z109" s="501"/>
      <c r="AA109" s="501"/>
      <c r="AB109" s="1406">
        <v>1.0</v>
      </c>
      <c r="AC109" s="665" t="s">
        <v>55</v>
      </c>
      <c r="AD109" s="664" t="s">
        <v>3208</v>
      </c>
      <c r="AE109" s="650"/>
      <c r="AF109" s="640" t="s">
        <v>5216</v>
      </c>
      <c r="AG109" s="650"/>
      <c r="AH109" s="650"/>
    </row>
    <row r="110" ht="15.75" hidden="1" customHeight="1">
      <c r="A110" s="1031"/>
      <c r="B110" s="641"/>
      <c r="C110" s="641"/>
      <c r="D110" s="641"/>
      <c r="E110" s="642" t="s">
        <v>5217</v>
      </c>
      <c r="F110" s="642" t="s">
        <v>5218</v>
      </c>
      <c r="G110" s="640" t="s">
        <v>5219</v>
      </c>
      <c r="H110" s="501"/>
      <c r="I110" s="501"/>
      <c r="J110" s="501"/>
      <c r="K110" s="501"/>
      <c r="L110" s="501"/>
      <c r="M110" s="501"/>
      <c r="N110" s="501"/>
      <c r="O110" s="501"/>
      <c r="P110" s="501"/>
      <c r="Q110" s="501"/>
      <c r="R110" s="501"/>
      <c r="S110" s="501"/>
      <c r="T110" s="501"/>
      <c r="U110" s="501"/>
      <c r="V110" s="501"/>
      <c r="W110" s="501"/>
      <c r="X110" s="501"/>
      <c r="Y110" s="501"/>
      <c r="Z110" s="501"/>
      <c r="AA110" s="501"/>
      <c r="AB110" s="1406">
        <v>3.0</v>
      </c>
      <c r="AC110" s="665" t="s">
        <v>55</v>
      </c>
      <c r="AD110" s="665" t="s">
        <v>3101</v>
      </c>
      <c r="AE110" s="641"/>
      <c r="AF110" s="658"/>
      <c r="AG110" s="658"/>
      <c r="AH110" s="650"/>
    </row>
    <row r="111" ht="15.75" customHeight="1">
      <c r="A111" s="1031"/>
      <c r="B111" s="641"/>
      <c r="C111" s="623"/>
      <c r="D111" s="623" t="s">
        <v>5220</v>
      </c>
      <c r="E111" s="640" t="s">
        <v>5213</v>
      </c>
      <c r="F111" s="640" t="s">
        <v>5221</v>
      </c>
      <c r="G111" s="643" t="s">
        <v>5215</v>
      </c>
      <c r="H111" s="707"/>
      <c r="I111" s="707"/>
      <c r="J111" s="501"/>
      <c r="K111" s="501"/>
      <c r="L111" s="501"/>
      <c r="M111" s="501"/>
      <c r="N111" s="501"/>
      <c r="O111" s="501"/>
      <c r="P111" s="501"/>
      <c r="Q111" s="501"/>
      <c r="R111" s="501"/>
      <c r="S111" s="501"/>
      <c r="T111" s="501"/>
      <c r="U111" s="501"/>
      <c r="V111" s="501"/>
      <c r="W111" s="501"/>
      <c r="X111" s="501"/>
      <c r="Y111" s="501"/>
      <c r="Z111" s="501"/>
      <c r="AA111" s="501"/>
      <c r="AB111" s="1613">
        <v>1.0</v>
      </c>
      <c r="AC111" s="665" t="s">
        <v>55</v>
      </c>
      <c r="AD111" s="664" t="s">
        <v>3208</v>
      </c>
      <c r="AE111" s="642"/>
      <c r="AF111" s="650"/>
      <c r="AG111" s="650"/>
      <c r="AH111" s="650"/>
    </row>
    <row r="112" ht="15.75" customHeight="1">
      <c r="A112" s="1031"/>
      <c r="B112" s="641"/>
      <c r="C112" s="642"/>
      <c r="D112" s="642" t="s">
        <v>5222</v>
      </c>
      <c r="E112" s="640" t="s">
        <v>5213</v>
      </c>
      <c r="F112" s="640" t="s">
        <v>5221</v>
      </c>
      <c r="G112" s="640" t="s">
        <v>5215</v>
      </c>
      <c r="H112" s="707"/>
      <c r="I112" s="707"/>
      <c r="J112" s="501"/>
      <c r="K112" s="501"/>
      <c r="L112" s="501"/>
      <c r="M112" s="501"/>
      <c r="N112" s="501"/>
      <c r="O112" s="501"/>
      <c r="P112" s="501"/>
      <c r="Q112" s="501"/>
      <c r="R112" s="501"/>
      <c r="S112" s="501"/>
      <c r="T112" s="501"/>
      <c r="U112" s="501"/>
      <c r="V112" s="501"/>
      <c r="W112" s="501"/>
      <c r="X112" s="501"/>
      <c r="Y112" s="501"/>
      <c r="Z112" s="501"/>
      <c r="AA112" s="501"/>
      <c r="AB112" s="1406">
        <v>1.0</v>
      </c>
      <c r="AC112" s="665" t="s">
        <v>55</v>
      </c>
      <c r="AD112" s="664" t="s">
        <v>3208</v>
      </c>
      <c r="AE112" s="650"/>
      <c r="AF112" s="650"/>
      <c r="AG112" s="650"/>
      <c r="AH112" s="650"/>
    </row>
    <row r="113" ht="15.75" customHeight="1">
      <c r="A113" s="1031"/>
      <c r="B113" s="641"/>
      <c r="C113" s="643"/>
      <c r="D113" s="643" t="s">
        <v>5223</v>
      </c>
      <c r="E113" s="640" t="s">
        <v>5224</v>
      </c>
      <c r="F113" s="640" t="s">
        <v>5225</v>
      </c>
      <c r="G113" s="640" t="s">
        <v>5226</v>
      </c>
      <c r="H113" s="707"/>
      <c r="I113" s="707"/>
      <c r="J113" s="501"/>
      <c r="K113" s="501"/>
      <c r="L113" s="501"/>
      <c r="M113" s="501"/>
      <c r="N113" s="501"/>
      <c r="O113" s="501"/>
      <c r="P113" s="501"/>
      <c r="Q113" s="501"/>
      <c r="R113" s="501"/>
      <c r="S113" s="501"/>
      <c r="T113" s="501"/>
      <c r="U113" s="501"/>
      <c r="V113" s="501"/>
      <c r="W113" s="501"/>
      <c r="X113" s="501"/>
      <c r="Y113" s="501"/>
      <c r="Z113" s="501"/>
      <c r="AA113" s="501"/>
      <c r="AB113" s="1613">
        <v>1.0</v>
      </c>
      <c r="AC113" s="665" t="s">
        <v>55</v>
      </c>
      <c r="AD113" s="664" t="s">
        <v>3208</v>
      </c>
      <c r="AE113" s="652"/>
      <c r="AF113" s="652" t="s">
        <v>5227</v>
      </c>
      <c r="AG113" s="640"/>
      <c r="AH113" s="650"/>
    </row>
    <row r="114" ht="15.75" customHeight="1">
      <c r="A114" s="1031"/>
      <c r="B114" s="642"/>
      <c r="C114" s="640" t="s">
        <v>5228</v>
      </c>
      <c r="D114" s="641"/>
      <c r="E114" s="642"/>
      <c r="F114" s="661" t="s">
        <v>5229</v>
      </c>
      <c r="G114" s="661" t="s">
        <v>5230</v>
      </c>
      <c r="H114" s="707"/>
      <c r="I114" s="707"/>
      <c r="J114" s="501"/>
      <c r="K114" s="501"/>
      <c r="L114" s="501"/>
      <c r="M114" s="501"/>
      <c r="N114" s="501"/>
      <c r="O114" s="501"/>
      <c r="P114" s="501"/>
      <c r="Q114" s="501"/>
      <c r="R114" s="501"/>
      <c r="S114" s="501"/>
      <c r="T114" s="501"/>
      <c r="U114" s="501"/>
      <c r="V114" s="501"/>
      <c r="W114" s="501"/>
      <c r="X114" s="501"/>
      <c r="Y114" s="501"/>
      <c r="Z114" s="501"/>
      <c r="AA114" s="501"/>
      <c r="AB114" s="1613">
        <v>1.0</v>
      </c>
      <c r="AC114" s="665" t="s">
        <v>55</v>
      </c>
      <c r="AD114" s="664" t="s">
        <v>3208</v>
      </c>
      <c r="AE114" s="814"/>
      <c r="AF114" s="640"/>
      <c r="AG114" s="650"/>
      <c r="AH114" s="650"/>
    </row>
    <row r="115" ht="15.75" customHeight="1">
      <c r="A115" s="1031"/>
      <c r="B115" s="642" t="s">
        <v>5231</v>
      </c>
      <c r="C115" s="641"/>
      <c r="D115" s="641"/>
      <c r="E115" s="642"/>
      <c r="F115" s="641"/>
      <c r="G115" s="641"/>
      <c r="H115" s="501" t="s">
        <v>94</v>
      </c>
      <c r="I115" s="501" t="s">
        <v>94</v>
      </c>
      <c r="J115" s="501"/>
      <c r="K115" s="501"/>
      <c r="L115" s="501"/>
      <c r="M115" s="501"/>
      <c r="N115" s="501"/>
      <c r="O115" s="501"/>
      <c r="P115" s="501"/>
      <c r="Q115" s="501"/>
      <c r="R115" s="501"/>
      <c r="S115" s="501"/>
      <c r="T115" s="501"/>
      <c r="U115" s="501"/>
      <c r="V115" s="501"/>
      <c r="W115" s="501"/>
      <c r="X115" s="501"/>
      <c r="Y115" s="501"/>
      <c r="Z115" s="501"/>
      <c r="AA115" s="501"/>
      <c r="AB115" s="1406" t="s">
        <v>94</v>
      </c>
      <c r="AC115" s="665" t="s">
        <v>55</v>
      </c>
      <c r="AD115" s="664" t="s">
        <v>3208</v>
      </c>
      <c r="AE115" s="650"/>
      <c r="AF115" s="640" t="s">
        <v>5232</v>
      </c>
      <c r="AG115" s="650"/>
      <c r="AH115" s="650"/>
    </row>
    <row r="116" ht="15.75" customHeight="1">
      <c r="A116" s="1031"/>
      <c r="B116" s="1031"/>
      <c r="C116" s="640" t="s">
        <v>5233</v>
      </c>
      <c r="D116" s="642" t="s">
        <v>5089</v>
      </c>
      <c r="E116" s="640" t="s">
        <v>5234</v>
      </c>
      <c r="F116" s="640" t="s">
        <v>5235</v>
      </c>
      <c r="G116" s="640" t="s">
        <v>5236</v>
      </c>
      <c r="H116" s="707"/>
      <c r="I116" s="707"/>
      <c r="J116" s="501"/>
      <c r="K116" s="501"/>
      <c r="L116" s="501"/>
      <c r="M116" s="501"/>
      <c r="N116" s="501"/>
      <c r="O116" s="501"/>
      <c r="P116" s="501"/>
      <c r="Q116" s="501"/>
      <c r="R116" s="501"/>
      <c r="S116" s="501"/>
      <c r="T116" s="501"/>
      <c r="U116" s="501"/>
      <c r="V116" s="501"/>
      <c r="W116" s="501"/>
      <c r="X116" s="501"/>
      <c r="Y116" s="501"/>
      <c r="Z116" s="501"/>
      <c r="AA116" s="501"/>
      <c r="AB116" s="1406">
        <v>1.0</v>
      </c>
      <c r="AC116" s="665" t="s">
        <v>55</v>
      </c>
      <c r="AD116" s="664" t="s">
        <v>3208</v>
      </c>
      <c r="AE116" s="640"/>
      <c r="AF116" s="656" t="s">
        <v>5237</v>
      </c>
      <c r="AG116" s="640"/>
      <c r="AH116" s="662"/>
    </row>
    <row r="117" ht="15.75" customHeight="1">
      <c r="A117" s="1031"/>
      <c r="B117" s="1031"/>
      <c r="C117" s="640" t="s">
        <v>5238</v>
      </c>
      <c r="D117" s="641"/>
      <c r="E117" s="640" t="s">
        <v>5239</v>
      </c>
      <c r="F117" s="640" t="s">
        <v>5235</v>
      </c>
      <c r="G117" s="640" t="s">
        <v>5240</v>
      </c>
      <c r="H117" s="707"/>
      <c r="I117" s="707"/>
      <c r="J117" s="501"/>
      <c r="K117" s="501"/>
      <c r="L117" s="501"/>
      <c r="M117" s="501"/>
      <c r="N117" s="501"/>
      <c r="O117" s="501"/>
      <c r="P117" s="501"/>
      <c r="Q117" s="501"/>
      <c r="R117" s="501"/>
      <c r="S117" s="501"/>
      <c r="T117" s="501"/>
      <c r="U117" s="501"/>
      <c r="V117" s="501"/>
      <c r="W117" s="501"/>
      <c r="X117" s="501"/>
      <c r="Y117" s="501"/>
      <c r="Z117" s="501"/>
      <c r="AA117" s="501"/>
      <c r="AB117" s="1406">
        <v>1.0</v>
      </c>
      <c r="AC117" s="665" t="s">
        <v>55</v>
      </c>
      <c r="AD117" s="664" t="s">
        <v>3208</v>
      </c>
      <c r="AE117" s="814"/>
      <c r="AF117" s="656" t="s">
        <v>5241</v>
      </c>
      <c r="AG117" s="650"/>
      <c r="AH117" s="650"/>
    </row>
    <row r="118" ht="15.75" customHeight="1">
      <c r="A118" s="1031"/>
      <c r="B118" s="641"/>
      <c r="C118" s="641"/>
      <c r="D118" s="641"/>
      <c r="E118" s="642" t="s">
        <v>5242</v>
      </c>
      <c r="F118" s="640" t="s">
        <v>5243</v>
      </c>
      <c r="G118" s="640" t="s">
        <v>5244</v>
      </c>
      <c r="H118" s="648"/>
      <c r="I118" s="707"/>
      <c r="J118" s="501"/>
      <c r="K118" s="501"/>
      <c r="L118" s="501"/>
      <c r="M118" s="501"/>
      <c r="N118" s="501"/>
      <c r="O118" s="501"/>
      <c r="P118" s="501"/>
      <c r="Q118" s="501"/>
      <c r="R118" s="501"/>
      <c r="S118" s="501"/>
      <c r="T118" s="501"/>
      <c r="U118" s="501"/>
      <c r="V118" s="501"/>
      <c r="W118" s="501"/>
      <c r="X118" s="501"/>
      <c r="Y118" s="501"/>
      <c r="Z118" s="501"/>
      <c r="AA118" s="501"/>
      <c r="AB118" s="1406">
        <v>1.0</v>
      </c>
      <c r="AC118" s="665" t="s">
        <v>55</v>
      </c>
      <c r="AD118" s="665" t="s">
        <v>3101</v>
      </c>
      <c r="AE118" s="652"/>
      <c r="AF118" s="640" t="s">
        <v>5245</v>
      </c>
      <c r="AG118" s="650"/>
      <c r="AH118" s="650"/>
    </row>
    <row r="119" ht="15.75" customHeight="1">
      <c r="A119" s="1031"/>
      <c r="B119" s="1031"/>
      <c r="C119" s="633" t="s">
        <v>5233</v>
      </c>
      <c r="D119" s="623" t="s">
        <v>5246</v>
      </c>
      <c r="E119" s="634" t="s">
        <v>5234</v>
      </c>
      <c r="F119" s="642" t="s">
        <v>5235</v>
      </c>
      <c r="G119" s="643" t="s">
        <v>5247</v>
      </c>
      <c r="H119" s="707"/>
      <c r="I119" s="707"/>
      <c r="J119" s="501"/>
      <c r="K119" s="501"/>
      <c r="L119" s="501"/>
      <c r="M119" s="501"/>
      <c r="N119" s="501"/>
      <c r="O119" s="648"/>
      <c r="P119" s="648"/>
      <c r="Q119" s="648"/>
      <c r="R119" s="648"/>
      <c r="S119" s="648"/>
      <c r="T119" s="648"/>
      <c r="U119" s="648"/>
      <c r="V119" s="501"/>
      <c r="W119" s="648"/>
      <c r="X119" s="648"/>
      <c r="Y119" s="648"/>
      <c r="Z119" s="501"/>
      <c r="AA119" s="648"/>
      <c r="AB119" s="1613">
        <v>1.0</v>
      </c>
      <c r="AC119" s="665" t="s">
        <v>55</v>
      </c>
      <c r="AD119" s="664" t="s">
        <v>3208</v>
      </c>
      <c r="AE119" s="640"/>
      <c r="AF119" s="656" t="s">
        <v>5248</v>
      </c>
      <c r="AG119" s="650"/>
      <c r="AH119" s="650"/>
    </row>
    <row r="120" ht="15.75" customHeight="1">
      <c r="A120" s="1031"/>
      <c r="B120" s="1031"/>
      <c r="C120" s="633" t="s">
        <v>5249</v>
      </c>
      <c r="D120" s="621"/>
      <c r="E120" s="633" t="s">
        <v>5239</v>
      </c>
      <c r="F120" s="642" t="s">
        <v>5235</v>
      </c>
      <c r="G120" s="643" t="s">
        <v>5236</v>
      </c>
      <c r="H120" s="707"/>
      <c r="I120" s="707"/>
      <c r="J120" s="501"/>
      <c r="K120" s="501"/>
      <c r="L120" s="501"/>
      <c r="M120" s="501"/>
      <c r="N120" s="501"/>
      <c r="O120" s="648"/>
      <c r="P120" s="648"/>
      <c r="Q120" s="648"/>
      <c r="R120" s="648"/>
      <c r="S120" s="648"/>
      <c r="T120" s="648"/>
      <c r="U120" s="648"/>
      <c r="V120" s="501"/>
      <c r="W120" s="648"/>
      <c r="X120" s="648"/>
      <c r="Y120" s="648"/>
      <c r="Z120" s="501"/>
      <c r="AA120" s="648"/>
      <c r="AB120" s="1613">
        <v>1.0</v>
      </c>
      <c r="AC120" s="665" t="s">
        <v>55</v>
      </c>
      <c r="AD120" s="664" t="s">
        <v>3208</v>
      </c>
      <c r="AE120" s="640"/>
      <c r="AF120" s="640" t="s">
        <v>5250</v>
      </c>
      <c r="AG120" s="650"/>
      <c r="AH120" s="650"/>
    </row>
    <row r="121" ht="15.75" customHeight="1">
      <c r="A121" s="1031"/>
      <c r="B121" s="641"/>
      <c r="C121" s="621"/>
      <c r="D121" s="636"/>
      <c r="E121" s="633" t="s">
        <v>5242</v>
      </c>
      <c r="F121" s="642" t="s">
        <v>5243</v>
      </c>
      <c r="G121" s="643" t="s">
        <v>5244</v>
      </c>
      <c r="H121" s="648"/>
      <c r="I121" s="707"/>
      <c r="J121" s="501"/>
      <c r="K121" s="501"/>
      <c r="L121" s="501"/>
      <c r="M121" s="501"/>
      <c r="N121" s="501"/>
      <c r="O121" s="648"/>
      <c r="P121" s="648"/>
      <c r="Q121" s="648"/>
      <c r="R121" s="648"/>
      <c r="S121" s="648"/>
      <c r="T121" s="648"/>
      <c r="U121" s="648"/>
      <c r="V121" s="501"/>
      <c r="W121" s="648"/>
      <c r="X121" s="648"/>
      <c r="Y121" s="648"/>
      <c r="Z121" s="501"/>
      <c r="AA121" s="648"/>
      <c r="AB121" s="1613">
        <v>1.0</v>
      </c>
      <c r="AC121" s="665" t="s">
        <v>55</v>
      </c>
      <c r="AD121" s="664" t="s">
        <v>4445</v>
      </c>
      <c r="AE121" s="652"/>
      <c r="AF121" s="650" t="s">
        <v>5251</v>
      </c>
      <c r="AG121" s="650"/>
      <c r="AH121" s="650"/>
    </row>
    <row r="122" ht="15.75" customHeight="1">
      <c r="A122" s="1031"/>
      <c r="B122" s="642"/>
      <c r="C122" s="640" t="s">
        <v>5252</v>
      </c>
      <c r="D122" s="641"/>
      <c r="E122" s="642"/>
      <c r="F122" s="661" t="s">
        <v>5253</v>
      </c>
      <c r="G122" s="661" t="s">
        <v>5230</v>
      </c>
      <c r="H122" s="707"/>
      <c r="I122" s="707"/>
      <c r="J122" s="501"/>
      <c r="K122" s="501"/>
      <c r="L122" s="501"/>
      <c r="M122" s="501"/>
      <c r="N122" s="501"/>
      <c r="O122" s="501"/>
      <c r="P122" s="501"/>
      <c r="Q122" s="501"/>
      <c r="R122" s="501"/>
      <c r="S122" s="501"/>
      <c r="T122" s="501"/>
      <c r="U122" s="501"/>
      <c r="V122" s="501"/>
      <c r="W122" s="501"/>
      <c r="X122" s="501"/>
      <c r="Y122" s="501"/>
      <c r="Z122" s="501"/>
      <c r="AA122" s="501"/>
      <c r="AB122" s="1613">
        <v>1.0</v>
      </c>
      <c r="AC122" s="665" t="s">
        <v>55</v>
      </c>
      <c r="AD122" s="664" t="s">
        <v>3208</v>
      </c>
      <c r="AE122" s="652"/>
      <c r="AF122" s="640"/>
      <c r="AG122" s="650"/>
      <c r="AH122" s="650"/>
    </row>
    <row r="123" ht="15.75" customHeight="1">
      <c r="A123" s="1031"/>
      <c r="B123" s="642" t="s">
        <v>5254</v>
      </c>
      <c r="C123" s="641"/>
      <c r="D123" s="641"/>
      <c r="E123" s="642"/>
      <c r="F123" s="641"/>
      <c r="G123" s="641"/>
      <c r="H123" s="501" t="s">
        <v>94</v>
      </c>
      <c r="I123" s="501" t="s">
        <v>94</v>
      </c>
      <c r="J123" s="501"/>
      <c r="K123" s="501"/>
      <c r="L123" s="501"/>
      <c r="M123" s="501"/>
      <c r="N123" s="501"/>
      <c r="O123" s="648"/>
      <c r="P123" s="648"/>
      <c r="Q123" s="648"/>
      <c r="R123" s="648"/>
      <c r="S123" s="648"/>
      <c r="T123" s="648"/>
      <c r="U123" s="648"/>
      <c r="V123" s="501"/>
      <c r="W123" s="648"/>
      <c r="X123" s="648"/>
      <c r="Y123" s="648"/>
      <c r="Z123" s="501"/>
      <c r="AA123" s="648"/>
      <c r="AB123" s="1406" t="s">
        <v>94</v>
      </c>
      <c r="AC123" s="665" t="s">
        <v>55</v>
      </c>
      <c r="AD123" s="665" t="s">
        <v>3101</v>
      </c>
      <c r="AE123" s="650"/>
      <c r="AF123" s="650"/>
      <c r="AG123" s="650"/>
      <c r="AH123" s="650"/>
    </row>
    <row r="124" ht="15.75" hidden="1" customHeight="1">
      <c r="A124" s="1031"/>
      <c r="B124" s="641"/>
      <c r="C124" s="642"/>
      <c r="D124" s="642" t="s">
        <v>5211</v>
      </c>
      <c r="E124" s="642" t="s">
        <v>5255</v>
      </c>
      <c r="F124" s="642" t="s">
        <v>5256</v>
      </c>
      <c r="G124" s="640" t="s">
        <v>5257</v>
      </c>
      <c r="H124" s="501"/>
      <c r="I124" s="501"/>
      <c r="J124" s="648"/>
      <c r="K124" s="501"/>
      <c r="L124" s="648"/>
      <c r="M124" s="501"/>
      <c r="N124" s="501"/>
      <c r="O124" s="648"/>
      <c r="P124" s="648"/>
      <c r="Q124" s="648"/>
      <c r="R124" s="648"/>
      <c r="S124" s="648"/>
      <c r="T124" s="648"/>
      <c r="U124" s="648"/>
      <c r="V124" s="501"/>
      <c r="W124" s="648"/>
      <c r="X124" s="648"/>
      <c r="Y124" s="648"/>
      <c r="Z124" s="501"/>
      <c r="AA124" s="648"/>
      <c r="AB124" s="1613">
        <v>3.0</v>
      </c>
      <c r="AC124" s="665" t="s">
        <v>55</v>
      </c>
      <c r="AD124" s="664" t="s">
        <v>4445</v>
      </c>
      <c r="AE124" s="658"/>
      <c r="AF124" s="650"/>
      <c r="AG124" s="658"/>
      <c r="AH124" s="658"/>
    </row>
    <row r="125" ht="15.75" hidden="1" customHeight="1">
      <c r="A125" s="1031"/>
      <c r="B125" s="641"/>
      <c r="C125" s="642"/>
      <c r="D125" s="642"/>
      <c r="E125" s="642" t="s">
        <v>5217</v>
      </c>
      <c r="F125" s="642" t="s">
        <v>5258</v>
      </c>
      <c r="G125" s="640" t="s">
        <v>5259</v>
      </c>
      <c r="H125" s="501"/>
      <c r="I125" s="501"/>
      <c r="J125" s="648"/>
      <c r="K125" s="501"/>
      <c r="L125" s="648"/>
      <c r="M125" s="501"/>
      <c r="N125" s="501"/>
      <c r="O125" s="648"/>
      <c r="P125" s="648"/>
      <c r="Q125" s="648"/>
      <c r="R125" s="648"/>
      <c r="S125" s="648"/>
      <c r="T125" s="648"/>
      <c r="U125" s="648"/>
      <c r="V125" s="501"/>
      <c r="W125" s="648"/>
      <c r="X125" s="648"/>
      <c r="Y125" s="648"/>
      <c r="Z125" s="501"/>
      <c r="AA125" s="648"/>
      <c r="AB125" s="1613">
        <v>3.0</v>
      </c>
      <c r="AC125" s="665" t="s">
        <v>55</v>
      </c>
      <c r="AD125" s="664" t="s">
        <v>4445</v>
      </c>
      <c r="AE125" s="658"/>
      <c r="AF125" s="650"/>
      <c r="AG125" s="658"/>
      <c r="AH125" s="658"/>
    </row>
    <row r="126" ht="15.75" customHeight="1">
      <c r="A126" s="1031"/>
      <c r="B126" s="641"/>
      <c r="C126" s="640" t="s">
        <v>5260</v>
      </c>
      <c r="D126" s="640" t="s">
        <v>5261</v>
      </c>
      <c r="E126" s="640" t="s">
        <v>5262</v>
      </c>
      <c r="F126" s="642" t="s">
        <v>5258</v>
      </c>
      <c r="G126" s="640" t="s">
        <v>5259</v>
      </c>
      <c r="H126" s="707"/>
      <c r="I126" s="707"/>
      <c r="J126" s="501"/>
      <c r="K126" s="501"/>
      <c r="L126" s="648"/>
      <c r="M126" s="501"/>
      <c r="N126" s="501"/>
      <c r="O126" s="648"/>
      <c r="P126" s="648"/>
      <c r="Q126" s="648"/>
      <c r="R126" s="648"/>
      <c r="S126" s="648"/>
      <c r="T126" s="648"/>
      <c r="U126" s="648"/>
      <c r="V126" s="501"/>
      <c r="W126" s="648"/>
      <c r="X126" s="648"/>
      <c r="Y126" s="648"/>
      <c r="Z126" s="501"/>
      <c r="AA126" s="648"/>
      <c r="AB126" s="1613">
        <v>1.0</v>
      </c>
      <c r="AC126" s="665" t="s">
        <v>55</v>
      </c>
      <c r="AD126" s="664" t="s">
        <v>5263</v>
      </c>
      <c r="AE126" s="814"/>
      <c r="AF126" s="640" t="s">
        <v>5264</v>
      </c>
      <c r="AG126" s="650"/>
      <c r="AH126" s="650"/>
    </row>
    <row r="127" ht="15.75" hidden="1" customHeight="1">
      <c r="A127" s="1031"/>
      <c r="B127" s="641"/>
      <c r="C127" s="642"/>
      <c r="D127" s="642" t="s">
        <v>5211</v>
      </c>
      <c r="E127" s="642" t="s">
        <v>5255</v>
      </c>
      <c r="F127" s="642" t="s">
        <v>5256</v>
      </c>
      <c r="G127" s="640" t="s">
        <v>5257</v>
      </c>
      <c r="H127" s="501"/>
      <c r="I127" s="501"/>
      <c r="J127" s="648"/>
      <c r="K127" s="501"/>
      <c r="L127" s="501"/>
      <c r="M127" s="501"/>
      <c r="N127" s="501"/>
      <c r="O127" s="648"/>
      <c r="P127" s="648"/>
      <c r="Q127" s="648"/>
      <c r="R127" s="648"/>
      <c r="S127" s="648"/>
      <c r="T127" s="648"/>
      <c r="U127" s="648"/>
      <c r="V127" s="501"/>
      <c r="W127" s="648"/>
      <c r="X127" s="648"/>
      <c r="Y127" s="648"/>
      <c r="Z127" s="501"/>
      <c r="AA127" s="648"/>
      <c r="AB127" s="1613">
        <v>3.0</v>
      </c>
      <c r="AC127" s="665" t="s">
        <v>55</v>
      </c>
      <c r="AD127" s="665" t="s">
        <v>3101</v>
      </c>
      <c r="AE127" s="658"/>
      <c r="AF127" s="658"/>
      <c r="AG127" s="658"/>
      <c r="AH127" s="658"/>
    </row>
    <row r="128" ht="15.75" hidden="1" customHeight="1">
      <c r="A128" s="1031"/>
      <c r="B128" s="641"/>
      <c r="C128" s="641"/>
      <c r="D128" s="641"/>
      <c r="E128" s="642" t="s">
        <v>5217</v>
      </c>
      <c r="F128" s="642" t="s">
        <v>5258</v>
      </c>
      <c r="G128" s="640" t="s">
        <v>5259</v>
      </c>
      <c r="H128" s="501"/>
      <c r="I128" s="501"/>
      <c r="J128" s="648"/>
      <c r="K128" s="501"/>
      <c r="L128" s="648"/>
      <c r="M128" s="501"/>
      <c r="N128" s="501"/>
      <c r="O128" s="648"/>
      <c r="P128" s="648"/>
      <c r="Q128" s="648"/>
      <c r="R128" s="648"/>
      <c r="S128" s="648"/>
      <c r="T128" s="648"/>
      <c r="U128" s="648"/>
      <c r="V128" s="501"/>
      <c r="W128" s="648"/>
      <c r="X128" s="648"/>
      <c r="Y128" s="648"/>
      <c r="Z128" s="501"/>
      <c r="AA128" s="648"/>
      <c r="AB128" s="1613">
        <v>3.0</v>
      </c>
      <c r="AC128" s="665" t="s">
        <v>55</v>
      </c>
      <c r="AD128" s="665" t="s">
        <v>3101</v>
      </c>
      <c r="AE128" s="658"/>
      <c r="AF128" s="658"/>
      <c r="AG128" s="658"/>
      <c r="AH128" s="658"/>
    </row>
    <row r="129" ht="15.75" customHeight="1">
      <c r="A129" s="1031"/>
      <c r="B129" s="641" t="s">
        <v>5265</v>
      </c>
      <c r="C129" s="641"/>
      <c r="D129" s="641"/>
      <c r="E129" s="642"/>
      <c r="F129" s="641"/>
      <c r="G129" s="641"/>
      <c r="H129" s="501" t="s">
        <v>94</v>
      </c>
      <c r="I129" s="501" t="s">
        <v>94</v>
      </c>
      <c r="J129" s="501"/>
      <c r="K129" s="501"/>
      <c r="L129" s="501"/>
      <c r="M129" s="501"/>
      <c r="N129" s="501"/>
      <c r="O129" s="501"/>
      <c r="P129" s="501"/>
      <c r="Q129" s="501"/>
      <c r="R129" s="501"/>
      <c r="S129" s="501"/>
      <c r="T129" s="501"/>
      <c r="U129" s="501"/>
      <c r="V129" s="501"/>
      <c r="W129" s="501"/>
      <c r="X129" s="501"/>
      <c r="Y129" s="501"/>
      <c r="Z129" s="501"/>
      <c r="AA129" s="501"/>
      <c r="AB129" s="1406" t="s">
        <v>94</v>
      </c>
      <c r="AC129" s="665" t="s">
        <v>55</v>
      </c>
      <c r="AD129" s="665" t="s">
        <v>3101</v>
      </c>
      <c r="AE129" s="650"/>
      <c r="AF129" s="650"/>
      <c r="AG129" s="650"/>
      <c r="AH129" s="650"/>
    </row>
    <row r="130" ht="15.75" customHeight="1">
      <c r="A130" s="1031"/>
      <c r="B130" s="641"/>
      <c r="C130" s="642" t="s">
        <v>5089</v>
      </c>
      <c r="D130" s="642" t="s">
        <v>5266</v>
      </c>
      <c r="E130" s="642"/>
      <c r="F130" s="642" t="s">
        <v>5267</v>
      </c>
      <c r="G130" s="640" t="s">
        <v>5268</v>
      </c>
      <c r="H130" s="707"/>
      <c r="I130" s="707"/>
      <c r="J130" s="501"/>
      <c r="K130" s="501"/>
      <c r="L130" s="501"/>
      <c r="M130" s="501"/>
      <c r="N130" s="501"/>
      <c r="O130" s="501"/>
      <c r="P130" s="501"/>
      <c r="Q130" s="501"/>
      <c r="R130" s="501"/>
      <c r="S130" s="501"/>
      <c r="T130" s="501"/>
      <c r="U130" s="501"/>
      <c r="V130" s="501"/>
      <c r="W130" s="501"/>
      <c r="X130" s="501"/>
      <c r="Y130" s="501"/>
      <c r="Z130" s="501"/>
      <c r="AA130" s="501"/>
      <c r="AB130" s="1406">
        <v>1.0</v>
      </c>
      <c r="AC130" s="665" t="s">
        <v>55</v>
      </c>
      <c r="AD130" s="665" t="s">
        <v>3101</v>
      </c>
      <c r="AE130" s="642"/>
      <c r="AF130" s="650"/>
      <c r="AG130" s="650"/>
      <c r="AH130" s="650"/>
    </row>
    <row r="131" ht="15.75" customHeight="1">
      <c r="A131" s="1031"/>
      <c r="B131" s="641"/>
      <c r="C131" s="641"/>
      <c r="D131" s="642" t="s">
        <v>5269</v>
      </c>
      <c r="E131" s="640" t="s">
        <v>5270</v>
      </c>
      <c r="F131" s="642" t="s">
        <v>5271</v>
      </c>
      <c r="G131" s="640" t="s">
        <v>5272</v>
      </c>
      <c r="H131" s="707"/>
      <c r="I131" s="707"/>
      <c r="J131" s="501"/>
      <c r="K131" s="501"/>
      <c r="L131" s="501"/>
      <c r="M131" s="501"/>
      <c r="N131" s="501"/>
      <c r="O131" s="501"/>
      <c r="P131" s="501"/>
      <c r="Q131" s="501"/>
      <c r="R131" s="501"/>
      <c r="S131" s="501"/>
      <c r="T131" s="501"/>
      <c r="U131" s="501"/>
      <c r="V131" s="501"/>
      <c r="W131" s="501"/>
      <c r="X131" s="501"/>
      <c r="Y131" s="501"/>
      <c r="Z131" s="501"/>
      <c r="AA131" s="501"/>
      <c r="AB131" s="1406">
        <v>1.0</v>
      </c>
      <c r="AC131" s="665" t="s">
        <v>55</v>
      </c>
      <c r="AD131" s="665" t="s">
        <v>3101</v>
      </c>
      <c r="AE131" s="652"/>
      <c r="AF131" s="650"/>
      <c r="AG131" s="650"/>
      <c r="AH131" s="642"/>
    </row>
    <row r="132" ht="15.75" customHeight="1">
      <c r="A132" s="1031"/>
      <c r="B132" s="641"/>
      <c r="C132" s="640" t="s">
        <v>5139</v>
      </c>
      <c r="D132" s="642" t="s">
        <v>5266</v>
      </c>
      <c r="E132" s="642"/>
      <c r="F132" s="640" t="s">
        <v>5273</v>
      </c>
      <c r="G132" s="640" t="s">
        <v>5274</v>
      </c>
      <c r="H132" s="707"/>
      <c r="I132" s="707"/>
      <c r="J132" s="501"/>
      <c r="K132" s="501"/>
      <c r="L132" s="501"/>
      <c r="M132" s="501"/>
      <c r="N132" s="501"/>
      <c r="O132" s="501"/>
      <c r="P132" s="501"/>
      <c r="Q132" s="501"/>
      <c r="R132" s="501"/>
      <c r="S132" s="501"/>
      <c r="T132" s="501"/>
      <c r="U132" s="501"/>
      <c r="V132" s="501"/>
      <c r="W132" s="501"/>
      <c r="X132" s="501"/>
      <c r="Y132" s="501"/>
      <c r="Z132" s="501"/>
      <c r="AA132" s="501"/>
      <c r="AB132" s="1406">
        <v>1.0</v>
      </c>
      <c r="AC132" s="665" t="s">
        <v>55</v>
      </c>
      <c r="AD132" s="664" t="s">
        <v>4445</v>
      </c>
      <c r="AE132" s="814"/>
      <c r="AF132" s="650"/>
      <c r="AG132" s="650"/>
      <c r="AH132" s="662"/>
    </row>
    <row r="133" ht="15.75" customHeight="1">
      <c r="A133" s="1729"/>
      <c r="B133" s="1402" t="s">
        <v>5275</v>
      </c>
      <c r="C133" s="640"/>
      <c r="D133" s="642"/>
      <c r="E133" s="1399"/>
      <c r="F133" s="654"/>
      <c r="G133" s="654"/>
      <c r="H133" s="500" t="s">
        <v>94</v>
      </c>
      <c r="I133" s="500" t="s">
        <v>94</v>
      </c>
      <c r="J133" s="500"/>
      <c r="K133" s="500"/>
      <c r="L133" s="500"/>
      <c r="M133" s="500"/>
      <c r="N133" s="500"/>
      <c r="O133" s="500"/>
      <c r="P133" s="500"/>
      <c r="Q133" s="500"/>
      <c r="R133" s="500"/>
      <c r="S133" s="500"/>
      <c r="T133" s="500"/>
      <c r="U133" s="500"/>
      <c r="V133" s="500"/>
      <c r="W133" s="500"/>
      <c r="X133" s="500"/>
      <c r="Y133" s="500"/>
      <c r="Z133" s="500"/>
      <c r="AA133" s="500"/>
      <c r="AB133" s="795" t="s">
        <v>94</v>
      </c>
      <c r="AC133" s="1489" t="s">
        <v>55</v>
      </c>
      <c r="AD133" s="1103" t="s">
        <v>387</v>
      </c>
      <c r="AE133" s="654"/>
      <c r="AF133" s="1399"/>
      <c r="AG133" s="650"/>
      <c r="AH133" s="650"/>
    </row>
    <row r="134" ht="15.75" customHeight="1">
      <c r="A134" s="1729"/>
      <c r="B134" s="1779"/>
      <c r="C134" s="640"/>
      <c r="D134" s="642"/>
      <c r="E134" s="1399" t="s">
        <v>4714</v>
      </c>
      <c r="F134" s="643" t="s">
        <v>3216</v>
      </c>
      <c r="G134" s="643" t="s">
        <v>3217</v>
      </c>
      <c r="H134" s="707"/>
      <c r="I134" s="1380"/>
      <c r="J134" s="648"/>
      <c r="K134" s="648"/>
      <c r="L134" s="500"/>
      <c r="M134" s="500"/>
      <c r="N134" s="500"/>
      <c r="O134" s="500"/>
      <c r="P134" s="500"/>
      <c r="Q134" s="500"/>
      <c r="R134" s="500"/>
      <c r="S134" s="500"/>
      <c r="T134" s="500"/>
      <c r="U134" s="500"/>
      <c r="V134" s="500"/>
      <c r="W134" s="500"/>
      <c r="X134" s="500"/>
      <c r="Y134" s="500"/>
      <c r="Z134" s="500"/>
      <c r="AA134" s="500"/>
      <c r="AB134" s="816">
        <v>1.0</v>
      </c>
      <c r="AC134" s="1403" t="s">
        <v>55</v>
      </c>
      <c r="AD134" s="1103" t="s">
        <v>387</v>
      </c>
      <c r="AE134" s="643"/>
      <c r="AF134" s="640" t="s">
        <v>5276</v>
      </c>
      <c r="AG134" s="650"/>
      <c r="AH134" s="650"/>
    </row>
    <row r="135" ht="15.75" customHeight="1">
      <c r="A135" s="1729"/>
      <c r="B135" s="1779"/>
      <c r="C135" s="640"/>
      <c r="D135" s="642"/>
      <c r="E135" s="1399"/>
      <c r="F135" s="643" t="s">
        <v>3219</v>
      </c>
      <c r="G135" s="643" t="s">
        <v>3220</v>
      </c>
      <c r="H135" s="707"/>
      <c r="I135" s="1380"/>
      <c r="J135" s="648"/>
      <c r="K135" s="648"/>
      <c r="L135" s="500"/>
      <c r="M135" s="500"/>
      <c r="N135" s="500"/>
      <c r="O135" s="500"/>
      <c r="P135" s="500"/>
      <c r="Q135" s="500"/>
      <c r="R135" s="500"/>
      <c r="S135" s="500"/>
      <c r="T135" s="500"/>
      <c r="U135" s="500"/>
      <c r="V135" s="500"/>
      <c r="W135" s="500"/>
      <c r="X135" s="500"/>
      <c r="Y135" s="500"/>
      <c r="Z135" s="500"/>
      <c r="AA135" s="500"/>
      <c r="AB135" s="816">
        <v>1.0</v>
      </c>
      <c r="AC135" s="1403" t="s">
        <v>55</v>
      </c>
      <c r="AD135" s="1103" t="s">
        <v>387</v>
      </c>
      <c r="AE135" s="654"/>
      <c r="AF135" s="1402" t="s">
        <v>5277</v>
      </c>
      <c r="AG135" s="650"/>
      <c r="AH135" s="650"/>
    </row>
    <row r="136" ht="15.75" customHeight="1">
      <c r="A136" s="1729"/>
      <c r="B136" s="1779"/>
      <c r="C136" s="640"/>
      <c r="D136" s="642"/>
      <c r="E136" s="1399"/>
      <c r="F136" s="643" t="s">
        <v>3223</v>
      </c>
      <c r="G136" s="643" t="s">
        <v>3224</v>
      </c>
      <c r="H136" s="707"/>
      <c r="I136" s="707"/>
      <c r="J136" s="648"/>
      <c r="K136" s="648"/>
      <c r="L136" s="500"/>
      <c r="M136" s="500"/>
      <c r="N136" s="500"/>
      <c r="O136" s="500"/>
      <c r="P136" s="500"/>
      <c r="Q136" s="500"/>
      <c r="R136" s="500"/>
      <c r="S136" s="500"/>
      <c r="T136" s="500"/>
      <c r="U136" s="500"/>
      <c r="V136" s="500"/>
      <c r="W136" s="500"/>
      <c r="X136" s="500"/>
      <c r="Y136" s="500"/>
      <c r="Z136" s="500"/>
      <c r="AA136" s="500"/>
      <c r="AB136" s="816">
        <v>1.0</v>
      </c>
      <c r="AC136" s="1403" t="s">
        <v>55</v>
      </c>
      <c r="AD136" s="1103" t="s">
        <v>387</v>
      </c>
      <c r="AE136" s="654"/>
      <c r="AF136" s="1399"/>
      <c r="AG136" s="650"/>
      <c r="AH136" s="650"/>
    </row>
    <row r="137" ht="15.75" customHeight="1">
      <c r="A137" s="1729"/>
      <c r="B137" s="1779"/>
      <c r="C137" s="640"/>
      <c r="D137" s="642"/>
      <c r="E137" s="1399"/>
      <c r="F137" s="643" t="s">
        <v>3225</v>
      </c>
      <c r="G137" s="1490" t="s">
        <v>3226</v>
      </c>
      <c r="H137" s="500" t="s">
        <v>94</v>
      </c>
      <c r="I137" s="500" t="s">
        <v>94</v>
      </c>
      <c r="J137" s="500"/>
      <c r="K137" s="500"/>
      <c r="L137" s="500"/>
      <c r="M137" s="500"/>
      <c r="N137" s="500"/>
      <c r="O137" s="500"/>
      <c r="P137" s="500"/>
      <c r="Q137" s="500"/>
      <c r="R137" s="500"/>
      <c r="S137" s="500"/>
      <c r="T137" s="500"/>
      <c r="U137" s="500"/>
      <c r="V137" s="500"/>
      <c r="W137" s="500"/>
      <c r="X137" s="500"/>
      <c r="Y137" s="500"/>
      <c r="Z137" s="500"/>
      <c r="AA137" s="500"/>
      <c r="AB137" s="795" t="s">
        <v>94</v>
      </c>
      <c r="AC137" s="1489" t="s">
        <v>55</v>
      </c>
      <c r="AD137" s="1103" t="s">
        <v>387</v>
      </c>
      <c r="AE137" s="654"/>
      <c r="AF137" s="1399"/>
      <c r="AG137" s="650"/>
      <c r="AH137" s="650"/>
    </row>
    <row r="138" ht="15.75" customHeight="1">
      <c r="A138" s="841"/>
      <c r="B138" s="1402" t="s">
        <v>2733</v>
      </c>
      <c r="C138" s="1405"/>
      <c r="D138" s="642"/>
      <c r="E138" s="642"/>
      <c r="F138" s="640"/>
      <c r="G138" s="640"/>
      <c r="H138" s="501" t="s">
        <v>94</v>
      </c>
      <c r="I138" s="501" t="s">
        <v>94</v>
      </c>
      <c r="J138" s="501"/>
      <c r="K138" s="501"/>
      <c r="L138" s="501"/>
      <c r="M138" s="501"/>
      <c r="N138" s="501"/>
      <c r="O138" s="501"/>
      <c r="P138" s="501"/>
      <c r="Q138" s="501"/>
      <c r="R138" s="501"/>
      <c r="S138" s="501"/>
      <c r="T138" s="501"/>
      <c r="U138" s="501"/>
      <c r="V138" s="501"/>
      <c r="W138" s="501"/>
      <c r="X138" s="501"/>
      <c r="Y138" s="501"/>
      <c r="Z138" s="501"/>
      <c r="AA138" s="501"/>
      <c r="AB138" s="1406" t="s">
        <v>94</v>
      </c>
      <c r="AC138" s="665" t="s">
        <v>55</v>
      </c>
      <c r="AD138" s="664" t="s">
        <v>533</v>
      </c>
      <c r="AE138" s="650"/>
      <c r="AF138" s="644" t="s">
        <v>5278</v>
      </c>
      <c r="AG138" s="650"/>
      <c r="AH138" s="650"/>
    </row>
    <row r="139" ht="15.75" customHeight="1">
      <c r="A139" s="841"/>
      <c r="B139" s="1402"/>
      <c r="C139" s="641"/>
      <c r="D139" s="641"/>
      <c r="E139" s="642" t="s">
        <v>5279</v>
      </c>
      <c r="F139" s="640" t="s">
        <v>2737</v>
      </c>
      <c r="G139" s="640" t="s">
        <v>5280</v>
      </c>
      <c r="H139" s="648"/>
      <c r="I139" s="648"/>
      <c r="J139" s="648"/>
      <c r="K139" s="648"/>
      <c r="L139" s="648"/>
      <c r="M139" s="648"/>
      <c r="N139" s="648"/>
      <c r="O139" s="648"/>
      <c r="P139" s="648"/>
      <c r="Q139" s="648"/>
      <c r="R139" s="648"/>
      <c r="S139" s="648"/>
      <c r="T139" s="648"/>
      <c r="U139" s="648"/>
      <c r="V139" s="648"/>
      <c r="W139" s="648"/>
      <c r="X139" s="648"/>
      <c r="Y139" s="648"/>
      <c r="Z139" s="648"/>
      <c r="AA139" s="648"/>
      <c r="AB139" s="1406">
        <v>1.0</v>
      </c>
      <c r="AC139" s="665" t="s">
        <v>55</v>
      </c>
      <c r="AD139" s="664" t="s">
        <v>533</v>
      </c>
      <c r="AE139" s="652"/>
      <c r="AF139" s="642" t="s">
        <v>5281</v>
      </c>
      <c r="AG139" s="641"/>
      <c r="AH139" s="642"/>
    </row>
    <row r="140" ht="15.75" customHeight="1">
      <c r="A140" s="1031"/>
      <c r="B140" s="641"/>
      <c r="C140" s="641"/>
      <c r="D140" s="641"/>
      <c r="E140" s="641"/>
      <c r="F140" s="640" t="s">
        <v>2740</v>
      </c>
      <c r="G140" s="640" t="s">
        <v>2741</v>
      </c>
      <c r="H140" s="648"/>
      <c r="I140" s="648"/>
      <c r="J140" s="500"/>
      <c r="K140" s="648"/>
      <c r="L140" s="500"/>
      <c r="M140" s="500"/>
      <c r="N140" s="500"/>
      <c r="O140" s="500"/>
      <c r="P140" s="500"/>
      <c r="Q140" s="500"/>
      <c r="R140" s="500"/>
      <c r="S140" s="500"/>
      <c r="T140" s="500"/>
      <c r="U140" s="500"/>
      <c r="V140" s="500"/>
      <c r="W140" s="500"/>
      <c r="X140" s="500"/>
      <c r="Y140" s="500"/>
      <c r="Z140" s="500"/>
      <c r="AA140" s="500"/>
      <c r="AB140" s="1406">
        <v>1.0</v>
      </c>
      <c r="AC140" s="665" t="s">
        <v>55</v>
      </c>
      <c r="AD140" s="664" t="s">
        <v>533</v>
      </c>
      <c r="AE140" s="641"/>
      <c r="AF140" s="640" t="s">
        <v>2742</v>
      </c>
      <c r="AG140" s="641"/>
      <c r="AH140" s="642"/>
    </row>
    <row r="141" ht="15.75" customHeight="1">
      <c r="A141" s="1031"/>
      <c r="B141" s="641"/>
      <c r="C141" s="641"/>
      <c r="D141" s="641"/>
      <c r="E141" s="641"/>
      <c r="F141" s="640" t="s">
        <v>2743</v>
      </c>
      <c r="G141" s="640" t="s">
        <v>2744</v>
      </c>
      <c r="H141" s="648"/>
      <c r="I141" s="648"/>
      <c r="J141" s="500"/>
      <c r="K141" s="500"/>
      <c r="L141" s="500"/>
      <c r="M141" s="500"/>
      <c r="N141" s="500"/>
      <c r="O141" s="500"/>
      <c r="P141" s="500"/>
      <c r="Q141" s="500"/>
      <c r="R141" s="500"/>
      <c r="S141" s="500"/>
      <c r="T141" s="500"/>
      <c r="U141" s="500"/>
      <c r="V141" s="500"/>
      <c r="W141" s="500"/>
      <c r="X141" s="500"/>
      <c r="Y141" s="500"/>
      <c r="Z141" s="500"/>
      <c r="AA141" s="500"/>
      <c r="AB141" s="1406">
        <v>1.0</v>
      </c>
      <c r="AC141" s="665" t="s">
        <v>55</v>
      </c>
      <c r="AD141" s="664" t="s">
        <v>533</v>
      </c>
      <c r="AE141" s="814"/>
      <c r="AF141" s="640" t="s">
        <v>2746</v>
      </c>
      <c r="AG141" s="641"/>
      <c r="AH141" s="642"/>
    </row>
    <row r="142" ht="15.75" customHeight="1">
      <c r="A142" s="1031"/>
      <c r="B142" s="641"/>
      <c r="C142" s="641"/>
      <c r="D142" s="641"/>
      <c r="E142" s="641"/>
      <c r="F142" s="640" t="s">
        <v>2747</v>
      </c>
      <c r="G142" s="640" t="s">
        <v>2748</v>
      </c>
      <c r="H142" s="648"/>
      <c r="I142" s="648"/>
      <c r="J142" s="500"/>
      <c r="K142" s="500"/>
      <c r="L142" s="648"/>
      <c r="M142" s="500"/>
      <c r="N142" s="500"/>
      <c r="O142" s="500"/>
      <c r="P142" s="500"/>
      <c r="Q142" s="500"/>
      <c r="R142" s="500"/>
      <c r="S142" s="500"/>
      <c r="T142" s="500"/>
      <c r="U142" s="500"/>
      <c r="V142" s="500"/>
      <c r="W142" s="500"/>
      <c r="X142" s="500"/>
      <c r="Y142" s="500"/>
      <c r="Z142" s="500"/>
      <c r="AA142" s="500"/>
      <c r="AB142" s="1406">
        <v>1.0</v>
      </c>
      <c r="AC142" s="665" t="s">
        <v>55</v>
      </c>
      <c r="AD142" s="664" t="s">
        <v>533</v>
      </c>
      <c r="AE142" s="652"/>
      <c r="AF142" s="640" t="s">
        <v>5282</v>
      </c>
      <c r="AG142" s="641"/>
      <c r="AH142" s="642"/>
    </row>
    <row r="143" ht="15.75" customHeight="1">
      <c r="A143" s="1031"/>
      <c r="B143" s="641"/>
      <c r="C143" s="641"/>
      <c r="D143" s="641"/>
      <c r="E143" s="641"/>
      <c r="F143" s="642" t="s">
        <v>2751</v>
      </c>
      <c r="G143" s="640" t="s">
        <v>2752</v>
      </c>
      <c r="H143" s="648"/>
      <c r="I143" s="648"/>
      <c r="J143" s="500"/>
      <c r="K143" s="500"/>
      <c r="L143" s="500"/>
      <c r="M143" s="500"/>
      <c r="N143" s="500"/>
      <c r="O143" s="500"/>
      <c r="P143" s="500"/>
      <c r="Q143" s="500"/>
      <c r="R143" s="500"/>
      <c r="S143" s="500"/>
      <c r="T143" s="500"/>
      <c r="U143" s="500"/>
      <c r="V143" s="500"/>
      <c r="W143" s="500"/>
      <c r="X143" s="500"/>
      <c r="Y143" s="500"/>
      <c r="Z143" s="500"/>
      <c r="AA143" s="500"/>
      <c r="AB143" s="1406">
        <v>1.0</v>
      </c>
      <c r="AC143" s="665" t="s">
        <v>55</v>
      </c>
      <c r="AD143" s="664" t="s">
        <v>533</v>
      </c>
      <c r="AE143" s="652"/>
      <c r="AF143" s="661" t="s">
        <v>5283</v>
      </c>
      <c r="AG143" s="661"/>
      <c r="AH143" s="642"/>
    </row>
    <row r="144" ht="15.75" customHeight="1">
      <c r="A144" s="1031"/>
      <c r="B144" s="642"/>
      <c r="C144" s="991" t="s">
        <v>2754</v>
      </c>
      <c r="D144" s="641"/>
      <c r="E144" s="642" t="s">
        <v>2755</v>
      </c>
      <c r="F144" s="640" t="s">
        <v>2756</v>
      </c>
      <c r="G144" s="642" t="s">
        <v>2757</v>
      </c>
      <c r="H144" s="648"/>
      <c r="I144" s="648"/>
      <c r="J144" s="500"/>
      <c r="K144" s="500"/>
      <c r="L144" s="500"/>
      <c r="M144" s="500"/>
      <c r="N144" s="500"/>
      <c r="O144" s="500"/>
      <c r="P144" s="500"/>
      <c r="Q144" s="500"/>
      <c r="R144" s="500"/>
      <c r="S144" s="500"/>
      <c r="T144" s="500"/>
      <c r="U144" s="500"/>
      <c r="V144" s="500"/>
      <c r="W144" s="500"/>
      <c r="X144" s="500"/>
      <c r="Y144" s="500"/>
      <c r="Z144" s="500"/>
      <c r="AA144" s="500"/>
      <c r="AB144" s="1406">
        <v>1.0</v>
      </c>
      <c r="AC144" s="665" t="s">
        <v>55</v>
      </c>
      <c r="AD144" s="664" t="s">
        <v>533</v>
      </c>
      <c r="AE144" s="661"/>
      <c r="AF144" s="641"/>
      <c r="AG144" s="641"/>
      <c r="AH144" s="623"/>
    </row>
    <row r="145" ht="15.75" hidden="1" customHeight="1">
      <c r="A145" s="1031"/>
      <c r="B145" s="641"/>
      <c r="C145" s="641"/>
      <c r="D145" s="641"/>
      <c r="E145" s="640" t="s">
        <v>5284</v>
      </c>
      <c r="F145" s="640" t="s">
        <v>5285</v>
      </c>
      <c r="G145" s="640" t="s">
        <v>2760</v>
      </c>
      <c r="H145" s="500"/>
      <c r="I145" s="500"/>
      <c r="J145" s="500"/>
      <c r="K145" s="500"/>
      <c r="L145" s="500"/>
      <c r="M145" s="500"/>
      <c r="N145" s="500"/>
      <c r="O145" s="500"/>
      <c r="P145" s="500"/>
      <c r="Q145" s="500"/>
      <c r="R145" s="500"/>
      <c r="S145" s="500"/>
      <c r="T145" s="500"/>
      <c r="U145" s="500"/>
      <c r="V145" s="500"/>
      <c r="W145" s="500"/>
      <c r="X145" s="500"/>
      <c r="Y145" s="500"/>
      <c r="Z145" s="500"/>
      <c r="AA145" s="500"/>
      <c r="AB145" s="1613">
        <v>3.0</v>
      </c>
      <c r="AC145" s="665" t="s">
        <v>55</v>
      </c>
      <c r="AD145" s="665" t="s">
        <v>433</v>
      </c>
      <c r="AE145" s="641"/>
      <c r="AF145" s="641"/>
      <c r="AG145" s="641"/>
      <c r="AH145" s="623"/>
    </row>
    <row r="146" ht="15.75" customHeight="1">
      <c r="A146" s="991"/>
      <c r="B146" s="641"/>
      <c r="C146" s="991" t="s">
        <v>2761</v>
      </c>
      <c r="D146" s="641"/>
      <c r="E146" s="640" t="s">
        <v>2762</v>
      </c>
      <c r="F146" s="640" t="s">
        <v>2763</v>
      </c>
      <c r="G146" s="640" t="s">
        <v>5286</v>
      </c>
      <c r="H146" s="648"/>
      <c r="I146" s="648"/>
      <c r="J146" s="648"/>
      <c r="K146" s="648"/>
      <c r="L146" s="648"/>
      <c r="M146" s="648"/>
      <c r="N146" s="648"/>
      <c r="O146" s="648"/>
      <c r="P146" s="648"/>
      <c r="Q146" s="648"/>
      <c r="R146" s="648"/>
      <c r="S146" s="648"/>
      <c r="T146" s="500"/>
      <c r="U146" s="500"/>
      <c r="V146" s="500"/>
      <c r="W146" s="500"/>
      <c r="X146" s="500"/>
      <c r="Y146" s="500"/>
      <c r="Z146" s="500"/>
      <c r="AA146" s="500"/>
      <c r="AB146" s="1406">
        <v>1.0</v>
      </c>
      <c r="AC146" s="665" t="s">
        <v>55</v>
      </c>
      <c r="AD146" s="664" t="s">
        <v>533</v>
      </c>
      <c r="AE146" s="656" t="s">
        <v>5287</v>
      </c>
      <c r="AF146" s="661"/>
      <c r="AG146" s="640" t="s">
        <v>5288</v>
      </c>
      <c r="AH146" s="640" t="s">
        <v>5289</v>
      </c>
    </row>
    <row r="147" ht="15.75" customHeight="1">
      <c r="A147" s="643"/>
      <c r="B147" s="1402" t="s">
        <v>2713</v>
      </c>
      <c r="C147" s="1399"/>
      <c r="D147" s="1182"/>
      <c r="E147" s="623"/>
      <c r="F147" s="623"/>
      <c r="G147" s="1119"/>
      <c r="H147" s="500" t="s">
        <v>94</v>
      </c>
      <c r="I147" s="500" t="s">
        <v>94</v>
      </c>
      <c r="J147" s="500"/>
      <c r="K147" s="500"/>
      <c r="L147" s="500"/>
      <c r="M147" s="500"/>
      <c r="N147" s="500"/>
      <c r="O147" s="500"/>
      <c r="P147" s="500"/>
      <c r="Q147" s="500"/>
      <c r="R147" s="500"/>
      <c r="S147" s="500"/>
      <c r="T147" s="500"/>
      <c r="U147" s="500"/>
      <c r="V147" s="500"/>
      <c r="W147" s="500"/>
      <c r="X147" s="500"/>
      <c r="Y147" s="500"/>
      <c r="Z147" s="500"/>
      <c r="AA147" s="500"/>
      <c r="AB147" s="816" t="s">
        <v>94</v>
      </c>
      <c r="AC147" s="1403" t="s">
        <v>55</v>
      </c>
      <c r="AD147" s="1103" t="s">
        <v>2714</v>
      </c>
      <c r="AE147" s="1119"/>
      <c r="AF147" s="623"/>
      <c r="AG147" s="640"/>
      <c r="AH147" s="642"/>
    </row>
    <row r="148" ht="15.75" customHeight="1">
      <c r="A148" s="643"/>
      <c r="B148" s="1402"/>
      <c r="C148" s="1402" t="s">
        <v>2715</v>
      </c>
      <c r="D148" s="1182"/>
      <c r="E148" s="643"/>
      <c r="F148" s="643"/>
      <c r="G148" s="643"/>
      <c r="H148" s="500" t="s">
        <v>94</v>
      </c>
      <c r="I148" s="500" t="s">
        <v>94</v>
      </c>
      <c r="J148" s="500"/>
      <c r="K148" s="500"/>
      <c r="L148" s="500"/>
      <c r="M148" s="500"/>
      <c r="N148" s="500"/>
      <c r="O148" s="500"/>
      <c r="P148" s="500"/>
      <c r="Q148" s="500"/>
      <c r="R148" s="500"/>
      <c r="S148" s="500"/>
      <c r="T148" s="500"/>
      <c r="U148" s="500"/>
      <c r="V148" s="500"/>
      <c r="W148" s="500"/>
      <c r="X148" s="500"/>
      <c r="Y148" s="500"/>
      <c r="Z148" s="500"/>
      <c r="AA148" s="500"/>
      <c r="AB148" s="816" t="s">
        <v>94</v>
      </c>
      <c r="AC148" s="1403" t="s">
        <v>55</v>
      </c>
      <c r="AD148" s="1103" t="s">
        <v>2714</v>
      </c>
      <c r="AE148" s="623"/>
      <c r="AF148" s="623"/>
      <c r="AG148" s="640"/>
      <c r="AH148" s="642"/>
    </row>
    <row r="149" ht="15.75" customHeight="1">
      <c r="A149" s="643"/>
      <c r="B149" s="1402"/>
      <c r="C149" s="1399"/>
      <c r="D149" s="1404" t="s">
        <v>2716</v>
      </c>
      <c r="E149" s="643" t="s">
        <v>2717</v>
      </c>
      <c r="F149" s="643" t="s">
        <v>2718</v>
      </c>
      <c r="G149" s="643" t="s">
        <v>2719</v>
      </c>
      <c r="H149" s="1380"/>
      <c r="I149" s="1380"/>
      <c r="J149" s="500"/>
      <c r="K149" s="500"/>
      <c r="L149" s="500"/>
      <c r="M149" s="500"/>
      <c r="N149" s="500"/>
      <c r="O149" s="500"/>
      <c r="P149" s="500"/>
      <c r="Q149" s="500"/>
      <c r="R149" s="500"/>
      <c r="S149" s="500"/>
      <c r="T149" s="500"/>
      <c r="U149" s="500"/>
      <c r="V149" s="500"/>
      <c r="W149" s="500"/>
      <c r="X149" s="500"/>
      <c r="Y149" s="500"/>
      <c r="Z149" s="500"/>
      <c r="AA149" s="500"/>
      <c r="AB149" s="816">
        <v>1.0</v>
      </c>
      <c r="AC149" s="1403" t="s">
        <v>55</v>
      </c>
      <c r="AD149" s="1103" t="s">
        <v>2714</v>
      </c>
      <c r="AE149" s="623"/>
      <c r="AF149" s="623"/>
      <c r="AG149" s="640"/>
      <c r="AH149" s="642"/>
    </row>
    <row r="150" ht="15.75" customHeight="1">
      <c r="A150" s="643"/>
      <c r="B150" s="1402"/>
      <c r="C150" s="1399"/>
      <c r="D150" s="1404" t="s">
        <v>2720</v>
      </c>
      <c r="E150" s="643"/>
      <c r="F150" s="643" t="s">
        <v>2721</v>
      </c>
      <c r="G150" s="643" t="s">
        <v>2722</v>
      </c>
      <c r="H150" s="1380"/>
      <c r="I150" s="1380"/>
      <c r="J150" s="500"/>
      <c r="K150" s="500"/>
      <c r="L150" s="500"/>
      <c r="M150" s="500"/>
      <c r="N150" s="500"/>
      <c r="O150" s="500"/>
      <c r="P150" s="500"/>
      <c r="Q150" s="500"/>
      <c r="R150" s="500"/>
      <c r="S150" s="500"/>
      <c r="T150" s="500"/>
      <c r="U150" s="500"/>
      <c r="V150" s="500"/>
      <c r="W150" s="500"/>
      <c r="X150" s="500"/>
      <c r="Y150" s="500"/>
      <c r="Z150" s="500"/>
      <c r="AA150" s="500"/>
      <c r="AB150" s="816">
        <v>1.0</v>
      </c>
      <c r="AC150" s="1403" t="s">
        <v>55</v>
      </c>
      <c r="AD150" s="1103" t="s">
        <v>533</v>
      </c>
      <c r="AE150" s="670"/>
      <c r="AF150" s="643" t="s">
        <v>2723</v>
      </c>
      <c r="AG150" s="640"/>
      <c r="AH150" s="642"/>
    </row>
    <row r="151" ht="15.75" customHeight="1">
      <c r="A151" s="643"/>
      <c r="B151" s="1402"/>
      <c r="C151" s="1399"/>
      <c r="D151" s="1404" t="s">
        <v>2724</v>
      </c>
      <c r="E151" s="643"/>
      <c r="F151" s="643" t="s">
        <v>2725</v>
      </c>
      <c r="G151" s="643" t="s">
        <v>2726</v>
      </c>
      <c r="H151" s="1380"/>
      <c r="I151" s="1380"/>
      <c r="J151" s="500"/>
      <c r="K151" s="500"/>
      <c r="L151" s="500"/>
      <c r="M151" s="500"/>
      <c r="N151" s="500"/>
      <c r="O151" s="500"/>
      <c r="P151" s="500"/>
      <c r="Q151" s="500"/>
      <c r="R151" s="500"/>
      <c r="S151" s="500"/>
      <c r="T151" s="500"/>
      <c r="U151" s="500"/>
      <c r="V151" s="500"/>
      <c r="W151" s="500"/>
      <c r="X151" s="500"/>
      <c r="Y151" s="500"/>
      <c r="Z151" s="500"/>
      <c r="AA151" s="500"/>
      <c r="AB151" s="816">
        <v>1.0</v>
      </c>
      <c r="AC151" s="1403" t="s">
        <v>55</v>
      </c>
      <c r="AD151" s="1103" t="s">
        <v>2714</v>
      </c>
      <c r="AE151" s="623"/>
      <c r="AF151" s="623"/>
      <c r="AG151" s="640"/>
      <c r="AH151" s="642"/>
    </row>
    <row r="152" ht="15.75" hidden="1" customHeight="1">
      <c r="A152" s="643"/>
      <c r="B152" s="1402"/>
      <c r="C152" s="1399"/>
      <c r="D152" s="1404" t="s">
        <v>2728</v>
      </c>
      <c r="E152" s="643" t="s">
        <v>5290</v>
      </c>
      <c r="F152" s="643" t="s">
        <v>2730</v>
      </c>
      <c r="G152" s="643" t="s">
        <v>2731</v>
      </c>
      <c r="H152" s="500" t="s">
        <v>82</v>
      </c>
      <c r="I152" s="500" t="s">
        <v>82</v>
      </c>
      <c r="J152" s="500"/>
      <c r="K152" s="500"/>
      <c r="L152" s="500"/>
      <c r="M152" s="500"/>
      <c r="N152" s="500"/>
      <c r="O152" s="500"/>
      <c r="P152" s="500"/>
      <c r="Q152" s="500"/>
      <c r="R152" s="500"/>
      <c r="S152" s="500"/>
      <c r="T152" s="500"/>
      <c r="U152" s="500"/>
      <c r="V152" s="500"/>
      <c r="W152" s="500"/>
      <c r="X152" s="500"/>
      <c r="Y152" s="500"/>
      <c r="Z152" s="500"/>
      <c r="AA152" s="500"/>
      <c r="AB152" s="816">
        <v>2.0</v>
      </c>
      <c r="AC152" s="1403" t="s">
        <v>55</v>
      </c>
      <c r="AD152" s="1103" t="s">
        <v>2714</v>
      </c>
      <c r="AE152" s="643"/>
      <c r="AF152" s="643" t="s">
        <v>5291</v>
      </c>
      <c r="AG152" s="640"/>
      <c r="AH152" s="642"/>
    </row>
    <row r="153" ht="15.75" hidden="1" customHeight="1">
      <c r="A153" s="1031"/>
      <c r="B153" s="641"/>
      <c r="C153" s="641"/>
      <c r="D153" s="641"/>
      <c r="E153" s="642" t="s">
        <v>2768</v>
      </c>
      <c r="F153" s="642" t="s">
        <v>4840</v>
      </c>
      <c r="G153" s="640" t="s">
        <v>4841</v>
      </c>
      <c r="H153" s="500"/>
      <c r="I153" s="500"/>
      <c r="J153" s="500"/>
      <c r="K153" s="500"/>
      <c r="L153" s="500"/>
      <c r="M153" s="500"/>
      <c r="N153" s="500"/>
      <c r="O153" s="500"/>
      <c r="P153" s="500"/>
      <c r="Q153" s="500"/>
      <c r="R153" s="500"/>
      <c r="S153" s="500"/>
      <c r="T153" s="500"/>
      <c r="U153" s="500"/>
      <c r="V153" s="500"/>
      <c r="W153" s="500"/>
      <c r="X153" s="500"/>
      <c r="Y153" s="500"/>
      <c r="Z153" s="500"/>
      <c r="AA153" s="500"/>
      <c r="AB153" s="1613">
        <v>3.0</v>
      </c>
      <c r="AC153" s="665" t="s">
        <v>55</v>
      </c>
      <c r="AD153" s="665" t="s">
        <v>433</v>
      </c>
      <c r="AE153" s="641"/>
      <c r="AF153" s="641"/>
      <c r="AG153" s="641"/>
      <c r="AH153" s="623"/>
    </row>
    <row r="154" ht="15.75" customHeight="1">
      <c r="A154" s="538" t="s">
        <v>5292</v>
      </c>
      <c r="B154" s="1769"/>
      <c r="C154" s="1769"/>
      <c r="D154" s="1769"/>
      <c r="E154" s="1770"/>
      <c r="F154" s="1769"/>
      <c r="G154" s="1769"/>
      <c r="H154" s="1778"/>
      <c r="I154" s="1778"/>
      <c r="J154" s="1778"/>
      <c r="K154" s="1778"/>
      <c r="L154" s="1778"/>
      <c r="M154" s="1778"/>
      <c r="N154" s="1778"/>
      <c r="O154" s="1778"/>
      <c r="P154" s="1778"/>
      <c r="Q154" s="1778"/>
      <c r="R154" s="1778"/>
      <c r="S154" s="1778"/>
      <c r="T154" s="1778"/>
      <c r="U154" s="1778"/>
      <c r="V154" s="1778"/>
      <c r="W154" s="1778"/>
      <c r="X154" s="1778"/>
      <c r="Y154" s="1778"/>
      <c r="Z154" s="1778"/>
      <c r="AA154" s="1778"/>
      <c r="AB154" s="1771"/>
      <c r="AC154" s="1769"/>
      <c r="AD154" s="1769"/>
      <c r="AE154" s="1780"/>
      <c r="AF154" s="1780"/>
      <c r="AG154" s="1780"/>
      <c r="AH154" s="1780"/>
    </row>
    <row r="155" ht="15.75" customHeight="1">
      <c r="A155" s="646" t="s">
        <v>5293</v>
      </c>
      <c r="B155" s="641"/>
      <c r="C155" s="641"/>
      <c r="D155" s="641"/>
      <c r="E155" s="642"/>
      <c r="F155" s="641"/>
      <c r="G155" s="641"/>
      <c r="H155" s="501" t="s">
        <v>94</v>
      </c>
      <c r="I155" s="501" t="s">
        <v>94</v>
      </c>
      <c r="J155" s="501"/>
      <c r="K155" s="501"/>
      <c r="L155" s="501"/>
      <c r="M155" s="501"/>
      <c r="N155" s="501"/>
      <c r="O155" s="501"/>
      <c r="P155" s="501"/>
      <c r="Q155" s="501"/>
      <c r="R155" s="501"/>
      <c r="S155" s="501"/>
      <c r="T155" s="501"/>
      <c r="U155" s="501"/>
      <c r="V155" s="501"/>
      <c r="W155" s="501"/>
      <c r="X155" s="501"/>
      <c r="Y155" s="501"/>
      <c r="Z155" s="501"/>
      <c r="AA155" s="501"/>
      <c r="AB155" s="1406" t="s">
        <v>94</v>
      </c>
      <c r="AC155" s="665" t="s">
        <v>55</v>
      </c>
      <c r="AD155" s="664" t="s">
        <v>545</v>
      </c>
      <c r="AE155" s="650"/>
      <c r="AF155" s="650"/>
      <c r="AG155" s="650"/>
      <c r="AH155" s="650"/>
    </row>
    <row r="156" ht="15.75" customHeight="1">
      <c r="A156" s="1031"/>
      <c r="B156" s="642" t="s">
        <v>5089</v>
      </c>
      <c r="C156" s="641"/>
      <c r="D156" s="641"/>
      <c r="E156" s="642"/>
      <c r="F156" s="642" t="s">
        <v>5294</v>
      </c>
      <c r="G156" s="640" t="s">
        <v>5295</v>
      </c>
      <c r="H156" s="1380"/>
      <c r="I156" s="1380"/>
      <c r="J156" s="501"/>
      <c r="K156" s="501"/>
      <c r="L156" s="501"/>
      <c r="M156" s="501"/>
      <c r="N156" s="501"/>
      <c r="O156" s="501"/>
      <c r="P156" s="501"/>
      <c r="Q156" s="501"/>
      <c r="R156" s="501"/>
      <c r="S156" s="501"/>
      <c r="T156" s="501"/>
      <c r="U156" s="501"/>
      <c r="V156" s="501"/>
      <c r="W156" s="501"/>
      <c r="X156" s="501"/>
      <c r="Y156" s="501"/>
      <c r="Z156" s="501"/>
      <c r="AA156" s="501"/>
      <c r="AB156" s="1406">
        <v>1.0</v>
      </c>
      <c r="AC156" s="665" t="s">
        <v>55</v>
      </c>
      <c r="AD156" s="664" t="s">
        <v>1297</v>
      </c>
      <c r="AE156" s="640"/>
      <c r="AF156" s="640" t="s">
        <v>5296</v>
      </c>
      <c r="AG156" s="634"/>
      <c r="AH156" s="634"/>
    </row>
    <row r="157" ht="15.75" customHeight="1">
      <c r="A157" s="1031"/>
      <c r="B157" s="640" t="s">
        <v>5246</v>
      </c>
      <c r="C157" s="641"/>
      <c r="D157" s="641"/>
      <c r="E157" s="640" t="s">
        <v>5297</v>
      </c>
      <c r="F157" s="642" t="s">
        <v>5294</v>
      </c>
      <c r="G157" s="640" t="s">
        <v>5298</v>
      </c>
      <c r="H157" s="1380"/>
      <c r="I157" s="1380"/>
      <c r="J157" s="501"/>
      <c r="K157" s="501"/>
      <c r="L157" s="501"/>
      <c r="M157" s="501"/>
      <c r="N157" s="501"/>
      <c r="O157" s="501"/>
      <c r="P157" s="501"/>
      <c r="Q157" s="501"/>
      <c r="R157" s="501"/>
      <c r="S157" s="501"/>
      <c r="T157" s="501"/>
      <c r="U157" s="501"/>
      <c r="V157" s="501"/>
      <c r="W157" s="501"/>
      <c r="X157" s="501"/>
      <c r="Y157" s="501"/>
      <c r="Z157" s="501"/>
      <c r="AA157" s="501"/>
      <c r="AB157" s="1406">
        <v>1.0</v>
      </c>
      <c r="AC157" s="665" t="s">
        <v>55</v>
      </c>
      <c r="AD157" s="664" t="s">
        <v>1297</v>
      </c>
      <c r="AE157" s="650"/>
      <c r="AF157" s="640" t="s">
        <v>5299</v>
      </c>
      <c r="AG157" s="640"/>
      <c r="AH157" s="650"/>
    </row>
    <row r="158" ht="15.75" customHeight="1">
      <c r="A158" s="1031"/>
      <c r="B158" s="640" t="s">
        <v>5300</v>
      </c>
      <c r="C158" s="641"/>
      <c r="D158" s="641"/>
      <c r="E158" s="640"/>
      <c r="F158" s="642" t="s">
        <v>5294</v>
      </c>
      <c r="G158" s="640" t="s">
        <v>5301</v>
      </c>
      <c r="H158" s="1380"/>
      <c r="I158" s="1380"/>
      <c r="J158" s="501"/>
      <c r="K158" s="501"/>
      <c r="L158" s="501"/>
      <c r="M158" s="501"/>
      <c r="N158" s="501"/>
      <c r="O158" s="501"/>
      <c r="P158" s="501"/>
      <c r="Q158" s="501"/>
      <c r="R158" s="501"/>
      <c r="S158" s="501"/>
      <c r="T158" s="501"/>
      <c r="U158" s="501"/>
      <c r="V158" s="501"/>
      <c r="W158" s="501"/>
      <c r="X158" s="501"/>
      <c r="Y158" s="501"/>
      <c r="Z158" s="501"/>
      <c r="AA158" s="501"/>
      <c r="AB158" s="1406">
        <v>1.0</v>
      </c>
      <c r="AC158" s="665" t="s">
        <v>55</v>
      </c>
      <c r="AD158" s="664" t="s">
        <v>1297</v>
      </c>
      <c r="AE158" s="640"/>
      <c r="AF158" s="640" t="s">
        <v>5302</v>
      </c>
      <c r="AG158" s="640"/>
      <c r="AH158" s="650"/>
    </row>
    <row r="159" ht="15.75" customHeight="1">
      <c r="A159" s="663" t="s">
        <v>5303</v>
      </c>
      <c r="B159" s="661" t="s">
        <v>5304</v>
      </c>
      <c r="C159" s="641"/>
      <c r="D159" s="641"/>
      <c r="E159" s="642"/>
      <c r="F159" s="640" t="s">
        <v>5305</v>
      </c>
      <c r="G159" s="661" t="s">
        <v>5306</v>
      </c>
      <c r="H159" s="1380"/>
      <c r="I159" s="648"/>
      <c r="J159" s="501"/>
      <c r="K159" s="501"/>
      <c r="L159" s="501"/>
      <c r="M159" s="501"/>
      <c r="N159" s="501"/>
      <c r="O159" s="501"/>
      <c r="P159" s="501"/>
      <c r="Q159" s="501"/>
      <c r="R159" s="501"/>
      <c r="S159" s="501"/>
      <c r="T159" s="501"/>
      <c r="U159" s="501"/>
      <c r="V159" s="501"/>
      <c r="W159" s="501"/>
      <c r="X159" s="501"/>
      <c r="Y159" s="501"/>
      <c r="Z159" s="501"/>
      <c r="AA159" s="501"/>
      <c r="AB159" s="1406">
        <v>1.0</v>
      </c>
      <c r="AC159" s="665" t="s">
        <v>55</v>
      </c>
      <c r="AD159" s="664" t="s">
        <v>545</v>
      </c>
      <c r="AE159" s="640"/>
      <c r="AF159" s="650"/>
      <c r="AG159" s="650"/>
      <c r="AH159" s="642"/>
    </row>
    <row r="160" ht="15.75" customHeight="1">
      <c r="A160" s="991" t="s">
        <v>5307</v>
      </c>
      <c r="B160" s="641"/>
      <c r="C160" s="641"/>
      <c r="D160" s="641"/>
      <c r="E160" s="642"/>
      <c r="F160" s="641"/>
      <c r="G160" s="641"/>
      <c r="H160" s="501" t="s">
        <v>94</v>
      </c>
      <c r="I160" s="501" t="s">
        <v>94</v>
      </c>
      <c r="J160" s="501"/>
      <c r="K160" s="501"/>
      <c r="L160" s="501"/>
      <c r="M160" s="501"/>
      <c r="N160" s="501"/>
      <c r="O160" s="501"/>
      <c r="P160" s="501"/>
      <c r="Q160" s="501"/>
      <c r="R160" s="501"/>
      <c r="S160" s="501"/>
      <c r="T160" s="501"/>
      <c r="U160" s="501"/>
      <c r="V160" s="501"/>
      <c r="W160" s="501"/>
      <c r="X160" s="501"/>
      <c r="Y160" s="501"/>
      <c r="Z160" s="501"/>
      <c r="AA160" s="501"/>
      <c r="AB160" s="1406" t="s">
        <v>94</v>
      </c>
      <c r="AC160" s="665" t="s">
        <v>55</v>
      </c>
      <c r="AD160" s="665" t="s">
        <v>3101</v>
      </c>
      <c r="AE160" s="650"/>
      <c r="AF160" s="650"/>
      <c r="AG160" s="650"/>
      <c r="AH160" s="633"/>
    </row>
    <row r="161" ht="15.75" customHeight="1">
      <c r="A161" s="1031"/>
      <c r="B161" s="642" t="s">
        <v>5308</v>
      </c>
      <c r="C161" s="641"/>
      <c r="D161" s="641"/>
      <c r="E161" s="642"/>
      <c r="F161" s="641"/>
      <c r="G161" s="1774" t="s">
        <v>5309</v>
      </c>
      <c r="H161" s="501" t="s">
        <v>94</v>
      </c>
      <c r="I161" s="501" t="s">
        <v>94</v>
      </c>
      <c r="J161" s="501"/>
      <c r="K161" s="501"/>
      <c r="L161" s="502"/>
      <c r="M161" s="648"/>
      <c r="N161" s="648"/>
      <c r="O161" s="648"/>
      <c r="P161" s="648"/>
      <c r="Q161" s="648"/>
      <c r="R161" s="648"/>
      <c r="S161" s="648"/>
      <c r="T161" s="648"/>
      <c r="U161" s="501"/>
      <c r="V161" s="648"/>
      <c r="W161" s="648"/>
      <c r="X161" s="648"/>
      <c r="Y161" s="501"/>
      <c r="Z161" s="648"/>
      <c r="AA161" s="501"/>
      <c r="AB161" s="1406" t="s">
        <v>94</v>
      </c>
      <c r="AC161" s="665" t="s">
        <v>55</v>
      </c>
      <c r="AD161" s="665" t="s">
        <v>3101</v>
      </c>
      <c r="AE161" s="650"/>
      <c r="AF161" s="650"/>
      <c r="AG161" s="650"/>
      <c r="AH161" s="642"/>
    </row>
    <row r="162" ht="15.75" customHeight="1">
      <c r="A162" s="1031"/>
      <c r="B162" s="642" t="s">
        <v>3411</v>
      </c>
      <c r="C162" s="641"/>
      <c r="D162" s="641"/>
      <c r="E162" s="642"/>
      <c r="F162" s="641"/>
      <c r="G162" s="1774" t="s">
        <v>5309</v>
      </c>
      <c r="H162" s="501" t="s">
        <v>94</v>
      </c>
      <c r="I162" s="501" t="s">
        <v>94</v>
      </c>
      <c r="J162" s="501"/>
      <c r="K162" s="501"/>
      <c r="L162" s="501"/>
      <c r="M162" s="648"/>
      <c r="N162" s="648"/>
      <c r="O162" s="648"/>
      <c r="P162" s="648"/>
      <c r="Q162" s="648"/>
      <c r="R162" s="648"/>
      <c r="S162" s="648"/>
      <c r="T162" s="648"/>
      <c r="U162" s="501"/>
      <c r="V162" s="648"/>
      <c r="W162" s="648"/>
      <c r="X162" s="648"/>
      <c r="Y162" s="501"/>
      <c r="Z162" s="648"/>
      <c r="AA162" s="501"/>
      <c r="AB162" s="1406" t="s">
        <v>94</v>
      </c>
      <c r="AC162" s="665" t="s">
        <v>55</v>
      </c>
      <c r="AD162" s="665" t="s">
        <v>3101</v>
      </c>
      <c r="AE162" s="650"/>
      <c r="AF162" s="650"/>
      <c r="AG162" s="650"/>
      <c r="AH162" s="642"/>
    </row>
    <row r="163" ht="15.75" customHeight="1">
      <c r="A163" s="1031"/>
      <c r="B163" s="642" t="s">
        <v>5310</v>
      </c>
      <c r="C163" s="641"/>
      <c r="D163" s="641"/>
      <c r="E163" s="642"/>
      <c r="F163" s="641"/>
      <c r="G163" s="1774" t="s">
        <v>5309</v>
      </c>
      <c r="H163" s="501" t="s">
        <v>94</v>
      </c>
      <c r="I163" s="501" t="s">
        <v>94</v>
      </c>
      <c r="J163" s="501"/>
      <c r="K163" s="501"/>
      <c r="L163" s="501"/>
      <c r="M163" s="648"/>
      <c r="N163" s="648"/>
      <c r="O163" s="648"/>
      <c r="P163" s="648"/>
      <c r="Q163" s="648"/>
      <c r="R163" s="648"/>
      <c r="S163" s="648"/>
      <c r="T163" s="648"/>
      <c r="U163" s="501"/>
      <c r="V163" s="648"/>
      <c r="W163" s="648"/>
      <c r="X163" s="648"/>
      <c r="Y163" s="501"/>
      <c r="Z163" s="648"/>
      <c r="AA163" s="501"/>
      <c r="AB163" s="1406" t="s">
        <v>94</v>
      </c>
      <c r="AC163" s="665" t="s">
        <v>55</v>
      </c>
      <c r="AD163" s="665" t="s">
        <v>3101</v>
      </c>
      <c r="AE163" s="650"/>
      <c r="AF163" s="650"/>
      <c r="AG163" s="650"/>
      <c r="AH163" s="642"/>
    </row>
    <row r="164" ht="15.75" customHeight="1">
      <c r="A164" s="663" t="s">
        <v>5311</v>
      </c>
      <c r="B164" s="641"/>
      <c r="C164" s="641"/>
      <c r="D164" s="641"/>
      <c r="E164" s="642"/>
      <c r="F164" s="641"/>
      <c r="G164" s="641"/>
      <c r="H164" s="501" t="s">
        <v>94</v>
      </c>
      <c r="I164" s="501" t="s">
        <v>94</v>
      </c>
      <c r="J164" s="501"/>
      <c r="K164" s="501"/>
      <c r="L164" s="501"/>
      <c r="M164" s="648"/>
      <c r="N164" s="648"/>
      <c r="O164" s="648"/>
      <c r="P164" s="648"/>
      <c r="Q164" s="648"/>
      <c r="R164" s="648"/>
      <c r="S164" s="648"/>
      <c r="T164" s="648"/>
      <c r="U164" s="501"/>
      <c r="V164" s="648"/>
      <c r="W164" s="648"/>
      <c r="X164" s="648"/>
      <c r="Y164" s="501"/>
      <c r="Z164" s="648"/>
      <c r="AA164" s="501"/>
      <c r="AB164" s="1406" t="s">
        <v>94</v>
      </c>
      <c r="AC164" s="665" t="s">
        <v>55</v>
      </c>
      <c r="AD164" s="664" t="s">
        <v>545</v>
      </c>
      <c r="AE164" s="650"/>
      <c r="AF164" s="650"/>
      <c r="AG164" s="650"/>
      <c r="AH164" s="642"/>
    </row>
    <row r="165" ht="15.75" customHeight="1">
      <c r="A165" s="991" t="s">
        <v>5312</v>
      </c>
      <c r="B165" s="641"/>
      <c r="C165" s="641"/>
      <c r="D165" s="641"/>
      <c r="E165" s="642"/>
      <c r="F165" s="641"/>
      <c r="G165" s="641"/>
      <c r="H165" s="501" t="s">
        <v>94</v>
      </c>
      <c r="I165" s="501" t="s">
        <v>94</v>
      </c>
      <c r="J165" s="501"/>
      <c r="K165" s="501"/>
      <c r="L165" s="501"/>
      <c r="M165" s="501"/>
      <c r="N165" s="501"/>
      <c r="O165" s="501"/>
      <c r="P165" s="501"/>
      <c r="Q165" s="501"/>
      <c r="R165" s="501"/>
      <c r="S165" s="501"/>
      <c r="T165" s="501"/>
      <c r="U165" s="501"/>
      <c r="V165" s="501"/>
      <c r="W165" s="501"/>
      <c r="X165" s="501"/>
      <c r="Y165" s="501"/>
      <c r="Z165" s="501"/>
      <c r="AA165" s="501"/>
      <c r="AB165" s="1406" t="s">
        <v>94</v>
      </c>
      <c r="AC165" s="665" t="s">
        <v>55</v>
      </c>
      <c r="AD165" s="665" t="s">
        <v>3101</v>
      </c>
      <c r="AE165" s="650"/>
      <c r="AF165" s="650"/>
      <c r="AG165" s="650"/>
      <c r="AH165" s="642"/>
    </row>
    <row r="166" ht="15.75" customHeight="1">
      <c r="A166" s="1031"/>
      <c r="B166" s="642" t="s">
        <v>5313</v>
      </c>
      <c r="C166" s="641"/>
      <c r="D166" s="641"/>
      <c r="E166" s="642"/>
      <c r="F166" s="641"/>
      <c r="G166" s="641"/>
      <c r="H166" s="501" t="s">
        <v>94</v>
      </c>
      <c r="I166" s="501" t="s">
        <v>94</v>
      </c>
      <c r="J166" s="501"/>
      <c r="K166" s="501"/>
      <c r="L166" s="501"/>
      <c r="M166" s="648"/>
      <c r="N166" s="648"/>
      <c r="O166" s="648"/>
      <c r="P166" s="648"/>
      <c r="Q166" s="648"/>
      <c r="R166" s="648"/>
      <c r="S166" s="648"/>
      <c r="T166" s="648"/>
      <c r="U166" s="501"/>
      <c r="V166" s="648"/>
      <c r="W166" s="648"/>
      <c r="X166" s="648"/>
      <c r="Y166" s="501"/>
      <c r="Z166" s="648"/>
      <c r="AA166" s="501"/>
      <c r="AB166" s="1406" t="s">
        <v>94</v>
      </c>
      <c r="AC166" s="665" t="s">
        <v>55</v>
      </c>
      <c r="AD166" s="665" t="s">
        <v>3101</v>
      </c>
      <c r="AE166" s="650"/>
      <c r="AF166" s="650"/>
      <c r="AG166" s="650"/>
      <c r="AH166" s="642"/>
    </row>
    <row r="167" ht="15.75" customHeight="1">
      <c r="A167" s="1031"/>
      <c r="B167" s="642" t="s">
        <v>5314</v>
      </c>
      <c r="C167" s="641"/>
      <c r="D167" s="641"/>
      <c r="E167" s="642"/>
      <c r="F167" s="641"/>
      <c r="G167" s="641"/>
      <c r="H167" s="501" t="s">
        <v>94</v>
      </c>
      <c r="I167" s="501" t="s">
        <v>94</v>
      </c>
      <c r="J167" s="501"/>
      <c r="K167" s="501"/>
      <c r="L167" s="502"/>
      <c r="M167" s="648"/>
      <c r="N167" s="648"/>
      <c r="O167" s="648"/>
      <c r="P167" s="648"/>
      <c r="Q167" s="648"/>
      <c r="R167" s="648"/>
      <c r="S167" s="648"/>
      <c r="T167" s="648"/>
      <c r="U167" s="501"/>
      <c r="V167" s="648"/>
      <c r="W167" s="648"/>
      <c r="X167" s="648"/>
      <c r="Y167" s="501"/>
      <c r="Z167" s="648"/>
      <c r="AA167" s="501"/>
      <c r="AB167" s="1406" t="s">
        <v>94</v>
      </c>
      <c r="AC167" s="665" t="s">
        <v>55</v>
      </c>
      <c r="AD167" s="665" t="s">
        <v>3101</v>
      </c>
      <c r="AE167" s="650"/>
      <c r="AF167" s="650"/>
      <c r="AG167" s="650"/>
      <c r="AH167" s="640"/>
    </row>
    <row r="168" ht="15.75" hidden="1" customHeight="1">
      <c r="A168" s="663"/>
      <c r="B168" s="642"/>
      <c r="C168" s="640" t="s">
        <v>5315</v>
      </c>
      <c r="D168" s="642"/>
      <c r="E168" s="642"/>
      <c r="F168" s="640" t="s">
        <v>5316</v>
      </c>
      <c r="G168" s="640" t="s">
        <v>5317</v>
      </c>
      <c r="H168" s="501"/>
      <c r="I168" s="501"/>
      <c r="J168" s="501"/>
      <c r="K168" s="501"/>
      <c r="L168" s="501"/>
      <c r="M168" s="648"/>
      <c r="N168" s="648"/>
      <c r="O168" s="648"/>
      <c r="P168" s="648"/>
      <c r="Q168" s="648"/>
      <c r="R168" s="648"/>
      <c r="S168" s="648"/>
      <c r="T168" s="648"/>
      <c r="U168" s="501"/>
      <c r="V168" s="648"/>
      <c r="W168" s="648"/>
      <c r="X168" s="648"/>
      <c r="Y168" s="501"/>
      <c r="Z168" s="648"/>
      <c r="AA168" s="501"/>
      <c r="AB168" s="1729">
        <v>3.0</v>
      </c>
      <c r="AC168" s="665" t="s">
        <v>55</v>
      </c>
      <c r="AD168" s="664" t="s">
        <v>5263</v>
      </c>
      <c r="AE168" s="642"/>
      <c r="AF168" s="650"/>
      <c r="AG168" s="650"/>
      <c r="AH168" s="640"/>
    </row>
    <row r="169" ht="15.75" hidden="1" customHeight="1">
      <c r="A169" s="663"/>
      <c r="B169" s="642"/>
      <c r="C169" s="642"/>
      <c r="D169" s="642"/>
      <c r="E169" s="642" t="s">
        <v>5318</v>
      </c>
      <c r="F169" s="640" t="s">
        <v>5319</v>
      </c>
      <c r="G169" s="640" t="s">
        <v>5320</v>
      </c>
      <c r="H169" s="501"/>
      <c r="I169" s="501"/>
      <c r="J169" s="501"/>
      <c r="K169" s="501"/>
      <c r="L169" s="501"/>
      <c r="M169" s="648"/>
      <c r="N169" s="648"/>
      <c r="O169" s="648"/>
      <c r="P169" s="648"/>
      <c r="Q169" s="648"/>
      <c r="R169" s="648"/>
      <c r="S169" s="648"/>
      <c r="T169" s="648"/>
      <c r="U169" s="501"/>
      <c r="V169" s="648"/>
      <c r="W169" s="648"/>
      <c r="X169" s="648"/>
      <c r="Y169" s="501"/>
      <c r="Z169" s="648"/>
      <c r="AA169" s="501"/>
      <c r="AB169" s="1729">
        <v>3.0</v>
      </c>
      <c r="AC169" s="665" t="s">
        <v>55</v>
      </c>
      <c r="AD169" s="664" t="s">
        <v>5321</v>
      </c>
      <c r="AE169" s="642"/>
      <c r="AF169" s="640"/>
      <c r="AG169" s="650"/>
      <c r="AH169" s="640"/>
    </row>
    <row r="170" ht="15.75" hidden="1" customHeight="1">
      <c r="A170" s="663"/>
      <c r="B170" s="642"/>
      <c r="C170" s="642"/>
      <c r="D170" s="642" t="s">
        <v>5322</v>
      </c>
      <c r="E170" s="642" t="s">
        <v>5323</v>
      </c>
      <c r="F170" s="640" t="s">
        <v>5324</v>
      </c>
      <c r="G170" s="640" t="s">
        <v>5325</v>
      </c>
      <c r="H170" s="501"/>
      <c r="I170" s="501"/>
      <c r="J170" s="501"/>
      <c r="K170" s="501"/>
      <c r="L170" s="501"/>
      <c r="M170" s="648"/>
      <c r="N170" s="648"/>
      <c r="O170" s="648"/>
      <c r="P170" s="648"/>
      <c r="Q170" s="648"/>
      <c r="R170" s="648"/>
      <c r="S170" s="648"/>
      <c r="T170" s="648"/>
      <c r="U170" s="501"/>
      <c r="V170" s="648"/>
      <c r="W170" s="648"/>
      <c r="X170" s="648"/>
      <c r="Y170" s="501"/>
      <c r="Z170" s="648"/>
      <c r="AA170" s="501"/>
      <c r="AB170" s="1729">
        <v>3.0</v>
      </c>
      <c r="AC170" s="665" t="s">
        <v>55</v>
      </c>
      <c r="AD170" s="664" t="s">
        <v>5321</v>
      </c>
      <c r="AE170" s="642"/>
      <c r="AF170" s="640" t="s">
        <v>5326</v>
      </c>
      <c r="AG170" s="650"/>
      <c r="AH170" s="640"/>
    </row>
    <row r="171" ht="15.75" hidden="1" customHeight="1">
      <c r="A171" s="663"/>
      <c r="B171" s="640" t="s">
        <v>5327</v>
      </c>
      <c r="C171" s="642"/>
      <c r="D171" s="642"/>
      <c r="E171" s="642"/>
      <c r="F171" s="640" t="s">
        <v>5328</v>
      </c>
      <c r="G171" s="640" t="s">
        <v>5329</v>
      </c>
      <c r="H171" s="501"/>
      <c r="I171" s="501"/>
      <c r="J171" s="501"/>
      <c r="K171" s="501"/>
      <c r="L171" s="501"/>
      <c r="M171" s="648"/>
      <c r="N171" s="648"/>
      <c r="O171" s="648"/>
      <c r="P171" s="648"/>
      <c r="Q171" s="648"/>
      <c r="R171" s="648"/>
      <c r="S171" s="648"/>
      <c r="T171" s="648"/>
      <c r="U171" s="501"/>
      <c r="V171" s="648"/>
      <c r="W171" s="648"/>
      <c r="X171" s="648"/>
      <c r="Y171" s="501"/>
      <c r="Z171" s="648"/>
      <c r="AA171" s="501"/>
      <c r="AB171" s="1729">
        <v>3.0</v>
      </c>
      <c r="AC171" s="665" t="s">
        <v>55</v>
      </c>
      <c r="AD171" s="664" t="s">
        <v>5321</v>
      </c>
      <c r="AE171" s="642"/>
      <c r="AF171" s="650"/>
      <c r="AG171" s="650"/>
      <c r="AH171" s="640"/>
    </row>
    <row r="172" ht="15.75" hidden="1" customHeight="1">
      <c r="A172" s="663"/>
      <c r="B172" s="640" t="s">
        <v>5330</v>
      </c>
      <c r="C172" s="642"/>
      <c r="D172" s="642"/>
      <c r="E172" s="642"/>
      <c r="F172" s="640" t="s">
        <v>5331</v>
      </c>
      <c r="G172" s="640" t="s">
        <v>5332</v>
      </c>
      <c r="H172" s="501"/>
      <c r="I172" s="501"/>
      <c r="J172" s="501"/>
      <c r="K172" s="501"/>
      <c r="L172" s="501"/>
      <c r="M172" s="648"/>
      <c r="N172" s="648"/>
      <c r="O172" s="648"/>
      <c r="P172" s="648"/>
      <c r="Q172" s="648"/>
      <c r="R172" s="648"/>
      <c r="S172" s="648"/>
      <c r="T172" s="648"/>
      <c r="U172" s="501"/>
      <c r="V172" s="648"/>
      <c r="W172" s="648"/>
      <c r="X172" s="648"/>
      <c r="Y172" s="501"/>
      <c r="Z172" s="648"/>
      <c r="AA172" s="501"/>
      <c r="AB172" s="1729">
        <v>3.0</v>
      </c>
      <c r="AC172" s="665" t="s">
        <v>55</v>
      </c>
      <c r="AD172" s="664" t="s">
        <v>5321</v>
      </c>
      <c r="AE172" s="642"/>
      <c r="AF172" s="650"/>
      <c r="AG172" s="650"/>
      <c r="AH172" s="640"/>
    </row>
    <row r="173" ht="15.75" customHeight="1">
      <c r="A173" s="1031"/>
      <c r="B173" s="992" t="s">
        <v>5333</v>
      </c>
      <c r="C173" s="992"/>
      <c r="D173" s="1781"/>
      <c r="E173" s="642"/>
      <c r="F173" s="641"/>
      <c r="G173" s="641"/>
      <c r="H173" s="501" t="s">
        <v>94</v>
      </c>
      <c r="I173" s="501" t="s">
        <v>94</v>
      </c>
      <c r="J173" s="501"/>
      <c r="K173" s="501"/>
      <c r="L173" s="501"/>
      <c r="M173" s="648"/>
      <c r="N173" s="648"/>
      <c r="O173" s="648"/>
      <c r="P173" s="648"/>
      <c r="Q173" s="648"/>
      <c r="R173" s="648"/>
      <c r="S173" s="648"/>
      <c r="T173" s="648"/>
      <c r="U173" s="501"/>
      <c r="V173" s="648"/>
      <c r="W173" s="648"/>
      <c r="X173" s="648"/>
      <c r="Y173" s="501"/>
      <c r="Z173" s="648"/>
      <c r="AA173" s="501"/>
      <c r="AB173" s="1406" t="s">
        <v>94</v>
      </c>
      <c r="AC173" s="665" t="s">
        <v>55</v>
      </c>
      <c r="AD173" s="1096" t="s">
        <v>470</v>
      </c>
      <c r="AE173" s="642"/>
      <c r="AF173" s="642"/>
      <c r="AG173" s="642"/>
      <c r="AH173" s="643"/>
    </row>
    <row r="174" ht="15.75" hidden="1" customHeight="1">
      <c r="A174" s="1031"/>
      <c r="B174" s="641"/>
      <c r="C174" s="641"/>
      <c r="D174" s="640" t="s">
        <v>5334</v>
      </c>
      <c r="E174" s="642"/>
      <c r="F174" s="642" t="s">
        <v>5335</v>
      </c>
      <c r="G174" s="640" t="s">
        <v>5336</v>
      </c>
      <c r="H174" s="648"/>
      <c r="I174" s="501"/>
      <c r="J174" s="648"/>
      <c r="K174" s="501"/>
      <c r="L174" s="501"/>
      <c r="M174" s="648"/>
      <c r="N174" s="648"/>
      <c r="O174" s="648"/>
      <c r="P174" s="648"/>
      <c r="Q174" s="648"/>
      <c r="R174" s="648"/>
      <c r="S174" s="648"/>
      <c r="T174" s="648"/>
      <c r="U174" s="648"/>
      <c r="V174" s="648"/>
      <c r="W174" s="648"/>
      <c r="X174" s="648"/>
      <c r="Y174" s="648"/>
      <c r="Z174" s="648"/>
      <c r="AA174" s="648"/>
      <c r="AB174" s="879">
        <v>3.0</v>
      </c>
      <c r="AC174" s="665" t="s">
        <v>55</v>
      </c>
      <c r="AD174" s="1096" t="s">
        <v>470</v>
      </c>
      <c r="AE174" s="642"/>
      <c r="AF174" s="642" t="s">
        <v>5337</v>
      </c>
      <c r="AG174" s="641"/>
      <c r="AH174" s="640"/>
    </row>
    <row r="175" ht="15.75" customHeight="1">
      <c r="A175" s="991" t="s">
        <v>5338</v>
      </c>
      <c r="B175" s="641"/>
      <c r="C175" s="641"/>
      <c r="D175" s="641"/>
      <c r="E175" s="642"/>
      <c r="F175" s="641"/>
      <c r="G175" s="641"/>
      <c r="H175" s="501" t="s">
        <v>94</v>
      </c>
      <c r="I175" s="501" t="s">
        <v>94</v>
      </c>
      <c r="J175" s="501"/>
      <c r="K175" s="501"/>
      <c r="L175" s="501"/>
      <c r="M175" s="648"/>
      <c r="N175" s="648"/>
      <c r="O175" s="648"/>
      <c r="P175" s="648"/>
      <c r="Q175" s="648"/>
      <c r="R175" s="648"/>
      <c r="S175" s="648"/>
      <c r="T175" s="648"/>
      <c r="U175" s="648"/>
      <c r="V175" s="648"/>
      <c r="W175" s="648"/>
      <c r="X175" s="648"/>
      <c r="Y175" s="648"/>
      <c r="Z175" s="648"/>
      <c r="AA175" s="648"/>
      <c r="AB175" s="1406" t="s">
        <v>94</v>
      </c>
      <c r="AC175" s="665" t="s">
        <v>55</v>
      </c>
      <c r="AD175" s="665" t="s">
        <v>3101</v>
      </c>
      <c r="AE175" s="642"/>
      <c r="AF175" s="642"/>
      <c r="AG175" s="642"/>
      <c r="AH175" s="643"/>
    </row>
    <row r="176" ht="15.75" customHeight="1">
      <c r="A176" s="1031"/>
      <c r="B176" s="642" t="s">
        <v>5339</v>
      </c>
      <c r="C176" s="641"/>
      <c r="D176" s="641"/>
      <c r="E176" s="642"/>
      <c r="F176" s="641"/>
      <c r="G176" s="641"/>
      <c r="H176" s="501" t="s">
        <v>94</v>
      </c>
      <c r="I176" s="501" t="s">
        <v>94</v>
      </c>
      <c r="J176" s="501"/>
      <c r="K176" s="501"/>
      <c r="L176" s="648"/>
      <c r="M176" s="648"/>
      <c r="N176" s="648"/>
      <c r="O176" s="648"/>
      <c r="P176" s="648"/>
      <c r="Q176" s="648"/>
      <c r="R176" s="648"/>
      <c r="S176" s="648"/>
      <c r="T176" s="648"/>
      <c r="U176" s="648"/>
      <c r="V176" s="648"/>
      <c r="W176" s="648"/>
      <c r="X176" s="648"/>
      <c r="Y176" s="648"/>
      <c r="Z176" s="648"/>
      <c r="AA176" s="648"/>
      <c r="AB176" s="1406" t="s">
        <v>94</v>
      </c>
      <c r="AC176" s="665" t="s">
        <v>55</v>
      </c>
      <c r="AD176" s="665" t="s">
        <v>3101</v>
      </c>
      <c r="AE176" s="642"/>
      <c r="AF176" s="642"/>
      <c r="AG176" s="642"/>
      <c r="AH176" s="640"/>
    </row>
    <row r="177" ht="15.75" customHeight="1">
      <c r="A177" s="1031"/>
      <c r="B177" s="642" t="s">
        <v>5340</v>
      </c>
      <c r="C177" s="641"/>
      <c r="D177" s="641"/>
      <c r="E177" s="642"/>
      <c r="F177" s="641"/>
      <c r="G177" s="641"/>
      <c r="H177" s="501" t="s">
        <v>94</v>
      </c>
      <c r="I177" s="501" t="s">
        <v>94</v>
      </c>
      <c r="J177" s="501"/>
      <c r="K177" s="501"/>
      <c r="L177" s="501"/>
      <c r="M177" s="648"/>
      <c r="N177" s="648"/>
      <c r="O177" s="648"/>
      <c r="P177" s="648"/>
      <c r="Q177" s="648"/>
      <c r="R177" s="648"/>
      <c r="S177" s="648"/>
      <c r="T177" s="648"/>
      <c r="U177" s="648"/>
      <c r="V177" s="648"/>
      <c r="W177" s="648"/>
      <c r="X177" s="648"/>
      <c r="Y177" s="648"/>
      <c r="Z177" s="648"/>
      <c r="AA177" s="648"/>
      <c r="AB177" s="1406" t="s">
        <v>94</v>
      </c>
      <c r="AC177" s="665" t="s">
        <v>55</v>
      </c>
      <c r="AD177" s="665" t="s">
        <v>3101</v>
      </c>
      <c r="AE177" s="650"/>
      <c r="AF177" s="650"/>
      <c r="AG177" s="650"/>
      <c r="AH177" s="654"/>
    </row>
    <row r="178" ht="15.75" customHeight="1">
      <c r="A178" s="991" t="s">
        <v>4561</v>
      </c>
      <c r="B178" s="641"/>
      <c r="C178" s="641"/>
      <c r="D178" s="641"/>
      <c r="E178" s="642"/>
      <c r="F178" s="641"/>
      <c r="G178" s="641"/>
      <c r="H178" s="501" t="s">
        <v>94</v>
      </c>
      <c r="I178" s="501" t="s">
        <v>94</v>
      </c>
      <c r="J178" s="501"/>
      <c r="K178" s="501"/>
      <c r="L178" s="501"/>
      <c r="M178" s="501"/>
      <c r="N178" s="501"/>
      <c r="O178" s="501"/>
      <c r="P178" s="501"/>
      <c r="Q178" s="501"/>
      <c r="R178" s="501"/>
      <c r="S178" s="501"/>
      <c r="T178" s="501"/>
      <c r="U178" s="501"/>
      <c r="V178" s="501"/>
      <c r="W178" s="501"/>
      <c r="X178" s="501"/>
      <c r="Y178" s="501"/>
      <c r="Z178" s="501"/>
      <c r="AA178" s="501"/>
      <c r="AB178" s="1406" t="s">
        <v>94</v>
      </c>
      <c r="AC178" s="665" t="s">
        <v>55</v>
      </c>
      <c r="AD178" s="665" t="s">
        <v>3101</v>
      </c>
      <c r="AE178" s="650"/>
      <c r="AF178" s="650"/>
      <c r="AG178" s="642"/>
      <c r="AH178" s="654"/>
    </row>
    <row r="179" ht="15.75" customHeight="1">
      <c r="A179" s="1031"/>
      <c r="B179" s="641"/>
      <c r="C179" s="641"/>
      <c r="D179" s="641"/>
      <c r="E179" s="642"/>
      <c r="F179" s="641"/>
      <c r="G179" s="1774" t="s">
        <v>5341</v>
      </c>
      <c r="H179" s="501" t="s">
        <v>94</v>
      </c>
      <c r="I179" s="501" t="s">
        <v>94</v>
      </c>
      <c r="J179" s="501"/>
      <c r="K179" s="501"/>
      <c r="L179" s="648"/>
      <c r="M179" s="648"/>
      <c r="N179" s="648"/>
      <c r="O179" s="648"/>
      <c r="P179" s="648"/>
      <c r="Q179" s="648"/>
      <c r="R179" s="648"/>
      <c r="S179" s="648"/>
      <c r="T179" s="648"/>
      <c r="U179" s="648"/>
      <c r="V179" s="648"/>
      <c r="W179" s="648"/>
      <c r="X179" s="648"/>
      <c r="Y179" s="648"/>
      <c r="Z179" s="648"/>
      <c r="AA179" s="648"/>
      <c r="AB179" s="1406" t="s">
        <v>94</v>
      </c>
      <c r="AC179" s="665" t="s">
        <v>55</v>
      </c>
      <c r="AD179" s="665" t="s">
        <v>3101</v>
      </c>
      <c r="AE179" s="642"/>
      <c r="AF179" s="650"/>
      <c r="AG179" s="650"/>
      <c r="AH179" s="643"/>
    </row>
    <row r="180" ht="15.75" customHeight="1">
      <c r="A180" s="991" t="s">
        <v>5342</v>
      </c>
      <c r="B180" s="641"/>
      <c r="C180" s="641"/>
      <c r="D180" s="641"/>
      <c r="E180" s="642"/>
      <c r="F180" s="641"/>
      <c r="G180" s="641"/>
      <c r="H180" s="501" t="s">
        <v>94</v>
      </c>
      <c r="I180" s="501" t="s">
        <v>94</v>
      </c>
      <c r="J180" s="501"/>
      <c r="K180" s="501"/>
      <c r="L180" s="665"/>
      <c r="M180" s="665"/>
      <c r="N180" s="665"/>
      <c r="O180" s="665"/>
      <c r="P180" s="665"/>
      <c r="Q180" s="665"/>
      <c r="R180" s="665"/>
      <c r="S180" s="665"/>
      <c r="T180" s="665"/>
      <c r="U180" s="665"/>
      <c r="V180" s="665"/>
      <c r="W180" s="665"/>
      <c r="X180" s="665"/>
      <c r="Y180" s="665"/>
      <c r="Z180" s="665"/>
      <c r="AA180" s="665"/>
      <c r="AB180" s="1406" t="s">
        <v>94</v>
      </c>
      <c r="AC180" s="665" t="s">
        <v>55</v>
      </c>
      <c r="AD180" s="665" t="s">
        <v>3101</v>
      </c>
      <c r="AE180" s="650"/>
      <c r="AF180" s="650"/>
      <c r="AG180" s="642"/>
      <c r="AH180" s="655"/>
    </row>
    <row r="181" ht="15.75" customHeight="1">
      <c r="A181" s="1031"/>
      <c r="B181" s="642" t="s">
        <v>5343</v>
      </c>
      <c r="C181" s="641"/>
      <c r="D181" s="641"/>
      <c r="E181" s="642"/>
      <c r="F181" s="641"/>
      <c r="G181" s="641"/>
      <c r="H181" s="501" t="s">
        <v>94</v>
      </c>
      <c r="I181" s="501" t="s">
        <v>94</v>
      </c>
      <c r="J181" s="501"/>
      <c r="K181" s="501"/>
      <c r="L181" s="500"/>
      <c r="M181" s="500"/>
      <c r="N181" s="500"/>
      <c r="O181" s="500"/>
      <c r="P181" s="500"/>
      <c r="Q181" s="500"/>
      <c r="R181" s="500"/>
      <c r="S181" s="500"/>
      <c r="T181" s="500"/>
      <c r="U181" s="500"/>
      <c r="V181" s="500"/>
      <c r="W181" s="500"/>
      <c r="X181" s="500"/>
      <c r="Y181" s="500"/>
      <c r="Z181" s="500"/>
      <c r="AA181" s="500"/>
      <c r="AB181" s="1406" t="s">
        <v>94</v>
      </c>
      <c r="AC181" s="665" t="s">
        <v>55</v>
      </c>
      <c r="AD181" s="665" t="s">
        <v>3101</v>
      </c>
      <c r="AE181" s="650"/>
      <c r="AF181" s="650"/>
      <c r="AG181" s="650"/>
      <c r="AH181" s="654"/>
    </row>
    <row r="182" ht="15.75" customHeight="1">
      <c r="A182" s="991" t="s">
        <v>420</v>
      </c>
      <c r="B182" s="641"/>
      <c r="C182" s="641"/>
      <c r="D182" s="641"/>
      <c r="E182" s="642"/>
      <c r="F182" s="641"/>
      <c r="G182" s="641"/>
      <c r="H182" s="501" t="s">
        <v>94</v>
      </c>
      <c r="I182" s="501" t="s">
        <v>94</v>
      </c>
      <c r="J182" s="501"/>
      <c r="K182" s="501"/>
      <c r="L182" s="501"/>
      <c r="M182" s="648"/>
      <c r="N182" s="648"/>
      <c r="O182" s="648"/>
      <c r="P182" s="648"/>
      <c r="Q182" s="648"/>
      <c r="R182" s="648"/>
      <c r="S182" s="648"/>
      <c r="T182" s="648"/>
      <c r="U182" s="500"/>
      <c r="V182" s="648"/>
      <c r="W182" s="648"/>
      <c r="X182" s="648"/>
      <c r="Y182" s="500"/>
      <c r="Z182" s="648"/>
      <c r="AA182" s="500"/>
      <c r="AB182" s="1406" t="s">
        <v>94</v>
      </c>
      <c r="AC182" s="665" t="s">
        <v>55</v>
      </c>
      <c r="AD182" s="665" t="s">
        <v>3101</v>
      </c>
      <c r="AE182" s="650"/>
      <c r="AF182" s="650"/>
      <c r="AG182" s="650"/>
      <c r="AH182" s="654"/>
    </row>
    <row r="183" ht="15.75" customHeight="1">
      <c r="A183" s="1477" t="s">
        <v>1718</v>
      </c>
      <c r="B183" s="641"/>
      <c r="C183" s="641"/>
      <c r="D183" s="641"/>
      <c r="E183" s="642"/>
      <c r="F183" s="641"/>
      <c r="G183" s="641"/>
      <c r="H183" s="501" t="s">
        <v>94</v>
      </c>
      <c r="I183" s="501" t="s">
        <v>94</v>
      </c>
      <c r="J183" s="501"/>
      <c r="K183" s="501"/>
      <c r="L183" s="501"/>
      <c r="M183" s="648"/>
      <c r="N183" s="648"/>
      <c r="O183" s="648"/>
      <c r="P183" s="648"/>
      <c r="Q183" s="648"/>
      <c r="R183" s="648"/>
      <c r="S183" s="648"/>
      <c r="T183" s="648"/>
      <c r="U183" s="500"/>
      <c r="V183" s="648"/>
      <c r="W183" s="648"/>
      <c r="X183" s="648"/>
      <c r="Y183" s="500"/>
      <c r="Z183" s="648"/>
      <c r="AA183" s="500"/>
      <c r="AB183" s="1406" t="s">
        <v>94</v>
      </c>
      <c r="AC183" s="665" t="s">
        <v>55</v>
      </c>
      <c r="AD183" s="665" t="s">
        <v>3101</v>
      </c>
      <c r="AE183" s="650"/>
      <c r="AF183" s="650"/>
      <c r="AG183" s="650"/>
      <c r="AH183" s="654"/>
    </row>
    <row r="184" ht="15.75" customHeight="1">
      <c r="A184" s="1782" t="s">
        <v>4567</v>
      </c>
      <c r="B184" s="1769"/>
      <c r="C184" s="1769"/>
      <c r="D184" s="1769"/>
      <c r="E184" s="1770"/>
      <c r="F184" s="1769"/>
      <c r="G184" s="1769"/>
      <c r="H184" s="1783"/>
      <c r="I184" s="1783"/>
      <c r="J184" s="1764"/>
      <c r="K184" s="1764"/>
      <c r="L184" s="500"/>
      <c r="M184" s="648"/>
      <c r="N184" s="648"/>
      <c r="O184" s="648"/>
      <c r="P184" s="648"/>
      <c r="Q184" s="648"/>
      <c r="R184" s="648"/>
      <c r="S184" s="648"/>
      <c r="T184" s="648"/>
      <c r="U184" s="500"/>
      <c r="V184" s="648"/>
      <c r="W184" s="648"/>
      <c r="X184" s="648"/>
      <c r="Y184" s="500"/>
      <c r="Z184" s="648"/>
      <c r="AA184" s="500"/>
      <c r="AB184" s="1771"/>
      <c r="AC184" s="1769"/>
      <c r="AD184" s="1769"/>
      <c r="AE184" s="1780"/>
      <c r="AF184" s="1780"/>
      <c r="AG184" s="1780"/>
      <c r="AH184" s="1780"/>
    </row>
    <row r="185" ht="15.75" customHeight="1">
      <c r="A185" s="663" t="s">
        <v>5344</v>
      </c>
      <c r="B185" s="641"/>
      <c r="C185" s="641"/>
      <c r="D185" s="641"/>
      <c r="E185" s="642"/>
      <c r="F185" s="641"/>
      <c r="G185" s="641"/>
      <c r="H185" s="501" t="s">
        <v>94</v>
      </c>
      <c r="I185" s="501" t="s">
        <v>94</v>
      </c>
      <c r="J185" s="501"/>
      <c r="K185" s="501"/>
      <c r="L185" s="500"/>
      <c r="M185" s="500"/>
      <c r="N185" s="500"/>
      <c r="O185" s="500"/>
      <c r="P185" s="500"/>
      <c r="Q185" s="500"/>
      <c r="R185" s="500"/>
      <c r="S185" s="500"/>
      <c r="T185" s="500"/>
      <c r="U185" s="500"/>
      <c r="V185" s="500"/>
      <c r="W185" s="500"/>
      <c r="X185" s="500"/>
      <c r="Y185" s="500"/>
      <c r="Z185" s="500"/>
      <c r="AA185" s="500"/>
      <c r="AB185" s="1406" t="s">
        <v>94</v>
      </c>
      <c r="AC185" s="665" t="s">
        <v>55</v>
      </c>
      <c r="AD185" s="664" t="s">
        <v>4445</v>
      </c>
      <c r="AE185" s="650"/>
      <c r="AF185" s="650"/>
      <c r="AG185" s="650"/>
      <c r="AH185" s="654"/>
    </row>
    <row r="186" ht="15.75" customHeight="1">
      <c r="A186" s="1643"/>
      <c r="B186" s="661" t="s">
        <v>5345</v>
      </c>
      <c r="C186" s="641"/>
      <c r="D186" s="641"/>
      <c r="E186" s="642" t="s">
        <v>5212</v>
      </c>
      <c r="F186" s="642" t="s">
        <v>5346</v>
      </c>
      <c r="G186" s="640" t="s">
        <v>5347</v>
      </c>
      <c r="H186" s="707"/>
      <c r="I186" s="707"/>
      <c r="J186" s="500"/>
      <c r="K186" s="648"/>
      <c r="L186" s="501"/>
      <c r="M186" s="648"/>
      <c r="N186" s="648"/>
      <c r="O186" s="648"/>
      <c r="P186" s="648"/>
      <c r="Q186" s="648"/>
      <c r="R186" s="648"/>
      <c r="S186" s="648"/>
      <c r="T186" s="648"/>
      <c r="U186" s="500"/>
      <c r="V186" s="648"/>
      <c r="W186" s="648"/>
      <c r="X186" s="648"/>
      <c r="Y186" s="500"/>
      <c r="Z186" s="648"/>
      <c r="AA186" s="500"/>
      <c r="AB186" s="1406">
        <v>1.0</v>
      </c>
      <c r="AC186" s="665" t="s">
        <v>55</v>
      </c>
      <c r="AD186" s="664" t="s">
        <v>545</v>
      </c>
      <c r="AE186" s="650"/>
      <c r="AF186" s="1408"/>
      <c r="AG186" s="640"/>
      <c r="AH186" s="654"/>
    </row>
    <row r="187" ht="15.75" customHeight="1">
      <c r="A187" s="1643"/>
      <c r="B187" s="661"/>
      <c r="C187" s="641"/>
      <c r="D187" s="641"/>
      <c r="E187" s="640" t="s">
        <v>5220</v>
      </c>
      <c r="F187" s="642" t="s">
        <v>5346</v>
      </c>
      <c r="G187" s="640" t="s">
        <v>5348</v>
      </c>
      <c r="H187" s="707"/>
      <c r="I187" s="707"/>
      <c r="J187" s="648"/>
      <c r="K187" s="648"/>
      <c r="L187" s="501"/>
      <c r="M187" s="648"/>
      <c r="N187" s="648"/>
      <c r="O187" s="648"/>
      <c r="P187" s="648"/>
      <c r="Q187" s="648"/>
      <c r="R187" s="648"/>
      <c r="S187" s="648"/>
      <c r="T187" s="648"/>
      <c r="U187" s="500"/>
      <c r="V187" s="648"/>
      <c r="W187" s="648"/>
      <c r="X187" s="648"/>
      <c r="Y187" s="500"/>
      <c r="Z187" s="648"/>
      <c r="AA187" s="500"/>
      <c r="AB187" s="1406">
        <v>1.0</v>
      </c>
      <c r="AC187" s="665" t="s">
        <v>55</v>
      </c>
      <c r="AD187" s="664" t="s">
        <v>1297</v>
      </c>
      <c r="AE187" s="640"/>
      <c r="AF187" s="1408"/>
      <c r="AG187" s="640"/>
      <c r="AH187" s="654"/>
    </row>
    <row r="188" ht="15.75" customHeight="1">
      <c r="A188" s="1031"/>
      <c r="B188" s="641"/>
      <c r="C188" s="641"/>
      <c r="D188" s="641"/>
      <c r="E188" s="640" t="s">
        <v>5349</v>
      </c>
      <c r="F188" s="642" t="s">
        <v>5346</v>
      </c>
      <c r="G188" s="640" t="s">
        <v>5350</v>
      </c>
      <c r="H188" s="707"/>
      <c r="I188" s="707"/>
      <c r="J188" s="648"/>
      <c r="K188" s="648"/>
      <c r="L188" s="501"/>
      <c r="M188" s="648"/>
      <c r="N188" s="648"/>
      <c r="O188" s="648"/>
      <c r="P188" s="648"/>
      <c r="Q188" s="648"/>
      <c r="R188" s="648"/>
      <c r="S188" s="648"/>
      <c r="T188" s="648"/>
      <c r="U188" s="500"/>
      <c r="V188" s="648"/>
      <c r="W188" s="648"/>
      <c r="X188" s="648"/>
      <c r="Y188" s="500"/>
      <c r="Z188" s="648"/>
      <c r="AA188" s="500"/>
      <c r="AB188" s="1406">
        <v>1.0</v>
      </c>
      <c r="AC188" s="665" t="s">
        <v>55</v>
      </c>
      <c r="AD188" s="664" t="s">
        <v>1297</v>
      </c>
      <c r="AE188" s="640"/>
      <c r="AF188" s="640" t="s">
        <v>5351</v>
      </c>
      <c r="AG188" s="640"/>
      <c r="AH188" s="654"/>
    </row>
    <row r="189" ht="15.75" customHeight="1">
      <c r="A189" s="643" t="s">
        <v>5352</v>
      </c>
      <c r="B189" s="621"/>
      <c r="C189" s="641"/>
      <c r="D189" s="641"/>
      <c r="E189" s="642"/>
      <c r="F189" s="641"/>
      <c r="G189" s="641"/>
      <c r="H189" s="501" t="s">
        <v>94</v>
      </c>
      <c r="I189" s="501" t="s">
        <v>94</v>
      </c>
      <c r="J189" s="501"/>
      <c r="K189" s="501"/>
      <c r="L189" s="648"/>
      <c r="M189" s="648"/>
      <c r="N189" s="648"/>
      <c r="O189" s="648"/>
      <c r="P189" s="648"/>
      <c r="Q189" s="648"/>
      <c r="R189" s="648"/>
      <c r="S189" s="648"/>
      <c r="T189" s="648"/>
      <c r="U189" s="648"/>
      <c r="V189" s="648"/>
      <c r="W189" s="648"/>
      <c r="X189" s="648"/>
      <c r="Y189" s="648"/>
      <c r="Z189" s="648"/>
      <c r="AA189" s="648"/>
      <c r="AB189" s="1406" t="s">
        <v>94</v>
      </c>
      <c r="AC189" s="665" t="s">
        <v>55</v>
      </c>
      <c r="AD189" s="664" t="s">
        <v>545</v>
      </c>
      <c r="AE189" s="650"/>
      <c r="AF189" s="650"/>
      <c r="AG189" s="650"/>
      <c r="AH189" s="654"/>
    </row>
    <row r="190" ht="15.75" customHeight="1">
      <c r="A190" s="621"/>
      <c r="B190" s="623" t="s">
        <v>5353</v>
      </c>
      <c r="C190" s="641"/>
      <c r="D190" s="641"/>
      <c r="E190" s="642"/>
      <c r="F190" s="641"/>
      <c r="G190" s="641"/>
      <c r="H190" s="501" t="s">
        <v>94</v>
      </c>
      <c r="I190" s="501" t="s">
        <v>94</v>
      </c>
      <c r="J190" s="501"/>
      <c r="K190" s="501"/>
      <c r="L190" s="648"/>
      <c r="M190" s="648"/>
      <c r="N190" s="648"/>
      <c r="O190" s="648"/>
      <c r="P190" s="648"/>
      <c r="Q190" s="648"/>
      <c r="R190" s="648"/>
      <c r="S190" s="648"/>
      <c r="T190" s="648"/>
      <c r="U190" s="648"/>
      <c r="V190" s="648"/>
      <c r="W190" s="648"/>
      <c r="X190" s="648"/>
      <c r="Y190" s="648"/>
      <c r="Z190" s="648"/>
      <c r="AA190" s="648"/>
      <c r="AB190" s="1406" t="s">
        <v>94</v>
      </c>
      <c r="AC190" s="665" t="s">
        <v>55</v>
      </c>
      <c r="AD190" s="664" t="s">
        <v>545</v>
      </c>
      <c r="AE190" s="650"/>
      <c r="AF190" s="650"/>
      <c r="AG190" s="650"/>
      <c r="AH190" s="654"/>
    </row>
    <row r="191" ht="15.75" customHeight="1">
      <c r="A191" s="621"/>
      <c r="B191" s="621"/>
      <c r="C191" s="642" t="s">
        <v>5354</v>
      </c>
      <c r="D191" s="641"/>
      <c r="E191" s="642"/>
      <c r="F191" s="641"/>
      <c r="G191" s="641"/>
      <c r="H191" s="501" t="s">
        <v>94</v>
      </c>
      <c r="I191" s="501" t="s">
        <v>94</v>
      </c>
      <c r="J191" s="501"/>
      <c r="K191" s="501"/>
      <c r="L191" s="648"/>
      <c r="M191" s="648"/>
      <c r="N191" s="648"/>
      <c r="O191" s="648"/>
      <c r="P191" s="648"/>
      <c r="Q191" s="648"/>
      <c r="R191" s="648"/>
      <c r="S191" s="648"/>
      <c r="T191" s="648"/>
      <c r="U191" s="648"/>
      <c r="V191" s="648"/>
      <c r="W191" s="648"/>
      <c r="X191" s="648"/>
      <c r="Y191" s="648"/>
      <c r="Z191" s="648"/>
      <c r="AA191" s="648"/>
      <c r="AB191" s="1406" t="s">
        <v>94</v>
      </c>
      <c r="AC191" s="665" t="s">
        <v>55</v>
      </c>
      <c r="AD191" s="664" t="s">
        <v>545</v>
      </c>
      <c r="AE191" s="650"/>
      <c r="AF191" s="650"/>
      <c r="AG191" s="650"/>
      <c r="AH191" s="654"/>
    </row>
    <row r="192" ht="15.75" customHeight="1">
      <c r="A192" s="621"/>
      <c r="B192" s="621"/>
      <c r="C192" s="641"/>
      <c r="D192" s="640" t="s">
        <v>5355</v>
      </c>
      <c r="E192" s="640" t="s">
        <v>5356</v>
      </c>
      <c r="F192" s="640" t="s">
        <v>5357</v>
      </c>
      <c r="G192" s="640" t="s">
        <v>5358</v>
      </c>
      <c r="H192" s="707"/>
      <c r="I192" s="707"/>
      <c r="J192" s="648"/>
      <c r="K192" s="648"/>
      <c r="L192" s="648"/>
      <c r="M192" s="648"/>
      <c r="N192" s="648"/>
      <c r="O192" s="648"/>
      <c r="P192" s="648"/>
      <c r="Q192" s="648"/>
      <c r="R192" s="648"/>
      <c r="S192" s="648"/>
      <c r="T192" s="648"/>
      <c r="U192" s="648"/>
      <c r="V192" s="648"/>
      <c r="W192" s="648"/>
      <c r="X192" s="648"/>
      <c r="Y192" s="648"/>
      <c r="Z192" s="648"/>
      <c r="AA192" s="648"/>
      <c r="AB192" s="1613">
        <v>1.0</v>
      </c>
      <c r="AC192" s="665" t="s">
        <v>55</v>
      </c>
      <c r="AD192" s="664" t="s">
        <v>545</v>
      </c>
      <c r="AE192" s="652"/>
      <c r="AF192" s="652" t="s">
        <v>5359</v>
      </c>
      <c r="AG192" s="640"/>
      <c r="AH192" s="654"/>
    </row>
    <row r="193" ht="15.75" customHeight="1">
      <c r="A193" s="621"/>
      <c r="B193" s="621"/>
      <c r="C193" s="641"/>
      <c r="D193" s="642"/>
      <c r="E193" s="640" t="s">
        <v>5360</v>
      </c>
      <c r="F193" s="640" t="s">
        <v>5361</v>
      </c>
      <c r="G193" s="640" t="s">
        <v>5362</v>
      </c>
      <c r="H193" s="707"/>
      <c r="I193" s="707"/>
      <c r="J193" s="648"/>
      <c r="K193" s="648"/>
      <c r="L193" s="648"/>
      <c r="M193" s="648"/>
      <c r="N193" s="648"/>
      <c r="O193" s="648"/>
      <c r="P193" s="648"/>
      <c r="Q193" s="648"/>
      <c r="R193" s="648"/>
      <c r="S193" s="648"/>
      <c r="T193" s="648"/>
      <c r="U193" s="648"/>
      <c r="V193" s="648"/>
      <c r="W193" s="648"/>
      <c r="X193" s="648"/>
      <c r="Y193" s="648"/>
      <c r="Z193" s="648"/>
      <c r="AA193" s="648"/>
      <c r="AB193" s="1613">
        <v>1.0</v>
      </c>
      <c r="AC193" s="665" t="s">
        <v>55</v>
      </c>
      <c r="AD193" s="664" t="s">
        <v>545</v>
      </c>
      <c r="AE193" s="650"/>
      <c r="AF193" s="650"/>
      <c r="AG193" s="650"/>
      <c r="AH193" s="654"/>
    </row>
    <row r="194" ht="15.75" customHeight="1">
      <c r="A194" s="621"/>
      <c r="B194" s="621"/>
      <c r="C194" s="642" t="s">
        <v>5363</v>
      </c>
      <c r="D194" s="642" t="s">
        <v>5364</v>
      </c>
      <c r="E194" s="642" t="s">
        <v>5365</v>
      </c>
      <c r="F194" s="640" t="s">
        <v>5366</v>
      </c>
      <c r="G194" s="640" t="s">
        <v>5367</v>
      </c>
      <c r="H194" s="707"/>
      <c r="I194" s="707"/>
      <c r="J194" s="648"/>
      <c r="K194" s="648"/>
      <c r="L194" s="648"/>
      <c r="M194" s="648"/>
      <c r="N194" s="648"/>
      <c r="O194" s="648"/>
      <c r="P194" s="648"/>
      <c r="Q194" s="648"/>
      <c r="R194" s="648"/>
      <c r="S194" s="648"/>
      <c r="T194" s="648"/>
      <c r="U194" s="648"/>
      <c r="V194" s="648"/>
      <c r="W194" s="648"/>
      <c r="X194" s="648"/>
      <c r="Y194" s="648"/>
      <c r="Z194" s="648"/>
      <c r="AA194" s="648"/>
      <c r="AB194" s="1613">
        <v>1.0</v>
      </c>
      <c r="AC194" s="665" t="s">
        <v>55</v>
      </c>
      <c r="AD194" s="664" t="s">
        <v>545</v>
      </c>
      <c r="AE194" s="650"/>
      <c r="AF194" s="650"/>
      <c r="AG194" s="650"/>
      <c r="AH194" s="654"/>
    </row>
    <row r="195" ht="15.75" customHeight="1">
      <c r="A195" s="991"/>
      <c r="B195" s="641"/>
      <c r="C195" s="641"/>
      <c r="D195" s="641"/>
      <c r="E195" s="642"/>
      <c r="F195" s="641"/>
      <c r="G195" s="641"/>
      <c r="H195" s="501" t="s">
        <v>94</v>
      </c>
      <c r="I195" s="501" t="s">
        <v>94</v>
      </c>
      <c r="J195" s="501"/>
      <c r="K195" s="501"/>
      <c r="L195" s="501"/>
      <c r="M195" s="648"/>
      <c r="N195" s="648"/>
      <c r="O195" s="648"/>
      <c r="P195" s="648"/>
      <c r="Q195" s="648"/>
      <c r="R195" s="648"/>
      <c r="S195" s="648"/>
      <c r="T195" s="648"/>
      <c r="U195" s="500"/>
      <c r="V195" s="648"/>
      <c r="W195" s="648"/>
      <c r="X195" s="648"/>
      <c r="Y195" s="500"/>
      <c r="Z195" s="648"/>
      <c r="AA195" s="500"/>
      <c r="AB195" s="1406" t="s">
        <v>94</v>
      </c>
      <c r="AC195" s="665" t="s">
        <v>55</v>
      </c>
      <c r="AD195" s="664" t="s">
        <v>545</v>
      </c>
      <c r="AE195" s="650"/>
      <c r="AF195" s="650"/>
      <c r="AG195" s="650"/>
      <c r="AH195" s="655"/>
    </row>
    <row r="196" ht="15.75" customHeight="1">
      <c r="A196" s="1031"/>
      <c r="B196" s="640" t="s">
        <v>5368</v>
      </c>
      <c r="C196" s="641"/>
      <c r="D196" s="641"/>
      <c r="E196" s="642"/>
      <c r="F196" s="641"/>
      <c r="G196" s="641"/>
      <c r="H196" s="501" t="s">
        <v>94</v>
      </c>
      <c r="I196" s="501" t="s">
        <v>94</v>
      </c>
      <c r="J196" s="501"/>
      <c r="K196" s="501"/>
      <c r="L196" s="501"/>
      <c r="M196" s="500"/>
      <c r="N196" s="500"/>
      <c r="O196" s="500"/>
      <c r="P196" s="500"/>
      <c r="Q196" s="500"/>
      <c r="R196" s="500"/>
      <c r="S196" s="500"/>
      <c r="T196" s="500"/>
      <c r="U196" s="500"/>
      <c r="V196" s="500"/>
      <c r="W196" s="500"/>
      <c r="X196" s="500"/>
      <c r="Y196" s="500"/>
      <c r="Z196" s="500"/>
      <c r="AA196" s="500"/>
      <c r="AB196" s="1406" t="s">
        <v>94</v>
      </c>
      <c r="AC196" s="665" t="s">
        <v>55</v>
      </c>
      <c r="AD196" s="664" t="s">
        <v>545</v>
      </c>
      <c r="AE196" s="650"/>
      <c r="AF196" s="650"/>
      <c r="AG196" s="650"/>
      <c r="AH196" s="654"/>
    </row>
    <row r="197" ht="15.75" hidden="1" customHeight="1">
      <c r="A197" s="1031"/>
      <c r="B197" s="641"/>
      <c r="C197" s="642" t="s">
        <v>5369</v>
      </c>
      <c r="D197" s="642" t="s">
        <v>5370</v>
      </c>
      <c r="E197" s="642"/>
      <c r="F197" s="640" t="s">
        <v>5371</v>
      </c>
      <c r="G197" s="640" t="s">
        <v>5372</v>
      </c>
      <c r="H197" s="648"/>
      <c r="I197" s="648"/>
      <c r="J197" s="501"/>
      <c r="K197" s="501"/>
      <c r="L197" s="501"/>
      <c r="M197" s="648"/>
      <c r="N197" s="648"/>
      <c r="O197" s="648"/>
      <c r="P197" s="648"/>
      <c r="Q197" s="648"/>
      <c r="R197" s="648"/>
      <c r="S197" s="648"/>
      <c r="T197" s="648"/>
      <c r="U197" s="501"/>
      <c r="V197" s="648"/>
      <c r="W197" s="648"/>
      <c r="X197" s="648"/>
      <c r="Y197" s="501"/>
      <c r="Z197" s="648"/>
      <c r="AA197" s="501"/>
      <c r="AB197" s="1406">
        <v>3.0</v>
      </c>
      <c r="AC197" s="665" t="s">
        <v>55</v>
      </c>
      <c r="AD197" s="665" t="s">
        <v>3101</v>
      </c>
      <c r="AE197" s="658"/>
      <c r="AF197" s="658"/>
      <c r="AG197" s="658"/>
      <c r="AH197" s="654"/>
    </row>
    <row r="198" ht="15.75" hidden="1" customHeight="1">
      <c r="A198" s="1031"/>
      <c r="B198" s="641"/>
      <c r="C198" s="641"/>
      <c r="D198" s="642" t="s">
        <v>5373</v>
      </c>
      <c r="E198" s="642"/>
      <c r="F198" s="640" t="s">
        <v>5374</v>
      </c>
      <c r="G198" s="640" t="s">
        <v>5375</v>
      </c>
      <c r="H198" s="648"/>
      <c r="I198" s="648"/>
      <c r="J198" s="501"/>
      <c r="K198" s="501"/>
      <c r="L198" s="501"/>
      <c r="M198" s="648"/>
      <c r="N198" s="648"/>
      <c r="O198" s="648"/>
      <c r="P198" s="648"/>
      <c r="Q198" s="648"/>
      <c r="R198" s="648"/>
      <c r="S198" s="648"/>
      <c r="T198" s="648"/>
      <c r="U198" s="501"/>
      <c r="V198" s="648"/>
      <c r="W198" s="648"/>
      <c r="X198" s="648"/>
      <c r="Y198" s="501"/>
      <c r="Z198" s="648"/>
      <c r="AA198" s="501"/>
      <c r="AB198" s="1406">
        <v>3.0</v>
      </c>
      <c r="AC198" s="665" t="s">
        <v>55</v>
      </c>
      <c r="AD198" s="665" t="s">
        <v>3101</v>
      </c>
      <c r="AE198" s="658"/>
      <c r="AF198" s="658"/>
      <c r="AG198" s="658"/>
      <c r="AH198" s="654"/>
    </row>
    <row r="199" ht="15.75" customHeight="1">
      <c r="A199" s="1031"/>
      <c r="B199" s="641"/>
      <c r="C199" s="640" t="s">
        <v>5376</v>
      </c>
      <c r="D199" s="641"/>
      <c r="E199" s="642"/>
      <c r="F199" s="640" t="s">
        <v>5377</v>
      </c>
      <c r="G199" s="640" t="s">
        <v>5378</v>
      </c>
      <c r="H199" s="707"/>
      <c r="I199" s="707"/>
      <c r="J199" s="648"/>
      <c r="K199" s="648"/>
      <c r="L199" s="648"/>
      <c r="M199" s="500"/>
      <c r="N199" s="500"/>
      <c r="O199" s="648"/>
      <c r="P199" s="648"/>
      <c r="Q199" s="648"/>
      <c r="R199" s="648"/>
      <c r="S199" s="648"/>
      <c r="T199" s="648"/>
      <c r="U199" s="648"/>
      <c r="V199" s="500"/>
      <c r="W199" s="648"/>
      <c r="X199" s="648"/>
      <c r="Y199" s="648"/>
      <c r="Z199" s="500"/>
      <c r="AA199" s="648"/>
      <c r="AB199" s="1406">
        <v>1.0</v>
      </c>
      <c r="AC199" s="665" t="s">
        <v>55</v>
      </c>
      <c r="AD199" s="664" t="s">
        <v>3208</v>
      </c>
      <c r="AE199" s="652"/>
      <c r="AF199" s="650"/>
      <c r="AG199" s="640" t="s">
        <v>5379</v>
      </c>
      <c r="AH199" s="654"/>
    </row>
    <row r="200" ht="15.75" customHeight="1">
      <c r="A200" s="1031"/>
      <c r="B200" s="642" t="s">
        <v>5380</v>
      </c>
      <c r="C200" s="641"/>
      <c r="D200" s="641"/>
      <c r="E200" s="640" t="s">
        <v>5381</v>
      </c>
      <c r="F200" s="640" t="s">
        <v>5382</v>
      </c>
      <c r="G200" s="640" t="s">
        <v>5383</v>
      </c>
      <c r="H200" s="707"/>
      <c r="I200" s="707"/>
      <c r="J200" s="648"/>
      <c r="K200" s="648"/>
      <c r="L200" s="501"/>
      <c r="M200" s="500"/>
      <c r="N200" s="500"/>
      <c r="O200" s="648"/>
      <c r="P200" s="648"/>
      <c r="Q200" s="648"/>
      <c r="R200" s="648"/>
      <c r="S200" s="648"/>
      <c r="T200" s="648"/>
      <c r="U200" s="648"/>
      <c r="V200" s="500"/>
      <c r="W200" s="648"/>
      <c r="X200" s="648"/>
      <c r="Y200" s="648"/>
      <c r="Z200" s="500"/>
      <c r="AA200" s="648"/>
      <c r="AB200" s="1406">
        <v>1.0</v>
      </c>
      <c r="AC200" s="665" t="s">
        <v>55</v>
      </c>
      <c r="AD200" s="664" t="s">
        <v>3208</v>
      </c>
      <c r="AE200" s="652"/>
      <c r="AF200" s="650"/>
      <c r="AG200" s="650"/>
      <c r="AH200" s="654"/>
    </row>
    <row r="201" ht="15.75" customHeight="1">
      <c r="A201" s="1729" t="s">
        <v>5384</v>
      </c>
      <c r="B201" s="641"/>
      <c r="C201" s="641"/>
      <c r="D201" s="641"/>
      <c r="E201" s="642"/>
      <c r="F201" s="641"/>
      <c r="G201" s="1774" t="s">
        <v>5385</v>
      </c>
      <c r="H201" s="501" t="s">
        <v>94</v>
      </c>
      <c r="I201" s="501" t="s">
        <v>94</v>
      </c>
      <c r="J201" s="501"/>
      <c r="K201" s="501"/>
      <c r="L201" s="501"/>
      <c r="M201" s="648"/>
      <c r="N201" s="648"/>
      <c r="O201" s="648"/>
      <c r="P201" s="648"/>
      <c r="Q201" s="648"/>
      <c r="R201" s="648"/>
      <c r="S201" s="648"/>
      <c r="T201" s="648"/>
      <c r="U201" s="648"/>
      <c r="V201" s="648"/>
      <c r="W201" s="648"/>
      <c r="X201" s="648"/>
      <c r="Y201" s="648"/>
      <c r="Z201" s="648"/>
      <c r="AA201" s="648"/>
      <c r="AB201" s="1406" t="s">
        <v>94</v>
      </c>
      <c r="AC201" s="665" t="s">
        <v>55</v>
      </c>
      <c r="AD201" s="664" t="s">
        <v>4445</v>
      </c>
      <c r="AE201" s="650"/>
      <c r="AF201" s="650"/>
      <c r="AG201" s="650"/>
      <c r="AH201" s="654"/>
    </row>
    <row r="202" ht="15.75" customHeight="1">
      <c r="A202" s="991" t="s">
        <v>5386</v>
      </c>
      <c r="B202" s="641"/>
      <c r="C202" s="641"/>
      <c r="D202" s="641"/>
      <c r="E202" s="642"/>
      <c r="F202" s="641"/>
      <c r="G202" s="641"/>
      <c r="H202" s="501" t="s">
        <v>94</v>
      </c>
      <c r="I202" s="501" t="s">
        <v>94</v>
      </c>
      <c r="J202" s="501"/>
      <c r="K202" s="501"/>
      <c r="L202" s="500"/>
      <c r="M202" s="500"/>
      <c r="N202" s="500"/>
      <c r="O202" s="500"/>
      <c r="P202" s="500"/>
      <c r="Q202" s="500"/>
      <c r="R202" s="500"/>
      <c r="S202" s="500"/>
      <c r="T202" s="500"/>
      <c r="U202" s="500"/>
      <c r="V202" s="500"/>
      <c r="W202" s="500"/>
      <c r="X202" s="500"/>
      <c r="Y202" s="500"/>
      <c r="Z202" s="500"/>
      <c r="AA202" s="500"/>
      <c r="AB202" s="1406" t="s">
        <v>94</v>
      </c>
      <c r="AC202" s="665" t="s">
        <v>55</v>
      </c>
      <c r="AD202" s="665" t="s">
        <v>3101</v>
      </c>
      <c r="AE202" s="650"/>
      <c r="AF202" s="650"/>
      <c r="AG202" s="650"/>
      <c r="AH202" s="654"/>
    </row>
    <row r="203" ht="15.75" customHeight="1">
      <c r="A203" s="1031"/>
      <c r="B203" s="642" t="s">
        <v>5387</v>
      </c>
      <c r="C203" s="641"/>
      <c r="D203" s="641"/>
      <c r="E203" s="642"/>
      <c r="F203" s="641"/>
      <c r="G203" s="1774" t="s">
        <v>5388</v>
      </c>
      <c r="H203" s="501" t="s">
        <v>94</v>
      </c>
      <c r="I203" s="501" t="s">
        <v>94</v>
      </c>
      <c r="J203" s="501"/>
      <c r="K203" s="501"/>
      <c r="L203" s="500"/>
      <c r="M203" s="648"/>
      <c r="N203" s="648"/>
      <c r="O203" s="648"/>
      <c r="P203" s="648"/>
      <c r="Q203" s="648"/>
      <c r="R203" s="648"/>
      <c r="S203" s="648"/>
      <c r="T203" s="648"/>
      <c r="U203" s="500"/>
      <c r="V203" s="648"/>
      <c r="W203" s="648"/>
      <c r="X203" s="648"/>
      <c r="Y203" s="500"/>
      <c r="Z203" s="648"/>
      <c r="AA203" s="500"/>
      <c r="AB203" s="1406" t="s">
        <v>94</v>
      </c>
      <c r="AC203" s="665" t="s">
        <v>55</v>
      </c>
      <c r="AD203" s="665" t="s">
        <v>3101</v>
      </c>
      <c r="AE203" s="650"/>
      <c r="AF203" s="650"/>
      <c r="AG203" s="650"/>
      <c r="AH203" s="654"/>
    </row>
    <row r="204" ht="15.75" customHeight="1">
      <c r="A204" s="1031"/>
      <c r="B204" s="642" t="s">
        <v>5389</v>
      </c>
      <c r="C204" s="641"/>
      <c r="D204" s="641"/>
      <c r="E204" s="642"/>
      <c r="F204" s="641"/>
      <c r="G204" s="1774" t="s">
        <v>5388</v>
      </c>
      <c r="H204" s="501" t="s">
        <v>94</v>
      </c>
      <c r="I204" s="501" t="s">
        <v>94</v>
      </c>
      <c r="J204" s="501"/>
      <c r="K204" s="501"/>
      <c r="L204" s="501"/>
      <c r="M204" s="648"/>
      <c r="N204" s="648"/>
      <c r="O204" s="648"/>
      <c r="P204" s="648"/>
      <c r="Q204" s="648"/>
      <c r="R204" s="648"/>
      <c r="S204" s="648"/>
      <c r="T204" s="648"/>
      <c r="U204" s="500"/>
      <c r="V204" s="648"/>
      <c r="W204" s="648"/>
      <c r="X204" s="648"/>
      <c r="Y204" s="500"/>
      <c r="Z204" s="648"/>
      <c r="AA204" s="500"/>
      <c r="AB204" s="1406" t="s">
        <v>94</v>
      </c>
      <c r="AC204" s="665" t="s">
        <v>55</v>
      </c>
      <c r="AD204" s="665" t="s">
        <v>3101</v>
      </c>
      <c r="AE204" s="650"/>
      <c r="AF204" s="650"/>
      <c r="AG204" s="650"/>
      <c r="AH204" s="654"/>
    </row>
    <row r="205" ht="15.75" customHeight="1">
      <c r="A205" s="1031"/>
      <c r="B205" s="642" t="s">
        <v>5390</v>
      </c>
      <c r="C205" s="641"/>
      <c r="D205" s="641"/>
      <c r="E205" s="642"/>
      <c r="F205" s="641"/>
      <c r="G205" s="1774" t="s">
        <v>5388</v>
      </c>
      <c r="H205" s="501" t="s">
        <v>94</v>
      </c>
      <c r="I205" s="501" t="s">
        <v>94</v>
      </c>
      <c r="J205" s="501"/>
      <c r="K205" s="501"/>
      <c r="L205" s="501"/>
      <c r="M205" s="648"/>
      <c r="N205" s="648"/>
      <c r="O205" s="648"/>
      <c r="P205" s="648"/>
      <c r="Q205" s="648"/>
      <c r="R205" s="648"/>
      <c r="S205" s="648"/>
      <c r="T205" s="648"/>
      <c r="U205" s="500"/>
      <c r="V205" s="648"/>
      <c r="W205" s="648"/>
      <c r="X205" s="648"/>
      <c r="Y205" s="500"/>
      <c r="Z205" s="648"/>
      <c r="AA205" s="500"/>
      <c r="AB205" s="1406" t="s">
        <v>94</v>
      </c>
      <c r="AC205" s="665" t="s">
        <v>55</v>
      </c>
      <c r="AD205" s="665" t="s">
        <v>3101</v>
      </c>
      <c r="AE205" s="650"/>
      <c r="AF205" s="650"/>
      <c r="AG205" s="650"/>
      <c r="AH205" s="654"/>
    </row>
    <row r="206" ht="15.75" customHeight="1">
      <c r="A206" s="991" t="s">
        <v>2568</v>
      </c>
      <c r="B206" s="641"/>
      <c r="C206" s="641"/>
      <c r="D206" s="641"/>
      <c r="E206" s="642"/>
      <c r="F206" s="641"/>
      <c r="G206" s="641"/>
      <c r="H206" s="501" t="s">
        <v>94</v>
      </c>
      <c r="I206" s="501" t="s">
        <v>94</v>
      </c>
      <c r="J206" s="501"/>
      <c r="K206" s="501"/>
      <c r="L206" s="500"/>
      <c r="M206" s="500"/>
      <c r="N206" s="500"/>
      <c r="O206" s="500"/>
      <c r="P206" s="500"/>
      <c r="Q206" s="500"/>
      <c r="R206" s="500"/>
      <c r="S206" s="500"/>
      <c r="T206" s="500"/>
      <c r="U206" s="500"/>
      <c r="V206" s="500"/>
      <c r="W206" s="500"/>
      <c r="X206" s="500"/>
      <c r="Y206" s="500"/>
      <c r="Z206" s="500"/>
      <c r="AA206" s="500"/>
      <c r="AB206" s="1406" t="s">
        <v>94</v>
      </c>
      <c r="AC206" s="665" t="s">
        <v>55</v>
      </c>
      <c r="AD206" s="665" t="s">
        <v>3101</v>
      </c>
      <c r="AE206" s="650"/>
      <c r="AF206" s="650"/>
      <c r="AG206" s="650"/>
      <c r="AH206" s="654"/>
    </row>
    <row r="207" ht="15.75" customHeight="1">
      <c r="A207" s="1031"/>
      <c r="B207" s="1776" t="s">
        <v>5391</v>
      </c>
      <c r="C207" s="641"/>
      <c r="D207" s="641"/>
      <c r="E207" s="642"/>
      <c r="F207" s="641"/>
      <c r="G207" s="641"/>
      <c r="H207" s="501" t="s">
        <v>94</v>
      </c>
      <c r="I207" s="501" t="s">
        <v>94</v>
      </c>
      <c r="J207" s="501"/>
      <c r="K207" s="501"/>
      <c r="L207" s="500"/>
      <c r="M207" s="648"/>
      <c r="N207" s="648"/>
      <c r="O207" s="648"/>
      <c r="P207" s="648"/>
      <c r="Q207" s="648"/>
      <c r="R207" s="648"/>
      <c r="S207" s="648"/>
      <c r="T207" s="648"/>
      <c r="U207" s="500"/>
      <c r="V207" s="648"/>
      <c r="W207" s="648"/>
      <c r="X207" s="648"/>
      <c r="Y207" s="500"/>
      <c r="Z207" s="648"/>
      <c r="AA207" s="500"/>
      <c r="AB207" s="1406" t="s">
        <v>94</v>
      </c>
      <c r="AC207" s="665" t="s">
        <v>55</v>
      </c>
      <c r="AD207" s="665" t="s">
        <v>3101</v>
      </c>
      <c r="AE207" s="650"/>
      <c r="AF207" s="650"/>
      <c r="AG207" s="650"/>
      <c r="AH207" s="654"/>
    </row>
    <row r="208" ht="15.75" hidden="1" customHeight="1">
      <c r="A208" s="1643"/>
      <c r="B208" s="641"/>
      <c r="C208" s="641"/>
      <c r="D208" s="641"/>
      <c r="E208" s="642"/>
      <c r="F208" s="642" t="s">
        <v>4626</v>
      </c>
      <c r="G208" s="640" t="s">
        <v>4627</v>
      </c>
      <c r="H208" s="648"/>
      <c r="I208" s="648"/>
      <c r="J208" s="500"/>
      <c r="K208" s="501"/>
      <c r="L208" s="501"/>
      <c r="M208" s="648"/>
      <c r="N208" s="648"/>
      <c r="O208" s="648"/>
      <c r="P208" s="648"/>
      <c r="Q208" s="648"/>
      <c r="R208" s="648"/>
      <c r="S208" s="648"/>
      <c r="T208" s="648"/>
      <c r="U208" s="500"/>
      <c r="V208" s="648"/>
      <c r="W208" s="648"/>
      <c r="X208" s="648"/>
      <c r="Y208" s="500"/>
      <c r="Z208" s="648"/>
      <c r="AA208" s="500"/>
      <c r="AB208" s="1613">
        <v>3.0</v>
      </c>
      <c r="AC208" s="665" t="s">
        <v>55</v>
      </c>
      <c r="AD208" s="665" t="s">
        <v>3101</v>
      </c>
      <c r="AE208" s="658"/>
      <c r="AF208" s="658"/>
      <c r="AG208" s="658"/>
      <c r="AH208" s="654"/>
    </row>
    <row r="209" ht="15.75" hidden="1" customHeight="1">
      <c r="A209" s="1643"/>
      <c r="B209" s="641"/>
      <c r="C209" s="641"/>
      <c r="D209" s="641"/>
      <c r="E209" s="642"/>
      <c r="F209" s="642" t="s">
        <v>4629</v>
      </c>
      <c r="G209" s="640" t="s">
        <v>5392</v>
      </c>
      <c r="H209" s="648"/>
      <c r="I209" s="648"/>
      <c r="J209" s="500"/>
      <c r="K209" s="501"/>
      <c r="L209" s="501"/>
      <c r="M209" s="648"/>
      <c r="N209" s="648"/>
      <c r="O209" s="648"/>
      <c r="P209" s="648"/>
      <c r="Q209" s="648"/>
      <c r="R209" s="648"/>
      <c r="S209" s="648"/>
      <c r="T209" s="648"/>
      <c r="U209" s="500"/>
      <c r="V209" s="648"/>
      <c r="W209" s="648"/>
      <c r="X209" s="648"/>
      <c r="Y209" s="500"/>
      <c r="Z209" s="648"/>
      <c r="AA209" s="500"/>
      <c r="AB209" s="1613">
        <v>3.0</v>
      </c>
      <c r="AC209" s="665" t="s">
        <v>55</v>
      </c>
      <c r="AD209" s="665" t="s">
        <v>3101</v>
      </c>
      <c r="AE209" s="658"/>
      <c r="AF209" s="658"/>
      <c r="AG209" s="658"/>
      <c r="AH209" s="654"/>
    </row>
    <row r="210" ht="15.75" customHeight="1">
      <c r="A210" s="1031"/>
      <c r="B210" s="641"/>
      <c r="C210" s="642" t="s">
        <v>4633</v>
      </c>
      <c r="D210" s="641"/>
      <c r="E210" s="642" t="s">
        <v>4634</v>
      </c>
      <c r="F210" s="642" t="s">
        <v>4635</v>
      </c>
      <c r="G210" s="640" t="s">
        <v>4636</v>
      </c>
      <c r="H210" s="707"/>
      <c r="I210" s="707"/>
      <c r="J210" s="500"/>
      <c r="K210" s="648"/>
      <c r="L210" s="500"/>
      <c r="M210" s="500"/>
      <c r="N210" s="500"/>
      <c r="O210" s="500"/>
      <c r="P210" s="500"/>
      <c r="Q210" s="500"/>
      <c r="R210" s="500"/>
      <c r="S210" s="500"/>
      <c r="T210" s="500"/>
      <c r="U210" s="500"/>
      <c r="V210" s="500"/>
      <c r="W210" s="500"/>
      <c r="X210" s="500"/>
      <c r="Y210" s="500"/>
      <c r="Z210" s="500"/>
      <c r="AA210" s="500"/>
      <c r="AB210" s="1406">
        <v>1.0</v>
      </c>
      <c r="AC210" s="665" t="s">
        <v>55</v>
      </c>
      <c r="AD210" s="665" t="s">
        <v>3101</v>
      </c>
      <c r="AE210" s="650"/>
      <c r="AF210" s="640" t="s">
        <v>5393</v>
      </c>
      <c r="AG210" s="650"/>
      <c r="AH210" s="654"/>
    </row>
    <row r="211" ht="15.75" customHeight="1">
      <c r="A211" s="1643"/>
      <c r="B211" s="641"/>
      <c r="C211" s="642" t="s">
        <v>4637</v>
      </c>
      <c r="D211" s="641"/>
      <c r="E211" s="642" t="s">
        <v>4638</v>
      </c>
      <c r="F211" s="642" t="s">
        <v>4639</v>
      </c>
      <c r="G211" s="640" t="s">
        <v>5394</v>
      </c>
      <c r="H211" s="707"/>
      <c r="I211" s="707"/>
      <c r="J211" s="500"/>
      <c r="K211" s="648"/>
      <c r="L211" s="501"/>
      <c r="M211" s="501"/>
      <c r="N211" s="501"/>
      <c r="O211" s="501"/>
      <c r="P211" s="501"/>
      <c r="Q211" s="501"/>
      <c r="R211" s="501"/>
      <c r="S211" s="501"/>
      <c r="T211" s="501"/>
      <c r="U211" s="501"/>
      <c r="V211" s="501"/>
      <c r="W211" s="501"/>
      <c r="X211" s="501"/>
      <c r="Y211" s="501"/>
      <c r="Z211" s="501"/>
      <c r="AA211" s="501"/>
      <c r="AB211" s="1406">
        <v>1.0</v>
      </c>
      <c r="AC211" s="665" t="s">
        <v>55</v>
      </c>
      <c r="AD211" s="664" t="s">
        <v>1297</v>
      </c>
      <c r="AE211" s="814"/>
      <c r="AF211" s="642"/>
      <c r="AG211" s="640"/>
      <c r="AH211" s="643"/>
    </row>
    <row r="212" ht="15.75" customHeight="1">
      <c r="A212" s="1643"/>
      <c r="B212" s="658"/>
      <c r="C212" s="642" t="s">
        <v>4642</v>
      </c>
      <c r="D212" s="658"/>
      <c r="E212" s="650" t="s">
        <v>4643</v>
      </c>
      <c r="F212" s="642" t="s">
        <v>4644</v>
      </c>
      <c r="G212" s="640" t="s">
        <v>5395</v>
      </c>
      <c r="H212" s="707"/>
      <c r="I212" s="707"/>
      <c r="J212" s="500"/>
      <c r="K212" s="648"/>
      <c r="L212" s="501"/>
      <c r="M212" s="501"/>
      <c r="N212" s="501"/>
      <c r="O212" s="501"/>
      <c r="P212" s="501"/>
      <c r="Q212" s="501"/>
      <c r="R212" s="501"/>
      <c r="S212" s="501"/>
      <c r="T212" s="501"/>
      <c r="U212" s="501"/>
      <c r="V212" s="501"/>
      <c r="W212" s="501"/>
      <c r="X212" s="501"/>
      <c r="Y212" s="501"/>
      <c r="Z212" s="501"/>
      <c r="AA212" s="501"/>
      <c r="AB212" s="1406">
        <v>1.0</v>
      </c>
      <c r="AC212" s="665" t="s">
        <v>55</v>
      </c>
      <c r="AD212" s="665" t="s">
        <v>3101</v>
      </c>
      <c r="AE212" s="650"/>
      <c r="AF212" s="650"/>
      <c r="AG212" s="650"/>
      <c r="AH212" s="654"/>
    </row>
    <row r="213" ht="15.75" customHeight="1">
      <c r="A213" s="1643"/>
      <c r="B213" s="658"/>
      <c r="C213" s="642" t="s">
        <v>4646</v>
      </c>
      <c r="D213" s="658"/>
      <c r="E213" s="650" t="s">
        <v>4647</v>
      </c>
      <c r="F213" s="642" t="s">
        <v>4648</v>
      </c>
      <c r="G213" s="640" t="s">
        <v>4649</v>
      </c>
      <c r="H213" s="707"/>
      <c r="I213" s="707"/>
      <c r="J213" s="648"/>
      <c r="K213" s="648"/>
      <c r="L213" s="500"/>
      <c r="M213" s="500"/>
      <c r="N213" s="500"/>
      <c r="O213" s="500"/>
      <c r="P213" s="500"/>
      <c r="Q213" s="500"/>
      <c r="R213" s="500"/>
      <c r="S213" s="500"/>
      <c r="T213" s="500"/>
      <c r="U213" s="500"/>
      <c r="V213" s="500"/>
      <c r="W213" s="500"/>
      <c r="X213" s="500"/>
      <c r="Y213" s="500"/>
      <c r="Z213" s="500"/>
      <c r="AA213" s="500"/>
      <c r="AB213" s="1406">
        <v>1.0</v>
      </c>
      <c r="AC213" s="665" t="s">
        <v>55</v>
      </c>
      <c r="AD213" s="665" t="s">
        <v>3101</v>
      </c>
      <c r="AE213" s="814"/>
      <c r="AF213" s="650"/>
      <c r="AG213" s="650"/>
      <c r="AH213" s="654"/>
    </row>
    <row r="214" ht="15.75" customHeight="1">
      <c r="A214" s="1643"/>
      <c r="B214" s="658"/>
      <c r="C214" s="642" t="s">
        <v>4650</v>
      </c>
      <c r="D214" s="658"/>
      <c r="E214" s="650" t="s">
        <v>4651</v>
      </c>
      <c r="F214" s="642" t="s">
        <v>4652</v>
      </c>
      <c r="G214" s="640" t="s">
        <v>4653</v>
      </c>
      <c r="H214" s="707"/>
      <c r="I214" s="707"/>
      <c r="J214" s="500"/>
      <c r="K214" s="648"/>
      <c r="L214" s="501"/>
      <c r="M214" s="500"/>
      <c r="N214" s="500"/>
      <c r="O214" s="500"/>
      <c r="P214" s="500"/>
      <c r="Q214" s="500"/>
      <c r="R214" s="500"/>
      <c r="S214" s="500"/>
      <c r="T214" s="500"/>
      <c r="U214" s="500"/>
      <c r="V214" s="500"/>
      <c r="W214" s="500"/>
      <c r="X214" s="500"/>
      <c r="Y214" s="500"/>
      <c r="Z214" s="500"/>
      <c r="AA214" s="500"/>
      <c r="AB214" s="1406">
        <v>1.0</v>
      </c>
      <c r="AC214" s="665" t="s">
        <v>55</v>
      </c>
      <c r="AD214" s="665" t="s">
        <v>3101</v>
      </c>
      <c r="AE214" s="814"/>
      <c r="AF214" s="650"/>
      <c r="AG214" s="650"/>
      <c r="AH214" s="654"/>
    </row>
    <row r="215" ht="15.75" customHeight="1">
      <c r="A215" s="1643"/>
      <c r="B215" s="658"/>
      <c r="C215" s="642" t="s">
        <v>4654</v>
      </c>
      <c r="D215" s="658"/>
      <c r="E215" s="650" t="s">
        <v>4655</v>
      </c>
      <c r="F215" s="642" t="s">
        <v>4656</v>
      </c>
      <c r="G215" s="640" t="s">
        <v>4657</v>
      </c>
      <c r="H215" s="707"/>
      <c r="I215" s="707"/>
      <c r="J215" s="500"/>
      <c r="K215" s="648"/>
      <c r="L215" s="500"/>
      <c r="M215" s="500"/>
      <c r="N215" s="500"/>
      <c r="O215" s="500"/>
      <c r="P215" s="500"/>
      <c r="Q215" s="500"/>
      <c r="R215" s="500"/>
      <c r="S215" s="500"/>
      <c r="T215" s="500"/>
      <c r="U215" s="500"/>
      <c r="V215" s="500"/>
      <c r="W215" s="500"/>
      <c r="X215" s="500"/>
      <c r="Y215" s="500"/>
      <c r="Z215" s="500"/>
      <c r="AA215" s="500"/>
      <c r="AB215" s="1406">
        <v>1.0</v>
      </c>
      <c r="AC215" s="664" t="s">
        <v>65</v>
      </c>
      <c r="AD215" s="665" t="s">
        <v>3101</v>
      </c>
      <c r="AE215" s="640"/>
      <c r="AF215" s="650"/>
      <c r="AG215" s="640" t="s">
        <v>5396</v>
      </c>
      <c r="AH215" s="654"/>
    </row>
    <row r="216" ht="15.75" hidden="1" customHeight="1">
      <c r="A216" s="1643"/>
      <c r="B216" s="658"/>
      <c r="C216" s="642" t="s">
        <v>4658</v>
      </c>
      <c r="D216" s="658"/>
      <c r="E216" s="650"/>
      <c r="F216" s="1002" t="s">
        <v>4659</v>
      </c>
      <c r="G216" s="640" t="s">
        <v>4660</v>
      </c>
      <c r="H216" s="500"/>
      <c r="I216" s="500"/>
      <c r="J216" s="500"/>
      <c r="K216" s="501"/>
      <c r="L216" s="501"/>
      <c r="M216" s="500"/>
      <c r="N216" s="500"/>
      <c r="O216" s="500"/>
      <c r="P216" s="500"/>
      <c r="Q216" s="500"/>
      <c r="R216" s="500"/>
      <c r="S216" s="500"/>
      <c r="T216" s="500"/>
      <c r="U216" s="500"/>
      <c r="V216" s="500"/>
      <c r="W216" s="500"/>
      <c r="X216" s="500"/>
      <c r="Y216" s="500"/>
      <c r="Z216" s="500"/>
      <c r="AA216" s="500"/>
      <c r="AB216" s="1613">
        <v>3.0</v>
      </c>
      <c r="AC216" s="665" t="s">
        <v>55</v>
      </c>
      <c r="AD216" s="665" t="s">
        <v>3101</v>
      </c>
      <c r="AE216" s="658"/>
      <c r="AF216" s="658"/>
      <c r="AG216" s="658"/>
      <c r="AH216" s="654"/>
    </row>
    <row r="217" ht="15.75" customHeight="1">
      <c r="A217" s="1643"/>
      <c r="B217" s="650" t="s">
        <v>5397</v>
      </c>
      <c r="C217" s="642" t="s">
        <v>5398</v>
      </c>
      <c r="D217" s="658"/>
      <c r="E217" s="650"/>
      <c r="F217" s="641"/>
      <c r="G217" s="641"/>
      <c r="H217" s="501" t="s">
        <v>94</v>
      </c>
      <c r="I217" s="501" t="s">
        <v>94</v>
      </c>
      <c r="J217" s="501"/>
      <c r="K217" s="501"/>
      <c r="L217" s="501"/>
      <c r="M217" s="500"/>
      <c r="N217" s="500"/>
      <c r="O217" s="501"/>
      <c r="P217" s="501"/>
      <c r="Q217" s="501"/>
      <c r="R217" s="501"/>
      <c r="S217" s="501"/>
      <c r="T217" s="501"/>
      <c r="U217" s="501"/>
      <c r="V217" s="500"/>
      <c r="W217" s="501"/>
      <c r="X217" s="501"/>
      <c r="Y217" s="501"/>
      <c r="Z217" s="500"/>
      <c r="AA217" s="501"/>
      <c r="AB217" s="1406" t="s">
        <v>94</v>
      </c>
      <c r="AC217" s="665" t="s">
        <v>55</v>
      </c>
      <c r="AD217" s="665" t="s">
        <v>3101</v>
      </c>
      <c r="AE217" s="650"/>
      <c r="AF217" s="650"/>
      <c r="AG217" s="650"/>
      <c r="AH217" s="654"/>
    </row>
    <row r="218" ht="15.75" customHeight="1">
      <c r="A218" s="1643"/>
      <c r="B218" s="658"/>
      <c r="C218" s="642" t="s">
        <v>5399</v>
      </c>
      <c r="D218" s="658"/>
      <c r="E218" s="650"/>
      <c r="F218" s="641"/>
      <c r="G218" s="641"/>
      <c r="H218" s="501" t="s">
        <v>94</v>
      </c>
      <c r="I218" s="501" t="s">
        <v>94</v>
      </c>
      <c r="J218" s="501"/>
      <c r="K218" s="501"/>
      <c r="L218" s="501"/>
      <c r="M218" s="500"/>
      <c r="N218" s="500"/>
      <c r="O218" s="501"/>
      <c r="P218" s="501"/>
      <c r="Q218" s="501"/>
      <c r="R218" s="501"/>
      <c r="S218" s="501"/>
      <c r="T218" s="501"/>
      <c r="U218" s="501"/>
      <c r="V218" s="500"/>
      <c r="W218" s="501"/>
      <c r="X218" s="501"/>
      <c r="Y218" s="501"/>
      <c r="Z218" s="500"/>
      <c r="AA218" s="501"/>
      <c r="AB218" s="1406" t="s">
        <v>94</v>
      </c>
      <c r="AC218" s="665" t="s">
        <v>55</v>
      </c>
      <c r="AD218" s="665" t="s">
        <v>3101</v>
      </c>
      <c r="AE218" s="650"/>
      <c r="AF218" s="650"/>
      <c r="AG218" s="650"/>
      <c r="AH218" s="654"/>
    </row>
    <row r="219" ht="15.75" customHeight="1">
      <c r="A219" s="1643"/>
      <c r="B219" s="650" t="s">
        <v>5400</v>
      </c>
      <c r="C219" s="641"/>
      <c r="D219" s="658"/>
      <c r="E219" s="650"/>
      <c r="F219" s="641"/>
      <c r="G219" s="641"/>
      <c r="H219" s="501" t="s">
        <v>94</v>
      </c>
      <c r="I219" s="501" t="s">
        <v>94</v>
      </c>
      <c r="J219" s="501"/>
      <c r="K219" s="501"/>
      <c r="L219" s="501"/>
      <c r="M219" s="501"/>
      <c r="N219" s="501"/>
      <c r="O219" s="501"/>
      <c r="P219" s="501"/>
      <c r="Q219" s="501"/>
      <c r="R219" s="501"/>
      <c r="S219" s="501"/>
      <c r="T219" s="501"/>
      <c r="U219" s="501"/>
      <c r="V219" s="501"/>
      <c r="W219" s="501"/>
      <c r="X219" s="501"/>
      <c r="Y219" s="501"/>
      <c r="Z219" s="501"/>
      <c r="AA219" s="501"/>
      <c r="AB219" s="1406" t="s">
        <v>94</v>
      </c>
      <c r="AC219" s="665" t="s">
        <v>55</v>
      </c>
      <c r="AD219" s="665" t="s">
        <v>3101</v>
      </c>
      <c r="AE219" s="650"/>
      <c r="AF219" s="650"/>
      <c r="AG219" s="650"/>
      <c r="AH219" s="654"/>
    </row>
    <row r="220" ht="15.75" customHeight="1">
      <c r="A220" s="1643"/>
      <c r="B220" s="658"/>
      <c r="C220" s="642" t="s">
        <v>5401</v>
      </c>
      <c r="D220" s="658"/>
      <c r="E220" s="650"/>
      <c r="F220" s="641"/>
      <c r="G220" s="641"/>
      <c r="H220" s="501" t="s">
        <v>94</v>
      </c>
      <c r="I220" s="501" t="s">
        <v>94</v>
      </c>
      <c r="J220" s="501"/>
      <c r="K220" s="501"/>
      <c r="L220" s="501"/>
      <c r="M220" s="501"/>
      <c r="N220" s="501"/>
      <c r="O220" s="501"/>
      <c r="P220" s="501"/>
      <c r="Q220" s="501"/>
      <c r="R220" s="501"/>
      <c r="S220" s="501"/>
      <c r="T220" s="501"/>
      <c r="U220" s="501"/>
      <c r="V220" s="501"/>
      <c r="W220" s="501"/>
      <c r="X220" s="501"/>
      <c r="Y220" s="501"/>
      <c r="Z220" s="501"/>
      <c r="AA220" s="501"/>
      <c r="AB220" s="1406" t="s">
        <v>94</v>
      </c>
      <c r="AC220" s="665" t="s">
        <v>55</v>
      </c>
      <c r="AD220" s="665" t="s">
        <v>3101</v>
      </c>
      <c r="AE220" s="650"/>
      <c r="AF220" s="650"/>
      <c r="AG220" s="650"/>
      <c r="AH220" s="654"/>
    </row>
    <row r="221" ht="15.75" hidden="1" customHeight="1">
      <c r="A221" s="1643"/>
      <c r="B221" s="658"/>
      <c r="C221" s="641"/>
      <c r="D221" s="658"/>
      <c r="E221" s="650" t="s">
        <v>5402</v>
      </c>
      <c r="F221" s="642" t="s">
        <v>5403</v>
      </c>
      <c r="G221" s="640" t="s">
        <v>5404</v>
      </c>
      <c r="H221" s="500"/>
      <c r="I221" s="500"/>
      <c r="J221" s="501"/>
      <c r="K221" s="501"/>
      <c r="L221" s="501"/>
      <c r="M221" s="500"/>
      <c r="N221" s="500"/>
      <c r="O221" s="501"/>
      <c r="P221" s="501"/>
      <c r="Q221" s="501"/>
      <c r="R221" s="501"/>
      <c r="S221" s="501"/>
      <c r="T221" s="501"/>
      <c r="U221" s="501"/>
      <c r="V221" s="500"/>
      <c r="W221" s="501"/>
      <c r="X221" s="501"/>
      <c r="Y221" s="501"/>
      <c r="Z221" s="500"/>
      <c r="AA221" s="501"/>
      <c r="AB221" s="1406">
        <v>3.0</v>
      </c>
      <c r="AC221" s="665" t="s">
        <v>55</v>
      </c>
      <c r="AD221" s="665" t="s">
        <v>3101</v>
      </c>
      <c r="AE221" s="658"/>
      <c r="AF221" s="658"/>
      <c r="AG221" s="658"/>
      <c r="AH221" s="654"/>
    </row>
    <row r="222" ht="15.75" hidden="1" customHeight="1">
      <c r="A222" s="1643"/>
      <c r="B222" s="658"/>
      <c r="C222" s="641"/>
      <c r="D222" s="650" t="s">
        <v>5405</v>
      </c>
      <c r="E222" s="650" t="s">
        <v>5406</v>
      </c>
      <c r="F222" s="642" t="s">
        <v>5407</v>
      </c>
      <c r="G222" s="640" t="s">
        <v>5408</v>
      </c>
      <c r="H222" s="500"/>
      <c r="I222" s="500"/>
      <c r="J222" s="501"/>
      <c r="K222" s="501"/>
      <c r="L222" s="501"/>
      <c r="M222" s="500"/>
      <c r="N222" s="500"/>
      <c r="O222" s="501"/>
      <c r="P222" s="501"/>
      <c r="Q222" s="501"/>
      <c r="R222" s="501"/>
      <c r="S222" s="501"/>
      <c r="T222" s="501"/>
      <c r="U222" s="501"/>
      <c r="V222" s="500"/>
      <c r="W222" s="501"/>
      <c r="X222" s="501"/>
      <c r="Y222" s="501"/>
      <c r="Z222" s="500"/>
      <c r="AA222" s="501"/>
      <c r="AB222" s="1406">
        <v>3.0</v>
      </c>
      <c r="AC222" s="665" t="s">
        <v>55</v>
      </c>
      <c r="AD222" s="665" t="s">
        <v>3101</v>
      </c>
      <c r="AE222" s="658"/>
      <c r="AF222" s="658"/>
      <c r="AG222" s="658"/>
      <c r="AH222" s="654"/>
    </row>
    <row r="223" ht="15.75" hidden="1" customHeight="1">
      <c r="A223" s="1643"/>
      <c r="B223" s="658"/>
      <c r="C223" s="641"/>
      <c r="D223" s="650" t="s">
        <v>5409</v>
      </c>
      <c r="E223" s="650"/>
      <c r="F223" s="642" t="s">
        <v>5407</v>
      </c>
      <c r="G223" s="640" t="s">
        <v>5410</v>
      </c>
      <c r="H223" s="501"/>
      <c r="I223" s="501"/>
      <c r="J223" s="501"/>
      <c r="K223" s="501"/>
      <c r="L223" s="501"/>
      <c r="M223" s="501"/>
      <c r="N223" s="501"/>
      <c r="O223" s="501"/>
      <c r="P223" s="501"/>
      <c r="Q223" s="501"/>
      <c r="R223" s="501"/>
      <c r="S223" s="501"/>
      <c r="T223" s="501"/>
      <c r="U223" s="501"/>
      <c r="V223" s="501"/>
      <c r="W223" s="501"/>
      <c r="X223" s="501"/>
      <c r="Y223" s="501"/>
      <c r="Z223" s="501"/>
      <c r="AA223" s="501"/>
      <c r="AB223" s="1406">
        <v>3.0</v>
      </c>
      <c r="AC223" s="665" t="s">
        <v>55</v>
      </c>
      <c r="AD223" s="665" t="s">
        <v>3101</v>
      </c>
      <c r="AE223" s="658"/>
      <c r="AF223" s="658"/>
      <c r="AG223" s="658"/>
      <c r="AH223" s="654"/>
    </row>
    <row r="224" ht="15.75" hidden="1" customHeight="1">
      <c r="A224" s="1643"/>
      <c r="B224" s="658"/>
      <c r="C224" s="641"/>
      <c r="D224" s="650" t="s">
        <v>5411</v>
      </c>
      <c r="E224" s="650"/>
      <c r="F224" s="642" t="s">
        <v>5407</v>
      </c>
      <c r="G224" s="640" t="s">
        <v>5412</v>
      </c>
      <c r="H224" s="500"/>
      <c r="I224" s="500"/>
      <c r="J224" s="501"/>
      <c r="K224" s="501"/>
      <c r="L224" s="501"/>
      <c r="M224" s="500"/>
      <c r="N224" s="500"/>
      <c r="O224" s="501"/>
      <c r="P224" s="501"/>
      <c r="Q224" s="501"/>
      <c r="R224" s="501"/>
      <c r="S224" s="501"/>
      <c r="T224" s="501"/>
      <c r="U224" s="501"/>
      <c r="V224" s="500"/>
      <c r="W224" s="501"/>
      <c r="X224" s="501"/>
      <c r="Y224" s="501"/>
      <c r="Z224" s="500"/>
      <c r="AA224" s="501"/>
      <c r="AB224" s="1406">
        <v>3.0</v>
      </c>
      <c r="AC224" s="665" t="s">
        <v>55</v>
      </c>
      <c r="AD224" s="665" t="s">
        <v>3101</v>
      </c>
      <c r="AE224" s="650" t="s">
        <v>5413</v>
      </c>
      <c r="AF224" s="658"/>
      <c r="AG224" s="658"/>
      <c r="AH224" s="654"/>
    </row>
    <row r="225" ht="15.75" customHeight="1">
      <c r="A225" s="1643"/>
      <c r="B225" s="658"/>
      <c r="C225" s="642" t="s">
        <v>5414</v>
      </c>
      <c r="D225" s="658"/>
      <c r="E225" s="650"/>
      <c r="F225" s="641"/>
      <c r="G225" s="641"/>
      <c r="H225" s="501" t="s">
        <v>94</v>
      </c>
      <c r="I225" s="501" t="s">
        <v>94</v>
      </c>
      <c r="J225" s="501"/>
      <c r="K225" s="501"/>
      <c r="L225" s="501"/>
      <c r="M225" s="500"/>
      <c r="N225" s="500"/>
      <c r="O225" s="501"/>
      <c r="P225" s="501"/>
      <c r="Q225" s="501"/>
      <c r="R225" s="501"/>
      <c r="S225" s="501"/>
      <c r="T225" s="501"/>
      <c r="U225" s="501"/>
      <c r="V225" s="500"/>
      <c r="W225" s="501"/>
      <c r="X225" s="501"/>
      <c r="Y225" s="501"/>
      <c r="Z225" s="500"/>
      <c r="AA225" s="501"/>
      <c r="AB225" s="1406" t="s">
        <v>94</v>
      </c>
      <c r="AC225" s="665" t="s">
        <v>55</v>
      </c>
      <c r="AD225" s="665" t="s">
        <v>3101</v>
      </c>
      <c r="AE225" s="650"/>
      <c r="AF225" s="650"/>
      <c r="AG225" s="650"/>
      <c r="AH225" s="654"/>
    </row>
    <row r="226" ht="15.75" customHeight="1">
      <c r="A226" s="1643"/>
      <c r="B226" s="658"/>
      <c r="C226" s="641"/>
      <c r="D226" s="658"/>
      <c r="E226" s="650" t="s">
        <v>5406</v>
      </c>
      <c r="F226" s="642" t="s">
        <v>5415</v>
      </c>
      <c r="G226" s="640" t="s">
        <v>5416</v>
      </c>
      <c r="H226" s="501"/>
      <c r="I226" s="501"/>
      <c r="J226" s="501"/>
      <c r="K226" s="500"/>
      <c r="L226" s="502"/>
      <c r="M226" s="501"/>
      <c r="N226" s="501"/>
      <c r="O226" s="501"/>
      <c r="P226" s="501"/>
      <c r="Q226" s="501"/>
      <c r="R226" s="501"/>
      <c r="S226" s="501"/>
      <c r="T226" s="501"/>
      <c r="U226" s="502"/>
      <c r="V226" s="501"/>
      <c r="W226" s="501"/>
      <c r="X226" s="501"/>
      <c r="Y226" s="502"/>
      <c r="Z226" s="501"/>
      <c r="AA226" s="502"/>
      <c r="AB226" s="1406">
        <v>1.0</v>
      </c>
      <c r="AC226" s="665" t="s">
        <v>55</v>
      </c>
      <c r="AD226" s="665" t="s">
        <v>3101</v>
      </c>
      <c r="AE226" s="650"/>
      <c r="AF226" s="650" t="s">
        <v>5417</v>
      </c>
      <c r="AG226" s="640" t="s">
        <v>5418</v>
      </c>
      <c r="AH226" s="654"/>
    </row>
    <row r="227" ht="15.75" customHeight="1">
      <c r="A227" s="1643"/>
      <c r="B227" s="650" t="s">
        <v>5419</v>
      </c>
      <c r="C227" s="641"/>
      <c r="D227" s="658"/>
      <c r="E227" s="650"/>
      <c r="F227" s="641"/>
      <c r="G227" s="641"/>
      <c r="H227" s="501" t="s">
        <v>94</v>
      </c>
      <c r="I227" s="501" t="s">
        <v>94</v>
      </c>
      <c r="J227" s="501"/>
      <c r="K227" s="501"/>
      <c r="L227" s="501"/>
      <c r="M227" s="501"/>
      <c r="N227" s="501"/>
      <c r="O227" s="501"/>
      <c r="P227" s="501"/>
      <c r="Q227" s="501"/>
      <c r="R227" s="501"/>
      <c r="S227" s="501"/>
      <c r="T227" s="501"/>
      <c r="U227" s="501"/>
      <c r="V227" s="501"/>
      <c r="W227" s="501"/>
      <c r="X227" s="501"/>
      <c r="Y227" s="501"/>
      <c r="Z227" s="501"/>
      <c r="AA227" s="501"/>
      <c r="AB227" s="1406" t="s">
        <v>94</v>
      </c>
      <c r="AC227" s="665" t="s">
        <v>55</v>
      </c>
      <c r="AD227" s="665" t="s">
        <v>3101</v>
      </c>
      <c r="AE227" s="650"/>
      <c r="AF227" s="650"/>
      <c r="AG227" s="650"/>
      <c r="AH227" s="654"/>
    </row>
    <row r="228" ht="15.75" customHeight="1">
      <c r="A228" s="1477" t="s">
        <v>5420</v>
      </c>
      <c r="B228" s="658"/>
      <c r="C228" s="641"/>
      <c r="D228" s="658"/>
      <c r="E228" s="650"/>
      <c r="F228" s="641"/>
      <c r="G228" s="641"/>
      <c r="H228" s="501" t="s">
        <v>94</v>
      </c>
      <c r="I228" s="501" t="s">
        <v>94</v>
      </c>
      <c r="J228" s="501"/>
      <c r="K228" s="501"/>
      <c r="L228" s="501"/>
      <c r="M228" s="648"/>
      <c r="N228" s="648"/>
      <c r="O228" s="648"/>
      <c r="P228" s="648"/>
      <c r="Q228" s="648"/>
      <c r="R228" s="648"/>
      <c r="S228" s="648"/>
      <c r="T228" s="648"/>
      <c r="U228" s="648"/>
      <c r="V228" s="648"/>
      <c r="W228" s="648"/>
      <c r="X228" s="648"/>
      <c r="Y228" s="648"/>
      <c r="Z228" s="648"/>
      <c r="AA228" s="648"/>
      <c r="AB228" s="1406" t="s">
        <v>94</v>
      </c>
      <c r="AC228" s="665" t="s">
        <v>55</v>
      </c>
      <c r="AD228" s="1767" t="s">
        <v>3101</v>
      </c>
      <c r="AE228" s="650"/>
      <c r="AF228" s="650"/>
      <c r="AG228" s="650"/>
      <c r="AH228" s="654"/>
    </row>
    <row r="229" ht="15.75" customHeight="1">
      <c r="A229" s="1643"/>
      <c r="B229" s="650" t="s">
        <v>5421</v>
      </c>
      <c r="C229" s="641"/>
      <c r="D229" s="658"/>
      <c r="E229" s="650"/>
      <c r="F229" s="641"/>
      <c r="G229" s="641"/>
      <c r="H229" s="501" t="s">
        <v>94</v>
      </c>
      <c r="I229" s="501" t="s">
        <v>94</v>
      </c>
      <c r="J229" s="501"/>
      <c r="K229" s="501"/>
      <c r="L229" s="500"/>
      <c r="M229" s="500"/>
      <c r="N229" s="500"/>
      <c r="O229" s="500"/>
      <c r="P229" s="500"/>
      <c r="Q229" s="500"/>
      <c r="R229" s="500"/>
      <c r="S229" s="500"/>
      <c r="T229" s="500"/>
      <c r="U229" s="500"/>
      <c r="V229" s="500"/>
      <c r="W229" s="500"/>
      <c r="X229" s="500"/>
      <c r="Y229" s="500"/>
      <c r="Z229" s="500"/>
      <c r="AA229" s="500"/>
      <c r="AB229" s="1406" t="s">
        <v>94</v>
      </c>
      <c r="AC229" s="665" t="s">
        <v>55</v>
      </c>
      <c r="AD229" s="1767" t="s">
        <v>3101</v>
      </c>
      <c r="AE229" s="650"/>
      <c r="AF229" s="650"/>
      <c r="AG229" s="650"/>
      <c r="AH229" s="654"/>
    </row>
    <row r="230" ht="15.75" customHeight="1">
      <c r="A230" s="1643"/>
      <c r="B230" s="658"/>
      <c r="C230" s="642" t="s">
        <v>5422</v>
      </c>
      <c r="D230" s="658"/>
      <c r="E230" s="650" t="s">
        <v>5212</v>
      </c>
      <c r="F230" s="642" t="s">
        <v>5423</v>
      </c>
      <c r="G230" s="640" t="s">
        <v>5424</v>
      </c>
      <c r="H230" s="501"/>
      <c r="I230" s="501"/>
      <c r="J230" s="500"/>
      <c r="K230" s="500"/>
      <c r="L230" s="500"/>
      <c r="M230" s="500"/>
      <c r="N230" s="500"/>
      <c r="O230" s="500"/>
      <c r="P230" s="500"/>
      <c r="Q230" s="500"/>
      <c r="R230" s="500"/>
      <c r="S230" s="500"/>
      <c r="T230" s="500"/>
      <c r="U230" s="500"/>
      <c r="V230" s="500"/>
      <c r="W230" s="500"/>
      <c r="X230" s="500"/>
      <c r="Y230" s="500"/>
      <c r="Z230" s="500"/>
      <c r="AA230" s="500"/>
      <c r="AB230" s="1406">
        <v>1.0</v>
      </c>
      <c r="AC230" s="665" t="s">
        <v>55</v>
      </c>
      <c r="AD230" s="1768" t="s">
        <v>3208</v>
      </c>
      <c r="AE230" s="814"/>
      <c r="AF230" s="650"/>
      <c r="AG230" s="650"/>
      <c r="AH230" s="654"/>
    </row>
    <row r="231" ht="15.75" customHeight="1">
      <c r="A231" s="1643"/>
      <c r="B231" s="658"/>
      <c r="C231" s="642" t="s">
        <v>5425</v>
      </c>
      <c r="D231" s="650" t="s">
        <v>5426</v>
      </c>
      <c r="E231" s="650" t="s">
        <v>5427</v>
      </c>
      <c r="F231" s="642" t="s">
        <v>5428</v>
      </c>
      <c r="G231" s="640" t="s">
        <v>5429</v>
      </c>
      <c r="H231" s="501"/>
      <c r="I231" s="501"/>
      <c r="J231" s="500"/>
      <c r="K231" s="500"/>
      <c r="L231" s="500"/>
      <c r="M231" s="500"/>
      <c r="N231" s="500"/>
      <c r="O231" s="500"/>
      <c r="P231" s="500"/>
      <c r="Q231" s="500"/>
      <c r="R231" s="500"/>
      <c r="S231" s="500"/>
      <c r="T231" s="500"/>
      <c r="U231" s="500"/>
      <c r="V231" s="500"/>
      <c r="W231" s="500"/>
      <c r="X231" s="500"/>
      <c r="Y231" s="500"/>
      <c r="Z231" s="500"/>
      <c r="AA231" s="500"/>
      <c r="AB231" s="1406">
        <v>1.0</v>
      </c>
      <c r="AC231" s="665" t="s">
        <v>55</v>
      </c>
      <c r="AD231" s="1768" t="s">
        <v>1297</v>
      </c>
      <c r="AE231" s="650"/>
      <c r="AF231" s="650"/>
      <c r="AG231" s="640"/>
      <c r="AH231" s="654"/>
    </row>
    <row r="232" ht="15.75" customHeight="1">
      <c r="A232" s="1643"/>
      <c r="B232" s="640" t="s">
        <v>5430</v>
      </c>
      <c r="C232" s="641"/>
      <c r="D232" s="658"/>
      <c r="E232" s="650"/>
      <c r="F232" s="641"/>
      <c r="G232" s="641"/>
      <c r="H232" s="501" t="s">
        <v>94</v>
      </c>
      <c r="I232" s="501" t="s">
        <v>94</v>
      </c>
      <c r="J232" s="501"/>
      <c r="K232" s="501"/>
      <c r="L232" s="500"/>
      <c r="M232" s="500"/>
      <c r="N232" s="500"/>
      <c r="O232" s="500"/>
      <c r="P232" s="500"/>
      <c r="Q232" s="500"/>
      <c r="R232" s="500"/>
      <c r="S232" s="500"/>
      <c r="T232" s="500"/>
      <c r="U232" s="500"/>
      <c r="V232" s="500"/>
      <c r="W232" s="500"/>
      <c r="X232" s="500"/>
      <c r="Y232" s="500"/>
      <c r="Z232" s="500"/>
      <c r="AA232" s="500"/>
      <c r="AB232" s="1406" t="s">
        <v>94</v>
      </c>
      <c r="AC232" s="665" t="s">
        <v>55</v>
      </c>
      <c r="AD232" s="1767" t="s">
        <v>3101</v>
      </c>
      <c r="AE232" s="650"/>
      <c r="AF232" s="650"/>
      <c r="AG232" s="650"/>
      <c r="AH232" s="654"/>
    </row>
    <row r="233" ht="15.75" customHeight="1">
      <c r="A233" s="1643"/>
      <c r="B233" s="658"/>
      <c r="C233" s="641"/>
      <c r="D233" s="658"/>
      <c r="E233" s="650"/>
      <c r="F233" s="642" t="s">
        <v>5431</v>
      </c>
      <c r="G233" s="640" t="s">
        <v>5432</v>
      </c>
      <c r="H233" s="501"/>
      <c r="I233" s="501"/>
      <c r="J233" s="500"/>
      <c r="K233" s="500"/>
      <c r="L233" s="501"/>
      <c r="M233" s="500"/>
      <c r="N233" s="500"/>
      <c r="O233" s="500"/>
      <c r="P233" s="500"/>
      <c r="Q233" s="500"/>
      <c r="R233" s="500"/>
      <c r="S233" s="500"/>
      <c r="T233" s="500"/>
      <c r="U233" s="500"/>
      <c r="V233" s="500"/>
      <c r="W233" s="500"/>
      <c r="X233" s="500"/>
      <c r="Y233" s="500"/>
      <c r="Z233" s="500"/>
      <c r="AA233" s="500"/>
      <c r="AB233" s="1406">
        <v>1.0</v>
      </c>
      <c r="AC233" s="665" t="s">
        <v>55</v>
      </c>
      <c r="AD233" s="1767" t="s">
        <v>3101</v>
      </c>
      <c r="AE233" s="652"/>
      <c r="AF233" s="650"/>
      <c r="AG233" s="650"/>
      <c r="AH233" s="654"/>
    </row>
    <row r="234" ht="15.75" customHeight="1">
      <c r="A234" s="1643"/>
      <c r="B234" s="658"/>
      <c r="C234" s="642" t="s">
        <v>5343</v>
      </c>
      <c r="D234" s="658"/>
      <c r="E234" s="650"/>
      <c r="F234" s="642" t="s">
        <v>5433</v>
      </c>
      <c r="G234" s="640" t="s">
        <v>5434</v>
      </c>
      <c r="H234" s="501"/>
      <c r="I234" s="501"/>
      <c r="J234" s="501"/>
      <c r="K234" s="500"/>
      <c r="L234" s="501"/>
      <c r="M234" s="501"/>
      <c r="N234" s="501"/>
      <c r="O234" s="501"/>
      <c r="P234" s="501"/>
      <c r="Q234" s="501"/>
      <c r="R234" s="501"/>
      <c r="S234" s="501"/>
      <c r="T234" s="501"/>
      <c r="U234" s="501"/>
      <c r="V234" s="501"/>
      <c r="W234" s="501"/>
      <c r="X234" s="501"/>
      <c r="Y234" s="501"/>
      <c r="Z234" s="501"/>
      <c r="AA234" s="501"/>
      <c r="AB234" s="1406">
        <v>1.0</v>
      </c>
      <c r="AC234" s="665" t="s">
        <v>55</v>
      </c>
      <c r="AD234" s="1767" t="s">
        <v>3101</v>
      </c>
      <c r="AE234" s="650"/>
      <c r="AF234" s="650"/>
      <c r="AG234" s="650"/>
      <c r="AH234" s="654"/>
    </row>
    <row r="235" ht="15.75" customHeight="1">
      <c r="A235" s="1643"/>
      <c r="B235" s="658"/>
      <c r="C235" s="642" t="s">
        <v>5435</v>
      </c>
      <c r="D235" s="650" t="s">
        <v>5436</v>
      </c>
      <c r="E235" s="650" t="s">
        <v>5437</v>
      </c>
      <c r="F235" s="642" t="s">
        <v>5438</v>
      </c>
      <c r="G235" s="640" t="s">
        <v>5439</v>
      </c>
      <c r="H235" s="501"/>
      <c r="I235" s="501"/>
      <c r="J235" s="501"/>
      <c r="K235" s="500"/>
      <c r="L235" s="501"/>
      <c r="M235" s="501"/>
      <c r="N235" s="501"/>
      <c r="O235" s="501"/>
      <c r="P235" s="501"/>
      <c r="Q235" s="501"/>
      <c r="R235" s="501"/>
      <c r="S235" s="501"/>
      <c r="T235" s="501"/>
      <c r="U235" s="501"/>
      <c r="V235" s="501"/>
      <c r="W235" s="501"/>
      <c r="X235" s="501"/>
      <c r="Y235" s="501"/>
      <c r="Z235" s="501"/>
      <c r="AA235" s="501"/>
      <c r="AB235" s="1406">
        <v>1.0</v>
      </c>
      <c r="AC235" s="665" t="s">
        <v>55</v>
      </c>
      <c r="AD235" s="1767" t="s">
        <v>3101</v>
      </c>
      <c r="AE235" s="652"/>
      <c r="AF235" s="650"/>
      <c r="AG235" s="650"/>
      <c r="AH235" s="654"/>
    </row>
    <row r="236" ht="15.75" customHeight="1">
      <c r="A236" s="1643"/>
      <c r="B236" s="640" t="s">
        <v>5440</v>
      </c>
      <c r="C236" s="641"/>
      <c r="D236" s="658"/>
      <c r="E236" s="650"/>
      <c r="F236" s="641"/>
      <c r="G236" s="641"/>
      <c r="H236" s="501" t="s">
        <v>94</v>
      </c>
      <c r="I236" s="501" t="s">
        <v>94</v>
      </c>
      <c r="J236" s="501"/>
      <c r="K236" s="501"/>
      <c r="L236" s="501"/>
      <c r="M236" s="501"/>
      <c r="N236" s="501"/>
      <c r="O236" s="648"/>
      <c r="P236" s="648"/>
      <c r="Q236" s="648"/>
      <c r="R236" s="648"/>
      <c r="S236" s="648"/>
      <c r="T236" s="648"/>
      <c r="U236" s="648"/>
      <c r="V236" s="501"/>
      <c r="W236" s="648"/>
      <c r="X236" s="648"/>
      <c r="Y236" s="648"/>
      <c r="Z236" s="501"/>
      <c r="AA236" s="648"/>
      <c r="AB236" s="1406" t="s">
        <v>94</v>
      </c>
      <c r="AC236" s="665" t="s">
        <v>55</v>
      </c>
      <c r="AD236" s="1767" t="s">
        <v>3101</v>
      </c>
      <c r="AE236" s="650"/>
      <c r="AF236" s="650"/>
      <c r="AG236" s="650"/>
      <c r="AH236" s="654"/>
    </row>
    <row r="237" ht="15.75" hidden="1" customHeight="1">
      <c r="A237" s="1643"/>
      <c r="B237" s="658"/>
      <c r="C237" s="642" t="s">
        <v>5441</v>
      </c>
      <c r="D237" s="658"/>
      <c r="E237" s="650"/>
      <c r="F237" s="642" t="s">
        <v>5442</v>
      </c>
      <c r="G237" s="640" t="s">
        <v>5443</v>
      </c>
      <c r="H237" s="501"/>
      <c r="I237" s="501"/>
      <c r="J237" s="501"/>
      <c r="K237" s="501"/>
      <c r="L237" s="501"/>
      <c r="M237" s="501"/>
      <c r="N237" s="501"/>
      <c r="O237" s="501"/>
      <c r="P237" s="501"/>
      <c r="Q237" s="501"/>
      <c r="R237" s="501"/>
      <c r="S237" s="501"/>
      <c r="T237" s="501"/>
      <c r="U237" s="501"/>
      <c r="V237" s="501"/>
      <c r="W237" s="501"/>
      <c r="X237" s="501"/>
      <c r="Y237" s="501"/>
      <c r="Z237" s="501"/>
      <c r="AA237" s="501"/>
      <c r="AB237" s="1406">
        <v>3.0</v>
      </c>
      <c r="AC237" s="665" t="s">
        <v>55</v>
      </c>
      <c r="AD237" s="1767" t="s">
        <v>3101</v>
      </c>
      <c r="AE237" s="658"/>
      <c r="AF237" s="658"/>
      <c r="AG237" s="658"/>
      <c r="AH237" s="654"/>
    </row>
    <row r="238" ht="15.75" customHeight="1">
      <c r="A238" s="1643"/>
      <c r="B238" s="658"/>
      <c r="C238" s="642" t="s">
        <v>5444</v>
      </c>
      <c r="D238" s="658"/>
      <c r="E238" s="650"/>
      <c r="F238" s="640" t="s">
        <v>5445</v>
      </c>
      <c r="G238" s="640" t="s">
        <v>5446</v>
      </c>
      <c r="H238" s="501"/>
      <c r="I238" s="501"/>
      <c r="J238" s="501"/>
      <c r="K238" s="500"/>
      <c r="L238" s="501"/>
      <c r="M238" s="501"/>
      <c r="N238" s="501"/>
      <c r="O238" s="501"/>
      <c r="P238" s="501"/>
      <c r="Q238" s="501"/>
      <c r="R238" s="501"/>
      <c r="S238" s="501"/>
      <c r="T238" s="501"/>
      <c r="U238" s="501"/>
      <c r="V238" s="501"/>
      <c r="W238" s="501"/>
      <c r="X238" s="501"/>
      <c r="Y238" s="501"/>
      <c r="Z238" s="501"/>
      <c r="AA238" s="501"/>
      <c r="AB238" s="1406">
        <v>1.0</v>
      </c>
      <c r="AC238" s="665" t="s">
        <v>55</v>
      </c>
      <c r="AD238" s="1767" t="s">
        <v>3101</v>
      </c>
      <c r="AE238" s="652"/>
      <c r="AF238" s="650"/>
      <c r="AG238" s="650"/>
      <c r="AH238" s="654"/>
    </row>
    <row r="239" ht="15.75" customHeight="1">
      <c r="A239" s="1643"/>
      <c r="B239" s="658"/>
      <c r="C239" s="642" t="s">
        <v>5447</v>
      </c>
      <c r="D239" s="650" t="s">
        <v>5448</v>
      </c>
      <c r="E239" s="650" t="s">
        <v>5449</v>
      </c>
      <c r="F239" s="642" t="s">
        <v>5450</v>
      </c>
      <c r="G239" s="640" t="s">
        <v>5451</v>
      </c>
      <c r="H239" s="501"/>
      <c r="I239" s="501"/>
      <c r="J239" s="501"/>
      <c r="K239" s="500"/>
      <c r="L239" s="501"/>
      <c r="M239" s="501"/>
      <c r="N239" s="501"/>
      <c r="O239" s="501"/>
      <c r="P239" s="501"/>
      <c r="Q239" s="501"/>
      <c r="R239" s="501"/>
      <c r="S239" s="501"/>
      <c r="T239" s="501"/>
      <c r="U239" s="501"/>
      <c r="V239" s="501"/>
      <c r="W239" s="501"/>
      <c r="X239" s="501"/>
      <c r="Y239" s="501"/>
      <c r="Z239" s="501"/>
      <c r="AA239" s="501"/>
      <c r="AB239" s="1406">
        <v>1.0</v>
      </c>
      <c r="AC239" s="665" t="s">
        <v>55</v>
      </c>
      <c r="AD239" s="1767" t="s">
        <v>3101</v>
      </c>
      <c r="AE239" s="650"/>
      <c r="AF239" s="640" t="s">
        <v>5452</v>
      </c>
      <c r="AG239" s="650"/>
      <c r="AH239" s="654"/>
    </row>
    <row r="240" ht="15.75" customHeight="1">
      <c r="A240" s="1643"/>
      <c r="B240" s="658"/>
      <c r="C240" s="641"/>
      <c r="D240" s="650" t="s">
        <v>5436</v>
      </c>
      <c r="E240" s="650" t="s">
        <v>5449</v>
      </c>
      <c r="F240" s="642" t="s">
        <v>5453</v>
      </c>
      <c r="G240" s="640" t="s">
        <v>5451</v>
      </c>
      <c r="H240" s="501"/>
      <c r="I240" s="501"/>
      <c r="J240" s="648"/>
      <c r="K240" s="500"/>
      <c r="L240" s="648"/>
      <c r="M240" s="648"/>
      <c r="N240" s="648"/>
      <c r="O240" s="648"/>
      <c r="P240" s="648"/>
      <c r="Q240" s="648"/>
      <c r="R240" s="648"/>
      <c r="S240" s="648"/>
      <c r="T240" s="648"/>
      <c r="U240" s="648"/>
      <c r="V240" s="648"/>
      <c r="W240" s="648"/>
      <c r="X240" s="648"/>
      <c r="Y240" s="648"/>
      <c r="Z240" s="648"/>
      <c r="AA240" s="648"/>
      <c r="AB240" s="1406">
        <v>1.0</v>
      </c>
      <c r="AC240" s="665" t="s">
        <v>55</v>
      </c>
      <c r="AD240" s="1767" t="s">
        <v>3101</v>
      </c>
      <c r="AE240" s="640"/>
      <c r="AF240" s="650"/>
      <c r="AG240" s="650"/>
      <c r="AH240" s="654"/>
    </row>
    <row r="241" ht="15.75" customHeight="1">
      <c r="A241" s="1784" t="s">
        <v>5454</v>
      </c>
      <c r="B241" s="1785"/>
      <c r="C241" s="1769"/>
      <c r="D241" s="1785"/>
      <c r="E241" s="1780"/>
      <c r="F241" s="1769"/>
      <c r="G241" s="1769"/>
      <c r="H241" s="1783"/>
      <c r="I241" s="1783"/>
      <c r="J241" s="1783"/>
      <c r="K241" s="1783"/>
      <c r="L241" s="648"/>
      <c r="M241" s="648"/>
      <c r="N241" s="648"/>
      <c r="O241" s="648"/>
      <c r="P241" s="648"/>
      <c r="Q241" s="648"/>
      <c r="R241" s="648"/>
      <c r="S241" s="648"/>
      <c r="T241" s="648"/>
      <c r="U241" s="648"/>
      <c r="V241" s="648"/>
      <c r="W241" s="648"/>
      <c r="X241" s="648"/>
      <c r="Y241" s="648"/>
      <c r="Z241" s="648"/>
      <c r="AA241" s="648"/>
      <c r="AB241" s="1771"/>
      <c r="AC241" s="1769"/>
      <c r="AD241" s="1769"/>
      <c r="AE241" s="1780"/>
      <c r="AF241" s="1780"/>
      <c r="AG241" s="1780"/>
      <c r="AH241" s="1780"/>
    </row>
    <row r="242" ht="15.75" customHeight="1">
      <c r="A242" s="1786" t="s">
        <v>5455</v>
      </c>
      <c r="B242" s="1787"/>
      <c r="C242" s="1788"/>
      <c r="D242" s="1787"/>
      <c r="E242" s="1789" t="s">
        <v>5456</v>
      </c>
      <c r="F242" s="1788"/>
      <c r="G242" s="1788"/>
      <c r="H242" s="688"/>
      <c r="I242" s="688"/>
      <c r="J242" s="688"/>
      <c r="K242" s="688"/>
      <c r="L242" s="688"/>
      <c r="M242" s="688"/>
      <c r="N242" s="688"/>
      <c r="O242" s="688"/>
      <c r="P242" s="688"/>
      <c r="Q242" s="688"/>
      <c r="R242" s="688"/>
      <c r="S242" s="688"/>
      <c r="T242" s="688"/>
      <c r="U242" s="688"/>
      <c r="V242" s="688"/>
      <c r="W242" s="688"/>
      <c r="X242" s="688"/>
      <c r="Y242" s="688"/>
      <c r="Z242" s="688"/>
      <c r="AA242" s="688"/>
      <c r="AB242" s="1790"/>
      <c r="AC242" s="1788"/>
      <c r="AD242" s="1788"/>
      <c r="AE242" s="1791"/>
      <c r="AF242" s="1791"/>
      <c r="AG242" s="1791"/>
      <c r="AH242" s="1791"/>
    </row>
    <row r="243" ht="15.75" customHeight="1">
      <c r="A243" s="646" t="s">
        <v>5457</v>
      </c>
      <c r="B243" s="658"/>
      <c r="C243" s="641"/>
      <c r="D243" s="658"/>
      <c r="E243" s="650"/>
      <c r="F243" s="641"/>
      <c r="G243" s="641"/>
      <c r="H243" s="648" t="s">
        <v>94</v>
      </c>
      <c r="I243" s="648" t="s">
        <v>94</v>
      </c>
      <c r="J243" s="648"/>
      <c r="K243" s="648"/>
      <c r="L243" s="648"/>
      <c r="M243" s="648"/>
      <c r="N243" s="648"/>
      <c r="O243" s="648"/>
      <c r="P243" s="648"/>
      <c r="Q243" s="648"/>
      <c r="R243" s="648"/>
      <c r="S243" s="648"/>
      <c r="T243" s="648"/>
      <c r="U243" s="648"/>
      <c r="V243" s="648"/>
      <c r="W243" s="648"/>
      <c r="X243" s="648"/>
      <c r="Y243" s="648"/>
      <c r="Z243" s="648"/>
      <c r="AA243" s="648"/>
      <c r="AB243" s="648" t="s">
        <v>94</v>
      </c>
      <c r="AC243" s="664" t="s">
        <v>55</v>
      </c>
      <c r="AD243" s="664" t="s">
        <v>4445</v>
      </c>
      <c r="AE243" s="650"/>
      <c r="AF243" s="650"/>
      <c r="AG243" s="650"/>
      <c r="AH243" s="650"/>
    </row>
    <row r="244" ht="15.75" customHeight="1">
      <c r="A244" s="1477"/>
      <c r="B244" s="661" t="s">
        <v>5458</v>
      </c>
      <c r="C244" s="641"/>
      <c r="D244" s="658"/>
      <c r="E244" s="640"/>
      <c r="F244" s="641"/>
      <c r="G244" s="641"/>
      <c r="H244" s="648" t="s">
        <v>94</v>
      </c>
      <c r="I244" s="648" t="s">
        <v>94</v>
      </c>
      <c r="J244" s="648"/>
      <c r="K244" s="648"/>
      <c r="L244" s="648"/>
      <c r="M244" s="648"/>
      <c r="N244" s="648"/>
      <c r="O244" s="648"/>
      <c r="P244" s="648"/>
      <c r="Q244" s="648"/>
      <c r="R244" s="648"/>
      <c r="S244" s="648"/>
      <c r="T244" s="648"/>
      <c r="U244" s="648"/>
      <c r="V244" s="648"/>
      <c r="W244" s="648"/>
      <c r="X244" s="648"/>
      <c r="Y244" s="648"/>
      <c r="Z244" s="648"/>
      <c r="AA244" s="648"/>
      <c r="AB244" s="648" t="s">
        <v>94</v>
      </c>
      <c r="AC244" s="664" t="s">
        <v>55</v>
      </c>
      <c r="AD244" s="664" t="s">
        <v>4445</v>
      </c>
      <c r="AE244" s="650"/>
      <c r="AF244" s="650"/>
      <c r="AG244" s="650"/>
      <c r="AH244" s="650"/>
    </row>
    <row r="245" ht="15.75" customHeight="1">
      <c r="A245" s="1477"/>
      <c r="B245" s="658"/>
      <c r="C245" s="640" t="s">
        <v>5459</v>
      </c>
      <c r="D245" s="640" t="s">
        <v>5460</v>
      </c>
      <c r="E245" s="640"/>
      <c r="F245" s="661" t="s">
        <v>5461</v>
      </c>
      <c r="G245" s="643" t="s">
        <v>5462</v>
      </c>
      <c r="H245" s="501"/>
      <c r="I245" s="501"/>
      <c r="J245" s="648"/>
      <c r="K245" s="648"/>
      <c r="L245" s="648"/>
      <c r="M245" s="648"/>
      <c r="N245" s="648"/>
      <c r="O245" s="648"/>
      <c r="P245" s="648"/>
      <c r="Q245" s="648"/>
      <c r="R245" s="648"/>
      <c r="S245" s="648"/>
      <c r="T245" s="648"/>
      <c r="U245" s="648"/>
      <c r="V245" s="648"/>
      <c r="W245" s="648"/>
      <c r="X245" s="648"/>
      <c r="Y245" s="648"/>
      <c r="Z245" s="648"/>
      <c r="AA245" s="648"/>
      <c r="AB245" s="1613">
        <v>1.0</v>
      </c>
      <c r="AC245" s="664" t="s">
        <v>55</v>
      </c>
      <c r="AD245" s="664" t="s">
        <v>3208</v>
      </c>
      <c r="AE245" s="650"/>
      <c r="AF245" s="640" t="s">
        <v>5463</v>
      </c>
      <c r="AG245" s="640"/>
      <c r="AH245" s="640"/>
    </row>
    <row r="246" ht="15.75" customHeight="1">
      <c r="A246" s="1477"/>
      <c r="B246" s="658"/>
      <c r="C246" s="642"/>
      <c r="D246" s="640" t="s">
        <v>5464</v>
      </c>
      <c r="E246" s="640"/>
      <c r="F246" s="661" t="s">
        <v>5461</v>
      </c>
      <c r="G246" s="643" t="s">
        <v>5465</v>
      </c>
      <c r="H246" s="501"/>
      <c r="I246" s="501"/>
      <c r="J246" s="648"/>
      <c r="K246" s="648"/>
      <c r="L246" s="648"/>
      <c r="M246" s="648"/>
      <c r="N246" s="648"/>
      <c r="O246" s="648"/>
      <c r="P246" s="648"/>
      <c r="Q246" s="648"/>
      <c r="R246" s="648"/>
      <c r="S246" s="648"/>
      <c r="T246" s="648"/>
      <c r="U246" s="648"/>
      <c r="V246" s="648"/>
      <c r="W246" s="648"/>
      <c r="X246" s="648"/>
      <c r="Y246" s="648"/>
      <c r="Z246" s="648"/>
      <c r="AA246" s="648"/>
      <c r="AB246" s="1613">
        <v>1.0</v>
      </c>
      <c r="AC246" s="664" t="s">
        <v>55</v>
      </c>
      <c r="AD246" s="664" t="s">
        <v>545</v>
      </c>
      <c r="AE246" s="814"/>
      <c r="AF246" s="656" t="s">
        <v>5466</v>
      </c>
      <c r="AG246" s="650"/>
      <c r="AH246" s="650"/>
    </row>
    <row r="247" ht="15.75" customHeight="1">
      <c r="A247" s="1477"/>
      <c r="B247" s="658"/>
      <c r="C247" s="640" t="s">
        <v>5467</v>
      </c>
      <c r="D247" s="650"/>
      <c r="E247" s="650"/>
      <c r="F247" s="641"/>
      <c r="G247" s="1774" t="s">
        <v>5025</v>
      </c>
      <c r="H247" s="648" t="s">
        <v>94</v>
      </c>
      <c r="I247" s="648" t="s">
        <v>94</v>
      </c>
      <c r="J247" s="648"/>
      <c r="K247" s="648"/>
      <c r="L247" s="648"/>
      <c r="M247" s="648"/>
      <c r="N247" s="648"/>
      <c r="O247" s="648"/>
      <c r="P247" s="648"/>
      <c r="Q247" s="648"/>
      <c r="R247" s="648"/>
      <c r="S247" s="648"/>
      <c r="T247" s="648"/>
      <c r="U247" s="648"/>
      <c r="V247" s="648"/>
      <c r="W247" s="648"/>
      <c r="X247" s="648"/>
      <c r="Y247" s="648"/>
      <c r="Z247" s="648"/>
      <c r="AA247" s="648"/>
      <c r="AB247" s="648" t="s">
        <v>94</v>
      </c>
      <c r="AC247" s="664" t="s">
        <v>55</v>
      </c>
      <c r="AD247" s="664" t="s">
        <v>3208</v>
      </c>
      <c r="AE247" s="650"/>
      <c r="AF247" s="650"/>
      <c r="AG247" s="650"/>
      <c r="AH247" s="650"/>
    </row>
    <row r="248" ht="15.75" customHeight="1">
      <c r="A248" s="1477"/>
      <c r="B248" s="658"/>
      <c r="C248" s="640" t="s">
        <v>5468</v>
      </c>
      <c r="D248" s="650"/>
      <c r="E248" s="650"/>
      <c r="F248" s="641"/>
      <c r="G248" s="1774" t="s">
        <v>5025</v>
      </c>
      <c r="H248" s="648" t="s">
        <v>94</v>
      </c>
      <c r="I248" s="648" t="s">
        <v>94</v>
      </c>
      <c r="J248" s="648"/>
      <c r="K248" s="648"/>
      <c r="L248" s="648"/>
      <c r="M248" s="648"/>
      <c r="N248" s="648"/>
      <c r="O248" s="648"/>
      <c r="P248" s="648"/>
      <c r="Q248" s="648"/>
      <c r="R248" s="648"/>
      <c r="S248" s="648"/>
      <c r="T248" s="648"/>
      <c r="U248" s="648"/>
      <c r="V248" s="648"/>
      <c r="W248" s="648"/>
      <c r="X248" s="648"/>
      <c r="Y248" s="648"/>
      <c r="Z248" s="648"/>
      <c r="AA248" s="648"/>
      <c r="AB248" s="648" t="s">
        <v>94</v>
      </c>
      <c r="AC248" s="664" t="s">
        <v>55</v>
      </c>
      <c r="AD248" s="664" t="s">
        <v>3208</v>
      </c>
      <c r="AE248" s="650"/>
      <c r="AF248" s="650"/>
      <c r="AG248" s="650"/>
      <c r="AH248" s="650"/>
    </row>
    <row r="249" ht="15.75" customHeight="1">
      <c r="A249" s="663" t="s">
        <v>5469</v>
      </c>
      <c r="B249" s="658"/>
      <c r="C249" s="642"/>
      <c r="D249" s="650"/>
      <c r="E249" s="650"/>
      <c r="F249" s="641"/>
      <c r="G249" s="642"/>
      <c r="H249" s="648" t="s">
        <v>94</v>
      </c>
      <c r="I249" s="648" t="s">
        <v>94</v>
      </c>
      <c r="J249" s="648"/>
      <c r="K249" s="648"/>
      <c r="L249" s="648"/>
      <c r="M249" s="648"/>
      <c r="N249" s="648"/>
      <c r="O249" s="648"/>
      <c r="P249" s="648"/>
      <c r="Q249" s="648"/>
      <c r="R249" s="648"/>
      <c r="S249" s="648"/>
      <c r="T249" s="648"/>
      <c r="U249" s="648"/>
      <c r="V249" s="648"/>
      <c r="W249" s="648"/>
      <c r="X249" s="648"/>
      <c r="Y249" s="648"/>
      <c r="Z249" s="648"/>
      <c r="AA249" s="648"/>
      <c r="AB249" s="648" t="s">
        <v>94</v>
      </c>
      <c r="AC249" s="664" t="s">
        <v>55</v>
      </c>
      <c r="AD249" s="664" t="s">
        <v>545</v>
      </c>
      <c r="AE249" s="650"/>
      <c r="AF249" s="650"/>
      <c r="AG249" s="650"/>
      <c r="AH249" s="650"/>
    </row>
    <row r="250" ht="15.75" customHeight="1">
      <c r="A250" s="1477"/>
      <c r="B250" s="661" t="s">
        <v>5470</v>
      </c>
      <c r="C250" s="642"/>
      <c r="D250" s="650"/>
      <c r="E250" s="650"/>
      <c r="F250" s="661" t="s">
        <v>5471</v>
      </c>
      <c r="G250" s="640" t="s">
        <v>5472</v>
      </c>
      <c r="H250" s="501"/>
      <c r="I250" s="501"/>
      <c r="J250" s="648"/>
      <c r="K250" s="648"/>
      <c r="L250" s="648"/>
      <c r="M250" s="648"/>
      <c r="N250" s="648"/>
      <c r="O250" s="648"/>
      <c r="P250" s="648"/>
      <c r="Q250" s="648"/>
      <c r="R250" s="648"/>
      <c r="S250" s="648"/>
      <c r="T250" s="648"/>
      <c r="U250" s="648"/>
      <c r="V250" s="648"/>
      <c r="W250" s="648"/>
      <c r="X250" s="648"/>
      <c r="Y250" s="648"/>
      <c r="Z250" s="648"/>
      <c r="AA250" s="648"/>
      <c r="AB250" s="1613">
        <v>1.0</v>
      </c>
      <c r="AC250" s="665" t="s">
        <v>55</v>
      </c>
      <c r="AD250" s="664" t="s">
        <v>1297</v>
      </c>
      <c r="AE250" s="650"/>
      <c r="AF250" s="650"/>
      <c r="AG250" s="640"/>
      <c r="AH250" s="650"/>
    </row>
    <row r="251" ht="15.75" customHeight="1">
      <c r="A251" s="1792" t="s">
        <v>5473</v>
      </c>
      <c r="B251" s="658"/>
      <c r="C251" s="641"/>
      <c r="D251" s="658"/>
      <c r="E251" s="650"/>
      <c r="F251" s="641"/>
      <c r="G251" s="641"/>
      <c r="H251" s="501" t="s">
        <v>94</v>
      </c>
      <c r="I251" s="501" t="s">
        <v>94</v>
      </c>
      <c r="J251" s="501"/>
      <c r="K251" s="501"/>
      <c r="L251" s="501"/>
      <c r="M251" s="648"/>
      <c r="N251" s="648"/>
      <c r="O251" s="648"/>
      <c r="P251" s="648"/>
      <c r="Q251" s="648"/>
      <c r="R251" s="648"/>
      <c r="S251" s="648"/>
      <c r="T251" s="648"/>
      <c r="U251" s="648"/>
      <c r="V251" s="648"/>
      <c r="W251" s="648"/>
      <c r="X251" s="648"/>
      <c r="Y251" s="648"/>
      <c r="Z251" s="648"/>
      <c r="AA251" s="648"/>
      <c r="AB251" s="1406" t="s">
        <v>94</v>
      </c>
      <c r="AC251" s="665" t="s">
        <v>55</v>
      </c>
      <c r="AD251" s="665" t="s">
        <v>2913</v>
      </c>
      <c r="AE251" s="650"/>
      <c r="AF251" s="650"/>
      <c r="AG251" s="650"/>
      <c r="AH251" s="654"/>
    </row>
    <row r="252" ht="15.75" customHeight="1">
      <c r="A252" s="1643"/>
      <c r="B252" s="1729" t="s">
        <v>5474</v>
      </c>
      <c r="C252" s="661" t="s">
        <v>252</v>
      </c>
      <c r="D252" s="658"/>
      <c r="E252" s="650"/>
      <c r="F252" s="640" t="s">
        <v>5475</v>
      </c>
      <c r="G252" s="640" t="s">
        <v>5476</v>
      </c>
      <c r="H252" s="501"/>
      <c r="I252" s="501"/>
      <c r="J252" s="500"/>
      <c r="K252" s="648"/>
      <c r="L252" s="501"/>
      <c r="M252" s="500"/>
      <c r="N252" s="500"/>
      <c r="O252" s="648"/>
      <c r="P252" s="648"/>
      <c r="Q252" s="648"/>
      <c r="R252" s="648"/>
      <c r="S252" s="648"/>
      <c r="T252" s="648"/>
      <c r="U252" s="648"/>
      <c r="V252" s="500"/>
      <c r="W252" s="648"/>
      <c r="X252" s="648"/>
      <c r="Y252" s="648"/>
      <c r="Z252" s="500"/>
      <c r="AA252" s="648"/>
      <c r="AB252" s="1406">
        <v>1.0</v>
      </c>
      <c r="AC252" s="665" t="s">
        <v>55</v>
      </c>
      <c r="AD252" s="665" t="s">
        <v>2913</v>
      </c>
      <c r="AE252" s="640"/>
      <c r="AF252" s="640" t="s">
        <v>5477</v>
      </c>
      <c r="AG252" s="640"/>
      <c r="AH252" s="640"/>
    </row>
    <row r="253" ht="15.75" customHeight="1">
      <c r="A253" s="1643"/>
      <c r="B253" s="658"/>
      <c r="C253" s="658" t="s">
        <v>5478</v>
      </c>
      <c r="D253" s="658"/>
      <c r="E253" s="650" t="s">
        <v>5479</v>
      </c>
      <c r="F253" s="642" t="s">
        <v>5480</v>
      </c>
      <c r="G253" s="640" t="s">
        <v>5481</v>
      </c>
      <c r="H253" s="501"/>
      <c r="I253" s="501"/>
      <c r="J253" s="500"/>
      <c r="K253" s="648"/>
      <c r="L253" s="648"/>
      <c r="M253" s="648"/>
      <c r="N253" s="648"/>
      <c r="O253" s="648"/>
      <c r="P253" s="648"/>
      <c r="Q253" s="648"/>
      <c r="R253" s="648"/>
      <c r="S253" s="648"/>
      <c r="T253" s="648"/>
      <c r="U253" s="648"/>
      <c r="V253" s="648"/>
      <c r="W253" s="648"/>
      <c r="X253" s="648"/>
      <c r="Y253" s="648"/>
      <c r="Z253" s="648"/>
      <c r="AA253" s="648"/>
      <c r="AB253" s="1406">
        <v>1.0</v>
      </c>
      <c r="AC253" s="665" t="s">
        <v>55</v>
      </c>
      <c r="AD253" s="664" t="s">
        <v>1297</v>
      </c>
      <c r="AE253" s="650"/>
      <c r="AF253" s="650"/>
      <c r="AG253" s="1408"/>
      <c r="AH253" s="654"/>
    </row>
    <row r="254" ht="15.75" customHeight="1">
      <c r="A254" s="1501"/>
      <c r="B254" s="643" t="s">
        <v>5482</v>
      </c>
      <c r="C254" s="654"/>
      <c r="D254" s="621"/>
      <c r="E254" s="654" t="s">
        <v>5483</v>
      </c>
      <c r="F254" s="623" t="s">
        <v>5484</v>
      </c>
      <c r="G254" s="643" t="s">
        <v>5485</v>
      </c>
      <c r="H254" s="501"/>
      <c r="I254" s="501"/>
      <c r="J254" s="500"/>
      <c r="K254" s="648"/>
      <c r="L254" s="648"/>
      <c r="M254" s="648"/>
      <c r="N254" s="648"/>
      <c r="O254" s="648"/>
      <c r="P254" s="648"/>
      <c r="Q254" s="648"/>
      <c r="R254" s="648"/>
      <c r="S254" s="648"/>
      <c r="T254" s="648"/>
      <c r="U254" s="648"/>
      <c r="V254" s="648"/>
      <c r="W254" s="648"/>
      <c r="X254" s="648"/>
      <c r="Y254" s="648"/>
      <c r="Z254" s="648"/>
      <c r="AA254" s="648"/>
      <c r="AB254" s="1406">
        <v>1.0</v>
      </c>
      <c r="AC254" s="665" t="s">
        <v>55</v>
      </c>
      <c r="AD254" s="664" t="s">
        <v>1297</v>
      </c>
      <c r="AE254" s="650"/>
      <c r="AF254" s="650"/>
      <c r="AG254" s="640"/>
      <c r="AH254" s="654"/>
    </row>
    <row r="255" ht="15.75" customHeight="1">
      <c r="A255" s="1501"/>
      <c r="B255" s="623" t="s">
        <v>5486</v>
      </c>
      <c r="C255" s="1501"/>
      <c r="D255" s="621"/>
      <c r="E255" s="1501"/>
      <c r="F255" s="621"/>
      <c r="G255" s="621"/>
      <c r="H255" s="648" t="s">
        <v>94</v>
      </c>
      <c r="I255" s="648" t="s">
        <v>94</v>
      </c>
      <c r="J255" s="648"/>
      <c r="K255" s="648"/>
      <c r="L255" s="648"/>
      <c r="M255" s="648"/>
      <c r="N255" s="648"/>
      <c r="O255" s="648"/>
      <c r="P255" s="648"/>
      <c r="Q255" s="648"/>
      <c r="R255" s="648"/>
      <c r="S255" s="648"/>
      <c r="T255" s="648"/>
      <c r="U255" s="648"/>
      <c r="V255" s="648"/>
      <c r="W255" s="648"/>
      <c r="X255" s="648"/>
      <c r="Y255" s="648"/>
      <c r="Z255" s="648"/>
      <c r="AA255" s="648"/>
      <c r="AB255" s="1613" t="s">
        <v>94</v>
      </c>
      <c r="AC255" s="665" t="s">
        <v>55</v>
      </c>
      <c r="AD255" s="664" t="s">
        <v>5263</v>
      </c>
      <c r="AE255" s="650"/>
      <c r="AF255" s="650"/>
      <c r="AG255" s="650"/>
      <c r="AH255" s="654"/>
    </row>
    <row r="256" ht="15.75" customHeight="1">
      <c r="A256" s="1501"/>
      <c r="B256" s="621"/>
      <c r="C256" s="654" t="s">
        <v>5487</v>
      </c>
      <c r="D256" s="621"/>
      <c r="E256" s="643" t="s">
        <v>5488</v>
      </c>
      <c r="F256" s="621" t="s">
        <v>5489</v>
      </c>
      <c r="G256" s="643" t="s">
        <v>5490</v>
      </c>
      <c r="H256" s="501"/>
      <c r="I256" s="501"/>
      <c r="J256" s="648"/>
      <c r="K256" s="648"/>
      <c r="L256" s="648"/>
      <c r="M256" s="648"/>
      <c r="N256" s="648"/>
      <c r="O256" s="648"/>
      <c r="P256" s="648"/>
      <c r="Q256" s="648"/>
      <c r="R256" s="648"/>
      <c r="S256" s="648"/>
      <c r="T256" s="648"/>
      <c r="U256" s="648"/>
      <c r="V256" s="648"/>
      <c r="W256" s="648"/>
      <c r="X256" s="648"/>
      <c r="Y256" s="648"/>
      <c r="Z256" s="648"/>
      <c r="AA256" s="648"/>
      <c r="AB256" s="1406">
        <v>1.0</v>
      </c>
      <c r="AC256" s="665" t="s">
        <v>55</v>
      </c>
      <c r="AD256" s="664" t="s">
        <v>1821</v>
      </c>
      <c r="AE256" s="650"/>
      <c r="AF256" s="640"/>
      <c r="AG256" s="650"/>
      <c r="AH256" s="817"/>
    </row>
    <row r="257" ht="15.75" customHeight="1">
      <c r="A257" s="1501"/>
      <c r="B257" s="621"/>
      <c r="C257" s="654" t="s">
        <v>5491</v>
      </c>
      <c r="D257" s="621"/>
      <c r="E257" s="623"/>
      <c r="F257" s="841" t="s">
        <v>5492</v>
      </c>
      <c r="G257" s="643" t="s">
        <v>5493</v>
      </c>
      <c r="H257" s="501"/>
      <c r="I257" s="501"/>
      <c r="J257" s="648"/>
      <c r="K257" s="648"/>
      <c r="L257" s="648"/>
      <c r="M257" s="648"/>
      <c r="N257" s="648"/>
      <c r="O257" s="648"/>
      <c r="P257" s="648"/>
      <c r="Q257" s="648"/>
      <c r="R257" s="648"/>
      <c r="S257" s="648"/>
      <c r="T257" s="648"/>
      <c r="U257" s="648"/>
      <c r="V257" s="648"/>
      <c r="W257" s="648"/>
      <c r="X257" s="648"/>
      <c r="Y257" s="648"/>
      <c r="Z257" s="648"/>
      <c r="AA257" s="648"/>
      <c r="AB257" s="1406">
        <v>1.0</v>
      </c>
      <c r="AC257" s="665" t="s">
        <v>55</v>
      </c>
      <c r="AD257" s="664" t="s">
        <v>1297</v>
      </c>
      <c r="AE257" s="839"/>
      <c r="AF257" s="650"/>
      <c r="AG257" s="640"/>
      <c r="AH257" s="654"/>
    </row>
    <row r="258" ht="15.75" customHeight="1">
      <c r="A258" s="1501"/>
      <c r="B258" s="621"/>
      <c r="C258" s="654"/>
      <c r="D258" s="621" t="s">
        <v>5494</v>
      </c>
      <c r="E258" s="623"/>
      <c r="F258" s="841" t="s">
        <v>5495</v>
      </c>
      <c r="G258" s="643" t="s">
        <v>5496</v>
      </c>
      <c r="H258" s="501"/>
      <c r="I258" s="501"/>
      <c r="J258" s="648"/>
      <c r="K258" s="648"/>
      <c r="L258" s="648"/>
      <c r="M258" s="648"/>
      <c r="N258" s="648"/>
      <c r="O258" s="648"/>
      <c r="P258" s="648"/>
      <c r="Q258" s="648"/>
      <c r="R258" s="648"/>
      <c r="S258" s="648"/>
      <c r="T258" s="648"/>
      <c r="U258" s="648"/>
      <c r="V258" s="648"/>
      <c r="W258" s="648"/>
      <c r="X258" s="648"/>
      <c r="Y258" s="648"/>
      <c r="Z258" s="648"/>
      <c r="AA258" s="648"/>
      <c r="AB258" s="1406">
        <v>1.0</v>
      </c>
      <c r="AC258" s="665" t="s">
        <v>55</v>
      </c>
      <c r="AD258" s="664" t="s">
        <v>1297</v>
      </c>
      <c r="AE258" s="652"/>
      <c r="AF258" s="640"/>
      <c r="AG258" s="640"/>
      <c r="AH258" s="654"/>
    </row>
    <row r="259" ht="15.75" customHeight="1">
      <c r="A259" s="1501"/>
      <c r="B259" s="621"/>
      <c r="C259" s="654"/>
      <c r="D259" s="621" t="s">
        <v>5497</v>
      </c>
      <c r="E259" s="623"/>
      <c r="F259" s="621" t="s">
        <v>5498</v>
      </c>
      <c r="G259" s="643" t="s">
        <v>5499</v>
      </c>
      <c r="H259" s="501"/>
      <c r="I259" s="501"/>
      <c r="J259" s="648"/>
      <c r="K259" s="648"/>
      <c r="L259" s="648"/>
      <c r="M259" s="648"/>
      <c r="N259" s="648"/>
      <c r="O259" s="648"/>
      <c r="P259" s="648"/>
      <c r="Q259" s="648"/>
      <c r="R259" s="648"/>
      <c r="S259" s="648"/>
      <c r="T259" s="648"/>
      <c r="U259" s="648"/>
      <c r="V259" s="648"/>
      <c r="W259" s="648"/>
      <c r="X259" s="648"/>
      <c r="Y259" s="648"/>
      <c r="Z259" s="648"/>
      <c r="AA259" s="648"/>
      <c r="AB259" s="1406">
        <v>1.0</v>
      </c>
      <c r="AC259" s="665" t="s">
        <v>55</v>
      </c>
      <c r="AD259" s="664" t="s">
        <v>5263</v>
      </c>
      <c r="AE259" s="650"/>
      <c r="AF259" s="656" t="s">
        <v>5500</v>
      </c>
      <c r="AG259" s="650"/>
      <c r="AH259" s="654"/>
    </row>
    <row r="260" ht="15.75" customHeight="1">
      <c r="A260" s="1501"/>
      <c r="B260" s="621"/>
      <c r="C260" s="654"/>
      <c r="D260" s="621" t="s">
        <v>4428</v>
      </c>
      <c r="E260" s="623"/>
      <c r="F260" s="621" t="s">
        <v>5501</v>
      </c>
      <c r="G260" s="643" t="s">
        <v>5502</v>
      </c>
      <c r="H260" s="501"/>
      <c r="I260" s="501"/>
      <c r="J260" s="648"/>
      <c r="K260" s="648"/>
      <c r="L260" s="648"/>
      <c r="M260" s="648"/>
      <c r="N260" s="648"/>
      <c r="O260" s="648"/>
      <c r="P260" s="648"/>
      <c r="Q260" s="648"/>
      <c r="R260" s="648"/>
      <c r="S260" s="648"/>
      <c r="T260" s="648"/>
      <c r="U260" s="648"/>
      <c r="V260" s="648"/>
      <c r="W260" s="648"/>
      <c r="X260" s="648"/>
      <c r="Y260" s="648"/>
      <c r="Z260" s="648"/>
      <c r="AA260" s="648"/>
      <c r="AB260" s="1406">
        <v>1.0</v>
      </c>
      <c r="AC260" s="665" t="s">
        <v>55</v>
      </c>
      <c r="AD260" s="664" t="s">
        <v>387</v>
      </c>
      <c r="AE260" s="652"/>
      <c r="AF260" s="656" t="s">
        <v>5503</v>
      </c>
      <c r="AG260" s="640"/>
      <c r="AH260" s="654"/>
    </row>
    <row r="261" ht="15.75" customHeight="1">
      <c r="A261" s="1501"/>
      <c r="B261" s="643"/>
      <c r="C261" s="654" t="s">
        <v>5504</v>
      </c>
      <c r="D261" s="621"/>
      <c r="E261" s="643" t="s">
        <v>5488</v>
      </c>
      <c r="F261" s="623" t="s">
        <v>5505</v>
      </c>
      <c r="G261" s="643" t="s">
        <v>5506</v>
      </c>
      <c r="H261" s="501"/>
      <c r="I261" s="501"/>
      <c r="J261" s="648"/>
      <c r="K261" s="648"/>
      <c r="L261" s="648"/>
      <c r="M261" s="648"/>
      <c r="N261" s="648"/>
      <c r="O261" s="648"/>
      <c r="P261" s="648"/>
      <c r="Q261" s="648"/>
      <c r="R261" s="648"/>
      <c r="S261" s="648"/>
      <c r="T261" s="648"/>
      <c r="U261" s="648"/>
      <c r="V261" s="648"/>
      <c r="W261" s="648"/>
      <c r="X261" s="648"/>
      <c r="Y261" s="648"/>
      <c r="Z261" s="648"/>
      <c r="AA261" s="648"/>
      <c r="AB261" s="1406">
        <v>1.0</v>
      </c>
      <c r="AC261" s="665" t="s">
        <v>55</v>
      </c>
      <c r="AD261" s="664" t="s">
        <v>5263</v>
      </c>
      <c r="AE261" s="640"/>
      <c r="AF261" s="650"/>
      <c r="AG261" s="650"/>
      <c r="AH261" s="654"/>
    </row>
    <row r="262" ht="15.75" customHeight="1">
      <c r="A262" s="1643"/>
      <c r="B262" s="640"/>
      <c r="C262" s="640" t="s">
        <v>5507</v>
      </c>
      <c r="D262" s="641"/>
      <c r="E262" s="650"/>
      <c r="F262" s="640" t="s">
        <v>5508</v>
      </c>
      <c r="G262" s="640" t="s">
        <v>5509</v>
      </c>
      <c r="H262" s="501"/>
      <c r="I262" s="501"/>
      <c r="J262" s="648"/>
      <c r="K262" s="648"/>
      <c r="L262" s="648"/>
      <c r="M262" s="648"/>
      <c r="N262" s="648"/>
      <c r="O262" s="648"/>
      <c r="P262" s="648"/>
      <c r="Q262" s="648"/>
      <c r="R262" s="648"/>
      <c r="S262" s="648"/>
      <c r="T262" s="648"/>
      <c r="U262" s="648"/>
      <c r="V262" s="648"/>
      <c r="W262" s="648"/>
      <c r="X262" s="648"/>
      <c r="Y262" s="648"/>
      <c r="Z262" s="648"/>
      <c r="AA262" s="648"/>
      <c r="AB262" s="1406">
        <v>1.0</v>
      </c>
      <c r="AC262" s="665" t="s">
        <v>55</v>
      </c>
      <c r="AD262" s="664" t="s">
        <v>1821</v>
      </c>
      <c r="AE262" s="640"/>
      <c r="AF262" s="650"/>
      <c r="AG262" s="640"/>
      <c r="AH262" s="654"/>
    </row>
    <row r="263" ht="15.75" customHeight="1">
      <c r="A263" s="1643"/>
      <c r="B263" s="640" t="s">
        <v>5510</v>
      </c>
      <c r="C263" s="650"/>
      <c r="D263" s="641"/>
      <c r="E263" s="650" t="s">
        <v>5511</v>
      </c>
      <c r="F263" s="642" t="s">
        <v>5512</v>
      </c>
      <c r="G263" s="640" t="s">
        <v>5513</v>
      </c>
      <c r="H263" s="501"/>
      <c r="I263" s="501"/>
      <c r="J263" s="648"/>
      <c r="K263" s="648"/>
      <c r="L263" s="648"/>
      <c r="M263" s="648"/>
      <c r="N263" s="648"/>
      <c r="O263" s="648"/>
      <c r="P263" s="648"/>
      <c r="Q263" s="648"/>
      <c r="R263" s="648"/>
      <c r="S263" s="648"/>
      <c r="T263" s="648"/>
      <c r="U263" s="648"/>
      <c r="V263" s="648"/>
      <c r="W263" s="648"/>
      <c r="X263" s="648"/>
      <c r="Y263" s="648"/>
      <c r="Z263" s="648"/>
      <c r="AA263" s="648"/>
      <c r="AB263" s="1406">
        <v>1.0</v>
      </c>
      <c r="AC263" s="665" t="s">
        <v>55</v>
      </c>
      <c r="AD263" s="664" t="s">
        <v>1821</v>
      </c>
      <c r="AE263" s="650"/>
      <c r="AF263" s="640" t="s">
        <v>5514</v>
      </c>
      <c r="AG263" s="640"/>
      <c r="AH263" s="654"/>
    </row>
    <row r="264" ht="15.75" customHeight="1">
      <c r="A264" s="1643"/>
      <c r="B264" s="640" t="s">
        <v>5515</v>
      </c>
      <c r="C264" s="650" t="s">
        <v>2097</v>
      </c>
      <c r="D264" s="641"/>
      <c r="E264" s="650" t="s">
        <v>5516</v>
      </c>
      <c r="F264" s="640" t="s">
        <v>5517</v>
      </c>
      <c r="G264" s="640" t="s">
        <v>5518</v>
      </c>
      <c r="H264" s="501"/>
      <c r="I264" s="501"/>
      <c r="J264" s="648"/>
      <c r="K264" s="648"/>
      <c r="L264" s="648"/>
      <c r="M264" s="648"/>
      <c r="N264" s="648"/>
      <c r="O264" s="648"/>
      <c r="P264" s="648"/>
      <c r="Q264" s="648"/>
      <c r="R264" s="648"/>
      <c r="S264" s="648"/>
      <c r="T264" s="648"/>
      <c r="U264" s="648"/>
      <c r="V264" s="648"/>
      <c r="W264" s="648"/>
      <c r="X264" s="648"/>
      <c r="Y264" s="648"/>
      <c r="Z264" s="648"/>
      <c r="AA264" s="648"/>
      <c r="AB264" s="1406">
        <v>1.0</v>
      </c>
      <c r="AC264" s="665" t="s">
        <v>55</v>
      </c>
      <c r="AD264" s="664" t="s">
        <v>5263</v>
      </c>
      <c r="AE264" s="650"/>
      <c r="AF264" s="650"/>
      <c r="AG264" s="650"/>
      <c r="AH264" s="654"/>
    </row>
    <row r="265" ht="15.75" customHeight="1">
      <c r="A265" s="1643"/>
      <c r="B265" s="658"/>
      <c r="C265" s="658" t="s">
        <v>5519</v>
      </c>
      <c r="D265" s="641"/>
      <c r="E265" s="650" t="s">
        <v>5520</v>
      </c>
      <c r="F265" s="641"/>
      <c r="G265" s="641"/>
      <c r="H265" s="501" t="s">
        <v>94</v>
      </c>
      <c r="I265" s="501" t="s">
        <v>94</v>
      </c>
      <c r="J265" s="501"/>
      <c r="K265" s="501"/>
      <c r="L265" s="501"/>
      <c r="M265" s="648"/>
      <c r="N265" s="648"/>
      <c r="O265" s="648"/>
      <c r="P265" s="648"/>
      <c r="Q265" s="648"/>
      <c r="R265" s="648"/>
      <c r="S265" s="648"/>
      <c r="T265" s="648"/>
      <c r="U265" s="648"/>
      <c r="V265" s="648"/>
      <c r="W265" s="648"/>
      <c r="X265" s="648"/>
      <c r="Y265" s="648"/>
      <c r="Z265" s="648"/>
      <c r="AA265" s="648"/>
      <c r="AB265" s="1406" t="s">
        <v>94</v>
      </c>
      <c r="AC265" s="665" t="s">
        <v>55</v>
      </c>
      <c r="AD265" s="665" t="s">
        <v>2913</v>
      </c>
      <c r="AE265" s="650"/>
      <c r="AF265" s="650"/>
      <c r="AG265" s="650"/>
      <c r="AH265" s="654"/>
    </row>
    <row r="266" ht="15.75" customHeight="1">
      <c r="A266" s="1643"/>
      <c r="B266" s="658"/>
      <c r="C266" s="658"/>
      <c r="D266" s="641" t="s">
        <v>5521</v>
      </c>
      <c r="E266" s="650"/>
      <c r="F266" s="641" t="s">
        <v>5522</v>
      </c>
      <c r="G266" s="661" t="s">
        <v>5523</v>
      </c>
      <c r="H266" s="501"/>
      <c r="I266" s="501"/>
      <c r="J266" s="648"/>
      <c r="K266" s="648"/>
      <c r="L266" s="501"/>
      <c r="M266" s="648"/>
      <c r="N266" s="648"/>
      <c r="O266" s="648"/>
      <c r="P266" s="648"/>
      <c r="Q266" s="648"/>
      <c r="R266" s="648"/>
      <c r="S266" s="648"/>
      <c r="T266" s="648"/>
      <c r="U266" s="648"/>
      <c r="V266" s="648"/>
      <c r="W266" s="648"/>
      <c r="X266" s="648"/>
      <c r="Y266" s="648"/>
      <c r="Z266" s="648"/>
      <c r="AA266" s="648"/>
      <c r="AB266" s="1406">
        <v>1.0</v>
      </c>
      <c r="AC266" s="665" t="s">
        <v>55</v>
      </c>
      <c r="AD266" s="664" t="s">
        <v>5263</v>
      </c>
      <c r="AE266" s="650"/>
      <c r="AF266" s="650"/>
      <c r="AG266" s="650"/>
      <c r="AH266" s="654"/>
    </row>
    <row r="267" ht="15.75" customHeight="1">
      <c r="A267" s="1643"/>
      <c r="B267" s="658"/>
      <c r="C267" s="658"/>
      <c r="D267" s="641" t="s">
        <v>5524</v>
      </c>
      <c r="E267" s="650"/>
      <c r="F267" s="641" t="s">
        <v>5525</v>
      </c>
      <c r="G267" s="640" t="s">
        <v>5526</v>
      </c>
      <c r="H267" s="501"/>
      <c r="I267" s="501"/>
      <c r="J267" s="648"/>
      <c r="K267" s="648"/>
      <c r="L267" s="501"/>
      <c r="M267" s="501"/>
      <c r="N267" s="501"/>
      <c r="O267" s="501"/>
      <c r="P267" s="501"/>
      <c r="Q267" s="501"/>
      <c r="R267" s="501"/>
      <c r="S267" s="501"/>
      <c r="T267" s="501"/>
      <c r="U267" s="501"/>
      <c r="V267" s="501"/>
      <c r="W267" s="501"/>
      <c r="X267" s="501"/>
      <c r="Y267" s="501"/>
      <c r="Z267" s="501"/>
      <c r="AA267" s="501"/>
      <c r="AB267" s="1406">
        <v>1.0</v>
      </c>
      <c r="AC267" s="665" t="s">
        <v>55</v>
      </c>
      <c r="AD267" s="664" t="s">
        <v>5263</v>
      </c>
      <c r="AE267" s="650"/>
      <c r="AF267" s="1408"/>
      <c r="AG267" s="650"/>
      <c r="AH267" s="654"/>
    </row>
    <row r="268" ht="15.75" customHeight="1">
      <c r="A268" s="1643"/>
      <c r="B268" s="658"/>
      <c r="C268" s="658"/>
      <c r="D268" s="661" t="s">
        <v>5527</v>
      </c>
      <c r="E268" s="650"/>
      <c r="F268" s="661" t="s">
        <v>5528</v>
      </c>
      <c r="G268" s="640" t="s">
        <v>5529</v>
      </c>
      <c r="H268" s="501"/>
      <c r="I268" s="501"/>
      <c r="J268" s="648"/>
      <c r="K268" s="648"/>
      <c r="L268" s="501"/>
      <c r="M268" s="648"/>
      <c r="N268" s="648"/>
      <c r="O268" s="648"/>
      <c r="P268" s="648"/>
      <c r="Q268" s="648"/>
      <c r="R268" s="648"/>
      <c r="S268" s="648"/>
      <c r="T268" s="648"/>
      <c r="U268" s="648"/>
      <c r="V268" s="648"/>
      <c r="W268" s="648"/>
      <c r="X268" s="648"/>
      <c r="Y268" s="648"/>
      <c r="Z268" s="648"/>
      <c r="AA268" s="648"/>
      <c r="AB268" s="1406">
        <v>1.0</v>
      </c>
      <c r="AC268" s="665" t="s">
        <v>55</v>
      </c>
      <c r="AD268" s="664" t="s">
        <v>5530</v>
      </c>
      <c r="AE268" s="650"/>
      <c r="AF268" s="1408"/>
      <c r="AG268" s="1408"/>
      <c r="AH268" s="654"/>
    </row>
    <row r="269" ht="15.75" customHeight="1">
      <c r="A269" s="663" t="s">
        <v>5531</v>
      </c>
      <c r="B269" s="658"/>
      <c r="C269" s="641"/>
      <c r="D269" s="658"/>
      <c r="E269" s="650"/>
      <c r="F269" s="641"/>
      <c r="G269" s="642"/>
      <c r="H269" s="501" t="s">
        <v>94</v>
      </c>
      <c r="I269" s="501" t="s">
        <v>94</v>
      </c>
      <c r="J269" s="501"/>
      <c r="K269" s="501"/>
      <c r="L269" s="501"/>
      <c r="M269" s="648"/>
      <c r="N269" s="648"/>
      <c r="O269" s="648"/>
      <c r="P269" s="648"/>
      <c r="Q269" s="648"/>
      <c r="R269" s="648"/>
      <c r="S269" s="648"/>
      <c r="T269" s="648"/>
      <c r="U269" s="648"/>
      <c r="V269" s="648"/>
      <c r="W269" s="648"/>
      <c r="X269" s="648"/>
      <c r="Y269" s="648"/>
      <c r="Z269" s="648"/>
      <c r="AA269" s="648"/>
      <c r="AB269" s="1613" t="s">
        <v>94</v>
      </c>
      <c r="AC269" s="664" t="s">
        <v>55</v>
      </c>
      <c r="AD269" s="664" t="s">
        <v>4445</v>
      </c>
      <c r="AE269" s="650"/>
      <c r="AF269" s="650"/>
      <c r="AG269" s="650"/>
      <c r="AH269" s="654"/>
    </row>
    <row r="270" ht="15.75" customHeight="1">
      <c r="A270" s="1477"/>
      <c r="B270" s="661" t="s">
        <v>5532</v>
      </c>
      <c r="C270" s="641"/>
      <c r="D270" s="658"/>
      <c r="E270" s="650"/>
      <c r="F270" s="641"/>
      <c r="G270" s="642"/>
      <c r="H270" s="501" t="s">
        <v>94</v>
      </c>
      <c r="I270" s="501" t="s">
        <v>94</v>
      </c>
      <c r="J270" s="501"/>
      <c r="K270" s="501"/>
      <c r="L270" s="501"/>
      <c r="M270" s="648"/>
      <c r="N270" s="648"/>
      <c r="O270" s="648"/>
      <c r="P270" s="648"/>
      <c r="Q270" s="648"/>
      <c r="R270" s="648"/>
      <c r="S270" s="648"/>
      <c r="T270" s="648"/>
      <c r="U270" s="648"/>
      <c r="V270" s="648"/>
      <c r="W270" s="648"/>
      <c r="X270" s="648"/>
      <c r="Y270" s="648"/>
      <c r="Z270" s="648"/>
      <c r="AA270" s="648"/>
      <c r="AB270" s="1613" t="s">
        <v>94</v>
      </c>
      <c r="AC270" s="664" t="s">
        <v>55</v>
      </c>
      <c r="AD270" s="664" t="s">
        <v>4445</v>
      </c>
      <c r="AE270" s="650"/>
      <c r="AF270" s="650"/>
      <c r="AG270" s="650"/>
      <c r="AH270" s="654"/>
    </row>
    <row r="271" ht="15.75" customHeight="1">
      <c r="A271" s="1477"/>
      <c r="B271" s="658"/>
      <c r="C271" s="641" t="s">
        <v>5533</v>
      </c>
      <c r="D271" s="658"/>
      <c r="E271" s="650"/>
      <c r="F271" s="641"/>
      <c r="G271" s="642"/>
      <c r="H271" s="501" t="s">
        <v>94</v>
      </c>
      <c r="I271" s="501" t="s">
        <v>94</v>
      </c>
      <c r="J271" s="501"/>
      <c r="K271" s="501"/>
      <c r="L271" s="501"/>
      <c r="M271" s="648"/>
      <c r="N271" s="648"/>
      <c r="O271" s="648"/>
      <c r="P271" s="648"/>
      <c r="Q271" s="648"/>
      <c r="R271" s="648"/>
      <c r="S271" s="648"/>
      <c r="T271" s="648"/>
      <c r="U271" s="648"/>
      <c r="V271" s="648"/>
      <c r="W271" s="648"/>
      <c r="X271" s="648"/>
      <c r="Y271" s="648"/>
      <c r="Z271" s="648"/>
      <c r="AA271" s="648"/>
      <c r="AB271" s="1613" t="s">
        <v>94</v>
      </c>
      <c r="AC271" s="664" t="s">
        <v>55</v>
      </c>
      <c r="AD271" s="664" t="s">
        <v>4445</v>
      </c>
      <c r="AE271" s="650"/>
      <c r="AF271" s="650"/>
      <c r="AG271" s="650"/>
      <c r="AH271" s="654"/>
    </row>
    <row r="272" ht="15.75" hidden="1" customHeight="1">
      <c r="A272" s="1477"/>
      <c r="B272" s="658"/>
      <c r="C272" s="641"/>
      <c r="D272" s="658"/>
      <c r="E272" s="650" t="s">
        <v>5534</v>
      </c>
      <c r="F272" s="641" t="s">
        <v>5535</v>
      </c>
      <c r="G272" s="640" t="s">
        <v>5536</v>
      </c>
      <c r="H272" s="501"/>
      <c r="I272" s="501"/>
      <c r="J272" s="501"/>
      <c r="K272" s="501"/>
      <c r="L272" s="501"/>
      <c r="M272" s="648"/>
      <c r="N272" s="648"/>
      <c r="O272" s="648"/>
      <c r="P272" s="648"/>
      <c r="Q272" s="648"/>
      <c r="R272" s="648"/>
      <c r="S272" s="648"/>
      <c r="T272" s="648"/>
      <c r="U272" s="648"/>
      <c r="V272" s="648"/>
      <c r="W272" s="648"/>
      <c r="X272" s="648"/>
      <c r="Y272" s="648"/>
      <c r="Z272" s="648"/>
      <c r="AA272" s="648"/>
      <c r="AB272" s="1613">
        <v>3.0</v>
      </c>
      <c r="AC272" s="664" t="s">
        <v>55</v>
      </c>
      <c r="AD272" s="664" t="s">
        <v>4445</v>
      </c>
      <c r="AE272" s="658"/>
      <c r="AF272" s="658"/>
      <c r="AG272" s="658"/>
      <c r="AH272" s="654"/>
    </row>
    <row r="273" ht="15.75" customHeight="1">
      <c r="A273" s="1477"/>
      <c r="B273" s="658"/>
      <c r="C273" s="641"/>
      <c r="D273" s="658"/>
      <c r="E273" s="650" t="s">
        <v>5537</v>
      </c>
      <c r="F273" s="641" t="s">
        <v>5535</v>
      </c>
      <c r="G273" s="640" t="s">
        <v>5538</v>
      </c>
      <c r="H273" s="501"/>
      <c r="I273" s="501"/>
      <c r="J273" s="501"/>
      <c r="K273" s="501"/>
      <c r="L273" s="501"/>
      <c r="M273" s="648"/>
      <c r="N273" s="648"/>
      <c r="O273" s="648"/>
      <c r="P273" s="648"/>
      <c r="Q273" s="648"/>
      <c r="R273" s="648"/>
      <c r="S273" s="648"/>
      <c r="T273" s="648"/>
      <c r="U273" s="648"/>
      <c r="V273" s="648"/>
      <c r="W273" s="648"/>
      <c r="X273" s="648"/>
      <c r="Y273" s="648"/>
      <c r="Z273" s="648"/>
      <c r="AA273" s="648"/>
      <c r="AB273" s="1613">
        <v>1.0</v>
      </c>
      <c r="AC273" s="664" t="s">
        <v>55</v>
      </c>
      <c r="AD273" s="664" t="s">
        <v>4445</v>
      </c>
      <c r="AE273" s="650"/>
      <c r="AF273" s="650"/>
      <c r="AG273" s="650"/>
      <c r="AH273" s="654"/>
    </row>
    <row r="274" ht="15.75" customHeight="1">
      <c r="A274" s="1477"/>
      <c r="B274" s="658"/>
      <c r="C274" s="641" t="s">
        <v>5339</v>
      </c>
      <c r="D274" s="658"/>
      <c r="E274" s="650"/>
      <c r="F274" s="641" t="s">
        <v>5539</v>
      </c>
      <c r="G274" s="640" t="s">
        <v>5540</v>
      </c>
      <c r="H274" s="501"/>
      <c r="I274" s="501"/>
      <c r="J274" s="501"/>
      <c r="K274" s="501"/>
      <c r="L274" s="501"/>
      <c r="M274" s="648"/>
      <c r="N274" s="648"/>
      <c r="O274" s="648"/>
      <c r="P274" s="648"/>
      <c r="Q274" s="648"/>
      <c r="R274" s="648"/>
      <c r="S274" s="648"/>
      <c r="T274" s="648"/>
      <c r="U274" s="648"/>
      <c r="V274" s="648"/>
      <c r="W274" s="648"/>
      <c r="X274" s="648"/>
      <c r="Y274" s="648"/>
      <c r="Z274" s="648"/>
      <c r="AA274" s="648"/>
      <c r="AB274" s="1613">
        <v>1.0</v>
      </c>
      <c r="AC274" s="664" t="s">
        <v>55</v>
      </c>
      <c r="AD274" s="664" t="s">
        <v>4445</v>
      </c>
      <c r="AE274" s="652"/>
      <c r="AF274" s="650"/>
      <c r="AG274" s="650"/>
      <c r="AH274" s="654"/>
    </row>
    <row r="275" ht="15.75" customHeight="1">
      <c r="A275" s="1477"/>
      <c r="B275" s="658"/>
      <c r="C275" s="661" t="s">
        <v>5541</v>
      </c>
      <c r="D275" s="658"/>
      <c r="E275" s="650"/>
      <c r="F275" s="641"/>
      <c r="G275" s="642"/>
      <c r="H275" s="501" t="s">
        <v>94</v>
      </c>
      <c r="I275" s="501" t="s">
        <v>94</v>
      </c>
      <c r="J275" s="501"/>
      <c r="K275" s="501"/>
      <c r="L275" s="501"/>
      <c r="M275" s="648"/>
      <c r="N275" s="648"/>
      <c r="O275" s="648"/>
      <c r="P275" s="648"/>
      <c r="Q275" s="648"/>
      <c r="R275" s="648"/>
      <c r="S275" s="648"/>
      <c r="T275" s="648"/>
      <c r="U275" s="648"/>
      <c r="V275" s="648"/>
      <c r="W275" s="648"/>
      <c r="X275" s="648"/>
      <c r="Y275" s="648"/>
      <c r="Z275" s="648"/>
      <c r="AA275" s="648"/>
      <c r="AB275" s="1613" t="s">
        <v>94</v>
      </c>
      <c r="AC275" s="664" t="s">
        <v>55</v>
      </c>
      <c r="AD275" s="664" t="s">
        <v>4445</v>
      </c>
      <c r="AE275" s="650"/>
      <c r="AF275" s="650"/>
      <c r="AG275" s="650"/>
      <c r="AH275" s="654"/>
    </row>
    <row r="276" ht="15.75" customHeight="1">
      <c r="A276" s="1477"/>
      <c r="B276" s="658"/>
      <c r="C276" s="641"/>
      <c r="D276" s="650" t="s">
        <v>5542</v>
      </c>
      <c r="E276" s="650"/>
      <c r="F276" s="642" t="s">
        <v>5543</v>
      </c>
      <c r="G276" s="640" t="s">
        <v>5544</v>
      </c>
      <c r="H276" s="501"/>
      <c r="I276" s="501"/>
      <c r="J276" s="501"/>
      <c r="K276" s="501"/>
      <c r="L276" s="501"/>
      <c r="M276" s="648"/>
      <c r="N276" s="648"/>
      <c r="O276" s="648"/>
      <c r="P276" s="648"/>
      <c r="Q276" s="648"/>
      <c r="R276" s="648"/>
      <c r="S276" s="648"/>
      <c r="T276" s="648"/>
      <c r="U276" s="648"/>
      <c r="V276" s="648"/>
      <c r="W276" s="648"/>
      <c r="X276" s="648"/>
      <c r="Y276" s="648"/>
      <c r="Z276" s="648"/>
      <c r="AA276" s="648"/>
      <c r="AB276" s="1613">
        <v>1.0</v>
      </c>
      <c r="AC276" s="664" t="s">
        <v>55</v>
      </c>
      <c r="AD276" s="664" t="s">
        <v>4445</v>
      </c>
      <c r="AE276" s="640"/>
      <c r="AF276" s="650"/>
      <c r="AG276" s="650"/>
      <c r="AH276" s="654"/>
    </row>
    <row r="277" ht="15.75" customHeight="1">
      <c r="A277" s="1477"/>
      <c r="B277" s="658"/>
      <c r="C277" s="641"/>
      <c r="D277" s="650" t="s">
        <v>5545</v>
      </c>
      <c r="E277" s="640" t="s">
        <v>5546</v>
      </c>
      <c r="F277" s="640" t="s">
        <v>5547</v>
      </c>
      <c r="G277" s="640" t="s">
        <v>5548</v>
      </c>
      <c r="H277" s="501"/>
      <c r="I277" s="501"/>
      <c r="J277" s="501"/>
      <c r="K277" s="501"/>
      <c r="L277" s="501"/>
      <c r="M277" s="648"/>
      <c r="N277" s="648"/>
      <c r="O277" s="648"/>
      <c r="P277" s="648"/>
      <c r="Q277" s="648"/>
      <c r="R277" s="648"/>
      <c r="S277" s="648"/>
      <c r="T277" s="648"/>
      <c r="U277" s="648"/>
      <c r="V277" s="648"/>
      <c r="W277" s="648"/>
      <c r="X277" s="648"/>
      <c r="Y277" s="648"/>
      <c r="Z277" s="648"/>
      <c r="AA277" s="648"/>
      <c r="AB277" s="1613">
        <v>1.0</v>
      </c>
      <c r="AC277" s="664" t="s">
        <v>55</v>
      </c>
      <c r="AD277" s="664" t="s">
        <v>3208</v>
      </c>
      <c r="AE277" s="650"/>
      <c r="AF277" s="650"/>
      <c r="AG277" s="650"/>
      <c r="AH277" s="654"/>
    </row>
    <row r="278" ht="15.75" customHeight="1">
      <c r="A278" s="1477"/>
      <c r="B278" s="658"/>
      <c r="C278" s="641"/>
      <c r="D278" s="658" t="s">
        <v>5426</v>
      </c>
      <c r="E278" s="640" t="s">
        <v>5549</v>
      </c>
      <c r="F278" s="642" t="s">
        <v>5550</v>
      </c>
      <c r="G278" s="640" t="s">
        <v>5551</v>
      </c>
      <c r="H278" s="501"/>
      <c r="I278" s="501"/>
      <c r="J278" s="501"/>
      <c r="K278" s="501"/>
      <c r="L278" s="501"/>
      <c r="M278" s="648"/>
      <c r="N278" s="648"/>
      <c r="O278" s="648"/>
      <c r="P278" s="648"/>
      <c r="Q278" s="648"/>
      <c r="R278" s="648"/>
      <c r="S278" s="648"/>
      <c r="T278" s="648"/>
      <c r="U278" s="648"/>
      <c r="V278" s="648"/>
      <c r="W278" s="648"/>
      <c r="X278" s="648"/>
      <c r="Y278" s="648"/>
      <c r="Z278" s="648"/>
      <c r="AA278" s="648"/>
      <c r="AB278" s="1406">
        <v>1.0</v>
      </c>
      <c r="AC278" s="665" t="s">
        <v>55</v>
      </c>
      <c r="AD278" s="664" t="s">
        <v>1297</v>
      </c>
      <c r="AE278" s="650"/>
      <c r="AF278" s="650"/>
      <c r="AG278" s="640"/>
      <c r="AH278" s="654"/>
    </row>
    <row r="279" ht="15.75" customHeight="1">
      <c r="A279" s="1477"/>
      <c r="B279" s="658"/>
      <c r="C279" s="661" t="s">
        <v>4767</v>
      </c>
      <c r="D279" s="658"/>
      <c r="E279" s="650"/>
      <c r="F279" s="641"/>
      <c r="G279" s="642"/>
      <c r="H279" s="501" t="s">
        <v>94</v>
      </c>
      <c r="I279" s="501" t="s">
        <v>94</v>
      </c>
      <c r="J279" s="501"/>
      <c r="K279" s="501"/>
      <c r="L279" s="501"/>
      <c r="M279" s="648"/>
      <c r="N279" s="648"/>
      <c r="O279" s="648"/>
      <c r="P279" s="648"/>
      <c r="Q279" s="648"/>
      <c r="R279" s="648"/>
      <c r="S279" s="648"/>
      <c r="T279" s="648"/>
      <c r="U279" s="648"/>
      <c r="V279" s="648"/>
      <c r="W279" s="648"/>
      <c r="X279" s="648"/>
      <c r="Y279" s="648"/>
      <c r="Z279" s="648"/>
      <c r="AA279" s="648"/>
      <c r="AB279" s="1613" t="s">
        <v>94</v>
      </c>
      <c r="AC279" s="664" t="s">
        <v>55</v>
      </c>
      <c r="AD279" s="664" t="s">
        <v>4445</v>
      </c>
      <c r="AE279" s="650"/>
      <c r="AF279" s="650"/>
      <c r="AG279" s="650"/>
      <c r="AH279" s="654"/>
    </row>
    <row r="280" ht="15.75" hidden="1" customHeight="1">
      <c r="A280" s="1477"/>
      <c r="B280" s="658"/>
      <c r="C280" s="661"/>
      <c r="D280" s="640" t="s">
        <v>5552</v>
      </c>
      <c r="E280" s="650" t="s">
        <v>5553</v>
      </c>
      <c r="F280" s="641" t="s">
        <v>5554</v>
      </c>
      <c r="G280" s="640" t="s">
        <v>5555</v>
      </c>
      <c r="H280" s="501"/>
      <c r="I280" s="501"/>
      <c r="J280" s="501"/>
      <c r="K280" s="501"/>
      <c r="L280" s="501"/>
      <c r="M280" s="648"/>
      <c r="N280" s="648"/>
      <c r="O280" s="648"/>
      <c r="P280" s="648"/>
      <c r="Q280" s="648"/>
      <c r="R280" s="648"/>
      <c r="S280" s="648"/>
      <c r="T280" s="648"/>
      <c r="U280" s="648"/>
      <c r="V280" s="648"/>
      <c r="W280" s="648"/>
      <c r="X280" s="648"/>
      <c r="Y280" s="648"/>
      <c r="Z280" s="648"/>
      <c r="AA280" s="648"/>
      <c r="AB280" s="1613">
        <v>3.0</v>
      </c>
      <c r="AC280" s="664" t="s">
        <v>55</v>
      </c>
      <c r="AD280" s="664" t="s">
        <v>4445</v>
      </c>
      <c r="AE280" s="658"/>
      <c r="AF280" s="658"/>
      <c r="AG280" s="658"/>
      <c r="AH280" s="654"/>
    </row>
    <row r="281" ht="15.75" hidden="1" customHeight="1">
      <c r="A281" s="1477"/>
      <c r="B281" s="658"/>
      <c r="C281" s="641"/>
      <c r="D281" s="640" t="s">
        <v>5556</v>
      </c>
      <c r="E281" s="650" t="s">
        <v>5557</v>
      </c>
      <c r="F281" s="641" t="s">
        <v>5558</v>
      </c>
      <c r="G281" s="640" t="s">
        <v>5559</v>
      </c>
      <c r="H281" s="501"/>
      <c r="I281" s="501"/>
      <c r="J281" s="501"/>
      <c r="K281" s="501"/>
      <c r="L281" s="501"/>
      <c r="M281" s="648"/>
      <c r="N281" s="648"/>
      <c r="O281" s="648"/>
      <c r="P281" s="648"/>
      <c r="Q281" s="648"/>
      <c r="R281" s="648"/>
      <c r="S281" s="648"/>
      <c r="T281" s="648"/>
      <c r="U281" s="648"/>
      <c r="V281" s="648"/>
      <c r="W281" s="648"/>
      <c r="X281" s="648"/>
      <c r="Y281" s="648"/>
      <c r="Z281" s="648"/>
      <c r="AA281" s="648"/>
      <c r="AB281" s="1613">
        <v>3.0</v>
      </c>
      <c r="AC281" s="664" t="s">
        <v>55</v>
      </c>
      <c r="AD281" s="664" t="s">
        <v>4445</v>
      </c>
      <c r="AE281" s="658"/>
      <c r="AF281" s="658"/>
      <c r="AG281" s="658"/>
      <c r="AH281" s="654"/>
    </row>
    <row r="282" ht="15.75" customHeight="1">
      <c r="A282" s="1477"/>
      <c r="B282" s="661" t="s">
        <v>5560</v>
      </c>
      <c r="C282" s="641"/>
      <c r="D282" s="658"/>
      <c r="E282" s="650"/>
      <c r="F282" s="641"/>
      <c r="G282" s="642"/>
      <c r="H282" s="501" t="s">
        <v>94</v>
      </c>
      <c r="I282" s="501" t="s">
        <v>94</v>
      </c>
      <c r="J282" s="501"/>
      <c r="K282" s="501"/>
      <c r="L282" s="501"/>
      <c r="M282" s="648"/>
      <c r="N282" s="648"/>
      <c r="O282" s="648"/>
      <c r="P282" s="648"/>
      <c r="Q282" s="648"/>
      <c r="R282" s="648"/>
      <c r="S282" s="648"/>
      <c r="T282" s="648"/>
      <c r="U282" s="648"/>
      <c r="V282" s="648"/>
      <c r="W282" s="648"/>
      <c r="X282" s="648"/>
      <c r="Y282" s="648"/>
      <c r="Z282" s="648"/>
      <c r="AA282" s="648"/>
      <c r="AB282" s="1613" t="s">
        <v>94</v>
      </c>
      <c r="AC282" s="664" t="s">
        <v>55</v>
      </c>
      <c r="AD282" s="664" t="s">
        <v>4445</v>
      </c>
      <c r="AE282" s="650"/>
      <c r="AF282" s="650"/>
      <c r="AG282" s="650"/>
      <c r="AH282" s="654"/>
    </row>
    <row r="283" ht="15.75" customHeight="1">
      <c r="A283" s="1477"/>
      <c r="B283" s="658"/>
      <c r="C283" s="641" t="s">
        <v>5533</v>
      </c>
      <c r="D283" s="658"/>
      <c r="E283" s="650"/>
      <c r="F283" s="641" t="s">
        <v>5561</v>
      </c>
      <c r="G283" s="640" t="s">
        <v>5562</v>
      </c>
      <c r="H283" s="707"/>
      <c r="I283" s="707"/>
      <c r="J283" s="501"/>
      <c r="K283" s="501"/>
      <c r="L283" s="501"/>
      <c r="M283" s="648"/>
      <c r="N283" s="648"/>
      <c r="O283" s="648"/>
      <c r="P283" s="648"/>
      <c r="Q283" s="648"/>
      <c r="R283" s="648"/>
      <c r="S283" s="648"/>
      <c r="T283" s="648"/>
      <c r="U283" s="648"/>
      <c r="V283" s="648"/>
      <c r="W283" s="648"/>
      <c r="X283" s="648"/>
      <c r="Y283" s="648"/>
      <c r="Z283" s="648"/>
      <c r="AA283" s="648"/>
      <c r="AB283" s="1613">
        <v>1.0</v>
      </c>
      <c r="AC283" s="664" t="s">
        <v>55</v>
      </c>
      <c r="AD283" s="664" t="s">
        <v>416</v>
      </c>
      <c r="AE283" s="650"/>
      <c r="AF283" s="650"/>
      <c r="AG283" s="650"/>
      <c r="AH283" s="654"/>
    </row>
    <row r="284" ht="15.75" customHeight="1">
      <c r="A284" s="1477"/>
      <c r="B284" s="658"/>
      <c r="C284" s="661" t="s">
        <v>5027</v>
      </c>
      <c r="D284" s="658"/>
      <c r="E284" s="650"/>
      <c r="F284" s="641"/>
      <c r="G284" s="642"/>
      <c r="H284" s="501" t="s">
        <v>94</v>
      </c>
      <c r="I284" s="501" t="s">
        <v>94</v>
      </c>
      <c r="J284" s="501"/>
      <c r="K284" s="501"/>
      <c r="L284" s="501"/>
      <c r="M284" s="648"/>
      <c r="N284" s="648"/>
      <c r="O284" s="648"/>
      <c r="P284" s="648"/>
      <c r="Q284" s="648"/>
      <c r="R284" s="648"/>
      <c r="S284" s="648"/>
      <c r="T284" s="648"/>
      <c r="U284" s="648"/>
      <c r="V284" s="648"/>
      <c r="W284" s="648"/>
      <c r="X284" s="648"/>
      <c r="Y284" s="648"/>
      <c r="Z284" s="648"/>
      <c r="AA284" s="648"/>
      <c r="AB284" s="1613" t="s">
        <v>94</v>
      </c>
      <c r="AC284" s="664" t="s">
        <v>55</v>
      </c>
      <c r="AD284" s="664" t="s">
        <v>4445</v>
      </c>
      <c r="AE284" s="650"/>
      <c r="AF284" s="650"/>
      <c r="AG284" s="650"/>
      <c r="AH284" s="654"/>
    </row>
    <row r="285" ht="15.75" hidden="1" customHeight="1">
      <c r="A285" s="1477"/>
      <c r="B285" s="658"/>
      <c r="C285" s="641"/>
      <c r="D285" s="654" t="s">
        <v>5563</v>
      </c>
      <c r="E285" s="654" t="s">
        <v>5564</v>
      </c>
      <c r="F285" s="623" t="s">
        <v>5565</v>
      </c>
      <c r="G285" s="643" t="s">
        <v>5566</v>
      </c>
      <c r="H285" s="501"/>
      <c r="I285" s="501"/>
      <c r="J285" s="501"/>
      <c r="K285" s="501"/>
      <c r="L285" s="501"/>
      <c r="M285" s="648"/>
      <c r="N285" s="648"/>
      <c r="O285" s="648"/>
      <c r="P285" s="648"/>
      <c r="Q285" s="648"/>
      <c r="R285" s="648"/>
      <c r="S285" s="648"/>
      <c r="T285" s="648"/>
      <c r="U285" s="648"/>
      <c r="V285" s="648"/>
      <c r="W285" s="648"/>
      <c r="X285" s="648"/>
      <c r="Y285" s="648"/>
      <c r="Z285" s="648"/>
      <c r="AA285" s="648"/>
      <c r="AB285" s="1613">
        <v>3.0</v>
      </c>
      <c r="AC285" s="664" t="s">
        <v>55</v>
      </c>
      <c r="AD285" s="664" t="s">
        <v>4445</v>
      </c>
      <c r="AE285" s="658"/>
      <c r="AF285" s="658"/>
      <c r="AG285" s="658"/>
      <c r="AH285" s="654"/>
    </row>
    <row r="286" ht="15.75" hidden="1" customHeight="1">
      <c r="A286" s="1477"/>
      <c r="B286" s="661"/>
      <c r="C286" s="641"/>
      <c r="D286" s="654" t="s">
        <v>5028</v>
      </c>
      <c r="E286" s="654" t="s">
        <v>5567</v>
      </c>
      <c r="F286" s="623" t="s">
        <v>5565</v>
      </c>
      <c r="G286" s="643" t="s">
        <v>5568</v>
      </c>
      <c r="H286" s="501"/>
      <c r="I286" s="501"/>
      <c r="J286" s="501"/>
      <c r="K286" s="501"/>
      <c r="L286" s="501"/>
      <c r="M286" s="648"/>
      <c r="N286" s="648"/>
      <c r="O286" s="648"/>
      <c r="P286" s="648"/>
      <c r="Q286" s="648"/>
      <c r="R286" s="648"/>
      <c r="S286" s="648"/>
      <c r="T286" s="648"/>
      <c r="U286" s="648"/>
      <c r="V286" s="648"/>
      <c r="W286" s="648"/>
      <c r="X286" s="648"/>
      <c r="Y286" s="648"/>
      <c r="Z286" s="648"/>
      <c r="AA286" s="648"/>
      <c r="AB286" s="1613">
        <v>3.0</v>
      </c>
      <c r="AC286" s="664" t="s">
        <v>55</v>
      </c>
      <c r="AD286" s="664" t="s">
        <v>4445</v>
      </c>
      <c r="AE286" s="658"/>
      <c r="AF286" s="658"/>
      <c r="AG286" s="658"/>
      <c r="AH286" s="654"/>
    </row>
    <row r="287" ht="15.75" hidden="1" customHeight="1">
      <c r="A287" s="1477"/>
      <c r="B287" s="658"/>
      <c r="C287" s="641"/>
      <c r="D287" s="654" t="s">
        <v>5223</v>
      </c>
      <c r="E287" s="654" t="s">
        <v>5569</v>
      </c>
      <c r="F287" s="623" t="s">
        <v>5565</v>
      </c>
      <c r="G287" s="643" t="s">
        <v>5570</v>
      </c>
      <c r="H287" s="501"/>
      <c r="I287" s="501"/>
      <c r="J287" s="501"/>
      <c r="K287" s="501"/>
      <c r="L287" s="501"/>
      <c r="M287" s="648"/>
      <c r="N287" s="648"/>
      <c r="O287" s="648"/>
      <c r="P287" s="648"/>
      <c r="Q287" s="648"/>
      <c r="R287" s="648"/>
      <c r="S287" s="648"/>
      <c r="T287" s="648"/>
      <c r="U287" s="648"/>
      <c r="V287" s="648"/>
      <c r="W287" s="648"/>
      <c r="X287" s="648"/>
      <c r="Y287" s="648"/>
      <c r="Z287" s="648"/>
      <c r="AA287" s="648"/>
      <c r="AB287" s="1613">
        <v>3.0</v>
      </c>
      <c r="AC287" s="664" t="s">
        <v>55</v>
      </c>
      <c r="AD287" s="664" t="s">
        <v>4445</v>
      </c>
      <c r="AE287" s="658"/>
      <c r="AF287" s="658"/>
      <c r="AG287" s="658"/>
      <c r="AH287" s="654"/>
    </row>
    <row r="288" ht="15.75" hidden="1" customHeight="1">
      <c r="A288" s="1477"/>
      <c r="B288" s="658"/>
      <c r="C288" s="621"/>
      <c r="D288" s="654" t="s">
        <v>5563</v>
      </c>
      <c r="E288" s="643" t="s">
        <v>5571</v>
      </c>
      <c r="F288" s="623" t="s">
        <v>5572</v>
      </c>
      <c r="G288" s="643" t="s">
        <v>5573</v>
      </c>
      <c r="H288" s="501"/>
      <c r="I288" s="501"/>
      <c r="J288" s="501"/>
      <c r="K288" s="501"/>
      <c r="L288" s="501"/>
      <c r="M288" s="648"/>
      <c r="N288" s="648"/>
      <c r="O288" s="648"/>
      <c r="P288" s="648"/>
      <c r="Q288" s="648"/>
      <c r="R288" s="648"/>
      <c r="S288" s="648"/>
      <c r="T288" s="648"/>
      <c r="U288" s="648"/>
      <c r="V288" s="648"/>
      <c r="W288" s="648"/>
      <c r="X288" s="648"/>
      <c r="Y288" s="648"/>
      <c r="Z288" s="648"/>
      <c r="AA288" s="648"/>
      <c r="AB288" s="1613">
        <v>3.0</v>
      </c>
      <c r="AC288" s="664" t="s">
        <v>55</v>
      </c>
      <c r="AD288" s="664" t="s">
        <v>5263</v>
      </c>
      <c r="AE288" s="658"/>
      <c r="AF288" s="658"/>
      <c r="AG288" s="658"/>
      <c r="AH288" s="654"/>
    </row>
    <row r="289" ht="15.75" hidden="1" customHeight="1">
      <c r="A289" s="1477"/>
      <c r="B289" s="658"/>
      <c r="C289" s="621"/>
      <c r="D289" s="654" t="s">
        <v>5028</v>
      </c>
      <c r="E289" s="643" t="s">
        <v>5574</v>
      </c>
      <c r="F289" s="623" t="s">
        <v>5572</v>
      </c>
      <c r="G289" s="643" t="s">
        <v>5575</v>
      </c>
      <c r="H289" s="501"/>
      <c r="I289" s="501"/>
      <c r="J289" s="501"/>
      <c r="K289" s="501"/>
      <c r="L289" s="501"/>
      <c r="M289" s="648"/>
      <c r="N289" s="648"/>
      <c r="O289" s="648"/>
      <c r="P289" s="648"/>
      <c r="Q289" s="648"/>
      <c r="R289" s="648"/>
      <c r="S289" s="648"/>
      <c r="T289" s="648"/>
      <c r="U289" s="648"/>
      <c r="V289" s="648"/>
      <c r="W289" s="648"/>
      <c r="X289" s="648"/>
      <c r="Y289" s="648"/>
      <c r="Z289" s="648"/>
      <c r="AA289" s="648"/>
      <c r="AB289" s="1613">
        <v>3.0</v>
      </c>
      <c r="AC289" s="664" t="s">
        <v>55</v>
      </c>
      <c r="AD289" s="664" t="s">
        <v>5263</v>
      </c>
      <c r="AE289" s="658"/>
      <c r="AF289" s="658"/>
      <c r="AG289" s="658"/>
      <c r="AH289" s="654"/>
    </row>
    <row r="290" ht="15.75" hidden="1" customHeight="1">
      <c r="A290" s="1477"/>
      <c r="B290" s="658"/>
      <c r="C290" s="621"/>
      <c r="D290" s="654" t="s">
        <v>5223</v>
      </c>
      <c r="E290" s="643" t="s">
        <v>5576</v>
      </c>
      <c r="F290" s="623" t="s">
        <v>5572</v>
      </c>
      <c r="G290" s="643" t="s">
        <v>5577</v>
      </c>
      <c r="H290" s="501"/>
      <c r="I290" s="501"/>
      <c r="J290" s="501"/>
      <c r="K290" s="501"/>
      <c r="L290" s="501"/>
      <c r="M290" s="648"/>
      <c r="N290" s="648"/>
      <c r="O290" s="648"/>
      <c r="P290" s="648"/>
      <c r="Q290" s="648"/>
      <c r="R290" s="648"/>
      <c r="S290" s="648"/>
      <c r="T290" s="648"/>
      <c r="U290" s="648"/>
      <c r="V290" s="648"/>
      <c r="W290" s="648"/>
      <c r="X290" s="648"/>
      <c r="Y290" s="648"/>
      <c r="Z290" s="648"/>
      <c r="AA290" s="648"/>
      <c r="AB290" s="1613">
        <v>3.0</v>
      </c>
      <c r="AC290" s="664" t="s">
        <v>55</v>
      </c>
      <c r="AD290" s="664" t="s">
        <v>5263</v>
      </c>
      <c r="AE290" s="658"/>
      <c r="AF290" s="658"/>
      <c r="AG290" s="658"/>
      <c r="AH290" s="654"/>
    </row>
    <row r="291" ht="15.75" customHeight="1">
      <c r="A291" s="1477"/>
      <c r="B291" s="658"/>
      <c r="C291" s="623" t="s">
        <v>5578</v>
      </c>
      <c r="D291" s="1501"/>
      <c r="E291" s="1501"/>
      <c r="F291" s="621"/>
      <c r="G291" s="621"/>
      <c r="H291" s="501" t="s">
        <v>94</v>
      </c>
      <c r="I291" s="501" t="s">
        <v>94</v>
      </c>
      <c r="J291" s="501"/>
      <c r="K291" s="501"/>
      <c r="L291" s="501"/>
      <c r="M291" s="648"/>
      <c r="N291" s="648"/>
      <c r="O291" s="648"/>
      <c r="P291" s="648"/>
      <c r="Q291" s="648"/>
      <c r="R291" s="648"/>
      <c r="S291" s="648"/>
      <c r="T291" s="648"/>
      <c r="U291" s="648"/>
      <c r="V291" s="648"/>
      <c r="W291" s="648"/>
      <c r="X291" s="648"/>
      <c r="Y291" s="648"/>
      <c r="Z291" s="648"/>
      <c r="AA291" s="648"/>
      <c r="AB291" s="1613" t="s">
        <v>94</v>
      </c>
      <c r="AC291" s="664" t="s">
        <v>55</v>
      </c>
      <c r="AD291" s="664" t="s">
        <v>4445</v>
      </c>
      <c r="AE291" s="650"/>
      <c r="AF291" s="650"/>
      <c r="AG291" s="650"/>
      <c r="AH291" s="654"/>
    </row>
    <row r="292" ht="15.75" hidden="1" customHeight="1">
      <c r="A292" s="1477"/>
      <c r="B292" s="658"/>
      <c r="C292" s="621"/>
      <c r="D292" s="654" t="s">
        <v>5579</v>
      </c>
      <c r="E292" s="654" t="s">
        <v>5580</v>
      </c>
      <c r="F292" s="623" t="s">
        <v>5581</v>
      </c>
      <c r="G292" s="643" t="s">
        <v>5582</v>
      </c>
      <c r="H292" s="501"/>
      <c r="I292" s="501"/>
      <c r="J292" s="501"/>
      <c r="K292" s="501"/>
      <c r="L292" s="501"/>
      <c r="M292" s="648"/>
      <c r="N292" s="648"/>
      <c r="O292" s="648"/>
      <c r="P292" s="648"/>
      <c r="Q292" s="648"/>
      <c r="R292" s="648"/>
      <c r="S292" s="648"/>
      <c r="T292" s="648"/>
      <c r="U292" s="648"/>
      <c r="V292" s="648"/>
      <c r="W292" s="648"/>
      <c r="X292" s="648"/>
      <c r="Y292" s="648"/>
      <c r="Z292" s="648"/>
      <c r="AA292" s="648"/>
      <c r="AB292" s="1613">
        <v>3.0</v>
      </c>
      <c r="AC292" s="664" t="s">
        <v>55</v>
      </c>
      <c r="AD292" s="664" t="s">
        <v>4445</v>
      </c>
      <c r="AE292" s="658"/>
      <c r="AF292" s="658"/>
      <c r="AG292" s="658"/>
      <c r="AH292" s="654"/>
    </row>
    <row r="293" ht="15.75" hidden="1" customHeight="1">
      <c r="A293" s="1477"/>
      <c r="B293" s="658"/>
      <c r="C293" s="621"/>
      <c r="D293" s="1501"/>
      <c r="E293" s="654" t="s">
        <v>5583</v>
      </c>
      <c r="F293" s="623" t="s">
        <v>5581</v>
      </c>
      <c r="G293" s="643" t="s">
        <v>5584</v>
      </c>
      <c r="H293" s="501"/>
      <c r="I293" s="501"/>
      <c r="J293" s="501"/>
      <c r="K293" s="501"/>
      <c r="L293" s="501"/>
      <c r="M293" s="648"/>
      <c r="N293" s="648"/>
      <c r="O293" s="648"/>
      <c r="P293" s="648"/>
      <c r="Q293" s="648"/>
      <c r="R293" s="648"/>
      <c r="S293" s="648"/>
      <c r="T293" s="648"/>
      <c r="U293" s="648"/>
      <c r="V293" s="648"/>
      <c r="W293" s="648"/>
      <c r="X293" s="648"/>
      <c r="Y293" s="648"/>
      <c r="Z293" s="648"/>
      <c r="AA293" s="648"/>
      <c r="AB293" s="1613">
        <v>3.0</v>
      </c>
      <c r="AC293" s="664" t="s">
        <v>55</v>
      </c>
      <c r="AD293" s="664" t="s">
        <v>4445</v>
      </c>
      <c r="AE293" s="658"/>
      <c r="AF293" s="658"/>
      <c r="AG293" s="658"/>
      <c r="AH293" s="654"/>
    </row>
    <row r="294" ht="15.75" hidden="1" customHeight="1">
      <c r="A294" s="1477"/>
      <c r="B294" s="658"/>
      <c r="C294" s="621"/>
      <c r="D294" s="1501"/>
      <c r="E294" s="654" t="s">
        <v>5585</v>
      </c>
      <c r="F294" s="623" t="s">
        <v>5581</v>
      </c>
      <c r="G294" s="643" t="s">
        <v>5586</v>
      </c>
      <c r="H294" s="501"/>
      <c r="I294" s="501"/>
      <c r="J294" s="501"/>
      <c r="K294" s="501"/>
      <c r="L294" s="501"/>
      <c r="M294" s="648"/>
      <c r="N294" s="648"/>
      <c r="O294" s="648"/>
      <c r="P294" s="648"/>
      <c r="Q294" s="648"/>
      <c r="R294" s="648"/>
      <c r="S294" s="648"/>
      <c r="T294" s="648"/>
      <c r="U294" s="648"/>
      <c r="V294" s="648"/>
      <c r="W294" s="648"/>
      <c r="X294" s="648"/>
      <c r="Y294" s="648"/>
      <c r="Z294" s="648"/>
      <c r="AA294" s="648"/>
      <c r="AB294" s="1613">
        <v>3.0</v>
      </c>
      <c r="AC294" s="664" t="s">
        <v>55</v>
      </c>
      <c r="AD294" s="664" t="s">
        <v>4445</v>
      </c>
      <c r="AE294" s="658"/>
      <c r="AF294" s="658"/>
      <c r="AG294" s="658"/>
      <c r="AH294" s="654"/>
    </row>
    <row r="295" ht="15.75" hidden="1" customHeight="1">
      <c r="A295" s="1477"/>
      <c r="B295" s="658"/>
      <c r="C295" s="621"/>
      <c r="D295" s="654" t="s">
        <v>5587</v>
      </c>
      <c r="E295" s="1501"/>
      <c r="F295" s="623" t="s">
        <v>5588</v>
      </c>
      <c r="G295" s="643" t="s">
        <v>5589</v>
      </c>
      <c r="H295" s="501"/>
      <c r="I295" s="501"/>
      <c r="J295" s="501"/>
      <c r="K295" s="501"/>
      <c r="L295" s="501"/>
      <c r="M295" s="648"/>
      <c r="N295" s="648"/>
      <c r="O295" s="648"/>
      <c r="P295" s="648"/>
      <c r="Q295" s="648"/>
      <c r="R295" s="648"/>
      <c r="S295" s="648"/>
      <c r="T295" s="648"/>
      <c r="U295" s="648"/>
      <c r="V295" s="648"/>
      <c r="W295" s="648"/>
      <c r="X295" s="648"/>
      <c r="Y295" s="648"/>
      <c r="Z295" s="648"/>
      <c r="AA295" s="648"/>
      <c r="AB295" s="1613">
        <v>3.0</v>
      </c>
      <c r="AC295" s="664" t="s">
        <v>55</v>
      </c>
      <c r="AD295" s="664" t="s">
        <v>4445</v>
      </c>
      <c r="AE295" s="658"/>
      <c r="AF295" s="658"/>
      <c r="AG295" s="658"/>
      <c r="AH295" s="654"/>
    </row>
    <row r="296" ht="15.75" hidden="1" customHeight="1">
      <c r="A296" s="1477"/>
      <c r="B296" s="658"/>
      <c r="C296" s="621"/>
      <c r="D296" s="654" t="s">
        <v>5590</v>
      </c>
      <c r="E296" s="1501"/>
      <c r="F296" s="623" t="s">
        <v>5588</v>
      </c>
      <c r="G296" s="643" t="s">
        <v>5591</v>
      </c>
      <c r="H296" s="501"/>
      <c r="I296" s="501"/>
      <c r="J296" s="501"/>
      <c r="K296" s="501"/>
      <c r="L296" s="501"/>
      <c r="M296" s="648"/>
      <c r="N296" s="648"/>
      <c r="O296" s="648"/>
      <c r="P296" s="648"/>
      <c r="Q296" s="648"/>
      <c r="R296" s="648"/>
      <c r="S296" s="648"/>
      <c r="T296" s="648"/>
      <c r="U296" s="648"/>
      <c r="V296" s="648"/>
      <c r="W296" s="648"/>
      <c r="X296" s="648"/>
      <c r="Y296" s="648"/>
      <c r="Z296" s="648"/>
      <c r="AA296" s="648"/>
      <c r="AB296" s="1613">
        <v>3.0</v>
      </c>
      <c r="AC296" s="664" t="s">
        <v>55</v>
      </c>
      <c r="AD296" s="664" t="s">
        <v>4445</v>
      </c>
      <c r="AE296" s="658"/>
      <c r="AF296" s="658"/>
      <c r="AG296" s="658"/>
      <c r="AH296" s="654"/>
    </row>
    <row r="297" ht="15.75" hidden="1" customHeight="1">
      <c r="A297" s="1477"/>
      <c r="B297" s="661"/>
      <c r="C297" s="621"/>
      <c r="D297" s="654" t="s">
        <v>5592</v>
      </c>
      <c r="E297" s="1501"/>
      <c r="F297" s="623" t="s">
        <v>5588</v>
      </c>
      <c r="G297" s="643" t="s">
        <v>5593</v>
      </c>
      <c r="H297" s="501"/>
      <c r="I297" s="501"/>
      <c r="J297" s="501"/>
      <c r="K297" s="501"/>
      <c r="L297" s="501"/>
      <c r="M297" s="648"/>
      <c r="N297" s="648"/>
      <c r="O297" s="648"/>
      <c r="P297" s="648"/>
      <c r="Q297" s="648"/>
      <c r="R297" s="648"/>
      <c r="S297" s="648"/>
      <c r="T297" s="648"/>
      <c r="U297" s="648"/>
      <c r="V297" s="648"/>
      <c r="W297" s="648"/>
      <c r="X297" s="648"/>
      <c r="Y297" s="648"/>
      <c r="Z297" s="648"/>
      <c r="AA297" s="648"/>
      <c r="AB297" s="1613">
        <v>3.0</v>
      </c>
      <c r="AC297" s="664" t="s">
        <v>55</v>
      </c>
      <c r="AD297" s="664" t="s">
        <v>4445</v>
      </c>
      <c r="AE297" s="658"/>
      <c r="AF297" s="658"/>
      <c r="AG297" s="658"/>
      <c r="AH297" s="654"/>
    </row>
    <row r="298" ht="15.75" hidden="1" customHeight="1">
      <c r="A298" s="1477"/>
      <c r="B298" s="658"/>
      <c r="C298" s="621"/>
      <c r="D298" s="654" t="s">
        <v>5594</v>
      </c>
      <c r="E298" s="1501"/>
      <c r="F298" s="623" t="s">
        <v>5595</v>
      </c>
      <c r="G298" s="643" t="s">
        <v>5596</v>
      </c>
      <c r="H298" s="501"/>
      <c r="I298" s="501"/>
      <c r="J298" s="501"/>
      <c r="K298" s="501"/>
      <c r="L298" s="501"/>
      <c r="M298" s="648"/>
      <c r="N298" s="648"/>
      <c r="O298" s="648"/>
      <c r="P298" s="648"/>
      <c r="Q298" s="648"/>
      <c r="R298" s="648"/>
      <c r="S298" s="648"/>
      <c r="T298" s="648"/>
      <c r="U298" s="648"/>
      <c r="V298" s="648"/>
      <c r="W298" s="648"/>
      <c r="X298" s="648"/>
      <c r="Y298" s="648"/>
      <c r="Z298" s="648"/>
      <c r="AA298" s="648"/>
      <c r="AB298" s="1613">
        <v>3.0</v>
      </c>
      <c r="AC298" s="664" t="s">
        <v>55</v>
      </c>
      <c r="AD298" s="664" t="s">
        <v>4445</v>
      </c>
      <c r="AE298" s="658"/>
      <c r="AF298" s="658"/>
      <c r="AG298" s="658"/>
      <c r="AH298" s="654"/>
    </row>
    <row r="299" ht="15.75" customHeight="1">
      <c r="A299" s="1477"/>
      <c r="B299" s="661" t="s">
        <v>5597</v>
      </c>
      <c r="C299" s="641"/>
      <c r="D299" s="658"/>
      <c r="E299" s="650"/>
      <c r="F299" s="641"/>
      <c r="G299" s="642"/>
      <c r="H299" s="501" t="s">
        <v>94</v>
      </c>
      <c r="I299" s="501" t="s">
        <v>94</v>
      </c>
      <c r="J299" s="501"/>
      <c r="K299" s="501"/>
      <c r="L299" s="501"/>
      <c r="M299" s="648"/>
      <c r="N299" s="648"/>
      <c r="O299" s="648"/>
      <c r="P299" s="648"/>
      <c r="Q299" s="648"/>
      <c r="R299" s="648"/>
      <c r="S299" s="648"/>
      <c r="T299" s="648"/>
      <c r="U299" s="648"/>
      <c r="V299" s="648"/>
      <c r="W299" s="648"/>
      <c r="X299" s="648"/>
      <c r="Y299" s="648"/>
      <c r="Z299" s="648"/>
      <c r="AA299" s="648"/>
      <c r="AB299" s="1613" t="s">
        <v>94</v>
      </c>
      <c r="AC299" s="664" t="s">
        <v>55</v>
      </c>
      <c r="AD299" s="664" t="s">
        <v>4445</v>
      </c>
      <c r="AE299" s="650"/>
      <c r="AF299" s="650"/>
      <c r="AG299" s="650"/>
      <c r="AH299" s="654"/>
    </row>
    <row r="300" ht="15.75" customHeight="1">
      <c r="A300" s="1477"/>
      <c r="B300" s="658"/>
      <c r="C300" s="641" t="s">
        <v>5533</v>
      </c>
      <c r="D300" s="658"/>
      <c r="E300" s="650" t="s">
        <v>5598</v>
      </c>
      <c r="F300" s="642" t="s">
        <v>5599</v>
      </c>
      <c r="G300" s="640" t="s">
        <v>5600</v>
      </c>
      <c r="H300" s="707"/>
      <c r="I300" s="707"/>
      <c r="J300" s="501"/>
      <c r="K300" s="501"/>
      <c r="L300" s="501"/>
      <c r="M300" s="648"/>
      <c r="N300" s="648"/>
      <c r="O300" s="648"/>
      <c r="P300" s="648"/>
      <c r="Q300" s="648"/>
      <c r="R300" s="648"/>
      <c r="S300" s="648"/>
      <c r="T300" s="648"/>
      <c r="U300" s="648"/>
      <c r="V300" s="648"/>
      <c r="W300" s="648"/>
      <c r="X300" s="648"/>
      <c r="Y300" s="648"/>
      <c r="Z300" s="648"/>
      <c r="AA300" s="648"/>
      <c r="AB300" s="1613">
        <v>1.0</v>
      </c>
      <c r="AC300" s="664" t="s">
        <v>55</v>
      </c>
      <c r="AD300" s="664" t="s">
        <v>4445</v>
      </c>
      <c r="AE300" s="650"/>
      <c r="AF300" s="650"/>
      <c r="AG300" s="650"/>
      <c r="AH300" s="654"/>
    </row>
    <row r="301" ht="15.75" customHeight="1">
      <c r="A301" s="1477"/>
      <c r="B301" s="658"/>
      <c r="C301" s="641"/>
      <c r="D301" s="658"/>
      <c r="E301" s="650" t="s">
        <v>5601</v>
      </c>
      <c r="F301" s="642" t="s">
        <v>5599</v>
      </c>
      <c r="G301" s="640" t="s">
        <v>5602</v>
      </c>
      <c r="H301" s="707"/>
      <c r="I301" s="707"/>
      <c r="J301" s="501"/>
      <c r="K301" s="501"/>
      <c r="L301" s="501"/>
      <c r="M301" s="648"/>
      <c r="N301" s="648"/>
      <c r="O301" s="648"/>
      <c r="P301" s="648"/>
      <c r="Q301" s="648"/>
      <c r="R301" s="648"/>
      <c r="S301" s="648"/>
      <c r="T301" s="648"/>
      <c r="U301" s="648"/>
      <c r="V301" s="648"/>
      <c r="W301" s="648"/>
      <c r="X301" s="648"/>
      <c r="Y301" s="648"/>
      <c r="Z301" s="648"/>
      <c r="AA301" s="648"/>
      <c r="AB301" s="1613">
        <v>1.0</v>
      </c>
      <c r="AC301" s="664" t="s">
        <v>55</v>
      </c>
      <c r="AD301" s="664" t="s">
        <v>4445</v>
      </c>
      <c r="AE301" s="650"/>
      <c r="AF301" s="650"/>
      <c r="AG301" s="650"/>
      <c r="AH301" s="654"/>
    </row>
    <row r="302" ht="15.75" customHeight="1">
      <c r="A302" s="1477"/>
      <c r="B302" s="658"/>
      <c r="C302" s="641" t="s">
        <v>5603</v>
      </c>
      <c r="D302" s="658" t="s">
        <v>5604</v>
      </c>
      <c r="E302" s="650"/>
      <c r="F302" s="642" t="s">
        <v>5605</v>
      </c>
      <c r="G302" s="640" t="s">
        <v>5606</v>
      </c>
      <c r="H302" s="707"/>
      <c r="I302" s="707"/>
      <c r="J302" s="501"/>
      <c r="K302" s="501"/>
      <c r="L302" s="501"/>
      <c r="M302" s="648"/>
      <c r="N302" s="648"/>
      <c r="O302" s="648"/>
      <c r="P302" s="648"/>
      <c r="Q302" s="648"/>
      <c r="R302" s="648"/>
      <c r="S302" s="648"/>
      <c r="T302" s="648"/>
      <c r="U302" s="648"/>
      <c r="V302" s="648"/>
      <c r="W302" s="648"/>
      <c r="X302" s="648"/>
      <c r="Y302" s="648"/>
      <c r="Z302" s="648"/>
      <c r="AA302" s="648"/>
      <c r="AB302" s="1613">
        <v>1.0</v>
      </c>
      <c r="AC302" s="664" t="s">
        <v>55</v>
      </c>
      <c r="AD302" s="664" t="s">
        <v>4445</v>
      </c>
      <c r="AE302" s="652"/>
      <c r="AF302" s="650"/>
      <c r="AG302" s="650"/>
      <c r="AH302" s="654"/>
    </row>
    <row r="303" ht="15.75" customHeight="1">
      <c r="A303" s="1477"/>
      <c r="B303" s="658"/>
      <c r="C303" s="641"/>
      <c r="D303" s="658" t="s">
        <v>5607</v>
      </c>
      <c r="E303" s="650" t="s">
        <v>5608</v>
      </c>
      <c r="F303" s="642" t="s">
        <v>5609</v>
      </c>
      <c r="G303" s="640" t="s">
        <v>5610</v>
      </c>
      <c r="H303" s="707"/>
      <c r="I303" s="707"/>
      <c r="J303" s="501"/>
      <c r="K303" s="501"/>
      <c r="L303" s="501"/>
      <c r="M303" s="648"/>
      <c r="N303" s="648"/>
      <c r="O303" s="648"/>
      <c r="P303" s="648"/>
      <c r="Q303" s="648"/>
      <c r="R303" s="648"/>
      <c r="S303" s="648"/>
      <c r="T303" s="648"/>
      <c r="U303" s="648"/>
      <c r="V303" s="648"/>
      <c r="W303" s="648"/>
      <c r="X303" s="648"/>
      <c r="Y303" s="648"/>
      <c r="Z303" s="648"/>
      <c r="AA303" s="648"/>
      <c r="AB303" s="1613">
        <v>1.0</v>
      </c>
      <c r="AC303" s="664" t="s">
        <v>55</v>
      </c>
      <c r="AD303" s="664" t="s">
        <v>4445</v>
      </c>
      <c r="AE303" s="652"/>
      <c r="AF303" s="650"/>
      <c r="AG303" s="640"/>
      <c r="AH303" s="654"/>
    </row>
    <row r="304" ht="15.75" hidden="1" customHeight="1">
      <c r="A304" s="1477"/>
      <c r="B304" s="658"/>
      <c r="C304" s="641"/>
      <c r="D304" s="658" t="s">
        <v>5611</v>
      </c>
      <c r="E304" s="650" t="s">
        <v>5612</v>
      </c>
      <c r="F304" s="642" t="s">
        <v>5613</v>
      </c>
      <c r="G304" s="640" t="s">
        <v>5614</v>
      </c>
      <c r="H304" s="501"/>
      <c r="I304" s="501"/>
      <c r="J304" s="501"/>
      <c r="K304" s="501"/>
      <c r="L304" s="501"/>
      <c r="M304" s="648"/>
      <c r="N304" s="648"/>
      <c r="O304" s="648"/>
      <c r="P304" s="648"/>
      <c r="Q304" s="648"/>
      <c r="R304" s="648"/>
      <c r="S304" s="648"/>
      <c r="T304" s="648"/>
      <c r="U304" s="648"/>
      <c r="V304" s="648"/>
      <c r="W304" s="648"/>
      <c r="X304" s="648"/>
      <c r="Y304" s="648"/>
      <c r="Z304" s="648"/>
      <c r="AA304" s="648"/>
      <c r="AB304" s="1613">
        <v>3.0</v>
      </c>
      <c r="AC304" s="664" t="s">
        <v>55</v>
      </c>
      <c r="AD304" s="664" t="s">
        <v>4445</v>
      </c>
      <c r="AE304" s="658"/>
      <c r="AF304" s="658"/>
      <c r="AG304" s="658"/>
      <c r="AH304" s="654"/>
    </row>
    <row r="305" ht="15.75" customHeight="1">
      <c r="A305" s="1477"/>
      <c r="B305" s="658"/>
      <c r="C305" s="641" t="s">
        <v>5615</v>
      </c>
      <c r="D305" s="658" t="s">
        <v>5616</v>
      </c>
      <c r="E305" s="650" t="s">
        <v>5617</v>
      </c>
      <c r="F305" s="642" t="s">
        <v>5618</v>
      </c>
      <c r="G305" s="640" t="s">
        <v>5619</v>
      </c>
      <c r="H305" s="707"/>
      <c r="I305" s="707"/>
      <c r="J305" s="501"/>
      <c r="K305" s="501"/>
      <c r="L305" s="501"/>
      <c r="M305" s="648"/>
      <c r="N305" s="648"/>
      <c r="O305" s="648"/>
      <c r="P305" s="648"/>
      <c r="Q305" s="648"/>
      <c r="R305" s="648"/>
      <c r="S305" s="648"/>
      <c r="T305" s="648"/>
      <c r="U305" s="648"/>
      <c r="V305" s="648"/>
      <c r="W305" s="648"/>
      <c r="X305" s="648"/>
      <c r="Y305" s="648"/>
      <c r="Z305" s="648"/>
      <c r="AA305" s="648"/>
      <c r="AB305" s="1613">
        <v>1.0</v>
      </c>
      <c r="AC305" s="664" t="s">
        <v>55</v>
      </c>
      <c r="AD305" s="664" t="s">
        <v>4445</v>
      </c>
      <c r="AE305" s="652"/>
      <c r="AF305" s="650"/>
      <c r="AG305" s="650"/>
      <c r="AH305" s="654"/>
    </row>
    <row r="306" ht="15.75" hidden="1" customHeight="1">
      <c r="A306" s="1477"/>
      <c r="B306" s="658"/>
      <c r="C306" s="641"/>
      <c r="D306" s="658"/>
      <c r="E306" s="650" t="s">
        <v>5620</v>
      </c>
      <c r="F306" s="642" t="s">
        <v>5621</v>
      </c>
      <c r="G306" s="640" t="s">
        <v>5622</v>
      </c>
      <c r="H306" s="501"/>
      <c r="I306" s="501"/>
      <c r="J306" s="501"/>
      <c r="K306" s="501"/>
      <c r="L306" s="501"/>
      <c r="M306" s="648"/>
      <c r="N306" s="648"/>
      <c r="O306" s="648"/>
      <c r="P306" s="648"/>
      <c r="Q306" s="648"/>
      <c r="R306" s="648"/>
      <c r="S306" s="648"/>
      <c r="T306" s="648"/>
      <c r="U306" s="648"/>
      <c r="V306" s="648"/>
      <c r="W306" s="648"/>
      <c r="X306" s="648"/>
      <c r="Y306" s="648"/>
      <c r="Z306" s="648"/>
      <c r="AA306" s="648"/>
      <c r="AB306" s="1613">
        <v>3.0</v>
      </c>
      <c r="AC306" s="664" t="s">
        <v>55</v>
      </c>
      <c r="AD306" s="664" t="s">
        <v>4445</v>
      </c>
      <c r="AE306" s="658"/>
      <c r="AF306" s="658"/>
      <c r="AG306" s="658"/>
      <c r="AH306" s="654"/>
    </row>
    <row r="307" ht="15.75" customHeight="1">
      <c r="A307" s="1477"/>
      <c r="B307" s="658"/>
      <c r="C307" s="641" t="s">
        <v>4767</v>
      </c>
      <c r="D307" s="658"/>
      <c r="E307" s="650"/>
      <c r="F307" s="642"/>
      <c r="G307" s="642"/>
      <c r="H307" s="501" t="s">
        <v>94</v>
      </c>
      <c r="I307" s="501" t="s">
        <v>94</v>
      </c>
      <c r="J307" s="501"/>
      <c r="K307" s="501"/>
      <c r="L307" s="501"/>
      <c r="M307" s="648"/>
      <c r="N307" s="648"/>
      <c r="O307" s="648"/>
      <c r="P307" s="648"/>
      <c r="Q307" s="648"/>
      <c r="R307" s="648"/>
      <c r="S307" s="648"/>
      <c r="T307" s="648"/>
      <c r="U307" s="648"/>
      <c r="V307" s="648"/>
      <c r="W307" s="648"/>
      <c r="X307" s="648"/>
      <c r="Y307" s="648"/>
      <c r="Z307" s="648"/>
      <c r="AA307" s="648"/>
      <c r="AB307" s="1613" t="s">
        <v>94</v>
      </c>
      <c r="AC307" s="664" t="s">
        <v>55</v>
      </c>
      <c r="AD307" s="664" t="s">
        <v>4445</v>
      </c>
      <c r="AE307" s="650"/>
      <c r="AF307" s="650"/>
      <c r="AG307" s="650"/>
      <c r="AH307" s="654"/>
    </row>
    <row r="308" ht="15.75" hidden="1" customHeight="1">
      <c r="A308" s="1477"/>
      <c r="B308" s="658"/>
      <c r="C308" s="641"/>
      <c r="D308" s="661" t="s">
        <v>5623</v>
      </c>
      <c r="E308" s="650" t="s">
        <v>5624</v>
      </c>
      <c r="F308" s="642" t="s">
        <v>5625</v>
      </c>
      <c r="G308" s="640" t="s">
        <v>5626</v>
      </c>
      <c r="H308" s="501"/>
      <c r="I308" s="501"/>
      <c r="J308" s="501"/>
      <c r="K308" s="501"/>
      <c r="L308" s="501"/>
      <c r="M308" s="648"/>
      <c r="N308" s="648"/>
      <c r="O308" s="648"/>
      <c r="P308" s="648"/>
      <c r="Q308" s="648"/>
      <c r="R308" s="648"/>
      <c r="S308" s="648"/>
      <c r="T308" s="648"/>
      <c r="U308" s="648"/>
      <c r="V308" s="648"/>
      <c r="W308" s="648"/>
      <c r="X308" s="648"/>
      <c r="Y308" s="648"/>
      <c r="Z308" s="648"/>
      <c r="AA308" s="648"/>
      <c r="AB308" s="1613">
        <v>3.0</v>
      </c>
      <c r="AC308" s="664" t="s">
        <v>55</v>
      </c>
      <c r="AD308" s="664" t="s">
        <v>4445</v>
      </c>
      <c r="AE308" s="658"/>
      <c r="AF308" s="658"/>
      <c r="AG308" s="658"/>
      <c r="AH308" s="654"/>
    </row>
    <row r="309" ht="15.75" customHeight="1">
      <c r="A309" s="1477"/>
      <c r="B309" s="658"/>
      <c r="C309" s="641"/>
      <c r="D309" s="640" t="s">
        <v>5627</v>
      </c>
      <c r="E309" s="650" t="s">
        <v>5628</v>
      </c>
      <c r="F309" s="642" t="s">
        <v>5629</v>
      </c>
      <c r="G309" s="640" t="s">
        <v>5630</v>
      </c>
      <c r="H309" s="707"/>
      <c r="I309" s="707"/>
      <c r="J309" s="501"/>
      <c r="K309" s="501"/>
      <c r="L309" s="501"/>
      <c r="M309" s="648"/>
      <c r="N309" s="648"/>
      <c r="O309" s="648"/>
      <c r="P309" s="648"/>
      <c r="Q309" s="648"/>
      <c r="R309" s="648"/>
      <c r="S309" s="648"/>
      <c r="T309" s="648"/>
      <c r="U309" s="648"/>
      <c r="V309" s="648"/>
      <c r="W309" s="648"/>
      <c r="X309" s="648"/>
      <c r="Y309" s="648"/>
      <c r="Z309" s="648"/>
      <c r="AA309" s="648"/>
      <c r="AB309" s="1613">
        <v>1.0</v>
      </c>
      <c r="AC309" s="664" t="s">
        <v>55</v>
      </c>
      <c r="AD309" s="664" t="s">
        <v>4445</v>
      </c>
      <c r="AE309" s="640"/>
      <c r="AF309" s="640" t="s">
        <v>5631</v>
      </c>
      <c r="AG309" s="650"/>
      <c r="AH309" s="654"/>
    </row>
    <row r="310" ht="15.75" customHeight="1">
      <c r="A310" s="1477"/>
      <c r="B310" s="661" t="s">
        <v>5632</v>
      </c>
      <c r="C310" s="641"/>
      <c r="D310" s="658"/>
      <c r="E310" s="650"/>
      <c r="F310" s="641"/>
      <c r="G310" s="1774" t="s">
        <v>5633</v>
      </c>
      <c r="H310" s="501" t="s">
        <v>94</v>
      </c>
      <c r="I310" s="501" t="s">
        <v>94</v>
      </c>
      <c r="J310" s="501"/>
      <c r="K310" s="501"/>
      <c r="L310" s="648"/>
      <c r="M310" s="648"/>
      <c r="N310" s="648"/>
      <c r="O310" s="648"/>
      <c r="P310" s="648"/>
      <c r="Q310" s="648"/>
      <c r="R310" s="648"/>
      <c r="S310" s="648"/>
      <c r="T310" s="648"/>
      <c r="U310" s="648"/>
      <c r="V310" s="648"/>
      <c r="W310" s="648"/>
      <c r="X310" s="648"/>
      <c r="Y310" s="648"/>
      <c r="Z310" s="648"/>
      <c r="AA310" s="648"/>
      <c r="AB310" s="1406" t="s">
        <v>94</v>
      </c>
      <c r="AC310" s="665" t="s">
        <v>55</v>
      </c>
      <c r="AD310" s="665" t="s">
        <v>3101</v>
      </c>
      <c r="AE310" s="650"/>
      <c r="AF310" s="650"/>
      <c r="AG310" s="650"/>
      <c r="AH310" s="654"/>
    </row>
    <row r="311" ht="15.75" customHeight="1">
      <c r="A311" s="663" t="s">
        <v>5634</v>
      </c>
      <c r="B311" s="658"/>
      <c r="C311" s="641"/>
      <c r="D311" s="658"/>
      <c r="E311" s="650"/>
      <c r="F311" s="641"/>
      <c r="G311" s="642"/>
      <c r="H311" s="501" t="s">
        <v>94</v>
      </c>
      <c r="I311" s="501" t="s">
        <v>94</v>
      </c>
      <c r="J311" s="501"/>
      <c r="K311" s="501"/>
      <c r="L311" s="648"/>
      <c r="M311" s="648"/>
      <c r="N311" s="648"/>
      <c r="O311" s="648"/>
      <c r="P311" s="648"/>
      <c r="Q311" s="648"/>
      <c r="R311" s="648"/>
      <c r="S311" s="648"/>
      <c r="T311" s="648"/>
      <c r="U311" s="648"/>
      <c r="V311" s="648"/>
      <c r="W311" s="648"/>
      <c r="X311" s="648"/>
      <c r="Y311" s="648"/>
      <c r="Z311" s="648"/>
      <c r="AA311" s="648"/>
      <c r="AB311" s="1406" t="s">
        <v>94</v>
      </c>
      <c r="AC311" s="665" t="s">
        <v>55</v>
      </c>
      <c r="AD311" s="664" t="s">
        <v>4445</v>
      </c>
      <c r="AE311" s="650"/>
      <c r="AF311" s="650"/>
      <c r="AG311" s="650"/>
      <c r="AH311" s="654"/>
    </row>
    <row r="312" ht="15.75" customHeight="1">
      <c r="A312" s="1477"/>
      <c r="B312" s="661" t="s">
        <v>5635</v>
      </c>
      <c r="C312" s="641"/>
      <c r="D312" s="658"/>
      <c r="E312" s="650"/>
      <c r="F312" s="641"/>
      <c r="G312" s="642"/>
      <c r="H312" s="501" t="s">
        <v>94</v>
      </c>
      <c r="I312" s="501" t="s">
        <v>94</v>
      </c>
      <c r="J312" s="501"/>
      <c r="K312" s="501"/>
      <c r="L312" s="648"/>
      <c r="M312" s="648"/>
      <c r="N312" s="648"/>
      <c r="O312" s="648"/>
      <c r="P312" s="648"/>
      <c r="Q312" s="648"/>
      <c r="R312" s="648"/>
      <c r="S312" s="648"/>
      <c r="T312" s="648"/>
      <c r="U312" s="648"/>
      <c r="V312" s="648"/>
      <c r="W312" s="648"/>
      <c r="X312" s="648"/>
      <c r="Y312" s="648"/>
      <c r="Z312" s="648"/>
      <c r="AA312" s="648"/>
      <c r="AB312" s="1406" t="s">
        <v>94</v>
      </c>
      <c r="AC312" s="665" t="s">
        <v>55</v>
      </c>
      <c r="AD312" s="664" t="s">
        <v>4445</v>
      </c>
      <c r="AE312" s="650"/>
      <c r="AF312" s="650"/>
      <c r="AG312" s="650"/>
      <c r="AH312" s="654"/>
    </row>
    <row r="313" ht="15.75" customHeight="1">
      <c r="A313" s="1477"/>
      <c r="B313" s="658"/>
      <c r="C313" s="642" t="s">
        <v>5636</v>
      </c>
      <c r="D313" s="650" t="s">
        <v>5414</v>
      </c>
      <c r="E313" s="640" t="s">
        <v>5637</v>
      </c>
      <c r="F313" s="642" t="s">
        <v>5638</v>
      </c>
      <c r="G313" s="640" t="s">
        <v>5639</v>
      </c>
      <c r="H313" s="707"/>
      <c r="I313" s="707"/>
      <c r="J313" s="501"/>
      <c r="K313" s="501"/>
      <c r="L313" s="501"/>
      <c r="M313" s="648"/>
      <c r="N313" s="648"/>
      <c r="O313" s="648"/>
      <c r="P313" s="648"/>
      <c r="Q313" s="648"/>
      <c r="R313" s="648"/>
      <c r="S313" s="648"/>
      <c r="T313" s="648"/>
      <c r="U313" s="648"/>
      <c r="V313" s="648"/>
      <c r="W313" s="648"/>
      <c r="X313" s="648"/>
      <c r="Y313" s="648"/>
      <c r="Z313" s="648"/>
      <c r="AA313" s="648"/>
      <c r="AB313" s="1613">
        <v>1.0</v>
      </c>
      <c r="AC313" s="665" t="s">
        <v>55</v>
      </c>
      <c r="AD313" s="664" t="s">
        <v>3208</v>
      </c>
      <c r="AE313" s="640"/>
      <c r="AF313" s="650"/>
      <c r="AG313" s="650"/>
      <c r="AH313" s="654"/>
    </row>
    <row r="314" ht="15.75" customHeight="1">
      <c r="A314" s="1477"/>
      <c r="B314" s="658"/>
      <c r="C314" s="642"/>
      <c r="D314" s="650" t="s">
        <v>5640</v>
      </c>
      <c r="E314" s="650"/>
      <c r="F314" s="642" t="s">
        <v>5641</v>
      </c>
      <c r="G314" s="640" t="s">
        <v>5642</v>
      </c>
      <c r="H314" s="707"/>
      <c r="I314" s="707"/>
      <c r="J314" s="501"/>
      <c r="K314" s="501"/>
      <c r="L314" s="501"/>
      <c r="M314" s="648"/>
      <c r="N314" s="648"/>
      <c r="O314" s="648"/>
      <c r="P314" s="648"/>
      <c r="Q314" s="648"/>
      <c r="R314" s="648"/>
      <c r="S314" s="648"/>
      <c r="T314" s="648"/>
      <c r="U314" s="648"/>
      <c r="V314" s="648"/>
      <c r="W314" s="648"/>
      <c r="X314" s="648"/>
      <c r="Y314" s="648"/>
      <c r="Z314" s="648"/>
      <c r="AA314" s="648"/>
      <c r="AB314" s="1613">
        <v>1.0</v>
      </c>
      <c r="AC314" s="665" t="s">
        <v>55</v>
      </c>
      <c r="AD314" s="665" t="s">
        <v>3101</v>
      </c>
      <c r="AE314" s="650"/>
      <c r="AF314" s="650"/>
      <c r="AG314" s="650"/>
      <c r="AH314" s="654"/>
    </row>
    <row r="315" ht="15.75" customHeight="1">
      <c r="A315" s="1477"/>
      <c r="B315" s="658"/>
      <c r="C315" s="642" t="s">
        <v>5643</v>
      </c>
      <c r="D315" s="650" t="s">
        <v>5644</v>
      </c>
      <c r="E315" s="640" t="s">
        <v>5645</v>
      </c>
      <c r="F315" s="642" t="s">
        <v>5638</v>
      </c>
      <c r="G315" s="640" t="s">
        <v>5646</v>
      </c>
      <c r="H315" s="707"/>
      <c r="I315" s="707"/>
      <c r="J315" s="501"/>
      <c r="K315" s="501"/>
      <c r="L315" s="501"/>
      <c r="M315" s="648"/>
      <c r="N315" s="648"/>
      <c r="O315" s="648"/>
      <c r="P315" s="648"/>
      <c r="Q315" s="648"/>
      <c r="R315" s="648"/>
      <c r="S315" s="648"/>
      <c r="T315" s="648"/>
      <c r="U315" s="648"/>
      <c r="V315" s="648"/>
      <c r="W315" s="648"/>
      <c r="X315" s="648"/>
      <c r="Y315" s="648"/>
      <c r="Z315" s="648"/>
      <c r="AA315" s="648"/>
      <c r="AB315" s="1613">
        <v>1.0</v>
      </c>
      <c r="AC315" s="665" t="s">
        <v>55</v>
      </c>
      <c r="AD315" s="664" t="s">
        <v>1297</v>
      </c>
      <c r="AE315" s="650"/>
      <c r="AF315" s="640" t="s">
        <v>5647</v>
      </c>
      <c r="AG315" s="640"/>
      <c r="AH315" s="654"/>
    </row>
    <row r="316" ht="15.75" customHeight="1">
      <c r="A316" s="1477"/>
      <c r="B316" s="658"/>
      <c r="C316" s="642"/>
      <c r="D316" s="650" t="s">
        <v>5648</v>
      </c>
      <c r="E316" s="650"/>
      <c r="F316" s="642" t="s">
        <v>5649</v>
      </c>
      <c r="G316" s="640" t="s">
        <v>5650</v>
      </c>
      <c r="H316" s="707"/>
      <c r="I316" s="707"/>
      <c r="J316" s="501"/>
      <c r="K316" s="501"/>
      <c r="L316" s="501"/>
      <c r="M316" s="648"/>
      <c r="N316" s="648"/>
      <c r="O316" s="648"/>
      <c r="P316" s="648"/>
      <c r="Q316" s="648"/>
      <c r="R316" s="648"/>
      <c r="S316" s="648"/>
      <c r="T316" s="648"/>
      <c r="U316" s="648"/>
      <c r="V316" s="648"/>
      <c r="W316" s="648"/>
      <c r="X316" s="648"/>
      <c r="Y316" s="648"/>
      <c r="Z316" s="648"/>
      <c r="AA316" s="648"/>
      <c r="AB316" s="1613">
        <v>1.0</v>
      </c>
      <c r="AC316" s="665" t="s">
        <v>55</v>
      </c>
      <c r="AD316" s="665" t="s">
        <v>3101</v>
      </c>
      <c r="AE316" s="650"/>
      <c r="AF316" s="640" t="s">
        <v>5651</v>
      </c>
      <c r="AG316" s="650"/>
      <c r="AH316" s="654"/>
    </row>
    <row r="317" ht="15.75" customHeight="1">
      <c r="A317" s="1477"/>
      <c r="B317" s="661" t="s">
        <v>5037</v>
      </c>
      <c r="C317" s="642"/>
      <c r="D317" s="650"/>
      <c r="E317" s="650"/>
      <c r="F317" s="642"/>
      <c r="G317" s="642"/>
      <c r="H317" s="501" t="s">
        <v>94</v>
      </c>
      <c r="I317" s="501" t="s">
        <v>94</v>
      </c>
      <c r="J317" s="501"/>
      <c r="K317" s="501"/>
      <c r="L317" s="648"/>
      <c r="M317" s="648"/>
      <c r="N317" s="648"/>
      <c r="O317" s="648"/>
      <c r="P317" s="648"/>
      <c r="Q317" s="648"/>
      <c r="R317" s="648"/>
      <c r="S317" s="648"/>
      <c r="T317" s="648"/>
      <c r="U317" s="648"/>
      <c r="V317" s="648"/>
      <c r="W317" s="648"/>
      <c r="X317" s="648"/>
      <c r="Y317" s="648"/>
      <c r="Z317" s="648"/>
      <c r="AA317" s="648"/>
      <c r="AB317" s="1406" t="s">
        <v>94</v>
      </c>
      <c r="AC317" s="665" t="s">
        <v>55</v>
      </c>
      <c r="AD317" s="665" t="s">
        <v>3101</v>
      </c>
      <c r="AE317" s="650"/>
      <c r="AF317" s="650"/>
      <c r="AG317" s="650"/>
      <c r="AH317" s="654"/>
    </row>
    <row r="318" ht="15.75" customHeight="1">
      <c r="A318" s="1477"/>
      <c r="B318" s="658"/>
      <c r="C318" s="642" t="s">
        <v>5652</v>
      </c>
      <c r="D318" s="650" t="s">
        <v>5653</v>
      </c>
      <c r="E318" s="640" t="s">
        <v>5654</v>
      </c>
      <c r="F318" s="640" t="s">
        <v>5655</v>
      </c>
      <c r="G318" s="640" t="s">
        <v>5656</v>
      </c>
      <c r="H318" s="707"/>
      <c r="I318" s="707"/>
      <c r="J318" s="501"/>
      <c r="K318" s="501"/>
      <c r="L318" s="501"/>
      <c r="M318" s="648"/>
      <c r="N318" s="648"/>
      <c r="O318" s="648"/>
      <c r="P318" s="648"/>
      <c r="Q318" s="648"/>
      <c r="R318" s="648"/>
      <c r="S318" s="648"/>
      <c r="T318" s="648"/>
      <c r="U318" s="648"/>
      <c r="V318" s="648"/>
      <c r="W318" s="648"/>
      <c r="X318" s="648"/>
      <c r="Y318" s="648"/>
      <c r="Z318" s="648"/>
      <c r="AA318" s="648"/>
      <c r="AB318" s="1613">
        <v>1.0</v>
      </c>
      <c r="AC318" s="665" t="s">
        <v>55</v>
      </c>
      <c r="AD318" s="664" t="s">
        <v>3208</v>
      </c>
      <c r="AE318" s="650"/>
      <c r="AF318" s="650"/>
      <c r="AG318" s="650"/>
      <c r="AH318" s="654"/>
    </row>
    <row r="319" ht="15.75" customHeight="1">
      <c r="A319" s="1477"/>
      <c r="B319" s="658"/>
      <c r="C319" s="642" t="s">
        <v>5657</v>
      </c>
      <c r="D319" s="650" t="s">
        <v>5658</v>
      </c>
      <c r="E319" s="640" t="s">
        <v>5659</v>
      </c>
      <c r="F319" s="640" t="s">
        <v>5655</v>
      </c>
      <c r="G319" s="640" t="s">
        <v>5660</v>
      </c>
      <c r="H319" s="707"/>
      <c r="I319" s="707"/>
      <c r="J319" s="501"/>
      <c r="K319" s="501"/>
      <c r="L319" s="501"/>
      <c r="M319" s="648"/>
      <c r="N319" s="648"/>
      <c r="O319" s="648"/>
      <c r="P319" s="648"/>
      <c r="Q319" s="648"/>
      <c r="R319" s="648"/>
      <c r="S319" s="648"/>
      <c r="T319" s="648"/>
      <c r="U319" s="648"/>
      <c r="V319" s="648"/>
      <c r="W319" s="648"/>
      <c r="X319" s="648"/>
      <c r="Y319" s="648"/>
      <c r="Z319" s="648"/>
      <c r="AA319" s="648"/>
      <c r="AB319" s="1613">
        <v>1.0</v>
      </c>
      <c r="AC319" s="665" t="s">
        <v>55</v>
      </c>
      <c r="AD319" s="664" t="s">
        <v>3208</v>
      </c>
      <c r="AE319" s="650"/>
      <c r="AF319" s="650"/>
      <c r="AG319" s="650"/>
      <c r="AH319" s="654"/>
    </row>
    <row r="320" ht="15.75" customHeight="1">
      <c r="A320" s="1477"/>
      <c r="B320" s="658"/>
      <c r="C320" s="650" t="s">
        <v>5661</v>
      </c>
      <c r="D320" s="640" t="s">
        <v>5662</v>
      </c>
      <c r="E320" s="640" t="s">
        <v>5654</v>
      </c>
      <c r="F320" s="640" t="s">
        <v>5663</v>
      </c>
      <c r="G320" s="640" t="s">
        <v>5664</v>
      </c>
      <c r="H320" s="707"/>
      <c r="I320" s="707"/>
      <c r="J320" s="501"/>
      <c r="K320" s="501"/>
      <c r="L320" s="501"/>
      <c r="M320" s="648"/>
      <c r="N320" s="648"/>
      <c r="O320" s="648"/>
      <c r="P320" s="648"/>
      <c r="Q320" s="648"/>
      <c r="R320" s="648"/>
      <c r="S320" s="648"/>
      <c r="T320" s="648"/>
      <c r="U320" s="648"/>
      <c r="V320" s="648"/>
      <c r="W320" s="648"/>
      <c r="X320" s="648"/>
      <c r="Y320" s="648"/>
      <c r="Z320" s="648"/>
      <c r="AA320" s="648"/>
      <c r="AB320" s="1613">
        <v>1.0</v>
      </c>
      <c r="AC320" s="665" t="s">
        <v>55</v>
      </c>
      <c r="AD320" s="664" t="s">
        <v>3208</v>
      </c>
      <c r="AE320" s="650"/>
      <c r="AF320" s="640" t="s">
        <v>5665</v>
      </c>
      <c r="AG320" s="650"/>
      <c r="AH320" s="654"/>
    </row>
    <row r="321" ht="15.75" customHeight="1">
      <c r="A321" s="1477"/>
      <c r="B321" s="658"/>
      <c r="C321" s="641"/>
      <c r="D321" s="640" t="s">
        <v>5666</v>
      </c>
      <c r="E321" s="640" t="s">
        <v>5659</v>
      </c>
      <c r="F321" s="640" t="s">
        <v>5667</v>
      </c>
      <c r="G321" s="640" t="s">
        <v>5668</v>
      </c>
      <c r="H321" s="707"/>
      <c r="I321" s="707"/>
      <c r="J321" s="501"/>
      <c r="K321" s="501"/>
      <c r="L321" s="501"/>
      <c r="M321" s="648"/>
      <c r="N321" s="648"/>
      <c r="O321" s="648"/>
      <c r="P321" s="648"/>
      <c r="Q321" s="648"/>
      <c r="R321" s="648"/>
      <c r="S321" s="648"/>
      <c r="T321" s="648"/>
      <c r="U321" s="648"/>
      <c r="V321" s="648"/>
      <c r="W321" s="648"/>
      <c r="X321" s="648"/>
      <c r="Y321" s="648"/>
      <c r="Z321" s="648"/>
      <c r="AA321" s="648"/>
      <c r="AB321" s="1613">
        <v>1.0</v>
      </c>
      <c r="AC321" s="665" t="s">
        <v>55</v>
      </c>
      <c r="AD321" s="664" t="s">
        <v>3208</v>
      </c>
      <c r="AE321" s="814"/>
      <c r="AF321" s="650"/>
      <c r="AG321" s="650"/>
      <c r="AH321" s="654"/>
    </row>
    <row r="322" ht="15.75" hidden="1" customHeight="1">
      <c r="A322" s="1477"/>
      <c r="B322" s="661"/>
      <c r="C322" s="641"/>
      <c r="D322" s="640" t="s">
        <v>5669</v>
      </c>
      <c r="E322" s="650"/>
      <c r="F322" s="640" t="s">
        <v>5670</v>
      </c>
      <c r="G322" s="640" t="s">
        <v>5671</v>
      </c>
      <c r="H322" s="501"/>
      <c r="I322" s="501"/>
      <c r="J322" s="501"/>
      <c r="K322" s="501"/>
      <c r="L322" s="648"/>
      <c r="M322" s="648"/>
      <c r="N322" s="648"/>
      <c r="O322" s="648"/>
      <c r="P322" s="648"/>
      <c r="Q322" s="648"/>
      <c r="R322" s="648"/>
      <c r="S322" s="648"/>
      <c r="T322" s="648"/>
      <c r="U322" s="648"/>
      <c r="V322" s="648"/>
      <c r="W322" s="648"/>
      <c r="X322" s="648"/>
      <c r="Y322" s="648"/>
      <c r="Z322" s="648"/>
      <c r="AA322" s="648"/>
      <c r="AB322" s="1613">
        <v>3.0</v>
      </c>
      <c r="AC322" s="665" t="s">
        <v>55</v>
      </c>
      <c r="AD322" s="665" t="s">
        <v>3101</v>
      </c>
      <c r="AE322" s="658"/>
      <c r="AF322" s="658"/>
      <c r="AG322" s="658"/>
      <c r="AH322" s="654"/>
    </row>
    <row r="323" ht="15.75" hidden="1" customHeight="1">
      <c r="A323" s="1477"/>
      <c r="B323" s="658"/>
      <c r="C323" s="641"/>
      <c r="D323" s="640" t="s">
        <v>5672</v>
      </c>
      <c r="E323" s="640" t="s">
        <v>5673</v>
      </c>
      <c r="F323" s="640" t="s">
        <v>5667</v>
      </c>
      <c r="G323" s="640" t="s">
        <v>5674</v>
      </c>
      <c r="H323" s="501"/>
      <c r="I323" s="501"/>
      <c r="J323" s="501"/>
      <c r="K323" s="501"/>
      <c r="L323" s="501"/>
      <c r="M323" s="648"/>
      <c r="N323" s="648"/>
      <c r="O323" s="648"/>
      <c r="P323" s="648"/>
      <c r="Q323" s="648"/>
      <c r="R323" s="648"/>
      <c r="S323" s="648"/>
      <c r="T323" s="648"/>
      <c r="U323" s="648"/>
      <c r="V323" s="648"/>
      <c r="W323" s="648"/>
      <c r="X323" s="648"/>
      <c r="Y323" s="648"/>
      <c r="Z323" s="648"/>
      <c r="AA323" s="648"/>
      <c r="AB323" s="1613">
        <v>3.0</v>
      </c>
      <c r="AC323" s="665" t="s">
        <v>55</v>
      </c>
      <c r="AD323" s="664" t="s">
        <v>3208</v>
      </c>
      <c r="AE323" s="658"/>
      <c r="AF323" s="640" t="s">
        <v>5675</v>
      </c>
      <c r="AG323" s="658"/>
      <c r="AH323" s="654"/>
    </row>
    <row r="324" ht="15.75" hidden="1" customHeight="1">
      <c r="A324" s="1477"/>
      <c r="B324" s="658"/>
      <c r="C324" s="641"/>
      <c r="D324" s="650" t="s">
        <v>5676</v>
      </c>
      <c r="E324" s="658"/>
      <c r="F324" s="640" t="s">
        <v>5667</v>
      </c>
      <c r="G324" s="640" t="s">
        <v>5674</v>
      </c>
      <c r="H324" s="501"/>
      <c r="I324" s="501"/>
      <c r="J324" s="501"/>
      <c r="K324" s="501"/>
      <c r="L324" s="501"/>
      <c r="M324" s="648"/>
      <c r="N324" s="648"/>
      <c r="O324" s="648"/>
      <c r="P324" s="648"/>
      <c r="Q324" s="648"/>
      <c r="R324" s="648"/>
      <c r="S324" s="648"/>
      <c r="T324" s="648"/>
      <c r="U324" s="648"/>
      <c r="V324" s="648"/>
      <c r="W324" s="648"/>
      <c r="X324" s="648"/>
      <c r="Y324" s="648"/>
      <c r="Z324" s="648"/>
      <c r="AA324" s="648"/>
      <c r="AB324" s="1613">
        <v>3.0</v>
      </c>
      <c r="AC324" s="665" t="s">
        <v>55</v>
      </c>
      <c r="AD324" s="664" t="s">
        <v>3208</v>
      </c>
      <c r="AE324" s="658"/>
      <c r="AF324" s="658"/>
      <c r="AG324" s="658"/>
      <c r="AH324" s="654"/>
    </row>
    <row r="325" ht="15.75" hidden="1" customHeight="1">
      <c r="A325" s="1477"/>
      <c r="B325" s="658"/>
      <c r="C325" s="641"/>
      <c r="D325" s="650" t="s">
        <v>5677</v>
      </c>
      <c r="E325" s="658"/>
      <c r="F325" s="640" t="s">
        <v>5667</v>
      </c>
      <c r="G325" s="640" t="s">
        <v>5678</v>
      </c>
      <c r="H325" s="501"/>
      <c r="I325" s="501"/>
      <c r="J325" s="501"/>
      <c r="K325" s="501"/>
      <c r="L325" s="501"/>
      <c r="M325" s="648"/>
      <c r="N325" s="648"/>
      <c r="O325" s="648"/>
      <c r="P325" s="648"/>
      <c r="Q325" s="648"/>
      <c r="R325" s="648"/>
      <c r="S325" s="648"/>
      <c r="T325" s="648"/>
      <c r="U325" s="648"/>
      <c r="V325" s="648"/>
      <c r="W325" s="648"/>
      <c r="X325" s="648"/>
      <c r="Y325" s="648"/>
      <c r="Z325" s="648"/>
      <c r="AA325" s="648"/>
      <c r="AB325" s="1613">
        <v>3.0</v>
      </c>
      <c r="AC325" s="665" t="s">
        <v>55</v>
      </c>
      <c r="AD325" s="665" t="s">
        <v>3101</v>
      </c>
      <c r="AE325" s="658"/>
      <c r="AF325" s="658"/>
      <c r="AG325" s="658"/>
      <c r="AH325" s="654"/>
    </row>
    <row r="326" ht="15.75" customHeight="1">
      <c r="A326" s="663" t="s">
        <v>5679</v>
      </c>
      <c r="B326" s="658"/>
      <c r="C326" s="641"/>
      <c r="D326" s="658"/>
      <c r="E326" s="650"/>
      <c r="F326" s="1793" t="s">
        <v>5680</v>
      </c>
      <c r="G326" s="641"/>
      <c r="H326" s="501" t="s">
        <v>94</v>
      </c>
      <c r="I326" s="501" t="s">
        <v>94</v>
      </c>
      <c r="J326" s="501"/>
      <c r="K326" s="501"/>
      <c r="L326" s="502"/>
      <c r="M326" s="924"/>
      <c r="N326" s="924"/>
      <c r="O326" s="924"/>
      <c r="P326" s="924"/>
      <c r="Q326" s="924"/>
      <c r="R326" s="924"/>
      <c r="S326" s="924"/>
      <c r="T326" s="924"/>
      <c r="U326" s="924"/>
      <c r="V326" s="924"/>
      <c r="W326" s="924"/>
      <c r="X326" s="924"/>
      <c r="Y326" s="924"/>
      <c r="Z326" s="924"/>
      <c r="AA326" s="924"/>
      <c r="AB326" s="1406" t="s">
        <v>94</v>
      </c>
      <c r="AC326" s="665" t="s">
        <v>55</v>
      </c>
      <c r="AD326" s="664" t="s">
        <v>4445</v>
      </c>
      <c r="AE326" s="650"/>
      <c r="AF326" s="650"/>
      <c r="AG326" s="650"/>
      <c r="AH326" s="654"/>
    </row>
    <row r="327" ht="15.75" customHeight="1">
      <c r="A327" s="1477"/>
      <c r="B327" s="658" t="s">
        <v>5422</v>
      </c>
      <c r="C327" s="641"/>
      <c r="D327" s="650" t="s">
        <v>5681</v>
      </c>
      <c r="E327" s="650" t="s">
        <v>5212</v>
      </c>
      <c r="F327" s="661" t="s">
        <v>5682</v>
      </c>
      <c r="G327" s="640" t="s">
        <v>5683</v>
      </c>
      <c r="H327" s="707"/>
      <c r="I327" s="707"/>
      <c r="J327" s="501"/>
      <c r="K327" s="501"/>
      <c r="L327" s="502"/>
      <c r="M327" s="924"/>
      <c r="N327" s="924"/>
      <c r="O327" s="924"/>
      <c r="P327" s="924"/>
      <c r="Q327" s="924"/>
      <c r="R327" s="924"/>
      <c r="S327" s="924"/>
      <c r="T327" s="924"/>
      <c r="U327" s="924"/>
      <c r="V327" s="924"/>
      <c r="W327" s="924"/>
      <c r="X327" s="924"/>
      <c r="Y327" s="924"/>
      <c r="Z327" s="924"/>
      <c r="AA327" s="924"/>
      <c r="AB327" s="1406">
        <v>1.0</v>
      </c>
      <c r="AC327" s="665" t="s">
        <v>55</v>
      </c>
      <c r="AD327" s="664" t="s">
        <v>3208</v>
      </c>
      <c r="AE327" s="650"/>
      <c r="AF327" s="650"/>
      <c r="AG327" s="650"/>
      <c r="AH327" s="654"/>
    </row>
    <row r="328" ht="15.75" customHeight="1">
      <c r="A328" s="1477"/>
      <c r="B328" s="658" t="s">
        <v>5425</v>
      </c>
      <c r="C328" s="641"/>
      <c r="D328" s="650" t="s">
        <v>5426</v>
      </c>
      <c r="E328" s="650" t="s">
        <v>5427</v>
      </c>
      <c r="F328" s="641" t="s">
        <v>5428</v>
      </c>
      <c r="G328" s="640" t="s">
        <v>5684</v>
      </c>
      <c r="H328" s="707"/>
      <c r="I328" s="707"/>
      <c r="J328" s="501"/>
      <c r="K328" s="501"/>
      <c r="L328" s="502"/>
      <c r="M328" s="924"/>
      <c r="N328" s="924"/>
      <c r="O328" s="924"/>
      <c r="P328" s="924"/>
      <c r="Q328" s="924"/>
      <c r="R328" s="924"/>
      <c r="S328" s="924"/>
      <c r="T328" s="924"/>
      <c r="U328" s="924"/>
      <c r="V328" s="924"/>
      <c r="W328" s="924"/>
      <c r="X328" s="924"/>
      <c r="Y328" s="924"/>
      <c r="Z328" s="924"/>
      <c r="AA328" s="924"/>
      <c r="AB328" s="1406">
        <v>1.0</v>
      </c>
      <c r="AC328" s="665" t="s">
        <v>55</v>
      </c>
      <c r="AD328" s="664" t="s">
        <v>545</v>
      </c>
      <c r="AE328" s="650"/>
      <c r="AF328" s="650"/>
      <c r="AG328" s="640"/>
      <c r="AH328" s="654"/>
    </row>
    <row r="329" ht="15.75" customHeight="1">
      <c r="A329" s="1794" t="s">
        <v>5685</v>
      </c>
      <c r="B329" s="690"/>
      <c r="C329" s="617"/>
      <c r="D329" s="1791"/>
      <c r="E329" s="1795" t="s">
        <v>5686</v>
      </c>
      <c r="F329" s="1796"/>
      <c r="G329" s="1796"/>
      <c r="H329" s="686"/>
      <c r="I329" s="686"/>
      <c r="J329" s="686"/>
      <c r="K329" s="686"/>
      <c r="L329" s="686"/>
      <c r="M329" s="686"/>
      <c r="N329" s="686"/>
      <c r="O329" s="686"/>
      <c r="P329" s="686"/>
      <c r="Q329" s="686"/>
      <c r="R329" s="686"/>
      <c r="S329" s="686"/>
      <c r="T329" s="686"/>
      <c r="U329" s="686"/>
      <c r="V329" s="686"/>
      <c r="W329" s="686"/>
      <c r="X329" s="686"/>
      <c r="Y329" s="686"/>
      <c r="Z329" s="686"/>
      <c r="AA329" s="686"/>
      <c r="AB329" s="1797"/>
      <c r="AC329" s="1798"/>
      <c r="AD329" s="1799" t="s">
        <v>4445</v>
      </c>
      <c r="AE329" s="1791"/>
      <c r="AF329" s="1791"/>
      <c r="AG329" s="1791"/>
      <c r="AH329" s="689"/>
    </row>
    <row r="330" ht="15.75" customHeight="1">
      <c r="A330" s="654" t="s">
        <v>5687</v>
      </c>
      <c r="B330" s="623"/>
      <c r="C330" s="621"/>
      <c r="D330" s="650"/>
      <c r="E330" s="650"/>
      <c r="F330" s="642"/>
      <c r="G330" s="642"/>
      <c r="H330" s="500" t="s">
        <v>94</v>
      </c>
      <c r="I330" s="500" t="s">
        <v>94</v>
      </c>
      <c r="J330" s="500"/>
      <c r="K330" s="500"/>
      <c r="L330" s="500"/>
      <c r="M330" s="500"/>
      <c r="N330" s="500"/>
      <c r="O330" s="500"/>
      <c r="P330" s="500"/>
      <c r="Q330" s="500"/>
      <c r="R330" s="500"/>
      <c r="S330" s="500"/>
      <c r="T330" s="500"/>
      <c r="U330" s="500"/>
      <c r="V330" s="500"/>
      <c r="W330" s="500"/>
      <c r="X330" s="500"/>
      <c r="Y330" s="500"/>
      <c r="Z330" s="500"/>
      <c r="AA330" s="500"/>
      <c r="AB330" s="1613" t="s">
        <v>94</v>
      </c>
      <c r="AC330" s="664" t="s">
        <v>55</v>
      </c>
      <c r="AD330" s="1768" t="s">
        <v>4445</v>
      </c>
      <c r="AE330" s="650"/>
      <c r="AF330" s="650"/>
      <c r="AG330" s="650"/>
      <c r="AH330" s="654"/>
    </row>
    <row r="331" ht="15.75" customHeight="1">
      <c r="A331" s="654"/>
      <c r="B331" s="623" t="s">
        <v>5688</v>
      </c>
      <c r="C331" s="621"/>
      <c r="D331" s="650"/>
      <c r="E331" s="650"/>
      <c r="F331" s="642" t="s">
        <v>5689</v>
      </c>
      <c r="G331" s="640" t="s">
        <v>5690</v>
      </c>
      <c r="H331" s="707"/>
      <c r="I331" s="707"/>
      <c r="J331" s="501"/>
      <c r="K331" s="501"/>
      <c r="L331" s="500"/>
      <c r="M331" s="500"/>
      <c r="N331" s="500"/>
      <c r="O331" s="500"/>
      <c r="P331" s="500"/>
      <c r="Q331" s="500"/>
      <c r="R331" s="500"/>
      <c r="S331" s="500"/>
      <c r="T331" s="500"/>
      <c r="U331" s="500"/>
      <c r="V331" s="500"/>
      <c r="W331" s="500"/>
      <c r="X331" s="500"/>
      <c r="Y331" s="500"/>
      <c r="Z331" s="500"/>
      <c r="AA331" s="500"/>
      <c r="AB331" s="1613">
        <v>1.0</v>
      </c>
      <c r="AC331" s="664" t="s">
        <v>55</v>
      </c>
      <c r="AD331" s="1768" t="s">
        <v>545</v>
      </c>
      <c r="AE331" s="640"/>
      <c r="AF331" s="650"/>
      <c r="AG331" s="650"/>
      <c r="AH331" s="654"/>
    </row>
    <row r="332" ht="15.75" customHeight="1">
      <c r="A332" s="621" t="s">
        <v>5469</v>
      </c>
      <c r="B332" s="654" t="s">
        <v>2667</v>
      </c>
      <c r="C332" s="621"/>
      <c r="D332" s="650"/>
      <c r="E332" s="650"/>
      <c r="F332" s="642"/>
      <c r="G332" s="642"/>
      <c r="H332" s="500" t="s">
        <v>94</v>
      </c>
      <c r="I332" s="500" t="s">
        <v>94</v>
      </c>
      <c r="J332" s="500"/>
      <c r="K332" s="500"/>
      <c r="L332" s="500"/>
      <c r="M332" s="500"/>
      <c r="N332" s="500"/>
      <c r="O332" s="500"/>
      <c r="P332" s="500"/>
      <c r="Q332" s="500"/>
      <c r="R332" s="500"/>
      <c r="S332" s="500"/>
      <c r="T332" s="500"/>
      <c r="U332" s="500"/>
      <c r="V332" s="500"/>
      <c r="W332" s="500"/>
      <c r="X332" s="500"/>
      <c r="Y332" s="500"/>
      <c r="Z332" s="500"/>
      <c r="AA332" s="500"/>
      <c r="AB332" s="1613" t="s">
        <v>94</v>
      </c>
      <c r="AC332" s="664" t="s">
        <v>55</v>
      </c>
      <c r="AD332" s="1768" t="s">
        <v>545</v>
      </c>
      <c r="AE332" s="650"/>
      <c r="AF332" s="650"/>
      <c r="AG332" s="650"/>
      <c r="AH332" s="654"/>
    </row>
    <row r="333" ht="15.75" customHeight="1">
      <c r="A333" s="654"/>
      <c r="B333" s="643" t="s">
        <v>5470</v>
      </c>
      <c r="C333" s="621"/>
      <c r="D333" s="650"/>
      <c r="E333" s="650"/>
      <c r="F333" s="661" t="s">
        <v>5471</v>
      </c>
      <c r="G333" s="640" t="s">
        <v>5691</v>
      </c>
      <c r="H333" s="707"/>
      <c r="I333" s="707"/>
      <c r="J333" s="501"/>
      <c r="K333" s="501"/>
      <c r="L333" s="500"/>
      <c r="M333" s="500"/>
      <c r="N333" s="500"/>
      <c r="O333" s="500"/>
      <c r="P333" s="500"/>
      <c r="Q333" s="500"/>
      <c r="R333" s="500"/>
      <c r="S333" s="500"/>
      <c r="T333" s="500"/>
      <c r="U333" s="500"/>
      <c r="V333" s="500"/>
      <c r="W333" s="500"/>
      <c r="X333" s="500"/>
      <c r="Y333" s="500"/>
      <c r="Z333" s="500"/>
      <c r="AA333" s="500"/>
      <c r="AB333" s="1613">
        <v>1.0</v>
      </c>
      <c r="AC333" s="664" t="s">
        <v>55</v>
      </c>
      <c r="AD333" s="1768" t="s">
        <v>3208</v>
      </c>
      <c r="AE333" s="640"/>
      <c r="AF333" s="650"/>
      <c r="AG333" s="640" t="s">
        <v>5692</v>
      </c>
      <c r="AH333" s="654"/>
    </row>
    <row r="334" ht="15.75" customHeight="1">
      <c r="A334" s="643" t="s">
        <v>5693</v>
      </c>
      <c r="B334" s="623"/>
      <c r="C334" s="621"/>
      <c r="D334" s="650"/>
      <c r="E334" s="650"/>
      <c r="F334" s="642"/>
      <c r="G334" s="642"/>
      <c r="H334" s="500" t="s">
        <v>94</v>
      </c>
      <c r="I334" s="500" t="s">
        <v>94</v>
      </c>
      <c r="J334" s="500"/>
      <c r="K334" s="500"/>
      <c r="L334" s="500"/>
      <c r="M334" s="500"/>
      <c r="N334" s="500"/>
      <c r="O334" s="500"/>
      <c r="P334" s="500"/>
      <c r="Q334" s="500"/>
      <c r="R334" s="500"/>
      <c r="S334" s="500"/>
      <c r="T334" s="500"/>
      <c r="U334" s="500"/>
      <c r="V334" s="500"/>
      <c r="W334" s="500"/>
      <c r="X334" s="500"/>
      <c r="Y334" s="500"/>
      <c r="Z334" s="500"/>
      <c r="AA334" s="500"/>
      <c r="AB334" s="1613" t="s">
        <v>94</v>
      </c>
      <c r="AC334" s="664" t="s">
        <v>55</v>
      </c>
      <c r="AD334" s="1768" t="s">
        <v>4445</v>
      </c>
      <c r="AE334" s="650"/>
      <c r="AF334" s="650"/>
      <c r="AG334" s="650"/>
      <c r="AH334" s="654"/>
    </row>
    <row r="335" ht="15.75" customHeight="1">
      <c r="A335" s="654"/>
      <c r="B335" s="643" t="s">
        <v>5532</v>
      </c>
      <c r="C335" s="621"/>
      <c r="D335" s="650"/>
      <c r="E335" s="650"/>
      <c r="F335" s="642"/>
      <c r="G335" s="1774" t="s">
        <v>5694</v>
      </c>
      <c r="H335" s="500" t="s">
        <v>94</v>
      </c>
      <c r="I335" s="500" t="s">
        <v>94</v>
      </c>
      <c r="J335" s="500"/>
      <c r="K335" s="500"/>
      <c r="L335" s="500"/>
      <c r="M335" s="500"/>
      <c r="N335" s="500"/>
      <c r="O335" s="500"/>
      <c r="P335" s="500"/>
      <c r="Q335" s="500"/>
      <c r="R335" s="500"/>
      <c r="S335" s="500"/>
      <c r="T335" s="500"/>
      <c r="U335" s="500"/>
      <c r="V335" s="500"/>
      <c r="W335" s="500"/>
      <c r="X335" s="500"/>
      <c r="Y335" s="500"/>
      <c r="Z335" s="500"/>
      <c r="AA335" s="500"/>
      <c r="AB335" s="1613" t="s">
        <v>94</v>
      </c>
      <c r="AC335" s="664" t="s">
        <v>55</v>
      </c>
      <c r="AD335" s="1768" t="s">
        <v>4445</v>
      </c>
      <c r="AE335" s="650"/>
      <c r="AF335" s="650"/>
      <c r="AG335" s="650"/>
      <c r="AH335" s="654"/>
    </row>
    <row r="336" ht="15.75" customHeight="1">
      <c r="A336" s="654"/>
      <c r="B336" s="623"/>
      <c r="C336" s="623" t="s">
        <v>5533</v>
      </c>
      <c r="D336" s="658"/>
      <c r="E336" s="650"/>
      <c r="F336" s="642"/>
      <c r="G336" s="642"/>
      <c r="H336" s="500" t="s">
        <v>94</v>
      </c>
      <c r="I336" s="500" t="s">
        <v>94</v>
      </c>
      <c r="J336" s="500"/>
      <c r="K336" s="500"/>
      <c r="L336" s="500"/>
      <c r="M336" s="500"/>
      <c r="N336" s="500"/>
      <c r="O336" s="500"/>
      <c r="P336" s="500"/>
      <c r="Q336" s="500"/>
      <c r="R336" s="500"/>
      <c r="S336" s="500"/>
      <c r="T336" s="500"/>
      <c r="U336" s="500"/>
      <c r="V336" s="500"/>
      <c r="W336" s="500"/>
      <c r="X336" s="500"/>
      <c r="Y336" s="500"/>
      <c r="Z336" s="500"/>
      <c r="AA336" s="500"/>
      <c r="AB336" s="1613" t="s">
        <v>94</v>
      </c>
      <c r="AC336" s="664" t="s">
        <v>55</v>
      </c>
      <c r="AD336" s="1768" t="s">
        <v>4445</v>
      </c>
      <c r="AE336" s="650"/>
      <c r="AF336" s="650"/>
      <c r="AG336" s="650"/>
      <c r="AH336" s="654"/>
    </row>
    <row r="337" ht="15.75" hidden="1" customHeight="1">
      <c r="A337" s="654"/>
      <c r="B337" s="623"/>
      <c r="C337" s="623"/>
      <c r="D337" s="841" t="s">
        <v>5695</v>
      </c>
      <c r="E337" s="654" t="s">
        <v>5696</v>
      </c>
      <c r="F337" s="623" t="s">
        <v>5535</v>
      </c>
      <c r="G337" s="643" t="s">
        <v>5697</v>
      </c>
      <c r="H337" s="500"/>
      <c r="I337" s="500"/>
      <c r="J337" s="500"/>
      <c r="K337" s="500"/>
      <c r="L337" s="500"/>
      <c r="M337" s="500"/>
      <c r="N337" s="500"/>
      <c r="O337" s="500"/>
      <c r="P337" s="500"/>
      <c r="Q337" s="500"/>
      <c r="R337" s="500"/>
      <c r="S337" s="500"/>
      <c r="T337" s="500"/>
      <c r="U337" s="500"/>
      <c r="V337" s="500"/>
      <c r="W337" s="500"/>
      <c r="X337" s="500"/>
      <c r="Y337" s="500"/>
      <c r="Z337" s="500"/>
      <c r="AA337" s="500"/>
      <c r="AB337" s="1613">
        <v>3.0</v>
      </c>
      <c r="AC337" s="664" t="s">
        <v>55</v>
      </c>
      <c r="AD337" s="1768" t="s">
        <v>4445</v>
      </c>
      <c r="AE337" s="658"/>
      <c r="AF337" s="658"/>
      <c r="AG337" s="658"/>
      <c r="AH337" s="654"/>
    </row>
    <row r="338" ht="15.75" customHeight="1">
      <c r="A338" s="654"/>
      <c r="B338" s="623"/>
      <c r="C338" s="621"/>
      <c r="D338" s="841" t="s">
        <v>5698</v>
      </c>
      <c r="E338" s="654" t="s">
        <v>5699</v>
      </c>
      <c r="F338" s="623" t="s">
        <v>5535</v>
      </c>
      <c r="G338" s="643" t="s">
        <v>5700</v>
      </c>
      <c r="H338" s="707"/>
      <c r="I338" s="707"/>
      <c r="J338" s="500"/>
      <c r="K338" s="501"/>
      <c r="L338" s="500"/>
      <c r="M338" s="500"/>
      <c r="N338" s="500"/>
      <c r="O338" s="500"/>
      <c r="P338" s="500"/>
      <c r="Q338" s="500"/>
      <c r="R338" s="500"/>
      <c r="S338" s="500"/>
      <c r="T338" s="500"/>
      <c r="U338" s="500"/>
      <c r="V338" s="500"/>
      <c r="W338" s="500"/>
      <c r="X338" s="500"/>
      <c r="Y338" s="500"/>
      <c r="Z338" s="500"/>
      <c r="AA338" s="500"/>
      <c r="AB338" s="1613">
        <v>1.0</v>
      </c>
      <c r="AC338" s="664" t="s">
        <v>55</v>
      </c>
      <c r="AD338" s="1768" t="s">
        <v>4445</v>
      </c>
      <c r="AE338" s="652"/>
      <c r="AF338" s="650"/>
      <c r="AG338" s="650"/>
      <c r="AH338" s="654"/>
    </row>
    <row r="339" ht="15.75" customHeight="1">
      <c r="A339" s="654"/>
      <c r="B339" s="623"/>
      <c r="C339" s="623" t="s">
        <v>5339</v>
      </c>
      <c r="D339" s="1501"/>
      <c r="E339" s="1501"/>
      <c r="F339" s="623" t="s">
        <v>5539</v>
      </c>
      <c r="G339" s="643" t="s">
        <v>5701</v>
      </c>
      <c r="H339" s="707"/>
      <c r="I339" s="707"/>
      <c r="J339" s="500"/>
      <c r="K339" s="501"/>
      <c r="L339" s="500"/>
      <c r="M339" s="500"/>
      <c r="N339" s="500"/>
      <c r="O339" s="500"/>
      <c r="P339" s="500"/>
      <c r="Q339" s="500"/>
      <c r="R339" s="500"/>
      <c r="S339" s="500"/>
      <c r="T339" s="500"/>
      <c r="U339" s="500"/>
      <c r="V339" s="500"/>
      <c r="W339" s="500"/>
      <c r="X339" s="500"/>
      <c r="Y339" s="500"/>
      <c r="Z339" s="500"/>
      <c r="AA339" s="500"/>
      <c r="AB339" s="1613">
        <v>1.0</v>
      </c>
      <c r="AC339" s="664" t="s">
        <v>55</v>
      </c>
      <c r="AD339" s="1768" t="s">
        <v>4445</v>
      </c>
      <c r="AE339" s="650"/>
      <c r="AF339" s="650"/>
      <c r="AG339" s="650"/>
      <c r="AH339" s="654"/>
    </row>
    <row r="340" ht="15.75" customHeight="1">
      <c r="A340" s="654"/>
      <c r="B340" s="623"/>
      <c r="C340" s="623" t="s">
        <v>5541</v>
      </c>
      <c r="D340" s="650" t="s">
        <v>5702</v>
      </c>
      <c r="E340" s="657"/>
      <c r="F340" s="623" t="s">
        <v>5543</v>
      </c>
      <c r="G340" s="643" t="s">
        <v>5703</v>
      </c>
      <c r="H340" s="707"/>
      <c r="I340" s="707"/>
      <c r="J340" s="500"/>
      <c r="K340" s="501"/>
      <c r="L340" s="500"/>
      <c r="M340" s="500"/>
      <c r="N340" s="500"/>
      <c r="O340" s="500"/>
      <c r="P340" s="500"/>
      <c r="Q340" s="500"/>
      <c r="R340" s="500"/>
      <c r="S340" s="500"/>
      <c r="T340" s="500"/>
      <c r="U340" s="500"/>
      <c r="V340" s="500"/>
      <c r="W340" s="500"/>
      <c r="X340" s="500"/>
      <c r="Y340" s="500"/>
      <c r="Z340" s="500"/>
      <c r="AA340" s="500"/>
      <c r="AB340" s="1613">
        <v>1.0</v>
      </c>
      <c r="AC340" s="664" t="s">
        <v>55</v>
      </c>
      <c r="AD340" s="1768" t="s">
        <v>4445</v>
      </c>
      <c r="AE340" s="652"/>
      <c r="AF340" s="650"/>
      <c r="AG340" s="650"/>
      <c r="AH340" s="654"/>
    </row>
    <row r="341" ht="15.75" customHeight="1">
      <c r="A341" s="654"/>
      <c r="B341" s="623"/>
      <c r="C341" s="636"/>
      <c r="D341" s="650" t="s">
        <v>5545</v>
      </c>
      <c r="E341" s="654" t="s">
        <v>5704</v>
      </c>
      <c r="F341" s="623" t="s">
        <v>5705</v>
      </c>
      <c r="G341" s="643" t="s">
        <v>5706</v>
      </c>
      <c r="H341" s="707"/>
      <c r="I341" s="707"/>
      <c r="J341" s="500"/>
      <c r="K341" s="501"/>
      <c r="L341" s="500"/>
      <c r="M341" s="500"/>
      <c r="N341" s="500"/>
      <c r="O341" s="500"/>
      <c r="P341" s="500"/>
      <c r="Q341" s="500"/>
      <c r="R341" s="500"/>
      <c r="S341" s="500"/>
      <c r="T341" s="500"/>
      <c r="U341" s="500"/>
      <c r="V341" s="500"/>
      <c r="W341" s="500"/>
      <c r="X341" s="500"/>
      <c r="Y341" s="500"/>
      <c r="Z341" s="500"/>
      <c r="AA341" s="500"/>
      <c r="AB341" s="1613">
        <v>1.0</v>
      </c>
      <c r="AC341" s="664" t="s">
        <v>55</v>
      </c>
      <c r="AD341" s="1768" t="s">
        <v>3208</v>
      </c>
      <c r="AE341" s="650"/>
      <c r="AF341" s="650"/>
      <c r="AG341" s="650"/>
      <c r="AH341" s="654"/>
    </row>
    <row r="342" ht="15.75" customHeight="1">
      <c r="A342" s="654"/>
      <c r="B342" s="623"/>
      <c r="C342" s="633" t="s">
        <v>4767</v>
      </c>
      <c r="D342" s="658"/>
      <c r="E342" s="654"/>
      <c r="F342" s="623"/>
      <c r="G342" s="623"/>
      <c r="H342" s="500" t="s">
        <v>94</v>
      </c>
      <c r="I342" s="500" t="s">
        <v>94</v>
      </c>
      <c r="J342" s="500"/>
      <c r="K342" s="500"/>
      <c r="L342" s="500"/>
      <c r="M342" s="500"/>
      <c r="N342" s="500"/>
      <c r="O342" s="500"/>
      <c r="P342" s="500"/>
      <c r="Q342" s="500"/>
      <c r="R342" s="500"/>
      <c r="S342" s="500"/>
      <c r="T342" s="500"/>
      <c r="U342" s="500"/>
      <c r="V342" s="500"/>
      <c r="W342" s="500"/>
      <c r="X342" s="500"/>
      <c r="Y342" s="500"/>
      <c r="Z342" s="500"/>
      <c r="AA342" s="500"/>
      <c r="AB342" s="1613" t="s">
        <v>94</v>
      </c>
      <c r="AC342" s="664" t="s">
        <v>55</v>
      </c>
      <c r="AD342" s="1768" t="s">
        <v>4445</v>
      </c>
      <c r="AE342" s="650"/>
      <c r="AF342" s="650"/>
      <c r="AG342" s="650"/>
      <c r="AH342" s="654"/>
    </row>
    <row r="343" ht="15.75" hidden="1" customHeight="1">
      <c r="A343" s="654"/>
      <c r="B343" s="623"/>
      <c r="C343" s="633"/>
      <c r="D343" s="841" t="s">
        <v>5623</v>
      </c>
      <c r="E343" s="654" t="s">
        <v>5553</v>
      </c>
      <c r="F343" s="623" t="s">
        <v>5554</v>
      </c>
      <c r="G343" s="643" t="s">
        <v>5555</v>
      </c>
      <c r="H343" s="500"/>
      <c r="I343" s="500"/>
      <c r="J343" s="500"/>
      <c r="K343" s="500"/>
      <c r="L343" s="500"/>
      <c r="M343" s="500"/>
      <c r="N343" s="500"/>
      <c r="O343" s="500"/>
      <c r="P343" s="500"/>
      <c r="Q343" s="500"/>
      <c r="R343" s="500"/>
      <c r="S343" s="500"/>
      <c r="T343" s="500"/>
      <c r="U343" s="500"/>
      <c r="V343" s="500"/>
      <c r="W343" s="500"/>
      <c r="X343" s="500"/>
      <c r="Y343" s="500"/>
      <c r="Z343" s="500"/>
      <c r="AA343" s="500"/>
      <c r="AB343" s="1613">
        <v>3.0</v>
      </c>
      <c r="AC343" s="664" t="s">
        <v>55</v>
      </c>
      <c r="AD343" s="1768" t="s">
        <v>4445</v>
      </c>
      <c r="AE343" s="658"/>
      <c r="AF343" s="658"/>
      <c r="AG343" s="658"/>
      <c r="AH343" s="654"/>
    </row>
    <row r="344" ht="15.75" hidden="1" customHeight="1">
      <c r="A344" s="654"/>
      <c r="B344" s="623"/>
      <c r="C344" s="636"/>
      <c r="D344" s="634" t="s">
        <v>5556</v>
      </c>
      <c r="E344" s="662" t="s">
        <v>5628</v>
      </c>
      <c r="F344" s="623" t="s">
        <v>5554</v>
      </c>
      <c r="G344" s="643" t="s">
        <v>5707</v>
      </c>
      <c r="H344" s="500"/>
      <c r="I344" s="500"/>
      <c r="J344" s="500"/>
      <c r="K344" s="500"/>
      <c r="L344" s="500"/>
      <c r="M344" s="500"/>
      <c r="N344" s="500"/>
      <c r="O344" s="500"/>
      <c r="P344" s="500"/>
      <c r="Q344" s="500"/>
      <c r="R344" s="500"/>
      <c r="S344" s="500"/>
      <c r="T344" s="500"/>
      <c r="U344" s="500"/>
      <c r="V344" s="500"/>
      <c r="W344" s="500"/>
      <c r="X344" s="500"/>
      <c r="Y344" s="500"/>
      <c r="Z344" s="500"/>
      <c r="AA344" s="500"/>
      <c r="AB344" s="1613">
        <v>3.0</v>
      </c>
      <c r="AC344" s="664" t="s">
        <v>55</v>
      </c>
      <c r="AD344" s="1768" t="s">
        <v>4445</v>
      </c>
      <c r="AE344" s="658"/>
      <c r="AF344" s="658"/>
      <c r="AG344" s="658"/>
      <c r="AH344" s="654"/>
    </row>
    <row r="345" ht="15.75" customHeight="1">
      <c r="A345" s="1800" t="s">
        <v>5708</v>
      </c>
      <c r="B345" s="1800"/>
      <c r="C345" s="1800"/>
      <c r="D345" s="1800"/>
      <c r="E345" s="1800"/>
      <c r="F345" s="1800"/>
      <c r="G345" s="1800"/>
      <c r="H345" s="1800"/>
      <c r="I345" s="1800"/>
      <c r="J345" s="1800"/>
      <c r="K345" s="1800"/>
      <c r="L345" s="1800"/>
      <c r="M345" s="1800"/>
      <c r="N345" s="1800"/>
      <c r="O345" s="1800"/>
      <c r="P345" s="1800"/>
      <c r="Q345" s="1800"/>
      <c r="R345" s="1800"/>
      <c r="S345" s="1800"/>
      <c r="T345" s="1800"/>
      <c r="U345" s="1800"/>
      <c r="V345" s="1800"/>
      <c r="W345" s="1800"/>
      <c r="X345" s="1800"/>
      <c r="Y345" s="1800"/>
      <c r="Z345" s="1800"/>
      <c r="AA345" s="1800"/>
      <c r="AB345" s="1800"/>
      <c r="AC345" s="1800"/>
      <c r="AD345" s="1800"/>
      <c r="AE345" s="1800"/>
      <c r="AF345" s="1800"/>
      <c r="AG345" s="1800"/>
      <c r="AH345" s="1800"/>
    </row>
    <row r="346" ht="15.75" customHeight="1">
      <c r="A346" s="1477" t="s">
        <v>5709</v>
      </c>
      <c r="B346" s="658"/>
      <c r="C346" s="641"/>
      <c r="D346" s="658"/>
      <c r="E346" s="650"/>
      <c r="F346" s="640" t="s">
        <v>5710</v>
      </c>
      <c r="G346" s="641"/>
      <c r="H346" s="501" t="s">
        <v>94</v>
      </c>
      <c r="I346" s="501" t="s">
        <v>94</v>
      </c>
      <c r="J346" s="501"/>
      <c r="K346" s="501"/>
      <c r="L346" s="501"/>
      <c r="M346" s="500"/>
      <c r="N346" s="500"/>
      <c r="O346" s="500"/>
      <c r="P346" s="500"/>
      <c r="Q346" s="500"/>
      <c r="R346" s="500"/>
      <c r="S346" s="500"/>
      <c r="T346" s="500"/>
      <c r="U346" s="500"/>
      <c r="V346" s="500"/>
      <c r="W346" s="500"/>
      <c r="X346" s="500"/>
      <c r="Y346" s="500"/>
      <c r="Z346" s="500"/>
      <c r="AA346" s="500"/>
      <c r="AB346" s="1406" t="s">
        <v>94</v>
      </c>
      <c r="AC346" s="665" t="s">
        <v>55</v>
      </c>
      <c r="AD346" s="1768" t="s">
        <v>3208</v>
      </c>
      <c r="AE346" s="650"/>
      <c r="AF346" s="650"/>
      <c r="AG346" s="650"/>
      <c r="AH346" s="654"/>
    </row>
    <row r="347" ht="15.75" hidden="1" customHeight="1">
      <c r="A347" s="1643"/>
      <c r="B347" s="650" t="s">
        <v>5552</v>
      </c>
      <c r="C347" s="641"/>
      <c r="D347" s="658"/>
      <c r="E347" s="650" t="s">
        <v>5711</v>
      </c>
      <c r="F347" s="640" t="s">
        <v>5712</v>
      </c>
      <c r="G347" s="640" t="s">
        <v>5713</v>
      </c>
      <c r="H347" s="501"/>
      <c r="I347" s="501"/>
      <c r="J347" s="501"/>
      <c r="K347" s="501"/>
      <c r="L347" s="501"/>
      <c r="M347" s="501"/>
      <c r="N347" s="501"/>
      <c r="O347" s="501"/>
      <c r="P347" s="501"/>
      <c r="Q347" s="501"/>
      <c r="R347" s="501"/>
      <c r="S347" s="501"/>
      <c r="T347" s="501"/>
      <c r="U347" s="501"/>
      <c r="V347" s="501"/>
      <c r="W347" s="501"/>
      <c r="X347" s="501"/>
      <c r="Y347" s="501"/>
      <c r="Z347" s="501"/>
      <c r="AA347" s="501"/>
      <c r="AB347" s="1406">
        <v>3.0</v>
      </c>
      <c r="AC347" s="665" t="s">
        <v>55</v>
      </c>
      <c r="AD347" s="1768" t="s">
        <v>4445</v>
      </c>
      <c r="AE347" s="658"/>
      <c r="AF347" s="658"/>
      <c r="AG347" s="658"/>
      <c r="AH347" s="654"/>
    </row>
    <row r="348" ht="15.75" customHeight="1">
      <c r="A348" s="1643"/>
      <c r="B348" s="640" t="s">
        <v>5714</v>
      </c>
      <c r="C348" s="641"/>
      <c r="D348" s="658"/>
      <c r="E348" s="650"/>
      <c r="F348" s="640"/>
      <c r="G348" s="1801"/>
      <c r="H348" s="501" t="s">
        <v>94</v>
      </c>
      <c r="I348" s="501" t="s">
        <v>94</v>
      </c>
      <c r="J348" s="501"/>
      <c r="K348" s="501"/>
      <c r="L348" s="501"/>
      <c r="M348" s="500"/>
      <c r="N348" s="500"/>
      <c r="O348" s="500"/>
      <c r="P348" s="500"/>
      <c r="Q348" s="500"/>
      <c r="R348" s="500"/>
      <c r="S348" s="500"/>
      <c r="T348" s="500"/>
      <c r="U348" s="500"/>
      <c r="V348" s="500"/>
      <c r="W348" s="500"/>
      <c r="X348" s="500"/>
      <c r="Y348" s="500"/>
      <c r="Z348" s="500"/>
      <c r="AA348" s="500"/>
      <c r="AB348" s="1406" t="s">
        <v>94</v>
      </c>
      <c r="AC348" s="665" t="s">
        <v>55</v>
      </c>
      <c r="AD348" s="1768" t="s">
        <v>4445</v>
      </c>
      <c r="AE348" s="650"/>
      <c r="AF348" s="650"/>
      <c r="AG348" s="650"/>
      <c r="AH348" s="654"/>
    </row>
    <row r="349" ht="15.75" hidden="1" customHeight="1">
      <c r="A349" s="1643"/>
      <c r="B349" s="650"/>
      <c r="C349" s="641"/>
      <c r="D349" s="658"/>
      <c r="E349" s="650" t="s">
        <v>5715</v>
      </c>
      <c r="F349" s="640" t="s">
        <v>5712</v>
      </c>
      <c r="G349" s="1802" t="s">
        <v>5716</v>
      </c>
      <c r="H349" s="501"/>
      <c r="I349" s="501"/>
      <c r="J349" s="501"/>
      <c r="K349" s="501"/>
      <c r="L349" s="501"/>
      <c r="M349" s="501"/>
      <c r="N349" s="501"/>
      <c r="O349" s="501"/>
      <c r="P349" s="501"/>
      <c r="Q349" s="501"/>
      <c r="R349" s="501"/>
      <c r="S349" s="501"/>
      <c r="T349" s="501"/>
      <c r="U349" s="501"/>
      <c r="V349" s="501"/>
      <c r="W349" s="501"/>
      <c r="X349" s="501"/>
      <c r="Y349" s="501"/>
      <c r="Z349" s="501"/>
      <c r="AA349" s="501"/>
      <c r="AB349" s="1613">
        <v>3.0</v>
      </c>
      <c r="AC349" s="665" t="s">
        <v>55</v>
      </c>
      <c r="AD349" s="1768" t="s">
        <v>4445</v>
      </c>
      <c r="AE349" s="658"/>
      <c r="AF349" s="658"/>
      <c r="AG349" s="658"/>
      <c r="AH349" s="654"/>
    </row>
    <row r="350" ht="15.75" customHeight="1">
      <c r="A350" s="1643"/>
      <c r="B350" s="650"/>
      <c r="C350" s="641"/>
      <c r="D350" s="658"/>
      <c r="E350" s="650" t="s">
        <v>5717</v>
      </c>
      <c r="F350" s="640" t="s">
        <v>5712</v>
      </c>
      <c r="G350" s="1802" t="s">
        <v>5718</v>
      </c>
      <c r="H350" s="707"/>
      <c r="I350" s="709"/>
      <c r="J350" s="501"/>
      <c r="K350" s="501"/>
      <c r="L350" s="501"/>
      <c r="M350" s="501"/>
      <c r="N350" s="501"/>
      <c r="O350" s="501"/>
      <c r="P350" s="501"/>
      <c r="Q350" s="501"/>
      <c r="R350" s="501"/>
      <c r="S350" s="501"/>
      <c r="T350" s="501"/>
      <c r="U350" s="501"/>
      <c r="V350" s="501"/>
      <c r="W350" s="501"/>
      <c r="X350" s="501"/>
      <c r="Y350" s="501"/>
      <c r="Z350" s="501"/>
      <c r="AA350" s="501"/>
      <c r="AB350" s="1613">
        <v>1.0</v>
      </c>
      <c r="AC350" s="665" t="s">
        <v>55</v>
      </c>
      <c r="AD350" s="1768" t="s">
        <v>4445</v>
      </c>
      <c r="AE350" s="650"/>
      <c r="AF350" s="650"/>
      <c r="AG350" s="650"/>
      <c r="AH350" s="654"/>
    </row>
    <row r="351" ht="15.75" hidden="1" customHeight="1">
      <c r="A351" s="1643"/>
      <c r="B351" s="650"/>
      <c r="C351" s="650" t="s">
        <v>5719</v>
      </c>
      <c r="D351" s="642" t="s">
        <v>5720</v>
      </c>
      <c r="E351" s="650" t="s">
        <v>5721</v>
      </c>
      <c r="F351" s="640" t="s">
        <v>5722</v>
      </c>
      <c r="G351" s="640" t="s">
        <v>5723</v>
      </c>
      <c r="H351" s="648"/>
      <c r="I351" s="648"/>
      <c r="J351" s="648"/>
      <c r="K351" s="648"/>
      <c r="L351" s="648"/>
      <c r="M351" s="648"/>
      <c r="N351" s="648"/>
      <c r="O351" s="648"/>
      <c r="P351" s="648"/>
      <c r="Q351" s="648"/>
      <c r="R351" s="648"/>
      <c r="S351" s="648"/>
      <c r="T351" s="648"/>
      <c r="U351" s="648"/>
      <c r="V351" s="648"/>
      <c r="W351" s="648"/>
      <c r="X351" s="648"/>
      <c r="Y351" s="648"/>
      <c r="Z351" s="648"/>
      <c r="AA351" s="648"/>
      <c r="AB351" s="1406">
        <v>3.0</v>
      </c>
      <c r="AC351" s="665" t="s">
        <v>55</v>
      </c>
      <c r="AD351" s="1767" t="s">
        <v>3101</v>
      </c>
      <c r="AE351" s="658"/>
      <c r="AF351" s="658"/>
      <c r="AG351" s="658"/>
      <c r="AH351" s="654"/>
    </row>
    <row r="352" ht="15.75" customHeight="1">
      <c r="A352" s="1477" t="s">
        <v>5724</v>
      </c>
      <c r="B352" s="658"/>
      <c r="C352" s="641"/>
      <c r="D352" s="658"/>
      <c r="E352" s="650"/>
      <c r="F352" s="641"/>
      <c r="G352" s="641"/>
      <c r="H352" s="501" t="s">
        <v>94</v>
      </c>
      <c r="I352" s="501" t="s">
        <v>94</v>
      </c>
      <c r="J352" s="501"/>
      <c r="K352" s="501"/>
      <c r="L352" s="648"/>
      <c r="M352" s="648"/>
      <c r="N352" s="648"/>
      <c r="O352" s="648"/>
      <c r="P352" s="648"/>
      <c r="Q352" s="648"/>
      <c r="R352" s="648"/>
      <c r="S352" s="648"/>
      <c r="T352" s="648"/>
      <c r="U352" s="648"/>
      <c r="V352" s="648"/>
      <c r="W352" s="648"/>
      <c r="X352" s="648"/>
      <c r="Y352" s="648"/>
      <c r="Z352" s="648"/>
      <c r="AA352" s="648"/>
      <c r="AB352" s="1406" t="s">
        <v>94</v>
      </c>
      <c r="AC352" s="665" t="s">
        <v>55</v>
      </c>
      <c r="AD352" s="1767" t="s">
        <v>3101</v>
      </c>
      <c r="AE352" s="650"/>
      <c r="AF352" s="650"/>
      <c r="AG352" s="650"/>
      <c r="AH352" s="654"/>
    </row>
    <row r="353" ht="15.75" customHeight="1">
      <c r="A353" s="1643"/>
      <c r="B353" s="650" t="s">
        <v>5725</v>
      </c>
      <c r="C353" s="641"/>
      <c r="D353" s="658"/>
      <c r="E353" s="650"/>
      <c r="F353" s="640" t="s">
        <v>5726</v>
      </c>
      <c r="G353" s="640" t="s">
        <v>5727</v>
      </c>
      <c r="H353" s="707"/>
      <c r="I353" s="707"/>
      <c r="J353" s="648"/>
      <c r="K353" s="501"/>
      <c r="L353" s="648"/>
      <c r="M353" s="648"/>
      <c r="N353" s="648"/>
      <c r="O353" s="648"/>
      <c r="P353" s="648"/>
      <c r="Q353" s="648"/>
      <c r="R353" s="648"/>
      <c r="S353" s="648"/>
      <c r="T353" s="648"/>
      <c r="U353" s="648"/>
      <c r="V353" s="648"/>
      <c r="W353" s="648"/>
      <c r="X353" s="648"/>
      <c r="Y353" s="648"/>
      <c r="Z353" s="648"/>
      <c r="AA353" s="648"/>
      <c r="AB353" s="1406">
        <v>1.0</v>
      </c>
      <c r="AC353" s="665" t="s">
        <v>55</v>
      </c>
      <c r="AD353" s="1768" t="s">
        <v>5263</v>
      </c>
      <c r="AE353" s="650"/>
      <c r="AF353" s="650"/>
      <c r="AG353" s="650"/>
      <c r="AH353" s="654"/>
    </row>
    <row r="354" ht="15.75" customHeight="1">
      <c r="A354" s="1643"/>
      <c r="B354" s="650" t="s">
        <v>5728</v>
      </c>
      <c r="C354" s="641"/>
      <c r="D354" s="658"/>
      <c r="E354" s="650"/>
      <c r="F354" s="641"/>
      <c r="G354" s="641"/>
      <c r="H354" s="501" t="s">
        <v>94</v>
      </c>
      <c r="I354" s="501" t="s">
        <v>94</v>
      </c>
      <c r="J354" s="501"/>
      <c r="K354" s="501"/>
      <c r="L354" s="500"/>
      <c r="M354" s="500"/>
      <c r="N354" s="500"/>
      <c r="O354" s="500"/>
      <c r="P354" s="500"/>
      <c r="Q354" s="500"/>
      <c r="R354" s="500"/>
      <c r="S354" s="500"/>
      <c r="T354" s="500"/>
      <c r="U354" s="500"/>
      <c r="V354" s="500"/>
      <c r="W354" s="500"/>
      <c r="X354" s="500"/>
      <c r="Y354" s="500"/>
      <c r="Z354" s="500"/>
      <c r="AA354" s="500"/>
      <c r="AB354" s="1406" t="s">
        <v>94</v>
      </c>
      <c r="AC354" s="665" t="s">
        <v>55</v>
      </c>
      <c r="AD354" s="1768" t="s">
        <v>4445</v>
      </c>
      <c r="AE354" s="650"/>
      <c r="AF354" s="650"/>
      <c r="AG354" s="650"/>
      <c r="AH354" s="654"/>
    </row>
    <row r="355" ht="15.75" customHeight="1">
      <c r="A355" s="1643"/>
      <c r="B355" s="658"/>
      <c r="C355" s="640" t="s">
        <v>5729</v>
      </c>
      <c r="D355" s="640" t="s">
        <v>5730</v>
      </c>
      <c r="E355" s="650"/>
      <c r="F355" s="640" t="s">
        <v>5731</v>
      </c>
      <c r="G355" s="640" t="s">
        <v>5732</v>
      </c>
      <c r="H355" s="707"/>
      <c r="I355" s="709"/>
      <c r="J355" s="500"/>
      <c r="K355" s="501"/>
      <c r="L355" s="500"/>
      <c r="M355" s="500"/>
      <c r="N355" s="500"/>
      <c r="O355" s="500"/>
      <c r="P355" s="500"/>
      <c r="Q355" s="500"/>
      <c r="R355" s="500"/>
      <c r="S355" s="500"/>
      <c r="T355" s="500"/>
      <c r="U355" s="500"/>
      <c r="V355" s="500"/>
      <c r="W355" s="500"/>
      <c r="X355" s="500"/>
      <c r="Y355" s="500"/>
      <c r="Z355" s="500"/>
      <c r="AA355" s="500"/>
      <c r="AB355" s="1406">
        <v>1.0</v>
      </c>
      <c r="AC355" s="665" t="s">
        <v>55</v>
      </c>
      <c r="AD355" s="1768" t="s">
        <v>4445</v>
      </c>
      <c r="AE355" s="650"/>
      <c r="AF355" s="650"/>
      <c r="AG355" s="650"/>
      <c r="AH355" s="654"/>
    </row>
    <row r="356" ht="15.75" hidden="1" customHeight="1">
      <c r="A356" s="1643"/>
      <c r="B356" s="658"/>
      <c r="C356" s="641"/>
      <c r="D356" s="658"/>
      <c r="E356" s="650" t="s">
        <v>5733</v>
      </c>
      <c r="F356" s="642" t="s">
        <v>5734</v>
      </c>
      <c r="G356" s="640" t="s">
        <v>5735</v>
      </c>
      <c r="H356" s="648"/>
      <c r="I356" s="501"/>
      <c r="J356" s="648"/>
      <c r="K356" s="501"/>
      <c r="L356" s="648"/>
      <c r="M356" s="500"/>
      <c r="N356" s="500"/>
      <c r="O356" s="500"/>
      <c r="P356" s="500"/>
      <c r="Q356" s="500"/>
      <c r="R356" s="500"/>
      <c r="S356" s="500"/>
      <c r="T356" s="500"/>
      <c r="U356" s="500"/>
      <c r="V356" s="500"/>
      <c r="W356" s="500"/>
      <c r="X356" s="500"/>
      <c r="Y356" s="500"/>
      <c r="Z356" s="500"/>
      <c r="AA356" s="500"/>
      <c r="AB356" s="1613">
        <v>3.0</v>
      </c>
      <c r="AC356" s="665" t="s">
        <v>55</v>
      </c>
      <c r="AD356" s="1768" t="s">
        <v>4445</v>
      </c>
      <c r="AE356" s="658"/>
      <c r="AF356" s="658"/>
      <c r="AG356" s="658"/>
      <c r="AH356" s="654"/>
    </row>
    <row r="357" ht="15.75" customHeight="1">
      <c r="A357" s="1643"/>
      <c r="B357" s="658"/>
      <c r="C357" s="642" t="s">
        <v>5426</v>
      </c>
      <c r="D357" s="650" t="s">
        <v>5736</v>
      </c>
      <c r="E357" s="650" t="s">
        <v>5737</v>
      </c>
      <c r="F357" s="642" t="s">
        <v>5738</v>
      </c>
      <c r="G357" s="640" t="s">
        <v>5739</v>
      </c>
      <c r="H357" s="707"/>
      <c r="I357" s="707"/>
      <c r="J357" s="500"/>
      <c r="K357" s="501"/>
      <c r="L357" s="500"/>
      <c r="M357" s="500"/>
      <c r="N357" s="500"/>
      <c r="O357" s="500"/>
      <c r="P357" s="500"/>
      <c r="Q357" s="500"/>
      <c r="R357" s="500"/>
      <c r="S357" s="500"/>
      <c r="T357" s="500"/>
      <c r="U357" s="500"/>
      <c r="V357" s="500"/>
      <c r="W357" s="500"/>
      <c r="X357" s="500"/>
      <c r="Y357" s="500"/>
      <c r="Z357" s="500"/>
      <c r="AA357" s="500"/>
      <c r="AB357" s="1406">
        <v>1.0</v>
      </c>
      <c r="AC357" s="665" t="s">
        <v>55</v>
      </c>
      <c r="AD357" s="1767" t="s">
        <v>3101</v>
      </c>
      <c r="AE357" s="650"/>
      <c r="AF357" s="650"/>
      <c r="AG357" s="650"/>
      <c r="AH357" s="654"/>
    </row>
    <row r="358" ht="15.75" customHeight="1">
      <c r="A358" s="1643"/>
      <c r="B358" s="658"/>
      <c r="C358" s="641"/>
      <c r="D358" s="650" t="s">
        <v>5740</v>
      </c>
      <c r="E358" s="650" t="s">
        <v>5737</v>
      </c>
      <c r="F358" s="642" t="s">
        <v>5738</v>
      </c>
      <c r="G358" s="640" t="s">
        <v>5741</v>
      </c>
      <c r="H358" s="707"/>
      <c r="I358" s="707"/>
      <c r="J358" s="648"/>
      <c r="K358" s="501"/>
      <c r="L358" s="648"/>
      <c r="M358" s="500"/>
      <c r="N358" s="500"/>
      <c r="O358" s="500"/>
      <c r="P358" s="500"/>
      <c r="Q358" s="500"/>
      <c r="R358" s="500"/>
      <c r="S358" s="500"/>
      <c r="T358" s="500"/>
      <c r="U358" s="500"/>
      <c r="V358" s="500"/>
      <c r="W358" s="500"/>
      <c r="X358" s="500"/>
      <c r="Y358" s="500"/>
      <c r="Z358" s="500"/>
      <c r="AA358" s="500"/>
      <c r="AB358" s="1406">
        <v>1.0</v>
      </c>
      <c r="AC358" s="665" t="s">
        <v>55</v>
      </c>
      <c r="AD358" s="1767" t="s">
        <v>3101</v>
      </c>
      <c r="AE358" s="652"/>
      <c r="AF358" s="656" t="s">
        <v>5742</v>
      </c>
      <c r="AG358" s="650"/>
      <c r="AH358" s="654"/>
    </row>
    <row r="359" ht="15.75" customHeight="1">
      <c r="A359" s="1643"/>
      <c r="B359" s="650" t="s">
        <v>5743</v>
      </c>
      <c r="C359" s="641"/>
      <c r="D359" s="658"/>
      <c r="E359" s="650"/>
      <c r="F359" s="641"/>
      <c r="G359" s="641"/>
      <c r="H359" s="501" t="s">
        <v>94</v>
      </c>
      <c r="I359" s="501" t="s">
        <v>94</v>
      </c>
      <c r="J359" s="501"/>
      <c r="K359" s="501"/>
      <c r="L359" s="500"/>
      <c r="M359" s="500"/>
      <c r="N359" s="500"/>
      <c r="O359" s="500"/>
      <c r="P359" s="500"/>
      <c r="Q359" s="500"/>
      <c r="R359" s="500"/>
      <c r="S359" s="500"/>
      <c r="T359" s="500"/>
      <c r="U359" s="500"/>
      <c r="V359" s="500"/>
      <c r="W359" s="500"/>
      <c r="X359" s="500"/>
      <c r="Y359" s="500"/>
      <c r="Z359" s="500"/>
      <c r="AA359" s="500"/>
      <c r="AB359" s="1406" t="s">
        <v>94</v>
      </c>
      <c r="AC359" s="665" t="s">
        <v>55</v>
      </c>
      <c r="AD359" s="1767" t="s">
        <v>3101</v>
      </c>
      <c r="AE359" s="650"/>
      <c r="AF359" s="650"/>
      <c r="AG359" s="650"/>
      <c r="AH359" s="654"/>
    </row>
    <row r="360" ht="15.75" hidden="1" customHeight="1">
      <c r="A360" s="1643"/>
      <c r="B360" s="658"/>
      <c r="C360" s="641"/>
      <c r="D360" s="658"/>
      <c r="E360" s="650" t="s">
        <v>5721</v>
      </c>
      <c r="F360" s="640" t="s">
        <v>5744</v>
      </c>
      <c r="G360" s="640" t="s">
        <v>5745</v>
      </c>
      <c r="H360" s="648"/>
      <c r="I360" s="648"/>
      <c r="J360" s="648"/>
      <c r="K360" s="648"/>
      <c r="L360" s="648"/>
      <c r="M360" s="648"/>
      <c r="N360" s="648"/>
      <c r="O360" s="500"/>
      <c r="P360" s="500"/>
      <c r="Q360" s="500"/>
      <c r="R360" s="500"/>
      <c r="S360" s="500"/>
      <c r="T360" s="500"/>
      <c r="U360" s="500"/>
      <c r="V360" s="500"/>
      <c r="W360" s="500"/>
      <c r="X360" s="500"/>
      <c r="Y360" s="500"/>
      <c r="Z360" s="500"/>
      <c r="AA360" s="500"/>
      <c r="AB360" s="1406">
        <v>3.0</v>
      </c>
      <c r="AC360" s="665" t="s">
        <v>55</v>
      </c>
      <c r="AD360" s="1767" t="s">
        <v>3101</v>
      </c>
      <c r="AE360" s="658"/>
      <c r="AF360" s="658"/>
      <c r="AG360" s="658"/>
      <c r="AH360" s="654"/>
    </row>
    <row r="361" ht="15.75" hidden="1" customHeight="1">
      <c r="A361" s="1643"/>
      <c r="B361" s="658"/>
      <c r="C361" s="641"/>
      <c r="D361" s="658"/>
      <c r="E361" s="650" t="s">
        <v>5746</v>
      </c>
      <c r="F361" s="640" t="s">
        <v>5744</v>
      </c>
      <c r="G361" s="640" t="s">
        <v>5747</v>
      </c>
      <c r="H361" s="648"/>
      <c r="I361" s="648"/>
      <c r="J361" s="648"/>
      <c r="K361" s="648"/>
      <c r="L361" s="648"/>
      <c r="M361" s="648"/>
      <c r="N361" s="648"/>
      <c r="O361" s="500"/>
      <c r="P361" s="500"/>
      <c r="Q361" s="500"/>
      <c r="R361" s="500"/>
      <c r="S361" s="500"/>
      <c r="T361" s="500"/>
      <c r="U361" s="500"/>
      <c r="V361" s="500"/>
      <c r="W361" s="500"/>
      <c r="X361" s="500"/>
      <c r="Y361" s="500"/>
      <c r="Z361" s="500"/>
      <c r="AA361" s="500"/>
      <c r="AB361" s="1406">
        <v>3.0</v>
      </c>
      <c r="AC361" s="665" t="s">
        <v>55</v>
      </c>
      <c r="AD361" s="1767" t="s">
        <v>3101</v>
      </c>
      <c r="AE361" s="658"/>
      <c r="AF361" s="658"/>
      <c r="AG361" s="658"/>
      <c r="AH361" s="654"/>
    </row>
    <row r="362" ht="15.75" customHeight="1">
      <c r="A362" s="1477" t="s">
        <v>5748</v>
      </c>
      <c r="B362" s="658"/>
      <c r="C362" s="641"/>
      <c r="D362" s="658"/>
      <c r="E362" s="650"/>
      <c r="F362" s="641"/>
      <c r="G362" s="641"/>
      <c r="H362" s="501" t="s">
        <v>94</v>
      </c>
      <c r="I362" s="501" t="s">
        <v>94</v>
      </c>
      <c r="J362" s="501"/>
      <c r="K362" s="501"/>
      <c r="L362" s="648"/>
      <c r="M362" s="648"/>
      <c r="N362" s="648"/>
      <c r="O362" s="500"/>
      <c r="P362" s="500"/>
      <c r="Q362" s="500"/>
      <c r="R362" s="500"/>
      <c r="S362" s="500"/>
      <c r="T362" s="500"/>
      <c r="U362" s="500"/>
      <c r="V362" s="500"/>
      <c r="W362" s="500"/>
      <c r="X362" s="500"/>
      <c r="Y362" s="500"/>
      <c r="Z362" s="500"/>
      <c r="AA362" s="500"/>
      <c r="AB362" s="1406" t="s">
        <v>94</v>
      </c>
      <c r="AC362" s="665" t="s">
        <v>55</v>
      </c>
      <c r="AD362" s="1767" t="s">
        <v>3101</v>
      </c>
      <c r="AE362" s="650"/>
      <c r="AF362" s="650"/>
      <c r="AG362" s="650"/>
      <c r="AH362" s="654"/>
    </row>
    <row r="363" ht="15.75" customHeight="1">
      <c r="A363" s="1643"/>
      <c r="B363" s="650" t="s">
        <v>5749</v>
      </c>
      <c r="C363" s="641"/>
      <c r="D363" s="658"/>
      <c r="E363" s="650"/>
      <c r="F363" s="641"/>
      <c r="G363" s="641"/>
      <c r="H363" s="501" t="s">
        <v>94</v>
      </c>
      <c r="I363" s="501" t="s">
        <v>94</v>
      </c>
      <c r="J363" s="501"/>
      <c r="K363" s="501"/>
      <c r="L363" s="648"/>
      <c r="M363" s="648"/>
      <c r="N363" s="648"/>
      <c r="O363" s="500"/>
      <c r="P363" s="500"/>
      <c r="Q363" s="500"/>
      <c r="R363" s="500"/>
      <c r="S363" s="500"/>
      <c r="T363" s="500"/>
      <c r="U363" s="500"/>
      <c r="V363" s="500"/>
      <c r="W363" s="500"/>
      <c r="X363" s="500"/>
      <c r="Y363" s="500"/>
      <c r="Z363" s="500"/>
      <c r="AA363" s="500"/>
      <c r="AB363" s="1406" t="s">
        <v>94</v>
      </c>
      <c r="AC363" s="665" t="s">
        <v>55</v>
      </c>
      <c r="AD363" s="1767" t="s">
        <v>3101</v>
      </c>
      <c r="AE363" s="650"/>
      <c r="AF363" s="650"/>
      <c r="AG363" s="650"/>
      <c r="AH363" s="654"/>
    </row>
    <row r="364" ht="15.75" customHeight="1">
      <c r="A364" s="1643"/>
      <c r="B364" s="658"/>
      <c r="C364" s="641"/>
      <c r="D364" s="658"/>
      <c r="E364" s="650" t="s">
        <v>5750</v>
      </c>
      <c r="F364" s="642" t="s">
        <v>5751</v>
      </c>
      <c r="G364" s="640" t="s">
        <v>5752</v>
      </c>
      <c r="H364" s="707"/>
      <c r="I364" s="709"/>
      <c r="J364" s="648"/>
      <c r="K364" s="501"/>
      <c r="L364" s="648"/>
      <c r="M364" s="648"/>
      <c r="N364" s="648"/>
      <c r="O364" s="648"/>
      <c r="P364" s="648"/>
      <c r="Q364" s="648"/>
      <c r="R364" s="648"/>
      <c r="S364" s="648"/>
      <c r="T364" s="500"/>
      <c r="U364" s="500"/>
      <c r="V364" s="500"/>
      <c r="W364" s="500"/>
      <c r="X364" s="500"/>
      <c r="Y364" s="500"/>
      <c r="Z364" s="500"/>
      <c r="AA364" s="500"/>
      <c r="AB364" s="1406">
        <v>1.0</v>
      </c>
      <c r="AC364" s="665" t="s">
        <v>55</v>
      </c>
      <c r="AD364" s="1767" t="s">
        <v>3101</v>
      </c>
      <c r="AE364" s="640"/>
      <c r="AF364" s="650"/>
      <c r="AG364" s="650"/>
      <c r="AH364" s="654"/>
    </row>
    <row r="365" ht="15.75" customHeight="1">
      <c r="A365" s="1643"/>
      <c r="B365" s="650" t="s">
        <v>5753</v>
      </c>
      <c r="C365" s="641"/>
      <c r="D365" s="658"/>
      <c r="E365" s="650"/>
      <c r="F365" s="641"/>
      <c r="G365" s="641"/>
      <c r="H365" s="501" t="s">
        <v>94</v>
      </c>
      <c r="I365" s="501" t="s">
        <v>94</v>
      </c>
      <c r="J365" s="501"/>
      <c r="K365" s="501"/>
      <c r="L365" s="501"/>
      <c r="M365" s="501"/>
      <c r="N365" s="501"/>
      <c r="O365" s="501"/>
      <c r="P365" s="501"/>
      <c r="Q365" s="501"/>
      <c r="R365" s="501"/>
      <c r="S365" s="501"/>
      <c r="T365" s="500"/>
      <c r="U365" s="500"/>
      <c r="V365" s="500"/>
      <c r="W365" s="500"/>
      <c r="X365" s="500"/>
      <c r="Y365" s="500"/>
      <c r="Z365" s="500"/>
      <c r="AA365" s="500"/>
      <c r="AB365" s="1406" t="s">
        <v>94</v>
      </c>
      <c r="AC365" s="665" t="s">
        <v>94</v>
      </c>
      <c r="AD365" s="1767" t="s">
        <v>3101</v>
      </c>
      <c r="AE365" s="650"/>
      <c r="AF365" s="650"/>
      <c r="AG365" s="650"/>
      <c r="AH365" s="654"/>
    </row>
    <row r="366" ht="15.75" hidden="1" customHeight="1">
      <c r="A366" s="1643"/>
      <c r="B366" s="658"/>
      <c r="C366" s="642" t="s">
        <v>5754</v>
      </c>
      <c r="D366" s="658"/>
      <c r="E366" s="650" t="s">
        <v>5755</v>
      </c>
      <c r="F366" s="642" t="s">
        <v>5751</v>
      </c>
      <c r="G366" s="640" t="s">
        <v>5756</v>
      </c>
      <c r="H366" s="648"/>
      <c r="I366" s="648"/>
      <c r="J366" s="648"/>
      <c r="K366" s="648"/>
      <c r="L366" s="648"/>
      <c r="M366" s="648"/>
      <c r="N366" s="648"/>
      <c r="O366" s="648"/>
      <c r="P366" s="648"/>
      <c r="Q366" s="648"/>
      <c r="R366" s="648"/>
      <c r="S366" s="648"/>
      <c r="T366" s="500"/>
      <c r="U366" s="500"/>
      <c r="V366" s="500"/>
      <c r="W366" s="500"/>
      <c r="X366" s="500"/>
      <c r="Y366" s="500"/>
      <c r="Z366" s="500"/>
      <c r="AA366" s="500"/>
      <c r="AB366" s="1406">
        <v>3.0</v>
      </c>
      <c r="AC366" s="665" t="s">
        <v>55</v>
      </c>
      <c r="AD366" s="1767" t="s">
        <v>3101</v>
      </c>
      <c r="AE366" s="658"/>
      <c r="AF366" s="658"/>
      <c r="AG366" s="658"/>
      <c r="AH366" s="654"/>
    </row>
    <row r="367" ht="15.75" hidden="1" customHeight="1">
      <c r="A367" s="1643"/>
      <c r="B367" s="658"/>
      <c r="C367" s="642" t="s">
        <v>5757</v>
      </c>
      <c r="D367" s="658"/>
      <c r="E367" s="650"/>
      <c r="F367" s="642" t="s">
        <v>5751</v>
      </c>
      <c r="G367" s="640" t="s">
        <v>5758</v>
      </c>
      <c r="H367" s="500"/>
      <c r="I367" s="500"/>
      <c r="J367" s="500"/>
      <c r="K367" s="500"/>
      <c r="L367" s="500"/>
      <c r="M367" s="500"/>
      <c r="N367" s="500"/>
      <c r="O367" s="500"/>
      <c r="P367" s="500"/>
      <c r="Q367" s="500"/>
      <c r="R367" s="500"/>
      <c r="S367" s="500"/>
      <c r="T367" s="500"/>
      <c r="U367" s="500"/>
      <c r="V367" s="500"/>
      <c r="W367" s="500"/>
      <c r="X367" s="500"/>
      <c r="Y367" s="500"/>
      <c r="Z367" s="500"/>
      <c r="AA367" s="500"/>
      <c r="AB367" s="1406">
        <v>3.0</v>
      </c>
      <c r="AC367" s="665" t="s">
        <v>55</v>
      </c>
      <c r="AD367" s="1767" t="s">
        <v>3101</v>
      </c>
      <c r="AE367" s="658"/>
      <c r="AF367" s="658"/>
      <c r="AG367" s="658"/>
      <c r="AH367" s="654"/>
    </row>
    <row r="368" ht="15.75" hidden="1" customHeight="1">
      <c r="A368" s="1643"/>
      <c r="B368" s="658"/>
      <c r="C368" s="642" t="s">
        <v>5759</v>
      </c>
      <c r="D368" s="650" t="s">
        <v>5541</v>
      </c>
      <c r="E368" s="650" t="s">
        <v>5760</v>
      </c>
      <c r="F368" s="642" t="s">
        <v>5751</v>
      </c>
      <c r="G368" s="640" t="s">
        <v>5761</v>
      </c>
      <c r="H368" s="500"/>
      <c r="I368" s="500"/>
      <c r="J368" s="500"/>
      <c r="K368" s="500"/>
      <c r="L368" s="500"/>
      <c r="M368" s="500"/>
      <c r="N368" s="500"/>
      <c r="O368" s="500"/>
      <c r="P368" s="500"/>
      <c r="Q368" s="500"/>
      <c r="R368" s="500"/>
      <c r="S368" s="500"/>
      <c r="T368" s="500"/>
      <c r="U368" s="500"/>
      <c r="V368" s="500"/>
      <c r="W368" s="500"/>
      <c r="X368" s="500"/>
      <c r="Y368" s="500"/>
      <c r="Z368" s="500"/>
      <c r="AA368" s="500"/>
      <c r="AB368" s="1406">
        <v>3.0</v>
      </c>
      <c r="AC368" s="665" t="s">
        <v>55</v>
      </c>
      <c r="AD368" s="1767" t="s">
        <v>3101</v>
      </c>
      <c r="AE368" s="658"/>
      <c r="AF368" s="658"/>
      <c r="AG368" s="658"/>
      <c r="AH368" s="654"/>
    </row>
    <row r="369" ht="15.75" hidden="1" customHeight="1">
      <c r="A369" s="1643"/>
      <c r="B369" s="658"/>
      <c r="C369" s="641"/>
      <c r="D369" s="650" t="s">
        <v>5342</v>
      </c>
      <c r="E369" s="650" t="s">
        <v>5762</v>
      </c>
      <c r="F369" s="642" t="s">
        <v>5751</v>
      </c>
      <c r="G369" s="640" t="s">
        <v>5761</v>
      </c>
      <c r="H369" s="500"/>
      <c r="I369" s="500"/>
      <c r="J369" s="500"/>
      <c r="K369" s="500"/>
      <c r="L369" s="500"/>
      <c r="M369" s="500"/>
      <c r="N369" s="500"/>
      <c r="O369" s="500"/>
      <c r="P369" s="500"/>
      <c r="Q369" s="500"/>
      <c r="R369" s="500"/>
      <c r="S369" s="500"/>
      <c r="T369" s="500"/>
      <c r="U369" s="500"/>
      <c r="V369" s="500"/>
      <c r="W369" s="500"/>
      <c r="X369" s="500"/>
      <c r="Y369" s="500"/>
      <c r="Z369" s="500"/>
      <c r="AA369" s="500"/>
      <c r="AB369" s="1406">
        <v>3.0</v>
      </c>
      <c r="AC369" s="665" t="s">
        <v>55</v>
      </c>
      <c r="AD369" s="1767" t="s">
        <v>3101</v>
      </c>
      <c r="AE369" s="658"/>
      <c r="AF369" s="658"/>
      <c r="AG369" s="658"/>
      <c r="AH369" s="654"/>
    </row>
    <row r="370" ht="15.75" hidden="1" customHeight="1">
      <c r="A370" s="1643"/>
      <c r="B370" s="658"/>
      <c r="C370" s="642" t="s">
        <v>5763</v>
      </c>
      <c r="D370" s="658"/>
      <c r="E370" s="650" t="s">
        <v>5764</v>
      </c>
      <c r="F370" s="642" t="s">
        <v>5751</v>
      </c>
      <c r="G370" s="640" t="s">
        <v>5761</v>
      </c>
      <c r="H370" s="500"/>
      <c r="I370" s="500"/>
      <c r="J370" s="500"/>
      <c r="K370" s="500"/>
      <c r="L370" s="500"/>
      <c r="M370" s="500"/>
      <c r="N370" s="500"/>
      <c r="O370" s="500"/>
      <c r="P370" s="500"/>
      <c r="Q370" s="500"/>
      <c r="R370" s="500"/>
      <c r="S370" s="500"/>
      <c r="T370" s="500"/>
      <c r="U370" s="500"/>
      <c r="V370" s="500"/>
      <c r="W370" s="500"/>
      <c r="X370" s="500"/>
      <c r="Y370" s="500"/>
      <c r="Z370" s="500"/>
      <c r="AA370" s="500"/>
      <c r="AB370" s="1406">
        <v>3.0</v>
      </c>
      <c r="AC370" s="665" t="s">
        <v>55</v>
      </c>
      <c r="AD370" s="1767" t="s">
        <v>3101</v>
      </c>
      <c r="AE370" s="658"/>
      <c r="AF370" s="658"/>
      <c r="AG370" s="658"/>
      <c r="AH370" s="654"/>
    </row>
    <row r="371" ht="15.75" hidden="1" customHeight="1">
      <c r="A371" s="1643"/>
      <c r="B371" s="658"/>
      <c r="C371" s="642" t="s">
        <v>5765</v>
      </c>
      <c r="D371" s="658"/>
      <c r="E371" s="650" t="s">
        <v>5766</v>
      </c>
      <c r="F371" s="642" t="s">
        <v>5751</v>
      </c>
      <c r="G371" s="640" t="s">
        <v>5767</v>
      </c>
      <c r="H371" s="500"/>
      <c r="I371" s="500"/>
      <c r="J371" s="500"/>
      <c r="K371" s="500"/>
      <c r="L371" s="500"/>
      <c r="M371" s="500"/>
      <c r="N371" s="500"/>
      <c r="O371" s="500"/>
      <c r="P371" s="500"/>
      <c r="Q371" s="500"/>
      <c r="R371" s="500"/>
      <c r="S371" s="500"/>
      <c r="T371" s="500"/>
      <c r="U371" s="500"/>
      <c r="V371" s="500"/>
      <c r="W371" s="500"/>
      <c r="X371" s="500"/>
      <c r="Y371" s="500"/>
      <c r="Z371" s="500"/>
      <c r="AA371" s="500"/>
      <c r="AB371" s="1406">
        <v>3.0</v>
      </c>
      <c r="AC371" s="665" t="s">
        <v>55</v>
      </c>
      <c r="AD371" s="1767" t="s">
        <v>3101</v>
      </c>
      <c r="AE371" s="658"/>
      <c r="AF371" s="658"/>
      <c r="AG371" s="658"/>
      <c r="AH371" s="654"/>
    </row>
    <row r="372" ht="15.75" hidden="1" customHeight="1">
      <c r="A372" s="1643"/>
      <c r="B372" s="658"/>
      <c r="C372" s="650" t="s">
        <v>5768</v>
      </c>
      <c r="D372" s="650" t="s">
        <v>5769</v>
      </c>
      <c r="E372" s="650"/>
      <c r="F372" s="650" t="s">
        <v>5751</v>
      </c>
      <c r="G372" s="640" t="s">
        <v>5770</v>
      </c>
      <c r="H372" s="500"/>
      <c r="I372" s="500"/>
      <c r="J372" s="500"/>
      <c r="K372" s="500"/>
      <c r="L372" s="500"/>
      <c r="M372" s="500"/>
      <c r="N372" s="500"/>
      <c r="O372" s="500"/>
      <c r="P372" s="500"/>
      <c r="Q372" s="500"/>
      <c r="R372" s="500"/>
      <c r="S372" s="500"/>
      <c r="T372" s="500"/>
      <c r="U372" s="500"/>
      <c r="V372" s="500"/>
      <c r="W372" s="500"/>
      <c r="X372" s="500"/>
      <c r="Y372" s="500"/>
      <c r="Z372" s="500"/>
      <c r="AA372" s="500"/>
      <c r="AB372" s="1406">
        <v>3.0</v>
      </c>
      <c r="AC372" s="1803" t="s">
        <v>55</v>
      </c>
      <c r="AD372" s="1804" t="s">
        <v>3101</v>
      </c>
      <c r="AE372" s="658"/>
      <c r="AF372" s="658"/>
      <c r="AG372" s="658"/>
      <c r="AH372" s="654"/>
    </row>
    <row r="373" ht="15.75" customHeight="1">
      <c r="A373" s="1643"/>
      <c r="B373" s="650" t="s">
        <v>5771</v>
      </c>
      <c r="C373" s="658"/>
      <c r="D373" s="658"/>
      <c r="E373" s="650"/>
      <c r="F373" s="658"/>
      <c r="G373" s="658"/>
      <c r="H373" s="501" t="s">
        <v>94</v>
      </c>
      <c r="I373" s="501" t="s">
        <v>94</v>
      </c>
      <c r="J373" s="501"/>
      <c r="K373" s="501"/>
      <c r="L373" s="500"/>
      <c r="M373" s="500"/>
      <c r="N373" s="500"/>
      <c r="O373" s="500"/>
      <c r="P373" s="500"/>
      <c r="Q373" s="500"/>
      <c r="R373" s="500"/>
      <c r="S373" s="500"/>
      <c r="T373" s="500"/>
      <c r="U373" s="500"/>
      <c r="V373" s="500"/>
      <c r="W373" s="500"/>
      <c r="X373" s="500"/>
      <c r="Y373" s="500"/>
      <c r="Z373" s="500"/>
      <c r="AA373" s="500"/>
      <c r="AB373" s="1406" t="s">
        <v>94</v>
      </c>
      <c r="AC373" s="1803" t="s">
        <v>55</v>
      </c>
      <c r="AD373" s="1804" t="s">
        <v>3101</v>
      </c>
      <c r="AE373" s="650"/>
      <c r="AF373" s="650"/>
      <c r="AG373" s="650"/>
      <c r="AH373" s="654"/>
    </row>
    <row r="374" ht="15.75" customHeight="1">
      <c r="A374" s="1643"/>
      <c r="B374" s="658"/>
      <c r="C374" s="1805" t="s">
        <v>5772</v>
      </c>
      <c r="D374" s="1805" t="s">
        <v>5773</v>
      </c>
      <c r="E374" s="1806" t="s">
        <v>5774</v>
      </c>
      <c r="F374" s="1807"/>
      <c r="G374" s="1807"/>
      <c r="H374" s="501" t="s">
        <v>94</v>
      </c>
      <c r="I374" s="501" t="s">
        <v>94</v>
      </c>
      <c r="J374" s="501"/>
      <c r="K374" s="501"/>
      <c r="L374" s="500"/>
      <c r="M374" s="500"/>
      <c r="N374" s="500"/>
      <c r="O374" s="500"/>
      <c r="P374" s="500"/>
      <c r="Q374" s="500"/>
      <c r="R374" s="500"/>
      <c r="S374" s="500"/>
      <c r="T374" s="500"/>
      <c r="U374" s="500"/>
      <c r="V374" s="500"/>
      <c r="W374" s="500"/>
      <c r="X374" s="500"/>
      <c r="Y374" s="500"/>
      <c r="Z374" s="500"/>
      <c r="AA374" s="500"/>
      <c r="AB374" s="1406" t="s">
        <v>94</v>
      </c>
      <c r="AC374" s="1803" t="s">
        <v>55</v>
      </c>
      <c r="AD374" s="1804" t="s">
        <v>3101</v>
      </c>
      <c r="AE374" s="650"/>
      <c r="AF374" s="650"/>
      <c r="AG374" s="650"/>
      <c r="AH374" s="654"/>
    </row>
    <row r="375" ht="15.75" customHeight="1">
      <c r="A375" s="1643"/>
      <c r="B375" s="658"/>
      <c r="C375" s="1808" t="s">
        <v>5775</v>
      </c>
      <c r="D375" s="650" t="s">
        <v>5460</v>
      </c>
      <c r="E375" s="640" t="s">
        <v>5776</v>
      </c>
      <c r="F375" s="650" t="s">
        <v>5777</v>
      </c>
      <c r="G375" s="1809" t="s">
        <v>5778</v>
      </c>
      <c r="H375" s="707"/>
      <c r="I375" s="709"/>
      <c r="J375" s="500"/>
      <c r="K375" s="501"/>
      <c r="L375" s="500"/>
      <c r="M375" s="500"/>
      <c r="N375" s="500"/>
      <c r="O375" s="500"/>
      <c r="P375" s="500"/>
      <c r="Q375" s="500"/>
      <c r="R375" s="500"/>
      <c r="S375" s="500"/>
      <c r="T375" s="500"/>
      <c r="U375" s="500"/>
      <c r="V375" s="500"/>
      <c r="W375" s="500"/>
      <c r="X375" s="500"/>
      <c r="Y375" s="500"/>
      <c r="Z375" s="500"/>
      <c r="AA375" s="500"/>
      <c r="AB375" s="1406">
        <v>1.0</v>
      </c>
      <c r="AC375" s="1803" t="s">
        <v>55</v>
      </c>
      <c r="AD375" s="1768" t="s">
        <v>3208</v>
      </c>
      <c r="AE375" s="652"/>
      <c r="AF375" s="656" t="s">
        <v>5779</v>
      </c>
      <c r="AG375" s="650"/>
      <c r="AH375" s="654"/>
    </row>
    <row r="376" ht="15.75" customHeight="1">
      <c r="A376" s="1643"/>
      <c r="B376" s="658"/>
      <c r="C376" s="658"/>
      <c r="D376" s="658"/>
      <c r="E376" s="640" t="s">
        <v>5780</v>
      </c>
      <c r="F376" s="650" t="s">
        <v>5777</v>
      </c>
      <c r="G376" s="640" t="s">
        <v>5778</v>
      </c>
      <c r="H376" s="707"/>
      <c r="I376" s="1380"/>
      <c r="J376" s="500"/>
      <c r="K376" s="501"/>
      <c r="L376" s="500"/>
      <c r="M376" s="500"/>
      <c r="N376" s="500"/>
      <c r="O376" s="500"/>
      <c r="P376" s="500"/>
      <c r="Q376" s="500"/>
      <c r="R376" s="500"/>
      <c r="S376" s="500"/>
      <c r="T376" s="500"/>
      <c r="U376" s="500"/>
      <c r="V376" s="500"/>
      <c r="W376" s="500"/>
      <c r="X376" s="500"/>
      <c r="Y376" s="500"/>
      <c r="Z376" s="500"/>
      <c r="AA376" s="500"/>
      <c r="AB376" s="1406">
        <v>1.0</v>
      </c>
      <c r="AC376" s="1803" t="s">
        <v>55</v>
      </c>
      <c r="AD376" s="1768" t="s">
        <v>3208</v>
      </c>
      <c r="AE376" s="640"/>
      <c r="AF376" s="650"/>
      <c r="AG376" s="650"/>
      <c r="AH376" s="654"/>
    </row>
    <row r="377" ht="15.75" customHeight="1">
      <c r="A377" s="1643"/>
      <c r="B377" s="658"/>
      <c r="C377" s="1808" t="s">
        <v>5781</v>
      </c>
      <c r="D377" s="650" t="s">
        <v>5782</v>
      </c>
      <c r="E377" s="640" t="s">
        <v>5783</v>
      </c>
      <c r="F377" s="650" t="s">
        <v>5777</v>
      </c>
      <c r="G377" s="640" t="s">
        <v>5784</v>
      </c>
      <c r="H377" s="1380"/>
      <c r="I377" s="1380"/>
      <c r="J377" s="500"/>
      <c r="K377" s="500"/>
      <c r="L377" s="500"/>
      <c r="M377" s="500"/>
      <c r="N377" s="500"/>
      <c r="O377" s="500"/>
      <c r="P377" s="500"/>
      <c r="Q377" s="500"/>
      <c r="R377" s="500"/>
      <c r="S377" s="500"/>
      <c r="T377" s="500"/>
      <c r="U377" s="500"/>
      <c r="V377" s="500"/>
      <c r="W377" s="500"/>
      <c r="X377" s="500"/>
      <c r="Y377" s="500"/>
      <c r="Z377" s="500"/>
      <c r="AA377" s="500"/>
      <c r="AB377" s="1406">
        <v>1.0</v>
      </c>
      <c r="AC377" s="1803" t="s">
        <v>55</v>
      </c>
      <c r="AD377" s="1768" t="s">
        <v>3208</v>
      </c>
      <c r="AE377" s="650" t="s">
        <v>2667</v>
      </c>
      <c r="AF377" s="656" t="s">
        <v>5785</v>
      </c>
      <c r="AG377" s="650"/>
      <c r="AH377" s="654"/>
    </row>
    <row r="378" ht="15.75" customHeight="1">
      <c r="A378" s="1643"/>
      <c r="B378" s="658"/>
      <c r="C378" s="658"/>
      <c r="D378" s="658"/>
      <c r="E378" s="640" t="s">
        <v>5780</v>
      </c>
      <c r="F378" s="650" t="s">
        <v>5777</v>
      </c>
      <c r="G378" s="640" t="s">
        <v>5784</v>
      </c>
      <c r="H378" s="707"/>
      <c r="I378" s="1380"/>
      <c r="J378" s="500"/>
      <c r="K378" s="500"/>
      <c r="L378" s="500"/>
      <c r="M378" s="500"/>
      <c r="N378" s="500"/>
      <c r="O378" s="500"/>
      <c r="P378" s="500"/>
      <c r="Q378" s="500"/>
      <c r="R378" s="500"/>
      <c r="S378" s="500"/>
      <c r="T378" s="500"/>
      <c r="U378" s="500"/>
      <c r="V378" s="500"/>
      <c r="W378" s="500"/>
      <c r="X378" s="500"/>
      <c r="Y378" s="500"/>
      <c r="Z378" s="500"/>
      <c r="AA378" s="500"/>
      <c r="AB378" s="1406">
        <v>1.0</v>
      </c>
      <c r="AC378" s="1803" t="s">
        <v>55</v>
      </c>
      <c r="AD378" s="1768" t="s">
        <v>3208</v>
      </c>
      <c r="AE378" s="640"/>
      <c r="AF378" s="650"/>
      <c r="AG378" s="650"/>
      <c r="AH378" s="654"/>
    </row>
    <row r="379" ht="15.75" customHeight="1">
      <c r="A379" s="1643"/>
      <c r="B379" s="650" t="s">
        <v>5786</v>
      </c>
      <c r="C379" s="658"/>
      <c r="D379" s="658"/>
      <c r="E379" s="650"/>
      <c r="F379" s="658"/>
      <c r="G379" s="658"/>
      <c r="H379" s="501" t="s">
        <v>94</v>
      </c>
      <c r="I379" s="501" t="s">
        <v>94</v>
      </c>
      <c r="J379" s="501"/>
      <c r="K379" s="501"/>
      <c r="L379" s="500"/>
      <c r="M379" s="500"/>
      <c r="N379" s="500"/>
      <c r="O379" s="500"/>
      <c r="P379" s="500"/>
      <c r="Q379" s="500"/>
      <c r="R379" s="500"/>
      <c r="S379" s="500"/>
      <c r="T379" s="500"/>
      <c r="U379" s="500"/>
      <c r="V379" s="500"/>
      <c r="W379" s="500"/>
      <c r="X379" s="500"/>
      <c r="Y379" s="500"/>
      <c r="Z379" s="500"/>
      <c r="AA379" s="500"/>
      <c r="AB379" s="1406" t="s">
        <v>94</v>
      </c>
      <c r="AC379" s="1803" t="s">
        <v>55</v>
      </c>
      <c r="AD379" s="1804" t="s">
        <v>3101</v>
      </c>
      <c r="AE379" s="650"/>
      <c r="AF379" s="650"/>
      <c r="AG379" s="650"/>
      <c r="AH379" s="654"/>
    </row>
    <row r="380" ht="15.75" customHeight="1">
      <c r="A380" s="1643"/>
      <c r="B380" s="658"/>
      <c r="C380" s="650" t="s">
        <v>5787</v>
      </c>
      <c r="D380" s="658"/>
      <c r="E380" s="650"/>
      <c r="F380" s="640" t="s">
        <v>5788</v>
      </c>
      <c r="G380" s="1601" t="s">
        <v>5789</v>
      </c>
      <c r="H380" s="1380"/>
      <c r="I380" s="1380"/>
      <c r="J380" s="500"/>
      <c r="K380" s="500"/>
      <c r="L380" s="500"/>
      <c r="M380" s="500"/>
      <c r="N380" s="500"/>
      <c r="O380" s="500"/>
      <c r="P380" s="500"/>
      <c r="Q380" s="500"/>
      <c r="R380" s="500"/>
      <c r="S380" s="500"/>
      <c r="T380" s="500"/>
      <c r="U380" s="500"/>
      <c r="V380" s="500"/>
      <c r="W380" s="500"/>
      <c r="X380" s="500"/>
      <c r="Y380" s="500"/>
      <c r="Z380" s="500"/>
      <c r="AA380" s="500"/>
      <c r="AB380" s="1406">
        <v>1.0</v>
      </c>
      <c r="AC380" s="1803" t="s">
        <v>55</v>
      </c>
      <c r="AD380" s="1804" t="s">
        <v>3101</v>
      </c>
      <c r="AE380" s="650"/>
      <c r="AF380" s="650"/>
      <c r="AG380" s="650"/>
      <c r="AH380" s="654"/>
    </row>
    <row r="381" ht="15.75" customHeight="1">
      <c r="A381" s="1643"/>
      <c r="B381" s="658"/>
      <c r="C381" s="640" t="s">
        <v>5790</v>
      </c>
      <c r="D381" s="658"/>
      <c r="E381" s="640" t="s">
        <v>5791</v>
      </c>
      <c r="F381" s="640" t="s">
        <v>5792</v>
      </c>
      <c r="G381" s="640" t="s">
        <v>5793</v>
      </c>
      <c r="H381" s="500"/>
      <c r="I381" s="500"/>
      <c r="J381" s="500"/>
      <c r="K381" s="501"/>
      <c r="L381" s="500"/>
      <c r="M381" s="500"/>
      <c r="N381" s="500"/>
      <c r="O381" s="500"/>
      <c r="P381" s="500"/>
      <c r="Q381" s="500"/>
      <c r="R381" s="500"/>
      <c r="S381" s="500"/>
      <c r="T381" s="500"/>
      <c r="U381" s="500"/>
      <c r="V381" s="500"/>
      <c r="W381" s="500"/>
      <c r="X381" s="500"/>
      <c r="Y381" s="500"/>
      <c r="Z381" s="500"/>
      <c r="AA381" s="500"/>
      <c r="AB381" s="1406">
        <v>1.0</v>
      </c>
      <c r="AC381" s="1803" t="s">
        <v>55</v>
      </c>
      <c r="AD381" s="1768" t="s">
        <v>3208</v>
      </c>
      <c r="AE381" s="652"/>
      <c r="AF381" s="650"/>
      <c r="AG381" s="650"/>
      <c r="AH381" s="643"/>
    </row>
    <row r="382" ht="15.75" customHeight="1">
      <c r="A382" s="1643"/>
      <c r="B382" s="658"/>
      <c r="C382" s="640" t="s">
        <v>5794</v>
      </c>
      <c r="D382" s="658"/>
      <c r="E382" s="640" t="s">
        <v>5795</v>
      </c>
      <c r="F382" s="640" t="s">
        <v>5796</v>
      </c>
      <c r="G382" s="656" t="s">
        <v>5797</v>
      </c>
      <c r="H382" s="500"/>
      <c r="I382" s="500"/>
      <c r="J382" s="500"/>
      <c r="K382" s="501"/>
      <c r="L382" s="500"/>
      <c r="M382" s="500"/>
      <c r="N382" s="500"/>
      <c r="O382" s="500"/>
      <c r="P382" s="500"/>
      <c r="Q382" s="500"/>
      <c r="R382" s="500"/>
      <c r="S382" s="500"/>
      <c r="T382" s="500"/>
      <c r="U382" s="500"/>
      <c r="V382" s="500"/>
      <c r="W382" s="500"/>
      <c r="X382" s="500"/>
      <c r="Y382" s="500"/>
      <c r="Z382" s="500"/>
      <c r="AA382" s="500"/>
      <c r="AB382" s="1406">
        <v>1.0</v>
      </c>
      <c r="AC382" s="1803" t="s">
        <v>55</v>
      </c>
      <c r="AD382" s="1768" t="s">
        <v>3208</v>
      </c>
      <c r="AE382" s="1810"/>
      <c r="AF382" s="640" t="s">
        <v>5798</v>
      </c>
      <c r="AG382" s="650"/>
      <c r="AH382" s="654"/>
    </row>
    <row r="383" ht="15.75" customHeight="1">
      <c r="A383" s="1643"/>
      <c r="B383" s="650" t="s">
        <v>5037</v>
      </c>
      <c r="C383" s="658"/>
      <c r="D383" s="658"/>
      <c r="E383" s="650"/>
      <c r="F383" s="658"/>
      <c r="G383" s="658"/>
      <c r="H383" s="501" t="s">
        <v>94</v>
      </c>
      <c r="I383" s="501" t="s">
        <v>94</v>
      </c>
      <c r="J383" s="501"/>
      <c r="K383" s="501"/>
      <c r="L383" s="500"/>
      <c r="M383" s="500"/>
      <c r="N383" s="500"/>
      <c r="O383" s="500"/>
      <c r="P383" s="500"/>
      <c r="Q383" s="500"/>
      <c r="R383" s="500"/>
      <c r="S383" s="500"/>
      <c r="T383" s="500"/>
      <c r="U383" s="500"/>
      <c r="V383" s="500"/>
      <c r="W383" s="500"/>
      <c r="X383" s="500"/>
      <c r="Y383" s="500"/>
      <c r="Z383" s="500"/>
      <c r="AA383" s="500"/>
      <c r="AB383" s="1406" t="s">
        <v>94</v>
      </c>
      <c r="AC383" s="1803" t="s">
        <v>55</v>
      </c>
      <c r="AD383" s="1804" t="s">
        <v>3101</v>
      </c>
      <c r="AE383" s="650"/>
      <c r="AF383" s="650"/>
      <c r="AG383" s="650"/>
      <c r="AH383" s="654"/>
    </row>
    <row r="384" ht="15.75" hidden="1" customHeight="1">
      <c r="A384" s="1643"/>
      <c r="B384" s="658"/>
      <c r="C384" s="650" t="s">
        <v>5799</v>
      </c>
      <c r="D384" s="658"/>
      <c r="E384" s="650"/>
      <c r="F384" s="650" t="s">
        <v>5800</v>
      </c>
      <c r="G384" s="640" t="s">
        <v>5801</v>
      </c>
      <c r="H384" s="500"/>
      <c r="I384" s="500"/>
      <c r="J384" s="500"/>
      <c r="K384" s="500"/>
      <c r="L384" s="500"/>
      <c r="M384" s="500"/>
      <c r="N384" s="500"/>
      <c r="O384" s="500"/>
      <c r="P384" s="500"/>
      <c r="Q384" s="500"/>
      <c r="R384" s="500"/>
      <c r="S384" s="500"/>
      <c r="T384" s="500"/>
      <c r="U384" s="500"/>
      <c r="V384" s="500"/>
      <c r="W384" s="500"/>
      <c r="X384" s="500"/>
      <c r="Y384" s="500"/>
      <c r="Z384" s="500"/>
      <c r="AA384" s="500"/>
      <c r="AB384" s="1613">
        <v>3.0</v>
      </c>
      <c r="AC384" s="1803" t="s">
        <v>55</v>
      </c>
      <c r="AD384" s="1804" t="s">
        <v>3101</v>
      </c>
      <c r="AE384" s="658"/>
      <c r="AF384" s="658"/>
      <c r="AG384" s="658"/>
      <c r="AH384" s="654"/>
    </row>
    <row r="385" ht="15.75" hidden="1" customHeight="1">
      <c r="A385" s="1643"/>
      <c r="B385" s="658"/>
      <c r="C385" s="650" t="s">
        <v>5802</v>
      </c>
      <c r="D385" s="658"/>
      <c r="E385" s="650" t="s">
        <v>5803</v>
      </c>
      <c r="F385" s="650" t="s">
        <v>5804</v>
      </c>
      <c r="G385" s="640" t="s">
        <v>5805</v>
      </c>
      <c r="H385" s="500"/>
      <c r="I385" s="500"/>
      <c r="J385" s="500"/>
      <c r="K385" s="500"/>
      <c r="L385" s="500"/>
      <c r="M385" s="500"/>
      <c r="N385" s="500"/>
      <c r="O385" s="500"/>
      <c r="P385" s="500"/>
      <c r="Q385" s="500"/>
      <c r="R385" s="500"/>
      <c r="S385" s="500"/>
      <c r="T385" s="500"/>
      <c r="U385" s="500"/>
      <c r="V385" s="500"/>
      <c r="W385" s="500"/>
      <c r="X385" s="500"/>
      <c r="Y385" s="500"/>
      <c r="Z385" s="500"/>
      <c r="AA385" s="500"/>
      <c r="AB385" s="1406">
        <v>3.0</v>
      </c>
      <c r="AC385" s="1803" t="s">
        <v>55</v>
      </c>
      <c r="AD385" s="1804" t="s">
        <v>3101</v>
      </c>
      <c r="AE385" s="658"/>
      <c r="AF385" s="658"/>
      <c r="AG385" s="658"/>
      <c r="AH385" s="654"/>
    </row>
    <row r="386" ht="15.75" hidden="1" customHeight="1">
      <c r="A386" s="1643"/>
      <c r="B386" s="658"/>
      <c r="C386" s="658"/>
      <c r="D386" s="658"/>
      <c r="E386" s="650" t="s">
        <v>5806</v>
      </c>
      <c r="F386" s="650" t="s">
        <v>5804</v>
      </c>
      <c r="G386" s="640" t="s">
        <v>5807</v>
      </c>
      <c r="H386" s="500"/>
      <c r="I386" s="500"/>
      <c r="J386" s="500"/>
      <c r="K386" s="500"/>
      <c r="L386" s="500"/>
      <c r="M386" s="500"/>
      <c r="N386" s="500"/>
      <c r="O386" s="500"/>
      <c r="P386" s="500"/>
      <c r="Q386" s="500"/>
      <c r="R386" s="500"/>
      <c r="S386" s="500"/>
      <c r="T386" s="500"/>
      <c r="U386" s="500"/>
      <c r="V386" s="500"/>
      <c r="W386" s="500"/>
      <c r="X386" s="500"/>
      <c r="Y386" s="500"/>
      <c r="Z386" s="500"/>
      <c r="AA386" s="500"/>
      <c r="AB386" s="1406">
        <v>3.0</v>
      </c>
      <c r="AC386" s="1803" t="s">
        <v>55</v>
      </c>
      <c r="AD386" s="1804" t="s">
        <v>3101</v>
      </c>
      <c r="AE386" s="658"/>
      <c r="AF386" s="658"/>
      <c r="AG386" s="658"/>
      <c r="AH386" s="654"/>
    </row>
    <row r="387" ht="15.75" customHeight="1">
      <c r="A387" s="658"/>
      <c r="B387" s="650" t="s">
        <v>5808</v>
      </c>
      <c r="C387" s="658"/>
      <c r="D387" s="658"/>
      <c r="E387" s="650"/>
      <c r="F387" s="658"/>
      <c r="G387" s="658"/>
      <c r="H387" s="501" t="s">
        <v>94</v>
      </c>
      <c r="I387" s="501" t="s">
        <v>94</v>
      </c>
      <c r="J387" s="501"/>
      <c r="K387" s="501"/>
      <c r="L387" s="500"/>
      <c r="M387" s="500"/>
      <c r="N387" s="500"/>
      <c r="O387" s="500"/>
      <c r="P387" s="500"/>
      <c r="Q387" s="500"/>
      <c r="R387" s="500"/>
      <c r="S387" s="500"/>
      <c r="T387" s="500"/>
      <c r="U387" s="500"/>
      <c r="V387" s="500"/>
      <c r="W387" s="500"/>
      <c r="X387" s="500"/>
      <c r="Y387" s="500"/>
      <c r="Z387" s="500"/>
      <c r="AA387" s="500"/>
      <c r="AB387" s="1406" t="s">
        <v>94</v>
      </c>
      <c r="AC387" s="1803" t="s">
        <v>55</v>
      </c>
      <c r="AD387" s="1804" t="s">
        <v>3101</v>
      </c>
      <c r="AE387" s="650"/>
      <c r="AF387" s="650"/>
      <c r="AG387" s="650"/>
      <c r="AH387" s="654"/>
    </row>
    <row r="388" ht="15.75" hidden="1" customHeight="1">
      <c r="A388" s="1643"/>
      <c r="B388" s="658"/>
      <c r="C388" s="650" t="s">
        <v>5809</v>
      </c>
      <c r="D388" s="650" t="s">
        <v>5810</v>
      </c>
      <c r="E388" s="650" t="s">
        <v>5811</v>
      </c>
      <c r="F388" s="650" t="s">
        <v>5812</v>
      </c>
      <c r="G388" s="640" t="s">
        <v>5813</v>
      </c>
      <c r="H388" s="500"/>
      <c r="I388" s="500"/>
      <c r="J388" s="500"/>
      <c r="K388" s="500"/>
      <c r="L388" s="500"/>
      <c r="M388" s="500"/>
      <c r="N388" s="500"/>
      <c r="O388" s="500"/>
      <c r="P388" s="500"/>
      <c r="Q388" s="500"/>
      <c r="R388" s="500"/>
      <c r="S388" s="500"/>
      <c r="T388" s="500"/>
      <c r="U388" s="500"/>
      <c r="V388" s="500"/>
      <c r="W388" s="500"/>
      <c r="X388" s="500"/>
      <c r="Y388" s="500"/>
      <c r="Z388" s="500"/>
      <c r="AA388" s="500"/>
      <c r="AB388" s="1406">
        <v>3.0</v>
      </c>
      <c r="AC388" s="1803" t="s">
        <v>55</v>
      </c>
      <c r="AD388" s="1804" t="s">
        <v>3101</v>
      </c>
      <c r="AE388" s="658"/>
      <c r="AF388" s="658"/>
      <c r="AG388" s="658"/>
      <c r="AH388" s="654"/>
    </row>
    <row r="389" ht="15.75" hidden="1" customHeight="1">
      <c r="A389" s="1643"/>
      <c r="B389" s="658"/>
      <c r="C389" s="658"/>
      <c r="D389" s="650" t="s">
        <v>5814</v>
      </c>
      <c r="E389" s="650" t="s">
        <v>5815</v>
      </c>
      <c r="F389" s="650" t="s">
        <v>5812</v>
      </c>
      <c r="G389" s="640" t="s">
        <v>5816</v>
      </c>
      <c r="H389" s="500"/>
      <c r="I389" s="500"/>
      <c r="J389" s="500"/>
      <c r="K389" s="500"/>
      <c r="L389" s="500"/>
      <c r="M389" s="500"/>
      <c r="N389" s="500"/>
      <c r="O389" s="500"/>
      <c r="P389" s="500"/>
      <c r="Q389" s="500"/>
      <c r="R389" s="500"/>
      <c r="S389" s="500"/>
      <c r="T389" s="500"/>
      <c r="U389" s="500"/>
      <c r="V389" s="500"/>
      <c r="W389" s="500"/>
      <c r="X389" s="500"/>
      <c r="Y389" s="500"/>
      <c r="Z389" s="500"/>
      <c r="AA389" s="500"/>
      <c r="AB389" s="1406">
        <v>3.0</v>
      </c>
      <c r="AC389" s="1803" t="s">
        <v>55</v>
      </c>
      <c r="AD389" s="1804" t="s">
        <v>3101</v>
      </c>
      <c r="AE389" s="658"/>
      <c r="AF389" s="658"/>
      <c r="AG389" s="658"/>
      <c r="AH389" s="654"/>
    </row>
    <row r="390" ht="15.75" hidden="1" customHeight="1">
      <c r="A390" s="1643"/>
      <c r="B390" s="658"/>
      <c r="C390" s="658"/>
      <c r="D390" s="650" t="s">
        <v>5817</v>
      </c>
      <c r="E390" s="650" t="s">
        <v>5818</v>
      </c>
      <c r="F390" s="650" t="s">
        <v>5812</v>
      </c>
      <c r="G390" s="640" t="s">
        <v>5819</v>
      </c>
      <c r="H390" s="500"/>
      <c r="I390" s="500"/>
      <c r="J390" s="500"/>
      <c r="K390" s="500"/>
      <c r="L390" s="500"/>
      <c r="M390" s="500"/>
      <c r="N390" s="500"/>
      <c r="O390" s="500"/>
      <c r="P390" s="500"/>
      <c r="Q390" s="500"/>
      <c r="R390" s="500"/>
      <c r="S390" s="500"/>
      <c r="T390" s="500"/>
      <c r="U390" s="500"/>
      <c r="V390" s="500"/>
      <c r="W390" s="500"/>
      <c r="X390" s="500"/>
      <c r="Y390" s="500"/>
      <c r="Z390" s="500"/>
      <c r="AA390" s="500"/>
      <c r="AB390" s="1406">
        <v>3.0</v>
      </c>
      <c r="AC390" s="1803" t="s">
        <v>55</v>
      </c>
      <c r="AD390" s="1804" t="s">
        <v>3101</v>
      </c>
      <c r="AE390" s="658"/>
      <c r="AF390" s="658"/>
      <c r="AG390" s="658"/>
      <c r="AH390" s="654"/>
    </row>
    <row r="391" ht="15.75" customHeight="1">
      <c r="A391" s="1477" t="s">
        <v>5820</v>
      </c>
      <c r="B391" s="658"/>
      <c r="C391" s="658"/>
      <c r="D391" s="658"/>
      <c r="E391" s="650"/>
      <c r="F391" s="658"/>
      <c r="G391" s="658"/>
      <c r="H391" s="501" t="s">
        <v>94</v>
      </c>
      <c r="I391" s="501" t="s">
        <v>94</v>
      </c>
      <c r="J391" s="501"/>
      <c r="K391" s="501"/>
      <c r="L391" s="500"/>
      <c r="M391" s="500"/>
      <c r="N391" s="500"/>
      <c r="O391" s="500"/>
      <c r="P391" s="500"/>
      <c r="Q391" s="500"/>
      <c r="R391" s="500"/>
      <c r="S391" s="500"/>
      <c r="T391" s="500"/>
      <c r="U391" s="500"/>
      <c r="V391" s="500"/>
      <c r="W391" s="500"/>
      <c r="X391" s="500"/>
      <c r="Y391" s="500"/>
      <c r="Z391" s="500"/>
      <c r="AA391" s="500"/>
      <c r="AB391" s="1406" t="s">
        <v>94</v>
      </c>
      <c r="AC391" s="1803" t="s">
        <v>55</v>
      </c>
      <c r="AD391" s="1804" t="s">
        <v>3101</v>
      </c>
      <c r="AE391" s="650"/>
      <c r="AF391" s="650"/>
      <c r="AG391" s="650"/>
      <c r="AH391" s="654"/>
    </row>
    <row r="392" ht="15.75" customHeight="1">
      <c r="A392" s="1643"/>
      <c r="B392" s="650" t="s">
        <v>5821</v>
      </c>
      <c r="C392" s="658"/>
      <c r="D392" s="658"/>
      <c r="E392" s="650"/>
      <c r="F392" s="640" t="s">
        <v>5822</v>
      </c>
      <c r="G392" s="640" t="s">
        <v>5823</v>
      </c>
      <c r="H392" s="1380"/>
      <c r="I392" s="1380"/>
      <c r="J392" s="500"/>
      <c r="K392" s="500"/>
      <c r="L392" s="500"/>
      <c r="M392" s="500"/>
      <c r="N392" s="500"/>
      <c r="O392" s="500"/>
      <c r="P392" s="500"/>
      <c r="Q392" s="500"/>
      <c r="R392" s="500"/>
      <c r="S392" s="500"/>
      <c r="T392" s="500"/>
      <c r="U392" s="500"/>
      <c r="V392" s="500"/>
      <c r="W392" s="500"/>
      <c r="X392" s="500"/>
      <c r="Y392" s="500"/>
      <c r="Z392" s="500"/>
      <c r="AA392" s="500"/>
      <c r="AB392" s="1406">
        <v>1.0</v>
      </c>
      <c r="AC392" s="1803" t="s">
        <v>55</v>
      </c>
      <c r="AD392" s="1804" t="s">
        <v>3101</v>
      </c>
      <c r="AE392" s="650"/>
      <c r="AF392" s="650"/>
      <c r="AG392" s="650"/>
      <c r="AH392" s="654"/>
    </row>
    <row r="393" ht="15.75" customHeight="1">
      <c r="A393" s="1643"/>
      <c r="B393" s="658"/>
      <c r="C393" s="650" t="s">
        <v>5426</v>
      </c>
      <c r="D393" s="650" t="s">
        <v>5824</v>
      </c>
      <c r="E393" s="650" t="s">
        <v>5089</v>
      </c>
      <c r="F393" s="650" t="s">
        <v>5825</v>
      </c>
      <c r="G393" s="640" t="s">
        <v>5826</v>
      </c>
      <c r="H393" s="1380"/>
      <c r="I393" s="1380"/>
      <c r="J393" s="500"/>
      <c r="K393" s="500"/>
      <c r="L393" s="500"/>
      <c r="M393" s="500"/>
      <c r="N393" s="500"/>
      <c r="O393" s="500"/>
      <c r="P393" s="500"/>
      <c r="Q393" s="500"/>
      <c r="R393" s="500"/>
      <c r="S393" s="500"/>
      <c r="T393" s="500"/>
      <c r="U393" s="500"/>
      <c r="V393" s="500"/>
      <c r="W393" s="500"/>
      <c r="X393" s="500"/>
      <c r="Y393" s="500"/>
      <c r="Z393" s="500"/>
      <c r="AA393" s="500"/>
      <c r="AB393" s="1406">
        <v>1.0</v>
      </c>
      <c r="AC393" s="1803" t="s">
        <v>55</v>
      </c>
      <c r="AD393" s="1804" t="s">
        <v>3101</v>
      </c>
      <c r="AE393" s="650"/>
      <c r="AF393" s="650"/>
      <c r="AG393" s="650"/>
      <c r="AH393" s="654"/>
    </row>
    <row r="394" ht="15.75" customHeight="1">
      <c r="A394" s="1643"/>
      <c r="B394" s="658"/>
      <c r="C394" s="658"/>
      <c r="D394" s="650" t="s">
        <v>5827</v>
      </c>
      <c r="E394" s="650" t="s">
        <v>5089</v>
      </c>
      <c r="F394" s="650" t="s">
        <v>5828</v>
      </c>
      <c r="G394" s="640" t="s">
        <v>5829</v>
      </c>
      <c r="H394" s="1380"/>
      <c r="I394" s="1380"/>
      <c r="J394" s="500"/>
      <c r="K394" s="500"/>
      <c r="L394" s="500"/>
      <c r="M394" s="500"/>
      <c r="N394" s="500"/>
      <c r="O394" s="500"/>
      <c r="P394" s="500"/>
      <c r="Q394" s="500"/>
      <c r="R394" s="500"/>
      <c r="S394" s="500"/>
      <c r="T394" s="500"/>
      <c r="U394" s="500"/>
      <c r="V394" s="500"/>
      <c r="W394" s="500"/>
      <c r="X394" s="500"/>
      <c r="Y394" s="500"/>
      <c r="Z394" s="500"/>
      <c r="AA394" s="500"/>
      <c r="AB394" s="1406">
        <v>1.0</v>
      </c>
      <c r="AC394" s="1803" t="s">
        <v>55</v>
      </c>
      <c r="AD394" s="1804" t="s">
        <v>3101</v>
      </c>
      <c r="AE394" s="652"/>
      <c r="AF394" s="650"/>
      <c r="AG394" s="650"/>
      <c r="AH394" s="654"/>
    </row>
    <row r="395" ht="15.75" customHeight="1">
      <c r="A395" s="1643"/>
      <c r="B395" s="658"/>
      <c r="C395" s="658"/>
      <c r="D395" s="650" t="s">
        <v>5830</v>
      </c>
      <c r="E395" s="650" t="s">
        <v>5222</v>
      </c>
      <c r="F395" s="650" t="s">
        <v>5825</v>
      </c>
      <c r="G395" s="640" t="s">
        <v>5831</v>
      </c>
      <c r="H395" s="1380"/>
      <c r="I395" s="1380"/>
      <c r="J395" s="500"/>
      <c r="K395" s="500"/>
      <c r="L395" s="500"/>
      <c r="M395" s="500"/>
      <c r="N395" s="500"/>
      <c r="O395" s="500"/>
      <c r="P395" s="500"/>
      <c r="Q395" s="500"/>
      <c r="R395" s="500"/>
      <c r="S395" s="500"/>
      <c r="T395" s="500"/>
      <c r="U395" s="500"/>
      <c r="V395" s="500"/>
      <c r="W395" s="500"/>
      <c r="X395" s="500"/>
      <c r="Y395" s="500"/>
      <c r="Z395" s="500"/>
      <c r="AA395" s="500"/>
      <c r="AB395" s="1406">
        <v>1.0</v>
      </c>
      <c r="AC395" s="1803" t="s">
        <v>55</v>
      </c>
      <c r="AD395" s="1804" t="s">
        <v>3101</v>
      </c>
      <c r="AE395" s="640"/>
      <c r="AF395" s="650"/>
      <c r="AG395" s="650"/>
      <c r="AH395" s="654"/>
    </row>
    <row r="396" ht="15.75" hidden="1" customHeight="1">
      <c r="A396" s="1643"/>
      <c r="B396" s="650" t="s">
        <v>5832</v>
      </c>
      <c r="C396" s="658"/>
      <c r="D396" s="658"/>
      <c r="E396" s="650"/>
      <c r="F396" s="658"/>
      <c r="G396" s="658"/>
      <c r="H396" s="500"/>
      <c r="I396" s="500"/>
      <c r="J396" s="500"/>
      <c r="K396" s="500"/>
      <c r="L396" s="500"/>
      <c r="M396" s="500"/>
      <c r="N396" s="500"/>
      <c r="O396" s="500"/>
      <c r="P396" s="500"/>
      <c r="Q396" s="500"/>
      <c r="R396" s="500"/>
      <c r="S396" s="500"/>
      <c r="T396" s="500"/>
      <c r="U396" s="500"/>
      <c r="V396" s="500"/>
      <c r="W396" s="500"/>
      <c r="X396" s="500"/>
      <c r="Y396" s="500"/>
      <c r="Z396" s="500"/>
      <c r="AA396" s="500"/>
      <c r="AB396" s="1406">
        <v>3.0</v>
      </c>
      <c r="AC396" s="1803" t="s">
        <v>55</v>
      </c>
      <c r="AD396" s="1804" t="s">
        <v>3101</v>
      </c>
      <c r="AE396" s="658"/>
      <c r="AF396" s="658"/>
      <c r="AG396" s="658"/>
      <c r="AH396" s="654"/>
    </row>
    <row r="397" ht="15.75" hidden="1" customHeight="1">
      <c r="A397" s="1643"/>
      <c r="B397" s="658"/>
      <c r="C397" s="650" t="s">
        <v>5754</v>
      </c>
      <c r="D397" s="658"/>
      <c r="E397" s="650" t="s">
        <v>5755</v>
      </c>
      <c r="F397" s="650" t="s">
        <v>5833</v>
      </c>
      <c r="G397" s="640" t="s">
        <v>5834</v>
      </c>
      <c r="H397" s="500"/>
      <c r="I397" s="500"/>
      <c r="J397" s="500"/>
      <c r="K397" s="500"/>
      <c r="L397" s="500"/>
      <c r="M397" s="500"/>
      <c r="N397" s="500"/>
      <c r="O397" s="500"/>
      <c r="P397" s="500"/>
      <c r="Q397" s="500"/>
      <c r="R397" s="500"/>
      <c r="S397" s="500"/>
      <c r="T397" s="500"/>
      <c r="U397" s="500"/>
      <c r="V397" s="500"/>
      <c r="W397" s="500"/>
      <c r="X397" s="500"/>
      <c r="Y397" s="500"/>
      <c r="Z397" s="500"/>
      <c r="AA397" s="500"/>
      <c r="AB397" s="1406">
        <v>3.0</v>
      </c>
      <c r="AC397" s="1803" t="s">
        <v>55</v>
      </c>
      <c r="AD397" s="1804" t="s">
        <v>3101</v>
      </c>
      <c r="AE397" s="658"/>
      <c r="AF397" s="658"/>
      <c r="AG397" s="658"/>
      <c r="AH397" s="654"/>
    </row>
    <row r="398" ht="15.75" hidden="1" customHeight="1">
      <c r="A398" s="1643"/>
      <c r="B398" s="658"/>
      <c r="C398" s="650" t="s">
        <v>5757</v>
      </c>
      <c r="D398" s="658"/>
      <c r="E398" s="650"/>
      <c r="F398" s="650" t="s">
        <v>5833</v>
      </c>
      <c r="G398" s="640" t="s">
        <v>5835</v>
      </c>
      <c r="H398" s="500"/>
      <c r="I398" s="500"/>
      <c r="J398" s="500"/>
      <c r="K398" s="500"/>
      <c r="L398" s="500"/>
      <c r="M398" s="500"/>
      <c r="N398" s="500"/>
      <c r="O398" s="500"/>
      <c r="P398" s="500"/>
      <c r="Q398" s="500"/>
      <c r="R398" s="500"/>
      <c r="S398" s="500"/>
      <c r="T398" s="500"/>
      <c r="U398" s="500"/>
      <c r="V398" s="500"/>
      <c r="W398" s="500"/>
      <c r="X398" s="500"/>
      <c r="Y398" s="500"/>
      <c r="Z398" s="500"/>
      <c r="AA398" s="500"/>
      <c r="AB398" s="1406">
        <v>3.0</v>
      </c>
      <c r="AC398" s="1803" t="s">
        <v>55</v>
      </c>
      <c r="AD398" s="1804" t="s">
        <v>3101</v>
      </c>
      <c r="AE398" s="658"/>
      <c r="AF398" s="658"/>
      <c r="AG398" s="658"/>
      <c r="AH398" s="654"/>
    </row>
    <row r="399" ht="15.75" hidden="1" customHeight="1">
      <c r="A399" s="1643"/>
      <c r="B399" s="658"/>
      <c r="C399" s="650" t="s">
        <v>5836</v>
      </c>
      <c r="D399" s="658"/>
      <c r="E399" s="650" t="s">
        <v>5837</v>
      </c>
      <c r="F399" s="650" t="s">
        <v>5833</v>
      </c>
      <c r="G399" s="640" t="s">
        <v>5838</v>
      </c>
      <c r="H399" s="500"/>
      <c r="I399" s="500"/>
      <c r="J399" s="500"/>
      <c r="K399" s="500"/>
      <c r="L399" s="500"/>
      <c r="M399" s="500"/>
      <c r="N399" s="500"/>
      <c r="O399" s="500"/>
      <c r="P399" s="500"/>
      <c r="Q399" s="500"/>
      <c r="R399" s="500"/>
      <c r="S399" s="500"/>
      <c r="T399" s="500"/>
      <c r="U399" s="500"/>
      <c r="V399" s="500"/>
      <c r="W399" s="500"/>
      <c r="X399" s="500"/>
      <c r="Y399" s="500"/>
      <c r="Z399" s="500"/>
      <c r="AA399" s="500"/>
      <c r="AB399" s="1406">
        <v>3.0</v>
      </c>
      <c r="AC399" s="1803" t="s">
        <v>55</v>
      </c>
      <c r="AD399" s="1804" t="s">
        <v>3101</v>
      </c>
      <c r="AE399" s="650" t="s">
        <v>5839</v>
      </c>
      <c r="AF399" s="658"/>
      <c r="AG399" s="658"/>
      <c r="AH399" s="654"/>
    </row>
    <row r="400" ht="15.75" hidden="1" customHeight="1">
      <c r="A400" s="1643"/>
      <c r="B400" s="658"/>
      <c r="C400" s="650" t="s">
        <v>5759</v>
      </c>
      <c r="D400" s="650" t="s">
        <v>5541</v>
      </c>
      <c r="E400" s="650" t="s">
        <v>5760</v>
      </c>
      <c r="F400" s="650" t="s">
        <v>5833</v>
      </c>
      <c r="G400" s="640" t="s">
        <v>5840</v>
      </c>
      <c r="H400" s="500"/>
      <c r="I400" s="500"/>
      <c r="J400" s="500"/>
      <c r="K400" s="500"/>
      <c r="L400" s="500"/>
      <c r="M400" s="500"/>
      <c r="N400" s="500"/>
      <c r="O400" s="500"/>
      <c r="P400" s="500"/>
      <c r="Q400" s="500"/>
      <c r="R400" s="500"/>
      <c r="S400" s="500"/>
      <c r="T400" s="500"/>
      <c r="U400" s="500"/>
      <c r="V400" s="500"/>
      <c r="W400" s="500"/>
      <c r="X400" s="500"/>
      <c r="Y400" s="500"/>
      <c r="Z400" s="500"/>
      <c r="AA400" s="500"/>
      <c r="AB400" s="1406">
        <v>3.0</v>
      </c>
      <c r="AC400" s="1803" t="s">
        <v>55</v>
      </c>
      <c r="AD400" s="1804" t="s">
        <v>3101</v>
      </c>
      <c r="AE400" s="658"/>
      <c r="AF400" s="658"/>
      <c r="AG400" s="658"/>
      <c r="AH400" s="654"/>
    </row>
    <row r="401" ht="15.75" hidden="1" customHeight="1">
      <c r="A401" s="1643"/>
      <c r="B401" s="658"/>
      <c r="C401" s="658"/>
      <c r="D401" s="650" t="s">
        <v>5342</v>
      </c>
      <c r="E401" s="650" t="s">
        <v>5762</v>
      </c>
      <c r="F401" s="650" t="s">
        <v>5833</v>
      </c>
      <c r="G401" s="640" t="s">
        <v>5840</v>
      </c>
      <c r="H401" s="500"/>
      <c r="I401" s="500"/>
      <c r="J401" s="500"/>
      <c r="K401" s="500"/>
      <c r="L401" s="500"/>
      <c r="M401" s="500"/>
      <c r="N401" s="500"/>
      <c r="O401" s="500"/>
      <c r="P401" s="500"/>
      <c r="Q401" s="500"/>
      <c r="R401" s="500"/>
      <c r="S401" s="500"/>
      <c r="T401" s="500"/>
      <c r="U401" s="500"/>
      <c r="V401" s="500"/>
      <c r="W401" s="500"/>
      <c r="X401" s="500"/>
      <c r="Y401" s="500"/>
      <c r="Z401" s="500"/>
      <c r="AA401" s="500"/>
      <c r="AB401" s="1406">
        <v>3.0</v>
      </c>
      <c r="AC401" s="1803" t="s">
        <v>55</v>
      </c>
      <c r="AD401" s="1804" t="s">
        <v>3101</v>
      </c>
      <c r="AE401" s="658"/>
      <c r="AF401" s="658"/>
      <c r="AG401" s="658"/>
      <c r="AH401" s="654"/>
    </row>
    <row r="402" ht="15.75" hidden="1" customHeight="1">
      <c r="A402" s="1643"/>
      <c r="B402" s="658"/>
      <c r="C402" s="650" t="s">
        <v>5765</v>
      </c>
      <c r="D402" s="658"/>
      <c r="E402" s="650" t="s">
        <v>5766</v>
      </c>
      <c r="F402" s="650" t="s">
        <v>5833</v>
      </c>
      <c r="G402" s="640" t="s">
        <v>5841</v>
      </c>
      <c r="H402" s="500"/>
      <c r="I402" s="500"/>
      <c r="J402" s="500"/>
      <c r="K402" s="500"/>
      <c r="L402" s="500"/>
      <c r="M402" s="500"/>
      <c r="N402" s="500"/>
      <c r="O402" s="500"/>
      <c r="P402" s="500"/>
      <c r="Q402" s="500"/>
      <c r="R402" s="500"/>
      <c r="S402" s="500"/>
      <c r="T402" s="500"/>
      <c r="U402" s="500"/>
      <c r="V402" s="500"/>
      <c r="W402" s="500"/>
      <c r="X402" s="500"/>
      <c r="Y402" s="500"/>
      <c r="Z402" s="500"/>
      <c r="AA402" s="500"/>
      <c r="AB402" s="1406">
        <v>3.0</v>
      </c>
      <c r="AC402" s="1803" t="s">
        <v>55</v>
      </c>
      <c r="AD402" s="1804" t="s">
        <v>3101</v>
      </c>
      <c r="AE402" s="658"/>
      <c r="AF402" s="658"/>
      <c r="AG402" s="658"/>
      <c r="AH402" s="654"/>
    </row>
    <row r="403" ht="15.75" hidden="1" customHeight="1">
      <c r="A403" s="1643"/>
      <c r="B403" s="658"/>
      <c r="C403" s="650" t="s">
        <v>5768</v>
      </c>
      <c r="D403" s="650" t="s">
        <v>5769</v>
      </c>
      <c r="E403" s="650"/>
      <c r="F403" s="650" t="s">
        <v>5833</v>
      </c>
      <c r="G403" s="640" t="s">
        <v>5842</v>
      </c>
      <c r="H403" s="500"/>
      <c r="I403" s="500"/>
      <c r="J403" s="500"/>
      <c r="K403" s="500"/>
      <c r="L403" s="500"/>
      <c r="M403" s="500"/>
      <c r="N403" s="500"/>
      <c r="O403" s="500"/>
      <c r="P403" s="500"/>
      <c r="Q403" s="500"/>
      <c r="R403" s="500"/>
      <c r="S403" s="500"/>
      <c r="T403" s="500"/>
      <c r="U403" s="500"/>
      <c r="V403" s="500"/>
      <c r="W403" s="500"/>
      <c r="X403" s="500"/>
      <c r="Y403" s="500"/>
      <c r="Z403" s="500"/>
      <c r="AA403" s="500"/>
      <c r="AB403" s="1406">
        <v>3.0</v>
      </c>
      <c r="AC403" s="1803" t="s">
        <v>55</v>
      </c>
      <c r="AD403" s="1804" t="s">
        <v>3101</v>
      </c>
      <c r="AE403" s="658"/>
      <c r="AF403" s="658"/>
      <c r="AG403" s="658"/>
      <c r="AH403" s="654"/>
    </row>
    <row r="404" ht="15.75" hidden="1" customHeight="1">
      <c r="A404" s="1643"/>
      <c r="B404" s="1811" t="s">
        <v>5843</v>
      </c>
      <c r="C404" s="658"/>
      <c r="D404" s="658"/>
      <c r="E404" s="650"/>
      <c r="F404" s="658"/>
      <c r="G404" s="658"/>
      <c r="H404" s="500"/>
      <c r="I404" s="500"/>
      <c r="J404" s="500"/>
      <c r="K404" s="500"/>
      <c r="L404" s="500"/>
      <c r="M404" s="500"/>
      <c r="N404" s="500"/>
      <c r="O404" s="500"/>
      <c r="P404" s="500"/>
      <c r="Q404" s="500"/>
      <c r="R404" s="500"/>
      <c r="S404" s="500"/>
      <c r="T404" s="500"/>
      <c r="U404" s="500"/>
      <c r="V404" s="500"/>
      <c r="W404" s="500"/>
      <c r="X404" s="500"/>
      <c r="Y404" s="500"/>
      <c r="Z404" s="500"/>
      <c r="AA404" s="500"/>
      <c r="AB404" s="1406">
        <v>3.0</v>
      </c>
      <c r="AC404" s="1803" t="s">
        <v>55</v>
      </c>
      <c r="AD404" s="1804" t="s">
        <v>3101</v>
      </c>
      <c r="AE404" s="658"/>
      <c r="AF404" s="658"/>
      <c r="AG404" s="658"/>
      <c r="AH404" s="654"/>
    </row>
    <row r="405" ht="15.75" hidden="1" customHeight="1">
      <c r="A405" s="1643"/>
      <c r="B405" s="658"/>
      <c r="C405" s="650" t="s">
        <v>5754</v>
      </c>
      <c r="D405" s="658"/>
      <c r="E405" s="650" t="s">
        <v>5844</v>
      </c>
      <c r="F405" s="650" t="s">
        <v>5845</v>
      </c>
      <c r="G405" s="640" t="s">
        <v>5846</v>
      </c>
      <c r="H405" s="500"/>
      <c r="I405" s="500"/>
      <c r="J405" s="500"/>
      <c r="K405" s="500"/>
      <c r="L405" s="500"/>
      <c r="M405" s="500"/>
      <c r="N405" s="500"/>
      <c r="O405" s="500"/>
      <c r="P405" s="500"/>
      <c r="Q405" s="500"/>
      <c r="R405" s="500"/>
      <c r="S405" s="500"/>
      <c r="T405" s="500"/>
      <c r="U405" s="500"/>
      <c r="V405" s="500"/>
      <c r="W405" s="500"/>
      <c r="X405" s="500"/>
      <c r="Y405" s="500"/>
      <c r="Z405" s="500"/>
      <c r="AA405" s="500"/>
      <c r="AB405" s="1406">
        <v>3.0</v>
      </c>
      <c r="AC405" s="1803" t="s">
        <v>55</v>
      </c>
      <c r="AD405" s="1804" t="s">
        <v>3101</v>
      </c>
      <c r="AE405" s="658"/>
      <c r="AF405" s="658"/>
      <c r="AG405" s="658"/>
      <c r="AH405" s="654"/>
    </row>
    <row r="406" ht="15.75" hidden="1" customHeight="1">
      <c r="A406" s="1643"/>
      <c r="B406" s="658"/>
      <c r="C406" s="650" t="s">
        <v>5847</v>
      </c>
      <c r="D406" s="650" t="s">
        <v>5848</v>
      </c>
      <c r="E406" s="650" t="s">
        <v>5844</v>
      </c>
      <c r="F406" s="650" t="s">
        <v>5849</v>
      </c>
      <c r="G406" s="640" t="s">
        <v>5850</v>
      </c>
      <c r="H406" s="500"/>
      <c r="I406" s="500"/>
      <c r="J406" s="500"/>
      <c r="K406" s="500"/>
      <c r="L406" s="500"/>
      <c r="M406" s="500"/>
      <c r="N406" s="500"/>
      <c r="O406" s="500"/>
      <c r="P406" s="500"/>
      <c r="Q406" s="500"/>
      <c r="R406" s="500"/>
      <c r="S406" s="500"/>
      <c r="T406" s="500"/>
      <c r="U406" s="500"/>
      <c r="V406" s="500"/>
      <c r="W406" s="500"/>
      <c r="X406" s="500"/>
      <c r="Y406" s="500"/>
      <c r="Z406" s="500"/>
      <c r="AA406" s="500"/>
      <c r="AB406" s="1406">
        <v>3.0</v>
      </c>
      <c r="AC406" s="1803" t="s">
        <v>55</v>
      </c>
      <c r="AD406" s="1804" t="s">
        <v>3101</v>
      </c>
      <c r="AE406" s="658"/>
      <c r="AF406" s="658"/>
      <c r="AG406" s="658"/>
      <c r="AH406" s="654"/>
    </row>
    <row r="407" ht="15.75" hidden="1" customHeight="1">
      <c r="A407" s="1643"/>
      <c r="B407" s="658"/>
      <c r="C407" s="658"/>
      <c r="D407" s="650" t="s">
        <v>5851</v>
      </c>
      <c r="E407" s="650" t="s">
        <v>5844</v>
      </c>
      <c r="F407" s="650" t="s">
        <v>5852</v>
      </c>
      <c r="G407" s="640" t="s">
        <v>5853</v>
      </c>
      <c r="H407" s="500"/>
      <c r="I407" s="500"/>
      <c r="J407" s="500"/>
      <c r="K407" s="500"/>
      <c r="L407" s="500"/>
      <c r="M407" s="500"/>
      <c r="N407" s="500"/>
      <c r="O407" s="500"/>
      <c r="P407" s="500"/>
      <c r="Q407" s="500"/>
      <c r="R407" s="500"/>
      <c r="S407" s="500"/>
      <c r="T407" s="500"/>
      <c r="U407" s="500"/>
      <c r="V407" s="500"/>
      <c r="W407" s="500"/>
      <c r="X407" s="500"/>
      <c r="Y407" s="500"/>
      <c r="Z407" s="500"/>
      <c r="AA407" s="500"/>
      <c r="AB407" s="1406">
        <v>3.0</v>
      </c>
      <c r="AC407" s="1803" t="s">
        <v>55</v>
      </c>
      <c r="AD407" s="1804" t="s">
        <v>3101</v>
      </c>
      <c r="AE407" s="658"/>
      <c r="AF407" s="658"/>
      <c r="AG407" s="658"/>
      <c r="AH407" s="654"/>
    </row>
    <row r="408" ht="15.75" hidden="1" customHeight="1">
      <c r="A408" s="1643"/>
      <c r="B408" s="658"/>
      <c r="C408" s="658"/>
      <c r="D408" s="650" t="s">
        <v>5854</v>
      </c>
      <c r="E408" s="650" t="s">
        <v>5844</v>
      </c>
      <c r="F408" s="650" t="s">
        <v>5855</v>
      </c>
      <c r="G408" s="640" t="s">
        <v>5853</v>
      </c>
      <c r="H408" s="500"/>
      <c r="I408" s="500"/>
      <c r="J408" s="500"/>
      <c r="K408" s="500"/>
      <c r="L408" s="500"/>
      <c r="M408" s="500"/>
      <c r="N408" s="500"/>
      <c r="O408" s="500"/>
      <c r="P408" s="500"/>
      <c r="Q408" s="500"/>
      <c r="R408" s="500"/>
      <c r="S408" s="500"/>
      <c r="T408" s="500"/>
      <c r="U408" s="500"/>
      <c r="V408" s="500"/>
      <c r="W408" s="500"/>
      <c r="X408" s="500"/>
      <c r="Y408" s="500"/>
      <c r="Z408" s="500"/>
      <c r="AA408" s="500"/>
      <c r="AB408" s="1406">
        <v>3.0</v>
      </c>
      <c r="AC408" s="1803" t="s">
        <v>55</v>
      </c>
      <c r="AD408" s="1804" t="s">
        <v>3101</v>
      </c>
      <c r="AE408" s="658"/>
      <c r="AF408" s="658"/>
      <c r="AG408" s="658"/>
      <c r="AH408" s="654"/>
    </row>
    <row r="409" ht="15.75" customHeight="1">
      <c r="A409" s="1477" t="s">
        <v>5856</v>
      </c>
      <c r="B409" s="658"/>
      <c r="C409" s="658"/>
      <c r="D409" s="658"/>
      <c r="E409" s="650"/>
      <c r="F409" s="658"/>
      <c r="G409" s="658"/>
      <c r="H409" s="501" t="s">
        <v>94</v>
      </c>
      <c r="I409" s="501" t="s">
        <v>94</v>
      </c>
      <c r="J409" s="501"/>
      <c r="K409" s="501"/>
      <c r="L409" s="500"/>
      <c r="M409" s="500"/>
      <c r="N409" s="500"/>
      <c r="O409" s="500"/>
      <c r="P409" s="500"/>
      <c r="Q409" s="500"/>
      <c r="R409" s="500"/>
      <c r="S409" s="500"/>
      <c r="T409" s="500"/>
      <c r="U409" s="500"/>
      <c r="V409" s="500"/>
      <c r="W409" s="500"/>
      <c r="X409" s="500"/>
      <c r="Y409" s="500"/>
      <c r="Z409" s="500"/>
      <c r="AA409" s="500"/>
      <c r="AB409" s="1406" t="s">
        <v>94</v>
      </c>
      <c r="AC409" s="1803" t="s">
        <v>55</v>
      </c>
      <c r="AD409" s="1804" t="s">
        <v>3101</v>
      </c>
      <c r="AE409" s="650"/>
      <c r="AF409" s="650"/>
      <c r="AG409" s="650"/>
      <c r="AH409" s="654"/>
    </row>
    <row r="410" ht="15.75" customHeight="1">
      <c r="A410" s="1643"/>
      <c r="B410" s="1811" t="s">
        <v>5857</v>
      </c>
      <c r="C410" s="658"/>
      <c r="D410" s="658"/>
      <c r="E410" s="650"/>
      <c r="F410" s="658"/>
      <c r="G410" s="658"/>
      <c r="H410" s="501" t="s">
        <v>94</v>
      </c>
      <c r="I410" s="501" t="s">
        <v>94</v>
      </c>
      <c r="J410" s="501"/>
      <c r="K410" s="501"/>
      <c r="L410" s="500"/>
      <c r="M410" s="500"/>
      <c r="N410" s="500"/>
      <c r="O410" s="500"/>
      <c r="P410" s="500"/>
      <c r="Q410" s="500"/>
      <c r="R410" s="500"/>
      <c r="S410" s="500"/>
      <c r="T410" s="500"/>
      <c r="U410" s="500"/>
      <c r="V410" s="500"/>
      <c r="W410" s="500"/>
      <c r="X410" s="500"/>
      <c r="Y410" s="500"/>
      <c r="Z410" s="500"/>
      <c r="AA410" s="500"/>
      <c r="AB410" s="1406" t="s">
        <v>94</v>
      </c>
      <c r="AC410" s="1803" t="s">
        <v>55</v>
      </c>
      <c r="AD410" s="1804" t="s">
        <v>3101</v>
      </c>
      <c r="AE410" s="650"/>
      <c r="AF410" s="650"/>
      <c r="AG410" s="650"/>
      <c r="AH410" s="654"/>
    </row>
    <row r="411" ht="15.75" customHeight="1">
      <c r="A411" s="1643"/>
      <c r="B411" s="658"/>
      <c r="C411" s="1806" t="s">
        <v>5858</v>
      </c>
      <c r="D411" s="1806" t="s">
        <v>5774</v>
      </c>
      <c r="E411" s="1805" t="s">
        <v>5859</v>
      </c>
      <c r="F411" s="1807"/>
      <c r="G411" s="1807"/>
      <c r="H411" s="501" t="s">
        <v>94</v>
      </c>
      <c r="I411" s="501" t="s">
        <v>94</v>
      </c>
      <c r="J411" s="501"/>
      <c r="K411" s="501"/>
      <c r="L411" s="500"/>
      <c r="M411" s="500"/>
      <c r="N411" s="500"/>
      <c r="O411" s="500"/>
      <c r="P411" s="500"/>
      <c r="Q411" s="500"/>
      <c r="R411" s="500"/>
      <c r="S411" s="500"/>
      <c r="T411" s="500"/>
      <c r="U411" s="500"/>
      <c r="V411" s="500"/>
      <c r="W411" s="500"/>
      <c r="X411" s="500"/>
      <c r="Y411" s="500"/>
      <c r="Z411" s="500"/>
      <c r="AA411" s="500"/>
      <c r="AB411" s="1406" t="s">
        <v>94</v>
      </c>
      <c r="AC411" s="1803" t="s">
        <v>55</v>
      </c>
      <c r="AD411" s="1804" t="s">
        <v>3101</v>
      </c>
      <c r="AE411" s="650"/>
      <c r="AF411" s="650"/>
      <c r="AG411" s="650"/>
      <c r="AH411" s="654"/>
    </row>
    <row r="412" ht="15.75" customHeight="1">
      <c r="A412" s="1643"/>
      <c r="B412" s="658"/>
      <c r="C412" s="640" t="s">
        <v>5860</v>
      </c>
      <c r="D412" s="640" t="s">
        <v>5861</v>
      </c>
      <c r="E412" s="650" t="s">
        <v>5862</v>
      </c>
      <c r="F412" s="650" t="s">
        <v>5863</v>
      </c>
      <c r="G412" s="640" t="s">
        <v>5864</v>
      </c>
      <c r="H412" s="1380"/>
      <c r="I412" s="1380"/>
      <c r="J412" s="500"/>
      <c r="K412" s="500"/>
      <c r="L412" s="500"/>
      <c r="M412" s="500"/>
      <c r="N412" s="500"/>
      <c r="O412" s="500"/>
      <c r="P412" s="500"/>
      <c r="Q412" s="500"/>
      <c r="R412" s="500"/>
      <c r="S412" s="500"/>
      <c r="T412" s="500"/>
      <c r="U412" s="500"/>
      <c r="V412" s="500"/>
      <c r="W412" s="500"/>
      <c r="X412" s="500"/>
      <c r="Y412" s="500"/>
      <c r="Z412" s="500"/>
      <c r="AA412" s="500"/>
      <c r="AB412" s="1406">
        <v>1.0</v>
      </c>
      <c r="AC412" s="1803" t="s">
        <v>55</v>
      </c>
      <c r="AD412" s="1768" t="s">
        <v>3208</v>
      </c>
      <c r="AE412" s="650"/>
      <c r="AF412" s="650"/>
      <c r="AG412" s="650"/>
      <c r="AH412" s="654"/>
    </row>
    <row r="413" ht="15.75" hidden="1" customHeight="1">
      <c r="A413" s="1643"/>
      <c r="B413" s="658"/>
      <c r="C413" s="658"/>
      <c r="D413" s="640" t="s">
        <v>5865</v>
      </c>
      <c r="E413" s="650" t="s">
        <v>5862</v>
      </c>
      <c r="F413" s="650" t="s">
        <v>5863</v>
      </c>
      <c r="G413" s="640" t="s">
        <v>5866</v>
      </c>
      <c r="H413" s="500"/>
      <c r="I413" s="500"/>
      <c r="J413" s="500"/>
      <c r="K413" s="500"/>
      <c r="L413" s="500"/>
      <c r="M413" s="500"/>
      <c r="N413" s="500"/>
      <c r="O413" s="500"/>
      <c r="P413" s="500"/>
      <c r="Q413" s="500"/>
      <c r="R413" s="500"/>
      <c r="S413" s="500"/>
      <c r="T413" s="500"/>
      <c r="U413" s="500"/>
      <c r="V413" s="500"/>
      <c r="W413" s="500"/>
      <c r="X413" s="500"/>
      <c r="Y413" s="500"/>
      <c r="Z413" s="500"/>
      <c r="AA413" s="500"/>
      <c r="AB413" s="1406">
        <v>3.0</v>
      </c>
      <c r="AC413" s="1803" t="s">
        <v>55</v>
      </c>
      <c r="AD413" s="1768" t="s">
        <v>3208</v>
      </c>
      <c r="AE413" s="658"/>
      <c r="AF413" s="658"/>
      <c r="AG413" s="658"/>
      <c r="AH413" s="654"/>
    </row>
    <row r="414" ht="15.75" customHeight="1">
      <c r="A414" s="1643"/>
      <c r="B414" s="658"/>
      <c r="C414" s="640" t="s">
        <v>5867</v>
      </c>
      <c r="D414" s="640" t="s">
        <v>5861</v>
      </c>
      <c r="E414" s="650" t="s">
        <v>5868</v>
      </c>
      <c r="F414" s="650" t="s">
        <v>5863</v>
      </c>
      <c r="G414" s="640" t="s">
        <v>5869</v>
      </c>
      <c r="H414" s="500"/>
      <c r="I414" s="1380"/>
      <c r="J414" s="500"/>
      <c r="K414" s="500"/>
      <c r="L414" s="500"/>
      <c r="M414" s="500"/>
      <c r="N414" s="500"/>
      <c r="O414" s="500"/>
      <c r="P414" s="500"/>
      <c r="Q414" s="500"/>
      <c r="R414" s="500"/>
      <c r="S414" s="500"/>
      <c r="T414" s="500"/>
      <c r="U414" s="500"/>
      <c r="V414" s="500"/>
      <c r="W414" s="500"/>
      <c r="X414" s="500"/>
      <c r="Y414" s="500"/>
      <c r="Z414" s="500"/>
      <c r="AA414" s="500"/>
      <c r="AB414" s="1406">
        <v>1.0</v>
      </c>
      <c r="AC414" s="1803" t="s">
        <v>55</v>
      </c>
      <c r="AD414" s="1768" t="s">
        <v>3208</v>
      </c>
      <c r="AE414" s="650"/>
      <c r="AF414" s="640" t="s">
        <v>5870</v>
      </c>
      <c r="AG414" s="650"/>
      <c r="AH414" s="654"/>
    </row>
    <row r="415" ht="15.75" hidden="1" customHeight="1">
      <c r="A415" s="1643"/>
      <c r="B415" s="658"/>
      <c r="C415" s="658"/>
      <c r="D415" s="640" t="s">
        <v>5865</v>
      </c>
      <c r="E415" s="650" t="s">
        <v>5868</v>
      </c>
      <c r="F415" s="650" t="s">
        <v>5863</v>
      </c>
      <c r="G415" s="640" t="s">
        <v>5871</v>
      </c>
      <c r="H415" s="500"/>
      <c r="I415" s="500"/>
      <c r="J415" s="500"/>
      <c r="K415" s="500"/>
      <c r="L415" s="500"/>
      <c r="M415" s="500"/>
      <c r="N415" s="500"/>
      <c r="O415" s="500"/>
      <c r="P415" s="500"/>
      <c r="Q415" s="500"/>
      <c r="R415" s="500"/>
      <c r="S415" s="500"/>
      <c r="T415" s="500"/>
      <c r="U415" s="500"/>
      <c r="V415" s="500"/>
      <c r="W415" s="500"/>
      <c r="X415" s="500"/>
      <c r="Y415" s="500"/>
      <c r="Z415" s="500"/>
      <c r="AA415" s="500"/>
      <c r="AB415" s="1406">
        <v>3.0</v>
      </c>
      <c r="AC415" s="1803" t="s">
        <v>55</v>
      </c>
      <c r="AD415" s="1768" t="s">
        <v>3208</v>
      </c>
      <c r="AE415" s="658"/>
      <c r="AF415" s="658"/>
      <c r="AG415" s="658"/>
      <c r="AH415" s="654"/>
    </row>
    <row r="416" ht="15.75" customHeight="1">
      <c r="A416" s="1643"/>
      <c r="B416" s="658"/>
      <c r="C416" s="650" t="s">
        <v>5872</v>
      </c>
      <c r="D416" s="640" t="s">
        <v>5861</v>
      </c>
      <c r="E416" s="650" t="s">
        <v>5873</v>
      </c>
      <c r="F416" s="650" t="s">
        <v>5863</v>
      </c>
      <c r="G416" s="640" t="s">
        <v>5874</v>
      </c>
      <c r="H416" s="1380"/>
      <c r="I416" s="1380"/>
      <c r="J416" s="500"/>
      <c r="K416" s="500"/>
      <c r="L416" s="500"/>
      <c r="M416" s="500"/>
      <c r="N416" s="500"/>
      <c r="O416" s="500"/>
      <c r="P416" s="500"/>
      <c r="Q416" s="500"/>
      <c r="R416" s="500"/>
      <c r="S416" s="500"/>
      <c r="T416" s="500"/>
      <c r="U416" s="500"/>
      <c r="V416" s="500"/>
      <c r="W416" s="500"/>
      <c r="X416" s="500"/>
      <c r="Y416" s="500"/>
      <c r="Z416" s="500"/>
      <c r="AA416" s="500"/>
      <c r="AB416" s="1406">
        <v>1.0</v>
      </c>
      <c r="AC416" s="1803" t="s">
        <v>55</v>
      </c>
      <c r="AD416" s="1768" t="s">
        <v>3208</v>
      </c>
      <c r="AE416" s="650"/>
      <c r="AF416" s="650"/>
      <c r="AG416" s="650"/>
      <c r="AH416" s="654"/>
    </row>
    <row r="417" ht="15.75" hidden="1" customHeight="1">
      <c r="A417" s="1643"/>
      <c r="B417" s="658"/>
      <c r="C417" s="658"/>
      <c r="D417" s="640" t="s">
        <v>5865</v>
      </c>
      <c r="E417" s="650" t="s">
        <v>5875</v>
      </c>
      <c r="F417" s="650" t="s">
        <v>5863</v>
      </c>
      <c r="G417" s="640" t="s">
        <v>5876</v>
      </c>
      <c r="H417" s="500"/>
      <c r="I417" s="500"/>
      <c r="J417" s="500"/>
      <c r="K417" s="500"/>
      <c r="L417" s="500"/>
      <c r="M417" s="500"/>
      <c r="N417" s="500"/>
      <c r="O417" s="500"/>
      <c r="P417" s="500"/>
      <c r="Q417" s="500"/>
      <c r="R417" s="500"/>
      <c r="S417" s="500"/>
      <c r="T417" s="500"/>
      <c r="U417" s="500"/>
      <c r="V417" s="500"/>
      <c r="W417" s="500"/>
      <c r="X417" s="500"/>
      <c r="Y417" s="500"/>
      <c r="Z417" s="500"/>
      <c r="AA417" s="500"/>
      <c r="AB417" s="1406">
        <v>3.0</v>
      </c>
      <c r="AC417" s="1803" t="s">
        <v>55</v>
      </c>
      <c r="AD417" s="1768" t="s">
        <v>3208</v>
      </c>
      <c r="AE417" s="658"/>
      <c r="AF417" s="658"/>
      <c r="AG417" s="658"/>
      <c r="AH417" s="654"/>
    </row>
    <row r="418" ht="15.75" customHeight="1">
      <c r="A418" s="1643"/>
      <c r="B418" s="1811" t="s">
        <v>5877</v>
      </c>
      <c r="C418" s="658"/>
      <c r="D418" s="658"/>
      <c r="E418" s="650"/>
      <c r="F418" s="658"/>
      <c r="G418" s="658"/>
      <c r="H418" s="501" t="s">
        <v>94</v>
      </c>
      <c r="I418" s="501" t="s">
        <v>94</v>
      </c>
      <c r="J418" s="501"/>
      <c r="K418" s="501"/>
      <c r="L418" s="500"/>
      <c r="M418" s="500"/>
      <c r="N418" s="500"/>
      <c r="O418" s="500"/>
      <c r="P418" s="500"/>
      <c r="Q418" s="500"/>
      <c r="R418" s="500"/>
      <c r="S418" s="500"/>
      <c r="T418" s="500"/>
      <c r="U418" s="500"/>
      <c r="V418" s="500"/>
      <c r="W418" s="500"/>
      <c r="X418" s="500"/>
      <c r="Y418" s="500"/>
      <c r="Z418" s="500"/>
      <c r="AA418" s="500"/>
      <c r="AB418" s="1406" t="s">
        <v>94</v>
      </c>
      <c r="AC418" s="1803" t="s">
        <v>55</v>
      </c>
      <c r="AD418" s="1804" t="s">
        <v>3101</v>
      </c>
      <c r="AE418" s="650"/>
      <c r="AF418" s="650"/>
      <c r="AG418" s="650"/>
      <c r="AH418" s="654"/>
    </row>
    <row r="419" ht="15.75" customHeight="1">
      <c r="A419" s="1643"/>
      <c r="B419" s="658"/>
      <c r="C419" s="650" t="s">
        <v>5426</v>
      </c>
      <c r="D419" s="650" t="s">
        <v>5878</v>
      </c>
      <c r="E419" s="650"/>
      <c r="F419" s="650" t="s">
        <v>5879</v>
      </c>
      <c r="G419" s="640" t="s">
        <v>5880</v>
      </c>
      <c r="H419" s="1380"/>
      <c r="I419" s="1380"/>
      <c r="J419" s="500"/>
      <c r="K419" s="500"/>
      <c r="L419" s="500"/>
      <c r="M419" s="500"/>
      <c r="N419" s="500"/>
      <c r="O419" s="500"/>
      <c r="P419" s="500"/>
      <c r="Q419" s="500"/>
      <c r="R419" s="500"/>
      <c r="S419" s="500"/>
      <c r="T419" s="500"/>
      <c r="U419" s="500"/>
      <c r="V419" s="500"/>
      <c r="W419" s="500"/>
      <c r="X419" s="500"/>
      <c r="Y419" s="500"/>
      <c r="Z419" s="500"/>
      <c r="AA419" s="500"/>
      <c r="AB419" s="1406">
        <v>1.0</v>
      </c>
      <c r="AC419" s="1803" t="s">
        <v>55</v>
      </c>
      <c r="AD419" s="1804" t="s">
        <v>3101</v>
      </c>
      <c r="AE419" s="650"/>
      <c r="AF419" s="650"/>
      <c r="AG419" s="650"/>
      <c r="AH419" s="654"/>
    </row>
    <row r="420" ht="15.75" customHeight="1">
      <c r="A420" s="1643"/>
      <c r="B420" s="658"/>
      <c r="C420" s="658"/>
      <c r="D420" s="650" t="s">
        <v>5881</v>
      </c>
      <c r="E420" s="650"/>
      <c r="F420" s="650" t="s">
        <v>5879</v>
      </c>
      <c r="G420" s="640" t="s">
        <v>5882</v>
      </c>
      <c r="H420" s="1380"/>
      <c r="I420" s="1380"/>
      <c r="J420" s="500"/>
      <c r="K420" s="500"/>
      <c r="L420" s="500"/>
      <c r="M420" s="500"/>
      <c r="N420" s="500"/>
      <c r="O420" s="500"/>
      <c r="P420" s="500"/>
      <c r="Q420" s="500"/>
      <c r="R420" s="500"/>
      <c r="S420" s="500"/>
      <c r="T420" s="500"/>
      <c r="U420" s="500"/>
      <c r="V420" s="500"/>
      <c r="W420" s="500"/>
      <c r="X420" s="500"/>
      <c r="Y420" s="500"/>
      <c r="Z420" s="500"/>
      <c r="AA420" s="500"/>
      <c r="AB420" s="1406">
        <v>1.0</v>
      </c>
      <c r="AC420" s="1803" t="s">
        <v>55</v>
      </c>
      <c r="AD420" s="1804" t="s">
        <v>3101</v>
      </c>
      <c r="AE420" s="650"/>
      <c r="AF420" s="650"/>
      <c r="AG420" s="650"/>
      <c r="AH420" s="654"/>
    </row>
    <row r="421" ht="15.75" customHeight="1">
      <c r="A421" s="1643"/>
      <c r="B421" s="658"/>
      <c r="C421" s="658"/>
      <c r="D421" s="650" t="s">
        <v>5883</v>
      </c>
      <c r="E421" s="650" t="s">
        <v>5884</v>
      </c>
      <c r="F421" s="650" t="s">
        <v>5885</v>
      </c>
      <c r="G421" s="640" t="s">
        <v>5886</v>
      </c>
      <c r="H421" s="1380"/>
      <c r="I421" s="1380"/>
      <c r="J421" s="500"/>
      <c r="K421" s="500"/>
      <c r="L421" s="500"/>
      <c r="M421" s="500"/>
      <c r="N421" s="500"/>
      <c r="O421" s="500"/>
      <c r="P421" s="500"/>
      <c r="Q421" s="500"/>
      <c r="R421" s="500"/>
      <c r="S421" s="500"/>
      <c r="T421" s="500"/>
      <c r="U421" s="500"/>
      <c r="V421" s="500"/>
      <c r="W421" s="500"/>
      <c r="X421" s="500"/>
      <c r="Y421" s="500"/>
      <c r="Z421" s="500"/>
      <c r="AA421" s="500"/>
      <c r="AB421" s="1406">
        <v>1.0</v>
      </c>
      <c r="AC421" s="1803" t="s">
        <v>55</v>
      </c>
      <c r="AD421" s="1804" t="s">
        <v>3101</v>
      </c>
      <c r="AE421" s="650"/>
      <c r="AF421" s="650"/>
      <c r="AG421" s="650"/>
      <c r="AH421" s="654"/>
    </row>
    <row r="422" ht="15.75" hidden="1" customHeight="1">
      <c r="A422" s="1643"/>
      <c r="B422" s="650" t="s">
        <v>5887</v>
      </c>
      <c r="C422" s="658"/>
      <c r="D422" s="658"/>
      <c r="E422" s="650"/>
      <c r="F422" s="658"/>
      <c r="G422" s="658"/>
      <c r="H422" s="500"/>
      <c r="I422" s="500"/>
      <c r="J422" s="500"/>
      <c r="K422" s="500"/>
      <c r="L422" s="500"/>
      <c r="M422" s="500"/>
      <c r="N422" s="500"/>
      <c r="O422" s="500"/>
      <c r="P422" s="500"/>
      <c r="Q422" s="500"/>
      <c r="R422" s="500"/>
      <c r="S422" s="500"/>
      <c r="T422" s="500"/>
      <c r="U422" s="500"/>
      <c r="V422" s="500"/>
      <c r="W422" s="500"/>
      <c r="X422" s="500"/>
      <c r="Y422" s="500"/>
      <c r="Z422" s="500"/>
      <c r="AA422" s="500"/>
      <c r="AB422" s="1406">
        <v>3.0</v>
      </c>
      <c r="AC422" s="1803" t="s">
        <v>55</v>
      </c>
      <c r="AD422" s="1804" t="s">
        <v>3101</v>
      </c>
      <c r="AE422" s="658"/>
      <c r="AF422" s="658"/>
      <c r="AG422" s="658"/>
      <c r="AH422" s="654"/>
    </row>
    <row r="423" ht="15.75" hidden="1" customHeight="1">
      <c r="A423" s="1643"/>
      <c r="B423" s="658"/>
      <c r="C423" s="650" t="s">
        <v>5754</v>
      </c>
      <c r="D423" s="658"/>
      <c r="E423" s="650" t="s">
        <v>5755</v>
      </c>
      <c r="F423" s="650" t="s">
        <v>5888</v>
      </c>
      <c r="G423" s="640" t="s">
        <v>5834</v>
      </c>
      <c r="H423" s="500"/>
      <c r="I423" s="500"/>
      <c r="J423" s="500"/>
      <c r="K423" s="500"/>
      <c r="L423" s="500"/>
      <c r="M423" s="500"/>
      <c r="N423" s="500"/>
      <c r="O423" s="500"/>
      <c r="P423" s="500"/>
      <c r="Q423" s="500"/>
      <c r="R423" s="500"/>
      <c r="S423" s="500"/>
      <c r="T423" s="500"/>
      <c r="U423" s="500"/>
      <c r="V423" s="500"/>
      <c r="W423" s="500"/>
      <c r="X423" s="500"/>
      <c r="Y423" s="500"/>
      <c r="Z423" s="500"/>
      <c r="AA423" s="500"/>
      <c r="AB423" s="1406">
        <v>3.0</v>
      </c>
      <c r="AC423" s="1803" t="s">
        <v>55</v>
      </c>
      <c r="AD423" s="1804" t="s">
        <v>3101</v>
      </c>
      <c r="AE423" s="658"/>
      <c r="AF423" s="658"/>
      <c r="AG423" s="658"/>
      <c r="AH423" s="654"/>
    </row>
    <row r="424" ht="15.75" hidden="1" customHeight="1">
      <c r="A424" s="1643"/>
      <c r="B424" s="658"/>
      <c r="C424" s="650" t="s">
        <v>5757</v>
      </c>
      <c r="D424" s="658"/>
      <c r="E424" s="650"/>
      <c r="F424" s="650" t="s">
        <v>5888</v>
      </c>
      <c r="G424" s="640" t="s">
        <v>5835</v>
      </c>
      <c r="H424" s="500"/>
      <c r="I424" s="500"/>
      <c r="J424" s="500"/>
      <c r="K424" s="500"/>
      <c r="L424" s="500"/>
      <c r="M424" s="500"/>
      <c r="N424" s="500"/>
      <c r="O424" s="500"/>
      <c r="P424" s="500"/>
      <c r="Q424" s="500"/>
      <c r="R424" s="500"/>
      <c r="S424" s="500"/>
      <c r="T424" s="500"/>
      <c r="U424" s="500"/>
      <c r="V424" s="500"/>
      <c r="W424" s="500"/>
      <c r="X424" s="500"/>
      <c r="Y424" s="500"/>
      <c r="Z424" s="500"/>
      <c r="AA424" s="500"/>
      <c r="AB424" s="1406">
        <v>3.0</v>
      </c>
      <c r="AC424" s="1803" t="s">
        <v>55</v>
      </c>
      <c r="AD424" s="1804" t="s">
        <v>3101</v>
      </c>
      <c r="AE424" s="658"/>
      <c r="AF424" s="658"/>
      <c r="AG424" s="658"/>
      <c r="AH424" s="654"/>
    </row>
    <row r="425" ht="15.75" hidden="1" customHeight="1">
      <c r="A425" s="1643"/>
      <c r="B425" s="658"/>
      <c r="C425" s="650" t="s">
        <v>5836</v>
      </c>
      <c r="D425" s="658"/>
      <c r="E425" s="650" t="s">
        <v>5889</v>
      </c>
      <c r="F425" s="650" t="s">
        <v>5888</v>
      </c>
      <c r="G425" s="640" t="s">
        <v>5890</v>
      </c>
      <c r="H425" s="500"/>
      <c r="I425" s="500"/>
      <c r="J425" s="500"/>
      <c r="K425" s="500"/>
      <c r="L425" s="500"/>
      <c r="M425" s="500"/>
      <c r="N425" s="500"/>
      <c r="O425" s="500"/>
      <c r="P425" s="500"/>
      <c r="Q425" s="500"/>
      <c r="R425" s="500"/>
      <c r="S425" s="500"/>
      <c r="T425" s="500"/>
      <c r="U425" s="500"/>
      <c r="V425" s="500"/>
      <c r="W425" s="500"/>
      <c r="X425" s="500"/>
      <c r="Y425" s="500"/>
      <c r="Z425" s="500"/>
      <c r="AA425" s="500"/>
      <c r="AB425" s="1406">
        <v>3.0</v>
      </c>
      <c r="AC425" s="1803" t="s">
        <v>55</v>
      </c>
      <c r="AD425" s="1804" t="s">
        <v>3101</v>
      </c>
      <c r="AE425" s="658"/>
      <c r="AF425" s="658"/>
      <c r="AG425" s="658"/>
      <c r="AH425" s="654"/>
    </row>
    <row r="426" ht="15.75" hidden="1" customHeight="1">
      <c r="A426" s="1643"/>
      <c r="B426" s="658"/>
      <c r="C426" s="650" t="s">
        <v>5759</v>
      </c>
      <c r="D426" s="650" t="s">
        <v>5541</v>
      </c>
      <c r="E426" s="650" t="s">
        <v>5760</v>
      </c>
      <c r="F426" s="650" t="s">
        <v>5888</v>
      </c>
      <c r="G426" s="640" t="s">
        <v>5840</v>
      </c>
      <c r="H426" s="500"/>
      <c r="I426" s="500"/>
      <c r="J426" s="500"/>
      <c r="K426" s="500"/>
      <c r="L426" s="500"/>
      <c r="M426" s="500"/>
      <c r="N426" s="500"/>
      <c r="O426" s="500"/>
      <c r="P426" s="500"/>
      <c r="Q426" s="500"/>
      <c r="R426" s="500"/>
      <c r="S426" s="500"/>
      <c r="T426" s="500"/>
      <c r="U426" s="500"/>
      <c r="V426" s="500"/>
      <c r="W426" s="500"/>
      <c r="X426" s="500"/>
      <c r="Y426" s="500"/>
      <c r="Z426" s="500"/>
      <c r="AA426" s="500"/>
      <c r="AB426" s="1406">
        <v>3.0</v>
      </c>
      <c r="AC426" s="1803" t="s">
        <v>55</v>
      </c>
      <c r="AD426" s="1804" t="s">
        <v>3101</v>
      </c>
      <c r="AE426" s="658"/>
      <c r="AF426" s="658"/>
      <c r="AG426" s="658"/>
      <c r="AH426" s="654"/>
    </row>
    <row r="427" ht="15.75" hidden="1" customHeight="1">
      <c r="A427" s="1643"/>
      <c r="B427" s="658"/>
      <c r="C427" s="658"/>
      <c r="D427" s="650" t="s">
        <v>5342</v>
      </c>
      <c r="E427" s="650" t="s">
        <v>5762</v>
      </c>
      <c r="F427" s="650" t="s">
        <v>5888</v>
      </c>
      <c r="G427" s="640" t="s">
        <v>5840</v>
      </c>
      <c r="H427" s="500"/>
      <c r="I427" s="500"/>
      <c r="J427" s="500"/>
      <c r="K427" s="500"/>
      <c r="L427" s="500"/>
      <c r="M427" s="500"/>
      <c r="N427" s="500"/>
      <c r="O427" s="500"/>
      <c r="P427" s="500"/>
      <c r="Q427" s="500"/>
      <c r="R427" s="500"/>
      <c r="S427" s="500"/>
      <c r="T427" s="500"/>
      <c r="U427" s="500"/>
      <c r="V427" s="500"/>
      <c r="W427" s="500"/>
      <c r="X427" s="500"/>
      <c r="Y427" s="500"/>
      <c r="Z427" s="500"/>
      <c r="AA427" s="500"/>
      <c r="AB427" s="1406">
        <v>3.0</v>
      </c>
      <c r="AC427" s="1803" t="s">
        <v>55</v>
      </c>
      <c r="AD427" s="1804" t="s">
        <v>3101</v>
      </c>
      <c r="AE427" s="658"/>
      <c r="AF427" s="658"/>
      <c r="AG427" s="658"/>
      <c r="AH427" s="654"/>
    </row>
    <row r="428" ht="15.75" hidden="1" customHeight="1">
      <c r="A428" s="1643"/>
      <c r="B428" s="658"/>
      <c r="C428" s="658"/>
      <c r="D428" s="650" t="s">
        <v>5891</v>
      </c>
      <c r="E428" s="650" t="s">
        <v>5892</v>
      </c>
      <c r="F428" s="650" t="s">
        <v>5888</v>
      </c>
      <c r="G428" s="640" t="s">
        <v>5835</v>
      </c>
      <c r="H428" s="500"/>
      <c r="I428" s="500"/>
      <c r="J428" s="500"/>
      <c r="K428" s="500"/>
      <c r="L428" s="500"/>
      <c r="M428" s="500"/>
      <c r="N428" s="500"/>
      <c r="O428" s="500"/>
      <c r="P428" s="500"/>
      <c r="Q428" s="500"/>
      <c r="R428" s="500"/>
      <c r="S428" s="500"/>
      <c r="T428" s="500"/>
      <c r="U428" s="500"/>
      <c r="V428" s="500"/>
      <c r="W428" s="500"/>
      <c r="X428" s="500"/>
      <c r="Y428" s="500"/>
      <c r="Z428" s="500"/>
      <c r="AA428" s="500"/>
      <c r="AB428" s="1406">
        <v>3.0</v>
      </c>
      <c r="AC428" s="1803" t="s">
        <v>55</v>
      </c>
      <c r="AD428" s="1804" t="s">
        <v>3101</v>
      </c>
      <c r="AE428" s="658"/>
      <c r="AF428" s="658"/>
      <c r="AG428" s="658"/>
      <c r="AH428" s="654"/>
    </row>
    <row r="429" ht="15.75" hidden="1" customHeight="1">
      <c r="A429" s="1643"/>
      <c r="B429" s="658"/>
      <c r="C429" s="650" t="s">
        <v>5765</v>
      </c>
      <c r="D429" s="658"/>
      <c r="E429" s="650" t="s">
        <v>5766</v>
      </c>
      <c r="F429" s="650" t="s">
        <v>5888</v>
      </c>
      <c r="G429" s="640" t="s">
        <v>5841</v>
      </c>
      <c r="H429" s="500"/>
      <c r="I429" s="500"/>
      <c r="J429" s="500"/>
      <c r="K429" s="500"/>
      <c r="L429" s="500"/>
      <c r="M429" s="500"/>
      <c r="N429" s="500"/>
      <c r="O429" s="500"/>
      <c r="P429" s="500"/>
      <c r="Q429" s="500"/>
      <c r="R429" s="500"/>
      <c r="S429" s="500"/>
      <c r="T429" s="500"/>
      <c r="U429" s="500"/>
      <c r="V429" s="500"/>
      <c r="W429" s="500"/>
      <c r="X429" s="500"/>
      <c r="Y429" s="500"/>
      <c r="Z429" s="500"/>
      <c r="AA429" s="500"/>
      <c r="AB429" s="1406">
        <v>3.0</v>
      </c>
      <c r="AC429" s="1803" t="s">
        <v>55</v>
      </c>
      <c r="AD429" s="1804" t="s">
        <v>3101</v>
      </c>
      <c r="AE429" s="658"/>
      <c r="AF429" s="658"/>
      <c r="AG429" s="658"/>
      <c r="AH429" s="654"/>
    </row>
    <row r="430" ht="15.75" hidden="1" customHeight="1">
      <c r="A430" s="1643"/>
      <c r="B430" s="658"/>
      <c r="C430" s="650" t="s">
        <v>5768</v>
      </c>
      <c r="D430" s="650" t="s">
        <v>5768</v>
      </c>
      <c r="E430" s="650"/>
      <c r="F430" s="650" t="s">
        <v>5888</v>
      </c>
      <c r="G430" s="640" t="s">
        <v>5842</v>
      </c>
      <c r="H430" s="500"/>
      <c r="I430" s="500"/>
      <c r="J430" s="500"/>
      <c r="K430" s="500"/>
      <c r="L430" s="500"/>
      <c r="M430" s="500"/>
      <c r="N430" s="500"/>
      <c r="O430" s="500"/>
      <c r="P430" s="500"/>
      <c r="Q430" s="500"/>
      <c r="R430" s="500"/>
      <c r="S430" s="500"/>
      <c r="T430" s="500"/>
      <c r="U430" s="500"/>
      <c r="V430" s="500"/>
      <c r="W430" s="500"/>
      <c r="X430" s="500"/>
      <c r="Y430" s="500"/>
      <c r="Z430" s="500"/>
      <c r="AA430" s="500"/>
      <c r="AB430" s="1406">
        <v>3.0</v>
      </c>
      <c r="AC430" s="1803" t="s">
        <v>55</v>
      </c>
      <c r="AD430" s="1804" t="s">
        <v>3101</v>
      </c>
      <c r="AE430" s="658"/>
      <c r="AF430" s="658"/>
      <c r="AG430" s="658"/>
      <c r="AH430" s="654"/>
    </row>
    <row r="431" ht="15.75" customHeight="1">
      <c r="A431" s="1800" t="s">
        <v>5893</v>
      </c>
      <c r="B431" s="1785"/>
      <c r="C431" s="1785"/>
      <c r="D431" s="1785"/>
      <c r="E431" s="1780"/>
      <c r="F431" s="1785"/>
      <c r="G431" s="1785"/>
      <c r="H431" s="1764"/>
      <c r="I431" s="1764"/>
      <c r="J431" s="1764"/>
      <c r="K431" s="1764"/>
      <c r="L431" s="1764"/>
      <c r="M431" s="1764"/>
      <c r="N431" s="1764"/>
      <c r="O431" s="1764"/>
      <c r="P431" s="1764"/>
      <c r="Q431" s="1764"/>
      <c r="R431" s="1764"/>
      <c r="S431" s="1764"/>
      <c r="T431" s="1764"/>
      <c r="U431" s="1764"/>
      <c r="V431" s="1764"/>
      <c r="W431" s="1764"/>
      <c r="X431" s="1764"/>
      <c r="Y431" s="1764"/>
      <c r="Z431" s="1764"/>
      <c r="AA431" s="1764"/>
      <c r="AB431" s="1771"/>
      <c r="AC431" s="1785"/>
      <c r="AD431" s="1812"/>
      <c r="AE431" s="1780"/>
      <c r="AF431" s="1780"/>
      <c r="AG431" s="1780"/>
      <c r="AH431" s="1813"/>
    </row>
    <row r="432" ht="15.75" customHeight="1">
      <c r="A432" s="1814" t="s">
        <v>5894</v>
      </c>
      <c r="B432" s="658"/>
      <c r="C432" s="658"/>
      <c r="D432" s="658"/>
      <c r="E432" s="650"/>
      <c r="F432" s="1815" t="s">
        <v>5895</v>
      </c>
      <c r="G432" s="658"/>
      <c r="H432" s="501" t="s">
        <v>94</v>
      </c>
      <c r="I432" s="501" t="s">
        <v>94</v>
      </c>
      <c r="J432" s="501"/>
      <c r="K432" s="501"/>
      <c r="L432" s="500"/>
      <c r="M432" s="500"/>
      <c r="N432" s="500"/>
      <c r="O432" s="500"/>
      <c r="P432" s="500"/>
      <c r="Q432" s="500"/>
      <c r="R432" s="500"/>
      <c r="S432" s="500"/>
      <c r="T432" s="500"/>
      <c r="U432" s="500"/>
      <c r="V432" s="500"/>
      <c r="W432" s="500"/>
      <c r="X432" s="500"/>
      <c r="Y432" s="500"/>
      <c r="Z432" s="500"/>
      <c r="AA432" s="500"/>
      <c r="AB432" s="1406" t="s">
        <v>94</v>
      </c>
      <c r="AC432" s="1803" t="s">
        <v>55</v>
      </c>
      <c r="AD432" s="664" t="s">
        <v>3208</v>
      </c>
      <c r="AE432" s="650"/>
      <c r="AF432" s="650" t="s">
        <v>5896</v>
      </c>
      <c r="AG432" s="650"/>
      <c r="AH432" s="654"/>
    </row>
    <row r="433" ht="15.75" customHeight="1">
      <c r="A433" s="1643"/>
      <c r="B433" s="650" t="s">
        <v>5897</v>
      </c>
      <c r="C433" s="658"/>
      <c r="D433" s="658"/>
      <c r="E433" s="650"/>
      <c r="F433" s="658"/>
      <c r="G433" s="658"/>
      <c r="H433" s="501" t="s">
        <v>94</v>
      </c>
      <c r="I433" s="501" t="s">
        <v>94</v>
      </c>
      <c r="J433" s="501"/>
      <c r="K433" s="501"/>
      <c r="L433" s="500"/>
      <c r="M433" s="500"/>
      <c r="N433" s="500"/>
      <c r="O433" s="500"/>
      <c r="P433" s="500"/>
      <c r="Q433" s="500"/>
      <c r="R433" s="500"/>
      <c r="S433" s="500"/>
      <c r="T433" s="500"/>
      <c r="U433" s="500"/>
      <c r="V433" s="500"/>
      <c r="W433" s="500"/>
      <c r="X433" s="500"/>
      <c r="Y433" s="500"/>
      <c r="Z433" s="500"/>
      <c r="AA433" s="500"/>
      <c r="AB433" s="1406" t="s">
        <v>94</v>
      </c>
      <c r="AC433" s="1803" t="s">
        <v>55</v>
      </c>
      <c r="AD433" s="1803" t="s">
        <v>3101</v>
      </c>
      <c r="AE433" s="650"/>
      <c r="AF433" s="650"/>
      <c r="AG433" s="650"/>
      <c r="AH433" s="654"/>
    </row>
    <row r="434" ht="15.75" customHeight="1">
      <c r="A434" s="1643"/>
      <c r="B434" s="658"/>
      <c r="C434" s="650" t="s">
        <v>5019</v>
      </c>
      <c r="D434" s="658"/>
      <c r="E434" s="640" t="s">
        <v>5024</v>
      </c>
      <c r="F434" s="650" t="s">
        <v>5021</v>
      </c>
      <c r="G434" s="640" t="s">
        <v>5022</v>
      </c>
      <c r="H434" s="1380"/>
      <c r="I434" s="1380"/>
      <c r="J434" s="500"/>
      <c r="K434" s="500"/>
      <c r="L434" s="500"/>
      <c r="M434" s="500"/>
      <c r="N434" s="500"/>
      <c r="O434" s="500"/>
      <c r="P434" s="500"/>
      <c r="Q434" s="500"/>
      <c r="R434" s="500"/>
      <c r="S434" s="500"/>
      <c r="T434" s="500"/>
      <c r="U434" s="500"/>
      <c r="V434" s="500"/>
      <c r="W434" s="500"/>
      <c r="X434" s="500"/>
      <c r="Y434" s="500"/>
      <c r="Z434" s="500"/>
      <c r="AA434" s="500"/>
      <c r="AB434" s="1406">
        <v>1.0</v>
      </c>
      <c r="AC434" s="1803" t="s">
        <v>55</v>
      </c>
      <c r="AD434" s="664" t="s">
        <v>3208</v>
      </c>
      <c r="AE434" s="652"/>
      <c r="AF434" s="650"/>
      <c r="AG434" s="650"/>
      <c r="AH434" s="654"/>
    </row>
    <row r="435" ht="15.75" customHeight="1">
      <c r="A435" s="1643"/>
      <c r="B435" s="658"/>
      <c r="C435" s="1811" t="s">
        <v>5898</v>
      </c>
      <c r="D435" s="658"/>
      <c r="E435" s="650"/>
      <c r="F435" s="658"/>
      <c r="G435" s="658"/>
      <c r="H435" s="501" t="s">
        <v>94</v>
      </c>
      <c r="I435" s="501" t="s">
        <v>94</v>
      </c>
      <c r="J435" s="501"/>
      <c r="K435" s="501"/>
      <c r="L435" s="500"/>
      <c r="M435" s="500"/>
      <c r="N435" s="500"/>
      <c r="O435" s="500"/>
      <c r="P435" s="500"/>
      <c r="Q435" s="500"/>
      <c r="R435" s="500"/>
      <c r="S435" s="500"/>
      <c r="T435" s="500"/>
      <c r="U435" s="500"/>
      <c r="V435" s="500"/>
      <c r="W435" s="500"/>
      <c r="X435" s="500"/>
      <c r="Y435" s="500"/>
      <c r="Z435" s="500"/>
      <c r="AA435" s="500"/>
      <c r="AB435" s="1406" t="s">
        <v>94</v>
      </c>
      <c r="AC435" s="1803" t="s">
        <v>55</v>
      </c>
      <c r="AD435" s="1803" t="s">
        <v>3101</v>
      </c>
      <c r="AE435" s="650"/>
      <c r="AF435" s="650"/>
      <c r="AG435" s="650"/>
      <c r="AH435" s="654"/>
    </row>
    <row r="436" ht="15.75" customHeight="1">
      <c r="A436" s="1643"/>
      <c r="B436" s="658"/>
      <c r="C436" s="658"/>
      <c r="D436" s="650" t="s">
        <v>5040</v>
      </c>
      <c r="E436" s="640" t="s">
        <v>5899</v>
      </c>
      <c r="F436" s="640" t="s">
        <v>5900</v>
      </c>
      <c r="G436" s="640" t="s">
        <v>5901</v>
      </c>
      <c r="H436" s="1380"/>
      <c r="I436" s="1380"/>
      <c r="J436" s="500"/>
      <c r="K436" s="500"/>
      <c r="L436" s="500"/>
      <c r="M436" s="500"/>
      <c r="N436" s="500"/>
      <c r="O436" s="500"/>
      <c r="P436" s="500"/>
      <c r="Q436" s="500"/>
      <c r="R436" s="500"/>
      <c r="S436" s="500"/>
      <c r="T436" s="500"/>
      <c r="U436" s="500"/>
      <c r="V436" s="500"/>
      <c r="W436" s="500"/>
      <c r="X436" s="500"/>
      <c r="Y436" s="500"/>
      <c r="Z436" s="500"/>
      <c r="AA436" s="500"/>
      <c r="AB436" s="1406">
        <v>1.0</v>
      </c>
      <c r="AC436" s="1803" t="s">
        <v>55</v>
      </c>
      <c r="AD436" s="664" t="s">
        <v>3208</v>
      </c>
      <c r="AE436" s="650"/>
      <c r="AF436" s="650"/>
      <c r="AG436" s="640" t="s">
        <v>5902</v>
      </c>
      <c r="AH436" s="654"/>
    </row>
    <row r="437" ht="15.75" hidden="1" customHeight="1">
      <c r="A437" s="1643"/>
      <c r="B437" s="658"/>
      <c r="C437" s="658"/>
      <c r="D437" s="658"/>
      <c r="E437" s="640" t="s">
        <v>5903</v>
      </c>
      <c r="F437" s="640" t="s">
        <v>5900</v>
      </c>
      <c r="G437" s="640" t="s">
        <v>5901</v>
      </c>
      <c r="H437" s="500"/>
      <c r="I437" s="500"/>
      <c r="J437" s="500"/>
      <c r="K437" s="500"/>
      <c r="L437" s="500"/>
      <c r="M437" s="500"/>
      <c r="N437" s="500"/>
      <c r="O437" s="500"/>
      <c r="P437" s="500"/>
      <c r="Q437" s="500"/>
      <c r="R437" s="500"/>
      <c r="S437" s="500"/>
      <c r="T437" s="500"/>
      <c r="U437" s="500"/>
      <c r="V437" s="500"/>
      <c r="W437" s="500"/>
      <c r="X437" s="500"/>
      <c r="Y437" s="500"/>
      <c r="Z437" s="500"/>
      <c r="AA437" s="500"/>
      <c r="AB437" s="1613">
        <v>3.0</v>
      </c>
      <c r="AC437" s="1803" t="s">
        <v>55</v>
      </c>
      <c r="AD437" s="664" t="s">
        <v>3208</v>
      </c>
      <c r="AE437" s="658"/>
      <c r="AF437" s="658"/>
      <c r="AG437" s="658"/>
      <c r="AH437" s="654"/>
    </row>
    <row r="438" ht="15.75" customHeight="1">
      <c r="A438" s="1643"/>
      <c r="B438" s="658"/>
      <c r="C438" s="658"/>
      <c r="D438" s="650" t="s">
        <v>5904</v>
      </c>
      <c r="E438" s="640" t="s">
        <v>5899</v>
      </c>
      <c r="F438" s="650" t="s">
        <v>5048</v>
      </c>
      <c r="G438" s="640" t="s">
        <v>5053</v>
      </c>
      <c r="H438" s="1380"/>
      <c r="I438" s="1380"/>
      <c r="J438" s="500"/>
      <c r="K438" s="500"/>
      <c r="L438" s="500"/>
      <c r="M438" s="500"/>
      <c r="N438" s="500"/>
      <c r="O438" s="500"/>
      <c r="P438" s="500"/>
      <c r="Q438" s="500"/>
      <c r="R438" s="500"/>
      <c r="S438" s="500"/>
      <c r="T438" s="500"/>
      <c r="U438" s="500"/>
      <c r="V438" s="500"/>
      <c r="W438" s="500"/>
      <c r="X438" s="500"/>
      <c r="Y438" s="500"/>
      <c r="Z438" s="500"/>
      <c r="AA438" s="500"/>
      <c r="AB438" s="1406">
        <v>1.0</v>
      </c>
      <c r="AC438" s="1803" t="s">
        <v>55</v>
      </c>
      <c r="AD438" s="664" t="s">
        <v>3208</v>
      </c>
      <c r="AE438" s="640"/>
      <c r="AF438" s="650"/>
      <c r="AG438" s="650"/>
      <c r="AH438" s="654"/>
    </row>
    <row r="439" ht="15.75" hidden="1" customHeight="1">
      <c r="A439" s="1643"/>
      <c r="B439" s="658"/>
      <c r="C439" s="658"/>
      <c r="D439" s="658"/>
      <c r="E439" s="640" t="s">
        <v>5903</v>
      </c>
      <c r="F439" s="650" t="s">
        <v>5048</v>
      </c>
      <c r="G439" s="640" t="s">
        <v>5053</v>
      </c>
      <c r="H439" s="500"/>
      <c r="I439" s="500"/>
      <c r="J439" s="500"/>
      <c r="K439" s="500"/>
      <c r="L439" s="500"/>
      <c r="M439" s="500"/>
      <c r="N439" s="500"/>
      <c r="O439" s="500"/>
      <c r="P439" s="500"/>
      <c r="Q439" s="500"/>
      <c r="R439" s="500"/>
      <c r="S439" s="500"/>
      <c r="T439" s="500"/>
      <c r="U439" s="500"/>
      <c r="V439" s="500"/>
      <c r="W439" s="500"/>
      <c r="X439" s="500"/>
      <c r="Y439" s="500"/>
      <c r="Z439" s="500"/>
      <c r="AA439" s="500"/>
      <c r="AB439" s="1613">
        <v>3.0</v>
      </c>
      <c r="AC439" s="1803" t="s">
        <v>55</v>
      </c>
      <c r="AD439" s="664" t="s">
        <v>3208</v>
      </c>
      <c r="AE439" s="658"/>
      <c r="AF439" s="658"/>
      <c r="AG439" s="658"/>
      <c r="AH439" s="654"/>
    </row>
    <row r="440" ht="15.75" customHeight="1">
      <c r="A440" s="1643"/>
      <c r="B440" s="640" t="s">
        <v>5532</v>
      </c>
      <c r="C440" s="658"/>
      <c r="D440" s="658"/>
      <c r="E440" s="650"/>
      <c r="F440" s="658"/>
      <c r="G440" s="658"/>
      <c r="H440" s="501" t="s">
        <v>94</v>
      </c>
      <c r="I440" s="501" t="s">
        <v>94</v>
      </c>
      <c r="J440" s="501"/>
      <c r="K440" s="501"/>
      <c r="L440" s="500"/>
      <c r="M440" s="500"/>
      <c r="N440" s="500"/>
      <c r="O440" s="500"/>
      <c r="P440" s="500"/>
      <c r="Q440" s="500"/>
      <c r="R440" s="500"/>
      <c r="S440" s="500"/>
      <c r="T440" s="500"/>
      <c r="U440" s="500"/>
      <c r="V440" s="500"/>
      <c r="W440" s="500"/>
      <c r="X440" s="500"/>
      <c r="Y440" s="500"/>
      <c r="Z440" s="500"/>
      <c r="AA440" s="500"/>
      <c r="AB440" s="1406" t="s">
        <v>94</v>
      </c>
      <c r="AC440" s="1803" t="s">
        <v>55</v>
      </c>
      <c r="AD440" s="664" t="s">
        <v>4445</v>
      </c>
      <c r="AE440" s="650"/>
      <c r="AF440" s="650"/>
      <c r="AG440" s="640"/>
      <c r="AH440" s="654"/>
    </row>
    <row r="441" ht="15.75" hidden="1" customHeight="1">
      <c r="A441" s="1643"/>
      <c r="B441" s="658"/>
      <c r="C441" s="661" t="s">
        <v>5510</v>
      </c>
      <c r="D441" s="658"/>
      <c r="E441" s="640" t="s">
        <v>5905</v>
      </c>
      <c r="F441" s="640" t="s">
        <v>5906</v>
      </c>
      <c r="G441" s="640" t="s">
        <v>5907</v>
      </c>
      <c r="H441" s="500"/>
      <c r="I441" s="500"/>
      <c r="J441" s="500"/>
      <c r="K441" s="500"/>
      <c r="L441" s="500"/>
      <c r="M441" s="500"/>
      <c r="N441" s="500"/>
      <c r="O441" s="500"/>
      <c r="P441" s="500"/>
      <c r="Q441" s="500"/>
      <c r="R441" s="500"/>
      <c r="S441" s="500"/>
      <c r="T441" s="500"/>
      <c r="U441" s="500"/>
      <c r="V441" s="500"/>
      <c r="W441" s="500"/>
      <c r="X441" s="500"/>
      <c r="Y441" s="500"/>
      <c r="Z441" s="500"/>
      <c r="AA441" s="500"/>
      <c r="AB441" s="1406">
        <v>3.0</v>
      </c>
      <c r="AC441" s="1803" t="s">
        <v>55</v>
      </c>
      <c r="AD441" s="664" t="s">
        <v>4445</v>
      </c>
      <c r="AE441" s="658"/>
      <c r="AF441" s="650" t="s">
        <v>5908</v>
      </c>
      <c r="AG441" s="658"/>
      <c r="AH441" s="654"/>
    </row>
    <row r="442" ht="15.75" customHeight="1">
      <c r="A442" s="1643"/>
      <c r="B442" s="661" t="s">
        <v>5909</v>
      </c>
      <c r="C442" s="658"/>
      <c r="D442" s="658"/>
      <c r="E442" s="650"/>
      <c r="F442" s="650"/>
      <c r="G442" s="650"/>
      <c r="H442" s="501" t="s">
        <v>94</v>
      </c>
      <c r="I442" s="501" t="s">
        <v>94</v>
      </c>
      <c r="J442" s="501"/>
      <c r="K442" s="501"/>
      <c r="L442" s="500"/>
      <c r="M442" s="500"/>
      <c r="N442" s="500"/>
      <c r="O442" s="500"/>
      <c r="P442" s="500"/>
      <c r="Q442" s="500"/>
      <c r="R442" s="500"/>
      <c r="S442" s="500"/>
      <c r="T442" s="500"/>
      <c r="U442" s="500"/>
      <c r="V442" s="500"/>
      <c r="W442" s="500"/>
      <c r="X442" s="500"/>
      <c r="Y442" s="500"/>
      <c r="Z442" s="500"/>
      <c r="AA442" s="500"/>
      <c r="AB442" s="1406" t="s">
        <v>94</v>
      </c>
      <c r="AC442" s="1803" t="s">
        <v>55</v>
      </c>
      <c r="AD442" s="664" t="s">
        <v>4445</v>
      </c>
      <c r="AE442" s="650"/>
      <c r="AF442" s="650"/>
      <c r="AG442" s="650"/>
      <c r="AH442" s="654"/>
    </row>
    <row r="443" ht="15.75" customHeight="1">
      <c r="A443" s="1643"/>
      <c r="B443" s="658"/>
      <c r="C443" s="640" t="s">
        <v>5910</v>
      </c>
      <c r="D443" s="640" t="s">
        <v>5911</v>
      </c>
      <c r="E443" s="640" t="s">
        <v>5912</v>
      </c>
      <c r="F443" s="640" t="s">
        <v>5913</v>
      </c>
      <c r="G443" s="640" t="s">
        <v>5914</v>
      </c>
      <c r="H443" s="1380"/>
      <c r="I443" s="1380"/>
      <c r="J443" s="501"/>
      <c r="K443" s="500"/>
      <c r="L443" s="500"/>
      <c r="M443" s="500"/>
      <c r="N443" s="500"/>
      <c r="O443" s="500"/>
      <c r="P443" s="500"/>
      <c r="Q443" s="500"/>
      <c r="R443" s="500"/>
      <c r="S443" s="500"/>
      <c r="T443" s="500"/>
      <c r="U443" s="500"/>
      <c r="V443" s="500"/>
      <c r="W443" s="500"/>
      <c r="X443" s="500"/>
      <c r="Y443" s="500"/>
      <c r="Z443" s="500"/>
      <c r="AA443" s="500"/>
      <c r="AB443" s="1613">
        <v>1.0</v>
      </c>
      <c r="AC443" s="1803" t="s">
        <v>55</v>
      </c>
      <c r="AD443" s="664" t="s">
        <v>3208</v>
      </c>
      <c r="AE443" s="652"/>
      <c r="AF443" s="640" t="s">
        <v>5915</v>
      </c>
      <c r="AG443" s="650"/>
      <c r="AH443" s="654"/>
    </row>
    <row r="444" ht="15.75" customHeight="1">
      <c r="A444" s="1643"/>
      <c r="B444" s="658"/>
      <c r="C444" s="658"/>
      <c r="D444" s="661" t="s">
        <v>5916</v>
      </c>
      <c r="E444" s="640" t="s">
        <v>5917</v>
      </c>
      <c r="F444" s="640" t="s">
        <v>5918</v>
      </c>
      <c r="G444" s="640" t="s">
        <v>5919</v>
      </c>
      <c r="H444" s="1380"/>
      <c r="I444" s="1380"/>
      <c r="J444" s="501"/>
      <c r="K444" s="500"/>
      <c r="L444" s="500"/>
      <c r="M444" s="500"/>
      <c r="N444" s="500"/>
      <c r="O444" s="500"/>
      <c r="P444" s="500"/>
      <c r="Q444" s="500"/>
      <c r="R444" s="500"/>
      <c r="S444" s="500"/>
      <c r="T444" s="500"/>
      <c r="U444" s="500"/>
      <c r="V444" s="500"/>
      <c r="W444" s="500"/>
      <c r="X444" s="500"/>
      <c r="Y444" s="500"/>
      <c r="Z444" s="500"/>
      <c r="AA444" s="500"/>
      <c r="AB444" s="1613">
        <v>1.0</v>
      </c>
      <c r="AC444" s="1803" t="s">
        <v>55</v>
      </c>
      <c r="AD444" s="664" t="s">
        <v>3208</v>
      </c>
      <c r="AE444" s="650"/>
      <c r="AF444" s="640" t="s">
        <v>5920</v>
      </c>
      <c r="AG444" s="640" t="s">
        <v>5921</v>
      </c>
      <c r="AH444" s="654"/>
    </row>
    <row r="445" ht="15.75" customHeight="1">
      <c r="A445" s="1643"/>
      <c r="B445" s="658"/>
      <c r="C445" s="650" t="s">
        <v>5922</v>
      </c>
      <c r="D445" s="650" t="s">
        <v>5923</v>
      </c>
      <c r="E445" s="650" t="s">
        <v>5460</v>
      </c>
      <c r="F445" s="650" t="s">
        <v>5924</v>
      </c>
      <c r="G445" s="640" t="s">
        <v>5925</v>
      </c>
      <c r="H445" s="1380"/>
      <c r="I445" s="1380"/>
      <c r="J445" s="501"/>
      <c r="K445" s="500"/>
      <c r="L445" s="500"/>
      <c r="M445" s="500"/>
      <c r="N445" s="500"/>
      <c r="O445" s="500"/>
      <c r="P445" s="500"/>
      <c r="Q445" s="500"/>
      <c r="R445" s="500"/>
      <c r="S445" s="500"/>
      <c r="T445" s="500"/>
      <c r="U445" s="500"/>
      <c r="V445" s="500"/>
      <c r="W445" s="500"/>
      <c r="X445" s="500"/>
      <c r="Y445" s="500"/>
      <c r="Z445" s="500"/>
      <c r="AA445" s="500"/>
      <c r="AB445" s="1406">
        <v>1.0</v>
      </c>
      <c r="AC445" s="1803" t="s">
        <v>55</v>
      </c>
      <c r="AD445" s="664" t="s">
        <v>4445</v>
      </c>
      <c r="AE445" s="650"/>
      <c r="AF445" s="650"/>
      <c r="AG445" s="650"/>
      <c r="AH445" s="654"/>
    </row>
    <row r="446" ht="15.75" customHeight="1">
      <c r="A446" s="1643"/>
      <c r="B446" s="658"/>
      <c r="C446" s="658"/>
      <c r="D446" s="650" t="s">
        <v>5923</v>
      </c>
      <c r="E446" s="650" t="s">
        <v>5782</v>
      </c>
      <c r="F446" s="650" t="s">
        <v>5926</v>
      </c>
      <c r="G446" s="640" t="s">
        <v>5927</v>
      </c>
      <c r="H446" s="1380"/>
      <c r="I446" s="1380"/>
      <c r="J446" s="500"/>
      <c r="K446" s="500"/>
      <c r="L446" s="500"/>
      <c r="M446" s="500"/>
      <c r="N446" s="500"/>
      <c r="O446" s="500"/>
      <c r="P446" s="500"/>
      <c r="Q446" s="500"/>
      <c r="R446" s="500"/>
      <c r="S446" s="500"/>
      <c r="T446" s="500"/>
      <c r="U446" s="500"/>
      <c r="V446" s="500"/>
      <c r="W446" s="500"/>
      <c r="X446" s="500"/>
      <c r="Y446" s="500"/>
      <c r="Z446" s="500"/>
      <c r="AA446" s="500"/>
      <c r="AB446" s="1406">
        <v>1.0</v>
      </c>
      <c r="AC446" s="1803" t="s">
        <v>55</v>
      </c>
      <c r="AD446" s="664" t="s">
        <v>4445</v>
      </c>
      <c r="AE446" s="650"/>
      <c r="AF446" s="650"/>
      <c r="AG446" s="650"/>
      <c r="AH446" s="654"/>
    </row>
    <row r="447" ht="15.75" customHeight="1">
      <c r="A447" s="1643"/>
      <c r="B447" s="650" t="s">
        <v>5037</v>
      </c>
      <c r="C447" s="658"/>
      <c r="D447" s="658"/>
      <c r="E447" s="650"/>
      <c r="F447" s="658"/>
      <c r="G447" s="658"/>
      <c r="H447" s="501" t="s">
        <v>94</v>
      </c>
      <c r="I447" s="501" t="s">
        <v>94</v>
      </c>
      <c r="J447" s="501"/>
      <c r="K447" s="501"/>
      <c r="L447" s="500"/>
      <c r="M447" s="500"/>
      <c r="N447" s="500"/>
      <c r="O447" s="500"/>
      <c r="P447" s="500"/>
      <c r="Q447" s="500"/>
      <c r="R447" s="500"/>
      <c r="S447" s="500"/>
      <c r="T447" s="500"/>
      <c r="U447" s="500"/>
      <c r="V447" s="500"/>
      <c r="W447" s="500"/>
      <c r="X447" s="500"/>
      <c r="Y447" s="500"/>
      <c r="Z447" s="500"/>
      <c r="AA447" s="500"/>
      <c r="AB447" s="1406" t="s">
        <v>94</v>
      </c>
      <c r="AC447" s="1803" t="s">
        <v>55</v>
      </c>
      <c r="AD447" s="664" t="s">
        <v>4445</v>
      </c>
      <c r="AE447" s="650"/>
      <c r="AF447" s="650"/>
      <c r="AG447" s="650"/>
      <c r="AH447" s="654"/>
    </row>
    <row r="448" ht="15.75" customHeight="1">
      <c r="A448" s="1643"/>
      <c r="B448" s="658"/>
      <c r="C448" s="650" t="s">
        <v>5928</v>
      </c>
      <c r="D448" s="650" t="s">
        <v>5929</v>
      </c>
      <c r="E448" s="640" t="s">
        <v>5930</v>
      </c>
      <c r="F448" s="640" t="s">
        <v>5655</v>
      </c>
      <c r="G448" s="640" t="s">
        <v>5931</v>
      </c>
      <c r="H448" s="1380"/>
      <c r="I448" s="1380"/>
      <c r="J448" s="500"/>
      <c r="K448" s="500"/>
      <c r="L448" s="500"/>
      <c r="M448" s="500"/>
      <c r="N448" s="500"/>
      <c r="O448" s="500"/>
      <c r="P448" s="500"/>
      <c r="Q448" s="500"/>
      <c r="R448" s="500"/>
      <c r="S448" s="500"/>
      <c r="T448" s="500"/>
      <c r="U448" s="500"/>
      <c r="V448" s="500"/>
      <c r="W448" s="500"/>
      <c r="X448" s="500"/>
      <c r="Y448" s="500"/>
      <c r="Z448" s="500"/>
      <c r="AA448" s="500"/>
      <c r="AB448" s="1406">
        <v>1.0</v>
      </c>
      <c r="AC448" s="1803" t="s">
        <v>55</v>
      </c>
      <c r="AD448" s="664" t="s">
        <v>3208</v>
      </c>
      <c r="AE448" s="650"/>
      <c r="AF448" s="650" t="s">
        <v>5932</v>
      </c>
      <c r="AG448" s="650"/>
      <c r="AH448" s="654"/>
    </row>
    <row r="449" ht="15.75" hidden="1" customHeight="1">
      <c r="A449" s="1643"/>
      <c r="B449" s="658"/>
      <c r="C449" s="658"/>
      <c r="D449" s="658"/>
      <c r="E449" s="640" t="s">
        <v>5933</v>
      </c>
      <c r="F449" s="640" t="s">
        <v>5655</v>
      </c>
      <c r="G449" s="640" t="s">
        <v>5934</v>
      </c>
      <c r="H449" s="500"/>
      <c r="I449" s="500"/>
      <c r="J449" s="500"/>
      <c r="K449" s="500"/>
      <c r="L449" s="500"/>
      <c r="M449" s="500"/>
      <c r="N449" s="500"/>
      <c r="O449" s="500"/>
      <c r="P449" s="500"/>
      <c r="Q449" s="500"/>
      <c r="R449" s="500"/>
      <c r="S449" s="500"/>
      <c r="T449" s="500"/>
      <c r="U449" s="500"/>
      <c r="V449" s="500"/>
      <c r="W449" s="500"/>
      <c r="X449" s="500"/>
      <c r="Y449" s="500"/>
      <c r="Z449" s="500"/>
      <c r="AA449" s="500"/>
      <c r="AB449" s="1406">
        <v>3.0</v>
      </c>
      <c r="AC449" s="1803" t="s">
        <v>55</v>
      </c>
      <c r="AD449" s="664" t="s">
        <v>3208</v>
      </c>
      <c r="AE449" s="658"/>
      <c r="AF449" s="658"/>
      <c r="AG449" s="658"/>
      <c r="AH449" s="654"/>
    </row>
    <row r="450" ht="15.75" customHeight="1">
      <c r="A450" s="1643"/>
      <c r="B450" s="658"/>
      <c r="C450" s="658"/>
      <c r="D450" s="640" t="s">
        <v>5935</v>
      </c>
      <c r="E450" s="640" t="s">
        <v>5936</v>
      </c>
      <c r="F450" s="640" t="s">
        <v>5655</v>
      </c>
      <c r="G450" s="640" t="s">
        <v>5937</v>
      </c>
      <c r="H450" s="1380"/>
      <c r="I450" s="1380"/>
      <c r="J450" s="500"/>
      <c r="K450" s="500"/>
      <c r="L450" s="500"/>
      <c r="M450" s="500"/>
      <c r="N450" s="500"/>
      <c r="O450" s="500"/>
      <c r="P450" s="500"/>
      <c r="Q450" s="500"/>
      <c r="R450" s="500"/>
      <c r="S450" s="500"/>
      <c r="T450" s="500"/>
      <c r="U450" s="500"/>
      <c r="V450" s="500"/>
      <c r="W450" s="500"/>
      <c r="X450" s="500"/>
      <c r="Y450" s="500"/>
      <c r="Z450" s="500"/>
      <c r="AA450" s="500"/>
      <c r="AB450" s="1406">
        <v>1.0</v>
      </c>
      <c r="AC450" s="1803" t="s">
        <v>55</v>
      </c>
      <c r="AD450" s="664" t="s">
        <v>3208</v>
      </c>
      <c r="AE450" s="650"/>
      <c r="AF450" s="650"/>
      <c r="AG450" s="650"/>
      <c r="AH450" s="654"/>
    </row>
    <row r="451" ht="15.75" hidden="1" customHeight="1">
      <c r="A451" s="1643"/>
      <c r="B451" s="658"/>
      <c r="C451" s="650" t="s">
        <v>5938</v>
      </c>
      <c r="D451" s="650" t="s">
        <v>5658</v>
      </c>
      <c r="E451" s="640" t="s">
        <v>5917</v>
      </c>
      <c r="F451" s="640" t="s">
        <v>5655</v>
      </c>
      <c r="G451" s="640" t="s">
        <v>5939</v>
      </c>
      <c r="H451" s="500"/>
      <c r="I451" s="500"/>
      <c r="J451" s="500"/>
      <c r="K451" s="500"/>
      <c r="L451" s="500"/>
      <c r="M451" s="500"/>
      <c r="N451" s="500"/>
      <c r="O451" s="500"/>
      <c r="P451" s="500"/>
      <c r="Q451" s="500"/>
      <c r="R451" s="500"/>
      <c r="S451" s="500"/>
      <c r="T451" s="500"/>
      <c r="U451" s="500"/>
      <c r="V451" s="500"/>
      <c r="W451" s="500"/>
      <c r="X451" s="500"/>
      <c r="Y451" s="500"/>
      <c r="Z451" s="500"/>
      <c r="AA451" s="500"/>
      <c r="AB451" s="1406">
        <v>3.0</v>
      </c>
      <c r="AC451" s="1803" t="s">
        <v>55</v>
      </c>
      <c r="AD451" s="664" t="s">
        <v>3208</v>
      </c>
      <c r="AE451" s="658"/>
      <c r="AF451" s="658"/>
      <c r="AG451" s="658"/>
      <c r="AH451" s="654"/>
    </row>
    <row r="452" ht="15.75" customHeight="1">
      <c r="A452" s="1643"/>
      <c r="B452" s="658"/>
      <c r="C452" s="650" t="s">
        <v>5661</v>
      </c>
      <c r="D452" s="650" t="s">
        <v>5940</v>
      </c>
      <c r="E452" s="640" t="s">
        <v>5930</v>
      </c>
      <c r="F452" s="640" t="s">
        <v>5663</v>
      </c>
      <c r="G452" s="640" t="s">
        <v>5941</v>
      </c>
      <c r="H452" s="1380"/>
      <c r="I452" s="1380"/>
      <c r="J452" s="500"/>
      <c r="K452" s="500"/>
      <c r="L452" s="500"/>
      <c r="M452" s="500"/>
      <c r="N452" s="500"/>
      <c r="O452" s="500"/>
      <c r="P452" s="500"/>
      <c r="Q452" s="500"/>
      <c r="R452" s="500"/>
      <c r="S452" s="500"/>
      <c r="T452" s="500"/>
      <c r="U452" s="500"/>
      <c r="V452" s="500"/>
      <c r="W452" s="500"/>
      <c r="X452" s="500"/>
      <c r="Y452" s="500"/>
      <c r="Z452" s="500"/>
      <c r="AA452" s="500"/>
      <c r="AB452" s="1406">
        <v>1.0</v>
      </c>
      <c r="AC452" s="1803" t="s">
        <v>55</v>
      </c>
      <c r="AD452" s="664" t="s">
        <v>3208</v>
      </c>
      <c r="AE452" s="650"/>
      <c r="AF452" s="650"/>
      <c r="AG452" s="650"/>
      <c r="AH452" s="654"/>
    </row>
    <row r="453" ht="15.75" customHeight="1">
      <c r="A453" s="1643"/>
      <c r="B453" s="658"/>
      <c r="C453" s="658"/>
      <c r="D453" s="650" t="s">
        <v>5942</v>
      </c>
      <c r="E453" s="640" t="s">
        <v>5943</v>
      </c>
      <c r="F453" s="640" t="s">
        <v>5944</v>
      </c>
      <c r="G453" s="640" t="s">
        <v>5945</v>
      </c>
      <c r="H453" s="1380"/>
      <c r="I453" s="1380"/>
      <c r="J453" s="500"/>
      <c r="K453" s="500"/>
      <c r="L453" s="500"/>
      <c r="M453" s="500"/>
      <c r="N453" s="500"/>
      <c r="O453" s="500"/>
      <c r="P453" s="500"/>
      <c r="Q453" s="500"/>
      <c r="R453" s="500"/>
      <c r="S453" s="500"/>
      <c r="T453" s="500"/>
      <c r="U453" s="500"/>
      <c r="V453" s="500"/>
      <c r="W453" s="500"/>
      <c r="X453" s="500"/>
      <c r="Y453" s="500"/>
      <c r="Z453" s="500"/>
      <c r="AA453" s="500"/>
      <c r="AB453" s="1406">
        <v>1.0</v>
      </c>
      <c r="AC453" s="1803" t="s">
        <v>55</v>
      </c>
      <c r="AD453" s="664" t="s">
        <v>3208</v>
      </c>
      <c r="AE453" s="652"/>
      <c r="AF453" s="650"/>
      <c r="AG453" s="650"/>
      <c r="AH453" s="654"/>
    </row>
    <row r="454" ht="15.75" hidden="1" customHeight="1">
      <c r="A454" s="1643"/>
      <c r="B454" s="658"/>
      <c r="C454" s="658"/>
      <c r="D454" s="650" t="s">
        <v>5946</v>
      </c>
      <c r="E454" s="640" t="s">
        <v>5947</v>
      </c>
      <c r="F454" s="640" t="s">
        <v>5944</v>
      </c>
      <c r="G454" s="640" t="s">
        <v>5945</v>
      </c>
      <c r="H454" s="500"/>
      <c r="I454" s="500"/>
      <c r="J454" s="500"/>
      <c r="K454" s="500"/>
      <c r="L454" s="500"/>
      <c r="M454" s="500"/>
      <c r="N454" s="500"/>
      <c r="O454" s="500"/>
      <c r="P454" s="500"/>
      <c r="Q454" s="500"/>
      <c r="R454" s="500"/>
      <c r="S454" s="500"/>
      <c r="T454" s="500"/>
      <c r="U454" s="500"/>
      <c r="V454" s="500"/>
      <c r="W454" s="500"/>
      <c r="X454" s="500"/>
      <c r="Y454" s="500"/>
      <c r="Z454" s="500"/>
      <c r="AA454" s="500"/>
      <c r="AB454" s="1406">
        <v>3.0</v>
      </c>
      <c r="AC454" s="1803" t="s">
        <v>55</v>
      </c>
      <c r="AD454" s="664" t="s">
        <v>3208</v>
      </c>
      <c r="AE454" s="658"/>
      <c r="AF454" s="658"/>
      <c r="AG454" s="658"/>
      <c r="AH454" s="654"/>
    </row>
    <row r="455" ht="15.75" customHeight="1">
      <c r="A455" s="1643"/>
      <c r="B455" s="650" t="s">
        <v>5948</v>
      </c>
      <c r="C455" s="658"/>
      <c r="D455" s="658"/>
      <c r="E455" s="650"/>
      <c r="F455" s="658"/>
      <c r="G455" s="658"/>
      <c r="H455" s="501" t="s">
        <v>94</v>
      </c>
      <c r="I455" s="501" t="s">
        <v>94</v>
      </c>
      <c r="J455" s="501"/>
      <c r="K455" s="501"/>
      <c r="L455" s="500"/>
      <c r="M455" s="500"/>
      <c r="N455" s="500"/>
      <c r="O455" s="500"/>
      <c r="P455" s="500"/>
      <c r="Q455" s="500"/>
      <c r="R455" s="500"/>
      <c r="S455" s="500"/>
      <c r="T455" s="500"/>
      <c r="U455" s="500"/>
      <c r="V455" s="500"/>
      <c r="W455" s="500"/>
      <c r="X455" s="500"/>
      <c r="Y455" s="500"/>
      <c r="Z455" s="500"/>
      <c r="AA455" s="500"/>
      <c r="AB455" s="1406" t="s">
        <v>94</v>
      </c>
      <c r="AC455" s="1803" t="s">
        <v>55</v>
      </c>
      <c r="AD455" s="1803" t="s">
        <v>3101</v>
      </c>
      <c r="AE455" s="650"/>
      <c r="AF455" s="650"/>
      <c r="AG455" s="650"/>
      <c r="AH455" s="654"/>
    </row>
    <row r="456" ht="15.75" customHeight="1">
      <c r="A456" s="1643"/>
      <c r="B456" s="658"/>
      <c r="C456" s="1805" t="s">
        <v>5772</v>
      </c>
      <c r="D456" s="1805" t="s">
        <v>5773</v>
      </c>
      <c r="E456" s="1806" t="s">
        <v>5774</v>
      </c>
      <c r="F456" s="1807"/>
      <c r="G456" s="1807"/>
      <c r="H456" s="501" t="s">
        <v>94</v>
      </c>
      <c r="I456" s="501" t="s">
        <v>94</v>
      </c>
      <c r="J456" s="501"/>
      <c r="K456" s="501"/>
      <c r="L456" s="500"/>
      <c r="M456" s="500"/>
      <c r="N456" s="500"/>
      <c r="O456" s="500"/>
      <c r="P456" s="500"/>
      <c r="Q456" s="500"/>
      <c r="R456" s="500"/>
      <c r="S456" s="500"/>
      <c r="T456" s="500"/>
      <c r="U456" s="500"/>
      <c r="V456" s="500"/>
      <c r="W456" s="500"/>
      <c r="X456" s="500"/>
      <c r="Y456" s="500"/>
      <c r="Z456" s="500"/>
      <c r="AA456" s="500"/>
      <c r="AB456" s="1406" t="s">
        <v>94</v>
      </c>
      <c r="AC456" s="1803" t="s">
        <v>55</v>
      </c>
      <c r="AD456" s="1803" t="s">
        <v>3101</v>
      </c>
      <c r="AE456" s="650"/>
      <c r="AF456" s="650"/>
      <c r="AG456" s="650"/>
      <c r="AH456" s="654"/>
    </row>
    <row r="457" ht="15.75" customHeight="1">
      <c r="A457" s="1643"/>
      <c r="B457" s="658"/>
      <c r="C457" s="1808" t="s">
        <v>5949</v>
      </c>
      <c r="D457" s="650" t="s">
        <v>5460</v>
      </c>
      <c r="E457" s="640" t="s">
        <v>5950</v>
      </c>
      <c r="F457" s="650" t="s">
        <v>5951</v>
      </c>
      <c r="G457" s="640" t="s">
        <v>5952</v>
      </c>
      <c r="H457" s="1380"/>
      <c r="I457" s="1380"/>
      <c r="J457" s="500"/>
      <c r="K457" s="500"/>
      <c r="L457" s="500"/>
      <c r="M457" s="500"/>
      <c r="N457" s="500"/>
      <c r="O457" s="500"/>
      <c r="P457" s="500"/>
      <c r="Q457" s="500"/>
      <c r="R457" s="500"/>
      <c r="S457" s="500"/>
      <c r="T457" s="500"/>
      <c r="U457" s="500"/>
      <c r="V457" s="500"/>
      <c r="W457" s="500"/>
      <c r="X457" s="500"/>
      <c r="Y457" s="500"/>
      <c r="Z457" s="500"/>
      <c r="AA457" s="500"/>
      <c r="AB457" s="1406">
        <v>1.0</v>
      </c>
      <c r="AC457" s="1803" t="s">
        <v>55</v>
      </c>
      <c r="AD457" s="664" t="s">
        <v>3208</v>
      </c>
      <c r="AE457" s="650"/>
      <c r="AF457" s="650"/>
      <c r="AG457" s="650"/>
      <c r="AH457" s="654"/>
    </row>
    <row r="458" ht="15.75" customHeight="1">
      <c r="A458" s="1643"/>
      <c r="B458" s="658"/>
      <c r="C458" s="1808" t="s">
        <v>5953</v>
      </c>
      <c r="D458" s="658"/>
      <c r="E458" s="640" t="s">
        <v>5954</v>
      </c>
      <c r="F458" s="650" t="s">
        <v>5951</v>
      </c>
      <c r="G458" s="640" t="s">
        <v>5955</v>
      </c>
      <c r="H458" s="1380"/>
      <c r="I458" s="1380"/>
      <c r="J458" s="500"/>
      <c r="K458" s="500"/>
      <c r="L458" s="500"/>
      <c r="M458" s="500"/>
      <c r="N458" s="500"/>
      <c r="O458" s="500"/>
      <c r="P458" s="500"/>
      <c r="Q458" s="500"/>
      <c r="R458" s="500"/>
      <c r="S458" s="500"/>
      <c r="T458" s="500"/>
      <c r="U458" s="500"/>
      <c r="V458" s="500"/>
      <c r="W458" s="500"/>
      <c r="X458" s="500"/>
      <c r="Y458" s="500"/>
      <c r="Z458" s="500"/>
      <c r="AA458" s="500"/>
      <c r="AB458" s="1406">
        <v>1.0</v>
      </c>
      <c r="AC458" s="1803" t="s">
        <v>55</v>
      </c>
      <c r="AD458" s="664" t="s">
        <v>3208</v>
      </c>
      <c r="AE458" s="650"/>
      <c r="AF458" s="640" t="s">
        <v>5956</v>
      </c>
      <c r="AG458" s="650"/>
      <c r="AH458" s="654"/>
    </row>
    <row r="459" ht="15.75" customHeight="1">
      <c r="A459" s="1643"/>
      <c r="B459" s="658"/>
      <c r="C459" s="1808" t="s">
        <v>5781</v>
      </c>
      <c r="D459" s="650" t="s">
        <v>5782</v>
      </c>
      <c r="E459" s="640" t="s">
        <v>5950</v>
      </c>
      <c r="F459" s="650" t="s">
        <v>5951</v>
      </c>
      <c r="G459" s="640" t="s">
        <v>5957</v>
      </c>
      <c r="H459" s="1380"/>
      <c r="I459" s="1380"/>
      <c r="J459" s="500"/>
      <c r="K459" s="500"/>
      <c r="L459" s="500"/>
      <c r="M459" s="500"/>
      <c r="N459" s="500"/>
      <c r="O459" s="500"/>
      <c r="P459" s="500"/>
      <c r="Q459" s="500"/>
      <c r="R459" s="500"/>
      <c r="S459" s="500"/>
      <c r="T459" s="500"/>
      <c r="U459" s="500"/>
      <c r="V459" s="500"/>
      <c r="W459" s="500"/>
      <c r="X459" s="500"/>
      <c r="Y459" s="500"/>
      <c r="Z459" s="500"/>
      <c r="AA459" s="500"/>
      <c r="AB459" s="1406">
        <v>1.0</v>
      </c>
      <c r="AC459" s="1803" t="s">
        <v>55</v>
      </c>
      <c r="AD459" s="664" t="s">
        <v>3208</v>
      </c>
      <c r="AE459" s="650"/>
      <c r="AF459" s="650"/>
      <c r="AG459" s="650"/>
      <c r="AH459" s="654"/>
    </row>
    <row r="460" ht="15.75" hidden="1" customHeight="1">
      <c r="A460" s="1643"/>
      <c r="B460" s="658"/>
      <c r="C460" s="658"/>
      <c r="D460" s="658"/>
      <c r="E460" s="640" t="s">
        <v>5954</v>
      </c>
      <c r="F460" s="650" t="s">
        <v>5951</v>
      </c>
      <c r="G460" s="640" t="s">
        <v>5958</v>
      </c>
      <c r="H460" s="500"/>
      <c r="I460" s="500"/>
      <c r="J460" s="500"/>
      <c r="K460" s="500"/>
      <c r="L460" s="500"/>
      <c r="M460" s="500"/>
      <c r="N460" s="500"/>
      <c r="O460" s="500"/>
      <c r="P460" s="500"/>
      <c r="Q460" s="500"/>
      <c r="R460" s="500"/>
      <c r="S460" s="500"/>
      <c r="T460" s="500"/>
      <c r="U460" s="500"/>
      <c r="V460" s="500"/>
      <c r="W460" s="500"/>
      <c r="X460" s="500"/>
      <c r="Y460" s="500"/>
      <c r="Z460" s="500"/>
      <c r="AA460" s="500"/>
      <c r="AB460" s="1406">
        <v>3.0</v>
      </c>
      <c r="AC460" s="1803" t="s">
        <v>55</v>
      </c>
      <c r="AD460" s="664" t="s">
        <v>3208</v>
      </c>
      <c r="AE460" s="658"/>
      <c r="AF460" s="658"/>
      <c r="AG460" s="658"/>
      <c r="AH460" s="654"/>
    </row>
    <row r="461" ht="15.75" customHeight="1">
      <c r="A461" s="1643"/>
      <c r="B461" s="658" t="s">
        <v>5959</v>
      </c>
      <c r="C461" s="658"/>
      <c r="D461" s="658"/>
      <c r="E461" s="650"/>
      <c r="F461" s="658"/>
      <c r="G461" s="658"/>
      <c r="H461" s="501" t="s">
        <v>94</v>
      </c>
      <c r="I461" s="501" t="s">
        <v>94</v>
      </c>
      <c r="J461" s="501"/>
      <c r="K461" s="501"/>
      <c r="L461" s="500"/>
      <c r="M461" s="500"/>
      <c r="N461" s="500"/>
      <c r="O461" s="500"/>
      <c r="P461" s="500"/>
      <c r="Q461" s="500"/>
      <c r="R461" s="500"/>
      <c r="S461" s="500"/>
      <c r="T461" s="500"/>
      <c r="U461" s="500"/>
      <c r="V461" s="500"/>
      <c r="W461" s="500"/>
      <c r="X461" s="500"/>
      <c r="Y461" s="500"/>
      <c r="Z461" s="500"/>
      <c r="AA461" s="500"/>
      <c r="AB461" s="1613" t="s">
        <v>94</v>
      </c>
      <c r="AC461" s="1803" t="s">
        <v>55</v>
      </c>
      <c r="AD461" s="1803" t="s">
        <v>3101</v>
      </c>
      <c r="AE461" s="650"/>
      <c r="AF461" s="650"/>
      <c r="AG461" s="650"/>
      <c r="AH461" s="654"/>
    </row>
    <row r="462" ht="15.75" customHeight="1">
      <c r="A462" s="1643"/>
      <c r="B462" s="658"/>
      <c r="C462" s="650" t="s">
        <v>5960</v>
      </c>
      <c r="D462" s="658"/>
      <c r="E462" s="640" t="s">
        <v>5961</v>
      </c>
      <c r="F462" s="650" t="s">
        <v>5863</v>
      </c>
      <c r="G462" s="640" t="s">
        <v>5962</v>
      </c>
      <c r="H462" s="1380"/>
      <c r="I462" s="1380"/>
      <c r="J462" s="500"/>
      <c r="K462" s="500"/>
      <c r="L462" s="500"/>
      <c r="M462" s="500"/>
      <c r="N462" s="500"/>
      <c r="O462" s="500"/>
      <c r="P462" s="500"/>
      <c r="Q462" s="500"/>
      <c r="R462" s="500"/>
      <c r="S462" s="500"/>
      <c r="T462" s="500"/>
      <c r="U462" s="500"/>
      <c r="V462" s="500"/>
      <c r="W462" s="500"/>
      <c r="X462" s="500"/>
      <c r="Y462" s="500"/>
      <c r="Z462" s="500"/>
      <c r="AA462" s="500"/>
      <c r="AB462" s="1406">
        <v>1.0</v>
      </c>
      <c r="AC462" s="1803" t="s">
        <v>55</v>
      </c>
      <c r="AD462" s="664" t="s">
        <v>3208</v>
      </c>
      <c r="AE462" s="650"/>
      <c r="AF462" s="650" t="s">
        <v>5963</v>
      </c>
      <c r="AG462" s="650"/>
      <c r="AH462" s="654"/>
    </row>
    <row r="463" ht="15.75" hidden="1" customHeight="1">
      <c r="A463" s="1643"/>
      <c r="B463" s="658"/>
      <c r="C463" s="658"/>
      <c r="D463" s="658"/>
      <c r="E463" s="640" t="s">
        <v>5964</v>
      </c>
      <c r="F463" s="650" t="s">
        <v>5863</v>
      </c>
      <c r="G463" s="640" t="s">
        <v>5965</v>
      </c>
      <c r="H463" s="500"/>
      <c r="I463" s="500"/>
      <c r="J463" s="500"/>
      <c r="K463" s="500"/>
      <c r="L463" s="500"/>
      <c r="M463" s="500"/>
      <c r="N463" s="500"/>
      <c r="O463" s="500"/>
      <c r="P463" s="500"/>
      <c r="Q463" s="500"/>
      <c r="R463" s="500"/>
      <c r="S463" s="500"/>
      <c r="T463" s="500"/>
      <c r="U463" s="500"/>
      <c r="V463" s="500"/>
      <c r="W463" s="500"/>
      <c r="X463" s="500"/>
      <c r="Y463" s="500"/>
      <c r="Z463" s="500"/>
      <c r="AA463" s="500"/>
      <c r="AB463" s="1406">
        <v>3.0</v>
      </c>
      <c r="AC463" s="1803" t="s">
        <v>55</v>
      </c>
      <c r="AD463" s="664" t="s">
        <v>3208</v>
      </c>
      <c r="AE463" s="658"/>
      <c r="AF463" s="650" t="s">
        <v>5963</v>
      </c>
      <c r="AG463" s="658"/>
      <c r="AH463" s="654"/>
    </row>
    <row r="464" ht="15.75" customHeight="1">
      <c r="A464" s="1643"/>
      <c r="B464" s="1811" t="s">
        <v>5966</v>
      </c>
      <c r="C464" s="658"/>
      <c r="D464" s="658"/>
      <c r="E464" s="650"/>
      <c r="F464" s="658"/>
      <c r="G464" s="658"/>
      <c r="H464" s="501" t="s">
        <v>94</v>
      </c>
      <c r="I464" s="501" t="s">
        <v>94</v>
      </c>
      <c r="J464" s="501"/>
      <c r="K464" s="501"/>
      <c r="L464" s="500"/>
      <c r="M464" s="500"/>
      <c r="N464" s="500"/>
      <c r="O464" s="500"/>
      <c r="P464" s="500"/>
      <c r="Q464" s="500"/>
      <c r="R464" s="500"/>
      <c r="S464" s="500"/>
      <c r="T464" s="500"/>
      <c r="U464" s="500"/>
      <c r="V464" s="500"/>
      <c r="W464" s="500"/>
      <c r="X464" s="500"/>
      <c r="Y464" s="500"/>
      <c r="Z464" s="500"/>
      <c r="AA464" s="500"/>
      <c r="AB464" s="1406" t="s">
        <v>94</v>
      </c>
      <c r="AC464" s="1803" t="s">
        <v>55</v>
      </c>
      <c r="AD464" s="1803" t="s">
        <v>3101</v>
      </c>
      <c r="AE464" s="650"/>
      <c r="AF464" s="650"/>
      <c r="AG464" s="650"/>
      <c r="AH464" s="654"/>
    </row>
    <row r="465" ht="15.75" customHeight="1">
      <c r="A465" s="1643"/>
      <c r="B465" s="658"/>
      <c r="C465" s="1806" t="s">
        <v>5858</v>
      </c>
      <c r="D465" s="1806" t="s">
        <v>5774</v>
      </c>
      <c r="E465" s="1805" t="s">
        <v>5859</v>
      </c>
      <c r="F465" s="1807"/>
      <c r="G465" s="1807"/>
      <c r="H465" s="501" t="s">
        <v>94</v>
      </c>
      <c r="I465" s="501" t="s">
        <v>94</v>
      </c>
      <c r="J465" s="501"/>
      <c r="K465" s="501"/>
      <c r="L465" s="500"/>
      <c r="M465" s="500"/>
      <c r="N465" s="500"/>
      <c r="O465" s="500"/>
      <c r="P465" s="500"/>
      <c r="Q465" s="500"/>
      <c r="R465" s="500"/>
      <c r="S465" s="500"/>
      <c r="T465" s="500"/>
      <c r="U465" s="500"/>
      <c r="V465" s="500"/>
      <c r="W465" s="500"/>
      <c r="X465" s="500"/>
      <c r="Y465" s="500"/>
      <c r="Z465" s="500"/>
      <c r="AA465" s="500"/>
      <c r="AB465" s="1613" t="s">
        <v>94</v>
      </c>
      <c r="AC465" s="1803" t="s">
        <v>55</v>
      </c>
      <c r="AD465" s="1803" t="s">
        <v>3101</v>
      </c>
      <c r="AE465" s="650"/>
      <c r="AF465" s="650"/>
      <c r="AG465" s="650"/>
      <c r="AH465" s="654"/>
    </row>
    <row r="466" ht="15.75" customHeight="1">
      <c r="A466" s="1643"/>
      <c r="B466" s="658"/>
      <c r="C466" s="650" t="s">
        <v>5460</v>
      </c>
      <c r="D466" s="640" t="s">
        <v>5967</v>
      </c>
      <c r="E466" s="650" t="s">
        <v>5968</v>
      </c>
      <c r="F466" s="650" t="s">
        <v>5969</v>
      </c>
      <c r="G466" s="640" t="s">
        <v>5970</v>
      </c>
      <c r="H466" s="1380"/>
      <c r="I466" s="1380"/>
      <c r="J466" s="500"/>
      <c r="K466" s="500"/>
      <c r="L466" s="500"/>
      <c r="M466" s="500"/>
      <c r="N466" s="500"/>
      <c r="O466" s="500"/>
      <c r="P466" s="500"/>
      <c r="Q466" s="500"/>
      <c r="R466" s="500"/>
      <c r="S466" s="500"/>
      <c r="T466" s="500"/>
      <c r="U466" s="500"/>
      <c r="V466" s="500"/>
      <c r="W466" s="500"/>
      <c r="X466" s="500"/>
      <c r="Y466" s="500"/>
      <c r="Z466" s="500"/>
      <c r="AA466" s="500"/>
      <c r="AB466" s="1406">
        <v>1.0</v>
      </c>
      <c r="AC466" s="1803" t="s">
        <v>55</v>
      </c>
      <c r="AD466" s="664" t="s">
        <v>3208</v>
      </c>
      <c r="AE466" s="650"/>
      <c r="AF466" s="640" t="s">
        <v>5971</v>
      </c>
      <c r="AG466" s="650"/>
      <c r="AH466" s="654"/>
    </row>
    <row r="467" ht="15.75" customHeight="1">
      <c r="A467" s="1643"/>
      <c r="B467" s="658"/>
      <c r="C467" s="658"/>
      <c r="D467" s="640" t="s">
        <v>5972</v>
      </c>
      <c r="E467" s="650" t="s">
        <v>5968</v>
      </c>
      <c r="F467" s="650" t="s">
        <v>5969</v>
      </c>
      <c r="G467" s="640" t="s">
        <v>5970</v>
      </c>
      <c r="H467" s="1380"/>
      <c r="I467" s="1380"/>
      <c r="J467" s="500"/>
      <c r="K467" s="500"/>
      <c r="L467" s="500"/>
      <c r="M467" s="500"/>
      <c r="N467" s="500"/>
      <c r="O467" s="500"/>
      <c r="P467" s="500"/>
      <c r="Q467" s="500"/>
      <c r="R467" s="500"/>
      <c r="S467" s="500"/>
      <c r="T467" s="500"/>
      <c r="U467" s="500"/>
      <c r="V467" s="500"/>
      <c r="W467" s="500"/>
      <c r="X467" s="500"/>
      <c r="Y467" s="500"/>
      <c r="Z467" s="500"/>
      <c r="AA467" s="500"/>
      <c r="AB467" s="1406">
        <v>1.0</v>
      </c>
      <c r="AC467" s="1803" t="s">
        <v>55</v>
      </c>
      <c r="AD467" s="664" t="s">
        <v>3208</v>
      </c>
      <c r="AE467" s="650"/>
      <c r="AF467" s="650"/>
      <c r="AG467" s="650"/>
      <c r="AH467" s="654"/>
    </row>
    <row r="468" ht="15.75" customHeight="1">
      <c r="A468" s="1643"/>
      <c r="B468" s="658"/>
      <c r="C468" s="650" t="s">
        <v>5782</v>
      </c>
      <c r="D468" s="640" t="s">
        <v>5967</v>
      </c>
      <c r="E468" s="650" t="s">
        <v>5968</v>
      </c>
      <c r="F468" s="650" t="s">
        <v>5863</v>
      </c>
      <c r="G468" s="640" t="s">
        <v>5973</v>
      </c>
      <c r="H468" s="1380"/>
      <c r="I468" s="1380"/>
      <c r="J468" s="500"/>
      <c r="K468" s="500"/>
      <c r="L468" s="500"/>
      <c r="M468" s="500"/>
      <c r="N468" s="500"/>
      <c r="O468" s="500"/>
      <c r="P468" s="500"/>
      <c r="Q468" s="500"/>
      <c r="R468" s="500"/>
      <c r="S468" s="500"/>
      <c r="T468" s="500"/>
      <c r="U468" s="500"/>
      <c r="V468" s="500"/>
      <c r="W468" s="500"/>
      <c r="X468" s="500"/>
      <c r="Y468" s="500"/>
      <c r="Z468" s="500"/>
      <c r="AA468" s="500"/>
      <c r="AB468" s="1406">
        <v>1.0</v>
      </c>
      <c r="AC468" s="1803" t="s">
        <v>55</v>
      </c>
      <c r="AD468" s="664" t="s">
        <v>3208</v>
      </c>
      <c r="AE468" s="650"/>
      <c r="AF468" s="650"/>
      <c r="AG468" s="650"/>
      <c r="AH468" s="654"/>
    </row>
    <row r="469" ht="15.75" hidden="1" customHeight="1">
      <c r="A469" s="1643"/>
      <c r="B469" s="658"/>
      <c r="C469" s="658"/>
      <c r="D469" s="640" t="s">
        <v>5972</v>
      </c>
      <c r="E469" s="650" t="s">
        <v>5968</v>
      </c>
      <c r="F469" s="650" t="s">
        <v>5863</v>
      </c>
      <c r="G469" s="640" t="s">
        <v>5973</v>
      </c>
      <c r="H469" s="500"/>
      <c r="I469" s="500"/>
      <c r="J469" s="500"/>
      <c r="K469" s="500"/>
      <c r="L469" s="500"/>
      <c r="M469" s="500"/>
      <c r="N469" s="500"/>
      <c r="O469" s="500"/>
      <c r="P469" s="500"/>
      <c r="Q469" s="500"/>
      <c r="R469" s="500"/>
      <c r="S469" s="500"/>
      <c r="T469" s="500"/>
      <c r="U469" s="500"/>
      <c r="V469" s="500"/>
      <c r="W469" s="500"/>
      <c r="X469" s="500"/>
      <c r="Y469" s="500"/>
      <c r="Z469" s="500"/>
      <c r="AA469" s="500"/>
      <c r="AB469" s="1406">
        <v>3.0</v>
      </c>
      <c r="AC469" s="1803" t="s">
        <v>55</v>
      </c>
      <c r="AD469" s="664" t="s">
        <v>3208</v>
      </c>
      <c r="AE469" s="658"/>
      <c r="AF469" s="658"/>
      <c r="AG469" s="658"/>
      <c r="AH469" s="654"/>
    </row>
    <row r="470" ht="15.75" customHeight="1">
      <c r="A470" s="1814" t="s">
        <v>5015</v>
      </c>
      <c r="B470" s="658"/>
      <c r="C470" s="658"/>
      <c r="D470" s="658"/>
      <c r="E470" s="650"/>
      <c r="F470" s="1815" t="s">
        <v>5974</v>
      </c>
      <c r="G470" s="658"/>
      <c r="H470" s="501" t="s">
        <v>94</v>
      </c>
      <c r="I470" s="501" t="s">
        <v>94</v>
      </c>
      <c r="J470" s="501"/>
      <c r="K470" s="501"/>
      <c r="L470" s="500"/>
      <c r="M470" s="500"/>
      <c r="N470" s="500"/>
      <c r="O470" s="500"/>
      <c r="P470" s="500"/>
      <c r="Q470" s="500"/>
      <c r="R470" s="500"/>
      <c r="S470" s="500"/>
      <c r="T470" s="500"/>
      <c r="U470" s="500"/>
      <c r="V470" s="500"/>
      <c r="W470" s="500"/>
      <c r="X470" s="500"/>
      <c r="Y470" s="500"/>
      <c r="Z470" s="500"/>
      <c r="AA470" s="500"/>
      <c r="AB470" s="1406" t="s">
        <v>94</v>
      </c>
      <c r="AC470" s="1803" t="s">
        <v>55</v>
      </c>
      <c r="AD470" s="1803" t="s">
        <v>3101</v>
      </c>
      <c r="AE470" s="650"/>
      <c r="AF470" s="650"/>
      <c r="AG470" s="650"/>
      <c r="AH470" s="654"/>
    </row>
    <row r="471" ht="15.75" customHeight="1">
      <c r="A471" s="1643"/>
      <c r="B471" s="650" t="s">
        <v>5897</v>
      </c>
      <c r="C471" s="658"/>
      <c r="D471" s="658"/>
      <c r="E471" s="650"/>
      <c r="F471" s="658"/>
      <c r="G471" s="1774" t="s">
        <v>5975</v>
      </c>
      <c r="H471" s="501" t="s">
        <v>94</v>
      </c>
      <c r="I471" s="501" t="s">
        <v>94</v>
      </c>
      <c r="J471" s="501"/>
      <c r="K471" s="501"/>
      <c r="L471" s="500"/>
      <c r="M471" s="500"/>
      <c r="N471" s="500"/>
      <c r="O471" s="500"/>
      <c r="P471" s="500"/>
      <c r="Q471" s="500"/>
      <c r="R471" s="500"/>
      <c r="S471" s="500"/>
      <c r="T471" s="500"/>
      <c r="U471" s="500"/>
      <c r="V471" s="500"/>
      <c r="W471" s="500"/>
      <c r="X471" s="500"/>
      <c r="Y471" s="500"/>
      <c r="Z471" s="500"/>
      <c r="AA471" s="500"/>
      <c r="AB471" s="1406" t="s">
        <v>94</v>
      </c>
      <c r="AC471" s="1803" t="s">
        <v>55</v>
      </c>
      <c r="AD471" s="1803" t="s">
        <v>3101</v>
      </c>
      <c r="AE471" s="650"/>
      <c r="AF471" s="650"/>
      <c r="AG471" s="650"/>
      <c r="AH471" s="654"/>
    </row>
    <row r="472" ht="15.75" customHeight="1">
      <c r="A472" s="1643"/>
      <c r="B472" s="640" t="s">
        <v>5532</v>
      </c>
      <c r="C472" s="658"/>
      <c r="D472" s="658"/>
      <c r="E472" s="650"/>
      <c r="F472" s="658"/>
      <c r="G472" s="658"/>
      <c r="H472" s="501" t="s">
        <v>94</v>
      </c>
      <c r="I472" s="501" t="s">
        <v>94</v>
      </c>
      <c r="J472" s="501"/>
      <c r="K472" s="501"/>
      <c r="L472" s="500"/>
      <c r="M472" s="500"/>
      <c r="N472" s="500"/>
      <c r="O472" s="500"/>
      <c r="P472" s="500"/>
      <c r="Q472" s="500"/>
      <c r="R472" s="500"/>
      <c r="S472" s="500"/>
      <c r="T472" s="500"/>
      <c r="U472" s="500"/>
      <c r="V472" s="500"/>
      <c r="W472" s="500"/>
      <c r="X472" s="500"/>
      <c r="Y472" s="500"/>
      <c r="Z472" s="500"/>
      <c r="AA472" s="500"/>
      <c r="AB472" s="1406" t="s">
        <v>94</v>
      </c>
      <c r="AC472" s="1803" t="s">
        <v>55</v>
      </c>
      <c r="AD472" s="664" t="s">
        <v>4445</v>
      </c>
      <c r="AE472" s="650"/>
      <c r="AF472" s="650"/>
      <c r="AG472" s="640"/>
      <c r="AH472" s="654"/>
    </row>
    <row r="473" ht="15.75" customHeight="1">
      <c r="A473" s="1643"/>
      <c r="B473" s="658"/>
      <c r="C473" s="661" t="s">
        <v>5510</v>
      </c>
      <c r="D473" s="658"/>
      <c r="E473" s="640" t="s">
        <v>5905</v>
      </c>
      <c r="F473" s="640" t="s">
        <v>5906</v>
      </c>
      <c r="G473" s="640" t="s">
        <v>5907</v>
      </c>
      <c r="H473" s="1380"/>
      <c r="I473" s="1380"/>
      <c r="J473" s="500"/>
      <c r="K473" s="500"/>
      <c r="L473" s="500"/>
      <c r="M473" s="500"/>
      <c r="N473" s="500"/>
      <c r="O473" s="500"/>
      <c r="P473" s="500"/>
      <c r="Q473" s="500"/>
      <c r="R473" s="500"/>
      <c r="S473" s="500"/>
      <c r="T473" s="500"/>
      <c r="U473" s="500"/>
      <c r="V473" s="500"/>
      <c r="W473" s="500"/>
      <c r="X473" s="500"/>
      <c r="Y473" s="500"/>
      <c r="Z473" s="500"/>
      <c r="AA473" s="500"/>
      <c r="AB473" s="1406">
        <v>1.0</v>
      </c>
      <c r="AC473" s="1803" t="s">
        <v>55</v>
      </c>
      <c r="AD473" s="664" t="s">
        <v>4445</v>
      </c>
      <c r="AE473" s="650"/>
      <c r="AF473" s="650" t="s">
        <v>5908</v>
      </c>
      <c r="AG473" s="640" t="s">
        <v>252</v>
      </c>
      <c r="AH473" s="654"/>
    </row>
    <row r="474" ht="15.75" customHeight="1">
      <c r="A474" s="1643"/>
      <c r="B474" s="639" t="s">
        <v>5976</v>
      </c>
      <c r="C474" s="658"/>
      <c r="D474" s="658"/>
      <c r="E474" s="650"/>
      <c r="F474" s="658"/>
      <c r="G474" s="658"/>
      <c r="H474" s="501" t="s">
        <v>94</v>
      </c>
      <c r="I474" s="501" t="s">
        <v>94</v>
      </c>
      <c r="J474" s="501"/>
      <c r="K474" s="501"/>
      <c r="L474" s="500"/>
      <c r="M474" s="500"/>
      <c r="N474" s="500"/>
      <c r="O474" s="500"/>
      <c r="P474" s="500"/>
      <c r="Q474" s="500"/>
      <c r="R474" s="500"/>
      <c r="S474" s="500"/>
      <c r="T474" s="500"/>
      <c r="U474" s="500"/>
      <c r="V474" s="500"/>
      <c r="W474" s="500"/>
      <c r="X474" s="500"/>
      <c r="Y474" s="500"/>
      <c r="Z474" s="500"/>
      <c r="AA474" s="500"/>
      <c r="AB474" s="1406" t="s">
        <v>94</v>
      </c>
      <c r="AC474" s="1803" t="s">
        <v>55</v>
      </c>
      <c r="AD474" s="664" t="s">
        <v>4445</v>
      </c>
      <c r="AE474" s="650"/>
      <c r="AF474" s="650"/>
      <c r="AG474" s="650"/>
      <c r="AH474" s="654"/>
    </row>
    <row r="475" ht="15.75" customHeight="1">
      <c r="A475" s="1643"/>
      <c r="B475" s="658"/>
      <c r="C475" s="650" t="s">
        <v>5977</v>
      </c>
      <c r="D475" s="650" t="s">
        <v>5978</v>
      </c>
      <c r="E475" s="650" t="s">
        <v>5979</v>
      </c>
      <c r="F475" s="640" t="s">
        <v>5980</v>
      </c>
      <c r="G475" s="640" t="s">
        <v>5981</v>
      </c>
      <c r="H475" s="500"/>
      <c r="I475" s="1380"/>
      <c r="J475" s="500"/>
      <c r="K475" s="501"/>
      <c r="L475" s="500"/>
      <c r="M475" s="500"/>
      <c r="N475" s="500"/>
      <c r="O475" s="500"/>
      <c r="P475" s="500"/>
      <c r="Q475" s="500"/>
      <c r="R475" s="500"/>
      <c r="S475" s="500"/>
      <c r="T475" s="500"/>
      <c r="U475" s="500"/>
      <c r="V475" s="500"/>
      <c r="W475" s="500"/>
      <c r="X475" s="500"/>
      <c r="Y475" s="500"/>
      <c r="Z475" s="500"/>
      <c r="AA475" s="500"/>
      <c r="AB475" s="1406">
        <v>1.0</v>
      </c>
      <c r="AC475" s="1803" t="s">
        <v>55</v>
      </c>
      <c r="AD475" s="664" t="s">
        <v>4445</v>
      </c>
      <c r="AE475" s="650"/>
      <c r="AF475" s="650"/>
      <c r="AG475" s="650"/>
      <c r="AH475" s="654"/>
    </row>
    <row r="476" ht="15.75" hidden="1" customHeight="1">
      <c r="A476" s="1643"/>
      <c r="B476" s="658"/>
      <c r="C476" s="658"/>
      <c r="D476" s="650" t="s">
        <v>5982</v>
      </c>
      <c r="E476" s="650" t="s">
        <v>5983</v>
      </c>
      <c r="F476" s="640" t="s">
        <v>5980</v>
      </c>
      <c r="G476" s="640" t="s">
        <v>5984</v>
      </c>
      <c r="H476" s="500"/>
      <c r="I476" s="500"/>
      <c r="J476" s="500"/>
      <c r="K476" s="500"/>
      <c r="L476" s="500"/>
      <c r="M476" s="500"/>
      <c r="N476" s="500"/>
      <c r="O476" s="500"/>
      <c r="P476" s="500"/>
      <c r="Q476" s="500"/>
      <c r="R476" s="500"/>
      <c r="S476" s="500"/>
      <c r="T476" s="500"/>
      <c r="U476" s="500"/>
      <c r="V476" s="500"/>
      <c r="W476" s="500"/>
      <c r="X476" s="500"/>
      <c r="Y476" s="500"/>
      <c r="Z476" s="500"/>
      <c r="AA476" s="500"/>
      <c r="AB476" s="1613">
        <v>3.0</v>
      </c>
      <c r="AC476" s="1803" t="s">
        <v>55</v>
      </c>
      <c r="AD476" s="664" t="s">
        <v>4445</v>
      </c>
      <c r="AE476" s="658"/>
      <c r="AF476" s="658"/>
      <c r="AG476" s="658"/>
      <c r="AH476" s="654"/>
    </row>
    <row r="477" ht="15.75" customHeight="1">
      <c r="A477" s="1643"/>
      <c r="B477" s="658"/>
      <c r="C477" s="650" t="s">
        <v>4096</v>
      </c>
      <c r="D477" s="650" t="s">
        <v>5985</v>
      </c>
      <c r="E477" s="640" t="s">
        <v>5986</v>
      </c>
      <c r="F477" s="640" t="s">
        <v>5987</v>
      </c>
      <c r="G477" s="640" t="s">
        <v>5988</v>
      </c>
      <c r="H477" s="1380"/>
      <c r="I477" s="1380"/>
      <c r="J477" s="500"/>
      <c r="K477" s="501"/>
      <c r="L477" s="500"/>
      <c r="M477" s="500"/>
      <c r="N477" s="500"/>
      <c r="O477" s="500"/>
      <c r="P477" s="500"/>
      <c r="Q477" s="500"/>
      <c r="R477" s="500"/>
      <c r="S477" s="500"/>
      <c r="T477" s="500"/>
      <c r="U477" s="500"/>
      <c r="V477" s="500"/>
      <c r="W477" s="500"/>
      <c r="X477" s="500"/>
      <c r="Y477" s="500"/>
      <c r="Z477" s="500"/>
      <c r="AA477" s="500"/>
      <c r="AB477" s="1406">
        <v>1.0</v>
      </c>
      <c r="AC477" s="1803" t="s">
        <v>55</v>
      </c>
      <c r="AD477" s="664" t="s">
        <v>3208</v>
      </c>
      <c r="AE477" s="650"/>
      <c r="AF477" s="650"/>
      <c r="AG477" s="650"/>
      <c r="AH477" s="654"/>
    </row>
    <row r="478" ht="15.75" customHeight="1">
      <c r="A478" s="1643"/>
      <c r="B478" s="658"/>
      <c r="C478" s="658"/>
      <c r="D478" s="650" t="s">
        <v>5989</v>
      </c>
      <c r="E478" s="640" t="s">
        <v>5986</v>
      </c>
      <c r="F478" s="640" t="s">
        <v>5990</v>
      </c>
      <c r="G478" s="640" t="s">
        <v>5991</v>
      </c>
      <c r="H478" s="1380"/>
      <c r="I478" s="1380"/>
      <c r="J478" s="500"/>
      <c r="K478" s="501"/>
      <c r="L478" s="500"/>
      <c r="M478" s="500"/>
      <c r="N478" s="500"/>
      <c r="O478" s="500"/>
      <c r="P478" s="500"/>
      <c r="Q478" s="500"/>
      <c r="R478" s="500"/>
      <c r="S478" s="500"/>
      <c r="T478" s="500"/>
      <c r="U478" s="500"/>
      <c r="V478" s="500"/>
      <c r="W478" s="500"/>
      <c r="X478" s="500"/>
      <c r="Y478" s="500"/>
      <c r="Z478" s="500"/>
      <c r="AA478" s="500"/>
      <c r="AB478" s="1406">
        <v>1.0</v>
      </c>
      <c r="AC478" s="1803" t="s">
        <v>55</v>
      </c>
      <c r="AD478" s="664" t="s">
        <v>3208</v>
      </c>
      <c r="AE478" s="650"/>
      <c r="AF478" s="650"/>
      <c r="AG478" s="650"/>
      <c r="AH478" s="654"/>
    </row>
    <row r="479" ht="15.75" customHeight="1">
      <c r="A479" s="1643"/>
      <c r="B479" s="658"/>
      <c r="C479" s="650" t="s">
        <v>5922</v>
      </c>
      <c r="D479" s="658"/>
      <c r="E479" s="650" t="s">
        <v>5992</v>
      </c>
      <c r="F479" s="650" t="s">
        <v>5993</v>
      </c>
      <c r="G479" s="640" t="s">
        <v>5994</v>
      </c>
      <c r="H479" s="1380"/>
      <c r="I479" s="1380"/>
      <c r="J479" s="500"/>
      <c r="K479" s="501"/>
      <c r="L479" s="500"/>
      <c r="M479" s="500"/>
      <c r="N479" s="500"/>
      <c r="O479" s="500"/>
      <c r="P479" s="500"/>
      <c r="Q479" s="500"/>
      <c r="R479" s="500"/>
      <c r="S479" s="500"/>
      <c r="T479" s="500"/>
      <c r="U479" s="500"/>
      <c r="V479" s="500"/>
      <c r="W479" s="500"/>
      <c r="X479" s="500"/>
      <c r="Y479" s="500"/>
      <c r="Z479" s="500"/>
      <c r="AA479" s="500"/>
      <c r="AB479" s="1406">
        <v>1.0</v>
      </c>
      <c r="AC479" s="1803" t="s">
        <v>55</v>
      </c>
      <c r="AD479" s="664" t="s">
        <v>4445</v>
      </c>
      <c r="AE479" s="650"/>
      <c r="AF479" s="650"/>
      <c r="AG479" s="650"/>
      <c r="AH479" s="654"/>
    </row>
    <row r="480" ht="15.75" hidden="1" customHeight="1">
      <c r="A480" s="1643"/>
      <c r="B480" s="658"/>
      <c r="C480" s="658"/>
      <c r="D480" s="658"/>
      <c r="E480" s="650" t="s">
        <v>5464</v>
      </c>
      <c r="F480" s="650" t="s">
        <v>5995</v>
      </c>
      <c r="G480" s="640" t="s">
        <v>5927</v>
      </c>
      <c r="H480" s="500"/>
      <c r="I480" s="500"/>
      <c r="J480" s="500"/>
      <c r="K480" s="500"/>
      <c r="L480" s="500"/>
      <c r="M480" s="500"/>
      <c r="N480" s="500"/>
      <c r="O480" s="500"/>
      <c r="P480" s="500"/>
      <c r="Q480" s="500"/>
      <c r="R480" s="500"/>
      <c r="S480" s="500"/>
      <c r="T480" s="500"/>
      <c r="U480" s="500"/>
      <c r="V480" s="500"/>
      <c r="W480" s="500"/>
      <c r="X480" s="500"/>
      <c r="Y480" s="500"/>
      <c r="Z480" s="500"/>
      <c r="AA480" s="500"/>
      <c r="AB480" s="1406">
        <v>3.0</v>
      </c>
      <c r="AC480" s="1803" t="s">
        <v>55</v>
      </c>
      <c r="AD480" s="664" t="s">
        <v>4445</v>
      </c>
      <c r="AE480" s="658"/>
      <c r="AF480" s="658"/>
      <c r="AG480" s="658"/>
      <c r="AH480" s="654"/>
    </row>
    <row r="481" ht="15.75" customHeight="1">
      <c r="A481" s="1643"/>
      <c r="B481" s="650" t="s">
        <v>5037</v>
      </c>
      <c r="C481" s="658"/>
      <c r="D481" s="658"/>
      <c r="E481" s="650"/>
      <c r="F481" s="658"/>
      <c r="G481" s="658"/>
      <c r="H481" s="501" t="s">
        <v>94</v>
      </c>
      <c r="I481" s="501" t="s">
        <v>94</v>
      </c>
      <c r="J481" s="501"/>
      <c r="K481" s="501"/>
      <c r="L481" s="500"/>
      <c r="M481" s="500"/>
      <c r="N481" s="500"/>
      <c r="O481" s="500"/>
      <c r="P481" s="500"/>
      <c r="Q481" s="500"/>
      <c r="R481" s="500"/>
      <c r="S481" s="500"/>
      <c r="T481" s="500"/>
      <c r="U481" s="500"/>
      <c r="V481" s="500"/>
      <c r="W481" s="500"/>
      <c r="X481" s="500"/>
      <c r="Y481" s="500"/>
      <c r="Z481" s="500"/>
      <c r="AA481" s="500"/>
      <c r="AB481" s="1406" t="s">
        <v>94</v>
      </c>
      <c r="AC481" s="1803" t="s">
        <v>55</v>
      </c>
      <c r="AD481" s="1803" t="s">
        <v>3101</v>
      </c>
      <c r="AE481" s="650"/>
      <c r="AF481" s="650"/>
      <c r="AG481" s="650"/>
      <c r="AH481" s="654"/>
    </row>
    <row r="482" ht="15.75" customHeight="1">
      <c r="A482" s="1643"/>
      <c r="B482" s="658"/>
      <c r="C482" s="650" t="s">
        <v>5928</v>
      </c>
      <c r="D482" s="650" t="s">
        <v>5653</v>
      </c>
      <c r="E482" s="640" t="s">
        <v>5996</v>
      </c>
      <c r="F482" s="640" t="s">
        <v>5655</v>
      </c>
      <c r="G482" s="640" t="s">
        <v>5997</v>
      </c>
      <c r="H482" s="1380"/>
      <c r="I482" s="1380"/>
      <c r="J482" s="500"/>
      <c r="K482" s="501"/>
      <c r="L482" s="500"/>
      <c r="M482" s="500"/>
      <c r="N482" s="500"/>
      <c r="O482" s="500"/>
      <c r="P482" s="500"/>
      <c r="Q482" s="500"/>
      <c r="R482" s="500"/>
      <c r="S482" s="500"/>
      <c r="T482" s="500"/>
      <c r="U482" s="500"/>
      <c r="V482" s="500"/>
      <c r="W482" s="500"/>
      <c r="X482" s="500"/>
      <c r="Y482" s="500"/>
      <c r="Z482" s="500"/>
      <c r="AA482" s="500"/>
      <c r="AB482" s="1406">
        <v>1.0</v>
      </c>
      <c r="AC482" s="1803" t="s">
        <v>55</v>
      </c>
      <c r="AD482" s="664" t="s">
        <v>3208</v>
      </c>
      <c r="AE482" s="650"/>
      <c r="AF482" s="650"/>
      <c r="AG482" s="650"/>
      <c r="AH482" s="654"/>
    </row>
    <row r="483" ht="15.75" hidden="1" customHeight="1">
      <c r="A483" s="1643"/>
      <c r="B483" s="658"/>
      <c r="C483" s="650" t="s">
        <v>5657</v>
      </c>
      <c r="D483" s="650" t="s">
        <v>5998</v>
      </c>
      <c r="E483" s="640" t="s">
        <v>5999</v>
      </c>
      <c r="F483" s="640" t="s">
        <v>5655</v>
      </c>
      <c r="G483" s="640" t="s">
        <v>5660</v>
      </c>
      <c r="H483" s="500"/>
      <c r="I483" s="500"/>
      <c r="J483" s="500"/>
      <c r="K483" s="500"/>
      <c r="L483" s="500"/>
      <c r="M483" s="500"/>
      <c r="N483" s="500"/>
      <c r="O483" s="500"/>
      <c r="P483" s="500"/>
      <c r="Q483" s="500"/>
      <c r="R483" s="500"/>
      <c r="S483" s="500"/>
      <c r="T483" s="500"/>
      <c r="U483" s="500"/>
      <c r="V483" s="500"/>
      <c r="W483" s="500"/>
      <c r="X483" s="500"/>
      <c r="Y483" s="500"/>
      <c r="Z483" s="500"/>
      <c r="AA483" s="500"/>
      <c r="AB483" s="1406">
        <v>3.0</v>
      </c>
      <c r="AC483" s="1803" t="s">
        <v>55</v>
      </c>
      <c r="AD483" s="664" t="s">
        <v>3208</v>
      </c>
      <c r="AE483" s="658"/>
      <c r="AF483" s="658"/>
      <c r="AG483" s="658"/>
      <c r="AH483" s="654"/>
    </row>
    <row r="484" ht="15.75" customHeight="1">
      <c r="A484" s="1643"/>
      <c r="B484" s="658"/>
      <c r="C484" s="650" t="s">
        <v>5661</v>
      </c>
      <c r="D484" s="650" t="s">
        <v>6000</v>
      </c>
      <c r="E484" s="650" t="s">
        <v>5460</v>
      </c>
      <c r="F484" s="640" t="s">
        <v>6001</v>
      </c>
      <c r="G484" s="640" t="s">
        <v>6002</v>
      </c>
      <c r="H484" s="1380"/>
      <c r="I484" s="1380"/>
      <c r="J484" s="500"/>
      <c r="K484" s="501"/>
      <c r="L484" s="500"/>
      <c r="M484" s="500"/>
      <c r="N484" s="500"/>
      <c r="O484" s="500"/>
      <c r="P484" s="500"/>
      <c r="Q484" s="500"/>
      <c r="R484" s="500"/>
      <c r="S484" s="500"/>
      <c r="T484" s="500"/>
      <c r="U484" s="500"/>
      <c r="V484" s="500"/>
      <c r="W484" s="500"/>
      <c r="X484" s="500"/>
      <c r="Y484" s="500"/>
      <c r="Z484" s="500"/>
      <c r="AA484" s="500"/>
      <c r="AB484" s="1406">
        <v>1.0</v>
      </c>
      <c r="AC484" s="1803" t="s">
        <v>55</v>
      </c>
      <c r="AD484" s="664" t="s">
        <v>1297</v>
      </c>
      <c r="AE484" s="650"/>
      <c r="AF484" s="650"/>
      <c r="AG484" s="1816"/>
      <c r="AH484" s="654"/>
    </row>
    <row r="485" ht="15.75" customHeight="1">
      <c r="A485" s="1643"/>
      <c r="B485" s="658"/>
      <c r="C485" s="658"/>
      <c r="D485" s="650" t="s">
        <v>6003</v>
      </c>
      <c r="E485" s="650" t="s">
        <v>5782</v>
      </c>
      <c r="F485" s="640" t="s">
        <v>5667</v>
      </c>
      <c r="G485" s="640" t="s">
        <v>6004</v>
      </c>
      <c r="H485" s="1380"/>
      <c r="I485" s="1380"/>
      <c r="J485" s="500"/>
      <c r="K485" s="501"/>
      <c r="L485" s="500"/>
      <c r="M485" s="500"/>
      <c r="N485" s="500"/>
      <c r="O485" s="500"/>
      <c r="P485" s="500"/>
      <c r="Q485" s="500"/>
      <c r="R485" s="500"/>
      <c r="S485" s="500"/>
      <c r="T485" s="500"/>
      <c r="U485" s="500"/>
      <c r="V485" s="500"/>
      <c r="W485" s="500"/>
      <c r="X485" s="500"/>
      <c r="Y485" s="500"/>
      <c r="Z485" s="500"/>
      <c r="AA485" s="500"/>
      <c r="AB485" s="1406">
        <v>1.0</v>
      </c>
      <c r="AC485" s="1803" t="s">
        <v>55</v>
      </c>
      <c r="AD485" s="1803" t="s">
        <v>3101</v>
      </c>
      <c r="AE485" s="650"/>
      <c r="AF485" s="650"/>
      <c r="AG485" s="654"/>
      <c r="AH485" s="654"/>
    </row>
    <row r="486" ht="15.75" customHeight="1">
      <c r="A486" s="1643"/>
      <c r="B486" s="650" t="s">
        <v>5948</v>
      </c>
      <c r="C486" s="658"/>
      <c r="D486" s="658"/>
      <c r="E486" s="650"/>
      <c r="F486" s="658"/>
      <c r="G486" s="1774" t="s">
        <v>6005</v>
      </c>
      <c r="H486" s="501" t="s">
        <v>94</v>
      </c>
      <c r="I486" s="501" t="s">
        <v>94</v>
      </c>
      <c r="J486" s="501"/>
      <c r="K486" s="501"/>
      <c r="L486" s="500"/>
      <c r="M486" s="500"/>
      <c r="N486" s="500"/>
      <c r="O486" s="500"/>
      <c r="P486" s="500"/>
      <c r="Q486" s="500"/>
      <c r="R486" s="500"/>
      <c r="S486" s="500"/>
      <c r="T486" s="500"/>
      <c r="U486" s="500"/>
      <c r="V486" s="500"/>
      <c r="W486" s="500"/>
      <c r="X486" s="500"/>
      <c r="Y486" s="500"/>
      <c r="Z486" s="500"/>
      <c r="AA486" s="500"/>
      <c r="AB486" s="1406" t="s">
        <v>94</v>
      </c>
      <c r="AC486" s="1803" t="s">
        <v>55</v>
      </c>
      <c r="AD486" s="1803" t="s">
        <v>3101</v>
      </c>
      <c r="AE486" s="650"/>
      <c r="AF486" s="650"/>
      <c r="AG486" s="650"/>
      <c r="AH486" s="654"/>
    </row>
    <row r="487" ht="15.75" customHeight="1">
      <c r="A487" s="1643"/>
      <c r="B487" s="1811" t="s">
        <v>5966</v>
      </c>
      <c r="C487" s="658"/>
      <c r="D487" s="658"/>
      <c r="E487" s="650"/>
      <c r="F487" s="658"/>
      <c r="G487" s="1774" t="s">
        <v>6005</v>
      </c>
      <c r="H487" s="501" t="s">
        <v>94</v>
      </c>
      <c r="I487" s="501" t="s">
        <v>94</v>
      </c>
      <c r="J487" s="501"/>
      <c r="K487" s="501"/>
      <c r="L487" s="500"/>
      <c r="M487" s="500"/>
      <c r="N487" s="500"/>
      <c r="O487" s="500"/>
      <c r="P487" s="500"/>
      <c r="Q487" s="500"/>
      <c r="R487" s="500"/>
      <c r="S487" s="500"/>
      <c r="T487" s="500"/>
      <c r="U487" s="500"/>
      <c r="V487" s="500"/>
      <c r="W487" s="500"/>
      <c r="X487" s="500"/>
      <c r="Y487" s="500"/>
      <c r="Z487" s="500"/>
      <c r="AA487" s="500"/>
      <c r="AB487" s="1406" t="s">
        <v>94</v>
      </c>
      <c r="AC487" s="1803" t="s">
        <v>55</v>
      </c>
      <c r="AD487" s="1803" t="s">
        <v>3101</v>
      </c>
      <c r="AE487" s="650"/>
      <c r="AF487" s="650"/>
      <c r="AG487" s="650"/>
      <c r="AH487" s="654"/>
    </row>
    <row r="488" ht="15.75" customHeight="1">
      <c r="A488" s="1814" t="s">
        <v>6006</v>
      </c>
      <c r="B488" s="658"/>
      <c r="C488" s="658"/>
      <c r="D488" s="658"/>
      <c r="E488" s="650"/>
      <c r="F488" s="661" t="s">
        <v>6007</v>
      </c>
      <c r="G488" s="658"/>
      <c r="H488" s="501" t="s">
        <v>94</v>
      </c>
      <c r="I488" s="501" t="s">
        <v>94</v>
      </c>
      <c r="J488" s="501"/>
      <c r="K488" s="501"/>
      <c r="L488" s="500"/>
      <c r="M488" s="500"/>
      <c r="N488" s="500"/>
      <c r="O488" s="500"/>
      <c r="P488" s="500"/>
      <c r="Q488" s="500"/>
      <c r="R488" s="500"/>
      <c r="S488" s="500"/>
      <c r="T488" s="500"/>
      <c r="U488" s="500"/>
      <c r="V488" s="500"/>
      <c r="W488" s="500"/>
      <c r="X488" s="500"/>
      <c r="Y488" s="500"/>
      <c r="Z488" s="500"/>
      <c r="AA488" s="500"/>
      <c r="AB488" s="1406" t="s">
        <v>94</v>
      </c>
      <c r="AC488" s="1803" t="s">
        <v>55</v>
      </c>
      <c r="AD488" s="664" t="s">
        <v>3208</v>
      </c>
      <c r="AE488" s="650"/>
      <c r="AF488" s="640" t="s">
        <v>6008</v>
      </c>
      <c r="AG488" s="650"/>
      <c r="AH488" s="654"/>
    </row>
    <row r="489" ht="15.75" customHeight="1">
      <c r="A489" s="1643"/>
      <c r="B489" s="640" t="s">
        <v>6009</v>
      </c>
      <c r="C489" s="658"/>
      <c r="D489" s="658"/>
      <c r="E489" s="650"/>
      <c r="F489" s="658"/>
      <c r="G489" s="658"/>
      <c r="H489" s="501" t="s">
        <v>94</v>
      </c>
      <c r="I489" s="501" t="s">
        <v>94</v>
      </c>
      <c r="J489" s="501"/>
      <c r="K489" s="501"/>
      <c r="L489" s="500"/>
      <c r="M489" s="500"/>
      <c r="N489" s="500"/>
      <c r="O489" s="500"/>
      <c r="P489" s="500"/>
      <c r="Q489" s="500"/>
      <c r="R489" s="500"/>
      <c r="S489" s="500"/>
      <c r="T489" s="500"/>
      <c r="U489" s="500"/>
      <c r="V489" s="500"/>
      <c r="W489" s="500"/>
      <c r="X489" s="500"/>
      <c r="Y489" s="500"/>
      <c r="Z489" s="500"/>
      <c r="AA489" s="500"/>
      <c r="AB489" s="1406" t="s">
        <v>94</v>
      </c>
      <c r="AC489" s="1803" t="s">
        <v>55</v>
      </c>
      <c r="AD489" s="664" t="s">
        <v>3208</v>
      </c>
      <c r="AE489" s="650"/>
      <c r="AF489" s="650"/>
      <c r="AG489" s="650"/>
      <c r="AH489" s="654"/>
    </row>
    <row r="490" ht="15.75" customHeight="1">
      <c r="A490" s="1643"/>
      <c r="B490" s="658"/>
      <c r="C490" s="650" t="s">
        <v>6010</v>
      </c>
      <c r="D490" s="658"/>
      <c r="E490" s="650"/>
      <c r="F490" s="640" t="s">
        <v>6011</v>
      </c>
      <c r="G490" s="640" t="s">
        <v>6012</v>
      </c>
      <c r="H490" s="500"/>
      <c r="I490" s="500"/>
      <c r="J490" s="500"/>
      <c r="K490" s="500"/>
      <c r="L490" s="500"/>
      <c r="M490" s="500"/>
      <c r="N490" s="500"/>
      <c r="O490" s="500"/>
      <c r="P490" s="500"/>
      <c r="Q490" s="500"/>
      <c r="R490" s="500"/>
      <c r="S490" s="500"/>
      <c r="T490" s="500"/>
      <c r="U490" s="500"/>
      <c r="V490" s="500"/>
      <c r="W490" s="500"/>
      <c r="X490" s="500"/>
      <c r="Y490" s="500"/>
      <c r="Z490" s="500"/>
      <c r="AA490" s="500"/>
      <c r="AB490" s="1406">
        <v>1.0</v>
      </c>
      <c r="AC490" s="1803" t="s">
        <v>55</v>
      </c>
      <c r="AD490" s="664" t="s">
        <v>1297</v>
      </c>
      <c r="AE490" s="650"/>
      <c r="AF490" s="650" t="s">
        <v>6013</v>
      </c>
      <c r="AG490" s="640" t="s">
        <v>6014</v>
      </c>
      <c r="AH490" s="654"/>
    </row>
    <row r="491" ht="15.75" customHeight="1">
      <c r="A491" s="1643"/>
      <c r="B491" s="650" t="s">
        <v>5897</v>
      </c>
      <c r="C491" s="658"/>
      <c r="D491" s="658"/>
      <c r="E491" s="650"/>
      <c r="F491" s="658"/>
      <c r="G491" s="658"/>
      <c r="H491" s="501" t="s">
        <v>94</v>
      </c>
      <c r="I491" s="501" t="s">
        <v>94</v>
      </c>
      <c r="J491" s="501"/>
      <c r="K491" s="501"/>
      <c r="L491" s="500"/>
      <c r="M491" s="500"/>
      <c r="N491" s="500"/>
      <c r="O491" s="500"/>
      <c r="P491" s="500"/>
      <c r="Q491" s="500"/>
      <c r="R491" s="500"/>
      <c r="S491" s="500"/>
      <c r="T491" s="500"/>
      <c r="U491" s="500"/>
      <c r="V491" s="500"/>
      <c r="W491" s="500"/>
      <c r="X491" s="500"/>
      <c r="Y491" s="500"/>
      <c r="Z491" s="500"/>
      <c r="AA491" s="500"/>
      <c r="AB491" s="1406" t="s">
        <v>94</v>
      </c>
      <c r="AC491" s="1803" t="s">
        <v>55</v>
      </c>
      <c r="AD491" s="664" t="s">
        <v>4445</v>
      </c>
      <c r="AE491" s="650"/>
      <c r="AF491" s="650"/>
      <c r="AG491" s="650"/>
      <c r="AH491" s="654"/>
    </row>
    <row r="492" ht="15.75" customHeight="1">
      <c r="A492" s="1643"/>
      <c r="B492" s="658"/>
      <c r="C492" s="650" t="s">
        <v>5019</v>
      </c>
      <c r="D492" s="658"/>
      <c r="E492" s="640" t="s">
        <v>5026</v>
      </c>
      <c r="F492" s="650" t="s">
        <v>5021</v>
      </c>
      <c r="G492" s="640" t="s">
        <v>6015</v>
      </c>
      <c r="H492" s="500"/>
      <c r="I492" s="1380"/>
      <c r="J492" s="500"/>
      <c r="K492" s="500"/>
      <c r="L492" s="500"/>
      <c r="M492" s="500"/>
      <c r="N492" s="500"/>
      <c r="O492" s="500"/>
      <c r="P492" s="500"/>
      <c r="Q492" s="500"/>
      <c r="R492" s="500"/>
      <c r="S492" s="500"/>
      <c r="T492" s="500"/>
      <c r="U492" s="500"/>
      <c r="V492" s="500"/>
      <c r="W492" s="500"/>
      <c r="X492" s="500"/>
      <c r="Y492" s="500"/>
      <c r="Z492" s="500"/>
      <c r="AA492" s="500"/>
      <c r="AB492" s="1406">
        <v>1.0</v>
      </c>
      <c r="AC492" s="1803" t="s">
        <v>55</v>
      </c>
      <c r="AD492" s="1768" t="s">
        <v>3208</v>
      </c>
      <c r="AE492" s="650"/>
      <c r="AF492" s="650"/>
      <c r="AG492" s="650"/>
      <c r="AH492" s="654"/>
    </row>
    <row r="493" ht="15.75" customHeight="1">
      <c r="A493" s="1643"/>
      <c r="B493" s="658"/>
      <c r="C493" s="1811" t="s">
        <v>6016</v>
      </c>
      <c r="D493" s="658"/>
      <c r="E493" s="650"/>
      <c r="F493" s="658"/>
      <c r="G493" s="658"/>
      <c r="H493" s="501" t="s">
        <v>94</v>
      </c>
      <c r="I493" s="501" t="s">
        <v>94</v>
      </c>
      <c r="J493" s="501"/>
      <c r="K493" s="501"/>
      <c r="L493" s="500"/>
      <c r="M493" s="500"/>
      <c r="N493" s="500"/>
      <c r="O493" s="500"/>
      <c r="P493" s="500"/>
      <c r="Q493" s="500"/>
      <c r="R493" s="500"/>
      <c r="S493" s="500"/>
      <c r="T493" s="500"/>
      <c r="U493" s="500"/>
      <c r="V493" s="500"/>
      <c r="W493" s="500"/>
      <c r="X493" s="500"/>
      <c r="Y493" s="500"/>
      <c r="Z493" s="500"/>
      <c r="AA493" s="500"/>
      <c r="AB493" s="1406" t="s">
        <v>94</v>
      </c>
      <c r="AC493" s="1803" t="s">
        <v>55</v>
      </c>
      <c r="AD493" s="1803" t="s">
        <v>3101</v>
      </c>
      <c r="AE493" s="650"/>
      <c r="AF493" s="650"/>
      <c r="AG493" s="650"/>
      <c r="AH493" s="654"/>
    </row>
    <row r="494" ht="15.75" customHeight="1">
      <c r="A494" s="1643"/>
      <c r="B494" s="658"/>
      <c r="C494" s="658"/>
      <c r="D494" s="650" t="s">
        <v>6017</v>
      </c>
      <c r="E494" s="640" t="s">
        <v>5026</v>
      </c>
      <c r="F494" s="650" t="s">
        <v>5063</v>
      </c>
      <c r="G494" s="640" t="s">
        <v>6018</v>
      </c>
      <c r="H494" s="500"/>
      <c r="I494" s="1380"/>
      <c r="J494" s="500"/>
      <c r="K494" s="500"/>
      <c r="L494" s="500"/>
      <c r="M494" s="500"/>
      <c r="N494" s="500"/>
      <c r="O494" s="500"/>
      <c r="P494" s="500"/>
      <c r="Q494" s="500"/>
      <c r="R494" s="500"/>
      <c r="S494" s="500"/>
      <c r="T494" s="500"/>
      <c r="U494" s="500"/>
      <c r="V494" s="500"/>
      <c r="W494" s="500"/>
      <c r="X494" s="500"/>
      <c r="Y494" s="500"/>
      <c r="Z494" s="500"/>
      <c r="AA494" s="500"/>
      <c r="AB494" s="1406">
        <v>1.0</v>
      </c>
      <c r="AC494" s="1803" t="s">
        <v>55</v>
      </c>
      <c r="AD494" s="664" t="s">
        <v>3208</v>
      </c>
      <c r="AE494" s="650"/>
      <c r="AF494" s="640" t="s">
        <v>6019</v>
      </c>
      <c r="AG494" s="650"/>
      <c r="AH494" s="654"/>
    </row>
    <row r="495" ht="15.75" customHeight="1">
      <c r="A495" s="1643"/>
      <c r="B495" s="640" t="s">
        <v>5532</v>
      </c>
      <c r="C495" s="658"/>
      <c r="D495" s="658"/>
      <c r="E495" s="650"/>
      <c r="F495" s="658"/>
      <c r="G495" s="658"/>
      <c r="H495" s="501" t="s">
        <v>94</v>
      </c>
      <c r="I495" s="501" t="s">
        <v>94</v>
      </c>
      <c r="J495" s="501"/>
      <c r="K495" s="501"/>
      <c r="L495" s="500"/>
      <c r="M495" s="500"/>
      <c r="N495" s="500"/>
      <c r="O495" s="500"/>
      <c r="P495" s="500"/>
      <c r="Q495" s="500"/>
      <c r="R495" s="500"/>
      <c r="S495" s="500"/>
      <c r="T495" s="500"/>
      <c r="U495" s="500"/>
      <c r="V495" s="500"/>
      <c r="W495" s="500"/>
      <c r="X495" s="500"/>
      <c r="Y495" s="500"/>
      <c r="Z495" s="500"/>
      <c r="AA495" s="500"/>
      <c r="AB495" s="1406" t="s">
        <v>94</v>
      </c>
      <c r="AC495" s="1803" t="s">
        <v>55</v>
      </c>
      <c r="AD495" s="664" t="s">
        <v>4445</v>
      </c>
      <c r="AE495" s="650"/>
      <c r="AF495" s="650"/>
      <c r="AG495" s="640"/>
      <c r="AH495" s="654"/>
    </row>
    <row r="496" ht="15.75" hidden="1" customHeight="1">
      <c r="A496" s="1643"/>
      <c r="B496" s="658"/>
      <c r="C496" s="661" t="s">
        <v>6020</v>
      </c>
      <c r="D496" s="658"/>
      <c r="E496" s="640" t="s">
        <v>5905</v>
      </c>
      <c r="F496" s="640" t="s">
        <v>5906</v>
      </c>
      <c r="G496" s="640" t="s">
        <v>5907</v>
      </c>
      <c r="H496" s="500"/>
      <c r="I496" s="500"/>
      <c r="J496" s="500"/>
      <c r="K496" s="500"/>
      <c r="L496" s="500"/>
      <c r="M496" s="500"/>
      <c r="N496" s="500"/>
      <c r="O496" s="500"/>
      <c r="P496" s="500"/>
      <c r="Q496" s="500"/>
      <c r="R496" s="500"/>
      <c r="S496" s="500"/>
      <c r="T496" s="500"/>
      <c r="U496" s="500"/>
      <c r="V496" s="500"/>
      <c r="W496" s="500"/>
      <c r="X496" s="500"/>
      <c r="Y496" s="500"/>
      <c r="Z496" s="500"/>
      <c r="AA496" s="500"/>
      <c r="AB496" s="1406">
        <v>3.0</v>
      </c>
      <c r="AC496" s="1803" t="s">
        <v>55</v>
      </c>
      <c r="AD496" s="664" t="s">
        <v>4445</v>
      </c>
      <c r="AE496" s="658"/>
      <c r="AF496" s="658"/>
      <c r="AG496" s="658"/>
      <c r="AH496" s="654"/>
    </row>
    <row r="497" ht="15.75" customHeight="1">
      <c r="A497" s="1643"/>
      <c r="B497" s="658"/>
      <c r="C497" s="650" t="s">
        <v>5541</v>
      </c>
      <c r="D497" s="650" t="s">
        <v>6021</v>
      </c>
      <c r="E497" s="650" t="s">
        <v>5089</v>
      </c>
      <c r="F497" s="640" t="s">
        <v>6022</v>
      </c>
      <c r="G497" s="640" t="s">
        <v>6023</v>
      </c>
      <c r="H497" s="1380"/>
      <c r="I497" s="1380"/>
      <c r="J497" s="500"/>
      <c r="K497" s="500"/>
      <c r="L497" s="500"/>
      <c r="M497" s="500"/>
      <c r="N497" s="500"/>
      <c r="O497" s="500"/>
      <c r="P497" s="500"/>
      <c r="Q497" s="500"/>
      <c r="R497" s="500"/>
      <c r="S497" s="500"/>
      <c r="T497" s="500"/>
      <c r="U497" s="500"/>
      <c r="V497" s="500"/>
      <c r="W497" s="500"/>
      <c r="X497" s="500"/>
      <c r="Y497" s="500"/>
      <c r="Z497" s="500"/>
      <c r="AA497" s="500"/>
      <c r="AB497" s="1406">
        <v>1.0</v>
      </c>
      <c r="AC497" s="1803" t="s">
        <v>55</v>
      </c>
      <c r="AD497" s="1803" t="s">
        <v>3101</v>
      </c>
      <c r="AE497" s="650"/>
      <c r="AF497" s="650"/>
      <c r="AG497" s="650"/>
      <c r="AH497" s="654"/>
    </row>
    <row r="498" ht="15.75" customHeight="1">
      <c r="A498" s="1643"/>
      <c r="B498" s="658"/>
      <c r="C498" s="658"/>
      <c r="D498" s="650" t="s">
        <v>6024</v>
      </c>
      <c r="E498" s="650"/>
      <c r="F498" s="650" t="s">
        <v>6025</v>
      </c>
      <c r="G498" s="640" t="s">
        <v>6026</v>
      </c>
      <c r="H498" s="1380"/>
      <c r="I498" s="1380"/>
      <c r="J498" s="500"/>
      <c r="K498" s="500"/>
      <c r="L498" s="500"/>
      <c r="M498" s="500"/>
      <c r="N498" s="500"/>
      <c r="O498" s="500"/>
      <c r="P498" s="500"/>
      <c r="Q498" s="500"/>
      <c r="R498" s="500"/>
      <c r="S498" s="500"/>
      <c r="T498" s="500"/>
      <c r="U498" s="500"/>
      <c r="V498" s="500"/>
      <c r="W498" s="500"/>
      <c r="X498" s="500"/>
      <c r="Y498" s="500"/>
      <c r="Z498" s="500"/>
      <c r="AA498" s="500"/>
      <c r="AB498" s="1406">
        <v>1.0</v>
      </c>
      <c r="AC498" s="1803" t="s">
        <v>55</v>
      </c>
      <c r="AD498" s="664" t="s">
        <v>3208</v>
      </c>
      <c r="AE498" s="650"/>
      <c r="AF498" s="650"/>
      <c r="AG498" s="650"/>
      <c r="AH498" s="654"/>
    </row>
    <row r="499" ht="15.75" customHeight="1">
      <c r="A499" s="1643"/>
      <c r="B499" s="658"/>
      <c r="C499" s="658"/>
      <c r="D499" s="650" t="s">
        <v>5426</v>
      </c>
      <c r="E499" s="650" t="s">
        <v>6027</v>
      </c>
      <c r="F499" s="650" t="s">
        <v>5550</v>
      </c>
      <c r="G499" s="640" t="s">
        <v>6028</v>
      </c>
      <c r="H499" s="1380"/>
      <c r="I499" s="1380"/>
      <c r="J499" s="500"/>
      <c r="K499" s="500"/>
      <c r="L499" s="500"/>
      <c r="M499" s="500"/>
      <c r="N499" s="500"/>
      <c r="O499" s="500"/>
      <c r="P499" s="500"/>
      <c r="Q499" s="500"/>
      <c r="R499" s="500"/>
      <c r="S499" s="500"/>
      <c r="T499" s="500"/>
      <c r="U499" s="500"/>
      <c r="V499" s="500"/>
      <c r="W499" s="500"/>
      <c r="X499" s="500"/>
      <c r="Y499" s="500"/>
      <c r="Z499" s="500"/>
      <c r="AA499" s="500"/>
      <c r="AB499" s="1406">
        <v>1.0</v>
      </c>
      <c r="AC499" s="1803" t="s">
        <v>55</v>
      </c>
      <c r="AD499" s="664" t="s">
        <v>1297</v>
      </c>
      <c r="AE499" s="650"/>
      <c r="AF499" s="650"/>
      <c r="AG499" s="640"/>
      <c r="AH499" s="640"/>
    </row>
    <row r="500" ht="15.75" customHeight="1">
      <c r="A500" s="1643"/>
      <c r="B500" s="650" t="s">
        <v>5560</v>
      </c>
      <c r="C500" s="658"/>
      <c r="D500" s="658"/>
      <c r="E500" s="650"/>
      <c r="F500" s="658"/>
      <c r="G500" s="658"/>
      <c r="H500" s="501" t="s">
        <v>94</v>
      </c>
      <c r="I500" s="501" t="s">
        <v>94</v>
      </c>
      <c r="J500" s="501"/>
      <c r="K500" s="501"/>
      <c r="L500" s="500"/>
      <c r="M500" s="500"/>
      <c r="N500" s="500"/>
      <c r="O500" s="500"/>
      <c r="P500" s="500"/>
      <c r="Q500" s="500"/>
      <c r="R500" s="500"/>
      <c r="S500" s="500"/>
      <c r="T500" s="500"/>
      <c r="U500" s="500"/>
      <c r="V500" s="500"/>
      <c r="W500" s="500"/>
      <c r="X500" s="500"/>
      <c r="Y500" s="500"/>
      <c r="Z500" s="500"/>
      <c r="AA500" s="500"/>
      <c r="AB500" s="1406" t="s">
        <v>94</v>
      </c>
      <c r="AC500" s="1803" t="s">
        <v>55</v>
      </c>
      <c r="AD500" s="664" t="s">
        <v>4445</v>
      </c>
      <c r="AE500" s="650"/>
      <c r="AF500" s="650"/>
      <c r="AG500" s="650"/>
      <c r="AH500" s="654"/>
    </row>
    <row r="501" ht="15.75" hidden="1" customHeight="1">
      <c r="A501" s="1643"/>
      <c r="B501" s="658"/>
      <c r="C501" s="650" t="s">
        <v>5027</v>
      </c>
      <c r="D501" s="650"/>
      <c r="E501" s="640" t="s">
        <v>6029</v>
      </c>
      <c r="F501" s="640" t="s">
        <v>6030</v>
      </c>
      <c r="G501" s="640" t="s">
        <v>6031</v>
      </c>
      <c r="H501" s="500"/>
      <c r="I501" s="500"/>
      <c r="J501" s="500"/>
      <c r="K501" s="500"/>
      <c r="L501" s="500"/>
      <c r="M501" s="500"/>
      <c r="N501" s="500"/>
      <c r="O501" s="500"/>
      <c r="P501" s="500"/>
      <c r="Q501" s="500"/>
      <c r="R501" s="500"/>
      <c r="S501" s="500"/>
      <c r="T501" s="500"/>
      <c r="U501" s="500"/>
      <c r="V501" s="500"/>
      <c r="W501" s="500"/>
      <c r="X501" s="500"/>
      <c r="Y501" s="500"/>
      <c r="Z501" s="500"/>
      <c r="AA501" s="500"/>
      <c r="AB501" s="1613">
        <v>3.0</v>
      </c>
      <c r="AC501" s="1803" t="s">
        <v>55</v>
      </c>
      <c r="AD501" s="664" t="s">
        <v>4445</v>
      </c>
      <c r="AE501" s="658"/>
      <c r="AF501" s="658"/>
      <c r="AG501" s="658"/>
      <c r="AH501" s="654"/>
    </row>
    <row r="502" ht="15.75" hidden="1" customHeight="1">
      <c r="A502" s="1643"/>
      <c r="B502" s="658"/>
      <c r="C502" s="640" t="s">
        <v>6032</v>
      </c>
      <c r="D502" s="658"/>
      <c r="E502" s="650"/>
      <c r="F502" s="658"/>
      <c r="G502" s="1774" t="s">
        <v>6033</v>
      </c>
      <c r="H502" s="500"/>
      <c r="I502" s="500"/>
      <c r="J502" s="500"/>
      <c r="K502" s="500"/>
      <c r="L502" s="500"/>
      <c r="M502" s="500"/>
      <c r="N502" s="500"/>
      <c r="O502" s="500"/>
      <c r="P502" s="500"/>
      <c r="Q502" s="500"/>
      <c r="R502" s="500"/>
      <c r="S502" s="500"/>
      <c r="T502" s="500"/>
      <c r="U502" s="500"/>
      <c r="V502" s="500"/>
      <c r="W502" s="500"/>
      <c r="X502" s="500"/>
      <c r="Y502" s="500"/>
      <c r="Z502" s="500"/>
      <c r="AA502" s="500"/>
      <c r="AB502" s="1406">
        <v>3.0</v>
      </c>
      <c r="AC502" s="1803" t="s">
        <v>55</v>
      </c>
      <c r="AD502" s="664" t="s">
        <v>4445</v>
      </c>
      <c r="AE502" s="658"/>
      <c r="AF502" s="658"/>
      <c r="AG502" s="658"/>
      <c r="AH502" s="654"/>
    </row>
    <row r="503" ht="15.75" hidden="1" customHeight="1">
      <c r="A503" s="1643"/>
      <c r="B503" s="658"/>
      <c r="C503" s="650" t="s">
        <v>6034</v>
      </c>
      <c r="D503" s="658"/>
      <c r="E503" s="650"/>
      <c r="F503" s="658"/>
      <c r="G503" s="1774" t="s">
        <v>6033</v>
      </c>
      <c r="H503" s="501"/>
      <c r="I503" s="501"/>
      <c r="J503" s="501"/>
      <c r="K503" s="501"/>
      <c r="L503" s="500"/>
      <c r="M503" s="500"/>
      <c r="N503" s="500"/>
      <c r="O503" s="500"/>
      <c r="P503" s="500"/>
      <c r="Q503" s="500"/>
      <c r="R503" s="500"/>
      <c r="S503" s="500"/>
      <c r="T503" s="500"/>
      <c r="U503" s="500"/>
      <c r="V503" s="500"/>
      <c r="W503" s="500"/>
      <c r="X503" s="500"/>
      <c r="Y503" s="500"/>
      <c r="Z503" s="500"/>
      <c r="AA503" s="500"/>
      <c r="AB503" s="1406">
        <v>3.0</v>
      </c>
      <c r="AC503" s="1803" t="s">
        <v>55</v>
      </c>
      <c r="AD503" s="664" t="s">
        <v>4445</v>
      </c>
      <c r="AE503" s="658"/>
      <c r="AF503" s="658"/>
      <c r="AG503" s="658"/>
      <c r="AH503" s="654"/>
    </row>
    <row r="504" ht="15.75" customHeight="1">
      <c r="A504" s="1643"/>
      <c r="B504" s="640" t="s">
        <v>6035</v>
      </c>
      <c r="C504" s="658"/>
      <c r="D504" s="658"/>
      <c r="E504" s="650"/>
      <c r="F504" s="658"/>
      <c r="G504" s="658"/>
      <c r="H504" s="501" t="s">
        <v>94</v>
      </c>
      <c r="I504" s="501" t="s">
        <v>94</v>
      </c>
      <c r="J504" s="501"/>
      <c r="K504" s="501"/>
      <c r="L504" s="500"/>
      <c r="M504" s="500"/>
      <c r="N504" s="500"/>
      <c r="O504" s="500"/>
      <c r="P504" s="500"/>
      <c r="Q504" s="500"/>
      <c r="R504" s="500"/>
      <c r="S504" s="500"/>
      <c r="T504" s="500"/>
      <c r="U504" s="500"/>
      <c r="V504" s="500"/>
      <c r="W504" s="500"/>
      <c r="X504" s="500"/>
      <c r="Y504" s="500"/>
      <c r="Z504" s="500"/>
      <c r="AA504" s="500"/>
      <c r="AB504" s="1406" t="s">
        <v>94</v>
      </c>
      <c r="AC504" s="1803" t="s">
        <v>55</v>
      </c>
      <c r="AD504" s="664" t="s">
        <v>4445</v>
      </c>
      <c r="AE504" s="650"/>
      <c r="AF504" s="650"/>
      <c r="AG504" s="650"/>
      <c r="AH504" s="654"/>
    </row>
    <row r="505" ht="15.75" customHeight="1">
      <c r="A505" s="1643"/>
      <c r="B505" s="650"/>
      <c r="C505" s="650" t="s">
        <v>5635</v>
      </c>
      <c r="D505" s="661" t="s">
        <v>6036</v>
      </c>
      <c r="E505" s="650"/>
      <c r="F505" s="640" t="s">
        <v>6037</v>
      </c>
      <c r="G505" s="640" t="s">
        <v>6038</v>
      </c>
      <c r="H505" s="1380"/>
      <c r="I505" s="1380"/>
      <c r="J505" s="500"/>
      <c r="K505" s="500"/>
      <c r="L505" s="500"/>
      <c r="M505" s="500"/>
      <c r="N505" s="500"/>
      <c r="O505" s="500"/>
      <c r="P505" s="500"/>
      <c r="Q505" s="500"/>
      <c r="R505" s="500"/>
      <c r="S505" s="500"/>
      <c r="T505" s="500"/>
      <c r="U505" s="500"/>
      <c r="V505" s="500"/>
      <c r="W505" s="500"/>
      <c r="X505" s="500"/>
      <c r="Y505" s="500"/>
      <c r="Z505" s="500"/>
      <c r="AA505" s="500"/>
      <c r="AB505" s="1406">
        <v>1.0</v>
      </c>
      <c r="AC505" s="1803" t="s">
        <v>55</v>
      </c>
      <c r="AD505" s="664" t="s">
        <v>1821</v>
      </c>
      <c r="AE505" s="652"/>
      <c r="AF505" s="640"/>
      <c r="AG505" s="640"/>
      <c r="AH505" s="654"/>
    </row>
    <row r="506" ht="15.75" customHeight="1">
      <c r="A506" s="1643"/>
      <c r="B506" s="658"/>
      <c r="C506" s="640" t="s">
        <v>5037</v>
      </c>
      <c r="D506" s="640" t="s">
        <v>6039</v>
      </c>
      <c r="E506" s="640" t="s">
        <v>6040</v>
      </c>
      <c r="F506" s="640" t="s">
        <v>5655</v>
      </c>
      <c r="G506" s="640" t="s">
        <v>6041</v>
      </c>
      <c r="H506" s="1380"/>
      <c r="I506" s="1380"/>
      <c r="J506" s="500"/>
      <c r="K506" s="500"/>
      <c r="L506" s="500"/>
      <c r="M506" s="500"/>
      <c r="N506" s="500"/>
      <c r="O506" s="500"/>
      <c r="P506" s="500"/>
      <c r="Q506" s="500"/>
      <c r="R506" s="500"/>
      <c r="S506" s="500"/>
      <c r="T506" s="500"/>
      <c r="U506" s="500"/>
      <c r="V506" s="500"/>
      <c r="W506" s="500"/>
      <c r="X506" s="500"/>
      <c r="Y506" s="500"/>
      <c r="Z506" s="500"/>
      <c r="AA506" s="500"/>
      <c r="AB506" s="1406">
        <v>1.0</v>
      </c>
      <c r="AC506" s="1803" t="s">
        <v>55</v>
      </c>
      <c r="AD506" s="664" t="s">
        <v>3208</v>
      </c>
      <c r="AE506" s="652"/>
      <c r="AF506" s="650"/>
      <c r="AG506" s="650"/>
      <c r="AH506" s="670"/>
    </row>
    <row r="507" ht="15.75" customHeight="1">
      <c r="A507" s="1643"/>
      <c r="B507" s="650" t="s">
        <v>5948</v>
      </c>
      <c r="C507" s="658"/>
      <c r="D507" s="658"/>
      <c r="E507" s="650"/>
      <c r="F507" s="658"/>
      <c r="G507" s="658"/>
      <c r="H507" s="501" t="s">
        <v>94</v>
      </c>
      <c r="I507" s="501" t="s">
        <v>94</v>
      </c>
      <c r="J507" s="501"/>
      <c r="K507" s="501"/>
      <c r="L507" s="500"/>
      <c r="M507" s="500"/>
      <c r="N507" s="500"/>
      <c r="O507" s="500"/>
      <c r="P507" s="500"/>
      <c r="Q507" s="500"/>
      <c r="R507" s="500"/>
      <c r="S507" s="500"/>
      <c r="T507" s="500"/>
      <c r="U507" s="500"/>
      <c r="V507" s="500"/>
      <c r="W507" s="500"/>
      <c r="X507" s="500"/>
      <c r="Y507" s="500"/>
      <c r="Z507" s="500"/>
      <c r="AA507" s="500"/>
      <c r="AB507" s="1406" t="s">
        <v>94</v>
      </c>
      <c r="AC507" s="1803" t="s">
        <v>55</v>
      </c>
      <c r="AD507" s="1803" t="s">
        <v>3101</v>
      </c>
      <c r="AE507" s="650"/>
      <c r="AF507" s="650"/>
      <c r="AG507" s="650"/>
      <c r="AH507" s="654"/>
    </row>
    <row r="508" ht="15.75" customHeight="1">
      <c r="A508" s="1643"/>
      <c r="B508" s="658"/>
      <c r="C508" s="1805" t="s">
        <v>5772</v>
      </c>
      <c r="D508" s="1805" t="s">
        <v>5773</v>
      </c>
      <c r="E508" s="1806" t="s">
        <v>5774</v>
      </c>
      <c r="F508" s="1807"/>
      <c r="G508" s="1807"/>
      <c r="H508" s="501" t="s">
        <v>94</v>
      </c>
      <c r="I508" s="501" t="s">
        <v>94</v>
      </c>
      <c r="J508" s="501"/>
      <c r="K508" s="501"/>
      <c r="L508" s="500"/>
      <c r="M508" s="500"/>
      <c r="N508" s="500"/>
      <c r="O508" s="500"/>
      <c r="P508" s="500"/>
      <c r="Q508" s="500"/>
      <c r="R508" s="500"/>
      <c r="S508" s="500"/>
      <c r="T508" s="500"/>
      <c r="U508" s="500"/>
      <c r="V508" s="500"/>
      <c r="W508" s="500"/>
      <c r="X508" s="500"/>
      <c r="Y508" s="500"/>
      <c r="Z508" s="500"/>
      <c r="AA508" s="500"/>
      <c r="AB508" s="1406" t="s">
        <v>94</v>
      </c>
      <c r="AC508" s="1803" t="s">
        <v>55</v>
      </c>
      <c r="AD508" s="1803" t="s">
        <v>3101</v>
      </c>
      <c r="AE508" s="650"/>
      <c r="AF508" s="650"/>
      <c r="AG508" s="650"/>
      <c r="AH508" s="654"/>
    </row>
    <row r="509" ht="15.75" customHeight="1">
      <c r="A509" s="1643"/>
      <c r="B509" s="658"/>
      <c r="C509" s="1720" t="s">
        <v>6042</v>
      </c>
      <c r="D509" s="650" t="s">
        <v>5460</v>
      </c>
      <c r="E509" s="640" t="s">
        <v>6043</v>
      </c>
      <c r="F509" s="650" t="s">
        <v>5951</v>
      </c>
      <c r="G509" s="640" t="s">
        <v>6044</v>
      </c>
      <c r="H509" s="1380"/>
      <c r="I509" s="1380"/>
      <c r="J509" s="500"/>
      <c r="K509" s="500"/>
      <c r="L509" s="500"/>
      <c r="M509" s="500"/>
      <c r="N509" s="500"/>
      <c r="O509" s="500"/>
      <c r="P509" s="500"/>
      <c r="Q509" s="500"/>
      <c r="R509" s="500"/>
      <c r="S509" s="500"/>
      <c r="T509" s="500"/>
      <c r="U509" s="500"/>
      <c r="V509" s="500"/>
      <c r="W509" s="500"/>
      <c r="X509" s="500"/>
      <c r="Y509" s="500"/>
      <c r="Z509" s="500"/>
      <c r="AA509" s="500"/>
      <c r="AB509" s="1406">
        <v>1.0</v>
      </c>
      <c r="AC509" s="1803" t="s">
        <v>55</v>
      </c>
      <c r="AD509" s="1768" t="s">
        <v>3208</v>
      </c>
      <c r="AE509" s="650"/>
      <c r="AF509" s="650"/>
      <c r="AG509" s="650"/>
      <c r="AH509" s="654"/>
    </row>
    <row r="510" ht="15.75" customHeight="1">
      <c r="A510" s="1643"/>
      <c r="B510" s="658"/>
      <c r="C510" s="1808" t="s">
        <v>5781</v>
      </c>
      <c r="D510" s="650" t="s">
        <v>5782</v>
      </c>
      <c r="E510" s="640" t="s">
        <v>6043</v>
      </c>
      <c r="F510" s="650" t="s">
        <v>5951</v>
      </c>
      <c r="G510" s="640" t="s">
        <v>6045</v>
      </c>
      <c r="H510" s="1380"/>
      <c r="I510" s="1380"/>
      <c r="J510" s="500"/>
      <c r="K510" s="500"/>
      <c r="L510" s="500"/>
      <c r="M510" s="500"/>
      <c r="N510" s="500"/>
      <c r="O510" s="500"/>
      <c r="P510" s="500"/>
      <c r="Q510" s="500"/>
      <c r="R510" s="500"/>
      <c r="S510" s="500"/>
      <c r="T510" s="500"/>
      <c r="U510" s="500"/>
      <c r="V510" s="500"/>
      <c r="W510" s="500"/>
      <c r="X510" s="500"/>
      <c r="Y510" s="500"/>
      <c r="Z510" s="500"/>
      <c r="AA510" s="500"/>
      <c r="AB510" s="1406">
        <v>1.0</v>
      </c>
      <c r="AC510" s="1803" t="s">
        <v>55</v>
      </c>
      <c r="AD510" s="1804" t="s">
        <v>470</v>
      </c>
      <c r="AE510" s="650"/>
      <c r="AF510" s="650"/>
      <c r="AG510" s="650"/>
      <c r="AH510" s="654"/>
    </row>
    <row r="511" ht="15.75" customHeight="1">
      <c r="A511" s="1643"/>
      <c r="B511" s="658" t="s">
        <v>5959</v>
      </c>
      <c r="C511" s="658"/>
      <c r="D511" s="658"/>
      <c r="E511" s="650"/>
      <c r="F511" s="658"/>
      <c r="G511" s="658"/>
      <c r="H511" s="501" t="s">
        <v>94</v>
      </c>
      <c r="I511" s="501" t="s">
        <v>94</v>
      </c>
      <c r="J511" s="501"/>
      <c r="K511" s="501"/>
      <c r="L511" s="500"/>
      <c r="M511" s="500"/>
      <c r="N511" s="500"/>
      <c r="O511" s="500"/>
      <c r="P511" s="500"/>
      <c r="Q511" s="500"/>
      <c r="R511" s="500"/>
      <c r="S511" s="500"/>
      <c r="T511" s="500"/>
      <c r="U511" s="500"/>
      <c r="V511" s="500"/>
      <c r="W511" s="500"/>
      <c r="X511" s="500"/>
      <c r="Y511" s="500"/>
      <c r="Z511" s="500"/>
      <c r="AA511" s="500"/>
      <c r="AB511" s="1613" t="s">
        <v>94</v>
      </c>
      <c r="AC511" s="1803" t="s">
        <v>55</v>
      </c>
      <c r="AD511" s="1803" t="s">
        <v>3101</v>
      </c>
      <c r="AE511" s="650"/>
      <c r="AF511" s="650"/>
      <c r="AG511" s="640" t="s">
        <v>4729</v>
      </c>
      <c r="AH511" s="654"/>
    </row>
    <row r="512" ht="15.75" customHeight="1">
      <c r="A512" s="1643"/>
      <c r="B512" s="658"/>
      <c r="C512" s="650" t="s">
        <v>5960</v>
      </c>
      <c r="D512" s="658"/>
      <c r="E512" s="650"/>
      <c r="F512" s="650" t="s">
        <v>5863</v>
      </c>
      <c r="G512" s="640" t="s">
        <v>6046</v>
      </c>
      <c r="H512" s="1380"/>
      <c r="I512" s="1380"/>
      <c r="J512" s="500"/>
      <c r="K512" s="500"/>
      <c r="L512" s="500"/>
      <c r="M512" s="500"/>
      <c r="N512" s="500"/>
      <c r="O512" s="500"/>
      <c r="P512" s="500"/>
      <c r="Q512" s="500"/>
      <c r="R512" s="500"/>
      <c r="S512" s="500"/>
      <c r="T512" s="500"/>
      <c r="U512" s="500"/>
      <c r="V512" s="500"/>
      <c r="W512" s="500"/>
      <c r="X512" s="500"/>
      <c r="Y512" s="500"/>
      <c r="Z512" s="500"/>
      <c r="AA512" s="500"/>
      <c r="AB512" s="1406">
        <v>1.0</v>
      </c>
      <c r="AC512" s="1803" t="s">
        <v>55</v>
      </c>
      <c r="AD512" s="1803" t="s">
        <v>3101</v>
      </c>
      <c r="AE512" s="650"/>
      <c r="AF512" s="640" t="s">
        <v>6047</v>
      </c>
      <c r="AG512" s="640"/>
      <c r="AH512" s="654"/>
    </row>
    <row r="513" ht="15.75" customHeight="1">
      <c r="A513" s="1643"/>
      <c r="B513" s="1811" t="s">
        <v>5966</v>
      </c>
      <c r="C513" s="658"/>
      <c r="D513" s="658"/>
      <c r="E513" s="650"/>
      <c r="F513" s="658"/>
      <c r="G513" s="658"/>
      <c r="H513" s="501" t="s">
        <v>94</v>
      </c>
      <c r="I513" s="501" t="s">
        <v>94</v>
      </c>
      <c r="J513" s="501"/>
      <c r="K513" s="501"/>
      <c r="L513" s="500"/>
      <c r="M513" s="500"/>
      <c r="N513" s="500"/>
      <c r="O513" s="500"/>
      <c r="P513" s="500"/>
      <c r="Q513" s="500"/>
      <c r="R513" s="500"/>
      <c r="S513" s="500"/>
      <c r="T513" s="500"/>
      <c r="U513" s="500"/>
      <c r="V513" s="500"/>
      <c r="W513" s="500"/>
      <c r="X513" s="500"/>
      <c r="Y513" s="500"/>
      <c r="Z513" s="500"/>
      <c r="AA513" s="500"/>
      <c r="AB513" s="1406" t="s">
        <v>94</v>
      </c>
      <c r="AC513" s="1803" t="s">
        <v>55</v>
      </c>
      <c r="AD513" s="1803" t="s">
        <v>3101</v>
      </c>
      <c r="AE513" s="650"/>
      <c r="AF513" s="650"/>
      <c r="AG513" s="650"/>
      <c r="AH513" s="654"/>
    </row>
    <row r="514" ht="15.75" customHeight="1">
      <c r="A514" s="1643"/>
      <c r="B514" s="658"/>
      <c r="C514" s="1806" t="s">
        <v>5858</v>
      </c>
      <c r="D514" s="1806" t="s">
        <v>5774</v>
      </c>
      <c r="E514" s="1805" t="s">
        <v>5859</v>
      </c>
      <c r="F514" s="1807"/>
      <c r="G514" s="1807"/>
      <c r="H514" s="501" t="s">
        <v>94</v>
      </c>
      <c r="I514" s="501" t="s">
        <v>94</v>
      </c>
      <c r="J514" s="501"/>
      <c r="K514" s="501"/>
      <c r="L514" s="500"/>
      <c r="M514" s="500"/>
      <c r="N514" s="500"/>
      <c r="O514" s="500"/>
      <c r="P514" s="500"/>
      <c r="Q514" s="500"/>
      <c r="R514" s="500"/>
      <c r="S514" s="500"/>
      <c r="T514" s="500"/>
      <c r="U514" s="500"/>
      <c r="V514" s="500"/>
      <c r="W514" s="500"/>
      <c r="X514" s="500"/>
      <c r="Y514" s="500"/>
      <c r="Z514" s="500"/>
      <c r="AA514" s="500"/>
      <c r="AB514" s="1613" t="s">
        <v>94</v>
      </c>
      <c r="AC514" s="1803" t="s">
        <v>55</v>
      </c>
      <c r="AD514" s="664" t="s">
        <v>3208</v>
      </c>
      <c r="AE514" s="650"/>
      <c r="AF514" s="650"/>
      <c r="AG514" s="650"/>
      <c r="AH514" s="654"/>
    </row>
    <row r="515" ht="15.75" customHeight="1">
      <c r="A515" s="1643"/>
      <c r="B515" s="658"/>
      <c r="C515" s="650" t="s">
        <v>5460</v>
      </c>
      <c r="D515" s="640" t="s">
        <v>6043</v>
      </c>
      <c r="E515" s="650" t="s">
        <v>5968</v>
      </c>
      <c r="F515" s="650" t="s">
        <v>5969</v>
      </c>
      <c r="G515" s="640" t="s">
        <v>6048</v>
      </c>
      <c r="H515" s="1380"/>
      <c r="I515" s="1380"/>
      <c r="J515" s="500"/>
      <c r="K515" s="500"/>
      <c r="L515" s="500"/>
      <c r="M515" s="500"/>
      <c r="N515" s="500"/>
      <c r="O515" s="500"/>
      <c r="P515" s="500"/>
      <c r="Q515" s="500"/>
      <c r="R515" s="500"/>
      <c r="S515" s="500"/>
      <c r="T515" s="500"/>
      <c r="U515" s="500"/>
      <c r="V515" s="500"/>
      <c r="W515" s="500"/>
      <c r="X515" s="500"/>
      <c r="Y515" s="500"/>
      <c r="Z515" s="500"/>
      <c r="AA515" s="500"/>
      <c r="AB515" s="1406">
        <v>1.0</v>
      </c>
      <c r="AC515" s="1803" t="s">
        <v>55</v>
      </c>
      <c r="AD515" s="664" t="s">
        <v>3208</v>
      </c>
      <c r="AE515" s="650"/>
      <c r="AF515" s="640" t="s">
        <v>6047</v>
      </c>
      <c r="AG515" s="650"/>
      <c r="AH515" s="654"/>
    </row>
    <row r="516" ht="15.75" customHeight="1">
      <c r="A516" s="1643"/>
      <c r="B516" s="658"/>
      <c r="C516" s="650" t="s">
        <v>5782</v>
      </c>
      <c r="D516" s="640" t="s">
        <v>6043</v>
      </c>
      <c r="E516" s="650" t="s">
        <v>5968</v>
      </c>
      <c r="F516" s="650" t="s">
        <v>5863</v>
      </c>
      <c r="G516" s="640" t="s">
        <v>6049</v>
      </c>
      <c r="H516" s="1380"/>
      <c r="I516" s="1380"/>
      <c r="J516" s="500"/>
      <c r="K516" s="500"/>
      <c r="L516" s="500"/>
      <c r="M516" s="500"/>
      <c r="N516" s="500"/>
      <c r="O516" s="500"/>
      <c r="P516" s="500"/>
      <c r="Q516" s="500"/>
      <c r="R516" s="500"/>
      <c r="S516" s="500"/>
      <c r="T516" s="500"/>
      <c r="U516" s="500"/>
      <c r="V516" s="500"/>
      <c r="W516" s="500"/>
      <c r="X516" s="500"/>
      <c r="Y516" s="500"/>
      <c r="Z516" s="500"/>
      <c r="AA516" s="500"/>
      <c r="AB516" s="1406">
        <v>1.0</v>
      </c>
      <c r="AC516" s="1803" t="s">
        <v>55</v>
      </c>
      <c r="AD516" s="664" t="s">
        <v>3208</v>
      </c>
      <c r="AE516" s="650"/>
      <c r="AF516" s="650"/>
      <c r="AG516" s="650"/>
      <c r="AH516" s="654"/>
    </row>
    <row r="517" ht="15.75" customHeight="1">
      <c r="A517" s="1817" t="s">
        <v>6050</v>
      </c>
      <c r="B517" s="658"/>
      <c r="C517" s="658"/>
      <c r="D517" s="658"/>
      <c r="E517" s="650"/>
      <c r="F517" s="658"/>
      <c r="G517" s="658"/>
      <c r="H517" s="501" t="s">
        <v>94</v>
      </c>
      <c r="I517" s="501" t="s">
        <v>94</v>
      </c>
      <c r="J517" s="501"/>
      <c r="K517" s="501"/>
      <c r="L517" s="500"/>
      <c r="M517" s="500"/>
      <c r="N517" s="500"/>
      <c r="O517" s="500"/>
      <c r="P517" s="500"/>
      <c r="Q517" s="500"/>
      <c r="R517" s="500"/>
      <c r="S517" s="500"/>
      <c r="T517" s="500"/>
      <c r="U517" s="500"/>
      <c r="V517" s="500"/>
      <c r="W517" s="500"/>
      <c r="X517" s="500"/>
      <c r="Y517" s="500"/>
      <c r="Z517" s="500"/>
      <c r="AA517" s="500"/>
      <c r="AB517" s="1406" t="s">
        <v>94</v>
      </c>
      <c r="AC517" s="1803" t="s">
        <v>55</v>
      </c>
      <c r="AD517" s="1803" t="s">
        <v>3101</v>
      </c>
      <c r="AE517" s="650"/>
      <c r="AF517" s="650"/>
      <c r="AG517" s="650"/>
      <c r="AH517" s="654"/>
    </row>
    <row r="518" ht="15.75" customHeight="1">
      <c r="A518" s="1643"/>
      <c r="B518" s="1811" t="s">
        <v>6051</v>
      </c>
      <c r="C518" s="658"/>
      <c r="D518" s="658"/>
      <c r="E518" s="650"/>
      <c r="F518" s="658"/>
      <c r="G518" s="658"/>
      <c r="H518" s="501" t="s">
        <v>94</v>
      </c>
      <c r="I518" s="501" t="s">
        <v>94</v>
      </c>
      <c r="J518" s="501"/>
      <c r="K518" s="501"/>
      <c r="L518" s="500"/>
      <c r="M518" s="500"/>
      <c r="N518" s="500"/>
      <c r="O518" s="500"/>
      <c r="P518" s="500"/>
      <c r="Q518" s="500"/>
      <c r="R518" s="500"/>
      <c r="S518" s="500"/>
      <c r="T518" s="500"/>
      <c r="U518" s="500"/>
      <c r="V518" s="500"/>
      <c r="W518" s="500"/>
      <c r="X518" s="500"/>
      <c r="Y518" s="500"/>
      <c r="Z518" s="500"/>
      <c r="AA518" s="500"/>
      <c r="AB518" s="1406" t="s">
        <v>94</v>
      </c>
      <c r="AC518" s="1803" t="s">
        <v>55</v>
      </c>
      <c r="AD518" s="1803" t="s">
        <v>3101</v>
      </c>
      <c r="AE518" s="650"/>
      <c r="AF518" s="650"/>
      <c r="AG518" s="650"/>
      <c r="AH518" s="654"/>
    </row>
    <row r="519" ht="15.75" hidden="1" customHeight="1">
      <c r="A519" s="1643"/>
      <c r="B519" s="658"/>
      <c r="C519" s="650" t="s">
        <v>6052</v>
      </c>
      <c r="D519" s="658"/>
      <c r="E519" s="640" t="s">
        <v>6053</v>
      </c>
      <c r="F519" s="640" t="s">
        <v>6054</v>
      </c>
      <c r="G519" s="640" t="s">
        <v>6055</v>
      </c>
      <c r="H519" s="500"/>
      <c r="I519" s="500"/>
      <c r="J519" s="500"/>
      <c r="K519" s="500"/>
      <c r="L519" s="500"/>
      <c r="M519" s="500"/>
      <c r="N519" s="500"/>
      <c r="O519" s="500"/>
      <c r="P519" s="500"/>
      <c r="Q519" s="500"/>
      <c r="R519" s="500"/>
      <c r="S519" s="500"/>
      <c r="T519" s="500"/>
      <c r="U519" s="500"/>
      <c r="V519" s="500"/>
      <c r="W519" s="500"/>
      <c r="X519" s="500"/>
      <c r="Y519" s="500"/>
      <c r="Z519" s="500"/>
      <c r="AA519" s="500"/>
      <c r="AB519" s="1406">
        <v>3.0</v>
      </c>
      <c r="AC519" s="1803" t="s">
        <v>55</v>
      </c>
      <c r="AD519" s="664" t="s">
        <v>3208</v>
      </c>
      <c r="AE519" s="658"/>
      <c r="AF519" s="658"/>
      <c r="AG519" s="658"/>
      <c r="AH519" s="654"/>
    </row>
    <row r="520" ht="15.75" customHeight="1">
      <c r="A520" s="1643"/>
      <c r="B520" s="658"/>
      <c r="C520" s="650" t="s">
        <v>6056</v>
      </c>
      <c r="D520" s="658"/>
      <c r="E520" s="640" t="s">
        <v>6057</v>
      </c>
      <c r="F520" s="640" t="s">
        <v>6058</v>
      </c>
      <c r="G520" s="640" t="s">
        <v>6059</v>
      </c>
      <c r="H520" s="500"/>
      <c r="I520" s="500"/>
      <c r="J520" s="500"/>
      <c r="K520" s="500"/>
      <c r="L520" s="500"/>
      <c r="M520" s="500"/>
      <c r="N520" s="500"/>
      <c r="O520" s="500"/>
      <c r="P520" s="500"/>
      <c r="Q520" s="500"/>
      <c r="R520" s="500"/>
      <c r="S520" s="500"/>
      <c r="T520" s="500"/>
      <c r="U520" s="500"/>
      <c r="V520" s="500"/>
      <c r="W520" s="500"/>
      <c r="X520" s="500"/>
      <c r="Y520" s="500"/>
      <c r="Z520" s="500"/>
      <c r="AA520" s="500"/>
      <c r="AB520" s="1406">
        <v>1.0</v>
      </c>
      <c r="AC520" s="1803" t="s">
        <v>55</v>
      </c>
      <c r="AD520" s="664" t="s">
        <v>3208</v>
      </c>
      <c r="AE520" s="652"/>
      <c r="AF520" s="650"/>
      <c r="AG520" s="650"/>
      <c r="AH520" s="654"/>
    </row>
    <row r="521" ht="15.75" customHeight="1">
      <c r="A521" s="1643"/>
      <c r="B521" s="650" t="s">
        <v>6060</v>
      </c>
      <c r="C521" s="658"/>
      <c r="D521" s="658"/>
      <c r="E521" s="650"/>
      <c r="F521" s="658"/>
      <c r="G521" s="658"/>
      <c r="H521" s="501" t="s">
        <v>94</v>
      </c>
      <c r="I521" s="501" t="s">
        <v>94</v>
      </c>
      <c r="J521" s="501"/>
      <c r="K521" s="501"/>
      <c r="L521" s="500"/>
      <c r="M521" s="500"/>
      <c r="N521" s="500"/>
      <c r="O521" s="500"/>
      <c r="P521" s="500"/>
      <c r="Q521" s="500"/>
      <c r="R521" s="500"/>
      <c r="S521" s="500"/>
      <c r="T521" s="500"/>
      <c r="U521" s="500"/>
      <c r="V521" s="500"/>
      <c r="W521" s="500"/>
      <c r="X521" s="500"/>
      <c r="Y521" s="500"/>
      <c r="Z521" s="500"/>
      <c r="AA521" s="500"/>
      <c r="AB521" s="1406" t="s">
        <v>94</v>
      </c>
      <c r="AC521" s="1803" t="s">
        <v>55</v>
      </c>
      <c r="AD521" s="1803" t="s">
        <v>3101</v>
      </c>
      <c r="AE521" s="650"/>
      <c r="AF521" s="650"/>
      <c r="AG521" s="650"/>
      <c r="AH521" s="654"/>
    </row>
    <row r="522" ht="15.75" hidden="1" customHeight="1">
      <c r="A522" s="1643"/>
      <c r="B522" s="658"/>
      <c r="C522" s="650" t="s">
        <v>5292</v>
      </c>
      <c r="D522" s="658"/>
      <c r="E522" s="650"/>
      <c r="F522" s="650" t="s">
        <v>6061</v>
      </c>
      <c r="G522" s="640" t="s">
        <v>6062</v>
      </c>
      <c r="H522" s="500"/>
      <c r="I522" s="500"/>
      <c r="J522" s="500"/>
      <c r="K522" s="500"/>
      <c r="L522" s="500"/>
      <c r="M522" s="500"/>
      <c r="N522" s="500"/>
      <c r="O522" s="500"/>
      <c r="P522" s="500"/>
      <c r="Q522" s="500"/>
      <c r="R522" s="500"/>
      <c r="S522" s="500"/>
      <c r="T522" s="500"/>
      <c r="U522" s="500"/>
      <c r="V522" s="500"/>
      <c r="W522" s="500"/>
      <c r="X522" s="500"/>
      <c r="Y522" s="500"/>
      <c r="Z522" s="500"/>
      <c r="AA522" s="500"/>
      <c r="AB522" s="1406">
        <v>3.0</v>
      </c>
      <c r="AC522" s="1803" t="s">
        <v>55</v>
      </c>
      <c r="AD522" s="664" t="s">
        <v>4445</v>
      </c>
      <c r="AE522" s="658"/>
      <c r="AF522" s="658"/>
      <c r="AG522" s="658"/>
      <c r="AH522" s="654"/>
    </row>
    <row r="523" ht="15.75" hidden="1" customHeight="1">
      <c r="A523" s="1643"/>
      <c r="B523" s="658"/>
      <c r="C523" s="650" t="s">
        <v>5386</v>
      </c>
      <c r="D523" s="658"/>
      <c r="E523" s="650"/>
      <c r="F523" s="650" t="s">
        <v>6063</v>
      </c>
      <c r="G523" s="640" t="s">
        <v>6064</v>
      </c>
      <c r="H523" s="500"/>
      <c r="I523" s="500"/>
      <c r="J523" s="500"/>
      <c r="K523" s="500"/>
      <c r="L523" s="500"/>
      <c r="M523" s="500"/>
      <c r="N523" s="500"/>
      <c r="O523" s="500"/>
      <c r="P523" s="500"/>
      <c r="Q523" s="500"/>
      <c r="R523" s="500"/>
      <c r="S523" s="500"/>
      <c r="T523" s="500"/>
      <c r="U523" s="500"/>
      <c r="V523" s="500"/>
      <c r="W523" s="500"/>
      <c r="X523" s="500"/>
      <c r="Y523" s="500"/>
      <c r="Z523" s="500"/>
      <c r="AA523" s="500"/>
      <c r="AB523" s="1406">
        <v>3.0</v>
      </c>
      <c r="AC523" s="1803" t="s">
        <v>55</v>
      </c>
      <c r="AD523" s="664" t="s">
        <v>4445</v>
      </c>
      <c r="AE523" s="658"/>
      <c r="AF523" s="658"/>
      <c r="AG523" s="658"/>
      <c r="AH523" s="654"/>
    </row>
    <row r="524" ht="15.75" customHeight="1">
      <c r="A524" s="1477" t="s">
        <v>6065</v>
      </c>
      <c r="B524" s="658"/>
      <c r="C524" s="658"/>
      <c r="D524" s="658"/>
      <c r="E524" s="650"/>
      <c r="F524" s="658"/>
      <c r="G524" s="658"/>
      <c r="H524" s="501" t="s">
        <v>94</v>
      </c>
      <c r="I524" s="501" t="s">
        <v>94</v>
      </c>
      <c r="J524" s="501"/>
      <c r="K524" s="501"/>
      <c r="L524" s="500"/>
      <c r="M524" s="500"/>
      <c r="N524" s="500"/>
      <c r="O524" s="500"/>
      <c r="P524" s="500"/>
      <c r="Q524" s="500"/>
      <c r="R524" s="500"/>
      <c r="S524" s="500"/>
      <c r="T524" s="500"/>
      <c r="U524" s="500"/>
      <c r="V524" s="500"/>
      <c r="W524" s="500"/>
      <c r="X524" s="500"/>
      <c r="Y524" s="500"/>
      <c r="Z524" s="500"/>
      <c r="AA524" s="500"/>
      <c r="AB524" s="1406" t="s">
        <v>94</v>
      </c>
      <c r="AC524" s="1803" t="s">
        <v>55</v>
      </c>
      <c r="AD524" s="1803" t="s">
        <v>3101</v>
      </c>
      <c r="AE524" s="650"/>
      <c r="AF524" s="650"/>
      <c r="AG524" s="650"/>
      <c r="AH524" s="654"/>
    </row>
    <row r="525" ht="15.75" customHeight="1">
      <c r="A525" s="1643"/>
      <c r="B525" s="658"/>
      <c r="C525" s="658"/>
      <c r="D525" s="658"/>
      <c r="E525" s="640" t="s">
        <v>6066</v>
      </c>
      <c r="F525" s="640" t="s">
        <v>6067</v>
      </c>
      <c r="G525" s="640" t="s">
        <v>6068</v>
      </c>
      <c r="H525" s="1380"/>
      <c r="I525" s="1380"/>
      <c r="J525" s="500"/>
      <c r="K525" s="500"/>
      <c r="L525" s="500"/>
      <c r="M525" s="500"/>
      <c r="N525" s="500"/>
      <c r="O525" s="500"/>
      <c r="P525" s="500"/>
      <c r="Q525" s="500"/>
      <c r="R525" s="500"/>
      <c r="S525" s="500"/>
      <c r="T525" s="500"/>
      <c r="U525" s="500"/>
      <c r="V525" s="500"/>
      <c r="W525" s="500"/>
      <c r="X525" s="500"/>
      <c r="Y525" s="500"/>
      <c r="Z525" s="500"/>
      <c r="AA525" s="500"/>
      <c r="AB525" s="1406">
        <v>1.0</v>
      </c>
      <c r="AC525" s="1803" t="s">
        <v>55</v>
      </c>
      <c r="AD525" s="664" t="s">
        <v>3208</v>
      </c>
      <c r="AE525" s="650"/>
      <c r="AF525" s="650"/>
      <c r="AG525" s="650"/>
      <c r="AH525" s="654"/>
    </row>
    <row r="526" ht="15.75" customHeight="1">
      <c r="A526" s="1818" t="s">
        <v>6069</v>
      </c>
      <c r="B526" s="1785"/>
      <c r="C526" s="1785"/>
      <c r="D526" s="1785"/>
      <c r="E526" s="1780"/>
      <c r="F526" s="1785"/>
      <c r="G526" s="1785"/>
      <c r="H526" s="1764"/>
      <c r="I526" s="1764"/>
      <c r="J526" s="1764"/>
      <c r="K526" s="1764"/>
      <c r="L526" s="1764"/>
      <c r="M526" s="1764"/>
      <c r="N526" s="1764"/>
      <c r="O526" s="1764"/>
      <c r="P526" s="1764"/>
      <c r="Q526" s="1764"/>
      <c r="R526" s="1764"/>
      <c r="S526" s="1764"/>
      <c r="T526" s="1764"/>
      <c r="U526" s="1764"/>
      <c r="V526" s="1764"/>
      <c r="W526" s="1764"/>
      <c r="X526" s="1764"/>
      <c r="Y526" s="1764"/>
      <c r="Z526" s="1764"/>
      <c r="AA526" s="1764"/>
      <c r="AB526" s="1771"/>
      <c r="AC526" s="1785"/>
      <c r="AD526" s="1785"/>
      <c r="AE526" s="1780"/>
      <c r="AF526" s="1780"/>
      <c r="AG526" s="1780"/>
      <c r="AH526" s="1813"/>
    </row>
    <row r="527" ht="15.75" customHeight="1">
      <c r="A527" s="1819" t="s">
        <v>6070</v>
      </c>
      <c r="B527" s="1787"/>
      <c r="C527" s="1787"/>
      <c r="D527" s="1787"/>
      <c r="E527" s="1791"/>
      <c r="F527" s="1820" t="s">
        <v>6071</v>
      </c>
      <c r="G527" s="1787"/>
      <c r="H527" s="686"/>
      <c r="I527" s="686"/>
      <c r="J527" s="686"/>
      <c r="K527" s="686"/>
      <c r="L527" s="686"/>
      <c r="M527" s="686"/>
      <c r="N527" s="686"/>
      <c r="O527" s="686"/>
      <c r="P527" s="686"/>
      <c r="Q527" s="686"/>
      <c r="R527" s="686"/>
      <c r="S527" s="686"/>
      <c r="T527" s="686"/>
      <c r="U527" s="686"/>
      <c r="V527" s="686"/>
      <c r="W527" s="686"/>
      <c r="X527" s="686"/>
      <c r="Y527" s="686"/>
      <c r="Z527" s="686"/>
      <c r="AA527" s="686"/>
      <c r="AB527" s="1790"/>
      <c r="AC527" s="1787"/>
      <c r="AD527" s="1787"/>
      <c r="AE527" s="1791"/>
      <c r="AF527" s="1791"/>
      <c r="AG527" s="1791"/>
      <c r="AH527" s="689"/>
    </row>
    <row r="528" ht="15.75" customHeight="1">
      <c r="A528" s="1817" t="s">
        <v>6072</v>
      </c>
      <c r="B528" s="658"/>
      <c r="C528" s="658"/>
      <c r="D528" s="658"/>
      <c r="E528" s="650"/>
      <c r="F528" s="658"/>
      <c r="G528" s="658"/>
      <c r="H528" s="501" t="s">
        <v>94</v>
      </c>
      <c r="I528" s="501" t="s">
        <v>94</v>
      </c>
      <c r="J528" s="501"/>
      <c r="K528" s="501"/>
      <c r="L528" s="500"/>
      <c r="M528" s="500"/>
      <c r="N528" s="500"/>
      <c r="O528" s="500"/>
      <c r="P528" s="500"/>
      <c r="Q528" s="500"/>
      <c r="R528" s="500"/>
      <c r="S528" s="500"/>
      <c r="T528" s="500"/>
      <c r="U528" s="500"/>
      <c r="V528" s="500"/>
      <c r="W528" s="500"/>
      <c r="X528" s="500"/>
      <c r="Y528" s="500"/>
      <c r="Z528" s="500"/>
      <c r="AA528" s="500"/>
      <c r="AB528" s="1406" t="s">
        <v>94</v>
      </c>
      <c r="AC528" s="1803" t="s">
        <v>55</v>
      </c>
      <c r="AD528" s="1803" t="s">
        <v>3101</v>
      </c>
      <c r="AE528" s="650"/>
      <c r="AF528" s="650"/>
      <c r="AG528" s="650"/>
      <c r="AH528" s="654"/>
    </row>
    <row r="529" ht="15.75" customHeight="1">
      <c r="A529" s="1643"/>
      <c r="B529" s="650" t="s">
        <v>6073</v>
      </c>
      <c r="C529" s="658"/>
      <c r="D529" s="658"/>
      <c r="E529" s="650"/>
      <c r="F529" s="658"/>
      <c r="G529" s="658"/>
      <c r="H529" s="501" t="s">
        <v>94</v>
      </c>
      <c r="I529" s="501" t="s">
        <v>94</v>
      </c>
      <c r="J529" s="501"/>
      <c r="K529" s="501"/>
      <c r="L529" s="500"/>
      <c r="M529" s="500"/>
      <c r="N529" s="500"/>
      <c r="O529" s="500"/>
      <c r="P529" s="500"/>
      <c r="Q529" s="500"/>
      <c r="R529" s="500"/>
      <c r="S529" s="500"/>
      <c r="T529" s="500"/>
      <c r="U529" s="500"/>
      <c r="V529" s="500"/>
      <c r="W529" s="500"/>
      <c r="X529" s="500"/>
      <c r="Y529" s="500"/>
      <c r="Z529" s="500"/>
      <c r="AA529" s="500"/>
      <c r="AB529" s="1406" t="s">
        <v>94</v>
      </c>
      <c r="AC529" s="1803" t="s">
        <v>55</v>
      </c>
      <c r="AD529" s="1803" t="s">
        <v>3101</v>
      </c>
      <c r="AE529" s="650"/>
      <c r="AF529" s="650"/>
      <c r="AG529" s="650"/>
      <c r="AH529" s="654"/>
    </row>
    <row r="530" ht="15.75" hidden="1" customHeight="1">
      <c r="A530" s="1643"/>
      <c r="B530" s="658"/>
      <c r="C530" s="650" t="s">
        <v>6074</v>
      </c>
      <c r="D530" s="658"/>
      <c r="E530" s="650"/>
      <c r="F530" s="650" t="s">
        <v>6075</v>
      </c>
      <c r="G530" s="640" t="s">
        <v>6076</v>
      </c>
      <c r="H530" s="500"/>
      <c r="I530" s="500"/>
      <c r="J530" s="500"/>
      <c r="K530" s="500"/>
      <c r="L530" s="500"/>
      <c r="M530" s="500"/>
      <c r="N530" s="500"/>
      <c r="O530" s="500"/>
      <c r="P530" s="500"/>
      <c r="Q530" s="500"/>
      <c r="R530" s="500"/>
      <c r="S530" s="500"/>
      <c r="T530" s="500"/>
      <c r="U530" s="500"/>
      <c r="V530" s="500"/>
      <c r="W530" s="500"/>
      <c r="X530" s="500"/>
      <c r="Y530" s="500"/>
      <c r="Z530" s="500"/>
      <c r="AA530" s="500"/>
      <c r="AB530" s="1406">
        <v>3.0</v>
      </c>
      <c r="AC530" s="1803" t="s">
        <v>55</v>
      </c>
      <c r="AD530" s="1803" t="s">
        <v>3101</v>
      </c>
      <c r="AE530" s="658"/>
      <c r="AF530" s="658"/>
      <c r="AG530" s="658"/>
      <c r="AH530" s="654"/>
    </row>
    <row r="531" ht="15.75" hidden="1" customHeight="1">
      <c r="A531" s="1643"/>
      <c r="B531" s="658"/>
      <c r="C531" s="650" t="s">
        <v>6077</v>
      </c>
      <c r="D531" s="658"/>
      <c r="E531" s="650"/>
      <c r="F531" s="650" t="s">
        <v>6078</v>
      </c>
      <c r="G531" s="640" t="s">
        <v>6079</v>
      </c>
      <c r="H531" s="500"/>
      <c r="I531" s="500"/>
      <c r="J531" s="500"/>
      <c r="K531" s="500"/>
      <c r="L531" s="500"/>
      <c r="M531" s="500"/>
      <c r="N531" s="500"/>
      <c r="O531" s="500"/>
      <c r="P531" s="500"/>
      <c r="Q531" s="500"/>
      <c r="R531" s="500"/>
      <c r="S531" s="500"/>
      <c r="T531" s="500"/>
      <c r="U531" s="500"/>
      <c r="V531" s="500"/>
      <c r="W531" s="500"/>
      <c r="X531" s="500"/>
      <c r="Y531" s="500"/>
      <c r="Z531" s="500"/>
      <c r="AA531" s="500"/>
      <c r="AB531" s="1406">
        <v>3.0</v>
      </c>
      <c r="AC531" s="1803" t="s">
        <v>55</v>
      </c>
      <c r="AD531" s="1803" t="s">
        <v>3101</v>
      </c>
      <c r="AE531" s="658"/>
      <c r="AF531" s="658"/>
      <c r="AG531" s="658"/>
      <c r="AH531" s="654"/>
    </row>
    <row r="532" ht="15.75" customHeight="1">
      <c r="A532" s="1643"/>
      <c r="B532" s="658"/>
      <c r="C532" s="650" t="s">
        <v>6080</v>
      </c>
      <c r="D532" s="658"/>
      <c r="E532" s="650"/>
      <c r="F532" s="658"/>
      <c r="G532" s="658"/>
      <c r="H532" s="501" t="s">
        <v>94</v>
      </c>
      <c r="I532" s="501" t="s">
        <v>94</v>
      </c>
      <c r="J532" s="501"/>
      <c r="K532" s="501"/>
      <c r="L532" s="500"/>
      <c r="M532" s="500"/>
      <c r="N532" s="500"/>
      <c r="O532" s="500"/>
      <c r="P532" s="500"/>
      <c r="Q532" s="500"/>
      <c r="R532" s="500"/>
      <c r="S532" s="500"/>
      <c r="T532" s="500"/>
      <c r="U532" s="500"/>
      <c r="V532" s="500"/>
      <c r="W532" s="500"/>
      <c r="X532" s="500"/>
      <c r="Y532" s="500"/>
      <c r="Z532" s="500"/>
      <c r="AA532" s="500"/>
      <c r="AB532" s="1406" t="s">
        <v>94</v>
      </c>
      <c r="AC532" s="1803" t="s">
        <v>55</v>
      </c>
      <c r="AD532" s="1803" t="s">
        <v>3101</v>
      </c>
      <c r="AE532" s="650"/>
      <c r="AF532" s="652"/>
      <c r="AG532" s="650"/>
      <c r="AH532" s="654"/>
    </row>
    <row r="533" ht="15.75" hidden="1" customHeight="1">
      <c r="A533" s="1643"/>
      <c r="B533" s="658"/>
      <c r="C533" s="658"/>
      <c r="D533" s="658"/>
      <c r="E533" s="650" t="s">
        <v>6081</v>
      </c>
      <c r="F533" s="650" t="s">
        <v>6082</v>
      </c>
      <c r="G533" s="640" t="s">
        <v>6079</v>
      </c>
      <c r="H533" s="500"/>
      <c r="I533" s="500"/>
      <c r="J533" s="500"/>
      <c r="K533" s="500"/>
      <c r="L533" s="500"/>
      <c r="M533" s="500"/>
      <c r="N533" s="500"/>
      <c r="O533" s="500"/>
      <c r="P533" s="500"/>
      <c r="Q533" s="500"/>
      <c r="R533" s="500"/>
      <c r="S533" s="500"/>
      <c r="T533" s="500"/>
      <c r="U533" s="500"/>
      <c r="V533" s="500"/>
      <c r="W533" s="500"/>
      <c r="X533" s="500"/>
      <c r="Y533" s="500"/>
      <c r="Z533" s="500"/>
      <c r="AA533" s="500"/>
      <c r="AB533" s="1406">
        <v>3.0</v>
      </c>
      <c r="AC533" s="1803" t="s">
        <v>55</v>
      </c>
      <c r="AD533" s="1803" t="s">
        <v>3101</v>
      </c>
      <c r="AE533" s="658"/>
      <c r="AF533" s="658"/>
      <c r="AG533" s="658"/>
      <c r="AH533" s="654"/>
    </row>
    <row r="534" ht="15.75" hidden="1" customHeight="1">
      <c r="A534" s="1643"/>
      <c r="B534" s="658"/>
      <c r="C534" s="658"/>
      <c r="D534" s="658"/>
      <c r="E534" s="650" t="s">
        <v>6083</v>
      </c>
      <c r="F534" s="650" t="s">
        <v>6082</v>
      </c>
      <c r="G534" s="640" t="s">
        <v>6079</v>
      </c>
      <c r="H534" s="500"/>
      <c r="I534" s="500"/>
      <c r="J534" s="500"/>
      <c r="K534" s="500"/>
      <c r="L534" s="500"/>
      <c r="M534" s="500"/>
      <c r="N534" s="500"/>
      <c r="O534" s="500"/>
      <c r="P534" s="500"/>
      <c r="Q534" s="500"/>
      <c r="R534" s="500"/>
      <c r="S534" s="500"/>
      <c r="T534" s="500"/>
      <c r="U534" s="500"/>
      <c r="V534" s="500"/>
      <c r="W534" s="500"/>
      <c r="X534" s="500"/>
      <c r="Y534" s="500"/>
      <c r="Z534" s="500"/>
      <c r="AA534" s="500"/>
      <c r="AB534" s="1406">
        <v>3.0</v>
      </c>
      <c r="AC534" s="1803" t="s">
        <v>55</v>
      </c>
      <c r="AD534" s="1803" t="s">
        <v>3101</v>
      </c>
      <c r="AE534" s="658"/>
      <c r="AF534" s="658"/>
      <c r="AG534" s="658"/>
      <c r="AH534" s="654"/>
    </row>
    <row r="535" ht="15.75" hidden="1" customHeight="1">
      <c r="A535" s="1643"/>
      <c r="B535" s="658"/>
      <c r="C535" s="658"/>
      <c r="D535" s="658"/>
      <c r="E535" s="650" t="s">
        <v>6084</v>
      </c>
      <c r="F535" s="650" t="s">
        <v>6082</v>
      </c>
      <c r="G535" s="640" t="s">
        <v>6079</v>
      </c>
      <c r="H535" s="500"/>
      <c r="I535" s="500"/>
      <c r="J535" s="500"/>
      <c r="K535" s="500"/>
      <c r="L535" s="500"/>
      <c r="M535" s="500"/>
      <c r="N535" s="500"/>
      <c r="O535" s="500"/>
      <c r="P535" s="500"/>
      <c r="Q535" s="500"/>
      <c r="R535" s="500"/>
      <c r="S535" s="500"/>
      <c r="T535" s="500"/>
      <c r="U535" s="500"/>
      <c r="V535" s="500"/>
      <c r="W535" s="500"/>
      <c r="X535" s="500"/>
      <c r="Y535" s="500"/>
      <c r="Z535" s="500"/>
      <c r="AA535" s="500"/>
      <c r="AB535" s="1406">
        <v>3.0</v>
      </c>
      <c r="AC535" s="1803" t="s">
        <v>55</v>
      </c>
      <c r="AD535" s="1803" t="s">
        <v>3101</v>
      </c>
      <c r="AE535" s="658"/>
      <c r="AF535" s="658"/>
      <c r="AG535" s="658"/>
      <c r="AH535" s="654"/>
    </row>
    <row r="536" ht="15.75" customHeight="1">
      <c r="A536" s="1643"/>
      <c r="B536" s="658"/>
      <c r="C536" s="650" t="s">
        <v>6085</v>
      </c>
      <c r="D536" s="658"/>
      <c r="E536" s="650"/>
      <c r="F536" s="650" t="s">
        <v>6086</v>
      </c>
      <c r="G536" s="640" t="s">
        <v>6079</v>
      </c>
      <c r="H536" s="1380"/>
      <c r="I536" s="1380"/>
      <c r="J536" s="500"/>
      <c r="K536" s="500"/>
      <c r="L536" s="500"/>
      <c r="M536" s="500"/>
      <c r="N536" s="500"/>
      <c r="O536" s="500"/>
      <c r="P536" s="500"/>
      <c r="Q536" s="500"/>
      <c r="R536" s="500"/>
      <c r="S536" s="500"/>
      <c r="T536" s="500"/>
      <c r="U536" s="500"/>
      <c r="V536" s="500"/>
      <c r="W536" s="500"/>
      <c r="X536" s="500"/>
      <c r="Y536" s="500"/>
      <c r="Z536" s="500"/>
      <c r="AA536" s="500"/>
      <c r="AB536" s="1406">
        <v>1.0</v>
      </c>
      <c r="AC536" s="1803" t="s">
        <v>55</v>
      </c>
      <c r="AD536" s="1803" t="s">
        <v>3101</v>
      </c>
      <c r="AE536" s="652"/>
      <c r="AF536" s="650"/>
      <c r="AG536" s="650"/>
      <c r="AH536" s="654"/>
    </row>
    <row r="537" ht="15.75" customHeight="1">
      <c r="A537" s="1643"/>
      <c r="B537" s="650" t="s">
        <v>6087</v>
      </c>
      <c r="C537" s="658"/>
      <c r="D537" s="658"/>
      <c r="E537" s="650"/>
      <c r="F537" s="658"/>
      <c r="G537" s="658"/>
      <c r="H537" s="501" t="s">
        <v>94</v>
      </c>
      <c r="I537" s="501" t="s">
        <v>94</v>
      </c>
      <c r="J537" s="501"/>
      <c r="K537" s="501"/>
      <c r="L537" s="500"/>
      <c r="M537" s="500"/>
      <c r="N537" s="500"/>
      <c r="O537" s="500"/>
      <c r="P537" s="500"/>
      <c r="Q537" s="500"/>
      <c r="R537" s="500"/>
      <c r="S537" s="500"/>
      <c r="T537" s="500"/>
      <c r="U537" s="500"/>
      <c r="V537" s="500"/>
      <c r="W537" s="500"/>
      <c r="X537" s="500"/>
      <c r="Y537" s="500"/>
      <c r="Z537" s="500"/>
      <c r="AA537" s="500"/>
      <c r="AB537" s="1406" t="s">
        <v>94</v>
      </c>
      <c r="AC537" s="1803" t="s">
        <v>55</v>
      </c>
      <c r="AD537" s="1803" t="s">
        <v>3101</v>
      </c>
      <c r="AE537" s="650"/>
      <c r="AF537" s="650"/>
      <c r="AG537" s="650"/>
      <c r="AH537" s="654"/>
    </row>
    <row r="538" ht="15.75" customHeight="1">
      <c r="A538" s="1643"/>
      <c r="B538" s="658"/>
      <c r="C538" s="650" t="s">
        <v>6088</v>
      </c>
      <c r="D538" s="650" t="s">
        <v>6089</v>
      </c>
      <c r="E538" s="650" t="s">
        <v>6090</v>
      </c>
      <c r="F538" s="650" t="s">
        <v>6091</v>
      </c>
      <c r="G538" s="640" t="s">
        <v>6092</v>
      </c>
      <c r="H538" s="1380"/>
      <c r="I538" s="1380"/>
      <c r="J538" s="500"/>
      <c r="K538" s="500"/>
      <c r="L538" s="500"/>
      <c r="M538" s="500"/>
      <c r="N538" s="500"/>
      <c r="O538" s="500"/>
      <c r="P538" s="500"/>
      <c r="Q538" s="500"/>
      <c r="R538" s="500"/>
      <c r="S538" s="500"/>
      <c r="T538" s="500"/>
      <c r="U538" s="500"/>
      <c r="V538" s="500"/>
      <c r="W538" s="500"/>
      <c r="X538" s="500"/>
      <c r="Y538" s="500"/>
      <c r="Z538" s="500"/>
      <c r="AA538" s="500"/>
      <c r="AB538" s="1406">
        <v>1.0</v>
      </c>
      <c r="AC538" s="1803" t="s">
        <v>55</v>
      </c>
      <c r="AD538" s="1803" t="s">
        <v>3101</v>
      </c>
      <c r="AE538" s="652"/>
      <c r="AF538" s="650"/>
      <c r="AG538" s="650"/>
      <c r="AH538" s="654"/>
    </row>
    <row r="539" ht="15.75" customHeight="1">
      <c r="A539" s="1643"/>
      <c r="B539" s="658"/>
      <c r="C539" s="658"/>
      <c r="D539" s="650" t="s">
        <v>5643</v>
      </c>
      <c r="E539" s="650" t="s">
        <v>6093</v>
      </c>
      <c r="F539" s="650" t="s">
        <v>6094</v>
      </c>
      <c r="G539" s="640" t="s">
        <v>6095</v>
      </c>
      <c r="H539" s="1380"/>
      <c r="I539" s="1380"/>
      <c r="J539" s="500"/>
      <c r="K539" s="500"/>
      <c r="L539" s="500"/>
      <c r="M539" s="500"/>
      <c r="N539" s="500"/>
      <c r="O539" s="500"/>
      <c r="P539" s="500"/>
      <c r="Q539" s="500"/>
      <c r="R539" s="500"/>
      <c r="S539" s="500"/>
      <c r="T539" s="500"/>
      <c r="U539" s="500"/>
      <c r="V539" s="500"/>
      <c r="W539" s="500"/>
      <c r="X539" s="500"/>
      <c r="Y539" s="500"/>
      <c r="Z539" s="500"/>
      <c r="AA539" s="500"/>
      <c r="AB539" s="1406">
        <v>1.0</v>
      </c>
      <c r="AC539" s="1803" t="s">
        <v>55</v>
      </c>
      <c r="AD539" s="1803" t="s">
        <v>3101</v>
      </c>
      <c r="AE539" s="650"/>
      <c r="AF539" s="650"/>
      <c r="AG539" s="650"/>
      <c r="AH539" s="654"/>
    </row>
    <row r="540" ht="15.75" hidden="1" customHeight="1">
      <c r="A540" s="1643"/>
      <c r="B540" s="658"/>
      <c r="C540" s="658"/>
      <c r="D540" s="650" t="s">
        <v>6096</v>
      </c>
      <c r="E540" s="650" t="s">
        <v>6093</v>
      </c>
      <c r="F540" s="650" t="s">
        <v>6091</v>
      </c>
      <c r="G540" s="640" t="s">
        <v>6092</v>
      </c>
      <c r="H540" s="500"/>
      <c r="I540" s="500"/>
      <c r="J540" s="500"/>
      <c r="K540" s="500"/>
      <c r="L540" s="500"/>
      <c r="M540" s="500"/>
      <c r="N540" s="500"/>
      <c r="O540" s="500"/>
      <c r="P540" s="500"/>
      <c r="Q540" s="500"/>
      <c r="R540" s="500"/>
      <c r="S540" s="500"/>
      <c r="T540" s="500"/>
      <c r="U540" s="500"/>
      <c r="V540" s="500"/>
      <c r="W540" s="500"/>
      <c r="X540" s="500"/>
      <c r="Y540" s="500"/>
      <c r="Z540" s="500"/>
      <c r="AA540" s="500"/>
      <c r="AB540" s="1406">
        <v>3.0</v>
      </c>
      <c r="AC540" s="1803" t="s">
        <v>55</v>
      </c>
      <c r="AD540" s="1803" t="s">
        <v>3101</v>
      </c>
      <c r="AE540" s="658"/>
      <c r="AF540" s="658"/>
      <c r="AG540" s="658"/>
      <c r="AH540" s="654"/>
    </row>
    <row r="541" ht="15.75" customHeight="1">
      <c r="A541" s="1643"/>
      <c r="B541" s="658"/>
      <c r="C541" s="650" t="s">
        <v>6097</v>
      </c>
      <c r="D541" s="650" t="s">
        <v>6098</v>
      </c>
      <c r="E541" s="650" t="s">
        <v>6099</v>
      </c>
      <c r="F541" s="650" t="s">
        <v>6100</v>
      </c>
      <c r="G541" s="640" t="s">
        <v>6101</v>
      </c>
      <c r="H541" s="1380"/>
      <c r="I541" s="1380"/>
      <c r="J541" s="500"/>
      <c r="K541" s="500"/>
      <c r="L541" s="500"/>
      <c r="M541" s="500"/>
      <c r="N541" s="500"/>
      <c r="O541" s="500"/>
      <c r="P541" s="500"/>
      <c r="Q541" s="500"/>
      <c r="R541" s="500"/>
      <c r="S541" s="500"/>
      <c r="T541" s="500"/>
      <c r="U541" s="500"/>
      <c r="V541" s="500"/>
      <c r="W541" s="500"/>
      <c r="X541" s="500"/>
      <c r="Y541" s="500"/>
      <c r="Z541" s="500"/>
      <c r="AA541" s="500"/>
      <c r="AB541" s="1406">
        <v>1.0</v>
      </c>
      <c r="AC541" s="1803" t="s">
        <v>55</v>
      </c>
      <c r="AD541" s="1803" t="s">
        <v>3101</v>
      </c>
      <c r="AE541" s="650"/>
      <c r="AF541" s="650" t="s">
        <v>6102</v>
      </c>
      <c r="AG541" s="650"/>
      <c r="AH541" s="654"/>
    </row>
    <row r="542" ht="15.75" customHeight="1">
      <c r="A542" s="1643" t="s">
        <v>6103</v>
      </c>
      <c r="B542" s="658"/>
      <c r="C542" s="658"/>
      <c r="D542" s="658"/>
      <c r="E542" s="650"/>
      <c r="F542" s="658"/>
      <c r="G542" s="658"/>
      <c r="H542" s="501" t="s">
        <v>94</v>
      </c>
      <c r="I542" s="501" t="s">
        <v>94</v>
      </c>
      <c r="J542" s="501"/>
      <c r="K542" s="501"/>
      <c r="L542" s="500"/>
      <c r="M542" s="500"/>
      <c r="N542" s="500"/>
      <c r="O542" s="500"/>
      <c r="P542" s="500"/>
      <c r="Q542" s="500"/>
      <c r="R542" s="500"/>
      <c r="S542" s="500"/>
      <c r="T542" s="500"/>
      <c r="U542" s="500"/>
      <c r="V542" s="500"/>
      <c r="W542" s="500"/>
      <c r="X542" s="500"/>
      <c r="Y542" s="500"/>
      <c r="Z542" s="500"/>
      <c r="AA542" s="500"/>
      <c r="AB542" s="1406" t="s">
        <v>94</v>
      </c>
      <c r="AC542" s="1803" t="s">
        <v>55</v>
      </c>
      <c r="AD542" s="1803" t="s">
        <v>3101</v>
      </c>
      <c r="AE542" s="650"/>
      <c r="AF542" s="650"/>
      <c r="AG542" s="650"/>
      <c r="AH542" s="654"/>
    </row>
    <row r="543" ht="15.75" customHeight="1">
      <c r="A543" s="1643"/>
      <c r="B543" s="650" t="s">
        <v>6104</v>
      </c>
      <c r="C543" s="658"/>
      <c r="D543" s="658"/>
      <c r="E543" s="650"/>
      <c r="F543" s="658"/>
      <c r="G543" s="658"/>
      <c r="H543" s="501" t="s">
        <v>94</v>
      </c>
      <c r="I543" s="501" t="s">
        <v>94</v>
      </c>
      <c r="J543" s="501"/>
      <c r="K543" s="501"/>
      <c r="L543" s="500"/>
      <c r="M543" s="500"/>
      <c r="N543" s="500"/>
      <c r="O543" s="500"/>
      <c r="P543" s="500"/>
      <c r="Q543" s="500"/>
      <c r="R543" s="500"/>
      <c r="S543" s="500"/>
      <c r="T543" s="500"/>
      <c r="U543" s="500"/>
      <c r="V543" s="500"/>
      <c r="W543" s="500"/>
      <c r="X543" s="500"/>
      <c r="Y543" s="500"/>
      <c r="Z543" s="500"/>
      <c r="AA543" s="500"/>
      <c r="AB543" s="1406" t="s">
        <v>94</v>
      </c>
      <c r="AC543" s="1803" t="s">
        <v>55</v>
      </c>
      <c r="AD543" s="1803" t="s">
        <v>3101</v>
      </c>
      <c r="AE543" s="650"/>
      <c r="AF543" s="650"/>
      <c r="AG543" s="650"/>
      <c r="AH543" s="654"/>
    </row>
    <row r="544" ht="15.75" customHeight="1">
      <c r="A544" s="1643"/>
      <c r="B544" s="658"/>
      <c r="C544" s="650" t="s">
        <v>6105</v>
      </c>
      <c r="D544" s="658"/>
      <c r="E544" s="650" t="s">
        <v>6106</v>
      </c>
      <c r="F544" s="650" t="s">
        <v>6107</v>
      </c>
      <c r="G544" s="640" t="s">
        <v>6108</v>
      </c>
      <c r="H544" s="1380"/>
      <c r="I544" s="1380"/>
      <c r="J544" s="500"/>
      <c r="K544" s="500"/>
      <c r="L544" s="500"/>
      <c r="M544" s="500"/>
      <c r="N544" s="500"/>
      <c r="O544" s="500"/>
      <c r="P544" s="500"/>
      <c r="Q544" s="500"/>
      <c r="R544" s="500"/>
      <c r="S544" s="500"/>
      <c r="T544" s="500"/>
      <c r="U544" s="500"/>
      <c r="V544" s="500"/>
      <c r="W544" s="500"/>
      <c r="X544" s="500"/>
      <c r="Y544" s="500"/>
      <c r="Z544" s="500"/>
      <c r="AA544" s="500"/>
      <c r="AB544" s="1406">
        <v>1.0</v>
      </c>
      <c r="AC544" s="1803" t="s">
        <v>55</v>
      </c>
      <c r="AD544" s="1803" t="s">
        <v>3101</v>
      </c>
      <c r="AE544" s="650"/>
      <c r="AF544" s="650"/>
      <c r="AG544" s="650"/>
      <c r="AH544" s="654"/>
    </row>
    <row r="545" ht="15.75" customHeight="1">
      <c r="A545" s="1643"/>
      <c r="B545" s="658"/>
      <c r="C545" s="650" t="s">
        <v>6109</v>
      </c>
      <c r="D545" s="650" t="s">
        <v>6110</v>
      </c>
      <c r="E545" s="650" t="s">
        <v>6111</v>
      </c>
      <c r="F545" s="650" t="s">
        <v>6112</v>
      </c>
      <c r="G545" s="640" t="s">
        <v>6113</v>
      </c>
      <c r="H545" s="1380"/>
      <c r="I545" s="1380"/>
      <c r="J545" s="500"/>
      <c r="K545" s="500"/>
      <c r="L545" s="500"/>
      <c r="M545" s="500"/>
      <c r="N545" s="500"/>
      <c r="O545" s="500"/>
      <c r="P545" s="500"/>
      <c r="Q545" s="500"/>
      <c r="R545" s="500"/>
      <c r="S545" s="500"/>
      <c r="T545" s="500"/>
      <c r="U545" s="500"/>
      <c r="V545" s="500"/>
      <c r="W545" s="500"/>
      <c r="X545" s="500"/>
      <c r="Y545" s="500"/>
      <c r="Z545" s="500"/>
      <c r="AA545" s="500"/>
      <c r="AB545" s="1406">
        <v>1.0</v>
      </c>
      <c r="AC545" s="1803" t="s">
        <v>55</v>
      </c>
      <c r="AD545" s="1803" t="s">
        <v>3101</v>
      </c>
      <c r="AE545" s="650"/>
      <c r="AF545" s="650" t="s">
        <v>6114</v>
      </c>
      <c r="AG545" s="650"/>
      <c r="AH545" s="654"/>
    </row>
    <row r="546" ht="15.75" customHeight="1">
      <c r="A546" s="1643"/>
      <c r="B546" s="658"/>
      <c r="C546" s="658"/>
      <c r="D546" s="650" t="s">
        <v>6115</v>
      </c>
      <c r="E546" s="650" t="s">
        <v>6111</v>
      </c>
      <c r="F546" s="650" t="s">
        <v>6116</v>
      </c>
      <c r="G546" s="640" t="s">
        <v>6117</v>
      </c>
      <c r="H546" s="1380"/>
      <c r="I546" s="1380"/>
      <c r="J546" s="500"/>
      <c r="K546" s="500"/>
      <c r="L546" s="500"/>
      <c r="M546" s="500"/>
      <c r="N546" s="500"/>
      <c r="O546" s="500"/>
      <c r="P546" s="500"/>
      <c r="Q546" s="500"/>
      <c r="R546" s="500"/>
      <c r="S546" s="500"/>
      <c r="T546" s="500"/>
      <c r="U546" s="500"/>
      <c r="V546" s="500"/>
      <c r="W546" s="500"/>
      <c r="X546" s="500"/>
      <c r="Y546" s="500"/>
      <c r="Z546" s="500"/>
      <c r="AA546" s="500"/>
      <c r="AB546" s="1406">
        <v>1.0</v>
      </c>
      <c r="AC546" s="1803" t="s">
        <v>55</v>
      </c>
      <c r="AD546" s="1803" t="s">
        <v>3101</v>
      </c>
      <c r="AE546" s="650"/>
      <c r="AF546" s="640" t="s">
        <v>6118</v>
      </c>
      <c r="AG546" s="640"/>
      <c r="AH546" s="640" t="s">
        <v>6119</v>
      </c>
    </row>
    <row r="547" ht="15.75" customHeight="1">
      <c r="A547" s="1643"/>
      <c r="B547" s="658"/>
      <c r="C547" s="650" t="s">
        <v>6087</v>
      </c>
      <c r="D547" s="650" t="s">
        <v>6089</v>
      </c>
      <c r="E547" s="650" t="s">
        <v>6090</v>
      </c>
      <c r="F547" s="650" t="s">
        <v>6120</v>
      </c>
      <c r="G547" s="640" t="s">
        <v>6121</v>
      </c>
      <c r="H547" s="1380"/>
      <c r="I547" s="1380"/>
      <c r="J547" s="500"/>
      <c r="K547" s="500"/>
      <c r="L547" s="500"/>
      <c r="M547" s="500"/>
      <c r="N547" s="500"/>
      <c r="O547" s="500"/>
      <c r="P547" s="500"/>
      <c r="Q547" s="500"/>
      <c r="R547" s="500"/>
      <c r="S547" s="500"/>
      <c r="T547" s="500"/>
      <c r="U547" s="500"/>
      <c r="V547" s="500"/>
      <c r="W547" s="500"/>
      <c r="X547" s="500"/>
      <c r="Y547" s="500"/>
      <c r="Z547" s="500"/>
      <c r="AA547" s="500"/>
      <c r="AB547" s="1406">
        <v>1.0</v>
      </c>
      <c r="AC547" s="1803" t="s">
        <v>55</v>
      </c>
      <c r="AD547" s="1803" t="s">
        <v>3101</v>
      </c>
      <c r="AE547" s="650"/>
      <c r="AF547" s="650" t="s">
        <v>6122</v>
      </c>
      <c r="AG547" s="650"/>
      <c r="AH547" s="654"/>
    </row>
    <row r="548" ht="15.75" customHeight="1">
      <c r="A548" s="1643"/>
      <c r="B548" s="658"/>
      <c r="C548" s="658"/>
      <c r="D548" s="650" t="s">
        <v>6123</v>
      </c>
      <c r="E548" s="650" t="s">
        <v>6093</v>
      </c>
      <c r="F548" s="650" t="s">
        <v>6124</v>
      </c>
      <c r="G548" s="640" t="s">
        <v>6125</v>
      </c>
      <c r="H548" s="1380"/>
      <c r="I548" s="1380"/>
      <c r="J548" s="500"/>
      <c r="K548" s="500"/>
      <c r="L548" s="500"/>
      <c r="M548" s="500"/>
      <c r="N548" s="500"/>
      <c r="O548" s="500"/>
      <c r="P548" s="500"/>
      <c r="Q548" s="500"/>
      <c r="R548" s="500"/>
      <c r="S548" s="500"/>
      <c r="T548" s="500"/>
      <c r="U548" s="500"/>
      <c r="V548" s="500"/>
      <c r="W548" s="500"/>
      <c r="X548" s="500"/>
      <c r="Y548" s="500"/>
      <c r="Z548" s="500"/>
      <c r="AA548" s="500"/>
      <c r="AB548" s="1406">
        <v>1.0</v>
      </c>
      <c r="AC548" s="1803" t="s">
        <v>55</v>
      </c>
      <c r="AD548" s="1803" t="s">
        <v>3101</v>
      </c>
      <c r="AE548" s="650"/>
      <c r="AF548" s="650" t="s">
        <v>6126</v>
      </c>
      <c r="AG548" s="650"/>
      <c r="AH548" s="654"/>
    </row>
    <row r="549" ht="15.75" hidden="1" customHeight="1">
      <c r="A549" s="1643"/>
      <c r="B549" s="658"/>
      <c r="C549" s="658"/>
      <c r="D549" s="640" t="s">
        <v>6127</v>
      </c>
      <c r="E549" s="650" t="s">
        <v>6090</v>
      </c>
      <c r="F549" s="650" t="s">
        <v>6128</v>
      </c>
      <c r="G549" s="640" t="s">
        <v>6121</v>
      </c>
      <c r="H549" s="1380"/>
      <c r="I549" s="1380"/>
      <c r="J549" s="500"/>
      <c r="K549" s="500"/>
      <c r="L549" s="500"/>
      <c r="M549" s="500"/>
      <c r="N549" s="500"/>
      <c r="O549" s="500"/>
      <c r="P549" s="500"/>
      <c r="Q549" s="500"/>
      <c r="R549" s="500"/>
      <c r="S549" s="500"/>
      <c r="T549" s="500"/>
      <c r="U549" s="500"/>
      <c r="V549" s="500"/>
      <c r="W549" s="500"/>
      <c r="X549" s="500"/>
      <c r="Y549" s="500"/>
      <c r="Z549" s="500"/>
      <c r="AA549" s="500"/>
      <c r="AB549" s="1613">
        <v>3.0</v>
      </c>
      <c r="AC549" s="1803" t="s">
        <v>55</v>
      </c>
      <c r="AD549" s="1803" t="s">
        <v>3101</v>
      </c>
      <c r="AE549" s="650"/>
      <c r="AF549" s="640" t="s">
        <v>6129</v>
      </c>
      <c r="AG549" s="643"/>
      <c r="AH549" s="654"/>
    </row>
    <row r="550" ht="15.75" customHeight="1">
      <c r="A550" s="1643"/>
      <c r="B550" s="1811" t="s">
        <v>6130</v>
      </c>
      <c r="C550" s="658"/>
      <c r="D550" s="658"/>
      <c r="E550" s="650"/>
      <c r="F550" s="658"/>
      <c r="G550" s="658"/>
      <c r="H550" s="501" t="s">
        <v>94</v>
      </c>
      <c r="I550" s="501" t="s">
        <v>94</v>
      </c>
      <c r="J550" s="501"/>
      <c r="K550" s="501"/>
      <c r="L550" s="500"/>
      <c r="M550" s="500"/>
      <c r="N550" s="500"/>
      <c r="O550" s="500"/>
      <c r="P550" s="500"/>
      <c r="Q550" s="500"/>
      <c r="R550" s="500"/>
      <c r="S550" s="500"/>
      <c r="T550" s="500"/>
      <c r="U550" s="500"/>
      <c r="V550" s="500"/>
      <c r="W550" s="500"/>
      <c r="X550" s="500"/>
      <c r="Y550" s="500"/>
      <c r="Z550" s="500"/>
      <c r="AA550" s="500"/>
      <c r="AB550" s="1406" t="s">
        <v>94</v>
      </c>
      <c r="AC550" s="1803" t="s">
        <v>55</v>
      </c>
      <c r="AD550" s="1803" t="s">
        <v>3101</v>
      </c>
      <c r="AE550" s="650"/>
      <c r="AF550" s="650"/>
      <c r="AG550" s="654"/>
      <c r="AH550" s="654"/>
    </row>
    <row r="551" ht="15.75" customHeight="1">
      <c r="A551" s="1643"/>
      <c r="B551" s="658"/>
      <c r="C551" s="650" t="s">
        <v>6105</v>
      </c>
      <c r="D551" s="658"/>
      <c r="E551" s="650" t="s">
        <v>6131</v>
      </c>
      <c r="F551" s="650" t="s">
        <v>6132</v>
      </c>
      <c r="G551" s="640" t="s">
        <v>6133</v>
      </c>
      <c r="H551" s="1380"/>
      <c r="I551" s="1380"/>
      <c r="J551" s="500"/>
      <c r="K551" s="500"/>
      <c r="L551" s="500"/>
      <c r="M551" s="500"/>
      <c r="N551" s="500"/>
      <c r="O551" s="500"/>
      <c r="P551" s="500"/>
      <c r="Q551" s="500"/>
      <c r="R551" s="500"/>
      <c r="S551" s="500"/>
      <c r="T551" s="500"/>
      <c r="U551" s="500"/>
      <c r="V551" s="500"/>
      <c r="W551" s="500"/>
      <c r="X551" s="500"/>
      <c r="Y551" s="500"/>
      <c r="Z551" s="500"/>
      <c r="AA551" s="500"/>
      <c r="AB551" s="1406">
        <v>1.0</v>
      </c>
      <c r="AC551" s="1803" t="s">
        <v>55</v>
      </c>
      <c r="AD551" s="1803" t="s">
        <v>3101</v>
      </c>
      <c r="AE551" s="650"/>
      <c r="AF551" s="650"/>
      <c r="AG551" s="650"/>
      <c r="AH551" s="654"/>
    </row>
    <row r="552" ht="15.75" customHeight="1">
      <c r="A552" s="1643"/>
      <c r="B552" s="658"/>
      <c r="C552" s="650" t="s">
        <v>6134</v>
      </c>
      <c r="D552" s="658"/>
      <c r="E552" s="650" t="s">
        <v>6135</v>
      </c>
      <c r="F552" s="1821" t="s">
        <v>6136</v>
      </c>
      <c r="G552" s="640" t="s">
        <v>6137</v>
      </c>
      <c r="H552" s="1380"/>
      <c r="I552" s="1380"/>
      <c r="J552" s="500"/>
      <c r="K552" s="500"/>
      <c r="L552" s="500"/>
      <c r="M552" s="500"/>
      <c r="N552" s="500"/>
      <c r="O552" s="500"/>
      <c r="P552" s="500"/>
      <c r="Q552" s="500"/>
      <c r="R552" s="500"/>
      <c r="S552" s="500"/>
      <c r="T552" s="500"/>
      <c r="U552" s="500"/>
      <c r="V552" s="500"/>
      <c r="W552" s="500"/>
      <c r="X552" s="500"/>
      <c r="Y552" s="500"/>
      <c r="Z552" s="500"/>
      <c r="AA552" s="500"/>
      <c r="AB552" s="1406">
        <v>1.0</v>
      </c>
      <c r="AC552" s="1803" t="s">
        <v>55</v>
      </c>
      <c r="AD552" s="1803" t="s">
        <v>3101</v>
      </c>
      <c r="AE552" s="650"/>
      <c r="AF552" s="1601" t="s">
        <v>6138</v>
      </c>
      <c r="AG552" s="650"/>
      <c r="AH552" s="654"/>
    </row>
    <row r="553" ht="15.75" customHeight="1">
      <c r="A553" s="1643"/>
      <c r="B553" s="658"/>
      <c r="C553" s="650" t="s">
        <v>6109</v>
      </c>
      <c r="D553" s="658"/>
      <c r="E553" s="650"/>
      <c r="F553" s="650" t="s">
        <v>6139</v>
      </c>
      <c r="G553" s="640" t="s">
        <v>6140</v>
      </c>
      <c r="H553" s="1380"/>
      <c r="I553" s="1380"/>
      <c r="J553" s="500"/>
      <c r="K553" s="500"/>
      <c r="L553" s="500"/>
      <c r="M553" s="500"/>
      <c r="N553" s="500"/>
      <c r="O553" s="500"/>
      <c r="P553" s="500"/>
      <c r="Q553" s="500"/>
      <c r="R553" s="500"/>
      <c r="S553" s="500"/>
      <c r="T553" s="500"/>
      <c r="U553" s="500"/>
      <c r="V553" s="500"/>
      <c r="W553" s="500"/>
      <c r="X553" s="500"/>
      <c r="Y553" s="500"/>
      <c r="Z553" s="500"/>
      <c r="AA553" s="500"/>
      <c r="AB553" s="1406">
        <v>1.0</v>
      </c>
      <c r="AC553" s="1803" t="s">
        <v>55</v>
      </c>
      <c r="AD553" s="1803" t="s">
        <v>3101</v>
      </c>
      <c r="AE553" s="640"/>
      <c r="AF553" s="650"/>
      <c r="AG553" s="650"/>
      <c r="AH553" s="654"/>
    </row>
    <row r="554" ht="15.75" hidden="1" customHeight="1">
      <c r="A554" s="1643"/>
      <c r="B554" s="658"/>
      <c r="C554" s="650" t="s">
        <v>6087</v>
      </c>
      <c r="D554" s="658"/>
      <c r="E554" s="650"/>
      <c r="F554" s="658"/>
      <c r="G554" s="658"/>
      <c r="H554" s="500"/>
      <c r="I554" s="500"/>
      <c r="J554" s="500"/>
      <c r="K554" s="500"/>
      <c r="L554" s="500"/>
      <c r="M554" s="500"/>
      <c r="N554" s="500"/>
      <c r="O554" s="500"/>
      <c r="P554" s="500"/>
      <c r="Q554" s="500"/>
      <c r="R554" s="500"/>
      <c r="S554" s="500"/>
      <c r="T554" s="500"/>
      <c r="U554" s="500"/>
      <c r="V554" s="500"/>
      <c r="W554" s="500"/>
      <c r="X554" s="500"/>
      <c r="Y554" s="500"/>
      <c r="Z554" s="500"/>
      <c r="AA554" s="500"/>
      <c r="AB554" s="1406">
        <v>3.0</v>
      </c>
      <c r="AC554" s="1803" t="s">
        <v>55</v>
      </c>
      <c r="AD554" s="1803" t="s">
        <v>3101</v>
      </c>
      <c r="AE554" s="658"/>
      <c r="AF554" s="658"/>
      <c r="AG554" s="658"/>
      <c r="AH554" s="654"/>
    </row>
    <row r="555" ht="15.75" customHeight="1">
      <c r="A555" s="1643"/>
      <c r="B555" s="650" t="s">
        <v>6141</v>
      </c>
      <c r="C555" s="658"/>
      <c r="D555" s="658"/>
      <c r="E555" s="650" t="s">
        <v>6142</v>
      </c>
      <c r="F555" s="650" t="s">
        <v>6143</v>
      </c>
      <c r="G555" s="640" t="s">
        <v>6144</v>
      </c>
      <c r="H555" s="1380"/>
      <c r="I555" s="1380"/>
      <c r="J555" s="500"/>
      <c r="K555" s="500"/>
      <c r="L555" s="500"/>
      <c r="M555" s="500"/>
      <c r="N555" s="500"/>
      <c r="O555" s="500"/>
      <c r="P555" s="500"/>
      <c r="Q555" s="500"/>
      <c r="R555" s="500"/>
      <c r="S555" s="500"/>
      <c r="T555" s="500"/>
      <c r="U555" s="500"/>
      <c r="V555" s="500"/>
      <c r="W555" s="500"/>
      <c r="X555" s="500"/>
      <c r="Y555" s="500"/>
      <c r="Z555" s="500"/>
      <c r="AA555" s="500"/>
      <c r="AB555" s="1406">
        <v>1.0</v>
      </c>
      <c r="AC555" s="1803" t="s">
        <v>55</v>
      </c>
      <c r="AD555" s="1803" t="s">
        <v>3101</v>
      </c>
      <c r="AE555" s="640"/>
      <c r="AF555" s="640" t="s">
        <v>6145</v>
      </c>
      <c r="AG555" s="650"/>
      <c r="AH555" s="654"/>
    </row>
    <row r="556" ht="15.75" customHeight="1">
      <c r="A556" s="1643" t="s">
        <v>6146</v>
      </c>
      <c r="B556" s="658"/>
      <c r="C556" s="658"/>
      <c r="D556" s="658"/>
      <c r="E556" s="650"/>
      <c r="F556" s="658"/>
      <c r="G556" s="658"/>
      <c r="H556" s="501" t="s">
        <v>94</v>
      </c>
      <c r="I556" s="501" t="s">
        <v>94</v>
      </c>
      <c r="J556" s="501"/>
      <c r="K556" s="501"/>
      <c r="L556" s="500"/>
      <c r="M556" s="500"/>
      <c r="N556" s="500"/>
      <c r="O556" s="500"/>
      <c r="P556" s="500"/>
      <c r="Q556" s="500"/>
      <c r="R556" s="500"/>
      <c r="S556" s="500"/>
      <c r="T556" s="500"/>
      <c r="U556" s="500"/>
      <c r="V556" s="500"/>
      <c r="W556" s="500"/>
      <c r="X556" s="500"/>
      <c r="Y556" s="500"/>
      <c r="Z556" s="500"/>
      <c r="AA556" s="500"/>
      <c r="AB556" s="1406" t="s">
        <v>94</v>
      </c>
      <c r="AC556" s="1803" t="s">
        <v>55</v>
      </c>
      <c r="AD556" s="1803" t="s">
        <v>3101</v>
      </c>
      <c r="AE556" s="650"/>
      <c r="AF556" s="650"/>
      <c r="AG556" s="650"/>
      <c r="AH556" s="654"/>
    </row>
    <row r="557" ht="15.75" customHeight="1">
      <c r="A557" s="1643"/>
      <c r="B557" s="1811" t="s">
        <v>6147</v>
      </c>
      <c r="C557" s="658"/>
      <c r="D557" s="658"/>
      <c r="E557" s="650"/>
      <c r="F557" s="658"/>
      <c r="G557" s="658"/>
      <c r="H557" s="501" t="s">
        <v>94</v>
      </c>
      <c r="I557" s="501" t="s">
        <v>94</v>
      </c>
      <c r="J557" s="501"/>
      <c r="K557" s="501"/>
      <c r="L557" s="500"/>
      <c r="M557" s="500"/>
      <c r="N557" s="500"/>
      <c r="O557" s="500"/>
      <c r="P557" s="500"/>
      <c r="Q557" s="500"/>
      <c r="R557" s="500"/>
      <c r="S557" s="500"/>
      <c r="T557" s="500"/>
      <c r="U557" s="500"/>
      <c r="V557" s="500"/>
      <c r="W557" s="500"/>
      <c r="X557" s="500"/>
      <c r="Y557" s="500"/>
      <c r="Z557" s="500"/>
      <c r="AA557" s="500"/>
      <c r="AB557" s="1406" t="s">
        <v>94</v>
      </c>
      <c r="AC557" s="1803" t="s">
        <v>55</v>
      </c>
      <c r="AD557" s="1803" t="s">
        <v>3101</v>
      </c>
      <c r="AE557" s="650"/>
      <c r="AF557" s="650"/>
      <c r="AG557" s="650"/>
      <c r="AH557" s="654"/>
    </row>
    <row r="558" ht="15.75" customHeight="1">
      <c r="A558" s="1643"/>
      <c r="B558" s="658"/>
      <c r="C558" s="650" t="s">
        <v>6105</v>
      </c>
      <c r="D558" s="658"/>
      <c r="E558" s="650" t="s">
        <v>6106</v>
      </c>
      <c r="F558" s="650" t="s">
        <v>6148</v>
      </c>
      <c r="G558" s="640" t="s">
        <v>6108</v>
      </c>
      <c r="H558" s="1380"/>
      <c r="I558" s="1380"/>
      <c r="J558" s="500"/>
      <c r="K558" s="500"/>
      <c r="L558" s="500"/>
      <c r="M558" s="500"/>
      <c r="N558" s="500"/>
      <c r="O558" s="500"/>
      <c r="P558" s="500"/>
      <c r="Q558" s="500"/>
      <c r="R558" s="500"/>
      <c r="S558" s="500"/>
      <c r="T558" s="500"/>
      <c r="U558" s="500"/>
      <c r="V558" s="500"/>
      <c r="W558" s="500"/>
      <c r="X558" s="500"/>
      <c r="Y558" s="500"/>
      <c r="Z558" s="500"/>
      <c r="AA558" s="500"/>
      <c r="AB558" s="1406">
        <v>1.0</v>
      </c>
      <c r="AC558" s="1803" t="s">
        <v>55</v>
      </c>
      <c r="AD558" s="1803" t="s">
        <v>3101</v>
      </c>
      <c r="AE558" s="652"/>
      <c r="AF558" s="650"/>
      <c r="AG558" s="650"/>
      <c r="AH558" s="654"/>
    </row>
    <row r="559" ht="15.75" customHeight="1">
      <c r="A559" s="1643"/>
      <c r="B559" s="658"/>
      <c r="C559" s="650" t="s">
        <v>6109</v>
      </c>
      <c r="D559" s="658"/>
      <c r="E559" s="650"/>
      <c r="F559" s="650" t="s">
        <v>6149</v>
      </c>
      <c r="G559" s="640" t="s">
        <v>6140</v>
      </c>
      <c r="H559" s="1380"/>
      <c r="I559" s="1380"/>
      <c r="J559" s="500"/>
      <c r="K559" s="500"/>
      <c r="L559" s="500"/>
      <c r="M559" s="500"/>
      <c r="N559" s="500"/>
      <c r="O559" s="500"/>
      <c r="P559" s="500"/>
      <c r="Q559" s="500"/>
      <c r="R559" s="500"/>
      <c r="S559" s="500"/>
      <c r="T559" s="500"/>
      <c r="U559" s="500"/>
      <c r="V559" s="500"/>
      <c r="W559" s="500"/>
      <c r="X559" s="500"/>
      <c r="Y559" s="500"/>
      <c r="Z559" s="500"/>
      <c r="AA559" s="500"/>
      <c r="AB559" s="1406">
        <v>1.0</v>
      </c>
      <c r="AC559" s="1803" t="s">
        <v>55</v>
      </c>
      <c r="AD559" s="1803" t="s">
        <v>3101</v>
      </c>
      <c r="AE559" s="650"/>
      <c r="AF559" s="650"/>
      <c r="AG559" s="650"/>
      <c r="AH559" s="654"/>
    </row>
    <row r="560" ht="15.75" customHeight="1">
      <c r="A560" s="1643"/>
      <c r="B560" s="658"/>
      <c r="C560" s="650" t="s">
        <v>6150</v>
      </c>
      <c r="D560" s="658"/>
      <c r="E560" s="650"/>
      <c r="F560" s="658"/>
      <c r="G560" s="658"/>
      <c r="H560" s="501" t="s">
        <v>94</v>
      </c>
      <c r="I560" s="501" t="s">
        <v>94</v>
      </c>
      <c r="J560" s="501"/>
      <c r="K560" s="501"/>
      <c r="L560" s="500"/>
      <c r="M560" s="500"/>
      <c r="N560" s="500"/>
      <c r="O560" s="500"/>
      <c r="P560" s="500"/>
      <c r="Q560" s="500"/>
      <c r="R560" s="500"/>
      <c r="S560" s="500"/>
      <c r="T560" s="500"/>
      <c r="U560" s="500"/>
      <c r="V560" s="500"/>
      <c r="W560" s="500"/>
      <c r="X560" s="500"/>
      <c r="Y560" s="500"/>
      <c r="Z560" s="500"/>
      <c r="AA560" s="500"/>
      <c r="AB560" s="1406" t="s">
        <v>94</v>
      </c>
      <c r="AC560" s="1803" t="s">
        <v>55</v>
      </c>
      <c r="AD560" s="1803" t="s">
        <v>3101</v>
      </c>
      <c r="AE560" s="650"/>
      <c r="AF560" s="650"/>
      <c r="AG560" s="650"/>
      <c r="AH560" s="654"/>
    </row>
    <row r="561" ht="15.75" hidden="1" customHeight="1">
      <c r="A561" s="1643"/>
      <c r="B561" s="658"/>
      <c r="C561" s="658"/>
      <c r="D561" s="650" t="s">
        <v>6089</v>
      </c>
      <c r="E561" s="650" t="s">
        <v>6090</v>
      </c>
      <c r="F561" s="650" t="s">
        <v>6151</v>
      </c>
      <c r="G561" s="640" t="s">
        <v>6152</v>
      </c>
      <c r="H561" s="500"/>
      <c r="I561" s="500"/>
      <c r="J561" s="500"/>
      <c r="K561" s="500"/>
      <c r="L561" s="500"/>
      <c r="M561" s="500"/>
      <c r="N561" s="500"/>
      <c r="O561" s="500"/>
      <c r="P561" s="500"/>
      <c r="Q561" s="500"/>
      <c r="R561" s="500"/>
      <c r="S561" s="500"/>
      <c r="T561" s="500"/>
      <c r="U561" s="500"/>
      <c r="V561" s="500"/>
      <c r="W561" s="500"/>
      <c r="X561" s="500"/>
      <c r="Y561" s="500"/>
      <c r="Z561" s="500"/>
      <c r="AA561" s="500"/>
      <c r="AB561" s="1406">
        <v>3.0</v>
      </c>
      <c r="AC561" s="1803" t="s">
        <v>55</v>
      </c>
      <c r="AD561" s="1803" t="s">
        <v>3101</v>
      </c>
      <c r="AE561" s="658"/>
      <c r="AF561" s="658"/>
      <c r="AG561" s="658"/>
      <c r="AH561" s="654"/>
    </row>
    <row r="562" ht="15.75" hidden="1" customHeight="1">
      <c r="A562" s="1643"/>
      <c r="B562" s="658"/>
      <c r="C562" s="658"/>
      <c r="D562" s="650" t="s">
        <v>6123</v>
      </c>
      <c r="E562" s="650" t="s">
        <v>6093</v>
      </c>
      <c r="F562" s="650" t="s">
        <v>6151</v>
      </c>
      <c r="G562" s="640" t="s">
        <v>6152</v>
      </c>
      <c r="H562" s="500"/>
      <c r="I562" s="500"/>
      <c r="J562" s="500"/>
      <c r="K562" s="500"/>
      <c r="L562" s="500"/>
      <c r="M562" s="500"/>
      <c r="N562" s="500"/>
      <c r="O562" s="500"/>
      <c r="P562" s="500"/>
      <c r="Q562" s="500"/>
      <c r="R562" s="500"/>
      <c r="S562" s="500"/>
      <c r="T562" s="500"/>
      <c r="U562" s="500"/>
      <c r="V562" s="500"/>
      <c r="W562" s="500"/>
      <c r="X562" s="500"/>
      <c r="Y562" s="500"/>
      <c r="Z562" s="500"/>
      <c r="AA562" s="500"/>
      <c r="AB562" s="1406">
        <v>3.0</v>
      </c>
      <c r="AC562" s="1803" t="s">
        <v>55</v>
      </c>
      <c r="AD562" s="1803" t="s">
        <v>3101</v>
      </c>
      <c r="AE562" s="658"/>
      <c r="AF562" s="658"/>
      <c r="AG562" s="658"/>
      <c r="AH562" s="654"/>
    </row>
    <row r="563" ht="15.75" hidden="1" customHeight="1">
      <c r="A563" s="1643"/>
      <c r="B563" s="658"/>
      <c r="C563" s="658"/>
      <c r="D563" s="650" t="s">
        <v>6153</v>
      </c>
      <c r="E563" s="650" t="s">
        <v>6093</v>
      </c>
      <c r="F563" s="650" t="s">
        <v>6151</v>
      </c>
      <c r="G563" s="640" t="s">
        <v>6152</v>
      </c>
      <c r="H563" s="500"/>
      <c r="I563" s="500"/>
      <c r="J563" s="500"/>
      <c r="K563" s="500"/>
      <c r="L563" s="500"/>
      <c r="M563" s="500"/>
      <c r="N563" s="500"/>
      <c r="O563" s="500"/>
      <c r="P563" s="500"/>
      <c r="Q563" s="500"/>
      <c r="R563" s="500"/>
      <c r="S563" s="500"/>
      <c r="T563" s="500"/>
      <c r="U563" s="500"/>
      <c r="V563" s="500"/>
      <c r="W563" s="500"/>
      <c r="X563" s="500"/>
      <c r="Y563" s="500"/>
      <c r="Z563" s="500"/>
      <c r="AA563" s="500"/>
      <c r="AB563" s="1406">
        <v>3.0</v>
      </c>
      <c r="AC563" s="1803" t="s">
        <v>55</v>
      </c>
      <c r="AD563" s="1803" t="s">
        <v>3101</v>
      </c>
      <c r="AE563" s="658"/>
      <c r="AF563" s="658"/>
      <c r="AG563" s="658"/>
      <c r="AH563" s="654"/>
    </row>
    <row r="564" ht="15.75" hidden="1" customHeight="1">
      <c r="A564" s="1643"/>
      <c r="B564" s="650" t="s">
        <v>6141</v>
      </c>
      <c r="C564" s="658"/>
      <c r="D564" s="658"/>
      <c r="E564" s="650" t="s">
        <v>6142</v>
      </c>
      <c r="F564" s="650" t="s">
        <v>6154</v>
      </c>
      <c r="G564" s="640" t="s">
        <v>6144</v>
      </c>
      <c r="H564" s="500"/>
      <c r="I564" s="500"/>
      <c r="J564" s="500"/>
      <c r="K564" s="500"/>
      <c r="L564" s="500"/>
      <c r="M564" s="500"/>
      <c r="N564" s="500"/>
      <c r="O564" s="500"/>
      <c r="P564" s="500"/>
      <c r="Q564" s="500"/>
      <c r="R564" s="500"/>
      <c r="S564" s="500"/>
      <c r="T564" s="500"/>
      <c r="U564" s="500"/>
      <c r="V564" s="500"/>
      <c r="W564" s="500"/>
      <c r="X564" s="500"/>
      <c r="Y564" s="500"/>
      <c r="Z564" s="500"/>
      <c r="AA564" s="500"/>
      <c r="AB564" s="1406">
        <v>3.0</v>
      </c>
      <c r="AC564" s="1803" t="s">
        <v>55</v>
      </c>
      <c r="AD564" s="1803" t="s">
        <v>3101</v>
      </c>
      <c r="AE564" s="658"/>
      <c r="AF564" s="658"/>
      <c r="AG564" s="658"/>
      <c r="AH564" s="654"/>
    </row>
    <row r="565" ht="15.75" customHeight="1">
      <c r="A565" s="1643" t="s">
        <v>6155</v>
      </c>
      <c r="B565" s="658"/>
      <c r="C565" s="658"/>
      <c r="D565" s="658"/>
      <c r="E565" s="650"/>
      <c r="F565" s="658"/>
      <c r="G565" s="658"/>
      <c r="H565" s="501" t="s">
        <v>94</v>
      </c>
      <c r="I565" s="501" t="s">
        <v>94</v>
      </c>
      <c r="J565" s="501"/>
      <c r="K565" s="501"/>
      <c r="L565" s="500"/>
      <c r="M565" s="500"/>
      <c r="N565" s="500"/>
      <c r="O565" s="500"/>
      <c r="P565" s="500"/>
      <c r="Q565" s="500"/>
      <c r="R565" s="500"/>
      <c r="S565" s="500"/>
      <c r="T565" s="500"/>
      <c r="U565" s="500"/>
      <c r="V565" s="500"/>
      <c r="W565" s="500"/>
      <c r="X565" s="500"/>
      <c r="Y565" s="500"/>
      <c r="Z565" s="500"/>
      <c r="AA565" s="500"/>
      <c r="AB565" s="1406" t="s">
        <v>94</v>
      </c>
      <c r="AC565" s="1803" t="s">
        <v>55</v>
      </c>
      <c r="AD565" s="1803" t="s">
        <v>3101</v>
      </c>
      <c r="AE565" s="650"/>
      <c r="AF565" s="650"/>
      <c r="AG565" s="650"/>
      <c r="AH565" s="654"/>
    </row>
    <row r="566" ht="15.75" customHeight="1">
      <c r="A566" s="1643"/>
      <c r="B566" s="1811" t="s">
        <v>6156</v>
      </c>
      <c r="C566" s="658"/>
      <c r="D566" s="658"/>
      <c r="E566" s="650"/>
      <c r="F566" s="658"/>
      <c r="G566" s="658"/>
      <c r="H566" s="501" t="s">
        <v>94</v>
      </c>
      <c r="I566" s="501" t="s">
        <v>94</v>
      </c>
      <c r="J566" s="501"/>
      <c r="K566" s="501"/>
      <c r="L566" s="500"/>
      <c r="M566" s="500"/>
      <c r="N566" s="500"/>
      <c r="O566" s="500"/>
      <c r="P566" s="500"/>
      <c r="Q566" s="500"/>
      <c r="R566" s="500"/>
      <c r="S566" s="500"/>
      <c r="T566" s="500"/>
      <c r="U566" s="500"/>
      <c r="V566" s="500"/>
      <c r="W566" s="500"/>
      <c r="X566" s="500"/>
      <c r="Y566" s="500"/>
      <c r="Z566" s="500"/>
      <c r="AA566" s="500"/>
      <c r="AB566" s="1406" t="s">
        <v>94</v>
      </c>
      <c r="AC566" s="1803" t="s">
        <v>55</v>
      </c>
      <c r="AD566" s="1803" t="s">
        <v>3101</v>
      </c>
      <c r="AE566" s="650"/>
      <c r="AF566" s="650"/>
      <c r="AG566" s="650"/>
      <c r="AH566" s="654"/>
    </row>
    <row r="567" ht="15.75" hidden="1" customHeight="1">
      <c r="A567" s="1643"/>
      <c r="B567" s="658"/>
      <c r="C567" s="650" t="s">
        <v>6109</v>
      </c>
      <c r="D567" s="658"/>
      <c r="E567" s="650"/>
      <c r="F567" s="650" t="s">
        <v>6157</v>
      </c>
      <c r="G567" s="640" t="s">
        <v>6158</v>
      </c>
      <c r="H567" s="500"/>
      <c r="I567" s="500"/>
      <c r="J567" s="500"/>
      <c r="K567" s="500"/>
      <c r="L567" s="500"/>
      <c r="M567" s="500"/>
      <c r="N567" s="500"/>
      <c r="O567" s="500"/>
      <c r="P567" s="500"/>
      <c r="Q567" s="500"/>
      <c r="R567" s="500"/>
      <c r="S567" s="500"/>
      <c r="T567" s="500"/>
      <c r="U567" s="500"/>
      <c r="V567" s="500"/>
      <c r="W567" s="500"/>
      <c r="X567" s="500"/>
      <c r="Y567" s="500"/>
      <c r="Z567" s="500"/>
      <c r="AA567" s="500"/>
      <c r="AB567" s="1406">
        <v>3.0</v>
      </c>
      <c r="AC567" s="1803" t="s">
        <v>55</v>
      </c>
      <c r="AD567" s="1803" t="s">
        <v>3101</v>
      </c>
      <c r="AE567" s="658"/>
      <c r="AF567" s="658"/>
      <c r="AG567" s="658"/>
      <c r="AH567" s="654"/>
    </row>
    <row r="568" ht="15.75" customHeight="1">
      <c r="A568" s="1643"/>
      <c r="B568" s="658"/>
      <c r="C568" s="650" t="s">
        <v>6159</v>
      </c>
      <c r="D568" s="658"/>
      <c r="E568" s="650"/>
      <c r="F568" s="658"/>
      <c r="G568" s="658"/>
      <c r="H568" s="501" t="s">
        <v>94</v>
      </c>
      <c r="I568" s="501" t="s">
        <v>94</v>
      </c>
      <c r="J568" s="501"/>
      <c r="K568" s="501"/>
      <c r="L568" s="500"/>
      <c r="M568" s="500"/>
      <c r="N568" s="500"/>
      <c r="O568" s="500"/>
      <c r="P568" s="500"/>
      <c r="Q568" s="500"/>
      <c r="R568" s="500"/>
      <c r="S568" s="500"/>
      <c r="T568" s="500"/>
      <c r="U568" s="500"/>
      <c r="V568" s="500"/>
      <c r="W568" s="500"/>
      <c r="X568" s="500"/>
      <c r="Y568" s="500"/>
      <c r="Z568" s="500"/>
      <c r="AA568" s="500"/>
      <c r="AB568" s="1406" t="s">
        <v>94</v>
      </c>
      <c r="AC568" s="1803" t="s">
        <v>55</v>
      </c>
      <c r="AD568" s="1803" t="s">
        <v>3101</v>
      </c>
      <c r="AE568" s="650"/>
      <c r="AF568" s="650"/>
      <c r="AG568" s="650"/>
      <c r="AH568" s="654"/>
    </row>
    <row r="569" ht="15.75" hidden="1" customHeight="1">
      <c r="A569" s="1643"/>
      <c r="B569" s="658"/>
      <c r="C569" s="658"/>
      <c r="D569" s="658"/>
      <c r="E569" s="650"/>
      <c r="F569" s="650" t="s">
        <v>6160</v>
      </c>
      <c r="G569" s="640" t="s">
        <v>6161</v>
      </c>
      <c r="H569" s="500"/>
      <c r="I569" s="500"/>
      <c r="J569" s="500"/>
      <c r="K569" s="500"/>
      <c r="L569" s="500"/>
      <c r="M569" s="500"/>
      <c r="N569" s="500"/>
      <c r="O569" s="500"/>
      <c r="P569" s="500"/>
      <c r="Q569" s="500"/>
      <c r="R569" s="500"/>
      <c r="S569" s="500"/>
      <c r="T569" s="500"/>
      <c r="U569" s="500"/>
      <c r="V569" s="500"/>
      <c r="W569" s="500"/>
      <c r="X569" s="500"/>
      <c r="Y569" s="500"/>
      <c r="Z569" s="500"/>
      <c r="AA569" s="500"/>
      <c r="AB569" s="1406">
        <v>3.0</v>
      </c>
      <c r="AC569" s="1803" t="s">
        <v>55</v>
      </c>
      <c r="AD569" s="1803" t="s">
        <v>3101</v>
      </c>
      <c r="AE569" s="658"/>
      <c r="AF569" s="658"/>
      <c r="AG569" s="658"/>
      <c r="AH569" s="654"/>
    </row>
    <row r="570" ht="15.75" hidden="1" customHeight="1">
      <c r="A570" s="1643"/>
      <c r="B570" s="658"/>
      <c r="C570" s="658"/>
      <c r="D570" s="658"/>
      <c r="E570" s="650" t="s">
        <v>6162</v>
      </c>
      <c r="F570" s="650" t="s">
        <v>6163</v>
      </c>
      <c r="G570" s="640" t="s">
        <v>6164</v>
      </c>
      <c r="H570" s="500"/>
      <c r="I570" s="500"/>
      <c r="J570" s="500"/>
      <c r="K570" s="500"/>
      <c r="L570" s="500"/>
      <c r="M570" s="500"/>
      <c r="N570" s="500"/>
      <c r="O570" s="500"/>
      <c r="P570" s="500"/>
      <c r="Q570" s="500"/>
      <c r="R570" s="500"/>
      <c r="S570" s="500"/>
      <c r="T570" s="500"/>
      <c r="U570" s="500"/>
      <c r="V570" s="500"/>
      <c r="W570" s="500"/>
      <c r="X570" s="500"/>
      <c r="Y570" s="500"/>
      <c r="Z570" s="500"/>
      <c r="AA570" s="500"/>
      <c r="AB570" s="1406">
        <v>3.0</v>
      </c>
      <c r="AC570" s="1803" t="s">
        <v>55</v>
      </c>
      <c r="AD570" s="1803" t="s">
        <v>3101</v>
      </c>
      <c r="AE570" s="658"/>
      <c r="AF570" s="658"/>
      <c r="AG570" s="658"/>
      <c r="AH570" s="654"/>
    </row>
    <row r="571" ht="15.75" customHeight="1">
      <c r="A571" s="1643"/>
      <c r="B571" s="658"/>
      <c r="C571" s="650" t="s">
        <v>6150</v>
      </c>
      <c r="D571" s="658"/>
      <c r="E571" s="650"/>
      <c r="F571" s="658"/>
      <c r="G571" s="658"/>
      <c r="H571" s="501" t="s">
        <v>94</v>
      </c>
      <c r="I571" s="501" t="s">
        <v>94</v>
      </c>
      <c r="J571" s="501"/>
      <c r="K571" s="501"/>
      <c r="L571" s="500"/>
      <c r="M571" s="500"/>
      <c r="N571" s="500"/>
      <c r="O571" s="500"/>
      <c r="P571" s="500"/>
      <c r="Q571" s="500"/>
      <c r="R571" s="500"/>
      <c r="S571" s="500"/>
      <c r="T571" s="500"/>
      <c r="U571" s="500"/>
      <c r="V571" s="500"/>
      <c r="W571" s="500"/>
      <c r="X571" s="500"/>
      <c r="Y571" s="500"/>
      <c r="Z571" s="500"/>
      <c r="AA571" s="500"/>
      <c r="AB571" s="1406" t="s">
        <v>94</v>
      </c>
      <c r="AC571" s="1803" t="s">
        <v>55</v>
      </c>
      <c r="AD571" s="1803" t="s">
        <v>3101</v>
      </c>
      <c r="AE571" s="650"/>
      <c r="AF571" s="650"/>
      <c r="AG571" s="650"/>
      <c r="AH571" s="654"/>
    </row>
    <row r="572" ht="15.75" hidden="1" customHeight="1">
      <c r="A572" s="1643"/>
      <c r="B572" s="658"/>
      <c r="C572" s="658"/>
      <c r="D572" s="650" t="s">
        <v>6089</v>
      </c>
      <c r="E572" s="650" t="s">
        <v>6090</v>
      </c>
      <c r="F572" s="650" t="s">
        <v>6165</v>
      </c>
      <c r="G572" s="640" t="s">
        <v>6166</v>
      </c>
      <c r="H572" s="500"/>
      <c r="I572" s="500"/>
      <c r="J572" s="500"/>
      <c r="K572" s="500"/>
      <c r="L572" s="500"/>
      <c r="M572" s="500"/>
      <c r="N572" s="500"/>
      <c r="O572" s="500"/>
      <c r="P572" s="500"/>
      <c r="Q572" s="500"/>
      <c r="R572" s="500"/>
      <c r="S572" s="500"/>
      <c r="T572" s="500"/>
      <c r="U572" s="500"/>
      <c r="V572" s="500"/>
      <c r="W572" s="500"/>
      <c r="X572" s="500"/>
      <c r="Y572" s="500"/>
      <c r="Z572" s="500"/>
      <c r="AA572" s="500"/>
      <c r="AB572" s="1406">
        <v>3.0</v>
      </c>
      <c r="AC572" s="1803" t="s">
        <v>55</v>
      </c>
      <c r="AD572" s="1803" t="s">
        <v>3101</v>
      </c>
      <c r="AE572" s="658"/>
      <c r="AF572" s="658"/>
      <c r="AG572" s="658"/>
      <c r="AH572" s="654"/>
    </row>
    <row r="573" ht="15.75" hidden="1" customHeight="1">
      <c r="A573" s="1643"/>
      <c r="B573" s="658"/>
      <c r="C573" s="658"/>
      <c r="D573" s="650" t="s">
        <v>6123</v>
      </c>
      <c r="E573" s="650" t="s">
        <v>6093</v>
      </c>
      <c r="F573" s="650" t="s">
        <v>6165</v>
      </c>
      <c r="G573" s="640" t="s">
        <v>6095</v>
      </c>
      <c r="H573" s="500"/>
      <c r="I573" s="500"/>
      <c r="J573" s="500"/>
      <c r="K573" s="500"/>
      <c r="L573" s="500"/>
      <c r="M573" s="500"/>
      <c r="N573" s="500"/>
      <c r="O573" s="500"/>
      <c r="P573" s="500"/>
      <c r="Q573" s="500"/>
      <c r="R573" s="500"/>
      <c r="S573" s="500"/>
      <c r="T573" s="500"/>
      <c r="U573" s="500"/>
      <c r="V573" s="500"/>
      <c r="W573" s="500"/>
      <c r="X573" s="500"/>
      <c r="Y573" s="500"/>
      <c r="Z573" s="500"/>
      <c r="AA573" s="500"/>
      <c r="AB573" s="1406">
        <v>3.0</v>
      </c>
      <c r="AC573" s="1803" t="s">
        <v>55</v>
      </c>
      <c r="AD573" s="1803" t="s">
        <v>3101</v>
      </c>
      <c r="AE573" s="658"/>
      <c r="AF573" s="658"/>
      <c r="AG573" s="658"/>
      <c r="AH573" s="654"/>
    </row>
    <row r="574" ht="15.75" hidden="1" customHeight="1">
      <c r="A574" s="1643"/>
      <c r="B574" s="658"/>
      <c r="C574" s="658"/>
      <c r="D574" s="650" t="s">
        <v>6153</v>
      </c>
      <c r="E574" s="650" t="s">
        <v>6093</v>
      </c>
      <c r="F574" s="650" t="s">
        <v>6165</v>
      </c>
      <c r="G574" s="640" t="s">
        <v>6166</v>
      </c>
      <c r="H574" s="500"/>
      <c r="I574" s="500"/>
      <c r="J574" s="500"/>
      <c r="K574" s="500"/>
      <c r="L574" s="500"/>
      <c r="M574" s="500"/>
      <c r="N574" s="500"/>
      <c r="O574" s="500"/>
      <c r="P574" s="500"/>
      <c r="Q574" s="500"/>
      <c r="R574" s="500"/>
      <c r="S574" s="500"/>
      <c r="T574" s="500"/>
      <c r="U574" s="500"/>
      <c r="V574" s="500"/>
      <c r="W574" s="500"/>
      <c r="X574" s="500"/>
      <c r="Y574" s="500"/>
      <c r="Z574" s="500"/>
      <c r="AA574" s="500"/>
      <c r="AB574" s="1406">
        <v>3.0</v>
      </c>
      <c r="AC574" s="1803" t="s">
        <v>55</v>
      </c>
      <c r="AD574" s="1803" t="s">
        <v>3101</v>
      </c>
      <c r="AE574" s="658"/>
      <c r="AF574" s="658"/>
      <c r="AG574" s="658"/>
      <c r="AH574" s="654"/>
    </row>
    <row r="575" ht="15.75" hidden="1" customHeight="1">
      <c r="A575" s="1643"/>
      <c r="B575" s="650" t="s">
        <v>6167</v>
      </c>
      <c r="C575" s="658"/>
      <c r="D575" s="658"/>
      <c r="E575" s="650" t="s">
        <v>6142</v>
      </c>
      <c r="F575" s="650" t="s">
        <v>6168</v>
      </c>
      <c r="G575" s="640" t="s">
        <v>6144</v>
      </c>
      <c r="H575" s="500"/>
      <c r="I575" s="500"/>
      <c r="J575" s="500"/>
      <c r="K575" s="500"/>
      <c r="L575" s="500"/>
      <c r="M575" s="500"/>
      <c r="N575" s="500"/>
      <c r="O575" s="500"/>
      <c r="P575" s="500"/>
      <c r="Q575" s="500"/>
      <c r="R575" s="500"/>
      <c r="S575" s="500"/>
      <c r="T575" s="500"/>
      <c r="U575" s="500"/>
      <c r="V575" s="500"/>
      <c r="W575" s="500"/>
      <c r="X575" s="500"/>
      <c r="Y575" s="500"/>
      <c r="Z575" s="500"/>
      <c r="AA575" s="500"/>
      <c r="AB575" s="1406">
        <v>3.0</v>
      </c>
      <c r="AC575" s="1803" t="s">
        <v>55</v>
      </c>
      <c r="AD575" s="1803" t="s">
        <v>3101</v>
      </c>
      <c r="AE575" s="650" t="s">
        <v>6169</v>
      </c>
      <c r="AF575" s="658"/>
      <c r="AG575" s="658"/>
      <c r="AH575" s="654"/>
    </row>
    <row r="576" ht="15.75" customHeight="1">
      <c r="A576" s="1643" t="s">
        <v>6170</v>
      </c>
      <c r="B576" s="658"/>
      <c r="C576" s="658"/>
      <c r="D576" s="658"/>
      <c r="E576" s="650"/>
      <c r="F576" s="650" t="s">
        <v>6171</v>
      </c>
      <c r="G576" s="658"/>
      <c r="H576" s="501" t="s">
        <v>94</v>
      </c>
      <c r="I576" s="501" t="s">
        <v>94</v>
      </c>
      <c r="J576" s="501"/>
      <c r="K576" s="501"/>
      <c r="L576" s="500"/>
      <c r="M576" s="500"/>
      <c r="N576" s="500"/>
      <c r="O576" s="500"/>
      <c r="P576" s="500"/>
      <c r="Q576" s="500"/>
      <c r="R576" s="500"/>
      <c r="S576" s="500"/>
      <c r="T576" s="500"/>
      <c r="U576" s="500"/>
      <c r="V576" s="500"/>
      <c r="W576" s="500"/>
      <c r="X576" s="500"/>
      <c r="Y576" s="500"/>
      <c r="Z576" s="500"/>
      <c r="AA576" s="500"/>
      <c r="AB576" s="1406" t="s">
        <v>94</v>
      </c>
      <c r="AC576" s="1803" t="s">
        <v>55</v>
      </c>
      <c r="AD576" s="1803" t="s">
        <v>3101</v>
      </c>
      <c r="AE576" s="650"/>
      <c r="AF576" s="650"/>
      <c r="AG576" s="650"/>
      <c r="AH576" s="654"/>
    </row>
    <row r="577" ht="15.75" customHeight="1">
      <c r="A577" s="1643"/>
      <c r="B577" s="650" t="s">
        <v>6172</v>
      </c>
      <c r="C577" s="658"/>
      <c r="D577" s="658"/>
      <c r="E577" s="650"/>
      <c r="F577" s="658"/>
      <c r="G577" s="658"/>
      <c r="H577" s="501" t="s">
        <v>94</v>
      </c>
      <c r="I577" s="501" t="s">
        <v>94</v>
      </c>
      <c r="J577" s="501"/>
      <c r="K577" s="501"/>
      <c r="L577" s="500"/>
      <c r="M577" s="500"/>
      <c r="N577" s="500"/>
      <c r="O577" s="500"/>
      <c r="P577" s="500"/>
      <c r="Q577" s="500"/>
      <c r="R577" s="500"/>
      <c r="S577" s="500"/>
      <c r="T577" s="500"/>
      <c r="U577" s="500"/>
      <c r="V577" s="500"/>
      <c r="W577" s="500"/>
      <c r="X577" s="500"/>
      <c r="Y577" s="500"/>
      <c r="Z577" s="500"/>
      <c r="AA577" s="500"/>
      <c r="AB577" s="1406" t="s">
        <v>94</v>
      </c>
      <c r="AC577" s="1803" t="s">
        <v>55</v>
      </c>
      <c r="AD577" s="1803" t="s">
        <v>3101</v>
      </c>
      <c r="AE577" s="650"/>
      <c r="AF577" s="650"/>
      <c r="AG577" s="650"/>
      <c r="AH577" s="654"/>
    </row>
    <row r="578" ht="15.75" hidden="1" customHeight="1">
      <c r="A578" s="1643"/>
      <c r="B578" s="658"/>
      <c r="C578" s="650" t="s">
        <v>6173</v>
      </c>
      <c r="D578" s="658"/>
      <c r="E578" s="650"/>
      <c r="F578" s="650" t="s">
        <v>6174</v>
      </c>
      <c r="G578" s="640" t="s">
        <v>6175</v>
      </c>
      <c r="H578" s="500"/>
      <c r="I578" s="500"/>
      <c r="J578" s="500"/>
      <c r="K578" s="500"/>
      <c r="L578" s="500"/>
      <c r="M578" s="500"/>
      <c r="N578" s="500"/>
      <c r="O578" s="500"/>
      <c r="P578" s="500"/>
      <c r="Q578" s="500"/>
      <c r="R578" s="500"/>
      <c r="S578" s="500"/>
      <c r="T578" s="500"/>
      <c r="U578" s="500"/>
      <c r="V578" s="500"/>
      <c r="W578" s="500"/>
      <c r="X578" s="500"/>
      <c r="Y578" s="500"/>
      <c r="Z578" s="500"/>
      <c r="AA578" s="500"/>
      <c r="AB578" s="1406">
        <v>3.0</v>
      </c>
      <c r="AC578" s="1803" t="s">
        <v>55</v>
      </c>
      <c r="AD578" s="1803" t="s">
        <v>3101</v>
      </c>
      <c r="AE578" s="658"/>
      <c r="AF578" s="658"/>
      <c r="AG578" s="658"/>
      <c r="AH578" s="654"/>
    </row>
    <row r="579" ht="15.75" hidden="1" customHeight="1">
      <c r="A579" s="1643"/>
      <c r="B579" s="658"/>
      <c r="C579" s="650" t="s">
        <v>6176</v>
      </c>
      <c r="D579" s="658"/>
      <c r="E579" s="650"/>
      <c r="F579" s="650" t="s">
        <v>6174</v>
      </c>
      <c r="G579" s="640" t="s">
        <v>6177</v>
      </c>
      <c r="H579" s="500"/>
      <c r="I579" s="500"/>
      <c r="J579" s="500"/>
      <c r="K579" s="500"/>
      <c r="L579" s="500"/>
      <c r="M579" s="500"/>
      <c r="N579" s="500"/>
      <c r="O579" s="500"/>
      <c r="P579" s="500"/>
      <c r="Q579" s="500"/>
      <c r="R579" s="500"/>
      <c r="S579" s="500"/>
      <c r="T579" s="500"/>
      <c r="U579" s="500"/>
      <c r="V579" s="500"/>
      <c r="W579" s="500"/>
      <c r="X579" s="500"/>
      <c r="Y579" s="500"/>
      <c r="Z579" s="500"/>
      <c r="AA579" s="500"/>
      <c r="AB579" s="1406">
        <v>3.0</v>
      </c>
      <c r="AC579" s="1803" t="s">
        <v>55</v>
      </c>
      <c r="AD579" s="1803" t="s">
        <v>3101</v>
      </c>
      <c r="AE579" s="658"/>
      <c r="AF579" s="658"/>
      <c r="AG579" s="658"/>
      <c r="AH579" s="654"/>
    </row>
    <row r="580" ht="15.75" customHeight="1">
      <c r="A580" s="1819" t="s">
        <v>6178</v>
      </c>
      <c r="B580" s="1787"/>
      <c r="C580" s="1787"/>
      <c r="D580" s="1787"/>
      <c r="E580" s="1791"/>
      <c r="F580" s="1820" t="s">
        <v>6179</v>
      </c>
      <c r="G580" s="1787"/>
      <c r="H580" s="686"/>
      <c r="I580" s="686"/>
      <c r="J580" s="686"/>
      <c r="K580" s="686"/>
      <c r="L580" s="686"/>
      <c r="M580" s="686"/>
      <c r="N580" s="686"/>
      <c r="O580" s="686"/>
      <c r="P580" s="686"/>
      <c r="Q580" s="686"/>
      <c r="R580" s="686"/>
      <c r="S580" s="686"/>
      <c r="T580" s="686"/>
      <c r="U580" s="686"/>
      <c r="V580" s="686"/>
      <c r="W580" s="686"/>
      <c r="X580" s="686"/>
      <c r="Y580" s="686"/>
      <c r="Z580" s="686"/>
      <c r="AA580" s="686"/>
      <c r="AB580" s="1797" t="s">
        <v>94</v>
      </c>
      <c r="AC580" s="1787"/>
      <c r="AD580" s="1787"/>
      <c r="AE580" s="1822" t="s">
        <v>6180</v>
      </c>
      <c r="AF580" s="1791"/>
      <c r="AG580" s="1791"/>
      <c r="AH580" s="689"/>
    </row>
    <row r="581" ht="15.75" customHeight="1">
      <c r="A581" s="1729" t="s">
        <v>5092</v>
      </c>
      <c r="B581" s="658"/>
      <c r="C581" s="658"/>
      <c r="D581" s="658"/>
      <c r="E581" s="650"/>
      <c r="F581" s="658"/>
      <c r="G581" s="658"/>
      <c r="H581" s="501" t="s">
        <v>94</v>
      </c>
      <c r="I581" s="501" t="s">
        <v>94</v>
      </c>
      <c r="J581" s="501"/>
      <c r="K581" s="501"/>
      <c r="L581" s="500"/>
      <c r="M581" s="500"/>
      <c r="N581" s="500"/>
      <c r="O581" s="500"/>
      <c r="P581" s="500"/>
      <c r="Q581" s="500"/>
      <c r="R581" s="500"/>
      <c r="S581" s="500"/>
      <c r="T581" s="500"/>
      <c r="U581" s="500"/>
      <c r="V581" s="500"/>
      <c r="W581" s="500"/>
      <c r="X581" s="500"/>
      <c r="Y581" s="500"/>
      <c r="Z581" s="500"/>
      <c r="AA581" s="500"/>
      <c r="AB581" s="1406" t="s">
        <v>94</v>
      </c>
      <c r="AC581" s="1803" t="s">
        <v>55</v>
      </c>
      <c r="AD581" s="664" t="s">
        <v>3208</v>
      </c>
      <c r="AE581" s="650"/>
      <c r="AF581" s="650"/>
      <c r="AG581" s="650"/>
      <c r="AH581" s="654"/>
    </row>
    <row r="582" ht="15.75" customHeight="1">
      <c r="A582" s="1643"/>
      <c r="B582" s="650" t="s">
        <v>6181</v>
      </c>
      <c r="C582" s="658"/>
      <c r="D582" s="650" t="s">
        <v>6182</v>
      </c>
      <c r="E582" s="640" t="s">
        <v>6183</v>
      </c>
      <c r="F582" s="650" t="s">
        <v>6184</v>
      </c>
      <c r="G582" s="640" t="s">
        <v>6185</v>
      </c>
      <c r="H582" s="1380"/>
      <c r="I582" s="1380"/>
      <c r="J582" s="500"/>
      <c r="K582" s="500"/>
      <c r="L582" s="500"/>
      <c r="M582" s="500"/>
      <c r="N582" s="500"/>
      <c r="O582" s="500"/>
      <c r="P582" s="500"/>
      <c r="Q582" s="500"/>
      <c r="R582" s="500"/>
      <c r="S582" s="500"/>
      <c r="T582" s="500"/>
      <c r="U582" s="500"/>
      <c r="V582" s="500"/>
      <c r="W582" s="500"/>
      <c r="X582" s="500"/>
      <c r="Y582" s="500"/>
      <c r="Z582" s="500"/>
      <c r="AA582" s="500"/>
      <c r="AB582" s="1406">
        <v>1.0</v>
      </c>
      <c r="AC582" s="1803" t="s">
        <v>55</v>
      </c>
      <c r="AD582" s="664" t="s">
        <v>3208</v>
      </c>
      <c r="AE582" s="656" t="s">
        <v>6186</v>
      </c>
      <c r="AF582" s="1601" t="s">
        <v>6187</v>
      </c>
      <c r="AG582" s="640"/>
      <c r="AH582" s="654"/>
    </row>
    <row r="583" ht="15.75" hidden="1" customHeight="1">
      <c r="A583" s="1643"/>
      <c r="B583" s="650" t="s">
        <v>6150</v>
      </c>
      <c r="C583" s="658"/>
      <c r="D583" s="650" t="s">
        <v>6188</v>
      </c>
      <c r="E583" s="640" t="s">
        <v>6189</v>
      </c>
      <c r="F583" s="650" t="s">
        <v>6184</v>
      </c>
      <c r="G583" s="640" t="s">
        <v>6190</v>
      </c>
      <c r="H583" s="500"/>
      <c r="I583" s="500"/>
      <c r="J583" s="500"/>
      <c r="K583" s="500"/>
      <c r="L583" s="500"/>
      <c r="M583" s="500"/>
      <c r="N583" s="500"/>
      <c r="O583" s="500"/>
      <c r="P583" s="500"/>
      <c r="Q583" s="500"/>
      <c r="R583" s="500"/>
      <c r="S583" s="500"/>
      <c r="T583" s="500"/>
      <c r="U583" s="500"/>
      <c r="V583" s="500"/>
      <c r="W583" s="500"/>
      <c r="X583" s="500"/>
      <c r="Y583" s="500"/>
      <c r="Z583" s="500"/>
      <c r="AA583" s="500"/>
      <c r="AB583" s="1406">
        <v>3.0</v>
      </c>
      <c r="AC583" s="1803" t="s">
        <v>55</v>
      </c>
      <c r="AD583" s="664" t="s">
        <v>3208</v>
      </c>
      <c r="AE583" s="658"/>
      <c r="AF583" s="656" t="s">
        <v>6191</v>
      </c>
      <c r="AG583" s="658"/>
      <c r="AH583" s="654"/>
    </row>
    <row r="584" ht="15.75" hidden="1" customHeight="1">
      <c r="A584" s="1643"/>
      <c r="B584" s="658"/>
      <c r="C584" s="658"/>
      <c r="D584" s="650" t="s">
        <v>6192</v>
      </c>
      <c r="E584" s="650" t="s">
        <v>6193</v>
      </c>
      <c r="F584" s="650" t="s">
        <v>6184</v>
      </c>
      <c r="G584" s="640" t="s">
        <v>6194</v>
      </c>
      <c r="H584" s="500"/>
      <c r="I584" s="500"/>
      <c r="J584" s="500"/>
      <c r="K584" s="500"/>
      <c r="L584" s="500"/>
      <c r="M584" s="500"/>
      <c r="N584" s="500"/>
      <c r="O584" s="500"/>
      <c r="P584" s="500"/>
      <c r="Q584" s="500"/>
      <c r="R584" s="500"/>
      <c r="S584" s="500"/>
      <c r="T584" s="500"/>
      <c r="U584" s="500"/>
      <c r="V584" s="500"/>
      <c r="W584" s="500"/>
      <c r="X584" s="500"/>
      <c r="Y584" s="500"/>
      <c r="Z584" s="500"/>
      <c r="AA584" s="500"/>
      <c r="AB584" s="1613">
        <v>3.0</v>
      </c>
      <c r="AC584" s="1803" t="s">
        <v>55</v>
      </c>
      <c r="AD584" s="664" t="s">
        <v>545</v>
      </c>
      <c r="AE584" s="652"/>
      <c r="AF584" s="640"/>
      <c r="AG584" s="640"/>
      <c r="AH584" s="654"/>
    </row>
    <row r="585" ht="15.75" hidden="1" customHeight="1">
      <c r="A585" s="1729" t="s">
        <v>6195</v>
      </c>
      <c r="B585" s="658"/>
      <c r="C585" s="658"/>
      <c r="D585" s="658"/>
      <c r="E585" s="650"/>
      <c r="F585" s="658"/>
      <c r="G585" s="658"/>
      <c r="H585" s="501" t="s">
        <v>94</v>
      </c>
      <c r="I585" s="501" t="s">
        <v>94</v>
      </c>
      <c r="J585" s="501"/>
      <c r="K585" s="501"/>
      <c r="L585" s="500"/>
      <c r="M585" s="500"/>
      <c r="N585" s="500"/>
      <c r="O585" s="500"/>
      <c r="P585" s="500"/>
      <c r="Q585" s="500"/>
      <c r="R585" s="500"/>
      <c r="S585" s="500"/>
      <c r="T585" s="500"/>
      <c r="U585" s="500"/>
      <c r="V585" s="500"/>
      <c r="W585" s="500"/>
      <c r="X585" s="500"/>
      <c r="Y585" s="500"/>
      <c r="Z585" s="500"/>
      <c r="AA585" s="500"/>
      <c r="AB585" s="1406" t="s">
        <v>94</v>
      </c>
      <c r="AC585" s="1803" t="s">
        <v>55</v>
      </c>
      <c r="AD585" s="664" t="s">
        <v>3208</v>
      </c>
      <c r="AE585" s="650"/>
      <c r="AF585" s="650"/>
      <c r="AG585" s="650"/>
      <c r="AH585" s="654"/>
    </row>
    <row r="586" ht="15.75" hidden="1" customHeight="1">
      <c r="A586" s="1643"/>
      <c r="B586" s="650" t="s">
        <v>6150</v>
      </c>
      <c r="C586" s="658"/>
      <c r="D586" s="650" t="s">
        <v>6196</v>
      </c>
      <c r="E586" s="650" t="s">
        <v>6197</v>
      </c>
      <c r="F586" s="650" t="s">
        <v>6198</v>
      </c>
      <c r="G586" s="640" t="s">
        <v>6199</v>
      </c>
      <c r="H586" s="500"/>
      <c r="I586" s="500"/>
      <c r="J586" s="500"/>
      <c r="K586" s="500"/>
      <c r="L586" s="500"/>
      <c r="M586" s="500"/>
      <c r="N586" s="500"/>
      <c r="O586" s="500"/>
      <c r="P586" s="500"/>
      <c r="Q586" s="500"/>
      <c r="R586" s="500"/>
      <c r="S586" s="500"/>
      <c r="T586" s="500"/>
      <c r="U586" s="500"/>
      <c r="V586" s="500"/>
      <c r="W586" s="500"/>
      <c r="X586" s="500"/>
      <c r="Y586" s="500"/>
      <c r="Z586" s="500"/>
      <c r="AA586" s="500"/>
      <c r="AB586" s="1613">
        <v>3.0</v>
      </c>
      <c r="AC586" s="1803" t="s">
        <v>55</v>
      </c>
      <c r="AD586" s="664" t="s">
        <v>545</v>
      </c>
      <c r="AE586" s="801"/>
      <c r="AF586" s="640"/>
      <c r="AG586" s="650"/>
      <c r="AH586" s="654"/>
    </row>
    <row r="587" ht="15.75" customHeight="1">
      <c r="A587" s="1818" t="s">
        <v>5307</v>
      </c>
      <c r="B587" s="1785"/>
      <c r="C587" s="1785"/>
      <c r="D587" s="1785"/>
      <c r="E587" s="1780"/>
      <c r="F587" s="1785"/>
      <c r="G587" s="1785"/>
      <c r="H587" s="1764"/>
      <c r="I587" s="1764"/>
      <c r="J587" s="1764"/>
      <c r="K587" s="1764"/>
      <c r="L587" s="1764"/>
      <c r="M587" s="1764"/>
      <c r="N587" s="1764"/>
      <c r="O587" s="1764"/>
      <c r="P587" s="1764"/>
      <c r="Q587" s="1764"/>
      <c r="R587" s="1764"/>
      <c r="S587" s="1764"/>
      <c r="T587" s="1764"/>
      <c r="U587" s="1764"/>
      <c r="V587" s="1764"/>
      <c r="W587" s="1764"/>
      <c r="X587" s="1764"/>
      <c r="Y587" s="1764"/>
      <c r="Z587" s="1764"/>
      <c r="AA587" s="1764"/>
      <c r="AB587" s="1771"/>
      <c r="AC587" s="1785"/>
      <c r="AD587" s="1785"/>
      <c r="AE587" s="1780"/>
      <c r="AF587" s="1780"/>
      <c r="AG587" s="1780"/>
      <c r="AH587" s="1813"/>
    </row>
    <row r="588" ht="15.75" customHeight="1">
      <c r="A588" s="1643" t="s">
        <v>6200</v>
      </c>
      <c r="B588" s="658"/>
      <c r="C588" s="658"/>
      <c r="D588" s="658"/>
      <c r="E588" s="650"/>
      <c r="F588" s="658"/>
      <c r="G588" s="658"/>
      <c r="H588" s="501" t="s">
        <v>94</v>
      </c>
      <c r="I588" s="501" t="s">
        <v>94</v>
      </c>
      <c r="J588" s="501"/>
      <c r="K588" s="501"/>
      <c r="L588" s="500"/>
      <c r="M588" s="500"/>
      <c r="N588" s="500"/>
      <c r="O588" s="500"/>
      <c r="P588" s="500"/>
      <c r="Q588" s="500"/>
      <c r="R588" s="500"/>
      <c r="S588" s="500"/>
      <c r="T588" s="500"/>
      <c r="U588" s="500"/>
      <c r="V588" s="500"/>
      <c r="W588" s="500"/>
      <c r="X588" s="500"/>
      <c r="Y588" s="500"/>
      <c r="Z588" s="500"/>
      <c r="AA588" s="500"/>
      <c r="AB588" s="1406" t="s">
        <v>94</v>
      </c>
      <c r="AC588" s="1803" t="s">
        <v>55</v>
      </c>
      <c r="AD588" s="1803" t="s">
        <v>3101</v>
      </c>
      <c r="AE588" s="650"/>
      <c r="AF588" s="650"/>
      <c r="AG588" s="650"/>
      <c r="AH588" s="654"/>
    </row>
    <row r="589" ht="15.75" customHeight="1">
      <c r="A589" s="1643"/>
      <c r="B589" s="658" t="s">
        <v>6201</v>
      </c>
      <c r="C589" s="658"/>
      <c r="D589" s="658"/>
      <c r="E589" s="650"/>
      <c r="F589" s="650" t="s">
        <v>6202</v>
      </c>
      <c r="G589" s="640" t="s">
        <v>6203</v>
      </c>
      <c r="H589" s="1380"/>
      <c r="I589" s="1380"/>
      <c r="J589" s="500"/>
      <c r="K589" s="500"/>
      <c r="L589" s="500"/>
      <c r="M589" s="500"/>
      <c r="N589" s="500"/>
      <c r="O589" s="500"/>
      <c r="P589" s="500"/>
      <c r="Q589" s="500"/>
      <c r="R589" s="500"/>
      <c r="S589" s="500"/>
      <c r="T589" s="500"/>
      <c r="U589" s="500"/>
      <c r="V589" s="500"/>
      <c r="W589" s="500"/>
      <c r="X589" s="500"/>
      <c r="Y589" s="500"/>
      <c r="Z589" s="500"/>
      <c r="AA589" s="500"/>
      <c r="AB589" s="1406">
        <v>1.0</v>
      </c>
      <c r="AC589" s="1803" t="s">
        <v>55</v>
      </c>
      <c r="AD589" s="664" t="s">
        <v>1297</v>
      </c>
      <c r="AE589" s="640"/>
      <c r="AF589" s="656" t="s">
        <v>6204</v>
      </c>
      <c r="AG589" s="640"/>
      <c r="AH589" s="654"/>
    </row>
    <row r="590" ht="15.75" customHeight="1">
      <c r="A590" s="1643" t="s">
        <v>6205</v>
      </c>
      <c r="B590" s="658"/>
      <c r="C590" s="658"/>
      <c r="D590" s="658"/>
      <c r="E590" s="650"/>
      <c r="F590" s="658"/>
      <c r="G590" s="658"/>
      <c r="H590" s="501" t="s">
        <v>94</v>
      </c>
      <c r="I590" s="501" t="s">
        <v>94</v>
      </c>
      <c r="J590" s="501"/>
      <c r="K590" s="501"/>
      <c r="L590" s="500"/>
      <c r="M590" s="500"/>
      <c r="N590" s="500"/>
      <c r="O590" s="500"/>
      <c r="P590" s="500"/>
      <c r="Q590" s="500"/>
      <c r="R590" s="500"/>
      <c r="S590" s="500"/>
      <c r="T590" s="500"/>
      <c r="U590" s="500"/>
      <c r="V590" s="500"/>
      <c r="W590" s="500"/>
      <c r="X590" s="500"/>
      <c r="Y590" s="500"/>
      <c r="Z590" s="500"/>
      <c r="AA590" s="500"/>
      <c r="AB590" s="1406" t="s">
        <v>94</v>
      </c>
      <c r="AC590" s="1803" t="s">
        <v>55</v>
      </c>
      <c r="AD590" s="1803" t="s">
        <v>3101</v>
      </c>
      <c r="AE590" s="650"/>
      <c r="AF590" s="650"/>
      <c r="AG590" s="650"/>
      <c r="AH590" s="654"/>
    </row>
    <row r="591" ht="15.75" customHeight="1">
      <c r="A591" s="1643"/>
      <c r="B591" s="1773" t="s">
        <v>6206</v>
      </c>
      <c r="C591" s="658"/>
      <c r="D591" s="658"/>
      <c r="E591" s="650"/>
      <c r="F591" s="658"/>
      <c r="G591" s="658"/>
      <c r="H591" s="501" t="s">
        <v>94</v>
      </c>
      <c r="I591" s="501" t="s">
        <v>94</v>
      </c>
      <c r="J591" s="501"/>
      <c r="K591" s="501"/>
      <c r="L591" s="500"/>
      <c r="M591" s="500"/>
      <c r="N591" s="500"/>
      <c r="O591" s="500"/>
      <c r="P591" s="500"/>
      <c r="Q591" s="500"/>
      <c r="R591" s="500"/>
      <c r="S591" s="500"/>
      <c r="T591" s="500"/>
      <c r="U591" s="500"/>
      <c r="V591" s="500"/>
      <c r="W591" s="500"/>
      <c r="X591" s="500"/>
      <c r="Y591" s="500"/>
      <c r="Z591" s="500"/>
      <c r="AA591" s="500"/>
      <c r="AB591" s="1406" t="s">
        <v>94</v>
      </c>
      <c r="AC591" s="1803" t="s">
        <v>55</v>
      </c>
      <c r="AD591" s="1803" t="s">
        <v>3101</v>
      </c>
      <c r="AE591" s="650"/>
      <c r="AF591" s="650"/>
      <c r="AG591" s="650"/>
      <c r="AH591" s="654"/>
    </row>
    <row r="592" ht="15.75" customHeight="1">
      <c r="A592" s="1643"/>
      <c r="B592" s="658"/>
      <c r="C592" s="650" t="s">
        <v>6207</v>
      </c>
      <c r="D592" s="658"/>
      <c r="E592" s="650" t="s">
        <v>6208</v>
      </c>
      <c r="F592" s="640" t="s">
        <v>6209</v>
      </c>
      <c r="G592" s="640" t="s">
        <v>6210</v>
      </c>
      <c r="H592" s="1380"/>
      <c r="I592" s="1380"/>
      <c r="J592" s="500"/>
      <c r="K592" s="500"/>
      <c r="L592" s="500"/>
      <c r="M592" s="500"/>
      <c r="N592" s="500"/>
      <c r="O592" s="500"/>
      <c r="P592" s="500"/>
      <c r="Q592" s="500"/>
      <c r="R592" s="500"/>
      <c r="S592" s="500"/>
      <c r="T592" s="500"/>
      <c r="U592" s="500"/>
      <c r="V592" s="500"/>
      <c r="W592" s="500"/>
      <c r="X592" s="500"/>
      <c r="Y592" s="500"/>
      <c r="Z592" s="500"/>
      <c r="AA592" s="500"/>
      <c r="AB592" s="1613">
        <v>1.0</v>
      </c>
      <c r="AC592" s="1803" t="s">
        <v>55</v>
      </c>
      <c r="AD592" s="512" t="s">
        <v>3208</v>
      </c>
      <c r="AE592" s="652"/>
      <c r="AF592" s="640" t="s">
        <v>6211</v>
      </c>
      <c r="AG592" s="640" t="s">
        <v>6212</v>
      </c>
      <c r="AH592" s="654"/>
    </row>
    <row r="593" ht="15.75" customHeight="1">
      <c r="A593" s="1643"/>
      <c r="B593" s="658"/>
      <c r="C593" s="650" t="s">
        <v>6213</v>
      </c>
      <c r="D593" s="658"/>
      <c r="E593" s="650" t="s">
        <v>6208</v>
      </c>
      <c r="F593" s="640" t="s">
        <v>6209</v>
      </c>
      <c r="G593" s="640" t="s">
        <v>6214</v>
      </c>
      <c r="H593" s="1380"/>
      <c r="I593" s="1380"/>
      <c r="J593" s="500"/>
      <c r="K593" s="500"/>
      <c r="L593" s="500"/>
      <c r="M593" s="500"/>
      <c r="N593" s="500"/>
      <c r="O593" s="500"/>
      <c r="P593" s="500"/>
      <c r="Q593" s="500"/>
      <c r="R593" s="500"/>
      <c r="S593" s="500"/>
      <c r="T593" s="500"/>
      <c r="U593" s="500"/>
      <c r="V593" s="500"/>
      <c r="W593" s="500"/>
      <c r="X593" s="500"/>
      <c r="Y593" s="500"/>
      <c r="Z593" s="500"/>
      <c r="AA593" s="500"/>
      <c r="AB593" s="1613">
        <v>1.0</v>
      </c>
      <c r="AC593" s="1803" t="s">
        <v>55</v>
      </c>
      <c r="AD593" s="512" t="s">
        <v>3208</v>
      </c>
      <c r="AE593" s="652"/>
      <c r="AF593" s="650"/>
      <c r="AG593" s="650"/>
      <c r="AH593" s="654"/>
    </row>
    <row r="594" ht="15.75" customHeight="1">
      <c r="A594" s="1643"/>
      <c r="B594" s="661" t="s">
        <v>6215</v>
      </c>
      <c r="C594" s="658"/>
      <c r="D594" s="658"/>
      <c r="E594" s="650"/>
      <c r="F594" s="658"/>
      <c r="G594" s="658"/>
      <c r="H594" s="501" t="s">
        <v>94</v>
      </c>
      <c r="I594" s="501" t="s">
        <v>94</v>
      </c>
      <c r="J594" s="501"/>
      <c r="K594" s="501"/>
      <c r="L594" s="500"/>
      <c r="M594" s="500"/>
      <c r="N594" s="500"/>
      <c r="O594" s="500"/>
      <c r="P594" s="500"/>
      <c r="Q594" s="500"/>
      <c r="R594" s="500"/>
      <c r="S594" s="500"/>
      <c r="T594" s="500"/>
      <c r="U594" s="500"/>
      <c r="V594" s="500"/>
      <c r="W594" s="500"/>
      <c r="X594" s="500"/>
      <c r="Y594" s="500"/>
      <c r="Z594" s="500"/>
      <c r="AA594" s="500"/>
      <c r="AB594" s="1613" t="s">
        <v>94</v>
      </c>
      <c r="AC594" s="1803" t="s">
        <v>55</v>
      </c>
      <c r="AD594" s="664" t="s">
        <v>3208</v>
      </c>
      <c r="AE594" s="650"/>
      <c r="AF594" s="640"/>
      <c r="AG594" s="650"/>
      <c r="AH594" s="654"/>
    </row>
    <row r="595" ht="15.75" customHeight="1">
      <c r="A595" s="1643"/>
      <c r="B595" s="658"/>
      <c r="C595" s="650" t="s">
        <v>6216</v>
      </c>
      <c r="D595" s="650" t="s">
        <v>2667</v>
      </c>
      <c r="E595" s="640" t="s">
        <v>6217</v>
      </c>
      <c r="F595" s="640" t="s">
        <v>6218</v>
      </c>
      <c r="G595" s="640" t="s">
        <v>6219</v>
      </c>
      <c r="H595" s="1380"/>
      <c r="I595" s="1380"/>
      <c r="J595" s="500"/>
      <c r="K595" s="500"/>
      <c r="L595" s="500"/>
      <c r="M595" s="500"/>
      <c r="N595" s="500"/>
      <c r="O595" s="500"/>
      <c r="P595" s="500"/>
      <c r="Q595" s="500"/>
      <c r="R595" s="500"/>
      <c r="S595" s="500"/>
      <c r="T595" s="500"/>
      <c r="U595" s="500"/>
      <c r="V595" s="500"/>
      <c r="W595" s="500"/>
      <c r="X595" s="500"/>
      <c r="Y595" s="500"/>
      <c r="Z595" s="500"/>
      <c r="AA595" s="500"/>
      <c r="AB595" s="1406">
        <v>1.0</v>
      </c>
      <c r="AC595" s="1803" t="s">
        <v>55</v>
      </c>
      <c r="AD595" s="664" t="s">
        <v>3208</v>
      </c>
      <c r="AE595" s="650"/>
      <c r="AF595" s="640"/>
      <c r="AG595" s="640"/>
      <c r="AH595" s="654"/>
    </row>
    <row r="596" ht="15.75" customHeight="1">
      <c r="A596" s="1643"/>
      <c r="B596" s="658"/>
      <c r="C596" s="650" t="s">
        <v>6207</v>
      </c>
      <c r="D596" s="658"/>
      <c r="E596" s="640" t="s">
        <v>6220</v>
      </c>
      <c r="F596" s="640" t="s">
        <v>6218</v>
      </c>
      <c r="G596" s="640" t="s">
        <v>6221</v>
      </c>
      <c r="H596" s="1380"/>
      <c r="I596" s="1380"/>
      <c r="J596" s="500"/>
      <c r="K596" s="500"/>
      <c r="L596" s="500"/>
      <c r="M596" s="500"/>
      <c r="N596" s="500"/>
      <c r="O596" s="500"/>
      <c r="P596" s="500"/>
      <c r="Q596" s="500"/>
      <c r="R596" s="500"/>
      <c r="S596" s="500"/>
      <c r="T596" s="500"/>
      <c r="U596" s="500"/>
      <c r="V596" s="500"/>
      <c r="W596" s="500"/>
      <c r="X596" s="500"/>
      <c r="Y596" s="500"/>
      <c r="Z596" s="500"/>
      <c r="AA596" s="500"/>
      <c r="AB596" s="1406">
        <v>1.0</v>
      </c>
      <c r="AC596" s="1803" t="s">
        <v>55</v>
      </c>
      <c r="AD596" s="664" t="s">
        <v>3208</v>
      </c>
      <c r="AE596" s="650"/>
      <c r="AF596" s="650"/>
      <c r="AG596" s="640"/>
      <c r="AH596" s="654"/>
    </row>
    <row r="597" ht="15.75" customHeight="1">
      <c r="A597" s="1643"/>
      <c r="B597" s="661" t="s">
        <v>6222</v>
      </c>
      <c r="C597" s="658"/>
      <c r="D597" s="658"/>
      <c r="E597" s="650"/>
      <c r="F597" s="658"/>
      <c r="G597" s="658"/>
      <c r="H597" s="501" t="s">
        <v>94</v>
      </c>
      <c r="I597" s="501" t="s">
        <v>94</v>
      </c>
      <c r="J597" s="501"/>
      <c r="K597" s="501"/>
      <c r="L597" s="500"/>
      <c r="M597" s="500"/>
      <c r="N597" s="500"/>
      <c r="O597" s="500"/>
      <c r="P597" s="500"/>
      <c r="Q597" s="500"/>
      <c r="R597" s="500"/>
      <c r="S597" s="500"/>
      <c r="T597" s="500"/>
      <c r="U597" s="500"/>
      <c r="V597" s="500"/>
      <c r="W597" s="500"/>
      <c r="X597" s="500"/>
      <c r="Y597" s="500"/>
      <c r="Z597" s="500"/>
      <c r="AA597" s="500"/>
      <c r="AB597" s="1613" t="s">
        <v>94</v>
      </c>
      <c r="AC597" s="1803" t="s">
        <v>55</v>
      </c>
      <c r="AD597" s="664" t="s">
        <v>3208</v>
      </c>
      <c r="AE597" s="650"/>
      <c r="AF597" s="650"/>
      <c r="AG597" s="650"/>
      <c r="AH597" s="654"/>
    </row>
    <row r="598" ht="15.75" customHeight="1">
      <c r="A598" s="1643"/>
      <c r="B598" s="658"/>
      <c r="C598" s="650" t="s">
        <v>6213</v>
      </c>
      <c r="D598" s="658"/>
      <c r="E598" s="640" t="s">
        <v>6217</v>
      </c>
      <c r="F598" s="640" t="s">
        <v>6223</v>
      </c>
      <c r="G598" s="640" t="s">
        <v>6224</v>
      </c>
      <c r="H598" s="1380"/>
      <c r="I598" s="1380"/>
      <c r="J598" s="500"/>
      <c r="K598" s="500"/>
      <c r="L598" s="500"/>
      <c r="M598" s="500"/>
      <c r="N598" s="500"/>
      <c r="O598" s="500"/>
      <c r="P598" s="500"/>
      <c r="Q598" s="500"/>
      <c r="R598" s="500"/>
      <c r="S598" s="500"/>
      <c r="T598" s="500"/>
      <c r="U598" s="500"/>
      <c r="V598" s="500"/>
      <c r="W598" s="500"/>
      <c r="X598" s="500"/>
      <c r="Y598" s="500"/>
      <c r="Z598" s="500"/>
      <c r="AA598" s="500"/>
      <c r="AB598" s="1406">
        <v>1.0</v>
      </c>
      <c r="AC598" s="1803" t="s">
        <v>55</v>
      </c>
      <c r="AD598" s="664" t="s">
        <v>3208</v>
      </c>
      <c r="AE598" s="652"/>
      <c r="AF598" s="656" t="s">
        <v>6225</v>
      </c>
      <c r="AG598" s="652"/>
      <c r="AH598" s="654"/>
    </row>
    <row r="599" ht="15.75" hidden="1" customHeight="1">
      <c r="A599" s="1643"/>
      <c r="B599" s="658"/>
      <c r="C599" s="658"/>
      <c r="D599" s="658"/>
      <c r="E599" s="640" t="s">
        <v>6220</v>
      </c>
      <c r="F599" s="640" t="s">
        <v>6223</v>
      </c>
      <c r="G599" s="640" t="s">
        <v>6226</v>
      </c>
      <c r="H599" s="500"/>
      <c r="I599" s="500"/>
      <c r="J599" s="500"/>
      <c r="K599" s="500"/>
      <c r="L599" s="500"/>
      <c r="M599" s="500"/>
      <c r="N599" s="500"/>
      <c r="O599" s="500"/>
      <c r="P599" s="500"/>
      <c r="Q599" s="500"/>
      <c r="R599" s="500"/>
      <c r="S599" s="500"/>
      <c r="T599" s="500"/>
      <c r="U599" s="500"/>
      <c r="V599" s="500"/>
      <c r="W599" s="500"/>
      <c r="X599" s="500"/>
      <c r="Y599" s="500"/>
      <c r="Z599" s="500"/>
      <c r="AA599" s="500"/>
      <c r="AB599" s="1406">
        <v>3.0</v>
      </c>
      <c r="AC599" s="1803" t="s">
        <v>55</v>
      </c>
      <c r="AD599" s="664" t="s">
        <v>3208</v>
      </c>
      <c r="AE599" s="658"/>
      <c r="AF599" s="658"/>
      <c r="AG599" s="658"/>
      <c r="AH599" s="654"/>
    </row>
    <row r="600" ht="15.75" customHeight="1">
      <c r="A600" s="1643" t="s">
        <v>6227</v>
      </c>
      <c r="B600" s="658"/>
      <c r="C600" s="658"/>
      <c r="D600" s="658"/>
      <c r="E600" s="650"/>
      <c r="F600" s="658"/>
      <c r="G600" s="658"/>
      <c r="H600" s="501" t="s">
        <v>94</v>
      </c>
      <c r="I600" s="501" t="s">
        <v>94</v>
      </c>
      <c r="J600" s="501"/>
      <c r="K600" s="501"/>
      <c r="L600" s="500"/>
      <c r="M600" s="500"/>
      <c r="N600" s="500"/>
      <c r="O600" s="500"/>
      <c r="P600" s="500"/>
      <c r="Q600" s="500"/>
      <c r="R600" s="500"/>
      <c r="S600" s="500"/>
      <c r="T600" s="500"/>
      <c r="U600" s="500"/>
      <c r="V600" s="500"/>
      <c r="W600" s="500"/>
      <c r="X600" s="500"/>
      <c r="Y600" s="500"/>
      <c r="Z600" s="500"/>
      <c r="AA600" s="500"/>
      <c r="AB600" s="1406" t="s">
        <v>94</v>
      </c>
      <c r="AC600" s="1803" t="s">
        <v>55</v>
      </c>
      <c r="AD600" s="1803" t="s">
        <v>3101</v>
      </c>
      <c r="AE600" s="650"/>
      <c r="AF600" s="650"/>
      <c r="AG600" s="650"/>
      <c r="AH600" s="654"/>
    </row>
    <row r="601" ht="15.75" customHeight="1">
      <c r="A601" s="1643"/>
      <c r="B601" s="658" t="s">
        <v>4942</v>
      </c>
      <c r="C601" s="658"/>
      <c r="D601" s="658"/>
      <c r="E601" s="650"/>
      <c r="F601" s="650" t="s">
        <v>6228</v>
      </c>
      <c r="G601" s="640" t="s">
        <v>6229</v>
      </c>
      <c r="H601" s="1380"/>
      <c r="I601" s="1380"/>
      <c r="J601" s="500"/>
      <c r="K601" s="500"/>
      <c r="L601" s="500"/>
      <c r="M601" s="500"/>
      <c r="N601" s="500"/>
      <c r="O601" s="500"/>
      <c r="P601" s="500"/>
      <c r="Q601" s="500"/>
      <c r="R601" s="500"/>
      <c r="S601" s="500"/>
      <c r="T601" s="500"/>
      <c r="U601" s="500"/>
      <c r="V601" s="500"/>
      <c r="W601" s="500"/>
      <c r="X601" s="500"/>
      <c r="Y601" s="500"/>
      <c r="Z601" s="500"/>
      <c r="AA601" s="500"/>
      <c r="AB601" s="1406">
        <v>1.0</v>
      </c>
      <c r="AC601" s="1803" t="s">
        <v>55</v>
      </c>
      <c r="AD601" s="664" t="s">
        <v>1297</v>
      </c>
      <c r="AE601" s="652"/>
      <c r="AF601" s="640" t="s">
        <v>6230</v>
      </c>
      <c r="AG601" s="640"/>
      <c r="AH601" s="654"/>
    </row>
    <row r="602" ht="15.75" customHeight="1">
      <c r="A602" s="1643"/>
      <c r="B602" s="658" t="s">
        <v>6231</v>
      </c>
      <c r="C602" s="658"/>
      <c r="D602" s="658"/>
      <c r="E602" s="650" t="s">
        <v>6232</v>
      </c>
      <c r="F602" s="650" t="s">
        <v>6233</v>
      </c>
      <c r="G602" s="640" t="s">
        <v>6234</v>
      </c>
      <c r="H602" s="1380"/>
      <c r="I602" s="1380"/>
      <c r="J602" s="500"/>
      <c r="K602" s="500"/>
      <c r="L602" s="500"/>
      <c r="M602" s="500"/>
      <c r="N602" s="500"/>
      <c r="O602" s="500"/>
      <c r="P602" s="500"/>
      <c r="Q602" s="500"/>
      <c r="R602" s="500"/>
      <c r="S602" s="500"/>
      <c r="T602" s="500"/>
      <c r="U602" s="500"/>
      <c r="V602" s="500"/>
      <c r="W602" s="500"/>
      <c r="X602" s="500"/>
      <c r="Y602" s="500"/>
      <c r="Z602" s="500"/>
      <c r="AA602" s="500"/>
      <c r="AB602" s="1406">
        <v>1.0</v>
      </c>
      <c r="AC602" s="1803" t="s">
        <v>55</v>
      </c>
      <c r="AD602" s="1803" t="s">
        <v>3101</v>
      </c>
      <c r="AE602" s="650"/>
      <c r="AF602" s="650"/>
      <c r="AG602" s="650"/>
      <c r="AH602" s="654"/>
    </row>
    <row r="603" ht="15.75" customHeight="1">
      <c r="A603" s="1643"/>
      <c r="B603" s="658" t="s">
        <v>6235</v>
      </c>
      <c r="C603" s="658"/>
      <c r="D603" s="658"/>
      <c r="E603" s="650"/>
      <c r="F603" s="650" t="s">
        <v>6236</v>
      </c>
      <c r="G603" s="640" t="s">
        <v>6237</v>
      </c>
      <c r="H603" s="1380"/>
      <c r="I603" s="1380"/>
      <c r="J603" s="500"/>
      <c r="K603" s="500"/>
      <c r="L603" s="500"/>
      <c r="M603" s="500"/>
      <c r="N603" s="500"/>
      <c r="O603" s="500"/>
      <c r="P603" s="500"/>
      <c r="Q603" s="500"/>
      <c r="R603" s="500"/>
      <c r="S603" s="500"/>
      <c r="T603" s="500"/>
      <c r="U603" s="500"/>
      <c r="V603" s="500"/>
      <c r="W603" s="500"/>
      <c r="X603" s="500"/>
      <c r="Y603" s="500"/>
      <c r="Z603" s="500"/>
      <c r="AA603" s="500"/>
      <c r="AB603" s="1406">
        <v>1.0</v>
      </c>
      <c r="AC603" s="1803" t="s">
        <v>55</v>
      </c>
      <c r="AD603" s="1803" t="s">
        <v>3101</v>
      </c>
      <c r="AE603" s="652"/>
      <c r="AF603" s="650"/>
      <c r="AG603" s="650"/>
      <c r="AH603" s="654"/>
    </row>
    <row r="604" ht="15.75" customHeight="1">
      <c r="A604" s="1643"/>
      <c r="B604" s="658" t="s">
        <v>6238</v>
      </c>
      <c r="C604" s="658"/>
      <c r="D604" s="658"/>
      <c r="E604" s="650"/>
      <c r="F604" s="658"/>
      <c r="G604" s="658"/>
      <c r="H604" s="501" t="s">
        <v>94</v>
      </c>
      <c r="I604" s="501" t="s">
        <v>94</v>
      </c>
      <c r="J604" s="501"/>
      <c r="K604" s="501"/>
      <c r="L604" s="500"/>
      <c r="M604" s="500"/>
      <c r="N604" s="500"/>
      <c r="O604" s="500"/>
      <c r="P604" s="500"/>
      <c r="Q604" s="500"/>
      <c r="R604" s="500"/>
      <c r="S604" s="500"/>
      <c r="T604" s="500"/>
      <c r="U604" s="500"/>
      <c r="V604" s="500"/>
      <c r="W604" s="500"/>
      <c r="X604" s="500"/>
      <c r="Y604" s="500"/>
      <c r="Z604" s="500"/>
      <c r="AA604" s="500"/>
      <c r="AB604" s="1406" t="s">
        <v>94</v>
      </c>
      <c r="AC604" s="1803" t="s">
        <v>55</v>
      </c>
      <c r="AD604" s="1803" t="s">
        <v>3101</v>
      </c>
      <c r="AE604" s="650"/>
      <c r="AF604" s="650"/>
      <c r="AG604" s="650"/>
      <c r="AH604" s="654"/>
    </row>
    <row r="605" ht="15.75" customHeight="1">
      <c r="A605" s="1643"/>
      <c r="B605" s="658"/>
      <c r="C605" s="658" t="s">
        <v>6239</v>
      </c>
      <c r="D605" s="658"/>
      <c r="E605" s="650"/>
      <c r="F605" s="658"/>
      <c r="G605" s="658"/>
      <c r="H605" s="501" t="s">
        <v>94</v>
      </c>
      <c r="I605" s="501" t="s">
        <v>94</v>
      </c>
      <c r="J605" s="501"/>
      <c r="K605" s="501"/>
      <c r="L605" s="500"/>
      <c r="M605" s="500"/>
      <c r="N605" s="500"/>
      <c r="O605" s="500"/>
      <c r="P605" s="500"/>
      <c r="Q605" s="500"/>
      <c r="R605" s="500"/>
      <c r="S605" s="500"/>
      <c r="T605" s="500"/>
      <c r="U605" s="500"/>
      <c r="V605" s="500"/>
      <c r="W605" s="500"/>
      <c r="X605" s="500"/>
      <c r="Y605" s="500"/>
      <c r="Z605" s="500"/>
      <c r="AA605" s="500"/>
      <c r="AB605" s="1406" t="s">
        <v>94</v>
      </c>
      <c r="AC605" s="1803" t="s">
        <v>55</v>
      </c>
      <c r="AD605" s="1803" t="s">
        <v>3101</v>
      </c>
      <c r="AE605" s="650"/>
      <c r="AF605" s="650"/>
      <c r="AG605" s="650"/>
      <c r="AH605" s="654"/>
    </row>
    <row r="606" ht="15.75" customHeight="1">
      <c r="A606" s="1643"/>
      <c r="B606" s="658"/>
      <c r="C606" s="658"/>
      <c r="D606" s="658" t="s">
        <v>5089</v>
      </c>
      <c r="E606" s="640" t="s">
        <v>5092</v>
      </c>
      <c r="F606" s="640" t="s">
        <v>6240</v>
      </c>
      <c r="G606" s="640" t="s">
        <v>6241</v>
      </c>
      <c r="H606" s="1380"/>
      <c r="I606" s="1380"/>
      <c r="J606" s="500"/>
      <c r="K606" s="500"/>
      <c r="L606" s="500"/>
      <c r="M606" s="500"/>
      <c r="N606" s="500"/>
      <c r="O606" s="500"/>
      <c r="P606" s="500"/>
      <c r="Q606" s="500"/>
      <c r="R606" s="500"/>
      <c r="S606" s="500"/>
      <c r="T606" s="500"/>
      <c r="U606" s="500"/>
      <c r="V606" s="500"/>
      <c r="W606" s="500"/>
      <c r="X606" s="500"/>
      <c r="Y606" s="500"/>
      <c r="Z606" s="500"/>
      <c r="AA606" s="500"/>
      <c r="AB606" s="1406">
        <v>1.0</v>
      </c>
      <c r="AC606" s="1803" t="s">
        <v>55</v>
      </c>
      <c r="AD606" s="664" t="s">
        <v>3208</v>
      </c>
      <c r="AE606" s="814"/>
      <c r="AF606" s="640" t="s">
        <v>6242</v>
      </c>
      <c r="AG606" s="640"/>
      <c r="AH606" s="654"/>
    </row>
    <row r="607" ht="15.75" customHeight="1">
      <c r="A607" s="1643"/>
      <c r="B607" s="658"/>
      <c r="C607" s="658"/>
      <c r="D607" s="658"/>
      <c r="E607" s="640" t="s">
        <v>5468</v>
      </c>
      <c r="F607" s="640" t="s">
        <v>6240</v>
      </c>
      <c r="G607" s="640" t="s">
        <v>6241</v>
      </c>
      <c r="H607" s="500"/>
      <c r="I607" s="1380"/>
      <c r="J607" s="500"/>
      <c r="K607" s="500"/>
      <c r="L607" s="500"/>
      <c r="M607" s="500"/>
      <c r="N607" s="500"/>
      <c r="O607" s="500"/>
      <c r="P607" s="500"/>
      <c r="Q607" s="500"/>
      <c r="R607" s="500"/>
      <c r="S607" s="500"/>
      <c r="T607" s="500"/>
      <c r="U607" s="500"/>
      <c r="V607" s="500"/>
      <c r="W607" s="500"/>
      <c r="X607" s="500"/>
      <c r="Y607" s="500"/>
      <c r="Z607" s="500"/>
      <c r="AA607" s="500"/>
      <c r="AB607" s="1406">
        <v>1.0</v>
      </c>
      <c r="AC607" s="1803" t="s">
        <v>55</v>
      </c>
      <c r="AD607" s="664" t="s">
        <v>3208</v>
      </c>
      <c r="AE607" s="814"/>
      <c r="AF607" s="650"/>
      <c r="AG607" s="650"/>
      <c r="AH607" s="654"/>
    </row>
    <row r="608" ht="15.75" customHeight="1">
      <c r="A608" s="1643"/>
      <c r="B608" s="658"/>
      <c r="C608" s="658"/>
      <c r="D608" s="661" t="s">
        <v>5091</v>
      </c>
      <c r="E608" s="640" t="s">
        <v>5092</v>
      </c>
      <c r="F608" s="640" t="s">
        <v>6240</v>
      </c>
      <c r="G608" s="640" t="s">
        <v>6241</v>
      </c>
      <c r="H608" s="500"/>
      <c r="I608" s="1380"/>
      <c r="J608" s="500"/>
      <c r="K608" s="500"/>
      <c r="L608" s="500"/>
      <c r="M608" s="500"/>
      <c r="N608" s="500"/>
      <c r="O608" s="500"/>
      <c r="P608" s="500"/>
      <c r="Q608" s="500"/>
      <c r="R608" s="500"/>
      <c r="S608" s="500"/>
      <c r="T608" s="500"/>
      <c r="U608" s="500"/>
      <c r="V608" s="500"/>
      <c r="W608" s="500"/>
      <c r="X608" s="500"/>
      <c r="Y608" s="500"/>
      <c r="Z608" s="500"/>
      <c r="AA608" s="500"/>
      <c r="AB608" s="1406">
        <v>1.0</v>
      </c>
      <c r="AC608" s="1803" t="s">
        <v>55</v>
      </c>
      <c r="AD608" s="664" t="s">
        <v>3208</v>
      </c>
      <c r="AE608" s="814"/>
      <c r="AF608" s="650"/>
      <c r="AG608" s="650"/>
      <c r="AH608" s="654"/>
    </row>
    <row r="609" ht="15.75" customHeight="1">
      <c r="A609" s="1643"/>
      <c r="B609" s="658"/>
      <c r="C609" s="658"/>
      <c r="D609" s="658"/>
      <c r="E609" s="640" t="s">
        <v>5468</v>
      </c>
      <c r="F609" s="640" t="s">
        <v>6240</v>
      </c>
      <c r="G609" s="640" t="s">
        <v>6241</v>
      </c>
      <c r="H609" s="500"/>
      <c r="I609" s="1380"/>
      <c r="J609" s="500"/>
      <c r="K609" s="500"/>
      <c r="L609" s="500"/>
      <c r="M609" s="500"/>
      <c r="N609" s="500"/>
      <c r="O609" s="500"/>
      <c r="P609" s="500"/>
      <c r="Q609" s="500"/>
      <c r="R609" s="500"/>
      <c r="S609" s="500"/>
      <c r="T609" s="500"/>
      <c r="U609" s="500"/>
      <c r="V609" s="500"/>
      <c r="W609" s="500"/>
      <c r="X609" s="500"/>
      <c r="Y609" s="500"/>
      <c r="Z609" s="500"/>
      <c r="AA609" s="500"/>
      <c r="AB609" s="1406">
        <v>1.0</v>
      </c>
      <c r="AC609" s="1803" t="s">
        <v>55</v>
      </c>
      <c r="AD609" s="664" t="s">
        <v>3208</v>
      </c>
      <c r="AE609" s="814"/>
      <c r="AF609" s="650"/>
      <c r="AG609" s="650"/>
      <c r="AH609" s="654"/>
    </row>
    <row r="610" ht="15.75" customHeight="1">
      <c r="A610" s="1643"/>
      <c r="B610" s="658"/>
      <c r="C610" s="658"/>
      <c r="D610" s="650" t="s">
        <v>5149</v>
      </c>
      <c r="E610" s="650"/>
      <c r="F610" s="650" t="s">
        <v>6243</v>
      </c>
      <c r="G610" s="640" t="s">
        <v>6244</v>
      </c>
      <c r="H610" s="1380"/>
      <c r="I610" s="1380"/>
      <c r="J610" s="500"/>
      <c r="K610" s="500"/>
      <c r="L610" s="500"/>
      <c r="M610" s="500"/>
      <c r="N610" s="500"/>
      <c r="O610" s="500"/>
      <c r="P610" s="500"/>
      <c r="Q610" s="500"/>
      <c r="R610" s="500"/>
      <c r="S610" s="500"/>
      <c r="T610" s="500"/>
      <c r="U610" s="500"/>
      <c r="V610" s="500"/>
      <c r="W610" s="500"/>
      <c r="X610" s="500"/>
      <c r="Y610" s="500"/>
      <c r="Z610" s="500"/>
      <c r="AA610" s="500"/>
      <c r="AB610" s="1406">
        <v>1.0</v>
      </c>
      <c r="AC610" s="1803" t="s">
        <v>55</v>
      </c>
      <c r="AD610" s="664" t="s">
        <v>2714</v>
      </c>
      <c r="AE610" s="652"/>
      <c r="AF610" s="656" t="s">
        <v>6245</v>
      </c>
      <c r="AG610" s="640" t="s">
        <v>5379</v>
      </c>
      <c r="AH610" s="654"/>
    </row>
    <row r="611" ht="15.75" customHeight="1">
      <c r="A611" s="1643"/>
      <c r="B611" s="658"/>
      <c r="C611" s="658"/>
      <c r="D611" s="650" t="s">
        <v>6246</v>
      </c>
      <c r="E611" s="650"/>
      <c r="F611" s="650" t="s">
        <v>6247</v>
      </c>
      <c r="G611" s="640" t="s">
        <v>6248</v>
      </c>
      <c r="H611" s="1380"/>
      <c r="I611" s="1380"/>
      <c r="J611" s="500"/>
      <c r="K611" s="500"/>
      <c r="L611" s="500"/>
      <c r="M611" s="500"/>
      <c r="N611" s="500"/>
      <c r="O611" s="500"/>
      <c r="P611" s="500"/>
      <c r="Q611" s="500"/>
      <c r="R611" s="500"/>
      <c r="S611" s="500"/>
      <c r="T611" s="500"/>
      <c r="U611" s="500"/>
      <c r="V611" s="500"/>
      <c r="W611" s="500"/>
      <c r="X611" s="500"/>
      <c r="Y611" s="500"/>
      <c r="Z611" s="500"/>
      <c r="AA611" s="500"/>
      <c r="AB611" s="1406">
        <v>1.0</v>
      </c>
      <c r="AC611" s="1803" t="s">
        <v>55</v>
      </c>
      <c r="AD611" s="664" t="s">
        <v>2714</v>
      </c>
      <c r="AE611" s="650"/>
      <c r="AF611" s="650"/>
      <c r="AG611" s="650"/>
      <c r="AH611" s="654"/>
    </row>
    <row r="612" ht="15.75" customHeight="1">
      <c r="A612" s="1643"/>
      <c r="B612" s="658" t="s">
        <v>6249</v>
      </c>
      <c r="C612" s="658"/>
      <c r="D612" s="658"/>
      <c r="E612" s="650"/>
      <c r="F612" s="658"/>
      <c r="G612" s="658"/>
      <c r="H612" s="501" t="s">
        <v>94</v>
      </c>
      <c r="I612" s="501" t="s">
        <v>94</v>
      </c>
      <c r="J612" s="501"/>
      <c r="K612" s="501"/>
      <c r="L612" s="500"/>
      <c r="M612" s="500"/>
      <c r="N612" s="500"/>
      <c r="O612" s="500"/>
      <c r="P612" s="500"/>
      <c r="Q612" s="500"/>
      <c r="R612" s="500"/>
      <c r="S612" s="500"/>
      <c r="T612" s="500"/>
      <c r="U612" s="500"/>
      <c r="V612" s="500"/>
      <c r="W612" s="500"/>
      <c r="X612" s="500"/>
      <c r="Y612" s="500"/>
      <c r="Z612" s="500"/>
      <c r="AA612" s="500"/>
      <c r="AB612" s="1406" t="s">
        <v>94</v>
      </c>
      <c r="AC612" s="1803" t="s">
        <v>55</v>
      </c>
      <c r="AD612" s="1803" t="s">
        <v>3101</v>
      </c>
      <c r="AE612" s="650"/>
      <c r="AF612" s="650"/>
      <c r="AG612" s="650"/>
      <c r="AH612" s="654"/>
    </row>
    <row r="613" ht="15.75" customHeight="1">
      <c r="A613" s="1643"/>
      <c r="B613" s="658"/>
      <c r="C613" s="658" t="s">
        <v>5134</v>
      </c>
      <c r="D613" s="650" t="s">
        <v>5089</v>
      </c>
      <c r="E613" s="650"/>
      <c r="F613" s="650" t="s">
        <v>6250</v>
      </c>
      <c r="G613" s="640" t="s">
        <v>6251</v>
      </c>
      <c r="H613" s="1380"/>
      <c r="I613" s="1380"/>
      <c r="J613" s="500"/>
      <c r="K613" s="500"/>
      <c r="L613" s="500"/>
      <c r="M613" s="500"/>
      <c r="N613" s="500"/>
      <c r="O613" s="500"/>
      <c r="P613" s="500"/>
      <c r="Q613" s="500"/>
      <c r="R613" s="500"/>
      <c r="S613" s="500"/>
      <c r="T613" s="500"/>
      <c r="U613" s="500"/>
      <c r="V613" s="500"/>
      <c r="W613" s="500"/>
      <c r="X613" s="500"/>
      <c r="Y613" s="500"/>
      <c r="Z613" s="500"/>
      <c r="AA613" s="500"/>
      <c r="AB613" s="1406">
        <v>1.0</v>
      </c>
      <c r="AC613" s="1803" t="s">
        <v>55</v>
      </c>
      <c r="AD613" s="1803" t="s">
        <v>3101</v>
      </c>
      <c r="AE613" s="652"/>
      <c r="AF613" s="1601" t="s">
        <v>6252</v>
      </c>
      <c r="AG613" s="650"/>
      <c r="AH613" s="654"/>
    </row>
    <row r="614" ht="15.75" customHeight="1">
      <c r="A614" s="1643"/>
      <c r="B614" s="658"/>
      <c r="C614" s="658"/>
      <c r="D614" s="661" t="s">
        <v>5091</v>
      </c>
      <c r="E614" s="650"/>
      <c r="F614" s="650" t="s">
        <v>6250</v>
      </c>
      <c r="G614" s="640" t="s">
        <v>6251</v>
      </c>
      <c r="H614" s="1380"/>
      <c r="I614" s="1380"/>
      <c r="J614" s="500"/>
      <c r="K614" s="500"/>
      <c r="L614" s="500"/>
      <c r="M614" s="500"/>
      <c r="N614" s="500"/>
      <c r="O614" s="500"/>
      <c r="P614" s="500"/>
      <c r="Q614" s="500"/>
      <c r="R614" s="500"/>
      <c r="S614" s="500"/>
      <c r="T614" s="500"/>
      <c r="U614" s="500"/>
      <c r="V614" s="500"/>
      <c r="W614" s="500"/>
      <c r="X614" s="500"/>
      <c r="Y614" s="500"/>
      <c r="Z614" s="500"/>
      <c r="AA614" s="500"/>
      <c r="AB614" s="1406">
        <v>1.0</v>
      </c>
      <c r="AC614" s="1803" t="s">
        <v>55</v>
      </c>
      <c r="AD614" s="664" t="s">
        <v>4445</v>
      </c>
      <c r="AE614" s="814"/>
      <c r="AF614" s="650"/>
      <c r="AG614" s="650"/>
      <c r="AH614" s="654"/>
    </row>
    <row r="615" ht="15.75" customHeight="1">
      <c r="A615" s="1643"/>
      <c r="B615" s="658"/>
      <c r="C615" s="650" t="s">
        <v>6253</v>
      </c>
      <c r="D615" s="650" t="s">
        <v>5089</v>
      </c>
      <c r="E615" s="650"/>
      <c r="F615" s="650" t="s">
        <v>6254</v>
      </c>
      <c r="G615" s="640" t="s">
        <v>6255</v>
      </c>
      <c r="H615" s="1380"/>
      <c r="I615" s="1380"/>
      <c r="J615" s="500"/>
      <c r="K615" s="500"/>
      <c r="L615" s="500"/>
      <c r="M615" s="500"/>
      <c r="N615" s="500"/>
      <c r="O615" s="500"/>
      <c r="P615" s="500"/>
      <c r="Q615" s="500"/>
      <c r="R615" s="500"/>
      <c r="S615" s="500"/>
      <c r="T615" s="500"/>
      <c r="U615" s="500"/>
      <c r="V615" s="500"/>
      <c r="W615" s="500"/>
      <c r="X615" s="500"/>
      <c r="Y615" s="500"/>
      <c r="Z615" s="500"/>
      <c r="AA615" s="500"/>
      <c r="AB615" s="1406">
        <v>1.0</v>
      </c>
      <c r="AC615" s="1803" t="s">
        <v>55</v>
      </c>
      <c r="AD615" s="1803" t="s">
        <v>3101</v>
      </c>
      <c r="AE615" s="814"/>
      <c r="AF615" s="650"/>
      <c r="AG615" s="650"/>
      <c r="AH615" s="654"/>
    </row>
    <row r="616" ht="15.75" customHeight="1">
      <c r="A616" s="1643"/>
      <c r="B616" s="658"/>
      <c r="C616" s="658"/>
      <c r="D616" s="661" t="s">
        <v>5091</v>
      </c>
      <c r="E616" s="650"/>
      <c r="F616" s="650" t="s">
        <v>6254</v>
      </c>
      <c r="G616" s="640" t="s">
        <v>6255</v>
      </c>
      <c r="H616" s="1380"/>
      <c r="I616" s="1380"/>
      <c r="J616" s="500"/>
      <c r="K616" s="500"/>
      <c r="L616" s="500"/>
      <c r="M616" s="500"/>
      <c r="N616" s="500"/>
      <c r="O616" s="500"/>
      <c r="P616" s="500"/>
      <c r="Q616" s="500"/>
      <c r="R616" s="500"/>
      <c r="S616" s="500"/>
      <c r="T616" s="500"/>
      <c r="U616" s="500"/>
      <c r="V616" s="500"/>
      <c r="W616" s="500"/>
      <c r="X616" s="500"/>
      <c r="Y616" s="500"/>
      <c r="Z616" s="500"/>
      <c r="AA616" s="500"/>
      <c r="AB616" s="1406">
        <v>1.0</v>
      </c>
      <c r="AC616" s="1803" t="s">
        <v>55</v>
      </c>
      <c r="AD616" s="664" t="s">
        <v>4445</v>
      </c>
      <c r="AE616" s="814"/>
      <c r="AF616" s="650"/>
      <c r="AG616" s="650"/>
      <c r="AH616" s="654"/>
    </row>
    <row r="617" ht="15.75" customHeight="1">
      <c r="A617" s="1643"/>
      <c r="B617" s="658"/>
      <c r="C617" s="658" t="s">
        <v>5149</v>
      </c>
      <c r="D617" s="658"/>
      <c r="E617" s="650"/>
      <c r="F617" s="650" t="s">
        <v>6256</v>
      </c>
      <c r="G617" s="640" t="s">
        <v>6257</v>
      </c>
      <c r="H617" s="1380"/>
      <c r="I617" s="1380"/>
      <c r="J617" s="500"/>
      <c r="K617" s="500"/>
      <c r="L617" s="500"/>
      <c r="M617" s="500"/>
      <c r="N617" s="500"/>
      <c r="O617" s="500"/>
      <c r="P617" s="500"/>
      <c r="Q617" s="500"/>
      <c r="R617" s="500"/>
      <c r="S617" s="500"/>
      <c r="T617" s="500"/>
      <c r="U617" s="500"/>
      <c r="V617" s="500"/>
      <c r="W617" s="500"/>
      <c r="X617" s="500"/>
      <c r="Y617" s="500"/>
      <c r="Z617" s="500"/>
      <c r="AA617" s="500"/>
      <c r="AB617" s="1406">
        <v>1.0</v>
      </c>
      <c r="AC617" s="1803" t="s">
        <v>55</v>
      </c>
      <c r="AD617" s="1803" t="s">
        <v>3101</v>
      </c>
      <c r="AE617" s="650"/>
      <c r="AF617" s="640" t="s">
        <v>6258</v>
      </c>
      <c r="AG617" s="640" t="s">
        <v>5379</v>
      </c>
      <c r="AH617" s="654"/>
    </row>
    <row r="618" ht="15.75" customHeight="1">
      <c r="A618" s="1643"/>
      <c r="B618" s="658"/>
      <c r="C618" s="658" t="s">
        <v>6246</v>
      </c>
      <c r="D618" s="658"/>
      <c r="E618" s="650" t="s">
        <v>4272</v>
      </c>
      <c r="F618" s="650" t="s">
        <v>6259</v>
      </c>
      <c r="G618" s="640" t="s">
        <v>6248</v>
      </c>
      <c r="H618" s="1380"/>
      <c r="I618" s="1380"/>
      <c r="J618" s="500"/>
      <c r="K618" s="500"/>
      <c r="L618" s="500"/>
      <c r="M618" s="500"/>
      <c r="N618" s="500"/>
      <c r="O618" s="500"/>
      <c r="P618" s="500"/>
      <c r="Q618" s="500"/>
      <c r="R618" s="500"/>
      <c r="S618" s="500"/>
      <c r="T618" s="500"/>
      <c r="U618" s="500"/>
      <c r="V618" s="500"/>
      <c r="W618" s="500"/>
      <c r="X618" s="500"/>
      <c r="Y618" s="500"/>
      <c r="Z618" s="500"/>
      <c r="AA618" s="500"/>
      <c r="AB618" s="1406">
        <v>1.0</v>
      </c>
      <c r="AC618" s="1803" t="s">
        <v>55</v>
      </c>
      <c r="AD618" s="1803" t="s">
        <v>3101</v>
      </c>
      <c r="AE618" s="652"/>
      <c r="AF618" s="650"/>
      <c r="AG618" s="650"/>
      <c r="AH618" s="654"/>
    </row>
    <row r="619" ht="15.75" customHeight="1">
      <c r="A619" s="1643"/>
      <c r="B619" s="658"/>
      <c r="C619" s="658"/>
      <c r="D619" s="658"/>
      <c r="E619" s="650" t="s">
        <v>6260</v>
      </c>
      <c r="F619" s="650" t="s">
        <v>6261</v>
      </c>
      <c r="G619" s="640" t="s">
        <v>6262</v>
      </c>
      <c r="H619" s="1380"/>
      <c r="I619" s="1380"/>
      <c r="J619" s="500"/>
      <c r="K619" s="500"/>
      <c r="L619" s="500"/>
      <c r="M619" s="500"/>
      <c r="N619" s="500"/>
      <c r="O619" s="500"/>
      <c r="P619" s="500"/>
      <c r="Q619" s="500"/>
      <c r="R619" s="500"/>
      <c r="S619" s="500"/>
      <c r="T619" s="500"/>
      <c r="U619" s="500"/>
      <c r="V619" s="500"/>
      <c r="W619" s="500"/>
      <c r="X619" s="500"/>
      <c r="Y619" s="500"/>
      <c r="Z619" s="500"/>
      <c r="AA619" s="500"/>
      <c r="AB619" s="1406">
        <v>1.0</v>
      </c>
      <c r="AC619" s="1803" t="s">
        <v>55</v>
      </c>
      <c r="AD619" s="1803" t="s">
        <v>3101</v>
      </c>
      <c r="AE619" s="839"/>
      <c r="AF619" s="839" t="s">
        <v>6263</v>
      </c>
      <c r="AG619" s="650"/>
      <c r="AH619" s="654"/>
    </row>
    <row r="620" ht="15.75" customHeight="1">
      <c r="A620" s="1643"/>
      <c r="B620" s="658"/>
      <c r="C620" s="658" t="s">
        <v>6264</v>
      </c>
      <c r="D620" s="658"/>
      <c r="E620" s="650"/>
      <c r="F620" s="650" t="s">
        <v>6265</v>
      </c>
      <c r="G620" s="640" t="s">
        <v>5164</v>
      </c>
      <c r="H620" s="1380"/>
      <c r="I620" s="1380"/>
      <c r="J620" s="500"/>
      <c r="K620" s="500"/>
      <c r="L620" s="500"/>
      <c r="M620" s="500"/>
      <c r="N620" s="500"/>
      <c r="O620" s="500"/>
      <c r="P620" s="500"/>
      <c r="Q620" s="500"/>
      <c r="R620" s="500"/>
      <c r="S620" s="500"/>
      <c r="T620" s="500"/>
      <c r="U620" s="500"/>
      <c r="V620" s="500"/>
      <c r="W620" s="500"/>
      <c r="X620" s="500"/>
      <c r="Y620" s="500"/>
      <c r="Z620" s="500"/>
      <c r="AA620" s="500"/>
      <c r="AB620" s="1406">
        <v>1.0</v>
      </c>
      <c r="AC620" s="1803" t="s">
        <v>55</v>
      </c>
      <c r="AD620" s="1803" t="s">
        <v>3101</v>
      </c>
      <c r="AE620" s="650"/>
      <c r="AF620" s="650"/>
      <c r="AG620" s="650"/>
      <c r="AH620" s="654"/>
    </row>
    <row r="621" ht="15.75" customHeight="1">
      <c r="A621" s="1643"/>
      <c r="B621" s="658"/>
      <c r="C621" s="658" t="s">
        <v>3752</v>
      </c>
      <c r="D621" s="658"/>
      <c r="E621" s="650"/>
      <c r="F621" s="658"/>
      <c r="G621" s="658"/>
      <c r="H621" s="501" t="s">
        <v>94</v>
      </c>
      <c r="I621" s="501" t="s">
        <v>94</v>
      </c>
      <c r="J621" s="501"/>
      <c r="K621" s="501"/>
      <c r="L621" s="500"/>
      <c r="M621" s="500"/>
      <c r="N621" s="500"/>
      <c r="O621" s="500"/>
      <c r="P621" s="500"/>
      <c r="Q621" s="500"/>
      <c r="R621" s="500"/>
      <c r="S621" s="500"/>
      <c r="T621" s="500"/>
      <c r="U621" s="500"/>
      <c r="V621" s="500"/>
      <c r="W621" s="500"/>
      <c r="X621" s="500"/>
      <c r="Y621" s="500"/>
      <c r="Z621" s="500"/>
      <c r="AA621" s="500"/>
      <c r="AB621" s="1406" t="s">
        <v>94</v>
      </c>
      <c r="AC621" s="1803" t="s">
        <v>55</v>
      </c>
      <c r="AD621" s="1803" t="s">
        <v>3101</v>
      </c>
      <c r="AE621" s="650"/>
      <c r="AF621" s="650"/>
      <c r="AG621" s="650"/>
      <c r="AH621" s="654"/>
    </row>
    <row r="622" ht="15.75" hidden="1" customHeight="1">
      <c r="A622" s="1643"/>
      <c r="B622" s="658"/>
      <c r="C622" s="658"/>
      <c r="D622" s="650" t="s">
        <v>6266</v>
      </c>
      <c r="E622" s="650"/>
      <c r="F622" s="650" t="s">
        <v>6267</v>
      </c>
      <c r="G622" s="640" t="s">
        <v>6268</v>
      </c>
      <c r="H622" s="500"/>
      <c r="I622" s="500"/>
      <c r="J622" s="500"/>
      <c r="K622" s="500"/>
      <c r="L622" s="500"/>
      <c r="M622" s="500"/>
      <c r="N622" s="500"/>
      <c r="O622" s="500"/>
      <c r="P622" s="500"/>
      <c r="Q622" s="500"/>
      <c r="R622" s="500"/>
      <c r="S622" s="500"/>
      <c r="T622" s="500"/>
      <c r="U622" s="500"/>
      <c r="V622" s="500"/>
      <c r="W622" s="500"/>
      <c r="X622" s="500"/>
      <c r="Y622" s="500"/>
      <c r="Z622" s="500"/>
      <c r="AA622" s="500"/>
      <c r="AB622" s="1406">
        <v>3.0</v>
      </c>
      <c r="AC622" s="1803" t="s">
        <v>55</v>
      </c>
      <c r="AD622" s="1803" t="s">
        <v>3101</v>
      </c>
      <c r="AE622" s="658"/>
      <c r="AF622" s="658"/>
      <c r="AG622" s="658"/>
      <c r="AH622" s="654"/>
    </row>
    <row r="623" ht="15.75" hidden="1" customHeight="1">
      <c r="A623" s="1643"/>
      <c r="B623" s="658"/>
      <c r="C623" s="658"/>
      <c r="D623" s="650" t="s">
        <v>6269</v>
      </c>
      <c r="E623" s="650"/>
      <c r="F623" s="650" t="s">
        <v>6270</v>
      </c>
      <c r="G623" s="640" t="s">
        <v>6271</v>
      </c>
      <c r="H623" s="500"/>
      <c r="I623" s="500"/>
      <c r="J623" s="500"/>
      <c r="K623" s="500"/>
      <c r="L623" s="500"/>
      <c r="M623" s="500"/>
      <c r="N623" s="500"/>
      <c r="O623" s="500"/>
      <c r="P623" s="500"/>
      <c r="Q623" s="500"/>
      <c r="R623" s="500"/>
      <c r="S623" s="500"/>
      <c r="T623" s="500"/>
      <c r="U623" s="500"/>
      <c r="V623" s="500"/>
      <c r="W623" s="500"/>
      <c r="X623" s="500"/>
      <c r="Y623" s="500"/>
      <c r="Z623" s="500"/>
      <c r="AA623" s="500"/>
      <c r="AB623" s="1406">
        <v>3.0</v>
      </c>
      <c r="AC623" s="1803" t="s">
        <v>55</v>
      </c>
      <c r="AD623" s="1803" t="s">
        <v>3101</v>
      </c>
      <c r="AE623" s="658"/>
      <c r="AF623" s="658"/>
      <c r="AG623" s="658"/>
      <c r="AH623" s="654"/>
    </row>
    <row r="624" ht="15.75" hidden="1" customHeight="1">
      <c r="A624" s="1643"/>
      <c r="B624" s="658"/>
      <c r="C624" s="658"/>
      <c r="D624" s="650" t="s">
        <v>6272</v>
      </c>
      <c r="E624" s="650"/>
      <c r="F624" s="650" t="s">
        <v>6273</v>
      </c>
      <c r="G624" s="640" t="s">
        <v>6274</v>
      </c>
      <c r="H624" s="500"/>
      <c r="I624" s="500"/>
      <c r="J624" s="500"/>
      <c r="K624" s="500"/>
      <c r="L624" s="500"/>
      <c r="M624" s="500"/>
      <c r="N624" s="500"/>
      <c r="O624" s="500"/>
      <c r="P624" s="500"/>
      <c r="Q624" s="500"/>
      <c r="R624" s="500"/>
      <c r="S624" s="500"/>
      <c r="T624" s="500"/>
      <c r="U624" s="500"/>
      <c r="V624" s="500"/>
      <c r="W624" s="500"/>
      <c r="X624" s="500"/>
      <c r="Y624" s="500"/>
      <c r="Z624" s="500"/>
      <c r="AA624" s="500"/>
      <c r="AB624" s="1406">
        <v>3.0</v>
      </c>
      <c r="AC624" s="1803" t="s">
        <v>55</v>
      </c>
      <c r="AD624" s="1803" t="s">
        <v>3101</v>
      </c>
      <c r="AE624" s="658"/>
      <c r="AF624" s="658"/>
      <c r="AG624" s="658"/>
      <c r="AH624" s="654"/>
    </row>
    <row r="625" ht="15.75" customHeight="1">
      <c r="A625" s="1643"/>
      <c r="B625" s="661" t="s">
        <v>6275</v>
      </c>
      <c r="C625" s="658"/>
      <c r="D625" s="658"/>
      <c r="E625" s="650" t="s">
        <v>6276</v>
      </c>
      <c r="F625" s="640" t="s">
        <v>6277</v>
      </c>
      <c r="G625" s="640" t="s">
        <v>6278</v>
      </c>
      <c r="H625" s="1380"/>
      <c r="I625" s="1380"/>
      <c r="J625" s="500"/>
      <c r="K625" s="500"/>
      <c r="L625" s="500"/>
      <c r="M625" s="500"/>
      <c r="N625" s="500"/>
      <c r="O625" s="500"/>
      <c r="P625" s="500"/>
      <c r="Q625" s="500"/>
      <c r="R625" s="500"/>
      <c r="S625" s="500"/>
      <c r="T625" s="500"/>
      <c r="U625" s="500"/>
      <c r="V625" s="500"/>
      <c r="W625" s="500"/>
      <c r="X625" s="500"/>
      <c r="Y625" s="500"/>
      <c r="Z625" s="500"/>
      <c r="AA625" s="500"/>
      <c r="AB625" s="1406">
        <v>1.0</v>
      </c>
      <c r="AC625" s="1803" t="s">
        <v>55</v>
      </c>
      <c r="AD625" s="664" t="s">
        <v>3208</v>
      </c>
      <c r="AE625" s="650"/>
      <c r="AF625" s="650"/>
      <c r="AG625" s="650"/>
      <c r="AH625" s="654"/>
    </row>
    <row r="626" ht="15.75" customHeight="1">
      <c r="A626" s="1643"/>
      <c r="B626" s="661" t="s">
        <v>6279</v>
      </c>
      <c r="C626" s="658"/>
      <c r="D626" s="658"/>
      <c r="E626" s="650" t="s">
        <v>6280</v>
      </c>
      <c r="F626" s="640" t="s">
        <v>6281</v>
      </c>
      <c r="G626" s="640" t="s">
        <v>6282</v>
      </c>
      <c r="H626" s="1380"/>
      <c r="I626" s="1380"/>
      <c r="J626" s="500"/>
      <c r="K626" s="500"/>
      <c r="L626" s="500"/>
      <c r="M626" s="500"/>
      <c r="N626" s="500"/>
      <c r="O626" s="500"/>
      <c r="P626" s="500"/>
      <c r="Q626" s="500"/>
      <c r="R626" s="500"/>
      <c r="S626" s="500"/>
      <c r="T626" s="500"/>
      <c r="U626" s="500"/>
      <c r="V626" s="500"/>
      <c r="W626" s="500"/>
      <c r="X626" s="500"/>
      <c r="Y626" s="500"/>
      <c r="Z626" s="500"/>
      <c r="AA626" s="500"/>
      <c r="AB626" s="1406">
        <v>1.0</v>
      </c>
      <c r="AC626" s="1803" t="s">
        <v>55</v>
      </c>
      <c r="AD626" s="664" t="s">
        <v>3208</v>
      </c>
      <c r="AE626" s="650"/>
      <c r="AF626" s="656" t="s">
        <v>6283</v>
      </c>
      <c r="AG626" s="650"/>
      <c r="AH626" s="654"/>
    </row>
    <row r="627" ht="15.75" customHeight="1">
      <c r="A627" s="1643" t="s">
        <v>3411</v>
      </c>
      <c r="B627" s="658"/>
      <c r="C627" s="658"/>
      <c r="D627" s="658"/>
      <c r="E627" s="650"/>
      <c r="F627" s="658"/>
      <c r="G627" s="658"/>
      <c r="H627" s="501" t="s">
        <v>94</v>
      </c>
      <c r="I627" s="501" t="s">
        <v>94</v>
      </c>
      <c r="J627" s="501"/>
      <c r="K627" s="501"/>
      <c r="L627" s="500"/>
      <c r="M627" s="500"/>
      <c r="N627" s="500"/>
      <c r="O627" s="500"/>
      <c r="P627" s="500"/>
      <c r="Q627" s="500"/>
      <c r="R627" s="500"/>
      <c r="S627" s="500"/>
      <c r="T627" s="500"/>
      <c r="U627" s="500"/>
      <c r="V627" s="500"/>
      <c r="W627" s="500"/>
      <c r="X627" s="500"/>
      <c r="Y627" s="500"/>
      <c r="Z627" s="500"/>
      <c r="AA627" s="500"/>
      <c r="AB627" s="1406" t="s">
        <v>94</v>
      </c>
      <c r="AC627" s="1803" t="s">
        <v>55</v>
      </c>
      <c r="AD627" s="1803" t="s">
        <v>3101</v>
      </c>
      <c r="AE627" s="650"/>
      <c r="AF627" s="650"/>
      <c r="AG627" s="650"/>
      <c r="AH627" s="654"/>
    </row>
    <row r="628" ht="15.75" customHeight="1">
      <c r="A628" s="1643"/>
      <c r="B628" s="658" t="s">
        <v>4942</v>
      </c>
      <c r="C628" s="658"/>
      <c r="D628" s="658"/>
      <c r="E628" s="650"/>
      <c r="F628" s="650" t="s">
        <v>6284</v>
      </c>
      <c r="G628" s="640" t="s">
        <v>6285</v>
      </c>
      <c r="H628" s="1380"/>
      <c r="I628" s="1380"/>
      <c r="J628" s="500"/>
      <c r="K628" s="500"/>
      <c r="L628" s="500"/>
      <c r="M628" s="500"/>
      <c r="N628" s="500"/>
      <c r="O628" s="500"/>
      <c r="P628" s="500"/>
      <c r="Q628" s="500"/>
      <c r="R628" s="500"/>
      <c r="S628" s="500"/>
      <c r="T628" s="500"/>
      <c r="U628" s="500"/>
      <c r="V628" s="500"/>
      <c r="W628" s="500"/>
      <c r="X628" s="500"/>
      <c r="Y628" s="500"/>
      <c r="Z628" s="500"/>
      <c r="AA628" s="500"/>
      <c r="AB628" s="1406">
        <v>1.0</v>
      </c>
      <c r="AC628" s="1803" t="s">
        <v>55</v>
      </c>
      <c r="AD628" s="664" t="s">
        <v>1297</v>
      </c>
      <c r="AE628" s="650"/>
      <c r="AF628" s="656" t="s">
        <v>6286</v>
      </c>
      <c r="AG628" s="640"/>
      <c r="AH628" s="654"/>
    </row>
    <row r="629" ht="15.75" customHeight="1">
      <c r="A629" s="1643"/>
      <c r="B629" s="658" t="s">
        <v>6287</v>
      </c>
      <c r="C629" s="658"/>
      <c r="D629" s="658"/>
      <c r="E629" s="650"/>
      <c r="F629" s="650" t="s">
        <v>6288</v>
      </c>
      <c r="G629" s="640" t="s">
        <v>6289</v>
      </c>
      <c r="H629" s="1380"/>
      <c r="I629" s="1380"/>
      <c r="J629" s="500"/>
      <c r="K629" s="500"/>
      <c r="L629" s="500"/>
      <c r="M629" s="500"/>
      <c r="N629" s="500"/>
      <c r="O629" s="500"/>
      <c r="P629" s="500"/>
      <c r="Q629" s="500"/>
      <c r="R629" s="500"/>
      <c r="S629" s="500"/>
      <c r="T629" s="500"/>
      <c r="U629" s="500"/>
      <c r="V629" s="500"/>
      <c r="W629" s="500"/>
      <c r="X629" s="500"/>
      <c r="Y629" s="500"/>
      <c r="Z629" s="500"/>
      <c r="AA629" s="500"/>
      <c r="AB629" s="1406">
        <v>1.0</v>
      </c>
      <c r="AC629" s="1803" t="s">
        <v>55</v>
      </c>
      <c r="AD629" s="1803" t="s">
        <v>3101</v>
      </c>
      <c r="AE629" s="652"/>
      <c r="AF629" s="650"/>
      <c r="AG629" s="640" t="s">
        <v>6290</v>
      </c>
      <c r="AH629" s="654"/>
    </row>
    <row r="630" ht="15.75" customHeight="1">
      <c r="A630" s="1643"/>
      <c r="B630" s="658" t="s">
        <v>6238</v>
      </c>
      <c r="C630" s="658"/>
      <c r="D630" s="658"/>
      <c r="E630" s="650"/>
      <c r="F630" s="658"/>
      <c r="G630" s="658"/>
      <c r="H630" s="501" t="s">
        <v>94</v>
      </c>
      <c r="I630" s="501" t="s">
        <v>94</v>
      </c>
      <c r="J630" s="501"/>
      <c r="K630" s="501"/>
      <c r="L630" s="500"/>
      <c r="M630" s="500"/>
      <c r="N630" s="500"/>
      <c r="O630" s="500"/>
      <c r="P630" s="500"/>
      <c r="Q630" s="500"/>
      <c r="R630" s="500"/>
      <c r="S630" s="500"/>
      <c r="T630" s="500"/>
      <c r="U630" s="500"/>
      <c r="V630" s="500"/>
      <c r="W630" s="500"/>
      <c r="X630" s="500"/>
      <c r="Y630" s="500"/>
      <c r="Z630" s="500"/>
      <c r="AA630" s="500"/>
      <c r="AB630" s="1406" t="s">
        <v>94</v>
      </c>
      <c r="AC630" s="1803" t="s">
        <v>55</v>
      </c>
      <c r="AD630" s="1803" t="s">
        <v>3101</v>
      </c>
      <c r="AE630" s="650"/>
      <c r="AF630" s="650"/>
      <c r="AG630" s="650"/>
      <c r="AH630" s="654"/>
    </row>
    <row r="631" ht="15.75" customHeight="1">
      <c r="A631" s="1643"/>
      <c r="B631" s="658"/>
      <c r="C631" s="658" t="s">
        <v>6239</v>
      </c>
      <c r="D631" s="658"/>
      <c r="E631" s="650"/>
      <c r="F631" s="658"/>
      <c r="G631" s="658"/>
      <c r="H631" s="501" t="s">
        <v>94</v>
      </c>
      <c r="I631" s="501" t="s">
        <v>94</v>
      </c>
      <c r="J631" s="501"/>
      <c r="K631" s="501"/>
      <c r="L631" s="500"/>
      <c r="M631" s="500"/>
      <c r="N631" s="500"/>
      <c r="O631" s="500"/>
      <c r="P631" s="500"/>
      <c r="Q631" s="500"/>
      <c r="R631" s="500"/>
      <c r="S631" s="500"/>
      <c r="T631" s="500"/>
      <c r="U631" s="500"/>
      <c r="V631" s="500"/>
      <c r="W631" s="500"/>
      <c r="X631" s="500"/>
      <c r="Y631" s="500"/>
      <c r="Z631" s="500"/>
      <c r="AA631" s="500"/>
      <c r="AB631" s="1406" t="s">
        <v>94</v>
      </c>
      <c r="AC631" s="1803" t="s">
        <v>55</v>
      </c>
      <c r="AD631" s="1803" t="s">
        <v>3101</v>
      </c>
      <c r="AE631" s="650"/>
      <c r="AF631" s="650"/>
      <c r="AG631" s="650"/>
      <c r="AH631" s="654"/>
    </row>
    <row r="632" ht="15.75" customHeight="1">
      <c r="A632" s="1643"/>
      <c r="B632" s="658"/>
      <c r="C632" s="658"/>
      <c r="D632" s="658" t="s">
        <v>5089</v>
      </c>
      <c r="E632" s="640" t="s">
        <v>5092</v>
      </c>
      <c r="F632" s="650" t="s">
        <v>6291</v>
      </c>
      <c r="G632" s="640" t="s">
        <v>6292</v>
      </c>
      <c r="H632" s="1380"/>
      <c r="I632" s="1380"/>
      <c r="J632" s="500"/>
      <c r="K632" s="500"/>
      <c r="L632" s="500"/>
      <c r="M632" s="500"/>
      <c r="N632" s="500"/>
      <c r="O632" s="500"/>
      <c r="P632" s="500"/>
      <c r="Q632" s="500"/>
      <c r="R632" s="500"/>
      <c r="S632" s="500"/>
      <c r="T632" s="500"/>
      <c r="U632" s="500"/>
      <c r="V632" s="500"/>
      <c r="W632" s="500"/>
      <c r="X632" s="500"/>
      <c r="Y632" s="500"/>
      <c r="Z632" s="500"/>
      <c r="AA632" s="500"/>
      <c r="AB632" s="1406">
        <v>1.0</v>
      </c>
      <c r="AC632" s="1803" t="s">
        <v>55</v>
      </c>
      <c r="AD632" s="664" t="s">
        <v>3208</v>
      </c>
      <c r="AE632" s="814"/>
      <c r="AF632" s="640" t="s">
        <v>6242</v>
      </c>
      <c r="AG632" s="640" t="s">
        <v>6293</v>
      </c>
      <c r="AH632" s="654"/>
    </row>
    <row r="633" ht="15.75" customHeight="1">
      <c r="A633" s="1643"/>
      <c r="B633" s="658"/>
      <c r="C633" s="658"/>
      <c r="D633" s="658"/>
      <c r="E633" s="640" t="s">
        <v>5468</v>
      </c>
      <c r="F633" s="650" t="s">
        <v>6291</v>
      </c>
      <c r="G633" s="640" t="s">
        <v>6292</v>
      </c>
      <c r="H633" s="500"/>
      <c r="I633" s="1380"/>
      <c r="J633" s="500"/>
      <c r="K633" s="500"/>
      <c r="L633" s="500"/>
      <c r="M633" s="500"/>
      <c r="N633" s="500"/>
      <c r="O633" s="500"/>
      <c r="P633" s="500"/>
      <c r="Q633" s="500"/>
      <c r="R633" s="500"/>
      <c r="S633" s="500"/>
      <c r="T633" s="500"/>
      <c r="U633" s="500"/>
      <c r="V633" s="500"/>
      <c r="W633" s="500"/>
      <c r="X633" s="500"/>
      <c r="Y633" s="500"/>
      <c r="Z633" s="500"/>
      <c r="AA633" s="500"/>
      <c r="AB633" s="1406">
        <v>1.0</v>
      </c>
      <c r="AC633" s="1803" t="s">
        <v>55</v>
      </c>
      <c r="AD633" s="664" t="s">
        <v>3208</v>
      </c>
      <c r="AE633" s="814"/>
      <c r="AF633" s="650"/>
      <c r="AG633" s="650"/>
      <c r="AH633" s="654"/>
    </row>
    <row r="634" ht="15.75" customHeight="1">
      <c r="A634" s="1643"/>
      <c r="B634" s="658"/>
      <c r="C634" s="658"/>
      <c r="D634" s="661" t="s">
        <v>5091</v>
      </c>
      <c r="E634" s="640" t="s">
        <v>5092</v>
      </c>
      <c r="F634" s="650" t="s">
        <v>6291</v>
      </c>
      <c r="G634" s="640" t="s">
        <v>6294</v>
      </c>
      <c r="H634" s="500"/>
      <c r="I634" s="1380"/>
      <c r="J634" s="500"/>
      <c r="K634" s="500"/>
      <c r="L634" s="500"/>
      <c r="M634" s="500"/>
      <c r="N634" s="500"/>
      <c r="O634" s="500"/>
      <c r="P634" s="500"/>
      <c r="Q634" s="500"/>
      <c r="R634" s="500"/>
      <c r="S634" s="500"/>
      <c r="T634" s="500"/>
      <c r="U634" s="500"/>
      <c r="V634" s="500"/>
      <c r="W634" s="500"/>
      <c r="X634" s="500"/>
      <c r="Y634" s="500"/>
      <c r="Z634" s="500"/>
      <c r="AA634" s="500"/>
      <c r="AB634" s="1406">
        <v>1.0</v>
      </c>
      <c r="AC634" s="1803" t="s">
        <v>55</v>
      </c>
      <c r="AD634" s="664" t="s">
        <v>3208</v>
      </c>
      <c r="AE634" s="814"/>
      <c r="AF634" s="640"/>
      <c r="AG634" s="650"/>
      <c r="AH634" s="654"/>
    </row>
    <row r="635" ht="15.75" customHeight="1">
      <c r="A635" s="1643"/>
      <c r="B635" s="658"/>
      <c r="C635" s="658"/>
      <c r="D635" s="658"/>
      <c r="E635" s="640" t="s">
        <v>5468</v>
      </c>
      <c r="F635" s="650" t="s">
        <v>6291</v>
      </c>
      <c r="G635" s="640" t="s">
        <v>6292</v>
      </c>
      <c r="H635" s="500"/>
      <c r="I635" s="1380"/>
      <c r="J635" s="500"/>
      <c r="K635" s="500"/>
      <c r="L635" s="500"/>
      <c r="M635" s="500"/>
      <c r="N635" s="500"/>
      <c r="O635" s="500"/>
      <c r="P635" s="500"/>
      <c r="Q635" s="500"/>
      <c r="R635" s="500"/>
      <c r="S635" s="500"/>
      <c r="T635" s="500"/>
      <c r="U635" s="500"/>
      <c r="V635" s="500"/>
      <c r="W635" s="500"/>
      <c r="X635" s="500"/>
      <c r="Y635" s="500"/>
      <c r="Z635" s="500"/>
      <c r="AA635" s="500"/>
      <c r="AB635" s="1406">
        <v>1.0</v>
      </c>
      <c r="AC635" s="1803" t="s">
        <v>55</v>
      </c>
      <c r="AD635" s="664" t="s">
        <v>3208</v>
      </c>
      <c r="AE635" s="814"/>
      <c r="AF635" s="650"/>
      <c r="AG635" s="650"/>
      <c r="AH635" s="654"/>
    </row>
    <row r="636" ht="15.75" customHeight="1">
      <c r="A636" s="1643"/>
      <c r="B636" s="658"/>
      <c r="C636" s="658"/>
      <c r="D636" s="650" t="s">
        <v>6246</v>
      </c>
      <c r="E636" s="650"/>
      <c r="F636" s="650" t="s">
        <v>6295</v>
      </c>
      <c r="G636" s="640" t="s">
        <v>6296</v>
      </c>
      <c r="H636" s="1380"/>
      <c r="I636" s="1380"/>
      <c r="J636" s="500"/>
      <c r="K636" s="500"/>
      <c r="L636" s="500"/>
      <c r="M636" s="500"/>
      <c r="N636" s="500"/>
      <c r="O636" s="500"/>
      <c r="P636" s="500"/>
      <c r="Q636" s="500"/>
      <c r="R636" s="500"/>
      <c r="S636" s="500"/>
      <c r="T636" s="500"/>
      <c r="U636" s="500"/>
      <c r="V636" s="500"/>
      <c r="W636" s="500"/>
      <c r="X636" s="500"/>
      <c r="Y636" s="500"/>
      <c r="Z636" s="500"/>
      <c r="AA636" s="500"/>
      <c r="AB636" s="1406">
        <v>1.0</v>
      </c>
      <c r="AC636" s="1803" t="s">
        <v>55</v>
      </c>
      <c r="AD636" s="1803" t="s">
        <v>3101</v>
      </c>
      <c r="AE636" s="650"/>
      <c r="AF636" s="650"/>
      <c r="AG636" s="650"/>
      <c r="AH636" s="654"/>
    </row>
    <row r="637" ht="15.75" customHeight="1">
      <c r="A637" s="1643"/>
      <c r="B637" s="661" t="s">
        <v>6275</v>
      </c>
      <c r="C637" s="658"/>
      <c r="D637" s="658"/>
      <c r="E637" s="650" t="s">
        <v>6276</v>
      </c>
      <c r="F637" s="640" t="s">
        <v>6297</v>
      </c>
      <c r="G637" s="640" t="s">
        <v>6298</v>
      </c>
      <c r="H637" s="1380"/>
      <c r="I637" s="1380"/>
      <c r="J637" s="500"/>
      <c r="K637" s="500"/>
      <c r="L637" s="500"/>
      <c r="M637" s="500"/>
      <c r="N637" s="500"/>
      <c r="O637" s="500"/>
      <c r="P637" s="500"/>
      <c r="Q637" s="500"/>
      <c r="R637" s="500"/>
      <c r="S637" s="500"/>
      <c r="T637" s="500"/>
      <c r="U637" s="500"/>
      <c r="V637" s="500"/>
      <c r="W637" s="500"/>
      <c r="X637" s="500"/>
      <c r="Y637" s="500"/>
      <c r="Z637" s="500"/>
      <c r="AA637" s="500"/>
      <c r="AB637" s="1406">
        <v>1.0</v>
      </c>
      <c r="AC637" s="1803" t="s">
        <v>55</v>
      </c>
      <c r="AD637" s="1803" t="s">
        <v>3101</v>
      </c>
      <c r="AE637" s="650"/>
      <c r="AF637" s="650"/>
      <c r="AG637" s="650"/>
      <c r="AH637" s="654"/>
    </row>
    <row r="638" ht="15.75" customHeight="1">
      <c r="A638" s="1643"/>
      <c r="B638" s="661" t="s">
        <v>6279</v>
      </c>
      <c r="C638" s="658"/>
      <c r="D638" s="658"/>
      <c r="E638" s="650" t="s">
        <v>6280</v>
      </c>
      <c r="F638" s="640" t="s">
        <v>6299</v>
      </c>
      <c r="G638" s="640" t="s">
        <v>6300</v>
      </c>
      <c r="H638" s="1380"/>
      <c r="I638" s="1380"/>
      <c r="J638" s="500"/>
      <c r="K638" s="500"/>
      <c r="L638" s="500"/>
      <c r="M638" s="500"/>
      <c r="N638" s="500"/>
      <c r="O638" s="500"/>
      <c r="P638" s="500"/>
      <c r="Q638" s="500"/>
      <c r="R638" s="500"/>
      <c r="S638" s="500"/>
      <c r="T638" s="500"/>
      <c r="U638" s="500"/>
      <c r="V638" s="500"/>
      <c r="W638" s="500"/>
      <c r="X638" s="500"/>
      <c r="Y638" s="500"/>
      <c r="Z638" s="500"/>
      <c r="AA638" s="500"/>
      <c r="AB638" s="1406">
        <v>1.0</v>
      </c>
      <c r="AC638" s="1803" t="s">
        <v>55</v>
      </c>
      <c r="AD638" s="664" t="s">
        <v>3208</v>
      </c>
      <c r="AE638" s="650"/>
      <c r="AF638" s="640" t="s">
        <v>6301</v>
      </c>
      <c r="AG638" s="650"/>
      <c r="AH638" s="654"/>
    </row>
    <row r="639" ht="15.75" customHeight="1">
      <c r="A639" s="1643" t="s">
        <v>2018</v>
      </c>
      <c r="B639" s="658"/>
      <c r="C639" s="658"/>
      <c r="D639" s="658"/>
      <c r="E639" s="650"/>
      <c r="F639" s="658"/>
      <c r="G639" s="658"/>
      <c r="H639" s="501" t="s">
        <v>94</v>
      </c>
      <c r="I639" s="501" t="s">
        <v>94</v>
      </c>
      <c r="J639" s="501"/>
      <c r="K639" s="501"/>
      <c r="L639" s="500"/>
      <c r="M639" s="500"/>
      <c r="N639" s="500"/>
      <c r="O639" s="500"/>
      <c r="P639" s="500"/>
      <c r="Q639" s="500"/>
      <c r="R639" s="500"/>
      <c r="S639" s="500"/>
      <c r="T639" s="500"/>
      <c r="U639" s="500"/>
      <c r="V639" s="500"/>
      <c r="W639" s="500"/>
      <c r="X639" s="500"/>
      <c r="Y639" s="500"/>
      <c r="Z639" s="500"/>
      <c r="AA639" s="500"/>
      <c r="AB639" s="1406" t="s">
        <v>94</v>
      </c>
      <c r="AC639" s="1803" t="s">
        <v>55</v>
      </c>
      <c r="AD639" s="1803" t="s">
        <v>3101</v>
      </c>
      <c r="AE639" s="650"/>
      <c r="AF639" s="650"/>
      <c r="AG639" s="650"/>
      <c r="AH639" s="654"/>
    </row>
    <row r="640" ht="15.75" customHeight="1">
      <c r="A640" s="1643"/>
      <c r="B640" s="658" t="s">
        <v>4942</v>
      </c>
      <c r="C640" s="658"/>
      <c r="D640" s="658"/>
      <c r="E640" s="650"/>
      <c r="F640" s="650" t="s">
        <v>6302</v>
      </c>
      <c r="G640" s="640" t="s">
        <v>6303</v>
      </c>
      <c r="H640" s="1380"/>
      <c r="I640" s="1380"/>
      <c r="J640" s="500"/>
      <c r="K640" s="500"/>
      <c r="L640" s="500"/>
      <c r="M640" s="500"/>
      <c r="N640" s="500"/>
      <c r="O640" s="500"/>
      <c r="P640" s="500"/>
      <c r="Q640" s="500"/>
      <c r="R640" s="500"/>
      <c r="S640" s="500"/>
      <c r="T640" s="500"/>
      <c r="U640" s="500"/>
      <c r="V640" s="500"/>
      <c r="W640" s="500"/>
      <c r="X640" s="500"/>
      <c r="Y640" s="500"/>
      <c r="Z640" s="500"/>
      <c r="AA640" s="500"/>
      <c r="AB640" s="1406">
        <v>1.0</v>
      </c>
      <c r="AC640" s="1803" t="s">
        <v>55</v>
      </c>
      <c r="AD640" s="664" t="s">
        <v>3208</v>
      </c>
      <c r="AE640" s="652"/>
      <c r="AF640" s="640" t="s">
        <v>6304</v>
      </c>
      <c r="AG640" s="650"/>
      <c r="AH640" s="654"/>
    </row>
    <row r="641" ht="15.75" customHeight="1">
      <c r="A641" s="1643"/>
      <c r="B641" s="658" t="s">
        <v>6305</v>
      </c>
      <c r="C641" s="658"/>
      <c r="D641" s="658"/>
      <c r="E641" s="650"/>
      <c r="F641" s="650" t="s">
        <v>6306</v>
      </c>
      <c r="G641" s="640" t="s">
        <v>6307</v>
      </c>
      <c r="H641" s="1380"/>
      <c r="I641" s="1380"/>
      <c r="J641" s="500"/>
      <c r="K641" s="500"/>
      <c r="L641" s="500"/>
      <c r="M641" s="500"/>
      <c r="N641" s="500"/>
      <c r="O641" s="500"/>
      <c r="P641" s="500"/>
      <c r="Q641" s="500"/>
      <c r="R641" s="500"/>
      <c r="S641" s="500"/>
      <c r="T641" s="500"/>
      <c r="U641" s="500"/>
      <c r="V641" s="500"/>
      <c r="W641" s="500"/>
      <c r="X641" s="500"/>
      <c r="Y641" s="500"/>
      <c r="Z641" s="500"/>
      <c r="AA641" s="500"/>
      <c r="AB641" s="1406">
        <v>1.0</v>
      </c>
      <c r="AC641" s="1803" t="s">
        <v>55</v>
      </c>
      <c r="AD641" s="1803" t="s">
        <v>3101</v>
      </c>
      <c r="AE641" s="650"/>
      <c r="AF641" s="650"/>
      <c r="AG641" s="650"/>
      <c r="AH641" s="654"/>
    </row>
    <row r="642" ht="15.75" customHeight="1">
      <c r="A642" s="1643"/>
      <c r="B642" s="658" t="s">
        <v>6238</v>
      </c>
      <c r="C642" s="658"/>
      <c r="D642" s="658"/>
      <c r="E642" s="650"/>
      <c r="F642" s="658"/>
      <c r="G642" s="658"/>
      <c r="H642" s="501" t="s">
        <v>94</v>
      </c>
      <c r="I642" s="501" t="s">
        <v>94</v>
      </c>
      <c r="J642" s="501"/>
      <c r="K642" s="501"/>
      <c r="L642" s="500"/>
      <c r="M642" s="500"/>
      <c r="N642" s="500"/>
      <c r="O642" s="500"/>
      <c r="P642" s="500"/>
      <c r="Q642" s="500"/>
      <c r="R642" s="500"/>
      <c r="S642" s="500"/>
      <c r="T642" s="500"/>
      <c r="U642" s="500"/>
      <c r="V642" s="500"/>
      <c r="W642" s="500"/>
      <c r="X642" s="500"/>
      <c r="Y642" s="500"/>
      <c r="Z642" s="500"/>
      <c r="AA642" s="500"/>
      <c r="AB642" s="1406" t="s">
        <v>94</v>
      </c>
      <c r="AC642" s="1803" t="s">
        <v>55</v>
      </c>
      <c r="AD642" s="1803" t="s">
        <v>3101</v>
      </c>
      <c r="AE642" s="650"/>
      <c r="AF642" s="650"/>
      <c r="AG642" s="650"/>
      <c r="AH642" s="654"/>
    </row>
    <row r="643" ht="15.75" customHeight="1">
      <c r="A643" s="1643"/>
      <c r="B643" s="658"/>
      <c r="C643" s="658" t="s">
        <v>6239</v>
      </c>
      <c r="D643" s="658"/>
      <c r="E643" s="650"/>
      <c r="F643" s="658"/>
      <c r="G643" s="658"/>
      <c r="H643" s="501" t="s">
        <v>94</v>
      </c>
      <c r="I643" s="501" t="s">
        <v>94</v>
      </c>
      <c r="J643" s="501"/>
      <c r="K643" s="501"/>
      <c r="L643" s="500"/>
      <c r="M643" s="500"/>
      <c r="N643" s="500"/>
      <c r="O643" s="500"/>
      <c r="P643" s="500"/>
      <c r="Q643" s="500"/>
      <c r="R643" s="500"/>
      <c r="S643" s="500"/>
      <c r="T643" s="500"/>
      <c r="U643" s="500"/>
      <c r="V643" s="500"/>
      <c r="W643" s="500"/>
      <c r="X643" s="500"/>
      <c r="Y643" s="500"/>
      <c r="Z643" s="500"/>
      <c r="AA643" s="500"/>
      <c r="AB643" s="1406" t="s">
        <v>94</v>
      </c>
      <c r="AC643" s="1803" t="s">
        <v>55</v>
      </c>
      <c r="AD643" s="1803" t="s">
        <v>3101</v>
      </c>
      <c r="AE643" s="650"/>
      <c r="AF643" s="650"/>
      <c r="AG643" s="650"/>
      <c r="AH643" s="654"/>
    </row>
    <row r="644" ht="15.75" customHeight="1">
      <c r="A644" s="1643"/>
      <c r="B644" s="658"/>
      <c r="C644" s="658"/>
      <c r="D644" s="658" t="s">
        <v>5089</v>
      </c>
      <c r="E644" s="640" t="s">
        <v>5092</v>
      </c>
      <c r="F644" s="650" t="s">
        <v>6308</v>
      </c>
      <c r="G644" s="640" t="s">
        <v>6309</v>
      </c>
      <c r="H644" s="1380"/>
      <c r="I644" s="1380"/>
      <c r="J644" s="500"/>
      <c r="K644" s="500"/>
      <c r="L644" s="500"/>
      <c r="M644" s="500"/>
      <c r="N644" s="500"/>
      <c r="O644" s="500"/>
      <c r="P644" s="500"/>
      <c r="Q644" s="500"/>
      <c r="R644" s="500"/>
      <c r="S644" s="500"/>
      <c r="T644" s="500"/>
      <c r="U644" s="500"/>
      <c r="V644" s="500"/>
      <c r="W644" s="500"/>
      <c r="X644" s="500"/>
      <c r="Y644" s="500"/>
      <c r="Z644" s="500"/>
      <c r="AA644" s="500"/>
      <c r="AB644" s="1406">
        <v>1.0</v>
      </c>
      <c r="AC644" s="1803" t="s">
        <v>55</v>
      </c>
      <c r="AD644" s="664" t="s">
        <v>3208</v>
      </c>
      <c r="AE644" s="814"/>
      <c r="AF644" s="640"/>
      <c r="AG644" s="650"/>
      <c r="AH644" s="654"/>
    </row>
    <row r="645" ht="15.75" customHeight="1">
      <c r="A645" s="1643"/>
      <c r="B645" s="658"/>
      <c r="C645" s="658"/>
      <c r="D645" s="658"/>
      <c r="E645" s="640" t="s">
        <v>5468</v>
      </c>
      <c r="F645" s="650" t="s">
        <v>6308</v>
      </c>
      <c r="G645" s="640" t="s">
        <v>6309</v>
      </c>
      <c r="H645" s="500"/>
      <c r="I645" s="1380"/>
      <c r="J645" s="500"/>
      <c r="K645" s="500"/>
      <c r="L645" s="500"/>
      <c r="M645" s="500"/>
      <c r="N645" s="500"/>
      <c r="O645" s="500"/>
      <c r="P645" s="500"/>
      <c r="Q645" s="500"/>
      <c r="R645" s="500"/>
      <c r="S645" s="500"/>
      <c r="T645" s="500"/>
      <c r="U645" s="500"/>
      <c r="V645" s="500"/>
      <c r="W645" s="500"/>
      <c r="X645" s="500"/>
      <c r="Y645" s="500"/>
      <c r="Z645" s="500"/>
      <c r="AA645" s="500"/>
      <c r="AB645" s="1406">
        <v>1.0</v>
      </c>
      <c r="AC645" s="1803" t="s">
        <v>55</v>
      </c>
      <c r="AD645" s="664" t="s">
        <v>3208</v>
      </c>
      <c r="AE645" s="814"/>
      <c r="AF645" s="650"/>
      <c r="AG645" s="650"/>
      <c r="AH645" s="654"/>
    </row>
    <row r="646" ht="15.75" customHeight="1">
      <c r="A646" s="1643"/>
      <c r="B646" s="658"/>
      <c r="C646" s="658"/>
      <c r="D646" s="661" t="s">
        <v>5091</v>
      </c>
      <c r="E646" s="640" t="s">
        <v>5092</v>
      </c>
      <c r="F646" s="650" t="s">
        <v>6308</v>
      </c>
      <c r="G646" s="640" t="s">
        <v>6310</v>
      </c>
      <c r="H646" s="500"/>
      <c r="I646" s="1380"/>
      <c r="J646" s="500"/>
      <c r="K646" s="500"/>
      <c r="L646" s="500"/>
      <c r="M646" s="500"/>
      <c r="N646" s="500"/>
      <c r="O646" s="500"/>
      <c r="P646" s="500"/>
      <c r="Q646" s="500"/>
      <c r="R646" s="500"/>
      <c r="S646" s="500"/>
      <c r="T646" s="500"/>
      <c r="U646" s="500"/>
      <c r="V646" s="500"/>
      <c r="W646" s="500"/>
      <c r="X646" s="500"/>
      <c r="Y646" s="500"/>
      <c r="Z646" s="500"/>
      <c r="AA646" s="500"/>
      <c r="AB646" s="1406">
        <v>1.0</v>
      </c>
      <c r="AC646" s="1803" t="s">
        <v>55</v>
      </c>
      <c r="AD646" s="664" t="s">
        <v>3208</v>
      </c>
      <c r="AE646" s="814"/>
      <c r="AF646" s="640"/>
      <c r="AG646" s="650"/>
      <c r="AH646" s="654"/>
    </row>
    <row r="647" ht="15.75" customHeight="1">
      <c r="A647" s="1643"/>
      <c r="B647" s="658"/>
      <c r="C647" s="658"/>
      <c r="D647" s="658"/>
      <c r="E647" s="640" t="s">
        <v>5468</v>
      </c>
      <c r="F647" s="650" t="s">
        <v>6308</v>
      </c>
      <c r="G647" s="640" t="s">
        <v>6311</v>
      </c>
      <c r="H647" s="500"/>
      <c r="I647" s="1380"/>
      <c r="J647" s="500"/>
      <c r="K647" s="500"/>
      <c r="L647" s="500"/>
      <c r="M647" s="500"/>
      <c r="N647" s="500"/>
      <c r="O647" s="500"/>
      <c r="P647" s="500"/>
      <c r="Q647" s="500"/>
      <c r="R647" s="500"/>
      <c r="S647" s="500"/>
      <c r="T647" s="500"/>
      <c r="U647" s="500"/>
      <c r="V647" s="500"/>
      <c r="W647" s="500"/>
      <c r="X647" s="500"/>
      <c r="Y647" s="500"/>
      <c r="Z647" s="500"/>
      <c r="AA647" s="500"/>
      <c r="AB647" s="1406">
        <v>1.0</v>
      </c>
      <c r="AC647" s="1803" t="s">
        <v>55</v>
      </c>
      <c r="AD647" s="664" t="s">
        <v>3208</v>
      </c>
      <c r="AE647" s="814"/>
      <c r="AF647" s="650"/>
      <c r="AG647" s="650"/>
      <c r="AH647" s="654"/>
    </row>
    <row r="648" ht="15.75" customHeight="1">
      <c r="A648" s="1643"/>
      <c r="B648" s="658"/>
      <c r="C648" s="658"/>
      <c r="D648" s="650" t="s">
        <v>6246</v>
      </c>
      <c r="E648" s="650"/>
      <c r="F648" s="650" t="s">
        <v>6312</v>
      </c>
      <c r="G648" s="640" t="s">
        <v>6296</v>
      </c>
      <c r="H648" s="1380"/>
      <c r="I648" s="1380"/>
      <c r="J648" s="500"/>
      <c r="K648" s="500"/>
      <c r="L648" s="500"/>
      <c r="M648" s="500"/>
      <c r="N648" s="500"/>
      <c r="O648" s="500"/>
      <c r="P648" s="500"/>
      <c r="Q648" s="500"/>
      <c r="R648" s="500"/>
      <c r="S648" s="500"/>
      <c r="T648" s="500"/>
      <c r="U648" s="500"/>
      <c r="V648" s="500"/>
      <c r="W648" s="500"/>
      <c r="X648" s="500"/>
      <c r="Y648" s="500"/>
      <c r="Z648" s="500"/>
      <c r="AA648" s="500"/>
      <c r="AB648" s="1406">
        <v>1.0</v>
      </c>
      <c r="AC648" s="1803" t="s">
        <v>55</v>
      </c>
      <c r="AD648" s="1803" t="s">
        <v>3101</v>
      </c>
      <c r="AE648" s="650"/>
      <c r="AF648" s="650"/>
      <c r="AG648" s="650"/>
      <c r="AH648" s="654"/>
    </row>
    <row r="649" ht="15.75" customHeight="1">
      <c r="A649" s="1643"/>
      <c r="B649" s="661" t="s">
        <v>6275</v>
      </c>
      <c r="C649" s="658"/>
      <c r="D649" s="658"/>
      <c r="E649" s="650" t="s">
        <v>6276</v>
      </c>
      <c r="F649" s="640" t="s">
        <v>6313</v>
      </c>
      <c r="G649" s="640" t="s">
        <v>6314</v>
      </c>
      <c r="H649" s="1380"/>
      <c r="I649" s="1380"/>
      <c r="J649" s="500"/>
      <c r="K649" s="500"/>
      <c r="L649" s="500"/>
      <c r="M649" s="500"/>
      <c r="N649" s="500"/>
      <c r="O649" s="500"/>
      <c r="P649" s="500"/>
      <c r="Q649" s="500"/>
      <c r="R649" s="500"/>
      <c r="S649" s="500"/>
      <c r="T649" s="500"/>
      <c r="U649" s="500"/>
      <c r="V649" s="500"/>
      <c r="W649" s="500"/>
      <c r="X649" s="500"/>
      <c r="Y649" s="500"/>
      <c r="Z649" s="500"/>
      <c r="AA649" s="500"/>
      <c r="AB649" s="1406">
        <v>1.0</v>
      </c>
      <c r="AC649" s="1803" t="s">
        <v>55</v>
      </c>
      <c r="AD649" s="664" t="s">
        <v>3208</v>
      </c>
      <c r="AE649" s="650"/>
      <c r="AF649" s="650"/>
      <c r="AG649" s="650"/>
      <c r="AH649" s="654"/>
    </row>
    <row r="650" ht="15.75" customHeight="1">
      <c r="A650" s="1643"/>
      <c r="B650" s="661" t="s">
        <v>6279</v>
      </c>
      <c r="C650" s="658"/>
      <c r="D650" s="658"/>
      <c r="E650" s="650" t="s">
        <v>6280</v>
      </c>
      <c r="F650" s="640" t="s">
        <v>6315</v>
      </c>
      <c r="G650" s="640" t="s">
        <v>6316</v>
      </c>
      <c r="H650" s="1380"/>
      <c r="I650" s="1380"/>
      <c r="J650" s="500"/>
      <c r="K650" s="500"/>
      <c r="L650" s="500"/>
      <c r="M650" s="500"/>
      <c r="N650" s="500"/>
      <c r="O650" s="500"/>
      <c r="P650" s="500"/>
      <c r="Q650" s="500"/>
      <c r="R650" s="500"/>
      <c r="S650" s="500"/>
      <c r="T650" s="500"/>
      <c r="U650" s="500"/>
      <c r="V650" s="500"/>
      <c r="W650" s="500"/>
      <c r="X650" s="500"/>
      <c r="Y650" s="500"/>
      <c r="Z650" s="500"/>
      <c r="AA650" s="500"/>
      <c r="AB650" s="1406">
        <v>1.0</v>
      </c>
      <c r="AC650" s="1803" t="s">
        <v>55</v>
      </c>
      <c r="AD650" s="664" t="s">
        <v>3208</v>
      </c>
      <c r="AE650" s="650"/>
      <c r="AF650" s="640" t="s">
        <v>6301</v>
      </c>
      <c r="AG650" s="650"/>
      <c r="AH650" s="654"/>
    </row>
    <row r="651" ht="15.75" customHeight="1">
      <c r="A651" s="1823" t="s">
        <v>6317</v>
      </c>
      <c r="B651" s="1824"/>
      <c r="C651" s="1824"/>
      <c r="D651" s="1824"/>
      <c r="E651" s="1825"/>
      <c r="F651" s="1824"/>
      <c r="G651" s="1824"/>
      <c r="H651" s="591"/>
      <c r="I651" s="591"/>
      <c r="J651" s="591"/>
      <c r="K651" s="591"/>
      <c r="L651" s="591"/>
      <c r="M651" s="591"/>
      <c r="N651" s="591"/>
      <c r="O651" s="591"/>
      <c r="P651" s="591"/>
      <c r="Q651" s="591"/>
      <c r="R651" s="591"/>
      <c r="S651" s="591"/>
      <c r="T651" s="591"/>
      <c r="U651" s="591"/>
      <c r="V651" s="591"/>
      <c r="W651" s="591"/>
      <c r="X651" s="591"/>
      <c r="Y651" s="591"/>
      <c r="Z651" s="591"/>
      <c r="AA651" s="591"/>
      <c r="AB651" s="559" t="s">
        <v>94</v>
      </c>
      <c r="AC651" s="560" t="s">
        <v>55</v>
      </c>
      <c r="AD651" s="560" t="s">
        <v>416</v>
      </c>
      <c r="AE651" s="1825"/>
      <c r="AF651" s="1825"/>
      <c r="AG651" s="1825"/>
      <c r="AH651" s="691"/>
    </row>
    <row r="652" ht="15.75" customHeight="1">
      <c r="A652" s="1729" t="s">
        <v>6318</v>
      </c>
      <c r="B652" s="658"/>
      <c r="C652" s="658"/>
      <c r="D652" s="658"/>
      <c r="E652" s="658"/>
      <c r="F652" s="658"/>
      <c r="G652" s="657"/>
      <c r="H652" s="501" t="s">
        <v>94</v>
      </c>
      <c r="I652" s="501" t="s">
        <v>94</v>
      </c>
      <c r="J652" s="501"/>
      <c r="K652" s="501"/>
      <c r="L652" s="500"/>
      <c r="M652" s="500"/>
      <c r="N652" s="500"/>
      <c r="O652" s="500"/>
      <c r="P652" s="500"/>
      <c r="Q652" s="500"/>
      <c r="R652" s="500"/>
      <c r="S652" s="500"/>
      <c r="T652" s="500"/>
      <c r="U652" s="500"/>
      <c r="V652" s="500"/>
      <c r="W652" s="500"/>
      <c r="X652" s="500"/>
      <c r="Y652" s="500"/>
      <c r="Z652" s="500"/>
      <c r="AA652" s="500"/>
      <c r="AB652" s="1613" t="s">
        <v>94</v>
      </c>
      <c r="AC652" s="664" t="s">
        <v>55</v>
      </c>
      <c r="AD652" s="664" t="s">
        <v>416</v>
      </c>
      <c r="AE652" s="640"/>
      <c r="AF652" s="650"/>
      <c r="AG652" s="650"/>
      <c r="AH652" s="654"/>
    </row>
    <row r="653" ht="15.75" customHeight="1">
      <c r="A653" s="1643"/>
      <c r="B653" s="650" t="s">
        <v>6319</v>
      </c>
      <c r="C653" s="650" t="s">
        <v>6320</v>
      </c>
      <c r="D653" s="658"/>
      <c r="E653" s="650" t="s">
        <v>6321</v>
      </c>
      <c r="F653" s="640" t="s">
        <v>6322</v>
      </c>
      <c r="G653" s="634" t="s">
        <v>6323</v>
      </c>
      <c r="H653" s="1380"/>
      <c r="I653" s="1380"/>
      <c r="J653" s="500"/>
      <c r="K653" s="500"/>
      <c r="L653" s="500"/>
      <c r="M653" s="500"/>
      <c r="N653" s="500"/>
      <c r="O653" s="500"/>
      <c r="P653" s="500"/>
      <c r="Q653" s="500"/>
      <c r="R653" s="500"/>
      <c r="S653" s="500"/>
      <c r="T653" s="500"/>
      <c r="U653" s="500"/>
      <c r="V653" s="500"/>
      <c r="W653" s="500"/>
      <c r="X653" s="500"/>
      <c r="Y653" s="500"/>
      <c r="Z653" s="500"/>
      <c r="AA653" s="500"/>
      <c r="AB653" s="1406">
        <v>1.0</v>
      </c>
      <c r="AC653" s="664" t="s">
        <v>55</v>
      </c>
      <c r="AD653" s="664" t="s">
        <v>416</v>
      </c>
      <c r="AE653" s="652"/>
      <c r="AF653" s="650"/>
      <c r="AG653" s="640"/>
      <c r="AH653" s="654"/>
    </row>
    <row r="654" ht="15.75" hidden="1" customHeight="1">
      <c r="A654" s="1826"/>
      <c r="B654" s="888"/>
      <c r="C654" s="650" t="s">
        <v>6324</v>
      </c>
      <c r="D654" s="650" t="s">
        <v>6325</v>
      </c>
      <c r="E654" s="888"/>
      <c r="F654" s="662" t="s">
        <v>6326</v>
      </c>
      <c r="G654" s="634" t="s">
        <v>6327</v>
      </c>
      <c r="H654" s="500"/>
      <c r="I654" s="500"/>
      <c r="J654" s="500"/>
      <c r="K654" s="500"/>
      <c r="L654" s="500"/>
      <c r="M654" s="500"/>
      <c r="N654" s="500"/>
      <c r="O654" s="500"/>
      <c r="P654" s="500"/>
      <c r="Q654" s="500"/>
      <c r="R654" s="500"/>
      <c r="S654" s="500"/>
      <c r="T654" s="500"/>
      <c r="U654" s="500"/>
      <c r="V654" s="500"/>
      <c r="W654" s="500"/>
      <c r="X654" s="500"/>
      <c r="Y654" s="500"/>
      <c r="Z654" s="500"/>
      <c r="AA654" s="500"/>
      <c r="AB654" s="1406">
        <v>3.0</v>
      </c>
      <c r="AC654" s="664" t="s">
        <v>55</v>
      </c>
      <c r="AD654" s="664" t="s">
        <v>5263</v>
      </c>
      <c r="AE654" s="650"/>
      <c r="AF654" s="650"/>
      <c r="AG654" s="650"/>
      <c r="AH654" s="654"/>
    </row>
    <row r="655" ht="15.75" customHeight="1">
      <c r="A655" s="1643" t="s">
        <v>6328</v>
      </c>
      <c r="B655" s="658"/>
      <c r="C655" s="658"/>
      <c r="D655" s="658"/>
      <c r="E655" s="658"/>
      <c r="F655" s="657"/>
      <c r="G655" s="657"/>
      <c r="H655" s="501" t="s">
        <v>94</v>
      </c>
      <c r="I655" s="501" t="s">
        <v>94</v>
      </c>
      <c r="J655" s="501"/>
      <c r="K655" s="501"/>
      <c r="L655" s="500"/>
      <c r="M655" s="500"/>
      <c r="N655" s="500"/>
      <c r="O655" s="500"/>
      <c r="P655" s="500"/>
      <c r="Q655" s="500"/>
      <c r="R655" s="500"/>
      <c r="S655" s="500"/>
      <c r="T655" s="500"/>
      <c r="U655" s="500"/>
      <c r="V655" s="500"/>
      <c r="W655" s="500"/>
      <c r="X655" s="500"/>
      <c r="Y655" s="500"/>
      <c r="Z655" s="500"/>
      <c r="AA655" s="500"/>
      <c r="AB655" s="1613" t="s">
        <v>94</v>
      </c>
      <c r="AC655" s="664" t="s">
        <v>55</v>
      </c>
      <c r="AD655" s="664" t="s">
        <v>5263</v>
      </c>
      <c r="AE655" s="650"/>
      <c r="AF655" s="650"/>
      <c r="AG655" s="650"/>
      <c r="AH655" s="654"/>
    </row>
    <row r="656" ht="15.75" customHeight="1">
      <c r="A656" s="1643"/>
      <c r="B656" s="650" t="s">
        <v>6329</v>
      </c>
      <c r="C656" s="658"/>
      <c r="D656" s="658"/>
      <c r="E656" s="650" t="s">
        <v>6330</v>
      </c>
      <c r="F656" s="634" t="s">
        <v>6331</v>
      </c>
      <c r="G656" s="634" t="s">
        <v>6332</v>
      </c>
      <c r="H656" s="1380"/>
      <c r="I656" s="1380"/>
      <c r="J656" s="500"/>
      <c r="K656" s="500"/>
      <c r="L656" s="500"/>
      <c r="M656" s="500"/>
      <c r="N656" s="500"/>
      <c r="O656" s="500"/>
      <c r="P656" s="500"/>
      <c r="Q656" s="500"/>
      <c r="R656" s="500"/>
      <c r="S656" s="500"/>
      <c r="T656" s="500"/>
      <c r="U656" s="500"/>
      <c r="V656" s="500"/>
      <c r="W656" s="500"/>
      <c r="X656" s="500"/>
      <c r="Y656" s="500"/>
      <c r="Z656" s="500"/>
      <c r="AA656" s="500"/>
      <c r="AB656" s="1406">
        <v>1.0</v>
      </c>
      <c r="AC656" s="664" t="s">
        <v>55</v>
      </c>
      <c r="AD656" s="664" t="s">
        <v>416</v>
      </c>
      <c r="AE656" s="656" t="s">
        <v>6333</v>
      </c>
      <c r="AF656" s="650"/>
      <c r="AG656" s="640"/>
      <c r="AH656" s="654"/>
    </row>
    <row r="657" ht="15.75" hidden="1" customHeight="1">
      <c r="A657" s="1826"/>
      <c r="B657" s="888"/>
      <c r="C657" s="662" t="s">
        <v>6334</v>
      </c>
      <c r="D657" s="888"/>
      <c r="E657" s="888"/>
      <c r="F657" s="654" t="s">
        <v>6335</v>
      </c>
      <c r="G657" s="634" t="s">
        <v>6336</v>
      </c>
      <c r="H657" s="500"/>
      <c r="I657" s="500"/>
      <c r="J657" s="500"/>
      <c r="K657" s="500"/>
      <c r="L657" s="500"/>
      <c r="M657" s="500"/>
      <c r="N657" s="500"/>
      <c r="O657" s="500"/>
      <c r="P657" s="500"/>
      <c r="Q657" s="500"/>
      <c r="R657" s="500"/>
      <c r="S657" s="500"/>
      <c r="T657" s="500"/>
      <c r="U657" s="500"/>
      <c r="V657" s="500"/>
      <c r="W657" s="500"/>
      <c r="X657" s="500"/>
      <c r="Y657" s="500"/>
      <c r="Z657" s="500"/>
      <c r="AA657" s="500"/>
      <c r="AB657" s="1613">
        <v>3.0</v>
      </c>
      <c r="AC657" s="664" t="s">
        <v>55</v>
      </c>
      <c r="AD657" s="664" t="s">
        <v>5263</v>
      </c>
      <c r="AE657" s="650"/>
      <c r="AF657" s="650"/>
      <c r="AG657" s="650"/>
      <c r="AH657" s="654"/>
    </row>
    <row r="658" ht="15.75" customHeight="1">
      <c r="A658" s="1501"/>
      <c r="B658" s="662" t="s">
        <v>6337</v>
      </c>
      <c r="C658" s="650" t="s">
        <v>6338</v>
      </c>
      <c r="D658" s="650" t="s">
        <v>6339</v>
      </c>
      <c r="E658" s="657"/>
      <c r="F658" s="662" t="s">
        <v>6340</v>
      </c>
      <c r="G658" s="634" t="s">
        <v>6341</v>
      </c>
      <c r="H658" s="1380"/>
      <c r="I658" s="1380"/>
      <c r="J658" s="500"/>
      <c r="K658" s="500"/>
      <c r="L658" s="500"/>
      <c r="M658" s="500"/>
      <c r="N658" s="500"/>
      <c r="O658" s="500"/>
      <c r="P658" s="500"/>
      <c r="Q658" s="500"/>
      <c r="R658" s="500"/>
      <c r="S658" s="500"/>
      <c r="T658" s="500"/>
      <c r="U658" s="500"/>
      <c r="V658" s="500"/>
      <c r="W658" s="500"/>
      <c r="X658" s="500"/>
      <c r="Y658" s="500"/>
      <c r="Z658" s="500"/>
      <c r="AA658" s="500"/>
      <c r="AB658" s="1406">
        <v>1.0</v>
      </c>
      <c r="AC658" s="664" t="s">
        <v>55</v>
      </c>
      <c r="AD658" s="664" t="s">
        <v>5263</v>
      </c>
      <c r="AE658" s="650"/>
      <c r="AF658" s="650"/>
      <c r="AG658" s="650"/>
      <c r="AH658" s="654"/>
    </row>
    <row r="659" ht="15.75" hidden="1" customHeight="1">
      <c r="A659" s="112"/>
      <c r="B659" s="1325"/>
      <c r="C659" s="888"/>
      <c r="D659" s="888"/>
      <c r="E659" s="662" t="s">
        <v>6342</v>
      </c>
      <c r="F659" s="662" t="s">
        <v>6340</v>
      </c>
      <c r="G659" s="634" t="s">
        <v>6341</v>
      </c>
      <c r="H659" s="500"/>
      <c r="I659" s="500"/>
      <c r="J659" s="500"/>
      <c r="K659" s="500"/>
      <c r="L659" s="500"/>
      <c r="M659" s="500"/>
      <c r="N659" s="500"/>
      <c r="O659" s="500"/>
      <c r="P659" s="500"/>
      <c r="Q659" s="500"/>
      <c r="R659" s="500"/>
      <c r="S659" s="500"/>
      <c r="T659" s="500"/>
      <c r="U659" s="500"/>
      <c r="V659" s="500"/>
      <c r="W659" s="500"/>
      <c r="X659" s="500"/>
      <c r="Y659" s="500"/>
      <c r="Z659" s="500"/>
      <c r="AA659" s="500"/>
      <c r="AB659" s="1613">
        <v>3.0</v>
      </c>
      <c r="AC659" s="664" t="s">
        <v>55</v>
      </c>
      <c r="AD659" s="664" t="s">
        <v>5263</v>
      </c>
      <c r="AE659" s="650"/>
      <c r="AF659" s="650"/>
      <c r="AG659" s="650"/>
      <c r="AH659" s="654"/>
    </row>
    <row r="660" ht="15.75" hidden="1" customHeight="1">
      <c r="A660" s="112"/>
      <c r="B660" s="1325"/>
      <c r="C660" s="1325"/>
      <c r="D660" s="650" t="s">
        <v>6343</v>
      </c>
      <c r="E660" s="1325"/>
      <c r="F660" s="662" t="s">
        <v>6340</v>
      </c>
      <c r="G660" s="634" t="s">
        <v>6344</v>
      </c>
      <c r="H660" s="500"/>
      <c r="I660" s="500"/>
      <c r="J660" s="500"/>
      <c r="K660" s="500"/>
      <c r="L660" s="500"/>
      <c r="M660" s="500"/>
      <c r="N660" s="500"/>
      <c r="O660" s="500"/>
      <c r="P660" s="500"/>
      <c r="Q660" s="500"/>
      <c r="R660" s="500"/>
      <c r="S660" s="500"/>
      <c r="T660" s="500"/>
      <c r="U660" s="500"/>
      <c r="V660" s="500"/>
      <c r="W660" s="500"/>
      <c r="X660" s="500"/>
      <c r="Y660" s="500"/>
      <c r="Z660" s="500"/>
      <c r="AA660" s="500"/>
      <c r="AB660" s="1613">
        <v>3.0</v>
      </c>
      <c r="AC660" s="664" t="s">
        <v>55</v>
      </c>
      <c r="AD660" s="664" t="s">
        <v>5263</v>
      </c>
      <c r="AE660" s="640"/>
      <c r="AF660" s="650"/>
      <c r="AG660" s="650"/>
      <c r="AH660" s="654"/>
    </row>
    <row r="661" ht="15.75" hidden="1" customHeight="1">
      <c r="A661" s="112"/>
      <c r="B661" s="1325"/>
      <c r="C661" s="1325"/>
      <c r="D661" s="662" t="s">
        <v>6345</v>
      </c>
      <c r="E661" s="1325"/>
      <c r="F661" s="662" t="s">
        <v>6340</v>
      </c>
      <c r="G661" s="634" t="s">
        <v>6344</v>
      </c>
      <c r="H661" s="500"/>
      <c r="I661" s="500"/>
      <c r="J661" s="500"/>
      <c r="K661" s="500"/>
      <c r="L661" s="500"/>
      <c r="M661" s="500"/>
      <c r="N661" s="500"/>
      <c r="O661" s="500"/>
      <c r="P661" s="500"/>
      <c r="Q661" s="500"/>
      <c r="R661" s="500"/>
      <c r="S661" s="500"/>
      <c r="T661" s="500"/>
      <c r="U661" s="500"/>
      <c r="V661" s="500"/>
      <c r="W661" s="500"/>
      <c r="X661" s="500"/>
      <c r="Y661" s="500"/>
      <c r="Z661" s="500"/>
      <c r="AA661" s="500"/>
      <c r="AB661" s="1406">
        <v>3.0</v>
      </c>
      <c r="AC661" s="664" t="s">
        <v>55</v>
      </c>
      <c r="AD661" s="664" t="s">
        <v>5263</v>
      </c>
      <c r="AE661" s="650"/>
      <c r="AF661" s="650"/>
      <c r="AG661" s="650"/>
      <c r="AH661" s="654"/>
    </row>
    <row r="662" ht="15.75" hidden="1" customHeight="1">
      <c r="A662" s="1501"/>
      <c r="B662" s="662" t="s">
        <v>6346</v>
      </c>
      <c r="C662" s="662" t="s">
        <v>6347</v>
      </c>
      <c r="D662" s="657"/>
      <c r="E662" s="1501"/>
      <c r="F662" s="662" t="s">
        <v>6348</v>
      </c>
      <c r="G662" s="634" t="s">
        <v>6349</v>
      </c>
      <c r="H662" s="500"/>
      <c r="I662" s="500"/>
      <c r="J662" s="500"/>
      <c r="K662" s="500"/>
      <c r="L662" s="500"/>
      <c r="M662" s="500"/>
      <c r="N662" s="500"/>
      <c r="O662" s="500"/>
      <c r="P662" s="500"/>
      <c r="Q662" s="500"/>
      <c r="R662" s="500"/>
      <c r="S662" s="500"/>
      <c r="T662" s="500"/>
      <c r="U662" s="500"/>
      <c r="V662" s="500"/>
      <c r="W662" s="500"/>
      <c r="X662" s="500"/>
      <c r="Y662" s="500"/>
      <c r="Z662" s="500"/>
      <c r="AA662" s="500"/>
      <c r="AB662" s="1613">
        <v>3.0</v>
      </c>
      <c r="AC662" s="664" t="s">
        <v>55</v>
      </c>
      <c r="AD662" s="664" t="s">
        <v>5263</v>
      </c>
      <c r="AE662" s="650"/>
      <c r="AF662" s="650"/>
      <c r="AG662" s="650"/>
      <c r="AH662" s="654"/>
    </row>
    <row r="663" ht="15.75" hidden="1" customHeight="1">
      <c r="A663" s="1501"/>
      <c r="B663" s="657"/>
      <c r="C663" s="654" t="s">
        <v>6350</v>
      </c>
      <c r="D663" s="1501"/>
      <c r="E663" s="1501"/>
      <c r="F663" s="662" t="s">
        <v>6351</v>
      </c>
      <c r="G663" s="634" t="s">
        <v>6352</v>
      </c>
      <c r="H663" s="500"/>
      <c r="I663" s="500"/>
      <c r="J663" s="500"/>
      <c r="K663" s="500"/>
      <c r="L663" s="500"/>
      <c r="M663" s="500"/>
      <c r="N663" s="500"/>
      <c r="O663" s="500"/>
      <c r="P663" s="500"/>
      <c r="Q663" s="500"/>
      <c r="R663" s="500"/>
      <c r="S663" s="500"/>
      <c r="T663" s="500"/>
      <c r="U663" s="500"/>
      <c r="V663" s="500"/>
      <c r="W663" s="500"/>
      <c r="X663" s="500"/>
      <c r="Y663" s="500"/>
      <c r="Z663" s="500"/>
      <c r="AA663" s="500"/>
      <c r="AB663" s="1613">
        <v>3.0</v>
      </c>
      <c r="AC663" s="664" t="s">
        <v>55</v>
      </c>
      <c r="AD663" s="664" t="s">
        <v>5263</v>
      </c>
      <c r="AE663" s="650"/>
      <c r="AF663" s="650"/>
      <c r="AG663" s="650"/>
      <c r="AH663" s="654"/>
    </row>
    <row r="664" ht="15.75" hidden="1" customHeight="1">
      <c r="A664" s="112"/>
      <c r="B664" s="1325"/>
      <c r="C664" s="112"/>
      <c r="D664" s="654" t="s">
        <v>6353</v>
      </c>
      <c r="E664" s="654" t="s">
        <v>6354</v>
      </c>
      <c r="F664" s="662" t="s">
        <v>6348</v>
      </c>
      <c r="G664" s="634" t="s">
        <v>6355</v>
      </c>
      <c r="H664" s="500"/>
      <c r="I664" s="500"/>
      <c r="J664" s="500"/>
      <c r="K664" s="500"/>
      <c r="L664" s="500"/>
      <c r="M664" s="500"/>
      <c r="N664" s="500"/>
      <c r="O664" s="500"/>
      <c r="P664" s="500"/>
      <c r="Q664" s="500"/>
      <c r="R664" s="500"/>
      <c r="S664" s="500"/>
      <c r="T664" s="500"/>
      <c r="U664" s="500"/>
      <c r="V664" s="500"/>
      <c r="W664" s="500"/>
      <c r="X664" s="500"/>
      <c r="Y664" s="500"/>
      <c r="Z664" s="500"/>
      <c r="AA664" s="500"/>
      <c r="AB664" s="1613">
        <v>3.0</v>
      </c>
      <c r="AC664" s="664" t="s">
        <v>55</v>
      </c>
      <c r="AD664" s="664" t="s">
        <v>5263</v>
      </c>
      <c r="AE664" s="650"/>
      <c r="AF664" s="650"/>
      <c r="AG664" s="650"/>
      <c r="AH664" s="654"/>
    </row>
    <row r="665" ht="15.75" hidden="1" customHeight="1">
      <c r="A665" s="112"/>
      <c r="B665" s="1325"/>
      <c r="C665" s="1325"/>
      <c r="D665" s="654" t="s">
        <v>6356</v>
      </c>
      <c r="E665" s="654" t="s">
        <v>6354</v>
      </c>
      <c r="F665" s="662" t="s">
        <v>6340</v>
      </c>
      <c r="G665" s="634" t="s">
        <v>6341</v>
      </c>
      <c r="H665" s="500"/>
      <c r="I665" s="500"/>
      <c r="J665" s="500"/>
      <c r="K665" s="500"/>
      <c r="L665" s="500"/>
      <c r="M665" s="500"/>
      <c r="N665" s="500"/>
      <c r="O665" s="500"/>
      <c r="P665" s="500"/>
      <c r="Q665" s="500"/>
      <c r="R665" s="500"/>
      <c r="S665" s="500"/>
      <c r="T665" s="500"/>
      <c r="U665" s="500"/>
      <c r="V665" s="500"/>
      <c r="W665" s="500"/>
      <c r="X665" s="500"/>
      <c r="Y665" s="500"/>
      <c r="Z665" s="500"/>
      <c r="AA665" s="500"/>
      <c r="AB665" s="1613">
        <v>3.0</v>
      </c>
      <c r="AC665" s="664" t="s">
        <v>55</v>
      </c>
      <c r="AD665" s="664" t="s">
        <v>5263</v>
      </c>
      <c r="AE665" s="650"/>
      <c r="AF665" s="650"/>
      <c r="AG665" s="650"/>
      <c r="AH665" s="654"/>
    </row>
    <row r="666" ht="15.75" hidden="1" customHeight="1">
      <c r="A666" s="1501"/>
      <c r="B666" s="657"/>
      <c r="C666" s="662" t="s">
        <v>6357</v>
      </c>
      <c r="D666" s="657"/>
      <c r="E666" s="657"/>
      <c r="F666" s="662" t="s">
        <v>6358</v>
      </c>
      <c r="G666" s="634" t="s">
        <v>6359</v>
      </c>
      <c r="H666" s="500"/>
      <c r="I666" s="500"/>
      <c r="J666" s="500"/>
      <c r="K666" s="500"/>
      <c r="L666" s="500"/>
      <c r="M666" s="500"/>
      <c r="N666" s="500"/>
      <c r="O666" s="500"/>
      <c r="P666" s="500"/>
      <c r="Q666" s="500"/>
      <c r="R666" s="500"/>
      <c r="S666" s="500"/>
      <c r="T666" s="500"/>
      <c r="U666" s="500"/>
      <c r="V666" s="500"/>
      <c r="W666" s="500"/>
      <c r="X666" s="500"/>
      <c r="Y666" s="500"/>
      <c r="Z666" s="500"/>
      <c r="AA666" s="500"/>
      <c r="AB666" s="1613">
        <v>3.0</v>
      </c>
      <c r="AC666" s="664" t="s">
        <v>55</v>
      </c>
      <c r="AD666" s="664" t="s">
        <v>5263</v>
      </c>
      <c r="AE666" s="650"/>
      <c r="AF666" s="640" t="s">
        <v>6360</v>
      </c>
      <c r="AG666" s="650"/>
      <c r="AH666" s="654"/>
    </row>
    <row r="667" ht="15.75" hidden="1" customHeight="1">
      <c r="A667" s="112"/>
      <c r="B667" s="1325"/>
      <c r="C667" s="1325"/>
      <c r="D667" s="654" t="s">
        <v>6353</v>
      </c>
      <c r="E667" s="662" t="s">
        <v>6361</v>
      </c>
      <c r="F667" s="662" t="s">
        <v>6348</v>
      </c>
      <c r="G667" s="634" t="s">
        <v>6362</v>
      </c>
      <c r="H667" s="500"/>
      <c r="I667" s="500"/>
      <c r="J667" s="500"/>
      <c r="K667" s="500"/>
      <c r="L667" s="500"/>
      <c r="M667" s="500"/>
      <c r="N667" s="500"/>
      <c r="O667" s="500"/>
      <c r="P667" s="500"/>
      <c r="Q667" s="500"/>
      <c r="R667" s="500"/>
      <c r="S667" s="500"/>
      <c r="T667" s="500"/>
      <c r="U667" s="500"/>
      <c r="V667" s="500"/>
      <c r="W667" s="500"/>
      <c r="X667" s="500"/>
      <c r="Y667" s="500"/>
      <c r="Z667" s="500"/>
      <c r="AA667" s="500"/>
      <c r="AB667" s="1406">
        <v>3.0</v>
      </c>
      <c r="AC667" s="664" t="s">
        <v>55</v>
      </c>
      <c r="AD667" s="664" t="s">
        <v>5263</v>
      </c>
      <c r="AE667" s="650"/>
      <c r="AF667" s="650"/>
      <c r="AG667" s="650"/>
      <c r="AH667" s="654"/>
    </row>
    <row r="668" ht="15.75" hidden="1" customHeight="1">
      <c r="A668" s="112"/>
      <c r="B668" s="1325"/>
      <c r="C668" s="112"/>
      <c r="D668" s="654" t="s">
        <v>6356</v>
      </c>
      <c r="E668" s="662" t="s">
        <v>6361</v>
      </c>
      <c r="F668" s="662" t="s">
        <v>6340</v>
      </c>
      <c r="G668" s="634" t="s">
        <v>6341</v>
      </c>
      <c r="H668" s="500"/>
      <c r="I668" s="500"/>
      <c r="J668" s="500"/>
      <c r="K668" s="500"/>
      <c r="L668" s="500"/>
      <c r="M668" s="500"/>
      <c r="N668" s="500"/>
      <c r="O668" s="500"/>
      <c r="P668" s="500"/>
      <c r="Q668" s="500"/>
      <c r="R668" s="500"/>
      <c r="S668" s="500"/>
      <c r="T668" s="500"/>
      <c r="U668" s="500"/>
      <c r="V668" s="500"/>
      <c r="W668" s="500"/>
      <c r="X668" s="500"/>
      <c r="Y668" s="500"/>
      <c r="Z668" s="500"/>
      <c r="AA668" s="500"/>
      <c r="AB668" s="1613">
        <v>3.0</v>
      </c>
      <c r="AC668" s="664" t="s">
        <v>55</v>
      </c>
      <c r="AD668" s="664" t="s">
        <v>5263</v>
      </c>
      <c r="AE668" s="640"/>
      <c r="AF668" s="640" t="s">
        <v>6363</v>
      </c>
      <c r="AG668" s="650"/>
      <c r="AH668" s="654"/>
    </row>
    <row r="669" ht="15.75" hidden="1" customHeight="1">
      <c r="A669" s="112"/>
      <c r="B669" s="1325"/>
      <c r="C669" s="654" t="s">
        <v>6364</v>
      </c>
      <c r="D669" s="654" t="s">
        <v>6365</v>
      </c>
      <c r="E669" s="662" t="s">
        <v>6366</v>
      </c>
      <c r="F669" s="662" t="s">
        <v>6367</v>
      </c>
      <c r="G669" s="634" t="s">
        <v>6368</v>
      </c>
      <c r="H669" s="500"/>
      <c r="I669" s="500"/>
      <c r="J669" s="500"/>
      <c r="K669" s="500"/>
      <c r="L669" s="500"/>
      <c r="M669" s="500"/>
      <c r="N669" s="500"/>
      <c r="O669" s="500"/>
      <c r="P669" s="500"/>
      <c r="Q669" s="500"/>
      <c r="R669" s="500"/>
      <c r="S669" s="500"/>
      <c r="T669" s="500"/>
      <c r="U669" s="500"/>
      <c r="V669" s="500"/>
      <c r="W669" s="500"/>
      <c r="X669" s="500"/>
      <c r="Y669" s="500"/>
      <c r="Z669" s="500"/>
      <c r="AA669" s="500"/>
      <c r="AB669" s="1613">
        <v>3.0</v>
      </c>
      <c r="AC669" s="664" t="s">
        <v>55</v>
      </c>
      <c r="AD669" s="664" t="s">
        <v>5263</v>
      </c>
      <c r="AE669" s="650"/>
      <c r="AF669" s="650"/>
      <c r="AG669" s="650"/>
      <c r="AH669" s="654"/>
    </row>
    <row r="670" ht="15.75" hidden="1" customHeight="1">
      <c r="A670" s="112"/>
      <c r="B670" s="112"/>
      <c r="C670" s="112"/>
      <c r="D670" s="654" t="s">
        <v>6369</v>
      </c>
      <c r="E670" s="662" t="s">
        <v>6366</v>
      </c>
      <c r="F670" s="662" t="s">
        <v>6370</v>
      </c>
      <c r="G670" s="634" t="s">
        <v>6371</v>
      </c>
      <c r="H670" s="500"/>
      <c r="I670" s="500"/>
      <c r="J670" s="500"/>
      <c r="K670" s="500"/>
      <c r="L670" s="500"/>
      <c r="M670" s="500"/>
      <c r="N670" s="500"/>
      <c r="O670" s="500"/>
      <c r="P670" s="500"/>
      <c r="Q670" s="500"/>
      <c r="R670" s="500"/>
      <c r="S670" s="500"/>
      <c r="T670" s="500"/>
      <c r="U670" s="500"/>
      <c r="V670" s="500"/>
      <c r="W670" s="500"/>
      <c r="X670" s="500"/>
      <c r="Y670" s="500"/>
      <c r="Z670" s="500"/>
      <c r="AA670" s="500"/>
      <c r="AB670" s="1613">
        <v>3.0</v>
      </c>
      <c r="AC670" s="664" t="s">
        <v>55</v>
      </c>
      <c r="AD670" s="664" t="s">
        <v>5263</v>
      </c>
      <c r="AE670" s="640" t="s">
        <v>6372</v>
      </c>
      <c r="AF670" s="650"/>
      <c r="AG670" s="650"/>
      <c r="AH670" s="654"/>
    </row>
    <row r="671" ht="15.75" hidden="1" customHeight="1">
      <c r="A671" s="112"/>
      <c r="B671" s="112"/>
      <c r="C671" s="112"/>
      <c r="D671" s="654" t="s">
        <v>6373</v>
      </c>
      <c r="E671" s="662" t="s">
        <v>6366</v>
      </c>
      <c r="F671" s="662" t="s">
        <v>6374</v>
      </c>
      <c r="G671" s="634" t="s">
        <v>6375</v>
      </c>
      <c r="H671" s="500"/>
      <c r="I671" s="500"/>
      <c r="J671" s="500"/>
      <c r="K671" s="500"/>
      <c r="L671" s="500"/>
      <c r="M671" s="500"/>
      <c r="N671" s="500"/>
      <c r="O671" s="500"/>
      <c r="P671" s="500"/>
      <c r="Q671" s="500"/>
      <c r="R671" s="500"/>
      <c r="S671" s="500"/>
      <c r="T671" s="500"/>
      <c r="U671" s="500"/>
      <c r="V671" s="500"/>
      <c r="W671" s="500"/>
      <c r="X671" s="500"/>
      <c r="Y671" s="500"/>
      <c r="Z671" s="500"/>
      <c r="AA671" s="500"/>
      <c r="AB671" s="1613">
        <v>3.0</v>
      </c>
      <c r="AC671" s="664" t="s">
        <v>55</v>
      </c>
      <c r="AD671" s="664" t="s">
        <v>5263</v>
      </c>
      <c r="AE671" s="650"/>
      <c r="AF671" s="650"/>
      <c r="AG671" s="650"/>
      <c r="AH671" s="654"/>
    </row>
    <row r="672" ht="15.75" hidden="1" customHeight="1">
      <c r="A672" s="112"/>
      <c r="B672" s="1325"/>
      <c r="C672" s="112"/>
      <c r="D672" s="654" t="s">
        <v>6376</v>
      </c>
      <c r="E672" s="662" t="s">
        <v>6366</v>
      </c>
      <c r="F672" s="654" t="s">
        <v>6377</v>
      </c>
      <c r="G672" s="643" t="s">
        <v>6378</v>
      </c>
      <c r="H672" s="500"/>
      <c r="I672" s="500"/>
      <c r="J672" s="500"/>
      <c r="K672" s="500"/>
      <c r="L672" s="500"/>
      <c r="M672" s="500"/>
      <c r="N672" s="500"/>
      <c r="O672" s="500"/>
      <c r="P672" s="500"/>
      <c r="Q672" s="500"/>
      <c r="R672" s="500"/>
      <c r="S672" s="500"/>
      <c r="T672" s="500"/>
      <c r="U672" s="500"/>
      <c r="V672" s="500"/>
      <c r="W672" s="500"/>
      <c r="X672" s="500"/>
      <c r="Y672" s="500"/>
      <c r="Z672" s="500"/>
      <c r="AA672" s="500"/>
      <c r="AB672" s="1613">
        <v>3.0</v>
      </c>
      <c r="AC672" s="664" t="s">
        <v>55</v>
      </c>
      <c r="AD672" s="664" t="s">
        <v>5263</v>
      </c>
      <c r="AE672" s="650"/>
      <c r="AF672" s="650"/>
      <c r="AG672" s="650"/>
      <c r="AH672" s="654"/>
    </row>
    <row r="673" ht="15.75" hidden="1" customHeight="1">
      <c r="A673" s="112"/>
      <c r="B673" s="662" t="s">
        <v>6379</v>
      </c>
      <c r="C673" s="662" t="s">
        <v>6380</v>
      </c>
      <c r="D673" s="654" t="s">
        <v>6381</v>
      </c>
      <c r="E673" s="662" t="s">
        <v>6382</v>
      </c>
      <c r="F673" s="654" t="s">
        <v>6340</v>
      </c>
      <c r="G673" s="634" t="s">
        <v>6362</v>
      </c>
      <c r="H673" s="500"/>
      <c r="I673" s="500"/>
      <c r="J673" s="500"/>
      <c r="K673" s="500"/>
      <c r="L673" s="500"/>
      <c r="M673" s="500"/>
      <c r="N673" s="500"/>
      <c r="O673" s="500"/>
      <c r="P673" s="500"/>
      <c r="Q673" s="500"/>
      <c r="R673" s="500"/>
      <c r="S673" s="500"/>
      <c r="T673" s="500"/>
      <c r="U673" s="500"/>
      <c r="V673" s="500"/>
      <c r="W673" s="500"/>
      <c r="X673" s="500"/>
      <c r="Y673" s="500"/>
      <c r="Z673" s="500"/>
      <c r="AA673" s="500"/>
      <c r="AB673" s="1406">
        <v>3.0</v>
      </c>
      <c r="AC673" s="664" t="s">
        <v>55</v>
      </c>
      <c r="AD673" s="664" t="s">
        <v>5263</v>
      </c>
      <c r="AE673" s="650"/>
      <c r="AF673" s="650"/>
      <c r="AG673" s="650"/>
      <c r="AH673" s="654"/>
    </row>
    <row r="674" ht="15.75" hidden="1" customHeight="1">
      <c r="A674" s="112"/>
      <c r="B674" s="1325"/>
      <c r="C674" s="1325"/>
      <c r="D674" s="654" t="s">
        <v>6383</v>
      </c>
      <c r="E674" s="654" t="s">
        <v>6384</v>
      </c>
      <c r="F674" s="654" t="s">
        <v>6340</v>
      </c>
      <c r="G674" s="634" t="s">
        <v>6362</v>
      </c>
      <c r="H674" s="500"/>
      <c r="I674" s="500"/>
      <c r="J674" s="500"/>
      <c r="K674" s="500"/>
      <c r="L674" s="500"/>
      <c r="M674" s="500"/>
      <c r="N674" s="500"/>
      <c r="O674" s="500"/>
      <c r="P674" s="500"/>
      <c r="Q674" s="500"/>
      <c r="R674" s="500"/>
      <c r="S674" s="500"/>
      <c r="T674" s="500"/>
      <c r="U674" s="500"/>
      <c r="V674" s="500"/>
      <c r="W674" s="500"/>
      <c r="X674" s="500"/>
      <c r="Y674" s="500"/>
      <c r="Z674" s="500"/>
      <c r="AA674" s="500"/>
      <c r="AB674" s="1406">
        <v>3.0</v>
      </c>
      <c r="AC674" s="664" t="s">
        <v>55</v>
      </c>
      <c r="AD674" s="664" t="s">
        <v>5263</v>
      </c>
      <c r="AE674" s="650"/>
      <c r="AF674" s="650"/>
      <c r="AG674" s="650"/>
      <c r="AH674" s="654"/>
    </row>
    <row r="675" ht="15.75" hidden="1" customHeight="1">
      <c r="A675" s="112"/>
      <c r="B675" s="1325"/>
      <c r="C675" s="662" t="s">
        <v>6385</v>
      </c>
      <c r="D675" s="112"/>
      <c r="E675" s="1325"/>
      <c r="F675" s="654" t="s">
        <v>6340</v>
      </c>
      <c r="G675" s="643" t="s">
        <v>6386</v>
      </c>
      <c r="H675" s="500"/>
      <c r="I675" s="500"/>
      <c r="J675" s="500"/>
      <c r="K675" s="500"/>
      <c r="L675" s="500"/>
      <c r="M675" s="500"/>
      <c r="N675" s="500"/>
      <c r="O675" s="500"/>
      <c r="P675" s="500"/>
      <c r="Q675" s="500"/>
      <c r="R675" s="500"/>
      <c r="S675" s="500"/>
      <c r="T675" s="500"/>
      <c r="U675" s="500"/>
      <c r="V675" s="500"/>
      <c r="W675" s="500"/>
      <c r="X675" s="500"/>
      <c r="Y675" s="500"/>
      <c r="Z675" s="500"/>
      <c r="AA675" s="500"/>
      <c r="AB675" s="1406">
        <v>3.0</v>
      </c>
      <c r="AC675" s="664" t="s">
        <v>55</v>
      </c>
      <c r="AD675" s="664" t="s">
        <v>5263</v>
      </c>
      <c r="AE675" s="650"/>
      <c r="AF675" s="650"/>
      <c r="AG675" s="650"/>
      <c r="AH675" s="654"/>
    </row>
    <row r="676" ht="15.75" hidden="1" customHeight="1">
      <c r="A676" s="112"/>
      <c r="B676" s="1325"/>
      <c r="C676" s="662" t="s">
        <v>6387</v>
      </c>
      <c r="D676" s="112"/>
      <c r="E676" s="1325"/>
      <c r="F676" s="654" t="s">
        <v>6388</v>
      </c>
      <c r="G676" s="643" t="s">
        <v>6389</v>
      </c>
      <c r="H676" s="500"/>
      <c r="I676" s="500"/>
      <c r="J676" s="500"/>
      <c r="K676" s="500"/>
      <c r="L676" s="500"/>
      <c r="M676" s="500"/>
      <c r="N676" s="500"/>
      <c r="O676" s="500"/>
      <c r="P676" s="500"/>
      <c r="Q676" s="500"/>
      <c r="R676" s="500"/>
      <c r="S676" s="500"/>
      <c r="T676" s="500"/>
      <c r="U676" s="500"/>
      <c r="V676" s="500"/>
      <c r="W676" s="500"/>
      <c r="X676" s="500"/>
      <c r="Y676" s="500"/>
      <c r="Z676" s="500"/>
      <c r="AA676" s="500"/>
      <c r="AB676" s="1406">
        <v>3.0</v>
      </c>
      <c r="AC676" s="664" t="s">
        <v>55</v>
      </c>
      <c r="AD676" s="664" t="s">
        <v>5263</v>
      </c>
      <c r="AE676" s="650"/>
      <c r="AF676" s="650"/>
      <c r="AG676" s="650"/>
      <c r="AH676" s="654"/>
    </row>
    <row r="677" ht="15.75" hidden="1" customHeight="1">
      <c r="A677" s="112"/>
      <c r="B677" s="1325"/>
      <c r="C677" s="662" t="s">
        <v>6390</v>
      </c>
      <c r="D677" s="654" t="s">
        <v>6391</v>
      </c>
      <c r="E677" s="662" t="s">
        <v>6392</v>
      </c>
      <c r="F677" s="654" t="s">
        <v>6393</v>
      </c>
      <c r="G677" s="643" t="s">
        <v>6394</v>
      </c>
      <c r="H677" s="500"/>
      <c r="I677" s="500"/>
      <c r="J677" s="500"/>
      <c r="K677" s="500"/>
      <c r="L677" s="500"/>
      <c r="M677" s="500"/>
      <c r="N677" s="500"/>
      <c r="O677" s="500"/>
      <c r="P677" s="500"/>
      <c r="Q677" s="500"/>
      <c r="R677" s="500"/>
      <c r="S677" s="500"/>
      <c r="T677" s="500"/>
      <c r="U677" s="500"/>
      <c r="V677" s="500"/>
      <c r="W677" s="500"/>
      <c r="X677" s="500"/>
      <c r="Y677" s="500"/>
      <c r="Z677" s="500"/>
      <c r="AA677" s="500"/>
      <c r="AB677" s="1406">
        <v>3.0</v>
      </c>
      <c r="AC677" s="664" t="s">
        <v>55</v>
      </c>
      <c r="AD677" s="664" t="s">
        <v>5263</v>
      </c>
      <c r="AE677" s="650"/>
      <c r="AF677" s="650"/>
      <c r="AG677" s="650"/>
      <c r="AH677" s="654"/>
    </row>
    <row r="678" ht="15.75" hidden="1" customHeight="1">
      <c r="A678" s="112"/>
      <c r="B678" s="1325"/>
      <c r="C678" s="1325"/>
      <c r="D678" s="654" t="s">
        <v>6395</v>
      </c>
      <c r="E678" s="1325"/>
      <c r="F678" s="654" t="s">
        <v>6396</v>
      </c>
      <c r="G678" s="643" t="s">
        <v>6394</v>
      </c>
      <c r="H678" s="500"/>
      <c r="I678" s="500"/>
      <c r="J678" s="500"/>
      <c r="K678" s="500"/>
      <c r="L678" s="500"/>
      <c r="M678" s="500"/>
      <c r="N678" s="500"/>
      <c r="O678" s="500"/>
      <c r="P678" s="500"/>
      <c r="Q678" s="500"/>
      <c r="R678" s="500"/>
      <c r="S678" s="500"/>
      <c r="T678" s="500"/>
      <c r="U678" s="500"/>
      <c r="V678" s="500"/>
      <c r="W678" s="500"/>
      <c r="X678" s="500"/>
      <c r="Y678" s="500"/>
      <c r="Z678" s="500"/>
      <c r="AA678" s="500"/>
      <c r="AB678" s="1406">
        <v>3.0</v>
      </c>
      <c r="AC678" s="664" t="s">
        <v>55</v>
      </c>
      <c r="AD678" s="664" t="s">
        <v>5263</v>
      </c>
      <c r="AE678" s="650"/>
      <c r="AF678" s="650"/>
      <c r="AG678" s="650"/>
      <c r="AH678" s="654"/>
    </row>
    <row r="679" ht="15.75" hidden="1" customHeight="1">
      <c r="A679" s="112"/>
      <c r="B679" s="1325"/>
      <c r="C679" s="662" t="s">
        <v>6397</v>
      </c>
      <c r="D679" s="112"/>
      <c r="E679" s="654" t="s">
        <v>6398</v>
      </c>
      <c r="F679" s="654" t="s">
        <v>6399</v>
      </c>
      <c r="G679" s="634" t="s">
        <v>6362</v>
      </c>
      <c r="H679" s="500"/>
      <c r="I679" s="500"/>
      <c r="J679" s="500"/>
      <c r="K679" s="500"/>
      <c r="L679" s="500"/>
      <c r="M679" s="500"/>
      <c r="N679" s="500"/>
      <c r="O679" s="500"/>
      <c r="P679" s="500"/>
      <c r="Q679" s="500"/>
      <c r="R679" s="500"/>
      <c r="S679" s="500"/>
      <c r="T679" s="500"/>
      <c r="U679" s="500"/>
      <c r="V679" s="500"/>
      <c r="W679" s="500"/>
      <c r="X679" s="500"/>
      <c r="Y679" s="500"/>
      <c r="Z679" s="500"/>
      <c r="AA679" s="500"/>
      <c r="AB679" s="1406">
        <v>3.0</v>
      </c>
      <c r="AC679" s="664" t="s">
        <v>55</v>
      </c>
      <c r="AD679" s="664" t="s">
        <v>5263</v>
      </c>
      <c r="AE679" s="650"/>
      <c r="AF679" s="650"/>
      <c r="AG679" s="650"/>
      <c r="AH679" s="654"/>
    </row>
    <row r="680" ht="15.75" customHeight="1">
      <c r="A680" s="654" t="s">
        <v>6400</v>
      </c>
      <c r="B680" s="657"/>
      <c r="C680" s="657"/>
      <c r="D680" s="1501"/>
      <c r="E680" s="657"/>
      <c r="F680" s="1501"/>
      <c r="G680" s="657"/>
      <c r="H680" s="501" t="s">
        <v>94</v>
      </c>
      <c r="I680" s="501" t="s">
        <v>94</v>
      </c>
      <c r="J680" s="501"/>
      <c r="K680" s="501"/>
      <c r="L680" s="500"/>
      <c r="M680" s="500"/>
      <c r="N680" s="500"/>
      <c r="O680" s="500"/>
      <c r="P680" s="500"/>
      <c r="Q680" s="500"/>
      <c r="R680" s="500"/>
      <c r="S680" s="500"/>
      <c r="T680" s="500"/>
      <c r="U680" s="500"/>
      <c r="V680" s="500"/>
      <c r="W680" s="500"/>
      <c r="X680" s="500"/>
      <c r="Y680" s="500"/>
      <c r="Z680" s="500"/>
      <c r="AA680" s="500"/>
      <c r="AB680" s="1613" t="s">
        <v>94</v>
      </c>
      <c r="AC680" s="664" t="s">
        <v>55</v>
      </c>
      <c r="AD680" s="664" t="s">
        <v>5263</v>
      </c>
      <c r="AE680" s="650"/>
      <c r="AF680" s="650"/>
      <c r="AG680" s="650"/>
      <c r="AH680" s="654"/>
    </row>
    <row r="681" ht="15.75" hidden="1" customHeight="1">
      <c r="A681" s="1501"/>
      <c r="B681" s="650" t="s">
        <v>6329</v>
      </c>
      <c r="C681" s="657"/>
      <c r="D681" s="657"/>
      <c r="E681" s="657"/>
      <c r="F681" s="662" t="s">
        <v>6340</v>
      </c>
      <c r="G681" s="634" t="s">
        <v>6401</v>
      </c>
      <c r="H681" s="500"/>
      <c r="I681" s="500"/>
      <c r="J681" s="500"/>
      <c r="K681" s="500"/>
      <c r="L681" s="500"/>
      <c r="M681" s="500"/>
      <c r="N681" s="500"/>
      <c r="O681" s="500"/>
      <c r="P681" s="500"/>
      <c r="Q681" s="500"/>
      <c r="R681" s="500"/>
      <c r="S681" s="500"/>
      <c r="T681" s="500"/>
      <c r="U681" s="500"/>
      <c r="V681" s="500"/>
      <c r="W681" s="500"/>
      <c r="X681" s="500"/>
      <c r="Y681" s="500"/>
      <c r="Z681" s="500"/>
      <c r="AA681" s="500"/>
      <c r="AB681" s="1613">
        <v>3.0</v>
      </c>
      <c r="AC681" s="664" t="s">
        <v>55</v>
      </c>
      <c r="AD681" s="664" t="s">
        <v>5263</v>
      </c>
      <c r="AE681" s="650"/>
      <c r="AF681" s="650"/>
      <c r="AG681" s="650"/>
      <c r="AH681" s="654"/>
    </row>
    <row r="682" ht="15.75" hidden="1" customHeight="1">
      <c r="A682" s="112"/>
      <c r="B682" s="888"/>
      <c r="C682" s="662" t="s">
        <v>6334</v>
      </c>
      <c r="D682" s="1325"/>
      <c r="E682" s="1325"/>
      <c r="F682" s="654" t="s">
        <v>6402</v>
      </c>
      <c r="G682" s="634" t="s">
        <v>6403</v>
      </c>
      <c r="H682" s="500"/>
      <c r="I682" s="500"/>
      <c r="J682" s="500"/>
      <c r="K682" s="500"/>
      <c r="L682" s="500"/>
      <c r="M682" s="500"/>
      <c r="N682" s="500"/>
      <c r="O682" s="500"/>
      <c r="P682" s="500"/>
      <c r="Q682" s="500"/>
      <c r="R682" s="500"/>
      <c r="S682" s="500"/>
      <c r="T682" s="500"/>
      <c r="U682" s="500"/>
      <c r="V682" s="500"/>
      <c r="W682" s="500"/>
      <c r="X682" s="500"/>
      <c r="Y682" s="500"/>
      <c r="Z682" s="500"/>
      <c r="AA682" s="500"/>
      <c r="AB682" s="1613">
        <v>3.0</v>
      </c>
      <c r="AC682" s="664" t="s">
        <v>55</v>
      </c>
      <c r="AD682" s="664" t="s">
        <v>5263</v>
      </c>
      <c r="AE682" s="650"/>
      <c r="AF682" s="650"/>
      <c r="AG682" s="650"/>
      <c r="AH682" s="654"/>
    </row>
    <row r="683" ht="15.75" hidden="1" customHeight="1">
      <c r="A683" s="112"/>
      <c r="B683" s="650" t="s">
        <v>6404</v>
      </c>
      <c r="C683" s="1325"/>
      <c r="D683" s="1325"/>
      <c r="E683" s="1325"/>
      <c r="F683" s="654" t="s">
        <v>6405</v>
      </c>
      <c r="G683" s="634" t="s">
        <v>6406</v>
      </c>
      <c r="H683" s="500"/>
      <c r="I683" s="500"/>
      <c r="J683" s="500"/>
      <c r="K683" s="500"/>
      <c r="L683" s="500"/>
      <c r="M683" s="500"/>
      <c r="N683" s="500"/>
      <c r="O683" s="500"/>
      <c r="P683" s="500"/>
      <c r="Q683" s="500"/>
      <c r="R683" s="500"/>
      <c r="S683" s="500"/>
      <c r="T683" s="500"/>
      <c r="U683" s="500"/>
      <c r="V683" s="500"/>
      <c r="W683" s="500"/>
      <c r="X683" s="500"/>
      <c r="Y683" s="500"/>
      <c r="Z683" s="500"/>
      <c r="AA683" s="500"/>
      <c r="AB683" s="1613">
        <v>3.0</v>
      </c>
      <c r="AC683" s="664" t="s">
        <v>55</v>
      </c>
      <c r="AD683" s="664" t="s">
        <v>5263</v>
      </c>
      <c r="AE683" s="650"/>
      <c r="AF683" s="650"/>
      <c r="AG683" s="650"/>
      <c r="AH683" s="654"/>
    </row>
    <row r="684" ht="15.75" hidden="1" customHeight="1">
      <c r="A684" s="112"/>
      <c r="B684" s="662" t="s">
        <v>6407</v>
      </c>
      <c r="C684" s="1325"/>
      <c r="D684" s="112"/>
      <c r="E684" s="112"/>
      <c r="F684" s="654" t="s">
        <v>6408</v>
      </c>
      <c r="G684" s="634" t="s">
        <v>6403</v>
      </c>
      <c r="H684" s="500"/>
      <c r="I684" s="500"/>
      <c r="J684" s="500"/>
      <c r="K684" s="500"/>
      <c r="L684" s="500"/>
      <c r="M684" s="500"/>
      <c r="N684" s="500"/>
      <c r="O684" s="500"/>
      <c r="P684" s="500"/>
      <c r="Q684" s="500"/>
      <c r="R684" s="500"/>
      <c r="S684" s="500"/>
      <c r="T684" s="500"/>
      <c r="U684" s="500"/>
      <c r="V684" s="500"/>
      <c r="W684" s="500"/>
      <c r="X684" s="500"/>
      <c r="Y684" s="500"/>
      <c r="Z684" s="500"/>
      <c r="AA684" s="500"/>
      <c r="AB684" s="1613">
        <v>3.0</v>
      </c>
      <c r="AC684" s="664" t="s">
        <v>55</v>
      </c>
      <c r="AD684" s="664" t="s">
        <v>5263</v>
      </c>
      <c r="AE684" s="650"/>
      <c r="AF684" s="650"/>
      <c r="AG684" s="650"/>
      <c r="AH684" s="654"/>
    </row>
    <row r="685" ht="15.75" customHeight="1">
      <c r="A685" s="1501"/>
      <c r="B685" s="662" t="s">
        <v>6409</v>
      </c>
      <c r="C685" s="662" t="s">
        <v>6410</v>
      </c>
      <c r="D685" s="1501"/>
      <c r="E685" s="654" t="s">
        <v>6411</v>
      </c>
      <c r="F685" s="654" t="s">
        <v>6412</v>
      </c>
      <c r="G685" s="634" t="s">
        <v>6413</v>
      </c>
      <c r="H685" s="1380"/>
      <c r="I685" s="1380"/>
      <c r="J685" s="500"/>
      <c r="K685" s="500"/>
      <c r="L685" s="500"/>
      <c r="M685" s="500"/>
      <c r="N685" s="500"/>
      <c r="O685" s="500"/>
      <c r="P685" s="500"/>
      <c r="Q685" s="500"/>
      <c r="R685" s="500"/>
      <c r="S685" s="500"/>
      <c r="T685" s="500"/>
      <c r="U685" s="500"/>
      <c r="V685" s="500"/>
      <c r="W685" s="500"/>
      <c r="X685" s="500"/>
      <c r="Y685" s="500"/>
      <c r="Z685" s="500"/>
      <c r="AA685" s="500"/>
      <c r="AB685" s="1406">
        <v>1.0</v>
      </c>
      <c r="AC685" s="664" t="s">
        <v>55</v>
      </c>
      <c r="AD685" s="664" t="s">
        <v>5263</v>
      </c>
      <c r="AE685" s="652"/>
      <c r="AF685" s="650"/>
      <c r="AG685" s="650"/>
      <c r="AH685" s="654"/>
    </row>
    <row r="686" ht="15.75" hidden="1" customHeight="1">
      <c r="A686" s="1501"/>
      <c r="B686" s="657"/>
      <c r="C686" s="662" t="s">
        <v>6414</v>
      </c>
      <c r="D686" s="1501"/>
      <c r="E686" s="654" t="s">
        <v>6415</v>
      </c>
      <c r="F686" s="654" t="s">
        <v>6412</v>
      </c>
      <c r="G686" s="634" t="s">
        <v>6416</v>
      </c>
      <c r="H686" s="500"/>
      <c r="I686" s="500"/>
      <c r="J686" s="500"/>
      <c r="K686" s="500"/>
      <c r="L686" s="500"/>
      <c r="M686" s="500"/>
      <c r="N686" s="500"/>
      <c r="O686" s="500"/>
      <c r="P686" s="500"/>
      <c r="Q686" s="500"/>
      <c r="R686" s="500"/>
      <c r="S686" s="500"/>
      <c r="T686" s="500"/>
      <c r="U686" s="500"/>
      <c r="V686" s="500"/>
      <c r="W686" s="500"/>
      <c r="X686" s="500"/>
      <c r="Y686" s="500"/>
      <c r="Z686" s="500"/>
      <c r="AA686" s="500"/>
      <c r="AB686" s="1613">
        <v>3.0</v>
      </c>
      <c r="AC686" s="664" t="s">
        <v>55</v>
      </c>
      <c r="AD686" s="664" t="s">
        <v>5263</v>
      </c>
      <c r="AE686" s="652"/>
      <c r="AF686" s="650"/>
      <c r="AG686" s="650"/>
      <c r="AH686" s="654"/>
    </row>
    <row r="687" ht="15.75" customHeight="1">
      <c r="A687" s="654" t="s">
        <v>6417</v>
      </c>
      <c r="B687" s="657"/>
      <c r="C687" s="657"/>
      <c r="D687" s="1501"/>
      <c r="E687" s="657"/>
      <c r="F687" s="1501"/>
      <c r="G687" s="657"/>
      <c r="H687" s="501" t="s">
        <v>94</v>
      </c>
      <c r="I687" s="501" t="s">
        <v>94</v>
      </c>
      <c r="J687" s="501"/>
      <c r="K687" s="501"/>
      <c r="L687" s="500"/>
      <c r="M687" s="500"/>
      <c r="N687" s="500"/>
      <c r="O687" s="500"/>
      <c r="P687" s="500"/>
      <c r="Q687" s="500"/>
      <c r="R687" s="500"/>
      <c r="S687" s="500"/>
      <c r="T687" s="500"/>
      <c r="U687" s="500"/>
      <c r="V687" s="500"/>
      <c r="W687" s="500"/>
      <c r="X687" s="500"/>
      <c r="Y687" s="500"/>
      <c r="Z687" s="500"/>
      <c r="AA687" s="500"/>
      <c r="AB687" s="1406"/>
      <c r="AC687" s="664" t="s">
        <v>55</v>
      </c>
      <c r="AD687" s="664" t="s">
        <v>5263</v>
      </c>
      <c r="AE687" s="650"/>
      <c r="AF687" s="650"/>
      <c r="AG687" s="650"/>
      <c r="AH687" s="654"/>
    </row>
    <row r="688" ht="15.75" customHeight="1">
      <c r="A688" s="1501"/>
      <c r="B688" s="662" t="s">
        <v>6418</v>
      </c>
      <c r="C688" s="650" t="s">
        <v>6419</v>
      </c>
      <c r="D688" s="650" t="s">
        <v>6420</v>
      </c>
      <c r="E688" s="658"/>
      <c r="F688" s="640" t="s">
        <v>6421</v>
      </c>
      <c r="G688" s="640" t="s">
        <v>6422</v>
      </c>
      <c r="H688" s="1380"/>
      <c r="I688" s="1380"/>
      <c r="J688" s="500"/>
      <c r="K688" s="500"/>
      <c r="L688" s="500"/>
      <c r="M688" s="500"/>
      <c r="N688" s="500"/>
      <c r="O688" s="500"/>
      <c r="P688" s="500"/>
      <c r="Q688" s="500"/>
      <c r="R688" s="500"/>
      <c r="S688" s="500"/>
      <c r="T688" s="500"/>
      <c r="U688" s="500"/>
      <c r="V688" s="500"/>
      <c r="W688" s="500"/>
      <c r="X688" s="500"/>
      <c r="Y688" s="500"/>
      <c r="Z688" s="500"/>
      <c r="AA688" s="500"/>
      <c r="AB688" s="1406">
        <v>1.0</v>
      </c>
      <c r="AC688" s="664" t="s">
        <v>55</v>
      </c>
      <c r="AD688" s="664" t="s">
        <v>5263</v>
      </c>
      <c r="AE688" s="650"/>
      <c r="AF688" s="650"/>
      <c r="AG688" s="650"/>
      <c r="AH688" s="654"/>
    </row>
    <row r="689" ht="15.75" customHeight="1">
      <c r="A689" s="1501"/>
      <c r="B689" s="657"/>
      <c r="C689" s="658"/>
      <c r="D689" s="654" t="s">
        <v>6423</v>
      </c>
      <c r="E689" s="657"/>
      <c r="F689" s="650" t="s">
        <v>6424</v>
      </c>
      <c r="G689" s="634" t="s">
        <v>6425</v>
      </c>
      <c r="H689" s="1380"/>
      <c r="I689" s="1380"/>
      <c r="J689" s="500"/>
      <c r="K689" s="500"/>
      <c r="L689" s="500"/>
      <c r="M689" s="500"/>
      <c r="N689" s="500"/>
      <c r="O689" s="500"/>
      <c r="P689" s="500"/>
      <c r="Q689" s="500"/>
      <c r="R689" s="500"/>
      <c r="S689" s="500"/>
      <c r="T689" s="500"/>
      <c r="U689" s="500"/>
      <c r="V689" s="500"/>
      <c r="W689" s="500"/>
      <c r="X689" s="500"/>
      <c r="Y689" s="500"/>
      <c r="Z689" s="500"/>
      <c r="AA689" s="500"/>
      <c r="AB689" s="1406">
        <v>1.0</v>
      </c>
      <c r="AC689" s="664" t="s">
        <v>55</v>
      </c>
      <c r="AD689" s="664" t="s">
        <v>5263</v>
      </c>
      <c r="AE689" s="650"/>
      <c r="AF689" s="650"/>
      <c r="AG689" s="650"/>
      <c r="AH689" s="654"/>
    </row>
    <row r="690" ht="15.75" customHeight="1">
      <c r="A690" s="1501"/>
      <c r="B690" s="657"/>
      <c r="C690" s="662" t="s">
        <v>6426</v>
      </c>
      <c r="D690" s="662" t="s">
        <v>6427</v>
      </c>
      <c r="E690" s="1501"/>
      <c r="F690" s="662" t="s">
        <v>6428</v>
      </c>
      <c r="G690" s="634" t="s">
        <v>6429</v>
      </c>
      <c r="H690" s="1380"/>
      <c r="I690" s="1380"/>
      <c r="J690" s="500"/>
      <c r="K690" s="500"/>
      <c r="L690" s="500"/>
      <c r="M690" s="500"/>
      <c r="N690" s="500"/>
      <c r="O690" s="500"/>
      <c r="P690" s="500"/>
      <c r="Q690" s="500"/>
      <c r="R690" s="500"/>
      <c r="S690" s="500"/>
      <c r="T690" s="500"/>
      <c r="U690" s="500"/>
      <c r="V690" s="500"/>
      <c r="W690" s="500"/>
      <c r="X690" s="500"/>
      <c r="Y690" s="500"/>
      <c r="Z690" s="500"/>
      <c r="AA690" s="500"/>
      <c r="AB690" s="1406">
        <v>1.0</v>
      </c>
      <c r="AC690" s="664" t="s">
        <v>55</v>
      </c>
      <c r="AD690" s="664" t="s">
        <v>5263</v>
      </c>
      <c r="AE690" s="650"/>
      <c r="AF690" s="650"/>
      <c r="AG690" s="640"/>
      <c r="AH690" s="654"/>
    </row>
    <row r="691" ht="15.75" hidden="1" customHeight="1">
      <c r="A691" s="1826"/>
      <c r="B691" s="888"/>
      <c r="C691" s="650" t="s">
        <v>6379</v>
      </c>
      <c r="D691" s="662" t="s">
        <v>6430</v>
      </c>
      <c r="E691" s="662" t="s">
        <v>6431</v>
      </c>
      <c r="F691" s="662" t="s">
        <v>6432</v>
      </c>
      <c r="G691" s="640" t="s">
        <v>6433</v>
      </c>
      <c r="H691" s="500"/>
      <c r="I691" s="500"/>
      <c r="J691" s="500"/>
      <c r="K691" s="500"/>
      <c r="L691" s="500"/>
      <c r="M691" s="500"/>
      <c r="N691" s="500"/>
      <c r="O691" s="500"/>
      <c r="P691" s="500"/>
      <c r="Q691" s="500"/>
      <c r="R691" s="500"/>
      <c r="S691" s="500"/>
      <c r="T691" s="500"/>
      <c r="U691" s="500"/>
      <c r="V691" s="500"/>
      <c r="W691" s="500"/>
      <c r="X691" s="500"/>
      <c r="Y691" s="500"/>
      <c r="Z691" s="500"/>
      <c r="AA691" s="500"/>
      <c r="AB691" s="1406">
        <v>3.0</v>
      </c>
      <c r="AC691" s="664" t="s">
        <v>55</v>
      </c>
      <c r="AD691" s="664" t="s">
        <v>5263</v>
      </c>
      <c r="AE691" s="650"/>
      <c r="AF691" s="650"/>
      <c r="AG691" s="650"/>
      <c r="AH691" s="654"/>
    </row>
    <row r="692" ht="15.75" hidden="1" customHeight="1">
      <c r="A692" s="1826"/>
      <c r="B692" s="888"/>
      <c r="C692" s="888"/>
      <c r="D692" s="662" t="s">
        <v>6434</v>
      </c>
      <c r="E692" s="662" t="s">
        <v>6435</v>
      </c>
      <c r="F692" s="662" t="s">
        <v>6436</v>
      </c>
      <c r="G692" s="640" t="s">
        <v>6437</v>
      </c>
      <c r="H692" s="500"/>
      <c r="I692" s="500"/>
      <c r="J692" s="500"/>
      <c r="K692" s="500"/>
      <c r="L692" s="500"/>
      <c r="M692" s="500"/>
      <c r="N692" s="500"/>
      <c r="O692" s="500"/>
      <c r="P692" s="500"/>
      <c r="Q692" s="500"/>
      <c r="R692" s="500"/>
      <c r="S692" s="500"/>
      <c r="T692" s="500"/>
      <c r="U692" s="500"/>
      <c r="V692" s="500"/>
      <c r="W692" s="500"/>
      <c r="X692" s="500"/>
      <c r="Y692" s="500"/>
      <c r="Z692" s="500"/>
      <c r="AA692" s="500"/>
      <c r="AB692" s="1406">
        <v>3.0</v>
      </c>
      <c r="AC692" s="664" t="s">
        <v>55</v>
      </c>
      <c r="AD692" s="664" t="s">
        <v>5263</v>
      </c>
      <c r="AE692" s="650"/>
      <c r="AF692" s="650"/>
      <c r="AG692" s="650"/>
      <c r="AH692" s="654"/>
    </row>
    <row r="693" ht="15.75" customHeight="1">
      <c r="A693" s="1643"/>
      <c r="B693" s="650" t="s">
        <v>6438</v>
      </c>
      <c r="C693" s="650" t="s">
        <v>6439</v>
      </c>
      <c r="D693" s="654" t="s">
        <v>6440</v>
      </c>
      <c r="E693" s="662" t="s">
        <v>6441</v>
      </c>
      <c r="F693" s="654" t="s">
        <v>6442</v>
      </c>
      <c r="G693" s="640" t="s">
        <v>6443</v>
      </c>
      <c r="H693" s="1380"/>
      <c r="I693" s="1380"/>
      <c r="J693" s="500"/>
      <c r="K693" s="500"/>
      <c r="L693" s="500"/>
      <c r="M693" s="500"/>
      <c r="N693" s="500"/>
      <c r="O693" s="500"/>
      <c r="P693" s="500"/>
      <c r="Q693" s="500"/>
      <c r="R693" s="500"/>
      <c r="S693" s="500"/>
      <c r="T693" s="500"/>
      <c r="U693" s="500"/>
      <c r="V693" s="500"/>
      <c r="W693" s="500"/>
      <c r="X693" s="500"/>
      <c r="Y693" s="500"/>
      <c r="Z693" s="500"/>
      <c r="AA693" s="500"/>
      <c r="AB693" s="1406">
        <v>1.0</v>
      </c>
      <c r="AC693" s="664" t="s">
        <v>55</v>
      </c>
      <c r="AD693" s="664" t="s">
        <v>5263</v>
      </c>
      <c r="AE693" s="654"/>
      <c r="AF693" s="643" t="s">
        <v>6444</v>
      </c>
      <c r="AG693" s="654"/>
      <c r="AH693" s="654"/>
    </row>
    <row r="694" ht="15.75" hidden="1" customHeight="1">
      <c r="A694" s="1643"/>
      <c r="B694" s="658"/>
      <c r="C694" s="650" t="s">
        <v>6445</v>
      </c>
      <c r="D694" s="650" t="s">
        <v>6446</v>
      </c>
      <c r="E694" s="657"/>
      <c r="F694" s="654" t="s">
        <v>6447</v>
      </c>
      <c r="G694" s="640" t="s">
        <v>6448</v>
      </c>
      <c r="H694" s="500"/>
      <c r="I694" s="500"/>
      <c r="J694" s="500"/>
      <c r="K694" s="500"/>
      <c r="L694" s="500"/>
      <c r="M694" s="500"/>
      <c r="N694" s="500"/>
      <c r="O694" s="500"/>
      <c r="P694" s="500"/>
      <c r="Q694" s="500"/>
      <c r="R694" s="500"/>
      <c r="S694" s="500"/>
      <c r="T694" s="500"/>
      <c r="U694" s="500"/>
      <c r="V694" s="500"/>
      <c r="W694" s="500"/>
      <c r="X694" s="500"/>
      <c r="Y694" s="500"/>
      <c r="Z694" s="500"/>
      <c r="AA694" s="500"/>
      <c r="AB694" s="1613">
        <v>3.0</v>
      </c>
      <c r="AC694" s="664" t="s">
        <v>55</v>
      </c>
      <c r="AD694" s="664" t="s">
        <v>5263</v>
      </c>
      <c r="AE694" s="670"/>
      <c r="AF694" s="654"/>
      <c r="AG694" s="654"/>
      <c r="AH694" s="654"/>
    </row>
    <row r="695" ht="15.75" hidden="1" customHeight="1">
      <c r="A695" s="1643"/>
      <c r="B695" s="658"/>
      <c r="C695" s="658"/>
      <c r="D695" s="650" t="s">
        <v>6449</v>
      </c>
      <c r="E695" s="662" t="s">
        <v>6441</v>
      </c>
      <c r="F695" s="654" t="s">
        <v>6450</v>
      </c>
      <c r="G695" s="634" t="s">
        <v>6451</v>
      </c>
      <c r="H695" s="500"/>
      <c r="I695" s="500"/>
      <c r="J695" s="500"/>
      <c r="K695" s="500"/>
      <c r="L695" s="500"/>
      <c r="M695" s="500"/>
      <c r="N695" s="500"/>
      <c r="O695" s="500"/>
      <c r="P695" s="500"/>
      <c r="Q695" s="500"/>
      <c r="R695" s="500"/>
      <c r="S695" s="500"/>
      <c r="T695" s="500"/>
      <c r="U695" s="500"/>
      <c r="V695" s="500"/>
      <c r="W695" s="500"/>
      <c r="X695" s="500"/>
      <c r="Y695" s="500"/>
      <c r="Z695" s="500"/>
      <c r="AA695" s="500"/>
      <c r="AB695" s="1613">
        <v>3.0</v>
      </c>
      <c r="AC695" s="664" t="s">
        <v>55</v>
      </c>
      <c r="AD695" s="664" t="s">
        <v>5263</v>
      </c>
      <c r="AE695" s="654"/>
      <c r="AF695" s="654"/>
      <c r="AG695" s="654"/>
      <c r="AH695" s="654"/>
    </row>
    <row r="696" ht="15.75" hidden="1" customHeight="1">
      <c r="A696" s="1643"/>
      <c r="B696" s="658"/>
      <c r="C696" s="650" t="s">
        <v>6452</v>
      </c>
      <c r="D696" s="658"/>
      <c r="E696" s="657"/>
      <c r="F696" s="650" t="s">
        <v>6453</v>
      </c>
      <c r="G696" s="640" t="s">
        <v>6454</v>
      </c>
      <c r="H696" s="500"/>
      <c r="I696" s="500"/>
      <c r="J696" s="500"/>
      <c r="K696" s="500"/>
      <c r="L696" s="500"/>
      <c r="M696" s="500"/>
      <c r="N696" s="500"/>
      <c r="O696" s="500"/>
      <c r="P696" s="500"/>
      <c r="Q696" s="500"/>
      <c r="R696" s="500"/>
      <c r="S696" s="500"/>
      <c r="T696" s="500"/>
      <c r="U696" s="500"/>
      <c r="V696" s="500"/>
      <c r="W696" s="500"/>
      <c r="X696" s="500"/>
      <c r="Y696" s="500"/>
      <c r="Z696" s="500"/>
      <c r="AA696" s="500"/>
      <c r="AB696" s="1613">
        <v>3.0</v>
      </c>
      <c r="AC696" s="664" t="s">
        <v>55</v>
      </c>
      <c r="AD696" s="664" t="s">
        <v>5263</v>
      </c>
      <c r="AE696" s="654"/>
      <c r="AF696" s="654"/>
      <c r="AG696" s="654"/>
      <c r="AH696" s="654"/>
    </row>
    <row r="697" ht="15.75" hidden="1" customHeight="1">
      <c r="A697" s="1643"/>
      <c r="B697" s="658"/>
      <c r="C697" s="650" t="s">
        <v>6455</v>
      </c>
      <c r="D697" s="1501"/>
      <c r="E697" s="657"/>
      <c r="F697" s="650" t="s">
        <v>6456</v>
      </c>
      <c r="G697" s="640" t="s">
        <v>6457</v>
      </c>
      <c r="H697" s="500"/>
      <c r="I697" s="500"/>
      <c r="J697" s="500"/>
      <c r="K697" s="500"/>
      <c r="L697" s="500"/>
      <c r="M697" s="500"/>
      <c r="N697" s="500"/>
      <c r="O697" s="500"/>
      <c r="P697" s="500"/>
      <c r="Q697" s="500"/>
      <c r="R697" s="500"/>
      <c r="S697" s="500"/>
      <c r="T697" s="500"/>
      <c r="U697" s="500"/>
      <c r="V697" s="500"/>
      <c r="W697" s="500"/>
      <c r="X697" s="500"/>
      <c r="Y697" s="500"/>
      <c r="Z697" s="500"/>
      <c r="AA697" s="500"/>
      <c r="AB697" s="1613">
        <v>3.0</v>
      </c>
      <c r="AC697" s="664" t="s">
        <v>55</v>
      </c>
      <c r="AD697" s="664" t="s">
        <v>5263</v>
      </c>
      <c r="AE697" s="654"/>
      <c r="AF697" s="654"/>
      <c r="AG697" s="654"/>
      <c r="AH697" s="654"/>
    </row>
    <row r="698" ht="15.75" hidden="1" customHeight="1">
      <c r="A698" s="112"/>
      <c r="B698" s="662" t="s">
        <v>6458</v>
      </c>
      <c r="C698" s="662" t="s">
        <v>6459</v>
      </c>
      <c r="D698" s="654" t="s">
        <v>6460</v>
      </c>
      <c r="E698" s="112"/>
      <c r="F698" s="654" t="s">
        <v>6461</v>
      </c>
      <c r="G698" s="634" t="s">
        <v>6462</v>
      </c>
      <c r="H698" s="500"/>
      <c r="I698" s="500"/>
      <c r="J698" s="500"/>
      <c r="K698" s="500"/>
      <c r="L698" s="500"/>
      <c r="M698" s="500"/>
      <c r="N698" s="500"/>
      <c r="O698" s="500"/>
      <c r="P698" s="500"/>
      <c r="Q698" s="500"/>
      <c r="R698" s="500"/>
      <c r="S698" s="500"/>
      <c r="T698" s="500"/>
      <c r="U698" s="500"/>
      <c r="V698" s="500"/>
      <c r="W698" s="500"/>
      <c r="X698" s="500"/>
      <c r="Y698" s="500"/>
      <c r="Z698" s="500"/>
      <c r="AA698" s="500"/>
      <c r="AB698" s="1613">
        <v>3.0</v>
      </c>
      <c r="AC698" s="664" t="s">
        <v>55</v>
      </c>
      <c r="AD698" s="664" t="s">
        <v>5263</v>
      </c>
      <c r="AE698" s="654"/>
      <c r="AF698" s="654"/>
      <c r="AG698" s="654"/>
      <c r="AH698" s="654"/>
    </row>
    <row r="699" ht="15.75" hidden="1" customHeight="1">
      <c r="A699" s="1826"/>
      <c r="B699" s="888"/>
      <c r="C699" s="888"/>
      <c r="D699" s="650" t="s">
        <v>6463</v>
      </c>
      <c r="E699" s="888"/>
      <c r="F699" s="654" t="s">
        <v>6464</v>
      </c>
      <c r="G699" s="640" t="s">
        <v>6465</v>
      </c>
      <c r="H699" s="500"/>
      <c r="I699" s="500"/>
      <c r="J699" s="500"/>
      <c r="K699" s="500"/>
      <c r="L699" s="500"/>
      <c r="M699" s="500"/>
      <c r="N699" s="500"/>
      <c r="O699" s="500"/>
      <c r="P699" s="500"/>
      <c r="Q699" s="500"/>
      <c r="R699" s="500"/>
      <c r="S699" s="500"/>
      <c r="T699" s="500"/>
      <c r="U699" s="500"/>
      <c r="V699" s="500"/>
      <c r="W699" s="500"/>
      <c r="X699" s="500"/>
      <c r="Y699" s="500"/>
      <c r="Z699" s="500"/>
      <c r="AA699" s="500"/>
      <c r="AB699" s="1613">
        <v>3.0</v>
      </c>
      <c r="AC699" s="664" t="s">
        <v>55</v>
      </c>
      <c r="AD699" s="664" t="s">
        <v>5263</v>
      </c>
      <c r="AE699" s="654"/>
      <c r="AF699" s="654"/>
      <c r="AG699" s="654"/>
      <c r="AH699" s="654"/>
    </row>
    <row r="700" ht="15.75" hidden="1" customHeight="1">
      <c r="A700" s="1826"/>
      <c r="B700" s="888"/>
      <c r="C700" s="888"/>
      <c r="D700" s="650" t="s">
        <v>6466</v>
      </c>
      <c r="E700" s="888"/>
      <c r="F700" s="654" t="s">
        <v>6467</v>
      </c>
      <c r="G700" s="640" t="s">
        <v>6468</v>
      </c>
      <c r="H700" s="500"/>
      <c r="I700" s="500"/>
      <c r="J700" s="500"/>
      <c r="K700" s="500"/>
      <c r="L700" s="500"/>
      <c r="M700" s="500"/>
      <c r="N700" s="500"/>
      <c r="O700" s="500"/>
      <c r="P700" s="500"/>
      <c r="Q700" s="500"/>
      <c r="R700" s="500"/>
      <c r="S700" s="500"/>
      <c r="T700" s="500"/>
      <c r="U700" s="500"/>
      <c r="V700" s="500"/>
      <c r="W700" s="500"/>
      <c r="X700" s="500"/>
      <c r="Y700" s="500"/>
      <c r="Z700" s="500"/>
      <c r="AA700" s="500"/>
      <c r="AB700" s="1613">
        <v>3.0</v>
      </c>
      <c r="AC700" s="664" t="s">
        <v>55</v>
      </c>
      <c r="AD700" s="664" t="s">
        <v>5263</v>
      </c>
      <c r="AE700" s="654"/>
      <c r="AF700" s="654"/>
      <c r="AG700" s="654"/>
      <c r="AH700" s="654"/>
    </row>
    <row r="701" ht="15.75" hidden="1" customHeight="1">
      <c r="A701" s="1826"/>
      <c r="B701" s="888"/>
      <c r="C701" s="650" t="s">
        <v>6469</v>
      </c>
      <c r="D701" s="650" t="s">
        <v>6470</v>
      </c>
      <c r="E701" s="650" t="s">
        <v>6471</v>
      </c>
      <c r="F701" s="654" t="s">
        <v>6472</v>
      </c>
      <c r="G701" s="640" t="s">
        <v>6473</v>
      </c>
      <c r="H701" s="500"/>
      <c r="I701" s="500"/>
      <c r="J701" s="500"/>
      <c r="K701" s="500"/>
      <c r="L701" s="500"/>
      <c r="M701" s="500"/>
      <c r="N701" s="500"/>
      <c r="O701" s="500"/>
      <c r="P701" s="500"/>
      <c r="Q701" s="500"/>
      <c r="R701" s="500"/>
      <c r="S701" s="500"/>
      <c r="T701" s="500"/>
      <c r="U701" s="500"/>
      <c r="V701" s="500"/>
      <c r="W701" s="500"/>
      <c r="X701" s="500"/>
      <c r="Y701" s="500"/>
      <c r="Z701" s="500"/>
      <c r="AA701" s="500"/>
      <c r="AB701" s="1613">
        <v>3.0</v>
      </c>
      <c r="AC701" s="664" t="s">
        <v>55</v>
      </c>
      <c r="AD701" s="664" t="s">
        <v>5263</v>
      </c>
      <c r="AE701" s="654"/>
      <c r="AF701" s="654"/>
      <c r="AG701" s="654"/>
      <c r="AH701" s="654"/>
    </row>
    <row r="702" ht="15.75" customHeight="1">
      <c r="A702" s="1643" t="s">
        <v>6474</v>
      </c>
      <c r="B702" s="1501"/>
      <c r="C702" s="1501"/>
      <c r="D702" s="1501"/>
      <c r="E702" s="1501"/>
      <c r="F702" s="1501"/>
      <c r="G702" s="1501"/>
      <c r="H702" s="501" t="s">
        <v>94</v>
      </c>
      <c r="I702" s="501" t="s">
        <v>94</v>
      </c>
      <c r="J702" s="501"/>
      <c r="K702" s="501"/>
      <c r="L702" s="500"/>
      <c r="M702" s="500"/>
      <c r="N702" s="500"/>
      <c r="O702" s="500"/>
      <c r="P702" s="500"/>
      <c r="Q702" s="500"/>
      <c r="R702" s="500"/>
      <c r="S702" s="500"/>
      <c r="T702" s="500"/>
      <c r="U702" s="500"/>
      <c r="V702" s="500"/>
      <c r="W702" s="500"/>
      <c r="X702" s="500"/>
      <c r="Y702" s="500"/>
      <c r="Z702" s="500"/>
      <c r="AA702" s="500"/>
      <c r="AB702" s="1613" t="s">
        <v>94</v>
      </c>
      <c r="AC702" s="664" t="s">
        <v>55</v>
      </c>
      <c r="AD702" s="664" t="s">
        <v>5263</v>
      </c>
      <c r="AE702" s="654"/>
      <c r="AF702" s="654"/>
      <c r="AG702" s="654"/>
      <c r="AH702" s="654"/>
    </row>
    <row r="703" ht="15.75" customHeight="1">
      <c r="A703" s="1501"/>
      <c r="B703" s="650" t="s">
        <v>6475</v>
      </c>
      <c r="C703" s="658"/>
      <c r="D703" s="658"/>
      <c r="E703" s="658"/>
      <c r="F703" s="662" t="s">
        <v>6476</v>
      </c>
      <c r="G703" s="634" t="s">
        <v>6477</v>
      </c>
      <c r="H703" s="1380"/>
      <c r="I703" s="1380"/>
      <c r="J703" s="500"/>
      <c r="K703" s="500"/>
      <c r="L703" s="500"/>
      <c r="M703" s="500"/>
      <c r="N703" s="500"/>
      <c r="O703" s="500"/>
      <c r="P703" s="500"/>
      <c r="Q703" s="500"/>
      <c r="R703" s="500"/>
      <c r="S703" s="500"/>
      <c r="T703" s="500"/>
      <c r="U703" s="500"/>
      <c r="V703" s="500"/>
      <c r="W703" s="500"/>
      <c r="X703" s="500"/>
      <c r="Y703" s="500"/>
      <c r="Z703" s="500"/>
      <c r="AA703" s="500"/>
      <c r="AB703" s="1406">
        <v>1.0</v>
      </c>
      <c r="AC703" s="664" t="s">
        <v>55</v>
      </c>
      <c r="AD703" s="664" t="s">
        <v>5263</v>
      </c>
      <c r="AE703" s="654"/>
      <c r="AF703" s="643" t="s">
        <v>6478</v>
      </c>
      <c r="AG703" s="643" t="s">
        <v>6479</v>
      </c>
      <c r="AH703" s="654"/>
    </row>
    <row r="704" ht="15.75" hidden="1" customHeight="1">
      <c r="A704" s="1826"/>
      <c r="B704" s="888"/>
      <c r="C704" s="650" t="s">
        <v>6324</v>
      </c>
      <c r="D704" s="888"/>
      <c r="E704" s="888"/>
      <c r="F704" s="662" t="s">
        <v>6476</v>
      </c>
      <c r="G704" s="634" t="s">
        <v>6480</v>
      </c>
      <c r="H704" s="500"/>
      <c r="I704" s="500"/>
      <c r="J704" s="500"/>
      <c r="K704" s="500"/>
      <c r="L704" s="500"/>
      <c r="M704" s="500"/>
      <c r="N704" s="500"/>
      <c r="O704" s="500"/>
      <c r="P704" s="500"/>
      <c r="Q704" s="500"/>
      <c r="R704" s="500"/>
      <c r="S704" s="500"/>
      <c r="T704" s="500"/>
      <c r="U704" s="500"/>
      <c r="V704" s="500"/>
      <c r="W704" s="500"/>
      <c r="X704" s="500"/>
      <c r="Y704" s="500"/>
      <c r="Z704" s="500"/>
      <c r="AA704" s="500"/>
      <c r="AB704" s="1613">
        <v>3.0</v>
      </c>
      <c r="AC704" s="664" t="s">
        <v>55</v>
      </c>
      <c r="AD704" s="664" t="s">
        <v>5263</v>
      </c>
      <c r="AE704" s="654"/>
      <c r="AF704" s="654"/>
      <c r="AG704" s="654"/>
      <c r="AH704" s="654"/>
    </row>
    <row r="705" ht="15.75" customHeight="1">
      <c r="A705" s="733" t="str">
        <f>'입력값'!V4</f>
        <v>행 추가시 이 라인 위 영역을 선택하고 행을 추가 하셔야 통계 및 서식이 올바르게 적용됩니다. </v>
      </c>
      <c r="B705" s="734"/>
      <c r="C705" s="734"/>
      <c r="D705" s="734"/>
      <c r="E705" s="925"/>
      <c r="F705" s="734"/>
      <c r="G705" s="734"/>
      <c r="H705" s="735"/>
      <c r="I705" s="735"/>
      <c r="J705" s="735"/>
      <c r="K705" s="735"/>
      <c r="L705" s="735"/>
      <c r="M705" s="735"/>
      <c r="N705" s="735"/>
      <c r="O705" s="735"/>
      <c r="P705" s="735"/>
      <c r="Q705" s="735"/>
      <c r="R705" s="735"/>
      <c r="S705" s="735"/>
      <c r="T705" s="735"/>
      <c r="U705" s="735"/>
      <c r="V705" s="735"/>
      <c r="W705" s="735"/>
      <c r="X705" s="735"/>
      <c r="Y705" s="735"/>
      <c r="Z705" s="735"/>
      <c r="AA705" s="735"/>
      <c r="AB705" s="736"/>
      <c r="AC705" s="737" t="s">
        <v>94</v>
      </c>
      <c r="AD705" s="737" t="s">
        <v>94</v>
      </c>
      <c r="AE705" s="738"/>
      <c r="AF705" s="738"/>
      <c r="AG705" s="738"/>
      <c r="AH705" s="738"/>
    </row>
    <row r="706" ht="15.75" customHeight="1">
      <c r="A706" s="739"/>
      <c r="B706" s="739"/>
      <c r="C706" s="739"/>
      <c r="D706" s="739"/>
      <c r="E706" s="739"/>
      <c r="F706" s="739"/>
      <c r="G706" s="739"/>
      <c r="H706" s="740"/>
      <c r="I706" s="740"/>
      <c r="J706" s="740"/>
      <c r="K706" s="740"/>
      <c r="L706" s="740"/>
      <c r="M706" s="740"/>
      <c r="N706" s="740"/>
      <c r="O706" s="740"/>
      <c r="P706" s="740"/>
      <c r="Q706" s="740"/>
      <c r="R706" s="740"/>
      <c r="S706" s="740"/>
      <c r="T706" s="740"/>
      <c r="U706" s="740"/>
      <c r="V706" s="740"/>
      <c r="W706" s="740"/>
      <c r="X706" s="740"/>
      <c r="Y706" s="740"/>
      <c r="Z706" s="740"/>
      <c r="AA706" s="740"/>
      <c r="AB706" s="740"/>
      <c r="AC706" s="740"/>
      <c r="AD706" s="740"/>
      <c r="AE706" s="739"/>
      <c r="AF706" s="739"/>
      <c r="AG706" s="739"/>
      <c r="AH706" s="739"/>
    </row>
    <row r="707" ht="15.75" customHeight="1">
      <c r="A707" s="578"/>
      <c r="B707" s="578"/>
      <c r="C707" s="578"/>
      <c r="D707" s="578"/>
      <c r="E707" s="739"/>
      <c r="F707" s="578"/>
      <c r="G707" s="741" t="s">
        <v>40</v>
      </c>
      <c r="H707" s="742" t="str">
        <f>IFERROR(VLOOKUP(H$709, '입력값'!$B:$C, 2, FALSE),"")</f>
        <v>Android</v>
      </c>
      <c r="I707" s="742" t="str">
        <f>IFERROR(VLOOKUP(I$709, '입력값'!$B:$C, 2, FALSE),"")</f>
        <v>iOS</v>
      </c>
      <c r="J707" s="742"/>
      <c r="K707" s="742"/>
      <c r="L707" s="742" t="str">
        <f>IFERROR(VLOOKUP(L$709, '입력값'!$B:$C, 2, FALSE),"")</f>
        <v/>
      </c>
      <c r="M707" s="742" t="str">
        <f>IFERROR(VLOOKUP(M$709, '입력값'!$B:$C, 2, FALSE),"")</f>
        <v/>
      </c>
      <c r="N707" s="742" t="str">
        <f>IFERROR(VLOOKUP(N$709, '입력값'!$B:$C, 2, FALSE),"")</f>
        <v/>
      </c>
      <c r="O707" s="742" t="str">
        <f>IFERROR(VLOOKUP(O$709, '입력값'!$B:$C, 2, FALSE),"")</f>
        <v/>
      </c>
      <c r="P707" s="742" t="str">
        <f>IFERROR(VLOOKUP(P$709, '입력값'!$B:$C, 2, FALSE),"")</f>
        <v/>
      </c>
      <c r="Q707" s="742" t="str">
        <f>IFERROR(VLOOKUP(Q$709, '입력값'!$B:$C, 2, FALSE),"")</f>
        <v/>
      </c>
      <c r="R707" s="742" t="str">
        <f>IFERROR(VLOOKUP(R$709, '입력값'!$B:$C, 2, FALSE),"")</f>
        <v/>
      </c>
      <c r="S707" s="742" t="str">
        <f>IFERROR(VLOOKUP(S$709, '입력값'!$B:$C, 2, FALSE),"")</f>
        <v/>
      </c>
      <c r="T707" s="742" t="str">
        <f>IFERROR(VLOOKUP(T$709, '입력값'!$B:$C, 2, FALSE),"")</f>
        <v/>
      </c>
      <c r="U707" s="742" t="str">
        <f>IFERROR(VLOOKUP(U$709, '입력값'!$B:$C, 2, FALSE),"")</f>
        <v/>
      </c>
      <c r="V707" s="742" t="str">
        <f>IFERROR(VLOOKUP(V$709, '입력값'!$B:$C, 2, FALSE),"")</f>
        <v/>
      </c>
      <c r="W707" s="742" t="str">
        <f>IFERROR(VLOOKUP(W$709, '입력값'!$B:$C, 2, FALSE),"")</f>
        <v/>
      </c>
      <c r="X707" s="742" t="str">
        <f>IFERROR(VLOOKUP(X$709, '입력값'!$B:$C, 2, FALSE),"")</f>
        <v/>
      </c>
      <c r="Y707" s="742" t="str">
        <f>IFERROR(VLOOKUP(Y$709, '입력값'!$B:$C, 2, FALSE),"")</f>
        <v/>
      </c>
      <c r="Z707" s="742" t="str">
        <f>IFERROR(VLOOKUP(Z$709, '입력값'!$B:$C, 2, FALSE),"")</f>
        <v/>
      </c>
      <c r="AA707" s="742" t="str">
        <f>IFERROR(VLOOKUP(AA$709, '입력값'!$B:$C, 2, FALSE),"")</f>
        <v/>
      </c>
      <c r="AB707" s="743" t="s">
        <v>53</v>
      </c>
      <c r="AC707" s="743" t="s">
        <v>66</v>
      </c>
      <c r="AD707" s="741" t="s">
        <v>487</v>
      </c>
      <c r="AE707" s="739"/>
      <c r="AF707" s="739"/>
      <c r="AG707" s="739"/>
      <c r="AH707" s="739"/>
    </row>
    <row r="708" ht="15.75" customHeight="1">
      <c r="A708" s="578"/>
      <c r="B708" s="578"/>
      <c r="C708" s="578"/>
      <c r="D708" s="578"/>
      <c r="E708" s="739"/>
      <c r="F708" s="578"/>
      <c r="G708" s="741" t="s">
        <v>41</v>
      </c>
      <c r="H708" s="744">
        <f t="shared" ref="H708:I708" si="1">H2</f>
        <v>6</v>
      </c>
      <c r="I708" s="744">
        <f t="shared" si="1"/>
        <v>6</v>
      </c>
      <c r="J708" s="744"/>
      <c r="K708" s="744"/>
      <c r="L708" s="744" t="str">
        <f t="shared" ref="L708:AA708" si="2">L2</f>
        <v/>
      </c>
      <c r="M708" s="744" t="str">
        <f t="shared" si="2"/>
        <v/>
      </c>
      <c r="N708" s="744" t="str">
        <f t="shared" si="2"/>
        <v/>
      </c>
      <c r="O708" s="744" t="str">
        <f t="shared" si="2"/>
        <v/>
      </c>
      <c r="P708" s="744" t="str">
        <f t="shared" si="2"/>
        <v/>
      </c>
      <c r="Q708" s="744" t="str">
        <f t="shared" si="2"/>
        <v/>
      </c>
      <c r="R708" s="744" t="str">
        <f t="shared" si="2"/>
        <v/>
      </c>
      <c r="S708" s="744" t="str">
        <f t="shared" si="2"/>
        <v/>
      </c>
      <c r="T708" s="744" t="str">
        <f t="shared" si="2"/>
        <v/>
      </c>
      <c r="U708" s="744" t="str">
        <f t="shared" si="2"/>
        <v/>
      </c>
      <c r="V708" s="744" t="str">
        <f t="shared" si="2"/>
        <v/>
      </c>
      <c r="W708" s="744" t="str">
        <f t="shared" si="2"/>
        <v/>
      </c>
      <c r="X708" s="744" t="str">
        <f t="shared" si="2"/>
        <v/>
      </c>
      <c r="Y708" s="744" t="str">
        <f t="shared" si="2"/>
        <v/>
      </c>
      <c r="Z708" s="744" t="str">
        <f t="shared" si="2"/>
        <v/>
      </c>
      <c r="AA708" s="744" t="str">
        <f t="shared" si="2"/>
        <v/>
      </c>
      <c r="AB708" s="745"/>
      <c r="AC708" s="745"/>
      <c r="AD708" s="745">
        <v>6.0</v>
      </c>
      <c r="AE708" s="739"/>
      <c r="AF708" s="739"/>
      <c r="AG708" s="739"/>
      <c r="AH708" s="739"/>
    </row>
    <row r="709" ht="15.75" customHeight="1">
      <c r="A709" s="578"/>
      <c r="B709" s="578"/>
      <c r="C709" s="578"/>
      <c r="D709" s="578"/>
      <c r="E709" s="739"/>
      <c r="F709" s="578"/>
      <c r="G709" s="741" t="s">
        <v>476</v>
      </c>
      <c r="H709" s="742" t="str">
        <f t="shared" ref="H709:I709" si="3">H3</f>
        <v>a16</v>
      </c>
      <c r="I709" s="742" t="str">
        <f t="shared" si="3"/>
        <v>i18</v>
      </c>
      <c r="J709" s="742"/>
      <c r="K709" s="742"/>
      <c r="L709" s="742" t="str">
        <f t="shared" ref="L709:AA709" si="4">L3</f>
        <v/>
      </c>
      <c r="M709" s="742" t="str">
        <f t="shared" si="4"/>
        <v/>
      </c>
      <c r="N709" s="742" t="str">
        <f t="shared" si="4"/>
        <v/>
      </c>
      <c r="O709" s="742" t="str">
        <f t="shared" si="4"/>
        <v/>
      </c>
      <c r="P709" s="742" t="str">
        <f t="shared" si="4"/>
        <v/>
      </c>
      <c r="Q709" s="742" t="str">
        <f t="shared" si="4"/>
        <v/>
      </c>
      <c r="R709" s="742" t="str">
        <f t="shared" si="4"/>
        <v/>
      </c>
      <c r="S709" s="742" t="str">
        <f t="shared" si="4"/>
        <v/>
      </c>
      <c r="T709" s="742" t="str">
        <f t="shared" si="4"/>
        <v/>
      </c>
      <c r="U709" s="742" t="str">
        <f t="shared" si="4"/>
        <v/>
      </c>
      <c r="V709" s="742" t="str">
        <f t="shared" si="4"/>
        <v/>
      </c>
      <c r="W709" s="742" t="str">
        <f t="shared" si="4"/>
        <v/>
      </c>
      <c r="X709" s="742" t="str">
        <f t="shared" si="4"/>
        <v/>
      </c>
      <c r="Y709" s="742" t="str">
        <f t="shared" si="4"/>
        <v/>
      </c>
      <c r="Z709" s="742" t="str">
        <f t="shared" si="4"/>
        <v/>
      </c>
      <c r="AA709" s="742" t="str">
        <f t="shared" si="4"/>
        <v/>
      </c>
      <c r="AB709" s="741" t="s">
        <v>94</v>
      </c>
      <c r="AC709" s="741" t="s">
        <v>94</v>
      </c>
      <c r="AD709" s="741" t="s">
        <v>94</v>
      </c>
      <c r="AE709" s="746"/>
      <c r="AF709" s="739"/>
      <c r="AG709" s="739"/>
      <c r="AH709" s="739"/>
    </row>
    <row r="710" ht="15.75" customHeight="1">
      <c r="A710" s="739"/>
      <c r="B710" s="739"/>
      <c r="C710" s="739"/>
      <c r="D710" s="739"/>
      <c r="E710" s="739"/>
      <c r="F710" s="739"/>
      <c r="G710" s="741" t="s">
        <v>43</v>
      </c>
      <c r="H710" s="747">
        <v>1.0</v>
      </c>
      <c r="I710" s="747">
        <v>1.0</v>
      </c>
      <c r="J710" s="747"/>
      <c r="K710" s="747"/>
      <c r="L710" s="747"/>
      <c r="M710" s="747"/>
      <c r="N710" s="748"/>
      <c r="O710" s="748"/>
      <c r="P710" s="748"/>
      <c r="Q710" s="748"/>
      <c r="R710" s="748"/>
      <c r="S710" s="748"/>
      <c r="T710" s="748"/>
      <c r="U710" s="748"/>
      <c r="V710" s="748"/>
      <c r="W710" s="748"/>
      <c r="X710" s="748"/>
      <c r="Y710" s="748"/>
      <c r="Z710" s="748"/>
      <c r="AA710" s="748"/>
      <c r="AB710" s="749" t="s">
        <v>94</v>
      </c>
      <c r="AC710" s="749" t="s">
        <v>94</v>
      </c>
      <c r="AD710" s="749" t="s">
        <v>94</v>
      </c>
      <c r="AE710" s="746"/>
      <c r="AF710" s="739"/>
      <c r="AG710" s="739"/>
      <c r="AH710" s="739"/>
    </row>
    <row r="711" ht="15.75" customHeight="1">
      <c r="A711" s="739"/>
      <c r="B711" s="739"/>
      <c r="C711" s="739"/>
      <c r="D711" s="739"/>
      <c r="E711" s="739"/>
      <c r="F711" s="739"/>
      <c r="G711" s="741" t="s">
        <v>1566</v>
      </c>
      <c r="H711" s="750" t="s">
        <v>60</v>
      </c>
      <c r="I711" s="750" t="s">
        <v>60</v>
      </c>
      <c r="J711" s="747"/>
      <c r="K711" s="747"/>
      <c r="L711" s="750" t="s">
        <v>60</v>
      </c>
      <c r="M711" s="750" t="s">
        <v>60</v>
      </c>
      <c r="N711" s="750" t="s">
        <v>60</v>
      </c>
      <c r="O711" s="750" t="s">
        <v>60</v>
      </c>
      <c r="P711" s="750" t="s">
        <v>60</v>
      </c>
      <c r="Q711" s="750" t="s">
        <v>60</v>
      </c>
      <c r="R711" s="750" t="s">
        <v>60</v>
      </c>
      <c r="S711" s="750" t="s">
        <v>60</v>
      </c>
      <c r="T711" s="750" t="s">
        <v>60</v>
      </c>
      <c r="U711" s="750" t="s">
        <v>60</v>
      </c>
      <c r="V711" s="750" t="s">
        <v>60</v>
      </c>
      <c r="W711" s="750" t="s">
        <v>60</v>
      </c>
      <c r="X711" s="750" t="s">
        <v>60</v>
      </c>
      <c r="Y711" s="750" t="s">
        <v>60</v>
      </c>
      <c r="Z711" s="750" t="s">
        <v>60</v>
      </c>
      <c r="AA711" s="750" t="s">
        <v>60</v>
      </c>
      <c r="AB711" s="749" t="s">
        <v>94</v>
      </c>
      <c r="AC711" s="749" t="s">
        <v>94</v>
      </c>
      <c r="AD711" s="749" t="s">
        <v>94</v>
      </c>
      <c r="AE711" s="746"/>
      <c r="AF711" s="739"/>
      <c r="AG711" s="739"/>
      <c r="AH711" s="739"/>
    </row>
    <row r="712" ht="15.75" customHeight="1">
      <c r="A712" s="739"/>
      <c r="B712" s="739"/>
      <c r="C712" s="739"/>
      <c r="D712" s="739"/>
      <c r="E712" s="739"/>
      <c r="F712" s="739"/>
      <c r="G712" s="741" t="s">
        <v>1567</v>
      </c>
      <c r="H712" s="751">
        <f t="shared" ref="H712:I712" si="5">IF(H714-H718, (SUM(H715:H718)-H718)/(H714-H718), 0)</f>
        <v>0</v>
      </c>
      <c r="I712" s="751">
        <f t="shared" si="5"/>
        <v>0</v>
      </c>
      <c r="J712" s="751"/>
      <c r="K712" s="751"/>
      <c r="L712" s="751">
        <f t="shared" ref="L712:AD712" si="6">IF(L714-L718, (SUM(L715:L718)-L718)/(L714-L718), 0)</f>
        <v>0</v>
      </c>
      <c r="M712" s="751">
        <f t="shared" si="6"/>
        <v>0</v>
      </c>
      <c r="N712" s="751">
        <f t="shared" si="6"/>
        <v>0</v>
      </c>
      <c r="O712" s="751">
        <f t="shared" si="6"/>
        <v>0</v>
      </c>
      <c r="P712" s="751">
        <f t="shared" si="6"/>
        <v>0</v>
      </c>
      <c r="Q712" s="751">
        <f t="shared" si="6"/>
        <v>0</v>
      </c>
      <c r="R712" s="751">
        <f t="shared" si="6"/>
        <v>0</v>
      </c>
      <c r="S712" s="751">
        <f t="shared" si="6"/>
        <v>0</v>
      </c>
      <c r="T712" s="751">
        <f t="shared" si="6"/>
        <v>0</v>
      </c>
      <c r="U712" s="751">
        <f t="shared" si="6"/>
        <v>0</v>
      </c>
      <c r="V712" s="751">
        <f t="shared" si="6"/>
        <v>0</v>
      </c>
      <c r="W712" s="751">
        <f t="shared" si="6"/>
        <v>0</v>
      </c>
      <c r="X712" s="751">
        <f t="shared" si="6"/>
        <v>0</v>
      </c>
      <c r="Y712" s="751">
        <f t="shared" si="6"/>
        <v>0</v>
      </c>
      <c r="Z712" s="751">
        <f t="shared" si="6"/>
        <v>0</v>
      </c>
      <c r="AA712" s="751">
        <f t="shared" si="6"/>
        <v>0</v>
      </c>
      <c r="AB712" s="752">
        <f t="shared" si="6"/>
        <v>0</v>
      </c>
      <c r="AC712" s="752">
        <f t="shared" si="6"/>
        <v>0</v>
      </c>
      <c r="AD712" s="752">
        <f t="shared" si="6"/>
        <v>0</v>
      </c>
      <c r="AE712" s="746"/>
      <c r="AF712" s="739"/>
      <c r="AG712" s="739"/>
      <c r="AH712" s="739"/>
    </row>
    <row r="713" ht="15.75" customHeight="1">
      <c r="A713" s="739"/>
      <c r="B713" s="739"/>
      <c r="C713" s="739"/>
      <c r="D713" s="739"/>
      <c r="E713" s="739"/>
      <c r="F713" s="739"/>
      <c r="G713" s="741" t="s">
        <v>486</v>
      </c>
      <c r="H713" s="751">
        <f>IF((H714-H719-H718), H715/(H714-H719-H718), 0)</f>
        <v>0</v>
      </c>
      <c r="I713" s="751">
        <f>if((I714-I719-I718), I715/(I714-I719-I718), 0)</f>
        <v>0</v>
      </c>
      <c r="J713" s="751"/>
      <c r="K713" s="751"/>
      <c r="L713" s="751">
        <f t="shared" ref="L713:AD713" si="7">if((L714-L719-L718), L715/(L714-L719-L718), 0)</f>
        <v>0</v>
      </c>
      <c r="M713" s="751">
        <f t="shared" si="7"/>
        <v>0</v>
      </c>
      <c r="N713" s="751">
        <f t="shared" si="7"/>
        <v>0</v>
      </c>
      <c r="O713" s="751">
        <f t="shared" si="7"/>
        <v>0</v>
      </c>
      <c r="P713" s="751">
        <f t="shared" si="7"/>
        <v>0</v>
      </c>
      <c r="Q713" s="751">
        <f t="shared" si="7"/>
        <v>0</v>
      </c>
      <c r="R713" s="751">
        <f t="shared" si="7"/>
        <v>0</v>
      </c>
      <c r="S713" s="751">
        <f t="shared" si="7"/>
        <v>0</v>
      </c>
      <c r="T713" s="751">
        <f t="shared" si="7"/>
        <v>0</v>
      </c>
      <c r="U713" s="751">
        <f t="shared" si="7"/>
        <v>0</v>
      </c>
      <c r="V713" s="751">
        <f t="shared" si="7"/>
        <v>0</v>
      </c>
      <c r="W713" s="751">
        <f t="shared" si="7"/>
        <v>0</v>
      </c>
      <c r="X713" s="751">
        <f t="shared" si="7"/>
        <v>0</v>
      </c>
      <c r="Y713" s="751">
        <f t="shared" si="7"/>
        <v>0</v>
      </c>
      <c r="Z713" s="751">
        <f t="shared" si="7"/>
        <v>0</v>
      </c>
      <c r="AA713" s="751">
        <f t="shared" si="7"/>
        <v>0</v>
      </c>
      <c r="AB713" s="752">
        <f t="shared" si="7"/>
        <v>0</v>
      </c>
      <c r="AC713" s="752">
        <f t="shared" si="7"/>
        <v>0</v>
      </c>
      <c r="AD713" s="752">
        <f t="shared" si="7"/>
        <v>0</v>
      </c>
      <c r="AE713" s="739"/>
      <c r="AF713" s="739"/>
      <c r="AG713" s="739"/>
      <c r="AH713" s="739"/>
    </row>
    <row r="714" ht="15.75" customHeight="1">
      <c r="A714" s="739"/>
      <c r="B714" s="739"/>
      <c r="C714" s="739"/>
      <c r="D714" s="739"/>
      <c r="E714" s="739"/>
      <c r="F714" s="739"/>
      <c r="G714" s="741" t="s">
        <v>487</v>
      </c>
      <c r="H714" s="753">
        <f>IF(ISBLANK(H$710), COUNTIF($AB5:$AB705,"&lt;=" &amp; MAX('입력값'!$L$3:$L726)), COUNTIF($AB5:$AB705, H$711 &amp; H$710))</f>
        <v>258</v>
      </c>
      <c r="I714" s="753">
        <f>IF(ISBLANK(I$710), COUNTIF($AB5:$AB705,"&lt;=" &amp; MAX('입력값'!$L$3:$L726)), COUNTIF($AB5:$AB705, I$711 &amp; I$710))</f>
        <v>258</v>
      </c>
      <c r="J714" s="753"/>
      <c r="K714" s="753"/>
      <c r="L714" s="753">
        <f>IF(ISBLANK(L$710), COUNTIF($AB5:$AB705,"&lt;=" &amp; MAX('입력값'!$L$3:$L726)), COUNTIF($AB5:$AB705, L$711 &amp; L$710))</f>
        <v>479</v>
      </c>
      <c r="M714" s="753">
        <f>IF(ISBLANK(M$710), COUNTIF($AB5:$AB705,"&lt;=" &amp; MAX('입력값'!$L$3:$L726)), COUNTIF($AB5:$AB705, M$711 &amp; M$710))</f>
        <v>479</v>
      </c>
      <c r="N714" s="753">
        <f>IF(ISBLANK(N$710), COUNTIF($AB5:$AB705,"&lt;=" &amp; MAX('입력값'!$L$3:$L726)), COUNTIF($AB5:$AB705, N$711 &amp; N$710))</f>
        <v>479</v>
      </c>
      <c r="O714" s="753">
        <f>IF(ISBLANK(O$710), COUNTIF($AB5:$AB705,"&lt;=" &amp; MAX('입력값'!$L$3:$L726)), COUNTIF($AB5:$AB705, O$711 &amp; O$710))</f>
        <v>479</v>
      </c>
      <c r="P714" s="753">
        <f>IF(ISBLANK(P$710), COUNTIF($AB5:$AB705,"&lt;=" &amp; MAX('입력값'!$L$3:$L726)), COUNTIF($AB5:$AB705, P$711 &amp; P$710))</f>
        <v>479</v>
      </c>
      <c r="Q714" s="753">
        <f>IF(ISBLANK(Q$710), COUNTIF($AB5:$AB705,"&lt;=" &amp; MAX('입력값'!$L$3:$L726)), COUNTIF($AB5:$AB705, Q$711 &amp; Q$710))</f>
        <v>479</v>
      </c>
      <c r="R714" s="753">
        <f>IF(ISBLANK(R$710), COUNTIF($AB5:$AB705,"&lt;=" &amp; MAX('입력값'!$L$3:$L726)), COUNTIF($AB5:$AB705, R$711 &amp; R$710))</f>
        <v>479</v>
      </c>
      <c r="S714" s="753">
        <f>IF(ISBLANK(S$710), COUNTIF($AB5:$AB705,"&lt;=" &amp; MAX('입력값'!$L$3:$L726)), COUNTIF($AB5:$AB705, S$711 &amp; S$710))</f>
        <v>479</v>
      </c>
      <c r="T714" s="753">
        <f>IF(ISBLANK(T$710), COUNTIF($AB5:$AB705,"&lt;=" &amp; MAX('입력값'!$L$3:$L726)), COUNTIF($AB5:$AB705, T$711 &amp; T$710))</f>
        <v>479</v>
      </c>
      <c r="U714" s="753">
        <f>IF(ISBLANK(U$710), COUNTIF($AB5:$AB705,"&lt;=" &amp; MAX('입력값'!$L$3:$L726)), COUNTIF($AB5:$AB705, U$711 &amp; U$710))</f>
        <v>479</v>
      </c>
      <c r="V714" s="753">
        <f>IF(ISBLANK(V$710), COUNTIF($AB5:$AB705,"&lt;=" &amp; MAX('입력값'!$L$3:$L726)), COUNTIF($AB5:$AB705, V$711 &amp; V$710))</f>
        <v>479</v>
      </c>
      <c r="W714" s="753">
        <f>IF(ISBLANK(W$710), COUNTIF($AB5:$AB705,"&lt;=" &amp; MAX('입력값'!$L$3:$L726)), COUNTIF($AB5:$AB705, W$711 &amp; W$710))</f>
        <v>479</v>
      </c>
      <c r="X714" s="753">
        <f>IF(ISBLANK(X$710), COUNTIF($AB5:$AB705,"&lt;=" &amp; MAX('입력값'!$L$3:$L726)), COUNTIF($AB5:$AB705, X$711 &amp; X$710))</f>
        <v>479</v>
      </c>
      <c r="Y714" s="753">
        <f>IF(ISBLANK(Y$710), COUNTIF($AB5:$AB705,"&lt;=" &amp; MAX('입력값'!$L$3:$L726)), COUNTIF($AB5:$AB705, Y$711 &amp; Y$710))</f>
        <v>479</v>
      </c>
      <c r="Z714" s="753">
        <f>IF(ISBLANK(Z$710), COUNTIF($AB5:$AB705,"&lt;=" &amp; MAX('입력값'!$L$3:$L726)), COUNTIF($AB5:$AB705, Z$711 &amp; Z$710))</f>
        <v>479</v>
      </c>
      <c r="AA714" s="753">
        <f>IF(ISBLANK(AA$710), COUNTIF($AB5:$AB705,"&lt;=" &amp; MAX('입력값'!$L$3:$L726)), COUNTIF($AB5:$AB705, AA$711 &amp; AA$710))</f>
        <v>479</v>
      </c>
      <c r="AB714" s="754">
        <f t="shared" ref="AB714:AC714" si="8">IF(ISBLANK(AB$708), SUMIFS($H714:$AA714, $H$707:$AA$707, AB$707), SUMIFS($H714:$AA714, $H$707:$AA$707, AB$707, $H$708:$AA$708, AB$708))</f>
        <v>258</v>
      </c>
      <c r="AC714" s="754">
        <f t="shared" si="8"/>
        <v>258</v>
      </c>
      <c r="AD714" s="754">
        <f t="shared" ref="AD714:AD719" si="12">IF(ISBLANK(AD$708), SUM($H714:$AA714), SUMIFS($H714:$AA714, $H$708:$AA$708, AD$708))</f>
        <v>516</v>
      </c>
      <c r="AE714" s="739"/>
      <c r="AF714" s="739"/>
      <c r="AG714" s="739"/>
      <c r="AH714" s="739"/>
    </row>
    <row r="715" ht="15.75" customHeight="1">
      <c r="A715" s="739"/>
      <c r="B715" s="739"/>
      <c r="C715" s="739"/>
      <c r="D715" s="739"/>
      <c r="E715" s="739"/>
      <c r="F715" s="739"/>
      <c r="G715" s="741" t="s">
        <v>58</v>
      </c>
      <c r="H715" s="753">
        <f t="shared" ref="H715:I715" si="9">IF(ISBLANK(H$710), COUNTIF(H$5:H$705, $G715), COUNTIFS($AB$5:$AB$705, H$711 &amp; H$710, H$5:H$705, $G715))</f>
        <v>0</v>
      </c>
      <c r="I715" s="753">
        <f t="shared" si="9"/>
        <v>0</v>
      </c>
      <c r="J715" s="753"/>
      <c r="K715" s="753"/>
      <c r="L715" s="753">
        <f t="shared" ref="L715:AA715" si="10">IF(ISBLANK(L$710), COUNTIF(L$5:L$705, $G715), COUNTIFS($AB$5:$AB$705, L$711 &amp; L$710, L$5:L$705, $G715))</f>
        <v>0</v>
      </c>
      <c r="M715" s="753">
        <f t="shared" si="10"/>
        <v>0</v>
      </c>
      <c r="N715" s="753">
        <f t="shared" si="10"/>
        <v>0</v>
      </c>
      <c r="O715" s="753">
        <f t="shared" si="10"/>
        <v>0</v>
      </c>
      <c r="P715" s="753">
        <f t="shared" si="10"/>
        <v>0</v>
      </c>
      <c r="Q715" s="753">
        <f t="shared" si="10"/>
        <v>0</v>
      </c>
      <c r="R715" s="753">
        <f t="shared" si="10"/>
        <v>0</v>
      </c>
      <c r="S715" s="753">
        <f t="shared" si="10"/>
        <v>0</v>
      </c>
      <c r="T715" s="753">
        <f t="shared" si="10"/>
        <v>0</v>
      </c>
      <c r="U715" s="753">
        <f t="shared" si="10"/>
        <v>0</v>
      </c>
      <c r="V715" s="753">
        <f t="shared" si="10"/>
        <v>0</v>
      </c>
      <c r="W715" s="753">
        <f t="shared" si="10"/>
        <v>0</v>
      </c>
      <c r="X715" s="753">
        <f t="shared" si="10"/>
        <v>0</v>
      </c>
      <c r="Y715" s="753">
        <f t="shared" si="10"/>
        <v>0</v>
      </c>
      <c r="Z715" s="753">
        <f t="shared" si="10"/>
        <v>0</v>
      </c>
      <c r="AA715" s="753">
        <f t="shared" si="10"/>
        <v>0</v>
      </c>
      <c r="AB715" s="754">
        <f t="shared" ref="AB715:AC715" si="11">IF(ISBLANK(AB$708), SUMIFS($H715:$AA715, $H$707:$AA$707, AB$707), SUMIFS($H715:$AA715, $H$707:$AA$707, AB$707, $H$708:$AA$708, AB$708))</f>
        <v>0</v>
      </c>
      <c r="AC715" s="754">
        <f t="shared" si="11"/>
        <v>0</v>
      </c>
      <c r="AD715" s="754">
        <f t="shared" si="12"/>
        <v>0</v>
      </c>
      <c r="AE715" s="739"/>
      <c r="AF715" s="739"/>
      <c r="AG715" s="739"/>
      <c r="AH715" s="739"/>
    </row>
    <row r="716" ht="15.75" customHeight="1">
      <c r="A716" s="739"/>
      <c r="B716" s="739"/>
      <c r="C716" s="739"/>
      <c r="D716" s="739"/>
      <c r="E716" s="739"/>
      <c r="F716" s="739"/>
      <c r="G716" s="741" t="s">
        <v>67</v>
      </c>
      <c r="H716" s="753">
        <f t="shared" ref="H716:I716" si="13">IF(ISBLANK(H$710), COUNTIF(H$5:H$705, $G716), COUNTIFS($AB$5:$AB$705, H$711 &amp; H$710, H$5:H$705, $G716))</f>
        <v>0</v>
      </c>
      <c r="I716" s="753">
        <f t="shared" si="13"/>
        <v>0</v>
      </c>
      <c r="J716" s="753"/>
      <c r="K716" s="753"/>
      <c r="L716" s="753">
        <f t="shared" ref="L716:AA716" si="14">IF(ISBLANK(L$710), COUNTIF(L$5:L$705, $G716), COUNTIFS($AB$5:$AB$705, L$711 &amp; L$710, L$5:L$705, $G716))</f>
        <v>0</v>
      </c>
      <c r="M716" s="753">
        <f t="shared" si="14"/>
        <v>0</v>
      </c>
      <c r="N716" s="753">
        <f t="shared" si="14"/>
        <v>0</v>
      </c>
      <c r="O716" s="753">
        <f t="shared" si="14"/>
        <v>0</v>
      </c>
      <c r="P716" s="753">
        <f t="shared" si="14"/>
        <v>0</v>
      </c>
      <c r="Q716" s="753">
        <f t="shared" si="14"/>
        <v>0</v>
      </c>
      <c r="R716" s="753">
        <f t="shared" si="14"/>
        <v>0</v>
      </c>
      <c r="S716" s="753">
        <f t="shared" si="14"/>
        <v>0</v>
      </c>
      <c r="T716" s="753">
        <f t="shared" si="14"/>
        <v>0</v>
      </c>
      <c r="U716" s="753">
        <f t="shared" si="14"/>
        <v>0</v>
      </c>
      <c r="V716" s="753">
        <f t="shared" si="14"/>
        <v>0</v>
      </c>
      <c r="W716" s="753">
        <f t="shared" si="14"/>
        <v>0</v>
      </c>
      <c r="X716" s="753">
        <f t="shared" si="14"/>
        <v>0</v>
      </c>
      <c r="Y716" s="753">
        <f t="shared" si="14"/>
        <v>0</v>
      </c>
      <c r="Z716" s="753">
        <f t="shared" si="14"/>
        <v>0</v>
      </c>
      <c r="AA716" s="753">
        <f t="shared" si="14"/>
        <v>0</v>
      </c>
      <c r="AB716" s="754">
        <f t="shared" ref="AB716:AC716" si="15">IF(ISBLANK(AB$708), SUMIFS($H716:$AA716, $H$707:$AA$707, AB$707), SUMIFS($H716:$AA716, $H$707:$AA$707, AB$707, $H$708:$AA$708, AB$708))</f>
        <v>0</v>
      </c>
      <c r="AC716" s="754">
        <f t="shared" si="15"/>
        <v>0</v>
      </c>
      <c r="AD716" s="754">
        <f t="shared" si="12"/>
        <v>0</v>
      </c>
      <c r="AE716" s="739"/>
      <c r="AF716" s="739"/>
      <c r="AG716" s="739"/>
      <c r="AH716" s="739"/>
    </row>
    <row r="717" ht="15.75" customHeight="1">
      <c r="A717" s="739"/>
      <c r="B717" s="739"/>
      <c r="C717" s="739"/>
      <c r="D717" s="739"/>
      <c r="E717" s="739"/>
      <c r="F717" s="739"/>
      <c r="G717" s="741" t="s">
        <v>75</v>
      </c>
      <c r="H717" s="753">
        <f t="shared" ref="H717:I717" si="16">IF(ISBLANK(H$710), COUNTIF(H$5:H$705, $G717), COUNTIFS($AB$5:$AB$705, H$711 &amp; H$710, H$5:H$705, $G717))</f>
        <v>0</v>
      </c>
      <c r="I717" s="753">
        <f t="shared" si="16"/>
        <v>0</v>
      </c>
      <c r="J717" s="753"/>
      <c r="K717" s="753"/>
      <c r="L717" s="753">
        <f t="shared" ref="L717:AA717" si="17">IF(ISBLANK(L$710), COUNTIF(L$5:L$705, $G717), COUNTIFS($AB$5:$AB$705, L$711 &amp; L$710, L$5:L$705, $G717))</f>
        <v>0</v>
      </c>
      <c r="M717" s="753">
        <f t="shared" si="17"/>
        <v>0</v>
      </c>
      <c r="N717" s="753">
        <f t="shared" si="17"/>
        <v>0</v>
      </c>
      <c r="O717" s="753">
        <f t="shared" si="17"/>
        <v>0</v>
      </c>
      <c r="P717" s="753">
        <f t="shared" si="17"/>
        <v>0</v>
      </c>
      <c r="Q717" s="753">
        <f t="shared" si="17"/>
        <v>0</v>
      </c>
      <c r="R717" s="753">
        <f t="shared" si="17"/>
        <v>0</v>
      </c>
      <c r="S717" s="753">
        <f t="shared" si="17"/>
        <v>0</v>
      </c>
      <c r="T717" s="753">
        <f t="shared" si="17"/>
        <v>0</v>
      </c>
      <c r="U717" s="753">
        <f t="shared" si="17"/>
        <v>0</v>
      </c>
      <c r="V717" s="753">
        <f t="shared" si="17"/>
        <v>0</v>
      </c>
      <c r="W717" s="753">
        <f t="shared" si="17"/>
        <v>0</v>
      </c>
      <c r="X717" s="753">
        <f t="shared" si="17"/>
        <v>0</v>
      </c>
      <c r="Y717" s="753">
        <f t="shared" si="17"/>
        <v>0</v>
      </c>
      <c r="Z717" s="753">
        <f t="shared" si="17"/>
        <v>0</v>
      </c>
      <c r="AA717" s="753">
        <f t="shared" si="17"/>
        <v>0</v>
      </c>
      <c r="AB717" s="754">
        <f t="shared" ref="AB717:AC717" si="18">IF(ISBLANK(AB$708), SUMIFS($H717:$AA717, $H$707:$AA$707, AB$707), SUMIFS($H717:$AA717, $H$707:$AA$707, AB$707, $H$708:$AA$708, AB$708))</f>
        <v>0</v>
      </c>
      <c r="AC717" s="754">
        <f t="shared" si="18"/>
        <v>0</v>
      </c>
      <c r="AD717" s="754">
        <f t="shared" si="12"/>
        <v>0</v>
      </c>
      <c r="AE717" s="739"/>
      <c r="AF717" s="739"/>
      <c r="AG717" s="739"/>
      <c r="AH717" s="739"/>
    </row>
    <row r="718" ht="15.75" customHeight="1">
      <c r="A718" s="739"/>
      <c r="B718" s="739"/>
      <c r="C718" s="739"/>
      <c r="D718" s="739"/>
      <c r="E718" s="739"/>
      <c r="F718" s="739"/>
      <c r="G718" s="741" t="s">
        <v>82</v>
      </c>
      <c r="H718" s="753">
        <f t="shared" ref="H718:I718" si="19">IF(ISBLANK(H$710), COUNTIF(H$5:H$705, $G718), COUNTIFS($AB$5:$AB$705, H$711 &amp; H$710, H$5:H$705, $G718))</f>
        <v>0</v>
      </c>
      <c r="I718" s="753">
        <f t="shared" si="19"/>
        <v>0</v>
      </c>
      <c r="J718" s="753"/>
      <c r="K718" s="753"/>
      <c r="L718" s="753">
        <f t="shared" ref="L718:AA718" si="20">IF(ISBLANK(L$710), COUNTIF(L$5:L$705, $G718), COUNTIFS($AB$5:$AB$705, L$711 &amp; L$710, L$5:L$705, $G718))</f>
        <v>0</v>
      </c>
      <c r="M718" s="753">
        <f t="shared" si="20"/>
        <v>0</v>
      </c>
      <c r="N718" s="753">
        <f t="shared" si="20"/>
        <v>0</v>
      </c>
      <c r="O718" s="753">
        <f t="shared" si="20"/>
        <v>0</v>
      </c>
      <c r="P718" s="753">
        <f t="shared" si="20"/>
        <v>0</v>
      </c>
      <c r="Q718" s="753">
        <f t="shared" si="20"/>
        <v>0</v>
      </c>
      <c r="R718" s="753">
        <f t="shared" si="20"/>
        <v>0</v>
      </c>
      <c r="S718" s="753">
        <f t="shared" si="20"/>
        <v>0</v>
      </c>
      <c r="T718" s="753">
        <f t="shared" si="20"/>
        <v>0</v>
      </c>
      <c r="U718" s="753">
        <f t="shared" si="20"/>
        <v>0</v>
      </c>
      <c r="V718" s="753">
        <f t="shared" si="20"/>
        <v>0</v>
      </c>
      <c r="W718" s="753">
        <f t="shared" si="20"/>
        <v>0</v>
      </c>
      <c r="X718" s="753">
        <f t="shared" si="20"/>
        <v>0</v>
      </c>
      <c r="Y718" s="753">
        <f t="shared" si="20"/>
        <v>0</v>
      </c>
      <c r="Z718" s="753">
        <f t="shared" si="20"/>
        <v>0</v>
      </c>
      <c r="AA718" s="753">
        <f t="shared" si="20"/>
        <v>0</v>
      </c>
      <c r="AB718" s="754">
        <f t="shared" ref="AB718:AC718" si="21">IF(ISBLANK(AB$708), SUMIFS($H718:$AA718, $H$707:$AA$707, AB$707), SUMIFS($H718:$AA718, $H$707:$AA$707, AB$707, $H$708:$AA$708, AB$708))</f>
        <v>0</v>
      </c>
      <c r="AC718" s="754">
        <f t="shared" si="21"/>
        <v>0</v>
      </c>
      <c r="AD718" s="754">
        <f t="shared" si="12"/>
        <v>0</v>
      </c>
      <c r="AE718" s="739"/>
      <c r="AF718" s="739"/>
      <c r="AG718" s="739"/>
      <c r="AH718" s="739"/>
    </row>
    <row r="719" ht="15.75" customHeight="1">
      <c r="A719" s="739"/>
      <c r="B719" s="739"/>
      <c r="C719" s="739"/>
      <c r="D719" s="739"/>
      <c r="E719" s="739"/>
      <c r="F719" s="739"/>
      <c r="G719" s="741" t="s">
        <v>481</v>
      </c>
      <c r="H719" s="753">
        <f t="shared" ref="H719:I719" si="22">H$714-SUM(H$715:H$718)</f>
        <v>258</v>
      </c>
      <c r="I719" s="753">
        <f t="shared" si="22"/>
        <v>258</v>
      </c>
      <c r="J719" s="753"/>
      <c r="K719" s="753"/>
      <c r="L719" s="753">
        <f t="shared" ref="L719:AA719" si="23">L$714-SUM(L$715:L$718)</f>
        <v>479</v>
      </c>
      <c r="M719" s="753">
        <f t="shared" si="23"/>
        <v>479</v>
      </c>
      <c r="N719" s="753">
        <f t="shared" si="23"/>
        <v>479</v>
      </c>
      <c r="O719" s="753">
        <f t="shared" si="23"/>
        <v>479</v>
      </c>
      <c r="P719" s="753">
        <f t="shared" si="23"/>
        <v>479</v>
      </c>
      <c r="Q719" s="753">
        <f t="shared" si="23"/>
        <v>479</v>
      </c>
      <c r="R719" s="753">
        <f t="shared" si="23"/>
        <v>479</v>
      </c>
      <c r="S719" s="753">
        <f t="shared" si="23"/>
        <v>479</v>
      </c>
      <c r="T719" s="753">
        <f t="shared" si="23"/>
        <v>479</v>
      </c>
      <c r="U719" s="753">
        <f t="shared" si="23"/>
        <v>479</v>
      </c>
      <c r="V719" s="753">
        <f t="shared" si="23"/>
        <v>479</v>
      </c>
      <c r="W719" s="753">
        <f t="shared" si="23"/>
        <v>479</v>
      </c>
      <c r="X719" s="753">
        <f t="shared" si="23"/>
        <v>479</v>
      </c>
      <c r="Y719" s="753">
        <f t="shared" si="23"/>
        <v>479</v>
      </c>
      <c r="Z719" s="753">
        <f t="shared" si="23"/>
        <v>479</v>
      </c>
      <c r="AA719" s="753">
        <f t="shared" si="23"/>
        <v>479</v>
      </c>
      <c r="AB719" s="754">
        <f t="shared" ref="AB719:AC719" si="24">IF(ISBLANK(AB$708), SUMIFS($H719:$AA719, $H$707:$AA$707, AB$707), SUMIFS($H719:$AA719, $H$707:$AA$707, AB$707, $H$708:$AA$708, AB$708))</f>
        <v>258</v>
      </c>
      <c r="AC719" s="754">
        <f t="shared" si="24"/>
        <v>258</v>
      </c>
      <c r="AD719" s="754">
        <f t="shared" si="12"/>
        <v>516</v>
      </c>
      <c r="AE719" s="739"/>
      <c r="AF719" s="739"/>
      <c r="AG719" s="739"/>
      <c r="AH719" s="739"/>
    </row>
    <row r="720" ht="15.75" customHeight="1">
      <c r="A720" s="739"/>
      <c r="B720" s="739"/>
      <c r="C720" s="739"/>
      <c r="D720" s="739"/>
      <c r="E720" s="739"/>
      <c r="F720" s="739"/>
      <c r="G720" s="739"/>
      <c r="H720" s="740"/>
      <c r="I720" s="740"/>
      <c r="J720" s="740"/>
      <c r="K720" s="740"/>
      <c r="L720" s="740"/>
      <c r="M720" s="740"/>
      <c r="N720" s="740"/>
      <c r="O720" s="740"/>
      <c r="P720" s="740"/>
      <c r="Q720" s="740"/>
      <c r="R720" s="740"/>
      <c r="S720" s="740"/>
      <c r="T720" s="740"/>
      <c r="U720" s="740"/>
      <c r="V720" s="740"/>
      <c r="W720" s="740"/>
      <c r="X720" s="740"/>
      <c r="Y720" s="740"/>
      <c r="Z720" s="740"/>
      <c r="AA720" s="740"/>
      <c r="AB720" s="740"/>
      <c r="AC720" s="740"/>
      <c r="AD720" s="740"/>
      <c r="AE720" s="739"/>
      <c r="AF720" s="739"/>
      <c r="AG720" s="739"/>
      <c r="AH720" s="739"/>
    </row>
    <row r="721" ht="15.75" customHeight="1">
      <c r="A721" s="739"/>
      <c r="B721" s="739"/>
      <c r="C721" s="739"/>
      <c r="D721" s="739"/>
      <c r="E721" s="739"/>
      <c r="F721" s="739"/>
      <c r="G721" s="746"/>
      <c r="H721" s="740"/>
      <c r="I721" s="740"/>
      <c r="J721" s="740"/>
      <c r="K721" s="740"/>
      <c r="L721" s="740"/>
      <c r="M721" s="740"/>
      <c r="N721" s="740"/>
      <c r="O721" s="740"/>
      <c r="P721" s="740"/>
      <c r="Q721" s="740"/>
      <c r="R721" s="740"/>
      <c r="S721" s="740"/>
      <c r="T721" s="740"/>
      <c r="U721" s="740"/>
      <c r="V721" s="740"/>
      <c r="W721" s="740"/>
      <c r="X721" s="740"/>
      <c r="Y721" s="740"/>
      <c r="Z721" s="740"/>
      <c r="AA721" s="740"/>
      <c r="AB721" s="755" t="s">
        <v>488</v>
      </c>
      <c r="AC721" s="755" t="s">
        <v>1568</v>
      </c>
      <c r="AD721" s="755" t="s">
        <v>487</v>
      </c>
      <c r="AE721" s="739"/>
      <c r="AF721" s="739"/>
      <c r="AG721" s="739"/>
      <c r="AH721" s="739"/>
    </row>
    <row r="722" ht="15.75" customHeight="1">
      <c r="A722" s="739"/>
      <c r="B722" s="739"/>
      <c r="C722" s="739"/>
      <c r="D722" s="739"/>
      <c r="E722" s="739"/>
      <c r="F722" s="739"/>
      <c r="G722" s="746"/>
      <c r="H722" s="740"/>
      <c r="I722" s="740"/>
      <c r="J722" s="740"/>
      <c r="K722" s="740"/>
      <c r="L722" s="740"/>
      <c r="M722" s="740"/>
      <c r="N722" s="740"/>
      <c r="O722" s="740"/>
      <c r="P722" s="740"/>
      <c r="Q722" s="740"/>
      <c r="R722" s="740"/>
      <c r="S722" s="740"/>
      <c r="T722" s="740"/>
      <c r="U722" s="740"/>
      <c r="V722" s="740"/>
      <c r="W722" s="740"/>
      <c r="X722" s="740"/>
      <c r="Y722" s="740"/>
      <c r="Z722" s="740"/>
      <c r="AA722" s="740"/>
      <c r="AB722" s="756">
        <v>1.0</v>
      </c>
      <c r="AC722" s="757">
        <f t="shared" ref="AC722:AC725" si="25">IFERROR($AD722/$AB$3, 0)</f>
        <v>0.5386221294</v>
      </c>
      <c r="AD722" s="758">
        <f t="shared" ref="AD722:AD725" si="26">COUNTIF($AB$5:$AB$705, $AB722)</f>
        <v>258</v>
      </c>
      <c r="AE722" s="739"/>
      <c r="AF722" s="739"/>
      <c r="AG722" s="739"/>
      <c r="AH722" s="739"/>
    </row>
    <row r="723" ht="15.75" customHeight="1">
      <c r="A723" s="759"/>
      <c r="B723" s="759"/>
      <c r="C723" s="759"/>
      <c r="D723" s="759"/>
      <c r="E723" s="739"/>
      <c r="F723" s="759"/>
      <c r="G723" s="759"/>
      <c r="H723" s="760"/>
      <c r="I723" s="760"/>
      <c r="J723" s="760"/>
      <c r="K723" s="760"/>
      <c r="L723" s="760"/>
      <c r="M723" s="760"/>
      <c r="N723" s="760"/>
      <c r="O723" s="760"/>
      <c r="P723" s="760"/>
      <c r="Q723" s="760"/>
      <c r="R723" s="760"/>
      <c r="S723" s="760"/>
      <c r="T723" s="760"/>
      <c r="U723" s="760"/>
      <c r="V723" s="760"/>
      <c r="W723" s="760"/>
      <c r="X723" s="760"/>
      <c r="Y723" s="760"/>
      <c r="Z723" s="760"/>
      <c r="AA723" s="760"/>
      <c r="AB723" s="761">
        <v>2.0</v>
      </c>
      <c r="AC723" s="757">
        <f t="shared" si="25"/>
        <v>0.002087682672</v>
      </c>
      <c r="AD723" s="758">
        <f t="shared" si="26"/>
        <v>1</v>
      </c>
      <c r="AE723" s="739"/>
      <c r="AF723" s="739"/>
      <c r="AG723" s="739"/>
      <c r="AH723" s="739"/>
    </row>
    <row r="724" ht="15.75" customHeight="1">
      <c r="A724" s="759"/>
      <c r="B724" s="759"/>
      <c r="C724" s="759"/>
      <c r="D724" s="759"/>
      <c r="E724" s="739"/>
      <c r="F724" s="759"/>
      <c r="G724" s="759"/>
      <c r="H724" s="760"/>
      <c r="I724" s="760"/>
      <c r="J724" s="760"/>
      <c r="K724" s="760"/>
      <c r="L724" s="760"/>
      <c r="M724" s="760"/>
      <c r="N724" s="760"/>
      <c r="O724" s="760"/>
      <c r="P724" s="760"/>
      <c r="Q724" s="760"/>
      <c r="R724" s="760"/>
      <c r="S724" s="760"/>
      <c r="T724" s="760"/>
      <c r="U724" s="760"/>
      <c r="V724" s="760"/>
      <c r="W724" s="760"/>
      <c r="X724" s="760"/>
      <c r="Y724" s="760"/>
      <c r="Z724" s="760"/>
      <c r="AA724" s="760"/>
      <c r="AB724" s="761">
        <v>3.0</v>
      </c>
      <c r="AC724" s="757">
        <f t="shared" si="25"/>
        <v>0.4592901879</v>
      </c>
      <c r="AD724" s="758">
        <f t="shared" si="26"/>
        <v>220</v>
      </c>
      <c r="AE724" s="739"/>
      <c r="AF724" s="739"/>
      <c r="AG724" s="739"/>
      <c r="AH724" s="1827" t="s">
        <v>6481</v>
      </c>
    </row>
    <row r="725" ht="15.75" customHeight="1">
      <c r="A725" s="759"/>
      <c r="B725" s="759"/>
      <c r="C725" s="759"/>
      <c r="D725" s="759"/>
      <c r="E725" s="739"/>
      <c r="F725" s="759"/>
      <c r="G725" s="759"/>
      <c r="H725" s="760"/>
      <c r="I725" s="760"/>
      <c r="J725" s="760"/>
      <c r="K725" s="760"/>
      <c r="L725" s="760"/>
      <c r="M725" s="760"/>
      <c r="N725" s="760"/>
      <c r="O725" s="760"/>
      <c r="P725" s="760"/>
      <c r="Q725" s="760"/>
      <c r="R725" s="760"/>
      <c r="S725" s="760"/>
      <c r="T725" s="760"/>
      <c r="U725" s="760"/>
      <c r="V725" s="760"/>
      <c r="W725" s="760"/>
      <c r="X725" s="760"/>
      <c r="Y725" s="760"/>
      <c r="Z725" s="760"/>
      <c r="AA725" s="760"/>
      <c r="AB725" s="756" t="s">
        <v>94</v>
      </c>
      <c r="AC725" s="757">
        <f t="shared" si="25"/>
        <v>0.4321503132</v>
      </c>
      <c r="AD725" s="758">
        <f t="shared" si="26"/>
        <v>207</v>
      </c>
      <c r="AE725" s="739"/>
      <c r="AF725" s="739"/>
      <c r="AG725" s="739"/>
      <c r="AH725" s="1828">
        <f>countif(I346:I703,"p")</f>
        <v>0</v>
      </c>
    </row>
    <row r="726" ht="15.75" customHeight="1">
      <c r="A726" s="759"/>
      <c r="B726" s="759"/>
      <c r="C726" s="759"/>
      <c r="D726" s="759"/>
      <c r="E726" s="739"/>
      <c r="F726" s="759"/>
      <c r="G726" s="759"/>
      <c r="H726" s="760"/>
      <c r="I726" s="760"/>
      <c r="J726" s="760"/>
      <c r="K726" s="760"/>
      <c r="L726" s="760"/>
      <c r="M726" s="760"/>
      <c r="N726" s="760"/>
      <c r="O726" s="760"/>
      <c r="P726" s="760"/>
      <c r="Q726" s="760"/>
      <c r="R726" s="760"/>
      <c r="S726" s="760"/>
      <c r="T726" s="760"/>
      <c r="U726" s="760"/>
      <c r="V726" s="760"/>
      <c r="W726" s="760"/>
      <c r="X726" s="760"/>
      <c r="Y726" s="760"/>
      <c r="Z726" s="760"/>
      <c r="AA726" s="760"/>
      <c r="AB726" s="762"/>
      <c r="AC726" s="762"/>
      <c r="AD726" s="740"/>
      <c r="AE726" s="739"/>
      <c r="AF726" s="739"/>
      <c r="AG726" s="739"/>
      <c r="AH726" s="739"/>
    </row>
  </sheetData>
  <autoFilter ref="$H$4:$AD$704">
    <filterColumn colId="20">
      <filters blank="1">
        <filter val="1"/>
        <filter val="-"/>
      </filters>
    </filterColumn>
  </autoFilter>
  <mergeCells count="8">
    <mergeCell ref="A2:A4"/>
    <mergeCell ref="B2:B4"/>
    <mergeCell ref="C2:C4"/>
    <mergeCell ref="D2:D4"/>
    <mergeCell ref="E2:E4"/>
    <mergeCell ref="F2:F4"/>
    <mergeCell ref="G2:G4"/>
    <mergeCell ref="AB2:AD2"/>
  </mergeCells>
  <conditionalFormatting sqref="H5:AA344 AB243:AB244 AB247:AB249 H346:AA705">
    <cfRule type="cellIs" dxfId="10" priority="1" operator="equal">
      <formula>"p"</formula>
    </cfRule>
  </conditionalFormatting>
  <conditionalFormatting sqref="H5:AA344 AB243:AB244 AB247:AB249 H346:AA705">
    <cfRule type="cellIs" dxfId="7" priority="2" operator="equal">
      <formula>"f"</formula>
    </cfRule>
  </conditionalFormatting>
  <conditionalFormatting sqref="H5:AA344 AB243:AB244 AB247:AB249 H346:AA705">
    <cfRule type="cellIs" dxfId="4" priority="3" operator="equal">
      <formula>"n"</formula>
    </cfRule>
  </conditionalFormatting>
  <conditionalFormatting sqref="H5:AA344 AB243:AB244 AB247:AB249 H346:AA705">
    <cfRule type="cellIs" dxfId="5" priority="4" operator="equal">
      <formula>"b"</formula>
    </cfRule>
  </conditionalFormatting>
  <conditionalFormatting sqref="AB4">
    <cfRule type="colorScale" priority="5">
      <colorScale>
        <cfvo type="min"/>
        <cfvo type="max"/>
        <color rgb="FFFFFFFF"/>
        <color rgb="FF57BB8A"/>
      </colorScale>
    </cfRule>
  </conditionalFormatting>
  <dataValidations>
    <dataValidation type="list" allowBlank="1" sqref="AC133:AC137 AC139:AC144 AC146:AC152 AC208:AC216">
      <formula1>"app,A,I,pc,Win,Mac,Web,moWeb,pcWeb,Wear,Watch,R,-"</formula1>
    </dataValidation>
    <dataValidation type="list" allowBlank="1" showErrorMessage="1" sqref="AB243:AB244 AB247:AB249">
      <formula1>"1,2,3,-"</formula1>
    </dataValidation>
    <dataValidation type="list" allowBlank="1" sqref="AC145 AC153">
      <formula1>"app,A,I,pc,Win,Mac,Web,moWeb,pcWeb,Wear,Watch,-"</formula1>
    </dataValidation>
    <dataValidation type="list" allowBlank="1" showInputMessage="1" showErrorMessage="1" prompt="클릭하여 범위 내의 값을 입력하세요." sqref="H710:AA710">
      <formula1>$AB$5:$AB$705</formula1>
    </dataValidation>
    <dataValidation type="list" allowBlank="1" showDropDown="1" showInputMessage="1" showErrorMessage="1" prompt="클릭하여 범위 내의 값을 입력하세요. ('입력값' 시트의 Iteration 값 범위내 입력)" sqref="H2:AA2">
      <formula1>'입력값'!$F$3:$F726</formula1>
    </dataValidation>
    <dataValidation type="list" allowBlank="1" showDropDown="1" showInputMessage="1" showErrorMessage="1" prompt="클릭하여 범위 내의 값을 입력하세요. ('입력값' 시트의 OS / Browser 값 범위내 입력)" sqref="H3:AA3">
      <formula1>'입력값'!$B$3:$B726</formula1>
    </dataValidation>
    <dataValidation type="list" allowBlank="1" showDropDown="1" showInputMessage="1" showErrorMessage="1" prompt="클릭하여 범위 내의 값을 입력하세요." sqref="AB707:AC707">
      <formula1>$H$707:$AA$707</formula1>
    </dataValidation>
    <dataValidation type="list" allowBlank="1" showDropDown="1" showInputMessage="1" showErrorMessage="1" prompt="클릭하여 범위 내의 값을 입력하세요. ('입력값' 시트의 결과 값 범위내 입력)" sqref="H5:AA344 H346:AA704">
      <formula1>'입력값'!$O$3:$O726</formula1>
    </dataValidation>
    <dataValidation type="list" allowBlank="1" showInputMessage="1" showErrorMessage="1" prompt="클릭하여 범위 내의 값을 입력하세요." sqref="H711:AA711">
      <formula1>'입력값'!$R$3:$R726</formula1>
    </dataValidation>
    <dataValidation type="list" allowBlank="1" showErrorMessage="1" sqref="AB5:AB242 AB245:AB246 AB250:AB344 AB346:AB704">
      <formula1>"1,2,3,-"</formula1>
    </dataValidation>
    <dataValidation type="list" allowBlank="1" sqref="AC5:AC132 AC138 AC154:AC207 AC217:AC344 AC346:AC704">
      <formula1>"app,A,I,pc,Win,Mac,Web,moWeb,pcWeb,ww,Wear,Watch,-"</formula1>
    </dataValidation>
    <dataValidation type="list" allowBlank="1" showDropDown="1" showInputMessage="1" showErrorMessage="1" prompt="클릭하여 범위 내의 값을 입력하세요." sqref="AB708:AD708">
      <formula1>$H$708:$AA$708</formula1>
    </dataValidation>
  </dataValidations>
  <hyperlinks>
    <hyperlink r:id="rId2" ref="AE1"/>
    <hyperlink r:id="rId3" ref="AE7"/>
    <hyperlink r:id="rId4" ref="AF7"/>
    <hyperlink r:id="rId5" ref="AF58"/>
    <hyperlink r:id="rId6" ref="AF76"/>
    <hyperlink r:id="rId7" ref="AF116"/>
    <hyperlink r:id="rId8" ref="AF117"/>
    <hyperlink r:id="rId9" ref="AF119"/>
    <hyperlink r:id="rId10" ref="AE146"/>
    <hyperlink r:id="rId11" ref="AF246"/>
    <hyperlink r:id="rId12" ref="A251"/>
    <hyperlink r:id="rId13" ref="AF259"/>
    <hyperlink r:id="rId14" ref="AF260"/>
    <hyperlink r:id="rId15" ref="AF358"/>
    <hyperlink r:id="rId16" ref="AF375"/>
    <hyperlink r:id="rId17" ref="AF377"/>
    <hyperlink r:id="rId18" ref="G380"/>
    <hyperlink r:id="rId19" ref="G382"/>
    <hyperlink r:id="rId20" ref="AF552"/>
    <hyperlink r:id="rId21" ref="AE582"/>
    <hyperlink r:id="rId22" ref="AF582"/>
    <hyperlink r:id="rId23" ref="AF583"/>
    <hyperlink r:id="rId24" ref="AF589"/>
    <hyperlink r:id="rId25" ref="AF598"/>
    <hyperlink r:id="rId26" ref="AF610"/>
    <hyperlink r:id="rId27" ref="AF613"/>
    <hyperlink r:id="rId28" ref="AF626"/>
    <hyperlink r:id="rId29" ref="AF628"/>
    <hyperlink r:id="rId30" ref="AE656"/>
  </hyperlinks>
  <drawing r:id="rId31"/>
  <legacyDrawing r:id="rId3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7.38"/>
    <col customWidth="1" min="31" max="34" width="31.38"/>
  </cols>
  <sheetData>
    <row r="1" ht="15.75" customHeight="1">
      <c r="A1" s="493" t="s">
        <v>6482</v>
      </c>
      <c r="B1" s="494"/>
      <c r="C1" s="1756" t="s">
        <v>4979</v>
      </c>
      <c r="D1" s="494"/>
      <c r="E1" s="494"/>
      <c r="F1" s="1365" t="s">
        <v>4980</v>
      </c>
      <c r="G1" s="1758"/>
      <c r="H1" s="1829"/>
      <c r="I1" s="1829"/>
      <c r="J1" s="1829"/>
      <c r="K1" s="1829"/>
      <c r="L1" s="1829"/>
      <c r="M1" s="1829"/>
      <c r="N1" s="1829"/>
      <c r="O1" s="1829"/>
      <c r="P1" s="1829"/>
      <c r="Q1" s="1829"/>
      <c r="R1" s="1829"/>
      <c r="S1" s="1829"/>
      <c r="T1" s="1829"/>
      <c r="U1" s="1829"/>
      <c r="V1" s="1829"/>
      <c r="W1" s="1829"/>
      <c r="X1" s="1829"/>
      <c r="Y1" s="1829"/>
      <c r="Z1" s="1829"/>
      <c r="AA1" s="1829"/>
      <c r="AB1" s="1829"/>
      <c r="AC1" s="1829"/>
      <c r="AD1" s="1830"/>
      <c r="AE1" s="1760" t="s">
        <v>6483</v>
      </c>
      <c r="AF1" s="770"/>
      <c r="AG1" s="770">
        <f>COUNTIF(AG5:AG321, "?*")</f>
        <v>0</v>
      </c>
      <c r="AH1" s="770"/>
    </row>
    <row r="2" ht="15.75" customHeight="1">
      <c r="A2" s="499" t="s">
        <v>349</v>
      </c>
      <c r="B2" s="499" t="s">
        <v>350</v>
      </c>
      <c r="C2" s="499" t="s">
        <v>351</v>
      </c>
      <c r="D2" s="499" t="s">
        <v>352</v>
      </c>
      <c r="E2" s="499" t="s">
        <v>353</v>
      </c>
      <c r="F2" s="499" t="s">
        <v>354</v>
      </c>
      <c r="G2" s="499" t="s">
        <v>531</v>
      </c>
      <c r="H2" s="500">
        <v>6.0</v>
      </c>
      <c r="I2" s="501">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9" t="str">
        <f>IF(COUNTIF('리그레션 플랜'!C12:D12, "a15"), "a15", IF(COUNTIF('리그레션 플랜'!C12:D12, "a16"), "a16", ""))</f>
        <v>a16</v>
      </c>
      <c r="I3" s="772"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COUNTIF($AB5:$AB300, "&lt;=" &amp; MAX('입력값'!$L$3:$L321))</f>
        <v>141</v>
      </c>
      <c r="AC3" s="1689"/>
      <c r="AD3" s="1831" t="s">
        <v>533</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1832" t="s">
        <v>375</v>
      </c>
      <c r="AE4" s="519" t="s">
        <v>539</v>
      </c>
      <c r="AF4" s="520" t="s">
        <v>540</v>
      </c>
      <c r="AG4" s="520" t="s">
        <v>541</v>
      </c>
      <c r="AH4" s="520" t="s">
        <v>542</v>
      </c>
    </row>
    <row r="5" ht="15.75" customHeight="1">
      <c r="A5" s="1833" t="s">
        <v>6484</v>
      </c>
      <c r="B5" s="1834"/>
      <c r="C5" s="1834"/>
      <c r="D5" s="1834"/>
      <c r="E5" s="1834"/>
      <c r="F5" s="1834"/>
      <c r="G5" s="1834"/>
      <c r="H5" s="1835"/>
      <c r="I5" s="1835"/>
      <c r="J5" s="1835"/>
      <c r="K5" s="1835"/>
      <c r="L5" s="1835"/>
      <c r="M5" s="1835"/>
      <c r="N5" s="1835"/>
      <c r="O5" s="1835"/>
      <c r="P5" s="1835"/>
      <c r="Q5" s="1835"/>
      <c r="R5" s="1835"/>
      <c r="S5" s="1835"/>
      <c r="T5" s="1835"/>
      <c r="U5" s="1835"/>
      <c r="V5" s="1835"/>
      <c r="W5" s="1835"/>
      <c r="X5" s="1835"/>
      <c r="Y5" s="1835"/>
      <c r="Z5" s="1835"/>
      <c r="AA5" s="1835"/>
      <c r="AB5" s="1836"/>
      <c r="AC5" s="1834"/>
      <c r="AD5" s="1834"/>
      <c r="AE5" s="1837" t="s">
        <v>6485</v>
      </c>
      <c r="AF5" s="1838"/>
      <c r="AG5" s="1838"/>
      <c r="AH5" s="1839"/>
    </row>
    <row r="6" ht="15.75" customHeight="1">
      <c r="A6" s="991" t="s">
        <v>6486</v>
      </c>
      <c r="B6" s="641"/>
      <c r="C6" s="641"/>
      <c r="D6" s="641"/>
      <c r="E6" s="641"/>
      <c r="F6" s="642" t="s">
        <v>6487</v>
      </c>
      <c r="G6" s="640" t="s">
        <v>6488</v>
      </c>
      <c r="H6" s="501"/>
      <c r="I6" s="501"/>
      <c r="J6" s="501"/>
      <c r="K6" s="501"/>
      <c r="L6" s="501"/>
      <c r="M6" s="501"/>
      <c r="N6" s="501"/>
      <c r="O6" s="501"/>
      <c r="P6" s="501"/>
      <c r="Q6" s="501"/>
      <c r="R6" s="501"/>
      <c r="S6" s="501"/>
      <c r="T6" s="501"/>
      <c r="U6" s="501"/>
      <c r="V6" s="501"/>
      <c r="W6" s="501"/>
      <c r="X6" s="501"/>
      <c r="Y6" s="501"/>
      <c r="Z6" s="501"/>
      <c r="AA6" s="501"/>
      <c r="AB6" s="1406">
        <v>1.0</v>
      </c>
      <c r="AC6" s="665" t="s">
        <v>55</v>
      </c>
      <c r="AD6" s="1143" t="s">
        <v>4445</v>
      </c>
      <c r="AE6" s="652"/>
      <c r="AF6" s="656" t="s">
        <v>6489</v>
      </c>
      <c r="AG6" s="640"/>
      <c r="AH6" s="633"/>
    </row>
    <row r="7" ht="15.75" customHeight="1">
      <c r="A7" s="991" t="s">
        <v>5292</v>
      </c>
      <c r="B7" s="642" t="s">
        <v>6490</v>
      </c>
      <c r="C7" s="641"/>
      <c r="D7" s="641"/>
      <c r="E7" s="641"/>
      <c r="F7" s="642" t="s">
        <v>6491</v>
      </c>
      <c r="G7" s="640" t="s">
        <v>6492</v>
      </c>
      <c r="H7" s="501"/>
      <c r="I7" s="501"/>
      <c r="J7" s="648"/>
      <c r="K7" s="501"/>
      <c r="L7" s="648"/>
      <c r="M7" s="648"/>
      <c r="N7" s="648"/>
      <c r="O7" s="648"/>
      <c r="P7" s="648"/>
      <c r="Q7" s="648"/>
      <c r="R7" s="648"/>
      <c r="S7" s="648"/>
      <c r="T7" s="648"/>
      <c r="U7" s="648"/>
      <c r="V7" s="648"/>
      <c r="W7" s="648"/>
      <c r="X7" s="648"/>
      <c r="Y7" s="648"/>
      <c r="Z7" s="648"/>
      <c r="AA7" s="648"/>
      <c r="AB7" s="1406">
        <v>1.0</v>
      </c>
      <c r="AC7" s="665" t="s">
        <v>55</v>
      </c>
      <c r="AD7" s="1096" t="s">
        <v>2779</v>
      </c>
      <c r="AE7" s="652"/>
      <c r="AF7" s="642"/>
      <c r="AG7" s="642"/>
      <c r="AH7" s="633"/>
    </row>
    <row r="8" ht="15.75" hidden="1" customHeight="1">
      <c r="A8" s="800"/>
      <c r="B8" s="791" t="s">
        <v>4896</v>
      </c>
      <c r="C8" s="791" t="s">
        <v>6493</v>
      </c>
      <c r="D8" s="789"/>
      <c r="E8" s="791" t="s">
        <v>6494</v>
      </c>
      <c r="F8" s="791" t="s">
        <v>6495</v>
      </c>
      <c r="G8" s="801" t="s">
        <v>6496</v>
      </c>
      <c r="H8" s="648"/>
      <c r="I8" s="648"/>
      <c r="J8" s="648"/>
      <c r="K8" s="648"/>
      <c r="L8" s="648"/>
      <c r="M8" s="648"/>
      <c r="N8" s="648"/>
      <c r="O8" s="648"/>
      <c r="P8" s="648"/>
      <c r="Q8" s="648"/>
      <c r="R8" s="648"/>
      <c r="S8" s="648"/>
      <c r="T8" s="648"/>
      <c r="U8" s="648"/>
      <c r="V8" s="648"/>
      <c r="W8" s="648"/>
      <c r="X8" s="648"/>
      <c r="Y8" s="648"/>
      <c r="Z8" s="648"/>
      <c r="AA8" s="648"/>
      <c r="AB8" s="1406">
        <v>3.0</v>
      </c>
      <c r="AC8" s="665" t="s">
        <v>55</v>
      </c>
      <c r="AD8" s="665" t="s">
        <v>3451</v>
      </c>
      <c r="AE8" s="641"/>
      <c r="AF8" s="642" t="s">
        <v>6497</v>
      </c>
      <c r="AG8" s="641"/>
      <c r="AH8" s="633"/>
    </row>
    <row r="9" ht="15.75" customHeight="1">
      <c r="A9" s="1840" t="s">
        <v>6498</v>
      </c>
      <c r="B9" s="1841"/>
      <c r="C9" s="1841"/>
      <c r="D9" s="1841"/>
      <c r="E9" s="1841"/>
      <c r="F9" s="1841"/>
      <c r="G9" s="1841"/>
      <c r="H9" s="1842"/>
      <c r="I9" s="1842"/>
      <c r="J9" s="1842"/>
      <c r="K9" s="1842"/>
      <c r="L9" s="1842"/>
      <c r="M9" s="1842"/>
      <c r="N9" s="1842"/>
      <c r="O9" s="1842"/>
      <c r="P9" s="1842"/>
      <c r="Q9" s="1842"/>
      <c r="R9" s="1842"/>
      <c r="S9" s="1842"/>
      <c r="T9" s="1842"/>
      <c r="U9" s="1842"/>
      <c r="V9" s="1842"/>
      <c r="W9" s="1842"/>
      <c r="X9" s="1842"/>
      <c r="Y9" s="1842"/>
      <c r="Z9" s="1842"/>
      <c r="AA9" s="1842"/>
      <c r="AB9" s="1843" t="s">
        <v>94</v>
      </c>
      <c r="AC9" s="1844" t="s">
        <v>94</v>
      </c>
      <c r="AD9" s="1841"/>
      <c r="AE9" s="1845" t="s">
        <v>6499</v>
      </c>
      <c r="AF9" s="1846"/>
      <c r="AG9" s="1846"/>
      <c r="AH9" s="1846"/>
    </row>
    <row r="10" ht="15.75" hidden="1" customHeight="1">
      <c r="A10" s="1847"/>
      <c r="B10" s="1848"/>
      <c r="C10" s="789"/>
      <c r="D10" s="789"/>
      <c r="E10" s="791" t="s">
        <v>6500</v>
      </c>
      <c r="F10" s="791" t="s">
        <v>6501</v>
      </c>
      <c r="G10" s="801" t="s">
        <v>6502</v>
      </c>
      <c r="H10" s="648"/>
      <c r="I10" s="648"/>
      <c r="J10" s="648"/>
      <c r="K10" s="648"/>
      <c r="L10" s="648"/>
      <c r="M10" s="648"/>
      <c r="N10" s="648"/>
      <c r="O10" s="648"/>
      <c r="P10" s="648"/>
      <c r="Q10" s="648"/>
      <c r="R10" s="648"/>
      <c r="S10" s="648"/>
      <c r="T10" s="648"/>
      <c r="U10" s="648"/>
      <c r="V10" s="648"/>
      <c r="W10" s="648"/>
      <c r="X10" s="648"/>
      <c r="Y10" s="648"/>
      <c r="Z10" s="648"/>
      <c r="AA10" s="648"/>
      <c r="AB10" s="1406">
        <v>3.0</v>
      </c>
      <c r="AC10" s="665" t="s">
        <v>55</v>
      </c>
      <c r="AD10" s="665" t="s">
        <v>3852</v>
      </c>
      <c r="AE10" s="641"/>
      <c r="AF10" s="641"/>
      <c r="AG10" s="641"/>
      <c r="AH10" s="633"/>
    </row>
    <row r="11" ht="15.75" hidden="1" customHeight="1">
      <c r="A11" s="131"/>
      <c r="B11" s="222"/>
      <c r="C11" s="789"/>
      <c r="D11" s="789"/>
      <c r="E11" s="791" t="s">
        <v>6503</v>
      </c>
      <c r="F11" s="791" t="s">
        <v>6504</v>
      </c>
      <c r="G11" s="801" t="s">
        <v>6505</v>
      </c>
      <c r="H11" s="648"/>
      <c r="I11" s="648"/>
      <c r="J11" s="648"/>
      <c r="K11" s="648"/>
      <c r="L11" s="648"/>
      <c r="M11" s="648"/>
      <c r="N11" s="648"/>
      <c r="O11" s="648"/>
      <c r="P11" s="648"/>
      <c r="Q11" s="648"/>
      <c r="R11" s="648"/>
      <c r="S11" s="648"/>
      <c r="T11" s="648"/>
      <c r="U11" s="648"/>
      <c r="V11" s="648"/>
      <c r="W11" s="648"/>
      <c r="X11" s="648"/>
      <c r="Y11" s="648"/>
      <c r="Z11" s="648"/>
      <c r="AA11" s="648"/>
      <c r="AB11" s="1406">
        <v>3.0</v>
      </c>
      <c r="AC11" s="665" t="s">
        <v>55</v>
      </c>
      <c r="AD11" s="665" t="s">
        <v>3852</v>
      </c>
      <c r="AE11" s="641"/>
      <c r="AF11" s="641"/>
      <c r="AG11" s="641"/>
      <c r="AH11" s="642"/>
    </row>
    <row r="12" ht="15.75" hidden="1" customHeight="1">
      <c r="A12" s="110"/>
      <c r="B12" s="109"/>
      <c r="C12" s="789"/>
      <c r="D12" s="789"/>
      <c r="E12" s="791" t="s">
        <v>6506</v>
      </c>
      <c r="F12" s="791" t="s">
        <v>6501</v>
      </c>
      <c r="G12" s="801" t="s">
        <v>6502</v>
      </c>
      <c r="H12" s="500"/>
      <c r="I12" s="500"/>
      <c r="J12" s="500"/>
      <c r="K12" s="500"/>
      <c r="L12" s="500"/>
      <c r="M12" s="500"/>
      <c r="N12" s="500"/>
      <c r="O12" s="500"/>
      <c r="P12" s="500"/>
      <c r="Q12" s="500"/>
      <c r="R12" s="500"/>
      <c r="S12" s="500"/>
      <c r="T12" s="500"/>
      <c r="U12" s="500"/>
      <c r="V12" s="500"/>
      <c r="W12" s="500"/>
      <c r="X12" s="500"/>
      <c r="Y12" s="500"/>
      <c r="Z12" s="500"/>
      <c r="AA12" s="500"/>
      <c r="AB12" s="1406">
        <v>3.0</v>
      </c>
      <c r="AC12" s="665" t="s">
        <v>55</v>
      </c>
      <c r="AD12" s="665" t="s">
        <v>3852</v>
      </c>
      <c r="AE12" s="641"/>
      <c r="AF12" s="641"/>
      <c r="AG12" s="641"/>
      <c r="AH12" s="642"/>
    </row>
    <row r="13" ht="15.75" hidden="1" customHeight="1">
      <c r="A13" s="1849" t="s">
        <v>6507</v>
      </c>
      <c r="B13" s="1850" t="s">
        <v>6508</v>
      </c>
      <c r="C13" s="789"/>
      <c r="D13" s="789"/>
      <c r="E13" s="791" t="s">
        <v>6509</v>
      </c>
      <c r="F13" s="801" t="s">
        <v>6510</v>
      </c>
      <c r="G13" s="801" t="s">
        <v>6511</v>
      </c>
      <c r="H13" s="648"/>
      <c r="I13" s="648"/>
      <c r="J13" s="500"/>
      <c r="K13" s="501"/>
      <c r="L13" s="500"/>
      <c r="M13" s="500"/>
      <c r="N13" s="500"/>
      <c r="O13" s="500"/>
      <c r="P13" s="500"/>
      <c r="Q13" s="500"/>
      <c r="R13" s="500"/>
      <c r="S13" s="500"/>
      <c r="T13" s="500"/>
      <c r="U13" s="500"/>
      <c r="V13" s="500"/>
      <c r="W13" s="500"/>
      <c r="X13" s="500"/>
      <c r="Y13" s="500"/>
      <c r="Z13" s="500"/>
      <c r="AA13" s="500"/>
      <c r="AB13" s="1613">
        <v>3.0</v>
      </c>
      <c r="AC13" s="665" t="s">
        <v>55</v>
      </c>
      <c r="AD13" s="665" t="s">
        <v>3101</v>
      </c>
      <c r="AE13" s="642"/>
      <c r="AF13" s="642"/>
      <c r="AG13" s="640"/>
      <c r="AH13" s="642"/>
    </row>
    <row r="14" ht="15.75" customHeight="1">
      <c r="A14" s="131"/>
      <c r="B14" s="109"/>
      <c r="C14" s="641"/>
      <c r="D14" s="641"/>
      <c r="E14" s="642" t="s">
        <v>6512</v>
      </c>
      <c r="F14" s="640" t="s">
        <v>6513</v>
      </c>
      <c r="G14" s="640" t="s">
        <v>6514</v>
      </c>
      <c r="H14" s="501"/>
      <c r="I14" s="501"/>
      <c r="J14" s="500"/>
      <c r="K14" s="501"/>
      <c r="L14" s="648"/>
      <c r="M14" s="500"/>
      <c r="N14" s="500"/>
      <c r="O14" s="500"/>
      <c r="P14" s="500"/>
      <c r="Q14" s="500"/>
      <c r="R14" s="500"/>
      <c r="S14" s="500"/>
      <c r="T14" s="500"/>
      <c r="U14" s="500"/>
      <c r="V14" s="500"/>
      <c r="W14" s="500"/>
      <c r="X14" s="500"/>
      <c r="Y14" s="500"/>
      <c r="Z14" s="500"/>
      <c r="AA14" s="500"/>
      <c r="AB14" s="1406">
        <v>1.0</v>
      </c>
      <c r="AC14" s="665" t="s">
        <v>55</v>
      </c>
      <c r="AD14" s="1143" t="s">
        <v>1732</v>
      </c>
      <c r="AE14" s="652"/>
      <c r="AF14" s="652" t="s">
        <v>6515</v>
      </c>
      <c r="AG14" s="640"/>
      <c r="AH14" s="642"/>
    </row>
    <row r="15" ht="15.75" hidden="1" customHeight="1">
      <c r="A15" s="131"/>
      <c r="B15" s="791" t="s">
        <v>6516</v>
      </c>
      <c r="C15" s="789"/>
      <c r="D15" s="789"/>
      <c r="E15" s="789"/>
      <c r="F15" s="791" t="s">
        <v>6517</v>
      </c>
      <c r="G15" s="801" t="s">
        <v>6518</v>
      </c>
      <c r="H15" s="500"/>
      <c r="I15" s="500"/>
      <c r="J15" s="500"/>
      <c r="K15" s="500"/>
      <c r="L15" s="500"/>
      <c r="M15" s="500"/>
      <c r="N15" s="500"/>
      <c r="O15" s="500"/>
      <c r="P15" s="500"/>
      <c r="Q15" s="500"/>
      <c r="R15" s="500"/>
      <c r="S15" s="500"/>
      <c r="T15" s="500"/>
      <c r="U15" s="500"/>
      <c r="V15" s="500"/>
      <c r="W15" s="500"/>
      <c r="X15" s="500"/>
      <c r="Y15" s="500"/>
      <c r="Z15" s="500"/>
      <c r="AA15" s="500"/>
      <c r="AB15" s="1406">
        <v>3.0</v>
      </c>
      <c r="AC15" s="665" t="s">
        <v>55</v>
      </c>
      <c r="AD15" s="665" t="s">
        <v>3852</v>
      </c>
      <c r="AE15" s="641"/>
      <c r="AF15" s="641"/>
      <c r="AG15" s="641"/>
      <c r="AH15" s="642"/>
    </row>
    <row r="16" ht="15.75" hidden="1" customHeight="1">
      <c r="A16" s="131"/>
      <c r="B16" s="1850" t="s">
        <v>6519</v>
      </c>
      <c r="C16" s="791" t="s">
        <v>6520</v>
      </c>
      <c r="D16" s="789"/>
      <c r="E16" s="789"/>
      <c r="F16" s="791" t="s">
        <v>6521</v>
      </c>
      <c r="G16" s="801" t="s">
        <v>6522</v>
      </c>
      <c r="H16" s="648"/>
      <c r="I16" s="648"/>
      <c r="J16" s="648"/>
      <c r="K16" s="648"/>
      <c r="L16" s="648"/>
      <c r="M16" s="500"/>
      <c r="N16" s="500"/>
      <c r="O16" s="500"/>
      <c r="P16" s="500"/>
      <c r="Q16" s="500"/>
      <c r="R16" s="500"/>
      <c r="S16" s="500"/>
      <c r="T16" s="500"/>
      <c r="U16" s="500"/>
      <c r="V16" s="500"/>
      <c r="W16" s="500"/>
      <c r="X16" s="500"/>
      <c r="Y16" s="500"/>
      <c r="Z16" s="500"/>
      <c r="AA16" s="500"/>
      <c r="AB16" s="1406">
        <v>3.0</v>
      </c>
      <c r="AC16" s="665" t="s">
        <v>55</v>
      </c>
      <c r="AD16" s="665" t="s">
        <v>3852</v>
      </c>
      <c r="AE16" s="641"/>
      <c r="AF16" s="641"/>
      <c r="AG16" s="641"/>
      <c r="AH16" s="642"/>
    </row>
    <row r="17" ht="15.75" hidden="1" customHeight="1">
      <c r="A17" s="131"/>
      <c r="B17" s="109"/>
      <c r="C17" s="791" t="s">
        <v>6523</v>
      </c>
      <c r="D17" s="789"/>
      <c r="E17" s="789"/>
      <c r="F17" s="791" t="s">
        <v>6521</v>
      </c>
      <c r="G17" s="801" t="s">
        <v>6524</v>
      </c>
      <c r="H17" s="500"/>
      <c r="I17" s="500"/>
      <c r="J17" s="500"/>
      <c r="K17" s="500"/>
      <c r="L17" s="500"/>
      <c r="M17" s="500"/>
      <c r="N17" s="500"/>
      <c r="O17" s="500"/>
      <c r="P17" s="500"/>
      <c r="Q17" s="500"/>
      <c r="R17" s="500"/>
      <c r="S17" s="500"/>
      <c r="T17" s="500"/>
      <c r="U17" s="500"/>
      <c r="V17" s="500"/>
      <c r="W17" s="500"/>
      <c r="X17" s="500"/>
      <c r="Y17" s="500"/>
      <c r="Z17" s="500"/>
      <c r="AA17" s="500"/>
      <c r="AB17" s="1406">
        <v>3.0</v>
      </c>
      <c r="AC17" s="665" t="s">
        <v>55</v>
      </c>
      <c r="AD17" s="665" t="s">
        <v>3852</v>
      </c>
      <c r="AE17" s="641"/>
      <c r="AF17" s="641"/>
      <c r="AG17" s="641"/>
      <c r="AH17" s="642"/>
    </row>
    <row r="18" ht="15.75" hidden="1" customHeight="1">
      <c r="A18" s="131"/>
      <c r="B18" s="1850" t="s">
        <v>6525</v>
      </c>
      <c r="C18" s="789"/>
      <c r="D18" s="789"/>
      <c r="E18" s="791" t="s">
        <v>6526</v>
      </c>
      <c r="F18" s="791" t="s">
        <v>6527</v>
      </c>
      <c r="G18" s="801" t="s">
        <v>6528</v>
      </c>
      <c r="H18" s="648"/>
      <c r="I18" s="648"/>
      <c r="J18" s="648"/>
      <c r="K18" s="648"/>
      <c r="L18" s="648"/>
      <c r="M18" s="648"/>
      <c r="N18" s="648"/>
      <c r="O18" s="500"/>
      <c r="P18" s="500"/>
      <c r="Q18" s="500"/>
      <c r="R18" s="500"/>
      <c r="S18" s="500"/>
      <c r="T18" s="500"/>
      <c r="U18" s="500"/>
      <c r="V18" s="500"/>
      <c r="W18" s="500"/>
      <c r="X18" s="500"/>
      <c r="Y18" s="500"/>
      <c r="Z18" s="500"/>
      <c r="AA18" s="500"/>
      <c r="AB18" s="1406">
        <v>3.0</v>
      </c>
      <c r="AC18" s="665" t="s">
        <v>55</v>
      </c>
      <c r="AD18" s="665" t="s">
        <v>3852</v>
      </c>
      <c r="AE18" s="641"/>
      <c r="AF18" s="641"/>
      <c r="AG18" s="641"/>
      <c r="AH18" s="642"/>
    </row>
    <row r="19" ht="15.75" hidden="1" customHeight="1">
      <c r="A19" s="131"/>
      <c r="B19" s="109"/>
      <c r="C19" s="791" t="s">
        <v>6529</v>
      </c>
      <c r="D19" s="789"/>
      <c r="E19" s="789"/>
      <c r="F19" s="791" t="s">
        <v>6530</v>
      </c>
      <c r="G19" s="801" t="s">
        <v>6531</v>
      </c>
      <c r="H19" s="648"/>
      <c r="I19" s="648"/>
      <c r="J19" s="648"/>
      <c r="K19" s="648"/>
      <c r="L19" s="648"/>
      <c r="M19" s="648"/>
      <c r="N19" s="648"/>
      <c r="O19" s="500"/>
      <c r="P19" s="500"/>
      <c r="Q19" s="500"/>
      <c r="R19" s="500"/>
      <c r="S19" s="500"/>
      <c r="T19" s="500"/>
      <c r="U19" s="500"/>
      <c r="V19" s="500"/>
      <c r="W19" s="500"/>
      <c r="X19" s="500"/>
      <c r="Y19" s="500"/>
      <c r="Z19" s="500"/>
      <c r="AA19" s="500"/>
      <c r="AB19" s="1406">
        <v>3.0</v>
      </c>
      <c r="AC19" s="665" t="s">
        <v>55</v>
      </c>
      <c r="AD19" s="665" t="s">
        <v>3852</v>
      </c>
      <c r="AE19" s="641"/>
      <c r="AF19" s="641"/>
      <c r="AG19" s="641"/>
      <c r="AH19" s="642"/>
    </row>
    <row r="20" ht="15.75" hidden="1" customHeight="1">
      <c r="A20" s="131"/>
      <c r="B20" s="1850" t="s">
        <v>6532</v>
      </c>
      <c r="C20" s="1850" t="s">
        <v>6533</v>
      </c>
      <c r="D20" s="789"/>
      <c r="E20" s="791" t="s">
        <v>6534</v>
      </c>
      <c r="F20" s="791" t="s">
        <v>6535</v>
      </c>
      <c r="G20" s="801" t="s">
        <v>6536</v>
      </c>
      <c r="H20" s="648"/>
      <c r="I20" s="648"/>
      <c r="J20" s="648"/>
      <c r="K20" s="648"/>
      <c r="L20" s="648"/>
      <c r="M20" s="648"/>
      <c r="N20" s="648"/>
      <c r="O20" s="500"/>
      <c r="P20" s="500"/>
      <c r="Q20" s="500"/>
      <c r="R20" s="500"/>
      <c r="S20" s="500"/>
      <c r="T20" s="500"/>
      <c r="U20" s="500"/>
      <c r="V20" s="500"/>
      <c r="W20" s="500"/>
      <c r="X20" s="500"/>
      <c r="Y20" s="500"/>
      <c r="Z20" s="500"/>
      <c r="AA20" s="500"/>
      <c r="AB20" s="1406">
        <v>3.0</v>
      </c>
      <c r="AC20" s="665" t="s">
        <v>55</v>
      </c>
      <c r="AD20" s="665" t="s">
        <v>3852</v>
      </c>
      <c r="AE20" s="641"/>
      <c r="AF20" s="641"/>
      <c r="AG20" s="641"/>
      <c r="AH20" s="642"/>
    </row>
    <row r="21" ht="15.75" hidden="1" customHeight="1">
      <c r="A21" s="131"/>
      <c r="B21" s="109"/>
      <c r="C21" s="109"/>
      <c r="D21" s="789"/>
      <c r="E21" s="789"/>
      <c r="F21" s="791" t="s">
        <v>6537</v>
      </c>
      <c r="G21" s="801" t="s">
        <v>6538</v>
      </c>
      <c r="H21" s="648"/>
      <c r="I21" s="648"/>
      <c r="J21" s="648"/>
      <c r="K21" s="648"/>
      <c r="L21" s="648"/>
      <c r="M21" s="648"/>
      <c r="N21" s="648"/>
      <c r="O21" s="500"/>
      <c r="P21" s="500"/>
      <c r="Q21" s="500"/>
      <c r="R21" s="500"/>
      <c r="S21" s="500"/>
      <c r="T21" s="500"/>
      <c r="U21" s="500"/>
      <c r="V21" s="500"/>
      <c r="W21" s="500"/>
      <c r="X21" s="500"/>
      <c r="Y21" s="500"/>
      <c r="Z21" s="500"/>
      <c r="AA21" s="500"/>
      <c r="AB21" s="1406">
        <v>3.0</v>
      </c>
      <c r="AC21" s="665" t="s">
        <v>55</v>
      </c>
      <c r="AD21" s="665" t="s">
        <v>3852</v>
      </c>
      <c r="AE21" s="641"/>
      <c r="AF21" s="641"/>
      <c r="AG21" s="641"/>
      <c r="AH21" s="642"/>
    </row>
    <row r="22" ht="15.75" hidden="1" customHeight="1">
      <c r="A22" s="131"/>
      <c r="B22" s="1850" t="s">
        <v>1064</v>
      </c>
      <c r="C22" s="1850" t="s">
        <v>6539</v>
      </c>
      <c r="D22" s="789"/>
      <c r="E22" s="791" t="s">
        <v>6540</v>
      </c>
      <c r="F22" s="791" t="s">
        <v>6541</v>
      </c>
      <c r="G22" s="801" t="s">
        <v>6542</v>
      </c>
      <c r="H22" s="648"/>
      <c r="I22" s="648"/>
      <c r="J22" s="648"/>
      <c r="K22" s="648"/>
      <c r="L22" s="648"/>
      <c r="M22" s="648"/>
      <c r="N22" s="648"/>
      <c r="O22" s="648"/>
      <c r="P22" s="648"/>
      <c r="Q22" s="648"/>
      <c r="R22" s="648"/>
      <c r="S22" s="648"/>
      <c r="T22" s="500"/>
      <c r="U22" s="500"/>
      <c r="V22" s="500"/>
      <c r="W22" s="500"/>
      <c r="X22" s="500"/>
      <c r="Y22" s="500"/>
      <c r="Z22" s="500"/>
      <c r="AA22" s="500"/>
      <c r="AB22" s="1406">
        <v>3.0</v>
      </c>
      <c r="AC22" s="665" t="s">
        <v>55</v>
      </c>
      <c r="AD22" s="665" t="s">
        <v>3852</v>
      </c>
      <c r="AE22" s="641"/>
      <c r="AF22" s="641"/>
      <c r="AG22" s="641"/>
      <c r="AH22" s="642"/>
    </row>
    <row r="23" ht="15.75" hidden="1" customHeight="1">
      <c r="A23" s="131"/>
      <c r="B23" s="222"/>
      <c r="C23" s="109"/>
      <c r="D23" s="789"/>
      <c r="E23" s="789"/>
      <c r="F23" s="791" t="s">
        <v>6543</v>
      </c>
      <c r="G23" s="801" t="s">
        <v>6542</v>
      </c>
      <c r="H23" s="501"/>
      <c r="I23" s="501"/>
      <c r="J23" s="501"/>
      <c r="K23" s="501"/>
      <c r="L23" s="501"/>
      <c r="M23" s="501"/>
      <c r="N23" s="501"/>
      <c r="O23" s="501"/>
      <c r="P23" s="501"/>
      <c r="Q23" s="501"/>
      <c r="R23" s="501"/>
      <c r="S23" s="501"/>
      <c r="T23" s="500"/>
      <c r="U23" s="500"/>
      <c r="V23" s="500"/>
      <c r="W23" s="500"/>
      <c r="X23" s="500"/>
      <c r="Y23" s="500"/>
      <c r="Z23" s="500"/>
      <c r="AA23" s="500"/>
      <c r="AB23" s="1406">
        <v>3.0</v>
      </c>
      <c r="AC23" s="665" t="s">
        <v>55</v>
      </c>
      <c r="AD23" s="665" t="s">
        <v>3852</v>
      </c>
      <c r="AE23" s="641"/>
      <c r="AF23" s="641"/>
      <c r="AG23" s="641"/>
      <c r="AH23" s="642"/>
    </row>
    <row r="24" ht="15.75" hidden="1" customHeight="1">
      <c r="A24" s="110"/>
      <c r="B24" s="109"/>
      <c r="C24" s="791" t="s">
        <v>6544</v>
      </c>
      <c r="D24" s="789"/>
      <c r="E24" s="791" t="s">
        <v>6540</v>
      </c>
      <c r="F24" s="791" t="s">
        <v>6543</v>
      </c>
      <c r="G24" s="801" t="s">
        <v>6545</v>
      </c>
      <c r="H24" s="648"/>
      <c r="I24" s="648"/>
      <c r="J24" s="648"/>
      <c r="K24" s="648"/>
      <c r="L24" s="648"/>
      <c r="M24" s="648"/>
      <c r="N24" s="648"/>
      <c r="O24" s="648"/>
      <c r="P24" s="648"/>
      <c r="Q24" s="648"/>
      <c r="R24" s="648"/>
      <c r="S24" s="648"/>
      <c r="T24" s="500"/>
      <c r="U24" s="500"/>
      <c r="V24" s="500"/>
      <c r="W24" s="500"/>
      <c r="X24" s="500"/>
      <c r="Y24" s="500"/>
      <c r="Z24" s="500"/>
      <c r="AA24" s="500"/>
      <c r="AB24" s="1406">
        <v>3.0</v>
      </c>
      <c r="AC24" s="665" t="s">
        <v>55</v>
      </c>
      <c r="AD24" s="665" t="s">
        <v>3852</v>
      </c>
      <c r="AE24" s="641"/>
      <c r="AF24" s="641"/>
      <c r="AG24" s="641"/>
      <c r="AH24" s="642"/>
    </row>
    <row r="25" ht="15.75" customHeight="1">
      <c r="A25" s="1851" t="s">
        <v>6546</v>
      </c>
      <c r="B25" s="1841"/>
      <c r="C25" s="1841"/>
      <c r="D25" s="1841"/>
      <c r="E25" s="1841"/>
      <c r="F25" s="1841"/>
      <c r="G25" s="1841"/>
      <c r="H25" s="1835"/>
      <c r="I25" s="1835"/>
      <c r="J25" s="1835"/>
      <c r="K25" s="1835"/>
      <c r="L25" s="1835"/>
      <c r="M25" s="1835"/>
      <c r="N25" s="1835"/>
      <c r="O25" s="1835"/>
      <c r="P25" s="1835"/>
      <c r="Q25" s="1835"/>
      <c r="R25" s="1835"/>
      <c r="S25" s="1835"/>
      <c r="T25" s="1835"/>
      <c r="U25" s="1835"/>
      <c r="V25" s="1835"/>
      <c r="W25" s="1835"/>
      <c r="X25" s="1835"/>
      <c r="Y25" s="1835"/>
      <c r="Z25" s="1835"/>
      <c r="AA25" s="1835"/>
      <c r="AB25" s="1843" t="s">
        <v>94</v>
      </c>
      <c r="AC25" s="1844" t="s">
        <v>94</v>
      </c>
      <c r="AD25" s="1841"/>
      <c r="AE25" s="1846"/>
      <c r="AF25" s="1846"/>
      <c r="AG25" s="1846"/>
      <c r="AH25" s="1846"/>
    </row>
    <row r="26" ht="15.75" hidden="1" customHeight="1">
      <c r="A26" s="788" t="s">
        <v>6547</v>
      </c>
      <c r="B26" s="791" t="s">
        <v>6548</v>
      </c>
      <c r="C26" s="789"/>
      <c r="D26" s="789"/>
      <c r="E26" s="789"/>
      <c r="F26" s="791" t="s">
        <v>6549</v>
      </c>
      <c r="G26" s="801" t="s">
        <v>6550</v>
      </c>
      <c r="H26" s="500"/>
      <c r="I26" s="500"/>
      <c r="J26" s="500"/>
      <c r="K26" s="500"/>
      <c r="L26" s="500"/>
      <c r="M26" s="500"/>
      <c r="N26" s="500"/>
      <c r="O26" s="500"/>
      <c r="P26" s="500"/>
      <c r="Q26" s="500"/>
      <c r="R26" s="500"/>
      <c r="S26" s="500"/>
      <c r="T26" s="500"/>
      <c r="U26" s="500"/>
      <c r="V26" s="500"/>
      <c r="W26" s="500"/>
      <c r="X26" s="500"/>
      <c r="Y26" s="500"/>
      <c r="Z26" s="500"/>
      <c r="AA26" s="500"/>
      <c r="AB26" s="1406">
        <v>3.0</v>
      </c>
      <c r="AC26" s="665" t="s">
        <v>55</v>
      </c>
      <c r="AD26" s="665" t="s">
        <v>6551</v>
      </c>
      <c r="AE26" s="641"/>
      <c r="AF26" s="641"/>
      <c r="AG26" s="641"/>
      <c r="AH26" s="623"/>
    </row>
    <row r="27" ht="15.75" customHeight="1">
      <c r="A27" s="1852" t="s">
        <v>6552</v>
      </c>
      <c r="B27" s="1005" t="s">
        <v>1796</v>
      </c>
      <c r="C27" s="641"/>
      <c r="D27" s="641"/>
      <c r="E27" s="642" t="s">
        <v>6553</v>
      </c>
      <c r="F27" s="642" t="s">
        <v>6554</v>
      </c>
      <c r="G27" s="640" t="s">
        <v>6555</v>
      </c>
      <c r="H27" s="501"/>
      <c r="I27" s="501"/>
      <c r="J27" s="501"/>
      <c r="K27" s="501"/>
      <c r="L27" s="500"/>
      <c r="M27" s="500"/>
      <c r="N27" s="500"/>
      <c r="O27" s="500"/>
      <c r="P27" s="500"/>
      <c r="Q27" s="500"/>
      <c r="R27" s="500"/>
      <c r="S27" s="500"/>
      <c r="T27" s="500"/>
      <c r="U27" s="500"/>
      <c r="V27" s="500"/>
      <c r="W27" s="500"/>
      <c r="X27" s="500"/>
      <c r="Y27" s="500"/>
      <c r="Z27" s="500"/>
      <c r="AA27" s="500"/>
      <c r="AB27" s="1406">
        <v>1.0</v>
      </c>
      <c r="AC27" s="665" t="s">
        <v>55</v>
      </c>
      <c r="AD27" s="1096" t="s">
        <v>6551</v>
      </c>
      <c r="AE27" s="656" t="s">
        <v>6556</v>
      </c>
      <c r="AF27" s="640" t="s">
        <v>6557</v>
      </c>
      <c r="AG27" s="640"/>
      <c r="AH27" s="642" t="s">
        <v>6558</v>
      </c>
    </row>
    <row r="28" ht="15.75" customHeight="1">
      <c r="A28" s="131"/>
      <c r="B28" s="109"/>
      <c r="C28" s="641"/>
      <c r="D28" s="641"/>
      <c r="E28" s="642" t="s">
        <v>6559</v>
      </c>
      <c r="F28" s="641"/>
      <c r="G28" s="640" t="s">
        <v>6560</v>
      </c>
      <c r="H28" s="501"/>
      <c r="I28" s="501"/>
      <c r="J28" s="501"/>
      <c r="K28" s="501"/>
      <c r="L28" s="500"/>
      <c r="M28" s="500"/>
      <c r="N28" s="500"/>
      <c r="O28" s="500"/>
      <c r="P28" s="500"/>
      <c r="Q28" s="500"/>
      <c r="R28" s="500"/>
      <c r="S28" s="500"/>
      <c r="T28" s="500"/>
      <c r="U28" s="500"/>
      <c r="V28" s="500"/>
      <c r="W28" s="500"/>
      <c r="X28" s="500"/>
      <c r="Y28" s="500"/>
      <c r="Z28" s="500"/>
      <c r="AA28" s="500"/>
      <c r="AB28" s="1406">
        <v>1.0</v>
      </c>
      <c r="AC28" s="665" t="s">
        <v>55</v>
      </c>
      <c r="AD28" s="1143" t="s">
        <v>4445</v>
      </c>
      <c r="AE28" s="656" t="s">
        <v>6561</v>
      </c>
      <c r="AF28" s="642"/>
      <c r="AG28" s="642"/>
      <c r="AH28" s="623"/>
    </row>
    <row r="29" ht="15.75" customHeight="1">
      <c r="A29" s="131"/>
      <c r="B29" s="1005" t="s">
        <v>6562</v>
      </c>
      <c r="C29" s="642" t="s">
        <v>6563</v>
      </c>
      <c r="D29" s="641"/>
      <c r="E29" s="641"/>
      <c r="F29" s="642" t="s">
        <v>6564</v>
      </c>
      <c r="G29" s="640" t="s">
        <v>6565</v>
      </c>
      <c r="H29" s="501"/>
      <c r="I29" s="501"/>
      <c r="J29" s="500"/>
      <c r="K29" s="501"/>
      <c r="L29" s="500"/>
      <c r="M29" s="500"/>
      <c r="N29" s="500"/>
      <c r="O29" s="500"/>
      <c r="P29" s="500"/>
      <c r="Q29" s="500"/>
      <c r="R29" s="500"/>
      <c r="S29" s="500"/>
      <c r="T29" s="500"/>
      <c r="U29" s="500"/>
      <c r="V29" s="500"/>
      <c r="W29" s="500"/>
      <c r="X29" s="500"/>
      <c r="Y29" s="500"/>
      <c r="Z29" s="500"/>
      <c r="AA29" s="500"/>
      <c r="AB29" s="1406">
        <v>1.0</v>
      </c>
      <c r="AC29" s="665" t="s">
        <v>55</v>
      </c>
      <c r="AD29" s="1096" t="s">
        <v>3852</v>
      </c>
      <c r="AE29" s="1408"/>
      <c r="AF29" s="1601" t="s">
        <v>6566</v>
      </c>
      <c r="AG29" s="1408"/>
      <c r="AH29" s="1408"/>
    </row>
    <row r="30" ht="15.75" hidden="1" customHeight="1">
      <c r="A30" s="131"/>
      <c r="B30" s="222"/>
      <c r="C30" s="1850" t="s">
        <v>6567</v>
      </c>
      <c r="D30" s="789"/>
      <c r="E30" s="791" t="s">
        <v>6568</v>
      </c>
      <c r="F30" s="791" t="s">
        <v>6569</v>
      </c>
      <c r="G30" s="801" t="s">
        <v>6570</v>
      </c>
      <c r="H30" s="500"/>
      <c r="I30" s="500"/>
      <c r="J30" s="500"/>
      <c r="K30" s="500"/>
      <c r="L30" s="500"/>
      <c r="M30" s="500"/>
      <c r="N30" s="500"/>
      <c r="O30" s="500"/>
      <c r="P30" s="500"/>
      <c r="Q30" s="500"/>
      <c r="R30" s="500"/>
      <c r="S30" s="500"/>
      <c r="T30" s="500"/>
      <c r="U30" s="500"/>
      <c r="V30" s="500"/>
      <c r="W30" s="500"/>
      <c r="X30" s="500"/>
      <c r="Y30" s="500"/>
      <c r="Z30" s="500"/>
      <c r="AA30" s="500"/>
      <c r="AB30" s="1406">
        <v>3.0</v>
      </c>
      <c r="AC30" s="665" t="s">
        <v>55</v>
      </c>
      <c r="AD30" s="665" t="s">
        <v>3852</v>
      </c>
      <c r="AE30" s="641"/>
      <c r="AF30" s="641"/>
      <c r="AG30" s="641"/>
      <c r="AH30" s="641"/>
    </row>
    <row r="31" ht="15.75" hidden="1" customHeight="1">
      <c r="A31" s="131"/>
      <c r="B31" s="222"/>
      <c r="C31" s="222"/>
      <c r="D31" s="789"/>
      <c r="E31" s="791" t="s">
        <v>6571</v>
      </c>
      <c r="F31" s="791" t="s">
        <v>6569</v>
      </c>
      <c r="G31" s="801" t="s">
        <v>6572</v>
      </c>
      <c r="H31" s="500"/>
      <c r="I31" s="500"/>
      <c r="J31" s="500"/>
      <c r="K31" s="500"/>
      <c r="L31" s="500"/>
      <c r="M31" s="500"/>
      <c r="N31" s="500"/>
      <c r="O31" s="500"/>
      <c r="P31" s="500"/>
      <c r="Q31" s="500"/>
      <c r="R31" s="500"/>
      <c r="S31" s="500"/>
      <c r="T31" s="500"/>
      <c r="U31" s="500"/>
      <c r="V31" s="500"/>
      <c r="W31" s="500"/>
      <c r="X31" s="500"/>
      <c r="Y31" s="500"/>
      <c r="Z31" s="500"/>
      <c r="AA31" s="500"/>
      <c r="AB31" s="1406">
        <v>3.0</v>
      </c>
      <c r="AC31" s="665" t="s">
        <v>55</v>
      </c>
      <c r="AD31" s="664" t="s">
        <v>4445</v>
      </c>
      <c r="AE31" s="641"/>
      <c r="AF31" s="641"/>
      <c r="AG31" s="641"/>
      <c r="AH31" s="623"/>
    </row>
    <row r="32" ht="15.75" hidden="1" customHeight="1">
      <c r="A32" s="131"/>
      <c r="B32" s="222"/>
      <c r="C32" s="222"/>
      <c r="D32" s="789"/>
      <c r="E32" s="791" t="s">
        <v>6573</v>
      </c>
      <c r="F32" s="791" t="s">
        <v>6569</v>
      </c>
      <c r="G32" s="801" t="s">
        <v>6574</v>
      </c>
      <c r="H32" s="500"/>
      <c r="I32" s="500"/>
      <c r="J32" s="500"/>
      <c r="K32" s="500"/>
      <c r="L32" s="500"/>
      <c r="M32" s="500"/>
      <c r="N32" s="500"/>
      <c r="O32" s="500"/>
      <c r="P32" s="500"/>
      <c r="Q32" s="500"/>
      <c r="R32" s="500"/>
      <c r="S32" s="500"/>
      <c r="T32" s="500"/>
      <c r="U32" s="500"/>
      <c r="V32" s="500"/>
      <c r="W32" s="500"/>
      <c r="X32" s="500"/>
      <c r="Y32" s="500"/>
      <c r="Z32" s="500"/>
      <c r="AA32" s="500"/>
      <c r="AB32" s="1406">
        <v>3.0</v>
      </c>
      <c r="AC32" s="665" t="s">
        <v>55</v>
      </c>
      <c r="AD32" s="664" t="s">
        <v>4445</v>
      </c>
      <c r="AE32" s="641"/>
      <c r="AF32" s="641"/>
      <c r="AG32" s="641"/>
      <c r="AH32" s="623"/>
    </row>
    <row r="33" ht="15.75" hidden="1" customHeight="1">
      <c r="A33" s="131"/>
      <c r="B33" s="222"/>
      <c r="C33" s="222"/>
      <c r="D33" s="789"/>
      <c r="E33" s="791" t="s">
        <v>6575</v>
      </c>
      <c r="F33" s="791" t="s">
        <v>6569</v>
      </c>
      <c r="G33" s="801" t="s">
        <v>6576</v>
      </c>
      <c r="H33" s="500"/>
      <c r="I33" s="500"/>
      <c r="J33" s="500"/>
      <c r="K33" s="500"/>
      <c r="L33" s="500"/>
      <c r="M33" s="500"/>
      <c r="N33" s="500"/>
      <c r="O33" s="500"/>
      <c r="P33" s="500"/>
      <c r="Q33" s="500"/>
      <c r="R33" s="500"/>
      <c r="S33" s="500"/>
      <c r="T33" s="500"/>
      <c r="U33" s="500"/>
      <c r="V33" s="500"/>
      <c r="W33" s="500"/>
      <c r="X33" s="500"/>
      <c r="Y33" s="500"/>
      <c r="Z33" s="500"/>
      <c r="AA33" s="500"/>
      <c r="AB33" s="1406">
        <v>3.0</v>
      </c>
      <c r="AC33" s="665" t="s">
        <v>55</v>
      </c>
      <c r="AD33" s="664" t="s">
        <v>4445</v>
      </c>
      <c r="AE33" s="641"/>
      <c r="AF33" s="641"/>
      <c r="AG33" s="641"/>
      <c r="AH33" s="623"/>
    </row>
    <row r="34" ht="15.75" hidden="1" customHeight="1">
      <c r="A34" s="131"/>
      <c r="B34" s="222"/>
      <c r="C34" s="109"/>
      <c r="D34" s="789"/>
      <c r="E34" s="791" t="s">
        <v>6577</v>
      </c>
      <c r="F34" s="791" t="s">
        <v>6569</v>
      </c>
      <c r="G34" s="801" t="s">
        <v>6578</v>
      </c>
      <c r="H34" s="500"/>
      <c r="I34" s="500"/>
      <c r="J34" s="500"/>
      <c r="K34" s="500"/>
      <c r="L34" s="500"/>
      <c r="M34" s="500"/>
      <c r="N34" s="500"/>
      <c r="O34" s="500"/>
      <c r="P34" s="500"/>
      <c r="Q34" s="500"/>
      <c r="R34" s="500"/>
      <c r="S34" s="500"/>
      <c r="T34" s="500"/>
      <c r="U34" s="500"/>
      <c r="V34" s="500"/>
      <c r="W34" s="500"/>
      <c r="X34" s="500"/>
      <c r="Y34" s="500"/>
      <c r="Z34" s="500"/>
      <c r="AA34" s="500"/>
      <c r="AB34" s="1406">
        <v>3.0</v>
      </c>
      <c r="AC34" s="665" t="s">
        <v>55</v>
      </c>
      <c r="AD34" s="664" t="s">
        <v>4445</v>
      </c>
      <c r="AE34" s="642" t="s">
        <v>6579</v>
      </c>
      <c r="AF34" s="641"/>
      <c r="AG34" s="641"/>
      <c r="AH34" s="623"/>
    </row>
    <row r="35" ht="15.75" customHeight="1">
      <c r="A35" s="131"/>
      <c r="B35" s="222"/>
      <c r="C35" s="1005" t="s">
        <v>6580</v>
      </c>
      <c r="D35" s="641"/>
      <c r="E35" s="642" t="s">
        <v>6568</v>
      </c>
      <c r="F35" s="642" t="s">
        <v>6581</v>
      </c>
      <c r="G35" s="640" t="s">
        <v>6582</v>
      </c>
      <c r="H35" s="501"/>
      <c r="I35" s="501"/>
      <c r="J35" s="500"/>
      <c r="K35" s="501"/>
      <c r="L35" s="500"/>
      <c r="M35" s="500"/>
      <c r="N35" s="500"/>
      <c r="O35" s="500"/>
      <c r="P35" s="500"/>
      <c r="Q35" s="500"/>
      <c r="R35" s="500"/>
      <c r="S35" s="500"/>
      <c r="T35" s="500"/>
      <c r="U35" s="500"/>
      <c r="V35" s="500"/>
      <c r="W35" s="500"/>
      <c r="X35" s="500"/>
      <c r="Y35" s="500"/>
      <c r="Z35" s="500"/>
      <c r="AA35" s="500"/>
      <c r="AB35" s="1406">
        <v>1.0</v>
      </c>
      <c r="AC35" s="665" t="s">
        <v>55</v>
      </c>
      <c r="AD35" s="1096" t="s">
        <v>3852</v>
      </c>
      <c r="AE35" s="642"/>
      <c r="AF35" s="642"/>
      <c r="AG35" s="642"/>
      <c r="AH35" s="642"/>
    </row>
    <row r="36" ht="15.75" customHeight="1">
      <c r="A36" s="131"/>
      <c r="B36" s="222"/>
      <c r="C36" s="109"/>
      <c r="D36" s="641"/>
      <c r="E36" s="642" t="s">
        <v>6583</v>
      </c>
      <c r="F36" s="642" t="s">
        <v>6584</v>
      </c>
      <c r="G36" s="640" t="s">
        <v>6585</v>
      </c>
      <c r="H36" s="501"/>
      <c r="I36" s="501"/>
      <c r="J36" s="501"/>
      <c r="K36" s="501"/>
      <c r="L36" s="500"/>
      <c r="M36" s="500"/>
      <c r="N36" s="500"/>
      <c r="O36" s="500"/>
      <c r="P36" s="500"/>
      <c r="Q36" s="500"/>
      <c r="R36" s="500"/>
      <c r="S36" s="500"/>
      <c r="T36" s="500"/>
      <c r="U36" s="500"/>
      <c r="V36" s="500"/>
      <c r="W36" s="500"/>
      <c r="X36" s="500"/>
      <c r="Y36" s="500"/>
      <c r="Z36" s="500"/>
      <c r="AA36" s="500"/>
      <c r="AB36" s="1406">
        <v>1.0</v>
      </c>
      <c r="AC36" s="665" t="s">
        <v>55</v>
      </c>
      <c r="AD36" s="1143" t="s">
        <v>4445</v>
      </c>
      <c r="AE36" s="652"/>
      <c r="AF36" s="642"/>
      <c r="AG36" s="642"/>
      <c r="AH36" s="642"/>
    </row>
    <row r="37" ht="15.75" customHeight="1">
      <c r="A37" s="131"/>
      <c r="B37" s="222"/>
      <c r="C37" s="1005" t="s">
        <v>6586</v>
      </c>
      <c r="D37" s="641"/>
      <c r="E37" s="642" t="s">
        <v>6568</v>
      </c>
      <c r="F37" s="642" t="s">
        <v>6587</v>
      </c>
      <c r="G37" s="640" t="s">
        <v>6588</v>
      </c>
      <c r="H37" s="501"/>
      <c r="I37" s="501"/>
      <c r="J37" s="501"/>
      <c r="K37" s="501"/>
      <c r="L37" s="500"/>
      <c r="M37" s="500"/>
      <c r="N37" s="500"/>
      <c r="O37" s="500"/>
      <c r="P37" s="500"/>
      <c r="Q37" s="500"/>
      <c r="R37" s="500"/>
      <c r="S37" s="500"/>
      <c r="T37" s="500"/>
      <c r="U37" s="500"/>
      <c r="V37" s="500"/>
      <c r="W37" s="500"/>
      <c r="X37" s="500"/>
      <c r="Y37" s="500"/>
      <c r="Z37" s="500"/>
      <c r="AA37" s="500"/>
      <c r="AB37" s="1406">
        <v>1.0</v>
      </c>
      <c r="AC37" s="665" t="s">
        <v>55</v>
      </c>
      <c r="AD37" s="1096" t="s">
        <v>3852</v>
      </c>
      <c r="AE37" s="642"/>
      <c r="AF37" s="642"/>
      <c r="AG37" s="642"/>
      <c r="AH37" s="642"/>
    </row>
    <row r="38" ht="15.75" customHeight="1">
      <c r="A38" s="110"/>
      <c r="B38" s="109"/>
      <c r="C38" s="109"/>
      <c r="D38" s="641"/>
      <c r="E38" s="642" t="s">
        <v>6583</v>
      </c>
      <c r="F38" s="642" t="s">
        <v>6589</v>
      </c>
      <c r="G38" s="640" t="s">
        <v>6590</v>
      </c>
      <c r="H38" s="501"/>
      <c r="I38" s="501"/>
      <c r="J38" s="501"/>
      <c r="K38" s="501"/>
      <c r="L38" s="500"/>
      <c r="M38" s="500"/>
      <c r="N38" s="500"/>
      <c r="O38" s="500"/>
      <c r="P38" s="500"/>
      <c r="Q38" s="500"/>
      <c r="R38" s="500"/>
      <c r="S38" s="500"/>
      <c r="T38" s="500"/>
      <c r="U38" s="500"/>
      <c r="V38" s="500"/>
      <c r="W38" s="500"/>
      <c r="X38" s="500"/>
      <c r="Y38" s="500"/>
      <c r="Z38" s="500"/>
      <c r="AA38" s="500"/>
      <c r="AB38" s="1406">
        <v>1.0</v>
      </c>
      <c r="AC38" s="665" t="s">
        <v>55</v>
      </c>
      <c r="AD38" s="1096" t="s">
        <v>3852</v>
      </c>
      <c r="AE38" s="1408"/>
      <c r="AF38" s="1601" t="s">
        <v>6591</v>
      </c>
      <c r="AG38" s="1408"/>
      <c r="AH38" s="1408"/>
    </row>
    <row r="39" ht="15.75" hidden="1" customHeight="1">
      <c r="A39" s="1849" t="s">
        <v>6592</v>
      </c>
      <c r="B39" s="791" t="s">
        <v>6539</v>
      </c>
      <c r="C39" s="789"/>
      <c r="D39" s="789"/>
      <c r="E39" s="791" t="s">
        <v>6593</v>
      </c>
      <c r="F39" s="791" t="s">
        <v>6594</v>
      </c>
      <c r="G39" s="801" t="s">
        <v>6542</v>
      </c>
      <c r="H39" s="500"/>
      <c r="I39" s="500"/>
      <c r="J39" s="500"/>
      <c r="K39" s="500"/>
      <c r="L39" s="500"/>
      <c r="M39" s="500"/>
      <c r="N39" s="500"/>
      <c r="O39" s="500"/>
      <c r="P39" s="500"/>
      <c r="Q39" s="500"/>
      <c r="R39" s="500"/>
      <c r="S39" s="500"/>
      <c r="T39" s="500"/>
      <c r="U39" s="500"/>
      <c r="V39" s="500"/>
      <c r="W39" s="500"/>
      <c r="X39" s="500"/>
      <c r="Y39" s="500"/>
      <c r="Z39" s="500"/>
      <c r="AA39" s="500"/>
      <c r="AB39" s="1406">
        <v>3.0</v>
      </c>
      <c r="AC39" s="665" t="s">
        <v>55</v>
      </c>
      <c r="AD39" s="665" t="s">
        <v>3852</v>
      </c>
      <c r="AE39" s="641"/>
      <c r="AF39" s="641"/>
      <c r="AG39" s="641"/>
      <c r="AH39" s="623"/>
    </row>
    <row r="40" ht="15.75" hidden="1" customHeight="1">
      <c r="A40" s="110"/>
      <c r="B40" s="791" t="s">
        <v>6544</v>
      </c>
      <c r="C40" s="789"/>
      <c r="D40" s="789"/>
      <c r="E40" s="791" t="s">
        <v>6593</v>
      </c>
      <c r="F40" s="791" t="s">
        <v>6594</v>
      </c>
      <c r="G40" s="801" t="s">
        <v>6545</v>
      </c>
      <c r="H40" s="500"/>
      <c r="I40" s="500"/>
      <c r="J40" s="500"/>
      <c r="K40" s="500"/>
      <c r="L40" s="500"/>
      <c r="M40" s="500"/>
      <c r="N40" s="500"/>
      <c r="O40" s="500"/>
      <c r="P40" s="500"/>
      <c r="Q40" s="500"/>
      <c r="R40" s="500"/>
      <c r="S40" s="500"/>
      <c r="T40" s="500"/>
      <c r="U40" s="500"/>
      <c r="V40" s="500"/>
      <c r="W40" s="500"/>
      <c r="X40" s="500"/>
      <c r="Y40" s="500"/>
      <c r="Z40" s="500"/>
      <c r="AA40" s="500"/>
      <c r="AB40" s="1406">
        <v>3.0</v>
      </c>
      <c r="AC40" s="665" t="s">
        <v>55</v>
      </c>
      <c r="AD40" s="665" t="s">
        <v>3852</v>
      </c>
      <c r="AE40" s="641"/>
      <c r="AF40" s="641"/>
      <c r="AG40" s="641"/>
      <c r="AH40" s="623"/>
    </row>
    <row r="41" ht="15.75" hidden="1" customHeight="1">
      <c r="A41" s="1849" t="s">
        <v>6595</v>
      </c>
      <c r="B41" s="1850" t="s">
        <v>6596</v>
      </c>
      <c r="C41" s="791" t="s">
        <v>4896</v>
      </c>
      <c r="D41" s="789"/>
      <c r="E41" s="791" t="s">
        <v>6597</v>
      </c>
      <c r="F41" s="791" t="s">
        <v>6598</v>
      </c>
      <c r="G41" s="801" t="s">
        <v>6599</v>
      </c>
      <c r="H41" s="648"/>
      <c r="I41" s="648"/>
      <c r="J41" s="648"/>
      <c r="K41" s="648"/>
      <c r="L41" s="648"/>
      <c r="M41" s="648"/>
      <c r="N41" s="648"/>
      <c r="O41" s="648"/>
      <c r="P41" s="648"/>
      <c r="Q41" s="648"/>
      <c r="R41" s="648"/>
      <c r="S41" s="648"/>
      <c r="T41" s="648"/>
      <c r="U41" s="648"/>
      <c r="V41" s="648"/>
      <c r="W41" s="648"/>
      <c r="X41" s="648"/>
      <c r="Y41" s="648"/>
      <c r="Z41" s="648"/>
      <c r="AA41" s="648"/>
      <c r="AB41" s="1406">
        <v>3.0</v>
      </c>
      <c r="AC41" s="665" t="s">
        <v>55</v>
      </c>
      <c r="AD41" s="665" t="s">
        <v>3852</v>
      </c>
      <c r="AE41" s="641"/>
      <c r="AF41" s="641"/>
      <c r="AG41" s="641"/>
      <c r="AH41" s="623"/>
    </row>
    <row r="42" ht="15.75" hidden="1" customHeight="1">
      <c r="A42" s="131"/>
      <c r="B42" s="222"/>
      <c r="C42" s="791" t="s">
        <v>6600</v>
      </c>
      <c r="D42" s="789"/>
      <c r="E42" s="791" t="s">
        <v>6601</v>
      </c>
      <c r="F42" s="791" t="s">
        <v>6598</v>
      </c>
      <c r="G42" s="801" t="s">
        <v>6602</v>
      </c>
      <c r="H42" s="500"/>
      <c r="I42" s="500"/>
      <c r="J42" s="500"/>
      <c r="K42" s="500"/>
      <c r="L42" s="500"/>
      <c r="M42" s="500"/>
      <c r="N42" s="500"/>
      <c r="O42" s="500"/>
      <c r="P42" s="500"/>
      <c r="Q42" s="500"/>
      <c r="R42" s="500"/>
      <c r="S42" s="500"/>
      <c r="T42" s="500"/>
      <c r="U42" s="500"/>
      <c r="V42" s="500"/>
      <c r="W42" s="500"/>
      <c r="X42" s="500"/>
      <c r="Y42" s="500"/>
      <c r="Z42" s="500"/>
      <c r="AA42" s="500"/>
      <c r="AB42" s="1406">
        <v>3.0</v>
      </c>
      <c r="AC42" s="665" t="s">
        <v>55</v>
      </c>
      <c r="AD42" s="665" t="s">
        <v>3852</v>
      </c>
      <c r="AE42" s="641"/>
      <c r="AF42" s="641"/>
      <c r="AG42" s="641"/>
      <c r="AH42" s="623"/>
    </row>
    <row r="43" ht="15.75" hidden="1" customHeight="1">
      <c r="A43" s="131"/>
      <c r="B43" s="222"/>
      <c r="C43" s="791" t="s">
        <v>1712</v>
      </c>
      <c r="D43" s="789"/>
      <c r="E43" s="791" t="s">
        <v>6603</v>
      </c>
      <c r="F43" s="791" t="s">
        <v>6598</v>
      </c>
      <c r="G43" s="801" t="s">
        <v>6602</v>
      </c>
      <c r="H43" s="500"/>
      <c r="I43" s="500"/>
      <c r="J43" s="500"/>
      <c r="K43" s="500"/>
      <c r="L43" s="500"/>
      <c r="M43" s="500"/>
      <c r="N43" s="500"/>
      <c r="O43" s="500"/>
      <c r="P43" s="500"/>
      <c r="Q43" s="500"/>
      <c r="R43" s="500"/>
      <c r="S43" s="500"/>
      <c r="T43" s="500"/>
      <c r="U43" s="500"/>
      <c r="V43" s="500"/>
      <c r="W43" s="500"/>
      <c r="X43" s="500"/>
      <c r="Y43" s="500"/>
      <c r="Z43" s="500"/>
      <c r="AA43" s="500"/>
      <c r="AB43" s="1406">
        <v>3.0</v>
      </c>
      <c r="AC43" s="665" t="s">
        <v>55</v>
      </c>
      <c r="AD43" s="665" t="s">
        <v>3852</v>
      </c>
      <c r="AE43" s="641"/>
      <c r="AF43" s="641"/>
      <c r="AG43" s="641"/>
      <c r="AH43" s="636"/>
    </row>
    <row r="44" ht="15.75" hidden="1" customHeight="1">
      <c r="A44" s="131"/>
      <c r="B44" s="109"/>
      <c r="C44" s="791" t="s">
        <v>6604</v>
      </c>
      <c r="D44" s="789"/>
      <c r="E44" s="791" t="s">
        <v>6605</v>
      </c>
      <c r="F44" s="791" t="s">
        <v>6598</v>
      </c>
      <c r="G44" s="801" t="s">
        <v>6602</v>
      </c>
      <c r="H44" s="500"/>
      <c r="I44" s="500"/>
      <c r="J44" s="500"/>
      <c r="K44" s="500"/>
      <c r="L44" s="500"/>
      <c r="M44" s="500"/>
      <c r="N44" s="500"/>
      <c r="O44" s="500"/>
      <c r="P44" s="500"/>
      <c r="Q44" s="500"/>
      <c r="R44" s="500"/>
      <c r="S44" s="500"/>
      <c r="T44" s="500"/>
      <c r="U44" s="500"/>
      <c r="V44" s="500"/>
      <c r="W44" s="500"/>
      <c r="X44" s="500"/>
      <c r="Y44" s="500"/>
      <c r="Z44" s="500"/>
      <c r="AA44" s="500"/>
      <c r="AB44" s="1406">
        <v>3.0</v>
      </c>
      <c r="AC44" s="665" t="s">
        <v>55</v>
      </c>
      <c r="AD44" s="665" t="s">
        <v>3852</v>
      </c>
      <c r="AE44" s="641"/>
      <c r="AF44" s="641"/>
      <c r="AG44" s="641"/>
      <c r="AH44" s="641"/>
    </row>
    <row r="45" ht="15.75" hidden="1" customHeight="1">
      <c r="A45" s="131"/>
      <c r="B45" s="1850" t="s">
        <v>6606</v>
      </c>
      <c r="C45" s="791" t="s">
        <v>4896</v>
      </c>
      <c r="D45" s="789"/>
      <c r="E45" s="791" t="s">
        <v>6597</v>
      </c>
      <c r="F45" s="791" t="s">
        <v>6598</v>
      </c>
      <c r="G45" s="801" t="s">
        <v>6602</v>
      </c>
      <c r="H45" s="500"/>
      <c r="I45" s="500"/>
      <c r="J45" s="500"/>
      <c r="K45" s="500"/>
      <c r="L45" s="500"/>
      <c r="M45" s="500"/>
      <c r="N45" s="500"/>
      <c r="O45" s="500"/>
      <c r="P45" s="500"/>
      <c r="Q45" s="500"/>
      <c r="R45" s="500"/>
      <c r="S45" s="500"/>
      <c r="T45" s="500"/>
      <c r="U45" s="500"/>
      <c r="V45" s="500"/>
      <c r="W45" s="500"/>
      <c r="X45" s="500"/>
      <c r="Y45" s="500"/>
      <c r="Z45" s="500"/>
      <c r="AA45" s="500"/>
      <c r="AB45" s="1406">
        <v>3.0</v>
      </c>
      <c r="AC45" s="665" t="s">
        <v>55</v>
      </c>
      <c r="AD45" s="665" t="s">
        <v>3852</v>
      </c>
      <c r="AE45" s="641"/>
      <c r="AF45" s="640" t="s">
        <v>6607</v>
      </c>
      <c r="AG45" s="1408"/>
      <c r="AH45" s="1601" t="s">
        <v>6608</v>
      </c>
    </row>
    <row r="46" ht="15.75" hidden="1" customHeight="1">
      <c r="A46" s="131"/>
      <c r="B46" s="222"/>
      <c r="C46" s="791" t="s">
        <v>6600</v>
      </c>
      <c r="D46" s="789"/>
      <c r="E46" s="791" t="s">
        <v>6601</v>
      </c>
      <c r="F46" s="791" t="s">
        <v>6598</v>
      </c>
      <c r="G46" s="801" t="s">
        <v>6602</v>
      </c>
      <c r="H46" s="500"/>
      <c r="I46" s="500"/>
      <c r="J46" s="501"/>
      <c r="K46" s="501"/>
      <c r="L46" s="501"/>
      <c r="M46" s="500"/>
      <c r="N46" s="500"/>
      <c r="O46" s="501"/>
      <c r="P46" s="501"/>
      <c r="Q46" s="501"/>
      <c r="R46" s="501"/>
      <c r="S46" s="501"/>
      <c r="T46" s="501"/>
      <c r="U46" s="501"/>
      <c r="V46" s="500"/>
      <c r="W46" s="501"/>
      <c r="X46" s="501"/>
      <c r="Y46" s="501"/>
      <c r="Z46" s="500"/>
      <c r="AA46" s="501"/>
      <c r="AB46" s="1406">
        <v>3.0</v>
      </c>
      <c r="AC46" s="665" t="s">
        <v>55</v>
      </c>
      <c r="AD46" s="665" t="s">
        <v>3852</v>
      </c>
      <c r="AE46" s="641"/>
      <c r="AF46" s="641"/>
      <c r="AG46" s="1408"/>
      <c r="AH46" s="1601" t="s">
        <v>6609</v>
      </c>
    </row>
    <row r="47" ht="15.75" hidden="1" customHeight="1">
      <c r="A47" s="131"/>
      <c r="B47" s="222"/>
      <c r="C47" s="791" t="s">
        <v>1712</v>
      </c>
      <c r="D47" s="789"/>
      <c r="E47" s="791" t="s">
        <v>6603</v>
      </c>
      <c r="F47" s="791" t="s">
        <v>6598</v>
      </c>
      <c r="G47" s="801" t="s">
        <v>6602</v>
      </c>
      <c r="H47" s="500"/>
      <c r="I47" s="500"/>
      <c r="J47" s="501"/>
      <c r="K47" s="501"/>
      <c r="L47" s="501"/>
      <c r="M47" s="500"/>
      <c r="N47" s="500"/>
      <c r="O47" s="501"/>
      <c r="P47" s="501"/>
      <c r="Q47" s="501"/>
      <c r="R47" s="501"/>
      <c r="S47" s="501"/>
      <c r="T47" s="501"/>
      <c r="U47" s="501"/>
      <c r="V47" s="500"/>
      <c r="W47" s="501"/>
      <c r="X47" s="501"/>
      <c r="Y47" s="501"/>
      <c r="Z47" s="500"/>
      <c r="AA47" s="501"/>
      <c r="AB47" s="1406">
        <v>3.0</v>
      </c>
      <c r="AC47" s="665" t="s">
        <v>55</v>
      </c>
      <c r="AD47" s="665" t="s">
        <v>3852</v>
      </c>
      <c r="AE47" s="641"/>
      <c r="AF47" s="641"/>
      <c r="AG47" s="1408"/>
      <c r="AH47" s="1601" t="s">
        <v>6610</v>
      </c>
    </row>
    <row r="48" ht="15.75" hidden="1" customHeight="1">
      <c r="A48" s="110"/>
      <c r="B48" s="109"/>
      <c r="C48" s="791" t="s">
        <v>6604</v>
      </c>
      <c r="D48" s="789"/>
      <c r="E48" s="791" t="s">
        <v>6605</v>
      </c>
      <c r="F48" s="791" t="s">
        <v>6598</v>
      </c>
      <c r="G48" s="801" t="s">
        <v>6602</v>
      </c>
      <c r="H48" s="500"/>
      <c r="I48" s="500"/>
      <c r="J48" s="648"/>
      <c r="K48" s="648"/>
      <c r="L48" s="648"/>
      <c r="M48" s="500"/>
      <c r="N48" s="500"/>
      <c r="O48" s="648"/>
      <c r="P48" s="648"/>
      <c r="Q48" s="648"/>
      <c r="R48" s="648"/>
      <c r="S48" s="648"/>
      <c r="T48" s="648"/>
      <c r="U48" s="648"/>
      <c r="V48" s="500"/>
      <c r="W48" s="648"/>
      <c r="X48" s="648"/>
      <c r="Y48" s="648"/>
      <c r="Z48" s="500"/>
      <c r="AA48" s="648"/>
      <c r="AB48" s="1406">
        <v>3.0</v>
      </c>
      <c r="AC48" s="665" t="s">
        <v>55</v>
      </c>
      <c r="AD48" s="665" t="s">
        <v>3852</v>
      </c>
      <c r="AE48" s="641"/>
      <c r="AF48" s="641"/>
      <c r="AG48" s="641"/>
      <c r="AH48" s="623"/>
    </row>
    <row r="49" ht="15.75" customHeight="1">
      <c r="A49" s="991" t="s">
        <v>6611</v>
      </c>
      <c r="B49" s="641"/>
      <c r="C49" s="641"/>
      <c r="D49" s="641"/>
      <c r="E49" s="641"/>
      <c r="F49" s="642" t="s">
        <v>6612</v>
      </c>
      <c r="G49" s="640" t="s">
        <v>6613</v>
      </c>
      <c r="H49" s="501"/>
      <c r="I49" s="501"/>
      <c r="J49" s="501"/>
      <c r="K49" s="501"/>
      <c r="L49" s="648"/>
      <c r="M49" s="500"/>
      <c r="N49" s="500"/>
      <c r="O49" s="648"/>
      <c r="P49" s="648"/>
      <c r="Q49" s="648"/>
      <c r="R49" s="648"/>
      <c r="S49" s="648"/>
      <c r="T49" s="648"/>
      <c r="U49" s="648"/>
      <c r="V49" s="500"/>
      <c r="W49" s="648"/>
      <c r="X49" s="648"/>
      <c r="Y49" s="648"/>
      <c r="Z49" s="500"/>
      <c r="AA49" s="648"/>
      <c r="AB49" s="1406">
        <v>1.0</v>
      </c>
      <c r="AC49" s="665" t="s">
        <v>55</v>
      </c>
      <c r="AD49" s="1143" t="s">
        <v>4445</v>
      </c>
      <c r="AE49" s="642"/>
      <c r="AF49" s="642"/>
      <c r="AG49" s="642"/>
      <c r="AH49" s="623"/>
    </row>
    <row r="50" ht="15.75" customHeight="1">
      <c r="A50" s="991" t="s">
        <v>6614</v>
      </c>
      <c r="B50" s="641"/>
      <c r="C50" s="641"/>
      <c r="D50" s="641"/>
      <c r="E50" s="641"/>
      <c r="F50" s="642" t="s">
        <v>6615</v>
      </c>
      <c r="G50" s="640" t="s">
        <v>6616</v>
      </c>
      <c r="H50" s="501"/>
      <c r="I50" s="501"/>
      <c r="J50" s="501"/>
      <c r="K50" s="501"/>
      <c r="L50" s="648"/>
      <c r="M50" s="500"/>
      <c r="N50" s="500"/>
      <c r="O50" s="648"/>
      <c r="P50" s="648"/>
      <c r="Q50" s="648"/>
      <c r="R50" s="648"/>
      <c r="S50" s="648"/>
      <c r="T50" s="648"/>
      <c r="U50" s="648"/>
      <c r="V50" s="500"/>
      <c r="W50" s="648"/>
      <c r="X50" s="648"/>
      <c r="Y50" s="648"/>
      <c r="Z50" s="500"/>
      <c r="AA50" s="648"/>
      <c r="AB50" s="1406">
        <v>1.0</v>
      </c>
      <c r="AC50" s="665" t="s">
        <v>55</v>
      </c>
      <c r="AD50" s="1096" t="s">
        <v>3852</v>
      </c>
      <c r="AE50" s="642"/>
      <c r="AF50" s="642"/>
      <c r="AG50" s="642"/>
      <c r="AH50" s="623"/>
    </row>
    <row r="51" ht="15.75" customHeight="1">
      <c r="A51" s="1853" t="s">
        <v>6617</v>
      </c>
      <c r="B51" s="1841"/>
      <c r="C51" s="1841"/>
      <c r="D51" s="1841"/>
      <c r="E51" s="1841"/>
      <c r="F51" s="1841"/>
      <c r="G51" s="1841"/>
      <c r="H51" s="1835"/>
      <c r="I51" s="1835"/>
      <c r="J51" s="1854"/>
      <c r="K51" s="1854"/>
      <c r="L51" s="1854"/>
      <c r="M51" s="1835"/>
      <c r="N51" s="1835"/>
      <c r="O51" s="1854"/>
      <c r="P51" s="1854"/>
      <c r="Q51" s="1854"/>
      <c r="R51" s="1854"/>
      <c r="S51" s="1854"/>
      <c r="T51" s="1854"/>
      <c r="U51" s="1854"/>
      <c r="V51" s="1835"/>
      <c r="W51" s="1854"/>
      <c r="X51" s="1854"/>
      <c r="Y51" s="1854"/>
      <c r="Z51" s="1835"/>
      <c r="AA51" s="1854"/>
      <c r="AB51" s="1843" t="s">
        <v>94</v>
      </c>
      <c r="AC51" s="1841"/>
      <c r="AD51" s="1841"/>
      <c r="AE51" s="1846"/>
      <c r="AF51" s="1846"/>
      <c r="AG51" s="1846"/>
      <c r="AH51" s="1839"/>
    </row>
    <row r="52" ht="15.75" hidden="1" customHeight="1">
      <c r="A52" s="1849" t="s">
        <v>6618</v>
      </c>
      <c r="B52" s="791" t="s">
        <v>3472</v>
      </c>
      <c r="C52" s="791" t="s">
        <v>6548</v>
      </c>
      <c r="D52" s="789"/>
      <c r="E52" s="789"/>
      <c r="F52" s="791" t="s">
        <v>6619</v>
      </c>
      <c r="G52" s="801" t="s">
        <v>6620</v>
      </c>
      <c r="H52" s="500"/>
      <c r="I52" s="500"/>
      <c r="J52" s="500"/>
      <c r="K52" s="500"/>
      <c r="L52" s="500"/>
      <c r="M52" s="500"/>
      <c r="N52" s="500"/>
      <c r="O52" s="500"/>
      <c r="P52" s="500"/>
      <c r="Q52" s="500"/>
      <c r="R52" s="500"/>
      <c r="S52" s="500"/>
      <c r="T52" s="500"/>
      <c r="U52" s="500"/>
      <c r="V52" s="500"/>
      <c r="W52" s="500"/>
      <c r="X52" s="500"/>
      <c r="Y52" s="500"/>
      <c r="Z52" s="500"/>
      <c r="AA52" s="500"/>
      <c r="AB52" s="1406">
        <v>2.0</v>
      </c>
      <c r="AC52" s="665" t="s">
        <v>55</v>
      </c>
      <c r="AD52" s="665" t="s">
        <v>3852</v>
      </c>
      <c r="AE52" s="641"/>
      <c r="AF52" s="641"/>
      <c r="AG52" s="641"/>
      <c r="AH52" s="623"/>
    </row>
    <row r="53" ht="15.75" hidden="1" customHeight="1">
      <c r="A53" s="131"/>
      <c r="B53" s="791" t="s">
        <v>4293</v>
      </c>
      <c r="C53" s="791" t="s">
        <v>1796</v>
      </c>
      <c r="D53" s="789"/>
      <c r="E53" s="791" t="s">
        <v>6621</v>
      </c>
      <c r="F53" s="791" t="s">
        <v>6622</v>
      </c>
      <c r="G53" s="801" t="s">
        <v>6623</v>
      </c>
      <c r="H53" s="500"/>
      <c r="I53" s="500"/>
      <c r="J53" s="500"/>
      <c r="K53" s="500"/>
      <c r="L53" s="500"/>
      <c r="M53" s="500"/>
      <c r="N53" s="500"/>
      <c r="O53" s="500"/>
      <c r="P53" s="500"/>
      <c r="Q53" s="500"/>
      <c r="R53" s="500"/>
      <c r="S53" s="500"/>
      <c r="T53" s="500"/>
      <c r="U53" s="500"/>
      <c r="V53" s="500"/>
      <c r="W53" s="500"/>
      <c r="X53" s="500"/>
      <c r="Y53" s="500"/>
      <c r="Z53" s="500"/>
      <c r="AA53" s="500"/>
      <c r="AB53" s="1406">
        <v>2.0</v>
      </c>
      <c r="AC53" s="665" t="s">
        <v>55</v>
      </c>
      <c r="AD53" s="665" t="s">
        <v>3852</v>
      </c>
      <c r="AE53" s="641"/>
      <c r="AF53" s="641"/>
      <c r="AG53" s="641"/>
      <c r="AH53" s="623"/>
    </row>
    <row r="54" ht="15.75" customHeight="1">
      <c r="A54" s="131"/>
      <c r="B54" s="1005" t="s">
        <v>6624</v>
      </c>
      <c r="C54" s="1005" t="s">
        <v>6625</v>
      </c>
      <c r="D54" s="641"/>
      <c r="E54" s="1005" t="s">
        <v>6626</v>
      </c>
      <c r="F54" s="642" t="s">
        <v>6627</v>
      </c>
      <c r="G54" s="640" t="s">
        <v>6628</v>
      </c>
      <c r="H54" s="501"/>
      <c r="I54" s="501"/>
      <c r="J54" s="501"/>
      <c r="K54" s="501"/>
      <c r="L54" s="500"/>
      <c r="M54" s="500"/>
      <c r="N54" s="500"/>
      <c r="O54" s="500"/>
      <c r="P54" s="500"/>
      <c r="Q54" s="500"/>
      <c r="R54" s="500"/>
      <c r="S54" s="500"/>
      <c r="T54" s="500"/>
      <c r="U54" s="500"/>
      <c r="V54" s="500"/>
      <c r="W54" s="500"/>
      <c r="X54" s="500"/>
      <c r="Y54" s="500"/>
      <c r="Z54" s="500"/>
      <c r="AA54" s="500"/>
      <c r="AB54" s="1406">
        <v>1.0</v>
      </c>
      <c r="AC54" s="665" t="s">
        <v>55</v>
      </c>
      <c r="AD54" s="1855" t="s">
        <v>4445</v>
      </c>
      <c r="AE54" s="652"/>
      <c r="AF54" s="1601" t="s">
        <v>6629</v>
      </c>
      <c r="AG54" s="1408"/>
      <c r="AH54" s="633"/>
    </row>
    <row r="55" ht="15.75" hidden="1" customHeight="1">
      <c r="A55" s="131"/>
      <c r="B55" s="222"/>
      <c r="C55" s="222"/>
      <c r="D55" s="789"/>
      <c r="E55" s="109"/>
      <c r="F55" s="791" t="s">
        <v>6630</v>
      </c>
      <c r="G55" s="801" t="s">
        <v>6631</v>
      </c>
      <c r="H55" s="500"/>
      <c r="I55" s="500"/>
      <c r="J55" s="500"/>
      <c r="K55" s="500"/>
      <c r="L55" s="500"/>
      <c r="M55" s="500"/>
      <c r="N55" s="500"/>
      <c r="O55" s="500"/>
      <c r="P55" s="500"/>
      <c r="Q55" s="500"/>
      <c r="R55" s="500"/>
      <c r="S55" s="500"/>
      <c r="T55" s="500"/>
      <c r="U55" s="500"/>
      <c r="V55" s="500"/>
      <c r="W55" s="500"/>
      <c r="X55" s="500"/>
      <c r="Y55" s="500"/>
      <c r="Z55" s="500"/>
      <c r="AA55" s="500"/>
      <c r="AB55" s="1406">
        <v>2.0</v>
      </c>
      <c r="AC55" s="665" t="s">
        <v>55</v>
      </c>
      <c r="AD55" s="664" t="s">
        <v>4445</v>
      </c>
      <c r="AE55" s="642" t="s">
        <v>6632</v>
      </c>
      <c r="AF55" s="641"/>
      <c r="AG55" s="641"/>
      <c r="AH55" s="641"/>
    </row>
    <row r="56" ht="15.75" customHeight="1">
      <c r="A56" s="131"/>
      <c r="B56" s="222"/>
      <c r="C56" s="222"/>
      <c r="D56" s="641"/>
      <c r="E56" s="1005" t="s">
        <v>6633</v>
      </c>
      <c r="F56" s="642" t="s">
        <v>6627</v>
      </c>
      <c r="G56" s="640" t="s">
        <v>6634</v>
      </c>
      <c r="H56" s="501"/>
      <c r="I56" s="501"/>
      <c r="J56" s="501"/>
      <c r="K56" s="501"/>
      <c r="L56" s="500"/>
      <c r="M56" s="500"/>
      <c r="N56" s="500"/>
      <c r="O56" s="500"/>
      <c r="P56" s="500"/>
      <c r="Q56" s="500"/>
      <c r="R56" s="500"/>
      <c r="S56" s="500"/>
      <c r="T56" s="500"/>
      <c r="U56" s="500"/>
      <c r="V56" s="500"/>
      <c r="W56" s="500"/>
      <c r="X56" s="500"/>
      <c r="Y56" s="500"/>
      <c r="Z56" s="500"/>
      <c r="AA56" s="500"/>
      <c r="AB56" s="1406">
        <v>1.0</v>
      </c>
      <c r="AC56" s="665" t="s">
        <v>55</v>
      </c>
      <c r="AD56" s="1143" t="s">
        <v>4445</v>
      </c>
      <c r="AE56" s="642"/>
      <c r="AF56" s="642"/>
      <c r="AG56" s="642"/>
      <c r="AH56" s="642"/>
    </row>
    <row r="57" ht="15.75" hidden="1" customHeight="1">
      <c r="A57" s="131"/>
      <c r="B57" s="222"/>
      <c r="C57" s="222"/>
      <c r="D57" s="789"/>
      <c r="E57" s="222"/>
      <c r="F57" s="791" t="s">
        <v>6635</v>
      </c>
      <c r="G57" s="801" t="s">
        <v>6636</v>
      </c>
      <c r="H57" s="500"/>
      <c r="I57" s="500"/>
      <c r="J57" s="500"/>
      <c r="K57" s="500"/>
      <c r="L57" s="500"/>
      <c r="M57" s="500"/>
      <c r="N57" s="500"/>
      <c r="O57" s="500"/>
      <c r="P57" s="500"/>
      <c r="Q57" s="500"/>
      <c r="R57" s="500"/>
      <c r="S57" s="500"/>
      <c r="T57" s="500"/>
      <c r="U57" s="500"/>
      <c r="V57" s="500"/>
      <c r="W57" s="500"/>
      <c r="X57" s="500"/>
      <c r="Y57" s="500"/>
      <c r="Z57" s="500"/>
      <c r="AA57" s="500"/>
      <c r="AB57" s="1406">
        <v>2.0</v>
      </c>
      <c r="AC57" s="665" t="s">
        <v>55</v>
      </c>
      <c r="AD57" s="664" t="s">
        <v>4445</v>
      </c>
      <c r="AE57" s="642" t="s">
        <v>6637</v>
      </c>
      <c r="AF57" s="641"/>
      <c r="AG57" s="641"/>
      <c r="AH57" s="641"/>
    </row>
    <row r="58" ht="15.75" hidden="1" customHeight="1">
      <c r="A58" s="131"/>
      <c r="B58" s="222"/>
      <c r="C58" s="109"/>
      <c r="D58" s="789"/>
      <c r="E58" s="109"/>
      <c r="F58" s="791" t="s">
        <v>6638</v>
      </c>
      <c r="G58" s="801" t="s">
        <v>6639</v>
      </c>
      <c r="H58" s="500"/>
      <c r="I58" s="500"/>
      <c r="J58" s="500"/>
      <c r="K58" s="500"/>
      <c r="L58" s="500"/>
      <c r="M58" s="500"/>
      <c r="N58" s="500"/>
      <c r="O58" s="500"/>
      <c r="P58" s="500"/>
      <c r="Q58" s="500"/>
      <c r="R58" s="500"/>
      <c r="S58" s="500"/>
      <c r="T58" s="500"/>
      <c r="U58" s="500"/>
      <c r="V58" s="500"/>
      <c r="W58" s="500"/>
      <c r="X58" s="500"/>
      <c r="Y58" s="500"/>
      <c r="Z58" s="500"/>
      <c r="AA58" s="500"/>
      <c r="AB58" s="1406">
        <v>2.0</v>
      </c>
      <c r="AC58" s="665" t="s">
        <v>55</v>
      </c>
      <c r="AD58" s="664" t="s">
        <v>4445</v>
      </c>
      <c r="AE58" s="641"/>
      <c r="AF58" s="640" t="s">
        <v>6640</v>
      </c>
      <c r="AG58" s="1408"/>
      <c r="AH58" s="623"/>
    </row>
    <row r="59" ht="15.75" customHeight="1">
      <c r="A59" s="131"/>
      <c r="B59" s="222"/>
      <c r="C59" s="1005" t="s">
        <v>6641</v>
      </c>
      <c r="D59" s="641"/>
      <c r="E59" s="642" t="s">
        <v>6626</v>
      </c>
      <c r="F59" s="642" t="s">
        <v>6642</v>
      </c>
      <c r="G59" s="640" t="s">
        <v>6643</v>
      </c>
      <c r="H59" s="501"/>
      <c r="I59" s="501"/>
      <c r="J59" s="501"/>
      <c r="K59" s="501"/>
      <c r="L59" s="500"/>
      <c r="M59" s="500"/>
      <c r="N59" s="500"/>
      <c r="O59" s="500"/>
      <c r="P59" s="500"/>
      <c r="Q59" s="500"/>
      <c r="R59" s="500"/>
      <c r="S59" s="500"/>
      <c r="T59" s="500"/>
      <c r="U59" s="500"/>
      <c r="V59" s="500"/>
      <c r="W59" s="500"/>
      <c r="X59" s="500"/>
      <c r="Y59" s="500"/>
      <c r="Z59" s="500"/>
      <c r="AA59" s="500"/>
      <c r="AB59" s="1406">
        <v>1.0</v>
      </c>
      <c r="AC59" s="665" t="s">
        <v>55</v>
      </c>
      <c r="AD59" s="1096" t="s">
        <v>3852</v>
      </c>
      <c r="AE59" s="642"/>
      <c r="AF59" s="642" t="s">
        <v>6644</v>
      </c>
      <c r="AG59" s="640"/>
      <c r="AH59" s="640" t="s">
        <v>6645</v>
      </c>
    </row>
    <row r="60" ht="15.75" customHeight="1">
      <c r="A60" s="131"/>
      <c r="B60" s="109"/>
      <c r="C60" s="109"/>
      <c r="D60" s="641"/>
      <c r="E60" s="642" t="s">
        <v>6633</v>
      </c>
      <c r="F60" s="642" t="s">
        <v>6642</v>
      </c>
      <c r="G60" s="640" t="s">
        <v>6646</v>
      </c>
      <c r="H60" s="501"/>
      <c r="I60" s="501"/>
      <c r="J60" s="501"/>
      <c r="K60" s="501"/>
      <c r="L60" s="500"/>
      <c r="M60" s="500"/>
      <c r="N60" s="500"/>
      <c r="O60" s="500"/>
      <c r="P60" s="500"/>
      <c r="Q60" s="500"/>
      <c r="R60" s="500"/>
      <c r="S60" s="500"/>
      <c r="T60" s="500"/>
      <c r="U60" s="500"/>
      <c r="V60" s="500"/>
      <c r="W60" s="500"/>
      <c r="X60" s="500"/>
      <c r="Y60" s="500"/>
      <c r="Z60" s="500"/>
      <c r="AA60" s="500"/>
      <c r="AB60" s="1406">
        <v>1.0</v>
      </c>
      <c r="AC60" s="665" t="s">
        <v>55</v>
      </c>
      <c r="AD60" s="1096" t="s">
        <v>3852</v>
      </c>
      <c r="AE60" s="642"/>
      <c r="AF60" s="642"/>
      <c r="AG60" s="642"/>
      <c r="AH60" s="623"/>
    </row>
    <row r="61" ht="15.75" customHeight="1">
      <c r="A61" s="131"/>
      <c r="B61" s="642" t="s">
        <v>6647</v>
      </c>
      <c r="C61" s="641"/>
      <c r="D61" s="641"/>
      <c r="E61" s="641"/>
      <c r="F61" s="642" t="s">
        <v>6648</v>
      </c>
      <c r="G61" s="640" t="s">
        <v>6649</v>
      </c>
      <c r="H61" s="501"/>
      <c r="I61" s="501"/>
      <c r="J61" s="501"/>
      <c r="K61" s="501"/>
      <c r="L61" s="501"/>
      <c r="M61" s="501"/>
      <c r="N61" s="501"/>
      <c r="O61" s="501"/>
      <c r="P61" s="501"/>
      <c r="Q61" s="501"/>
      <c r="R61" s="501"/>
      <c r="S61" s="501"/>
      <c r="T61" s="501"/>
      <c r="U61" s="501"/>
      <c r="V61" s="501"/>
      <c r="W61" s="501"/>
      <c r="X61" s="501"/>
      <c r="Y61" s="501"/>
      <c r="Z61" s="501"/>
      <c r="AA61" s="501"/>
      <c r="AB61" s="1406">
        <v>1.0</v>
      </c>
      <c r="AC61" s="665" t="s">
        <v>55</v>
      </c>
      <c r="AD61" s="1143" t="s">
        <v>533</v>
      </c>
      <c r="AE61" s="652"/>
      <c r="AF61" s="642"/>
      <c r="AG61" s="643"/>
      <c r="AH61" s="643"/>
    </row>
    <row r="62" ht="15.75" customHeight="1">
      <c r="A62" s="131"/>
      <c r="B62" s="1005" t="s">
        <v>6650</v>
      </c>
      <c r="C62" s="1005" t="s">
        <v>6651</v>
      </c>
      <c r="D62" s="641"/>
      <c r="E62" s="642" t="s">
        <v>6652</v>
      </c>
      <c r="F62" s="642" t="s">
        <v>6653</v>
      </c>
      <c r="G62" s="640" t="s">
        <v>6654</v>
      </c>
      <c r="H62" s="501"/>
      <c r="I62" s="501"/>
      <c r="J62" s="501"/>
      <c r="K62" s="501"/>
      <c r="L62" s="501"/>
      <c r="M62" s="501"/>
      <c r="N62" s="501"/>
      <c r="O62" s="501"/>
      <c r="P62" s="501"/>
      <c r="Q62" s="501"/>
      <c r="R62" s="501"/>
      <c r="S62" s="501"/>
      <c r="T62" s="501"/>
      <c r="U62" s="501"/>
      <c r="V62" s="501"/>
      <c r="W62" s="501"/>
      <c r="X62" s="501"/>
      <c r="Y62" s="501"/>
      <c r="Z62" s="501"/>
      <c r="AA62" s="501"/>
      <c r="AB62" s="1406">
        <v>1.0</v>
      </c>
      <c r="AC62" s="665" t="s">
        <v>55</v>
      </c>
      <c r="AD62" s="1096" t="s">
        <v>2703</v>
      </c>
      <c r="AE62" s="642"/>
      <c r="AF62" s="642" t="s">
        <v>6655</v>
      </c>
      <c r="AG62" s="640"/>
      <c r="AH62" s="623"/>
    </row>
    <row r="63" ht="15.75" customHeight="1">
      <c r="A63" s="131"/>
      <c r="B63" s="109"/>
      <c r="C63" s="109"/>
      <c r="D63" s="641"/>
      <c r="E63" s="642" t="s">
        <v>1366</v>
      </c>
      <c r="F63" s="642" t="s">
        <v>6656</v>
      </c>
      <c r="G63" s="640" t="s">
        <v>6657</v>
      </c>
      <c r="H63" s="501"/>
      <c r="I63" s="501"/>
      <c r="J63" s="501"/>
      <c r="K63" s="501"/>
      <c r="L63" s="500"/>
      <c r="M63" s="500"/>
      <c r="N63" s="500"/>
      <c r="O63" s="500"/>
      <c r="P63" s="500"/>
      <c r="Q63" s="500"/>
      <c r="R63" s="500"/>
      <c r="S63" s="500"/>
      <c r="T63" s="500"/>
      <c r="U63" s="500"/>
      <c r="V63" s="500"/>
      <c r="W63" s="500"/>
      <c r="X63" s="500"/>
      <c r="Y63" s="500"/>
      <c r="Z63" s="500"/>
      <c r="AA63" s="500"/>
      <c r="AB63" s="1406">
        <v>1.0</v>
      </c>
      <c r="AC63" s="665" t="s">
        <v>55</v>
      </c>
      <c r="AD63" s="1096" t="s">
        <v>2703</v>
      </c>
      <c r="AE63" s="642"/>
      <c r="AF63" s="642"/>
      <c r="AG63" s="642"/>
      <c r="AH63" s="623"/>
    </row>
    <row r="64" ht="15.75" customHeight="1">
      <c r="A64" s="131"/>
      <c r="B64" s="1005" t="s">
        <v>6658</v>
      </c>
      <c r="C64" s="642" t="s">
        <v>6659</v>
      </c>
      <c r="D64" s="641"/>
      <c r="E64" s="641"/>
      <c r="F64" s="642" t="s">
        <v>6660</v>
      </c>
      <c r="G64" s="640" t="s">
        <v>6661</v>
      </c>
      <c r="H64" s="501"/>
      <c r="I64" s="501"/>
      <c r="J64" s="501"/>
      <c r="K64" s="501"/>
      <c r="L64" s="500"/>
      <c r="M64" s="500"/>
      <c r="N64" s="500"/>
      <c r="O64" s="500"/>
      <c r="P64" s="500"/>
      <c r="Q64" s="500"/>
      <c r="R64" s="500"/>
      <c r="S64" s="500"/>
      <c r="T64" s="500"/>
      <c r="U64" s="500"/>
      <c r="V64" s="500"/>
      <c r="W64" s="500"/>
      <c r="X64" s="500"/>
      <c r="Y64" s="500"/>
      <c r="Z64" s="500"/>
      <c r="AA64" s="500"/>
      <c r="AB64" s="1406">
        <v>1.0</v>
      </c>
      <c r="AC64" s="665" t="s">
        <v>55</v>
      </c>
      <c r="AD64" s="1143" t="s">
        <v>1297</v>
      </c>
      <c r="AE64" s="814"/>
      <c r="AF64" s="640"/>
      <c r="AG64" s="640"/>
      <c r="AH64" s="623"/>
    </row>
    <row r="65" ht="15.75" customHeight="1">
      <c r="A65" s="131"/>
      <c r="B65" s="222"/>
      <c r="C65" s="1005" t="s">
        <v>5149</v>
      </c>
      <c r="D65" s="641"/>
      <c r="E65" s="641"/>
      <c r="F65" s="642" t="s">
        <v>6662</v>
      </c>
      <c r="G65" s="640" t="s">
        <v>6663</v>
      </c>
      <c r="H65" s="501"/>
      <c r="I65" s="501"/>
      <c r="J65" s="501"/>
      <c r="K65" s="501"/>
      <c r="L65" s="500"/>
      <c r="M65" s="500"/>
      <c r="N65" s="500"/>
      <c r="O65" s="500"/>
      <c r="P65" s="500"/>
      <c r="Q65" s="500"/>
      <c r="R65" s="500"/>
      <c r="S65" s="500"/>
      <c r="T65" s="500"/>
      <c r="U65" s="500"/>
      <c r="V65" s="500"/>
      <c r="W65" s="500"/>
      <c r="X65" s="500"/>
      <c r="Y65" s="500"/>
      <c r="Z65" s="500"/>
      <c r="AA65" s="500"/>
      <c r="AB65" s="1406">
        <v>1.0</v>
      </c>
      <c r="AC65" s="665" t="s">
        <v>55</v>
      </c>
      <c r="AD65" s="1143" t="s">
        <v>2124</v>
      </c>
      <c r="AE65" s="656" t="s">
        <v>6664</v>
      </c>
      <c r="AF65" s="642"/>
      <c r="AG65" s="640"/>
      <c r="AH65" s="633"/>
    </row>
    <row r="66" ht="15.75" hidden="1" customHeight="1">
      <c r="A66" s="131"/>
      <c r="B66" s="222"/>
      <c r="C66" s="109"/>
      <c r="D66" s="791" t="s">
        <v>6665</v>
      </c>
      <c r="E66" s="789"/>
      <c r="F66" s="791" t="s">
        <v>6666</v>
      </c>
      <c r="G66" s="801" t="s">
        <v>6667</v>
      </c>
      <c r="H66" s="500"/>
      <c r="I66" s="500"/>
      <c r="J66" s="500"/>
      <c r="K66" s="500"/>
      <c r="L66" s="500"/>
      <c r="M66" s="500"/>
      <c r="N66" s="500"/>
      <c r="O66" s="500"/>
      <c r="P66" s="500"/>
      <c r="Q66" s="500"/>
      <c r="R66" s="500"/>
      <c r="S66" s="500"/>
      <c r="T66" s="500"/>
      <c r="U66" s="500"/>
      <c r="V66" s="500"/>
      <c r="W66" s="500"/>
      <c r="X66" s="500"/>
      <c r="Y66" s="500"/>
      <c r="Z66" s="500"/>
      <c r="AA66" s="500"/>
      <c r="AB66" s="1406">
        <v>3.0</v>
      </c>
      <c r="AC66" s="665" t="s">
        <v>55</v>
      </c>
      <c r="AD66" s="665" t="s">
        <v>3852</v>
      </c>
      <c r="AE66" s="641"/>
      <c r="AF66" s="641"/>
      <c r="AG66" s="641"/>
      <c r="AH66" s="642"/>
    </row>
    <row r="67" ht="15.75" customHeight="1">
      <c r="A67" s="131"/>
      <c r="B67" s="222"/>
      <c r="C67" s="1856" t="s">
        <v>6668</v>
      </c>
      <c r="D67" s="641"/>
      <c r="E67" s="641"/>
      <c r="F67" s="640" t="s">
        <v>6669</v>
      </c>
      <c r="G67" s="640" t="s">
        <v>6670</v>
      </c>
      <c r="H67" s="501"/>
      <c r="I67" s="501"/>
      <c r="J67" s="501"/>
      <c r="K67" s="501"/>
      <c r="L67" s="501"/>
      <c r="M67" s="500"/>
      <c r="N67" s="500"/>
      <c r="O67" s="501"/>
      <c r="P67" s="501"/>
      <c r="Q67" s="501"/>
      <c r="R67" s="501"/>
      <c r="S67" s="501"/>
      <c r="T67" s="501"/>
      <c r="U67" s="501"/>
      <c r="V67" s="500"/>
      <c r="W67" s="501"/>
      <c r="X67" s="501"/>
      <c r="Y67" s="501"/>
      <c r="Z67" s="500"/>
      <c r="AA67" s="501"/>
      <c r="AB67" s="1406">
        <v>1.0</v>
      </c>
      <c r="AC67" s="665" t="s">
        <v>55</v>
      </c>
      <c r="AD67" s="1143" t="s">
        <v>387</v>
      </c>
      <c r="AE67" s="652"/>
      <c r="AF67" s="656" t="s">
        <v>6671</v>
      </c>
      <c r="AG67" s="642"/>
      <c r="AH67" s="642"/>
    </row>
    <row r="68" ht="15.75" hidden="1" customHeight="1">
      <c r="A68" s="131"/>
      <c r="B68" s="222"/>
      <c r="C68" s="109"/>
      <c r="D68" s="791" t="s">
        <v>6672</v>
      </c>
      <c r="E68" s="789"/>
      <c r="F68" s="791" t="s">
        <v>6673</v>
      </c>
      <c r="G68" s="801" t="s">
        <v>6674</v>
      </c>
      <c r="H68" s="500"/>
      <c r="I68" s="500"/>
      <c r="J68" s="501"/>
      <c r="K68" s="501"/>
      <c r="L68" s="501"/>
      <c r="M68" s="500"/>
      <c r="N68" s="500"/>
      <c r="O68" s="501"/>
      <c r="P68" s="501"/>
      <c r="Q68" s="501"/>
      <c r="R68" s="501"/>
      <c r="S68" s="501"/>
      <c r="T68" s="501"/>
      <c r="U68" s="501"/>
      <c r="V68" s="500"/>
      <c r="W68" s="501"/>
      <c r="X68" s="501"/>
      <c r="Y68" s="501"/>
      <c r="Z68" s="500"/>
      <c r="AA68" s="501"/>
      <c r="AB68" s="1406">
        <v>3.0</v>
      </c>
      <c r="AC68" s="665" t="s">
        <v>55</v>
      </c>
      <c r="AD68" s="665" t="s">
        <v>3852</v>
      </c>
      <c r="AE68" s="641"/>
      <c r="AF68" s="641"/>
      <c r="AG68" s="641"/>
      <c r="AH68" s="642"/>
    </row>
    <row r="69" ht="15.75" customHeight="1">
      <c r="A69" s="131"/>
      <c r="B69" s="222"/>
      <c r="C69" s="1005" t="s">
        <v>6675</v>
      </c>
      <c r="D69" s="641"/>
      <c r="E69" s="642" t="s">
        <v>5212</v>
      </c>
      <c r="F69" s="642" t="s">
        <v>6676</v>
      </c>
      <c r="G69" s="640" t="s">
        <v>6677</v>
      </c>
      <c r="H69" s="501"/>
      <c r="I69" s="501"/>
      <c r="J69" s="501"/>
      <c r="K69" s="501"/>
      <c r="L69" s="501"/>
      <c r="M69" s="501"/>
      <c r="N69" s="501"/>
      <c r="O69" s="501"/>
      <c r="P69" s="501"/>
      <c r="Q69" s="501"/>
      <c r="R69" s="501"/>
      <c r="S69" s="501"/>
      <c r="T69" s="501"/>
      <c r="U69" s="501"/>
      <c r="V69" s="501"/>
      <c r="W69" s="501"/>
      <c r="X69" s="501"/>
      <c r="Y69" s="501"/>
      <c r="Z69" s="501"/>
      <c r="AA69" s="501"/>
      <c r="AB69" s="1406">
        <v>1.0</v>
      </c>
      <c r="AC69" s="665" t="s">
        <v>55</v>
      </c>
      <c r="AD69" s="1096" t="s">
        <v>6551</v>
      </c>
      <c r="AE69" s="642"/>
      <c r="AF69" s="642"/>
      <c r="AG69" s="642"/>
      <c r="AH69" s="642"/>
    </row>
    <row r="70" ht="15.75" customHeight="1">
      <c r="A70" s="131"/>
      <c r="B70" s="222"/>
      <c r="C70" s="109"/>
      <c r="D70" s="642" t="s">
        <v>6678</v>
      </c>
      <c r="E70" s="642" t="s">
        <v>5089</v>
      </c>
      <c r="F70" s="642" t="s">
        <v>6679</v>
      </c>
      <c r="G70" s="640" t="s">
        <v>6680</v>
      </c>
      <c r="H70" s="501"/>
      <c r="I70" s="501"/>
      <c r="J70" s="501"/>
      <c r="K70" s="501"/>
      <c r="L70" s="501"/>
      <c r="M70" s="501"/>
      <c r="N70" s="501"/>
      <c r="O70" s="501"/>
      <c r="P70" s="501"/>
      <c r="Q70" s="501"/>
      <c r="R70" s="501"/>
      <c r="S70" s="501"/>
      <c r="T70" s="501"/>
      <c r="U70" s="501"/>
      <c r="V70" s="501"/>
      <c r="W70" s="501"/>
      <c r="X70" s="501"/>
      <c r="Y70" s="501"/>
      <c r="Z70" s="501"/>
      <c r="AA70" s="501"/>
      <c r="AB70" s="1406">
        <v>1.0</v>
      </c>
      <c r="AC70" s="665" t="s">
        <v>55</v>
      </c>
      <c r="AD70" s="1096" t="s">
        <v>3852</v>
      </c>
      <c r="AE70" s="642"/>
      <c r="AF70" s="642"/>
      <c r="AG70" s="642"/>
      <c r="AH70" s="642"/>
    </row>
    <row r="71" ht="15.75" hidden="1" customHeight="1">
      <c r="A71" s="131"/>
      <c r="B71" s="109"/>
      <c r="C71" s="791" t="s">
        <v>6681</v>
      </c>
      <c r="D71" s="789"/>
      <c r="E71" s="789"/>
      <c r="F71" s="791" t="s">
        <v>6682</v>
      </c>
      <c r="G71" s="801" t="s">
        <v>6683</v>
      </c>
      <c r="H71" s="500"/>
      <c r="I71" s="500"/>
      <c r="J71" s="501"/>
      <c r="K71" s="501"/>
      <c r="L71" s="501"/>
      <c r="M71" s="500"/>
      <c r="N71" s="500"/>
      <c r="O71" s="501"/>
      <c r="P71" s="501"/>
      <c r="Q71" s="501"/>
      <c r="R71" s="501"/>
      <c r="S71" s="501"/>
      <c r="T71" s="501"/>
      <c r="U71" s="501"/>
      <c r="V71" s="500"/>
      <c r="W71" s="501"/>
      <c r="X71" s="501"/>
      <c r="Y71" s="501"/>
      <c r="Z71" s="500"/>
      <c r="AA71" s="501"/>
      <c r="AB71" s="1406">
        <v>3.0</v>
      </c>
      <c r="AC71" s="665" t="s">
        <v>55</v>
      </c>
      <c r="AD71" s="665" t="s">
        <v>3852</v>
      </c>
      <c r="AE71" s="641"/>
      <c r="AF71" s="641"/>
      <c r="AG71" s="641"/>
      <c r="AH71" s="642"/>
    </row>
    <row r="72" ht="15.75" hidden="1" customHeight="1">
      <c r="A72" s="131"/>
      <c r="B72" s="1850" t="s">
        <v>6684</v>
      </c>
      <c r="C72" s="789"/>
      <c r="D72" s="789"/>
      <c r="E72" s="791" t="s">
        <v>6685</v>
      </c>
      <c r="F72" s="791" t="s">
        <v>6686</v>
      </c>
      <c r="G72" s="801" t="s">
        <v>6687</v>
      </c>
      <c r="H72" s="500"/>
      <c r="I72" s="500"/>
      <c r="J72" s="501"/>
      <c r="K72" s="501"/>
      <c r="L72" s="501"/>
      <c r="M72" s="500"/>
      <c r="N72" s="500"/>
      <c r="O72" s="501"/>
      <c r="P72" s="501"/>
      <c r="Q72" s="501"/>
      <c r="R72" s="501"/>
      <c r="S72" s="501"/>
      <c r="T72" s="501"/>
      <c r="U72" s="501"/>
      <c r="V72" s="500"/>
      <c r="W72" s="501"/>
      <c r="X72" s="501"/>
      <c r="Y72" s="501"/>
      <c r="Z72" s="500"/>
      <c r="AA72" s="501"/>
      <c r="AB72" s="1406">
        <v>3.0</v>
      </c>
      <c r="AC72" s="665" t="s">
        <v>55</v>
      </c>
      <c r="AD72" s="665" t="s">
        <v>3852</v>
      </c>
      <c r="AE72" s="641"/>
      <c r="AF72" s="641"/>
      <c r="AG72" s="641"/>
      <c r="AH72" s="642"/>
    </row>
    <row r="73" ht="15.75" hidden="1" customHeight="1">
      <c r="A73" s="131"/>
      <c r="B73" s="109"/>
      <c r="C73" s="789"/>
      <c r="D73" s="789"/>
      <c r="E73" s="791" t="s">
        <v>6688</v>
      </c>
      <c r="F73" s="791" t="s">
        <v>6686</v>
      </c>
      <c r="G73" s="801" t="s">
        <v>6689</v>
      </c>
      <c r="H73" s="501"/>
      <c r="I73" s="501"/>
      <c r="J73" s="501"/>
      <c r="K73" s="501"/>
      <c r="L73" s="501"/>
      <c r="M73" s="501"/>
      <c r="N73" s="501"/>
      <c r="O73" s="501"/>
      <c r="P73" s="501"/>
      <c r="Q73" s="501"/>
      <c r="R73" s="501"/>
      <c r="S73" s="501"/>
      <c r="T73" s="501"/>
      <c r="U73" s="501"/>
      <c r="V73" s="501"/>
      <c r="W73" s="501"/>
      <c r="X73" s="501"/>
      <c r="Y73" s="501"/>
      <c r="Z73" s="501"/>
      <c r="AA73" s="501"/>
      <c r="AB73" s="1406">
        <v>3.0</v>
      </c>
      <c r="AC73" s="665" t="s">
        <v>55</v>
      </c>
      <c r="AD73" s="665" t="s">
        <v>3852</v>
      </c>
      <c r="AE73" s="641"/>
      <c r="AF73" s="641"/>
      <c r="AG73" s="641"/>
      <c r="AH73" s="642"/>
    </row>
    <row r="74" ht="15.75" hidden="1" customHeight="1">
      <c r="A74" s="131"/>
      <c r="B74" s="791" t="s">
        <v>6690</v>
      </c>
      <c r="C74" s="789"/>
      <c r="D74" s="789"/>
      <c r="E74" s="789"/>
      <c r="F74" s="791" t="s">
        <v>6691</v>
      </c>
      <c r="G74" s="801" t="s">
        <v>6692</v>
      </c>
      <c r="H74" s="500"/>
      <c r="I74" s="500"/>
      <c r="J74" s="501"/>
      <c r="K74" s="501"/>
      <c r="L74" s="501"/>
      <c r="M74" s="500"/>
      <c r="N74" s="500"/>
      <c r="O74" s="501"/>
      <c r="P74" s="501"/>
      <c r="Q74" s="501"/>
      <c r="R74" s="501"/>
      <c r="S74" s="501"/>
      <c r="T74" s="501"/>
      <c r="U74" s="501"/>
      <c r="V74" s="500"/>
      <c r="W74" s="501"/>
      <c r="X74" s="501"/>
      <c r="Y74" s="501"/>
      <c r="Z74" s="500"/>
      <c r="AA74" s="501"/>
      <c r="AB74" s="1406">
        <v>3.0</v>
      </c>
      <c r="AC74" s="665" t="s">
        <v>55</v>
      </c>
      <c r="AD74" s="665" t="s">
        <v>3852</v>
      </c>
      <c r="AE74" s="641"/>
      <c r="AF74" s="641"/>
      <c r="AG74" s="641"/>
      <c r="AH74" s="642"/>
    </row>
    <row r="75" ht="15.75" hidden="1" customHeight="1">
      <c r="A75" s="131"/>
      <c r="B75" s="1850" t="s">
        <v>6532</v>
      </c>
      <c r="C75" s="1850" t="s">
        <v>6693</v>
      </c>
      <c r="D75" s="789"/>
      <c r="E75" s="791" t="s">
        <v>6694</v>
      </c>
      <c r="F75" s="791" t="s">
        <v>6695</v>
      </c>
      <c r="G75" s="801" t="s">
        <v>6696</v>
      </c>
      <c r="H75" s="500"/>
      <c r="I75" s="500"/>
      <c r="J75" s="501"/>
      <c r="K75" s="501"/>
      <c r="L75" s="501"/>
      <c r="M75" s="500"/>
      <c r="N75" s="500"/>
      <c r="O75" s="501"/>
      <c r="P75" s="501"/>
      <c r="Q75" s="501"/>
      <c r="R75" s="501"/>
      <c r="S75" s="501"/>
      <c r="T75" s="501"/>
      <c r="U75" s="501"/>
      <c r="V75" s="500"/>
      <c r="W75" s="501"/>
      <c r="X75" s="501"/>
      <c r="Y75" s="501"/>
      <c r="Z75" s="500"/>
      <c r="AA75" s="501"/>
      <c r="AB75" s="1406">
        <v>2.0</v>
      </c>
      <c r="AC75" s="665" t="s">
        <v>55</v>
      </c>
      <c r="AD75" s="665" t="s">
        <v>3852</v>
      </c>
      <c r="AE75" s="641"/>
      <c r="AF75" s="641"/>
      <c r="AG75" s="641"/>
      <c r="AH75" s="642"/>
    </row>
    <row r="76" ht="15.75" hidden="1" customHeight="1">
      <c r="A76" s="131"/>
      <c r="B76" s="222"/>
      <c r="C76" s="109"/>
      <c r="D76" s="789"/>
      <c r="E76" s="789"/>
      <c r="F76" s="791" t="s">
        <v>6697</v>
      </c>
      <c r="G76" s="801" t="s">
        <v>6696</v>
      </c>
      <c r="H76" s="501"/>
      <c r="I76" s="501"/>
      <c r="J76" s="502"/>
      <c r="K76" s="502"/>
      <c r="L76" s="502"/>
      <c r="M76" s="501"/>
      <c r="N76" s="501"/>
      <c r="O76" s="501"/>
      <c r="P76" s="501"/>
      <c r="Q76" s="501"/>
      <c r="R76" s="501"/>
      <c r="S76" s="501"/>
      <c r="T76" s="501"/>
      <c r="U76" s="502"/>
      <c r="V76" s="501"/>
      <c r="W76" s="501"/>
      <c r="X76" s="501"/>
      <c r="Y76" s="502"/>
      <c r="Z76" s="501"/>
      <c r="AA76" s="502"/>
      <c r="AB76" s="1406">
        <v>2.0</v>
      </c>
      <c r="AC76" s="665" t="s">
        <v>55</v>
      </c>
      <c r="AD76" s="665" t="s">
        <v>3852</v>
      </c>
      <c r="AE76" s="641"/>
      <c r="AF76" s="641"/>
      <c r="AG76" s="641"/>
      <c r="AH76" s="642"/>
    </row>
    <row r="77" ht="15.75" hidden="1" customHeight="1">
      <c r="A77" s="110"/>
      <c r="B77" s="109"/>
      <c r="C77" s="791" t="s">
        <v>6698</v>
      </c>
      <c r="D77" s="789"/>
      <c r="E77" s="791" t="s">
        <v>6694</v>
      </c>
      <c r="F77" s="791" t="s">
        <v>6699</v>
      </c>
      <c r="G77" s="801" t="s">
        <v>6700</v>
      </c>
      <c r="H77" s="501"/>
      <c r="I77" s="501"/>
      <c r="J77" s="501"/>
      <c r="K77" s="501"/>
      <c r="L77" s="501"/>
      <c r="M77" s="501"/>
      <c r="N77" s="501"/>
      <c r="O77" s="501"/>
      <c r="P77" s="501"/>
      <c r="Q77" s="501"/>
      <c r="R77" s="501"/>
      <c r="S77" s="501"/>
      <c r="T77" s="501"/>
      <c r="U77" s="501"/>
      <c r="V77" s="501"/>
      <c r="W77" s="501"/>
      <c r="X77" s="501"/>
      <c r="Y77" s="501"/>
      <c r="Z77" s="501"/>
      <c r="AA77" s="501"/>
      <c r="AB77" s="1406">
        <v>2.0</v>
      </c>
      <c r="AC77" s="665" t="s">
        <v>55</v>
      </c>
      <c r="AD77" s="665" t="s">
        <v>3852</v>
      </c>
      <c r="AE77" s="641"/>
      <c r="AF77" s="641"/>
      <c r="AG77" s="641"/>
      <c r="AH77" s="642"/>
    </row>
    <row r="78" ht="15.75" hidden="1" customHeight="1">
      <c r="A78" s="1849" t="s">
        <v>5133</v>
      </c>
      <c r="B78" s="1850" t="s">
        <v>6547</v>
      </c>
      <c r="C78" s="791" t="s">
        <v>6701</v>
      </c>
      <c r="D78" s="789"/>
      <c r="E78" s="791" t="s">
        <v>6702</v>
      </c>
      <c r="F78" s="791" t="s">
        <v>6703</v>
      </c>
      <c r="G78" s="801" t="s">
        <v>6704</v>
      </c>
      <c r="H78" s="648"/>
      <c r="I78" s="648"/>
      <c r="J78" s="648"/>
      <c r="K78" s="648"/>
      <c r="L78" s="648"/>
      <c r="M78" s="648"/>
      <c r="N78" s="648"/>
      <c r="O78" s="648"/>
      <c r="P78" s="648"/>
      <c r="Q78" s="648"/>
      <c r="R78" s="648"/>
      <c r="S78" s="648"/>
      <c r="T78" s="648"/>
      <c r="U78" s="648"/>
      <c r="V78" s="648"/>
      <c r="W78" s="648"/>
      <c r="X78" s="648"/>
      <c r="Y78" s="648"/>
      <c r="Z78" s="648"/>
      <c r="AA78" s="648"/>
      <c r="AB78" s="1406">
        <v>2.0</v>
      </c>
      <c r="AC78" s="665" t="s">
        <v>55</v>
      </c>
      <c r="AD78" s="665" t="s">
        <v>3852</v>
      </c>
      <c r="AE78" s="641"/>
      <c r="AF78" s="641"/>
      <c r="AG78" s="641"/>
      <c r="AH78" s="642"/>
    </row>
    <row r="79" ht="15.75" hidden="1" customHeight="1">
      <c r="A79" s="131"/>
      <c r="B79" s="109"/>
      <c r="C79" s="791" t="s">
        <v>6548</v>
      </c>
      <c r="D79" s="789"/>
      <c r="E79" s="789"/>
      <c r="F79" s="791" t="s">
        <v>6705</v>
      </c>
      <c r="G79" s="801" t="s">
        <v>6704</v>
      </c>
      <c r="H79" s="648"/>
      <c r="I79" s="648"/>
      <c r="J79" s="500"/>
      <c r="K79" s="500"/>
      <c r="L79" s="500"/>
      <c r="M79" s="648"/>
      <c r="N79" s="648"/>
      <c r="O79" s="648"/>
      <c r="P79" s="648"/>
      <c r="Q79" s="648"/>
      <c r="R79" s="648"/>
      <c r="S79" s="648"/>
      <c r="T79" s="648"/>
      <c r="U79" s="500"/>
      <c r="V79" s="648"/>
      <c r="W79" s="648"/>
      <c r="X79" s="648"/>
      <c r="Y79" s="500"/>
      <c r="Z79" s="648"/>
      <c r="AA79" s="500"/>
      <c r="AB79" s="1406">
        <v>2.0</v>
      </c>
      <c r="AC79" s="665" t="s">
        <v>55</v>
      </c>
      <c r="AD79" s="665" t="s">
        <v>3852</v>
      </c>
      <c r="AE79" s="641"/>
      <c r="AF79" s="641"/>
      <c r="AG79" s="641"/>
      <c r="AH79" s="642"/>
    </row>
    <row r="80" ht="15.75" customHeight="1">
      <c r="A80" s="131"/>
      <c r="B80" s="1005" t="s">
        <v>1796</v>
      </c>
      <c r="C80" s="642" t="s">
        <v>5134</v>
      </c>
      <c r="D80" s="641"/>
      <c r="E80" s="641"/>
      <c r="F80" s="642" t="s">
        <v>6706</v>
      </c>
      <c r="G80" s="640" t="s">
        <v>6707</v>
      </c>
      <c r="H80" s="501"/>
      <c r="I80" s="501"/>
      <c r="J80" s="501"/>
      <c r="K80" s="501"/>
      <c r="L80" s="500"/>
      <c r="M80" s="500"/>
      <c r="N80" s="500"/>
      <c r="O80" s="500"/>
      <c r="P80" s="500"/>
      <c r="Q80" s="500"/>
      <c r="R80" s="500"/>
      <c r="S80" s="500"/>
      <c r="T80" s="500"/>
      <c r="U80" s="500"/>
      <c r="V80" s="500"/>
      <c r="W80" s="500"/>
      <c r="X80" s="500"/>
      <c r="Y80" s="500"/>
      <c r="Z80" s="500"/>
      <c r="AA80" s="500"/>
      <c r="AB80" s="1406">
        <v>1.0</v>
      </c>
      <c r="AC80" s="665" t="s">
        <v>55</v>
      </c>
      <c r="AD80" s="1143" t="s">
        <v>4445</v>
      </c>
      <c r="AE80" s="814"/>
      <c r="AF80" s="642"/>
      <c r="AG80" s="642"/>
      <c r="AH80" s="642"/>
    </row>
    <row r="81" ht="15.75" customHeight="1">
      <c r="A81" s="131"/>
      <c r="B81" s="109"/>
      <c r="C81" s="642" t="s">
        <v>5141</v>
      </c>
      <c r="D81" s="641"/>
      <c r="E81" s="641"/>
      <c r="F81" s="642" t="s">
        <v>6708</v>
      </c>
      <c r="G81" s="640" t="s">
        <v>6709</v>
      </c>
      <c r="H81" s="501"/>
      <c r="I81" s="501"/>
      <c r="J81" s="501"/>
      <c r="K81" s="501"/>
      <c r="L81" s="500"/>
      <c r="M81" s="500"/>
      <c r="N81" s="500"/>
      <c r="O81" s="500"/>
      <c r="P81" s="500"/>
      <c r="Q81" s="500"/>
      <c r="R81" s="500"/>
      <c r="S81" s="500"/>
      <c r="T81" s="500"/>
      <c r="U81" s="500"/>
      <c r="V81" s="500"/>
      <c r="W81" s="500"/>
      <c r="X81" s="500"/>
      <c r="Y81" s="500"/>
      <c r="Z81" s="500"/>
      <c r="AA81" s="500"/>
      <c r="AB81" s="1406">
        <v>1.0</v>
      </c>
      <c r="AC81" s="665" t="s">
        <v>55</v>
      </c>
      <c r="AD81" s="1143" t="s">
        <v>4445</v>
      </c>
      <c r="AE81" s="814"/>
      <c r="AF81" s="642" t="s">
        <v>6710</v>
      </c>
      <c r="AG81" s="650"/>
      <c r="AH81" s="650"/>
    </row>
    <row r="82" ht="15.75" customHeight="1">
      <c r="A82" s="131"/>
      <c r="B82" s="642" t="s">
        <v>6711</v>
      </c>
      <c r="C82" s="641"/>
      <c r="D82" s="641"/>
      <c r="E82" s="641"/>
      <c r="F82" s="642" t="s">
        <v>6712</v>
      </c>
      <c r="G82" s="640" t="s">
        <v>6663</v>
      </c>
      <c r="H82" s="501"/>
      <c r="I82" s="501"/>
      <c r="J82" s="501"/>
      <c r="K82" s="501"/>
      <c r="L82" s="500"/>
      <c r="M82" s="500"/>
      <c r="N82" s="500"/>
      <c r="O82" s="500"/>
      <c r="P82" s="500"/>
      <c r="Q82" s="500"/>
      <c r="R82" s="500"/>
      <c r="S82" s="500"/>
      <c r="T82" s="500"/>
      <c r="U82" s="500"/>
      <c r="V82" s="500"/>
      <c r="W82" s="500"/>
      <c r="X82" s="500"/>
      <c r="Y82" s="500"/>
      <c r="Z82" s="500"/>
      <c r="AA82" s="500"/>
      <c r="AB82" s="1406">
        <v>1.0</v>
      </c>
      <c r="AC82" s="665" t="s">
        <v>55</v>
      </c>
      <c r="AD82" s="1143" t="s">
        <v>2124</v>
      </c>
      <c r="AE82" s="642"/>
      <c r="AF82" s="642"/>
      <c r="AG82" s="640"/>
      <c r="AH82" s="642"/>
    </row>
    <row r="83" ht="15.75" customHeight="1">
      <c r="A83" s="131"/>
      <c r="B83" s="640" t="s">
        <v>6713</v>
      </c>
      <c r="C83" s="641"/>
      <c r="D83" s="641"/>
      <c r="E83" s="641"/>
      <c r="F83" s="640" t="s">
        <v>6714</v>
      </c>
      <c r="G83" s="640" t="s">
        <v>6715</v>
      </c>
      <c r="H83" s="501"/>
      <c r="I83" s="501"/>
      <c r="J83" s="501"/>
      <c r="K83" s="501"/>
      <c r="L83" s="501"/>
      <c r="M83" s="500"/>
      <c r="N83" s="500"/>
      <c r="O83" s="501"/>
      <c r="P83" s="501"/>
      <c r="Q83" s="501"/>
      <c r="R83" s="501"/>
      <c r="S83" s="501"/>
      <c r="T83" s="501"/>
      <c r="U83" s="501"/>
      <c r="V83" s="500"/>
      <c r="W83" s="501"/>
      <c r="X83" s="501"/>
      <c r="Y83" s="501"/>
      <c r="Z83" s="500"/>
      <c r="AA83" s="501"/>
      <c r="AB83" s="1406">
        <v>1.0</v>
      </c>
      <c r="AC83" s="665" t="s">
        <v>55</v>
      </c>
      <c r="AD83" s="1143" t="s">
        <v>2124</v>
      </c>
      <c r="AE83" s="642"/>
      <c r="AF83" s="642"/>
      <c r="AG83" s="640"/>
      <c r="AH83" s="642"/>
    </row>
    <row r="84" ht="15.75" customHeight="1">
      <c r="A84" s="131"/>
      <c r="B84" s="642" t="s">
        <v>3970</v>
      </c>
      <c r="C84" s="641"/>
      <c r="D84" s="641"/>
      <c r="E84" s="642" t="s">
        <v>5089</v>
      </c>
      <c r="F84" s="640" t="s">
        <v>6716</v>
      </c>
      <c r="G84" s="640" t="s">
        <v>6717</v>
      </c>
      <c r="H84" s="501"/>
      <c r="I84" s="501"/>
      <c r="J84" s="501"/>
      <c r="K84" s="501"/>
      <c r="L84" s="501"/>
      <c r="M84" s="500"/>
      <c r="N84" s="500"/>
      <c r="O84" s="501"/>
      <c r="P84" s="501"/>
      <c r="Q84" s="501"/>
      <c r="R84" s="501"/>
      <c r="S84" s="501"/>
      <c r="T84" s="501"/>
      <c r="U84" s="501"/>
      <c r="V84" s="500"/>
      <c r="W84" s="501"/>
      <c r="X84" s="501"/>
      <c r="Y84" s="501"/>
      <c r="Z84" s="500"/>
      <c r="AA84" s="501"/>
      <c r="AB84" s="1406">
        <v>1.0</v>
      </c>
      <c r="AC84" s="665" t="s">
        <v>55</v>
      </c>
      <c r="AD84" s="1143" t="s">
        <v>1297</v>
      </c>
      <c r="AE84" s="642"/>
      <c r="AF84" s="642"/>
      <c r="AG84" s="640"/>
      <c r="AH84" s="642"/>
    </row>
    <row r="85" ht="15.75" hidden="1" customHeight="1">
      <c r="A85" s="131"/>
      <c r="B85" s="1850" t="s">
        <v>3752</v>
      </c>
      <c r="C85" s="791" t="s">
        <v>6718</v>
      </c>
      <c r="D85" s="789"/>
      <c r="E85" s="789"/>
      <c r="F85" s="791" t="s">
        <v>6719</v>
      </c>
      <c r="G85" s="801" t="s">
        <v>6720</v>
      </c>
      <c r="H85" s="500"/>
      <c r="I85" s="500"/>
      <c r="J85" s="648"/>
      <c r="K85" s="648"/>
      <c r="L85" s="648"/>
      <c r="M85" s="500"/>
      <c r="N85" s="500"/>
      <c r="O85" s="648"/>
      <c r="P85" s="648"/>
      <c r="Q85" s="648"/>
      <c r="R85" s="648"/>
      <c r="S85" s="648"/>
      <c r="T85" s="648"/>
      <c r="U85" s="648"/>
      <c r="V85" s="500"/>
      <c r="W85" s="648"/>
      <c r="X85" s="648"/>
      <c r="Y85" s="648"/>
      <c r="Z85" s="500"/>
      <c r="AA85" s="648"/>
      <c r="AB85" s="1406">
        <v>2.0</v>
      </c>
      <c r="AC85" s="665" t="s">
        <v>55</v>
      </c>
      <c r="AD85" s="665" t="s">
        <v>3852</v>
      </c>
      <c r="AE85" s="641"/>
      <c r="AF85" s="641"/>
      <c r="AG85" s="641"/>
      <c r="AH85" s="642"/>
    </row>
    <row r="86" ht="15.75" hidden="1" customHeight="1">
      <c r="A86" s="131"/>
      <c r="B86" s="109"/>
      <c r="C86" s="791" t="s">
        <v>6721</v>
      </c>
      <c r="D86" s="789"/>
      <c r="E86" s="791" t="s">
        <v>6722</v>
      </c>
      <c r="F86" s="791" t="s">
        <v>6723</v>
      </c>
      <c r="G86" s="801" t="s">
        <v>6274</v>
      </c>
      <c r="H86" s="500"/>
      <c r="I86" s="500"/>
      <c r="J86" s="648"/>
      <c r="K86" s="648"/>
      <c r="L86" s="648"/>
      <c r="M86" s="500"/>
      <c r="N86" s="500"/>
      <c r="O86" s="648"/>
      <c r="P86" s="648"/>
      <c r="Q86" s="648"/>
      <c r="R86" s="648"/>
      <c r="S86" s="648"/>
      <c r="T86" s="648"/>
      <c r="U86" s="648"/>
      <c r="V86" s="500"/>
      <c r="W86" s="648"/>
      <c r="X86" s="648"/>
      <c r="Y86" s="648"/>
      <c r="Z86" s="500"/>
      <c r="AA86" s="648"/>
      <c r="AB86" s="1406">
        <v>2.0</v>
      </c>
      <c r="AC86" s="665" t="s">
        <v>55</v>
      </c>
      <c r="AD86" s="665" t="s">
        <v>3852</v>
      </c>
      <c r="AE86" s="641"/>
      <c r="AF86" s="641"/>
      <c r="AG86" s="641"/>
      <c r="AH86" s="642"/>
    </row>
    <row r="87" ht="15.75" hidden="1" customHeight="1">
      <c r="A87" s="110"/>
      <c r="B87" s="791" t="s">
        <v>6724</v>
      </c>
      <c r="C87" s="789"/>
      <c r="D87" s="789"/>
      <c r="E87" s="791" t="s">
        <v>6725</v>
      </c>
      <c r="F87" s="791" t="s">
        <v>6726</v>
      </c>
      <c r="G87" s="801" t="s">
        <v>6727</v>
      </c>
      <c r="H87" s="500"/>
      <c r="I87" s="500"/>
      <c r="J87" s="500"/>
      <c r="K87" s="500"/>
      <c r="L87" s="500"/>
      <c r="M87" s="500"/>
      <c r="N87" s="500"/>
      <c r="O87" s="500"/>
      <c r="P87" s="500"/>
      <c r="Q87" s="500"/>
      <c r="R87" s="500"/>
      <c r="S87" s="500"/>
      <c r="T87" s="500"/>
      <c r="U87" s="500"/>
      <c r="V87" s="500"/>
      <c r="W87" s="500"/>
      <c r="X87" s="500"/>
      <c r="Y87" s="500"/>
      <c r="Z87" s="500"/>
      <c r="AA87" s="500"/>
      <c r="AB87" s="1406">
        <v>3.0</v>
      </c>
      <c r="AC87" s="665" t="s">
        <v>55</v>
      </c>
      <c r="AD87" s="665" t="s">
        <v>3852</v>
      </c>
      <c r="AE87" s="658"/>
      <c r="AF87" s="658"/>
      <c r="AG87" s="658"/>
      <c r="AH87" s="650"/>
    </row>
    <row r="88" ht="15.75" customHeight="1">
      <c r="A88" s="1853" t="s">
        <v>6728</v>
      </c>
      <c r="B88" s="1841"/>
      <c r="C88" s="1841"/>
      <c r="D88" s="1841"/>
      <c r="E88" s="1841"/>
      <c r="F88" s="1841"/>
      <c r="G88" s="1841"/>
      <c r="H88" s="1835"/>
      <c r="I88" s="1835"/>
      <c r="J88" s="1835"/>
      <c r="K88" s="1835"/>
      <c r="L88" s="1835"/>
      <c r="M88" s="1835"/>
      <c r="N88" s="1835"/>
      <c r="O88" s="1835"/>
      <c r="P88" s="1835"/>
      <c r="Q88" s="1835"/>
      <c r="R88" s="1835"/>
      <c r="S88" s="1835"/>
      <c r="T88" s="1835"/>
      <c r="U88" s="1835"/>
      <c r="V88" s="1835"/>
      <c r="W88" s="1835"/>
      <c r="X88" s="1835"/>
      <c r="Y88" s="1835"/>
      <c r="Z88" s="1835"/>
      <c r="AA88" s="1835"/>
      <c r="AB88" s="1857"/>
      <c r="AC88" s="1841"/>
      <c r="AD88" s="1841"/>
      <c r="AE88" s="1846"/>
      <c r="AF88" s="1846"/>
      <c r="AG88" s="1846"/>
      <c r="AH88" s="1846"/>
    </row>
    <row r="89" ht="15.75" hidden="1" customHeight="1">
      <c r="A89" s="1849" t="s">
        <v>6729</v>
      </c>
      <c r="B89" s="791" t="s">
        <v>3472</v>
      </c>
      <c r="C89" s="791" t="s">
        <v>6548</v>
      </c>
      <c r="D89" s="789"/>
      <c r="E89" s="789"/>
      <c r="F89" s="791" t="s">
        <v>6730</v>
      </c>
      <c r="G89" s="801" t="s">
        <v>6731</v>
      </c>
      <c r="H89" s="500"/>
      <c r="I89" s="500"/>
      <c r="J89" s="501"/>
      <c r="K89" s="501"/>
      <c r="L89" s="501"/>
      <c r="M89" s="500"/>
      <c r="N89" s="500"/>
      <c r="O89" s="501"/>
      <c r="P89" s="501"/>
      <c r="Q89" s="501"/>
      <c r="R89" s="501"/>
      <c r="S89" s="501"/>
      <c r="T89" s="501"/>
      <c r="U89" s="501"/>
      <c r="V89" s="500"/>
      <c r="W89" s="501"/>
      <c r="X89" s="501"/>
      <c r="Y89" s="501"/>
      <c r="Z89" s="500"/>
      <c r="AA89" s="501"/>
      <c r="AB89" s="1406">
        <v>2.0</v>
      </c>
      <c r="AC89" s="665" t="s">
        <v>55</v>
      </c>
      <c r="AD89" s="665" t="s">
        <v>3852</v>
      </c>
      <c r="AE89" s="641"/>
      <c r="AF89" s="641"/>
      <c r="AG89" s="641"/>
      <c r="AH89" s="642"/>
    </row>
    <row r="90" ht="15.75" hidden="1" customHeight="1">
      <c r="A90" s="131"/>
      <c r="B90" s="791" t="s">
        <v>4293</v>
      </c>
      <c r="C90" s="791" t="s">
        <v>1796</v>
      </c>
      <c r="D90" s="789"/>
      <c r="E90" s="791" t="s">
        <v>6732</v>
      </c>
      <c r="F90" s="791" t="s">
        <v>6733</v>
      </c>
      <c r="G90" s="801" t="s">
        <v>6734</v>
      </c>
      <c r="H90" s="648"/>
      <c r="I90" s="648"/>
      <c r="J90" s="648"/>
      <c r="K90" s="648"/>
      <c r="L90" s="648"/>
      <c r="M90" s="648"/>
      <c r="N90" s="648"/>
      <c r="O90" s="648"/>
      <c r="P90" s="648"/>
      <c r="Q90" s="648"/>
      <c r="R90" s="648"/>
      <c r="S90" s="648"/>
      <c r="T90" s="648"/>
      <c r="U90" s="648"/>
      <c r="V90" s="648"/>
      <c r="W90" s="648"/>
      <c r="X90" s="648"/>
      <c r="Y90" s="648"/>
      <c r="Z90" s="648"/>
      <c r="AA90" s="648"/>
      <c r="AB90" s="1406">
        <v>2.0</v>
      </c>
      <c r="AC90" s="665" t="s">
        <v>55</v>
      </c>
      <c r="AD90" s="665" t="s">
        <v>3852</v>
      </c>
      <c r="AE90" s="641"/>
      <c r="AF90" s="641"/>
      <c r="AG90" s="641"/>
      <c r="AH90" s="642"/>
    </row>
    <row r="91" ht="15.75" customHeight="1">
      <c r="A91" s="131"/>
      <c r="B91" s="1005" t="s">
        <v>6735</v>
      </c>
      <c r="C91" s="1005" t="s">
        <v>6625</v>
      </c>
      <c r="D91" s="641"/>
      <c r="E91" s="1005" t="s">
        <v>6626</v>
      </c>
      <c r="F91" s="642" t="s">
        <v>6736</v>
      </c>
      <c r="G91" s="640" t="s">
        <v>6628</v>
      </c>
      <c r="H91" s="501"/>
      <c r="I91" s="501"/>
      <c r="J91" s="500"/>
      <c r="K91" s="501"/>
      <c r="L91" s="648"/>
      <c r="M91" s="500"/>
      <c r="N91" s="500"/>
      <c r="O91" s="648"/>
      <c r="P91" s="648"/>
      <c r="Q91" s="648"/>
      <c r="R91" s="648"/>
      <c r="S91" s="648"/>
      <c r="T91" s="648"/>
      <c r="U91" s="648"/>
      <c r="V91" s="500"/>
      <c r="W91" s="648"/>
      <c r="X91" s="648"/>
      <c r="Y91" s="648"/>
      <c r="Z91" s="500"/>
      <c r="AA91" s="648"/>
      <c r="AB91" s="1406">
        <v>1.0</v>
      </c>
      <c r="AC91" s="665" t="s">
        <v>55</v>
      </c>
      <c r="AD91" s="1143" t="s">
        <v>4445</v>
      </c>
      <c r="AE91" s="642"/>
      <c r="AF91" s="642"/>
      <c r="AG91" s="642"/>
      <c r="AH91" s="642"/>
    </row>
    <row r="92" ht="15.75" hidden="1" customHeight="1">
      <c r="A92" s="131"/>
      <c r="B92" s="222"/>
      <c r="C92" s="222"/>
      <c r="D92" s="789"/>
      <c r="E92" s="109"/>
      <c r="F92" s="791" t="s">
        <v>6737</v>
      </c>
      <c r="G92" s="801" t="s">
        <v>6738</v>
      </c>
      <c r="H92" s="648"/>
      <c r="I92" s="648"/>
      <c r="J92" s="648"/>
      <c r="K92" s="648"/>
      <c r="L92" s="648"/>
      <c r="M92" s="648"/>
      <c r="N92" s="648"/>
      <c r="O92" s="648"/>
      <c r="P92" s="648"/>
      <c r="Q92" s="648"/>
      <c r="R92" s="648"/>
      <c r="S92" s="648"/>
      <c r="T92" s="648"/>
      <c r="U92" s="648"/>
      <c r="V92" s="648"/>
      <c r="W92" s="648"/>
      <c r="X92" s="648"/>
      <c r="Y92" s="648"/>
      <c r="Z92" s="648"/>
      <c r="AA92" s="648"/>
      <c r="AB92" s="1406">
        <v>2.0</v>
      </c>
      <c r="AC92" s="665" t="s">
        <v>55</v>
      </c>
      <c r="AD92" s="664" t="s">
        <v>4445</v>
      </c>
      <c r="AE92" s="641"/>
      <c r="AF92" s="641"/>
      <c r="AG92" s="658"/>
      <c r="AH92" s="650"/>
    </row>
    <row r="93" ht="15.75" customHeight="1">
      <c r="A93" s="131"/>
      <c r="B93" s="222"/>
      <c r="C93" s="222"/>
      <c r="D93" s="641"/>
      <c r="E93" s="1005" t="s">
        <v>6633</v>
      </c>
      <c r="F93" s="642" t="s">
        <v>6736</v>
      </c>
      <c r="G93" s="640" t="s">
        <v>6634</v>
      </c>
      <c r="H93" s="501"/>
      <c r="I93" s="501"/>
      <c r="J93" s="500"/>
      <c r="K93" s="501"/>
      <c r="L93" s="648"/>
      <c r="M93" s="500"/>
      <c r="N93" s="500"/>
      <c r="O93" s="648"/>
      <c r="P93" s="648"/>
      <c r="Q93" s="648"/>
      <c r="R93" s="648"/>
      <c r="S93" s="648"/>
      <c r="T93" s="648"/>
      <c r="U93" s="648"/>
      <c r="V93" s="500"/>
      <c r="W93" s="648"/>
      <c r="X93" s="648"/>
      <c r="Y93" s="648"/>
      <c r="Z93" s="500"/>
      <c r="AA93" s="648"/>
      <c r="AB93" s="1406">
        <v>1.0</v>
      </c>
      <c r="AC93" s="665" t="s">
        <v>55</v>
      </c>
      <c r="AD93" s="1143" t="s">
        <v>4445</v>
      </c>
      <c r="AE93" s="642"/>
      <c r="AF93" s="650"/>
      <c r="AG93" s="650"/>
      <c r="AH93" s="650"/>
    </row>
    <row r="94" ht="15.75" hidden="1" customHeight="1">
      <c r="A94" s="131"/>
      <c r="B94" s="222"/>
      <c r="C94" s="222"/>
      <c r="D94" s="789"/>
      <c r="E94" s="222"/>
      <c r="F94" s="791" t="s">
        <v>6739</v>
      </c>
      <c r="G94" s="801" t="s">
        <v>6636</v>
      </c>
      <c r="H94" s="500"/>
      <c r="I94" s="500"/>
      <c r="J94" s="648"/>
      <c r="K94" s="648"/>
      <c r="L94" s="648"/>
      <c r="M94" s="500"/>
      <c r="N94" s="500"/>
      <c r="O94" s="648"/>
      <c r="P94" s="648"/>
      <c r="Q94" s="648"/>
      <c r="R94" s="648"/>
      <c r="S94" s="648"/>
      <c r="T94" s="648"/>
      <c r="U94" s="648"/>
      <c r="V94" s="500"/>
      <c r="W94" s="648"/>
      <c r="X94" s="648"/>
      <c r="Y94" s="648"/>
      <c r="Z94" s="500"/>
      <c r="AA94" s="648"/>
      <c r="AB94" s="1406">
        <v>2.0</v>
      </c>
      <c r="AC94" s="665" t="s">
        <v>55</v>
      </c>
      <c r="AD94" s="664" t="s">
        <v>4445</v>
      </c>
      <c r="AE94" s="658"/>
      <c r="AF94" s="658"/>
      <c r="AG94" s="658"/>
      <c r="AH94" s="655"/>
    </row>
    <row r="95" ht="15.75" hidden="1" customHeight="1">
      <c r="A95" s="131"/>
      <c r="B95" s="222"/>
      <c r="C95" s="109"/>
      <c r="D95" s="789"/>
      <c r="E95" s="109"/>
      <c r="F95" s="791" t="s">
        <v>6740</v>
      </c>
      <c r="G95" s="801" t="s">
        <v>6741</v>
      </c>
      <c r="H95" s="500"/>
      <c r="I95" s="500"/>
      <c r="J95" s="648"/>
      <c r="K95" s="648"/>
      <c r="L95" s="648"/>
      <c r="M95" s="500"/>
      <c r="N95" s="500"/>
      <c r="O95" s="648"/>
      <c r="P95" s="648"/>
      <c r="Q95" s="648"/>
      <c r="R95" s="648"/>
      <c r="S95" s="648"/>
      <c r="T95" s="648"/>
      <c r="U95" s="648"/>
      <c r="V95" s="500"/>
      <c r="W95" s="648"/>
      <c r="X95" s="648"/>
      <c r="Y95" s="648"/>
      <c r="Z95" s="500"/>
      <c r="AA95" s="648"/>
      <c r="AB95" s="1406">
        <v>2.0</v>
      </c>
      <c r="AC95" s="665" t="s">
        <v>55</v>
      </c>
      <c r="AD95" s="664" t="s">
        <v>4445</v>
      </c>
      <c r="AE95" s="658"/>
      <c r="AF95" s="658"/>
      <c r="AG95" s="658"/>
      <c r="AH95" s="650"/>
    </row>
    <row r="96" ht="15.75" customHeight="1">
      <c r="A96" s="131"/>
      <c r="B96" s="222"/>
      <c r="C96" s="1005" t="s">
        <v>6641</v>
      </c>
      <c r="D96" s="641"/>
      <c r="E96" s="642" t="s">
        <v>6626</v>
      </c>
      <c r="F96" s="642" t="s">
        <v>6742</v>
      </c>
      <c r="G96" s="640" t="s">
        <v>6643</v>
      </c>
      <c r="H96" s="501"/>
      <c r="I96" s="501"/>
      <c r="J96" s="500"/>
      <c r="K96" s="501"/>
      <c r="L96" s="648"/>
      <c r="M96" s="500"/>
      <c r="N96" s="500"/>
      <c r="O96" s="648"/>
      <c r="P96" s="648"/>
      <c r="Q96" s="648"/>
      <c r="R96" s="648"/>
      <c r="S96" s="648"/>
      <c r="T96" s="648"/>
      <c r="U96" s="648"/>
      <c r="V96" s="500"/>
      <c r="W96" s="648"/>
      <c r="X96" s="648"/>
      <c r="Y96" s="648"/>
      <c r="Z96" s="500"/>
      <c r="AA96" s="648"/>
      <c r="AB96" s="1406">
        <v>1.0</v>
      </c>
      <c r="AC96" s="665" t="s">
        <v>55</v>
      </c>
      <c r="AD96" s="1096" t="s">
        <v>3852</v>
      </c>
      <c r="AE96" s="650"/>
      <c r="AF96" s="650"/>
      <c r="AG96" s="642"/>
      <c r="AH96" s="650"/>
    </row>
    <row r="97" ht="15.75" customHeight="1">
      <c r="A97" s="131"/>
      <c r="B97" s="109"/>
      <c r="C97" s="109"/>
      <c r="D97" s="641"/>
      <c r="E97" s="642" t="s">
        <v>6633</v>
      </c>
      <c r="F97" s="642" t="s">
        <v>6742</v>
      </c>
      <c r="G97" s="640" t="s">
        <v>6646</v>
      </c>
      <c r="H97" s="501"/>
      <c r="I97" s="501"/>
      <c r="J97" s="500"/>
      <c r="K97" s="501"/>
      <c r="L97" s="648"/>
      <c r="M97" s="500"/>
      <c r="N97" s="500"/>
      <c r="O97" s="648"/>
      <c r="P97" s="648"/>
      <c r="Q97" s="648"/>
      <c r="R97" s="648"/>
      <c r="S97" s="648"/>
      <c r="T97" s="648"/>
      <c r="U97" s="648"/>
      <c r="V97" s="500"/>
      <c r="W97" s="648"/>
      <c r="X97" s="648"/>
      <c r="Y97" s="648"/>
      <c r="Z97" s="500"/>
      <c r="AA97" s="648"/>
      <c r="AB97" s="1406">
        <v>1.0</v>
      </c>
      <c r="AC97" s="665" t="s">
        <v>55</v>
      </c>
      <c r="AD97" s="1096" t="s">
        <v>3852</v>
      </c>
      <c r="AE97" s="650"/>
      <c r="AF97" s="650"/>
      <c r="AG97" s="650"/>
      <c r="AH97" s="650"/>
    </row>
    <row r="98" ht="15.75" customHeight="1">
      <c r="A98" s="131"/>
      <c r="B98" s="642" t="s">
        <v>6743</v>
      </c>
      <c r="C98" s="641"/>
      <c r="D98" s="641"/>
      <c r="E98" s="641"/>
      <c r="F98" s="642" t="s">
        <v>6744</v>
      </c>
      <c r="G98" s="640" t="s">
        <v>6745</v>
      </c>
      <c r="H98" s="501"/>
      <c r="I98" s="501"/>
      <c r="J98" s="500"/>
      <c r="K98" s="501"/>
      <c r="L98" s="648"/>
      <c r="M98" s="500"/>
      <c r="N98" s="500"/>
      <c r="O98" s="648"/>
      <c r="P98" s="648"/>
      <c r="Q98" s="648"/>
      <c r="R98" s="648"/>
      <c r="S98" s="648"/>
      <c r="T98" s="648"/>
      <c r="U98" s="648"/>
      <c r="V98" s="500"/>
      <c r="W98" s="648"/>
      <c r="X98" s="648"/>
      <c r="Y98" s="648"/>
      <c r="Z98" s="500"/>
      <c r="AA98" s="648"/>
      <c r="AB98" s="1406">
        <v>1.0</v>
      </c>
      <c r="AC98" s="665" t="s">
        <v>55</v>
      </c>
      <c r="AD98" s="1143" t="s">
        <v>4445</v>
      </c>
      <c r="AE98" s="650"/>
      <c r="AF98" s="650"/>
      <c r="AG98" s="650"/>
      <c r="AH98" s="650"/>
    </row>
    <row r="99" ht="15.75" customHeight="1">
      <c r="A99" s="131"/>
      <c r="B99" s="642" t="s">
        <v>6650</v>
      </c>
      <c r="C99" s="642" t="s">
        <v>6651</v>
      </c>
      <c r="D99" s="641"/>
      <c r="E99" s="641"/>
      <c r="F99" s="642" t="s">
        <v>6746</v>
      </c>
      <c r="G99" s="640" t="s">
        <v>6747</v>
      </c>
      <c r="H99" s="501"/>
      <c r="I99" s="501"/>
      <c r="J99" s="500"/>
      <c r="K99" s="501"/>
      <c r="L99" s="501"/>
      <c r="M99" s="501"/>
      <c r="N99" s="501"/>
      <c r="O99" s="501"/>
      <c r="P99" s="501"/>
      <c r="Q99" s="501"/>
      <c r="R99" s="501"/>
      <c r="S99" s="501"/>
      <c r="T99" s="501"/>
      <c r="U99" s="501"/>
      <c r="V99" s="501"/>
      <c r="W99" s="501"/>
      <c r="X99" s="501"/>
      <c r="Y99" s="501"/>
      <c r="Z99" s="501"/>
      <c r="AA99" s="501"/>
      <c r="AB99" s="1406">
        <v>1.0</v>
      </c>
      <c r="AC99" s="665" t="s">
        <v>55</v>
      </c>
      <c r="AD99" s="1096" t="s">
        <v>3852</v>
      </c>
      <c r="AE99" s="650"/>
      <c r="AF99" s="650"/>
      <c r="AG99" s="642"/>
      <c r="AH99" s="650"/>
    </row>
    <row r="100" ht="15.75" customHeight="1">
      <c r="A100" s="131"/>
      <c r="B100" s="1005" t="s">
        <v>6658</v>
      </c>
      <c r="C100" s="642" t="s">
        <v>6659</v>
      </c>
      <c r="D100" s="641"/>
      <c r="E100" s="641"/>
      <c r="F100" s="642" t="s">
        <v>6748</v>
      </c>
      <c r="G100" s="640" t="s">
        <v>6749</v>
      </c>
      <c r="H100" s="501"/>
      <c r="I100" s="501"/>
      <c r="J100" s="500"/>
      <c r="K100" s="501"/>
      <c r="L100" s="648"/>
      <c r="M100" s="648"/>
      <c r="N100" s="648"/>
      <c r="O100" s="648"/>
      <c r="P100" s="648"/>
      <c r="Q100" s="648"/>
      <c r="R100" s="648"/>
      <c r="S100" s="648"/>
      <c r="T100" s="648"/>
      <c r="U100" s="648"/>
      <c r="V100" s="648"/>
      <c r="W100" s="648"/>
      <c r="X100" s="648"/>
      <c r="Y100" s="648"/>
      <c r="Z100" s="648"/>
      <c r="AA100" s="648"/>
      <c r="AB100" s="1406">
        <v>1.0</v>
      </c>
      <c r="AC100" s="665" t="s">
        <v>55</v>
      </c>
      <c r="AD100" s="1143" t="s">
        <v>4445</v>
      </c>
      <c r="AE100" s="652"/>
      <c r="AF100" s="650"/>
      <c r="AG100" s="650"/>
      <c r="AH100" s="650"/>
    </row>
    <row r="101">
      <c r="A101" s="131"/>
      <c r="B101" s="222"/>
      <c r="C101" s="1856" t="s">
        <v>6750</v>
      </c>
      <c r="D101" s="641"/>
      <c r="E101" s="641"/>
      <c r="F101" s="640" t="s">
        <v>6751</v>
      </c>
      <c r="G101" s="640" t="s">
        <v>6752</v>
      </c>
      <c r="H101" s="501"/>
      <c r="I101" s="501"/>
      <c r="J101" s="500"/>
      <c r="K101" s="501"/>
      <c r="L101" s="501"/>
      <c r="M101" s="648"/>
      <c r="N101" s="648"/>
      <c r="O101" s="648"/>
      <c r="P101" s="648"/>
      <c r="Q101" s="648"/>
      <c r="R101" s="648"/>
      <c r="S101" s="648"/>
      <c r="T101" s="648"/>
      <c r="U101" s="501"/>
      <c r="V101" s="648"/>
      <c r="W101" s="648"/>
      <c r="X101" s="648"/>
      <c r="Y101" s="501"/>
      <c r="Z101" s="648"/>
      <c r="AA101" s="501"/>
      <c r="AB101" s="1406">
        <v>1.0</v>
      </c>
      <c r="AC101" s="665" t="s">
        <v>55</v>
      </c>
      <c r="AD101" s="1143" t="s">
        <v>387</v>
      </c>
      <c r="AE101" s="652"/>
      <c r="AF101" s="650"/>
      <c r="AG101" s="650"/>
      <c r="AH101" s="650"/>
    </row>
    <row r="102" hidden="1">
      <c r="A102" s="131"/>
      <c r="B102" s="222"/>
      <c r="C102" s="109"/>
      <c r="D102" s="791" t="s">
        <v>6672</v>
      </c>
      <c r="E102" s="789"/>
      <c r="F102" s="791" t="s">
        <v>6753</v>
      </c>
      <c r="G102" s="801" t="s">
        <v>6754</v>
      </c>
      <c r="H102" s="501"/>
      <c r="I102" s="501"/>
      <c r="J102" s="501"/>
      <c r="K102" s="501"/>
      <c r="L102" s="501"/>
      <c r="M102" s="501"/>
      <c r="N102" s="501"/>
      <c r="O102" s="501"/>
      <c r="P102" s="501"/>
      <c r="Q102" s="501"/>
      <c r="R102" s="501"/>
      <c r="S102" s="501"/>
      <c r="T102" s="501"/>
      <c r="U102" s="501"/>
      <c r="V102" s="501"/>
      <c r="W102" s="501"/>
      <c r="X102" s="501"/>
      <c r="Y102" s="501"/>
      <c r="Z102" s="501"/>
      <c r="AA102" s="501"/>
      <c r="AB102" s="1406">
        <v>3.0</v>
      </c>
      <c r="AC102" s="665" t="s">
        <v>55</v>
      </c>
      <c r="AD102" s="665" t="s">
        <v>3852</v>
      </c>
      <c r="AE102" s="658"/>
      <c r="AF102" s="658"/>
      <c r="AG102" s="658"/>
      <c r="AH102" s="650"/>
    </row>
    <row r="103" ht="15.75" customHeight="1">
      <c r="A103" s="131"/>
      <c r="B103" s="222"/>
      <c r="C103" s="1005" t="s">
        <v>3970</v>
      </c>
      <c r="D103" s="641"/>
      <c r="E103" s="641"/>
      <c r="F103" s="642" t="s">
        <v>6755</v>
      </c>
      <c r="G103" s="640" t="s">
        <v>6756</v>
      </c>
      <c r="H103" s="501"/>
      <c r="I103" s="501"/>
      <c r="J103" s="500"/>
      <c r="K103" s="501"/>
      <c r="L103" s="501"/>
      <c r="M103" s="501"/>
      <c r="N103" s="501"/>
      <c r="O103" s="501"/>
      <c r="P103" s="501"/>
      <c r="Q103" s="501"/>
      <c r="R103" s="501"/>
      <c r="S103" s="501"/>
      <c r="T103" s="501"/>
      <c r="U103" s="501"/>
      <c r="V103" s="501"/>
      <c r="W103" s="501"/>
      <c r="X103" s="501"/>
      <c r="Y103" s="501"/>
      <c r="Z103" s="501"/>
      <c r="AA103" s="501"/>
      <c r="AB103" s="1406">
        <v>1.0</v>
      </c>
      <c r="AC103" s="665" t="s">
        <v>55</v>
      </c>
      <c r="AD103" s="1096" t="s">
        <v>6551</v>
      </c>
      <c r="AE103" s="640" t="s">
        <v>2667</v>
      </c>
      <c r="AF103" s="642"/>
      <c r="AG103" s="642"/>
      <c r="AH103" s="640"/>
    </row>
    <row r="104" ht="15.75" hidden="1" customHeight="1">
      <c r="A104" s="131"/>
      <c r="B104" s="222"/>
      <c r="C104" s="109"/>
      <c r="D104" s="791" t="s">
        <v>6678</v>
      </c>
      <c r="E104" s="789"/>
      <c r="F104" s="791" t="s">
        <v>6757</v>
      </c>
      <c r="G104" s="801" t="s">
        <v>6758</v>
      </c>
      <c r="H104" s="648"/>
      <c r="I104" s="648"/>
      <c r="J104" s="501"/>
      <c r="K104" s="501"/>
      <c r="L104" s="501"/>
      <c r="M104" s="648"/>
      <c r="N104" s="648"/>
      <c r="O104" s="648"/>
      <c r="P104" s="648"/>
      <c r="Q104" s="648"/>
      <c r="R104" s="648"/>
      <c r="S104" s="648"/>
      <c r="T104" s="648"/>
      <c r="U104" s="501"/>
      <c r="V104" s="648"/>
      <c r="W104" s="648"/>
      <c r="X104" s="648"/>
      <c r="Y104" s="501"/>
      <c r="Z104" s="648"/>
      <c r="AA104" s="501"/>
      <c r="AB104" s="1406">
        <v>2.0</v>
      </c>
      <c r="AC104" s="665" t="s">
        <v>55</v>
      </c>
      <c r="AD104" s="665" t="s">
        <v>3852</v>
      </c>
      <c r="AE104" s="641"/>
      <c r="AF104" s="641"/>
      <c r="AG104" s="641"/>
      <c r="AH104" s="640"/>
    </row>
    <row r="105" ht="15.75" hidden="1" customHeight="1">
      <c r="A105" s="131"/>
      <c r="B105" s="109"/>
      <c r="C105" s="791" t="s">
        <v>6681</v>
      </c>
      <c r="D105" s="789"/>
      <c r="E105" s="789"/>
      <c r="F105" s="791" t="s">
        <v>6759</v>
      </c>
      <c r="G105" s="801" t="s">
        <v>6683</v>
      </c>
      <c r="H105" s="648"/>
      <c r="I105" s="648"/>
      <c r="J105" s="501"/>
      <c r="K105" s="501"/>
      <c r="L105" s="501"/>
      <c r="M105" s="648"/>
      <c r="N105" s="648"/>
      <c r="O105" s="648"/>
      <c r="P105" s="648"/>
      <c r="Q105" s="648"/>
      <c r="R105" s="648"/>
      <c r="S105" s="648"/>
      <c r="T105" s="648"/>
      <c r="U105" s="501"/>
      <c r="V105" s="648"/>
      <c r="W105" s="648"/>
      <c r="X105" s="648"/>
      <c r="Y105" s="501"/>
      <c r="Z105" s="648"/>
      <c r="AA105" s="501"/>
      <c r="AB105" s="1406">
        <v>3.0</v>
      </c>
      <c r="AC105" s="665" t="s">
        <v>55</v>
      </c>
      <c r="AD105" s="665" t="s">
        <v>3852</v>
      </c>
      <c r="AE105" s="641"/>
      <c r="AF105" s="641"/>
      <c r="AG105" s="641"/>
      <c r="AH105" s="640"/>
    </row>
    <row r="106" ht="15.75" hidden="1" customHeight="1">
      <c r="A106" s="131"/>
      <c r="B106" s="1850" t="s">
        <v>6684</v>
      </c>
      <c r="C106" s="789"/>
      <c r="D106" s="789"/>
      <c r="E106" s="791" t="s">
        <v>6760</v>
      </c>
      <c r="F106" s="791" t="s">
        <v>6761</v>
      </c>
      <c r="G106" s="801" t="s">
        <v>6762</v>
      </c>
      <c r="H106" s="501"/>
      <c r="I106" s="501"/>
      <c r="J106" s="501"/>
      <c r="K106" s="501"/>
      <c r="L106" s="501"/>
      <c r="M106" s="501"/>
      <c r="N106" s="501"/>
      <c r="O106" s="501"/>
      <c r="P106" s="501"/>
      <c r="Q106" s="501"/>
      <c r="R106" s="501"/>
      <c r="S106" s="501"/>
      <c r="T106" s="501"/>
      <c r="U106" s="501"/>
      <c r="V106" s="501"/>
      <c r="W106" s="501"/>
      <c r="X106" s="501"/>
      <c r="Y106" s="501"/>
      <c r="Z106" s="501"/>
      <c r="AA106" s="501"/>
      <c r="AB106" s="1406">
        <v>3.0</v>
      </c>
      <c r="AC106" s="665" t="s">
        <v>55</v>
      </c>
      <c r="AD106" s="665" t="s">
        <v>3852</v>
      </c>
      <c r="AE106" s="658"/>
      <c r="AF106" s="658"/>
      <c r="AG106" s="658"/>
      <c r="AH106" s="650"/>
    </row>
    <row r="107" ht="15.75" hidden="1" customHeight="1">
      <c r="A107" s="131"/>
      <c r="B107" s="109"/>
      <c r="C107" s="789"/>
      <c r="D107" s="789"/>
      <c r="E107" s="791" t="s">
        <v>6688</v>
      </c>
      <c r="F107" s="791" t="s">
        <v>6761</v>
      </c>
      <c r="G107" s="801" t="s">
        <v>6689</v>
      </c>
      <c r="H107" s="501"/>
      <c r="I107" s="501"/>
      <c r="J107" s="501"/>
      <c r="K107" s="501"/>
      <c r="L107" s="501"/>
      <c r="M107" s="501"/>
      <c r="N107" s="501"/>
      <c r="O107" s="501"/>
      <c r="P107" s="501"/>
      <c r="Q107" s="501"/>
      <c r="R107" s="501"/>
      <c r="S107" s="501"/>
      <c r="T107" s="501"/>
      <c r="U107" s="501"/>
      <c r="V107" s="501"/>
      <c r="W107" s="501"/>
      <c r="X107" s="501"/>
      <c r="Y107" s="501"/>
      <c r="Z107" s="501"/>
      <c r="AA107" s="501"/>
      <c r="AB107" s="1406">
        <v>3.0</v>
      </c>
      <c r="AC107" s="665" t="s">
        <v>55</v>
      </c>
      <c r="AD107" s="665" t="s">
        <v>3852</v>
      </c>
      <c r="AE107" s="641"/>
      <c r="AF107" s="658"/>
      <c r="AG107" s="658"/>
      <c r="AH107" s="650"/>
    </row>
    <row r="108" ht="15.75" hidden="1" customHeight="1">
      <c r="A108" s="131"/>
      <c r="B108" s="791" t="s">
        <v>6690</v>
      </c>
      <c r="C108" s="789"/>
      <c r="D108" s="789"/>
      <c r="E108" s="789"/>
      <c r="F108" s="791" t="s">
        <v>6763</v>
      </c>
      <c r="G108" s="801" t="s">
        <v>6764</v>
      </c>
      <c r="H108" s="501"/>
      <c r="I108" s="501"/>
      <c r="J108" s="501"/>
      <c r="K108" s="501"/>
      <c r="L108" s="501"/>
      <c r="M108" s="501"/>
      <c r="N108" s="501"/>
      <c r="O108" s="501"/>
      <c r="P108" s="501"/>
      <c r="Q108" s="501"/>
      <c r="R108" s="501"/>
      <c r="S108" s="501"/>
      <c r="T108" s="501"/>
      <c r="U108" s="501"/>
      <c r="V108" s="501"/>
      <c r="W108" s="501"/>
      <c r="X108" s="501"/>
      <c r="Y108" s="501"/>
      <c r="Z108" s="501"/>
      <c r="AA108" s="501"/>
      <c r="AB108" s="1406">
        <v>2.0</v>
      </c>
      <c r="AC108" s="665" t="s">
        <v>55</v>
      </c>
      <c r="AD108" s="665" t="s">
        <v>3852</v>
      </c>
      <c r="AE108" s="658"/>
      <c r="AF108" s="658"/>
      <c r="AG108" s="658"/>
      <c r="AH108" s="650"/>
    </row>
    <row r="109" ht="15.75" hidden="1" customHeight="1">
      <c r="A109" s="131"/>
      <c r="B109" s="1850" t="s">
        <v>6532</v>
      </c>
      <c r="C109" s="1850" t="s">
        <v>6693</v>
      </c>
      <c r="D109" s="789"/>
      <c r="E109" s="791" t="s">
        <v>6765</v>
      </c>
      <c r="F109" s="791" t="s">
        <v>6766</v>
      </c>
      <c r="G109" s="801" t="s">
        <v>6767</v>
      </c>
      <c r="H109" s="501"/>
      <c r="I109" s="501"/>
      <c r="J109" s="501"/>
      <c r="K109" s="501"/>
      <c r="L109" s="501"/>
      <c r="M109" s="501"/>
      <c r="N109" s="501"/>
      <c r="O109" s="501"/>
      <c r="P109" s="501"/>
      <c r="Q109" s="501"/>
      <c r="R109" s="501"/>
      <c r="S109" s="501"/>
      <c r="T109" s="501"/>
      <c r="U109" s="501"/>
      <c r="V109" s="501"/>
      <c r="W109" s="501"/>
      <c r="X109" s="501"/>
      <c r="Y109" s="501"/>
      <c r="Z109" s="501"/>
      <c r="AA109" s="501"/>
      <c r="AB109" s="1406">
        <v>2.0</v>
      </c>
      <c r="AC109" s="665" t="s">
        <v>55</v>
      </c>
      <c r="AD109" s="665" t="s">
        <v>3852</v>
      </c>
      <c r="AE109" s="658"/>
      <c r="AF109" s="658"/>
      <c r="AG109" s="658"/>
      <c r="AH109" s="650"/>
    </row>
    <row r="110" ht="15.75" hidden="1" customHeight="1">
      <c r="A110" s="131"/>
      <c r="B110" s="222"/>
      <c r="C110" s="109"/>
      <c r="D110" s="789"/>
      <c r="E110" s="789"/>
      <c r="F110" s="791" t="s">
        <v>6768</v>
      </c>
      <c r="G110" s="801" t="s">
        <v>6767</v>
      </c>
      <c r="H110" s="501"/>
      <c r="I110" s="501"/>
      <c r="J110" s="501"/>
      <c r="K110" s="501"/>
      <c r="L110" s="501"/>
      <c r="M110" s="501"/>
      <c r="N110" s="501"/>
      <c r="O110" s="501"/>
      <c r="P110" s="501"/>
      <c r="Q110" s="501"/>
      <c r="R110" s="501"/>
      <c r="S110" s="501"/>
      <c r="T110" s="501"/>
      <c r="U110" s="501"/>
      <c r="V110" s="501"/>
      <c r="W110" s="501"/>
      <c r="X110" s="501"/>
      <c r="Y110" s="501"/>
      <c r="Z110" s="501"/>
      <c r="AA110" s="501"/>
      <c r="AB110" s="1406">
        <v>2.0</v>
      </c>
      <c r="AC110" s="665" t="s">
        <v>55</v>
      </c>
      <c r="AD110" s="665" t="s">
        <v>3852</v>
      </c>
      <c r="AE110" s="658"/>
      <c r="AF110" s="658"/>
      <c r="AG110" s="658"/>
      <c r="AH110" s="657"/>
    </row>
    <row r="111" ht="15.75" hidden="1" customHeight="1">
      <c r="A111" s="110"/>
      <c r="B111" s="109"/>
      <c r="C111" s="791" t="s">
        <v>6698</v>
      </c>
      <c r="D111" s="789"/>
      <c r="E111" s="791" t="s">
        <v>6765</v>
      </c>
      <c r="F111" s="791" t="s">
        <v>6769</v>
      </c>
      <c r="G111" s="801" t="s">
        <v>6770</v>
      </c>
      <c r="H111" s="501"/>
      <c r="I111" s="501"/>
      <c r="J111" s="501"/>
      <c r="K111" s="501"/>
      <c r="L111" s="501"/>
      <c r="M111" s="501"/>
      <c r="N111" s="501"/>
      <c r="O111" s="501"/>
      <c r="P111" s="501"/>
      <c r="Q111" s="501"/>
      <c r="R111" s="501"/>
      <c r="S111" s="501"/>
      <c r="T111" s="501"/>
      <c r="U111" s="501"/>
      <c r="V111" s="501"/>
      <c r="W111" s="501"/>
      <c r="X111" s="501"/>
      <c r="Y111" s="501"/>
      <c r="Z111" s="501"/>
      <c r="AA111" s="501"/>
      <c r="AB111" s="1406">
        <v>2.0</v>
      </c>
      <c r="AC111" s="665" t="s">
        <v>55</v>
      </c>
      <c r="AD111" s="665" t="s">
        <v>3852</v>
      </c>
      <c r="AE111" s="658"/>
      <c r="AF111" s="658"/>
      <c r="AG111" s="658"/>
      <c r="AH111" s="658"/>
    </row>
    <row r="112" ht="15.75" customHeight="1">
      <c r="A112" s="1852" t="s">
        <v>6287</v>
      </c>
      <c r="B112" s="642" t="s">
        <v>6771</v>
      </c>
      <c r="C112" s="641"/>
      <c r="D112" s="641"/>
      <c r="E112" s="642" t="s">
        <v>6772</v>
      </c>
      <c r="F112" s="642" t="s">
        <v>6773</v>
      </c>
      <c r="G112" s="640" t="s">
        <v>6774</v>
      </c>
      <c r="H112" s="501"/>
      <c r="I112" s="501"/>
      <c r="J112" s="500"/>
      <c r="K112" s="501"/>
      <c r="L112" s="501"/>
      <c r="M112" s="501"/>
      <c r="N112" s="501"/>
      <c r="O112" s="501"/>
      <c r="P112" s="501"/>
      <c r="Q112" s="501"/>
      <c r="R112" s="501"/>
      <c r="S112" s="501"/>
      <c r="T112" s="501"/>
      <c r="U112" s="501"/>
      <c r="V112" s="501"/>
      <c r="W112" s="501"/>
      <c r="X112" s="501"/>
      <c r="Y112" s="501"/>
      <c r="Z112" s="501"/>
      <c r="AA112" s="501"/>
      <c r="AB112" s="1406">
        <v>1.0</v>
      </c>
      <c r="AC112" s="665" t="s">
        <v>55</v>
      </c>
      <c r="AD112" s="1096" t="s">
        <v>3852</v>
      </c>
      <c r="AE112" s="650"/>
      <c r="AF112" s="650"/>
      <c r="AG112" s="650"/>
      <c r="AH112" s="650"/>
    </row>
    <row r="113" ht="15.75" hidden="1" customHeight="1">
      <c r="A113" s="131"/>
      <c r="B113" s="791" t="s">
        <v>6775</v>
      </c>
      <c r="C113" s="789"/>
      <c r="D113" s="789"/>
      <c r="E113" s="791" t="s">
        <v>6776</v>
      </c>
      <c r="F113" s="791" t="s">
        <v>6777</v>
      </c>
      <c r="G113" s="801" t="s">
        <v>6778</v>
      </c>
      <c r="H113" s="501"/>
      <c r="I113" s="501"/>
      <c r="J113" s="648"/>
      <c r="K113" s="501"/>
      <c r="L113" s="501"/>
      <c r="M113" s="501"/>
      <c r="N113" s="501"/>
      <c r="O113" s="648"/>
      <c r="P113" s="648"/>
      <c r="Q113" s="648"/>
      <c r="R113" s="648"/>
      <c r="S113" s="648"/>
      <c r="T113" s="648"/>
      <c r="U113" s="648"/>
      <c r="V113" s="501"/>
      <c r="W113" s="648"/>
      <c r="X113" s="648"/>
      <c r="Y113" s="648"/>
      <c r="Z113" s="501"/>
      <c r="AA113" s="648"/>
      <c r="AB113" s="1406">
        <v>2.0</v>
      </c>
      <c r="AC113" s="665" t="s">
        <v>55</v>
      </c>
      <c r="AD113" s="665" t="s">
        <v>3852</v>
      </c>
      <c r="AE113" s="658"/>
      <c r="AF113" s="658"/>
      <c r="AG113" s="658"/>
      <c r="AH113" s="658"/>
    </row>
    <row r="114" ht="15.75" customHeight="1">
      <c r="A114" s="131"/>
      <c r="B114" s="642" t="s">
        <v>6305</v>
      </c>
      <c r="C114" s="641"/>
      <c r="D114" s="641"/>
      <c r="E114" s="642" t="s">
        <v>6779</v>
      </c>
      <c r="F114" s="642" t="s">
        <v>6780</v>
      </c>
      <c r="G114" s="640" t="s">
        <v>6781</v>
      </c>
      <c r="H114" s="501"/>
      <c r="I114" s="501"/>
      <c r="J114" s="500"/>
      <c r="K114" s="501"/>
      <c r="L114" s="648"/>
      <c r="M114" s="501"/>
      <c r="N114" s="501"/>
      <c r="O114" s="648"/>
      <c r="P114" s="648"/>
      <c r="Q114" s="648"/>
      <c r="R114" s="648"/>
      <c r="S114" s="648"/>
      <c r="T114" s="648"/>
      <c r="U114" s="648"/>
      <c r="V114" s="501"/>
      <c r="W114" s="648"/>
      <c r="X114" s="648"/>
      <c r="Y114" s="648"/>
      <c r="Z114" s="501"/>
      <c r="AA114" s="648"/>
      <c r="AB114" s="1406">
        <v>1.0</v>
      </c>
      <c r="AC114" s="665" t="s">
        <v>55</v>
      </c>
      <c r="AD114" s="1096" t="s">
        <v>3852</v>
      </c>
      <c r="AE114" s="650"/>
      <c r="AF114" s="650"/>
      <c r="AG114" s="650"/>
      <c r="AH114" s="650"/>
    </row>
    <row r="115" ht="15.75" hidden="1" customHeight="1">
      <c r="A115" s="131"/>
      <c r="B115" s="1850" t="s">
        <v>6782</v>
      </c>
      <c r="C115" s="789"/>
      <c r="D115" s="789"/>
      <c r="E115" s="791" t="s">
        <v>6783</v>
      </c>
      <c r="F115" s="791" t="s">
        <v>6784</v>
      </c>
      <c r="G115" s="801" t="s">
        <v>6785</v>
      </c>
      <c r="H115" s="501"/>
      <c r="I115" s="501"/>
      <c r="J115" s="648"/>
      <c r="K115" s="501"/>
      <c r="L115" s="501"/>
      <c r="M115" s="501"/>
      <c r="N115" s="501"/>
      <c r="O115" s="648"/>
      <c r="P115" s="648"/>
      <c r="Q115" s="648"/>
      <c r="R115" s="648"/>
      <c r="S115" s="648"/>
      <c r="T115" s="648"/>
      <c r="U115" s="648"/>
      <c r="V115" s="501"/>
      <c r="W115" s="648"/>
      <c r="X115" s="648"/>
      <c r="Y115" s="648"/>
      <c r="Z115" s="501"/>
      <c r="AA115" s="648"/>
      <c r="AB115" s="1406">
        <v>3.0</v>
      </c>
      <c r="AC115" s="665" t="s">
        <v>55</v>
      </c>
      <c r="AD115" s="665" t="s">
        <v>3852</v>
      </c>
      <c r="AE115" s="658"/>
      <c r="AF115" s="658"/>
      <c r="AG115" s="658"/>
      <c r="AH115" s="658"/>
    </row>
    <row r="116" ht="15.75" hidden="1" customHeight="1">
      <c r="A116" s="131"/>
      <c r="B116" s="109"/>
      <c r="C116" s="789"/>
      <c r="D116" s="789"/>
      <c r="E116" s="791" t="s">
        <v>6786</v>
      </c>
      <c r="F116" s="791" t="s">
        <v>6784</v>
      </c>
      <c r="G116" s="801" t="s">
        <v>6785</v>
      </c>
      <c r="H116" s="501"/>
      <c r="I116" s="501"/>
      <c r="J116" s="648"/>
      <c r="K116" s="648"/>
      <c r="L116" s="648"/>
      <c r="M116" s="501"/>
      <c r="N116" s="501"/>
      <c r="O116" s="648"/>
      <c r="P116" s="648"/>
      <c r="Q116" s="648"/>
      <c r="R116" s="648"/>
      <c r="S116" s="648"/>
      <c r="T116" s="648"/>
      <c r="U116" s="648"/>
      <c r="V116" s="501"/>
      <c r="W116" s="648"/>
      <c r="X116" s="648"/>
      <c r="Y116" s="648"/>
      <c r="Z116" s="501"/>
      <c r="AA116" s="648"/>
      <c r="AB116" s="1406">
        <v>3.0</v>
      </c>
      <c r="AC116" s="665" t="s">
        <v>55</v>
      </c>
      <c r="AD116" s="665" t="s">
        <v>3852</v>
      </c>
      <c r="AE116" s="658"/>
      <c r="AF116" s="658"/>
      <c r="AG116" s="658"/>
      <c r="AH116" s="658"/>
    </row>
    <row r="117" ht="15.75" hidden="1" customHeight="1">
      <c r="A117" s="110"/>
      <c r="B117" s="791" t="s">
        <v>3788</v>
      </c>
      <c r="C117" s="789"/>
      <c r="D117" s="789"/>
      <c r="E117" s="791" t="s">
        <v>6787</v>
      </c>
      <c r="F117" s="791" t="s">
        <v>6788</v>
      </c>
      <c r="G117" s="801" t="s">
        <v>6789</v>
      </c>
      <c r="H117" s="501"/>
      <c r="I117" s="501"/>
      <c r="J117" s="648"/>
      <c r="K117" s="648"/>
      <c r="L117" s="648"/>
      <c r="M117" s="501"/>
      <c r="N117" s="501"/>
      <c r="O117" s="648"/>
      <c r="P117" s="648"/>
      <c r="Q117" s="648"/>
      <c r="R117" s="648"/>
      <c r="S117" s="648"/>
      <c r="T117" s="648"/>
      <c r="U117" s="648"/>
      <c r="V117" s="501"/>
      <c r="W117" s="648"/>
      <c r="X117" s="648"/>
      <c r="Y117" s="648"/>
      <c r="Z117" s="501"/>
      <c r="AA117" s="648"/>
      <c r="AB117" s="1406">
        <v>3.0</v>
      </c>
      <c r="AC117" s="665" t="s">
        <v>55</v>
      </c>
      <c r="AD117" s="665" t="s">
        <v>3852</v>
      </c>
      <c r="AE117" s="658"/>
      <c r="AF117" s="658"/>
      <c r="AG117" s="658"/>
      <c r="AH117" s="658"/>
    </row>
    <row r="118" ht="15.75" customHeight="1">
      <c r="A118" s="1853" t="s">
        <v>6790</v>
      </c>
      <c r="B118" s="1841"/>
      <c r="C118" s="1841"/>
      <c r="D118" s="1841"/>
      <c r="E118" s="1841"/>
      <c r="F118" s="1841"/>
      <c r="G118" s="1841"/>
      <c r="H118" s="1842"/>
      <c r="I118" s="1842"/>
      <c r="J118" s="1842"/>
      <c r="K118" s="1842"/>
      <c r="L118" s="1842"/>
      <c r="M118" s="1842"/>
      <c r="N118" s="1842"/>
      <c r="O118" s="1842"/>
      <c r="P118" s="1842"/>
      <c r="Q118" s="1842"/>
      <c r="R118" s="1842"/>
      <c r="S118" s="1842"/>
      <c r="T118" s="1842"/>
      <c r="U118" s="1842"/>
      <c r="V118" s="1842"/>
      <c r="W118" s="1842"/>
      <c r="X118" s="1842"/>
      <c r="Y118" s="1842"/>
      <c r="Z118" s="1842"/>
      <c r="AA118" s="1842"/>
      <c r="AB118" s="1857"/>
      <c r="AC118" s="1841"/>
      <c r="AD118" s="1841"/>
      <c r="AE118" s="1858"/>
      <c r="AF118" s="1858"/>
      <c r="AG118" s="1858"/>
      <c r="AH118" s="1858"/>
    </row>
    <row r="119" ht="15.75" hidden="1" customHeight="1">
      <c r="A119" s="1849" t="s">
        <v>6791</v>
      </c>
      <c r="B119" s="791" t="s">
        <v>6547</v>
      </c>
      <c r="C119" s="791" t="s">
        <v>6792</v>
      </c>
      <c r="D119" s="789"/>
      <c r="E119" s="789"/>
      <c r="F119" s="791" t="s">
        <v>6793</v>
      </c>
      <c r="G119" s="801" t="s">
        <v>6794</v>
      </c>
      <c r="H119" s="501"/>
      <c r="I119" s="501"/>
      <c r="J119" s="501"/>
      <c r="K119" s="501"/>
      <c r="L119" s="501"/>
      <c r="M119" s="501"/>
      <c r="N119" s="501"/>
      <c r="O119" s="501"/>
      <c r="P119" s="501"/>
      <c r="Q119" s="501"/>
      <c r="R119" s="501"/>
      <c r="S119" s="501"/>
      <c r="T119" s="501"/>
      <c r="U119" s="501"/>
      <c r="V119" s="501"/>
      <c r="W119" s="501"/>
      <c r="X119" s="501"/>
      <c r="Y119" s="501"/>
      <c r="Z119" s="501"/>
      <c r="AA119" s="501"/>
      <c r="AB119" s="1406">
        <v>2.0</v>
      </c>
      <c r="AC119" s="665" t="s">
        <v>55</v>
      </c>
      <c r="AD119" s="665" t="s">
        <v>3852</v>
      </c>
      <c r="AE119" s="641"/>
      <c r="AF119" s="658"/>
      <c r="AG119" s="658"/>
      <c r="AH119" s="658"/>
    </row>
    <row r="120" ht="15.75" hidden="1" customHeight="1">
      <c r="A120" s="131"/>
      <c r="B120" s="791" t="s">
        <v>4293</v>
      </c>
      <c r="C120" s="791" t="s">
        <v>1796</v>
      </c>
      <c r="D120" s="789"/>
      <c r="E120" s="791" t="s">
        <v>6795</v>
      </c>
      <c r="F120" s="791" t="s">
        <v>6796</v>
      </c>
      <c r="G120" s="801" t="s">
        <v>6797</v>
      </c>
      <c r="H120" s="501"/>
      <c r="I120" s="501"/>
      <c r="J120" s="501"/>
      <c r="K120" s="501"/>
      <c r="L120" s="501"/>
      <c r="M120" s="501"/>
      <c r="N120" s="501"/>
      <c r="O120" s="501"/>
      <c r="P120" s="501"/>
      <c r="Q120" s="501"/>
      <c r="R120" s="501"/>
      <c r="S120" s="501"/>
      <c r="T120" s="501"/>
      <c r="U120" s="501"/>
      <c r="V120" s="501"/>
      <c r="W120" s="501"/>
      <c r="X120" s="501"/>
      <c r="Y120" s="501"/>
      <c r="Z120" s="501"/>
      <c r="AA120" s="501"/>
      <c r="AB120" s="1406">
        <v>2.0</v>
      </c>
      <c r="AC120" s="665" t="s">
        <v>55</v>
      </c>
      <c r="AD120" s="665" t="s">
        <v>3852</v>
      </c>
      <c r="AE120" s="658"/>
      <c r="AF120" s="658"/>
      <c r="AG120" s="658"/>
      <c r="AH120" s="641"/>
    </row>
    <row r="121" ht="15.75" customHeight="1">
      <c r="A121" s="131"/>
      <c r="B121" s="1005" t="s">
        <v>6798</v>
      </c>
      <c r="C121" s="1005" t="s">
        <v>6625</v>
      </c>
      <c r="D121" s="641"/>
      <c r="E121" s="642" t="s">
        <v>6626</v>
      </c>
      <c r="F121" s="642" t="s">
        <v>6799</v>
      </c>
      <c r="G121" s="640" t="s">
        <v>6628</v>
      </c>
      <c r="H121" s="501"/>
      <c r="I121" s="501"/>
      <c r="J121" s="501"/>
      <c r="K121" s="501"/>
      <c r="L121" s="501"/>
      <c r="M121" s="501"/>
      <c r="N121" s="501"/>
      <c r="O121" s="501"/>
      <c r="P121" s="501"/>
      <c r="Q121" s="501"/>
      <c r="R121" s="501"/>
      <c r="S121" s="501"/>
      <c r="T121" s="501"/>
      <c r="U121" s="501"/>
      <c r="V121" s="501"/>
      <c r="W121" s="501"/>
      <c r="X121" s="501"/>
      <c r="Y121" s="501"/>
      <c r="Z121" s="501"/>
      <c r="AA121" s="501"/>
      <c r="AB121" s="1406">
        <v>1.0</v>
      </c>
      <c r="AC121" s="665" t="s">
        <v>55</v>
      </c>
      <c r="AD121" s="1143" t="s">
        <v>4445</v>
      </c>
      <c r="AE121" s="640"/>
      <c r="AF121" s="650"/>
      <c r="AG121" s="650"/>
      <c r="AH121" s="662"/>
    </row>
    <row r="122" ht="15.75" hidden="1" customHeight="1">
      <c r="A122" s="131"/>
      <c r="B122" s="222"/>
      <c r="C122" s="222"/>
      <c r="D122" s="789"/>
      <c r="E122" s="789"/>
      <c r="F122" s="791" t="s">
        <v>6800</v>
      </c>
      <c r="G122" s="801" t="s">
        <v>6631</v>
      </c>
      <c r="H122" s="501"/>
      <c r="I122" s="501"/>
      <c r="J122" s="501"/>
      <c r="K122" s="501"/>
      <c r="L122" s="501"/>
      <c r="M122" s="501"/>
      <c r="N122" s="501"/>
      <c r="O122" s="501"/>
      <c r="P122" s="501"/>
      <c r="Q122" s="501"/>
      <c r="R122" s="501"/>
      <c r="S122" s="501"/>
      <c r="T122" s="501"/>
      <c r="U122" s="501"/>
      <c r="V122" s="501"/>
      <c r="W122" s="501"/>
      <c r="X122" s="501"/>
      <c r="Y122" s="501"/>
      <c r="Z122" s="501"/>
      <c r="AA122" s="501"/>
      <c r="AB122" s="1406">
        <v>2.0</v>
      </c>
      <c r="AC122" s="665" t="s">
        <v>55</v>
      </c>
      <c r="AD122" s="664" t="s">
        <v>4445</v>
      </c>
      <c r="AE122" s="658"/>
      <c r="AF122" s="658"/>
      <c r="AG122" s="658"/>
      <c r="AH122" s="658"/>
    </row>
    <row r="123" ht="15.75" customHeight="1">
      <c r="A123" s="131"/>
      <c r="B123" s="222"/>
      <c r="C123" s="222"/>
      <c r="D123" s="641"/>
      <c r="E123" s="642" t="s">
        <v>6633</v>
      </c>
      <c r="F123" s="642" t="s">
        <v>6799</v>
      </c>
      <c r="G123" s="640" t="s">
        <v>6634</v>
      </c>
      <c r="H123" s="501"/>
      <c r="I123" s="501"/>
      <c r="J123" s="501"/>
      <c r="K123" s="501"/>
      <c r="L123" s="501"/>
      <c r="M123" s="501"/>
      <c r="N123" s="501"/>
      <c r="O123" s="501"/>
      <c r="P123" s="501"/>
      <c r="Q123" s="501"/>
      <c r="R123" s="501"/>
      <c r="S123" s="501"/>
      <c r="T123" s="501"/>
      <c r="U123" s="501"/>
      <c r="V123" s="501"/>
      <c r="W123" s="501"/>
      <c r="X123" s="501"/>
      <c r="Y123" s="501"/>
      <c r="Z123" s="501"/>
      <c r="AA123" s="501"/>
      <c r="AB123" s="1406">
        <v>1.0</v>
      </c>
      <c r="AC123" s="665" t="s">
        <v>55</v>
      </c>
      <c r="AD123" s="1143" t="s">
        <v>4445</v>
      </c>
      <c r="AE123" s="650"/>
      <c r="AF123" s="650"/>
      <c r="AG123" s="650"/>
      <c r="AH123" s="650"/>
    </row>
    <row r="124" ht="15.75" hidden="1" customHeight="1">
      <c r="A124" s="131"/>
      <c r="B124" s="222"/>
      <c r="C124" s="222"/>
      <c r="D124" s="789"/>
      <c r="E124" s="789"/>
      <c r="F124" s="791" t="s">
        <v>6801</v>
      </c>
      <c r="G124" s="801" t="s">
        <v>6636</v>
      </c>
      <c r="H124" s="501"/>
      <c r="I124" s="501"/>
      <c r="J124" s="501"/>
      <c r="K124" s="501"/>
      <c r="L124" s="501"/>
      <c r="M124" s="501"/>
      <c r="N124" s="501"/>
      <c r="O124" s="501"/>
      <c r="P124" s="501"/>
      <c r="Q124" s="501"/>
      <c r="R124" s="501"/>
      <c r="S124" s="501"/>
      <c r="T124" s="501"/>
      <c r="U124" s="501"/>
      <c r="V124" s="501"/>
      <c r="W124" s="501"/>
      <c r="X124" s="501"/>
      <c r="Y124" s="501"/>
      <c r="Z124" s="501"/>
      <c r="AA124" s="501"/>
      <c r="AB124" s="1406">
        <v>2.0</v>
      </c>
      <c r="AC124" s="665" t="s">
        <v>55</v>
      </c>
      <c r="AD124" s="664" t="s">
        <v>4445</v>
      </c>
      <c r="AE124" s="658"/>
      <c r="AF124" s="658"/>
      <c r="AG124" s="658"/>
      <c r="AH124" s="657"/>
    </row>
    <row r="125" ht="15.75" hidden="1" customHeight="1">
      <c r="A125" s="131"/>
      <c r="B125" s="222"/>
      <c r="C125" s="109"/>
      <c r="D125" s="789"/>
      <c r="E125" s="789"/>
      <c r="F125" s="791" t="s">
        <v>6802</v>
      </c>
      <c r="G125" s="801" t="s">
        <v>6741</v>
      </c>
      <c r="H125" s="501"/>
      <c r="I125" s="501"/>
      <c r="J125" s="501"/>
      <c r="K125" s="501"/>
      <c r="L125" s="501"/>
      <c r="M125" s="501"/>
      <c r="N125" s="501"/>
      <c r="O125" s="501"/>
      <c r="P125" s="501"/>
      <c r="Q125" s="501"/>
      <c r="R125" s="501"/>
      <c r="S125" s="501"/>
      <c r="T125" s="501"/>
      <c r="U125" s="501"/>
      <c r="V125" s="501"/>
      <c r="W125" s="501"/>
      <c r="X125" s="501"/>
      <c r="Y125" s="501"/>
      <c r="Z125" s="501"/>
      <c r="AA125" s="501"/>
      <c r="AB125" s="1406">
        <v>2.0</v>
      </c>
      <c r="AC125" s="665" t="s">
        <v>55</v>
      </c>
      <c r="AD125" s="665" t="s">
        <v>3852</v>
      </c>
      <c r="AE125" s="658"/>
      <c r="AF125" s="658"/>
      <c r="AG125" s="658"/>
      <c r="AH125" s="658"/>
    </row>
    <row r="126" ht="15.75" customHeight="1">
      <c r="A126" s="131"/>
      <c r="B126" s="222"/>
      <c r="C126" s="1005" t="s">
        <v>6641</v>
      </c>
      <c r="D126" s="641"/>
      <c r="E126" s="642" t="s">
        <v>6626</v>
      </c>
      <c r="F126" s="642" t="s">
        <v>6803</v>
      </c>
      <c r="G126" s="640" t="s">
        <v>6643</v>
      </c>
      <c r="H126" s="501"/>
      <c r="I126" s="501"/>
      <c r="J126" s="501"/>
      <c r="K126" s="501"/>
      <c r="L126" s="501"/>
      <c r="M126" s="501"/>
      <c r="N126" s="501"/>
      <c r="O126" s="501"/>
      <c r="P126" s="501"/>
      <c r="Q126" s="501"/>
      <c r="R126" s="501"/>
      <c r="S126" s="501"/>
      <c r="T126" s="501"/>
      <c r="U126" s="501"/>
      <c r="V126" s="501"/>
      <c r="W126" s="501"/>
      <c r="X126" s="501"/>
      <c r="Y126" s="501"/>
      <c r="Z126" s="501"/>
      <c r="AA126" s="501"/>
      <c r="AB126" s="1406">
        <v>1.0</v>
      </c>
      <c r="AC126" s="665" t="s">
        <v>55</v>
      </c>
      <c r="AD126" s="1096" t="s">
        <v>3852</v>
      </c>
      <c r="AE126" s="650"/>
      <c r="AF126" s="650"/>
      <c r="AG126" s="650"/>
      <c r="AH126" s="633"/>
    </row>
    <row r="127" ht="15.75" customHeight="1">
      <c r="A127" s="131"/>
      <c r="B127" s="109"/>
      <c r="C127" s="109"/>
      <c r="D127" s="641"/>
      <c r="E127" s="642" t="s">
        <v>6633</v>
      </c>
      <c r="F127" s="642" t="s">
        <v>6803</v>
      </c>
      <c r="G127" s="640" t="s">
        <v>6646</v>
      </c>
      <c r="H127" s="501"/>
      <c r="I127" s="501"/>
      <c r="J127" s="501"/>
      <c r="K127" s="501"/>
      <c r="L127" s="502"/>
      <c r="M127" s="648"/>
      <c r="N127" s="648"/>
      <c r="O127" s="648"/>
      <c r="P127" s="648"/>
      <c r="Q127" s="648"/>
      <c r="R127" s="648"/>
      <c r="S127" s="648"/>
      <c r="T127" s="648"/>
      <c r="U127" s="501"/>
      <c r="V127" s="648"/>
      <c r="W127" s="648"/>
      <c r="X127" s="648"/>
      <c r="Y127" s="501"/>
      <c r="Z127" s="648"/>
      <c r="AA127" s="501"/>
      <c r="AB127" s="1406">
        <v>1.0</v>
      </c>
      <c r="AC127" s="665" t="s">
        <v>55</v>
      </c>
      <c r="AD127" s="1096" t="s">
        <v>3852</v>
      </c>
      <c r="AE127" s="650"/>
      <c r="AF127" s="650"/>
      <c r="AG127" s="650"/>
      <c r="AH127" s="642"/>
    </row>
    <row r="128" ht="15.75" customHeight="1">
      <c r="A128" s="131"/>
      <c r="B128" s="642" t="s">
        <v>6743</v>
      </c>
      <c r="C128" s="641"/>
      <c r="D128" s="641"/>
      <c r="E128" s="641"/>
      <c r="F128" s="642" t="s">
        <v>6804</v>
      </c>
      <c r="G128" s="640" t="s">
        <v>6805</v>
      </c>
      <c r="H128" s="501"/>
      <c r="I128" s="501"/>
      <c r="J128" s="501"/>
      <c r="K128" s="501"/>
      <c r="L128" s="501"/>
      <c r="M128" s="648"/>
      <c r="N128" s="648"/>
      <c r="O128" s="648"/>
      <c r="P128" s="648"/>
      <c r="Q128" s="648"/>
      <c r="R128" s="648"/>
      <c r="S128" s="648"/>
      <c r="T128" s="648"/>
      <c r="U128" s="501"/>
      <c r="V128" s="648"/>
      <c r="W128" s="648"/>
      <c r="X128" s="648"/>
      <c r="Y128" s="501"/>
      <c r="Z128" s="648"/>
      <c r="AA128" s="501"/>
      <c r="AB128" s="1406">
        <v>1.0</v>
      </c>
      <c r="AC128" s="665" t="s">
        <v>55</v>
      </c>
      <c r="AD128" s="1143" t="s">
        <v>4445</v>
      </c>
      <c r="AE128" s="656" t="s">
        <v>6806</v>
      </c>
      <c r="AF128" s="640" t="s">
        <v>6807</v>
      </c>
      <c r="AG128" s="650"/>
      <c r="AH128" s="642"/>
    </row>
    <row r="129" ht="15.75" hidden="1" customHeight="1">
      <c r="A129" s="131"/>
      <c r="B129" s="1850" t="s">
        <v>6650</v>
      </c>
      <c r="C129" s="1850" t="s">
        <v>6651</v>
      </c>
      <c r="D129" s="791" t="s">
        <v>6808</v>
      </c>
      <c r="E129" s="789"/>
      <c r="F129" s="791" t="s">
        <v>6809</v>
      </c>
      <c r="G129" s="801" t="s">
        <v>6810</v>
      </c>
      <c r="H129" s="648"/>
      <c r="I129" s="648"/>
      <c r="J129" s="501"/>
      <c r="K129" s="501"/>
      <c r="L129" s="501"/>
      <c r="M129" s="648"/>
      <c r="N129" s="648"/>
      <c r="O129" s="648"/>
      <c r="P129" s="648"/>
      <c r="Q129" s="648"/>
      <c r="R129" s="648"/>
      <c r="S129" s="648"/>
      <c r="T129" s="648"/>
      <c r="U129" s="501"/>
      <c r="V129" s="648"/>
      <c r="W129" s="648"/>
      <c r="X129" s="648"/>
      <c r="Y129" s="501"/>
      <c r="Z129" s="648"/>
      <c r="AA129" s="501"/>
      <c r="AB129" s="1406">
        <v>2.0</v>
      </c>
      <c r="AC129" s="665" t="s">
        <v>55</v>
      </c>
      <c r="AD129" s="665" t="s">
        <v>3852</v>
      </c>
      <c r="AE129" s="658"/>
      <c r="AF129" s="658"/>
      <c r="AG129" s="658"/>
      <c r="AH129" s="642"/>
    </row>
    <row r="130" ht="15.75" hidden="1" customHeight="1">
      <c r="A130" s="131"/>
      <c r="B130" s="109"/>
      <c r="C130" s="109"/>
      <c r="D130" s="791" t="s">
        <v>6811</v>
      </c>
      <c r="E130" s="789"/>
      <c r="F130" s="791" t="s">
        <v>6809</v>
      </c>
      <c r="G130" s="801" t="s">
        <v>6812</v>
      </c>
      <c r="H130" s="648"/>
      <c r="I130" s="648"/>
      <c r="J130" s="501"/>
      <c r="K130" s="501"/>
      <c r="L130" s="501"/>
      <c r="M130" s="648"/>
      <c r="N130" s="648"/>
      <c r="O130" s="648"/>
      <c r="P130" s="648"/>
      <c r="Q130" s="648"/>
      <c r="R130" s="648"/>
      <c r="S130" s="648"/>
      <c r="T130" s="648"/>
      <c r="U130" s="501"/>
      <c r="V130" s="648"/>
      <c r="W130" s="648"/>
      <c r="X130" s="648"/>
      <c r="Y130" s="501"/>
      <c r="Z130" s="648"/>
      <c r="AA130" s="501"/>
      <c r="AB130" s="1406">
        <v>2.0</v>
      </c>
      <c r="AC130" s="665" t="s">
        <v>55</v>
      </c>
      <c r="AD130" s="665" t="s">
        <v>3852</v>
      </c>
      <c r="AE130" s="658"/>
      <c r="AF130" s="658"/>
      <c r="AG130" s="658"/>
      <c r="AH130" s="642"/>
    </row>
    <row r="131" ht="15.75" customHeight="1">
      <c r="A131" s="131"/>
      <c r="B131" s="1005" t="s">
        <v>6658</v>
      </c>
      <c r="C131" s="642" t="s">
        <v>6659</v>
      </c>
      <c r="D131" s="641"/>
      <c r="E131" s="641"/>
      <c r="F131" s="642" t="s">
        <v>6813</v>
      </c>
      <c r="G131" s="640" t="s">
        <v>6749</v>
      </c>
      <c r="H131" s="501"/>
      <c r="I131" s="501"/>
      <c r="J131" s="501"/>
      <c r="K131" s="501"/>
      <c r="L131" s="501"/>
      <c r="M131" s="501"/>
      <c r="N131" s="501"/>
      <c r="O131" s="501"/>
      <c r="P131" s="501"/>
      <c r="Q131" s="501"/>
      <c r="R131" s="501"/>
      <c r="S131" s="501"/>
      <c r="T131" s="501"/>
      <c r="U131" s="501"/>
      <c r="V131" s="501"/>
      <c r="W131" s="501"/>
      <c r="X131" s="501"/>
      <c r="Y131" s="501"/>
      <c r="Z131" s="501"/>
      <c r="AA131" s="501"/>
      <c r="AB131" s="1406">
        <v>1.0</v>
      </c>
      <c r="AC131" s="665" t="s">
        <v>55</v>
      </c>
      <c r="AD131" s="1143" t="s">
        <v>4445</v>
      </c>
      <c r="AE131" s="650"/>
      <c r="AF131" s="650"/>
      <c r="AG131" s="650"/>
      <c r="AH131" s="642"/>
    </row>
    <row r="132" ht="15.75" customHeight="1">
      <c r="A132" s="131"/>
      <c r="B132" s="222"/>
      <c r="C132" s="1856" t="s">
        <v>6814</v>
      </c>
      <c r="D132" s="641"/>
      <c r="E132" s="641"/>
      <c r="F132" s="640" t="s">
        <v>6815</v>
      </c>
      <c r="G132" s="640" t="s">
        <v>6816</v>
      </c>
      <c r="H132" s="501"/>
      <c r="I132" s="501"/>
      <c r="J132" s="501"/>
      <c r="K132" s="501"/>
      <c r="L132" s="501"/>
      <c r="M132" s="648"/>
      <c r="N132" s="648"/>
      <c r="O132" s="648"/>
      <c r="P132" s="648"/>
      <c r="Q132" s="648"/>
      <c r="R132" s="648"/>
      <c r="S132" s="648"/>
      <c r="T132" s="648"/>
      <c r="U132" s="501"/>
      <c r="V132" s="648"/>
      <c r="W132" s="648"/>
      <c r="X132" s="648"/>
      <c r="Y132" s="501"/>
      <c r="Z132" s="648"/>
      <c r="AA132" s="501"/>
      <c r="AB132" s="1406">
        <v>1.0</v>
      </c>
      <c r="AC132" s="665" t="s">
        <v>55</v>
      </c>
      <c r="AD132" s="1143" t="s">
        <v>387</v>
      </c>
      <c r="AE132" s="650"/>
      <c r="AF132" s="650"/>
      <c r="AG132" s="650"/>
      <c r="AH132" s="642"/>
    </row>
    <row r="133" ht="15.75" hidden="1" customHeight="1">
      <c r="A133" s="131"/>
      <c r="B133" s="222"/>
      <c r="C133" s="109"/>
      <c r="D133" s="791" t="s">
        <v>6672</v>
      </c>
      <c r="E133" s="789"/>
      <c r="F133" s="791" t="s">
        <v>6817</v>
      </c>
      <c r="G133" s="801" t="s">
        <v>6818</v>
      </c>
      <c r="H133" s="648"/>
      <c r="I133" s="648"/>
      <c r="J133" s="501"/>
      <c r="K133" s="501"/>
      <c r="L133" s="502"/>
      <c r="M133" s="648"/>
      <c r="N133" s="648"/>
      <c r="O133" s="648"/>
      <c r="P133" s="648"/>
      <c r="Q133" s="648"/>
      <c r="R133" s="648"/>
      <c r="S133" s="648"/>
      <c r="T133" s="648"/>
      <c r="U133" s="501"/>
      <c r="V133" s="648"/>
      <c r="W133" s="648"/>
      <c r="X133" s="648"/>
      <c r="Y133" s="501"/>
      <c r="Z133" s="648"/>
      <c r="AA133" s="501"/>
      <c r="AB133" s="1406">
        <v>3.0</v>
      </c>
      <c r="AC133" s="665" t="s">
        <v>55</v>
      </c>
      <c r="AD133" s="665" t="s">
        <v>3852</v>
      </c>
      <c r="AE133" s="658"/>
      <c r="AF133" s="658"/>
      <c r="AG133" s="658"/>
      <c r="AH133" s="640"/>
    </row>
    <row r="134" ht="15.75" customHeight="1">
      <c r="A134" s="131"/>
      <c r="B134" s="222"/>
      <c r="C134" s="1005" t="s">
        <v>3970</v>
      </c>
      <c r="D134" s="641"/>
      <c r="E134" s="641"/>
      <c r="F134" s="642" t="s">
        <v>6819</v>
      </c>
      <c r="G134" s="640" t="s">
        <v>6820</v>
      </c>
      <c r="H134" s="501"/>
      <c r="I134" s="501"/>
      <c r="J134" s="501"/>
      <c r="K134" s="501"/>
      <c r="L134" s="501"/>
      <c r="M134" s="648"/>
      <c r="N134" s="648"/>
      <c r="O134" s="648"/>
      <c r="P134" s="648"/>
      <c r="Q134" s="648"/>
      <c r="R134" s="648"/>
      <c r="S134" s="648"/>
      <c r="T134" s="648"/>
      <c r="U134" s="501"/>
      <c r="V134" s="648"/>
      <c r="W134" s="648"/>
      <c r="X134" s="648"/>
      <c r="Y134" s="501"/>
      <c r="Z134" s="648"/>
      <c r="AA134" s="501"/>
      <c r="AB134" s="1406">
        <v>1.0</v>
      </c>
      <c r="AC134" s="665" t="s">
        <v>55</v>
      </c>
      <c r="AD134" s="1096" t="s">
        <v>6551</v>
      </c>
      <c r="AE134" s="642"/>
      <c r="AF134" s="650"/>
      <c r="AG134" s="650"/>
      <c r="AH134" s="640"/>
    </row>
    <row r="135" ht="15.75" hidden="1" customHeight="1">
      <c r="A135" s="131"/>
      <c r="B135" s="222"/>
      <c r="C135" s="109"/>
      <c r="D135" s="791" t="s">
        <v>6678</v>
      </c>
      <c r="E135" s="789"/>
      <c r="F135" s="791" t="s">
        <v>6821</v>
      </c>
      <c r="G135" s="801" t="s">
        <v>6758</v>
      </c>
      <c r="H135" s="648"/>
      <c r="I135" s="648"/>
      <c r="J135" s="501"/>
      <c r="K135" s="501"/>
      <c r="L135" s="501"/>
      <c r="M135" s="648"/>
      <c r="N135" s="648"/>
      <c r="O135" s="648"/>
      <c r="P135" s="648"/>
      <c r="Q135" s="648"/>
      <c r="R135" s="648"/>
      <c r="S135" s="648"/>
      <c r="T135" s="648"/>
      <c r="U135" s="501"/>
      <c r="V135" s="648"/>
      <c r="W135" s="648"/>
      <c r="X135" s="648"/>
      <c r="Y135" s="501"/>
      <c r="Z135" s="648"/>
      <c r="AA135" s="501"/>
      <c r="AB135" s="1406">
        <v>2.0</v>
      </c>
      <c r="AC135" s="665" t="s">
        <v>55</v>
      </c>
      <c r="AD135" s="665" t="s">
        <v>3852</v>
      </c>
      <c r="AE135" s="658"/>
      <c r="AF135" s="658"/>
      <c r="AG135" s="658"/>
      <c r="AH135" s="642"/>
    </row>
    <row r="136" ht="15.75" hidden="1" customHeight="1">
      <c r="A136" s="131"/>
      <c r="B136" s="109"/>
      <c r="C136" s="791" t="s">
        <v>6681</v>
      </c>
      <c r="D136" s="789"/>
      <c r="E136" s="789"/>
      <c r="F136" s="791" t="s">
        <v>6822</v>
      </c>
      <c r="G136" s="801" t="s">
        <v>6823</v>
      </c>
      <c r="H136" s="501"/>
      <c r="I136" s="501"/>
      <c r="J136" s="501"/>
      <c r="K136" s="501"/>
      <c r="L136" s="501"/>
      <c r="M136" s="501"/>
      <c r="N136" s="501"/>
      <c r="O136" s="501"/>
      <c r="P136" s="501"/>
      <c r="Q136" s="501"/>
      <c r="R136" s="501"/>
      <c r="S136" s="501"/>
      <c r="T136" s="501"/>
      <c r="U136" s="501"/>
      <c r="V136" s="501"/>
      <c r="W136" s="501"/>
      <c r="X136" s="501"/>
      <c r="Y136" s="501"/>
      <c r="Z136" s="501"/>
      <c r="AA136" s="501"/>
      <c r="AB136" s="1406">
        <v>3.0</v>
      </c>
      <c r="AC136" s="665" t="s">
        <v>55</v>
      </c>
      <c r="AD136" s="665" t="s">
        <v>3852</v>
      </c>
      <c r="AE136" s="641"/>
      <c r="AF136" s="658"/>
      <c r="AG136" s="658"/>
      <c r="AH136" s="642"/>
    </row>
    <row r="137" ht="15.75" hidden="1" customHeight="1">
      <c r="A137" s="131"/>
      <c r="B137" s="1850" t="s">
        <v>6684</v>
      </c>
      <c r="C137" s="789"/>
      <c r="D137" s="789"/>
      <c r="E137" s="791" t="s">
        <v>6824</v>
      </c>
      <c r="F137" s="791" t="s">
        <v>6825</v>
      </c>
      <c r="G137" s="801" t="s">
        <v>6826</v>
      </c>
      <c r="H137" s="501"/>
      <c r="I137" s="501"/>
      <c r="J137" s="501"/>
      <c r="K137" s="501"/>
      <c r="L137" s="501"/>
      <c r="M137" s="501"/>
      <c r="N137" s="501"/>
      <c r="O137" s="501"/>
      <c r="P137" s="501"/>
      <c r="Q137" s="501"/>
      <c r="R137" s="501"/>
      <c r="S137" s="501"/>
      <c r="T137" s="501"/>
      <c r="U137" s="501"/>
      <c r="V137" s="501"/>
      <c r="W137" s="501"/>
      <c r="X137" s="501"/>
      <c r="Y137" s="501"/>
      <c r="Z137" s="501"/>
      <c r="AA137" s="501"/>
      <c r="AB137" s="1406">
        <v>3.0</v>
      </c>
      <c r="AC137" s="665" t="s">
        <v>55</v>
      </c>
      <c r="AD137" s="665" t="s">
        <v>3852</v>
      </c>
      <c r="AE137" s="641"/>
      <c r="AF137" s="658"/>
      <c r="AG137" s="658"/>
      <c r="AH137" s="641"/>
    </row>
    <row r="138" ht="15.75" hidden="1" customHeight="1">
      <c r="A138" s="131"/>
      <c r="B138" s="109"/>
      <c r="C138" s="789"/>
      <c r="D138" s="789"/>
      <c r="E138" s="791" t="s">
        <v>6688</v>
      </c>
      <c r="F138" s="791" t="s">
        <v>6825</v>
      </c>
      <c r="G138" s="801" t="s">
        <v>6689</v>
      </c>
      <c r="H138" s="501"/>
      <c r="I138" s="501"/>
      <c r="J138" s="501"/>
      <c r="K138" s="501"/>
      <c r="L138" s="501"/>
      <c r="M138" s="501"/>
      <c r="N138" s="501"/>
      <c r="O138" s="501"/>
      <c r="P138" s="501"/>
      <c r="Q138" s="501"/>
      <c r="R138" s="501"/>
      <c r="S138" s="501"/>
      <c r="T138" s="501"/>
      <c r="U138" s="501"/>
      <c r="V138" s="501"/>
      <c r="W138" s="501"/>
      <c r="X138" s="501"/>
      <c r="Y138" s="501"/>
      <c r="Z138" s="501"/>
      <c r="AA138" s="501"/>
      <c r="AB138" s="1406">
        <v>3.0</v>
      </c>
      <c r="AC138" s="665" t="s">
        <v>55</v>
      </c>
      <c r="AD138" s="665" t="s">
        <v>3852</v>
      </c>
      <c r="AE138" s="658"/>
      <c r="AF138" s="658"/>
      <c r="AG138" s="658"/>
      <c r="AH138" s="658"/>
    </row>
    <row r="139" ht="15.75" hidden="1" customHeight="1">
      <c r="A139" s="131"/>
      <c r="B139" s="791" t="s">
        <v>6690</v>
      </c>
      <c r="C139" s="789"/>
      <c r="D139" s="789"/>
      <c r="E139" s="789"/>
      <c r="F139" s="791" t="s">
        <v>6827</v>
      </c>
      <c r="G139" s="801" t="s">
        <v>6764</v>
      </c>
      <c r="H139" s="501"/>
      <c r="I139" s="501"/>
      <c r="J139" s="501"/>
      <c r="K139" s="501"/>
      <c r="L139" s="502"/>
      <c r="M139" s="501"/>
      <c r="N139" s="501"/>
      <c r="O139" s="501"/>
      <c r="P139" s="501"/>
      <c r="Q139" s="501"/>
      <c r="R139" s="501"/>
      <c r="S139" s="501"/>
      <c r="T139" s="501"/>
      <c r="U139" s="501"/>
      <c r="V139" s="501"/>
      <c r="W139" s="501"/>
      <c r="X139" s="501"/>
      <c r="Y139" s="501"/>
      <c r="Z139" s="501"/>
      <c r="AA139" s="501"/>
      <c r="AB139" s="1406">
        <v>2.0</v>
      </c>
      <c r="AC139" s="665" t="s">
        <v>55</v>
      </c>
      <c r="AD139" s="665" t="s">
        <v>3852</v>
      </c>
      <c r="AE139" s="658"/>
      <c r="AF139" s="658"/>
      <c r="AG139" s="658"/>
      <c r="AH139" s="642"/>
    </row>
    <row r="140" ht="15.75" hidden="1" customHeight="1">
      <c r="A140" s="131"/>
      <c r="B140" s="1850" t="s">
        <v>6532</v>
      </c>
      <c r="C140" s="791" t="s">
        <v>6693</v>
      </c>
      <c r="D140" s="789"/>
      <c r="E140" s="791" t="s">
        <v>6828</v>
      </c>
      <c r="F140" s="791" t="s">
        <v>6829</v>
      </c>
      <c r="G140" s="801" t="s">
        <v>6830</v>
      </c>
      <c r="H140" s="501"/>
      <c r="I140" s="501"/>
      <c r="J140" s="501"/>
      <c r="K140" s="501"/>
      <c r="L140" s="501"/>
      <c r="M140" s="501"/>
      <c r="N140" s="501"/>
      <c r="O140" s="501"/>
      <c r="P140" s="501"/>
      <c r="Q140" s="501"/>
      <c r="R140" s="501"/>
      <c r="S140" s="501"/>
      <c r="T140" s="501"/>
      <c r="U140" s="501"/>
      <c r="V140" s="501"/>
      <c r="W140" s="501"/>
      <c r="X140" s="501"/>
      <c r="Y140" s="501"/>
      <c r="Z140" s="501"/>
      <c r="AA140" s="501"/>
      <c r="AB140" s="1406">
        <v>2.0</v>
      </c>
      <c r="AC140" s="665" t="s">
        <v>55</v>
      </c>
      <c r="AD140" s="665" t="s">
        <v>3852</v>
      </c>
      <c r="AE140" s="658"/>
      <c r="AF140" s="658"/>
      <c r="AG140" s="658"/>
      <c r="AH140" s="642"/>
    </row>
    <row r="141" ht="15.75" hidden="1" customHeight="1">
      <c r="A141" s="131"/>
      <c r="B141" s="222"/>
      <c r="C141" s="789"/>
      <c r="D141" s="789"/>
      <c r="E141" s="789"/>
      <c r="F141" s="791" t="s">
        <v>6831</v>
      </c>
      <c r="G141" s="801" t="s">
        <v>6830</v>
      </c>
      <c r="H141" s="501"/>
      <c r="I141" s="501"/>
      <c r="J141" s="501"/>
      <c r="K141" s="501"/>
      <c r="L141" s="501"/>
      <c r="M141" s="501"/>
      <c r="N141" s="501"/>
      <c r="O141" s="501"/>
      <c r="P141" s="501"/>
      <c r="Q141" s="501"/>
      <c r="R141" s="501"/>
      <c r="S141" s="501"/>
      <c r="T141" s="501"/>
      <c r="U141" s="501"/>
      <c r="V141" s="501"/>
      <c r="W141" s="501"/>
      <c r="X141" s="501"/>
      <c r="Y141" s="501"/>
      <c r="Z141" s="501"/>
      <c r="AA141" s="501"/>
      <c r="AB141" s="1406">
        <v>2.0</v>
      </c>
      <c r="AC141" s="665" t="s">
        <v>55</v>
      </c>
      <c r="AD141" s="665" t="s">
        <v>3852</v>
      </c>
      <c r="AE141" s="658"/>
      <c r="AF141" s="658"/>
      <c r="AG141" s="658"/>
      <c r="AH141" s="641"/>
    </row>
    <row r="142" ht="15.75" hidden="1" customHeight="1">
      <c r="A142" s="110"/>
      <c r="B142" s="109"/>
      <c r="C142" s="791" t="s">
        <v>6698</v>
      </c>
      <c r="D142" s="789"/>
      <c r="E142" s="791" t="s">
        <v>6828</v>
      </c>
      <c r="F142" s="791" t="s">
        <v>6832</v>
      </c>
      <c r="G142" s="801" t="s">
        <v>6833</v>
      </c>
      <c r="H142" s="501"/>
      <c r="I142" s="501"/>
      <c r="J142" s="501"/>
      <c r="K142" s="501"/>
      <c r="L142" s="501"/>
      <c r="M142" s="501"/>
      <c r="N142" s="501"/>
      <c r="O142" s="501"/>
      <c r="P142" s="501"/>
      <c r="Q142" s="501"/>
      <c r="R142" s="501"/>
      <c r="S142" s="501"/>
      <c r="T142" s="501"/>
      <c r="U142" s="501"/>
      <c r="V142" s="501"/>
      <c r="W142" s="501"/>
      <c r="X142" s="501"/>
      <c r="Y142" s="501"/>
      <c r="Z142" s="501"/>
      <c r="AA142" s="501"/>
      <c r="AB142" s="1406">
        <v>2.0</v>
      </c>
      <c r="AC142" s="665" t="s">
        <v>55</v>
      </c>
      <c r="AD142" s="665" t="s">
        <v>3852</v>
      </c>
      <c r="AE142" s="658"/>
      <c r="AF142" s="658"/>
      <c r="AG142" s="658"/>
      <c r="AH142" s="658"/>
    </row>
    <row r="143" ht="15.75" customHeight="1">
      <c r="A143" s="1852" t="s">
        <v>6834</v>
      </c>
      <c r="B143" s="641"/>
      <c r="C143" s="641"/>
      <c r="D143" s="641"/>
      <c r="E143" s="642" t="s">
        <v>6835</v>
      </c>
      <c r="F143" s="642" t="s">
        <v>6836</v>
      </c>
      <c r="G143" s="640" t="s">
        <v>6837</v>
      </c>
      <c r="H143" s="501"/>
      <c r="I143" s="501"/>
      <c r="J143" s="501"/>
      <c r="K143" s="501"/>
      <c r="L143" s="501"/>
      <c r="M143" s="501"/>
      <c r="N143" s="501"/>
      <c r="O143" s="501"/>
      <c r="P143" s="501"/>
      <c r="Q143" s="501"/>
      <c r="R143" s="501"/>
      <c r="S143" s="501"/>
      <c r="T143" s="501"/>
      <c r="U143" s="501"/>
      <c r="V143" s="501"/>
      <c r="W143" s="501"/>
      <c r="X143" s="501"/>
      <c r="Y143" s="501"/>
      <c r="Z143" s="501"/>
      <c r="AA143" s="501"/>
      <c r="AB143" s="1406">
        <v>1.0</v>
      </c>
      <c r="AC143" s="665" t="s">
        <v>55</v>
      </c>
      <c r="AD143" s="1096" t="s">
        <v>3852</v>
      </c>
      <c r="AE143" s="650"/>
      <c r="AF143" s="650"/>
      <c r="AG143" s="650"/>
      <c r="AH143" s="640"/>
    </row>
    <row r="144" ht="15.75" hidden="1" customHeight="1">
      <c r="A144" s="110"/>
      <c r="B144" s="789"/>
      <c r="C144" s="789"/>
      <c r="D144" s="789"/>
      <c r="E144" s="791" t="s">
        <v>6838</v>
      </c>
      <c r="F144" s="791" t="s">
        <v>6836</v>
      </c>
      <c r="G144" s="801" t="s">
        <v>6839</v>
      </c>
      <c r="H144" s="648"/>
      <c r="I144" s="648"/>
      <c r="J144" s="648"/>
      <c r="K144" s="501"/>
      <c r="L144" s="501"/>
      <c r="M144" s="648"/>
      <c r="N144" s="648"/>
      <c r="O144" s="648"/>
      <c r="P144" s="648"/>
      <c r="Q144" s="648"/>
      <c r="R144" s="648"/>
      <c r="S144" s="648"/>
      <c r="T144" s="648"/>
      <c r="U144" s="648"/>
      <c r="V144" s="648"/>
      <c r="W144" s="648"/>
      <c r="X144" s="648"/>
      <c r="Y144" s="648"/>
      <c r="Z144" s="648"/>
      <c r="AA144" s="648"/>
      <c r="AB144" s="1406">
        <v>2.0</v>
      </c>
      <c r="AC144" s="665" t="s">
        <v>55</v>
      </c>
      <c r="AD144" s="665" t="s">
        <v>3852</v>
      </c>
      <c r="AE144" s="658"/>
      <c r="AF144" s="658"/>
      <c r="AG144" s="658"/>
      <c r="AH144" s="640"/>
    </row>
    <row r="145" ht="15.75" customHeight="1">
      <c r="A145" s="1859" t="s">
        <v>6840</v>
      </c>
      <c r="B145" s="1841"/>
      <c r="C145" s="1841"/>
      <c r="D145" s="1841"/>
      <c r="E145" s="1841"/>
      <c r="F145" s="1841"/>
      <c r="G145" s="1841"/>
      <c r="H145" s="1854"/>
      <c r="I145" s="1854"/>
      <c r="J145" s="1842"/>
      <c r="K145" s="1842"/>
      <c r="L145" s="1842"/>
      <c r="M145" s="1854"/>
      <c r="N145" s="1854"/>
      <c r="O145" s="1854"/>
      <c r="P145" s="1854"/>
      <c r="Q145" s="1854"/>
      <c r="R145" s="1854"/>
      <c r="S145" s="1854"/>
      <c r="T145" s="1854"/>
      <c r="U145" s="1842"/>
      <c r="V145" s="1854"/>
      <c r="W145" s="1854"/>
      <c r="X145" s="1854"/>
      <c r="Y145" s="1842"/>
      <c r="Z145" s="1854"/>
      <c r="AA145" s="1842"/>
      <c r="AB145" s="1843" t="s">
        <v>94</v>
      </c>
      <c r="AC145" s="1844" t="s">
        <v>94</v>
      </c>
      <c r="AD145" s="1841"/>
      <c r="AE145" s="1858"/>
      <c r="AF145" s="1858"/>
      <c r="AG145" s="1858"/>
      <c r="AH145" s="1846"/>
    </row>
    <row r="146" ht="15.75" customHeight="1">
      <c r="A146" s="991" t="s">
        <v>6841</v>
      </c>
      <c r="B146" s="641"/>
      <c r="C146" s="641"/>
      <c r="D146" s="641"/>
      <c r="E146" s="641"/>
      <c r="F146" s="642" t="s">
        <v>6842</v>
      </c>
      <c r="G146" s="640" t="s">
        <v>6843</v>
      </c>
      <c r="H146" s="501"/>
      <c r="I146" s="501"/>
      <c r="J146" s="501"/>
      <c r="K146" s="501"/>
      <c r="L146" s="501"/>
      <c r="M146" s="648"/>
      <c r="N146" s="648"/>
      <c r="O146" s="648"/>
      <c r="P146" s="648"/>
      <c r="Q146" s="648"/>
      <c r="R146" s="648"/>
      <c r="S146" s="648"/>
      <c r="T146" s="648"/>
      <c r="U146" s="501"/>
      <c r="V146" s="648"/>
      <c r="W146" s="648"/>
      <c r="X146" s="648"/>
      <c r="Y146" s="501"/>
      <c r="Z146" s="648"/>
      <c r="AA146" s="501"/>
      <c r="AB146" s="1406">
        <v>1.0</v>
      </c>
      <c r="AC146" s="665" t="s">
        <v>55</v>
      </c>
      <c r="AD146" s="1096" t="s">
        <v>3852</v>
      </c>
      <c r="AE146" s="652"/>
      <c r="AF146" s="650"/>
      <c r="AG146" s="650"/>
      <c r="AH146" s="642"/>
    </row>
    <row r="147" ht="15.75" customHeight="1">
      <c r="A147" s="1852" t="s">
        <v>3491</v>
      </c>
      <c r="B147" s="641"/>
      <c r="C147" s="642" t="s">
        <v>6844</v>
      </c>
      <c r="D147" s="641"/>
      <c r="E147" s="641"/>
      <c r="F147" s="642" t="s">
        <v>6845</v>
      </c>
      <c r="G147" s="640" t="s">
        <v>6846</v>
      </c>
      <c r="H147" s="501"/>
      <c r="I147" s="501"/>
      <c r="J147" s="501"/>
      <c r="K147" s="501"/>
      <c r="L147" s="501"/>
      <c r="M147" s="648"/>
      <c r="N147" s="648"/>
      <c r="O147" s="648"/>
      <c r="P147" s="648"/>
      <c r="Q147" s="648"/>
      <c r="R147" s="648"/>
      <c r="S147" s="648"/>
      <c r="T147" s="648"/>
      <c r="U147" s="501"/>
      <c r="V147" s="648"/>
      <c r="W147" s="648"/>
      <c r="X147" s="648"/>
      <c r="Y147" s="501"/>
      <c r="Z147" s="648"/>
      <c r="AA147" s="501"/>
      <c r="AB147" s="1406">
        <v>1.0</v>
      </c>
      <c r="AC147" s="665" t="s">
        <v>55</v>
      </c>
      <c r="AD147" s="1096" t="s">
        <v>6551</v>
      </c>
      <c r="AE147" s="652"/>
      <c r="AF147" s="650"/>
      <c r="AG147" s="650"/>
      <c r="AH147" s="650"/>
    </row>
    <row r="148" ht="15.75" hidden="1" customHeight="1">
      <c r="A148" s="131"/>
      <c r="B148" s="789"/>
      <c r="C148" s="642" t="s">
        <v>6844</v>
      </c>
      <c r="D148" s="789"/>
      <c r="E148" s="791" t="s">
        <v>5624</v>
      </c>
      <c r="F148" s="791" t="s">
        <v>6847</v>
      </c>
      <c r="G148" s="801" t="s">
        <v>6848</v>
      </c>
      <c r="H148" s="648"/>
      <c r="I148" s="648"/>
      <c r="J148" s="501"/>
      <c r="K148" s="501"/>
      <c r="L148" s="501"/>
      <c r="M148" s="648"/>
      <c r="N148" s="648"/>
      <c r="O148" s="648"/>
      <c r="P148" s="648"/>
      <c r="Q148" s="648"/>
      <c r="R148" s="648"/>
      <c r="S148" s="648"/>
      <c r="T148" s="648"/>
      <c r="U148" s="501"/>
      <c r="V148" s="648"/>
      <c r="W148" s="648"/>
      <c r="X148" s="648"/>
      <c r="Y148" s="501"/>
      <c r="Z148" s="648"/>
      <c r="AA148" s="501"/>
      <c r="AB148" s="1406">
        <v>2.0</v>
      </c>
      <c r="AC148" s="665" t="s">
        <v>55</v>
      </c>
      <c r="AD148" s="665" t="s">
        <v>3852</v>
      </c>
      <c r="AE148" s="658"/>
      <c r="AF148" s="658"/>
      <c r="AG148" s="658"/>
      <c r="AH148" s="640"/>
    </row>
    <row r="149" ht="15.75" customHeight="1">
      <c r="A149" s="131"/>
      <c r="B149" s="641"/>
      <c r="C149" s="640" t="s">
        <v>6849</v>
      </c>
      <c r="D149" s="641"/>
      <c r="E149" s="642" t="s">
        <v>6850</v>
      </c>
      <c r="F149" s="642" t="s">
        <v>6847</v>
      </c>
      <c r="G149" s="640" t="s">
        <v>6851</v>
      </c>
      <c r="H149" s="501"/>
      <c r="I149" s="501"/>
      <c r="J149" s="501"/>
      <c r="K149" s="501"/>
      <c r="L149" s="501"/>
      <c r="M149" s="648"/>
      <c r="N149" s="648"/>
      <c r="O149" s="648"/>
      <c r="P149" s="648"/>
      <c r="Q149" s="648"/>
      <c r="R149" s="648"/>
      <c r="S149" s="648"/>
      <c r="T149" s="648"/>
      <c r="U149" s="501"/>
      <c r="V149" s="648"/>
      <c r="W149" s="648"/>
      <c r="X149" s="648"/>
      <c r="Y149" s="501"/>
      <c r="Z149" s="648"/>
      <c r="AA149" s="501"/>
      <c r="AB149" s="1406">
        <v>1.0</v>
      </c>
      <c r="AC149" s="665" t="s">
        <v>55</v>
      </c>
      <c r="AD149" s="1096" t="s">
        <v>6551</v>
      </c>
      <c r="AE149" s="652"/>
      <c r="AF149" s="650"/>
      <c r="AG149" s="640"/>
      <c r="AH149" s="640" t="s">
        <v>6852</v>
      </c>
    </row>
    <row r="150" ht="15.75" customHeight="1">
      <c r="A150" s="110"/>
      <c r="B150" s="641"/>
      <c r="C150" s="640" t="s">
        <v>6853</v>
      </c>
      <c r="D150" s="641"/>
      <c r="E150" s="640" t="s">
        <v>6850</v>
      </c>
      <c r="F150" s="640" t="s">
        <v>6854</v>
      </c>
      <c r="G150" s="640" t="s">
        <v>6855</v>
      </c>
      <c r="H150" s="501"/>
      <c r="I150" s="501"/>
      <c r="J150" s="501"/>
      <c r="K150" s="501"/>
      <c r="L150" s="501"/>
      <c r="M150" s="648"/>
      <c r="N150" s="648"/>
      <c r="O150" s="648"/>
      <c r="P150" s="648"/>
      <c r="Q150" s="648"/>
      <c r="R150" s="648"/>
      <c r="S150" s="648"/>
      <c r="T150" s="648"/>
      <c r="U150" s="648"/>
      <c r="V150" s="648"/>
      <c r="W150" s="648"/>
      <c r="X150" s="648"/>
      <c r="Y150" s="648"/>
      <c r="Z150" s="648"/>
      <c r="AA150" s="648"/>
      <c r="AB150" s="1406">
        <v>1.0</v>
      </c>
      <c r="AC150" s="665" t="s">
        <v>55</v>
      </c>
      <c r="AD150" s="1143" t="s">
        <v>1297</v>
      </c>
      <c r="AE150" s="652"/>
      <c r="AF150" s="656" t="s">
        <v>6856</v>
      </c>
      <c r="AG150" s="1408"/>
      <c r="AH150" s="642"/>
    </row>
    <row r="151" ht="15.75" hidden="1" customHeight="1">
      <c r="A151" s="1849" t="s">
        <v>1064</v>
      </c>
      <c r="B151" s="791" t="s">
        <v>6539</v>
      </c>
      <c r="C151" s="789"/>
      <c r="D151" s="789"/>
      <c r="E151" s="789"/>
      <c r="F151" s="791" t="s">
        <v>6857</v>
      </c>
      <c r="G151" s="801" t="s">
        <v>6858</v>
      </c>
      <c r="H151" s="648"/>
      <c r="I151" s="648"/>
      <c r="J151" s="648"/>
      <c r="K151" s="501"/>
      <c r="L151" s="501"/>
      <c r="M151" s="648"/>
      <c r="N151" s="648"/>
      <c r="O151" s="648"/>
      <c r="P151" s="648"/>
      <c r="Q151" s="648"/>
      <c r="R151" s="648"/>
      <c r="S151" s="648"/>
      <c r="T151" s="648"/>
      <c r="U151" s="648"/>
      <c r="V151" s="648"/>
      <c r="W151" s="648"/>
      <c r="X151" s="648"/>
      <c r="Y151" s="648"/>
      <c r="Z151" s="648"/>
      <c r="AA151" s="648"/>
      <c r="AB151" s="1406">
        <v>3.0</v>
      </c>
      <c r="AC151" s="665" t="s">
        <v>55</v>
      </c>
      <c r="AD151" s="665" t="s">
        <v>3852</v>
      </c>
      <c r="AE151" s="658"/>
      <c r="AF151" s="658"/>
      <c r="AG151" s="658"/>
      <c r="AH151" s="641"/>
    </row>
    <row r="152" ht="15.75" hidden="1" customHeight="1">
      <c r="A152" s="110"/>
      <c r="B152" s="791" t="s">
        <v>6544</v>
      </c>
      <c r="C152" s="789"/>
      <c r="D152" s="789"/>
      <c r="E152" s="789"/>
      <c r="F152" s="791" t="s">
        <v>6857</v>
      </c>
      <c r="G152" s="801" t="s">
        <v>6545</v>
      </c>
      <c r="H152" s="648"/>
      <c r="I152" s="648"/>
      <c r="J152" s="501"/>
      <c r="K152" s="648"/>
      <c r="L152" s="648"/>
      <c r="M152" s="648"/>
      <c r="N152" s="648"/>
      <c r="O152" s="648"/>
      <c r="P152" s="648"/>
      <c r="Q152" s="648"/>
      <c r="R152" s="648"/>
      <c r="S152" s="648"/>
      <c r="T152" s="648"/>
      <c r="U152" s="648"/>
      <c r="V152" s="648"/>
      <c r="W152" s="648"/>
      <c r="X152" s="648"/>
      <c r="Y152" s="648"/>
      <c r="Z152" s="648"/>
      <c r="AA152" s="648"/>
      <c r="AB152" s="1406">
        <v>3.0</v>
      </c>
      <c r="AC152" s="665" t="s">
        <v>55</v>
      </c>
      <c r="AD152" s="665" t="s">
        <v>3852</v>
      </c>
      <c r="AE152" s="658"/>
      <c r="AF152" s="658"/>
      <c r="AG152" s="658"/>
      <c r="AH152" s="658"/>
    </row>
    <row r="153" ht="15.75" hidden="1" customHeight="1">
      <c r="A153" s="663"/>
      <c r="B153" s="642"/>
      <c r="C153" s="642"/>
      <c r="D153" s="640"/>
      <c r="E153" s="640"/>
      <c r="F153" s="640"/>
      <c r="G153" s="640"/>
      <c r="H153" s="648"/>
      <c r="I153" s="648"/>
      <c r="J153" s="501"/>
      <c r="K153" s="501"/>
      <c r="L153" s="501"/>
      <c r="M153" s="648"/>
      <c r="N153" s="648"/>
      <c r="O153" s="648"/>
      <c r="P153" s="648"/>
      <c r="Q153" s="648"/>
      <c r="R153" s="648"/>
      <c r="S153" s="648"/>
      <c r="T153" s="648"/>
      <c r="U153" s="501"/>
      <c r="V153" s="648"/>
      <c r="W153" s="648"/>
      <c r="X153" s="648"/>
      <c r="Y153" s="501"/>
      <c r="Z153" s="648"/>
      <c r="AA153" s="501"/>
      <c r="AB153" s="501"/>
      <c r="AC153" s="648"/>
      <c r="AD153" s="501"/>
      <c r="AE153" s="640"/>
      <c r="AF153" s="642"/>
      <c r="AG153" s="650"/>
      <c r="AH153" s="650"/>
    </row>
    <row r="154" ht="15.75" hidden="1" customHeight="1">
      <c r="A154" s="991"/>
      <c r="B154" s="640"/>
      <c r="C154" s="640"/>
      <c r="D154" s="640"/>
      <c r="E154" s="640"/>
      <c r="F154" s="640"/>
      <c r="G154" s="640"/>
      <c r="H154" s="648"/>
      <c r="I154" s="648"/>
      <c r="J154" s="501"/>
      <c r="K154" s="501"/>
      <c r="L154" s="501"/>
      <c r="M154" s="648"/>
      <c r="N154" s="648"/>
      <c r="O154" s="648"/>
      <c r="P154" s="648"/>
      <c r="Q154" s="648"/>
      <c r="R154" s="648"/>
      <c r="S154" s="648"/>
      <c r="T154" s="648"/>
      <c r="U154" s="501"/>
      <c r="V154" s="648"/>
      <c r="W154" s="648"/>
      <c r="X154" s="648"/>
      <c r="Y154" s="501"/>
      <c r="Z154" s="648"/>
      <c r="AA154" s="501"/>
      <c r="AB154" s="501"/>
      <c r="AC154" s="648"/>
      <c r="AD154" s="501"/>
      <c r="AE154" s="640"/>
      <c r="AF154" s="642"/>
      <c r="AG154" s="643"/>
      <c r="AH154" s="643"/>
    </row>
    <row r="155" ht="15.75" hidden="1" customHeight="1">
      <c r="A155" s="991"/>
      <c r="B155" s="640"/>
      <c r="C155" s="640"/>
      <c r="D155" s="640"/>
      <c r="E155" s="640"/>
      <c r="F155" s="640"/>
      <c r="G155" s="1720"/>
      <c r="H155" s="648"/>
      <c r="I155" s="648"/>
      <c r="J155" s="648"/>
      <c r="K155" s="501"/>
      <c r="L155" s="501"/>
      <c r="M155" s="648"/>
      <c r="N155" s="648"/>
      <c r="O155" s="648"/>
      <c r="P155" s="648"/>
      <c r="Q155" s="648"/>
      <c r="R155" s="648"/>
      <c r="S155" s="648"/>
      <c r="T155" s="648"/>
      <c r="U155" s="648"/>
      <c r="V155" s="648"/>
      <c r="W155" s="648"/>
      <c r="X155" s="648"/>
      <c r="Y155" s="648"/>
      <c r="Z155" s="648"/>
      <c r="AA155" s="648"/>
      <c r="AB155" s="501"/>
      <c r="AC155" s="648"/>
      <c r="AD155" s="501"/>
      <c r="AE155" s="640"/>
      <c r="AF155" s="642"/>
      <c r="AG155" s="642"/>
      <c r="AH155" s="640"/>
    </row>
    <row r="156" ht="15.75" hidden="1" customHeight="1">
      <c r="A156" s="991"/>
      <c r="B156" s="642"/>
      <c r="C156" s="640"/>
      <c r="D156" s="640"/>
      <c r="E156" s="634"/>
      <c r="F156" s="634"/>
      <c r="G156" s="634"/>
      <c r="H156" s="648"/>
      <c r="I156" s="648"/>
      <c r="J156" s="648"/>
      <c r="K156" s="501"/>
      <c r="L156" s="501"/>
      <c r="M156" s="648"/>
      <c r="N156" s="648"/>
      <c r="O156" s="648"/>
      <c r="P156" s="648"/>
      <c r="Q156" s="648"/>
      <c r="R156" s="648"/>
      <c r="S156" s="648"/>
      <c r="T156" s="648"/>
      <c r="U156" s="648"/>
      <c r="V156" s="648"/>
      <c r="W156" s="648"/>
      <c r="X156" s="648"/>
      <c r="Y156" s="648"/>
      <c r="Z156" s="648"/>
      <c r="AA156" s="648"/>
      <c r="AB156" s="501"/>
      <c r="AC156" s="648"/>
      <c r="AD156" s="501"/>
      <c r="AE156" s="650"/>
      <c r="AF156" s="650"/>
      <c r="AG156" s="650"/>
      <c r="AH156" s="650"/>
    </row>
    <row r="157" ht="15.75" hidden="1" customHeight="1">
      <c r="A157" s="991"/>
      <c r="B157" s="642"/>
      <c r="C157" s="642"/>
      <c r="D157" s="642"/>
      <c r="E157" s="642"/>
      <c r="F157" s="642"/>
      <c r="G157" s="642"/>
      <c r="H157" s="648"/>
      <c r="I157" s="648"/>
      <c r="J157" s="648"/>
      <c r="K157" s="648"/>
      <c r="L157" s="648"/>
      <c r="M157" s="648"/>
      <c r="N157" s="648"/>
      <c r="O157" s="648"/>
      <c r="P157" s="648"/>
      <c r="Q157" s="648"/>
      <c r="R157" s="648"/>
      <c r="S157" s="648"/>
      <c r="T157" s="648"/>
      <c r="U157" s="648"/>
      <c r="V157" s="648"/>
      <c r="W157" s="648"/>
      <c r="X157" s="648"/>
      <c r="Y157" s="648"/>
      <c r="Z157" s="648"/>
      <c r="AA157" s="648"/>
      <c r="AB157" s="501"/>
      <c r="AC157" s="648"/>
      <c r="AD157" s="501"/>
      <c r="AE157" s="650"/>
      <c r="AF157" s="650"/>
      <c r="AG157" s="650"/>
      <c r="AH157" s="650"/>
    </row>
    <row r="158" ht="15.75" hidden="1" customHeight="1">
      <c r="A158" s="663"/>
      <c r="B158" s="642"/>
      <c r="C158" s="642"/>
      <c r="D158" s="640"/>
      <c r="E158" s="640"/>
      <c r="F158" s="640"/>
      <c r="G158" s="640"/>
      <c r="H158" s="501"/>
      <c r="I158" s="501"/>
      <c r="J158" s="501"/>
      <c r="K158" s="501"/>
      <c r="L158" s="502"/>
      <c r="M158" s="501"/>
      <c r="N158" s="501"/>
      <c r="O158" s="501"/>
      <c r="P158" s="501"/>
      <c r="Q158" s="501"/>
      <c r="R158" s="501"/>
      <c r="S158" s="501"/>
      <c r="T158" s="501"/>
      <c r="U158" s="501"/>
      <c r="V158" s="501"/>
      <c r="W158" s="501"/>
      <c r="X158" s="501"/>
      <c r="Y158" s="501"/>
      <c r="Z158" s="501"/>
      <c r="AA158" s="501"/>
      <c r="AB158" s="501"/>
      <c r="AC158" s="648"/>
      <c r="AD158" s="501"/>
      <c r="AE158" s="640"/>
      <c r="AF158" s="642"/>
      <c r="AG158" s="650"/>
      <c r="AH158" s="650"/>
    </row>
    <row r="159" ht="15.75" hidden="1" customHeight="1">
      <c r="A159" s="991"/>
      <c r="B159" s="640"/>
      <c r="C159" s="640"/>
      <c r="D159" s="640"/>
      <c r="E159" s="640"/>
      <c r="F159" s="640"/>
      <c r="G159" s="640"/>
      <c r="H159" s="648"/>
      <c r="I159" s="648"/>
      <c r="J159" s="648"/>
      <c r="K159" s="501"/>
      <c r="L159" s="501"/>
      <c r="M159" s="648"/>
      <c r="N159" s="648"/>
      <c r="O159" s="648"/>
      <c r="P159" s="648"/>
      <c r="Q159" s="648"/>
      <c r="R159" s="648"/>
      <c r="S159" s="648"/>
      <c r="T159" s="648"/>
      <c r="U159" s="648"/>
      <c r="V159" s="648"/>
      <c r="W159" s="648"/>
      <c r="X159" s="648"/>
      <c r="Y159" s="648"/>
      <c r="Z159" s="648"/>
      <c r="AA159" s="648"/>
      <c r="AB159" s="501"/>
      <c r="AC159" s="648"/>
      <c r="AD159" s="501"/>
      <c r="AE159" s="640"/>
      <c r="AF159" s="642"/>
      <c r="AG159" s="643"/>
      <c r="AH159" s="643"/>
    </row>
    <row r="160" ht="15.75" hidden="1" customHeight="1">
      <c r="A160" s="991"/>
      <c r="B160" s="640"/>
      <c r="C160" s="640"/>
      <c r="D160" s="640"/>
      <c r="E160" s="640"/>
      <c r="F160" s="640"/>
      <c r="G160" s="1720"/>
      <c r="H160" s="648"/>
      <c r="I160" s="648"/>
      <c r="J160" s="648"/>
      <c r="K160" s="648"/>
      <c r="L160" s="648"/>
      <c r="M160" s="648"/>
      <c r="N160" s="648"/>
      <c r="O160" s="648"/>
      <c r="P160" s="648"/>
      <c r="Q160" s="648"/>
      <c r="R160" s="648"/>
      <c r="S160" s="648"/>
      <c r="T160" s="648"/>
      <c r="U160" s="648"/>
      <c r="V160" s="648"/>
      <c r="W160" s="648"/>
      <c r="X160" s="648"/>
      <c r="Y160" s="648"/>
      <c r="Z160" s="648"/>
      <c r="AA160" s="648"/>
      <c r="AB160" s="501"/>
      <c r="AC160" s="648"/>
      <c r="AD160" s="501"/>
      <c r="AE160" s="640"/>
      <c r="AF160" s="642"/>
      <c r="AG160" s="642"/>
      <c r="AH160" s="640"/>
    </row>
    <row r="161" ht="15.75" hidden="1" customHeight="1">
      <c r="A161" s="623"/>
      <c r="B161" s="643"/>
      <c r="C161" s="643"/>
      <c r="D161" s="623"/>
      <c r="E161" s="643"/>
      <c r="F161" s="643"/>
      <c r="G161" s="643"/>
      <c r="H161" s="648"/>
      <c r="I161" s="648"/>
      <c r="J161" s="648"/>
      <c r="K161" s="501"/>
      <c r="L161" s="501"/>
      <c r="M161" s="648"/>
      <c r="N161" s="648"/>
      <c r="O161" s="648"/>
      <c r="P161" s="648"/>
      <c r="Q161" s="648"/>
      <c r="R161" s="648"/>
      <c r="S161" s="648"/>
      <c r="T161" s="648"/>
      <c r="U161" s="648"/>
      <c r="V161" s="648"/>
      <c r="W161" s="648"/>
      <c r="X161" s="648"/>
      <c r="Y161" s="648"/>
      <c r="Z161" s="648"/>
      <c r="AA161" s="648"/>
      <c r="AB161" s="501"/>
      <c r="AC161" s="648"/>
      <c r="AD161" s="501"/>
      <c r="AE161" s="654"/>
      <c r="AF161" s="654"/>
      <c r="AG161" s="654"/>
      <c r="AH161" s="654"/>
    </row>
    <row r="162" ht="15.75" hidden="1" customHeight="1">
      <c r="A162" s="623"/>
      <c r="B162" s="643"/>
      <c r="C162" s="643"/>
      <c r="D162" s="623"/>
      <c r="E162" s="643"/>
      <c r="F162" s="643"/>
      <c r="G162" s="643"/>
      <c r="H162" s="501"/>
      <c r="I162" s="501"/>
      <c r="J162" s="501"/>
      <c r="K162" s="501"/>
      <c r="L162" s="501"/>
      <c r="M162" s="501"/>
      <c r="N162" s="501"/>
      <c r="O162" s="501"/>
      <c r="P162" s="501"/>
      <c r="Q162" s="501"/>
      <c r="R162" s="501"/>
      <c r="S162" s="501"/>
      <c r="T162" s="501"/>
      <c r="U162" s="501"/>
      <c r="V162" s="501"/>
      <c r="W162" s="501"/>
      <c r="X162" s="501"/>
      <c r="Y162" s="501"/>
      <c r="Z162" s="501"/>
      <c r="AA162" s="501"/>
      <c r="AB162" s="501"/>
      <c r="AC162" s="648"/>
      <c r="AD162" s="501"/>
      <c r="AE162" s="654"/>
      <c r="AF162" s="654"/>
      <c r="AG162" s="643"/>
      <c r="AH162" s="654"/>
    </row>
    <row r="163" ht="15.75" hidden="1" customHeight="1">
      <c r="A163" s="623"/>
      <c r="B163" s="643"/>
      <c r="C163" s="643"/>
      <c r="D163" s="623"/>
      <c r="E163" s="643"/>
      <c r="F163" s="643"/>
      <c r="G163" s="643"/>
      <c r="H163" s="648"/>
      <c r="I163" s="648"/>
      <c r="J163" s="648"/>
      <c r="K163" s="648"/>
      <c r="L163" s="648"/>
      <c r="M163" s="648"/>
      <c r="N163" s="648"/>
      <c r="O163" s="648"/>
      <c r="P163" s="648"/>
      <c r="Q163" s="648"/>
      <c r="R163" s="648"/>
      <c r="S163" s="648"/>
      <c r="T163" s="648"/>
      <c r="U163" s="648"/>
      <c r="V163" s="648"/>
      <c r="W163" s="648"/>
      <c r="X163" s="648"/>
      <c r="Y163" s="648"/>
      <c r="Z163" s="648"/>
      <c r="AA163" s="648"/>
      <c r="AB163" s="501"/>
      <c r="AC163" s="648"/>
      <c r="AD163" s="501"/>
      <c r="AE163" s="643"/>
      <c r="AF163" s="654"/>
      <c r="AG163" s="654"/>
      <c r="AH163" s="643"/>
    </row>
    <row r="164" ht="15.75" hidden="1" customHeight="1">
      <c r="A164" s="623"/>
      <c r="B164" s="643"/>
      <c r="C164" s="643"/>
      <c r="D164" s="643"/>
      <c r="E164" s="643"/>
      <c r="F164" s="643"/>
      <c r="G164" s="643"/>
      <c r="H164" s="665"/>
      <c r="I164" s="665"/>
      <c r="J164" s="665"/>
      <c r="K164" s="665"/>
      <c r="L164" s="665"/>
      <c r="M164" s="665"/>
      <c r="N164" s="665"/>
      <c r="O164" s="665"/>
      <c r="P164" s="665"/>
      <c r="Q164" s="665"/>
      <c r="R164" s="665"/>
      <c r="S164" s="665"/>
      <c r="T164" s="665"/>
      <c r="U164" s="665"/>
      <c r="V164" s="665"/>
      <c r="W164" s="665"/>
      <c r="X164" s="665"/>
      <c r="Y164" s="665"/>
      <c r="Z164" s="665"/>
      <c r="AA164" s="665"/>
      <c r="AB164" s="500"/>
      <c r="AC164" s="648"/>
      <c r="AD164" s="500"/>
      <c r="AE164" s="655"/>
      <c r="AF164" s="655"/>
      <c r="AG164" s="643"/>
      <c r="AH164" s="655"/>
    </row>
    <row r="165" ht="15.75" hidden="1" customHeight="1">
      <c r="A165" s="643"/>
      <c r="B165" s="643"/>
      <c r="C165" s="623"/>
      <c r="D165" s="623"/>
      <c r="E165" s="643"/>
      <c r="F165" s="643"/>
      <c r="G165" s="643"/>
      <c r="H165" s="500"/>
      <c r="I165" s="500"/>
      <c r="J165" s="500"/>
      <c r="K165" s="500"/>
      <c r="L165" s="500"/>
      <c r="M165" s="500"/>
      <c r="N165" s="500"/>
      <c r="O165" s="500"/>
      <c r="P165" s="500"/>
      <c r="Q165" s="500"/>
      <c r="R165" s="500"/>
      <c r="S165" s="500"/>
      <c r="T165" s="500"/>
      <c r="U165" s="500"/>
      <c r="V165" s="500"/>
      <c r="W165" s="500"/>
      <c r="X165" s="500"/>
      <c r="Y165" s="500"/>
      <c r="Z165" s="500"/>
      <c r="AA165" s="500"/>
      <c r="AB165" s="500"/>
      <c r="AC165" s="648"/>
      <c r="AD165" s="500"/>
      <c r="AE165" s="654"/>
      <c r="AF165" s="654"/>
      <c r="AG165" s="654"/>
      <c r="AH165" s="654"/>
    </row>
    <row r="166" ht="15.75" hidden="1" customHeight="1">
      <c r="A166" s="643"/>
      <c r="B166" s="643"/>
      <c r="C166" s="643"/>
      <c r="D166" s="623"/>
      <c r="E166" s="643"/>
      <c r="F166" s="643"/>
      <c r="G166" s="643"/>
      <c r="H166" s="648"/>
      <c r="I166" s="648"/>
      <c r="J166" s="500"/>
      <c r="K166" s="501"/>
      <c r="L166" s="501"/>
      <c r="M166" s="648"/>
      <c r="N166" s="648"/>
      <c r="O166" s="648"/>
      <c r="P166" s="648"/>
      <c r="Q166" s="648"/>
      <c r="R166" s="648"/>
      <c r="S166" s="648"/>
      <c r="T166" s="648"/>
      <c r="U166" s="500"/>
      <c r="V166" s="648"/>
      <c r="W166" s="648"/>
      <c r="X166" s="648"/>
      <c r="Y166" s="500"/>
      <c r="Z166" s="648"/>
      <c r="AA166" s="500"/>
      <c r="AB166" s="500"/>
      <c r="AC166" s="648"/>
      <c r="AD166" s="500"/>
      <c r="AE166" s="654"/>
      <c r="AF166" s="654"/>
      <c r="AG166" s="654"/>
      <c r="AH166" s="654"/>
    </row>
    <row r="167" ht="15.75" hidden="1" customHeight="1">
      <c r="A167" s="654"/>
      <c r="B167" s="623"/>
      <c r="C167" s="623"/>
      <c r="D167" s="623"/>
      <c r="E167" s="643"/>
      <c r="F167" s="1753"/>
      <c r="G167" s="623"/>
      <c r="H167" s="648"/>
      <c r="I167" s="648"/>
      <c r="J167" s="500"/>
      <c r="K167" s="501"/>
      <c r="L167" s="501"/>
      <c r="M167" s="648"/>
      <c r="N167" s="648"/>
      <c r="O167" s="648"/>
      <c r="P167" s="648"/>
      <c r="Q167" s="648"/>
      <c r="R167" s="648"/>
      <c r="S167" s="648"/>
      <c r="T167" s="648"/>
      <c r="U167" s="500"/>
      <c r="V167" s="648"/>
      <c r="W167" s="648"/>
      <c r="X167" s="648"/>
      <c r="Y167" s="500"/>
      <c r="Z167" s="648"/>
      <c r="AA167" s="500"/>
      <c r="AB167" s="500"/>
      <c r="AC167" s="648"/>
      <c r="AD167" s="500"/>
      <c r="AE167" s="654"/>
      <c r="AF167" s="654"/>
      <c r="AG167" s="654"/>
      <c r="AH167" s="654"/>
    </row>
    <row r="168" ht="15.75" hidden="1" customHeight="1">
      <c r="A168" s="654"/>
      <c r="B168" s="623"/>
      <c r="C168" s="623"/>
      <c r="D168" s="623"/>
      <c r="E168" s="643"/>
      <c r="F168" s="623"/>
      <c r="G168" s="623"/>
      <c r="H168" s="648"/>
      <c r="I168" s="648"/>
      <c r="J168" s="500"/>
      <c r="K168" s="500"/>
      <c r="L168" s="500"/>
      <c r="M168" s="648"/>
      <c r="N168" s="648"/>
      <c r="O168" s="648"/>
      <c r="P168" s="648"/>
      <c r="Q168" s="648"/>
      <c r="R168" s="648"/>
      <c r="S168" s="648"/>
      <c r="T168" s="648"/>
      <c r="U168" s="500"/>
      <c r="V168" s="648"/>
      <c r="W168" s="648"/>
      <c r="X168" s="648"/>
      <c r="Y168" s="500"/>
      <c r="Z168" s="648"/>
      <c r="AA168" s="500"/>
      <c r="AB168" s="500"/>
      <c r="AC168" s="648"/>
      <c r="AD168" s="500"/>
      <c r="AE168" s="654"/>
      <c r="AF168" s="654"/>
      <c r="AG168" s="654"/>
      <c r="AH168" s="654"/>
    </row>
    <row r="169" ht="15.75" hidden="1" customHeight="1">
      <c r="A169" s="667"/>
      <c r="B169" s="623"/>
      <c r="C169" s="623"/>
      <c r="D169" s="623"/>
      <c r="E169" s="643"/>
      <c r="F169" s="623"/>
      <c r="G169" s="623"/>
      <c r="H169" s="500"/>
      <c r="I169" s="500"/>
      <c r="J169" s="500"/>
      <c r="K169" s="500"/>
      <c r="L169" s="500"/>
      <c r="M169" s="500"/>
      <c r="N169" s="500"/>
      <c r="O169" s="500"/>
      <c r="P169" s="500"/>
      <c r="Q169" s="500"/>
      <c r="R169" s="500"/>
      <c r="S169" s="500"/>
      <c r="T169" s="500"/>
      <c r="U169" s="500"/>
      <c r="V169" s="500"/>
      <c r="W169" s="500"/>
      <c r="X169" s="500"/>
      <c r="Y169" s="500"/>
      <c r="Z169" s="500"/>
      <c r="AA169" s="500"/>
      <c r="AB169" s="500"/>
      <c r="AC169" s="648"/>
      <c r="AD169" s="500"/>
      <c r="AE169" s="654"/>
      <c r="AF169" s="654"/>
      <c r="AG169" s="654"/>
      <c r="AH169" s="654"/>
    </row>
    <row r="170" ht="15.75" hidden="1" customHeight="1">
      <c r="A170" s="654"/>
      <c r="B170" s="623"/>
      <c r="C170" s="623"/>
      <c r="D170" s="623"/>
      <c r="E170" s="643"/>
      <c r="F170" s="623"/>
      <c r="G170" s="623"/>
      <c r="H170" s="648"/>
      <c r="I170" s="648"/>
      <c r="J170" s="500"/>
      <c r="K170" s="501"/>
      <c r="L170" s="501"/>
      <c r="M170" s="648"/>
      <c r="N170" s="648"/>
      <c r="O170" s="648"/>
      <c r="P170" s="648"/>
      <c r="Q170" s="648"/>
      <c r="R170" s="648"/>
      <c r="S170" s="648"/>
      <c r="T170" s="648"/>
      <c r="U170" s="500"/>
      <c r="V170" s="648"/>
      <c r="W170" s="648"/>
      <c r="X170" s="648"/>
      <c r="Y170" s="500"/>
      <c r="Z170" s="648"/>
      <c r="AA170" s="500"/>
      <c r="AB170" s="500"/>
      <c r="AC170" s="648"/>
      <c r="AD170" s="500"/>
      <c r="AE170" s="654"/>
      <c r="AF170" s="654"/>
      <c r="AG170" s="654"/>
      <c r="AH170" s="654"/>
    </row>
    <row r="171" ht="15.75" hidden="1" customHeight="1">
      <c r="A171" s="623"/>
      <c r="B171" s="643"/>
      <c r="C171" s="643"/>
      <c r="D171" s="623"/>
      <c r="E171" s="643"/>
      <c r="F171" s="643"/>
      <c r="G171" s="643"/>
      <c r="H171" s="648"/>
      <c r="I171" s="648"/>
      <c r="J171" s="500"/>
      <c r="K171" s="501"/>
      <c r="L171" s="501"/>
      <c r="M171" s="648"/>
      <c r="N171" s="648"/>
      <c r="O171" s="648"/>
      <c r="P171" s="648"/>
      <c r="Q171" s="648"/>
      <c r="R171" s="648"/>
      <c r="S171" s="648"/>
      <c r="T171" s="648"/>
      <c r="U171" s="500"/>
      <c r="V171" s="648"/>
      <c r="W171" s="648"/>
      <c r="X171" s="648"/>
      <c r="Y171" s="500"/>
      <c r="Z171" s="648"/>
      <c r="AA171" s="500"/>
      <c r="AB171" s="500"/>
      <c r="AC171" s="648"/>
      <c r="AD171" s="500"/>
      <c r="AE171" s="654"/>
      <c r="AF171" s="654"/>
      <c r="AG171" s="654"/>
      <c r="AH171" s="654"/>
    </row>
    <row r="172" ht="15.75" hidden="1" customHeight="1">
      <c r="A172" s="623"/>
      <c r="B172" s="643"/>
      <c r="C172" s="643"/>
      <c r="D172" s="623"/>
      <c r="E172" s="643"/>
      <c r="F172" s="643"/>
      <c r="G172" s="643"/>
      <c r="H172" s="648"/>
      <c r="I172" s="648"/>
      <c r="J172" s="648"/>
      <c r="K172" s="648"/>
      <c r="L172" s="648"/>
      <c r="M172" s="648"/>
      <c r="N172" s="648"/>
      <c r="O172" s="648"/>
      <c r="P172" s="648"/>
      <c r="Q172" s="648"/>
      <c r="R172" s="648"/>
      <c r="S172" s="648"/>
      <c r="T172" s="648"/>
      <c r="U172" s="648"/>
      <c r="V172" s="648"/>
      <c r="W172" s="648"/>
      <c r="X172" s="648"/>
      <c r="Y172" s="648"/>
      <c r="Z172" s="648"/>
      <c r="AA172" s="648"/>
      <c r="AB172" s="500"/>
      <c r="AC172" s="648"/>
      <c r="AD172" s="500"/>
      <c r="AE172" s="654"/>
      <c r="AF172" s="654"/>
      <c r="AG172" s="654"/>
      <c r="AH172" s="654"/>
    </row>
    <row r="173" ht="15.75" hidden="1" customHeight="1">
      <c r="A173" s="623"/>
      <c r="B173" s="643"/>
      <c r="C173" s="643"/>
      <c r="D173" s="643"/>
      <c r="E173" s="643"/>
      <c r="F173" s="643"/>
      <c r="G173" s="643"/>
      <c r="H173" s="500"/>
      <c r="I173" s="500"/>
      <c r="J173" s="500"/>
      <c r="K173" s="500"/>
      <c r="L173" s="500"/>
      <c r="M173" s="500"/>
      <c r="N173" s="500"/>
      <c r="O173" s="500"/>
      <c r="P173" s="500"/>
      <c r="Q173" s="500"/>
      <c r="R173" s="500"/>
      <c r="S173" s="500"/>
      <c r="T173" s="500"/>
      <c r="U173" s="500"/>
      <c r="V173" s="500"/>
      <c r="W173" s="500"/>
      <c r="X173" s="500"/>
      <c r="Y173" s="500"/>
      <c r="Z173" s="500"/>
      <c r="AA173" s="500"/>
      <c r="AB173" s="500"/>
      <c r="AC173" s="648"/>
      <c r="AD173" s="500"/>
      <c r="AE173" s="643"/>
      <c r="AF173" s="654"/>
      <c r="AG173" s="643"/>
      <c r="AH173" s="643"/>
    </row>
    <row r="174" ht="15.75" hidden="1" customHeight="1">
      <c r="A174" s="623"/>
      <c r="B174" s="623"/>
      <c r="C174" s="623"/>
      <c r="D174" s="643"/>
      <c r="E174" s="643"/>
      <c r="F174" s="643"/>
      <c r="G174" s="643"/>
      <c r="H174" s="500"/>
      <c r="I174" s="500"/>
      <c r="J174" s="500"/>
      <c r="K174" s="501"/>
      <c r="L174" s="501"/>
      <c r="M174" s="500"/>
      <c r="N174" s="500"/>
      <c r="O174" s="500"/>
      <c r="P174" s="500"/>
      <c r="Q174" s="500"/>
      <c r="R174" s="500"/>
      <c r="S174" s="500"/>
      <c r="T174" s="500"/>
      <c r="U174" s="500"/>
      <c r="V174" s="500"/>
      <c r="W174" s="500"/>
      <c r="X174" s="500"/>
      <c r="Y174" s="500"/>
      <c r="Z174" s="500"/>
      <c r="AA174" s="500"/>
      <c r="AB174" s="500"/>
      <c r="AC174" s="648"/>
      <c r="AD174" s="500"/>
      <c r="AE174" s="655"/>
      <c r="AF174" s="655"/>
      <c r="AG174" s="655"/>
      <c r="AH174" s="655"/>
    </row>
    <row r="175" ht="15.75" hidden="1" customHeight="1">
      <c r="A175" s="623"/>
      <c r="B175" s="623"/>
      <c r="C175" s="623"/>
      <c r="D175" s="643"/>
      <c r="E175" s="643"/>
      <c r="F175" s="643"/>
      <c r="G175" s="643"/>
      <c r="H175" s="648"/>
      <c r="I175" s="648"/>
      <c r="J175" s="500"/>
      <c r="K175" s="501"/>
      <c r="L175" s="501"/>
      <c r="M175" s="648"/>
      <c r="N175" s="648"/>
      <c r="O175" s="648"/>
      <c r="P175" s="648"/>
      <c r="Q175" s="648"/>
      <c r="R175" s="648"/>
      <c r="S175" s="648"/>
      <c r="T175" s="648"/>
      <c r="U175" s="500"/>
      <c r="V175" s="648"/>
      <c r="W175" s="648"/>
      <c r="X175" s="648"/>
      <c r="Y175" s="500"/>
      <c r="Z175" s="648"/>
      <c r="AA175" s="500"/>
      <c r="AB175" s="500"/>
      <c r="AC175" s="648"/>
      <c r="AD175" s="500"/>
      <c r="AE175" s="655"/>
      <c r="AF175" s="655"/>
      <c r="AG175" s="655"/>
      <c r="AH175" s="655"/>
    </row>
    <row r="176" ht="15.75" hidden="1" customHeight="1">
      <c r="A176" s="623"/>
      <c r="B176" s="623"/>
      <c r="C176" s="623"/>
      <c r="D176" s="643"/>
      <c r="E176" s="643"/>
      <c r="F176" s="643"/>
      <c r="G176" s="643"/>
      <c r="H176" s="500"/>
      <c r="I176" s="500"/>
      <c r="J176" s="500"/>
      <c r="K176" s="501"/>
      <c r="L176" s="501"/>
      <c r="M176" s="500"/>
      <c r="N176" s="500"/>
      <c r="O176" s="500"/>
      <c r="P176" s="500"/>
      <c r="Q176" s="500"/>
      <c r="R176" s="500"/>
      <c r="S176" s="500"/>
      <c r="T176" s="500"/>
      <c r="U176" s="500"/>
      <c r="V176" s="500"/>
      <c r="W176" s="500"/>
      <c r="X176" s="500"/>
      <c r="Y176" s="500"/>
      <c r="Z176" s="500"/>
      <c r="AA176" s="500"/>
      <c r="AB176" s="500"/>
      <c r="AC176" s="648"/>
      <c r="AD176" s="500"/>
      <c r="AE176" s="654"/>
      <c r="AF176" s="654"/>
      <c r="AG176" s="654"/>
      <c r="AH176" s="654"/>
    </row>
    <row r="177" ht="15.75" hidden="1" customHeight="1">
      <c r="A177" s="643"/>
      <c r="B177" s="623"/>
      <c r="C177" s="623"/>
      <c r="D177" s="623"/>
      <c r="E177" s="643"/>
      <c r="F177" s="643"/>
      <c r="G177" s="643"/>
      <c r="H177" s="648"/>
      <c r="I177" s="648"/>
      <c r="J177" s="501"/>
      <c r="K177" s="501"/>
      <c r="L177" s="501"/>
      <c r="M177" s="648"/>
      <c r="N177" s="648"/>
      <c r="O177" s="648"/>
      <c r="P177" s="648"/>
      <c r="Q177" s="648"/>
      <c r="R177" s="648"/>
      <c r="S177" s="648"/>
      <c r="T177" s="648"/>
      <c r="U177" s="501"/>
      <c r="V177" s="648"/>
      <c r="W177" s="648"/>
      <c r="X177" s="648"/>
      <c r="Y177" s="501"/>
      <c r="Z177" s="648"/>
      <c r="AA177" s="501"/>
      <c r="AB177" s="500"/>
      <c r="AC177" s="648"/>
      <c r="AD177" s="500"/>
      <c r="AE177" s="654"/>
      <c r="AF177" s="654"/>
      <c r="AG177" s="654"/>
      <c r="AH177" s="654"/>
    </row>
    <row r="178" ht="15.75" hidden="1" customHeight="1">
      <c r="A178" s="643"/>
      <c r="B178" s="623"/>
      <c r="C178" s="623"/>
      <c r="D178" s="623"/>
      <c r="E178" s="643"/>
      <c r="F178" s="643"/>
      <c r="G178" s="643"/>
      <c r="H178" s="648"/>
      <c r="I178" s="648"/>
      <c r="J178" s="501"/>
      <c r="K178" s="501"/>
      <c r="L178" s="501"/>
      <c r="M178" s="648"/>
      <c r="N178" s="648"/>
      <c r="O178" s="648"/>
      <c r="P178" s="648"/>
      <c r="Q178" s="648"/>
      <c r="R178" s="648"/>
      <c r="S178" s="648"/>
      <c r="T178" s="648"/>
      <c r="U178" s="501"/>
      <c r="V178" s="648"/>
      <c r="W178" s="648"/>
      <c r="X178" s="648"/>
      <c r="Y178" s="501"/>
      <c r="Z178" s="648"/>
      <c r="AA178" s="501"/>
      <c r="AB178" s="500"/>
      <c r="AC178" s="648"/>
      <c r="AD178" s="500"/>
      <c r="AE178" s="654"/>
      <c r="AF178" s="654"/>
      <c r="AG178" s="654"/>
      <c r="AH178" s="654"/>
    </row>
    <row r="179" ht="15.75" hidden="1" customHeight="1">
      <c r="A179" s="643"/>
      <c r="B179" s="623"/>
      <c r="C179" s="623"/>
      <c r="D179" s="623"/>
      <c r="E179" s="643"/>
      <c r="F179" s="643"/>
      <c r="G179" s="643"/>
      <c r="H179" s="500"/>
      <c r="I179" s="500"/>
      <c r="J179" s="648"/>
      <c r="K179" s="648"/>
      <c r="L179" s="648"/>
      <c r="M179" s="500"/>
      <c r="N179" s="500"/>
      <c r="O179" s="648"/>
      <c r="P179" s="648"/>
      <c r="Q179" s="648"/>
      <c r="R179" s="648"/>
      <c r="S179" s="648"/>
      <c r="T179" s="648"/>
      <c r="U179" s="648"/>
      <c r="V179" s="500"/>
      <c r="W179" s="648"/>
      <c r="X179" s="648"/>
      <c r="Y179" s="648"/>
      <c r="Z179" s="500"/>
      <c r="AA179" s="648"/>
      <c r="AB179" s="500"/>
      <c r="AC179" s="648"/>
      <c r="AD179" s="500"/>
      <c r="AE179" s="654"/>
      <c r="AF179" s="654"/>
      <c r="AG179" s="654"/>
      <c r="AH179" s="654"/>
    </row>
    <row r="180" ht="15.75" hidden="1" customHeight="1">
      <c r="A180" s="643"/>
      <c r="B180" s="623"/>
      <c r="C180" s="623"/>
      <c r="D180" s="623"/>
      <c r="E180" s="643"/>
      <c r="F180" s="643"/>
      <c r="G180" s="643"/>
      <c r="H180" s="648"/>
      <c r="I180" s="648"/>
      <c r="J180" s="648"/>
      <c r="K180" s="501"/>
      <c r="L180" s="501"/>
      <c r="M180" s="648"/>
      <c r="N180" s="648"/>
      <c r="O180" s="648"/>
      <c r="P180" s="648"/>
      <c r="Q180" s="648"/>
      <c r="R180" s="648"/>
      <c r="S180" s="648"/>
      <c r="T180" s="648"/>
      <c r="U180" s="648"/>
      <c r="V180" s="648"/>
      <c r="W180" s="648"/>
      <c r="X180" s="648"/>
      <c r="Y180" s="648"/>
      <c r="Z180" s="648"/>
      <c r="AA180" s="648"/>
      <c r="AB180" s="500"/>
      <c r="AC180" s="648"/>
      <c r="AD180" s="500"/>
      <c r="AE180" s="654"/>
      <c r="AF180" s="654"/>
      <c r="AG180" s="654"/>
      <c r="AH180" s="654"/>
    </row>
    <row r="181" ht="15.75" hidden="1" customHeight="1">
      <c r="A181" s="643"/>
      <c r="B181" s="623"/>
      <c r="C181" s="623"/>
      <c r="D181" s="623"/>
      <c r="E181" s="643"/>
      <c r="F181" s="643"/>
      <c r="G181" s="643"/>
      <c r="H181" s="500"/>
      <c r="I181" s="500"/>
      <c r="J181" s="648"/>
      <c r="K181" s="501"/>
      <c r="L181" s="501"/>
      <c r="M181" s="500"/>
      <c r="N181" s="500"/>
      <c r="O181" s="648"/>
      <c r="P181" s="648"/>
      <c r="Q181" s="648"/>
      <c r="R181" s="648"/>
      <c r="S181" s="648"/>
      <c r="T181" s="648"/>
      <c r="U181" s="648"/>
      <c r="V181" s="500"/>
      <c r="W181" s="648"/>
      <c r="X181" s="648"/>
      <c r="Y181" s="648"/>
      <c r="Z181" s="500"/>
      <c r="AA181" s="648"/>
      <c r="AB181" s="500"/>
      <c r="AC181" s="648"/>
      <c r="AD181" s="500"/>
      <c r="AE181" s="654"/>
      <c r="AF181" s="654"/>
      <c r="AG181" s="654"/>
      <c r="AH181" s="654"/>
    </row>
    <row r="182" ht="15.75" hidden="1" customHeight="1">
      <c r="A182" s="623"/>
      <c r="B182" s="623"/>
      <c r="C182" s="623"/>
      <c r="D182" s="623"/>
      <c r="E182" s="643"/>
      <c r="F182" s="643"/>
      <c r="G182" s="643"/>
      <c r="H182" s="648"/>
      <c r="I182" s="648"/>
      <c r="J182" s="648"/>
      <c r="K182" s="501"/>
      <c r="L182" s="501"/>
      <c r="M182" s="648"/>
      <c r="N182" s="648"/>
      <c r="O182" s="648"/>
      <c r="P182" s="648"/>
      <c r="Q182" s="648"/>
      <c r="R182" s="648"/>
      <c r="S182" s="648"/>
      <c r="T182" s="648"/>
      <c r="U182" s="648"/>
      <c r="V182" s="648"/>
      <c r="W182" s="648"/>
      <c r="X182" s="648"/>
      <c r="Y182" s="648"/>
      <c r="Z182" s="648"/>
      <c r="AA182" s="648"/>
      <c r="AB182" s="500"/>
      <c r="AC182" s="648"/>
      <c r="AD182" s="500"/>
      <c r="AE182" s="654"/>
      <c r="AF182" s="654"/>
      <c r="AG182" s="654"/>
      <c r="AH182" s="654"/>
    </row>
    <row r="183" ht="15.75" hidden="1" customHeight="1">
      <c r="A183" s="623"/>
      <c r="B183" s="623"/>
      <c r="C183" s="623"/>
      <c r="D183" s="623"/>
      <c r="E183" s="643"/>
      <c r="F183" s="643"/>
      <c r="G183" s="643"/>
      <c r="H183" s="500"/>
      <c r="I183" s="500"/>
      <c r="J183" s="500"/>
      <c r="K183" s="500"/>
      <c r="L183" s="500"/>
      <c r="M183" s="500"/>
      <c r="N183" s="500"/>
      <c r="O183" s="500"/>
      <c r="P183" s="500"/>
      <c r="Q183" s="500"/>
      <c r="R183" s="500"/>
      <c r="S183" s="500"/>
      <c r="T183" s="500"/>
      <c r="U183" s="500"/>
      <c r="V183" s="500"/>
      <c r="W183" s="500"/>
      <c r="X183" s="500"/>
      <c r="Y183" s="500"/>
      <c r="Z183" s="500"/>
      <c r="AA183" s="500"/>
      <c r="AB183" s="500"/>
      <c r="AC183" s="648"/>
      <c r="AD183" s="500"/>
      <c r="AE183" s="654"/>
      <c r="AF183" s="654"/>
      <c r="AG183" s="654"/>
      <c r="AH183" s="654"/>
    </row>
    <row r="184" ht="15.75" hidden="1" customHeight="1">
      <c r="A184" s="623"/>
      <c r="B184" s="623"/>
      <c r="C184" s="623"/>
      <c r="D184" s="623"/>
      <c r="E184" s="643"/>
      <c r="F184" s="643"/>
      <c r="G184" s="643"/>
      <c r="H184" s="648"/>
      <c r="I184" s="648"/>
      <c r="J184" s="500"/>
      <c r="K184" s="500"/>
      <c r="L184" s="500"/>
      <c r="M184" s="648"/>
      <c r="N184" s="648"/>
      <c r="O184" s="648"/>
      <c r="P184" s="648"/>
      <c r="Q184" s="648"/>
      <c r="R184" s="648"/>
      <c r="S184" s="648"/>
      <c r="T184" s="648"/>
      <c r="U184" s="500"/>
      <c r="V184" s="648"/>
      <c r="W184" s="648"/>
      <c r="X184" s="648"/>
      <c r="Y184" s="500"/>
      <c r="Z184" s="648"/>
      <c r="AA184" s="500"/>
      <c r="AB184" s="500"/>
      <c r="AC184" s="648"/>
      <c r="AD184" s="500"/>
      <c r="AE184" s="654"/>
      <c r="AF184" s="654"/>
      <c r="AG184" s="654"/>
      <c r="AH184" s="654"/>
    </row>
    <row r="185" ht="15.75" hidden="1" customHeight="1">
      <c r="A185" s="623"/>
      <c r="B185" s="623"/>
      <c r="C185" s="623"/>
      <c r="D185" s="623"/>
      <c r="E185" s="643"/>
      <c r="F185" s="643"/>
      <c r="G185" s="643"/>
      <c r="H185" s="648"/>
      <c r="I185" s="648"/>
      <c r="J185" s="500"/>
      <c r="K185" s="501"/>
      <c r="L185" s="501"/>
      <c r="M185" s="648"/>
      <c r="N185" s="648"/>
      <c r="O185" s="648"/>
      <c r="P185" s="648"/>
      <c r="Q185" s="648"/>
      <c r="R185" s="648"/>
      <c r="S185" s="648"/>
      <c r="T185" s="648"/>
      <c r="U185" s="500"/>
      <c r="V185" s="648"/>
      <c r="W185" s="648"/>
      <c r="X185" s="648"/>
      <c r="Y185" s="500"/>
      <c r="Z185" s="648"/>
      <c r="AA185" s="500"/>
      <c r="AB185" s="500"/>
      <c r="AC185" s="648"/>
      <c r="AD185" s="500"/>
      <c r="AE185" s="654"/>
      <c r="AF185" s="654"/>
      <c r="AG185" s="654"/>
      <c r="AH185" s="654"/>
    </row>
    <row r="186" ht="15.75" hidden="1" customHeight="1">
      <c r="A186" s="623"/>
      <c r="B186" s="623"/>
      <c r="C186" s="623"/>
      <c r="D186" s="623"/>
      <c r="E186" s="643"/>
      <c r="F186" s="643"/>
      <c r="G186" s="643"/>
      <c r="H186" s="648"/>
      <c r="I186" s="648"/>
      <c r="J186" s="500"/>
      <c r="K186" s="501"/>
      <c r="L186" s="501"/>
      <c r="M186" s="648"/>
      <c r="N186" s="648"/>
      <c r="O186" s="648"/>
      <c r="P186" s="648"/>
      <c r="Q186" s="648"/>
      <c r="R186" s="648"/>
      <c r="S186" s="648"/>
      <c r="T186" s="648"/>
      <c r="U186" s="500"/>
      <c r="V186" s="648"/>
      <c r="W186" s="648"/>
      <c r="X186" s="648"/>
      <c r="Y186" s="500"/>
      <c r="Z186" s="648"/>
      <c r="AA186" s="500"/>
      <c r="AB186" s="500"/>
      <c r="AC186" s="648"/>
      <c r="AD186" s="500"/>
      <c r="AE186" s="654"/>
      <c r="AF186" s="654"/>
      <c r="AG186" s="654"/>
      <c r="AH186" s="654"/>
    </row>
    <row r="187" ht="15.75" hidden="1" customHeight="1">
      <c r="A187" s="623"/>
      <c r="B187" s="623"/>
      <c r="C187" s="623"/>
      <c r="D187" s="623"/>
      <c r="E187" s="643"/>
      <c r="F187" s="643"/>
      <c r="G187" s="643"/>
      <c r="H187" s="500"/>
      <c r="I187" s="500"/>
      <c r="J187" s="500"/>
      <c r="K187" s="500"/>
      <c r="L187" s="500"/>
      <c r="M187" s="500"/>
      <c r="N187" s="500"/>
      <c r="O187" s="500"/>
      <c r="P187" s="500"/>
      <c r="Q187" s="500"/>
      <c r="R187" s="500"/>
      <c r="S187" s="500"/>
      <c r="T187" s="500"/>
      <c r="U187" s="500"/>
      <c r="V187" s="500"/>
      <c r="W187" s="500"/>
      <c r="X187" s="500"/>
      <c r="Y187" s="500"/>
      <c r="Z187" s="500"/>
      <c r="AA187" s="500"/>
      <c r="AB187" s="500"/>
      <c r="AC187" s="648"/>
      <c r="AD187" s="500"/>
      <c r="AE187" s="654"/>
      <c r="AF187" s="654"/>
      <c r="AG187" s="654"/>
      <c r="AH187" s="654"/>
    </row>
    <row r="188" ht="15.75" hidden="1" customHeight="1">
      <c r="A188" s="623"/>
      <c r="B188" s="623"/>
      <c r="C188" s="623"/>
      <c r="D188" s="623"/>
      <c r="E188" s="643"/>
      <c r="F188" s="643"/>
      <c r="G188" s="643"/>
      <c r="H188" s="648"/>
      <c r="I188" s="648"/>
      <c r="J188" s="500"/>
      <c r="K188" s="500"/>
      <c r="L188" s="500"/>
      <c r="M188" s="648"/>
      <c r="N188" s="648"/>
      <c r="O188" s="648"/>
      <c r="P188" s="648"/>
      <c r="Q188" s="648"/>
      <c r="R188" s="648"/>
      <c r="S188" s="648"/>
      <c r="T188" s="648"/>
      <c r="U188" s="500"/>
      <c r="V188" s="648"/>
      <c r="W188" s="648"/>
      <c r="X188" s="648"/>
      <c r="Y188" s="500"/>
      <c r="Z188" s="648"/>
      <c r="AA188" s="500"/>
      <c r="AB188" s="500"/>
      <c r="AC188" s="648"/>
      <c r="AD188" s="500"/>
      <c r="AE188" s="654"/>
      <c r="AF188" s="654"/>
      <c r="AG188" s="654"/>
      <c r="AH188" s="654"/>
    </row>
    <row r="189" ht="15.75" hidden="1" customHeight="1">
      <c r="A189" s="654"/>
      <c r="B189" s="623"/>
      <c r="C189" s="623"/>
      <c r="D189" s="623"/>
      <c r="E189" s="643"/>
      <c r="F189" s="643"/>
      <c r="G189" s="643"/>
      <c r="H189" s="648"/>
      <c r="I189" s="648"/>
      <c r="J189" s="500"/>
      <c r="K189" s="501"/>
      <c r="L189" s="501"/>
      <c r="M189" s="648"/>
      <c r="N189" s="648"/>
      <c r="O189" s="648"/>
      <c r="P189" s="648"/>
      <c r="Q189" s="648"/>
      <c r="R189" s="648"/>
      <c r="S189" s="648"/>
      <c r="T189" s="648"/>
      <c r="U189" s="500"/>
      <c r="V189" s="648"/>
      <c r="W189" s="648"/>
      <c r="X189" s="648"/>
      <c r="Y189" s="500"/>
      <c r="Z189" s="648"/>
      <c r="AA189" s="500"/>
      <c r="AB189" s="500"/>
      <c r="AC189" s="648"/>
      <c r="AD189" s="500"/>
      <c r="AE189" s="654"/>
      <c r="AF189" s="654"/>
      <c r="AG189" s="654"/>
      <c r="AH189" s="654"/>
    </row>
    <row r="190" ht="15.75" hidden="1" customHeight="1">
      <c r="A190" s="654"/>
      <c r="B190" s="623"/>
      <c r="C190" s="623"/>
      <c r="D190" s="623"/>
      <c r="E190" s="643"/>
      <c r="F190" s="643"/>
      <c r="G190" s="643"/>
      <c r="H190" s="648"/>
      <c r="I190" s="648"/>
      <c r="J190" s="500"/>
      <c r="K190" s="501"/>
      <c r="L190" s="501"/>
      <c r="M190" s="648"/>
      <c r="N190" s="648"/>
      <c r="O190" s="648"/>
      <c r="P190" s="648"/>
      <c r="Q190" s="648"/>
      <c r="R190" s="648"/>
      <c r="S190" s="648"/>
      <c r="T190" s="648"/>
      <c r="U190" s="500"/>
      <c r="V190" s="648"/>
      <c r="W190" s="648"/>
      <c r="X190" s="648"/>
      <c r="Y190" s="500"/>
      <c r="Z190" s="648"/>
      <c r="AA190" s="500"/>
      <c r="AB190" s="500"/>
      <c r="AC190" s="648"/>
      <c r="AD190" s="500"/>
      <c r="AE190" s="654"/>
      <c r="AF190" s="654"/>
      <c r="AG190" s="654"/>
      <c r="AH190" s="654"/>
    </row>
    <row r="191" ht="15.75" hidden="1" customHeight="1">
      <c r="A191" s="643"/>
      <c r="B191" s="623"/>
      <c r="C191" s="623"/>
      <c r="D191" s="623"/>
      <c r="E191" s="643"/>
      <c r="F191" s="643"/>
      <c r="G191" s="643"/>
      <c r="H191" s="500"/>
      <c r="I191" s="500"/>
      <c r="J191" s="500"/>
      <c r="K191" s="500"/>
      <c r="L191" s="500"/>
      <c r="M191" s="500"/>
      <c r="N191" s="500"/>
      <c r="O191" s="500"/>
      <c r="P191" s="500"/>
      <c r="Q191" s="500"/>
      <c r="R191" s="500"/>
      <c r="S191" s="500"/>
      <c r="T191" s="500"/>
      <c r="U191" s="500"/>
      <c r="V191" s="500"/>
      <c r="W191" s="500"/>
      <c r="X191" s="500"/>
      <c r="Y191" s="500"/>
      <c r="Z191" s="500"/>
      <c r="AA191" s="500"/>
      <c r="AB191" s="500"/>
      <c r="AC191" s="648"/>
      <c r="AD191" s="500"/>
      <c r="AE191" s="654"/>
      <c r="AF191" s="654"/>
      <c r="AG191" s="654"/>
      <c r="AH191" s="654"/>
    </row>
    <row r="192" ht="15.75" hidden="1" customHeight="1">
      <c r="A192" s="654"/>
      <c r="B192" s="643"/>
      <c r="C192" s="623"/>
      <c r="D192" s="623"/>
      <c r="E192" s="643"/>
      <c r="F192" s="643"/>
      <c r="G192" s="643"/>
      <c r="H192" s="501"/>
      <c r="I192" s="501"/>
      <c r="J192" s="501"/>
      <c r="K192" s="501"/>
      <c r="L192" s="501"/>
      <c r="M192" s="501"/>
      <c r="N192" s="501"/>
      <c r="O192" s="501"/>
      <c r="P192" s="501"/>
      <c r="Q192" s="501"/>
      <c r="R192" s="501"/>
      <c r="S192" s="501"/>
      <c r="T192" s="501"/>
      <c r="U192" s="501"/>
      <c r="V192" s="501"/>
      <c r="W192" s="501"/>
      <c r="X192" s="501"/>
      <c r="Y192" s="501"/>
      <c r="Z192" s="501"/>
      <c r="AA192" s="501"/>
      <c r="AB192" s="501"/>
      <c r="AC192" s="648"/>
      <c r="AD192" s="500"/>
      <c r="AE192" s="643"/>
      <c r="AF192" s="643"/>
      <c r="AG192" s="643"/>
      <c r="AH192" s="643"/>
    </row>
    <row r="193" ht="15.75" hidden="1" customHeight="1">
      <c r="A193" s="654"/>
      <c r="B193" s="654"/>
      <c r="C193" s="643"/>
      <c r="D193" s="654"/>
      <c r="E193" s="654"/>
      <c r="F193" s="643"/>
      <c r="G193" s="643"/>
      <c r="H193" s="501"/>
      <c r="I193" s="501"/>
      <c r="J193" s="501"/>
      <c r="K193" s="501"/>
      <c r="L193" s="501"/>
      <c r="M193" s="501"/>
      <c r="N193" s="501"/>
      <c r="O193" s="501"/>
      <c r="P193" s="501"/>
      <c r="Q193" s="501"/>
      <c r="R193" s="501"/>
      <c r="S193" s="501"/>
      <c r="T193" s="501"/>
      <c r="U193" s="501"/>
      <c r="V193" s="501"/>
      <c r="W193" s="501"/>
      <c r="X193" s="501"/>
      <c r="Y193" s="501"/>
      <c r="Z193" s="501"/>
      <c r="AA193" s="501"/>
      <c r="AB193" s="501"/>
      <c r="AC193" s="648"/>
      <c r="AD193" s="500"/>
      <c r="AE193" s="654"/>
      <c r="AF193" s="654"/>
      <c r="AG193" s="654"/>
      <c r="AH193" s="654"/>
    </row>
    <row r="194" ht="15.75" hidden="1" customHeight="1">
      <c r="A194" s="654"/>
      <c r="B194" s="654"/>
      <c r="C194" s="643"/>
      <c r="D194" s="654"/>
      <c r="E194" s="654"/>
      <c r="F194" s="643"/>
      <c r="G194" s="643"/>
      <c r="H194" s="500"/>
      <c r="I194" s="500"/>
      <c r="J194" s="500"/>
      <c r="K194" s="500"/>
      <c r="L194" s="500"/>
      <c r="M194" s="500"/>
      <c r="N194" s="500"/>
      <c r="O194" s="500"/>
      <c r="P194" s="500"/>
      <c r="Q194" s="500"/>
      <c r="R194" s="500"/>
      <c r="S194" s="500"/>
      <c r="T194" s="500"/>
      <c r="U194" s="500"/>
      <c r="V194" s="500"/>
      <c r="W194" s="500"/>
      <c r="X194" s="500"/>
      <c r="Y194" s="500"/>
      <c r="Z194" s="500"/>
      <c r="AA194" s="500"/>
      <c r="AB194" s="500"/>
      <c r="AC194" s="648"/>
      <c r="AD194" s="500"/>
      <c r="AE194" s="654"/>
      <c r="AF194" s="654"/>
      <c r="AG194" s="654"/>
      <c r="AH194" s="654"/>
    </row>
    <row r="195" ht="15.75" hidden="1" customHeight="1">
      <c r="A195" s="654"/>
      <c r="B195" s="654"/>
      <c r="C195" s="643"/>
      <c r="D195" s="654"/>
      <c r="E195" s="654"/>
      <c r="F195" s="643"/>
      <c r="G195" s="643"/>
      <c r="H195" s="500"/>
      <c r="I195" s="500"/>
      <c r="J195" s="500"/>
      <c r="K195" s="501"/>
      <c r="L195" s="501"/>
      <c r="M195" s="500"/>
      <c r="N195" s="500"/>
      <c r="O195" s="500"/>
      <c r="P195" s="500"/>
      <c r="Q195" s="500"/>
      <c r="R195" s="500"/>
      <c r="S195" s="500"/>
      <c r="T195" s="500"/>
      <c r="U195" s="500"/>
      <c r="V195" s="500"/>
      <c r="W195" s="500"/>
      <c r="X195" s="500"/>
      <c r="Y195" s="500"/>
      <c r="Z195" s="500"/>
      <c r="AA195" s="500"/>
      <c r="AB195" s="500"/>
      <c r="AC195" s="648"/>
      <c r="AD195" s="500"/>
      <c r="AE195" s="654"/>
      <c r="AF195" s="654"/>
      <c r="AG195" s="654"/>
      <c r="AH195" s="654"/>
    </row>
    <row r="196" ht="15.75" hidden="1" customHeight="1">
      <c r="A196" s="654"/>
      <c r="B196" s="654"/>
      <c r="C196" s="643"/>
      <c r="D196" s="654"/>
      <c r="E196" s="654"/>
      <c r="F196" s="643"/>
      <c r="G196" s="643"/>
      <c r="H196" s="500"/>
      <c r="I196" s="500"/>
      <c r="J196" s="500"/>
      <c r="K196" s="500"/>
      <c r="L196" s="500"/>
      <c r="M196" s="500"/>
      <c r="N196" s="500"/>
      <c r="O196" s="500"/>
      <c r="P196" s="500"/>
      <c r="Q196" s="500"/>
      <c r="R196" s="500"/>
      <c r="S196" s="500"/>
      <c r="T196" s="500"/>
      <c r="U196" s="500"/>
      <c r="V196" s="500"/>
      <c r="W196" s="500"/>
      <c r="X196" s="500"/>
      <c r="Y196" s="500"/>
      <c r="Z196" s="500"/>
      <c r="AA196" s="500"/>
      <c r="AB196" s="500"/>
      <c r="AC196" s="648"/>
      <c r="AD196" s="500"/>
      <c r="AE196" s="654"/>
      <c r="AF196" s="654"/>
      <c r="AG196" s="654"/>
      <c r="AH196" s="654"/>
    </row>
    <row r="197" ht="15.75" hidden="1" customHeight="1">
      <c r="A197" s="654"/>
      <c r="B197" s="654"/>
      <c r="C197" s="643"/>
      <c r="D197" s="654"/>
      <c r="E197" s="654"/>
      <c r="F197" s="643"/>
      <c r="G197" s="643"/>
      <c r="H197" s="500"/>
      <c r="I197" s="500"/>
      <c r="J197" s="500"/>
      <c r="K197" s="501"/>
      <c r="L197" s="501"/>
      <c r="M197" s="500"/>
      <c r="N197" s="500"/>
      <c r="O197" s="500"/>
      <c r="P197" s="500"/>
      <c r="Q197" s="500"/>
      <c r="R197" s="500"/>
      <c r="S197" s="500"/>
      <c r="T197" s="500"/>
      <c r="U197" s="500"/>
      <c r="V197" s="500"/>
      <c r="W197" s="500"/>
      <c r="X197" s="500"/>
      <c r="Y197" s="500"/>
      <c r="Z197" s="500"/>
      <c r="AA197" s="500"/>
      <c r="AB197" s="500"/>
      <c r="AC197" s="648"/>
      <c r="AD197" s="500"/>
      <c r="AE197" s="654"/>
      <c r="AF197" s="654"/>
      <c r="AG197" s="654"/>
      <c r="AH197" s="654"/>
    </row>
    <row r="198" ht="15.75" hidden="1" customHeight="1">
      <c r="A198" s="654"/>
      <c r="B198" s="654"/>
      <c r="C198" s="643"/>
      <c r="D198" s="654"/>
      <c r="E198" s="654"/>
      <c r="F198" s="643"/>
      <c r="G198" s="643"/>
      <c r="H198" s="500"/>
      <c r="I198" s="500"/>
      <c r="J198" s="501"/>
      <c r="K198" s="501"/>
      <c r="L198" s="501"/>
      <c r="M198" s="500"/>
      <c r="N198" s="500"/>
      <c r="O198" s="501"/>
      <c r="P198" s="501"/>
      <c r="Q198" s="501"/>
      <c r="R198" s="501"/>
      <c r="S198" s="501"/>
      <c r="T198" s="501"/>
      <c r="U198" s="501"/>
      <c r="V198" s="500"/>
      <c r="W198" s="501"/>
      <c r="X198" s="501"/>
      <c r="Y198" s="501"/>
      <c r="Z198" s="500"/>
      <c r="AA198" s="501"/>
      <c r="AB198" s="501"/>
      <c r="AC198" s="648"/>
      <c r="AD198" s="500"/>
      <c r="AE198" s="654"/>
      <c r="AF198" s="654"/>
      <c r="AG198" s="654"/>
      <c r="AH198" s="654"/>
    </row>
    <row r="199" ht="15.75" hidden="1" customHeight="1">
      <c r="A199" s="654"/>
      <c r="B199" s="654"/>
      <c r="C199" s="643"/>
      <c r="D199" s="654"/>
      <c r="E199" s="654"/>
      <c r="F199" s="643"/>
      <c r="G199" s="643"/>
      <c r="H199" s="500"/>
      <c r="I199" s="500"/>
      <c r="J199" s="501"/>
      <c r="K199" s="501"/>
      <c r="L199" s="501"/>
      <c r="M199" s="500"/>
      <c r="N199" s="500"/>
      <c r="O199" s="501"/>
      <c r="P199" s="501"/>
      <c r="Q199" s="501"/>
      <c r="R199" s="501"/>
      <c r="S199" s="501"/>
      <c r="T199" s="501"/>
      <c r="U199" s="501"/>
      <c r="V199" s="500"/>
      <c r="W199" s="501"/>
      <c r="X199" s="501"/>
      <c r="Y199" s="501"/>
      <c r="Z199" s="500"/>
      <c r="AA199" s="501"/>
      <c r="AB199" s="501"/>
      <c r="AC199" s="500"/>
      <c r="AD199" s="500"/>
      <c r="AE199" s="654"/>
      <c r="AF199" s="654"/>
      <c r="AG199" s="654"/>
      <c r="AH199" s="654"/>
    </row>
    <row r="200" ht="15.75" hidden="1" customHeight="1">
      <c r="A200" s="654"/>
      <c r="B200" s="654"/>
      <c r="C200" s="643"/>
      <c r="D200" s="654"/>
      <c r="E200" s="654"/>
      <c r="F200" s="643"/>
      <c r="G200" s="643"/>
      <c r="H200" s="501"/>
      <c r="I200" s="501"/>
      <c r="J200" s="501"/>
      <c r="K200" s="501"/>
      <c r="L200" s="501"/>
      <c r="M200" s="501"/>
      <c r="N200" s="501"/>
      <c r="O200" s="501"/>
      <c r="P200" s="501"/>
      <c r="Q200" s="501"/>
      <c r="R200" s="501"/>
      <c r="S200" s="501"/>
      <c r="T200" s="501"/>
      <c r="U200" s="501"/>
      <c r="V200" s="501"/>
      <c r="W200" s="501"/>
      <c r="X200" s="501"/>
      <c r="Y200" s="501"/>
      <c r="Z200" s="501"/>
      <c r="AA200" s="501"/>
      <c r="AB200" s="501"/>
      <c r="AC200" s="648"/>
      <c r="AD200" s="500"/>
      <c r="AE200" s="654"/>
      <c r="AF200" s="654"/>
      <c r="AG200" s="654"/>
      <c r="AH200" s="654"/>
    </row>
    <row r="201" ht="15.75" hidden="1" customHeight="1">
      <c r="A201" s="654"/>
      <c r="B201" s="654"/>
      <c r="C201" s="643"/>
      <c r="D201" s="654"/>
      <c r="E201" s="654"/>
      <c r="F201" s="643"/>
      <c r="G201" s="643"/>
      <c r="H201" s="501"/>
      <c r="I201" s="501"/>
      <c r="J201" s="501"/>
      <c r="K201" s="501"/>
      <c r="L201" s="501"/>
      <c r="M201" s="501"/>
      <c r="N201" s="501"/>
      <c r="O201" s="501"/>
      <c r="P201" s="501"/>
      <c r="Q201" s="501"/>
      <c r="R201" s="501"/>
      <c r="S201" s="501"/>
      <c r="T201" s="501"/>
      <c r="U201" s="501"/>
      <c r="V201" s="501"/>
      <c r="W201" s="501"/>
      <c r="X201" s="501"/>
      <c r="Y201" s="501"/>
      <c r="Z201" s="501"/>
      <c r="AA201" s="501"/>
      <c r="AB201" s="501"/>
      <c r="AC201" s="648"/>
      <c r="AD201" s="500"/>
      <c r="AE201" s="654"/>
      <c r="AF201" s="654"/>
      <c r="AG201" s="654"/>
      <c r="AH201" s="654"/>
    </row>
    <row r="202" ht="15.75" hidden="1" customHeight="1">
      <c r="A202" s="654"/>
      <c r="B202" s="654"/>
      <c r="C202" s="643"/>
      <c r="D202" s="654"/>
      <c r="E202" s="654"/>
      <c r="F202" s="643"/>
      <c r="G202" s="643"/>
      <c r="H202" s="500"/>
      <c r="I202" s="500"/>
      <c r="J202" s="501"/>
      <c r="K202" s="501"/>
      <c r="L202" s="501"/>
      <c r="M202" s="500"/>
      <c r="N202" s="500"/>
      <c r="O202" s="501"/>
      <c r="P202" s="501"/>
      <c r="Q202" s="501"/>
      <c r="R202" s="501"/>
      <c r="S202" s="501"/>
      <c r="T202" s="501"/>
      <c r="U202" s="501"/>
      <c r="V202" s="500"/>
      <c r="W202" s="501"/>
      <c r="X202" s="501"/>
      <c r="Y202" s="501"/>
      <c r="Z202" s="500"/>
      <c r="AA202" s="501"/>
      <c r="AB202" s="501"/>
      <c r="AC202" s="648"/>
      <c r="AD202" s="500"/>
      <c r="AE202" s="654"/>
      <c r="AF202" s="654"/>
      <c r="AG202" s="654"/>
      <c r="AH202" s="654"/>
    </row>
    <row r="203" ht="15.75" hidden="1" customHeight="1">
      <c r="A203" s="654"/>
      <c r="B203" s="654"/>
      <c r="C203" s="643"/>
      <c r="D203" s="654"/>
      <c r="E203" s="654"/>
      <c r="F203" s="643"/>
      <c r="G203" s="643"/>
      <c r="H203" s="500"/>
      <c r="I203" s="500"/>
      <c r="J203" s="501"/>
      <c r="K203" s="501"/>
      <c r="L203" s="501"/>
      <c r="M203" s="500"/>
      <c r="N203" s="500"/>
      <c r="O203" s="501"/>
      <c r="P203" s="501"/>
      <c r="Q203" s="501"/>
      <c r="R203" s="501"/>
      <c r="S203" s="501"/>
      <c r="T203" s="501"/>
      <c r="U203" s="501"/>
      <c r="V203" s="500"/>
      <c r="W203" s="501"/>
      <c r="X203" s="501"/>
      <c r="Y203" s="501"/>
      <c r="Z203" s="500"/>
      <c r="AA203" s="501"/>
      <c r="AB203" s="501"/>
      <c r="AC203" s="648"/>
      <c r="AD203" s="500"/>
      <c r="AE203" s="654"/>
      <c r="AF203" s="654"/>
      <c r="AG203" s="654"/>
      <c r="AH203" s="654"/>
    </row>
    <row r="204" ht="15.75" hidden="1" customHeight="1">
      <c r="A204" s="654"/>
      <c r="B204" s="654"/>
      <c r="C204" s="643"/>
      <c r="D204" s="654"/>
      <c r="E204" s="654"/>
      <c r="F204" s="643"/>
      <c r="G204" s="643"/>
      <c r="H204" s="501"/>
      <c r="I204" s="501"/>
      <c r="J204" s="501"/>
      <c r="K204" s="501"/>
      <c r="L204" s="501"/>
      <c r="M204" s="501"/>
      <c r="N204" s="501"/>
      <c r="O204" s="501"/>
      <c r="P204" s="501"/>
      <c r="Q204" s="501"/>
      <c r="R204" s="501"/>
      <c r="S204" s="501"/>
      <c r="T204" s="501"/>
      <c r="U204" s="501"/>
      <c r="V204" s="501"/>
      <c r="W204" s="501"/>
      <c r="X204" s="501"/>
      <c r="Y204" s="501"/>
      <c r="Z204" s="501"/>
      <c r="AA204" s="501"/>
      <c r="AB204" s="501"/>
      <c r="AC204" s="648"/>
      <c r="AD204" s="500"/>
      <c r="AE204" s="654"/>
      <c r="AF204" s="654"/>
      <c r="AG204" s="654"/>
      <c r="AH204" s="654"/>
    </row>
    <row r="205" ht="15.75" hidden="1" customHeight="1">
      <c r="A205" s="654"/>
      <c r="B205" s="654"/>
      <c r="C205" s="643"/>
      <c r="D205" s="654"/>
      <c r="E205" s="654"/>
      <c r="F205" s="643"/>
      <c r="G205" s="643"/>
      <c r="H205" s="500"/>
      <c r="I205" s="500"/>
      <c r="J205" s="501"/>
      <c r="K205" s="501"/>
      <c r="L205" s="501"/>
      <c r="M205" s="500"/>
      <c r="N205" s="500"/>
      <c r="O205" s="501"/>
      <c r="P205" s="501"/>
      <c r="Q205" s="501"/>
      <c r="R205" s="501"/>
      <c r="S205" s="501"/>
      <c r="T205" s="501"/>
      <c r="U205" s="501"/>
      <c r="V205" s="500"/>
      <c r="W205" s="501"/>
      <c r="X205" s="501"/>
      <c r="Y205" s="501"/>
      <c r="Z205" s="500"/>
      <c r="AA205" s="501"/>
      <c r="AB205" s="501"/>
      <c r="AC205" s="648"/>
      <c r="AD205" s="500"/>
      <c r="AE205" s="654"/>
      <c r="AF205" s="654"/>
      <c r="AG205" s="654"/>
      <c r="AH205" s="654"/>
    </row>
    <row r="206" ht="15.75" hidden="1" customHeight="1">
      <c r="A206" s="654"/>
      <c r="B206" s="654"/>
      <c r="C206" s="643"/>
      <c r="D206" s="654"/>
      <c r="E206" s="654"/>
      <c r="F206" s="643"/>
      <c r="G206" s="643"/>
      <c r="H206" s="500"/>
      <c r="I206" s="500"/>
      <c r="J206" s="501"/>
      <c r="K206" s="501"/>
      <c r="L206" s="501"/>
      <c r="M206" s="500"/>
      <c r="N206" s="500"/>
      <c r="O206" s="501"/>
      <c r="P206" s="501"/>
      <c r="Q206" s="501"/>
      <c r="R206" s="501"/>
      <c r="S206" s="501"/>
      <c r="T206" s="501"/>
      <c r="U206" s="501"/>
      <c r="V206" s="500"/>
      <c r="W206" s="501"/>
      <c r="X206" s="501"/>
      <c r="Y206" s="501"/>
      <c r="Z206" s="500"/>
      <c r="AA206" s="501"/>
      <c r="AB206" s="501"/>
      <c r="AC206" s="648"/>
      <c r="AD206" s="500"/>
      <c r="AE206" s="654"/>
      <c r="AF206" s="654"/>
      <c r="AG206" s="654"/>
      <c r="AH206" s="654"/>
    </row>
    <row r="207" ht="15.75" hidden="1" customHeight="1">
      <c r="A207" s="654"/>
      <c r="B207" s="654"/>
      <c r="C207" s="643"/>
      <c r="D207" s="654"/>
      <c r="E207" s="654"/>
      <c r="F207" s="643"/>
      <c r="G207" s="643"/>
      <c r="H207" s="501"/>
      <c r="I207" s="501"/>
      <c r="J207" s="502"/>
      <c r="K207" s="502"/>
      <c r="L207" s="502"/>
      <c r="M207" s="501"/>
      <c r="N207" s="501"/>
      <c r="O207" s="501"/>
      <c r="P207" s="501"/>
      <c r="Q207" s="501"/>
      <c r="R207" s="501"/>
      <c r="S207" s="501"/>
      <c r="T207" s="501"/>
      <c r="U207" s="502"/>
      <c r="V207" s="501"/>
      <c r="W207" s="501"/>
      <c r="X207" s="501"/>
      <c r="Y207" s="502"/>
      <c r="Z207" s="501"/>
      <c r="AA207" s="502"/>
      <c r="AB207" s="501"/>
      <c r="AC207" s="648"/>
      <c r="AD207" s="500"/>
      <c r="AE207" s="654"/>
      <c r="AF207" s="654"/>
      <c r="AG207" s="654"/>
      <c r="AH207" s="654"/>
    </row>
    <row r="208" ht="15.75" hidden="1" customHeight="1">
      <c r="A208" s="654"/>
      <c r="B208" s="654"/>
      <c r="C208" s="643"/>
      <c r="D208" s="654"/>
      <c r="E208" s="654"/>
      <c r="F208" s="643"/>
      <c r="G208" s="643"/>
      <c r="H208" s="501"/>
      <c r="I208" s="501"/>
      <c r="J208" s="501"/>
      <c r="K208" s="501"/>
      <c r="L208" s="501"/>
      <c r="M208" s="501"/>
      <c r="N208" s="501"/>
      <c r="O208" s="501"/>
      <c r="P208" s="501"/>
      <c r="Q208" s="501"/>
      <c r="R208" s="501"/>
      <c r="S208" s="501"/>
      <c r="T208" s="501"/>
      <c r="U208" s="501"/>
      <c r="V208" s="501"/>
      <c r="W208" s="501"/>
      <c r="X208" s="501"/>
      <c r="Y208" s="501"/>
      <c r="Z208" s="501"/>
      <c r="AA208" s="501"/>
      <c r="AB208" s="501"/>
      <c r="AC208" s="648"/>
      <c r="AD208" s="500"/>
      <c r="AE208" s="654"/>
      <c r="AF208" s="654"/>
      <c r="AG208" s="654"/>
      <c r="AH208" s="654"/>
    </row>
    <row r="209" ht="15.75" hidden="1" customHeight="1">
      <c r="A209" s="654"/>
      <c r="B209" s="654"/>
      <c r="C209" s="643"/>
      <c r="D209" s="654"/>
      <c r="E209" s="654"/>
      <c r="F209" s="643"/>
      <c r="G209" s="643"/>
      <c r="H209" s="648"/>
      <c r="I209" s="648"/>
      <c r="J209" s="648"/>
      <c r="K209" s="501"/>
      <c r="L209" s="501"/>
      <c r="M209" s="648"/>
      <c r="N209" s="648"/>
      <c r="O209" s="648"/>
      <c r="P209" s="648"/>
      <c r="Q209" s="648"/>
      <c r="R209" s="648"/>
      <c r="S209" s="648"/>
      <c r="T209" s="648"/>
      <c r="U209" s="648"/>
      <c r="V209" s="648"/>
      <c r="W209" s="648"/>
      <c r="X209" s="648"/>
      <c r="Y209" s="648"/>
      <c r="Z209" s="648"/>
      <c r="AA209" s="648"/>
      <c r="AB209" s="500"/>
      <c r="AC209" s="648"/>
      <c r="AD209" s="500"/>
      <c r="AE209" s="654"/>
      <c r="AF209" s="654"/>
      <c r="AG209" s="654"/>
      <c r="AH209" s="654"/>
    </row>
    <row r="210" ht="15.75" hidden="1" customHeight="1">
      <c r="A210" s="654"/>
      <c r="B210" s="654"/>
      <c r="C210" s="643"/>
      <c r="D210" s="654"/>
      <c r="E210" s="654"/>
      <c r="F210" s="643"/>
      <c r="G210" s="643"/>
      <c r="H210" s="500"/>
      <c r="I210" s="500"/>
      <c r="J210" s="500"/>
      <c r="K210" s="500"/>
      <c r="L210" s="500"/>
      <c r="M210" s="500"/>
      <c r="N210" s="500"/>
      <c r="O210" s="500"/>
      <c r="P210" s="500"/>
      <c r="Q210" s="500"/>
      <c r="R210" s="500"/>
      <c r="S210" s="500"/>
      <c r="T210" s="500"/>
      <c r="U210" s="500"/>
      <c r="V210" s="500"/>
      <c r="W210" s="500"/>
      <c r="X210" s="500"/>
      <c r="Y210" s="500"/>
      <c r="Z210" s="500"/>
      <c r="AA210" s="500"/>
      <c r="AB210" s="500"/>
      <c r="AC210" s="648"/>
      <c r="AD210" s="500"/>
      <c r="AE210" s="654"/>
      <c r="AF210" s="654"/>
      <c r="AG210" s="654"/>
      <c r="AH210" s="654"/>
    </row>
    <row r="211" ht="15.75" hidden="1" customHeight="1">
      <c r="A211" s="654"/>
      <c r="B211" s="654"/>
      <c r="C211" s="643"/>
      <c r="D211" s="654"/>
      <c r="E211" s="654"/>
      <c r="F211" s="643"/>
      <c r="G211" s="643"/>
      <c r="H211" s="500"/>
      <c r="I211" s="500"/>
      <c r="J211" s="500"/>
      <c r="K211" s="500"/>
      <c r="L211" s="500"/>
      <c r="M211" s="500"/>
      <c r="N211" s="500"/>
      <c r="O211" s="500"/>
      <c r="P211" s="500"/>
      <c r="Q211" s="500"/>
      <c r="R211" s="500"/>
      <c r="S211" s="500"/>
      <c r="T211" s="500"/>
      <c r="U211" s="500"/>
      <c r="V211" s="500"/>
      <c r="W211" s="500"/>
      <c r="X211" s="500"/>
      <c r="Y211" s="500"/>
      <c r="Z211" s="500"/>
      <c r="AA211" s="500"/>
      <c r="AB211" s="500"/>
      <c r="AC211" s="648"/>
      <c r="AD211" s="500"/>
      <c r="AE211" s="654"/>
      <c r="AF211" s="654"/>
      <c r="AG211" s="654"/>
      <c r="AH211" s="654"/>
    </row>
    <row r="212" ht="15.75" hidden="1" customHeight="1">
      <c r="A212" s="654"/>
      <c r="B212" s="654"/>
      <c r="C212" s="643"/>
      <c r="D212" s="654"/>
      <c r="E212" s="654"/>
      <c r="F212" s="643"/>
      <c r="G212" s="643"/>
      <c r="H212" s="500"/>
      <c r="I212" s="500"/>
      <c r="J212" s="500"/>
      <c r="K212" s="500"/>
      <c r="L212" s="500"/>
      <c r="M212" s="500"/>
      <c r="N212" s="500"/>
      <c r="O212" s="500"/>
      <c r="P212" s="500"/>
      <c r="Q212" s="500"/>
      <c r="R212" s="500"/>
      <c r="S212" s="500"/>
      <c r="T212" s="500"/>
      <c r="U212" s="500"/>
      <c r="V212" s="500"/>
      <c r="W212" s="500"/>
      <c r="X212" s="500"/>
      <c r="Y212" s="500"/>
      <c r="Z212" s="500"/>
      <c r="AA212" s="500"/>
      <c r="AB212" s="501"/>
      <c r="AC212" s="500"/>
      <c r="AD212" s="500"/>
      <c r="AE212" s="654"/>
      <c r="AF212" s="654"/>
      <c r="AG212" s="654"/>
      <c r="AH212" s="654"/>
    </row>
    <row r="213" ht="15.75" hidden="1" customHeight="1">
      <c r="A213" s="654"/>
      <c r="B213" s="654"/>
      <c r="C213" s="643"/>
      <c r="D213" s="654"/>
      <c r="E213" s="654"/>
      <c r="F213" s="643"/>
      <c r="G213" s="643"/>
      <c r="H213" s="500"/>
      <c r="I213" s="500"/>
      <c r="J213" s="500"/>
      <c r="K213" s="500"/>
      <c r="L213" s="500"/>
      <c r="M213" s="500"/>
      <c r="N213" s="500"/>
      <c r="O213" s="500"/>
      <c r="P213" s="500"/>
      <c r="Q213" s="500"/>
      <c r="R213" s="500"/>
      <c r="S213" s="500"/>
      <c r="T213" s="500"/>
      <c r="U213" s="500"/>
      <c r="V213" s="500"/>
      <c r="W213" s="500"/>
      <c r="X213" s="500"/>
      <c r="Y213" s="500"/>
      <c r="Z213" s="500"/>
      <c r="AA213" s="500"/>
      <c r="AB213" s="501"/>
      <c r="AC213" s="648"/>
      <c r="AD213" s="500"/>
      <c r="AE213" s="654"/>
      <c r="AF213" s="654"/>
      <c r="AG213" s="654"/>
      <c r="AH213" s="654"/>
    </row>
    <row r="214" ht="15.75" hidden="1" customHeight="1">
      <c r="A214" s="654"/>
      <c r="B214" s="654"/>
      <c r="C214" s="643"/>
      <c r="D214" s="654"/>
      <c r="E214" s="654"/>
      <c r="F214" s="643"/>
      <c r="G214" s="643"/>
      <c r="H214" s="500"/>
      <c r="I214" s="500"/>
      <c r="J214" s="500"/>
      <c r="K214" s="501"/>
      <c r="L214" s="501"/>
      <c r="M214" s="500"/>
      <c r="N214" s="500"/>
      <c r="O214" s="500"/>
      <c r="P214" s="500"/>
      <c r="Q214" s="500"/>
      <c r="R214" s="500"/>
      <c r="S214" s="500"/>
      <c r="T214" s="500"/>
      <c r="U214" s="500"/>
      <c r="V214" s="500"/>
      <c r="W214" s="500"/>
      <c r="X214" s="500"/>
      <c r="Y214" s="500"/>
      <c r="Z214" s="500"/>
      <c r="AA214" s="500"/>
      <c r="AB214" s="500"/>
      <c r="AC214" s="648"/>
      <c r="AD214" s="500"/>
      <c r="AE214" s="654"/>
      <c r="AF214" s="654"/>
      <c r="AG214" s="654"/>
      <c r="AH214" s="654"/>
    </row>
    <row r="215" ht="15.75" hidden="1" customHeight="1">
      <c r="A215" s="654"/>
      <c r="B215" s="654"/>
      <c r="C215" s="643"/>
      <c r="D215" s="654"/>
      <c r="E215" s="654"/>
      <c r="F215" s="643"/>
      <c r="G215" s="643"/>
      <c r="H215" s="501"/>
      <c r="I215" s="501"/>
      <c r="J215" s="501"/>
      <c r="K215" s="501"/>
      <c r="L215" s="501"/>
      <c r="M215" s="501"/>
      <c r="N215" s="501"/>
      <c r="O215" s="501"/>
      <c r="P215" s="501"/>
      <c r="Q215" s="501"/>
      <c r="R215" s="501"/>
      <c r="S215" s="501"/>
      <c r="T215" s="501"/>
      <c r="U215" s="501"/>
      <c r="V215" s="501"/>
      <c r="W215" s="501"/>
      <c r="X215" s="501"/>
      <c r="Y215" s="501"/>
      <c r="Z215" s="501"/>
      <c r="AA215" s="501"/>
      <c r="AB215" s="501"/>
      <c r="AC215" s="648"/>
      <c r="AD215" s="500"/>
      <c r="AE215" s="654"/>
      <c r="AF215" s="654"/>
      <c r="AG215" s="654"/>
      <c r="AH215" s="654"/>
    </row>
    <row r="216" ht="15.75" hidden="1" customHeight="1">
      <c r="A216" s="654"/>
      <c r="B216" s="654"/>
      <c r="C216" s="643"/>
      <c r="D216" s="654"/>
      <c r="E216" s="654"/>
      <c r="F216" s="643"/>
      <c r="G216" s="643"/>
      <c r="H216" s="501"/>
      <c r="I216" s="501"/>
      <c r="J216" s="501"/>
      <c r="K216" s="501"/>
      <c r="L216" s="501"/>
      <c r="M216" s="501"/>
      <c r="N216" s="501"/>
      <c r="O216" s="501"/>
      <c r="P216" s="501"/>
      <c r="Q216" s="501"/>
      <c r="R216" s="501"/>
      <c r="S216" s="501"/>
      <c r="T216" s="501"/>
      <c r="U216" s="501"/>
      <c r="V216" s="501"/>
      <c r="W216" s="501"/>
      <c r="X216" s="501"/>
      <c r="Y216" s="501"/>
      <c r="Z216" s="501"/>
      <c r="AA216" s="501"/>
      <c r="AB216" s="501"/>
      <c r="AC216" s="648"/>
      <c r="AD216" s="500"/>
      <c r="AE216" s="654"/>
      <c r="AF216" s="654"/>
      <c r="AG216" s="654"/>
      <c r="AH216" s="654"/>
    </row>
    <row r="217" ht="15.75" hidden="1" customHeight="1">
      <c r="A217" s="654"/>
      <c r="B217" s="654"/>
      <c r="C217" s="643"/>
      <c r="D217" s="654"/>
      <c r="E217" s="654"/>
      <c r="F217" s="643"/>
      <c r="G217" s="643"/>
      <c r="H217" s="501"/>
      <c r="I217" s="501"/>
      <c r="J217" s="648"/>
      <c r="K217" s="501"/>
      <c r="L217" s="501"/>
      <c r="M217" s="501"/>
      <c r="N217" s="501"/>
      <c r="O217" s="648"/>
      <c r="P217" s="648"/>
      <c r="Q217" s="648"/>
      <c r="R217" s="648"/>
      <c r="S217" s="648"/>
      <c r="T217" s="648"/>
      <c r="U217" s="648"/>
      <c r="V217" s="501"/>
      <c r="W217" s="648"/>
      <c r="X217" s="648"/>
      <c r="Y217" s="648"/>
      <c r="Z217" s="501"/>
      <c r="AA217" s="648"/>
      <c r="AB217" s="500"/>
      <c r="AC217" s="648"/>
      <c r="AD217" s="500"/>
      <c r="AE217" s="654"/>
      <c r="AF217" s="654"/>
      <c r="AG217" s="654"/>
      <c r="AH217" s="654"/>
    </row>
    <row r="218" ht="15.75" hidden="1" customHeight="1">
      <c r="A218" s="654"/>
      <c r="B218" s="654"/>
      <c r="C218" s="643"/>
      <c r="D218" s="654"/>
      <c r="E218" s="654"/>
      <c r="F218" s="643"/>
      <c r="G218" s="643"/>
      <c r="H218" s="501"/>
      <c r="I218" s="501"/>
      <c r="J218" s="501"/>
      <c r="K218" s="501"/>
      <c r="L218" s="501"/>
      <c r="M218" s="501"/>
      <c r="N218" s="501"/>
      <c r="O218" s="501"/>
      <c r="P218" s="501"/>
      <c r="Q218" s="501"/>
      <c r="R218" s="501"/>
      <c r="S218" s="501"/>
      <c r="T218" s="501"/>
      <c r="U218" s="501"/>
      <c r="V218" s="501"/>
      <c r="W218" s="501"/>
      <c r="X218" s="501"/>
      <c r="Y218" s="501"/>
      <c r="Z218" s="501"/>
      <c r="AA218" s="501"/>
      <c r="AB218" s="501"/>
      <c r="AC218" s="500"/>
      <c r="AD218" s="500"/>
      <c r="AE218" s="654"/>
      <c r="AF218" s="654"/>
      <c r="AG218" s="654"/>
      <c r="AH218" s="654"/>
    </row>
    <row r="219" ht="15.75" hidden="1" customHeight="1">
      <c r="A219" s="654"/>
      <c r="B219" s="654"/>
      <c r="C219" s="643"/>
      <c r="D219" s="654"/>
      <c r="E219" s="654"/>
      <c r="F219" s="643"/>
      <c r="G219" s="643"/>
      <c r="H219" s="501"/>
      <c r="I219" s="501"/>
      <c r="J219" s="501"/>
      <c r="K219" s="501"/>
      <c r="L219" s="501"/>
      <c r="M219" s="501"/>
      <c r="N219" s="501"/>
      <c r="O219" s="501"/>
      <c r="P219" s="501"/>
      <c r="Q219" s="501"/>
      <c r="R219" s="501"/>
      <c r="S219" s="501"/>
      <c r="T219" s="501"/>
      <c r="U219" s="501"/>
      <c r="V219" s="501"/>
      <c r="W219" s="501"/>
      <c r="X219" s="501"/>
      <c r="Y219" s="501"/>
      <c r="Z219" s="501"/>
      <c r="AA219" s="501"/>
      <c r="AB219" s="501"/>
      <c r="AC219" s="500"/>
      <c r="AD219" s="500"/>
      <c r="AE219" s="654"/>
      <c r="AF219" s="654"/>
      <c r="AG219" s="654"/>
      <c r="AH219" s="654"/>
    </row>
    <row r="220" ht="15.75" hidden="1" customHeight="1">
      <c r="A220" s="654"/>
      <c r="B220" s="654"/>
      <c r="C220" s="643"/>
      <c r="D220" s="654"/>
      <c r="E220" s="654"/>
      <c r="F220" s="643"/>
      <c r="G220" s="643"/>
      <c r="H220" s="501"/>
      <c r="I220" s="501"/>
      <c r="J220" s="501"/>
      <c r="K220" s="501"/>
      <c r="L220" s="501"/>
      <c r="M220" s="501"/>
      <c r="N220" s="501"/>
      <c r="O220" s="501"/>
      <c r="P220" s="501"/>
      <c r="Q220" s="501"/>
      <c r="R220" s="501"/>
      <c r="S220" s="501"/>
      <c r="T220" s="501"/>
      <c r="U220" s="501"/>
      <c r="V220" s="501"/>
      <c r="W220" s="501"/>
      <c r="X220" s="501"/>
      <c r="Y220" s="501"/>
      <c r="Z220" s="501"/>
      <c r="AA220" s="501"/>
      <c r="AB220" s="501"/>
      <c r="AC220" s="500"/>
      <c r="AD220" s="500"/>
      <c r="AE220" s="654"/>
      <c r="AF220" s="654"/>
      <c r="AG220" s="654"/>
      <c r="AH220" s="654"/>
    </row>
    <row r="221" ht="15.75" hidden="1" customHeight="1">
      <c r="A221" s="654"/>
      <c r="B221" s="654"/>
      <c r="C221" s="643"/>
      <c r="D221" s="654"/>
      <c r="E221" s="654"/>
      <c r="F221" s="643"/>
      <c r="G221" s="643"/>
      <c r="H221" s="648"/>
      <c r="I221" s="648"/>
      <c r="J221" s="648"/>
      <c r="K221" s="648"/>
      <c r="L221" s="648"/>
      <c r="M221" s="648"/>
      <c r="N221" s="648"/>
      <c r="O221" s="648"/>
      <c r="P221" s="648"/>
      <c r="Q221" s="648"/>
      <c r="R221" s="648"/>
      <c r="S221" s="648"/>
      <c r="T221" s="648"/>
      <c r="U221" s="648"/>
      <c r="V221" s="648"/>
      <c r="W221" s="648"/>
      <c r="X221" s="648"/>
      <c r="Y221" s="648"/>
      <c r="Z221" s="648"/>
      <c r="AA221" s="648"/>
      <c r="AB221" s="501"/>
      <c r="AC221" s="500"/>
      <c r="AD221" s="500"/>
      <c r="AE221" s="654"/>
      <c r="AF221" s="654"/>
      <c r="AG221" s="654"/>
      <c r="AH221" s="654"/>
    </row>
    <row r="222" ht="15.75" hidden="1" customHeight="1">
      <c r="A222" s="654"/>
      <c r="B222" s="654"/>
      <c r="C222" s="643"/>
      <c r="D222" s="654"/>
      <c r="E222" s="654"/>
      <c r="F222" s="643"/>
      <c r="G222" s="643"/>
      <c r="H222" s="648"/>
      <c r="I222" s="648"/>
      <c r="J222" s="648"/>
      <c r="K222" s="648"/>
      <c r="L222" s="648"/>
      <c r="M222" s="648"/>
      <c r="N222" s="648"/>
      <c r="O222" s="648"/>
      <c r="P222" s="648"/>
      <c r="Q222" s="648"/>
      <c r="R222" s="648"/>
      <c r="S222" s="648"/>
      <c r="T222" s="648"/>
      <c r="U222" s="648"/>
      <c r="V222" s="648"/>
      <c r="W222" s="648"/>
      <c r="X222" s="648"/>
      <c r="Y222" s="648"/>
      <c r="Z222" s="648"/>
      <c r="AA222" s="648"/>
      <c r="AB222" s="501"/>
      <c r="AC222" s="500"/>
      <c r="AD222" s="500"/>
      <c r="AE222" s="654"/>
      <c r="AF222" s="654"/>
      <c r="AG222" s="654"/>
      <c r="AH222" s="654"/>
    </row>
    <row r="223" ht="15.75" hidden="1" customHeight="1">
      <c r="A223" s="654"/>
      <c r="B223" s="654"/>
      <c r="C223" s="643"/>
      <c r="D223" s="654"/>
      <c r="E223" s="654"/>
      <c r="F223" s="643"/>
      <c r="G223" s="643"/>
      <c r="H223" s="648"/>
      <c r="I223" s="648"/>
      <c r="J223" s="648"/>
      <c r="K223" s="648"/>
      <c r="L223" s="648"/>
      <c r="M223" s="648"/>
      <c r="N223" s="648"/>
      <c r="O223" s="648"/>
      <c r="P223" s="648"/>
      <c r="Q223" s="648"/>
      <c r="R223" s="648"/>
      <c r="S223" s="648"/>
      <c r="T223" s="648"/>
      <c r="U223" s="648"/>
      <c r="V223" s="648"/>
      <c r="W223" s="648"/>
      <c r="X223" s="648"/>
      <c r="Y223" s="648"/>
      <c r="Z223" s="648"/>
      <c r="AA223" s="648"/>
      <c r="AB223" s="501"/>
      <c r="AC223" s="648"/>
      <c r="AD223" s="500"/>
      <c r="AE223" s="654"/>
      <c r="AF223" s="654"/>
      <c r="AG223" s="654"/>
      <c r="AH223" s="654"/>
    </row>
    <row r="224" ht="15.75" hidden="1" customHeight="1">
      <c r="A224" s="654"/>
      <c r="B224" s="654"/>
      <c r="C224" s="643"/>
      <c r="D224" s="654"/>
      <c r="E224" s="654"/>
      <c r="F224" s="643"/>
      <c r="G224" s="643"/>
      <c r="H224" s="500"/>
      <c r="I224" s="500"/>
      <c r="J224" s="500"/>
      <c r="K224" s="500"/>
      <c r="L224" s="500"/>
      <c r="M224" s="500"/>
      <c r="N224" s="500"/>
      <c r="O224" s="500"/>
      <c r="P224" s="500"/>
      <c r="Q224" s="500"/>
      <c r="R224" s="500"/>
      <c r="S224" s="500"/>
      <c r="T224" s="500"/>
      <c r="U224" s="500"/>
      <c r="V224" s="500"/>
      <c r="W224" s="500"/>
      <c r="X224" s="500"/>
      <c r="Y224" s="500"/>
      <c r="Z224" s="500"/>
      <c r="AA224" s="500"/>
      <c r="AB224" s="501"/>
      <c r="AC224" s="648"/>
      <c r="AD224" s="500"/>
      <c r="AE224" s="654"/>
      <c r="AF224" s="654"/>
      <c r="AG224" s="654"/>
      <c r="AH224" s="654"/>
    </row>
    <row r="225" ht="15.75" hidden="1" customHeight="1">
      <c r="A225" s="654"/>
      <c r="B225" s="654"/>
      <c r="C225" s="643"/>
      <c r="D225" s="654"/>
      <c r="E225" s="654"/>
      <c r="F225" s="643"/>
      <c r="G225" s="643"/>
      <c r="H225" s="500"/>
      <c r="I225" s="500"/>
      <c r="J225" s="500"/>
      <c r="K225" s="501"/>
      <c r="L225" s="501"/>
      <c r="M225" s="500"/>
      <c r="N225" s="500"/>
      <c r="O225" s="500"/>
      <c r="P225" s="500"/>
      <c r="Q225" s="500"/>
      <c r="R225" s="500"/>
      <c r="S225" s="500"/>
      <c r="T225" s="500"/>
      <c r="U225" s="500"/>
      <c r="V225" s="500"/>
      <c r="W225" s="500"/>
      <c r="X225" s="500"/>
      <c r="Y225" s="500"/>
      <c r="Z225" s="500"/>
      <c r="AA225" s="500"/>
      <c r="AB225" s="500"/>
      <c r="AC225" s="648"/>
      <c r="AD225" s="500"/>
      <c r="AE225" s="654"/>
      <c r="AF225" s="654"/>
      <c r="AG225" s="654"/>
      <c r="AH225" s="654"/>
    </row>
    <row r="226" ht="15.75" hidden="1" customHeight="1">
      <c r="A226" s="654"/>
      <c r="B226" s="654"/>
      <c r="C226" s="643"/>
      <c r="D226" s="654"/>
      <c r="E226" s="654"/>
      <c r="F226" s="643"/>
      <c r="G226" s="643"/>
      <c r="H226" s="648"/>
      <c r="I226" s="648"/>
      <c r="J226" s="648"/>
      <c r="K226" s="648"/>
      <c r="L226" s="648"/>
      <c r="M226" s="648"/>
      <c r="N226" s="648"/>
      <c r="O226" s="648"/>
      <c r="P226" s="648"/>
      <c r="Q226" s="648"/>
      <c r="R226" s="648"/>
      <c r="S226" s="648"/>
      <c r="T226" s="648"/>
      <c r="U226" s="648"/>
      <c r="V226" s="648"/>
      <c r="W226" s="648"/>
      <c r="X226" s="648"/>
      <c r="Y226" s="648"/>
      <c r="Z226" s="648"/>
      <c r="AA226" s="648"/>
      <c r="AB226" s="500"/>
      <c r="AC226" s="648"/>
      <c r="AD226" s="500"/>
      <c r="AE226" s="654"/>
      <c r="AF226" s="654"/>
      <c r="AG226" s="654"/>
      <c r="AH226" s="654"/>
    </row>
    <row r="227" ht="15.75" hidden="1" customHeight="1">
      <c r="A227" s="654"/>
      <c r="B227" s="654"/>
      <c r="C227" s="643"/>
      <c r="D227" s="654"/>
      <c r="E227" s="654"/>
      <c r="F227" s="643"/>
      <c r="G227" s="643"/>
      <c r="H227" s="500"/>
      <c r="I227" s="500"/>
      <c r="J227" s="648"/>
      <c r="K227" s="648"/>
      <c r="L227" s="648"/>
      <c r="M227" s="500"/>
      <c r="N227" s="500"/>
      <c r="O227" s="648"/>
      <c r="P227" s="648"/>
      <c r="Q227" s="648"/>
      <c r="R227" s="648"/>
      <c r="S227" s="648"/>
      <c r="T227" s="648"/>
      <c r="U227" s="648"/>
      <c r="V227" s="500"/>
      <c r="W227" s="648"/>
      <c r="X227" s="648"/>
      <c r="Y227" s="648"/>
      <c r="Z227" s="500"/>
      <c r="AA227" s="648"/>
      <c r="AB227" s="648"/>
      <c r="AC227" s="648"/>
      <c r="AD227" s="500"/>
      <c r="AE227" s="654"/>
      <c r="AF227" s="654"/>
      <c r="AG227" s="654"/>
      <c r="AH227" s="654"/>
    </row>
    <row r="228" ht="15.75" hidden="1" customHeight="1">
      <c r="A228" s="654"/>
      <c r="B228" s="654"/>
      <c r="C228" s="643"/>
      <c r="D228" s="654"/>
      <c r="E228" s="654"/>
      <c r="F228" s="643"/>
      <c r="G228" s="643"/>
      <c r="H228" s="648"/>
      <c r="I228" s="648"/>
      <c r="J228" s="648"/>
      <c r="K228" s="501"/>
      <c r="L228" s="501"/>
      <c r="M228" s="648"/>
      <c r="N228" s="648"/>
      <c r="O228" s="648"/>
      <c r="P228" s="648"/>
      <c r="Q228" s="648"/>
      <c r="R228" s="648"/>
      <c r="S228" s="648"/>
      <c r="T228" s="648"/>
      <c r="U228" s="648"/>
      <c r="V228" s="648"/>
      <c r="W228" s="648"/>
      <c r="X228" s="648"/>
      <c r="Y228" s="648"/>
      <c r="Z228" s="648"/>
      <c r="AA228" s="648"/>
      <c r="AB228" s="648"/>
      <c r="AC228" s="648"/>
      <c r="AD228" s="500"/>
      <c r="AE228" s="654"/>
      <c r="AF228" s="654"/>
      <c r="AG228" s="654"/>
      <c r="AH228" s="654"/>
    </row>
    <row r="229" ht="15.75" hidden="1" customHeight="1">
      <c r="A229" s="654"/>
      <c r="B229" s="654"/>
      <c r="C229" s="643"/>
      <c r="D229" s="654"/>
      <c r="E229" s="654"/>
      <c r="F229" s="643"/>
      <c r="G229" s="643"/>
      <c r="H229" s="500"/>
      <c r="I229" s="500"/>
      <c r="J229" s="648"/>
      <c r="K229" s="501"/>
      <c r="L229" s="501"/>
      <c r="M229" s="500"/>
      <c r="N229" s="500"/>
      <c r="O229" s="648"/>
      <c r="P229" s="648"/>
      <c r="Q229" s="648"/>
      <c r="R229" s="648"/>
      <c r="S229" s="648"/>
      <c r="T229" s="648"/>
      <c r="U229" s="648"/>
      <c r="V229" s="500"/>
      <c r="W229" s="648"/>
      <c r="X229" s="648"/>
      <c r="Y229" s="648"/>
      <c r="Z229" s="500"/>
      <c r="AA229" s="648"/>
      <c r="AB229" s="648"/>
      <c r="AC229" s="648"/>
      <c r="AD229" s="500"/>
      <c r="AE229" s="654"/>
      <c r="AF229" s="654"/>
      <c r="AG229" s="654"/>
      <c r="AH229" s="654"/>
    </row>
    <row r="230" ht="15.75" hidden="1" customHeight="1">
      <c r="A230" s="654"/>
      <c r="B230" s="654"/>
      <c r="C230" s="643"/>
      <c r="D230" s="654"/>
      <c r="E230" s="654"/>
      <c r="F230" s="643"/>
      <c r="G230" s="643"/>
      <c r="H230" s="648"/>
      <c r="I230" s="648"/>
      <c r="J230" s="648"/>
      <c r="K230" s="648"/>
      <c r="L230" s="648"/>
      <c r="M230" s="648"/>
      <c r="N230" s="648"/>
      <c r="O230" s="648"/>
      <c r="P230" s="648"/>
      <c r="Q230" s="648"/>
      <c r="R230" s="648"/>
      <c r="S230" s="648"/>
      <c r="T230" s="648"/>
      <c r="U230" s="648"/>
      <c r="V230" s="648"/>
      <c r="W230" s="648"/>
      <c r="X230" s="648"/>
      <c r="Y230" s="648"/>
      <c r="Z230" s="648"/>
      <c r="AA230" s="648"/>
      <c r="AB230" s="648"/>
      <c r="AC230" s="648"/>
      <c r="AD230" s="500"/>
      <c r="AE230" s="654"/>
      <c r="AF230" s="654"/>
      <c r="AG230" s="654"/>
      <c r="AH230" s="654"/>
    </row>
    <row r="231" ht="15.75" hidden="1" customHeight="1">
      <c r="A231" s="654"/>
      <c r="B231" s="654"/>
      <c r="C231" s="643"/>
      <c r="D231" s="654"/>
      <c r="E231" s="654"/>
      <c r="F231" s="643"/>
      <c r="G231" s="643"/>
      <c r="H231" s="648"/>
      <c r="I231" s="648"/>
      <c r="J231" s="648"/>
      <c r="K231" s="501"/>
      <c r="L231" s="501"/>
      <c r="M231" s="648"/>
      <c r="N231" s="648"/>
      <c r="O231" s="648"/>
      <c r="P231" s="648"/>
      <c r="Q231" s="648"/>
      <c r="R231" s="648"/>
      <c r="S231" s="648"/>
      <c r="T231" s="648"/>
      <c r="U231" s="648"/>
      <c r="V231" s="648"/>
      <c r="W231" s="648"/>
      <c r="X231" s="648"/>
      <c r="Y231" s="648"/>
      <c r="Z231" s="648"/>
      <c r="AA231" s="648"/>
      <c r="AB231" s="648"/>
      <c r="AC231" s="648"/>
      <c r="AD231" s="500"/>
      <c r="AE231" s="654"/>
      <c r="AF231" s="654"/>
      <c r="AG231" s="654"/>
      <c r="AH231" s="654"/>
    </row>
    <row r="232" ht="15.75" hidden="1" customHeight="1">
      <c r="A232" s="654"/>
      <c r="B232" s="654"/>
      <c r="C232" s="643"/>
      <c r="D232" s="654"/>
      <c r="E232" s="654"/>
      <c r="F232" s="643"/>
      <c r="G232" s="643"/>
      <c r="H232" s="648"/>
      <c r="I232" s="648"/>
      <c r="J232" s="648"/>
      <c r="K232" s="648"/>
      <c r="L232" s="648"/>
      <c r="M232" s="648"/>
      <c r="N232" s="648"/>
      <c r="O232" s="648"/>
      <c r="P232" s="648"/>
      <c r="Q232" s="648"/>
      <c r="R232" s="648"/>
      <c r="S232" s="648"/>
      <c r="T232" s="648"/>
      <c r="U232" s="648"/>
      <c r="V232" s="648"/>
      <c r="W232" s="648"/>
      <c r="X232" s="648"/>
      <c r="Y232" s="648"/>
      <c r="Z232" s="648"/>
      <c r="AA232" s="648"/>
      <c r="AB232" s="648"/>
      <c r="AC232" s="648"/>
      <c r="AD232" s="500"/>
      <c r="AE232" s="654"/>
      <c r="AF232" s="654"/>
      <c r="AG232" s="654"/>
      <c r="AH232" s="654"/>
    </row>
    <row r="233" ht="15.75" hidden="1" customHeight="1">
      <c r="A233" s="654"/>
      <c r="B233" s="654"/>
      <c r="C233" s="643"/>
      <c r="D233" s="654"/>
      <c r="E233" s="654"/>
      <c r="F233" s="643"/>
      <c r="G233" s="643"/>
      <c r="H233" s="648"/>
      <c r="I233" s="648"/>
      <c r="J233" s="648"/>
      <c r="K233" s="501"/>
      <c r="L233" s="501"/>
      <c r="M233" s="648"/>
      <c r="N233" s="648"/>
      <c r="O233" s="648"/>
      <c r="P233" s="648"/>
      <c r="Q233" s="648"/>
      <c r="R233" s="648"/>
      <c r="S233" s="648"/>
      <c r="T233" s="648"/>
      <c r="U233" s="648"/>
      <c r="V233" s="648"/>
      <c r="W233" s="648"/>
      <c r="X233" s="648"/>
      <c r="Y233" s="648"/>
      <c r="Z233" s="648"/>
      <c r="AA233" s="648"/>
      <c r="AB233" s="648"/>
      <c r="AC233" s="648"/>
      <c r="AD233" s="500"/>
      <c r="AE233" s="654"/>
      <c r="AF233" s="654"/>
      <c r="AG233" s="654"/>
      <c r="AH233" s="654"/>
    </row>
    <row r="234" ht="15.75" hidden="1" customHeight="1">
      <c r="A234" s="654"/>
      <c r="B234" s="654"/>
      <c r="C234" s="643"/>
      <c r="D234" s="654"/>
      <c r="E234" s="654"/>
      <c r="F234" s="643"/>
      <c r="G234" s="643"/>
      <c r="H234" s="648"/>
      <c r="I234" s="648"/>
      <c r="J234" s="648"/>
      <c r="K234" s="501"/>
      <c r="L234" s="501"/>
      <c r="M234" s="648"/>
      <c r="N234" s="648"/>
      <c r="O234" s="648"/>
      <c r="P234" s="648"/>
      <c r="Q234" s="648"/>
      <c r="R234" s="648"/>
      <c r="S234" s="648"/>
      <c r="T234" s="648"/>
      <c r="U234" s="648"/>
      <c r="V234" s="648"/>
      <c r="W234" s="648"/>
      <c r="X234" s="648"/>
      <c r="Y234" s="648"/>
      <c r="Z234" s="648"/>
      <c r="AA234" s="648"/>
      <c r="AB234" s="501"/>
      <c r="AC234" s="648"/>
      <c r="AD234" s="500"/>
      <c r="AE234" s="654"/>
      <c r="AF234" s="654"/>
      <c r="AG234" s="654"/>
      <c r="AH234" s="654"/>
    </row>
    <row r="235" ht="15.75" hidden="1" customHeight="1">
      <c r="A235" s="654"/>
      <c r="B235" s="654"/>
      <c r="C235" s="643"/>
      <c r="D235" s="654"/>
      <c r="E235" s="654"/>
      <c r="F235" s="643"/>
      <c r="G235" s="643"/>
      <c r="H235" s="501"/>
      <c r="I235" s="501"/>
      <c r="J235" s="501"/>
      <c r="K235" s="501"/>
      <c r="L235" s="501"/>
      <c r="M235" s="501"/>
      <c r="N235" s="501"/>
      <c r="O235" s="501"/>
      <c r="P235" s="501"/>
      <c r="Q235" s="501"/>
      <c r="R235" s="501"/>
      <c r="S235" s="501"/>
      <c r="T235" s="501"/>
      <c r="U235" s="501"/>
      <c r="V235" s="501"/>
      <c r="W235" s="501"/>
      <c r="X235" s="501"/>
      <c r="Y235" s="501"/>
      <c r="Z235" s="501"/>
      <c r="AA235" s="501"/>
      <c r="AB235" s="501"/>
      <c r="AC235" s="501"/>
      <c r="AD235" s="500"/>
      <c r="AE235" s="654"/>
      <c r="AF235" s="654"/>
      <c r="AG235" s="654"/>
      <c r="AH235" s="654"/>
    </row>
    <row r="236" ht="15.75" hidden="1" customHeight="1">
      <c r="A236" s="654"/>
      <c r="B236" s="654"/>
      <c r="C236" s="643"/>
      <c r="D236" s="654"/>
      <c r="E236" s="654"/>
      <c r="F236" s="643"/>
      <c r="G236" s="643"/>
      <c r="H236" s="648"/>
      <c r="I236" s="648"/>
      <c r="J236" s="648"/>
      <c r="K236" s="501"/>
      <c r="L236" s="501"/>
      <c r="M236" s="648"/>
      <c r="N236" s="648"/>
      <c r="O236" s="648"/>
      <c r="P236" s="648"/>
      <c r="Q236" s="648"/>
      <c r="R236" s="648"/>
      <c r="S236" s="648"/>
      <c r="T236" s="648"/>
      <c r="U236" s="648"/>
      <c r="V236" s="648"/>
      <c r="W236" s="648"/>
      <c r="X236" s="648"/>
      <c r="Y236" s="648"/>
      <c r="Z236" s="648"/>
      <c r="AA236" s="648"/>
      <c r="AB236" s="648"/>
      <c r="AC236" s="648"/>
      <c r="AD236" s="500"/>
      <c r="AE236" s="654"/>
      <c r="AF236" s="654"/>
      <c r="AG236" s="654"/>
      <c r="AH236" s="654"/>
    </row>
    <row r="237" ht="15.75" hidden="1" customHeight="1">
      <c r="A237" s="654"/>
      <c r="B237" s="654"/>
      <c r="C237" s="643"/>
      <c r="D237" s="654"/>
      <c r="E237" s="654"/>
      <c r="F237" s="643"/>
      <c r="G237" s="643"/>
      <c r="H237" s="648"/>
      <c r="I237" s="648"/>
      <c r="J237" s="501"/>
      <c r="K237" s="501"/>
      <c r="L237" s="501"/>
      <c r="M237" s="648"/>
      <c r="N237" s="648"/>
      <c r="O237" s="648"/>
      <c r="P237" s="648"/>
      <c r="Q237" s="648"/>
      <c r="R237" s="648"/>
      <c r="S237" s="648"/>
      <c r="T237" s="648"/>
      <c r="U237" s="501"/>
      <c r="V237" s="648"/>
      <c r="W237" s="648"/>
      <c r="X237" s="648"/>
      <c r="Y237" s="501"/>
      <c r="Z237" s="648"/>
      <c r="AA237" s="501"/>
      <c r="AB237" s="648"/>
      <c r="AC237" s="648"/>
      <c r="AD237" s="500"/>
      <c r="AE237" s="654"/>
      <c r="AF237" s="654"/>
      <c r="AG237" s="654"/>
      <c r="AH237" s="654"/>
    </row>
    <row r="238" ht="15.75" hidden="1" customHeight="1">
      <c r="A238" s="654"/>
      <c r="B238" s="654"/>
      <c r="C238" s="643"/>
      <c r="D238" s="654"/>
      <c r="E238" s="654"/>
      <c r="F238" s="643"/>
      <c r="G238" s="643"/>
      <c r="H238" s="501"/>
      <c r="I238" s="501"/>
      <c r="J238" s="501"/>
      <c r="K238" s="501"/>
      <c r="L238" s="501"/>
      <c r="M238" s="501"/>
      <c r="N238" s="501"/>
      <c r="O238" s="501"/>
      <c r="P238" s="501"/>
      <c r="Q238" s="501"/>
      <c r="R238" s="501"/>
      <c r="S238" s="501"/>
      <c r="T238" s="501"/>
      <c r="U238" s="501"/>
      <c r="V238" s="501"/>
      <c r="W238" s="501"/>
      <c r="X238" s="501"/>
      <c r="Y238" s="501"/>
      <c r="Z238" s="501"/>
      <c r="AA238" s="501"/>
      <c r="AB238" s="501"/>
      <c r="AC238" s="648"/>
      <c r="AD238" s="500"/>
      <c r="AE238" s="654"/>
      <c r="AF238" s="654"/>
      <c r="AG238" s="654"/>
      <c r="AH238" s="654"/>
    </row>
    <row r="239" ht="15.75" hidden="1" customHeight="1">
      <c r="A239" s="654"/>
      <c r="B239" s="654"/>
      <c r="C239" s="643"/>
      <c r="D239" s="654"/>
      <c r="E239" s="654"/>
      <c r="F239" s="643"/>
      <c r="G239" s="643"/>
      <c r="H239" s="648"/>
      <c r="I239" s="648"/>
      <c r="J239" s="501"/>
      <c r="K239" s="501"/>
      <c r="L239" s="501"/>
      <c r="M239" s="648"/>
      <c r="N239" s="648"/>
      <c r="O239" s="648"/>
      <c r="P239" s="648"/>
      <c r="Q239" s="648"/>
      <c r="R239" s="648"/>
      <c r="S239" s="648"/>
      <c r="T239" s="648"/>
      <c r="U239" s="501"/>
      <c r="V239" s="648"/>
      <c r="W239" s="648"/>
      <c r="X239" s="648"/>
      <c r="Y239" s="501"/>
      <c r="Z239" s="648"/>
      <c r="AA239" s="501"/>
      <c r="AB239" s="501"/>
      <c r="AC239" s="648"/>
      <c r="AD239" s="500"/>
      <c r="AE239" s="654"/>
      <c r="AF239" s="654"/>
      <c r="AG239" s="654"/>
      <c r="AH239" s="654"/>
    </row>
    <row r="240" ht="15.75" hidden="1" customHeight="1">
      <c r="A240" s="654"/>
      <c r="B240" s="654"/>
      <c r="C240" s="643"/>
      <c r="D240" s="654"/>
      <c r="E240" s="654"/>
      <c r="F240" s="643"/>
      <c r="G240" s="643"/>
      <c r="H240" s="648"/>
      <c r="I240" s="648"/>
      <c r="J240" s="501"/>
      <c r="K240" s="501"/>
      <c r="L240" s="501"/>
      <c r="M240" s="648"/>
      <c r="N240" s="648"/>
      <c r="O240" s="648"/>
      <c r="P240" s="648"/>
      <c r="Q240" s="648"/>
      <c r="R240" s="648"/>
      <c r="S240" s="648"/>
      <c r="T240" s="648"/>
      <c r="U240" s="501"/>
      <c r="V240" s="648"/>
      <c r="W240" s="648"/>
      <c r="X240" s="648"/>
      <c r="Y240" s="501"/>
      <c r="Z240" s="648"/>
      <c r="AA240" s="501"/>
      <c r="AB240" s="501"/>
      <c r="AC240" s="648"/>
      <c r="AD240" s="500"/>
      <c r="AE240" s="654"/>
      <c r="AF240" s="654"/>
      <c r="AG240" s="654"/>
      <c r="AH240" s="654"/>
    </row>
    <row r="241" ht="15.75" hidden="1" customHeight="1">
      <c r="A241" s="654"/>
      <c r="B241" s="654"/>
      <c r="C241" s="643"/>
      <c r="D241" s="654"/>
      <c r="E241" s="654"/>
      <c r="F241" s="643"/>
      <c r="G241" s="643"/>
      <c r="H241" s="648"/>
      <c r="I241" s="648"/>
      <c r="J241" s="501"/>
      <c r="K241" s="501"/>
      <c r="L241" s="501"/>
      <c r="M241" s="648"/>
      <c r="N241" s="648"/>
      <c r="O241" s="648"/>
      <c r="P241" s="648"/>
      <c r="Q241" s="648"/>
      <c r="R241" s="648"/>
      <c r="S241" s="648"/>
      <c r="T241" s="648"/>
      <c r="U241" s="501"/>
      <c r="V241" s="648"/>
      <c r="W241" s="648"/>
      <c r="X241" s="648"/>
      <c r="Y241" s="501"/>
      <c r="Z241" s="648"/>
      <c r="AA241" s="501"/>
      <c r="AB241" s="501"/>
      <c r="AC241" s="648"/>
      <c r="AD241" s="500"/>
      <c r="AE241" s="654"/>
      <c r="AF241" s="654"/>
      <c r="AG241" s="654"/>
      <c r="AH241" s="654"/>
    </row>
    <row r="242" ht="15.75" hidden="1" customHeight="1">
      <c r="A242" s="654"/>
      <c r="B242" s="654"/>
      <c r="C242" s="643"/>
      <c r="D242" s="654"/>
      <c r="E242" s="654"/>
      <c r="F242" s="643"/>
      <c r="G242" s="643"/>
      <c r="H242" s="648"/>
      <c r="I242" s="648"/>
      <c r="J242" s="501"/>
      <c r="K242" s="501"/>
      <c r="L242" s="501"/>
      <c r="M242" s="648"/>
      <c r="N242" s="648"/>
      <c r="O242" s="648"/>
      <c r="P242" s="648"/>
      <c r="Q242" s="648"/>
      <c r="R242" s="648"/>
      <c r="S242" s="648"/>
      <c r="T242" s="648"/>
      <c r="U242" s="501"/>
      <c r="V242" s="648"/>
      <c r="W242" s="648"/>
      <c r="X242" s="648"/>
      <c r="Y242" s="501"/>
      <c r="Z242" s="648"/>
      <c r="AA242" s="501"/>
      <c r="AB242" s="648"/>
      <c r="AC242" s="648"/>
      <c r="AD242" s="500"/>
      <c r="AE242" s="654"/>
      <c r="AF242" s="654"/>
      <c r="AG242" s="654"/>
      <c r="AH242" s="654"/>
    </row>
    <row r="243" ht="15.75" hidden="1" customHeight="1">
      <c r="A243" s="654"/>
      <c r="B243" s="654"/>
      <c r="C243" s="643"/>
      <c r="D243" s="654"/>
      <c r="E243" s="654"/>
      <c r="F243" s="643"/>
      <c r="G243" s="643"/>
      <c r="H243" s="648"/>
      <c r="I243" s="648"/>
      <c r="J243" s="501"/>
      <c r="K243" s="501"/>
      <c r="L243" s="501"/>
      <c r="M243" s="648"/>
      <c r="N243" s="648"/>
      <c r="O243" s="648"/>
      <c r="P243" s="648"/>
      <c r="Q243" s="648"/>
      <c r="R243" s="648"/>
      <c r="S243" s="648"/>
      <c r="T243" s="648"/>
      <c r="U243" s="501"/>
      <c r="V243" s="648"/>
      <c r="W243" s="648"/>
      <c r="X243" s="648"/>
      <c r="Y243" s="501"/>
      <c r="Z243" s="648"/>
      <c r="AA243" s="501"/>
      <c r="AB243" s="501"/>
      <c r="AC243" s="501"/>
      <c r="AD243" s="500"/>
      <c r="AE243" s="654"/>
      <c r="AF243" s="654"/>
      <c r="AG243" s="654"/>
      <c r="AH243" s="654"/>
    </row>
    <row r="244" ht="15.75" hidden="1" customHeight="1">
      <c r="A244" s="654"/>
      <c r="B244" s="654"/>
      <c r="C244" s="643"/>
      <c r="D244" s="654"/>
      <c r="E244" s="654"/>
      <c r="F244" s="643"/>
      <c r="G244" s="643"/>
      <c r="H244" s="648"/>
      <c r="I244" s="648"/>
      <c r="J244" s="648"/>
      <c r="K244" s="501"/>
      <c r="L244" s="501"/>
      <c r="M244" s="648"/>
      <c r="N244" s="648"/>
      <c r="O244" s="648"/>
      <c r="P244" s="648"/>
      <c r="Q244" s="648"/>
      <c r="R244" s="648"/>
      <c r="S244" s="648"/>
      <c r="T244" s="648"/>
      <c r="U244" s="648"/>
      <c r="V244" s="648"/>
      <c r="W244" s="648"/>
      <c r="X244" s="648"/>
      <c r="Y244" s="648"/>
      <c r="Z244" s="648"/>
      <c r="AA244" s="648"/>
      <c r="AB244" s="648"/>
      <c r="AC244" s="648"/>
      <c r="AD244" s="500"/>
      <c r="AE244" s="654"/>
      <c r="AF244" s="654"/>
      <c r="AG244" s="654"/>
      <c r="AH244" s="654"/>
    </row>
    <row r="245" ht="15.75" hidden="1" customHeight="1">
      <c r="A245" s="654"/>
      <c r="B245" s="654"/>
      <c r="C245" s="643"/>
      <c r="D245" s="654"/>
      <c r="E245" s="654"/>
      <c r="F245" s="643"/>
      <c r="G245" s="643"/>
      <c r="H245" s="648"/>
      <c r="I245" s="648"/>
      <c r="J245" s="648"/>
      <c r="K245" s="648"/>
      <c r="L245" s="648"/>
      <c r="M245" s="648"/>
      <c r="N245" s="648"/>
      <c r="O245" s="648"/>
      <c r="P245" s="648"/>
      <c r="Q245" s="648"/>
      <c r="R245" s="648"/>
      <c r="S245" s="648"/>
      <c r="T245" s="648"/>
      <c r="U245" s="648"/>
      <c r="V245" s="648"/>
      <c r="W245" s="648"/>
      <c r="X245" s="648"/>
      <c r="Y245" s="648"/>
      <c r="Z245" s="648"/>
      <c r="AA245" s="648"/>
      <c r="AB245" s="648"/>
      <c r="AC245" s="648"/>
      <c r="AD245" s="500"/>
      <c r="AE245" s="654"/>
      <c r="AF245" s="654"/>
      <c r="AG245" s="654"/>
      <c r="AH245" s="654"/>
    </row>
    <row r="246" ht="15.75" hidden="1" customHeight="1">
      <c r="A246" s="654"/>
      <c r="B246" s="654"/>
      <c r="C246" s="643"/>
      <c r="D246" s="654"/>
      <c r="E246" s="654"/>
      <c r="F246" s="643"/>
      <c r="G246" s="643"/>
      <c r="H246" s="648"/>
      <c r="I246" s="648"/>
      <c r="J246" s="648"/>
      <c r="K246" s="501"/>
      <c r="L246" s="501"/>
      <c r="M246" s="648"/>
      <c r="N246" s="648"/>
      <c r="O246" s="648"/>
      <c r="P246" s="648"/>
      <c r="Q246" s="648"/>
      <c r="R246" s="648"/>
      <c r="S246" s="648"/>
      <c r="T246" s="648"/>
      <c r="U246" s="648"/>
      <c r="V246" s="648"/>
      <c r="W246" s="648"/>
      <c r="X246" s="648"/>
      <c r="Y246" s="648"/>
      <c r="Z246" s="648"/>
      <c r="AA246" s="648"/>
      <c r="AB246" s="648"/>
      <c r="AC246" s="648"/>
      <c r="AD246" s="500"/>
      <c r="AE246" s="654"/>
      <c r="AF246" s="654"/>
      <c r="AG246" s="654"/>
      <c r="AH246" s="654"/>
    </row>
    <row r="247" ht="15.75" hidden="1" customHeight="1">
      <c r="A247" s="654"/>
      <c r="B247" s="654"/>
      <c r="C247" s="643"/>
      <c r="D247" s="654"/>
      <c r="E247" s="654"/>
      <c r="F247" s="643"/>
      <c r="G247" s="643"/>
      <c r="H247" s="500"/>
      <c r="I247" s="500"/>
      <c r="J247" s="500"/>
      <c r="K247" s="500"/>
      <c r="L247" s="500"/>
      <c r="M247" s="500"/>
      <c r="N247" s="500"/>
      <c r="O247" s="500"/>
      <c r="P247" s="500"/>
      <c r="Q247" s="500"/>
      <c r="R247" s="500"/>
      <c r="S247" s="500"/>
      <c r="T247" s="500"/>
      <c r="U247" s="500"/>
      <c r="V247" s="500"/>
      <c r="W247" s="500"/>
      <c r="X247" s="500"/>
      <c r="Y247" s="500"/>
      <c r="Z247" s="500"/>
      <c r="AA247" s="500"/>
      <c r="AB247" s="500"/>
      <c r="AC247" s="648"/>
      <c r="AD247" s="500"/>
      <c r="AE247" s="654"/>
      <c r="AF247" s="654"/>
      <c r="AG247" s="654"/>
      <c r="AH247" s="654"/>
    </row>
    <row r="248" ht="15.75" hidden="1" customHeight="1">
      <c r="A248" s="654"/>
      <c r="B248" s="654"/>
      <c r="C248" s="643"/>
      <c r="D248" s="654"/>
      <c r="E248" s="654"/>
      <c r="F248" s="643"/>
      <c r="G248" s="643"/>
      <c r="H248" s="500"/>
      <c r="I248" s="500"/>
      <c r="J248" s="500"/>
      <c r="K248" s="500"/>
      <c r="L248" s="500"/>
      <c r="M248" s="500"/>
      <c r="N248" s="500"/>
      <c r="O248" s="500"/>
      <c r="P248" s="500"/>
      <c r="Q248" s="500"/>
      <c r="R248" s="500"/>
      <c r="S248" s="500"/>
      <c r="T248" s="500"/>
      <c r="U248" s="500"/>
      <c r="V248" s="500"/>
      <c r="W248" s="500"/>
      <c r="X248" s="500"/>
      <c r="Y248" s="500"/>
      <c r="Z248" s="500"/>
      <c r="AA248" s="500"/>
      <c r="AB248" s="501"/>
      <c r="AC248" s="500"/>
      <c r="AD248" s="500"/>
      <c r="AE248" s="654"/>
      <c r="AF248" s="654"/>
      <c r="AG248" s="654"/>
      <c r="AH248" s="654"/>
    </row>
    <row r="249" ht="15.75" hidden="1" customHeight="1">
      <c r="A249" s="654"/>
      <c r="B249" s="654"/>
      <c r="C249" s="643"/>
      <c r="D249" s="654"/>
      <c r="E249" s="654"/>
      <c r="F249" s="643"/>
      <c r="G249" s="643"/>
      <c r="H249" s="500"/>
      <c r="I249" s="500"/>
      <c r="J249" s="500"/>
      <c r="K249" s="500"/>
      <c r="L249" s="500"/>
      <c r="M249" s="500"/>
      <c r="N249" s="500"/>
      <c r="O249" s="500"/>
      <c r="P249" s="500"/>
      <c r="Q249" s="500"/>
      <c r="R249" s="500"/>
      <c r="S249" s="500"/>
      <c r="T249" s="500"/>
      <c r="U249" s="500"/>
      <c r="V249" s="500"/>
      <c r="W249" s="500"/>
      <c r="X249" s="500"/>
      <c r="Y249" s="500"/>
      <c r="Z249" s="500"/>
      <c r="AA249" s="500"/>
      <c r="AB249" s="501"/>
      <c r="AC249" s="648"/>
      <c r="AD249" s="500"/>
      <c r="AE249" s="654"/>
      <c r="AF249" s="654"/>
      <c r="AG249" s="654"/>
      <c r="AH249" s="654"/>
    </row>
    <row r="250" ht="15.75" hidden="1" customHeight="1">
      <c r="A250" s="654"/>
      <c r="B250" s="654"/>
      <c r="C250" s="643"/>
      <c r="D250" s="654"/>
      <c r="E250" s="654"/>
      <c r="F250" s="643"/>
      <c r="G250" s="643"/>
      <c r="H250" s="500"/>
      <c r="I250" s="500"/>
      <c r="J250" s="500"/>
      <c r="K250" s="501"/>
      <c r="L250" s="501"/>
      <c r="M250" s="500"/>
      <c r="N250" s="500"/>
      <c r="O250" s="500"/>
      <c r="P250" s="500"/>
      <c r="Q250" s="500"/>
      <c r="R250" s="500"/>
      <c r="S250" s="500"/>
      <c r="T250" s="500"/>
      <c r="U250" s="500"/>
      <c r="V250" s="500"/>
      <c r="W250" s="500"/>
      <c r="X250" s="500"/>
      <c r="Y250" s="500"/>
      <c r="Z250" s="500"/>
      <c r="AA250" s="500"/>
      <c r="AB250" s="500"/>
      <c r="AC250" s="648"/>
      <c r="AD250" s="500"/>
      <c r="AE250" s="654"/>
      <c r="AF250" s="654"/>
      <c r="AG250" s="654"/>
      <c r="AH250" s="654"/>
    </row>
    <row r="251" ht="15.75" hidden="1" customHeight="1">
      <c r="A251" s="654"/>
      <c r="B251" s="654"/>
      <c r="C251" s="643"/>
      <c r="D251" s="654"/>
      <c r="E251" s="654"/>
      <c r="F251" s="643"/>
      <c r="G251" s="643"/>
      <c r="H251" s="501"/>
      <c r="I251" s="501"/>
      <c r="J251" s="501"/>
      <c r="K251" s="501"/>
      <c r="L251" s="501"/>
      <c r="M251" s="501"/>
      <c r="N251" s="501"/>
      <c r="O251" s="501"/>
      <c r="P251" s="501"/>
      <c r="Q251" s="501"/>
      <c r="R251" s="501"/>
      <c r="S251" s="501"/>
      <c r="T251" s="501"/>
      <c r="U251" s="501"/>
      <c r="V251" s="501"/>
      <c r="W251" s="501"/>
      <c r="X251" s="501"/>
      <c r="Y251" s="501"/>
      <c r="Z251" s="501"/>
      <c r="AA251" s="501"/>
      <c r="AB251" s="501"/>
      <c r="AC251" s="648"/>
      <c r="AD251" s="500"/>
      <c r="AE251" s="654"/>
      <c r="AF251" s="654"/>
      <c r="AG251" s="654"/>
      <c r="AH251" s="654"/>
    </row>
    <row r="252" ht="15.75" hidden="1" customHeight="1">
      <c r="A252" s="654"/>
      <c r="B252" s="654"/>
      <c r="C252" s="643"/>
      <c r="D252" s="654"/>
      <c r="E252" s="654"/>
      <c r="F252" s="643"/>
      <c r="G252" s="643"/>
      <c r="H252" s="501"/>
      <c r="I252" s="501"/>
      <c r="J252" s="501"/>
      <c r="K252" s="501"/>
      <c r="L252" s="501"/>
      <c r="M252" s="501"/>
      <c r="N252" s="501"/>
      <c r="O252" s="501"/>
      <c r="P252" s="501"/>
      <c r="Q252" s="501"/>
      <c r="R252" s="501"/>
      <c r="S252" s="501"/>
      <c r="T252" s="501"/>
      <c r="U252" s="501"/>
      <c r="V252" s="501"/>
      <c r="W252" s="501"/>
      <c r="X252" s="501"/>
      <c r="Y252" s="501"/>
      <c r="Z252" s="501"/>
      <c r="AA252" s="501"/>
      <c r="AB252" s="501"/>
      <c r="AC252" s="648"/>
      <c r="AD252" s="500"/>
      <c r="AE252" s="654"/>
      <c r="AF252" s="654"/>
      <c r="AG252" s="654"/>
      <c r="AH252" s="654"/>
    </row>
    <row r="253" ht="15.75" hidden="1" customHeight="1">
      <c r="A253" s="654"/>
      <c r="B253" s="654"/>
      <c r="C253" s="643"/>
      <c r="D253" s="654"/>
      <c r="E253" s="654"/>
      <c r="F253" s="643"/>
      <c r="G253" s="643"/>
      <c r="H253" s="501"/>
      <c r="I253" s="501"/>
      <c r="J253" s="648"/>
      <c r="K253" s="501"/>
      <c r="L253" s="501"/>
      <c r="M253" s="501"/>
      <c r="N253" s="501"/>
      <c r="O253" s="648"/>
      <c r="P253" s="648"/>
      <c r="Q253" s="648"/>
      <c r="R253" s="648"/>
      <c r="S253" s="648"/>
      <c r="T253" s="648"/>
      <c r="U253" s="648"/>
      <c r="V253" s="501"/>
      <c r="W253" s="648"/>
      <c r="X253" s="648"/>
      <c r="Y253" s="648"/>
      <c r="Z253" s="501"/>
      <c r="AA253" s="648"/>
      <c r="AB253" s="500"/>
      <c r="AC253" s="648"/>
      <c r="AD253" s="500"/>
      <c r="AE253" s="654"/>
      <c r="AF253" s="654"/>
      <c r="AG253" s="654"/>
      <c r="AH253" s="654"/>
    </row>
    <row r="254" ht="15.75" hidden="1" customHeight="1">
      <c r="A254" s="654"/>
      <c r="B254" s="654"/>
      <c r="C254" s="643"/>
      <c r="D254" s="654"/>
      <c r="E254" s="654"/>
      <c r="F254" s="643"/>
      <c r="G254" s="643"/>
      <c r="H254" s="501"/>
      <c r="I254" s="501"/>
      <c r="J254" s="501"/>
      <c r="K254" s="501"/>
      <c r="L254" s="501"/>
      <c r="M254" s="501"/>
      <c r="N254" s="501"/>
      <c r="O254" s="501"/>
      <c r="P254" s="501"/>
      <c r="Q254" s="501"/>
      <c r="R254" s="501"/>
      <c r="S254" s="501"/>
      <c r="T254" s="501"/>
      <c r="U254" s="501"/>
      <c r="V254" s="501"/>
      <c r="W254" s="501"/>
      <c r="X254" s="501"/>
      <c r="Y254" s="501"/>
      <c r="Z254" s="501"/>
      <c r="AA254" s="501"/>
      <c r="AB254" s="501"/>
      <c r="AC254" s="500"/>
      <c r="AD254" s="500"/>
      <c r="AE254" s="654"/>
      <c r="AF254" s="654"/>
      <c r="AG254" s="654"/>
      <c r="AH254" s="654"/>
    </row>
    <row r="255" ht="15.75" hidden="1" customHeight="1">
      <c r="A255" s="654"/>
      <c r="B255" s="654"/>
      <c r="C255" s="643"/>
      <c r="D255" s="654"/>
      <c r="E255" s="654"/>
      <c r="F255" s="643"/>
      <c r="G255" s="643"/>
      <c r="H255" s="501"/>
      <c r="I255" s="501"/>
      <c r="J255" s="501"/>
      <c r="K255" s="501"/>
      <c r="L255" s="501"/>
      <c r="M255" s="501"/>
      <c r="N255" s="501"/>
      <c r="O255" s="501"/>
      <c r="P255" s="501"/>
      <c r="Q255" s="501"/>
      <c r="R255" s="501"/>
      <c r="S255" s="501"/>
      <c r="T255" s="501"/>
      <c r="U255" s="501"/>
      <c r="V255" s="501"/>
      <c r="W255" s="501"/>
      <c r="X255" s="501"/>
      <c r="Y255" s="501"/>
      <c r="Z255" s="501"/>
      <c r="AA255" s="501"/>
      <c r="AB255" s="501"/>
      <c r="AC255" s="500"/>
      <c r="AD255" s="500"/>
      <c r="AE255" s="654"/>
      <c r="AF255" s="654"/>
      <c r="AG255" s="654"/>
      <c r="AH255" s="654"/>
    </row>
    <row r="256" ht="15.75" hidden="1" customHeight="1">
      <c r="A256" s="654"/>
      <c r="B256" s="654"/>
      <c r="C256" s="643"/>
      <c r="D256" s="654"/>
      <c r="E256" s="654"/>
      <c r="F256" s="643"/>
      <c r="G256" s="643"/>
      <c r="H256" s="501"/>
      <c r="I256" s="501"/>
      <c r="J256" s="501"/>
      <c r="K256" s="501"/>
      <c r="L256" s="501"/>
      <c r="M256" s="501"/>
      <c r="N256" s="501"/>
      <c r="O256" s="501"/>
      <c r="P256" s="501"/>
      <c r="Q256" s="501"/>
      <c r="R256" s="501"/>
      <c r="S256" s="501"/>
      <c r="T256" s="501"/>
      <c r="U256" s="501"/>
      <c r="V256" s="501"/>
      <c r="W256" s="501"/>
      <c r="X256" s="501"/>
      <c r="Y256" s="501"/>
      <c r="Z256" s="501"/>
      <c r="AA256" s="501"/>
      <c r="AB256" s="501"/>
      <c r="AC256" s="500"/>
      <c r="AD256" s="500"/>
      <c r="AE256" s="654"/>
      <c r="AF256" s="654"/>
      <c r="AG256" s="654"/>
      <c r="AH256" s="654"/>
    </row>
    <row r="257" ht="15.75" hidden="1" customHeight="1">
      <c r="A257" s="654"/>
      <c r="B257" s="654"/>
      <c r="C257" s="643"/>
      <c r="D257" s="654"/>
      <c r="E257" s="654"/>
      <c r="F257" s="643"/>
      <c r="G257" s="643"/>
      <c r="H257" s="648"/>
      <c r="I257" s="648"/>
      <c r="J257" s="648"/>
      <c r="K257" s="648"/>
      <c r="L257" s="648"/>
      <c r="M257" s="648"/>
      <c r="N257" s="648"/>
      <c r="O257" s="648"/>
      <c r="P257" s="648"/>
      <c r="Q257" s="648"/>
      <c r="R257" s="648"/>
      <c r="S257" s="648"/>
      <c r="T257" s="648"/>
      <c r="U257" s="648"/>
      <c r="V257" s="648"/>
      <c r="W257" s="648"/>
      <c r="X257" s="648"/>
      <c r="Y257" s="648"/>
      <c r="Z257" s="648"/>
      <c r="AA257" s="648"/>
      <c r="AB257" s="501"/>
      <c r="AC257" s="500"/>
      <c r="AD257" s="500"/>
      <c r="AE257" s="654"/>
      <c r="AF257" s="654"/>
      <c r="AG257" s="654"/>
      <c r="AH257" s="654"/>
    </row>
    <row r="258" ht="15.75" hidden="1" customHeight="1">
      <c r="A258" s="654"/>
      <c r="B258" s="654"/>
      <c r="C258" s="643"/>
      <c r="D258" s="654"/>
      <c r="E258" s="654"/>
      <c r="F258" s="643"/>
      <c r="G258" s="643"/>
      <c r="H258" s="648"/>
      <c r="I258" s="648"/>
      <c r="J258" s="648"/>
      <c r="K258" s="648"/>
      <c r="L258" s="648"/>
      <c r="M258" s="648"/>
      <c r="N258" s="648"/>
      <c r="O258" s="648"/>
      <c r="P258" s="648"/>
      <c r="Q258" s="648"/>
      <c r="R258" s="648"/>
      <c r="S258" s="648"/>
      <c r="T258" s="648"/>
      <c r="U258" s="648"/>
      <c r="V258" s="648"/>
      <c r="W258" s="648"/>
      <c r="X258" s="648"/>
      <c r="Y258" s="648"/>
      <c r="Z258" s="648"/>
      <c r="AA258" s="648"/>
      <c r="AB258" s="501"/>
      <c r="AC258" s="500"/>
      <c r="AD258" s="500"/>
      <c r="AE258" s="654"/>
      <c r="AF258" s="654"/>
      <c r="AG258" s="654"/>
      <c r="AH258" s="654"/>
    </row>
    <row r="259" ht="15.75" hidden="1" customHeight="1">
      <c r="A259" s="654"/>
      <c r="B259" s="654"/>
      <c r="C259" s="643"/>
      <c r="D259" s="654"/>
      <c r="E259" s="654"/>
      <c r="F259" s="643"/>
      <c r="G259" s="643"/>
      <c r="H259" s="648"/>
      <c r="I259" s="648"/>
      <c r="J259" s="648"/>
      <c r="K259" s="648"/>
      <c r="L259" s="648"/>
      <c r="M259" s="648"/>
      <c r="N259" s="648"/>
      <c r="O259" s="648"/>
      <c r="P259" s="648"/>
      <c r="Q259" s="648"/>
      <c r="R259" s="648"/>
      <c r="S259" s="648"/>
      <c r="T259" s="648"/>
      <c r="U259" s="648"/>
      <c r="V259" s="648"/>
      <c r="W259" s="648"/>
      <c r="X259" s="648"/>
      <c r="Y259" s="648"/>
      <c r="Z259" s="648"/>
      <c r="AA259" s="648"/>
      <c r="AB259" s="501"/>
      <c r="AC259" s="648"/>
      <c r="AD259" s="500"/>
      <c r="AE259" s="654"/>
      <c r="AF259" s="654"/>
      <c r="AG259" s="654"/>
      <c r="AH259" s="654"/>
    </row>
    <row r="260" ht="15.75" hidden="1" customHeight="1">
      <c r="A260" s="654"/>
      <c r="B260" s="654"/>
      <c r="C260" s="643"/>
      <c r="D260" s="654"/>
      <c r="E260" s="654"/>
      <c r="F260" s="643"/>
      <c r="G260" s="643"/>
      <c r="H260" s="500"/>
      <c r="I260" s="500"/>
      <c r="J260" s="500"/>
      <c r="K260" s="500"/>
      <c r="L260" s="500"/>
      <c r="M260" s="500"/>
      <c r="N260" s="500"/>
      <c r="O260" s="500"/>
      <c r="P260" s="500"/>
      <c r="Q260" s="500"/>
      <c r="R260" s="500"/>
      <c r="S260" s="500"/>
      <c r="T260" s="500"/>
      <c r="U260" s="500"/>
      <c r="V260" s="500"/>
      <c r="W260" s="500"/>
      <c r="X260" s="500"/>
      <c r="Y260" s="500"/>
      <c r="Z260" s="500"/>
      <c r="AA260" s="500"/>
      <c r="AB260" s="501"/>
      <c r="AC260" s="648"/>
      <c r="AD260" s="500"/>
      <c r="AE260" s="654"/>
      <c r="AF260" s="654"/>
      <c r="AG260" s="654"/>
      <c r="AH260" s="654"/>
    </row>
    <row r="261" ht="15.75" hidden="1" customHeight="1">
      <c r="A261" s="654"/>
      <c r="B261" s="654"/>
      <c r="C261" s="643"/>
      <c r="D261" s="654"/>
      <c r="E261" s="654"/>
      <c r="F261" s="643"/>
      <c r="G261" s="643"/>
      <c r="H261" s="500"/>
      <c r="I261" s="500"/>
      <c r="J261" s="500"/>
      <c r="K261" s="501"/>
      <c r="L261" s="501"/>
      <c r="M261" s="500"/>
      <c r="N261" s="500"/>
      <c r="O261" s="500"/>
      <c r="P261" s="500"/>
      <c r="Q261" s="500"/>
      <c r="R261" s="500"/>
      <c r="S261" s="500"/>
      <c r="T261" s="500"/>
      <c r="U261" s="500"/>
      <c r="V261" s="500"/>
      <c r="W261" s="500"/>
      <c r="X261" s="500"/>
      <c r="Y261" s="500"/>
      <c r="Z261" s="500"/>
      <c r="AA261" s="500"/>
      <c r="AB261" s="500"/>
      <c r="AC261" s="648"/>
      <c r="AD261" s="500"/>
      <c r="AE261" s="654"/>
      <c r="AF261" s="654"/>
      <c r="AG261" s="654"/>
      <c r="AH261" s="654"/>
    </row>
    <row r="262" ht="15.75" hidden="1" customHeight="1">
      <c r="A262" s="654"/>
      <c r="B262" s="654"/>
      <c r="C262" s="643"/>
      <c r="D262" s="654"/>
      <c r="E262" s="654"/>
      <c r="F262" s="643"/>
      <c r="G262" s="643"/>
      <c r="H262" s="648"/>
      <c r="I262" s="648"/>
      <c r="J262" s="648"/>
      <c r="K262" s="648"/>
      <c r="L262" s="648"/>
      <c r="M262" s="648"/>
      <c r="N262" s="648"/>
      <c r="O262" s="648"/>
      <c r="P262" s="648"/>
      <c r="Q262" s="648"/>
      <c r="R262" s="648"/>
      <c r="S262" s="648"/>
      <c r="T262" s="648"/>
      <c r="U262" s="648"/>
      <c r="V262" s="648"/>
      <c r="W262" s="648"/>
      <c r="X262" s="648"/>
      <c r="Y262" s="648"/>
      <c r="Z262" s="648"/>
      <c r="AA262" s="648"/>
      <c r="AB262" s="500"/>
      <c r="AC262" s="648"/>
      <c r="AD262" s="500"/>
      <c r="AE262" s="654"/>
      <c r="AF262" s="654"/>
      <c r="AG262" s="654"/>
      <c r="AH262" s="654"/>
    </row>
    <row r="263" ht="15.75" hidden="1" customHeight="1">
      <c r="A263" s="654"/>
      <c r="B263" s="654"/>
      <c r="C263" s="643"/>
      <c r="D263" s="654"/>
      <c r="E263" s="654"/>
      <c r="F263" s="643"/>
      <c r="G263" s="643"/>
      <c r="H263" s="500"/>
      <c r="I263" s="500"/>
      <c r="J263" s="648"/>
      <c r="K263" s="648"/>
      <c r="L263" s="648"/>
      <c r="M263" s="500"/>
      <c r="N263" s="500"/>
      <c r="O263" s="648"/>
      <c r="P263" s="648"/>
      <c r="Q263" s="648"/>
      <c r="R263" s="648"/>
      <c r="S263" s="648"/>
      <c r="T263" s="648"/>
      <c r="U263" s="648"/>
      <c r="V263" s="500"/>
      <c r="W263" s="648"/>
      <c r="X263" s="648"/>
      <c r="Y263" s="648"/>
      <c r="Z263" s="500"/>
      <c r="AA263" s="648"/>
      <c r="AB263" s="648"/>
      <c r="AC263" s="648"/>
      <c r="AD263" s="500"/>
      <c r="AE263" s="654"/>
      <c r="AF263" s="654"/>
      <c r="AG263" s="654"/>
      <c r="AH263" s="654"/>
    </row>
    <row r="264" ht="15.75" hidden="1" customHeight="1">
      <c r="A264" s="654"/>
      <c r="B264" s="654"/>
      <c r="C264" s="643"/>
      <c r="D264" s="654"/>
      <c r="E264" s="654"/>
      <c r="F264" s="643"/>
      <c r="G264" s="643"/>
      <c r="H264" s="648"/>
      <c r="I264" s="648"/>
      <c r="J264" s="648"/>
      <c r="K264" s="501"/>
      <c r="L264" s="501"/>
      <c r="M264" s="648"/>
      <c r="N264" s="648"/>
      <c r="O264" s="648"/>
      <c r="P264" s="648"/>
      <c r="Q264" s="648"/>
      <c r="R264" s="648"/>
      <c r="S264" s="648"/>
      <c r="T264" s="648"/>
      <c r="U264" s="648"/>
      <c r="V264" s="648"/>
      <c r="W264" s="648"/>
      <c r="X264" s="648"/>
      <c r="Y264" s="648"/>
      <c r="Z264" s="648"/>
      <c r="AA264" s="648"/>
      <c r="AB264" s="648"/>
      <c r="AC264" s="648"/>
      <c r="AD264" s="500"/>
      <c r="AE264" s="654"/>
      <c r="AF264" s="654"/>
      <c r="AG264" s="654"/>
      <c r="AH264" s="654"/>
    </row>
    <row r="265" ht="15.75" hidden="1" customHeight="1">
      <c r="A265" s="654"/>
      <c r="B265" s="654"/>
      <c r="C265" s="643"/>
      <c r="D265" s="654"/>
      <c r="E265" s="654"/>
      <c r="F265" s="643"/>
      <c r="G265" s="643"/>
      <c r="H265" s="500"/>
      <c r="I265" s="500"/>
      <c r="J265" s="648"/>
      <c r="K265" s="501"/>
      <c r="L265" s="501"/>
      <c r="M265" s="500"/>
      <c r="N265" s="500"/>
      <c r="O265" s="648"/>
      <c r="P265" s="648"/>
      <c r="Q265" s="648"/>
      <c r="R265" s="648"/>
      <c r="S265" s="648"/>
      <c r="T265" s="648"/>
      <c r="U265" s="648"/>
      <c r="V265" s="500"/>
      <c r="W265" s="648"/>
      <c r="X265" s="648"/>
      <c r="Y265" s="648"/>
      <c r="Z265" s="500"/>
      <c r="AA265" s="648"/>
      <c r="AB265" s="648"/>
      <c r="AC265" s="648"/>
      <c r="AD265" s="500"/>
      <c r="AE265" s="654"/>
      <c r="AF265" s="654"/>
      <c r="AG265" s="654"/>
      <c r="AH265" s="654"/>
    </row>
    <row r="266" ht="15.75" hidden="1" customHeight="1">
      <c r="A266" s="654"/>
      <c r="B266" s="654"/>
      <c r="C266" s="643"/>
      <c r="D266" s="654"/>
      <c r="E266" s="654"/>
      <c r="F266" s="643"/>
      <c r="G266" s="643"/>
      <c r="H266" s="648"/>
      <c r="I266" s="648"/>
      <c r="J266" s="648"/>
      <c r="K266" s="648"/>
      <c r="L266" s="648"/>
      <c r="M266" s="648"/>
      <c r="N266" s="648"/>
      <c r="O266" s="648"/>
      <c r="P266" s="648"/>
      <c r="Q266" s="648"/>
      <c r="R266" s="648"/>
      <c r="S266" s="648"/>
      <c r="T266" s="648"/>
      <c r="U266" s="648"/>
      <c r="V266" s="648"/>
      <c r="W266" s="648"/>
      <c r="X266" s="648"/>
      <c r="Y266" s="648"/>
      <c r="Z266" s="648"/>
      <c r="AA266" s="648"/>
      <c r="AB266" s="648"/>
      <c r="AC266" s="648"/>
      <c r="AD266" s="500"/>
      <c r="AE266" s="654"/>
      <c r="AF266" s="654"/>
      <c r="AG266" s="654"/>
      <c r="AH266" s="654"/>
    </row>
    <row r="267" ht="15.75" hidden="1" customHeight="1">
      <c r="A267" s="654"/>
      <c r="B267" s="654"/>
      <c r="C267" s="643"/>
      <c r="D267" s="654"/>
      <c r="E267" s="654"/>
      <c r="F267" s="643"/>
      <c r="G267" s="643"/>
      <c r="H267" s="648"/>
      <c r="I267" s="648"/>
      <c r="J267" s="648"/>
      <c r="K267" s="501"/>
      <c r="L267" s="501"/>
      <c r="M267" s="648"/>
      <c r="N267" s="648"/>
      <c r="O267" s="648"/>
      <c r="P267" s="648"/>
      <c r="Q267" s="648"/>
      <c r="R267" s="648"/>
      <c r="S267" s="648"/>
      <c r="T267" s="648"/>
      <c r="U267" s="648"/>
      <c r="V267" s="648"/>
      <c r="W267" s="648"/>
      <c r="X267" s="648"/>
      <c r="Y267" s="648"/>
      <c r="Z267" s="648"/>
      <c r="AA267" s="648"/>
      <c r="AB267" s="648"/>
      <c r="AC267" s="648"/>
      <c r="AD267" s="500"/>
      <c r="AE267" s="654"/>
      <c r="AF267" s="654"/>
      <c r="AG267" s="654"/>
      <c r="AH267" s="654"/>
    </row>
    <row r="268" ht="15.75" hidden="1" customHeight="1">
      <c r="A268" s="654"/>
      <c r="B268" s="654"/>
      <c r="C268" s="643"/>
      <c r="D268" s="654"/>
      <c r="E268" s="654"/>
      <c r="F268" s="643"/>
      <c r="G268" s="643"/>
      <c r="H268" s="500"/>
      <c r="I268" s="500"/>
      <c r="J268" s="500"/>
      <c r="K268" s="500"/>
      <c r="L268" s="500"/>
      <c r="M268" s="500"/>
      <c r="N268" s="500"/>
      <c r="O268" s="500"/>
      <c r="P268" s="500"/>
      <c r="Q268" s="500"/>
      <c r="R268" s="500"/>
      <c r="S268" s="500"/>
      <c r="T268" s="500"/>
      <c r="U268" s="500"/>
      <c r="V268" s="500"/>
      <c r="W268" s="500"/>
      <c r="X268" s="500"/>
      <c r="Y268" s="500"/>
      <c r="Z268" s="500"/>
      <c r="AA268" s="500"/>
      <c r="AB268" s="500"/>
      <c r="AC268" s="648"/>
      <c r="AD268" s="500"/>
      <c r="AE268" s="654"/>
      <c r="AF268" s="654"/>
      <c r="AG268" s="654"/>
      <c r="AH268" s="654"/>
    </row>
    <row r="269" ht="15.75" hidden="1" customHeight="1">
      <c r="A269" s="654"/>
      <c r="B269" s="654"/>
      <c r="C269" s="643"/>
      <c r="D269" s="654"/>
      <c r="E269" s="654"/>
      <c r="F269" s="643"/>
      <c r="G269" s="643"/>
      <c r="H269" s="500"/>
      <c r="I269" s="500"/>
      <c r="J269" s="500"/>
      <c r="K269" s="500"/>
      <c r="L269" s="500"/>
      <c r="M269" s="500"/>
      <c r="N269" s="500"/>
      <c r="O269" s="500"/>
      <c r="P269" s="500"/>
      <c r="Q269" s="500"/>
      <c r="R269" s="500"/>
      <c r="S269" s="500"/>
      <c r="T269" s="500"/>
      <c r="U269" s="500"/>
      <c r="V269" s="500"/>
      <c r="W269" s="500"/>
      <c r="X269" s="500"/>
      <c r="Y269" s="500"/>
      <c r="Z269" s="500"/>
      <c r="AA269" s="500"/>
      <c r="AB269" s="501"/>
      <c r="AC269" s="500"/>
      <c r="AD269" s="500"/>
      <c r="AE269" s="654"/>
      <c r="AF269" s="654"/>
      <c r="AG269" s="654"/>
      <c r="AH269" s="654"/>
    </row>
    <row r="270" ht="15.75" hidden="1" customHeight="1">
      <c r="A270" s="654"/>
      <c r="B270" s="654"/>
      <c r="C270" s="643"/>
      <c r="D270" s="654"/>
      <c r="E270" s="654"/>
      <c r="F270" s="643"/>
      <c r="G270" s="643"/>
      <c r="H270" s="500"/>
      <c r="I270" s="500"/>
      <c r="J270" s="500"/>
      <c r="K270" s="500"/>
      <c r="L270" s="500"/>
      <c r="M270" s="500"/>
      <c r="N270" s="500"/>
      <c r="O270" s="500"/>
      <c r="P270" s="500"/>
      <c r="Q270" s="500"/>
      <c r="R270" s="500"/>
      <c r="S270" s="500"/>
      <c r="T270" s="500"/>
      <c r="U270" s="500"/>
      <c r="V270" s="500"/>
      <c r="W270" s="500"/>
      <c r="X270" s="500"/>
      <c r="Y270" s="500"/>
      <c r="Z270" s="500"/>
      <c r="AA270" s="500"/>
      <c r="AB270" s="501"/>
      <c r="AC270" s="648"/>
      <c r="AD270" s="500"/>
      <c r="AE270" s="654"/>
      <c r="AF270" s="654"/>
      <c r="AG270" s="654"/>
      <c r="AH270" s="654"/>
    </row>
    <row r="271" ht="15.75" hidden="1" customHeight="1">
      <c r="A271" s="654"/>
      <c r="B271" s="654"/>
      <c r="C271" s="643"/>
      <c r="D271" s="654"/>
      <c r="E271" s="654"/>
      <c r="F271" s="643"/>
      <c r="G271" s="643"/>
      <c r="H271" s="500"/>
      <c r="I271" s="500"/>
      <c r="J271" s="500"/>
      <c r="K271" s="501"/>
      <c r="L271" s="501"/>
      <c r="M271" s="500"/>
      <c r="N271" s="500"/>
      <c r="O271" s="500"/>
      <c r="P271" s="500"/>
      <c r="Q271" s="500"/>
      <c r="R271" s="500"/>
      <c r="S271" s="500"/>
      <c r="T271" s="500"/>
      <c r="U271" s="500"/>
      <c r="V271" s="500"/>
      <c r="W271" s="500"/>
      <c r="X271" s="500"/>
      <c r="Y271" s="500"/>
      <c r="Z271" s="500"/>
      <c r="AA271" s="500"/>
      <c r="AB271" s="500"/>
      <c r="AC271" s="648"/>
      <c r="AD271" s="500"/>
      <c r="AE271" s="654"/>
      <c r="AF271" s="654"/>
      <c r="AG271" s="654"/>
      <c r="AH271" s="654"/>
    </row>
    <row r="272" ht="15.75" hidden="1" customHeight="1">
      <c r="A272" s="654"/>
      <c r="B272" s="654"/>
      <c r="C272" s="643"/>
      <c r="D272" s="654"/>
      <c r="E272" s="654"/>
      <c r="F272" s="643"/>
      <c r="G272" s="643"/>
      <c r="H272" s="501"/>
      <c r="I272" s="501"/>
      <c r="J272" s="501"/>
      <c r="K272" s="501"/>
      <c r="L272" s="501"/>
      <c r="M272" s="501"/>
      <c r="N272" s="501"/>
      <c r="O272" s="501"/>
      <c r="P272" s="501"/>
      <c r="Q272" s="501"/>
      <c r="R272" s="501"/>
      <c r="S272" s="501"/>
      <c r="T272" s="501"/>
      <c r="U272" s="501"/>
      <c r="V272" s="501"/>
      <c r="W272" s="501"/>
      <c r="X272" s="501"/>
      <c r="Y272" s="501"/>
      <c r="Z272" s="501"/>
      <c r="AA272" s="501"/>
      <c r="AB272" s="501"/>
      <c r="AC272" s="648"/>
      <c r="AD272" s="500"/>
      <c r="AE272" s="654"/>
      <c r="AF272" s="654"/>
      <c r="AG272" s="654"/>
      <c r="AH272" s="654"/>
    </row>
    <row r="273" ht="15.75" hidden="1" customHeight="1">
      <c r="A273" s="654"/>
      <c r="B273" s="654"/>
      <c r="C273" s="643"/>
      <c r="D273" s="654"/>
      <c r="E273" s="654"/>
      <c r="F273" s="643"/>
      <c r="G273" s="643"/>
      <c r="H273" s="501"/>
      <c r="I273" s="501"/>
      <c r="J273" s="501"/>
      <c r="K273" s="501"/>
      <c r="L273" s="501"/>
      <c r="M273" s="501"/>
      <c r="N273" s="501"/>
      <c r="O273" s="501"/>
      <c r="P273" s="501"/>
      <c r="Q273" s="501"/>
      <c r="R273" s="501"/>
      <c r="S273" s="501"/>
      <c r="T273" s="501"/>
      <c r="U273" s="501"/>
      <c r="V273" s="501"/>
      <c r="W273" s="501"/>
      <c r="X273" s="501"/>
      <c r="Y273" s="501"/>
      <c r="Z273" s="501"/>
      <c r="AA273" s="501"/>
      <c r="AB273" s="501"/>
      <c r="AC273" s="648"/>
      <c r="AD273" s="500"/>
      <c r="AE273" s="654"/>
      <c r="AF273" s="654"/>
      <c r="AG273" s="654"/>
      <c r="AH273" s="654"/>
    </row>
    <row r="274" ht="15.75" hidden="1" customHeight="1">
      <c r="A274" s="654"/>
      <c r="B274" s="654"/>
      <c r="C274" s="643"/>
      <c r="D274" s="654"/>
      <c r="E274" s="654"/>
      <c r="F274" s="643"/>
      <c r="G274" s="643"/>
      <c r="H274" s="501"/>
      <c r="I274" s="501"/>
      <c r="J274" s="501"/>
      <c r="K274" s="501"/>
      <c r="L274" s="501"/>
      <c r="M274" s="501"/>
      <c r="N274" s="501"/>
      <c r="O274" s="501"/>
      <c r="P274" s="501"/>
      <c r="Q274" s="501"/>
      <c r="R274" s="501"/>
      <c r="S274" s="501"/>
      <c r="T274" s="501"/>
      <c r="U274" s="501"/>
      <c r="V274" s="501"/>
      <c r="W274" s="501"/>
      <c r="X274" s="501"/>
      <c r="Y274" s="501"/>
      <c r="Z274" s="501"/>
      <c r="AA274" s="501"/>
      <c r="AB274" s="501"/>
      <c r="AC274" s="501"/>
      <c r="AD274" s="500"/>
      <c r="AE274" s="654"/>
      <c r="AF274" s="654"/>
      <c r="AG274" s="654"/>
      <c r="AH274" s="654"/>
    </row>
    <row r="275" ht="15.75" hidden="1" customHeight="1">
      <c r="A275" s="654"/>
      <c r="B275" s="654"/>
      <c r="C275" s="643"/>
      <c r="D275" s="654"/>
      <c r="E275" s="654"/>
      <c r="F275" s="643"/>
      <c r="G275" s="643"/>
      <c r="H275" s="648"/>
      <c r="I275" s="648"/>
      <c r="J275" s="648"/>
      <c r="K275" s="648"/>
      <c r="L275" s="648"/>
      <c r="M275" s="648"/>
      <c r="N275" s="648"/>
      <c r="O275" s="648"/>
      <c r="P275" s="648"/>
      <c r="Q275" s="648"/>
      <c r="R275" s="648"/>
      <c r="S275" s="648"/>
      <c r="T275" s="648"/>
      <c r="U275" s="648"/>
      <c r="V275" s="648"/>
      <c r="W275" s="648"/>
      <c r="X275" s="648"/>
      <c r="Y275" s="648"/>
      <c r="Z275" s="648"/>
      <c r="AA275" s="648"/>
      <c r="AB275" s="501"/>
      <c r="AC275" s="501"/>
      <c r="AD275" s="500"/>
      <c r="AE275" s="654"/>
      <c r="AF275" s="654"/>
      <c r="AG275" s="654"/>
      <c r="AH275" s="654"/>
    </row>
    <row r="276" ht="15.75" hidden="1" customHeight="1">
      <c r="A276" s="654"/>
      <c r="B276" s="654"/>
      <c r="C276" s="643"/>
      <c r="D276" s="654"/>
      <c r="E276" s="654"/>
      <c r="F276" s="643"/>
      <c r="G276" s="643"/>
      <c r="H276" s="648"/>
      <c r="I276" s="648"/>
      <c r="J276" s="648"/>
      <c r="K276" s="648"/>
      <c r="L276" s="648"/>
      <c r="M276" s="648"/>
      <c r="N276" s="648"/>
      <c r="O276" s="648"/>
      <c r="P276" s="648"/>
      <c r="Q276" s="648"/>
      <c r="R276" s="648"/>
      <c r="S276" s="648"/>
      <c r="T276" s="648"/>
      <c r="U276" s="648"/>
      <c r="V276" s="648"/>
      <c r="W276" s="648"/>
      <c r="X276" s="648"/>
      <c r="Y276" s="648"/>
      <c r="Z276" s="648"/>
      <c r="AA276" s="648"/>
      <c r="AB276" s="501"/>
      <c r="AC276" s="501"/>
      <c r="AD276" s="500"/>
      <c r="AE276" s="654"/>
      <c r="AF276" s="654"/>
      <c r="AG276" s="654"/>
      <c r="AH276" s="654"/>
    </row>
    <row r="277" ht="15.75" hidden="1" customHeight="1">
      <c r="A277" s="654"/>
      <c r="B277" s="654"/>
      <c r="C277" s="643"/>
      <c r="D277" s="654"/>
      <c r="E277" s="654"/>
      <c r="F277" s="643"/>
      <c r="G277" s="643"/>
      <c r="H277" s="501"/>
      <c r="I277" s="501"/>
      <c r="J277" s="501"/>
      <c r="K277" s="501"/>
      <c r="L277" s="501"/>
      <c r="M277" s="501"/>
      <c r="N277" s="501"/>
      <c r="O277" s="501"/>
      <c r="P277" s="501"/>
      <c r="Q277" s="501"/>
      <c r="R277" s="501"/>
      <c r="S277" s="501"/>
      <c r="T277" s="501"/>
      <c r="U277" s="501"/>
      <c r="V277" s="501"/>
      <c r="W277" s="501"/>
      <c r="X277" s="501"/>
      <c r="Y277" s="501"/>
      <c r="Z277" s="501"/>
      <c r="AA277" s="501"/>
      <c r="AB277" s="501"/>
      <c r="AC277" s="501"/>
      <c r="AD277" s="500"/>
      <c r="AE277" s="654"/>
      <c r="AF277" s="654"/>
      <c r="AG277" s="654"/>
      <c r="AH277" s="654"/>
    </row>
    <row r="278" ht="15.75" hidden="1" customHeight="1">
      <c r="A278" s="654"/>
      <c r="B278" s="654"/>
      <c r="C278" s="643"/>
      <c r="D278" s="654"/>
      <c r="E278" s="654"/>
      <c r="F278" s="643"/>
      <c r="G278" s="643"/>
      <c r="H278" s="648"/>
      <c r="I278" s="648"/>
      <c r="J278" s="648"/>
      <c r="K278" s="648"/>
      <c r="L278" s="648"/>
      <c r="M278" s="648"/>
      <c r="N278" s="648"/>
      <c r="O278" s="648"/>
      <c r="P278" s="648"/>
      <c r="Q278" s="648"/>
      <c r="R278" s="648"/>
      <c r="S278" s="648"/>
      <c r="T278" s="648"/>
      <c r="U278" s="648"/>
      <c r="V278" s="648"/>
      <c r="W278" s="648"/>
      <c r="X278" s="648"/>
      <c r="Y278" s="648"/>
      <c r="Z278" s="648"/>
      <c r="AA278" s="648"/>
      <c r="AB278" s="501"/>
      <c r="AC278" s="501"/>
      <c r="AD278" s="500"/>
      <c r="AE278" s="654"/>
      <c r="AF278" s="654"/>
      <c r="AG278" s="654"/>
      <c r="AH278" s="654"/>
    </row>
    <row r="279" ht="15.75" hidden="1" customHeight="1">
      <c r="A279" s="654"/>
      <c r="B279" s="654"/>
      <c r="C279" s="643"/>
      <c r="D279" s="654"/>
      <c r="E279" s="654"/>
      <c r="F279" s="643"/>
      <c r="G279" s="643"/>
      <c r="H279" s="648"/>
      <c r="I279" s="648"/>
      <c r="J279" s="648"/>
      <c r="K279" s="648"/>
      <c r="L279" s="648"/>
      <c r="M279" s="648"/>
      <c r="N279" s="648"/>
      <c r="O279" s="648"/>
      <c r="P279" s="648"/>
      <c r="Q279" s="648"/>
      <c r="R279" s="648"/>
      <c r="S279" s="648"/>
      <c r="T279" s="648"/>
      <c r="U279" s="648"/>
      <c r="V279" s="648"/>
      <c r="W279" s="648"/>
      <c r="X279" s="648"/>
      <c r="Y279" s="648"/>
      <c r="Z279" s="648"/>
      <c r="AA279" s="648"/>
      <c r="AB279" s="501"/>
      <c r="AC279" s="501"/>
      <c r="AD279" s="500"/>
      <c r="AE279" s="654"/>
      <c r="AF279" s="654"/>
      <c r="AG279" s="654"/>
      <c r="AH279" s="654"/>
    </row>
    <row r="280" ht="15.75" hidden="1" customHeight="1">
      <c r="A280" s="654"/>
      <c r="B280" s="654"/>
      <c r="C280" s="643"/>
      <c r="D280" s="654"/>
      <c r="E280" s="654"/>
      <c r="F280" s="643"/>
      <c r="G280" s="643"/>
      <c r="H280" s="648"/>
      <c r="I280" s="648"/>
      <c r="J280" s="648"/>
      <c r="K280" s="648"/>
      <c r="L280" s="648"/>
      <c r="M280" s="648"/>
      <c r="N280" s="648"/>
      <c r="O280" s="648"/>
      <c r="P280" s="648"/>
      <c r="Q280" s="648"/>
      <c r="R280" s="648"/>
      <c r="S280" s="648"/>
      <c r="T280" s="648"/>
      <c r="U280" s="648"/>
      <c r="V280" s="648"/>
      <c r="W280" s="648"/>
      <c r="X280" s="648"/>
      <c r="Y280" s="648"/>
      <c r="Z280" s="648"/>
      <c r="AA280" s="648"/>
      <c r="AB280" s="501"/>
      <c r="AC280" s="501"/>
      <c r="AD280" s="500"/>
      <c r="AE280" s="654"/>
      <c r="AF280" s="654"/>
      <c r="AG280" s="654"/>
      <c r="AH280" s="654"/>
    </row>
    <row r="281" ht="15.75" hidden="1" customHeight="1">
      <c r="A281" s="654"/>
      <c r="B281" s="654"/>
      <c r="C281" s="643"/>
      <c r="D281" s="654"/>
      <c r="E281" s="654"/>
      <c r="F281" s="643"/>
      <c r="G281" s="643"/>
      <c r="H281" s="500"/>
      <c r="I281" s="500"/>
      <c r="J281" s="500"/>
      <c r="K281" s="500"/>
      <c r="L281" s="500"/>
      <c r="M281" s="500"/>
      <c r="N281" s="500"/>
      <c r="O281" s="500"/>
      <c r="P281" s="500"/>
      <c r="Q281" s="500"/>
      <c r="R281" s="500"/>
      <c r="S281" s="500"/>
      <c r="T281" s="500"/>
      <c r="U281" s="500"/>
      <c r="V281" s="500"/>
      <c r="W281" s="500"/>
      <c r="X281" s="500"/>
      <c r="Y281" s="500"/>
      <c r="Z281" s="500"/>
      <c r="AA281" s="500"/>
      <c r="AB281" s="501"/>
      <c r="AC281" s="501"/>
      <c r="AD281" s="500"/>
      <c r="AE281" s="654"/>
      <c r="AF281" s="654"/>
      <c r="AG281" s="654"/>
      <c r="AH281" s="654"/>
    </row>
    <row r="282" ht="15.75" hidden="1" customHeight="1">
      <c r="A282" s="654"/>
      <c r="B282" s="654"/>
      <c r="C282" s="643"/>
      <c r="D282" s="654"/>
      <c r="E282" s="654"/>
      <c r="F282" s="643"/>
      <c r="G282" s="643"/>
      <c r="H282" s="500"/>
      <c r="I282" s="500"/>
      <c r="J282" s="500"/>
      <c r="K282" s="500"/>
      <c r="L282" s="500"/>
      <c r="M282" s="500"/>
      <c r="N282" s="500"/>
      <c r="O282" s="500"/>
      <c r="P282" s="500"/>
      <c r="Q282" s="500"/>
      <c r="R282" s="500"/>
      <c r="S282" s="500"/>
      <c r="T282" s="500"/>
      <c r="U282" s="500"/>
      <c r="V282" s="500"/>
      <c r="W282" s="500"/>
      <c r="X282" s="500"/>
      <c r="Y282" s="500"/>
      <c r="Z282" s="500"/>
      <c r="AA282" s="500"/>
      <c r="AB282" s="501"/>
      <c r="AC282" s="501"/>
      <c r="AD282" s="500"/>
      <c r="AE282" s="654"/>
      <c r="AF282" s="654"/>
      <c r="AG282" s="654"/>
      <c r="AH282" s="654"/>
    </row>
    <row r="283" ht="15.75" hidden="1" customHeight="1">
      <c r="A283" s="654"/>
      <c r="B283" s="654"/>
      <c r="C283" s="643"/>
      <c r="D283" s="654"/>
      <c r="E283" s="654"/>
      <c r="F283" s="643"/>
      <c r="G283" s="643"/>
      <c r="H283" s="648"/>
      <c r="I283" s="648"/>
      <c r="J283" s="648"/>
      <c r="K283" s="648"/>
      <c r="L283" s="648"/>
      <c r="M283" s="500"/>
      <c r="N283" s="500"/>
      <c r="O283" s="500"/>
      <c r="P283" s="500"/>
      <c r="Q283" s="500"/>
      <c r="R283" s="500"/>
      <c r="S283" s="500"/>
      <c r="T283" s="500"/>
      <c r="U283" s="500"/>
      <c r="V283" s="500"/>
      <c r="W283" s="500"/>
      <c r="X283" s="500"/>
      <c r="Y283" s="500"/>
      <c r="Z283" s="500"/>
      <c r="AA283" s="500"/>
      <c r="AB283" s="501"/>
      <c r="AC283" s="501"/>
      <c r="AD283" s="500"/>
      <c r="AE283" s="654"/>
      <c r="AF283" s="654"/>
      <c r="AG283" s="654"/>
      <c r="AH283" s="654"/>
    </row>
    <row r="284" ht="15.75" hidden="1" customHeight="1">
      <c r="A284" s="654"/>
      <c r="B284" s="654"/>
      <c r="C284" s="643"/>
      <c r="D284" s="654"/>
      <c r="E284" s="654"/>
      <c r="F284" s="643"/>
      <c r="G284" s="643"/>
      <c r="H284" s="500"/>
      <c r="I284" s="500"/>
      <c r="J284" s="500"/>
      <c r="K284" s="500"/>
      <c r="L284" s="500"/>
      <c r="M284" s="500"/>
      <c r="N284" s="500"/>
      <c r="O284" s="500"/>
      <c r="P284" s="500"/>
      <c r="Q284" s="500"/>
      <c r="R284" s="500"/>
      <c r="S284" s="500"/>
      <c r="T284" s="500"/>
      <c r="U284" s="500"/>
      <c r="V284" s="500"/>
      <c r="W284" s="500"/>
      <c r="X284" s="500"/>
      <c r="Y284" s="500"/>
      <c r="Z284" s="500"/>
      <c r="AA284" s="500"/>
      <c r="AB284" s="501"/>
      <c r="AC284" s="501"/>
      <c r="AD284" s="500"/>
      <c r="AE284" s="654"/>
      <c r="AF284" s="654"/>
      <c r="AG284" s="654"/>
      <c r="AH284" s="654"/>
    </row>
    <row r="285" ht="15.75" hidden="1" customHeight="1">
      <c r="A285" s="654"/>
      <c r="B285" s="654"/>
      <c r="C285" s="643"/>
      <c r="D285" s="654"/>
      <c r="E285" s="654"/>
      <c r="F285" s="643"/>
      <c r="G285" s="643"/>
      <c r="H285" s="648"/>
      <c r="I285" s="648"/>
      <c r="J285" s="648"/>
      <c r="K285" s="648"/>
      <c r="L285" s="648"/>
      <c r="M285" s="500"/>
      <c r="N285" s="500"/>
      <c r="O285" s="500"/>
      <c r="P285" s="500"/>
      <c r="Q285" s="500"/>
      <c r="R285" s="500"/>
      <c r="S285" s="500"/>
      <c r="T285" s="500"/>
      <c r="U285" s="500"/>
      <c r="V285" s="500"/>
      <c r="W285" s="500"/>
      <c r="X285" s="500"/>
      <c r="Y285" s="500"/>
      <c r="Z285" s="500"/>
      <c r="AA285" s="500"/>
      <c r="AB285" s="501"/>
      <c r="AC285" s="501"/>
      <c r="AD285" s="500"/>
      <c r="AE285" s="654"/>
      <c r="AF285" s="654"/>
      <c r="AG285" s="654"/>
      <c r="AH285" s="654"/>
    </row>
    <row r="286" ht="15.75" hidden="1" customHeight="1">
      <c r="A286" s="654"/>
      <c r="B286" s="654"/>
      <c r="C286" s="643"/>
      <c r="D286" s="654"/>
      <c r="E286" s="654"/>
      <c r="F286" s="643"/>
      <c r="G286" s="643"/>
      <c r="H286" s="500"/>
      <c r="I286" s="500"/>
      <c r="J286" s="500"/>
      <c r="K286" s="500"/>
      <c r="L286" s="500"/>
      <c r="M286" s="500"/>
      <c r="N286" s="500"/>
      <c r="O286" s="500"/>
      <c r="P286" s="500"/>
      <c r="Q286" s="500"/>
      <c r="R286" s="500"/>
      <c r="S286" s="500"/>
      <c r="T286" s="500"/>
      <c r="U286" s="500"/>
      <c r="V286" s="500"/>
      <c r="W286" s="500"/>
      <c r="X286" s="500"/>
      <c r="Y286" s="500"/>
      <c r="Z286" s="500"/>
      <c r="AA286" s="500"/>
      <c r="AB286" s="501"/>
      <c r="AC286" s="501"/>
      <c r="AD286" s="500"/>
      <c r="AE286" s="654"/>
      <c r="AF286" s="654"/>
      <c r="AG286" s="654"/>
      <c r="AH286" s="654"/>
    </row>
    <row r="287" ht="15.75" hidden="1" customHeight="1">
      <c r="A287" s="654"/>
      <c r="B287" s="654"/>
      <c r="C287" s="643"/>
      <c r="D287" s="654"/>
      <c r="E287" s="654"/>
      <c r="F287" s="643"/>
      <c r="G287" s="643"/>
      <c r="H287" s="648"/>
      <c r="I287" s="648"/>
      <c r="J287" s="648"/>
      <c r="K287" s="648"/>
      <c r="L287" s="648"/>
      <c r="M287" s="648"/>
      <c r="N287" s="648"/>
      <c r="O287" s="500"/>
      <c r="P287" s="500"/>
      <c r="Q287" s="500"/>
      <c r="R287" s="500"/>
      <c r="S287" s="500"/>
      <c r="T287" s="500"/>
      <c r="U287" s="500"/>
      <c r="V287" s="500"/>
      <c r="W287" s="500"/>
      <c r="X287" s="500"/>
      <c r="Y287" s="500"/>
      <c r="Z287" s="500"/>
      <c r="AA287" s="500"/>
      <c r="AB287" s="501"/>
      <c r="AC287" s="501"/>
      <c r="AD287" s="500"/>
      <c r="AE287" s="654"/>
      <c r="AF287" s="654"/>
      <c r="AG287" s="654"/>
      <c r="AH287" s="654"/>
    </row>
    <row r="288" ht="15.75" hidden="1" customHeight="1">
      <c r="A288" s="654"/>
      <c r="B288" s="654"/>
      <c r="C288" s="643"/>
      <c r="D288" s="654"/>
      <c r="E288" s="654"/>
      <c r="F288" s="643"/>
      <c r="G288" s="643"/>
      <c r="H288" s="648"/>
      <c r="I288" s="648"/>
      <c r="J288" s="648"/>
      <c r="K288" s="648"/>
      <c r="L288" s="648"/>
      <c r="M288" s="648"/>
      <c r="N288" s="648"/>
      <c r="O288" s="500"/>
      <c r="P288" s="500"/>
      <c r="Q288" s="500"/>
      <c r="R288" s="500"/>
      <c r="S288" s="500"/>
      <c r="T288" s="500"/>
      <c r="U288" s="500"/>
      <c r="V288" s="500"/>
      <c r="W288" s="500"/>
      <c r="X288" s="500"/>
      <c r="Y288" s="500"/>
      <c r="Z288" s="500"/>
      <c r="AA288" s="500"/>
      <c r="AB288" s="501"/>
      <c r="AC288" s="501"/>
      <c r="AD288" s="500"/>
      <c r="AE288" s="654"/>
      <c r="AF288" s="654"/>
      <c r="AG288" s="654"/>
      <c r="AH288" s="654"/>
    </row>
    <row r="289" ht="15.75" hidden="1" customHeight="1">
      <c r="A289" s="654"/>
      <c r="B289" s="654"/>
      <c r="C289" s="643"/>
      <c r="D289" s="654"/>
      <c r="E289" s="654"/>
      <c r="F289" s="643"/>
      <c r="G289" s="643"/>
      <c r="H289" s="648"/>
      <c r="I289" s="648"/>
      <c r="J289" s="648"/>
      <c r="K289" s="648"/>
      <c r="L289" s="648"/>
      <c r="M289" s="648"/>
      <c r="N289" s="648"/>
      <c r="O289" s="500"/>
      <c r="P289" s="500"/>
      <c r="Q289" s="500"/>
      <c r="R289" s="500"/>
      <c r="S289" s="500"/>
      <c r="T289" s="500"/>
      <c r="U289" s="500"/>
      <c r="V289" s="500"/>
      <c r="W289" s="500"/>
      <c r="X289" s="500"/>
      <c r="Y289" s="500"/>
      <c r="Z289" s="500"/>
      <c r="AA289" s="500"/>
      <c r="AB289" s="501"/>
      <c r="AC289" s="501"/>
      <c r="AD289" s="500"/>
      <c r="AE289" s="654"/>
      <c r="AF289" s="654"/>
      <c r="AG289" s="654"/>
      <c r="AH289" s="654"/>
    </row>
    <row r="290" ht="15.75" hidden="1" customHeight="1">
      <c r="A290" s="654"/>
      <c r="B290" s="654"/>
      <c r="C290" s="643"/>
      <c r="D290" s="654"/>
      <c r="E290" s="654"/>
      <c r="F290" s="643"/>
      <c r="G290" s="643"/>
      <c r="H290" s="648"/>
      <c r="I290" s="648"/>
      <c r="J290" s="648"/>
      <c r="K290" s="648"/>
      <c r="L290" s="648"/>
      <c r="M290" s="648"/>
      <c r="N290" s="648"/>
      <c r="O290" s="500"/>
      <c r="P290" s="500"/>
      <c r="Q290" s="500"/>
      <c r="R290" s="500"/>
      <c r="S290" s="500"/>
      <c r="T290" s="500"/>
      <c r="U290" s="500"/>
      <c r="V290" s="500"/>
      <c r="W290" s="500"/>
      <c r="X290" s="500"/>
      <c r="Y290" s="500"/>
      <c r="Z290" s="500"/>
      <c r="AA290" s="500"/>
      <c r="AB290" s="501"/>
      <c r="AC290" s="501"/>
      <c r="AD290" s="500"/>
      <c r="AE290" s="654"/>
      <c r="AF290" s="654"/>
      <c r="AG290" s="654"/>
      <c r="AH290" s="654"/>
    </row>
    <row r="291" ht="15.75" hidden="1" customHeight="1">
      <c r="A291" s="654"/>
      <c r="B291" s="654"/>
      <c r="C291" s="643"/>
      <c r="D291" s="654"/>
      <c r="E291" s="654"/>
      <c r="F291" s="643"/>
      <c r="G291" s="643"/>
      <c r="H291" s="648"/>
      <c r="I291" s="648"/>
      <c r="J291" s="648"/>
      <c r="K291" s="648"/>
      <c r="L291" s="648"/>
      <c r="M291" s="648"/>
      <c r="N291" s="648"/>
      <c r="O291" s="648"/>
      <c r="P291" s="648"/>
      <c r="Q291" s="648"/>
      <c r="R291" s="648"/>
      <c r="S291" s="648"/>
      <c r="T291" s="500"/>
      <c r="U291" s="500"/>
      <c r="V291" s="500"/>
      <c r="W291" s="500"/>
      <c r="X291" s="500"/>
      <c r="Y291" s="500"/>
      <c r="Z291" s="500"/>
      <c r="AA291" s="500"/>
      <c r="AB291" s="501"/>
      <c r="AC291" s="501"/>
      <c r="AD291" s="500"/>
      <c r="AE291" s="654"/>
      <c r="AF291" s="654"/>
      <c r="AG291" s="654"/>
      <c r="AH291" s="654"/>
    </row>
    <row r="292" ht="15.75" hidden="1" customHeight="1">
      <c r="A292" s="654"/>
      <c r="B292" s="654"/>
      <c r="C292" s="643"/>
      <c r="D292" s="654"/>
      <c r="E292" s="654"/>
      <c r="F292" s="643"/>
      <c r="G292" s="643"/>
      <c r="H292" s="501"/>
      <c r="I292" s="501"/>
      <c r="J292" s="501"/>
      <c r="K292" s="501"/>
      <c r="L292" s="501"/>
      <c r="M292" s="501"/>
      <c r="N292" s="501"/>
      <c r="O292" s="501"/>
      <c r="P292" s="501"/>
      <c r="Q292" s="501"/>
      <c r="R292" s="501"/>
      <c r="S292" s="501"/>
      <c r="T292" s="500"/>
      <c r="U292" s="500"/>
      <c r="V292" s="500"/>
      <c r="W292" s="500"/>
      <c r="X292" s="500"/>
      <c r="Y292" s="500"/>
      <c r="Z292" s="500"/>
      <c r="AA292" s="500"/>
      <c r="AB292" s="501"/>
      <c r="AC292" s="501"/>
      <c r="AD292" s="500"/>
      <c r="AE292" s="654"/>
      <c r="AF292" s="654"/>
      <c r="AG292" s="654"/>
      <c r="AH292" s="654"/>
    </row>
    <row r="293" ht="15.75" hidden="1" customHeight="1">
      <c r="A293" s="654"/>
      <c r="B293" s="654"/>
      <c r="C293" s="643"/>
      <c r="D293" s="654"/>
      <c r="E293" s="654"/>
      <c r="F293" s="643"/>
      <c r="G293" s="643"/>
      <c r="H293" s="648"/>
      <c r="I293" s="648"/>
      <c r="J293" s="648"/>
      <c r="K293" s="648"/>
      <c r="L293" s="648"/>
      <c r="M293" s="648"/>
      <c r="N293" s="648"/>
      <c r="O293" s="648"/>
      <c r="P293" s="648"/>
      <c r="Q293" s="648"/>
      <c r="R293" s="648"/>
      <c r="S293" s="648"/>
      <c r="T293" s="500"/>
      <c r="U293" s="500"/>
      <c r="V293" s="500"/>
      <c r="W293" s="500"/>
      <c r="X293" s="500"/>
      <c r="Y293" s="500"/>
      <c r="Z293" s="500"/>
      <c r="AA293" s="500"/>
      <c r="AB293" s="501"/>
      <c r="AC293" s="501"/>
      <c r="AD293" s="500"/>
      <c r="AE293" s="654"/>
      <c r="AF293" s="654"/>
      <c r="AG293" s="654"/>
      <c r="AH293" s="654"/>
    </row>
    <row r="294" ht="15.75" hidden="1" customHeight="1">
      <c r="A294" s="654"/>
      <c r="B294" s="654"/>
      <c r="C294" s="643"/>
      <c r="D294" s="654"/>
      <c r="E294" s="654"/>
      <c r="F294" s="643"/>
      <c r="G294" s="643"/>
      <c r="H294" s="500"/>
      <c r="I294" s="500"/>
      <c r="J294" s="500"/>
      <c r="K294" s="500"/>
      <c r="L294" s="500"/>
      <c r="M294" s="500"/>
      <c r="N294" s="500"/>
      <c r="O294" s="500"/>
      <c r="P294" s="500"/>
      <c r="Q294" s="500"/>
      <c r="R294" s="500"/>
      <c r="S294" s="500"/>
      <c r="T294" s="500"/>
      <c r="U294" s="500"/>
      <c r="V294" s="500"/>
      <c r="W294" s="500"/>
      <c r="X294" s="500"/>
      <c r="Y294" s="500"/>
      <c r="Z294" s="500"/>
      <c r="AA294" s="500"/>
      <c r="AB294" s="501"/>
      <c r="AC294" s="501"/>
      <c r="AD294" s="500"/>
      <c r="AE294" s="654"/>
      <c r="AF294" s="654"/>
      <c r="AG294" s="654"/>
      <c r="AH294" s="654"/>
    </row>
    <row r="295" ht="15.75" hidden="1" customHeight="1">
      <c r="A295" s="654"/>
      <c r="B295" s="654"/>
      <c r="C295" s="643"/>
      <c r="D295" s="654"/>
      <c r="E295" s="654"/>
      <c r="F295" s="643"/>
      <c r="G295" s="643"/>
      <c r="H295" s="500"/>
      <c r="I295" s="500"/>
      <c r="J295" s="500"/>
      <c r="K295" s="500"/>
      <c r="L295" s="500"/>
      <c r="M295" s="500"/>
      <c r="N295" s="500"/>
      <c r="O295" s="500"/>
      <c r="P295" s="500"/>
      <c r="Q295" s="500"/>
      <c r="R295" s="500"/>
      <c r="S295" s="500"/>
      <c r="T295" s="500"/>
      <c r="U295" s="500"/>
      <c r="V295" s="500"/>
      <c r="W295" s="500"/>
      <c r="X295" s="500"/>
      <c r="Y295" s="500"/>
      <c r="Z295" s="500"/>
      <c r="AA295" s="500"/>
      <c r="AB295" s="501"/>
      <c r="AC295" s="501"/>
      <c r="AD295" s="500"/>
      <c r="AE295" s="654"/>
      <c r="AF295" s="654"/>
      <c r="AG295" s="654"/>
      <c r="AH295" s="654"/>
    </row>
    <row r="296" ht="15.75" hidden="1" customHeight="1">
      <c r="A296" s="654"/>
      <c r="B296" s="654"/>
      <c r="C296" s="643"/>
      <c r="D296" s="654"/>
      <c r="E296" s="654"/>
      <c r="F296" s="643"/>
      <c r="G296" s="643"/>
      <c r="H296" s="500"/>
      <c r="I296" s="500"/>
      <c r="J296" s="500"/>
      <c r="K296" s="500"/>
      <c r="L296" s="500"/>
      <c r="M296" s="500"/>
      <c r="N296" s="500"/>
      <c r="O296" s="500"/>
      <c r="P296" s="500"/>
      <c r="Q296" s="500"/>
      <c r="R296" s="500"/>
      <c r="S296" s="500"/>
      <c r="T296" s="500"/>
      <c r="U296" s="500"/>
      <c r="V296" s="500"/>
      <c r="W296" s="500"/>
      <c r="X296" s="500"/>
      <c r="Y296" s="500"/>
      <c r="Z296" s="500"/>
      <c r="AA296" s="500"/>
      <c r="AB296" s="501"/>
      <c r="AC296" s="501"/>
      <c r="AD296" s="500"/>
      <c r="AE296" s="654"/>
      <c r="AF296" s="654"/>
      <c r="AG296" s="654"/>
      <c r="AH296" s="654"/>
    </row>
    <row r="297" ht="15.75" hidden="1" customHeight="1">
      <c r="A297" s="654"/>
      <c r="B297" s="654"/>
      <c r="C297" s="643"/>
      <c r="D297" s="654"/>
      <c r="E297" s="654"/>
      <c r="F297" s="643"/>
      <c r="G297" s="643"/>
      <c r="H297" s="500"/>
      <c r="I297" s="500"/>
      <c r="J297" s="500"/>
      <c r="K297" s="500"/>
      <c r="L297" s="500"/>
      <c r="M297" s="500"/>
      <c r="N297" s="500"/>
      <c r="O297" s="500"/>
      <c r="P297" s="500"/>
      <c r="Q297" s="500"/>
      <c r="R297" s="500"/>
      <c r="S297" s="500"/>
      <c r="T297" s="500"/>
      <c r="U297" s="500"/>
      <c r="V297" s="500"/>
      <c r="W297" s="500"/>
      <c r="X297" s="500"/>
      <c r="Y297" s="500"/>
      <c r="Z297" s="500"/>
      <c r="AA297" s="500"/>
      <c r="AB297" s="501"/>
      <c r="AC297" s="501"/>
      <c r="AD297" s="500"/>
      <c r="AE297" s="654"/>
      <c r="AF297" s="654"/>
      <c r="AG297" s="654"/>
      <c r="AH297" s="654"/>
    </row>
    <row r="298" ht="15.75" hidden="1" customHeight="1">
      <c r="A298" s="654"/>
      <c r="B298" s="654"/>
      <c r="C298" s="643"/>
      <c r="D298" s="654"/>
      <c r="E298" s="654"/>
      <c r="F298" s="643"/>
      <c r="G298" s="643"/>
      <c r="H298" s="500"/>
      <c r="I298" s="500"/>
      <c r="J298" s="500"/>
      <c r="K298" s="500"/>
      <c r="L298" s="500"/>
      <c r="M298" s="500"/>
      <c r="N298" s="500"/>
      <c r="O298" s="500"/>
      <c r="P298" s="500"/>
      <c r="Q298" s="500"/>
      <c r="R298" s="500"/>
      <c r="S298" s="500"/>
      <c r="T298" s="500"/>
      <c r="U298" s="500"/>
      <c r="V298" s="500"/>
      <c r="W298" s="500"/>
      <c r="X298" s="500"/>
      <c r="Y298" s="500"/>
      <c r="Z298" s="500"/>
      <c r="AA298" s="500"/>
      <c r="AB298" s="501"/>
      <c r="AC298" s="501"/>
      <c r="AD298" s="500"/>
      <c r="AE298" s="654"/>
      <c r="AF298" s="654"/>
      <c r="AG298" s="654"/>
      <c r="AH298" s="654"/>
    </row>
    <row r="299" ht="15.75" hidden="1" customHeight="1">
      <c r="A299" s="654"/>
      <c r="B299" s="654"/>
      <c r="C299" s="654"/>
      <c r="D299" s="654"/>
      <c r="E299" s="654"/>
      <c r="F299" s="654"/>
      <c r="G299" s="654"/>
      <c r="H299" s="500"/>
      <c r="I299" s="500"/>
      <c r="J299" s="500"/>
      <c r="K299" s="500"/>
      <c r="L299" s="500"/>
      <c r="M299" s="500"/>
      <c r="N299" s="500"/>
      <c r="O299" s="500"/>
      <c r="P299" s="500"/>
      <c r="Q299" s="500"/>
      <c r="R299" s="500"/>
      <c r="S299" s="500"/>
      <c r="T299" s="500"/>
      <c r="U299" s="500"/>
      <c r="V299" s="500"/>
      <c r="W299" s="500"/>
      <c r="X299" s="500"/>
      <c r="Y299" s="500"/>
      <c r="Z299" s="500"/>
      <c r="AA299" s="500"/>
      <c r="AB299" s="500"/>
      <c r="AC299" s="1754"/>
      <c r="AD299" s="1754"/>
      <c r="AE299" s="654"/>
      <c r="AF299" s="654"/>
      <c r="AG299" s="654"/>
      <c r="AH299" s="654"/>
    </row>
    <row r="300" ht="15.75" customHeight="1">
      <c r="A300" s="733" t="str">
        <f>'입력값'!V4</f>
        <v>행 추가시 이 라인 위 영역을 선택하고 행을 추가 하셔야 통계 및 서식이 올바르게 적용됩니다. </v>
      </c>
      <c r="B300" s="734"/>
      <c r="C300" s="734"/>
      <c r="D300" s="734"/>
      <c r="E300" s="734"/>
      <c r="F300" s="734"/>
      <c r="G300" s="734"/>
      <c r="H300" s="735"/>
      <c r="I300" s="735"/>
      <c r="J300" s="735"/>
      <c r="K300" s="735"/>
      <c r="L300" s="735"/>
      <c r="M300" s="735"/>
      <c r="N300" s="735"/>
      <c r="O300" s="735"/>
      <c r="P300" s="735"/>
      <c r="Q300" s="735"/>
      <c r="R300" s="735"/>
      <c r="S300" s="735"/>
      <c r="T300" s="735"/>
      <c r="U300" s="735"/>
      <c r="V300" s="735"/>
      <c r="W300" s="735"/>
      <c r="X300" s="735"/>
      <c r="Y300" s="735"/>
      <c r="Z300" s="735"/>
      <c r="AA300" s="735"/>
      <c r="AB300" s="736"/>
      <c r="AC300" s="737" t="s">
        <v>94</v>
      </c>
      <c r="AD300" s="1860" t="s">
        <v>94</v>
      </c>
      <c r="AE300" s="738"/>
      <c r="AF300" s="738"/>
      <c r="AG300" s="738"/>
      <c r="AH300" s="738"/>
    </row>
    <row r="301" ht="15.75" customHeight="1">
      <c r="A301" s="739"/>
      <c r="B301" s="739"/>
      <c r="C301" s="739"/>
      <c r="D301" s="739"/>
      <c r="E301" s="739"/>
      <c r="F301" s="739"/>
      <c r="G301" s="739"/>
      <c r="H301" s="740"/>
      <c r="I301" s="740"/>
      <c r="J301" s="740"/>
      <c r="K301" s="740"/>
      <c r="L301" s="740"/>
      <c r="M301" s="740"/>
      <c r="N301" s="740"/>
      <c r="O301" s="740"/>
      <c r="P301" s="740"/>
      <c r="Q301" s="740"/>
      <c r="R301" s="740"/>
      <c r="S301" s="740"/>
      <c r="T301" s="740"/>
      <c r="U301" s="740"/>
      <c r="V301" s="740"/>
      <c r="W301" s="740"/>
      <c r="X301" s="740"/>
      <c r="Y301" s="740"/>
      <c r="Z301" s="740"/>
      <c r="AA301" s="740"/>
      <c r="AB301" s="740"/>
      <c r="AC301" s="740"/>
      <c r="AD301" s="1861"/>
      <c r="AE301" s="739"/>
      <c r="AF301" s="739"/>
      <c r="AG301" s="739"/>
      <c r="AH301" s="739"/>
    </row>
    <row r="302" ht="15.75" customHeight="1">
      <c r="A302" s="578"/>
      <c r="B302" s="578"/>
      <c r="C302" s="578"/>
      <c r="D302" s="578"/>
      <c r="E302" s="578"/>
      <c r="F302" s="578"/>
      <c r="G302" s="741" t="s">
        <v>40</v>
      </c>
      <c r="H302" s="742" t="str">
        <f>IFERROR(VLOOKUP(H$304, '입력값'!$B:$C, 2, FALSE),"")</f>
        <v>Android</v>
      </c>
      <c r="I302" s="742" t="str">
        <f>IFERROR(VLOOKUP(I$304, '입력값'!$B:$C, 2, FALSE),"")</f>
        <v>iOS</v>
      </c>
      <c r="J302" s="742"/>
      <c r="K302" s="742"/>
      <c r="L302" s="742" t="str">
        <f>IFERROR(VLOOKUP(L$304, '입력값'!$B:$C, 2, FALSE),"")</f>
        <v/>
      </c>
      <c r="M302" s="742" t="str">
        <f>IFERROR(VLOOKUP(M$304, '입력값'!$B:$C, 2, FALSE),"")</f>
        <v/>
      </c>
      <c r="N302" s="742" t="str">
        <f>IFERROR(VLOOKUP(N$304, '입력값'!$B:$C, 2, FALSE),"")</f>
        <v/>
      </c>
      <c r="O302" s="742" t="str">
        <f>IFERROR(VLOOKUP(O$304, '입력값'!$B:$C, 2, FALSE),"")</f>
        <v/>
      </c>
      <c r="P302" s="742" t="str">
        <f>IFERROR(VLOOKUP(P$304, '입력값'!$B:$C, 2, FALSE),"")</f>
        <v/>
      </c>
      <c r="Q302" s="742" t="str">
        <f>IFERROR(VLOOKUP(Q$304, '입력값'!$B:$C, 2, FALSE),"")</f>
        <v/>
      </c>
      <c r="R302" s="742" t="str">
        <f>IFERROR(VLOOKUP(R$304, '입력값'!$B:$C, 2, FALSE),"")</f>
        <v/>
      </c>
      <c r="S302" s="742" t="str">
        <f>IFERROR(VLOOKUP(S$304, '입력값'!$B:$C, 2, FALSE),"")</f>
        <v/>
      </c>
      <c r="T302" s="742" t="str">
        <f>IFERROR(VLOOKUP(T$304, '입력값'!$B:$C, 2, FALSE),"")</f>
        <v/>
      </c>
      <c r="U302" s="742" t="str">
        <f>IFERROR(VLOOKUP(U$304, '입력값'!$B:$C, 2, FALSE),"")</f>
        <v/>
      </c>
      <c r="V302" s="742" t="str">
        <f>IFERROR(VLOOKUP(V$304, '입력값'!$B:$C, 2, FALSE),"")</f>
        <v/>
      </c>
      <c r="W302" s="742" t="str">
        <f>IFERROR(VLOOKUP(W$304, '입력값'!$B:$C, 2, FALSE),"")</f>
        <v/>
      </c>
      <c r="X302" s="742" t="str">
        <f>IFERROR(VLOOKUP(X$304, '입력값'!$B:$C, 2, FALSE),"")</f>
        <v/>
      </c>
      <c r="Y302" s="742" t="str">
        <f>IFERROR(VLOOKUP(Y$304, '입력값'!$B:$C, 2, FALSE),"")</f>
        <v/>
      </c>
      <c r="Z302" s="742" t="str">
        <f>IFERROR(VLOOKUP(Z$304, '입력값'!$B:$C, 2, FALSE),"")</f>
        <v/>
      </c>
      <c r="AA302" s="742" t="str">
        <f>IFERROR(VLOOKUP(AA$304, '입력값'!$B:$C, 2, FALSE),"")</f>
        <v/>
      </c>
      <c r="AB302" s="1862" t="s">
        <v>53</v>
      </c>
      <c r="AC302" s="1862" t="s">
        <v>66</v>
      </c>
      <c r="AD302" s="1863" t="s">
        <v>487</v>
      </c>
      <c r="AE302" s="739"/>
      <c r="AF302" s="739"/>
      <c r="AG302" s="739"/>
      <c r="AH302" s="739"/>
    </row>
    <row r="303" ht="15.75" customHeight="1">
      <c r="A303" s="578"/>
      <c r="B303" s="578"/>
      <c r="C303" s="578"/>
      <c r="D303" s="578"/>
      <c r="E303" s="578"/>
      <c r="F303" s="578"/>
      <c r="G303" s="741" t="s">
        <v>41</v>
      </c>
      <c r="H303" s="744">
        <f t="shared" ref="H303:I303" si="1">H2</f>
        <v>6</v>
      </c>
      <c r="I303" s="744">
        <f t="shared" si="1"/>
        <v>6</v>
      </c>
      <c r="J303" s="744"/>
      <c r="K303" s="744"/>
      <c r="L303" s="744" t="str">
        <f t="shared" ref="L303:AA303" si="2">L2</f>
        <v/>
      </c>
      <c r="M303" s="744" t="str">
        <f t="shared" si="2"/>
        <v/>
      </c>
      <c r="N303" s="744" t="str">
        <f t="shared" si="2"/>
        <v/>
      </c>
      <c r="O303" s="744" t="str">
        <f t="shared" si="2"/>
        <v/>
      </c>
      <c r="P303" s="744" t="str">
        <f t="shared" si="2"/>
        <v/>
      </c>
      <c r="Q303" s="744" t="str">
        <f t="shared" si="2"/>
        <v/>
      </c>
      <c r="R303" s="744" t="str">
        <f t="shared" si="2"/>
        <v/>
      </c>
      <c r="S303" s="744" t="str">
        <f t="shared" si="2"/>
        <v/>
      </c>
      <c r="T303" s="744" t="str">
        <f t="shared" si="2"/>
        <v/>
      </c>
      <c r="U303" s="744" t="str">
        <f t="shared" si="2"/>
        <v/>
      </c>
      <c r="V303" s="744" t="str">
        <f t="shared" si="2"/>
        <v/>
      </c>
      <c r="W303" s="744" t="str">
        <f t="shared" si="2"/>
        <v/>
      </c>
      <c r="X303" s="744" t="str">
        <f t="shared" si="2"/>
        <v/>
      </c>
      <c r="Y303" s="744" t="str">
        <f t="shared" si="2"/>
        <v/>
      </c>
      <c r="Z303" s="744" t="str">
        <f t="shared" si="2"/>
        <v/>
      </c>
      <c r="AA303" s="744" t="str">
        <f t="shared" si="2"/>
        <v/>
      </c>
      <c r="AB303" s="1864"/>
      <c r="AC303" s="1864"/>
      <c r="AD303" s="1865">
        <v>6.0</v>
      </c>
      <c r="AE303" s="739"/>
      <c r="AF303" s="739"/>
      <c r="AG303" s="739"/>
      <c r="AH303" s="739"/>
    </row>
    <row r="304" ht="15.75" customHeight="1">
      <c r="A304" s="578"/>
      <c r="B304" s="578"/>
      <c r="C304" s="578"/>
      <c r="D304" s="578"/>
      <c r="E304" s="578"/>
      <c r="F304" s="578"/>
      <c r="G304" s="741" t="s">
        <v>476</v>
      </c>
      <c r="H304" s="742" t="str">
        <f t="shared" ref="H304:I304" si="3">H3</f>
        <v>a16</v>
      </c>
      <c r="I304" s="742" t="str">
        <f t="shared" si="3"/>
        <v>i18</v>
      </c>
      <c r="J304" s="742"/>
      <c r="K304" s="742"/>
      <c r="L304" s="742" t="str">
        <f t="shared" ref="L304:AA304" si="4">L3</f>
        <v/>
      </c>
      <c r="M304" s="742" t="str">
        <f t="shared" si="4"/>
        <v/>
      </c>
      <c r="N304" s="742" t="str">
        <f t="shared" si="4"/>
        <v/>
      </c>
      <c r="O304" s="742" t="str">
        <f t="shared" si="4"/>
        <v/>
      </c>
      <c r="P304" s="742" t="str">
        <f t="shared" si="4"/>
        <v/>
      </c>
      <c r="Q304" s="742" t="str">
        <f t="shared" si="4"/>
        <v/>
      </c>
      <c r="R304" s="742" t="str">
        <f t="shared" si="4"/>
        <v/>
      </c>
      <c r="S304" s="742" t="str">
        <f t="shared" si="4"/>
        <v/>
      </c>
      <c r="T304" s="742" t="str">
        <f t="shared" si="4"/>
        <v/>
      </c>
      <c r="U304" s="742" t="str">
        <f t="shared" si="4"/>
        <v/>
      </c>
      <c r="V304" s="742" t="str">
        <f t="shared" si="4"/>
        <v/>
      </c>
      <c r="W304" s="742" t="str">
        <f t="shared" si="4"/>
        <v/>
      </c>
      <c r="X304" s="742" t="str">
        <f t="shared" si="4"/>
        <v/>
      </c>
      <c r="Y304" s="742" t="str">
        <f t="shared" si="4"/>
        <v/>
      </c>
      <c r="Z304" s="742" t="str">
        <f t="shared" si="4"/>
        <v/>
      </c>
      <c r="AA304" s="742" t="str">
        <f t="shared" si="4"/>
        <v/>
      </c>
      <c r="AB304" s="741" t="s">
        <v>94</v>
      </c>
      <c r="AC304" s="741" t="s">
        <v>94</v>
      </c>
      <c r="AD304" s="1863" t="s">
        <v>94</v>
      </c>
      <c r="AE304" s="746"/>
      <c r="AF304" s="739"/>
      <c r="AG304" s="739"/>
      <c r="AH304" s="739"/>
    </row>
    <row r="305" ht="15.75" customHeight="1">
      <c r="A305" s="739"/>
      <c r="B305" s="739"/>
      <c r="C305" s="739"/>
      <c r="D305" s="739"/>
      <c r="E305" s="739"/>
      <c r="F305" s="739"/>
      <c r="G305" s="741" t="s">
        <v>43</v>
      </c>
      <c r="H305" s="747">
        <v>1.0</v>
      </c>
      <c r="I305" s="747">
        <v>1.0</v>
      </c>
      <c r="J305" s="747"/>
      <c r="K305" s="747"/>
      <c r="L305" s="747"/>
      <c r="M305" s="747"/>
      <c r="N305" s="748"/>
      <c r="O305" s="748"/>
      <c r="P305" s="748"/>
      <c r="Q305" s="748"/>
      <c r="R305" s="748"/>
      <c r="S305" s="748"/>
      <c r="T305" s="748"/>
      <c r="U305" s="748"/>
      <c r="V305" s="748"/>
      <c r="W305" s="748"/>
      <c r="X305" s="748"/>
      <c r="Y305" s="748"/>
      <c r="Z305" s="748"/>
      <c r="AA305" s="748"/>
      <c r="AB305" s="749" t="s">
        <v>94</v>
      </c>
      <c r="AC305" s="749" t="s">
        <v>94</v>
      </c>
      <c r="AD305" s="1866" t="s">
        <v>94</v>
      </c>
      <c r="AE305" s="746"/>
      <c r="AF305" s="739"/>
      <c r="AG305" s="739"/>
      <c r="AH305" s="739"/>
    </row>
    <row r="306" ht="15.75" customHeight="1">
      <c r="A306" s="739"/>
      <c r="B306" s="739"/>
      <c r="C306" s="739"/>
      <c r="D306" s="739"/>
      <c r="E306" s="739"/>
      <c r="F306" s="739"/>
      <c r="G306" s="741" t="s">
        <v>1566</v>
      </c>
      <c r="H306" s="750" t="s">
        <v>60</v>
      </c>
      <c r="I306" s="750" t="s">
        <v>60</v>
      </c>
      <c r="J306" s="747"/>
      <c r="K306" s="747"/>
      <c r="L306" s="750" t="s">
        <v>60</v>
      </c>
      <c r="M306" s="750" t="s">
        <v>60</v>
      </c>
      <c r="N306" s="750" t="s">
        <v>60</v>
      </c>
      <c r="O306" s="750" t="s">
        <v>60</v>
      </c>
      <c r="P306" s="750" t="s">
        <v>60</v>
      </c>
      <c r="Q306" s="750" t="s">
        <v>60</v>
      </c>
      <c r="R306" s="750" t="s">
        <v>60</v>
      </c>
      <c r="S306" s="750" t="s">
        <v>60</v>
      </c>
      <c r="T306" s="750" t="s">
        <v>60</v>
      </c>
      <c r="U306" s="750" t="s">
        <v>60</v>
      </c>
      <c r="V306" s="750" t="s">
        <v>60</v>
      </c>
      <c r="W306" s="750" t="s">
        <v>60</v>
      </c>
      <c r="X306" s="750" t="s">
        <v>60</v>
      </c>
      <c r="Y306" s="750" t="s">
        <v>60</v>
      </c>
      <c r="Z306" s="750" t="s">
        <v>60</v>
      </c>
      <c r="AA306" s="750" t="s">
        <v>60</v>
      </c>
      <c r="AB306" s="749" t="s">
        <v>94</v>
      </c>
      <c r="AC306" s="749" t="s">
        <v>94</v>
      </c>
      <c r="AD306" s="1866" t="s">
        <v>94</v>
      </c>
      <c r="AE306" s="746"/>
      <c r="AF306" s="739"/>
      <c r="AG306" s="739"/>
      <c r="AH306" s="739"/>
    </row>
    <row r="307" ht="15.75" customHeight="1">
      <c r="A307" s="739"/>
      <c r="B307" s="739"/>
      <c r="C307" s="739"/>
      <c r="D307" s="739"/>
      <c r="E307" s="739"/>
      <c r="F307" s="739"/>
      <c r="G307" s="741" t="s">
        <v>1567</v>
      </c>
      <c r="H307" s="751">
        <f t="shared" ref="H307:I307" si="5">IF(H309-H313, (SUM(H310:H313)-H313)/(H309-H313), 0)</f>
        <v>0</v>
      </c>
      <c r="I307" s="751">
        <f t="shared" si="5"/>
        <v>0</v>
      </c>
      <c r="J307" s="751"/>
      <c r="K307" s="751"/>
      <c r="L307" s="751">
        <f t="shared" ref="L307:AD307" si="6">IF(L309-L313, (SUM(L310:L313)-L313)/(L309-L313), 0)</f>
        <v>0</v>
      </c>
      <c r="M307" s="751">
        <f t="shared" si="6"/>
        <v>0</v>
      </c>
      <c r="N307" s="751">
        <f t="shared" si="6"/>
        <v>0</v>
      </c>
      <c r="O307" s="751">
        <f t="shared" si="6"/>
        <v>0</v>
      </c>
      <c r="P307" s="751">
        <f t="shared" si="6"/>
        <v>0</v>
      </c>
      <c r="Q307" s="751">
        <f t="shared" si="6"/>
        <v>0</v>
      </c>
      <c r="R307" s="751">
        <f t="shared" si="6"/>
        <v>0</v>
      </c>
      <c r="S307" s="751">
        <f t="shared" si="6"/>
        <v>0</v>
      </c>
      <c r="T307" s="751">
        <f t="shared" si="6"/>
        <v>0</v>
      </c>
      <c r="U307" s="751">
        <f t="shared" si="6"/>
        <v>0</v>
      </c>
      <c r="V307" s="751">
        <f t="shared" si="6"/>
        <v>0</v>
      </c>
      <c r="W307" s="751">
        <f t="shared" si="6"/>
        <v>0</v>
      </c>
      <c r="X307" s="751">
        <f t="shared" si="6"/>
        <v>0</v>
      </c>
      <c r="Y307" s="751">
        <f t="shared" si="6"/>
        <v>0</v>
      </c>
      <c r="Z307" s="751">
        <f t="shared" si="6"/>
        <v>0</v>
      </c>
      <c r="AA307" s="751">
        <f t="shared" si="6"/>
        <v>0</v>
      </c>
      <c r="AB307" s="752">
        <f t="shared" si="6"/>
        <v>0</v>
      </c>
      <c r="AC307" s="752">
        <f t="shared" si="6"/>
        <v>0</v>
      </c>
      <c r="AD307" s="1867">
        <f t="shared" si="6"/>
        <v>0</v>
      </c>
      <c r="AE307" s="746"/>
      <c r="AF307" s="739"/>
      <c r="AG307" s="739"/>
      <c r="AH307" s="739"/>
    </row>
    <row r="308" ht="15.75" customHeight="1">
      <c r="A308" s="739"/>
      <c r="B308" s="739"/>
      <c r="C308" s="739"/>
      <c r="D308" s="739"/>
      <c r="E308" s="739"/>
      <c r="F308" s="739"/>
      <c r="G308" s="741" t="s">
        <v>486</v>
      </c>
      <c r="H308" s="751">
        <f>IF((H309-H314-H313), H310/(H309-H314-H313), 0)</f>
        <v>0</v>
      </c>
      <c r="I308" s="751">
        <f>if((I309-I314-I313), I310/(I309-I314-I313), 0)</f>
        <v>0</v>
      </c>
      <c r="J308" s="751"/>
      <c r="K308" s="751"/>
      <c r="L308" s="751">
        <f t="shared" ref="L308:AD308" si="7">if((L309-L314-L313), L310/(L309-L314-L313), 0)</f>
        <v>0</v>
      </c>
      <c r="M308" s="751">
        <f t="shared" si="7"/>
        <v>0</v>
      </c>
      <c r="N308" s="751">
        <f t="shared" si="7"/>
        <v>0</v>
      </c>
      <c r="O308" s="751">
        <f t="shared" si="7"/>
        <v>0</v>
      </c>
      <c r="P308" s="751">
        <f t="shared" si="7"/>
        <v>0</v>
      </c>
      <c r="Q308" s="751">
        <f t="shared" si="7"/>
        <v>0</v>
      </c>
      <c r="R308" s="751">
        <f t="shared" si="7"/>
        <v>0</v>
      </c>
      <c r="S308" s="751">
        <f t="shared" si="7"/>
        <v>0</v>
      </c>
      <c r="T308" s="751">
        <f t="shared" si="7"/>
        <v>0</v>
      </c>
      <c r="U308" s="751">
        <f t="shared" si="7"/>
        <v>0</v>
      </c>
      <c r="V308" s="751">
        <f t="shared" si="7"/>
        <v>0</v>
      </c>
      <c r="W308" s="751">
        <f t="shared" si="7"/>
        <v>0</v>
      </c>
      <c r="X308" s="751">
        <f t="shared" si="7"/>
        <v>0</v>
      </c>
      <c r="Y308" s="751">
        <f t="shared" si="7"/>
        <v>0</v>
      </c>
      <c r="Z308" s="751">
        <f t="shared" si="7"/>
        <v>0</v>
      </c>
      <c r="AA308" s="751">
        <f t="shared" si="7"/>
        <v>0</v>
      </c>
      <c r="AB308" s="752">
        <f t="shared" si="7"/>
        <v>0</v>
      </c>
      <c r="AC308" s="752">
        <f t="shared" si="7"/>
        <v>0</v>
      </c>
      <c r="AD308" s="1867">
        <f t="shared" si="7"/>
        <v>0</v>
      </c>
      <c r="AE308" s="739"/>
      <c r="AF308" s="739"/>
      <c r="AG308" s="739"/>
      <c r="AH308" s="739"/>
    </row>
    <row r="309" ht="15.75" customHeight="1">
      <c r="A309" s="739"/>
      <c r="B309" s="739"/>
      <c r="C309" s="739"/>
      <c r="D309" s="739"/>
      <c r="E309" s="739"/>
      <c r="F309" s="739"/>
      <c r="G309" s="741" t="s">
        <v>487</v>
      </c>
      <c r="H309" s="753">
        <f>IF(ISBLANK(H$305), COUNTIF($AB5:$AB300,"&lt;=" &amp; MAX('입력값'!$L$3:$L321)), COUNTIF($AB5:$AB300, H$306 &amp; H$305))</f>
        <v>53</v>
      </c>
      <c r="I309" s="753">
        <f>IF(ISBLANK(I$305), COUNTIF($AB5:$AB300,"&lt;=" &amp; MAX('입력값'!$L$3:$L321)), COUNTIF($AB5:$AB300, I$306 &amp; I$305))</f>
        <v>53</v>
      </c>
      <c r="J309" s="753"/>
      <c r="K309" s="753"/>
      <c r="L309" s="753">
        <f>IF(ISBLANK(L$305), COUNTIF($AB5:$AB300,"&lt;=" &amp; MAX('입력값'!$L$3:$L321)), COUNTIF($AB5:$AB300, L$306 &amp; L$305))</f>
        <v>141</v>
      </c>
      <c r="M309" s="753">
        <f>IF(ISBLANK(M$305), COUNTIF($AB5:$AB300,"&lt;=" &amp; MAX('입력값'!$L$3:$L321)), COUNTIF($AB5:$AB300, M$306 &amp; M$305))</f>
        <v>141</v>
      </c>
      <c r="N309" s="753">
        <f>IF(ISBLANK(N$305), COUNTIF($AB5:$AB300,"&lt;=" &amp; MAX('입력값'!$L$3:$L321)), COUNTIF($AB5:$AB300, N$306 &amp; N$305))</f>
        <v>141</v>
      </c>
      <c r="O309" s="753">
        <f>IF(ISBLANK(O$305), COUNTIF($AB5:$AB300,"&lt;=" &amp; MAX('입력값'!$L$3:$L321)), COUNTIF($AB5:$AB300, O$306 &amp; O$305))</f>
        <v>141</v>
      </c>
      <c r="P309" s="753">
        <f>IF(ISBLANK(P$305), COUNTIF($AB5:$AB300,"&lt;=" &amp; MAX('입력값'!$L$3:$L321)), COUNTIF($AB5:$AB300, P$306 &amp; P$305))</f>
        <v>141</v>
      </c>
      <c r="Q309" s="753">
        <f>IF(ISBLANK(Q$305), COUNTIF($AB5:$AB300,"&lt;=" &amp; MAX('입력값'!$L$3:$L321)), COUNTIF($AB5:$AB300, Q$306 &amp; Q$305))</f>
        <v>141</v>
      </c>
      <c r="R309" s="753">
        <f>IF(ISBLANK(R$305), COUNTIF($AB5:$AB300,"&lt;=" &amp; MAX('입력값'!$L$3:$L321)), COUNTIF($AB5:$AB300, R$306 &amp; R$305))</f>
        <v>141</v>
      </c>
      <c r="S309" s="753">
        <f>IF(ISBLANK(S$305), COUNTIF($AB5:$AB300,"&lt;=" &amp; MAX('입력값'!$L$3:$L321)), COUNTIF($AB5:$AB300, S$306 &amp; S$305))</f>
        <v>141</v>
      </c>
      <c r="T309" s="753">
        <f>IF(ISBLANK(T$305), COUNTIF($AB5:$AB300,"&lt;=" &amp; MAX('입력값'!$L$3:$L321)), COUNTIF($AB5:$AB300, T$306 &amp; T$305))</f>
        <v>141</v>
      </c>
      <c r="U309" s="753">
        <f>IF(ISBLANK(U$305), COUNTIF($AB5:$AB300,"&lt;=" &amp; MAX('입력값'!$L$3:$L321)), COUNTIF($AB5:$AB300, U$306 &amp; U$305))</f>
        <v>141</v>
      </c>
      <c r="V309" s="753">
        <f>IF(ISBLANK(V$305), COUNTIF($AB5:$AB300,"&lt;=" &amp; MAX('입력값'!$L$3:$L321)), COUNTIF($AB5:$AB300, V$306 &amp; V$305))</f>
        <v>141</v>
      </c>
      <c r="W309" s="753">
        <f>IF(ISBLANK(W$305), COUNTIF($AB5:$AB300,"&lt;=" &amp; MAX('입력값'!$L$3:$L321)), COUNTIF($AB5:$AB300, W$306 &amp; W$305))</f>
        <v>141</v>
      </c>
      <c r="X309" s="753">
        <f>IF(ISBLANK(X$305), COUNTIF($AB5:$AB300,"&lt;=" &amp; MAX('입력값'!$L$3:$L321)), COUNTIF($AB5:$AB300, X$306 &amp; X$305))</f>
        <v>141</v>
      </c>
      <c r="Y309" s="753">
        <f>IF(ISBLANK(Y$305), COUNTIF($AB5:$AB300,"&lt;=" &amp; MAX('입력값'!$L$3:$L321)), COUNTIF($AB5:$AB300, Y$306 &amp; Y$305))</f>
        <v>141</v>
      </c>
      <c r="Z309" s="753">
        <f>IF(ISBLANK(Z$305), COUNTIF($AB5:$AB300,"&lt;=" &amp; MAX('입력값'!$L$3:$L321)), COUNTIF($AB5:$AB300, Z$306 &amp; Z$305))</f>
        <v>141</v>
      </c>
      <c r="AA309" s="753">
        <f>IF(ISBLANK(AA$305), COUNTIF($AB5:$AB300,"&lt;=" &amp; MAX('입력값'!$L$3:$L321)), COUNTIF($AB5:$AB300, AA$306 &amp; AA$305))</f>
        <v>141</v>
      </c>
      <c r="AB309" s="754">
        <f t="shared" ref="AB309:AC309" si="8">IF(ISBLANK(AB$303), SUMIFS($H309:$AA309, $H$302:$AA$302, AB$302), SUMIFS($H309:$AA309, $H$302:$AA$302, AB$302, $H$303:$AA$303, AB$303))</f>
        <v>53</v>
      </c>
      <c r="AC309" s="754">
        <f t="shared" si="8"/>
        <v>53</v>
      </c>
      <c r="AD309" s="1868">
        <f t="shared" ref="AD309:AD314" si="12">IF(ISBLANK(AD$303), SUM($H309:$AA309), SUMIFS($H309:$AA309, $H$303:$AA$303, AD$303))</f>
        <v>106</v>
      </c>
      <c r="AE309" s="739"/>
      <c r="AF309" s="739"/>
      <c r="AG309" s="739"/>
      <c r="AH309" s="739"/>
    </row>
    <row r="310" ht="15.75" customHeight="1">
      <c r="A310" s="739"/>
      <c r="B310" s="739"/>
      <c r="C310" s="739"/>
      <c r="D310" s="739"/>
      <c r="E310" s="739"/>
      <c r="F310" s="739"/>
      <c r="G310" s="741" t="s">
        <v>58</v>
      </c>
      <c r="H310" s="753">
        <f t="shared" ref="H310:I310" si="9">IF(ISBLANK(H$305), COUNTIF(H$5:H$300, $G310), COUNTIFS($AB$5:$AB$300, H$306 &amp; H$305, H$5:H$300, $G310))</f>
        <v>0</v>
      </c>
      <c r="I310" s="753">
        <f t="shared" si="9"/>
        <v>0</v>
      </c>
      <c r="J310" s="753"/>
      <c r="K310" s="753"/>
      <c r="L310" s="753">
        <f t="shared" ref="L310:AA310" si="10">IF(ISBLANK(L$305), COUNTIF(L$5:L$300, $G310), COUNTIFS($AB$5:$AB$300, L$306 &amp; L$305, L$5:L$300, $G310))</f>
        <v>0</v>
      </c>
      <c r="M310" s="753">
        <f t="shared" si="10"/>
        <v>0</v>
      </c>
      <c r="N310" s="753">
        <f t="shared" si="10"/>
        <v>0</v>
      </c>
      <c r="O310" s="753">
        <f t="shared" si="10"/>
        <v>0</v>
      </c>
      <c r="P310" s="753">
        <f t="shared" si="10"/>
        <v>0</v>
      </c>
      <c r="Q310" s="753">
        <f t="shared" si="10"/>
        <v>0</v>
      </c>
      <c r="R310" s="753">
        <f t="shared" si="10"/>
        <v>0</v>
      </c>
      <c r="S310" s="753">
        <f t="shared" si="10"/>
        <v>0</v>
      </c>
      <c r="T310" s="753">
        <f t="shared" si="10"/>
        <v>0</v>
      </c>
      <c r="U310" s="753">
        <f t="shared" si="10"/>
        <v>0</v>
      </c>
      <c r="V310" s="753">
        <f t="shared" si="10"/>
        <v>0</v>
      </c>
      <c r="W310" s="753">
        <f t="shared" si="10"/>
        <v>0</v>
      </c>
      <c r="X310" s="753">
        <f t="shared" si="10"/>
        <v>0</v>
      </c>
      <c r="Y310" s="753">
        <f t="shared" si="10"/>
        <v>0</v>
      </c>
      <c r="Z310" s="753">
        <f t="shared" si="10"/>
        <v>0</v>
      </c>
      <c r="AA310" s="753">
        <f t="shared" si="10"/>
        <v>0</v>
      </c>
      <c r="AB310" s="754">
        <f t="shared" ref="AB310:AC310" si="11">IF(ISBLANK(AB$303), SUMIFS($H310:$AA310, $H$302:$AA$302, AB$302), SUMIFS($H310:$AA310, $H$302:$AA$302, AB$302, $H$303:$AA$303, AB$303))</f>
        <v>0</v>
      </c>
      <c r="AC310" s="754">
        <f t="shared" si="11"/>
        <v>0</v>
      </c>
      <c r="AD310" s="1868">
        <f t="shared" si="12"/>
        <v>0</v>
      </c>
      <c r="AE310" s="739"/>
      <c r="AF310" s="739"/>
      <c r="AG310" s="739"/>
      <c r="AH310" s="739"/>
    </row>
    <row r="311" ht="15.75" customHeight="1">
      <c r="A311" s="739"/>
      <c r="B311" s="739"/>
      <c r="C311" s="739"/>
      <c r="D311" s="739"/>
      <c r="E311" s="739"/>
      <c r="F311" s="739"/>
      <c r="G311" s="741" t="s">
        <v>67</v>
      </c>
      <c r="H311" s="753">
        <f t="shared" ref="H311:I311" si="13">IF(ISBLANK(H$305), COUNTIF(H$5:H$300, $G311), COUNTIFS($AB$5:$AB$300, H$306 &amp; H$305, H$5:H$300, $G311))</f>
        <v>0</v>
      </c>
      <c r="I311" s="753">
        <f t="shared" si="13"/>
        <v>0</v>
      </c>
      <c r="J311" s="753"/>
      <c r="K311" s="753"/>
      <c r="L311" s="753">
        <f t="shared" ref="L311:AA311" si="14">IF(ISBLANK(L$305), COUNTIF(L$5:L$300, $G311), COUNTIFS($AB$5:$AB$300, L$306 &amp; L$305, L$5:L$300, $G311))</f>
        <v>0</v>
      </c>
      <c r="M311" s="753">
        <f t="shared" si="14"/>
        <v>0</v>
      </c>
      <c r="N311" s="753">
        <f t="shared" si="14"/>
        <v>0</v>
      </c>
      <c r="O311" s="753">
        <f t="shared" si="14"/>
        <v>0</v>
      </c>
      <c r="P311" s="753">
        <f t="shared" si="14"/>
        <v>0</v>
      </c>
      <c r="Q311" s="753">
        <f t="shared" si="14"/>
        <v>0</v>
      </c>
      <c r="R311" s="753">
        <f t="shared" si="14"/>
        <v>0</v>
      </c>
      <c r="S311" s="753">
        <f t="shared" si="14"/>
        <v>0</v>
      </c>
      <c r="T311" s="753">
        <f t="shared" si="14"/>
        <v>0</v>
      </c>
      <c r="U311" s="753">
        <f t="shared" si="14"/>
        <v>0</v>
      </c>
      <c r="V311" s="753">
        <f t="shared" si="14"/>
        <v>0</v>
      </c>
      <c r="W311" s="753">
        <f t="shared" si="14"/>
        <v>0</v>
      </c>
      <c r="X311" s="753">
        <f t="shared" si="14"/>
        <v>0</v>
      </c>
      <c r="Y311" s="753">
        <f t="shared" si="14"/>
        <v>0</v>
      </c>
      <c r="Z311" s="753">
        <f t="shared" si="14"/>
        <v>0</v>
      </c>
      <c r="AA311" s="753">
        <f t="shared" si="14"/>
        <v>0</v>
      </c>
      <c r="AB311" s="754">
        <f t="shared" ref="AB311:AC311" si="15">IF(ISBLANK(AB$303), SUMIFS($H311:$AA311, $H$302:$AA$302, AB$302), SUMIFS($H311:$AA311, $H$302:$AA$302, AB$302, $H$303:$AA$303, AB$303))</f>
        <v>0</v>
      </c>
      <c r="AC311" s="754">
        <f t="shared" si="15"/>
        <v>0</v>
      </c>
      <c r="AD311" s="1868">
        <f t="shared" si="12"/>
        <v>0</v>
      </c>
      <c r="AE311" s="739"/>
      <c r="AF311" s="739"/>
      <c r="AG311" s="739"/>
      <c r="AH311" s="739"/>
    </row>
    <row r="312" ht="15.75" customHeight="1">
      <c r="A312" s="739"/>
      <c r="B312" s="739"/>
      <c r="C312" s="739"/>
      <c r="D312" s="739"/>
      <c r="E312" s="739"/>
      <c r="F312" s="739"/>
      <c r="G312" s="741" t="s">
        <v>75</v>
      </c>
      <c r="H312" s="753">
        <f t="shared" ref="H312:I312" si="16">IF(ISBLANK(H$305), COUNTIF(H$5:H$300, $G312), COUNTIFS($AB$5:$AB$300, H$306 &amp; H$305, H$5:H$300, $G312))</f>
        <v>0</v>
      </c>
      <c r="I312" s="753">
        <f t="shared" si="16"/>
        <v>0</v>
      </c>
      <c r="J312" s="753"/>
      <c r="K312" s="753"/>
      <c r="L312" s="753">
        <f t="shared" ref="L312:AA312" si="17">IF(ISBLANK(L$305), COUNTIF(L$5:L$300, $G312), COUNTIFS($AB$5:$AB$300, L$306 &amp; L$305, L$5:L$300, $G312))</f>
        <v>0</v>
      </c>
      <c r="M312" s="753">
        <f t="shared" si="17"/>
        <v>0</v>
      </c>
      <c r="N312" s="753">
        <f t="shared" si="17"/>
        <v>0</v>
      </c>
      <c r="O312" s="753">
        <f t="shared" si="17"/>
        <v>0</v>
      </c>
      <c r="P312" s="753">
        <f t="shared" si="17"/>
        <v>0</v>
      </c>
      <c r="Q312" s="753">
        <f t="shared" si="17"/>
        <v>0</v>
      </c>
      <c r="R312" s="753">
        <f t="shared" si="17"/>
        <v>0</v>
      </c>
      <c r="S312" s="753">
        <f t="shared" si="17"/>
        <v>0</v>
      </c>
      <c r="T312" s="753">
        <f t="shared" si="17"/>
        <v>0</v>
      </c>
      <c r="U312" s="753">
        <f t="shared" si="17"/>
        <v>0</v>
      </c>
      <c r="V312" s="753">
        <f t="shared" si="17"/>
        <v>0</v>
      </c>
      <c r="W312" s="753">
        <f t="shared" si="17"/>
        <v>0</v>
      </c>
      <c r="X312" s="753">
        <f t="shared" si="17"/>
        <v>0</v>
      </c>
      <c r="Y312" s="753">
        <f t="shared" si="17"/>
        <v>0</v>
      </c>
      <c r="Z312" s="753">
        <f t="shared" si="17"/>
        <v>0</v>
      </c>
      <c r="AA312" s="753">
        <f t="shared" si="17"/>
        <v>0</v>
      </c>
      <c r="AB312" s="754">
        <f t="shared" ref="AB312:AC312" si="18">IF(ISBLANK(AB$303), SUMIFS($H312:$AA312, $H$302:$AA$302, AB$302), SUMIFS($H312:$AA312, $H$302:$AA$302, AB$302, $H$303:$AA$303, AB$303))</f>
        <v>0</v>
      </c>
      <c r="AC312" s="754">
        <f t="shared" si="18"/>
        <v>0</v>
      </c>
      <c r="AD312" s="1868">
        <f t="shared" si="12"/>
        <v>0</v>
      </c>
      <c r="AE312" s="739"/>
      <c r="AF312" s="739"/>
      <c r="AG312" s="739"/>
      <c r="AH312" s="739"/>
    </row>
    <row r="313" ht="15.75" customHeight="1">
      <c r="A313" s="739"/>
      <c r="B313" s="739"/>
      <c r="C313" s="739"/>
      <c r="D313" s="739"/>
      <c r="E313" s="739"/>
      <c r="F313" s="739"/>
      <c r="G313" s="741" t="s">
        <v>82</v>
      </c>
      <c r="H313" s="753">
        <f t="shared" ref="H313:I313" si="19">IF(ISBLANK(H$305), COUNTIF(H$5:H$300, $G313), COUNTIFS($AB$5:$AB$300, H$306 &amp; H$305, H$5:H$300, $G313))</f>
        <v>0</v>
      </c>
      <c r="I313" s="753">
        <f t="shared" si="19"/>
        <v>0</v>
      </c>
      <c r="J313" s="753"/>
      <c r="K313" s="753"/>
      <c r="L313" s="753">
        <f t="shared" ref="L313:AA313" si="20">IF(ISBLANK(L$305), COUNTIF(L$5:L$300, $G313), COUNTIFS($AB$5:$AB$300, L$306 &amp; L$305, L$5:L$300, $G313))</f>
        <v>0</v>
      </c>
      <c r="M313" s="753">
        <f t="shared" si="20"/>
        <v>0</v>
      </c>
      <c r="N313" s="753">
        <f t="shared" si="20"/>
        <v>0</v>
      </c>
      <c r="O313" s="753">
        <f t="shared" si="20"/>
        <v>0</v>
      </c>
      <c r="P313" s="753">
        <f t="shared" si="20"/>
        <v>0</v>
      </c>
      <c r="Q313" s="753">
        <f t="shared" si="20"/>
        <v>0</v>
      </c>
      <c r="R313" s="753">
        <f t="shared" si="20"/>
        <v>0</v>
      </c>
      <c r="S313" s="753">
        <f t="shared" si="20"/>
        <v>0</v>
      </c>
      <c r="T313" s="753">
        <f t="shared" si="20"/>
        <v>0</v>
      </c>
      <c r="U313" s="753">
        <f t="shared" si="20"/>
        <v>0</v>
      </c>
      <c r="V313" s="753">
        <f t="shared" si="20"/>
        <v>0</v>
      </c>
      <c r="W313" s="753">
        <f t="shared" si="20"/>
        <v>0</v>
      </c>
      <c r="X313" s="753">
        <f t="shared" si="20"/>
        <v>0</v>
      </c>
      <c r="Y313" s="753">
        <f t="shared" si="20"/>
        <v>0</v>
      </c>
      <c r="Z313" s="753">
        <f t="shared" si="20"/>
        <v>0</v>
      </c>
      <c r="AA313" s="753">
        <f t="shared" si="20"/>
        <v>0</v>
      </c>
      <c r="AB313" s="754">
        <f t="shared" ref="AB313:AC313" si="21">IF(ISBLANK(AB$303), SUMIFS($H313:$AA313, $H$302:$AA$302, AB$302), SUMIFS($H313:$AA313, $H$302:$AA$302, AB$302, $H$303:$AA$303, AB$303))</f>
        <v>0</v>
      </c>
      <c r="AC313" s="754">
        <f t="shared" si="21"/>
        <v>0</v>
      </c>
      <c r="AD313" s="1868">
        <f t="shared" si="12"/>
        <v>0</v>
      </c>
      <c r="AE313" s="739"/>
      <c r="AF313" s="739"/>
      <c r="AG313" s="739"/>
      <c r="AH313" s="739"/>
    </row>
    <row r="314" ht="15.75" customHeight="1">
      <c r="A314" s="739"/>
      <c r="B314" s="739"/>
      <c r="C314" s="739"/>
      <c r="D314" s="739"/>
      <c r="E314" s="739"/>
      <c r="F314" s="739"/>
      <c r="G314" s="741" t="s">
        <v>481</v>
      </c>
      <c r="H314" s="753">
        <f t="shared" ref="H314:I314" si="22">H$309-SUM(H$310:H$313)</f>
        <v>53</v>
      </c>
      <c r="I314" s="753">
        <f t="shared" si="22"/>
        <v>53</v>
      </c>
      <c r="J314" s="753"/>
      <c r="K314" s="753"/>
      <c r="L314" s="753">
        <f t="shared" ref="L314:AA314" si="23">L$309-SUM(L$310:L$313)</f>
        <v>141</v>
      </c>
      <c r="M314" s="753">
        <f t="shared" si="23"/>
        <v>141</v>
      </c>
      <c r="N314" s="753">
        <f t="shared" si="23"/>
        <v>141</v>
      </c>
      <c r="O314" s="753">
        <f t="shared" si="23"/>
        <v>141</v>
      </c>
      <c r="P314" s="753">
        <f t="shared" si="23"/>
        <v>141</v>
      </c>
      <c r="Q314" s="753">
        <f t="shared" si="23"/>
        <v>141</v>
      </c>
      <c r="R314" s="753">
        <f t="shared" si="23"/>
        <v>141</v>
      </c>
      <c r="S314" s="753">
        <f t="shared" si="23"/>
        <v>141</v>
      </c>
      <c r="T314" s="753">
        <f t="shared" si="23"/>
        <v>141</v>
      </c>
      <c r="U314" s="753">
        <f t="shared" si="23"/>
        <v>141</v>
      </c>
      <c r="V314" s="753">
        <f t="shared" si="23"/>
        <v>141</v>
      </c>
      <c r="W314" s="753">
        <f t="shared" si="23"/>
        <v>141</v>
      </c>
      <c r="X314" s="753">
        <f t="shared" si="23"/>
        <v>141</v>
      </c>
      <c r="Y314" s="753">
        <f t="shared" si="23"/>
        <v>141</v>
      </c>
      <c r="Z314" s="753">
        <f t="shared" si="23"/>
        <v>141</v>
      </c>
      <c r="AA314" s="753">
        <f t="shared" si="23"/>
        <v>141</v>
      </c>
      <c r="AB314" s="754">
        <f t="shared" ref="AB314:AC314" si="24">IF(ISBLANK(AB$303), SUMIFS($H314:$AA314, $H$302:$AA$302, AB$302), SUMIFS($H314:$AA314, $H$302:$AA$302, AB$302, $H$303:$AA$303, AB$303))</f>
        <v>53</v>
      </c>
      <c r="AC314" s="754">
        <f t="shared" si="24"/>
        <v>53</v>
      </c>
      <c r="AD314" s="1868">
        <f t="shared" si="12"/>
        <v>106</v>
      </c>
      <c r="AE314" s="739"/>
      <c r="AF314" s="739"/>
      <c r="AG314" s="739"/>
      <c r="AH314" s="739"/>
    </row>
    <row r="315" ht="15.75" customHeight="1">
      <c r="A315" s="739"/>
      <c r="B315" s="739"/>
      <c r="C315" s="739"/>
      <c r="D315" s="739"/>
      <c r="E315" s="739"/>
      <c r="F315" s="739"/>
      <c r="G315" s="739"/>
      <c r="H315" s="740"/>
      <c r="I315" s="740"/>
      <c r="J315" s="740"/>
      <c r="K315" s="740"/>
      <c r="L315" s="740"/>
      <c r="M315" s="740"/>
      <c r="N315" s="740"/>
      <c r="O315" s="740"/>
      <c r="P315" s="740"/>
      <c r="Q315" s="740"/>
      <c r="R315" s="740"/>
      <c r="S315" s="740"/>
      <c r="T315" s="740"/>
      <c r="U315" s="740"/>
      <c r="V315" s="740"/>
      <c r="W315" s="740"/>
      <c r="X315" s="740"/>
      <c r="Y315" s="740"/>
      <c r="Z315" s="740"/>
      <c r="AA315" s="740"/>
      <c r="AB315" s="740"/>
      <c r="AC315" s="740"/>
      <c r="AD315" s="1861"/>
      <c r="AE315" s="739"/>
      <c r="AF315" s="739"/>
      <c r="AG315" s="739"/>
      <c r="AH315" s="739"/>
    </row>
    <row r="316" ht="15.75" customHeight="1">
      <c r="A316" s="739"/>
      <c r="B316" s="739"/>
      <c r="C316" s="739"/>
      <c r="D316" s="739"/>
      <c r="E316" s="739"/>
      <c r="F316" s="739"/>
      <c r="G316" s="746"/>
      <c r="H316" s="740"/>
      <c r="I316" s="740"/>
      <c r="J316" s="740"/>
      <c r="K316" s="740"/>
      <c r="L316" s="740"/>
      <c r="M316" s="740"/>
      <c r="N316" s="740"/>
      <c r="O316" s="740"/>
      <c r="P316" s="740"/>
      <c r="Q316" s="740"/>
      <c r="R316" s="740"/>
      <c r="S316" s="740"/>
      <c r="T316" s="740"/>
      <c r="U316" s="740"/>
      <c r="V316" s="740"/>
      <c r="W316" s="740"/>
      <c r="X316" s="740"/>
      <c r="Y316" s="740"/>
      <c r="Z316" s="740"/>
      <c r="AA316" s="740"/>
      <c r="AB316" s="755" t="s">
        <v>488</v>
      </c>
      <c r="AC316" s="755" t="s">
        <v>1568</v>
      </c>
      <c r="AD316" s="1869" t="s">
        <v>487</v>
      </c>
      <c r="AE316" s="739"/>
      <c r="AF316" s="739"/>
      <c r="AG316" s="739"/>
      <c r="AH316" s="739"/>
    </row>
    <row r="317" ht="15.75" customHeight="1">
      <c r="A317" s="739"/>
      <c r="B317" s="739"/>
      <c r="C317" s="739"/>
      <c r="D317" s="739"/>
      <c r="E317" s="739"/>
      <c r="F317" s="739"/>
      <c r="G317" s="746"/>
      <c r="H317" s="740"/>
      <c r="I317" s="740"/>
      <c r="J317" s="740"/>
      <c r="K317" s="740"/>
      <c r="L317" s="740"/>
      <c r="M317" s="740"/>
      <c r="N317" s="740"/>
      <c r="O317" s="740"/>
      <c r="P317" s="740"/>
      <c r="Q317" s="740"/>
      <c r="R317" s="740"/>
      <c r="S317" s="740"/>
      <c r="T317" s="740"/>
      <c r="U317" s="740"/>
      <c r="V317" s="740"/>
      <c r="W317" s="740"/>
      <c r="X317" s="740"/>
      <c r="Y317" s="740"/>
      <c r="Z317" s="740"/>
      <c r="AA317" s="740"/>
      <c r="AB317" s="756">
        <v>1.0</v>
      </c>
      <c r="AC317" s="757">
        <f t="shared" ref="AC317:AC320" si="25">IFERROR($AD317/$AB$3, 0)</f>
        <v>0.3758865248</v>
      </c>
      <c r="AD317" s="1870">
        <f t="shared" ref="AD317:AD320" si="26">COUNTIF($AB$5:$AB$300, $AB317)</f>
        <v>53</v>
      </c>
      <c r="AE317" s="739"/>
      <c r="AF317" s="739"/>
      <c r="AG317" s="739"/>
      <c r="AH317" s="739"/>
    </row>
    <row r="318" ht="15.75" customHeight="1">
      <c r="A318" s="759"/>
      <c r="B318" s="759"/>
      <c r="C318" s="759"/>
      <c r="D318" s="759"/>
      <c r="E318" s="759"/>
      <c r="F318" s="759"/>
      <c r="G318" s="759"/>
      <c r="H318" s="760"/>
      <c r="I318" s="760"/>
      <c r="J318" s="760"/>
      <c r="K318" s="760"/>
      <c r="L318" s="760"/>
      <c r="M318" s="760"/>
      <c r="N318" s="760"/>
      <c r="O318" s="760"/>
      <c r="P318" s="760"/>
      <c r="Q318" s="760"/>
      <c r="R318" s="760"/>
      <c r="S318" s="760"/>
      <c r="T318" s="760"/>
      <c r="U318" s="760"/>
      <c r="V318" s="760"/>
      <c r="W318" s="760"/>
      <c r="X318" s="760"/>
      <c r="Y318" s="760"/>
      <c r="Z318" s="760"/>
      <c r="AA318" s="760"/>
      <c r="AB318" s="761">
        <v>2.0</v>
      </c>
      <c r="AC318" s="757">
        <f t="shared" si="25"/>
        <v>0.2624113475</v>
      </c>
      <c r="AD318" s="1870">
        <f t="shared" si="26"/>
        <v>37</v>
      </c>
      <c r="AE318" s="739"/>
      <c r="AF318" s="739"/>
      <c r="AG318" s="739"/>
      <c r="AH318" s="739"/>
    </row>
    <row r="319" ht="15.75" customHeight="1">
      <c r="A319" s="759"/>
      <c r="B319" s="759"/>
      <c r="C319" s="759"/>
      <c r="D319" s="759"/>
      <c r="E319" s="759"/>
      <c r="F319" s="759"/>
      <c r="G319" s="759"/>
      <c r="H319" s="760"/>
      <c r="I319" s="760"/>
      <c r="J319" s="760"/>
      <c r="K319" s="760"/>
      <c r="L319" s="760"/>
      <c r="M319" s="760"/>
      <c r="N319" s="760"/>
      <c r="O319" s="760"/>
      <c r="P319" s="760"/>
      <c r="Q319" s="760"/>
      <c r="R319" s="760"/>
      <c r="S319" s="760"/>
      <c r="T319" s="760"/>
      <c r="U319" s="760"/>
      <c r="V319" s="760"/>
      <c r="W319" s="760"/>
      <c r="X319" s="760"/>
      <c r="Y319" s="760"/>
      <c r="Z319" s="760"/>
      <c r="AA319" s="760"/>
      <c r="AB319" s="761">
        <v>3.0</v>
      </c>
      <c r="AC319" s="757">
        <f t="shared" si="25"/>
        <v>0.3617021277</v>
      </c>
      <c r="AD319" s="1870">
        <f t="shared" si="26"/>
        <v>51</v>
      </c>
      <c r="AE319" s="739"/>
      <c r="AF319" s="739"/>
      <c r="AG319" s="739"/>
      <c r="AH319" s="739"/>
    </row>
    <row r="320" ht="15.75" customHeight="1">
      <c r="A320" s="759"/>
      <c r="B320" s="759"/>
      <c r="C320" s="759"/>
      <c r="D320" s="759"/>
      <c r="E320" s="759"/>
      <c r="F320" s="759"/>
      <c r="G320" s="759"/>
      <c r="H320" s="760"/>
      <c r="I320" s="760"/>
      <c r="J320" s="760"/>
      <c r="K320" s="760"/>
      <c r="L320" s="760"/>
      <c r="M320" s="760"/>
      <c r="N320" s="760"/>
      <c r="O320" s="760"/>
      <c r="P320" s="760"/>
      <c r="Q320" s="760"/>
      <c r="R320" s="760"/>
      <c r="S320" s="760"/>
      <c r="T320" s="760"/>
      <c r="U320" s="760"/>
      <c r="V320" s="760"/>
      <c r="W320" s="760"/>
      <c r="X320" s="760"/>
      <c r="Y320" s="760"/>
      <c r="Z320" s="760"/>
      <c r="AA320" s="760"/>
      <c r="AB320" s="756" t="s">
        <v>94</v>
      </c>
      <c r="AC320" s="757">
        <f t="shared" si="25"/>
        <v>0.02836879433</v>
      </c>
      <c r="AD320" s="1870">
        <f t="shared" si="26"/>
        <v>4</v>
      </c>
      <c r="AE320" s="739"/>
      <c r="AF320" s="739"/>
      <c r="AG320" s="739"/>
      <c r="AH320" s="739"/>
    </row>
    <row r="321" ht="15.75" customHeight="1">
      <c r="A321" s="759"/>
      <c r="B321" s="759"/>
      <c r="C321" s="759"/>
      <c r="D321" s="759"/>
      <c r="E321" s="759"/>
      <c r="F321" s="759"/>
      <c r="G321" s="759"/>
      <c r="H321" s="760"/>
      <c r="I321" s="760"/>
      <c r="J321" s="760"/>
      <c r="K321" s="760"/>
      <c r="L321" s="760"/>
      <c r="M321" s="760"/>
      <c r="N321" s="760"/>
      <c r="O321" s="760"/>
      <c r="P321" s="760"/>
      <c r="Q321" s="760"/>
      <c r="R321" s="760"/>
      <c r="S321" s="760"/>
      <c r="T321" s="760"/>
      <c r="U321" s="760"/>
      <c r="V321" s="760"/>
      <c r="W321" s="760"/>
      <c r="X321" s="760"/>
      <c r="Y321" s="760"/>
      <c r="Z321" s="760"/>
      <c r="AA321" s="760"/>
      <c r="AB321" s="762"/>
      <c r="AC321" s="762"/>
      <c r="AD321" s="1861"/>
      <c r="AE321" s="739"/>
      <c r="AF321" s="739"/>
      <c r="AG321" s="739"/>
      <c r="AH321" s="739"/>
    </row>
  </sheetData>
  <autoFilter ref="$H$4:$AD$299">
    <filterColumn colId="20">
      <filters blank="1">
        <filter val="1"/>
        <filter val="-"/>
      </filters>
    </filterColumn>
  </autoFilter>
  <mergeCells count="75">
    <mergeCell ref="B54:B60"/>
    <mergeCell ref="C54:C58"/>
    <mergeCell ref="E54:E55"/>
    <mergeCell ref="E56:E58"/>
    <mergeCell ref="C59:C60"/>
    <mergeCell ref="B62:B63"/>
    <mergeCell ref="B64:B71"/>
    <mergeCell ref="B91:B97"/>
    <mergeCell ref="C91:C95"/>
    <mergeCell ref="E91:E92"/>
    <mergeCell ref="E93:E95"/>
    <mergeCell ref="C96:C97"/>
    <mergeCell ref="B100:B105"/>
    <mergeCell ref="C101:C102"/>
    <mergeCell ref="C103:C104"/>
    <mergeCell ref="A89:A111"/>
    <mergeCell ref="A112:A117"/>
    <mergeCell ref="A119:A142"/>
    <mergeCell ref="A143:A144"/>
    <mergeCell ref="A147:A150"/>
    <mergeCell ref="A151:A152"/>
    <mergeCell ref="C62:C63"/>
    <mergeCell ref="C65:C66"/>
    <mergeCell ref="A78:A87"/>
    <mergeCell ref="B78:B79"/>
    <mergeCell ref="B80:B81"/>
    <mergeCell ref="B85:B86"/>
    <mergeCell ref="C109:C110"/>
    <mergeCell ref="B129:B130"/>
    <mergeCell ref="B131:B136"/>
    <mergeCell ref="B137:B138"/>
    <mergeCell ref="B140:B142"/>
    <mergeCell ref="C132:C133"/>
    <mergeCell ref="C134:C135"/>
    <mergeCell ref="B106:B107"/>
    <mergeCell ref="B109:B111"/>
    <mergeCell ref="B115:B116"/>
    <mergeCell ref="B121:B127"/>
    <mergeCell ref="C121:C125"/>
    <mergeCell ref="C126:C127"/>
    <mergeCell ref="C129:C130"/>
    <mergeCell ref="B2:B4"/>
    <mergeCell ref="C2:C4"/>
    <mergeCell ref="D2:D4"/>
    <mergeCell ref="E2:E4"/>
    <mergeCell ref="F2:F4"/>
    <mergeCell ref="G2:G4"/>
    <mergeCell ref="AB2:AD2"/>
    <mergeCell ref="B20:B21"/>
    <mergeCell ref="C20:C21"/>
    <mergeCell ref="C22:C23"/>
    <mergeCell ref="A13:A24"/>
    <mergeCell ref="A27:A38"/>
    <mergeCell ref="A39:A40"/>
    <mergeCell ref="A41:A48"/>
    <mergeCell ref="A52:A77"/>
    <mergeCell ref="A2:A4"/>
    <mergeCell ref="A10:A12"/>
    <mergeCell ref="B10:B12"/>
    <mergeCell ref="B13:B14"/>
    <mergeCell ref="B16:B17"/>
    <mergeCell ref="B18:B19"/>
    <mergeCell ref="B22:B24"/>
    <mergeCell ref="B27:B28"/>
    <mergeCell ref="B29:B38"/>
    <mergeCell ref="C30:C34"/>
    <mergeCell ref="C35:C36"/>
    <mergeCell ref="C37:C38"/>
    <mergeCell ref="B41:B44"/>
    <mergeCell ref="B45:B48"/>
    <mergeCell ref="C67:C68"/>
    <mergeCell ref="C69:C70"/>
    <mergeCell ref="B72:B73"/>
    <mergeCell ref="B75:B77"/>
    <mergeCell ref="C75:C76"/>
  </mergeCells>
  <conditionalFormatting sqref="H5:AA300">
    <cfRule type="cellIs" dxfId="10" priority="1" operator="equal">
      <formula>"p"</formula>
    </cfRule>
  </conditionalFormatting>
  <conditionalFormatting sqref="H5:AA300">
    <cfRule type="cellIs" dxfId="7" priority="2" operator="equal">
      <formula>"f"</formula>
    </cfRule>
  </conditionalFormatting>
  <conditionalFormatting sqref="H5:AA300">
    <cfRule type="cellIs" dxfId="4" priority="3" operator="equal">
      <formula>"n"</formula>
    </cfRule>
  </conditionalFormatting>
  <conditionalFormatting sqref="H5:AA300">
    <cfRule type="cellIs" dxfId="5" priority="4" operator="equal">
      <formula>"b"</formula>
    </cfRule>
  </conditionalFormatting>
  <dataValidations>
    <dataValidation type="list" allowBlank="1" showInputMessage="1" showErrorMessage="1" prompt="클릭하여 범위 내의 값을 입력하세요." sqref="H305:AA305">
      <formula1>$AB$5:$AB$300</formula1>
    </dataValidation>
    <dataValidation type="list" allowBlank="1" sqref="AC5:AC9 AC13:AC14 AC25 AC27:AC29 AC35:AC38 AC49:AC51 AC54 AC56 AC59:AC65 AC67 AC69:AC70 AC80:AC84 AC88 AC91 AC93 AC96:AC101 AC103 AC112 AC114 AC118 AC121 AC123 AC126:AC128 AC131:AC132 AC134 AC143 AC145:AC147 AC149:AC150">
      <formula1>"app,A,I,pc,Win,Mac,Web,moWeb,pcWeb,Wear,Watch,R,-"</formula1>
    </dataValidation>
    <dataValidation type="list" allowBlank="1" showInputMessage="1" prompt="클릭하여 범위 내의 값을 입력하세요." sqref="AC153:AC299">
      <formula1>'입력값'!$I$3:$I321</formula1>
    </dataValidation>
    <dataValidation type="list" allowBlank="1" showDropDown="1" showInputMessage="1" showErrorMessage="1" prompt="클릭하여 범위 내의 값을 입력하세요. ('입력값' 시트의 Iteration 값 범위내 입력)" sqref="H2:AA2">
      <formula1>'입력값'!$F$3:$F321</formula1>
    </dataValidation>
    <dataValidation type="list" allowBlank="1" showDropDown="1" showInputMessage="1" showErrorMessage="1" prompt="클릭하여 범위 내의 값을 입력하세요. ('입력값' 시트의 OS / Browser 값 범위내 입력)" sqref="H3:AA3">
      <formula1>'입력값'!$B$3:$B321</formula1>
    </dataValidation>
    <dataValidation type="list" allowBlank="1" sqref="AC10:AC12 AC15:AC24 AC26 AC30:AC34 AC39:AC48 AC52:AC53 AC55 AC57:AC58 AC66 AC68 AC71:AC79 AC85:AC87 AC89:AC90 AC92 AC94:AC95 AC102 AC104:AC111 AC113 AC115:AC117 AC119:AC120 AC122 AC124:AC125 AC129:AC130 AC133 AC135:AC142 AC144 AC148 AC151:AC152">
      <formula1>"app,A,I,pc,Win,Mac,-"</formula1>
    </dataValidation>
    <dataValidation type="list" allowBlank="1" showDropDown="1" showInputMessage="1" showErrorMessage="1" prompt="클릭하여 범위 내의 값을 입력하세요." sqref="AB302:AC302">
      <formula1>$H$302:$AA$302</formula1>
    </dataValidation>
    <dataValidation type="list" allowBlank="1" showDropDown="1" showInputMessage="1" showErrorMessage="1" prompt="클릭하여 범위 내의 값을 입력하세요." sqref="AB303:AD303">
      <formula1>$H$303:$AA$303</formula1>
    </dataValidation>
    <dataValidation type="list" allowBlank="1" showDropDown="1" showInputMessage="1" showErrorMessage="1" prompt="클릭하여 범위 내의 값을 입력하세요. ('입력값' 시트의 결과 값 범위내 입력)" sqref="H5:AA299">
      <formula1>'입력값'!$O$3:$O321</formula1>
    </dataValidation>
    <dataValidation type="list" allowBlank="1" showInputMessage="1" showErrorMessage="1" prompt="클릭하여 범위 내의 값을 입력하세요. ('입력값' 시트의 Priority 값 범위내 입력)" sqref="AB153:AB299">
      <formula1>'입력값'!$L$3:$L321</formula1>
    </dataValidation>
    <dataValidation type="list" allowBlank="1" showInputMessage="1" showErrorMessage="1" prompt="클릭하여 범위 내의 값을 입력하세요." sqref="H306:AA306">
      <formula1>'입력값'!$R$3:$R321</formula1>
    </dataValidation>
    <dataValidation type="list" allowBlank="1" showErrorMessage="1" sqref="AB5:AB152">
      <formula1>"1,2,3,-"</formula1>
    </dataValidation>
  </dataValidations>
  <hyperlinks>
    <hyperlink r:id="rId2" ref="AE1"/>
    <hyperlink r:id="rId3" ref="AE5"/>
    <hyperlink r:id="rId4" ref="AF6"/>
    <hyperlink r:id="rId5" ref="AE27"/>
    <hyperlink r:id="rId6" ref="AE28"/>
    <hyperlink r:id="rId7" ref="AF29"/>
    <hyperlink r:id="rId8" ref="AF38"/>
    <hyperlink r:id="rId9" ref="AH45"/>
    <hyperlink r:id="rId10" ref="AH46"/>
    <hyperlink r:id="rId11" ref="AH47"/>
    <hyperlink r:id="rId12" location="comment_panel_386725003" ref="AF54"/>
    <hyperlink r:id="rId13" ref="AE65"/>
    <hyperlink r:id="rId14" ref="AF67"/>
    <hyperlink r:id="rId15" ref="AE128"/>
    <hyperlink r:id="rId16" ref="AF150"/>
  </hyperlinks>
  <drawing r:id="rId17"/>
  <legacy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6.5"/>
    <col customWidth="1" min="31" max="34" width="31.38"/>
  </cols>
  <sheetData>
    <row r="1" ht="36.75" customHeight="1">
      <c r="A1" s="1871" t="s">
        <v>6859</v>
      </c>
      <c r="B1" s="494"/>
      <c r="C1" s="494"/>
      <c r="D1" s="494"/>
      <c r="E1" s="494"/>
      <c r="F1" s="494"/>
      <c r="G1" s="494"/>
      <c r="H1" s="495"/>
      <c r="I1" s="495"/>
      <c r="J1" s="495"/>
      <c r="K1" s="495"/>
      <c r="L1" s="495"/>
      <c r="M1" s="495"/>
      <c r="N1" s="495"/>
      <c r="O1" s="495"/>
      <c r="P1" s="495"/>
      <c r="Q1" s="495"/>
      <c r="R1" s="495"/>
      <c r="S1" s="495"/>
      <c r="T1" s="495"/>
      <c r="U1" s="495"/>
      <c r="V1" s="495"/>
      <c r="W1" s="495"/>
      <c r="X1" s="495"/>
      <c r="Y1" s="495"/>
      <c r="Z1" s="495"/>
      <c r="AA1" s="495"/>
      <c r="AB1" s="495"/>
      <c r="AC1" s="495"/>
      <c r="AD1" s="495"/>
      <c r="AE1" s="1688"/>
      <c r="AF1" s="497"/>
      <c r="AG1" s="497">
        <f>COUNTIF(AG5:AG447, "?*")</f>
        <v>1</v>
      </c>
      <c r="AH1" s="497"/>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COUNTIF($AB5:$AB426, "&lt;=" &amp; MAX('입력값'!$L$3:$L447))</f>
        <v>80</v>
      </c>
      <c r="AC3" s="1689"/>
      <c r="AD3" s="512" t="s">
        <v>2124</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1872" t="s">
        <v>6860</v>
      </c>
      <c r="B5" s="1873"/>
      <c r="C5" s="1873"/>
      <c r="D5" s="1874" t="s">
        <v>6861</v>
      </c>
      <c r="E5" s="1875" t="s">
        <v>6862</v>
      </c>
      <c r="F5" s="1873"/>
      <c r="G5" s="1873"/>
      <c r="H5" s="500" t="s">
        <v>94</v>
      </c>
      <c r="I5" s="500" t="s">
        <v>94</v>
      </c>
      <c r="J5" s="500"/>
      <c r="K5" s="500"/>
      <c r="L5" s="500"/>
      <c r="M5" s="500"/>
      <c r="N5" s="500"/>
      <c r="O5" s="500"/>
      <c r="P5" s="500"/>
      <c r="Q5" s="500"/>
      <c r="R5" s="500"/>
      <c r="S5" s="500"/>
      <c r="T5" s="500"/>
      <c r="U5" s="500"/>
      <c r="V5" s="500"/>
      <c r="W5" s="500"/>
      <c r="X5" s="500"/>
      <c r="Y5" s="500"/>
      <c r="Z5" s="500"/>
      <c r="AA5" s="500"/>
      <c r="AB5" s="850" t="s">
        <v>94</v>
      </c>
      <c r="AC5" s="648" t="s">
        <v>55</v>
      </c>
      <c r="AD5" s="648" t="s">
        <v>387</v>
      </c>
      <c r="AE5" s="663"/>
      <c r="AF5" s="642"/>
      <c r="AG5" s="642"/>
      <c r="AH5" s="642"/>
    </row>
    <row r="6" ht="15.75" customHeight="1">
      <c r="A6" s="1876" t="s">
        <v>6863</v>
      </c>
      <c r="B6" s="1877"/>
      <c r="C6" s="1878"/>
      <c r="D6" s="1877"/>
      <c r="E6" s="1877"/>
      <c r="F6" s="1879"/>
      <c r="G6" s="1877"/>
      <c r="H6" s="500" t="s">
        <v>94</v>
      </c>
      <c r="I6" s="500" t="s">
        <v>94</v>
      </c>
      <c r="J6" s="500"/>
      <c r="K6" s="500"/>
      <c r="L6" s="500"/>
      <c r="M6" s="500"/>
      <c r="N6" s="500"/>
      <c r="O6" s="500"/>
      <c r="P6" s="500"/>
      <c r="Q6" s="500"/>
      <c r="R6" s="500"/>
      <c r="S6" s="500"/>
      <c r="T6" s="500"/>
      <c r="U6" s="500"/>
      <c r="V6" s="500"/>
      <c r="W6" s="500"/>
      <c r="X6" s="500"/>
      <c r="Y6" s="500"/>
      <c r="Z6" s="500"/>
      <c r="AA6" s="500"/>
      <c r="AB6" s="850" t="s">
        <v>94</v>
      </c>
      <c r="AC6" s="648" t="s">
        <v>55</v>
      </c>
      <c r="AD6" s="648" t="s">
        <v>387</v>
      </c>
      <c r="AE6" s="663"/>
      <c r="AF6" s="642"/>
      <c r="AG6" s="642"/>
      <c r="AH6" s="642"/>
    </row>
    <row r="7" ht="15.75" customHeight="1">
      <c r="A7" s="634" t="s">
        <v>6864</v>
      </c>
      <c r="B7" s="158"/>
      <c r="C7" s="620"/>
      <c r="D7" s="620"/>
      <c r="E7" s="620"/>
      <c r="F7" s="809"/>
      <c r="G7" s="620"/>
      <c r="H7" s="500" t="s">
        <v>94</v>
      </c>
      <c r="I7" s="500" t="s">
        <v>94</v>
      </c>
      <c r="J7" s="500"/>
      <c r="K7" s="500"/>
      <c r="L7" s="500"/>
      <c r="M7" s="500"/>
      <c r="N7" s="500"/>
      <c r="O7" s="500"/>
      <c r="P7" s="500"/>
      <c r="Q7" s="500"/>
      <c r="R7" s="500"/>
      <c r="S7" s="500"/>
      <c r="T7" s="500"/>
      <c r="U7" s="500"/>
      <c r="V7" s="500"/>
      <c r="W7" s="500"/>
      <c r="X7" s="500"/>
      <c r="Y7" s="500"/>
      <c r="Z7" s="500"/>
      <c r="AA7" s="500"/>
      <c r="AB7" s="850" t="s">
        <v>94</v>
      </c>
      <c r="AC7" s="648" t="s">
        <v>55</v>
      </c>
      <c r="AD7" s="648" t="s">
        <v>387</v>
      </c>
      <c r="AE7" s="1880"/>
      <c r="AF7" s="640"/>
      <c r="AG7" s="642"/>
      <c r="AH7" s="642"/>
    </row>
    <row r="8" ht="15.75" customHeight="1">
      <c r="A8" s="158"/>
      <c r="B8" s="634" t="s">
        <v>6865</v>
      </c>
      <c r="C8" s="158"/>
      <c r="D8" s="158"/>
      <c r="E8" s="620"/>
      <c r="F8" s="642"/>
      <c r="G8" s="643"/>
      <c r="H8" s="500" t="s">
        <v>94</v>
      </c>
      <c r="I8" s="500" t="s">
        <v>94</v>
      </c>
      <c r="J8" s="500"/>
      <c r="K8" s="500"/>
      <c r="L8" s="500"/>
      <c r="M8" s="500"/>
      <c r="N8" s="500"/>
      <c r="O8" s="500"/>
      <c r="P8" s="500"/>
      <c r="Q8" s="500"/>
      <c r="R8" s="500"/>
      <c r="S8" s="500"/>
      <c r="T8" s="500"/>
      <c r="U8" s="500"/>
      <c r="V8" s="500"/>
      <c r="W8" s="500"/>
      <c r="X8" s="500"/>
      <c r="Y8" s="500"/>
      <c r="Z8" s="500"/>
      <c r="AA8" s="500"/>
      <c r="AB8" s="850" t="s">
        <v>94</v>
      </c>
      <c r="AC8" s="648" t="s">
        <v>55</v>
      </c>
      <c r="AD8" s="648" t="s">
        <v>387</v>
      </c>
      <c r="AE8" s="663"/>
      <c r="AF8" s="642"/>
      <c r="AG8" s="642"/>
      <c r="AH8" s="642"/>
    </row>
    <row r="9" ht="15.75" customHeight="1">
      <c r="A9" s="633"/>
      <c r="B9" s="633"/>
      <c r="C9" s="1109" t="s">
        <v>6866</v>
      </c>
      <c r="D9" s="158"/>
      <c r="E9" s="620"/>
      <c r="F9" s="642" t="s">
        <v>6867</v>
      </c>
      <c r="G9" s="643" t="s">
        <v>6868</v>
      </c>
      <c r="H9" s="500"/>
      <c r="I9" s="500"/>
      <c r="J9" s="500"/>
      <c r="K9" s="500"/>
      <c r="L9" s="500"/>
      <c r="M9" s="500"/>
      <c r="N9" s="500"/>
      <c r="O9" s="500"/>
      <c r="P9" s="500"/>
      <c r="Q9" s="500"/>
      <c r="R9" s="500"/>
      <c r="S9" s="500"/>
      <c r="T9" s="500"/>
      <c r="U9" s="500"/>
      <c r="V9" s="500"/>
      <c r="W9" s="500"/>
      <c r="X9" s="500"/>
      <c r="Y9" s="500"/>
      <c r="Z9" s="500"/>
      <c r="AA9" s="500"/>
      <c r="AB9" s="850">
        <v>1.0</v>
      </c>
      <c r="AC9" s="648" t="s">
        <v>55</v>
      </c>
      <c r="AD9" s="648" t="s">
        <v>387</v>
      </c>
      <c r="AE9" s="663"/>
      <c r="AF9" s="652"/>
      <c r="AG9" s="640"/>
      <c r="AH9" s="640"/>
    </row>
    <row r="10" ht="15.75" customHeight="1">
      <c r="A10" s="633"/>
      <c r="B10" s="633"/>
      <c r="C10" s="1109" t="s">
        <v>6869</v>
      </c>
      <c r="D10" s="158"/>
      <c r="E10" s="1881" t="s">
        <v>6870</v>
      </c>
      <c r="F10" s="640" t="s">
        <v>6867</v>
      </c>
      <c r="G10" s="643" t="s">
        <v>6871</v>
      </c>
      <c r="H10" s="1380"/>
      <c r="I10" s="500"/>
      <c r="J10" s="500"/>
      <c r="K10" s="500"/>
      <c r="L10" s="500"/>
      <c r="M10" s="500"/>
      <c r="N10" s="500"/>
      <c r="O10" s="500"/>
      <c r="P10" s="500"/>
      <c r="Q10" s="500"/>
      <c r="R10" s="500"/>
      <c r="S10" s="500"/>
      <c r="T10" s="500"/>
      <c r="U10" s="500"/>
      <c r="V10" s="500"/>
      <c r="W10" s="500"/>
      <c r="X10" s="500"/>
      <c r="Y10" s="500"/>
      <c r="Z10" s="500"/>
      <c r="AA10" s="500"/>
      <c r="AB10" s="850">
        <v>1.0</v>
      </c>
      <c r="AC10" s="648" t="s">
        <v>55</v>
      </c>
      <c r="AD10" s="648" t="s">
        <v>533</v>
      </c>
      <c r="AE10" s="663"/>
      <c r="AF10" s="652" t="s">
        <v>6872</v>
      </c>
      <c r="AG10" s="640"/>
      <c r="AH10" s="640"/>
    </row>
    <row r="11" ht="15.75" customHeight="1">
      <c r="A11" s="633" t="s">
        <v>6873</v>
      </c>
      <c r="B11" s="633"/>
      <c r="C11" s="158"/>
      <c r="D11" s="158"/>
      <c r="E11" s="620"/>
      <c r="F11" s="642"/>
      <c r="G11" s="623"/>
      <c r="H11" s="500" t="s">
        <v>94</v>
      </c>
      <c r="I11" s="500" t="s">
        <v>94</v>
      </c>
      <c r="J11" s="500"/>
      <c r="K11" s="500"/>
      <c r="L11" s="500"/>
      <c r="M11" s="500"/>
      <c r="N11" s="500"/>
      <c r="O11" s="500"/>
      <c r="P11" s="500"/>
      <c r="Q11" s="500"/>
      <c r="R11" s="500"/>
      <c r="S11" s="500"/>
      <c r="T11" s="500"/>
      <c r="U11" s="500"/>
      <c r="V11" s="500"/>
      <c r="W11" s="500"/>
      <c r="X11" s="500"/>
      <c r="Y11" s="500"/>
      <c r="Z11" s="500"/>
      <c r="AA11" s="500"/>
      <c r="AB11" s="850" t="s">
        <v>94</v>
      </c>
      <c r="AC11" s="648" t="s">
        <v>55</v>
      </c>
      <c r="AD11" s="648" t="s">
        <v>387</v>
      </c>
      <c r="AE11" s="663"/>
      <c r="AF11" s="652"/>
      <c r="AG11" s="640"/>
      <c r="AH11" s="640"/>
    </row>
    <row r="12" ht="15.75" customHeight="1">
      <c r="A12" s="158"/>
      <c r="B12" s="633" t="s">
        <v>6874</v>
      </c>
      <c r="C12" s="158"/>
      <c r="D12" s="158"/>
      <c r="E12" s="620"/>
      <c r="F12" s="642" t="s">
        <v>6875</v>
      </c>
      <c r="G12" s="643" t="s">
        <v>6876</v>
      </c>
      <c r="H12" s="500"/>
      <c r="I12" s="500"/>
      <c r="J12" s="500"/>
      <c r="K12" s="500"/>
      <c r="L12" s="500"/>
      <c r="M12" s="500"/>
      <c r="N12" s="500"/>
      <c r="O12" s="500"/>
      <c r="P12" s="500"/>
      <c r="Q12" s="500"/>
      <c r="R12" s="500"/>
      <c r="S12" s="500"/>
      <c r="T12" s="500"/>
      <c r="U12" s="500"/>
      <c r="V12" s="500"/>
      <c r="W12" s="500"/>
      <c r="X12" s="500"/>
      <c r="Y12" s="500"/>
      <c r="Z12" s="500"/>
      <c r="AA12" s="500"/>
      <c r="AB12" s="850">
        <v>1.0</v>
      </c>
      <c r="AC12" s="648" t="s">
        <v>55</v>
      </c>
      <c r="AD12" s="648" t="s">
        <v>1732</v>
      </c>
      <c r="AE12" s="663"/>
      <c r="AF12" s="656" t="s">
        <v>6877</v>
      </c>
      <c r="AG12" s="640"/>
      <c r="AH12" s="640"/>
    </row>
    <row r="13" ht="15.75" customHeight="1">
      <c r="A13" s="620"/>
      <c r="B13" s="623" t="s">
        <v>1978</v>
      </c>
      <c r="C13" s="620"/>
      <c r="D13" s="158"/>
      <c r="E13" s="158"/>
      <c r="F13" s="642" t="s">
        <v>6878</v>
      </c>
      <c r="G13" s="623" t="s">
        <v>6879</v>
      </c>
      <c r="H13" s="500"/>
      <c r="I13" s="500"/>
      <c r="J13" s="500"/>
      <c r="K13" s="500"/>
      <c r="L13" s="500"/>
      <c r="M13" s="500"/>
      <c r="N13" s="500"/>
      <c r="O13" s="500"/>
      <c r="P13" s="500"/>
      <c r="Q13" s="500"/>
      <c r="R13" s="500"/>
      <c r="S13" s="500"/>
      <c r="T13" s="500"/>
      <c r="U13" s="500"/>
      <c r="V13" s="500"/>
      <c r="W13" s="500"/>
      <c r="X13" s="500"/>
      <c r="Y13" s="500"/>
      <c r="Z13" s="500"/>
      <c r="AA13" s="500"/>
      <c r="AB13" s="850">
        <v>1.0</v>
      </c>
      <c r="AC13" s="648" t="s">
        <v>55</v>
      </c>
      <c r="AD13" s="648" t="s">
        <v>387</v>
      </c>
      <c r="AE13" s="663"/>
      <c r="AF13" s="640" t="s">
        <v>6880</v>
      </c>
      <c r="AG13" s="642"/>
      <c r="AH13" s="642"/>
    </row>
    <row r="14" ht="15.75" customHeight="1">
      <c r="A14" s="620"/>
      <c r="B14" s="623" t="s">
        <v>4448</v>
      </c>
      <c r="C14" s="620"/>
      <c r="D14" s="158"/>
      <c r="E14" s="158"/>
      <c r="F14" s="809"/>
      <c r="G14" s="620"/>
      <c r="H14" s="500" t="s">
        <v>94</v>
      </c>
      <c r="I14" s="500" t="s">
        <v>94</v>
      </c>
      <c r="J14" s="500"/>
      <c r="K14" s="500"/>
      <c r="L14" s="500"/>
      <c r="M14" s="500"/>
      <c r="N14" s="500"/>
      <c r="O14" s="500"/>
      <c r="P14" s="500"/>
      <c r="Q14" s="500"/>
      <c r="R14" s="500"/>
      <c r="S14" s="500"/>
      <c r="T14" s="500"/>
      <c r="U14" s="500"/>
      <c r="V14" s="500"/>
      <c r="W14" s="500"/>
      <c r="X14" s="500"/>
      <c r="Y14" s="500"/>
      <c r="Z14" s="500"/>
      <c r="AA14" s="500"/>
      <c r="AB14" s="850" t="s">
        <v>94</v>
      </c>
      <c r="AC14" s="648" t="s">
        <v>55</v>
      </c>
      <c r="AD14" s="648" t="s">
        <v>387</v>
      </c>
      <c r="AE14" s="1880"/>
      <c r="AF14" s="642"/>
      <c r="AG14" s="642"/>
      <c r="AH14" s="642"/>
    </row>
    <row r="15" ht="15.75" customHeight="1">
      <c r="A15" s="620"/>
      <c r="B15" s="620"/>
      <c r="C15" s="623" t="s">
        <v>1982</v>
      </c>
      <c r="D15" s="158"/>
      <c r="E15" s="158"/>
      <c r="F15" s="809"/>
      <c r="G15" s="620"/>
      <c r="H15" s="500" t="s">
        <v>94</v>
      </c>
      <c r="I15" s="500" t="s">
        <v>94</v>
      </c>
      <c r="J15" s="500"/>
      <c r="K15" s="500"/>
      <c r="L15" s="500"/>
      <c r="M15" s="500"/>
      <c r="N15" s="500"/>
      <c r="O15" s="500"/>
      <c r="P15" s="500"/>
      <c r="Q15" s="500"/>
      <c r="R15" s="500"/>
      <c r="S15" s="500"/>
      <c r="T15" s="500"/>
      <c r="U15" s="500"/>
      <c r="V15" s="500"/>
      <c r="W15" s="500"/>
      <c r="X15" s="500"/>
      <c r="Y15" s="500"/>
      <c r="Z15" s="500"/>
      <c r="AA15" s="500"/>
      <c r="AB15" s="850" t="s">
        <v>94</v>
      </c>
      <c r="AC15" s="648" t="s">
        <v>55</v>
      </c>
      <c r="AD15" s="648" t="s">
        <v>387</v>
      </c>
      <c r="AE15" s="663"/>
      <c r="AF15" s="642"/>
      <c r="AG15" s="642"/>
      <c r="AH15" s="642"/>
    </row>
    <row r="16" ht="15.75" customHeight="1">
      <c r="A16" s="620"/>
      <c r="B16" s="620"/>
      <c r="C16" s="620"/>
      <c r="D16" s="633" t="s">
        <v>4448</v>
      </c>
      <c r="E16" s="158"/>
      <c r="F16" s="642" t="s">
        <v>6881</v>
      </c>
      <c r="G16" s="623" t="s">
        <v>6882</v>
      </c>
      <c r="H16" s="500"/>
      <c r="I16" s="500"/>
      <c r="J16" s="500"/>
      <c r="K16" s="500"/>
      <c r="L16" s="500"/>
      <c r="M16" s="500"/>
      <c r="N16" s="500"/>
      <c r="O16" s="500"/>
      <c r="P16" s="500"/>
      <c r="Q16" s="500"/>
      <c r="R16" s="500"/>
      <c r="S16" s="500"/>
      <c r="T16" s="500"/>
      <c r="U16" s="500"/>
      <c r="V16" s="500"/>
      <c r="W16" s="500"/>
      <c r="X16" s="500"/>
      <c r="Y16" s="500"/>
      <c r="Z16" s="500"/>
      <c r="AA16" s="500"/>
      <c r="AB16" s="850">
        <v>1.0</v>
      </c>
      <c r="AC16" s="648" t="s">
        <v>55</v>
      </c>
      <c r="AD16" s="648" t="s">
        <v>387</v>
      </c>
      <c r="AE16" s="663"/>
      <c r="AF16" s="642"/>
      <c r="AG16" s="642"/>
      <c r="AH16" s="642"/>
    </row>
    <row r="17" ht="15.75" customHeight="1">
      <c r="A17" s="620"/>
      <c r="B17" s="620"/>
      <c r="C17" s="620"/>
      <c r="D17" s="633" t="s">
        <v>6883</v>
      </c>
      <c r="E17" s="158"/>
      <c r="F17" s="642" t="s">
        <v>6884</v>
      </c>
      <c r="G17" s="623" t="s">
        <v>6885</v>
      </c>
      <c r="H17" s="500"/>
      <c r="I17" s="500"/>
      <c r="J17" s="500"/>
      <c r="K17" s="500"/>
      <c r="L17" s="500"/>
      <c r="M17" s="500"/>
      <c r="N17" s="500"/>
      <c r="O17" s="500"/>
      <c r="P17" s="500"/>
      <c r="Q17" s="500"/>
      <c r="R17" s="500"/>
      <c r="S17" s="500"/>
      <c r="T17" s="500"/>
      <c r="U17" s="500"/>
      <c r="V17" s="500"/>
      <c r="W17" s="500"/>
      <c r="X17" s="500"/>
      <c r="Y17" s="500"/>
      <c r="Z17" s="500"/>
      <c r="AA17" s="500"/>
      <c r="AB17" s="850">
        <v>1.0</v>
      </c>
      <c r="AC17" s="648" t="s">
        <v>55</v>
      </c>
      <c r="AD17" s="648" t="s">
        <v>387</v>
      </c>
      <c r="AE17" s="1882" t="s">
        <v>6886</v>
      </c>
      <c r="AF17" s="640" t="s">
        <v>6887</v>
      </c>
      <c r="AG17" s="642"/>
      <c r="AH17" s="642"/>
    </row>
    <row r="18" ht="15.75" customHeight="1">
      <c r="A18" s="620"/>
      <c r="B18" s="620"/>
      <c r="C18" s="623" t="s">
        <v>6888</v>
      </c>
      <c r="D18" s="158"/>
      <c r="E18" s="158"/>
      <c r="F18" s="809"/>
      <c r="G18" s="620"/>
      <c r="H18" s="500" t="s">
        <v>94</v>
      </c>
      <c r="I18" s="500" t="s">
        <v>94</v>
      </c>
      <c r="J18" s="500"/>
      <c r="K18" s="500"/>
      <c r="L18" s="500"/>
      <c r="M18" s="500"/>
      <c r="N18" s="500"/>
      <c r="O18" s="500"/>
      <c r="P18" s="500"/>
      <c r="Q18" s="500"/>
      <c r="R18" s="500"/>
      <c r="S18" s="500"/>
      <c r="T18" s="500"/>
      <c r="U18" s="500"/>
      <c r="V18" s="500"/>
      <c r="W18" s="500"/>
      <c r="X18" s="500"/>
      <c r="Y18" s="500"/>
      <c r="Z18" s="500"/>
      <c r="AA18" s="500"/>
      <c r="AB18" s="850" t="s">
        <v>94</v>
      </c>
      <c r="AC18" s="648" t="s">
        <v>55</v>
      </c>
      <c r="AD18" s="648" t="s">
        <v>387</v>
      </c>
      <c r="AE18" s="663"/>
      <c r="AF18" s="642"/>
      <c r="AG18" s="642"/>
      <c r="AH18" s="642"/>
    </row>
    <row r="19" ht="15.75" customHeight="1">
      <c r="A19" s="620"/>
      <c r="B19" s="620"/>
      <c r="C19" s="620"/>
      <c r="D19" s="633" t="s">
        <v>4448</v>
      </c>
      <c r="E19" s="158"/>
      <c r="F19" s="642" t="s">
        <v>6889</v>
      </c>
      <c r="G19" s="623" t="s">
        <v>6890</v>
      </c>
      <c r="H19" s="500"/>
      <c r="I19" s="500"/>
      <c r="J19" s="500"/>
      <c r="K19" s="500"/>
      <c r="L19" s="500"/>
      <c r="M19" s="500"/>
      <c r="N19" s="500"/>
      <c r="O19" s="500"/>
      <c r="P19" s="500"/>
      <c r="Q19" s="500"/>
      <c r="R19" s="500"/>
      <c r="S19" s="500"/>
      <c r="T19" s="500"/>
      <c r="U19" s="500"/>
      <c r="V19" s="500"/>
      <c r="W19" s="500"/>
      <c r="X19" s="500"/>
      <c r="Y19" s="500"/>
      <c r="Z19" s="500"/>
      <c r="AA19" s="500"/>
      <c r="AB19" s="850">
        <v>1.0</v>
      </c>
      <c r="AC19" s="648" t="s">
        <v>55</v>
      </c>
      <c r="AD19" s="648" t="s">
        <v>387</v>
      </c>
      <c r="AE19" s="1880"/>
      <c r="AF19" s="642"/>
      <c r="AG19" s="642"/>
      <c r="AH19" s="642"/>
    </row>
    <row r="20" ht="15.75" customHeight="1">
      <c r="A20" s="620"/>
      <c r="B20" s="620"/>
      <c r="C20" s="620"/>
      <c r="D20" s="633" t="s">
        <v>6883</v>
      </c>
      <c r="E20" s="158"/>
      <c r="F20" s="642" t="s">
        <v>6891</v>
      </c>
      <c r="G20" s="623" t="s">
        <v>6892</v>
      </c>
      <c r="H20" s="500"/>
      <c r="I20" s="500"/>
      <c r="J20" s="500"/>
      <c r="K20" s="500"/>
      <c r="L20" s="500"/>
      <c r="M20" s="500"/>
      <c r="N20" s="500"/>
      <c r="O20" s="500"/>
      <c r="P20" s="500"/>
      <c r="Q20" s="500"/>
      <c r="R20" s="500"/>
      <c r="S20" s="500"/>
      <c r="T20" s="500"/>
      <c r="U20" s="500"/>
      <c r="V20" s="500"/>
      <c r="W20" s="500"/>
      <c r="X20" s="500"/>
      <c r="Y20" s="500"/>
      <c r="Z20" s="500"/>
      <c r="AA20" s="500"/>
      <c r="AB20" s="850">
        <v>1.0</v>
      </c>
      <c r="AC20" s="648" t="s">
        <v>55</v>
      </c>
      <c r="AD20" s="648" t="s">
        <v>387</v>
      </c>
      <c r="AE20" s="663"/>
      <c r="AF20" s="642"/>
      <c r="AG20" s="642"/>
      <c r="AH20" s="642"/>
    </row>
    <row r="21" ht="15.75" customHeight="1">
      <c r="A21" s="620"/>
      <c r="B21" s="620"/>
      <c r="C21" s="623" t="s">
        <v>6893</v>
      </c>
      <c r="D21" s="158"/>
      <c r="E21" s="633" t="s">
        <v>6894</v>
      </c>
      <c r="F21" s="642" t="s">
        <v>6895</v>
      </c>
      <c r="G21" s="623" t="s">
        <v>6896</v>
      </c>
      <c r="H21" s="500"/>
      <c r="I21" s="500"/>
      <c r="J21" s="500"/>
      <c r="K21" s="500"/>
      <c r="L21" s="500"/>
      <c r="M21" s="500"/>
      <c r="N21" s="500"/>
      <c r="O21" s="500"/>
      <c r="P21" s="500"/>
      <c r="Q21" s="500"/>
      <c r="R21" s="500"/>
      <c r="S21" s="500"/>
      <c r="T21" s="500"/>
      <c r="U21" s="500"/>
      <c r="V21" s="500"/>
      <c r="W21" s="500"/>
      <c r="X21" s="500"/>
      <c r="Y21" s="500"/>
      <c r="Z21" s="500"/>
      <c r="AA21" s="500"/>
      <c r="AB21" s="850">
        <v>1.0</v>
      </c>
      <c r="AC21" s="648" t="s">
        <v>55</v>
      </c>
      <c r="AD21" s="648" t="s">
        <v>387</v>
      </c>
      <c r="AE21" s="663"/>
      <c r="AF21" s="640"/>
      <c r="AG21" s="642"/>
      <c r="AH21" s="642"/>
    </row>
    <row r="22" ht="15.75" customHeight="1">
      <c r="A22" s="620"/>
      <c r="B22" s="623" t="s">
        <v>4428</v>
      </c>
      <c r="C22" s="620"/>
      <c r="D22" s="158"/>
      <c r="E22" s="158"/>
      <c r="F22" s="809"/>
      <c r="G22" s="620"/>
      <c r="H22" s="500" t="s">
        <v>94</v>
      </c>
      <c r="I22" s="500" t="s">
        <v>94</v>
      </c>
      <c r="J22" s="500"/>
      <c r="K22" s="500"/>
      <c r="L22" s="500"/>
      <c r="M22" s="500"/>
      <c r="N22" s="500"/>
      <c r="O22" s="500"/>
      <c r="P22" s="500"/>
      <c r="Q22" s="500"/>
      <c r="R22" s="500"/>
      <c r="S22" s="500"/>
      <c r="T22" s="500"/>
      <c r="U22" s="500"/>
      <c r="V22" s="500"/>
      <c r="W22" s="500"/>
      <c r="X22" s="500"/>
      <c r="Y22" s="500"/>
      <c r="Z22" s="500"/>
      <c r="AA22" s="500"/>
      <c r="AB22" s="850" t="s">
        <v>94</v>
      </c>
      <c r="AC22" s="648" t="s">
        <v>55</v>
      </c>
      <c r="AD22" s="648" t="s">
        <v>387</v>
      </c>
      <c r="AE22" s="663"/>
      <c r="AF22" s="642"/>
      <c r="AG22" s="642"/>
      <c r="AH22" s="642"/>
    </row>
    <row r="23" ht="15.75" customHeight="1">
      <c r="A23" s="620"/>
      <c r="B23" s="620"/>
      <c r="C23" s="620"/>
      <c r="D23" s="158"/>
      <c r="E23" s="158"/>
      <c r="F23" s="642" t="s">
        <v>6897</v>
      </c>
      <c r="G23" s="623" t="s">
        <v>6898</v>
      </c>
      <c r="H23" s="500"/>
      <c r="I23" s="500"/>
      <c r="J23" s="500"/>
      <c r="K23" s="500"/>
      <c r="L23" s="500"/>
      <c r="M23" s="500"/>
      <c r="N23" s="500"/>
      <c r="O23" s="500"/>
      <c r="P23" s="500"/>
      <c r="Q23" s="500"/>
      <c r="R23" s="500"/>
      <c r="S23" s="500"/>
      <c r="T23" s="500"/>
      <c r="U23" s="500"/>
      <c r="V23" s="500"/>
      <c r="W23" s="500"/>
      <c r="X23" s="500"/>
      <c r="Y23" s="500"/>
      <c r="Z23" s="500"/>
      <c r="AA23" s="500"/>
      <c r="AB23" s="850">
        <v>1.0</v>
      </c>
      <c r="AC23" s="648" t="s">
        <v>55</v>
      </c>
      <c r="AD23" s="648" t="s">
        <v>387</v>
      </c>
      <c r="AE23" s="1882" t="s">
        <v>6899</v>
      </c>
      <c r="AF23" s="640"/>
      <c r="AG23" s="642"/>
      <c r="AH23" s="642"/>
    </row>
    <row r="24" ht="15.75" customHeight="1">
      <c r="A24" s="620"/>
      <c r="B24" s="620"/>
      <c r="C24" s="623" t="s">
        <v>6900</v>
      </c>
      <c r="D24" s="158"/>
      <c r="E24" s="158"/>
      <c r="F24" s="642" t="s">
        <v>6901</v>
      </c>
      <c r="G24" s="623" t="s">
        <v>6902</v>
      </c>
      <c r="H24" s="500"/>
      <c r="I24" s="500"/>
      <c r="J24" s="500"/>
      <c r="K24" s="500"/>
      <c r="L24" s="500"/>
      <c r="M24" s="500"/>
      <c r="N24" s="500"/>
      <c r="O24" s="500"/>
      <c r="P24" s="500"/>
      <c r="Q24" s="500"/>
      <c r="R24" s="500"/>
      <c r="S24" s="500"/>
      <c r="T24" s="500"/>
      <c r="U24" s="500"/>
      <c r="V24" s="500"/>
      <c r="W24" s="500"/>
      <c r="X24" s="500"/>
      <c r="Y24" s="500"/>
      <c r="Z24" s="500"/>
      <c r="AA24" s="500"/>
      <c r="AB24" s="850">
        <v>1.0</v>
      </c>
      <c r="AC24" s="648" t="s">
        <v>55</v>
      </c>
      <c r="AD24" s="648" t="s">
        <v>387</v>
      </c>
      <c r="AE24" s="663" t="s">
        <v>252</v>
      </c>
      <c r="AF24" s="640" t="s">
        <v>6903</v>
      </c>
      <c r="AG24" s="642"/>
      <c r="AH24" s="642"/>
    </row>
    <row r="25" ht="15.75" customHeight="1">
      <c r="A25" s="158"/>
      <c r="B25" s="633" t="s">
        <v>6684</v>
      </c>
      <c r="C25" s="158"/>
      <c r="D25" s="158"/>
      <c r="E25" s="620"/>
      <c r="F25" s="642" t="s">
        <v>6904</v>
      </c>
      <c r="G25" s="623" t="s">
        <v>6905</v>
      </c>
      <c r="H25" s="500"/>
      <c r="I25" s="500"/>
      <c r="J25" s="500"/>
      <c r="K25" s="500"/>
      <c r="L25" s="500"/>
      <c r="M25" s="500"/>
      <c r="N25" s="500"/>
      <c r="O25" s="500"/>
      <c r="P25" s="500"/>
      <c r="Q25" s="500"/>
      <c r="R25" s="500"/>
      <c r="S25" s="500"/>
      <c r="T25" s="500"/>
      <c r="U25" s="500"/>
      <c r="V25" s="500"/>
      <c r="W25" s="500"/>
      <c r="X25" s="500"/>
      <c r="Y25" s="500"/>
      <c r="Z25" s="500"/>
      <c r="AA25" s="500"/>
      <c r="AB25" s="850">
        <v>1.0</v>
      </c>
      <c r="AC25" s="648" t="s">
        <v>55</v>
      </c>
      <c r="AD25" s="648" t="s">
        <v>387</v>
      </c>
      <c r="AE25" s="1880" t="s">
        <v>252</v>
      </c>
      <c r="AF25" s="642"/>
      <c r="AG25" s="642"/>
      <c r="AH25" s="642"/>
    </row>
    <row r="26" ht="15.75" customHeight="1">
      <c r="A26" s="620"/>
      <c r="B26" s="623" t="s">
        <v>6906</v>
      </c>
      <c r="C26" s="620"/>
      <c r="D26" s="158"/>
      <c r="E26" s="158"/>
      <c r="F26" s="642" t="s">
        <v>6907</v>
      </c>
      <c r="G26" s="623" t="s">
        <v>6908</v>
      </c>
      <c r="H26" s="500"/>
      <c r="I26" s="500"/>
      <c r="J26" s="500"/>
      <c r="K26" s="500"/>
      <c r="L26" s="500"/>
      <c r="M26" s="500"/>
      <c r="N26" s="500"/>
      <c r="O26" s="500"/>
      <c r="P26" s="500"/>
      <c r="Q26" s="500"/>
      <c r="R26" s="500"/>
      <c r="S26" s="500"/>
      <c r="T26" s="500"/>
      <c r="U26" s="500"/>
      <c r="V26" s="500"/>
      <c r="W26" s="500"/>
      <c r="X26" s="500"/>
      <c r="Y26" s="500"/>
      <c r="Z26" s="500"/>
      <c r="AA26" s="500"/>
      <c r="AB26" s="850">
        <v>1.0</v>
      </c>
      <c r="AC26" s="648" t="s">
        <v>55</v>
      </c>
      <c r="AD26" s="648" t="s">
        <v>387</v>
      </c>
      <c r="AE26" s="663"/>
      <c r="AF26" s="642"/>
      <c r="AG26" s="642"/>
      <c r="AH26" s="642"/>
    </row>
    <row r="27" ht="15.75" customHeight="1">
      <c r="A27" s="620"/>
      <c r="B27" s="623" t="s">
        <v>6909</v>
      </c>
      <c r="C27" s="620"/>
      <c r="D27" s="158"/>
      <c r="E27" s="158"/>
      <c r="F27" s="809"/>
      <c r="G27" s="620"/>
      <c r="H27" s="500" t="s">
        <v>94</v>
      </c>
      <c r="I27" s="500" t="s">
        <v>94</v>
      </c>
      <c r="J27" s="500"/>
      <c r="K27" s="500"/>
      <c r="L27" s="500"/>
      <c r="M27" s="500"/>
      <c r="N27" s="500"/>
      <c r="O27" s="500"/>
      <c r="P27" s="500"/>
      <c r="Q27" s="500"/>
      <c r="R27" s="500"/>
      <c r="S27" s="500"/>
      <c r="T27" s="500"/>
      <c r="U27" s="500"/>
      <c r="V27" s="500"/>
      <c r="W27" s="500"/>
      <c r="X27" s="500"/>
      <c r="Y27" s="500"/>
      <c r="Z27" s="500"/>
      <c r="AA27" s="500"/>
      <c r="AB27" s="850" t="s">
        <v>94</v>
      </c>
      <c r="AC27" s="648" t="s">
        <v>55</v>
      </c>
      <c r="AD27" s="648" t="s">
        <v>387</v>
      </c>
      <c r="AE27" s="663"/>
      <c r="AF27" s="640"/>
      <c r="AG27" s="642"/>
      <c r="AH27" s="642"/>
    </row>
    <row r="28" ht="15.75" customHeight="1">
      <c r="A28" s="620"/>
      <c r="B28" s="620"/>
      <c r="C28" s="623" t="s">
        <v>6910</v>
      </c>
      <c r="D28" s="158"/>
      <c r="E28" s="158"/>
      <c r="F28" s="642" t="s">
        <v>6911</v>
      </c>
      <c r="G28" s="642" t="s">
        <v>6912</v>
      </c>
      <c r="H28" s="500"/>
      <c r="I28" s="500"/>
      <c r="J28" s="500"/>
      <c r="K28" s="500"/>
      <c r="L28" s="500"/>
      <c r="M28" s="500"/>
      <c r="N28" s="500"/>
      <c r="O28" s="500"/>
      <c r="P28" s="500"/>
      <c r="Q28" s="500"/>
      <c r="R28" s="500"/>
      <c r="S28" s="500"/>
      <c r="T28" s="500"/>
      <c r="U28" s="500"/>
      <c r="V28" s="500"/>
      <c r="W28" s="500"/>
      <c r="X28" s="500"/>
      <c r="Y28" s="500"/>
      <c r="Z28" s="500"/>
      <c r="AA28" s="500"/>
      <c r="AB28" s="850">
        <v>1.0</v>
      </c>
      <c r="AC28" s="648" t="s">
        <v>55</v>
      </c>
      <c r="AD28" s="648" t="s">
        <v>387</v>
      </c>
      <c r="AE28" s="663"/>
      <c r="AF28" s="640" t="s">
        <v>6913</v>
      </c>
      <c r="AG28" s="642"/>
      <c r="AH28" s="642"/>
    </row>
    <row r="29" ht="15.75" customHeight="1">
      <c r="A29" s="620"/>
      <c r="B29" s="620"/>
      <c r="C29" s="623" t="s">
        <v>6914</v>
      </c>
      <c r="D29" s="158"/>
      <c r="E29" s="158"/>
      <c r="F29" s="642" t="s">
        <v>6915</v>
      </c>
      <c r="G29" s="623" t="s">
        <v>6916</v>
      </c>
      <c r="H29" s="500"/>
      <c r="I29" s="500"/>
      <c r="J29" s="500"/>
      <c r="K29" s="500"/>
      <c r="L29" s="500"/>
      <c r="M29" s="500"/>
      <c r="N29" s="500"/>
      <c r="O29" s="500"/>
      <c r="P29" s="500"/>
      <c r="Q29" s="500"/>
      <c r="R29" s="500"/>
      <c r="S29" s="500"/>
      <c r="T29" s="500"/>
      <c r="U29" s="500"/>
      <c r="V29" s="500"/>
      <c r="W29" s="500"/>
      <c r="X29" s="500"/>
      <c r="Y29" s="500"/>
      <c r="Z29" s="500"/>
      <c r="AA29" s="500"/>
      <c r="AB29" s="850">
        <v>1.0</v>
      </c>
      <c r="AC29" s="648" t="s">
        <v>55</v>
      </c>
      <c r="AD29" s="648" t="s">
        <v>387</v>
      </c>
      <c r="AE29" s="663"/>
      <c r="AF29" s="642"/>
      <c r="AG29" s="642"/>
      <c r="AH29" s="642"/>
    </row>
    <row r="30" ht="15.75" customHeight="1">
      <c r="A30" s="621"/>
      <c r="B30" s="623" t="s">
        <v>6917</v>
      </c>
      <c r="C30" s="621"/>
      <c r="D30" s="636"/>
      <c r="E30" s="636"/>
      <c r="F30" s="642" t="s">
        <v>6918</v>
      </c>
      <c r="G30" s="623" t="s">
        <v>6919</v>
      </c>
      <c r="H30" s="500"/>
      <c r="I30" s="500"/>
      <c r="J30" s="500"/>
      <c r="K30" s="500"/>
      <c r="L30" s="500"/>
      <c r="M30" s="500"/>
      <c r="N30" s="500"/>
      <c r="O30" s="500"/>
      <c r="P30" s="500"/>
      <c r="Q30" s="500"/>
      <c r="R30" s="500"/>
      <c r="S30" s="500"/>
      <c r="T30" s="500"/>
      <c r="U30" s="500"/>
      <c r="V30" s="500"/>
      <c r="W30" s="500"/>
      <c r="X30" s="500"/>
      <c r="Y30" s="500"/>
      <c r="Z30" s="500"/>
      <c r="AA30" s="500"/>
      <c r="AB30" s="850">
        <v>1.0</v>
      </c>
      <c r="AC30" s="648" t="s">
        <v>55</v>
      </c>
      <c r="AD30" s="648" t="s">
        <v>387</v>
      </c>
      <c r="AE30" s="663"/>
      <c r="AF30" s="642"/>
      <c r="AG30" s="642"/>
      <c r="AH30" s="642"/>
    </row>
    <row r="31" ht="15.75" customHeight="1">
      <c r="A31" s="621"/>
      <c r="B31" s="623" t="s">
        <v>1969</v>
      </c>
      <c r="C31" s="621"/>
      <c r="D31" s="636"/>
      <c r="E31" s="636"/>
      <c r="F31" s="642" t="s">
        <v>6920</v>
      </c>
      <c r="G31" s="623" t="s">
        <v>6921</v>
      </c>
      <c r="H31" s="500"/>
      <c r="I31" s="500"/>
      <c r="J31" s="500"/>
      <c r="K31" s="500"/>
      <c r="L31" s="500"/>
      <c r="M31" s="500"/>
      <c r="N31" s="500"/>
      <c r="O31" s="500"/>
      <c r="P31" s="500"/>
      <c r="Q31" s="500"/>
      <c r="R31" s="500"/>
      <c r="S31" s="500"/>
      <c r="T31" s="500"/>
      <c r="U31" s="500"/>
      <c r="V31" s="500"/>
      <c r="W31" s="500"/>
      <c r="X31" s="500"/>
      <c r="Y31" s="500"/>
      <c r="Z31" s="500"/>
      <c r="AA31" s="500"/>
      <c r="AB31" s="850">
        <v>1.0</v>
      </c>
      <c r="AC31" s="648" t="s">
        <v>55</v>
      </c>
      <c r="AD31" s="648" t="s">
        <v>387</v>
      </c>
      <c r="AE31" s="663"/>
      <c r="AF31" s="642"/>
      <c r="AG31" s="642"/>
      <c r="AH31" s="642"/>
    </row>
    <row r="32" ht="15.75" customHeight="1">
      <c r="A32" s="621"/>
      <c r="B32" s="643" t="s">
        <v>6922</v>
      </c>
      <c r="C32" s="621"/>
      <c r="D32" s="636"/>
      <c r="E32" s="634"/>
      <c r="F32" s="640"/>
      <c r="G32" s="643"/>
      <c r="H32" s="500" t="s">
        <v>94</v>
      </c>
      <c r="I32" s="500" t="s">
        <v>94</v>
      </c>
      <c r="J32" s="500"/>
      <c r="K32" s="500"/>
      <c r="L32" s="500"/>
      <c r="M32" s="500"/>
      <c r="N32" s="500"/>
      <c r="O32" s="500"/>
      <c r="P32" s="500"/>
      <c r="Q32" s="500"/>
      <c r="R32" s="500"/>
      <c r="S32" s="500"/>
      <c r="T32" s="500"/>
      <c r="U32" s="500"/>
      <c r="V32" s="500"/>
      <c r="W32" s="500"/>
      <c r="X32" s="500"/>
      <c r="Y32" s="500"/>
      <c r="Z32" s="500"/>
      <c r="AA32" s="500"/>
      <c r="AB32" s="850" t="s">
        <v>94</v>
      </c>
      <c r="AC32" s="648" t="s">
        <v>55</v>
      </c>
      <c r="AD32" s="648" t="s">
        <v>437</v>
      </c>
      <c r="AE32" s="663"/>
      <c r="AF32" s="642"/>
      <c r="AG32" s="642"/>
      <c r="AH32" s="642"/>
    </row>
    <row r="33" ht="15.75" hidden="1" customHeight="1">
      <c r="A33" s="621"/>
      <c r="B33" s="623"/>
      <c r="C33" s="841" t="s">
        <v>1978</v>
      </c>
      <c r="D33" s="636"/>
      <c r="E33" s="634" t="s">
        <v>6923</v>
      </c>
      <c r="F33" s="640" t="s">
        <v>6924</v>
      </c>
      <c r="G33" s="1883" t="s">
        <v>6925</v>
      </c>
      <c r="H33" s="500"/>
      <c r="I33" s="500"/>
      <c r="J33" s="500"/>
      <c r="K33" s="500"/>
      <c r="L33" s="500"/>
      <c r="M33" s="500"/>
      <c r="N33" s="500"/>
      <c r="O33" s="500"/>
      <c r="P33" s="500"/>
      <c r="Q33" s="500"/>
      <c r="R33" s="500"/>
      <c r="S33" s="500"/>
      <c r="T33" s="500"/>
      <c r="U33" s="500"/>
      <c r="V33" s="500"/>
      <c r="W33" s="500"/>
      <c r="X33" s="500"/>
      <c r="Y33" s="500"/>
      <c r="Z33" s="500"/>
      <c r="AA33" s="500"/>
      <c r="AB33" s="850">
        <v>2.0</v>
      </c>
      <c r="AC33" s="648" t="s">
        <v>55</v>
      </c>
      <c r="AD33" s="648" t="s">
        <v>437</v>
      </c>
      <c r="AE33" s="663"/>
      <c r="AF33" s="640" t="s">
        <v>6926</v>
      </c>
      <c r="AG33" s="642"/>
      <c r="AH33" s="642"/>
    </row>
    <row r="34" ht="15.75" hidden="1" customHeight="1">
      <c r="A34" s="621"/>
      <c r="B34" s="623"/>
      <c r="C34" s="841" t="s">
        <v>5149</v>
      </c>
      <c r="D34" s="636"/>
      <c r="E34" s="634" t="s">
        <v>6923</v>
      </c>
      <c r="F34" s="640" t="s">
        <v>6927</v>
      </c>
      <c r="G34" s="1883" t="s">
        <v>6925</v>
      </c>
      <c r="H34" s="500"/>
      <c r="I34" s="500"/>
      <c r="J34" s="500"/>
      <c r="K34" s="500"/>
      <c r="L34" s="500"/>
      <c r="M34" s="500"/>
      <c r="N34" s="500"/>
      <c r="O34" s="500"/>
      <c r="P34" s="500"/>
      <c r="Q34" s="500"/>
      <c r="R34" s="500"/>
      <c r="S34" s="500"/>
      <c r="T34" s="500"/>
      <c r="U34" s="500"/>
      <c r="V34" s="500"/>
      <c r="W34" s="500"/>
      <c r="X34" s="500"/>
      <c r="Y34" s="500"/>
      <c r="Z34" s="500"/>
      <c r="AA34" s="500"/>
      <c r="AB34" s="850">
        <v>2.0</v>
      </c>
      <c r="AC34" s="648" t="s">
        <v>55</v>
      </c>
      <c r="AD34" s="648" t="s">
        <v>437</v>
      </c>
      <c r="AE34" s="663"/>
      <c r="AF34" s="642"/>
      <c r="AG34" s="642"/>
      <c r="AH34" s="642"/>
    </row>
    <row r="35" ht="15.75" customHeight="1">
      <c r="A35" s="621"/>
      <c r="B35" s="623"/>
      <c r="C35" s="841" t="s">
        <v>6928</v>
      </c>
      <c r="D35" s="636"/>
      <c r="E35" s="634"/>
      <c r="F35" s="640"/>
      <c r="G35" s="643"/>
      <c r="H35" s="500" t="s">
        <v>94</v>
      </c>
      <c r="I35" s="500" t="s">
        <v>94</v>
      </c>
      <c r="J35" s="500"/>
      <c r="K35" s="500"/>
      <c r="L35" s="500"/>
      <c r="M35" s="500"/>
      <c r="N35" s="500"/>
      <c r="O35" s="500"/>
      <c r="P35" s="500"/>
      <c r="Q35" s="500"/>
      <c r="R35" s="500"/>
      <c r="S35" s="500"/>
      <c r="T35" s="500"/>
      <c r="U35" s="500"/>
      <c r="V35" s="500"/>
      <c r="W35" s="500"/>
      <c r="X35" s="500"/>
      <c r="Y35" s="500"/>
      <c r="Z35" s="500"/>
      <c r="AA35" s="500"/>
      <c r="AB35" s="850" t="s">
        <v>94</v>
      </c>
      <c r="AC35" s="648" t="s">
        <v>55</v>
      </c>
      <c r="AD35" s="648" t="s">
        <v>437</v>
      </c>
      <c r="AE35" s="663"/>
      <c r="AF35" s="642"/>
      <c r="AG35" s="642"/>
      <c r="AH35" s="642"/>
    </row>
    <row r="36" ht="15.75" hidden="1" customHeight="1">
      <c r="A36" s="621"/>
      <c r="B36" s="623"/>
      <c r="C36" s="841"/>
      <c r="D36" s="635" t="s">
        <v>6929</v>
      </c>
      <c r="E36" s="634"/>
      <c r="F36" s="623" t="s">
        <v>6930</v>
      </c>
      <c r="G36" s="623" t="s">
        <v>6931</v>
      </c>
      <c r="H36" s="500"/>
      <c r="I36" s="500"/>
      <c r="J36" s="500"/>
      <c r="K36" s="500"/>
      <c r="L36" s="500"/>
      <c r="M36" s="500"/>
      <c r="N36" s="500"/>
      <c r="O36" s="500"/>
      <c r="P36" s="500"/>
      <c r="Q36" s="500"/>
      <c r="R36" s="500"/>
      <c r="S36" s="500"/>
      <c r="T36" s="500"/>
      <c r="U36" s="500"/>
      <c r="V36" s="500"/>
      <c r="W36" s="500"/>
      <c r="X36" s="500"/>
      <c r="Y36" s="500"/>
      <c r="Z36" s="500"/>
      <c r="AA36" s="500"/>
      <c r="AB36" s="850">
        <v>2.0</v>
      </c>
      <c r="AC36" s="648" t="s">
        <v>55</v>
      </c>
      <c r="AD36" s="648" t="s">
        <v>437</v>
      </c>
      <c r="AE36" s="663"/>
      <c r="AF36" s="642"/>
      <c r="AG36" s="642"/>
      <c r="AH36" s="642"/>
    </row>
    <row r="37" ht="15.75" hidden="1" customHeight="1">
      <c r="A37" s="621"/>
      <c r="B37" s="623"/>
      <c r="C37" s="841"/>
      <c r="D37" s="635" t="s">
        <v>6932</v>
      </c>
      <c r="E37" s="634"/>
      <c r="F37" s="623" t="s">
        <v>6933</v>
      </c>
      <c r="G37" s="623" t="s">
        <v>6934</v>
      </c>
      <c r="H37" s="500"/>
      <c r="I37" s="500"/>
      <c r="J37" s="500"/>
      <c r="K37" s="500"/>
      <c r="L37" s="500"/>
      <c r="M37" s="500"/>
      <c r="N37" s="500"/>
      <c r="O37" s="500"/>
      <c r="P37" s="500"/>
      <c r="Q37" s="500"/>
      <c r="R37" s="500"/>
      <c r="S37" s="500"/>
      <c r="T37" s="500"/>
      <c r="U37" s="500"/>
      <c r="V37" s="500"/>
      <c r="W37" s="500"/>
      <c r="X37" s="500"/>
      <c r="Y37" s="500"/>
      <c r="Z37" s="500"/>
      <c r="AA37" s="500"/>
      <c r="AB37" s="850">
        <v>2.0</v>
      </c>
      <c r="AC37" s="648" t="s">
        <v>55</v>
      </c>
      <c r="AD37" s="648" t="s">
        <v>437</v>
      </c>
      <c r="AE37" s="663"/>
      <c r="AF37" s="642"/>
      <c r="AG37" s="642"/>
      <c r="AH37" s="642"/>
    </row>
    <row r="38" ht="15.75" hidden="1" customHeight="1">
      <c r="A38" s="621"/>
      <c r="B38" s="643" t="s">
        <v>6935</v>
      </c>
      <c r="C38" s="841"/>
      <c r="D38" s="635"/>
      <c r="E38" s="634" t="s">
        <v>6936</v>
      </c>
      <c r="F38" s="623" t="s">
        <v>6937</v>
      </c>
      <c r="G38" s="623" t="s">
        <v>6938</v>
      </c>
      <c r="H38" s="500"/>
      <c r="I38" s="500"/>
      <c r="J38" s="500"/>
      <c r="K38" s="500"/>
      <c r="L38" s="500"/>
      <c r="M38" s="500"/>
      <c r="N38" s="500"/>
      <c r="O38" s="500"/>
      <c r="P38" s="500"/>
      <c r="Q38" s="500"/>
      <c r="R38" s="500"/>
      <c r="S38" s="500"/>
      <c r="T38" s="500"/>
      <c r="U38" s="500"/>
      <c r="V38" s="500"/>
      <c r="W38" s="500"/>
      <c r="X38" s="500"/>
      <c r="Y38" s="500"/>
      <c r="Z38" s="500"/>
      <c r="AA38" s="500"/>
      <c r="AB38" s="850">
        <v>2.0</v>
      </c>
      <c r="AC38" s="648" t="s">
        <v>55</v>
      </c>
      <c r="AD38" s="648" t="s">
        <v>437</v>
      </c>
      <c r="AE38" s="663"/>
      <c r="AF38" s="640" t="s">
        <v>6939</v>
      </c>
      <c r="AG38" s="642"/>
      <c r="AH38" s="642"/>
    </row>
    <row r="39" ht="15.75" customHeight="1">
      <c r="A39" s="621"/>
      <c r="B39" s="643" t="s">
        <v>6940</v>
      </c>
      <c r="C39" s="841"/>
      <c r="D39" s="635"/>
      <c r="E39" s="634" t="s">
        <v>6941</v>
      </c>
      <c r="F39" s="1883" t="s">
        <v>6942</v>
      </c>
      <c r="G39" s="1883" t="s">
        <v>6943</v>
      </c>
      <c r="H39" s="500"/>
      <c r="I39" s="500"/>
      <c r="J39" s="500"/>
      <c r="K39" s="500"/>
      <c r="L39" s="500"/>
      <c r="M39" s="500"/>
      <c r="N39" s="500"/>
      <c r="O39" s="500"/>
      <c r="P39" s="500"/>
      <c r="Q39" s="500"/>
      <c r="R39" s="500"/>
      <c r="S39" s="500"/>
      <c r="T39" s="500"/>
      <c r="U39" s="500"/>
      <c r="V39" s="500"/>
      <c r="W39" s="500"/>
      <c r="X39" s="500"/>
      <c r="Y39" s="500"/>
      <c r="Z39" s="500"/>
      <c r="AA39" s="500"/>
      <c r="AB39" s="850">
        <v>1.0</v>
      </c>
      <c r="AC39" s="648" t="s">
        <v>55</v>
      </c>
      <c r="AD39" s="648" t="s">
        <v>437</v>
      </c>
      <c r="AE39" s="663"/>
      <c r="AF39" s="656" t="s">
        <v>6944</v>
      </c>
      <c r="AG39" s="642"/>
      <c r="AH39" s="642"/>
    </row>
    <row r="40" ht="15.75" customHeight="1">
      <c r="A40" s="1884" t="s">
        <v>6945</v>
      </c>
      <c r="B40" s="1877"/>
      <c r="C40" s="1877"/>
      <c r="D40" s="1878"/>
      <c r="E40" s="1878"/>
      <c r="F40" s="1885" t="s">
        <v>6946</v>
      </c>
      <c r="G40" s="1877"/>
      <c r="H40" s="500" t="s">
        <v>94</v>
      </c>
      <c r="I40" s="500" t="s">
        <v>94</v>
      </c>
      <c r="J40" s="500"/>
      <c r="K40" s="500"/>
      <c r="L40" s="500"/>
      <c r="M40" s="500"/>
      <c r="N40" s="500"/>
      <c r="O40" s="500"/>
      <c r="P40" s="500"/>
      <c r="Q40" s="500"/>
      <c r="R40" s="500"/>
      <c r="S40" s="500"/>
      <c r="T40" s="500"/>
      <c r="U40" s="500"/>
      <c r="V40" s="500"/>
      <c r="W40" s="500"/>
      <c r="X40" s="500"/>
      <c r="Y40" s="500"/>
      <c r="Z40" s="500"/>
      <c r="AA40" s="500"/>
      <c r="AB40" s="850" t="s">
        <v>94</v>
      </c>
      <c r="AC40" s="648" t="s">
        <v>55</v>
      </c>
      <c r="AD40" s="648" t="s">
        <v>387</v>
      </c>
      <c r="AE40" s="663"/>
      <c r="AF40" s="642"/>
      <c r="AG40" s="642"/>
      <c r="AH40" s="642"/>
    </row>
    <row r="41" ht="15.75" customHeight="1">
      <c r="A41" s="623" t="s">
        <v>6947</v>
      </c>
      <c r="B41" s="620"/>
      <c r="C41" s="620"/>
      <c r="D41" s="158"/>
      <c r="E41" s="158"/>
      <c r="F41" s="809"/>
      <c r="G41" s="620"/>
      <c r="H41" s="500" t="s">
        <v>94</v>
      </c>
      <c r="I41" s="500" t="s">
        <v>94</v>
      </c>
      <c r="J41" s="500"/>
      <c r="K41" s="500"/>
      <c r="L41" s="500"/>
      <c r="M41" s="500"/>
      <c r="N41" s="500"/>
      <c r="O41" s="500"/>
      <c r="P41" s="500"/>
      <c r="Q41" s="500"/>
      <c r="R41" s="500"/>
      <c r="S41" s="500"/>
      <c r="T41" s="500"/>
      <c r="U41" s="500"/>
      <c r="V41" s="500"/>
      <c r="W41" s="500"/>
      <c r="X41" s="500"/>
      <c r="Y41" s="500"/>
      <c r="Z41" s="500"/>
      <c r="AA41" s="500"/>
      <c r="AB41" s="850" t="s">
        <v>94</v>
      </c>
      <c r="AC41" s="648" t="s">
        <v>55</v>
      </c>
      <c r="AD41" s="648" t="s">
        <v>387</v>
      </c>
      <c r="AE41" s="663"/>
      <c r="AF41" s="642"/>
      <c r="AG41" s="642"/>
      <c r="AH41" s="642"/>
    </row>
    <row r="42" ht="15.75" customHeight="1">
      <c r="A42" s="620"/>
      <c r="B42" s="623" t="s">
        <v>6948</v>
      </c>
      <c r="C42" s="620"/>
      <c r="D42" s="158"/>
      <c r="E42" s="158"/>
      <c r="F42" s="809"/>
      <c r="G42" s="620"/>
      <c r="H42" s="500" t="s">
        <v>94</v>
      </c>
      <c r="I42" s="500" t="s">
        <v>94</v>
      </c>
      <c r="J42" s="500"/>
      <c r="K42" s="500"/>
      <c r="L42" s="500"/>
      <c r="M42" s="500"/>
      <c r="N42" s="500"/>
      <c r="O42" s="500"/>
      <c r="P42" s="500"/>
      <c r="Q42" s="500"/>
      <c r="R42" s="500"/>
      <c r="S42" s="500"/>
      <c r="T42" s="500"/>
      <c r="U42" s="500"/>
      <c r="V42" s="500"/>
      <c r="W42" s="500"/>
      <c r="X42" s="500"/>
      <c r="Y42" s="500"/>
      <c r="Z42" s="500"/>
      <c r="AA42" s="500"/>
      <c r="AB42" s="850" t="s">
        <v>94</v>
      </c>
      <c r="AC42" s="648" t="s">
        <v>55</v>
      </c>
      <c r="AD42" s="648" t="s">
        <v>387</v>
      </c>
      <c r="AE42" s="663"/>
      <c r="AF42" s="642"/>
      <c r="AG42" s="642"/>
      <c r="AH42" s="642"/>
    </row>
    <row r="43" ht="15.75" customHeight="1">
      <c r="A43" s="620"/>
      <c r="B43" s="620"/>
      <c r="C43" s="623" t="s">
        <v>6949</v>
      </c>
      <c r="D43" s="158"/>
      <c r="E43" s="633" t="s">
        <v>6950</v>
      </c>
      <c r="F43" s="642" t="s">
        <v>6951</v>
      </c>
      <c r="G43" s="623" t="s">
        <v>6952</v>
      </c>
      <c r="H43" s="500"/>
      <c r="I43" s="500"/>
      <c r="J43" s="500"/>
      <c r="K43" s="500"/>
      <c r="L43" s="500"/>
      <c r="M43" s="500"/>
      <c r="N43" s="500"/>
      <c r="O43" s="500"/>
      <c r="P43" s="500"/>
      <c r="Q43" s="500"/>
      <c r="R43" s="500"/>
      <c r="S43" s="500"/>
      <c r="T43" s="500"/>
      <c r="U43" s="500"/>
      <c r="V43" s="500"/>
      <c r="W43" s="500"/>
      <c r="X43" s="500"/>
      <c r="Y43" s="500"/>
      <c r="Z43" s="500"/>
      <c r="AA43" s="500"/>
      <c r="AB43" s="850">
        <v>1.0</v>
      </c>
      <c r="AC43" s="648" t="s">
        <v>55</v>
      </c>
      <c r="AD43" s="648" t="s">
        <v>387</v>
      </c>
      <c r="AE43" s="663"/>
      <c r="AF43" s="640" t="s">
        <v>6953</v>
      </c>
      <c r="AG43" s="642"/>
      <c r="AH43" s="642"/>
    </row>
    <row r="44" ht="15.75" customHeight="1">
      <c r="A44" s="620"/>
      <c r="B44" s="620"/>
      <c r="C44" s="623" t="s">
        <v>6954</v>
      </c>
      <c r="D44" s="158"/>
      <c r="E44" s="633" t="s">
        <v>6955</v>
      </c>
      <c r="F44" s="642" t="s">
        <v>6956</v>
      </c>
      <c r="G44" s="623" t="s">
        <v>6957</v>
      </c>
      <c r="H44" s="500"/>
      <c r="I44" s="500"/>
      <c r="J44" s="500"/>
      <c r="K44" s="500"/>
      <c r="L44" s="500"/>
      <c r="M44" s="500"/>
      <c r="N44" s="500"/>
      <c r="O44" s="500"/>
      <c r="P44" s="500"/>
      <c r="Q44" s="500"/>
      <c r="R44" s="500"/>
      <c r="S44" s="500"/>
      <c r="T44" s="500"/>
      <c r="U44" s="500"/>
      <c r="V44" s="500"/>
      <c r="W44" s="500"/>
      <c r="X44" s="500"/>
      <c r="Y44" s="500"/>
      <c r="Z44" s="500"/>
      <c r="AA44" s="500"/>
      <c r="AB44" s="850">
        <v>1.0</v>
      </c>
      <c r="AC44" s="648" t="s">
        <v>55</v>
      </c>
      <c r="AD44" s="648" t="s">
        <v>387</v>
      </c>
      <c r="AE44" s="663"/>
      <c r="AF44" s="642"/>
      <c r="AG44" s="642"/>
      <c r="AH44" s="642"/>
    </row>
    <row r="45" ht="15.75" customHeight="1">
      <c r="A45" s="620"/>
      <c r="B45" s="623" t="s">
        <v>1978</v>
      </c>
      <c r="C45" s="620"/>
      <c r="D45" s="158"/>
      <c r="E45" s="158"/>
      <c r="F45" s="642" t="s">
        <v>6878</v>
      </c>
      <c r="G45" s="623" t="s">
        <v>6879</v>
      </c>
      <c r="H45" s="500"/>
      <c r="I45" s="500"/>
      <c r="J45" s="500"/>
      <c r="K45" s="500"/>
      <c r="L45" s="500"/>
      <c r="M45" s="500"/>
      <c r="N45" s="500"/>
      <c r="O45" s="500"/>
      <c r="P45" s="500"/>
      <c r="Q45" s="500"/>
      <c r="R45" s="500"/>
      <c r="S45" s="500"/>
      <c r="T45" s="500"/>
      <c r="U45" s="500"/>
      <c r="V45" s="500"/>
      <c r="W45" s="500"/>
      <c r="X45" s="500"/>
      <c r="Y45" s="500"/>
      <c r="Z45" s="500"/>
      <c r="AA45" s="500"/>
      <c r="AB45" s="850">
        <v>1.0</v>
      </c>
      <c r="AC45" s="648" t="s">
        <v>55</v>
      </c>
      <c r="AD45" s="648" t="s">
        <v>387</v>
      </c>
      <c r="AE45" s="663"/>
      <c r="AF45" s="642"/>
      <c r="AG45" s="642"/>
      <c r="AH45" s="642"/>
    </row>
    <row r="46" ht="15.75" customHeight="1">
      <c r="A46" s="620"/>
      <c r="B46" s="623" t="s">
        <v>4448</v>
      </c>
      <c r="C46" s="620"/>
      <c r="D46" s="158"/>
      <c r="E46" s="158"/>
      <c r="F46" s="809"/>
      <c r="G46" s="620"/>
      <c r="H46" s="500" t="s">
        <v>94</v>
      </c>
      <c r="I46" s="500" t="s">
        <v>94</v>
      </c>
      <c r="J46" s="500"/>
      <c r="K46" s="500"/>
      <c r="L46" s="500"/>
      <c r="M46" s="500"/>
      <c r="N46" s="500"/>
      <c r="O46" s="500"/>
      <c r="P46" s="500"/>
      <c r="Q46" s="500"/>
      <c r="R46" s="500"/>
      <c r="S46" s="500"/>
      <c r="T46" s="500"/>
      <c r="U46" s="500"/>
      <c r="V46" s="500"/>
      <c r="W46" s="500"/>
      <c r="X46" s="500"/>
      <c r="Y46" s="500"/>
      <c r="Z46" s="500"/>
      <c r="AA46" s="500"/>
      <c r="AB46" s="850" t="s">
        <v>94</v>
      </c>
      <c r="AC46" s="648" t="s">
        <v>55</v>
      </c>
      <c r="AD46" s="648" t="s">
        <v>387</v>
      </c>
      <c r="AE46" s="663"/>
      <c r="AF46" s="642"/>
      <c r="AG46" s="642"/>
      <c r="AH46" s="642"/>
    </row>
    <row r="47" ht="15.75" hidden="1" customHeight="1">
      <c r="A47" s="620"/>
      <c r="B47" s="620"/>
      <c r="C47" s="623" t="s">
        <v>6958</v>
      </c>
      <c r="D47" s="158"/>
      <c r="E47" s="633" t="s">
        <v>6959</v>
      </c>
      <c r="F47" s="642" t="s">
        <v>6960</v>
      </c>
      <c r="G47" s="623" t="s">
        <v>6961</v>
      </c>
      <c r="H47" s="500"/>
      <c r="I47" s="500"/>
      <c r="J47" s="500"/>
      <c r="K47" s="500"/>
      <c r="L47" s="500"/>
      <c r="M47" s="500"/>
      <c r="N47" s="500"/>
      <c r="O47" s="500"/>
      <c r="P47" s="500"/>
      <c r="Q47" s="500"/>
      <c r="R47" s="500"/>
      <c r="S47" s="500"/>
      <c r="T47" s="500"/>
      <c r="U47" s="500"/>
      <c r="V47" s="500"/>
      <c r="W47" s="500"/>
      <c r="X47" s="500"/>
      <c r="Y47" s="500"/>
      <c r="Z47" s="500"/>
      <c r="AA47" s="500"/>
      <c r="AB47" s="850">
        <v>2.0</v>
      </c>
      <c r="AC47" s="648" t="s">
        <v>55</v>
      </c>
      <c r="AD47" s="648" t="s">
        <v>387</v>
      </c>
      <c r="AE47" s="663"/>
      <c r="AF47" s="642"/>
      <c r="AG47" s="642"/>
      <c r="AH47" s="642"/>
    </row>
    <row r="48" ht="15.75" customHeight="1">
      <c r="A48" s="620"/>
      <c r="B48" s="620"/>
      <c r="C48" s="623" t="s">
        <v>1982</v>
      </c>
      <c r="D48" s="158"/>
      <c r="E48" s="158"/>
      <c r="F48" s="809"/>
      <c r="G48" s="620"/>
      <c r="H48" s="500" t="s">
        <v>94</v>
      </c>
      <c r="I48" s="500" t="s">
        <v>94</v>
      </c>
      <c r="J48" s="500"/>
      <c r="K48" s="500"/>
      <c r="L48" s="500"/>
      <c r="M48" s="500"/>
      <c r="N48" s="500"/>
      <c r="O48" s="500"/>
      <c r="P48" s="500"/>
      <c r="Q48" s="500"/>
      <c r="R48" s="500"/>
      <c r="S48" s="500"/>
      <c r="T48" s="500"/>
      <c r="U48" s="500"/>
      <c r="V48" s="500"/>
      <c r="W48" s="500"/>
      <c r="X48" s="500"/>
      <c r="Y48" s="500"/>
      <c r="Z48" s="500"/>
      <c r="AA48" s="500"/>
      <c r="AB48" s="850" t="s">
        <v>94</v>
      </c>
      <c r="AC48" s="648" t="s">
        <v>55</v>
      </c>
      <c r="AD48" s="648" t="s">
        <v>387</v>
      </c>
      <c r="AE48" s="663"/>
      <c r="AF48" s="642"/>
      <c r="AG48" s="642"/>
      <c r="AH48" s="642"/>
    </row>
    <row r="49" ht="15.75" customHeight="1">
      <c r="A49" s="620"/>
      <c r="B49" s="620"/>
      <c r="C49" s="620"/>
      <c r="D49" s="158"/>
      <c r="E49" s="633" t="s">
        <v>6962</v>
      </c>
      <c r="F49" s="642" t="s">
        <v>6963</v>
      </c>
      <c r="G49" s="623" t="s">
        <v>6964</v>
      </c>
      <c r="H49" s="500"/>
      <c r="I49" s="500"/>
      <c r="J49" s="500"/>
      <c r="K49" s="500"/>
      <c r="L49" s="500"/>
      <c r="M49" s="500"/>
      <c r="N49" s="500"/>
      <c r="O49" s="500"/>
      <c r="P49" s="500"/>
      <c r="Q49" s="500"/>
      <c r="R49" s="500"/>
      <c r="S49" s="500"/>
      <c r="T49" s="500"/>
      <c r="U49" s="500"/>
      <c r="V49" s="500"/>
      <c r="W49" s="500"/>
      <c r="X49" s="500"/>
      <c r="Y49" s="500"/>
      <c r="Z49" s="500"/>
      <c r="AA49" s="500"/>
      <c r="AB49" s="850">
        <v>1.0</v>
      </c>
      <c r="AC49" s="648" t="s">
        <v>55</v>
      </c>
      <c r="AD49" s="648" t="s">
        <v>387</v>
      </c>
      <c r="AE49" s="663"/>
      <c r="AF49" s="642"/>
      <c r="AG49" s="642"/>
      <c r="AH49" s="642"/>
    </row>
    <row r="50" ht="15.75" customHeight="1">
      <c r="A50" s="620"/>
      <c r="B50" s="620"/>
      <c r="C50" s="620"/>
      <c r="D50" s="633" t="s">
        <v>4448</v>
      </c>
      <c r="E50" s="158"/>
      <c r="F50" s="642" t="s">
        <v>6881</v>
      </c>
      <c r="G50" s="623" t="s">
        <v>6882</v>
      </c>
      <c r="H50" s="500"/>
      <c r="I50" s="500"/>
      <c r="J50" s="500"/>
      <c r="K50" s="500"/>
      <c r="L50" s="500"/>
      <c r="M50" s="500"/>
      <c r="N50" s="500"/>
      <c r="O50" s="500"/>
      <c r="P50" s="500"/>
      <c r="Q50" s="500"/>
      <c r="R50" s="500"/>
      <c r="S50" s="500"/>
      <c r="T50" s="500"/>
      <c r="U50" s="500"/>
      <c r="V50" s="500"/>
      <c r="W50" s="500"/>
      <c r="X50" s="500"/>
      <c r="Y50" s="500"/>
      <c r="Z50" s="500"/>
      <c r="AA50" s="500"/>
      <c r="AB50" s="850">
        <v>1.0</v>
      </c>
      <c r="AC50" s="648" t="s">
        <v>55</v>
      </c>
      <c r="AD50" s="648" t="s">
        <v>387</v>
      </c>
      <c r="AE50" s="663"/>
      <c r="AF50" s="642"/>
      <c r="AG50" s="642"/>
      <c r="AH50" s="642"/>
    </row>
    <row r="51" ht="15.75" customHeight="1">
      <c r="A51" s="620"/>
      <c r="B51" s="620"/>
      <c r="C51" s="620"/>
      <c r="D51" s="633" t="s">
        <v>6883</v>
      </c>
      <c r="E51" s="158"/>
      <c r="F51" s="642" t="s">
        <v>6884</v>
      </c>
      <c r="G51" s="623" t="s">
        <v>6885</v>
      </c>
      <c r="H51" s="500"/>
      <c r="I51" s="500"/>
      <c r="J51" s="500"/>
      <c r="K51" s="500"/>
      <c r="L51" s="500"/>
      <c r="M51" s="500"/>
      <c r="N51" s="500"/>
      <c r="O51" s="500"/>
      <c r="P51" s="500"/>
      <c r="Q51" s="500"/>
      <c r="R51" s="500"/>
      <c r="S51" s="500"/>
      <c r="T51" s="500"/>
      <c r="U51" s="500"/>
      <c r="V51" s="500"/>
      <c r="W51" s="500"/>
      <c r="X51" s="500"/>
      <c r="Y51" s="500"/>
      <c r="Z51" s="500"/>
      <c r="AA51" s="500"/>
      <c r="AB51" s="850">
        <v>1.0</v>
      </c>
      <c r="AC51" s="648" t="s">
        <v>55</v>
      </c>
      <c r="AD51" s="648" t="s">
        <v>387</v>
      </c>
      <c r="AE51" s="663"/>
      <c r="AF51" s="642"/>
      <c r="AG51" s="642"/>
      <c r="AH51" s="642"/>
    </row>
    <row r="52" ht="15.75" customHeight="1">
      <c r="A52" s="620"/>
      <c r="B52" s="620"/>
      <c r="C52" s="623" t="s">
        <v>6888</v>
      </c>
      <c r="D52" s="158"/>
      <c r="E52" s="158"/>
      <c r="F52" s="809"/>
      <c r="G52" s="620"/>
      <c r="H52" s="500" t="s">
        <v>94</v>
      </c>
      <c r="I52" s="500" t="s">
        <v>94</v>
      </c>
      <c r="J52" s="500"/>
      <c r="K52" s="500"/>
      <c r="L52" s="500"/>
      <c r="M52" s="500"/>
      <c r="N52" s="500"/>
      <c r="O52" s="500"/>
      <c r="P52" s="500"/>
      <c r="Q52" s="500"/>
      <c r="R52" s="500"/>
      <c r="S52" s="500"/>
      <c r="T52" s="500"/>
      <c r="U52" s="500"/>
      <c r="V52" s="500"/>
      <c r="W52" s="500"/>
      <c r="X52" s="500"/>
      <c r="Y52" s="500"/>
      <c r="Z52" s="500"/>
      <c r="AA52" s="500"/>
      <c r="AB52" s="850" t="s">
        <v>94</v>
      </c>
      <c r="AC52" s="648" t="s">
        <v>55</v>
      </c>
      <c r="AD52" s="648" t="s">
        <v>387</v>
      </c>
      <c r="AE52" s="663"/>
      <c r="AF52" s="642"/>
      <c r="AG52" s="642"/>
      <c r="AH52" s="642"/>
    </row>
    <row r="53" ht="15.75" customHeight="1">
      <c r="A53" s="620"/>
      <c r="B53" s="620"/>
      <c r="C53" s="620"/>
      <c r="D53" s="633" t="s">
        <v>4448</v>
      </c>
      <c r="E53" s="158"/>
      <c r="F53" s="642" t="s">
        <v>6889</v>
      </c>
      <c r="G53" s="623" t="s">
        <v>6890</v>
      </c>
      <c r="H53" s="500"/>
      <c r="I53" s="500"/>
      <c r="J53" s="500"/>
      <c r="K53" s="500"/>
      <c r="L53" s="500"/>
      <c r="M53" s="500"/>
      <c r="N53" s="500"/>
      <c r="O53" s="500"/>
      <c r="P53" s="500"/>
      <c r="Q53" s="500"/>
      <c r="R53" s="500"/>
      <c r="S53" s="500"/>
      <c r="T53" s="500"/>
      <c r="U53" s="500"/>
      <c r="V53" s="500"/>
      <c r="W53" s="500"/>
      <c r="X53" s="500"/>
      <c r="Y53" s="500"/>
      <c r="Z53" s="500"/>
      <c r="AA53" s="500"/>
      <c r="AB53" s="850">
        <v>1.0</v>
      </c>
      <c r="AC53" s="648" t="s">
        <v>55</v>
      </c>
      <c r="AD53" s="648" t="s">
        <v>387</v>
      </c>
      <c r="AE53" s="1880"/>
      <c r="AF53" s="642"/>
      <c r="AG53" s="642"/>
      <c r="AH53" s="642"/>
    </row>
    <row r="54" ht="15.75" customHeight="1">
      <c r="A54" s="620"/>
      <c r="B54" s="620"/>
      <c r="C54" s="620"/>
      <c r="D54" s="633" t="s">
        <v>6883</v>
      </c>
      <c r="E54" s="158"/>
      <c r="F54" s="642" t="s">
        <v>6891</v>
      </c>
      <c r="G54" s="623" t="s">
        <v>6892</v>
      </c>
      <c r="H54" s="500"/>
      <c r="I54" s="500"/>
      <c r="J54" s="500"/>
      <c r="K54" s="500"/>
      <c r="L54" s="500"/>
      <c r="M54" s="500"/>
      <c r="N54" s="500"/>
      <c r="O54" s="500"/>
      <c r="P54" s="500"/>
      <c r="Q54" s="500"/>
      <c r="R54" s="500"/>
      <c r="S54" s="500"/>
      <c r="T54" s="500"/>
      <c r="U54" s="500"/>
      <c r="V54" s="500"/>
      <c r="W54" s="500"/>
      <c r="X54" s="500"/>
      <c r="Y54" s="500"/>
      <c r="Z54" s="500"/>
      <c r="AA54" s="500"/>
      <c r="AB54" s="850">
        <v>1.0</v>
      </c>
      <c r="AC54" s="648" t="s">
        <v>55</v>
      </c>
      <c r="AD54" s="648" t="s">
        <v>387</v>
      </c>
      <c r="AE54" s="663"/>
      <c r="AF54" s="642"/>
      <c r="AG54" s="642"/>
      <c r="AH54" s="642"/>
    </row>
    <row r="55" ht="15.75" customHeight="1">
      <c r="A55" s="620"/>
      <c r="B55" s="620"/>
      <c r="C55" s="623" t="s">
        <v>6893</v>
      </c>
      <c r="D55" s="158"/>
      <c r="E55" s="633" t="s">
        <v>6894</v>
      </c>
      <c r="F55" s="642" t="s">
        <v>6895</v>
      </c>
      <c r="G55" s="643" t="s">
        <v>6965</v>
      </c>
      <c r="H55" s="500"/>
      <c r="I55" s="500"/>
      <c r="J55" s="500"/>
      <c r="K55" s="500"/>
      <c r="L55" s="500"/>
      <c r="M55" s="500"/>
      <c r="N55" s="500"/>
      <c r="O55" s="500"/>
      <c r="P55" s="500"/>
      <c r="Q55" s="500"/>
      <c r="R55" s="500"/>
      <c r="S55" s="500"/>
      <c r="T55" s="500"/>
      <c r="U55" s="500"/>
      <c r="V55" s="500"/>
      <c r="W55" s="500"/>
      <c r="X55" s="500"/>
      <c r="Y55" s="500"/>
      <c r="Z55" s="500"/>
      <c r="AA55" s="500"/>
      <c r="AB55" s="850">
        <v>1.0</v>
      </c>
      <c r="AC55" s="648" t="s">
        <v>55</v>
      </c>
      <c r="AD55" s="648" t="s">
        <v>387</v>
      </c>
      <c r="AE55" s="663"/>
      <c r="AF55" s="642"/>
      <c r="AG55" s="642"/>
      <c r="AH55" s="642"/>
    </row>
    <row r="56" ht="15.75" customHeight="1">
      <c r="A56" s="620"/>
      <c r="B56" s="623" t="s">
        <v>4428</v>
      </c>
      <c r="C56" s="620"/>
      <c r="D56" s="158"/>
      <c r="E56" s="158"/>
      <c r="F56" s="809"/>
      <c r="G56" s="620"/>
      <c r="H56" s="500" t="s">
        <v>94</v>
      </c>
      <c r="I56" s="500" t="s">
        <v>94</v>
      </c>
      <c r="J56" s="500"/>
      <c r="K56" s="500"/>
      <c r="L56" s="500"/>
      <c r="M56" s="500"/>
      <c r="N56" s="500"/>
      <c r="O56" s="500"/>
      <c r="P56" s="500"/>
      <c r="Q56" s="500"/>
      <c r="R56" s="500"/>
      <c r="S56" s="500"/>
      <c r="T56" s="500"/>
      <c r="U56" s="500"/>
      <c r="V56" s="500"/>
      <c r="W56" s="500"/>
      <c r="X56" s="500"/>
      <c r="Y56" s="500"/>
      <c r="Z56" s="500"/>
      <c r="AA56" s="500"/>
      <c r="AB56" s="850" t="s">
        <v>94</v>
      </c>
      <c r="AC56" s="648" t="s">
        <v>55</v>
      </c>
      <c r="AD56" s="648" t="s">
        <v>387</v>
      </c>
      <c r="AE56" s="663"/>
      <c r="AF56" s="642"/>
      <c r="AG56" s="642"/>
      <c r="AH56" s="642"/>
    </row>
    <row r="57" ht="15.75" customHeight="1">
      <c r="A57" s="620"/>
      <c r="B57" s="620"/>
      <c r="C57" s="620"/>
      <c r="D57" s="158"/>
      <c r="E57" s="158"/>
      <c r="F57" s="642" t="s">
        <v>6897</v>
      </c>
      <c r="G57" s="623" t="s">
        <v>6898</v>
      </c>
      <c r="H57" s="500"/>
      <c r="I57" s="500"/>
      <c r="J57" s="500"/>
      <c r="K57" s="500"/>
      <c r="L57" s="500"/>
      <c r="M57" s="500"/>
      <c r="N57" s="500"/>
      <c r="O57" s="500"/>
      <c r="P57" s="500"/>
      <c r="Q57" s="500"/>
      <c r="R57" s="500"/>
      <c r="S57" s="500"/>
      <c r="T57" s="500"/>
      <c r="U57" s="500"/>
      <c r="V57" s="500"/>
      <c r="W57" s="500"/>
      <c r="X57" s="500"/>
      <c r="Y57" s="500"/>
      <c r="Z57" s="500"/>
      <c r="AA57" s="500"/>
      <c r="AB57" s="850">
        <v>1.0</v>
      </c>
      <c r="AC57" s="648" t="s">
        <v>55</v>
      </c>
      <c r="AD57" s="648" t="s">
        <v>387</v>
      </c>
      <c r="AE57" s="663"/>
      <c r="AF57" s="642"/>
      <c r="AG57" s="642"/>
      <c r="AH57" s="642"/>
    </row>
    <row r="58" ht="15.75" customHeight="1">
      <c r="A58" s="620"/>
      <c r="B58" s="620"/>
      <c r="C58" s="623" t="s">
        <v>6900</v>
      </c>
      <c r="D58" s="158"/>
      <c r="E58" s="158"/>
      <c r="F58" s="642" t="s">
        <v>6901</v>
      </c>
      <c r="G58" s="623" t="s">
        <v>6902</v>
      </c>
      <c r="H58" s="500"/>
      <c r="I58" s="500"/>
      <c r="J58" s="500"/>
      <c r="K58" s="500"/>
      <c r="L58" s="500"/>
      <c r="M58" s="500"/>
      <c r="N58" s="500"/>
      <c r="O58" s="500"/>
      <c r="P58" s="500"/>
      <c r="Q58" s="500"/>
      <c r="R58" s="500"/>
      <c r="S58" s="500"/>
      <c r="T58" s="500"/>
      <c r="U58" s="500"/>
      <c r="V58" s="500"/>
      <c r="W58" s="500"/>
      <c r="X58" s="500"/>
      <c r="Y58" s="500"/>
      <c r="Z58" s="500"/>
      <c r="AA58" s="500"/>
      <c r="AB58" s="850">
        <v>1.0</v>
      </c>
      <c r="AC58" s="648" t="s">
        <v>55</v>
      </c>
      <c r="AD58" s="648" t="s">
        <v>387</v>
      </c>
      <c r="AE58" s="663"/>
      <c r="AF58" s="656" t="s">
        <v>6966</v>
      </c>
      <c r="AG58" s="642"/>
      <c r="AH58" s="642"/>
    </row>
    <row r="59" ht="15.75" customHeight="1">
      <c r="A59" s="620"/>
      <c r="B59" s="623"/>
      <c r="C59" s="620"/>
      <c r="D59" s="158"/>
      <c r="E59" s="158"/>
      <c r="F59" s="640" t="s">
        <v>6967</v>
      </c>
      <c r="G59" s="643" t="s">
        <v>6968</v>
      </c>
      <c r="H59" s="500"/>
      <c r="I59" s="500"/>
      <c r="J59" s="500"/>
      <c r="K59" s="500"/>
      <c r="L59" s="500"/>
      <c r="M59" s="500"/>
      <c r="N59" s="500"/>
      <c r="O59" s="500"/>
      <c r="P59" s="500"/>
      <c r="Q59" s="500"/>
      <c r="R59" s="500"/>
      <c r="S59" s="500"/>
      <c r="T59" s="500"/>
      <c r="U59" s="500"/>
      <c r="V59" s="500"/>
      <c r="W59" s="500"/>
      <c r="X59" s="500"/>
      <c r="Y59" s="500"/>
      <c r="Z59" s="500"/>
      <c r="AA59" s="500"/>
      <c r="AB59" s="850">
        <v>1.0</v>
      </c>
      <c r="AC59" s="648" t="s">
        <v>55</v>
      </c>
      <c r="AD59" s="648" t="s">
        <v>387</v>
      </c>
      <c r="AE59" s="663"/>
      <c r="AF59" s="642"/>
      <c r="AG59" s="642"/>
      <c r="AH59" s="642"/>
    </row>
    <row r="60" ht="15.75" customHeight="1">
      <c r="A60" s="620"/>
      <c r="B60" s="623" t="s">
        <v>2003</v>
      </c>
      <c r="C60" s="620"/>
      <c r="D60" s="158"/>
      <c r="E60" s="158"/>
      <c r="F60" s="642" t="s">
        <v>6969</v>
      </c>
      <c r="G60" s="623" t="s">
        <v>6970</v>
      </c>
      <c r="H60" s="500"/>
      <c r="I60" s="500"/>
      <c r="J60" s="500"/>
      <c r="K60" s="500"/>
      <c r="L60" s="500"/>
      <c r="M60" s="500"/>
      <c r="N60" s="500"/>
      <c r="O60" s="500"/>
      <c r="P60" s="500"/>
      <c r="Q60" s="500"/>
      <c r="R60" s="500"/>
      <c r="S60" s="500"/>
      <c r="T60" s="500"/>
      <c r="U60" s="500"/>
      <c r="V60" s="500"/>
      <c r="W60" s="500"/>
      <c r="X60" s="500"/>
      <c r="Y60" s="500"/>
      <c r="Z60" s="500"/>
      <c r="AA60" s="500"/>
      <c r="AB60" s="850">
        <v>1.0</v>
      </c>
      <c r="AC60" s="648" t="s">
        <v>55</v>
      </c>
      <c r="AD60" s="648" t="s">
        <v>387</v>
      </c>
      <c r="AE60" s="663"/>
      <c r="AF60" s="642"/>
      <c r="AG60" s="642"/>
      <c r="AH60" s="642"/>
    </row>
    <row r="61" ht="15.75" customHeight="1">
      <c r="A61" s="620"/>
      <c r="B61" s="623" t="s">
        <v>3752</v>
      </c>
      <c r="C61" s="620"/>
      <c r="D61" s="158"/>
      <c r="E61" s="158"/>
      <c r="F61" s="809"/>
      <c r="G61" s="620"/>
      <c r="H61" s="500" t="s">
        <v>94</v>
      </c>
      <c r="I61" s="500" t="s">
        <v>94</v>
      </c>
      <c r="J61" s="500"/>
      <c r="K61" s="500"/>
      <c r="L61" s="500"/>
      <c r="M61" s="500"/>
      <c r="N61" s="500"/>
      <c r="O61" s="500"/>
      <c r="P61" s="500"/>
      <c r="Q61" s="500"/>
      <c r="R61" s="500"/>
      <c r="S61" s="500"/>
      <c r="T61" s="500"/>
      <c r="U61" s="500"/>
      <c r="V61" s="500"/>
      <c r="W61" s="500"/>
      <c r="X61" s="500"/>
      <c r="Y61" s="500"/>
      <c r="Z61" s="500"/>
      <c r="AA61" s="500"/>
      <c r="AB61" s="850" t="s">
        <v>94</v>
      </c>
      <c r="AC61" s="648" t="s">
        <v>55</v>
      </c>
      <c r="AD61" s="648" t="s">
        <v>387</v>
      </c>
      <c r="AE61" s="663"/>
      <c r="AF61" s="642"/>
      <c r="AG61" s="642"/>
      <c r="AH61" s="642"/>
    </row>
    <row r="62" ht="15.75" customHeight="1">
      <c r="A62" s="620"/>
      <c r="B62" s="620"/>
      <c r="C62" s="623" t="s">
        <v>6971</v>
      </c>
      <c r="D62" s="158"/>
      <c r="E62" s="158"/>
      <c r="F62" s="642" t="s">
        <v>6972</v>
      </c>
      <c r="G62" s="623" t="s">
        <v>6973</v>
      </c>
      <c r="H62" s="500"/>
      <c r="I62" s="500"/>
      <c r="J62" s="500"/>
      <c r="K62" s="500"/>
      <c r="L62" s="500"/>
      <c r="M62" s="500"/>
      <c r="N62" s="500"/>
      <c r="O62" s="500"/>
      <c r="P62" s="500"/>
      <c r="Q62" s="500"/>
      <c r="R62" s="500"/>
      <c r="S62" s="500"/>
      <c r="T62" s="500"/>
      <c r="U62" s="500"/>
      <c r="V62" s="500"/>
      <c r="W62" s="500"/>
      <c r="X62" s="500"/>
      <c r="Y62" s="500"/>
      <c r="Z62" s="500"/>
      <c r="AA62" s="500"/>
      <c r="AB62" s="850">
        <v>1.0</v>
      </c>
      <c r="AC62" s="648" t="s">
        <v>55</v>
      </c>
      <c r="AD62" s="648" t="s">
        <v>387</v>
      </c>
      <c r="AE62" s="663"/>
      <c r="AF62" s="642"/>
      <c r="AG62" s="640"/>
      <c r="AH62" s="642"/>
    </row>
    <row r="63" ht="15.75" customHeight="1">
      <c r="A63" s="620"/>
      <c r="B63" s="620"/>
      <c r="C63" s="623" t="s">
        <v>2895</v>
      </c>
      <c r="D63" s="158"/>
      <c r="E63" s="158"/>
      <c r="F63" s="642" t="s">
        <v>6974</v>
      </c>
      <c r="G63" s="623" t="s">
        <v>6975</v>
      </c>
      <c r="H63" s="500"/>
      <c r="I63" s="500"/>
      <c r="J63" s="500"/>
      <c r="K63" s="500"/>
      <c r="L63" s="500"/>
      <c r="M63" s="500"/>
      <c r="N63" s="500"/>
      <c r="O63" s="500"/>
      <c r="P63" s="500"/>
      <c r="Q63" s="500"/>
      <c r="R63" s="500"/>
      <c r="S63" s="500"/>
      <c r="T63" s="500"/>
      <c r="U63" s="500"/>
      <c r="V63" s="500"/>
      <c r="W63" s="500"/>
      <c r="X63" s="500"/>
      <c r="Y63" s="500"/>
      <c r="Z63" s="500"/>
      <c r="AA63" s="500"/>
      <c r="AB63" s="850">
        <v>1.0</v>
      </c>
      <c r="AC63" s="648" t="s">
        <v>55</v>
      </c>
      <c r="AD63" s="648" t="s">
        <v>387</v>
      </c>
      <c r="AE63" s="663"/>
      <c r="AF63" s="642"/>
      <c r="AG63" s="640"/>
      <c r="AH63" s="642"/>
    </row>
    <row r="64" ht="15.75" customHeight="1">
      <c r="A64" s="620"/>
      <c r="B64" s="620"/>
      <c r="C64" s="623" t="s">
        <v>6976</v>
      </c>
      <c r="D64" s="158"/>
      <c r="E64" s="158"/>
      <c r="F64" s="642" t="s">
        <v>6977</v>
      </c>
      <c r="G64" s="623" t="s">
        <v>6978</v>
      </c>
      <c r="H64" s="500"/>
      <c r="I64" s="500"/>
      <c r="J64" s="500"/>
      <c r="K64" s="500"/>
      <c r="L64" s="500"/>
      <c r="M64" s="500"/>
      <c r="N64" s="500"/>
      <c r="O64" s="500"/>
      <c r="P64" s="500"/>
      <c r="Q64" s="500"/>
      <c r="R64" s="500"/>
      <c r="S64" s="500"/>
      <c r="T64" s="500"/>
      <c r="U64" s="500"/>
      <c r="V64" s="500"/>
      <c r="W64" s="500"/>
      <c r="X64" s="500"/>
      <c r="Y64" s="500"/>
      <c r="Z64" s="500"/>
      <c r="AA64" s="500"/>
      <c r="AB64" s="850">
        <v>1.0</v>
      </c>
      <c r="AC64" s="648" t="s">
        <v>55</v>
      </c>
      <c r="AD64" s="648" t="s">
        <v>387</v>
      </c>
      <c r="AE64" s="663"/>
      <c r="AF64" s="663"/>
      <c r="AG64" s="640"/>
      <c r="AH64" s="642"/>
    </row>
    <row r="65" ht="15.75" customHeight="1">
      <c r="A65" s="620"/>
      <c r="B65" s="620"/>
      <c r="C65" s="620"/>
      <c r="D65" s="633" t="s">
        <v>6979</v>
      </c>
      <c r="E65" s="633" t="s">
        <v>6980</v>
      </c>
      <c r="F65" s="642" t="s">
        <v>6981</v>
      </c>
      <c r="G65" s="623" t="s">
        <v>6982</v>
      </c>
      <c r="H65" s="500"/>
      <c r="I65" s="500"/>
      <c r="J65" s="500"/>
      <c r="K65" s="500"/>
      <c r="L65" s="500"/>
      <c r="M65" s="500"/>
      <c r="N65" s="500"/>
      <c r="O65" s="500"/>
      <c r="P65" s="500"/>
      <c r="Q65" s="500"/>
      <c r="R65" s="500"/>
      <c r="S65" s="500"/>
      <c r="T65" s="500"/>
      <c r="U65" s="500"/>
      <c r="V65" s="500"/>
      <c r="W65" s="500"/>
      <c r="X65" s="500"/>
      <c r="Y65" s="500"/>
      <c r="Z65" s="500"/>
      <c r="AA65" s="500"/>
      <c r="AB65" s="850">
        <v>1.0</v>
      </c>
      <c r="AC65" s="648" t="s">
        <v>55</v>
      </c>
      <c r="AD65" s="648" t="s">
        <v>387</v>
      </c>
      <c r="AE65" s="663"/>
      <c r="AF65" s="640" t="s">
        <v>6983</v>
      </c>
      <c r="AG65" s="642"/>
      <c r="AH65" s="642"/>
    </row>
    <row r="66" ht="15.75" customHeight="1">
      <c r="A66" s="620"/>
      <c r="B66" s="620"/>
      <c r="C66" s="620"/>
      <c r="D66" s="633" t="s">
        <v>6984</v>
      </c>
      <c r="E66" s="633" t="s">
        <v>6985</v>
      </c>
      <c r="F66" s="642" t="s">
        <v>6981</v>
      </c>
      <c r="G66" s="623" t="s">
        <v>6986</v>
      </c>
      <c r="H66" s="500"/>
      <c r="I66" s="500"/>
      <c r="J66" s="500"/>
      <c r="K66" s="500"/>
      <c r="L66" s="500"/>
      <c r="M66" s="500"/>
      <c r="N66" s="500"/>
      <c r="O66" s="500"/>
      <c r="P66" s="500"/>
      <c r="Q66" s="500"/>
      <c r="R66" s="500"/>
      <c r="S66" s="500"/>
      <c r="T66" s="500"/>
      <c r="U66" s="500"/>
      <c r="V66" s="500"/>
      <c r="W66" s="500"/>
      <c r="X66" s="500"/>
      <c r="Y66" s="500"/>
      <c r="Z66" s="500"/>
      <c r="AA66" s="500"/>
      <c r="AB66" s="850">
        <v>1.0</v>
      </c>
      <c r="AC66" s="648" t="s">
        <v>55</v>
      </c>
      <c r="AD66" s="648" t="s">
        <v>387</v>
      </c>
      <c r="AE66" s="1886"/>
      <c r="AF66" s="642"/>
      <c r="AG66" s="642"/>
      <c r="AH66" s="642"/>
    </row>
    <row r="67" ht="15.75" customHeight="1">
      <c r="A67" s="620"/>
      <c r="B67" s="623" t="s">
        <v>1969</v>
      </c>
      <c r="C67" s="620"/>
      <c r="D67" s="158"/>
      <c r="E67" s="158"/>
      <c r="F67" s="809"/>
      <c r="G67" s="620"/>
      <c r="H67" s="500" t="s">
        <v>94</v>
      </c>
      <c r="I67" s="500" t="s">
        <v>94</v>
      </c>
      <c r="J67" s="500"/>
      <c r="K67" s="500"/>
      <c r="L67" s="500"/>
      <c r="M67" s="500"/>
      <c r="N67" s="500"/>
      <c r="O67" s="500"/>
      <c r="P67" s="500"/>
      <c r="Q67" s="500"/>
      <c r="R67" s="500"/>
      <c r="S67" s="500"/>
      <c r="T67" s="500"/>
      <c r="U67" s="500"/>
      <c r="V67" s="500"/>
      <c r="W67" s="500"/>
      <c r="X67" s="500"/>
      <c r="Y67" s="500"/>
      <c r="Z67" s="500"/>
      <c r="AA67" s="500"/>
      <c r="AB67" s="850" t="s">
        <v>94</v>
      </c>
      <c r="AC67" s="648" t="s">
        <v>55</v>
      </c>
      <c r="AD67" s="648" t="s">
        <v>387</v>
      </c>
      <c r="AE67" s="663"/>
      <c r="AF67" s="642"/>
      <c r="AG67" s="642"/>
      <c r="AH67" s="642"/>
    </row>
    <row r="68" ht="15.75" customHeight="1">
      <c r="A68" s="620"/>
      <c r="B68" s="620"/>
      <c r="C68" s="623" t="s">
        <v>6987</v>
      </c>
      <c r="D68" s="158"/>
      <c r="E68" s="158"/>
      <c r="F68" s="642" t="s">
        <v>6988</v>
      </c>
      <c r="G68" s="623" t="s">
        <v>6989</v>
      </c>
      <c r="H68" s="500"/>
      <c r="I68" s="500"/>
      <c r="J68" s="500"/>
      <c r="K68" s="500"/>
      <c r="L68" s="500"/>
      <c r="M68" s="500"/>
      <c r="N68" s="500"/>
      <c r="O68" s="500"/>
      <c r="P68" s="500"/>
      <c r="Q68" s="500"/>
      <c r="R68" s="500"/>
      <c r="S68" s="500"/>
      <c r="T68" s="500"/>
      <c r="U68" s="500"/>
      <c r="V68" s="500"/>
      <c r="W68" s="500"/>
      <c r="X68" s="500"/>
      <c r="Y68" s="500"/>
      <c r="Z68" s="500"/>
      <c r="AA68" s="500"/>
      <c r="AB68" s="850">
        <v>1.0</v>
      </c>
      <c r="AC68" s="648" t="s">
        <v>55</v>
      </c>
      <c r="AD68" s="648" t="s">
        <v>387</v>
      </c>
      <c r="AE68" s="1882" t="s">
        <v>6990</v>
      </c>
      <c r="AF68" s="642"/>
      <c r="AG68" s="642"/>
      <c r="AH68" s="642"/>
    </row>
    <row r="69" ht="15.75" customHeight="1">
      <c r="A69" s="620"/>
      <c r="B69" s="620"/>
      <c r="C69" s="623" t="s">
        <v>2018</v>
      </c>
      <c r="D69" s="158"/>
      <c r="E69" s="158"/>
      <c r="F69" s="642" t="s">
        <v>6991</v>
      </c>
      <c r="G69" s="623" t="s">
        <v>6992</v>
      </c>
      <c r="H69" s="500"/>
      <c r="I69" s="500"/>
      <c r="J69" s="500"/>
      <c r="K69" s="500"/>
      <c r="L69" s="500"/>
      <c r="M69" s="500"/>
      <c r="N69" s="500"/>
      <c r="O69" s="500"/>
      <c r="P69" s="500"/>
      <c r="Q69" s="500"/>
      <c r="R69" s="500"/>
      <c r="S69" s="500"/>
      <c r="T69" s="500"/>
      <c r="U69" s="500"/>
      <c r="V69" s="500"/>
      <c r="W69" s="500"/>
      <c r="X69" s="500"/>
      <c r="Y69" s="500"/>
      <c r="Z69" s="500"/>
      <c r="AA69" s="500"/>
      <c r="AB69" s="850">
        <v>1.0</v>
      </c>
      <c r="AC69" s="648" t="s">
        <v>55</v>
      </c>
      <c r="AD69" s="648" t="s">
        <v>387</v>
      </c>
      <c r="AE69" s="663"/>
      <c r="AF69" s="642"/>
      <c r="AG69" s="642"/>
      <c r="AH69" s="640"/>
    </row>
    <row r="70" ht="15.75" customHeight="1">
      <c r="A70" s="620"/>
      <c r="B70" s="620"/>
      <c r="C70" s="623" t="s">
        <v>50</v>
      </c>
      <c r="D70" s="158"/>
      <c r="E70" s="158"/>
      <c r="F70" s="642" t="s">
        <v>6993</v>
      </c>
      <c r="G70" s="623" t="s">
        <v>6994</v>
      </c>
      <c r="H70" s="1380"/>
      <c r="I70" s="500"/>
      <c r="J70" s="1380"/>
      <c r="K70" s="1380"/>
      <c r="L70" s="1380"/>
      <c r="M70" s="1380"/>
      <c r="N70" s="1380"/>
      <c r="O70" s="1380"/>
      <c r="P70" s="1380"/>
      <c r="Q70" s="1380"/>
      <c r="R70" s="1380"/>
      <c r="S70" s="1380"/>
      <c r="T70" s="1380"/>
      <c r="U70" s="1380"/>
      <c r="V70" s="1380"/>
      <c r="W70" s="1380"/>
      <c r="X70" s="1380"/>
      <c r="Y70" s="1380"/>
      <c r="Z70" s="1380"/>
      <c r="AA70" s="1380"/>
      <c r="AB70" s="1887">
        <v>1.0</v>
      </c>
      <c r="AC70" s="648" t="s">
        <v>55</v>
      </c>
      <c r="AD70" s="648" t="s">
        <v>387</v>
      </c>
      <c r="AE70" s="663"/>
      <c r="AF70" s="642"/>
      <c r="AG70" s="642"/>
      <c r="AH70" s="642"/>
    </row>
    <row r="71" ht="15.75" customHeight="1">
      <c r="A71" s="623" t="s">
        <v>1823</v>
      </c>
      <c r="B71" s="620"/>
      <c r="C71" s="620"/>
      <c r="D71" s="158"/>
      <c r="E71" s="158"/>
      <c r="F71" s="642" t="s">
        <v>6995</v>
      </c>
      <c r="G71" s="623" t="s">
        <v>6996</v>
      </c>
      <c r="H71" s="500"/>
      <c r="I71" s="500"/>
      <c r="J71" s="500"/>
      <c r="K71" s="500"/>
      <c r="L71" s="500"/>
      <c r="M71" s="500"/>
      <c r="N71" s="500"/>
      <c r="O71" s="500"/>
      <c r="P71" s="500"/>
      <c r="Q71" s="500"/>
      <c r="R71" s="500"/>
      <c r="S71" s="500"/>
      <c r="T71" s="500"/>
      <c r="U71" s="500"/>
      <c r="V71" s="500"/>
      <c r="W71" s="500"/>
      <c r="X71" s="500"/>
      <c r="Y71" s="500"/>
      <c r="Z71" s="500"/>
      <c r="AA71" s="500"/>
      <c r="AB71" s="850">
        <v>1.0</v>
      </c>
      <c r="AC71" s="648" t="s">
        <v>55</v>
      </c>
      <c r="AD71" s="648" t="s">
        <v>387</v>
      </c>
      <c r="AE71" s="663"/>
      <c r="AF71" s="642"/>
      <c r="AG71" s="642"/>
      <c r="AH71" s="642"/>
    </row>
    <row r="72" ht="15.75" customHeight="1">
      <c r="A72" s="620"/>
      <c r="B72" s="623" t="s">
        <v>6997</v>
      </c>
      <c r="C72" s="620"/>
      <c r="D72" s="158"/>
      <c r="E72" s="809"/>
      <c r="F72" s="809"/>
      <c r="G72" s="809"/>
      <c r="H72" s="500" t="s">
        <v>94</v>
      </c>
      <c r="I72" s="500" t="s">
        <v>94</v>
      </c>
      <c r="J72" s="500"/>
      <c r="K72" s="500"/>
      <c r="L72" s="500"/>
      <c r="M72" s="500"/>
      <c r="N72" s="500"/>
      <c r="O72" s="500"/>
      <c r="P72" s="500"/>
      <c r="Q72" s="500"/>
      <c r="R72" s="500"/>
      <c r="S72" s="500"/>
      <c r="T72" s="500"/>
      <c r="U72" s="500"/>
      <c r="V72" s="500"/>
      <c r="W72" s="500"/>
      <c r="X72" s="500"/>
      <c r="Y72" s="500"/>
      <c r="Z72" s="500"/>
      <c r="AA72" s="500"/>
      <c r="AB72" s="850" t="s">
        <v>94</v>
      </c>
      <c r="AC72" s="648" t="s">
        <v>55</v>
      </c>
      <c r="AD72" s="648" t="s">
        <v>387</v>
      </c>
      <c r="AE72" s="663"/>
      <c r="AF72" s="642"/>
      <c r="AG72" s="642"/>
      <c r="AH72" s="642"/>
    </row>
    <row r="73" ht="15.75" customHeight="1">
      <c r="A73" s="620"/>
      <c r="B73" s="623" t="s">
        <v>6998</v>
      </c>
      <c r="C73" s="620"/>
      <c r="D73" s="158"/>
      <c r="E73" s="809"/>
      <c r="F73" s="809"/>
      <c r="G73" s="1326" t="s">
        <v>6999</v>
      </c>
      <c r="H73" s="500"/>
      <c r="I73" s="500"/>
      <c r="J73" s="500"/>
      <c r="K73" s="500"/>
      <c r="L73" s="500"/>
      <c r="M73" s="500"/>
      <c r="N73" s="500"/>
      <c r="O73" s="500"/>
      <c r="P73" s="500"/>
      <c r="Q73" s="500"/>
      <c r="R73" s="500"/>
      <c r="S73" s="500"/>
      <c r="T73" s="500"/>
      <c r="U73" s="500"/>
      <c r="V73" s="500"/>
      <c r="W73" s="500"/>
      <c r="X73" s="500"/>
      <c r="Y73" s="500"/>
      <c r="Z73" s="500"/>
      <c r="AA73" s="500"/>
      <c r="AB73" s="850">
        <v>1.0</v>
      </c>
      <c r="AC73" s="648" t="s">
        <v>55</v>
      </c>
      <c r="AD73" s="648" t="s">
        <v>387</v>
      </c>
      <c r="AE73" s="663"/>
      <c r="AF73" s="642"/>
      <c r="AG73" s="642"/>
      <c r="AH73" s="642"/>
    </row>
    <row r="74" ht="15.75" customHeight="1">
      <c r="A74" s="620"/>
      <c r="B74" s="620"/>
      <c r="C74" s="623" t="s">
        <v>7000</v>
      </c>
      <c r="D74" s="158"/>
      <c r="E74" s="642" t="s">
        <v>7000</v>
      </c>
      <c r="F74" s="642" t="s">
        <v>7001</v>
      </c>
      <c r="G74" s="642" t="s">
        <v>7002</v>
      </c>
      <c r="H74" s="500"/>
      <c r="I74" s="500"/>
      <c r="J74" s="500"/>
      <c r="K74" s="500"/>
      <c r="L74" s="500"/>
      <c r="M74" s="500"/>
      <c r="N74" s="500"/>
      <c r="O74" s="500"/>
      <c r="P74" s="500"/>
      <c r="Q74" s="500"/>
      <c r="R74" s="500"/>
      <c r="S74" s="500"/>
      <c r="T74" s="500"/>
      <c r="U74" s="500"/>
      <c r="V74" s="500"/>
      <c r="W74" s="500"/>
      <c r="X74" s="500"/>
      <c r="Y74" s="500"/>
      <c r="Z74" s="500"/>
      <c r="AA74" s="500"/>
      <c r="AB74" s="850">
        <v>1.0</v>
      </c>
      <c r="AC74" s="648" t="s">
        <v>55</v>
      </c>
      <c r="AD74" s="648" t="s">
        <v>387</v>
      </c>
      <c r="AE74" s="663"/>
      <c r="AF74" s="642"/>
      <c r="AG74" s="642"/>
      <c r="AH74" s="642"/>
    </row>
    <row r="75" ht="15.75" customHeight="1">
      <c r="A75" s="620"/>
      <c r="B75" s="620"/>
      <c r="C75" s="623" t="s">
        <v>7003</v>
      </c>
      <c r="D75" s="158"/>
      <c r="E75" s="642" t="s">
        <v>7004</v>
      </c>
      <c r="F75" s="642" t="s">
        <v>7005</v>
      </c>
      <c r="G75" s="642" t="s">
        <v>7006</v>
      </c>
      <c r="H75" s="500"/>
      <c r="I75" s="500"/>
      <c r="J75" s="500"/>
      <c r="K75" s="500"/>
      <c r="L75" s="500"/>
      <c r="M75" s="500"/>
      <c r="N75" s="500"/>
      <c r="O75" s="500"/>
      <c r="P75" s="500"/>
      <c r="Q75" s="500"/>
      <c r="R75" s="500"/>
      <c r="S75" s="500"/>
      <c r="T75" s="500"/>
      <c r="U75" s="500"/>
      <c r="V75" s="500"/>
      <c r="W75" s="500"/>
      <c r="X75" s="500"/>
      <c r="Y75" s="500"/>
      <c r="Z75" s="500"/>
      <c r="AA75" s="500"/>
      <c r="AB75" s="850">
        <v>1.0</v>
      </c>
      <c r="AC75" s="648" t="s">
        <v>55</v>
      </c>
      <c r="AD75" s="648" t="s">
        <v>387</v>
      </c>
      <c r="AE75" s="663"/>
      <c r="AF75" s="642"/>
      <c r="AG75" s="642"/>
      <c r="AH75" s="642"/>
    </row>
    <row r="76" ht="15.75" customHeight="1">
      <c r="A76" s="620"/>
      <c r="B76" s="623" t="s">
        <v>7007</v>
      </c>
      <c r="C76" s="620"/>
      <c r="D76" s="158"/>
      <c r="E76" s="809"/>
      <c r="F76" s="809"/>
      <c r="G76" s="809"/>
      <c r="H76" s="500" t="s">
        <v>94</v>
      </c>
      <c r="I76" s="500" t="s">
        <v>94</v>
      </c>
      <c r="J76" s="500"/>
      <c r="K76" s="500"/>
      <c r="L76" s="500"/>
      <c r="M76" s="500"/>
      <c r="N76" s="500"/>
      <c r="O76" s="500"/>
      <c r="P76" s="500"/>
      <c r="Q76" s="500"/>
      <c r="R76" s="500"/>
      <c r="S76" s="500"/>
      <c r="T76" s="500"/>
      <c r="U76" s="500"/>
      <c r="V76" s="500"/>
      <c r="W76" s="500"/>
      <c r="X76" s="500"/>
      <c r="Y76" s="500"/>
      <c r="Z76" s="500"/>
      <c r="AA76" s="500"/>
      <c r="AB76" s="850" t="s">
        <v>94</v>
      </c>
      <c r="AC76" s="648" t="s">
        <v>55</v>
      </c>
      <c r="AD76" s="648" t="s">
        <v>387</v>
      </c>
      <c r="AE76" s="663"/>
      <c r="AF76" s="642"/>
      <c r="AG76" s="642"/>
      <c r="AH76" s="642"/>
    </row>
    <row r="77" ht="15.75" customHeight="1">
      <c r="A77" s="620"/>
      <c r="B77" s="620"/>
      <c r="C77" s="623" t="s">
        <v>7008</v>
      </c>
      <c r="D77" s="158"/>
      <c r="E77" s="809"/>
      <c r="F77" s="642" t="s">
        <v>7009</v>
      </c>
      <c r="G77" s="642" t="s">
        <v>7010</v>
      </c>
      <c r="H77" s="500"/>
      <c r="I77" s="500"/>
      <c r="J77" s="500"/>
      <c r="K77" s="500"/>
      <c r="L77" s="500"/>
      <c r="M77" s="500"/>
      <c r="N77" s="500"/>
      <c r="O77" s="500"/>
      <c r="P77" s="500"/>
      <c r="Q77" s="500"/>
      <c r="R77" s="500"/>
      <c r="S77" s="500"/>
      <c r="T77" s="500"/>
      <c r="U77" s="500"/>
      <c r="V77" s="500"/>
      <c r="W77" s="500"/>
      <c r="X77" s="500"/>
      <c r="Y77" s="500"/>
      <c r="Z77" s="500"/>
      <c r="AA77" s="500"/>
      <c r="AB77" s="850">
        <v>1.0</v>
      </c>
      <c r="AC77" s="648" t="s">
        <v>55</v>
      </c>
      <c r="AD77" s="648" t="s">
        <v>387</v>
      </c>
      <c r="AE77" s="663"/>
      <c r="AF77" s="642"/>
      <c r="AG77" s="642"/>
      <c r="AH77" s="642"/>
    </row>
    <row r="78" ht="15.75" customHeight="1">
      <c r="A78" s="620"/>
      <c r="B78" s="620"/>
      <c r="C78" s="620"/>
      <c r="D78" s="633" t="s">
        <v>7011</v>
      </c>
      <c r="E78" s="809"/>
      <c r="F78" s="642" t="s">
        <v>7012</v>
      </c>
      <c r="G78" s="642" t="s">
        <v>7013</v>
      </c>
      <c r="H78" s="500"/>
      <c r="I78" s="500"/>
      <c r="J78" s="500"/>
      <c r="K78" s="500"/>
      <c r="L78" s="500"/>
      <c r="M78" s="500"/>
      <c r="N78" s="500"/>
      <c r="O78" s="500"/>
      <c r="P78" s="500"/>
      <c r="Q78" s="500"/>
      <c r="R78" s="500"/>
      <c r="S78" s="500"/>
      <c r="T78" s="500"/>
      <c r="U78" s="500"/>
      <c r="V78" s="500"/>
      <c r="W78" s="500"/>
      <c r="X78" s="500"/>
      <c r="Y78" s="500"/>
      <c r="Z78" s="500"/>
      <c r="AA78" s="500"/>
      <c r="AB78" s="850">
        <v>1.0</v>
      </c>
      <c r="AC78" s="648" t="s">
        <v>55</v>
      </c>
      <c r="AD78" s="648" t="s">
        <v>387</v>
      </c>
      <c r="AE78" s="663"/>
      <c r="AF78" s="642"/>
      <c r="AG78" s="642"/>
      <c r="AH78" s="642"/>
    </row>
    <row r="79" ht="15.75" customHeight="1">
      <c r="A79" s="620"/>
      <c r="B79" s="623" t="s">
        <v>3491</v>
      </c>
      <c r="C79" s="620"/>
      <c r="D79" s="158"/>
      <c r="E79" s="809"/>
      <c r="F79" s="642" t="s">
        <v>7014</v>
      </c>
      <c r="G79" s="642" t="s">
        <v>7015</v>
      </c>
      <c r="H79" s="500"/>
      <c r="I79" s="500"/>
      <c r="J79" s="500"/>
      <c r="K79" s="500"/>
      <c r="L79" s="500"/>
      <c r="M79" s="500"/>
      <c r="N79" s="500"/>
      <c r="O79" s="500"/>
      <c r="P79" s="500"/>
      <c r="Q79" s="500"/>
      <c r="R79" s="500"/>
      <c r="S79" s="500"/>
      <c r="T79" s="500"/>
      <c r="U79" s="500"/>
      <c r="V79" s="500"/>
      <c r="W79" s="500"/>
      <c r="X79" s="500"/>
      <c r="Y79" s="500"/>
      <c r="Z79" s="500"/>
      <c r="AA79" s="500"/>
      <c r="AB79" s="850">
        <v>1.0</v>
      </c>
      <c r="AC79" s="648" t="s">
        <v>55</v>
      </c>
      <c r="AD79" s="648" t="s">
        <v>387</v>
      </c>
      <c r="AE79" s="663"/>
      <c r="AF79" s="642"/>
      <c r="AG79" s="642"/>
      <c r="AH79" s="642"/>
    </row>
    <row r="80" ht="15.75" customHeight="1">
      <c r="A80" s="623" t="s">
        <v>420</v>
      </c>
      <c r="B80" s="620"/>
      <c r="C80" s="620"/>
      <c r="D80" s="620"/>
      <c r="E80" s="809"/>
      <c r="F80" s="809"/>
      <c r="G80" s="809"/>
      <c r="H80" s="500" t="s">
        <v>94</v>
      </c>
      <c r="I80" s="500" t="s">
        <v>94</v>
      </c>
      <c r="J80" s="500"/>
      <c r="K80" s="500"/>
      <c r="L80" s="500"/>
      <c r="M80" s="500"/>
      <c r="N80" s="500"/>
      <c r="O80" s="500"/>
      <c r="P80" s="500"/>
      <c r="Q80" s="500"/>
      <c r="R80" s="500"/>
      <c r="S80" s="500"/>
      <c r="T80" s="500"/>
      <c r="U80" s="500"/>
      <c r="V80" s="500"/>
      <c r="W80" s="500"/>
      <c r="X80" s="500"/>
      <c r="Y80" s="500"/>
      <c r="Z80" s="500"/>
      <c r="AA80" s="500"/>
      <c r="AB80" s="850" t="s">
        <v>94</v>
      </c>
      <c r="AC80" s="648" t="s">
        <v>55</v>
      </c>
      <c r="AD80" s="648" t="s">
        <v>387</v>
      </c>
      <c r="AE80" s="663"/>
      <c r="AF80" s="642"/>
      <c r="AG80" s="642"/>
      <c r="AH80" s="642"/>
    </row>
    <row r="81" ht="15.75" customHeight="1">
      <c r="A81" s="620"/>
      <c r="B81" s="623" t="s">
        <v>7016</v>
      </c>
      <c r="C81" s="620"/>
      <c r="D81" s="620"/>
      <c r="E81" s="642" t="s">
        <v>2165</v>
      </c>
      <c r="F81" s="642" t="s">
        <v>7017</v>
      </c>
      <c r="G81" s="640" t="s">
        <v>7018</v>
      </c>
      <c r="H81" s="500"/>
      <c r="I81" s="500"/>
      <c r="J81" s="500"/>
      <c r="K81" s="500"/>
      <c r="L81" s="500"/>
      <c r="M81" s="500"/>
      <c r="N81" s="500"/>
      <c r="O81" s="500"/>
      <c r="P81" s="500"/>
      <c r="Q81" s="500"/>
      <c r="R81" s="500"/>
      <c r="S81" s="500"/>
      <c r="T81" s="500"/>
      <c r="U81" s="500"/>
      <c r="V81" s="500"/>
      <c r="W81" s="500"/>
      <c r="X81" s="500"/>
      <c r="Y81" s="500"/>
      <c r="Z81" s="500"/>
      <c r="AA81" s="500"/>
      <c r="AB81" s="850">
        <v>1.0</v>
      </c>
      <c r="AC81" s="648" t="s">
        <v>55</v>
      </c>
      <c r="AD81" s="648" t="s">
        <v>361</v>
      </c>
      <c r="AE81" s="1880"/>
      <c r="AF81" s="640" t="s">
        <v>7019</v>
      </c>
      <c r="AG81" s="640"/>
      <c r="AH81" s="642"/>
    </row>
    <row r="82" ht="15.75" customHeight="1">
      <c r="A82" s="620"/>
      <c r="B82" s="623" t="s">
        <v>7020</v>
      </c>
      <c r="C82" s="620"/>
      <c r="D82" s="620"/>
      <c r="E82" s="1112" t="s">
        <v>7021</v>
      </c>
      <c r="F82" s="1002" t="s">
        <v>7022</v>
      </c>
      <c r="G82" s="643" t="s">
        <v>7023</v>
      </c>
      <c r="H82" s="500"/>
      <c r="I82" s="500"/>
      <c r="J82" s="500"/>
      <c r="K82" s="500"/>
      <c r="L82" s="500"/>
      <c r="M82" s="500"/>
      <c r="N82" s="500"/>
      <c r="O82" s="500"/>
      <c r="P82" s="500"/>
      <c r="Q82" s="500"/>
      <c r="R82" s="500"/>
      <c r="S82" s="500"/>
      <c r="T82" s="500"/>
      <c r="U82" s="500"/>
      <c r="V82" s="500"/>
      <c r="W82" s="500"/>
      <c r="X82" s="500"/>
      <c r="Y82" s="500"/>
      <c r="Z82" s="500"/>
      <c r="AA82" s="500"/>
      <c r="AB82" s="850">
        <v>1.0</v>
      </c>
      <c r="AC82" s="648" t="s">
        <v>55</v>
      </c>
      <c r="AD82" s="648" t="s">
        <v>7024</v>
      </c>
      <c r="AE82" s="663"/>
      <c r="AF82" s="640" t="s">
        <v>7019</v>
      </c>
      <c r="AG82" s="1888"/>
      <c r="AH82" s="642"/>
    </row>
    <row r="83" ht="15.75" customHeight="1">
      <c r="A83" s="620"/>
      <c r="B83" s="633"/>
      <c r="C83" s="633" t="s">
        <v>7025</v>
      </c>
      <c r="D83" s="620"/>
      <c r="E83" s="620"/>
      <c r="F83" s="642" t="s">
        <v>7026</v>
      </c>
      <c r="G83" s="623" t="s">
        <v>7027</v>
      </c>
      <c r="H83" s="500"/>
      <c r="I83" s="500"/>
      <c r="J83" s="500"/>
      <c r="K83" s="500"/>
      <c r="L83" s="500"/>
      <c r="M83" s="500"/>
      <c r="N83" s="500"/>
      <c r="O83" s="500"/>
      <c r="P83" s="500"/>
      <c r="Q83" s="500"/>
      <c r="R83" s="500"/>
      <c r="S83" s="500"/>
      <c r="T83" s="500"/>
      <c r="U83" s="500"/>
      <c r="V83" s="500"/>
      <c r="W83" s="500"/>
      <c r="X83" s="500"/>
      <c r="Y83" s="500"/>
      <c r="Z83" s="500"/>
      <c r="AA83" s="500"/>
      <c r="AB83" s="850">
        <v>1.0</v>
      </c>
      <c r="AC83" s="648" t="s">
        <v>55</v>
      </c>
      <c r="AD83" s="648" t="s">
        <v>387</v>
      </c>
      <c r="AE83" s="663"/>
      <c r="AF83" s="640" t="s">
        <v>7028</v>
      </c>
      <c r="AG83" s="642"/>
      <c r="AH83" s="642"/>
    </row>
    <row r="84" ht="15.75" customHeight="1">
      <c r="A84" s="623" t="s">
        <v>7029</v>
      </c>
      <c r="B84" s="623" t="s">
        <v>7030</v>
      </c>
      <c r="C84" s="809"/>
      <c r="D84" s="809"/>
      <c r="E84" s="809"/>
      <c r="F84" s="642" t="s">
        <v>7031</v>
      </c>
      <c r="G84" s="642" t="s">
        <v>7032</v>
      </c>
      <c r="H84" s="500"/>
      <c r="I84" s="500"/>
      <c r="J84" s="500"/>
      <c r="K84" s="500"/>
      <c r="L84" s="500"/>
      <c r="M84" s="500"/>
      <c r="N84" s="500"/>
      <c r="O84" s="500"/>
      <c r="P84" s="500"/>
      <c r="Q84" s="500"/>
      <c r="R84" s="500"/>
      <c r="S84" s="500"/>
      <c r="T84" s="500"/>
      <c r="U84" s="500"/>
      <c r="V84" s="500"/>
      <c r="W84" s="500"/>
      <c r="X84" s="500"/>
      <c r="Y84" s="500"/>
      <c r="Z84" s="500"/>
      <c r="AA84" s="500"/>
      <c r="AB84" s="850">
        <v>1.0</v>
      </c>
      <c r="AC84" s="648" t="s">
        <v>55</v>
      </c>
      <c r="AD84" s="648" t="s">
        <v>387</v>
      </c>
      <c r="AE84" s="663"/>
      <c r="AF84" s="642"/>
      <c r="AG84" s="642"/>
      <c r="AH84" s="642"/>
    </row>
    <row r="85" ht="15.75" customHeight="1">
      <c r="A85" s="623" t="s">
        <v>2895</v>
      </c>
      <c r="B85" s="620"/>
      <c r="C85" s="620"/>
      <c r="D85" s="620"/>
      <c r="E85" s="620"/>
      <c r="F85" s="620"/>
      <c r="G85" s="620"/>
      <c r="H85" s="500" t="s">
        <v>94</v>
      </c>
      <c r="I85" s="500" t="s">
        <v>94</v>
      </c>
      <c r="J85" s="500"/>
      <c r="K85" s="500"/>
      <c r="L85" s="500"/>
      <c r="M85" s="500"/>
      <c r="N85" s="500"/>
      <c r="O85" s="500"/>
      <c r="P85" s="500"/>
      <c r="Q85" s="500"/>
      <c r="R85" s="500"/>
      <c r="S85" s="500"/>
      <c r="T85" s="500"/>
      <c r="U85" s="500"/>
      <c r="V85" s="500"/>
      <c r="W85" s="500"/>
      <c r="X85" s="500"/>
      <c r="Y85" s="500"/>
      <c r="Z85" s="500"/>
      <c r="AA85" s="500"/>
      <c r="AB85" s="850" t="s">
        <v>94</v>
      </c>
      <c r="AC85" s="648" t="s">
        <v>55</v>
      </c>
      <c r="AD85" s="648" t="s">
        <v>387</v>
      </c>
      <c r="AE85" s="663"/>
      <c r="AF85" s="642"/>
      <c r="AG85" s="642"/>
      <c r="AH85" s="642"/>
    </row>
    <row r="86" ht="15.75" customHeight="1">
      <c r="A86" s="620"/>
      <c r="B86" s="620" t="s">
        <v>1942</v>
      </c>
      <c r="C86" s="620"/>
      <c r="D86" s="620"/>
      <c r="E86" s="620"/>
      <c r="F86" s="620"/>
      <c r="G86" s="620"/>
      <c r="H86" s="500" t="s">
        <v>94</v>
      </c>
      <c r="I86" s="500" t="s">
        <v>94</v>
      </c>
      <c r="J86" s="500"/>
      <c r="K86" s="500"/>
      <c r="L86" s="500"/>
      <c r="M86" s="500"/>
      <c r="N86" s="500"/>
      <c r="O86" s="500"/>
      <c r="P86" s="500"/>
      <c r="Q86" s="500"/>
      <c r="R86" s="500"/>
      <c r="S86" s="500"/>
      <c r="T86" s="500"/>
      <c r="U86" s="500"/>
      <c r="V86" s="500"/>
      <c r="W86" s="500"/>
      <c r="X86" s="500"/>
      <c r="Y86" s="500"/>
      <c r="Z86" s="500"/>
      <c r="AA86" s="500"/>
      <c r="AB86" s="850" t="s">
        <v>94</v>
      </c>
      <c r="AC86" s="648" t="s">
        <v>55</v>
      </c>
      <c r="AD86" s="648" t="s">
        <v>387</v>
      </c>
      <c r="AE86" s="663"/>
      <c r="AF86" s="642"/>
      <c r="AG86" s="642"/>
      <c r="AH86" s="640" t="s">
        <v>7033</v>
      </c>
    </row>
    <row r="87" ht="15.75" customHeight="1">
      <c r="A87" s="620"/>
      <c r="B87" s="620"/>
      <c r="C87" s="623" t="s">
        <v>7034</v>
      </c>
      <c r="D87" s="620"/>
      <c r="E87" s="620"/>
      <c r="F87" s="643" t="s">
        <v>7035</v>
      </c>
      <c r="G87" s="643" t="s">
        <v>7036</v>
      </c>
      <c r="H87" s="500"/>
      <c r="I87" s="500"/>
      <c r="J87" s="500"/>
      <c r="K87" s="500"/>
      <c r="L87" s="500"/>
      <c r="M87" s="500"/>
      <c r="N87" s="500"/>
      <c r="O87" s="500"/>
      <c r="P87" s="500"/>
      <c r="Q87" s="500"/>
      <c r="R87" s="500"/>
      <c r="S87" s="500"/>
      <c r="T87" s="500"/>
      <c r="U87" s="500"/>
      <c r="V87" s="500"/>
      <c r="W87" s="500"/>
      <c r="X87" s="500"/>
      <c r="Y87" s="500"/>
      <c r="Z87" s="500"/>
      <c r="AA87" s="500"/>
      <c r="AB87" s="850">
        <v>1.0</v>
      </c>
      <c r="AC87" s="648" t="s">
        <v>55</v>
      </c>
      <c r="AD87" s="648" t="s">
        <v>2124</v>
      </c>
      <c r="AE87" s="1537"/>
      <c r="AF87" s="640" t="s">
        <v>7037</v>
      </c>
      <c r="AG87" s="642"/>
      <c r="AH87" s="640"/>
    </row>
    <row r="88" ht="15.75" customHeight="1">
      <c r="A88" s="620"/>
      <c r="B88" s="620"/>
      <c r="C88" s="623" t="s">
        <v>7038</v>
      </c>
      <c r="D88" s="620"/>
      <c r="E88" s="620"/>
      <c r="F88" s="643" t="s">
        <v>7039</v>
      </c>
      <c r="G88" s="643" t="s">
        <v>7040</v>
      </c>
      <c r="H88" s="500"/>
      <c r="I88" s="500"/>
      <c r="J88" s="500"/>
      <c r="K88" s="500"/>
      <c r="L88" s="500"/>
      <c r="M88" s="500"/>
      <c r="N88" s="500"/>
      <c r="O88" s="500"/>
      <c r="P88" s="500"/>
      <c r="Q88" s="500"/>
      <c r="R88" s="500"/>
      <c r="S88" s="500"/>
      <c r="T88" s="500"/>
      <c r="U88" s="500"/>
      <c r="V88" s="500"/>
      <c r="W88" s="500"/>
      <c r="X88" s="500"/>
      <c r="Y88" s="500"/>
      <c r="Z88" s="500"/>
      <c r="AA88" s="500"/>
      <c r="AB88" s="850">
        <v>1.0</v>
      </c>
      <c r="AC88" s="648" t="s">
        <v>55</v>
      </c>
      <c r="AD88" s="648" t="s">
        <v>2124</v>
      </c>
      <c r="AE88" s="663"/>
      <c r="AF88" s="642"/>
      <c r="AG88" s="642"/>
      <c r="AH88" s="640"/>
    </row>
    <row r="89" ht="15.75" customHeight="1">
      <c r="A89" s="620"/>
      <c r="B89" s="623" t="s">
        <v>4448</v>
      </c>
      <c r="C89" s="620"/>
      <c r="D89" s="620"/>
      <c r="E89" s="620"/>
      <c r="F89" s="620"/>
      <c r="G89" s="620"/>
      <c r="H89" s="500" t="s">
        <v>94</v>
      </c>
      <c r="I89" s="500" t="s">
        <v>94</v>
      </c>
      <c r="J89" s="500"/>
      <c r="K89" s="500"/>
      <c r="L89" s="500"/>
      <c r="M89" s="500"/>
      <c r="N89" s="500"/>
      <c r="O89" s="500"/>
      <c r="P89" s="500"/>
      <c r="Q89" s="500"/>
      <c r="R89" s="500"/>
      <c r="S89" s="500"/>
      <c r="T89" s="500"/>
      <c r="U89" s="500"/>
      <c r="V89" s="500"/>
      <c r="W89" s="500"/>
      <c r="X89" s="500"/>
      <c r="Y89" s="500"/>
      <c r="Z89" s="500"/>
      <c r="AA89" s="500"/>
      <c r="AB89" s="850" t="s">
        <v>94</v>
      </c>
      <c r="AC89" s="648" t="s">
        <v>55</v>
      </c>
      <c r="AD89" s="648" t="s">
        <v>387</v>
      </c>
      <c r="AE89" s="663"/>
      <c r="AF89" s="642"/>
      <c r="AG89" s="642"/>
      <c r="AH89" s="642"/>
    </row>
    <row r="90" ht="15.75" customHeight="1">
      <c r="A90" s="620"/>
      <c r="B90" s="620"/>
      <c r="C90" s="623" t="s">
        <v>7041</v>
      </c>
      <c r="D90" s="620"/>
      <c r="E90" s="620"/>
      <c r="F90" s="643" t="s">
        <v>7042</v>
      </c>
      <c r="G90" s="643" t="s">
        <v>7043</v>
      </c>
      <c r="H90" s="500"/>
      <c r="I90" s="500"/>
      <c r="J90" s="500"/>
      <c r="K90" s="500"/>
      <c r="L90" s="500"/>
      <c r="M90" s="500"/>
      <c r="N90" s="500"/>
      <c r="O90" s="500"/>
      <c r="P90" s="500"/>
      <c r="Q90" s="500"/>
      <c r="R90" s="500"/>
      <c r="S90" s="500"/>
      <c r="T90" s="500"/>
      <c r="U90" s="500"/>
      <c r="V90" s="500"/>
      <c r="W90" s="500"/>
      <c r="X90" s="500"/>
      <c r="Y90" s="500"/>
      <c r="Z90" s="500"/>
      <c r="AA90" s="500"/>
      <c r="AB90" s="850">
        <v>1.0</v>
      </c>
      <c r="AC90" s="648" t="s">
        <v>55</v>
      </c>
      <c r="AD90" s="648" t="s">
        <v>2124</v>
      </c>
      <c r="AE90" s="1880"/>
      <c r="AF90" s="642"/>
      <c r="AG90" s="642"/>
      <c r="AH90" s="640"/>
    </row>
    <row r="91" ht="15.75" customHeight="1">
      <c r="A91" s="623" t="s">
        <v>7044</v>
      </c>
      <c r="B91" s="26"/>
      <c r="C91" s="809"/>
      <c r="D91" s="809"/>
      <c r="E91" s="809"/>
      <c r="F91" s="809"/>
      <c r="G91" s="809"/>
      <c r="H91" s="500" t="s">
        <v>94</v>
      </c>
      <c r="I91" s="500" t="s">
        <v>94</v>
      </c>
      <c r="J91" s="500"/>
      <c r="K91" s="500"/>
      <c r="L91" s="500"/>
      <c r="M91" s="500"/>
      <c r="N91" s="500"/>
      <c r="O91" s="500"/>
      <c r="P91" s="500"/>
      <c r="Q91" s="500"/>
      <c r="R91" s="500"/>
      <c r="S91" s="500"/>
      <c r="T91" s="500"/>
      <c r="U91" s="500"/>
      <c r="V91" s="500"/>
      <c r="W91" s="500"/>
      <c r="X91" s="500"/>
      <c r="Y91" s="500"/>
      <c r="Z91" s="500"/>
      <c r="AA91" s="500"/>
      <c r="AB91" s="850" t="s">
        <v>94</v>
      </c>
      <c r="AC91" s="648" t="s">
        <v>55</v>
      </c>
      <c r="AD91" s="648" t="s">
        <v>387</v>
      </c>
      <c r="AE91" s="663"/>
      <c r="AF91" s="642"/>
      <c r="AG91" s="642"/>
      <c r="AH91" s="642"/>
    </row>
    <row r="92" ht="15.75" customHeight="1">
      <c r="A92" s="620"/>
      <c r="B92" s="623" t="s">
        <v>1978</v>
      </c>
      <c r="C92" s="620"/>
      <c r="D92" s="809"/>
      <c r="E92" s="620"/>
      <c r="F92" s="642" t="s">
        <v>7045</v>
      </c>
      <c r="G92" s="623" t="s">
        <v>7046</v>
      </c>
      <c r="H92" s="500"/>
      <c r="I92" s="500"/>
      <c r="J92" s="500"/>
      <c r="K92" s="500"/>
      <c r="L92" s="500"/>
      <c r="M92" s="500"/>
      <c r="N92" s="500"/>
      <c r="O92" s="500"/>
      <c r="P92" s="500"/>
      <c r="Q92" s="500"/>
      <c r="R92" s="500"/>
      <c r="S92" s="500"/>
      <c r="T92" s="500"/>
      <c r="U92" s="500"/>
      <c r="V92" s="500"/>
      <c r="W92" s="500"/>
      <c r="X92" s="500"/>
      <c r="Y92" s="500"/>
      <c r="Z92" s="500"/>
      <c r="AA92" s="500"/>
      <c r="AB92" s="850">
        <v>1.0</v>
      </c>
      <c r="AC92" s="648" t="s">
        <v>55</v>
      </c>
      <c r="AD92" s="648" t="s">
        <v>387</v>
      </c>
      <c r="AE92" s="663"/>
      <c r="AF92" s="642"/>
      <c r="AG92" s="642"/>
      <c r="AH92" s="642"/>
    </row>
    <row r="93" ht="15.75" customHeight="1">
      <c r="A93" s="620"/>
      <c r="B93" s="623" t="s">
        <v>7047</v>
      </c>
      <c r="C93" s="620"/>
      <c r="D93" s="809"/>
      <c r="E93" s="158"/>
      <c r="F93" s="642" t="s">
        <v>7048</v>
      </c>
      <c r="G93" s="623" t="s">
        <v>7049</v>
      </c>
      <c r="H93" s="500"/>
      <c r="I93" s="500"/>
      <c r="J93" s="500"/>
      <c r="K93" s="500"/>
      <c r="L93" s="500"/>
      <c r="M93" s="500"/>
      <c r="N93" s="500"/>
      <c r="O93" s="500"/>
      <c r="P93" s="500"/>
      <c r="Q93" s="500"/>
      <c r="R93" s="500"/>
      <c r="S93" s="500"/>
      <c r="T93" s="500"/>
      <c r="U93" s="500"/>
      <c r="V93" s="500"/>
      <c r="W93" s="500"/>
      <c r="X93" s="500"/>
      <c r="Y93" s="500"/>
      <c r="Z93" s="500"/>
      <c r="AA93" s="500"/>
      <c r="AB93" s="850">
        <v>1.0</v>
      </c>
      <c r="AC93" s="648" t="s">
        <v>55</v>
      </c>
      <c r="AD93" s="648" t="s">
        <v>387</v>
      </c>
      <c r="AE93" s="663"/>
      <c r="AF93" s="642"/>
      <c r="AG93" s="642"/>
      <c r="AH93" s="642"/>
    </row>
    <row r="94" ht="15.75" customHeight="1">
      <c r="A94" s="620"/>
      <c r="B94" s="623" t="s">
        <v>7011</v>
      </c>
      <c r="C94" s="620"/>
      <c r="D94" s="809"/>
      <c r="E94" s="158"/>
      <c r="F94" s="642" t="s">
        <v>7050</v>
      </c>
      <c r="G94" s="623" t="s">
        <v>7051</v>
      </c>
      <c r="H94" s="500"/>
      <c r="I94" s="500"/>
      <c r="J94" s="500"/>
      <c r="K94" s="500"/>
      <c r="L94" s="500"/>
      <c r="M94" s="500"/>
      <c r="N94" s="500"/>
      <c r="O94" s="500"/>
      <c r="P94" s="500"/>
      <c r="Q94" s="500"/>
      <c r="R94" s="500"/>
      <c r="S94" s="500"/>
      <c r="T94" s="500"/>
      <c r="U94" s="500"/>
      <c r="V94" s="500"/>
      <c r="W94" s="500"/>
      <c r="X94" s="500"/>
      <c r="Y94" s="500"/>
      <c r="Z94" s="500"/>
      <c r="AA94" s="500"/>
      <c r="AB94" s="850">
        <v>1.0</v>
      </c>
      <c r="AC94" s="648" t="s">
        <v>55</v>
      </c>
      <c r="AD94" s="648" t="s">
        <v>387</v>
      </c>
      <c r="AE94" s="663"/>
      <c r="AF94" s="642"/>
      <c r="AG94" s="642"/>
      <c r="AH94" s="642"/>
    </row>
    <row r="95" ht="15.75" customHeight="1">
      <c r="A95" s="620"/>
      <c r="B95" s="623" t="s">
        <v>7052</v>
      </c>
      <c r="C95" s="620"/>
      <c r="D95" s="809"/>
      <c r="E95" s="158"/>
      <c r="F95" s="809"/>
      <c r="G95" s="620"/>
      <c r="H95" s="500" t="s">
        <v>94</v>
      </c>
      <c r="I95" s="500" t="s">
        <v>94</v>
      </c>
      <c r="J95" s="500"/>
      <c r="K95" s="500"/>
      <c r="L95" s="500"/>
      <c r="M95" s="500"/>
      <c r="N95" s="500"/>
      <c r="O95" s="500"/>
      <c r="P95" s="500"/>
      <c r="Q95" s="500"/>
      <c r="R95" s="500"/>
      <c r="S95" s="500"/>
      <c r="T95" s="500"/>
      <c r="U95" s="500"/>
      <c r="V95" s="500"/>
      <c r="W95" s="500"/>
      <c r="X95" s="500"/>
      <c r="Y95" s="500"/>
      <c r="Z95" s="500"/>
      <c r="AA95" s="500"/>
      <c r="AB95" s="850" t="s">
        <v>94</v>
      </c>
      <c r="AC95" s="648" t="s">
        <v>55</v>
      </c>
      <c r="AD95" s="648" t="s">
        <v>387</v>
      </c>
      <c r="AE95" s="663"/>
      <c r="AF95" s="642"/>
      <c r="AG95" s="642"/>
      <c r="AH95" s="642"/>
    </row>
    <row r="96" ht="15.75" customHeight="1">
      <c r="A96" s="620"/>
      <c r="B96" s="620"/>
      <c r="C96" s="623" t="s">
        <v>7053</v>
      </c>
      <c r="D96" s="620"/>
      <c r="E96" s="158"/>
      <c r="F96" s="642" t="s">
        <v>7054</v>
      </c>
      <c r="G96" s="623" t="s">
        <v>7055</v>
      </c>
      <c r="H96" s="500"/>
      <c r="I96" s="500"/>
      <c r="J96" s="500"/>
      <c r="K96" s="500"/>
      <c r="L96" s="500"/>
      <c r="M96" s="500"/>
      <c r="N96" s="500"/>
      <c r="O96" s="500"/>
      <c r="P96" s="500"/>
      <c r="Q96" s="500"/>
      <c r="R96" s="500"/>
      <c r="S96" s="500"/>
      <c r="T96" s="500"/>
      <c r="U96" s="500"/>
      <c r="V96" s="500"/>
      <c r="W96" s="500"/>
      <c r="X96" s="500"/>
      <c r="Y96" s="500"/>
      <c r="Z96" s="500"/>
      <c r="AA96" s="500"/>
      <c r="AB96" s="850">
        <v>1.0</v>
      </c>
      <c r="AC96" s="648" t="s">
        <v>55</v>
      </c>
      <c r="AD96" s="648" t="s">
        <v>387</v>
      </c>
      <c r="AE96" s="663"/>
      <c r="AF96" s="642"/>
      <c r="AG96" s="642"/>
      <c r="AH96" s="642"/>
    </row>
    <row r="97" ht="15.75" customHeight="1">
      <c r="A97" s="620"/>
      <c r="B97" s="620"/>
      <c r="C97" s="623" t="s">
        <v>1823</v>
      </c>
      <c r="D97" s="620"/>
      <c r="E97" s="158"/>
      <c r="F97" s="809"/>
      <c r="G97" s="620"/>
      <c r="H97" s="500" t="s">
        <v>94</v>
      </c>
      <c r="I97" s="500" t="s">
        <v>94</v>
      </c>
      <c r="J97" s="500"/>
      <c r="K97" s="500"/>
      <c r="L97" s="500"/>
      <c r="M97" s="500"/>
      <c r="N97" s="500"/>
      <c r="O97" s="500"/>
      <c r="P97" s="500"/>
      <c r="Q97" s="500"/>
      <c r="R97" s="500"/>
      <c r="S97" s="500"/>
      <c r="T97" s="500"/>
      <c r="U97" s="500"/>
      <c r="V97" s="500"/>
      <c r="W97" s="500"/>
      <c r="X97" s="500"/>
      <c r="Y97" s="500"/>
      <c r="Z97" s="500"/>
      <c r="AA97" s="500"/>
      <c r="AB97" s="850" t="s">
        <v>94</v>
      </c>
      <c r="AC97" s="648" t="s">
        <v>55</v>
      </c>
      <c r="AD97" s="648" t="s">
        <v>387</v>
      </c>
      <c r="AE97" s="663"/>
      <c r="AF97" s="642"/>
      <c r="AG97" s="642"/>
      <c r="AH97" s="642"/>
    </row>
    <row r="98" ht="15.75" customHeight="1">
      <c r="A98" s="620"/>
      <c r="B98" s="620"/>
      <c r="C98" s="620"/>
      <c r="D98" s="623" t="s">
        <v>7056</v>
      </c>
      <c r="E98" s="158"/>
      <c r="F98" s="642" t="s">
        <v>7057</v>
      </c>
      <c r="G98" s="623" t="s">
        <v>7058</v>
      </c>
      <c r="H98" s="500"/>
      <c r="I98" s="500"/>
      <c r="J98" s="500"/>
      <c r="K98" s="500"/>
      <c r="L98" s="500"/>
      <c r="M98" s="500"/>
      <c r="N98" s="500"/>
      <c r="O98" s="500"/>
      <c r="P98" s="500"/>
      <c r="Q98" s="500"/>
      <c r="R98" s="500"/>
      <c r="S98" s="500"/>
      <c r="T98" s="500"/>
      <c r="U98" s="500"/>
      <c r="V98" s="500"/>
      <c r="W98" s="500"/>
      <c r="X98" s="500"/>
      <c r="Y98" s="500"/>
      <c r="Z98" s="500"/>
      <c r="AA98" s="500"/>
      <c r="AB98" s="850">
        <v>1.0</v>
      </c>
      <c r="AC98" s="648" t="s">
        <v>55</v>
      </c>
      <c r="AD98" s="648" t="s">
        <v>387</v>
      </c>
      <c r="AE98" s="663"/>
      <c r="AF98" s="640" t="s">
        <v>7059</v>
      </c>
      <c r="AG98" s="642"/>
      <c r="AH98" s="642"/>
    </row>
    <row r="99" ht="15.75" customHeight="1">
      <c r="A99" s="620"/>
      <c r="B99" s="620"/>
      <c r="C99" s="620"/>
      <c r="D99" s="623" t="s">
        <v>7060</v>
      </c>
      <c r="E99" s="158"/>
      <c r="F99" s="642" t="s">
        <v>7061</v>
      </c>
      <c r="G99" s="623" t="s">
        <v>7058</v>
      </c>
      <c r="H99" s="500"/>
      <c r="I99" s="500"/>
      <c r="J99" s="500"/>
      <c r="K99" s="500"/>
      <c r="L99" s="500"/>
      <c r="M99" s="500"/>
      <c r="N99" s="500"/>
      <c r="O99" s="500"/>
      <c r="P99" s="500"/>
      <c r="Q99" s="500"/>
      <c r="R99" s="500"/>
      <c r="S99" s="500"/>
      <c r="T99" s="500"/>
      <c r="U99" s="500"/>
      <c r="V99" s="500"/>
      <c r="W99" s="500"/>
      <c r="X99" s="500"/>
      <c r="Y99" s="500"/>
      <c r="Z99" s="500"/>
      <c r="AA99" s="500"/>
      <c r="AB99" s="850">
        <v>1.0</v>
      </c>
      <c r="AC99" s="648" t="s">
        <v>55</v>
      </c>
      <c r="AD99" s="648" t="s">
        <v>387</v>
      </c>
      <c r="AE99" s="663"/>
      <c r="AF99" s="640" t="s">
        <v>7062</v>
      </c>
      <c r="AG99" s="642"/>
      <c r="AH99" s="642"/>
    </row>
    <row r="100" ht="15.75" customHeight="1">
      <c r="A100" s="620"/>
      <c r="B100" s="620"/>
      <c r="C100" s="623" t="s">
        <v>3311</v>
      </c>
      <c r="D100" s="620"/>
      <c r="E100" s="158"/>
      <c r="F100" s="642" t="s">
        <v>7063</v>
      </c>
      <c r="G100" s="623" t="s">
        <v>7055</v>
      </c>
      <c r="H100" s="500"/>
      <c r="I100" s="500"/>
      <c r="J100" s="500"/>
      <c r="K100" s="500"/>
      <c r="L100" s="500"/>
      <c r="M100" s="500"/>
      <c r="N100" s="500"/>
      <c r="O100" s="500"/>
      <c r="P100" s="500"/>
      <c r="Q100" s="500"/>
      <c r="R100" s="500"/>
      <c r="S100" s="500"/>
      <c r="T100" s="500"/>
      <c r="U100" s="500"/>
      <c r="V100" s="500"/>
      <c r="W100" s="500"/>
      <c r="X100" s="500"/>
      <c r="Y100" s="500"/>
      <c r="Z100" s="500"/>
      <c r="AA100" s="500"/>
      <c r="AB100" s="850">
        <v>1.0</v>
      </c>
      <c r="AC100" s="648" t="s">
        <v>55</v>
      </c>
      <c r="AD100" s="648" t="s">
        <v>387</v>
      </c>
      <c r="AE100" s="663"/>
      <c r="AF100" s="642"/>
      <c r="AG100" s="642"/>
      <c r="AH100" s="642"/>
    </row>
    <row r="101" ht="15.75" customHeight="1">
      <c r="A101" s="620"/>
      <c r="B101" s="620"/>
      <c r="C101" s="623" t="s">
        <v>392</v>
      </c>
      <c r="D101" s="620"/>
      <c r="E101" s="158"/>
      <c r="F101" s="642" t="s">
        <v>7064</v>
      </c>
      <c r="G101" s="623" t="s">
        <v>7065</v>
      </c>
      <c r="H101" s="500"/>
      <c r="I101" s="500"/>
      <c r="J101" s="500"/>
      <c r="K101" s="500"/>
      <c r="L101" s="500"/>
      <c r="M101" s="500"/>
      <c r="N101" s="500"/>
      <c r="O101" s="500"/>
      <c r="P101" s="500"/>
      <c r="Q101" s="500"/>
      <c r="R101" s="500"/>
      <c r="S101" s="500"/>
      <c r="T101" s="500"/>
      <c r="U101" s="500"/>
      <c r="V101" s="500"/>
      <c r="W101" s="500"/>
      <c r="X101" s="500"/>
      <c r="Y101" s="500"/>
      <c r="Z101" s="500"/>
      <c r="AA101" s="500"/>
      <c r="AB101" s="850">
        <v>1.0</v>
      </c>
      <c r="AC101" s="648" t="s">
        <v>55</v>
      </c>
      <c r="AD101" s="648" t="s">
        <v>387</v>
      </c>
      <c r="AE101" s="663"/>
      <c r="AF101" s="640" t="s">
        <v>7066</v>
      </c>
      <c r="AG101" s="642"/>
      <c r="AH101" s="642"/>
    </row>
    <row r="102" ht="15.75" customHeight="1">
      <c r="A102" s="620"/>
      <c r="B102" s="620"/>
      <c r="C102" s="623" t="s">
        <v>7067</v>
      </c>
      <c r="D102" s="620"/>
      <c r="E102" s="158"/>
      <c r="F102" s="642" t="s">
        <v>7068</v>
      </c>
      <c r="G102" s="643" t="s">
        <v>7069</v>
      </c>
      <c r="H102" s="1380"/>
      <c r="I102" s="500"/>
      <c r="J102" s="500"/>
      <c r="K102" s="500"/>
      <c r="L102" s="500"/>
      <c r="M102" s="500"/>
      <c r="N102" s="500"/>
      <c r="O102" s="500"/>
      <c r="P102" s="500"/>
      <c r="Q102" s="500"/>
      <c r="R102" s="500"/>
      <c r="S102" s="500"/>
      <c r="T102" s="500"/>
      <c r="U102" s="500"/>
      <c r="V102" s="500"/>
      <c r="W102" s="500"/>
      <c r="X102" s="500"/>
      <c r="Y102" s="500"/>
      <c r="Z102" s="500"/>
      <c r="AA102" s="500"/>
      <c r="AB102" s="850">
        <v>1.0</v>
      </c>
      <c r="AC102" s="648" t="s">
        <v>55</v>
      </c>
      <c r="AD102" s="648" t="s">
        <v>387</v>
      </c>
      <c r="AE102" s="1880" t="s">
        <v>7070</v>
      </c>
      <c r="AF102" s="656" t="s">
        <v>7071</v>
      </c>
      <c r="AG102" s="656" t="s">
        <v>7072</v>
      </c>
      <c r="AH102" s="640"/>
    </row>
    <row r="103" ht="15.75" customHeight="1">
      <c r="A103" s="620"/>
      <c r="B103" s="620"/>
      <c r="C103" s="623" t="s">
        <v>7073</v>
      </c>
      <c r="D103" s="620"/>
      <c r="E103" s="158"/>
      <c r="F103" s="642" t="s">
        <v>7074</v>
      </c>
      <c r="G103" s="623" t="s">
        <v>7065</v>
      </c>
      <c r="H103" s="500"/>
      <c r="I103" s="500"/>
      <c r="J103" s="500"/>
      <c r="K103" s="500"/>
      <c r="L103" s="500"/>
      <c r="M103" s="500"/>
      <c r="N103" s="500"/>
      <c r="O103" s="500"/>
      <c r="P103" s="500"/>
      <c r="Q103" s="500"/>
      <c r="R103" s="500"/>
      <c r="S103" s="500"/>
      <c r="T103" s="500"/>
      <c r="U103" s="500"/>
      <c r="V103" s="500"/>
      <c r="W103" s="500"/>
      <c r="X103" s="500"/>
      <c r="Y103" s="500"/>
      <c r="Z103" s="500"/>
      <c r="AA103" s="500"/>
      <c r="AB103" s="850">
        <v>1.0</v>
      </c>
      <c r="AC103" s="648" t="s">
        <v>55</v>
      </c>
      <c r="AD103" s="648" t="s">
        <v>387</v>
      </c>
      <c r="AE103" s="663"/>
      <c r="AF103" s="640" t="s">
        <v>7075</v>
      </c>
      <c r="AG103" s="642"/>
      <c r="AH103" s="642"/>
    </row>
    <row r="104" ht="15.75" customHeight="1">
      <c r="A104" s="620"/>
      <c r="B104" s="620"/>
      <c r="C104" s="623" t="s">
        <v>7076</v>
      </c>
      <c r="D104" s="620"/>
      <c r="E104" s="158"/>
      <c r="F104" s="642" t="s">
        <v>7077</v>
      </c>
      <c r="G104" s="623" t="s">
        <v>7055</v>
      </c>
      <c r="H104" s="500"/>
      <c r="I104" s="500"/>
      <c r="J104" s="500"/>
      <c r="K104" s="500"/>
      <c r="L104" s="500"/>
      <c r="M104" s="500"/>
      <c r="N104" s="500"/>
      <c r="O104" s="500"/>
      <c r="P104" s="500"/>
      <c r="Q104" s="500"/>
      <c r="R104" s="500"/>
      <c r="S104" s="500"/>
      <c r="T104" s="500"/>
      <c r="U104" s="500"/>
      <c r="V104" s="500"/>
      <c r="W104" s="500"/>
      <c r="X104" s="500"/>
      <c r="Y104" s="500"/>
      <c r="Z104" s="500"/>
      <c r="AA104" s="500"/>
      <c r="AB104" s="850">
        <v>1.0</v>
      </c>
      <c r="AC104" s="648" t="s">
        <v>55</v>
      </c>
      <c r="AD104" s="648" t="s">
        <v>387</v>
      </c>
      <c r="AE104" s="663"/>
      <c r="AF104" s="640" t="s">
        <v>7078</v>
      </c>
      <c r="AG104" s="642"/>
      <c r="AH104" s="642"/>
    </row>
    <row r="105" ht="15.75" customHeight="1">
      <c r="A105" s="1889" t="s">
        <v>7079</v>
      </c>
      <c r="B105" s="1877"/>
      <c r="C105" s="1877"/>
      <c r="D105" s="1878"/>
      <c r="E105" s="1878"/>
      <c r="F105" s="1879"/>
      <c r="G105" s="1877"/>
      <c r="H105" s="500" t="s">
        <v>94</v>
      </c>
      <c r="I105" s="500" t="s">
        <v>94</v>
      </c>
      <c r="J105" s="500"/>
      <c r="K105" s="500"/>
      <c r="L105" s="500"/>
      <c r="M105" s="500"/>
      <c r="N105" s="500"/>
      <c r="O105" s="500"/>
      <c r="P105" s="500"/>
      <c r="Q105" s="500"/>
      <c r="R105" s="500"/>
      <c r="S105" s="500"/>
      <c r="T105" s="500"/>
      <c r="U105" s="500"/>
      <c r="V105" s="500"/>
      <c r="W105" s="500"/>
      <c r="X105" s="500"/>
      <c r="Y105" s="500"/>
      <c r="Z105" s="500"/>
      <c r="AA105" s="500"/>
      <c r="AB105" s="850" t="s">
        <v>94</v>
      </c>
      <c r="AC105" s="648" t="s">
        <v>55</v>
      </c>
      <c r="AD105" s="648" t="s">
        <v>387</v>
      </c>
      <c r="AE105" s="663"/>
      <c r="AF105" s="642"/>
      <c r="AG105" s="642"/>
      <c r="AH105" s="642"/>
    </row>
    <row r="106" ht="15.75" customHeight="1">
      <c r="A106" s="623" t="s">
        <v>7080</v>
      </c>
      <c r="B106" s="620"/>
      <c r="C106" s="809"/>
      <c r="D106" s="158"/>
      <c r="E106" s="158"/>
      <c r="F106" s="642"/>
      <c r="G106" s="623"/>
      <c r="H106" s="500" t="s">
        <v>94</v>
      </c>
      <c r="I106" s="500" t="s">
        <v>94</v>
      </c>
      <c r="J106" s="500"/>
      <c r="K106" s="500"/>
      <c r="L106" s="500"/>
      <c r="M106" s="500"/>
      <c r="N106" s="500"/>
      <c r="O106" s="500"/>
      <c r="P106" s="500"/>
      <c r="Q106" s="500"/>
      <c r="R106" s="500"/>
      <c r="S106" s="500"/>
      <c r="T106" s="500"/>
      <c r="U106" s="500"/>
      <c r="V106" s="500"/>
      <c r="W106" s="500"/>
      <c r="X106" s="500"/>
      <c r="Y106" s="500"/>
      <c r="Z106" s="500"/>
      <c r="AA106" s="500"/>
      <c r="AB106" s="850" t="s">
        <v>94</v>
      </c>
      <c r="AC106" s="648" t="s">
        <v>55</v>
      </c>
      <c r="AD106" s="648" t="s">
        <v>387</v>
      </c>
      <c r="AE106" s="663"/>
      <c r="AF106" s="640" t="s">
        <v>7081</v>
      </c>
      <c r="AG106" s="642"/>
      <c r="AH106" s="642"/>
    </row>
    <row r="107" ht="15.75" customHeight="1">
      <c r="A107" s="623"/>
      <c r="B107" s="841" t="s">
        <v>7082</v>
      </c>
      <c r="C107" s="641"/>
      <c r="D107" s="636"/>
      <c r="E107" s="636"/>
      <c r="F107" s="640"/>
      <c r="G107" s="623"/>
      <c r="H107" s="500" t="s">
        <v>94</v>
      </c>
      <c r="I107" s="500" t="s">
        <v>94</v>
      </c>
      <c r="J107" s="500"/>
      <c r="K107" s="500"/>
      <c r="L107" s="500"/>
      <c r="M107" s="500"/>
      <c r="N107" s="500"/>
      <c r="O107" s="500"/>
      <c r="P107" s="500"/>
      <c r="Q107" s="500"/>
      <c r="R107" s="500"/>
      <c r="S107" s="500"/>
      <c r="T107" s="500"/>
      <c r="U107" s="500"/>
      <c r="V107" s="500"/>
      <c r="W107" s="500"/>
      <c r="X107" s="500"/>
      <c r="Y107" s="500"/>
      <c r="Z107" s="500"/>
      <c r="AA107" s="500"/>
      <c r="AB107" s="850" t="s">
        <v>94</v>
      </c>
      <c r="AC107" s="648" t="s">
        <v>55</v>
      </c>
      <c r="AD107" s="648" t="s">
        <v>2124</v>
      </c>
      <c r="AE107" s="663"/>
      <c r="AF107" s="640"/>
      <c r="AG107" s="642"/>
      <c r="AH107" s="642"/>
    </row>
    <row r="108" ht="15.75" customHeight="1">
      <c r="A108" s="623"/>
      <c r="B108" s="841"/>
      <c r="C108" s="643" t="s">
        <v>7083</v>
      </c>
      <c r="D108" s="636"/>
      <c r="E108" s="636"/>
      <c r="F108" s="642" t="s">
        <v>7084</v>
      </c>
      <c r="G108" s="643" t="s">
        <v>7085</v>
      </c>
      <c r="H108" s="500"/>
      <c r="I108" s="500"/>
      <c r="J108" s="500"/>
      <c r="K108" s="500"/>
      <c r="L108" s="500"/>
      <c r="M108" s="500"/>
      <c r="N108" s="500"/>
      <c r="O108" s="500"/>
      <c r="P108" s="500"/>
      <c r="Q108" s="500"/>
      <c r="R108" s="500"/>
      <c r="S108" s="500"/>
      <c r="T108" s="500"/>
      <c r="U108" s="500"/>
      <c r="V108" s="500"/>
      <c r="W108" s="500"/>
      <c r="X108" s="500"/>
      <c r="Y108" s="500"/>
      <c r="Z108" s="500"/>
      <c r="AA108" s="500"/>
      <c r="AB108" s="850">
        <v>1.0</v>
      </c>
      <c r="AC108" s="648" t="s">
        <v>55</v>
      </c>
      <c r="AD108" s="648" t="s">
        <v>2124</v>
      </c>
      <c r="AE108" s="663"/>
      <c r="AF108" s="640"/>
      <c r="AG108" s="640"/>
      <c r="AH108" s="642"/>
    </row>
    <row r="109" ht="15.75" hidden="1" customHeight="1">
      <c r="A109" s="623"/>
      <c r="B109" s="841"/>
      <c r="C109" s="661" t="s">
        <v>2018</v>
      </c>
      <c r="D109" s="636"/>
      <c r="E109" s="636"/>
      <c r="F109" s="640" t="s">
        <v>7086</v>
      </c>
      <c r="G109" s="643" t="s">
        <v>7087</v>
      </c>
      <c r="H109" s="500"/>
      <c r="I109" s="500"/>
      <c r="J109" s="500"/>
      <c r="K109" s="500"/>
      <c r="L109" s="500"/>
      <c r="M109" s="500"/>
      <c r="N109" s="500"/>
      <c r="O109" s="500"/>
      <c r="P109" s="500"/>
      <c r="Q109" s="500"/>
      <c r="R109" s="500"/>
      <c r="S109" s="500"/>
      <c r="T109" s="500"/>
      <c r="U109" s="500"/>
      <c r="V109" s="500"/>
      <c r="W109" s="500"/>
      <c r="X109" s="500"/>
      <c r="Y109" s="500"/>
      <c r="Z109" s="500"/>
      <c r="AA109" s="500"/>
      <c r="AB109" s="850">
        <v>3.0</v>
      </c>
      <c r="AC109" s="648" t="s">
        <v>55</v>
      </c>
      <c r="AD109" s="648" t="s">
        <v>437</v>
      </c>
      <c r="AE109" s="663"/>
      <c r="AF109" s="640"/>
      <c r="AG109" s="642"/>
      <c r="AH109" s="642"/>
    </row>
    <row r="110" ht="15.75" customHeight="1">
      <c r="A110" s="623"/>
      <c r="B110" s="841" t="s">
        <v>7088</v>
      </c>
      <c r="C110" s="641"/>
      <c r="D110" s="636"/>
      <c r="E110" s="636"/>
      <c r="F110" s="640" t="s">
        <v>7089</v>
      </c>
      <c r="G110" s="623" t="s">
        <v>7090</v>
      </c>
      <c r="H110" s="500"/>
      <c r="I110" s="500"/>
      <c r="J110" s="500"/>
      <c r="K110" s="500"/>
      <c r="L110" s="500"/>
      <c r="M110" s="500"/>
      <c r="N110" s="500"/>
      <c r="O110" s="500"/>
      <c r="P110" s="500"/>
      <c r="Q110" s="500"/>
      <c r="R110" s="500"/>
      <c r="S110" s="500"/>
      <c r="T110" s="500"/>
      <c r="U110" s="500"/>
      <c r="V110" s="500"/>
      <c r="W110" s="500"/>
      <c r="X110" s="500"/>
      <c r="Y110" s="500"/>
      <c r="Z110" s="500"/>
      <c r="AA110" s="500"/>
      <c r="AB110" s="850">
        <v>1.0</v>
      </c>
      <c r="AC110" s="648" t="s">
        <v>55</v>
      </c>
      <c r="AD110" s="648" t="s">
        <v>387</v>
      </c>
      <c r="AE110" s="663"/>
      <c r="AF110" s="640"/>
      <c r="AG110" s="642"/>
      <c r="AH110" s="642"/>
    </row>
    <row r="111" ht="15.75" customHeight="1">
      <c r="A111" s="623"/>
      <c r="B111" s="841" t="s">
        <v>7091</v>
      </c>
      <c r="C111" s="641"/>
      <c r="D111" s="636"/>
      <c r="E111" s="636"/>
      <c r="F111" s="642"/>
      <c r="G111" s="623"/>
      <c r="H111" s="500" t="s">
        <v>94</v>
      </c>
      <c r="I111" s="500" t="s">
        <v>94</v>
      </c>
      <c r="J111" s="500"/>
      <c r="K111" s="500"/>
      <c r="L111" s="500"/>
      <c r="M111" s="500"/>
      <c r="N111" s="500"/>
      <c r="O111" s="500"/>
      <c r="P111" s="500"/>
      <c r="Q111" s="500"/>
      <c r="R111" s="500"/>
      <c r="S111" s="500"/>
      <c r="T111" s="500"/>
      <c r="U111" s="500"/>
      <c r="V111" s="500"/>
      <c r="W111" s="500"/>
      <c r="X111" s="500"/>
      <c r="Y111" s="500"/>
      <c r="Z111" s="500"/>
      <c r="AA111" s="500"/>
      <c r="AB111" s="850" t="s">
        <v>94</v>
      </c>
      <c r="AC111" s="648" t="s">
        <v>55</v>
      </c>
      <c r="AD111" s="648" t="s">
        <v>2124</v>
      </c>
      <c r="AE111" s="663"/>
      <c r="AF111" s="640"/>
      <c r="AG111" s="642"/>
      <c r="AH111" s="642"/>
    </row>
    <row r="112" ht="15.75" customHeight="1">
      <c r="A112" s="623"/>
      <c r="B112" s="621"/>
      <c r="C112" s="661" t="s">
        <v>7092</v>
      </c>
      <c r="D112" s="636"/>
      <c r="E112" s="636"/>
      <c r="F112" s="640"/>
      <c r="G112" s="623"/>
      <c r="H112" s="500" t="s">
        <v>94</v>
      </c>
      <c r="I112" s="500" t="s">
        <v>94</v>
      </c>
      <c r="J112" s="500"/>
      <c r="K112" s="500"/>
      <c r="L112" s="500"/>
      <c r="M112" s="500"/>
      <c r="N112" s="500"/>
      <c r="O112" s="500"/>
      <c r="P112" s="500"/>
      <c r="Q112" s="500"/>
      <c r="R112" s="500"/>
      <c r="S112" s="500"/>
      <c r="T112" s="500"/>
      <c r="U112" s="500"/>
      <c r="V112" s="500"/>
      <c r="W112" s="500"/>
      <c r="X112" s="500"/>
      <c r="Y112" s="500"/>
      <c r="Z112" s="500"/>
      <c r="AA112" s="500"/>
      <c r="AB112" s="850" t="s">
        <v>94</v>
      </c>
      <c r="AC112" s="648" t="s">
        <v>55</v>
      </c>
      <c r="AD112" s="648" t="s">
        <v>2124</v>
      </c>
      <c r="AE112" s="663"/>
      <c r="AF112" s="640"/>
      <c r="AG112" s="642"/>
      <c r="AH112" s="642"/>
    </row>
    <row r="113" ht="15.75" customHeight="1">
      <c r="A113" s="623"/>
      <c r="B113" s="621"/>
      <c r="C113" s="661"/>
      <c r="D113" s="635" t="s">
        <v>7093</v>
      </c>
      <c r="E113" s="636"/>
      <c r="F113" s="640" t="s">
        <v>7094</v>
      </c>
      <c r="G113" s="643" t="s">
        <v>7095</v>
      </c>
      <c r="H113" s="500"/>
      <c r="I113" s="500"/>
      <c r="J113" s="500"/>
      <c r="K113" s="500"/>
      <c r="L113" s="500"/>
      <c r="M113" s="500"/>
      <c r="N113" s="500"/>
      <c r="O113" s="500"/>
      <c r="P113" s="500"/>
      <c r="Q113" s="500"/>
      <c r="R113" s="500"/>
      <c r="S113" s="500"/>
      <c r="T113" s="500"/>
      <c r="U113" s="500"/>
      <c r="V113" s="500"/>
      <c r="W113" s="500"/>
      <c r="X113" s="500"/>
      <c r="Y113" s="500"/>
      <c r="Z113" s="500"/>
      <c r="AA113" s="500"/>
      <c r="AB113" s="850">
        <v>1.0</v>
      </c>
      <c r="AC113" s="648" t="s">
        <v>55</v>
      </c>
      <c r="AD113" s="648" t="s">
        <v>437</v>
      </c>
      <c r="AE113" s="663"/>
      <c r="AF113" s="640"/>
      <c r="AG113" s="1888"/>
      <c r="AH113" s="642"/>
    </row>
    <row r="114" ht="15.75" customHeight="1">
      <c r="A114" s="623"/>
      <c r="B114" s="621"/>
      <c r="C114" s="661"/>
      <c r="D114" s="635" t="s">
        <v>7096</v>
      </c>
      <c r="E114" s="636"/>
      <c r="F114" s="640" t="s">
        <v>7097</v>
      </c>
      <c r="G114" s="623" t="s">
        <v>7090</v>
      </c>
      <c r="H114" s="500"/>
      <c r="I114" s="500"/>
      <c r="J114" s="500"/>
      <c r="K114" s="500"/>
      <c r="L114" s="500"/>
      <c r="M114" s="500"/>
      <c r="N114" s="500"/>
      <c r="O114" s="500"/>
      <c r="P114" s="500"/>
      <c r="Q114" s="500"/>
      <c r="R114" s="500"/>
      <c r="S114" s="500"/>
      <c r="T114" s="500"/>
      <c r="U114" s="500"/>
      <c r="V114" s="500"/>
      <c r="W114" s="500"/>
      <c r="X114" s="500"/>
      <c r="Y114" s="500"/>
      <c r="Z114" s="500"/>
      <c r="AA114" s="500"/>
      <c r="AB114" s="850">
        <v>1.0</v>
      </c>
      <c r="AC114" s="648" t="s">
        <v>55</v>
      </c>
      <c r="AD114" s="648" t="s">
        <v>2124</v>
      </c>
      <c r="AE114" s="663"/>
      <c r="AF114" s="640"/>
      <c r="AG114" s="642"/>
      <c r="AH114" s="642"/>
    </row>
    <row r="115" ht="15.75" customHeight="1">
      <c r="A115" s="623"/>
      <c r="B115" s="621"/>
      <c r="C115" s="661" t="s">
        <v>7098</v>
      </c>
      <c r="D115" s="636"/>
      <c r="E115" s="636"/>
      <c r="F115" s="640"/>
      <c r="G115" s="623"/>
      <c r="H115" s="500" t="s">
        <v>94</v>
      </c>
      <c r="I115" s="500" t="s">
        <v>94</v>
      </c>
      <c r="J115" s="500"/>
      <c r="K115" s="500"/>
      <c r="L115" s="500"/>
      <c r="M115" s="500"/>
      <c r="N115" s="500"/>
      <c r="O115" s="500"/>
      <c r="P115" s="500"/>
      <c r="Q115" s="500"/>
      <c r="R115" s="500"/>
      <c r="S115" s="500"/>
      <c r="T115" s="500"/>
      <c r="U115" s="500"/>
      <c r="V115" s="500"/>
      <c r="W115" s="500"/>
      <c r="X115" s="500"/>
      <c r="Y115" s="500"/>
      <c r="Z115" s="500"/>
      <c r="AA115" s="500"/>
      <c r="AB115" s="850" t="s">
        <v>94</v>
      </c>
      <c r="AC115" s="648" t="s">
        <v>55</v>
      </c>
      <c r="AD115" s="648" t="s">
        <v>2124</v>
      </c>
      <c r="AE115" s="663"/>
      <c r="AF115" s="640"/>
      <c r="AG115" s="642"/>
      <c r="AH115" s="642"/>
    </row>
    <row r="116" ht="15.75" customHeight="1">
      <c r="A116" s="623"/>
      <c r="B116" s="621"/>
      <c r="C116" s="641"/>
      <c r="D116" s="635" t="s">
        <v>7093</v>
      </c>
      <c r="E116" s="636"/>
      <c r="F116" s="640" t="s">
        <v>7099</v>
      </c>
      <c r="G116" s="643" t="s">
        <v>7095</v>
      </c>
      <c r="H116" s="500"/>
      <c r="I116" s="500"/>
      <c r="J116" s="500"/>
      <c r="K116" s="500"/>
      <c r="L116" s="500"/>
      <c r="M116" s="500"/>
      <c r="N116" s="500"/>
      <c r="O116" s="500"/>
      <c r="P116" s="500"/>
      <c r="Q116" s="500"/>
      <c r="R116" s="500"/>
      <c r="S116" s="500"/>
      <c r="T116" s="500"/>
      <c r="U116" s="500"/>
      <c r="V116" s="500"/>
      <c r="W116" s="500"/>
      <c r="X116" s="500"/>
      <c r="Y116" s="500"/>
      <c r="Z116" s="500"/>
      <c r="AA116" s="500"/>
      <c r="AB116" s="850">
        <v>1.0</v>
      </c>
      <c r="AC116" s="648" t="s">
        <v>55</v>
      </c>
      <c r="AD116" s="648" t="s">
        <v>2124</v>
      </c>
      <c r="AE116" s="663"/>
      <c r="AF116" s="640" t="s">
        <v>7100</v>
      </c>
      <c r="AG116" s="642"/>
      <c r="AH116" s="642"/>
    </row>
    <row r="117" ht="15.75" customHeight="1">
      <c r="A117" s="623"/>
      <c r="B117" s="621"/>
      <c r="C117" s="641"/>
      <c r="D117" s="635" t="s">
        <v>7096</v>
      </c>
      <c r="E117" s="636"/>
      <c r="F117" s="640" t="s">
        <v>7101</v>
      </c>
      <c r="G117" s="623" t="s">
        <v>7090</v>
      </c>
      <c r="H117" s="500"/>
      <c r="I117" s="500"/>
      <c r="J117" s="500"/>
      <c r="K117" s="500"/>
      <c r="L117" s="500"/>
      <c r="M117" s="500"/>
      <c r="N117" s="500"/>
      <c r="O117" s="500"/>
      <c r="P117" s="500"/>
      <c r="Q117" s="500"/>
      <c r="R117" s="500"/>
      <c r="S117" s="500"/>
      <c r="T117" s="500"/>
      <c r="U117" s="500"/>
      <c r="V117" s="500"/>
      <c r="W117" s="500"/>
      <c r="X117" s="500"/>
      <c r="Y117" s="500"/>
      <c r="Z117" s="500"/>
      <c r="AA117" s="500"/>
      <c r="AB117" s="850">
        <v>1.0</v>
      </c>
      <c r="AC117" s="648" t="s">
        <v>55</v>
      </c>
      <c r="AD117" s="648" t="s">
        <v>2124</v>
      </c>
      <c r="AE117" s="663"/>
      <c r="AF117" s="640"/>
      <c r="AG117" s="642"/>
      <c r="AH117" s="642"/>
    </row>
    <row r="118" ht="15.75" customHeight="1">
      <c r="A118" s="623" t="s">
        <v>7102</v>
      </c>
      <c r="B118" s="621"/>
      <c r="C118" s="641"/>
      <c r="D118" s="621"/>
      <c r="E118" s="621"/>
      <c r="F118" s="642" t="s">
        <v>7103</v>
      </c>
      <c r="G118" s="623" t="s">
        <v>7104</v>
      </c>
      <c r="H118" s="500"/>
      <c r="I118" s="500"/>
      <c r="J118" s="500"/>
      <c r="K118" s="500"/>
      <c r="L118" s="500"/>
      <c r="M118" s="500"/>
      <c r="N118" s="500"/>
      <c r="O118" s="500"/>
      <c r="P118" s="500"/>
      <c r="Q118" s="500"/>
      <c r="R118" s="500"/>
      <c r="S118" s="500"/>
      <c r="T118" s="500"/>
      <c r="U118" s="500"/>
      <c r="V118" s="500"/>
      <c r="W118" s="500"/>
      <c r="X118" s="500"/>
      <c r="Y118" s="500"/>
      <c r="Z118" s="500"/>
      <c r="AA118" s="500"/>
      <c r="AB118" s="850">
        <v>1.0</v>
      </c>
      <c r="AC118" s="648" t="s">
        <v>55</v>
      </c>
      <c r="AD118" s="648" t="s">
        <v>387</v>
      </c>
      <c r="AE118" s="663"/>
      <c r="AF118" s="640"/>
      <c r="AG118" s="642"/>
      <c r="AH118" s="642"/>
    </row>
    <row r="119" ht="15.75" customHeight="1">
      <c r="A119" s="991" t="s">
        <v>7105</v>
      </c>
      <c r="B119" s="620"/>
      <c r="C119" s="809"/>
      <c r="D119" s="620"/>
      <c r="E119" s="620"/>
      <c r="F119" s="642" t="s">
        <v>7106</v>
      </c>
      <c r="G119" s="643" t="s">
        <v>7107</v>
      </c>
      <c r="H119" s="500"/>
      <c r="I119" s="500"/>
      <c r="J119" s="500"/>
      <c r="K119" s="500"/>
      <c r="L119" s="500"/>
      <c r="M119" s="500"/>
      <c r="N119" s="500"/>
      <c r="O119" s="500"/>
      <c r="P119" s="500"/>
      <c r="Q119" s="500"/>
      <c r="R119" s="500"/>
      <c r="S119" s="500"/>
      <c r="T119" s="500"/>
      <c r="U119" s="500"/>
      <c r="V119" s="500"/>
      <c r="W119" s="500"/>
      <c r="X119" s="500"/>
      <c r="Y119" s="500"/>
      <c r="Z119" s="500"/>
      <c r="AA119" s="500"/>
      <c r="AB119" s="850">
        <v>1.0</v>
      </c>
      <c r="AC119" s="648" t="s">
        <v>55</v>
      </c>
      <c r="AD119" s="648" t="s">
        <v>387</v>
      </c>
      <c r="AE119" s="1886"/>
      <c r="AF119" s="640" t="s">
        <v>7108</v>
      </c>
      <c r="AG119" s="640"/>
      <c r="AH119" s="642"/>
    </row>
    <row r="120" ht="15.75" customHeight="1">
      <c r="A120" s="623" t="s">
        <v>7109</v>
      </c>
      <c r="B120" s="620"/>
      <c r="C120" s="809"/>
      <c r="D120" s="620"/>
      <c r="E120" s="620"/>
      <c r="F120" s="642" t="s">
        <v>7110</v>
      </c>
      <c r="G120" s="623" t="s">
        <v>7111</v>
      </c>
      <c r="H120" s="500"/>
      <c r="I120" s="500"/>
      <c r="J120" s="500"/>
      <c r="K120" s="500"/>
      <c r="L120" s="500"/>
      <c r="M120" s="500"/>
      <c r="N120" s="500"/>
      <c r="O120" s="500"/>
      <c r="P120" s="500"/>
      <c r="Q120" s="500"/>
      <c r="R120" s="500"/>
      <c r="S120" s="500"/>
      <c r="T120" s="500"/>
      <c r="U120" s="500"/>
      <c r="V120" s="500"/>
      <c r="W120" s="500"/>
      <c r="X120" s="500"/>
      <c r="Y120" s="500"/>
      <c r="Z120" s="500"/>
      <c r="AA120" s="500"/>
      <c r="AB120" s="850">
        <v>1.0</v>
      </c>
      <c r="AC120" s="648" t="s">
        <v>55</v>
      </c>
      <c r="AD120" s="648" t="s">
        <v>387</v>
      </c>
      <c r="AE120" s="1880"/>
      <c r="AF120" s="642"/>
      <c r="AG120" s="642"/>
      <c r="AH120" s="642"/>
    </row>
    <row r="121" ht="15.75" customHeight="1">
      <c r="A121" s="623"/>
      <c r="B121" s="623"/>
      <c r="C121" s="623"/>
      <c r="D121" s="623"/>
      <c r="E121" s="623"/>
      <c r="F121" s="642"/>
      <c r="G121" s="642"/>
      <c r="H121" s="500"/>
      <c r="I121" s="500"/>
      <c r="J121" s="500"/>
      <c r="K121" s="500"/>
      <c r="L121" s="500"/>
      <c r="M121" s="500"/>
      <c r="N121" s="500"/>
      <c r="O121" s="500"/>
      <c r="P121" s="500"/>
      <c r="Q121" s="500"/>
      <c r="R121" s="500"/>
      <c r="S121" s="500"/>
      <c r="T121" s="500"/>
      <c r="U121" s="500"/>
      <c r="V121" s="500"/>
      <c r="W121" s="500"/>
      <c r="X121" s="500"/>
      <c r="Y121" s="500"/>
      <c r="Z121" s="500"/>
      <c r="AA121" s="500"/>
      <c r="AB121" s="850"/>
      <c r="AC121" s="648"/>
      <c r="AD121" s="648"/>
      <c r="AE121" s="663"/>
      <c r="AF121" s="642"/>
      <c r="AG121" s="642"/>
      <c r="AH121" s="642"/>
    </row>
    <row r="122" ht="15.75" customHeight="1">
      <c r="A122" s="623"/>
      <c r="B122" s="623"/>
      <c r="C122" s="623"/>
      <c r="D122" s="623"/>
      <c r="E122" s="623"/>
      <c r="F122" s="642"/>
      <c r="G122" s="642"/>
      <c r="H122" s="500"/>
      <c r="I122" s="500"/>
      <c r="J122" s="500"/>
      <c r="K122" s="500"/>
      <c r="L122" s="500"/>
      <c r="M122" s="500"/>
      <c r="N122" s="500"/>
      <c r="O122" s="500"/>
      <c r="P122" s="500"/>
      <c r="Q122" s="500"/>
      <c r="R122" s="500"/>
      <c r="S122" s="500"/>
      <c r="T122" s="500"/>
      <c r="U122" s="500"/>
      <c r="V122" s="500"/>
      <c r="W122" s="500"/>
      <c r="X122" s="500"/>
      <c r="Y122" s="500"/>
      <c r="Z122" s="500"/>
      <c r="AA122" s="500"/>
      <c r="AB122" s="850"/>
      <c r="AC122" s="648"/>
      <c r="AD122" s="648"/>
      <c r="AE122" s="663"/>
      <c r="AF122" s="642"/>
      <c r="AG122" s="642"/>
      <c r="AH122" s="642"/>
    </row>
    <row r="123" ht="15.75" customHeight="1">
      <c r="A123" s="623"/>
      <c r="B123" s="623"/>
      <c r="C123" s="623"/>
      <c r="D123" s="623"/>
      <c r="E123" s="623"/>
      <c r="F123" s="642"/>
      <c r="G123" s="642"/>
      <c r="H123" s="500"/>
      <c r="I123" s="500"/>
      <c r="J123" s="500"/>
      <c r="K123" s="500"/>
      <c r="L123" s="500"/>
      <c r="M123" s="500"/>
      <c r="N123" s="500"/>
      <c r="O123" s="500"/>
      <c r="P123" s="500"/>
      <c r="Q123" s="500"/>
      <c r="R123" s="500"/>
      <c r="S123" s="500"/>
      <c r="T123" s="500"/>
      <c r="U123" s="500"/>
      <c r="V123" s="500"/>
      <c r="W123" s="500"/>
      <c r="X123" s="500"/>
      <c r="Y123" s="500"/>
      <c r="Z123" s="500"/>
      <c r="AA123" s="500"/>
      <c r="AB123" s="850"/>
      <c r="AC123" s="648"/>
      <c r="AD123" s="648"/>
      <c r="AE123" s="663"/>
      <c r="AF123" s="642"/>
      <c r="AG123" s="642"/>
      <c r="AH123" s="642"/>
    </row>
    <row r="124" ht="15.75" hidden="1" customHeight="1">
      <c r="A124" s="623"/>
      <c r="B124" s="623"/>
      <c r="C124" s="623"/>
      <c r="D124" s="623"/>
      <c r="E124" s="623"/>
      <c r="F124" s="642"/>
      <c r="G124" s="642"/>
      <c r="H124" s="500"/>
      <c r="I124" s="500"/>
      <c r="J124" s="500"/>
      <c r="K124" s="500"/>
      <c r="L124" s="500"/>
      <c r="M124" s="500"/>
      <c r="N124" s="500"/>
      <c r="O124" s="500"/>
      <c r="P124" s="500"/>
      <c r="Q124" s="500"/>
      <c r="R124" s="500"/>
      <c r="S124" s="500"/>
      <c r="T124" s="500"/>
      <c r="U124" s="500"/>
      <c r="V124" s="500"/>
      <c r="W124" s="500"/>
      <c r="X124" s="500"/>
      <c r="Y124" s="500"/>
      <c r="Z124" s="500"/>
      <c r="AA124" s="500"/>
      <c r="AB124" s="850"/>
      <c r="AC124" s="648"/>
      <c r="AD124" s="648"/>
      <c r="AE124" s="663"/>
      <c r="AF124" s="642"/>
      <c r="AG124" s="642"/>
      <c r="AH124" s="642"/>
    </row>
    <row r="125" ht="15.75" hidden="1" customHeight="1">
      <c r="A125" s="623"/>
      <c r="B125" s="623"/>
      <c r="C125" s="623"/>
      <c r="D125" s="623"/>
      <c r="E125" s="623"/>
      <c r="F125" s="642"/>
      <c r="G125" s="642"/>
      <c r="H125" s="500"/>
      <c r="I125" s="500"/>
      <c r="J125" s="500"/>
      <c r="K125" s="500"/>
      <c r="L125" s="500"/>
      <c r="M125" s="500"/>
      <c r="N125" s="500"/>
      <c r="O125" s="500"/>
      <c r="P125" s="500"/>
      <c r="Q125" s="500"/>
      <c r="R125" s="500"/>
      <c r="S125" s="500"/>
      <c r="T125" s="500"/>
      <c r="U125" s="500"/>
      <c r="V125" s="500"/>
      <c r="W125" s="500"/>
      <c r="X125" s="500"/>
      <c r="Y125" s="500"/>
      <c r="Z125" s="500"/>
      <c r="AA125" s="500"/>
      <c r="AB125" s="850"/>
      <c r="AC125" s="648"/>
      <c r="AD125" s="648"/>
      <c r="AE125" s="663"/>
      <c r="AF125" s="642"/>
      <c r="AG125" s="642"/>
      <c r="AH125" s="642"/>
    </row>
    <row r="126" ht="15.75" hidden="1" customHeight="1">
      <c r="A126" s="623"/>
      <c r="B126" s="623"/>
      <c r="C126" s="623"/>
      <c r="D126" s="623"/>
      <c r="E126" s="623"/>
      <c r="F126" s="642"/>
      <c r="G126" s="642"/>
      <c r="H126" s="500"/>
      <c r="I126" s="500"/>
      <c r="J126" s="500"/>
      <c r="K126" s="500"/>
      <c r="L126" s="500"/>
      <c r="M126" s="500"/>
      <c r="N126" s="500"/>
      <c r="O126" s="500"/>
      <c r="P126" s="500"/>
      <c r="Q126" s="500"/>
      <c r="R126" s="500"/>
      <c r="S126" s="500"/>
      <c r="T126" s="500"/>
      <c r="U126" s="500"/>
      <c r="V126" s="500"/>
      <c r="W126" s="500"/>
      <c r="X126" s="500"/>
      <c r="Y126" s="500"/>
      <c r="Z126" s="500"/>
      <c r="AA126" s="500"/>
      <c r="AB126" s="850"/>
      <c r="AC126" s="648"/>
      <c r="AD126" s="648"/>
      <c r="AE126" s="663"/>
      <c r="AF126" s="642"/>
      <c r="AG126" s="642"/>
      <c r="AH126" s="642"/>
    </row>
    <row r="127" ht="15.75" hidden="1" customHeight="1">
      <c r="A127" s="623"/>
      <c r="B127" s="623"/>
      <c r="C127" s="623"/>
      <c r="D127" s="623"/>
      <c r="E127" s="623"/>
      <c r="F127" s="642"/>
      <c r="G127" s="642"/>
      <c r="H127" s="500"/>
      <c r="I127" s="500"/>
      <c r="J127" s="500"/>
      <c r="K127" s="500"/>
      <c r="L127" s="500"/>
      <c r="M127" s="500"/>
      <c r="N127" s="500"/>
      <c r="O127" s="500"/>
      <c r="P127" s="500"/>
      <c r="Q127" s="500"/>
      <c r="R127" s="500"/>
      <c r="S127" s="500"/>
      <c r="T127" s="500"/>
      <c r="U127" s="500"/>
      <c r="V127" s="500"/>
      <c r="W127" s="500"/>
      <c r="X127" s="500"/>
      <c r="Y127" s="500"/>
      <c r="Z127" s="500"/>
      <c r="AA127" s="500"/>
      <c r="AB127" s="850"/>
      <c r="AC127" s="648"/>
      <c r="AD127" s="648"/>
      <c r="AE127" s="663"/>
      <c r="AF127" s="642"/>
      <c r="AG127" s="642"/>
      <c r="AH127" s="642"/>
    </row>
    <row r="128" ht="15.75" hidden="1" customHeight="1">
      <c r="A128" s="623"/>
      <c r="B128" s="623"/>
      <c r="C128" s="623"/>
      <c r="D128" s="623"/>
      <c r="E128" s="623"/>
      <c r="F128" s="642"/>
      <c r="G128" s="642"/>
      <c r="H128" s="500"/>
      <c r="I128" s="500"/>
      <c r="J128" s="500"/>
      <c r="K128" s="500"/>
      <c r="L128" s="500"/>
      <c r="M128" s="500"/>
      <c r="N128" s="500"/>
      <c r="O128" s="500"/>
      <c r="P128" s="500"/>
      <c r="Q128" s="500"/>
      <c r="R128" s="500"/>
      <c r="S128" s="500"/>
      <c r="T128" s="500"/>
      <c r="U128" s="500"/>
      <c r="V128" s="500"/>
      <c r="W128" s="500"/>
      <c r="X128" s="500"/>
      <c r="Y128" s="500"/>
      <c r="Z128" s="500"/>
      <c r="AA128" s="500"/>
      <c r="AB128" s="850"/>
      <c r="AC128" s="648"/>
      <c r="AD128" s="648"/>
      <c r="AE128" s="663"/>
      <c r="AF128" s="642"/>
      <c r="AG128" s="642"/>
      <c r="AH128" s="642"/>
    </row>
    <row r="129" ht="15.75" hidden="1" customHeight="1">
      <c r="A129" s="623"/>
      <c r="B129" s="623"/>
      <c r="C129" s="623"/>
      <c r="D129" s="623"/>
      <c r="E129" s="623"/>
      <c r="F129" s="642"/>
      <c r="G129" s="642"/>
      <c r="H129" s="500"/>
      <c r="I129" s="500"/>
      <c r="J129" s="500"/>
      <c r="K129" s="500"/>
      <c r="L129" s="500"/>
      <c r="M129" s="500"/>
      <c r="N129" s="500"/>
      <c r="O129" s="500"/>
      <c r="P129" s="500"/>
      <c r="Q129" s="500"/>
      <c r="R129" s="500"/>
      <c r="S129" s="500"/>
      <c r="T129" s="500"/>
      <c r="U129" s="500"/>
      <c r="V129" s="500"/>
      <c r="W129" s="500"/>
      <c r="X129" s="500"/>
      <c r="Y129" s="500"/>
      <c r="Z129" s="500"/>
      <c r="AA129" s="500"/>
      <c r="AB129" s="850"/>
      <c r="AC129" s="648"/>
      <c r="AD129" s="648"/>
      <c r="AE129" s="663"/>
      <c r="AF129" s="642"/>
      <c r="AG129" s="642"/>
      <c r="AH129" s="642"/>
    </row>
    <row r="130" ht="15.75" hidden="1" customHeight="1">
      <c r="A130" s="623"/>
      <c r="B130" s="623"/>
      <c r="C130" s="623"/>
      <c r="D130" s="623"/>
      <c r="E130" s="623"/>
      <c r="F130" s="642"/>
      <c r="G130" s="642"/>
      <c r="H130" s="500"/>
      <c r="I130" s="500"/>
      <c r="J130" s="500"/>
      <c r="K130" s="500"/>
      <c r="L130" s="500"/>
      <c r="M130" s="500"/>
      <c r="N130" s="500"/>
      <c r="O130" s="500"/>
      <c r="P130" s="500"/>
      <c r="Q130" s="500"/>
      <c r="R130" s="500"/>
      <c r="S130" s="500"/>
      <c r="T130" s="500"/>
      <c r="U130" s="500"/>
      <c r="V130" s="500"/>
      <c r="W130" s="500"/>
      <c r="X130" s="500"/>
      <c r="Y130" s="500"/>
      <c r="Z130" s="500"/>
      <c r="AA130" s="500"/>
      <c r="AB130" s="850"/>
      <c r="AC130" s="648"/>
      <c r="AD130" s="648"/>
      <c r="AE130" s="663"/>
      <c r="AF130" s="642"/>
      <c r="AG130" s="642"/>
      <c r="AH130" s="642"/>
    </row>
    <row r="131" ht="15.75" hidden="1" customHeight="1">
      <c r="A131" s="623"/>
      <c r="B131" s="623"/>
      <c r="C131" s="623"/>
      <c r="D131" s="623"/>
      <c r="E131" s="623"/>
      <c r="F131" s="642"/>
      <c r="G131" s="642"/>
      <c r="H131" s="500"/>
      <c r="I131" s="500"/>
      <c r="J131" s="500"/>
      <c r="K131" s="500"/>
      <c r="L131" s="500"/>
      <c r="M131" s="500"/>
      <c r="N131" s="500"/>
      <c r="O131" s="500"/>
      <c r="P131" s="500"/>
      <c r="Q131" s="500"/>
      <c r="R131" s="500"/>
      <c r="S131" s="500"/>
      <c r="T131" s="500"/>
      <c r="U131" s="500"/>
      <c r="V131" s="500"/>
      <c r="W131" s="500"/>
      <c r="X131" s="500"/>
      <c r="Y131" s="500"/>
      <c r="Z131" s="500"/>
      <c r="AA131" s="500"/>
      <c r="AB131" s="850"/>
      <c r="AC131" s="648"/>
      <c r="AD131" s="648"/>
      <c r="AE131" s="663"/>
      <c r="AF131" s="642"/>
      <c r="AG131" s="642"/>
      <c r="AH131" s="642"/>
    </row>
    <row r="132" ht="15.75" hidden="1" customHeight="1">
      <c r="A132" s="623"/>
      <c r="B132" s="623"/>
      <c r="C132" s="623"/>
      <c r="D132" s="623"/>
      <c r="E132" s="623"/>
      <c r="F132" s="642"/>
      <c r="G132" s="642"/>
      <c r="H132" s="500"/>
      <c r="I132" s="500"/>
      <c r="J132" s="500"/>
      <c r="K132" s="500"/>
      <c r="L132" s="500"/>
      <c r="M132" s="500"/>
      <c r="N132" s="500"/>
      <c r="O132" s="500"/>
      <c r="P132" s="500"/>
      <c r="Q132" s="500"/>
      <c r="R132" s="500"/>
      <c r="S132" s="500"/>
      <c r="T132" s="500"/>
      <c r="U132" s="500"/>
      <c r="V132" s="500"/>
      <c r="W132" s="500"/>
      <c r="X132" s="500"/>
      <c r="Y132" s="500"/>
      <c r="Z132" s="500"/>
      <c r="AA132" s="500"/>
      <c r="AB132" s="850"/>
      <c r="AC132" s="648"/>
      <c r="AD132" s="648"/>
      <c r="AE132" s="663"/>
      <c r="AF132" s="642"/>
      <c r="AG132" s="642"/>
      <c r="AH132" s="642"/>
    </row>
    <row r="133" ht="15.75" hidden="1" customHeight="1">
      <c r="A133" s="623"/>
      <c r="B133" s="623"/>
      <c r="C133" s="623"/>
      <c r="D133" s="623"/>
      <c r="E133" s="623"/>
      <c r="F133" s="642"/>
      <c r="G133" s="642"/>
      <c r="H133" s="500"/>
      <c r="I133" s="500"/>
      <c r="J133" s="500"/>
      <c r="K133" s="500"/>
      <c r="L133" s="500"/>
      <c r="M133" s="500"/>
      <c r="N133" s="500"/>
      <c r="O133" s="500"/>
      <c r="P133" s="500"/>
      <c r="Q133" s="500"/>
      <c r="R133" s="500"/>
      <c r="S133" s="500"/>
      <c r="T133" s="500"/>
      <c r="U133" s="500"/>
      <c r="V133" s="500"/>
      <c r="W133" s="500"/>
      <c r="X133" s="500"/>
      <c r="Y133" s="500"/>
      <c r="Z133" s="500"/>
      <c r="AA133" s="500"/>
      <c r="AB133" s="850"/>
      <c r="AC133" s="648"/>
      <c r="AD133" s="648"/>
      <c r="AE133" s="663"/>
      <c r="AF133" s="642"/>
      <c r="AG133" s="642"/>
      <c r="AH133" s="642"/>
    </row>
    <row r="134" ht="15.75" hidden="1" customHeight="1">
      <c r="A134" s="623"/>
      <c r="B134" s="623"/>
      <c r="C134" s="623"/>
      <c r="D134" s="623"/>
      <c r="E134" s="623"/>
      <c r="F134" s="642"/>
      <c r="G134" s="642"/>
      <c r="H134" s="500"/>
      <c r="I134" s="500"/>
      <c r="J134" s="500"/>
      <c r="K134" s="500"/>
      <c r="L134" s="500"/>
      <c r="M134" s="500"/>
      <c r="N134" s="500"/>
      <c r="O134" s="500"/>
      <c r="P134" s="500"/>
      <c r="Q134" s="500"/>
      <c r="R134" s="500"/>
      <c r="S134" s="500"/>
      <c r="T134" s="500"/>
      <c r="U134" s="500"/>
      <c r="V134" s="500"/>
      <c r="W134" s="500"/>
      <c r="X134" s="500"/>
      <c r="Y134" s="500"/>
      <c r="Z134" s="500"/>
      <c r="AA134" s="500"/>
      <c r="AB134" s="850"/>
      <c r="AC134" s="648"/>
      <c r="AD134" s="648"/>
      <c r="AE134" s="663"/>
      <c r="AF134" s="642"/>
      <c r="AG134" s="642"/>
      <c r="AH134" s="642"/>
    </row>
    <row r="135" ht="15.75" hidden="1" customHeight="1">
      <c r="A135" s="623"/>
      <c r="B135" s="623"/>
      <c r="C135" s="623"/>
      <c r="D135" s="623"/>
      <c r="E135" s="623"/>
      <c r="F135" s="642"/>
      <c r="G135" s="642"/>
      <c r="H135" s="500"/>
      <c r="I135" s="500"/>
      <c r="J135" s="500"/>
      <c r="K135" s="500"/>
      <c r="L135" s="500"/>
      <c r="M135" s="500"/>
      <c r="N135" s="500"/>
      <c r="O135" s="500"/>
      <c r="P135" s="500"/>
      <c r="Q135" s="500"/>
      <c r="R135" s="500"/>
      <c r="S135" s="500"/>
      <c r="T135" s="500"/>
      <c r="U135" s="500"/>
      <c r="V135" s="500"/>
      <c r="W135" s="500"/>
      <c r="X135" s="500"/>
      <c r="Y135" s="500"/>
      <c r="Z135" s="500"/>
      <c r="AA135" s="500"/>
      <c r="AB135" s="850"/>
      <c r="AC135" s="648"/>
      <c r="AD135" s="648"/>
      <c r="AE135" s="663"/>
      <c r="AF135" s="642"/>
      <c r="AG135" s="642"/>
      <c r="AH135" s="642"/>
    </row>
    <row r="136" ht="15.75" hidden="1" customHeight="1">
      <c r="A136" s="623"/>
      <c r="B136" s="623"/>
      <c r="C136" s="623"/>
      <c r="D136" s="623"/>
      <c r="E136" s="623"/>
      <c r="F136" s="642"/>
      <c r="G136" s="642"/>
      <c r="H136" s="500"/>
      <c r="I136" s="500"/>
      <c r="J136" s="500"/>
      <c r="K136" s="500"/>
      <c r="L136" s="500"/>
      <c r="M136" s="500"/>
      <c r="N136" s="500"/>
      <c r="O136" s="500"/>
      <c r="P136" s="500"/>
      <c r="Q136" s="500"/>
      <c r="R136" s="500"/>
      <c r="S136" s="500"/>
      <c r="T136" s="500"/>
      <c r="U136" s="500"/>
      <c r="V136" s="500"/>
      <c r="W136" s="500"/>
      <c r="X136" s="500"/>
      <c r="Y136" s="500"/>
      <c r="Z136" s="500"/>
      <c r="AA136" s="500"/>
      <c r="AB136" s="850"/>
      <c r="AC136" s="648"/>
      <c r="AD136" s="648"/>
      <c r="AE136" s="663"/>
      <c r="AF136" s="642"/>
      <c r="AG136" s="642"/>
      <c r="AH136" s="642"/>
    </row>
    <row r="137" ht="15.75" hidden="1" customHeight="1">
      <c r="A137" s="623"/>
      <c r="B137" s="623"/>
      <c r="C137" s="623"/>
      <c r="D137" s="623"/>
      <c r="E137" s="623"/>
      <c r="F137" s="642"/>
      <c r="G137" s="642"/>
      <c r="H137" s="500"/>
      <c r="I137" s="500"/>
      <c r="J137" s="500"/>
      <c r="K137" s="500"/>
      <c r="L137" s="500"/>
      <c r="M137" s="500"/>
      <c r="N137" s="500"/>
      <c r="O137" s="500"/>
      <c r="P137" s="500"/>
      <c r="Q137" s="500"/>
      <c r="R137" s="500"/>
      <c r="S137" s="500"/>
      <c r="T137" s="500"/>
      <c r="U137" s="500"/>
      <c r="V137" s="500"/>
      <c r="W137" s="500"/>
      <c r="X137" s="500"/>
      <c r="Y137" s="500"/>
      <c r="Z137" s="500"/>
      <c r="AA137" s="500"/>
      <c r="AB137" s="850"/>
      <c r="AC137" s="648"/>
      <c r="AD137" s="648"/>
      <c r="AE137" s="663"/>
      <c r="AF137" s="642"/>
      <c r="AG137" s="642"/>
      <c r="AH137" s="642"/>
    </row>
    <row r="138" ht="15.75" hidden="1" customHeight="1">
      <c r="A138" s="623"/>
      <c r="B138" s="623"/>
      <c r="C138" s="623"/>
      <c r="D138" s="623"/>
      <c r="E138" s="623"/>
      <c r="F138" s="642"/>
      <c r="G138" s="642"/>
      <c r="H138" s="500"/>
      <c r="I138" s="500"/>
      <c r="J138" s="500"/>
      <c r="K138" s="500"/>
      <c r="L138" s="500"/>
      <c r="M138" s="500"/>
      <c r="N138" s="500"/>
      <c r="O138" s="500"/>
      <c r="P138" s="500"/>
      <c r="Q138" s="500"/>
      <c r="R138" s="500"/>
      <c r="S138" s="500"/>
      <c r="T138" s="500"/>
      <c r="U138" s="500"/>
      <c r="V138" s="500"/>
      <c r="W138" s="500"/>
      <c r="X138" s="500"/>
      <c r="Y138" s="500"/>
      <c r="Z138" s="500"/>
      <c r="AA138" s="500"/>
      <c r="AB138" s="850"/>
      <c r="AC138" s="648"/>
      <c r="AD138" s="648"/>
      <c r="AE138" s="663"/>
      <c r="AF138" s="642"/>
      <c r="AG138" s="642"/>
      <c r="AH138" s="642"/>
    </row>
    <row r="139" ht="15.75" hidden="1" customHeight="1">
      <c r="A139" s="623"/>
      <c r="B139" s="623"/>
      <c r="C139" s="623"/>
      <c r="D139" s="623"/>
      <c r="E139" s="623"/>
      <c r="F139" s="642"/>
      <c r="G139" s="642"/>
      <c r="H139" s="500"/>
      <c r="I139" s="500"/>
      <c r="J139" s="500"/>
      <c r="K139" s="500"/>
      <c r="L139" s="500"/>
      <c r="M139" s="500"/>
      <c r="N139" s="500"/>
      <c r="O139" s="500"/>
      <c r="P139" s="500"/>
      <c r="Q139" s="500"/>
      <c r="R139" s="500"/>
      <c r="S139" s="500"/>
      <c r="T139" s="500"/>
      <c r="U139" s="500"/>
      <c r="V139" s="500"/>
      <c r="W139" s="500"/>
      <c r="X139" s="500"/>
      <c r="Y139" s="500"/>
      <c r="Z139" s="500"/>
      <c r="AA139" s="500"/>
      <c r="AB139" s="850"/>
      <c r="AC139" s="648"/>
      <c r="AD139" s="648"/>
      <c r="AE139" s="663"/>
      <c r="AF139" s="642"/>
      <c r="AG139" s="642"/>
      <c r="AH139" s="642"/>
    </row>
    <row r="140" ht="15.75" hidden="1" customHeight="1">
      <c r="A140" s="623"/>
      <c r="B140" s="623"/>
      <c r="C140" s="623"/>
      <c r="D140" s="623"/>
      <c r="E140" s="623"/>
      <c r="F140" s="642"/>
      <c r="G140" s="642"/>
      <c r="H140" s="500"/>
      <c r="I140" s="500"/>
      <c r="J140" s="500"/>
      <c r="K140" s="500"/>
      <c r="L140" s="500"/>
      <c r="M140" s="500"/>
      <c r="N140" s="500"/>
      <c r="O140" s="500"/>
      <c r="P140" s="500"/>
      <c r="Q140" s="500"/>
      <c r="R140" s="500"/>
      <c r="S140" s="500"/>
      <c r="T140" s="500"/>
      <c r="U140" s="500"/>
      <c r="V140" s="500"/>
      <c r="W140" s="500"/>
      <c r="X140" s="500"/>
      <c r="Y140" s="500"/>
      <c r="Z140" s="500"/>
      <c r="AA140" s="500"/>
      <c r="AB140" s="850"/>
      <c r="AC140" s="648"/>
      <c r="AD140" s="648"/>
      <c r="AE140" s="663"/>
      <c r="AF140" s="642"/>
      <c r="AG140" s="642"/>
      <c r="AH140" s="642"/>
    </row>
    <row r="141" ht="15.75" hidden="1" customHeight="1">
      <c r="A141" s="623"/>
      <c r="B141" s="623"/>
      <c r="C141" s="623"/>
      <c r="D141" s="623"/>
      <c r="E141" s="623"/>
      <c r="F141" s="642"/>
      <c r="G141" s="642"/>
      <c r="H141" s="500"/>
      <c r="I141" s="500"/>
      <c r="J141" s="500"/>
      <c r="K141" s="500"/>
      <c r="L141" s="500"/>
      <c r="M141" s="500"/>
      <c r="N141" s="500"/>
      <c r="O141" s="500"/>
      <c r="P141" s="500"/>
      <c r="Q141" s="500"/>
      <c r="R141" s="500"/>
      <c r="S141" s="500"/>
      <c r="T141" s="500"/>
      <c r="U141" s="500"/>
      <c r="V141" s="500"/>
      <c r="W141" s="500"/>
      <c r="X141" s="500"/>
      <c r="Y141" s="500"/>
      <c r="Z141" s="500"/>
      <c r="AA141" s="500"/>
      <c r="AB141" s="850"/>
      <c r="AC141" s="648"/>
      <c r="AD141" s="648"/>
      <c r="AE141" s="663"/>
      <c r="AF141" s="642"/>
      <c r="AG141" s="642"/>
      <c r="AH141" s="642"/>
    </row>
    <row r="142" ht="15.75" hidden="1" customHeight="1">
      <c r="A142" s="623"/>
      <c r="B142" s="623"/>
      <c r="C142" s="623"/>
      <c r="D142" s="623"/>
      <c r="E142" s="623"/>
      <c r="F142" s="642"/>
      <c r="G142" s="642"/>
      <c r="H142" s="500"/>
      <c r="I142" s="500"/>
      <c r="J142" s="500"/>
      <c r="K142" s="500"/>
      <c r="L142" s="500"/>
      <c r="M142" s="500"/>
      <c r="N142" s="500"/>
      <c r="O142" s="500"/>
      <c r="P142" s="500"/>
      <c r="Q142" s="500"/>
      <c r="R142" s="500"/>
      <c r="S142" s="500"/>
      <c r="T142" s="500"/>
      <c r="U142" s="500"/>
      <c r="V142" s="500"/>
      <c r="W142" s="500"/>
      <c r="X142" s="500"/>
      <c r="Y142" s="500"/>
      <c r="Z142" s="500"/>
      <c r="AA142" s="500"/>
      <c r="AB142" s="850"/>
      <c r="AC142" s="648"/>
      <c r="AD142" s="648"/>
      <c r="AE142" s="663"/>
      <c r="AF142" s="642"/>
      <c r="AG142" s="642"/>
      <c r="AH142" s="642"/>
    </row>
    <row r="143" ht="15.75" hidden="1" customHeight="1">
      <c r="A143" s="623"/>
      <c r="B143" s="623"/>
      <c r="C143" s="623"/>
      <c r="D143" s="623"/>
      <c r="E143" s="623"/>
      <c r="F143" s="642"/>
      <c r="G143" s="642"/>
      <c r="H143" s="500"/>
      <c r="I143" s="500"/>
      <c r="J143" s="500"/>
      <c r="K143" s="500"/>
      <c r="L143" s="500"/>
      <c r="M143" s="500"/>
      <c r="N143" s="500"/>
      <c r="O143" s="500"/>
      <c r="P143" s="500"/>
      <c r="Q143" s="500"/>
      <c r="R143" s="500"/>
      <c r="S143" s="500"/>
      <c r="T143" s="500"/>
      <c r="U143" s="500"/>
      <c r="V143" s="500"/>
      <c r="W143" s="500"/>
      <c r="X143" s="500"/>
      <c r="Y143" s="500"/>
      <c r="Z143" s="500"/>
      <c r="AA143" s="500"/>
      <c r="AB143" s="850"/>
      <c r="AC143" s="648"/>
      <c r="AD143" s="648"/>
      <c r="AE143" s="663"/>
      <c r="AF143" s="642"/>
      <c r="AG143" s="642"/>
      <c r="AH143" s="642"/>
    </row>
    <row r="144" ht="15.75" hidden="1" customHeight="1">
      <c r="A144" s="623"/>
      <c r="B144" s="623"/>
      <c r="C144" s="623"/>
      <c r="D144" s="623"/>
      <c r="E144" s="623"/>
      <c r="F144" s="642"/>
      <c r="G144" s="642"/>
      <c r="H144" s="500"/>
      <c r="I144" s="500"/>
      <c r="J144" s="500"/>
      <c r="K144" s="500"/>
      <c r="L144" s="500"/>
      <c r="M144" s="500"/>
      <c r="N144" s="500"/>
      <c r="O144" s="500"/>
      <c r="P144" s="500"/>
      <c r="Q144" s="500"/>
      <c r="R144" s="500"/>
      <c r="S144" s="500"/>
      <c r="T144" s="500"/>
      <c r="U144" s="500"/>
      <c r="V144" s="500"/>
      <c r="W144" s="500"/>
      <c r="X144" s="500"/>
      <c r="Y144" s="500"/>
      <c r="Z144" s="500"/>
      <c r="AA144" s="500"/>
      <c r="AB144" s="850"/>
      <c r="AC144" s="648"/>
      <c r="AD144" s="648"/>
      <c r="AE144" s="663"/>
      <c r="AF144" s="642"/>
      <c r="AG144" s="642"/>
      <c r="AH144" s="642"/>
    </row>
    <row r="145" ht="15.75" hidden="1" customHeight="1">
      <c r="A145" s="623"/>
      <c r="B145" s="623"/>
      <c r="C145" s="623"/>
      <c r="D145" s="623"/>
      <c r="E145" s="623"/>
      <c r="F145" s="642"/>
      <c r="G145" s="642"/>
      <c r="H145" s="500"/>
      <c r="I145" s="500"/>
      <c r="J145" s="500"/>
      <c r="K145" s="500"/>
      <c r="L145" s="500"/>
      <c r="M145" s="500"/>
      <c r="N145" s="500"/>
      <c r="O145" s="500"/>
      <c r="P145" s="500"/>
      <c r="Q145" s="500"/>
      <c r="R145" s="500"/>
      <c r="S145" s="500"/>
      <c r="T145" s="500"/>
      <c r="U145" s="500"/>
      <c r="V145" s="500"/>
      <c r="W145" s="500"/>
      <c r="X145" s="500"/>
      <c r="Y145" s="500"/>
      <c r="Z145" s="500"/>
      <c r="AA145" s="500"/>
      <c r="AB145" s="850"/>
      <c r="AC145" s="648"/>
      <c r="AD145" s="648"/>
      <c r="AE145" s="663"/>
      <c r="AF145" s="642"/>
      <c r="AG145" s="642"/>
      <c r="AH145" s="642"/>
    </row>
    <row r="146" ht="15.75" hidden="1" customHeight="1">
      <c r="A146" s="623"/>
      <c r="B146" s="623"/>
      <c r="C146" s="623"/>
      <c r="D146" s="623"/>
      <c r="E146" s="623"/>
      <c r="F146" s="642"/>
      <c r="G146" s="642"/>
      <c r="H146" s="500"/>
      <c r="I146" s="500"/>
      <c r="J146" s="500"/>
      <c r="K146" s="500"/>
      <c r="L146" s="500"/>
      <c r="M146" s="500"/>
      <c r="N146" s="500"/>
      <c r="O146" s="500"/>
      <c r="P146" s="500"/>
      <c r="Q146" s="500"/>
      <c r="R146" s="500"/>
      <c r="S146" s="500"/>
      <c r="T146" s="500"/>
      <c r="U146" s="500"/>
      <c r="V146" s="500"/>
      <c r="W146" s="500"/>
      <c r="X146" s="500"/>
      <c r="Y146" s="500"/>
      <c r="Z146" s="500"/>
      <c r="AA146" s="500"/>
      <c r="AB146" s="850"/>
      <c r="AC146" s="648"/>
      <c r="AD146" s="648"/>
      <c r="AE146" s="663"/>
      <c r="AF146" s="642"/>
      <c r="AG146" s="642"/>
      <c r="AH146" s="642"/>
    </row>
    <row r="147" ht="15.75" hidden="1" customHeight="1">
      <c r="A147" s="623"/>
      <c r="B147" s="623"/>
      <c r="C147" s="623"/>
      <c r="D147" s="623"/>
      <c r="E147" s="623"/>
      <c r="F147" s="642"/>
      <c r="G147" s="642"/>
      <c r="H147" s="500"/>
      <c r="I147" s="500"/>
      <c r="J147" s="500"/>
      <c r="K147" s="500"/>
      <c r="L147" s="500"/>
      <c r="M147" s="500"/>
      <c r="N147" s="500"/>
      <c r="O147" s="500"/>
      <c r="P147" s="500"/>
      <c r="Q147" s="500"/>
      <c r="R147" s="500"/>
      <c r="S147" s="500"/>
      <c r="T147" s="500"/>
      <c r="U147" s="500"/>
      <c r="V147" s="500"/>
      <c r="W147" s="500"/>
      <c r="X147" s="500"/>
      <c r="Y147" s="500"/>
      <c r="Z147" s="500"/>
      <c r="AA147" s="500"/>
      <c r="AB147" s="850"/>
      <c r="AC147" s="648"/>
      <c r="AD147" s="648"/>
      <c r="AE147" s="663"/>
      <c r="AF147" s="642"/>
      <c r="AG147" s="642"/>
      <c r="AH147" s="642"/>
    </row>
    <row r="148" ht="15.75" hidden="1" customHeight="1">
      <c r="A148" s="623"/>
      <c r="B148" s="623"/>
      <c r="C148" s="623"/>
      <c r="D148" s="623"/>
      <c r="E148" s="623"/>
      <c r="F148" s="642"/>
      <c r="G148" s="642"/>
      <c r="H148" s="500"/>
      <c r="I148" s="500"/>
      <c r="J148" s="500"/>
      <c r="K148" s="500"/>
      <c r="L148" s="500"/>
      <c r="M148" s="500"/>
      <c r="N148" s="500"/>
      <c r="O148" s="500"/>
      <c r="P148" s="500"/>
      <c r="Q148" s="500"/>
      <c r="R148" s="500"/>
      <c r="S148" s="500"/>
      <c r="T148" s="500"/>
      <c r="U148" s="500"/>
      <c r="V148" s="500"/>
      <c r="W148" s="500"/>
      <c r="X148" s="500"/>
      <c r="Y148" s="500"/>
      <c r="Z148" s="500"/>
      <c r="AA148" s="500"/>
      <c r="AB148" s="850"/>
      <c r="AC148" s="648"/>
      <c r="AD148" s="648"/>
      <c r="AE148" s="663"/>
      <c r="AF148" s="642"/>
      <c r="AG148" s="642"/>
      <c r="AH148" s="642"/>
    </row>
    <row r="149" ht="15.75" hidden="1" customHeight="1">
      <c r="A149" s="623"/>
      <c r="B149" s="623"/>
      <c r="C149" s="623"/>
      <c r="D149" s="623"/>
      <c r="E149" s="623"/>
      <c r="F149" s="642"/>
      <c r="G149" s="642"/>
      <c r="H149" s="500"/>
      <c r="I149" s="500"/>
      <c r="J149" s="500"/>
      <c r="K149" s="500"/>
      <c r="L149" s="500"/>
      <c r="M149" s="500"/>
      <c r="N149" s="500"/>
      <c r="O149" s="500"/>
      <c r="P149" s="500"/>
      <c r="Q149" s="500"/>
      <c r="R149" s="500"/>
      <c r="S149" s="500"/>
      <c r="T149" s="500"/>
      <c r="U149" s="500"/>
      <c r="V149" s="500"/>
      <c r="W149" s="500"/>
      <c r="X149" s="500"/>
      <c r="Y149" s="500"/>
      <c r="Z149" s="500"/>
      <c r="AA149" s="500"/>
      <c r="AB149" s="850"/>
      <c r="AC149" s="648"/>
      <c r="AD149" s="648"/>
      <c r="AE149" s="663"/>
      <c r="AF149" s="642"/>
      <c r="AG149" s="642"/>
      <c r="AH149" s="642"/>
    </row>
    <row r="150" ht="15.75" hidden="1" customHeight="1">
      <c r="A150" s="623"/>
      <c r="B150" s="623"/>
      <c r="C150" s="623"/>
      <c r="D150" s="623"/>
      <c r="E150" s="623"/>
      <c r="F150" s="642"/>
      <c r="G150" s="642"/>
      <c r="H150" s="500"/>
      <c r="I150" s="500"/>
      <c r="J150" s="500"/>
      <c r="K150" s="500"/>
      <c r="L150" s="500"/>
      <c r="M150" s="500"/>
      <c r="N150" s="500"/>
      <c r="O150" s="500"/>
      <c r="P150" s="500"/>
      <c r="Q150" s="500"/>
      <c r="R150" s="500"/>
      <c r="S150" s="500"/>
      <c r="T150" s="500"/>
      <c r="U150" s="500"/>
      <c r="V150" s="500"/>
      <c r="W150" s="500"/>
      <c r="X150" s="500"/>
      <c r="Y150" s="500"/>
      <c r="Z150" s="500"/>
      <c r="AA150" s="500"/>
      <c r="AB150" s="850"/>
      <c r="AC150" s="648"/>
      <c r="AD150" s="648"/>
      <c r="AE150" s="663"/>
      <c r="AF150" s="642"/>
      <c r="AG150" s="642"/>
      <c r="AH150" s="642"/>
    </row>
    <row r="151" ht="15.75" hidden="1" customHeight="1">
      <c r="A151" s="623"/>
      <c r="B151" s="623"/>
      <c r="C151" s="623"/>
      <c r="D151" s="623"/>
      <c r="E151" s="623"/>
      <c r="F151" s="642"/>
      <c r="G151" s="642"/>
      <c r="H151" s="500"/>
      <c r="I151" s="500"/>
      <c r="J151" s="500"/>
      <c r="K151" s="500"/>
      <c r="L151" s="500"/>
      <c r="M151" s="500"/>
      <c r="N151" s="500"/>
      <c r="O151" s="500"/>
      <c r="P151" s="500"/>
      <c r="Q151" s="500"/>
      <c r="R151" s="500"/>
      <c r="S151" s="500"/>
      <c r="T151" s="500"/>
      <c r="U151" s="500"/>
      <c r="V151" s="500"/>
      <c r="W151" s="500"/>
      <c r="X151" s="500"/>
      <c r="Y151" s="500"/>
      <c r="Z151" s="500"/>
      <c r="AA151" s="500"/>
      <c r="AB151" s="850"/>
      <c r="AC151" s="648"/>
      <c r="AD151" s="648"/>
      <c r="AE151" s="663"/>
      <c r="AF151" s="642"/>
      <c r="AG151" s="642"/>
      <c r="AH151" s="642"/>
    </row>
    <row r="152" ht="15.75" hidden="1" customHeight="1">
      <c r="A152" s="623"/>
      <c r="B152" s="623"/>
      <c r="C152" s="623"/>
      <c r="D152" s="623"/>
      <c r="E152" s="623"/>
      <c r="F152" s="642"/>
      <c r="G152" s="642"/>
      <c r="H152" s="500"/>
      <c r="I152" s="500"/>
      <c r="J152" s="500"/>
      <c r="K152" s="500"/>
      <c r="L152" s="500"/>
      <c r="M152" s="500"/>
      <c r="N152" s="500"/>
      <c r="O152" s="500"/>
      <c r="P152" s="500"/>
      <c r="Q152" s="500"/>
      <c r="R152" s="500"/>
      <c r="S152" s="500"/>
      <c r="T152" s="500"/>
      <c r="U152" s="500"/>
      <c r="V152" s="500"/>
      <c r="W152" s="500"/>
      <c r="X152" s="500"/>
      <c r="Y152" s="500"/>
      <c r="Z152" s="500"/>
      <c r="AA152" s="500"/>
      <c r="AB152" s="850"/>
      <c r="AC152" s="648"/>
      <c r="AD152" s="648"/>
      <c r="AE152" s="663"/>
      <c r="AF152" s="642"/>
      <c r="AG152" s="642"/>
      <c r="AH152" s="642"/>
    </row>
    <row r="153" ht="15.75" hidden="1" customHeight="1">
      <c r="A153" s="623"/>
      <c r="B153" s="623"/>
      <c r="C153" s="623"/>
      <c r="D153" s="623"/>
      <c r="E153" s="623"/>
      <c r="F153" s="642"/>
      <c r="G153" s="642"/>
      <c r="H153" s="500"/>
      <c r="I153" s="500"/>
      <c r="J153" s="500"/>
      <c r="K153" s="500"/>
      <c r="L153" s="500"/>
      <c r="M153" s="500"/>
      <c r="N153" s="500"/>
      <c r="O153" s="500"/>
      <c r="P153" s="500"/>
      <c r="Q153" s="500"/>
      <c r="R153" s="500"/>
      <c r="S153" s="500"/>
      <c r="T153" s="500"/>
      <c r="U153" s="500"/>
      <c r="V153" s="500"/>
      <c r="W153" s="500"/>
      <c r="X153" s="500"/>
      <c r="Y153" s="500"/>
      <c r="Z153" s="500"/>
      <c r="AA153" s="500"/>
      <c r="AB153" s="850"/>
      <c r="AC153" s="648"/>
      <c r="AD153" s="648"/>
      <c r="AE153" s="663"/>
      <c r="AF153" s="642"/>
      <c r="AG153" s="642"/>
      <c r="AH153" s="642"/>
    </row>
    <row r="154" ht="15.75" hidden="1" customHeight="1">
      <c r="A154" s="623"/>
      <c r="B154" s="623"/>
      <c r="C154" s="623"/>
      <c r="D154" s="623"/>
      <c r="E154" s="623"/>
      <c r="F154" s="642"/>
      <c r="G154" s="642"/>
      <c r="H154" s="500"/>
      <c r="I154" s="500"/>
      <c r="J154" s="500"/>
      <c r="K154" s="500"/>
      <c r="L154" s="500"/>
      <c r="M154" s="500"/>
      <c r="N154" s="500"/>
      <c r="O154" s="500"/>
      <c r="P154" s="500"/>
      <c r="Q154" s="500"/>
      <c r="R154" s="500"/>
      <c r="S154" s="500"/>
      <c r="T154" s="500"/>
      <c r="U154" s="500"/>
      <c r="V154" s="500"/>
      <c r="W154" s="500"/>
      <c r="X154" s="500"/>
      <c r="Y154" s="500"/>
      <c r="Z154" s="500"/>
      <c r="AA154" s="500"/>
      <c r="AB154" s="850"/>
      <c r="AC154" s="648"/>
      <c r="AD154" s="648"/>
      <c r="AE154" s="663"/>
      <c r="AF154" s="642"/>
      <c r="AG154" s="642"/>
      <c r="AH154" s="642"/>
    </row>
    <row r="155" ht="15.75" hidden="1" customHeight="1">
      <c r="A155" s="623"/>
      <c r="B155" s="623"/>
      <c r="C155" s="623"/>
      <c r="D155" s="623"/>
      <c r="E155" s="623"/>
      <c r="F155" s="642"/>
      <c r="G155" s="642"/>
      <c r="H155" s="500"/>
      <c r="I155" s="500"/>
      <c r="J155" s="500"/>
      <c r="K155" s="500"/>
      <c r="L155" s="500"/>
      <c r="M155" s="500"/>
      <c r="N155" s="500"/>
      <c r="O155" s="500"/>
      <c r="P155" s="500"/>
      <c r="Q155" s="500"/>
      <c r="R155" s="500"/>
      <c r="S155" s="500"/>
      <c r="T155" s="500"/>
      <c r="U155" s="500"/>
      <c r="V155" s="500"/>
      <c r="W155" s="500"/>
      <c r="X155" s="500"/>
      <c r="Y155" s="500"/>
      <c r="Z155" s="500"/>
      <c r="AA155" s="500"/>
      <c r="AB155" s="850"/>
      <c r="AC155" s="648"/>
      <c r="AD155" s="648"/>
      <c r="AE155" s="663"/>
      <c r="AF155" s="642"/>
      <c r="AG155" s="642"/>
      <c r="AH155" s="642"/>
    </row>
    <row r="156" ht="15.75" hidden="1" customHeight="1">
      <c r="A156" s="623"/>
      <c r="B156" s="623"/>
      <c r="C156" s="623"/>
      <c r="D156" s="623"/>
      <c r="E156" s="623"/>
      <c r="F156" s="642"/>
      <c r="G156" s="642"/>
      <c r="H156" s="500"/>
      <c r="I156" s="500"/>
      <c r="J156" s="500"/>
      <c r="K156" s="500"/>
      <c r="L156" s="500"/>
      <c r="M156" s="500"/>
      <c r="N156" s="500"/>
      <c r="O156" s="500"/>
      <c r="P156" s="500"/>
      <c r="Q156" s="500"/>
      <c r="R156" s="500"/>
      <c r="S156" s="500"/>
      <c r="T156" s="500"/>
      <c r="U156" s="500"/>
      <c r="V156" s="500"/>
      <c r="W156" s="500"/>
      <c r="X156" s="500"/>
      <c r="Y156" s="500"/>
      <c r="Z156" s="500"/>
      <c r="AA156" s="500"/>
      <c r="AB156" s="850"/>
      <c r="AC156" s="648"/>
      <c r="AD156" s="648"/>
      <c r="AE156" s="663"/>
      <c r="AF156" s="642"/>
      <c r="AG156" s="642"/>
      <c r="AH156" s="642"/>
    </row>
    <row r="157" ht="15.75" hidden="1" customHeight="1">
      <c r="A157" s="623"/>
      <c r="B157" s="623"/>
      <c r="C157" s="623"/>
      <c r="D157" s="623"/>
      <c r="E157" s="623"/>
      <c r="F157" s="642"/>
      <c r="G157" s="642"/>
      <c r="H157" s="500"/>
      <c r="I157" s="500"/>
      <c r="J157" s="500"/>
      <c r="K157" s="500"/>
      <c r="L157" s="500"/>
      <c r="M157" s="500"/>
      <c r="N157" s="500"/>
      <c r="O157" s="500"/>
      <c r="P157" s="500"/>
      <c r="Q157" s="500"/>
      <c r="R157" s="500"/>
      <c r="S157" s="500"/>
      <c r="T157" s="500"/>
      <c r="U157" s="500"/>
      <c r="V157" s="500"/>
      <c r="W157" s="500"/>
      <c r="X157" s="500"/>
      <c r="Y157" s="500"/>
      <c r="Z157" s="500"/>
      <c r="AA157" s="500"/>
      <c r="AB157" s="850"/>
      <c r="AC157" s="648"/>
      <c r="AD157" s="648"/>
      <c r="AE157" s="663"/>
      <c r="AF157" s="642"/>
      <c r="AG157" s="642"/>
      <c r="AH157" s="642"/>
    </row>
    <row r="158" ht="15.75" hidden="1" customHeight="1">
      <c r="A158" s="623"/>
      <c r="B158" s="623"/>
      <c r="C158" s="623"/>
      <c r="D158" s="623"/>
      <c r="E158" s="623"/>
      <c r="F158" s="642"/>
      <c r="G158" s="642"/>
      <c r="H158" s="500"/>
      <c r="I158" s="500"/>
      <c r="J158" s="500"/>
      <c r="K158" s="500"/>
      <c r="L158" s="500"/>
      <c r="M158" s="500"/>
      <c r="N158" s="500"/>
      <c r="O158" s="500"/>
      <c r="P158" s="500"/>
      <c r="Q158" s="500"/>
      <c r="R158" s="500"/>
      <c r="S158" s="500"/>
      <c r="T158" s="500"/>
      <c r="U158" s="500"/>
      <c r="V158" s="500"/>
      <c r="W158" s="500"/>
      <c r="X158" s="500"/>
      <c r="Y158" s="500"/>
      <c r="Z158" s="500"/>
      <c r="AA158" s="500"/>
      <c r="AB158" s="850"/>
      <c r="AC158" s="648"/>
      <c r="AD158" s="648"/>
      <c r="AE158" s="663"/>
      <c r="AF158" s="642"/>
      <c r="AG158" s="642"/>
      <c r="AH158" s="642"/>
    </row>
    <row r="159" ht="15.75" hidden="1" customHeight="1">
      <c r="A159" s="623"/>
      <c r="B159" s="623"/>
      <c r="C159" s="623"/>
      <c r="D159" s="623"/>
      <c r="E159" s="623"/>
      <c r="F159" s="642"/>
      <c r="G159" s="642"/>
      <c r="H159" s="500"/>
      <c r="I159" s="500"/>
      <c r="J159" s="500"/>
      <c r="K159" s="500"/>
      <c r="L159" s="500"/>
      <c r="M159" s="500"/>
      <c r="N159" s="500"/>
      <c r="O159" s="500"/>
      <c r="P159" s="500"/>
      <c r="Q159" s="500"/>
      <c r="R159" s="500"/>
      <c r="S159" s="500"/>
      <c r="T159" s="500"/>
      <c r="U159" s="500"/>
      <c r="V159" s="500"/>
      <c r="W159" s="500"/>
      <c r="X159" s="500"/>
      <c r="Y159" s="500"/>
      <c r="Z159" s="500"/>
      <c r="AA159" s="500"/>
      <c r="AB159" s="850"/>
      <c r="AC159" s="648"/>
      <c r="AD159" s="648"/>
      <c r="AE159" s="663"/>
      <c r="AF159" s="642"/>
      <c r="AG159" s="642"/>
      <c r="AH159" s="642"/>
    </row>
    <row r="160" ht="15.75" hidden="1" customHeight="1">
      <c r="A160" s="623"/>
      <c r="B160" s="623"/>
      <c r="C160" s="623"/>
      <c r="D160" s="623"/>
      <c r="E160" s="623"/>
      <c r="F160" s="642"/>
      <c r="G160" s="642"/>
      <c r="H160" s="500"/>
      <c r="I160" s="500"/>
      <c r="J160" s="500"/>
      <c r="K160" s="500"/>
      <c r="L160" s="500"/>
      <c r="M160" s="500"/>
      <c r="N160" s="500"/>
      <c r="O160" s="500"/>
      <c r="P160" s="500"/>
      <c r="Q160" s="500"/>
      <c r="R160" s="500"/>
      <c r="S160" s="500"/>
      <c r="T160" s="500"/>
      <c r="U160" s="500"/>
      <c r="V160" s="500"/>
      <c r="W160" s="500"/>
      <c r="X160" s="500"/>
      <c r="Y160" s="500"/>
      <c r="Z160" s="500"/>
      <c r="AA160" s="500"/>
      <c r="AB160" s="850"/>
      <c r="AC160" s="648"/>
      <c r="AD160" s="648"/>
      <c r="AE160" s="663"/>
      <c r="AF160" s="642"/>
      <c r="AG160" s="642"/>
      <c r="AH160" s="642"/>
    </row>
    <row r="161" ht="15.75" hidden="1" customHeight="1">
      <c r="A161" s="623"/>
      <c r="B161" s="623"/>
      <c r="C161" s="623"/>
      <c r="D161" s="623"/>
      <c r="E161" s="623"/>
      <c r="F161" s="642"/>
      <c r="G161" s="642"/>
      <c r="H161" s="500"/>
      <c r="I161" s="500"/>
      <c r="J161" s="500"/>
      <c r="K161" s="500"/>
      <c r="L161" s="500"/>
      <c r="M161" s="500"/>
      <c r="N161" s="500"/>
      <c r="O161" s="500"/>
      <c r="P161" s="500"/>
      <c r="Q161" s="500"/>
      <c r="R161" s="500"/>
      <c r="S161" s="500"/>
      <c r="T161" s="500"/>
      <c r="U161" s="500"/>
      <c r="V161" s="500"/>
      <c r="W161" s="500"/>
      <c r="X161" s="500"/>
      <c r="Y161" s="500"/>
      <c r="Z161" s="500"/>
      <c r="AA161" s="500"/>
      <c r="AB161" s="850"/>
      <c r="AC161" s="648"/>
      <c r="AD161" s="648"/>
      <c r="AE161" s="663"/>
      <c r="AF161" s="642"/>
      <c r="AG161" s="642"/>
      <c r="AH161" s="642"/>
    </row>
    <row r="162" ht="15.75" hidden="1" customHeight="1">
      <c r="A162" s="623"/>
      <c r="B162" s="623"/>
      <c r="C162" s="623"/>
      <c r="D162" s="623"/>
      <c r="E162" s="623"/>
      <c r="F162" s="642"/>
      <c r="G162" s="642"/>
      <c r="H162" s="500"/>
      <c r="I162" s="500"/>
      <c r="J162" s="500"/>
      <c r="K162" s="500"/>
      <c r="L162" s="500"/>
      <c r="M162" s="500"/>
      <c r="N162" s="500"/>
      <c r="O162" s="500"/>
      <c r="P162" s="500"/>
      <c r="Q162" s="500"/>
      <c r="R162" s="500"/>
      <c r="S162" s="500"/>
      <c r="T162" s="500"/>
      <c r="U162" s="500"/>
      <c r="V162" s="500"/>
      <c r="W162" s="500"/>
      <c r="X162" s="500"/>
      <c r="Y162" s="500"/>
      <c r="Z162" s="500"/>
      <c r="AA162" s="500"/>
      <c r="AB162" s="850"/>
      <c r="AC162" s="648"/>
      <c r="AD162" s="648"/>
      <c r="AE162" s="663"/>
      <c r="AF162" s="642"/>
      <c r="AG162" s="642"/>
      <c r="AH162" s="642"/>
    </row>
    <row r="163" ht="15.75" hidden="1" customHeight="1">
      <c r="A163" s="623"/>
      <c r="B163" s="623"/>
      <c r="C163" s="623"/>
      <c r="D163" s="623"/>
      <c r="E163" s="623"/>
      <c r="F163" s="642"/>
      <c r="G163" s="642"/>
      <c r="H163" s="500"/>
      <c r="I163" s="500"/>
      <c r="J163" s="500"/>
      <c r="K163" s="500"/>
      <c r="L163" s="500"/>
      <c r="M163" s="500"/>
      <c r="N163" s="500"/>
      <c r="O163" s="500"/>
      <c r="P163" s="500"/>
      <c r="Q163" s="500"/>
      <c r="R163" s="500"/>
      <c r="S163" s="500"/>
      <c r="T163" s="500"/>
      <c r="U163" s="500"/>
      <c r="V163" s="500"/>
      <c r="W163" s="500"/>
      <c r="X163" s="500"/>
      <c r="Y163" s="500"/>
      <c r="Z163" s="500"/>
      <c r="AA163" s="500"/>
      <c r="AB163" s="500"/>
      <c r="AC163" s="500"/>
      <c r="AD163" s="500"/>
      <c r="AE163" s="643"/>
      <c r="AF163" s="623"/>
      <c r="AG163" s="623"/>
      <c r="AH163" s="623"/>
    </row>
    <row r="164" ht="15.75" hidden="1" customHeight="1">
      <c r="A164" s="623"/>
      <c r="B164" s="623"/>
      <c r="C164" s="623"/>
      <c r="D164" s="623"/>
      <c r="E164" s="623"/>
      <c r="F164" s="642"/>
      <c r="G164" s="640"/>
      <c r="H164" s="500"/>
      <c r="I164" s="500"/>
      <c r="J164" s="500"/>
      <c r="K164" s="500"/>
      <c r="L164" s="500"/>
      <c r="M164" s="500"/>
      <c r="N164" s="500"/>
      <c r="O164" s="500"/>
      <c r="P164" s="500"/>
      <c r="Q164" s="500"/>
      <c r="R164" s="500"/>
      <c r="S164" s="500"/>
      <c r="T164" s="500"/>
      <c r="U164" s="500"/>
      <c r="V164" s="500"/>
      <c r="W164" s="500"/>
      <c r="X164" s="500"/>
      <c r="Y164" s="500"/>
      <c r="Z164" s="500"/>
      <c r="AA164" s="500"/>
      <c r="AB164" s="500"/>
      <c r="AC164" s="500"/>
      <c r="AD164" s="500"/>
      <c r="AE164" s="642"/>
      <c r="AF164" s="623"/>
      <c r="AG164" s="623"/>
      <c r="AH164" s="623"/>
    </row>
    <row r="165" ht="15.75" hidden="1" customHeight="1">
      <c r="A165" s="623"/>
      <c r="B165" s="623"/>
      <c r="C165" s="623"/>
      <c r="D165" s="623"/>
      <c r="E165" s="623"/>
      <c r="F165" s="642"/>
      <c r="G165" s="642"/>
      <c r="H165" s="500"/>
      <c r="I165" s="500"/>
      <c r="J165" s="500"/>
      <c r="K165" s="500"/>
      <c r="L165" s="500"/>
      <c r="M165" s="500"/>
      <c r="N165" s="500"/>
      <c r="O165" s="500"/>
      <c r="P165" s="500"/>
      <c r="Q165" s="500"/>
      <c r="R165" s="500"/>
      <c r="S165" s="500"/>
      <c r="T165" s="500"/>
      <c r="U165" s="500"/>
      <c r="V165" s="500"/>
      <c r="W165" s="500"/>
      <c r="X165" s="500"/>
      <c r="Y165" s="500"/>
      <c r="Z165" s="500"/>
      <c r="AA165" s="500"/>
      <c r="AB165" s="500"/>
      <c r="AC165" s="500"/>
      <c r="AD165" s="500"/>
      <c r="AE165" s="623"/>
      <c r="AF165" s="623"/>
      <c r="AG165" s="623"/>
      <c r="AH165" s="623"/>
    </row>
    <row r="166" ht="15.75" hidden="1" customHeight="1">
      <c r="A166" s="623"/>
      <c r="B166" s="623"/>
      <c r="C166" s="623"/>
      <c r="D166" s="623"/>
      <c r="E166" s="623"/>
      <c r="F166" s="623"/>
      <c r="G166" s="623"/>
      <c r="H166" s="500"/>
      <c r="I166" s="500"/>
      <c r="J166" s="500"/>
      <c r="K166" s="500"/>
      <c r="L166" s="500"/>
      <c r="M166" s="500"/>
      <c r="N166" s="500"/>
      <c r="O166" s="500"/>
      <c r="P166" s="500"/>
      <c r="Q166" s="500"/>
      <c r="R166" s="500"/>
      <c r="S166" s="500"/>
      <c r="T166" s="500"/>
      <c r="U166" s="500"/>
      <c r="V166" s="500"/>
      <c r="W166" s="500"/>
      <c r="X166" s="500"/>
      <c r="Y166" s="500"/>
      <c r="Z166" s="500"/>
      <c r="AA166" s="500"/>
      <c r="AB166" s="500"/>
      <c r="AC166" s="500"/>
      <c r="AD166" s="500"/>
      <c r="AE166" s="643"/>
      <c r="AF166" s="623"/>
      <c r="AG166" s="623"/>
      <c r="AH166" s="623"/>
    </row>
    <row r="167" ht="15.75" hidden="1" customHeight="1">
      <c r="A167" s="623"/>
      <c r="B167" s="623"/>
      <c r="C167" s="623"/>
      <c r="D167" s="623"/>
      <c r="E167" s="623"/>
      <c r="F167" s="623"/>
      <c r="G167" s="623"/>
      <c r="H167" s="648"/>
      <c r="I167" s="648"/>
      <c r="J167" s="648"/>
      <c r="K167" s="648"/>
      <c r="L167" s="648"/>
      <c r="M167" s="648"/>
      <c r="N167" s="648"/>
      <c r="O167" s="648"/>
      <c r="P167" s="648"/>
      <c r="Q167" s="648"/>
      <c r="R167" s="648"/>
      <c r="S167" s="648"/>
      <c r="T167" s="648"/>
      <c r="U167" s="648"/>
      <c r="V167" s="648"/>
      <c r="W167" s="648"/>
      <c r="X167" s="648"/>
      <c r="Y167" s="648"/>
      <c r="Z167" s="648"/>
      <c r="AA167" s="648"/>
      <c r="AB167" s="500"/>
      <c r="AC167" s="500"/>
      <c r="AD167" s="500"/>
      <c r="AE167" s="623"/>
      <c r="AF167" s="623"/>
      <c r="AG167" s="623"/>
      <c r="AH167" s="623"/>
    </row>
    <row r="168" ht="15.75" hidden="1" customHeight="1">
      <c r="A168" s="623"/>
      <c r="B168" s="623"/>
      <c r="C168" s="623"/>
      <c r="D168" s="623"/>
      <c r="E168" s="623"/>
      <c r="F168" s="623"/>
      <c r="G168" s="623"/>
      <c r="H168" s="500"/>
      <c r="I168" s="500"/>
      <c r="J168" s="500"/>
      <c r="K168" s="500"/>
      <c r="L168" s="500"/>
      <c r="M168" s="500"/>
      <c r="N168" s="500"/>
      <c r="O168" s="500"/>
      <c r="P168" s="500"/>
      <c r="Q168" s="500"/>
      <c r="R168" s="500"/>
      <c r="S168" s="500"/>
      <c r="T168" s="500"/>
      <c r="U168" s="500"/>
      <c r="V168" s="500"/>
      <c r="W168" s="500"/>
      <c r="X168" s="500"/>
      <c r="Y168" s="500"/>
      <c r="Z168" s="500"/>
      <c r="AA168" s="500"/>
      <c r="AB168" s="500"/>
      <c r="AC168" s="500"/>
      <c r="AD168" s="500"/>
      <c r="AE168" s="623"/>
      <c r="AF168" s="623"/>
      <c r="AG168" s="623"/>
      <c r="AH168" s="623"/>
    </row>
    <row r="169" ht="15.75" hidden="1" customHeight="1">
      <c r="A169" s="623"/>
      <c r="B169" s="633"/>
      <c r="C169" s="633"/>
      <c r="D169" s="633"/>
      <c r="E169" s="634"/>
      <c r="F169" s="633"/>
      <c r="G169" s="633"/>
      <c r="H169" s="500"/>
      <c r="I169" s="500"/>
      <c r="J169" s="500"/>
      <c r="K169" s="500"/>
      <c r="L169" s="500"/>
      <c r="M169" s="500"/>
      <c r="N169" s="500"/>
      <c r="O169" s="500"/>
      <c r="P169" s="500"/>
      <c r="Q169" s="500"/>
      <c r="R169" s="500"/>
      <c r="S169" s="500"/>
      <c r="T169" s="500"/>
      <c r="U169" s="500"/>
      <c r="V169" s="500"/>
      <c r="W169" s="500"/>
      <c r="X169" s="500"/>
      <c r="Y169" s="500"/>
      <c r="Z169" s="500"/>
      <c r="AA169" s="500"/>
      <c r="AB169" s="500"/>
      <c r="AC169" s="500"/>
      <c r="AD169" s="500"/>
      <c r="AE169" s="635"/>
      <c r="AF169" s="636"/>
      <c r="AG169" s="636"/>
      <c r="AH169" s="636"/>
    </row>
    <row r="170" ht="15.75" hidden="1" customHeight="1">
      <c r="A170" s="991"/>
      <c r="B170" s="642"/>
      <c r="C170" s="642"/>
      <c r="D170" s="642"/>
      <c r="E170" s="633"/>
      <c r="F170" s="642"/>
      <c r="G170" s="633"/>
      <c r="H170" s="500"/>
      <c r="I170" s="500"/>
      <c r="J170" s="500"/>
      <c r="K170" s="500"/>
      <c r="L170" s="500"/>
      <c r="M170" s="500"/>
      <c r="N170" s="500"/>
      <c r="O170" s="500"/>
      <c r="P170" s="500"/>
      <c r="Q170" s="500"/>
      <c r="R170" s="500"/>
      <c r="S170" s="500"/>
      <c r="T170" s="500"/>
      <c r="U170" s="500"/>
      <c r="V170" s="500"/>
      <c r="W170" s="500"/>
      <c r="X170" s="500"/>
      <c r="Y170" s="500"/>
      <c r="Z170" s="500"/>
      <c r="AA170" s="500"/>
      <c r="AB170" s="500"/>
      <c r="AC170" s="500"/>
      <c r="AD170" s="500"/>
      <c r="AE170" s="641"/>
      <c r="AF170" s="641"/>
      <c r="AG170" s="641"/>
      <c r="AH170" s="641"/>
    </row>
    <row r="171" ht="15.75" hidden="1" customHeight="1">
      <c r="A171" s="991"/>
      <c r="B171" s="642"/>
      <c r="C171" s="642"/>
      <c r="D171" s="642"/>
      <c r="E171" s="633"/>
      <c r="F171" s="642"/>
      <c r="G171" s="633"/>
      <c r="H171" s="500"/>
      <c r="I171" s="500"/>
      <c r="J171" s="500"/>
      <c r="K171" s="500"/>
      <c r="L171" s="500"/>
      <c r="M171" s="500"/>
      <c r="N171" s="500"/>
      <c r="O171" s="500"/>
      <c r="P171" s="500"/>
      <c r="Q171" s="500"/>
      <c r="R171" s="500"/>
      <c r="S171" s="500"/>
      <c r="T171" s="500"/>
      <c r="U171" s="500"/>
      <c r="V171" s="500"/>
      <c r="W171" s="500"/>
      <c r="X171" s="500"/>
      <c r="Y171" s="500"/>
      <c r="Z171" s="500"/>
      <c r="AA171" s="500"/>
      <c r="AB171" s="500"/>
      <c r="AC171" s="500"/>
      <c r="AD171" s="500"/>
      <c r="AE171" s="641"/>
      <c r="AF171" s="641"/>
      <c r="AG171" s="641"/>
      <c r="AH171" s="641"/>
    </row>
    <row r="172" ht="15.75" hidden="1" customHeight="1">
      <c r="A172" s="991"/>
      <c r="B172" s="642"/>
      <c r="C172" s="642"/>
      <c r="D172" s="633"/>
      <c r="E172" s="633"/>
      <c r="F172" s="633"/>
      <c r="G172" s="633"/>
      <c r="H172" s="500"/>
      <c r="I172" s="500"/>
      <c r="J172" s="501"/>
      <c r="K172" s="501"/>
      <c r="L172" s="501"/>
      <c r="M172" s="500"/>
      <c r="N172" s="500"/>
      <c r="O172" s="501"/>
      <c r="P172" s="501"/>
      <c r="Q172" s="501"/>
      <c r="R172" s="501"/>
      <c r="S172" s="501"/>
      <c r="T172" s="501"/>
      <c r="U172" s="501"/>
      <c r="V172" s="500"/>
      <c r="W172" s="501"/>
      <c r="X172" s="501"/>
      <c r="Y172" s="501"/>
      <c r="Z172" s="500"/>
      <c r="AA172" s="501"/>
      <c r="AB172" s="500"/>
      <c r="AC172" s="500"/>
      <c r="AD172" s="500"/>
      <c r="AE172" s="641"/>
      <c r="AF172" s="641"/>
      <c r="AG172" s="641"/>
      <c r="AH172" s="641"/>
    </row>
    <row r="173" ht="15.75" hidden="1" customHeight="1">
      <c r="A173" s="623"/>
      <c r="B173" s="642"/>
      <c r="C173" s="642"/>
      <c r="D173" s="642"/>
      <c r="E173" s="633"/>
      <c r="F173" s="642"/>
      <c r="G173" s="633"/>
      <c r="H173" s="500"/>
      <c r="I173" s="500"/>
      <c r="J173" s="501"/>
      <c r="K173" s="501"/>
      <c r="L173" s="501"/>
      <c r="M173" s="500"/>
      <c r="N173" s="500"/>
      <c r="O173" s="501"/>
      <c r="P173" s="501"/>
      <c r="Q173" s="501"/>
      <c r="R173" s="501"/>
      <c r="S173" s="501"/>
      <c r="T173" s="501"/>
      <c r="U173" s="501"/>
      <c r="V173" s="500"/>
      <c r="W173" s="501"/>
      <c r="X173" s="501"/>
      <c r="Y173" s="501"/>
      <c r="Z173" s="500"/>
      <c r="AA173" s="501"/>
      <c r="AB173" s="500"/>
      <c r="AC173" s="500"/>
      <c r="AD173" s="500"/>
      <c r="AE173" s="623"/>
      <c r="AF173" s="623"/>
      <c r="AG173" s="623"/>
      <c r="AH173" s="623"/>
    </row>
    <row r="174" ht="15.75" hidden="1" customHeight="1">
      <c r="A174" s="623"/>
      <c r="B174" s="642"/>
      <c r="C174" s="642"/>
      <c r="D174" s="642"/>
      <c r="E174" s="634"/>
      <c r="F174" s="640"/>
      <c r="G174" s="633"/>
      <c r="H174" s="500"/>
      <c r="I174" s="500"/>
      <c r="J174" s="648"/>
      <c r="K174" s="648"/>
      <c r="L174" s="648"/>
      <c r="M174" s="500"/>
      <c r="N174" s="500"/>
      <c r="O174" s="648"/>
      <c r="P174" s="648"/>
      <c r="Q174" s="648"/>
      <c r="R174" s="648"/>
      <c r="S174" s="648"/>
      <c r="T174" s="648"/>
      <c r="U174" s="648"/>
      <c r="V174" s="500"/>
      <c r="W174" s="648"/>
      <c r="X174" s="648"/>
      <c r="Y174" s="648"/>
      <c r="Z174" s="500"/>
      <c r="AA174" s="648"/>
      <c r="AB174" s="500"/>
      <c r="AC174" s="500"/>
      <c r="AD174" s="500"/>
      <c r="AE174" s="635"/>
      <c r="AF174" s="623"/>
      <c r="AG174" s="623"/>
      <c r="AH174" s="623"/>
    </row>
    <row r="175" ht="15.75" hidden="1" customHeight="1">
      <c r="A175" s="623"/>
      <c r="B175" s="642"/>
      <c r="C175" s="642"/>
      <c r="D175" s="633"/>
      <c r="E175" s="633"/>
      <c r="F175" s="633"/>
      <c r="G175" s="633"/>
      <c r="H175" s="500"/>
      <c r="I175" s="500"/>
      <c r="J175" s="648"/>
      <c r="K175" s="648"/>
      <c r="L175" s="648"/>
      <c r="M175" s="500"/>
      <c r="N175" s="500"/>
      <c r="O175" s="648"/>
      <c r="P175" s="648"/>
      <c r="Q175" s="648"/>
      <c r="R175" s="648"/>
      <c r="S175" s="648"/>
      <c r="T175" s="648"/>
      <c r="U175" s="648"/>
      <c r="V175" s="500"/>
      <c r="W175" s="648"/>
      <c r="X175" s="648"/>
      <c r="Y175" s="648"/>
      <c r="Z175" s="500"/>
      <c r="AA175" s="648"/>
      <c r="AB175" s="500"/>
      <c r="AC175" s="500"/>
      <c r="AD175" s="500"/>
      <c r="AE175" s="623"/>
      <c r="AF175" s="623"/>
      <c r="AG175" s="623"/>
      <c r="AH175" s="623"/>
    </row>
    <row r="176" ht="15.75" hidden="1" customHeight="1">
      <c r="A176" s="623"/>
      <c r="B176" s="623"/>
      <c r="C176" s="623"/>
      <c r="D176" s="642"/>
      <c r="E176" s="633"/>
      <c r="F176" s="642"/>
      <c r="G176" s="633"/>
      <c r="H176" s="500"/>
      <c r="I176" s="500"/>
      <c r="J176" s="648"/>
      <c r="K176" s="648"/>
      <c r="L176" s="648"/>
      <c r="M176" s="500"/>
      <c r="N176" s="500"/>
      <c r="O176" s="648"/>
      <c r="P176" s="648"/>
      <c r="Q176" s="648"/>
      <c r="R176" s="648"/>
      <c r="S176" s="648"/>
      <c r="T176" s="648"/>
      <c r="U176" s="648"/>
      <c r="V176" s="500"/>
      <c r="W176" s="648"/>
      <c r="X176" s="648"/>
      <c r="Y176" s="648"/>
      <c r="Z176" s="500"/>
      <c r="AA176" s="648"/>
      <c r="AB176" s="500"/>
      <c r="AC176" s="500"/>
      <c r="AD176" s="500"/>
      <c r="AE176" s="623"/>
      <c r="AF176" s="623"/>
      <c r="AG176" s="623"/>
      <c r="AH176" s="623"/>
    </row>
    <row r="177" ht="15.75" hidden="1" customHeight="1">
      <c r="A177" s="623"/>
      <c r="B177" s="623"/>
      <c r="C177" s="623"/>
      <c r="D177" s="633"/>
      <c r="E177" s="633"/>
      <c r="F177" s="633"/>
      <c r="G177" s="633"/>
      <c r="H177" s="500"/>
      <c r="I177" s="500"/>
      <c r="J177" s="648"/>
      <c r="K177" s="648"/>
      <c r="L177" s="648"/>
      <c r="M177" s="500"/>
      <c r="N177" s="500"/>
      <c r="O177" s="648"/>
      <c r="P177" s="648"/>
      <c r="Q177" s="648"/>
      <c r="R177" s="648"/>
      <c r="S177" s="648"/>
      <c r="T177" s="648"/>
      <c r="U177" s="648"/>
      <c r="V177" s="500"/>
      <c r="W177" s="648"/>
      <c r="X177" s="648"/>
      <c r="Y177" s="648"/>
      <c r="Z177" s="500"/>
      <c r="AA177" s="648"/>
      <c r="AB177" s="500"/>
      <c r="AC177" s="500"/>
      <c r="AD177" s="500"/>
      <c r="AE177" s="623"/>
      <c r="AF177" s="623"/>
      <c r="AG177" s="623"/>
      <c r="AH177" s="623"/>
    </row>
    <row r="178" ht="15.75" hidden="1" customHeight="1">
      <c r="A178" s="623"/>
      <c r="B178" s="623"/>
      <c r="C178" s="623"/>
      <c r="D178" s="642"/>
      <c r="E178" s="633"/>
      <c r="F178" s="642"/>
      <c r="G178" s="633"/>
      <c r="H178" s="500"/>
      <c r="I178" s="500"/>
      <c r="J178" s="500"/>
      <c r="K178" s="500"/>
      <c r="L178" s="500"/>
      <c r="M178" s="500"/>
      <c r="N178" s="500"/>
      <c r="O178" s="500"/>
      <c r="P178" s="500"/>
      <c r="Q178" s="500"/>
      <c r="R178" s="500"/>
      <c r="S178" s="500"/>
      <c r="T178" s="500"/>
      <c r="U178" s="500"/>
      <c r="V178" s="500"/>
      <c r="W178" s="500"/>
      <c r="X178" s="500"/>
      <c r="Y178" s="500"/>
      <c r="Z178" s="500"/>
      <c r="AA178" s="500"/>
      <c r="AB178" s="500"/>
      <c r="AC178" s="500"/>
      <c r="AD178" s="500"/>
      <c r="AE178" s="643"/>
      <c r="AF178" s="643"/>
      <c r="AG178" s="623"/>
      <c r="AH178" s="623"/>
    </row>
    <row r="179" ht="15.75" hidden="1" customHeight="1">
      <c r="A179" s="623"/>
      <c r="B179" s="623"/>
      <c r="C179" s="623"/>
      <c r="D179" s="623"/>
      <c r="E179" s="623"/>
      <c r="F179" s="623"/>
      <c r="G179" s="623"/>
      <c r="H179" s="500"/>
      <c r="I179" s="500"/>
      <c r="J179" s="500"/>
      <c r="K179" s="500"/>
      <c r="L179" s="500"/>
      <c r="M179" s="500"/>
      <c r="N179" s="500"/>
      <c r="O179" s="500"/>
      <c r="P179" s="500"/>
      <c r="Q179" s="500"/>
      <c r="R179" s="500"/>
      <c r="S179" s="500"/>
      <c r="T179" s="500"/>
      <c r="U179" s="500"/>
      <c r="V179" s="500"/>
      <c r="W179" s="500"/>
      <c r="X179" s="500"/>
      <c r="Y179" s="500"/>
      <c r="Z179" s="500"/>
      <c r="AA179" s="500"/>
      <c r="AB179" s="500"/>
      <c r="AC179" s="500"/>
      <c r="AD179" s="500"/>
      <c r="AE179" s="643"/>
      <c r="AF179" s="643"/>
      <c r="AG179" s="623"/>
      <c r="AH179" s="623"/>
    </row>
    <row r="180" ht="15.75" hidden="1" customHeight="1">
      <c r="A180" s="623"/>
      <c r="B180" s="633"/>
      <c r="C180" s="633"/>
      <c r="D180" s="633"/>
      <c r="E180" s="633"/>
      <c r="F180" s="633"/>
      <c r="G180" s="633"/>
      <c r="H180" s="500"/>
      <c r="I180" s="500"/>
      <c r="J180" s="500"/>
      <c r="K180" s="500"/>
      <c r="L180" s="500"/>
      <c r="M180" s="500"/>
      <c r="N180" s="500"/>
      <c r="O180" s="500"/>
      <c r="P180" s="500"/>
      <c r="Q180" s="500"/>
      <c r="R180" s="500"/>
      <c r="S180" s="500"/>
      <c r="T180" s="500"/>
      <c r="U180" s="500"/>
      <c r="V180" s="500"/>
      <c r="W180" s="500"/>
      <c r="X180" s="500"/>
      <c r="Y180" s="500"/>
      <c r="Z180" s="500"/>
      <c r="AA180" s="500"/>
      <c r="AB180" s="500"/>
      <c r="AC180" s="500"/>
      <c r="AD180" s="500"/>
      <c r="AE180" s="635"/>
      <c r="AF180" s="636"/>
      <c r="AG180" s="636"/>
      <c r="AH180" s="636"/>
    </row>
    <row r="181" ht="15.75" hidden="1" customHeight="1">
      <c r="A181" s="991"/>
      <c r="B181" s="642"/>
      <c r="C181" s="642"/>
      <c r="D181" s="642"/>
      <c r="E181" s="633"/>
      <c r="F181" s="642"/>
      <c r="G181" s="633"/>
      <c r="H181" s="500"/>
      <c r="I181" s="500"/>
      <c r="J181" s="500"/>
      <c r="K181" s="500"/>
      <c r="L181" s="500"/>
      <c r="M181" s="500"/>
      <c r="N181" s="500"/>
      <c r="O181" s="500"/>
      <c r="P181" s="500"/>
      <c r="Q181" s="500"/>
      <c r="R181" s="500"/>
      <c r="S181" s="500"/>
      <c r="T181" s="500"/>
      <c r="U181" s="500"/>
      <c r="V181" s="500"/>
      <c r="W181" s="500"/>
      <c r="X181" s="500"/>
      <c r="Y181" s="500"/>
      <c r="Z181" s="500"/>
      <c r="AA181" s="500"/>
      <c r="AB181" s="500"/>
      <c r="AC181" s="500"/>
      <c r="AD181" s="500"/>
      <c r="AE181" s="641"/>
      <c r="AF181" s="641"/>
      <c r="AG181" s="641"/>
      <c r="AH181" s="641"/>
    </row>
    <row r="182" ht="15.75" hidden="1" customHeight="1">
      <c r="A182" s="991"/>
      <c r="B182" s="642"/>
      <c r="C182" s="642"/>
      <c r="D182" s="642"/>
      <c r="E182" s="633"/>
      <c r="F182" s="642"/>
      <c r="G182" s="633"/>
      <c r="H182" s="500"/>
      <c r="I182" s="500"/>
      <c r="J182" s="500"/>
      <c r="K182" s="500"/>
      <c r="L182" s="500"/>
      <c r="M182" s="500"/>
      <c r="N182" s="500"/>
      <c r="O182" s="500"/>
      <c r="P182" s="500"/>
      <c r="Q182" s="500"/>
      <c r="R182" s="500"/>
      <c r="S182" s="500"/>
      <c r="T182" s="500"/>
      <c r="U182" s="500"/>
      <c r="V182" s="500"/>
      <c r="W182" s="500"/>
      <c r="X182" s="500"/>
      <c r="Y182" s="500"/>
      <c r="Z182" s="500"/>
      <c r="AA182" s="500"/>
      <c r="AB182" s="500"/>
      <c r="AC182" s="500"/>
      <c r="AD182" s="500"/>
      <c r="AE182" s="641"/>
      <c r="AF182" s="641"/>
      <c r="AG182" s="641"/>
      <c r="AH182" s="641"/>
    </row>
    <row r="183" ht="15.75" hidden="1" customHeight="1">
      <c r="A183" s="991"/>
      <c r="B183" s="642"/>
      <c r="C183" s="642"/>
      <c r="D183" s="633"/>
      <c r="E183" s="633"/>
      <c r="F183" s="633"/>
      <c r="G183" s="633"/>
      <c r="H183" s="500"/>
      <c r="I183" s="500"/>
      <c r="J183" s="500"/>
      <c r="K183" s="500"/>
      <c r="L183" s="500"/>
      <c r="M183" s="500"/>
      <c r="N183" s="500"/>
      <c r="O183" s="500"/>
      <c r="P183" s="500"/>
      <c r="Q183" s="500"/>
      <c r="R183" s="500"/>
      <c r="S183" s="500"/>
      <c r="T183" s="500"/>
      <c r="U183" s="500"/>
      <c r="V183" s="500"/>
      <c r="W183" s="500"/>
      <c r="X183" s="500"/>
      <c r="Y183" s="500"/>
      <c r="Z183" s="500"/>
      <c r="AA183" s="500"/>
      <c r="AB183" s="500"/>
      <c r="AC183" s="500"/>
      <c r="AD183" s="500"/>
      <c r="AE183" s="641"/>
      <c r="AF183" s="641"/>
      <c r="AG183" s="641"/>
      <c r="AH183" s="641"/>
    </row>
    <row r="184" ht="15.75" hidden="1" customHeight="1">
      <c r="A184" s="623"/>
      <c r="B184" s="642"/>
      <c r="C184" s="642"/>
      <c r="D184" s="642"/>
      <c r="E184" s="633"/>
      <c r="F184" s="642"/>
      <c r="G184" s="633"/>
      <c r="H184" s="500"/>
      <c r="I184" s="500"/>
      <c r="J184" s="500"/>
      <c r="K184" s="500"/>
      <c r="L184" s="500"/>
      <c r="M184" s="500"/>
      <c r="N184" s="500"/>
      <c r="O184" s="500"/>
      <c r="P184" s="500"/>
      <c r="Q184" s="500"/>
      <c r="R184" s="500"/>
      <c r="S184" s="500"/>
      <c r="T184" s="500"/>
      <c r="U184" s="500"/>
      <c r="V184" s="500"/>
      <c r="W184" s="500"/>
      <c r="X184" s="500"/>
      <c r="Y184" s="500"/>
      <c r="Z184" s="500"/>
      <c r="AA184" s="500"/>
      <c r="AB184" s="500"/>
      <c r="AC184" s="500"/>
      <c r="AD184" s="500"/>
      <c r="AE184" s="623"/>
      <c r="AF184" s="623"/>
      <c r="AG184" s="623"/>
      <c r="AH184" s="623"/>
    </row>
    <row r="185" ht="15.75" hidden="1" customHeight="1">
      <c r="A185" s="623"/>
      <c r="B185" s="642"/>
      <c r="C185" s="642"/>
      <c r="D185" s="642"/>
      <c r="E185" s="633"/>
      <c r="F185" s="642"/>
      <c r="G185" s="633"/>
      <c r="H185" s="500"/>
      <c r="I185" s="500"/>
      <c r="J185" s="500"/>
      <c r="K185" s="500"/>
      <c r="L185" s="500"/>
      <c r="M185" s="500"/>
      <c r="N185" s="500"/>
      <c r="O185" s="500"/>
      <c r="P185" s="500"/>
      <c r="Q185" s="500"/>
      <c r="R185" s="500"/>
      <c r="S185" s="500"/>
      <c r="T185" s="500"/>
      <c r="U185" s="500"/>
      <c r="V185" s="500"/>
      <c r="W185" s="500"/>
      <c r="X185" s="500"/>
      <c r="Y185" s="500"/>
      <c r="Z185" s="500"/>
      <c r="AA185" s="500"/>
      <c r="AB185" s="500"/>
      <c r="AC185" s="500"/>
      <c r="AD185" s="500"/>
      <c r="AE185" s="643"/>
      <c r="AF185" s="643"/>
      <c r="AG185" s="643"/>
      <c r="AH185" s="623"/>
    </row>
    <row r="186" ht="15.75" hidden="1" customHeight="1">
      <c r="A186" s="623"/>
      <c r="B186" s="642"/>
      <c r="C186" s="640"/>
      <c r="D186" s="633"/>
      <c r="E186" s="633"/>
      <c r="F186" s="633"/>
      <c r="G186" s="633"/>
      <c r="H186" s="500"/>
      <c r="I186" s="500"/>
      <c r="J186" s="500"/>
      <c r="K186" s="500"/>
      <c r="L186" s="500"/>
      <c r="M186" s="500"/>
      <c r="N186" s="500"/>
      <c r="O186" s="500"/>
      <c r="P186" s="500"/>
      <c r="Q186" s="500"/>
      <c r="R186" s="500"/>
      <c r="S186" s="500"/>
      <c r="T186" s="500"/>
      <c r="U186" s="500"/>
      <c r="V186" s="500"/>
      <c r="W186" s="500"/>
      <c r="X186" s="500"/>
      <c r="Y186" s="500"/>
      <c r="Z186" s="500"/>
      <c r="AA186" s="500"/>
      <c r="AB186" s="500"/>
      <c r="AC186" s="500"/>
      <c r="AD186" s="500"/>
      <c r="AE186" s="623"/>
      <c r="AF186" s="623"/>
      <c r="AG186" s="623"/>
      <c r="AH186" s="623"/>
    </row>
    <row r="187" ht="15.75" hidden="1" customHeight="1">
      <c r="A187" s="623"/>
      <c r="B187" s="623"/>
      <c r="C187" s="623"/>
      <c r="D187" s="642"/>
      <c r="E187" s="633"/>
      <c r="F187" s="642"/>
      <c r="G187" s="633"/>
      <c r="H187" s="501"/>
      <c r="I187" s="501"/>
      <c r="J187" s="501"/>
      <c r="K187" s="501"/>
      <c r="L187" s="501"/>
      <c r="M187" s="501"/>
      <c r="N187" s="501"/>
      <c r="O187" s="501"/>
      <c r="P187" s="501"/>
      <c r="Q187" s="501"/>
      <c r="R187" s="501"/>
      <c r="S187" s="501"/>
      <c r="T187" s="501"/>
      <c r="U187" s="501"/>
      <c r="V187" s="501"/>
      <c r="W187" s="501"/>
      <c r="X187" s="501"/>
      <c r="Y187" s="501"/>
      <c r="Z187" s="501"/>
      <c r="AA187" s="501"/>
      <c r="AB187" s="501"/>
      <c r="AC187" s="500"/>
      <c r="AD187" s="500"/>
      <c r="AE187" s="623"/>
      <c r="AF187" s="623"/>
      <c r="AG187" s="623"/>
      <c r="AH187" s="623"/>
    </row>
    <row r="188" ht="15.75" hidden="1" customHeight="1">
      <c r="A188" s="623"/>
      <c r="B188" s="623"/>
      <c r="C188" s="623"/>
      <c r="D188" s="633"/>
      <c r="E188" s="633"/>
      <c r="F188" s="633"/>
      <c r="G188" s="634"/>
      <c r="H188" s="501"/>
      <c r="I188" s="501"/>
      <c r="J188" s="501"/>
      <c r="K188" s="501"/>
      <c r="L188" s="501"/>
      <c r="M188" s="501"/>
      <c r="N188" s="501"/>
      <c r="O188" s="501"/>
      <c r="P188" s="501"/>
      <c r="Q188" s="501"/>
      <c r="R188" s="501"/>
      <c r="S188" s="501"/>
      <c r="T188" s="501"/>
      <c r="U188" s="501"/>
      <c r="V188" s="501"/>
      <c r="W188" s="501"/>
      <c r="X188" s="501"/>
      <c r="Y188" s="501"/>
      <c r="Z188" s="501"/>
      <c r="AA188" s="501"/>
      <c r="AB188" s="501"/>
      <c r="AC188" s="500"/>
      <c r="AD188" s="500"/>
      <c r="AE188" s="643"/>
      <c r="AF188" s="645"/>
      <c r="AG188" s="643"/>
      <c r="AH188" s="623"/>
    </row>
    <row r="189" ht="15.75" hidden="1" customHeight="1">
      <c r="A189" s="623"/>
      <c r="B189" s="623"/>
      <c r="C189" s="623"/>
      <c r="D189" s="653"/>
      <c r="E189" s="1890"/>
      <c r="F189" s="653"/>
      <c r="G189" s="1890"/>
      <c r="H189" s="500"/>
      <c r="I189" s="500"/>
      <c r="J189" s="500"/>
      <c r="K189" s="500"/>
      <c r="L189" s="500"/>
      <c r="M189" s="500"/>
      <c r="N189" s="500"/>
      <c r="O189" s="500"/>
      <c r="P189" s="500"/>
      <c r="Q189" s="500"/>
      <c r="R189" s="500"/>
      <c r="S189" s="500"/>
      <c r="T189" s="500"/>
      <c r="U189" s="500"/>
      <c r="V189" s="500"/>
      <c r="W189" s="500"/>
      <c r="X189" s="500"/>
      <c r="Y189" s="500"/>
      <c r="Z189" s="500"/>
      <c r="AA189" s="500"/>
      <c r="AB189" s="500"/>
      <c r="AC189" s="500"/>
      <c r="AD189" s="500"/>
      <c r="AE189" s="623"/>
      <c r="AF189" s="623"/>
      <c r="AG189" s="623"/>
      <c r="AH189" s="623"/>
    </row>
    <row r="190" ht="15.75" hidden="1" customHeight="1">
      <c r="A190" s="623"/>
      <c r="B190" s="623"/>
      <c r="C190" s="642"/>
      <c r="D190" s="623"/>
      <c r="E190" s="642"/>
      <c r="F190" s="642"/>
      <c r="G190" s="623"/>
      <c r="H190" s="500"/>
      <c r="I190" s="500"/>
      <c r="J190" s="500"/>
      <c r="K190" s="500"/>
      <c r="L190" s="500"/>
      <c r="M190" s="500"/>
      <c r="N190" s="500"/>
      <c r="O190" s="500"/>
      <c r="P190" s="500"/>
      <c r="Q190" s="500"/>
      <c r="R190" s="500"/>
      <c r="S190" s="500"/>
      <c r="T190" s="500"/>
      <c r="U190" s="500"/>
      <c r="V190" s="500"/>
      <c r="W190" s="500"/>
      <c r="X190" s="500"/>
      <c r="Y190" s="500"/>
      <c r="Z190" s="500"/>
      <c r="AA190" s="500"/>
      <c r="AB190" s="500"/>
      <c r="AC190" s="500"/>
      <c r="AD190" s="500"/>
      <c r="AE190" s="623"/>
      <c r="AF190" s="623"/>
      <c r="AG190" s="623"/>
      <c r="AH190" s="623"/>
    </row>
    <row r="191" ht="15.75" hidden="1" customHeight="1">
      <c r="A191" s="623"/>
      <c r="B191" s="623"/>
      <c r="C191" s="642"/>
      <c r="D191" s="623"/>
      <c r="E191" s="642"/>
      <c r="F191" s="633"/>
      <c r="G191" s="1156"/>
      <c r="H191" s="500"/>
      <c r="I191" s="500"/>
      <c r="J191" s="500"/>
      <c r="K191" s="500"/>
      <c r="L191" s="500"/>
      <c r="M191" s="500"/>
      <c r="N191" s="500"/>
      <c r="O191" s="500"/>
      <c r="P191" s="500"/>
      <c r="Q191" s="500"/>
      <c r="R191" s="500"/>
      <c r="S191" s="500"/>
      <c r="T191" s="500"/>
      <c r="U191" s="500"/>
      <c r="V191" s="500"/>
      <c r="W191" s="500"/>
      <c r="X191" s="500"/>
      <c r="Y191" s="500"/>
      <c r="Z191" s="500"/>
      <c r="AA191" s="500"/>
      <c r="AB191" s="500"/>
      <c r="AC191" s="500"/>
      <c r="AD191" s="500"/>
      <c r="AE191" s="636"/>
      <c r="AF191" s="636"/>
      <c r="AG191" s="636"/>
      <c r="AH191" s="636"/>
    </row>
    <row r="192" ht="15.75" hidden="1" customHeight="1">
      <c r="A192" s="623"/>
      <c r="B192" s="642"/>
      <c r="C192" s="623"/>
      <c r="D192" s="642"/>
      <c r="E192" s="642"/>
      <c r="F192" s="642"/>
      <c r="G192" s="642"/>
      <c r="H192" s="500"/>
      <c r="I192" s="500"/>
      <c r="J192" s="500"/>
      <c r="K192" s="500"/>
      <c r="L192" s="500"/>
      <c r="M192" s="500"/>
      <c r="N192" s="500"/>
      <c r="O192" s="500"/>
      <c r="P192" s="500"/>
      <c r="Q192" s="500"/>
      <c r="R192" s="500"/>
      <c r="S192" s="500"/>
      <c r="T192" s="500"/>
      <c r="U192" s="500"/>
      <c r="V192" s="500"/>
      <c r="W192" s="500"/>
      <c r="X192" s="500"/>
      <c r="Y192" s="500"/>
      <c r="Z192" s="500"/>
      <c r="AA192" s="500"/>
      <c r="AB192" s="500"/>
      <c r="AC192" s="500"/>
      <c r="AD192" s="500"/>
      <c r="AE192" s="642"/>
      <c r="AF192" s="642"/>
      <c r="AG192" s="642"/>
      <c r="AH192" s="642"/>
    </row>
    <row r="193" ht="15.75" hidden="1" customHeight="1">
      <c r="A193" s="991"/>
      <c r="B193" s="642"/>
      <c r="C193" s="642"/>
      <c r="D193" s="642"/>
      <c r="E193" s="642"/>
      <c r="F193" s="642"/>
      <c r="G193" s="642"/>
      <c r="H193" s="500"/>
      <c r="I193" s="500"/>
      <c r="J193" s="501"/>
      <c r="K193" s="501"/>
      <c r="L193" s="501"/>
      <c r="M193" s="500"/>
      <c r="N193" s="500"/>
      <c r="O193" s="501"/>
      <c r="P193" s="501"/>
      <c r="Q193" s="501"/>
      <c r="R193" s="501"/>
      <c r="S193" s="501"/>
      <c r="T193" s="501"/>
      <c r="U193" s="501"/>
      <c r="V193" s="500"/>
      <c r="W193" s="501"/>
      <c r="X193" s="501"/>
      <c r="Y193" s="501"/>
      <c r="Z193" s="500"/>
      <c r="AA193" s="501"/>
      <c r="AB193" s="501"/>
      <c r="AC193" s="500"/>
      <c r="AD193" s="500"/>
      <c r="AE193" s="642"/>
      <c r="AF193" s="642"/>
      <c r="AG193" s="642"/>
      <c r="AH193" s="642"/>
    </row>
    <row r="194" ht="15.75" hidden="1" customHeight="1">
      <c r="A194" s="991"/>
      <c r="B194" s="642"/>
      <c r="C194" s="642"/>
      <c r="D194" s="642"/>
      <c r="E194" s="642"/>
      <c r="F194" s="642"/>
      <c r="G194" s="642"/>
      <c r="H194" s="500"/>
      <c r="I194" s="500"/>
      <c r="J194" s="501"/>
      <c r="K194" s="501"/>
      <c r="L194" s="501"/>
      <c r="M194" s="500"/>
      <c r="N194" s="500"/>
      <c r="O194" s="501"/>
      <c r="P194" s="501"/>
      <c r="Q194" s="501"/>
      <c r="R194" s="501"/>
      <c r="S194" s="501"/>
      <c r="T194" s="501"/>
      <c r="U194" s="501"/>
      <c r="V194" s="500"/>
      <c r="W194" s="501"/>
      <c r="X194" s="501"/>
      <c r="Y194" s="501"/>
      <c r="Z194" s="500"/>
      <c r="AA194" s="501"/>
      <c r="AB194" s="501"/>
      <c r="AC194" s="500"/>
      <c r="AD194" s="500"/>
      <c r="AE194" s="642"/>
      <c r="AF194" s="642"/>
      <c r="AG194" s="642"/>
      <c r="AH194" s="642"/>
    </row>
    <row r="195" ht="15.75" hidden="1" customHeight="1">
      <c r="A195" s="991"/>
      <c r="B195" s="642"/>
      <c r="C195" s="642"/>
      <c r="D195" s="642"/>
      <c r="E195" s="642"/>
      <c r="F195" s="642"/>
      <c r="G195" s="642"/>
      <c r="H195" s="501"/>
      <c r="I195" s="501"/>
      <c r="J195" s="501"/>
      <c r="K195" s="501"/>
      <c r="L195" s="501"/>
      <c r="M195" s="501"/>
      <c r="N195" s="501"/>
      <c r="O195" s="501"/>
      <c r="P195" s="501"/>
      <c r="Q195" s="501"/>
      <c r="R195" s="501"/>
      <c r="S195" s="501"/>
      <c r="T195" s="501"/>
      <c r="U195" s="501"/>
      <c r="V195" s="501"/>
      <c r="W195" s="501"/>
      <c r="X195" s="501"/>
      <c r="Y195" s="501"/>
      <c r="Z195" s="501"/>
      <c r="AA195" s="501"/>
      <c r="AB195" s="501"/>
      <c r="AC195" s="500"/>
      <c r="AD195" s="500"/>
      <c r="AE195" s="642"/>
      <c r="AF195" s="642"/>
      <c r="AG195" s="642"/>
      <c r="AH195" s="642"/>
    </row>
    <row r="196" ht="15.75" hidden="1" customHeight="1">
      <c r="A196" s="623"/>
      <c r="B196" s="642"/>
      <c r="C196" s="642"/>
      <c r="D196" s="642"/>
      <c r="E196" s="642"/>
      <c r="F196" s="647"/>
      <c r="G196" s="642"/>
      <c r="H196" s="501"/>
      <c r="I196" s="501"/>
      <c r="J196" s="501"/>
      <c r="K196" s="501"/>
      <c r="L196" s="501"/>
      <c r="M196" s="501"/>
      <c r="N196" s="501"/>
      <c r="O196" s="501"/>
      <c r="P196" s="501"/>
      <c r="Q196" s="501"/>
      <c r="R196" s="501"/>
      <c r="S196" s="501"/>
      <c r="T196" s="501"/>
      <c r="U196" s="501"/>
      <c r="V196" s="501"/>
      <c r="W196" s="501"/>
      <c r="X196" s="501"/>
      <c r="Y196" s="501"/>
      <c r="Z196" s="501"/>
      <c r="AA196" s="501"/>
      <c r="AB196" s="501"/>
      <c r="AC196" s="500"/>
      <c r="AD196" s="500"/>
      <c r="AE196" s="640"/>
      <c r="AF196" s="640"/>
      <c r="AG196" s="642"/>
      <c r="AH196" s="642"/>
    </row>
    <row r="197" ht="15.75" hidden="1" customHeight="1">
      <c r="A197" s="623"/>
      <c r="B197" s="642"/>
      <c r="C197" s="642"/>
      <c r="D197" s="642"/>
      <c r="E197" s="642"/>
      <c r="F197" s="642"/>
      <c r="G197" s="642"/>
      <c r="H197" s="500"/>
      <c r="I197" s="500"/>
      <c r="J197" s="501"/>
      <c r="K197" s="501"/>
      <c r="L197" s="501"/>
      <c r="M197" s="500"/>
      <c r="N197" s="500"/>
      <c r="O197" s="501"/>
      <c r="P197" s="501"/>
      <c r="Q197" s="501"/>
      <c r="R197" s="501"/>
      <c r="S197" s="501"/>
      <c r="T197" s="501"/>
      <c r="U197" s="501"/>
      <c r="V197" s="500"/>
      <c r="W197" s="501"/>
      <c r="X197" s="501"/>
      <c r="Y197" s="501"/>
      <c r="Z197" s="500"/>
      <c r="AA197" s="501"/>
      <c r="AB197" s="501"/>
      <c r="AC197" s="500"/>
      <c r="AD197" s="500"/>
      <c r="AE197" s="642"/>
      <c r="AF197" s="642"/>
      <c r="AG197" s="642"/>
      <c r="AH197" s="642"/>
    </row>
    <row r="198" ht="15.75" hidden="1" customHeight="1">
      <c r="A198" s="991"/>
      <c r="B198" s="642"/>
      <c r="C198" s="642"/>
      <c r="D198" s="642"/>
      <c r="E198" s="642"/>
      <c r="F198" s="642"/>
      <c r="G198" s="642"/>
      <c r="H198" s="500"/>
      <c r="I198" s="500"/>
      <c r="J198" s="501"/>
      <c r="K198" s="501"/>
      <c r="L198" s="501"/>
      <c r="M198" s="500"/>
      <c r="N198" s="500"/>
      <c r="O198" s="501"/>
      <c r="P198" s="501"/>
      <c r="Q198" s="501"/>
      <c r="R198" s="501"/>
      <c r="S198" s="501"/>
      <c r="T198" s="501"/>
      <c r="U198" s="501"/>
      <c r="V198" s="500"/>
      <c r="W198" s="501"/>
      <c r="X198" s="501"/>
      <c r="Y198" s="501"/>
      <c r="Z198" s="500"/>
      <c r="AA198" s="501"/>
      <c r="AB198" s="501"/>
      <c r="AC198" s="500"/>
      <c r="AD198" s="500"/>
      <c r="AE198" s="642"/>
      <c r="AF198" s="642"/>
      <c r="AG198" s="642"/>
      <c r="AH198" s="642"/>
    </row>
    <row r="199" ht="15.75" hidden="1" customHeight="1">
      <c r="A199" s="991"/>
      <c r="B199" s="642"/>
      <c r="C199" s="642"/>
      <c r="D199" s="642"/>
      <c r="E199" s="642"/>
      <c r="F199" s="642"/>
      <c r="G199" s="642"/>
      <c r="H199" s="501"/>
      <c r="I199" s="501"/>
      <c r="J199" s="501"/>
      <c r="K199" s="501"/>
      <c r="L199" s="501"/>
      <c r="M199" s="501"/>
      <c r="N199" s="501"/>
      <c r="O199" s="501"/>
      <c r="P199" s="501"/>
      <c r="Q199" s="501"/>
      <c r="R199" s="501"/>
      <c r="S199" s="501"/>
      <c r="T199" s="501"/>
      <c r="U199" s="501"/>
      <c r="V199" s="501"/>
      <c r="W199" s="501"/>
      <c r="X199" s="501"/>
      <c r="Y199" s="501"/>
      <c r="Z199" s="501"/>
      <c r="AA199" s="501"/>
      <c r="AB199" s="501"/>
      <c r="AC199" s="500"/>
      <c r="AD199" s="500"/>
      <c r="AE199" s="642"/>
      <c r="AF199" s="640"/>
      <c r="AG199" s="640"/>
      <c r="AH199" s="642"/>
    </row>
    <row r="200" ht="15.75" hidden="1" customHeight="1">
      <c r="A200" s="991"/>
      <c r="B200" s="642"/>
      <c r="C200" s="642"/>
      <c r="D200" s="642"/>
      <c r="E200" s="642"/>
      <c r="F200" s="640"/>
      <c r="G200" s="640"/>
      <c r="H200" s="500"/>
      <c r="I200" s="500"/>
      <c r="J200" s="501"/>
      <c r="K200" s="501"/>
      <c r="L200" s="501"/>
      <c r="M200" s="500"/>
      <c r="N200" s="500"/>
      <c r="O200" s="501"/>
      <c r="P200" s="501"/>
      <c r="Q200" s="501"/>
      <c r="R200" s="501"/>
      <c r="S200" s="501"/>
      <c r="T200" s="501"/>
      <c r="U200" s="501"/>
      <c r="V200" s="500"/>
      <c r="W200" s="501"/>
      <c r="X200" s="501"/>
      <c r="Y200" s="501"/>
      <c r="Z200" s="500"/>
      <c r="AA200" s="501"/>
      <c r="AB200" s="501"/>
      <c r="AC200" s="500"/>
      <c r="AD200" s="500"/>
      <c r="AE200" s="642"/>
      <c r="AF200" s="642"/>
      <c r="AG200" s="640"/>
      <c r="AH200" s="642"/>
    </row>
    <row r="201" ht="15.75" hidden="1" customHeight="1">
      <c r="A201" s="623"/>
      <c r="B201" s="642"/>
      <c r="C201" s="642"/>
      <c r="D201" s="642"/>
      <c r="E201" s="642"/>
      <c r="F201" s="642"/>
      <c r="G201" s="642"/>
      <c r="H201" s="500"/>
      <c r="I201" s="500"/>
      <c r="J201" s="501"/>
      <c r="K201" s="501"/>
      <c r="L201" s="501"/>
      <c r="M201" s="500"/>
      <c r="N201" s="500"/>
      <c r="O201" s="501"/>
      <c r="P201" s="501"/>
      <c r="Q201" s="501"/>
      <c r="R201" s="501"/>
      <c r="S201" s="501"/>
      <c r="T201" s="501"/>
      <c r="U201" s="501"/>
      <c r="V201" s="500"/>
      <c r="W201" s="501"/>
      <c r="X201" s="501"/>
      <c r="Y201" s="501"/>
      <c r="Z201" s="500"/>
      <c r="AA201" s="501"/>
      <c r="AB201" s="501"/>
      <c r="AC201" s="500"/>
      <c r="AD201" s="500"/>
      <c r="AE201" s="642"/>
      <c r="AF201" s="642"/>
      <c r="AG201" s="642"/>
      <c r="AH201" s="642"/>
    </row>
    <row r="202" ht="15.75" hidden="1" customHeight="1">
      <c r="A202" s="991"/>
      <c r="B202" s="642"/>
      <c r="C202" s="642"/>
      <c r="D202" s="642"/>
      <c r="E202" s="642"/>
      <c r="F202" s="642"/>
      <c r="G202" s="642"/>
      <c r="H202" s="501"/>
      <c r="I202" s="501"/>
      <c r="J202" s="502"/>
      <c r="K202" s="502"/>
      <c r="L202" s="502"/>
      <c r="M202" s="501"/>
      <c r="N202" s="501"/>
      <c r="O202" s="501"/>
      <c r="P202" s="501"/>
      <c r="Q202" s="501"/>
      <c r="R202" s="501"/>
      <c r="S202" s="501"/>
      <c r="T202" s="501"/>
      <c r="U202" s="502"/>
      <c r="V202" s="501"/>
      <c r="W202" s="501"/>
      <c r="X202" s="501"/>
      <c r="Y202" s="502"/>
      <c r="Z202" s="501"/>
      <c r="AA202" s="502"/>
      <c r="AB202" s="501"/>
      <c r="AC202" s="500"/>
      <c r="AD202" s="500"/>
      <c r="AE202" s="642"/>
      <c r="AF202" s="642"/>
      <c r="AG202" s="642"/>
      <c r="AH202" s="642"/>
    </row>
    <row r="203" ht="15.75" hidden="1" customHeight="1">
      <c r="A203" s="623"/>
      <c r="B203" s="642"/>
      <c r="C203" s="642"/>
      <c r="D203" s="642"/>
      <c r="E203" s="642"/>
      <c r="F203" s="642"/>
      <c r="G203" s="642"/>
      <c r="H203" s="501"/>
      <c r="I203" s="501"/>
      <c r="J203" s="501"/>
      <c r="K203" s="501"/>
      <c r="L203" s="501"/>
      <c r="M203" s="501"/>
      <c r="N203" s="501"/>
      <c r="O203" s="501"/>
      <c r="P203" s="501"/>
      <c r="Q203" s="501"/>
      <c r="R203" s="501"/>
      <c r="S203" s="501"/>
      <c r="T203" s="501"/>
      <c r="U203" s="501"/>
      <c r="V203" s="501"/>
      <c r="W203" s="501"/>
      <c r="X203" s="501"/>
      <c r="Y203" s="501"/>
      <c r="Z203" s="501"/>
      <c r="AA203" s="501"/>
      <c r="AB203" s="501"/>
      <c r="AC203" s="500"/>
      <c r="AD203" s="500"/>
      <c r="AE203" s="642"/>
      <c r="AF203" s="640"/>
      <c r="AG203" s="640"/>
      <c r="AH203" s="642"/>
    </row>
    <row r="204" ht="15.75" hidden="1" customHeight="1">
      <c r="A204" s="991"/>
      <c r="B204" s="642"/>
      <c r="C204" s="642"/>
      <c r="D204" s="642"/>
      <c r="E204" s="642"/>
      <c r="F204" s="642"/>
      <c r="G204" s="642"/>
      <c r="H204" s="648"/>
      <c r="I204" s="648"/>
      <c r="J204" s="648"/>
      <c r="K204" s="648"/>
      <c r="L204" s="648"/>
      <c r="M204" s="648"/>
      <c r="N204" s="648"/>
      <c r="O204" s="648"/>
      <c r="P204" s="648"/>
      <c r="Q204" s="648"/>
      <c r="R204" s="648"/>
      <c r="S204" s="648"/>
      <c r="T204" s="648"/>
      <c r="U204" s="648"/>
      <c r="V204" s="648"/>
      <c r="W204" s="648"/>
      <c r="X204" s="648"/>
      <c r="Y204" s="648"/>
      <c r="Z204" s="648"/>
      <c r="AA204" s="648"/>
      <c r="AB204" s="500"/>
      <c r="AC204" s="500"/>
      <c r="AD204" s="500"/>
      <c r="AE204" s="642"/>
      <c r="AF204" s="640"/>
      <c r="AG204" s="642"/>
      <c r="AH204" s="642"/>
    </row>
    <row r="205" ht="15.75" hidden="1" customHeight="1">
      <c r="A205" s="991"/>
      <c r="B205" s="642"/>
      <c r="C205" s="642"/>
      <c r="D205" s="642"/>
      <c r="E205" s="642"/>
      <c r="F205" s="642"/>
      <c r="G205" s="642"/>
      <c r="H205" s="648"/>
      <c r="I205" s="648"/>
      <c r="J205" s="500"/>
      <c r="K205" s="500"/>
      <c r="L205" s="500"/>
      <c r="M205" s="648"/>
      <c r="N205" s="648"/>
      <c r="O205" s="648"/>
      <c r="P205" s="648"/>
      <c r="Q205" s="648"/>
      <c r="R205" s="648"/>
      <c r="S205" s="648"/>
      <c r="T205" s="648"/>
      <c r="U205" s="500"/>
      <c r="V205" s="648"/>
      <c r="W205" s="648"/>
      <c r="X205" s="648"/>
      <c r="Y205" s="500"/>
      <c r="Z205" s="648"/>
      <c r="AA205" s="500"/>
      <c r="AB205" s="500"/>
      <c r="AC205" s="500"/>
      <c r="AD205" s="500"/>
      <c r="AE205" s="642"/>
      <c r="AF205" s="642"/>
      <c r="AG205" s="642"/>
      <c r="AH205" s="642"/>
    </row>
    <row r="206" ht="15.75" hidden="1" customHeight="1">
      <c r="A206" s="991"/>
      <c r="B206" s="642"/>
      <c r="C206" s="642"/>
      <c r="D206" s="642"/>
      <c r="E206" s="642"/>
      <c r="F206" s="640"/>
      <c r="G206" s="642"/>
      <c r="H206" s="500"/>
      <c r="I206" s="500"/>
      <c r="J206" s="500"/>
      <c r="K206" s="500"/>
      <c r="L206" s="500"/>
      <c r="M206" s="500"/>
      <c r="N206" s="500"/>
      <c r="O206" s="500"/>
      <c r="P206" s="500"/>
      <c r="Q206" s="500"/>
      <c r="R206" s="500"/>
      <c r="S206" s="500"/>
      <c r="T206" s="500"/>
      <c r="U206" s="500"/>
      <c r="V206" s="500"/>
      <c r="W206" s="500"/>
      <c r="X206" s="500"/>
      <c r="Y206" s="500"/>
      <c r="Z206" s="500"/>
      <c r="AA206" s="500"/>
      <c r="AB206" s="500"/>
      <c r="AC206" s="500"/>
      <c r="AD206" s="500"/>
      <c r="AE206" s="640"/>
      <c r="AF206" s="642"/>
      <c r="AG206" s="642"/>
      <c r="AH206" s="642"/>
    </row>
    <row r="207" ht="15.75" hidden="1" customHeight="1">
      <c r="A207" s="991"/>
      <c r="B207" s="642"/>
      <c r="C207" s="642"/>
      <c r="D207" s="642"/>
      <c r="E207" s="642"/>
      <c r="F207" s="640"/>
      <c r="G207" s="642"/>
      <c r="H207" s="500"/>
      <c r="I207" s="500"/>
      <c r="J207" s="500"/>
      <c r="K207" s="500"/>
      <c r="L207" s="500"/>
      <c r="M207" s="500"/>
      <c r="N207" s="500"/>
      <c r="O207" s="500"/>
      <c r="P207" s="500"/>
      <c r="Q207" s="500"/>
      <c r="R207" s="500"/>
      <c r="S207" s="500"/>
      <c r="T207" s="500"/>
      <c r="U207" s="500"/>
      <c r="V207" s="500"/>
      <c r="W207" s="500"/>
      <c r="X207" s="500"/>
      <c r="Y207" s="500"/>
      <c r="Z207" s="500"/>
      <c r="AA207" s="500"/>
      <c r="AB207" s="501"/>
      <c r="AC207" s="500"/>
      <c r="AD207" s="500"/>
      <c r="AE207" s="640"/>
      <c r="AF207" s="649"/>
      <c r="AG207" s="650"/>
      <c r="AH207" s="650"/>
    </row>
    <row r="208" ht="15.75" hidden="1" customHeight="1">
      <c r="A208" s="991"/>
      <c r="B208" s="642"/>
      <c r="C208" s="642"/>
      <c r="D208" s="642"/>
      <c r="E208" s="642"/>
      <c r="F208" s="642"/>
      <c r="G208" s="642"/>
      <c r="H208" s="500"/>
      <c r="I208" s="500"/>
      <c r="J208" s="500"/>
      <c r="K208" s="500"/>
      <c r="L208" s="500"/>
      <c r="M208" s="500"/>
      <c r="N208" s="500"/>
      <c r="O208" s="500"/>
      <c r="P208" s="500"/>
      <c r="Q208" s="500"/>
      <c r="R208" s="500"/>
      <c r="S208" s="500"/>
      <c r="T208" s="500"/>
      <c r="U208" s="500"/>
      <c r="V208" s="500"/>
      <c r="W208" s="500"/>
      <c r="X208" s="500"/>
      <c r="Y208" s="500"/>
      <c r="Z208" s="500"/>
      <c r="AA208" s="500"/>
      <c r="AB208" s="500"/>
      <c r="AC208" s="500"/>
      <c r="AD208" s="500"/>
      <c r="AE208" s="642"/>
      <c r="AF208" s="651"/>
      <c r="AG208" s="642"/>
      <c r="AH208" s="642"/>
    </row>
    <row r="209" ht="15.75" hidden="1" customHeight="1">
      <c r="A209" s="623"/>
      <c r="B209" s="642"/>
      <c r="C209" s="642"/>
      <c r="D209" s="642"/>
      <c r="E209" s="642"/>
      <c r="F209" s="642"/>
      <c r="G209" s="642"/>
      <c r="H209" s="500"/>
      <c r="I209" s="500"/>
      <c r="J209" s="501"/>
      <c r="K209" s="501"/>
      <c r="L209" s="501"/>
      <c r="M209" s="500"/>
      <c r="N209" s="500"/>
      <c r="O209" s="501"/>
      <c r="P209" s="501"/>
      <c r="Q209" s="501"/>
      <c r="R209" s="501"/>
      <c r="S209" s="501"/>
      <c r="T209" s="501"/>
      <c r="U209" s="501"/>
      <c r="V209" s="500"/>
      <c r="W209" s="501"/>
      <c r="X209" s="501"/>
      <c r="Y209" s="501"/>
      <c r="Z209" s="500"/>
      <c r="AA209" s="501"/>
      <c r="AB209" s="501"/>
      <c r="AC209" s="500"/>
      <c r="AD209" s="500"/>
      <c r="AE209" s="642"/>
      <c r="AF209" s="642"/>
      <c r="AG209" s="653"/>
      <c r="AH209" s="642"/>
    </row>
    <row r="210" ht="15.75" hidden="1" customHeight="1">
      <c r="A210" s="623"/>
      <c r="B210" s="642"/>
      <c r="C210" s="642"/>
      <c r="D210" s="642"/>
      <c r="E210" s="642"/>
      <c r="F210" s="642"/>
      <c r="G210" s="642"/>
      <c r="H210" s="500"/>
      <c r="I210" s="500"/>
      <c r="J210" s="501"/>
      <c r="K210" s="501"/>
      <c r="L210" s="501"/>
      <c r="M210" s="500"/>
      <c r="N210" s="500"/>
      <c r="O210" s="501"/>
      <c r="P210" s="501"/>
      <c r="Q210" s="501"/>
      <c r="R210" s="501"/>
      <c r="S210" s="501"/>
      <c r="T210" s="501"/>
      <c r="U210" s="501"/>
      <c r="V210" s="500"/>
      <c r="W210" s="501"/>
      <c r="X210" s="501"/>
      <c r="Y210" s="501"/>
      <c r="Z210" s="500"/>
      <c r="AA210" s="501"/>
      <c r="AB210" s="501"/>
      <c r="AC210" s="500"/>
      <c r="AD210" s="500"/>
      <c r="AE210" s="642"/>
      <c r="AF210" s="642"/>
      <c r="AG210" s="653"/>
      <c r="AH210" s="642"/>
    </row>
    <row r="211" ht="15.75" hidden="1" customHeight="1">
      <c r="A211" s="991"/>
      <c r="B211" s="642"/>
      <c r="C211" s="642"/>
      <c r="D211" s="642"/>
      <c r="E211" s="642"/>
      <c r="F211" s="642"/>
      <c r="G211" s="642"/>
      <c r="H211" s="500"/>
      <c r="I211" s="500"/>
      <c r="J211" s="648"/>
      <c r="K211" s="648"/>
      <c r="L211" s="648"/>
      <c r="M211" s="500"/>
      <c r="N211" s="500"/>
      <c r="O211" s="648"/>
      <c r="P211" s="648"/>
      <c r="Q211" s="648"/>
      <c r="R211" s="648"/>
      <c r="S211" s="648"/>
      <c r="T211" s="648"/>
      <c r="U211" s="648"/>
      <c r="V211" s="500"/>
      <c r="W211" s="648"/>
      <c r="X211" s="648"/>
      <c r="Y211" s="648"/>
      <c r="Z211" s="500"/>
      <c r="AA211" s="648"/>
      <c r="AB211" s="500"/>
      <c r="AC211" s="500"/>
      <c r="AD211" s="500"/>
      <c r="AE211" s="642"/>
      <c r="AF211" s="642"/>
      <c r="AG211" s="653"/>
      <c r="AH211" s="642"/>
    </row>
    <row r="212" ht="15.75" hidden="1" customHeight="1">
      <c r="A212" s="991"/>
      <c r="B212" s="642"/>
      <c r="C212" s="642"/>
      <c r="D212" s="642"/>
      <c r="E212" s="642"/>
      <c r="F212" s="642"/>
      <c r="G212" s="642"/>
      <c r="H212" s="500"/>
      <c r="I212" s="500"/>
      <c r="J212" s="648"/>
      <c r="K212" s="648"/>
      <c r="L212" s="648"/>
      <c r="M212" s="500"/>
      <c r="N212" s="500"/>
      <c r="O212" s="648"/>
      <c r="P212" s="648"/>
      <c r="Q212" s="648"/>
      <c r="R212" s="648"/>
      <c r="S212" s="648"/>
      <c r="T212" s="648"/>
      <c r="U212" s="648"/>
      <c r="V212" s="500"/>
      <c r="W212" s="648"/>
      <c r="X212" s="648"/>
      <c r="Y212" s="648"/>
      <c r="Z212" s="500"/>
      <c r="AA212" s="648"/>
      <c r="AB212" s="501"/>
      <c r="AC212" s="500"/>
      <c r="AD212" s="500"/>
      <c r="AE212" s="642"/>
      <c r="AF212" s="642"/>
      <c r="AG212" s="653"/>
      <c r="AH212" s="642"/>
    </row>
    <row r="213" ht="15.75" hidden="1" customHeight="1">
      <c r="A213" s="991"/>
      <c r="B213" s="642"/>
      <c r="C213" s="642"/>
      <c r="D213" s="642"/>
      <c r="E213" s="642"/>
      <c r="F213" s="642"/>
      <c r="G213" s="642"/>
      <c r="H213" s="500"/>
      <c r="I213" s="500"/>
      <c r="J213" s="500"/>
      <c r="K213" s="500"/>
      <c r="L213" s="500"/>
      <c r="M213" s="500"/>
      <c r="N213" s="500"/>
      <c r="O213" s="500"/>
      <c r="P213" s="500"/>
      <c r="Q213" s="500"/>
      <c r="R213" s="500"/>
      <c r="S213" s="500"/>
      <c r="T213" s="500"/>
      <c r="U213" s="500"/>
      <c r="V213" s="500"/>
      <c r="W213" s="500"/>
      <c r="X213" s="500"/>
      <c r="Y213" s="500"/>
      <c r="Z213" s="500"/>
      <c r="AA213" s="500"/>
      <c r="AB213" s="501"/>
      <c r="AC213" s="500"/>
      <c r="AD213" s="500"/>
      <c r="AE213" s="650"/>
      <c r="AF213" s="650"/>
      <c r="AG213" s="650"/>
      <c r="AH213" s="650"/>
    </row>
    <row r="214" ht="15.75" hidden="1" customHeight="1">
      <c r="A214" s="623"/>
      <c r="B214" s="642"/>
      <c r="C214" s="642"/>
      <c r="D214" s="642"/>
      <c r="E214" s="642"/>
      <c r="F214" s="623"/>
      <c r="G214" s="633"/>
      <c r="H214" s="500"/>
      <c r="I214" s="500"/>
      <c r="J214" s="500"/>
      <c r="K214" s="500"/>
      <c r="L214" s="500"/>
      <c r="M214" s="500"/>
      <c r="N214" s="500"/>
      <c r="O214" s="500"/>
      <c r="P214" s="500"/>
      <c r="Q214" s="500"/>
      <c r="R214" s="500"/>
      <c r="S214" s="500"/>
      <c r="T214" s="500"/>
      <c r="U214" s="500"/>
      <c r="V214" s="500"/>
      <c r="W214" s="500"/>
      <c r="X214" s="500"/>
      <c r="Y214" s="500"/>
      <c r="Z214" s="500"/>
      <c r="AA214" s="500"/>
      <c r="AB214" s="500"/>
      <c r="AC214" s="500"/>
      <c r="AD214" s="500"/>
      <c r="AE214" s="642"/>
      <c r="AF214" s="642"/>
      <c r="AG214" s="642"/>
      <c r="AH214" s="642"/>
    </row>
    <row r="215" ht="15.75" hidden="1" customHeight="1">
      <c r="A215" s="991"/>
      <c r="B215" s="642"/>
      <c r="C215" s="642"/>
      <c r="D215" s="642"/>
      <c r="E215" s="642"/>
      <c r="F215" s="642"/>
      <c r="G215" s="642"/>
      <c r="H215" s="500"/>
      <c r="I215" s="500"/>
      <c r="J215" s="501"/>
      <c r="K215" s="501"/>
      <c r="L215" s="501"/>
      <c r="M215" s="500"/>
      <c r="N215" s="500"/>
      <c r="O215" s="501"/>
      <c r="P215" s="501"/>
      <c r="Q215" s="501"/>
      <c r="R215" s="501"/>
      <c r="S215" s="501"/>
      <c r="T215" s="501"/>
      <c r="U215" s="501"/>
      <c r="V215" s="500"/>
      <c r="W215" s="501"/>
      <c r="X215" s="501"/>
      <c r="Y215" s="501"/>
      <c r="Z215" s="500"/>
      <c r="AA215" s="501"/>
      <c r="AB215" s="501"/>
      <c r="AC215" s="648"/>
      <c r="AD215" s="500"/>
      <c r="AE215" s="642"/>
      <c r="AF215" s="642"/>
      <c r="AG215" s="642"/>
      <c r="AH215" s="642"/>
    </row>
    <row r="216" ht="15.75" hidden="1" customHeight="1">
      <c r="A216" s="991"/>
      <c r="B216" s="642"/>
      <c r="C216" s="642"/>
      <c r="D216" s="642"/>
      <c r="E216" s="642"/>
      <c r="F216" s="642"/>
      <c r="G216" s="642"/>
      <c r="H216" s="648"/>
      <c r="I216" s="648"/>
      <c r="J216" s="648"/>
      <c r="K216" s="648"/>
      <c r="L216" s="648"/>
      <c r="M216" s="648"/>
      <c r="N216" s="648"/>
      <c r="O216" s="648"/>
      <c r="P216" s="648"/>
      <c r="Q216" s="648"/>
      <c r="R216" s="648"/>
      <c r="S216" s="648"/>
      <c r="T216" s="648"/>
      <c r="U216" s="648"/>
      <c r="V216" s="648"/>
      <c r="W216" s="648"/>
      <c r="X216" s="648"/>
      <c r="Y216" s="648"/>
      <c r="Z216" s="648"/>
      <c r="AA216" s="648"/>
      <c r="AB216" s="500"/>
      <c r="AC216" s="500"/>
      <c r="AD216" s="500"/>
      <c r="AE216" s="642"/>
      <c r="AF216" s="642"/>
      <c r="AG216" s="642"/>
      <c r="AH216" s="642"/>
    </row>
    <row r="217" ht="15.75" hidden="1" customHeight="1">
      <c r="A217" s="991"/>
      <c r="B217" s="642"/>
      <c r="C217" s="642"/>
      <c r="D217" s="642"/>
      <c r="E217" s="642"/>
      <c r="F217" s="640"/>
      <c r="G217" s="640"/>
      <c r="H217" s="500"/>
      <c r="I217" s="500"/>
      <c r="J217" s="648"/>
      <c r="K217" s="648"/>
      <c r="L217" s="648"/>
      <c r="M217" s="500"/>
      <c r="N217" s="500"/>
      <c r="O217" s="648"/>
      <c r="P217" s="648"/>
      <c r="Q217" s="648"/>
      <c r="R217" s="648"/>
      <c r="S217" s="648"/>
      <c r="T217" s="648"/>
      <c r="U217" s="648"/>
      <c r="V217" s="500"/>
      <c r="W217" s="648"/>
      <c r="X217" s="648"/>
      <c r="Y217" s="648"/>
      <c r="Z217" s="500"/>
      <c r="AA217" s="648"/>
      <c r="AB217" s="648"/>
      <c r="AC217" s="500"/>
      <c r="AD217" s="500"/>
      <c r="AE217" s="640"/>
      <c r="AF217" s="640"/>
      <c r="AG217" s="642"/>
      <c r="AH217" s="642"/>
    </row>
    <row r="218" ht="15.75" hidden="1" customHeight="1">
      <c r="A218" s="991"/>
      <c r="B218" s="642"/>
      <c r="C218" s="642"/>
      <c r="D218" s="642"/>
      <c r="E218" s="642"/>
      <c r="F218" s="640"/>
      <c r="G218" s="642"/>
      <c r="H218" s="648"/>
      <c r="I218" s="648"/>
      <c r="J218" s="648"/>
      <c r="K218" s="648"/>
      <c r="L218" s="648"/>
      <c r="M218" s="648"/>
      <c r="N218" s="648"/>
      <c r="O218" s="648"/>
      <c r="P218" s="648"/>
      <c r="Q218" s="648"/>
      <c r="R218" s="648"/>
      <c r="S218" s="648"/>
      <c r="T218" s="648"/>
      <c r="U218" s="648"/>
      <c r="V218" s="648"/>
      <c r="W218" s="648"/>
      <c r="X218" s="648"/>
      <c r="Y218" s="648"/>
      <c r="Z218" s="648"/>
      <c r="AA218" s="648"/>
      <c r="AB218" s="648"/>
      <c r="AC218" s="648"/>
      <c r="AD218" s="500"/>
      <c r="AE218" s="640"/>
      <c r="AF218" s="640"/>
      <c r="AG218" s="650"/>
      <c r="AH218" s="650"/>
    </row>
    <row r="219" ht="15.75" hidden="1" customHeight="1">
      <c r="A219" s="991"/>
      <c r="B219" s="642"/>
      <c r="C219" s="642"/>
      <c r="D219" s="642"/>
      <c r="E219" s="633"/>
      <c r="F219" s="633"/>
      <c r="G219" s="642"/>
      <c r="H219" s="500"/>
      <c r="I219" s="500"/>
      <c r="J219" s="648"/>
      <c r="K219" s="648"/>
      <c r="L219" s="648"/>
      <c r="M219" s="500"/>
      <c r="N219" s="500"/>
      <c r="O219" s="648"/>
      <c r="P219" s="648"/>
      <c r="Q219" s="648"/>
      <c r="R219" s="648"/>
      <c r="S219" s="648"/>
      <c r="T219" s="648"/>
      <c r="U219" s="648"/>
      <c r="V219" s="500"/>
      <c r="W219" s="648"/>
      <c r="X219" s="648"/>
      <c r="Y219" s="648"/>
      <c r="Z219" s="500"/>
      <c r="AA219" s="648"/>
      <c r="AB219" s="648"/>
      <c r="AC219" s="648"/>
      <c r="AD219" s="500"/>
      <c r="AE219" s="642"/>
      <c r="AF219" s="650"/>
      <c r="AG219" s="650"/>
      <c r="AH219" s="650"/>
    </row>
    <row r="220" ht="15.75" hidden="1" customHeight="1">
      <c r="A220" s="643"/>
      <c r="B220" s="634"/>
      <c r="C220" s="633"/>
      <c r="D220" s="633"/>
      <c r="E220" s="633"/>
      <c r="F220" s="643"/>
      <c r="G220" s="634"/>
      <c r="H220" s="500"/>
      <c r="I220" s="500"/>
      <c r="J220" s="648"/>
      <c r="K220" s="648"/>
      <c r="L220" s="648"/>
      <c r="M220" s="500"/>
      <c r="N220" s="500"/>
      <c r="O220" s="648"/>
      <c r="P220" s="648"/>
      <c r="Q220" s="648"/>
      <c r="R220" s="648"/>
      <c r="S220" s="648"/>
      <c r="T220" s="648"/>
      <c r="U220" s="648"/>
      <c r="V220" s="500"/>
      <c r="W220" s="648"/>
      <c r="X220" s="648"/>
      <c r="Y220" s="648"/>
      <c r="Z220" s="500"/>
      <c r="AA220" s="648"/>
      <c r="AB220" s="648"/>
      <c r="AC220" s="648"/>
      <c r="AD220" s="500"/>
      <c r="AE220" s="654"/>
      <c r="AF220" s="655"/>
      <c r="AG220" s="655"/>
      <c r="AH220" s="655"/>
    </row>
    <row r="221" ht="15.75" hidden="1" customHeight="1">
      <c r="A221" s="991"/>
      <c r="B221" s="642"/>
      <c r="C221" s="640"/>
      <c r="D221" s="640"/>
      <c r="E221" s="642"/>
      <c r="F221" s="634"/>
      <c r="G221" s="640"/>
      <c r="H221" s="500"/>
      <c r="I221" s="500"/>
      <c r="J221" s="648"/>
      <c r="K221" s="648"/>
      <c r="L221" s="648"/>
      <c r="M221" s="500"/>
      <c r="N221" s="500"/>
      <c r="O221" s="648"/>
      <c r="P221" s="648"/>
      <c r="Q221" s="648"/>
      <c r="R221" s="648"/>
      <c r="S221" s="648"/>
      <c r="T221" s="648"/>
      <c r="U221" s="648"/>
      <c r="V221" s="500"/>
      <c r="W221" s="648"/>
      <c r="X221" s="648"/>
      <c r="Y221" s="648"/>
      <c r="Z221" s="500"/>
      <c r="AA221" s="648"/>
      <c r="AB221" s="648"/>
      <c r="AC221" s="648"/>
      <c r="AD221" s="500"/>
      <c r="AE221" s="650"/>
      <c r="AF221" s="650"/>
      <c r="AG221" s="650"/>
      <c r="AH221" s="650"/>
    </row>
    <row r="222" ht="15.75" hidden="1" customHeight="1">
      <c r="A222" s="991"/>
      <c r="B222" s="642"/>
      <c r="C222" s="642"/>
      <c r="D222" s="634"/>
      <c r="E222" s="633"/>
      <c r="F222" s="634"/>
      <c r="G222" s="640"/>
      <c r="H222" s="500"/>
      <c r="I222" s="500"/>
      <c r="J222" s="648"/>
      <c r="K222" s="648"/>
      <c r="L222" s="648"/>
      <c r="M222" s="500"/>
      <c r="N222" s="500"/>
      <c r="O222" s="648"/>
      <c r="P222" s="648"/>
      <c r="Q222" s="648"/>
      <c r="R222" s="648"/>
      <c r="S222" s="648"/>
      <c r="T222" s="648"/>
      <c r="U222" s="648"/>
      <c r="V222" s="500"/>
      <c r="W222" s="648"/>
      <c r="X222" s="648"/>
      <c r="Y222" s="648"/>
      <c r="Z222" s="500"/>
      <c r="AA222" s="648"/>
      <c r="AB222" s="648"/>
      <c r="AC222" s="648"/>
      <c r="AD222" s="500"/>
      <c r="AE222" s="650"/>
      <c r="AF222" s="650"/>
      <c r="AG222" s="640"/>
      <c r="AH222" s="650"/>
    </row>
    <row r="223" ht="15.75" hidden="1" customHeight="1">
      <c r="A223" s="991"/>
      <c r="B223" s="642"/>
      <c r="C223" s="642"/>
      <c r="D223" s="640"/>
      <c r="E223" s="640"/>
      <c r="F223" s="634"/>
      <c r="G223" s="640"/>
      <c r="H223" s="500"/>
      <c r="I223" s="500"/>
      <c r="J223" s="648"/>
      <c r="K223" s="648"/>
      <c r="L223" s="648"/>
      <c r="M223" s="500"/>
      <c r="N223" s="500"/>
      <c r="O223" s="648"/>
      <c r="P223" s="648"/>
      <c r="Q223" s="648"/>
      <c r="R223" s="648"/>
      <c r="S223" s="648"/>
      <c r="T223" s="648"/>
      <c r="U223" s="648"/>
      <c r="V223" s="500"/>
      <c r="W223" s="648"/>
      <c r="X223" s="648"/>
      <c r="Y223" s="648"/>
      <c r="Z223" s="500"/>
      <c r="AA223" s="648"/>
      <c r="AB223" s="648"/>
      <c r="AC223" s="648"/>
      <c r="AD223" s="500"/>
      <c r="AE223" s="650"/>
      <c r="AF223" s="650"/>
      <c r="AG223" s="650"/>
      <c r="AH223" s="650"/>
    </row>
    <row r="224" ht="15.75" hidden="1" customHeight="1">
      <c r="A224" s="991"/>
      <c r="B224" s="642"/>
      <c r="C224" s="640"/>
      <c r="D224" s="640"/>
      <c r="E224" s="640"/>
      <c r="F224" s="634"/>
      <c r="G224" s="640"/>
      <c r="H224" s="500"/>
      <c r="I224" s="500"/>
      <c r="J224" s="648"/>
      <c r="K224" s="648"/>
      <c r="L224" s="648"/>
      <c r="M224" s="500"/>
      <c r="N224" s="500"/>
      <c r="O224" s="648"/>
      <c r="P224" s="648"/>
      <c r="Q224" s="648"/>
      <c r="R224" s="648"/>
      <c r="S224" s="648"/>
      <c r="T224" s="648"/>
      <c r="U224" s="648"/>
      <c r="V224" s="500"/>
      <c r="W224" s="648"/>
      <c r="X224" s="648"/>
      <c r="Y224" s="648"/>
      <c r="Z224" s="500"/>
      <c r="AA224" s="648"/>
      <c r="AB224" s="501"/>
      <c r="AC224" s="648"/>
      <c r="AD224" s="500"/>
      <c r="AE224" s="650"/>
      <c r="AF224" s="650"/>
      <c r="AG224" s="650"/>
      <c r="AH224" s="650"/>
    </row>
    <row r="225" ht="15.75" hidden="1" customHeight="1">
      <c r="A225" s="991"/>
      <c r="B225" s="642"/>
      <c r="C225" s="642"/>
      <c r="D225" s="633"/>
      <c r="E225" s="633"/>
      <c r="F225" s="634"/>
      <c r="G225" s="634"/>
      <c r="H225" s="501"/>
      <c r="I225" s="501"/>
      <c r="J225" s="501"/>
      <c r="K225" s="501"/>
      <c r="L225" s="501"/>
      <c r="M225" s="501"/>
      <c r="N225" s="501"/>
      <c r="O225" s="501"/>
      <c r="P225" s="501"/>
      <c r="Q225" s="501"/>
      <c r="R225" s="501"/>
      <c r="S225" s="501"/>
      <c r="T225" s="501"/>
      <c r="U225" s="501"/>
      <c r="V225" s="501"/>
      <c r="W225" s="501"/>
      <c r="X225" s="501"/>
      <c r="Y225" s="501"/>
      <c r="Z225" s="501"/>
      <c r="AA225" s="501"/>
      <c r="AB225" s="501"/>
      <c r="AC225" s="648"/>
      <c r="AD225" s="500"/>
      <c r="AE225" s="650"/>
      <c r="AF225" s="650"/>
      <c r="AG225" s="640"/>
      <c r="AH225" s="650"/>
    </row>
    <row r="226" ht="15.75" hidden="1" customHeight="1">
      <c r="A226" s="991"/>
      <c r="B226" s="642"/>
      <c r="C226" s="642"/>
      <c r="D226" s="640"/>
      <c r="E226" s="640"/>
      <c r="F226" s="634"/>
      <c r="G226" s="634"/>
      <c r="H226" s="648"/>
      <c r="I226" s="648"/>
      <c r="J226" s="648"/>
      <c r="K226" s="648"/>
      <c r="L226" s="648"/>
      <c r="M226" s="648"/>
      <c r="N226" s="648"/>
      <c r="O226" s="648"/>
      <c r="P226" s="648"/>
      <c r="Q226" s="648"/>
      <c r="R226" s="648"/>
      <c r="S226" s="648"/>
      <c r="T226" s="648"/>
      <c r="U226" s="648"/>
      <c r="V226" s="648"/>
      <c r="W226" s="648"/>
      <c r="X226" s="648"/>
      <c r="Y226" s="648"/>
      <c r="Z226" s="648"/>
      <c r="AA226" s="648"/>
      <c r="AB226" s="648"/>
      <c r="AC226" s="648"/>
      <c r="AD226" s="500"/>
      <c r="AE226" s="650"/>
      <c r="AF226" s="650"/>
      <c r="AG226" s="650"/>
      <c r="AH226" s="650"/>
    </row>
    <row r="227" hidden="1">
      <c r="A227" s="991"/>
      <c r="B227" s="642"/>
      <c r="C227" s="640"/>
      <c r="D227" s="640"/>
      <c r="E227" s="640"/>
      <c r="F227" s="634"/>
      <c r="G227" s="634"/>
      <c r="H227" s="648"/>
      <c r="I227" s="648"/>
      <c r="J227" s="501"/>
      <c r="K227" s="501"/>
      <c r="L227" s="501"/>
      <c r="M227" s="648"/>
      <c r="N227" s="648"/>
      <c r="O227" s="648"/>
      <c r="P227" s="648"/>
      <c r="Q227" s="648"/>
      <c r="R227" s="648"/>
      <c r="S227" s="648"/>
      <c r="T227" s="648"/>
      <c r="U227" s="501"/>
      <c r="V227" s="648"/>
      <c r="W227" s="648"/>
      <c r="X227" s="648"/>
      <c r="Y227" s="501"/>
      <c r="Z227" s="648"/>
      <c r="AA227" s="501"/>
      <c r="AB227" s="648"/>
      <c r="AC227" s="648"/>
      <c r="AD227" s="500"/>
      <c r="AE227" s="650"/>
      <c r="AF227" s="650"/>
      <c r="AG227" s="650"/>
      <c r="AH227" s="650"/>
    </row>
    <row r="228" hidden="1">
      <c r="A228" s="991"/>
      <c r="B228" s="642"/>
      <c r="C228" s="640"/>
      <c r="D228" s="640"/>
      <c r="E228" s="634"/>
      <c r="F228" s="634"/>
      <c r="G228" s="634"/>
      <c r="H228" s="501"/>
      <c r="I228" s="501"/>
      <c r="J228" s="501"/>
      <c r="K228" s="501"/>
      <c r="L228" s="501"/>
      <c r="M228" s="501"/>
      <c r="N228" s="501"/>
      <c r="O228" s="501"/>
      <c r="P228" s="501"/>
      <c r="Q228" s="501"/>
      <c r="R228" s="501"/>
      <c r="S228" s="501"/>
      <c r="T228" s="501"/>
      <c r="U228" s="501"/>
      <c r="V228" s="501"/>
      <c r="W228" s="501"/>
      <c r="X228" s="501"/>
      <c r="Y228" s="501"/>
      <c r="Z228" s="501"/>
      <c r="AA228" s="501"/>
      <c r="AB228" s="501"/>
      <c r="AC228" s="648"/>
      <c r="AD228" s="500"/>
      <c r="AE228" s="650"/>
      <c r="AF228" s="650"/>
      <c r="AG228" s="650"/>
      <c r="AH228" s="650"/>
    </row>
    <row r="229" ht="15.75" hidden="1" customHeight="1">
      <c r="A229" s="991"/>
      <c r="B229" s="642"/>
      <c r="C229" s="642"/>
      <c r="D229" s="640"/>
      <c r="E229" s="640"/>
      <c r="F229" s="640"/>
      <c r="G229" s="640"/>
      <c r="H229" s="501"/>
      <c r="I229" s="501"/>
      <c r="J229" s="501"/>
      <c r="K229" s="501"/>
      <c r="L229" s="501"/>
      <c r="M229" s="501"/>
      <c r="N229" s="501"/>
      <c r="O229" s="501"/>
      <c r="P229" s="501"/>
      <c r="Q229" s="501"/>
      <c r="R229" s="501"/>
      <c r="S229" s="501"/>
      <c r="T229" s="501"/>
      <c r="U229" s="501"/>
      <c r="V229" s="501"/>
      <c r="W229" s="501"/>
      <c r="X229" s="501"/>
      <c r="Y229" s="501"/>
      <c r="Z229" s="501"/>
      <c r="AA229" s="501"/>
      <c r="AB229" s="501"/>
      <c r="AC229" s="648"/>
      <c r="AD229" s="500"/>
      <c r="AE229" s="642"/>
      <c r="AF229" s="642"/>
      <c r="AG229" s="640"/>
      <c r="AH229" s="640"/>
    </row>
    <row r="230" ht="15.75" hidden="1" customHeight="1">
      <c r="A230" s="991"/>
      <c r="B230" s="634"/>
      <c r="C230" s="642"/>
      <c r="D230" s="640"/>
      <c r="E230" s="642"/>
      <c r="F230" s="640"/>
      <c r="G230" s="640"/>
      <c r="H230" s="648"/>
      <c r="I230" s="648"/>
      <c r="J230" s="501"/>
      <c r="K230" s="501"/>
      <c r="L230" s="501"/>
      <c r="M230" s="648"/>
      <c r="N230" s="648"/>
      <c r="O230" s="648"/>
      <c r="P230" s="648"/>
      <c r="Q230" s="648"/>
      <c r="R230" s="648"/>
      <c r="S230" s="648"/>
      <c r="T230" s="648"/>
      <c r="U230" s="501"/>
      <c r="V230" s="648"/>
      <c r="W230" s="648"/>
      <c r="X230" s="648"/>
      <c r="Y230" s="501"/>
      <c r="Z230" s="648"/>
      <c r="AA230" s="501"/>
      <c r="AB230" s="501"/>
      <c r="AC230" s="648"/>
      <c r="AD230" s="500"/>
      <c r="AE230" s="642"/>
      <c r="AF230" s="642"/>
      <c r="AG230" s="642"/>
      <c r="AH230" s="640"/>
    </row>
    <row r="231" ht="15.75" hidden="1" customHeight="1">
      <c r="A231" s="991"/>
      <c r="B231" s="642"/>
      <c r="C231" s="640"/>
      <c r="D231" s="640"/>
      <c r="E231" s="642"/>
      <c r="F231" s="640"/>
      <c r="G231" s="640"/>
      <c r="H231" s="648"/>
      <c r="I231" s="648"/>
      <c r="J231" s="501"/>
      <c r="K231" s="501"/>
      <c r="L231" s="501"/>
      <c r="M231" s="648"/>
      <c r="N231" s="648"/>
      <c r="O231" s="648"/>
      <c r="P231" s="648"/>
      <c r="Q231" s="648"/>
      <c r="R231" s="648"/>
      <c r="S231" s="648"/>
      <c r="T231" s="648"/>
      <c r="U231" s="501"/>
      <c r="V231" s="648"/>
      <c r="W231" s="648"/>
      <c r="X231" s="648"/>
      <c r="Y231" s="501"/>
      <c r="Z231" s="648"/>
      <c r="AA231" s="501"/>
      <c r="AB231" s="501"/>
      <c r="AC231" s="648"/>
      <c r="AD231" s="500"/>
      <c r="AE231" s="642"/>
      <c r="AF231" s="642"/>
      <c r="AG231" s="642"/>
      <c r="AH231" s="640"/>
    </row>
    <row r="232" ht="15.75" hidden="1" customHeight="1">
      <c r="A232" s="991"/>
      <c r="B232" s="642"/>
      <c r="C232" s="642"/>
      <c r="D232" s="640"/>
      <c r="E232" s="640"/>
      <c r="F232" s="634"/>
      <c r="G232" s="640"/>
      <c r="H232" s="501"/>
      <c r="I232" s="501"/>
      <c r="J232" s="501"/>
      <c r="K232" s="501"/>
      <c r="L232" s="501"/>
      <c r="M232" s="501"/>
      <c r="N232" s="501"/>
      <c r="O232" s="501"/>
      <c r="P232" s="501"/>
      <c r="Q232" s="501"/>
      <c r="R232" s="501"/>
      <c r="S232" s="501"/>
      <c r="T232" s="501"/>
      <c r="U232" s="501"/>
      <c r="V232" s="501"/>
      <c r="W232" s="501"/>
      <c r="X232" s="501"/>
      <c r="Y232" s="501"/>
      <c r="Z232" s="501"/>
      <c r="AA232" s="501"/>
      <c r="AB232" s="501"/>
      <c r="AC232" s="648"/>
      <c r="AD232" s="500"/>
      <c r="AE232" s="650"/>
      <c r="AF232" s="650"/>
      <c r="AG232" s="650"/>
      <c r="AH232" s="650"/>
    </row>
    <row r="233" ht="15.75" hidden="1" customHeight="1">
      <c r="A233" s="991"/>
      <c r="B233" s="642"/>
      <c r="C233" s="634"/>
      <c r="D233" s="634"/>
      <c r="E233" s="634"/>
      <c r="F233" s="634"/>
      <c r="G233" s="640"/>
      <c r="H233" s="501"/>
      <c r="I233" s="501"/>
      <c r="J233" s="501"/>
      <c r="K233" s="501"/>
      <c r="L233" s="501"/>
      <c r="M233" s="501"/>
      <c r="N233" s="501"/>
      <c r="O233" s="501"/>
      <c r="P233" s="501"/>
      <c r="Q233" s="501"/>
      <c r="R233" s="501"/>
      <c r="S233" s="501"/>
      <c r="T233" s="501"/>
      <c r="U233" s="501"/>
      <c r="V233" s="501"/>
      <c r="W233" s="501"/>
      <c r="X233" s="501"/>
      <c r="Y233" s="501"/>
      <c r="Z233" s="501"/>
      <c r="AA233" s="501"/>
      <c r="AB233" s="501"/>
      <c r="AC233" s="648"/>
      <c r="AD233" s="500"/>
      <c r="AE233" s="640"/>
      <c r="AF233" s="650"/>
      <c r="AG233" s="650"/>
      <c r="AH233" s="650"/>
    </row>
    <row r="234" ht="15.75" hidden="1" customHeight="1">
      <c r="A234" s="991"/>
      <c r="B234" s="642"/>
      <c r="C234" s="640"/>
      <c r="D234" s="640"/>
      <c r="E234" s="640"/>
      <c r="F234" s="634"/>
      <c r="G234" s="640"/>
      <c r="H234" s="501"/>
      <c r="I234" s="501"/>
      <c r="J234" s="501"/>
      <c r="K234" s="501"/>
      <c r="L234" s="501"/>
      <c r="M234" s="501"/>
      <c r="N234" s="501"/>
      <c r="O234" s="501"/>
      <c r="P234" s="501"/>
      <c r="Q234" s="501"/>
      <c r="R234" s="501"/>
      <c r="S234" s="501"/>
      <c r="T234" s="501"/>
      <c r="U234" s="501"/>
      <c r="V234" s="501"/>
      <c r="W234" s="501"/>
      <c r="X234" s="501"/>
      <c r="Y234" s="501"/>
      <c r="Z234" s="501"/>
      <c r="AA234" s="501"/>
      <c r="AB234" s="501"/>
      <c r="AC234" s="648"/>
      <c r="AD234" s="500"/>
      <c r="AE234" s="650"/>
      <c r="AF234" s="650"/>
      <c r="AG234" s="650"/>
      <c r="AH234" s="650"/>
    </row>
    <row r="235" ht="15.75" hidden="1" customHeight="1">
      <c r="A235" s="991"/>
      <c r="B235" s="642"/>
      <c r="C235" s="640"/>
      <c r="D235" s="640"/>
      <c r="E235" s="640"/>
      <c r="F235" s="640"/>
      <c r="G235" s="640"/>
      <c r="H235" s="501"/>
      <c r="I235" s="501"/>
      <c r="J235" s="501"/>
      <c r="K235" s="501"/>
      <c r="L235" s="501"/>
      <c r="M235" s="501"/>
      <c r="N235" s="501"/>
      <c r="O235" s="501"/>
      <c r="P235" s="501"/>
      <c r="Q235" s="501"/>
      <c r="R235" s="501"/>
      <c r="S235" s="501"/>
      <c r="T235" s="501"/>
      <c r="U235" s="501"/>
      <c r="V235" s="501"/>
      <c r="W235" s="501"/>
      <c r="X235" s="501"/>
      <c r="Y235" s="501"/>
      <c r="Z235" s="501"/>
      <c r="AA235" s="501"/>
      <c r="AB235" s="501"/>
      <c r="AC235" s="648"/>
      <c r="AD235" s="500"/>
      <c r="AE235" s="650"/>
      <c r="AF235" s="650"/>
      <c r="AG235" s="650"/>
      <c r="AH235" s="650"/>
    </row>
    <row r="236" ht="15.75" hidden="1" customHeight="1">
      <c r="A236" s="623"/>
      <c r="B236" s="633"/>
      <c r="C236" s="633"/>
      <c r="D236" s="633"/>
      <c r="E236" s="633"/>
      <c r="F236" s="634"/>
      <c r="G236" s="634"/>
      <c r="H236" s="501"/>
      <c r="I236" s="501"/>
      <c r="J236" s="501"/>
      <c r="K236" s="501"/>
      <c r="L236" s="501"/>
      <c r="M236" s="501"/>
      <c r="N236" s="501"/>
      <c r="O236" s="501"/>
      <c r="P236" s="501"/>
      <c r="Q236" s="501"/>
      <c r="R236" s="501"/>
      <c r="S236" s="501"/>
      <c r="T236" s="501"/>
      <c r="U236" s="501"/>
      <c r="V236" s="501"/>
      <c r="W236" s="501"/>
      <c r="X236" s="501"/>
      <c r="Y236" s="501"/>
      <c r="Z236" s="501"/>
      <c r="AA236" s="501"/>
      <c r="AB236" s="501"/>
      <c r="AC236" s="648"/>
      <c r="AD236" s="500"/>
      <c r="AE236" s="657"/>
      <c r="AF236" s="657"/>
      <c r="AG236" s="657"/>
      <c r="AH236" s="657"/>
    </row>
    <row r="237" ht="15.75" hidden="1" customHeight="1">
      <c r="A237" s="991"/>
      <c r="B237" s="642"/>
      <c r="C237" s="642"/>
      <c r="D237" s="640"/>
      <c r="E237" s="640"/>
      <c r="F237" s="640"/>
      <c r="G237" s="640"/>
      <c r="H237" s="501"/>
      <c r="I237" s="501"/>
      <c r="J237" s="501"/>
      <c r="K237" s="501"/>
      <c r="L237" s="501"/>
      <c r="M237" s="501"/>
      <c r="N237" s="501"/>
      <c r="O237" s="501"/>
      <c r="P237" s="501"/>
      <c r="Q237" s="501"/>
      <c r="R237" s="501"/>
      <c r="S237" s="501"/>
      <c r="T237" s="501"/>
      <c r="U237" s="501"/>
      <c r="V237" s="501"/>
      <c r="W237" s="501"/>
      <c r="X237" s="501"/>
      <c r="Y237" s="501"/>
      <c r="Z237" s="501"/>
      <c r="AA237" s="501"/>
      <c r="AB237" s="648"/>
      <c r="AC237" s="648"/>
      <c r="AD237" s="500"/>
      <c r="AE237" s="658"/>
      <c r="AF237" s="658"/>
      <c r="AG237" s="658"/>
      <c r="AH237" s="658"/>
    </row>
    <row r="238" ht="15.75" hidden="1" customHeight="1">
      <c r="A238" s="991"/>
      <c r="B238" s="642"/>
      <c r="C238" s="642"/>
      <c r="D238" s="640"/>
      <c r="E238" s="634"/>
      <c r="F238" s="640"/>
      <c r="G238" s="640"/>
      <c r="H238" s="501"/>
      <c r="I238" s="501"/>
      <c r="J238" s="501"/>
      <c r="K238" s="501"/>
      <c r="L238" s="501"/>
      <c r="M238" s="501"/>
      <c r="N238" s="501"/>
      <c r="O238" s="501"/>
      <c r="P238" s="501"/>
      <c r="Q238" s="501"/>
      <c r="R238" s="501"/>
      <c r="S238" s="501"/>
      <c r="T238" s="501"/>
      <c r="U238" s="501"/>
      <c r="V238" s="501"/>
      <c r="W238" s="501"/>
      <c r="X238" s="501"/>
      <c r="Y238" s="501"/>
      <c r="Z238" s="501"/>
      <c r="AA238" s="501"/>
      <c r="AB238" s="501"/>
      <c r="AC238" s="648"/>
      <c r="AD238" s="500"/>
      <c r="AE238" s="658"/>
      <c r="AF238" s="658"/>
      <c r="AG238" s="658"/>
      <c r="AH238" s="658"/>
    </row>
    <row r="239" ht="15.75" hidden="1" customHeight="1">
      <c r="A239" s="991"/>
      <c r="B239" s="642"/>
      <c r="C239" s="642"/>
      <c r="D239" s="640"/>
      <c r="E239" s="634"/>
      <c r="F239" s="640"/>
      <c r="G239" s="640"/>
      <c r="H239" s="501"/>
      <c r="I239" s="501"/>
      <c r="J239" s="648"/>
      <c r="K239" s="501"/>
      <c r="L239" s="501"/>
      <c r="M239" s="501"/>
      <c r="N239" s="501"/>
      <c r="O239" s="648"/>
      <c r="P239" s="648"/>
      <c r="Q239" s="648"/>
      <c r="R239" s="648"/>
      <c r="S239" s="648"/>
      <c r="T239" s="648"/>
      <c r="U239" s="648"/>
      <c r="V239" s="501"/>
      <c r="W239" s="648"/>
      <c r="X239" s="648"/>
      <c r="Y239" s="648"/>
      <c r="Z239" s="501"/>
      <c r="AA239" s="648"/>
      <c r="AB239" s="648"/>
      <c r="AC239" s="648"/>
      <c r="AD239" s="500"/>
      <c r="AE239" s="658"/>
      <c r="AF239" s="658"/>
      <c r="AG239" s="658"/>
      <c r="AH239" s="658"/>
    </row>
    <row r="240" ht="15.75" hidden="1" customHeight="1">
      <c r="A240" s="991"/>
      <c r="B240" s="642"/>
      <c r="C240" s="642"/>
      <c r="D240" s="640"/>
      <c r="E240" s="634"/>
      <c r="F240" s="640"/>
      <c r="G240" s="640"/>
      <c r="H240" s="501"/>
      <c r="I240" s="501"/>
      <c r="J240" s="648"/>
      <c r="K240" s="648"/>
      <c r="L240" s="648"/>
      <c r="M240" s="501"/>
      <c r="N240" s="501"/>
      <c r="O240" s="648"/>
      <c r="P240" s="648"/>
      <c r="Q240" s="648"/>
      <c r="R240" s="648"/>
      <c r="S240" s="648"/>
      <c r="T240" s="648"/>
      <c r="U240" s="648"/>
      <c r="V240" s="501"/>
      <c r="W240" s="648"/>
      <c r="X240" s="648"/>
      <c r="Y240" s="648"/>
      <c r="Z240" s="501"/>
      <c r="AA240" s="648"/>
      <c r="AB240" s="648"/>
      <c r="AC240" s="648"/>
      <c r="AD240" s="500"/>
      <c r="AE240" s="658"/>
      <c r="AF240" s="658"/>
      <c r="AG240" s="658"/>
      <c r="AH240" s="658"/>
    </row>
    <row r="241" ht="15.75" hidden="1" customHeight="1">
      <c r="A241" s="991"/>
      <c r="B241" s="642"/>
      <c r="C241" s="642"/>
      <c r="D241" s="640"/>
      <c r="E241" s="640"/>
      <c r="F241" s="640"/>
      <c r="G241" s="640"/>
      <c r="H241" s="501"/>
      <c r="I241" s="501"/>
      <c r="J241" s="648"/>
      <c r="K241" s="501"/>
      <c r="L241" s="501"/>
      <c r="M241" s="501"/>
      <c r="N241" s="501"/>
      <c r="O241" s="648"/>
      <c r="P241" s="648"/>
      <c r="Q241" s="648"/>
      <c r="R241" s="648"/>
      <c r="S241" s="648"/>
      <c r="T241" s="648"/>
      <c r="U241" s="648"/>
      <c r="V241" s="501"/>
      <c r="W241" s="648"/>
      <c r="X241" s="648"/>
      <c r="Y241" s="648"/>
      <c r="Z241" s="501"/>
      <c r="AA241" s="648"/>
      <c r="AB241" s="648"/>
      <c r="AC241" s="648"/>
      <c r="AD241" s="500"/>
      <c r="AE241" s="658"/>
      <c r="AF241" s="658"/>
      <c r="AG241" s="658"/>
      <c r="AH241" s="658"/>
    </row>
    <row r="242" ht="15.75" hidden="1" customHeight="1">
      <c r="A242" s="991"/>
      <c r="B242" s="642"/>
      <c r="C242" s="642"/>
      <c r="D242" s="640"/>
      <c r="E242" s="634"/>
      <c r="F242" s="640"/>
      <c r="G242" s="640"/>
      <c r="H242" s="501"/>
      <c r="I242" s="501"/>
      <c r="J242" s="648"/>
      <c r="K242" s="648"/>
      <c r="L242" s="648"/>
      <c r="M242" s="501"/>
      <c r="N242" s="501"/>
      <c r="O242" s="648"/>
      <c r="P242" s="648"/>
      <c r="Q242" s="648"/>
      <c r="R242" s="648"/>
      <c r="S242" s="648"/>
      <c r="T242" s="648"/>
      <c r="U242" s="648"/>
      <c r="V242" s="501"/>
      <c r="W242" s="648"/>
      <c r="X242" s="648"/>
      <c r="Y242" s="648"/>
      <c r="Z242" s="501"/>
      <c r="AA242" s="648"/>
      <c r="AB242" s="648"/>
      <c r="AC242" s="648"/>
      <c r="AD242" s="501"/>
      <c r="AE242" s="658"/>
      <c r="AF242" s="658"/>
      <c r="AG242" s="658"/>
      <c r="AH242" s="658"/>
    </row>
    <row r="243" ht="15.75" hidden="1" customHeight="1">
      <c r="A243" s="991"/>
      <c r="B243" s="642"/>
      <c r="C243" s="642"/>
      <c r="D243" s="640"/>
      <c r="E243" s="634"/>
      <c r="F243" s="640"/>
      <c r="G243" s="640"/>
      <c r="H243" s="501"/>
      <c r="I243" s="501"/>
      <c r="J243" s="648"/>
      <c r="K243" s="648"/>
      <c r="L243" s="648"/>
      <c r="M243" s="501"/>
      <c r="N243" s="501"/>
      <c r="O243" s="648"/>
      <c r="P243" s="648"/>
      <c r="Q243" s="648"/>
      <c r="R243" s="648"/>
      <c r="S243" s="648"/>
      <c r="T243" s="648"/>
      <c r="U243" s="648"/>
      <c r="V243" s="501"/>
      <c r="W243" s="648"/>
      <c r="X243" s="648"/>
      <c r="Y243" s="648"/>
      <c r="Z243" s="501"/>
      <c r="AA243" s="648"/>
      <c r="AB243" s="648"/>
      <c r="AC243" s="648"/>
      <c r="AD243" s="500"/>
      <c r="AE243" s="658"/>
      <c r="AF243" s="658"/>
      <c r="AG243" s="658"/>
      <c r="AH243" s="658"/>
    </row>
    <row r="244" ht="15.75" hidden="1" customHeight="1">
      <c r="A244" s="991"/>
      <c r="B244" s="642"/>
      <c r="C244" s="642"/>
      <c r="D244" s="640"/>
      <c r="E244" s="634"/>
      <c r="F244" s="640"/>
      <c r="G244" s="640"/>
      <c r="H244" s="501"/>
      <c r="I244" s="501"/>
      <c r="J244" s="501"/>
      <c r="K244" s="501"/>
      <c r="L244" s="501"/>
      <c r="M244" s="501"/>
      <c r="N244" s="501"/>
      <c r="O244" s="501"/>
      <c r="P244" s="501"/>
      <c r="Q244" s="501"/>
      <c r="R244" s="501"/>
      <c r="S244" s="501"/>
      <c r="T244" s="501"/>
      <c r="U244" s="501"/>
      <c r="V244" s="501"/>
      <c r="W244" s="501"/>
      <c r="X244" s="501"/>
      <c r="Y244" s="501"/>
      <c r="Z244" s="501"/>
      <c r="AA244" s="501"/>
      <c r="AB244" s="501"/>
      <c r="AC244" s="648"/>
      <c r="AD244" s="500"/>
      <c r="AE244" s="658"/>
      <c r="AF244" s="658"/>
      <c r="AG244" s="658"/>
      <c r="AH244" s="658"/>
    </row>
    <row r="245" ht="15.75" hidden="1" customHeight="1">
      <c r="A245" s="991"/>
      <c r="B245" s="642"/>
      <c r="C245" s="642"/>
      <c r="D245" s="640"/>
      <c r="E245" s="642"/>
      <c r="F245" s="640"/>
      <c r="G245" s="640"/>
      <c r="H245" s="501"/>
      <c r="I245" s="501"/>
      <c r="J245" s="501"/>
      <c r="K245" s="501"/>
      <c r="L245" s="501"/>
      <c r="M245" s="501"/>
      <c r="N245" s="501"/>
      <c r="O245" s="501"/>
      <c r="P245" s="501"/>
      <c r="Q245" s="501"/>
      <c r="R245" s="501"/>
      <c r="S245" s="501"/>
      <c r="T245" s="501"/>
      <c r="U245" s="501"/>
      <c r="V245" s="501"/>
      <c r="W245" s="501"/>
      <c r="X245" s="501"/>
      <c r="Y245" s="501"/>
      <c r="Z245" s="501"/>
      <c r="AA245" s="501"/>
      <c r="AB245" s="501"/>
      <c r="AC245" s="648"/>
      <c r="AD245" s="500"/>
      <c r="AE245" s="661"/>
      <c r="AF245" s="658"/>
      <c r="AG245" s="658"/>
      <c r="AH245" s="658"/>
    </row>
    <row r="246" ht="15.75" hidden="1" customHeight="1">
      <c r="A246" s="991"/>
      <c r="B246" s="642"/>
      <c r="C246" s="642"/>
      <c r="D246" s="640"/>
      <c r="E246" s="642"/>
      <c r="F246" s="640"/>
      <c r="G246" s="640"/>
      <c r="H246" s="501"/>
      <c r="I246" s="501"/>
      <c r="J246" s="501"/>
      <c r="K246" s="501"/>
      <c r="L246" s="501"/>
      <c r="M246" s="501"/>
      <c r="N246" s="501"/>
      <c r="O246" s="501"/>
      <c r="P246" s="501"/>
      <c r="Q246" s="501"/>
      <c r="R246" s="501"/>
      <c r="S246" s="501"/>
      <c r="T246" s="501"/>
      <c r="U246" s="501"/>
      <c r="V246" s="501"/>
      <c r="W246" s="501"/>
      <c r="X246" s="501"/>
      <c r="Y246" s="501"/>
      <c r="Z246" s="501"/>
      <c r="AA246" s="501"/>
      <c r="AB246" s="501"/>
      <c r="AC246" s="648"/>
      <c r="AD246" s="501"/>
      <c r="AE246" s="658"/>
      <c r="AF246" s="658"/>
      <c r="AG246" s="658"/>
      <c r="AH246" s="641"/>
    </row>
    <row r="247" ht="15.75" hidden="1" customHeight="1">
      <c r="A247" s="623"/>
      <c r="B247" s="633"/>
      <c r="C247" s="633"/>
      <c r="D247" s="640"/>
      <c r="E247" s="642"/>
      <c r="F247" s="640"/>
      <c r="G247" s="640"/>
      <c r="H247" s="501"/>
      <c r="I247" s="501"/>
      <c r="J247" s="501"/>
      <c r="K247" s="501"/>
      <c r="L247" s="501"/>
      <c r="M247" s="501"/>
      <c r="N247" s="501"/>
      <c r="O247" s="501"/>
      <c r="P247" s="501"/>
      <c r="Q247" s="501"/>
      <c r="R247" s="501"/>
      <c r="S247" s="501"/>
      <c r="T247" s="501"/>
      <c r="U247" s="501"/>
      <c r="V247" s="501"/>
      <c r="W247" s="501"/>
      <c r="X247" s="501"/>
      <c r="Y247" s="501"/>
      <c r="Z247" s="501"/>
      <c r="AA247" s="501"/>
      <c r="AB247" s="648"/>
      <c r="AC247" s="648"/>
      <c r="AD247" s="500"/>
      <c r="AE247" s="657"/>
      <c r="AF247" s="657"/>
      <c r="AG247" s="657"/>
      <c r="AH247" s="657"/>
    </row>
    <row r="248" ht="15.75" hidden="1" customHeight="1">
      <c r="A248" s="991"/>
      <c r="B248" s="642"/>
      <c r="C248" s="642"/>
      <c r="D248" s="634"/>
      <c r="E248" s="634"/>
      <c r="F248" s="634"/>
      <c r="G248" s="634"/>
      <c r="H248" s="501"/>
      <c r="I248" s="501"/>
      <c r="J248" s="501"/>
      <c r="K248" s="501"/>
      <c r="L248" s="501"/>
      <c r="M248" s="501"/>
      <c r="N248" s="501"/>
      <c r="O248" s="501"/>
      <c r="P248" s="501"/>
      <c r="Q248" s="501"/>
      <c r="R248" s="501"/>
      <c r="S248" s="501"/>
      <c r="T248" s="501"/>
      <c r="U248" s="501"/>
      <c r="V248" s="501"/>
      <c r="W248" s="501"/>
      <c r="X248" s="501"/>
      <c r="Y248" s="501"/>
      <c r="Z248" s="501"/>
      <c r="AA248" s="501"/>
      <c r="AB248" s="501"/>
      <c r="AC248" s="648"/>
      <c r="AD248" s="501"/>
      <c r="AE248" s="658"/>
      <c r="AF248" s="658"/>
      <c r="AG248" s="658"/>
      <c r="AH248" s="658"/>
    </row>
    <row r="249" ht="15.75" hidden="1" customHeight="1">
      <c r="A249" s="991"/>
      <c r="B249" s="642"/>
      <c r="C249" s="642"/>
      <c r="D249" s="634"/>
      <c r="E249" s="634"/>
      <c r="F249" s="634"/>
      <c r="G249" s="634"/>
      <c r="H249" s="501"/>
      <c r="I249" s="501"/>
      <c r="J249" s="501"/>
      <c r="K249" s="501"/>
      <c r="L249" s="501"/>
      <c r="M249" s="501"/>
      <c r="N249" s="501"/>
      <c r="O249" s="501"/>
      <c r="P249" s="501"/>
      <c r="Q249" s="501"/>
      <c r="R249" s="501"/>
      <c r="S249" s="501"/>
      <c r="T249" s="501"/>
      <c r="U249" s="501"/>
      <c r="V249" s="501"/>
      <c r="W249" s="501"/>
      <c r="X249" s="501"/>
      <c r="Y249" s="501"/>
      <c r="Z249" s="501"/>
      <c r="AA249" s="501"/>
      <c r="AB249" s="501"/>
      <c r="AC249" s="648"/>
      <c r="AD249" s="500"/>
      <c r="AE249" s="658"/>
      <c r="AF249" s="658"/>
      <c r="AG249" s="658"/>
      <c r="AH249" s="658"/>
    </row>
    <row r="250" ht="15.75" hidden="1" customHeight="1">
      <c r="A250" s="623"/>
      <c r="B250" s="633"/>
      <c r="C250" s="633"/>
      <c r="D250" s="634"/>
      <c r="E250" s="634"/>
      <c r="F250" s="634"/>
      <c r="G250" s="634"/>
      <c r="H250" s="501"/>
      <c r="I250" s="501"/>
      <c r="J250" s="501"/>
      <c r="K250" s="501"/>
      <c r="L250" s="501"/>
      <c r="M250" s="501"/>
      <c r="N250" s="501"/>
      <c r="O250" s="501"/>
      <c r="P250" s="501"/>
      <c r="Q250" s="501"/>
      <c r="R250" s="501"/>
      <c r="S250" s="501"/>
      <c r="T250" s="501"/>
      <c r="U250" s="501"/>
      <c r="V250" s="501"/>
      <c r="W250" s="501"/>
      <c r="X250" s="501"/>
      <c r="Y250" s="501"/>
      <c r="Z250" s="501"/>
      <c r="AA250" s="501"/>
      <c r="AB250" s="501"/>
      <c r="AC250" s="648"/>
      <c r="AD250" s="500"/>
      <c r="AE250" s="657"/>
      <c r="AF250" s="657"/>
      <c r="AG250" s="657"/>
      <c r="AH250" s="657"/>
    </row>
    <row r="251" ht="15.75" hidden="1" customHeight="1">
      <c r="A251" s="991"/>
      <c r="B251" s="642"/>
      <c r="C251" s="642"/>
      <c r="D251" s="642"/>
      <c r="E251" s="642"/>
      <c r="F251" s="642"/>
      <c r="G251" s="642"/>
      <c r="H251" s="501"/>
      <c r="I251" s="501"/>
      <c r="J251" s="501"/>
      <c r="K251" s="501"/>
      <c r="L251" s="501"/>
      <c r="M251" s="501"/>
      <c r="N251" s="501"/>
      <c r="O251" s="501"/>
      <c r="P251" s="501"/>
      <c r="Q251" s="501"/>
      <c r="R251" s="501"/>
      <c r="S251" s="501"/>
      <c r="T251" s="501"/>
      <c r="U251" s="501"/>
      <c r="V251" s="501"/>
      <c r="W251" s="501"/>
      <c r="X251" s="501"/>
      <c r="Y251" s="501"/>
      <c r="Z251" s="501"/>
      <c r="AA251" s="501"/>
      <c r="AB251" s="501"/>
      <c r="AC251" s="648"/>
      <c r="AD251" s="501"/>
      <c r="AE251" s="658"/>
      <c r="AF251" s="658"/>
      <c r="AG251" s="658"/>
      <c r="AH251" s="658"/>
    </row>
    <row r="252" ht="15.75" hidden="1" customHeight="1">
      <c r="A252" s="623"/>
      <c r="B252" s="633"/>
      <c r="C252" s="633"/>
      <c r="D252" s="633"/>
      <c r="E252" s="633"/>
      <c r="F252" s="633"/>
      <c r="G252" s="633"/>
      <c r="H252" s="501"/>
      <c r="I252" s="501"/>
      <c r="J252" s="501"/>
      <c r="K252" s="501"/>
      <c r="L252" s="501"/>
      <c r="M252" s="501"/>
      <c r="N252" s="501"/>
      <c r="O252" s="501"/>
      <c r="P252" s="501"/>
      <c r="Q252" s="501"/>
      <c r="R252" s="501"/>
      <c r="S252" s="501"/>
      <c r="T252" s="501"/>
      <c r="U252" s="501"/>
      <c r="V252" s="501"/>
      <c r="W252" s="501"/>
      <c r="X252" s="501"/>
      <c r="Y252" s="501"/>
      <c r="Z252" s="501"/>
      <c r="AA252" s="501"/>
      <c r="AB252" s="501"/>
      <c r="AC252" s="648"/>
      <c r="AD252" s="501"/>
      <c r="AE252" s="657"/>
      <c r="AF252" s="657"/>
      <c r="AG252" s="657"/>
      <c r="AH252" s="633"/>
    </row>
    <row r="253" ht="15.75" hidden="1" customHeight="1">
      <c r="A253" s="991"/>
      <c r="B253" s="642"/>
      <c r="C253" s="642"/>
      <c r="D253" s="642"/>
      <c r="E253" s="642"/>
      <c r="F253" s="640"/>
      <c r="G253" s="623"/>
      <c r="H253" s="648"/>
      <c r="I253" s="648"/>
      <c r="J253" s="501"/>
      <c r="K253" s="501"/>
      <c r="L253" s="502"/>
      <c r="M253" s="648"/>
      <c r="N253" s="648"/>
      <c r="O253" s="648"/>
      <c r="P253" s="648"/>
      <c r="Q253" s="648"/>
      <c r="R253" s="648"/>
      <c r="S253" s="648"/>
      <c r="T253" s="648"/>
      <c r="U253" s="501"/>
      <c r="V253" s="648"/>
      <c r="W253" s="648"/>
      <c r="X253" s="648"/>
      <c r="Y253" s="501"/>
      <c r="Z253" s="648"/>
      <c r="AA253" s="501"/>
      <c r="AB253" s="501"/>
      <c r="AC253" s="648"/>
      <c r="AD253" s="501"/>
      <c r="AE253" s="658"/>
      <c r="AF253" s="658"/>
      <c r="AG253" s="650"/>
      <c r="AH253" s="642"/>
    </row>
    <row r="254" ht="15.75" hidden="1" customHeight="1">
      <c r="A254" s="991"/>
      <c r="B254" s="642"/>
      <c r="C254" s="642"/>
      <c r="D254" s="642"/>
      <c r="E254" s="642"/>
      <c r="F254" s="640"/>
      <c r="G254" s="991"/>
      <c r="H254" s="648"/>
      <c r="I254" s="648"/>
      <c r="J254" s="501"/>
      <c r="K254" s="501"/>
      <c r="L254" s="501"/>
      <c r="M254" s="648"/>
      <c r="N254" s="648"/>
      <c r="O254" s="648"/>
      <c r="P254" s="648"/>
      <c r="Q254" s="648"/>
      <c r="R254" s="648"/>
      <c r="S254" s="648"/>
      <c r="T254" s="648"/>
      <c r="U254" s="501"/>
      <c r="V254" s="648"/>
      <c r="W254" s="648"/>
      <c r="X254" s="648"/>
      <c r="Y254" s="501"/>
      <c r="Z254" s="648"/>
      <c r="AA254" s="501"/>
      <c r="AB254" s="501"/>
      <c r="AC254" s="648"/>
      <c r="AD254" s="501"/>
      <c r="AE254" s="658"/>
      <c r="AF254" s="658"/>
      <c r="AG254" s="650"/>
      <c r="AH254" s="642"/>
    </row>
    <row r="255" ht="15.75" hidden="1" customHeight="1">
      <c r="A255" s="991"/>
      <c r="B255" s="642"/>
      <c r="C255" s="642"/>
      <c r="D255" s="642"/>
      <c r="E255" s="642"/>
      <c r="F255" s="640"/>
      <c r="G255" s="663"/>
      <c r="H255" s="648"/>
      <c r="I255" s="648"/>
      <c r="J255" s="501"/>
      <c r="K255" s="501"/>
      <c r="L255" s="501"/>
      <c r="M255" s="648"/>
      <c r="N255" s="648"/>
      <c r="O255" s="648"/>
      <c r="P255" s="648"/>
      <c r="Q255" s="648"/>
      <c r="R255" s="648"/>
      <c r="S255" s="648"/>
      <c r="T255" s="648"/>
      <c r="U255" s="501"/>
      <c r="V255" s="648"/>
      <c r="W255" s="648"/>
      <c r="X255" s="648"/>
      <c r="Y255" s="501"/>
      <c r="Z255" s="648"/>
      <c r="AA255" s="501"/>
      <c r="AB255" s="501"/>
      <c r="AC255" s="648"/>
      <c r="AD255" s="501"/>
      <c r="AE255" s="658"/>
      <c r="AF255" s="658"/>
      <c r="AG255" s="650"/>
      <c r="AH255" s="642"/>
    </row>
    <row r="256" ht="15.75" hidden="1" customHeight="1">
      <c r="A256" s="991"/>
      <c r="B256" s="642"/>
      <c r="C256" s="642"/>
      <c r="D256" s="642"/>
      <c r="E256" s="642"/>
      <c r="F256" s="640"/>
      <c r="G256" s="991"/>
      <c r="H256" s="648"/>
      <c r="I256" s="648"/>
      <c r="J256" s="501"/>
      <c r="K256" s="501"/>
      <c r="L256" s="501"/>
      <c r="M256" s="648"/>
      <c r="N256" s="648"/>
      <c r="O256" s="648"/>
      <c r="P256" s="648"/>
      <c r="Q256" s="648"/>
      <c r="R256" s="648"/>
      <c r="S256" s="648"/>
      <c r="T256" s="648"/>
      <c r="U256" s="501"/>
      <c r="V256" s="648"/>
      <c r="W256" s="648"/>
      <c r="X256" s="648"/>
      <c r="Y256" s="501"/>
      <c r="Z256" s="648"/>
      <c r="AA256" s="501"/>
      <c r="AB256" s="501"/>
      <c r="AC256" s="648"/>
      <c r="AD256" s="501"/>
      <c r="AE256" s="658"/>
      <c r="AF256" s="658"/>
      <c r="AG256" s="658"/>
      <c r="AH256" s="642"/>
    </row>
    <row r="257" ht="15.75" hidden="1" customHeight="1">
      <c r="A257" s="991"/>
      <c r="B257" s="642"/>
      <c r="C257" s="642"/>
      <c r="D257" s="642"/>
      <c r="E257" s="642"/>
      <c r="F257" s="640"/>
      <c r="G257" s="991"/>
      <c r="H257" s="501"/>
      <c r="I257" s="501"/>
      <c r="J257" s="501"/>
      <c r="K257" s="501"/>
      <c r="L257" s="501"/>
      <c r="M257" s="501"/>
      <c r="N257" s="501"/>
      <c r="O257" s="501"/>
      <c r="P257" s="501"/>
      <c r="Q257" s="501"/>
      <c r="R257" s="501"/>
      <c r="S257" s="501"/>
      <c r="T257" s="501"/>
      <c r="U257" s="501"/>
      <c r="V257" s="501"/>
      <c r="W257" s="501"/>
      <c r="X257" s="501"/>
      <c r="Y257" s="501"/>
      <c r="Z257" s="501"/>
      <c r="AA257" s="501"/>
      <c r="AB257" s="501"/>
      <c r="AC257" s="648"/>
      <c r="AD257" s="501"/>
      <c r="AE257" s="658"/>
      <c r="AF257" s="658"/>
      <c r="AG257" s="658"/>
      <c r="AH257" s="642"/>
    </row>
    <row r="258" ht="15.75" hidden="1" customHeight="1">
      <c r="A258" s="991"/>
      <c r="B258" s="642"/>
      <c r="C258" s="642"/>
      <c r="D258" s="642"/>
      <c r="E258" s="642"/>
      <c r="F258" s="642"/>
      <c r="G258" s="642"/>
      <c r="H258" s="648"/>
      <c r="I258" s="648"/>
      <c r="J258" s="501"/>
      <c r="K258" s="501"/>
      <c r="L258" s="501"/>
      <c r="M258" s="648"/>
      <c r="N258" s="648"/>
      <c r="O258" s="648"/>
      <c r="P258" s="648"/>
      <c r="Q258" s="648"/>
      <c r="R258" s="648"/>
      <c r="S258" s="648"/>
      <c r="T258" s="648"/>
      <c r="U258" s="501"/>
      <c r="V258" s="648"/>
      <c r="W258" s="648"/>
      <c r="X258" s="648"/>
      <c r="Y258" s="501"/>
      <c r="Z258" s="648"/>
      <c r="AA258" s="501"/>
      <c r="AB258" s="501"/>
      <c r="AC258" s="648"/>
      <c r="AD258" s="501"/>
      <c r="AE258" s="658"/>
      <c r="AF258" s="658"/>
      <c r="AG258" s="658"/>
      <c r="AH258" s="641"/>
    </row>
    <row r="259" ht="15.75" hidden="1" customHeight="1">
      <c r="A259" s="991"/>
      <c r="B259" s="642"/>
      <c r="C259" s="642"/>
      <c r="D259" s="642"/>
      <c r="E259" s="642"/>
      <c r="F259" s="642"/>
      <c r="G259" s="642"/>
      <c r="H259" s="648"/>
      <c r="I259" s="648"/>
      <c r="J259" s="501"/>
      <c r="K259" s="501"/>
      <c r="L259" s="502"/>
      <c r="M259" s="648"/>
      <c r="N259" s="648"/>
      <c r="O259" s="648"/>
      <c r="P259" s="648"/>
      <c r="Q259" s="648"/>
      <c r="R259" s="648"/>
      <c r="S259" s="648"/>
      <c r="T259" s="648"/>
      <c r="U259" s="501"/>
      <c r="V259" s="648"/>
      <c r="W259" s="648"/>
      <c r="X259" s="648"/>
      <c r="Y259" s="501"/>
      <c r="Z259" s="648"/>
      <c r="AA259" s="501"/>
      <c r="AB259" s="648"/>
      <c r="AC259" s="648"/>
      <c r="AD259" s="501"/>
      <c r="AE259" s="658"/>
      <c r="AF259" s="658"/>
      <c r="AG259" s="650"/>
      <c r="AH259" s="640"/>
    </row>
    <row r="260" ht="15.75" hidden="1" customHeight="1">
      <c r="A260" s="991"/>
      <c r="B260" s="642"/>
      <c r="C260" s="642"/>
      <c r="D260" s="642"/>
      <c r="E260" s="642"/>
      <c r="F260" s="640"/>
      <c r="G260" s="640"/>
      <c r="H260" s="648"/>
      <c r="I260" s="648"/>
      <c r="J260" s="501"/>
      <c r="K260" s="501"/>
      <c r="L260" s="501"/>
      <c r="M260" s="648"/>
      <c r="N260" s="648"/>
      <c r="O260" s="648"/>
      <c r="P260" s="648"/>
      <c r="Q260" s="648"/>
      <c r="R260" s="648"/>
      <c r="S260" s="648"/>
      <c r="T260" s="648"/>
      <c r="U260" s="501"/>
      <c r="V260" s="648"/>
      <c r="W260" s="648"/>
      <c r="X260" s="648"/>
      <c r="Y260" s="501"/>
      <c r="Z260" s="648"/>
      <c r="AA260" s="501"/>
      <c r="AB260" s="501"/>
      <c r="AC260" s="648"/>
      <c r="AD260" s="501"/>
      <c r="AE260" s="640"/>
      <c r="AF260" s="658"/>
      <c r="AG260" s="650"/>
      <c r="AH260" s="640"/>
    </row>
    <row r="261" ht="15.75" hidden="1" customHeight="1">
      <c r="A261" s="991"/>
      <c r="B261" s="642"/>
      <c r="C261" s="642"/>
      <c r="D261" s="642"/>
      <c r="E261" s="642"/>
      <c r="F261" s="640"/>
      <c r="G261" s="642"/>
      <c r="H261" s="648"/>
      <c r="I261" s="648"/>
      <c r="J261" s="501"/>
      <c r="K261" s="501"/>
      <c r="L261" s="501"/>
      <c r="M261" s="648"/>
      <c r="N261" s="648"/>
      <c r="O261" s="648"/>
      <c r="P261" s="648"/>
      <c r="Q261" s="648"/>
      <c r="R261" s="648"/>
      <c r="S261" s="648"/>
      <c r="T261" s="648"/>
      <c r="U261" s="501"/>
      <c r="V261" s="648"/>
      <c r="W261" s="648"/>
      <c r="X261" s="648"/>
      <c r="Y261" s="501"/>
      <c r="Z261" s="648"/>
      <c r="AA261" s="501"/>
      <c r="AB261" s="501"/>
      <c r="AC261" s="648"/>
      <c r="AD261" s="501"/>
      <c r="AE261" s="658"/>
      <c r="AF261" s="658"/>
      <c r="AG261" s="658"/>
      <c r="AH261" s="642"/>
    </row>
    <row r="262" ht="15.75" hidden="1" customHeight="1">
      <c r="A262" s="991"/>
      <c r="B262" s="642"/>
      <c r="C262" s="642"/>
      <c r="D262" s="642"/>
      <c r="E262" s="642"/>
      <c r="F262" s="640"/>
      <c r="G262" s="640"/>
      <c r="H262" s="501"/>
      <c r="I262" s="501"/>
      <c r="J262" s="501"/>
      <c r="K262" s="501"/>
      <c r="L262" s="501"/>
      <c r="M262" s="501"/>
      <c r="N262" s="501"/>
      <c r="O262" s="501"/>
      <c r="P262" s="501"/>
      <c r="Q262" s="501"/>
      <c r="R262" s="501"/>
      <c r="S262" s="501"/>
      <c r="T262" s="501"/>
      <c r="U262" s="501"/>
      <c r="V262" s="501"/>
      <c r="W262" s="501"/>
      <c r="X262" s="501"/>
      <c r="Y262" s="501"/>
      <c r="Z262" s="501"/>
      <c r="AA262" s="501"/>
      <c r="AB262" s="501"/>
      <c r="AC262" s="648"/>
      <c r="AD262" s="501"/>
      <c r="AE262" s="661"/>
      <c r="AF262" s="658"/>
      <c r="AG262" s="658"/>
      <c r="AH262" s="642"/>
    </row>
    <row r="263" ht="15.75" hidden="1" customHeight="1">
      <c r="A263" s="991"/>
      <c r="B263" s="642"/>
      <c r="C263" s="642"/>
      <c r="D263" s="642"/>
      <c r="E263" s="640"/>
      <c r="F263" s="640"/>
      <c r="G263" s="640"/>
      <c r="H263" s="501"/>
      <c r="I263" s="501"/>
      <c r="J263" s="501"/>
      <c r="K263" s="501"/>
      <c r="L263" s="501"/>
      <c r="M263" s="501"/>
      <c r="N263" s="501"/>
      <c r="O263" s="501"/>
      <c r="P263" s="501"/>
      <c r="Q263" s="501"/>
      <c r="R263" s="501"/>
      <c r="S263" s="501"/>
      <c r="T263" s="501"/>
      <c r="U263" s="501"/>
      <c r="V263" s="501"/>
      <c r="W263" s="501"/>
      <c r="X263" s="501"/>
      <c r="Y263" s="501"/>
      <c r="Z263" s="501"/>
      <c r="AA263" s="501"/>
      <c r="AB263" s="501"/>
      <c r="AC263" s="648"/>
      <c r="AD263" s="501"/>
      <c r="AE263" s="640"/>
      <c r="AF263" s="658"/>
      <c r="AG263" s="658"/>
      <c r="AH263" s="641"/>
    </row>
    <row r="264" ht="15.75" hidden="1" customHeight="1">
      <c r="A264" s="991"/>
      <c r="B264" s="642"/>
      <c r="C264" s="642"/>
      <c r="D264" s="642"/>
      <c r="E264" s="642"/>
      <c r="F264" s="640"/>
      <c r="G264" s="640"/>
      <c r="H264" s="501"/>
      <c r="I264" s="501"/>
      <c r="J264" s="501"/>
      <c r="K264" s="501"/>
      <c r="L264" s="501"/>
      <c r="M264" s="501"/>
      <c r="N264" s="501"/>
      <c r="O264" s="501"/>
      <c r="P264" s="501"/>
      <c r="Q264" s="501"/>
      <c r="R264" s="501"/>
      <c r="S264" s="501"/>
      <c r="T264" s="501"/>
      <c r="U264" s="501"/>
      <c r="V264" s="501"/>
      <c r="W264" s="501"/>
      <c r="X264" s="501"/>
      <c r="Y264" s="501"/>
      <c r="Z264" s="501"/>
      <c r="AA264" s="501"/>
      <c r="AB264" s="501"/>
      <c r="AC264" s="648"/>
      <c r="AD264" s="501"/>
      <c r="AE264" s="658"/>
      <c r="AF264" s="658"/>
      <c r="AG264" s="658"/>
      <c r="AH264" s="658"/>
    </row>
    <row r="265" ht="15.75" hidden="1" customHeight="1">
      <c r="A265" s="991"/>
      <c r="B265" s="642"/>
      <c r="C265" s="623"/>
      <c r="D265" s="633"/>
      <c r="E265" s="633"/>
      <c r="F265" s="633"/>
      <c r="G265" s="633"/>
      <c r="H265" s="501"/>
      <c r="I265" s="501"/>
      <c r="J265" s="501"/>
      <c r="K265" s="501"/>
      <c r="L265" s="502"/>
      <c r="M265" s="501"/>
      <c r="N265" s="501"/>
      <c r="O265" s="501"/>
      <c r="P265" s="501"/>
      <c r="Q265" s="501"/>
      <c r="R265" s="501"/>
      <c r="S265" s="501"/>
      <c r="T265" s="501"/>
      <c r="U265" s="501"/>
      <c r="V265" s="501"/>
      <c r="W265" s="501"/>
      <c r="X265" s="501"/>
      <c r="Y265" s="501"/>
      <c r="Z265" s="501"/>
      <c r="AA265" s="501"/>
      <c r="AB265" s="501"/>
      <c r="AC265" s="648"/>
      <c r="AD265" s="501"/>
      <c r="AE265" s="658"/>
      <c r="AF265" s="658"/>
      <c r="AG265" s="658"/>
      <c r="AH265" s="642"/>
    </row>
    <row r="266" ht="15.75" hidden="1" customHeight="1">
      <c r="A266" s="991"/>
      <c r="B266" s="642"/>
      <c r="C266" s="991"/>
      <c r="D266" s="642"/>
      <c r="E266" s="642"/>
      <c r="F266" s="642"/>
      <c r="G266" s="642"/>
      <c r="H266" s="501"/>
      <c r="I266" s="501"/>
      <c r="J266" s="501"/>
      <c r="K266" s="501"/>
      <c r="L266" s="501"/>
      <c r="M266" s="501"/>
      <c r="N266" s="501"/>
      <c r="O266" s="501"/>
      <c r="P266" s="501"/>
      <c r="Q266" s="501"/>
      <c r="R266" s="501"/>
      <c r="S266" s="501"/>
      <c r="T266" s="501"/>
      <c r="U266" s="501"/>
      <c r="V266" s="501"/>
      <c r="W266" s="501"/>
      <c r="X266" s="501"/>
      <c r="Y266" s="501"/>
      <c r="Z266" s="501"/>
      <c r="AA266" s="501"/>
      <c r="AB266" s="501"/>
      <c r="AC266" s="648"/>
      <c r="AD266" s="501"/>
      <c r="AE266" s="658"/>
      <c r="AF266" s="658"/>
      <c r="AG266" s="658"/>
      <c r="AH266" s="642"/>
    </row>
    <row r="267" ht="15.75" hidden="1" customHeight="1">
      <c r="A267" s="991"/>
      <c r="B267" s="642"/>
      <c r="C267" s="991"/>
      <c r="D267" s="642"/>
      <c r="E267" s="642"/>
      <c r="F267" s="642"/>
      <c r="G267" s="640"/>
      <c r="H267" s="501"/>
      <c r="I267" s="501"/>
      <c r="J267" s="501"/>
      <c r="K267" s="501"/>
      <c r="L267" s="501"/>
      <c r="M267" s="501"/>
      <c r="N267" s="501"/>
      <c r="O267" s="501"/>
      <c r="P267" s="501"/>
      <c r="Q267" s="501"/>
      <c r="R267" s="501"/>
      <c r="S267" s="501"/>
      <c r="T267" s="501"/>
      <c r="U267" s="501"/>
      <c r="V267" s="501"/>
      <c r="W267" s="501"/>
      <c r="X267" s="501"/>
      <c r="Y267" s="501"/>
      <c r="Z267" s="501"/>
      <c r="AA267" s="501"/>
      <c r="AB267" s="501"/>
      <c r="AC267" s="648"/>
      <c r="AD267" s="501"/>
      <c r="AE267" s="658"/>
      <c r="AF267" s="658"/>
      <c r="AG267" s="658"/>
      <c r="AH267" s="641"/>
    </row>
    <row r="268" ht="15.75" hidden="1" customHeight="1">
      <c r="A268" s="991"/>
      <c r="B268" s="642"/>
      <c r="C268" s="991"/>
      <c r="D268" s="642"/>
      <c r="E268" s="642"/>
      <c r="F268" s="642"/>
      <c r="G268" s="640"/>
      <c r="H268" s="501"/>
      <c r="I268" s="501"/>
      <c r="J268" s="501"/>
      <c r="K268" s="501"/>
      <c r="L268" s="501"/>
      <c r="M268" s="501"/>
      <c r="N268" s="501"/>
      <c r="O268" s="501"/>
      <c r="P268" s="501"/>
      <c r="Q268" s="501"/>
      <c r="R268" s="501"/>
      <c r="S268" s="501"/>
      <c r="T268" s="501"/>
      <c r="U268" s="501"/>
      <c r="V268" s="501"/>
      <c r="W268" s="501"/>
      <c r="X268" s="501"/>
      <c r="Y268" s="501"/>
      <c r="Z268" s="501"/>
      <c r="AA268" s="501"/>
      <c r="AB268" s="501"/>
      <c r="AC268" s="648"/>
      <c r="AD268" s="501"/>
      <c r="AE268" s="658"/>
      <c r="AF268" s="658"/>
      <c r="AG268" s="658"/>
      <c r="AH268" s="658"/>
    </row>
    <row r="269" ht="15.75" hidden="1" customHeight="1">
      <c r="A269" s="991"/>
      <c r="B269" s="642"/>
      <c r="C269" s="623"/>
      <c r="D269" s="633"/>
      <c r="E269" s="633"/>
      <c r="F269" s="633"/>
      <c r="G269" s="633"/>
      <c r="H269" s="501"/>
      <c r="I269" s="501"/>
      <c r="J269" s="501"/>
      <c r="K269" s="501"/>
      <c r="L269" s="501"/>
      <c r="M269" s="501"/>
      <c r="N269" s="501"/>
      <c r="O269" s="501"/>
      <c r="P269" s="501"/>
      <c r="Q269" s="501"/>
      <c r="R269" s="501"/>
      <c r="S269" s="501"/>
      <c r="T269" s="501"/>
      <c r="U269" s="501"/>
      <c r="V269" s="501"/>
      <c r="W269" s="501"/>
      <c r="X269" s="501"/>
      <c r="Y269" s="501"/>
      <c r="Z269" s="501"/>
      <c r="AA269" s="501"/>
      <c r="AB269" s="501"/>
      <c r="AC269" s="648"/>
      <c r="AD269" s="501"/>
      <c r="AE269" s="658"/>
      <c r="AF269" s="658"/>
      <c r="AG269" s="650"/>
      <c r="AH269" s="640"/>
    </row>
    <row r="270" ht="15.75" hidden="1" customHeight="1">
      <c r="A270" s="991"/>
      <c r="B270" s="642"/>
      <c r="C270" s="991"/>
      <c r="D270" s="642"/>
      <c r="E270" s="642"/>
      <c r="F270" s="642"/>
      <c r="G270" s="642"/>
      <c r="H270" s="648"/>
      <c r="I270" s="648"/>
      <c r="J270" s="648"/>
      <c r="K270" s="501"/>
      <c r="L270" s="501"/>
      <c r="M270" s="648"/>
      <c r="N270" s="648"/>
      <c r="O270" s="648"/>
      <c r="P270" s="648"/>
      <c r="Q270" s="648"/>
      <c r="R270" s="648"/>
      <c r="S270" s="648"/>
      <c r="T270" s="648"/>
      <c r="U270" s="648"/>
      <c r="V270" s="648"/>
      <c r="W270" s="648"/>
      <c r="X270" s="648"/>
      <c r="Y270" s="648"/>
      <c r="Z270" s="648"/>
      <c r="AA270" s="648"/>
      <c r="AB270" s="501"/>
      <c r="AC270" s="648"/>
      <c r="AD270" s="501"/>
      <c r="AE270" s="658"/>
      <c r="AF270" s="658"/>
      <c r="AG270" s="650"/>
      <c r="AH270" s="640"/>
    </row>
    <row r="271" ht="15.75" hidden="1" customHeight="1">
      <c r="A271" s="991"/>
      <c r="B271" s="642"/>
      <c r="C271" s="991"/>
      <c r="D271" s="642"/>
      <c r="E271" s="642"/>
      <c r="F271" s="642"/>
      <c r="G271" s="640"/>
      <c r="H271" s="648"/>
      <c r="I271" s="648"/>
      <c r="J271" s="501"/>
      <c r="K271" s="501"/>
      <c r="L271" s="501"/>
      <c r="M271" s="648"/>
      <c r="N271" s="648"/>
      <c r="O271" s="648"/>
      <c r="P271" s="648"/>
      <c r="Q271" s="648"/>
      <c r="R271" s="648"/>
      <c r="S271" s="648"/>
      <c r="T271" s="648"/>
      <c r="U271" s="501"/>
      <c r="V271" s="648"/>
      <c r="W271" s="648"/>
      <c r="X271" s="648"/>
      <c r="Y271" s="501"/>
      <c r="Z271" s="648"/>
      <c r="AA271" s="501"/>
      <c r="AB271" s="501"/>
      <c r="AC271" s="648"/>
      <c r="AD271" s="501"/>
      <c r="AE271" s="658"/>
      <c r="AF271" s="658"/>
      <c r="AG271" s="658"/>
      <c r="AH271" s="642"/>
    </row>
    <row r="272" ht="15.75" hidden="1" customHeight="1">
      <c r="A272" s="991"/>
      <c r="B272" s="642"/>
      <c r="C272" s="991"/>
      <c r="D272" s="642"/>
      <c r="E272" s="642"/>
      <c r="F272" s="642"/>
      <c r="G272" s="642"/>
      <c r="H272" s="648"/>
      <c r="I272" s="648"/>
      <c r="J272" s="501"/>
      <c r="K272" s="501"/>
      <c r="L272" s="501"/>
      <c r="M272" s="648"/>
      <c r="N272" s="648"/>
      <c r="O272" s="648"/>
      <c r="P272" s="648"/>
      <c r="Q272" s="648"/>
      <c r="R272" s="648"/>
      <c r="S272" s="648"/>
      <c r="T272" s="648"/>
      <c r="U272" s="501"/>
      <c r="V272" s="648"/>
      <c r="W272" s="648"/>
      <c r="X272" s="648"/>
      <c r="Y272" s="501"/>
      <c r="Z272" s="648"/>
      <c r="AA272" s="501"/>
      <c r="AB272" s="501"/>
      <c r="AC272" s="648"/>
      <c r="AD272" s="501"/>
      <c r="AE272" s="658"/>
      <c r="AF272" s="658"/>
      <c r="AG272" s="658"/>
      <c r="AH272" s="641"/>
    </row>
    <row r="273" ht="15.75" hidden="1" customHeight="1">
      <c r="A273" s="991"/>
      <c r="B273" s="642"/>
      <c r="C273" s="991"/>
      <c r="D273" s="642"/>
      <c r="E273" s="642"/>
      <c r="F273" s="642"/>
      <c r="G273" s="640"/>
      <c r="H273" s="648"/>
      <c r="I273" s="648"/>
      <c r="J273" s="501"/>
      <c r="K273" s="501"/>
      <c r="L273" s="501"/>
      <c r="M273" s="648"/>
      <c r="N273" s="648"/>
      <c r="O273" s="648"/>
      <c r="P273" s="648"/>
      <c r="Q273" s="648"/>
      <c r="R273" s="648"/>
      <c r="S273" s="648"/>
      <c r="T273" s="648"/>
      <c r="U273" s="501"/>
      <c r="V273" s="648"/>
      <c r="W273" s="648"/>
      <c r="X273" s="648"/>
      <c r="Y273" s="501"/>
      <c r="Z273" s="648"/>
      <c r="AA273" s="501"/>
      <c r="AB273" s="501"/>
      <c r="AC273" s="648"/>
      <c r="AD273" s="501"/>
      <c r="AE273" s="658"/>
      <c r="AF273" s="658"/>
      <c r="AG273" s="658"/>
      <c r="AH273" s="658"/>
    </row>
    <row r="274" ht="15.75" hidden="1" customHeight="1">
      <c r="A274" s="991"/>
      <c r="B274" s="642"/>
      <c r="C274" s="991"/>
      <c r="D274" s="642"/>
      <c r="E274" s="642"/>
      <c r="F274" s="640"/>
      <c r="G274" s="642"/>
      <c r="H274" s="648"/>
      <c r="I274" s="648"/>
      <c r="J274" s="501"/>
      <c r="K274" s="501"/>
      <c r="L274" s="501"/>
      <c r="M274" s="648"/>
      <c r="N274" s="648"/>
      <c r="O274" s="648"/>
      <c r="P274" s="648"/>
      <c r="Q274" s="648"/>
      <c r="R274" s="648"/>
      <c r="S274" s="648"/>
      <c r="T274" s="648"/>
      <c r="U274" s="501"/>
      <c r="V274" s="648"/>
      <c r="W274" s="648"/>
      <c r="X274" s="648"/>
      <c r="Y274" s="501"/>
      <c r="Z274" s="648"/>
      <c r="AA274" s="501"/>
      <c r="AB274" s="501"/>
      <c r="AC274" s="648"/>
      <c r="AD274" s="501"/>
      <c r="AE274" s="658"/>
      <c r="AF274" s="658"/>
      <c r="AG274" s="650"/>
      <c r="AH274" s="640"/>
    </row>
    <row r="275" ht="15.75" hidden="1" customHeight="1">
      <c r="A275" s="991"/>
      <c r="B275" s="642"/>
      <c r="C275" s="991"/>
      <c r="D275" s="642"/>
      <c r="E275" s="642"/>
      <c r="F275" s="640"/>
      <c r="G275" s="640"/>
      <c r="H275" s="648"/>
      <c r="I275" s="648"/>
      <c r="J275" s="501"/>
      <c r="K275" s="501"/>
      <c r="L275" s="501"/>
      <c r="M275" s="648"/>
      <c r="N275" s="648"/>
      <c r="O275" s="648"/>
      <c r="P275" s="648"/>
      <c r="Q275" s="648"/>
      <c r="R275" s="648"/>
      <c r="S275" s="648"/>
      <c r="T275" s="648"/>
      <c r="U275" s="501"/>
      <c r="V275" s="648"/>
      <c r="W275" s="648"/>
      <c r="X275" s="648"/>
      <c r="Y275" s="501"/>
      <c r="Z275" s="648"/>
      <c r="AA275" s="501"/>
      <c r="AB275" s="501"/>
      <c r="AC275" s="648"/>
      <c r="AD275" s="501"/>
      <c r="AE275" s="640"/>
      <c r="AF275" s="658"/>
      <c r="AG275" s="658"/>
      <c r="AH275" s="642"/>
    </row>
    <row r="276" ht="15.75" hidden="1" customHeight="1">
      <c r="A276" s="991"/>
      <c r="B276" s="642"/>
      <c r="C276" s="991"/>
      <c r="D276" s="640"/>
      <c r="E276" s="642"/>
      <c r="F276" s="640"/>
      <c r="G276" s="640"/>
      <c r="H276" s="648"/>
      <c r="I276" s="648"/>
      <c r="J276" s="648"/>
      <c r="K276" s="501"/>
      <c r="L276" s="501"/>
      <c r="M276" s="648"/>
      <c r="N276" s="648"/>
      <c r="O276" s="648"/>
      <c r="P276" s="648"/>
      <c r="Q276" s="648"/>
      <c r="R276" s="648"/>
      <c r="S276" s="648"/>
      <c r="T276" s="648"/>
      <c r="U276" s="648"/>
      <c r="V276" s="648"/>
      <c r="W276" s="648"/>
      <c r="X276" s="648"/>
      <c r="Y276" s="648"/>
      <c r="Z276" s="648"/>
      <c r="AA276" s="648"/>
      <c r="AB276" s="501"/>
      <c r="AC276" s="648"/>
      <c r="AD276" s="501"/>
      <c r="AE276" s="661"/>
      <c r="AF276" s="658"/>
      <c r="AG276" s="658"/>
      <c r="AH276" s="642"/>
    </row>
    <row r="277" ht="15.75" hidden="1" customHeight="1">
      <c r="A277" s="991"/>
      <c r="B277" s="642"/>
      <c r="C277" s="642"/>
      <c r="D277" s="642"/>
      <c r="E277" s="642"/>
      <c r="F277" s="640"/>
      <c r="G277" s="640"/>
      <c r="H277" s="648"/>
      <c r="I277" s="648"/>
      <c r="J277" s="648"/>
      <c r="K277" s="501"/>
      <c r="L277" s="501"/>
      <c r="M277" s="648"/>
      <c r="N277" s="648"/>
      <c r="O277" s="648"/>
      <c r="P277" s="648"/>
      <c r="Q277" s="648"/>
      <c r="R277" s="648"/>
      <c r="S277" s="648"/>
      <c r="T277" s="648"/>
      <c r="U277" s="648"/>
      <c r="V277" s="648"/>
      <c r="W277" s="648"/>
      <c r="X277" s="648"/>
      <c r="Y277" s="648"/>
      <c r="Z277" s="648"/>
      <c r="AA277" s="648"/>
      <c r="AB277" s="501"/>
      <c r="AC277" s="648"/>
      <c r="AD277" s="501"/>
      <c r="AE277" s="658"/>
      <c r="AF277" s="658"/>
      <c r="AG277" s="658"/>
      <c r="AH277" s="641"/>
    </row>
    <row r="278" ht="15.75" hidden="1" customHeight="1">
      <c r="A278" s="991"/>
      <c r="B278" s="642"/>
      <c r="C278" s="642"/>
      <c r="D278" s="640"/>
      <c r="E278" s="642"/>
      <c r="F278" s="640"/>
      <c r="G278" s="640"/>
      <c r="H278" s="648"/>
      <c r="I278" s="648"/>
      <c r="J278" s="501"/>
      <c r="K278" s="648"/>
      <c r="L278" s="648"/>
      <c r="M278" s="648"/>
      <c r="N278" s="648"/>
      <c r="O278" s="648"/>
      <c r="P278" s="648"/>
      <c r="Q278" s="648"/>
      <c r="R278" s="648"/>
      <c r="S278" s="648"/>
      <c r="T278" s="648"/>
      <c r="U278" s="648"/>
      <c r="V278" s="648"/>
      <c r="W278" s="648"/>
      <c r="X278" s="648"/>
      <c r="Y278" s="648"/>
      <c r="Z278" s="648"/>
      <c r="AA278" s="648"/>
      <c r="AB278" s="501"/>
      <c r="AC278" s="648"/>
      <c r="AD278" s="501"/>
      <c r="AE278" s="658"/>
      <c r="AF278" s="658"/>
      <c r="AG278" s="658"/>
      <c r="AH278" s="658"/>
    </row>
    <row r="279" ht="15.75" hidden="1" customHeight="1">
      <c r="A279" s="663"/>
      <c r="B279" s="642"/>
      <c r="C279" s="642"/>
      <c r="D279" s="640"/>
      <c r="E279" s="640"/>
      <c r="F279" s="640"/>
      <c r="G279" s="640"/>
      <c r="H279" s="648"/>
      <c r="I279" s="648"/>
      <c r="J279" s="501"/>
      <c r="K279" s="501"/>
      <c r="L279" s="501"/>
      <c r="M279" s="648"/>
      <c r="N279" s="648"/>
      <c r="O279" s="648"/>
      <c r="P279" s="648"/>
      <c r="Q279" s="648"/>
      <c r="R279" s="648"/>
      <c r="S279" s="648"/>
      <c r="T279" s="648"/>
      <c r="U279" s="501"/>
      <c r="V279" s="648"/>
      <c r="W279" s="648"/>
      <c r="X279" s="648"/>
      <c r="Y279" s="501"/>
      <c r="Z279" s="648"/>
      <c r="AA279" s="501"/>
      <c r="AB279" s="501"/>
      <c r="AC279" s="648"/>
      <c r="AD279" s="501"/>
      <c r="AE279" s="640"/>
      <c r="AF279" s="642"/>
      <c r="AG279" s="650"/>
      <c r="AH279" s="650"/>
    </row>
    <row r="280" ht="15.75" hidden="1" customHeight="1">
      <c r="A280" s="991"/>
      <c r="B280" s="640"/>
      <c r="C280" s="640"/>
      <c r="D280" s="640"/>
      <c r="E280" s="640"/>
      <c r="F280" s="640"/>
      <c r="G280" s="640"/>
      <c r="H280" s="648"/>
      <c r="I280" s="648"/>
      <c r="J280" s="501"/>
      <c r="K280" s="501"/>
      <c r="L280" s="501"/>
      <c r="M280" s="648"/>
      <c r="N280" s="648"/>
      <c r="O280" s="648"/>
      <c r="P280" s="648"/>
      <c r="Q280" s="648"/>
      <c r="R280" s="648"/>
      <c r="S280" s="648"/>
      <c r="T280" s="648"/>
      <c r="U280" s="501"/>
      <c r="V280" s="648"/>
      <c r="W280" s="648"/>
      <c r="X280" s="648"/>
      <c r="Y280" s="501"/>
      <c r="Z280" s="648"/>
      <c r="AA280" s="501"/>
      <c r="AB280" s="501"/>
      <c r="AC280" s="648"/>
      <c r="AD280" s="501"/>
      <c r="AE280" s="640"/>
      <c r="AF280" s="642"/>
      <c r="AG280" s="643"/>
      <c r="AH280" s="643"/>
    </row>
    <row r="281" ht="15.75" hidden="1" customHeight="1">
      <c r="A281" s="991"/>
      <c r="B281" s="640"/>
      <c r="C281" s="640"/>
      <c r="D281" s="640"/>
      <c r="E281" s="640"/>
      <c r="F281" s="640"/>
      <c r="G281" s="1720"/>
      <c r="H281" s="648"/>
      <c r="I281" s="648"/>
      <c r="J281" s="648"/>
      <c r="K281" s="501"/>
      <c r="L281" s="501"/>
      <c r="M281" s="648"/>
      <c r="N281" s="648"/>
      <c r="O281" s="648"/>
      <c r="P281" s="648"/>
      <c r="Q281" s="648"/>
      <c r="R281" s="648"/>
      <c r="S281" s="648"/>
      <c r="T281" s="648"/>
      <c r="U281" s="648"/>
      <c r="V281" s="648"/>
      <c r="W281" s="648"/>
      <c r="X281" s="648"/>
      <c r="Y281" s="648"/>
      <c r="Z281" s="648"/>
      <c r="AA281" s="648"/>
      <c r="AB281" s="501"/>
      <c r="AC281" s="648"/>
      <c r="AD281" s="501"/>
      <c r="AE281" s="640"/>
      <c r="AF281" s="642"/>
      <c r="AG281" s="642"/>
      <c r="AH281" s="640"/>
    </row>
    <row r="282" ht="15.75" hidden="1" customHeight="1">
      <c r="A282" s="991"/>
      <c r="B282" s="642"/>
      <c r="C282" s="640"/>
      <c r="D282" s="640"/>
      <c r="E282" s="634"/>
      <c r="F282" s="634"/>
      <c r="G282" s="634"/>
      <c r="H282" s="648"/>
      <c r="I282" s="648"/>
      <c r="J282" s="648"/>
      <c r="K282" s="501"/>
      <c r="L282" s="501"/>
      <c r="M282" s="648"/>
      <c r="N282" s="648"/>
      <c r="O282" s="648"/>
      <c r="P282" s="648"/>
      <c r="Q282" s="648"/>
      <c r="R282" s="648"/>
      <c r="S282" s="648"/>
      <c r="T282" s="648"/>
      <c r="U282" s="648"/>
      <c r="V282" s="648"/>
      <c r="W282" s="648"/>
      <c r="X282" s="648"/>
      <c r="Y282" s="648"/>
      <c r="Z282" s="648"/>
      <c r="AA282" s="648"/>
      <c r="AB282" s="501"/>
      <c r="AC282" s="648"/>
      <c r="AD282" s="501"/>
      <c r="AE282" s="650"/>
      <c r="AF282" s="650"/>
      <c r="AG282" s="650"/>
      <c r="AH282" s="650"/>
    </row>
    <row r="283" ht="15.75" hidden="1" customHeight="1">
      <c r="A283" s="991"/>
      <c r="B283" s="642"/>
      <c r="C283" s="642"/>
      <c r="D283" s="642"/>
      <c r="E283" s="642"/>
      <c r="F283" s="642"/>
      <c r="G283" s="642"/>
      <c r="H283" s="648"/>
      <c r="I283" s="648"/>
      <c r="J283" s="648"/>
      <c r="K283" s="648"/>
      <c r="L283" s="648"/>
      <c r="M283" s="648"/>
      <c r="N283" s="648"/>
      <c r="O283" s="648"/>
      <c r="P283" s="648"/>
      <c r="Q283" s="648"/>
      <c r="R283" s="648"/>
      <c r="S283" s="648"/>
      <c r="T283" s="648"/>
      <c r="U283" s="648"/>
      <c r="V283" s="648"/>
      <c r="W283" s="648"/>
      <c r="X283" s="648"/>
      <c r="Y283" s="648"/>
      <c r="Z283" s="648"/>
      <c r="AA283" s="648"/>
      <c r="AB283" s="501"/>
      <c r="AC283" s="648"/>
      <c r="AD283" s="501"/>
      <c r="AE283" s="658"/>
      <c r="AF283" s="658"/>
      <c r="AG283" s="650"/>
      <c r="AH283" s="650"/>
    </row>
    <row r="284" ht="15.75" hidden="1" customHeight="1">
      <c r="A284" s="663"/>
      <c r="B284" s="642"/>
      <c r="C284" s="642"/>
      <c r="D284" s="640"/>
      <c r="E284" s="640"/>
      <c r="F284" s="640"/>
      <c r="G284" s="640"/>
      <c r="H284" s="501"/>
      <c r="I284" s="501"/>
      <c r="J284" s="501"/>
      <c r="K284" s="501"/>
      <c r="L284" s="502"/>
      <c r="M284" s="501"/>
      <c r="N284" s="501"/>
      <c r="O284" s="501"/>
      <c r="P284" s="501"/>
      <c r="Q284" s="501"/>
      <c r="R284" s="501"/>
      <c r="S284" s="501"/>
      <c r="T284" s="501"/>
      <c r="U284" s="501"/>
      <c r="V284" s="501"/>
      <c r="W284" s="501"/>
      <c r="X284" s="501"/>
      <c r="Y284" s="501"/>
      <c r="Z284" s="501"/>
      <c r="AA284" s="501"/>
      <c r="AB284" s="501"/>
      <c r="AC284" s="648"/>
      <c r="AD284" s="501"/>
      <c r="AE284" s="640"/>
      <c r="AF284" s="642"/>
      <c r="AG284" s="650"/>
      <c r="AH284" s="650"/>
    </row>
    <row r="285" ht="15.75" hidden="1" customHeight="1">
      <c r="A285" s="991"/>
      <c r="B285" s="640"/>
      <c r="C285" s="640"/>
      <c r="D285" s="640"/>
      <c r="E285" s="640"/>
      <c r="F285" s="640"/>
      <c r="G285" s="640"/>
      <c r="H285" s="648"/>
      <c r="I285" s="648"/>
      <c r="J285" s="648"/>
      <c r="K285" s="501"/>
      <c r="L285" s="501"/>
      <c r="M285" s="648"/>
      <c r="N285" s="648"/>
      <c r="O285" s="648"/>
      <c r="P285" s="648"/>
      <c r="Q285" s="648"/>
      <c r="R285" s="648"/>
      <c r="S285" s="648"/>
      <c r="T285" s="648"/>
      <c r="U285" s="648"/>
      <c r="V285" s="648"/>
      <c r="W285" s="648"/>
      <c r="X285" s="648"/>
      <c r="Y285" s="648"/>
      <c r="Z285" s="648"/>
      <c r="AA285" s="648"/>
      <c r="AB285" s="501"/>
      <c r="AC285" s="648"/>
      <c r="AD285" s="501"/>
      <c r="AE285" s="640"/>
      <c r="AF285" s="642"/>
      <c r="AG285" s="643"/>
      <c r="AH285" s="643"/>
    </row>
    <row r="286" ht="15.75" hidden="1" customHeight="1">
      <c r="A286" s="991"/>
      <c r="B286" s="640"/>
      <c r="C286" s="640"/>
      <c r="D286" s="640"/>
      <c r="E286" s="640"/>
      <c r="F286" s="640"/>
      <c r="G286" s="1720"/>
      <c r="H286" s="648"/>
      <c r="I286" s="648"/>
      <c r="J286" s="648"/>
      <c r="K286" s="648"/>
      <c r="L286" s="648"/>
      <c r="M286" s="648"/>
      <c r="N286" s="648"/>
      <c r="O286" s="648"/>
      <c r="P286" s="648"/>
      <c r="Q286" s="648"/>
      <c r="R286" s="648"/>
      <c r="S286" s="648"/>
      <c r="T286" s="648"/>
      <c r="U286" s="648"/>
      <c r="V286" s="648"/>
      <c r="W286" s="648"/>
      <c r="X286" s="648"/>
      <c r="Y286" s="648"/>
      <c r="Z286" s="648"/>
      <c r="AA286" s="648"/>
      <c r="AB286" s="501"/>
      <c r="AC286" s="648"/>
      <c r="AD286" s="501"/>
      <c r="AE286" s="640"/>
      <c r="AF286" s="642"/>
      <c r="AG286" s="642"/>
      <c r="AH286" s="640"/>
    </row>
    <row r="287" ht="15.75" hidden="1" customHeight="1">
      <c r="A287" s="623"/>
      <c r="B287" s="643"/>
      <c r="C287" s="643"/>
      <c r="D287" s="623"/>
      <c r="E287" s="643"/>
      <c r="F287" s="643"/>
      <c r="G287" s="643"/>
      <c r="H287" s="648"/>
      <c r="I287" s="648"/>
      <c r="J287" s="648"/>
      <c r="K287" s="501"/>
      <c r="L287" s="501"/>
      <c r="M287" s="648"/>
      <c r="N287" s="648"/>
      <c r="O287" s="648"/>
      <c r="P287" s="648"/>
      <c r="Q287" s="648"/>
      <c r="R287" s="648"/>
      <c r="S287" s="648"/>
      <c r="T287" s="648"/>
      <c r="U287" s="648"/>
      <c r="V287" s="648"/>
      <c r="W287" s="648"/>
      <c r="X287" s="648"/>
      <c r="Y287" s="648"/>
      <c r="Z287" s="648"/>
      <c r="AA287" s="648"/>
      <c r="AB287" s="501"/>
      <c r="AC287" s="648"/>
      <c r="AD287" s="501"/>
      <c r="AE287" s="654"/>
      <c r="AF287" s="654"/>
      <c r="AG287" s="654"/>
      <c r="AH287" s="654"/>
    </row>
    <row r="288" ht="15.75" hidden="1" customHeight="1">
      <c r="A288" s="623"/>
      <c r="B288" s="643"/>
      <c r="C288" s="643"/>
      <c r="D288" s="623"/>
      <c r="E288" s="643"/>
      <c r="F288" s="643"/>
      <c r="G288" s="643"/>
      <c r="H288" s="501"/>
      <c r="I288" s="501"/>
      <c r="J288" s="501"/>
      <c r="K288" s="501"/>
      <c r="L288" s="501"/>
      <c r="M288" s="501"/>
      <c r="N288" s="501"/>
      <c r="O288" s="501"/>
      <c r="P288" s="501"/>
      <c r="Q288" s="501"/>
      <c r="R288" s="501"/>
      <c r="S288" s="501"/>
      <c r="T288" s="501"/>
      <c r="U288" s="501"/>
      <c r="V288" s="501"/>
      <c r="W288" s="501"/>
      <c r="X288" s="501"/>
      <c r="Y288" s="501"/>
      <c r="Z288" s="501"/>
      <c r="AA288" s="501"/>
      <c r="AB288" s="501"/>
      <c r="AC288" s="648"/>
      <c r="AD288" s="501"/>
      <c r="AE288" s="654"/>
      <c r="AF288" s="654"/>
      <c r="AG288" s="643"/>
      <c r="AH288" s="654"/>
    </row>
    <row r="289" ht="15.75" hidden="1" customHeight="1">
      <c r="A289" s="623"/>
      <c r="B289" s="643"/>
      <c r="C289" s="643"/>
      <c r="D289" s="623"/>
      <c r="E289" s="643"/>
      <c r="F289" s="643"/>
      <c r="G289" s="643"/>
      <c r="H289" s="648"/>
      <c r="I289" s="648"/>
      <c r="J289" s="648"/>
      <c r="K289" s="648"/>
      <c r="L289" s="648"/>
      <c r="M289" s="648"/>
      <c r="N289" s="648"/>
      <c r="O289" s="648"/>
      <c r="P289" s="648"/>
      <c r="Q289" s="648"/>
      <c r="R289" s="648"/>
      <c r="S289" s="648"/>
      <c r="T289" s="648"/>
      <c r="U289" s="648"/>
      <c r="V289" s="648"/>
      <c r="W289" s="648"/>
      <c r="X289" s="648"/>
      <c r="Y289" s="648"/>
      <c r="Z289" s="648"/>
      <c r="AA289" s="648"/>
      <c r="AB289" s="501"/>
      <c r="AC289" s="648"/>
      <c r="AD289" s="501"/>
      <c r="AE289" s="643"/>
      <c r="AF289" s="654"/>
      <c r="AG289" s="654"/>
      <c r="AH289" s="643"/>
    </row>
    <row r="290" ht="15.75" hidden="1" customHeight="1">
      <c r="A290" s="623"/>
      <c r="B290" s="643"/>
      <c r="C290" s="643"/>
      <c r="D290" s="643"/>
      <c r="E290" s="643"/>
      <c r="F290" s="643"/>
      <c r="G290" s="643"/>
      <c r="H290" s="665"/>
      <c r="I290" s="665"/>
      <c r="J290" s="665"/>
      <c r="K290" s="665"/>
      <c r="L290" s="665"/>
      <c r="M290" s="665"/>
      <c r="N290" s="665"/>
      <c r="O290" s="665"/>
      <c r="P290" s="665"/>
      <c r="Q290" s="665"/>
      <c r="R290" s="665"/>
      <c r="S290" s="665"/>
      <c r="T290" s="665"/>
      <c r="U290" s="665"/>
      <c r="V290" s="665"/>
      <c r="W290" s="665"/>
      <c r="X290" s="665"/>
      <c r="Y290" s="665"/>
      <c r="Z290" s="665"/>
      <c r="AA290" s="665"/>
      <c r="AB290" s="500"/>
      <c r="AC290" s="648"/>
      <c r="AD290" s="500"/>
      <c r="AE290" s="655"/>
      <c r="AF290" s="655"/>
      <c r="AG290" s="643"/>
      <c r="AH290" s="655"/>
    </row>
    <row r="291" ht="15.75" hidden="1" customHeight="1">
      <c r="A291" s="643"/>
      <c r="B291" s="643"/>
      <c r="C291" s="623"/>
      <c r="D291" s="623"/>
      <c r="E291" s="643"/>
      <c r="F291" s="643"/>
      <c r="G291" s="643"/>
      <c r="H291" s="500"/>
      <c r="I291" s="500"/>
      <c r="J291" s="500"/>
      <c r="K291" s="500"/>
      <c r="L291" s="500"/>
      <c r="M291" s="500"/>
      <c r="N291" s="500"/>
      <c r="O291" s="500"/>
      <c r="P291" s="500"/>
      <c r="Q291" s="500"/>
      <c r="R291" s="500"/>
      <c r="S291" s="500"/>
      <c r="T291" s="500"/>
      <c r="U291" s="500"/>
      <c r="V291" s="500"/>
      <c r="W291" s="500"/>
      <c r="X291" s="500"/>
      <c r="Y291" s="500"/>
      <c r="Z291" s="500"/>
      <c r="AA291" s="500"/>
      <c r="AB291" s="500"/>
      <c r="AC291" s="648"/>
      <c r="AD291" s="500"/>
      <c r="AE291" s="654"/>
      <c r="AF291" s="654"/>
      <c r="AG291" s="654"/>
      <c r="AH291" s="654"/>
    </row>
    <row r="292" ht="15.75" hidden="1" customHeight="1">
      <c r="A292" s="643"/>
      <c r="B292" s="643"/>
      <c r="C292" s="643"/>
      <c r="D292" s="623"/>
      <c r="E292" s="643"/>
      <c r="F292" s="643"/>
      <c r="G292" s="643"/>
      <c r="H292" s="648"/>
      <c r="I292" s="648"/>
      <c r="J292" s="500"/>
      <c r="K292" s="501"/>
      <c r="L292" s="501"/>
      <c r="M292" s="648"/>
      <c r="N292" s="648"/>
      <c r="O292" s="648"/>
      <c r="P292" s="648"/>
      <c r="Q292" s="648"/>
      <c r="R292" s="648"/>
      <c r="S292" s="648"/>
      <c r="T292" s="648"/>
      <c r="U292" s="500"/>
      <c r="V292" s="648"/>
      <c r="W292" s="648"/>
      <c r="X292" s="648"/>
      <c r="Y292" s="500"/>
      <c r="Z292" s="648"/>
      <c r="AA292" s="500"/>
      <c r="AB292" s="500"/>
      <c r="AC292" s="648"/>
      <c r="AD292" s="500"/>
      <c r="AE292" s="654"/>
      <c r="AF292" s="654"/>
      <c r="AG292" s="654"/>
      <c r="AH292" s="654"/>
    </row>
    <row r="293" ht="15.75" hidden="1" customHeight="1">
      <c r="A293" s="654"/>
      <c r="B293" s="623"/>
      <c r="C293" s="623"/>
      <c r="D293" s="623"/>
      <c r="E293" s="643"/>
      <c r="F293" s="1753"/>
      <c r="G293" s="623"/>
      <c r="H293" s="648"/>
      <c r="I293" s="648"/>
      <c r="J293" s="500"/>
      <c r="K293" s="501"/>
      <c r="L293" s="501"/>
      <c r="M293" s="648"/>
      <c r="N293" s="648"/>
      <c r="O293" s="648"/>
      <c r="P293" s="648"/>
      <c r="Q293" s="648"/>
      <c r="R293" s="648"/>
      <c r="S293" s="648"/>
      <c r="T293" s="648"/>
      <c r="U293" s="500"/>
      <c r="V293" s="648"/>
      <c r="W293" s="648"/>
      <c r="X293" s="648"/>
      <c r="Y293" s="500"/>
      <c r="Z293" s="648"/>
      <c r="AA293" s="500"/>
      <c r="AB293" s="500"/>
      <c r="AC293" s="648"/>
      <c r="AD293" s="500"/>
      <c r="AE293" s="654"/>
      <c r="AF293" s="654"/>
      <c r="AG293" s="654"/>
      <c r="AH293" s="654"/>
    </row>
    <row r="294" ht="15.75" hidden="1" customHeight="1">
      <c r="A294" s="654"/>
      <c r="B294" s="623"/>
      <c r="C294" s="623"/>
      <c r="D294" s="623"/>
      <c r="E294" s="643"/>
      <c r="F294" s="623"/>
      <c r="G294" s="623"/>
      <c r="H294" s="648"/>
      <c r="I294" s="648"/>
      <c r="J294" s="500"/>
      <c r="K294" s="500"/>
      <c r="L294" s="500"/>
      <c r="M294" s="648"/>
      <c r="N294" s="648"/>
      <c r="O294" s="648"/>
      <c r="P294" s="648"/>
      <c r="Q294" s="648"/>
      <c r="R294" s="648"/>
      <c r="S294" s="648"/>
      <c r="T294" s="648"/>
      <c r="U294" s="500"/>
      <c r="V294" s="648"/>
      <c r="W294" s="648"/>
      <c r="X294" s="648"/>
      <c r="Y294" s="500"/>
      <c r="Z294" s="648"/>
      <c r="AA294" s="500"/>
      <c r="AB294" s="500"/>
      <c r="AC294" s="648"/>
      <c r="AD294" s="500"/>
      <c r="AE294" s="654"/>
      <c r="AF294" s="654"/>
      <c r="AG294" s="654"/>
      <c r="AH294" s="654"/>
    </row>
    <row r="295" ht="15.75" hidden="1" customHeight="1">
      <c r="A295" s="667"/>
      <c r="B295" s="623"/>
      <c r="C295" s="623"/>
      <c r="D295" s="623"/>
      <c r="E295" s="643"/>
      <c r="F295" s="623"/>
      <c r="G295" s="623"/>
      <c r="H295" s="500"/>
      <c r="I295" s="500"/>
      <c r="J295" s="500"/>
      <c r="K295" s="500"/>
      <c r="L295" s="500"/>
      <c r="M295" s="500"/>
      <c r="N295" s="500"/>
      <c r="O295" s="500"/>
      <c r="P295" s="500"/>
      <c r="Q295" s="500"/>
      <c r="R295" s="500"/>
      <c r="S295" s="500"/>
      <c r="T295" s="500"/>
      <c r="U295" s="500"/>
      <c r="V295" s="500"/>
      <c r="W295" s="500"/>
      <c r="X295" s="500"/>
      <c r="Y295" s="500"/>
      <c r="Z295" s="500"/>
      <c r="AA295" s="500"/>
      <c r="AB295" s="500"/>
      <c r="AC295" s="648"/>
      <c r="AD295" s="500"/>
      <c r="AE295" s="654"/>
      <c r="AF295" s="654"/>
      <c r="AG295" s="654"/>
      <c r="AH295" s="654"/>
    </row>
    <row r="296" ht="15.75" hidden="1" customHeight="1">
      <c r="A296" s="654"/>
      <c r="B296" s="623"/>
      <c r="C296" s="623"/>
      <c r="D296" s="623"/>
      <c r="E296" s="643"/>
      <c r="F296" s="623"/>
      <c r="G296" s="623"/>
      <c r="H296" s="648"/>
      <c r="I296" s="648"/>
      <c r="J296" s="500"/>
      <c r="K296" s="501"/>
      <c r="L296" s="501"/>
      <c r="M296" s="648"/>
      <c r="N296" s="648"/>
      <c r="O296" s="648"/>
      <c r="P296" s="648"/>
      <c r="Q296" s="648"/>
      <c r="R296" s="648"/>
      <c r="S296" s="648"/>
      <c r="T296" s="648"/>
      <c r="U296" s="500"/>
      <c r="V296" s="648"/>
      <c r="W296" s="648"/>
      <c r="X296" s="648"/>
      <c r="Y296" s="500"/>
      <c r="Z296" s="648"/>
      <c r="AA296" s="500"/>
      <c r="AB296" s="500"/>
      <c r="AC296" s="648"/>
      <c r="AD296" s="500"/>
      <c r="AE296" s="654"/>
      <c r="AF296" s="654"/>
      <c r="AG296" s="654"/>
      <c r="AH296" s="654"/>
    </row>
    <row r="297" ht="15.75" hidden="1" customHeight="1">
      <c r="A297" s="623"/>
      <c r="B297" s="643"/>
      <c r="C297" s="643"/>
      <c r="D297" s="623"/>
      <c r="E297" s="643"/>
      <c r="F297" s="643"/>
      <c r="G297" s="643"/>
      <c r="H297" s="648"/>
      <c r="I297" s="648"/>
      <c r="J297" s="500"/>
      <c r="K297" s="501"/>
      <c r="L297" s="501"/>
      <c r="M297" s="648"/>
      <c r="N297" s="648"/>
      <c r="O297" s="648"/>
      <c r="P297" s="648"/>
      <c r="Q297" s="648"/>
      <c r="R297" s="648"/>
      <c r="S297" s="648"/>
      <c r="T297" s="648"/>
      <c r="U297" s="500"/>
      <c r="V297" s="648"/>
      <c r="W297" s="648"/>
      <c r="X297" s="648"/>
      <c r="Y297" s="500"/>
      <c r="Z297" s="648"/>
      <c r="AA297" s="500"/>
      <c r="AB297" s="500"/>
      <c r="AC297" s="648"/>
      <c r="AD297" s="500"/>
      <c r="AE297" s="654"/>
      <c r="AF297" s="654"/>
      <c r="AG297" s="654"/>
      <c r="AH297" s="654"/>
    </row>
    <row r="298" ht="15.75" hidden="1" customHeight="1">
      <c r="A298" s="623"/>
      <c r="B298" s="643"/>
      <c r="C298" s="643"/>
      <c r="D298" s="623"/>
      <c r="E298" s="643"/>
      <c r="F298" s="643"/>
      <c r="G298" s="643"/>
      <c r="H298" s="648"/>
      <c r="I298" s="648"/>
      <c r="J298" s="648"/>
      <c r="K298" s="648"/>
      <c r="L298" s="648"/>
      <c r="M298" s="648"/>
      <c r="N298" s="648"/>
      <c r="O298" s="648"/>
      <c r="P298" s="648"/>
      <c r="Q298" s="648"/>
      <c r="R298" s="648"/>
      <c r="S298" s="648"/>
      <c r="T298" s="648"/>
      <c r="U298" s="648"/>
      <c r="V298" s="648"/>
      <c r="W298" s="648"/>
      <c r="X298" s="648"/>
      <c r="Y298" s="648"/>
      <c r="Z298" s="648"/>
      <c r="AA298" s="648"/>
      <c r="AB298" s="500"/>
      <c r="AC298" s="648"/>
      <c r="AD298" s="500"/>
      <c r="AE298" s="654"/>
      <c r="AF298" s="654"/>
      <c r="AG298" s="654"/>
      <c r="AH298" s="654"/>
    </row>
    <row r="299" ht="15.75" hidden="1" customHeight="1">
      <c r="A299" s="623"/>
      <c r="B299" s="643"/>
      <c r="C299" s="643"/>
      <c r="D299" s="643"/>
      <c r="E299" s="643"/>
      <c r="F299" s="643"/>
      <c r="G299" s="643"/>
      <c r="H299" s="500"/>
      <c r="I299" s="500"/>
      <c r="J299" s="500"/>
      <c r="K299" s="500"/>
      <c r="L299" s="500"/>
      <c r="M299" s="500"/>
      <c r="N299" s="500"/>
      <c r="O299" s="500"/>
      <c r="P299" s="500"/>
      <c r="Q299" s="500"/>
      <c r="R299" s="500"/>
      <c r="S299" s="500"/>
      <c r="T299" s="500"/>
      <c r="U299" s="500"/>
      <c r="V299" s="500"/>
      <c r="W299" s="500"/>
      <c r="X299" s="500"/>
      <c r="Y299" s="500"/>
      <c r="Z299" s="500"/>
      <c r="AA299" s="500"/>
      <c r="AB299" s="500"/>
      <c r="AC299" s="648"/>
      <c r="AD299" s="500"/>
      <c r="AE299" s="643"/>
      <c r="AF299" s="654"/>
      <c r="AG299" s="643"/>
      <c r="AH299" s="643"/>
    </row>
    <row r="300" ht="15.75" hidden="1" customHeight="1">
      <c r="A300" s="623"/>
      <c r="B300" s="623"/>
      <c r="C300" s="623"/>
      <c r="D300" s="643"/>
      <c r="E300" s="643"/>
      <c r="F300" s="643"/>
      <c r="G300" s="643"/>
      <c r="H300" s="500"/>
      <c r="I300" s="500"/>
      <c r="J300" s="500"/>
      <c r="K300" s="501"/>
      <c r="L300" s="501"/>
      <c r="M300" s="500"/>
      <c r="N300" s="500"/>
      <c r="O300" s="500"/>
      <c r="P300" s="500"/>
      <c r="Q300" s="500"/>
      <c r="R300" s="500"/>
      <c r="S300" s="500"/>
      <c r="T300" s="500"/>
      <c r="U300" s="500"/>
      <c r="V300" s="500"/>
      <c r="W300" s="500"/>
      <c r="X300" s="500"/>
      <c r="Y300" s="500"/>
      <c r="Z300" s="500"/>
      <c r="AA300" s="500"/>
      <c r="AB300" s="500"/>
      <c r="AC300" s="648"/>
      <c r="AD300" s="500"/>
      <c r="AE300" s="655"/>
      <c r="AF300" s="655"/>
      <c r="AG300" s="655"/>
      <c r="AH300" s="655"/>
    </row>
    <row r="301" ht="15.75" hidden="1" customHeight="1">
      <c r="A301" s="623"/>
      <c r="B301" s="623"/>
      <c r="C301" s="623"/>
      <c r="D301" s="643"/>
      <c r="E301" s="643"/>
      <c r="F301" s="643"/>
      <c r="G301" s="643"/>
      <c r="H301" s="648"/>
      <c r="I301" s="648"/>
      <c r="J301" s="500"/>
      <c r="K301" s="501"/>
      <c r="L301" s="501"/>
      <c r="M301" s="648"/>
      <c r="N301" s="648"/>
      <c r="O301" s="648"/>
      <c r="P301" s="648"/>
      <c r="Q301" s="648"/>
      <c r="R301" s="648"/>
      <c r="S301" s="648"/>
      <c r="T301" s="648"/>
      <c r="U301" s="500"/>
      <c r="V301" s="648"/>
      <c r="W301" s="648"/>
      <c r="X301" s="648"/>
      <c r="Y301" s="500"/>
      <c r="Z301" s="648"/>
      <c r="AA301" s="500"/>
      <c r="AB301" s="500"/>
      <c r="AC301" s="648"/>
      <c r="AD301" s="500"/>
      <c r="AE301" s="655"/>
      <c r="AF301" s="655"/>
      <c r="AG301" s="655"/>
      <c r="AH301" s="655"/>
    </row>
    <row r="302" ht="15.75" hidden="1" customHeight="1">
      <c r="A302" s="623"/>
      <c r="B302" s="623"/>
      <c r="C302" s="623"/>
      <c r="D302" s="643"/>
      <c r="E302" s="643"/>
      <c r="F302" s="643"/>
      <c r="G302" s="643"/>
      <c r="H302" s="500"/>
      <c r="I302" s="500"/>
      <c r="J302" s="500"/>
      <c r="K302" s="501"/>
      <c r="L302" s="501"/>
      <c r="M302" s="500"/>
      <c r="N302" s="500"/>
      <c r="O302" s="500"/>
      <c r="P302" s="500"/>
      <c r="Q302" s="500"/>
      <c r="R302" s="500"/>
      <c r="S302" s="500"/>
      <c r="T302" s="500"/>
      <c r="U302" s="500"/>
      <c r="V302" s="500"/>
      <c r="W302" s="500"/>
      <c r="X302" s="500"/>
      <c r="Y302" s="500"/>
      <c r="Z302" s="500"/>
      <c r="AA302" s="500"/>
      <c r="AB302" s="500"/>
      <c r="AC302" s="648"/>
      <c r="AD302" s="500"/>
      <c r="AE302" s="654"/>
      <c r="AF302" s="654"/>
      <c r="AG302" s="654"/>
      <c r="AH302" s="654"/>
    </row>
    <row r="303" ht="15.75" hidden="1" customHeight="1">
      <c r="A303" s="643"/>
      <c r="B303" s="623"/>
      <c r="C303" s="623"/>
      <c r="D303" s="623"/>
      <c r="E303" s="643"/>
      <c r="F303" s="643"/>
      <c r="G303" s="643"/>
      <c r="H303" s="648"/>
      <c r="I303" s="648"/>
      <c r="J303" s="501"/>
      <c r="K303" s="501"/>
      <c r="L303" s="501"/>
      <c r="M303" s="648"/>
      <c r="N303" s="648"/>
      <c r="O303" s="648"/>
      <c r="P303" s="648"/>
      <c r="Q303" s="648"/>
      <c r="R303" s="648"/>
      <c r="S303" s="648"/>
      <c r="T303" s="648"/>
      <c r="U303" s="501"/>
      <c r="V303" s="648"/>
      <c r="W303" s="648"/>
      <c r="X303" s="648"/>
      <c r="Y303" s="501"/>
      <c r="Z303" s="648"/>
      <c r="AA303" s="501"/>
      <c r="AB303" s="500"/>
      <c r="AC303" s="648"/>
      <c r="AD303" s="500"/>
      <c r="AE303" s="654"/>
      <c r="AF303" s="654"/>
      <c r="AG303" s="654"/>
      <c r="AH303" s="654"/>
    </row>
    <row r="304" ht="15.75" hidden="1" customHeight="1">
      <c r="A304" s="643"/>
      <c r="B304" s="623"/>
      <c r="C304" s="623"/>
      <c r="D304" s="623"/>
      <c r="E304" s="643"/>
      <c r="F304" s="643"/>
      <c r="G304" s="643"/>
      <c r="H304" s="648"/>
      <c r="I304" s="648"/>
      <c r="J304" s="501"/>
      <c r="K304" s="501"/>
      <c r="L304" s="501"/>
      <c r="M304" s="648"/>
      <c r="N304" s="648"/>
      <c r="O304" s="648"/>
      <c r="P304" s="648"/>
      <c r="Q304" s="648"/>
      <c r="R304" s="648"/>
      <c r="S304" s="648"/>
      <c r="T304" s="648"/>
      <c r="U304" s="501"/>
      <c r="V304" s="648"/>
      <c r="W304" s="648"/>
      <c r="X304" s="648"/>
      <c r="Y304" s="501"/>
      <c r="Z304" s="648"/>
      <c r="AA304" s="501"/>
      <c r="AB304" s="500"/>
      <c r="AC304" s="648"/>
      <c r="AD304" s="500"/>
      <c r="AE304" s="654"/>
      <c r="AF304" s="654"/>
      <c r="AG304" s="654"/>
      <c r="AH304" s="654"/>
    </row>
    <row r="305" ht="15.75" hidden="1" customHeight="1">
      <c r="A305" s="643"/>
      <c r="B305" s="623"/>
      <c r="C305" s="623"/>
      <c r="D305" s="623"/>
      <c r="E305" s="643"/>
      <c r="F305" s="643"/>
      <c r="G305" s="643"/>
      <c r="H305" s="500"/>
      <c r="I305" s="500"/>
      <c r="J305" s="648"/>
      <c r="K305" s="648"/>
      <c r="L305" s="648"/>
      <c r="M305" s="500"/>
      <c r="N305" s="500"/>
      <c r="O305" s="648"/>
      <c r="P305" s="648"/>
      <c r="Q305" s="648"/>
      <c r="R305" s="648"/>
      <c r="S305" s="648"/>
      <c r="T305" s="648"/>
      <c r="U305" s="648"/>
      <c r="V305" s="500"/>
      <c r="W305" s="648"/>
      <c r="X305" s="648"/>
      <c r="Y305" s="648"/>
      <c r="Z305" s="500"/>
      <c r="AA305" s="648"/>
      <c r="AB305" s="500"/>
      <c r="AC305" s="648"/>
      <c r="AD305" s="500"/>
      <c r="AE305" s="654"/>
      <c r="AF305" s="654"/>
      <c r="AG305" s="654"/>
      <c r="AH305" s="654"/>
    </row>
    <row r="306" ht="15.75" hidden="1" customHeight="1">
      <c r="A306" s="643"/>
      <c r="B306" s="623"/>
      <c r="C306" s="623"/>
      <c r="D306" s="623"/>
      <c r="E306" s="643"/>
      <c r="F306" s="643"/>
      <c r="G306" s="643"/>
      <c r="H306" s="648"/>
      <c r="I306" s="648"/>
      <c r="J306" s="648"/>
      <c r="K306" s="501"/>
      <c r="L306" s="501"/>
      <c r="M306" s="648"/>
      <c r="N306" s="648"/>
      <c r="O306" s="648"/>
      <c r="P306" s="648"/>
      <c r="Q306" s="648"/>
      <c r="R306" s="648"/>
      <c r="S306" s="648"/>
      <c r="T306" s="648"/>
      <c r="U306" s="648"/>
      <c r="V306" s="648"/>
      <c r="W306" s="648"/>
      <c r="X306" s="648"/>
      <c r="Y306" s="648"/>
      <c r="Z306" s="648"/>
      <c r="AA306" s="648"/>
      <c r="AB306" s="500"/>
      <c r="AC306" s="648"/>
      <c r="AD306" s="500"/>
      <c r="AE306" s="654"/>
      <c r="AF306" s="654"/>
      <c r="AG306" s="654"/>
      <c r="AH306" s="654"/>
    </row>
    <row r="307" ht="15.75" hidden="1" customHeight="1">
      <c r="A307" s="643"/>
      <c r="B307" s="623"/>
      <c r="C307" s="623"/>
      <c r="D307" s="623"/>
      <c r="E307" s="643"/>
      <c r="F307" s="643"/>
      <c r="G307" s="643"/>
      <c r="H307" s="500"/>
      <c r="I307" s="500"/>
      <c r="J307" s="648"/>
      <c r="K307" s="501"/>
      <c r="L307" s="501"/>
      <c r="M307" s="500"/>
      <c r="N307" s="500"/>
      <c r="O307" s="648"/>
      <c r="P307" s="648"/>
      <c r="Q307" s="648"/>
      <c r="R307" s="648"/>
      <c r="S307" s="648"/>
      <c r="T307" s="648"/>
      <c r="U307" s="648"/>
      <c r="V307" s="500"/>
      <c r="W307" s="648"/>
      <c r="X307" s="648"/>
      <c r="Y307" s="648"/>
      <c r="Z307" s="500"/>
      <c r="AA307" s="648"/>
      <c r="AB307" s="500"/>
      <c r="AC307" s="648"/>
      <c r="AD307" s="500"/>
      <c r="AE307" s="654"/>
      <c r="AF307" s="654"/>
      <c r="AG307" s="654"/>
      <c r="AH307" s="654"/>
    </row>
    <row r="308" ht="15.75" hidden="1" customHeight="1">
      <c r="A308" s="623"/>
      <c r="B308" s="623"/>
      <c r="C308" s="623"/>
      <c r="D308" s="623"/>
      <c r="E308" s="643"/>
      <c r="F308" s="643"/>
      <c r="G308" s="643"/>
      <c r="H308" s="648"/>
      <c r="I308" s="648"/>
      <c r="J308" s="648"/>
      <c r="K308" s="501"/>
      <c r="L308" s="501"/>
      <c r="M308" s="648"/>
      <c r="N308" s="648"/>
      <c r="O308" s="648"/>
      <c r="P308" s="648"/>
      <c r="Q308" s="648"/>
      <c r="R308" s="648"/>
      <c r="S308" s="648"/>
      <c r="T308" s="648"/>
      <c r="U308" s="648"/>
      <c r="V308" s="648"/>
      <c r="W308" s="648"/>
      <c r="X308" s="648"/>
      <c r="Y308" s="648"/>
      <c r="Z308" s="648"/>
      <c r="AA308" s="648"/>
      <c r="AB308" s="500"/>
      <c r="AC308" s="648"/>
      <c r="AD308" s="500"/>
      <c r="AE308" s="654"/>
      <c r="AF308" s="654"/>
      <c r="AG308" s="654"/>
      <c r="AH308" s="654"/>
    </row>
    <row r="309" ht="15.75" hidden="1" customHeight="1">
      <c r="A309" s="623"/>
      <c r="B309" s="623"/>
      <c r="C309" s="623"/>
      <c r="D309" s="623"/>
      <c r="E309" s="643"/>
      <c r="F309" s="643"/>
      <c r="G309" s="643"/>
      <c r="H309" s="500"/>
      <c r="I309" s="500"/>
      <c r="J309" s="500"/>
      <c r="K309" s="500"/>
      <c r="L309" s="500"/>
      <c r="M309" s="500"/>
      <c r="N309" s="500"/>
      <c r="O309" s="500"/>
      <c r="P309" s="500"/>
      <c r="Q309" s="500"/>
      <c r="R309" s="500"/>
      <c r="S309" s="500"/>
      <c r="T309" s="500"/>
      <c r="U309" s="500"/>
      <c r="V309" s="500"/>
      <c r="W309" s="500"/>
      <c r="X309" s="500"/>
      <c r="Y309" s="500"/>
      <c r="Z309" s="500"/>
      <c r="AA309" s="500"/>
      <c r="AB309" s="500"/>
      <c r="AC309" s="648"/>
      <c r="AD309" s="500"/>
      <c r="AE309" s="654"/>
      <c r="AF309" s="654"/>
      <c r="AG309" s="654"/>
      <c r="AH309" s="654"/>
    </row>
    <row r="310" ht="15.75" hidden="1" customHeight="1">
      <c r="A310" s="623"/>
      <c r="B310" s="623"/>
      <c r="C310" s="623"/>
      <c r="D310" s="623"/>
      <c r="E310" s="643"/>
      <c r="F310" s="643"/>
      <c r="G310" s="643"/>
      <c r="H310" s="648"/>
      <c r="I310" s="648"/>
      <c r="J310" s="500"/>
      <c r="K310" s="500"/>
      <c r="L310" s="500"/>
      <c r="M310" s="648"/>
      <c r="N310" s="648"/>
      <c r="O310" s="648"/>
      <c r="P310" s="648"/>
      <c r="Q310" s="648"/>
      <c r="R310" s="648"/>
      <c r="S310" s="648"/>
      <c r="T310" s="648"/>
      <c r="U310" s="500"/>
      <c r="V310" s="648"/>
      <c r="W310" s="648"/>
      <c r="X310" s="648"/>
      <c r="Y310" s="500"/>
      <c r="Z310" s="648"/>
      <c r="AA310" s="500"/>
      <c r="AB310" s="500"/>
      <c r="AC310" s="648"/>
      <c r="AD310" s="500"/>
      <c r="AE310" s="654"/>
      <c r="AF310" s="654"/>
      <c r="AG310" s="654"/>
      <c r="AH310" s="654"/>
    </row>
    <row r="311" ht="15.75" hidden="1" customHeight="1">
      <c r="A311" s="623"/>
      <c r="B311" s="623"/>
      <c r="C311" s="623"/>
      <c r="D311" s="623"/>
      <c r="E311" s="643"/>
      <c r="F311" s="643"/>
      <c r="G311" s="643"/>
      <c r="H311" s="648"/>
      <c r="I311" s="648"/>
      <c r="J311" s="500"/>
      <c r="K311" s="501"/>
      <c r="L311" s="501"/>
      <c r="M311" s="648"/>
      <c r="N311" s="648"/>
      <c r="O311" s="648"/>
      <c r="P311" s="648"/>
      <c r="Q311" s="648"/>
      <c r="R311" s="648"/>
      <c r="S311" s="648"/>
      <c r="T311" s="648"/>
      <c r="U311" s="500"/>
      <c r="V311" s="648"/>
      <c r="W311" s="648"/>
      <c r="X311" s="648"/>
      <c r="Y311" s="500"/>
      <c r="Z311" s="648"/>
      <c r="AA311" s="500"/>
      <c r="AB311" s="500"/>
      <c r="AC311" s="648"/>
      <c r="AD311" s="500"/>
      <c r="AE311" s="654"/>
      <c r="AF311" s="654"/>
      <c r="AG311" s="654"/>
      <c r="AH311" s="654"/>
    </row>
    <row r="312" ht="15.75" hidden="1" customHeight="1">
      <c r="A312" s="623"/>
      <c r="B312" s="623"/>
      <c r="C312" s="623"/>
      <c r="D312" s="623"/>
      <c r="E312" s="643"/>
      <c r="F312" s="643"/>
      <c r="G312" s="643"/>
      <c r="H312" s="648"/>
      <c r="I312" s="648"/>
      <c r="J312" s="500"/>
      <c r="K312" s="501"/>
      <c r="L312" s="501"/>
      <c r="M312" s="648"/>
      <c r="N312" s="648"/>
      <c r="O312" s="648"/>
      <c r="P312" s="648"/>
      <c r="Q312" s="648"/>
      <c r="R312" s="648"/>
      <c r="S312" s="648"/>
      <c r="T312" s="648"/>
      <c r="U312" s="500"/>
      <c r="V312" s="648"/>
      <c r="W312" s="648"/>
      <c r="X312" s="648"/>
      <c r="Y312" s="500"/>
      <c r="Z312" s="648"/>
      <c r="AA312" s="500"/>
      <c r="AB312" s="500"/>
      <c r="AC312" s="648"/>
      <c r="AD312" s="500"/>
      <c r="AE312" s="654"/>
      <c r="AF312" s="654"/>
      <c r="AG312" s="654"/>
      <c r="AH312" s="654"/>
    </row>
    <row r="313" ht="15.75" hidden="1" customHeight="1">
      <c r="A313" s="623"/>
      <c r="B313" s="623"/>
      <c r="C313" s="623"/>
      <c r="D313" s="623"/>
      <c r="E313" s="643"/>
      <c r="F313" s="643"/>
      <c r="G313" s="643"/>
      <c r="H313" s="500"/>
      <c r="I313" s="500"/>
      <c r="J313" s="500"/>
      <c r="K313" s="500"/>
      <c r="L313" s="500"/>
      <c r="M313" s="500"/>
      <c r="N313" s="500"/>
      <c r="O313" s="500"/>
      <c r="P313" s="500"/>
      <c r="Q313" s="500"/>
      <c r="R313" s="500"/>
      <c r="S313" s="500"/>
      <c r="T313" s="500"/>
      <c r="U313" s="500"/>
      <c r="V313" s="500"/>
      <c r="W313" s="500"/>
      <c r="X313" s="500"/>
      <c r="Y313" s="500"/>
      <c r="Z313" s="500"/>
      <c r="AA313" s="500"/>
      <c r="AB313" s="500"/>
      <c r="AC313" s="648"/>
      <c r="AD313" s="500"/>
      <c r="AE313" s="654"/>
      <c r="AF313" s="654"/>
      <c r="AG313" s="654"/>
      <c r="AH313" s="654"/>
    </row>
    <row r="314" ht="15.75" hidden="1" customHeight="1">
      <c r="A314" s="623"/>
      <c r="B314" s="623"/>
      <c r="C314" s="623"/>
      <c r="D314" s="623"/>
      <c r="E314" s="643"/>
      <c r="F314" s="643"/>
      <c r="G314" s="643"/>
      <c r="H314" s="648"/>
      <c r="I314" s="648"/>
      <c r="J314" s="500"/>
      <c r="K314" s="500"/>
      <c r="L314" s="500"/>
      <c r="M314" s="648"/>
      <c r="N314" s="648"/>
      <c r="O314" s="648"/>
      <c r="P314" s="648"/>
      <c r="Q314" s="648"/>
      <c r="R314" s="648"/>
      <c r="S314" s="648"/>
      <c r="T314" s="648"/>
      <c r="U314" s="500"/>
      <c r="V314" s="648"/>
      <c r="W314" s="648"/>
      <c r="X314" s="648"/>
      <c r="Y314" s="500"/>
      <c r="Z314" s="648"/>
      <c r="AA314" s="500"/>
      <c r="AB314" s="500"/>
      <c r="AC314" s="648"/>
      <c r="AD314" s="500"/>
      <c r="AE314" s="654"/>
      <c r="AF314" s="654"/>
      <c r="AG314" s="654"/>
      <c r="AH314" s="654"/>
    </row>
    <row r="315" ht="15.75" hidden="1" customHeight="1">
      <c r="A315" s="654"/>
      <c r="B315" s="623"/>
      <c r="C315" s="623"/>
      <c r="D315" s="623"/>
      <c r="E315" s="643"/>
      <c r="F315" s="643"/>
      <c r="G315" s="643"/>
      <c r="H315" s="648"/>
      <c r="I315" s="648"/>
      <c r="J315" s="500"/>
      <c r="K315" s="501"/>
      <c r="L315" s="501"/>
      <c r="M315" s="648"/>
      <c r="N315" s="648"/>
      <c r="O315" s="648"/>
      <c r="P315" s="648"/>
      <c r="Q315" s="648"/>
      <c r="R315" s="648"/>
      <c r="S315" s="648"/>
      <c r="T315" s="648"/>
      <c r="U315" s="500"/>
      <c r="V315" s="648"/>
      <c r="W315" s="648"/>
      <c r="X315" s="648"/>
      <c r="Y315" s="500"/>
      <c r="Z315" s="648"/>
      <c r="AA315" s="500"/>
      <c r="AB315" s="500"/>
      <c r="AC315" s="648"/>
      <c r="AD315" s="500"/>
      <c r="AE315" s="654"/>
      <c r="AF315" s="654"/>
      <c r="AG315" s="654"/>
      <c r="AH315" s="654"/>
    </row>
    <row r="316" ht="15.75" hidden="1" customHeight="1">
      <c r="A316" s="654"/>
      <c r="B316" s="623"/>
      <c r="C316" s="623"/>
      <c r="D316" s="623"/>
      <c r="E316" s="643"/>
      <c r="F316" s="643"/>
      <c r="G316" s="643"/>
      <c r="H316" s="648"/>
      <c r="I316" s="648"/>
      <c r="J316" s="500"/>
      <c r="K316" s="501"/>
      <c r="L316" s="501"/>
      <c r="M316" s="648"/>
      <c r="N316" s="648"/>
      <c r="O316" s="648"/>
      <c r="P316" s="648"/>
      <c r="Q316" s="648"/>
      <c r="R316" s="648"/>
      <c r="S316" s="648"/>
      <c r="T316" s="648"/>
      <c r="U316" s="500"/>
      <c r="V316" s="648"/>
      <c r="W316" s="648"/>
      <c r="X316" s="648"/>
      <c r="Y316" s="500"/>
      <c r="Z316" s="648"/>
      <c r="AA316" s="500"/>
      <c r="AB316" s="500"/>
      <c r="AC316" s="648"/>
      <c r="AD316" s="500"/>
      <c r="AE316" s="654"/>
      <c r="AF316" s="654"/>
      <c r="AG316" s="654"/>
      <c r="AH316" s="654"/>
    </row>
    <row r="317" ht="15.75" hidden="1" customHeight="1">
      <c r="A317" s="643"/>
      <c r="B317" s="623"/>
      <c r="C317" s="623"/>
      <c r="D317" s="623"/>
      <c r="E317" s="643"/>
      <c r="F317" s="643"/>
      <c r="G317" s="643"/>
      <c r="H317" s="500"/>
      <c r="I317" s="500"/>
      <c r="J317" s="500"/>
      <c r="K317" s="500"/>
      <c r="L317" s="500"/>
      <c r="M317" s="500"/>
      <c r="N317" s="500"/>
      <c r="O317" s="500"/>
      <c r="P317" s="500"/>
      <c r="Q317" s="500"/>
      <c r="R317" s="500"/>
      <c r="S317" s="500"/>
      <c r="T317" s="500"/>
      <c r="U317" s="500"/>
      <c r="V317" s="500"/>
      <c r="W317" s="500"/>
      <c r="X317" s="500"/>
      <c r="Y317" s="500"/>
      <c r="Z317" s="500"/>
      <c r="AA317" s="500"/>
      <c r="AB317" s="500"/>
      <c r="AC317" s="648"/>
      <c r="AD317" s="500"/>
      <c r="AE317" s="654"/>
      <c r="AF317" s="654"/>
      <c r="AG317" s="654"/>
      <c r="AH317" s="654"/>
    </row>
    <row r="318" ht="15.75" hidden="1" customHeight="1">
      <c r="A318" s="654"/>
      <c r="B318" s="643"/>
      <c r="C318" s="623"/>
      <c r="D318" s="623"/>
      <c r="E318" s="643"/>
      <c r="F318" s="643"/>
      <c r="G318" s="643"/>
      <c r="H318" s="501"/>
      <c r="I318" s="501"/>
      <c r="J318" s="501"/>
      <c r="K318" s="501"/>
      <c r="L318" s="501"/>
      <c r="M318" s="501"/>
      <c r="N318" s="501"/>
      <c r="O318" s="501"/>
      <c r="P318" s="501"/>
      <c r="Q318" s="501"/>
      <c r="R318" s="501"/>
      <c r="S318" s="501"/>
      <c r="T318" s="501"/>
      <c r="U318" s="501"/>
      <c r="V318" s="501"/>
      <c r="W318" s="501"/>
      <c r="X318" s="501"/>
      <c r="Y318" s="501"/>
      <c r="Z318" s="501"/>
      <c r="AA318" s="501"/>
      <c r="AB318" s="501"/>
      <c r="AC318" s="648"/>
      <c r="AD318" s="500"/>
      <c r="AE318" s="643"/>
      <c r="AF318" s="643"/>
      <c r="AG318" s="643"/>
      <c r="AH318" s="643"/>
    </row>
    <row r="319" ht="15.75" hidden="1" customHeight="1">
      <c r="A319" s="654"/>
      <c r="B319" s="654"/>
      <c r="C319" s="643"/>
      <c r="D319" s="654"/>
      <c r="E319" s="654"/>
      <c r="F319" s="643"/>
      <c r="G319" s="643"/>
      <c r="H319" s="501"/>
      <c r="I319" s="501"/>
      <c r="J319" s="501"/>
      <c r="K319" s="501"/>
      <c r="L319" s="501"/>
      <c r="M319" s="501"/>
      <c r="N319" s="501"/>
      <c r="O319" s="501"/>
      <c r="P319" s="501"/>
      <c r="Q319" s="501"/>
      <c r="R319" s="501"/>
      <c r="S319" s="501"/>
      <c r="T319" s="501"/>
      <c r="U319" s="501"/>
      <c r="V319" s="501"/>
      <c r="W319" s="501"/>
      <c r="X319" s="501"/>
      <c r="Y319" s="501"/>
      <c r="Z319" s="501"/>
      <c r="AA319" s="501"/>
      <c r="AB319" s="501"/>
      <c r="AC319" s="648"/>
      <c r="AD319" s="500"/>
      <c r="AE319" s="654"/>
      <c r="AF319" s="654"/>
      <c r="AG319" s="654"/>
      <c r="AH319" s="654"/>
    </row>
    <row r="320" ht="15.75" hidden="1" customHeight="1">
      <c r="A320" s="654"/>
      <c r="B320" s="654"/>
      <c r="C320" s="643"/>
      <c r="D320" s="654"/>
      <c r="E320" s="654"/>
      <c r="F320" s="643"/>
      <c r="G320" s="643"/>
      <c r="H320" s="500"/>
      <c r="I320" s="500"/>
      <c r="J320" s="500"/>
      <c r="K320" s="500"/>
      <c r="L320" s="500"/>
      <c r="M320" s="500"/>
      <c r="N320" s="500"/>
      <c r="O320" s="500"/>
      <c r="P320" s="500"/>
      <c r="Q320" s="500"/>
      <c r="R320" s="500"/>
      <c r="S320" s="500"/>
      <c r="T320" s="500"/>
      <c r="U320" s="500"/>
      <c r="V320" s="500"/>
      <c r="W320" s="500"/>
      <c r="X320" s="500"/>
      <c r="Y320" s="500"/>
      <c r="Z320" s="500"/>
      <c r="AA320" s="500"/>
      <c r="AB320" s="500"/>
      <c r="AC320" s="648"/>
      <c r="AD320" s="500"/>
      <c r="AE320" s="654"/>
      <c r="AF320" s="654"/>
      <c r="AG320" s="654"/>
      <c r="AH320" s="654"/>
    </row>
    <row r="321" ht="15.75" hidden="1" customHeight="1">
      <c r="A321" s="654"/>
      <c r="B321" s="654"/>
      <c r="C321" s="643"/>
      <c r="D321" s="654"/>
      <c r="E321" s="654"/>
      <c r="F321" s="643"/>
      <c r="G321" s="643"/>
      <c r="H321" s="500"/>
      <c r="I321" s="500"/>
      <c r="J321" s="500"/>
      <c r="K321" s="501"/>
      <c r="L321" s="501"/>
      <c r="M321" s="500"/>
      <c r="N321" s="500"/>
      <c r="O321" s="500"/>
      <c r="P321" s="500"/>
      <c r="Q321" s="500"/>
      <c r="R321" s="500"/>
      <c r="S321" s="500"/>
      <c r="T321" s="500"/>
      <c r="U321" s="500"/>
      <c r="V321" s="500"/>
      <c r="W321" s="500"/>
      <c r="X321" s="500"/>
      <c r="Y321" s="500"/>
      <c r="Z321" s="500"/>
      <c r="AA321" s="500"/>
      <c r="AB321" s="500"/>
      <c r="AC321" s="648"/>
      <c r="AD321" s="500"/>
      <c r="AE321" s="654"/>
      <c r="AF321" s="654"/>
      <c r="AG321" s="654"/>
      <c r="AH321" s="654"/>
    </row>
    <row r="322" ht="15.75" hidden="1" customHeight="1">
      <c r="A322" s="654"/>
      <c r="B322" s="654"/>
      <c r="C322" s="643"/>
      <c r="D322" s="654"/>
      <c r="E322" s="654"/>
      <c r="F322" s="643"/>
      <c r="G322" s="643"/>
      <c r="H322" s="500"/>
      <c r="I322" s="500"/>
      <c r="J322" s="500"/>
      <c r="K322" s="500"/>
      <c r="L322" s="500"/>
      <c r="M322" s="500"/>
      <c r="N322" s="500"/>
      <c r="O322" s="500"/>
      <c r="P322" s="500"/>
      <c r="Q322" s="500"/>
      <c r="R322" s="500"/>
      <c r="S322" s="500"/>
      <c r="T322" s="500"/>
      <c r="U322" s="500"/>
      <c r="V322" s="500"/>
      <c r="W322" s="500"/>
      <c r="X322" s="500"/>
      <c r="Y322" s="500"/>
      <c r="Z322" s="500"/>
      <c r="AA322" s="500"/>
      <c r="AB322" s="500"/>
      <c r="AC322" s="648"/>
      <c r="AD322" s="500"/>
      <c r="AE322" s="654"/>
      <c r="AF322" s="654"/>
      <c r="AG322" s="654"/>
      <c r="AH322" s="654"/>
    </row>
    <row r="323" ht="15.75" hidden="1" customHeight="1">
      <c r="A323" s="654"/>
      <c r="B323" s="654"/>
      <c r="C323" s="643"/>
      <c r="D323" s="654"/>
      <c r="E323" s="654"/>
      <c r="F323" s="643"/>
      <c r="G323" s="643"/>
      <c r="H323" s="500"/>
      <c r="I323" s="500"/>
      <c r="J323" s="500"/>
      <c r="K323" s="501"/>
      <c r="L323" s="501"/>
      <c r="M323" s="500"/>
      <c r="N323" s="500"/>
      <c r="O323" s="500"/>
      <c r="P323" s="500"/>
      <c r="Q323" s="500"/>
      <c r="R323" s="500"/>
      <c r="S323" s="500"/>
      <c r="T323" s="500"/>
      <c r="U323" s="500"/>
      <c r="V323" s="500"/>
      <c r="W323" s="500"/>
      <c r="X323" s="500"/>
      <c r="Y323" s="500"/>
      <c r="Z323" s="500"/>
      <c r="AA323" s="500"/>
      <c r="AB323" s="500"/>
      <c r="AC323" s="648"/>
      <c r="AD323" s="500"/>
      <c r="AE323" s="654"/>
      <c r="AF323" s="654"/>
      <c r="AG323" s="654"/>
      <c r="AH323" s="654"/>
    </row>
    <row r="324" ht="15.75" hidden="1" customHeight="1">
      <c r="A324" s="654"/>
      <c r="B324" s="654"/>
      <c r="C324" s="643"/>
      <c r="D324" s="654"/>
      <c r="E324" s="654"/>
      <c r="F324" s="643"/>
      <c r="G324" s="643"/>
      <c r="H324" s="500"/>
      <c r="I324" s="500"/>
      <c r="J324" s="501"/>
      <c r="K324" s="501"/>
      <c r="L324" s="501"/>
      <c r="M324" s="500"/>
      <c r="N324" s="500"/>
      <c r="O324" s="501"/>
      <c r="P324" s="501"/>
      <c r="Q324" s="501"/>
      <c r="R324" s="501"/>
      <c r="S324" s="501"/>
      <c r="T324" s="501"/>
      <c r="U324" s="501"/>
      <c r="V324" s="500"/>
      <c r="W324" s="501"/>
      <c r="X324" s="501"/>
      <c r="Y324" s="501"/>
      <c r="Z324" s="500"/>
      <c r="AA324" s="501"/>
      <c r="AB324" s="501"/>
      <c r="AC324" s="648"/>
      <c r="AD324" s="500"/>
      <c r="AE324" s="654"/>
      <c r="AF324" s="654"/>
      <c r="AG324" s="654"/>
      <c r="AH324" s="654"/>
    </row>
    <row r="325" ht="15.75" hidden="1" customHeight="1">
      <c r="A325" s="654"/>
      <c r="B325" s="654"/>
      <c r="C325" s="643"/>
      <c r="D325" s="654"/>
      <c r="E325" s="654"/>
      <c r="F325" s="643"/>
      <c r="G325" s="643"/>
      <c r="H325" s="500"/>
      <c r="I325" s="500"/>
      <c r="J325" s="501"/>
      <c r="K325" s="501"/>
      <c r="L325" s="501"/>
      <c r="M325" s="500"/>
      <c r="N325" s="500"/>
      <c r="O325" s="501"/>
      <c r="P325" s="501"/>
      <c r="Q325" s="501"/>
      <c r="R325" s="501"/>
      <c r="S325" s="501"/>
      <c r="T325" s="501"/>
      <c r="U325" s="501"/>
      <c r="V325" s="500"/>
      <c r="W325" s="501"/>
      <c r="X325" s="501"/>
      <c r="Y325" s="501"/>
      <c r="Z325" s="500"/>
      <c r="AA325" s="501"/>
      <c r="AB325" s="501"/>
      <c r="AC325" s="500"/>
      <c r="AD325" s="500"/>
      <c r="AE325" s="654"/>
      <c r="AF325" s="654"/>
      <c r="AG325" s="654"/>
      <c r="AH325" s="654"/>
    </row>
    <row r="326" ht="15.75" hidden="1" customHeight="1">
      <c r="A326" s="654"/>
      <c r="B326" s="654"/>
      <c r="C326" s="643"/>
      <c r="D326" s="654"/>
      <c r="E326" s="654"/>
      <c r="F326" s="643"/>
      <c r="G326" s="643"/>
      <c r="H326" s="501"/>
      <c r="I326" s="501"/>
      <c r="J326" s="501"/>
      <c r="K326" s="501"/>
      <c r="L326" s="501"/>
      <c r="M326" s="501"/>
      <c r="N326" s="501"/>
      <c r="O326" s="501"/>
      <c r="P326" s="501"/>
      <c r="Q326" s="501"/>
      <c r="R326" s="501"/>
      <c r="S326" s="501"/>
      <c r="T326" s="501"/>
      <c r="U326" s="501"/>
      <c r="V326" s="501"/>
      <c r="W326" s="501"/>
      <c r="X326" s="501"/>
      <c r="Y326" s="501"/>
      <c r="Z326" s="501"/>
      <c r="AA326" s="501"/>
      <c r="AB326" s="501"/>
      <c r="AC326" s="648"/>
      <c r="AD326" s="500"/>
      <c r="AE326" s="654"/>
      <c r="AF326" s="654"/>
      <c r="AG326" s="654"/>
      <c r="AH326" s="654"/>
    </row>
    <row r="327" ht="15.75" hidden="1" customHeight="1">
      <c r="A327" s="654"/>
      <c r="B327" s="654"/>
      <c r="C327" s="643"/>
      <c r="D327" s="654"/>
      <c r="E327" s="654"/>
      <c r="F327" s="643"/>
      <c r="G327" s="643"/>
      <c r="H327" s="501"/>
      <c r="I327" s="501"/>
      <c r="J327" s="501"/>
      <c r="K327" s="501"/>
      <c r="L327" s="501"/>
      <c r="M327" s="501"/>
      <c r="N327" s="501"/>
      <c r="O327" s="501"/>
      <c r="P327" s="501"/>
      <c r="Q327" s="501"/>
      <c r="R327" s="501"/>
      <c r="S327" s="501"/>
      <c r="T327" s="501"/>
      <c r="U327" s="501"/>
      <c r="V327" s="501"/>
      <c r="W327" s="501"/>
      <c r="X327" s="501"/>
      <c r="Y327" s="501"/>
      <c r="Z327" s="501"/>
      <c r="AA327" s="501"/>
      <c r="AB327" s="501"/>
      <c r="AC327" s="648"/>
      <c r="AD327" s="500"/>
      <c r="AE327" s="654"/>
      <c r="AF327" s="654"/>
      <c r="AG327" s="654"/>
      <c r="AH327" s="654"/>
    </row>
    <row r="328" ht="15.75" hidden="1" customHeight="1">
      <c r="A328" s="654"/>
      <c r="B328" s="654"/>
      <c r="C328" s="643"/>
      <c r="D328" s="654"/>
      <c r="E328" s="654"/>
      <c r="F328" s="643"/>
      <c r="G328" s="643"/>
      <c r="H328" s="500"/>
      <c r="I328" s="500"/>
      <c r="J328" s="501"/>
      <c r="K328" s="501"/>
      <c r="L328" s="501"/>
      <c r="M328" s="500"/>
      <c r="N328" s="500"/>
      <c r="O328" s="501"/>
      <c r="P328" s="501"/>
      <c r="Q328" s="501"/>
      <c r="R328" s="501"/>
      <c r="S328" s="501"/>
      <c r="T328" s="501"/>
      <c r="U328" s="501"/>
      <c r="V328" s="500"/>
      <c r="W328" s="501"/>
      <c r="X328" s="501"/>
      <c r="Y328" s="501"/>
      <c r="Z328" s="500"/>
      <c r="AA328" s="501"/>
      <c r="AB328" s="501"/>
      <c r="AC328" s="648"/>
      <c r="AD328" s="500"/>
      <c r="AE328" s="654"/>
      <c r="AF328" s="654"/>
      <c r="AG328" s="654"/>
      <c r="AH328" s="654"/>
    </row>
    <row r="329" ht="15.75" hidden="1" customHeight="1">
      <c r="A329" s="654"/>
      <c r="B329" s="654"/>
      <c r="C329" s="643"/>
      <c r="D329" s="654"/>
      <c r="E329" s="654"/>
      <c r="F329" s="643"/>
      <c r="G329" s="643"/>
      <c r="H329" s="500"/>
      <c r="I329" s="500"/>
      <c r="J329" s="501"/>
      <c r="K329" s="501"/>
      <c r="L329" s="501"/>
      <c r="M329" s="500"/>
      <c r="N329" s="500"/>
      <c r="O329" s="501"/>
      <c r="P329" s="501"/>
      <c r="Q329" s="501"/>
      <c r="R329" s="501"/>
      <c r="S329" s="501"/>
      <c r="T329" s="501"/>
      <c r="U329" s="501"/>
      <c r="V329" s="500"/>
      <c r="W329" s="501"/>
      <c r="X329" s="501"/>
      <c r="Y329" s="501"/>
      <c r="Z329" s="500"/>
      <c r="AA329" s="501"/>
      <c r="AB329" s="501"/>
      <c r="AC329" s="648"/>
      <c r="AD329" s="500"/>
      <c r="AE329" s="654"/>
      <c r="AF329" s="654"/>
      <c r="AG329" s="654"/>
      <c r="AH329" s="654"/>
    </row>
    <row r="330" ht="15.75" hidden="1" customHeight="1">
      <c r="A330" s="654"/>
      <c r="B330" s="654"/>
      <c r="C330" s="643"/>
      <c r="D330" s="654"/>
      <c r="E330" s="654"/>
      <c r="F330" s="643"/>
      <c r="G330" s="643"/>
      <c r="H330" s="501"/>
      <c r="I330" s="501"/>
      <c r="J330" s="501"/>
      <c r="K330" s="501"/>
      <c r="L330" s="501"/>
      <c r="M330" s="501"/>
      <c r="N330" s="501"/>
      <c r="O330" s="501"/>
      <c r="P330" s="501"/>
      <c r="Q330" s="501"/>
      <c r="R330" s="501"/>
      <c r="S330" s="501"/>
      <c r="T330" s="501"/>
      <c r="U330" s="501"/>
      <c r="V330" s="501"/>
      <c r="W330" s="501"/>
      <c r="X330" s="501"/>
      <c r="Y330" s="501"/>
      <c r="Z330" s="501"/>
      <c r="AA330" s="501"/>
      <c r="AB330" s="501"/>
      <c r="AC330" s="648"/>
      <c r="AD330" s="500"/>
      <c r="AE330" s="654"/>
      <c r="AF330" s="654"/>
      <c r="AG330" s="654"/>
      <c r="AH330" s="654"/>
    </row>
    <row r="331" ht="15.75" hidden="1" customHeight="1">
      <c r="A331" s="654"/>
      <c r="B331" s="654"/>
      <c r="C331" s="643"/>
      <c r="D331" s="654"/>
      <c r="E331" s="654"/>
      <c r="F331" s="643"/>
      <c r="G331" s="643"/>
      <c r="H331" s="500"/>
      <c r="I331" s="500"/>
      <c r="J331" s="501"/>
      <c r="K331" s="501"/>
      <c r="L331" s="501"/>
      <c r="M331" s="500"/>
      <c r="N331" s="500"/>
      <c r="O331" s="501"/>
      <c r="P331" s="501"/>
      <c r="Q331" s="501"/>
      <c r="R331" s="501"/>
      <c r="S331" s="501"/>
      <c r="T331" s="501"/>
      <c r="U331" s="501"/>
      <c r="V331" s="500"/>
      <c r="W331" s="501"/>
      <c r="X331" s="501"/>
      <c r="Y331" s="501"/>
      <c r="Z331" s="500"/>
      <c r="AA331" s="501"/>
      <c r="AB331" s="501"/>
      <c r="AC331" s="648"/>
      <c r="AD331" s="500"/>
      <c r="AE331" s="654"/>
      <c r="AF331" s="654"/>
      <c r="AG331" s="654"/>
      <c r="AH331" s="654"/>
    </row>
    <row r="332" ht="15.75" hidden="1" customHeight="1">
      <c r="A332" s="654"/>
      <c r="B332" s="654"/>
      <c r="C332" s="643"/>
      <c r="D332" s="654"/>
      <c r="E332" s="654"/>
      <c r="F332" s="643"/>
      <c r="G332" s="643"/>
      <c r="H332" s="500"/>
      <c r="I332" s="500"/>
      <c r="J332" s="501"/>
      <c r="K332" s="501"/>
      <c r="L332" s="501"/>
      <c r="M332" s="500"/>
      <c r="N332" s="500"/>
      <c r="O332" s="501"/>
      <c r="P332" s="501"/>
      <c r="Q332" s="501"/>
      <c r="R332" s="501"/>
      <c r="S332" s="501"/>
      <c r="T332" s="501"/>
      <c r="U332" s="501"/>
      <c r="V332" s="500"/>
      <c r="W332" s="501"/>
      <c r="X332" s="501"/>
      <c r="Y332" s="501"/>
      <c r="Z332" s="500"/>
      <c r="AA332" s="501"/>
      <c r="AB332" s="501"/>
      <c r="AC332" s="648"/>
      <c r="AD332" s="500"/>
      <c r="AE332" s="654"/>
      <c r="AF332" s="654"/>
      <c r="AG332" s="654"/>
      <c r="AH332" s="654"/>
    </row>
    <row r="333" ht="15.75" hidden="1" customHeight="1">
      <c r="A333" s="654"/>
      <c r="B333" s="654"/>
      <c r="C333" s="643"/>
      <c r="D333" s="654"/>
      <c r="E333" s="654"/>
      <c r="F333" s="643"/>
      <c r="G333" s="643"/>
      <c r="H333" s="501"/>
      <c r="I333" s="501"/>
      <c r="J333" s="502"/>
      <c r="K333" s="502"/>
      <c r="L333" s="502"/>
      <c r="M333" s="501"/>
      <c r="N333" s="501"/>
      <c r="O333" s="501"/>
      <c r="P333" s="501"/>
      <c r="Q333" s="501"/>
      <c r="R333" s="501"/>
      <c r="S333" s="501"/>
      <c r="T333" s="501"/>
      <c r="U333" s="502"/>
      <c r="V333" s="501"/>
      <c r="W333" s="501"/>
      <c r="X333" s="501"/>
      <c r="Y333" s="502"/>
      <c r="Z333" s="501"/>
      <c r="AA333" s="502"/>
      <c r="AB333" s="501"/>
      <c r="AC333" s="648"/>
      <c r="AD333" s="500"/>
      <c r="AE333" s="654"/>
      <c r="AF333" s="654"/>
      <c r="AG333" s="654"/>
      <c r="AH333" s="654"/>
    </row>
    <row r="334" ht="15.75" hidden="1" customHeight="1">
      <c r="A334" s="654"/>
      <c r="B334" s="654"/>
      <c r="C334" s="643"/>
      <c r="D334" s="654"/>
      <c r="E334" s="654"/>
      <c r="F334" s="643"/>
      <c r="G334" s="643"/>
      <c r="H334" s="501"/>
      <c r="I334" s="501"/>
      <c r="J334" s="501"/>
      <c r="K334" s="501"/>
      <c r="L334" s="501"/>
      <c r="M334" s="501"/>
      <c r="N334" s="501"/>
      <c r="O334" s="501"/>
      <c r="P334" s="501"/>
      <c r="Q334" s="501"/>
      <c r="R334" s="501"/>
      <c r="S334" s="501"/>
      <c r="T334" s="501"/>
      <c r="U334" s="501"/>
      <c r="V334" s="501"/>
      <c r="W334" s="501"/>
      <c r="X334" s="501"/>
      <c r="Y334" s="501"/>
      <c r="Z334" s="501"/>
      <c r="AA334" s="501"/>
      <c r="AB334" s="501"/>
      <c r="AC334" s="648"/>
      <c r="AD334" s="500"/>
      <c r="AE334" s="654"/>
      <c r="AF334" s="654"/>
      <c r="AG334" s="654"/>
      <c r="AH334" s="654"/>
    </row>
    <row r="335" ht="15.75" hidden="1" customHeight="1">
      <c r="A335" s="654"/>
      <c r="B335" s="654"/>
      <c r="C335" s="643"/>
      <c r="D335" s="654"/>
      <c r="E335" s="654"/>
      <c r="F335" s="643"/>
      <c r="G335" s="643"/>
      <c r="H335" s="648"/>
      <c r="I335" s="648"/>
      <c r="J335" s="648"/>
      <c r="K335" s="501"/>
      <c r="L335" s="501"/>
      <c r="M335" s="648"/>
      <c r="N335" s="648"/>
      <c r="O335" s="648"/>
      <c r="P335" s="648"/>
      <c r="Q335" s="648"/>
      <c r="R335" s="648"/>
      <c r="S335" s="648"/>
      <c r="T335" s="648"/>
      <c r="U335" s="648"/>
      <c r="V335" s="648"/>
      <c r="W335" s="648"/>
      <c r="X335" s="648"/>
      <c r="Y335" s="648"/>
      <c r="Z335" s="648"/>
      <c r="AA335" s="648"/>
      <c r="AB335" s="500"/>
      <c r="AC335" s="648"/>
      <c r="AD335" s="500"/>
      <c r="AE335" s="654"/>
      <c r="AF335" s="654"/>
      <c r="AG335" s="654"/>
      <c r="AH335" s="654"/>
    </row>
    <row r="336" ht="15.75" hidden="1" customHeight="1">
      <c r="A336" s="654"/>
      <c r="B336" s="654"/>
      <c r="C336" s="643"/>
      <c r="D336" s="654"/>
      <c r="E336" s="654"/>
      <c r="F336" s="643"/>
      <c r="G336" s="643"/>
      <c r="H336" s="500"/>
      <c r="I336" s="500"/>
      <c r="J336" s="500"/>
      <c r="K336" s="500"/>
      <c r="L336" s="500"/>
      <c r="M336" s="500"/>
      <c r="N336" s="500"/>
      <c r="O336" s="500"/>
      <c r="P336" s="500"/>
      <c r="Q336" s="500"/>
      <c r="R336" s="500"/>
      <c r="S336" s="500"/>
      <c r="T336" s="500"/>
      <c r="U336" s="500"/>
      <c r="V336" s="500"/>
      <c r="W336" s="500"/>
      <c r="X336" s="500"/>
      <c r="Y336" s="500"/>
      <c r="Z336" s="500"/>
      <c r="AA336" s="500"/>
      <c r="AB336" s="500"/>
      <c r="AC336" s="648"/>
      <c r="AD336" s="500"/>
      <c r="AE336" s="654"/>
      <c r="AF336" s="654"/>
      <c r="AG336" s="654"/>
      <c r="AH336" s="654"/>
    </row>
    <row r="337" ht="15.75" hidden="1" customHeight="1">
      <c r="A337" s="654"/>
      <c r="B337" s="654"/>
      <c r="C337" s="643"/>
      <c r="D337" s="654"/>
      <c r="E337" s="654"/>
      <c r="F337" s="643"/>
      <c r="G337" s="643"/>
      <c r="H337" s="500"/>
      <c r="I337" s="500"/>
      <c r="J337" s="500"/>
      <c r="K337" s="500"/>
      <c r="L337" s="500"/>
      <c r="M337" s="500"/>
      <c r="N337" s="500"/>
      <c r="O337" s="500"/>
      <c r="P337" s="500"/>
      <c r="Q337" s="500"/>
      <c r="R337" s="500"/>
      <c r="S337" s="500"/>
      <c r="T337" s="500"/>
      <c r="U337" s="500"/>
      <c r="V337" s="500"/>
      <c r="W337" s="500"/>
      <c r="X337" s="500"/>
      <c r="Y337" s="500"/>
      <c r="Z337" s="500"/>
      <c r="AA337" s="500"/>
      <c r="AB337" s="500"/>
      <c r="AC337" s="648"/>
      <c r="AD337" s="500"/>
      <c r="AE337" s="654"/>
      <c r="AF337" s="654"/>
      <c r="AG337" s="654"/>
      <c r="AH337" s="654"/>
    </row>
    <row r="338" ht="15.75" hidden="1" customHeight="1">
      <c r="A338" s="654"/>
      <c r="B338" s="654"/>
      <c r="C338" s="643"/>
      <c r="D338" s="654"/>
      <c r="E338" s="654"/>
      <c r="F338" s="643"/>
      <c r="G338" s="643"/>
      <c r="H338" s="500"/>
      <c r="I338" s="500"/>
      <c r="J338" s="500"/>
      <c r="K338" s="500"/>
      <c r="L338" s="500"/>
      <c r="M338" s="500"/>
      <c r="N338" s="500"/>
      <c r="O338" s="500"/>
      <c r="P338" s="500"/>
      <c r="Q338" s="500"/>
      <c r="R338" s="500"/>
      <c r="S338" s="500"/>
      <c r="T338" s="500"/>
      <c r="U338" s="500"/>
      <c r="V338" s="500"/>
      <c r="W338" s="500"/>
      <c r="X338" s="500"/>
      <c r="Y338" s="500"/>
      <c r="Z338" s="500"/>
      <c r="AA338" s="500"/>
      <c r="AB338" s="501"/>
      <c r="AC338" s="500"/>
      <c r="AD338" s="500"/>
      <c r="AE338" s="654"/>
      <c r="AF338" s="654"/>
      <c r="AG338" s="654"/>
      <c r="AH338" s="654"/>
    </row>
    <row r="339" ht="15.75" hidden="1" customHeight="1">
      <c r="A339" s="654"/>
      <c r="B339" s="654"/>
      <c r="C339" s="643"/>
      <c r="D339" s="654"/>
      <c r="E339" s="654"/>
      <c r="F339" s="643"/>
      <c r="G339" s="643"/>
      <c r="H339" s="500"/>
      <c r="I339" s="500"/>
      <c r="J339" s="500"/>
      <c r="K339" s="500"/>
      <c r="L339" s="500"/>
      <c r="M339" s="500"/>
      <c r="N339" s="500"/>
      <c r="O339" s="500"/>
      <c r="P339" s="500"/>
      <c r="Q339" s="500"/>
      <c r="R339" s="500"/>
      <c r="S339" s="500"/>
      <c r="T339" s="500"/>
      <c r="U339" s="500"/>
      <c r="V339" s="500"/>
      <c r="W339" s="500"/>
      <c r="X339" s="500"/>
      <c r="Y339" s="500"/>
      <c r="Z339" s="500"/>
      <c r="AA339" s="500"/>
      <c r="AB339" s="501"/>
      <c r="AC339" s="648"/>
      <c r="AD339" s="500"/>
      <c r="AE339" s="654"/>
      <c r="AF339" s="654"/>
      <c r="AG339" s="654"/>
      <c r="AH339" s="654"/>
    </row>
    <row r="340" ht="15.75" hidden="1" customHeight="1">
      <c r="A340" s="654"/>
      <c r="B340" s="654"/>
      <c r="C340" s="643"/>
      <c r="D340" s="654"/>
      <c r="E340" s="654"/>
      <c r="F340" s="643"/>
      <c r="G340" s="643"/>
      <c r="H340" s="500"/>
      <c r="I340" s="500"/>
      <c r="J340" s="500"/>
      <c r="K340" s="501"/>
      <c r="L340" s="501"/>
      <c r="M340" s="500"/>
      <c r="N340" s="500"/>
      <c r="O340" s="500"/>
      <c r="P340" s="500"/>
      <c r="Q340" s="500"/>
      <c r="R340" s="500"/>
      <c r="S340" s="500"/>
      <c r="T340" s="500"/>
      <c r="U340" s="500"/>
      <c r="V340" s="500"/>
      <c r="W340" s="500"/>
      <c r="X340" s="500"/>
      <c r="Y340" s="500"/>
      <c r="Z340" s="500"/>
      <c r="AA340" s="500"/>
      <c r="AB340" s="500"/>
      <c r="AC340" s="648"/>
      <c r="AD340" s="500"/>
      <c r="AE340" s="654"/>
      <c r="AF340" s="654"/>
      <c r="AG340" s="654"/>
      <c r="AH340" s="654"/>
    </row>
    <row r="341" ht="15.75" hidden="1" customHeight="1">
      <c r="A341" s="654"/>
      <c r="B341" s="654"/>
      <c r="C341" s="643"/>
      <c r="D341" s="654"/>
      <c r="E341" s="654"/>
      <c r="F341" s="643"/>
      <c r="G341" s="643"/>
      <c r="H341" s="501"/>
      <c r="I341" s="501"/>
      <c r="J341" s="501"/>
      <c r="K341" s="501"/>
      <c r="L341" s="501"/>
      <c r="M341" s="501"/>
      <c r="N341" s="501"/>
      <c r="O341" s="501"/>
      <c r="P341" s="501"/>
      <c r="Q341" s="501"/>
      <c r="R341" s="501"/>
      <c r="S341" s="501"/>
      <c r="T341" s="501"/>
      <c r="U341" s="501"/>
      <c r="V341" s="501"/>
      <c r="W341" s="501"/>
      <c r="X341" s="501"/>
      <c r="Y341" s="501"/>
      <c r="Z341" s="501"/>
      <c r="AA341" s="501"/>
      <c r="AB341" s="501"/>
      <c r="AC341" s="648"/>
      <c r="AD341" s="500"/>
      <c r="AE341" s="654"/>
      <c r="AF341" s="654"/>
      <c r="AG341" s="654"/>
      <c r="AH341" s="654"/>
    </row>
    <row r="342" ht="15.75" hidden="1" customHeight="1">
      <c r="A342" s="654"/>
      <c r="B342" s="654"/>
      <c r="C342" s="643"/>
      <c r="D342" s="654"/>
      <c r="E342" s="654"/>
      <c r="F342" s="643"/>
      <c r="G342" s="643"/>
      <c r="H342" s="501"/>
      <c r="I342" s="501"/>
      <c r="J342" s="501"/>
      <c r="K342" s="501"/>
      <c r="L342" s="501"/>
      <c r="M342" s="501"/>
      <c r="N342" s="501"/>
      <c r="O342" s="501"/>
      <c r="P342" s="501"/>
      <c r="Q342" s="501"/>
      <c r="R342" s="501"/>
      <c r="S342" s="501"/>
      <c r="T342" s="501"/>
      <c r="U342" s="501"/>
      <c r="V342" s="501"/>
      <c r="W342" s="501"/>
      <c r="X342" s="501"/>
      <c r="Y342" s="501"/>
      <c r="Z342" s="501"/>
      <c r="AA342" s="501"/>
      <c r="AB342" s="501"/>
      <c r="AC342" s="648"/>
      <c r="AD342" s="500"/>
      <c r="AE342" s="654"/>
      <c r="AF342" s="654"/>
      <c r="AG342" s="654"/>
      <c r="AH342" s="654"/>
    </row>
    <row r="343" ht="15.75" hidden="1" customHeight="1">
      <c r="A343" s="654"/>
      <c r="B343" s="654"/>
      <c r="C343" s="643"/>
      <c r="D343" s="654"/>
      <c r="E343" s="654"/>
      <c r="F343" s="643"/>
      <c r="G343" s="643"/>
      <c r="H343" s="501"/>
      <c r="I343" s="501"/>
      <c r="J343" s="648"/>
      <c r="K343" s="501"/>
      <c r="L343" s="501"/>
      <c r="M343" s="501"/>
      <c r="N343" s="501"/>
      <c r="O343" s="648"/>
      <c r="P343" s="648"/>
      <c r="Q343" s="648"/>
      <c r="R343" s="648"/>
      <c r="S343" s="648"/>
      <c r="T343" s="648"/>
      <c r="U343" s="648"/>
      <c r="V343" s="501"/>
      <c r="W343" s="648"/>
      <c r="X343" s="648"/>
      <c r="Y343" s="648"/>
      <c r="Z343" s="501"/>
      <c r="AA343" s="648"/>
      <c r="AB343" s="500"/>
      <c r="AC343" s="648"/>
      <c r="AD343" s="500"/>
      <c r="AE343" s="654"/>
      <c r="AF343" s="654"/>
      <c r="AG343" s="654"/>
      <c r="AH343" s="654"/>
    </row>
    <row r="344" ht="15.75" hidden="1" customHeight="1">
      <c r="A344" s="654"/>
      <c r="B344" s="654"/>
      <c r="C344" s="643"/>
      <c r="D344" s="654"/>
      <c r="E344" s="654"/>
      <c r="F344" s="643"/>
      <c r="G344" s="643"/>
      <c r="H344" s="501"/>
      <c r="I344" s="501"/>
      <c r="J344" s="501"/>
      <c r="K344" s="501"/>
      <c r="L344" s="501"/>
      <c r="M344" s="501"/>
      <c r="N344" s="501"/>
      <c r="O344" s="501"/>
      <c r="P344" s="501"/>
      <c r="Q344" s="501"/>
      <c r="R344" s="501"/>
      <c r="S344" s="501"/>
      <c r="T344" s="501"/>
      <c r="U344" s="501"/>
      <c r="V344" s="501"/>
      <c r="W344" s="501"/>
      <c r="X344" s="501"/>
      <c r="Y344" s="501"/>
      <c r="Z344" s="501"/>
      <c r="AA344" s="501"/>
      <c r="AB344" s="501"/>
      <c r="AC344" s="500"/>
      <c r="AD344" s="500"/>
      <c r="AE344" s="654"/>
      <c r="AF344" s="654"/>
      <c r="AG344" s="654"/>
      <c r="AH344" s="654"/>
    </row>
    <row r="345" ht="15.75" hidden="1" customHeight="1">
      <c r="A345" s="654"/>
      <c r="B345" s="654"/>
      <c r="C345" s="643"/>
      <c r="D345" s="654"/>
      <c r="E345" s="654"/>
      <c r="F345" s="643"/>
      <c r="G345" s="643"/>
      <c r="H345" s="501"/>
      <c r="I345" s="501"/>
      <c r="J345" s="501"/>
      <c r="K345" s="501"/>
      <c r="L345" s="501"/>
      <c r="M345" s="501"/>
      <c r="N345" s="501"/>
      <c r="O345" s="501"/>
      <c r="P345" s="501"/>
      <c r="Q345" s="501"/>
      <c r="R345" s="501"/>
      <c r="S345" s="501"/>
      <c r="T345" s="501"/>
      <c r="U345" s="501"/>
      <c r="V345" s="501"/>
      <c r="W345" s="501"/>
      <c r="X345" s="501"/>
      <c r="Y345" s="501"/>
      <c r="Z345" s="501"/>
      <c r="AA345" s="501"/>
      <c r="AB345" s="501"/>
      <c r="AC345" s="500"/>
      <c r="AD345" s="500"/>
      <c r="AE345" s="654"/>
      <c r="AF345" s="654"/>
      <c r="AG345" s="654"/>
      <c r="AH345" s="654"/>
    </row>
    <row r="346" ht="15.75" hidden="1" customHeight="1">
      <c r="A346" s="654"/>
      <c r="B346" s="654"/>
      <c r="C346" s="643"/>
      <c r="D346" s="654"/>
      <c r="E346" s="654"/>
      <c r="F346" s="643"/>
      <c r="G346" s="643"/>
      <c r="H346" s="501"/>
      <c r="I346" s="501"/>
      <c r="J346" s="501"/>
      <c r="K346" s="501"/>
      <c r="L346" s="501"/>
      <c r="M346" s="501"/>
      <c r="N346" s="501"/>
      <c r="O346" s="501"/>
      <c r="P346" s="501"/>
      <c r="Q346" s="501"/>
      <c r="R346" s="501"/>
      <c r="S346" s="501"/>
      <c r="T346" s="501"/>
      <c r="U346" s="501"/>
      <c r="V346" s="501"/>
      <c r="W346" s="501"/>
      <c r="X346" s="501"/>
      <c r="Y346" s="501"/>
      <c r="Z346" s="501"/>
      <c r="AA346" s="501"/>
      <c r="AB346" s="501"/>
      <c r="AC346" s="500"/>
      <c r="AD346" s="500"/>
      <c r="AE346" s="654"/>
      <c r="AF346" s="654"/>
      <c r="AG346" s="654"/>
      <c r="AH346" s="654"/>
    </row>
    <row r="347" ht="15.75" hidden="1" customHeight="1">
      <c r="A347" s="654"/>
      <c r="B347" s="654"/>
      <c r="C347" s="643"/>
      <c r="D347" s="654"/>
      <c r="E347" s="654"/>
      <c r="F347" s="643"/>
      <c r="G347" s="643"/>
      <c r="H347" s="648"/>
      <c r="I347" s="648"/>
      <c r="J347" s="648"/>
      <c r="K347" s="648"/>
      <c r="L347" s="648"/>
      <c r="M347" s="648"/>
      <c r="N347" s="648"/>
      <c r="O347" s="648"/>
      <c r="P347" s="648"/>
      <c r="Q347" s="648"/>
      <c r="R347" s="648"/>
      <c r="S347" s="648"/>
      <c r="T347" s="648"/>
      <c r="U347" s="648"/>
      <c r="V347" s="648"/>
      <c r="W347" s="648"/>
      <c r="X347" s="648"/>
      <c r="Y347" s="648"/>
      <c r="Z347" s="648"/>
      <c r="AA347" s="648"/>
      <c r="AB347" s="501"/>
      <c r="AC347" s="500"/>
      <c r="AD347" s="500"/>
      <c r="AE347" s="654"/>
      <c r="AF347" s="654"/>
      <c r="AG347" s="654"/>
      <c r="AH347" s="654"/>
    </row>
    <row r="348" ht="15.75" hidden="1" customHeight="1">
      <c r="A348" s="654"/>
      <c r="B348" s="654"/>
      <c r="C348" s="643"/>
      <c r="D348" s="654"/>
      <c r="E348" s="654"/>
      <c r="F348" s="643"/>
      <c r="G348" s="643"/>
      <c r="H348" s="648"/>
      <c r="I348" s="648"/>
      <c r="J348" s="648"/>
      <c r="K348" s="648"/>
      <c r="L348" s="648"/>
      <c r="M348" s="648"/>
      <c r="N348" s="648"/>
      <c r="O348" s="648"/>
      <c r="P348" s="648"/>
      <c r="Q348" s="648"/>
      <c r="R348" s="648"/>
      <c r="S348" s="648"/>
      <c r="T348" s="648"/>
      <c r="U348" s="648"/>
      <c r="V348" s="648"/>
      <c r="W348" s="648"/>
      <c r="X348" s="648"/>
      <c r="Y348" s="648"/>
      <c r="Z348" s="648"/>
      <c r="AA348" s="648"/>
      <c r="AB348" s="501"/>
      <c r="AC348" s="500"/>
      <c r="AD348" s="500"/>
      <c r="AE348" s="654"/>
      <c r="AF348" s="654"/>
      <c r="AG348" s="654"/>
      <c r="AH348" s="654"/>
    </row>
    <row r="349" ht="15.75" hidden="1" customHeight="1">
      <c r="A349" s="654"/>
      <c r="B349" s="654"/>
      <c r="C349" s="643"/>
      <c r="D349" s="654"/>
      <c r="E349" s="654"/>
      <c r="F349" s="643"/>
      <c r="G349" s="643"/>
      <c r="H349" s="648"/>
      <c r="I349" s="648"/>
      <c r="J349" s="648"/>
      <c r="K349" s="648"/>
      <c r="L349" s="648"/>
      <c r="M349" s="648"/>
      <c r="N349" s="648"/>
      <c r="O349" s="648"/>
      <c r="P349" s="648"/>
      <c r="Q349" s="648"/>
      <c r="R349" s="648"/>
      <c r="S349" s="648"/>
      <c r="T349" s="648"/>
      <c r="U349" s="648"/>
      <c r="V349" s="648"/>
      <c r="W349" s="648"/>
      <c r="X349" s="648"/>
      <c r="Y349" s="648"/>
      <c r="Z349" s="648"/>
      <c r="AA349" s="648"/>
      <c r="AB349" s="501"/>
      <c r="AC349" s="648"/>
      <c r="AD349" s="500"/>
      <c r="AE349" s="654"/>
      <c r="AF349" s="654"/>
      <c r="AG349" s="654"/>
      <c r="AH349" s="654"/>
    </row>
    <row r="350" ht="15.75" hidden="1" customHeight="1">
      <c r="A350" s="654"/>
      <c r="B350" s="654"/>
      <c r="C350" s="643"/>
      <c r="D350" s="654"/>
      <c r="E350" s="654"/>
      <c r="F350" s="643"/>
      <c r="G350" s="643"/>
      <c r="H350" s="500"/>
      <c r="I350" s="500"/>
      <c r="J350" s="500"/>
      <c r="K350" s="500"/>
      <c r="L350" s="500"/>
      <c r="M350" s="500"/>
      <c r="N350" s="500"/>
      <c r="O350" s="500"/>
      <c r="P350" s="500"/>
      <c r="Q350" s="500"/>
      <c r="R350" s="500"/>
      <c r="S350" s="500"/>
      <c r="T350" s="500"/>
      <c r="U350" s="500"/>
      <c r="V350" s="500"/>
      <c r="W350" s="500"/>
      <c r="X350" s="500"/>
      <c r="Y350" s="500"/>
      <c r="Z350" s="500"/>
      <c r="AA350" s="500"/>
      <c r="AB350" s="501"/>
      <c r="AC350" s="648"/>
      <c r="AD350" s="500"/>
      <c r="AE350" s="654"/>
      <c r="AF350" s="654"/>
      <c r="AG350" s="654"/>
      <c r="AH350" s="654"/>
    </row>
    <row r="351" ht="15.75" hidden="1" customHeight="1">
      <c r="A351" s="654"/>
      <c r="B351" s="654"/>
      <c r="C351" s="643"/>
      <c r="D351" s="654"/>
      <c r="E351" s="654"/>
      <c r="F351" s="643"/>
      <c r="G351" s="643"/>
      <c r="H351" s="500"/>
      <c r="I351" s="500"/>
      <c r="J351" s="500"/>
      <c r="K351" s="501"/>
      <c r="L351" s="501"/>
      <c r="M351" s="500"/>
      <c r="N351" s="500"/>
      <c r="O351" s="500"/>
      <c r="P351" s="500"/>
      <c r="Q351" s="500"/>
      <c r="R351" s="500"/>
      <c r="S351" s="500"/>
      <c r="T351" s="500"/>
      <c r="U351" s="500"/>
      <c r="V351" s="500"/>
      <c r="W351" s="500"/>
      <c r="X351" s="500"/>
      <c r="Y351" s="500"/>
      <c r="Z351" s="500"/>
      <c r="AA351" s="500"/>
      <c r="AB351" s="500"/>
      <c r="AC351" s="648"/>
      <c r="AD351" s="500"/>
      <c r="AE351" s="654"/>
      <c r="AF351" s="654"/>
      <c r="AG351" s="654"/>
      <c r="AH351" s="654"/>
    </row>
    <row r="352" ht="15.75" hidden="1" customHeight="1">
      <c r="A352" s="654"/>
      <c r="B352" s="654"/>
      <c r="C352" s="643"/>
      <c r="D352" s="654"/>
      <c r="E352" s="654"/>
      <c r="F352" s="643"/>
      <c r="G352" s="643"/>
      <c r="H352" s="648"/>
      <c r="I352" s="648"/>
      <c r="J352" s="648"/>
      <c r="K352" s="648"/>
      <c r="L352" s="648"/>
      <c r="M352" s="648"/>
      <c r="N352" s="648"/>
      <c r="O352" s="648"/>
      <c r="P352" s="648"/>
      <c r="Q352" s="648"/>
      <c r="R352" s="648"/>
      <c r="S352" s="648"/>
      <c r="T352" s="648"/>
      <c r="U352" s="648"/>
      <c r="V352" s="648"/>
      <c r="W352" s="648"/>
      <c r="X352" s="648"/>
      <c r="Y352" s="648"/>
      <c r="Z352" s="648"/>
      <c r="AA352" s="648"/>
      <c r="AB352" s="500"/>
      <c r="AC352" s="648"/>
      <c r="AD352" s="500"/>
      <c r="AE352" s="654"/>
      <c r="AF352" s="654"/>
      <c r="AG352" s="654"/>
      <c r="AH352" s="654"/>
    </row>
    <row r="353" ht="15.75" hidden="1" customHeight="1">
      <c r="A353" s="654"/>
      <c r="B353" s="654"/>
      <c r="C353" s="643"/>
      <c r="D353" s="654"/>
      <c r="E353" s="654"/>
      <c r="F353" s="643"/>
      <c r="G353" s="643"/>
      <c r="H353" s="500"/>
      <c r="I353" s="500"/>
      <c r="J353" s="648"/>
      <c r="K353" s="648"/>
      <c r="L353" s="648"/>
      <c r="M353" s="500"/>
      <c r="N353" s="500"/>
      <c r="O353" s="648"/>
      <c r="P353" s="648"/>
      <c r="Q353" s="648"/>
      <c r="R353" s="648"/>
      <c r="S353" s="648"/>
      <c r="T353" s="648"/>
      <c r="U353" s="648"/>
      <c r="V353" s="500"/>
      <c r="W353" s="648"/>
      <c r="X353" s="648"/>
      <c r="Y353" s="648"/>
      <c r="Z353" s="500"/>
      <c r="AA353" s="648"/>
      <c r="AB353" s="648"/>
      <c r="AC353" s="648"/>
      <c r="AD353" s="500"/>
      <c r="AE353" s="654"/>
      <c r="AF353" s="654"/>
      <c r="AG353" s="654"/>
      <c r="AH353" s="654"/>
    </row>
    <row r="354" ht="15.75" hidden="1" customHeight="1">
      <c r="A354" s="654"/>
      <c r="B354" s="654"/>
      <c r="C354" s="643"/>
      <c r="D354" s="654"/>
      <c r="E354" s="654"/>
      <c r="F354" s="643"/>
      <c r="G354" s="643"/>
      <c r="H354" s="648"/>
      <c r="I354" s="648"/>
      <c r="J354" s="648"/>
      <c r="K354" s="501"/>
      <c r="L354" s="501"/>
      <c r="M354" s="648"/>
      <c r="N354" s="648"/>
      <c r="O354" s="648"/>
      <c r="P354" s="648"/>
      <c r="Q354" s="648"/>
      <c r="R354" s="648"/>
      <c r="S354" s="648"/>
      <c r="T354" s="648"/>
      <c r="U354" s="648"/>
      <c r="V354" s="648"/>
      <c r="W354" s="648"/>
      <c r="X354" s="648"/>
      <c r="Y354" s="648"/>
      <c r="Z354" s="648"/>
      <c r="AA354" s="648"/>
      <c r="AB354" s="648"/>
      <c r="AC354" s="648"/>
      <c r="AD354" s="500"/>
      <c r="AE354" s="654"/>
      <c r="AF354" s="654"/>
      <c r="AG354" s="654"/>
      <c r="AH354" s="654"/>
    </row>
    <row r="355" ht="15.75" hidden="1" customHeight="1">
      <c r="A355" s="654"/>
      <c r="B355" s="654"/>
      <c r="C355" s="643"/>
      <c r="D355" s="654"/>
      <c r="E355" s="654"/>
      <c r="F355" s="643"/>
      <c r="G355" s="643"/>
      <c r="H355" s="500"/>
      <c r="I355" s="500"/>
      <c r="J355" s="648"/>
      <c r="K355" s="501"/>
      <c r="L355" s="501"/>
      <c r="M355" s="500"/>
      <c r="N355" s="500"/>
      <c r="O355" s="648"/>
      <c r="P355" s="648"/>
      <c r="Q355" s="648"/>
      <c r="R355" s="648"/>
      <c r="S355" s="648"/>
      <c r="T355" s="648"/>
      <c r="U355" s="648"/>
      <c r="V355" s="500"/>
      <c r="W355" s="648"/>
      <c r="X355" s="648"/>
      <c r="Y355" s="648"/>
      <c r="Z355" s="500"/>
      <c r="AA355" s="648"/>
      <c r="AB355" s="648"/>
      <c r="AC355" s="648"/>
      <c r="AD355" s="500"/>
      <c r="AE355" s="654"/>
      <c r="AF355" s="654"/>
      <c r="AG355" s="654"/>
      <c r="AH355" s="654"/>
    </row>
    <row r="356" ht="15.75" hidden="1" customHeight="1">
      <c r="A356" s="654"/>
      <c r="B356" s="654"/>
      <c r="C356" s="643"/>
      <c r="D356" s="654"/>
      <c r="E356" s="654"/>
      <c r="F356" s="643"/>
      <c r="G356" s="643"/>
      <c r="H356" s="648"/>
      <c r="I356" s="648"/>
      <c r="J356" s="648"/>
      <c r="K356" s="648"/>
      <c r="L356" s="648"/>
      <c r="M356" s="648"/>
      <c r="N356" s="648"/>
      <c r="O356" s="648"/>
      <c r="P356" s="648"/>
      <c r="Q356" s="648"/>
      <c r="R356" s="648"/>
      <c r="S356" s="648"/>
      <c r="T356" s="648"/>
      <c r="U356" s="648"/>
      <c r="V356" s="648"/>
      <c r="W356" s="648"/>
      <c r="X356" s="648"/>
      <c r="Y356" s="648"/>
      <c r="Z356" s="648"/>
      <c r="AA356" s="648"/>
      <c r="AB356" s="648"/>
      <c r="AC356" s="648"/>
      <c r="AD356" s="500"/>
      <c r="AE356" s="654"/>
      <c r="AF356" s="654"/>
      <c r="AG356" s="654"/>
      <c r="AH356" s="654"/>
    </row>
    <row r="357" ht="15.75" hidden="1" customHeight="1">
      <c r="A357" s="654"/>
      <c r="B357" s="654"/>
      <c r="C357" s="643"/>
      <c r="D357" s="654"/>
      <c r="E357" s="654"/>
      <c r="F357" s="643"/>
      <c r="G357" s="643"/>
      <c r="H357" s="648"/>
      <c r="I357" s="648"/>
      <c r="J357" s="648"/>
      <c r="K357" s="501"/>
      <c r="L357" s="501"/>
      <c r="M357" s="648"/>
      <c r="N357" s="648"/>
      <c r="O357" s="648"/>
      <c r="P357" s="648"/>
      <c r="Q357" s="648"/>
      <c r="R357" s="648"/>
      <c r="S357" s="648"/>
      <c r="T357" s="648"/>
      <c r="U357" s="648"/>
      <c r="V357" s="648"/>
      <c r="W357" s="648"/>
      <c r="X357" s="648"/>
      <c r="Y357" s="648"/>
      <c r="Z357" s="648"/>
      <c r="AA357" s="648"/>
      <c r="AB357" s="648"/>
      <c r="AC357" s="648"/>
      <c r="AD357" s="500"/>
      <c r="AE357" s="654"/>
      <c r="AF357" s="654"/>
      <c r="AG357" s="654"/>
      <c r="AH357" s="654"/>
    </row>
    <row r="358" ht="15.75" hidden="1" customHeight="1">
      <c r="A358" s="654"/>
      <c r="B358" s="654"/>
      <c r="C358" s="643"/>
      <c r="D358" s="654"/>
      <c r="E358" s="654"/>
      <c r="F358" s="643"/>
      <c r="G358" s="643"/>
      <c r="H358" s="648"/>
      <c r="I358" s="648"/>
      <c r="J358" s="648"/>
      <c r="K358" s="648"/>
      <c r="L358" s="648"/>
      <c r="M358" s="648"/>
      <c r="N358" s="648"/>
      <c r="O358" s="648"/>
      <c r="P358" s="648"/>
      <c r="Q358" s="648"/>
      <c r="R358" s="648"/>
      <c r="S358" s="648"/>
      <c r="T358" s="648"/>
      <c r="U358" s="648"/>
      <c r="V358" s="648"/>
      <c r="W358" s="648"/>
      <c r="X358" s="648"/>
      <c r="Y358" s="648"/>
      <c r="Z358" s="648"/>
      <c r="AA358" s="648"/>
      <c r="AB358" s="648"/>
      <c r="AC358" s="648"/>
      <c r="AD358" s="500"/>
      <c r="AE358" s="654"/>
      <c r="AF358" s="654"/>
      <c r="AG358" s="654"/>
      <c r="AH358" s="654"/>
    </row>
    <row r="359" ht="15.75" hidden="1" customHeight="1">
      <c r="A359" s="654"/>
      <c r="B359" s="654"/>
      <c r="C359" s="643"/>
      <c r="D359" s="654"/>
      <c r="E359" s="654"/>
      <c r="F359" s="643"/>
      <c r="G359" s="643"/>
      <c r="H359" s="648"/>
      <c r="I359" s="648"/>
      <c r="J359" s="648"/>
      <c r="K359" s="501"/>
      <c r="L359" s="501"/>
      <c r="M359" s="648"/>
      <c r="N359" s="648"/>
      <c r="O359" s="648"/>
      <c r="P359" s="648"/>
      <c r="Q359" s="648"/>
      <c r="R359" s="648"/>
      <c r="S359" s="648"/>
      <c r="T359" s="648"/>
      <c r="U359" s="648"/>
      <c r="V359" s="648"/>
      <c r="W359" s="648"/>
      <c r="X359" s="648"/>
      <c r="Y359" s="648"/>
      <c r="Z359" s="648"/>
      <c r="AA359" s="648"/>
      <c r="AB359" s="648"/>
      <c r="AC359" s="648"/>
      <c r="AD359" s="500"/>
      <c r="AE359" s="654"/>
      <c r="AF359" s="654"/>
      <c r="AG359" s="654"/>
      <c r="AH359" s="654"/>
    </row>
    <row r="360" ht="15.75" hidden="1" customHeight="1">
      <c r="A360" s="654"/>
      <c r="B360" s="654"/>
      <c r="C360" s="643"/>
      <c r="D360" s="654"/>
      <c r="E360" s="654"/>
      <c r="F360" s="643"/>
      <c r="G360" s="643"/>
      <c r="H360" s="648"/>
      <c r="I360" s="648"/>
      <c r="J360" s="648"/>
      <c r="K360" s="501"/>
      <c r="L360" s="501"/>
      <c r="M360" s="648"/>
      <c r="N360" s="648"/>
      <c r="O360" s="648"/>
      <c r="P360" s="648"/>
      <c r="Q360" s="648"/>
      <c r="R360" s="648"/>
      <c r="S360" s="648"/>
      <c r="T360" s="648"/>
      <c r="U360" s="648"/>
      <c r="V360" s="648"/>
      <c r="W360" s="648"/>
      <c r="X360" s="648"/>
      <c r="Y360" s="648"/>
      <c r="Z360" s="648"/>
      <c r="AA360" s="648"/>
      <c r="AB360" s="501"/>
      <c r="AC360" s="648"/>
      <c r="AD360" s="500"/>
      <c r="AE360" s="654"/>
      <c r="AF360" s="654"/>
      <c r="AG360" s="654"/>
      <c r="AH360" s="654"/>
    </row>
    <row r="361" ht="15.75" hidden="1" customHeight="1">
      <c r="A361" s="654"/>
      <c r="B361" s="654"/>
      <c r="C361" s="643"/>
      <c r="D361" s="654"/>
      <c r="E361" s="654"/>
      <c r="F361" s="643"/>
      <c r="G361" s="643"/>
      <c r="H361" s="501"/>
      <c r="I361" s="501"/>
      <c r="J361" s="501"/>
      <c r="K361" s="501"/>
      <c r="L361" s="501"/>
      <c r="M361" s="501"/>
      <c r="N361" s="501"/>
      <c r="O361" s="501"/>
      <c r="P361" s="501"/>
      <c r="Q361" s="501"/>
      <c r="R361" s="501"/>
      <c r="S361" s="501"/>
      <c r="T361" s="501"/>
      <c r="U361" s="501"/>
      <c r="V361" s="501"/>
      <c r="W361" s="501"/>
      <c r="X361" s="501"/>
      <c r="Y361" s="501"/>
      <c r="Z361" s="501"/>
      <c r="AA361" s="501"/>
      <c r="AB361" s="501"/>
      <c r="AC361" s="501"/>
      <c r="AD361" s="500"/>
      <c r="AE361" s="654"/>
      <c r="AF361" s="654"/>
      <c r="AG361" s="654"/>
      <c r="AH361" s="654"/>
    </row>
    <row r="362" ht="15.75" hidden="1" customHeight="1">
      <c r="A362" s="654"/>
      <c r="B362" s="654"/>
      <c r="C362" s="643"/>
      <c r="D362" s="654"/>
      <c r="E362" s="654"/>
      <c r="F362" s="643"/>
      <c r="G362" s="643"/>
      <c r="H362" s="648"/>
      <c r="I362" s="648"/>
      <c r="J362" s="648"/>
      <c r="K362" s="501"/>
      <c r="L362" s="501"/>
      <c r="M362" s="648"/>
      <c r="N362" s="648"/>
      <c r="O362" s="648"/>
      <c r="P362" s="648"/>
      <c r="Q362" s="648"/>
      <c r="R362" s="648"/>
      <c r="S362" s="648"/>
      <c r="T362" s="648"/>
      <c r="U362" s="648"/>
      <c r="V362" s="648"/>
      <c r="W362" s="648"/>
      <c r="X362" s="648"/>
      <c r="Y362" s="648"/>
      <c r="Z362" s="648"/>
      <c r="AA362" s="648"/>
      <c r="AB362" s="648"/>
      <c r="AC362" s="648"/>
      <c r="AD362" s="500"/>
      <c r="AE362" s="654"/>
      <c r="AF362" s="654"/>
      <c r="AG362" s="654"/>
      <c r="AH362" s="654"/>
    </row>
    <row r="363" ht="15.75" hidden="1" customHeight="1">
      <c r="A363" s="654"/>
      <c r="B363" s="654"/>
      <c r="C363" s="643"/>
      <c r="D363" s="654"/>
      <c r="E363" s="654"/>
      <c r="F363" s="643"/>
      <c r="G363" s="643"/>
      <c r="H363" s="648"/>
      <c r="I363" s="648"/>
      <c r="J363" s="501"/>
      <c r="K363" s="501"/>
      <c r="L363" s="501"/>
      <c r="M363" s="648"/>
      <c r="N363" s="648"/>
      <c r="O363" s="648"/>
      <c r="P363" s="648"/>
      <c r="Q363" s="648"/>
      <c r="R363" s="648"/>
      <c r="S363" s="648"/>
      <c r="T363" s="648"/>
      <c r="U363" s="501"/>
      <c r="V363" s="648"/>
      <c r="W363" s="648"/>
      <c r="X363" s="648"/>
      <c r="Y363" s="501"/>
      <c r="Z363" s="648"/>
      <c r="AA363" s="501"/>
      <c r="AB363" s="648"/>
      <c r="AC363" s="648"/>
      <c r="AD363" s="500"/>
      <c r="AE363" s="654"/>
      <c r="AF363" s="654"/>
      <c r="AG363" s="654"/>
      <c r="AH363" s="654"/>
    </row>
    <row r="364" ht="15.75" hidden="1" customHeight="1">
      <c r="A364" s="654"/>
      <c r="B364" s="654"/>
      <c r="C364" s="643"/>
      <c r="D364" s="654"/>
      <c r="E364" s="654"/>
      <c r="F364" s="643"/>
      <c r="G364" s="643"/>
      <c r="H364" s="501"/>
      <c r="I364" s="501"/>
      <c r="J364" s="501"/>
      <c r="K364" s="501"/>
      <c r="L364" s="501"/>
      <c r="M364" s="501"/>
      <c r="N364" s="501"/>
      <c r="O364" s="501"/>
      <c r="P364" s="501"/>
      <c r="Q364" s="501"/>
      <c r="R364" s="501"/>
      <c r="S364" s="501"/>
      <c r="T364" s="501"/>
      <c r="U364" s="501"/>
      <c r="V364" s="501"/>
      <c r="W364" s="501"/>
      <c r="X364" s="501"/>
      <c r="Y364" s="501"/>
      <c r="Z364" s="501"/>
      <c r="AA364" s="501"/>
      <c r="AB364" s="501"/>
      <c r="AC364" s="648"/>
      <c r="AD364" s="500"/>
      <c r="AE364" s="654"/>
      <c r="AF364" s="654"/>
      <c r="AG364" s="654"/>
      <c r="AH364" s="654"/>
    </row>
    <row r="365" ht="15.75" hidden="1" customHeight="1">
      <c r="A365" s="654"/>
      <c r="B365" s="654"/>
      <c r="C365" s="643"/>
      <c r="D365" s="654"/>
      <c r="E365" s="654"/>
      <c r="F365" s="643"/>
      <c r="G365" s="643"/>
      <c r="H365" s="648"/>
      <c r="I365" s="648"/>
      <c r="J365" s="501"/>
      <c r="K365" s="501"/>
      <c r="L365" s="501"/>
      <c r="M365" s="648"/>
      <c r="N365" s="648"/>
      <c r="O365" s="648"/>
      <c r="P365" s="648"/>
      <c r="Q365" s="648"/>
      <c r="R365" s="648"/>
      <c r="S365" s="648"/>
      <c r="T365" s="648"/>
      <c r="U365" s="501"/>
      <c r="V365" s="648"/>
      <c r="W365" s="648"/>
      <c r="X365" s="648"/>
      <c r="Y365" s="501"/>
      <c r="Z365" s="648"/>
      <c r="AA365" s="501"/>
      <c r="AB365" s="501"/>
      <c r="AC365" s="648"/>
      <c r="AD365" s="500"/>
      <c r="AE365" s="654"/>
      <c r="AF365" s="654"/>
      <c r="AG365" s="654"/>
      <c r="AH365" s="654"/>
    </row>
    <row r="366" ht="15.75" hidden="1" customHeight="1">
      <c r="A366" s="654"/>
      <c r="B366" s="654"/>
      <c r="C366" s="643"/>
      <c r="D366" s="654"/>
      <c r="E366" s="654"/>
      <c r="F366" s="643"/>
      <c r="G366" s="643"/>
      <c r="H366" s="648"/>
      <c r="I366" s="648"/>
      <c r="J366" s="501"/>
      <c r="K366" s="501"/>
      <c r="L366" s="501"/>
      <c r="M366" s="648"/>
      <c r="N366" s="648"/>
      <c r="O366" s="648"/>
      <c r="P366" s="648"/>
      <c r="Q366" s="648"/>
      <c r="R366" s="648"/>
      <c r="S366" s="648"/>
      <c r="T366" s="648"/>
      <c r="U366" s="501"/>
      <c r="V366" s="648"/>
      <c r="W366" s="648"/>
      <c r="X366" s="648"/>
      <c r="Y366" s="501"/>
      <c r="Z366" s="648"/>
      <c r="AA366" s="501"/>
      <c r="AB366" s="501"/>
      <c r="AC366" s="648"/>
      <c r="AD366" s="500"/>
      <c r="AE366" s="654"/>
      <c r="AF366" s="654"/>
      <c r="AG366" s="654"/>
      <c r="AH366" s="654"/>
    </row>
    <row r="367" ht="15.75" hidden="1" customHeight="1">
      <c r="A367" s="654"/>
      <c r="B367" s="654"/>
      <c r="C367" s="643"/>
      <c r="D367" s="654"/>
      <c r="E367" s="654"/>
      <c r="F367" s="643"/>
      <c r="G367" s="643"/>
      <c r="H367" s="648"/>
      <c r="I367" s="648"/>
      <c r="J367" s="501"/>
      <c r="K367" s="501"/>
      <c r="L367" s="501"/>
      <c r="M367" s="648"/>
      <c r="N367" s="648"/>
      <c r="O367" s="648"/>
      <c r="P367" s="648"/>
      <c r="Q367" s="648"/>
      <c r="R367" s="648"/>
      <c r="S367" s="648"/>
      <c r="T367" s="648"/>
      <c r="U367" s="501"/>
      <c r="V367" s="648"/>
      <c r="W367" s="648"/>
      <c r="X367" s="648"/>
      <c r="Y367" s="501"/>
      <c r="Z367" s="648"/>
      <c r="AA367" s="501"/>
      <c r="AB367" s="501"/>
      <c r="AC367" s="648"/>
      <c r="AD367" s="500"/>
      <c r="AE367" s="654"/>
      <c r="AF367" s="654"/>
      <c r="AG367" s="654"/>
      <c r="AH367" s="654"/>
    </row>
    <row r="368" ht="15.75" hidden="1" customHeight="1">
      <c r="A368" s="654"/>
      <c r="B368" s="654"/>
      <c r="C368" s="643"/>
      <c r="D368" s="654"/>
      <c r="E368" s="654"/>
      <c r="F368" s="643"/>
      <c r="G368" s="643"/>
      <c r="H368" s="648"/>
      <c r="I368" s="648"/>
      <c r="J368" s="501"/>
      <c r="K368" s="501"/>
      <c r="L368" s="501"/>
      <c r="M368" s="648"/>
      <c r="N368" s="648"/>
      <c r="O368" s="648"/>
      <c r="P368" s="648"/>
      <c r="Q368" s="648"/>
      <c r="R368" s="648"/>
      <c r="S368" s="648"/>
      <c r="T368" s="648"/>
      <c r="U368" s="501"/>
      <c r="V368" s="648"/>
      <c r="W368" s="648"/>
      <c r="X368" s="648"/>
      <c r="Y368" s="501"/>
      <c r="Z368" s="648"/>
      <c r="AA368" s="501"/>
      <c r="AB368" s="648"/>
      <c r="AC368" s="648"/>
      <c r="AD368" s="500"/>
      <c r="AE368" s="654"/>
      <c r="AF368" s="654"/>
      <c r="AG368" s="654"/>
      <c r="AH368" s="654"/>
    </row>
    <row r="369" ht="15.75" hidden="1" customHeight="1">
      <c r="A369" s="654"/>
      <c r="B369" s="654"/>
      <c r="C369" s="643"/>
      <c r="D369" s="654"/>
      <c r="E369" s="654"/>
      <c r="F369" s="643"/>
      <c r="G369" s="643"/>
      <c r="H369" s="648"/>
      <c r="I369" s="648"/>
      <c r="J369" s="501"/>
      <c r="K369" s="501"/>
      <c r="L369" s="501"/>
      <c r="M369" s="648"/>
      <c r="N369" s="648"/>
      <c r="O369" s="648"/>
      <c r="P369" s="648"/>
      <c r="Q369" s="648"/>
      <c r="R369" s="648"/>
      <c r="S369" s="648"/>
      <c r="T369" s="648"/>
      <c r="U369" s="501"/>
      <c r="V369" s="648"/>
      <c r="W369" s="648"/>
      <c r="X369" s="648"/>
      <c r="Y369" s="501"/>
      <c r="Z369" s="648"/>
      <c r="AA369" s="501"/>
      <c r="AB369" s="501"/>
      <c r="AC369" s="501"/>
      <c r="AD369" s="500"/>
      <c r="AE369" s="654"/>
      <c r="AF369" s="654"/>
      <c r="AG369" s="654"/>
      <c r="AH369" s="654"/>
    </row>
    <row r="370" ht="15.75" hidden="1" customHeight="1">
      <c r="A370" s="654"/>
      <c r="B370" s="654"/>
      <c r="C370" s="643"/>
      <c r="D370" s="654"/>
      <c r="E370" s="654"/>
      <c r="F370" s="643"/>
      <c r="G370" s="643"/>
      <c r="H370" s="648"/>
      <c r="I370" s="648"/>
      <c r="J370" s="648"/>
      <c r="K370" s="501"/>
      <c r="L370" s="501"/>
      <c r="M370" s="648"/>
      <c r="N370" s="648"/>
      <c r="O370" s="648"/>
      <c r="P370" s="648"/>
      <c r="Q370" s="648"/>
      <c r="R370" s="648"/>
      <c r="S370" s="648"/>
      <c r="T370" s="648"/>
      <c r="U370" s="648"/>
      <c r="V370" s="648"/>
      <c r="W370" s="648"/>
      <c r="X370" s="648"/>
      <c r="Y370" s="648"/>
      <c r="Z370" s="648"/>
      <c r="AA370" s="648"/>
      <c r="AB370" s="648"/>
      <c r="AC370" s="648"/>
      <c r="AD370" s="500"/>
      <c r="AE370" s="654"/>
      <c r="AF370" s="654"/>
      <c r="AG370" s="654"/>
      <c r="AH370" s="654"/>
    </row>
    <row r="371" ht="15.75" hidden="1" customHeight="1">
      <c r="A371" s="654"/>
      <c r="B371" s="654"/>
      <c r="C371" s="643"/>
      <c r="D371" s="654"/>
      <c r="E371" s="654"/>
      <c r="F371" s="643"/>
      <c r="G371" s="643"/>
      <c r="H371" s="648"/>
      <c r="I371" s="648"/>
      <c r="J371" s="648"/>
      <c r="K371" s="648"/>
      <c r="L371" s="648"/>
      <c r="M371" s="648"/>
      <c r="N371" s="648"/>
      <c r="O371" s="648"/>
      <c r="P371" s="648"/>
      <c r="Q371" s="648"/>
      <c r="R371" s="648"/>
      <c r="S371" s="648"/>
      <c r="T371" s="648"/>
      <c r="U371" s="648"/>
      <c r="V371" s="648"/>
      <c r="W371" s="648"/>
      <c r="X371" s="648"/>
      <c r="Y371" s="648"/>
      <c r="Z371" s="648"/>
      <c r="AA371" s="648"/>
      <c r="AB371" s="648"/>
      <c r="AC371" s="648"/>
      <c r="AD371" s="500"/>
      <c r="AE371" s="654"/>
      <c r="AF371" s="654"/>
      <c r="AG371" s="654"/>
      <c r="AH371" s="654"/>
    </row>
    <row r="372" ht="15.75" hidden="1" customHeight="1">
      <c r="A372" s="654"/>
      <c r="B372" s="654"/>
      <c r="C372" s="643"/>
      <c r="D372" s="654"/>
      <c r="E372" s="654"/>
      <c r="F372" s="643"/>
      <c r="G372" s="643"/>
      <c r="H372" s="648"/>
      <c r="I372" s="648"/>
      <c r="J372" s="648"/>
      <c r="K372" s="501"/>
      <c r="L372" s="501"/>
      <c r="M372" s="648"/>
      <c r="N372" s="648"/>
      <c r="O372" s="648"/>
      <c r="P372" s="648"/>
      <c r="Q372" s="648"/>
      <c r="R372" s="648"/>
      <c r="S372" s="648"/>
      <c r="T372" s="648"/>
      <c r="U372" s="648"/>
      <c r="V372" s="648"/>
      <c r="W372" s="648"/>
      <c r="X372" s="648"/>
      <c r="Y372" s="648"/>
      <c r="Z372" s="648"/>
      <c r="AA372" s="648"/>
      <c r="AB372" s="648"/>
      <c r="AC372" s="648"/>
      <c r="AD372" s="500"/>
      <c r="AE372" s="654"/>
      <c r="AF372" s="654"/>
      <c r="AG372" s="654"/>
      <c r="AH372" s="654"/>
    </row>
    <row r="373" ht="15.75" hidden="1" customHeight="1">
      <c r="A373" s="654"/>
      <c r="B373" s="654"/>
      <c r="C373" s="643"/>
      <c r="D373" s="654"/>
      <c r="E373" s="654"/>
      <c r="F373" s="643"/>
      <c r="G373" s="643"/>
      <c r="H373" s="500"/>
      <c r="I373" s="500"/>
      <c r="J373" s="500"/>
      <c r="K373" s="500"/>
      <c r="L373" s="500"/>
      <c r="M373" s="500"/>
      <c r="N373" s="500"/>
      <c r="O373" s="500"/>
      <c r="P373" s="500"/>
      <c r="Q373" s="500"/>
      <c r="R373" s="500"/>
      <c r="S373" s="500"/>
      <c r="T373" s="500"/>
      <c r="U373" s="500"/>
      <c r="V373" s="500"/>
      <c r="W373" s="500"/>
      <c r="X373" s="500"/>
      <c r="Y373" s="500"/>
      <c r="Z373" s="500"/>
      <c r="AA373" s="500"/>
      <c r="AB373" s="500"/>
      <c r="AC373" s="648"/>
      <c r="AD373" s="500"/>
      <c r="AE373" s="654"/>
      <c r="AF373" s="654"/>
      <c r="AG373" s="654"/>
      <c r="AH373" s="654"/>
    </row>
    <row r="374" ht="15.75" hidden="1" customHeight="1">
      <c r="A374" s="654"/>
      <c r="B374" s="654"/>
      <c r="C374" s="643"/>
      <c r="D374" s="654"/>
      <c r="E374" s="654"/>
      <c r="F374" s="643"/>
      <c r="G374" s="643"/>
      <c r="H374" s="500"/>
      <c r="I374" s="500"/>
      <c r="J374" s="500"/>
      <c r="K374" s="500"/>
      <c r="L374" s="500"/>
      <c r="M374" s="500"/>
      <c r="N374" s="500"/>
      <c r="O374" s="500"/>
      <c r="P374" s="500"/>
      <c r="Q374" s="500"/>
      <c r="R374" s="500"/>
      <c r="S374" s="500"/>
      <c r="T374" s="500"/>
      <c r="U374" s="500"/>
      <c r="V374" s="500"/>
      <c r="W374" s="500"/>
      <c r="X374" s="500"/>
      <c r="Y374" s="500"/>
      <c r="Z374" s="500"/>
      <c r="AA374" s="500"/>
      <c r="AB374" s="501"/>
      <c r="AC374" s="500"/>
      <c r="AD374" s="500"/>
      <c r="AE374" s="654"/>
      <c r="AF374" s="654"/>
      <c r="AG374" s="654"/>
      <c r="AH374" s="654"/>
    </row>
    <row r="375" ht="15.75" hidden="1" customHeight="1">
      <c r="A375" s="654"/>
      <c r="B375" s="654"/>
      <c r="C375" s="643"/>
      <c r="D375" s="654"/>
      <c r="E375" s="654"/>
      <c r="F375" s="643"/>
      <c r="G375" s="643"/>
      <c r="H375" s="500"/>
      <c r="I375" s="500"/>
      <c r="J375" s="500"/>
      <c r="K375" s="500"/>
      <c r="L375" s="500"/>
      <c r="M375" s="500"/>
      <c r="N375" s="500"/>
      <c r="O375" s="500"/>
      <c r="P375" s="500"/>
      <c r="Q375" s="500"/>
      <c r="R375" s="500"/>
      <c r="S375" s="500"/>
      <c r="T375" s="500"/>
      <c r="U375" s="500"/>
      <c r="V375" s="500"/>
      <c r="W375" s="500"/>
      <c r="X375" s="500"/>
      <c r="Y375" s="500"/>
      <c r="Z375" s="500"/>
      <c r="AA375" s="500"/>
      <c r="AB375" s="501"/>
      <c r="AC375" s="648"/>
      <c r="AD375" s="500"/>
      <c r="AE375" s="654"/>
      <c r="AF375" s="654"/>
      <c r="AG375" s="654"/>
      <c r="AH375" s="654"/>
    </row>
    <row r="376" ht="15.75" hidden="1" customHeight="1">
      <c r="A376" s="654"/>
      <c r="B376" s="654"/>
      <c r="C376" s="643"/>
      <c r="D376" s="654"/>
      <c r="E376" s="654"/>
      <c r="F376" s="643"/>
      <c r="G376" s="643"/>
      <c r="H376" s="500"/>
      <c r="I376" s="500"/>
      <c r="J376" s="500"/>
      <c r="K376" s="501"/>
      <c r="L376" s="501"/>
      <c r="M376" s="500"/>
      <c r="N376" s="500"/>
      <c r="O376" s="500"/>
      <c r="P376" s="500"/>
      <c r="Q376" s="500"/>
      <c r="R376" s="500"/>
      <c r="S376" s="500"/>
      <c r="T376" s="500"/>
      <c r="U376" s="500"/>
      <c r="V376" s="500"/>
      <c r="W376" s="500"/>
      <c r="X376" s="500"/>
      <c r="Y376" s="500"/>
      <c r="Z376" s="500"/>
      <c r="AA376" s="500"/>
      <c r="AB376" s="500"/>
      <c r="AC376" s="648"/>
      <c r="AD376" s="500"/>
      <c r="AE376" s="654"/>
      <c r="AF376" s="654"/>
      <c r="AG376" s="654"/>
      <c r="AH376" s="654"/>
    </row>
    <row r="377" ht="15.75" hidden="1" customHeight="1">
      <c r="A377" s="654"/>
      <c r="B377" s="654"/>
      <c r="C377" s="643"/>
      <c r="D377" s="654"/>
      <c r="E377" s="654"/>
      <c r="F377" s="643"/>
      <c r="G377" s="643"/>
      <c r="H377" s="501"/>
      <c r="I377" s="501"/>
      <c r="J377" s="501"/>
      <c r="K377" s="501"/>
      <c r="L377" s="501"/>
      <c r="M377" s="501"/>
      <c r="N377" s="501"/>
      <c r="O377" s="501"/>
      <c r="P377" s="501"/>
      <c r="Q377" s="501"/>
      <c r="R377" s="501"/>
      <c r="S377" s="501"/>
      <c r="T377" s="501"/>
      <c r="U377" s="501"/>
      <c r="V377" s="501"/>
      <c r="W377" s="501"/>
      <c r="X377" s="501"/>
      <c r="Y377" s="501"/>
      <c r="Z377" s="501"/>
      <c r="AA377" s="501"/>
      <c r="AB377" s="501"/>
      <c r="AC377" s="648"/>
      <c r="AD377" s="500"/>
      <c r="AE377" s="654"/>
      <c r="AF377" s="654"/>
      <c r="AG377" s="654"/>
      <c r="AH377" s="654"/>
    </row>
    <row r="378" ht="15.75" hidden="1" customHeight="1">
      <c r="A378" s="654"/>
      <c r="B378" s="654"/>
      <c r="C378" s="643"/>
      <c r="D378" s="654"/>
      <c r="E378" s="654"/>
      <c r="F378" s="643"/>
      <c r="G378" s="643"/>
      <c r="H378" s="501"/>
      <c r="I378" s="501"/>
      <c r="J378" s="501"/>
      <c r="K378" s="501"/>
      <c r="L378" s="501"/>
      <c r="M378" s="501"/>
      <c r="N378" s="501"/>
      <c r="O378" s="501"/>
      <c r="P378" s="501"/>
      <c r="Q378" s="501"/>
      <c r="R378" s="501"/>
      <c r="S378" s="501"/>
      <c r="T378" s="501"/>
      <c r="U378" s="501"/>
      <c r="V378" s="501"/>
      <c r="W378" s="501"/>
      <c r="X378" s="501"/>
      <c r="Y378" s="501"/>
      <c r="Z378" s="501"/>
      <c r="AA378" s="501"/>
      <c r="AB378" s="501"/>
      <c r="AC378" s="648"/>
      <c r="AD378" s="500"/>
      <c r="AE378" s="654"/>
      <c r="AF378" s="654"/>
      <c r="AG378" s="654"/>
      <c r="AH378" s="654"/>
    </row>
    <row r="379" ht="15.75" hidden="1" customHeight="1">
      <c r="A379" s="654"/>
      <c r="B379" s="654"/>
      <c r="C379" s="643"/>
      <c r="D379" s="654"/>
      <c r="E379" s="654"/>
      <c r="F379" s="643"/>
      <c r="G379" s="643"/>
      <c r="H379" s="501"/>
      <c r="I379" s="501"/>
      <c r="J379" s="648"/>
      <c r="K379" s="501"/>
      <c r="L379" s="501"/>
      <c r="M379" s="501"/>
      <c r="N379" s="501"/>
      <c r="O379" s="648"/>
      <c r="P379" s="648"/>
      <c r="Q379" s="648"/>
      <c r="R379" s="648"/>
      <c r="S379" s="648"/>
      <c r="T379" s="648"/>
      <c r="U379" s="648"/>
      <c r="V379" s="501"/>
      <c r="W379" s="648"/>
      <c r="X379" s="648"/>
      <c r="Y379" s="648"/>
      <c r="Z379" s="501"/>
      <c r="AA379" s="648"/>
      <c r="AB379" s="500"/>
      <c r="AC379" s="648"/>
      <c r="AD379" s="500"/>
      <c r="AE379" s="654"/>
      <c r="AF379" s="654"/>
      <c r="AG379" s="654"/>
      <c r="AH379" s="654"/>
    </row>
    <row r="380" ht="15.75" hidden="1" customHeight="1">
      <c r="A380" s="654"/>
      <c r="B380" s="654"/>
      <c r="C380" s="643"/>
      <c r="D380" s="654"/>
      <c r="E380" s="654"/>
      <c r="F380" s="643"/>
      <c r="G380" s="643"/>
      <c r="H380" s="501"/>
      <c r="I380" s="501"/>
      <c r="J380" s="501"/>
      <c r="K380" s="501"/>
      <c r="L380" s="501"/>
      <c r="M380" s="501"/>
      <c r="N380" s="501"/>
      <c r="O380" s="501"/>
      <c r="P380" s="501"/>
      <c r="Q380" s="501"/>
      <c r="R380" s="501"/>
      <c r="S380" s="501"/>
      <c r="T380" s="501"/>
      <c r="U380" s="501"/>
      <c r="V380" s="501"/>
      <c r="W380" s="501"/>
      <c r="X380" s="501"/>
      <c r="Y380" s="501"/>
      <c r="Z380" s="501"/>
      <c r="AA380" s="501"/>
      <c r="AB380" s="501"/>
      <c r="AC380" s="500"/>
      <c r="AD380" s="500"/>
      <c r="AE380" s="654"/>
      <c r="AF380" s="654"/>
      <c r="AG380" s="654"/>
      <c r="AH380" s="654"/>
    </row>
    <row r="381" ht="15.75" hidden="1" customHeight="1">
      <c r="A381" s="654"/>
      <c r="B381" s="654"/>
      <c r="C381" s="643"/>
      <c r="D381" s="654"/>
      <c r="E381" s="654"/>
      <c r="F381" s="643"/>
      <c r="G381" s="643"/>
      <c r="H381" s="501"/>
      <c r="I381" s="501"/>
      <c r="J381" s="501"/>
      <c r="K381" s="501"/>
      <c r="L381" s="501"/>
      <c r="M381" s="501"/>
      <c r="N381" s="501"/>
      <c r="O381" s="501"/>
      <c r="P381" s="501"/>
      <c r="Q381" s="501"/>
      <c r="R381" s="501"/>
      <c r="S381" s="501"/>
      <c r="T381" s="501"/>
      <c r="U381" s="501"/>
      <c r="V381" s="501"/>
      <c r="W381" s="501"/>
      <c r="X381" s="501"/>
      <c r="Y381" s="501"/>
      <c r="Z381" s="501"/>
      <c r="AA381" s="501"/>
      <c r="AB381" s="501"/>
      <c r="AC381" s="500"/>
      <c r="AD381" s="500"/>
      <c r="AE381" s="654"/>
      <c r="AF381" s="654"/>
      <c r="AG381" s="654"/>
      <c r="AH381" s="654"/>
    </row>
    <row r="382" ht="15.75" hidden="1" customHeight="1">
      <c r="A382" s="654"/>
      <c r="B382" s="654"/>
      <c r="C382" s="643"/>
      <c r="D382" s="654"/>
      <c r="E382" s="654"/>
      <c r="F382" s="643"/>
      <c r="G382" s="643"/>
      <c r="H382" s="501"/>
      <c r="I382" s="501"/>
      <c r="J382" s="501"/>
      <c r="K382" s="501"/>
      <c r="L382" s="501"/>
      <c r="M382" s="501"/>
      <c r="N382" s="501"/>
      <c r="O382" s="501"/>
      <c r="P382" s="501"/>
      <c r="Q382" s="501"/>
      <c r="R382" s="501"/>
      <c r="S382" s="501"/>
      <c r="T382" s="501"/>
      <c r="U382" s="501"/>
      <c r="V382" s="501"/>
      <c r="W382" s="501"/>
      <c r="X382" s="501"/>
      <c r="Y382" s="501"/>
      <c r="Z382" s="501"/>
      <c r="AA382" s="501"/>
      <c r="AB382" s="501"/>
      <c r="AC382" s="500"/>
      <c r="AD382" s="500"/>
      <c r="AE382" s="654"/>
      <c r="AF382" s="654"/>
      <c r="AG382" s="654"/>
      <c r="AH382" s="654"/>
    </row>
    <row r="383" ht="15.75" hidden="1" customHeight="1">
      <c r="A383" s="654"/>
      <c r="B383" s="654"/>
      <c r="C383" s="643"/>
      <c r="D383" s="654"/>
      <c r="E383" s="654"/>
      <c r="F383" s="643"/>
      <c r="G383" s="643"/>
      <c r="H383" s="648"/>
      <c r="I383" s="648"/>
      <c r="J383" s="648"/>
      <c r="K383" s="648"/>
      <c r="L383" s="648"/>
      <c r="M383" s="648"/>
      <c r="N383" s="648"/>
      <c r="O383" s="648"/>
      <c r="P383" s="648"/>
      <c r="Q383" s="648"/>
      <c r="R383" s="648"/>
      <c r="S383" s="648"/>
      <c r="T383" s="648"/>
      <c r="U383" s="648"/>
      <c r="V383" s="648"/>
      <c r="W383" s="648"/>
      <c r="X383" s="648"/>
      <c r="Y383" s="648"/>
      <c r="Z383" s="648"/>
      <c r="AA383" s="648"/>
      <c r="AB383" s="501"/>
      <c r="AC383" s="500"/>
      <c r="AD383" s="500"/>
      <c r="AE383" s="654"/>
      <c r="AF383" s="654"/>
      <c r="AG383" s="654"/>
      <c r="AH383" s="654"/>
    </row>
    <row r="384" ht="15.75" hidden="1" customHeight="1">
      <c r="A384" s="654"/>
      <c r="B384" s="654"/>
      <c r="C384" s="643"/>
      <c r="D384" s="654"/>
      <c r="E384" s="654"/>
      <c r="F384" s="643"/>
      <c r="G384" s="643"/>
      <c r="H384" s="648"/>
      <c r="I384" s="648"/>
      <c r="J384" s="648"/>
      <c r="K384" s="648"/>
      <c r="L384" s="648"/>
      <c r="M384" s="648"/>
      <c r="N384" s="648"/>
      <c r="O384" s="648"/>
      <c r="P384" s="648"/>
      <c r="Q384" s="648"/>
      <c r="R384" s="648"/>
      <c r="S384" s="648"/>
      <c r="T384" s="648"/>
      <c r="U384" s="648"/>
      <c r="V384" s="648"/>
      <c r="W384" s="648"/>
      <c r="X384" s="648"/>
      <c r="Y384" s="648"/>
      <c r="Z384" s="648"/>
      <c r="AA384" s="648"/>
      <c r="AB384" s="501"/>
      <c r="AC384" s="500"/>
      <c r="AD384" s="500"/>
      <c r="AE384" s="654"/>
      <c r="AF384" s="654"/>
      <c r="AG384" s="654"/>
      <c r="AH384" s="654"/>
    </row>
    <row r="385" ht="15.75" hidden="1" customHeight="1">
      <c r="A385" s="654"/>
      <c r="B385" s="654"/>
      <c r="C385" s="643"/>
      <c r="D385" s="654"/>
      <c r="E385" s="654"/>
      <c r="F385" s="643"/>
      <c r="G385" s="643"/>
      <c r="H385" s="648"/>
      <c r="I385" s="648"/>
      <c r="J385" s="648"/>
      <c r="K385" s="648"/>
      <c r="L385" s="648"/>
      <c r="M385" s="648"/>
      <c r="N385" s="648"/>
      <c r="O385" s="648"/>
      <c r="P385" s="648"/>
      <c r="Q385" s="648"/>
      <c r="R385" s="648"/>
      <c r="S385" s="648"/>
      <c r="T385" s="648"/>
      <c r="U385" s="648"/>
      <c r="V385" s="648"/>
      <c r="W385" s="648"/>
      <c r="X385" s="648"/>
      <c r="Y385" s="648"/>
      <c r="Z385" s="648"/>
      <c r="AA385" s="648"/>
      <c r="AB385" s="501"/>
      <c r="AC385" s="648"/>
      <c r="AD385" s="500"/>
      <c r="AE385" s="654"/>
      <c r="AF385" s="654"/>
      <c r="AG385" s="654"/>
      <c r="AH385" s="654"/>
    </row>
    <row r="386" ht="15.75" hidden="1" customHeight="1">
      <c r="A386" s="654"/>
      <c r="B386" s="654"/>
      <c r="C386" s="643"/>
      <c r="D386" s="654"/>
      <c r="E386" s="654"/>
      <c r="F386" s="643"/>
      <c r="G386" s="643"/>
      <c r="H386" s="500"/>
      <c r="I386" s="500"/>
      <c r="J386" s="500"/>
      <c r="K386" s="500"/>
      <c r="L386" s="500"/>
      <c r="M386" s="500"/>
      <c r="N386" s="500"/>
      <c r="O386" s="500"/>
      <c r="P386" s="500"/>
      <c r="Q386" s="500"/>
      <c r="R386" s="500"/>
      <c r="S386" s="500"/>
      <c r="T386" s="500"/>
      <c r="U386" s="500"/>
      <c r="V386" s="500"/>
      <c r="W386" s="500"/>
      <c r="X386" s="500"/>
      <c r="Y386" s="500"/>
      <c r="Z386" s="500"/>
      <c r="AA386" s="500"/>
      <c r="AB386" s="501"/>
      <c r="AC386" s="648"/>
      <c r="AD386" s="500"/>
      <c r="AE386" s="654"/>
      <c r="AF386" s="654"/>
      <c r="AG386" s="654"/>
      <c r="AH386" s="654"/>
    </row>
    <row r="387" ht="15.75" hidden="1" customHeight="1">
      <c r="A387" s="654"/>
      <c r="B387" s="654"/>
      <c r="C387" s="643"/>
      <c r="D387" s="654"/>
      <c r="E387" s="654"/>
      <c r="F387" s="643"/>
      <c r="G387" s="643"/>
      <c r="H387" s="500"/>
      <c r="I387" s="500"/>
      <c r="J387" s="500"/>
      <c r="K387" s="501"/>
      <c r="L387" s="501"/>
      <c r="M387" s="500"/>
      <c r="N387" s="500"/>
      <c r="O387" s="500"/>
      <c r="P387" s="500"/>
      <c r="Q387" s="500"/>
      <c r="R387" s="500"/>
      <c r="S387" s="500"/>
      <c r="T387" s="500"/>
      <c r="U387" s="500"/>
      <c r="V387" s="500"/>
      <c r="W387" s="500"/>
      <c r="X387" s="500"/>
      <c r="Y387" s="500"/>
      <c r="Z387" s="500"/>
      <c r="AA387" s="500"/>
      <c r="AB387" s="500"/>
      <c r="AC387" s="648"/>
      <c r="AD387" s="500"/>
      <c r="AE387" s="654"/>
      <c r="AF387" s="654"/>
      <c r="AG387" s="654"/>
      <c r="AH387" s="654"/>
    </row>
    <row r="388" ht="15.75" hidden="1" customHeight="1">
      <c r="A388" s="654"/>
      <c r="B388" s="654"/>
      <c r="C388" s="643"/>
      <c r="D388" s="654"/>
      <c r="E388" s="654"/>
      <c r="F388" s="643"/>
      <c r="G388" s="643"/>
      <c r="H388" s="648"/>
      <c r="I388" s="648"/>
      <c r="J388" s="648"/>
      <c r="K388" s="648"/>
      <c r="L388" s="648"/>
      <c r="M388" s="648"/>
      <c r="N388" s="648"/>
      <c r="O388" s="648"/>
      <c r="P388" s="648"/>
      <c r="Q388" s="648"/>
      <c r="R388" s="648"/>
      <c r="S388" s="648"/>
      <c r="T388" s="648"/>
      <c r="U388" s="648"/>
      <c r="V388" s="648"/>
      <c r="W388" s="648"/>
      <c r="X388" s="648"/>
      <c r="Y388" s="648"/>
      <c r="Z388" s="648"/>
      <c r="AA388" s="648"/>
      <c r="AB388" s="500"/>
      <c r="AC388" s="648"/>
      <c r="AD388" s="500"/>
      <c r="AE388" s="654"/>
      <c r="AF388" s="654"/>
      <c r="AG388" s="654"/>
      <c r="AH388" s="654"/>
    </row>
    <row r="389" ht="15.75" hidden="1" customHeight="1">
      <c r="A389" s="654"/>
      <c r="B389" s="654"/>
      <c r="C389" s="643"/>
      <c r="D389" s="654"/>
      <c r="E389" s="654"/>
      <c r="F389" s="643"/>
      <c r="G389" s="643"/>
      <c r="H389" s="500"/>
      <c r="I389" s="500"/>
      <c r="J389" s="648"/>
      <c r="K389" s="648"/>
      <c r="L389" s="648"/>
      <c r="M389" s="500"/>
      <c r="N389" s="500"/>
      <c r="O389" s="648"/>
      <c r="P389" s="648"/>
      <c r="Q389" s="648"/>
      <c r="R389" s="648"/>
      <c r="S389" s="648"/>
      <c r="T389" s="648"/>
      <c r="U389" s="648"/>
      <c r="V389" s="500"/>
      <c r="W389" s="648"/>
      <c r="X389" s="648"/>
      <c r="Y389" s="648"/>
      <c r="Z389" s="500"/>
      <c r="AA389" s="648"/>
      <c r="AB389" s="648"/>
      <c r="AC389" s="648"/>
      <c r="AD389" s="500"/>
      <c r="AE389" s="654"/>
      <c r="AF389" s="654"/>
      <c r="AG389" s="654"/>
      <c r="AH389" s="654"/>
    </row>
    <row r="390" ht="15.75" hidden="1" customHeight="1">
      <c r="A390" s="654"/>
      <c r="B390" s="654"/>
      <c r="C390" s="643"/>
      <c r="D390" s="654"/>
      <c r="E390" s="654"/>
      <c r="F390" s="643"/>
      <c r="G390" s="643"/>
      <c r="H390" s="648"/>
      <c r="I390" s="648"/>
      <c r="J390" s="648"/>
      <c r="K390" s="501"/>
      <c r="L390" s="501"/>
      <c r="M390" s="648"/>
      <c r="N390" s="648"/>
      <c r="O390" s="648"/>
      <c r="P390" s="648"/>
      <c r="Q390" s="648"/>
      <c r="R390" s="648"/>
      <c r="S390" s="648"/>
      <c r="T390" s="648"/>
      <c r="U390" s="648"/>
      <c r="V390" s="648"/>
      <c r="W390" s="648"/>
      <c r="X390" s="648"/>
      <c r="Y390" s="648"/>
      <c r="Z390" s="648"/>
      <c r="AA390" s="648"/>
      <c r="AB390" s="648"/>
      <c r="AC390" s="648"/>
      <c r="AD390" s="500"/>
      <c r="AE390" s="654"/>
      <c r="AF390" s="654"/>
      <c r="AG390" s="654"/>
      <c r="AH390" s="654"/>
    </row>
    <row r="391" ht="15.75" hidden="1" customHeight="1">
      <c r="A391" s="654"/>
      <c r="B391" s="654"/>
      <c r="C391" s="643"/>
      <c r="D391" s="654"/>
      <c r="E391" s="654"/>
      <c r="F391" s="643"/>
      <c r="G391" s="643"/>
      <c r="H391" s="500"/>
      <c r="I391" s="500"/>
      <c r="J391" s="648"/>
      <c r="K391" s="501"/>
      <c r="L391" s="501"/>
      <c r="M391" s="500"/>
      <c r="N391" s="500"/>
      <c r="O391" s="648"/>
      <c r="P391" s="648"/>
      <c r="Q391" s="648"/>
      <c r="R391" s="648"/>
      <c r="S391" s="648"/>
      <c r="T391" s="648"/>
      <c r="U391" s="648"/>
      <c r="V391" s="500"/>
      <c r="W391" s="648"/>
      <c r="X391" s="648"/>
      <c r="Y391" s="648"/>
      <c r="Z391" s="500"/>
      <c r="AA391" s="648"/>
      <c r="AB391" s="648"/>
      <c r="AC391" s="648"/>
      <c r="AD391" s="500"/>
      <c r="AE391" s="654"/>
      <c r="AF391" s="654"/>
      <c r="AG391" s="654"/>
      <c r="AH391" s="654"/>
    </row>
    <row r="392" ht="15.75" hidden="1" customHeight="1">
      <c r="A392" s="654"/>
      <c r="B392" s="654"/>
      <c r="C392" s="643"/>
      <c r="D392" s="654"/>
      <c r="E392" s="654"/>
      <c r="F392" s="643"/>
      <c r="G392" s="643"/>
      <c r="H392" s="648"/>
      <c r="I392" s="648"/>
      <c r="J392" s="648"/>
      <c r="K392" s="648"/>
      <c r="L392" s="648"/>
      <c r="M392" s="648"/>
      <c r="N392" s="648"/>
      <c r="O392" s="648"/>
      <c r="P392" s="648"/>
      <c r="Q392" s="648"/>
      <c r="R392" s="648"/>
      <c r="S392" s="648"/>
      <c r="T392" s="648"/>
      <c r="U392" s="648"/>
      <c r="V392" s="648"/>
      <c r="W392" s="648"/>
      <c r="X392" s="648"/>
      <c r="Y392" s="648"/>
      <c r="Z392" s="648"/>
      <c r="AA392" s="648"/>
      <c r="AB392" s="648"/>
      <c r="AC392" s="648"/>
      <c r="AD392" s="500"/>
      <c r="AE392" s="654"/>
      <c r="AF392" s="654"/>
      <c r="AG392" s="654"/>
      <c r="AH392" s="654"/>
    </row>
    <row r="393" ht="15.75" hidden="1" customHeight="1">
      <c r="A393" s="654"/>
      <c r="B393" s="654"/>
      <c r="C393" s="643"/>
      <c r="D393" s="654"/>
      <c r="E393" s="654"/>
      <c r="F393" s="643"/>
      <c r="G393" s="643"/>
      <c r="H393" s="648"/>
      <c r="I393" s="648"/>
      <c r="J393" s="648"/>
      <c r="K393" s="501"/>
      <c r="L393" s="501"/>
      <c r="M393" s="648"/>
      <c r="N393" s="648"/>
      <c r="O393" s="648"/>
      <c r="P393" s="648"/>
      <c r="Q393" s="648"/>
      <c r="R393" s="648"/>
      <c r="S393" s="648"/>
      <c r="T393" s="648"/>
      <c r="U393" s="648"/>
      <c r="V393" s="648"/>
      <c r="W393" s="648"/>
      <c r="X393" s="648"/>
      <c r="Y393" s="648"/>
      <c r="Z393" s="648"/>
      <c r="AA393" s="648"/>
      <c r="AB393" s="648"/>
      <c r="AC393" s="648"/>
      <c r="AD393" s="500"/>
      <c r="AE393" s="654"/>
      <c r="AF393" s="654"/>
      <c r="AG393" s="654"/>
      <c r="AH393" s="654"/>
    </row>
    <row r="394" ht="15.75" hidden="1" customHeight="1">
      <c r="A394" s="654"/>
      <c r="B394" s="654"/>
      <c r="C394" s="643"/>
      <c r="D394" s="654"/>
      <c r="E394" s="654"/>
      <c r="F394" s="643"/>
      <c r="G394" s="643"/>
      <c r="H394" s="500"/>
      <c r="I394" s="500"/>
      <c r="J394" s="500"/>
      <c r="K394" s="500"/>
      <c r="L394" s="500"/>
      <c r="M394" s="500"/>
      <c r="N394" s="500"/>
      <c r="O394" s="500"/>
      <c r="P394" s="500"/>
      <c r="Q394" s="500"/>
      <c r="R394" s="500"/>
      <c r="S394" s="500"/>
      <c r="T394" s="500"/>
      <c r="U394" s="500"/>
      <c r="V394" s="500"/>
      <c r="W394" s="500"/>
      <c r="X394" s="500"/>
      <c r="Y394" s="500"/>
      <c r="Z394" s="500"/>
      <c r="AA394" s="500"/>
      <c r="AB394" s="500"/>
      <c r="AC394" s="648"/>
      <c r="AD394" s="500"/>
      <c r="AE394" s="654"/>
      <c r="AF394" s="654"/>
      <c r="AG394" s="654"/>
      <c r="AH394" s="654"/>
    </row>
    <row r="395" ht="15.75" hidden="1" customHeight="1">
      <c r="A395" s="654"/>
      <c r="B395" s="654"/>
      <c r="C395" s="643"/>
      <c r="D395" s="654"/>
      <c r="E395" s="654"/>
      <c r="F395" s="643"/>
      <c r="G395" s="643"/>
      <c r="H395" s="500"/>
      <c r="I395" s="500"/>
      <c r="J395" s="500"/>
      <c r="K395" s="500"/>
      <c r="L395" s="500"/>
      <c r="M395" s="500"/>
      <c r="N395" s="500"/>
      <c r="O395" s="500"/>
      <c r="P395" s="500"/>
      <c r="Q395" s="500"/>
      <c r="R395" s="500"/>
      <c r="S395" s="500"/>
      <c r="T395" s="500"/>
      <c r="U395" s="500"/>
      <c r="V395" s="500"/>
      <c r="W395" s="500"/>
      <c r="X395" s="500"/>
      <c r="Y395" s="500"/>
      <c r="Z395" s="500"/>
      <c r="AA395" s="500"/>
      <c r="AB395" s="501"/>
      <c r="AC395" s="500"/>
      <c r="AD395" s="500"/>
      <c r="AE395" s="654"/>
      <c r="AF395" s="654"/>
      <c r="AG395" s="654"/>
      <c r="AH395" s="654"/>
    </row>
    <row r="396" ht="15.75" hidden="1" customHeight="1">
      <c r="A396" s="654"/>
      <c r="B396" s="654"/>
      <c r="C396" s="643"/>
      <c r="D396" s="654"/>
      <c r="E396" s="654"/>
      <c r="F396" s="643"/>
      <c r="G396" s="643"/>
      <c r="H396" s="500"/>
      <c r="I396" s="500"/>
      <c r="J396" s="500"/>
      <c r="K396" s="500"/>
      <c r="L396" s="500"/>
      <c r="M396" s="500"/>
      <c r="N396" s="500"/>
      <c r="O396" s="500"/>
      <c r="P396" s="500"/>
      <c r="Q396" s="500"/>
      <c r="R396" s="500"/>
      <c r="S396" s="500"/>
      <c r="T396" s="500"/>
      <c r="U396" s="500"/>
      <c r="V396" s="500"/>
      <c r="W396" s="500"/>
      <c r="X396" s="500"/>
      <c r="Y396" s="500"/>
      <c r="Z396" s="500"/>
      <c r="AA396" s="500"/>
      <c r="AB396" s="501"/>
      <c r="AC396" s="648"/>
      <c r="AD396" s="500"/>
      <c r="AE396" s="654"/>
      <c r="AF396" s="654"/>
      <c r="AG396" s="654"/>
      <c r="AH396" s="654"/>
    </row>
    <row r="397" ht="15.75" hidden="1" customHeight="1">
      <c r="A397" s="654"/>
      <c r="B397" s="654"/>
      <c r="C397" s="643"/>
      <c r="D397" s="654"/>
      <c r="E397" s="654"/>
      <c r="F397" s="643"/>
      <c r="G397" s="643"/>
      <c r="H397" s="500"/>
      <c r="I397" s="500"/>
      <c r="J397" s="500"/>
      <c r="K397" s="501"/>
      <c r="L397" s="501"/>
      <c r="M397" s="500"/>
      <c r="N397" s="500"/>
      <c r="O397" s="500"/>
      <c r="P397" s="500"/>
      <c r="Q397" s="500"/>
      <c r="R397" s="500"/>
      <c r="S397" s="500"/>
      <c r="T397" s="500"/>
      <c r="U397" s="500"/>
      <c r="V397" s="500"/>
      <c r="W397" s="500"/>
      <c r="X397" s="500"/>
      <c r="Y397" s="500"/>
      <c r="Z397" s="500"/>
      <c r="AA397" s="500"/>
      <c r="AB397" s="500"/>
      <c r="AC397" s="648"/>
      <c r="AD397" s="500"/>
      <c r="AE397" s="654"/>
      <c r="AF397" s="654"/>
      <c r="AG397" s="654"/>
      <c r="AH397" s="654"/>
    </row>
    <row r="398" ht="15.75" hidden="1" customHeight="1">
      <c r="A398" s="654"/>
      <c r="B398" s="654"/>
      <c r="C398" s="643"/>
      <c r="D398" s="654"/>
      <c r="E398" s="654"/>
      <c r="F398" s="643"/>
      <c r="G398" s="643"/>
      <c r="H398" s="501"/>
      <c r="I398" s="501"/>
      <c r="J398" s="501"/>
      <c r="K398" s="501"/>
      <c r="L398" s="501"/>
      <c r="M398" s="501"/>
      <c r="N398" s="501"/>
      <c r="O398" s="501"/>
      <c r="P398" s="501"/>
      <c r="Q398" s="501"/>
      <c r="R398" s="501"/>
      <c r="S398" s="501"/>
      <c r="T398" s="501"/>
      <c r="U398" s="501"/>
      <c r="V398" s="501"/>
      <c r="W398" s="501"/>
      <c r="X398" s="501"/>
      <c r="Y398" s="501"/>
      <c r="Z398" s="501"/>
      <c r="AA398" s="501"/>
      <c r="AB398" s="501"/>
      <c r="AC398" s="648"/>
      <c r="AD398" s="500"/>
      <c r="AE398" s="654"/>
      <c r="AF398" s="654"/>
      <c r="AG398" s="654"/>
      <c r="AH398" s="654"/>
    </row>
    <row r="399" ht="15.75" hidden="1" customHeight="1">
      <c r="A399" s="654"/>
      <c r="B399" s="654"/>
      <c r="C399" s="643"/>
      <c r="D399" s="654"/>
      <c r="E399" s="654"/>
      <c r="F399" s="643"/>
      <c r="G399" s="643"/>
      <c r="H399" s="501"/>
      <c r="I399" s="501"/>
      <c r="J399" s="501"/>
      <c r="K399" s="501"/>
      <c r="L399" s="501"/>
      <c r="M399" s="501"/>
      <c r="N399" s="501"/>
      <c r="O399" s="501"/>
      <c r="P399" s="501"/>
      <c r="Q399" s="501"/>
      <c r="R399" s="501"/>
      <c r="S399" s="501"/>
      <c r="T399" s="501"/>
      <c r="U399" s="501"/>
      <c r="V399" s="501"/>
      <c r="W399" s="501"/>
      <c r="X399" s="501"/>
      <c r="Y399" s="501"/>
      <c r="Z399" s="501"/>
      <c r="AA399" s="501"/>
      <c r="AB399" s="501"/>
      <c r="AC399" s="648"/>
      <c r="AD399" s="500"/>
      <c r="AE399" s="654"/>
      <c r="AF399" s="654"/>
      <c r="AG399" s="654"/>
      <c r="AH399" s="654"/>
    </row>
    <row r="400" ht="15.75" hidden="1" customHeight="1">
      <c r="A400" s="654"/>
      <c r="B400" s="654"/>
      <c r="C400" s="643"/>
      <c r="D400" s="654"/>
      <c r="E400" s="654"/>
      <c r="F400" s="643"/>
      <c r="G400" s="643"/>
      <c r="H400" s="501"/>
      <c r="I400" s="501"/>
      <c r="J400" s="501"/>
      <c r="K400" s="501"/>
      <c r="L400" s="501"/>
      <c r="M400" s="501"/>
      <c r="N400" s="501"/>
      <c r="O400" s="501"/>
      <c r="P400" s="501"/>
      <c r="Q400" s="501"/>
      <c r="R400" s="501"/>
      <c r="S400" s="501"/>
      <c r="T400" s="501"/>
      <c r="U400" s="501"/>
      <c r="V400" s="501"/>
      <c r="W400" s="501"/>
      <c r="X400" s="501"/>
      <c r="Y400" s="501"/>
      <c r="Z400" s="501"/>
      <c r="AA400" s="501"/>
      <c r="AB400" s="501"/>
      <c r="AC400" s="501"/>
      <c r="AD400" s="500"/>
      <c r="AE400" s="654"/>
      <c r="AF400" s="654"/>
      <c r="AG400" s="654"/>
      <c r="AH400" s="654"/>
    </row>
    <row r="401" ht="15.75" hidden="1" customHeight="1">
      <c r="A401" s="654"/>
      <c r="B401" s="654"/>
      <c r="C401" s="643"/>
      <c r="D401" s="654"/>
      <c r="E401" s="654"/>
      <c r="F401" s="643"/>
      <c r="G401" s="643"/>
      <c r="H401" s="648"/>
      <c r="I401" s="648"/>
      <c r="J401" s="648"/>
      <c r="K401" s="648"/>
      <c r="L401" s="648"/>
      <c r="M401" s="648"/>
      <c r="N401" s="648"/>
      <c r="O401" s="648"/>
      <c r="P401" s="648"/>
      <c r="Q401" s="648"/>
      <c r="R401" s="648"/>
      <c r="S401" s="648"/>
      <c r="T401" s="648"/>
      <c r="U401" s="648"/>
      <c r="V401" s="648"/>
      <c r="W401" s="648"/>
      <c r="X401" s="648"/>
      <c r="Y401" s="648"/>
      <c r="Z401" s="648"/>
      <c r="AA401" s="648"/>
      <c r="AB401" s="501"/>
      <c r="AC401" s="501"/>
      <c r="AD401" s="500"/>
      <c r="AE401" s="654"/>
      <c r="AF401" s="654"/>
      <c r="AG401" s="654"/>
      <c r="AH401" s="654"/>
    </row>
    <row r="402" ht="15.75" hidden="1" customHeight="1">
      <c r="A402" s="654"/>
      <c r="B402" s="654"/>
      <c r="C402" s="643"/>
      <c r="D402" s="654"/>
      <c r="E402" s="654"/>
      <c r="F402" s="643"/>
      <c r="G402" s="643"/>
      <c r="H402" s="648"/>
      <c r="I402" s="648"/>
      <c r="J402" s="648"/>
      <c r="K402" s="648"/>
      <c r="L402" s="648"/>
      <c r="M402" s="648"/>
      <c r="N402" s="648"/>
      <c r="O402" s="648"/>
      <c r="P402" s="648"/>
      <c r="Q402" s="648"/>
      <c r="R402" s="648"/>
      <c r="S402" s="648"/>
      <c r="T402" s="648"/>
      <c r="U402" s="648"/>
      <c r="V402" s="648"/>
      <c r="W402" s="648"/>
      <c r="X402" s="648"/>
      <c r="Y402" s="648"/>
      <c r="Z402" s="648"/>
      <c r="AA402" s="648"/>
      <c r="AB402" s="501"/>
      <c r="AC402" s="501"/>
      <c r="AD402" s="500"/>
      <c r="AE402" s="654"/>
      <c r="AF402" s="654"/>
      <c r="AG402" s="654"/>
      <c r="AH402" s="654"/>
    </row>
    <row r="403" ht="15.75" hidden="1" customHeight="1">
      <c r="A403" s="654"/>
      <c r="B403" s="654"/>
      <c r="C403" s="643"/>
      <c r="D403" s="654"/>
      <c r="E403" s="654"/>
      <c r="F403" s="643"/>
      <c r="G403" s="643"/>
      <c r="H403" s="501"/>
      <c r="I403" s="501"/>
      <c r="J403" s="501"/>
      <c r="K403" s="501"/>
      <c r="L403" s="501"/>
      <c r="M403" s="501"/>
      <c r="N403" s="501"/>
      <c r="O403" s="501"/>
      <c r="P403" s="501"/>
      <c r="Q403" s="501"/>
      <c r="R403" s="501"/>
      <c r="S403" s="501"/>
      <c r="T403" s="501"/>
      <c r="U403" s="501"/>
      <c r="V403" s="501"/>
      <c r="W403" s="501"/>
      <c r="X403" s="501"/>
      <c r="Y403" s="501"/>
      <c r="Z403" s="501"/>
      <c r="AA403" s="501"/>
      <c r="AB403" s="501"/>
      <c r="AC403" s="501"/>
      <c r="AD403" s="500"/>
      <c r="AE403" s="654"/>
      <c r="AF403" s="654"/>
      <c r="AG403" s="654"/>
      <c r="AH403" s="654"/>
    </row>
    <row r="404" ht="15.75" hidden="1" customHeight="1">
      <c r="A404" s="654"/>
      <c r="B404" s="654"/>
      <c r="C404" s="643"/>
      <c r="D404" s="654"/>
      <c r="E404" s="654"/>
      <c r="F404" s="643"/>
      <c r="G404" s="643"/>
      <c r="H404" s="648"/>
      <c r="I404" s="648"/>
      <c r="J404" s="648"/>
      <c r="K404" s="648"/>
      <c r="L404" s="648"/>
      <c r="M404" s="648"/>
      <c r="N404" s="648"/>
      <c r="O404" s="648"/>
      <c r="P404" s="648"/>
      <c r="Q404" s="648"/>
      <c r="R404" s="648"/>
      <c r="S404" s="648"/>
      <c r="T404" s="648"/>
      <c r="U404" s="648"/>
      <c r="V404" s="648"/>
      <c r="W404" s="648"/>
      <c r="X404" s="648"/>
      <c r="Y404" s="648"/>
      <c r="Z404" s="648"/>
      <c r="AA404" s="648"/>
      <c r="AB404" s="501"/>
      <c r="AC404" s="501"/>
      <c r="AD404" s="500"/>
      <c r="AE404" s="654"/>
      <c r="AF404" s="654"/>
      <c r="AG404" s="654"/>
      <c r="AH404" s="654"/>
    </row>
    <row r="405" ht="15.75" hidden="1" customHeight="1">
      <c r="A405" s="654"/>
      <c r="B405" s="654"/>
      <c r="C405" s="643"/>
      <c r="D405" s="654"/>
      <c r="E405" s="654"/>
      <c r="F405" s="643"/>
      <c r="G405" s="643"/>
      <c r="H405" s="648"/>
      <c r="I405" s="648"/>
      <c r="J405" s="648"/>
      <c r="K405" s="648"/>
      <c r="L405" s="648"/>
      <c r="M405" s="648"/>
      <c r="N405" s="648"/>
      <c r="O405" s="648"/>
      <c r="P405" s="648"/>
      <c r="Q405" s="648"/>
      <c r="R405" s="648"/>
      <c r="S405" s="648"/>
      <c r="T405" s="648"/>
      <c r="U405" s="648"/>
      <c r="V405" s="648"/>
      <c r="W405" s="648"/>
      <c r="X405" s="648"/>
      <c r="Y405" s="648"/>
      <c r="Z405" s="648"/>
      <c r="AA405" s="648"/>
      <c r="AB405" s="501"/>
      <c r="AC405" s="501"/>
      <c r="AD405" s="500"/>
      <c r="AE405" s="654"/>
      <c r="AF405" s="654"/>
      <c r="AG405" s="654"/>
      <c r="AH405" s="654"/>
    </row>
    <row r="406" ht="15.75" hidden="1" customHeight="1">
      <c r="A406" s="654"/>
      <c r="B406" s="654"/>
      <c r="C406" s="643"/>
      <c r="D406" s="654"/>
      <c r="E406" s="654"/>
      <c r="F406" s="643"/>
      <c r="G406" s="643"/>
      <c r="H406" s="648"/>
      <c r="I406" s="648"/>
      <c r="J406" s="648"/>
      <c r="K406" s="648"/>
      <c r="L406" s="648"/>
      <c r="M406" s="648"/>
      <c r="N406" s="648"/>
      <c r="O406" s="648"/>
      <c r="P406" s="648"/>
      <c r="Q406" s="648"/>
      <c r="R406" s="648"/>
      <c r="S406" s="648"/>
      <c r="T406" s="648"/>
      <c r="U406" s="648"/>
      <c r="V406" s="648"/>
      <c r="W406" s="648"/>
      <c r="X406" s="648"/>
      <c r="Y406" s="648"/>
      <c r="Z406" s="648"/>
      <c r="AA406" s="648"/>
      <c r="AB406" s="501"/>
      <c r="AC406" s="501"/>
      <c r="AD406" s="500"/>
      <c r="AE406" s="654"/>
      <c r="AF406" s="654"/>
      <c r="AG406" s="654"/>
      <c r="AH406" s="654"/>
    </row>
    <row r="407" ht="15.75" hidden="1" customHeight="1">
      <c r="A407" s="654"/>
      <c r="B407" s="654"/>
      <c r="C407" s="643"/>
      <c r="D407" s="654"/>
      <c r="E407" s="654"/>
      <c r="F407" s="643"/>
      <c r="G407" s="643"/>
      <c r="H407" s="500"/>
      <c r="I407" s="500"/>
      <c r="J407" s="500"/>
      <c r="K407" s="500"/>
      <c r="L407" s="500"/>
      <c r="M407" s="500"/>
      <c r="N407" s="500"/>
      <c r="O407" s="500"/>
      <c r="P407" s="500"/>
      <c r="Q407" s="500"/>
      <c r="R407" s="500"/>
      <c r="S407" s="500"/>
      <c r="T407" s="500"/>
      <c r="U407" s="500"/>
      <c r="V407" s="500"/>
      <c r="W407" s="500"/>
      <c r="X407" s="500"/>
      <c r="Y407" s="500"/>
      <c r="Z407" s="500"/>
      <c r="AA407" s="500"/>
      <c r="AB407" s="501"/>
      <c r="AC407" s="501"/>
      <c r="AD407" s="500"/>
      <c r="AE407" s="654"/>
      <c r="AF407" s="654"/>
      <c r="AG407" s="654"/>
      <c r="AH407" s="654"/>
    </row>
    <row r="408" ht="15.75" hidden="1" customHeight="1">
      <c r="A408" s="654"/>
      <c r="B408" s="654"/>
      <c r="C408" s="643"/>
      <c r="D408" s="654"/>
      <c r="E408" s="654"/>
      <c r="F408" s="643"/>
      <c r="G408" s="643"/>
      <c r="H408" s="500"/>
      <c r="I408" s="500"/>
      <c r="J408" s="500"/>
      <c r="K408" s="500"/>
      <c r="L408" s="500"/>
      <c r="M408" s="500"/>
      <c r="N408" s="500"/>
      <c r="O408" s="500"/>
      <c r="P408" s="500"/>
      <c r="Q408" s="500"/>
      <c r="R408" s="500"/>
      <c r="S408" s="500"/>
      <c r="T408" s="500"/>
      <c r="U408" s="500"/>
      <c r="V408" s="500"/>
      <c r="W408" s="500"/>
      <c r="X408" s="500"/>
      <c r="Y408" s="500"/>
      <c r="Z408" s="500"/>
      <c r="AA408" s="500"/>
      <c r="AB408" s="501"/>
      <c r="AC408" s="501"/>
      <c r="AD408" s="500"/>
      <c r="AE408" s="654"/>
      <c r="AF408" s="654"/>
      <c r="AG408" s="654"/>
      <c r="AH408" s="654"/>
    </row>
    <row r="409" ht="15.75" hidden="1" customHeight="1">
      <c r="A409" s="654"/>
      <c r="B409" s="654"/>
      <c r="C409" s="643"/>
      <c r="D409" s="654"/>
      <c r="E409" s="654"/>
      <c r="F409" s="643"/>
      <c r="G409" s="643"/>
      <c r="H409" s="648"/>
      <c r="I409" s="648"/>
      <c r="J409" s="648"/>
      <c r="K409" s="648"/>
      <c r="L409" s="648"/>
      <c r="M409" s="500"/>
      <c r="N409" s="500"/>
      <c r="O409" s="500"/>
      <c r="P409" s="500"/>
      <c r="Q409" s="500"/>
      <c r="R409" s="500"/>
      <c r="S409" s="500"/>
      <c r="T409" s="500"/>
      <c r="U409" s="500"/>
      <c r="V409" s="500"/>
      <c r="W409" s="500"/>
      <c r="X409" s="500"/>
      <c r="Y409" s="500"/>
      <c r="Z409" s="500"/>
      <c r="AA409" s="500"/>
      <c r="AB409" s="501"/>
      <c r="AC409" s="501"/>
      <c r="AD409" s="500"/>
      <c r="AE409" s="654"/>
      <c r="AF409" s="654"/>
      <c r="AG409" s="654"/>
      <c r="AH409" s="654"/>
    </row>
    <row r="410" ht="15.75" hidden="1" customHeight="1">
      <c r="A410" s="654"/>
      <c r="B410" s="654"/>
      <c r="C410" s="643"/>
      <c r="D410" s="654"/>
      <c r="E410" s="654"/>
      <c r="F410" s="643"/>
      <c r="G410" s="643"/>
      <c r="H410" s="500"/>
      <c r="I410" s="500"/>
      <c r="J410" s="500"/>
      <c r="K410" s="500"/>
      <c r="L410" s="500"/>
      <c r="M410" s="500"/>
      <c r="N410" s="500"/>
      <c r="O410" s="500"/>
      <c r="P410" s="500"/>
      <c r="Q410" s="500"/>
      <c r="R410" s="500"/>
      <c r="S410" s="500"/>
      <c r="T410" s="500"/>
      <c r="U410" s="500"/>
      <c r="V410" s="500"/>
      <c r="W410" s="500"/>
      <c r="X410" s="500"/>
      <c r="Y410" s="500"/>
      <c r="Z410" s="500"/>
      <c r="AA410" s="500"/>
      <c r="AB410" s="501"/>
      <c r="AC410" s="501"/>
      <c r="AD410" s="500"/>
      <c r="AE410" s="654"/>
      <c r="AF410" s="654"/>
      <c r="AG410" s="654"/>
      <c r="AH410" s="654"/>
    </row>
    <row r="411" ht="15.75" hidden="1" customHeight="1">
      <c r="A411" s="654"/>
      <c r="B411" s="654"/>
      <c r="C411" s="643"/>
      <c r="D411" s="654"/>
      <c r="E411" s="654"/>
      <c r="F411" s="643"/>
      <c r="G411" s="643"/>
      <c r="H411" s="648"/>
      <c r="I411" s="648"/>
      <c r="J411" s="648"/>
      <c r="K411" s="648"/>
      <c r="L411" s="648"/>
      <c r="M411" s="500"/>
      <c r="N411" s="500"/>
      <c r="O411" s="500"/>
      <c r="P411" s="500"/>
      <c r="Q411" s="500"/>
      <c r="R411" s="500"/>
      <c r="S411" s="500"/>
      <c r="T411" s="500"/>
      <c r="U411" s="500"/>
      <c r="V411" s="500"/>
      <c r="W411" s="500"/>
      <c r="X411" s="500"/>
      <c r="Y411" s="500"/>
      <c r="Z411" s="500"/>
      <c r="AA411" s="500"/>
      <c r="AB411" s="501"/>
      <c r="AC411" s="501"/>
      <c r="AD411" s="500"/>
      <c r="AE411" s="654"/>
      <c r="AF411" s="654"/>
      <c r="AG411" s="654"/>
      <c r="AH411" s="654"/>
    </row>
    <row r="412" ht="15.75" hidden="1" customHeight="1">
      <c r="A412" s="654"/>
      <c r="B412" s="654"/>
      <c r="C412" s="643"/>
      <c r="D412" s="654"/>
      <c r="E412" s="654"/>
      <c r="F412" s="643"/>
      <c r="G412" s="643"/>
      <c r="H412" s="500"/>
      <c r="I412" s="500"/>
      <c r="J412" s="500"/>
      <c r="K412" s="500"/>
      <c r="L412" s="500"/>
      <c r="M412" s="500"/>
      <c r="N412" s="500"/>
      <c r="O412" s="500"/>
      <c r="P412" s="500"/>
      <c r="Q412" s="500"/>
      <c r="R412" s="500"/>
      <c r="S412" s="500"/>
      <c r="T412" s="500"/>
      <c r="U412" s="500"/>
      <c r="V412" s="500"/>
      <c r="W412" s="500"/>
      <c r="X412" s="500"/>
      <c r="Y412" s="500"/>
      <c r="Z412" s="500"/>
      <c r="AA412" s="500"/>
      <c r="AB412" s="501"/>
      <c r="AC412" s="501"/>
      <c r="AD412" s="500"/>
      <c r="AE412" s="654"/>
      <c r="AF412" s="654"/>
      <c r="AG412" s="654"/>
      <c r="AH412" s="654"/>
    </row>
    <row r="413" ht="15.75" hidden="1" customHeight="1">
      <c r="A413" s="654"/>
      <c r="B413" s="654"/>
      <c r="C413" s="643"/>
      <c r="D413" s="654"/>
      <c r="E413" s="654"/>
      <c r="F413" s="643"/>
      <c r="G413" s="643"/>
      <c r="H413" s="648"/>
      <c r="I413" s="648"/>
      <c r="J413" s="648"/>
      <c r="K413" s="648"/>
      <c r="L413" s="648"/>
      <c r="M413" s="648"/>
      <c r="N413" s="648"/>
      <c r="O413" s="500"/>
      <c r="P413" s="500"/>
      <c r="Q413" s="500"/>
      <c r="R413" s="500"/>
      <c r="S413" s="500"/>
      <c r="T413" s="500"/>
      <c r="U413" s="500"/>
      <c r="V413" s="500"/>
      <c r="W413" s="500"/>
      <c r="X413" s="500"/>
      <c r="Y413" s="500"/>
      <c r="Z413" s="500"/>
      <c r="AA413" s="500"/>
      <c r="AB413" s="501"/>
      <c r="AC413" s="501"/>
      <c r="AD413" s="500"/>
      <c r="AE413" s="654"/>
      <c r="AF413" s="654"/>
      <c r="AG413" s="654"/>
      <c r="AH413" s="654"/>
    </row>
    <row r="414" ht="15.75" hidden="1" customHeight="1">
      <c r="A414" s="654"/>
      <c r="B414" s="654"/>
      <c r="C414" s="643"/>
      <c r="D414" s="654"/>
      <c r="E414" s="654"/>
      <c r="F414" s="643"/>
      <c r="G414" s="643"/>
      <c r="H414" s="648"/>
      <c r="I414" s="648"/>
      <c r="J414" s="648"/>
      <c r="K414" s="648"/>
      <c r="L414" s="648"/>
      <c r="M414" s="648"/>
      <c r="N414" s="648"/>
      <c r="O414" s="500"/>
      <c r="P414" s="500"/>
      <c r="Q414" s="500"/>
      <c r="R414" s="500"/>
      <c r="S414" s="500"/>
      <c r="T414" s="500"/>
      <c r="U414" s="500"/>
      <c r="V414" s="500"/>
      <c r="W414" s="500"/>
      <c r="X414" s="500"/>
      <c r="Y414" s="500"/>
      <c r="Z414" s="500"/>
      <c r="AA414" s="500"/>
      <c r="AB414" s="501"/>
      <c r="AC414" s="501"/>
      <c r="AD414" s="500"/>
      <c r="AE414" s="654"/>
      <c r="AF414" s="654"/>
      <c r="AG414" s="654"/>
      <c r="AH414" s="654"/>
    </row>
    <row r="415" ht="15.75" hidden="1" customHeight="1">
      <c r="A415" s="654"/>
      <c r="B415" s="654"/>
      <c r="C415" s="643"/>
      <c r="D415" s="654"/>
      <c r="E415" s="654"/>
      <c r="F415" s="643"/>
      <c r="G415" s="643"/>
      <c r="H415" s="648"/>
      <c r="I415" s="648"/>
      <c r="J415" s="648"/>
      <c r="K415" s="648"/>
      <c r="L415" s="648"/>
      <c r="M415" s="648"/>
      <c r="N415" s="648"/>
      <c r="O415" s="500"/>
      <c r="P415" s="500"/>
      <c r="Q415" s="500"/>
      <c r="R415" s="500"/>
      <c r="S415" s="500"/>
      <c r="T415" s="500"/>
      <c r="U415" s="500"/>
      <c r="V415" s="500"/>
      <c r="W415" s="500"/>
      <c r="X415" s="500"/>
      <c r="Y415" s="500"/>
      <c r="Z415" s="500"/>
      <c r="AA415" s="500"/>
      <c r="AB415" s="501"/>
      <c r="AC415" s="501"/>
      <c r="AD415" s="500"/>
      <c r="AE415" s="654"/>
      <c r="AF415" s="654"/>
      <c r="AG415" s="654"/>
      <c r="AH415" s="654"/>
    </row>
    <row r="416" ht="15.75" hidden="1" customHeight="1">
      <c r="A416" s="654"/>
      <c r="B416" s="654"/>
      <c r="C416" s="643"/>
      <c r="D416" s="654"/>
      <c r="E416" s="654"/>
      <c r="F416" s="643"/>
      <c r="G416" s="643"/>
      <c r="H416" s="648"/>
      <c r="I416" s="648"/>
      <c r="J416" s="648"/>
      <c r="K416" s="648"/>
      <c r="L416" s="648"/>
      <c r="M416" s="648"/>
      <c r="N416" s="648"/>
      <c r="O416" s="500"/>
      <c r="P416" s="500"/>
      <c r="Q416" s="500"/>
      <c r="R416" s="500"/>
      <c r="S416" s="500"/>
      <c r="T416" s="500"/>
      <c r="U416" s="500"/>
      <c r="V416" s="500"/>
      <c r="W416" s="500"/>
      <c r="X416" s="500"/>
      <c r="Y416" s="500"/>
      <c r="Z416" s="500"/>
      <c r="AA416" s="500"/>
      <c r="AB416" s="501"/>
      <c r="AC416" s="501"/>
      <c r="AD416" s="500"/>
      <c r="AE416" s="654"/>
      <c r="AF416" s="654"/>
      <c r="AG416" s="654"/>
      <c r="AH416" s="654"/>
    </row>
    <row r="417" ht="15.75" hidden="1" customHeight="1">
      <c r="A417" s="654"/>
      <c r="B417" s="654"/>
      <c r="C417" s="643"/>
      <c r="D417" s="654"/>
      <c r="E417" s="654"/>
      <c r="F417" s="643"/>
      <c r="G417" s="643"/>
      <c r="H417" s="648"/>
      <c r="I417" s="648"/>
      <c r="J417" s="648"/>
      <c r="K417" s="648"/>
      <c r="L417" s="648"/>
      <c r="M417" s="648"/>
      <c r="N417" s="648"/>
      <c r="O417" s="648"/>
      <c r="P417" s="648"/>
      <c r="Q417" s="648"/>
      <c r="R417" s="648"/>
      <c r="S417" s="648"/>
      <c r="T417" s="500"/>
      <c r="U417" s="500"/>
      <c r="V417" s="500"/>
      <c r="W417" s="500"/>
      <c r="X417" s="500"/>
      <c r="Y417" s="500"/>
      <c r="Z417" s="500"/>
      <c r="AA417" s="500"/>
      <c r="AB417" s="501"/>
      <c r="AC417" s="501"/>
      <c r="AD417" s="500"/>
      <c r="AE417" s="654"/>
      <c r="AF417" s="654"/>
      <c r="AG417" s="654"/>
      <c r="AH417" s="654"/>
    </row>
    <row r="418" ht="15.75" hidden="1" customHeight="1">
      <c r="A418" s="654"/>
      <c r="B418" s="654"/>
      <c r="C418" s="643"/>
      <c r="D418" s="654"/>
      <c r="E418" s="654"/>
      <c r="F418" s="643"/>
      <c r="G418" s="643"/>
      <c r="H418" s="501"/>
      <c r="I418" s="501"/>
      <c r="J418" s="501"/>
      <c r="K418" s="501"/>
      <c r="L418" s="501"/>
      <c r="M418" s="501"/>
      <c r="N418" s="501"/>
      <c r="O418" s="501"/>
      <c r="P418" s="501"/>
      <c r="Q418" s="501"/>
      <c r="R418" s="501"/>
      <c r="S418" s="501"/>
      <c r="T418" s="500"/>
      <c r="U418" s="500"/>
      <c r="V418" s="500"/>
      <c r="W418" s="500"/>
      <c r="X418" s="500"/>
      <c r="Y418" s="500"/>
      <c r="Z418" s="500"/>
      <c r="AA418" s="500"/>
      <c r="AB418" s="501"/>
      <c r="AC418" s="501"/>
      <c r="AD418" s="500"/>
      <c r="AE418" s="654"/>
      <c r="AF418" s="654"/>
      <c r="AG418" s="654"/>
      <c r="AH418" s="654"/>
    </row>
    <row r="419" ht="15.75" hidden="1" customHeight="1">
      <c r="A419" s="654"/>
      <c r="B419" s="654"/>
      <c r="C419" s="643"/>
      <c r="D419" s="654"/>
      <c r="E419" s="654"/>
      <c r="F419" s="643"/>
      <c r="G419" s="643"/>
      <c r="H419" s="648"/>
      <c r="I419" s="648"/>
      <c r="J419" s="648"/>
      <c r="K419" s="648"/>
      <c r="L419" s="648"/>
      <c r="M419" s="648"/>
      <c r="N419" s="648"/>
      <c r="O419" s="648"/>
      <c r="P419" s="648"/>
      <c r="Q419" s="648"/>
      <c r="R419" s="648"/>
      <c r="S419" s="648"/>
      <c r="T419" s="500"/>
      <c r="U419" s="500"/>
      <c r="V419" s="500"/>
      <c r="W419" s="500"/>
      <c r="X419" s="500"/>
      <c r="Y419" s="500"/>
      <c r="Z419" s="500"/>
      <c r="AA419" s="500"/>
      <c r="AB419" s="501"/>
      <c r="AC419" s="501"/>
      <c r="AD419" s="500"/>
      <c r="AE419" s="654"/>
      <c r="AF419" s="654"/>
      <c r="AG419" s="654"/>
      <c r="AH419" s="654"/>
    </row>
    <row r="420" ht="15.75" hidden="1" customHeight="1">
      <c r="A420" s="654"/>
      <c r="B420" s="654"/>
      <c r="C420" s="643"/>
      <c r="D420" s="654"/>
      <c r="E420" s="654"/>
      <c r="F420" s="643"/>
      <c r="G420" s="643"/>
      <c r="H420" s="500"/>
      <c r="I420" s="500"/>
      <c r="J420" s="500"/>
      <c r="K420" s="500"/>
      <c r="L420" s="500"/>
      <c r="M420" s="500"/>
      <c r="N420" s="500"/>
      <c r="O420" s="500"/>
      <c r="P420" s="500"/>
      <c r="Q420" s="500"/>
      <c r="R420" s="500"/>
      <c r="S420" s="500"/>
      <c r="T420" s="500"/>
      <c r="U420" s="500"/>
      <c r="V420" s="500"/>
      <c r="W420" s="500"/>
      <c r="X420" s="500"/>
      <c r="Y420" s="500"/>
      <c r="Z420" s="500"/>
      <c r="AA420" s="500"/>
      <c r="AB420" s="501"/>
      <c r="AC420" s="501"/>
      <c r="AD420" s="500"/>
      <c r="AE420" s="654"/>
      <c r="AF420" s="654"/>
      <c r="AG420" s="654"/>
      <c r="AH420" s="654"/>
    </row>
    <row r="421" ht="15.75" hidden="1" customHeight="1">
      <c r="A421" s="654"/>
      <c r="B421" s="654"/>
      <c r="C421" s="643"/>
      <c r="D421" s="654"/>
      <c r="E421" s="654"/>
      <c r="F421" s="643"/>
      <c r="G421" s="643"/>
      <c r="H421" s="500"/>
      <c r="I421" s="500"/>
      <c r="J421" s="500"/>
      <c r="K421" s="500"/>
      <c r="L421" s="500"/>
      <c r="M421" s="500"/>
      <c r="N421" s="500"/>
      <c r="O421" s="500"/>
      <c r="P421" s="500"/>
      <c r="Q421" s="500"/>
      <c r="R421" s="500"/>
      <c r="S421" s="500"/>
      <c r="T421" s="500"/>
      <c r="U421" s="500"/>
      <c r="V421" s="500"/>
      <c r="W421" s="500"/>
      <c r="X421" s="500"/>
      <c r="Y421" s="500"/>
      <c r="Z421" s="500"/>
      <c r="AA421" s="500"/>
      <c r="AB421" s="501"/>
      <c r="AC421" s="501"/>
      <c r="AD421" s="500"/>
      <c r="AE421" s="654"/>
      <c r="AF421" s="654"/>
      <c r="AG421" s="654"/>
      <c r="AH421" s="654"/>
    </row>
    <row r="422" ht="15.75" hidden="1" customHeight="1">
      <c r="A422" s="654"/>
      <c r="B422" s="654"/>
      <c r="C422" s="643"/>
      <c r="D422" s="654"/>
      <c r="E422" s="654"/>
      <c r="F422" s="643"/>
      <c r="G422" s="643"/>
      <c r="H422" s="500"/>
      <c r="I422" s="500"/>
      <c r="J422" s="500"/>
      <c r="K422" s="500"/>
      <c r="L422" s="500"/>
      <c r="M422" s="500"/>
      <c r="N422" s="500"/>
      <c r="O422" s="500"/>
      <c r="P422" s="500"/>
      <c r="Q422" s="500"/>
      <c r="R422" s="500"/>
      <c r="S422" s="500"/>
      <c r="T422" s="500"/>
      <c r="U422" s="500"/>
      <c r="V422" s="500"/>
      <c r="W422" s="500"/>
      <c r="X422" s="500"/>
      <c r="Y422" s="500"/>
      <c r="Z422" s="500"/>
      <c r="AA422" s="500"/>
      <c r="AB422" s="501"/>
      <c r="AC422" s="501"/>
      <c r="AD422" s="500"/>
      <c r="AE422" s="654"/>
      <c r="AF422" s="654"/>
      <c r="AG422" s="654"/>
      <c r="AH422" s="654"/>
    </row>
    <row r="423" ht="15.75" hidden="1" customHeight="1">
      <c r="A423" s="654"/>
      <c r="B423" s="654"/>
      <c r="C423" s="643"/>
      <c r="D423" s="654"/>
      <c r="E423" s="654"/>
      <c r="F423" s="643"/>
      <c r="G423" s="643"/>
      <c r="H423" s="500"/>
      <c r="I423" s="500"/>
      <c r="J423" s="500"/>
      <c r="K423" s="500"/>
      <c r="L423" s="500"/>
      <c r="M423" s="500"/>
      <c r="N423" s="500"/>
      <c r="O423" s="500"/>
      <c r="P423" s="500"/>
      <c r="Q423" s="500"/>
      <c r="R423" s="500"/>
      <c r="S423" s="500"/>
      <c r="T423" s="500"/>
      <c r="U423" s="500"/>
      <c r="V423" s="500"/>
      <c r="W423" s="500"/>
      <c r="X423" s="500"/>
      <c r="Y423" s="500"/>
      <c r="Z423" s="500"/>
      <c r="AA423" s="500"/>
      <c r="AB423" s="501"/>
      <c r="AC423" s="501"/>
      <c r="AD423" s="500"/>
      <c r="AE423" s="654"/>
      <c r="AF423" s="654"/>
      <c r="AG423" s="654"/>
      <c r="AH423" s="654"/>
    </row>
    <row r="424" ht="15.75" hidden="1" customHeight="1">
      <c r="A424" s="654"/>
      <c r="B424" s="654"/>
      <c r="C424" s="643"/>
      <c r="D424" s="654"/>
      <c r="E424" s="654"/>
      <c r="F424" s="643"/>
      <c r="G424" s="643"/>
      <c r="H424" s="500"/>
      <c r="I424" s="500"/>
      <c r="J424" s="500"/>
      <c r="K424" s="500"/>
      <c r="L424" s="500"/>
      <c r="M424" s="500"/>
      <c r="N424" s="500"/>
      <c r="O424" s="500"/>
      <c r="P424" s="500"/>
      <c r="Q424" s="500"/>
      <c r="R424" s="500"/>
      <c r="S424" s="500"/>
      <c r="T424" s="500"/>
      <c r="U424" s="500"/>
      <c r="V424" s="500"/>
      <c r="W424" s="500"/>
      <c r="X424" s="500"/>
      <c r="Y424" s="500"/>
      <c r="Z424" s="500"/>
      <c r="AA424" s="500"/>
      <c r="AB424" s="501"/>
      <c r="AC424" s="501"/>
      <c r="AD424" s="500"/>
      <c r="AE424" s="654"/>
      <c r="AF424" s="654"/>
      <c r="AG424" s="654"/>
      <c r="AH424" s="654"/>
    </row>
    <row r="425" ht="15.75" hidden="1" customHeight="1">
      <c r="A425" s="654"/>
      <c r="B425" s="654"/>
      <c r="C425" s="654"/>
      <c r="D425" s="654"/>
      <c r="E425" s="654"/>
      <c r="F425" s="654"/>
      <c r="G425" s="654"/>
      <c r="H425" s="500"/>
      <c r="I425" s="500"/>
      <c r="J425" s="500"/>
      <c r="K425" s="500"/>
      <c r="L425" s="500"/>
      <c r="M425" s="500"/>
      <c r="N425" s="500"/>
      <c r="O425" s="500"/>
      <c r="P425" s="500"/>
      <c r="Q425" s="500"/>
      <c r="R425" s="500"/>
      <c r="S425" s="500"/>
      <c r="T425" s="500"/>
      <c r="U425" s="500"/>
      <c r="V425" s="500"/>
      <c r="W425" s="500"/>
      <c r="X425" s="500"/>
      <c r="Y425" s="500"/>
      <c r="Z425" s="500"/>
      <c r="AA425" s="500"/>
      <c r="AB425" s="500"/>
      <c r="AC425" s="1754"/>
      <c r="AD425" s="1754"/>
      <c r="AE425" s="654"/>
      <c r="AF425" s="654"/>
      <c r="AG425" s="654"/>
      <c r="AH425" s="654"/>
    </row>
    <row r="426" ht="15.75" customHeight="1">
      <c r="A426" s="733" t="str">
        <f>'입력값'!V4</f>
        <v>행 추가시 이 라인 위 영역을 선택하고 행을 추가 하셔야 통계 및 서식이 올바르게 적용됩니다. </v>
      </c>
      <c r="B426" s="734"/>
      <c r="C426" s="734"/>
      <c r="D426" s="734"/>
      <c r="E426" s="734"/>
      <c r="F426" s="734"/>
      <c r="G426" s="734"/>
      <c r="H426" s="735"/>
      <c r="I426" s="735"/>
      <c r="J426" s="735"/>
      <c r="K426" s="735"/>
      <c r="L426" s="735"/>
      <c r="M426" s="735"/>
      <c r="N426" s="735"/>
      <c r="O426" s="735"/>
      <c r="P426" s="735"/>
      <c r="Q426" s="735"/>
      <c r="R426" s="735"/>
      <c r="S426" s="735"/>
      <c r="T426" s="735"/>
      <c r="U426" s="735"/>
      <c r="V426" s="735"/>
      <c r="W426" s="735"/>
      <c r="X426" s="735"/>
      <c r="Y426" s="735"/>
      <c r="Z426" s="735"/>
      <c r="AA426" s="735"/>
      <c r="AB426" s="736"/>
      <c r="AC426" s="737" t="s">
        <v>94</v>
      </c>
      <c r="AD426" s="737" t="s">
        <v>94</v>
      </c>
      <c r="AE426" s="735"/>
      <c r="AF426" s="735"/>
      <c r="AG426" s="735"/>
      <c r="AH426" s="735"/>
    </row>
    <row r="427" ht="15.75" customHeight="1">
      <c r="A427" s="739"/>
      <c r="B427" s="739"/>
      <c r="C427" s="739"/>
      <c r="D427" s="739"/>
      <c r="E427" s="739"/>
      <c r="F427" s="739"/>
      <c r="G427" s="739"/>
      <c r="H427" s="740"/>
      <c r="I427" s="740"/>
      <c r="J427" s="740"/>
      <c r="K427" s="740"/>
      <c r="L427" s="740"/>
      <c r="M427" s="740"/>
      <c r="N427" s="740"/>
      <c r="O427" s="740"/>
      <c r="P427" s="740"/>
      <c r="Q427" s="740"/>
      <c r="R427" s="740"/>
      <c r="S427" s="740"/>
      <c r="T427" s="740"/>
      <c r="U427" s="740"/>
      <c r="V427" s="740"/>
      <c r="W427" s="740"/>
      <c r="X427" s="740"/>
      <c r="Y427" s="740"/>
      <c r="Z427" s="740"/>
      <c r="AA427" s="740"/>
      <c r="AB427" s="740"/>
      <c r="AC427" s="740"/>
      <c r="AD427" s="740"/>
      <c r="AE427" s="739"/>
      <c r="AF427" s="739"/>
      <c r="AG427" s="739"/>
      <c r="AH427" s="739"/>
    </row>
    <row r="428" ht="15.75" customHeight="1">
      <c r="A428" s="578"/>
      <c r="B428" s="578"/>
      <c r="C428" s="578"/>
      <c r="D428" s="578"/>
      <c r="E428" s="578"/>
      <c r="F428" s="578"/>
      <c r="G428" s="741" t="s">
        <v>40</v>
      </c>
      <c r="H428" s="742" t="str">
        <f>IFERROR(VLOOKUP(H$430, '입력값'!$B:$C, 2, FALSE),"")</f>
        <v>Android</v>
      </c>
      <c r="I428" s="742" t="str">
        <f>IFERROR(VLOOKUP(I$430, '입력값'!$B:$C, 2, FALSE),"")</f>
        <v>iOS</v>
      </c>
      <c r="J428" s="742"/>
      <c r="K428" s="742"/>
      <c r="L428" s="742" t="str">
        <f>IFERROR(VLOOKUP(L$430, '입력값'!$B:$C, 2, FALSE),"")</f>
        <v/>
      </c>
      <c r="M428" s="742" t="str">
        <f>IFERROR(VLOOKUP(M$430, '입력값'!$B:$C, 2, FALSE),"")</f>
        <v/>
      </c>
      <c r="N428" s="742" t="str">
        <f>IFERROR(VLOOKUP(N$430, '입력값'!$B:$C, 2, FALSE),"")</f>
        <v/>
      </c>
      <c r="O428" s="742" t="str">
        <f>IFERROR(VLOOKUP(O$430, '입력값'!$B:$C, 2, FALSE),"")</f>
        <v/>
      </c>
      <c r="P428" s="742" t="str">
        <f>IFERROR(VLOOKUP(P$430, '입력값'!$B:$C, 2, FALSE),"")</f>
        <v/>
      </c>
      <c r="Q428" s="742" t="str">
        <f>IFERROR(VLOOKUP(Q$430, '입력값'!$B:$C, 2, FALSE),"")</f>
        <v/>
      </c>
      <c r="R428" s="742" t="str">
        <f>IFERROR(VLOOKUP(R$430, '입력값'!$B:$C, 2, FALSE),"")</f>
        <v/>
      </c>
      <c r="S428" s="742" t="str">
        <f>IFERROR(VLOOKUP(S$430, '입력값'!$B:$C, 2, FALSE),"")</f>
        <v/>
      </c>
      <c r="T428" s="742" t="str">
        <f>IFERROR(VLOOKUP(T$430, '입력값'!$B:$C, 2, FALSE),"")</f>
        <v/>
      </c>
      <c r="U428" s="742" t="str">
        <f>IFERROR(VLOOKUP(U$430, '입력값'!$B:$C, 2, FALSE),"")</f>
        <v/>
      </c>
      <c r="V428" s="742" t="str">
        <f>IFERROR(VLOOKUP(V$430, '입력값'!$B:$C, 2, FALSE),"")</f>
        <v/>
      </c>
      <c r="W428" s="742" t="str">
        <f>IFERROR(VLOOKUP(W$430, '입력값'!$B:$C, 2, FALSE),"")</f>
        <v/>
      </c>
      <c r="X428" s="742" t="str">
        <f>IFERROR(VLOOKUP(X$430, '입력값'!$B:$C, 2, FALSE),"")</f>
        <v/>
      </c>
      <c r="Y428" s="742" t="str">
        <f>IFERROR(VLOOKUP(Y$430, '입력값'!$B:$C, 2, FALSE),"")</f>
        <v/>
      </c>
      <c r="Z428" s="742" t="str">
        <f>IFERROR(VLOOKUP(Z$430, '입력값'!$B:$C, 2, FALSE),"")</f>
        <v/>
      </c>
      <c r="AA428" s="742" t="str">
        <f>IFERROR(VLOOKUP(AA$430, '입력값'!$B:$C, 2, FALSE),"")</f>
        <v/>
      </c>
      <c r="AB428" s="1862" t="s">
        <v>53</v>
      </c>
      <c r="AC428" s="1862" t="s">
        <v>66</v>
      </c>
      <c r="AD428" s="741" t="s">
        <v>487</v>
      </c>
      <c r="AE428" s="578"/>
      <c r="AF428" s="578"/>
      <c r="AG428" s="578"/>
      <c r="AH428" s="578"/>
    </row>
    <row r="429" ht="15.75" customHeight="1">
      <c r="A429" s="578"/>
      <c r="B429" s="578"/>
      <c r="C429" s="578"/>
      <c r="D429" s="578"/>
      <c r="E429" s="578"/>
      <c r="F429" s="578"/>
      <c r="G429" s="741" t="s">
        <v>41</v>
      </c>
      <c r="H429" s="744">
        <f t="shared" ref="H429:I429" si="1">H2</f>
        <v>6</v>
      </c>
      <c r="I429" s="744">
        <f t="shared" si="1"/>
        <v>6</v>
      </c>
      <c r="J429" s="744"/>
      <c r="K429" s="744"/>
      <c r="L429" s="744" t="str">
        <f t="shared" ref="L429:AA429" si="2">L2</f>
        <v/>
      </c>
      <c r="M429" s="744" t="str">
        <f t="shared" si="2"/>
        <v/>
      </c>
      <c r="N429" s="744" t="str">
        <f t="shared" si="2"/>
        <v/>
      </c>
      <c r="O429" s="744" t="str">
        <f t="shared" si="2"/>
        <v/>
      </c>
      <c r="P429" s="744" t="str">
        <f t="shared" si="2"/>
        <v/>
      </c>
      <c r="Q429" s="744" t="str">
        <f t="shared" si="2"/>
        <v/>
      </c>
      <c r="R429" s="744" t="str">
        <f t="shared" si="2"/>
        <v/>
      </c>
      <c r="S429" s="744" t="str">
        <f t="shared" si="2"/>
        <v/>
      </c>
      <c r="T429" s="744" t="str">
        <f t="shared" si="2"/>
        <v/>
      </c>
      <c r="U429" s="744" t="str">
        <f t="shared" si="2"/>
        <v/>
      </c>
      <c r="V429" s="744" t="str">
        <f t="shared" si="2"/>
        <v/>
      </c>
      <c r="W429" s="744" t="str">
        <f t="shared" si="2"/>
        <v/>
      </c>
      <c r="X429" s="744" t="str">
        <f t="shared" si="2"/>
        <v/>
      </c>
      <c r="Y429" s="744" t="str">
        <f t="shared" si="2"/>
        <v/>
      </c>
      <c r="Z429" s="744" t="str">
        <f t="shared" si="2"/>
        <v/>
      </c>
      <c r="AA429" s="744" t="str">
        <f t="shared" si="2"/>
        <v/>
      </c>
      <c r="AB429" s="1864"/>
      <c r="AC429" s="1864"/>
      <c r="AD429" s="745">
        <v>6.0</v>
      </c>
      <c r="AE429" s="578"/>
      <c r="AF429" s="578"/>
      <c r="AG429" s="578"/>
      <c r="AH429" s="578"/>
    </row>
    <row r="430" ht="15.75" customHeight="1">
      <c r="A430" s="578"/>
      <c r="B430" s="578"/>
      <c r="C430" s="578"/>
      <c r="D430" s="578"/>
      <c r="E430" s="578"/>
      <c r="F430" s="578"/>
      <c r="G430" s="741" t="s">
        <v>476</v>
      </c>
      <c r="H430" s="742" t="str">
        <f t="shared" ref="H430:I430" si="3">H3</f>
        <v>a16</v>
      </c>
      <c r="I430" s="742" t="str">
        <f t="shared" si="3"/>
        <v>i18</v>
      </c>
      <c r="J430" s="742"/>
      <c r="K430" s="742"/>
      <c r="L430" s="742" t="str">
        <f t="shared" ref="L430:AA430" si="4">L3</f>
        <v/>
      </c>
      <c r="M430" s="742" t="str">
        <f t="shared" si="4"/>
        <v/>
      </c>
      <c r="N430" s="742" t="str">
        <f t="shared" si="4"/>
        <v/>
      </c>
      <c r="O430" s="742" t="str">
        <f t="shared" si="4"/>
        <v/>
      </c>
      <c r="P430" s="742" t="str">
        <f t="shared" si="4"/>
        <v/>
      </c>
      <c r="Q430" s="742" t="str">
        <f t="shared" si="4"/>
        <v/>
      </c>
      <c r="R430" s="742" t="str">
        <f t="shared" si="4"/>
        <v/>
      </c>
      <c r="S430" s="742" t="str">
        <f t="shared" si="4"/>
        <v/>
      </c>
      <c r="T430" s="742" t="str">
        <f t="shared" si="4"/>
        <v/>
      </c>
      <c r="U430" s="742" t="str">
        <f t="shared" si="4"/>
        <v/>
      </c>
      <c r="V430" s="742" t="str">
        <f t="shared" si="4"/>
        <v/>
      </c>
      <c r="W430" s="742" t="str">
        <f t="shared" si="4"/>
        <v/>
      </c>
      <c r="X430" s="742" t="str">
        <f t="shared" si="4"/>
        <v/>
      </c>
      <c r="Y430" s="742" t="str">
        <f t="shared" si="4"/>
        <v/>
      </c>
      <c r="Z430" s="742" t="str">
        <f t="shared" si="4"/>
        <v/>
      </c>
      <c r="AA430" s="742" t="str">
        <f t="shared" si="4"/>
        <v/>
      </c>
      <c r="AB430" s="741" t="s">
        <v>94</v>
      </c>
      <c r="AC430" s="741" t="s">
        <v>94</v>
      </c>
      <c r="AD430" s="741" t="s">
        <v>94</v>
      </c>
      <c r="AE430" s="1755"/>
      <c r="AF430" s="578"/>
      <c r="AG430" s="578"/>
      <c r="AH430" s="578"/>
    </row>
    <row r="431" ht="15.75" customHeight="1">
      <c r="A431" s="739"/>
      <c r="B431" s="739"/>
      <c r="C431" s="739"/>
      <c r="D431" s="739"/>
      <c r="E431" s="739"/>
      <c r="F431" s="739"/>
      <c r="G431" s="741" t="s">
        <v>43</v>
      </c>
      <c r="H431" s="747">
        <v>1.0</v>
      </c>
      <c r="I431" s="747">
        <v>1.0</v>
      </c>
      <c r="J431" s="747"/>
      <c r="K431" s="747"/>
      <c r="L431" s="747"/>
      <c r="M431" s="747"/>
      <c r="N431" s="748"/>
      <c r="O431" s="748"/>
      <c r="P431" s="748"/>
      <c r="Q431" s="748"/>
      <c r="R431" s="748"/>
      <c r="S431" s="748"/>
      <c r="T431" s="748"/>
      <c r="U431" s="748"/>
      <c r="V431" s="748"/>
      <c r="W431" s="748"/>
      <c r="X431" s="748"/>
      <c r="Y431" s="748"/>
      <c r="Z431" s="748"/>
      <c r="AA431" s="748"/>
      <c r="AB431" s="749" t="s">
        <v>94</v>
      </c>
      <c r="AC431" s="749" t="s">
        <v>94</v>
      </c>
      <c r="AD431" s="749" t="s">
        <v>94</v>
      </c>
      <c r="AE431" s="746"/>
      <c r="AF431" s="739"/>
      <c r="AG431" s="739"/>
      <c r="AH431" s="739"/>
    </row>
    <row r="432" ht="15.75" customHeight="1">
      <c r="A432" s="739"/>
      <c r="B432" s="739"/>
      <c r="C432" s="739"/>
      <c r="D432" s="739"/>
      <c r="E432" s="739"/>
      <c r="F432" s="739"/>
      <c r="G432" s="741" t="s">
        <v>1566</v>
      </c>
      <c r="H432" s="750" t="s">
        <v>60</v>
      </c>
      <c r="I432" s="750" t="s">
        <v>60</v>
      </c>
      <c r="J432" s="747"/>
      <c r="K432" s="747"/>
      <c r="L432" s="750" t="s">
        <v>60</v>
      </c>
      <c r="M432" s="750" t="s">
        <v>60</v>
      </c>
      <c r="N432" s="750" t="s">
        <v>60</v>
      </c>
      <c r="O432" s="750" t="s">
        <v>60</v>
      </c>
      <c r="P432" s="750" t="s">
        <v>60</v>
      </c>
      <c r="Q432" s="750" t="s">
        <v>60</v>
      </c>
      <c r="R432" s="750" t="s">
        <v>60</v>
      </c>
      <c r="S432" s="750" t="s">
        <v>60</v>
      </c>
      <c r="T432" s="750" t="s">
        <v>60</v>
      </c>
      <c r="U432" s="750" t="s">
        <v>60</v>
      </c>
      <c r="V432" s="750" t="s">
        <v>60</v>
      </c>
      <c r="W432" s="750" t="s">
        <v>60</v>
      </c>
      <c r="X432" s="750" t="s">
        <v>60</v>
      </c>
      <c r="Y432" s="750" t="s">
        <v>60</v>
      </c>
      <c r="Z432" s="750" t="s">
        <v>60</v>
      </c>
      <c r="AA432" s="750" t="s">
        <v>60</v>
      </c>
      <c r="AB432" s="749" t="s">
        <v>94</v>
      </c>
      <c r="AC432" s="749" t="s">
        <v>94</v>
      </c>
      <c r="AD432" s="749" t="s">
        <v>94</v>
      </c>
      <c r="AE432" s="746"/>
      <c r="AF432" s="739"/>
      <c r="AG432" s="739"/>
      <c r="AH432" s="739"/>
    </row>
    <row r="433" ht="15.75" customHeight="1">
      <c r="A433" s="739"/>
      <c r="B433" s="739"/>
      <c r="C433" s="739"/>
      <c r="D433" s="739"/>
      <c r="E433" s="739"/>
      <c r="F433" s="739"/>
      <c r="G433" s="741" t="s">
        <v>1567</v>
      </c>
      <c r="H433" s="751">
        <f t="shared" ref="H433:I433" si="5">IF(H435-H439, (SUM(H436:H439)-H439)/(H435-H439), 0)</f>
        <v>0</v>
      </c>
      <c r="I433" s="751">
        <f t="shared" si="5"/>
        <v>0</v>
      </c>
      <c r="J433" s="751"/>
      <c r="K433" s="751"/>
      <c r="L433" s="751">
        <f t="shared" ref="L433:AD433" si="6">IF(L435-L439, (SUM(L436:L439)-L439)/(L435-L439), 0)</f>
        <v>0</v>
      </c>
      <c r="M433" s="751">
        <f t="shared" si="6"/>
        <v>0</v>
      </c>
      <c r="N433" s="751">
        <f t="shared" si="6"/>
        <v>0</v>
      </c>
      <c r="O433" s="751">
        <f t="shared" si="6"/>
        <v>0</v>
      </c>
      <c r="P433" s="751">
        <f t="shared" si="6"/>
        <v>0</v>
      </c>
      <c r="Q433" s="751">
        <f t="shared" si="6"/>
        <v>0</v>
      </c>
      <c r="R433" s="751">
        <f t="shared" si="6"/>
        <v>0</v>
      </c>
      <c r="S433" s="751">
        <f t="shared" si="6"/>
        <v>0</v>
      </c>
      <c r="T433" s="751">
        <f t="shared" si="6"/>
        <v>0</v>
      </c>
      <c r="U433" s="751">
        <f t="shared" si="6"/>
        <v>0</v>
      </c>
      <c r="V433" s="751">
        <f t="shared" si="6"/>
        <v>0</v>
      </c>
      <c r="W433" s="751">
        <f t="shared" si="6"/>
        <v>0</v>
      </c>
      <c r="X433" s="751">
        <f t="shared" si="6"/>
        <v>0</v>
      </c>
      <c r="Y433" s="751">
        <f t="shared" si="6"/>
        <v>0</v>
      </c>
      <c r="Z433" s="751">
        <f t="shared" si="6"/>
        <v>0</v>
      </c>
      <c r="AA433" s="751">
        <f t="shared" si="6"/>
        <v>0</v>
      </c>
      <c r="AB433" s="752">
        <f t="shared" si="6"/>
        <v>0</v>
      </c>
      <c r="AC433" s="752">
        <f t="shared" si="6"/>
        <v>0</v>
      </c>
      <c r="AD433" s="752">
        <f t="shared" si="6"/>
        <v>0</v>
      </c>
      <c r="AE433" s="746"/>
      <c r="AF433" s="739"/>
      <c r="AG433" s="739"/>
      <c r="AH433" s="739"/>
    </row>
    <row r="434" ht="15.75" customHeight="1">
      <c r="A434" s="739"/>
      <c r="B434" s="739"/>
      <c r="C434" s="739"/>
      <c r="D434" s="739"/>
      <c r="E434" s="739"/>
      <c r="F434" s="739"/>
      <c r="G434" s="741" t="s">
        <v>486</v>
      </c>
      <c r="H434" s="751">
        <f>IF((H435-H440-H439), H436/(H435-H440-H439), 0)</f>
        <v>0</v>
      </c>
      <c r="I434" s="751">
        <f>if((I435-I440-I439), I436/(I435-I440-I439), 0)</f>
        <v>0</v>
      </c>
      <c r="J434" s="751"/>
      <c r="K434" s="751"/>
      <c r="L434" s="751">
        <f t="shared" ref="L434:AD434" si="7">if((L435-L440-L439), L436/(L435-L440-L439), 0)</f>
        <v>0</v>
      </c>
      <c r="M434" s="751">
        <f t="shared" si="7"/>
        <v>0</v>
      </c>
      <c r="N434" s="751">
        <f t="shared" si="7"/>
        <v>0</v>
      </c>
      <c r="O434" s="751">
        <f t="shared" si="7"/>
        <v>0</v>
      </c>
      <c r="P434" s="751">
        <f t="shared" si="7"/>
        <v>0</v>
      </c>
      <c r="Q434" s="751">
        <f t="shared" si="7"/>
        <v>0</v>
      </c>
      <c r="R434" s="751">
        <f t="shared" si="7"/>
        <v>0</v>
      </c>
      <c r="S434" s="751">
        <f t="shared" si="7"/>
        <v>0</v>
      </c>
      <c r="T434" s="751">
        <f t="shared" si="7"/>
        <v>0</v>
      </c>
      <c r="U434" s="751">
        <f t="shared" si="7"/>
        <v>0</v>
      </c>
      <c r="V434" s="751">
        <f t="shared" si="7"/>
        <v>0</v>
      </c>
      <c r="W434" s="751">
        <f t="shared" si="7"/>
        <v>0</v>
      </c>
      <c r="X434" s="751">
        <f t="shared" si="7"/>
        <v>0</v>
      </c>
      <c r="Y434" s="751">
        <f t="shared" si="7"/>
        <v>0</v>
      </c>
      <c r="Z434" s="751">
        <f t="shared" si="7"/>
        <v>0</v>
      </c>
      <c r="AA434" s="751">
        <f t="shared" si="7"/>
        <v>0</v>
      </c>
      <c r="AB434" s="752">
        <f t="shared" si="7"/>
        <v>0</v>
      </c>
      <c r="AC434" s="752">
        <f t="shared" si="7"/>
        <v>0</v>
      </c>
      <c r="AD434" s="752">
        <f t="shared" si="7"/>
        <v>0</v>
      </c>
      <c r="AE434" s="739"/>
      <c r="AF434" s="739"/>
      <c r="AG434" s="739"/>
      <c r="AH434" s="739"/>
    </row>
    <row r="435" ht="15.75" customHeight="1">
      <c r="A435" s="739"/>
      <c r="B435" s="739"/>
      <c r="C435" s="739"/>
      <c r="D435" s="739"/>
      <c r="E435" s="739"/>
      <c r="F435" s="739"/>
      <c r="G435" s="741" t="s">
        <v>487</v>
      </c>
      <c r="H435" s="753">
        <f>IF(ISBLANK(H$431), COUNTIF($AB5:$AB426,"&lt;=" &amp; MAX('입력값'!$L$3:$L447)), COUNTIF($AB5:$AB426, H$432 &amp; H$431))</f>
        <v>73</v>
      </c>
      <c r="I435" s="753">
        <f>IF(ISBLANK(I$431), COUNTIF($AB5:$AB426,"&lt;=" &amp; MAX('입력값'!$L$3:$L447)), COUNTIF($AB5:$AB426, I$432 &amp; I$431))</f>
        <v>73</v>
      </c>
      <c r="J435" s="753"/>
      <c r="K435" s="753"/>
      <c r="L435" s="753">
        <f>IF(ISBLANK(L$431), COUNTIF($AB163:$AB426,"&lt;=" &amp; MAX('입력값'!$L$3:$L447)), COUNTIF($AB163:$AB426, L$432 &amp; L$431))</f>
        <v>0</v>
      </c>
      <c r="M435" s="753">
        <f>IF(ISBLANK(M$431), COUNTIF($AB163:$AB426,"&lt;=" &amp; MAX('입력값'!$L$3:$L447)), COUNTIF($AB163:$AB426, M$432 &amp; M$431))</f>
        <v>0</v>
      </c>
      <c r="N435" s="753">
        <f>IF(ISBLANK(N$431), COUNTIF($AB163:$AB426,"&lt;=" &amp; MAX('입력값'!$L$3:$L447)), COUNTIF($AB163:$AB426, N$432 &amp; N$431))</f>
        <v>0</v>
      </c>
      <c r="O435" s="753">
        <f>IF(ISBLANK(O$431), COUNTIF($AB163:$AB426,"&lt;=" &amp; MAX('입력값'!$L$3:$L447)), COUNTIF($AB163:$AB426, O$432 &amp; O$431))</f>
        <v>0</v>
      </c>
      <c r="P435" s="753">
        <f>IF(ISBLANK(P$431), COUNTIF($AB163:$AB426,"&lt;=" &amp; MAX('입력값'!$L$3:$L447)), COUNTIF($AB163:$AB426, P$432 &amp; P$431))</f>
        <v>0</v>
      </c>
      <c r="Q435" s="753">
        <f>IF(ISBLANK(Q$431), COUNTIF($AB163:$AB426,"&lt;=" &amp; MAX('입력값'!$L$3:$L447)), COUNTIF($AB163:$AB426, Q$432 &amp; Q$431))</f>
        <v>0</v>
      </c>
      <c r="R435" s="753">
        <f>IF(ISBLANK(R$431), COUNTIF($AB163:$AB426,"&lt;=" &amp; MAX('입력값'!$L$3:$L447)), COUNTIF($AB163:$AB426, R$432 &amp; R$431))</f>
        <v>0</v>
      </c>
      <c r="S435" s="753">
        <f>IF(ISBLANK(S$431), COUNTIF($AB163:$AB426,"&lt;=" &amp; MAX('입력값'!$L$3:$L447)), COUNTIF($AB163:$AB426, S$432 &amp; S$431))</f>
        <v>0</v>
      </c>
      <c r="T435" s="753">
        <f>IF(ISBLANK(T$431), COUNTIF($AB163:$AB426,"&lt;=" &amp; MAX('입력값'!$L$3:$L447)), COUNTIF($AB163:$AB426, T$432 &amp; T$431))</f>
        <v>0</v>
      </c>
      <c r="U435" s="753">
        <f>IF(ISBLANK(U$431), COUNTIF($AB163:$AB426,"&lt;=" &amp; MAX('입력값'!$L$3:$L447)), COUNTIF($AB163:$AB426, U$432 &amp; U$431))</f>
        <v>0</v>
      </c>
      <c r="V435" s="753">
        <f>IF(ISBLANK(V$431), COUNTIF($AB163:$AB426,"&lt;=" &amp; MAX('입력값'!$L$3:$L447)), COUNTIF($AB163:$AB426, V$432 &amp; V$431))</f>
        <v>0</v>
      </c>
      <c r="W435" s="753">
        <f>IF(ISBLANK(W$431), COUNTIF($AB163:$AB426,"&lt;=" &amp; MAX('입력값'!$L$3:$L447)), COUNTIF($AB163:$AB426, W$432 &amp; W$431))</f>
        <v>0</v>
      </c>
      <c r="X435" s="753">
        <f>IF(ISBLANK(X$431), COUNTIF($AB163:$AB426,"&lt;=" &amp; MAX('입력값'!$L$3:$L447)), COUNTIF($AB163:$AB426, X$432 &amp; X$431))</f>
        <v>0</v>
      </c>
      <c r="Y435" s="753">
        <f>IF(ISBLANK(Y$431), COUNTIF($AB163:$AB426,"&lt;=" &amp; MAX('입력값'!$L$3:$L447)), COUNTIF($AB163:$AB426, Y$432 &amp; Y$431))</f>
        <v>0</v>
      </c>
      <c r="Z435" s="753">
        <f>IF(ISBLANK(Z$431), COUNTIF($AB163:$AB426,"&lt;=" &amp; MAX('입력값'!$L$3:$L447)), COUNTIF($AB163:$AB426, Z$432 &amp; Z$431))</f>
        <v>0</v>
      </c>
      <c r="AA435" s="753">
        <f>IF(ISBLANK(AA$431), COUNTIF($AB163:$AB426,"&lt;=" &amp; MAX('입력값'!$L$3:$L447)), COUNTIF($AB163:$AB426, AA$432 &amp; AA$431))</f>
        <v>0</v>
      </c>
      <c r="AB435" s="754">
        <f t="shared" ref="AB435:AC435" si="8">IF(ISBLANK(AB$429), SUMIFS($H435:$AA435, $H$428:$AA$428, AB$428), SUMIFS($H435:$AA435, $H$428:$AA$428, AB$428, $H$429:$AA$429, AB$429))</f>
        <v>73</v>
      </c>
      <c r="AC435" s="754">
        <f t="shared" si="8"/>
        <v>73</v>
      </c>
      <c r="AD435" s="754">
        <f t="shared" ref="AD435:AD440" si="12">IF(ISBLANK(AD$429), SUM($H435:$AA435), SUMIFS($H435:$AA435, $H$429:$AA$429, AD$429))</f>
        <v>146</v>
      </c>
      <c r="AE435" s="739"/>
      <c r="AF435" s="739"/>
      <c r="AG435" s="739"/>
      <c r="AH435" s="739"/>
    </row>
    <row r="436" ht="15.75" customHeight="1">
      <c r="A436" s="739"/>
      <c r="B436" s="739"/>
      <c r="C436" s="739"/>
      <c r="D436" s="739"/>
      <c r="E436" s="739"/>
      <c r="F436" s="739"/>
      <c r="G436" s="741" t="s">
        <v>58</v>
      </c>
      <c r="H436" s="753">
        <f t="shared" ref="H436:I436" si="9">IF(ISBLANK(H$431), COUNTIF(H$5:H$426, $G436), COUNTIFS($AB$5:$AB$426, H$432 &amp; H$431, H$5:H$426, $G436))</f>
        <v>0</v>
      </c>
      <c r="I436" s="753">
        <f t="shared" si="9"/>
        <v>0</v>
      </c>
      <c r="J436" s="753"/>
      <c r="K436" s="753"/>
      <c r="L436" s="753">
        <f t="shared" ref="L436:AA436" si="10">IF(ISBLANK(L$431), COUNTIF(L$163:L$426, $G436), COUNTIFS($AB$163:$AB$426, L$432 &amp; L$431, L$163:L$426, $G436))</f>
        <v>0</v>
      </c>
      <c r="M436" s="753">
        <f t="shared" si="10"/>
        <v>0</v>
      </c>
      <c r="N436" s="753">
        <f t="shared" si="10"/>
        <v>0</v>
      </c>
      <c r="O436" s="753">
        <f t="shared" si="10"/>
        <v>0</v>
      </c>
      <c r="P436" s="753">
        <f t="shared" si="10"/>
        <v>0</v>
      </c>
      <c r="Q436" s="753">
        <f t="shared" si="10"/>
        <v>0</v>
      </c>
      <c r="R436" s="753">
        <f t="shared" si="10"/>
        <v>0</v>
      </c>
      <c r="S436" s="753">
        <f t="shared" si="10"/>
        <v>0</v>
      </c>
      <c r="T436" s="753">
        <f t="shared" si="10"/>
        <v>0</v>
      </c>
      <c r="U436" s="753">
        <f t="shared" si="10"/>
        <v>0</v>
      </c>
      <c r="V436" s="753">
        <f t="shared" si="10"/>
        <v>0</v>
      </c>
      <c r="W436" s="753">
        <f t="shared" si="10"/>
        <v>0</v>
      </c>
      <c r="X436" s="753">
        <f t="shared" si="10"/>
        <v>0</v>
      </c>
      <c r="Y436" s="753">
        <f t="shared" si="10"/>
        <v>0</v>
      </c>
      <c r="Z436" s="753">
        <f t="shared" si="10"/>
        <v>0</v>
      </c>
      <c r="AA436" s="753">
        <f t="shared" si="10"/>
        <v>0</v>
      </c>
      <c r="AB436" s="754">
        <f t="shared" ref="AB436:AC436" si="11">IF(ISBLANK(AB$429), SUMIFS($H436:$AA436, $H$428:$AA$428, AB$428), SUMIFS($H436:$AA436, $H$428:$AA$428, AB$428, $H$429:$AA$429, AB$429))</f>
        <v>0</v>
      </c>
      <c r="AC436" s="754">
        <f t="shared" si="11"/>
        <v>0</v>
      </c>
      <c r="AD436" s="754">
        <f t="shared" si="12"/>
        <v>0</v>
      </c>
      <c r="AE436" s="739"/>
      <c r="AF436" s="739"/>
      <c r="AG436" s="739"/>
      <c r="AH436" s="739"/>
    </row>
    <row r="437" ht="15.75" customHeight="1">
      <c r="A437" s="739"/>
      <c r="B437" s="739"/>
      <c r="C437" s="739"/>
      <c r="D437" s="739"/>
      <c r="E437" s="739"/>
      <c r="F437" s="739"/>
      <c r="G437" s="741" t="s">
        <v>67</v>
      </c>
      <c r="H437" s="753">
        <f t="shared" ref="H437:I437" si="13">IF(ISBLANK(H$431), COUNTIF(H$5:H$426, $G437), COUNTIFS($AB$5:$AB$426, H$432 &amp; H$431, H$5:H$426, $G437))</f>
        <v>0</v>
      </c>
      <c r="I437" s="753">
        <f t="shared" si="13"/>
        <v>0</v>
      </c>
      <c r="J437" s="753"/>
      <c r="K437" s="753"/>
      <c r="L437" s="753">
        <f t="shared" ref="L437:AA437" si="14">IF(ISBLANK(L$431), COUNTIF(L$163:L$426, $G437), COUNTIFS($AB$163:$AB$426, L$432 &amp; L$431, L$163:L$426, $G437))</f>
        <v>0</v>
      </c>
      <c r="M437" s="753">
        <f t="shared" si="14"/>
        <v>0</v>
      </c>
      <c r="N437" s="753">
        <f t="shared" si="14"/>
        <v>0</v>
      </c>
      <c r="O437" s="753">
        <f t="shared" si="14"/>
        <v>0</v>
      </c>
      <c r="P437" s="753">
        <f t="shared" si="14"/>
        <v>0</v>
      </c>
      <c r="Q437" s="753">
        <f t="shared" si="14"/>
        <v>0</v>
      </c>
      <c r="R437" s="753">
        <f t="shared" si="14"/>
        <v>0</v>
      </c>
      <c r="S437" s="753">
        <f t="shared" si="14"/>
        <v>0</v>
      </c>
      <c r="T437" s="753">
        <f t="shared" si="14"/>
        <v>0</v>
      </c>
      <c r="U437" s="753">
        <f t="shared" si="14"/>
        <v>0</v>
      </c>
      <c r="V437" s="753">
        <f t="shared" si="14"/>
        <v>0</v>
      </c>
      <c r="W437" s="753">
        <f t="shared" si="14"/>
        <v>0</v>
      </c>
      <c r="X437" s="753">
        <f t="shared" si="14"/>
        <v>0</v>
      </c>
      <c r="Y437" s="753">
        <f t="shared" si="14"/>
        <v>0</v>
      </c>
      <c r="Z437" s="753">
        <f t="shared" si="14"/>
        <v>0</v>
      </c>
      <c r="AA437" s="753">
        <f t="shared" si="14"/>
        <v>0</v>
      </c>
      <c r="AB437" s="754">
        <f t="shared" ref="AB437:AC437" si="15">IF(ISBLANK(AB$429), SUMIFS($H437:$AA437, $H$428:$AA$428, AB$428), SUMIFS($H437:$AA437, $H$428:$AA$428, AB$428, $H$429:$AA$429, AB$429))</f>
        <v>0</v>
      </c>
      <c r="AC437" s="754">
        <f t="shared" si="15"/>
        <v>0</v>
      </c>
      <c r="AD437" s="754">
        <f t="shared" si="12"/>
        <v>0</v>
      </c>
      <c r="AE437" s="739"/>
      <c r="AF437" s="739"/>
      <c r="AG437" s="739"/>
      <c r="AH437" s="739"/>
    </row>
    <row r="438" ht="15.75" customHeight="1">
      <c r="A438" s="739"/>
      <c r="B438" s="739"/>
      <c r="C438" s="739"/>
      <c r="D438" s="739"/>
      <c r="E438" s="739"/>
      <c r="F438" s="739"/>
      <c r="G438" s="741" t="s">
        <v>75</v>
      </c>
      <c r="H438" s="753">
        <f t="shared" ref="H438:I438" si="16">IF(ISBLANK(H$431), COUNTIF(H$5:H$426, $G438), COUNTIFS($AB$5:$AB$426, H$432 &amp; H$431, H$5:H$426, $G438))</f>
        <v>0</v>
      </c>
      <c r="I438" s="753">
        <f t="shared" si="16"/>
        <v>0</v>
      </c>
      <c r="J438" s="753"/>
      <c r="K438" s="753"/>
      <c r="L438" s="753">
        <f t="shared" ref="L438:AA438" si="17">IF(ISBLANK(L$431), COUNTIF(L$163:L$426, $G438), COUNTIFS($AB$163:$AB$426, L$432 &amp; L$431, L$163:L$426, $G438))</f>
        <v>0</v>
      </c>
      <c r="M438" s="753">
        <f t="shared" si="17"/>
        <v>0</v>
      </c>
      <c r="N438" s="753">
        <f t="shared" si="17"/>
        <v>0</v>
      </c>
      <c r="O438" s="753">
        <f t="shared" si="17"/>
        <v>0</v>
      </c>
      <c r="P438" s="753">
        <f t="shared" si="17"/>
        <v>0</v>
      </c>
      <c r="Q438" s="753">
        <f t="shared" si="17"/>
        <v>0</v>
      </c>
      <c r="R438" s="753">
        <f t="shared" si="17"/>
        <v>0</v>
      </c>
      <c r="S438" s="753">
        <f t="shared" si="17"/>
        <v>0</v>
      </c>
      <c r="T438" s="753">
        <f t="shared" si="17"/>
        <v>0</v>
      </c>
      <c r="U438" s="753">
        <f t="shared" si="17"/>
        <v>0</v>
      </c>
      <c r="V438" s="753">
        <f t="shared" si="17"/>
        <v>0</v>
      </c>
      <c r="W438" s="753">
        <f t="shared" si="17"/>
        <v>0</v>
      </c>
      <c r="X438" s="753">
        <f t="shared" si="17"/>
        <v>0</v>
      </c>
      <c r="Y438" s="753">
        <f t="shared" si="17"/>
        <v>0</v>
      </c>
      <c r="Z438" s="753">
        <f t="shared" si="17"/>
        <v>0</v>
      </c>
      <c r="AA438" s="753">
        <f t="shared" si="17"/>
        <v>0</v>
      </c>
      <c r="AB438" s="754">
        <f t="shared" ref="AB438:AC438" si="18">IF(ISBLANK(AB$429), SUMIFS($H438:$AA438, $H$428:$AA$428, AB$428), SUMIFS($H438:$AA438, $H$428:$AA$428, AB$428, $H$429:$AA$429, AB$429))</f>
        <v>0</v>
      </c>
      <c r="AC438" s="754">
        <f t="shared" si="18"/>
        <v>0</v>
      </c>
      <c r="AD438" s="754">
        <f t="shared" si="12"/>
        <v>0</v>
      </c>
      <c r="AE438" s="739"/>
      <c r="AF438" s="739"/>
      <c r="AG438" s="739"/>
      <c r="AH438" s="739"/>
    </row>
    <row r="439" ht="15.75" customHeight="1">
      <c r="A439" s="739"/>
      <c r="B439" s="739"/>
      <c r="C439" s="739"/>
      <c r="D439" s="739"/>
      <c r="E439" s="739"/>
      <c r="F439" s="739"/>
      <c r="G439" s="741" t="s">
        <v>82</v>
      </c>
      <c r="H439" s="753">
        <f t="shared" ref="H439:I439" si="19">IF(ISBLANK(H$431), COUNTIF(H$5:H$426, $G439), COUNTIFS($AB$5:$AB$426, H$432 &amp; H$431, H$5:H$426, $G439))</f>
        <v>0</v>
      </c>
      <c r="I439" s="753">
        <f t="shared" si="19"/>
        <v>0</v>
      </c>
      <c r="J439" s="753"/>
      <c r="K439" s="753"/>
      <c r="L439" s="753">
        <f t="shared" ref="L439:AA439" si="20">IF(ISBLANK(L$431), COUNTIF(L$163:L$426, $G439), COUNTIFS($AB$163:$AB$426, L$432 &amp; L$431, L$163:L$426, $G439))</f>
        <v>0</v>
      </c>
      <c r="M439" s="753">
        <f t="shared" si="20"/>
        <v>0</v>
      </c>
      <c r="N439" s="753">
        <f t="shared" si="20"/>
        <v>0</v>
      </c>
      <c r="O439" s="753">
        <f t="shared" si="20"/>
        <v>0</v>
      </c>
      <c r="P439" s="753">
        <f t="shared" si="20"/>
        <v>0</v>
      </c>
      <c r="Q439" s="753">
        <f t="shared" si="20"/>
        <v>0</v>
      </c>
      <c r="R439" s="753">
        <f t="shared" si="20"/>
        <v>0</v>
      </c>
      <c r="S439" s="753">
        <f t="shared" si="20"/>
        <v>0</v>
      </c>
      <c r="T439" s="753">
        <f t="shared" si="20"/>
        <v>0</v>
      </c>
      <c r="U439" s="753">
        <f t="shared" si="20"/>
        <v>0</v>
      </c>
      <c r="V439" s="753">
        <f t="shared" si="20"/>
        <v>0</v>
      </c>
      <c r="W439" s="753">
        <f t="shared" si="20"/>
        <v>0</v>
      </c>
      <c r="X439" s="753">
        <f t="shared" si="20"/>
        <v>0</v>
      </c>
      <c r="Y439" s="753">
        <f t="shared" si="20"/>
        <v>0</v>
      </c>
      <c r="Z439" s="753">
        <f t="shared" si="20"/>
        <v>0</v>
      </c>
      <c r="AA439" s="753">
        <f t="shared" si="20"/>
        <v>0</v>
      </c>
      <c r="AB439" s="754">
        <f t="shared" ref="AB439:AC439" si="21">IF(ISBLANK(AB$429), SUMIFS($H439:$AA439, $H$428:$AA$428, AB$428), SUMIFS($H439:$AA439, $H$428:$AA$428, AB$428, $H$429:$AA$429, AB$429))</f>
        <v>0</v>
      </c>
      <c r="AC439" s="754">
        <f t="shared" si="21"/>
        <v>0</v>
      </c>
      <c r="AD439" s="754">
        <f t="shared" si="12"/>
        <v>0</v>
      </c>
      <c r="AE439" s="739"/>
      <c r="AF439" s="739"/>
      <c r="AG439" s="739"/>
      <c r="AH439" s="739"/>
    </row>
    <row r="440" ht="15.75" customHeight="1">
      <c r="A440" s="739"/>
      <c r="B440" s="739"/>
      <c r="C440" s="739"/>
      <c r="D440" s="739"/>
      <c r="E440" s="739"/>
      <c r="F440" s="739"/>
      <c r="G440" s="741" t="s">
        <v>481</v>
      </c>
      <c r="H440" s="753">
        <f t="shared" ref="H440:I440" si="22">H$435-SUM(H$436:H$439)</f>
        <v>73</v>
      </c>
      <c r="I440" s="753">
        <f t="shared" si="22"/>
        <v>73</v>
      </c>
      <c r="J440" s="753"/>
      <c r="K440" s="753"/>
      <c r="L440" s="753">
        <f t="shared" ref="L440:AA440" si="23">L$435-SUM(L$436:L$439)</f>
        <v>0</v>
      </c>
      <c r="M440" s="753">
        <f t="shared" si="23"/>
        <v>0</v>
      </c>
      <c r="N440" s="753">
        <f t="shared" si="23"/>
        <v>0</v>
      </c>
      <c r="O440" s="753">
        <f t="shared" si="23"/>
        <v>0</v>
      </c>
      <c r="P440" s="753">
        <f t="shared" si="23"/>
        <v>0</v>
      </c>
      <c r="Q440" s="753">
        <f t="shared" si="23"/>
        <v>0</v>
      </c>
      <c r="R440" s="753">
        <f t="shared" si="23"/>
        <v>0</v>
      </c>
      <c r="S440" s="753">
        <f t="shared" si="23"/>
        <v>0</v>
      </c>
      <c r="T440" s="753">
        <f t="shared" si="23"/>
        <v>0</v>
      </c>
      <c r="U440" s="753">
        <f t="shared" si="23"/>
        <v>0</v>
      </c>
      <c r="V440" s="753">
        <f t="shared" si="23"/>
        <v>0</v>
      </c>
      <c r="W440" s="753">
        <f t="shared" si="23"/>
        <v>0</v>
      </c>
      <c r="X440" s="753">
        <f t="shared" si="23"/>
        <v>0</v>
      </c>
      <c r="Y440" s="753">
        <f t="shared" si="23"/>
        <v>0</v>
      </c>
      <c r="Z440" s="753">
        <f t="shared" si="23"/>
        <v>0</v>
      </c>
      <c r="AA440" s="753">
        <f t="shared" si="23"/>
        <v>0</v>
      </c>
      <c r="AB440" s="754">
        <f t="shared" ref="AB440:AC440" si="24">IF(ISBLANK(AB$429), SUMIFS($H440:$AA440, $H$428:$AA$428, AB$428), SUMIFS($H440:$AA440, $H$428:$AA$428, AB$428, $H$429:$AA$429, AB$429))</f>
        <v>73</v>
      </c>
      <c r="AC440" s="754">
        <f t="shared" si="24"/>
        <v>73</v>
      </c>
      <c r="AD440" s="754">
        <f t="shared" si="12"/>
        <v>146</v>
      </c>
      <c r="AE440" s="739"/>
      <c r="AF440" s="739"/>
      <c r="AG440" s="739"/>
      <c r="AH440" s="739"/>
    </row>
    <row r="441" ht="15.75" customHeight="1">
      <c r="A441" s="739"/>
      <c r="B441" s="739"/>
      <c r="C441" s="739"/>
      <c r="D441" s="739"/>
      <c r="E441" s="739"/>
      <c r="F441" s="739"/>
      <c r="G441" s="739"/>
      <c r="H441" s="740"/>
      <c r="I441" s="740"/>
      <c r="J441" s="740"/>
      <c r="K441" s="740"/>
      <c r="L441" s="740"/>
      <c r="M441" s="740"/>
      <c r="N441" s="740"/>
      <c r="O441" s="740"/>
      <c r="P441" s="740"/>
      <c r="Q441" s="740"/>
      <c r="R441" s="740"/>
      <c r="S441" s="740"/>
      <c r="T441" s="740"/>
      <c r="U441" s="740"/>
      <c r="V441" s="740"/>
      <c r="W441" s="740"/>
      <c r="X441" s="740"/>
      <c r="Y441" s="740"/>
      <c r="Z441" s="740"/>
      <c r="AA441" s="740"/>
      <c r="AB441" s="740"/>
      <c r="AC441" s="740"/>
      <c r="AD441" s="740"/>
      <c r="AE441" s="739"/>
      <c r="AF441" s="739"/>
      <c r="AG441" s="739"/>
      <c r="AH441" s="739"/>
    </row>
    <row r="442" ht="15.75" customHeight="1">
      <c r="A442" s="739"/>
      <c r="B442" s="739"/>
      <c r="C442" s="739"/>
      <c r="D442" s="739"/>
      <c r="E442" s="739"/>
      <c r="F442" s="739"/>
      <c r="G442" s="746"/>
      <c r="H442" s="740"/>
      <c r="I442" s="740"/>
      <c r="J442" s="740"/>
      <c r="K442" s="740"/>
      <c r="L442" s="740"/>
      <c r="M442" s="740"/>
      <c r="N442" s="740"/>
      <c r="O442" s="740"/>
      <c r="P442" s="740"/>
      <c r="Q442" s="740"/>
      <c r="R442" s="740"/>
      <c r="S442" s="740"/>
      <c r="T442" s="740"/>
      <c r="U442" s="740"/>
      <c r="V442" s="740"/>
      <c r="W442" s="740"/>
      <c r="X442" s="740"/>
      <c r="Y442" s="740"/>
      <c r="Z442" s="740"/>
      <c r="AA442" s="740"/>
      <c r="AB442" s="755" t="s">
        <v>488</v>
      </c>
      <c r="AC442" s="755" t="s">
        <v>1568</v>
      </c>
      <c r="AD442" s="755" t="s">
        <v>487</v>
      </c>
      <c r="AE442" s="739"/>
      <c r="AF442" s="739"/>
      <c r="AG442" s="739"/>
      <c r="AH442" s="739"/>
    </row>
    <row r="443" ht="15.75" customHeight="1">
      <c r="A443" s="739"/>
      <c r="B443" s="739"/>
      <c r="C443" s="739"/>
      <c r="D443" s="739"/>
      <c r="E443" s="739"/>
      <c r="F443" s="739"/>
      <c r="G443" s="746"/>
      <c r="H443" s="740"/>
      <c r="I443" s="740"/>
      <c r="J443" s="740"/>
      <c r="K443" s="740"/>
      <c r="L443" s="740"/>
      <c r="M443" s="740"/>
      <c r="N443" s="740"/>
      <c r="O443" s="740"/>
      <c r="P443" s="740"/>
      <c r="Q443" s="740"/>
      <c r="R443" s="740"/>
      <c r="S443" s="740"/>
      <c r="T443" s="740"/>
      <c r="U443" s="740"/>
      <c r="V443" s="740"/>
      <c r="W443" s="740"/>
      <c r="X443" s="740"/>
      <c r="Y443" s="740"/>
      <c r="Z443" s="740"/>
      <c r="AA443" s="740"/>
      <c r="AB443" s="756">
        <v>1.0</v>
      </c>
      <c r="AC443" s="757">
        <f t="shared" ref="AC443:AC446" si="25">IFERROR($AD443/$AB$3, 0)</f>
        <v>0</v>
      </c>
      <c r="AD443" s="758">
        <f t="shared" ref="AD443:AD446" si="26">COUNTIF($AB$163:$AB$426, $AB443)</f>
        <v>0</v>
      </c>
      <c r="AE443" s="739"/>
      <c r="AF443" s="739"/>
      <c r="AG443" s="739"/>
      <c r="AH443" s="739"/>
    </row>
    <row r="444" ht="15.75" customHeight="1">
      <c r="A444" s="759"/>
      <c r="B444" s="759"/>
      <c r="C444" s="759"/>
      <c r="D444" s="759"/>
      <c r="E444" s="759"/>
      <c r="F444" s="759"/>
      <c r="G444" s="759"/>
      <c r="H444" s="760"/>
      <c r="I444" s="760"/>
      <c r="J444" s="760"/>
      <c r="K444" s="760"/>
      <c r="L444" s="760"/>
      <c r="M444" s="760"/>
      <c r="N444" s="760"/>
      <c r="O444" s="760"/>
      <c r="P444" s="760"/>
      <c r="Q444" s="760"/>
      <c r="R444" s="760"/>
      <c r="S444" s="760"/>
      <c r="T444" s="760"/>
      <c r="U444" s="760"/>
      <c r="V444" s="760"/>
      <c r="W444" s="760"/>
      <c r="X444" s="760"/>
      <c r="Y444" s="760"/>
      <c r="Z444" s="760"/>
      <c r="AA444" s="760"/>
      <c r="AB444" s="761">
        <v>2.0</v>
      </c>
      <c r="AC444" s="757">
        <f t="shared" si="25"/>
        <v>0</v>
      </c>
      <c r="AD444" s="758">
        <f t="shared" si="26"/>
        <v>0</v>
      </c>
      <c r="AE444" s="759"/>
      <c r="AF444" s="759"/>
      <c r="AG444" s="759"/>
      <c r="AH444" s="759"/>
    </row>
    <row r="445" ht="15.75" customHeight="1">
      <c r="A445" s="759"/>
      <c r="B445" s="759"/>
      <c r="C445" s="759"/>
      <c r="D445" s="759"/>
      <c r="E445" s="759"/>
      <c r="F445" s="759"/>
      <c r="G445" s="759"/>
      <c r="H445" s="760"/>
      <c r="I445" s="760"/>
      <c r="J445" s="760"/>
      <c r="K445" s="760"/>
      <c r="L445" s="760"/>
      <c r="M445" s="760"/>
      <c r="N445" s="760"/>
      <c r="O445" s="760"/>
      <c r="P445" s="760"/>
      <c r="Q445" s="760"/>
      <c r="R445" s="760"/>
      <c r="S445" s="760"/>
      <c r="T445" s="760"/>
      <c r="U445" s="760"/>
      <c r="V445" s="760"/>
      <c r="W445" s="760"/>
      <c r="X445" s="760"/>
      <c r="Y445" s="760"/>
      <c r="Z445" s="760"/>
      <c r="AA445" s="760"/>
      <c r="AB445" s="761">
        <v>3.0</v>
      </c>
      <c r="AC445" s="757">
        <f t="shared" si="25"/>
        <v>0</v>
      </c>
      <c r="AD445" s="758">
        <f t="shared" si="26"/>
        <v>0</v>
      </c>
      <c r="AE445" s="759"/>
      <c r="AF445" s="759"/>
      <c r="AG445" s="759"/>
      <c r="AH445" s="759"/>
    </row>
    <row r="446" ht="15.75" customHeight="1">
      <c r="A446" s="759"/>
      <c r="B446" s="759"/>
      <c r="C446" s="759"/>
      <c r="D446" s="759"/>
      <c r="E446" s="759"/>
      <c r="F446" s="759"/>
      <c r="G446" s="759"/>
      <c r="H446" s="760"/>
      <c r="I446" s="760"/>
      <c r="J446" s="760"/>
      <c r="K446" s="760"/>
      <c r="L446" s="760"/>
      <c r="M446" s="760"/>
      <c r="N446" s="760"/>
      <c r="O446" s="760"/>
      <c r="P446" s="760"/>
      <c r="Q446" s="760"/>
      <c r="R446" s="760"/>
      <c r="S446" s="760"/>
      <c r="T446" s="760"/>
      <c r="U446" s="760"/>
      <c r="V446" s="760"/>
      <c r="W446" s="760"/>
      <c r="X446" s="760"/>
      <c r="Y446" s="760"/>
      <c r="Z446" s="760"/>
      <c r="AA446" s="760"/>
      <c r="AB446" s="756" t="s">
        <v>94</v>
      </c>
      <c r="AC446" s="757">
        <f t="shared" si="25"/>
        <v>0</v>
      </c>
      <c r="AD446" s="758">
        <f t="shared" si="26"/>
        <v>0</v>
      </c>
      <c r="AE446" s="759"/>
      <c r="AF446" s="759"/>
      <c r="AG446" s="759"/>
      <c r="AH446" s="759"/>
    </row>
    <row r="447" ht="15.75" customHeight="1">
      <c r="A447" s="759"/>
      <c r="B447" s="759"/>
      <c r="C447" s="759"/>
      <c r="D447" s="759"/>
      <c r="E447" s="759"/>
      <c r="F447" s="759"/>
      <c r="G447" s="759"/>
      <c r="H447" s="760"/>
      <c r="I447" s="760"/>
      <c r="J447" s="760"/>
      <c r="K447" s="760"/>
      <c r="L447" s="760"/>
      <c r="M447" s="760"/>
      <c r="N447" s="760"/>
      <c r="O447" s="760"/>
      <c r="P447" s="760"/>
      <c r="Q447" s="760"/>
      <c r="R447" s="760"/>
      <c r="S447" s="760"/>
      <c r="T447" s="760"/>
      <c r="U447" s="760"/>
      <c r="V447" s="760"/>
      <c r="W447" s="760"/>
      <c r="X447" s="760"/>
      <c r="Y447" s="760"/>
      <c r="Z447" s="760"/>
      <c r="AA447" s="760"/>
      <c r="AB447" s="762"/>
      <c r="AC447" s="762"/>
      <c r="AD447" s="740"/>
      <c r="AE447" s="759"/>
      <c r="AF447" s="759"/>
      <c r="AG447" s="759"/>
      <c r="AH447" s="759"/>
    </row>
  </sheetData>
  <autoFilter ref="$H$4:$AD$425">
    <filterColumn colId="20">
      <filters blank="1">
        <filter val="1"/>
        <filter val="-"/>
      </filters>
    </filterColumn>
  </autoFilter>
  <mergeCells count="8">
    <mergeCell ref="A2:A4"/>
    <mergeCell ref="B2:B4"/>
    <mergeCell ref="C2:C4"/>
    <mergeCell ref="D2:D4"/>
    <mergeCell ref="E2:E4"/>
    <mergeCell ref="F2:F4"/>
    <mergeCell ref="G2:G4"/>
    <mergeCell ref="AB2:AD2"/>
  </mergeCells>
  <conditionalFormatting sqref="H5:AA426">
    <cfRule type="cellIs" dxfId="10" priority="1" operator="equal">
      <formula>"p"</formula>
    </cfRule>
  </conditionalFormatting>
  <conditionalFormatting sqref="H5:AA426">
    <cfRule type="cellIs" dxfId="7" priority="2" operator="equal">
      <formula>"f"</formula>
    </cfRule>
  </conditionalFormatting>
  <conditionalFormatting sqref="H5:AA426">
    <cfRule type="cellIs" dxfId="4" priority="3" operator="equal">
      <formula>"n"</formula>
    </cfRule>
  </conditionalFormatting>
  <conditionalFormatting sqref="H5:AA426">
    <cfRule type="cellIs" dxfId="5" priority="4" operator="equal">
      <formula>"b"</formula>
    </cfRule>
  </conditionalFormatting>
  <dataValidations>
    <dataValidation type="list" allowBlank="1" showDropDown="1" showInputMessage="1" showErrorMessage="1" prompt="클릭하여 범위 내의 값을 입력하세요." sqref="AB428:AC428">
      <formula1>$H$428:$AA$428</formula1>
    </dataValidation>
    <dataValidation type="list" allowBlank="1" showInputMessage="1" prompt="클릭하여 범위 내의 값을 입력하세요." sqref="AC5:AC425">
      <formula1>'입력값'!$I$3:$I447</formula1>
    </dataValidation>
    <dataValidation type="list" allowBlank="1" showInputMessage="1" showErrorMessage="1" prompt="클릭하여 범위 내의 값을 입력하세요." sqref="H431:I431">
      <formula1>$AB$5:$AB$322</formula1>
    </dataValidation>
    <dataValidation type="list" allowBlank="1" showDropDown="1" showInputMessage="1" showErrorMessage="1" prompt="클릭하여 범위 내의 값을 입력하세요. ('입력값' 시트의 Iteration 값 범위내 입력)" sqref="H2:AA2">
      <formula1>'입력값'!$F$3:$F447</formula1>
    </dataValidation>
    <dataValidation type="list" allowBlank="1" showDropDown="1" showInputMessage="1" showErrorMessage="1" prompt="클릭하여 범위 내의 값을 입력하세요. ('입력값' 시트의 OS / Browser 값 범위내 입력)" sqref="H3:AA3">
      <formula1>'입력값'!$B$3:$B447</formula1>
    </dataValidation>
    <dataValidation type="list" allowBlank="1" showDropDown="1" showInputMessage="1" showErrorMessage="1" prompt="클릭하여 범위 내의 값을 입력하세요." sqref="AB429:AD429">
      <formula1>$H$429:$AA$429</formula1>
    </dataValidation>
    <dataValidation type="list" allowBlank="1" showDropDown="1" showInputMessage="1" showErrorMessage="1" prompt="클릭하여 범위 내의 값을 입력하세요. ('입력값' 시트의 결과 값 범위내 입력)" sqref="H5:AA425">
      <formula1>'입력값'!$O$3:$O447</formula1>
    </dataValidation>
    <dataValidation type="list" allowBlank="1" showInputMessage="1" showErrorMessage="1" prompt="클릭하여 범위 내의 값을 입력하세요. ('입력값' 시트의 Priority 값 범위내 입력)" sqref="AB5:AB425">
      <formula1>'입력값'!$L$3:$L447</formula1>
    </dataValidation>
    <dataValidation type="list" allowBlank="1" showInputMessage="1" showErrorMessage="1" prompt="클릭하여 범위 내의 값을 입력하세요." sqref="J431:AA431">
      <formula1>$AB$163:$AB$426</formula1>
    </dataValidation>
    <dataValidation type="list" allowBlank="1" showInputMessage="1" showErrorMessage="1" prompt="클릭하여 범위 내의 값을 입력하세요." sqref="H432:AA432">
      <formula1>'입력값'!$R$3:$R447</formula1>
    </dataValidation>
  </dataValidations>
  <hyperlinks>
    <hyperlink r:id="rId2" ref="E5"/>
    <hyperlink r:id="rId3" ref="AF12"/>
    <hyperlink r:id="rId4" ref="AE17"/>
    <hyperlink r:id="rId5" ref="AE23"/>
    <hyperlink r:id="rId6" location="slide=id.g3cf41d9377c_1_50" ref="AF39"/>
    <hyperlink r:id="rId7" ref="F40"/>
    <hyperlink r:id="rId8" ref="AF58"/>
    <hyperlink r:id="rId9" ref="AE68"/>
    <hyperlink r:id="rId10" ref="AF102"/>
    <hyperlink r:id="rId11" location="slide=id.g3b72f7afc48_1_2" ref="AG102"/>
  </hyperlinks>
  <drawing r:id="rId12"/>
  <legacyDrawing r:id="rId1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7.13"/>
    <col customWidth="1" min="31" max="34" width="31.38"/>
  </cols>
  <sheetData>
    <row r="1" ht="15.75" customHeight="1">
      <c r="A1" s="1891" t="s">
        <v>7112</v>
      </c>
      <c r="B1" s="1892"/>
      <c r="C1" s="1892"/>
      <c r="D1" s="1892"/>
      <c r="E1" s="1892"/>
      <c r="F1" s="1892"/>
      <c r="G1" s="1892"/>
      <c r="H1" s="1893"/>
      <c r="I1" s="1893"/>
      <c r="J1" s="1893"/>
      <c r="K1" s="1893"/>
      <c r="L1" s="1893"/>
      <c r="M1" s="1893"/>
      <c r="N1" s="1893"/>
      <c r="O1" s="1893"/>
      <c r="P1" s="1893"/>
      <c r="Q1" s="1893"/>
      <c r="R1" s="1893"/>
      <c r="S1" s="1893"/>
      <c r="T1" s="1893"/>
      <c r="U1" s="1893"/>
      <c r="V1" s="1893"/>
      <c r="W1" s="1893"/>
      <c r="X1" s="1893"/>
      <c r="Y1" s="1893"/>
      <c r="Z1" s="1893"/>
      <c r="AA1" s="1893"/>
      <c r="AB1" s="1894" t="s">
        <v>7113</v>
      </c>
      <c r="AC1" s="1893"/>
      <c r="AD1" s="1893"/>
      <c r="AE1" s="1895"/>
      <c r="AF1" s="1896"/>
      <c r="AG1" s="1896">
        <f>COUNTIF(AG5:AG342, "?*")</f>
        <v>1</v>
      </c>
      <c r="AH1" s="1897"/>
    </row>
    <row r="2" ht="15.75" customHeight="1">
      <c r="A2" s="205" t="s">
        <v>349</v>
      </c>
      <c r="B2" s="205" t="s">
        <v>350</v>
      </c>
      <c r="C2" s="205" t="s">
        <v>351</v>
      </c>
      <c r="D2" s="205" t="s">
        <v>352</v>
      </c>
      <c r="E2" s="205" t="s">
        <v>353</v>
      </c>
      <c r="F2" s="205" t="s">
        <v>354</v>
      </c>
      <c r="G2" s="205" t="s">
        <v>531</v>
      </c>
      <c r="H2" s="260">
        <v>6.0</v>
      </c>
      <c r="I2" s="262">
        <v>6.0</v>
      </c>
      <c r="J2" s="262"/>
      <c r="K2" s="262"/>
      <c r="L2" s="1898"/>
      <c r="M2" s="1898"/>
      <c r="N2" s="262"/>
      <c r="O2" s="262"/>
      <c r="P2" s="262"/>
      <c r="Q2" s="262"/>
      <c r="R2" s="1898"/>
      <c r="S2" s="1898"/>
      <c r="T2" s="1898"/>
      <c r="U2" s="1898"/>
      <c r="V2" s="1898"/>
      <c r="W2" s="1898"/>
      <c r="X2" s="262"/>
      <c r="Y2" s="1898"/>
      <c r="Z2" s="262"/>
      <c r="AA2" s="260"/>
      <c r="AB2" s="1899" t="s">
        <v>359</v>
      </c>
      <c r="AC2" s="90"/>
      <c r="AD2" s="88"/>
      <c r="AE2" s="1900" t="s">
        <v>355</v>
      </c>
      <c r="AF2" s="1901" t="s">
        <v>314</v>
      </c>
      <c r="AG2" s="1901" t="s">
        <v>315</v>
      </c>
      <c r="AH2" s="1901" t="s">
        <v>532</v>
      </c>
    </row>
    <row r="3" ht="15.75" customHeight="1">
      <c r="A3" s="131"/>
      <c r="B3" s="131"/>
      <c r="C3" s="131"/>
      <c r="D3" s="131"/>
      <c r="E3" s="131"/>
      <c r="F3" s="131"/>
      <c r="G3" s="131"/>
      <c r="H3" s="1902" t="str">
        <f>IF(COUNTIF('리그레션 플랜'!C12:D12, "a15"), "a15", IF(COUNTIF('리그레션 플랜'!C12:D12, "a16"), "a16", ""))</f>
        <v>a16</v>
      </c>
      <c r="I3" s="507" t="str">
        <f>IF(COUNTIF('리그레션 플랜'!C12:D12, "i18"), "i18", IF(COUNTIF('리그레션 플랜'!C12:D12, "i26"), "i26", ""))</f>
        <v>i18</v>
      </c>
      <c r="J3" s="507"/>
      <c r="K3" s="507"/>
      <c r="L3" s="507"/>
      <c r="M3" s="507"/>
      <c r="N3" s="507"/>
      <c r="O3" s="507"/>
      <c r="P3" s="1903"/>
      <c r="Q3" s="1903"/>
      <c r="R3" s="1903"/>
      <c r="S3" s="1903"/>
      <c r="T3" s="1903"/>
      <c r="U3" s="1903"/>
      <c r="V3" s="1903"/>
      <c r="W3" s="1903"/>
      <c r="X3" s="1903"/>
      <c r="Y3" s="1903"/>
      <c r="Z3" s="507"/>
      <c r="AA3" s="1902"/>
      <c r="AB3" s="1904">
        <f>COUNTIF($AB5:$AB321, "&lt;=" &amp; MAX('입력값'!$L$3:$L342))</f>
        <v>117</v>
      </c>
      <c r="AC3" s="1905"/>
      <c r="AD3" s="1906" t="s">
        <v>1594</v>
      </c>
      <c r="AE3" s="1907" t="s">
        <v>534</v>
      </c>
      <c r="AF3" s="1908" t="s">
        <v>535</v>
      </c>
      <c r="AG3" s="1908" t="s">
        <v>536</v>
      </c>
      <c r="AH3" s="1908" t="s">
        <v>537</v>
      </c>
    </row>
    <row r="4" ht="15.75" customHeight="1">
      <c r="A4" s="110"/>
      <c r="B4" s="110"/>
      <c r="C4" s="110"/>
      <c r="D4" s="110"/>
      <c r="E4" s="110"/>
      <c r="F4" s="110"/>
      <c r="G4" s="110"/>
      <c r="H4" s="260"/>
      <c r="I4" s="260"/>
      <c r="J4" s="260"/>
      <c r="K4" s="260"/>
      <c r="L4" s="260"/>
      <c r="M4" s="260"/>
      <c r="N4" s="260"/>
      <c r="O4" s="260"/>
      <c r="P4" s="260"/>
      <c r="Q4" s="260"/>
      <c r="R4" s="260"/>
      <c r="S4" s="260"/>
      <c r="T4" s="260"/>
      <c r="U4" s="260"/>
      <c r="V4" s="260"/>
      <c r="W4" s="260"/>
      <c r="X4" s="260"/>
      <c r="Y4" s="260"/>
      <c r="Z4" s="260"/>
      <c r="AA4" s="260"/>
      <c r="AB4" s="1909" t="s">
        <v>488</v>
      </c>
      <c r="AC4" s="1910" t="s">
        <v>538</v>
      </c>
      <c r="AD4" s="1911" t="s">
        <v>375</v>
      </c>
      <c r="AE4" s="980" t="s">
        <v>539</v>
      </c>
      <c r="AF4" s="981" t="s">
        <v>540</v>
      </c>
      <c r="AG4" s="981" t="s">
        <v>541</v>
      </c>
      <c r="AH4" s="981" t="s">
        <v>542</v>
      </c>
    </row>
    <row r="5" ht="15.75" customHeight="1">
      <c r="A5" s="1912" t="s">
        <v>3319</v>
      </c>
      <c r="B5" s="1913"/>
      <c r="C5" s="1913"/>
      <c r="D5" s="1913"/>
      <c r="E5" s="1913"/>
      <c r="F5" s="1913"/>
      <c r="G5" s="1913"/>
      <c r="H5" s="1914" t="s">
        <v>94</v>
      </c>
      <c r="I5" s="1915" t="s">
        <v>94</v>
      </c>
      <c r="J5" s="1915"/>
      <c r="K5" s="1915"/>
      <c r="L5" s="1915"/>
      <c r="M5" s="1915"/>
      <c r="N5" s="1915"/>
      <c r="O5" s="1915"/>
      <c r="P5" s="1915"/>
      <c r="Q5" s="1915"/>
      <c r="R5" s="1915"/>
      <c r="S5" s="1915"/>
      <c r="T5" s="1915"/>
      <c r="U5" s="1915"/>
      <c r="V5" s="1915"/>
      <c r="W5" s="1915"/>
      <c r="X5" s="1915"/>
      <c r="Y5" s="1915"/>
      <c r="Z5" s="1915"/>
      <c r="AA5" s="1915"/>
      <c r="AB5" s="1916" t="s">
        <v>94</v>
      </c>
      <c r="AC5" s="1916" t="s">
        <v>94</v>
      </c>
      <c r="AD5" s="1916" t="s">
        <v>94</v>
      </c>
      <c r="AE5" s="1917"/>
      <c r="AF5" s="1917"/>
      <c r="AG5" s="1917"/>
      <c r="AH5" s="1918"/>
    </row>
    <row r="6" ht="15.75" customHeight="1">
      <c r="A6" s="1919" t="s">
        <v>7114</v>
      </c>
      <c r="B6" s="1920"/>
      <c r="C6" s="1920"/>
      <c r="D6" s="1920"/>
      <c r="E6" s="1920"/>
      <c r="F6" s="1920"/>
      <c r="G6" s="1920"/>
      <c r="H6" s="1921" t="s">
        <v>94</v>
      </c>
      <c r="I6" s="1921" t="s">
        <v>94</v>
      </c>
      <c r="J6" s="1921"/>
      <c r="K6" s="1921"/>
      <c r="L6" s="1921"/>
      <c r="M6" s="1921"/>
      <c r="N6" s="1921"/>
      <c r="O6" s="1921"/>
      <c r="P6" s="1921"/>
      <c r="Q6" s="1921"/>
      <c r="R6" s="1921"/>
      <c r="S6" s="1921"/>
      <c r="T6" s="1921"/>
      <c r="U6" s="1921"/>
      <c r="V6" s="1921"/>
      <c r="W6" s="1921"/>
      <c r="X6" s="1921"/>
      <c r="Y6" s="1921"/>
      <c r="Z6" s="1921"/>
      <c r="AA6" s="1921"/>
      <c r="AB6" s="1922" t="s">
        <v>94</v>
      </c>
      <c r="AC6" s="1922" t="s">
        <v>94</v>
      </c>
      <c r="AD6" s="1922" t="s">
        <v>94</v>
      </c>
      <c r="AE6" s="1923"/>
      <c r="AF6" s="1923"/>
      <c r="AG6" s="1924"/>
      <c r="AH6" s="1923"/>
    </row>
    <row r="7" ht="15.75" customHeight="1">
      <c r="A7" s="1925" t="s">
        <v>7115</v>
      </c>
      <c r="B7" s="1926"/>
      <c r="C7" s="1926"/>
      <c r="D7" s="1926"/>
      <c r="E7" s="1926"/>
      <c r="F7" s="1926"/>
      <c r="G7" s="1926"/>
      <c r="H7" s="848" t="s">
        <v>94</v>
      </c>
      <c r="I7" s="848" t="s">
        <v>94</v>
      </c>
      <c r="J7" s="848"/>
      <c r="K7" s="848"/>
      <c r="L7" s="848"/>
      <c r="M7" s="848"/>
      <c r="N7" s="848"/>
      <c r="O7" s="848"/>
      <c r="P7" s="848"/>
      <c r="Q7" s="848"/>
      <c r="R7" s="848"/>
      <c r="S7" s="848"/>
      <c r="T7" s="848"/>
      <c r="U7" s="848"/>
      <c r="V7" s="848"/>
      <c r="W7" s="848"/>
      <c r="X7" s="848"/>
      <c r="Y7" s="848"/>
      <c r="Z7" s="848"/>
      <c r="AA7" s="848"/>
      <c r="AB7" s="1927" t="s">
        <v>94</v>
      </c>
      <c r="AC7" s="883" t="s">
        <v>55</v>
      </c>
      <c r="AD7" s="1928" t="s">
        <v>1577</v>
      </c>
      <c r="AE7" s="1929"/>
      <c r="AF7" s="1930"/>
      <c r="AG7" s="804"/>
      <c r="AH7" s="1931"/>
    </row>
    <row r="8" ht="15.75" customHeight="1">
      <c r="A8" s="1932"/>
      <c r="B8" s="1933" t="s">
        <v>392</v>
      </c>
      <c r="C8" s="1926"/>
      <c r="D8" s="1926"/>
      <c r="E8" s="1926"/>
      <c r="F8" s="1934" t="s">
        <v>7116</v>
      </c>
      <c r="G8" s="1935" t="s">
        <v>7117</v>
      </c>
      <c r="H8" s="848"/>
      <c r="I8" s="848"/>
      <c r="J8" s="848"/>
      <c r="K8" s="848"/>
      <c r="L8" s="848"/>
      <c r="M8" s="848"/>
      <c r="N8" s="848"/>
      <c r="O8" s="848"/>
      <c r="P8" s="848"/>
      <c r="Q8" s="848"/>
      <c r="R8" s="848"/>
      <c r="S8" s="848"/>
      <c r="T8" s="848"/>
      <c r="U8" s="848"/>
      <c r="V8" s="848"/>
      <c r="W8" s="848"/>
      <c r="X8" s="848"/>
      <c r="Y8" s="848"/>
      <c r="Z8" s="848"/>
      <c r="AA8" s="848"/>
      <c r="AB8" s="1927">
        <v>1.0</v>
      </c>
      <c r="AC8" s="883" t="s">
        <v>55</v>
      </c>
      <c r="AD8" s="1928" t="s">
        <v>533</v>
      </c>
      <c r="AE8" s="1936"/>
      <c r="AF8" s="1937" t="s">
        <v>7118</v>
      </c>
      <c r="AG8" s="845"/>
      <c r="AH8" s="1931"/>
    </row>
    <row r="9" ht="15.75" customHeight="1">
      <c r="A9" s="1938"/>
      <c r="B9" s="1939" t="s">
        <v>3311</v>
      </c>
      <c r="C9" s="1940"/>
      <c r="D9" s="1940"/>
      <c r="E9" s="1941"/>
      <c r="F9" s="1942" t="s">
        <v>7119</v>
      </c>
      <c r="G9" s="1934" t="s">
        <v>7120</v>
      </c>
      <c r="H9" s="830"/>
      <c r="I9" s="830"/>
      <c r="J9" s="830"/>
      <c r="K9" s="830"/>
      <c r="L9" s="830"/>
      <c r="M9" s="830"/>
      <c r="N9" s="830"/>
      <c r="O9" s="830"/>
      <c r="P9" s="830"/>
      <c r="Q9" s="830"/>
      <c r="R9" s="830"/>
      <c r="S9" s="830"/>
      <c r="T9" s="830"/>
      <c r="U9" s="830"/>
      <c r="V9" s="830"/>
      <c r="W9" s="830"/>
      <c r="X9" s="830"/>
      <c r="Y9" s="830"/>
      <c r="Z9" s="830"/>
      <c r="AA9" s="830"/>
      <c r="AB9" s="1927">
        <v>1.0</v>
      </c>
      <c r="AC9" s="883" t="s">
        <v>55</v>
      </c>
      <c r="AD9" s="1928" t="s">
        <v>533</v>
      </c>
      <c r="AE9" s="809"/>
      <c r="AF9" s="1106"/>
      <c r="AG9" s="809"/>
      <c r="AH9" s="157"/>
    </row>
    <row r="10" ht="15.75" customHeight="1">
      <c r="A10" s="1938"/>
      <c r="B10" s="1939" t="s">
        <v>7121</v>
      </c>
      <c r="C10" s="1940"/>
      <c r="D10" s="1940"/>
      <c r="E10" s="1941"/>
      <c r="F10" s="1941"/>
      <c r="G10" s="1942"/>
      <c r="H10" s="830" t="s">
        <v>94</v>
      </c>
      <c r="I10" s="830" t="s">
        <v>94</v>
      </c>
      <c r="J10" s="830"/>
      <c r="K10" s="830"/>
      <c r="L10" s="830"/>
      <c r="M10" s="830"/>
      <c r="N10" s="830"/>
      <c r="O10" s="830"/>
      <c r="P10" s="830"/>
      <c r="Q10" s="830"/>
      <c r="R10" s="830"/>
      <c r="S10" s="830"/>
      <c r="T10" s="830"/>
      <c r="U10" s="830"/>
      <c r="V10" s="830"/>
      <c r="W10" s="830"/>
      <c r="X10" s="830"/>
      <c r="Y10" s="830"/>
      <c r="Z10" s="830"/>
      <c r="AA10" s="830"/>
      <c r="AB10" s="1943" t="s">
        <v>94</v>
      </c>
      <c r="AC10" s="883" t="s">
        <v>55</v>
      </c>
      <c r="AD10" s="1928" t="s">
        <v>533</v>
      </c>
      <c r="AE10" s="809"/>
      <c r="AF10" s="1106"/>
      <c r="AG10" s="809"/>
      <c r="AH10" s="157"/>
    </row>
    <row r="11" ht="15.75" customHeight="1">
      <c r="A11" s="1938"/>
      <c r="B11" s="1944"/>
      <c r="C11" s="1940"/>
      <c r="D11" s="1940"/>
      <c r="E11" s="1942" t="s">
        <v>7122</v>
      </c>
      <c r="F11" s="1942" t="s">
        <v>7123</v>
      </c>
      <c r="G11" s="1934" t="s">
        <v>7117</v>
      </c>
      <c r="H11" s="830"/>
      <c r="I11" s="830"/>
      <c r="J11" s="830"/>
      <c r="K11" s="830"/>
      <c r="L11" s="830"/>
      <c r="M11" s="830"/>
      <c r="N11" s="830"/>
      <c r="O11" s="830"/>
      <c r="P11" s="830"/>
      <c r="Q11" s="830"/>
      <c r="R11" s="830"/>
      <c r="S11" s="830"/>
      <c r="T11" s="830"/>
      <c r="U11" s="830"/>
      <c r="V11" s="830"/>
      <c r="W11" s="830"/>
      <c r="X11" s="830"/>
      <c r="Y11" s="830"/>
      <c r="Z11" s="830"/>
      <c r="AA11" s="830"/>
      <c r="AB11" s="1927">
        <v>1.0</v>
      </c>
      <c r="AC11" s="883" t="s">
        <v>55</v>
      </c>
      <c r="AD11" s="1928" t="s">
        <v>533</v>
      </c>
      <c r="AE11" s="809"/>
      <c r="AF11" s="1106"/>
      <c r="AG11" s="809"/>
      <c r="AH11" s="157"/>
    </row>
    <row r="12" ht="15.75" customHeight="1">
      <c r="A12" s="1938"/>
      <c r="B12" s="1944"/>
      <c r="C12" s="1940"/>
      <c r="D12" s="1940"/>
      <c r="E12" s="1942" t="s">
        <v>7124</v>
      </c>
      <c r="F12" s="1942" t="s">
        <v>7125</v>
      </c>
      <c r="G12" s="1934" t="s">
        <v>7117</v>
      </c>
      <c r="H12" s="830"/>
      <c r="I12" s="830"/>
      <c r="J12" s="830"/>
      <c r="K12" s="830"/>
      <c r="L12" s="830"/>
      <c r="M12" s="830"/>
      <c r="N12" s="830"/>
      <c r="O12" s="830"/>
      <c r="P12" s="830"/>
      <c r="Q12" s="830"/>
      <c r="R12" s="830"/>
      <c r="S12" s="830"/>
      <c r="T12" s="830"/>
      <c r="U12" s="830"/>
      <c r="V12" s="830"/>
      <c r="W12" s="830"/>
      <c r="X12" s="830"/>
      <c r="Y12" s="830"/>
      <c r="Z12" s="830"/>
      <c r="AA12" s="830"/>
      <c r="AB12" s="1927">
        <v>1.0</v>
      </c>
      <c r="AC12" s="883" t="s">
        <v>55</v>
      </c>
      <c r="AD12" s="1928" t="s">
        <v>533</v>
      </c>
      <c r="AE12" s="809"/>
      <c r="AF12" s="1106"/>
      <c r="AG12" s="809"/>
      <c r="AH12" s="157"/>
    </row>
    <row r="13" ht="15.75" hidden="1" customHeight="1">
      <c r="A13" s="1938"/>
      <c r="B13" s="1944" t="s">
        <v>7126</v>
      </c>
      <c r="C13" s="1940"/>
      <c r="D13" s="1940"/>
      <c r="E13" s="1941" t="s">
        <v>7127</v>
      </c>
      <c r="F13" s="1941" t="s">
        <v>7128</v>
      </c>
      <c r="G13" s="1942" t="s">
        <v>7129</v>
      </c>
      <c r="H13" s="805"/>
      <c r="I13" s="805"/>
      <c r="J13" s="805"/>
      <c r="K13" s="805"/>
      <c r="L13" s="805"/>
      <c r="M13" s="805"/>
      <c r="N13" s="805"/>
      <c r="O13" s="805"/>
      <c r="P13" s="805"/>
      <c r="Q13" s="805"/>
      <c r="R13" s="805"/>
      <c r="S13" s="805"/>
      <c r="T13" s="805"/>
      <c r="U13" s="805"/>
      <c r="V13" s="805"/>
      <c r="W13" s="805"/>
      <c r="X13" s="805"/>
      <c r="Y13" s="805"/>
      <c r="Z13" s="805"/>
      <c r="AA13" s="805"/>
      <c r="AB13" s="1945">
        <v>2.0</v>
      </c>
      <c r="AC13" s="1047" t="s">
        <v>55</v>
      </c>
      <c r="AD13" s="1047" t="s">
        <v>4922</v>
      </c>
      <c r="AE13" s="809"/>
      <c r="AF13" s="1106"/>
      <c r="AG13" s="809"/>
      <c r="AH13" s="157"/>
    </row>
    <row r="14" ht="15.75" customHeight="1">
      <c r="A14" s="1946" t="s">
        <v>7130</v>
      </c>
      <c r="B14" s="1947"/>
      <c r="C14" s="1947"/>
      <c r="D14" s="1947"/>
      <c r="E14" s="1947"/>
      <c r="F14" s="1947"/>
      <c r="G14" s="1926"/>
      <c r="H14" s="848" t="s">
        <v>94</v>
      </c>
      <c r="I14" s="848" t="s">
        <v>94</v>
      </c>
      <c r="J14" s="848"/>
      <c r="K14" s="848"/>
      <c r="L14" s="848"/>
      <c r="M14" s="848"/>
      <c r="N14" s="848"/>
      <c r="O14" s="848"/>
      <c r="P14" s="848"/>
      <c r="Q14" s="848"/>
      <c r="R14" s="848"/>
      <c r="S14" s="848"/>
      <c r="T14" s="848"/>
      <c r="U14" s="848"/>
      <c r="V14" s="848"/>
      <c r="W14" s="848"/>
      <c r="X14" s="848"/>
      <c r="Y14" s="848"/>
      <c r="Z14" s="848"/>
      <c r="AA14" s="848"/>
      <c r="AB14" s="1927" t="s">
        <v>94</v>
      </c>
      <c r="AC14" s="883" t="s">
        <v>55</v>
      </c>
      <c r="AD14" s="883" t="s">
        <v>4922</v>
      </c>
      <c r="AE14" s="804"/>
      <c r="AF14" s="1930"/>
      <c r="AG14" s="804"/>
      <c r="AH14" s="1931"/>
    </row>
    <row r="15" ht="15.75" hidden="1" customHeight="1">
      <c r="A15" s="1932"/>
      <c r="B15" s="1948" t="s">
        <v>2268</v>
      </c>
      <c r="C15" s="1947"/>
      <c r="D15" s="1947"/>
      <c r="E15" s="1947"/>
      <c r="F15" s="1948" t="s">
        <v>7131</v>
      </c>
      <c r="G15" s="1933" t="s">
        <v>7132</v>
      </c>
      <c r="H15" s="848"/>
      <c r="I15" s="848"/>
      <c r="J15" s="848"/>
      <c r="K15" s="848"/>
      <c r="L15" s="848"/>
      <c r="M15" s="848"/>
      <c r="N15" s="848"/>
      <c r="O15" s="848"/>
      <c r="P15" s="848"/>
      <c r="Q15" s="848"/>
      <c r="R15" s="848"/>
      <c r="S15" s="848"/>
      <c r="T15" s="848"/>
      <c r="U15" s="848"/>
      <c r="V15" s="848"/>
      <c r="W15" s="848"/>
      <c r="X15" s="848"/>
      <c r="Y15" s="848"/>
      <c r="Z15" s="848"/>
      <c r="AA15" s="848"/>
      <c r="AB15" s="1943">
        <v>3.0</v>
      </c>
      <c r="AC15" s="883" t="s">
        <v>55</v>
      </c>
      <c r="AD15" s="1928" t="s">
        <v>416</v>
      </c>
      <c r="AE15" s="804"/>
      <c r="AF15" s="1949"/>
      <c r="AG15" s="804"/>
      <c r="AH15" s="1931"/>
    </row>
    <row r="16" ht="15.75" hidden="1" customHeight="1">
      <c r="A16" s="1932"/>
      <c r="B16" s="1935" t="s">
        <v>7133</v>
      </c>
      <c r="C16" s="1926"/>
      <c r="D16" s="1926"/>
      <c r="E16" s="1926"/>
      <c r="F16" s="1950" t="s">
        <v>7134</v>
      </c>
      <c r="G16" s="1951" t="s">
        <v>7135</v>
      </c>
      <c r="H16" s="260"/>
      <c r="I16" s="848"/>
      <c r="J16" s="260"/>
      <c r="K16" s="260"/>
      <c r="L16" s="260"/>
      <c r="M16" s="260"/>
      <c r="N16" s="260"/>
      <c r="O16" s="260"/>
      <c r="P16" s="260"/>
      <c r="Q16" s="260"/>
      <c r="R16" s="260"/>
      <c r="S16" s="260"/>
      <c r="T16" s="260"/>
      <c r="U16" s="260"/>
      <c r="V16" s="260"/>
      <c r="W16" s="260"/>
      <c r="X16" s="260"/>
      <c r="Y16" s="260"/>
      <c r="Z16" s="260"/>
      <c r="AA16" s="260"/>
      <c r="AB16" s="1943">
        <v>3.0</v>
      </c>
      <c r="AC16" s="883" t="s">
        <v>55</v>
      </c>
      <c r="AD16" s="1928" t="s">
        <v>416</v>
      </c>
      <c r="AE16" s="285"/>
      <c r="AF16" s="1952"/>
      <c r="AG16" s="804"/>
      <c r="AH16" s="1931"/>
    </row>
    <row r="17" ht="15.75" hidden="1" customHeight="1">
      <c r="A17" s="1938"/>
      <c r="B17" s="1953" t="s">
        <v>7136</v>
      </c>
      <c r="C17" s="1954"/>
      <c r="D17" s="1954"/>
      <c r="E17" s="1954"/>
      <c r="F17" s="1953" t="s">
        <v>7137</v>
      </c>
      <c r="G17" s="1955" t="s">
        <v>7138</v>
      </c>
      <c r="H17" s="807"/>
      <c r="I17" s="807"/>
      <c r="J17" s="807"/>
      <c r="K17" s="807"/>
      <c r="L17" s="807"/>
      <c r="M17" s="807"/>
      <c r="N17" s="807"/>
      <c r="O17" s="807"/>
      <c r="P17" s="807"/>
      <c r="Q17" s="807"/>
      <c r="R17" s="807"/>
      <c r="S17" s="807"/>
      <c r="T17" s="807"/>
      <c r="U17" s="807"/>
      <c r="V17" s="807"/>
      <c r="W17" s="807"/>
      <c r="X17" s="807"/>
      <c r="Y17" s="807"/>
      <c r="Z17" s="807"/>
      <c r="AA17" s="807"/>
      <c r="AB17" s="1945">
        <v>2.0</v>
      </c>
      <c r="AC17" s="1047" t="s">
        <v>55</v>
      </c>
      <c r="AD17" s="1047" t="s">
        <v>4922</v>
      </c>
      <c r="AE17" s="809"/>
      <c r="AF17" s="1106"/>
      <c r="AG17" s="809"/>
      <c r="AH17" s="157"/>
    </row>
    <row r="18" ht="15.75" customHeight="1">
      <c r="A18" s="1933" t="s">
        <v>7139</v>
      </c>
      <c r="B18" s="1935"/>
      <c r="C18" s="1926"/>
      <c r="D18" s="1926"/>
      <c r="E18" s="1926"/>
      <c r="F18" s="1933" t="s">
        <v>7140</v>
      </c>
      <c r="G18" s="1933" t="s">
        <v>7141</v>
      </c>
      <c r="H18" s="848"/>
      <c r="I18" s="848"/>
      <c r="J18" s="848"/>
      <c r="K18" s="848"/>
      <c r="L18" s="848"/>
      <c r="M18" s="848"/>
      <c r="N18" s="848"/>
      <c r="O18" s="848"/>
      <c r="P18" s="848"/>
      <c r="Q18" s="848"/>
      <c r="R18" s="848"/>
      <c r="S18" s="848"/>
      <c r="T18" s="848"/>
      <c r="U18" s="848"/>
      <c r="V18" s="848"/>
      <c r="W18" s="848"/>
      <c r="X18" s="848"/>
      <c r="Y18" s="848"/>
      <c r="Z18" s="848"/>
      <c r="AA18" s="848"/>
      <c r="AB18" s="1927">
        <v>1.0</v>
      </c>
      <c r="AC18" s="883" t="s">
        <v>55</v>
      </c>
      <c r="AD18" s="1928" t="s">
        <v>2124</v>
      </c>
      <c r="AE18" s="285"/>
      <c r="AF18" s="1952"/>
      <c r="AG18" s="804"/>
      <c r="AH18" s="1931"/>
    </row>
    <row r="19" ht="15.75" customHeight="1">
      <c r="A19" s="1925" t="s">
        <v>7142</v>
      </c>
      <c r="B19" s="1947"/>
      <c r="C19" s="1947"/>
      <c r="D19" s="1947"/>
      <c r="E19" s="1947"/>
      <c r="F19" s="1947"/>
      <c r="G19" s="1926"/>
      <c r="H19" s="848" t="s">
        <v>94</v>
      </c>
      <c r="I19" s="848" t="s">
        <v>94</v>
      </c>
      <c r="J19" s="848"/>
      <c r="K19" s="848"/>
      <c r="L19" s="848"/>
      <c r="M19" s="260"/>
      <c r="N19" s="260"/>
      <c r="O19" s="260"/>
      <c r="P19" s="260"/>
      <c r="Q19" s="260"/>
      <c r="R19" s="260"/>
      <c r="S19" s="260"/>
      <c r="T19" s="260"/>
      <c r="U19" s="260"/>
      <c r="V19" s="260"/>
      <c r="W19" s="260"/>
      <c r="X19" s="260"/>
      <c r="Y19" s="260"/>
      <c r="Z19" s="260"/>
      <c r="AA19" s="260"/>
      <c r="AB19" s="1927" t="s">
        <v>94</v>
      </c>
      <c r="AC19" s="883" t="s">
        <v>55</v>
      </c>
      <c r="AD19" s="883" t="s">
        <v>4922</v>
      </c>
      <c r="AE19" s="804"/>
      <c r="AF19" s="1930"/>
      <c r="AG19" s="804"/>
      <c r="AH19" s="1931"/>
    </row>
    <row r="20" ht="15.75" customHeight="1">
      <c r="A20" s="1932"/>
      <c r="B20" s="1948" t="s">
        <v>7143</v>
      </c>
      <c r="C20" s="1947"/>
      <c r="D20" s="1947"/>
      <c r="E20" s="1947"/>
      <c r="F20" s="1948"/>
      <c r="G20" s="1934"/>
      <c r="H20" s="848" t="s">
        <v>94</v>
      </c>
      <c r="I20" s="848" t="s">
        <v>94</v>
      </c>
      <c r="J20" s="848"/>
      <c r="K20" s="848"/>
      <c r="L20" s="848"/>
      <c r="M20" s="260"/>
      <c r="N20" s="260"/>
      <c r="O20" s="260"/>
      <c r="P20" s="260"/>
      <c r="Q20" s="260"/>
      <c r="R20" s="260"/>
      <c r="S20" s="260"/>
      <c r="T20" s="260"/>
      <c r="U20" s="260"/>
      <c r="V20" s="260"/>
      <c r="W20" s="260"/>
      <c r="X20" s="260"/>
      <c r="Y20" s="260"/>
      <c r="Z20" s="260"/>
      <c r="AA20" s="260"/>
      <c r="AB20" s="1927" t="s">
        <v>94</v>
      </c>
      <c r="AC20" s="883" t="s">
        <v>55</v>
      </c>
      <c r="AD20" s="1928" t="s">
        <v>1577</v>
      </c>
      <c r="AE20" s="1956"/>
      <c r="AF20" s="1930"/>
      <c r="AG20" s="804"/>
      <c r="AH20" s="1931"/>
    </row>
    <row r="21" ht="15.75" customHeight="1">
      <c r="A21" s="1932"/>
      <c r="B21" s="1948"/>
      <c r="C21" s="1957" t="s">
        <v>7144</v>
      </c>
      <c r="D21" s="1947"/>
      <c r="E21" s="1947"/>
      <c r="F21" s="1948" t="s">
        <v>7145</v>
      </c>
      <c r="G21" s="1934" t="s">
        <v>7146</v>
      </c>
      <c r="H21" s="848"/>
      <c r="I21" s="848"/>
      <c r="J21" s="260"/>
      <c r="K21" s="260"/>
      <c r="L21" s="260"/>
      <c r="M21" s="260"/>
      <c r="N21" s="260"/>
      <c r="O21" s="260"/>
      <c r="P21" s="260"/>
      <c r="Q21" s="260"/>
      <c r="R21" s="260"/>
      <c r="S21" s="260"/>
      <c r="T21" s="260"/>
      <c r="U21" s="260"/>
      <c r="V21" s="260"/>
      <c r="W21" s="260"/>
      <c r="X21" s="260"/>
      <c r="Y21" s="260"/>
      <c r="Z21" s="260"/>
      <c r="AA21" s="260"/>
      <c r="AB21" s="1927">
        <v>1.0</v>
      </c>
      <c r="AC21" s="883" t="s">
        <v>55</v>
      </c>
      <c r="AD21" s="883" t="s">
        <v>4922</v>
      </c>
      <c r="AE21" s="1956"/>
      <c r="AF21" s="1949"/>
      <c r="AG21" s="804"/>
      <c r="AH21" s="1931"/>
    </row>
    <row r="22" ht="15.75" customHeight="1">
      <c r="A22" s="1932"/>
      <c r="B22" s="1948"/>
      <c r="C22" s="1957" t="s">
        <v>7147</v>
      </c>
      <c r="D22" s="1947"/>
      <c r="E22" s="1947"/>
      <c r="F22" s="1958" t="s">
        <v>7148</v>
      </c>
      <c r="G22" s="1951" t="s">
        <v>7149</v>
      </c>
      <c r="H22" s="848"/>
      <c r="I22" s="848"/>
      <c r="J22" s="848"/>
      <c r="K22" s="848"/>
      <c r="L22" s="848"/>
      <c r="M22" s="260"/>
      <c r="N22" s="260"/>
      <c r="O22" s="260"/>
      <c r="P22" s="260"/>
      <c r="Q22" s="260"/>
      <c r="R22" s="260"/>
      <c r="S22" s="260"/>
      <c r="T22" s="260"/>
      <c r="U22" s="260"/>
      <c r="V22" s="260"/>
      <c r="W22" s="260"/>
      <c r="X22" s="260"/>
      <c r="Y22" s="260"/>
      <c r="Z22" s="260"/>
      <c r="AA22" s="260"/>
      <c r="AB22" s="1927">
        <v>1.0</v>
      </c>
      <c r="AC22" s="883" t="s">
        <v>55</v>
      </c>
      <c r="AD22" s="1928" t="s">
        <v>1577</v>
      </c>
      <c r="AE22" s="1956"/>
      <c r="AF22" s="1949" t="s">
        <v>7150</v>
      </c>
      <c r="AG22" s="804"/>
      <c r="AH22" s="1931"/>
    </row>
    <row r="23" ht="15.75" customHeight="1">
      <c r="A23" s="1932"/>
      <c r="B23" s="1948" t="s">
        <v>7151</v>
      </c>
      <c r="C23" s="1947"/>
      <c r="D23" s="1947"/>
      <c r="E23" s="1947"/>
      <c r="F23" s="1948" t="s">
        <v>7152</v>
      </c>
      <c r="G23" s="1951" t="s">
        <v>7153</v>
      </c>
      <c r="H23" s="848"/>
      <c r="I23" s="848"/>
      <c r="J23" s="848"/>
      <c r="K23" s="848"/>
      <c r="L23" s="848"/>
      <c r="M23" s="260"/>
      <c r="N23" s="260"/>
      <c r="O23" s="260"/>
      <c r="P23" s="260"/>
      <c r="Q23" s="260"/>
      <c r="R23" s="260"/>
      <c r="S23" s="260"/>
      <c r="T23" s="260"/>
      <c r="U23" s="260"/>
      <c r="V23" s="260"/>
      <c r="W23" s="260"/>
      <c r="X23" s="260"/>
      <c r="Y23" s="260"/>
      <c r="Z23" s="260"/>
      <c r="AA23" s="260"/>
      <c r="AB23" s="1927">
        <v>1.0</v>
      </c>
      <c r="AC23" s="883" t="s">
        <v>55</v>
      </c>
      <c r="AD23" s="883" t="s">
        <v>3396</v>
      </c>
      <c r="AE23" s="1956"/>
      <c r="AF23" s="1959" t="s">
        <v>7154</v>
      </c>
      <c r="AG23" s="804"/>
      <c r="AH23" s="1931"/>
    </row>
    <row r="24" ht="15.75" customHeight="1">
      <c r="A24" s="1960" t="s">
        <v>7155</v>
      </c>
      <c r="B24" s="1961"/>
      <c r="C24" s="1961"/>
      <c r="D24" s="1961"/>
      <c r="E24" s="1961"/>
      <c r="F24" s="1961"/>
      <c r="G24" s="1961"/>
      <c r="H24" s="1921" t="s">
        <v>94</v>
      </c>
      <c r="I24" s="1921" t="s">
        <v>94</v>
      </c>
      <c r="J24" s="1921"/>
      <c r="K24" s="1921"/>
      <c r="L24" s="1921"/>
      <c r="M24" s="1921"/>
      <c r="N24" s="1921"/>
      <c r="O24" s="1921"/>
      <c r="P24" s="1921"/>
      <c r="Q24" s="1921"/>
      <c r="R24" s="1921"/>
      <c r="S24" s="1921"/>
      <c r="T24" s="1921"/>
      <c r="U24" s="1921"/>
      <c r="V24" s="1921"/>
      <c r="W24" s="1921"/>
      <c r="X24" s="1921"/>
      <c r="Y24" s="1921"/>
      <c r="Z24" s="1921"/>
      <c r="AA24" s="1921"/>
      <c r="AB24" s="1962" t="s">
        <v>94</v>
      </c>
      <c r="AC24" s="1963" t="s">
        <v>94</v>
      </c>
      <c r="AD24" s="1963" t="s">
        <v>94</v>
      </c>
      <c r="AE24" s="1964"/>
      <c r="AF24" s="1964"/>
      <c r="AG24" s="1964"/>
      <c r="AH24" s="1923"/>
    </row>
    <row r="25" ht="15.75" customHeight="1">
      <c r="A25" s="1925" t="s">
        <v>7156</v>
      </c>
      <c r="B25" s="1947"/>
      <c r="C25" s="1947"/>
      <c r="D25" s="1947"/>
      <c r="E25" s="1947"/>
      <c r="F25" s="1947"/>
      <c r="G25" s="1947"/>
      <c r="H25" s="848" t="s">
        <v>94</v>
      </c>
      <c r="I25" s="848" t="s">
        <v>94</v>
      </c>
      <c r="J25" s="848"/>
      <c r="K25" s="848"/>
      <c r="L25" s="848"/>
      <c r="M25" s="848"/>
      <c r="N25" s="848"/>
      <c r="O25" s="260"/>
      <c r="P25" s="260"/>
      <c r="Q25" s="260"/>
      <c r="R25" s="260"/>
      <c r="S25" s="260"/>
      <c r="T25" s="260"/>
      <c r="U25" s="260"/>
      <c r="V25" s="260"/>
      <c r="W25" s="260"/>
      <c r="X25" s="260"/>
      <c r="Y25" s="260"/>
      <c r="Z25" s="260"/>
      <c r="AA25" s="260"/>
      <c r="AB25" s="1927" t="s">
        <v>94</v>
      </c>
      <c r="AC25" s="883" t="s">
        <v>55</v>
      </c>
      <c r="AD25" s="883" t="s">
        <v>4922</v>
      </c>
      <c r="AE25" s="804"/>
      <c r="AF25" s="1930"/>
      <c r="AG25" s="804"/>
      <c r="AH25" s="1931"/>
    </row>
    <row r="26" ht="15.75" customHeight="1">
      <c r="A26" s="1932"/>
      <c r="B26" s="1965" t="s">
        <v>7157</v>
      </c>
      <c r="C26" s="1947"/>
      <c r="D26" s="1947"/>
      <c r="E26" s="1947"/>
      <c r="F26" s="1948" t="s">
        <v>7158</v>
      </c>
      <c r="G26" s="1951" t="s">
        <v>7159</v>
      </c>
      <c r="H26" s="848"/>
      <c r="I26" s="848"/>
      <c r="J26" s="848"/>
      <c r="K26" s="848"/>
      <c r="L26" s="848"/>
      <c r="M26" s="848"/>
      <c r="N26" s="848"/>
      <c r="O26" s="260"/>
      <c r="P26" s="260"/>
      <c r="Q26" s="260"/>
      <c r="R26" s="260"/>
      <c r="S26" s="260"/>
      <c r="T26" s="260"/>
      <c r="U26" s="260"/>
      <c r="V26" s="260"/>
      <c r="W26" s="260"/>
      <c r="X26" s="260"/>
      <c r="Y26" s="260"/>
      <c r="Z26" s="260"/>
      <c r="AA26" s="260"/>
      <c r="AB26" s="1927">
        <v>1.0</v>
      </c>
      <c r="AC26" s="883" t="s">
        <v>55</v>
      </c>
      <c r="AD26" s="883" t="s">
        <v>4922</v>
      </c>
      <c r="AE26" s="1936"/>
      <c r="AF26" s="1952" t="s">
        <v>7160</v>
      </c>
      <c r="AG26" s="804"/>
      <c r="AH26" s="1931"/>
    </row>
    <row r="27" ht="15.75" customHeight="1">
      <c r="A27" s="1932"/>
      <c r="B27" s="1965" t="s">
        <v>7161</v>
      </c>
      <c r="C27" s="1947"/>
      <c r="D27" s="1947"/>
      <c r="E27" s="1947"/>
      <c r="F27" s="1948" t="s">
        <v>7162</v>
      </c>
      <c r="G27" s="1951" t="s">
        <v>7163</v>
      </c>
      <c r="H27" s="848"/>
      <c r="I27" s="848"/>
      <c r="J27" s="848"/>
      <c r="K27" s="848"/>
      <c r="L27" s="848"/>
      <c r="M27" s="848"/>
      <c r="N27" s="848"/>
      <c r="O27" s="260"/>
      <c r="P27" s="260"/>
      <c r="Q27" s="260"/>
      <c r="R27" s="260"/>
      <c r="S27" s="260"/>
      <c r="T27" s="260"/>
      <c r="U27" s="260"/>
      <c r="V27" s="260"/>
      <c r="W27" s="260"/>
      <c r="X27" s="260"/>
      <c r="Y27" s="260"/>
      <c r="Z27" s="260"/>
      <c r="AA27" s="260"/>
      <c r="AB27" s="1927">
        <v>1.0</v>
      </c>
      <c r="AC27" s="883" t="s">
        <v>55</v>
      </c>
      <c r="AD27" s="883" t="s">
        <v>4922</v>
      </c>
      <c r="AE27" s="804"/>
      <c r="AF27" s="1959" t="s">
        <v>7164</v>
      </c>
      <c r="AG27" s="804"/>
      <c r="AH27" s="1931"/>
    </row>
    <row r="28" ht="15.75" hidden="1" customHeight="1">
      <c r="A28" s="1966" t="s">
        <v>7165</v>
      </c>
      <c r="B28" s="1947"/>
      <c r="C28" s="1947"/>
      <c r="D28" s="1947"/>
      <c r="E28" s="1965" t="s">
        <v>7166</v>
      </c>
      <c r="F28" s="1948" t="s">
        <v>7167</v>
      </c>
      <c r="G28" s="1951" t="s">
        <v>7168</v>
      </c>
      <c r="H28" s="848"/>
      <c r="I28" s="848"/>
      <c r="J28" s="848"/>
      <c r="K28" s="848"/>
      <c r="L28" s="848"/>
      <c r="M28" s="848"/>
      <c r="N28" s="848"/>
      <c r="O28" s="260"/>
      <c r="P28" s="260"/>
      <c r="Q28" s="260"/>
      <c r="R28" s="260"/>
      <c r="S28" s="260"/>
      <c r="T28" s="260"/>
      <c r="U28" s="260"/>
      <c r="V28" s="260"/>
      <c r="W28" s="260"/>
      <c r="X28" s="260"/>
      <c r="Y28" s="260"/>
      <c r="Z28" s="260"/>
      <c r="AA28" s="260"/>
      <c r="AB28" s="1943">
        <v>3.0</v>
      </c>
      <c r="AC28" s="883" t="s">
        <v>55</v>
      </c>
      <c r="AD28" s="1928" t="s">
        <v>387</v>
      </c>
      <c r="AE28" s="845"/>
      <c r="AF28" s="804" t="s">
        <v>7169</v>
      </c>
      <c r="AG28" s="804"/>
      <c r="AH28" s="1931"/>
    </row>
    <row r="29" ht="15.75" customHeight="1">
      <c r="A29" s="1966" t="s">
        <v>7170</v>
      </c>
      <c r="B29" s="1947"/>
      <c r="C29" s="1947"/>
      <c r="D29" s="1947"/>
      <c r="E29" s="1947"/>
      <c r="F29" s="1947"/>
      <c r="G29" s="1947"/>
      <c r="H29" s="848" t="s">
        <v>94</v>
      </c>
      <c r="I29" s="848" t="s">
        <v>94</v>
      </c>
      <c r="J29" s="848"/>
      <c r="K29" s="848"/>
      <c r="L29" s="848"/>
      <c r="M29" s="848"/>
      <c r="N29" s="848"/>
      <c r="O29" s="848"/>
      <c r="P29" s="848"/>
      <c r="Q29" s="848"/>
      <c r="R29" s="848"/>
      <c r="S29" s="848"/>
      <c r="T29" s="260"/>
      <c r="U29" s="260"/>
      <c r="V29" s="260"/>
      <c r="W29" s="260"/>
      <c r="X29" s="260"/>
      <c r="Y29" s="260"/>
      <c r="Z29" s="260"/>
      <c r="AA29" s="260"/>
      <c r="AB29" s="1927" t="s">
        <v>94</v>
      </c>
      <c r="AC29" s="883" t="s">
        <v>55</v>
      </c>
      <c r="AD29" s="883" t="s">
        <v>4922</v>
      </c>
      <c r="AE29" s="804"/>
      <c r="AF29" s="1930"/>
      <c r="AG29" s="804"/>
      <c r="AH29" s="1931"/>
    </row>
    <row r="30" ht="15.75" customHeight="1">
      <c r="A30" s="1967"/>
      <c r="B30" s="1965" t="s">
        <v>7171</v>
      </c>
      <c r="C30" s="1947"/>
      <c r="D30" s="1947"/>
      <c r="E30" s="1947"/>
      <c r="F30" s="1948"/>
      <c r="G30" s="1951"/>
      <c r="H30" s="848" t="s">
        <v>94</v>
      </c>
      <c r="I30" s="848" t="s">
        <v>94</v>
      </c>
      <c r="J30" s="848"/>
      <c r="K30" s="848"/>
      <c r="L30" s="848"/>
      <c r="M30" s="848"/>
      <c r="N30" s="848"/>
      <c r="O30" s="848"/>
      <c r="P30" s="848"/>
      <c r="Q30" s="848"/>
      <c r="R30" s="848"/>
      <c r="S30" s="848"/>
      <c r="T30" s="260"/>
      <c r="U30" s="260"/>
      <c r="V30" s="260"/>
      <c r="W30" s="260"/>
      <c r="X30" s="260"/>
      <c r="Y30" s="260"/>
      <c r="Z30" s="260"/>
      <c r="AA30" s="260"/>
      <c r="AB30" s="1927" t="s">
        <v>94</v>
      </c>
      <c r="AC30" s="883" t="s">
        <v>55</v>
      </c>
      <c r="AD30" s="1928" t="s">
        <v>1577</v>
      </c>
      <c r="AE30" s="1956"/>
      <c r="AF30" s="1930"/>
      <c r="AG30" s="804"/>
      <c r="AH30" s="1931"/>
    </row>
    <row r="31" ht="15.75" customHeight="1">
      <c r="A31" s="1967"/>
      <c r="B31" s="1947"/>
      <c r="C31" s="1957" t="s">
        <v>7172</v>
      </c>
      <c r="D31" s="1947"/>
      <c r="E31" s="1947"/>
      <c r="F31" s="1958" t="s">
        <v>7173</v>
      </c>
      <c r="G31" s="1951" t="s">
        <v>7174</v>
      </c>
      <c r="H31" s="848"/>
      <c r="I31" s="262" t="s">
        <v>82</v>
      </c>
      <c r="J31" s="262"/>
      <c r="K31" s="262"/>
      <c r="L31" s="262"/>
      <c r="M31" s="262"/>
      <c r="N31" s="262"/>
      <c r="O31" s="262"/>
      <c r="P31" s="262"/>
      <c r="Q31" s="262"/>
      <c r="R31" s="262"/>
      <c r="S31" s="262"/>
      <c r="T31" s="260"/>
      <c r="U31" s="260"/>
      <c r="V31" s="260"/>
      <c r="W31" s="260"/>
      <c r="X31" s="260"/>
      <c r="Y31" s="260"/>
      <c r="Z31" s="260"/>
      <c r="AA31" s="260"/>
      <c r="AB31" s="1927">
        <v>1.0</v>
      </c>
      <c r="AC31" s="883" t="s">
        <v>74</v>
      </c>
      <c r="AD31" s="883" t="s">
        <v>3396</v>
      </c>
      <c r="AE31" s="285"/>
      <c r="AF31" s="1949"/>
      <c r="AG31" s="804"/>
      <c r="AH31" s="1931"/>
    </row>
    <row r="32" ht="15.75" customHeight="1">
      <c r="A32" s="1967"/>
      <c r="B32" s="1947"/>
      <c r="C32" s="1957" t="s">
        <v>7147</v>
      </c>
      <c r="D32" s="1947"/>
      <c r="E32" s="1947"/>
      <c r="F32" s="1958" t="s">
        <v>7175</v>
      </c>
      <c r="G32" s="1951" t="s">
        <v>7149</v>
      </c>
      <c r="H32" s="848"/>
      <c r="I32" s="848" t="s">
        <v>82</v>
      </c>
      <c r="J32" s="848"/>
      <c r="K32" s="848"/>
      <c r="L32" s="848"/>
      <c r="M32" s="260"/>
      <c r="N32" s="260"/>
      <c r="O32" s="260"/>
      <c r="P32" s="260"/>
      <c r="Q32" s="260"/>
      <c r="R32" s="260"/>
      <c r="S32" s="260"/>
      <c r="T32" s="260"/>
      <c r="U32" s="260"/>
      <c r="V32" s="260"/>
      <c r="W32" s="260"/>
      <c r="X32" s="260"/>
      <c r="Y32" s="260"/>
      <c r="Z32" s="260"/>
      <c r="AA32" s="260"/>
      <c r="AB32" s="1927">
        <v>1.0</v>
      </c>
      <c r="AC32" s="1928" t="s">
        <v>74</v>
      </c>
      <c r="AD32" s="1928" t="s">
        <v>1577</v>
      </c>
      <c r="AE32" s="285"/>
      <c r="AF32" s="1949"/>
      <c r="AG32" s="804"/>
      <c r="AH32" s="1931"/>
    </row>
    <row r="33" ht="15.75" customHeight="1">
      <c r="A33" s="1967"/>
      <c r="B33" s="1947" t="s">
        <v>7176</v>
      </c>
      <c r="C33" s="1947"/>
      <c r="D33" s="1947"/>
      <c r="E33" s="1947"/>
      <c r="F33" s="1958" t="s">
        <v>7177</v>
      </c>
      <c r="G33" s="1958" t="s">
        <v>7178</v>
      </c>
      <c r="H33" s="848" t="s">
        <v>82</v>
      </c>
      <c r="I33" s="848"/>
      <c r="J33" s="848"/>
      <c r="K33" s="848"/>
      <c r="L33" s="848"/>
      <c r="M33" s="848"/>
      <c r="N33" s="848"/>
      <c r="O33" s="848"/>
      <c r="P33" s="848"/>
      <c r="Q33" s="848"/>
      <c r="R33" s="848"/>
      <c r="S33" s="848"/>
      <c r="T33" s="260"/>
      <c r="U33" s="260"/>
      <c r="V33" s="260"/>
      <c r="W33" s="260"/>
      <c r="X33" s="260"/>
      <c r="Y33" s="260"/>
      <c r="Z33" s="260"/>
      <c r="AA33" s="260"/>
      <c r="AB33" s="1927">
        <v>1.0</v>
      </c>
      <c r="AC33" s="883" t="s">
        <v>65</v>
      </c>
      <c r="AD33" s="883" t="s">
        <v>4922</v>
      </c>
      <c r="AE33" s="285"/>
      <c r="AF33" s="1959" t="s">
        <v>7179</v>
      </c>
      <c r="AG33" s="804"/>
      <c r="AH33" s="1931"/>
    </row>
    <row r="34" ht="15.75" customHeight="1">
      <c r="A34" s="1966" t="s">
        <v>7180</v>
      </c>
      <c r="B34" s="1947"/>
      <c r="C34" s="1947"/>
      <c r="D34" s="1947"/>
      <c r="E34" s="1947"/>
      <c r="F34" s="1950" t="s">
        <v>7181</v>
      </c>
      <c r="G34" s="1933" t="s">
        <v>7182</v>
      </c>
      <c r="H34" s="260"/>
      <c r="I34" s="848"/>
      <c r="J34" s="260"/>
      <c r="K34" s="260"/>
      <c r="L34" s="260"/>
      <c r="M34" s="260"/>
      <c r="N34" s="260"/>
      <c r="O34" s="260"/>
      <c r="P34" s="260"/>
      <c r="Q34" s="260"/>
      <c r="R34" s="260"/>
      <c r="S34" s="260"/>
      <c r="T34" s="260"/>
      <c r="U34" s="260"/>
      <c r="V34" s="260"/>
      <c r="W34" s="260"/>
      <c r="X34" s="260"/>
      <c r="Y34" s="260"/>
      <c r="Z34" s="260"/>
      <c r="AA34" s="260"/>
      <c r="AB34" s="1927">
        <v>1.0</v>
      </c>
      <c r="AC34" s="883" t="s">
        <v>55</v>
      </c>
      <c r="AD34" s="883" t="s">
        <v>3396</v>
      </c>
      <c r="AE34" s="804"/>
      <c r="AF34" s="1930" t="s">
        <v>7183</v>
      </c>
      <c r="AG34" s="804"/>
      <c r="AH34" s="1931"/>
    </row>
    <row r="35" ht="15.75" customHeight="1">
      <c r="A35" s="1966" t="s">
        <v>7184</v>
      </c>
      <c r="B35" s="1947"/>
      <c r="C35" s="1947"/>
      <c r="D35" s="1947"/>
      <c r="E35" s="1947"/>
      <c r="F35" s="1948" t="s">
        <v>7152</v>
      </c>
      <c r="G35" s="1951" t="s">
        <v>7153</v>
      </c>
      <c r="H35" s="260"/>
      <c r="I35" s="848"/>
      <c r="J35" s="260"/>
      <c r="K35" s="260"/>
      <c r="L35" s="260"/>
      <c r="M35" s="260"/>
      <c r="N35" s="260"/>
      <c r="O35" s="260"/>
      <c r="P35" s="260"/>
      <c r="Q35" s="260"/>
      <c r="R35" s="260"/>
      <c r="S35" s="260"/>
      <c r="T35" s="260"/>
      <c r="U35" s="260"/>
      <c r="V35" s="260"/>
      <c r="W35" s="260"/>
      <c r="X35" s="260"/>
      <c r="Y35" s="260"/>
      <c r="Z35" s="260"/>
      <c r="AA35" s="260"/>
      <c r="AB35" s="1927">
        <v>1.0</v>
      </c>
      <c r="AC35" s="883" t="s">
        <v>55</v>
      </c>
      <c r="AD35" s="883" t="s">
        <v>3396</v>
      </c>
      <c r="AE35" s="1956"/>
      <c r="AF35" s="1952" t="s">
        <v>7185</v>
      </c>
      <c r="AG35" s="804"/>
      <c r="AH35" s="1931"/>
    </row>
    <row r="36" ht="15.75" customHeight="1">
      <c r="A36" s="1925" t="s">
        <v>7186</v>
      </c>
      <c r="B36" s="1947"/>
      <c r="C36" s="1947"/>
      <c r="D36" s="1947"/>
      <c r="E36" s="1947"/>
      <c r="F36" s="1948" t="s">
        <v>7187</v>
      </c>
      <c r="G36" s="1951" t="s">
        <v>7188</v>
      </c>
      <c r="H36" s="260"/>
      <c r="I36" s="848"/>
      <c r="J36" s="260"/>
      <c r="K36" s="260"/>
      <c r="L36" s="260"/>
      <c r="M36" s="260"/>
      <c r="N36" s="260"/>
      <c r="O36" s="260"/>
      <c r="P36" s="260"/>
      <c r="Q36" s="260"/>
      <c r="R36" s="260"/>
      <c r="S36" s="260"/>
      <c r="T36" s="260"/>
      <c r="U36" s="260"/>
      <c r="V36" s="260"/>
      <c r="W36" s="260"/>
      <c r="X36" s="260"/>
      <c r="Y36" s="260"/>
      <c r="Z36" s="260"/>
      <c r="AA36" s="260"/>
      <c r="AB36" s="1927">
        <v>1.0</v>
      </c>
      <c r="AC36" s="883" t="s">
        <v>55</v>
      </c>
      <c r="AD36" s="883" t="s">
        <v>4922</v>
      </c>
      <c r="AE36" s="804"/>
      <c r="AF36" s="1968" t="s">
        <v>7189</v>
      </c>
      <c r="AG36" s="804"/>
      <c r="AH36" s="1931"/>
    </row>
    <row r="37" ht="15.75" customHeight="1">
      <c r="A37" s="1969" t="s">
        <v>7190</v>
      </c>
      <c r="B37" s="1961"/>
      <c r="C37" s="1961"/>
      <c r="D37" s="1961"/>
      <c r="E37" s="1961"/>
      <c r="F37" s="1961"/>
      <c r="G37" s="1961"/>
      <c r="H37" s="1921" t="s">
        <v>94</v>
      </c>
      <c r="I37" s="1921" t="s">
        <v>94</v>
      </c>
      <c r="J37" s="1921"/>
      <c r="K37" s="1921"/>
      <c r="L37" s="1921"/>
      <c r="M37" s="1921"/>
      <c r="N37" s="1921"/>
      <c r="O37" s="1921"/>
      <c r="P37" s="1921"/>
      <c r="Q37" s="1921"/>
      <c r="R37" s="1921"/>
      <c r="S37" s="1921"/>
      <c r="T37" s="1921"/>
      <c r="U37" s="1921"/>
      <c r="V37" s="1921"/>
      <c r="W37" s="1921"/>
      <c r="X37" s="1921"/>
      <c r="Y37" s="1921"/>
      <c r="Z37" s="1921"/>
      <c r="AA37" s="1921"/>
      <c r="AB37" s="1962" t="s">
        <v>94</v>
      </c>
      <c r="AC37" s="1963" t="s">
        <v>94</v>
      </c>
      <c r="AD37" s="1963" t="s">
        <v>94</v>
      </c>
      <c r="AE37" s="1964"/>
      <c r="AF37" s="1964"/>
      <c r="AG37" s="1964"/>
      <c r="AH37" s="1923"/>
    </row>
    <row r="38" ht="15.75" customHeight="1">
      <c r="A38" s="1966" t="s">
        <v>7180</v>
      </c>
      <c r="B38" s="1947"/>
      <c r="C38" s="1947"/>
      <c r="D38" s="1947"/>
      <c r="E38" s="1947"/>
      <c r="F38" s="1948" t="s">
        <v>7191</v>
      </c>
      <c r="G38" s="1958" t="s">
        <v>7192</v>
      </c>
      <c r="H38" s="260"/>
      <c r="I38" s="848"/>
      <c r="J38" s="260"/>
      <c r="K38" s="260"/>
      <c r="L38" s="260"/>
      <c r="M38" s="260"/>
      <c r="N38" s="260"/>
      <c r="O38" s="260"/>
      <c r="P38" s="260"/>
      <c r="Q38" s="260"/>
      <c r="R38" s="260"/>
      <c r="S38" s="260"/>
      <c r="T38" s="260"/>
      <c r="U38" s="260"/>
      <c r="V38" s="260"/>
      <c r="W38" s="260"/>
      <c r="X38" s="260"/>
      <c r="Y38" s="260"/>
      <c r="Z38" s="260"/>
      <c r="AA38" s="260"/>
      <c r="AB38" s="1927">
        <v>1.0</v>
      </c>
      <c r="AC38" s="883" t="s">
        <v>55</v>
      </c>
      <c r="AD38" s="883" t="s">
        <v>3396</v>
      </c>
      <c r="AE38" s="804"/>
      <c r="AF38" s="1968" t="s">
        <v>7193</v>
      </c>
      <c r="AG38" s="804"/>
      <c r="AH38" s="1931"/>
    </row>
    <row r="39" ht="15.75" customHeight="1">
      <c r="A39" s="1970" t="s">
        <v>7194</v>
      </c>
      <c r="B39" s="1947"/>
      <c r="C39" s="1947"/>
      <c r="D39" s="1947"/>
      <c r="E39" s="1947"/>
      <c r="F39" s="1958" t="s">
        <v>7195</v>
      </c>
      <c r="G39" s="1951" t="s">
        <v>7196</v>
      </c>
      <c r="H39" s="260"/>
      <c r="I39" s="848"/>
      <c r="J39" s="260"/>
      <c r="K39" s="260"/>
      <c r="L39" s="260"/>
      <c r="M39" s="260"/>
      <c r="N39" s="260"/>
      <c r="O39" s="260"/>
      <c r="P39" s="260"/>
      <c r="Q39" s="260"/>
      <c r="R39" s="260"/>
      <c r="S39" s="260"/>
      <c r="T39" s="260"/>
      <c r="U39" s="260"/>
      <c r="V39" s="260"/>
      <c r="W39" s="260"/>
      <c r="X39" s="260"/>
      <c r="Y39" s="260"/>
      <c r="Z39" s="260"/>
      <c r="AA39" s="260"/>
      <c r="AB39" s="1927">
        <v>1.0</v>
      </c>
      <c r="AC39" s="883" t="s">
        <v>55</v>
      </c>
      <c r="AD39" s="1928" t="s">
        <v>1577</v>
      </c>
      <c r="AE39" s="1956"/>
      <c r="AF39" s="1949"/>
      <c r="AG39" s="804"/>
      <c r="AH39" s="1931"/>
    </row>
    <row r="40" ht="15.75" customHeight="1">
      <c r="A40" s="1966" t="s">
        <v>7197</v>
      </c>
      <c r="B40" s="1947"/>
      <c r="C40" s="1947"/>
      <c r="D40" s="1947"/>
      <c r="E40" s="1951" t="s">
        <v>7198</v>
      </c>
      <c r="F40" s="1958" t="s">
        <v>7199</v>
      </c>
      <c r="G40" s="1951" t="s">
        <v>7200</v>
      </c>
      <c r="H40" s="260"/>
      <c r="I40" s="848"/>
      <c r="J40" s="260"/>
      <c r="K40" s="260"/>
      <c r="L40" s="260"/>
      <c r="M40" s="260"/>
      <c r="N40" s="260"/>
      <c r="O40" s="260"/>
      <c r="P40" s="260"/>
      <c r="Q40" s="260"/>
      <c r="R40" s="260"/>
      <c r="S40" s="260"/>
      <c r="T40" s="260"/>
      <c r="U40" s="260"/>
      <c r="V40" s="260"/>
      <c r="W40" s="260"/>
      <c r="X40" s="260"/>
      <c r="Y40" s="260"/>
      <c r="Z40" s="260"/>
      <c r="AA40" s="260"/>
      <c r="AB40" s="1927">
        <v>1.0</v>
      </c>
      <c r="AC40" s="883" t="s">
        <v>55</v>
      </c>
      <c r="AD40" s="1928" t="s">
        <v>1577</v>
      </c>
      <c r="AE40" s="1956"/>
      <c r="AF40" s="1959" t="s">
        <v>7201</v>
      </c>
      <c r="AG40" s="804"/>
      <c r="AH40" s="1931"/>
    </row>
    <row r="41" ht="15.75" customHeight="1">
      <c r="A41" s="1966" t="s">
        <v>7202</v>
      </c>
      <c r="B41" s="1947"/>
      <c r="C41" s="1947"/>
      <c r="D41" s="1947"/>
      <c r="E41" s="1947"/>
      <c r="F41" s="1948" t="s">
        <v>7203</v>
      </c>
      <c r="G41" s="1934" t="s">
        <v>7204</v>
      </c>
      <c r="H41" s="260"/>
      <c r="I41" s="848"/>
      <c r="J41" s="260"/>
      <c r="K41" s="260"/>
      <c r="L41" s="260"/>
      <c r="M41" s="260"/>
      <c r="N41" s="260"/>
      <c r="O41" s="260"/>
      <c r="P41" s="260"/>
      <c r="Q41" s="260"/>
      <c r="R41" s="260"/>
      <c r="S41" s="260"/>
      <c r="T41" s="260"/>
      <c r="U41" s="260"/>
      <c r="V41" s="260"/>
      <c r="W41" s="260"/>
      <c r="X41" s="260"/>
      <c r="Y41" s="260"/>
      <c r="Z41" s="260"/>
      <c r="AA41" s="260"/>
      <c r="AB41" s="1927">
        <v>1.0</v>
      </c>
      <c r="AC41" s="883" t="s">
        <v>55</v>
      </c>
      <c r="AD41" s="1928" t="s">
        <v>1577</v>
      </c>
      <c r="AE41" s="1956"/>
      <c r="AF41" s="1930"/>
      <c r="AG41" s="1930"/>
      <c r="AH41" s="1971"/>
    </row>
    <row r="42" ht="15.75" customHeight="1">
      <c r="A42" s="1966" t="s">
        <v>7205</v>
      </c>
      <c r="B42" s="1947"/>
      <c r="C42" s="1947"/>
      <c r="D42" s="1947"/>
      <c r="E42" s="1947"/>
      <c r="F42" s="1948" t="s">
        <v>7152</v>
      </c>
      <c r="G42" s="1951" t="s">
        <v>7153</v>
      </c>
      <c r="H42" s="260"/>
      <c r="I42" s="848"/>
      <c r="J42" s="260"/>
      <c r="K42" s="260"/>
      <c r="L42" s="260"/>
      <c r="M42" s="260"/>
      <c r="N42" s="260"/>
      <c r="O42" s="260"/>
      <c r="P42" s="260"/>
      <c r="Q42" s="260"/>
      <c r="R42" s="260"/>
      <c r="S42" s="260"/>
      <c r="T42" s="260"/>
      <c r="U42" s="260"/>
      <c r="V42" s="260"/>
      <c r="W42" s="260"/>
      <c r="X42" s="260"/>
      <c r="Y42" s="260"/>
      <c r="Z42" s="260"/>
      <c r="AA42" s="260"/>
      <c r="AB42" s="1927">
        <v>1.0</v>
      </c>
      <c r="AC42" s="883" t="s">
        <v>55</v>
      </c>
      <c r="AD42" s="883" t="s">
        <v>3396</v>
      </c>
      <c r="AE42" s="285" t="s">
        <v>2750</v>
      </c>
      <c r="AF42" s="1952" t="s">
        <v>7206</v>
      </c>
      <c r="AG42" s="804"/>
      <c r="AH42" s="1931"/>
    </row>
    <row r="43" ht="15.75" customHeight="1">
      <c r="A43" s="1925" t="s">
        <v>7207</v>
      </c>
      <c r="B43" s="1947"/>
      <c r="C43" s="1947"/>
      <c r="D43" s="1947"/>
      <c r="E43" s="1947"/>
      <c r="F43" s="1947"/>
      <c r="G43" s="1947"/>
      <c r="H43" s="260" t="s">
        <v>94</v>
      </c>
      <c r="I43" s="260" t="s">
        <v>94</v>
      </c>
      <c r="J43" s="260"/>
      <c r="K43" s="260"/>
      <c r="L43" s="260"/>
      <c r="M43" s="260"/>
      <c r="N43" s="260"/>
      <c r="O43" s="260"/>
      <c r="P43" s="260"/>
      <c r="Q43" s="260"/>
      <c r="R43" s="260"/>
      <c r="S43" s="260"/>
      <c r="T43" s="260"/>
      <c r="U43" s="260"/>
      <c r="V43" s="260"/>
      <c r="W43" s="260"/>
      <c r="X43" s="260"/>
      <c r="Y43" s="260"/>
      <c r="Z43" s="260"/>
      <c r="AA43" s="260"/>
      <c r="AB43" s="1943" t="s">
        <v>94</v>
      </c>
      <c r="AC43" s="883" t="s">
        <v>55</v>
      </c>
      <c r="AD43" s="883" t="s">
        <v>3396</v>
      </c>
      <c r="AE43" s="804"/>
      <c r="AF43" s="1930"/>
      <c r="AG43" s="804"/>
      <c r="AH43" s="1931"/>
    </row>
    <row r="44" ht="15.75" customHeight="1">
      <c r="A44" s="1932"/>
      <c r="B44" s="1948" t="s">
        <v>7207</v>
      </c>
      <c r="C44" s="1947"/>
      <c r="D44" s="1947"/>
      <c r="E44" s="1951" t="s">
        <v>7198</v>
      </c>
      <c r="F44" s="1958" t="s">
        <v>7208</v>
      </c>
      <c r="G44" s="1958" t="s">
        <v>7209</v>
      </c>
      <c r="H44" s="260"/>
      <c r="I44" s="848"/>
      <c r="J44" s="260"/>
      <c r="K44" s="260"/>
      <c r="L44" s="260"/>
      <c r="M44" s="260"/>
      <c r="N44" s="260"/>
      <c r="O44" s="260"/>
      <c r="P44" s="260"/>
      <c r="Q44" s="260"/>
      <c r="R44" s="260"/>
      <c r="S44" s="260"/>
      <c r="T44" s="260"/>
      <c r="U44" s="260"/>
      <c r="V44" s="260"/>
      <c r="W44" s="260"/>
      <c r="X44" s="260"/>
      <c r="Y44" s="260"/>
      <c r="Z44" s="260"/>
      <c r="AA44" s="260"/>
      <c r="AB44" s="1927">
        <v>1.0</v>
      </c>
      <c r="AC44" s="883" t="s">
        <v>55</v>
      </c>
      <c r="AD44" s="1928" t="s">
        <v>1577</v>
      </c>
      <c r="AE44" s="1956"/>
      <c r="AF44" s="1952" t="s">
        <v>7210</v>
      </c>
      <c r="AG44" s="804"/>
      <c r="AH44" s="1931"/>
    </row>
    <row r="45" ht="15.75" hidden="1" customHeight="1">
      <c r="A45" s="1938"/>
      <c r="B45" s="1953" t="s">
        <v>7211</v>
      </c>
      <c r="C45" s="1972" t="s">
        <v>7212</v>
      </c>
      <c r="D45" s="1954"/>
      <c r="E45" s="1954"/>
      <c r="F45" s="1953" t="s">
        <v>7213</v>
      </c>
      <c r="G45" s="1955" t="s">
        <v>7214</v>
      </c>
      <c r="H45" s="807"/>
      <c r="I45" s="807"/>
      <c r="J45" s="807"/>
      <c r="K45" s="807"/>
      <c r="L45" s="807"/>
      <c r="M45" s="807"/>
      <c r="N45" s="807"/>
      <c r="O45" s="807"/>
      <c r="P45" s="807"/>
      <c r="Q45" s="807"/>
      <c r="R45" s="807"/>
      <c r="S45" s="807"/>
      <c r="T45" s="807"/>
      <c r="U45" s="807"/>
      <c r="V45" s="807"/>
      <c r="W45" s="807"/>
      <c r="X45" s="807"/>
      <c r="Y45" s="807"/>
      <c r="Z45" s="807"/>
      <c r="AA45" s="807"/>
      <c r="AB45" s="1945">
        <v>2.0</v>
      </c>
      <c r="AC45" s="1047" t="s">
        <v>55</v>
      </c>
      <c r="AD45" s="1047" t="s">
        <v>380</v>
      </c>
      <c r="AE45" s="809"/>
      <c r="AF45" s="1106"/>
      <c r="AG45" s="809"/>
      <c r="AH45" s="157"/>
    </row>
    <row r="46" ht="15.75" customHeight="1">
      <c r="A46" s="1973" t="s">
        <v>7215</v>
      </c>
      <c r="B46" s="1974"/>
      <c r="C46" s="1974"/>
      <c r="D46" s="1974"/>
      <c r="E46" s="1974"/>
      <c r="F46" s="1974"/>
      <c r="G46" s="1974"/>
      <c r="H46" s="1915" t="s">
        <v>94</v>
      </c>
      <c r="I46" s="1915" t="s">
        <v>94</v>
      </c>
      <c r="J46" s="1915"/>
      <c r="K46" s="1915"/>
      <c r="L46" s="1915"/>
      <c r="M46" s="1915"/>
      <c r="N46" s="1915"/>
      <c r="O46" s="1915"/>
      <c r="P46" s="1915"/>
      <c r="Q46" s="1915"/>
      <c r="R46" s="1915"/>
      <c r="S46" s="1915"/>
      <c r="T46" s="1915"/>
      <c r="U46" s="1915"/>
      <c r="V46" s="1915"/>
      <c r="W46" s="1915"/>
      <c r="X46" s="1915"/>
      <c r="Y46" s="1915"/>
      <c r="Z46" s="1915"/>
      <c r="AA46" s="1915"/>
      <c r="AB46" s="1975" t="s">
        <v>94</v>
      </c>
      <c r="AC46" s="1975" t="s">
        <v>94</v>
      </c>
      <c r="AD46" s="1975" t="s">
        <v>94</v>
      </c>
      <c r="AE46" s="1918"/>
      <c r="AF46" s="1918"/>
      <c r="AG46" s="1918"/>
      <c r="AH46" s="1917"/>
    </row>
    <row r="47" ht="15.75" customHeight="1">
      <c r="A47" s="1925" t="s">
        <v>7115</v>
      </c>
      <c r="B47" s="1926"/>
      <c r="C47" s="1926"/>
      <c r="D47" s="1926"/>
      <c r="E47" s="1926"/>
      <c r="F47" s="1926"/>
      <c r="G47" s="1926"/>
      <c r="H47" s="260" t="s">
        <v>94</v>
      </c>
      <c r="I47" s="260" t="s">
        <v>94</v>
      </c>
      <c r="J47" s="260"/>
      <c r="K47" s="260"/>
      <c r="L47" s="260"/>
      <c r="M47" s="260"/>
      <c r="N47" s="260"/>
      <c r="O47" s="260"/>
      <c r="P47" s="260"/>
      <c r="Q47" s="260"/>
      <c r="R47" s="260"/>
      <c r="S47" s="260"/>
      <c r="T47" s="260"/>
      <c r="U47" s="260"/>
      <c r="V47" s="260"/>
      <c r="W47" s="260"/>
      <c r="X47" s="260"/>
      <c r="Y47" s="260"/>
      <c r="Z47" s="260"/>
      <c r="AA47" s="260"/>
      <c r="AB47" s="1927" t="s">
        <v>94</v>
      </c>
      <c r="AC47" s="883" t="s">
        <v>55</v>
      </c>
      <c r="AD47" s="883" t="s">
        <v>4922</v>
      </c>
      <c r="AE47" s="804"/>
      <c r="AF47" s="804"/>
      <c r="AG47" s="804"/>
      <c r="AH47" s="1931"/>
    </row>
    <row r="48" ht="15.75" customHeight="1">
      <c r="A48" s="1932"/>
      <c r="B48" s="1933" t="s">
        <v>7216</v>
      </c>
      <c r="C48" s="1926"/>
      <c r="D48" s="1926"/>
      <c r="E48" s="1950"/>
      <c r="F48" s="1933" t="s">
        <v>7217</v>
      </c>
      <c r="G48" s="1933" t="s">
        <v>7218</v>
      </c>
      <c r="H48" s="848"/>
      <c r="I48" s="848"/>
      <c r="J48" s="848"/>
      <c r="K48" s="848"/>
      <c r="L48" s="848"/>
      <c r="M48" s="848"/>
      <c r="N48" s="848"/>
      <c r="O48" s="848"/>
      <c r="P48" s="848"/>
      <c r="Q48" s="848"/>
      <c r="R48" s="848"/>
      <c r="S48" s="848"/>
      <c r="T48" s="848"/>
      <c r="U48" s="848"/>
      <c r="V48" s="848"/>
      <c r="W48" s="848"/>
      <c r="X48" s="848"/>
      <c r="Y48" s="848"/>
      <c r="Z48" s="848"/>
      <c r="AA48" s="848"/>
      <c r="AB48" s="1927">
        <v>1.0</v>
      </c>
      <c r="AC48" s="883" t="s">
        <v>55</v>
      </c>
      <c r="AD48" s="1928" t="s">
        <v>1577</v>
      </c>
      <c r="AE48" s="285"/>
      <c r="AF48" s="285"/>
      <c r="AG48" s="804"/>
      <c r="AH48" s="1931"/>
    </row>
    <row r="49" ht="15.75" hidden="1" customHeight="1">
      <c r="A49" s="1938"/>
      <c r="B49" s="1944" t="s">
        <v>7126</v>
      </c>
      <c r="C49" s="1940"/>
      <c r="D49" s="1940"/>
      <c r="E49" s="1941" t="s">
        <v>7127</v>
      </c>
      <c r="F49" s="1941" t="s">
        <v>7219</v>
      </c>
      <c r="G49" s="1942" t="s">
        <v>7220</v>
      </c>
      <c r="H49" s="807"/>
      <c r="I49" s="807"/>
      <c r="J49" s="807"/>
      <c r="K49" s="807"/>
      <c r="L49" s="807"/>
      <c r="M49" s="807"/>
      <c r="N49" s="807"/>
      <c r="O49" s="807"/>
      <c r="P49" s="807"/>
      <c r="Q49" s="807"/>
      <c r="R49" s="807"/>
      <c r="S49" s="807"/>
      <c r="T49" s="807"/>
      <c r="U49" s="807"/>
      <c r="V49" s="807"/>
      <c r="W49" s="807"/>
      <c r="X49" s="807"/>
      <c r="Y49" s="807"/>
      <c r="Z49" s="807"/>
      <c r="AA49" s="807"/>
      <c r="AB49" s="1945">
        <v>2.0</v>
      </c>
      <c r="AC49" s="1047" t="s">
        <v>55</v>
      </c>
      <c r="AD49" s="1047" t="s">
        <v>4922</v>
      </c>
      <c r="AE49" s="809"/>
      <c r="AF49" s="1106"/>
      <c r="AG49" s="809"/>
      <c r="AH49" s="157"/>
    </row>
    <row r="50" ht="15.75" customHeight="1">
      <c r="A50" s="1925" t="s">
        <v>7142</v>
      </c>
      <c r="B50" s="1926"/>
      <c r="C50" s="1926"/>
      <c r="D50" s="1926"/>
      <c r="E50" s="1926"/>
      <c r="F50" s="1926"/>
      <c r="G50" s="1926"/>
      <c r="H50" s="260" t="s">
        <v>94</v>
      </c>
      <c r="I50" s="260" t="s">
        <v>94</v>
      </c>
      <c r="J50" s="260"/>
      <c r="K50" s="260"/>
      <c r="L50" s="260"/>
      <c r="M50" s="260"/>
      <c r="N50" s="260"/>
      <c r="O50" s="260"/>
      <c r="P50" s="260"/>
      <c r="Q50" s="260"/>
      <c r="R50" s="260"/>
      <c r="S50" s="260"/>
      <c r="T50" s="260"/>
      <c r="U50" s="260"/>
      <c r="V50" s="260"/>
      <c r="W50" s="260"/>
      <c r="X50" s="260"/>
      <c r="Y50" s="260"/>
      <c r="Z50" s="260"/>
      <c r="AA50" s="260"/>
      <c r="AB50" s="1927" t="s">
        <v>94</v>
      </c>
      <c r="AC50" s="883" t="s">
        <v>55</v>
      </c>
      <c r="AD50" s="883" t="s">
        <v>4922</v>
      </c>
      <c r="AE50" s="804"/>
      <c r="AF50" s="804"/>
      <c r="AG50" s="804"/>
      <c r="AH50" s="1931"/>
    </row>
    <row r="51" ht="15.75" customHeight="1">
      <c r="A51" s="1932"/>
      <c r="B51" s="1935" t="s">
        <v>7221</v>
      </c>
      <c r="C51" s="1926"/>
      <c r="D51" s="1926"/>
      <c r="E51" s="1926"/>
      <c r="F51" s="1933" t="s">
        <v>7222</v>
      </c>
      <c r="G51" s="1934" t="s">
        <v>7223</v>
      </c>
      <c r="H51" s="848"/>
      <c r="I51" s="848"/>
      <c r="J51" s="848"/>
      <c r="K51" s="848"/>
      <c r="L51" s="848"/>
      <c r="M51" s="848"/>
      <c r="N51" s="848"/>
      <c r="O51" s="848"/>
      <c r="P51" s="848"/>
      <c r="Q51" s="848"/>
      <c r="R51" s="848"/>
      <c r="S51" s="848"/>
      <c r="T51" s="848"/>
      <c r="U51" s="848"/>
      <c r="V51" s="848"/>
      <c r="W51" s="848"/>
      <c r="X51" s="848"/>
      <c r="Y51" s="848"/>
      <c r="Z51" s="848"/>
      <c r="AA51" s="848"/>
      <c r="AB51" s="1927">
        <v>1.0</v>
      </c>
      <c r="AC51" s="883" t="s">
        <v>55</v>
      </c>
      <c r="AD51" s="883" t="s">
        <v>4922</v>
      </c>
      <c r="AE51" s="285"/>
      <c r="AF51" s="845" t="s">
        <v>7224</v>
      </c>
      <c r="AG51" s="804"/>
      <c r="AH51" s="1976" t="s">
        <v>7225</v>
      </c>
    </row>
    <row r="52" ht="15.75" customHeight="1">
      <c r="A52" s="1932"/>
      <c r="B52" s="1935" t="s">
        <v>7143</v>
      </c>
      <c r="C52" s="1926"/>
      <c r="D52" s="1926"/>
      <c r="E52" s="1926"/>
      <c r="F52" s="1950"/>
      <c r="G52" s="1935"/>
      <c r="H52" s="260" t="s">
        <v>94</v>
      </c>
      <c r="I52" s="260" t="s">
        <v>94</v>
      </c>
      <c r="J52" s="260"/>
      <c r="K52" s="260"/>
      <c r="L52" s="260"/>
      <c r="M52" s="260"/>
      <c r="N52" s="260"/>
      <c r="O52" s="260"/>
      <c r="P52" s="260"/>
      <c r="Q52" s="260"/>
      <c r="R52" s="260"/>
      <c r="S52" s="260"/>
      <c r="T52" s="260"/>
      <c r="U52" s="260"/>
      <c r="V52" s="260"/>
      <c r="W52" s="260"/>
      <c r="X52" s="260"/>
      <c r="Y52" s="260"/>
      <c r="Z52" s="260"/>
      <c r="AA52" s="260"/>
      <c r="AB52" s="1927" t="s">
        <v>94</v>
      </c>
      <c r="AC52" s="883" t="s">
        <v>55</v>
      </c>
      <c r="AD52" s="883" t="s">
        <v>4922</v>
      </c>
      <c r="AE52" s="804"/>
      <c r="AF52" s="804"/>
      <c r="AG52" s="804"/>
      <c r="AH52" s="1931"/>
    </row>
    <row r="53" ht="15.75" customHeight="1">
      <c r="A53" s="1932"/>
      <c r="B53" s="1926"/>
      <c r="C53" s="1934" t="s">
        <v>7226</v>
      </c>
      <c r="D53" s="1926"/>
      <c r="E53" s="1926"/>
      <c r="F53" s="1933" t="s">
        <v>7227</v>
      </c>
      <c r="G53" s="1934" t="s">
        <v>7228</v>
      </c>
      <c r="H53" s="848"/>
      <c r="I53" s="848"/>
      <c r="J53" s="260"/>
      <c r="K53" s="260"/>
      <c r="L53" s="260"/>
      <c r="M53" s="260"/>
      <c r="N53" s="260"/>
      <c r="O53" s="260"/>
      <c r="P53" s="260"/>
      <c r="Q53" s="260"/>
      <c r="R53" s="260"/>
      <c r="S53" s="260"/>
      <c r="T53" s="260"/>
      <c r="U53" s="260"/>
      <c r="V53" s="260"/>
      <c r="W53" s="260"/>
      <c r="X53" s="260"/>
      <c r="Y53" s="260"/>
      <c r="Z53" s="260"/>
      <c r="AA53" s="260"/>
      <c r="AB53" s="1927">
        <v>1.0</v>
      </c>
      <c r="AC53" s="883" t="s">
        <v>55</v>
      </c>
      <c r="AD53" s="1928" t="s">
        <v>533</v>
      </c>
      <c r="AE53" s="1936"/>
      <c r="AF53" s="845"/>
      <c r="AG53" s="845"/>
      <c r="AH53" s="1931"/>
    </row>
    <row r="54" ht="15.75" customHeight="1">
      <c r="A54" s="1932"/>
      <c r="B54" s="1926"/>
      <c r="C54" s="1935" t="s">
        <v>7229</v>
      </c>
      <c r="D54" s="1926"/>
      <c r="E54" s="1926"/>
      <c r="F54" s="1933" t="s">
        <v>7230</v>
      </c>
      <c r="G54" s="1934" t="s">
        <v>7231</v>
      </c>
      <c r="H54" s="848"/>
      <c r="I54" s="260" t="s">
        <v>82</v>
      </c>
      <c r="J54" s="260"/>
      <c r="K54" s="260"/>
      <c r="L54" s="260"/>
      <c r="M54" s="260"/>
      <c r="N54" s="260"/>
      <c r="O54" s="260"/>
      <c r="P54" s="260"/>
      <c r="Q54" s="260"/>
      <c r="R54" s="260"/>
      <c r="S54" s="260"/>
      <c r="T54" s="260"/>
      <c r="U54" s="260"/>
      <c r="V54" s="260"/>
      <c r="W54" s="260"/>
      <c r="X54" s="260"/>
      <c r="Y54" s="260"/>
      <c r="Z54" s="260"/>
      <c r="AA54" s="260"/>
      <c r="AB54" s="1927">
        <v>1.0</v>
      </c>
      <c r="AC54" s="883" t="s">
        <v>74</v>
      </c>
      <c r="AD54" s="883" t="s">
        <v>3396</v>
      </c>
      <c r="AE54" s="285"/>
      <c r="AF54" s="804"/>
      <c r="AG54" s="804"/>
      <c r="AH54" s="1931"/>
    </row>
    <row r="55" ht="15.75" customHeight="1">
      <c r="A55" s="1925" t="s">
        <v>7232</v>
      </c>
      <c r="B55" s="1926"/>
      <c r="C55" s="1926"/>
      <c r="D55" s="1926"/>
      <c r="E55" s="1926"/>
      <c r="F55" s="1926"/>
      <c r="G55" s="1926"/>
      <c r="H55" s="260" t="s">
        <v>94</v>
      </c>
      <c r="I55" s="260" t="s">
        <v>94</v>
      </c>
      <c r="J55" s="260"/>
      <c r="K55" s="260"/>
      <c r="L55" s="260"/>
      <c r="M55" s="260"/>
      <c r="N55" s="260"/>
      <c r="O55" s="260"/>
      <c r="P55" s="260"/>
      <c r="Q55" s="260"/>
      <c r="R55" s="260"/>
      <c r="S55" s="260"/>
      <c r="T55" s="260"/>
      <c r="U55" s="260"/>
      <c r="V55" s="260"/>
      <c r="W55" s="260"/>
      <c r="X55" s="260"/>
      <c r="Y55" s="260"/>
      <c r="Z55" s="260"/>
      <c r="AA55" s="260"/>
      <c r="AB55" s="1927" t="s">
        <v>94</v>
      </c>
      <c r="AC55" s="883" t="s">
        <v>55</v>
      </c>
      <c r="AD55" s="883" t="s">
        <v>4922</v>
      </c>
      <c r="AE55" s="804"/>
      <c r="AF55" s="804"/>
      <c r="AG55" s="804"/>
      <c r="AH55" s="1931"/>
    </row>
    <row r="56" ht="15.75" customHeight="1">
      <c r="A56" s="1932"/>
      <c r="B56" s="1935" t="s">
        <v>7233</v>
      </c>
      <c r="C56" s="1926"/>
      <c r="D56" s="1926"/>
      <c r="E56" s="1950" t="s">
        <v>7234</v>
      </c>
      <c r="F56" s="1950" t="s">
        <v>252</v>
      </c>
      <c r="G56" s="1933" t="s">
        <v>7235</v>
      </c>
      <c r="H56" s="848"/>
      <c r="I56" s="848"/>
      <c r="J56" s="260"/>
      <c r="K56" s="260"/>
      <c r="L56" s="260"/>
      <c r="M56" s="260"/>
      <c r="N56" s="260"/>
      <c r="O56" s="260"/>
      <c r="P56" s="260"/>
      <c r="Q56" s="260"/>
      <c r="R56" s="260"/>
      <c r="S56" s="260"/>
      <c r="T56" s="260"/>
      <c r="U56" s="260"/>
      <c r="V56" s="260"/>
      <c r="W56" s="260"/>
      <c r="X56" s="260"/>
      <c r="Y56" s="260"/>
      <c r="Z56" s="260"/>
      <c r="AA56" s="260"/>
      <c r="AB56" s="1927">
        <v>1.0</v>
      </c>
      <c r="AC56" s="883" t="s">
        <v>55</v>
      </c>
      <c r="AD56" s="883" t="s">
        <v>5321</v>
      </c>
      <c r="AE56" s="804"/>
      <c r="AF56" s="804"/>
      <c r="AG56" s="804"/>
      <c r="AH56" s="1931"/>
    </row>
    <row r="57" ht="15.75" customHeight="1">
      <c r="A57" s="1932"/>
      <c r="B57" s="1935" t="s">
        <v>7236</v>
      </c>
      <c r="C57" s="1926"/>
      <c r="D57" s="1926"/>
      <c r="E57" s="1926"/>
      <c r="F57" s="1933" t="s">
        <v>7237</v>
      </c>
      <c r="G57" s="1951" t="s">
        <v>7238</v>
      </c>
      <c r="H57" s="848"/>
      <c r="I57" s="848"/>
      <c r="J57" s="262"/>
      <c r="K57" s="260"/>
      <c r="L57" s="262"/>
      <c r="M57" s="260"/>
      <c r="N57" s="260"/>
      <c r="O57" s="262"/>
      <c r="P57" s="262"/>
      <c r="Q57" s="262"/>
      <c r="R57" s="262"/>
      <c r="S57" s="262"/>
      <c r="T57" s="262"/>
      <c r="U57" s="262"/>
      <c r="V57" s="260"/>
      <c r="W57" s="262"/>
      <c r="X57" s="262"/>
      <c r="Y57" s="262"/>
      <c r="Z57" s="260"/>
      <c r="AA57" s="262"/>
      <c r="AB57" s="1927">
        <v>1.0</v>
      </c>
      <c r="AC57" s="883" t="s">
        <v>55</v>
      </c>
      <c r="AD57" s="883" t="s">
        <v>3396</v>
      </c>
      <c r="AE57" s="285"/>
      <c r="AF57" s="804"/>
      <c r="AG57" s="804"/>
      <c r="AH57" s="1931"/>
    </row>
    <row r="58" ht="15.75" customHeight="1">
      <c r="A58" s="1925" t="s">
        <v>7239</v>
      </c>
      <c r="B58" s="1926"/>
      <c r="C58" s="1926"/>
      <c r="D58" s="1926"/>
      <c r="E58" s="1926"/>
      <c r="F58" s="1950"/>
      <c r="G58" s="1933"/>
      <c r="H58" s="260" t="s">
        <v>94</v>
      </c>
      <c r="I58" s="260" t="s">
        <v>94</v>
      </c>
      <c r="J58" s="262"/>
      <c r="K58" s="262"/>
      <c r="L58" s="262"/>
      <c r="M58" s="260"/>
      <c r="N58" s="260"/>
      <c r="O58" s="262"/>
      <c r="P58" s="262"/>
      <c r="Q58" s="262"/>
      <c r="R58" s="262"/>
      <c r="S58" s="262"/>
      <c r="T58" s="262"/>
      <c r="U58" s="262"/>
      <c r="V58" s="260"/>
      <c r="W58" s="262"/>
      <c r="X58" s="262"/>
      <c r="Y58" s="262"/>
      <c r="Z58" s="260"/>
      <c r="AA58" s="262"/>
      <c r="AB58" s="1943" t="s">
        <v>94</v>
      </c>
      <c r="AC58" s="883" t="s">
        <v>55</v>
      </c>
      <c r="AD58" s="1928" t="s">
        <v>4445</v>
      </c>
      <c r="AE58" s="804"/>
      <c r="AF58" s="804"/>
      <c r="AG58" s="804"/>
      <c r="AH58" s="1931"/>
    </row>
    <row r="59" ht="15.75" customHeight="1">
      <c r="A59" s="1925"/>
      <c r="B59" s="1977" t="s">
        <v>7239</v>
      </c>
      <c r="C59" s="1926"/>
      <c r="D59" s="1926"/>
      <c r="E59" s="1950"/>
      <c r="F59" s="1933" t="s">
        <v>7240</v>
      </c>
      <c r="G59" s="1933" t="s">
        <v>7241</v>
      </c>
      <c r="H59" s="848"/>
      <c r="I59" s="848"/>
      <c r="J59" s="848"/>
      <c r="K59" s="260"/>
      <c r="L59" s="848"/>
      <c r="M59" s="260"/>
      <c r="N59" s="260"/>
      <c r="O59" s="848"/>
      <c r="P59" s="848"/>
      <c r="Q59" s="848"/>
      <c r="R59" s="848"/>
      <c r="S59" s="848"/>
      <c r="T59" s="848"/>
      <c r="U59" s="848"/>
      <c r="V59" s="260"/>
      <c r="W59" s="848"/>
      <c r="X59" s="848"/>
      <c r="Y59" s="848"/>
      <c r="Z59" s="260"/>
      <c r="AA59" s="848"/>
      <c r="AB59" s="1927">
        <v>1.0</v>
      </c>
      <c r="AC59" s="883" t="s">
        <v>55</v>
      </c>
      <c r="AD59" s="1928" t="s">
        <v>4445</v>
      </c>
      <c r="AE59" s="285"/>
      <c r="AF59" s="804"/>
      <c r="AG59" s="804"/>
      <c r="AH59" s="1931"/>
    </row>
    <row r="60" ht="15.75" customHeight="1">
      <c r="A60" s="1925"/>
      <c r="B60" s="1977" t="s">
        <v>7242</v>
      </c>
      <c r="C60" s="1926"/>
      <c r="D60" s="1926"/>
      <c r="E60" s="1950"/>
      <c r="F60" s="1933" t="s">
        <v>7243</v>
      </c>
      <c r="G60" s="1933" t="s">
        <v>7244</v>
      </c>
      <c r="H60" s="848"/>
      <c r="I60" s="848"/>
      <c r="J60" s="848"/>
      <c r="K60" s="260"/>
      <c r="L60" s="848"/>
      <c r="M60" s="260"/>
      <c r="N60" s="260"/>
      <c r="O60" s="848"/>
      <c r="P60" s="848"/>
      <c r="Q60" s="848"/>
      <c r="R60" s="848"/>
      <c r="S60" s="848"/>
      <c r="T60" s="848"/>
      <c r="U60" s="848"/>
      <c r="V60" s="260"/>
      <c r="W60" s="848"/>
      <c r="X60" s="848"/>
      <c r="Y60" s="848"/>
      <c r="Z60" s="260"/>
      <c r="AA60" s="848"/>
      <c r="AB60" s="1927">
        <v>1.0</v>
      </c>
      <c r="AC60" s="883" t="s">
        <v>55</v>
      </c>
      <c r="AD60" s="1928" t="s">
        <v>4445</v>
      </c>
      <c r="AE60" s="285"/>
      <c r="AF60" s="845" t="s">
        <v>7245</v>
      </c>
      <c r="AG60" s="804"/>
      <c r="AH60" s="1931"/>
    </row>
    <row r="61" ht="15.75" customHeight="1">
      <c r="A61" s="1925" t="s">
        <v>7246</v>
      </c>
      <c r="B61" s="1926"/>
      <c r="C61" s="1926"/>
      <c r="D61" s="1926"/>
      <c r="E61" s="1950" t="s">
        <v>252</v>
      </c>
      <c r="F61" s="1950" t="s">
        <v>7247</v>
      </c>
      <c r="G61" s="1933" t="s">
        <v>7248</v>
      </c>
      <c r="H61" s="848"/>
      <c r="I61" s="848"/>
      <c r="J61" s="848"/>
      <c r="K61" s="260"/>
      <c r="L61" s="848"/>
      <c r="M61" s="260"/>
      <c r="N61" s="260"/>
      <c r="O61" s="848"/>
      <c r="P61" s="848"/>
      <c r="Q61" s="848"/>
      <c r="R61" s="848"/>
      <c r="S61" s="848"/>
      <c r="T61" s="848"/>
      <c r="U61" s="848"/>
      <c r="V61" s="260"/>
      <c r="W61" s="848"/>
      <c r="X61" s="848"/>
      <c r="Y61" s="848"/>
      <c r="Z61" s="260"/>
      <c r="AA61" s="848"/>
      <c r="AB61" s="1927">
        <v>1.0</v>
      </c>
      <c r="AC61" s="883" t="s">
        <v>55</v>
      </c>
      <c r="AD61" s="883" t="s">
        <v>4922</v>
      </c>
      <c r="AE61" s="804"/>
      <c r="AF61" s="845" t="s">
        <v>7249</v>
      </c>
      <c r="AG61" s="804"/>
      <c r="AH61" s="1931"/>
    </row>
    <row r="62" ht="15.75" customHeight="1">
      <c r="A62" s="1978" t="s">
        <v>7250</v>
      </c>
      <c r="B62" s="1979"/>
      <c r="C62" s="1979"/>
      <c r="D62" s="1979"/>
      <c r="E62" s="1979"/>
      <c r="F62" s="1979"/>
      <c r="G62" s="1979"/>
      <c r="H62" s="1980" t="s">
        <v>94</v>
      </c>
      <c r="I62" s="1980" t="s">
        <v>94</v>
      </c>
      <c r="J62" s="1981"/>
      <c r="K62" s="1981"/>
      <c r="L62" s="1981"/>
      <c r="M62" s="1980"/>
      <c r="N62" s="1980"/>
      <c r="O62" s="1981"/>
      <c r="P62" s="1981"/>
      <c r="Q62" s="1981"/>
      <c r="R62" s="1981"/>
      <c r="S62" s="1981"/>
      <c r="T62" s="1981"/>
      <c r="U62" s="1981"/>
      <c r="V62" s="1980"/>
      <c r="W62" s="1981"/>
      <c r="X62" s="1981"/>
      <c r="Y62" s="1981"/>
      <c r="Z62" s="1980"/>
      <c r="AA62" s="1981"/>
      <c r="AB62" s="1982" t="s">
        <v>94</v>
      </c>
      <c r="AC62" s="1982" t="s">
        <v>94</v>
      </c>
      <c r="AD62" s="1982" t="s">
        <v>94</v>
      </c>
      <c r="AE62" s="1983"/>
      <c r="AF62" s="1983"/>
      <c r="AG62" s="1983"/>
      <c r="AH62" s="1984"/>
    </row>
    <row r="63" ht="15.75" customHeight="1">
      <c r="A63" s="1985" t="s">
        <v>7251</v>
      </c>
      <c r="B63" s="1986"/>
      <c r="C63" s="1986"/>
      <c r="D63" s="1986"/>
      <c r="E63" s="1986"/>
      <c r="F63" s="1986"/>
      <c r="G63" s="1986"/>
      <c r="H63" s="1987" t="s">
        <v>94</v>
      </c>
      <c r="I63" s="1987" t="s">
        <v>94</v>
      </c>
      <c r="J63" s="1987"/>
      <c r="K63" s="1987"/>
      <c r="L63" s="1987"/>
      <c r="M63" s="1987"/>
      <c r="N63" s="1987"/>
      <c r="O63" s="1987"/>
      <c r="P63" s="1987"/>
      <c r="Q63" s="1987"/>
      <c r="R63" s="1987"/>
      <c r="S63" s="1987"/>
      <c r="T63" s="1987"/>
      <c r="U63" s="1987"/>
      <c r="V63" s="1987"/>
      <c r="W63" s="1987"/>
      <c r="X63" s="1987"/>
      <c r="Y63" s="1987"/>
      <c r="Z63" s="1987"/>
      <c r="AA63" s="1987"/>
      <c r="AB63" s="1988" t="s">
        <v>94</v>
      </c>
      <c r="AC63" s="1988" t="s">
        <v>94</v>
      </c>
      <c r="AD63" s="1988" t="s">
        <v>94</v>
      </c>
      <c r="AE63" s="1989"/>
      <c r="AF63" s="1989"/>
      <c r="AG63" s="1989"/>
      <c r="AH63" s="1989"/>
    </row>
    <row r="64" ht="15.75" customHeight="1">
      <c r="A64" s="1925" t="s">
        <v>7115</v>
      </c>
      <c r="B64" s="1950" t="s">
        <v>7252</v>
      </c>
      <c r="C64" s="1926"/>
      <c r="D64" s="1926"/>
      <c r="E64" s="1926"/>
      <c r="F64" s="1950" t="s">
        <v>7253</v>
      </c>
      <c r="G64" s="1933" t="s">
        <v>7254</v>
      </c>
      <c r="H64" s="848"/>
      <c r="I64" s="848"/>
      <c r="J64" s="848"/>
      <c r="K64" s="848"/>
      <c r="L64" s="848"/>
      <c r="M64" s="260"/>
      <c r="N64" s="260"/>
      <c r="O64" s="848"/>
      <c r="P64" s="848"/>
      <c r="Q64" s="848"/>
      <c r="R64" s="848"/>
      <c r="S64" s="848"/>
      <c r="T64" s="848"/>
      <c r="U64" s="848"/>
      <c r="V64" s="260"/>
      <c r="W64" s="848"/>
      <c r="X64" s="848"/>
      <c r="Y64" s="848"/>
      <c r="Z64" s="260"/>
      <c r="AA64" s="848"/>
      <c r="AB64" s="1927">
        <v>1.0</v>
      </c>
      <c r="AC64" s="883" t="s">
        <v>55</v>
      </c>
      <c r="AD64" s="1928" t="s">
        <v>1577</v>
      </c>
      <c r="AE64" s="285"/>
      <c r="AF64" s="804"/>
      <c r="AG64" s="845"/>
      <c r="AH64" s="1931"/>
    </row>
    <row r="65" ht="15.75" customHeight="1">
      <c r="A65" s="1925" t="s">
        <v>7142</v>
      </c>
      <c r="B65" s="1947"/>
      <c r="C65" s="1926"/>
      <c r="D65" s="1926"/>
      <c r="E65" s="1926"/>
      <c r="F65" s="1926"/>
      <c r="G65" s="1926"/>
      <c r="H65" s="260" t="s">
        <v>94</v>
      </c>
      <c r="I65" s="260" t="s">
        <v>94</v>
      </c>
      <c r="J65" s="260"/>
      <c r="K65" s="260"/>
      <c r="L65" s="260"/>
      <c r="M65" s="260"/>
      <c r="N65" s="260"/>
      <c r="O65" s="260"/>
      <c r="P65" s="260"/>
      <c r="Q65" s="260"/>
      <c r="R65" s="260"/>
      <c r="S65" s="260"/>
      <c r="T65" s="260"/>
      <c r="U65" s="260"/>
      <c r="V65" s="260"/>
      <c r="W65" s="260"/>
      <c r="X65" s="260"/>
      <c r="Y65" s="260"/>
      <c r="Z65" s="260"/>
      <c r="AA65" s="260"/>
      <c r="AB65" s="1943" t="s">
        <v>94</v>
      </c>
      <c r="AC65" s="883" t="s">
        <v>55</v>
      </c>
      <c r="AD65" s="883" t="s">
        <v>3396</v>
      </c>
      <c r="AE65" s="804"/>
      <c r="AF65" s="1930"/>
      <c r="AG65" s="804"/>
      <c r="AH65" s="1931"/>
    </row>
    <row r="66" ht="15.75" customHeight="1">
      <c r="A66" s="1932"/>
      <c r="B66" s="1948" t="s">
        <v>7143</v>
      </c>
      <c r="C66" s="1926"/>
      <c r="D66" s="1926"/>
      <c r="E66" s="1926"/>
      <c r="F66" s="1950" t="s">
        <v>7255</v>
      </c>
      <c r="G66" s="1934" t="s">
        <v>7256</v>
      </c>
      <c r="H66" s="848"/>
      <c r="I66" s="848"/>
      <c r="J66" s="260"/>
      <c r="K66" s="848"/>
      <c r="L66" s="260"/>
      <c r="M66" s="260"/>
      <c r="N66" s="260"/>
      <c r="O66" s="260"/>
      <c r="P66" s="260"/>
      <c r="Q66" s="260"/>
      <c r="R66" s="260"/>
      <c r="S66" s="260"/>
      <c r="T66" s="260"/>
      <c r="U66" s="260"/>
      <c r="V66" s="260"/>
      <c r="W66" s="260"/>
      <c r="X66" s="260"/>
      <c r="Y66" s="260"/>
      <c r="Z66" s="260"/>
      <c r="AA66" s="260"/>
      <c r="AB66" s="1927">
        <v>1.0</v>
      </c>
      <c r="AC66" s="883" t="s">
        <v>55</v>
      </c>
      <c r="AD66" s="1928" t="s">
        <v>1577</v>
      </c>
      <c r="AE66" s="804"/>
      <c r="AF66" s="1930" t="s">
        <v>7257</v>
      </c>
      <c r="AG66" s="804"/>
      <c r="AH66" s="1931"/>
    </row>
    <row r="67" ht="15.75" customHeight="1">
      <c r="A67" s="1932"/>
      <c r="B67" s="1948" t="s">
        <v>7151</v>
      </c>
      <c r="C67" s="1926"/>
      <c r="D67" s="1926"/>
      <c r="E67" s="1926"/>
      <c r="F67" s="1948" t="s">
        <v>7152</v>
      </c>
      <c r="G67" s="1951" t="s">
        <v>7153</v>
      </c>
      <c r="H67" s="848"/>
      <c r="I67" s="848"/>
      <c r="J67" s="260"/>
      <c r="K67" s="848"/>
      <c r="L67" s="260"/>
      <c r="M67" s="260"/>
      <c r="N67" s="260"/>
      <c r="O67" s="260"/>
      <c r="P67" s="260"/>
      <c r="Q67" s="260"/>
      <c r="R67" s="260"/>
      <c r="S67" s="260"/>
      <c r="T67" s="260"/>
      <c r="U67" s="260"/>
      <c r="V67" s="260"/>
      <c r="W67" s="260"/>
      <c r="X67" s="260"/>
      <c r="Y67" s="260"/>
      <c r="Z67" s="260"/>
      <c r="AA67" s="260"/>
      <c r="AB67" s="1927">
        <v>1.0</v>
      </c>
      <c r="AC67" s="883" t="s">
        <v>55</v>
      </c>
      <c r="AD67" s="883" t="s">
        <v>3396</v>
      </c>
      <c r="AE67" s="1956"/>
      <c r="AF67" s="1990" t="s">
        <v>7258</v>
      </c>
      <c r="AG67" s="804"/>
      <c r="AH67" s="1931"/>
    </row>
    <row r="68" ht="15.75" customHeight="1">
      <c r="A68" s="1991" t="s">
        <v>7259</v>
      </c>
      <c r="B68" s="1992"/>
      <c r="C68" s="1992"/>
      <c r="D68" s="1992"/>
      <c r="E68" s="1992"/>
      <c r="F68" s="1992"/>
      <c r="G68" s="1992"/>
      <c r="H68" s="1987" t="s">
        <v>94</v>
      </c>
      <c r="I68" s="1987" t="s">
        <v>94</v>
      </c>
      <c r="J68" s="1987"/>
      <c r="K68" s="1987"/>
      <c r="L68" s="1987"/>
      <c r="M68" s="1987"/>
      <c r="N68" s="1987"/>
      <c r="O68" s="1987"/>
      <c r="P68" s="1987"/>
      <c r="Q68" s="1987"/>
      <c r="R68" s="1987"/>
      <c r="S68" s="1987"/>
      <c r="T68" s="1987"/>
      <c r="U68" s="1987"/>
      <c r="V68" s="1987"/>
      <c r="W68" s="1987"/>
      <c r="X68" s="1987"/>
      <c r="Y68" s="1987"/>
      <c r="Z68" s="1987"/>
      <c r="AA68" s="1987"/>
      <c r="AB68" s="1993" t="s">
        <v>94</v>
      </c>
      <c r="AC68" s="1993" t="s">
        <v>94</v>
      </c>
      <c r="AD68" s="1993" t="s">
        <v>94</v>
      </c>
      <c r="AE68" s="1994"/>
      <c r="AF68" s="1994"/>
      <c r="AG68" s="1994"/>
      <c r="AH68" s="1989"/>
    </row>
    <row r="69" ht="15.75" customHeight="1">
      <c r="A69" s="1925" t="s">
        <v>7156</v>
      </c>
      <c r="B69" s="1947"/>
      <c r="C69" s="1947"/>
      <c r="D69" s="1947"/>
      <c r="E69" s="1947"/>
      <c r="F69" s="1947"/>
      <c r="G69" s="1947"/>
      <c r="H69" s="260" t="s">
        <v>94</v>
      </c>
      <c r="I69" s="260" t="s">
        <v>94</v>
      </c>
      <c r="J69" s="260"/>
      <c r="K69" s="260"/>
      <c r="L69" s="260"/>
      <c r="M69" s="260"/>
      <c r="N69" s="260"/>
      <c r="O69" s="260"/>
      <c r="P69" s="260"/>
      <c r="Q69" s="260"/>
      <c r="R69" s="260"/>
      <c r="S69" s="260"/>
      <c r="T69" s="260"/>
      <c r="U69" s="260"/>
      <c r="V69" s="260"/>
      <c r="W69" s="260"/>
      <c r="X69" s="260"/>
      <c r="Y69" s="260"/>
      <c r="Z69" s="260"/>
      <c r="AA69" s="260"/>
      <c r="AB69" s="1943" t="s">
        <v>94</v>
      </c>
      <c r="AC69" s="883" t="s">
        <v>55</v>
      </c>
      <c r="AD69" s="883" t="s">
        <v>4922</v>
      </c>
      <c r="AE69" s="804"/>
      <c r="AF69" s="804"/>
      <c r="AG69" s="804"/>
      <c r="AH69" s="1931"/>
    </row>
    <row r="70" ht="15.75" customHeight="1">
      <c r="A70" s="1932"/>
      <c r="B70" s="1965" t="s">
        <v>7157</v>
      </c>
      <c r="C70" s="1947"/>
      <c r="D70" s="1947"/>
      <c r="E70" s="1947"/>
      <c r="F70" s="1948" t="s">
        <v>7260</v>
      </c>
      <c r="G70" s="1951" t="s">
        <v>7261</v>
      </c>
      <c r="H70" s="848"/>
      <c r="I70" s="848"/>
      <c r="J70" s="260"/>
      <c r="K70" s="260"/>
      <c r="L70" s="260"/>
      <c r="M70" s="260"/>
      <c r="N70" s="260"/>
      <c r="O70" s="260"/>
      <c r="P70" s="260"/>
      <c r="Q70" s="260"/>
      <c r="R70" s="260"/>
      <c r="S70" s="260"/>
      <c r="T70" s="260"/>
      <c r="U70" s="260"/>
      <c r="V70" s="260"/>
      <c r="W70" s="260"/>
      <c r="X70" s="260"/>
      <c r="Y70" s="260"/>
      <c r="Z70" s="260"/>
      <c r="AA70" s="260"/>
      <c r="AB70" s="1927">
        <v>1.0</v>
      </c>
      <c r="AC70" s="883" t="s">
        <v>55</v>
      </c>
      <c r="AD70" s="883" t="s">
        <v>1860</v>
      </c>
      <c r="AE70" s="804"/>
      <c r="AF70" s="804"/>
      <c r="AG70" s="804"/>
      <c r="AH70" s="1931"/>
    </row>
    <row r="71" ht="15.75" customHeight="1">
      <c r="A71" s="1932"/>
      <c r="B71" s="1965" t="s">
        <v>7161</v>
      </c>
      <c r="C71" s="1947"/>
      <c r="D71" s="1947"/>
      <c r="E71" s="1947"/>
      <c r="F71" s="1948" t="s">
        <v>7262</v>
      </c>
      <c r="G71" s="1951" t="s">
        <v>7263</v>
      </c>
      <c r="H71" s="848"/>
      <c r="I71" s="848"/>
      <c r="J71" s="260"/>
      <c r="K71" s="260"/>
      <c r="L71" s="260"/>
      <c r="M71" s="260"/>
      <c r="N71" s="260"/>
      <c r="O71" s="260"/>
      <c r="P71" s="260"/>
      <c r="Q71" s="260"/>
      <c r="R71" s="260"/>
      <c r="S71" s="260"/>
      <c r="T71" s="260"/>
      <c r="U71" s="260"/>
      <c r="V71" s="260"/>
      <c r="W71" s="260"/>
      <c r="X71" s="260"/>
      <c r="Y71" s="260"/>
      <c r="Z71" s="260"/>
      <c r="AA71" s="260"/>
      <c r="AB71" s="1927">
        <v>1.0</v>
      </c>
      <c r="AC71" s="883" t="s">
        <v>55</v>
      </c>
      <c r="AD71" s="883" t="s">
        <v>1860</v>
      </c>
      <c r="AE71" s="845"/>
      <c r="AF71" s="804"/>
      <c r="AG71" s="804"/>
      <c r="AH71" s="1931"/>
    </row>
    <row r="72" ht="15.75" hidden="1" customHeight="1">
      <c r="A72" s="1995" t="s">
        <v>7165</v>
      </c>
      <c r="B72" s="1954"/>
      <c r="C72" s="1954"/>
      <c r="D72" s="1954"/>
      <c r="E72" s="1972" t="s">
        <v>7127</v>
      </c>
      <c r="F72" s="1953" t="s">
        <v>7264</v>
      </c>
      <c r="G72" s="1955" t="s">
        <v>7265</v>
      </c>
      <c r="H72" s="807"/>
      <c r="I72" s="807"/>
      <c r="J72" s="807"/>
      <c r="K72" s="807"/>
      <c r="L72" s="807"/>
      <c r="M72" s="807"/>
      <c r="N72" s="807"/>
      <c r="O72" s="807"/>
      <c r="P72" s="807"/>
      <c r="Q72" s="807"/>
      <c r="R72" s="807"/>
      <c r="S72" s="807"/>
      <c r="T72" s="807"/>
      <c r="U72" s="807"/>
      <c r="V72" s="807"/>
      <c r="W72" s="807"/>
      <c r="X72" s="807"/>
      <c r="Y72" s="807"/>
      <c r="Z72" s="807"/>
      <c r="AA72" s="807"/>
      <c r="AB72" s="1945">
        <v>2.0</v>
      </c>
      <c r="AC72" s="1047" t="s">
        <v>55</v>
      </c>
      <c r="AD72" s="1047" t="s">
        <v>4922</v>
      </c>
      <c r="AE72" s="809"/>
      <c r="AF72" s="809"/>
      <c r="AG72" s="809"/>
      <c r="AH72" s="157"/>
    </row>
    <row r="73" ht="15.75" customHeight="1">
      <c r="A73" s="1966" t="s">
        <v>7170</v>
      </c>
      <c r="B73" s="1947"/>
      <c r="C73" s="1947"/>
      <c r="D73" s="1947"/>
      <c r="E73" s="1947"/>
      <c r="F73" s="1947"/>
      <c r="G73" s="1947"/>
      <c r="H73" s="260" t="s">
        <v>94</v>
      </c>
      <c r="I73" s="260" t="s">
        <v>94</v>
      </c>
      <c r="J73" s="260"/>
      <c r="K73" s="260"/>
      <c r="L73" s="260"/>
      <c r="M73" s="260"/>
      <c r="N73" s="260"/>
      <c r="O73" s="260"/>
      <c r="P73" s="260"/>
      <c r="Q73" s="260"/>
      <c r="R73" s="260"/>
      <c r="S73" s="260"/>
      <c r="T73" s="260"/>
      <c r="U73" s="260"/>
      <c r="V73" s="260"/>
      <c r="W73" s="260"/>
      <c r="X73" s="260"/>
      <c r="Y73" s="260"/>
      <c r="Z73" s="260"/>
      <c r="AA73" s="260"/>
      <c r="AB73" s="1943" t="s">
        <v>94</v>
      </c>
      <c r="AC73" s="883" t="s">
        <v>55</v>
      </c>
      <c r="AD73" s="883" t="s">
        <v>4922</v>
      </c>
      <c r="AE73" s="804"/>
      <c r="AF73" s="804"/>
      <c r="AG73" s="804"/>
      <c r="AH73" s="1931"/>
    </row>
    <row r="74" ht="15.75" customHeight="1">
      <c r="A74" s="1967"/>
      <c r="B74" s="1947" t="s">
        <v>7266</v>
      </c>
      <c r="C74" s="1947"/>
      <c r="D74" s="1947"/>
      <c r="E74" s="1947"/>
      <c r="F74" s="1948" t="s">
        <v>7267</v>
      </c>
      <c r="G74" s="1958" t="s">
        <v>7268</v>
      </c>
      <c r="H74" s="262" t="s">
        <v>82</v>
      </c>
      <c r="I74" s="848"/>
      <c r="J74" s="262"/>
      <c r="K74" s="260"/>
      <c r="L74" s="262"/>
      <c r="M74" s="262"/>
      <c r="N74" s="262"/>
      <c r="O74" s="262"/>
      <c r="P74" s="262"/>
      <c r="Q74" s="262"/>
      <c r="R74" s="262"/>
      <c r="S74" s="262"/>
      <c r="T74" s="262"/>
      <c r="U74" s="262"/>
      <c r="V74" s="262"/>
      <c r="W74" s="262"/>
      <c r="X74" s="262"/>
      <c r="Y74" s="262"/>
      <c r="Z74" s="262"/>
      <c r="AA74" s="262"/>
      <c r="AB74" s="1927">
        <v>1.0</v>
      </c>
      <c r="AC74" s="883" t="s">
        <v>65</v>
      </c>
      <c r="AD74" s="883" t="s">
        <v>2703</v>
      </c>
      <c r="AE74" s="285"/>
      <c r="AF74" s="804"/>
      <c r="AG74" s="804"/>
      <c r="AH74" s="1931"/>
    </row>
    <row r="75" ht="15.75" customHeight="1">
      <c r="A75" s="1967"/>
      <c r="B75" s="1947" t="s">
        <v>7143</v>
      </c>
      <c r="C75" s="1947"/>
      <c r="D75" s="1947"/>
      <c r="E75" s="1947"/>
      <c r="F75" s="1948" t="s">
        <v>7269</v>
      </c>
      <c r="G75" s="1951" t="s">
        <v>7270</v>
      </c>
      <c r="H75" s="848"/>
      <c r="I75" s="848"/>
      <c r="J75" s="262"/>
      <c r="K75" s="260"/>
      <c r="L75" s="262"/>
      <c r="M75" s="262"/>
      <c r="N75" s="262"/>
      <c r="O75" s="262"/>
      <c r="P75" s="262"/>
      <c r="Q75" s="262"/>
      <c r="R75" s="262"/>
      <c r="S75" s="262"/>
      <c r="T75" s="262"/>
      <c r="U75" s="262"/>
      <c r="V75" s="262"/>
      <c r="W75" s="262"/>
      <c r="X75" s="262"/>
      <c r="Y75" s="262"/>
      <c r="Z75" s="262"/>
      <c r="AA75" s="262"/>
      <c r="AB75" s="1927">
        <v>1.0</v>
      </c>
      <c r="AC75" s="883" t="s">
        <v>55</v>
      </c>
      <c r="AD75" s="883" t="s">
        <v>2703</v>
      </c>
      <c r="AE75" s="1956"/>
      <c r="AF75" s="804"/>
      <c r="AG75" s="804"/>
      <c r="AH75" s="1931"/>
    </row>
    <row r="76" ht="15.75" customHeight="1">
      <c r="A76" s="1925" t="s">
        <v>7271</v>
      </c>
      <c r="B76" s="1935" t="s">
        <v>7143</v>
      </c>
      <c r="C76" s="1926"/>
      <c r="D76" s="1926"/>
      <c r="E76" s="1926"/>
      <c r="F76" s="1950" t="s">
        <v>7272</v>
      </c>
      <c r="G76" s="1934" t="s">
        <v>7273</v>
      </c>
      <c r="H76" s="848"/>
      <c r="I76" s="260" t="s">
        <v>82</v>
      </c>
      <c r="J76" s="260"/>
      <c r="K76" s="260"/>
      <c r="L76" s="260"/>
      <c r="M76" s="260"/>
      <c r="N76" s="260"/>
      <c r="O76" s="260"/>
      <c r="P76" s="260"/>
      <c r="Q76" s="260"/>
      <c r="R76" s="260"/>
      <c r="S76" s="260"/>
      <c r="T76" s="260"/>
      <c r="U76" s="260"/>
      <c r="V76" s="260"/>
      <c r="W76" s="260"/>
      <c r="X76" s="260"/>
      <c r="Y76" s="260"/>
      <c r="Z76" s="260"/>
      <c r="AA76" s="260"/>
      <c r="AB76" s="1927">
        <v>1.0</v>
      </c>
      <c r="AC76" s="883" t="s">
        <v>74</v>
      </c>
      <c r="AD76" s="1928" t="s">
        <v>1577</v>
      </c>
      <c r="AE76" s="804"/>
      <c r="AF76" s="804"/>
      <c r="AG76" s="804"/>
      <c r="AH76" s="1931"/>
    </row>
    <row r="77" ht="15.75" customHeight="1">
      <c r="A77" s="1991" t="s">
        <v>7274</v>
      </c>
      <c r="B77" s="1992"/>
      <c r="C77" s="1992"/>
      <c r="D77" s="1992"/>
      <c r="E77" s="1992"/>
      <c r="F77" s="1992"/>
      <c r="G77" s="1992"/>
      <c r="H77" s="1987" t="s">
        <v>94</v>
      </c>
      <c r="I77" s="1987" t="s">
        <v>94</v>
      </c>
      <c r="J77" s="1987"/>
      <c r="K77" s="1987"/>
      <c r="L77" s="1987"/>
      <c r="M77" s="1987"/>
      <c r="N77" s="1987"/>
      <c r="O77" s="1987"/>
      <c r="P77" s="1987"/>
      <c r="Q77" s="1987"/>
      <c r="R77" s="1987"/>
      <c r="S77" s="1987"/>
      <c r="T77" s="1987"/>
      <c r="U77" s="1987"/>
      <c r="V77" s="1987"/>
      <c r="W77" s="1987"/>
      <c r="X77" s="1987"/>
      <c r="Y77" s="1987"/>
      <c r="Z77" s="1987"/>
      <c r="AA77" s="1987"/>
      <c r="AB77" s="1993" t="s">
        <v>94</v>
      </c>
      <c r="AC77" s="1993" t="s">
        <v>94</v>
      </c>
      <c r="AD77" s="1993" t="s">
        <v>94</v>
      </c>
      <c r="AE77" s="1994"/>
      <c r="AF77" s="1994"/>
      <c r="AG77" s="1994"/>
      <c r="AH77" s="1989"/>
    </row>
    <row r="78" ht="15.75" customHeight="1">
      <c r="A78" s="1925" t="s">
        <v>7275</v>
      </c>
      <c r="B78" s="1926"/>
      <c r="C78" s="1926"/>
      <c r="D78" s="1926"/>
      <c r="E78" s="1926"/>
      <c r="F78" s="1950" t="s">
        <v>7276</v>
      </c>
      <c r="G78" s="1934" t="s">
        <v>7277</v>
      </c>
      <c r="H78" s="260"/>
      <c r="I78" s="848"/>
      <c r="J78" s="260"/>
      <c r="K78" s="260"/>
      <c r="L78" s="260"/>
      <c r="M78" s="260"/>
      <c r="N78" s="260"/>
      <c r="O78" s="260"/>
      <c r="P78" s="260"/>
      <c r="Q78" s="260"/>
      <c r="R78" s="260"/>
      <c r="S78" s="260"/>
      <c r="T78" s="260"/>
      <c r="U78" s="260"/>
      <c r="V78" s="260"/>
      <c r="W78" s="260"/>
      <c r="X78" s="260"/>
      <c r="Y78" s="260"/>
      <c r="Z78" s="260"/>
      <c r="AA78" s="260"/>
      <c r="AB78" s="1927">
        <v>1.0</v>
      </c>
      <c r="AC78" s="883" t="s">
        <v>55</v>
      </c>
      <c r="AD78" s="883" t="s">
        <v>2913</v>
      </c>
      <c r="AE78" s="1996" t="s">
        <v>7278</v>
      </c>
      <c r="AF78" s="804" t="s">
        <v>7279</v>
      </c>
      <c r="AG78" s="804"/>
      <c r="AH78" s="1931"/>
    </row>
    <row r="79" ht="15.75" customHeight="1">
      <c r="A79" s="1925" t="s">
        <v>7280</v>
      </c>
      <c r="B79" s="1926"/>
      <c r="C79" s="1926"/>
      <c r="D79" s="1926"/>
      <c r="E79" s="1926"/>
      <c r="F79" s="1926"/>
      <c r="G79" s="1947"/>
      <c r="H79" s="260" t="s">
        <v>94</v>
      </c>
      <c r="I79" s="260" t="s">
        <v>94</v>
      </c>
      <c r="J79" s="260"/>
      <c r="K79" s="260"/>
      <c r="L79" s="260"/>
      <c r="M79" s="260"/>
      <c r="N79" s="260"/>
      <c r="O79" s="260"/>
      <c r="P79" s="260"/>
      <c r="Q79" s="260"/>
      <c r="R79" s="260"/>
      <c r="S79" s="260"/>
      <c r="T79" s="260"/>
      <c r="U79" s="260"/>
      <c r="V79" s="260"/>
      <c r="W79" s="260"/>
      <c r="X79" s="260"/>
      <c r="Y79" s="260"/>
      <c r="Z79" s="260"/>
      <c r="AA79" s="260"/>
      <c r="AB79" s="1943" t="s">
        <v>94</v>
      </c>
      <c r="AC79" s="883" t="s">
        <v>55</v>
      </c>
      <c r="AD79" s="883" t="s">
        <v>4922</v>
      </c>
      <c r="AE79" s="804"/>
      <c r="AF79" s="804"/>
      <c r="AG79" s="804"/>
      <c r="AH79" s="1931"/>
    </row>
    <row r="80" ht="15.75" hidden="1" customHeight="1">
      <c r="A80" s="1938"/>
      <c r="B80" s="1944" t="s">
        <v>7281</v>
      </c>
      <c r="C80" s="1940"/>
      <c r="D80" s="1940"/>
      <c r="E80" s="1940"/>
      <c r="F80" s="1941" t="s">
        <v>7282</v>
      </c>
      <c r="G80" s="1955" t="s">
        <v>7283</v>
      </c>
      <c r="H80" s="807"/>
      <c r="I80" s="807"/>
      <c r="J80" s="805"/>
      <c r="K80" s="805"/>
      <c r="L80" s="805"/>
      <c r="M80" s="807"/>
      <c r="N80" s="807"/>
      <c r="O80" s="887"/>
      <c r="P80" s="887"/>
      <c r="Q80" s="887"/>
      <c r="R80" s="887"/>
      <c r="S80" s="887"/>
      <c r="T80" s="887"/>
      <c r="U80" s="805"/>
      <c r="V80" s="807"/>
      <c r="W80" s="887"/>
      <c r="X80" s="887"/>
      <c r="Y80" s="805"/>
      <c r="Z80" s="807"/>
      <c r="AA80" s="805"/>
      <c r="AB80" s="1945">
        <v>3.0</v>
      </c>
      <c r="AC80" s="1047" t="s">
        <v>55</v>
      </c>
      <c r="AD80" s="1047" t="s">
        <v>2779</v>
      </c>
      <c r="AE80" s="809"/>
      <c r="AF80" s="809"/>
      <c r="AG80" s="809"/>
      <c r="AH80" s="157"/>
    </row>
    <row r="81" ht="15.75" customHeight="1">
      <c r="A81" s="1932"/>
      <c r="B81" s="1934" t="s">
        <v>7284</v>
      </c>
      <c r="C81" s="1926"/>
      <c r="D81" s="1926"/>
      <c r="E81" s="1926"/>
      <c r="F81" s="1950"/>
      <c r="G81" s="1965"/>
      <c r="H81" s="260" t="s">
        <v>94</v>
      </c>
      <c r="I81" s="260" t="s">
        <v>94</v>
      </c>
      <c r="J81" s="260"/>
      <c r="K81" s="260"/>
      <c r="L81" s="260"/>
      <c r="M81" s="260"/>
      <c r="N81" s="260"/>
      <c r="O81" s="260"/>
      <c r="P81" s="260"/>
      <c r="Q81" s="260"/>
      <c r="R81" s="260"/>
      <c r="S81" s="260"/>
      <c r="T81" s="260"/>
      <c r="U81" s="260"/>
      <c r="V81" s="260"/>
      <c r="W81" s="260"/>
      <c r="X81" s="260"/>
      <c r="Y81" s="260"/>
      <c r="Z81" s="260"/>
      <c r="AA81" s="260"/>
      <c r="AB81" s="1943" t="s">
        <v>94</v>
      </c>
      <c r="AC81" s="883" t="s">
        <v>55</v>
      </c>
      <c r="AD81" s="1928" t="s">
        <v>4445</v>
      </c>
      <c r="AE81" s="804"/>
      <c r="AF81" s="804"/>
      <c r="AG81" s="804"/>
      <c r="AH81" s="1931"/>
    </row>
    <row r="82" ht="15.75" customHeight="1">
      <c r="A82" s="1932"/>
      <c r="B82" s="1935"/>
      <c r="C82" s="1977" t="s">
        <v>7285</v>
      </c>
      <c r="D82" s="1926"/>
      <c r="E82" s="1926"/>
      <c r="F82" s="1933" t="s">
        <v>7286</v>
      </c>
      <c r="G82" s="1951" t="s">
        <v>7287</v>
      </c>
      <c r="H82" s="260"/>
      <c r="I82" s="848"/>
      <c r="J82" s="262"/>
      <c r="K82" s="262"/>
      <c r="L82" s="262"/>
      <c r="M82" s="260"/>
      <c r="N82" s="260"/>
      <c r="O82" s="262"/>
      <c r="P82" s="262"/>
      <c r="Q82" s="262"/>
      <c r="R82" s="262"/>
      <c r="S82" s="262"/>
      <c r="T82" s="262"/>
      <c r="U82" s="262"/>
      <c r="V82" s="260"/>
      <c r="W82" s="262"/>
      <c r="X82" s="262"/>
      <c r="Y82" s="262"/>
      <c r="Z82" s="260"/>
      <c r="AA82" s="262"/>
      <c r="AB82" s="1927">
        <v>1.0</v>
      </c>
      <c r="AC82" s="883" t="s">
        <v>55</v>
      </c>
      <c r="AD82" s="1928" t="s">
        <v>4445</v>
      </c>
      <c r="AE82" s="845"/>
      <c r="AF82" s="804"/>
      <c r="AG82" s="804"/>
      <c r="AH82" s="1931"/>
    </row>
    <row r="83" ht="15.75" customHeight="1">
      <c r="A83" s="1932"/>
      <c r="B83" s="1935"/>
      <c r="C83" s="1977" t="s">
        <v>7288</v>
      </c>
      <c r="D83" s="1926"/>
      <c r="E83" s="1926"/>
      <c r="F83" s="1933" t="s">
        <v>7289</v>
      </c>
      <c r="G83" s="1965" t="s">
        <v>7290</v>
      </c>
      <c r="H83" s="260"/>
      <c r="I83" s="848"/>
      <c r="J83" s="262"/>
      <c r="K83" s="262"/>
      <c r="L83" s="262"/>
      <c r="M83" s="260"/>
      <c r="N83" s="260"/>
      <c r="O83" s="262"/>
      <c r="P83" s="262"/>
      <c r="Q83" s="262"/>
      <c r="R83" s="262"/>
      <c r="S83" s="262"/>
      <c r="T83" s="262"/>
      <c r="U83" s="262"/>
      <c r="V83" s="260"/>
      <c r="W83" s="262"/>
      <c r="X83" s="262"/>
      <c r="Y83" s="262"/>
      <c r="Z83" s="260"/>
      <c r="AA83" s="262"/>
      <c r="AB83" s="1927">
        <v>1.0</v>
      </c>
      <c r="AC83" s="883" t="s">
        <v>55</v>
      </c>
      <c r="AD83" s="1928" t="s">
        <v>4445</v>
      </c>
      <c r="AE83" s="804"/>
      <c r="AF83" s="804"/>
      <c r="AG83" s="804"/>
      <c r="AH83" s="1931"/>
    </row>
    <row r="84" ht="15.75" customHeight="1">
      <c r="A84" s="1932"/>
      <c r="B84" s="1935" t="s">
        <v>7291</v>
      </c>
      <c r="C84" s="1926"/>
      <c r="D84" s="1926"/>
      <c r="E84" s="1926"/>
      <c r="F84" s="1933" t="s">
        <v>7292</v>
      </c>
      <c r="G84" s="1965" t="s">
        <v>7293</v>
      </c>
      <c r="H84" s="260"/>
      <c r="I84" s="1997"/>
      <c r="J84" s="262"/>
      <c r="K84" s="262"/>
      <c r="L84" s="262"/>
      <c r="M84" s="262"/>
      <c r="N84" s="262"/>
      <c r="O84" s="262"/>
      <c r="P84" s="262"/>
      <c r="Q84" s="262"/>
      <c r="R84" s="262"/>
      <c r="S84" s="262"/>
      <c r="T84" s="262"/>
      <c r="U84" s="262"/>
      <c r="V84" s="262"/>
      <c r="W84" s="262"/>
      <c r="X84" s="262"/>
      <c r="Y84" s="262"/>
      <c r="Z84" s="262"/>
      <c r="AA84" s="262"/>
      <c r="AB84" s="1927">
        <v>1.0</v>
      </c>
      <c r="AC84" s="883" t="s">
        <v>55</v>
      </c>
      <c r="AD84" s="883" t="s">
        <v>2779</v>
      </c>
      <c r="AE84" s="845"/>
      <c r="AF84" s="845" t="s">
        <v>7294</v>
      </c>
      <c r="AG84" s="804"/>
      <c r="AH84" s="1931"/>
    </row>
    <row r="85" ht="15.75" customHeight="1">
      <c r="A85" s="1932"/>
      <c r="B85" s="1935" t="s">
        <v>7295</v>
      </c>
      <c r="C85" s="1926"/>
      <c r="D85" s="1926"/>
      <c r="E85" s="1926"/>
      <c r="F85" s="1950" t="s">
        <v>7296</v>
      </c>
      <c r="G85" s="1965" t="s">
        <v>7297</v>
      </c>
      <c r="H85" s="260"/>
      <c r="I85" s="848"/>
      <c r="J85" s="262"/>
      <c r="K85" s="262"/>
      <c r="L85" s="262"/>
      <c r="M85" s="262"/>
      <c r="N85" s="262"/>
      <c r="O85" s="262"/>
      <c r="P85" s="262"/>
      <c r="Q85" s="262"/>
      <c r="R85" s="262"/>
      <c r="S85" s="262"/>
      <c r="T85" s="262"/>
      <c r="U85" s="262"/>
      <c r="V85" s="262"/>
      <c r="W85" s="262"/>
      <c r="X85" s="262"/>
      <c r="Y85" s="262"/>
      <c r="Z85" s="262"/>
      <c r="AA85" s="262"/>
      <c r="AB85" s="1927">
        <v>1.0</v>
      </c>
      <c r="AC85" s="883" t="s">
        <v>55</v>
      </c>
      <c r="AD85" s="883" t="s">
        <v>3396</v>
      </c>
      <c r="AE85" s="804"/>
      <c r="AF85" s="804"/>
      <c r="AG85" s="804"/>
      <c r="AH85" s="1931"/>
    </row>
    <row r="86" ht="15.75" customHeight="1">
      <c r="A86" s="1932"/>
      <c r="B86" s="1935" t="s">
        <v>7298</v>
      </c>
      <c r="C86" s="1926"/>
      <c r="D86" s="1926"/>
      <c r="E86" s="1926"/>
      <c r="F86" s="1950" t="s">
        <v>7299</v>
      </c>
      <c r="G86" s="1951" t="s">
        <v>7300</v>
      </c>
      <c r="H86" s="260"/>
      <c r="I86" s="848"/>
      <c r="J86" s="262"/>
      <c r="K86" s="262"/>
      <c r="L86" s="262"/>
      <c r="M86" s="260"/>
      <c r="N86" s="260"/>
      <c r="O86" s="262"/>
      <c r="P86" s="262"/>
      <c r="Q86" s="262"/>
      <c r="R86" s="262"/>
      <c r="S86" s="262"/>
      <c r="T86" s="262"/>
      <c r="U86" s="262"/>
      <c r="V86" s="260"/>
      <c r="W86" s="262"/>
      <c r="X86" s="262"/>
      <c r="Y86" s="262"/>
      <c r="Z86" s="260"/>
      <c r="AA86" s="262"/>
      <c r="AB86" s="1927">
        <v>1.0</v>
      </c>
      <c r="AC86" s="1928" t="s">
        <v>55</v>
      </c>
      <c r="AD86" s="1928" t="s">
        <v>1594</v>
      </c>
      <c r="AE86" s="804"/>
      <c r="AF86" s="1990" t="s">
        <v>7301</v>
      </c>
      <c r="AG86" s="804"/>
      <c r="AH86" s="1931"/>
    </row>
    <row r="87" ht="15.75" customHeight="1">
      <c r="A87" s="1932"/>
      <c r="B87" s="1948" t="s">
        <v>7302</v>
      </c>
      <c r="C87" s="1947"/>
      <c r="D87" s="1947"/>
      <c r="E87" s="1947"/>
      <c r="F87" s="1948" t="s">
        <v>7303</v>
      </c>
      <c r="G87" s="1935" t="s">
        <v>7304</v>
      </c>
      <c r="H87" s="260"/>
      <c r="I87" s="848"/>
      <c r="J87" s="262"/>
      <c r="K87" s="262"/>
      <c r="L87" s="262"/>
      <c r="M87" s="260"/>
      <c r="N87" s="260"/>
      <c r="O87" s="262"/>
      <c r="P87" s="262"/>
      <c r="Q87" s="262"/>
      <c r="R87" s="262"/>
      <c r="S87" s="262"/>
      <c r="T87" s="262"/>
      <c r="U87" s="262"/>
      <c r="V87" s="260"/>
      <c r="W87" s="262"/>
      <c r="X87" s="262"/>
      <c r="Y87" s="262"/>
      <c r="Z87" s="260"/>
      <c r="AA87" s="262"/>
      <c r="AB87" s="1927">
        <v>1.0</v>
      </c>
      <c r="AC87" s="883" t="s">
        <v>55</v>
      </c>
      <c r="AD87" s="883" t="s">
        <v>3396</v>
      </c>
      <c r="AE87" s="804"/>
      <c r="AF87" s="1930"/>
      <c r="AG87" s="804"/>
      <c r="AH87" s="1931"/>
    </row>
    <row r="88" ht="15.75" customHeight="1">
      <c r="A88" s="1932"/>
      <c r="B88" s="1948" t="s">
        <v>7305</v>
      </c>
      <c r="C88" s="1947"/>
      <c r="D88" s="1947"/>
      <c r="E88" s="1947"/>
      <c r="F88" s="1948" t="s">
        <v>7306</v>
      </c>
      <c r="G88" s="1935" t="s">
        <v>7307</v>
      </c>
      <c r="H88" s="260"/>
      <c r="I88" s="848"/>
      <c r="J88" s="262"/>
      <c r="K88" s="262"/>
      <c r="L88" s="262"/>
      <c r="M88" s="262"/>
      <c r="N88" s="262"/>
      <c r="O88" s="262"/>
      <c r="P88" s="262"/>
      <c r="Q88" s="262"/>
      <c r="R88" s="262"/>
      <c r="S88" s="262"/>
      <c r="T88" s="262"/>
      <c r="U88" s="262"/>
      <c r="V88" s="262"/>
      <c r="W88" s="262"/>
      <c r="X88" s="262"/>
      <c r="Y88" s="262"/>
      <c r="Z88" s="262"/>
      <c r="AA88" s="262"/>
      <c r="AB88" s="1927">
        <v>1.0</v>
      </c>
      <c r="AC88" s="883" t="s">
        <v>55</v>
      </c>
      <c r="AD88" s="883" t="s">
        <v>4922</v>
      </c>
      <c r="AE88" s="804"/>
      <c r="AF88" s="1930"/>
      <c r="AG88" s="804"/>
      <c r="AH88" s="1931"/>
    </row>
    <row r="89" ht="15.75" customHeight="1">
      <c r="A89" s="1932"/>
      <c r="B89" s="1948" t="s">
        <v>7308</v>
      </c>
      <c r="C89" s="1947"/>
      <c r="D89" s="1947"/>
      <c r="E89" s="1947"/>
      <c r="F89" s="1948" t="s">
        <v>7309</v>
      </c>
      <c r="G89" s="1935" t="s">
        <v>7310</v>
      </c>
      <c r="H89" s="260"/>
      <c r="I89" s="848"/>
      <c r="J89" s="262"/>
      <c r="K89" s="262"/>
      <c r="L89" s="262"/>
      <c r="M89" s="260"/>
      <c r="N89" s="260"/>
      <c r="O89" s="262"/>
      <c r="P89" s="262"/>
      <c r="Q89" s="262"/>
      <c r="R89" s="262"/>
      <c r="S89" s="262"/>
      <c r="T89" s="262"/>
      <c r="U89" s="262"/>
      <c r="V89" s="260"/>
      <c r="W89" s="262"/>
      <c r="X89" s="262"/>
      <c r="Y89" s="262"/>
      <c r="Z89" s="260"/>
      <c r="AA89" s="262"/>
      <c r="AB89" s="1927">
        <v>1.0</v>
      </c>
      <c r="AC89" s="883" t="s">
        <v>55</v>
      </c>
      <c r="AD89" s="883" t="s">
        <v>5321</v>
      </c>
      <c r="AE89" s="804"/>
      <c r="AF89" s="1930"/>
      <c r="AG89" s="804"/>
      <c r="AH89" s="1931"/>
    </row>
    <row r="90" ht="15.75" customHeight="1">
      <c r="A90" s="1925" t="s">
        <v>7311</v>
      </c>
      <c r="B90" s="1947"/>
      <c r="C90" s="1947"/>
      <c r="D90" s="1947"/>
      <c r="E90" s="1947"/>
      <c r="F90" s="1948" t="s">
        <v>7152</v>
      </c>
      <c r="G90" s="1965" t="s">
        <v>7153</v>
      </c>
      <c r="H90" s="260"/>
      <c r="I90" s="848"/>
      <c r="J90" s="262"/>
      <c r="K90" s="262"/>
      <c r="L90" s="262"/>
      <c r="M90" s="260"/>
      <c r="N90" s="260"/>
      <c r="O90" s="262"/>
      <c r="P90" s="262"/>
      <c r="Q90" s="262"/>
      <c r="R90" s="262"/>
      <c r="S90" s="262"/>
      <c r="T90" s="262"/>
      <c r="U90" s="262"/>
      <c r="V90" s="260"/>
      <c r="W90" s="262"/>
      <c r="X90" s="262"/>
      <c r="Y90" s="262"/>
      <c r="Z90" s="260"/>
      <c r="AA90" s="262"/>
      <c r="AB90" s="1927">
        <v>1.0</v>
      </c>
      <c r="AC90" s="883" t="s">
        <v>55</v>
      </c>
      <c r="AD90" s="883" t="s">
        <v>470</v>
      </c>
      <c r="AE90" s="285"/>
      <c r="AF90" s="1930" t="s">
        <v>7312</v>
      </c>
      <c r="AG90" s="804"/>
      <c r="AH90" s="1931"/>
    </row>
    <row r="91" ht="15.75" customHeight="1">
      <c r="A91" s="1925" t="s">
        <v>7313</v>
      </c>
      <c r="B91" s="1947"/>
      <c r="C91" s="1947"/>
      <c r="D91" s="1947"/>
      <c r="E91" s="1947"/>
      <c r="F91" s="1948" t="s">
        <v>7314</v>
      </c>
      <c r="G91" s="1965" t="s">
        <v>7188</v>
      </c>
      <c r="H91" s="260"/>
      <c r="I91" s="848"/>
      <c r="J91" s="262"/>
      <c r="K91" s="262"/>
      <c r="L91" s="1898"/>
      <c r="M91" s="262"/>
      <c r="N91" s="262"/>
      <c r="O91" s="262"/>
      <c r="P91" s="262"/>
      <c r="Q91" s="262"/>
      <c r="R91" s="262"/>
      <c r="S91" s="262"/>
      <c r="T91" s="262"/>
      <c r="U91" s="1898"/>
      <c r="V91" s="262"/>
      <c r="W91" s="262"/>
      <c r="X91" s="262"/>
      <c r="Y91" s="1898"/>
      <c r="Z91" s="262"/>
      <c r="AA91" s="1898"/>
      <c r="AB91" s="1927">
        <v>1.0</v>
      </c>
      <c r="AC91" s="883" t="s">
        <v>55</v>
      </c>
      <c r="AD91" s="883" t="s">
        <v>4922</v>
      </c>
      <c r="AE91" s="804"/>
      <c r="AF91" s="1959" t="s">
        <v>7315</v>
      </c>
      <c r="AG91" s="804"/>
      <c r="AH91" s="1931"/>
    </row>
    <row r="92" ht="15.75" customHeight="1">
      <c r="A92" s="1978" t="s">
        <v>7316</v>
      </c>
      <c r="B92" s="1998" t="s">
        <v>7317</v>
      </c>
      <c r="C92" s="1979"/>
      <c r="D92" s="1979"/>
      <c r="E92" s="1979"/>
      <c r="F92" s="1979"/>
      <c r="G92" s="1979"/>
      <c r="H92" s="1980" t="s">
        <v>94</v>
      </c>
      <c r="I92" s="1980" t="s">
        <v>94</v>
      </c>
      <c r="J92" s="1980"/>
      <c r="K92" s="1980"/>
      <c r="L92" s="1980"/>
      <c r="M92" s="1980"/>
      <c r="N92" s="1980"/>
      <c r="O92" s="1980"/>
      <c r="P92" s="1980"/>
      <c r="Q92" s="1980"/>
      <c r="R92" s="1980"/>
      <c r="S92" s="1980"/>
      <c r="T92" s="1980"/>
      <c r="U92" s="1980"/>
      <c r="V92" s="1980"/>
      <c r="W92" s="1980"/>
      <c r="X92" s="1980"/>
      <c r="Y92" s="1980"/>
      <c r="Z92" s="1980"/>
      <c r="AA92" s="1980"/>
      <c r="AB92" s="1982" t="s">
        <v>94</v>
      </c>
      <c r="AC92" s="1982" t="s">
        <v>94</v>
      </c>
      <c r="AD92" s="1982" t="s">
        <v>94</v>
      </c>
      <c r="AE92" s="1983"/>
      <c r="AF92" s="1983"/>
      <c r="AG92" s="1983"/>
      <c r="AH92" s="1984"/>
    </row>
    <row r="93" ht="15.75" customHeight="1">
      <c r="A93" s="1985" t="s">
        <v>7318</v>
      </c>
      <c r="B93" s="1986"/>
      <c r="C93" s="1986"/>
      <c r="D93" s="1986"/>
      <c r="E93" s="1986"/>
      <c r="F93" s="1986"/>
      <c r="G93" s="1986"/>
      <c r="H93" s="1987" t="s">
        <v>94</v>
      </c>
      <c r="I93" s="1987" t="s">
        <v>94</v>
      </c>
      <c r="J93" s="1987"/>
      <c r="K93" s="1987"/>
      <c r="L93" s="1987"/>
      <c r="M93" s="1987"/>
      <c r="N93" s="1987"/>
      <c r="O93" s="1987"/>
      <c r="P93" s="1987"/>
      <c r="Q93" s="1987"/>
      <c r="R93" s="1987"/>
      <c r="S93" s="1987"/>
      <c r="T93" s="1987"/>
      <c r="U93" s="1987"/>
      <c r="V93" s="1987"/>
      <c r="W93" s="1987"/>
      <c r="X93" s="1987"/>
      <c r="Y93" s="1987"/>
      <c r="Z93" s="1987"/>
      <c r="AA93" s="1987"/>
      <c r="AB93" s="1988" t="s">
        <v>94</v>
      </c>
      <c r="AC93" s="1988" t="s">
        <v>94</v>
      </c>
      <c r="AD93" s="1988" t="s">
        <v>94</v>
      </c>
      <c r="AE93" s="1989"/>
      <c r="AF93" s="1989"/>
      <c r="AG93" s="1989"/>
      <c r="AH93" s="1989"/>
    </row>
    <row r="94" ht="15.75" customHeight="1">
      <c r="A94" s="1925" t="s">
        <v>7319</v>
      </c>
      <c r="B94" s="1947"/>
      <c r="C94" s="1947"/>
      <c r="D94" s="1947"/>
      <c r="E94" s="1947"/>
      <c r="F94" s="1947"/>
      <c r="G94" s="1947"/>
      <c r="H94" s="848" t="s">
        <v>94</v>
      </c>
      <c r="I94" s="848" t="s">
        <v>94</v>
      </c>
      <c r="J94" s="260"/>
      <c r="K94" s="260"/>
      <c r="L94" s="260"/>
      <c r="M94" s="848"/>
      <c r="N94" s="848"/>
      <c r="O94" s="848"/>
      <c r="P94" s="848"/>
      <c r="Q94" s="848"/>
      <c r="R94" s="848"/>
      <c r="S94" s="848"/>
      <c r="T94" s="848"/>
      <c r="U94" s="260"/>
      <c r="V94" s="848"/>
      <c r="W94" s="848"/>
      <c r="X94" s="848"/>
      <c r="Y94" s="260"/>
      <c r="Z94" s="848"/>
      <c r="AA94" s="260"/>
      <c r="AB94" s="1943" t="s">
        <v>94</v>
      </c>
      <c r="AC94" s="883" t="s">
        <v>55</v>
      </c>
      <c r="AD94" s="883" t="s">
        <v>4922</v>
      </c>
      <c r="AE94" s="804"/>
      <c r="AF94" s="1930"/>
      <c r="AG94" s="804"/>
      <c r="AH94" s="1931"/>
    </row>
    <row r="95" ht="15.75" customHeight="1">
      <c r="A95" s="1932"/>
      <c r="B95" s="1948" t="s">
        <v>7320</v>
      </c>
      <c r="C95" s="1947"/>
      <c r="D95" s="1947"/>
      <c r="E95" s="1947"/>
      <c r="F95" s="1948" t="s">
        <v>7321</v>
      </c>
      <c r="G95" s="1951" t="s">
        <v>7322</v>
      </c>
      <c r="H95" s="848"/>
      <c r="I95" s="848"/>
      <c r="J95" s="260"/>
      <c r="K95" s="260"/>
      <c r="L95" s="260"/>
      <c r="M95" s="260"/>
      <c r="N95" s="260"/>
      <c r="O95" s="260"/>
      <c r="P95" s="260"/>
      <c r="Q95" s="260"/>
      <c r="R95" s="260"/>
      <c r="S95" s="260"/>
      <c r="T95" s="260"/>
      <c r="U95" s="260"/>
      <c r="V95" s="260"/>
      <c r="W95" s="260"/>
      <c r="X95" s="260"/>
      <c r="Y95" s="260"/>
      <c r="Z95" s="260"/>
      <c r="AA95" s="260"/>
      <c r="AB95" s="1927">
        <v>1.0</v>
      </c>
      <c r="AC95" s="883" t="s">
        <v>55</v>
      </c>
      <c r="AD95" s="883" t="s">
        <v>3396</v>
      </c>
      <c r="AE95" s="845"/>
      <c r="AF95" s="1930"/>
      <c r="AG95" s="1952"/>
      <c r="AH95" s="1931"/>
    </row>
    <row r="96" ht="15.75" customHeight="1">
      <c r="A96" s="1932"/>
      <c r="B96" s="1948" t="s">
        <v>7323</v>
      </c>
      <c r="C96" s="1947"/>
      <c r="D96" s="1947"/>
      <c r="E96" s="1947"/>
      <c r="F96" s="1948" t="s">
        <v>7324</v>
      </c>
      <c r="G96" s="1965" t="s">
        <v>7325</v>
      </c>
      <c r="H96" s="848"/>
      <c r="I96" s="848"/>
      <c r="J96" s="260"/>
      <c r="K96" s="260"/>
      <c r="L96" s="260"/>
      <c r="M96" s="260"/>
      <c r="N96" s="260"/>
      <c r="O96" s="260"/>
      <c r="P96" s="260"/>
      <c r="Q96" s="260"/>
      <c r="R96" s="260"/>
      <c r="S96" s="260"/>
      <c r="T96" s="260"/>
      <c r="U96" s="260"/>
      <c r="V96" s="260"/>
      <c r="W96" s="260"/>
      <c r="X96" s="260"/>
      <c r="Y96" s="260"/>
      <c r="Z96" s="260"/>
      <c r="AA96" s="260"/>
      <c r="AB96" s="1927">
        <v>1.0</v>
      </c>
      <c r="AC96" s="883" t="s">
        <v>55</v>
      </c>
      <c r="AD96" s="883" t="s">
        <v>470</v>
      </c>
      <c r="AE96" s="804"/>
      <c r="AF96" s="1952"/>
      <c r="AG96" s="1999"/>
      <c r="AH96" s="2000"/>
    </row>
    <row r="97" ht="15.75" customHeight="1">
      <c r="A97" s="1991" t="s">
        <v>7326</v>
      </c>
      <c r="B97" s="1992"/>
      <c r="C97" s="1992"/>
      <c r="D97" s="1992"/>
      <c r="E97" s="1992"/>
      <c r="F97" s="1992"/>
      <c r="G97" s="1992"/>
      <c r="H97" s="1987" t="s">
        <v>94</v>
      </c>
      <c r="I97" s="1987" t="s">
        <v>94</v>
      </c>
      <c r="J97" s="1987"/>
      <c r="K97" s="1987"/>
      <c r="L97" s="1987"/>
      <c r="M97" s="1987"/>
      <c r="N97" s="1987"/>
      <c r="O97" s="1987"/>
      <c r="P97" s="1987"/>
      <c r="Q97" s="1987"/>
      <c r="R97" s="1987"/>
      <c r="S97" s="1987"/>
      <c r="T97" s="1987"/>
      <c r="U97" s="1987"/>
      <c r="V97" s="1987"/>
      <c r="W97" s="1987"/>
      <c r="X97" s="1987"/>
      <c r="Y97" s="1987"/>
      <c r="Z97" s="1987"/>
      <c r="AA97" s="1987"/>
      <c r="AB97" s="1993" t="s">
        <v>94</v>
      </c>
      <c r="AC97" s="1993" t="s">
        <v>94</v>
      </c>
      <c r="AD97" s="1993" t="s">
        <v>94</v>
      </c>
      <c r="AE97" s="1994"/>
      <c r="AF97" s="1994"/>
      <c r="AG97" s="1994"/>
      <c r="AH97" s="1989"/>
    </row>
    <row r="98" ht="15.75" customHeight="1">
      <c r="A98" s="1925" t="s">
        <v>7271</v>
      </c>
      <c r="B98" s="1947"/>
      <c r="C98" s="1947"/>
      <c r="D98" s="1947"/>
      <c r="E98" s="1947"/>
      <c r="F98" s="1947"/>
      <c r="G98" s="1926"/>
      <c r="H98" s="260" t="s">
        <v>94</v>
      </c>
      <c r="I98" s="260" t="s">
        <v>94</v>
      </c>
      <c r="J98" s="262"/>
      <c r="K98" s="262"/>
      <c r="L98" s="262"/>
      <c r="M98" s="260"/>
      <c r="N98" s="260"/>
      <c r="O98" s="262"/>
      <c r="P98" s="262"/>
      <c r="Q98" s="262"/>
      <c r="R98" s="262"/>
      <c r="S98" s="262"/>
      <c r="T98" s="262"/>
      <c r="U98" s="262"/>
      <c r="V98" s="260"/>
      <c r="W98" s="262"/>
      <c r="X98" s="262"/>
      <c r="Y98" s="262"/>
      <c r="Z98" s="260"/>
      <c r="AA98" s="262"/>
      <c r="AB98" s="1943" t="s">
        <v>94</v>
      </c>
      <c r="AC98" s="883" t="s">
        <v>55</v>
      </c>
      <c r="AD98" s="883" t="s">
        <v>4922</v>
      </c>
      <c r="AE98" s="804"/>
      <c r="AF98" s="1930"/>
      <c r="AG98" s="1930"/>
      <c r="AH98" s="1971"/>
    </row>
    <row r="99" ht="15.75" customHeight="1">
      <c r="A99" s="1967"/>
      <c r="B99" s="1965" t="s">
        <v>7327</v>
      </c>
      <c r="C99" s="1947"/>
      <c r="D99" s="1947"/>
      <c r="E99" s="1947"/>
      <c r="F99" s="1948" t="s">
        <v>7328</v>
      </c>
      <c r="G99" s="1934" t="s">
        <v>7329</v>
      </c>
      <c r="H99" s="848"/>
      <c r="I99" s="260" t="s">
        <v>82</v>
      </c>
      <c r="J99" s="262"/>
      <c r="K99" s="262"/>
      <c r="L99" s="262"/>
      <c r="M99" s="260"/>
      <c r="N99" s="260"/>
      <c r="O99" s="262"/>
      <c r="P99" s="262"/>
      <c r="Q99" s="262"/>
      <c r="R99" s="262"/>
      <c r="S99" s="262"/>
      <c r="T99" s="262"/>
      <c r="U99" s="262"/>
      <c r="V99" s="260"/>
      <c r="W99" s="262"/>
      <c r="X99" s="262"/>
      <c r="Y99" s="262"/>
      <c r="Z99" s="260"/>
      <c r="AA99" s="262"/>
      <c r="AB99" s="1927">
        <v>1.0</v>
      </c>
      <c r="AC99" s="883" t="s">
        <v>74</v>
      </c>
      <c r="AD99" s="883" t="s">
        <v>3396</v>
      </c>
      <c r="AE99" s="804"/>
      <c r="AF99" s="1930" t="s">
        <v>7330</v>
      </c>
      <c r="AG99" s="1952"/>
      <c r="AH99" s="1971"/>
    </row>
    <row r="100" ht="15.75" hidden="1" customHeight="1">
      <c r="A100" s="2001"/>
      <c r="B100" s="2002" t="s">
        <v>7331</v>
      </c>
      <c r="C100" s="2003"/>
      <c r="D100" s="2003"/>
      <c r="E100" s="2003"/>
      <c r="F100" s="2002" t="s">
        <v>7332</v>
      </c>
      <c r="G100" s="2004" t="s">
        <v>7333</v>
      </c>
      <c r="H100" s="2005" t="s">
        <v>82</v>
      </c>
      <c r="I100" s="2005" t="s">
        <v>82</v>
      </c>
      <c r="J100" s="2006"/>
      <c r="K100" s="2006"/>
      <c r="L100" s="2006"/>
      <c r="M100" s="2005"/>
      <c r="N100" s="2005"/>
      <c r="O100" s="2007"/>
      <c r="P100" s="2007"/>
      <c r="Q100" s="2007"/>
      <c r="R100" s="2007"/>
      <c r="S100" s="2007"/>
      <c r="T100" s="2007"/>
      <c r="U100" s="2006"/>
      <c r="V100" s="2005"/>
      <c r="W100" s="2007"/>
      <c r="X100" s="2007"/>
      <c r="Y100" s="2006"/>
      <c r="Z100" s="2005"/>
      <c r="AA100" s="2006"/>
      <c r="AB100" s="2008">
        <v>3.0</v>
      </c>
      <c r="AC100" s="2009" t="s">
        <v>74</v>
      </c>
      <c r="AD100" s="2009" t="s">
        <v>3101</v>
      </c>
      <c r="AE100" s="2010"/>
      <c r="AF100" s="2011" t="s">
        <v>7334</v>
      </c>
      <c r="AG100" s="2010"/>
      <c r="AH100" s="2012"/>
    </row>
    <row r="101" ht="15.75" customHeight="1">
      <c r="A101" s="1925" t="s">
        <v>7335</v>
      </c>
      <c r="B101" s="1947"/>
      <c r="C101" s="1947"/>
      <c r="D101" s="1947"/>
      <c r="E101" s="1947"/>
      <c r="F101" s="1947"/>
      <c r="G101" s="1947"/>
      <c r="H101" s="260" t="s">
        <v>94</v>
      </c>
      <c r="I101" s="260" t="s">
        <v>94</v>
      </c>
      <c r="J101" s="848"/>
      <c r="K101" s="848"/>
      <c r="L101" s="848"/>
      <c r="M101" s="260"/>
      <c r="N101" s="260"/>
      <c r="O101" s="848"/>
      <c r="P101" s="848"/>
      <c r="Q101" s="848"/>
      <c r="R101" s="848"/>
      <c r="S101" s="848"/>
      <c r="T101" s="848"/>
      <c r="U101" s="848"/>
      <c r="V101" s="260"/>
      <c r="W101" s="848"/>
      <c r="X101" s="848"/>
      <c r="Y101" s="848"/>
      <c r="Z101" s="260"/>
      <c r="AA101" s="848"/>
      <c r="AB101" s="1943" t="s">
        <v>94</v>
      </c>
      <c r="AC101" s="883" t="s">
        <v>55</v>
      </c>
      <c r="AD101" s="883" t="s">
        <v>4922</v>
      </c>
      <c r="AE101" s="804"/>
      <c r="AF101" s="1930"/>
      <c r="AG101" s="804"/>
      <c r="AH101" s="1931"/>
    </row>
    <row r="102" ht="15.75" customHeight="1">
      <c r="A102" s="1932"/>
      <c r="B102" s="1965" t="s">
        <v>7157</v>
      </c>
      <c r="C102" s="1947"/>
      <c r="D102" s="1947"/>
      <c r="E102" s="1947"/>
      <c r="F102" s="1948" t="s">
        <v>7336</v>
      </c>
      <c r="G102" s="1965" t="s">
        <v>7337</v>
      </c>
      <c r="H102" s="260" t="s">
        <v>82</v>
      </c>
      <c r="I102" s="848"/>
      <c r="J102" s="260"/>
      <c r="K102" s="260"/>
      <c r="L102" s="260"/>
      <c r="M102" s="260"/>
      <c r="N102" s="260"/>
      <c r="O102" s="260"/>
      <c r="P102" s="260"/>
      <c r="Q102" s="260"/>
      <c r="R102" s="260"/>
      <c r="S102" s="260"/>
      <c r="T102" s="260"/>
      <c r="U102" s="260"/>
      <c r="V102" s="260"/>
      <c r="W102" s="260"/>
      <c r="X102" s="260"/>
      <c r="Y102" s="260"/>
      <c r="Z102" s="260"/>
      <c r="AA102" s="260"/>
      <c r="AB102" s="1927">
        <v>1.0</v>
      </c>
      <c r="AC102" s="883" t="s">
        <v>65</v>
      </c>
      <c r="AD102" s="883" t="s">
        <v>380</v>
      </c>
      <c r="AE102" s="1999"/>
      <c r="AF102" s="2013"/>
      <c r="AG102" s="1999"/>
      <c r="AH102" s="2000"/>
    </row>
    <row r="103" ht="15.75" customHeight="1">
      <c r="A103" s="1932"/>
      <c r="B103" s="1965" t="s">
        <v>7161</v>
      </c>
      <c r="C103" s="1947"/>
      <c r="D103" s="1947"/>
      <c r="E103" s="1947"/>
      <c r="F103" s="1948" t="s">
        <v>7338</v>
      </c>
      <c r="G103" s="1951" t="s">
        <v>7339</v>
      </c>
      <c r="H103" s="260" t="s">
        <v>82</v>
      </c>
      <c r="I103" s="848"/>
      <c r="J103" s="260"/>
      <c r="K103" s="260"/>
      <c r="L103" s="260"/>
      <c r="M103" s="260"/>
      <c r="N103" s="260"/>
      <c r="O103" s="260"/>
      <c r="P103" s="260"/>
      <c r="Q103" s="260"/>
      <c r="R103" s="260"/>
      <c r="S103" s="260"/>
      <c r="T103" s="260"/>
      <c r="U103" s="260"/>
      <c r="V103" s="260"/>
      <c r="W103" s="260"/>
      <c r="X103" s="260"/>
      <c r="Y103" s="260"/>
      <c r="Z103" s="260"/>
      <c r="AA103" s="260"/>
      <c r="AB103" s="1927">
        <v>1.0</v>
      </c>
      <c r="AC103" s="883" t="s">
        <v>65</v>
      </c>
      <c r="AD103" s="883" t="s">
        <v>380</v>
      </c>
      <c r="AE103" s="845"/>
      <c r="AF103" s="1952" t="s">
        <v>7340</v>
      </c>
      <c r="AG103" s="804"/>
      <c r="AH103" s="1931"/>
    </row>
    <row r="104" ht="15.75" hidden="1" customHeight="1">
      <c r="A104" s="1995" t="s">
        <v>7165</v>
      </c>
      <c r="B104" s="1954"/>
      <c r="C104" s="1954"/>
      <c r="D104" s="1954"/>
      <c r="E104" s="1954" t="s">
        <v>7127</v>
      </c>
      <c r="F104" s="1953" t="s">
        <v>7264</v>
      </c>
      <c r="G104" s="1972" t="s">
        <v>7341</v>
      </c>
      <c r="H104" s="807"/>
      <c r="I104" s="807"/>
      <c r="J104" s="805"/>
      <c r="K104" s="805"/>
      <c r="L104" s="805"/>
      <c r="M104" s="807"/>
      <c r="N104" s="807"/>
      <c r="O104" s="887"/>
      <c r="P104" s="887"/>
      <c r="Q104" s="887"/>
      <c r="R104" s="887"/>
      <c r="S104" s="887"/>
      <c r="T104" s="887"/>
      <c r="U104" s="805"/>
      <c r="V104" s="807"/>
      <c r="W104" s="887"/>
      <c r="X104" s="887"/>
      <c r="Y104" s="805"/>
      <c r="Z104" s="807"/>
      <c r="AA104" s="805"/>
      <c r="AB104" s="1945">
        <v>2.0</v>
      </c>
      <c r="AC104" s="1047" t="s">
        <v>55</v>
      </c>
      <c r="AD104" s="1047" t="s">
        <v>380</v>
      </c>
      <c r="AE104" s="809"/>
      <c r="AF104" s="1106"/>
      <c r="AG104" s="809"/>
      <c r="AH104" s="157"/>
    </row>
    <row r="105" ht="15.75" customHeight="1">
      <c r="A105" s="1991" t="s">
        <v>7342</v>
      </c>
      <c r="B105" s="1992"/>
      <c r="C105" s="1992"/>
      <c r="D105" s="1992"/>
      <c r="E105" s="1992"/>
      <c r="F105" s="1992"/>
      <c r="G105" s="1992"/>
      <c r="H105" s="2014" t="s">
        <v>94</v>
      </c>
      <c r="I105" s="2014" t="s">
        <v>94</v>
      </c>
      <c r="J105" s="2014"/>
      <c r="K105" s="2014"/>
      <c r="L105" s="2014"/>
      <c r="M105" s="2014"/>
      <c r="N105" s="2014"/>
      <c r="O105" s="2014"/>
      <c r="P105" s="2014"/>
      <c r="Q105" s="2014"/>
      <c r="R105" s="2014"/>
      <c r="S105" s="2014"/>
      <c r="T105" s="2014"/>
      <c r="U105" s="2014"/>
      <c r="V105" s="2014"/>
      <c r="W105" s="2014"/>
      <c r="X105" s="2014"/>
      <c r="Y105" s="2014"/>
      <c r="Z105" s="2014"/>
      <c r="AA105" s="2014"/>
      <c r="AB105" s="1993" t="s">
        <v>94</v>
      </c>
      <c r="AC105" s="1993" t="s">
        <v>94</v>
      </c>
      <c r="AD105" s="1993" t="s">
        <v>94</v>
      </c>
      <c r="AE105" s="1994"/>
      <c r="AF105" s="1994"/>
      <c r="AG105" s="1994"/>
      <c r="AH105" s="1989"/>
    </row>
    <row r="106" ht="15.75" customHeight="1">
      <c r="A106" s="1925" t="s">
        <v>7343</v>
      </c>
      <c r="B106" s="1947"/>
      <c r="C106" s="1947"/>
      <c r="D106" s="1947"/>
      <c r="E106" s="1947"/>
      <c r="F106" s="1947"/>
      <c r="G106" s="1926"/>
      <c r="H106" s="260" t="s">
        <v>94</v>
      </c>
      <c r="I106" s="260" t="s">
        <v>94</v>
      </c>
      <c r="J106" s="848"/>
      <c r="K106" s="848"/>
      <c r="L106" s="848"/>
      <c r="M106" s="260"/>
      <c r="N106" s="260"/>
      <c r="O106" s="848"/>
      <c r="P106" s="848"/>
      <c r="Q106" s="848"/>
      <c r="R106" s="848"/>
      <c r="S106" s="848"/>
      <c r="T106" s="848"/>
      <c r="U106" s="848"/>
      <c r="V106" s="260"/>
      <c r="W106" s="848"/>
      <c r="X106" s="848"/>
      <c r="Y106" s="848"/>
      <c r="Z106" s="260"/>
      <c r="AA106" s="848"/>
      <c r="AB106" s="1943" t="s">
        <v>94</v>
      </c>
      <c r="AC106" s="883" t="s">
        <v>55</v>
      </c>
      <c r="AD106" s="883" t="s">
        <v>4922</v>
      </c>
      <c r="AE106" s="804"/>
      <c r="AF106" s="1930"/>
      <c r="AG106" s="804"/>
      <c r="AH106" s="1931"/>
    </row>
    <row r="107" ht="15.75" customHeight="1">
      <c r="A107" s="1932"/>
      <c r="B107" s="1965" t="s">
        <v>1796</v>
      </c>
      <c r="C107" s="1947"/>
      <c r="D107" s="1947"/>
      <c r="E107" s="1947"/>
      <c r="F107" s="1948" t="s">
        <v>7344</v>
      </c>
      <c r="G107" s="1934" t="s">
        <v>7345</v>
      </c>
      <c r="H107" s="848"/>
      <c r="I107" s="848"/>
      <c r="J107" s="848"/>
      <c r="K107" s="848"/>
      <c r="L107" s="848"/>
      <c r="M107" s="848"/>
      <c r="N107" s="848"/>
      <c r="O107" s="848"/>
      <c r="P107" s="848"/>
      <c r="Q107" s="848"/>
      <c r="R107" s="848"/>
      <c r="S107" s="848"/>
      <c r="T107" s="848"/>
      <c r="U107" s="848"/>
      <c r="V107" s="848"/>
      <c r="W107" s="848"/>
      <c r="X107" s="848"/>
      <c r="Y107" s="848"/>
      <c r="Z107" s="848"/>
      <c r="AA107" s="848"/>
      <c r="AB107" s="1927">
        <v>1.0</v>
      </c>
      <c r="AC107" s="883" t="s">
        <v>55</v>
      </c>
      <c r="AD107" s="883" t="s">
        <v>2913</v>
      </c>
      <c r="AE107" s="285"/>
      <c r="AF107" s="1930" t="s">
        <v>7346</v>
      </c>
      <c r="AG107" s="1999"/>
      <c r="AH107" s="2000"/>
    </row>
    <row r="108" ht="15.75" customHeight="1">
      <c r="A108" s="1932"/>
      <c r="B108" s="1948" t="s">
        <v>7347</v>
      </c>
      <c r="C108" s="1947"/>
      <c r="D108" s="1947"/>
      <c r="E108" s="1947"/>
      <c r="F108" s="1947"/>
      <c r="G108" s="1947"/>
      <c r="H108" s="260" t="s">
        <v>94</v>
      </c>
      <c r="I108" s="260" t="s">
        <v>94</v>
      </c>
      <c r="J108" s="848"/>
      <c r="K108" s="848"/>
      <c r="L108" s="848"/>
      <c r="M108" s="260"/>
      <c r="N108" s="260"/>
      <c r="O108" s="848"/>
      <c r="P108" s="848"/>
      <c r="Q108" s="848"/>
      <c r="R108" s="848"/>
      <c r="S108" s="848"/>
      <c r="T108" s="848"/>
      <c r="U108" s="848"/>
      <c r="V108" s="260"/>
      <c r="W108" s="848"/>
      <c r="X108" s="848"/>
      <c r="Y108" s="848"/>
      <c r="Z108" s="260"/>
      <c r="AA108" s="848"/>
      <c r="AB108" s="1943" t="s">
        <v>94</v>
      </c>
      <c r="AC108" s="883" t="s">
        <v>55</v>
      </c>
      <c r="AD108" s="883" t="s">
        <v>4922</v>
      </c>
      <c r="AE108" s="804"/>
      <c r="AF108" s="2013"/>
      <c r="AG108" s="1999"/>
      <c r="AH108" s="2000"/>
    </row>
    <row r="109" ht="15.75" customHeight="1">
      <c r="A109" s="1932"/>
      <c r="B109" s="1947"/>
      <c r="C109" s="1965" t="s">
        <v>7348</v>
      </c>
      <c r="D109" s="1947"/>
      <c r="E109" s="1947"/>
      <c r="F109" s="1948" t="s">
        <v>7349</v>
      </c>
      <c r="G109" s="1965" t="s">
        <v>7350</v>
      </c>
      <c r="H109" s="848"/>
      <c r="I109" s="1997"/>
      <c r="J109" s="260"/>
      <c r="K109" s="848"/>
      <c r="L109" s="848"/>
      <c r="M109" s="260"/>
      <c r="N109" s="260"/>
      <c r="O109" s="848"/>
      <c r="P109" s="848"/>
      <c r="Q109" s="848"/>
      <c r="R109" s="848"/>
      <c r="S109" s="848"/>
      <c r="T109" s="848"/>
      <c r="U109" s="848"/>
      <c r="V109" s="260"/>
      <c r="W109" s="848"/>
      <c r="X109" s="848"/>
      <c r="Y109" s="848"/>
      <c r="Z109" s="260"/>
      <c r="AA109" s="848"/>
      <c r="AB109" s="1927">
        <v>1.0</v>
      </c>
      <c r="AC109" s="883" t="s">
        <v>55</v>
      </c>
      <c r="AD109" s="883" t="s">
        <v>3150</v>
      </c>
      <c r="AE109" s="1999"/>
      <c r="AF109" s="1952" t="s">
        <v>7351</v>
      </c>
      <c r="AG109" s="1999"/>
      <c r="AH109" s="2000"/>
    </row>
    <row r="110" ht="15.75" customHeight="1">
      <c r="A110" s="1932"/>
      <c r="B110" s="1947"/>
      <c r="C110" s="1965" t="s">
        <v>7352</v>
      </c>
      <c r="D110" s="1947"/>
      <c r="E110" s="1947"/>
      <c r="F110" s="1948" t="s">
        <v>7353</v>
      </c>
      <c r="G110" s="1951" t="s">
        <v>7354</v>
      </c>
      <c r="H110" s="848"/>
      <c r="I110" s="1997"/>
      <c r="J110" s="260"/>
      <c r="K110" s="848"/>
      <c r="L110" s="848"/>
      <c r="M110" s="260"/>
      <c r="N110" s="260"/>
      <c r="O110" s="848"/>
      <c r="P110" s="848"/>
      <c r="Q110" s="848"/>
      <c r="R110" s="848"/>
      <c r="S110" s="848"/>
      <c r="T110" s="848"/>
      <c r="U110" s="848"/>
      <c r="V110" s="260"/>
      <c r="W110" s="848"/>
      <c r="X110" s="848"/>
      <c r="Y110" s="848"/>
      <c r="Z110" s="260"/>
      <c r="AA110" s="848"/>
      <c r="AB110" s="1927">
        <v>1.0</v>
      </c>
      <c r="AC110" s="883" t="s">
        <v>55</v>
      </c>
      <c r="AD110" s="883" t="s">
        <v>4922</v>
      </c>
      <c r="AE110" s="285"/>
      <c r="AF110" s="2013" t="s">
        <v>7355</v>
      </c>
      <c r="AG110" s="845"/>
      <c r="AH110" s="2000"/>
    </row>
    <row r="111" ht="15.75" customHeight="1">
      <c r="A111" s="1932"/>
      <c r="B111" s="1948" t="s">
        <v>7281</v>
      </c>
      <c r="C111" s="1947"/>
      <c r="D111" s="1947"/>
      <c r="E111" s="1947"/>
      <c r="F111" s="1948" t="s">
        <v>7356</v>
      </c>
      <c r="G111" s="1965" t="s">
        <v>7357</v>
      </c>
      <c r="H111" s="848"/>
      <c r="I111" s="848"/>
      <c r="J111" s="848"/>
      <c r="K111" s="848"/>
      <c r="L111" s="848"/>
      <c r="M111" s="260"/>
      <c r="N111" s="260"/>
      <c r="O111" s="848"/>
      <c r="P111" s="848"/>
      <c r="Q111" s="848"/>
      <c r="R111" s="848"/>
      <c r="S111" s="848"/>
      <c r="T111" s="848"/>
      <c r="U111" s="848"/>
      <c r="V111" s="260"/>
      <c r="W111" s="848"/>
      <c r="X111" s="848"/>
      <c r="Y111" s="848"/>
      <c r="Z111" s="260"/>
      <c r="AA111" s="848"/>
      <c r="AB111" s="1927">
        <v>1.0</v>
      </c>
      <c r="AC111" s="883" t="s">
        <v>55</v>
      </c>
      <c r="AD111" s="883" t="s">
        <v>2779</v>
      </c>
      <c r="AE111" s="1999"/>
      <c r="AF111" s="2013"/>
      <c r="AG111" s="804"/>
      <c r="AH111" s="1931"/>
    </row>
    <row r="112" ht="15.75" customHeight="1">
      <c r="A112" s="1932"/>
      <c r="B112" s="1948" t="s">
        <v>7358</v>
      </c>
      <c r="C112" s="1947"/>
      <c r="D112" s="1947"/>
      <c r="E112" s="1947"/>
      <c r="F112" s="2015"/>
      <c r="G112" s="1947"/>
      <c r="H112" s="260" t="s">
        <v>94</v>
      </c>
      <c r="I112" s="260" t="s">
        <v>94</v>
      </c>
      <c r="J112" s="848"/>
      <c r="K112" s="848"/>
      <c r="L112" s="848"/>
      <c r="M112" s="260"/>
      <c r="N112" s="260"/>
      <c r="O112" s="848"/>
      <c r="P112" s="848"/>
      <c r="Q112" s="848"/>
      <c r="R112" s="848"/>
      <c r="S112" s="848"/>
      <c r="T112" s="848"/>
      <c r="U112" s="848"/>
      <c r="V112" s="260"/>
      <c r="W112" s="848"/>
      <c r="X112" s="848"/>
      <c r="Y112" s="848"/>
      <c r="Z112" s="260"/>
      <c r="AA112" s="848"/>
      <c r="AB112" s="1943" t="s">
        <v>94</v>
      </c>
      <c r="AC112" s="883" t="s">
        <v>55</v>
      </c>
      <c r="AD112" s="1928" t="s">
        <v>3049</v>
      </c>
      <c r="AE112" s="1999"/>
      <c r="AF112" s="1952" t="s">
        <v>7359</v>
      </c>
      <c r="AG112" s="1999"/>
      <c r="AH112" s="2000"/>
    </row>
    <row r="113" ht="15.75" customHeight="1">
      <c r="A113" s="1932"/>
      <c r="B113" s="1947"/>
      <c r="C113" s="1958" t="s">
        <v>2089</v>
      </c>
      <c r="D113" s="1947"/>
      <c r="E113" s="1947"/>
      <c r="F113" s="1958"/>
      <c r="G113" s="1951"/>
      <c r="H113" s="260" t="s">
        <v>94</v>
      </c>
      <c r="I113" s="260" t="s">
        <v>94</v>
      </c>
      <c r="J113" s="848"/>
      <c r="K113" s="848"/>
      <c r="L113" s="848"/>
      <c r="M113" s="260"/>
      <c r="N113" s="260"/>
      <c r="O113" s="848"/>
      <c r="P113" s="848"/>
      <c r="Q113" s="848"/>
      <c r="R113" s="848"/>
      <c r="S113" s="848"/>
      <c r="T113" s="848"/>
      <c r="U113" s="848"/>
      <c r="V113" s="260"/>
      <c r="W113" s="848"/>
      <c r="X113" s="848"/>
      <c r="Y113" s="848"/>
      <c r="Z113" s="260"/>
      <c r="AA113" s="848"/>
      <c r="AB113" s="1943" t="s">
        <v>94</v>
      </c>
      <c r="AC113" s="883" t="s">
        <v>55</v>
      </c>
      <c r="AD113" s="1928" t="s">
        <v>1297</v>
      </c>
      <c r="AE113" s="845"/>
      <c r="AF113" s="2013"/>
      <c r="AG113" s="1999"/>
      <c r="AH113" s="2000"/>
    </row>
    <row r="114" ht="15.75" customHeight="1">
      <c r="A114" s="1932"/>
      <c r="B114" s="1947"/>
      <c r="C114" s="1958"/>
      <c r="D114" s="1957" t="s">
        <v>7360</v>
      </c>
      <c r="E114" s="1947"/>
      <c r="F114" s="1958" t="s">
        <v>7361</v>
      </c>
      <c r="G114" s="1951" t="s">
        <v>7362</v>
      </c>
      <c r="H114" s="848"/>
      <c r="I114" s="848"/>
      <c r="J114" s="848"/>
      <c r="K114" s="848"/>
      <c r="L114" s="848"/>
      <c r="M114" s="260"/>
      <c r="N114" s="260"/>
      <c r="O114" s="848"/>
      <c r="P114" s="848"/>
      <c r="Q114" s="848"/>
      <c r="R114" s="848"/>
      <c r="S114" s="848"/>
      <c r="T114" s="848"/>
      <c r="U114" s="848"/>
      <c r="V114" s="260"/>
      <c r="W114" s="848"/>
      <c r="X114" s="848"/>
      <c r="Y114" s="848"/>
      <c r="Z114" s="260"/>
      <c r="AA114" s="848"/>
      <c r="AB114" s="1943">
        <v>1.0</v>
      </c>
      <c r="AC114" s="883" t="s">
        <v>55</v>
      </c>
      <c r="AD114" s="1928" t="s">
        <v>1297</v>
      </c>
      <c r="AE114" s="845"/>
      <c r="AF114" s="2013"/>
      <c r="AG114" s="1999"/>
      <c r="AH114" s="2000"/>
    </row>
    <row r="115" ht="15.75" customHeight="1">
      <c r="A115" s="1932"/>
      <c r="B115" s="1947"/>
      <c r="C115" s="1958"/>
      <c r="D115" s="1957" t="s">
        <v>7363</v>
      </c>
      <c r="E115" s="1947"/>
      <c r="F115" s="1958" t="s">
        <v>7364</v>
      </c>
      <c r="G115" s="1951" t="s">
        <v>7365</v>
      </c>
      <c r="H115" s="848"/>
      <c r="I115" s="848"/>
      <c r="J115" s="848"/>
      <c r="K115" s="848"/>
      <c r="L115" s="848"/>
      <c r="M115" s="260"/>
      <c r="N115" s="260"/>
      <c r="O115" s="848"/>
      <c r="P115" s="848"/>
      <c r="Q115" s="848"/>
      <c r="R115" s="848"/>
      <c r="S115" s="848"/>
      <c r="T115" s="848"/>
      <c r="U115" s="848"/>
      <c r="V115" s="260"/>
      <c r="W115" s="848"/>
      <c r="X115" s="848"/>
      <c r="Y115" s="848"/>
      <c r="Z115" s="260"/>
      <c r="AA115" s="848"/>
      <c r="AB115" s="1927">
        <v>1.0</v>
      </c>
      <c r="AC115" s="883" t="s">
        <v>55</v>
      </c>
      <c r="AD115" s="1928" t="s">
        <v>3049</v>
      </c>
      <c r="AE115" s="1990" t="s">
        <v>7366</v>
      </c>
      <c r="AF115" s="2013"/>
      <c r="AG115" s="1999"/>
      <c r="AH115" s="2000"/>
    </row>
    <row r="116" ht="15.75" customHeight="1">
      <c r="A116" s="1932"/>
      <c r="B116" s="1947"/>
      <c r="C116" s="1958" t="s">
        <v>7367</v>
      </c>
      <c r="D116" s="1947"/>
      <c r="E116" s="1947"/>
      <c r="F116" s="1958" t="s">
        <v>7368</v>
      </c>
      <c r="G116" s="1951" t="s">
        <v>7369</v>
      </c>
      <c r="H116" s="848"/>
      <c r="I116" s="848"/>
      <c r="J116" s="260"/>
      <c r="K116" s="848"/>
      <c r="L116" s="848"/>
      <c r="M116" s="260"/>
      <c r="N116" s="260"/>
      <c r="O116" s="848"/>
      <c r="P116" s="848"/>
      <c r="Q116" s="848"/>
      <c r="R116" s="848"/>
      <c r="S116" s="848"/>
      <c r="T116" s="848"/>
      <c r="U116" s="848"/>
      <c r="V116" s="260"/>
      <c r="W116" s="848"/>
      <c r="X116" s="848"/>
      <c r="Y116" s="848"/>
      <c r="Z116" s="260"/>
      <c r="AA116" s="848"/>
      <c r="AB116" s="1943">
        <v>1.0</v>
      </c>
      <c r="AC116" s="883" t="s">
        <v>55</v>
      </c>
      <c r="AD116" s="1928" t="s">
        <v>3049</v>
      </c>
      <c r="AE116" s="1990" t="s">
        <v>7370</v>
      </c>
      <c r="AF116" s="2013"/>
      <c r="AG116" s="1999"/>
      <c r="AH116" s="2000"/>
    </row>
    <row r="117" ht="15.75" customHeight="1">
      <c r="A117" s="1932"/>
      <c r="B117" s="1947"/>
      <c r="C117" s="1958" t="s">
        <v>7371</v>
      </c>
      <c r="D117" s="1947"/>
      <c r="E117" s="1947"/>
      <c r="F117" s="1957" t="s">
        <v>7372</v>
      </c>
      <c r="G117" s="1951" t="s">
        <v>7373</v>
      </c>
      <c r="H117" s="848"/>
      <c r="I117" s="848"/>
      <c r="J117" s="848"/>
      <c r="K117" s="848"/>
      <c r="L117" s="848"/>
      <c r="M117" s="260"/>
      <c r="N117" s="260"/>
      <c r="O117" s="848"/>
      <c r="P117" s="848"/>
      <c r="Q117" s="848"/>
      <c r="R117" s="848"/>
      <c r="S117" s="848"/>
      <c r="T117" s="848"/>
      <c r="U117" s="848"/>
      <c r="V117" s="260"/>
      <c r="W117" s="848"/>
      <c r="X117" s="848"/>
      <c r="Y117" s="848"/>
      <c r="Z117" s="260"/>
      <c r="AA117" s="848"/>
      <c r="AB117" s="1927">
        <v>1.0</v>
      </c>
      <c r="AC117" s="883" t="s">
        <v>55</v>
      </c>
      <c r="AD117" s="1928" t="s">
        <v>3049</v>
      </c>
      <c r="AE117" s="845"/>
      <c r="AF117" s="2013"/>
      <c r="AG117" s="1999"/>
      <c r="AH117" s="2000"/>
    </row>
    <row r="118">
      <c r="A118" s="1932"/>
      <c r="B118" s="1965" t="s">
        <v>7305</v>
      </c>
      <c r="C118" s="1947"/>
      <c r="D118" s="1947"/>
      <c r="E118" s="1947"/>
      <c r="F118" s="1948" t="s">
        <v>7374</v>
      </c>
      <c r="G118" s="1965" t="s">
        <v>7375</v>
      </c>
      <c r="H118" s="848"/>
      <c r="I118" s="848"/>
      <c r="J118" s="262"/>
      <c r="K118" s="848"/>
      <c r="L118" s="262"/>
      <c r="M118" s="848"/>
      <c r="N118" s="848"/>
      <c r="O118" s="848"/>
      <c r="P118" s="848"/>
      <c r="Q118" s="848"/>
      <c r="R118" s="848"/>
      <c r="S118" s="848"/>
      <c r="T118" s="848"/>
      <c r="U118" s="262"/>
      <c r="V118" s="848"/>
      <c r="W118" s="848"/>
      <c r="X118" s="848"/>
      <c r="Y118" s="262"/>
      <c r="Z118" s="848"/>
      <c r="AA118" s="262"/>
      <c r="AB118" s="1927">
        <v>1.0</v>
      </c>
      <c r="AC118" s="883" t="s">
        <v>55</v>
      </c>
      <c r="AD118" s="883" t="s">
        <v>4922</v>
      </c>
      <c r="AE118" s="1999"/>
      <c r="AF118" s="2013"/>
      <c r="AG118" s="1999"/>
      <c r="AH118" s="2000"/>
    </row>
    <row r="119">
      <c r="A119" s="1932"/>
      <c r="B119" s="1948" t="s">
        <v>7308</v>
      </c>
      <c r="C119" s="1947"/>
      <c r="D119" s="1947"/>
      <c r="E119" s="1947"/>
      <c r="F119" s="1947"/>
      <c r="G119" s="1957" t="s">
        <v>7376</v>
      </c>
      <c r="H119" s="262" t="s">
        <v>94</v>
      </c>
      <c r="I119" s="262" t="s">
        <v>94</v>
      </c>
      <c r="J119" s="262"/>
      <c r="K119" s="262"/>
      <c r="L119" s="262"/>
      <c r="M119" s="262"/>
      <c r="N119" s="262"/>
      <c r="O119" s="262"/>
      <c r="P119" s="262"/>
      <c r="Q119" s="262"/>
      <c r="R119" s="262"/>
      <c r="S119" s="262"/>
      <c r="T119" s="262"/>
      <c r="U119" s="262"/>
      <c r="V119" s="262"/>
      <c r="W119" s="262"/>
      <c r="X119" s="262"/>
      <c r="Y119" s="262"/>
      <c r="Z119" s="262"/>
      <c r="AA119" s="262"/>
      <c r="AB119" s="1943" t="s">
        <v>94</v>
      </c>
      <c r="AC119" s="883" t="s">
        <v>55</v>
      </c>
      <c r="AD119" s="883" t="s">
        <v>4922</v>
      </c>
      <c r="AE119" s="1999"/>
      <c r="AF119" s="2013"/>
      <c r="AG119" s="1999"/>
      <c r="AH119" s="2000"/>
    </row>
    <row r="120" ht="15.75" customHeight="1">
      <c r="A120" s="1932"/>
      <c r="B120" s="1947"/>
      <c r="C120" s="1965" t="s">
        <v>7377</v>
      </c>
      <c r="D120" s="1947"/>
      <c r="E120" s="1947"/>
      <c r="F120" s="1948" t="s">
        <v>7378</v>
      </c>
      <c r="G120" s="1965" t="s">
        <v>7379</v>
      </c>
      <c r="H120" s="262"/>
      <c r="I120" s="848"/>
      <c r="J120" s="262"/>
      <c r="K120" s="262"/>
      <c r="L120" s="262"/>
      <c r="M120" s="262"/>
      <c r="N120" s="262"/>
      <c r="O120" s="262"/>
      <c r="P120" s="262"/>
      <c r="Q120" s="262"/>
      <c r="R120" s="262"/>
      <c r="S120" s="262"/>
      <c r="T120" s="262"/>
      <c r="U120" s="262"/>
      <c r="V120" s="262"/>
      <c r="W120" s="262"/>
      <c r="X120" s="262"/>
      <c r="Y120" s="262"/>
      <c r="Z120" s="262"/>
      <c r="AA120" s="262"/>
      <c r="AB120" s="1927">
        <v>1.0</v>
      </c>
      <c r="AC120" s="883" t="s">
        <v>55</v>
      </c>
      <c r="AD120" s="883" t="s">
        <v>4922</v>
      </c>
      <c r="AE120" s="285"/>
      <c r="AF120" s="1930"/>
      <c r="AG120" s="804"/>
      <c r="AH120" s="1931"/>
    </row>
    <row r="121" ht="15.75" customHeight="1">
      <c r="A121" s="1932"/>
      <c r="B121" s="1947"/>
      <c r="C121" s="1965" t="s">
        <v>7380</v>
      </c>
      <c r="D121" s="1947"/>
      <c r="E121" s="1947"/>
      <c r="F121" s="1948" t="s">
        <v>7381</v>
      </c>
      <c r="G121" s="1965" t="s">
        <v>7382</v>
      </c>
      <c r="H121" s="262"/>
      <c r="I121" s="848"/>
      <c r="J121" s="262"/>
      <c r="K121" s="262"/>
      <c r="L121" s="262"/>
      <c r="M121" s="848"/>
      <c r="N121" s="848"/>
      <c r="O121" s="848"/>
      <c r="P121" s="848"/>
      <c r="Q121" s="848"/>
      <c r="R121" s="848"/>
      <c r="S121" s="848"/>
      <c r="T121" s="848"/>
      <c r="U121" s="262"/>
      <c r="V121" s="848"/>
      <c r="W121" s="848"/>
      <c r="X121" s="848"/>
      <c r="Y121" s="262"/>
      <c r="Z121" s="848"/>
      <c r="AA121" s="262"/>
      <c r="AB121" s="1927">
        <v>1.0</v>
      </c>
      <c r="AC121" s="883" t="s">
        <v>55</v>
      </c>
      <c r="AD121" s="883" t="s">
        <v>4922</v>
      </c>
      <c r="AE121" s="804"/>
      <c r="AF121" s="1930"/>
      <c r="AG121" s="804"/>
      <c r="AH121" s="1931"/>
    </row>
    <row r="122" ht="15.75" customHeight="1">
      <c r="A122" s="1932"/>
      <c r="B122" s="1965" t="s">
        <v>7331</v>
      </c>
      <c r="C122" s="1947"/>
      <c r="D122" s="1947"/>
      <c r="E122" s="1947"/>
      <c r="F122" s="1947"/>
      <c r="G122" s="1947"/>
      <c r="H122" s="848" t="s">
        <v>94</v>
      </c>
      <c r="I122" s="848" t="s">
        <v>94</v>
      </c>
      <c r="J122" s="262"/>
      <c r="K122" s="262"/>
      <c r="L122" s="262"/>
      <c r="M122" s="848"/>
      <c r="N122" s="848"/>
      <c r="O122" s="848"/>
      <c r="P122" s="848"/>
      <c r="Q122" s="848"/>
      <c r="R122" s="848"/>
      <c r="S122" s="848"/>
      <c r="T122" s="848"/>
      <c r="U122" s="262"/>
      <c r="V122" s="848"/>
      <c r="W122" s="848"/>
      <c r="X122" s="848"/>
      <c r="Y122" s="262"/>
      <c r="Z122" s="848"/>
      <c r="AA122" s="262"/>
      <c r="AB122" s="1943" t="s">
        <v>94</v>
      </c>
      <c r="AC122" s="883" t="s">
        <v>55</v>
      </c>
      <c r="AD122" s="883" t="s">
        <v>4922</v>
      </c>
      <c r="AE122" s="804"/>
      <c r="AF122" s="1930"/>
      <c r="AG122" s="804"/>
      <c r="AH122" s="1931"/>
    </row>
    <row r="123" ht="15.75" customHeight="1">
      <c r="A123" s="1932"/>
      <c r="B123" s="1947"/>
      <c r="C123" s="1965" t="s">
        <v>7383</v>
      </c>
      <c r="D123" s="1947"/>
      <c r="E123" s="1947"/>
      <c r="F123" s="1948" t="s">
        <v>7384</v>
      </c>
      <c r="G123" s="1965" t="s">
        <v>7385</v>
      </c>
      <c r="H123" s="262"/>
      <c r="I123" s="848"/>
      <c r="J123" s="262"/>
      <c r="K123" s="262"/>
      <c r="L123" s="262"/>
      <c r="M123" s="262"/>
      <c r="N123" s="262"/>
      <c r="O123" s="262"/>
      <c r="P123" s="262"/>
      <c r="Q123" s="262"/>
      <c r="R123" s="262"/>
      <c r="S123" s="262"/>
      <c r="T123" s="262"/>
      <c r="U123" s="262"/>
      <c r="V123" s="262"/>
      <c r="W123" s="262"/>
      <c r="X123" s="262"/>
      <c r="Y123" s="262"/>
      <c r="Z123" s="262"/>
      <c r="AA123" s="262"/>
      <c r="AB123" s="1927">
        <v>1.0</v>
      </c>
      <c r="AC123" s="883" t="s">
        <v>55</v>
      </c>
      <c r="AD123" s="883" t="s">
        <v>4922</v>
      </c>
      <c r="AE123" s="845"/>
      <c r="AF123" s="1952" t="s">
        <v>7386</v>
      </c>
      <c r="AG123" s="1999"/>
      <c r="AH123" s="1976" t="s">
        <v>7387</v>
      </c>
    </row>
    <row r="124" ht="15.75" customHeight="1">
      <c r="A124" s="1932"/>
      <c r="B124" s="1947"/>
      <c r="C124" s="1965" t="s">
        <v>7207</v>
      </c>
      <c r="D124" s="1947"/>
      <c r="E124" s="1965" t="s">
        <v>7388</v>
      </c>
      <c r="F124" s="1948" t="s">
        <v>7389</v>
      </c>
      <c r="G124" s="1965" t="s">
        <v>7390</v>
      </c>
      <c r="H124" s="262"/>
      <c r="I124" s="1997"/>
      <c r="J124" s="262"/>
      <c r="K124" s="262"/>
      <c r="L124" s="262"/>
      <c r="M124" s="262"/>
      <c r="N124" s="262"/>
      <c r="O124" s="262"/>
      <c r="P124" s="262"/>
      <c r="Q124" s="262"/>
      <c r="R124" s="262"/>
      <c r="S124" s="262"/>
      <c r="T124" s="262"/>
      <c r="U124" s="262"/>
      <c r="V124" s="262"/>
      <c r="W124" s="262"/>
      <c r="X124" s="262"/>
      <c r="Y124" s="262"/>
      <c r="Z124" s="262"/>
      <c r="AA124" s="262"/>
      <c r="AB124" s="1927">
        <v>1.0</v>
      </c>
      <c r="AC124" s="883" t="s">
        <v>55</v>
      </c>
      <c r="AD124" s="883" t="s">
        <v>4922</v>
      </c>
      <c r="AE124" s="285"/>
      <c r="AF124" s="2013"/>
      <c r="AG124" s="1999"/>
      <c r="AH124" s="2000"/>
    </row>
    <row r="125" ht="15.75" customHeight="1">
      <c r="A125" s="1932"/>
      <c r="B125" s="1948" t="s">
        <v>7391</v>
      </c>
      <c r="C125" s="1947"/>
      <c r="D125" s="1947"/>
      <c r="E125" s="1947"/>
      <c r="F125" s="1948" t="s">
        <v>7392</v>
      </c>
      <c r="G125" s="1951" t="s">
        <v>7393</v>
      </c>
      <c r="H125" s="262"/>
      <c r="I125" s="848"/>
      <c r="J125" s="262"/>
      <c r="K125" s="262"/>
      <c r="L125" s="262"/>
      <c r="M125" s="262"/>
      <c r="N125" s="262"/>
      <c r="O125" s="262"/>
      <c r="P125" s="262"/>
      <c r="Q125" s="262"/>
      <c r="R125" s="262"/>
      <c r="S125" s="262"/>
      <c r="T125" s="262"/>
      <c r="U125" s="262"/>
      <c r="V125" s="262"/>
      <c r="W125" s="262"/>
      <c r="X125" s="262"/>
      <c r="Y125" s="262"/>
      <c r="Z125" s="262"/>
      <c r="AA125" s="262"/>
      <c r="AB125" s="1927">
        <v>1.0</v>
      </c>
      <c r="AC125" s="883" t="s">
        <v>55</v>
      </c>
      <c r="AD125" s="1928" t="s">
        <v>1821</v>
      </c>
      <c r="AE125" s="285"/>
      <c r="AF125" s="2013"/>
      <c r="AG125" s="1999"/>
      <c r="AH125" s="285" t="s">
        <v>7394</v>
      </c>
    </row>
    <row r="126" ht="15.75" customHeight="1">
      <c r="A126" s="1932"/>
      <c r="B126" s="1948" t="s">
        <v>7395</v>
      </c>
      <c r="C126" s="1947"/>
      <c r="D126" s="1947"/>
      <c r="E126" s="1947"/>
      <c r="F126" s="1948" t="s">
        <v>7396</v>
      </c>
      <c r="G126" s="1951" t="s">
        <v>7397</v>
      </c>
      <c r="H126" s="262"/>
      <c r="I126" s="848"/>
      <c r="J126" s="262"/>
      <c r="K126" s="262"/>
      <c r="L126" s="262"/>
      <c r="M126" s="262"/>
      <c r="N126" s="262"/>
      <c r="O126" s="262"/>
      <c r="P126" s="262"/>
      <c r="Q126" s="262"/>
      <c r="R126" s="262"/>
      <c r="S126" s="262"/>
      <c r="T126" s="262"/>
      <c r="U126" s="262"/>
      <c r="V126" s="262"/>
      <c r="W126" s="262"/>
      <c r="X126" s="262"/>
      <c r="Y126" s="262"/>
      <c r="Z126" s="262"/>
      <c r="AA126" s="262"/>
      <c r="AB126" s="1927">
        <v>1.0</v>
      </c>
      <c r="AC126" s="883" t="s">
        <v>55</v>
      </c>
      <c r="AD126" s="1928" t="s">
        <v>2124</v>
      </c>
      <c r="AE126" s="285"/>
      <c r="AF126" s="2013"/>
      <c r="AG126" s="845"/>
      <c r="AH126" s="2000"/>
    </row>
    <row r="127" ht="15.75" customHeight="1">
      <c r="A127" s="1925" t="s">
        <v>7311</v>
      </c>
      <c r="B127" s="1947"/>
      <c r="C127" s="1947"/>
      <c r="D127" s="1947"/>
      <c r="E127" s="1947"/>
      <c r="F127" s="1947"/>
      <c r="G127" s="1947"/>
      <c r="H127" s="262" t="s">
        <v>94</v>
      </c>
      <c r="I127" s="262" t="s">
        <v>94</v>
      </c>
      <c r="J127" s="262"/>
      <c r="K127" s="262"/>
      <c r="L127" s="262"/>
      <c r="M127" s="262"/>
      <c r="N127" s="262"/>
      <c r="O127" s="262"/>
      <c r="P127" s="262"/>
      <c r="Q127" s="262"/>
      <c r="R127" s="262"/>
      <c r="S127" s="262"/>
      <c r="T127" s="262"/>
      <c r="U127" s="262"/>
      <c r="V127" s="262"/>
      <c r="W127" s="262"/>
      <c r="X127" s="262"/>
      <c r="Y127" s="262"/>
      <c r="Z127" s="262"/>
      <c r="AA127" s="262"/>
      <c r="AB127" s="1943" t="s">
        <v>94</v>
      </c>
      <c r="AC127" s="883" t="s">
        <v>55</v>
      </c>
      <c r="AD127" s="883" t="s">
        <v>4922</v>
      </c>
      <c r="AE127" s="1999"/>
      <c r="AF127" s="2013"/>
      <c r="AG127" s="1999"/>
      <c r="AH127" s="2000"/>
    </row>
    <row r="128" ht="15.75" customHeight="1">
      <c r="A128" s="1932"/>
      <c r="B128" s="1948" t="s">
        <v>7398</v>
      </c>
      <c r="C128" s="1947"/>
      <c r="D128" s="1947"/>
      <c r="E128" s="1947"/>
      <c r="F128" s="1948" t="s">
        <v>7399</v>
      </c>
      <c r="G128" s="1951" t="s">
        <v>7400</v>
      </c>
      <c r="H128" s="848"/>
      <c r="I128" s="848"/>
      <c r="J128" s="262"/>
      <c r="K128" s="262"/>
      <c r="L128" s="262"/>
      <c r="M128" s="262"/>
      <c r="N128" s="262"/>
      <c r="O128" s="262"/>
      <c r="P128" s="262"/>
      <c r="Q128" s="262"/>
      <c r="R128" s="262"/>
      <c r="S128" s="262"/>
      <c r="T128" s="262"/>
      <c r="U128" s="262"/>
      <c r="V128" s="262"/>
      <c r="W128" s="262"/>
      <c r="X128" s="262"/>
      <c r="Y128" s="262"/>
      <c r="Z128" s="262"/>
      <c r="AA128" s="262"/>
      <c r="AB128" s="1927">
        <v>1.0</v>
      </c>
      <c r="AC128" s="883" t="s">
        <v>55</v>
      </c>
      <c r="AD128" s="1928" t="s">
        <v>1297</v>
      </c>
      <c r="AE128" s="1999"/>
      <c r="AF128" s="2013"/>
      <c r="AG128" s="845"/>
      <c r="AH128" s="2000"/>
    </row>
    <row r="129" ht="15.75" customHeight="1">
      <c r="A129" s="1932"/>
      <c r="B129" s="1948" t="s">
        <v>7401</v>
      </c>
      <c r="C129" s="1947"/>
      <c r="D129" s="1947"/>
      <c r="E129" s="1947"/>
      <c r="F129" s="1948" t="s">
        <v>7402</v>
      </c>
      <c r="G129" s="1965" t="s">
        <v>7403</v>
      </c>
      <c r="H129" s="848"/>
      <c r="I129" s="848"/>
      <c r="J129" s="262"/>
      <c r="K129" s="262"/>
      <c r="L129" s="262"/>
      <c r="M129" s="262"/>
      <c r="N129" s="262"/>
      <c r="O129" s="262"/>
      <c r="P129" s="262"/>
      <c r="Q129" s="262"/>
      <c r="R129" s="262"/>
      <c r="S129" s="262"/>
      <c r="T129" s="262"/>
      <c r="U129" s="262"/>
      <c r="V129" s="262"/>
      <c r="W129" s="262"/>
      <c r="X129" s="262"/>
      <c r="Y129" s="262"/>
      <c r="Z129" s="262"/>
      <c r="AA129" s="262"/>
      <c r="AB129" s="1927">
        <v>1.0</v>
      </c>
      <c r="AC129" s="883" t="s">
        <v>55</v>
      </c>
      <c r="AD129" s="883" t="s">
        <v>5321</v>
      </c>
      <c r="AE129" s="1990" t="s">
        <v>7404</v>
      </c>
      <c r="AF129" s="1952" t="s">
        <v>7405</v>
      </c>
      <c r="AG129" s="1999"/>
      <c r="AH129" s="2000"/>
    </row>
    <row r="130" ht="15.75" customHeight="1">
      <c r="A130" s="1925" t="s">
        <v>7406</v>
      </c>
      <c r="B130" s="1947"/>
      <c r="C130" s="1947"/>
      <c r="D130" s="1947"/>
      <c r="E130" s="1947"/>
      <c r="F130" s="1947"/>
      <c r="G130" s="1947"/>
      <c r="H130" s="262" t="s">
        <v>94</v>
      </c>
      <c r="I130" s="262" t="s">
        <v>94</v>
      </c>
      <c r="J130" s="848"/>
      <c r="K130" s="848"/>
      <c r="L130" s="848"/>
      <c r="M130" s="262"/>
      <c r="N130" s="262"/>
      <c r="O130" s="848"/>
      <c r="P130" s="848"/>
      <c r="Q130" s="848"/>
      <c r="R130" s="848"/>
      <c r="S130" s="848"/>
      <c r="T130" s="848"/>
      <c r="U130" s="848"/>
      <c r="V130" s="262"/>
      <c r="W130" s="848"/>
      <c r="X130" s="848"/>
      <c r="Y130" s="848"/>
      <c r="Z130" s="262"/>
      <c r="AA130" s="848"/>
      <c r="AB130" s="1943" t="s">
        <v>94</v>
      </c>
      <c r="AC130" s="883" t="s">
        <v>55</v>
      </c>
      <c r="AD130" s="883" t="s">
        <v>4922</v>
      </c>
      <c r="AE130" s="1999"/>
      <c r="AF130" s="1999"/>
      <c r="AG130" s="1999"/>
      <c r="AH130" s="2000"/>
    </row>
    <row r="131" ht="15.75" customHeight="1">
      <c r="A131" s="1932"/>
      <c r="B131" s="1965" t="s">
        <v>7407</v>
      </c>
      <c r="C131" s="1947"/>
      <c r="D131" s="1947"/>
      <c r="E131" s="1947"/>
      <c r="F131" s="1958" t="s">
        <v>7408</v>
      </c>
      <c r="G131" s="1951" t="s">
        <v>7409</v>
      </c>
      <c r="H131" s="848"/>
      <c r="I131" s="848"/>
      <c r="J131" s="848"/>
      <c r="K131" s="262"/>
      <c r="L131" s="262"/>
      <c r="M131" s="262"/>
      <c r="N131" s="262"/>
      <c r="O131" s="848"/>
      <c r="P131" s="848"/>
      <c r="Q131" s="848"/>
      <c r="R131" s="848"/>
      <c r="S131" s="848"/>
      <c r="T131" s="848"/>
      <c r="U131" s="848"/>
      <c r="V131" s="262"/>
      <c r="W131" s="848"/>
      <c r="X131" s="848"/>
      <c r="Y131" s="848"/>
      <c r="Z131" s="262"/>
      <c r="AA131" s="848"/>
      <c r="AB131" s="1927">
        <v>1.0</v>
      </c>
      <c r="AC131" s="883" t="s">
        <v>55</v>
      </c>
      <c r="AD131" s="1928" t="s">
        <v>4662</v>
      </c>
      <c r="AE131" s="1990" t="s">
        <v>7410</v>
      </c>
      <c r="AF131" s="285" t="s">
        <v>7411</v>
      </c>
      <c r="AG131" s="845"/>
      <c r="AH131" s="2000"/>
    </row>
    <row r="132" ht="15.75" customHeight="1">
      <c r="A132" s="1932"/>
      <c r="B132" s="1965" t="s">
        <v>7412</v>
      </c>
      <c r="C132" s="1947"/>
      <c r="D132" s="1947"/>
      <c r="E132" s="1947"/>
      <c r="F132" s="1948" t="s">
        <v>7413</v>
      </c>
      <c r="G132" s="2016" t="s">
        <v>7414</v>
      </c>
      <c r="H132" s="2017"/>
      <c r="I132" s="848"/>
      <c r="J132" s="848"/>
      <c r="K132" s="262"/>
      <c r="L132" s="848"/>
      <c r="M132" s="262"/>
      <c r="N132" s="262"/>
      <c r="O132" s="848"/>
      <c r="P132" s="848"/>
      <c r="Q132" s="848"/>
      <c r="R132" s="848"/>
      <c r="S132" s="848"/>
      <c r="T132" s="848"/>
      <c r="U132" s="848"/>
      <c r="V132" s="262"/>
      <c r="W132" s="848"/>
      <c r="X132" s="848"/>
      <c r="Y132" s="848"/>
      <c r="Z132" s="262"/>
      <c r="AA132" s="848"/>
      <c r="AB132" s="1927">
        <v>1.0</v>
      </c>
      <c r="AC132" s="883" t="s">
        <v>55</v>
      </c>
      <c r="AD132" s="883" t="s">
        <v>2913</v>
      </c>
      <c r="AE132" s="285"/>
      <c r="AF132" s="1999"/>
      <c r="AG132" s="1999"/>
      <c r="AH132" s="2000"/>
    </row>
    <row r="133" ht="15.75" customHeight="1">
      <c r="A133" s="1932"/>
      <c r="B133" s="1965" t="s">
        <v>7415</v>
      </c>
      <c r="C133" s="1947"/>
      <c r="D133" s="1947"/>
      <c r="E133" s="1947"/>
      <c r="F133" s="1948" t="s">
        <v>7416</v>
      </c>
      <c r="G133" s="1965" t="s">
        <v>7417</v>
      </c>
      <c r="H133" s="848"/>
      <c r="I133" s="848"/>
      <c r="J133" s="262"/>
      <c r="K133" s="262"/>
      <c r="L133" s="848"/>
      <c r="M133" s="262"/>
      <c r="N133" s="262"/>
      <c r="O133" s="848"/>
      <c r="P133" s="848"/>
      <c r="Q133" s="848"/>
      <c r="R133" s="848"/>
      <c r="S133" s="848"/>
      <c r="T133" s="848"/>
      <c r="U133" s="848"/>
      <c r="V133" s="262"/>
      <c r="W133" s="848"/>
      <c r="X133" s="848"/>
      <c r="Y133" s="848"/>
      <c r="Z133" s="262"/>
      <c r="AA133" s="848"/>
      <c r="AB133" s="1927">
        <v>1.0</v>
      </c>
      <c r="AC133" s="883" t="s">
        <v>55</v>
      </c>
      <c r="AD133" s="883" t="s">
        <v>7418</v>
      </c>
      <c r="AE133" s="1999"/>
      <c r="AF133" s="1999"/>
      <c r="AG133" s="1999"/>
      <c r="AH133" s="2000"/>
    </row>
    <row r="134" ht="15.75" customHeight="1">
      <c r="A134" s="1925" t="s">
        <v>7419</v>
      </c>
      <c r="B134" s="1947"/>
      <c r="C134" s="1947"/>
      <c r="D134" s="1947"/>
      <c r="E134" s="1947"/>
      <c r="F134" s="1948" t="s">
        <v>7420</v>
      </c>
      <c r="G134" s="1965" t="s">
        <v>7421</v>
      </c>
      <c r="H134" s="848"/>
      <c r="I134" s="1997"/>
      <c r="J134" s="848"/>
      <c r="K134" s="262"/>
      <c r="L134" s="262"/>
      <c r="M134" s="262"/>
      <c r="N134" s="262"/>
      <c r="O134" s="848"/>
      <c r="P134" s="848"/>
      <c r="Q134" s="848"/>
      <c r="R134" s="848"/>
      <c r="S134" s="848"/>
      <c r="T134" s="848"/>
      <c r="U134" s="848"/>
      <c r="V134" s="262"/>
      <c r="W134" s="848"/>
      <c r="X134" s="848"/>
      <c r="Y134" s="848"/>
      <c r="Z134" s="262"/>
      <c r="AA134" s="848"/>
      <c r="AB134" s="1927">
        <v>1.0</v>
      </c>
      <c r="AC134" s="883" t="s">
        <v>55</v>
      </c>
      <c r="AD134" s="883" t="s">
        <v>4922</v>
      </c>
      <c r="AE134" s="1999"/>
      <c r="AF134" s="1999"/>
      <c r="AG134" s="1999"/>
      <c r="AH134" s="2000"/>
    </row>
    <row r="135" ht="15.75" customHeight="1">
      <c r="A135" s="1925" t="s">
        <v>7239</v>
      </c>
      <c r="B135" s="1977"/>
      <c r="C135" s="1926"/>
      <c r="D135" s="1926"/>
      <c r="E135" s="1933"/>
      <c r="F135" s="1933" t="s">
        <v>7243</v>
      </c>
      <c r="G135" s="1933" t="s">
        <v>7422</v>
      </c>
      <c r="H135" s="848"/>
      <c r="I135" s="848"/>
      <c r="J135" s="848"/>
      <c r="K135" s="262"/>
      <c r="L135" s="848"/>
      <c r="M135" s="260"/>
      <c r="N135" s="260"/>
      <c r="O135" s="848"/>
      <c r="P135" s="848"/>
      <c r="Q135" s="848"/>
      <c r="R135" s="848"/>
      <c r="S135" s="848"/>
      <c r="T135" s="848"/>
      <c r="U135" s="848"/>
      <c r="V135" s="260"/>
      <c r="W135" s="848"/>
      <c r="X135" s="848"/>
      <c r="Y135" s="848"/>
      <c r="Z135" s="260"/>
      <c r="AA135" s="848"/>
      <c r="AB135" s="1927">
        <v>1.0</v>
      </c>
      <c r="AC135" s="883" t="s">
        <v>55</v>
      </c>
      <c r="AD135" s="1928" t="s">
        <v>533</v>
      </c>
      <c r="AE135" s="1999"/>
      <c r="AF135" s="1999"/>
      <c r="AG135" s="1999"/>
      <c r="AH135" s="2000"/>
    </row>
    <row r="136" ht="15.75" customHeight="1">
      <c r="A136" s="2018" t="s">
        <v>7423</v>
      </c>
      <c r="B136" s="2019" t="s">
        <v>7424</v>
      </c>
      <c r="C136" s="2020"/>
      <c r="D136" s="2020"/>
      <c r="E136" s="2020"/>
      <c r="F136" s="2020"/>
      <c r="G136" s="2020"/>
      <c r="H136" s="2021" t="s">
        <v>94</v>
      </c>
      <c r="I136" s="2021" t="s">
        <v>94</v>
      </c>
      <c r="J136" s="2021"/>
      <c r="K136" s="2021"/>
      <c r="L136" s="2021"/>
      <c r="M136" s="2021"/>
      <c r="N136" s="2021"/>
      <c r="O136" s="2021"/>
      <c r="P136" s="2021"/>
      <c r="Q136" s="2021"/>
      <c r="R136" s="2021"/>
      <c r="S136" s="2021"/>
      <c r="T136" s="2021"/>
      <c r="U136" s="2021"/>
      <c r="V136" s="2021"/>
      <c r="W136" s="2021"/>
      <c r="X136" s="2021"/>
      <c r="Y136" s="2021"/>
      <c r="Z136" s="2021"/>
      <c r="AA136" s="2021"/>
      <c r="AB136" s="2022" t="s">
        <v>94</v>
      </c>
      <c r="AC136" s="2022" t="s">
        <v>94</v>
      </c>
      <c r="AD136" s="2022" t="s">
        <v>94</v>
      </c>
      <c r="AE136" s="2023"/>
      <c r="AF136" s="2024"/>
      <c r="AG136" s="2024"/>
      <c r="AH136" s="2024"/>
    </row>
    <row r="137" ht="15.75" customHeight="1">
      <c r="A137" s="1925" t="s">
        <v>7425</v>
      </c>
      <c r="B137" s="1947"/>
      <c r="C137" s="1947"/>
      <c r="D137" s="1947"/>
      <c r="E137" s="1947"/>
      <c r="F137" s="1947"/>
      <c r="G137" s="1926"/>
      <c r="H137" s="262" t="s">
        <v>94</v>
      </c>
      <c r="I137" s="262" t="s">
        <v>94</v>
      </c>
      <c r="J137" s="262"/>
      <c r="K137" s="262"/>
      <c r="L137" s="262"/>
      <c r="M137" s="262"/>
      <c r="N137" s="262"/>
      <c r="O137" s="262"/>
      <c r="P137" s="262"/>
      <c r="Q137" s="262"/>
      <c r="R137" s="262"/>
      <c r="S137" s="262"/>
      <c r="T137" s="262"/>
      <c r="U137" s="262"/>
      <c r="V137" s="262"/>
      <c r="W137" s="262"/>
      <c r="X137" s="262"/>
      <c r="Y137" s="262"/>
      <c r="Z137" s="262"/>
      <c r="AA137" s="262"/>
      <c r="AB137" s="1943" t="s">
        <v>94</v>
      </c>
      <c r="AC137" s="883" t="s">
        <v>55</v>
      </c>
      <c r="AD137" s="1928" t="s">
        <v>1860</v>
      </c>
      <c r="AE137" s="804"/>
      <c r="AF137" s="2013"/>
      <c r="AG137" s="1999"/>
      <c r="AH137" s="2000"/>
    </row>
    <row r="138" ht="15.75" customHeight="1">
      <c r="A138" s="1932"/>
      <c r="B138" s="1948" t="s">
        <v>7426</v>
      </c>
      <c r="C138" s="1947"/>
      <c r="D138" s="1947"/>
      <c r="E138" s="1965" t="s">
        <v>7427</v>
      </c>
      <c r="F138" s="1948" t="s">
        <v>7428</v>
      </c>
      <c r="G138" s="1935" t="s">
        <v>7429</v>
      </c>
      <c r="H138" s="262"/>
      <c r="I138" s="260"/>
      <c r="J138" s="262"/>
      <c r="K138" s="262"/>
      <c r="L138" s="262"/>
      <c r="M138" s="262"/>
      <c r="N138" s="262"/>
      <c r="O138" s="262"/>
      <c r="P138" s="262"/>
      <c r="Q138" s="262"/>
      <c r="R138" s="262"/>
      <c r="S138" s="262"/>
      <c r="T138" s="262"/>
      <c r="U138" s="262"/>
      <c r="V138" s="262"/>
      <c r="W138" s="262"/>
      <c r="X138" s="262"/>
      <c r="Y138" s="262"/>
      <c r="Z138" s="262"/>
      <c r="AA138" s="262"/>
      <c r="AB138" s="1927">
        <v>1.0</v>
      </c>
      <c r="AC138" s="883" t="s">
        <v>55</v>
      </c>
      <c r="AD138" s="883" t="s">
        <v>7430</v>
      </c>
      <c r="AE138" s="1999"/>
      <c r="AF138" s="2013"/>
      <c r="AG138" s="1999"/>
      <c r="AH138" s="2000"/>
    </row>
    <row r="139" ht="15.75" customHeight="1">
      <c r="A139" s="1932"/>
      <c r="B139" s="1948" t="s">
        <v>7431</v>
      </c>
      <c r="C139" s="1947"/>
      <c r="D139" s="1947"/>
      <c r="E139" s="1947"/>
      <c r="F139" s="1948" t="s">
        <v>7432</v>
      </c>
      <c r="G139" s="1935" t="s">
        <v>7433</v>
      </c>
      <c r="H139" s="262"/>
      <c r="I139" s="260"/>
      <c r="J139" s="262"/>
      <c r="K139" s="262"/>
      <c r="L139" s="1898"/>
      <c r="M139" s="262"/>
      <c r="N139" s="262"/>
      <c r="O139" s="262"/>
      <c r="P139" s="262"/>
      <c r="Q139" s="262"/>
      <c r="R139" s="262"/>
      <c r="S139" s="262"/>
      <c r="T139" s="262"/>
      <c r="U139" s="262"/>
      <c r="V139" s="262"/>
      <c r="W139" s="262"/>
      <c r="X139" s="262"/>
      <c r="Y139" s="262"/>
      <c r="Z139" s="262"/>
      <c r="AA139" s="262"/>
      <c r="AB139" s="1927">
        <v>1.0</v>
      </c>
      <c r="AC139" s="883" t="s">
        <v>55</v>
      </c>
      <c r="AD139" s="883" t="s">
        <v>7434</v>
      </c>
      <c r="AE139" s="1990" t="s">
        <v>7435</v>
      </c>
      <c r="AF139" s="2013"/>
      <c r="AG139" s="1999"/>
      <c r="AH139" s="2000"/>
    </row>
    <row r="140" ht="15.75" customHeight="1">
      <c r="A140" s="1925" t="s">
        <v>420</v>
      </c>
      <c r="B140" s="1947"/>
      <c r="C140" s="1947"/>
      <c r="D140" s="1947"/>
      <c r="E140" s="1947"/>
      <c r="F140" s="1948" t="s">
        <v>7436</v>
      </c>
      <c r="G140" s="1934" t="s">
        <v>7437</v>
      </c>
      <c r="H140" s="262"/>
      <c r="I140" s="260"/>
      <c r="J140" s="262"/>
      <c r="K140" s="262"/>
      <c r="L140" s="262"/>
      <c r="M140" s="262"/>
      <c r="N140" s="262"/>
      <c r="O140" s="262"/>
      <c r="P140" s="262"/>
      <c r="Q140" s="262"/>
      <c r="R140" s="262"/>
      <c r="S140" s="262"/>
      <c r="T140" s="262"/>
      <c r="U140" s="262"/>
      <c r="V140" s="262"/>
      <c r="W140" s="262"/>
      <c r="X140" s="262"/>
      <c r="Y140" s="262"/>
      <c r="Z140" s="262"/>
      <c r="AA140" s="262"/>
      <c r="AB140" s="1927">
        <v>1.0</v>
      </c>
      <c r="AC140" s="883" t="s">
        <v>55</v>
      </c>
      <c r="AD140" s="883" t="s">
        <v>7434</v>
      </c>
      <c r="AE140" s="1956"/>
      <c r="AF140" s="2013"/>
      <c r="AG140" s="1999"/>
      <c r="AH140" s="2000"/>
    </row>
    <row r="141" ht="15.75" customHeight="1">
      <c r="A141" s="1925" t="s">
        <v>1792</v>
      </c>
      <c r="B141" s="1947"/>
      <c r="C141" s="1947"/>
      <c r="D141" s="1947"/>
      <c r="E141" s="1947"/>
      <c r="F141" s="1947"/>
      <c r="G141" s="1926"/>
      <c r="H141" s="262" t="s">
        <v>94</v>
      </c>
      <c r="I141" s="262" t="s">
        <v>94</v>
      </c>
      <c r="J141" s="262"/>
      <c r="K141" s="262"/>
      <c r="L141" s="262"/>
      <c r="M141" s="262"/>
      <c r="N141" s="262"/>
      <c r="O141" s="262"/>
      <c r="P141" s="262"/>
      <c r="Q141" s="262"/>
      <c r="R141" s="262"/>
      <c r="S141" s="262"/>
      <c r="T141" s="262"/>
      <c r="U141" s="262"/>
      <c r="V141" s="262"/>
      <c r="W141" s="262"/>
      <c r="X141" s="262"/>
      <c r="Y141" s="262"/>
      <c r="Z141" s="262"/>
      <c r="AA141" s="262"/>
      <c r="AB141" s="1943" t="s">
        <v>94</v>
      </c>
      <c r="AC141" s="883" t="s">
        <v>55</v>
      </c>
      <c r="AD141" s="1928" t="s">
        <v>1860</v>
      </c>
      <c r="AE141" s="1999"/>
      <c r="AF141" s="2013"/>
      <c r="AG141" s="1999"/>
      <c r="AH141" s="2000"/>
    </row>
    <row r="142" ht="15.75" customHeight="1">
      <c r="A142" s="1932"/>
      <c r="B142" s="1948" t="s">
        <v>2018</v>
      </c>
      <c r="C142" s="1947"/>
      <c r="D142" s="1947"/>
      <c r="E142" s="1947"/>
      <c r="F142" s="1948" t="s">
        <v>7438</v>
      </c>
      <c r="G142" s="1934" t="s">
        <v>7439</v>
      </c>
      <c r="H142" s="262"/>
      <c r="I142" s="2025"/>
      <c r="J142" s="262"/>
      <c r="K142" s="262"/>
      <c r="L142" s="262"/>
      <c r="M142" s="262"/>
      <c r="N142" s="262"/>
      <c r="O142" s="262"/>
      <c r="P142" s="262"/>
      <c r="Q142" s="262"/>
      <c r="R142" s="262"/>
      <c r="S142" s="262"/>
      <c r="T142" s="262"/>
      <c r="U142" s="262"/>
      <c r="V142" s="262"/>
      <c r="W142" s="262"/>
      <c r="X142" s="262"/>
      <c r="Y142" s="262"/>
      <c r="Z142" s="262"/>
      <c r="AA142" s="262"/>
      <c r="AB142" s="1927">
        <v>1.0</v>
      </c>
      <c r="AC142" s="883" t="s">
        <v>55</v>
      </c>
      <c r="AD142" s="883" t="s">
        <v>2665</v>
      </c>
      <c r="AE142" s="1956"/>
      <c r="AF142" s="2013"/>
      <c r="AG142" s="1999"/>
      <c r="AH142" s="2000"/>
    </row>
    <row r="143" ht="15.75" customHeight="1">
      <c r="A143" s="1932"/>
      <c r="B143" s="1948" t="s">
        <v>7440</v>
      </c>
      <c r="C143" s="1947"/>
      <c r="D143" s="1947"/>
      <c r="E143" s="1947"/>
      <c r="F143" s="1948" t="s">
        <v>7441</v>
      </c>
      <c r="G143" s="1934" t="s">
        <v>7442</v>
      </c>
      <c r="H143" s="262"/>
      <c r="I143" s="260"/>
      <c r="J143" s="262"/>
      <c r="K143" s="262"/>
      <c r="L143" s="262"/>
      <c r="M143" s="262"/>
      <c r="N143" s="262"/>
      <c r="O143" s="262"/>
      <c r="P143" s="262"/>
      <c r="Q143" s="262"/>
      <c r="R143" s="262"/>
      <c r="S143" s="262"/>
      <c r="T143" s="262"/>
      <c r="U143" s="262"/>
      <c r="V143" s="262"/>
      <c r="W143" s="262"/>
      <c r="X143" s="262"/>
      <c r="Y143" s="262"/>
      <c r="Z143" s="262"/>
      <c r="AA143" s="262"/>
      <c r="AB143" s="1927">
        <v>1.0</v>
      </c>
      <c r="AC143" s="883" t="s">
        <v>55</v>
      </c>
      <c r="AD143" s="1928" t="s">
        <v>3049</v>
      </c>
      <c r="AE143" s="285"/>
      <c r="AF143" s="2013" t="s">
        <v>7443</v>
      </c>
      <c r="AG143" s="1949"/>
      <c r="AH143" s="2026"/>
    </row>
    <row r="144" ht="15.75" customHeight="1">
      <c r="A144" s="1925" t="s">
        <v>7444</v>
      </c>
      <c r="B144" s="1947"/>
      <c r="C144" s="1947"/>
      <c r="D144" s="1947"/>
      <c r="E144" s="1947"/>
      <c r="F144" s="1947"/>
      <c r="G144" s="1926"/>
      <c r="H144" s="848" t="s">
        <v>94</v>
      </c>
      <c r="I144" s="848" t="s">
        <v>94</v>
      </c>
      <c r="J144" s="848"/>
      <c r="K144" s="262"/>
      <c r="L144" s="262"/>
      <c r="M144" s="848"/>
      <c r="N144" s="848"/>
      <c r="O144" s="848"/>
      <c r="P144" s="848"/>
      <c r="Q144" s="848"/>
      <c r="R144" s="848"/>
      <c r="S144" s="848"/>
      <c r="T144" s="848"/>
      <c r="U144" s="848"/>
      <c r="V144" s="848"/>
      <c r="W144" s="848"/>
      <c r="X144" s="848"/>
      <c r="Y144" s="848"/>
      <c r="Z144" s="848"/>
      <c r="AA144" s="848"/>
      <c r="AB144" s="1943" t="s">
        <v>94</v>
      </c>
      <c r="AC144" s="883" t="s">
        <v>55</v>
      </c>
      <c r="AD144" s="1928" t="s">
        <v>1860</v>
      </c>
      <c r="AE144" s="1999"/>
      <c r="AF144" s="2013"/>
      <c r="AG144" s="1999"/>
      <c r="AH144" s="2000"/>
    </row>
    <row r="145" ht="15.75" customHeight="1">
      <c r="A145" s="1932"/>
      <c r="B145" s="1948" t="s">
        <v>7445</v>
      </c>
      <c r="C145" s="1947"/>
      <c r="D145" s="1947"/>
      <c r="E145" s="1947"/>
      <c r="F145" s="1948" t="s">
        <v>7446</v>
      </c>
      <c r="G145" s="1935" t="s">
        <v>7447</v>
      </c>
      <c r="H145" s="848"/>
      <c r="I145" s="260"/>
      <c r="J145" s="262"/>
      <c r="K145" s="262"/>
      <c r="L145" s="262"/>
      <c r="M145" s="848"/>
      <c r="N145" s="848"/>
      <c r="O145" s="848"/>
      <c r="P145" s="848"/>
      <c r="Q145" s="848"/>
      <c r="R145" s="848"/>
      <c r="S145" s="848"/>
      <c r="T145" s="848"/>
      <c r="U145" s="262"/>
      <c r="V145" s="848"/>
      <c r="W145" s="848"/>
      <c r="X145" s="848"/>
      <c r="Y145" s="262"/>
      <c r="Z145" s="848"/>
      <c r="AA145" s="262"/>
      <c r="AB145" s="1927">
        <v>1.0</v>
      </c>
      <c r="AC145" s="883" t="s">
        <v>55</v>
      </c>
      <c r="AD145" s="883" t="s">
        <v>7434</v>
      </c>
      <c r="AE145" s="1999"/>
      <c r="AF145" s="2013"/>
      <c r="AG145" s="1999"/>
      <c r="AH145" s="2000"/>
    </row>
    <row r="146" ht="15.75" customHeight="1">
      <c r="A146" s="1932"/>
      <c r="B146" s="1948" t="s">
        <v>7448</v>
      </c>
      <c r="C146" s="1947"/>
      <c r="D146" s="1947"/>
      <c r="E146" s="1947"/>
      <c r="F146" s="1948" t="s">
        <v>7449</v>
      </c>
      <c r="G146" s="1935" t="s">
        <v>7450</v>
      </c>
      <c r="H146" s="848"/>
      <c r="I146" s="260"/>
      <c r="J146" s="262"/>
      <c r="K146" s="262"/>
      <c r="L146" s="262"/>
      <c r="M146" s="848"/>
      <c r="N146" s="848"/>
      <c r="O146" s="848"/>
      <c r="P146" s="848"/>
      <c r="Q146" s="848"/>
      <c r="R146" s="848"/>
      <c r="S146" s="848"/>
      <c r="T146" s="848"/>
      <c r="U146" s="262"/>
      <c r="V146" s="848"/>
      <c r="W146" s="848"/>
      <c r="X146" s="848"/>
      <c r="Y146" s="262"/>
      <c r="Z146" s="848"/>
      <c r="AA146" s="262"/>
      <c r="AB146" s="1927">
        <v>1.0</v>
      </c>
      <c r="AC146" s="883" t="s">
        <v>55</v>
      </c>
      <c r="AD146" s="883" t="s">
        <v>2913</v>
      </c>
      <c r="AE146" s="285"/>
      <c r="AF146" s="2013"/>
      <c r="AG146" s="1999"/>
      <c r="AH146" s="2000"/>
    </row>
    <row r="147" ht="15.75" customHeight="1">
      <c r="A147" s="1932"/>
      <c r="B147" s="1948" t="s">
        <v>7451</v>
      </c>
      <c r="C147" s="1947"/>
      <c r="D147" s="1947"/>
      <c r="E147" s="1947"/>
      <c r="F147" s="1958" t="s">
        <v>7452</v>
      </c>
      <c r="G147" s="1935" t="s">
        <v>7453</v>
      </c>
      <c r="H147" s="848"/>
      <c r="I147" s="260"/>
      <c r="J147" s="262"/>
      <c r="K147" s="262"/>
      <c r="L147" s="262"/>
      <c r="M147" s="848"/>
      <c r="N147" s="848"/>
      <c r="O147" s="848"/>
      <c r="P147" s="848"/>
      <c r="Q147" s="848"/>
      <c r="R147" s="848"/>
      <c r="S147" s="848"/>
      <c r="T147" s="848"/>
      <c r="U147" s="262"/>
      <c r="V147" s="848"/>
      <c r="W147" s="848"/>
      <c r="X147" s="848"/>
      <c r="Y147" s="262"/>
      <c r="Z147" s="848"/>
      <c r="AA147" s="262"/>
      <c r="AB147" s="1927">
        <v>1.0</v>
      </c>
      <c r="AC147" s="883" t="s">
        <v>55</v>
      </c>
      <c r="AD147" s="883" t="s">
        <v>7434</v>
      </c>
      <c r="AE147" s="285"/>
      <c r="AF147" s="2013" t="s">
        <v>7454</v>
      </c>
      <c r="AG147" s="1999"/>
      <c r="AH147" s="2000"/>
    </row>
    <row r="148" ht="15.75" customHeight="1">
      <c r="A148" s="1932"/>
      <c r="B148" s="1948" t="s">
        <v>7455</v>
      </c>
      <c r="C148" s="1947"/>
      <c r="D148" s="1947"/>
      <c r="E148" s="1947"/>
      <c r="F148" s="1948" t="s">
        <v>7456</v>
      </c>
      <c r="G148" s="1935" t="s">
        <v>7457</v>
      </c>
      <c r="H148" s="848"/>
      <c r="I148" s="260"/>
      <c r="J148" s="262"/>
      <c r="K148" s="262"/>
      <c r="L148" s="262"/>
      <c r="M148" s="848"/>
      <c r="N148" s="848"/>
      <c r="O148" s="848"/>
      <c r="P148" s="848"/>
      <c r="Q148" s="848"/>
      <c r="R148" s="848"/>
      <c r="S148" s="848"/>
      <c r="T148" s="848"/>
      <c r="U148" s="262"/>
      <c r="V148" s="848"/>
      <c r="W148" s="848"/>
      <c r="X148" s="848"/>
      <c r="Y148" s="262"/>
      <c r="Z148" s="848"/>
      <c r="AA148" s="262"/>
      <c r="AB148" s="1927">
        <v>1.0</v>
      </c>
      <c r="AC148" s="883" t="s">
        <v>55</v>
      </c>
      <c r="AD148" s="883" t="s">
        <v>3852</v>
      </c>
      <c r="AE148" s="1999"/>
      <c r="AF148" s="2013" t="s">
        <v>7454</v>
      </c>
      <c r="AG148" s="1999"/>
      <c r="AH148" s="2000"/>
    </row>
    <row r="149" ht="15.75" customHeight="1">
      <c r="A149" s="1925" t="s">
        <v>7458</v>
      </c>
      <c r="B149" s="1947"/>
      <c r="C149" s="1947"/>
      <c r="D149" s="1947"/>
      <c r="E149" s="1947"/>
      <c r="F149" s="1948" t="s">
        <v>7459</v>
      </c>
      <c r="G149" s="1935" t="s">
        <v>7460</v>
      </c>
      <c r="H149" s="848"/>
      <c r="I149" s="260"/>
      <c r="J149" s="262"/>
      <c r="K149" s="262"/>
      <c r="L149" s="262"/>
      <c r="M149" s="848"/>
      <c r="N149" s="848"/>
      <c r="O149" s="848"/>
      <c r="P149" s="848"/>
      <c r="Q149" s="848"/>
      <c r="R149" s="848"/>
      <c r="S149" s="848"/>
      <c r="T149" s="848"/>
      <c r="U149" s="262"/>
      <c r="V149" s="848"/>
      <c r="W149" s="848"/>
      <c r="X149" s="848"/>
      <c r="Y149" s="262"/>
      <c r="Z149" s="848"/>
      <c r="AA149" s="262"/>
      <c r="AB149" s="1927">
        <v>1.0</v>
      </c>
      <c r="AC149" s="883" t="s">
        <v>55</v>
      </c>
      <c r="AD149" s="883" t="s">
        <v>7434</v>
      </c>
      <c r="AE149" s="804"/>
      <c r="AF149" s="2013" t="s">
        <v>7461</v>
      </c>
      <c r="AG149" s="1999"/>
      <c r="AH149" s="2000"/>
    </row>
    <row r="150" ht="15.75" customHeight="1">
      <c r="A150" s="2027" t="s">
        <v>7462</v>
      </c>
      <c r="B150" s="2028"/>
      <c r="C150" s="2028"/>
      <c r="D150" s="2028"/>
      <c r="E150" s="2028"/>
      <c r="F150" s="2028"/>
      <c r="G150" s="2028"/>
      <c r="H150" s="2029" t="s">
        <v>94</v>
      </c>
      <c r="I150" s="2029" t="s">
        <v>94</v>
      </c>
      <c r="J150" s="2029"/>
      <c r="K150" s="2030"/>
      <c r="L150" s="2030"/>
      <c r="M150" s="2029"/>
      <c r="N150" s="2029"/>
      <c r="O150" s="2029"/>
      <c r="P150" s="2029"/>
      <c r="Q150" s="2029"/>
      <c r="R150" s="2029"/>
      <c r="S150" s="2029"/>
      <c r="T150" s="2029"/>
      <c r="U150" s="2029"/>
      <c r="V150" s="2029"/>
      <c r="W150" s="2029"/>
      <c r="X150" s="2029"/>
      <c r="Y150" s="2029"/>
      <c r="Z150" s="2029"/>
      <c r="AA150" s="2029"/>
      <c r="AB150" s="2031" t="s">
        <v>94</v>
      </c>
      <c r="AC150" s="2032" t="s">
        <v>55</v>
      </c>
      <c r="AD150" s="2031" t="s">
        <v>361</v>
      </c>
      <c r="AE150" s="2033"/>
      <c r="AF150" s="2034"/>
      <c r="AG150" s="2034"/>
      <c r="AH150" s="2035"/>
    </row>
    <row r="151" ht="15.75" customHeight="1">
      <c r="A151" s="2036" t="s">
        <v>7463</v>
      </c>
      <c r="B151" s="1947"/>
      <c r="C151" s="1947"/>
      <c r="D151" s="1947"/>
      <c r="E151" s="1947"/>
      <c r="F151" s="1958" t="s">
        <v>7464</v>
      </c>
      <c r="G151" s="1934" t="s">
        <v>7465</v>
      </c>
      <c r="H151" s="848"/>
      <c r="I151" s="260"/>
      <c r="J151" s="262"/>
      <c r="K151" s="262"/>
      <c r="L151" s="262"/>
      <c r="M151" s="848"/>
      <c r="N151" s="848"/>
      <c r="O151" s="848"/>
      <c r="P151" s="848"/>
      <c r="Q151" s="848"/>
      <c r="R151" s="848"/>
      <c r="S151" s="848"/>
      <c r="T151" s="848"/>
      <c r="U151" s="262"/>
      <c r="V151" s="848"/>
      <c r="W151" s="848"/>
      <c r="X151" s="848"/>
      <c r="Y151" s="262"/>
      <c r="Z151" s="848"/>
      <c r="AA151" s="262"/>
      <c r="AB151" s="1927">
        <v>1.0</v>
      </c>
      <c r="AC151" s="883" t="s">
        <v>55</v>
      </c>
      <c r="AD151" s="1928" t="s">
        <v>361</v>
      </c>
      <c r="AE151" s="804"/>
      <c r="AF151" s="2013"/>
      <c r="AG151" s="1999"/>
      <c r="AH151" s="2000"/>
    </row>
    <row r="152" ht="15.75" customHeight="1">
      <c r="A152" s="2036" t="s">
        <v>3311</v>
      </c>
      <c r="B152" s="1965"/>
      <c r="C152" s="1965"/>
      <c r="D152" s="1965"/>
      <c r="E152" s="1965"/>
      <c r="F152" s="1948"/>
      <c r="G152" s="1935"/>
      <c r="H152" s="1928" t="s">
        <v>94</v>
      </c>
      <c r="I152" s="1928" t="s">
        <v>94</v>
      </c>
      <c r="J152" s="262"/>
      <c r="K152" s="262"/>
      <c r="L152" s="262"/>
      <c r="M152" s="848"/>
      <c r="N152" s="848"/>
      <c r="O152" s="848"/>
      <c r="P152" s="848"/>
      <c r="Q152" s="848"/>
      <c r="R152" s="848"/>
      <c r="S152" s="848"/>
      <c r="T152" s="848"/>
      <c r="U152" s="262"/>
      <c r="V152" s="848"/>
      <c r="W152" s="848"/>
      <c r="X152" s="848"/>
      <c r="Y152" s="262"/>
      <c r="Z152" s="848"/>
      <c r="AA152" s="262"/>
      <c r="AB152" s="1943" t="s">
        <v>94</v>
      </c>
      <c r="AC152" s="883" t="s">
        <v>55</v>
      </c>
      <c r="AD152" s="1928" t="s">
        <v>361</v>
      </c>
      <c r="AE152" s="804"/>
      <c r="AF152" s="2013"/>
      <c r="AG152" s="1999"/>
      <c r="AH152" s="2000"/>
    </row>
    <row r="153" ht="15.75" customHeight="1">
      <c r="A153" s="1925"/>
      <c r="B153" s="1951" t="s">
        <v>7466</v>
      </c>
      <c r="C153" s="1965"/>
      <c r="D153" s="1965"/>
      <c r="E153" s="1965"/>
      <c r="F153" s="1958" t="s">
        <v>7467</v>
      </c>
      <c r="G153" s="1934" t="s">
        <v>7468</v>
      </c>
      <c r="H153" s="848"/>
      <c r="I153" s="260"/>
      <c r="J153" s="262"/>
      <c r="K153" s="262"/>
      <c r="L153" s="262"/>
      <c r="M153" s="848"/>
      <c r="N153" s="848"/>
      <c r="O153" s="848"/>
      <c r="P153" s="848"/>
      <c r="Q153" s="848"/>
      <c r="R153" s="848"/>
      <c r="S153" s="848"/>
      <c r="T153" s="848"/>
      <c r="U153" s="262"/>
      <c r="V153" s="848"/>
      <c r="W153" s="848"/>
      <c r="X153" s="848"/>
      <c r="Y153" s="262"/>
      <c r="Z153" s="848"/>
      <c r="AA153" s="262"/>
      <c r="AB153" s="1927">
        <v>1.0</v>
      </c>
      <c r="AC153" s="883" t="s">
        <v>55</v>
      </c>
      <c r="AD153" s="1928" t="s">
        <v>361</v>
      </c>
      <c r="AE153" s="804"/>
      <c r="AF153" s="2037" t="s">
        <v>7469</v>
      </c>
      <c r="AG153" s="1999"/>
      <c r="AH153" s="2000"/>
    </row>
    <row r="154" ht="15.75" customHeight="1">
      <c r="A154" s="1925"/>
      <c r="B154" s="1951" t="s">
        <v>7470</v>
      </c>
      <c r="C154" s="1951"/>
      <c r="D154" s="1965"/>
      <c r="E154" s="1965"/>
      <c r="F154" s="1958"/>
      <c r="G154" s="1934"/>
      <c r="H154" s="1928" t="s">
        <v>94</v>
      </c>
      <c r="I154" s="1928" t="s">
        <v>94</v>
      </c>
      <c r="J154" s="262"/>
      <c r="K154" s="262"/>
      <c r="L154" s="262"/>
      <c r="M154" s="848"/>
      <c r="N154" s="848"/>
      <c r="O154" s="848"/>
      <c r="P154" s="848"/>
      <c r="Q154" s="848"/>
      <c r="R154" s="848"/>
      <c r="S154" s="848"/>
      <c r="T154" s="848"/>
      <c r="U154" s="262"/>
      <c r="V154" s="848"/>
      <c r="W154" s="848"/>
      <c r="X154" s="848"/>
      <c r="Y154" s="262"/>
      <c r="Z154" s="848"/>
      <c r="AA154" s="262"/>
      <c r="AB154" s="1943" t="s">
        <v>94</v>
      </c>
      <c r="AC154" s="883" t="s">
        <v>55</v>
      </c>
      <c r="AD154" s="1928" t="s">
        <v>361</v>
      </c>
      <c r="AE154" s="804"/>
      <c r="AF154" s="2013"/>
      <c r="AG154" s="1999"/>
      <c r="AH154" s="2000"/>
    </row>
    <row r="155" ht="15.75" customHeight="1">
      <c r="A155" s="1925"/>
      <c r="B155" s="1951"/>
      <c r="C155" s="1951" t="s">
        <v>7471</v>
      </c>
      <c r="D155" s="1965"/>
      <c r="E155" s="1965"/>
      <c r="F155" s="1958"/>
      <c r="G155" s="1934"/>
      <c r="H155" s="1928" t="s">
        <v>94</v>
      </c>
      <c r="I155" s="1928" t="s">
        <v>94</v>
      </c>
      <c r="J155" s="262"/>
      <c r="K155" s="262"/>
      <c r="L155" s="262"/>
      <c r="M155" s="848"/>
      <c r="N155" s="848"/>
      <c r="O155" s="848"/>
      <c r="P155" s="848"/>
      <c r="Q155" s="848"/>
      <c r="R155" s="848"/>
      <c r="S155" s="848"/>
      <c r="T155" s="848"/>
      <c r="U155" s="262"/>
      <c r="V155" s="848"/>
      <c r="W155" s="848"/>
      <c r="X155" s="848"/>
      <c r="Y155" s="262"/>
      <c r="Z155" s="848"/>
      <c r="AA155" s="262"/>
      <c r="AB155" s="1943" t="s">
        <v>94</v>
      </c>
      <c r="AC155" s="883" t="s">
        <v>55</v>
      </c>
      <c r="AD155" s="1928" t="s">
        <v>361</v>
      </c>
      <c r="AE155" s="804"/>
      <c r="AF155" s="2013"/>
      <c r="AG155" s="1999"/>
      <c r="AH155" s="2000"/>
    </row>
    <row r="156" ht="15.75" customHeight="1">
      <c r="A156" s="1925"/>
      <c r="B156" s="1965"/>
      <c r="C156" s="1965"/>
      <c r="D156" s="1951" t="s">
        <v>7472</v>
      </c>
      <c r="E156" s="1965"/>
      <c r="F156" s="1958" t="s">
        <v>7473</v>
      </c>
      <c r="G156" s="1934" t="s">
        <v>7474</v>
      </c>
      <c r="H156" s="848"/>
      <c r="I156" s="260"/>
      <c r="J156" s="262"/>
      <c r="K156" s="262"/>
      <c r="L156" s="262"/>
      <c r="M156" s="848"/>
      <c r="N156" s="848"/>
      <c r="O156" s="848"/>
      <c r="P156" s="848"/>
      <c r="Q156" s="848"/>
      <c r="R156" s="848"/>
      <c r="S156" s="848"/>
      <c r="T156" s="848"/>
      <c r="U156" s="262"/>
      <c r="V156" s="848"/>
      <c r="W156" s="848"/>
      <c r="X156" s="848"/>
      <c r="Y156" s="262"/>
      <c r="Z156" s="848"/>
      <c r="AA156" s="262"/>
      <c r="AB156" s="1927">
        <v>1.0</v>
      </c>
      <c r="AC156" s="883" t="s">
        <v>55</v>
      </c>
      <c r="AD156" s="1928" t="s">
        <v>361</v>
      </c>
      <c r="AE156" s="804"/>
      <c r="AF156" s="2037" t="s">
        <v>7475</v>
      </c>
      <c r="AG156" s="1999"/>
      <c r="AH156" s="2000"/>
    </row>
    <row r="157" ht="15.75" customHeight="1">
      <c r="A157" s="1925"/>
      <c r="B157" s="1965"/>
      <c r="C157" s="1965"/>
      <c r="D157" s="1951" t="s">
        <v>7476</v>
      </c>
      <c r="E157" s="1965"/>
      <c r="F157" s="1958" t="s">
        <v>7477</v>
      </c>
      <c r="G157" s="1934" t="s">
        <v>7478</v>
      </c>
      <c r="H157" s="848"/>
      <c r="I157" s="260"/>
      <c r="J157" s="262"/>
      <c r="K157" s="262"/>
      <c r="L157" s="262"/>
      <c r="M157" s="848"/>
      <c r="N157" s="848"/>
      <c r="O157" s="848"/>
      <c r="P157" s="848"/>
      <c r="Q157" s="848"/>
      <c r="R157" s="848"/>
      <c r="S157" s="848"/>
      <c r="T157" s="848"/>
      <c r="U157" s="262"/>
      <c r="V157" s="848"/>
      <c r="W157" s="848"/>
      <c r="X157" s="848"/>
      <c r="Y157" s="262"/>
      <c r="Z157" s="848"/>
      <c r="AA157" s="262"/>
      <c r="AB157" s="1927">
        <v>1.0</v>
      </c>
      <c r="AC157" s="883" t="s">
        <v>55</v>
      </c>
      <c r="AD157" s="1928" t="s">
        <v>361</v>
      </c>
      <c r="AE157" s="804"/>
      <c r="AF157" s="2037" t="s">
        <v>7479</v>
      </c>
      <c r="AG157" s="1999"/>
      <c r="AH157" s="2000"/>
    </row>
    <row r="158" ht="15.75" customHeight="1">
      <c r="A158" s="1925"/>
      <c r="B158" s="1965"/>
      <c r="C158" s="1951" t="s">
        <v>7480</v>
      </c>
      <c r="D158" s="1965"/>
      <c r="E158" s="1965"/>
      <c r="F158" s="1958" t="s">
        <v>7481</v>
      </c>
      <c r="G158" s="1934" t="s">
        <v>7482</v>
      </c>
      <c r="H158" s="848"/>
      <c r="I158" s="260"/>
      <c r="J158" s="262"/>
      <c r="K158" s="262"/>
      <c r="L158" s="262"/>
      <c r="M158" s="848"/>
      <c r="N158" s="848"/>
      <c r="O158" s="848"/>
      <c r="P158" s="848"/>
      <c r="Q158" s="848"/>
      <c r="R158" s="848"/>
      <c r="S158" s="848"/>
      <c r="T158" s="848"/>
      <c r="U158" s="262"/>
      <c r="V158" s="848"/>
      <c r="W158" s="848"/>
      <c r="X158" s="848"/>
      <c r="Y158" s="262"/>
      <c r="Z158" s="848"/>
      <c r="AA158" s="262"/>
      <c r="AB158" s="1927">
        <v>1.0</v>
      </c>
      <c r="AC158" s="883" t="s">
        <v>55</v>
      </c>
      <c r="AD158" s="1928" t="s">
        <v>361</v>
      </c>
      <c r="AE158" s="804"/>
      <c r="AF158" s="2037" t="s">
        <v>7483</v>
      </c>
      <c r="AG158" s="1999"/>
      <c r="AH158" s="2000"/>
    </row>
    <row r="159" ht="15.75" customHeight="1">
      <c r="A159" s="2038" t="s">
        <v>7484</v>
      </c>
      <c r="B159" s="2039"/>
      <c r="C159" s="2039"/>
      <c r="D159" s="2039"/>
      <c r="E159" s="2039"/>
      <c r="F159" s="2039"/>
      <c r="G159" s="2039"/>
      <c r="H159" s="2040" t="s">
        <v>94</v>
      </c>
      <c r="I159" s="2040" t="s">
        <v>94</v>
      </c>
      <c r="J159" s="2040"/>
      <c r="K159" s="2041"/>
      <c r="L159" s="2041"/>
      <c r="M159" s="2040"/>
      <c r="N159" s="2040"/>
      <c r="O159" s="2040"/>
      <c r="P159" s="2040"/>
      <c r="Q159" s="2040"/>
      <c r="R159" s="2040"/>
      <c r="S159" s="2040"/>
      <c r="T159" s="2040"/>
      <c r="U159" s="2040"/>
      <c r="V159" s="2040"/>
      <c r="W159" s="2040"/>
      <c r="X159" s="2040"/>
      <c r="Y159" s="2040"/>
      <c r="Z159" s="2040"/>
      <c r="AA159" s="2040"/>
      <c r="AB159" s="2042" t="s">
        <v>94</v>
      </c>
      <c r="AC159" s="2042" t="s">
        <v>94</v>
      </c>
      <c r="AD159" s="2042" t="s">
        <v>94</v>
      </c>
      <c r="AE159" s="2043"/>
      <c r="AF159" s="2044"/>
      <c r="AG159" s="2044"/>
      <c r="AH159" s="2045"/>
    </row>
    <row r="160">
      <c r="A160" s="2046" t="s">
        <v>7485</v>
      </c>
      <c r="B160" s="2047"/>
      <c r="C160" s="2047"/>
      <c r="D160" s="2047"/>
      <c r="E160" s="2047"/>
      <c r="F160" s="2046"/>
      <c r="G160" s="2046"/>
      <c r="H160" s="2048" t="s">
        <v>94</v>
      </c>
      <c r="I160" s="2048" t="s">
        <v>94</v>
      </c>
      <c r="J160" s="2048"/>
      <c r="K160" s="260"/>
      <c r="L160" s="260"/>
      <c r="M160" s="2048"/>
      <c r="N160" s="2048"/>
      <c r="O160" s="2048"/>
      <c r="P160" s="2048"/>
      <c r="Q160" s="2048"/>
      <c r="R160" s="2048"/>
      <c r="S160" s="2048"/>
      <c r="T160" s="2048"/>
      <c r="U160" s="2048"/>
      <c r="V160" s="2048"/>
      <c r="W160" s="2048"/>
      <c r="X160" s="2048"/>
      <c r="Y160" s="2048"/>
      <c r="Z160" s="2048"/>
      <c r="AA160" s="2048"/>
      <c r="AB160" s="1943" t="s">
        <v>94</v>
      </c>
      <c r="AC160" s="883" t="s">
        <v>55</v>
      </c>
      <c r="AD160" s="1943" t="s">
        <v>1577</v>
      </c>
      <c r="AE160" s="2049"/>
      <c r="AF160" s="2049"/>
      <c r="AG160" s="2049"/>
      <c r="AH160" s="2050"/>
    </row>
    <row r="161" ht="15.75" customHeight="1">
      <c r="A161" s="2046"/>
      <c r="B161" s="2051" t="s">
        <v>7486</v>
      </c>
      <c r="C161" s="2047"/>
      <c r="D161" s="2047"/>
      <c r="E161" s="2047"/>
      <c r="F161" s="2046" t="s">
        <v>7487</v>
      </c>
      <c r="G161" s="2046" t="s">
        <v>7488</v>
      </c>
      <c r="H161" s="2048"/>
      <c r="I161" s="2048"/>
      <c r="J161" s="2048"/>
      <c r="K161" s="260"/>
      <c r="L161" s="260"/>
      <c r="M161" s="2048"/>
      <c r="N161" s="2048"/>
      <c r="O161" s="2048"/>
      <c r="P161" s="2048"/>
      <c r="Q161" s="2048"/>
      <c r="R161" s="2048"/>
      <c r="S161" s="2048"/>
      <c r="T161" s="2048"/>
      <c r="U161" s="2048"/>
      <c r="V161" s="2048"/>
      <c r="W161" s="2048"/>
      <c r="X161" s="2048"/>
      <c r="Y161" s="2048"/>
      <c r="Z161" s="2048"/>
      <c r="AA161" s="2048"/>
      <c r="AB161" s="1927">
        <v>1.0</v>
      </c>
      <c r="AC161" s="883" t="s">
        <v>55</v>
      </c>
      <c r="AD161" s="1943" t="s">
        <v>1297</v>
      </c>
      <c r="AE161" s="2049"/>
      <c r="AF161" s="2052" t="s">
        <v>7489</v>
      </c>
      <c r="AG161" s="2046" t="s">
        <v>7490</v>
      </c>
      <c r="AH161" s="2050"/>
    </row>
    <row r="162" ht="15.75" customHeight="1">
      <c r="A162" s="2046"/>
      <c r="B162" s="2051" t="s">
        <v>7491</v>
      </c>
      <c r="C162" s="2047"/>
      <c r="D162" s="2047"/>
      <c r="E162" s="2047"/>
      <c r="F162" s="2046" t="s">
        <v>7492</v>
      </c>
      <c r="G162" s="2046" t="s">
        <v>7493</v>
      </c>
      <c r="H162" s="2048"/>
      <c r="I162" s="2048"/>
      <c r="J162" s="2048"/>
      <c r="K162" s="260"/>
      <c r="L162" s="260"/>
      <c r="M162" s="2048"/>
      <c r="N162" s="2048"/>
      <c r="O162" s="2048"/>
      <c r="P162" s="2048"/>
      <c r="Q162" s="2048"/>
      <c r="R162" s="2048"/>
      <c r="S162" s="2048"/>
      <c r="T162" s="2048"/>
      <c r="U162" s="2048"/>
      <c r="V162" s="2048"/>
      <c r="W162" s="2048"/>
      <c r="X162" s="2048"/>
      <c r="Y162" s="2048"/>
      <c r="Z162" s="2048"/>
      <c r="AA162" s="2048"/>
      <c r="AB162" s="1927">
        <v>1.0</v>
      </c>
      <c r="AC162" s="883" t="s">
        <v>55</v>
      </c>
      <c r="AD162" s="1943" t="s">
        <v>1297</v>
      </c>
      <c r="AE162" s="2049"/>
      <c r="AF162" s="2052" t="s">
        <v>7494</v>
      </c>
      <c r="AG162" s="2049"/>
      <c r="AH162" s="2053"/>
    </row>
    <row r="163" ht="15.75" customHeight="1">
      <c r="A163" s="2046"/>
      <c r="B163" s="2046" t="s">
        <v>7495</v>
      </c>
      <c r="C163" s="2047"/>
      <c r="D163" s="2047"/>
      <c r="E163" s="2047"/>
      <c r="F163" s="2046" t="s">
        <v>7496</v>
      </c>
      <c r="G163" s="2046" t="s">
        <v>7497</v>
      </c>
      <c r="H163" s="2048"/>
      <c r="I163" s="2048"/>
      <c r="J163" s="2048"/>
      <c r="K163" s="260"/>
      <c r="L163" s="260"/>
      <c r="M163" s="2048"/>
      <c r="N163" s="2048"/>
      <c r="O163" s="2048"/>
      <c r="P163" s="2048"/>
      <c r="Q163" s="2048"/>
      <c r="R163" s="2048"/>
      <c r="S163" s="2048"/>
      <c r="T163" s="2048"/>
      <c r="U163" s="2048"/>
      <c r="V163" s="2048"/>
      <c r="W163" s="2048"/>
      <c r="X163" s="2048"/>
      <c r="Y163" s="2048"/>
      <c r="Z163" s="2048"/>
      <c r="AA163" s="2048"/>
      <c r="AB163" s="1927">
        <v>1.0</v>
      </c>
      <c r="AC163" s="883" t="s">
        <v>55</v>
      </c>
      <c r="AD163" s="1943" t="s">
        <v>1297</v>
      </c>
      <c r="AE163" s="2054"/>
      <c r="AF163" s="2052" t="s">
        <v>7498</v>
      </c>
      <c r="AG163" s="2049"/>
      <c r="AH163" s="2050"/>
    </row>
    <row r="164" ht="15.75" customHeight="1">
      <c r="A164" s="2046" t="s">
        <v>7499</v>
      </c>
      <c r="B164" s="2047"/>
      <c r="C164" s="2047"/>
      <c r="D164" s="2047"/>
      <c r="E164" s="2047"/>
      <c r="F164" s="2046"/>
      <c r="G164" s="2046"/>
      <c r="H164" s="2048" t="s">
        <v>94</v>
      </c>
      <c r="I164" s="2048" t="s">
        <v>94</v>
      </c>
      <c r="J164" s="2048"/>
      <c r="K164" s="260"/>
      <c r="L164" s="260"/>
      <c r="M164" s="2048"/>
      <c r="N164" s="2048"/>
      <c r="O164" s="2048"/>
      <c r="P164" s="2048"/>
      <c r="Q164" s="2048"/>
      <c r="R164" s="2048"/>
      <c r="S164" s="2048"/>
      <c r="T164" s="2048"/>
      <c r="U164" s="2048"/>
      <c r="V164" s="2048"/>
      <c r="W164" s="2048"/>
      <c r="X164" s="2048"/>
      <c r="Y164" s="2048"/>
      <c r="Z164" s="2048"/>
      <c r="AA164" s="2048"/>
      <c r="AB164" s="1943" t="s">
        <v>94</v>
      </c>
      <c r="AC164" s="883" t="s">
        <v>55</v>
      </c>
      <c r="AD164" s="1943" t="s">
        <v>1297</v>
      </c>
      <c r="AE164" s="2049"/>
      <c r="AF164" s="2049"/>
      <c r="AG164" s="2049"/>
      <c r="AH164" s="2050"/>
    </row>
    <row r="165" ht="15.75" customHeight="1">
      <c r="A165" s="2046"/>
      <c r="B165" s="2051" t="s">
        <v>7500</v>
      </c>
      <c r="C165" s="2047"/>
      <c r="D165" s="2047"/>
      <c r="E165" s="2047"/>
      <c r="F165" s="2046" t="s">
        <v>7501</v>
      </c>
      <c r="G165" s="2046" t="s">
        <v>7502</v>
      </c>
      <c r="H165" s="2048"/>
      <c r="I165" s="2048"/>
      <c r="J165" s="2048"/>
      <c r="K165" s="260"/>
      <c r="L165" s="260"/>
      <c r="M165" s="2048"/>
      <c r="N165" s="2048"/>
      <c r="O165" s="2048"/>
      <c r="P165" s="2048"/>
      <c r="Q165" s="2048"/>
      <c r="R165" s="2048"/>
      <c r="S165" s="2048"/>
      <c r="T165" s="2048"/>
      <c r="U165" s="2048"/>
      <c r="V165" s="2048"/>
      <c r="W165" s="2048"/>
      <c r="X165" s="2048"/>
      <c r="Y165" s="2048"/>
      <c r="Z165" s="2048"/>
      <c r="AA165" s="2048"/>
      <c r="AB165" s="1927">
        <v>1.0</v>
      </c>
      <c r="AC165" s="883" t="s">
        <v>55</v>
      </c>
      <c r="AD165" s="1943" t="s">
        <v>1297</v>
      </c>
      <c r="AE165" s="2049"/>
      <c r="AF165" s="2052" t="s">
        <v>7503</v>
      </c>
      <c r="AG165" s="2049"/>
      <c r="AH165" s="2050"/>
    </row>
    <row r="166" ht="15.75" customHeight="1">
      <c r="A166" s="2046"/>
      <c r="B166" s="2051" t="s">
        <v>7504</v>
      </c>
      <c r="C166" s="2047"/>
      <c r="D166" s="2047"/>
      <c r="E166" s="2047"/>
      <c r="F166" s="2046" t="s">
        <v>7505</v>
      </c>
      <c r="G166" s="2046" t="s">
        <v>7506</v>
      </c>
      <c r="H166" s="2048"/>
      <c r="I166" s="2048"/>
      <c r="J166" s="2048"/>
      <c r="K166" s="260"/>
      <c r="L166" s="260"/>
      <c r="M166" s="2048"/>
      <c r="N166" s="2048"/>
      <c r="O166" s="2048"/>
      <c r="P166" s="2048"/>
      <c r="Q166" s="2048"/>
      <c r="R166" s="2048"/>
      <c r="S166" s="2048"/>
      <c r="T166" s="2048"/>
      <c r="U166" s="2048"/>
      <c r="V166" s="2048"/>
      <c r="W166" s="2048"/>
      <c r="X166" s="2048"/>
      <c r="Y166" s="2048"/>
      <c r="Z166" s="2048"/>
      <c r="AA166" s="2048"/>
      <c r="AB166" s="1927">
        <v>1.0</v>
      </c>
      <c r="AC166" s="883" t="s">
        <v>55</v>
      </c>
      <c r="AD166" s="1943" t="s">
        <v>1297</v>
      </c>
      <c r="AE166" s="2049"/>
      <c r="AF166" s="2052" t="s">
        <v>7507</v>
      </c>
      <c r="AG166" s="2049"/>
      <c r="AH166" s="2050"/>
    </row>
    <row r="167" ht="15.75" customHeight="1">
      <c r="A167" s="2046" t="s">
        <v>7508</v>
      </c>
      <c r="B167" s="2051"/>
      <c r="C167" s="2047"/>
      <c r="D167" s="2047"/>
      <c r="E167" s="2047"/>
      <c r="F167" s="2046"/>
      <c r="G167" s="2046"/>
      <c r="H167" s="2048" t="s">
        <v>94</v>
      </c>
      <c r="I167" s="2048" t="s">
        <v>94</v>
      </c>
      <c r="J167" s="2048"/>
      <c r="K167" s="260"/>
      <c r="L167" s="260"/>
      <c r="M167" s="2048"/>
      <c r="N167" s="2048"/>
      <c r="O167" s="2048"/>
      <c r="P167" s="2048"/>
      <c r="Q167" s="2048"/>
      <c r="R167" s="2048"/>
      <c r="S167" s="2048"/>
      <c r="T167" s="2048"/>
      <c r="U167" s="2048"/>
      <c r="V167" s="2048"/>
      <c r="W167" s="2048"/>
      <c r="X167" s="2048"/>
      <c r="Y167" s="2048"/>
      <c r="Z167" s="2048"/>
      <c r="AA167" s="2048"/>
      <c r="AB167" s="1943" t="s">
        <v>94</v>
      </c>
      <c r="AC167" s="883" t="s">
        <v>55</v>
      </c>
      <c r="AD167" s="1943" t="s">
        <v>1297</v>
      </c>
      <c r="AE167" s="2049"/>
      <c r="AF167" s="2049"/>
      <c r="AG167" s="2049"/>
      <c r="AH167" s="2050"/>
    </row>
    <row r="168" ht="15.75" customHeight="1">
      <c r="A168" s="2046"/>
      <c r="B168" s="2051" t="s">
        <v>7509</v>
      </c>
      <c r="C168" s="2047"/>
      <c r="D168" s="2047"/>
      <c r="E168" s="2047"/>
      <c r="F168" s="2046" t="s">
        <v>7510</v>
      </c>
      <c r="G168" s="2046" t="s">
        <v>7511</v>
      </c>
      <c r="H168" s="2048"/>
      <c r="I168" s="2048"/>
      <c r="J168" s="2048"/>
      <c r="K168" s="260"/>
      <c r="L168" s="260"/>
      <c r="M168" s="2048"/>
      <c r="N168" s="2048"/>
      <c r="O168" s="2048"/>
      <c r="P168" s="2048"/>
      <c r="Q168" s="2048"/>
      <c r="R168" s="2048"/>
      <c r="S168" s="2048"/>
      <c r="T168" s="2048"/>
      <c r="U168" s="2048"/>
      <c r="V168" s="2048"/>
      <c r="W168" s="2048"/>
      <c r="X168" s="2048"/>
      <c r="Y168" s="2048"/>
      <c r="Z168" s="2048"/>
      <c r="AA168" s="2048"/>
      <c r="AB168" s="1927">
        <v>1.0</v>
      </c>
      <c r="AC168" s="883" t="s">
        <v>55</v>
      </c>
      <c r="AD168" s="1943" t="s">
        <v>1297</v>
      </c>
      <c r="AE168" s="2055" t="s">
        <v>7512</v>
      </c>
      <c r="AF168" s="2052" t="s">
        <v>7513</v>
      </c>
      <c r="AG168" s="2049"/>
      <c r="AH168" s="2050"/>
    </row>
    <row r="169" ht="15.75" customHeight="1">
      <c r="A169" s="2046"/>
      <c r="B169" s="2051" t="s">
        <v>7514</v>
      </c>
      <c r="C169" s="2047"/>
      <c r="D169" s="2047"/>
      <c r="E169" s="2047"/>
      <c r="F169" s="2046" t="s">
        <v>7515</v>
      </c>
      <c r="G169" s="2046" t="s">
        <v>7516</v>
      </c>
      <c r="H169" s="2048"/>
      <c r="I169" s="2048"/>
      <c r="J169" s="2048"/>
      <c r="K169" s="260"/>
      <c r="L169" s="260"/>
      <c r="M169" s="2048"/>
      <c r="N169" s="2048"/>
      <c r="O169" s="2048"/>
      <c r="P169" s="2048"/>
      <c r="Q169" s="2048"/>
      <c r="R169" s="2048"/>
      <c r="S169" s="2048"/>
      <c r="T169" s="2048"/>
      <c r="U169" s="2048"/>
      <c r="V169" s="2048"/>
      <c r="W169" s="2048"/>
      <c r="X169" s="2048"/>
      <c r="Y169" s="2048"/>
      <c r="Z169" s="2048"/>
      <c r="AA169" s="2048"/>
      <c r="AB169" s="1927">
        <v>1.0</v>
      </c>
      <c r="AC169" s="883" t="s">
        <v>55</v>
      </c>
      <c r="AD169" s="1943" t="s">
        <v>1297</v>
      </c>
      <c r="AE169" s="2055" t="s">
        <v>7517</v>
      </c>
      <c r="AF169" s="2049"/>
      <c r="AG169" s="2049"/>
      <c r="AH169" s="2053" t="s">
        <v>7518</v>
      </c>
    </row>
    <row r="170" ht="15.75" customHeight="1">
      <c r="A170" s="2046" t="s">
        <v>7519</v>
      </c>
      <c r="B170" s="2047"/>
      <c r="C170" s="2047"/>
      <c r="D170" s="2047"/>
      <c r="E170" s="2047"/>
      <c r="F170" s="2046"/>
      <c r="G170" s="2056"/>
      <c r="H170" s="2048" t="s">
        <v>94</v>
      </c>
      <c r="I170" s="2048" t="s">
        <v>94</v>
      </c>
      <c r="J170" s="2048"/>
      <c r="K170" s="260"/>
      <c r="L170" s="260"/>
      <c r="M170" s="2048"/>
      <c r="N170" s="2048"/>
      <c r="O170" s="2048"/>
      <c r="P170" s="2048"/>
      <c r="Q170" s="2048"/>
      <c r="R170" s="2048"/>
      <c r="S170" s="2048"/>
      <c r="T170" s="2048"/>
      <c r="U170" s="2048"/>
      <c r="V170" s="2048"/>
      <c r="W170" s="2048"/>
      <c r="X170" s="2048"/>
      <c r="Y170" s="2048"/>
      <c r="Z170" s="2048"/>
      <c r="AA170" s="2048"/>
      <c r="AB170" s="1943" t="s">
        <v>94</v>
      </c>
      <c r="AC170" s="883" t="s">
        <v>55</v>
      </c>
      <c r="AD170" s="1943" t="s">
        <v>1577</v>
      </c>
      <c r="AE170" s="2049"/>
      <c r="AF170" s="2049"/>
      <c r="AG170" s="2049"/>
      <c r="AH170" s="2050"/>
    </row>
    <row r="171" ht="15.75" customHeight="1">
      <c r="A171" s="2046"/>
      <c r="B171" s="2051" t="s">
        <v>7520</v>
      </c>
      <c r="C171" s="2047"/>
      <c r="D171" s="2047"/>
      <c r="E171" s="2047"/>
      <c r="F171" s="2046" t="s">
        <v>7521</v>
      </c>
      <c r="G171" s="2046" t="s">
        <v>7522</v>
      </c>
      <c r="H171" s="2048"/>
      <c r="I171" s="2048"/>
      <c r="J171" s="2048"/>
      <c r="K171" s="260"/>
      <c r="L171" s="260"/>
      <c r="M171" s="2048"/>
      <c r="N171" s="2048"/>
      <c r="O171" s="2048"/>
      <c r="P171" s="2048"/>
      <c r="Q171" s="2048"/>
      <c r="R171" s="2048"/>
      <c r="S171" s="2048"/>
      <c r="T171" s="2048"/>
      <c r="U171" s="2048"/>
      <c r="V171" s="2048"/>
      <c r="W171" s="2048"/>
      <c r="X171" s="2048"/>
      <c r="Y171" s="2048"/>
      <c r="Z171" s="2048"/>
      <c r="AA171" s="2048"/>
      <c r="AB171" s="1927">
        <v>1.0</v>
      </c>
      <c r="AC171" s="883" t="s">
        <v>55</v>
      </c>
      <c r="AD171" s="1943" t="s">
        <v>1577</v>
      </c>
      <c r="AE171" s="2049"/>
      <c r="AF171" s="2052" t="s">
        <v>7523</v>
      </c>
      <c r="AG171" s="2049"/>
      <c r="AH171" s="2050"/>
    </row>
    <row r="172" ht="15.75" customHeight="1">
      <c r="A172" s="2046"/>
      <c r="B172" s="2051" t="s">
        <v>7524</v>
      </c>
      <c r="C172" s="2047"/>
      <c r="D172" s="2047"/>
      <c r="E172" s="2047"/>
      <c r="F172" s="2046" t="s">
        <v>7525</v>
      </c>
      <c r="G172" s="2046" t="s">
        <v>7526</v>
      </c>
      <c r="H172" s="2048"/>
      <c r="I172" s="2048"/>
      <c r="J172" s="2048"/>
      <c r="K172" s="260"/>
      <c r="L172" s="260"/>
      <c r="M172" s="2048"/>
      <c r="N172" s="2048"/>
      <c r="O172" s="2048"/>
      <c r="P172" s="2048"/>
      <c r="Q172" s="2048"/>
      <c r="R172" s="2048"/>
      <c r="S172" s="2048"/>
      <c r="T172" s="2048"/>
      <c r="U172" s="2048"/>
      <c r="V172" s="2048"/>
      <c r="W172" s="2048"/>
      <c r="X172" s="2048"/>
      <c r="Y172" s="2048"/>
      <c r="Z172" s="2048"/>
      <c r="AA172" s="2048"/>
      <c r="AB172" s="1927">
        <v>1.0</v>
      </c>
      <c r="AC172" s="883" t="s">
        <v>55</v>
      </c>
      <c r="AD172" s="1943" t="s">
        <v>1577</v>
      </c>
      <c r="AE172" s="2049"/>
      <c r="AF172" s="2049"/>
      <c r="AG172" s="2049"/>
      <c r="AH172" s="2050"/>
    </row>
    <row r="173" ht="15.75" customHeight="1">
      <c r="A173" s="2046" t="s">
        <v>7527</v>
      </c>
      <c r="B173" s="2047"/>
      <c r="C173" s="2047"/>
      <c r="D173" s="2047"/>
      <c r="E173" s="2047"/>
      <c r="F173" s="2046" t="s">
        <v>7528</v>
      </c>
      <c r="G173" s="2046" t="s">
        <v>7529</v>
      </c>
      <c r="H173" s="2048"/>
      <c r="I173" s="2048"/>
      <c r="J173" s="2048"/>
      <c r="K173" s="260"/>
      <c r="L173" s="260"/>
      <c r="M173" s="2048"/>
      <c r="N173" s="2048"/>
      <c r="O173" s="2048"/>
      <c r="P173" s="2048"/>
      <c r="Q173" s="2048"/>
      <c r="R173" s="2048"/>
      <c r="S173" s="2048"/>
      <c r="T173" s="2048"/>
      <c r="U173" s="2048"/>
      <c r="V173" s="2048"/>
      <c r="W173" s="2048"/>
      <c r="X173" s="2048"/>
      <c r="Y173" s="2048"/>
      <c r="Z173" s="2048"/>
      <c r="AA173" s="2048"/>
      <c r="AB173" s="1927">
        <v>1.0</v>
      </c>
      <c r="AC173" s="883" t="s">
        <v>55</v>
      </c>
      <c r="AD173" s="1943" t="s">
        <v>1577</v>
      </c>
      <c r="AE173" s="2049"/>
      <c r="AF173" s="2049"/>
      <c r="AG173" s="2049"/>
      <c r="AH173" s="2050"/>
    </row>
    <row r="174" ht="15.75" customHeight="1">
      <c r="A174" s="2046" t="s">
        <v>7530</v>
      </c>
      <c r="B174" s="2047"/>
      <c r="C174" s="2047"/>
      <c r="D174" s="2047"/>
      <c r="E174" s="2047"/>
      <c r="F174" s="2046"/>
      <c r="G174" s="2046"/>
      <c r="H174" s="2048" t="s">
        <v>94</v>
      </c>
      <c r="I174" s="2048" t="s">
        <v>94</v>
      </c>
      <c r="J174" s="2048"/>
      <c r="K174" s="260"/>
      <c r="L174" s="260"/>
      <c r="M174" s="2048"/>
      <c r="N174" s="2048"/>
      <c r="O174" s="2048"/>
      <c r="P174" s="2048"/>
      <c r="Q174" s="2048"/>
      <c r="R174" s="2048"/>
      <c r="S174" s="2048"/>
      <c r="T174" s="2048"/>
      <c r="U174" s="2048"/>
      <c r="V174" s="2048"/>
      <c r="W174" s="2048"/>
      <c r="X174" s="2048"/>
      <c r="Y174" s="2048"/>
      <c r="Z174" s="2048"/>
      <c r="AA174" s="2048"/>
      <c r="AB174" s="1943" t="s">
        <v>94</v>
      </c>
      <c r="AC174" s="883" t="s">
        <v>55</v>
      </c>
      <c r="AD174" s="1943" t="s">
        <v>1297</v>
      </c>
      <c r="AE174" s="2049"/>
      <c r="AF174" s="2049"/>
      <c r="AG174" s="2049"/>
      <c r="AH174" s="2050"/>
    </row>
    <row r="175" ht="15.75" customHeight="1">
      <c r="A175" s="2046"/>
      <c r="B175" s="2051" t="s">
        <v>7531</v>
      </c>
      <c r="C175" s="2047"/>
      <c r="D175" s="2047"/>
      <c r="E175" s="2047"/>
      <c r="F175" s="2046" t="s">
        <v>7532</v>
      </c>
      <c r="G175" s="2046" t="s">
        <v>7533</v>
      </c>
      <c r="H175" s="2048"/>
      <c r="I175" s="2048"/>
      <c r="J175" s="2048"/>
      <c r="K175" s="260"/>
      <c r="L175" s="260"/>
      <c r="M175" s="2048"/>
      <c r="N175" s="2048"/>
      <c r="O175" s="2048"/>
      <c r="P175" s="2048"/>
      <c r="Q175" s="2048"/>
      <c r="R175" s="2048"/>
      <c r="S175" s="2048"/>
      <c r="T175" s="2048"/>
      <c r="U175" s="2048"/>
      <c r="V175" s="2048"/>
      <c r="W175" s="2048"/>
      <c r="X175" s="2048"/>
      <c r="Y175" s="2048"/>
      <c r="Z175" s="2048"/>
      <c r="AA175" s="2048"/>
      <c r="AB175" s="1927">
        <v>1.0</v>
      </c>
      <c r="AC175" s="883" t="s">
        <v>55</v>
      </c>
      <c r="AD175" s="1943" t="s">
        <v>1297</v>
      </c>
      <c r="AE175" s="2049"/>
      <c r="AF175" s="2049"/>
      <c r="AG175" s="2049"/>
      <c r="AH175" s="2050"/>
    </row>
    <row r="176" ht="15.75" customHeight="1">
      <c r="A176" s="2046"/>
      <c r="B176" s="2051" t="s">
        <v>7534</v>
      </c>
      <c r="C176" s="2047"/>
      <c r="D176" s="2047"/>
      <c r="E176" s="2047"/>
      <c r="F176" s="2046" t="s">
        <v>7535</v>
      </c>
      <c r="G176" s="2046" t="s">
        <v>7536</v>
      </c>
      <c r="H176" s="2048"/>
      <c r="I176" s="2048"/>
      <c r="J176" s="2048"/>
      <c r="K176" s="260"/>
      <c r="L176" s="260"/>
      <c r="M176" s="2048"/>
      <c r="N176" s="2048"/>
      <c r="O176" s="2048"/>
      <c r="P176" s="2048"/>
      <c r="Q176" s="2048"/>
      <c r="R176" s="2048"/>
      <c r="S176" s="2048"/>
      <c r="T176" s="2048"/>
      <c r="U176" s="2048"/>
      <c r="V176" s="2048"/>
      <c r="W176" s="2048"/>
      <c r="X176" s="2048"/>
      <c r="Y176" s="2048"/>
      <c r="Z176" s="2048"/>
      <c r="AA176" s="2048"/>
      <c r="AB176" s="1927">
        <v>1.0</v>
      </c>
      <c r="AC176" s="883" t="s">
        <v>55</v>
      </c>
      <c r="AD176" s="1943" t="s">
        <v>361</v>
      </c>
      <c r="AE176" s="2049"/>
      <c r="AF176" s="2049"/>
      <c r="AG176" s="2049"/>
      <c r="AH176" s="2050"/>
    </row>
    <row r="177" ht="15.75" customHeight="1">
      <c r="A177" s="2057" t="s">
        <v>426</v>
      </c>
      <c r="B177" s="2058"/>
      <c r="C177" s="2058"/>
      <c r="D177" s="2058"/>
      <c r="E177" s="2058"/>
      <c r="F177" s="2058"/>
      <c r="G177" s="2058"/>
      <c r="H177" s="2059" t="s">
        <v>94</v>
      </c>
      <c r="I177" s="2059" t="s">
        <v>94</v>
      </c>
      <c r="J177" s="2059"/>
      <c r="K177" s="2060"/>
      <c r="L177" s="2060"/>
      <c r="M177" s="2059"/>
      <c r="N177" s="2059"/>
      <c r="O177" s="2059"/>
      <c r="P177" s="2059"/>
      <c r="Q177" s="2059"/>
      <c r="R177" s="2059"/>
      <c r="S177" s="2059"/>
      <c r="T177" s="2059"/>
      <c r="U177" s="2059"/>
      <c r="V177" s="2059"/>
      <c r="W177" s="2059"/>
      <c r="X177" s="2059"/>
      <c r="Y177" s="2059"/>
      <c r="Z177" s="2059"/>
      <c r="AA177" s="2059"/>
      <c r="AB177" s="2061" t="s">
        <v>94</v>
      </c>
      <c r="AC177" s="2061" t="s">
        <v>94</v>
      </c>
      <c r="AD177" s="2061" t="s">
        <v>94</v>
      </c>
      <c r="AE177" s="2062"/>
      <c r="AF177" s="2063"/>
      <c r="AG177" s="2063"/>
      <c r="AH177" s="2064"/>
    </row>
    <row r="178" ht="15.75" customHeight="1">
      <c r="A178" s="2056" t="s">
        <v>7537</v>
      </c>
      <c r="B178" s="2065" t="s">
        <v>7538</v>
      </c>
      <c r="C178" s="2066"/>
      <c r="D178" s="2066"/>
      <c r="E178" s="2066"/>
      <c r="F178" s="845" t="s">
        <v>7539</v>
      </c>
      <c r="G178" s="845" t="s">
        <v>7540</v>
      </c>
      <c r="H178" s="848"/>
      <c r="I178" s="2048"/>
      <c r="J178" s="848"/>
      <c r="K178" s="262"/>
      <c r="L178" s="262"/>
      <c r="M178" s="848"/>
      <c r="N178" s="848"/>
      <c r="O178" s="848"/>
      <c r="P178" s="848"/>
      <c r="Q178" s="848"/>
      <c r="R178" s="848"/>
      <c r="S178" s="848"/>
      <c r="T178" s="848"/>
      <c r="U178" s="848"/>
      <c r="V178" s="848"/>
      <c r="W178" s="848"/>
      <c r="X178" s="848"/>
      <c r="Y178" s="848"/>
      <c r="Z178" s="848"/>
      <c r="AA178" s="848"/>
      <c r="AB178" s="1927">
        <v>1.0</v>
      </c>
      <c r="AC178" s="883" t="s">
        <v>55</v>
      </c>
      <c r="AD178" s="1928" t="s">
        <v>1297</v>
      </c>
      <c r="AE178" s="845" t="s">
        <v>7541</v>
      </c>
      <c r="AF178" s="1999"/>
      <c r="AG178" s="845"/>
      <c r="AH178" s="2000"/>
    </row>
    <row r="179" ht="15.75" customHeight="1">
      <c r="A179" s="2056" t="s">
        <v>7542</v>
      </c>
      <c r="B179" s="2066"/>
      <c r="C179" s="2066"/>
      <c r="D179" s="2066"/>
      <c r="E179" s="2066"/>
      <c r="F179" s="804" t="s">
        <v>7543</v>
      </c>
      <c r="G179" s="845" t="s">
        <v>7544</v>
      </c>
      <c r="H179" s="848"/>
      <c r="I179" s="848" t="s">
        <v>82</v>
      </c>
      <c r="J179" s="262"/>
      <c r="K179" s="848"/>
      <c r="L179" s="848"/>
      <c r="M179" s="848"/>
      <c r="N179" s="848"/>
      <c r="O179" s="848"/>
      <c r="P179" s="848"/>
      <c r="Q179" s="848"/>
      <c r="R179" s="848"/>
      <c r="S179" s="848"/>
      <c r="T179" s="848"/>
      <c r="U179" s="848"/>
      <c r="V179" s="848"/>
      <c r="W179" s="848"/>
      <c r="X179" s="848"/>
      <c r="Y179" s="848"/>
      <c r="Z179" s="848"/>
      <c r="AA179" s="848"/>
      <c r="AB179" s="1927">
        <v>1.0</v>
      </c>
      <c r="AC179" s="1928" t="s">
        <v>74</v>
      </c>
      <c r="AD179" s="883" t="s">
        <v>2913</v>
      </c>
      <c r="AE179" s="1999"/>
      <c r="AF179" s="1999" t="s">
        <v>7545</v>
      </c>
      <c r="AG179" s="1999"/>
      <c r="AH179" s="2000"/>
    </row>
    <row r="180" ht="15.75" customHeight="1">
      <c r="A180" s="2047"/>
      <c r="B180" s="2066"/>
      <c r="C180" s="2066"/>
      <c r="D180" s="2066"/>
      <c r="E180" s="2066"/>
      <c r="F180" s="2066"/>
      <c r="G180" s="2066"/>
      <c r="H180" s="848"/>
      <c r="I180" s="848"/>
      <c r="J180" s="262"/>
      <c r="K180" s="262"/>
      <c r="L180" s="262"/>
      <c r="M180" s="848"/>
      <c r="N180" s="848"/>
      <c r="O180" s="848"/>
      <c r="P180" s="848"/>
      <c r="Q180" s="848"/>
      <c r="R180" s="848"/>
      <c r="S180" s="848"/>
      <c r="T180" s="848"/>
      <c r="U180" s="262"/>
      <c r="V180" s="848"/>
      <c r="W180" s="848"/>
      <c r="X180" s="848"/>
      <c r="Y180" s="262"/>
      <c r="Z180" s="848"/>
      <c r="AA180" s="262"/>
      <c r="AB180" s="262"/>
      <c r="AC180" s="848"/>
      <c r="AD180" s="262"/>
      <c r="AE180" s="845"/>
      <c r="AF180" s="804"/>
      <c r="AG180" s="1999"/>
      <c r="AH180" s="2067"/>
    </row>
    <row r="181" ht="15.75" customHeight="1">
      <c r="A181" s="2068"/>
      <c r="B181" s="283"/>
      <c r="C181" s="283"/>
      <c r="D181" s="283"/>
      <c r="E181" s="283"/>
      <c r="F181" s="283"/>
      <c r="G181" s="283"/>
      <c r="H181" s="848"/>
      <c r="I181" s="848"/>
      <c r="J181" s="262"/>
      <c r="K181" s="262"/>
      <c r="L181" s="262"/>
      <c r="M181" s="848"/>
      <c r="N181" s="848"/>
      <c r="O181" s="848"/>
      <c r="P181" s="848"/>
      <c r="Q181" s="848"/>
      <c r="R181" s="848"/>
      <c r="S181" s="848"/>
      <c r="T181" s="848"/>
      <c r="U181" s="262"/>
      <c r="V181" s="848"/>
      <c r="W181" s="848"/>
      <c r="X181" s="848"/>
      <c r="Y181" s="262"/>
      <c r="Z181" s="848"/>
      <c r="AA181" s="262"/>
      <c r="AB181" s="262"/>
      <c r="AC181" s="848"/>
      <c r="AD181" s="262"/>
      <c r="AE181" s="845"/>
      <c r="AF181" s="804"/>
      <c r="AG181" s="299"/>
      <c r="AH181" s="2069"/>
    </row>
    <row r="182" ht="15.75" customHeight="1">
      <c r="A182" s="2070" t="s">
        <v>7546</v>
      </c>
      <c r="B182" s="2071"/>
      <c r="C182" s="2071"/>
      <c r="D182" s="2071"/>
      <c r="E182" s="2071"/>
      <c r="F182" s="2071"/>
      <c r="G182" s="2072" t="s">
        <v>7547</v>
      </c>
      <c r="H182" s="2073"/>
      <c r="I182" s="2073"/>
      <c r="J182" s="2073"/>
      <c r="K182" s="2074"/>
      <c r="L182" s="2074"/>
      <c r="M182" s="2073"/>
      <c r="N182" s="2073"/>
      <c r="O182" s="2073"/>
      <c r="P182" s="2073"/>
      <c r="Q182" s="2073"/>
      <c r="R182" s="2073"/>
      <c r="S182" s="2073"/>
      <c r="T182" s="2073"/>
      <c r="U182" s="2073"/>
      <c r="V182" s="2073"/>
      <c r="W182" s="2073"/>
      <c r="X182" s="2073"/>
      <c r="Y182" s="2073"/>
      <c r="Z182" s="2073"/>
      <c r="AA182" s="2073"/>
      <c r="AB182" s="2074"/>
      <c r="AC182" s="2073"/>
      <c r="AD182" s="2074"/>
      <c r="AE182" s="2071"/>
      <c r="AF182" s="2075"/>
      <c r="AG182" s="2076"/>
      <c r="AH182" s="2077"/>
    </row>
    <row r="183" ht="15.75" customHeight="1">
      <c r="A183" s="845" t="s">
        <v>7548</v>
      </c>
      <c r="B183" s="845"/>
      <c r="C183" s="845"/>
      <c r="D183" s="845"/>
      <c r="E183" s="845"/>
      <c r="F183" s="845"/>
      <c r="G183" s="845"/>
      <c r="H183" s="849"/>
      <c r="I183" s="849"/>
      <c r="J183" s="849"/>
      <c r="K183" s="849"/>
      <c r="L183" s="832"/>
      <c r="M183" s="849"/>
      <c r="N183" s="849"/>
      <c r="O183" s="849"/>
      <c r="P183" s="849"/>
      <c r="Q183" s="849"/>
      <c r="R183" s="849"/>
      <c r="S183" s="849"/>
      <c r="T183" s="849"/>
      <c r="U183" s="849"/>
      <c r="V183" s="849"/>
      <c r="W183" s="849"/>
      <c r="X183" s="849"/>
      <c r="Y183" s="849"/>
      <c r="Z183" s="849"/>
      <c r="AA183" s="849"/>
      <c r="AB183" s="2078"/>
      <c r="AC183" s="849"/>
      <c r="AD183" s="2078"/>
      <c r="AE183" s="845"/>
      <c r="AF183" s="804"/>
      <c r="AG183" s="1999"/>
      <c r="AH183" s="2079"/>
    </row>
    <row r="184" ht="15.75" customHeight="1">
      <c r="A184" s="845" t="s">
        <v>7549</v>
      </c>
      <c r="B184" s="845"/>
      <c r="C184" s="845"/>
      <c r="D184" s="845"/>
      <c r="E184" s="845"/>
      <c r="F184" s="845"/>
      <c r="G184" s="845"/>
      <c r="H184" s="849"/>
      <c r="I184" s="849"/>
      <c r="J184" s="849"/>
      <c r="K184" s="849"/>
      <c r="L184" s="832"/>
      <c r="M184" s="849"/>
      <c r="N184" s="849"/>
      <c r="O184" s="849"/>
      <c r="P184" s="849"/>
      <c r="Q184" s="849"/>
      <c r="R184" s="849"/>
      <c r="S184" s="849"/>
      <c r="T184" s="849"/>
      <c r="U184" s="849"/>
      <c r="V184" s="849"/>
      <c r="W184" s="849"/>
      <c r="X184" s="849"/>
      <c r="Y184" s="849"/>
      <c r="Z184" s="849"/>
      <c r="AA184" s="849"/>
      <c r="AB184" s="2078"/>
      <c r="AC184" s="849"/>
      <c r="AD184" s="2078"/>
      <c r="AE184" s="845"/>
      <c r="AF184" s="804"/>
      <c r="AG184" s="1999"/>
      <c r="AH184" s="2079"/>
    </row>
    <row r="185" ht="15.75" customHeight="1">
      <c r="A185" s="845"/>
      <c r="B185" s="845" t="s">
        <v>392</v>
      </c>
      <c r="C185" s="845"/>
      <c r="D185" s="845"/>
      <c r="E185" s="845"/>
      <c r="F185" s="845" t="s">
        <v>7116</v>
      </c>
      <c r="G185" s="845" t="s">
        <v>7117</v>
      </c>
      <c r="H185" s="849"/>
      <c r="I185" s="849"/>
      <c r="J185" s="849"/>
      <c r="K185" s="849"/>
      <c r="L185" s="832"/>
      <c r="M185" s="849"/>
      <c r="N185" s="849"/>
      <c r="O185" s="849"/>
      <c r="P185" s="849"/>
      <c r="Q185" s="849"/>
      <c r="R185" s="849"/>
      <c r="S185" s="849"/>
      <c r="T185" s="849"/>
      <c r="U185" s="849"/>
      <c r="V185" s="849"/>
      <c r="W185" s="849"/>
      <c r="X185" s="849"/>
      <c r="Y185" s="849"/>
      <c r="Z185" s="849"/>
      <c r="AA185" s="849"/>
      <c r="AB185" s="2078"/>
      <c r="AC185" s="849"/>
      <c r="AD185" s="2078"/>
      <c r="AE185" s="845"/>
      <c r="AF185" s="804"/>
      <c r="AG185" s="1999"/>
      <c r="AH185" s="2079"/>
    </row>
    <row r="186" ht="15.75" customHeight="1">
      <c r="A186" s="845"/>
      <c r="B186" s="845" t="s">
        <v>3311</v>
      </c>
      <c r="C186" s="845"/>
      <c r="D186" s="845"/>
      <c r="E186" s="845"/>
      <c r="F186" s="845"/>
      <c r="G186" s="845"/>
      <c r="H186" s="849"/>
      <c r="I186" s="849"/>
      <c r="J186" s="849"/>
      <c r="K186" s="849"/>
      <c r="L186" s="832"/>
      <c r="M186" s="849"/>
      <c r="N186" s="849"/>
      <c r="O186" s="849"/>
      <c r="P186" s="849"/>
      <c r="Q186" s="849"/>
      <c r="R186" s="849"/>
      <c r="S186" s="849"/>
      <c r="T186" s="849"/>
      <c r="U186" s="849"/>
      <c r="V186" s="849"/>
      <c r="W186" s="849"/>
      <c r="X186" s="849"/>
      <c r="Y186" s="849"/>
      <c r="Z186" s="849"/>
      <c r="AA186" s="849"/>
      <c r="AB186" s="2078"/>
      <c r="AC186" s="849"/>
      <c r="AD186" s="2078"/>
      <c r="AE186" s="845"/>
      <c r="AF186" s="804"/>
      <c r="AG186" s="1999"/>
      <c r="AH186" s="2079"/>
    </row>
    <row r="187" ht="15.75" customHeight="1">
      <c r="A187" s="845"/>
      <c r="B187" s="845"/>
      <c r="C187" s="845" t="s">
        <v>7550</v>
      </c>
      <c r="D187" s="845"/>
      <c r="E187" s="845"/>
      <c r="F187" s="845" t="s">
        <v>7551</v>
      </c>
      <c r="G187" s="845" t="s">
        <v>7117</v>
      </c>
      <c r="H187" s="849"/>
      <c r="I187" s="849"/>
      <c r="J187" s="849"/>
      <c r="K187" s="849"/>
      <c r="L187" s="832"/>
      <c r="M187" s="849"/>
      <c r="N187" s="849"/>
      <c r="O187" s="849"/>
      <c r="P187" s="849"/>
      <c r="Q187" s="849"/>
      <c r="R187" s="849"/>
      <c r="S187" s="849"/>
      <c r="T187" s="849"/>
      <c r="U187" s="849"/>
      <c r="V187" s="849"/>
      <c r="W187" s="849"/>
      <c r="X187" s="849"/>
      <c r="Y187" s="849"/>
      <c r="Z187" s="849"/>
      <c r="AA187" s="849"/>
      <c r="AB187" s="2078"/>
      <c r="AC187" s="849"/>
      <c r="AD187" s="2078"/>
      <c r="AE187" s="845"/>
      <c r="AF187" s="804"/>
      <c r="AG187" s="1999"/>
      <c r="AH187" s="2079"/>
    </row>
    <row r="188" ht="15.75" customHeight="1">
      <c r="A188" s="845"/>
      <c r="B188" s="845"/>
      <c r="C188" s="845" t="s">
        <v>408</v>
      </c>
      <c r="D188" s="845"/>
      <c r="E188" s="845"/>
      <c r="F188" s="845" t="s">
        <v>7552</v>
      </c>
      <c r="G188" s="845" t="s">
        <v>7117</v>
      </c>
      <c r="H188" s="849"/>
      <c r="I188" s="849"/>
      <c r="J188" s="849"/>
      <c r="K188" s="849"/>
      <c r="L188" s="832"/>
      <c r="M188" s="849"/>
      <c r="N188" s="849"/>
      <c r="O188" s="849"/>
      <c r="P188" s="849"/>
      <c r="Q188" s="849"/>
      <c r="R188" s="849"/>
      <c r="S188" s="849"/>
      <c r="T188" s="849"/>
      <c r="U188" s="849"/>
      <c r="V188" s="849"/>
      <c r="W188" s="849"/>
      <c r="X188" s="849"/>
      <c r="Y188" s="849"/>
      <c r="Z188" s="849"/>
      <c r="AA188" s="849"/>
      <c r="AB188" s="2078"/>
      <c r="AC188" s="849"/>
      <c r="AD188" s="2078"/>
      <c r="AE188" s="845"/>
      <c r="AF188" s="804"/>
      <c r="AG188" s="1999"/>
      <c r="AH188" s="2079"/>
    </row>
    <row r="189" ht="15.75" customHeight="1">
      <c r="A189" s="845"/>
      <c r="B189" s="845"/>
      <c r="C189" s="845" t="s">
        <v>7553</v>
      </c>
      <c r="D189" s="845"/>
      <c r="E189" s="845"/>
      <c r="F189" s="845" t="s">
        <v>7554</v>
      </c>
      <c r="G189" s="845" t="s">
        <v>7555</v>
      </c>
      <c r="H189" s="849"/>
      <c r="I189" s="849"/>
      <c r="J189" s="849"/>
      <c r="K189" s="849"/>
      <c r="L189" s="832"/>
      <c r="M189" s="849"/>
      <c r="N189" s="849"/>
      <c r="O189" s="849"/>
      <c r="P189" s="849"/>
      <c r="Q189" s="849"/>
      <c r="R189" s="849"/>
      <c r="S189" s="849"/>
      <c r="T189" s="849"/>
      <c r="U189" s="849"/>
      <c r="V189" s="849"/>
      <c r="W189" s="849"/>
      <c r="X189" s="849"/>
      <c r="Y189" s="849"/>
      <c r="Z189" s="849"/>
      <c r="AA189" s="849"/>
      <c r="AB189" s="2078"/>
      <c r="AC189" s="849"/>
      <c r="AD189" s="2078"/>
      <c r="AE189" s="845"/>
      <c r="AF189" s="804"/>
      <c r="AG189" s="1999"/>
      <c r="AH189" s="2079"/>
    </row>
    <row r="190" ht="15.75" customHeight="1">
      <c r="A190" s="845"/>
      <c r="B190" s="845"/>
      <c r="C190" s="845" t="s">
        <v>7556</v>
      </c>
      <c r="D190" s="845"/>
      <c r="E190" s="845"/>
      <c r="F190" s="845" t="s">
        <v>7557</v>
      </c>
      <c r="G190" s="845" t="s">
        <v>7117</v>
      </c>
      <c r="H190" s="849"/>
      <c r="I190" s="849"/>
      <c r="J190" s="849"/>
      <c r="K190" s="849"/>
      <c r="L190" s="832"/>
      <c r="M190" s="849"/>
      <c r="N190" s="849"/>
      <c r="O190" s="849"/>
      <c r="P190" s="849"/>
      <c r="Q190" s="849"/>
      <c r="R190" s="849"/>
      <c r="S190" s="849"/>
      <c r="T190" s="849"/>
      <c r="U190" s="849"/>
      <c r="V190" s="849"/>
      <c r="W190" s="849"/>
      <c r="X190" s="849"/>
      <c r="Y190" s="849"/>
      <c r="Z190" s="849"/>
      <c r="AA190" s="849"/>
      <c r="AB190" s="2078"/>
      <c r="AC190" s="849"/>
      <c r="AD190" s="2078"/>
      <c r="AE190" s="845"/>
      <c r="AF190" s="804"/>
      <c r="AG190" s="1999"/>
      <c r="AH190" s="2079"/>
    </row>
    <row r="191" ht="15.75" customHeight="1">
      <c r="A191" s="845"/>
      <c r="B191" s="845" t="s">
        <v>7121</v>
      </c>
      <c r="C191" s="845"/>
      <c r="D191" s="845"/>
      <c r="E191" s="845"/>
      <c r="F191" s="845"/>
      <c r="G191" s="845"/>
      <c r="H191" s="849"/>
      <c r="I191" s="849"/>
      <c r="J191" s="849"/>
      <c r="K191" s="849"/>
      <c r="L191" s="832"/>
      <c r="M191" s="849"/>
      <c r="N191" s="849"/>
      <c r="O191" s="849"/>
      <c r="P191" s="849"/>
      <c r="Q191" s="849"/>
      <c r="R191" s="849"/>
      <c r="S191" s="849"/>
      <c r="T191" s="849"/>
      <c r="U191" s="849"/>
      <c r="V191" s="849"/>
      <c r="W191" s="849"/>
      <c r="X191" s="849"/>
      <c r="Y191" s="849"/>
      <c r="Z191" s="849"/>
      <c r="AA191" s="849"/>
      <c r="AB191" s="2078"/>
      <c r="AC191" s="849"/>
      <c r="AD191" s="2078"/>
      <c r="AE191" s="845"/>
      <c r="AF191" s="804"/>
      <c r="AG191" s="1999"/>
      <c r="AH191" s="2079"/>
    </row>
    <row r="192" ht="15.75" customHeight="1">
      <c r="A192" s="845"/>
      <c r="B192" s="845"/>
      <c r="C192" s="845" t="s">
        <v>7558</v>
      </c>
      <c r="D192" s="845"/>
      <c r="E192" s="845"/>
      <c r="F192" s="845" t="s">
        <v>7559</v>
      </c>
      <c r="G192" s="845" t="s">
        <v>7560</v>
      </c>
      <c r="H192" s="849"/>
      <c r="I192" s="849"/>
      <c r="J192" s="849"/>
      <c r="K192" s="849"/>
      <c r="L192" s="832"/>
      <c r="M192" s="849"/>
      <c r="N192" s="849"/>
      <c r="O192" s="849"/>
      <c r="P192" s="849"/>
      <c r="Q192" s="849"/>
      <c r="R192" s="849"/>
      <c r="S192" s="849"/>
      <c r="T192" s="849"/>
      <c r="U192" s="849"/>
      <c r="V192" s="849"/>
      <c r="W192" s="849"/>
      <c r="X192" s="849"/>
      <c r="Y192" s="849"/>
      <c r="Z192" s="849"/>
      <c r="AA192" s="849"/>
      <c r="AB192" s="2078"/>
      <c r="AC192" s="849"/>
      <c r="AD192" s="2078"/>
      <c r="AE192" s="845"/>
      <c r="AF192" s="804"/>
      <c r="AG192" s="1999"/>
      <c r="AH192" s="2079"/>
    </row>
    <row r="193" ht="15.75" customHeight="1">
      <c r="A193" s="845"/>
      <c r="B193" s="845"/>
      <c r="C193" s="845" t="s">
        <v>7561</v>
      </c>
      <c r="D193" s="845"/>
      <c r="E193" s="845"/>
      <c r="F193" s="845" t="s">
        <v>7562</v>
      </c>
      <c r="G193" s="845" t="s">
        <v>7560</v>
      </c>
      <c r="H193" s="849"/>
      <c r="I193" s="849"/>
      <c r="J193" s="849"/>
      <c r="K193" s="849"/>
      <c r="L193" s="832"/>
      <c r="M193" s="849"/>
      <c r="N193" s="849"/>
      <c r="O193" s="849"/>
      <c r="P193" s="849"/>
      <c r="Q193" s="849"/>
      <c r="R193" s="849"/>
      <c r="S193" s="849"/>
      <c r="T193" s="849"/>
      <c r="U193" s="849"/>
      <c r="V193" s="849"/>
      <c r="W193" s="849"/>
      <c r="X193" s="849"/>
      <c r="Y193" s="849"/>
      <c r="Z193" s="849"/>
      <c r="AA193" s="849"/>
      <c r="AB193" s="2078"/>
      <c r="AC193" s="849"/>
      <c r="AD193" s="2078"/>
      <c r="AE193" s="845"/>
      <c r="AF193" s="804"/>
      <c r="AG193" s="1999"/>
      <c r="AH193" s="2079"/>
    </row>
    <row r="194" ht="15.75" customHeight="1">
      <c r="A194" s="845" t="s">
        <v>7563</v>
      </c>
      <c r="B194" s="845"/>
      <c r="C194" s="845"/>
      <c r="D194" s="845"/>
      <c r="E194" s="845"/>
      <c r="F194" s="845"/>
      <c r="G194" s="845"/>
      <c r="H194" s="849"/>
      <c r="I194" s="849"/>
      <c r="J194" s="849"/>
      <c r="K194" s="849"/>
      <c r="L194" s="832"/>
      <c r="M194" s="849"/>
      <c r="N194" s="849"/>
      <c r="O194" s="849"/>
      <c r="P194" s="849"/>
      <c r="Q194" s="849"/>
      <c r="R194" s="849"/>
      <c r="S194" s="849"/>
      <c r="T194" s="849"/>
      <c r="U194" s="849"/>
      <c r="V194" s="849"/>
      <c r="W194" s="849"/>
      <c r="X194" s="849"/>
      <c r="Y194" s="849"/>
      <c r="Z194" s="849"/>
      <c r="AA194" s="849"/>
      <c r="AB194" s="2078"/>
      <c r="AC194" s="849"/>
      <c r="AD194" s="2078"/>
      <c r="AE194" s="845"/>
      <c r="AF194" s="804"/>
      <c r="AG194" s="1999"/>
      <c r="AH194" s="2079"/>
    </row>
    <row r="195" ht="15.75" customHeight="1">
      <c r="A195" s="845"/>
      <c r="B195" s="845" t="s">
        <v>392</v>
      </c>
      <c r="C195" s="845"/>
      <c r="D195" s="845"/>
      <c r="E195" s="845"/>
      <c r="F195" s="845" t="s">
        <v>7564</v>
      </c>
      <c r="G195" s="845" t="s">
        <v>7565</v>
      </c>
      <c r="H195" s="849"/>
      <c r="I195" s="849"/>
      <c r="J195" s="849"/>
      <c r="K195" s="849"/>
      <c r="L195" s="832"/>
      <c r="M195" s="849"/>
      <c r="N195" s="849"/>
      <c r="O195" s="849"/>
      <c r="P195" s="849"/>
      <c r="Q195" s="849"/>
      <c r="R195" s="849"/>
      <c r="S195" s="849"/>
      <c r="T195" s="849"/>
      <c r="U195" s="849"/>
      <c r="V195" s="849"/>
      <c r="W195" s="849"/>
      <c r="X195" s="849"/>
      <c r="Y195" s="849"/>
      <c r="Z195" s="849"/>
      <c r="AA195" s="849"/>
      <c r="AB195" s="2078"/>
      <c r="AC195" s="849"/>
      <c r="AD195" s="2078"/>
      <c r="AE195" s="845"/>
      <c r="AF195" s="804"/>
      <c r="AG195" s="1999"/>
      <c r="AH195" s="2079"/>
    </row>
    <row r="196" ht="15.75" customHeight="1">
      <c r="A196" s="845"/>
      <c r="B196" s="845" t="s">
        <v>7566</v>
      </c>
      <c r="C196" s="845"/>
      <c r="D196" s="845"/>
      <c r="E196" s="845"/>
      <c r="F196" s="845" t="s">
        <v>7567</v>
      </c>
      <c r="G196" s="845" t="s">
        <v>7565</v>
      </c>
      <c r="H196" s="849"/>
      <c r="I196" s="849"/>
      <c r="J196" s="849"/>
      <c r="K196" s="849"/>
      <c r="L196" s="832"/>
      <c r="M196" s="849"/>
      <c r="N196" s="849"/>
      <c r="O196" s="849"/>
      <c r="P196" s="849"/>
      <c r="Q196" s="849"/>
      <c r="R196" s="849"/>
      <c r="S196" s="849"/>
      <c r="T196" s="849"/>
      <c r="U196" s="849"/>
      <c r="V196" s="849"/>
      <c r="W196" s="849"/>
      <c r="X196" s="849"/>
      <c r="Y196" s="849"/>
      <c r="Z196" s="849"/>
      <c r="AA196" s="849"/>
      <c r="AB196" s="2078"/>
      <c r="AC196" s="849"/>
      <c r="AD196" s="2078"/>
      <c r="AE196" s="845"/>
      <c r="AF196" s="804"/>
      <c r="AG196" s="1999"/>
      <c r="AH196" s="2079"/>
    </row>
    <row r="197" ht="15.75" customHeight="1">
      <c r="A197" s="845"/>
      <c r="B197" s="845" t="s">
        <v>7558</v>
      </c>
      <c r="C197" s="845"/>
      <c r="D197" s="845"/>
      <c r="E197" s="845"/>
      <c r="F197" s="845" t="s">
        <v>7568</v>
      </c>
      <c r="G197" s="845" t="s">
        <v>7569</v>
      </c>
      <c r="H197" s="849"/>
      <c r="I197" s="849"/>
      <c r="J197" s="849"/>
      <c r="K197" s="849"/>
      <c r="L197" s="832"/>
      <c r="M197" s="849"/>
      <c r="N197" s="849"/>
      <c r="O197" s="849"/>
      <c r="P197" s="849"/>
      <c r="Q197" s="849"/>
      <c r="R197" s="849"/>
      <c r="S197" s="849"/>
      <c r="T197" s="849"/>
      <c r="U197" s="849"/>
      <c r="V197" s="849"/>
      <c r="W197" s="849"/>
      <c r="X197" s="849"/>
      <c r="Y197" s="849"/>
      <c r="Z197" s="849"/>
      <c r="AA197" s="849"/>
      <c r="AB197" s="2078"/>
      <c r="AC197" s="849"/>
      <c r="AD197" s="2078"/>
      <c r="AE197" s="845"/>
      <c r="AF197" s="804"/>
      <c r="AG197" s="1999"/>
      <c r="AH197" s="2079"/>
    </row>
    <row r="198" ht="15.75" customHeight="1">
      <c r="A198" s="845" t="s">
        <v>7570</v>
      </c>
      <c r="B198" s="804"/>
      <c r="C198" s="845"/>
      <c r="D198" s="845"/>
      <c r="E198" s="845"/>
      <c r="F198" s="845"/>
      <c r="G198" s="845"/>
      <c r="H198" s="849"/>
      <c r="I198" s="849"/>
      <c r="J198" s="849"/>
      <c r="K198" s="849"/>
      <c r="L198" s="832"/>
      <c r="M198" s="849"/>
      <c r="N198" s="849"/>
      <c r="O198" s="849"/>
      <c r="P198" s="849"/>
      <c r="Q198" s="849"/>
      <c r="R198" s="849"/>
      <c r="S198" s="849"/>
      <c r="T198" s="849"/>
      <c r="U198" s="849"/>
      <c r="V198" s="849"/>
      <c r="W198" s="849"/>
      <c r="X198" s="849"/>
      <c r="Y198" s="849"/>
      <c r="Z198" s="849"/>
      <c r="AA198" s="849"/>
      <c r="AB198" s="2078"/>
      <c r="AC198" s="849"/>
      <c r="AD198" s="2078"/>
      <c r="AE198" s="845"/>
      <c r="AF198" s="804"/>
      <c r="AG198" s="1999"/>
      <c r="AH198" s="2079"/>
    </row>
    <row r="199" ht="15.75" customHeight="1">
      <c r="A199" s="845"/>
      <c r="B199" s="845" t="s">
        <v>2268</v>
      </c>
      <c r="C199" s="845"/>
      <c r="D199" s="845"/>
      <c r="E199" s="845"/>
      <c r="F199" s="1958" t="s">
        <v>7571</v>
      </c>
      <c r="G199" s="1933" t="s">
        <v>7572</v>
      </c>
      <c r="H199" s="849"/>
      <c r="I199" s="849"/>
      <c r="J199" s="849"/>
      <c r="K199" s="849"/>
      <c r="L199" s="832"/>
      <c r="M199" s="849"/>
      <c r="N199" s="849"/>
      <c r="O199" s="849"/>
      <c r="P199" s="849"/>
      <c r="Q199" s="849"/>
      <c r="R199" s="849"/>
      <c r="S199" s="849"/>
      <c r="T199" s="849"/>
      <c r="U199" s="849"/>
      <c r="V199" s="849"/>
      <c r="W199" s="849"/>
      <c r="X199" s="849"/>
      <c r="Y199" s="849"/>
      <c r="Z199" s="849"/>
      <c r="AA199" s="849"/>
      <c r="AB199" s="2078"/>
      <c r="AC199" s="849"/>
      <c r="AD199" s="2078"/>
      <c r="AE199" s="845"/>
      <c r="AF199" s="804"/>
      <c r="AG199" s="1999"/>
      <c r="AH199" s="2079"/>
    </row>
    <row r="200" ht="15.75" customHeight="1">
      <c r="A200" s="299"/>
      <c r="B200" s="299" t="s">
        <v>7573</v>
      </c>
      <c r="C200" s="804"/>
      <c r="D200" s="845"/>
      <c r="E200" s="845"/>
      <c r="F200" s="299" t="s">
        <v>7574</v>
      </c>
      <c r="G200" s="299" t="s">
        <v>7575</v>
      </c>
      <c r="H200" s="849"/>
      <c r="I200" s="849"/>
      <c r="J200" s="849"/>
      <c r="K200" s="849"/>
      <c r="L200" s="832"/>
      <c r="M200" s="849"/>
      <c r="N200" s="849"/>
      <c r="O200" s="849"/>
      <c r="P200" s="849"/>
      <c r="Q200" s="849"/>
      <c r="R200" s="849"/>
      <c r="S200" s="849"/>
      <c r="T200" s="849"/>
      <c r="U200" s="849"/>
      <c r="V200" s="849"/>
      <c r="W200" s="849"/>
      <c r="X200" s="849"/>
      <c r="Y200" s="849"/>
      <c r="Z200" s="849"/>
      <c r="AA200" s="849"/>
      <c r="AB200" s="2078"/>
      <c r="AC200" s="849"/>
      <c r="AD200" s="2078"/>
      <c r="AE200" s="845"/>
      <c r="AF200" s="804"/>
      <c r="AG200" s="1999"/>
      <c r="AH200" s="2079"/>
    </row>
    <row r="201" ht="15.75" customHeight="1">
      <c r="A201" s="299"/>
      <c r="B201" s="299" t="s">
        <v>7133</v>
      </c>
      <c r="C201" s="804"/>
      <c r="D201" s="845"/>
      <c r="E201" s="845"/>
      <c r="F201" s="1933" t="s">
        <v>7576</v>
      </c>
      <c r="G201" s="1951" t="s">
        <v>7577</v>
      </c>
      <c r="H201" s="2078"/>
      <c r="I201" s="2078"/>
      <c r="J201" s="2078"/>
      <c r="K201" s="2078"/>
      <c r="L201" s="2080"/>
      <c r="M201" s="2078"/>
      <c r="N201" s="2078"/>
      <c r="O201" s="2078"/>
      <c r="P201" s="2078"/>
      <c r="Q201" s="2078"/>
      <c r="R201" s="2078"/>
      <c r="S201" s="2078"/>
      <c r="T201" s="2078"/>
      <c r="U201" s="2078"/>
      <c r="V201" s="2078"/>
      <c r="W201" s="2078"/>
      <c r="X201" s="2078"/>
      <c r="Y201" s="2078"/>
      <c r="Z201" s="2078"/>
      <c r="AA201" s="2078"/>
      <c r="AB201" s="2078"/>
      <c r="AC201" s="849"/>
      <c r="AD201" s="2078"/>
      <c r="AE201" s="845"/>
      <c r="AF201" s="804"/>
      <c r="AG201" s="1999"/>
      <c r="AH201" s="2079"/>
    </row>
    <row r="202" ht="15.75" customHeight="1">
      <c r="A202" s="299"/>
      <c r="B202" s="299" t="s">
        <v>7578</v>
      </c>
      <c r="C202" s="845"/>
      <c r="D202" s="845"/>
      <c r="E202" s="845"/>
      <c r="F202" s="1958" t="s">
        <v>7579</v>
      </c>
      <c r="G202" s="1933" t="s">
        <v>7580</v>
      </c>
      <c r="H202" s="849"/>
      <c r="I202" s="849"/>
      <c r="J202" s="849"/>
      <c r="K202" s="849"/>
      <c r="L202" s="849"/>
      <c r="M202" s="849"/>
      <c r="N202" s="849"/>
      <c r="O202" s="849"/>
      <c r="P202" s="849"/>
      <c r="Q202" s="849"/>
      <c r="R202" s="849"/>
      <c r="S202" s="849"/>
      <c r="T202" s="849"/>
      <c r="U202" s="849"/>
      <c r="V202" s="849"/>
      <c r="W202" s="849"/>
      <c r="X202" s="849"/>
      <c r="Y202" s="849"/>
      <c r="Z202" s="849"/>
      <c r="AA202" s="849"/>
      <c r="AB202" s="2078"/>
      <c r="AC202" s="849"/>
      <c r="AD202" s="2078"/>
      <c r="AE202" s="845"/>
      <c r="AF202" s="804"/>
      <c r="AG202" s="804"/>
      <c r="AH202" s="2081"/>
    </row>
    <row r="203" ht="15.75" customHeight="1">
      <c r="A203" s="299" t="s">
        <v>7581</v>
      </c>
      <c r="B203" s="299"/>
      <c r="C203" s="299"/>
      <c r="D203" s="824"/>
      <c r="E203" s="299"/>
      <c r="F203" s="299"/>
      <c r="G203" s="299"/>
      <c r="H203" s="849"/>
      <c r="I203" s="849"/>
      <c r="J203" s="849"/>
      <c r="K203" s="2078"/>
      <c r="L203" s="2078"/>
      <c r="M203" s="849"/>
      <c r="N203" s="849"/>
      <c r="O203" s="849"/>
      <c r="P203" s="849"/>
      <c r="Q203" s="849"/>
      <c r="R203" s="849"/>
      <c r="S203" s="849"/>
      <c r="T203" s="849"/>
      <c r="U203" s="849"/>
      <c r="V203" s="849"/>
      <c r="W203" s="849"/>
      <c r="X203" s="849"/>
      <c r="Y203" s="849"/>
      <c r="Z203" s="849"/>
      <c r="AA203" s="849"/>
      <c r="AB203" s="2078"/>
      <c r="AC203" s="849"/>
      <c r="AD203" s="2078"/>
      <c r="AE203" s="2082"/>
      <c r="AF203" s="2082"/>
      <c r="AG203" s="2082"/>
      <c r="AH203" s="2079"/>
    </row>
    <row r="204" ht="15.75" customHeight="1">
      <c r="A204" s="824"/>
      <c r="B204" s="845" t="s">
        <v>7566</v>
      </c>
      <c r="C204" s="845"/>
      <c r="D204" s="845"/>
      <c r="E204" s="845"/>
      <c r="F204" s="845"/>
      <c r="G204" s="845"/>
      <c r="H204" s="849"/>
      <c r="I204" s="849"/>
      <c r="J204" s="849"/>
      <c r="K204" s="2078"/>
      <c r="L204" s="2078"/>
      <c r="M204" s="849"/>
      <c r="N204" s="849"/>
      <c r="O204" s="849"/>
      <c r="P204" s="849"/>
      <c r="Q204" s="849"/>
      <c r="R204" s="849"/>
      <c r="S204" s="849"/>
      <c r="T204" s="849"/>
      <c r="U204" s="849"/>
      <c r="V204" s="849"/>
      <c r="W204" s="849"/>
      <c r="X204" s="849"/>
      <c r="Y204" s="849"/>
      <c r="Z204" s="849"/>
      <c r="AA204" s="849"/>
      <c r="AB204" s="2078"/>
      <c r="AC204" s="849"/>
      <c r="AD204" s="2078"/>
      <c r="AE204" s="2082"/>
      <c r="AF204" s="2082"/>
      <c r="AG204" s="299"/>
      <c r="AH204" s="2069"/>
    </row>
    <row r="205" ht="15.75" customHeight="1">
      <c r="A205" s="824"/>
      <c r="B205" s="845"/>
      <c r="C205" s="845" t="s">
        <v>7582</v>
      </c>
      <c r="D205" s="845"/>
      <c r="E205" s="845"/>
      <c r="F205" s="845" t="s">
        <v>7583</v>
      </c>
      <c r="G205" s="845" t="s">
        <v>7584</v>
      </c>
      <c r="H205" s="849"/>
      <c r="I205" s="849"/>
      <c r="J205" s="849"/>
      <c r="K205" s="2078"/>
      <c r="L205" s="2078"/>
      <c r="M205" s="849"/>
      <c r="N205" s="849"/>
      <c r="O205" s="849"/>
      <c r="P205" s="849"/>
      <c r="Q205" s="849"/>
      <c r="R205" s="849"/>
      <c r="S205" s="849"/>
      <c r="T205" s="849"/>
      <c r="U205" s="849"/>
      <c r="V205" s="849"/>
      <c r="W205" s="849"/>
      <c r="X205" s="849"/>
      <c r="Y205" s="849"/>
      <c r="Z205" s="849"/>
      <c r="AA205" s="849"/>
      <c r="AB205" s="2078"/>
      <c r="AC205" s="849"/>
      <c r="AD205" s="2078"/>
      <c r="AE205" s="2082"/>
      <c r="AF205" s="2082"/>
      <c r="AG205" s="299"/>
      <c r="AH205" s="2069"/>
    </row>
    <row r="206" ht="15.75" customHeight="1">
      <c r="A206" s="824"/>
      <c r="B206" s="845"/>
      <c r="C206" s="845" t="s">
        <v>7585</v>
      </c>
      <c r="D206" s="845"/>
      <c r="E206" s="845"/>
      <c r="F206" s="845" t="s">
        <v>7586</v>
      </c>
      <c r="G206" s="845" t="s">
        <v>7587</v>
      </c>
      <c r="H206" s="849"/>
      <c r="I206" s="849"/>
      <c r="J206" s="849"/>
      <c r="K206" s="2078"/>
      <c r="L206" s="2078"/>
      <c r="M206" s="849"/>
      <c r="N206" s="849"/>
      <c r="O206" s="849"/>
      <c r="P206" s="849"/>
      <c r="Q206" s="849"/>
      <c r="R206" s="849"/>
      <c r="S206" s="849"/>
      <c r="T206" s="849"/>
      <c r="U206" s="849"/>
      <c r="V206" s="849"/>
      <c r="W206" s="849"/>
      <c r="X206" s="849"/>
      <c r="Y206" s="849"/>
      <c r="Z206" s="849"/>
      <c r="AA206" s="849"/>
      <c r="AB206" s="2078"/>
      <c r="AC206" s="849"/>
      <c r="AD206" s="2078"/>
      <c r="AE206" s="2082"/>
      <c r="AF206" s="2082"/>
      <c r="AG206" s="299"/>
      <c r="AH206" s="2069"/>
    </row>
    <row r="207" ht="15.75" customHeight="1">
      <c r="A207" s="824"/>
      <c r="B207" s="845" t="s">
        <v>7558</v>
      </c>
      <c r="C207" s="845"/>
      <c r="D207" s="845"/>
      <c r="E207" s="845"/>
      <c r="F207" s="845"/>
      <c r="G207" s="845"/>
      <c r="H207" s="2078"/>
      <c r="I207" s="2078"/>
      <c r="J207" s="2078"/>
      <c r="K207" s="2078"/>
      <c r="L207" s="2078"/>
      <c r="M207" s="2078"/>
      <c r="N207" s="2078"/>
      <c r="O207" s="2078"/>
      <c r="P207" s="2078"/>
      <c r="Q207" s="2078"/>
      <c r="R207" s="2078"/>
      <c r="S207" s="2078"/>
      <c r="T207" s="2078"/>
      <c r="U207" s="2078"/>
      <c r="V207" s="2078"/>
      <c r="W207" s="2078"/>
      <c r="X207" s="2078"/>
      <c r="Y207" s="2078"/>
      <c r="Z207" s="2078"/>
      <c r="AA207" s="2078"/>
      <c r="AB207" s="2078"/>
      <c r="AC207" s="849"/>
      <c r="AD207" s="2078"/>
      <c r="AE207" s="2082"/>
      <c r="AF207" s="2082"/>
      <c r="AG207" s="299"/>
      <c r="AH207" s="2069"/>
    </row>
    <row r="208" ht="15.75" customHeight="1">
      <c r="A208" s="299"/>
      <c r="B208" s="845"/>
      <c r="C208" s="845" t="s">
        <v>7582</v>
      </c>
      <c r="D208" s="804"/>
      <c r="E208" s="845"/>
      <c r="F208" s="845" t="s">
        <v>7588</v>
      </c>
      <c r="G208" s="845" t="s">
        <v>7589</v>
      </c>
      <c r="H208" s="849"/>
      <c r="I208" s="849"/>
      <c r="J208" s="849"/>
      <c r="K208" s="849"/>
      <c r="L208" s="849"/>
      <c r="M208" s="849"/>
      <c r="N208" s="849"/>
      <c r="O208" s="849"/>
      <c r="P208" s="849"/>
      <c r="Q208" s="849"/>
      <c r="R208" s="849"/>
      <c r="S208" s="849"/>
      <c r="T208" s="849"/>
      <c r="U208" s="849"/>
      <c r="V208" s="849"/>
      <c r="W208" s="849"/>
      <c r="X208" s="849"/>
      <c r="Y208" s="849"/>
      <c r="Z208" s="849"/>
      <c r="AA208" s="849"/>
      <c r="AB208" s="2078"/>
      <c r="AC208" s="849"/>
      <c r="AD208" s="2078"/>
      <c r="AE208" s="299"/>
      <c r="AF208" s="2082"/>
      <c r="AG208" s="2082"/>
      <c r="AH208" s="2079"/>
    </row>
    <row r="209" ht="15.75" customHeight="1">
      <c r="A209" s="299"/>
      <c r="B209" s="845"/>
      <c r="C209" s="845" t="s">
        <v>7585</v>
      </c>
      <c r="D209" s="804"/>
      <c r="E209" s="845"/>
      <c r="F209" s="845" t="s">
        <v>7568</v>
      </c>
      <c r="G209" s="845" t="s">
        <v>7590</v>
      </c>
      <c r="H209" s="849"/>
      <c r="I209" s="849"/>
      <c r="J209" s="849"/>
      <c r="K209" s="849"/>
      <c r="L209" s="849"/>
      <c r="M209" s="849"/>
      <c r="N209" s="849"/>
      <c r="O209" s="849"/>
      <c r="P209" s="849"/>
      <c r="Q209" s="849"/>
      <c r="R209" s="849"/>
      <c r="S209" s="849"/>
      <c r="T209" s="849"/>
      <c r="U209" s="849"/>
      <c r="V209" s="849"/>
      <c r="W209" s="849"/>
      <c r="X209" s="849"/>
      <c r="Y209" s="849"/>
      <c r="Z209" s="849"/>
      <c r="AA209" s="849"/>
      <c r="AB209" s="2078"/>
      <c r="AC209" s="849"/>
      <c r="AD209" s="2078"/>
      <c r="AE209" s="299"/>
      <c r="AF209" s="2082"/>
      <c r="AG209" s="2082"/>
      <c r="AH209" s="2079"/>
    </row>
    <row r="210" ht="15.75" customHeight="1">
      <c r="A210" s="299" t="s">
        <v>7232</v>
      </c>
      <c r="B210" s="299"/>
      <c r="C210" s="299"/>
      <c r="D210" s="824"/>
      <c r="E210" s="299"/>
      <c r="F210" s="299"/>
      <c r="G210" s="299"/>
      <c r="H210" s="849"/>
      <c r="I210" s="849"/>
      <c r="J210" s="849"/>
      <c r="K210" s="849"/>
      <c r="L210" s="849"/>
      <c r="M210" s="849"/>
      <c r="N210" s="849"/>
      <c r="O210" s="849"/>
      <c r="P210" s="849"/>
      <c r="Q210" s="849"/>
      <c r="R210" s="849"/>
      <c r="S210" s="849"/>
      <c r="T210" s="849"/>
      <c r="U210" s="849"/>
      <c r="V210" s="849"/>
      <c r="W210" s="849"/>
      <c r="X210" s="849"/>
      <c r="Y210" s="849"/>
      <c r="Z210" s="849"/>
      <c r="AA210" s="849"/>
      <c r="AB210" s="2078"/>
      <c r="AC210" s="849"/>
      <c r="AD210" s="2078"/>
      <c r="AE210" s="299"/>
      <c r="AF210" s="2082"/>
      <c r="AG210" s="2082"/>
      <c r="AH210" s="2079"/>
    </row>
    <row r="211" ht="15.75" customHeight="1">
      <c r="A211" s="824"/>
      <c r="B211" s="299"/>
      <c r="C211" s="299"/>
      <c r="D211" s="299"/>
      <c r="E211" s="299"/>
      <c r="F211" s="299"/>
      <c r="G211" s="299"/>
      <c r="H211" s="832"/>
      <c r="I211" s="832"/>
      <c r="J211" s="832"/>
      <c r="K211" s="832"/>
      <c r="L211" s="832"/>
      <c r="M211" s="832"/>
      <c r="N211" s="832"/>
      <c r="O211" s="832"/>
      <c r="P211" s="832"/>
      <c r="Q211" s="832"/>
      <c r="R211" s="832"/>
      <c r="S211" s="832"/>
      <c r="T211" s="832"/>
      <c r="U211" s="832"/>
      <c r="V211" s="832"/>
      <c r="W211" s="832"/>
      <c r="X211" s="832"/>
      <c r="Y211" s="832"/>
      <c r="Z211" s="832"/>
      <c r="AA211" s="832"/>
      <c r="AB211" s="279"/>
      <c r="AC211" s="849"/>
      <c r="AD211" s="279"/>
      <c r="AE211" s="2083"/>
      <c r="AF211" s="2083"/>
      <c r="AG211" s="299"/>
      <c r="AH211" s="2069"/>
    </row>
    <row r="212" ht="15.75" customHeight="1">
      <c r="A212" s="2046"/>
      <c r="B212" s="299"/>
      <c r="C212" s="824"/>
      <c r="D212" s="824"/>
      <c r="E212" s="299"/>
      <c r="F212" s="299"/>
      <c r="G212" s="299"/>
      <c r="H212" s="849"/>
      <c r="I212" s="849"/>
      <c r="J212" s="849"/>
      <c r="K212" s="849"/>
      <c r="L212" s="849"/>
      <c r="M212" s="849"/>
      <c r="N212" s="849"/>
      <c r="O212" s="849"/>
      <c r="P212" s="849"/>
      <c r="Q212" s="849"/>
      <c r="R212" s="849"/>
      <c r="S212" s="849"/>
      <c r="T212" s="849"/>
      <c r="U212" s="849"/>
      <c r="V212" s="849"/>
      <c r="W212" s="849"/>
      <c r="X212" s="849"/>
      <c r="Y212" s="849"/>
      <c r="Z212" s="849"/>
      <c r="AA212" s="849"/>
      <c r="AB212" s="279"/>
      <c r="AC212" s="849"/>
      <c r="AD212" s="279"/>
      <c r="AE212" s="2082"/>
      <c r="AF212" s="2082"/>
      <c r="AG212" s="2082"/>
      <c r="AH212" s="2079"/>
    </row>
    <row r="213" ht="15.75" customHeight="1">
      <c r="A213" s="824"/>
      <c r="B213" s="299"/>
      <c r="C213" s="299"/>
      <c r="D213" s="824"/>
      <c r="E213" s="299"/>
      <c r="F213" s="299"/>
      <c r="G213" s="299"/>
      <c r="H213" s="849"/>
      <c r="I213" s="849"/>
      <c r="J213" s="849"/>
      <c r="K213" s="849"/>
      <c r="L213" s="849"/>
      <c r="M213" s="849"/>
      <c r="N213" s="849"/>
      <c r="O213" s="849"/>
      <c r="P213" s="849"/>
      <c r="Q213" s="849"/>
      <c r="R213" s="849"/>
      <c r="S213" s="849"/>
      <c r="T213" s="849"/>
      <c r="U213" s="849"/>
      <c r="V213" s="849"/>
      <c r="W213" s="849"/>
      <c r="X213" s="849"/>
      <c r="Y213" s="849"/>
      <c r="Z213" s="849"/>
      <c r="AA213" s="849"/>
      <c r="AB213" s="279"/>
      <c r="AC213" s="849"/>
      <c r="AD213" s="279"/>
      <c r="AE213" s="2082"/>
      <c r="AF213" s="2082"/>
      <c r="AG213" s="2082"/>
      <c r="AH213" s="2079"/>
    </row>
    <row r="214" ht="15.75" customHeight="1">
      <c r="A214" s="299" t="s">
        <v>7239</v>
      </c>
      <c r="B214" s="299"/>
      <c r="C214" s="299"/>
      <c r="D214" s="299"/>
      <c r="E214" s="299"/>
      <c r="F214" s="299"/>
      <c r="G214" s="299"/>
      <c r="H214" s="279"/>
      <c r="I214" s="279"/>
      <c r="J214" s="279"/>
      <c r="K214" s="279"/>
      <c r="L214" s="279"/>
      <c r="M214" s="279"/>
      <c r="N214" s="279"/>
      <c r="O214" s="279"/>
      <c r="P214" s="279"/>
      <c r="Q214" s="279"/>
      <c r="R214" s="279"/>
      <c r="S214" s="279"/>
      <c r="T214" s="279"/>
      <c r="U214" s="279"/>
      <c r="V214" s="279"/>
      <c r="W214" s="279"/>
      <c r="X214" s="279"/>
      <c r="Y214" s="279"/>
      <c r="Z214" s="279"/>
      <c r="AA214" s="279"/>
      <c r="AB214" s="279"/>
      <c r="AC214" s="849"/>
      <c r="AD214" s="279"/>
      <c r="AE214" s="299"/>
      <c r="AF214" s="2082"/>
      <c r="AG214" s="299"/>
      <c r="AH214" s="2069"/>
    </row>
    <row r="215" ht="15.75" customHeight="1">
      <c r="A215" s="824"/>
      <c r="B215" s="824"/>
      <c r="C215" s="824"/>
      <c r="D215" s="299"/>
      <c r="E215" s="299"/>
      <c r="F215" s="299"/>
      <c r="G215" s="299"/>
      <c r="H215" s="279"/>
      <c r="I215" s="279"/>
      <c r="J215" s="279"/>
      <c r="K215" s="2078"/>
      <c r="L215" s="2078"/>
      <c r="M215" s="279"/>
      <c r="N215" s="279"/>
      <c r="O215" s="279"/>
      <c r="P215" s="279"/>
      <c r="Q215" s="279"/>
      <c r="R215" s="279"/>
      <c r="S215" s="279"/>
      <c r="T215" s="279"/>
      <c r="U215" s="279"/>
      <c r="V215" s="279"/>
      <c r="W215" s="279"/>
      <c r="X215" s="279"/>
      <c r="Y215" s="279"/>
      <c r="Z215" s="279"/>
      <c r="AA215" s="279"/>
      <c r="AB215" s="279"/>
      <c r="AC215" s="849"/>
      <c r="AD215" s="279"/>
      <c r="AE215" s="2083"/>
      <c r="AF215" s="2083"/>
      <c r="AG215" s="2083"/>
      <c r="AH215" s="2084"/>
    </row>
    <row r="216" ht="15.75" customHeight="1">
      <c r="A216" s="824"/>
      <c r="B216" s="824"/>
      <c r="C216" s="824"/>
      <c r="D216" s="299"/>
      <c r="E216" s="299"/>
      <c r="F216" s="299"/>
      <c r="G216" s="299"/>
      <c r="H216" s="849"/>
      <c r="I216" s="849"/>
      <c r="J216" s="279"/>
      <c r="K216" s="2078"/>
      <c r="L216" s="2078"/>
      <c r="M216" s="849"/>
      <c r="N216" s="849"/>
      <c r="O216" s="849"/>
      <c r="P216" s="849"/>
      <c r="Q216" s="849"/>
      <c r="R216" s="849"/>
      <c r="S216" s="849"/>
      <c r="T216" s="849"/>
      <c r="U216" s="279"/>
      <c r="V216" s="849"/>
      <c r="W216" s="849"/>
      <c r="X216" s="849"/>
      <c r="Y216" s="279"/>
      <c r="Z216" s="849"/>
      <c r="AA216" s="279"/>
      <c r="AB216" s="279"/>
      <c r="AC216" s="849"/>
      <c r="AD216" s="279"/>
      <c r="AE216" s="2083"/>
      <c r="AF216" s="2083"/>
      <c r="AG216" s="2083"/>
      <c r="AH216" s="2084"/>
    </row>
    <row r="217" ht="15.75" customHeight="1">
      <c r="A217" s="824"/>
      <c r="B217" s="824"/>
      <c r="C217" s="824"/>
      <c r="D217" s="299"/>
      <c r="E217" s="299"/>
      <c r="F217" s="299"/>
      <c r="G217" s="299"/>
      <c r="H217" s="279"/>
      <c r="I217" s="279"/>
      <c r="J217" s="279"/>
      <c r="K217" s="2078"/>
      <c r="L217" s="2078"/>
      <c r="M217" s="279"/>
      <c r="N217" s="279"/>
      <c r="O217" s="279"/>
      <c r="P217" s="279"/>
      <c r="Q217" s="279"/>
      <c r="R217" s="279"/>
      <c r="S217" s="279"/>
      <c r="T217" s="279"/>
      <c r="U217" s="279"/>
      <c r="V217" s="279"/>
      <c r="W217" s="279"/>
      <c r="X217" s="279"/>
      <c r="Y217" s="279"/>
      <c r="Z217" s="279"/>
      <c r="AA217" s="279"/>
      <c r="AB217" s="279"/>
      <c r="AC217" s="849"/>
      <c r="AD217" s="279"/>
      <c r="AE217" s="2082"/>
      <c r="AF217" s="2082"/>
      <c r="AG217" s="2082"/>
      <c r="AH217" s="2079"/>
    </row>
    <row r="218" ht="15.75" customHeight="1">
      <c r="A218" s="299"/>
      <c r="B218" s="824"/>
      <c r="C218" s="824"/>
      <c r="D218" s="824"/>
      <c r="E218" s="299"/>
      <c r="F218" s="299"/>
      <c r="G218" s="299"/>
      <c r="H218" s="849"/>
      <c r="I218" s="849"/>
      <c r="J218" s="2078"/>
      <c r="K218" s="2078"/>
      <c r="L218" s="2078"/>
      <c r="M218" s="849"/>
      <c r="N218" s="849"/>
      <c r="O218" s="849"/>
      <c r="P218" s="849"/>
      <c r="Q218" s="849"/>
      <c r="R218" s="849"/>
      <c r="S218" s="849"/>
      <c r="T218" s="849"/>
      <c r="U218" s="2078"/>
      <c r="V218" s="849"/>
      <c r="W218" s="849"/>
      <c r="X218" s="849"/>
      <c r="Y218" s="2078"/>
      <c r="Z218" s="849"/>
      <c r="AA218" s="2078"/>
      <c r="AB218" s="279"/>
      <c r="AC218" s="849"/>
      <c r="AD218" s="279"/>
      <c r="AE218" s="2082"/>
      <c r="AF218" s="2082"/>
      <c r="AG218" s="2082"/>
      <c r="AH218" s="2079"/>
    </row>
    <row r="219" ht="15.75" customHeight="1">
      <c r="A219" s="299"/>
      <c r="B219" s="824"/>
      <c r="C219" s="824"/>
      <c r="D219" s="824"/>
      <c r="E219" s="299"/>
      <c r="F219" s="299"/>
      <c r="G219" s="299"/>
      <c r="H219" s="849"/>
      <c r="I219" s="849"/>
      <c r="J219" s="2078"/>
      <c r="K219" s="2078"/>
      <c r="L219" s="2078"/>
      <c r="M219" s="849"/>
      <c r="N219" s="849"/>
      <c r="O219" s="849"/>
      <c r="P219" s="849"/>
      <c r="Q219" s="849"/>
      <c r="R219" s="849"/>
      <c r="S219" s="849"/>
      <c r="T219" s="849"/>
      <c r="U219" s="2078"/>
      <c r="V219" s="849"/>
      <c r="W219" s="849"/>
      <c r="X219" s="849"/>
      <c r="Y219" s="2078"/>
      <c r="Z219" s="849"/>
      <c r="AA219" s="2078"/>
      <c r="AB219" s="279"/>
      <c r="AC219" s="849"/>
      <c r="AD219" s="279"/>
      <c r="AE219" s="2082"/>
      <c r="AF219" s="2082"/>
      <c r="AG219" s="2082"/>
      <c r="AH219" s="2079"/>
    </row>
    <row r="220" ht="15.75" customHeight="1">
      <c r="A220" s="299"/>
      <c r="B220" s="299" t="s">
        <v>7591</v>
      </c>
      <c r="C220" s="299" t="s">
        <v>7592</v>
      </c>
      <c r="D220" s="299" t="s">
        <v>7593</v>
      </c>
      <c r="E220" s="299" t="s">
        <v>7594</v>
      </c>
      <c r="F220" s="299"/>
      <c r="G220" s="299"/>
      <c r="H220" s="2078"/>
      <c r="I220" s="2078"/>
      <c r="J220" s="2078"/>
      <c r="K220" s="2078"/>
      <c r="L220" s="2078"/>
      <c r="M220" s="2078"/>
      <c r="N220" s="2078"/>
      <c r="O220" s="2078"/>
      <c r="P220" s="2078"/>
      <c r="Q220" s="2078"/>
      <c r="R220" s="2078"/>
      <c r="S220" s="2078"/>
      <c r="T220" s="2078"/>
      <c r="U220" s="2078"/>
      <c r="V220" s="2078"/>
      <c r="W220" s="2078"/>
      <c r="X220" s="2078"/>
      <c r="Y220" s="2078"/>
      <c r="Z220" s="2078"/>
      <c r="AA220" s="2078"/>
      <c r="AB220" s="2078"/>
      <c r="AC220" s="849"/>
      <c r="AD220" s="279"/>
      <c r="AE220" s="2082"/>
      <c r="AF220" s="2082"/>
      <c r="AG220" s="2082"/>
      <c r="AH220" s="2079"/>
    </row>
    <row r="221" ht="15.75" customHeight="1">
      <c r="A221" s="845" t="s">
        <v>7595</v>
      </c>
      <c r="B221" s="299" t="s">
        <v>363</v>
      </c>
      <c r="C221" s="299" t="s">
        <v>7596</v>
      </c>
      <c r="D221" s="299" t="s">
        <v>7596</v>
      </c>
      <c r="E221" s="299" t="s">
        <v>7596</v>
      </c>
      <c r="F221" s="299"/>
      <c r="G221" s="299"/>
      <c r="H221" s="279"/>
      <c r="I221" s="279"/>
      <c r="J221" s="2078"/>
      <c r="K221" s="2078"/>
      <c r="L221" s="2078"/>
      <c r="M221" s="279"/>
      <c r="N221" s="279"/>
      <c r="O221" s="2078"/>
      <c r="P221" s="2078"/>
      <c r="Q221" s="2078"/>
      <c r="R221" s="2078"/>
      <c r="S221" s="2078"/>
      <c r="T221" s="2078"/>
      <c r="U221" s="2078"/>
      <c r="V221" s="279"/>
      <c r="W221" s="2078"/>
      <c r="X221" s="2078"/>
      <c r="Y221" s="2078"/>
      <c r="Z221" s="279"/>
      <c r="AA221" s="2078"/>
      <c r="AB221" s="2078"/>
      <c r="AC221" s="849"/>
      <c r="AD221" s="279"/>
      <c r="AE221" s="2082"/>
      <c r="AF221" s="2082"/>
      <c r="AG221" s="2082"/>
      <c r="AH221" s="2079"/>
    </row>
    <row r="222" ht="15.75" customHeight="1">
      <c r="A222" s="1999"/>
      <c r="B222" s="299"/>
      <c r="C222" s="299"/>
      <c r="D222" s="299"/>
      <c r="E222" s="299"/>
      <c r="F222" s="299"/>
      <c r="G222" s="299"/>
      <c r="H222" s="279"/>
      <c r="I222" s="279"/>
      <c r="J222" s="2078"/>
      <c r="K222" s="2078"/>
      <c r="L222" s="2078"/>
      <c r="M222" s="279"/>
      <c r="N222" s="279"/>
      <c r="O222" s="2078"/>
      <c r="P222" s="2078"/>
      <c r="Q222" s="2078"/>
      <c r="R222" s="2078"/>
      <c r="S222" s="2078"/>
      <c r="T222" s="2078"/>
      <c r="U222" s="2078"/>
      <c r="V222" s="279"/>
      <c r="W222" s="2078"/>
      <c r="X222" s="2078"/>
      <c r="Y222" s="2078"/>
      <c r="Z222" s="279"/>
      <c r="AA222" s="2078"/>
      <c r="AB222" s="2078"/>
      <c r="AC222" s="849"/>
      <c r="AD222" s="279"/>
      <c r="AE222" s="2082"/>
      <c r="AF222" s="2082"/>
      <c r="AG222" s="2082"/>
      <c r="AH222" s="2079"/>
    </row>
    <row r="223" ht="15.75" customHeight="1">
      <c r="A223" s="1999" t="s">
        <v>7597</v>
      </c>
      <c r="B223" s="299" t="s">
        <v>363</v>
      </c>
      <c r="C223" s="299" t="s">
        <v>363</v>
      </c>
      <c r="D223" s="299" t="s">
        <v>363</v>
      </c>
      <c r="E223" s="299" t="s">
        <v>363</v>
      </c>
      <c r="F223" s="299"/>
      <c r="G223" s="299"/>
      <c r="H223" s="279"/>
      <c r="I223" s="279"/>
      <c r="J223" s="2078"/>
      <c r="K223" s="2078"/>
      <c r="L223" s="2078"/>
      <c r="M223" s="279"/>
      <c r="N223" s="279"/>
      <c r="O223" s="2078"/>
      <c r="P223" s="2078"/>
      <c r="Q223" s="2078"/>
      <c r="R223" s="2078"/>
      <c r="S223" s="2078"/>
      <c r="T223" s="2078"/>
      <c r="U223" s="2078"/>
      <c r="V223" s="279"/>
      <c r="W223" s="2078"/>
      <c r="X223" s="2078"/>
      <c r="Y223" s="2078"/>
      <c r="Z223" s="279"/>
      <c r="AA223" s="2078"/>
      <c r="AB223" s="2078"/>
      <c r="AC223" s="849"/>
      <c r="AD223" s="279"/>
      <c r="AE223" s="2082"/>
      <c r="AF223" s="2082"/>
      <c r="AG223" s="2082"/>
      <c r="AH223" s="2079"/>
    </row>
    <row r="224" ht="15.75" customHeight="1">
      <c r="A224" s="1999" t="s">
        <v>7598</v>
      </c>
      <c r="B224" s="299" t="s">
        <v>363</v>
      </c>
      <c r="C224" s="299" t="s">
        <v>363</v>
      </c>
      <c r="D224" s="299" t="s">
        <v>363</v>
      </c>
      <c r="E224" s="299" t="s">
        <v>363</v>
      </c>
      <c r="F224" s="299"/>
      <c r="G224" s="299"/>
      <c r="H224" s="2078"/>
      <c r="I224" s="2078"/>
      <c r="J224" s="2078"/>
      <c r="K224" s="2078"/>
      <c r="L224" s="2078"/>
      <c r="M224" s="2078"/>
      <c r="N224" s="2078"/>
      <c r="O224" s="2078"/>
      <c r="P224" s="2078"/>
      <c r="Q224" s="2078"/>
      <c r="R224" s="2078"/>
      <c r="S224" s="2078"/>
      <c r="T224" s="2078"/>
      <c r="U224" s="2078"/>
      <c r="V224" s="2078"/>
      <c r="W224" s="2078"/>
      <c r="X224" s="2078"/>
      <c r="Y224" s="2078"/>
      <c r="Z224" s="2078"/>
      <c r="AA224" s="2078"/>
      <c r="AB224" s="2078"/>
      <c r="AC224" s="849"/>
      <c r="AD224" s="279"/>
      <c r="AE224" s="2082"/>
      <c r="AF224" s="2082"/>
      <c r="AG224" s="2082"/>
      <c r="AH224" s="2079"/>
    </row>
    <row r="225" ht="15.75" customHeight="1">
      <c r="A225" s="1999" t="s">
        <v>7599</v>
      </c>
      <c r="B225" s="299" t="s">
        <v>363</v>
      </c>
      <c r="C225" s="299" t="s">
        <v>7596</v>
      </c>
      <c r="D225" s="299" t="s">
        <v>7596</v>
      </c>
      <c r="E225" s="299" t="s">
        <v>7596</v>
      </c>
      <c r="F225" s="299"/>
      <c r="G225" s="299"/>
      <c r="H225" s="279"/>
      <c r="I225" s="279"/>
      <c r="J225" s="2078"/>
      <c r="K225" s="2078"/>
      <c r="L225" s="2078"/>
      <c r="M225" s="279"/>
      <c r="N225" s="279"/>
      <c r="O225" s="2078"/>
      <c r="P225" s="2078"/>
      <c r="Q225" s="2078"/>
      <c r="R225" s="2078"/>
      <c r="S225" s="2078"/>
      <c r="T225" s="2078"/>
      <c r="U225" s="2078"/>
      <c r="V225" s="279"/>
      <c r="W225" s="2078"/>
      <c r="X225" s="2078"/>
      <c r="Y225" s="2078"/>
      <c r="Z225" s="279"/>
      <c r="AA225" s="2078"/>
      <c r="AB225" s="2078"/>
      <c r="AC225" s="849"/>
      <c r="AD225" s="279"/>
      <c r="AE225" s="2082"/>
      <c r="AF225" s="2082"/>
      <c r="AG225" s="2082"/>
      <c r="AH225" s="2079"/>
    </row>
    <row r="226" ht="15.75" customHeight="1">
      <c r="A226" s="1999" t="s">
        <v>7600</v>
      </c>
      <c r="B226" s="299" t="s">
        <v>363</v>
      </c>
      <c r="C226" s="299" t="s">
        <v>363</v>
      </c>
      <c r="D226" s="299" t="s">
        <v>363</v>
      </c>
      <c r="E226" s="299" t="s">
        <v>363</v>
      </c>
      <c r="F226" s="299"/>
      <c r="G226" s="299"/>
      <c r="H226" s="279"/>
      <c r="I226" s="279"/>
      <c r="J226" s="2078"/>
      <c r="K226" s="2078"/>
      <c r="L226" s="2078"/>
      <c r="M226" s="279"/>
      <c r="N226" s="279"/>
      <c r="O226" s="2078"/>
      <c r="P226" s="2078"/>
      <c r="Q226" s="2078"/>
      <c r="R226" s="2078"/>
      <c r="S226" s="2078"/>
      <c r="T226" s="2078"/>
      <c r="U226" s="2078"/>
      <c r="V226" s="279"/>
      <c r="W226" s="2078"/>
      <c r="X226" s="2078"/>
      <c r="Y226" s="2078"/>
      <c r="Z226" s="279"/>
      <c r="AA226" s="2078"/>
      <c r="AB226" s="2078"/>
      <c r="AC226" s="849"/>
      <c r="AD226" s="279"/>
      <c r="AE226" s="2082"/>
      <c r="AF226" s="2082"/>
      <c r="AG226" s="2082"/>
      <c r="AH226" s="2079"/>
    </row>
    <row r="227" ht="15.75" customHeight="1">
      <c r="A227" s="1999"/>
      <c r="B227" s="299"/>
      <c r="C227" s="299"/>
      <c r="D227" s="299"/>
      <c r="E227" s="299"/>
      <c r="F227" s="299"/>
      <c r="G227" s="299"/>
      <c r="H227" s="2078"/>
      <c r="I227" s="2078"/>
      <c r="J227" s="2080"/>
      <c r="K227" s="2080"/>
      <c r="L227" s="2080"/>
      <c r="M227" s="2078"/>
      <c r="N227" s="2078"/>
      <c r="O227" s="2078"/>
      <c r="P227" s="2078"/>
      <c r="Q227" s="2078"/>
      <c r="R227" s="2078"/>
      <c r="S227" s="2078"/>
      <c r="T227" s="2078"/>
      <c r="U227" s="2080"/>
      <c r="V227" s="2078"/>
      <c r="W227" s="2078"/>
      <c r="X227" s="2078"/>
      <c r="Y227" s="2080"/>
      <c r="Z227" s="2078"/>
      <c r="AA227" s="2080"/>
      <c r="AB227" s="2078"/>
      <c r="AC227" s="849"/>
      <c r="AD227" s="279"/>
      <c r="AE227" s="2082"/>
      <c r="AF227" s="2082"/>
      <c r="AG227" s="2082"/>
      <c r="AH227" s="2079"/>
    </row>
    <row r="228" ht="15.75" customHeight="1">
      <c r="A228" s="1999" t="s">
        <v>7601</v>
      </c>
      <c r="B228" s="299" t="s">
        <v>363</v>
      </c>
      <c r="C228" s="299" t="s">
        <v>363</v>
      </c>
      <c r="D228" s="299" t="s">
        <v>363</v>
      </c>
      <c r="E228" s="299" t="s">
        <v>363</v>
      </c>
      <c r="F228" s="299"/>
      <c r="G228" s="299"/>
      <c r="H228" s="2078"/>
      <c r="I228" s="2078"/>
      <c r="J228" s="2080"/>
      <c r="K228" s="2080"/>
      <c r="L228" s="2080"/>
      <c r="M228" s="2078"/>
      <c r="N228" s="2078"/>
      <c r="O228" s="2078"/>
      <c r="P228" s="2078"/>
      <c r="Q228" s="2078"/>
      <c r="R228" s="2078"/>
      <c r="S228" s="2078"/>
      <c r="T228" s="2078"/>
      <c r="U228" s="2080"/>
      <c r="V228" s="2078"/>
      <c r="W228" s="2078"/>
      <c r="X228" s="2078"/>
      <c r="Y228" s="2080"/>
      <c r="Z228" s="2078"/>
      <c r="AA228" s="2080"/>
      <c r="AB228" s="2078"/>
      <c r="AC228" s="849"/>
      <c r="AD228" s="279"/>
      <c r="AE228" s="2082"/>
      <c r="AF228" s="2082"/>
      <c r="AG228" s="2082"/>
      <c r="AH228" s="2079"/>
    </row>
    <row r="229" ht="15.75" customHeight="1">
      <c r="A229" s="1999" t="s">
        <v>7602</v>
      </c>
      <c r="B229" s="299" t="s">
        <v>363</v>
      </c>
      <c r="C229" s="299" t="s">
        <v>363</v>
      </c>
      <c r="D229" s="299" t="s">
        <v>363</v>
      </c>
      <c r="E229" s="299" t="s">
        <v>363</v>
      </c>
      <c r="F229" s="299"/>
      <c r="G229" s="299"/>
      <c r="H229" s="2078"/>
      <c r="I229" s="2078"/>
      <c r="J229" s="2078"/>
      <c r="K229" s="2078"/>
      <c r="L229" s="2078"/>
      <c r="M229" s="2078"/>
      <c r="N229" s="2078"/>
      <c r="O229" s="2078"/>
      <c r="P229" s="2078"/>
      <c r="Q229" s="2078"/>
      <c r="R229" s="2078"/>
      <c r="S229" s="2078"/>
      <c r="T229" s="2078"/>
      <c r="U229" s="2078"/>
      <c r="V229" s="2078"/>
      <c r="W229" s="2078"/>
      <c r="X229" s="2078"/>
      <c r="Y229" s="2078"/>
      <c r="Z229" s="2078"/>
      <c r="AA229" s="2078"/>
      <c r="AB229" s="2078"/>
      <c r="AC229" s="849"/>
      <c r="AD229" s="279"/>
      <c r="AE229" s="2082"/>
      <c r="AF229" s="2082"/>
      <c r="AG229" s="2082"/>
      <c r="AH229" s="2079"/>
    </row>
    <row r="230" ht="15.75" customHeight="1">
      <c r="A230" s="2082"/>
      <c r="B230" s="2082"/>
      <c r="C230" s="299"/>
      <c r="D230" s="2082"/>
      <c r="E230" s="2082"/>
      <c r="F230" s="299"/>
      <c r="G230" s="299"/>
      <c r="H230" s="849"/>
      <c r="I230" s="849"/>
      <c r="J230" s="849"/>
      <c r="K230" s="2078"/>
      <c r="L230" s="2078"/>
      <c r="M230" s="849"/>
      <c r="N230" s="849"/>
      <c r="O230" s="849"/>
      <c r="P230" s="849"/>
      <c r="Q230" s="849"/>
      <c r="R230" s="849"/>
      <c r="S230" s="849"/>
      <c r="T230" s="849"/>
      <c r="U230" s="849"/>
      <c r="V230" s="849"/>
      <c r="W230" s="849"/>
      <c r="X230" s="849"/>
      <c r="Y230" s="849"/>
      <c r="Z230" s="849"/>
      <c r="AA230" s="849"/>
      <c r="AB230" s="279"/>
      <c r="AC230" s="849"/>
      <c r="AD230" s="279"/>
      <c r="AE230" s="2082"/>
      <c r="AF230" s="2082"/>
      <c r="AG230" s="2082"/>
      <c r="AH230" s="2079"/>
    </row>
    <row r="231" ht="15.75" customHeight="1">
      <c r="A231" s="2082"/>
      <c r="B231" s="2082"/>
      <c r="C231" s="299"/>
      <c r="D231" s="2082"/>
      <c r="E231" s="2082"/>
      <c r="F231" s="299"/>
      <c r="G231" s="299"/>
      <c r="H231" s="279"/>
      <c r="I231" s="279"/>
      <c r="J231" s="279"/>
      <c r="K231" s="279"/>
      <c r="L231" s="279"/>
      <c r="M231" s="279"/>
      <c r="N231" s="279"/>
      <c r="O231" s="279"/>
      <c r="P231" s="279"/>
      <c r="Q231" s="279"/>
      <c r="R231" s="279"/>
      <c r="S231" s="279"/>
      <c r="T231" s="279"/>
      <c r="U231" s="279"/>
      <c r="V231" s="279"/>
      <c r="W231" s="279"/>
      <c r="X231" s="279"/>
      <c r="Y231" s="279"/>
      <c r="Z231" s="279"/>
      <c r="AA231" s="279"/>
      <c r="AB231" s="279"/>
      <c r="AC231" s="849"/>
      <c r="AD231" s="279"/>
      <c r="AE231" s="2082"/>
      <c r="AF231" s="2082"/>
      <c r="AG231" s="2082"/>
      <c r="AH231" s="2079"/>
    </row>
    <row r="232" ht="15.75" customHeight="1">
      <c r="A232" s="2082"/>
      <c r="B232" s="2082"/>
      <c r="C232" s="299"/>
      <c r="D232" s="2082"/>
      <c r="E232" s="2082"/>
      <c r="F232" s="299"/>
      <c r="G232" s="299"/>
      <c r="H232" s="279"/>
      <c r="I232" s="279"/>
      <c r="J232" s="279"/>
      <c r="K232" s="279"/>
      <c r="L232" s="279"/>
      <c r="M232" s="279"/>
      <c r="N232" s="279"/>
      <c r="O232" s="279"/>
      <c r="P232" s="279"/>
      <c r="Q232" s="279"/>
      <c r="R232" s="279"/>
      <c r="S232" s="279"/>
      <c r="T232" s="279"/>
      <c r="U232" s="279"/>
      <c r="V232" s="279"/>
      <c r="W232" s="279"/>
      <c r="X232" s="279"/>
      <c r="Y232" s="279"/>
      <c r="Z232" s="279"/>
      <c r="AA232" s="279"/>
      <c r="AB232" s="279"/>
      <c r="AC232" s="849"/>
      <c r="AD232" s="279"/>
      <c r="AE232" s="2082"/>
      <c r="AF232" s="2082"/>
      <c r="AG232" s="2082"/>
      <c r="AH232" s="2079"/>
    </row>
    <row r="233" ht="15.75" customHeight="1">
      <c r="A233" s="2082"/>
      <c r="B233" s="2082"/>
      <c r="C233" s="299"/>
      <c r="D233" s="2082"/>
      <c r="E233" s="2082"/>
      <c r="F233" s="299"/>
      <c r="G233" s="299"/>
      <c r="H233" s="279"/>
      <c r="I233" s="279"/>
      <c r="J233" s="279"/>
      <c r="K233" s="279"/>
      <c r="L233" s="279"/>
      <c r="M233" s="279"/>
      <c r="N233" s="279"/>
      <c r="O233" s="279"/>
      <c r="P233" s="279"/>
      <c r="Q233" s="279"/>
      <c r="R233" s="279"/>
      <c r="S233" s="279"/>
      <c r="T233" s="279"/>
      <c r="U233" s="279"/>
      <c r="V233" s="279"/>
      <c r="W233" s="279"/>
      <c r="X233" s="279"/>
      <c r="Y233" s="279"/>
      <c r="Z233" s="279"/>
      <c r="AA233" s="279"/>
      <c r="AB233" s="2078"/>
      <c r="AC233" s="279"/>
      <c r="AD233" s="279"/>
      <c r="AE233" s="2082"/>
      <c r="AF233" s="2082"/>
      <c r="AG233" s="2082"/>
      <c r="AH233" s="2079"/>
    </row>
    <row r="234" ht="15.75" customHeight="1">
      <c r="A234" s="2082"/>
      <c r="B234" s="2082"/>
      <c r="C234" s="299"/>
      <c r="D234" s="2082"/>
      <c r="E234" s="2082"/>
      <c r="F234" s="299"/>
      <c r="G234" s="299"/>
      <c r="H234" s="279"/>
      <c r="I234" s="279"/>
      <c r="J234" s="279"/>
      <c r="K234" s="279"/>
      <c r="L234" s="279"/>
      <c r="M234" s="279"/>
      <c r="N234" s="279"/>
      <c r="O234" s="279"/>
      <c r="P234" s="279"/>
      <c r="Q234" s="279"/>
      <c r="R234" s="279"/>
      <c r="S234" s="279"/>
      <c r="T234" s="279"/>
      <c r="U234" s="279"/>
      <c r="V234" s="279"/>
      <c r="W234" s="279"/>
      <c r="X234" s="279"/>
      <c r="Y234" s="279"/>
      <c r="Z234" s="279"/>
      <c r="AA234" s="279"/>
      <c r="AB234" s="2078"/>
      <c r="AC234" s="849"/>
      <c r="AD234" s="279"/>
      <c r="AE234" s="2082"/>
      <c r="AF234" s="2082"/>
      <c r="AG234" s="2082"/>
      <c r="AH234" s="2079"/>
    </row>
    <row r="235" ht="15.75" customHeight="1">
      <c r="A235" s="2082"/>
      <c r="B235" s="2082"/>
      <c r="C235" s="299"/>
      <c r="D235" s="2082"/>
      <c r="E235" s="2082"/>
      <c r="F235" s="299"/>
      <c r="G235" s="299"/>
      <c r="H235" s="279"/>
      <c r="I235" s="279"/>
      <c r="J235" s="279"/>
      <c r="K235" s="2078"/>
      <c r="L235" s="2078"/>
      <c r="M235" s="279"/>
      <c r="N235" s="279"/>
      <c r="O235" s="279"/>
      <c r="P235" s="279"/>
      <c r="Q235" s="279"/>
      <c r="R235" s="279"/>
      <c r="S235" s="279"/>
      <c r="T235" s="279"/>
      <c r="U235" s="279"/>
      <c r="V235" s="279"/>
      <c r="W235" s="279"/>
      <c r="X235" s="279"/>
      <c r="Y235" s="279"/>
      <c r="Z235" s="279"/>
      <c r="AA235" s="279"/>
      <c r="AB235" s="279"/>
      <c r="AC235" s="849"/>
      <c r="AD235" s="279"/>
      <c r="AE235" s="2082"/>
      <c r="AF235" s="2082"/>
      <c r="AG235" s="2082"/>
      <c r="AH235" s="2079"/>
    </row>
    <row r="236" ht="15.75" customHeight="1">
      <c r="A236" s="2082"/>
      <c r="B236" s="2082"/>
      <c r="C236" s="299"/>
      <c r="D236" s="2082"/>
      <c r="E236" s="2082"/>
      <c r="F236" s="299"/>
      <c r="G236" s="299"/>
      <c r="H236" s="2078"/>
      <c r="I236" s="2078"/>
      <c r="J236" s="2078"/>
      <c r="K236" s="2078"/>
      <c r="L236" s="2078"/>
      <c r="M236" s="2078"/>
      <c r="N236" s="2078"/>
      <c r="O236" s="2078"/>
      <c r="P236" s="2078"/>
      <c r="Q236" s="2078"/>
      <c r="R236" s="2078"/>
      <c r="S236" s="2078"/>
      <c r="T236" s="2078"/>
      <c r="U236" s="2078"/>
      <c r="V236" s="2078"/>
      <c r="W236" s="2078"/>
      <c r="X236" s="2078"/>
      <c r="Y236" s="2078"/>
      <c r="Z236" s="2078"/>
      <c r="AA236" s="2078"/>
      <c r="AB236" s="2078"/>
      <c r="AC236" s="849"/>
      <c r="AD236" s="279"/>
      <c r="AE236" s="2082"/>
      <c r="AF236" s="2082"/>
      <c r="AG236" s="2082"/>
      <c r="AH236" s="2079"/>
    </row>
    <row r="237" ht="15.75" customHeight="1">
      <c r="A237" s="2082"/>
      <c r="B237" s="2082"/>
      <c r="C237" s="299"/>
      <c r="D237" s="2082"/>
      <c r="E237" s="2082"/>
      <c r="F237" s="299"/>
      <c r="G237" s="299"/>
      <c r="H237" s="2078"/>
      <c r="I237" s="2078"/>
      <c r="J237" s="2078"/>
      <c r="K237" s="2078"/>
      <c r="L237" s="2078"/>
      <c r="M237" s="2078"/>
      <c r="N237" s="2078"/>
      <c r="O237" s="2078"/>
      <c r="P237" s="2078"/>
      <c r="Q237" s="2078"/>
      <c r="R237" s="2078"/>
      <c r="S237" s="2078"/>
      <c r="T237" s="2078"/>
      <c r="U237" s="2078"/>
      <c r="V237" s="2078"/>
      <c r="W237" s="2078"/>
      <c r="X237" s="2078"/>
      <c r="Y237" s="2078"/>
      <c r="Z237" s="2078"/>
      <c r="AA237" s="2078"/>
      <c r="AB237" s="2078"/>
      <c r="AC237" s="849"/>
      <c r="AD237" s="279"/>
      <c r="AE237" s="2082"/>
      <c r="AF237" s="2082"/>
      <c r="AG237" s="2082"/>
      <c r="AH237" s="2079"/>
    </row>
    <row r="238" ht="15.75" customHeight="1">
      <c r="A238" s="2082"/>
      <c r="B238" s="2082"/>
      <c r="C238" s="299"/>
      <c r="D238" s="2082"/>
      <c r="E238" s="2082"/>
      <c r="F238" s="299"/>
      <c r="G238" s="299"/>
      <c r="H238" s="2078"/>
      <c r="I238" s="2078"/>
      <c r="J238" s="849"/>
      <c r="K238" s="2078"/>
      <c r="L238" s="2078"/>
      <c r="M238" s="2078"/>
      <c r="N238" s="2078"/>
      <c r="O238" s="849"/>
      <c r="P238" s="849"/>
      <c r="Q238" s="849"/>
      <c r="R238" s="849"/>
      <c r="S238" s="849"/>
      <c r="T238" s="849"/>
      <c r="U238" s="849"/>
      <c r="V238" s="2078"/>
      <c r="W238" s="849"/>
      <c r="X238" s="849"/>
      <c r="Y238" s="849"/>
      <c r="Z238" s="2078"/>
      <c r="AA238" s="849"/>
      <c r="AB238" s="279"/>
      <c r="AC238" s="849"/>
      <c r="AD238" s="279"/>
      <c r="AE238" s="2082"/>
      <c r="AF238" s="2082"/>
      <c r="AG238" s="2082"/>
      <c r="AH238" s="2079"/>
    </row>
    <row r="239" ht="15.75" customHeight="1">
      <c r="A239" s="2082"/>
      <c r="B239" s="2082"/>
      <c r="C239" s="299"/>
      <c r="D239" s="2082"/>
      <c r="E239" s="2082"/>
      <c r="F239" s="299"/>
      <c r="G239" s="299"/>
      <c r="H239" s="2078"/>
      <c r="I239" s="2078"/>
      <c r="J239" s="2078"/>
      <c r="K239" s="2078"/>
      <c r="L239" s="2078"/>
      <c r="M239" s="2078"/>
      <c r="N239" s="2078"/>
      <c r="O239" s="2078"/>
      <c r="P239" s="2078"/>
      <c r="Q239" s="2078"/>
      <c r="R239" s="2078"/>
      <c r="S239" s="2078"/>
      <c r="T239" s="2078"/>
      <c r="U239" s="2078"/>
      <c r="V239" s="2078"/>
      <c r="W239" s="2078"/>
      <c r="X239" s="2078"/>
      <c r="Y239" s="2078"/>
      <c r="Z239" s="2078"/>
      <c r="AA239" s="2078"/>
      <c r="AB239" s="2078"/>
      <c r="AC239" s="279"/>
      <c r="AD239" s="279"/>
      <c r="AE239" s="2082"/>
      <c r="AF239" s="2082"/>
      <c r="AG239" s="2082"/>
      <c r="AH239" s="2079"/>
    </row>
    <row r="240" ht="15.75" customHeight="1">
      <c r="A240" s="2082"/>
      <c r="B240" s="2082"/>
      <c r="C240" s="299"/>
      <c r="D240" s="2082"/>
      <c r="E240" s="2082"/>
      <c r="F240" s="299"/>
      <c r="G240" s="299"/>
      <c r="H240" s="2078"/>
      <c r="I240" s="2078"/>
      <c r="J240" s="2078"/>
      <c r="K240" s="2078"/>
      <c r="L240" s="2078"/>
      <c r="M240" s="2078"/>
      <c r="N240" s="2078"/>
      <c r="O240" s="2078"/>
      <c r="P240" s="2078"/>
      <c r="Q240" s="2078"/>
      <c r="R240" s="2078"/>
      <c r="S240" s="2078"/>
      <c r="T240" s="2078"/>
      <c r="U240" s="2078"/>
      <c r="V240" s="2078"/>
      <c r="W240" s="2078"/>
      <c r="X240" s="2078"/>
      <c r="Y240" s="2078"/>
      <c r="Z240" s="2078"/>
      <c r="AA240" s="2078"/>
      <c r="AB240" s="2078"/>
      <c r="AC240" s="279"/>
      <c r="AD240" s="279"/>
      <c r="AE240" s="2082"/>
      <c r="AF240" s="2082"/>
      <c r="AG240" s="2082"/>
      <c r="AH240" s="2079"/>
    </row>
    <row r="241" ht="15.75" customHeight="1">
      <c r="A241" s="2082"/>
      <c r="B241" s="2082"/>
      <c r="C241" s="299"/>
      <c r="D241" s="2082"/>
      <c r="E241" s="2082"/>
      <c r="F241" s="299"/>
      <c r="G241" s="299"/>
      <c r="H241" s="2078"/>
      <c r="I241" s="2078"/>
      <c r="J241" s="2078"/>
      <c r="K241" s="2078"/>
      <c r="L241" s="2078"/>
      <c r="M241" s="2078"/>
      <c r="N241" s="2078"/>
      <c r="O241" s="2078"/>
      <c r="P241" s="2078"/>
      <c r="Q241" s="2078"/>
      <c r="R241" s="2078"/>
      <c r="S241" s="2078"/>
      <c r="T241" s="2078"/>
      <c r="U241" s="2078"/>
      <c r="V241" s="2078"/>
      <c r="W241" s="2078"/>
      <c r="X241" s="2078"/>
      <c r="Y241" s="2078"/>
      <c r="Z241" s="2078"/>
      <c r="AA241" s="2078"/>
      <c r="AB241" s="2078"/>
      <c r="AC241" s="279"/>
      <c r="AD241" s="279"/>
      <c r="AE241" s="2082"/>
      <c r="AF241" s="2082"/>
      <c r="AG241" s="2082"/>
      <c r="AH241" s="2079"/>
    </row>
    <row r="242" ht="15.75" customHeight="1">
      <c r="A242" s="2082"/>
      <c r="B242" s="2082"/>
      <c r="C242" s="299"/>
      <c r="D242" s="2082"/>
      <c r="E242" s="2082"/>
      <c r="F242" s="299"/>
      <c r="G242" s="299"/>
      <c r="H242" s="849"/>
      <c r="I242" s="849"/>
      <c r="J242" s="849"/>
      <c r="K242" s="849"/>
      <c r="L242" s="849"/>
      <c r="M242" s="849"/>
      <c r="N242" s="849"/>
      <c r="O242" s="849"/>
      <c r="P242" s="849"/>
      <c r="Q242" s="849"/>
      <c r="R242" s="849"/>
      <c r="S242" s="849"/>
      <c r="T242" s="849"/>
      <c r="U242" s="849"/>
      <c r="V242" s="849"/>
      <c r="W242" s="849"/>
      <c r="X242" s="849"/>
      <c r="Y242" s="849"/>
      <c r="Z242" s="849"/>
      <c r="AA242" s="849"/>
      <c r="AB242" s="2078"/>
      <c r="AC242" s="279"/>
      <c r="AD242" s="279"/>
      <c r="AE242" s="2082"/>
      <c r="AF242" s="2082"/>
      <c r="AG242" s="2082"/>
      <c r="AH242" s="2079"/>
    </row>
    <row r="243" ht="15.75" customHeight="1">
      <c r="A243" s="2082"/>
      <c r="B243" s="2082"/>
      <c r="C243" s="299"/>
      <c r="D243" s="2082"/>
      <c r="E243" s="2082"/>
      <c r="F243" s="299"/>
      <c r="G243" s="299"/>
      <c r="H243" s="849"/>
      <c r="I243" s="849"/>
      <c r="J243" s="849"/>
      <c r="K243" s="849"/>
      <c r="L243" s="849"/>
      <c r="M243" s="849"/>
      <c r="N243" s="849"/>
      <c r="O243" s="849"/>
      <c r="P243" s="849"/>
      <c r="Q243" s="849"/>
      <c r="R243" s="849"/>
      <c r="S243" s="849"/>
      <c r="T243" s="849"/>
      <c r="U243" s="849"/>
      <c r="V243" s="849"/>
      <c r="W243" s="849"/>
      <c r="X243" s="849"/>
      <c r="Y243" s="849"/>
      <c r="Z243" s="849"/>
      <c r="AA243" s="849"/>
      <c r="AB243" s="2078"/>
      <c r="AC243" s="279"/>
      <c r="AD243" s="279"/>
      <c r="AE243" s="2082"/>
      <c r="AF243" s="2082"/>
      <c r="AG243" s="2082"/>
      <c r="AH243" s="2079"/>
    </row>
    <row r="244" ht="15.75" customHeight="1">
      <c r="A244" s="2082"/>
      <c r="B244" s="2082"/>
      <c r="C244" s="299"/>
      <c r="D244" s="2082"/>
      <c r="E244" s="2082"/>
      <c r="F244" s="299"/>
      <c r="G244" s="299"/>
      <c r="H244" s="849"/>
      <c r="I244" s="849"/>
      <c r="J244" s="849"/>
      <c r="K244" s="849"/>
      <c r="L244" s="849"/>
      <c r="M244" s="849"/>
      <c r="N244" s="849"/>
      <c r="O244" s="849"/>
      <c r="P244" s="849"/>
      <c r="Q244" s="849"/>
      <c r="R244" s="849"/>
      <c r="S244" s="849"/>
      <c r="T244" s="849"/>
      <c r="U244" s="849"/>
      <c r="V244" s="849"/>
      <c r="W244" s="849"/>
      <c r="X244" s="849"/>
      <c r="Y244" s="849"/>
      <c r="Z244" s="849"/>
      <c r="AA244" s="849"/>
      <c r="AB244" s="2078"/>
      <c r="AC244" s="849"/>
      <c r="AD244" s="279"/>
      <c r="AE244" s="2082"/>
      <c r="AF244" s="2082"/>
      <c r="AG244" s="2082"/>
      <c r="AH244" s="2079"/>
    </row>
    <row r="245" ht="15.75" customHeight="1">
      <c r="A245" s="2082"/>
      <c r="B245" s="2082"/>
      <c r="C245" s="299"/>
      <c r="D245" s="2082"/>
      <c r="E245" s="2082"/>
      <c r="F245" s="299"/>
      <c r="G245" s="299"/>
      <c r="H245" s="279"/>
      <c r="I245" s="279"/>
      <c r="J245" s="279"/>
      <c r="K245" s="279"/>
      <c r="L245" s="279"/>
      <c r="M245" s="279"/>
      <c r="N245" s="279"/>
      <c r="O245" s="279"/>
      <c r="P245" s="279"/>
      <c r="Q245" s="279"/>
      <c r="R245" s="279"/>
      <c r="S245" s="279"/>
      <c r="T245" s="279"/>
      <c r="U245" s="279"/>
      <c r="V245" s="279"/>
      <c r="W245" s="279"/>
      <c r="X245" s="279"/>
      <c r="Y245" s="279"/>
      <c r="Z245" s="279"/>
      <c r="AA245" s="279"/>
      <c r="AB245" s="2078"/>
      <c r="AC245" s="849"/>
      <c r="AD245" s="279"/>
      <c r="AE245" s="2082"/>
      <c r="AF245" s="2082"/>
      <c r="AG245" s="2082"/>
      <c r="AH245" s="2079"/>
    </row>
    <row r="246" ht="15.75" customHeight="1">
      <c r="A246" s="2082"/>
      <c r="B246" s="2082"/>
      <c r="C246" s="299"/>
      <c r="D246" s="2082"/>
      <c r="E246" s="2082"/>
      <c r="F246" s="299"/>
      <c r="G246" s="299"/>
      <c r="H246" s="279"/>
      <c r="I246" s="279"/>
      <c r="J246" s="279"/>
      <c r="K246" s="2078"/>
      <c r="L246" s="2078"/>
      <c r="M246" s="279"/>
      <c r="N246" s="279"/>
      <c r="O246" s="279"/>
      <c r="P246" s="279"/>
      <c r="Q246" s="279"/>
      <c r="R246" s="279"/>
      <c r="S246" s="279"/>
      <c r="T246" s="279"/>
      <c r="U246" s="279"/>
      <c r="V246" s="279"/>
      <c r="W246" s="279"/>
      <c r="X246" s="279"/>
      <c r="Y246" s="279"/>
      <c r="Z246" s="279"/>
      <c r="AA246" s="279"/>
      <c r="AB246" s="279"/>
      <c r="AC246" s="849"/>
      <c r="AD246" s="279"/>
      <c r="AE246" s="2082"/>
      <c r="AF246" s="2082"/>
      <c r="AG246" s="2082"/>
      <c r="AH246" s="2079"/>
    </row>
    <row r="247" ht="15.75" customHeight="1">
      <c r="A247" s="2082"/>
      <c r="B247" s="2082"/>
      <c r="C247" s="299"/>
      <c r="D247" s="2082"/>
      <c r="E247" s="2082"/>
      <c r="F247" s="299"/>
      <c r="G247" s="299"/>
      <c r="H247" s="849"/>
      <c r="I247" s="849"/>
      <c r="J247" s="849"/>
      <c r="K247" s="849"/>
      <c r="L247" s="849"/>
      <c r="M247" s="849"/>
      <c r="N247" s="849"/>
      <c r="O247" s="849"/>
      <c r="P247" s="849"/>
      <c r="Q247" s="849"/>
      <c r="R247" s="849"/>
      <c r="S247" s="849"/>
      <c r="T247" s="849"/>
      <c r="U247" s="849"/>
      <c r="V247" s="849"/>
      <c r="W247" s="849"/>
      <c r="X247" s="849"/>
      <c r="Y247" s="849"/>
      <c r="Z247" s="849"/>
      <c r="AA247" s="849"/>
      <c r="AB247" s="279"/>
      <c r="AC247" s="849"/>
      <c r="AD247" s="279"/>
      <c r="AE247" s="2082"/>
      <c r="AF247" s="2082"/>
      <c r="AG247" s="2082"/>
      <c r="AH247" s="2079"/>
    </row>
    <row r="248" ht="15.75" customHeight="1">
      <c r="A248" s="2082"/>
      <c r="B248" s="2082"/>
      <c r="C248" s="299"/>
      <c r="D248" s="2082"/>
      <c r="E248" s="2082"/>
      <c r="F248" s="299"/>
      <c r="G248" s="299"/>
      <c r="H248" s="279"/>
      <c r="I248" s="279"/>
      <c r="J248" s="849"/>
      <c r="K248" s="849"/>
      <c r="L248" s="849"/>
      <c r="M248" s="279"/>
      <c r="N248" s="279"/>
      <c r="O248" s="849"/>
      <c r="P248" s="849"/>
      <c r="Q248" s="849"/>
      <c r="R248" s="849"/>
      <c r="S248" s="849"/>
      <c r="T248" s="849"/>
      <c r="U248" s="849"/>
      <c r="V248" s="279"/>
      <c r="W248" s="849"/>
      <c r="X248" s="849"/>
      <c r="Y248" s="849"/>
      <c r="Z248" s="279"/>
      <c r="AA248" s="849"/>
      <c r="AB248" s="849"/>
      <c r="AC248" s="849"/>
      <c r="AD248" s="279"/>
      <c r="AE248" s="2082"/>
      <c r="AF248" s="2082"/>
      <c r="AG248" s="2082"/>
      <c r="AH248" s="2079"/>
    </row>
    <row r="249" ht="15.75" customHeight="1">
      <c r="A249" s="2082"/>
      <c r="B249" s="2082"/>
      <c r="C249" s="299"/>
      <c r="D249" s="2082"/>
      <c r="E249" s="2082"/>
      <c r="F249" s="299"/>
      <c r="G249" s="299"/>
      <c r="H249" s="849"/>
      <c r="I249" s="849"/>
      <c r="J249" s="849"/>
      <c r="K249" s="2078"/>
      <c r="L249" s="2078"/>
      <c r="M249" s="849"/>
      <c r="N249" s="849"/>
      <c r="O249" s="849"/>
      <c r="P249" s="849"/>
      <c r="Q249" s="849"/>
      <c r="R249" s="849"/>
      <c r="S249" s="849"/>
      <c r="T249" s="849"/>
      <c r="U249" s="849"/>
      <c r="V249" s="849"/>
      <c r="W249" s="849"/>
      <c r="X249" s="849"/>
      <c r="Y249" s="849"/>
      <c r="Z249" s="849"/>
      <c r="AA249" s="849"/>
      <c r="AB249" s="849"/>
      <c r="AC249" s="849"/>
      <c r="AD249" s="279"/>
      <c r="AE249" s="2082"/>
      <c r="AF249" s="2082"/>
      <c r="AG249" s="2082"/>
      <c r="AH249" s="2079"/>
    </row>
    <row r="250" ht="15.75" customHeight="1">
      <c r="A250" s="2082"/>
      <c r="B250" s="2082"/>
      <c r="C250" s="299"/>
      <c r="D250" s="2082"/>
      <c r="E250" s="2082"/>
      <c r="F250" s="299"/>
      <c r="G250" s="299"/>
      <c r="H250" s="279"/>
      <c r="I250" s="279"/>
      <c r="J250" s="849"/>
      <c r="K250" s="2078"/>
      <c r="L250" s="2078"/>
      <c r="M250" s="279"/>
      <c r="N250" s="279"/>
      <c r="O250" s="849"/>
      <c r="P250" s="849"/>
      <c r="Q250" s="849"/>
      <c r="R250" s="849"/>
      <c r="S250" s="849"/>
      <c r="T250" s="849"/>
      <c r="U250" s="849"/>
      <c r="V250" s="279"/>
      <c r="W250" s="849"/>
      <c r="X250" s="849"/>
      <c r="Y250" s="849"/>
      <c r="Z250" s="279"/>
      <c r="AA250" s="849"/>
      <c r="AB250" s="849"/>
      <c r="AC250" s="849"/>
      <c r="AD250" s="279"/>
      <c r="AE250" s="2082"/>
      <c r="AF250" s="2082"/>
      <c r="AG250" s="2082"/>
      <c r="AH250" s="2079"/>
    </row>
    <row r="251" ht="15.75" customHeight="1">
      <c r="A251" s="2082"/>
      <c r="B251" s="2082"/>
      <c r="C251" s="299"/>
      <c r="D251" s="2082"/>
      <c r="E251" s="2082"/>
      <c r="F251" s="299"/>
      <c r="G251" s="299"/>
      <c r="H251" s="849"/>
      <c r="I251" s="849"/>
      <c r="J251" s="849"/>
      <c r="K251" s="849"/>
      <c r="L251" s="849"/>
      <c r="M251" s="849"/>
      <c r="N251" s="849"/>
      <c r="O251" s="849"/>
      <c r="P251" s="849"/>
      <c r="Q251" s="849"/>
      <c r="R251" s="849"/>
      <c r="S251" s="849"/>
      <c r="T251" s="849"/>
      <c r="U251" s="849"/>
      <c r="V251" s="849"/>
      <c r="W251" s="849"/>
      <c r="X251" s="849"/>
      <c r="Y251" s="849"/>
      <c r="Z251" s="849"/>
      <c r="AA251" s="849"/>
      <c r="AB251" s="849"/>
      <c r="AC251" s="849"/>
      <c r="AD251" s="279"/>
      <c r="AE251" s="2082"/>
      <c r="AF251" s="2082"/>
      <c r="AG251" s="2082"/>
      <c r="AH251" s="2079"/>
    </row>
    <row r="252" ht="15.75" customHeight="1">
      <c r="A252" s="2082"/>
      <c r="B252" s="2082"/>
      <c r="C252" s="299"/>
      <c r="D252" s="2082"/>
      <c r="E252" s="2082"/>
      <c r="F252" s="299"/>
      <c r="G252" s="299"/>
      <c r="H252" s="849"/>
      <c r="I252" s="849"/>
      <c r="J252" s="849"/>
      <c r="K252" s="2078"/>
      <c r="L252" s="2078"/>
      <c r="M252" s="849"/>
      <c r="N252" s="849"/>
      <c r="O252" s="849"/>
      <c r="P252" s="849"/>
      <c r="Q252" s="849"/>
      <c r="R252" s="849"/>
      <c r="S252" s="849"/>
      <c r="T252" s="849"/>
      <c r="U252" s="849"/>
      <c r="V252" s="849"/>
      <c r="W252" s="849"/>
      <c r="X252" s="849"/>
      <c r="Y252" s="849"/>
      <c r="Z252" s="849"/>
      <c r="AA252" s="849"/>
      <c r="AB252" s="849"/>
      <c r="AC252" s="849"/>
      <c r="AD252" s="279"/>
      <c r="AE252" s="2082"/>
      <c r="AF252" s="2082"/>
      <c r="AG252" s="2082"/>
      <c r="AH252" s="2079"/>
    </row>
    <row r="253" ht="15.75" customHeight="1">
      <c r="A253" s="2082"/>
      <c r="B253" s="2082"/>
      <c r="C253" s="299"/>
      <c r="D253" s="2082"/>
      <c r="E253" s="2082"/>
      <c r="F253" s="299"/>
      <c r="G253" s="29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49"/>
      <c r="AD253" s="279"/>
      <c r="AE253" s="2082"/>
      <c r="AF253" s="2082"/>
      <c r="AG253" s="2082"/>
      <c r="AH253" s="2079"/>
    </row>
    <row r="254" ht="15.75" customHeight="1">
      <c r="A254" s="2082"/>
      <c r="B254" s="2082"/>
      <c r="C254" s="299"/>
      <c r="D254" s="2082"/>
      <c r="E254" s="2082"/>
      <c r="F254" s="299"/>
      <c r="G254" s="299"/>
      <c r="H254" s="849"/>
      <c r="I254" s="849"/>
      <c r="J254" s="849"/>
      <c r="K254" s="2078"/>
      <c r="L254" s="2078"/>
      <c r="M254" s="849"/>
      <c r="N254" s="849"/>
      <c r="O254" s="849"/>
      <c r="P254" s="849"/>
      <c r="Q254" s="849"/>
      <c r="R254" s="849"/>
      <c r="S254" s="849"/>
      <c r="T254" s="849"/>
      <c r="U254" s="849"/>
      <c r="V254" s="849"/>
      <c r="W254" s="849"/>
      <c r="X254" s="849"/>
      <c r="Y254" s="849"/>
      <c r="Z254" s="849"/>
      <c r="AA254" s="849"/>
      <c r="AB254" s="849"/>
      <c r="AC254" s="849"/>
      <c r="AD254" s="279"/>
      <c r="AE254" s="2082"/>
      <c r="AF254" s="2082"/>
      <c r="AG254" s="2082"/>
      <c r="AH254" s="2079"/>
    </row>
    <row r="255" ht="15.75" customHeight="1">
      <c r="A255" s="2082"/>
      <c r="B255" s="2082"/>
      <c r="C255" s="299"/>
      <c r="D255" s="2082"/>
      <c r="E255" s="2082"/>
      <c r="F255" s="299"/>
      <c r="G255" s="299"/>
      <c r="H255" s="849"/>
      <c r="I255" s="849"/>
      <c r="J255" s="849"/>
      <c r="K255" s="2078"/>
      <c r="L255" s="2078"/>
      <c r="M255" s="849"/>
      <c r="N255" s="849"/>
      <c r="O255" s="849"/>
      <c r="P255" s="849"/>
      <c r="Q255" s="849"/>
      <c r="R255" s="849"/>
      <c r="S255" s="849"/>
      <c r="T255" s="849"/>
      <c r="U255" s="849"/>
      <c r="V255" s="849"/>
      <c r="W255" s="849"/>
      <c r="X255" s="849"/>
      <c r="Y255" s="849"/>
      <c r="Z255" s="849"/>
      <c r="AA255" s="849"/>
      <c r="AB255" s="2078"/>
      <c r="AC255" s="849"/>
      <c r="AD255" s="279"/>
      <c r="AE255" s="2082"/>
      <c r="AF255" s="2082"/>
      <c r="AG255" s="2082"/>
      <c r="AH255" s="2079"/>
    </row>
    <row r="256" ht="15.75" customHeight="1">
      <c r="A256" s="2082"/>
      <c r="B256" s="2082"/>
      <c r="C256" s="299"/>
      <c r="D256" s="2082"/>
      <c r="E256" s="2082"/>
      <c r="F256" s="299"/>
      <c r="G256" s="299"/>
      <c r="H256" s="2078"/>
      <c r="I256" s="2078"/>
      <c r="J256" s="2078"/>
      <c r="K256" s="2078"/>
      <c r="L256" s="2078"/>
      <c r="M256" s="2078"/>
      <c r="N256" s="2078"/>
      <c r="O256" s="2078"/>
      <c r="P256" s="2078"/>
      <c r="Q256" s="2078"/>
      <c r="R256" s="2078"/>
      <c r="S256" s="2078"/>
      <c r="T256" s="2078"/>
      <c r="U256" s="2078"/>
      <c r="V256" s="2078"/>
      <c r="W256" s="2078"/>
      <c r="X256" s="2078"/>
      <c r="Y256" s="2078"/>
      <c r="Z256" s="2078"/>
      <c r="AA256" s="2078"/>
      <c r="AB256" s="2078"/>
      <c r="AC256" s="2078"/>
      <c r="AD256" s="279"/>
      <c r="AE256" s="2082"/>
      <c r="AF256" s="2082"/>
      <c r="AG256" s="2082"/>
      <c r="AH256" s="2079"/>
    </row>
    <row r="257" ht="15.75" customHeight="1">
      <c r="A257" s="2082"/>
      <c r="B257" s="2082"/>
      <c r="C257" s="299"/>
      <c r="D257" s="2082"/>
      <c r="E257" s="2082"/>
      <c r="F257" s="299"/>
      <c r="G257" s="299"/>
      <c r="H257" s="849"/>
      <c r="I257" s="849"/>
      <c r="J257" s="849"/>
      <c r="K257" s="2078"/>
      <c r="L257" s="2078"/>
      <c r="M257" s="849"/>
      <c r="N257" s="849"/>
      <c r="O257" s="849"/>
      <c r="P257" s="849"/>
      <c r="Q257" s="849"/>
      <c r="R257" s="849"/>
      <c r="S257" s="849"/>
      <c r="T257" s="849"/>
      <c r="U257" s="849"/>
      <c r="V257" s="849"/>
      <c r="W257" s="849"/>
      <c r="X257" s="849"/>
      <c r="Y257" s="849"/>
      <c r="Z257" s="849"/>
      <c r="AA257" s="849"/>
      <c r="AB257" s="849"/>
      <c r="AC257" s="849"/>
      <c r="AD257" s="279"/>
      <c r="AE257" s="2082"/>
      <c r="AF257" s="2082"/>
      <c r="AG257" s="2082"/>
      <c r="AH257" s="2079"/>
    </row>
    <row r="258" ht="15.75" customHeight="1">
      <c r="A258" s="2082"/>
      <c r="B258" s="2082"/>
      <c r="C258" s="299"/>
      <c r="D258" s="2082"/>
      <c r="E258" s="2082"/>
      <c r="F258" s="299"/>
      <c r="G258" s="299"/>
      <c r="H258" s="849"/>
      <c r="I258" s="849"/>
      <c r="J258" s="2078"/>
      <c r="K258" s="2078"/>
      <c r="L258" s="2078"/>
      <c r="M258" s="849"/>
      <c r="N258" s="849"/>
      <c r="O258" s="849"/>
      <c r="P258" s="849"/>
      <c r="Q258" s="849"/>
      <c r="R258" s="849"/>
      <c r="S258" s="849"/>
      <c r="T258" s="849"/>
      <c r="U258" s="2078"/>
      <c r="V258" s="849"/>
      <c r="W258" s="849"/>
      <c r="X258" s="849"/>
      <c r="Y258" s="2078"/>
      <c r="Z258" s="849"/>
      <c r="AA258" s="2078"/>
      <c r="AB258" s="849"/>
      <c r="AC258" s="849"/>
      <c r="AD258" s="279"/>
      <c r="AE258" s="2082"/>
      <c r="AF258" s="2082"/>
      <c r="AG258" s="2082"/>
      <c r="AH258" s="2079"/>
    </row>
    <row r="259" ht="15.75" customHeight="1">
      <c r="A259" s="2082"/>
      <c r="B259" s="2082"/>
      <c r="C259" s="299"/>
      <c r="D259" s="2082"/>
      <c r="E259" s="2082"/>
      <c r="F259" s="299"/>
      <c r="G259" s="299"/>
      <c r="H259" s="2078"/>
      <c r="I259" s="2078"/>
      <c r="J259" s="2078"/>
      <c r="K259" s="2078"/>
      <c r="L259" s="2078"/>
      <c r="M259" s="2078"/>
      <c r="N259" s="2078"/>
      <c r="O259" s="2078"/>
      <c r="P259" s="2078"/>
      <c r="Q259" s="2078"/>
      <c r="R259" s="2078"/>
      <c r="S259" s="2078"/>
      <c r="T259" s="2078"/>
      <c r="U259" s="2078"/>
      <c r="V259" s="2078"/>
      <c r="W259" s="2078"/>
      <c r="X259" s="2078"/>
      <c r="Y259" s="2078"/>
      <c r="Z259" s="2078"/>
      <c r="AA259" s="2078"/>
      <c r="AB259" s="2078"/>
      <c r="AC259" s="849"/>
      <c r="AD259" s="279"/>
      <c r="AE259" s="2082"/>
      <c r="AF259" s="2082"/>
      <c r="AG259" s="2082"/>
      <c r="AH259" s="2079"/>
    </row>
    <row r="260" ht="15.75" customHeight="1">
      <c r="A260" s="2082"/>
      <c r="B260" s="2082"/>
      <c r="C260" s="299"/>
      <c r="D260" s="2082"/>
      <c r="E260" s="2082"/>
      <c r="F260" s="299"/>
      <c r="G260" s="299"/>
      <c r="H260" s="849"/>
      <c r="I260" s="849"/>
      <c r="J260" s="2078"/>
      <c r="K260" s="2078"/>
      <c r="L260" s="2078"/>
      <c r="M260" s="849"/>
      <c r="N260" s="849"/>
      <c r="O260" s="849"/>
      <c r="P260" s="849"/>
      <c r="Q260" s="849"/>
      <c r="R260" s="849"/>
      <c r="S260" s="849"/>
      <c r="T260" s="849"/>
      <c r="U260" s="2078"/>
      <c r="V260" s="849"/>
      <c r="W260" s="849"/>
      <c r="X260" s="849"/>
      <c r="Y260" s="2078"/>
      <c r="Z260" s="849"/>
      <c r="AA260" s="2078"/>
      <c r="AB260" s="2078"/>
      <c r="AC260" s="849"/>
      <c r="AD260" s="279"/>
      <c r="AE260" s="2082"/>
      <c r="AF260" s="2082"/>
      <c r="AG260" s="2082"/>
      <c r="AH260" s="2079"/>
    </row>
    <row r="261" ht="15.75" customHeight="1">
      <c r="A261" s="2082"/>
      <c r="B261" s="2082"/>
      <c r="C261" s="299"/>
      <c r="D261" s="2082"/>
      <c r="E261" s="2082"/>
      <c r="F261" s="299"/>
      <c r="G261" s="299"/>
      <c r="H261" s="849"/>
      <c r="I261" s="849"/>
      <c r="J261" s="2078"/>
      <c r="K261" s="2078"/>
      <c r="L261" s="2078"/>
      <c r="M261" s="849"/>
      <c r="N261" s="849"/>
      <c r="O261" s="849"/>
      <c r="P261" s="849"/>
      <c r="Q261" s="849"/>
      <c r="R261" s="849"/>
      <c r="S261" s="849"/>
      <c r="T261" s="849"/>
      <c r="U261" s="2078"/>
      <c r="V261" s="849"/>
      <c r="W261" s="849"/>
      <c r="X261" s="849"/>
      <c r="Y261" s="2078"/>
      <c r="Z261" s="849"/>
      <c r="AA261" s="2078"/>
      <c r="AB261" s="2078"/>
      <c r="AC261" s="849"/>
      <c r="AD261" s="279"/>
      <c r="AE261" s="2082"/>
      <c r="AF261" s="2082"/>
      <c r="AG261" s="2082"/>
      <c r="AH261" s="2079"/>
    </row>
    <row r="262" ht="15.75" customHeight="1">
      <c r="A262" s="2082"/>
      <c r="B262" s="2082"/>
      <c r="C262" s="299"/>
      <c r="D262" s="2082"/>
      <c r="E262" s="2082"/>
      <c r="F262" s="299"/>
      <c r="G262" s="299"/>
      <c r="H262" s="849"/>
      <c r="I262" s="849"/>
      <c r="J262" s="2078"/>
      <c r="K262" s="2078"/>
      <c r="L262" s="2078"/>
      <c r="M262" s="849"/>
      <c r="N262" s="849"/>
      <c r="O262" s="849"/>
      <c r="P262" s="849"/>
      <c r="Q262" s="849"/>
      <c r="R262" s="849"/>
      <c r="S262" s="849"/>
      <c r="T262" s="849"/>
      <c r="U262" s="2078"/>
      <c r="V262" s="849"/>
      <c r="W262" s="849"/>
      <c r="X262" s="849"/>
      <c r="Y262" s="2078"/>
      <c r="Z262" s="849"/>
      <c r="AA262" s="2078"/>
      <c r="AB262" s="2078"/>
      <c r="AC262" s="849"/>
      <c r="AD262" s="279"/>
      <c r="AE262" s="2082"/>
      <c r="AF262" s="2082"/>
      <c r="AG262" s="2082"/>
      <c r="AH262" s="2079"/>
    </row>
    <row r="263" ht="15.75" customHeight="1">
      <c r="A263" s="2082"/>
      <c r="B263" s="2082"/>
      <c r="C263" s="299"/>
      <c r="D263" s="2082"/>
      <c r="E263" s="2082"/>
      <c r="F263" s="299"/>
      <c r="G263" s="299"/>
      <c r="H263" s="849"/>
      <c r="I263" s="849"/>
      <c r="J263" s="2078"/>
      <c r="K263" s="2078"/>
      <c r="L263" s="2078"/>
      <c r="M263" s="849"/>
      <c r="N263" s="849"/>
      <c r="O263" s="849"/>
      <c r="P263" s="849"/>
      <c r="Q263" s="849"/>
      <c r="R263" s="849"/>
      <c r="S263" s="849"/>
      <c r="T263" s="849"/>
      <c r="U263" s="2078"/>
      <c r="V263" s="849"/>
      <c r="W263" s="849"/>
      <c r="X263" s="849"/>
      <c r="Y263" s="2078"/>
      <c r="Z263" s="849"/>
      <c r="AA263" s="2078"/>
      <c r="AB263" s="849"/>
      <c r="AC263" s="849"/>
      <c r="AD263" s="279"/>
      <c r="AE263" s="2082"/>
      <c r="AF263" s="2082"/>
      <c r="AG263" s="2082"/>
      <c r="AH263" s="2079"/>
    </row>
    <row r="264" ht="15.75" customHeight="1">
      <c r="A264" s="2082"/>
      <c r="B264" s="2082"/>
      <c r="C264" s="299"/>
      <c r="D264" s="2082"/>
      <c r="E264" s="2082"/>
      <c r="F264" s="299"/>
      <c r="G264" s="299"/>
      <c r="H264" s="849"/>
      <c r="I264" s="849"/>
      <c r="J264" s="2078"/>
      <c r="K264" s="2078"/>
      <c r="L264" s="2078"/>
      <c r="M264" s="849"/>
      <c r="N264" s="849"/>
      <c r="O264" s="849"/>
      <c r="P264" s="849"/>
      <c r="Q264" s="849"/>
      <c r="R264" s="849"/>
      <c r="S264" s="849"/>
      <c r="T264" s="849"/>
      <c r="U264" s="2078"/>
      <c r="V264" s="849"/>
      <c r="W264" s="849"/>
      <c r="X264" s="849"/>
      <c r="Y264" s="2078"/>
      <c r="Z264" s="849"/>
      <c r="AA264" s="2078"/>
      <c r="AB264" s="2078"/>
      <c r="AC264" s="2078"/>
      <c r="AD264" s="279"/>
      <c r="AE264" s="2082"/>
      <c r="AF264" s="2082"/>
      <c r="AG264" s="2082"/>
      <c r="AH264" s="2079"/>
    </row>
    <row r="265" ht="15.75" customHeight="1">
      <c r="A265" s="2082"/>
      <c r="B265" s="2082"/>
      <c r="C265" s="299"/>
      <c r="D265" s="2082"/>
      <c r="E265" s="2082"/>
      <c r="F265" s="299"/>
      <c r="G265" s="299"/>
      <c r="H265" s="849"/>
      <c r="I265" s="849"/>
      <c r="J265" s="849"/>
      <c r="K265" s="2078"/>
      <c r="L265" s="2078"/>
      <c r="M265" s="849"/>
      <c r="N265" s="849"/>
      <c r="O265" s="849"/>
      <c r="P265" s="849"/>
      <c r="Q265" s="849"/>
      <c r="R265" s="849"/>
      <c r="S265" s="849"/>
      <c r="T265" s="849"/>
      <c r="U265" s="849"/>
      <c r="V265" s="849"/>
      <c r="W265" s="849"/>
      <c r="X265" s="849"/>
      <c r="Y265" s="849"/>
      <c r="Z265" s="849"/>
      <c r="AA265" s="849"/>
      <c r="AB265" s="849"/>
      <c r="AC265" s="849"/>
      <c r="AD265" s="279"/>
      <c r="AE265" s="2082"/>
      <c r="AF265" s="2082"/>
      <c r="AG265" s="2082"/>
      <c r="AH265" s="2079"/>
    </row>
    <row r="266" ht="15.75" customHeight="1">
      <c r="A266" s="2082"/>
      <c r="B266" s="2082"/>
      <c r="C266" s="299"/>
      <c r="D266" s="2082"/>
      <c r="E266" s="2082"/>
      <c r="F266" s="299"/>
      <c r="G266" s="299"/>
      <c r="H266" s="849"/>
      <c r="I266" s="849"/>
      <c r="J266" s="849"/>
      <c r="K266" s="849"/>
      <c r="L266" s="849"/>
      <c r="M266" s="849"/>
      <c r="N266" s="849"/>
      <c r="O266" s="849"/>
      <c r="P266" s="849"/>
      <c r="Q266" s="849"/>
      <c r="R266" s="849"/>
      <c r="S266" s="849"/>
      <c r="T266" s="849"/>
      <c r="U266" s="849"/>
      <c r="V266" s="849"/>
      <c r="W266" s="849"/>
      <c r="X266" s="849"/>
      <c r="Y266" s="849"/>
      <c r="Z266" s="849"/>
      <c r="AA266" s="849"/>
      <c r="AB266" s="849"/>
      <c r="AC266" s="849"/>
      <c r="AD266" s="279"/>
      <c r="AE266" s="2082"/>
      <c r="AF266" s="2082"/>
      <c r="AG266" s="2082"/>
      <c r="AH266" s="2079"/>
    </row>
    <row r="267" ht="15.75" customHeight="1">
      <c r="A267" s="2082"/>
      <c r="B267" s="2082"/>
      <c r="C267" s="299"/>
      <c r="D267" s="2082"/>
      <c r="E267" s="2082"/>
      <c r="F267" s="299"/>
      <c r="G267" s="299"/>
      <c r="H267" s="849"/>
      <c r="I267" s="849"/>
      <c r="J267" s="849"/>
      <c r="K267" s="2078"/>
      <c r="L267" s="2078"/>
      <c r="M267" s="849"/>
      <c r="N267" s="849"/>
      <c r="O267" s="849"/>
      <c r="P267" s="849"/>
      <c r="Q267" s="849"/>
      <c r="R267" s="849"/>
      <c r="S267" s="849"/>
      <c r="T267" s="849"/>
      <c r="U267" s="849"/>
      <c r="V267" s="849"/>
      <c r="W267" s="849"/>
      <c r="X267" s="849"/>
      <c r="Y267" s="849"/>
      <c r="Z267" s="849"/>
      <c r="AA267" s="849"/>
      <c r="AB267" s="849"/>
      <c r="AC267" s="849"/>
      <c r="AD267" s="279"/>
      <c r="AE267" s="2082"/>
      <c r="AF267" s="2082"/>
      <c r="AG267" s="2082"/>
      <c r="AH267" s="2079"/>
    </row>
    <row r="268" ht="15.75" customHeight="1">
      <c r="A268" s="2082"/>
      <c r="B268" s="2082"/>
      <c r="C268" s="299"/>
      <c r="D268" s="2082"/>
      <c r="E268" s="2082"/>
      <c r="F268" s="299"/>
      <c r="G268" s="299"/>
      <c r="H268" s="279"/>
      <c r="I268" s="279"/>
      <c r="J268" s="279"/>
      <c r="K268" s="279"/>
      <c r="L268" s="279"/>
      <c r="M268" s="279"/>
      <c r="N268" s="279"/>
      <c r="O268" s="279"/>
      <c r="P268" s="279"/>
      <c r="Q268" s="279"/>
      <c r="R268" s="279"/>
      <c r="S268" s="279"/>
      <c r="T268" s="279"/>
      <c r="U268" s="279"/>
      <c r="V268" s="279"/>
      <c r="W268" s="279"/>
      <c r="X268" s="279"/>
      <c r="Y268" s="279"/>
      <c r="Z268" s="279"/>
      <c r="AA268" s="279"/>
      <c r="AB268" s="279"/>
      <c r="AC268" s="849"/>
      <c r="AD268" s="279"/>
      <c r="AE268" s="2082"/>
      <c r="AF268" s="2082"/>
      <c r="AG268" s="2082"/>
      <c r="AH268" s="2079"/>
    </row>
    <row r="269" ht="15.75" customHeight="1">
      <c r="A269" s="2082"/>
      <c r="B269" s="2082"/>
      <c r="C269" s="299"/>
      <c r="D269" s="2082"/>
      <c r="E269" s="2082"/>
      <c r="F269" s="299"/>
      <c r="G269" s="299"/>
      <c r="H269" s="279"/>
      <c r="I269" s="279"/>
      <c r="J269" s="279"/>
      <c r="K269" s="279"/>
      <c r="L269" s="279"/>
      <c r="M269" s="279"/>
      <c r="N269" s="279"/>
      <c r="O269" s="279"/>
      <c r="P269" s="279"/>
      <c r="Q269" s="279"/>
      <c r="R269" s="279"/>
      <c r="S269" s="279"/>
      <c r="T269" s="279"/>
      <c r="U269" s="279"/>
      <c r="V269" s="279"/>
      <c r="W269" s="279"/>
      <c r="X269" s="279"/>
      <c r="Y269" s="279"/>
      <c r="Z269" s="279"/>
      <c r="AA269" s="279"/>
      <c r="AB269" s="2078"/>
      <c r="AC269" s="279"/>
      <c r="AD269" s="279"/>
      <c r="AE269" s="2082"/>
      <c r="AF269" s="2082"/>
      <c r="AG269" s="2082"/>
      <c r="AH269" s="2079"/>
    </row>
    <row r="270" ht="15.75" customHeight="1">
      <c r="A270" s="2082"/>
      <c r="B270" s="2082"/>
      <c r="C270" s="299"/>
      <c r="D270" s="2082"/>
      <c r="E270" s="2082"/>
      <c r="F270" s="299"/>
      <c r="G270" s="299"/>
      <c r="H270" s="279"/>
      <c r="I270" s="279"/>
      <c r="J270" s="279"/>
      <c r="K270" s="279"/>
      <c r="L270" s="279"/>
      <c r="M270" s="279"/>
      <c r="N270" s="279"/>
      <c r="O270" s="279"/>
      <c r="P270" s="279"/>
      <c r="Q270" s="279"/>
      <c r="R270" s="279"/>
      <c r="S270" s="279"/>
      <c r="T270" s="279"/>
      <c r="U270" s="279"/>
      <c r="V270" s="279"/>
      <c r="W270" s="279"/>
      <c r="X270" s="279"/>
      <c r="Y270" s="279"/>
      <c r="Z270" s="279"/>
      <c r="AA270" s="279"/>
      <c r="AB270" s="2078"/>
      <c r="AC270" s="849"/>
      <c r="AD270" s="279"/>
      <c r="AE270" s="2082"/>
      <c r="AF270" s="2082"/>
      <c r="AG270" s="2082"/>
      <c r="AH270" s="2079"/>
    </row>
    <row r="271" ht="15.75" customHeight="1">
      <c r="A271" s="2082"/>
      <c r="B271" s="2082"/>
      <c r="C271" s="299"/>
      <c r="D271" s="2082"/>
      <c r="E271" s="2082"/>
      <c r="F271" s="299"/>
      <c r="G271" s="299"/>
      <c r="H271" s="279"/>
      <c r="I271" s="279"/>
      <c r="J271" s="279"/>
      <c r="K271" s="2078"/>
      <c r="L271" s="2078"/>
      <c r="M271" s="279"/>
      <c r="N271" s="279"/>
      <c r="O271" s="279"/>
      <c r="P271" s="279"/>
      <c r="Q271" s="279"/>
      <c r="R271" s="279"/>
      <c r="S271" s="279"/>
      <c r="T271" s="279"/>
      <c r="U271" s="279"/>
      <c r="V271" s="279"/>
      <c r="W271" s="279"/>
      <c r="X271" s="279"/>
      <c r="Y271" s="279"/>
      <c r="Z271" s="279"/>
      <c r="AA271" s="279"/>
      <c r="AB271" s="279"/>
      <c r="AC271" s="849"/>
      <c r="AD271" s="279"/>
      <c r="AE271" s="2082"/>
      <c r="AF271" s="2082"/>
      <c r="AG271" s="2082"/>
      <c r="AH271" s="2079"/>
    </row>
    <row r="272" ht="15.75" customHeight="1">
      <c r="A272" s="2082"/>
      <c r="B272" s="2082"/>
      <c r="C272" s="299"/>
      <c r="D272" s="2082"/>
      <c r="E272" s="2082"/>
      <c r="F272" s="299"/>
      <c r="G272" s="299"/>
      <c r="H272" s="2078"/>
      <c r="I272" s="2078"/>
      <c r="J272" s="2078"/>
      <c r="K272" s="2078"/>
      <c r="L272" s="2078"/>
      <c r="M272" s="2078"/>
      <c r="N272" s="2078"/>
      <c r="O272" s="2078"/>
      <c r="P272" s="2078"/>
      <c r="Q272" s="2078"/>
      <c r="R272" s="2078"/>
      <c r="S272" s="2078"/>
      <c r="T272" s="2078"/>
      <c r="U272" s="2078"/>
      <c r="V272" s="2078"/>
      <c r="W272" s="2078"/>
      <c r="X272" s="2078"/>
      <c r="Y272" s="2078"/>
      <c r="Z272" s="2078"/>
      <c r="AA272" s="2078"/>
      <c r="AB272" s="2078"/>
      <c r="AC272" s="849"/>
      <c r="AD272" s="279"/>
      <c r="AE272" s="2082"/>
      <c r="AF272" s="2082"/>
      <c r="AG272" s="2082"/>
      <c r="AH272" s="2079"/>
    </row>
    <row r="273" ht="15.75" customHeight="1">
      <c r="A273" s="2082"/>
      <c r="B273" s="2082"/>
      <c r="C273" s="299"/>
      <c r="D273" s="2082"/>
      <c r="E273" s="2082"/>
      <c r="F273" s="299"/>
      <c r="G273" s="299"/>
      <c r="H273" s="2078"/>
      <c r="I273" s="2078"/>
      <c r="J273" s="2078"/>
      <c r="K273" s="2078"/>
      <c r="L273" s="2078"/>
      <c r="M273" s="2078"/>
      <c r="N273" s="2078"/>
      <c r="O273" s="2078"/>
      <c r="P273" s="2078"/>
      <c r="Q273" s="2078"/>
      <c r="R273" s="2078"/>
      <c r="S273" s="2078"/>
      <c r="T273" s="2078"/>
      <c r="U273" s="2078"/>
      <c r="V273" s="2078"/>
      <c r="W273" s="2078"/>
      <c r="X273" s="2078"/>
      <c r="Y273" s="2078"/>
      <c r="Z273" s="2078"/>
      <c r="AA273" s="2078"/>
      <c r="AB273" s="2078"/>
      <c r="AC273" s="849"/>
      <c r="AD273" s="279"/>
      <c r="AE273" s="2082"/>
      <c r="AF273" s="2082"/>
      <c r="AG273" s="2082"/>
      <c r="AH273" s="2079"/>
    </row>
    <row r="274" ht="15.75" customHeight="1">
      <c r="A274" s="2082"/>
      <c r="B274" s="2082"/>
      <c r="C274" s="299"/>
      <c r="D274" s="2082"/>
      <c r="E274" s="2082"/>
      <c r="F274" s="299"/>
      <c r="G274" s="299"/>
      <c r="H274" s="2078"/>
      <c r="I274" s="2078"/>
      <c r="J274" s="849"/>
      <c r="K274" s="2078"/>
      <c r="L274" s="2078"/>
      <c r="M274" s="2078"/>
      <c r="N274" s="2078"/>
      <c r="O274" s="849"/>
      <c r="P274" s="849"/>
      <c r="Q274" s="849"/>
      <c r="R274" s="849"/>
      <c r="S274" s="849"/>
      <c r="T274" s="849"/>
      <c r="U274" s="849"/>
      <c r="V274" s="2078"/>
      <c r="W274" s="849"/>
      <c r="X274" s="849"/>
      <c r="Y274" s="849"/>
      <c r="Z274" s="2078"/>
      <c r="AA274" s="849"/>
      <c r="AB274" s="279"/>
      <c r="AC274" s="849"/>
      <c r="AD274" s="279"/>
      <c r="AE274" s="2082"/>
      <c r="AF274" s="2082"/>
      <c r="AG274" s="2082"/>
      <c r="AH274" s="2079"/>
    </row>
    <row r="275" ht="15.75" customHeight="1">
      <c r="A275" s="2082"/>
      <c r="B275" s="2082"/>
      <c r="C275" s="299"/>
      <c r="D275" s="2082"/>
      <c r="E275" s="2082"/>
      <c r="F275" s="299"/>
      <c r="G275" s="299"/>
      <c r="H275" s="2078"/>
      <c r="I275" s="2078"/>
      <c r="J275" s="2078"/>
      <c r="K275" s="2078"/>
      <c r="L275" s="2078"/>
      <c r="M275" s="2078"/>
      <c r="N275" s="2078"/>
      <c r="O275" s="2078"/>
      <c r="P275" s="2078"/>
      <c r="Q275" s="2078"/>
      <c r="R275" s="2078"/>
      <c r="S275" s="2078"/>
      <c r="T275" s="2078"/>
      <c r="U275" s="2078"/>
      <c r="V275" s="2078"/>
      <c r="W275" s="2078"/>
      <c r="X275" s="2078"/>
      <c r="Y275" s="2078"/>
      <c r="Z275" s="2078"/>
      <c r="AA275" s="2078"/>
      <c r="AB275" s="2078"/>
      <c r="AC275" s="279"/>
      <c r="AD275" s="279"/>
      <c r="AE275" s="2082"/>
      <c r="AF275" s="2082"/>
      <c r="AG275" s="2082"/>
      <c r="AH275" s="2079"/>
    </row>
    <row r="276" ht="15.75" customHeight="1">
      <c r="A276" s="2082"/>
      <c r="B276" s="2082"/>
      <c r="C276" s="299"/>
      <c r="D276" s="2082"/>
      <c r="E276" s="2082"/>
      <c r="F276" s="299"/>
      <c r="G276" s="299"/>
      <c r="H276" s="2078"/>
      <c r="I276" s="2078"/>
      <c r="J276" s="2078"/>
      <c r="K276" s="2078"/>
      <c r="L276" s="2078"/>
      <c r="M276" s="2078"/>
      <c r="N276" s="2078"/>
      <c r="O276" s="2078"/>
      <c r="P276" s="2078"/>
      <c r="Q276" s="2078"/>
      <c r="R276" s="2078"/>
      <c r="S276" s="2078"/>
      <c r="T276" s="2078"/>
      <c r="U276" s="2078"/>
      <c r="V276" s="2078"/>
      <c r="W276" s="2078"/>
      <c r="X276" s="2078"/>
      <c r="Y276" s="2078"/>
      <c r="Z276" s="2078"/>
      <c r="AA276" s="2078"/>
      <c r="AB276" s="2078"/>
      <c r="AC276" s="279"/>
      <c r="AD276" s="279"/>
      <c r="AE276" s="2082"/>
      <c r="AF276" s="2082"/>
      <c r="AG276" s="2082"/>
      <c r="AH276" s="2079"/>
    </row>
    <row r="277" ht="15.75" customHeight="1">
      <c r="A277" s="2082"/>
      <c r="B277" s="2082"/>
      <c r="C277" s="299"/>
      <c r="D277" s="2082"/>
      <c r="E277" s="2082"/>
      <c r="F277" s="299"/>
      <c r="G277" s="299"/>
      <c r="H277" s="2078"/>
      <c r="I277" s="2078"/>
      <c r="J277" s="2078"/>
      <c r="K277" s="2078"/>
      <c r="L277" s="2078"/>
      <c r="M277" s="2078"/>
      <c r="N277" s="2078"/>
      <c r="O277" s="2078"/>
      <c r="P277" s="2078"/>
      <c r="Q277" s="2078"/>
      <c r="R277" s="2078"/>
      <c r="S277" s="2078"/>
      <c r="T277" s="2078"/>
      <c r="U277" s="2078"/>
      <c r="V277" s="2078"/>
      <c r="W277" s="2078"/>
      <c r="X277" s="2078"/>
      <c r="Y277" s="2078"/>
      <c r="Z277" s="2078"/>
      <c r="AA277" s="2078"/>
      <c r="AB277" s="2078"/>
      <c r="AC277" s="279"/>
      <c r="AD277" s="279"/>
      <c r="AE277" s="2082"/>
      <c r="AF277" s="2082"/>
      <c r="AG277" s="2082"/>
      <c r="AH277" s="2079"/>
    </row>
    <row r="278" ht="15.75" customHeight="1">
      <c r="A278" s="2082"/>
      <c r="B278" s="2082"/>
      <c r="C278" s="299"/>
      <c r="D278" s="2082"/>
      <c r="E278" s="2082"/>
      <c r="F278" s="299"/>
      <c r="G278" s="299"/>
      <c r="H278" s="849"/>
      <c r="I278" s="849"/>
      <c r="J278" s="849"/>
      <c r="K278" s="849"/>
      <c r="L278" s="849"/>
      <c r="M278" s="849"/>
      <c r="N278" s="849"/>
      <c r="O278" s="849"/>
      <c r="P278" s="849"/>
      <c r="Q278" s="849"/>
      <c r="R278" s="849"/>
      <c r="S278" s="849"/>
      <c r="T278" s="849"/>
      <c r="U278" s="849"/>
      <c r="V278" s="849"/>
      <c r="W278" s="849"/>
      <c r="X278" s="849"/>
      <c r="Y278" s="849"/>
      <c r="Z278" s="849"/>
      <c r="AA278" s="849"/>
      <c r="AB278" s="2078"/>
      <c r="AC278" s="279"/>
      <c r="AD278" s="279"/>
      <c r="AE278" s="2082"/>
      <c r="AF278" s="2082"/>
      <c r="AG278" s="2082"/>
      <c r="AH278" s="2079"/>
    </row>
    <row r="279" ht="15.75" customHeight="1">
      <c r="A279" s="2082"/>
      <c r="B279" s="2082"/>
      <c r="C279" s="299"/>
      <c r="D279" s="2082"/>
      <c r="E279" s="2082"/>
      <c r="F279" s="299"/>
      <c r="G279" s="299"/>
      <c r="H279" s="849"/>
      <c r="I279" s="849"/>
      <c r="J279" s="849"/>
      <c r="K279" s="849"/>
      <c r="L279" s="849"/>
      <c r="M279" s="849"/>
      <c r="N279" s="849"/>
      <c r="O279" s="849"/>
      <c r="P279" s="849"/>
      <c r="Q279" s="849"/>
      <c r="R279" s="849"/>
      <c r="S279" s="849"/>
      <c r="T279" s="849"/>
      <c r="U279" s="849"/>
      <c r="V279" s="849"/>
      <c r="W279" s="849"/>
      <c r="X279" s="849"/>
      <c r="Y279" s="849"/>
      <c r="Z279" s="849"/>
      <c r="AA279" s="849"/>
      <c r="AB279" s="2078"/>
      <c r="AC279" s="279"/>
      <c r="AD279" s="279"/>
      <c r="AE279" s="2082"/>
      <c r="AF279" s="2082"/>
      <c r="AG279" s="2082"/>
      <c r="AH279" s="2079"/>
    </row>
    <row r="280" ht="15.75" customHeight="1">
      <c r="A280" s="2082"/>
      <c r="B280" s="2082"/>
      <c r="C280" s="299"/>
      <c r="D280" s="2082"/>
      <c r="E280" s="2082"/>
      <c r="F280" s="299"/>
      <c r="G280" s="299"/>
      <c r="H280" s="849"/>
      <c r="I280" s="849"/>
      <c r="J280" s="849"/>
      <c r="K280" s="849"/>
      <c r="L280" s="849"/>
      <c r="M280" s="849"/>
      <c r="N280" s="849"/>
      <c r="O280" s="849"/>
      <c r="P280" s="849"/>
      <c r="Q280" s="849"/>
      <c r="R280" s="849"/>
      <c r="S280" s="849"/>
      <c r="T280" s="849"/>
      <c r="U280" s="849"/>
      <c r="V280" s="849"/>
      <c r="W280" s="849"/>
      <c r="X280" s="849"/>
      <c r="Y280" s="849"/>
      <c r="Z280" s="849"/>
      <c r="AA280" s="849"/>
      <c r="AB280" s="2078"/>
      <c r="AC280" s="849"/>
      <c r="AD280" s="279"/>
      <c r="AE280" s="2082"/>
      <c r="AF280" s="2082"/>
      <c r="AG280" s="2082"/>
      <c r="AH280" s="2079"/>
    </row>
    <row r="281" ht="15.75" customHeight="1">
      <c r="A281" s="2082"/>
      <c r="B281" s="2082"/>
      <c r="C281" s="299"/>
      <c r="D281" s="2082"/>
      <c r="E281" s="2082"/>
      <c r="F281" s="299"/>
      <c r="G281" s="299"/>
      <c r="H281" s="279"/>
      <c r="I281" s="279"/>
      <c r="J281" s="279"/>
      <c r="K281" s="279"/>
      <c r="L281" s="279"/>
      <c r="M281" s="279"/>
      <c r="N281" s="279"/>
      <c r="O281" s="279"/>
      <c r="P281" s="279"/>
      <c r="Q281" s="279"/>
      <c r="R281" s="279"/>
      <c r="S281" s="279"/>
      <c r="T281" s="279"/>
      <c r="U281" s="279"/>
      <c r="V281" s="279"/>
      <c r="W281" s="279"/>
      <c r="X281" s="279"/>
      <c r="Y281" s="279"/>
      <c r="Z281" s="279"/>
      <c r="AA281" s="279"/>
      <c r="AB281" s="2078"/>
      <c r="AC281" s="849"/>
      <c r="AD281" s="279"/>
      <c r="AE281" s="2082"/>
      <c r="AF281" s="2082"/>
      <c r="AG281" s="2082"/>
      <c r="AH281" s="2079"/>
    </row>
    <row r="282" ht="15.75" customHeight="1">
      <c r="A282" s="2082"/>
      <c r="B282" s="2082"/>
      <c r="C282" s="299"/>
      <c r="D282" s="2082"/>
      <c r="E282" s="2082"/>
      <c r="F282" s="299"/>
      <c r="G282" s="299"/>
      <c r="H282" s="279"/>
      <c r="I282" s="279"/>
      <c r="J282" s="279"/>
      <c r="K282" s="2078"/>
      <c r="L282" s="2078"/>
      <c r="M282" s="279"/>
      <c r="N282" s="279"/>
      <c r="O282" s="279"/>
      <c r="P282" s="279"/>
      <c r="Q282" s="279"/>
      <c r="R282" s="279"/>
      <c r="S282" s="279"/>
      <c r="T282" s="279"/>
      <c r="U282" s="279"/>
      <c r="V282" s="279"/>
      <c r="W282" s="279"/>
      <c r="X282" s="279"/>
      <c r="Y282" s="279"/>
      <c r="Z282" s="279"/>
      <c r="AA282" s="279"/>
      <c r="AB282" s="279"/>
      <c r="AC282" s="849"/>
      <c r="AD282" s="279"/>
      <c r="AE282" s="2082"/>
      <c r="AF282" s="2082"/>
      <c r="AG282" s="2082"/>
      <c r="AH282" s="2079"/>
    </row>
    <row r="283" ht="15.75" customHeight="1">
      <c r="A283" s="2082"/>
      <c r="B283" s="2082"/>
      <c r="C283" s="299"/>
      <c r="D283" s="2082"/>
      <c r="E283" s="2082"/>
      <c r="F283" s="299"/>
      <c r="G283" s="299"/>
      <c r="H283" s="849"/>
      <c r="I283" s="849"/>
      <c r="J283" s="849"/>
      <c r="K283" s="849"/>
      <c r="L283" s="849"/>
      <c r="M283" s="849"/>
      <c r="N283" s="849"/>
      <c r="O283" s="849"/>
      <c r="P283" s="849"/>
      <c r="Q283" s="849"/>
      <c r="R283" s="849"/>
      <c r="S283" s="849"/>
      <c r="T283" s="849"/>
      <c r="U283" s="849"/>
      <c r="V283" s="849"/>
      <c r="W283" s="849"/>
      <c r="X283" s="849"/>
      <c r="Y283" s="849"/>
      <c r="Z283" s="849"/>
      <c r="AA283" s="849"/>
      <c r="AB283" s="279"/>
      <c r="AC283" s="849"/>
      <c r="AD283" s="279"/>
      <c r="AE283" s="2082"/>
      <c r="AF283" s="2082"/>
      <c r="AG283" s="2082"/>
      <c r="AH283" s="2079"/>
    </row>
    <row r="284" ht="15.75" customHeight="1">
      <c r="A284" s="2082"/>
      <c r="B284" s="2082"/>
      <c r="C284" s="299"/>
      <c r="D284" s="2082"/>
      <c r="E284" s="2082"/>
      <c r="F284" s="299"/>
      <c r="G284" s="299"/>
      <c r="H284" s="279"/>
      <c r="I284" s="279"/>
      <c r="J284" s="849"/>
      <c r="K284" s="849"/>
      <c r="L284" s="849"/>
      <c r="M284" s="279"/>
      <c r="N284" s="279"/>
      <c r="O284" s="849"/>
      <c r="P284" s="849"/>
      <c r="Q284" s="849"/>
      <c r="R284" s="849"/>
      <c r="S284" s="849"/>
      <c r="T284" s="849"/>
      <c r="U284" s="849"/>
      <c r="V284" s="279"/>
      <c r="W284" s="849"/>
      <c r="X284" s="849"/>
      <c r="Y284" s="849"/>
      <c r="Z284" s="279"/>
      <c r="AA284" s="849"/>
      <c r="AB284" s="849"/>
      <c r="AC284" s="849"/>
      <c r="AD284" s="279"/>
      <c r="AE284" s="2082"/>
      <c r="AF284" s="2082"/>
      <c r="AG284" s="2082"/>
      <c r="AH284" s="2079"/>
    </row>
    <row r="285" ht="15.75" customHeight="1">
      <c r="A285" s="2082"/>
      <c r="B285" s="2082"/>
      <c r="C285" s="299"/>
      <c r="D285" s="2082"/>
      <c r="E285" s="2082"/>
      <c r="F285" s="299"/>
      <c r="G285" s="299"/>
      <c r="H285" s="849"/>
      <c r="I285" s="849"/>
      <c r="J285" s="849"/>
      <c r="K285" s="2078"/>
      <c r="L285" s="2078"/>
      <c r="M285" s="849"/>
      <c r="N285" s="849"/>
      <c r="O285" s="849"/>
      <c r="P285" s="849"/>
      <c r="Q285" s="849"/>
      <c r="R285" s="849"/>
      <c r="S285" s="849"/>
      <c r="T285" s="849"/>
      <c r="U285" s="849"/>
      <c r="V285" s="849"/>
      <c r="W285" s="849"/>
      <c r="X285" s="849"/>
      <c r="Y285" s="849"/>
      <c r="Z285" s="849"/>
      <c r="AA285" s="849"/>
      <c r="AB285" s="849"/>
      <c r="AC285" s="849"/>
      <c r="AD285" s="279"/>
      <c r="AE285" s="2082"/>
      <c r="AF285" s="2082"/>
      <c r="AG285" s="2082"/>
      <c r="AH285" s="2079"/>
    </row>
    <row r="286" ht="15.75" customHeight="1">
      <c r="A286" s="2082"/>
      <c r="B286" s="2082"/>
      <c r="C286" s="299"/>
      <c r="D286" s="2082"/>
      <c r="E286" s="2082"/>
      <c r="F286" s="299"/>
      <c r="G286" s="299"/>
      <c r="H286" s="279"/>
      <c r="I286" s="279"/>
      <c r="J286" s="849"/>
      <c r="K286" s="2078"/>
      <c r="L286" s="2078"/>
      <c r="M286" s="279"/>
      <c r="N286" s="279"/>
      <c r="O286" s="849"/>
      <c r="P286" s="849"/>
      <c r="Q286" s="849"/>
      <c r="R286" s="849"/>
      <c r="S286" s="849"/>
      <c r="T286" s="849"/>
      <c r="U286" s="849"/>
      <c r="V286" s="279"/>
      <c r="W286" s="849"/>
      <c r="X286" s="849"/>
      <c r="Y286" s="849"/>
      <c r="Z286" s="279"/>
      <c r="AA286" s="849"/>
      <c r="AB286" s="849"/>
      <c r="AC286" s="849"/>
      <c r="AD286" s="279"/>
      <c r="AE286" s="2082"/>
      <c r="AF286" s="2082"/>
      <c r="AG286" s="2082"/>
      <c r="AH286" s="2079"/>
    </row>
    <row r="287" ht="15.75" customHeight="1">
      <c r="A287" s="2082"/>
      <c r="B287" s="2082"/>
      <c r="C287" s="299"/>
      <c r="D287" s="2082"/>
      <c r="E287" s="2082"/>
      <c r="F287" s="299"/>
      <c r="G287" s="299"/>
      <c r="H287" s="849"/>
      <c r="I287" s="849"/>
      <c r="J287" s="849"/>
      <c r="K287" s="849"/>
      <c r="L287" s="849"/>
      <c r="M287" s="849"/>
      <c r="N287" s="849"/>
      <c r="O287" s="849"/>
      <c r="P287" s="849"/>
      <c r="Q287" s="849"/>
      <c r="R287" s="849"/>
      <c r="S287" s="849"/>
      <c r="T287" s="849"/>
      <c r="U287" s="849"/>
      <c r="V287" s="849"/>
      <c r="W287" s="849"/>
      <c r="X287" s="849"/>
      <c r="Y287" s="849"/>
      <c r="Z287" s="849"/>
      <c r="AA287" s="849"/>
      <c r="AB287" s="849"/>
      <c r="AC287" s="849"/>
      <c r="AD287" s="279"/>
      <c r="AE287" s="2082"/>
      <c r="AF287" s="2082"/>
      <c r="AG287" s="2082"/>
      <c r="AH287" s="2079"/>
    </row>
    <row r="288" ht="15.75" customHeight="1">
      <c r="A288" s="2082"/>
      <c r="B288" s="2082"/>
      <c r="C288" s="299"/>
      <c r="D288" s="2082"/>
      <c r="E288" s="2082"/>
      <c r="F288" s="299"/>
      <c r="G288" s="299"/>
      <c r="H288" s="849"/>
      <c r="I288" s="849"/>
      <c r="J288" s="849"/>
      <c r="K288" s="2078"/>
      <c r="L288" s="2078"/>
      <c r="M288" s="849"/>
      <c r="N288" s="849"/>
      <c r="O288" s="849"/>
      <c r="P288" s="849"/>
      <c r="Q288" s="849"/>
      <c r="R288" s="849"/>
      <c r="S288" s="849"/>
      <c r="T288" s="849"/>
      <c r="U288" s="849"/>
      <c r="V288" s="849"/>
      <c r="W288" s="849"/>
      <c r="X288" s="849"/>
      <c r="Y288" s="849"/>
      <c r="Z288" s="849"/>
      <c r="AA288" s="849"/>
      <c r="AB288" s="849"/>
      <c r="AC288" s="849"/>
      <c r="AD288" s="279"/>
      <c r="AE288" s="2082"/>
      <c r="AF288" s="2082"/>
      <c r="AG288" s="2082"/>
      <c r="AH288" s="2079"/>
    </row>
    <row r="289" ht="15.75" customHeight="1">
      <c r="A289" s="2082"/>
      <c r="B289" s="2082"/>
      <c r="C289" s="299"/>
      <c r="D289" s="2082"/>
      <c r="E289" s="2082"/>
      <c r="F289" s="299"/>
      <c r="G289" s="299"/>
      <c r="H289" s="279"/>
      <c r="I289" s="279"/>
      <c r="J289" s="279"/>
      <c r="K289" s="279"/>
      <c r="L289" s="279"/>
      <c r="M289" s="279"/>
      <c r="N289" s="279"/>
      <c r="O289" s="279"/>
      <c r="P289" s="279"/>
      <c r="Q289" s="279"/>
      <c r="R289" s="279"/>
      <c r="S289" s="279"/>
      <c r="T289" s="279"/>
      <c r="U289" s="279"/>
      <c r="V289" s="279"/>
      <c r="W289" s="279"/>
      <c r="X289" s="279"/>
      <c r="Y289" s="279"/>
      <c r="Z289" s="279"/>
      <c r="AA289" s="279"/>
      <c r="AB289" s="279"/>
      <c r="AC289" s="849"/>
      <c r="AD289" s="279"/>
      <c r="AE289" s="2082"/>
      <c r="AF289" s="2082"/>
      <c r="AG289" s="2082"/>
      <c r="AH289" s="2079"/>
    </row>
    <row r="290" ht="15.75" customHeight="1">
      <c r="A290" s="2082"/>
      <c r="B290" s="2082"/>
      <c r="C290" s="299"/>
      <c r="D290" s="2082"/>
      <c r="E290" s="2082"/>
      <c r="F290" s="299"/>
      <c r="G290" s="299"/>
      <c r="H290" s="279"/>
      <c r="I290" s="279"/>
      <c r="J290" s="279"/>
      <c r="K290" s="279"/>
      <c r="L290" s="279"/>
      <c r="M290" s="279"/>
      <c r="N290" s="279"/>
      <c r="O290" s="279"/>
      <c r="P290" s="279"/>
      <c r="Q290" s="279"/>
      <c r="R290" s="279"/>
      <c r="S290" s="279"/>
      <c r="T290" s="279"/>
      <c r="U290" s="279"/>
      <c r="V290" s="279"/>
      <c r="W290" s="279"/>
      <c r="X290" s="279"/>
      <c r="Y290" s="279"/>
      <c r="Z290" s="279"/>
      <c r="AA290" s="279"/>
      <c r="AB290" s="2078"/>
      <c r="AC290" s="279"/>
      <c r="AD290" s="279"/>
      <c r="AE290" s="2082"/>
      <c r="AF290" s="2082"/>
      <c r="AG290" s="2082"/>
      <c r="AH290" s="2079"/>
    </row>
    <row r="291" ht="15.75" customHeight="1">
      <c r="A291" s="2082"/>
      <c r="B291" s="2082"/>
      <c r="C291" s="299"/>
      <c r="D291" s="2082"/>
      <c r="E291" s="2082"/>
      <c r="F291" s="299"/>
      <c r="G291" s="299"/>
      <c r="H291" s="279"/>
      <c r="I291" s="279"/>
      <c r="J291" s="279"/>
      <c r="K291" s="279"/>
      <c r="L291" s="279"/>
      <c r="M291" s="279"/>
      <c r="N291" s="279"/>
      <c r="O291" s="279"/>
      <c r="P291" s="279"/>
      <c r="Q291" s="279"/>
      <c r="R291" s="279"/>
      <c r="S291" s="279"/>
      <c r="T291" s="279"/>
      <c r="U291" s="279"/>
      <c r="V291" s="279"/>
      <c r="W291" s="279"/>
      <c r="X291" s="279"/>
      <c r="Y291" s="279"/>
      <c r="Z291" s="279"/>
      <c r="AA291" s="279"/>
      <c r="AB291" s="2078"/>
      <c r="AC291" s="849"/>
      <c r="AD291" s="279"/>
      <c r="AE291" s="2082"/>
      <c r="AF291" s="2082"/>
      <c r="AG291" s="2082"/>
      <c r="AH291" s="2079"/>
    </row>
    <row r="292" ht="15.75" customHeight="1">
      <c r="A292" s="2082"/>
      <c r="B292" s="2082"/>
      <c r="C292" s="299"/>
      <c r="D292" s="2082"/>
      <c r="E292" s="2082"/>
      <c r="F292" s="299"/>
      <c r="G292" s="299"/>
      <c r="H292" s="279"/>
      <c r="I292" s="279"/>
      <c r="J292" s="279"/>
      <c r="K292" s="2078"/>
      <c r="L292" s="2078"/>
      <c r="M292" s="279"/>
      <c r="N292" s="279"/>
      <c r="O292" s="279"/>
      <c r="P292" s="279"/>
      <c r="Q292" s="279"/>
      <c r="R292" s="279"/>
      <c r="S292" s="279"/>
      <c r="T292" s="279"/>
      <c r="U292" s="279"/>
      <c r="V292" s="279"/>
      <c r="W292" s="279"/>
      <c r="X292" s="279"/>
      <c r="Y292" s="279"/>
      <c r="Z292" s="279"/>
      <c r="AA292" s="279"/>
      <c r="AB292" s="279"/>
      <c r="AC292" s="849"/>
      <c r="AD292" s="279"/>
      <c r="AE292" s="2082"/>
      <c r="AF292" s="2082"/>
      <c r="AG292" s="2082"/>
      <c r="AH292" s="2079"/>
    </row>
    <row r="293" ht="15.75" customHeight="1">
      <c r="A293" s="2082"/>
      <c r="B293" s="2082"/>
      <c r="C293" s="299"/>
      <c r="D293" s="2082"/>
      <c r="E293" s="2082"/>
      <c r="F293" s="299"/>
      <c r="G293" s="299"/>
      <c r="H293" s="2078"/>
      <c r="I293" s="2078"/>
      <c r="J293" s="2078"/>
      <c r="K293" s="2078"/>
      <c r="L293" s="2078"/>
      <c r="M293" s="2078"/>
      <c r="N293" s="2078"/>
      <c r="O293" s="2078"/>
      <c r="P293" s="2078"/>
      <c r="Q293" s="2078"/>
      <c r="R293" s="2078"/>
      <c r="S293" s="2078"/>
      <c r="T293" s="2078"/>
      <c r="U293" s="2078"/>
      <c r="V293" s="2078"/>
      <c r="W293" s="2078"/>
      <c r="X293" s="2078"/>
      <c r="Y293" s="2078"/>
      <c r="Z293" s="2078"/>
      <c r="AA293" s="2078"/>
      <c r="AB293" s="2078"/>
      <c r="AC293" s="849"/>
      <c r="AD293" s="279"/>
      <c r="AE293" s="2082"/>
      <c r="AF293" s="2082"/>
      <c r="AG293" s="2082"/>
      <c r="AH293" s="2079"/>
    </row>
    <row r="294" ht="15.75" customHeight="1">
      <c r="A294" s="2082"/>
      <c r="B294" s="2082"/>
      <c r="C294" s="299"/>
      <c r="D294" s="2082"/>
      <c r="E294" s="2082"/>
      <c r="F294" s="299"/>
      <c r="G294" s="299"/>
      <c r="H294" s="2078"/>
      <c r="I294" s="2078"/>
      <c r="J294" s="2078"/>
      <c r="K294" s="2078"/>
      <c r="L294" s="2078"/>
      <c r="M294" s="2078"/>
      <c r="N294" s="2078"/>
      <c r="O294" s="2078"/>
      <c r="P294" s="2078"/>
      <c r="Q294" s="2078"/>
      <c r="R294" s="2078"/>
      <c r="S294" s="2078"/>
      <c r="T294" s="2078"/>
      <c r="U294" s="2078"/>
      <c r="V294" s="2078"/>
      <c r="W294" s="2078"/>
      <c r="X294" s="2078"/>
      <c r="Y294" s="2078"/>
      <c r="Z294" s="2078"/>
      <c r="AA294" s="2078"/>
      <c r="AB294" s="2078"/>
      <c r="AC294" s="849"/>
      <c r="AD294" s="279"/>
      <c r="AE294" s="2082"/>
      <c r="AF294" s="2082"/>
      <c r="AG294" s="2082"/>
      <c r="AH294" s="2079"/>
    </row>
    <row r="295" ht="15.75" customHeight="1">
      <c r="A295" s="2082"/>
      <c r="B295" s="2082"/>
      <c r="C295" s="299"/>
      <c r="D295" s="2082"/>
      <c r="E295" s="2082"/>
      <c r="F295" s="299"/>
      <c r="G295" s="299"/>
      <c r="H295" s="2078"/>
      <c r="I295" s="2078"/>
      <c r="J295" s="2078"/>
      <c r="K295" s="2078"/>
      <c r="L295" s="2078"/>
      <c r="M295" s="2078"/>
      <c r="N295" s="2078"/>
      <c r="O295" s="2078"/>
      <c r="P295" s="2078"/>
      <c r="Q295" s="2078"/>
      <c r="R295" s="2078"/>
      <c r="S295" s="2078"/>
      <c r="T295" s="2078"/>
      <c r="U295" s="2078"/>
      <c r="V295" s="2078"/>
      <c r="W295" s="2078"/>
      <c r="X295" s="2078"/>
      <c r="Y295" s="2078"/>
      <c r="Z295" s="2078"/>
      <c r="AA295" s="2078"/>
      <c r="AB295" s="2078"/>
      <c r="AC295" s="2078"/>
      <c r="AD295" s="279"/>
      <c r="AE295" s="2082"/>
      <c r="AF295" s="2082"/>
      <c r="AG295" s="2082"/>
      <c r="AH295" s="2079"/>
    </row>
    <row r="296" ht="15.75" customHeight="1">
      <c r="A296" s="2082"/>
      <c r="B296" s="2082"/>
      <c r="C296" s="299"/>
      <c r="D296" s="2082"/>
      <c r="E296" s="2082"/>
      <c r="F296" s="299"/>
      <c r="G296" s="299"/>
      <c r="H296" s="849"/>
      <c r="I296" s="849"/>
      <c r="J296" s="849"/>
      <c r="K296" s="849"/>
      <c r="L296" s="849"/>
      <c r="M296" s="849"/>
      <c r="N296" s="849"/>
      <c r="O296" s="849"/>
      <c r="P296" s="849"/>
      <c r="Q296" s="849"/>
      <c r="R296" s="849"/>
      <c r="S296" s="849"/>
      <c r="T296" s="849"/>
      <c r="U296" s="849"/>
      <c r="V296" s="849"/>
      <c r="W296" s="849"/>
      <c r="X296" s="849"/>
      <c r="Y296" s="849"/>
      <c r="Z296" s="849"/>
      <c r="AA296" s="849"/>
      <c r="AB296" s="2078"/>
      <c r="AC296" s="2078"/>
      <c r="AD296" s="279"/>
      <c r="AE296" s="2082"/>
      <c r="AF296" s="2082"/>
      <c r="AG296" s="2082"/>
      <c r="AH296" s="2079"/>
    </row>
    <row r="297" ht="15.75" customHeight="1">
      <c r="A297" s="2082"/>
      <c r="B297" s="2082"/>
      <c r="C297" s="299"/>
      <c r="D297" s="2082"/>
      <c r="E297" s="2082"/>
      <c r="F297" s="299"/>
      <c r="G297" s="299"/>
      <c r="H297" s="849"/>
      <c r="I297" s="849"/>
      <c r="J297" s="849"/>
      <c r="K297" s="849"/>
      <c r="L297" s="849"/>
      <c r="M297" s="849"/>
      <c r="N297" s="849"/>
      <c r="O297" s="849"/>
      <c r="P297" s="849"/>
      <c r="Q297" s="849"/>
      <c r="R297" s="849"/>
      <c r="S297" s="849"/>
      <c r="T297" s="849"/>
      <c r="U297" s="849"/>
      <c r="V297" s="849"/>
      <c r="W297" s="849"/>
      <c r="X297" s="849"/>
      <c r="Y297" s="849"/>
      <c r="Z297" s="849"/>
      <c r="AA297" s="849"/>
      <c r="AB297" s="2078"/>
      <c r="AC297" s="2078"/>
      <c r="AD297" s="279"/>
      <c r="AE297" s="2082"/>
      <c r="AF297" s="2082"/>
      <c r="AG297" s="2082"/>
      <c r="AH297" s="2079"/>
    </row>
    <row r="298" ht="15.75" customHeight="1">
      <c r="A298" s="2082"/>
      <c r="B298" s="2082"/>
      <c r="C298" s="299"/>
      <c r="D298" s="2082"/>
      <c r="E298" s="2082"/>
      <c r="F298" s="299"/>
      <c r="G298" s="299"/>
      <c r="H298" s="2078"/>
      <c r="I298" s="2078"/>
      <c r="J298" s="2078"/>
      <c r="K298" s="2078"/>
      <c r="L298" s="2078"/>
      <c r="M298" s="2078"/>
      <c r="N298" s="2078"/>
      <c r="O298" s="2078"/>
      <c r="P298" s="2078"/>
      <c r="Q298" s="2078"/>
      <c r="R298" s="2078"/>
      <c r="S298" s="2078"/>
      <c r="T298" s="2078"/>
      <c r="U298" s="2078"/>
      <c r="V298" s="2078"/>
      <c r="W298" s="2078"/>
      <c r="X298" s="2078"/>
      <c r="Y298" s="2078"/>
      <c r="Z298" s="2078"/>
      <c r="AA298" s="2078"/>
      <c r="AB298" s="2078"/>
      <c r="AC298" s="2078"/>
      <c r="AD298" s="279"/>
      <c r="AE298" s="2082"/>
      <c r="AF298" s="2082"/>
      <c r="AG298" s="2082"/>
      <c r="AH298" s="2079"/>
    </row>
    <row r="299" ht="15.75" customHeight="1">
      <c r="A299" s="2082"/>
      <c r="B299" s="2082"/>
      <c r="C299" s="299"/>
      <c r="D299" s="2082"/>
      <c r="E299" s="2082"/>
      <c r="F299" s="299"/>
      <c r="G299" s="299"/>
      <c r="H299" s="849"/>
      <c r="I299" s="849"/>
      <c r="J299" s="849"/>
      <c r="K299" s="849"/>
      <c r="L299" s="849"/>
      <c r="M299" s="849"/>
      <c r="N299" s="849"/>
      <c r="O299" s="849"/>
      <c r="P299" s="849"/>
      <c r="Q299" s="849"/>
      <c r="R299" s="849"/>
      <c r="S299" s="849"/>
      <c r="T299" s="849"/>
      <c r="U299" s="849"/>
      <c r="V299" s="849"/>
      <c r="W299" s="849"/>
      <c r="X299" s="849"/>
      <c r="Y299" s="849"/>
      <c r="Z299" s="849"/>
      <c r="AA299" s="849"/>
      <c r="AB299" s="2078"/>
      <c r="AC299" s="2078"/>
      <c r="AD299" s="279"/>
      <c r="AE299" s="2082"/>
      <c r="AF299" s="2082"/>
      <c r="AG299" s="2082"/>
      <c r="AH299" s="2079"/>
    </row>
    <row r="300" ht="15.75" customHeight="1">
      <c r="A300" s="2082"/>
      <c r="B300" s="2082"/>
      <c r="C300" s="299"/>
      <c r="D300" s="2082"/>
      <c r="E300" s="2082"/>
      <c r="F300" s="299"/>
      <c r="G300" s="299"/>
      <c r="H300" s="849"/>
      <c r="I300" s="849"/>
      <c r="J300" s="849"/>
      <c r="K300" s="849"/>
      <c r="L300" s="849"/>
      <c r="M300" s="849"/>
      <c r="N300" s="849"/>
      <c r="O300" s="849"/>
      <c r="P300" s="849"/>
      <c r="Q300" s="849"/>
      <c r="R300" s="849"/>
      <c r="S300" s="849"/>
      <c r="T300" s="849"/>
      <c r="U300" s="849"/>
      <c r="V300" s="849"/>
      <c r="W300" s="849"/>
      <c r="X300" s="849"/>
      <c r="Y300" s="849"/>
      <c r="Z300" s="849"/>
      <c r="AA300" s="849"/>
      <c r="AB300" s="2078"/>
      <c r="AC300" s="2078"/>
      <c r="AD300" s="279"/>
      <c r="AE300" s="2082"/>
      <c r="AF300" s="2082"/>
      <c r="AG300" s="2082"/>
      <c r="AH300" s="2079"/>
    </row>
    <row r="301" ht="15.75" customHeight="1">
      <c r="A301" s="2082"/>
      <c r="B301" s="2082"/>
      <c r="C301" s="299"/>
      <c r="D301" s="2082"/>
      <c r="E301" s="2082"/>
      <c r="F301" s="299"/>
      <c r="G301" s="299"/>
      <c r="H301" s="849"/>
      <c r="I301" s="849"/>
      <c r="J301" s="849"/>
      <c r="K301" s="849"/>
      <c r="L301" s="849"/>
      <c r="M301" s="849"/>
      <c r="N301" s="849"/>
      <c r="O301" s="849"/>
      <c r="P301" s="849"/>
      <c r="Q301" s="849"/>
      <c r="R301" s="849"/>
      <c r="S301" s="849"/>
      <c r="T301" s="849"/>
      <c r="U301" s="849"/>
      <c r="V301" s="849"/>
      <c r="W301" s="849"/>
      <c r="X301" s="849"/>
      <c r="Y301" s="849"/>
      <c r="Z301" s="849"/>
      <c r="AA301" s="849"/>
      <c r="AB301" s="2078"/>
      <c r="AC301" s="2078"/>
      <c r="AD301" s="279"/>
      <c r="AE301" s="2082"/>
      <c r="AF301" s="2082"/>
      <c r="AG301" s="2082"/>
      <c r="AH301" s="2079"/>
    </row>
    <row r="302" ht="15.75" customHeight="1">
      <c r="A302" s="2082"/>
      <c r="B302" s="2082"/>
      <c r="C302" s="299"/>
      <c r="D302" s="2082"/>
      <c r="E302" s="2082"/>
      <c r="F302" s="299"/>
      <c r="G302" s="299"/>
      <c r="H302" s="279"/>
      <c r="I302" s="279"/>
      <c r="J302" s="279"/>
      <c r="K302" s="279"/>
      <c r="L302" s="279"/>
      <c r="M302" s="279"/>
      <c r="N302" s="279"/>
      <c r="O302" s="279"/>
      <c r="P302" s="279"/>
      <c r="Q302" s="279"/>
      <c r="R302" s="279"/>
      <c r="S302" s="279"/>
      <c r="T302" s="279"/>
      <c r="U302" s="279"/>
      <c r="V302" s="279"/>
      <c r="W302" s="279"/>
      <c r="X302" s="279"/>
      <c r="Y302" s="279"/>
      <c r="Z302" s="279"/>
      <c r="AA302" s="279"/>
      <c r="AB302" s="2078"/>
      <c r="AC302" s="2078"/>
      <c r="AD302" s="279"/>
      <c r="AE302" s="2082"/>
      <c r="AF302" s="2082"/>
      <c r="AG302" s="2082"/>
      <c r="AH302" s="2079"/>
    </row>
    <row r="303" ht="15.75" customHeight="1">
      <c r="A303" s="2082"/>
      <c r="B303" s="2082"/>
      <c r="C303" s="299"/>
      <c r="D303" s="2082"/>
      <c r="E303" s="2082"/>
      <c r="F303" s="299"/>
      <c r="G303" s="299"/>
      <c r="H303" s="279"/>
      <c r="I303" s="279"/>
      <c r="J303" s="279"/>
      <c r="K303" s="279"/>
      <c r="L303" s="279"/>
      <c r="M303" s="279"/>
      <c r="N303" s="279"/>
      <c r="O303" s="279"/>
      <c r="P303" s="279"/>
      <c r="Q303" s="279"/>
      <c r="R303" s="279"/>
      <c r="S303" s="279"/>
      <c r="T303" s="279"/>
      <c r="U303" s="279"/>
      <c r="V303" s="279"/>
      <c r="W303" s="279"/>
      <c r="X303" s="279"/>
      <c r="Y303" s="279"/>
      <c r="Z303" s="279"/>
      <c r="AA303" s="279"/>
      <c r="AB303" s="2078"/>
      <c r="AC303" s="2078"/>
      <c r="AD303" s="279"/>
      <c r="AE303" s="2082"/>
      <c r="AF303" s="2082"/>
      <c r="AG303" s="2082"/>
      <c r="AH303" s="2079"/>
    </row>
    <row r="304" ht="15.75" customHeight="1">
      <c r="A304" s="2082"/>
      <c r="B304" s="2082"/>
      <c r="C304" s="299"/>
      <c r="D304" s="2082"/>
      <c r="E304" s="2082"/>
      <c r="F304" s="299"/>
      <c r="G304" s="299"/>
      <c r="H304" s="849"/>
      <c r="I304" s="849"/>
      <c r="J304" s="849"/>
      <c r="K304" s="849"/>
      <c r="L304" s="849"/>
      <c r="M304" s="279"/>
      <c r="N304" s="279"/>
      <c r="O304" s="279"/>
      <c r="P304" s="279"/>
      <c r="Q304" s="279"/>
      <c r="R304" s="279"/>
      <c r="S304" s="279"/>
      <c r="T304" s="279"/>
      <c r="U304" s="279"/>
      <c r="V304" s="279"/>
      <c r="W304" s="279"/>
      <c r="X304" s="279"/>
      <c r="Y304" s="279"/>
      <c r="Z304" s="279"/>
      <c r="AA304" s="279"/>
      <c r="AB304" s="2078"/>
      <c r="AC304" s="2078"/>
      <c r="AD304" s="279"/>
      <c r="AE304" s="2082"/>
      <c r="AF304" s="2082"/>
      <c r="AG304" s="2082"/>
      <c r="AH304" s="2079"/>
    </row>
    <row r="305" ht="15.75" customHeight="1">
      <c r="A305" s="2082"/>
      <c r="B305" s="2082"/>
      <c r="C305" s="299"/>
      <c r="D305" s="2082"/>
      <c r="E305" s="2082"/>
      <c r="F305" s="299"/>
      <c r="G305" s="299"/>
      <c r="H305" s="279"/>
      <c r="I305" s="279"/>
      <c r="J305" s="279"/>
      <c r="K305" s="279"/>
      <c r="L305" s="279"/>
      <c r="M305" s="279"/>
      <c r="N305" s="279"/>
      <c r="O305" s="279"/>
      <c r="P305" s="279"/>
      <c r="Q305" s="279"/>
      <c r="R305" s="279"/>
      <c r="S305" s="279"/>
      <c r="T305" s="279"/>
      <c r="U305" s="279"/>
      <c r="V305" s="279"/>
      <c r="W305" s="279"/>
      <c r="X305" s="279"/>
      <c r="Y305" s="279"/>
      <c r="Z305" s="279"/>
      <c r="AA305" s="279"/>
      <c r="AB305" s="2078"/>
      <c r="AC305" s="2078"/>
      <c r="AD305" s="279"/>
      <c r="AE305" s="2082"/>
      <c r="AF305" s="2082"/>
      <c r="AG305" s="2082"/>
      <c r="AH305" s="2079"/>
    </row>
    <row r="306" ht="15.75" customHeight="1">
      <c r="A306" s="2082"/>
      <c r="B306" s="2082"/>
      <c r="C306" s="299"/>
      <c r="D306" s="2082"/>
      <c r="E306" s="2082"/>
      <c r="F306" s="299"/>
      <c r="G306" s="299"/>
      <c r="H306" s="849"/>
      <c r="I306" s="849"/>
      <c r="J306" s="849"/>
      <c r="K306" s="849"/>
      <c r="L306" s="849"/>
      <c r="M306" s="279"/>
      <c r="N306" s="279"/>
      <c r="O306" s="279"/>
      <c r="P306" s="279"/>
      <c r="Q306" s="279"/>
      <c r="R306" s="279"/>
      <c r="S306" s="279"/>
      <c r="T306" s="279"/>
      <c r="U306" s="279"/>
      <c r="V306" s="279"/>
      <c r="W306" s="279"/>
      <c r="X306" s="279"/>
      <c r="Y306" s="279"/>
      <c r="Z306" s="279"/>
      <c r="AA306" s="279"/>
      <c r="AB306" s="2078"/>
      <c r="AC306" s="2078"/>
      <c r="AD306" s="279"/>
      <c r="AE306" s="2082"/>
      <c r="AF306" s="2082"/>
      <c r="AG306" s="2082"/>
      <c r="AH306" s="2079"/>
    </row>
    <row r="307" ht="15.75" customHeight="1">
      <c r="A307" s="2082"/>
      <c r="B307" s="2082"/>
      <c r="C307" s="299"/>
      <c r="D307" s="2082"/>
      <c r="E307" s="2082"/>
      <c r="F307" s="299"/>
      <c r="G307" s="299"/>
      <c r="H307" s="279"/>
      <c r="I307" s="279"/>
      <c r="J307" s="279"/>
      <c r="K307" s="279"/>
      <c r="L307" s="279"/>
      <c r="M307" s="279"/>
      <c r="N307" s="279"/>
      <c r="O307" s="279"/>
      <c r="P307" s="279"/>
      <c r="Q307" s="279"/>
      <c r="R307" s="279"/>
      <c r="S307" s="279"/>
      <c r="T307" s="279"/>
      <c r="U307" s="279"/>
      <c r="V307" s="279"/>
      <c r="W307" s="279"/>
      <c r="X307" s="279"/>
      <c r="Y307" s="279"/>
      <c r="Z307" s="279"/>
      <c r="AA307" s="279"/>
      <c r="AB307" s="2078"/>
      <c r="AC307" s="2078"/>
      <c r="AD307" s="279"/>
      <c r="AE307" s="2082"/>
      <c r="AF307" s="2082"/>
      <c r="AG307" s="2082"/>
      <c r="AH307" s="2079"/>
    </row>
    <row r="308" ht="15.75" customHeight="1">
      <c r="A308" s="2082"/>
      <c r="B308" s="2082"/>
      <c r="C308" s="299"/>
      <c r="D308" s="2082"/>
      <c r="E308" s="2082"/>
      <c r="F308" s="299"/>
      <c r="G308" s="299"/>
      <c r="H308" s="849"/>
      <c r="I308" s="849"/>
      <c r="J308" s="849"/>
      <c r="K308" s="849"/>
      <c r="L308" s="849"/>
      <c r="M308" s="849"/>
      <c r="N308" s="849"/>
      <c r="O308" s="279"/>
      <c r="P308" s="279"/>
      <c r="Q308" s="279"/>
      <c r="R308" s="279"/>
      <c r="S308" s="279"/>
      <c r="T308" s="279"/>
      <c r="U308" s="279"/>
      <c r="V308" s="279"/>
      <c r="W308" s="279"/>
      <c r="X308" s="279"/>
      <c r="Y308" s="279"/>
      <c r="Z308" s="279"/>
      <c r="AA308" s="279"/>
      <c r="AB308" s="2078"/>
      <c r="AC308" s="2078"/>
      <c r="AD308" s="279"/>
      <c r="AE308" s="2082"/>
      <c r="AF308" s="2082"/>
      <c r="AG308" s="2082"/>
      <c r="AH308" s="2079"/>
    </row>
    <row r="309" ht="15.75" customHeight="1">
      <c r="A309" s="2082"/>
      <c r="B309" s="2082"/>
      <c r="C309" s="299"/>
      <c r="D309" s="2082"/>
      <c r="E309" s="2082"/>
      <c r="F309" s="299"/>
      <c r="G309" s="299"/>
      <c r="H309" s="849"/>
      <c r="I309" s="849"/>
      <c r="J309" s="849"/>
      <c r="K309" s="849"/>
      <c r="L309" s="849"/>
      <c r="M309" s="849"/>
      <c r="N309" s="849"/>
      <c r="O309" s="279"/>
      <c r="P309" s="279"/>
      <c r="Q309" s="279"/>
      <c r="R309" s="279"/>
      <c r="S309" s="279"/>
      <c r="T309" s="279"/>
      <c r="U309" s="279"/>
      <c r="V309" s="279"/>
      <c r="W309" s="279"/>
      <c r="X309" s="279"/>
      <c r="Y309" s="279"/>
      <c r="Z309" s="279"/>
      <c r="AA309" s="279"/>
      <c r="AB309" s="2078"/>
      <c r="AC309" s="2078"/>
      <c r="AD309" s="279"/>
      <c r="AE309" s="2082"/>
      <c r="AF309" s="2082"/>
      <c r="AG309" s="2082"/>
      <c r="AH309" s="2079"/>
    </row>
    <row r="310" ht="15.75" customHeight="1">
      <c r="A310" s="2082"/>
      <c r="B310" s="2082"/>
      <c r="C310" s="299"/>
      <c r="D310" s="2082"/>
      <c r="E310" s="2082"/>
      <c r="F310" s="299"/>
      <c r="G310" s="299"/>
      <c r="H310" s="849"/>
      <c r="I310" s="849"/>
      <c r="J310" s="849"/>
      <c r="K310" s="849"/>
      <c r="L310" s="849"/>
      <c r="M310" s="849"/>
      <c r="N310" s="849"/>
      <c r="O310" s="279"/>
      <c r="P310" s="279"/>
      <c r="Q310" s="279"/>
      <c r="R310" s="279"/>
      <c r="S310" s="279"/>
      <c r="T310" s="279"/>
      <c r="U310" s="279"/>
      <c r="V310" s="279"/>
      <c r="W310" s="279"/>
      <c r="X310" s="279"/>
      <c r="Y310" s="279"/>
      <c r="Z310" s="279"/>
      <c r="AA310" s="279"/>
      <c r="AB310" s="2078"/>
      <c r="AC310" s="2078"/>
      <c r="AD310" s="279"/>
      <c r="AE310" s="2082"/>
      <c r="AF310" s="2082"/>
      <c r="AG310" s="2082"/>
      <c r="AH310" s="2079"/>
    </row>
    <row r="311" ht="15.75" customHeight="1">
      <c r="A311" s="2082"/>
      <c r="B311" s="2082"/>
      <c r="C311" s="299"/>
      <c r="D311" s="2082"/>
      <c r="E311" s="2082"/>
      <c r="F311" s="299"/>
      <c r="G311" s="299"/>
      <c r="H311" s="849"/>
      <c r="I311" s="849"/>
      <c r="J311" s="849"/>
      <c r="K311" s="849"/>
      <c r="L311" s="849"/>
      <c r="M311" s="849"/>
      <c r="N311" s="849"/>
      <c r="O311" s="279"/>
      <c r="P311" s="279"/>
      <c r="Q311" s="279"/>
      <c r="R311" s="279"/>
      <c r="S311" s="279"/>
      <c r="T311" s="279"/>
      <c r="U311" s="279"/>
      <c r="V311" s="279"/>
      <c r="W311" s="279"/>
      <c r="X311" s="279"/>
      <c r="Y311" s="279"/>
      <c r="Z311" s="279"/>
      <c r="AA311" s="279"/>
      <c r="AB311" s="2078"/>
      <c r="AC311" s="2078"/>
      <c r="AD311" s="279"/>
      <c r="AE311" s="2082"/>
      <c r="AF311" s="2082"/>
      <c r="AG311" s="2082"/>
      <c r="AH311" s="2079"/>
    </row>
    <row r="312" ht="15.75" customHeight="1">
      <c r="A312" s="2082"/>
      <c r="B312" s="2082"/>
      <c r="C312" s="299"/>
      <c r="D312" s="2082"/>
      <c r="E312" s="2082"/>
      <c r="F312" s="299"/>
      <c r="G312" s="299"/>
      <c r="H312" s="849"/>
      <c r="I312" s="849"/>
      <c r="J312" s="849"/>
      <c r="K312" s="849"/>
      <c r="L312" s="849"/>
      <c r="M312" s="849"/>
      <c r="N312" s="849"/>
      <c r="O312" s="849"/>
      <c r="P312" s="849"/>
      <c r="Q312" s="849"/>
      <c r="R312" s="849"/>
      <c r="S312" s="849"/>
      <c r="T312" s="279"/>
      <c r="U312" s="279"/>
      <c r="V312" s="279"/>
      <c r="W312" s="279"/>
      <c r="X312" s="279"/>
      <c r="Y312" s="279"/>
      <c r="Z312" s="279"/>
      <c r="AA312" s="279"/>
      <c r="AB312" s="2078"/>
      <c r="AC312" s="2078"/>
      <c r="AD312" s="279"/>
      <c r="AE312" s="2082"/>
      <c r="AF312" s="2082"/>
      <c r="AG312" s="2082"/>
      <c r="AH312" s="2079"/>
    </row>
    <row r="313" ht="15.75" customHeight="1">
      <c r="A313" s="2082"/>
      <c r="B313" s="2082"/>
      <c r="C313" s="299"/>
      <c r="D313" s="2082"/>
      <c r="E313" s="2082"/>
      <c r="F313" s="299"/>
      <c r="G313" s="299"/>
      <c r="H313" s="2078"/>
      <c r="I313" s="2078"/>
      <c r="J313" s="2078"/>
      <c r="K313" s="2078"/>
      <c r="L313" s="2078"/>
      <c r="M313" s="2078"/>
      <c r="N313" s="2078"/>
      <c r="O313" s="2078"/>
      <c r="P313" s="2078"/>
      <c r="Q313" s="2078"/>
      <c r="R313" s="2078"/>
      <c r="S313" s="2078"/>
      <c r="T313" s="279"/>
      <c r="U313" s="279"/>
      <c r="V313" s="279"/>
      <c r="W313" s="279"/>
      <c r="X313" s="279"/>
      <c r="Y313" s="279"/>
      <c r="Z313" s="279"/>
      <c r="AA313" s="279"/>
      <c r="AB313" s="2078"/>
      <c r="AC313" s="2078"/>
      <c r="AD313" s="279"/>
      <c r="AE313" s="2082"/>
      <c r="AF313" s="2082"/>
      <c r="AG313" s="2082"/>
      <c r="AH313" s="2079"/>
    </row>
    <row r="314" ht="15.75" customHeight="1">
      <c r="A314" s="2082"/>
      <c r="B314" s="2082"/>
      <c r="C314" s="299"/>
      <c r="D314" s="2082"/>
      <c r="E314" s="2082"/>
      <c r="F314" s="299"/>
      <c r="G314" s="299"/>
      <c r="H314" s="849"/>
      <c r="I314" s="849"/>
      <c r="J314" s="849"/>
      <c r="K314" s="849"/>
      <c r="L314" s="849"/>
      <c r="M314" s="849"/>
      <c r="N314" s="849"/>
      <c r="O314" s="849"/>
      <c r="P314" s="849"/>
      <c r="Q314" s="849"/>
      <c r="R314" s="849"/>
      <c r="S314" s="849"/>
      <c r="T314" s="279"/>
      <c r="U314" s="279"/>
      <c r="V314" s="279"/>
      <c r="W314" s="279"/>
      <c r="X314" s="279"/>
      <c r="Y314" s="279"/>
      <c r="Z314" s="279"/>
      <c r="AA314" s="279"/>
      <c r="AB314" s="2078"/>
      <c r="AC314" s="2078"/>
      <c r="AD314" s="279"/>
      <c r="AE314" s="2082"/>
      <c r="AF314" s="2082"/>
      <c r="AG314" s="2082"/>
      <c r="AH314" s="2079"/>
    </row>
    <row r="315" ht="15.75" customHeight="1">
      <c r="A315" s="2082"/>
      <c r="B315" s="2082"/>
      <c r="C315" s="299"/>
      <c r="D315" s="2082"/>
      <c r="E315" s="2082"/>
      <c r="F315" s="299"/>
      <c r="G315" s="299"/>
      <c r="H315" s="279"/>
      <c r="I315" s="279"/>
      <c r="J315" s="279"/>
      <c r="K315" s="279"/>
      <c r="L315" s="279"/>
      <c r="M315" s="279"/>
      <c r="N315" s="279"/>
      <c r="O315" s="279"/>
      <c r="P315" s="279"/>
      <c r="Q315" s="279"/>
      <c r="R315" s="279"/>
      <c r="S315" s="279"/>
      <c r="T315" s="279"/>
      <c r="U315" s="279"/>
      <c r="V315" s="279"/>
      <c r="W315" s="279"/>
      <c r="X315" s="279"/>
      <c r="Y315" s="279"/>
      <c r="Z315" s="279"/>
      <c r="AA315" s="279"/>
      <c r="AB315" s="2078"/>
      <c r="AC315" s="2078"/>
      <c r="AD315" s="279"/>
      <c r="AE315" s="2082"/>
      <c r="AF315" s="2082"/>
      <c r="AG315" s="2082"/>
      <c r="AH315" s="2079"/>
    </row>
    <row r="316" ht="15.75" customHeight="1">
      <c r="A316" s="2082"/>
      <c r="B316" s="2082"/>
      <c r="C316" s="299"/>
      <c r="D316" s="2082"/>
      <c r="E316" s="2082"/>
      <c r="F316" s="299"/>
      <c r="G316" s="299"/>
      <c r="H316" s="279"/>
      <c r="I316" s="279"/>
      <c r="J316" s="279"/>
      <c r="K316" s="279"/>
      <c r="L316" s="279"/>
      <c r="M316" s="279"/>
      <c r="N316" s="279"/>
      <c r="O316" s="279"/>
      <c r="P316" s="279"/>
      <c r="Q316" s="279"/>
      <c r="R316" s="279"/>
      <c r="S316" s="279"/>
      <c r="T316" s="279"/>
      <c r="U316" s="279"/>
      <c r="V316" s="279"/>
      <c r="W316" s="279"/>
      <c r="X316" s="279"/>
      <c r="Y316" s="279"/>
      <c r="Z316" s="279"/>
      <c r="AA316" s="279"/>
      <c r="AB316" s="2078"/>
      <c r="AC316" s="2078"/>
      <c r="AD316" s="279"/>
      <c r="AE316" s="2082"/>
      <c r="AF316" s="2082"/>
      <c r="AG316" s="2082"/>
      <c r="AH316" s="2079"/>
    </row>
    <row r="317" ht="15.75" customHeight="1">
      <c r="A317" s="2082"/>
      <c r="B317" s="2082"/>
      <c r="C317" s="299"/>
      <c r="D317" s="2082"/>
      <c r="E317" s="2082"/>
      <c r="F317" s="299"/>
      <c r="G317" s="299"/>
      <c r="H317" s="279"/>
      <c r="I317" s="279"/>
      <c r="J317" s="279"/>
      <c r="K317" s="279"/>
      <c r="L317" s="279"/>
      <c r="M317" s="279"/>
      <c r="N317" s="279"/>
      <c r="O317" s="279"/>
      <c r="P317" s="279"/>
      <c r="Q317" s="279"/>
      <c r="R317" s="279"/>
      <c r="S317" s="279"/>
      <c r="T317" s="279"/>
      <c r="U317" s="279"/>
      <c r="V317" s="279"/>
      <c r="W317" s="279"/>
      <c r="X317" s="279"/>
      <c r="Y317" s="279"/>
      <c r="Z317" s="279"/>
      <c r="AA317" s="279"/>
      <c r="AB317" s="2078"/>
      <c r="AC317" s="2078"/>
      <c r="AD317" s="279"/>
      <c r="AE317" s="2082"/>
      <c r="AF317" s="2082"/>
      <c r="AG317" s="2082"/>
      <c r="AH317" s="2079"/>
    </row>
    <row r="318" ht="15.75" customHeight="1">
      <c r="A318" s="2082"/>
      <c r="B318" s="2082"/>
      <c r="C318" s="299"/>
      <c r="D318" s="2082"/>
      <c r="E318" s="2082"/>
      <c r="F318" s="299"/>
      <c r="G318" s="299"/>
      <c r="H318" s="279"/>
      <c r="I318" s="279"/>
      <c r="J318" s="279"/>
      <c r="K318" s="279"/>
      <c r="L318" s="279"/>
      <c r="M318" s="279"/>
      <c r="N318" s="279"/>
      <c r="O318" s="279"/>
      <c r="P318" s="279"/>
      <c r="Q318" s="279"/>
      <c r="R318" s="279"/>
      <c r="S318" s="279"/>
      <c r="T318" s="279"/>
      <c r="U318" s="279"/>
      <c r="V318" s="279"/>
      <c r="W318" s="279"/>
      <c r="X318" s="279"/>
      <c r="Y318" s="279"/>
      <c r="Z318" s="279"/>
      <c r="AA318" s="279"/>
      <c r="AB318" s="2078"/>
      <c r="AC318" s="2078"/>
      <c r="AD318" s="279"/>
      <c r="AE318" s="2082"/>
      <c r="AF318" s="2082"/>
      <c r="AG318" s="2082"/>
      <c r="AH318" s="2079"/>
    </row>
    <row r="319" ht="15.75" customHeight="1">
      <c r="A319" s="2082"/>
      <c r="B319" s="2082"/>
      <c r="C319" s="299"/>
      <c r="D319" s="2082"/>
      <c r="E319" s="2082"/>
      <c r="F319" s="299"/>
      <c r="G319" s="299"/>
      <c r="H319" s="279"/>
      <c r="I319" s="279"/>
      <c r="J319" s="279"/>
      <c r="K319" s="279"/>
      <c r="L319" s="279"/>
      <c r="M319" s="279"/>
      <c r="N319" s="279"/>
      <c r="O319" s="279"/>
      <c r="P319" s="279"/>
      <c r="Q319" s="279"/>
      <c r="R319" s="279"/>
      <c r="S319" s="279"/>
      <c r="T319" s="279"/>
      <c r="U319" s="279"/>
      <c r="V319" s="279"/>
      <c r="W319" s="279"/>
      <c r="X319" s="279"/>
      <c r="Y319" s="279"/>
      <c r="Z319" s="279"/>
      <c r="AA319" s="279"/>
      <c r="AB319" s="2078"/>
      <c r="AC319" s="2078"/>
      <c r="AD319" s="279"/>
      <c r="AE319" s="2082"/>
      <c r="AF319" s="2082"/>
      <c r="AG319" s="2082"/>
      <c r="AH319" s="2079"/>
    </row>
    <row r="320" ht="15.75" customHeight="1">
      <c r="A320" s="2082"/>
      <c r="B320" s="2082"/>
      <c r="C320" s="2082"/>
      <c r="D320" s="2082"/>
      <c r="E320" s="2082"/>
      <c r="F320" s="2082"/>
      <c r="G320" s="2082"/>
      <c r="H320" s="279"/>
      <c r="I320" s="279"/>
      <c r="J320" s="279"/>
      <c r="K320" s="279"/>
      <c r="L320" s="279"/>
      <c r="M320" s="279"/>
      <c r="N320" s="279"/>
      <c r="O320" s="279"/>
      <c r="P320" s="279"/>
      <c r="Q320" s="279"/>
      <c r="R320" s="279"/>
      <c r="S320" s="279"/>
      <c r="T320" s="279"/>
      <c r="U320" s="279"/>
      <c r="V320" s="279"/>
      <c r="W320" s="279"/>
      <c r="X320" s="279"/>
      <c r="Y320" s="279"/>
      <c r="Z320" s="279"/>
      <c r="AA320" s="279"/>
      <c r="AB320" s="279"/>
      <c r="AC320" s="2085"/>
      <c r="AD320" s="2085"/>
      <c r="AE320" s="2082"/>
      <c r="AF320" s="2082"/>
      <c r="AG320" s="2082"/>
      <c r="AH320" s="2079"/>
    </row>
    <row r="321" ht="15.75" customHeight="1">
      <c r="A321" s="329" t="str">
        <f>'입력값'!V4</f>
        <v>행 추가시 이 라인 위 영역을 선택하고 행을 추가 하셔야 통계 및 서식이 올바르게 적용됩니다. </v>
      </c>
      <c r="B321" s="330"/>
      <c r="C321" s="330"/>
      <c r="D321" s="330"/>
      <c r="E321" s="330"/>
      <c r="F321" s="330"/>
      <c r="G321" s="330"/>
      <c r="H321" s="331"/>
      <c r="I321" s="331"/>
      <c r="J321" s="331"/>
      <c r="K321" s="331"/>
      <c r="L321" s="331"/>
      <c r="M321" s="331"/>
      <c r="N321" s="331"/>
      <c r="O321" s="331"/>
      <c r="P321" s="331"/>
      <c r="Q321" s="331"/>
      <c r="R321" s="331"/>
      <c r="S321" s="331"/>
      <c r="T321" s="331"/>
      <c r="U321" s="331"/>
      <c r="V321" s="331"/>
      <c r="W321" s="331"/>
      <c r="X321" s="331"/>
      <c r="Y321" s="331"/>
      <c r="Z321" s="331"/>
      <c r="AA321" s="331"/>
      <c r="AB321" s="2086"/>
      <c r="AC321" s="2087" t="s">
        <v>94</v>
      </c>
      <c r="AD321" s="2087" t="s">
        <v>94</v>
      </c>
      <c r="AE321" s="2088"/>
      <c r="AF321" s="2088"/>
      <c r="AG321" s="2088"/>
      <c r="AH321" s="2089"/>
    </row>
    <row r="322" ht="15.75" customHeight="1">
      <c r="A322" s="928"/>
      <c r="B322" s="928"/>
      <c r="C322" s="928"/>
      <c r="D322" s="928"/>
      <c r="E322" s="928"/>
      <c r="F322" s="928"/>
      <c r="G322" s="928"/>
      <c r="H322" s="929"/>
      <c r="I322" s="929"/>
      <c r="J322" s="929"/>
      <c r="K322" s="929"/>
      <c r="L322" s="929"/>
      <c r="M322" s="929"/>
      <c r="N322" s="929"/>
      <c r="O322" s="929"/>
      <c r="P322" s="929"/>
      <c r="Q322" s="929"/>
      <c r="R322" s="929"/>
      <c r="S322" s="929"/>
      <c r="T322" s="929"/>
      <c r="U322" s="929"/>
      <c r="V322" s="929"/>
      <c r="W322" s="929"/>
      <c r="X322" s="929"/>
      <c r="Y322" s="929"/>
      <c r="Z322" s="929"/>
      <c r="AA322" s="929"/>
      <c r="AB322" s="929"/>
      <c r="AC322" s="929"/>
      <c r="AD322" s="929"/>
      <c r="AE322" s="2079"/>
      <c r="AF322" s="2079"/>
      <c r="AG322" s="2079"/>
      <c r="AH322" s="2079"/>
    </row>
    <row r="323" ht="15.75" customHeight="1">
      <c r="A323" s="958"/>
      <c r="B323" s="958"/>
      <c r="C323" s="958"/>
      <c r="D323" s="958"/>
      <c r="E323" s="958"/>
      <c r="F323" s="958"/>
      <c r="G323" s="931" t="s">
        <v>40</v>
      </c>
      <c r="H323" s="932" t="str">
        <f>IFERROR(VLOOKUP(H$325, '입력값'!$B:$C, 2, FALSE),"")</f>
        <v>Android</v>
      </c>
      <c r="I323" s="932" t="str">
        <f>IFERROR(VLOOKUP(I$325, '입력값'!$B:$C, 2, FALSE),"")</f>
        <v>iOS</v>
      </c>
      <c r="J323" s="932"/>
      <c r="K323" s="932"/>
      <c r="L323" s="932" t="str">
        <f>IFERROR(VLOOKUP(L$325, '입력값'!$B:$C, 2, FALSE),"")</f>
        <v/>
      </c>
      <c r="M323" s="932" t="str">
        <f>IFERROR(VLOOKUP(M$325, '입력값'!$B:$C, 2, FALSE),"")</f>
        <v/>
      </c>
      <c r="N323" s="932" t="str">
        <f>IFERROR(VLOOKUP(N$325, '입력값'!$B:$C, 2, FALSE),"")</f>
        <v/>
      </c>
      <c r="O323" s="932" t="str">
        <f>IFERROR(VLOOKUP(O$325, '입력값'!$B:$C, 2, FALSE),"")</f>
        <v/>
      </c>
      <c r="P323" s="932" t="str">
        <f>IFERROR(VLOOKUP(P$325, '입력값'!$B:$C, 2, FALSE),"")</f>
        <v/>
      </c>
      <c r="Q323" s="932" t="str">
        <f>IFERROR(VLOOKUP(Q$325, '입력값'!$B:$C, 2, FALSE),"")</f>
        <v/>
      </c>
      <c r="R323" s="932" t="str">
        <f>IFERROR(VLOOKUP(R$325, '입력값'!$B:$C, 2, FALSE),"")</f>
        <v/>
      </c>
      <c r="S323" s="932" t="str">
        <f>IFERROR(VLOOKUP(S$325, '입력값'!$B:$C, 2, FALSE),"")</f>
        <v/>
      </c>
      <c r="T323" s="932" t="str">
        <f>IFERROR(VLOOKUP(T$325, '입력값'!$B:$C, 2, FALSE),"")</f>
        <v/>
      </c>
      <c r="U323" s="932" t="str">
        <f>IFERROR(VLOOKUP(U$325, '입력값'!$B:$C, 2, FALSE),"")</f>
        <v/>
      </c>
      <c r="V323" s="932" t="str">
        <f>IFERROR(VLOOKUP(V$325, '입력값'!$B:$C, 2, FALSE),"")</f>
        <v/>
      </c>
      <c r="W323" s="932" t="str">
        <f>IFERROR(VLOOKUP(W$325, '입력값'!$B:$C, 2, FALSE),"")</f>
        <v/>
      </c>
      <c r="X323" s="932" t="str">
        <f>IFERROR(VLOOKUP(X$325, '입력값'!$B:$C, 2, FALSE),"")</f>
        <v/>
      </c>
      <c r="Y323" s="932" t="str">
        <f>IFERROR(VLOOKUP(Y$325, '입력값'!$B:$C, 2, FALSE),"")</f>
        <v/>
      </c>
      <c r="Z323" s="932" t="str">
        <f>IFERROR(VLOOKUP(Z$325, '입력값'!$B:$C, 2, FALSE),"")</f>
        <v/>
      </c>
      <c r="AA323" s="932" t="str">
        <f>IFERROR(VLOOKUP(AA$325, '입력값'!$B:$C, 2, FALSE),"")</f>
        <v/>
      </c>
      <c r="AB323" s="2090" t="s">
        <v>53</v>
      </c>
      <c r="AC323" s="2090" t="s">
        <v>66</v>
      </c>
      <c r="AD323" s="931" t="s">
        <v>487</v>
      </c>
      <c r="AE323" s="2079"/>
      <c r="AF323" s="2079"/>
      <c r="AG323" s="2079"/>
      <c r="AH323" s="2079"/>
    </row>
    <row r="324" ht="15.75" customHeight="1">
      <c r="A324" s="958"/>
      <c r="B324" s="958"/>
      <c r="C324" s="958"/>
      <c r="D324" s="958"/>
      <c r="E324" s="958"/>
      <c r="F324" s="958"/>
      <c r="G324" s="931" t="s">
        <v>41</v>
      </c>
      <c r="H324" s="932">
        <f t="shared" ref="H324:I324" si="1">H2</f>
        <v>6</v>
      </c>
      <c r="I324" s="932">
        <f t="shared" si="1"/>
        <v>6</v>
      </c>
      <c r="J324" s="932"/>
      <c r="K324" s="932"/>
      <c r="L324" s="932" t="str">
        <f t="shared" ref="L324:AA324" si="2">L2</f>
        <v/>
      </c>
      <c r="M324" s="932" t="str">
        <f t="shared" si="2"/>
        <v/>
      </c>
      <c r="N324" s="932" t="str">
        <f t="shared" si="2"/>
        <v/>
      </c>
      <c r="O324" s="932" t="str">
        <f t="shared" si="2"/>
        <v/>
      </c>
      <c r="P324" s="932" t="str">
        <f t="shared" si="2"/>
        <v/>
      </c>
      <c r="Q324" s="932" t="str">
        <f t="shared" si="2"/>
        <v/>
      </c>
      <c r="R324" s="932" t="str">
        <f t="shared" si="2"/>
        <v/>
      </c>
      <c r="S324" s="932" t="str">
        <f t="shared" si="2"/>
        <v/>
      </c>
      <c r="T324" s="932" t="str">
        <f t="shared" si="2"/>
        <v/>
      </c>
      <c r="U324" s="932" t="str">
        <f t="shared" si="2"/>
        <v/>
      </c>
      <c r="V324" s="932" t="str">
        <f t="shared" si="2"/>
        <v/>
      </c>
      <c r="W324" s="932" t="str">
        <f t="shared" si="2"/>
        <v/>
      </c>
      <c r="X324" s="932" t="str">
        <f t="shared" si="2"/>
        <v/>
      </c>
      <c r="Y324" s="932" t="str">
        <f t="shared" si="2"/>
        <v/>
      </c>
      <c r="Z324" s="932" t="str">
        <f t="shared" si="2"/>
        <v/>
      </c>
      <c r="AA324" s="932" t="str">
        <f t="shared" si="2"/>
        <v/>
      </c>
      <c r="AB324" s="2090"/>
      <c r="AC324" s="2090"/>
      <c r="AD324" s="935">
        <v>6.0</v>
      </c>
      <c r="AE324" s="2079"/>
      <c r="AF324" s="2079"/>
      <c r="AG324" s="2079"/>
      <c r="AH324" s="2079"/>
    </row>
    <row r="325" ht="15.75" customHeight="1">
      <c r="A325" s="958"/>
      <c r="B325" s="958"/>
      <c r="C325" s="958"/>
      <c r="D325" s="958"/>
      <c r="E325" s="958"/>
      <c r="F325" s="958"/>
      <c r="G325" s="931" t="s">
        <v>476</v>
      </c>
      <c r="H325" s="932" t="str">
        <f t="shared" ref="H325:I325" si="3">H3</f>
        <v>a16</v>
      </c>
      <c r="I325" s="932" t="str">
        <f t="shared" si="3"/>
        <v>i18</v>
      </c>
      <c r="J325" s="932"/>
      <c r="K325" s="932"/>
      <c r="L325" s="932" t="str">
        <f t="shared" ref="L325:AA325" si="4">L3</f>
        <v/>
      </c>
      <c r="M325" s="932" t="str">
        <f t="shared" si="4"/>
        <v/>
      </c>
      <c r="N325" s="932" t="str">
        <f t="shared" si="4"/>
        <v/>
      </c>
      <c r="O325" s="932" t="str">
        <f t="shared" si="4"/>
        <v/>
      </c>
      <c r="P325" s="932" t="str">
        <f t="shared" si="4"/>
        <v/>
      </c>
      <c r="Q325" s="932" t="str">
        <f t="shared" si="4"/>
        <v/>
      </c>
      <c r="R325" s="932" t="str">
        <f t="shared" si="4"/>
        <v/>
      </c>
      <c r="S325" s="932" t="str">
        <f t="shared" si="4"/>
        <v/>
      </c>
      <c r="T325" s="932" t="str">
        <f t="shared" si="4"/>
        <v/>
      </c>
      <c r="U325" s="932" t="str">
        <f t="shared" si="4"/>
        <v/>
      </c>
      <c r="V325" s="932" t="str">
        <f t="shared" si="4"/>
        <v/>
      </c>
      <c r="W325" s="932" t="str">
        <f t="shared" si="4"/>
        <v/>
      </c>
      <c r="X325" s="932" t="str">
        <f t="shared" si="4"/>
        <v/>
      </c>
      <c r="Y325" s="932" t="str">
        <f t="shared" si="4"/>
        <v/>
      </c>
      <c r="Z325" s="932" t="str">
        <f t="shared" si="4"/>
        <v/>
      </c>
      <c r="AA325" s="932" t="str">
        <f t="shared" si="4"/>
        <v/>
      </c>
      <c r="AB325" s="931" t="s">
        <v>94</v>
      </c>
      <c r="AC325" s="931" t="s">
        <v>94</v>
      </c>
      <c r="AD325" s="931" t="s">
        <v>94</v>
      </c>
      <c r="AE325" s="2069"/>
      <c r="AF325" s="2079"/>
      <c r="AG325" s="2079"/>
      <c r="AH325" s="2079"/>
    </row>
    <row r="326" ht="15.75" customHeight="1">
      <c r="A326" s="928"/>
      <c r="B326" s="928"/>
      <c r="C326" s="928"/>
      <c r="D326" s="928"/>
      <c r="E326" s="928"/>
      <c r="F326" s="928"/>
      <c r="G326" s="931" t="s">
        <v>43</v>
      </c>
      <c r="H326" s="937">
        <v>1.0</v>
      </c>
      <c r="I326" s="937">
        <v>1.0</v>
      </c>
      <c r="J326" s="937"/>
      <c r="K326" s="937"/>
      <c r="L326" s="937"/>
      <c r="M326" s="937"/>
      <c r="N326" s="938"/>
      <c r="O326" s="938"/>
      <c r="P326" s="938"/>
      <c r="Q326" s="938"/>
      <c r="R326" s="938"/>
      <c r="S326" s="938"/>
      <c r="T326" s="938"/>
      <c r="U326" s="938"/>
      <c r="V326" s="938"/>
      <c r="W326" s="938"/>
      <c r="X326" s="938"/>
      <c r="Y326" s="938"/>
      <c r="Z326" s="938"/>
      <c r="AA326" s="938"/>
      <c r="AB326" s="940" t="s">
        <v>94</v>
      </c>
      <c r="AC326" s="940" t="s">
        <v>94</v>
      </c>
      <c r="AD326" s="940" t="s">
        <v>94</v>
      </c>
      <c r="AE326" s="2069"/>
      <c r="AF326" s="2079"/>
      <c r="AG326" s="2079"/>
      <c r="AH326" s="2079"/>
    </row>
    <row r="327" ht="15.75" customHeight="1">
      <c r="A327" s="928"/>
      <c r="B327" s="928"/>
      <c r="C327" s="928"/>
      <c r="D327" s="928"/>
      <c r="E327" s="928"/>
      <c r="F327" s="928"/>
      <c r="G327" s="931" t="s">
        <v>1566</v>
      </c>
      <c r="H327" s="941" t="s">
        <v>60</v>
      </c>
      <c r="I327" s="941" t="s">
        <v>60</v>
      </c>
      <c r="J327" s="937"/>
      <c r="K327" s="937"/>
      <c r="L327" s="941" t="s">
        <v>60</v>
      </c>
      <c r="M327" s="941" t="s">
        <v>60</v>
      </c>
      <c r="N327" s="941" t="s">
        <v>60</v>
      </c>
      <c r="O327" s="941" t="s">
        <v>60</v>
      </c>
      <c r="P327" s="941" t="s">
        <v>60</v>
      </c>
      <c r="Q327" s="941" t="s">
        <v>60</v>
      </c>
      <c r="R327" s="941" t="s">
        <v>60</v>
      </c>
      <c r="S327" s="941" t="s">
        <v>60</v>
      </c>
      <c r="T327" s="941" t="s">
        <v>60</v>
      </c>
      <c r="U327" s="941" t="s">
        <v>60</v>
      </c>
      <c r="V327" s="941" t="s">
        <v>60</v>
      </c>
      <c r="W327" s="941" t="s">
        <v>60</v>
      </c>
      <c r="X327" s="941" t="s">
        <v>60</v>
      </c>
      <c r="Y327" s="941" t="s">
        <v>60</v>
      </c>
      <c r="Z327" s="941" t="s">
        <v>60</v>
      </c>
      <c r="AA327" s="941" t="s">
        <v>60</v>
      </c>
      <c r="AB327" s="940" t="s">
        <v>94</v>
      </c>
      <c r="AC327" s="940" t="s">
        <v>94</v>
      </c>
      <c r="AD327" s="940" t="s">
        <v>94</v>
      </c>
      <c r="AE327" s="2069"/>
      <c r="AF327" s="2079"/>
      <c r="AG327" s="2079"/>
      <c r="AH327" s="2079"/>
    </row>
    <row r="328" ht="15.75" customHeight="1">
      <c r="A328" s="928"/>
      <c r="B328" s="928"/>
      <c r="C328" s="928"/>
      <c r="D328" s="928"/>
      <c r="E328" s="928"/>
      <c r="F328" s="928"/>
      <c r="G328" s="931" t="s">
        <v>1567</v>
      </c>
      <c r="H328" s="942">
        <f t="shared" ref="H328:I328" si="5">IF(H330-H334, (SUM(H331:H334)-H334)/(H330-H334), 0)</f>
        <v>0</v>
      </c>
      <c r="I328" s="942">
        <f t="shared" si="5"/>
        <v>0</v>
      </c>
      <c r="J328" s="942"/>
      <c r="K328" s="942"/>
      <c r="L328" s="942">
        <f t="shared" ref="L328:AD328" si="6">IF(L330-L334, (SUM(L331:L334)-L334)/(L330-L334), 0)</f>
        <v>0</v>
      </c>
      <c r="M328" s="942">
        <f t="shared" si="6"/>
        <v>0</v>
      </c>
      <c r="N328" s="942">
        <f t="shared" si="6"/>
        <v>0</v>
      </c>
      <c r="O328" s="942">
        <f t="shared" si="6"/>
        <v>0</v>
      </c>
      <c r="P328" s="942">
        <f t="shared" si="6"/>
        <v>0</v>
      </c>
      <c r="Q328" s="942">
        <f t="shared" si="6"/>
        <v>0</v>
      </c>
      <c r="R328" s="942">
        <f t="shared" si="6"/>
        <v>0</v>
      </c>
      <c r="S328" s="942">
        <f t="shared" si="6"/>
        <v>0</v>
      </c>
      <c r="T328" s="942">
        <f t="shared" si="6"/>
        <v>0</v>
      </c>
      <c r="U328" s="942">
        <f t="shared" si="6"/>
        <v>0</v>
      </c>
      <c r="V328" s="942">
        <f t="shared" si="6"/>
        <v>0</v>
      </c>
      <c r="W328" s="942">
        <f t="shared" si="6"/>
        <v>0</v>
      </c>
      <c r="X328" s="942">
        <f t="shared" si="6"/>
        <v>0</v>
      </c>
      <c r="Y328" s="942">
        <f t="shared" si="6"/>
        <v>0</v>
      </c>
      <c r="Z328" s="942">
        <f t="shared" si="6"/>
        <v>0</v>
      </c>
      <c r="AA328" s="942">
        <f t="shared" si="6"/>
        <v>0</v>
      </c>
      <c r="AB328" s="944">
        <f t="shared" si="6"/>
        <v>0</v>
      </c>
      <c r="AC328" s="944">
        <f t="shared" si="6"/>
        <v>0</v>
      </c>
      <c r="AD328" s="944">
        <f t="shared" si="6"/>
        <v>0</v>
      </c>
      <c r="AE328" s="2069"/>
      <c r="AF328" s="2079"/>
      <c r="AG328" s="2079"/>
      <c r="AH328" s="2079"/>
    </row>
    <row r="329" ht="15.75" customHeight="1">
      <c r="A329" s="928"/>
      <c r="B329" s="928"/>
      <c r="C329" s="928"/>
      <c r="D329" s="928"/>
      <c r="E329" s="928"/>
      <c r="F329" s="928"/>
      <c r="G329" s="931" t="s">
        <v>486</v>
      </c>
      <c r="H329" s="942">
        <f>IF((H330-H335-H334), H331/(H330-H335-H334), 0)</f>
        <v>0</v>
      </c>
      <c r="I329" s="942">
        <f>if((I330-I335-I334), I331/(I330-I335-I334), 0)</f>
        <v>0</v>
      </c>
      <c r="J329" s="942"/>
      <c r="K329" s="942"/>
      <c r="L329" s="942">
        <f t="shared" ref="L329:AD329" si="7">if((L330-L335-L334), L331/(L330-L335-L334), 0)</f>
        <v>0</v>
      </c>
      <c r="M329" s="942">
        <f t="shared" si="7"/>
        <v>0</v>
      </c>
      <c r="N329" s="942">
        <f t="shared" si="7"/>
        <v>0</v>
      </c>
      <c r="O329" s="942">
        <f t="shared" si="7"/>
        <v>0</v>
      </c>
      <c r="P329" s="942">
        <f t="shared" si="7"/>
        <v>0</v>
      </c>
      <c r="Q329" s="942">
        <f t="shared" si="7"/>
        <v>0</v>
      </c>
      <c r="R329" s="942">
        <f t="shared" si="7"/>
        <v>0</v>
      </c>
      <c r="S329" s="942">
        <f t="shared" si="7"/>
        <v>0</v>
      </c>
      <c r="T329" s="942">
        <f t="shared" si="7"/>
        <v>0</v>
      </c>
      <c r="U329" s="942">
        <f t="shared" si="7"/>
        <v>0</v>
      </c>
      <c r="V329" s="942">
        <f t="shared" si="7"/>
        <v>0</v>
      </c>
      <c r="W329" s="942">
        <f t="shared" si="7"/>
        <v>0</v>
      </c>
      <c r="X329" s="942">
        <f t="shared" si="7"/>
        <v>0</v>
      </c>
      <c r="Y329" s="942">
        <f t="shared" si="7"/>
        <v>0</v>
      </c>
      <c r="Z329" s="942">
        <f t="shared" si="7"/>
        <v>0</v>
      </c>
      <c r="AA329" s="942">
        <f t="shared" si="7"/>
        <v>0</v>
      </c>
      <c r="AB329" s="944">
        <f t="shared" si="7"/>
        <v>0</v>
      </c>
      <c r="AC329" s="944">
        <f t="shared" si="7"/>
        <v>0</v>
      </c>
      <c r="AD329" s="944">
        <f t="shared" si="7"/>
        <v>0</v>
      </c>
      <c r="AE329" s="2079"/>
      <c r="AF329" s="2079"/>
      <c r="AG329" s="2079"/>
      <c r="AH329" s="2079"/>
    </row>
    <row r="330" ht="15.75" customHeight="1">
      <c r="A330" s="928"/>
      <c r="B330" s="928"/>
      <c r="C330" s="928"/>
      <c r="D330" s="928"/>
      <c r="E330" s="928"/>
      <c r="F330" s="928"/>
      <c r="G330" s="931" t="s">
        <v>487</v>
      </c>
      <c r="H330" s="945">
        <f>IFERROR(__xludf.DUMMYFUNCTION("IF(ISBLANK(H$326), 0,
  COUNTA(FILTER($AB5:$AB321, 
    IF(H$327=""="",  $AB5:$AB321 =  H$326,
    IF(H$327=""&lt;="", $AB5:$AB321 &lt;= H$326,
    IF(H$327=""&gt;="", $AB5:$AB321 &gt;= H$326, FALSE))),
    $H5:$H321 &lt;&gt; ""/""))
)
"),106.0)</f>
        <v>106</v>
      </c>
      <c r="I330" s="2091">
        <f>IFERROR(__xludf.DUMMYFUNCTION("IF(ISBLANK(I$326), 0,
  COUNTA(FILTER($AB5:$AB321, 
    IF(I$327=""="",  $AB5:$AB321 =  I$326,
    IF(I$327=""&lt;="", $AB5:$AB321 &lt;= I$326,
    IF(I$327=""&gt;="", $AB5:$AB321 &gt;= I$326, FALSE))),
    $I5:$I321 &lt;&gt; ""/""))
)
"),106.0)</f>
        <v>106</v>
      </c>
      <c r="J330" s="945"/>
      <c r="K330" s="945"/>
      <c r="L330" s="945">
        <f>IF(ISBLANK(L$326), COUNTIF($AB5:$AB321,"&lt;=" &amp; MAX('입력값'!$L$3:$L342)), COUNTIF($AB5:$AB321, L$327 &amp; L$326))</f>
        <v>117</v>
      </c>
      <c r="M330" s="945">
        <f>IF(ISBLANK(M$326), COUNTIF($AB5:$AB321,"&lt;=" &amp; MAX('입력값'!$L$3:$L342)), COUNTIF($AB5:$AB321, M$327 &amp; M$326))</f>
        <v>117</v>
      </c>
      <c r="N330" s="945">
        <f>IF(ISBLANK(N$326), COUNTIF($AB5:$AB321,"&lt;=" &amp; MAX('입력값'!$L$3:$L342)), COUNTIF($AB5:$AB321, N$327 &amp; N$326))</f>
        <v>117</v>
      </c>
      <c r="O330" s="945">
        <f>IF(ISBLANK(O$326), COUNTIF($AB5:$AB321,"&lt;=" &amp; MAX('입력값'!$L$3:$L342)), COUNTIF($AB5:$AB321, O$327 &amp; O$326))</f>
        <v>117</v>
      </c>
      <c r="P330" s="945">
        <f>IF(ISBLANK(P$326), COUNTIF($AB5:$AB321,"&lt;=" &amp; MAX('입력값'!$L$3:$L342)), COUNTIF($AB5:$AB321, P$327 &amp; P$326))</f>
        <v>117</v>
      </c>
      <c r="Q330" s="945">
        <f>IF(ISBLANK(Q$326), COUNTIF($AB5:$AB321,"&lt;=" &amp; MAX('입력값'!$L$3:$L342)), COUNTIF($AB5:$AB321, Q$327 &amp; Q$326))</f>
        <v>117</v>
      </c>
      <c r="R330" s="945">
        <f>IF(ISBLANK(R$326), COUNTIF($AB5:$AB321,"&lt;=" &amp; MAX('입력값'!$L$3:$L342)), COUNTIF($AB5:$AB321, R$327 &amp; R$326))</f>
        <v>117</v>
      </c>
      <c r="S330" s="945">
        <f>IF(ISBLANK(S$326), COUNTIF($AB5:$AB321,"&lt;=" &amp; MAX('입력값'!$L$3:$L342)), COUNTIF($AB5:$AB321, S$327 &amp; S$326))</f>
        <v>117</v>
      </c>
      <c r="T330" s="945">
        <f>IF(ISBLANK(T$326), COUNTIF($AB5:$AB321,"&lt;=" &amp; MAX('입력값'!$L$3:$L342)), COUNTIF($AB5:$AB321, T$327 &amp; T$326))</f>
        <v>117</v>
      </c>
      <c r="U330" s="945">
        <f>IF(ISBLANK(U$326), COUNTIF($AB5:$AB321,"&lt;=" &amp; MAX('입력값'!$L$3:$L342)), COUNTIF($AB5:$AB321, U$327 &amp; U$326))</f>
        <v>117</v>
      </c>
      <c r="V330" s="945">
        <f>IF(ISBLANK(V$326), COUNTIF($AB5:$AB321,"&lt;=" &amp; MAX('입력값'!$L$3:$L342)), COUNTIF($AB5:$AB321, V$327 &amp; V$326))</f>
        <v>117</v>
      </c>
      <c r="W330" s="945">
        <f>IF(ISBLANK(W$326), COUNTIF($AB5:$AB321,"&lt;=" &amp; MAX('입력값'!$L$3:$L342)), COUNTIF($AB5:$AB321, W$327 &amp; W$326))</f>
        <v>117</v>
      </c>
      <c r="X330" s="945">
        <f>IF(ISBLANK(X$326), COUNTIF($AB5:$AB321,"&lt;=" &amp; MAX('입력값'!$L$3:$L342)), COUNTIF($AB5:$AB321, X$327 &amp; X$326))</f>
        <v>117</v>
      </c>
      <c r="Y330" s="945">
        <f>IF(ISBLANK(Y$326), COUNTIF($AB5:$AB321,"&lt;=" &amp; MAX('입력값'!$L$3:$L342)), COUNTIF($AB5:$AB321, Y$327 &amp; Y$326))</f>
        <v>117</v>
      </c>
      <c r="Z330" s="945">
        <f>IF(ISBLANK(Z$326), COUNTIF($AB5:$AB321,"&lt;=" &amp; MAX('입력값'!$L$3:$L342)), COUNTIF($AB5:$AB321, Z$327 &amp; Z$326))</f>
        <v>117</v>
      </c>
      <c r="AA330" s="945">
        <f>IF(ISBLANK(AA$326), COUNTIF($AB5:$AB321,"&lt;=" &amp; MAX('입력값'!$L$3:$L342)), COUNTIF($AB5:$AB321, AA$327 &amp; AA$326))</f>
        <v>117</v>
      </c>
      <c r="AB330" s="947">
        <f t="shared" ref="AB330:AC330" si="8">IF(ISBLANK(AB$324), SUMIFS($H330:$AA330, $H$323:$AA$323, AB$323), SUMIFS($H330:$AA330, $H$323:$AA$323, AB$323, $H$324:$AA$324, AB$324))</f>
        <v>106</v>
      </c>
      <c r="AC330" s="947">
        <f t="shared" si="8"/>
        <v>106</v>
      </c>
      <c r="AD330" s="947">
        <f t="shared" ref="AD330:AD335" si="12">IF(ISBLANK(AD$324), SUM($H330:$AA330), SUMIFS($H330:$AA330, $H$324:$AA$324, AD$324))</f>
        <v>212</v>
      </c>
      <c r="AE330" s="2079"/>
      <c r="AF330" s="2079"/>
      <c r="AG330" s="2079"/>
      <c r="AH330" s="2079"/>
    </row>
    <row r="331" ht="15.75" customHeight="1">
      <c r="A331" s="928"/>
      <c r="B331" s="928"/>
      <c r="C331" s="928"/>
      <c r="D331" s="928"/>
      <c r="E331" s="928"/>
      <c r="F331" s="928"/>
      <c r="G331" s="931" t="s">
        <v>58</v>
      </c>
      <c r="H331" s="945">
        <f t="shared" ref="H331:I331" si="9">IF(ISBLANK(H$326), COUNTIF(H$5:H$321, $G331), COUNTIFS($AB$5:$AB$321, H$327 &amp; H$326, H$5:H$321, $G331))</f>
        <v>0</v>
      </c>
      <c r="I331" s="945">
        <f t="shared" si="9"/>
        <v>0</v>
      </c>
      <c r="J331" s="945"/>
      <c r="K331" s="945"/>
      <c r="L331" s="945">
        <f t="shared" ref="L331:AA331" si="10">IF(ISBLANK(L$326), COUNTIF(L$5:L$321, $G331), COUNTIFS($AB$5:$AB$321, L$327 &amp; L$326, L$5:L$321, $G331))</f>
        <v>0</v>
      </c>
      <c r="M331" s="945">
        <f t="shared" si="10"/>
        <v>0</v>
      </c>
      <c r="N331" s="945">
        <f t="shared" si="10"/>
        <v>0</v>
      </c>
      <c r="O331" s="945">
        <f t="shared" si="10"/>
        <v>0</v>
      </c>
      <c r="P331" s="945">
        <f t="shared" si="10"/>
        <v>0</v>
      </c>
      <c r="Q331" s="945">
        <f t="shared" si="10"/>
        <v>0</v>
      </c>
      <c r="R331" s="945">
        <f t="shared" si="10"/>
        <v>0</v>
      </c>
      <c r="S331" s="945">
        <f t="shared" si="10"/>
        <v>0</v>
      </c>
      <c r="T331" s="945">
        <f t="shared" si="10"/>
        <v>0</v>
      </c>
      <c r="U331" s="945">
        <f t="shared" si="10"/>
        <v>0</v>
      </c>
      <c r="V331" s="945">
        <f t="shared" si="10"/>
        <v>0</v>
      </c>
      <c r="W331" s="945">
        <f t="shared" si="10"/>
        <v>0</v>
      </c>
      <c r="X331" s="945">
        <f t="shared" si="10"/>
        <v>0</v>
      </c>
      <c r="Y331" s="945">
        <f t="shared" si="10"/>
        <v>0</v>
      </c>
      <c r="Z331" s="945">
        <f t="shared" si="10"/>
        <v>0</v>
      </c>
      <c r="AA331" s="945">
        <f t="shared" si="10"/>
        <v>0</v>
      </c>
      <c r="AB331" s="947">
        <f t="shared" ref="AB331:AC331" si="11">IF(ISBLANK(AB$324), SUMIFS($H331:$AA331, $H$323:$AA$323, AB$323), SUMIFS($H331:$AA331, $H$323:$AA$323, AB$323, $H$324:$AA$324, AB$324))</f>
        <v>0</v>
      </c>
      <c r="AC331" s="947">
        <f t="shared" si="11"/>
        <v>0</v>
      </c>
      <c r="AD331" s="947">
        <f t="shared" si="12"/>
        <v>0</v>
      </c>
      <c r="AE331" s="2079"/>
      <c r="AF331" s="2079"/>
      <c r="AG331" s="2079"/>
      <c r="AH331" s="2079"/>
    </row>
    <row r="332" ht="15.75" customHeight="1">
      <c r="A332" s="928"/>
      <c r="B332" s="928"/>
      <c r="C332" s="928"/>
      <c r="D332" s="928"/>
      <c r="E332" s="928"/>
      <c r="F332" s="928"/>
      <c r="G332" s="931" t="s">
        <v>67</v>
      </c>
      <c r="H332" s="945">
        <f t="shared" ref="H332:I332" si="13">IF(ISBLANK(H$326), COUNTIF(H$5:H$321, $G332), COUNTIFS($AB$5:$AB$321, H$327 &amp; H$326, H$5:H$321, $G332))</f>
        <v>0</v>
      </c>
      <c r="I332" s="945">
        <f t="shared" si="13"/>
        <v>0</v>
      </c>
      <c r="J332" s="945"/>
      <c r="K332" s="945"/>
      <c r="L332" s="945">
        <f t="shared" ref="L332:AA332" si="14">IF(ISBLANK(L$326), COUNTIF(L$5:L$321, $G332), COUNTIFS($AB$5:$AB$321, L$327 &amp; L$326, L$5:L$321, $G332))</f>
        <v>0</v>
      </c>
      <c r="M332" s="945">
        <f t="shared" si="14"/>
        <v>0</v>
      </c>
      <c r="N332" s="945">
        <f t="shared" si="14"/>
        <v>0</v>
      </c>
      <c r="O332" s="945">
        <f t="shared" si="14"/>
        <v>0</v>
      </c>
      <c r="P332" s="945">
        <f t="shared" si="14"/>
        <v>0</v>
      </c>
      <c r="Q332" s="945">
        <f t="shared" si="14"/>
        <v>0</v>
      </c>
      <c r="R332" s="945">
        <f t="shared" si="14"/>
        <v>0</v>
      </c>
      <c r="S332" s="945">
        <f t="shared" si="14"/>
        <v>0</v>
      </c>
      <c r="T332" s="945">
        <f t="shared" si="14"/>
        <v>0</v>
      </c>
      <c r="U332" s="945">
        <f t="shared" si="14"/>
        <v>0</v>
      </c>
      <c r="V332" s="945">
        <f t="shared" si="14"/>
        <v>0</v>
      </c>
      <c r="W332" s="945">
        <f t="shared" si="14"/>
        <v>0</v>
      </c>
      <c r="X332" s="945">
        <f t="shared" si="14"/>
        <v>0</v>
      </c>
      <c r="Y332" s="945">
        <f t="shared" si="14"/>
        <v>0</v>
      </c>
      <c r="Z332" s="945">
        <f t="shared" si="14"/>
        <v>0</v>
      </c>
      <c r="AA332" s="945">
        <f t="shared" si="14"/>
        <v>0</v>
      </c>
      <c r="AB332" s="947">
        <f t="shared" ref="AB332:AC332" si="15">IF(ISBLANK(AB$324), SUMIFS($H332:$AA332, $H$323:$AA$323, AB$323), SUMIFS($H332:$AA332, $H$323:$AA$323, AB$323, $H$324:$AA$324, AB$324))</f>
        <v>0</v>
      </c>
      <c r="AC332" s="947">
        <f t="shared" si="15"/>
        <v>0</v>
      </c>
      <c r="AD332" s="947">
        <f t="shared" si="12"/>
        <v>0</v>
      </c>
      <c r="AE332" s="2079"/>
      <c r="AF332" s="2079"/>
      <c r="AG332" s="2079"/>
      <c r="AH332" s="2079"/>
    </row>
    <row r="333" ht="15.75" customHeight="1">
      <c r="A333" s="928"/>
      <c r="B333" s="928"/>
      <c r="C333" s="928"/>
      <c r="D333" s="928"/>
      <c r="E333" s="928"/>
      <c r="F333" s="928"/>
      <c r="G333" s="931" t="s">
        <v>75</v>
      </c>
      <c r="H333" s="945">
        <f t="shared" ref="H333:I333" si="16">IF(ISBLANK(H$326), COUNTIF(H$5:H$321, $G333), COUNTIFS($AB$5:$AB$321, H$327 &amp; H$326, H$5:H$321, $G333))</f>
        <v>0</v>
      </c>
      <c r="I333" s="945">
        <f t="shared" si="16"/>
        <v>0</v>
      </c>
      <c r="J333" s="945"/>
      <c r="K333" s="945"/>
      <c r="L333" s="945">
        <f t="shared" ref="L333:AA333" si="17">IF(ISBLANK(L$326), COUNTIF(L$5:L$321, $G333), COUNTIFS($AB$5:$AB$321, L$327 &amp; L$326, L$5:L$321, $G333))</f>
        <v>0</v>
      </c>
      <c r="M333" s="945">
        <f t="shared" si="17"/>
        <v>0</v>
      </c>
      <c r="N333" s="945">
        <f t="shared" si="17"/>
        <v>0</v>
      </c>
      <c r="O333" s="945">
        <f t="shared" si="17"/>
        <v>0</v>
      </c>
      <c r="P333" s="945">
        <f t="shared" si="17"/>
        <v>0</v>
      </c>
      <c r="Q333" s="945">
        <f t="shared" si="17"/>
        <v>0</v>
      </c>
      <c r="R333" s="945">
        <f t="shared" si="17"/>
        <v>0</v>
      </c>
      <c r="S333" s="945">
        <f t="shared" si="17"/>
        <v>0</v>
      </c>
      <c r="T333" s="945">
        <f t="shared" si="17"/>
        <v>0</v>
      </c>
      <c r="U333" s="945">
        <f t="shared" si="17"/>
        <v>0</v>
      </c>
      <c r="V333" s="945">
        <f t="shared" si="17"/>
        <v>0</v>
      </c>
      <c r="W333" s="945">
        <f t="shared" si="17"/>
        <v>0</v>
      </c>
      <c r="X333" s="945">
        <f t="shared" si="17"/>
        <v>0</v>
      </c>
      <c r="Y333" s="945">
        <f t="shared" si="17"/>
        <v>0</v>
      </c>
      <c r="Z333" s="945">
        <f t="shared" si="17"/>
        <v>0</v>
      </c>
      <c r="AA333" s="945">
        <f t="shared" si="17"/>
        <v>0</v>
      </c>
      <c r="AB333" s="947">
        <f t="shared" ref="AB333:AC333" si="18">IF(ISBLANK(AB$324), SUMIFS($H333:$AA333, $H$323:$AA$323, AB$323), SUMIFS($H333:$AA333, $H$323:$AA$323, AB$323, $H$324:$AA$324, AB$324))</f>
        <v>0</v>
      </c>
      <c r="AC333" s="947">
        <f t="shared" si="18"/>
        <v>0</v>
      </c>
      <c r="AD333" s="947">
        <f t="shared" si="12"/>
        <v>0</v>
      </c>
      <c r="AE333" s="2079"/>
      <c r="AF333" s="2079"/>
      <c r="AG333" s="2079"/>
      <c r="AH333" s="2079"/>
    </row>
    <row r="334" ht="15.75" customHeight="1">
      <c r="A334" s="928"/>
      <c r="B334" s="928"/>
      <c r="C334" s="928"/>
      <c r="D334" s="928"/>
      <c r="E334" s="928"/>
      <c r="F334" s="949"/>
      <c r="G334" s="931" t="s">
        <v>82</v>
      </c>
      <c r="H334" s="945">
        <f t="shared" ref="H334:I334" si="19">IF(ISBLANK(H$326), COUNTIF(H$5:H$321, $G334), COUNTIFS($AB$5:$AB$321, H$327 &amp; H$326, H$5:H$321, $G334))</f>
        <v>4</v>
      </c>
      <c r="I334" s="945">
        <f t="shared" si="19"/>
        <v>6</v>
      </c>
      <c r="J334" s="945"/>
      <c r="K334" s="945"/>
      <c r="L334" s="945">
        <f t="shared" ref="L334:AA334" si="20">IF(ISBLANK(L$326), COUNTIF(L$5:L$321, $G334), COUNTIFS($AB$5:$AB$321, L$327 &amp; L$326, L$5:L$321, $G334))</f>
        <v>0</v>
      </c>
      <c r="M334" s="945">
        <f t="shared" si="20"/>
        <v>0</v>
      </c>
      <c r="N334" s="945">
        <f t="shared" si="20"/>
        <v>0</v>
      </c>
      <c r="O334" s="945">
        <f t="shared" si="20"/>
        <v>0</v>
      </c>
      <c r="P334" s="945">
        <f t="shared" si="20"/>
        <v>0</v>
      </c>
      <c r="Q334" s="945">
        <f t="shared" si="20"/>
        <v>0</v>
      </c>
      <c r="R334" s="945">
        <f t="shared" si="20"/>
        <v>0</v>
      </c>
      <c r="S334" s="945">
        <f t="shared" si="20"/>
        <v>0</v>
      </c>
      <c r="T334" s="945">
        <f t="shared" si="20"/>
        <v>0</v>
      </c>
      <c r="U334" s="945">
        <f t="shared" si="20"/>
        <v>0</v>
      </c>
      <c r="V334" s="945">
        <f t="shared" si="20"/>
        <v>0</v>
      </c>
      <c r="W334" s="945">
        <f t="shared" si="20"/>
        <v>0</v>
      </c>
      <c r="X334" s="945">
        <f t="shared" si="20"/>
        <v>0</v>
      </c>
      <c r="Y334" s="945">
        <f t="shared" si="20"/>
        <v>0</v>
      </c>
      <c r="Z334" s="945">
        <f t="shared" si="20"/>
        <v>0</v>
      </c>
      <c r="AA334" s="945">
        <f t="shared" si="20"/>
        <v>0</v>
      </c>
      <c r="AB334" s="947">
        <f t="shared" ref="AB334:AC334" si="21">IF(ISBLANK(AB$324), SUMIFS($H334:$AA334, $H$323:$AA$323, AB$323), SUMIFS($H334:$AA334, $H$323:$AA$323, AB$323, $H$324:$AA$324, AB$324))</f>
        <v>4</v>
      </c>
      <c r="AC334" s="947">
        <f t="shared" si="21"/>
        <v>6</v>
      </c>
      <c r="AD334" s="947">
        <f t="shared" si="12"/>
        <v>10</v>
      </c>
      <c r="AE334" s="2079"/>
      <c r="AF334" s="2079"/>
      <c r="AG334" s="2079"/>
      <c r="AH334" s="2079"/>
    </row>
    <row r="335" ht="15.75" customHeight="1">
      <c r="A335" s="928"/>
      <c r="B335" s="928"/>
      <c r="C335" s="928"/>
      <c r="D335" s="928"/>
      <c r="E335" s="928"/>
      <c r="F335" s="949"/>
      <c r="G335" s="931" t="s">
        <v>481</v>
      </c>
      <c r="H335" s="945">
        <f t="shared" ref="H335:I335" si="22">H$330-SUM(H$331:H$334)</f>
        <v>102</v>
      </c>
      <c r="I335" s="945">
        <f t="shared" si="22"/>
        <v>100</v>
      </c>
      <c r="J335" s="945"/>
      <c r="K335" s="945"/>
      <c r="L335" s="945">
        <f t="shared" ref="L335:AA335" si="23">L$330-SUM(L$331:L$334)</f>
        <v>117</v>
      </c>
      <c r="M335" s="945">
        <f t="shared" si="23"/>
        <v>117</v>
      </c>
      <c r="N335" s="945">
        <f t="shared" si="23"/>
        <v>117</v>
      </c>
      <c r="O335" s="945">
        <f t="shared" si="23"/>
        <v>117</v>
      </c>
      <c r="P335" s="945">
        <f t="shared" si="23"/>
        <v>117</v>
      </c>
      <c r="Q335" s="945">
        <f t="shared" si="23"/>
        <v>117</v>
      </c>
      <c r="R335" s="945">
        <f t="shared" si="23"/>
        <v>117</v>
      </c>
      <c r="S335" s="945">
        <f t="shared" si="23"/>
        <v>117</v>
      </c>
      <c r="T335" s="945">
        <f t="shared" si="23"/>
        <v>117</v>
      </c>
      <c r="U335" s="945">
        <f t="shared" si="23"/>
        <v>117</v>
      </c>
      <c r="V335" s="945">
        <f t="shared" si="23"/>
        <v>117</v>
      </c>
      <c r="W335" s="945">
        <f t="shared" si="23"/>
        <v>117</v>
      </c>
      <c r="X335" s="945">
        <f t="shared" si="23"/>
        <v>117</v>
      </c>
      <c r="Y335" s="945">
        <f t="shared" si="23"/>
        <v>117</v>
      </c>
      <c r="Z335" s="945">
        <f t="shared" si="23"/>
        <v>117</v>
      </c>
      <c r="AA335" s="945">
        <f t="shared" si="23"/>
        <v>117</v>
      </c>
      <c r="AB335" s="947">
        <f t="shared" ref="AB335:AC335" si="24">IF(ISBLANK(AB$324), SUMIFS($H335:$AA335, $H$323:$AA$323, AB$323), SUMIFS($H335:$AA335, $H$323:$AA$323, AB$323, $H$324:$AA$324, AB$324))</f>
        <v>102</v>
      </c>
      <c r="AC335" s="947">
        <f t="shared" si="24"/>
        <v>100</v>
      </c>
      <c r="AD335" s="947">
        <f t="shared" si="12"/>
        <v>202</v>
      </c>
      <c r="AE335" s="2079"/>
      <c r="AF335" s="2079"/>
      <c r="AG335" s="2079"/>
      <c r="AH335" s="2079"/>
    </row>
    <row r="336" ht="15.75" customHeight="1">
      <c r="A336" s="928"/>
      <c r="B336" s="928"/>
      <c r="C336" s="928"/>
      <c r="D336" s="928"/>
      <c r="E336" s="928"/>
      <c r="F336" s="928"/>
      <c r="G336" s="928"/>
      <c r="H336" s="929"/>
      <c r="I336" s="929"/>
      <c r="J336" s="929"/>
      <c r="K336" s="929"/>
      <c r="L336" s="929"/>
      <c r="M336" s="929"/>
      <c r="N336" s="929"/>
      <c r="O336" s="929"/>
      <c r="P336" s="929"/>
      <c r="Q336" s="929"/>
      <c r="R336" s="929"/>
      <c r="S336" s="929"/>
      <c r="T336" s="929"/>
      <c r="U336" s="929"/>
      <c r="V336" s="929"/>
      <c r="W336" s="929"/>
      <c r="X336" s="929"/>
      <c r="Y336" s="929"/>
      <c r="Z336" s="929"/>
      <c r="AA336" s="929"/>
      <c r="AB336" s="929"/>
      <c r="AC336" s="929"/>
      <c r="AD336" s="929"/>
      <c r="AE336" s="2079"/>
      <c r="AF336" s="2079"/>
      <c r="AG336" s="2079"/>
      <c r="AH336" s="2079"/>
    </row>
    <row r="337" ht="15.75" customHeight="1">
      <c r="A337" s="928"/>
      <c r="B337" s="928"/>
      <c r="C337" s="928"/>
      <c r="D337" s="928"/>
      <c r="E337" s="928"/>
      <c r="F337" s="949"/>
      <c r="G337" s="949"/>
      <c r="H337" s="929"/>
      <c r="I337" s="929"/>
      <c r="J337" s="929"/>
      <c r="K337" s="929"/>
      <c r="L337" s="929"/>
      <c r="M337" s="929"/>
      <c r="N337" s="929"/>
      <c r="O337" s="929"/>
      <c r="P337" s="929"/>
      <c r="Q337" s="929"/>
      <c r="R337" s="929"/>
      <c r="S337" s="929"/>
      <c r="T337" s="929"/>
      <c r="U337" s="929"/>
      <c r="V337" s="929"/>
      <c r="W337" s="929"/>
      <c r="X337" s="929"/>
      <c r="Y337" s="929"/>
      <c r="Z337" s="929"/>
      <c r="AA337" s="929"/>
      <c r="AB337" s="950" t="s">
        <v>488</v>
      </c>
      <c r="AC337" s="950" t="s">
        <v>1568</v>
      </c>
      <c r="AD337" s="950" t="s">
        <v>487</v>
      </c>
      <c r="AE337" s="2079"/>
      <c r="AF337" s="2079"/>
      <c r="AG337" s="2079"/>
      <c r="AH337" s="2079"/>
    </row>
    <row r="338" ht="15.75" customHeight="1">
      <c r="A338" s="928"/>
      <c r="B338" s="928"/>
      <c r="C338" s="928"/>
      <c r="D338" s="928"/>
      <c r="E338" s="928"/>
      <c r="F338" s="928"/>
      <c r="G338" s="949"/>
      <c r="H338" s="929"/>
      <c r="I338" s="929"/>
      <c r="J338" s="929"/>
      <c r="K338" s="929"/>
      <c r="L338" s="929"/>
      <c r="M338" s="929"/>
      <c r="N338" s="929"/>
      <c r="O338" s="929"/>
      <c r="P338" s="929"/>
      <c r="Q338" s="929"/>
      <c r="R338" s="929"/>
      <c r="S338" s="929"/>
      <c r="T338" s="929"/>
      <c r="U338" s="929"/>
      <c r="V338" s="929"/>
      <c r="W338" s="929"/>
      <c r="X338" s="929"/>
      <c r="Y338" s="929"/>
      <c r="Z338" s="929"/>
      <c r="AA338" s="929"/>
      <c r="AB338" s="952">
        <v>1.0</v>
      </c>
      <c r="AC338" s="953">
        <f t="shared" ref="AC338:AC341" si="25">IFERROR($AD338/$AB$3, 0)</f>
        <v>0.905982906</v>
      </c>
      <c r="AD338" s="2092">
        <f t="shared" ref="AD338:AD341" si="26">COUNTIF($AB$5:$AB$321, $AB338)</f>
        <v>106</v>
      </c>
      <c r="AE338" s="2079"/>
      <c r="AF338" s="2079"/>
      <c r="AG338" s="2079"/>
      <c r="AH338" s="2079"/>
    </row>
    <row r="339" ht="15.75" customHeight="1">
      <c r="A339" s="948"/>
      <c r="B339" s="948"/>
      <c r="C339" s="948"/>
      <c r="D339" s="948"/>
      <c r="E339" s="948"/>
      <c r="F339" s="948"/>
      <c r="G339" s="948"/>
      <c r="H339" s="955"/>
      <c r="I339" s="955"/>
      <c r="J339" s="955"/>
      <c r="K339" s="955"/>
      <c r="L339" s="955"/>
      <c r="M339" s="955"/>
      <c r="N339" s="955"/>
      <c r="O339" s="955"/>
      <c r="P339" s="955"/>
      <c r="Q339" s="955"/>
      <c r="R339" s="955"/>
      <c r="S339" s="955"/>
      <c r="T339" s="955"/>
      <c r="U339" s="955"/>
      <c r="V339" s="955"/>
      <c r="W339" s="955"/>
      <c r="X339" s="955"/>
      <c r="Y339" s="955"/>
      <c r="Z339" s="955"/>
      <c r="AA339" s="955"/>
      <c r="AB339" s="2093">
        <v>2.0</v>
      </c>
      <c r="AC339" s="953">
        <f t="shared" si="25"/>
        <v>0.05128205128</v>
      </c>
      <c r="AD339" s="2092">
        <f t="shared" si="26"/>
        <v>6</v>
      </c>
      <c r="AE339" s="2079"/>
      <c r="AF339" s="2079"/>
      <c r="AG339" s="2079"/>
      <c r="AH339" s="2079"/>
    </row>
    <row r="340" ht="15.75" customHeight="1">
      <c r="A340" s="948"/>
      <c r="B340" s="948"/>
      <c r="C340" s="948"/>
      <c r="D340" s="948"/>
      <c r="E340" s="948"/>
      <c r="F340" s="948"/>
      <c r="G340" s="948"/>
      <c r="H340" s="955"/>
      <c r="I340" s="955"/>
      <c r="J340" s="955"/>
      <c r="K340" s="955"/>
      <c r="L340" s="955"/>
      <c r="M340" s="955"/>
      <c r="N340" s="955"/>
      <c r="O340" s="955"/>
      <c r="P340" s="955"/>
      <c r="Q340" s="955"/>
      <c r="R340" s="955"/>
      <c r="S340" s="955"/>
      <c r="T340" s="955"/>
      <c r="U340" s="955"/>
      <c r="V340" s="955"/>
      <c r="W340" s="955"/>
      <c r="X340" s="955"/>
      <c r="Y340" s="955"/>
      <c r="Z340" s="955"/>
      <c r="AA340" s="955"/>
      <c r="AB340" s="2093">
        <v>3.0</v>
      </c>
      <c r="AC340" s="953">
        <f t="shared" si="25"/>
        <v>0.04273504274</v>
      </c>
      <c r="AD340" s="2092">
        <f t="shared" si="26"/>
        <v>5</v>
      </c>
      <c r="AE340" s="2079"/>
      <c r="AF340" s="2079"/>
      <c r="AG340" s="2079"/>
      <c r="AH340" s="2079"/>
    </row>
    <row r="341" ht="15.75" customHeight="1">
      <c r="A341" s="948"/>
      <c r="B341" s="948"/>
      <c r="C341" s="948"/>
      <c r="D341" s="948"/>
      <c r="E341" s="948"/>
      <c r="F341" s="948"/>
      <c r="G341" s="948"/>
      <c r="H341" s="955"/>
      <c r="I341" s="955"/>
      <c r="J341" s="955"/>
      <c r="K341" s="955"/>
      <c r="L341" s="955"/>
      <c r="M341" s="955"/>
      <c r="N341" s="955"/>
      <c r="O341" s="955"/>
      <c r="P341" s="955"/>
      <c r="Q341" s="955"/>
      <c r="R341" s="955"/>
      <c r="S341" s="955"/>
      <c r="T341" s="955"/>
      <c r="U341" s="955"/>
      <c r="V341" s="955"/>
      <c r="W341" s="955"/>
      <c r="X341" s="955"/>
      <c r="Y341" s="955"/>
      <c r="Z341" s="955"/>
      <c r="AA341" s="955"/>
      <c r="AB341" s="952" t="s">
        <v>94</v>
      </c>
      <c r="AC341" s="953">
        <f t="shared" si="25"/>
        <v>0.4957264957</v>
      </c>
      <c r="AD341" s="2092">
        <f t="shared" si="26"/>
        <v>58</v>
      </c>
      <c r="AE341" s="2079"/>
      <c r="AF341" s="2079"/>
      <c r="AG341" s="2079"/>
      <c r="AH341" s="2079"/>
    </row>
    <row r="342" ht="15.75" customHeight="1">
      <c r="A342" s="948"/>
      <c r="B342" s="948"/>
      <c r="C342" s="948"/>
      <c r="D342" s="948"/>
      <c r="E342" s="948"/>
      <c r="F342" s="948"/>
      <c r="G342" s="948"/>
      <c r="H342" s="955"/>
      <c r="I342" s="955"/>
      <c r="J342" s="955"/>
      <c r="K342" s="955"/>
      <c r="L342" s="955"/>
      <c r="M342" s="955"/>
      <c r="N342" s="955"/>
      <c r="O342" s="955"/>
      <c r="P342" s="955"/>
      <c r="Q342" s="955"/>
      <c r="R342" s="955"/>
      <c r="S342" s="955"/>
      <c r="T342" s="955"/>
      <c r="U342" s="955"/>
      <c r="V342" s="955"/>
      <c r="W342" s="955"/>
      <c r="X342" s="955"/>
      <c r="Y342" s="955"/>
      <c r="Z342" s="955"/>
      <c r="AA342" s="955"/>
      <c r="AB342" s="2094"/>
      <c r="AC342" s="2094"/>
      <c r="AD342" s="929"/>
      <c r="AE342" s="2079"/>
      <c r="AF342" s="2079"/>
      <c r="AG342" s="2079"/>
      <c r="AH342" s="2079"/>
    </row>
  </sheetData>
  <autoFilter ref="$H$4:$AD$320">
    <filterColumn colId="20">
      <filters blank="1">
        <filter val="1"/>
        <filter val="-"/>
      </filters>
    </filterColumn>
  </autoFilter>
  <mergeCells count="8">
    <mergeCell ref="A2:A4"/>
    <mergeCell ref="B2:B4"/>
    <mergeCell ref="C2:C4"/>
    <mergeCell ref="D2:D4"/>
    <mergeCell ref="E2:E4"/>
    <mergeCell ref="F2:F4"/>
    <mergeCell ref="G2:G4"/>
    <mergeCell ref="AB2:AD2"/>
  </mergeCells>
  <conditionalFormatting sqref="H5:AA321">
    <cfRule type="cellIs" dxfId="10" priority="1" operator="equal">
      <formula>"p"</formula>
    </cfRule>
  </conditionalFormatting>
  <conditionalFormatting sqref="H5:AA321">
    <cfRule type="cellIs" dxfId="7" priority="2" operator="equal">
      <formula>"f"</formula>
    </cfRule>
  </conditionalFormatting>
  <conditionalFormatting sqref="H5:AA321">
    <cfRule type="cellIs" dxfId="4" priority="3" operator="equal">
      <formula>"n"</formula>
    </cfRule>
  </conditionalFormatting>
  <conditionalFormatting sqref="H5:AA321">
    <cfRule type="cellIs" dxfId="5" priority="4" operator="equal">
      <formula>"b"</formula>
    </cfRule>
  </conditionalFormatting>
  <dataValidations>
    <dataValidation type="list" allowBlank="1" sqref="AC5:AC12 AC14:AC16 AC18:AC44 AC46:AC48 AC51 AC53:AC71 AC73:AC76 AC78:AC96 AC98:AC103 AC105:AC179">
      <formula1>"app,A,I,pc,Win,Mac,Web,moWeb,pcWeb,Wear,Watch,R,-"</formula1>
    </dataValidation>
    <dataValidation type="list" allowBlank="1" sqref="AC13 AC17 AC45 AC49:AC50 AC52 AC72 AC104">
      <formula1>"app,A,I,pc,Win,Mac,Web,moWeb,pcWeb,Wear,Watch,-"</formula1>
    </dataValidation>
    <dataValidation type="list" allowBlank="1" showInputMessage="1" prompt="클릭하여 범위 내의 값을 입력하세요." sqref="AC180:AC320">
      <formula1>'입력값'!$I$3:$I342</formula1>
    </dataValidation>
    <dataValidation type="list" allowBlank="1" showDropDown="1" showInputMessage="1" showErrorMessage="1" prompt="클릭하여 범위 내의 값을 입력하세요. ('입력값' 시트의 Iteration 값 범위내 입력)" sqref="H2:AA2">
      <formula1>'입력값'!$F$3:$F342</formula1>
    </dataValidation>
    <dataValidation type="list" allowBlank="1" showDropDown="1" showInputMessage="1" showErrorMessage="1" prompt="클릭하여 범위 내의 값을 입력하세요. ('입력값' 시트의 OS / Browser 값 범위내 입력)" sqref="H3:AA3">
      <formula1>'입력값'!$B$3:$B342</formula1>
    </dataValidation>
    <dataValidation type="list" allowBlank="1" showDropDown="1" showInputMessage="1" showErrorMessage="1" prompt="클릭하여 범위 내의 값을 입력하세요." sqref="AB323:AC323">
      <formula1>$H$323:$AA$323</formula1>
    </dataValidation>
    <dataValidation type="list" allowBlank="1" showInputMessage="1" showErrorMessage="1" prompt="클릭하여 범위 내의 값을 입력하세요." sqref="H326:AA326">
      <formula1>$AB$5:$AB$321</formula1>
    </dataValidation>
    <dataValidation type="list" allowBlank="1" showDropDown="1" showInputMessage="1" showErrorMessage="1" prompt="클릭하여 범위 내의 값을 입력하세요. ('입력값' 시트의 결과 값 범위내 입력)" sqref="H5:AA320">
      <formula1>'입력값'!$O$3:$O342</formula1>
    </dataValidation>
    <dataValidation type="list" allowBlank="1" showInputMessage="1" showErrorMessage="1" prompt="클릭하여 범위 내의 값을 입력하세요. ('입력값' 시트의 Priority 값 범위내 입력)" sqref="AB180:AB320">
      <formula1>'입력값'!$L$3:$L342</formula1>
    </dataValidation>
    <dataValidation type="list" allowBlank="1" showInputMessage="1" showErrorMessage="1" prompt="클릭하여 범위 내의 값을 입력하세요." sqref="H327:AA327">
      <formula1>'입력값'!$R$3:$R342</formula1>
    </dataValidation>
    <dataValidation type="list" allowBlank="1" showErrorMessage="1" sqref="AB5:AB76 AB77:AD77 AB78:AB96 AB97:AD97 AB98:AB179">
      <formula1>"1,2,3,-"</formula1>
    </dataValidation>
    <dataValidation type="list" allowBlank="1" showDropDown="1" showInputMessage="1" showErrorMessage="1" prompt="클릭하여 범위 내의 값을 입력하세요." sqref="AB324:AD324">
      <formula1>$H$324:$AA$324</formula1>
    </dataValidation>
  </dataValidations>
  <hyperlinks>
    <hyperlink r:id="rId2" ref="AF8"/>
    <hyperlink r:id="rId3" ref="AF23"/>
    <hyperlink r:id="rId4" ref="AF27"/>
    <hyperlink r:id="rId5" ref="AF33"/>
    <hyperlink r:id="rId6" ref="AF36"/>
    <hyperlink r:id="rId7" ref="AF38"/>
    <hyperlink r:id="rId8" ref="AF40"/>
    <hyperlink r:id="rId9" ref="AF67"/>
    <hyperlink r:id="rId10" ref="AE78"/>
    <hyperlink r:id="rId11" ref="AF86"/>
    <hyperlink r:id="rId12" ref="AF91"/>
    <hyperlink r:id="rId13" location="gid=1263595224" ref="B92"/>
    <hyperlink r:id="rId14" ref="AE115"/>
    <hyperlink r:id="rId15" ref="AE116"/>
    <hyperlink r:id="rId16" ref="AE129"/>
    <hyperlink r:id="rId17" ref="AE131"/>
    <hyperlink r:id="rId18" location="gid=1474563068" ref="B136"/>
    <hyperlink r:id="rId19" ref="AE139"/>
    <hyperlink r:id="rId20" ref="AE168"/>
    <hyperlink r:id="rId21" ref="AE169"/>
    <hyperlink r:id="rId22" location="slide=id.g38880a1c3b3_5_33" ref="B178"/>
  </hyperlinks>
  <drawing r:id="rId23"/>
  <legacyDrawing r:id="rId2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5.38"/>
    <col customWidth="1" min="2" max="4" width="18.88"/>
    <col customWidth="1" min="5" max="5" width="13.5"/>
    <col customWidth="1" min="6" max="6" width="36.0"/>
    <col customWidth="1" min="7" max="7" width="73.75"/>
    <col customWidth="1" min="8" max="9" width="3.88"/>
    <col customWidth="1" hidden="1" min="10" max="27" width="3.88"/>
    <col customWidth="1" min="28" max="28" width="4.5"/>
    <col customWidth="1" min="29" max="29" width="6.25"/>
    <col customWidth="1" min="30" max="30" width="6.5"/>
    <col customWidth="1" min="31" max="34" width="31.38"/>
  </cols>
  <sheetData>
    <row r="1" ht="15.75" customHeight="1">
      <c r="A1" s="959" t="s">
        <v>252</v>
      </c>
      <c r="B1" s="202"/>
      <c r="C1" s="202"/>
      <c r="D1" s="202"/>
      <c r="E1" s="202"/>
      <c r="F1" s="202"/>
      <c r="G1" s="202"/>
      <c r="H1" s="961"/>
      <c r="I1" s="961"/>
      <c r="J1" s="961"/>
      <c r="K1" s="961"/>
      <c r="L1" s="961"/>
      <c r="M1" s="961"/>
      <c r="N1" s="961"/>
      <c r="O1" s="961"/>
      <c r="P1" s="961"/>
      <c r="Q1" s="961"/>
      <c r="R1" s="961"/>
      <c r="S1" s="961"/>
      <c r="T1" s="961"/>
      <c r="U1" s="961"/>
      <c r="V1" s="961"/>
      <c r="W1" s="961"/>
      <c r="X1" s="961"/>
      <c r="Y1" s="961"/>
      <c r="Z1" s="961"/>
      <c r="AA1" s="961"/>
      <c r="AB1" s="961"/>
      <c r="AC1" s="961"/>
      <c r="AD1" s="961"/>
      <c r="AE1" s="203"/>
      <c r="AF1" s="204"/>
      <c r="AG1" s="204">
        <f>COUNTIF(AG5:AG321, "?*")</f>
        <v>6</v>
      </c>
      <c r="AH1" s="204"/>
    </row>
    <row r="2" ht="15.75" customHeight="1">
      <c r="A2" s="962" t="s">
        <v>349</v>
      </c>
      <c r="B2" s="962" t="s">
        <v>350</v>
      </c>
      <c r="C2" s="962" t="s">
        <v>351</v>
      </c>
      <c r="D2" s="962" t="s">
        <v>352</v>
      </c>
      <c r="E2" s="962" t="s">
        <v>353</v>
      </c>
      <c r="F2" s="962" t="s">
        <v>354</v>
      </c>
      <c r="G2" s="962" t="s">
        <v>531</v>
      </c>
      <c r="H2" s="260">
        <v>6.0</v>
      </c>
      <c r="I2" s="262">
        <v>6.0</v>
      </c>
      <c r="J2" s="964"/>
      <c r="K2" s="964"/>
      <c r="L2" s="963"/>
      <c r="M2" s="963"/>
      <c r="N2" s="964"/>
      <c r="O2" s="964"/>
      <c r="P2" s="964"/>
      <c r="Q2" s="964"/>
      <c r="R2" s="963"/>
      <c r="S2" s="963"/>
      <c r="T2" s="963"/>
      <c r="U2" s="963"/>
      <c r="V2" s="963"/>
      <c r="W2" s="963"/>
      <c r="X2" s="964"/>
      <c r="Y2" s="963"/>
      <c r="Z2" s="964"/>
      <c r="AA2" s="965"/>
      <c r="AB2" s="966" t="s">
        <v>359</v>
      </c>
      <c r="AC2" s="90"/>
      <c r="AD2" s="88"/>
      <c r="AE2" s="967" t="s">
        <v>355</v>
      </c>
      <c r="AF2" s="968" t="s">
        <v>314</v>
      </c>
      <c r="AG2" s="968" t="s">
        <v>315</v>
      </c>
      <c r="AH2" s="968"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969"/>
      <c r="K3" s="969"/>
      <c r="L3" s="969"/>
      <c r="M3" s="969"/>
      <c r="N3" s="969"/>
      <c r="O3" s="969"/>
      <c r="P3" s="2095"/>
      <c r="Q3" s="2095"/>
      <c r="R3" s="2095"/>
      <c r="S3" s="2095"/>
      <c r="T3" s="2095"/>
      <c r="U3" s="2095"/>
      <c r="V3" s="2095"/>
      <c r="W3" s="2095"/>
      <c r="X3" s="2095"/>
      <c r="Y3" s="2095"/>
      <c r="Z3" s="969"/>
      <c r="AA3" s="970"/>
      <c r="AB3" s="971">
        <f>COUNTIF($AB5:$AB300, "&lt;=" &amp; MAX('입력값'!$L$3:$L321))</f>
        <v>80</v>
      </c>
      <c r="AC3" s="2096"/>
      <c r="AD3" s="973" t="s">
        <v>422</v>
      </c>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977" t="s">
        <v>488</v>
      </c>
      <c r="AC4" s="978" t="s">
        <v>538</v>
      </c>
      <c r="AD4" s="979" t="s">
        <v>375</v>
      </c>
      <c r="AE4" s="980" t="s">
        <v>539</v>
      </c>
      <c r="AF4" s="981" t="s">
        <v>540</v>
      </c>
      <c r="AG4" s="981" t="s">
        <v>541</v>
      </c>
      <c r="AH4" s="981" t="s">
        <v>542</v>
      </c>
    </row>
    <row r="5" ht="15.75" customHeight="1">
      <c r="A5" s="2097" t="s">
        <v>7603</v>
      </c>
      <c r="B5" s="2098"/>
      <c r="C5" s="2098"/>
      <c r="D5" s="2098"/>
      <c r="E5" s="2098"/>
      <c r="F5" s="2098"/>
      <c r="G5" s="2098"/>
      <c r="H5" s="2099"/>
      <c r="I5" s="2099"/>
      <c r="J5" s="2099"/>
      <c r="K5" s="2099"/>
      <c r="L5" s="2099"/>
      <c r="M5" s="2099"/>
      <c r="N5" s="2099"/>
      <c r="O5" s="2099"/>
      <c r="P5" s="2099"/>
      <c r="Q5" s="2099"/>
      <c r="R5" s="2099"/>
      <c r="S5" s="2099"/>
      <c r="T5" s="2099"/>
      <c r="U5" s="2099"/>
      <c r="V5" s="2099"/>
      <c r="W5" s="2099"/>
      <c r="X5" s="2099"/>
      <c r="Y5" s="2099"/>
      <c r="Z5" s="2099"/>
      <c r="AA5" s="2099"/>
      <c r="AB5" s="2100" t="s">
        <v>94</v>
      </c>
      <c r="AC5" s="2101" t="s">
        <v>94</v>
      </c>
      <c r="AD5" s="2101" t="s">
        <v>94</v>
      </c>
      <c r="AE5" s="2101"/>
      <c r="AF5" s="2101"/>
      <c r="AG5" s="2101"/>
      <c r="AH5" s="2102"/>
    </row>
    <row r="6" ht="15.75" customHeight="1">
      <c r="A6" s="1038" t="s">
        <v>7603</v>
      </c>
      <c r="B6" s="809"/>
      <c r="C6" s="809"/>
      <c r="D6" s="809"/>
      <c r="E6" s="809"/>
      <c r="F6" s="810" t="s">
        <v>7604</v>
      </c>
      <c r="G6" s="810" t="s">
        <v>7605</v>
      </c>
      <c r="H6" s="805" t="s">
        <v>82</v>
      </c>
      <c r="I6" s="830" t="s">
        <v>82</v>
      </c>
      <c r="J6" s="805"/>
      <c r="K6" s="805"/>
      <c r="L6" s="805"/>
      <c r="M6" s="805"/>
      <c r="N6" s="805"/>
      <c r="O6" s="805"/>
      <c r="P6" s="805"/>
      <c r="Q6" s="805"/>
      <c r="R6" s="805"/>
      <c r="S6" s="805"/>
      <c r="T6" s="805"/>
      <c r="U6" s="805"/>
      <c r="V6" s="805"/>
      <c r="W6" s="805"/>
      <c r="X6" s="805"/>
      <c r="Y6" s="805"/>
      <c r="Z6" s="805"/>
      <c r="AA6" s="805"/>
      <c r="AB6" s="1945">
        <v>1.0</v>
      </c>
      <c r="AC6" s="1047" t="s">
        <v>55</v>
      </c>
      <c r="AD6" s="1047" t="s">
        <v>2665</v>
      </c>
      <c r="AE6" s="1185"/>
      <c r="AF6" s="1184" t="s">
        <v>7606</v>
      </c>
      <c r="AG6" s="1185" t="s">
        <v>7607</v>
      </c>
      <c r="AH6" s="886"/>
    </row>
    <row r="7" ht="15.75" customHeight="1">
      <c r="A7" s="2103" t="s">
        <v>7608</v>
      </c>
      <c r="B7" s="2104"/>
      <c r="C7" s="2104"/>
      <c r="D7" s="2104"/>
      <c r="E7" s="2104"/>
      <c r="F7" s="2104"/>
      <c r="G7" s="2104"/>
      <c r="H7" s="2105"/>
      <c r="I7" s="2105"/>
      <c r="J7" s="2105"/>
      <c r="K7" s="2105"/>
      <c r="L7" s="2105"/>
      <c r="M7" s="2105"/>
      <c r="N7" s="2105"/>
      <c r="O7" s="2105"/>
      <c r="P7" s="2105"/>
      <c r="Q7" s="2105"/>
      <c r="R7" s="2105"/>
      <c r="S7" s="2105"/>
      <c r="T7" s="2105"/>
      <c r="U7" s="2105"/>
      <c r="V7" s="2105"/>
      <c r="W7" s="2105"/>
      <c r="X7" s="2105"/>
      <c r="Y7" s="2105"/>
      <c r="Z7" s="2105"/>
      <c r="AA7" s="2105"/>
      <c r="AB7" s="2106" t="s">
        <v>94</v>
      </c>
      <c r="AC7" s="2107" t="s">
        <v>94</v>
      </c>
      <c r="AD7" s="2107" t="s">
        <v>94</v>
      </c>
      <c r="AE7" s="2107"/>
      <c r="AF7" s="2107"/>
      <c r="AG7" s="2107"/>
      <c r="AH7" s="2108"/>
    </row>
    <row r="8" ht="15.75" customHeight="1">
      <c r="A8" s="1038" t="s">
        <v>7609</v>
      </c>
      <c r="B8" s="809"/>
      <c r="C8" s="809"/>
      <c r="D8" s="809"/>
      <c r="E8" s="809"/>
      <c r="F8" s="810" t="s">
        <v>7610</v>
      </c>
      <c r="G8" s="828" t="s">
        <v>7611</v>
      </c>
      <c r="H8" s="830"/>
      <c r="I8" s="830" t="s">
        <v>82</v>
      </c>
      <c r="J8" s="830"/>
      <c r="K8" s="830"/>
      <c r="L8" s="830"/>
      <c r="M8" s="830"/>
      <c r="N8" s="830"/>
      <c r="O8" s="830"/>
      <c r="P8" s="830"/>
      <c r="Q8" s="830"/>
      <c r="R8" s="830"/>
      <c r="S8" s="830"/>
      <c r="T8" s="830"/>
      <c r="U8" s="830"/>
      <c r="V8" s="830"/>
      <c r="W8" s="830"/>
      <c r="X8" s="830"/>
      <c r="Y8" s="830"/>
      <c r="Z8" s="830"/>
      <c r="AA8" s="830"/>
      <c r="AB8" s="1945">
        <v>1.0</v>
      </c>
      <c r="AC8" s="1047" t="s">
        <v>74</v>
      </c>
      <c r="AD8" s="2109" t="s">
        <v>1407</v>
      </c>
      <c r="AE8" s="810"/>
      <c r="AF8" s="828" t="s">
        <v>7612</v>
      </c>
      <c r="AG8" s="810"/>
      <c r="AH8" s="886"/>
    </row>
    <row r="9" ht="15.75" customHeight="1">
      <c r="A9" s="1038" t="s">
        <v>7613</v>
      </c>
      <c r="B9" s="810" t="s">
        <v>7614</v>
      </c>
      <c r="C9" s="809"/>
      <c r="D9" s="809"/>
      <c r="E9" s="810" t="s">
        <v>7615</v>
      </c>
      <c r="F9" s="810" t="s">
        <v>7616</v>
      </c>
      <c r="G9" s="828" t="s">
        <v>7617</v>
      </c>
      <c r="H9" s="830"/>
      <c r="I9" s="830"/>
      <c r="J9" s="805"/>
      <c r="K9" s="805"/>
      <c r="L9" s="805"/>
      <c r="M9" s="805"/>
      <c r="N9" s="805"/>
      <c r="O9" s="805"/>
      <c r="P9" s="805"/>
      <c r="Q9" s="805"/>
      <c r="R9" s="805"/>
      <c r="S9" s="805"/>
      <c r="T9" s="805"/>
      <c r="U9" s="805"/>
      <c r="V9" s="805"/>
      <c r="W9" s="805"/>
      <c r="X9" s="805"/>
      <c r="Y9" s="805"/>
      <c r="Z9" s="805"/>
      <c r="AA9" s="805"/>
      <c r="AB9" s="1945">
        <v>1.0</v>
      </c>
      <c r="AC9" s="1047" t="s">
        <v>55</v>
      </c>
      <c r="AD9" s="2109" t="s">
        <v>1407</v>
      </c>
      <c r="AE9" s="833"/>
      <c r="AF9" s="2110" t="s">
        <v>7618</v>
      </c>
      <c r="AG9" s="810"/>
      <c r="AH9" s="811"/>
    </row>
    <row r="10" ht="15.75" customHeight="1">
      <c r="A10" s="1194"/>
      <c r="B10" s="810" t="s">
        <v>7619</v>
      </c>
      <c r="C10" s="809"/>
      <c r="D10" s="809"/>
      <c r="E10" s="809"/>
      <c r="F10" s="810" t="s">
        <v>7620</v>
      </c>
      <c r="G10" s="810" t="s">
        <v>7621</v>
      </c>
      <c r="H10" s="830"/>
      <c r="I10" s="830"/>
      <c r="J10" s="805"/>
      <c r="K10" s="805"/>
      <c r="L10" s="830"/>
      <c r="M10" s="830"/>
      <c r="N10" s="830"/>
      <c r="O10" s="830"/>
      <c r="P10" s="830"/>
      <c r="Q10" s="830"/>
      <c r="R10" s="830"/>
      <c r="S10" s="830"/>
      <c r="T10" s="830"/>
      <c r="U10" s="830"/>
      <c r="V10" s="830"/>
      <c r="W10" s="830"/>
      <c r="X10" s="830"/>
      <c r="Y10" s="830"/>
      <c r="Z10" s="830"/>
      <c r="AA10" s="830"/>
      <c r="AB10" s="1945">
        <v>1.0</v>
      </c>
      <c r="AC10" s="1047" t="s">
        <v>55</v>
      </c>
      <c r="AD10" s="1047" t="s">
        <v>433</v>
      </c>
      <c r="AE10" s="2110" t="s">
        <v>7622</v>
      </c>
      <c r="AF10" s="810"/>
      <c r="AG10" s="810"/>
      <c r="AH10" s="1036"/>
    </row>
    <row r="11" ht="15.75" customHeight="1">
      <c r="A11" s="1194"/>
      <c r="B11" s="810" t="s">
        <v>426</v>
      </c>
      <c r="C11" s="809"/>
      <c r="D11" s="809"/>
      <c r="E11" s="809"/>
      <c r="F11" s="810" t="s">
        <v>7623</v>
      </c>
      <c r="G11" s="810" t="s">
        <v>7624</v>
      </c>
      <c r="H11" s="830"/>
      <c r="I11" s="830"/>
      <c r="J11" s="805"/>
      <c r="K11" s="805"/>
      <c r="L11" s="830"/>
      <c r="M11" s="830"/>
      <c r="N11" s="830"/>
      <c r="O11" s="830"/>
      <c r="P11" s="830"/>
      <c r="Q11" s="830"/>
      <c r="R11" s="830"/>
      <c r="S11" s="830"/>
      <c r="T11" s="830"/>
      <c r="U11" s="830"/>
      <c r="V11" s="830"/>
      <c r="W11" s="830"/>
      <c r="X11" s="830"/>
      <c r="Y11" s="830"/>
      <c r="Z11" s="830"/>
      <c r="AA11" s="830"/>
      <c r="AB11" s="1945">
        <v>1.0</v>
      </c>
      <c r="AC11" s="1047" t="s">
        <v>55</v>
      </c>
      <c r="AD11" s="1047" t="s">
        <v>433</v>
      </c>
      <c r="AE11" s="810"/>
      <c r="AF11" s="810"/>
      <c r="AG11" s="810"/>
      <c r="AH11" s="811"/>
    </row>
    <row r="12" ht="15.75" customHeight="1">
      <c r="A12" s="1038" t="s">
        <v>7625</v>
      </c>
      <c r="B12" s="810" t="s">
        <v>4700</v>
      </c>
      <c r="C12" s="809"/>
      <c r="D12" s="809"/>
      <c r="E12" s="809"/>
      <c r="F12" s="810" t="s">
        <v>7626</v>
      </c>
      <c r="G12" s="828" t="s">
        <v>7627</v>
      </c>
      <c r="H12" s="830"/>
      <c r="I12" s="830"/>
      <c r="J12" s="807"/>
      <c r="K12" s="805"/>
      <c r="L12" s="807"/>
      <c r="M12" s="807"/>
      <c r="N12" s="807"/>
      <c r="O12" s="807"/>
      <c r="P12" s="807"/>
      <c r="Q12" s="807"/>
      <c r="R12" s="807"/>
      <c r="S12" s="807"/>
      <c r="T12" s="807"/>
      <c r="U12" s="807"/>
      <c r="V12" s="807"/>
      <c r="W12" s="807"/>
      <c r="X12" s="807"/>
      <c r="Y12" s="807"/>
      <c r="Z12" s="807"/>
      <c r="AA12" s="807"/>
      <c r="AB12" s="1945">
        <v>1.0</v>
      </c>
      <c r="AC12" s="1047" t="s">
        <v>55</v>
      </c>
      <c r="AD12" s="2109" t="s">
        <v>1407</v>
      </c>
      <c r="AE12" s="2110" t="s">
        <v>7628</v>
      </c>
      <c r="AF12" s="2110" t="s">
        <v>7629</v>
      </c>
      <c r="AG12" s="810"/>
      <c r="AH12" s="811"/>
    </row>
    <row r="13" ht="15.75" customHeight="1">
      <c r="A13" s="1194"/>
      <c r="B13" s="809"/>
      <c r="C13" s="810" t="s">
        <v>7630</v>
      </c>
      <c r="D13" s="809"/>
      <c r="E13" s="809"/>
      <c r="F13" s="810" t="s">
        <v>7631</v>
      </c>
      <c r="G13" s="810" t="s">
        <v>7632</v>
      </c>
      <c r="H13" s="830"/>
      <c r="I13" s="830"/>
      <c r="J13" s="807"/>
      <c r="K13" s="805"/>
      <c r="L13" s="807"/>
      <c r="M13" s="807"/>
      <c r="N13" s="807"/>
      <c r="O13" s="807"/>
      <c r="P13" s="807"/>
      <c r="Q13" s="807"/>
      <c r="R13" s="807"/>
      <c r="S13" s="807"/>
      <c r="T13" s="807"/>
      <c r="U13" s="807"/>
      <c r="V13" s="807"/>
      <c r="W13" s="807"/>
      <c r="X13" s="807"/>
      <c r="Y13" s="807"/>
      <c r="Z13" s="807"/>
      <c r="AA13" s="807"/>
      <c r="AB13" s="1945">
        <v>1.0</v>
      </c>
      <c r="AC13" s="1047" t="s">
        <v>55</v>
      </c>
      <c r="AD13" s="1047" t="s">
        <v>433</v>
      </c>
      <c r="AE13" s="2111"/>
      <c r="AF13" s="2110" t="s">
        <v>7633</v>
      </c>
      <c r="AG13" s="810"/>
      <c r="AH13" s="811"/>
    </row>
    <row r="14" ht="15.75" customHeight="1">
      <c r="A14" s="1194"/>
      <c r="B14" s="809"/>
      <c r="C14" s="810" t="s">
        <v>7634</v>
      </c>
      <c r="D14" s="809"/>
      <c r="E14" s="809"/>
      <c r="F14" s="810" t="s">
        <v>7635</v>
      </c>
      <c r="G14" s="828" t="s">
        <v>7636</v>
      </c>
      <c r="H14" s="830"/>
      <c r="I14" s="830"/>
      <c r="J14" s="807"/>
      <c r="K14" s="805"/>
      <c r="L14" s="830"/>
      <c r="M14" s="807"/>
      <c r="N14" s="807"/>
      <c r="O14" s="807"/>
      <c r="P14" s="807"/>
      <c r="Q14" s="807"/>
      <c r="R14" s="807"/>
      <c r="S14" s="807"/>
      <c r="T14" s="807"/>
      <c r="U14" s="807"/>
      <c r="V14" s="807"/>
      <c r="W14" s="807"/>
      <c r="X14" s="807"/>
      <c r="Y14" s="807"/>
      <c r="Z14" s="807"/>
      <c r="AA14" s="807"/>
      <c r="AB14" s="1945">
        <v>1.0</v>
      </c>
      <c r="AC14" s="1047" t="s">
        <v>55</v>
      </c>
      <c r="AD14" s="2109" t="s">
        <v>387</v>
      </c>
      <c r="AE14" s="2111"/>
      <c r="AF14" s="810"/>
      <c r="AG14" s="810"/>
      <c r="AH14" s="811"/>
    </row>
    <row r="15" ht="15.75" customHeight="1">
      <c r="A15" s="1194"/>
      <c r="B15" s="809"/>
      <c r="C15" s="810" t="s">
        <v>7637</v>
      </c>
      <c r="D15" s="809"/>
      <c r="E15" s="809"/>
      <c r="F15" s="810" t="s">
        <v>7626</v>
      </c>
      <c r="G15" s="810" t="s">
        <v>7638</v>
      </c>
      <c r="H15" s="830"/>
      <c r="I15" s="830"/>
      <c r="J15" s="807"/>
      <c r="K15" s="805"/>
      <c r="L15" s="807"/>
      <c r="M15" s="807"/>
      <c r="N15" s="807"/>
      <c r="O15" s="807"/>
      <c r="P15" s="807"/>
      <c r="Q15" s="807"/>
      <c r="R15" s="807"/>
      <c r="S15" s="807"/>
      <c r="T15" s="807"/>
      <c r="U15" s="807"/>
      <c r="V15" s="807"/>
      <c r="W15" s="807"/>
      <c r="X15" s="807"/>
      <c r="Y15" s="807"/>
      <c r="Z15" s="807"/>
      <c r="AA15" s="807"/>
      <c r="AB15" s="1945">
        <v>1.0</v>
      </c>
      <c r="AC15" s="1047" t="s">
        <v>55</v>
      </c>
      <c r="AD15" s="1047" t="s">
        <v>433</v>
      </c>
      <c r="AE15" s="2110" t="s">
        <v>7639</v>
      </c>
      <c r="AF15" s="810" t="s">
        <v>7640</v>
      </c>
      <c r="AG15" s="810"/>
      <c r="AH15" s="811"/>
    </row>
    <row r="16" ht="15.75" customHeight="1">
      <c r="A16" s="1194"/>
      <c r="B16" s="810" t="s">
        <v>7641</v>
      </c>
      <c r="C16" s="810" t="s">
        <v>4700</v>
      </c>
      <c r="D16" s="809"/>
      <c r="E16" s="809"/>
      <c r="F16" s="810" t="s">
        <v>7642</v>
      </c>
      <c r="G16" s="828" t="s">
        <v>7643</v>
      </c>
      <c r="H16" s="830"/>
      <c r="I16" s="830"/>
      <c r="J16" s="807"/>
      <c r="K16" s="805"/>
      <c r="L16" s="830"/>
      <c r="M16" s="807"/>
      <c r="N16" s="807"/>
      <c r="O16" s="807"/>
      <c r="P16" s="807"/>
      <c r="Q16" s="807"/>
      <c r="R16" s="807"/>
      <c r="S16" s="807"/>
      <c r="T16" s="807"/>
      <c r="U16" s="807"/>
      <c r="V16" s="807"/>
      <c r="W16" s="807"/>
      <c r="X16" s="807"/>
      <c r="Y16" s="807"/>
      <c r="Z16" s="807"/>
      <c r="AA16" s="807"/>
      <c r="AB16" s="1945">
        <v>1.0</v>
      </c>
      <c r="AC16" s="1047" t="s">
        <v>55</v>
      </c>
      <c r="AD16" s="2109" t="s">
        <v>1407</v>
      </c>
      <c r="AE16" s="2112"/>
      <c r="AF16" s="2110" t="s">
        <v>7644</v>
      </c>
      <c r="AG16" s="810"/>
      <c r="AH16" s="811"/>
    </row>
    <row r="17" ht="15.75" customHeight="1">
      <c r="A17" s="1194"/>
      <c r="B17" s="809"/>
      <c r="C17" s="809"/>
      <c r="D17" s="810" t="s">
        <v>7634</v>
      </c>
      <c r="E17" s="809"/>
      <c r="F17" s="810" t="s">
        <v>7635</v>
      </c>
      <c r="G17" s="828" t="s">
        <v>7645</v>
      </c>
      <c r="H17" s="830"/>
      <c r="I17" s="830"/>
      <c r="J17" s="807"/>
      <c r="K17" s="805"/>
      <c r="L17" s="807"/>
      <c r="M17" s="807"/>
      <c r="N17" s="807"/>
      <c r="O17" s="807"/>
      <c r="P17" s="807"/>
      <c r="Q17" s="807"/>
      <c r="R17" s="807"/>
      <c r="S17" s="807"/>
      <c r="T17" s="807"/>
      <c r="U17" s="807"/>
      <c r="V17" s="807"/>
      <c r="W17" s="807"/>
      <c r="X17" s="807"/>
      <c r="Y17" s="807"/>
      <c r="Z17" s="807"/>
      <c r="AA17" s="807"/>
      <c r="AB17" s="1945">
        <v>1.0</v>
      </c>
      <c r="AC17" s="1047" t="s">
        <v>55</v>
      </c>
      <c r="AD17" s="2109" t="s">
        <v>387</v>
      </c>
      <c r="AE17" s="2111"/>
      <c r="AF17" s="810"/>
      <c r="AG17" s="810"/>
      <c r="AH17" s="811"/>
    </row>
    <row r="18" ht="15.75" customHeight="1">
      <c r="A18" s="1194"/>
      <c r="B18" s="809"/>
      <c r="C18" s="810" t="s">
        <v>7646</v>
      </c>
      <c r="D18" s="809"/>
      <c r="E18" s="809"/>
      <c r="F18" s="810" t="s">
        <v>7647</v>
      </c>
      <c r="G18" s="828" t="s">
        <v>7648</v>
      </c>
      <c r="H18" s="830"/>
      <c r="I18" s="830"/>
      <c r="J18" s="807"/>
      <c r="K18" s="805"/>
      <c r="L18" s="830"/>
      <c r="M18" s="830"/>
      <c r="N18" s="830"/>
      <c r="O18" s="807"/>
      <c r="P18" s="807"/>
      <c r="Q18" s="807"/>
      <c r="R18" s="807"/>
      <c r="S18" s="807"/>
      <c r="T18" s="807"/>
      <c r="U18" s="807"/>
      <c r="V18" s="807"/>
      <c r="W18" s="807"/>
      <c r="X18" s="807"/>
      <c r="Y18" s="807"/>
      <c r="Z18" s="807"/>
      <c r="AA18" s="807"/>
      <c r="AB18" s="1945">
        <v>1.0</v>
      </c>
      <c r="AC18" s="1047" t="s">
        <v>55</v>
      </c>
      <c r="AD18" s="2109" t="s">
        <v>1407</v>
      </c>
      <c r="AE18" s="833"/>
      <c r="AF18" s="810" t="s">
        <v>7649</v>
      </c>
      <c r="AG18" s="810"/>
      <c r="AH18" s="811"/>
    </row>
    <row r="19" ht="15.75" customHeight="1">
      <c r="A19" s="1194"/>
      <c r="B19" s="809"/>
      <c r="C19" s="809"/>
      <c r="D19" s="810" t="s">
        <v>7650</v>
      </c>
      <c r="E19" s="810" t="s">
        <v>7651</v>
      </c>
      <c r="F19" s="810" t="s">
        <v>7652</v>
      </c>
      <c r="G19" s="810" t="s">
        <v>7653</v>
      </c>
      <c r="H19" s="830"/>
      <c r="I19" s="830"/>
      <c r="J19" s="807"/>
      <c r="K19" s="805"/>
      <c r="L19" s="830"/>
      <c r="M19" s="830"/>
      <c r="N19" s="830"/>
      <c r="O19" s="807"/>
      <c r="P19" s="807"/>
      <c r="Q19" s="807"/>
      <c r="R19" s="807"/>
      <c r="S19" s="807"/>
      <c r="T19" s="807"/>
      <c r="U19" s="807"/>
      <c r="V19" s="807"/>
      <c r="W19" s="807"/>
      <c r="X19" s="807"/>
      <c r="Y19" s="807"/>
      <c r="Z19" s="807"/>
      <c r="AA19" s="807"/>
      <c r="AB19" s="1945">
        <v>1.0</v>
      </c>
      <c r="AC19" s="1047" t="s">
        <v>55</v>
      </c>
      <c r="AD19" s="1047" t="s">
        <v>433</v>
      </c>
      <c r="AE19" s="833"/>
      <c r="AF19" s="828"/>
      <c r="AG19" s="810"/>
      <c r="AH19" s="811"/>
    </row>
    <row r="20" ht="15.75" customHeight="1">
      <c r="A20" s="1194"/>
      <c r="B20" s="810" t="s">
        <v>7654</v>
      </c>
      <c r="C20" s="809"/>
      <c r="D20" s="809"/>
      <c r="E20" s="809"/>
      <c r="F20" s="810" t="s">
        <v>7655</v>
      </c>
      <c r="G20" s="828" t="s">
        <v>7656</v>
      </c>
      <c r="H20" s="830"/>
      <c r="I20" s="830"/>
      <c r="J20" s="807"/>
      <c r="K20" s="805"/>
      <c r="L20" s="830"/>
      <c r="M20" s="830"/>
      <c r="N20" s="830"/>
      <c r="O20" s="807"/>
      <c r="P20" s="807"/>
      <c r="Q20" s="807"/>
      <c r="R20" s="807"/>
      <c r="S20" s="807"/>
      <c r="T20" s="807"/>
      <c r="U20" s="807"/>
      <c r="V20" s="807"/>
      <c r="W20" s="807"/>
      <c r="X20" s="807"/>
      <c r="Y20" s="807"/>
      <c r="Z20" s="807"/>
      <c r="AA20" s="807"/>
      <c r="AB20" s="1945">
        <v>1.0</v>
      </c>
      <c r="AC20" s="1047" t="s">
        <v>55</v>
      </c>
      <c r="AD20" s="2109" t="s">
        <v>1407</v>
      </c>
      <c r="AE20" s="2112"/>
      <c r="AF20" s="2110" t="s">
        <v>7657</v>
      </c>
      <c r="AG20" s="810"/>
      <c r="AH20" s="811"/>
    </row>
    <row r="21" ht="15.75" customHeight="1">
      <c r="A21" s="1194"/>
      <c r="B21" s="809"/>
      <c r="C21" s="810" t="s">
        <v>7658</v>
      </c>
      <c r="D21" s="809"/>
      <c r="E21" s="809"/>
      <c r="F21" s="810" t="s">
        <v>7659</v>
      </c>
      <c r="G21" s="810" t="s">
        <v>7660</v>
      </c>
      <c r="H21" s="830"/>
      <c r="I21" s="830"/>
      <c r="J21" s="807"/>
      <c r="K21" s="805"/>
      <c r="L21" s="830"/>
      <c r="M21" s="830"/>
      <c r="N21" s="830"/>
      <c r="O21" s="807"/>
      <c r="P21" s="807"/>
      <c r="Q21" s="807"/>
      <c r="R21" s="807"/>
      <c r="S21" s="807"/>
      <c r="T21" s="807"/>
      <c r="U21" s="807"/>
      <c r="V21" s="807"/>
      <c r="W21" s="807"/>
      <c r="X21" s="807"/>
      <c r="Y21" s="807"/>
      <c r="Z21" s="807"/>
      <c r="AA21" s="807"/>
      <c r="AB21" s="1945">
        <v>1.0</v>
      </c>
      <c r="AC21" s="1047" t="s">
        <v>55</v>
      </c>
      <c r="AD21" s="1047" t="s">
        <v>433</v>
      </c>
      <c r="AE21" s="810"/>
      <c r="AF21" s="810" t="s">
        <v>7661</v>
      </c>
      <c r="AG21" s="828" t="s">
        <v>7662</v>
      </c>
      <c r="AH21" s="811"/>
    </row>
    <row r="22" ht="15.75" customHeight="1">
      <c r="A22" s="1194"/>
      <c r="B22" s="809"/>
      <c r="C22" s="810" t="s">
        <v>7663</v>
      </c>
      <c r="D22" s="810" t="s">
        <v>7664</v>
      </c>
      <c r="E22" s="810" t="s">
        <v>7665</v>
      </c>
      <c r="F22" s="810" t="s">
        <v>7666</v>
      </c>
      <c r="G22" s="810" t="s">
        <v>7667</v>
      </c>
      <c r="H22" s="830"/>
      <c r="I22" s="830"/>
      <c r="J22" s="830"/>
      <c r="K22" s="830"/>
      <c r="L22" s="830"/>
      <c r="M22" s="830"/>
      <c r="N22" s="830"/>
      <c r="O22" s="830"/>
      <c r="P22" s="830"/>
      <c r="Q22" s="830"/>
      <c r="R22" s="830"/>
      <c r="S22" s="830"/>
      <c r="T22" s="807"/>
      <c r="U22" s="807"/>
      <c r="V22" s="807"/>
      <c r="W22" s="807"/>
      <c r="X22" s="807"/>
      <c r="Y22" s="807"/>
      <c r="Z22" s="807"/>
      <c r="AA22" s="807"/>
      <c r="AB22" s="1945">
        <v>2.0</v>
      </c>
      <c r="AC22" s="1047" t="s">
        <v>55</v>
      </c>
      <c r="AD22" s="1047" t="s">
        <v>433</v>
      </c>
      <c r="AE22" s="809"/>
      <c r="AF22" s="810" t="s">
        <v>7668</v>
      </c>
      <c r="AG22" s="809"/>
      <c r="AH22" s="811"/>
    </row>
    <row r="23" ht="15.75" customHeight="1">
      <c r="A23" s="1194"/>
      <c r="B23" s="809"/>
      <c r="C23" s="809"/>
      <c r="D23" s="810" t="s">
        <v>7669</v>
      </c>
      <c r="E23" s="810" t="s">
        <v>7670</v>
      </c>
      <c r="F23" s="810" t="s">
        <v>7671</v>
      </c>
      <c r="G23" s="810" t="s">
        <v>7672</v>
      </c>
      <c r="H23" s="805"/>
      <c r="I23" s="805"/>
      <c r="J23" s="805"/>
      <c r="K23" s="805"/>
      <c r="L23" s="805"/>
      <c r="M23" s="805"/>
      <c r="N23" s="805"/>
      <c r="O23" s="805"/>
      <c r="P23" s="805"/>
      <c r="Q23" s="805"/>
      <c r="R23" s="805"/>
      <c r="S23" s="805"/>
      <c r="T23" s="807"/>
      <c r="U23" s="807"/>
      <c r="V23" s="807"/>
      <c r="W23" s="807"/>
      <c r="X23" s="807"/>
      <c r="Y23" s="807"/>
      <c r="Z23" s="807"/>
      <c r="AA23" s="807"/>
      <c r="AB23" s="1945">
        <v>2.0</v>
      </c>
      <c r="AC23" s="1047" t="s">
        <v>55</v>
      </c>
      <c r="AD23" s="1047" t="s">
        <v>433</v>
      </c>
      <c r="AE23" s="809"/>
      <c r="AF23" s="810" t="s">
        <v>7673</v>
      </c>
      <c r="AG23" s="809"/>
      <c r="AH23" s="811"/>
    </row>
    <row r="24" ht="15.75" customHeight="1">
      <c r="A24" s="1194"/>
      <c r="B24" s="809"/>
      <c r="C24" s="810" t="s">
        <v>7674</v>
      </c>
      <c r="D24" s="809"/>
      <c r="E24" s="809"/>
      <c r="F24" s="810" t="s">
        <v>7635</v>
      </c>
      <c r="G24" s="828" t="s">
        <v>7675</v>
      </c>
      <c r="H24" s="830"/>
      <c r="I24" s="830"/>
      <c r="J24" s="807"/>
      <c r="K24" s="805"/>
      <c r="L24" s="830"/>
      <c r="M24" s="830"/>
      <c r="N24" s="830"/>
      <c r="O24" s="830"/>
      <c r="P24" s="830"/>
      <c r="Q24" s="830"/>
      <c r="R24" s="830"/>
      <c r="S24" s="830"/>
      <c r="T24" s="807"/>
      <c r="U24" s="807"/>
      <c r="V24" s="807"/>
      <c r="W24" s="807"/>
      <c r="X24" s="807"/>
      <c r="Y24" s="807"/>
      <c r="Z24" s="807"/>
      <c r="AA24" s="807"/>
      <c r="AB24" s="1945">
        <v>1.0</v>
      </c>
      <c r="AC24" s="1047" t="s">
        <v>55</v>
      </c>
      <c r="AD24" s="2109" t="s">
        <v>387</v>
      </c>
      <c r="AE24" s="2111"/>
      <c r="AF24" s="810"/>
      <c r="AG24" s="828" t="s">
        <v>7676</v>
      </c>
      <c r="AH24" s="811"/>
    </row>
    <row r="25" ht="15.75" customHeight="1">
      <c r="A25" s="1194"/>
      <c r="B25" s="809"/>
      <c r="C25" s="810" t="s">
        <v>7677</v>
      </c>
      <c r="D25" s="809"/>
      <c r="E25" s="809"/>
      <c r="F25" s="810" t="s">
        <v>7635</v>
      </c>
      <c r="G25" s="828" t="s">
        <v>7678</v>
      </c>
      <c r="H25" s="830"/>
      <c r="I25" s="830"/>
      <c r="J25" s="807"/>
      <c r="K25" s="805"/>
      <c r="L25" s="807"/>
      <c r="M25" s="807"/>
      <c r="N25" s="807"/>
      <c r="O25" s="807"/>
      <c r="P25" s="807"/>
      <c r="Q25" s="807"/>
      <c r="R25" s="807"/>
      <c r="S25" s="807"/>
      <c r="T25" s="807"/>
      <c r="U25" s="807"/>
      <c r="V25" s="807"/>
      <c r="W25" s="807"/>
      <c r="X25" s="807"/>
      <c r="Y25" s="807"/>
      <c r="Z25" s="807"/>
      <c r="AA25" s="807"/>
      <c r="AB25" s="1945">
        <v>1.0</v>
      </c>
      <c r="AC25" s="1047" t="s">
        <v>55</v>
      </c>
      <c r="AD25" s="2109" t="s">
        <v>387</v>
      </c>
      <c r="AE25" s="833"/>
      <c r="AF25" s="828" t="s">
        <v>7679</v>
      </c>
      <c r="AG25" s="810"/>
      <c r="AH25" s="811"/>
    </row>
    <row r="26" ht="15.75" customHeight="1">
      <c r="A26" s="1194"/>
      <c r="B26" s="810" t="s">
        <v>7680</v>
      </c>
      <c r="C26" s="810" t="s">
        <v>7681</v>
      </c>
      <c r="D26" s="809"/>
      <c r="E26" s="810" t="s">
        <v>7682</v>
      </c>
      <c r="F26" s="810" t="s">
        <v>7683</v>
      </c>
      <c r="G26" s="810" t="s">
        <v>7684</v>
      </c>
      <c r="H26" s="830"/>
      <c r="I26" s="830"/>
      <c r="J26" s="807"/>
      <c r="K26" s="805"/>
      <c r="L26" s="807"/>
      <c r="M26" s="807"/>
      <c r="N26" s="807"/>
      <c r="O26" s="807"/>
      <c r="P26" s="807"/>
      <c r="Q26" s="807"/>
      <c r="R26" s="807"/>
      <c r="S26" s="807"/>
      <c r="T26" s="807"/>
      <c r="U26" s="807"/>
      <c r="V26" s="807"/>
      <c r="W26" s="807"/>
      <c r="X26" s="807"/>
      <c r="Y26" s="807"/>
      <c r="Z26" s="807"/>
      <c r="AA26" s="807"/>
      <c r="AB26" s="1945">
        <v>1.0</v>
      </c>
      <c r="AC26" s="1047" t="s">
        <v>55</v>
      </c>
      <c r="AD26" s="1047" t="s">
        <v>433</v>
      </c>
      <c r="AE26" s="810"/>
      <c r="AF26" s="828" t="s">
        <v>7685</v>
      </c>
      <c r="AG26" s="810"/>
      <c r="AH26" s="1044"/>
    </row>
    <row r="27" ht="15.75" customHeight="1">
      <c r="A27" s="2103" t="s">
        <v>7686</v>
      </c>
      <c r="B27" s="2104"/>
      <c r="C27" s="2104"/>
      <c r="D27" s="2104"/>
      <c r="E27" s="2104"/>
      <c r="F27" s="2104"/>
      <c r="G27" s="2104"/>
      <c r="H27" s="2099"/>
      <c r="I27" s="2099"/>
      <c r="J27" s="2099"/>
      <c r="K27" s="2099"/>
      <c r="L27" s="2099"/>
      <c r="M27" s="2099"/>
      <c r="N27" s="2099"/>
      <c r="O27" s="2099"/>
      <c r="P27" s="2099"/>
      <c r="Q27" s="2099"/>
      <c r="R27" s="2099"/>
      <c r="S27" s="2099"/>
      <c r="T27" s="2099"/>
      <c r="U27" s="2099"/>
      <c r="V27" s="2099"/>
      <c r="W27" s="2099"/>
      <c r="X27" s="2099"/>
      <c r="Y27" s="2099"/>
      <c r="Z27" s="2099"/>
      <c r="AA27" s="2099"/>
      <c r="AB27" s="2106" t="s">
        <v>94</v>
      </c>
      <c r="AC27" s="2107" t="s">
        <v>94</v>
      </c>
      <c r="AD27" s="2104"/>
      <c r="AE27" s="2107"/>
      <c r="AF27" s="2107"/>
      <c r="AG27" s="2107"/>
      <c r="AH27" s="2102"/>
    </row>
    <row r="28" ht="15.75" customHeight="1">
      <c r="A28" s="1038" t="s">
        <v>7686</v>
      </c>
      <c r="B28" s="810" t="s">
        <v>4700</v>
      </c>
      <c r="C28" s="809"/>
      <c r="D28" s="809"/>
      <c r="E28" s="809"/>
      <c r="F28" s="810" t="s">
        <v>7687</v>
      </c>
      <c r="G28" s="810" t="s">
        <v>7688</v>
      </c>
      <c r="H28" s="830"/>
      <c r="I28" s="830"/>
      <c r="J28" s="807"/>
      <c r="K28" s="807"/>
      <c r="L28" s="807"/>
      <c r="M28" s="807"/>
      <c r="N28" s="807"/>
      <c r="O28" s="807"/>
      <c r="P28" s="807"/>
      <c r="Q28" s="807"/>
      <c r="R28" s="807"/>
      <c r="S28" s="807"/>
      <c r="T28" s="807"/>
      <c r="U28" s="807"/>
      <c r="V28" s="807"/>
      <c r="W28" s="807"/>
      <c r="X28" s="807"/>
      <c r="Y28" s="807"/>
      <c r="Z28" s="807"/>
      <c r="AA28" s="807"/>
      <c r="AB28" s="1945">
        <v>1.0</v>
      </c>
      <c r="AC28" s="1047" t="s">
        <v>55</v>
      </c>
      <c r="AD28" s="1047" t="s">
        <v>433</v>
      </c>
      <c r="AE28" s="2112"/>
      <c r="AF28" s="828"/>
      <c r="AG28" s="810"/>
      <c r="AH28" s="1044"/>
    </row>
    <row r="29" ht="15.75" customHeight="1">
      <c r="A29" s="1194"/>
      <c r="B29" s="810" t="s">
        <v>7689</v>
      </c>
      <c r="C29" s="809"/>
      <c r="D29" s="809"/>
      <c r="E29" s="809"/>
      <c r="F29" s="810" t="s">
        <v>7690</v>
      </c>
      <c r="G29" s="828" t="s">
        <v>7691</v>
      </c>
      <c r="H29" s="830"/>
      <c r="I29" s="830"/>
      <c r="J29" s="807"/>
      <c r="K29" s="807"/>
      <c r="L29" s="807"/>
      <c r="M29" s="807"/>
      <c r="N29" s="807"/>
      <c r="O29" s="807"/>
      <c r="P29" s="807"/>
      <c r="Q29" s="807"/>
      <c r="R29" s="807"/>
      <c r="S29" s="807"/>
      <c r="T29" s="807"/>
      <c r="U29" s="807"/>
      <c r="V29" s="807"/>
      <c r="W29" s="807"/>
      <c r="X29" s="807"/>
      <c r="Y29" s="807"/>
      <c r="Z29" s="807"/>
      <c r="AA29" s="807"/>
      <c r="AB29" s="1945">
        <v>1.0</v>
      </c>
      <c r="AC29" s="1047" t="s">
        <v>55</v>
      </c>
      <c r="AD29" s="1047" t="s">
        <v>7692</v>
      </c>
      <c r="AE29" s="810"/>
      <c r="AF29" s="828" t="s">
        <v>7693</v>
      </c>
      <c r="AG29" s="810"/>
      <c r="AH29" s="1044"/>
    </row>
    <row r="30" ht="15.75" customHeight="1">
      <c r="A30" s="1194"/>
      <c r="B30" s="810" t="s">
        <v>7694</v>
      </c>
      <c r="C30" s="810" t="s">
        <v>7695</v>
      </c>
      <c r="D30" s="809"/>
      <c r="E30" s="809"/>
      <c r="F30" s="810" t="s">
        <v>7696</v>
      </c>
      <c r="G30" s="810" t="s">
        <v>7697</v>
      </c>
      <c r="H30" s="830"/>
      <c r="I30" s="830"/>
      <c r="J30" s="807"/>
      <c r="K30" s="807"/>
      <c r="L30" s="807"/>
      <c r="M30" s="807"/>
      <c r="N30" s="807"/>
      <c r="O30" s="807"/>
      <c r="P30" s="807"/>
      <c r="Q30" s="807"/>
      <c r="R30" s="807"/>
      <c r="S30" s="807"/>
      <c r="T30" s="807"/>
      <c r="U30" s="807"/>
      <c r="V30" s="807"/>
      <c r="W30" s="807"/>
      <c r="X30" s="807"/>
      <c r="Y30" s="807"/>
      <c r="Z30" s="807"/>
      <c r="AA30" s="807"/>
      <c r="AB30" s="1945">
        <v>1.0</v>
      </c>
      <c r="AC30" s="1047" t="s">
        <v>55</v>
      </c>
      <c r="AD30" s="1047" t="s">
        <v>433</v>
      </c>
      <c r="AE30" s="810"/>
      <c r="AF30" s="828"/>
      <c r="AG30" s="810"/>
      <c r="AH30" s="810"/>
    </row>
    <row r="31" ht="15.75" customHeight="1">
      <c r="A31" s="1194"/>
      <c r="B31" s="809"/>
      <c r="C31" s="810" t="s">
        <v>7634</v>
      </c>
      <c r="D31" s="809"/>
      <c r="E31" s="809"/>
      <c r="F31" s="810" t="s">
        <v>7635</v>
      </c>
      <c r="G31" s="828" t="s">
        <v>7698</v>
      </c>
      <c r="H31" s="830"/>
      <c r="I31" s="830"/>
      <c r="J31" s="807"/>
      <c r="K31" s="807"/>
      <c r="L31" s="807"/>
      <c r="M31" s="807"/>
      <c r="N31" s="807"/>
      <c r="O31" s="807"/>
      <c r="P31" s="807"/>
      <c r="Q31" s="807"/>
      <c r="R31" s="807"/>
      <c r="S31" s="807"/>
      <c r="T31" s="807"/>
      <c r="U31" s="807"/>
      <c r="V31" s="807"/>
      <c r="W31" s="807"/>
      <c r="X31" s="807"/>
      <c r="Y31" s="807"/>
      <c r="Z31" s="807"/>
      <c r="AA31" s="807"/>
      <c r="AB31" s="1945">
        <v>1.0</v>
      </c>
      <c r="AC31" s="1047" t="s">
        <v>55</v>
      </c>
      <c r="AD31" s="2109" t="s">
        <v>387</v>
      </c>
      <c r="AE31" s="810"/>
      <c r="AF31" s="810"/>
      <c r="AG31" s="810"/>
      <c r="AH31" s="1044"/>
    </row>
    <row r="32" ht="15.75" customHeight="1">
      <c r="A32" s="1194"/>
      <c r="B32" s="809"/>
      <c r="C32" s="810" t="s">
        <v>7699</v>
      </c>
      <c r="D32" s="809"/>
      <c r="E32" s="809"/>
      <c r="F32" s="810" t="s">
        <v>7700</v>
      </c>
      <c r="G32" s="810" t="s">
        <v>7701</v>
      </c>
      <c r="H32" s="830"/>
      <c r="I32" s="830"/>
      <c r="J32" s="807"/>
      <c r="K32" s="807"/>
      <c r="L32" s="807"/>
      <c r="M32" s="807"/>
      <c r="N32" s="807"/>
      <c r="O32" s="807"/>
      <c r="P32" s="807"/>
      <c r="Q32" s="807"/>
      <c r="R32" s="807"/>
      <c r="S32" s="807"/>
      <c r="T32" s="807"/>
      <c r="U32" s="807"/>
      <c r="V32" s="807"/>
      <c r="W32" s="807"/>
      <c r="X32" s="807"/>
      <c r="Y32" s="807"/>
      <c r="Z32" s="807"/>
      <c r="AA32" s="807"/>
      <c r="AB32" s="1945">
        <v>1.0</v>
      </c>
      <c r="AC32" s="1047" t="s">
        <v>55</v>
      </c>
      <c r="AD32" s="1047" t="s">
        <v>433</v>
      </c>
      <c r="AE32" s="833"/>
      <c r="AF32" s="810" t="s">
        <v>7702</v>
      </c>
      <c r="AG32" s="810"/>
      <c r="AH32" s="1044"/>
    </row>
    <row r="33" ht="15.75" customHeight="1">
      <c r="A33" s="1194"/>
      <c r="B33" s="809"/>
      <c r="C33" s="810" t="s">
        <v>7703</v>
      </c>
      <c r="D33" s="809"/>
      <c r="E33" s="809"/>
      <c r="F33" s="810" t="s">
        <v>7704</v>
      </c>
      <c r="G33" s="810" t="s">
        <v>7705</v>
      </c>
      <c r="H33" s="830"/>
      <c r="I33" s="830"/>
      <c r="J33" s="807"/>
      <c r="K33" s="807"/>
      <c r="L33" s="807"/>
      <c r="M33" s="807"/>
      <c r="N33" s="807"/>
      <c r="O33" s="807"/>
      <c r="P33" s="807"/>
      <c r="Q33" s="807"/>
      <c r="R33" s="807"/>
      <c r="S33" s="807"/>
      <c r="T33" s="807"/>
      <c r="U33" s="807"/>
      <c r="V33" s="807"/>
      <c r="W33" s="807"/>
      <c r="X33" s="807"/>
      <c r="Y33" s="807"/>
      <c r="Z33" s="807"/>
      <c r="AA33" s="807"/>
      <c r="AB33" s="1945">
        <v>1.0</v>
      </c>
      <c r="AC33" s="1047" t="s">
        <v>55</v>
      </c>
      <c r="AD33" s="1047" t="s">
        <v>433</v>
      </c>
      <c r="AE33" s="833"/>
      <c r="AF33" s="828"/>
      <c r="AG33" s="828" t="s">
        <v>7706</v>
      </c>
      <c r="AH33" s="1044"/>
    </row>
    <row r="34" ht="15.75" customHeight="1">
      <c r="A34" s="1194"/>
      <c r="B34" s="809"/>
      <c r="C34" s="809"/>
      <c r="D34" s="810" t="s">
        <v>7650</v>
      </c>
      <c r="E34" s="810" t="s">
        <v>7651</v>
      </c>
      <c r="F34" s="810" t="s">
        <v>7652</v>
      </c>
      <c r="G34" s="828" t="s">
        <v>7707</v>
      </c>
      <c r="H34" s="830"/>
      <c r="I34" s="830"/>
      <c r="J34" s="807"/>
      <c r="K34" s="807"/>
      <c r="L34" s="807"/>
      <c r="M34" s="807"/>
      <c r="N34" s="807"/>
      <c r="O34" s="807"/>
      <c r="P34" s="807"/>
      <c r="Q34" s="807"/>
      <c r="R34" s="807"/>
      <c r="S34" s="807"/>
      <c r="T34" s="807"/>
      <c r="U34" s="807"/>
      <c r="V34" s="807"/>
      <c r="W34" s="807"/>
      <c r="X34" s="807"/>
      <c r="Y34" s="807"/>
      <c r="Z34" s="807"/>
      <c r="AA34" s="807"/>
      <c r="AB34" s="1945">
        <v>1.0</v>
      </c>
      <c r="AC34" s="1047" t="s">
        <v>55</v>
      </c>
      <c r="AD34" s="1047" t="s">
        <v>433</v>
      </c>
      <c r="AE34" s="810"/>
      <c r="AF34" s="810"/>
      <c r="AG34" s="810"/>
      <c r="AH34" s="1044"/>
    </row>
    <row r="35" ht="15.75" customHeight="1">
      <c r="A35" s="1194"/>
      <c r="B35" s="810" t="s">
        <v>7708</v>
      </c>
      <c r="C35" s="810" t="s">
        <v>7695</v>
      </c>
      <c r="D35" s="809"/>
      <c r="E35" s="809"/>
      <c r="F35" s="810" t="s">
        <v>7709</v>
      </c>
      <c r="G35" s="810" t="s">
        <v>7710</v>
      </c>
      <c r="H35" s="830"/>
      <c r="I35" s="830"/>
      <c r="J35" s="807"/>
      <c r="K35" s="807"/>
      <c r="L35" s="807"/>
      <c r="M35" s="807"/>
      <c r="N35" s="807"/>
      <c r="O35" s="807"/>
      <c r="P35" s="807"/>
      <c r="Q35" s="807"/>
      <c r="R35" s="807"/>
      <c r="S35" s="807"/>
      <c r="T35" s="807"/>
      <c r="U35" s="807"/>
      <c r="V35" s="807"/>
      <c r="W35" s="807"/>
      <c r="X35" s="807"/>
      <c r="Y35" s="807"/>
      <c r="Z35" s="807"/>
      <c r="AA35" s="807"/>
      <c r="AB35" s="1945">
        <v>1.0</v>
      </c>
      <c r="AC35" s="1047" t="s">
        <v>55</v>
      </c>
      <c r="AD35" s="1047" t="s">
        <v>433</v>
      </c>
      <c r="AE35" s="810"/>
      <c r="AF35" s="828" t="s">
        <v>7711</v>
      </c>
      <c r="AG35" s="810"/>
      <c r="AH35" s="1044"/>
    </row>
    <row r="36" ht="15.75" customHeight="1">
      <c r="A36" s="1194"/>
      <c r="B36" s="809"/>
      <c r="C36" s="810" t="s">
        <v>7634</v>
      </c>
      <c r="D36" s="809"/>
      <c r="E36" s="809"/>
      <c r="F36" s="810" t="s">
        <v>7635</v>
      </c>
      <c r="G36" s="828" t="s">
        <v>7712</v>
      </c>
      <c r="H36" s="830"/>
      <c r="I36" s="830"/>
      <c r="J36" s="807"/>
      <c r="K36" s="807"/>
      <c r="L36" s="807"/>
      <c r="M36" s="807"/>
      <c r="N36" s="807"/>
      <c r="O36" s="807"/>
      <c r="P36" s="807"/>
      <c r="Q36" s="807"/>
      <c r="R36" s="807"/>
      <c r="S36" s="807"/>
      <c r="T36" s="807"/>
      <c r="U36" s="807"/>
      <c r="V36" s="807"/>
      <c r="W36" s="807"/>
      <c r="X36" s="807"/>
      <c r="Y36" s="807"/>
      <c r="Z36" s="807"/>
      <c r="AA36" s="807"/>
      <c r="AB36" s="1945">
        <v>1.0</v>
      </c>
      <c r="AC36" s="1047" t="s">
        <v>55</v>
      </c>
      <c r="AD36" s="2109" t="s">
        <v>387</v>
      </c>
      <c r="AE36" s="810"/>
      <c r="AF36" s="810"/>
      <c r="AG36" s="828" t="s">
        <v>7676</v>
      </c>
      <c r="AH36" s="1044"/>
    </row>
    <row r="37" ht="15.75" customHeight="1">
      <c r="A37" s="1194"/>
      <c r="B37" s="809"/>
      <c r="C37" s="810" t="s">
        <v>7713</v>
      </c>
      <c r="D37" s="809"/>
      <c r="E37" s="809"/>
      <c r="F37" s="810" t="s">
        <v>7714</v>
      </c>
      <c r="G37" s="810" t="s">
        <v>7715</v>
      </c>
      <c r="H37" s="830"/>
      <c r="I37" s="830"/>
      <c r="J37" s="807"/>
      <c r="K37" s="807"/>
      <c r="L37" s="807"/>
      <c r="M37" s="807"/>
      <c r="N37" s="807"/>
      <c r="O37" s="807"/>
      <c r="P37" s="807"/>
      <c r="Q37" s="807"/>
      <c r="R37" s="807"/>
      <c r="S37" s="807"/>
      <c r="T37" s="807"/>
      <c r="U37" s="807"/>
      <c r="V37" s="807"/>
      <c r="W37" s="807"/>
      <c r="X37" s="807"/>
      <c r="Y37" s="807"/>
      <c r="Z37" s="807"/>
      <c r="AA37" s="807"/>
      <c r="AB37" s="1945">
        <v>1.0</v>
      </c>
      <c r="AC37" s="1047" t="s">
        <v>55</v>
      </c>
      <c r="AD37" s="1047" t="s">
        <v>433</v>
      </c>
      <c r="AE37" s="833"/>
      <c r="AF37" s="810"/>
      <c r="AG37" s="828" t="s">
        <v>7716</v>
      </c>
      <c r="AH37" s="1044"/>
    </row>
    <row r="38" ht="15.75" customHeight="1">
      <c r="A38" s="1194"/>
      <c r="B38" s="809"/>
      <c r="C38" s="810" t="s">
        <v>7717</v>
      </c>
      <c r="D38" s="809"/>
      <c r="E38" s="809"/>
      <c r="F38" s="810" t="s">
        <v>7718</v>
      </c>
      <c r="G38" s="810" t="s">
        <v>7719</v>
      </c>
      <c r="H38" s="830"/>
      <c r="I38" s="830"/>
      <c r="J38" s="807"/>
      <c r="K38" s="807"/>
      <c r="L38" s="807"/>
      <c r="M38" s="807"/>
      <c r="N38" s="807"/>
      <c r="O38" s="807"/>
      <c r="P38" s="807"/>
      <c r="Q38" s="807"/>
      <c r="R38" s="807"/>
      <c r="S38" s="807"/>
      <c r="T38" s="807"/>
      <c r="U38" s="807"/>
      <c r="V38" s="807"/>
      <c r="W38" s="807"/>
      <c r="X38" s="807"/>
      <c r="Y38" s="807"/>
      <c r="Z38" s="807"/>
      <c r="AA38" s="807"/>
      <c r="AB38" s="1945">
        <v>1.0</v>
      </c>
      <c r="AC38" s="1047" t="s">
        <v>55</v>
      </c>
      <c r="AD38" s="1047" t="s">
        <v>433</v>
      </c>
      <c r="AE38" s="833"/>
      <c r="AF38" s="2110" t="s">
        <v>7720</v>
      </c>
      <c r="AG38" s="828"/>
      <c r="AH38" s="884"/>
    </row>
    <row r="39" ht="15.75" customHeight="1">
      <c r="A39" s="1194"/>
      <c r="B39" s="809"/>
      <c r="C39" s="809"/>
      <c r="D39" s="810" t="s">
        <v>7650</v>
      </c>
      <c r="E39" s="810" t="s">
        <v>7651</v>
      </c>
      <c r="F39" s="810" t="s">
        <v>7652</v>
      </c>
      <c r="G39" s="810" t="s">
        <v>7721</v>
      </c>
      <c r="H39" s="830"/>
      <c r="I39" s="830"/>
      <c r="J39" s="807"/>
      <c r="K39" s="807"/>
      <c r="L39" s="807"/>
      <c r="M39" s="807"/>
      <c r="N39" s="807"/>
      <c r="O39" s="807"/>
      <c r="P39" s="807"/>
      <c r="Q39" s="807"/>
      <c r="R39" s="807"/>
      <c r="S39" s="807"/>
      <c r="T39" s="807"/>
      <c r="U39" s="807"/>
      <c r="V39" s="807"/>
      <c r="W39" s="807"/>
      <c r="X39" s="807"/>
      <c r="Y39" s="807"/>
      <c r="Z39" s="807"/>
      <c r="AA39" s="807"/>
      <c r="AB39" s="1945">
        <v>1.0</v>
      </c>
      <c r="AC39" s="1047" t="s">
        <v>55</v>
      </c>
      <c r="AD39" s="1047" t="s">
        <v>433</v>
      </c>
      <c r="AE39" s="2113"/>
      <c r="AF39" s="828" t="s">
        <v>7722</v>
      </c>
      <c r="AG39" s="810"/>
      <c r="AH39" s="2113"/>
    </row>
    <row r="40" ht="15.75" customHeight="1">
      <c r="A40" s="1194"/>
      <c r="B40" s="810" t="s">
        <v>7723</v>
      </c>
      <c r="C40" s="810" t="s">
        <v>7695</v>
      </c>
      <c r="D40" s="809"/>
      <c r="E40" s="809"/>
      <c r="F40" s="810" t="s">
        <v>7724</v>
      </c>
      <c r="G40" s="810" t="s">
        <v>7725</v>
      </c>
      <c r="H40" s="830"/>
      <c r="I40" s="830"/>
      <c r="J40" s="807"/>
      <c r="K40" s="807"/>
      <c r="L40" s="807"/>
      <c r="M40" s="807"/>
      <c r="N40" s="807"/>
      <c r="O40" s="807"/>
      <c r="P40" s="807"/>
      <c r="Q40" s="807"/>
      <c r="R40" s="807"/>
      <c r="S40" s="807"/>
      <c r="T40" s="807"/>
      <c r="U40" s="807"/>
      <c r="V40" s="807"/>
      <c r="W40" s="807"/>
      <c r="X40" s="807"/>
      <c r="Y40" s="807"/>
      <c r="Z40" s="807"/>
      <c r="AA40" s="807"/>
      <c r="AB40" s="1945">
        <v>1.0</v>
      </c>
      <c r="AC40" s="1047" t="s">
        <v>55</v>
      </c>
      <c r="AD40" s="1047" t="s">
        <v>433</v>
      </c>
      <c r="AE40" s="810"/>
      <c r="AF40" s="828" t="s">
        <v>7726</v>
      </c>
      <c r="AG40" s="810"/>
      <c r="AH40" s="1044"/>
    </row>
    <row r="41" ht="15.75" customHeight="1">
      <c r="A41" s="1194"/>
      <c r="B41" s="809"/>
      <c r="C41" s="810" t="s">
        <v>7634</v>
      </c>
      <c r="D41" s="809"/>
      <c r="E41" s="809"/>
      <c r="F41" s="810" t="s">
        <v>7635</v>
      </c>
      <c r="G41" s="828" t="s">
        <v>7727</v>
      </c>
      <c r="H41" s="830"/>
      <c r="I41" s="830"/>
      <c r="J41" s="807"/>
      <c r="K41" s="807"/>
      <c r="L41" s="830"/>
      <c r="M41" s="830"/>
      <c r="N41" s="830"/>
      <c r="O41" s="830"/>
      <c r="P41" s="830"/>
      <c r="Q41" s="830"/>
      <c r="R41" s="830"/>
      <c r="S41" s="830"/>
      <c r="T41" s="830"/>
      <c r="U41" s="830"/>
      <c r="V41" s="830"/>
      <c r="W41" s="830"/>
      <c r="X41" s="830"/>
      <c r="Y41" s="830"/>
      <c r="Z41" s="830"/>
      <c r="AA41" s="830"/>
      <c r="AB41" s="1945">
        <v>1.0</v>
      </c>
      <c r="AC41" s="1047" t="s">
        <v>55</v>
      </c>
      <c r="AD41" s="2109" t="s">
        <v>387</v>
      </c>
      <c r="AE41" s="810"/>
      <c r="AF41" s="810"/>
      <c r="AG41" s="810"/>
      <c r="AH41" s="1044"/>
    </row>
    <row r="42" ht="15.75" customHeight="1">
      <c r="A42" s="1194"/>
      <c r="B42" s="809"/>
      <c r="C42" s="810" t="s">
        <v>7728</v>
      </c>
      <c r="D42" s="809"/>
      <c r="E42" s="809"/>
      <c r="F42" s="810" t="s">
        <v>7729</v>
      </c>
      <c r="G42" s="810" t="s">
        <v>7730</v>
      </c>
      <c r="H42" s="830"/>
      <c r="I42" s="830"/>
      <c r="J42" s="807"/>
      <c r="K42" s="807"/>
      <c r="L42" s="807"/>
      <c r="M42" s="807"/>
      <c r="N42" s="807"/>
      <c r="O42" s="807"/>
      <c r="P42" s="807"/>
      <c r="Q42" s="807"/>
      <c r="R42" s="807"/>
      <c r="S42" s="807"/>
      <c r="T42" s="807"/>
      <c r="U42" s="807"/>
      <c r="V42" s="807"/>
      <c r="W42" s="807"/>
      <c r="X42" s="807"/>
      <c r="Y42" s="807"/>
      <c r="Z42" s="807"/>
      <c r="AA42" s="807"/>
      <c r="AB42" s="1945">
        <v>1.0</v>
      </c>
      <c r="AC42" s="1047" t="s">
        <v>55</v>
      </c>
      <c r="AD42" s="1047" t="s">
        <v>433</v>
      </c>
      <c r="AE42" s="833"/>
      <c r="AF42" s="810"/>
      <c r="AG42" s="810"/>
      <c r="AH42" s="1044"/>
    </row>
    <row r="43" ht="15.75" customHeight="1">
      <c r="A43" s="1194"/>
      <c r="B43" s="809"/>
      <c r="C43" s="810" t="s">
        <v>7731</v>
      </c>
      <c r="D43" s="809"/>
      <c r="E43" s="809"/>
      <c r="F43" s="810" t="s">
        <v>7732</v>
      </c>
      <c r="G43" s="810" t="s">
        <v>7733</v>
      </c>
      <c r="H43" s="830"/>
      <c r="I43" s="830"/>
      <c r="J43" s="807"/>
      <c r="K43" s="807"/>
      <c r="L43" s="807"/>
      <c r="M43" s="807"/>
      <c r="N43" s="807"/>
      <c r="O43" s="807"/>
      <c r="P43" s="807"/>
      <c r="Q43" s="807"/>
      <c r="R43" s="807"/>
      <c r="S43" s="807"/>
      <c r="T43" s="807"/>
      <c r="U43" s="807"/>
      <c r="V43" s="807"/>
      <c r="W43" s="807"/>
      <c r="X43" s="807"/>
      <c r="Y43" s="807"/>
      <c r="Z43" s="807"/>
      <c r="AA43" s="807"/>
      <c r="AB43" s="1945">
        <v>1.0</v>
      </c>
      <c r="AC43" s="1047" t="s">
        <v>55</v>
      </c>
      <c r="AD43" s="1047" t="s">
        <v>433</v>
      </c>
      <c r="AE43" s="810"/>
      <c r="AF43" s="810"/>
      <c r="AG43" s="810"/>
      <c r="AH43" s="1036"/>
    </row>
    <row r="44" ht="15.75" customHeight="1">
      <c r="A44" s="1194"/>
      <c r="B44" s="809"/>
      <c r="C44" s="809"/>
      <c r="D44" s="810" t="s">
        <v>7650</v>
      </c>
      <c r="E44" s="810" t="s">
        <v>7651</v>
      </c>
      <c r="F44" s="810" t="s">
        <v>7652</v>
      </c>
      <c r="G44" s="810" t="s">
        <v>7653</v>
      </c>
      <c r="H44" s="830"/>
      <c r="I44" s="830"/>
      <c r="J44" s="807"/>
      <c r="K44" s="807"/>
      <c r="L44" s="807"/>
      <c r="M44" s="807"/>
      <c r="N44" s="807"/>
      <c r="O44" s="807"/>
      <c r="P44" s="807"/>
      <c r="Q44" s="807"/>
      <c r="R44" s="807"/>
      <c r="S44" s="807"/>
      <c r="T44" s="807"/>
      <c r="U44" s="807"/>
      <c r="V44" s="807"/>
      <c r="W44" s="807"/>
      <c r="X44" s="807"/>
      <c r="Y44" s="807"/>
      <c r="Z44" s="807"/>
      <c r="AA44" s="807"/>
      <c r="AB44" s="1945">
        <v>1.0</v>
      </c>
      <c r="AC44" s="1047" t="s">
        <v>55</v>
      </c>
      <c r="AD44" s="1047" t="s">
        <v>433</v>
      </c>
      <c r="AE44" s="833"/>
      <c r="AF44" s="810"/>
      <c r="AG44" s="810"/>
      <c r="AH44" s="810"/>
    </row>
    <row r="45" ht="15.75" customHeight="1">
      <c r="A45" s="1194"/>
      <c r="B45" s="810" t="s">
        <v>7734</v>
      </c>
      <c r="C45" s="810" t="s">
        <v>7695</v>
      </c>
      <c r="D45" s="809"/>
      <c r="E45" s="809"/>
      <c r="F45" s="810" t="s">
        <v>7735</v>
      </c>
      <c r="G45" s="810" t="s">
        <v>7736</v>
      </c>
      <c r="H45" s="830"/>
      <c r="I45" s="830"/>
      <c r="J45" s="807"/>
      <c r="K45" s="807"/>
      <c r="L45" s="807"/>
      <c r="M45" s="807"/>
      <c r="N45" s="807"/>
      <c r="O45" s="807"/>
      <c r="P45" s="807"/>
      <c r="Q45" s="807"/>
      <c r="R45" s="807"/>
      <c r="S45" s="807"/>
      <c r="T45" s="807"/>
      <c r="U45" s="807"/>
      <c r="V45" s="807"/>
      <c r="W45" s="807"/>
      <c r="X45" s="807"/>
      <c r="Y45" s="807"/>
      <c r="Z45" s="807"/>
      <c r="AA45" s="807"/>
      <c r="AB45" s="1945">
        <v>1.0</v>
      </c>
      <c r="AC45" s="1047" t="s">
        <v>55</v>
      </c>
      <c r="AD45" s="1047" t="s">
        <v>7692</v>
      </c>
      <c r="AE45" s="2112"/>
      <c r="AF45" s="2110" t="s">
        <v>7737</v>
      </c>
      <c r="AG45" s="810"/>
      <c r="AH45" s="810"/>
    </row>
    <row r="46" ht="15.75" customHeight="1">
      <c r="A46" s="1194"/>
      <c r="B46" s="809"/>
      <c r="C46" s="810" t="s">
        <v>7634</v>
      </c>
      <c r="D46" s="809"/>
      <c r="E46" s="809"/>
      <c r="F46" s="810" t="s">
        <v>7635</v>
      </c>
      <c r="G46" s="828" t="s">
        <v>7738</v>
      </c>
      <c r="H46" s="830"/>
      <c r="I46" s="830"/>
      <c r="J46" s="807"/>
      <c r="K46" s="807"/>
      <c r="L46" s="805"/>
      <c r="M46" s="807"/>
      <c r="N46" s="807"/>
      <c r="O46" s="887"/>
      <c r="P46" s="887"/>
      <c r="Q46" s="887"/>
      <c r="R46" s="887"/>
      <c r="S46" s="887"/>
      <c r="T46" s="887"/>
      <c r="U46" s="805"/>
      <c r="V46" s="807"/>
      <c r="W46" s="887"/>
      <c r="X46" s="887"/>
      <c r="Y46" s="805"/>
      <c r="Z46" s="807"/>
      <c r="AA46" s="805"/>
      <c r="AB46" s="1945">
        <v>1.0</v>
      </c>
      <c r="AC46" s="1047" t="s">
        <v>55</v>
      </c>
      <c r="AD46" s="2109" t="s">
        <v>387</v>
      </c>
      <c r="AE46" s="810"/>
      <c r="AF46" s="810" t="s">
        <v>7739</v>
      </c>
      <c r="AG46" s="810"/>
      <c r="AH46" s="810"/>
    </row>
    <row r="47" ht="15.75" customHeight="1">
      <c r="A47" s="1194"/>
      <c r="B47" s="809"/>
      <c r="C47" s="810" t="s">
        <v>7740</v>
      </c>
      <c r="D47" s="809"/>
      <c r="E47" s="809"/>
      <c r="F47" s="810" t="s">
        <v>7741</v>
      </c>
      <c r="G47" s="810" t="s">
        <v>7742</v>
      </c>
      <c r="H47" s="830"/>
      <c r="I47" s="830"/>
      <c r="J47" s="807"/>
      <c r="K47" s="807"/>
      <c r="L47" s="805"/>
      <c r="M47" s="807"/>
      <c r="N47" s="807"/>
      <c r="O47" s="887"/>
      <c r="P47" s="887"/>
      <c r="Q47" s="887"/>
      <c r="R47" s="887"/>
      <c r="S47" s="887"/>
      <c r="T47" s="887"/>
      <c r="U47" s="805"/>
      <c r="V47" s="807"/>
      <c r="W47" s="887"/>
      <c r="X47" s="887"/>
      <c r="Y47" s="805"/>
      <c r="Z47" s="807"/>
      <c r="AA47" s="805"/>
      <c r="AB47" s="1945">
        <v>1.0</v>
      </c>
      <c r="AC47" s="1047" t="s">
        <v>55</v>
      </c>
      <c r="AD47" s="1047" t="s">
        <v>7692</v>
      </c>
      <c r="AE47" s="833"/>
      <c r="AF47" s="810" t="s">
        <v>7743</v>
      </c>
      <c r="AG47" s="810"/>
      <c r="AH47" s="1044"/>
    </row>
    <row r="48" ht="15.75" customHeight="1">
      <c r="A48" s="1194"/>
      <c r="B48" s="809"/>
      <c r="C48" s="810" t="s">
        <v>7744</v>
      </c>
      <c r="D48" s="809"/>
      <c r="E48" s="809"/>
      <c r="F48" s="810" t="s">
        <v>7745</v>
      </c>
      <c r="G48" s="810" t="s">
        <v>7746</v>
      </c>
      <c r="H48" s="830"/>
      <c r="I48" s="830"/>
      <c r="J48" s="807"/>
      <c r="K48" s="807"/>
      <c r="L48" s="830"/>
      <c r="M48" s="807"/>
      <c r="N48" s="807"/>
      <c r="O48" s="891"/>
      <c r="P48" s="891"/>
      <c r="Q48" s="891"/>
      <c r="R48" s="891"/>
      <c r="S48" s="891"/>
      <c r="T48" s="891"/>
      <c r="U48" s="830"/>
      <c r="V48" s="807"/>
      <c r="W48" s="891"/>
      <c r="X48" s="891"/>
      <c r="Y48" s="830"/>
      <c r="Z48" s="807"/>
      <c r="AA48" s="830"/>
      <c r="AB48" s="1945">
        <v>1.0</v>
      </c>
      <c r="AC48" s="1047" t="s">
        <v>55</v>
      </c>
      <c r="AD48" s="1047" t="s">
        <v>7747</v>
      </c>
      <c r="AE48" s="810"/>
      <c r="AF48" s="828" t="s">
        <v>7748</v>
      </c>
      <c r="AG48" s="810"/>
      <c r="AH48" s="1044"/>
    </row>
    <row r="49" ht="15.75" customHeight="1">
      <c r="A49" s="1194"/>
      <c r="B49" s="809"/>
      <c r="C49" s="809"/>
      <c r="D49" s="810" t="s">
        <v>7650</v>
      </c>
      <c r="E49" s="810" t="s">
        <v>7749</v>
      </c>
      <c r="F49" s="810" t="s">
        <v>7652</v>
      </c>
      <c r="G49" s="810" t="s">
        <v>7750</v>
      </c>
      <c r="H49" s="830"/>
      <c r="I49" s="830"/>
      <c r="J49" s="807"/>
      <c r="K49" s="807"/>
      <c r="L49" s="830"/>
      <c r="M49" s="807"/>
      <c r="N49" s="807"/>
      <c r="O49" s="891"/>
      <c r="P49" s="891"/>
      <c r="Q49" s="891"/>
      <c r="R49" s="891"/>
      <c r="S49" s="891"/>
      <c r="T49" s="891"/>
      <c r="U49" s="830"/>
      <c r="V49" s="807"/>
      <c r="W49" s="891"/>
      <c r="X49" s="891"/>
      <c r="Y49" s="830"/>
      <c r="Z49" s="807"/>
      <c r="AA49" s="830"/>
      <c r="AB49" s="1945">
        <v>1.0</v>
      </c>
      <c r="AC49" s="1047" t="s">
        <v>55</v>
      </c>
      <c r="AD49" s="1047" t="s">
        <v>433</v>
      </c>
      <c r="AE49" s="810"/>
      <c r="AF49" s="810"/>
      <c r="AG49" s="810"/>
      <c r="AH49" s="1044"/>
    </row>
    <row r="50" ht="15.75" customHeight="1">
      <c r="A50" s="1194"/>
      <c r="B50" s="810" t="s">
        <v>7751</v>
      </c>
      <c r="C50" s="810" t="s">
        <v>7695</v>
      </c>
      <c r="D50" s="809"/>
      <c r="E50" s="809"/>
      <c r="F50" s="810" t="s">
        <v>7752</v>
      </c>
      <c r="G50" s="810" t="s">
        <v>7753</v>
      </c>
      <c r="H50" s="830"/>
      <c r="I50" s="830"/>
      <c r="J50" s="807"/>
      <c r="K50" s="807"/>
      <c r="L50" s="830"/>
      <c r="M50" s="807"/>
      <c r="N50" s="807"/>
      <c r="O50" s="891"/>
      <c r="P50" s="891"/>
      <c r="Q50" s="891"/>
      <c r="R50" s="891"/>
      <c r="S50" s="891"/>
      <c r="T50" s="891"/>
      <c r="U50" s="830"/>
      <c r="V50" s="807"/>
      <c r="W50" s="891"/>
      <c r="X50" s="891"/>
      <c r="Y50" s="830"/>
      <c r="Z50" s="807"/>
      <c r="AA50" s="830"/>
      <c r="AB50" s="1945">
        <v>1.0</v>
      </c>
      <c r="AC50" s="1047" t="s">
        <v>55</v>
      </c>
      <c r="AD50" s="1047" t="s">
        <v>433</v>
      </c>
      <c r="AE50" s="2114" t="s">
        <v>7754</v>
      </c>
      <c r="AF50" s="810"/>
      <c r="AG50" s="810"/>
      <c r="AH50" s="1044"/>
    </row>
    <row r="51" ht="15.75" customHeight="1">
      <c r="A51" s="1194"/>
      <c r="B51" s="809"/>
      <c r="C51" s="810" t="s">
        <v>7634</v>
      </c>
      <c r="D51" s="809"/>
      <c r="E51" s="809"/>
      <c r="F51" s="810" t="s">
        <v>7635</v>
      </c>
      <c r="G51" s="828" t="s">
        <v>7755</v>
      </c>
      <c r="H51" s="830"/>
      <c r="I51" s="830"/>
      <c r="J51" s="807"/>
      <c r="K51" s="807"/>
      <c r="L51" s="830"/>
      <c r="M51" s="807"/>
      <c r="N51" s="807"/>
      <c r="O51" s="891"/>
      <c r="P51" s="891"/>
      <c r="Q51" s="891"/>
      <c r="R51" s="891"/>
      <c r="S51" s="891"/>
      <c r="T51" s="891"/>
      <c r="U51" s="830"/>
      <c r="V51" s="807"/>
      <c r="W51" s="891"/>
      <c r="X51" s="891"/>
      <c r="Y51" s="830"/>
      <c r="Z51" s="807"/>
      <c r="AA51" s="830"/>
      <c r="AB51" s="1945">
        <v>1.0</v>
      </c>
      <c r="AC51" s="1047" t="s">
        <v>55</v>
      </c>
      <c r="AD51" s="2109" t="s">
        <v>387</v>
      </c>
      <c r="AE51" s="2110" t="s">
        <v>7756</v>
      </c>
      <c r="AF51" s="2110" t="s">
        <v>7757</v>
      </c>
      <c r="AG51" s="810"/>
      <c r="AH51" s="1044"/>
    </row>
    <row r="52" ht="15.75" customHeight="1">
      <c r="A52" s="1194"/>
      <c r="B52" s="810" t="s">
        <v>7758</v>
      </c>
      <c r="C52" s="809"/>
      <c r="D52" s="809"/>
      <c r="E52" s="809"/>
      <c r="F52" s="810" t="s">
        <v>7759</v>
      </c>
      <c r="G52" s="810" t="s">
        <v>7760</v>
      </c>
      <c r="H52" s="830"/>
      <c r="I52" s="830"/>
      <c r="J52" s="807"/>
      <c r="K52" s="807"/>
      <c r="L52" s="807"/>
      <c r="M52" s="807"/>
      <c r="N52" s="807"/>
      <c r="O52" s="807"/>
      <c r="P52" s="807"/>
      <c r="Q52" s="807"/>
      <c r="R52" s="807"/>
      <c r="S52" s="807"/>
      <c r="T52" s="807"/>
      <c r="U52" s="807"/>
      <c r="V52" s="807"/>
      <c r="W52" s="807"/>
      <c r="X52" s="807"/>
      <c r="Y52" s="807"/>
      <c r="Z52" s="807"/>
      <c r="AA52" s="807"/>
      <c r="AB52" s="1945">
        <v>1.0</v>
      </c>
      <c r="AC52" s="1047" t="s">
        <v>55</v>
      </c>
      <c r="AD52" s="1047" t="s">
        <v>433</v>
      </c>
      <c r="AE52" s="2114" t="s">
        <v>7761</v>
      </c>
      <c r="AF52" s="810"/>
      <c r="AG52" s="810"/>
      <c r="AH52" s="1044"/>
    </row>
    <row r="53" ht="15.75" customHeight="1">
      <c r="A53" s="2103" t="s">
        <v>426</v>
      </c>
      <c r="B53" s="2104"/>
      <c r="C53" s="2104"/>
      <c r="D53" s="2104"/>
      <c r="E53" s="2104"/>
      <c r="F53" s="2104"/>
      <c r="G53" s="2104"/>
      <c r="H53" s="2099"/>
      <c r="I53" s="2099"/>
      <c r="J53" s="2099"/>
      <c r="K53" s="2099"/>
      <c r="L53" s="2099"/>
      <c r="M53" s="2099"/>
      <c r="N53" s="2099"/>
      <c r="O53" s="2099"/>
      <c r="P53" s="2099"/>
      <c r="Q53" s="2099"/>
      <c r="R53" s="2099"/>
      <c r="S53" s="2099"/>
      <c r="T53" s="2099"/>
      <c r="U53" s="2099"/>
      <c r="V53" s="2099"/>
      <c r="W53" s="2099"/>
      <c r="X53" s="2099"/>
      <c r="Y53" s="2099"/>
      <c r="Z53" s="2099"/>
      <c r="AA53" s="2099"/>
      <c r="AB53" s="2106" t="s">
        <v>94</v>
      </c>
      <c r="AC53" s="2107" t="s">
        <v>94</v>
      </c>
      <c r="AD53" s="2104"/>
      <c r="AE53" s="2107"/>
      <c r="AF53" s="2107"/>
      <c r="AG53" s="2107"/>
      <c r="AH53" s="2102"/>
    </row>
    <row r="54" ht="15.75" customHeight="1">
      <c r="A54" s="1038" t="s">
        <v>7762</v>
      </c>
      <c r="B54" s="810" t="s">
        <v>7763</v>
      </c>
      <c r="C54" s="810" t="s">
        <v>7764</v>
      </c>
      <c r="D54" s="809"/>
      <c r="E54" s="810" t="s">
        <v>7765</v>
      </c>
      <c r="F54" s="810" t="s">
        <v>7766</v>
      </c>
      <c r="G54" s="810" t="s">
        <v>7767</v>
      </c>
      <c r="H54" s="807"/>
      <c r="I54" s="807"/>
      <c r="J54" s="807"/>
      <c r="K54" s="807"/>
      <c r="L54" s="807"/>
      <c r="M54" s="807"/>
      <c r="N54" s="807"/>
      <c r="O54" s="807"/>
      <c r="P54" s="807"/>
      <c r="Q54" s="807"/>
      <c r="R54" s="807"/>
      <c r="S54" s="807"/>
      <c r="T54" s="807"/>
      <c r="U54" s="807"/>
      <c r="V54" s="807"/>
      <c r="W54" s="807"/>
      <c r="X54" s="807"/>
      <c r="Y54" s="807"/>
      <c r="Z54" s="807"/>
      <c r="AA54" s="807"/>
      <c r="AB54" s="1945">
        <v>2.0</v>
      </c>
      <c r="AC54" s="1047" t="s">
        <v>55</v>
      </c>
      <c r="AD54" s="1047" t="s">
        <v>433</v>
      </c>
      <c r="AE54" s="2115" t="s">
        <v>7768</v>
      </c>
      <c r="AF54" s="1184" t="s">
        <v>7769</v>
      </c>
      <c r="AG54" s="809"/>
      <c r="AH54" s="158"/>
    </row>
    <row r="55" ht="15.75" customHeight="1">
      <c r="A55" s="1194"/>
      <c r="B55" s="809"/>
      <c r="C55" s="809"/>
      <c r="D55" s="809"/>
      <c r="E55" s="810" t="s">
        <v>7770</v>
      </c>
      <c r="F55" s="810" t="s">
        <v>7766</v>
      </c>
      <c r="G55" s="810" t="s">
        <v>7771</v>
      </c>
      <c r="H55" s="807"/>
      <c r="I55" s="807"/>
      <c r="J55" s="807"/>
      <c r="K55" s="807"/>
      <c r="L55" s="807"/>
      <c r="M55" s="807"/>
      <c r="N55" s="807"/>
      <c r="O55" s="807"/>
      <c r="P55" s="807"/>
      <c r="Q55" s="807"/>
      <c r="R55" s="807"/>
      <c r="S55" s="807"/>
      <c r="T55" s="807"/>
      <c r="U55" s="807"/>
      <c r="V55" s="807"/>
      <c r="W55" s="807"/>
      <c r="X55" s="807"/>
      <c r="Y55" s="807"/>
      <c r="Z55" s="807"/>
      <c r="AA55" s="807"/>
      <c r="AB55" s="1945">
        <v>2.0</v>
      </c>
      <c r="AC55" s="1047" t="s">
        <v>55</v>
      </c>
      <c r="AD55" s="1047" t="s">
        <v>433</v>
      </c>
      <c r="AE55" s="810" t="s">
        <v>7772</v>
      </c>
      <c r="AF55" s="809"/>
      <c r="AG55" s="809"/>
      <c r="AH55" s="809"/>
    </row>
    <row r="56" ht="15.75" customHeight="1">
      <c r="A56" s="1194"/>
      <c r="B56" s="809"/>
      <c r="C56" s="809"/>
      <c r="D56" s="809"/>
      <c r="E56" s="810" t="s">
        <v>7773</v>
      </c>
      <c r="F56" s="810" t="s">
        <v>7766</v>
      </c>
      <c r="G56" s="810" t="s">
        <v>7774</v>
      </c>
      <c r="H56" s="807"/>
      <c r="I56" s="807"/>
      <c r="J56" s="807"/>
      <c r="K56" s="807"/>
      <c r="L56" s="807"/>
      <c r="M56" s="807"/>
      <c r="N56" s="807"/>
      <c r="O56" s="807"/>
      <c r="P56" s="807"/>
      <c r="Q56" s="807"/>
      <c r="R56" s="807"/>
      <c r="S56" s="807"/>
      <c r="T56" s="807"/>
      <c r="U56" s="807"/>
      <c r="V56" s="807"/>
      <c r="W56" s="807"/>
      <c r="X56" s="807"/>
      <c r="Y56" s="807"/>
      <c r="Z56" s="807"/>
      <c r="AA56" s="807"/>
      <c r="AB56" s="1945">
        <v>2.0</v>
      </c>
      <c r="AC56" s="1047" t="s">
        <v>55</v>
      </c>
      <c r="AD56" s="1047" t="s">
        <v>433</v>
      </c>
      <c r="AE56" s="809"/>
      <c r="AF56" s="2116" t="s">
        <v>7775</v>
      </c>
      <c r="AG56" s="809"/>
      <c r="AH56" s="809"/>
    </row>
    <row r="57" ht="15.75" customHeight="1">
      <c r="A57" s="1194"/>
      <c r="B57" s="809"/>
      <c r="C57" s="809"/>
      <c r="D57" s="809"/>
      <c r="E57" s="810" t="s">
        <v>7776</v>
      </c>
      <c r="F57" s="810" t="s">
        <v>7766</v>
      </c>
      <c r="G57" s="810" t="s">
        <v>7777</v>
      </c>
      <c r="H57" s="807"/>
      <c r="I57" s="807"/>
      <c r="J57" s="807"/>
      <c r="K57" s="807"/>
      <c r="L57" s="807"/>
      <c r="M57" s="807"/>
      <c r="N57" s="807"/>
      <c r="O57" s="807"/>
      <c r="P57" s="807"/>
      <c r="Q57" s="807"/>
      <c r="R57" s="807"/>
      <c r="S57" s="807"/>
      <c r="T57" s="807"/>
      <c r="U57" s="807"/>
      <c r="V57" s="807"/>
      <c r="W57" s="807"/>
      <c r="X57" s="807"/>
      <c r="Y57" s="807"/>
      <c r="Z57" s="807"/>
      <c r="AA57" s="807"/>
      <c r="AB57" s="1945">
        <v>2.0</v>
      </c>
      <c r="AC57" s="1047" t="s">
        <v>55</v>
      </c>
      <c r="AD57" s="1047" t="s">
        <v>433</v>
      </c>
      <c r="AE57" s="809"/>
      <c r="AF57" s="2116" t="s">
        <v>7778</v>
      </c>
      <c r="AG57" s="809"/>
      <c r="AH57" s="809"/>
    </row>
    <row r="58" ht="15.75" customHeight="1">
      <c r="A58" s="1194"/>
      <c r="B58" s="810" t="s">
        <v>7779</v>
      </c>
      <c r="C58" s="809"/>
      <c r="D58" s="809"/>
      <c r="E58" s="810" t="s">
        <v>7780</v>
      </c>
      <c r="F58" s="810" t="s">
        <v>7781</v>
      </c>
      <c r="G58" s="810" t="s">
        <v>7782</v>
      </c>
      <c r="H58" s="807"/>
      <c r="I58" s="807"/>
      <c r="J58" s="807"/>
      <c r="K58" s="807"/>
      <c r="L58" s="807"/>
      <c r="M58" s="807"/>
      <c r="N58" s="807"/>
      <c r="O58" s="807"/>
      <c r="P58" s="807"/>
      <c r="Q58" s="807"/>
      <c r="R58" s="807"/>
      <c r="S58" s="807"/>
      <c r="T58" s="807"/>
      <c r="U58" s="807"/>
      <c r="V58" s="807"/>
      <c r="W58" s="807"/>
      <c r="X58" s="807"/>
      <c r="Y58" s="807"/>
      <c r="Z58" s="807"/>
      <c r="AA58" s="807"/>
      <c r="AB58" s="1945">
        <v>2.0</v>
      </c>
      <c r="AC58" s="1047" t="s">
        <v>55</v>
      </c>
      <c r="AD58" s="1047" t="s">
        <v>433</v>
      </c>
      <c r="AE58" s="809"/>
      <c r="AF58" s="809"/>
      <c r="AG58" s="809"/>
      <c r="AH58" s="1044"/>
    </row>
    <row r="59" ht="15.75" customHeight="1">
      <c r="A59" s="1194"/>
      <c r="B59" s="810" t="s">
        <v>7783</v>
      </c>
      <c r="C59" s="809"/>
      <c r="D59" s="809"/>
      <c r="E59" s="810" t="s">
        <v>7784</v>
      </c>
      <c r="F59" s="810" t="s">
        <v>7785</v>
      </c>
      <c r="G59" s="810" t="s">
        <v>7786</v>
      </c>
      <c r="H59" s="807"/>
      <c r="I59" s="807"/>
      <c r="J59" s="807"/>
      <c r="K59" s="807"/>
      <c r="L59" s="807"/>
      <c r="M59" s="807"/>
      <c r="N59" s="807"/>
      <c r="O59" s="807"/>
      <c r="P59" s="807"/>
      <c r="Q59" s="807"/>
      <c r="R59" s="807"/>
      <c r="S59" s="807"/>
      <c r="T59" s="807"/>
      <c r="U59" s="807"/>
      <c r="V59" s="807"/>
      <c r="W59" s="807"/>
      <c r="X59" s="807"/>
      <c r="Y59" s="807"/>
      <c r="Z59" s="807"/>
      <c r="AA59" s="807"/>
      <c r="AB59" s="1945">
        <v>2.0</v>
      </c>
      <c r="AC59" s="1047" t="s">
        <v>55</v>
      </c>
      <c r="AD59" s="1047" t="s">
        <v>433</v>
      </c>
      <c r="AE59" s="809"/>
      <c r="AF59" s="809"/>
      <c r="AG59" s="809"/>
      <c r="AH59" s="1044"/>
    </row>
    <row r="60" ht="15.75" customHeight="1">
      <c r="A60" s="1038" t="s">
        <v>7787</v>
      </c>
      <c r="B60" s="809"/>
      <c r="C60" s="809"/>
      <c r="D60" s="809"/>
      <c r="E60" s="810" t="s">
        <v>7788</v>
      </c>
      <c r="F60" s="810" t="s">
        <v>7789</v>
      </c>
      <c r="G60" s="810" t="s">
        <v>7790</v>
      </c>
      <c r="H60" s="807"/>
      <c r="I60" s="807"/>
      <c r="J60" s="807"/>
      <c r="K60" s="807"/>
      <c r="L60" s="807"/>
      <c r="M60" s="807"/>
      <c r="N60" s="807"/>
      <c r="O60" s="807"/>
      <c r="P60" s="807"/>
      <c r="Q60" s="807"/>
      <c r="R60" s="807"/>
      <c r="S60" s="807"/>
      <c r="T60" s="807"/>
      <c r="U60" s="807"/>
      <c r="V60" s="807"/>
      <c r="W60" s="807"/>
      <c r="X60" s="807"/>
      <c r="Y60" s="807"/>
      <c r="Z60" s="807"/>
      <c r="AA60" s="807"/>
      <c r="AB60" s="1945">
        <v>2.0</v>
      </c>
      <c r="AC60" s="1047" t="s">
        <v>65</v>
      </c>
      <c r="AD60" s="1047" t="s">
        <v>433</v>
      </c>
      <c r="AE60" s="809"/>
      <c r="AF60" s="809"/>
      <c r="AG60" s="809"/>
      <c r="AH60" s="1044"/>
    </row>
    <row r="61" ht="15.75" customHeight="1">
      <c r="A61" s="1038" t="s">
        <v>7791</v>
      </c>
      <c r="B61" s="810" t="s">
        <v>7792</v>
      </c>
      <c r="C61" s="809"/>
      <c r="D61" s="809"/>
      <c r="E61" s="2117" t="s">
        <v>7793</v>
      </c>
      <c r="F61" s="810" t="s">
        <v>7794</v>
      </c>
      <c r="G61" s="810" t="s">
        <v>7795</v>
      </c>
      <c r="H61" s="805"/>
      <c r="I61" s="805"/>
      <c r="J61" s="805"/>
      <c r="K61" s="805"/>
      <c r="L61" s="805"/>
      <c r="M61" s="805"/>
      <c r="N61" s="805"/>
      <c r="O61" s="805"/>
      <c r="P61" s="805"/>
      <c r="Q61" s="805"/>
      <c r="R61" s="805"/>
      <c r="S61" s="805"/>
      <c r="T61" s="805"/>
      <c r="U61" s="805"/>
      <c r="V61" s="805"/>
      <c r="W61" s="805"/>
      <c r="X61" s="805"/>
      <c r="Y61" s="805"/>
      <c r="Z61" s="805"/>
      <c r="AA61" s="805"/>
      <c r="AB61" s="1945">
        <v>2.0</v>
      </c>
      <c r="AC61" s="1047" t="s">
        <v>74</v>
      </c>
      <c r="AD61" s="1047" t="s">
        <v>433</v>
      </c>
      <c r="AE61" s="809"/>
      <c r="AF61" s="810" t="s">
        <v>7796</v>
      </c>
      <c r="AG61" s="809"/>
      <c r="AH61" s="1044"/>
    </row>
    <row r="62" ht="15.75" customHeight="1">
      <c r="A62" s="1194"/>
      <c r="B62" s="810" t="s">
        <v>7797</v>
      </c>
      <c r="C62" s="810" t="s">
        <v>7798</v>
      </c>
      <c r="D62" s="809"/>
      <c r="E62" s="2116" t="s">
        <v>7799</v>
      </c>
      <c r="F62" s="810" t="s">
        <v>7800</v>
      </c>
      <c r="G62" s="810" t="s">
        <v>7801</v>
      </c>
      <c r="H62" s="805"/>
      <c r="I62" s="805"/>
      <c r="J62" s="805"/>
      <c r="K62" s="805"/>
      <c r="L62" s="805"/>
      <c r="M62" s="805"/>
      <c r="N62" s="805"/>
      <c r="O62" s="805"/>
      <c r="P62" s="805"/>
      <c r="Q62" s="805"/>
      <c r="R62" s="805"/>
      <c r="S62" s="805"/>
      <c r="T62" s="805"/>
      <c r="U62" s="805"/>
      <c r="V62" s="805"/>
      <c r="W62" s="805"/>
      <c r="X62" s="805"/>
      <c r="Y62" s="805"/>
      <c r="Z62" s="805"/>
      <c r="AA62" s="805"/>
      <c r="AB62" s="1945">
        <v>2.0</v>
      </c>
      <c r="AC62" s="1047" t="s">
        <v>74</v>
      </c>
      <c r="AD62" s="1047" t="s">
        <v>433</v>
      </c>
      <c r="AE62" s="809"/>
      <c r="AF62" s="2118" t="s">
        <v>7802</v>
      </c>
      <c r="AG62" s="809"/>
      <c r="AH62" s="1044"/>
    </row>
    <row r="63" ht="15.75" customHeight="1">
      <c r="A63" s="1194"/>
      <c r="B63" s="809"/>
      <c r="C63" s="809"/>
      <c r="D63" s="809"/>
      <c r="E63" s="809"/>
      <c r="F63" s="810" t="s">
        <v>7803</v>
      </c>
      <c r="G63" s="810" t="s">
        <v>7804</v>
      </c>
      <c r="H63" s="807"/>
      <c r="I63" s="807"/>
      <c r="J63" s="807"/>
      <c r="K63" s="807"/>
      <c r="L63" s="807"/>
      <c r="M63" s="807"/>
      <c r="N63" s="807"/>
      <c r="O63" s="807"/>
      <c r="P63" s="807"/>
      <c r="Q63" s="807"/>
      <c r="R63" s="807"/>
      <c r="S63" s="807"/>
      <c r="T63" s="807"/>
      <c r="U63" s="807"/>
      <c r="V63" s="807"/>
      <c r="W63" s="807"/>
      <c r="X63" s="807"/>
      <c r="Y63" s="807"/>
      <c r="Z63" s="807"/>
      <c r="AA63" s="807"/>
      <c r="AB63" s="1945">
        <v>2.0</v>
      </c>
      <c r="AC63" s="1047" t="s">
        <v>55</v>
      </c>
      <c r="AD63" s="1047" t="s">
        <v>433</v>
      </c>
      <c r="AE63" s="809"/>
      <c r="AF63" s="809"/>
      <c r="AG63" s="809"/>
      <c r="AH63" s="1044"/>
    </row>
    <row r="64" ht="15.75" customHeight="1">
      <c r="A64" s="1194"/>
      <c r="B64" s="809"/>
      <c r="C64" s="810" t="s">
        <v>7805</v>
      </c>
      <c r="D64" s="810" t="s">
        <v>7806</v>
      </c>
      <c r="E64" s="809"/>
      <c r="F64" s="810" t="s">
        <v>7807</v>
      </c>
      <c r="G64" s="810" t="s">
        <v>7808</v>
      </c>
      <c r="H64" s="807"/>
      <c r="I64" s="807"/>
      <c r="J64" s="807"/>
      <c r="K64" s="807"/>
      <c r="L64" s="807"/>
      <c r="M64" s="807"/>
      <c r="N64" s="807"/>
      <c r="O64" s="807"/>
      <c r="P64" s="807"/>
      <c r="Q64" s="807"/>
      <c r="R64" s="807"/>
      <c r="S64" s="807"/>
      <c r="T64" s="807"/>
      <c r="U64" s="807"/>
      <c r="V64" s="807"/>
      <c r="W64" s="807"/>
      <c r="X64" s="807"/>
      <c r="Y64" s="807"/>
      <c r="Z64" s="807"/>
      <c r="AA64" s="807"/>
      <c r="AB64" s="1945">
        <v>2.0</v>
      </c>
      <c r="AC64" s="1047" t="s">
        <v>55</v>
      </c>
      <c r="AD64" s="1047" t="s">
        <v>433</v>
      </c>
      <c r="AE64" s="809"/>
      <c r="AF64" s="809"/>
      <c r="AG64" s="809"/>
      <c r="AH64" s="1044"/>
    </row>
    <row r="65" ht="15.75" customHeight="1">
      <c r="A65" s="1194"/>
      <c r="B65" s="809"/>
      <c r="C65" s="809"/>
      <c r="D65" s="810" t="s">
        <v>7809</v>
      </c>
      <c r="E65" s="809"/>
      <c r="F65" s="810" t="s">
        <v>7810</v>
      </c>
      <c r="G65" s="810" t="s">
        <v>7811</v>
      </c>
      <c r="H65" s="807"/>
      <c r="I65" s="807"/>
      <c r="J65" s="807"/>
      <c r="K65" s="807"/>
      <c r="L65" s="807"/>
      <c r="M65" s="807"/>
      <c r="N65" s="807"/>
      <c r="O65" s="807"/>
      <c r="P65" s="807"/>
      <c r="Q65" s="807"/>
      <c r="R65" s="807"/>
      <c r="S65" s="807"/>
      <c r="T65" s="807"/>
      <c r="U65" s="807"/>
      <c r="V65" s="807"/>
      <c r="W65" s="807"/>
      <c r="X65" s="807"/>
      <c r="Y65" s="807"/>
      <c r="Z65" s="807"/>
      <c r="AA65" s="807"/>
      <c r="AB65" s="1945">
        <v>2.0</v>
      </c>
      <c r="AC65" s="1047" t="s">
        <v>55</v>
      </c>
      <c r="AD65" s="1047" t="s">
        <v>433</v>
      </c>
      <c r="AE65" s="809"/>
      <c r="AF65" s="809"/>
      <c r="AG65" s="809"/>
      <c r="AH65" s="158"/>
    </row>
    <row r="66" ht="15.75" customHeight="1">
      <c r="A66" s="1194"/>
      <c r="B66" s="810" t="s">
        <v>7812</v>
      </c>
      <c r="C66" s="810" t="s">
        <v>7813</v>
      </c>
      <c r="D66" s="809"/>
      <c r="E66" s="810" t="s">
        <v>7814</v>
      </c>
      <c r="F66" s="810" t="s">
        <v>7815</v>
      </c>
      <c r="G66" s="810" t="s">
        <v>7816</v>
      </c>
      <c r="H66" s="807"/>
      <c r="I66" s="807"/>
      <c r="J66" s="807"/>
      <c r="K66" s="807"/>
      <c r="L66" s="807"/>
      <c r="M66" s="807"/>
      <c r="N66" s="807"/>
      <c r="O66" s="807"/>
      <c r="P66" s="807"/>
      <c r="Q66" s="807"/>
      <c r="R66" s="807"/>
      <c r="S66" s="807"/>
      <c r="T66" s="807"/>
      <c r="U66" s="807"/>
      <c r="V66" s="807"/>
      <c r="W66" s="807"/>
      <c r="X66" s="807"/>
      <c r="Y66" s="807"/>
      <c r="Z66" s="807"/>
      <c r="AA66" s="807"/>
      <c r="AB66" s="1945">
        <v>2.0</v>
      </c>
      <c r="AC66" s="1047" t="s">
        <v>74</v>
      </c>
      <c r="AD66" s="1047" t="s">
        <v>433</v>
      </c>
      <c r="AE66" s="809"/>
      <c r="AF66" s="810" t="s">
        <v>7817</v>
      </c>
      <c r="AG66" s="809"/>
      <c r="AH66" s="811"/>
    </row>
    <row r="67" ht="15.75" customHeight="1">
      <c r="A67" s="1194"/>
      <c r="B67" s="809"/>
      <c r="C67" s="810" t="s">
        <v>7818</v>
      </c>
      <c r="D67" s="809"/>
      <c r="E67" s="810" t="s">
        <v>7819</v>
      </c>
      <c r="F67" s="810" t="s">
        <v>7820</v>
      </c>
      <c r="G67" s="810" t="s">
        <v>7821</v>
      </c>
      <c r="H67" s="807"/>
      <c r="I67" s="807"/>
      <c r="J67" s="805"/>
      <c r="K67" s="805"/>
      <c r="L67" s="805"/>
      <c r="M67" s="807"/>
      <c r="N67" s="807"/>
      <c r="O67" s="887"/>
      <c r="P67" s="887"/>
      <c r="Q67" s="887"/>
      <c r="R67" s="887"/>
      <c r="S67" s="887"/>
      <c r="T67" s="887"/>
      <c r="U67" s="805"/>
      <c r="V67" s="807"/>
      <c r="W67" s="887"/>
      <c r="X67" s="887"/>
      <c r="Y67" s="805"/>
      <c r="Z67" s="807"/>
      <c r="AA67" s="805"/>
      <c r="AB67" s="1945">
        <v>2.0</v>
      </c>
      <c r="AC67" s="1047" t="s">
        <v>74</v>
      </c>
      <c r="AD67" s="1047" t="s">
        <v>433</v>
      </c>
      <c r="AE67" s="809"/>
      <c r="AF67" s="810" t="s">
        <v>7822</v>
      </c>
      <c r="AG67" s="809"/>
      <c r="AH67" s="811"/>
    </row>
    <row r="68" ht="15.75" customHeight="1">
      <c r="A68" s="1038" t="s">
        <v>7823</v>
      </c>
      <c r="B68" s="810" t="s">
        <v>7634</v>
      </c>
      <c r="C68" s="809"/>
      <c r="D68" s="809"/>
      <c r="E68" s="810" t="s">
        <v>7824</v>
      </c>
      <c r="F68" s="810" t="s">
        <v>7825</v>
      </c>
      <c r="G68" s="828" t="s">
        <v>7826</v>
      </c>
      <c r="H68" s="830"/>
      <c r="I68" s="830"/>
      <c r="J68" s="807"/>
      <c r="K68" s="807"/>
      <c r="L68" s="805"/>
      <c r="M68" s="807"/>
      <c r="N68" s="807"/>
      <c r="O68" s="887"/>
      <c r="P68" s="887"/>
      <c r="Q68" s="887"/>
      <c r="R68" s="887"/>
      <c r="S68" s="887"/>
      <c r="T68" s="887"/>
      <c r="U68" s="805"/>
      <c r="V68" s="807"/>
      <c r="W68" s="887"/>
      <c r="X68" s="887"/>
      <c r="Y68" s="805"/>
      <c r="Z68" s="807"/>
      <c r="AA68" s="805"/>
      <c r="AB68" s="1945">
        <v>1.0</v>
      </c>
      <c r="AC68" s="1047" t="s">
        <v>55</v>
      </c>
      <c r="AD68" s="2109" t="s">
        <v>387</v>
      </c>
      <c r="AE68" s="810"/>
      <c r="AF68" s="810"/>
      <c r="AG68" s="810"/>
      <c r="AH68" s="811"/>
    </row>
    <row r="69" ht="15.75" customHeight="1">
      <c r="A69" s="1194"/>
      <c r="B69" s="810" t="s">
        <v>7827</v>
      </c>
      <c r="C69" s="809"/>
      <c r="D69" s="809"/>
      <c r="E69" s="810" t="s">
        <v>7828</v>
      </c>
      <c r="F69" s="810" t="s">
        <v>7829</v>
      </c>
      <c r="G69" s="810" t="s">
        <v>7830</v>
      </c>
      <c r="H69" s="830"/>
      <c r="I69" s="830"/>
      <c r="J69" s="807"/>
      <c r="K69" s="807"/>
      <c r="L69" s="805"/>
      <c r="M69" s="805"/>
      <c r="N69" s="805"/>
      <c r="O69" s="805"/>
      <c r="P69" s="805"/>
      <c r="Q69" s="805"/>
      <c r="R69" s="805"/>
      <c r="S69" s="805"/>
      <c r="T69" s="805"/>
      <c r="U69" s="805"/>
      <c r="V69" s="805"/>
      <c r="W69" s="805"/>
      <c r="X69" s="805"/>
      <c r="Y69" s="805"/>
      <c r="Z69" s="805"/>
      <c r="AA69" s="805"/>
      <c r="AB69" s="1945">
        <v>1.0</v>
      </c>
      <c r="AC69" s="1047" t="s">
        <v>55</v>
      </c>
      <c r="AD69" s="1047" t="s">
        <v>2665</v>
      </c>
      <c r="AE69" s="810"/>
      <c r="AF69" s="2110" t="s">
        <v>7831</v>
      </c>
      <c r="AG69" s="828"/>
      <c r="AH69" s="811"/>
    </row>
    <row r="70" ht="15.75" customHeight="1">
      <c r="A70" s="1194"/>
      <c r="B70" s="810" t="s">
        <v>7832</v>
      </c>
      <c r="C70" s="809"/>
      <c r="D70" s="809"/>
      <c r="E70" s="809"/>
      <c r="F70" s="810" t="s">
        <v>7833</v>
      </c>
      <c r="G70" s="810" t="s">
        <v>7834</v>
      </c>
      <c r="H70" s="805"/>
      <c r="I70" s="805"/>
      <c r="J70" s="805"/>
      <c r="K70" s="805"/>
      <c r="L70" s="805"/>
      <c r="M70" s="805"/>
      <c r="N70" s="805"/>
      <c r="O70" s="805"/>
      <c r="P70" s="805"/>
      <c r="Q70" s="805"/>
      <c r="R70" s="805"/>
      <c r="S70" s="805"/>
      <c r="T70" s="805"/>
      <c r="U70" s="805"/>
      <c r="V70" s="805"/>
      <c r="W70" s="805"/>
      <c r="X70" s="805"/>
      <c r="Y70" s="805"/>
      <c r="Z70" s="805"/>
      <c r="AA70" s="805"/>
      <c r="AB70" s="1945">
        <v>2.0</v>
      </c>
      <c r="AC70" s="1047" t="s">
        <v>55</v>
      </c>
      <c r="AD70" s="1047" t="s">
        <v>2913</v>
      </c>
      <c r="AE70" s="809"/>
      <c r="AF70" s="809"/>
      <c r="AG70" s="809"/>
      <c r="AH70" s="811"/>
    </row>
    <row r="71" ht="15.75" customHeight="1">
      <c r="A71" s="1038" t="s">
        <v>7835</v>
      </c>
      <c r="B71" s="810" t="s">
        <v>7836</v>
      </c>
      <c r="C71" s="809"/>
      <c r="D71" s="809"/>
      <c r="E71" s="810" t="s">
        <v>7837</v>
      </c>
      <c r="F71" s="810" t="s">
        <v>7838</v>
      </c>
      <c r="G71" s="810" t="s">
        <v>7839</v>
      </c>
      <c r="H71" s="807"/>
      <c r="I71" s="807"/>
      <c r="J71" s="805"/>
      <c r="K71" s="805"/>
      <c r="L71" s="805"/>
      <c r="M71" s="807"/>
      <c r="N71" s="807"/>
      <c r="O71" s="887"/>
      <c r="P71" s="887"/>
      <c r="Q71" s="887"/>
      <c r="R71" s="887"/>
      <c r="S71" s="887"/>
      <c r="T71" s="887"/>
      <c r="U71" s="805"/>
      <c r="V71" s="807"/>
      <c r="W71" s="887"/>
      <c r="X71" s="887"/>
      <c r="Y71" s="805"/>
      <c r="Z71" s="807"/>
      <c r="AA71" s="805"/>
      <c r="AB71" s="1945">
        <v>2.0</v>
      </c>
      <c r="AC71" s="1047" t="s">
        <v>55</v>
      </c>
      <c r="AD71" s="1047" t="s">
        <v>433</v>
      </c>
      <c r="AE71" s="809"/>
      <c r="AF71" s="810" t="s">
        <v>7840</v>
      </c>
      <c r="AG71" s="809"/>
      <c r="AH71" s="811"/>
    </row>
    <row r="72" ht="15.75" customHeight="1">
      <c r="A72" s="1194"/>
      <c r="B72" s="810" t="s">
        <v>7841</v>
      </c>
      <c r="C72" s="810" t="s">
        <v>7686</v>
      </c>
      <c r="D72" s="809"/>
      <c r="E72" s="809"/>
      <c r="F72" s="810" t="s">
        <v>7842</v>
      </c>
      <c r="G72" s="810" t="s">
        <v>7843</v>
      </c>
      <c r="H72" s="807"/>
      <c r="I72" s="807"/>
      <c r="J72" s="805"/>
      <c r="K72" s="805"/>
      <c r="L72" s="805"/>
      <c r="M72" s="807"/>
      <c r="N72" s="807"/>
      <c r="O72" s="887"/>
      <c r="P72" s="887"/>
      <c r="Q72" s="887"/>
      <c r="R72" s="887"/>
      <c r="S72" s="887"/>
      <c r="T72" s="887"/>
      <c r="U72" s="805"/>
      <c r="V72" s="807"/>
      <c r="W72" s="887"/>
      <c r="X72" s="887"/>
      <c r="Y72" s="805"/>
      <c r="Z72" s="807"/>
      <c r="AA72" s="805"/>
      <c r="AB72" s="1945">
        <v>2.0</v>
      </c>
      <c r="AC72" s="1047" t="s">
        <v>55</v>
      </c>
      <c r="AD72" s="1047" t="s">
        <v>433</v>
      </c>
      <c r="AE72" s="809"/>
      <c r="AF72" s="809"/>
      <c r="AG72" s="809"/>
      <c r="AH72" s="811"/>
    </row>
    <row r="73" ht="15.75" customHeight="1">
      <c r="A73" s="1194"/>
      <c r="B73" s="809"/>
      <c r="C73" s="810" t="s">
        <v>7844</v>
      </c>
      <c r="D73" s="809"/>
      <c r="E73" s="809"/>
      <c r="F73" s="810" t="s">
        <v>7845</v>
      </c>
      <c r="G73" s="810" t="s">
        <v>7846</v>
      </c>
      <c r="H73" s="805"/>
      <c r="I73" s="805"/>
      <c r="J73" s="805"/>
      <c r="K73" s="805"/>
      <c r="L73" s="805"/>
      <c r="M73" s="805"/>
      <c r="N73" s="805"/>
      <c r="O73" s="805"/>
      <c r="P73" s="805"/>
      <c r="Q73" s="805"/>
      <c r="R73" s="805"/>
      <c r="S73" s="805"/>
      <c r="T73" s="805"/>
      <c r="U73" s="805"/>
      <c r="V73" s="805"/>
      <c r="W73" s="805"/>
      <c r="X73" s="805"/>
      <c r="Y73" s="805"/>
      <c r="Z73" s="805"/>
      <c r="AA73" s="805"/>
      <c r="AB73" s="1945">
        <v>2.0</v>
      </c>
      <c r="AC73" s="1047" t="s">
        <v>55</v>
      </c>
      <c r="AD73" s="1047" t="s">
        <v>433</v>
      </c>
      <c r="AE73" s="809"/>
      <c r="AF73" s="809"/>
      <c r="AG73" s="809"/>
      <c r="AH73" s="811"/>
    </row>
    <row r="74" ht="15.75" customHeight="1">
      <c r="A74" s="1194"/>
      <c r="B74" s="810" t="s">
        <v>7847</v>
      </c>
      <c r="C74" s="809"/>
      <c r="D74" s="809"/>
      <c r="E74" s="809"/>
      <c r="F74" s="810" t="s">
        <v>7848</v>
      </c>
      <c r="G74" s="810" t="s">
        <v>7849</v>
      </c>
      <c r="H74" s="807"/>
      <c r="I74" s="807"/>
      <c r="J74" s="805"/>
      <c r="K74" s="805"/>
      <c r="L74" s="805"/>
      <c r="M74" s="807"/>
      <c r="N74" s="807"/>
      <c r="O74" s="887"/>
      <c r="P74" s="887"/>
      <c r="Q74" s="887"/>
      <c r="R74" s="887"/>
      <c r="S74" s="887"/>
      <c r="T74" s="887"/>
      <c r="U74" s="805"/>
      <c r="V74" s="807"/>
      <c r="W74" s="887"/>
      <c r="X74" s="887"/>
      <c r="Y74" s="805"/>
      <c r="Z74" s="807"/>
      <c r="AA74" s="805"/>
      <c r="AB74" s="1945">
        <v>2.0</v>
      </c>
      <c r="AC74" s="1047" t="s">
        <v>55</v>
      </c>
      <c r="AD74" s="1047" t="s">
        <v>433</v>
      </c>
      <c r="AE74" s="809"/>
      <c r="AF74" s="809"/>
      <c r="AG74" s="809"/>
      <c r="AH74" s="811"/>
    </row>
    <row r="75" ht="15.75" customHeight="1">
      <c r="A75" s="1194"/>
      <c r="B75" s="810" t="s">
        <v>7850</v>
      </c>
      <c r="C75" s="809"/>
      <c r="D75" s="809"/>
      <c r="E75" s="809"/>
      <c r="F75" s="810" t="s">
        <v>7851</v>
      </c>
      <c r="G75" s="810" t="s">
        <v>7852</v>
      </c>
      <c r="H75" s="807"/>
      <c r="I75" s="807"/>
      <c r="J75" s="805"/>
      <c r="K75" s="805"/>
      <c r="L75" s="805"/>
      <c r="M75" s="807"/>
      <c r="N75" s="807"/>
      <c r="O75" s="887"/>
      <c r="P75" s="887"/>
      <c r="Q75" s="887"/>
      <c r="R75" s="887"/>
      <c r="S75" s="887"/>
      <c r="T75" s="887"/>
      <c r="U75" s="805"/>
      <c r="V75" s="807"/>
      <c r="W75" s="887"/>
      <c r="X75" s="887"/>
      <c r="Y75" s="805"/>
      <c r="Z75" s="807"/>
      <c r="AA75" s="805"/>
      <c r="AB75" s="1945">
        <v>2.0</v>
      </c>
      <c r="AC75" s="1047" t="s">
        <v>55</v>
      </c>
      <c r="AD75" s="1047" t="s">
        <v>433</v>
      </c>
      <c r="AE75" s="809"/>
      <c r="AF75" s="809"/>
      <c r="AG75" s="809"/>
      <c r="AH75" s="811"/>
    </row>
    <row r="76" ht="15.75" customHeight="1">
      <c r="A76" s="1194"/>
      <c r="B76" s="810" t="s">
        <v>7853</v>
      </c>
      <c r="C76" s="809"/>
      <c r="D76" s="809"/>
      <c r="E76" s="809"/>
      <c r="F76" s="810" t="s">
        <v>7854</v>
      </c>
      <c r="G76" s="810" t="s">
        <v>7855</v>
      </c>
      <c r="H76" s="805"/>
      <c r="I76" s="805"/>
      <c r="J76" s="1039"/>
      <c r="K76" s="1039"/>
      <c r="L76" s="1039"/>
      <c r="M76" s="805"/>
      <c r="N76" s="805"/>
      <c r="O76" s="805"/>
      <c r="P76" s="805"/>
      <c r="Q76" s="805"/>
      <c r="R76" s="805"/>
      <c r="S76" s="805"/>
      <c r="T76" s="805"/>
      <c r="U76" s="1039"/>
      <c r="V76" s="805"/>
      <c r="W76" s="805"/>
      <c r="X76" s="805"/>
      <c r="Y76" s="1039"/>
      <c r="Z76" s="805"/>
      <c r="AA76" s="1039"/>
      <c r="AB76" s="1945">
        <v>2.0</v>
      </c>
      <c r="AC76" s="1047" t="s">
        <v>55</v>
      </c>
      <c r="AD76" s="1047" t="s">
        <v>433</v>
      </c>
      <c r="AE76" s="809"/>
      <c r="AF76" s="809"/>
      <c r="AG76" s="809"/>
      <c r="AH76" s="811"/>
    </row>
    <row r="77" ht="15.75" customHeight="1">
      <c r="A77" s="1194"/>
      <c r="B77" s="810" t="s">
        <v>7856</v>
      </c>
      <c r="C77" s="809"/>
      <c r="D77" s="809"/>
      <c r="E77" s="809"/>
      <c r="F77" s="810" t="s">
        <v>7857</v>
      </c>
      <c r="G77" s="810" t="s">
        <v>7858</v>
      </c>
      <c r="H77" s="805"/>
      <c r="I77" s="805"/>
      <c r="J77" s="805"/>
      <c r="K77" s="805"/>
      <c r="L77" s="805"/>
      <c r="M77" s="805"/>
      <c r="N77" s="805"/>
      <c r="O77" s="805"/>
      <c r="P77" s="805"/>
      <c r="Q77" s="805"/>
      <c r="R77" s="805"/>
      <c r="S77" s="805"/>
      <c r="T77" s="805"/>
      <c r="U77" s="805"/>
      <c r="V77" s="805"/>
      <c r="W77" s="805"/>
      <c r="X77" s="805"/>
      <c r="Y77" s="805"/>
      <c r="Z77" s="805"/>
      <c r="AA77" s="805"/>
      <c r="AB77" s="1945">
        <v>2.0</v>
      </c>
      <c r="AC77" s="1047" t="s">
        <v>55</v>
      </c>
      <c r="AD77" s="1047" t="s">
        <v>433</v>
      </c>
      <c r="AE77" s="809"/>
      <c r="AF77" s="809"/>
      <c r="AG77" s="809"/>
      <c r="AH77" s="811"/>
    </row>
    <row r="78" ht="15.75" customHeight="1">
      <c r="A78" s="1194"/>
      <c r="B78" s="810" t="s">
        <v>7859</v>
      </c>
      <c r="C78" s="809"/>
      <c r="D78" s="809"/>
      <c r="E78" s="809"/>
      <c r="F78" s="810" t="s">
        <v>7860</v>
      </c>
      <c r="G78" s="810" t="s">
        <v>7861</v>
      </c>
      <c r="H78" s="830"/>
      <c r="I78" s="830"/>
      <c r="J78" s="830"/>
      <c r="K78" s="830"/>
      <c r="L78" s="830"/>
      <c r="M78" s="830"/>
      <c r="N78" s="830"/>
      <c r="O78" s="830"/>
      <c r="P78" s="830"/>
      <c r="Q78" s="830"/>
      <c r="R78" s="830"/>
      <c r="S78" s="830"/>
      <c r="T78" s="830"/>
      <c r="U78" s="830"/>
      <c r="V78" s="830"/>
      <c r="W78" s="830"/>
      <c r="X78" s="830"/>
      <c r="Y78" s="830"/>
      <c r="Z78" s="830"/>
      <c r="AA78" s="830"/>
      <c r="AB78" s="1945">
        <v>2.0</v>
      </c>
      <c r="AC78" s="1047" t="s">
        <v>55</v>
      </c>
      <c r="AD78" s="1047" t="s">
        <v>433</v>
      </c>
      <c r="AE78" s="809"/>
      <c r="AF78" s="810" t="s">
        <v>7862</v>
      </c>
      <c r="AG78" s="809"/>
      <c r="AH78" s="811"/>
    </row>
    <row r="79" ht="15.75" customHeight="1">
      <c r="A79" s="1038" t="s">
        <v>7863</v>
      </c>
      <c r="B79" s="810" t="s">
        <v>7864</v>
      </c>
      <c r="C79" s="810" t="s">
        <v>7865</v>
      </c>
      <c r="D79" s="809"/>
      <c r="E79" s="810" t="s">
        <v>7866</v>
      </c>
      <c r="F79" s="810" t="s">
        <v>7867</v>
      </c>
      <c r="G79" s="810" t="s">
        <v>7868</v>
      </c>
      <c r="H79" s="830"/>
      <c r="I79" s="830"/>
      <c r="J79" s="807"/>
      <c r="K79" s="807"/>
      <c r="L79" s="807"/>
      <c r="M79" s="830"/>
      <c r="N79" s="830"/>
      <c r="O79" s="830"/>
      <c r="P79" s="830"/>
      <c r="Q79" s="830"/>
      <c r="R79" s="830"/>
      <c r="S79" s="830"/>
      <c r="T79" s="830"/>
      <c r="U79" s="807"/>
      <c r="V79" s="830"/>
      <c r="W79" s="830"/>
      <c r="X79" s="830"/>
      <c r="Y79" s="807"/>
      <c r="Z79" s="830"/>
      <c r="AA79" s="807"/>
      <c r="AB79" s="1945">
        <v>2.0</v>
      </c>
      <c r="AC79" s="1047" t="s">
        <v>55</v>
      </c>
      <c r="AD79" s="1047" t="s">
        <v>433</v>
      </c>
      <c r="AE79" s="809"/>
      <c r="AF79" s="809"/>
      <c r="AG79" s="809"/>
      <c r="AH79" s="811"/>
    </row>
    <row r="80" ht="15.75" customHeight="1">
      <c r="A80" s="1194"/>
      <c r="B80" s="809"/>
      <c r="C80" s="810" t="s">
        <v>7869</v>
      </c>
      <c r="D80" s="809"/>
      <c r="E80" s="810" t="s">
        <v>7866</v>
      </c>
      <c r="F80" s="810" t="s">
        <v>7870</v>
      </c>
      <c r="G80" s="810" t="s">
        <v>7871</v>
      </c>
      <c r="H80" s="807"/>
      <c r="I80" s="807"/>
      <c r="J80" s="807"/>
      <c r="K80" s="807"/>
      <c r="L80" s="807"/>
      <c r="M80" s="807"/>
      <c r="N80" s="807"/>
      <c r="O80" s="807"/>
      <c r="P80" s="807"/>
      <c r="Q80" s="807"/>
      <c r="R80" s="807"/>
      <c r="S80" s="807"/>
      <c r="T80" s="807"/>
      <c r="U80" s="807"/>
      <c r="V80" s="807"/>
      <c r="W80" s="807"/>
      <c r="X80" s="807"/>
      <c r="Y80" s="807"/>
      <c r="Z80" s="807"/>
      <c r="AA80" s="807"/>
      <c r="AB80" s="1945">
        <v>2.0</v>
      </c>
      <c r="AC80" s="1047" t="s">
        <v>55</v>
      </c>
      <c r="AD80" s="1047" t="s">
        <v>433</v>
      </c>
      <c r="AE80" s="809"/>
      <c r="AF80" s="809"/>
      <c r="AG80" s="809"/>
      <c r="AH80" s="811"/>
    </row>
    <row r="81" ht="15.75" customHeight="1">
      <c r="A81" s="1194"/>
      <c r="B81" s="810" t="s">
        <v>7872</v>
      </c>
      <c r="C81" s="810" t="s">
        <v>3319</v>
      </c>
      <c r="D81" s="809"/>
      <c r="E81" s="810" t="s">
        <v>7866</v>
      </c>
      <c r="F81" s="810" t="s">
        <v>7873</v>
      </c>
      <c r="G81" s="810" t="s">
        <v>7874</v>
      </c>
      <c r="H81" s="807"/>
      <c r="I81" s="807"/>
      <c r="J81" s="807"/>
      <c r="K81" s="807"/>
      <c r="L81" s="807"/>
      <c r="M81" s="807"/>
      <c r="N81" s="807"/>
      <c r="O81" s="807"/>
      <c r="P81" s="807"/>
      <c r="Q81" s="807"/>
      <c r="R81" s="807"/>
      <c r="S81" s="807"/>
      <c r="T81" s="807"/>
      <c r="U81" s="807"/>
      <c r="V81" s="807"/>
      <c r="W81" s="807"/>
      <c r="X81" s="807"/>
      <c r="Y81" s="807"/>
      <c r="Z81" s="807"/>
      <c r="AA81" s="807"/>
      <c r="AB81" s="1945">
        <v>2.0</v>
      </c>
      <c r="AC81" s="1047" t="s">
        <v>55</v>
      </c>
      <c r="AD81" s="1047" t="s">
        <v>433</v>
      </c>
      <c r="AE81" s="809"/>
      <c r="AF81" s="809"/>
      <c r="AG81" s="888"/>
      <c r="AH81" s="892"/>
    </row>
    <row r="82" ht="15.75" customHeight="1">
      <c r="A82" s="1194"/>
      <c r="B82" s="809"/>
      <c r="C82" s="810" t="s">
        <v>7250</v>
      </c>
      <c r="D82" s="809"/>
      <c r="E82" s="810" t="s">
        <v>7866</v>
      </c>
      <c r="F82" s="810" t="s">
        <v>7875</v>
      </c>
      <c r="G82" s="810" t="s">
        <v>7876</v>
      </c>
      <c r="H82" s="807"/>
      <c r="I82" s="807"/>
      <c r="J82" s="807"/>
      <c r="K82" s="807"/>
      <c r="L82" s="807"/>
      <c r="M82" s="807"/>
      <c r="N82" s="807"/>
      <c r="O82" s="807"/>
      <c r="P82" s="807"/>
      <c r="Q82" s="807"/>
      <c r="R82" s="807"/>
      <c r="S82" s="807"/>
      <c r="T82" s="807"/>
      <c r="U82" s="807"/>
      <c r="V82" s="807"/>
      <c r="W82" s="807"/>
      <c r="X82" s="807"/>
      <c r="Y82" s="807"/>
      <c r="Z82" s="807"/>
      <c r="AA82" s="807"/>
      <c r="AB82" s="1945">
        <v>2.0</v>
      </c>
      <c r="AC82" s="1047" t="s">
        <v>55</v>
      </c>
      <c r="AD82" s="1047" t="s">
        <v>433</v>
      </c>
      <c r="AE82" s="809"/>
      <c r="AF82" s="809"/>
      <c r="AG82" s="809"/>
      <c r="AH82" s="811"/>
    </row>
    <row r="83" ht="15.75" customHeight="1">
      <c r="A83" s="1194"/>
      <c r="B83" s="809"/>
      <c r="C83" s="810" t="s">
        <v>7877</v>
      </c>
      <c r="D83" s="809"/>
      <c r="E83" s="810" t="s">
        <v>7866</v>
      </c>
      <c r="F83" s="810" t="s">
        <v>7878</v>
      </c>
      <c r="G83" s="810" t="s">
        <v>7879</v>
      </c>
      <c r="H83" s="807"/>
      <c r="I83" s="807"/>
      <c r="J83" s="805"/>
      <c r="K83" s="805"/>
      <c r="L83" s="805"/>
      <c r="M83" s="807"/>
      <c r="N83" s="807"/>
      <c r="O83" s="887"/>
      <c r="P83" s="887"/>
      <c r="Q83" s="887"/>
      <c r="R83" s="887"/>
      <c r="S83" s="887"/>
      <c r="T83" s="887"/>
      <c r="U83" s="805"/>
      <c r="V83" s="807"/>
      <c r="W83" s="887"/>
      <c r="X83" s="887"/>
      <c r="Y83" s="805"/>
      <c r="Z83" s="807"/>
      <c r="AA83" s="805"/>
      <c r="AB83" s="1945">
        <v>2.0</v>
      </c>
      <c r="AC83" s="1047" t="s">
        <v>55</v>
      </c>
      <c r="AD83" s="1047" t="s">
        <v>433</v>
      </c>
      <c r="AE83" s="809"/>
      <c r="AF83" s="810" t="s">
        <v>7880</v>
      </c>
      <c r="AG83" s="809"/>
      <c r="AH83" s="811"/>
    </row>
    <row r="84" ht="15.75" customHeight="1">
      <c r="A84" s="1194"/>
      <c r="B84" s="809"/>
      <c r="C84" s="810" t="s">
        <v>7881</v>
      </c>
      <c r="D84" s="809"/>
      <c r="E84" s="810" t="s">
        <v>7866</v>
      </c>
      <c r="F84" s="810" t="s">
        <v>7882</v>
      </c>
      <c r="G84" s="810" t="s">
        <v>7883</v>
      </c>
      <c r="H84" s="807"/>
      <c r="I84" s="807"/>
      <c r="J84" s="805"/>
      <c r="K84" s="805"/>
      <c r="L84" s="805"/>
      <c r="M84" s="807"/>
      <c r="N84" s="807"/>
      <c r="O84" s="887"/>
      <c r="P84" s="887"/>
      <c r="Q84" s="887"/>
      <c r="R84" s="887"/>
      <c r="S84" s="887"/>
      <c r="T84" s="887"/>
      <c r="U84" s="805"/>
      <c r="V84" s="807"/>
      <c r="W84" s="887"/>
      <c r="X84" s="887"/>
      <c r="Y84" s="805"/>
      <c r="Z84" s="807"/>
      <c r="AA84" s="805"/>
      <c r="AB84" s="1945">
        <v>2.0</v>
      </c>
      <c r="AC84" s="1047" t="s">
        <v>55</v>
      </c>
      <c r="AD84" s="1047" t="s">
        <v>433</v>
      </c>
      <c r="AE84" s="809"/>
      <c r="AF84" s="810" t="s">
        <v>7880</v>
      </c>
      <c r="AG84" s="809"/>
      <c r="AH84" s="811"/>
    </row>
    <row r="85" ht="15.75" customHeight="1">
      <c r="A85" s="1194"/>
      <c r="B85" s="809"/>
      <c r="C85" s="810" t="s">
        <v>7884</v>
      </c>
      <c r="D85" s="809"/>
      <c r="E85" s="810" t="s">
        <v>7866</v>
      </c>
      <c r="F85" s="810" t="s">
        <v>7885</v>
      </c>
      <c r="G85" s="810" t="s">
        <v>7886</v>
      </c>
      <c r="H85" s="807"/>
      <c r="I85" s="807"/>
      <c r="J85" s="830"/>
      <c r="K85" s="830"/>
      <c r="L85" s="830"/>
      <c r="M85" s="807"/>
      <c r="N85" s="807"/>
      <c r="O85" s="891"/>
      <c r="P85" s="891"/>
      <c r="Q85" s="891"/>
      <c r="R85" s="891"/>
      <c r="S85" s="891"/>
      <c r="T85" s="891"/>
      <c r="U85" s="830"/>
      <c r="V85" s="807"/>
      <c r="W85" s="891"/>
      <c r="X85" s="891"/>
      <c r="Y85" s="830"/>
      <c r="Z85" s="807"/>
      <c r="AA85" s="830"/>
      <c r="AB85" s="1945">
        <v>2.0</v>
      </c>
      <c r="AC85" s="1047" t="s">
        <v>55</v>
      </c>
      <c r="AD85" s="1047" t="s">
        <v>433</v>
      </c>
      <c r="AE85" s="809"/>
      <c r="AF85" s="809"/>
      <c r="AG85" s="809"/>
      <c r="AH85" s="811"/>
    </row>
    <row r="86" ht="15.75" customHeight="1">
      <c r="A86" s="1194"/>
      <c r="B86" s="809"/>
      <c r="C86" s="810" t="s">
        <v>7887</v>
      </c>
      <c r="D86" s="809"/>
      <c r="E86" s="810" t="s">
        <v>7866</v>
      </c>
      <c r="F86" s="810" t="s">
        <v>7888</v>
      </c>
      <c r="G86" s="810" t="s">
        <v>7889</v>
      </c>
      <c r="H86" s="807"/>
      <c r="I86" s="807"/>
      <c r="J86" s="830"/>
      <c r="K86" s="830"/>
      <c r="L86" s="830"/>
      <c r="M86" s="807"/>
      <c r="N86" s="807"/>
      <c r="O86" s="891"/>
      <c r="P86" s="891"/>
      <c r="Q86" s="891"/>
      <c r="R86" s="891"/>
      <c r="S86" s="891"/>
      <c r="T86" s="891"/>
      <c r="U86" s="830"/>
      <c r="V86" s="807"/>
      <c r="W86" s="891"/>
      <c r="X86" s="891"/>
      <c r="Y86" s="830"/>
      <c r="Z86" s="807"/>
      <c r="AA86" s="830"/>
      <c r="AB86" s="1945">
        <v>2.0</v>
      </c>
      <c r="AC86" s="1047" t="s">
        <v>55</v>
      </c>
      <c r="AD86" s="1047" t="s">
        <v>433</v>
      </c>
      <c r="AE86" s="809"/>
      <c r="AF86" s="810" t="s">
        <v>7890</v>
      </c>
      <c r="AG86" s="809"/>
      <c r="AH86" s="811"/>
    </row>
    <row r="87" ht="15.75" customHeight="1">
      <c r="A87" s="1194"/>
      <c r="B87" s="810" t="s">
        <v>7891</v>
      </c>
      <c r="C87" s="810" t="s">
        <v>7892</v>
      </c>
      <c r="D87" s="809"/>
      <c r="E87" s="810" t="s">
        <v>7866</v>
      </c>
      <c r="F87" s="810" t="s">
        <v>7893</v>
      </c>
      <c r="G87" s="810" t="s">
        <v>7894</v>
      </c>
      <c r="H87" s="807"/>
      <c r="I87" s="807"/>
      <c r="J87" s="807"/>
      <c r="K87" s="807"/>
      <c r="L87" s="807"/>
      <c r="M87" s="807"/>
      <c r="N87" s="807"/>
      <c r="O87" s="807"/>
      <c r="P87" s="807"/>
      <c r="Q87" s="807"/>
      <c r="R87" s="807"/>
      <c r="S87" s="807"/>
      <c r="T87" s="807"/>
      <c r="U87" s="807"/>
      <c r="V87" s="807"/>
      <c r="W87" s="807"/>
      <c r="X87" s="807"/>
      <c r="Y87" s="807"/>
      <c r="Z87" s="807"/>
      <c r="AA87" s="807"/>
      <c r="AB87" s="1945">
        <v>2.0</v>
      </c>
      <c r="AC87" s="1047" t="s">
        <v>55</v>
      </c>
      <c r="AD87" s="1047" t="s">
        <v>433</v>
      </c>
      <c r="AE87" s="888"/>
      <c r="AF87" s="888"/>
      <c r="AG87" s="888"/>
      <c r="AH87" s="892"/>
    </row>
    <row r="88" ht="15.75" customHeight="1">
      <c r="A88" s="1194"/>
      <c r="B88" s="809"/>
      <c r="C88" s="810" t="s">
        <v>7895</v>
      </c>
      <c r="D88" s="809"/>
      <c r="E88" s="810" t="s">
        <v>7866</v>
      </c>
      <c r="F88" s="810" t="s">
        <v>7896</v>
      </c>
      <c r="G88" s="810" t="s">
        <v>7897</v>
      </c>
      <c r="H88" s="807"/>
      <c r="I88" s="807"/>
      <c r="J88" s="807"/>
      <c r="K88" s="807"/>
      <c r="L88" s="807"/>
      <c r="M88" s="807"/>
      <c r="N88" s="807"/>
      <c r="O88" s="807"/>
      <c r="P88" s="807"/>
      <c r="Q88" s="807"/>
      <c r="R88" s="807"/>
      <c r="S88" s="807"/>
      <c r="T88" s="807"/>
      <c r="U88" s="807"/>
      <c r="V88" s="807"/>
      <c r="W88" s="807"/>
      <c r="X88" s="807"/>
      <c r="Y88" s="807"/>
      <c r="Z88" s="807"/>
      <c r="AA88" s="807"/>
      <c r="AB88" s="1945">
        <v>2.0</v>
      </c>
      <c r="AC88" s="1047" t="s">
        <v>55</v>
      </c>
      <c r="AD88" s="1047" t="s">
        <v>433</v>
      </c>
      <c r="AE88" s="809"/>
      <c r="AF88" s="809"/>
      <c r="AG88" s="809"/>
      <c r="AH88" s="811"/>
    </row>
    <row r="89" ht="15.75" hidden="1" customHeight="1">
      <c r="A89" s="1032"/>
      <c r="B89" s="811"/>
      <c r="C89" s="811"/>
      <c r="D89" s="811"/>
      <c r="E89" s="811"/>
      <c r="F89" s="811"/>
      <c r="G89" s="811"/>
      <c r="H89" s="807"/>
      <c r="I89" s="807"/>
      <c r="J89" s="805"/>
      <c r="K89" s="805"/>
      <c r="L89" s="805"/>
      <c r="M89" s="807"/>
      <c r="N89" s="807"/>
      <c r="O89" s="887"/>
      <c r="P89" s="887"/>
      <c r="Q89" s="887"/>
      <c r="R89" s="887"/>
      <c r="S89" s="887"/>
      <c r="T89" s="887"/>
      <c r="U89" s="805"/>
      <c r="V89" s="807"/>
      <c r="W89" s="887"/>
      <c r="X89" s="887"/>
      <c r="Y89" s="805"/>
      <c r="Z89" s="807"/>
      <c r="AA89" s="805"/>
      <c r="AB89" s="805"/>
      <c r="AC89" s="830"/>
      <c r="AD89" s="807"/>
      <c r="AE89" s="811"/>
      <c r="AF89" s="811"/>
      <c r="AG89" s="811"/>
      <c r="AH89" s="811"/>
    </row>
    <row r="90" ht="15.75" hidden="1" customHeight="1">
      <c r="A90" s="1032"/>
      <c r="B90" s="811"/>
      <c r="C90" s="811"/>
      <c r="D90" s="811"/>
      <c r="E90" s="811"/>
      <c r="F90" s="811"/>
      <c r="G90" s="811"/>
      <c r="H90" s="830"/>
      <c r="I90" s="830"/>
      <c r="J90" s="830"/>
      <c r="K90" s="830"/>
      <c r="L90" s="830"/>
      <c r="M90" s="830"/>
      <c r="N90" s="830"/>
      <c r="O90" s="830"/>
      <c r="P90" s="830"/>
      <c r="Q90" s="830"/>
      <c r="R90" s="830"/>
      <c r="S90" s="830"/>
      <c r="T90" s="830"/>
      <c r="U90" s="830"/>
      <c r="V90" s="830"/>
      <c r="W90" s="830"/>
      <c r="X90" s="830"/>
      <c r="Y90" s="830"/>
      <c r="Z90" s="830"/>
      <c r="AA90" s="830"/>
      <c r="AB90" s="807"/>
      <c r="AC90" s="807"/>
      <c r="AD90" s="807"/>
      <c r="AE90" s="811"/>
      <c r="AF90" s="811"/>
      <c r="AG90" s="811"/>
      <c r="AH90" s="811"/>
    </row>
    <row r="91" ht="15.75" hidden="1" customHeight="1">
      <c r="A91" s="1032"/>
      <c r="B91" s="811"/>
      <c r="C91" s="811"/>
      <c r="D91" s="811"/>
      <c r="E91" s="811"/>
      <c r="F91" s="890"/>
      <c r="G91" s="890"/>
      <c r="H91" s="807"/>
      <c r="I91" s="807"/>
      <c r="J91" s="830"/>
      <c r="K91" s="830"/>
      <c r="L91" s="830"/>
      <c r="M91" s="807"/>
      <c r="N91" s="807"/>
      <c r="O91" s="891"/>
      <c r="P91" s="891"/>
      <c r="Q91" s="891"/>
      <c r="R91" s="891"/>
      <c r="S91" s="891"/>
      <c r="T91" s="891"/>
      <c r="U91" s="830"/>
      <c r="V91" s="807"/>
      <c r="W91" s="891"/>
      <c r="X91" s="891"/>
      <c r="Y91" s="830"/>
      <c r="Z91" s="807"/>
      <c r="AA91" s="830"/>
      <c r="AB91" s="830"/>
      <c r="AC91" s="807"/>
      <c r="AD91" s="807"/>
      <c r="AE91" s="890"/>
      <c r="AF91" s="890"/>
      <c r="AG91" s="811"/>
      <c r="AH91" s="811"/>
    </row>
    <row r="92" ht="15.75" hidden="1" customHeight="1">
      <c r="A92" s="1032"/>
      <c r="B92" s="811"/>
      <c r="C92" s="811"/>
      <c r="D92" s="811"/>
      <c r="E92" s="811"/>
      <c r="F92" s="890"/>
      <c r="G92" s="811"/>
      <c r="H92" s="830"/>
      <c r="I92" s="830"/>
      <c r="J92" s="830"/>
      <c r="K92" s="830"/>
      <c r="L92" s="830"/>
      <c r="M92" s="830"/>
      <c r="N92" s="830"/>
      <c r="O92" s="830"/>
      <c r="P92" s="830"/>
      <c r="Q92" s="830"/>
      <c r="R92" s="830"/>
      <c r="S92" s="830"/>
      <c r="T92" s="830"/>
      <c r="U92" s="830"/>
      <c r="V92" s="830"/>
      <c r="W92" s="830"/>
      <c r="X92" s="830"/>
      <c r="Y92" s="830"/>
      <c r="Z92" s="830"/>
      <c r="AA92" s="830"/>
      <c r="AB92" s="830"/>
      <c r="AC92" s="830"/>
      <c r="AD92" s="807"/>
      <c r="AE92" s="890"/>
      <c r="AF92" s="890"/>
      <c r="AG92" s="892"/>
      <c r="AH92" s="892"/>
    </row>
    <row r="93" ht="15.75" hidden="1" customHeight="1">
      <c r="A93" s="1032"/>
      <c r="B93" s="811"/>
      <c r="C93" s="811"/>
      <c r="D93" s="811"/>
      <c r="E93" s="886"/>
      <c r="F93" s="1036"/>
      <c r="G93" s="811"/>
      <c r="H93" s="807"/>
      <c r="I93" s="807"/>
      <c r="J93" s="830"/>
      <c r="K93" s="830"/>
      <c r="L93" s="830"/>
      <c r="M93" s="807"/>
      <c r="N93" s="807"/>
      <c r="O93" s="891"/>
      <c r="P93" s="891"/>
      <c r="Q93" s="891"/>
      <c r="R93" s="891"/>
      <c r="S93" s="891"/>
      <c r="T93" s="891"/>
      <c r="U93" s="830"/>
      <c r="V93" s="807"/>
      <c r="W93" s="891"/>
      <c r="X93" s="891"/>
      <c r="Y93" s="830"/>
      <c r="Z93" s="807"/>
      <c r="AA93" s="830"/>
      <c r="AB93" s="830"/>
      <c r="AC93" s="830"/>
      <c r="AD93" s="807"/>
      <c r="AE93" s="811"/>
      <c r="AF93" s="892"/>
      <c r="AG93" s="892"/>
      <c r="AH93" s="892"/>
    </row>
    <row r="94" ht="15.75" hidden="1" customHeight="1">
      <c r="A94" s="884"/>
      <c r="B94" s="1034"/>
      <c r="C94" s="1324"/>
      <c r="D94" s="886"/>
      <c r="E94" s="886"/>
      <c r="F94" s="884"/>
      <c r="G94" s="1034"/>
      <c r="H94" s="807"/>
      <c r="I94" s="807"/>
      <c r="J94" s="830"/>
      <c r="K94" s="830"/>
      <c r="L94" s="830"/>
      <c r="M94" s="807"/>
      <c r="N94" s="807"/>
      <c r="O94" s="891"/>
      <c r="P94" s="891"/>
      <c r="Q94" s="891"/>
      <c r="R94" s="891"/>
      <c r="S94" s="891"/>
      <c r="T94" s="891"/>
      <c r="U94" s="830"/>
      <c r="V94" s="807"/>
      <c r="W94" s="891"/>
      <c r="X94" s="891"/>
      <c r="Y94" s="830"/>
      <c r="Z94" s="807"/>
      <c r="AA94" s="830"/>
      <c r="AB94" s="830"/>
      <c r="AC94" s="830"/>
      <c r="AD94" s="807"/>
      <c r="AE94" s="1046"/>
      <c r="AF94" s="1048"/>
      <c r="AG94" s="1048"/>
      <c r="AH94" s="1048"/>
    </row>
    <row r="95" ht="15.75" hidden="1" customHeight="1">
      <c r="A95" s="1032"/>
      <c r="B95" s="811"/>
      <c r="C95" s="890"/>
      <c r="D95" s="890"/>
      <c r="E95" s="811"/>
      <c r="F95" s="1033"/>
      <c r="G95" s="890"/>
      <c r="H95" s="807"/>
      <c r="I95" s="807"/>
      <c r="J95" s="830"/>
      <c r="K95" s="830"/>
      <c r="L95" s="830"/>
      <c r="M95" s="807"/>
      <c r="N95" s="807"/>
      <c r="O95" s="891"/>
      <c r="P95" s="891"/>
      <c r="Q95" s="891"/>
      <c r="R95" s="891"/>
      <c r="S95" s="891"/>
      <c r="T95" s="891"/>
      <c r="U95" s="830"/>
      <c r="V95" s="807"/>
      <c r="W95" s="891"/>
      <c r="X95" s="891"/>
      <c r="Y95" s="830"/>
      <c r="Z95" s="807"/>
      <c r="AA95" s="830"/>
      <c r="AB95" s="830"/>
      <c r="AC95" s="830"/>
      <c r="AD95" s="807"/>
      <c r="AE95" s="892"/>
      <c r="AF95" s="892"/>
      <c r="AG95" s="892"/>
      <c r="AH95" s="892"/>
    </row>
    <row r="96" ht="15.75" hidden="1" customHeight="1">
      <c r="A96" s="1032"/>
      <c r="B96" s="811"/>
      <c r="C96" s="811"/>
      <c r="D96" s="1034"/>
      <c r="E96" s="886"/>
      <c r="F96" s="1033"/>
      <c r="G96" s="890"/>
      <c r="H96" s="807"/>
      <c r="I96" s="807"/>
      <c r="J96" s="830"/>
      <c r="K96" s="830"/>
      <c r="L96" s="830"/>
      <c r="M96" s="807"/>
      <c r="N96" s="807"/>
      <c r="O96" s="891"/>
      <c r="P96" s="891"/>
      <c r="Q96" s="891"/>
      <c r="R96" s="891"/>
      <c r="S96" s="891"/>
      <c r="T96" s="891"/>
      <c r="U96" s="830"/>
      <c r="V96" s="807"/>
      <c r="W96" s="891"/>
      <c r="X96" s="891"/>
      <c r="Y96" s="830"/>
      <c r="Z96" s="807"/>
      <c r="AA96" s="830"/>
      <c r="AB96" s="830"/>
      <c r="AC96" s="830"/>
      <c r="AD96" s="807"/>
      <c r="AE96" s="892"/>
      <c r="AF96" s="892"/>
      <c r="AG96" s="890"/>
      <c r="AH96" s="892"/>
    </row>
    <row r="97" ht="15.75" hidden="1" customHeight="1">
      <c r="A97" s="1032"/>
      <c r="B97" s="811"/>
      <c r="C97" s="811"/>
      <c r="D97" s="890"/>
      <c r="E97" s="890"/>
      <c r="F97" s="1033"/>
      <c r="G97" s="890"/>
      <c r="H97" s="807"/>
      <c r="I97" s="807"/>
      <c r="J97" s="830"/>
      <c r="K97" s="830"/>
      <c r="L97" s="830"/>
      <c r="M97" s="807"/>
      <c r="N97" s="807"/>
      <c r="O97" s="891"/>
      <c r="P97" s="891"/>
      <c r="Q97" s="891"/>
      <c r="R97" s="891"/>
      <c r="S97" s="891"/>
      <c r="T97" s="891"/>
      <c r="U97" s="830"/>
      <c r="V97" s="807"/>
      <c r="W97" s="891"/>
      <c r="X97" s="891"/>
      <c r="Y97" s="830"/>
      <c r="Z97" s="807"/>
      <c r="AA97" s="830"/>
      <c r="AB97" s="830"/>
      <c r="AC97" s="830"/>
      <c r="AD97" s="807"/>
      <c r="AE97" s="892"/>
      <c r="AF97" s="892"/>
      <c r="AG97" s="892"/>
      <c r="AH97" s="892"/>
    </row>
    <row r="98" ht="15.75" hidden="1" customHeight="1">
      <c r="A98" s="1032"/>
      <c r="B98" s="811"/>
      <c r="C98" s="890"/>
      <c r="D98" s="890"/>
      <c r="E98" s="890"/>
      <c r="F98" s="1033"/>
      <c r="G98" s="890"/>
      <c r="H98" s="807"/>
      <c r="I98" s="807"/>
      <c r="J98" s="830"/>
      <c r="K98" s="830"/>
      <c r="L98" s="830"/>
      <c r="M98" s="807"/>
      <c r="N98" s="807"/>
      <c r="O98" s="891"/>
      <c r="P98" s="891"/>
      <c r="Q98" s="891"/>
      <c r="R98" s="891"/>
      <c r="S98" s="891"/>
      <c r="T98" s="891"/>
      <c r="U98" s="830"/>
      <c r="V98" s="807"/>
      <c r="W98" s="891"/>
      <c r="X98" s="891"/>
      <c r="Y98" s="830"/>
      <c r="Z98" s="807"/>
      <c r="AA98" s="830"/>
      <c r="AB98" s="805"/>
      <c r="AC98" s="830"/>
      <c r="AD98" s="807"/>
      <c r="AE98" s="892"/>
      <c r="AF98" s="892"/>
      <c r="AG98" s="892"/>
      <c r="AH98" s="892"/>
    </row>
    <row r="99" ht="15.75" hidden="1" customHeight="1">
      <c r="A99" s="1032"/>
      <c r="B99" s="811"/>
      <c r="C99" s="811"/>
      <c r="D99" s="886"/>
      <c r="E99" s="886"/>
      <c r="F99" s="1033"/>
      <c r="G99" s="1034"/>
      <c r="H99" s="805"/>
      <c r="I99" s="805"/>
      <c r="J99" s="805"/>
      <c r="K99" s="805"/>
      <c r="L99" s="805"/>
      <c r="M99" s="805"/>
      <c r="N99" s="805"/>
      <c r="O99" s="805"/>
      <c r="P99" s="805"/>
      <c r="Q99" s="805"/>
      <c r="R99" s="805"/>
      <c r="S99" s="805"/>
      <c r="T99" s="805"/>
      <c r="U99" s="805"/>
      <c r="V99" s="805"/>
      <c r="W99" s="805"/>
      <c r="X99" s="805"/>
      <c r="Y99" s="805"/>
      <c r="Z99" s="805"/>
      <c r="AA99" s="805"/>
      <c r="AB99" s="805"/>
      <c r="AC99" s="830"/>
      <c r="AD99" s="807"/>
      <c r="AE99" s="892"/>
      <c r="AF99" s="892"/>
      <c r="AG99" s="890"/>
      <c r="AH99" s="892"/>
    </row>
    <row r="100" ht="15.75" hidden="1" customHeight="1">
      <c r="A100" s="1032"/>
      <c r="B100" s="811"/>
      <c r="C100" s="811"/>
      <c r="D100" s="890"/>
      <c r="E100" s="890"/>
      <c r="F100" s="1033"/>
      <c r="G100" s="1034"/>
      <c r="H100" s="830"/>
      <c r="I100" s="830"/>
      <c r="J100" s="830"/>
      <c r="K100" s="830"/>
      <c r="L100" s="830"/>
      <c r="M100" s="830"/>
      <c r="N100" s="830"/>
      <c r="O100" s="830"/>
      <c r="P100" s="830"/>
      <c r="Q100" s="830"/>
      <c r="R100" s="830"/>
      <c r="S100" s="830"/>
      <c r="T100" s="830"/>
      <c r="U100" s="830"/>
      <c r="V100" s="830"/>
      <c r="W100" s="830"/>
      <c r="X100" s="830"/>
      <c r="Y100" s="830"/>
      <c r="Z100" s="830"/>
      <c r="AA100" s="830"/>
      <c r="AB100" s="830"/>
      <c r="AC100" s="830"/>
      <c r="AD100" s="807"/>
      <c r="AE100" s="892"/>
      <c r="AF100" s="892"/>
      <c r="AG100" s="892"/>
      <c r="AH100" s="892"/>
    </row>
    <row r="101" hidden="1">
      <c r="A101" s="1032"/>
      <c r="B101" s="811"/>
      <c r="C101" s="890"/>
      <c r="D101" s="890"/>
      <c r="E101" s="890"/>
      <c r="F101" s="1033"/>
      <c r="G101" s="1034"/>
      <c r="H101" s="830"/>
      <c r="I101" s="830"/>
      <c r="J101" s="805"/>
      <c r="K101" s="805"/>
      <c r="L101" s="805"/>
      <c r="M101" s="830"/>
      <c r="N101" s="830"/>
      <c r="O101" s="830"/>
      <c r="P101" s="830"/>
      <c r="Q101" s="830"/>
      <c r="R101" s="830"/>
      <c r="S101" s="830"/>
      <c r="T101" s="830"/>
      <c r="U101" s="805"/>
      <c r="V101" s="830"/>
      <c r="W101" s="830"/>
      <c r="X101" s="830"/>
      <c r="Y101" s="805"/>
      <c r="Z101" s="830"/>
      <c r="AA101" s="805"/>
      <c r="AB101" s="830"/>
      <c r="AC101" s="830"/>
      <c r="AD101" s="807"/>
      <c r="AE101" s="892"/>
      <c r="AF101" s="892"/>
      <c r="AG101" s="892"/>
      <c r="AH101" s="892"/>
    </row>
    <row r="102" hidden="1">
      <c r="A102" s="1032"/>
      <c r="B102" s="811"/>
      <c r="C102" s="890"/>
      <c r="D102" s="890"/>
      <c r="E102" s="1034"/>
      <c r="F102" s="1033"/>
      <c r="G102" s="1034"/>
      <c r="H102" s="805"/>
      <c r="I102" s="805"/>
      <c r="J102" s="805"/>
      <c r="K102" s="805"/>
      <c r="L102" s="805"/>
      <c r="M102" s="805"/>
      <c r="N102" s="805"/>
      <c r="O102" s="805"/>
      <c r="P102" s="805"/>
      <c r="Q102" s="805"/>
      <c r="R102" s="805"/>
      <c r="S102" s="805"/>
      <c r="T102" s="805"/>
      <c r="U102" s="805"/>
      <c r="V102" s="805"/>
      <c r="W102" s="805"/>
      <c r="X102" s="805"/>
      <c r="Y102" s="805"/>
      <c r="Z102" s="805"/>
      <c r="AA102" s="805"/>
      <c r="AB102" s="805"/>
      <c r="AC102" s="830"/>
      <c r="AD102" s="807"/>
      <c r="AE102" s="892"/>
      <c r="AF102" s="892"/>
      <c r="AG102" s="892"/>
      <c r="AH102" s="892"/>
    </row>
    <row r="103" ht="15.75" hidden="1" customHeight="1">
      <c r="A103" s="1032"/>
      <c r="B103" s="811"/>
      <c r="C103" s="811"/>
      <c r="D103" s="890"/>
      <c r="E103" s="890"/>
      <c r="F103" s="890"/>
      <c r="G103" s="890"/>
      <c r="H103" s="805"/>
      <c r="I103" s="805"/>
      <c r="J103" s="805"/>
      <c r="K103" s="805"/>
      <c r="L103" s="805"/>
      <c r="M103" s="805"/>
      <c r="N103" s="805"/>
      <c r="O103" s="805"/>
      <c r="P103" s="805"/>
      <c r="Q103" s="805"/>
      <c r="R103" s="805"/>
      <c r="S103" s="805"/>
      <c r="T103" s="805"/>
      <c r="U103" s="805"/>
      <c r="V103" s="805"/>
      <c r="W103" s="805"/>
      <c r="X103" s="805"/>
      <c r="Y103" s="805"/>
      <c r="Z103" s="805"/>
      <c r="AA103" s="805"/>
      <c r="AB103" s="805"/>
      <c r="AC103" s="830"/>
      <c r="AD103" s="807"/>
      <c r="AE103" s="811"/>
      <c r="AF103" s="811"/>
      <c r="AG103" s="890"/>
      <c r="AH103" s="890"/>
    </row>
    <row r="104" ht="15.75" hidden="1" customHeight="1">
      <c r="A104" s="1032"/>
      <c r="B104" s="1033"/>
      <c r="C104" s="811"/>
      <c r="D104" s="890"/>
      <c r="E104" s="811"/>
      <c r="F104" s="890"/>
      <c r="G104" s="890"/>
      <c r="H104" s="830"/>
      <c r="I104" s="830"/>
      <c r="J104" s="805"/>
      <c r="K104" s="805"/>
      <c r="L104" s="805"/>
      <c r="M104" s="830"/>
      <c r="N104" s="830"/>
      <c r="O104" s="830"/>
      <c r="P104" s="830"/>
      <c r="Q104" s="830"/>
      <c r="R104" s="830"/>
      <c r="S104" s="830"/>
      <c r="T104" s="830"/>
      <c r="U104" s="805"/>
      <c r="V104" s="830"/>
      <c r="W104" s="830"/>
      <c r="X104" s="830"/>
      <c r="Y104" s="805"/>
      <c r="Z104" s="830"/>
      <c r="AA104" s="805"/>
      <c r="AB104" s="805"/>
      <c r="AC104" s="830"/>
      <c r="AD104" s="807"/>
      <c r="AE104" s="811"/>
      <c r="AF104" s="811"/>
      <c r="AG104" s="811"/>
      <c r="AH104" s="890"/>
    </row>
    <row r="105" ht="15.75" hidden="1" customHeight="1">
      <c r="A105" s="1032"/>
      <c r="B105" s="811"/>
      <c r="C105" s="890"/>
      <c r="D105" s="890"/>
      <c r="E105" s="811"/>
      <c r="F105" s="890"/>
      <c r="G105" s="890"/>
      <c r="H105" s="830"/>
      <c r="I105" s="830"/>
      <c r="J105" s="805"/>
      <c r="K105" s="805"/>
      <c r="L105" s="805"/>
      <c r="M105" s="830"/>
      <c r="N105" s="830"/>
      <c r="O105" s="830"/>
      <c r="P105" s="830"/>
      <c r="Q105" s="830"/>
      <c r="R105" s="830"/>
      <c r="S105" s="830"/>
      <c r="T105" s="830"/>
      <c r="U105" s="805"/>
      <c r="V105" s="830"/>
      <c r="W105" s="830"/>
      <c r="X105" s="830"/>
      <c r="Y105" s="805"/>
      <c r="Z105" s="830"/>
      <c r="AA105" s="805"/>
      <c r="AB105" s="805"/>
      <c r="AC105" s="830"/>
      <c r="AD105" s="807"/>
      <c r="AE105" s="811"/>
      <c r="AF105" s="811"/>
      <c r="AG105" s="811"/>
      <c r="AH105" s="890"/>
    </row>
    <row r="106" ht="15.75" hidden="1" customHeight="1">
      <c r="A106" s="1032"/>
      <c r="B106" s="811"/>
      <c r="C106" s="811"/>
      <c r="D106" s="890"/>
      <c r="E106" s="890"/>
      <c r="F106" s="1033"/>
      <c r="G106" s="890"/>
      <c r="H106" s="805"/>
      <c r="I106" s="805"/>
      <c r="J106" s="805"/>
      <c r="K106" s="805"/>
      <c r="L106" s="805"/>
      <c r="M106" s="805"/>
      <c r="N106" s="805"/>
      <c r="O106" s="805"/>
      <c r="P106" s="805"/>
      <c r="Q106" s="805"/>
      <c r="R106" s="805"/>
      <c r="S106" s="805"/>
      <c r="T106" s="805"/>
      <c r="U106" s="805"/>
      <c r="V106" s="805"/>
      <c r="W106" s="805"/>
      <c r="X106" s="805"/>
      <c r="Y106" s="805"/>
      <c r="Z106" s="805"/>
      <c r="AA106" s="805"/>
      <c r="AB106" s="805"/>
      <c r="AC106" s="830"/>
      <c r="AD106" s="807"/>
      <c r="AE106" s="892"/>
      <c r="AF106" s="892"/>
      <c r="AG106" s="892"/>
      <c r="AH106" s="892"/>
    </row>
    <row r="107" ht="15.75" hidden="1" customHeight="1">
      <c r="A107" s="1032"/>
      <c r="B107" s="811"/>
      <c r="C107" s="1034"/>
      <c r="D107" s="1034"/>
      <c r="E107" s="1034"/>
      <c r="F107" s="1033"/>
      <c r="G107" s="890"/>
      <c r="H107" s="805"/>
      <c r="I107" s="805"/>
      <c r="J107" s="805"/>
      <c r="K107" s="805"/>
      <c r="L107" s="805"/>
      <c r="M107" s="805"/>
      <c r="N107" s="805"/>
      <c r="O107" s="805"/>
      <c r="P107" s="805"/>
      <c r="Q107" s="805"/>
      <c r="R107" s="805"/>
      <c r="S107" s="805"/>
      <c r="T107" s="805"/>
      <c r="U107" s="805"/>
      <c r="V107" s="805"/>
      <c r="W107" s="805"/>
      <c r="X107" s="805"/>
      <c r="Y107" s="805"/>
      <c r="Z107" s="805"/>
      <c r="AA107" s="805"/>
      <c r="AB107" s="805"/>
      <c r="AC107" s="830"/>
      <c r="AD107" s="807"/>
      <c r="AE107" s="890"/>
      <c r="AF107" s="892"/>
      <c r="AG107" s="892"/>
      <c r="AH107" s="892"/>
    </row>
    <row r="108" ht="15.75" hidden="1" customHeight="1">
      <c r="A108" s="1032"/>
      <c r="B108" s="811"/>
      <c r="C108" s="890"/>
      <c r="D108" s="890"/>
      <c r="E108" s="890"/>
      <c r="F108" s="1033"/>
      <c r="G108" s="890"/>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30"/>
      <c r="AD108" s="807"/>
      <c r="AE108" s="892"/>
      <c r="AF108" s="892"/>
      <c r="AG108" s="892"/>
      <c r="AH108" s="892"/>
    </row>
    <row r="109" ht="15.75" hidden="1" customHeight="1">
      <c r="A109" s="1032"/>
      <c r="B109" s="811"/>
      <c r="C109" s="890"/>
      <c r="D109" s="890"/>
      <c r="E109" s="890"/>
      <c r="F109" s="890"/>
      <c r="G109" s="890"/>
      <c r="H109" s="805"/>
      <c r="I109" s="805"/>
      <c r="J109" s="805"/>
      <c r="K109" s="805"/>
      <c r="L109" s="805"/>
      <c r="M109" s="805"/>
      <c r="N109" s="805"/>
      <c r="O109" s="805"/>
      <c r="P109" s="805"/>
      <c r="Q109" s="805"/>
      <c r="R109" s="805"/>
      <c r="S109" s="805"/>
      <c r="T109" s="805"/>
      <c r="U109" s="805"/>
      <c r="V109" s="805"/>
      <c r="W109" s="805"/>
      <c r="X109" s="805"/>
      <c r="Y109" s="805"/>
      <c r="Z109" s="805"/>
      <c r="AA109" s="805"/>
      <c r="AB109" s="805"/>
      <c r="AC109" s="830"/>
      <c r="AD109" s="807"/>
      <c r="AE109" s="892"/>
      <c r="AF109" s="892"/>
      <c r="AG109" s="892"/>
      <c r="AH109" s="892"/>
    </row>
    <row r="110" ht="15.75" hidden="1" customHeight="1">
      <c r="A110" s="1035"/>
      <c r="B110" s="1036"/>
      <c r="C110" s="1036"/>
      <c r="D110" s="1036"/>
      <c r="E110" s="1036"/>
      <c r="F110" s="1033"/>
      <c r="G110" s="1033"/>
      <c r="H110" s="805"/>
      <c r="I110" s="805"/>
      <c r="J110" s="805"/>
      <c r="K110" s="805"/>
      <c r="L110" s="805"/>
      <c r="M110" s="805"/>
      <c r="N110" s="805"/>
      <c r="O110" s="805"/>
      <c r="P110" s="805"/>
      <c r="Q110" s="805"/>
      <c r="R110" s="805"/>
      <c r="S110" s="805"/>
      <c r="T110" s="805"/>
      <c r="U110" s="805"/>
      <c r="V110" s="805"/>
      <c r="W110" s="805"/>
      <c r="X110" s="805"/>
      <c r="Y110" s="805"/>
      <c r="Z110" s="805"/>
      <c r="AA110" s="805"/>
      <c r="AB110" s="805"/>
      <c r="AC110" s="830"/>
      <c r="AD110" s="807"/>
      <c r="AE110" s="1037"/>
      <c r="AF110" s="1037"/>
      <c r="AG110" s="1037"/>
      <c r="AH110" s="1037"/>
    </row>
    <row r="111" ht="15.75" hidden="1" customHeight="1">
      <c r="A111" s="1038"/>
      <c r="B111" s="810"/>
      <c r="C111" s="810"/>
      <c r="D111" s="828"/>
      <c r="E111" s="828"/>
      <c r="F111" s="828"/>
      <c r="G111" s="828"/>
      <c r="H111" s="805"/>
      <c r="I111" s="805"/>
      <c r="J111" s="805"/>
      <c r="K111" s="805"/>
      <c r="L111" s="805"/>
      <c r="M111" s="805"/>
      <c r="N111" s="805"/>
      <c r="O111" s="805"/>
      <c r="P111" s="805"/>
      <c r="Q111" s="805"/>
      <c r="R111" s="805"/>
      <c r="S111" s="805"/>
      <c r="T111" s="805"/>
      <c r="U111" s="805"/>
      <c r="V111" s="805"/>
      <c r="W111" s="805"/>
      <c r="X111" s="805"/>
      <c r="Y111" s="805"/>
      <c r="Z111" s="805"/>
      <c r="AA111" s="805"/>
      <c r="AB111" s="830"/>
      <c r="AC111" s="830"/>
      <c r="AD111" s="807"/>
      <c r="AE111" s="889"/>
      <c r="AF111" s="889"/>
      <c r="AG111" s="889"/>
      <c r="AH111" s="889"/>
    </row>
    <row r="112" ht="15.75" hidden="1" customHeight="1">
      <c r="A112" s="1038"/>
      <c r="B112" s="810"/>
      <c r="C112" s="810"/>
      <c r="D112" s="828"/>
      <c r="E112" s="1033"/>
      <c r="F112" s="828"/>
      <c r="G112" s="828"/>
      <c r="H112" s="805"/>
      <c r="I112" s="805"/>
      <c r="J112" s="805"/>
      <c r="K112" s="805"/>
      <c r="L112" s="805"/>
      <c r="M112" s="805"/>
      <c r="N112" s="805"/>
      <c r="O112" s="805"/>
      <c r="P112" s="805"/>
      <c r="Q112" s="805"/>
      <c r="R112" s="805"/>
      <c r="S112" s="805"/>
      <c r="T112" s="805"/>
      <c r="U112" s="805"/>
      <c r="V112" s="805"/>
      <c r="W112" s="805"/>
      <c r="X112" s="805"/>
      <c r="Y112" s="805"/>
      <c r="Z112" s="805"/>
      <c r="AA112" s="805"/>
      <c r="AB112" s="805"/>
      <c r="AC112" s="830"/>
      <c r="AD112" s="807"/>
      <c r="AE112" s="889"/>
      <c r="AF112" s="889"/>
      <c r="AG112" s="889"/>
      <c r="AH112" s="889"/>
    </row>
    <row r="113" ht="15.75" hidden="1" customHeight="1">
      <c r="A113" s="1038"/>
      <c r="B113" s="810"/>
      <c r="C113" s="810"/>
      <c r="D113" s="828"/>
      <c r="E113" s="1033"/>
      <c r="F113" s="828"/>
      <c r="G113" s="828"/>
      <c r="H113" s="805"/>
      <c r="I113" s="805"/>
      <c r="J113" s="830"/>
      <c r="K113" s="805"/>
      <c r="L113" s="805"/>
      <c r="M113" s="805"/>
      <c r="N113" s="805"/>
      <c r="O113" s="830"/>
      <c r="P113" s="830"/>
      <c r="Q113" s="830"/>
      <c r="R113" s="830"/>
      <c r="S113" s="830"/>
      <c r="T113" s="830"/>
      <c r="U113" s="830"/>
      <c r="V113" s="805"/>
      <c r="W113" s="830"/>
      <c r="X113" s="830"/>
      <c r="Y113" s="830"/>
      <c r="Z113" s="805"/>
      <c r="AA113" s="830"/>
      <c r="AB113" s="830"/>
      <c r="AC113" s="830"/>
      <c r="AD113" s="807"/>
      <c r="AE113" s="889"/>
      <c r="AF113" s="889"/>
      <c r="AG113" s="889"/>
      <c r="AH113" s="889"/>
    </row>
    <row r="114" ht="15.75" hidden="1" customHeight="1">
      <c r="A114" s="1038"/>
      <c r="B114" s="810"/>
      <c r="C114" s="810"/>
      <c r="D114" s="828"/>
      <c r="E114" s="1033"/>
      <c r="F114" s="828"/>
      <c r="G114" s="828"/>
      <c r="H114" s="805"/>
      <c r="I114" s="805"/>
      <c r="J114" s="830"/>
      <c r="K114" s="830"/>
      <c r="L114" s="830"/>
      <c r="M114" s="805"/>
      <c r="N114" s="805"/>
      <c r="O114" s="830"/>
      <c r="P114" s="830"/>
      <c r="Q114" s="830"/>
      <c r="R114" s="830"/>
      <c r="S114" s="830"/>
      <c r="T114" s="830"/>
      <c r="U114" s="830"/>
      <c r="V114" s="805"/>
      <c r="W114" s="830"/>
      <c r="X114" s="830"/>
      <c r="Y114" s="830"/>
      <c r="Z114" s="805"/>
      <c r="AA114" s="830"/>
      <c r="AB114" s="830"/>
      <c r="AC114" s="830"/>
      <c r="AD114" s="807"/>
      <c r="AE114" s="889"/>
      <c r="AF114" s="889"/>
      <c r="AG114" s="889"/>
      <c r="AH114" s="889"/>
    </row>
    <row r="115" ht="15.75" hidden="1" customHeight="1">
      <c r="A115" s="1038"/>
      <c r="B115" s="810"/>
      <c r="C115" s="810"/>
      <c r="D115" s="828"/>
      <c r="E115" s="828"/>
      <c r="F115" s="828"/>
      <c r="G115" s="828"/>
      <c r="H115" s="805"/>
      <c r="I115" s="805"/>
      <c r="J115" s="830"/>
      <c r="K115" s="805"/>
      <c r="L115" s="805"/>
      <c r="M115" s="805"/>
      <c r="N115" s="805"/>
      <c r="O115" s="830"/>
      <c r="P115" s="830"/>
      <c r="Q115" s="830"/>
      <c r="R115" s="830"/>
      <c r="S115" s="830"/>
      <c r="T115" s="830"/>
      <c r="U115" s="830"/>
      <c r="V115" s="805"/>
      <c r="W115" s="830"/>
      <c r="X115" s="830"/>
      <c r="Y115" s="830"/>
      <c r="Z115" s="805"/>
      <c r="AA115" s="830"/>
      <c r="AB115" s="830"/>
      <c r="AC115" s="830"/>
      <c r="AD115" s="807"/>
      <c r="AE115" s="889"/>
      <c r="AF115" s="889"/>
      <c r="AG115" s="889"/>
      <c r="AH115" s="889"/>
    </row>
    <row r="116" ht="15.75" hidden="1" customHeight="1">
      <c r="A116" s="1038"/>
      <c r="B116" s="810"/>
      <c r="C116" s="810"/>
      <c r="D116" s="828"/>
      <c r="E116" s="1033"/>
      <c r="F116" s="828"/>
      <c r="G116" s="828"/>
      <c r="H116" s="805"/>
      <c r="I116" s="805"/>
      <c r="J116" s="830"/>
      <c r="K116" s="830"/>
      <c r="L116" s="830"/>
      <c r="M116" s="805"/>
      <c r="N116" s="805"/>
      <c r="O116" s="830"/>
      <c r="P116" s="830"/>
      <c r="Q116" s="830"/>
      <c r="R116" s="830"/>
      <c r="S116" s="830"/>
      <c r="T116" s="830"/>
      <c r="U116" s="830"/>
      <c r="V116" s="805"/>
      <c r="W116" s="830"/>
      <c r="X116" s="830"/>
      <c r="Y116" s="830"/>
      <c r="Z116" s="805"/>
      <c r="AA116" s="830"/>
      <c r="AB116" s="830"/>
      <c r="AC116" s="830"/>
      <c r="AD116" s="805"/>
      <c r="AE116" s="889"/>
      <c r="AF116" s="889"/>
      <c r="AG116" s="889"/>
      <c r="AH116" s="889"/>
    </row>
    <row r="117" ht="15.75" hidden="1" customHeight="1">
      <c r="A117" s="1038"/>
      <c r="B117" s="810"/>
      <c r="C117" s="810"/>
      <c r="D117" s="828"/>
      <c r="E117" s="1033"/>
      <c r="F117" s="828"/>
      <c r="G117" s="828"/>
      <c r="H117" s="805"/>
      <c r="I117" s="805"/>
      <c r="J117" s="830"/>
      <c r="K117" s="830"/>
      <c r="L117" s="830"/>
      <c r="M117" s="805"/>
      <c r="N117" s="805"/>
      <c r="O117" s="830"/>
      <c r="P117" s="830"/>
      <c r="Q117" s="830"/>
      <c r="R117" s="830"/>
      <c r="S117" s="830"/>
      <c r="T117" s="830"/>
      <c r="U117" s="830"/>
      <c r="V117" s="805"/>
      <c r="W117" s="830"/>
      <c r="X117" s="830"/>
      <c r="Y117" s="830"/>
      <c r="Z117" s="805"/>
      <c r="AA117" s="830"/>
      <c r="AB117" s="830"/>
      <c r="AC117" s="830"/>
      <c r="AD117" s="807"/>
      <c r="AE117" s="889"/>
      <c r="AF117" s="889"/>
      <c r="AG117" s="889"/>
      <c r="AH117" s="889"/>
    </row>
    <row r="118" ht="15.75" hidden="1" customHeight="1">
      <c r="A118" s="1038"/>
      <c r="B118" s="810"/>
      <c r="C118" s="810"/>
      <c r="D118" s="828"/>
      <c r="E118" s="1033"/>
      <c r="F118" s="828"/>
      <c r="G118" s="828"/>
      <c r="H118" s="805"/>
      <c r="I118" s="805"/>
      <c r="J118" s="805"/>
      <c r="K118" s="805"/>
      <c r="L118" s="805"/>
      <c r="M118" s="805"/>
      <c r="N118" s="805"/>
      <c r="O118" s="805"/>
      <c r="P118" s="805"/>
      <c r="Q118" s="805"/>
      <c r="R118" s="805"/>
      <c r="S118" s="805"/>
      <c r="T118" s="805"/>
      <c r="U118" s="805"/>
      <c r="V118" s="805"/>
      <c r="W118" s="805"/>
      <c r="X118" s="805"/>
      <c r="Y118" s="805"/>
      <c r="Z118" s="805"/>
      <c r="AA118" s="805"/>
      <c r="AB118" s="805"/>
      <c r="AC118" s="830"/>
      <c r="AD118" s="807"/>
      <c r="AE118" s="889"/>
      <c r="AF118" s="889"/>
      <c r="AG118" s="889"/>
      <c r="AH118" s="889"/>
    </row>
    <row r="119" ht="15.75" hidden="1" customHeight="1">
      <c r="A119" s="1038"/>
      <c r="B119" s="810"/>
      <c r="C119" s="810"/>
      <c r="D119" s="828"/>
      <c r="E119" s="810"/>
      <c r="F119" s="828"/>
      <c r="G119" s="828"/>
      <c r="H119" s="805"/>
      <c r="I119" s="805"/>
      <c r="J119" s="805"/>
      <c r="K119" s="805"/>
      <c r="L119" s="805"/>
      <c r="M119" s="805"/>
      <c r="N119" s="805"/>
      <c r="O119" s="805"/>
      <c r="P119" s="805"/>
      <c r="Q119" s="805"/>
      <c r="R119" s="805"/>
      <c r="S119" s="805"/>
      <c r="T119" s="805"/>
      <c r="U119" s="805"/>
      <c r="V119" s="805"/>
      <c r="W119" s="805"/>
      <c r="X119" s="805"/>
      <c r="Y119" s="805"/>
      <c r="Z119" s="805"/>
      <c r="AA119" s="805"/>
      <c r="AB119" s="805"/>
      <c r="AC119" s="830"/>
      <c r="AD119" s="807"/>
      <c r="AE119" s="828"/>
      <c r="AF119" s="889"/>
      <c r="AG119" s="889"/>
      <c r="AH119" s="889"/>
    </row>
    <row r="120" ht="15.75" hidden="1" customHeight="1">
      <c r="A120" s="1038"/>
      <c r="B120" s="810"/>
      <c r="C120" s="810"/>
      <c r="D120" s="828"/>
      <c r="E120" s="810"/>
      <c r="F120" s="828"/>
      <c r="G120" s="890"/>
      <c r="H120" s="805"/>
      <c r="I120" s="805"/>
      <c r="J120" s="805"/>
      <c r="K120" s="805"/>
      <c r="L120" s="805"/>
      <c r="M120" s="805"/>
      <c r="N120" s="805"/>
      <c r="O120" s="805"/>
      <c r="P120" s="805"/>
      <c r="Q120" s="805"/>
      <c r="R120" s="805"/>
      <c r="S120" s="805"/>
      <c r="T120" s="805"/>
      <c r="U120" s="805"/>
      <c r="V120" s="805"/>
      <c r="W120" s="805"/>
      <c r="X120" s="805"/>
      <c r="Y120" s="805"/>
      <c r="Z120" s="805"/>
      <c r="AA120" s="805"/>
      <c r="AB120" s="805"/>
      <c r="AC120" s="830"/>
      <c r="AD120" s="805"/>
      <c r="AE120" s="889"/>
      <c r="AF120" s="889"/>
      <c r="AG120" s="889"/>
      <c r="AH120" s="810"/>
    </row>
    <row r="121" ht="15.75" hidden="1" customHeight="1">
      <c r="A121" s="1035"/>
      <c r="B121" s="1036"/>
      <c r="C121" s="1036"/>
      <c r="D121" s="828"/>
      <c r="E121" s="810"/>
      <c r="F121" s="828"/>
      <c r="G121" s="828"/>
      <c r="H121" s="805"/>
      <c r="I121" s="805"/>
      <c r="J121" s="805"/>
      <c r="K121" s="805"/>
      <c r="L121" s="805"/>
      <c r="M121" s="805"/>
      <c r="N121" s="805"/>
      <c r="O121" s="805"/>
      <c r="P121" s="805"/>
      <c r="Q121" s="805"/>
      <c r="R121" s="805"/>
      <c r="S121" s="805"/>
      <c r="T121" s="805"/>
      <c r="U121" s="805"/>
      <c r="V121" s="805"/>
      <c r="W121" s="805"/>
      <c r="X121" s="805"/>
      <c r="Y121" s="805"/>
      <c r="Z121" s="805"/>
      <c r="AA121" s="805"/>
      <c r="AB121" s="830"/>
      <c r="AC121" s="830"/>
      <c r="AD121" s="807"/>
      <c r="AE121" s="1037"/>
      <c r="AF121" s="1037"/>
      <c r="AG121" s="1037"/>
      <c r="AH121" s="1037"/>
    </row>
    <row r="122" ht="15.75" hidden="1" customHeight="1">
      <c r="A122" s="1038"/>
      <c r="B122" s="810"/>
      <c r="C122" s="810"/>
      <c r="D122" s="1033"/>
      <c r="E122" s="1033"/>
      <c r="F122" s="1033"/>
      <c r="G122" s="1033"/>
      <c r="H122" s="805"/>
      <c r="I122" s="805"/>
      <c r="J122" s="805"/>
      <c r="K122" s="805"/>
      <c r="L122" s="805"/>
      <c r="M122" s="805"/>
      <c r="N122" s="805"/>
      <c r="O122" s="805"/>
      <c r="P122" s="805"/>
      <c r="Q122" s="805"/>
      <c r="R122" s="805"/>
      <c r="S122" s="805"/>
      <c r="T122" s="805"/>
      <c r="U122" s="805"/>
      <c r="V122" s="805"/>
      <c r="W122" s="805"/>
      <c r="X122" s="805"/>
      <c r="Y122" s="805"/>
      <c r="Z122" s="805"/>
      <c r="AA122" s="805"/>
      <c r="AB122" s="805"/>
      <c r="AC122" s="830"/>
      <c r="AD122" s="805"/>
      <c r="AE122" s="889"/>
      <c r="AF122" s="889"/>
      <c r="AG122" s="889"/>
      <c r="AH122" s="889"/>
    </row>
    <row r="123" ht="15.75" hidden="1" customHeight="1">
      <c r="A123" s="1038"/>
      <c r="B123" s="810"/>
      <c r="C123" s="810"/>
      <c r="D123" s="1033"/>
      <c r="E123" s="1033"/>
      <c r="F123" s="1033"/>
      <c r="G123" s="1033"/>
      <c r="H123" s="805"/>
      <c r="I123" s="805"/>
      <c r="J123" s="805"/>
      <c r="K123" s="805"/>
      <c r="L123" s="805"/>
      <c r="M123" s="805"/>
      <c r="N123" s="805"/>
      <c r="O123" s="805"/>
      <c r="P123" s="805"/>
      <c r="Q123" s="805"/>
      <c r="R123" s="805"/>
      <c r="S123" s="805"/>
      <c r="T123" s="805"/>
      <c r="U123" s="805"/>
      <c r="V123" s="805"/>
      <c r="W123" s="805"/>
      <c r="X123" s="805"/>
      <c r="Y123" s="805"/>
      <c r="Z123" s="805"/>
      <c r="AA123" s="805"/>
      <c r="AB123" s="805"/>
      <c r="AC123" s="830"/>
      <c r="AD123" s="807"/>
      <c r="AE123" s="889"/>
      <c r="AF123" s="889"/>
      <c r="AG123" s="889"/>
      <c r="AH123" s="889"/>
    </row>
    <row r="124" ht="15.75" hidden="1" customHeight="1">
      <c r="A124" s="1035"/>
      <c r="B124" s="1036"/>
      <c r="C124" s="1036"/>
      <c r="D124" s="1033"/>
      <c r="E124" s="1033"/>
      <c r="F124" s="1033"/>
      <c r="G124" s="1033"/>
      <c r="H124" s="805"/>
      <c r="I124" s="805"/>
      <c r="J124" s="805"/>
      <c r="K124" s="805"/>
      <c r="L124" s="805"/>
      <c r="M124" s="805"/>
      <c r="N124" s="805"/>
      <c r="O124" s="805"/>
      <c r="P124" s="805"/>
      <c r="Q124" s="805"/>
      <c r="R124" s="805"/>
      <c r="S124" s="805"/>
      <c r="T124" s="805"/>
      <c r="U124" s="805"/>
      <c r="V124" s="805"/>
      <c r="W124" s="805"/>
      <c r="X124" s="805"/>
      <c r="Y124" s="805"/>
      <c r="Z124" s="805"/>
      <c r="AA124" s="805"/>
      <c r="AB124" s="805"/>
      <c r="AC124" s="830"/>
      <c r="AD124" s="807"/>
      <c r="AE124" s="1037"/>
      <c r="AF124" s="1037"/>
      <c r="AG124" s="1037"/>
      <c r="AH124" s="1037"/>
    </row>
    <row r="125" ht="15.75" hidden="1" customHeight="1">
      <c r="A125" s="1038"/>
      <c r="B125" s="810"/>
      <c r="C125" s="810"/>
      <c r="D125" s="810"/>
      <c r="E125" s="810"/>
      <c r="F125" s="810"/>
      <c r="G125" s="810"/>
      <c r="H125" s="805"/>
      <c r="I125" s="805"/>
      <c r="J125" s="805"/>
      <c r="K125" s="805"/>
      <c r="L125" s="805"/>
      <c r="M125" s="805"/>
      <c r="N125" s="805"/>
      <c r="O125" s="805"/>
      <c r="P125" s="805"/>
      <c r="Q125" s="805"/>
      <c r="R125" s="805"/>
      <c r="S125" s="805"/>
      <c r="T125" s="805"/>
      <c r="U125" s="805"/>
      <c r="V125" s="805"/>
      <c r="W125" s="805"/>
      <c r="X125" s="805"/>
      <c r="Y125" s="805"/>
      <c r="Z125" s="805"/>
      <c r="AA125" s="805"/>
      <c r="AB125" s="805"/>
      <c r="AC125" s="830"/>
      <c r="AD125" s="805"/>
      <c r="AE125" s="889"/>
      <c r="AF125" s="889"/>
      <c r="AG125" s="889"/>
      <c r="AH125" s="889"/>
    </row>
    <row r="126" ht="15.75" hidden="1" customHeight="1">
      <c r="A126" s="1035"/>
      <c r="B126" s="1036"/>
      <c r="C126" s="1036"/>
      <c r="D126" s="1036"/>
      <c r="E126" s="1036"/>
      <c r="F126" s="1036"/>
      <c r="G126" s="1036"/>
      <c r="H126" s="805"/>
      <c r="I126" s="805"/>
      <c r="J126" s="805"/>
      <c r="K126" s="805"/>
      <c r="L126" s="805"/>
      <c r="M126" s="805"/>
      <c r="N126" s="805"/>
      <c r="O126" s="805"/>
      <c r="P126" s="805"/>
      <c r="Q126" s="805"/>
      <c r="R126" s="805"/>
      <c r="S126" s="805"/>
      <c r="T126" s="805"/>
      <c r="U126" s="805"/>
      <c r="V126" s="805"/>
      <c r="W126" s="805"/>
      <c r="X126" s="805"/>
      <c r="Y126" s="805"/>
      <c r="Z126" s="805"/>
      <c r="AA126" s="805"/>
      <c r="AB126" s="805"/>
      <c r="AC126" s="830"/>
      <c r="AD126" s="805"/>
      <c r="AE126" s="1037"/>
      <c r="AF126" s="1037"/>
      <c r="AG126" s="1037"/>
      <c r="AH126" s="1036"/>
    </row>
    <row r="127" ht="15.75" hidden="1" customHeight="1">
      <c r="A127" s="1038"/>
      <c r="B127" s="810"/>
      <c r="C127" s="810"/>
      <c r="D127" s="810"/>
      <c r="E127" s="810"/>
      <c r="F127" s="828"/>
      <c r="G127" s="1035"/>
      <c r="H127" s="830"/>
      <c r="I127" s="830"/>
      <c r="J127" s="805"/>
      <c r="K127" s="805"/>
      <c r="L127" s="1039"/>
      <c r="M127" s="830"/>
      <c r="N127" s="830"/>
      <c r="O127" s="830"/>
      <c r="P127" s="830"/>
      <c r="Q127" s="830"/>
      <c r="R127" s="830"/>
      <c r="S127" s="830"/>
      <c r="T127" s="830"/>
      <c r="U127" s="805"/>
      <c r="V127" s="830"/>
      <c r="W127" s="830"/>
      <c r="X127" s="830"/>
      <c r="Y127" s="805"/>
      <c r="Z127" s="830"/>
      <c r="AA127" s="805"/>
      <c r="AB127" s="805"/>
      <c r="AC127" s="830"/>
      <c r="AD127" s="805"/>
      <c r="AE127" s="889"/>
      <c r="AF127" s="889"/>
      <c r="AG127" s="889"/>
      <c r="AH127" s="810"/>
    </row>
    <row r="128" ht="15.75" hidden="1" customHeight="1">
      <c r="A128" s="1038"/>
      <c r="B128" s="810"/>
      <c r="C128" s="810"/>
      <c r="D128" s="810"/>
      <c r="E128" s="810"/>
      <c r="F128" s="828"/>
      <c r="G128" s="1038"/>
      <c r="H128" s="830"/>
      <c r="I128" s="830"/>
      <c r="J128" s="805"/>
      <c r="K128" s="805"/>
      <c r="L128" s="805"/>
      <c r="M128" s="830"/>
      <c r="N128" s="830"/>
      <c r="O128" s="830"/>
      <c r="P128" s="830"/>
      <c r="Q128" s="830"/>
      <c r="R128" s="830"/>
      <c r="S128" s="830"/>
      <c r="T128" s="830"/>
      <c r="U128" s="805"/>
      <c r="V128" s="830"/>
      <c r="W128" s="830"/>
      <c r="X128" s="830"/>
      <c r="Y128" s="805"/>
      <c r="Z128" s="830"/>
      <c r="AA128" s="805"/>
      <c r="AB128" s="805"/>
      <c r="AC128" s="830"/>
      <c r="AD128" s="805"/>
      <c r="AE128" s="889"/>
      <c r="AF128" s="889"/>
      <c r="AG128" s="889"/>
      <c r="AH128" s="810"/>
    </row>
    <row r="129" ht="15.75" hidden="1" customHeight="1">
      <c r="A129" s="1038"/>
      <c r="B129" s="810"/>
      <c r="C129" s="810"/>
      <c r="D129" s="810"/>
      <c r="E129" s="810"/>
      <c r="F129" s="828"/>
      <c r="G129" s="1040"/>
      <c r="H129" s="830"/>
      <c r="I129" s="830"/>
      <c r="J129" s="805"/>
      <c r="K129" s="805"/>
      <c r="L129" s="805"/>
      <c r="M129" s="830"/>
      <c r="N129" s="830"/>
      <c r="O129" s="830"/>
      <c r="P129" s="830"/>
      <c r="Q129" s="830"/>
      <c r="R129" s="830"/>
      <c r="S129" s="830"/>
      <c r="T129" s="830"/>
      <c r="U129" s="805"/>
      <c r="V129" s="830"/>
      <c r="W129" s="830"/>
      <c r="X129" s="830"/>
      <c r="Y129" s="805"/>
      <c r="Z129" s="830"/>
      <c r="AA129" s="805"/>
      <c r="AB129" s="805"/>
      <c r="AC129" s="830"/>
      <c r="AD129" s="805"/>
      <c r="AE129" s="889"/>
      <c r="AF129" s="889"/>
      <c r="AG129" s="889"/>
      <c r="AH129" s="810"/>
    </row>
    <row r="130" ht="15.75" hidden="1" customHeight="1">
      <c r="A130" s="1038"/>
      <c r="B130" s="810"/>
      <c r="C130" s="810"/>
      <c r="D130" s="810"/>
      <c r="E130" s="810"/>
      <c r="F130" s="828"/>
      <c r="G130" s="1038"/>
      <c r="H130" s="830"/>
      <c r="I130" s="830"/>
      <c r="J130" s="805"/>
      <c r="K130" s="805"/>
      <c r="L130" s="805"/>
      <c r="M130" s="830"/>
      <c r="N130" s="830"/>
      <c r="O130" s="830"/>
      <c r="P130" s="830"/>
      <c r="Q130" s="830"/>
      <c r="R130" s="830"/>
      <c r="S130" s="830"/>
      <c r="T130" s="830"/>
      <c r="U130" s="805"/>
      <c r="V130" s="830"/>
      <c r="W130" s="830"/>
      <c r="X130" s="830"/>
      <c r="Y130" s="805"/>
      <c r="Z130" s="830"/>
      <c r="AA130" s="805"/>
      <c r="AB130" s="805"/>
      <c r="AC130" s="830"/>
      <c r="AD130" s="805"/>
      <c r="AE130" s="889"/>
      <c r="AF130" s="889"/>
      <c r="AG130" s="889"/>
      <c r="AH130" s="810"/>
    </row>
    <row r="131" ht="15.75" hidden="1" customHeight="1">
      <c r="A131" s="1038"/>
      <c r="B131" s="810"/>
      <c r="C131" s="810"/>
      <c r="D131" s="810"/>
      <c r="E131" s="810"/>
      <c r="F131" s="828"/>
      <c r="G131" s="1038"/>
      <c r="H131" s="805"/>
      <c r="I131" s="805"/>
      <c r="J131" s="805"/>
      <c r="K131" s="805"/>
      <c r="L131" s="805"/>
      <c r="M131" s="805"/>
      <c r="N131" s="805"/>
      <c r="O131" s="805"/>
      <c r="P131" s="805"/>
      <c r="Q131" s="805"/>
      <c r="R131" s="805"/>
      <c r="S131" s="805"/>
      <c r="T131" s="805"/>
      <c r="U131" s="805"/>
      <c r="V131" s="805"/>
      <c r="W131" s="805"/>
      <c r="X131" s="805"/>
      <c r="Y131" s="805"/>
      <c r="Z131" s="805"/>
      <c r="AA131" s="805"/>
      <c r="AB131" s="805"/>
      <c r="AC131" s="830"/>
      <c r="AD131" s="805"/>
      <c r="AE131" s="889"/>
      <c r="AF131" s="889"/>
      <c r="AG131" s="889"/>
      <c r="AH131" s="810"/>
    </row>
    <row r="132" ht="15.75" hidden="1" customHeight="1">
      <c r="A132" s="1038"/>
      <c r="B132" s="810"/>
      <c r="C132" s="810"/>
      <c r="D132" s="810"/>
      <c r="E132" s="810"/>
      <c r="F132" s="810"/>
      <c r="G132" s="810"/>
      <c r="H132" s="830"/>
      <c r="I132" s="830"/>
      <c r="J132" s="805"/>
      <c r="K132" s="805"/>
      <c r="L132" s="805"/>
      <c r="M132" s="830"/>
      <c r="N132" s="830"/>
      <c r="O132" s="830"/>
      <c r="P132" s="830"/>
      <c r="Q132" s="830"/>
      <c r="R132" s="830"/>
      <c r="S132" s="830"/>
      <c r="T132" s="830"/>
      <c r="U132" s="805"/>
      <c r="V132" s="830"/>
      <c r="W132" s="830"/>
      <c r="X132" s="830"/>
      <c r="Y132" s="805"/>
      <c r="Z132" s="830"/>
      <c r="AA132" s="805"/>
      <c r="AB132" s="805"/>
      <c r="AC132" s="830"/>
      <c r="AD132" s="805"/>
      <c r="AE132" s="889"/>
      <c r="AF132" s="889"/>
      <c r="AG132" s="889"/>
      <c r="AH132" s="810"/>
    </row>
    <row r="133" ht="15.75" hidden="1" customHeight="1">
      <c r="A133" s="1038"/>
      <c r="B133" s="810"/>
      <c r="C133" s="810"/>
      <c r="D133" s="810"/>
      <c r="E133" s="810"/>
      <c r="F133" s="810"/>
      <c r="G133" s="810"/>
      <c r="H133" s="830"/>
      <c r="I133" s="830"/>
      <c r="J133" s="805"/>
      <c r="K133" s="805"/>
      <c r="L133" s="1039"/>
      <c r="M133" s="830"/>
      <c r="N133" s="830"/>
      <c r="O133" s="830"/>
      <c r="P133" s="830"/>
      <c r="Q133" s="830"/>
      <c r="R133" s="830"/>
      <c r="S133" s="830"/>
      <c r="T133" s="830"/>
      <c r="U133" s="805"/>
      <c r="V133" s="830"/>
      <c r="W133" s="830"/>
      <c r="X133" s="830"/>
      <c r="Y133" s="805"/>
      <c r="Z133" s="830"/>
      <c r="AA133" s="805"/>
      <c r="AB133" s="830"/>
      <c r="AC133" s="830"/>
      <c r="AD133" s="805"/>
      <c r="AE133" s="889"/>
      <c r="AF133" s="889"/>
      <c r="AG133" s="889"/>
      <c r="AH133" s="828"/>
    </row>
    <row r="134" ht="15.75" hidden="1" customHeight="1">
      <c r="A134" s="1038"/>
      <c r="B134" s="810"/>
      <c r="C134" s="810"/>
      <c r="D134" s="810"/>
      <c r="E134" s="810"/>
      <c r="F134" s="828"/>
      <c r="G134" s="828"/>
      <c r="H134" s="830"/>
      <c r="I134" s="830"/>
      <c r="J134" s="805"/>
      <c r="K134" s="805"/>
      <c r="L134" s="805"/>
      <c r="M134" s="830"/>
      <c r="N134" s="830"/>
      <c r="O134" s="830"/>
      <c r="P134" s="830"/>
      <c r="Q134" s="830"/>
      <c r="R134" s="830"/>
      <c r="S134" s="830"/>
      <c r="T134" s="830"/>
      <c r="U134" s="805"/>
      <c r="V134" s="830"/>
      <c r="W134" s="830"/>
      <c r="X134" s="830"/>
      <c r="Y134" s="805"/>
      <c r="Z134" s="830"/>
      <c r="AA134" s="805"/>
      <c r="AB134" s="805"/>
      <c r="AC134" s="830"/>
      <c r="AD134" s="805"/>
      <c r="AE134" s="890"/>
      <c r="AF134" s="889"/>
      <c r="AG134" s="889"/>
      <c r="AH134" s="828"/>
    </row>
    <row r="135" ht="15.75" hidden="1" customHeight="1">
      <c r="A135" s="1038"/>
      <c r="B135" s="810"/>
      <c r="C135" s="810"/>
      <c r="D135" s="810"/>
      <c r="E135" s="810"/>
      <c r="F135" s="828"/>
      <c r="G135" s="810"/>
      <c r="H135" s="830"/>
      <c r="I135" s="830"/>
      <c r="J135" s="805"/>
      <c r="K135" s="805"/>
      <c r="L135" s="805"/>
      <c r="M135" s="830"/>
      <c r="N135" s="830"/>
      <c r="O135" s="830"/>
      <c r="P135" s="830"/>
      <c r="Q135" s="830"/>
      <c r="R135" s="830"/>
      <c r="S135" s="830"/>
      <c r="T135" s="830"/>
      <c r="U135" s="805"/>
      <c r="V135" s="830"/>
      <c r="W135" s="830"/>
      <c r="X135" s="830"/>
      <c r="Y135" s="805"/>
      <c r="Z135" s="830"/>
      <c r="AA135" s="805"/>
      <c r="AB135" s="805"/>
      <c r="AC135" s="830"/>
      <c r="AD135" s="805"/>
      <c r="AE135" s="889"/>
      <c r="AF135" s="889"/>
      <c r="AG135" s="889"/>
      <c r="AH135" s="810"/>
    </row>
    <row r="136" ht="15.75" hidden="1" customHeight="1">
      <c r="A136" s="1038"/>
      <c r="B136" s="810"/>
      <c r="C136" s="810"/>
      <c r="D136" s="810"/>
      <c r="E136" s="810"/>
      <c r="F136" s="828"/>
      <c r="G136" s="828"/>
      <c r="H136" s="805"/>
      <c r="I136" s="805"/>
      <c r="J136" s="805"/>
      <c r="K136" s="805"/>
      <c r="L136" s="805"/>
      <c r="M136" s="805"/>
      <c r="N136" s="805"/>
      <c r="O136" s="805"/>
      <c r="P136" s="805"/>
      <c r="Q136" s="805"/>
      <c r="R136" s="805"/>
      <c r="S136" s="805"/>
      <c r="T136" s="805"/>
      <c r="U136" s="805"/>
      <c r="V136" s="805"/>
      <c r="W136" s="805"/>
      <c r="X136" s="805"/>
      <c r="Y136" s="805"/>
      <c r="Z136" s="805"/>
      <c r="AA136" s="805"/>
      <c r="AB136" s="805"/>
      <c r="AC136" s="830"/>
      <c r="AD136" s="805"/>
      <c r="AE136" s="828"/>
      <c r="AF136" s="889"/>
      <c r="AG136" s="889"/>
      <c r="AH136" s="810"/>
    </row>
    <row r="137" ht="15.75" hidden="1" customHeight="1">
      <c r="A137" s="1038"/>
      <c r="B137" s="810"/>
      <c r="C137" s="810"/>
      <c r="D137" s="810"/>
      <c r="E137" s="828"/>
      <c r="F137" s="828"/>
      <c r="G137" s="828"/>
      <c r="H137" s="805"/>
      <c r="I137" s="805"/>
      <c r="J137" s="805"/>
      <c r="K137" s="805"/>
      <c r="L137" s="805"/>
      <c r="M137" s="805"/>
      <c r="N137" s="805"/>
      <c r="O137" s="805"/>
      <c r="P137" s="805"/>
      <c r="Q137" s="805"/>
      <c r="R137" s="805"/>
      <c r="S137" s="805"/>
      <c r="T137" s="805"/>
      <c r="U137" s="805"/>
      <c r="V137" s="805"/>
      <c r="W137" s="805"/>
      <c r="X137" s="805"/>
      <c r="Y137" s="805"/>
      <c r="Z137" s="805"/>
      <c r="AA137" s="805"/>
      <c r="AB137" s="805"/>
      <c r="AC137" s="830"/>
      <c r="AD137" s="805"/>
      <c r="AE137" s="890"/>
      <c r="AF137" s="889"/>
      <c r="AG137" s="889"/>
      <c r="AH137" s="810"/>
    </row>
    <row r="138" ht="15.75" hidden="1" customHeight="1">
      <c r="A138" s="1038"/>
      <c r="B138" s="810"/>
      <c r="C138" s="810"/>
      <c r="D138" s="810"/>
      <c r="E138" s="810"/>
      <c r="F138" s="828"/>
      <c r="G138" s="828"/>
      <c r="H138" s="805"/>
      <c r="I138" s="805"/>
      <c r="J138" s="805"/>
      <c r="K138" s="805"/>
      <c r="L138" s="805"/>
      <c r="M138" s="805"/>
      <c r="N138" s="805"/>
      <c r="O138" s="805"/>
      <c r="P138" s="805"/>
      <c r="Q138" s="805"/>
      <c r="R138" s="805"/>
      <c r="S138" s="805"/>
      <c r="T138" s="805"/>
      <c r="U138" s="805"/>
      <c r="V138" s="805"/>
      <c r="W138" s="805"/>
      <c r="X138" s="805"/>
      <c r="Y138" s="805"/>
      <c r="Z138" s="805"/>
      <c r="AA138" s="805"/>
      <c r="AB138" s="805"/>
      <c r="AC138" s="830"/>
      <c r="AD138" s="805"/>
      <c r="AE138" s="889"/>
      <c r="AF138" s="889"/>
      <c r="AG138" s="889"/>
      <c r="AH138" s="889"/>
    </row>
    <row r="139" ht="15.75" hidden="1" customHeight="1">
      <c r="A139" s="1038"/>
      <c r="B139" s="810"/>
      <c r="C139" s="1041"/>
      <c r="D139" s="886"/>
      <c r="E139" s="886"/>
      <c r="F139" s="886"/>
      <c r="G139" s="886"/>
      <c r="H139" s="805"/>
      <c r="I139" s="805"/>
      <c r="J139" s="805"/>
      <c r="K139" s="805"/>
      <c r="L139" s="1039"/>
      <c r="M139" s="805"/>
      <c r="N139" s="805"/>
      <c r="O139" s="805"/>
      <c r="P139" s="805"/>
      <c r="Q139" s="805"/>
      <c r="R139" s="805"/>
      <c r="S139" s="805"/>
      <c r="T139" s="805"/>
      <c r="U139" s="805"/>
      <c r="V139" s="805"/>
      <c r="W139" s="805"/>
      <c r="X139" s="805"/>
      <c r="Y139" s="805"/>
      <c r="Z139" s="805"/>
      <c r="AA139" s="805"/>
      <c r="AB139" s="805"/>
      <c r="AC139" s="830"/>
      <c r="AD139" s="805"/>
      <c r="AE139" s="889"/>
      <c r="AF139" s="889"/>
      <c r="AG139" s="889"/>
      <c r="AH139" s="810"/>
    </row>
    <row r="140" ht="15.75" hidden="1" customHeight="1">
      <c r="A140" s="1038"/>
      <c r="B140" s="810"/>
      <c r="C140" s="1032"/>
      <c r="D140" s="811"/>
      <c r="E140" s="811"/>
      <c r="F140" s="811"/>
      <c r="G140" s="811"/>
      <c r="H140" s="805"/>
      <c r="I140" s="805"/>
      <c r="J140" s="805"/>
      <c r="K140" s="805"/>
      <c r="L140" s="805"/>
      <c r="M140" s="805"/>
      <c r="N140" s="805"/>
      <c r="O140" s="805"/>
      <c r="P140" s="805"/>
      <c r="Q140" s="805"/>
      <c r="R140" s="805"/>
      <c r="S140" s="805"/>
      <c r="T140" s="805"/>
      <c r="U140" s="805"/>
      <c r="V140" s="805"/>
      <c r="W140" s="805"/>
      <c r="X140" s="805"/>
      <c r="Y140" s="805"/>
      <c r="Z140" s="805"/>
      <c r="AA140" s="805"/>
      <c r="AB140" s="805"/>
      <c r="AC140" s="830"/>
      <c r="AD140" s="805"/>
      <c r="AE140" s="889"/>
      <c r="AF140" s="889"/>
      <c r="AG140" s="889"/>
      <c r="AH140" s="810"/>
    </row>
    <row r="141" ht="15.75" hidden="1" customHeight="1">
      <c r="A141" s="1038"/>
      <c r="B141" s="810"/>
      <c r="C141" s="1032"/>
      <c r="D141" s="811"/>
      <c r="E141" s="811"/>
      <c r="F141" s="811"/>
      <c r="G141" s="890"/>
      <c r="H141" s="805"/>
      <c r="I141" s="805"/>
      <c r="J141" s="805"/>
      <c r="K141" s="805"/>
      <c r="L141" s="805"/>
      <c r="M141" s="805"/>
      <c r="N141" s="805"/>
      <c r="O141" s="805"/>
      <c r="P141" s="805"/>
      <c r="Q141" s="805"/>
      <c r="R141" s="805"/>
      <c r="S141" s="805"/>
      <c r="T141" s="805"/>
      <c r="U141" s="805"/>
      <c r="V141" s="805"/>
      <c r="W141" s="805"/>
      <c r="X141" s="805"/>
      <c r="Y141" s="805"/>
      <c r="Z141" s="805"/>
      <c r="AA141" s="805"/>
      <c r="AB141" s="805"/>
      <c r="AC141" s="830"/>
      <c r="AD141" s="805"/>
      <c r="AE141" s="889"/>
      <c r="AF141" s="889"/>
      <c r="AG141" s="889"/>
      <c r="AH141" s="810"/>
    </row>
    <row r="142" ht="15.75" hidden="1" customHeight="1">
      <c r="A142" s="1038"/>
      <c r="B142" s="810"/>
      <c r="C142" s="1032"/>
      <c r="D142" s="811"/>
      <c r="E142" s="811"/>
      <c r="F142" s="811"/>
      <c r="G142" s="890"/>
      <c r="H142" s="805"/>
      <c r="I142" s="805"/>
      <c r="J142" s="805"/>
      <c r="K142" s="805"/>
      <c r="L142" s="805"/>
      <c r="M142" s="805"/>
      <c r="N142" s="805"/>
      <c r="O142" s="805"/>
      <c r="P142" s="805"/>
      <c r="Q142" s="805"/>
      <c r="R142" s="805"/>
      <c r="S142" s="805"/>
      <c r="T142" s="805"/>
      <c r="U142" s="805"/>
      <c r="V142" s="805"/>
      <c r="W142" s="805"/>
      <c r="X142" s="805"/>
      <c r="Y142" s="805"/>
      <c r="Z142" s="805"/>
      <c r="AA142" s="805"/>
      <c r="AB142" s="805"/>
      <c r="AC142" s="830"/>
      <c r="AD142" s="805"/>
      <c r="AE142" s="889"/>
      <c r="AF142" s="889"/>
      <c r="AG142" s="889"/>
      <c r="AH142" s="889"/>
    </row>
    <row r="143" ht="15.75" hidden="1" customHeight="1">
      <c r="A143" s="1038"/>
      <c r="B143" s="810"/>
      <c r="C143" s="1041"/>
      <c r="D143" s="886"/>
      <c r="E143" s="886"/>
      <c r="F143" s="886"/>
      <c r="G143" s="886"/>
      <c r="H143" s="805"/>
      <c r="I143" s="805"/>
      <c r="J143" s="805"/>
      <c r="K143" s="805"/>
      <c r="L143" s="805"/>
      <c r="M143" s="805"/>
      <c r="N143" s="805"/>
      <c r="O143" s="805"/>
      <c r="P143" s="805"/>
      <c r="Q143" s="805"/>
      <c r="R143" s="805"/>
      <c r="S143" s="805"/>
      <c r="T143" s="805"/>
      <c r="U143" s="805"/>
      <c r="V143" s="805"/>
      <c r="W143" s="805"/>
      <c r="X143" s="805"/>
      <c r="Y143" s="805"/>
      <c r="Z143" s="805"/>
      <c r="AA143" s="805"/>
      <c r="AB143" s="805"/>
      <c r="AC143" s="830"/>
      <c r="AD143" s="805"/>
      <c r="AE143" s="889"/>
      <c r="AF143" s="889"/>
      <c r="AG143" s="889"/>
      <c r="AH143" s="828"/>
    </row>
    <row r="144" ht="15.75" hidden="1" customHeight="1">
      <c r="A144" s="1038"/>
      <c r="B144" s="810"/>
      <c r="C144" s="1032"/>
      <c r="D144" s="811"/>
      <c r="E144" s="811"/>
      <c r="F144" s="811"/>
      <c r="G144" s="811"/>
      <c r="H144" s="830"/>
      <c r="I144" s="830"/>
      <c r="J144" s="830"/>
      <c r="K144" s="805"/>
      <c r="L144" s="805"/>
      <c r="M144" s="830"/>
      <c r="N144" s="830"/>
      <c r="O144" s="830"/>
      <c r="P144" s="830"/>
      <c r="Q144" s="830"/>
      <c r="R144" s="830"/>
      <c r="S144" s="830"/>
      <c r="T144" s="830"/>
      <c r="U144" s="830"/>
      <c r="V144" s="830"/>
      <c r="W144" s="830"/>
      <c r="X144" s="830"/>
      <c r="Y144" s="830"/>
      <c r="Z144" s="830"/>
      <c r="AA144" s="830"/>
      <c r="AB144" s="805"/>
      <c r="AC144" s="830"/>
      <c r="AD144" s="805"/>
      <c r="AE144" s="889"/>
      <c r="AF144" s="889"/>
      <c r="AG144" s="889"/>
      <c r="AH144" s="828"/>
    </row>
    <row r="145" ht="15.75" hidden="1" customHeight="1">
      <c r="A145" s="1038"/>
      <c r="B145" s="810"/>
      <c r="C145" s="1032"/>
      <c r="D145" s="811"/>
      <c r="E145" s="811"/>
      <c r="F145" s="811"/>
      <c r="G145" s="890"/>
      <c r="H145" s="830"/>
      <c r="I145" s="830"/>
      <c r="J145" s="805"/>
      <c r="K145" s="805"/>
      <c r="L145" s="805"/>
      <c r="M145" s="830"/>
      <c r="N145" s="830"/>
      <c r="O145" s="830"/>
      <c r="P145" s="830"/>
      <c r="Q145" s="830"/>
      <c r="R145" s="830"/>
      <c r="S145" s="830"/>
      <c r="T145" s="830"/>
      <c r="U145" s="805"/>
      <c r="V145" s="830"/>
      <c r="W145" s="830"/>
      <c r="X145" s="830"/>
      <c r="Y145" s="805"/>
      <c r="Z145" s="830"/>
      <c r="AA145" s="805"/>
      <c r="AB145" s="805"/>
      <c r="AC145" s="830"/>
      <c r="AD145" s="805"/>
      <c r="AE145" s="889"/>
      <c r="AF145" s="889"/>
      <c r="AG145" s="889"/>
      <c r="AH145" s="810"/>
    </row>
    <row r="146" ht="15.75" hidden="1" customHeight="1">
      <c r="A146" s="1038"/>
      <c r="B146" s="810"/>
      <c r="C146" s="1032"/>
      <c r="D146" s="811"/>
      <c r="E146" s="811"/>
      <c r="F146" s="811"/>
      <c r="G146" s="811"/>
      <c r="H146" s="830"/>
      <c r="I146" s="830"/>
      <c r="J146" s="805"/>
      <c r="K146" s="805"/>
      <c r="L146" s="805"/>
      <c r="M146" s="830"/>
      <c r="N146" s="830"/>
      <c r="O146" s="830"/>
      <c r="P146" s="830"/>
      <c r="Q146" s="830"/>
      <c r="R146" s="830"/>
      <c r="S146" s="830"/>
      <c r="T146" s="830"/>
      <c r="U146" s="805"/>
      <c r="V146" s="830"/>
      <c r="W146" s="830"/>
      <c r="X146" s="830"/>
      <c r="Y146" s="805"/>
      <c r="Z146" s="830"/>
      <c r="AA146" s="805"/>
      <c r="AB146" s="805"/>
      <c r="AC146" s="830"/>
      <c r="AD146" s="805"/>
      <c r="AE146" s="889"/>
      <c r="AF146" s="889"/>
      <c r="AG146" s="889"/>
      <c r="AH146" s="810"/>
    </row>
    <row r="147" ht="15.75" hidden="1" customHeight="1">
      <c r="A147" s="1038"/>
      <c r="B147" s="810"/>
      <c r="C147" s="1032"/>
      <c r="D147" s="811"/>
      <c r="E147" s="811"/>
      <c r="F147" s="811"/>
      <c r="G147" s="890"/>
      <c r="H147" s="830"/>
      <c r="I147" s="830"/>
      <c r="J147" s="805"/>
      <c r="K147" s="805"/>
      <c r="L147" s="805"/>
      <c r="M147" s="830"/>
      <c r="N147" s="830"/>
      <c r="O147" s="830"/>
      <c r="P147" s="830"/>
      <c r="Q147" s="830"/>
      <c r="R147" s="830"/>
      <c r="S147" s="830"/>
      <c r="T147" s="830"/>
      <c r="U147" s="805"/>
      <c r="V147" s="830"/>
      <c r="W147" s="830"/>
      <c r="X147" s="830"/>
      <c r="Y147" s="805"/>
      <c r="Z147" s="830"/>
      <c r="AA147" s="805"/>
      <c r="AB147" s="805"/>
      <c r="AC147" s="830"/>
      <c r="AD147" s="805"/>
      <c r="AE147" s="889"/>
      <c r="AF147" s="889"/>
      <c r="AG147" s="889"/>
      <c r="AH147" s="889"/>
    </row>
    <row r="148" ht="15.75" hidden="1" customHeight="1">
      <c r="A148" s="1038"/>
      <c r="B148" s="810"/>
      <c r="C148" s="1032"/>
      <c r="D148" s="811"/>
      <c r="E148" s="811"/>
      <c r="F148" s="890"/>
      <c r="G148" s="811"/>
      <c r="H148" s="830"/>
      <c r="I148" s="830"/>
      <c r="J148" s="805"/>
      <c r="K148" s="805"/>
      <c r="L148" s="805"/>
      <c r="M148" s="830"/>
      <c r="N148" s="830"/>
      <c r="O148" s="830"/>
      <c r="P148" s="830"/>
      <c r="Q148" s="830"/>
      <c r="R148" s="830"/>
      <c r="S148" s="830"/>
      <c r="T148" s="830"/>
      <c r="U148" s="805"/>
      <c r="V148" s="830"/>
      <c r="W148" s="830"/>
      <c r="X148" s="830"/>
      <c r="Y148" s="805"/>
      <c r="Z148" s="830"/>
      <c r="AA148" s="805"/>
      <c r="AB148" s="805"/>
      <c r="AC148" s="830"/>
      <c r="AD148" s="805"/>
      <c r="AE148" s="889"/>
      <c r="AF148" s="889"/>
      <c r="AG148" s="889"/>
      <c r="AH148" s="828"/>
    </row>
    <row r="149" ht="15.75" hidden="1" customHeight="1">
      <c r="A149" s="1038"/>
      <c r="B149" s="810"/>
      <c r="C149" s="1032"/>
      <c r="D149" s="811"/>
      <c r="E149" s="811"/>
      <c r="F149" s="890"/>
      <c r="G149" s="890"/>
      <c r="H149" s="830"/>
      <c r="I149" s="830"/>
      <c r="J149" s="805"/>
      <c r="K149" s="805"/>
      <c r="L149" s="805"/>
      <c r="M149" s="830"/>
      <c r="N149" s="830"/>
      <c r="O149" s="830"/>
      <c r="P149" s="830"/>
      <c r="Q149" s="830"/>
      <c r="R149" s="830"/>
      <c r="S149" s="830"/>
      <c r="T149" s="830"/>
      <c r="U149" s="805"/>
      <c r="V149" s="830"/>
      <c r="W149" s="830"/>
      <c r="X149" s="830"/>
      <c r="Y149" s="805"/>
      <c r="Z149" s="830"/>
      <c r="AA149" s="805"/>
      <c r="AB149" s="805"/>
      <c r="AC149" s="830"/>
      <c r="AD149" s="805"/>
      <c r="AE149" s="828"/>
      <c r="AF149" s="889"/>
      <c r="AG149" s="889"/>
      <c r="AH149" s="810"/>
    </row>
    <row r="150" ht="15.75" hidden="1" customHeight="1">
      <c r="A150" s="1038"/>
      <c r="B150" s="810"/>
      <c r="C150" s="1032"/>
      <c r="D150" s="890"/>
      <c r="E150" s="811"/>
      <c r="F150" s="890"/>
      <c r="G150" s="890"/>
      <c r="H150" s="830"/>
      <c r="I150" s="830"/>
      <c r="J150" s="830"/>
      <c r="K150" s="805"/>
      <c r="L150" s="805"/>
      <c r="M150" s="830"/>
      <c r="N150" s="830"/>
      <c r="O150" s="830"/>
      <c r="P150" s="830"/>
      <c r="Q150" s="830"/>
      <c r="R150" s="830"/>
      <c r="S150" s="830"/>
      <c r="T150" s="830"/>
      <c r="U150" s="830"/>
      <c r="V150" s="830"/>
      <c r="W150" s="830"/>
      <c r="X150" s="830"/>
      <c r="Y150" s="830"/>
      <c r="Z150" s="830"/>
      <c r="AA150" s="830"/>
      <c r="AB150" s="805"/>
      <c r="AC150" s="830"/>
      <c r="AD150" s="805"/>
      <c r="AE150" s="828"/>
      <c r="AF150" s="889"/>
      <c r="AG150" s="889"/>
      <c r="AH150" s="810"/>
    </row>
    <row r="151" ht="15.75" hidden="1" customHeight="1">
      <c r="A151" s="1038"/>
      <c r="B151" s="810"/>
      <c r="C151" s="810"/>
      <c r="D151" s="811"/>
      <c r="E151" s="811"/>
      <c r="F151" s="890"/>
      <c r="G151" s="890"/>
      <c r="H151" s="830"/>
      <c r="I151" s="830"/>
      <c r="J151" s="830"/>
      <c r="K151" s="805"/>
      <c r="L151" s="805"/>
      <c r="M151" s="830"/>
      <c r="N151" s="830"/>
      <c r="O151" s="830"/>
      <c r="P151" s="830"/>
      <c r="Q151" s="830"/>
      <c r="R151" s="830"/>
      <c r="S151" s="830"/>
      <c r="T151" s="830"/>
      <c r="U151" s="830"/>
      <c r="V151" s="830"/>
      <c r="W151" s="830"/>
      <c r="X151" s="830"/>
      <c r="Y151" s="830"/>
      <c r="Z151" s="830"/>
      <c r="AA151" s="830"/>
      <c r="AB151" s="805"/>
      <c r="AC151" s="830"/>
      <c r="AD151" s="805"/>
      <c r="AE151" s="889"/>
      <c r="AF151" s="889"/>
      <c r="AG151" s="889"/>
      <c r="AH151" s="810"/>
    </row>
    <row r="152" ht="15.75" hidden="1" customHeight="1">
      <c r="A152" s="1038"/>
      <c r="B152" s="810"/>
      <c r="C152" s="810"/>
      <c r="D152" s="828"/>
      <c r="E152" s="810"/>
      <c r="F152" s="828"/>
      <c r="G152" s="828"/>
      <c r="H152" s="830"/>
      <c r="I152" s="830"/>
      <c r="J152" s="805"/>
      <c r="K152" s="830"/>
      <c r="L152" s="830"/>
      <c r="M152" s="830"/>
      <c r="N152" s="830"/>
      <c r="O152" s="830"/>
      <c r="P152" s="830"/>
      <c r="Q152" s="830"/>
      <c r="R152" s="830"/>
      <c r="S152" s="830"/>
      <c r="T152" s="830"/>
      <c r="U152" s="830"/>
      <c r="V152" s="830"/>
      <c r="W152" s="830"/>
      <c r="X152" s="830"/>
      <c r="Y152" s="830"/>
      <c r="Z152" s="830"/>
      <c r="AA152" s="830"/>
      <c r="AB152" s="805"/>
      <c r="AC152" s="830"/>
      <c r="AD152" s="805"/>
      <c r="AE152" s="889"/>
      <c r="AF152" s="889"/>
      <c r="AG152" s="889"/>
      <c r="AH152" s="889"/>
    </row>
    <row r="153" ht="15.75" hidden="1" customHeight="1">
      <c r="A153" s="1042"/>
      <c r="B153" s="811"/>
      <c r="C153" s="811"/>
      <c r="D153" s="890"/>
      <c r="E153" s="890"/>
      <c r="F153" s="890"/>
      <c r="G153" s="890"/>
      <c r="H153" s="830"/>
      <c r="I153" s="830"/>
      <c r="J153" s="805"/>
      <c r="K153" s="805"/>
      <c r="L153" s="805"/>
      <c r="M153" s="830"/>
      <c r="N153" s="830"/>
      <c r="O153" s="830"/>
      <c r="P153" s="830"/>
      <c r="Q153" s="830"/>
      <c r="R153" s="830"/>
      <c r="S153" s="830"/>
      <c r="T153" s="830"/>
      <c r="U153" s="805"/>
      <c r="V153" s="830"/>
      <c r="W153" s="830"/>
      <c r="X153" s="830"/>
      <c r="Y153" s="805"/>
      <c r="Z153" s="830"/>
      <c r="AA153" s="805"/>
      <c r="AB153" s="805"/>
      <c r="AC153" s="830"/>
      <c r="AD153" s="805"/>
      <c r="AE153" s="890"/>
      <c r="AF153" s="811"/>
      <c r="AG153" s="889"/>
      <c r="AH153" s="889"/>
    </row>
    <row r="154" ht="15.75" hidden="1" customHeight="1">
      <c r="A154" s="1032"/>
      <c r="B154" s="890"/>
      <c r="C154" s="890"/>
      <c r="D154" s="890"/>
      <c r="E154" s="890"/>
      <c r="F154" s="890"/>
      <c r="G154" s="890"/>
      <c r="H154" s="830"/>
      <c r="I154" s="830"/>
      <c r="J154" s="805"/>
      <c r="K154" s="805"/>
      <c r="L154" s="805"/>
      <c r="M154" s="830"/>
      <c r="N154" s="830"/>
      <c r="O154" s="830"/>
      <c r="P154" s="830"/>
      <c r="Q154" s="830"/>
      <c r="R154" s="830"/>
      <c r="S154" s="830"/>
      <c r="T154" s="830"/>
      <c r="U154" s="805"/>
      <c r="V154" s="830"/>
      <c r="W154" s="830"/>
      <c r="X154" s="830"/>
      <c r="Y154" s="805"/>
      <c r="Z154" s="830"/>
      <c r="AA154" s="805"/>
      <c r="AB154" s="805"/>
      <c r="AC154" s="830"/>
      <c r="AD154" s="805"/>
      <c r="AE154" s="890"/>
      <c r="AF154" s="811"/>
      <c r="AG154" s="884"/>
      <c r="AH154" s="884"/>
    </row>
    <row r="155" ht="15.75" hidden="1" customHeight="1">
      <c r="A155" s="1032"/>
      <c r="B155" s="890"/>
      <c r="C155" s="890"/>
      <c r="D155" s="890"/>
      <c r="E155" s="890"/>
      <c r="F155" s="890"/>
      <c r="G155" s="1043"/>
      <c r="H155" s="830"/>
      <c r="I155" s="830"/>
      <c r="J155" s="830"/>
      <c r="K155" s="805"/>
      <c r="L155" s="805"/>
      <c r="M155" s="830"/>
      <c r="N155" s="830"/>
      <c r="O155" s="830"/>
      <c r="P155" s="830"/>
      <c r="Q155" s="830"/>
      <c r="R155" s="830"/>
      <c r="S155" s="830"/>
      <c r="T155" s="830"/>
      <c r="U155" s="830"/>
      <c r="V155" s="830"/>
      <c r="W155" s="830"/>
      <c r="X155" s="830"/>
      <c r="Y155" s="830"/>
      <c r="Z155" s="830"/>
      <c r="AA155" s="830"/>
      <c r="AB155" s="805"/>
      <c r="AC155" s="830"/>
      <c r="AD155" s="805"/>
      <c r="AE155" s="890"/>
      <c r="AF155" s="811"/>
      <c r="AG155" s="811"/>
      <c r="AH155" s="890"/>
    </row>
    <row r="156" ht="15.75" hidden="1" customHeight="1">
      <c r="A156" s="1032"/>
      <c r="B156" s="811"/>
      <c r="C156" s="890"/>
      <c r="D156" s="890"/>
      <c r="E156" s="1034"/>
      <c r="F156" s="1033"/>
      <c r="G156" s="1034"/>
      <c r="H156" s="830"/>
      <c r="I156" s="830"/>
      <c r="J156" s="830"/>
      <c r="K156" s="805"/>
      <c r="L156" s="805"/>
      <c r="M156" s="830"/>
      <c r="N156" s="830"/>
      <c r="O156" s="830"/>
      <c r="P156" s="830"/>
      <c r="Q156" s="830"/>
      <c r="R156" s="830"/>
      <c r="S156" s="830"/>
      <c r="T156" s="830"/>
      <c r="U156" s="830"/>
      <c r="V156" s="830"/>
      <c r="W156" s="830"/>
      <c r="X156" s="830"/>
      <c r="Y156" s="830"/>
      <c r="Z156" s="830"/>
      <c r="AA156" s="830"/>
      <c r="AB156" s="805"/>
      <c r="AC156" s="830"/>
      <c r="AD156" s="805"/>
      <c r="AE156" s="892"/>
      <c r="AF156" s="892"/>
      <c r="AG156" s="892"/>
      <c r="AH156" s="892"/>
    </row>
    <row r="157" ht="15.75" hidden="1" customHeight="1">
      <c r="A157" s="1038"/>
      <c r="B157" s="810"/>
      <c r="C157" s="810"/>
      <c r="D157" s="810"/>
      <c r="E157" s="810"/>
      <c r="F157" s="810"/>
      <c r="G157" s="810"/>
      <c r="H157" s="830"/>
      <c r="I157" s="830"/>
      <c r="J157" s="830"/>
      <c r="K157" s="830"/>
      <c r="L157" s="830"/>
      <c r="M157" s="830"/>
      <c r="N157" s="830"/>
      <c r="O157" s="830"/>
      <c r="P157" s="830"/>
      <c r="Q157" s="830"/>
      <c r="R157" s="830"/>
      <c r="S157" s="830"/>
      <c r="T157" s="830"/>
      <c r="U157" s="830"/>
      <c r="V157" s="830"/>
      <c r="W157" s="830"/>
      <c r="X157" s="830"/>
      <c r="Y157" s="830"/>
      <c r="Z157" s="830"/>
      <c r="AA157" s="830"/>
      <c r="AB157" s="805"/>
      <c r="AC157" s="830"/>
      <c r="AD157" s="805"/>
      <c r="AE157" s="889"/>
      <c r="AF157" s="889"/>
      <c r="AG157" s="889"/>
      <c r="AH157" s="889"/>
    </row>
    <row r="158" ht="15.75" hidden="1" customHeight="1">
      <c r="A158" s="1042"/>
      <c r="B158" s="811"/>
      <c r="C158" s="811"/>
      <c r="D158" s="890"/>
      <c r="E158" s="890"/>
      <c r="F158" s="890"/>
      <c r="G158" s="890"/>
      <c r="H158" s="805"/>
      <c r="I158" s="805"/>
      <c r="J158" s="805"/>
      <c r="K158" s="805"/>
      <c r="L158" s="1039"/>
      <c r="M158" s="805"/>
      <c r="N158" s="805"/>
      <c r="O158" s="805"/>
      <c r="P158" s="805"/>
      <c r="Q158" s="805"/>
      <c r="R158" s="805"/>
      <c r="S158" s="805"/>
      <c r="T158" s="805"/>
      <c r="U158" s="805"/>
      <c r="V158" s="805"/>
      <c r="W158" s="805"/>
      <c r="X158" s="805"/>
      <c r="Y158" s="805"/>
      <c r="Z158" s="805"/>
      <c r="AA158" s="805"/>
      <c r="AB158" s="805"/>
      <c r="AC158" s="830"/>
      <c r="AD158" s="805"/>
      <c r="AE158" s="890"/>
      <c r="AF158" s="811"/>
      <c r="AG158" s="889"/>
      <c r="AH158" s="889"/>
    </row>
    <row r="159" ht="15.75" hidden="1" customHeight="1">
      <c r="A159" s="1032"/>
      <c r="B159" s="890"/>
      <c r="C159" s="890"/>
      <c r="D159" s="890"/>
      <c r="E159" s="890"/>
      <c r="F159" s="890"/>
      <c r="G159" s="890"/>
      <c r="H159" s="830"/>
      <c r="I159" s="830"/>
      <c r="J159" s="830"/>
      <c r="K159" s="805"/>
      <c r="L159" s="805"/>
      <c r="M159" s="830"/>
      <c r="N159" s="830"/>
      <c r="O159" s="830"/>
      <c r="P159" s="830"/>
      <c r="Q159" s="830"/>
      <c r="R159" s="830"/>
      <c r="S159" s="830"/>
      <c r="T159" s="830"/>
      <c r="U159" s="830"/>
      <c r="V159" s="830"/>
      <c r="W159" s="830"/>
      <c r="X159" s="830"/>
      <c r="Y159" s="830"/>
      <c r="Z159" s="830"/>
      <c r="AA159" s="830"/>
      <c r="AB159" s="805"/>
      <c r="AC159" s="830"/>
      <c r="AD159" s="805"/>
      <c r="AE159" s="890"/>
      <c r="AF159" s="811"/>
      <c r="AG159" s="884"/>
      <c r="AH159" s="884"/>
    </row>
    <row r="160" ht="15.75" hidden="1" customHeight="1">
      <c r="A160" s="1032"/>
      <c r="B160" s="890"/>
      <c r="C160" s="890"/>
      <c r="D160" s="890"/>
      <c r="E160" s="890"/>
      <c r="F160" s="890"/>
      <c r="G160" s="1043"/>
      <c r="H160" s="830"/>
      <c r="I160" s="830"/>
      <c r="J160" s="830"/>
      <c r="K160" s="830"/>
      <c r="L160" s="830"/>
      <c r="M160" s="830"/>
      <c r="N160" s="830"/>
      <c r="O160" s="830"/>
      <c r="P160" s="830"/>
      <c r="Q160" s="830"/>
      <c r="R160" s="830"/>
      <c r="S160" s="830"/>
      <c r="T160" s="830"/>
      <c r="U160" s="830"/>
      <c r="V160" s="830"/>
      <c r="W160" s="830"/>
      <c r="X160" s="830"/>
      <c r="Y160" s="830"/>
      <c r="Z160" s="830"/>
      <c r="AA160" s="830"/>
      <c r="AB160" s="805"/>
      <c r="AC160" s="830"/>
      <c r="AD160" s="805"/>
      <c r="AE160" s="890"/>
      <c r="AF160" s="811"/>
      <c r="AG160" s="811"/>
      <c r="AH160" s="890"/>
    </row>
    <row r="161" ht="15.75" hidden="1" customHeight="1">
      <c r="A161" s="1044"/>
      <c r="B161" s="1045"/>
      <c r="C161" s="1045"/>
      <c r="D161" s="1041"/>
      <c r="E161" s="884"/>
      <c r="F161" s="884"/>
      <c r="G161" s="884"/>
      <c r="H161" s="830"/>
      <c r="I161" s="830"/>
      <c r="J161" s="830"/>
      <c r="K161" s="805"/>
      <c r="L161" s="805"/>
      <c r="M161" s="830"/>
      <c r="N161" s="830"/>
      <c r="O161" s="830"/>
      <c r="P161" s="830"/>
      <c r="Q161" s="830"/>
      <c r="R161" s="830"/>
      <c r="S161" s="830"/>
      <c r="T161" s="830"/>
      <c r="U161" s="830"/>
      <c r="V161" s="830"/>
      <c r="W161" s="830"/>
      <c r="X161" s="830"/>
      <c r="Y161" s="830"/>
      <c r="Z161" s="830"/>
      <c r="AA161" s="830"/>
      <c r="AB161" s="805"/>
      <c r="AC161" s="830"/>
      <c r="AD161" s="805"/>
      <c r="AE161" s="1046"/>
      <c r="AF161" s="1046"/>
      <c r="AG161" s="1046"/>
      <c r="AH161" s="1046"/>
    </row>
    <row r="162" ht="15.75" hidden="1" customHeight="1">
      <c r="A162" s="1044"/>
      <c r="B162" s="1045"/>
      <c r="C162" s="1045"/>
      <c r="D162" s="1041"/>
      <c r="E162" s="884"/>
      <c r="F162" s="884"/>
      <c r="G162" s="884"/>
      <c r="H162" s="805"/>
      <c r="I162" s="805"/>
      <c r="J162" s="805"/>
      <c r="K162" s="805"/>
      <c r="L162" s="805"/>
      <c r="M162" s="805"/>
      <c r="N162" s="805"/>
      <c r="O162" s="805"/>
      <c r="P162" s="805"/>
      <c r="Q162" s="805"/>
      <c r="R162" s="805"/>
      <c r="S162" s="805"/>
      <c r="T162" s="805"/>
      <c r="U162" s="805"/>
      <c r="V162" s="805"/>
      <c r="W162" s="805"/>
      <c r="X162" s="805"/>
      <c r="Y162" s="805"/>
      <c r="Z162" s="805"/>
      <c r="AA162" s="805"/>
      <c r="AB162" s="805"/>
      <c r="AC162" s="830"/>
      <c r="AD162" s="805"/>
      <c r="AE162" s="1046"/>
      <c r="AF162" s="1046"/>
      <c r="AG162" s="884"/>
      <c r="AH162" s="1046"/>
    </row>
    <row r="163" ht="15.75" hidden="1" customHeight="1">
      <c r="A163" s="1044"/>
      <c r="B163" s="1045"/>
      <c r="C163" s="1045"/>
      <c r="D163" s="1041"/>
      <c r="E163" s="884"/>
      <c r="F163" s="884"/>
      <c r="G163" s="884"/>
      <c r="H163" s="830"/>
      <c r="I163" s="830"/>
      <c r="J163" s="830"/>
      <c r="K163" s="830"/>
      <c r="L163" s="830"/>
      <c r="M163" s="830"/>
      <c r="N163" s="830"/>
      <c r="O163" s="830"/>
      <c r="P163" s="830"/>
      <c r="Q163" s="830"/>
      <c r="R163" s="830"/>
      <c r="S163" s="830"/>
      <c r="T163" s="830"/>
      <c r="U163" s="830"/>
      <c r="V163" s="830"/>
      <c r="W163" s="830"/>
      <c r="X163" s="830"/>
      <c r="Y163" s="830"/>
      <c r="Z163" s="830"/>
      <c r="AA163" s="830"/>
      <c r="AB163" s="805"/>
      <c r="AC163" s="830"/>
      <c r="AD163" s="805"/>
      <c r="AE163" s="884"/>
      <c r="AF163" s="1046"/>
      <c r="AG163" s="1046"/>
      <c r="AH163" s="884"/>
    </row>
    <row r="164" ht="15.75" hidden="1" customHeight="1">
      <c r="A164" s="1044"/>
      <c r="B164" s="1045"/>
      <c r="C164" s="1045"/>
      <c r="D164" s="1045"/>
      <c r="E164" s="884"/>
      <c r="F164" s="884"/>
      <c r="G164" s="884"/>
      <c r="H164" s="1047"/>
      <c r="I164" s="1047"/>
      <c r="J164" s="1047"/>
      <c r="K164" s="1047"/>
      <c r="L164" s="1047"/>
      <c r="M164" s="1047"/>
      <c r="N164" s="1047"/>
      <c r="O164" s="1047"/>
      <c r="P164" s="1047"/>
      <c r="Q164" s="1047"/>
      <c r="R164" s="1047"/>
      <c r="S164" s="1047"/>
      <c r="T164" s="1047"/>
      <c r="U164" s="1047"/>
      <c r="V164" s="1047"/>
      <c r="W164" s="1047"/>
      <c r="X164" s="1047"/>
      <c r="Y164" s="1047"/>
      <c r="Z164" s="1047"/>
      <c r="AA164" s="1047"/>
      <c r="AB164" s="807"/>
      <c r="AC164" s="830"/>
      <c r="AD164" s="807"/>
      <c r="AE164" s="1048"/>
      <c r="AF164" s="1048"/>
      <c r="AG164" s="884"/>
      <c r="AH164" s="1048"/>
    </row>
    <row r="165" ht="15.75" hidden="1" customHeight="1">
      <c r="A165" s="884"/>
      <c r="B165" s="1045"/>
      <c r="C165" s="1041"/>
      <c r="D165" s="1041"/>
      <c r="E165" s="884"/>
      <c r="F165" s="884"/>
      <c r="G165" s="884"/>
      <c r="H165" s="807"/>
      <c r="I165" s="807"/>
      <c r="J165" s="807"/>
      <c r="K165" s="807"/>
      <c r="L165" s="807"/>
      <c r="M165" s="807"/>
      <c r="N165" s="807"/>
      <c r="O165" s="807"/>
      <c r="P165" s="807"/>
      <c r="Q165" s="807"/>
      <c r="R165" s="807"/>
      <c r="S165" s="807"/>
      <c r="T165" s="807"/>
      <c r="U165" s="807"/>
      <c r="V165" s="807"/>
      <c r="W165" s="807"/>
      <c r="X165" s="807"/>
      <c r="Y165" s="807"/>
      <c r="Z165" s="807"/>
      <c r="AA165" s="807"/>
      <c r="AB165" s="807"/>
      <c r="AC165" s="830"/>
      <c r="AD165" s="807"/>
      <c r="AE165" s="1046"/>
      <c r="AF165" s="1046"/>
      <c r="AG165" s="1046"/>
      <c r="AH165" s="1046"/>
    </row>
    <row r="166" ht="15.75" hidden="1" customHeight="1">
      <c r="A166" s="884"/>
      <c r="B166" s="1045"/>
      <c r="C166" s="1045"/>
      <c r="D166" s="1041"/>
      <c r="E166" s="884"/>
      <c r="F166" s="884"/>
      <c r="G166" s="884"/>
      <c r="H166" s="830"/>
      <c r="I166" s="830"/>
      <c r="J166" s="807"/>
      <c r="K166" s="805"/>
      <c r="L166" s="805"/>
      <c r="M166" s="830"/>
      <c r="N166" s="830"/>
      <c r="O166" s="830"/>
      <c r="P166" s="830"/>
      <c r="Q166" s="830"/>
      <c r="R166" s="830"/>
      <c r="S166" s="830"/>
      <c r="T166" s="830"/>
      <c r="U166" s="807"/>
      <c r="V166" s="830"/>
      <c r="W166" s="830"/>
      <c r="X166" s="830"/>
      <c r="Y166" s="807"/>
      <c r="Z166" s="830"/>
      <c r="AA166" s="807"/>
      <c r="AB166" s="807"/>
      <c r="AC166" s="830"/>
      <c r="AD166" s="807"/>
      <c r="AE166" s="1046"/>
      <c r="AF166" s="1046"/>
      <c r="AG166" s="1046"/>
      <c r="AH166" s="1046"/>
    </row>
    <row r="167" ht="15.75" hidden="1" customHeight="1">
      <c r="A167" s="1046"/>
      <c r="B167" s="1041"/>
      <c r="C167" s="1041"/>
      <c r="D167" s="1041"/>
      <c r="E167" s="884"/>
      <c r="F167" s="1049"/>
      <c r="G167" s="1044"/>
      <c r="H167" s="830"/>
      <c r="I167" s="830"/>
      <c r="J167" s="807"/>
      <c r="K167" s="805"/>
      <c r="L167" s="805"/>
      <c r="M167" s="830"/>
      <c r="N167" s="830"/>
      <c r="O167" s="830"/>
      <c r="P167" s="830"/>
      <c r="Q167" s="830"/>
      <c r="R167" s="830"/>
      <c r="S167" s="830"/>
      <c r="T167" s="830"/>
      <c r="U167" s="807"/>
      <c r="V167" s="830"/>
      <c r="W167" s="830"/>
      <c r="X167" s="830"/>
      <c r="Y167" s="807"/>
      <c r="Z167" s="830"/>
      <c r="AA167" s="807"/>
      <c r="AB167" s="807"/>
      <c r="AC167" s="830"/>
      <c r="AD167" s="807"/>
      <c r="AE167" s="1046"/>
      <c r="AF167" s="1046"/>
      <c r="AG167" s="1046"/>
      <c r="AH167" s="1046"/>
    </row>
    <row r="168" ht="15.75" hidden="1" customHeight="1">
      <c r="A168" s="1046"/>
      <c r="B168" s="1041"/>
      <c r="C168" s="1041"/>
      <c r="D168" s="1041"/>
      <c r="E168" s="884"/>
      <c r="F168" s="1044"/>
      <c r="G168" s="1044"/>
      <c r="H168" s="830"/>
      <c r="I168" s="830"/>
      <c r="J168" s="807"/>
      <c r="K168" s="807"/>
      <c r="L168" s="807"/>
      <c r="M168" s="830"/>
      <c r="N168" s="830"/>
      <c r="O168" s="830"/>
      <c r="P168" s="830"/>
      <c r="Q168" s="830"/>
      <c r="R168" s="830"/>
      <c r="S168" s="830"/>
      <c r="T168" s="830"/>
      <c r="U168" s="807"/>
      <c r="V168" s="830"/>
      <c r="W168" s="830"/>
      <c r="X168" s="830"/>
      <c r="Y168" s="807"/>
      <c r="Z168" s="830"/>
      <c r="AA168" s="807"/>
      <c r="AB168" s="807"/>
      <c r="AC168" s="830"/>
      <c r="AD168" s="807"/>
      <c r="AE168" s="1046"/>
      <c r="AF168" s="1046"/>
      <c r="AG168" s="1046"/>
      <c r="AH168" s="1046"/>
    </row>
    <row r="169" ht="15.75" hidden="1" customHeight="1">
      <c r="A169" s="1050"/>
      <c r="B169" s="1041"/>
      <c r="C169" s="1041"/>
      <c r="D169" s="1041"/>
      <c r="E169" s="884"/>
      <c r="F169" s="1044"/>
      <c r="G169" s="1044"/>
      <c r="H169" s="807"/>
      <c r="I169" s="807"/>
      <c r="J169" s="807"/>
      <c r="K169" s="807"/>
      <c r="L169" s="807"/>
      <c r="M169" s="807"/>
      <c r="N169" s="807"/>
      <c r="O169" s="807"/>
      <c r="P169" s="807"/>
      <c r="Q169" s="807"/>
      <c r="R169" s="807"/>
      <c r="S169" s="807"/>
      <c r="T169" s="807"/>
      <c r="U169" s="807"/>
      <c r="V169" s="807"/>
      <c r="W169" s="807"/>
      <c r="X169" s="807"/>
      <c r="Y169" s="807"/>
      <c r="Z169" s="807"/>
      <c r="AA169" s="807"/>
      <c r="AB169" s="807"/>
      <c r="AC169" s="830"/>
      <c r="AD169" s="807"/>
      <c r="AE169" s="1046"/>
      <c r="AF169" s="1046"/>
      <c r="AG169" s="1046"/>
      <c r="AH169" s="1046"/>
    </row>
    <row r="170" ht="15.75" hidden="1" customHeight="1">
      <c r="A170" s="1046"/>
      <c r="B170" s="1041"/>
      <c r="C170" s="1041"/>
      <c r="D170" s="1041"/>
      <c r="E170" s="884"/>
      <c r="F170" s="1044"/>
      <c r="G170" s="1044"/>
      <c r="H170" s="830"/>
      <c r="I170" s="830"/>
      <c r="J170" s="807"/>
      <c r="K170" s="805"/>
      <c r="L170" s="805"/>
      <c r="M170" s="830"/>
      <c r="N170" s="830"/>
      <c r="O170" s="830"/>
      <c r="P170" s="830"/>
      <c r="Q170" s="830"/>
      <c r="R170" s="830"/>
      <c r="S170" s="830"/>
      <c r="T170" s="830"/>
      <c r="U170" s="807"/>
      <c r="V170" s="830"/>
      <c r="W170" s="830"/>
      <c r="X170" s="830"/>
      <c r="Y170" s="807"/>
      <c r="Z170" s="830"/>
      <c r="AA170" s="807"/>
      <c r="AB170" s="807"/>
      <c r="AC170" s="830"/>
      <c r="AD170" s="807"/>
      <c r="AE170" s="1046"/>
      <c r="AF170" s="1046"/>
      <c r="AG170" s="1046"/>
      <c r="AH170" s="1046"/>
    </row>
    <row r="171" ht="15.75" hidden="1" customHeight="1">
      <c r="A171" s="1044"/>
      <c r="B171" s="1045"/>
      <c r="C171" s="1045"/>
      <c r="D171" s="1041"/>
      <c r="E171" s="884"/>
      <c r="F171" s="884"/>
      <c r="G171" s="884"/>
      <c r="H171" s="830"/>
      <c r="I171" s="830"/>
      <c r="J171" s="807"/>
      <c r="K171" s="805"/>
      <c r="L171" s="805"/>
      <c r="M171" s="830"/>
      <c r="N171" s="830"/>
      <c r="O171" s="830"/>
      <c r="P171" s="830"/>
      <c r="Q171" s="830"/>
      <c r="R171" s="830"/>
      <c r="S171" s="830"/>
      <c r="T171" s="830"/>
      <c r="U171" s="807"/>
      <c r="V171" s="830"/>
      <c r="W171" s="830"/>
      <c r="X171" s="830"/>
      <c r="Y171" s="807"/>
      <c r="Z171" s="830"/>
      <c r="AA171" s="807"/>
      <c r="AB171" s="807"/>
      <c r="AC171" s="830"/>
      <c r="AD171" s="807"/>
      <c r="AE171" s="1046"/>
      <c r="AF171" s="1046"/>
      <c r="AG171" s="1046"/>
      <c r="AH171" s="1046"/>
    </row>
    <row r="172" ht="15.75" hidden="1" customHeight="1">
      <c r="A172" s="1044"/>
      <c r="B172" s="1045"/>
      <c r="C172" s="1045"/>
      <c r="D172" s="1041"/>
      <c r="E172" s="884"/>
      <c r="F172" s="884"/>
      <c r="G172" s="884"/>
      <c r="H172" s="830"/>
      <c r="I172" s="830"/>
      <c r="J172" s="830"/>
      <c r="K172" s="830"/>
      <c r="L172" s="830"/>
      <c r="M172" s="830"/>
      <c r="N172" s="830"/>
      <c r="O172" s="830"/>
      <c r="P172" s="830"/>
      <c r="Q172" s="830"/>
      <c r="R172" s="830"/>
      <c r="S172" s="830"/>
      <c r="T172" s="830"/>
      <c r="U172" s="830"/>
      <c r="V172" s="830"/>
      <c r="W172" s="830"/>
      <c r="X172" s="830"/>
      <c r="Y172" s="830"/>
      <c r="Z172" s="830"/>
      <c r="AA172" s="830"/>
      <c r="AB172" s="807"/>
      <c r="AC172" s="830"/>
      <c r="AD172" s="807"/>
      <c r="AE172" s="1046"/>
      <c r="AF172" s="1046"/>
      <c r="AG172" s="1046"/>
      <c r="AH172" s="1046"/>
    </row>
    <row r="173" ht="15.75" hidden="1" customHeight="1">
      <c r="A173" s="1044"/>
      <c r="B173" s="1045"/>
      <c r="C173" s="1045"/>
      <c r="D173" s="1045"/>
      <c r="E173" s="884"/>
      <c r="F173" s="884"/>
      <c r="G173" s="884"/>
      <c r="H173" s="807"/>
      <c r="I173" s="807"/>
      <c r="J173" s="807"/>
      <c r="K173" s="807"/>
      <c r="L173" s="807"/>
      <c r="M173" s="807"/>
      <c r="N173" s="807"/>
      <c r="O173" s="807"/>
      <c r="P173" s="807"/>
      <c r="Q173" s="807"/>
      <c r="R173" s="807"/>
      <c r="S173" s="807"/>
      <c r="T173" s="807"/>
      <c r="U173" s="807"/>
      <c r="V173" s="807"/>
      <c r="W173" s="807"/>
      <c r="X173" s="807"/>
      <c r="Y173" s="807"/>
      <c r="Z173" s="807"/>
      <c r="AA173" s="807"/>
      <c r="AB173" s="807"/>
      <c r="AC173" s="830"/>
      <c r="AD173" s="807"/>
      <c r="AE173" s="884"/>
      <c r="AF173" s="1046"/>
      <c r="AG173" s="884"/>
      <c r="AH173" s="884"/>
    </row>
    <row r="174" ht="15.75" hidden="1" customHeight="1">
      <c r="A174" s="1044"/>
      <c r="B174" s="1041"/>
      <c r="C174" s="1041"/>
      <c r="D174" s="1045"/>
      <c r="E174" s="884"/>
      <c r="F174" s="884"/>
      <c r="G174" s="884"/>
      <c r="H174" s="807"/>
      <c r="I174" s="807"/>
      <c r="J174" s="807"/>
      <c r="K174" s="805"/>
      <c r="L174" s="805"/>
      <c r="M174" s="807"/>
      <c r="N174" s="807"/>
      <c r="O174" s="807"/>
      <c r="P174" s="807"/>
      <c r="Q174" s="807"/>
      <c r="R174" s="807"/>
      <c r="S174" s="807"/>
      <c r="T174" s="807"/>
      <c r="U174" s="807"/>
      <c r="V174" s="807"/>
      <c r="W174" s="807"/>
      <c r="X174" s="807"/>
      <c r="Y174" s="807"/>
      <c r="Z174" s="807"/>
      <c r="AA174" s="807"/>
      <c r="AB174" s="807"/>
      <c r="AC174" s="830"/>
      <c r="AD174" s="807"/>
      <c r="AE174" s="1048"/>
      <c r="AF174" s="1048"/>
      <c r="AG174" s="1048"/>
      <c r="AH174" s="1048"/>
    </row>
    <row r="175" ht="15.75" hidden="1" customHeight="1">
      <c r="A175" s="1044"/>
      <c r="B175" s="1041"/>
      <c r="C175" s="1041"/>
      <c r="D175" s="1045"/>
      <c r="E175" s="884"/>
      <c r="F175" s="884"/>
      <c r="G175" s="884"/>
      <c r="H175" s="830"/>
      <c r="I175" s="830"/>
      <c r="J175" s="807"/>
      <c r="K175" s="805"/>
      <c r="L175" s="805"/>
      <c r="M175" s="830"/>
      <c r="N175" s="830"/>
      <c r="O175" s="830"/>
      <c r="P175" s="830"/>
      <c r="Q175" s="830"/>
      <c r="R175" s="830"/>
      <c r="S175" s="830"/>
      <c r="T175" s="830"/>
      <c r="U175" s="807"/>
      <c r="V175" s="830"/>
      <c r="W175" s="830"/>
      <c r="X175" s="830"/>
      <c r="Y175" s="807"/>
      <c r="Z175" s="830"/>
      <c r="AA175" s="807"/>
      <c r="AB175" s="807"/>
      <c r="AC175" s="830"/>
      <c r="AD175" s="807"/>
      <c r="AE175" s="1048"/>
      <c r="AF175" s="1048"/>
      <c r="AG175" s="1048"/>
      <c r="AH175" s="1048"/>
    </row>
    <row r="176" ht="15.75" hidden="1" customHeight="1">
      <c r="A176" s="1044"/>
      <c r="B176" s="1041"/>
      <c r="C176" s="1041"/>
      <c r="D176" s="1045"/>
      <c r="E176" s="884"/>
      <c r="F176" s="884"/>
      <c r="G176" s="884"/>
      <c r="H176" s="807"/>
      <c r="I176" s="807"/>
      <c r="J176" s="807"/>
      <c r="K176" s="805"/>
      <c r="L176" s="805"/>
      <c r="M176" s="807"/>
      <c r="N176" s="807"/>
      <c r="O176" s="807"/>
      <c r="P176" s="807"/>
      <c r="Q176" s="807"/>
      <c r="R176" s="807"/>
      <c r="S176" s="807"/>
      <c r="T176" s="807"/>
      <c r="U176" s="807"/>
      <c r="V176" s="807"/>
      <c r="W176" s="807"/>
      <c r="X176" s="807"/>
      <c r="Y176" s="807"/>
      <c r="Z176" s="807"/>
      <c r="AA176" s="807"/>
      <c r="AB176" s="807"/>
      <c r="AC176" s="830"/>
      <c r="AD176" s="807"/>
      <c r="AE176" s="1046"/>
      <c r="AF176" s="1046"/>
      <c r="AG176" s="1046"/>
      <c r="AH176" s="1046"/>
    </row>
    <row r="177" ht="15.75" hidden="1" customHeight="1">
      <c r="A177" s="884"/>
      <c r="B177" s="1041"/>
      <c r="C177" s="1041"/>
      <c r="D177" s="1041"/>
      <c r="E177" s="884"/>
      <c r="F177" s="884"/>
      <c r="G177" s="884"/>
      <c r="H177" s="830"/>
      <c r="I177" s="830"/>
      <c r="J177" s="805"/>
      <c r="K177" s="805"/>
      <c r="L177" s="805"/>
      <c r="M177" s="830"/>
      <c r="N177" s="830"/>
      <c r="O177" s="830"/>
      <c r="P177" s="830"/>
      <c r="Q177" s="830"/>
      <c r="R177" s="830"/>
      <c r="S177" s="830"/>
      <c r="T177" s="830"/>
      <c r="U177" s="805"/>
      <c r="V177" s="830"/>
      <c r="W177" s="830"/>
      <c r="X177" s="830"/>
      <c r="Y177" s="805"/>
      <c r="Z177" s="830"/>
      <c r="AA177" s="805"/>
      <c r="AB177" s="807"/>
      <c r="AC177" s="830"/>
      <c r="AD177" s="807"/>
      <c r="AE177" s="1046"/>
      <c r="AF177" s="1046"/>
      <c r="AG177" s="1046"/>
      <c r="AH177" s="1046"/>
    </row>
    <row r="178" ht="15.75" hidden="1" customHeight="1">
      <c r="A178" s="884"/>
      <c r="B178" s="1041"/>
      <c r="C178" s="1041"/>
      <c r="D178" s="1041"/>
      <c r="E178" s="884"/>
      <c r="F178" s="884"/>
      <c r="G178" s="884"/>
      <c r="H178" s="830"/>
      <c r="I178" s="830"/>
      <c r="J178" s="805"/>
      <c r="K178" s="805"/>
      <c r="L178" s="805"/>
      <c r="M178" s="830"/>
      <c r="N178" s="830"/>
      <c r="O178" s="830"/>
      <c r="P178" s="830"/>
      <c r="Q178" s="830"/>
      <c r="R178" s="830"/>
      <c r="S178" s="830"/>
      <c r="T178" s="830"/>
      <c r="U178" s="805"/>
      <c r="V178" s="830"/>
      <c r="W178" s="830"/>
      <c r="X178" s="830"/>
      <c r="Y178" s="805"/>
      <c r="Z178" s="830"/>
      <c r="AA178" s="805"/>
      <c r="AB178" s="807"/>
      <c r="AC178" s="830"/>
      <c r="AD178" s="807"/>
      <c r="AE178" s="1046"/>
      <c r="AF178" s="1046"/>
      <c r="AG178" s="1046"/>
      <c r="AH178" s="1046"/>
    </row>
    <row r="179" ht="15.75" hidden="1" customHeight="1">
      <c r="A179" s="884"/>
      <c r="B179" s="1041"/>
      <c r="C179" s="1041"/>
      <c r="D179" s="1041"/>
      <c r="E179" s="884"/>
      <c r="F179" s="884"/>
      <c r="G179" s="884"/>
      <c r="H179" s="807"/>
      <c r="I179" s="807"/>
      <c r="J179" s="830"/>
      <c r="K179" s="830"/>
      <c r="L179" s="830"/>
      <c r="M179" s="807"/>
      <c r="N179" s="807"/>
      <c r="O179" s="891"/>
      <c r="P179" s="891"/>
      <c r="Q179" s="891"/>
      <c r="R179" s="891"/>
      <c r="S179" s="891"/>
      <c r="T179" s="891"/>
      <c r="U179" s="830"/>
      <c r="V179" s="807"/>
      <c r="W179" s="891"/>
      <c r="X179" s="891"/>
      <c r="Y179" s="830"/>
      <c r="Z179" s="807"/>
      <c r="AA179" s="830"/>
      <c r="AB179" s="807"/>
      <c r="AC179" s="830"/>
      <c r="AD179" s="807"/>
      <c r="AE179" s="1046"/>
      <c r="AF179" s="1046"/>
      <c r="AG179" s="1046"/>
      <c r="AH179" s="1046"/>
    </row>
    <row r="180" ht="15.75" hidden="1" customHeight="1">
      <c r="A180" s="884"/>
      <c r="B180" s="1041"/>
      <c r="C180" s="1041"/>
      <c r="D180" s="1041"/>
      <c r="E180" s="884"/>
      <c r="F180" s="884"/>
      <c r="G180" s="884"/>
      <c r="H180" s="830"/>
      <c r="I180" s="830"/>
      <c r="J180" s="830"/>
      <c r="K180" s="805"/>
      <c r="L180" s="805"/>
      <c r="M180" s="830"/>
      <c r="N180" s="830"/>
      <c r="O180" s="830"/>
      <c r="P180" s="830"/>
      <c r="Q180" s="830"/>
      <c r="R180" s="830"/>
      <c r="S180" s="830"/>
      <c r="T180" s="830"/>
      <c r="U180" s="830"/>
      <c r="V180" s="830"/>
      <c r="W180" s="830"/>
      <c r="X180" s="830"/>
      <c r="Y180" s="830"/>
      <c r="Z180" s="830"/>
      <c r="AA180" s="830"/>
      <c r="AB180" s="807"/>
      <c r="AC180" s="830"/>
      <c r="AD180" s="807"/>
      <c r="AE180" s="1046"/>
      <c r="AF180" s="1046"/>
      <c r="AG180" s="1046"/>
      <c r="AH180" s="1046"/>
    </row>
    <row r="181" ht="15.75" hidden="1" customHeight="1">
      <c r="A181" s="884"/>
      <c r="B181" s="1041"/>
      <c r="C181" s="1041"/>
      <c r="D181" s="1041"/>
      <c r="E181" s="884"/>
      <c r="F181" s="884"/>
      <c r="G181" s="884"/>
      <c r="H181" s="807"/>
      <c r="I181" s="807"/>
      <c r="J181" s="830"/>
      <c r="K181" s="805"/>
      <c r="L181" s="805"/>
      <c r="M181" s="807"/>
      <c r="N181" s="807"/>
      <c r="O181" s="891"/>
      <c r="P181" s="891"/>
      <c r="Q181" s="891"/>
      <c r="R181" s="891"/>
      <c r="S181" s="891"/>
      <c r="T181" s="891"/>
      <c r="U181" s="830"/>
      <c r="V181" s="807"/>
      <c r="W181" s="891"/>
      <c r="X181" s="891"/>
      <c r="Y181" s="830"/>
      <c r="Z181" s="807"/>
      <c r="AA181" s="830"/>
      <c r="AB181" s="807"/>
      <c r="AC181" s="830"/>
      <c r="AD181" s="807"/>
      <c r="AE181" s="1046"/>
      <c r="AF181" s="1046"/>
      <c r="AG181" s="1046"/>
      <c r="AH181" s="1046"/>
    </row>
    <row r="182" ht="15.75" hidden="1" customHeight="1">
      <c r="A182" s="1044"/>
      <c r="B182" s="1041"/>
      <c r="C182" s="1041"/>
      <c r="D182" s="1041"/>
      <c r="E182" s="884"/>
      <c r="F182" s="884"/>
      <c r="G182" s="884"/>
      <c r="H182" s="830"/>
      <c r="I182" s="830"/>
      <c r="J182" s="830"/>
      <c r="K182" s="805"/>
      <c r="L182" s="805"/>
      <c r="M182" s="830"/>
      <c r="N182" s="830"/>
      <c r="O182" s="830"/>
      <c r="P182" s="830"/>
      <c r="Q182" s="830"/>
      <c r="R182" s="830"/>
      <c r="S182" s="830"/>
      <c r="T182" s="830"/>
      <c r="U182" s="830"/>
      <c r="V182" s="830"/>
      <c r="W182" s="830"/>
      <c r="X182" s="830"/>
      <c r="Y182" s="830"/>
      <c r="Z182" s="830"/>
      <c r="AA182" s="830"/>
      <c r="AB182" s="807"/>
      <c r="AC182" s="830"/>
      <c r="AD182" s="807"/>
      <c r="AE182" s="1046"/>
      <c r="AF182" s="1046"/>
      <c r="AG182" s="1046"/>
      <c r="AH182" s="1046"/>
    </row>
    <row r="183" ht="15.75" hidden="1" customHeight="1">
      <c r="A183" s="1044"/>
      <c r="B183" s="1041"/>
      <c r="C183" s="1041"/>
      <c r="D183" s="1041"/>
      <c r="E183" s="884"/>
      <c r="F183" s="884"/>
      <c r="G183" s="884"/>
      <c r="H183" s="807"/>
      <c r="I183" s="807"/>
      <c r="J183" s="807"/>
      <c r="K183" s="807"/>
      <c r="L183" s="807"/>
      <c r="M183" s="807"/>
      <c r="N183" s="807"/>
      <c r="O183" s="807"/>
      <c r="P183" s="807"/>
      <c r="Q183" s="807"/>
      <c r="R183" s="807"/>
      <c r="S183" s="807"/>
      <c r="T183" s="807"/>
      <c r="U183" s="807"/>
      <c r="V183" s="807"/>
      <c r="W183" s="807"/>
      <c r="X183" s="807"/>
      <c r="Y183" s="807"/>
      <c r="Z183" s="807"/>
      <c r="AA183" s="807"/>
      <c r="AB183" s="807"/>
      <c r="AC183" s="830"/>
      <c r="AD183" s="807"/>
      <c r="AE183" s="1046"/>
      <c r="AF183" s="1046"/>
      <c r="AG183" s="1046"/>
      <c r="AH183" s="1046"/>
    </row>
    <row r="184" ht="15.75" hidden="1" customHeight="1">
      <c r="A184" s="1044"/>
      <c r="B184" s="1041"/>
      <c r="C184" s="1041"/>
      <c r="D184" s="1041"/>
      <c r="E184" s="884"/>
      <c r="F184" s="884"/>
      <c r="G184" s="884"/>
      <c r="H184" s="830"/>
      <c r="I184" s="830"/>
      <c r="J184" s="807"/>
      <c r="K184" s="807"/>
      <c r="L184" s="807"/>
      <c r="M184" s="830"/>
      <c r="N184" s="830"/>
      <c r="O184" s="830"/>
      <c r="P184" s="830"/>
      <c r="Q184" s="830"/>
      <c r="R184" s="830"/>
      <c r="S184" s="830"/>
      <c r="T184" s="830"/>
      <c r="U184" s="807"/>
      <c r="V184" s="830"/>
      <c r="W184" s="830"/>
      <c r="X184" s="830"/>
      <c r="Y184" s="807"/>
      <c r="Z184" s="830"/>
      <c r="AA184" s="807"/>
      <c r="AB184" s="807"/>
      <c r="AC184" s="830"/>
      <c r="AD184" s="807"/>
      <c r="AE184" s="1046"/>
      <c r="AF184" s="1046"/>
      <c r="AG184" s="1046"/>
      <c r="AH184" s="1046"/>
    </row>
    <row r="185" ht="15.75" hidden="1" customHeight="1">
      <c r="A185" s="1044"/>
      <c r="B185" s="1041"/>
      <c r="C185" s="1041"/>
      <c r="D185" s="1041"/>
      <c r="E185" s="884"/>
      <c r="F185" s="884"/>
      <c r="G185" s="884"/>
      <c r="H185" s="830"/>
      <c r="I185" s="830"/>
      <c r="J185" s="807"/>
      <c r="K185" s="805"/>
      <c r="L185" s="805"/>
      <c r="M185" s="830"/>
      <c r="N185" s="830"/>
      <c r="O185" s="830"/>
      <c r="P185" s="830"/>
      <c r="Q185" s="830"/>
      <c r="R185" s="830"/>
      <c r="S185" s="830"/>
      <c r="T185" s="830"/>
      <c r="U185" s="807"/>
      <c r="V185" s="830"/>
      <c r="W185" s="830"/>
      <c r="X185" s="830"/>
      <c r="Y185" s="807"/>
      <c r="Z185" s="830"/>
      <c r="AA185" s="807"/>
      <c r="AB185" s="807"/>
      <c r="AC185" s="830"/>
      <c r="AD185" s="807"/>
      <c r="AE185" s="1046"/>
      <c r="AF185" s="1046"/>
      <c r="AG185" s="1046"/>
      <c r="AH185" s="1046"/>
    </row>
    <row r="186" ht="15.75" hidden="1" customHeight="1">
      <c r="A186" s="1044"/>
      <c r="B186" s="1041"/>
      <c r="C186" s="1041"/>
      <c r="D186" s="1041"/>
      <c r="E186" s="884"/>
      <c r="F186" s="884"/>
      <c r="G186" s="884"/>
      <c r="H186" s="830"/>
      <c r="I186" s="830"/>
      <c r="J186" s="807"/>
      <c r="K186" s="805"/>
      <c r="L186" s="805"/>
      <c r="M186" s="830"/>
      <c r="N186" s="830"/>
      <c r="O186" s="830"/>
      <c r="P186" s="830"/>
      <c r="Q186" s="830"/>
      <c r="R186" s="830"/>
      <c r="S186" s="830"/>
      <c r="T186" s="830"/>
      <c r="U186" s="807"/>
      <c r="V186" s="830"/>
      <c r="W186" s="830"/>
      <c r="X186" s="830"/>
      <c r="Y186" s="807"/>
      <c r="Z186" s="830"/>
      <c r="AA186" s="807"/>
      <c r="AB186" s="807"/>
      <c r="AC186" s="830"/>
      <c r="AD186" s="807"/>
      <c r="AE186" s="1046"/>
      <c r="AF186" s="1046"/>
      <c r="AG186" s="1046"/>
      <c r="AH186" s="1046"/>
    </row>
    <row r="187" ht="15.75" hidden="1" customHeight="1">
      <c r="A187" s="1044"/>
      <c r="B187" s="1041"/>
      <c r="C187" s="1041"/>
      <c r="D187" s="1041"/>
      <c r="E187" s="884"/>
      <c r="F187" s="884"/>
      <c r="G187" s="884"/>
      <c r="H187" s="807"/>
      <c r="I187" s="807"/>
      <c r="J187" s="807"/>
      <c r="K187" s="807"/>
      <c r="L187" s="807"/>
      <c r="M187" s="807"/>
      <c r="N187" s="807"/>
      <c r="O187" s="807"/>
      <c r="P187" s="807"/>
      <c r="Q187" s="807"/>
      <c r="R187" s="807"/>
      <c r="S187" s="807"/>
      <c r="T187" s="807"/>
      <c r="U187" s="807"/>
      <c r="V187" s="807"/>
      <c r="W187" s="807"/>
      <c r="X187" s="807"/>
      <c r="Y187" s="807"/>
      <c r="Z187" s="807"/>
      <c r="AA187" s="807"/>
      <c r="AB187" s="807"/>
      <c r="AC187" s="830"/>
      <c r="AD187" s="807"/>
      <c r="AE187" s="1046"/>
      <c r="AF187" s="1046"/>
      <c r="AG187" s="1046"/>
      <c r="AH187" s="1046"/>
    </row>
    <row r="188" ht="15.75" hidden="1" customHeight="1">
      <c r="A188" s="1044"/>
      <c r="B188" s="1041"/>
      <c r="C188" s="1041"/>
      <c r="D188" s="1041"/>
      <c r="E188" s="884"/>
      <c r="F188" s="884"/>
      <c r="G188" s="884"/>
      <c r="H188" s="830"/>
      <c r="I188" s="830"/>
      <c r="J188" s="807"/>
      <c r="K188" s="807"/>
      <c r="L188" s="807"/>
      <c r="M188" s="830"/>
      <c r="N188" s="830"/>
      <c r="O188" s="830"/>
      <c r="P188" s="830"/>
      <c r="Q188" s="830"/>
      <c r="R188" s="830"/>
      <c r="S188" s="830"/>
      <c r="T188" s="830"/>
      <c r="U188" s="807"/>
      <c r="V188" s="830"/>
      <c r="W188" s="830"/>
      <c r="X188" s="830"/>
      <c r="Y188" s="807"/>
      <c r="Z188" s="830"/>
      <c r="AA188" s="807"/>
      <c r="AB188" s="807"/>
      <c r="AC188" s="830"/>
      <c r="AD188" s="807"/>
      <c r="AE188" s="1046"/>
      <c r="AF188" s="1046"/>
      <c r="AG188" s="1046"/>
      <c r="AH188" s="1046"/>
    </row>
    <row r="189" ht="15.75" hidden="1" customHeight="1">
      <c r="A189" s="1046"/>
      <c r="B189" s="1041"/>
      <c r="C189" s="1041"/>
      <c r="D189" s="1041"/>
      <c r="E189" s="884"/>
      <c r="F189" s="884"/>
      <c r="G189" s="884"/>
      <c r="H189" s="830"/>
      <c r="I189" s="830"/>
      <c r="J189" s="807"/>
      <c r="K189" s="805"/>
      <c r="L189" s="805"/>
      <c r="M189" s="830"/>
      <c r="N189" s="830"/>
      <c r="O189" s="830"/>
      <c r="P189" s="830"/>
      <c r="Q189" s="830"/>
      <c r="R189" s="830"/>
      <c r="S189" s="830"/>
      <c r="T189" s="830"/>
      <c r="U189" s="807"/>
      <c r="V189" s="830"/>
      <c r="W189" s="830"/>
      <c r="X189" s="830"/>
      <c r="Y189" s="807"/>
      <c r="Z189" s="830"/>
      <c r="AA189" s="807"/>
      <c r="AB189" s="807"/>
      <c r="AC189" s="830"/>
      <c r="AD189" s="807"/>
      <c r="AE189" s="1046"/>
      <c r="AF189" s="1046"/>
      <c r="AG189" s="1046"/>
      <c r="AH189" s="1046"/>
    </row>
    <row r="190" ht="15.75" hidden="1" customHeight="1">
      <c r="A190" s="1046"/>
      <c r="B190" s="1041"/>
      <c r="C190" s="1041"/>
      <c r="D190" s="1041"/>
      <c r="E190" s="884"/>
      <c r="F190" s="884"/>
      <c r="G190" s="884"/>
      <c r="H190" s="830"/>
      <c r="I190" s="830"/>
      <c r="J190" s="807"/>
      <c r="K190" s="805"/>
      <c r="L190" s="805"/>
      <c r="M190" s="830"/>
      <c r="N190" s="830"/>
      <c r="O190" s="830"/>
      <c r="P190" s="830"/>
      <c r="Q190" s="830"/>
      <c r="R190" s="830"/>
      <c r="S190" s="830"/>
      <c r="T190" s="830"/>
      <c r="U190" s="807"/>
      <c r="V190" s="830"/>
      <c r="W190" s="830"/>
      <c r="X190" s="830"/>
      <c r="Y190" s="807"/>
      <c r="Z190" s="830"/>
      <c r="AA190" s="807"/>
      <c r="AB190" s="807"/>
      <c r="AC190" s="830"/>
      <c r="AD190" s="807"/>
      <c r="AE190" s="1046"/>
      <c r="AF190" s="1046"/>
      <c r="AG190" s="1046"/>
      <c r="AH190" s="1046"/>
    </row>
    <row r="191" ht="15.75" hidden="1" customHeight="1">
      <c r="A191" s="884"/>
      <c r="B191" s="1041"/>
      <c r="C191" s="1041"/>
      <c r="D191" s="1041"/>
      <c r="E191" s="884"/>
      <c r="F191" s="884"/>
      <c r="G191" s="884"/>
      <c r="H191" s="807"/>
      <c r="I191" s="807"/>
      <c r="J191" s="807"/>
      <c r="K191" s="807"/>
      <c r="L191" s="807"/>
      <c r="M191" s="807"/>
      <c r="N191" s="807"/>
      <c r="O191" s="807"/>
      <c r="P191" s="807"/>
      <c r="Q191" s="807"/>
      <c r="R191" s="807"/>
      <c r="S191" s="807"/>
      <c r="T191" s="807"/>
      <c r="U191" s="807"/>
      <c r="V191" s="807"/>
      <c r="W191" s="807"/>
      <c r="X191" s="807"/>
      <c r="Y191" s="807"/>
      <c r="Z191" s="807"/>
      <c r="AA191" s="807"/>
      <c r="AB191" s="807"/>
      <c r="AC191" s="830"/>
      <c r="AD191" s="807"/>
      <c r="AE191" s="1046"/>
      <c r="AF191" s="1046"/>
      <c r="AG191" s="1046"/>
      <c r="AH191" s="1046"/>
    </row>
    <row r="192" ht="15.75" hidden="1" customHeight="1">
      <c r="A192" s="1046"/>
      <c r="B192" s="1045"/>
      <c r="C192" s="1041"/>
      <c r="D192" s="1041"/>
      <c r="E192" s="884"/>
      <c r="F192" s="884"/>
      <c r="G192" s="884"/>
      <c r="H192" s="805"/>
      <c r="I192" s="805"/>
      <c r="J192" s="805"/>
      <c r="K192" s="805"/>
      <c r="L192" s="805"/>
      <c r="M192" s="805"/>
      <c r="N192" s="805"/>
      <c r="O192" s="805"/>
      <c r="P192" s="805"/>
      <c r="Q192" s="805"/>
      <c r="R192" s="805"/>
      <c r="S192" s="805"/>
      <c r="T192" s="805"/>
      <c r="U192" s="805"/>
      <c r="V192" s="805"/>
      <c r="W192" s="805"/>
      <c r="X192" s="805"/>
      <c r="Y192" s="805"/>
      <c r="Z192" s="805"/>
      <c r="AA192" s="805"/>
      <c r="AB192" s="805"/>
      <c r="AC192" s="830"/>
      <c r="AD192" s="807"/>
      <c r="AE192" s="884"/>
      <c r="AF192" s="884"/>
      <c r="AG192" s="884"/>
      <c r="AH192" s="884"/>
    </row>
    <row r="193" ht="15.75" hidden="1" customHeight="1">
      <c r="A193" s="1046"/>
      <c r="B193" s="1046"/>
      <c r="C193" s="884"/>
      <c r="D193" s="1046"/>
      <c r="E193" s="1046"/>
      <c r="F193" s="884"/>
      <c r="G193" s="884"/>
      <c r="H193" s="805"/>
      <c r="I193" s="805"/>
      <c r="J193" s="805"/>
      <c r="K193" s="805"/>
      <c r="L193" s="805"/>
      <c r="M193" s="805"/>
      <c r="N193" s="805"/>
      <c r="O193" s="805"/>
      <c r="P193" s="805"/>
      <c r="Q193" s="805"/>
      <c r="R193" s="805"/>
      <c r="S193" s="805"/>
      <c r="T193" s="805"/>
      <c r="U193" s="805"/>
      <c r="V193" s="805"/>
      <c r="W193" s="805"/>
      <c r="X193" s="805"/>
      <c r="Y193" s="805"/>
      <c r="Z193" s="805"/>
      <c r="AA193" s="805"/>
      <c r="AB193" s="805"/>
      <c r="AC193" s="830"/>
      <c r="AD193" s="807"/>
      <c r="AE193" s="1046"/>
      <c r="AF193" s="1046"/>
      <c r="AG193" s="1046"/>
      <c r="AH193" s="1046"/>
    </row>
    <row r="194" ht="15.75" hidden="1" customHeight="1">
      <c r="A194" s="1046"/>
      <c r="B194" s="1046"/>
      <c r="C194" s="884"/>
      <c r="D194" s="1046"/>
      <c r="E194" s="1046"/>
      <c r="F194" s="884"/>
      <c r="G194" s="884"/>
      <c r="H194" s="807"/>
      <c r="I194" s="807"/>
      <c r="J194" s="807"/>
      <c r="K194" s="807"/>
      <c r="L194" s="807"/>
      <c r="M194" s="807"/>
      <c r="N194" s="807"/>
      <c r="O194" s="807"/>
      <c r="P194" s="807"/>
      <c r="Q194" s="807"/>
      <c r="R194" s="807"/>
      <c r="S194" s="807"/>
      <c r="T194" s="807"/>
      <c r="U194" s="807"/>
      <c r="V194" s="807"/>
      <c r="W194" s="807"/>
      <c r="X194" s="807"/>
      <c r="Y194" s="807"/>
      <c r="Z194" s="807"/>
      <c r="AA194" s="807"/>
      <c r="AB194" s="807"/>
      <c r="AC194" s="830"/>
      <c r="AD194" s="807"/>
      <c r="AE194" s="1046"/>
      <c r="AF194" s="1046"/>
      <c r="AG194" s="1046"/>
      <c r="AH194" s="1046"/>
    </row>
    <row r="195" ht="15.75" hidden="1" customHeight="1">
      <c r="A195" s="1046"/>
      <c r="B195" s="1046"/>
      <c r="C195" s="884"/>
      <c r="D195" s="1046"/>
      <c r="E195" s="1046"/>
      <c r="F195" s="884"/>
      <c r="G195" s="884"/>
      <c r="H195" s="807"/>
      <c r="I195" s="807"/>
      <c r="J195" s="807"/>
      <c r="K195" s="805"/>
      <c r="L195" s="805"/>
      <c r="M195" s="807"/>
      <c r="N195" s="807"/>
      <c r="O195" s="807"/>
      <c r="P195" s="807"/>
      <c r="Q195" s="807"/>
      <c r="R195" s="807"/>
      <c r="S195" s="807"/>
      <c r="T195" s="807"/>
      <c r="U195" s="807"/>
      <c r="V195" s="807"/>
      <c r="W195" s="807"/>
      <c r="X195" s="807"/>
      <c r="Y195" s="807"/>
      <c r="Z195" s="807"/>
      <c r="AA195" s="807"/>
      <c r="AB195" s="807"/>
      <c r="AC195" s="830"/>
      <c r="AD195" s="807"/>
      <c r="AE195" s="1046"/>
      <c r="AF195" s="1046"/>
      <c r="AG195" s="1046"/>
      <c r="AH195" s="1046"/>
    </row>
    <row r="196" ht="15.75" hidden="1" customHeight="1">
      <c r="A196" s="1046"/>
      <c r="B196" s="1046"/>
      <c r="C196" s="884"/>
      <c r="D196" s="1046"/>
      <c r="E196" s="1046"/>
      <c r="F196" s="884"/>
      <c r="G196" s="884"/>
      <c r="H196" s="807"/>
      <c r="I196" s="807"/>
      <c r="J196" s="807"/>
      <c r="K196" s="807"/>
      <c r="L196" s="807"/>
      <c r="M196" s="807"/>
      <c r="N196" s="807"/>
      <c r="O196" s="807"/>
      <c r="P196" s="807"/>
      <c r="Q196" s="807"/>
      <c r="R196" s="807"/>
      <c r="S196" s="807"/>
      <c r="T196" s="807"/>
      <c r="U196" s="807"/>
      <c r="V196" s="807"/>
      <c r="W196" s="807"/>
      <c r="X196" s="807"/>
      <c r="Y196" s="807"/>
      <c r="Z196" s="807"/>
      <c r="AA196" s="807"/>
      <c r="AB196" s="807"/>
      <c r="AC196" s="830"/>
      <c r="AD196" s="807"/>
      <c r="AE196" s="1046"/>
      <c r="AF196" s="1046"/>
      <c r="AG196" s="1046"/>
      <c r="AH196" s="1046"/>
    </row>
    <row r="197" ht="15.75" hidden="1" customHeight="1">
      <c r="A197" s="1046"/>
      <c r="B197" s="1046"/>
      <c r="C197" s="884"/>
      <c r="D197" s="1046"/>
      <c r="E197" s="1046"/>
      <c r="F197" s="884"/>
      <c r="G197" s="884"/>
      <c r="H197" s="807"/>
      <c r="I197" s="807"/>
      <c r="J197" s="807"/>
      <c r="K197" s="805"/>
      <c r="L197" s="805"/>
      <c r="M197" s="807"/>
      <c r="N197" s="807"/>
      <c r="O197" s="807"/>
      <c r="P197" s="807"/>
      <c r="Q197" s="807"/>
      <c r="R197" s="807"/>
      <c r="S197" s="807"/>
      <c r="T197" s="807"/>
      <c r="U197" s="807"/>
      <c r="V197" s="807"/>
      <c r="W197" s="807"/>
      <c r="X197" s="807"/>
      <c r="Y197" s="807"/>
      <c r="Z197" s="807"/>
      <c r="AA197" s="807"/>
      <c r="AB197" s="807"/>
      <c r="AC197" s="830"/>
      <c r="AD197" s="807"/>
      <c r="AE197" s="1046"/>
      <c r="AF197" s="1046"/>
      <c r="AG197" s="1046"/>
      <c r="AH197" s="1046"/>
    </row>
    <row r="198" ht="15.75" hidden="1" customHeight="1">
      <c r="A198" s="1046"/>
      <c r="B198" s="1046"/>
      <c r="C198" s="884"/>
      <c r="D198" s="1046"/>
      <c r="E198" s="1046"/>
      <c r="F198" s="884"/>
      <c r="G198" s="884"/>
      <c r="H198" s="807"/>
      <c r="I198" s="807"/>
      <c r="J198" s="805"/>
      <c r="K198" s="805"/>
      <c r="L198" s="805"/>
      <c r="M198" s="807"/>
      <c r="N198" s="807"/>
      <c r="O198" s="887"/>
      <c r="P198" s="887"/>
      <c r="Q198" s="887"/>
      <c r="R198" s="887"/>
      <c r="S198" s="887"/>
      <c r="T198" s="887"/>
      <c r="U198" s="805"/>
      <c r="V198" s="807"/>
      <c r="W198" s="887"/>
      <c r="X198" s="887"/>
      <c r="Y198" s="805"/>
      <c r="Z198" s="807"/>
      <c r="AA198" s="805"/>
      <c r="AB198" s="805"/>
      <c r="AC198" s="830"/>
      <c r="AD198" s="807"/>
      <c r="AE198" s="1046"/>
      <c r="AF198" s="1046"/>
      <c r="AG198" s="1046"/>
      <c r="AH198" s="1046"/>
    </row>
    <row r="199" ht="15.75" hidden="1" customHeight="1">
      <c r="A199" s="1046"/>
      <c r="B199" s="1046"/>
      <c r="C199" s="884"/>
      <c r="D199" s="1046"/>
      <c r="E199" s="1046"/>
      <c r="F199" s="884"/>
      <c r="G199" s="884"/>
      <c r="H199" s="807"/>
      <c r="I199" s="807"/>
      <c r="J199" s="805"/>
      <c r="K199" s="805"/>
      <c r="L199" s="805"/>
      <c r="M199" s="807"/>
      <c r="N199" s="807"/>
      <c r="O199" s="887"/>
      <c r="P199" s="887"/>
      <c r="Q199" s="887"/>
      <c r="R199" s="887"/>
      <c r="S199" s="887"/>
      <c r="T199" s="887"/>
      <c r="U199" s="805"/>
      <c r="V199" s="807"/>
      <c r="W199" s="887"/>
      <c r="X199" s="887"/>
      <c r="Y199" s="805"/>
      <c r="Z199" s="807"/>
      <c r="AA199" s="805"/>
      <c r="AB199" s="805"/>
      <c r="AC199" s="807"/>
      <c r="AD199" s="807"/>
      <c r="AE199" s="1046"/>
      <c r="AF199" s="1046"/>
      <c r="AG199" s="1046"/>
      <c r="AH199" s="1046"/>
    </row>
    <row r="200" ht="15.75" hidden="1" customHeight="1">
      <c r="A200" s="1046"/>
      <c r="B200" s="1046"/>
      <c r="C200" s="884"/>
      <c r="D200" s="1046"/>
      <c r="E200" s="1046"/>
      <c r="F200" s="884"/>
      <c r="G200" s="884"/>
      <c r="H200" s="805"/>
      <c r="I200" s="805"/>
      <c r="J200" s="805"/>
      <c r="K200" s="805"/>
      <c r="L200" s="805"/>
      <c r="M200" s="805"/>
      <c r="N200" s="805"/>
      <c r="O200" s="805"/>
      <c r="P200" s="805"/>
      <c r="Q200" s="805"/>
      <c r="R200" s="805"/>
      <c r="S200" s="805"/>
      <c r="T200" s="805"/>
      <c r="U200" s="805"/>
      <c r="V200" s="805"/>
      <c r="W200" s="805"/>
      <c r="X200" s="805"/>
      <c r="Y200" s="805"/>
      <c r="Z200" s="805"/>
      <c r="AA200" s="805"/>
      <c r="AB200" s="805"/>
      <c r="AC200" s="830"/>
      <c r="AD200" s="807"/>
      <c r="AE200" s="1046"/>
      <c r="AF200" s="1046"/>
      <c r="AG200" s="1046"/>
      <c r="AH200" s="1046"/>
    </row>
    <row r="201" ht="15.75" hidden="1" customHeight="1">
      <c r="A201" s="1046"/>
      <c r="B201" s="1046"/>
      <c r="C201" s="884"/>
      <c r="D201" s="1046"/>
      <c r="E201" s="1046"/>
      <c r="F201" s="884"/>
      <c r="G201" s="884"/>
      <c r="H201" s="805"/>
      <c r="I201" s="805"/>
      <c r="J201" s="805"/>
      <c r="K201" s="805"/>
      <c r="L201" s="805"/>
      <c r="M201" s="805"/>
      <c r="N201" s="805"/>
      <c r="O201" s="805"/>
      <c r="P201" s="805"/>
      <c r="Q201" s="805"/>
      <c r="R201" s="805"/>
      <c r="S201" s="805"/>
      <c r="T201" s="805"/>
      <c r="U201" s="805"/>
      <c r="V201" s="805"/>
      <c r="W201" s="805"/>
      <c r="X201" s="805"/>
      <c r="Y201" s="805"/>
      <c r="Z201" s="805"/>
      <c r="AA201" s="805"/>
      <c r="AB201" s="805"/>
      <c r="AC201" s="830"/>
      <c r="AD201" s="807"/>
      <c r="AE201" s="1046"/>
      <c r="AF201" s="1046"/>
      <c r="AG201" s="1046"/>
      <c r="AH201" s="1046"/>
    </row>
    <row r="202" ht="15.75" hidden="1" customHeight="1">
      <c r="A202" s="1046"/>
      <c r="B202" s="1046"/>
      <c r="C202" s="884"/>
      <c r="D202" s="1046"/>
      <c r="E202" s="1046"/>
      <c r="F202" s="884"/>
      <c r="G202" s="884"/>
      <c r="H202" s="807"/>
      <c r="I202" s="807"/>
      <c r="J202" s="805"/>
      <c r="K202" s="805"/>
      <c r="L202" s="805"/>
      <c r="M202" s="807"/>
      <c r="N202" s="807"/>
      <c r="O202" s="887"/>
      <c r="P202" s="887"/>
      <c r="Q202" s="887"/>
      <c r="R202" s="887"/>
      <c r="S202" s="887"/>
      <c r="T202" s="887"/>
      <c r="U202" s="805"/>
      <c r="V202" s="807"/>
      <c r="W202" s="887"/>
      <c r="X202" s="887"/>
      <c r="Y202" s="805"/>
      <c r="Z202" s="807"/>
      <c r="AA202" s="805"/>
      <c r="AB202" s="805"/>
      <c r="AC202" s="830"/>
      <c r="AD202" s="807"/>
      <c r="AE202" s="1046"/>
      <c r="AF202" s="1046"/>
      <c r="AG202" s="1046"/>
      <c r="AH202" s="1046"/>
    </row>
    <row r="203" ht="15.75" hidden="1" customHeight="1">
      <c r="A203" s="1046"/>
      <c r="B203" s="1046"/>
      <c r="C203" s="884"/>
      <c r="D203" s="1046"/>
      <c r="E203" s="1046"/>
      <c r="F203" s="884"/>
      <c r="G203" s="884"/>
      <c r="H203" s="807"/>
      <c r="I203" s="807"/>
      <c r="J203" s="805"/>
      <c r="K203" s="805"/>
      <c r="L203" s="805"/>
      <c r="M203" s="807"/>
      <c r="N203" s="807"/>
      <c r="O203" s="887"/>
      <c r="P203" s="887"/>
      <c r="Q203" s="887"/>
      <c r="R203" s="887"/>
      <c r="S203" s="887"/>
      <c r="T203" s="887"/>
      <c r="U203" s="805"/>
      <c r="V203" s="807"/>
      <c r="W203" s="887"/>
      <c r="X203" s="887"/>
      <c r="Y203" s="805"/>
      <c r="Z203" s="807"/>
      <c r="AA203" s="805"/>
      <c r="AB203" s="805"/>
      <c r="AC203" s="830"/>
      <c r="AD203" s="807"/>
      <c r="AE203" s="1046"/>
      <c r="AF203" s="1046"/>
      <c r="AG203" s="1046"/>
      <c r="AH203" s="1046"/>
    </row>
    <row r="204" ht="15.75" hidden="1" customHeight="1">
      <c r="A204" s="1046"/>
      <c r="B204" s="1046"/>
      <c r="C204" s="884"/>
      <c r="D204" s="1046"/>
      <c r="E204" s="1046"/>
      <c r="F204" s="884"/>
      <c r="G204" s="884"/>
      <c r="H204" s="805"/>
      <c r="I204" s="805"/>
      <c r="J204" s="805"/>
      <c r="K204" s="805"/>
      <c r="L204" s="805"/>
      <c r="M204" s="805"/>
      <c r="N204" s="805"/>
      <c r="O204" s="805"/>
      <c r="P204" s="805"/>
      <c r="Q204" s="805"/>
      <c r="R204" s="805"/>
      <c r="S204" s="805"/>
      <c r="T204" s="805"/>
      <c r="U204" s="805"/>
      <c r="V204" s="805"/>
      <c r="W204" s="805"/>
      <c r="X204" s="805"/>
      <c r="Y204" s="805"/>
      <c r="Z204" s="805"/>
      <c r="AA204" s="805"/>
      <c r="AB204" s="805"/>
      <c r="AC204" s="830"/>
      <c r="AD204" s="807"/>
      <c r="AE204" s="1046"/>
      <c r="AF204" s="1046"/>
      <c r="AG204" s="1046"/>
      <c r="AH204" s="1046"/>
    </row>
    <row r="205" ht="15.75" hidden="1" customHeight="1">
      <c r="A205" s="1046"/>
      <c r="B205" s="1046"/>
      <c r="C205" s="884"/>
      <c r="D205" s="1046"/>
      <c r="E205" s="1046"/>
      <c r="F205" s="884"/>
      <c r="G205" s="884"/>
      <c r="H205" s="807"/>
      <c r="I205" s="807"/>
      <c r="J205" s="805"/>
      <c r="K205" s="805"/>
      <c r="L205" s="805"/>
      <c r="M205" s="807"/>
      <c r="N205" s="807"/>
      <c r="O205" s="887"/>
      <c r="P205" s="887"/>
      <c r="Q205" s="887"/>
      <c r="R205" s="887"/>
      <c r="S205" s="887"/>
      <c r="T205" s="887"/>
      <c r="U205" s="805"/>
      <c r="V205" s="807"/>
      <c r="W205" s="887"/>
      <c r="X205" s="887"/>
      <c r="Y205" s="805"/>
      <c r="Z205" s="807"/>
      <c r="AA205" s="805"/>
      <c r="AB205" s="805"/>
      <c r="AC205" s="830"/>
      <c r="AD205" s="807"/>
      <c r="AE205" s="1046"/>
      <c r="AF205" s="1046"/>
      <c r="AG205" s="1046"/>
      <c r="AH205" s="1046"/>
    </row>
    <row r="206" ht="15.75" hidden="1" customHeight="1">
      <c r="A206" s="1046"/>
      <c r="B206" s="1046"/>
      <c r="C206" s="884"/>
      <c r="D206" s="1046"/>
      <c r="E206" s="1046"/>
      <c r="F206" s="884"/>
      <c r="G206" s="884"/>
      <c r="H206" s="807"/>
      <c r="I206" s="807"/>
      <c r="J206" s="805"/>
      <c r="K206" s="805"/>
      <c r="L206" s="805"/>
      <c r="M206" s="807"/>
      <c r="N206" s="807"/>
      <c r="O206" s="887"/>
      <c r="P206" s="887"/>
      <c r="Q206" s="887"/>
      <c r="R206" s="887"/>
      <c r="S206" s="887"/>
      <c r="T206" s="887"/>
      <c r="U206" s="805"/>
      <c r="V206" s="807"/>
      <c r="W206" s="887"/>
      <c r="X206" s="887"/>
      <c r="Y206" s="805"/>
      <c r="Z206" s="807"/>
      <c r="AA206" s="805"/>
      <c r="AB206" s="805"/>
      <c r="AC206" s="830"/>
      <c r="AD206" s="807"/>
      <c r="AE206" s="1046"/>
      <c r="AF206" s="1046"/>
      <c r="AG206" s="1046"/>
      <c r="AH206" s="1046"/>
    </row>
    <row r="207" ht="15.75" hidden="1" customHeight="1">
      <c r="A207" s="1046"/>
      <c r="B207" s="1046"/>
      <c r="C207" s="884"/>
      <c r="D207" s="1046"/>
      <c r="E207" s="1046"/>
      <c r="F207" s="884"/>
      <c r="G207" s="884"/>
      <c r="H207" s="805"/>
      <c r="I207" s="805"/>
      <c r="J207" s="1039"/>
      <c r="K207" s="1039"/>
      <c r="L207" s="1039"/>
      <c r="M207" s="805"/>
      <c r="N207" s="805"/>
      <c r="O207" s="805"/>
      <c r="P207" s="805"/>
      <c r="Q207" s="805"/>
      <c r="R207" s="805"/>
      <c r="S207" s="805"/>
      <c r="T207" s="805"/>
      <c r="U207" s="1039"/>
      <c r="V207" s="805"/>
      <c r="W207" s="805"/>
      <c r="X207" s="805"/>
      <c r="Y207" s="1039"/>
      <c r="Z207" s="805"/>
      <c r="AA207" s="1039"/>
      <c r="AB207" s="805"/>
      <c r="AC207" s="830"/>
      <c r="AD207" s="807"/>
      <c r="AE207" s="1046"/>
      <c r="AF207" s="1046"/>
      <c r="AG207" s="1046"/>
      <c r="AH207" s="1046"/>
    </row>
    <row r="208" ht="15.75" hidden="1" customHeight="1">
      <c r="A208" s="1046"/>
      <c r="B208" s="1046"/>
      <c r="C208" s="884"/>
      <c r="D208" s="1046"/>
      <c r="E208" s="1046"/>
      <c r="F208" s="884"/>
      <c r="G208" s="884"/>
      <c r="H208" s="805"/>
      <c r="I208" s="805"/>
      <c r="J208" s="805"/>
      <c r="K208" s="805"/>
      <c r="L208" s="805"/>
      <c r="M208" s="805"/>
      <c r="N208" s="805"/>
      <c r="O208" s="805"/>
      <c r="P208" s="805"/>
      <c r="Q208" s="805"/>
      <c r="R208" s="805"/>
      <c r="S208" s="805"/>
      <c r="T208" s="805"/>
      <c r="U208" s="805"/>
      <c r="V208" s="805"/>
      <c r="W208" s="805"/>
      <c r="X208" s="805"/>
      <c r="Y208" s="805"/>
      <c r="Z208" s="805"/>
      <c r="AA208" s="805"/>
      <c r="AB208" s="805"/>
      <c r="AC208" s="830"/>
      <c r="AD208" s="807"/>
      <c r="AE208" s="1046"/>
      <c r="AF208" s="1046"/>
      <c r="AG208" s="1046"/>
      <c r="AH208" s="1046"/>
    </row>
    <row r="209" ht="15.75" hidden="1" customHeight="1">
      <c r="A209" s="1046"/>
      <c r="B209" s="1046"/>
      <c r="C209" s="884"/>
      <c r="D209" s="1046"/>
      <c r="E209" s="1046"/>
      <c r="F209" s="884"/>
      <c r="G209" s="884"/>
      <c r="H209" s="830"/>
      <c r="I209" s="830"/>
      <c r="J209" s="830"/>
      <c r="K209" s="805"/>
      <c r="L209" s="805"/>
      <c r="M209" s="830"/>
      <c r="N209" s="830"/>
      <c r="O209" s="830"/>
      <c r="P209" s="830"/>
      <c r="Q209" s="830"/>
      <c r="R209" s="830"/>
      <c r="S209" s="830"/>
      <c r="T209" s="830"/>
      <c r="U209" s="830"/>
      <c r="V209" s="830"/>
      <c r="W209" s="830"/>
      <c r="X209" s="830"/>
      <c r="Y209" s="830"/>
      <c r="Z209" s="830"/>
      <c r="AA209" s="830"/>
      <c r="AB209" s="807"/>
      <c r="AC209" s="830"/>
      <c r="AD209" s="807"/>
      <c r="AE209" s="1046"/>
      <c r="AF209" s="1046"/>
      <c r="AG209" s="1046"/>
      <c r="AH209" s="1046"/>
    </row>
    <row r="210" ht="15.75" hidden="1" customHeight="1">
      <c r="A210" s="1046"/>
      <c r="B210" s="1046"/>
      <c r="C210" s="884"/>
      <c r="D210" s="1046"/>
      <c r="E210" s="1046"/>
      <c r="F210" s="884"/>
      <c r="G210" s="884"/>
      <c r="H210" s="807"/>
      <c r="I210" s="807"/>
      <c r="J210" s="807"/>
      <c r="K210" s="807"/>
      <c r="L210" s="807"/>
      <c r="M210" s="807"/>
      <c r="N210" s="807"/>
      <c r="O210" s="807"/>
      <c r="P210" s="807"/>
      <c r="Q210" s="807"/>
      <c r="R210" s="807"/>
      <c r="S210" s="807"/>
      <c r="T210" s="807"/>
      <c r="U210" s="807"/>
      <c r="V210" s="807"/>
      <c r="W210" s="807"/>
      <c r="X210" s="807"/>
      <c r="Y210" s="807"/>
      <c r="Z210" s="807"/>
      <c r="AA210" s="807"/>
      <c r="AB210" s="807"/>
      <c r="AC210" s="830"/>
      <c r="AD210" s="807"/>
      <c r="AE210" s="1046"/>
      <c r="AF210" s="1046"/>
      <c r="AG210" s="1046"/>
      <c r="AH210" s="1046"/>
    </row>
    <row r="211" ht="15.75" hidden="1" customHeight="1">
      <c r="A211" s="1046"/>
      <c r="B211" s="1046"/>
      <c r="C211" s="884"/>
      <c r="D211" s="1046"/>
      <c r="E211" s="1046"/>
      <c r="F211" s="884"/>
      <c r="G211" s="884"/>
      <c r="H211" s="807"/>
      <c r="I211" s="807"/>
      <c r="J211" s="807"/>
      <c r="K211" s="807"/>
      <c r="L211" s="807"/>
      <c r="M211" s="807"/>
      <c r="N211" s="807"/>
      <c r="O211" s="807"/>
      <c r="P211" s="807"/>
      <c r="Q211" s="807"/>
      <c r="R211" s="807"/>
      <c r="S211" s="807"/>
      <c r="T211" s="807"/>
      <c r="U211" s="807"/>
      <c r="V211" s="807"/>
      <c r="W211" s="807"/>
      <c r="X211" s="807"/>
      <c r="Y211" s="807"/>
      <c r="Z211" s="807"/>
      <c r="AA211" s="807"/>
      <c r="AB211" s="807"/>
      <c r="AC211" s="830"/>
      <c r="AD211" s="807"/>
      <c r="AE211" s="1046"/>
      <c r="AF211" s="1046"/>
      <c r="AG211" s="1046"/>
      <c r="AH211" s="1046"/>
    </row>
    <row r="212" ht="15.75" hidden="1" customHeight="1">
      <c r="A212" s="1046"/>
      <c r="B212" s="1046"/>
      <c r="C212" s="884"/>
      <c r="D212" s="1046"/>
      <c r="E212" s="1046"/>
      <c r="F212" s="884"/>
      <c r="G212" s="884"/>
      <c r="H212" s="807"/>
      <c r="I212" s="807"/>
      <c r="J212" s="807"/>
      <c r="K212" s="807"/>
      <c r="L212" s="807"/>
      <c r="M212" s="807"/>
      <c r="N212" s="807"/>
      <c r="O212" s="807"/>
      <c r="P212" s="807"/>
      <c r="Q212" s="807"/>
      <c r="R212" s="807"/>
      <c r="S212" s="807"/>
      <c r="T212" s="807"/>
      <c r="U212" s="807"/>
      <c r="V212" s="807"/>
      <c r="W212" s="807"/>
      <c r="X212" s="807"/>
      <c r="Y212" s="807"/>
      <c r="Z212" s="807"/>
      <c r="AA212" s="807"/>
      <c r="AB212" s="805"/>
      <c r="AC212" s="807"/>
      <c r="AD212" s="807"/>
      <c r="AE212" s="1046"/>
      <c r="AF212" s="1046"/>
      <c r="AG212" s="1046"/>
      <c r="AH212" s="1046"/>
    </row>
    <row r="213" ht="15.75" hidden="1" customHeight="1">
      <c r="A213" s="1046"/>
      <c r="B213" s="1046"/>
      <c r="C213" s="884"/>
      <c r="D213" s="1046"/>
      <c r="E213" s="1046"/>
      <c r="F213" s="884"/>
      <c r="G213" s="884"/>
      <c r="H213" s="807"/>
      <c r="I213" s="807"/>
      <c r="J213" s="807"/>
      <c r="K213" s="807"/>
      <c r="L213" s="807"/>
      <c r="M213" s="807"/>
      <c r="N213" s="807"/>
      <c r="O213" s="807"/>
      <c r="P213" s="807"/>
      <c r="Q213" s="807"/>
      <c r="R213" s="807"/>
      <c r="S213" s="807"/>
      <c r="T213" s="807"/>
      <c r="U213" s="807"/>
      <c r="V213" s="807"/>
      <c r="W213" s="807"/>
      <c r="X213" s="807"/>
      <c r="Y213" s="807"/>
      <c r="Z213" s="807"/>
      <c r="AA213" s="807"/>
      <c r="AB213" s="805"/>
      <c r="AC213" s="830"/>
      <c r="AD213" s="807"/>
      <c r="AE213" s="1046"/>
      <c r="AF213" s="1046"/>
      <c r="AG213" s="1046"/>
      <c r="AH213" s="1046"/>
    </row>
    <row r="214" ht="15.75" hidden="1" customHeight="1">
      <c r="A214" s="1046"/>
      <c r="B214" s="1046"/>
      <c r="C214" s="884"/>
      <c r="D214" s="1046"/>
      <c r="E214" s="1046"/>
      <c r="F214" s="884"/>
      <c r="G214" s="884"/>
      <c r="H214" s="807"/>
      <c r="I214" s="807"/>
      <c r="J214" s="807"/>
      <c r="K214" s="805"/>
      <c r="L214" s="805"/>
      <c r="M214" s="807"/>
      <c r="N214" s="807"/>
      <c r="O214" s="807"/>
      <c r="P214" s="807"/>
      <c r="Q214" s="807"/>
      <c r="R214" s="807"/>
      <c r="S214" s="807"/>
      <c r="T214" s="807"/>
      <c r="U214" s="807"/>
      <c r="V214" s="807"/>
      <c r="W214" s="807"/>
      <c r="X214" s="807"/>
      <c r="Y214" s="807"/>
      <c r="Z214" s="807"/>
      <c r="AA214" s="807"/>
      <c r="AB214" s="807"/>
      <c r="AC214" s="830"/>
      <c r="AD214" s="807"/>
      <c r="AE214" s="1046"/>
      <c r="AF214" s="1046"/>
      <c r="AG214" s="1046"/>
      <c r="AH214" s="1046"/>
    </row>
    <row r="215" ht="15.75" hidden="1" customHeight="1">
      <c r="A215" s="1046"/>
      <c r="B215" s="1046"/>
      <c r="C215" s="884"/>
      <c r="D215" s="1046"/>
      <c r="E215" s="1046"/>
      <c r="F215" s="884"/>
      <c r="G215" s="884"/>
      <c r="H215" s="805"/>
      <c r="I215" s="805"/>
      <c r="J215" s="805"/>
      <c r="K215" s="805"/>
      <c r="L215" s="805"/>
      <c r="M215" s="805"/>
      <c r="N215" s="805"/>
      <c r="O215" s="805"/>
      <c r="P215" s="805"/>
      <c r="Q215" s="805"/>
      <c r="R215" s="805"/>
      <c r="S215" s="805"/>
      <c r="T215" s="805"/>
      <c r="U215" s="805"/>
      <c r="V215" s="805"/>
      <c r="W215" s="805"/>
      <c r="X215" s="805"/>
      <c r="Y215" s="805"/>
      <c r="Z215" s="805"/>
      <c r="AA215" s="805"/>
      <c r="AB215" s="805"/>
      <c r="AC215" s="830"/>
      <c r="AD215" s="807"/>
      <c r="AE215" s="1046"/>
      <c r="AF215" s="1046"/>
      <c r="AG215" s="1046"/>
      <c r="AH215" s="1046"/>
    </row>
    <row r="216" ht="15.75" hidden="1" customHeight="1">
      <c r="A216" s="1046"/>
      <c r="B216" s="1046"/>
      <c r="C216" s="884"/>
      <c r="D216" s="1046"/>
      <c r="E216" s="1046"/>
      <c r="F216" s="884"/>
      <c r="G216" s="884"/>
      <c r="H216" s="805"/>
      <c r="I216" s="805"/>
      <c r="J216" s="805"/>
      <c r="K216" s="805"/>
      <c r="L216" s="805"/>
      <c r="M216" s="805"/>
      <c r="N216" s="805"/>
      <c r="O216" s="805"/>
      <c r="P216" s="805"/>
      <c r="Q216" s="805"/>
      <c r="R216" s="805"/>
      <c r="S216" s="805"/>
      <c r="T216" s="805"/>
      <c r="U216" s="805"/>
      <c r="V216" s="805"/>
      <c r="W216" s="805"/>
      <c r="X216" s="805"/>
      <c r="Y216" s="805"/>
      <c r="Z216" s="805"/>
      <c r="AA216" s="805"/>
      <c r="AB216" s="805"/>
      <c r="AC216" s="830"/>
      <c r="AD216" s="807"/>
      <c r="AE216" s="1046"/>
      <c r="AF216" s="1046"/>
      <c r="AG216" s="1046"/>
      <c r="AH216" s="1046"/>
    </row>
    <row r="217" ht="15.75" hidden="1" customHeight="1">
      <c r="A217" s="1046"/>
      <c r="B217" s="1046"/>
      <c r="C217" s="884"/>
      <c r="D217" s="1046"/>
      <c r="E217" s="1046"/>
      <c r="F217" s="884"/>
      <c r="G217" s="884"/>
      <c r="H217" s="805"/>
      <c r="I217" s="805"/>
      <c r="J217" s="830"/>
      <c r="K217" s="805"/>
      <c r="L217" s="805"/>
      <c r="M217" s="805"/>
      <c r="N217" s="805"/>
      <c r="O217" s="830"/>
      <c r="P217" s="830"/>
      <c r="Q217" s="830"/>
      <c r="R217" s="830"/>
      <c r="S217" s="830"/>
      <c r="T217" s="830"/>
      <c r="U217" s="830"/>
      <c r="V217" s="805"/>
      <c r="W217" s="830"/>
      <c r="X217" s="830"/>
      <c r="Y217" s="830"/>
      <c r="Z217" s="805"/>
      <c r="AA217" s="830"/>
      <c r="AB217" s="807"/>
      <c r="AC217" s="830"/>
      <c r="AD217" s="807"/>
      <c r="AE217" s="1046"/>
      <c r="AF217" s="1046"/>
      <c r="AG217" s="1046"/>
      <c r="AH217" s="1046"/>
    </row>
    <row r="218" ht="15.75" hidden="1" customHeight="1">
      <c r="A218" s="1046"/>
      <c r="B218" s="1046"/>
      <c r="C218" s="884"/>
      <c r="D218" s="1046"/>
      <c r="E218" s="1046"/>
      <c r="F218" s="884"/>
      <c r="G218" s="884"/>
      <c r="H218" s="805"/>
      <c r="I218" s="805"/>
      <c r="J218" s="805"/>
      <c r="K218" s="805"/>
      <c r="L218" s="805"/>
      <c r="M218" s="805"/>
      <c r="N218" s="805"/>
      <c r="O218" s="805"/>
      <c r="P218" s="805"/>
      <c r="Q218" s="805"/>
      <c r="R218" s="805"/>
      <c r="S218" s="805"/>
      <c r="T218" s="805"/>
      <c r="U218" s="805"/>
      <c r="V218" s="805"/>
      <c r="W218" s="805"/>
      <c r="X218" s="805"/>
      <c r="Y218" s="805"/>
      <c r="Z218" s="805"/>
      <c r="AA218" s="805"/>
      <c r="AB218" s="805"/>
      <c r="AC218" s="807"/>
      <c r="AD218" s="807"/>
      <c r="AE218" s="1046"/>
      <c r="AF218" s="1046"/>
      <c r="AG218" s="1046"/>
      <c r="AH218" s="1046"/>
    </row>
    <row r="219" ht="15.75" hidden="1" customHeight="1">
      <c r="A219" s="1046"/>
      <c r="B219" s="1046"/>
      <c r="C219" s="884"/>
      <c r="D219" s="1046"/>
      <c r="E219" s="1046"/>
      <c r="F219" s="884"/>
      <c r="G219" s="884"/>
      <c r="H219" s="805"/>
      <c r="I219" s="805"/>
      <c r="J219" s="805"/>
      <c r="K219" s="805"/>
      <c r="L219" s="805"/>
      <c r="M219" s="805"/>
      <c r="N219" s="805"/>
      <c r="O219" s="805"/>
      <c r="P219" s="805"/>
      <c r="Q219" s="805"/>
      <c r="R219" s="805"/>
      <c r="S219" s="805"/>
      <c r="T219" s="805"/>
      <c r="U219" s="805"/>
      <c r="V219" s="805"/>
      <c r="W219" s="805"/>
      <c r="X219" s="805"/>
      <c r="Y219" s="805"/>
      <c r="Z219" s="805"/>
      <c r="AA219" s="805"/>
      <c r="AB219" s="805"/>
      <c r="AC219" s="807"/>
      <c r="AD219" s="807"/>
      <c r="AE219" s="1046"/>
      <c r="AF219" s="1046"/>
      <c r="AG219" s="1046"/>
      <c r="AH219" s="1046"/>
    </row>
    <row r="220" ht="15.75" hidden="1" customHeight="1">
      <c r="A220" s="1046"/>
      <c r="B220" s="1046"/>
      <c r="C220" s="884"/>
      <c r="D220" s="1046"/>
      <c r="E220" s="1046"/>
      <c r="F220" s="884"/>
      <c r="G220" s="884"/>
      <c r="H220" s="805"/>
      <c r="I220" s="805"/>
      <c r="J220" s="805"/>
      <c r="K220" s="805"/>
      <c r="L220" s="805"/>
      <c r="M220" s="805"/>
      <c r="N220" s="805"/>
      <c r="O220" s="805"/>
      <c r="P220" s="805"/>
      <c r="Q220" s="805"/>
      <c r="R220" s="805"/>
      <c r="S220" s="805"/>
      <c r="T220" s="805"/>
      <c r="U220" s="805"/>
      <c r="V220" s="805"/>
      <c r="W220" s="805"/>
      <c r="X220" s="805"/>
      <c r="Y220" s="805"/>
      <c r="Z220" s="805"/>
      <c r="AA220" s="805"/>
      <c r="AB220" s="805"/>
      <c r="AC220" s="807"/>
      <c r="AD220" s="807"/>
      <c r="AE220" s="1046"/>
      <c r="AF220" s="1046"/>
      <c r="AG220" s="1046"/>
      <c r="AH220" s="1046"/>
    </row>
    <row r="221" ht="15.75" hidden="1" customHeight="1">
      <c r="A221" s="1046"/>
      <c r="B221" s="1046"/>
      <c r="C221" s="884"/>
      <c r="D221" s="1046"/>
      <c r="E221" s="1046"/>
      <c r="F221" s="884"/>
      <c r="G221" s="884"/>
      <c r="H221" s="830"/>
      <c r="I221" s="830"/>
      <c r="J221" s="830"/>
      <c r="K221" s="830"/>
      <c r="L221" s="830"/>
      <c r="M221" s="830"/>
      <c r="N221" s="830"/>
      <c r="O221" s="830"/>
      <c r="P221" s="830"/>
      <c r="Q221" s="830"/>
      <c r="R221" s="830"/>
      <c r="S221" s="830"/>
      <c r="T221" s="830"/>
      <c r="U221" s="830"/>
      <c r="V221" s="830"/>
      <c r="W221" s="830"/>
      <c r="X221" s="830"/>
      <c r="Y221" s="830"/>
      <c r="Z221" s="830"/>
      <c r="AA221" s="830"/>
      <c r="AB221" s="805"/>
      <c r="AC221" s="807"/>
      <c r="AD221" s="807"/>
      <c r="AE221" s="1046"/>
      <c r="AF221" s="1046"/>
      <c r="AG221" s="1046"/>
      <c r="AH221" s="1046"/>
    </row>
    <row r="222" ht="15.75" hidden="1" customHeight="1">
      <c r="A222" s="1046"/>
      <c r="B222" s="1046"/>
      <c r="C222" s="884"/>
      <c r="D222" s="1046"/>
      <c r="E222" s="1046"/>
      <c r="F222" s="884"/>
      <c r="G222" s="884"/>
      <c r="H222" s="830"/>
      <c r="I222" s="830"/>
      <c r="J222" s="830"/>
      <c r="K222" s="830"/>
      <c r="L222" s="830"/>
      <c r="M222" s="830"/>
      <c r="N222" s="830"/>
      <c r="O222" s="830"/>
      <c r="P222" s="830"/>
      <c r="Q222" s="830"/>
      <c r="R222" s="830"/>
      <c r="S222" s="830"/>
      <c r="T222" s="830"/>
      <c r="U222" s="830"/>
      <c r="V222" s="830"/>
      <c r="W222" s="830"/>
      <c r="X222" s="830"/>
      <c r="Y222" s="830"/>
      <c r="Z222" s="830"/>
      <c r="AA222" s="830"/>
      <c r="AB222" s="805"/>
      <c r="AC222" s="807"/>
      <c r="AD222" s="807"/>
      <c r="AE222" s="1046"/>
      <c r="AF222" s="1046"/>
      <c r="AG222" s="1046"/>
      <c r="AH222" s="1046"/>
    </row>
    <row r="223" ht="15.75" hidden="1" customHeight="1">
      <c r="A223" s="1046"/>
      <c r="B223" s="1046"/>
      <c r="C223" s="884"/>
      <c r="D223" s="1046"/>
      <c r="E223" s="1046"/>
      <c r="F223" s="884"/>
      <c r="G223" s="884"/>
      <c r="H223" s="830"/>
      <c r="I223" s="830"/>
      <c r="J223" s="830"/>
      <c r="K223" s="830"/>
      <c r="L223" s="830"/>
      <c r="M223" s="830"/>
      <c r="N223" s="830"/>
      <c r="O223" s="830"/>
      <c r="P223" s="830"/>
      <c r="Q223" s="830"/>
      <c r="R223" s="830"/>
      <c r="S223" s="830"/>
      <c r="T223" s="830"/>
      <c r="U223" s="830"/>
      <c r="V223" s="830"/>
      <c r="W223" s="830"/>
      <c r="X223" s="830"/>
      <c r="Y223" s="830"/>
      <c r="Z223" s="830"/>
      <c r="AA223" s="830"/>
      <c r="AB223" s="805"/>
      <c r="AC223" s="830"/>
      <c r="AD223" s="807"/>
      <c r="AE223" s="1046"/>
      <c r="AF223" s="1046"/>
      <c r="AG223" s="1046"/>
      <c r="AH223" s="1046"/>
    </row>
    <row r="224" ht="15.75" hidden="1" customHeight="1">
      <c r="A224" s="1046"/>
      <c r="B224" s="1046"/>
      <c r="C224" s="884"/>
      <c r="D224" s="1046"/>
      <c r="E224" s="1046"/>
      <c r="F224" s="884"/>
      <c r="G224" s="884"/>
      <c r="H224" s="807"/>
      <c r="I224" s="807"/>
      <c r="J224" s="807"/>
      <c r="K224" s="807"/>
      <c r="L224" s="807"/>
      <c r="M224" s="807"/>
      <c r="N224" s="807"/>
      <c r="O224" s="807"/>
      <c r="P224" s="807"/>
      <c r="Q224" s="807"/>
      <c r="R224" s="807"/>
      <c r="S224" s="807"/>
      <c r="T224" s="807"/>
      <c r="U224" s="807"/>
      <c r="V224" s="807"/>
      <c r="W224" s="807"/>
      <c r="X224" s="807"/>
      <c r="Y224" s="807"/>
      <c r="Z224" s="807"/>
      <c r="AA224" s="807"/>
      <c r="AB224" s="805"/>
      <c r="AC224" s="830"/>
      <c r="AD224" s="807"/>
      <c r="AE224" s="1046"/>
      <c r="AF224" s="1046"/>
      <c r="AG224" s="1046"/>
      <c r="AH224" s="1046"/>
    </row>
    <row r="225" ht="15.75" hidden="1" customHeight="1">
      <c r="A225" s="1046"/>
      <c r="B225" s="1046"/>
      <c r="C225" s="884"/>
      <c r="D225" s="1046"/>
      <c r="E225" s="1046"/>
      <c r="F225" s="884"/>
      <c r="G225" s="884"/>
      <c r="H225" s="807"/>
      <c r="I225" s="807"/>
      <c r="J225" s="807"/>
      <c r="K225" s="805"/>
      <c r="L225" s="805"/>
      <c r="M225" s="807"/>
      <c r="N225" s="807"/>
      <c r="O225" s="807"/>
      <c r="P225" s="807"/>
      <c r="Q225" s="807"/>
      <c r="R225" s="807"/>
      <c r="S225" s="807"/>
      <c r="T225" s="807"/>
      <c r="U225" s="807"/>
      <c r="V225" s="807"/>
      <c r="W225" s="807"/>
      <c r="X225" s="807"/>
      <c r="Y225" s="807"/>
      <c r="Z225" s="807"/>
      <c r="AA225" s="807"/>
      <c r="AB225" s="807"/>
      <c r="AC225" s="830"/>
      <c r="AD225" s="807"/>
      <c r="AE225" s="1046"/>
      <c r="AF225" s="1046"/>
      <c r="AG225" s="1046"/>
      <c r="AH225" s="1046"/>
    </row>
    <row r="226" ht="15.75" hidden="1" customHeight="1">
      <c r="A226" s="1046"/>
      <c r="B226" s="1046"/>
      <c r="C226" s="884"/>
      <c r="D226" s="1046"/>
      <c r="E226" s="1046"/>
      <c r="F226" s="884"/>
      <c r="G226" s="884"/>
      <c r="H226" s="830"/>
      <c r="I226" s="830"/>
      <c r="J226" s="830"/>
      <c r="K226" s="830"/>
      <c r="L226" s="830"/>
      <c r="M226" s="830"/>
      <c r="N226" s="830"/>
      <c r="O226" s="830"/>
      <c r="P226" s="830"/>
      <c r="Q226" s="830"/>
      <c r="R226" s="830"/>
      <c r="S226" s="830"/>
      <c r="T226" s="830"/>
      <c r="U226" s="830"/>
      <c r="V226" s="830"/>
      <c r="W226" s="830"/>
      <c r="X226" s="830"/>
      <c r="Y226" s="830"/>
      <c r="Z226" s="830"/>
      <c r="AA226" s="830"/>
      <c r="AB226" s="807"/>
      <c r="AC226" s="830"/>
      <c r="AD226" s="807"/>
      <c r="AE226" s="1046"/>
      <c r="AF226" s="1046"/>
      <c r="AG226" s="1046"/>
      <c r="AH226" s="1046"/>
    </row>
    <row r="227" ht="15.75" hidden="1" customHeight="1">
      <c r="A227" s="1046"/>
      <c r="B227" s="1046"/>
      <c r="C227" s="884"/>
      <c r="D227" s="1046"/>
      <c r="E227" s="1046"/>
      <c r="F227" s="884"/>
      <c r="G227" s="884"/>
      <c r="H227" s="807"/>
      <c r="I227" s="807"/>
      <c r="J227" s="830"/>
      <c r="K227" s="830"/>
      <c r="L227" s="830"/>
      <c r="M227" s="807"/>
      <c r="N227" s="807"/>
      <c r="O227" s="891"/>
      <c r="P227" s="891"/>
      <c r="Q227" s="891"/>
      <c r="R227" s="891"/>
      <c r="S227" s="891"/>
      <c r="T227" s="891"/>
      <c r="U227" s="830"/>
      <c r="V227" s="807"/>
      <c r="W227" s="891"/>
      <c r="X227" s="891"/>
      <c r="Y227" s="830"/>
      <c r="Z227" s="807"/>
      <c r="AA227" s="830"/>
      <c r="AB227" s="830"/>
      <c r="AC227" s="830"/>
      <c r="AD227" s="807"/>
      <c r="AE227" s="1046"/>
      <c r="AF227" s="1046"/>
      <c r="AG227" s="1046"/>
      <c r="AH227" s="1046"/>
    </row>
    <row r="228" ht="15.75" hidden="1" customHeight="1">
      <c r="A228" s="1046"/>
      <c r="B228" s="1046"/>
      <c r="C228" s="884"/>
      <c r="D228" s="1046"/>
      <c r="E228" s="1046"/>
      <c r="F228" s="884"/>
      <c r="G228" s="884"/>
      <c r="H228" s="830"/>
      <c r="I228" s="830"/>
      <c r="J228" s="830"/>
      <c r="K228" s="805"/>
      <c r="L228" s="805"/>
      <c r="M228" s="830"/>
      <c r="N228" s="830"/>
      <c r="O228" s="830"/>
      <c r="P228" s="830"/>
      <c r="Q228" s="830"/>
      <c r="R228" s="830"/>
      <c r="S228" s="830"/>
      <c r="T228" s="830"/>
      <c r="U228" s="830"/>
      <c r="V228" s="830"/>
      <c r="W228" s="830"/>
      <c r="X228" s="830"/>
      <c r="Y228" s="830"/>
      <c r="Z228" s="830"/>
      <c r="AA228" s="830"/>
      <c r="AB228" s="830"/>
      <c r="AC228" s="830"/>
      <c r="AD228" s="807"/>
      <c r="AE228" s="1046"/>
      <c r="AF228" s="1046"/>
      <c r="AG228" s="1046"/>
      <c r="AH228" s="1046"/>
    </row>
    <row r="229" ht="15.75" hidden="1" customHeight="1">
      <c r="A229" s="1046"/>
      <c r="B229" s="1046"/>
      <c r="C229" s="884"/>
      <c r="D229" s="1046"/>
      <c r="E229" s="1046"/>
      <c r="F229" s="884"/>
      <c r="G229" s="884"/>
      <c r="H229" s="807"/>
      <c r="I229" s="807"/>
      <c r="J229" s="830"/>
      <c r="K229" s="805"/>
      <c r="L229" s="805"/>
      <c r="M229" s="807"/>
      <c r="N229" s="807"/>
      <c r="O229" s="891"/>
      <c r="P229" s="891"/>
      <c r="Q229" s="891"/>
      <c r="R229" s="891"/>
      <c r="S229" s="891"/>
      <c r="T229" s="891"/>
      <c r="U229" s="830"/>
      <c r="V229" s="807"/>
      <c r="W229" s="891"/>
      <c r="X229" s="891"/>
      <c r="Y229" s="830"/>
      <c r="Z229" s="807"/>
      <c r="AA229" s="830"/>
      <c r="AB229" s="830"/>
      <c r="AC229" s="830"/>
      <c r="AD229" s="807"/>
      <c r="AE229" s="1046"/>
      <c r="AF229" s="1046"/>
      <c r="AG229" s="1046"/>
      <c r="AH229" s="1046"/>
    </row>
    <row r="230" ht="15.75" hidden="1" customHeight="1">
      <c r="A230" s="1046"/>
      <c r="B230" s="1046"/>
      <c r="C230" s="884"/>
      <c r="D230" s="1046"/>
      <c r="E230" s="1046"/>
      <c r="F230" s="884"/>
      <c r="G230" s="884"/>
      <c r="H230" s="830"/>
      <c r="I230" s="830"/>
      <c r="J230" s="830"/>
      <c r="K230" s="830"/>
      <c r="L230" s="830"/>
      <c r="M230" s="830"/>
      <c r="N230" s="830"/>
      <c r="O230" s="830"/>
      <c r="P230" s="830"/>
      <c r="Q230" s="830"/>
      <c r="R230" s="830"/>
      <c r="S230" s="830"/>
      <c r="T230" s="830"/>
      <c r="U230" s="830"/>
      <c r="V230" s="830"/>
      <c r="W230" s="830"/>
      <c r="X230" s="830"/>
      <c r="Y230" s="830"/>
      <c r="Z230" s="830"/>
      <c r="AA230" s="830"/>
      <c r="AB230" s="830"/>
      <c r="AC230" s="830"/>
      <c r="AD230" s="807"/>
      <c r="AE230" s="1046"/>
      <c r="AF230" s="1046"/>
      <c r="AG230" s="1046"/>
      <c r="AH230" s="1046"/>
    </row>
    <row r="231" ht="15.75" hidden="1" customHeight="1">
      <c r="A231" s="1046"/>
      <c r="B231" s="1046"/>
      <c r="C231" s="884"/>
      <c r="D231" s="1046"/>
      <c r="E231" s="1046"/>
      <c r="F231" s="884"/>
      <c r="G231" s="884"/>
      <c r="H231" s="830"/>
      <c r="I231" s="830"/>
      <c r="J231" s="830"/>
      <c r="K231" s="805"/>
      <c r="L231" s="805"/>
      <c r="M231" s="830"/>
      <c r="N231" s="830"/>
      <c r="O231" s="830"/>
      <c r="P231" s="830"/>
      <c r="Q231" s="830"/>
      <c r="R231" s="830"/>
      <c r="S231" s="830"/>
      <c r="T231" s="830"/>
      <c r="U231" s="830"/>
      <c r="V231" s="830"/>
      <c r="W231" s="830"/>
      <c r="X231" s="830"/>
      <c r="Y231" s="830"/>
      <c r="Z231" s="830"/>
      <c r="AA231" s="830"/>
      <c r="AB231" s="830"/>
      <c r="AC231" s="830"/>
      <c r="AD231" s="807"/>
      <c r="AE231" s="1046"/>
      <c r="AF231" s="1046"/>
      <c r="AG231" s="1046"/>
      <c r="AH231" s="1046"/>
    </row>
    <row r="232" ht="15.75" hidden="1" customHeight="1">
      <c r="A232" s="1046"/>
      <c r="B232" s="1046"/>
      <c r="C232" s="884"/>
      <c r="D232" s="1046"/>
      <c r="E232" s="1046"/>
      <c r="F232" s="884"/>
      <c r="G232" s="884"/>
      <c r="H232" s="830"/>
      <c r="I232" s="830"/>
      <c r="J232" s="830"/>
      <c r="K232" s="830"/>
      <c r="L232" s="830"/>
      <c r="M232" s="830"/>
      <c r="N232" s="830"/>
      <c r="O232" s="830"/>
      <c r="P232" s="830"/>
      <c r="Q232" s="830"/>
      <c r="R232" s="830"/>
      <c r="S232" s="830"/>
      <c r="T232" s="830"/>
      <c r="U232" s="830"/>
      <c r="V232" s="830"/>
      <c r="W232" s="830"/>
      <c r="X232" s="830"/>
      <c r="Y232" s="830"/>
      <c r="Z232" s="830"/>
      <c r="AA232" s="830"/>
      <c r="AB232" s="830"/>
      <c r="AC232" s="830"/>
      <c r="AD232" s="807"/>
      <c r="AE232" s="1046"/>
      <c r="AF232" s="1046"/>
      <c r="AG232" s="1046"/>
      <c r="AH232" s="1046"/>
    </row>
    <row r="233" ht="15.75" hidden="1" customHeight="1">
      <c r="A233" s="1046"/>
      <c r="B233" s="1046"/>
      <c r="C233" s="884"/>
      <c r="D233" s="1046"/>
      <c r="E233" s="1046"/>
      <c r="F233" s="884"/>
      <c r="G233" s="884"/>
      <c r="H233" s="830"/>
      <c r="I233" s="830"/>
      <c r="J233" s="830"/>
      <c r="K233" s="805"/>
      <c r="L233" s="805"/>
      <c r="M233" s="830"/>
      <c r="N233" s="830"/>
      <c r="O233" s="830"/>
      <c r="P233" s="830"/>
      <c r="Q233" s="830"/>
      <c r="R233" s="830"/>
      <c r="S233" s="830"/>
      <c r="T233" s="830"/>
      <c r="U233" s="830"/>
      <c r="V233" s="830"/>
      <c r="W233" s="830"/>
      <c r="X233" s="830"/>
      <c r="Y233" s="830"/>
      <c r="Z233" s="830"/>
      <c r="AA233" s="830"/>
      <c r="AB233" s="830"/>
      <c r="AC233" s="830"/>
      <c r="AD233" s="807"/>
      <c r="AE233" s="1046"/>
      <c r="AF233" s="1046"/>
      <c r="AG233" s="1046"/>
      <c r="AH233" s="1046"/>
    </row>
    <row r="234" ht="15.75" hidden="1" customHeight="1">
      <c r="A234" s="1046"/>
      <c r="B234" s="1046"/>
      <c r="C234" s="884"/>
      <c r="D234" s="1046"/>
      <c r="E234" s="1046"/>
      <c r="F234" s="884"/>
      <c r="G234" s="884"/>
      <c r="H234" s="830"/>
      <c r="I234" s="830"/>
      <c r="J234" s="830"/>
      <c r="K234" s="805"/>
      <c r="L234" s="805"/>
      <c r="M234" s="830"/>
      <c r="N234" s="830"/>
      <c r="O234" s="830"/>
      <c r="P234" s="830"/>
      <c r="Q234" s="830"/>
      <c r="R234" s="830"/>
      <c r="S234" s="830"/>
      <c r="T234" s="830"/>
      <c r="U234" s="830"/>
      <c r="V234" s="830"/>
      <c r="W234" s="830"/>
      <c r="X234" s="830"/>
      <c r="Y234" s="830"/>
      <c r="Z234" s="830"/>
      <c r="AA234" s="830"/>
      <c r="AB234" s="805"/>
      <c r="AC234" s="830"/>
      <c r="AD234" s="807"/>
      <c r="AE234" s="1046"/>
      <c r="AF234" s="1046"/>
      <c r="AG234" s="1046"/>
      <c r="AH234" s="1046"/>
    </row>
    <row r="235" ht="15.75" hidden="1" customHeight="1">
      <c r="A235" s="1046"/>
      <c r="B235" s="1046"/>
      <c r="C235" s="884"/>
      <c r="D235" s="1046"/>
      <c r="E235" s="1046"/>
      <c r="F235" s="884"/>
      <c r="G235" s="884"/>
      <c r="H235" s="805"/>
      <c r="I235" s="805"/>
      <c r="J235" s="805"/>
      <c r="K235" s="805"/>
      <c r="L235" s="805"/>
      <c r="M235" s="805"/>
      <c r="N235" s="805"/>
      <c r="O235" s="805"/>
      <c r="P235" s="805"/>
      <c r="Q235" s="805"/>
      <c r="R235" s="805"/>
      <c r="S235" s="805"/>
      <c r="T235" s="805"/>
      <c r="U235" s="805"/>
      <c r="V235" s="805"/>
      <c r="W235" s="805"/>
      <c r="X235" s="805"/>
      <c r="Y235" s="805"/>
      <c r="Z235" s="805"/>
      <c r="AA235" s="805"/>
      <c r="AB235" s="805"/>
      <c r="AC235" s="805"/>
      <c r="AD235" s="807"/>
      <c r="AE235" s="1046"/>
      <c r="AF235" s="1046"/>
      <c r="AG235" s="1046"/>
      <c r="AH235" s="1046"/>
    </row>
    <row r="236" ht="15.75" hidden="1" customHeight="1">
      <c r="A236" s="1046"/>
      <c r="B236" s="1046"/>
      <c r="C236" s="884"/>
      <c r="D236" s="1046"/>
      <c r="E236" s="1046"/>
      <c r="F236" s="884"/>
      <c r="G236" s="884"/>
      <c r="H236" s="830"/>
      <c r="I236" s="830"/>
      <c r="J236" s="830"/>
      <c r="K236" s="805"/>
      <c r="L236" s="805"/>
      <c r="M236" s="830"/>
      <c r="N236" s="830"/>
      <c r="O236" s="830"/>
      <c r="P236" s="830"/>
      <c r="Q236" s="830"/>
      <c r="R236" s="830"/>
      <c r="S236" s="830"/>
      <c r="T236" s="830"/>
      <c r="U236" s="830"/>
      <c r="V236" s="830"/>
      <c r="W236" s="830"/>
      <c r="X236" s="830"/>
      <c r="Y236" s="830"/>
      <c r="Z236" s="830"/>
      <c r="AA236" s="830"/>
      <c r="AB236" s="830"/>
      <c r="AC236" s="830"/>
      <c r="AD236" s="807"/>
      <c r="AE236" s="1046"/>
      <c r="AF236" s="1046"/>
      <c r="AG236" s="1046"/>
      <c r="AH236" s="1046"/>
    </row>
    <row r="237" ht="15.75" hidden="1" customHeight="1">
      <c r="A237" s="1046"/>
      <c r="B237" s="1046"/>
      <c r="C237" s="884"/>
      <c r="D237" s="1046"/>
      <c r="E237" s="1046"/>
      <c r="F237" s="884"/>
      <c r="G237" s="884"/>
      <c r="H237" s="830"/>
      <c r="I237" s="830"/>
      <c r="J237" s="805"/>
      <c r="K237" s="805"/>
      <c r="L237" s="805"/>
      <c r="M237" s="830"/>
      <c r="N237" s="830"/>
      <c r="O237" s="830"/>
      <c r="P237" s="830"/>
      <c r="Q237" s="830"/>
      <c r="R237" s="830"/>
      <c r="S237" s="830"/>
      <c r="T237" s="830"/>
      <c r="U237" s="805"/>
      <c r="V237" s="830"/>
      <c r="W237" s="830"/>
      <c r="X237" s="830"/>
      <c r="Y237" s="805"/>
      <c r="Z237" s="830"/>
      <c r="AA237" s="805"/>
      <c r="AB237" s="830"/>
      <c r="AC237" s="830"/>
      <c r="AD237" s="807"/>
      <c r="AE237" s="1046"/>
      <c r="AF237" s="1046"/>
      <c r="AG237" s="1046"/>
      <c r="AH237" s="1046"/>
    </row>
    <row r="238" ht="15.75" hidden="1" customHeight="1">
      <c r="A238" s="1046"/>
      <c r="B238" s="1046"/>
      <c r="C238" s="884"/>
      <c r="D238" s="1046"/>
      <c r="E238" s="1046"/>
      <c r="F238" s="884"/>
      <c r="G238" s="884"/>
      <c r="H238" s="805"/>
      <c r="I238" s="805"/>
      <c r="J238" s="805"/>
      <c r="K238" s="805"/>
      <c r="L238" s="805"/>
      <c r="M238" s="805"/>
      <c r="N238" s="805"/>
      <c r="O238" s="805"/>
      <c r="P238" s="805"/>
      <c r="Q238" s="805"/>
      <c r="R238" s="805"/>
      <c r="S238" s="805"/>
      <c r="T238" s="805"/>
      <c r="U238" s="805"/>
      <c r="V238" s="805"/>
      <c r="W238" s="805"/>
      <c r="X238" s="805"/>
      <c r="Y238" s="805"/>
      <c r="Z238" s="805"/>
      <c r="AA238" s="805"/>
      <c r="AB238" s="805"/>
      <c r="AC238" s="830"/>
      <c r="AD238" s="807"/>
      <c r="AE238" s="1046"/>
      <c r="AF238" s="1046"/>
      <c r="AG238" s="1046"/>
      <c r="AH238" s="1046"/>
    </row>
    <row r="239" ht="15.75" hidden="1" customHeight="1">
      <c r="A239" s="1046"/>
      <c r="B239" s="1046"/>
      <c r="C239" s="884"/>
      <c r="D239" s="1046"/>
      <c r="E239" s="1046"/>
      <c r="F239" s="884"/>
      <c r="G239" s="884"/>
      <c r="H239" s="830"/>
      <c r="I239" s="830"/>
      <c r="J239" s="805"/>
      <c r="K239" s="805"/>
      <c r="L239" s="805"/>
      <c r="M239" s="830"/>
      <c r="N239" s="830"/>
      <c r="O239" s="830"/>
      <c r="P239" s="830"/>
      <c r="Q239" s="830"/>
      <c r="R239" s="830"/>
      <c r="S239" s="830"/>
      <c r="T239" s="830"/>
      <c r="U239" s="805"/>
      <c r="V239" s="830"/>
      <c r="W239" s="830"/>
      <c r="X239" s="830"/>
      <c r="Y239" s="805"/>
      <c r="Z239" s="830"/>
      <c r="AA239" s="805"/>
      <c r="AB239" s="805"/>
      <c r="AC239" s="830"/>
      <c r="AD239" s="807"/>
      <c r="AE239" s="1046"/>
      <c r="AF239" s="1046"/>
      <c r="AG239" s="1046"/>
      <c r="AH239" s="1046"/>
    </row>
    <row r="240" ht="15.75" hidden="1" customHeight="1">
      <c r="A240" s="1046"/>
      <c r="B240" s="1046"/>
      <c r="C240" s="884"/>
      <c r="D240" s="1046"/>
      <c r="E240" s="1046"/>
      <c r="F240" s="884"/>
      <c r="G240" s="884"/>
      <c r="H240" s="830"/>
      <c r="I240" s="830"/>
      <c r="J240" s="805"/>
      <c r="K240" s="805"/>
      <c r="L240" s="805"/>
      <c r="M240" s="830"/>
      <c r="N240" s="830"/>
      <c r="O240" s="830"/>
      <c r="P240" s="830"/>
      <c r="Q240" s="830"/>
      <c r="R240" s="830"/>
      <c r="S240" s="830"/>
      <c r="T240" s="830"/>
      <c r="U240" s="805"/>
      <c r="V240" s="830"/>
      <c r="W240" s="830"/>
      <c r="X240" s="830"/>
      <c r="Y240" s="805"/>
      <c r="Z240" s="830"/>
      <c r="AA240" s="805"/>
      <c r="AB240" s="805"/>
      <c r="AC240" s="830"/>
      <c r="AD240" s="807"/>
      <c r="AE240" s="1046"/>
      <c r="AF240" s="1046"/>
      <c r="AG240" s="1046"/>
      <c r="AH240" s="1046"/>
    </row>
    <row r="241" ht="15.75" hidden="1" customHeight="1">
      <c r="A241" s="1046"/>
      <c r="B241" s="1046"/>
      <c r="C241" s="884"/>
      <c r="D241" s="1046"/>
      <c r="E241" s="1046"/>
      <c r="F241" s="884"/>
      <c r="G241" s="884"/>
      <c r="H241" s="830"/>
      <c r="I241" s="830"/>
      <c r="J241" s="805"/>
      <c r="K241" s="805"/>
      <c r="L241" s="805"/>
      <c r="M241" s="830"/>
      <c r="N241" s="830"/>
      <c r="O241" s="830"/>
      <c r="P241" s="830"/>
      <c r="Q241" s="830"/>
      <c r="R241" s="830"/>
      <c r="S241" s="830"/>
      <c r="T241" s="830"/>
      <c r="U241" s="805"/>
      <c r="V241" s="830"/>
      <c r="W241" s="830"/>
      <c r="X241" s="830"/>
      <c r="Y241" s="805"/>
      <c r="Z241" s="830"/>
      <c r="AA241" s="805"/>
      <c r="AB241" s="805"/>
      <c r="AC241" s="830"/>
      <c r="AD241" s="807"/>
      <c r="AE241" s="1046"/>
      <c r="AF241" s="1046"/>
      <c r="AG241" s="1046"/>
      <c r="AH241" s="1046"/>
    </row>
    <row r="242" ht="15.75" hidden="1" customHeight="1">
      <c r="A242" s="1046"/>
      <c r="B242" s="1046"/>
      <c r="C242" s="884"/>
      <c r="D242" s="1046"/>
      <c r="E242" s="1046"/>
      <c r="F242" s="884"/>
      <c r="G242" s="884"/>
      <c r="H242" s="830"/>
      <c r="I242" s="830"/>
      <c r="J242" s="805"/>
      <c r="K242" s="805"/>
      <c r="L242" s="805"/>
      <c r="M242" s="830"/>
      <c r="N242" s="830"/>
      <c r="O242" s="830"/>
      <c r="P242" s="830"/>
      <c r="Q242" s="830"/>
      <c r="R242" s="830"/>
      <c r="S242" s="830"/>
      <c r="T242" s="830"/>
      <c r="U242" s="805"/>
      <c r="V242" s="830"/>
      <c r="W242" s="830"/>
      <c r="X242" s="830"/>
      <c r="Y242" s="805"/>
      <c r="Z242" s="830"/>
      <c r="AA242" s="805"/>
      <c r="AB242" s="830"/>
      <c r="AC242" s="830"/>
      <c r="AD242" s="807"/>
      <c r="AE242" s="1046"/>
      <c r="AF242" s="1046"/>
      <c r="AG242" s="1046"/>
      <c r="AH242" s="1046"/>
    </row>
    <row r="243" ht="15.75" hidden="1" customHeight="1">
      <c r="A243" s="1046"/>
      <c r="B243" s="1046"/>
      <c r="C243" s="884"/>
      <c r="D243" s="1046"/>
      <c r="E243" s="1046"/>
      <c r="F243" s="884"/>
      <c r="G243" s="884"/>
      <c r="H243" s="830"/>
      <c r="I243" s="830"/>
      <c r="J243" s="805"/>
      <c r="K243" s="805"/>
      <c r="L243" s="805"/>
      <c r="M243" s="830"/>
      <c r="N243" s="830"/>
      <c r="O243" s="830"/>
      <c r="P243" s="830"/>
      <c r="Q243" s="830"/>
      <c r="R243" s="830"/>
      <c r="S243" s="830"/>
      <c r="T243" s="830"/>
      <c r="U243" s="805"/>
      <c r="V243" s="830"/>
      <c r="W243" s="830"/>
      <c r="X243" s="830"/>
      <c r="Y243" s="805"/>
      <c r="Z243" s="830"/>
      <c r="AA243" s="805"/>
      <c r="AB243" s="805"/>
      <c r="AC243" s="805"/>
      <c r="AD243" s="807"/>
      <c r="AE243" s="1046"/>
      <c r="AF243" s="1046"/>
      <c r="AG243" s="1046"/>
      <c r="AH243" s="1046"/>
    </row>
    <row r="244" ht="15.75" hidden="1" customHeight="1">
      <c r="A244" s="1046"/>
      <c r="B244" s="1046"/>
      <c r="C244" s="884"/>
      <c r="D244" s="1046"/>
      <c r="E244" s="1046"/>
      <c r="F244" s="884"/>
      <c r="G244" s="884"/>
      <c r="H244" s="830"/>
      <c r="I244" s="830"/>
      <c r="J244" s="830"/>
      <c r="K244" s="805"/>
      <c r="L244" s="805"/>
      <c r="M244" s="830"/>
      <c r="N244" s="830"/>
      <c r="O244" s="830"/>
      <c r="P244" s="830"/>
      <c r="Q244" s="830"/>
      <c r="R244" s="830"/>
      <c r="S244" s="830"/>
      <c r="T244" s="830"/>
      <c r="U244" s="830"/>
      <c r="V244" s="830"/>
      <c r="W244" s="830"/>
      <c r="X244" s="830"/>
      <c r="Y244" s="830"/>
      <c r="Z244" s="830"/>
      <c r="AA244" s="830"/>
      <c r="AB244" s="830"/>
      <c r="AC244" s="830"/>
      <c r="AD244" s="807"/>
      <c r="AE244" s="1046"/>
      <c r="AF244" s="1046"/>
      <c r="AG244" s="1046"/>
      <c r="AH244" s="1046"/>
    </row>
    <row r="245" ht="15.75" hidden="1" customHeight="1">
      <c r="A245" s="1046"/>
      <c r="B245" s="1046"/>
      <c r="C245" s="884"/>
      <c r="D245" s="1046"/>
      <c r="E245" s="1046"/>
      <c r="F245" s="884"/>
      <c r="G245" s="884"/>
      <c r="H245" s="830"/>
      <c r="I245" s="830"/>
      <c r="J245" s="830"/>
      <c r="K245" s="830"/>
      <c r="L245" s="830"/>
      <c r="M245" s="830"/>
      <c r="N245" s="830"/>
      <c r="O245" s="830"/>
      <c r="P245" s="830"/>
      <c r="Q245" s="830"/>
      <c r="R245" s="830"/>
      <c r="S245" s="830"/>
      <c r="T245" s="830"/>
      <c r="U245" s="830"/>
      <c r="V245" s="830"/>
      <c r="W245" s="830"/>
      <c r="X245" s="830"/>
      <c r="Y245" s="830"/>
      <c r="Z245" s="830"/>
      <c r="AA245" s="830"/>
      <c r="AB245" s="830"/>
      <c r="AC245" s="830"/>
      <c r="AD245" s="807"/>
      <c r="AE245" s="1046"/>
      <c r="AF245" s="1046"/>
      <c r="AG245" s="1046"/>
      <c r="AH245" s="1046"/>
    </row>
    <row r="246" ht="15.75" hidden="1" customHeight="1">
      <c r="A246" s="1046"/>
      <c r="B246" s="1046"/>
      <c r="C246" s="884"/>
      <c r="D246" s="1046"/>
      <c r="E246" s="1046"/>
      <c r="F246" s="884"/>
      <c r="G246" s="884"/>
      <c r="H246" s="830"/>
      <c r="I246" s="830"/>
      <c r="J246" s="830"/>
      <c r="K246" s="805"/>
      <c r="L246" s="805"/>
      <c r="M246" s="830"/>
      <c r="N246" s="830"/>
      <c r="O246" s="830"/>
      <c r="P246" s="830"/>
      <c r="Q246" s="830"/>
      <c r="R246" s="830"/>
      <c r="S246" s="830"/>
      <c r="T246" s="830"/>
      <c r="U246" s="830"/>
      <c r="V246" s="830"/>
      <c r="W246" s="830"/>
      <c r="X246" s="830"/>
      <c r="Y246" s="830"/>
      <c r="Z246" s="830"/>
      <c r="AA246" s="830"/>
      <c r="AB246" s="830"/>
      <c r="AC246" s="830"/>
      <c r="AD246" s="807"/>
      <c r="AE246" s="1046"/>
      <c r="AF246" s="1046"/>
      <c r="AG246" s="1046"/>
      <c r="AH246" s="1046"/>
    </row>
    <row r="247" ht="15.75" hidden="1" customHeight="1">
      <c r="A247" s="1046"/>
      <c r="B247" s="1046"/>
      <c r="C247" s="884"/>
      <c r="D247" s="1046"/>
      <c r="E247" s="1046"/>
      <c r="F247" s="884"/>
      <c r="G247" s="884"/>
      <c r="H247" s="807"/>
      <c r="I247" s="807"/>
      <c r="J247" s="807"/>
      <c r="K247" s="807"/>
      <c r="L247" s="807"/>
      <c r="M247" s="807"/>
      <c r="N247" s="807"/>
      <c r="O247" s="807"/>
      <c r="P247" s="807"/>
      <c r="Q247" s="807"/>
      <c r="R247" s="807"/>
      <c r="S247" s="807"/>
      <c r="T247" s="807"/>
      <c r="U247" s="807"/>
      <c r="V247" s="807"/>
      <c r="W247" s="807"/>
      <c r="X247" s="807"/>
      <c r="Y247" s="807"/>
      <c r="Z247" s="807"/>
      <c r="AA247" s="807"/>
      <c r="AB247" s="807"/>
      <c r="AC247" s="830"/>
      <c r="AD247" s="807"/>
      <c r="AE247" s="1046"/>
      <c r="AF247" s="1046"/>
      <c r="AG247" s="1046"/>
      <c r="AH247" s="1046"/>
    </row>
    <row r="248" ht="15.75" hidden="1" customHeight="1">
      <c r="A248" s="1046"/>
      <c r="B248" s="1046"/>
      <c r="C248" s="884"/>
      <c r="D248" s="1046"/>
      <c r="E248" s="1046"/>
      <c r="F248" s="884"/>
      <c r="G248" s="884"/>
      <c r="H248" s="807"/>
      <c r="I248" s="807"/>
      <c r="J248" s="807"/>
      <c r="K248" s="807"/>
      <c r="L248" s="807"/>
      <c r="M248" s="807"/>
      <c r="N248" s="807"/>
      <c r="O248" s="807"/>
      <c r="P248" s="807"/>
      <c r="Q248" s="807"/>
      <c r="R248" s="807"/>
      <c r="S248" s="807"/>
      <c r="T248" s="807"/>
      <c r="U248" s="807"/>
      <c r="V248" s="807"/>
      <c r="W248" s="807"/>
      <c r="X248" s="807"/>
      <c r="Y248" s="807"/>
      <c r="Z248" s="807"/>
      <c r="AA248" s="807"/>
      <c r="AB248" s="805"/>
      <c r="AC248" s="807"/>
      <c r="AD248" s="807"/>
      <c r="AE248" s="1046"/>
      <c r="AF248" s="1046"/>
      <c r="AG248" s="1046"/>
      <c r="AH248" s="1046"/>
    </row>
    <row r="249" ht="15.75" hidden="1" customHeight="1">
      <c r="A249" s="1046"/>
      <c r="B249" s="1046"/>
      <c r="C249" s="884"/>
      <c r="D249" s="1046"/>
      <c r="E249" s="1046"/>
      <c r="F249" s="884"/>
      <c r="G249" s="884"/>
      <c r="H249" s="807"/>
      <c r="I249" s="807"/>
      <c r="J249" s="807"/>
      <c r="K249" s="807"/>
      <c r="L249" s="807"/>
      <c r="M249" s="807"/>
      <c r="N249" s="807"/>
      <c r="O249" s="807"/>
      <c r="P249" s="807"/>
      <c r="Q249" s="807"/>
      <c r="R249" s="807"/>
      <c r="S249" s="807"/>
      <c r="T249" s="807"/>
      <c r="U249" s="807"/>
      <c r="V249" s="807"/>
      <c r="W249" s="807"/>
      <c r="X249" s="807"/>
      <c r="Y249" s="807"/>
      <c r="Z249" s="807"/>
      <c r="AA249" s="807"/>
      <c r="AB249" s="805"/>
      <c r="AC249" s="830"/>
      <c r="AD249" s="807"/>
      <c r="AE249" s="1046"/>
      <c r="AF249" s="1046"/>
      <c r="AG249" s="1046"/>
      <c r="AH249" s="1046"/>
    </row>
    <row r="250" ht="15.75" hidden="1" customHeight="1">
      <c r="A250" s="1046"/>
      <c r="B250" s="1046"/>
      <c r="C250" s="884"/>
      <c r="D250" s="1046"/>
      <c r="E250" s="1046"/>
      <c r="F250" s="884"/>
      <c r="G250" s="884"/>
      <c r="H250" s="807"/>
      <c r="I250" s="807"/>
      <c r="J250" s="807"/>
      <c r="K250" s="805"/>
      <c r="L250" s="805"/>
      <c r="M250" s="807"/>
      <c r="N250" s="807"/>
      <c r="O250" s="807"/>
      <c r="P250" s="807"/>
      <c r="Q250" s="807"/>
      <c r="R250" s="807"/>
      <c r="S250" s="807"/>
      <c r="T250" s="807"/>
      <c r="U250" s="807"/>
      <c r="V250" s="807"/>
      <c r="W250" s="807"/>
      <c r="X250" s="807"/>
      <c r="Y250" s="807"/>
      <c r="Z250" s="807"/>
      <c r="AA250" s="807"/>
      <c r="AB250" s="807"/>
      <c r="AC250" s="830"/>
      <c r="AD250" s="807"/>
      <c r="AE250" s="1046"/>
      <c r="AF250" s="1046"/>
      <c r="AG250" s="1046"/>
      <c r="AH250" s="1046"/>
    </row>
    <row r="251" ht="15.75" hidden="1" customHeight="1">
      <c r="A251" s="1046"/>
      <c r="B251" s="1046"/>
      <c r="C251" s="884"/>
      <c r="D251" s="1046"/>
      <c r="E251" s="1046"/>
      <c r="F251" s="884"/>
      <c r="G251" s="884"/>
      <c r="H251" s="805"/>
      <c r="I251" s="805"/>
      <c r="J251" s="805"/>
      <c r="K251" s="805"/>
      <c r="L251" s="805"/>
      <c r="M251" s="805"/>
      <c r="N251" s="805"/>
      <c r="O251" s="805"/>
      <c r="P251" s="805"/>
      <c r="Q251" s="805"/>
      <c r="R251" s="805"/>
      <c r="S251" s="805"/>
      <c r="T251" s="805"/>
      <c r="U251" s="805"/>
      <c r="V251" s="805"/>
      <c r="W251" s="805"/>
      <c r="X251" s="805"/>
      <c r="Y251" s="805"/>
      <c r="Z251" s="805"/>
      <c r="AA251" s="805"/>
      <c r="AB251" s="805"/>
      <c r="AC251" s="830"/>
      <c r="AD251" s="807"/>
      <c r="AE251" s="1046"/>
      <c r="AF251" s="1046"/>
      <c r="AG251" s="1046"/>
      <c r="AH251" s="1046"/>
    </row>
    <row r="252" ht="15.75" hidden="1" customHeight="1">
      <c r="A252" s="1046"/>
      <c r="B252" s="1046"/>
      <c r="C252" s="884"/>
      <c r="D252" s="1046"/>
      <c r="E252" s="1046"/>
      <c r="F252" s="884"/>
      <c r="G252" s="884"/>
      <c r="H252" s="805"/>
      <c r="I252" s="805"/>
      <c r="J252" s="805"/>
      <c r="K252" s="805"/>
      <c r="L252" s="805"/>
      <c r="M252" s="805"/>
      <c r="N252" s="805"/>
      <c r="O252" s="805"/>
      <c r="P252" s="805"/>
      <c r="Q252" s="805"/>
      <c r="R252" s="805"/>
      <c r="S252" s="805"/>
      <c r="T252" s="805"/>
      <c r="U252" s="805"/>
      <c r="V252" s="805"/>
      <c r="W252" s="805"/>
      <c r="X252" s="805"/>
      <c r="Y252" s="805"/>
      <c r="Z252" s="805"/>
      <c r="AA252" s="805"/>
      <c r="AB252" s="805"/>
      <c r="AC252" s="830"/>
      <c r="AD252" s="807"/>
      <c r="AE252" s="1046"/>
      <c r="AF252" s="1046"/>
      <c r="AG252" s="1046"/>
      <c r="AH252" s="1046"/>
    </row>
    <row r="253" ht="15.75" hidden="1" customHeight="1">
      <c r="A253" s="1046"/>
      <c r="B253" s="1046"/>
      <c r="C253" s="884"/>
      <c r="D253" s="1046"/>
      <c r="E253" s="1046"/>
      <c r="F253" s="884"/>
      <c r="G253" s="884"/>
      <c r="H253" s="805"/>
      <c r="I253" s="805"/>
      <c r="J253" s="830"/>
      <c r="K253" s="805"/>
      <c r="L253" s="805"/>
      <c r="M253" s="805"/>
      <c r="N253" s="805"/>
      <c r="O253" s="830"/>
      <c r="P253" s="830"/>
      <c r="Q253" s="830"/>
      <c r="R253" s="830"/>
      <c r="S253" s="830"/>
      <c r="T253" s="830"/>
      <c r="U253" s="830"/>
      <c r="V253" s="805"/>
      <c r="W253" s="830"/>
      <c r="X253" s="830"/>
      <c r="Y253" s="830"/>
      <c r="Z253" s="805"/>
      <c r="AA253" s="830"/>
      <c r="AB253" s="807"/>
      <c r="AC253" s="830"/>
      <c r="AD253" s="807"/>
      <c r="AE253" s="1046"/>
      <c r="AF253" s="1046"/>
      <c r="AG253" s="1046"/>
      <c r="AH253" s="1046"/>
    </row>
    <row r="254" ht="15.75" hidden="1" customHeight="1">
      <c r="A254" s="1046"/>
      <c r="B254" s="1046"/>
      <c r="C254" s="884"/>
      <c r="D254" s="1046"/>
      <c r="E254" s="1046"/>
      <c r="F254" s="884"/>
      <c r="G254" s="884"/>
      <c r="H254" s="805"/>
      <c r="I254" s="805"/>
      <c r="J254" s="805"/>
      <c r="K254" s="805"/>
      <c r="L254" s="805"/>
      <c r="M254" s="805"/>
      <c r="N254" s="805"/>
      <c r="O254" s="805"/>
      <c r="P254" s="805"/>
      <c r="Q254" s="805"/>
      <c r="R254" s="805"/>
      <c r="S254" s="805"/>
      <c r="T254" s="805"/>
      <c r="U254" s="805"/>
      <c r="V254" s="805"/>
      <c r="W254" s="805"/>
      <c r="X254" s="805"/>
      <c r="Y254" s="805"/>
      <c r="Z254" s="805"/>
      <c r="AA254" s="805"/>
      <c r="AB254" s="805"/>
      <c r="AC254" s="807"/>
      <c r="AD254" s="807"/>
      <c r="AE254" s="1046"/>
      <c r="AF254" s="1046"/>
      <c r="AG254" s="1046"/>
      <c r="AH254" s="1046"/>
    </row>
    <row r="255" ht="15.75" hidden="1" customHeight="1">
      <c r="A255" s="1046"/>
      <c r="B255" s="1046"/>
      <c r="C255" s="884"/>
      <c r="D255" s="1046"/>
      <c r="E255" s="1046"/>
      <c r="F255" s="884"/>
      <c r="G255" s="884"/>
      <c r="H255" s="805"/>
      <c r="I255" s="805"/>
      <c r="J255" s="805"/>
      <c r="K255" s="805"/>
      <c r="L255" s="805"/>
      <c r="M255" s="805"/>
      <c r="N255" s="805"/>
      <c r="O255" s="805"/>
      <c r="P255" s="805"/>
      <c r="Q255" s="805"/>
      <c r="R255" s="805"/>
      <c r="S255" s="805"/>
      <c r="T255" s="805"/>
      <c r="U255" s="805"/>
      <c r="V255" s="805"/>
      <c r="W255" s="805"/>
      <c r="X255" s="805"/>
      <c r="Y255" s="805"/>
      <c r="Z255" s="805"/>
      <c r="AA255" s="805"/>
      <c r="AB255" s="805"/>
      <c r="AC255" s="807"/>
      <c r="AD255" s="807"/>
      <c r="AE255" s="1046"/>
      <c r="AF255" s="1046"/>
      <c r="AG255" s="1046"/>
      <c r="AH255" s="1046"/>
    </row>
    <row r="256" ht="15.75" hidden="1" customHeight="1">
      <c r="A256" s="1046"/>
      <c r="B256" s="1046"/>
      <c r="C256" s="884"/>
      <c r="D256" s="1046"/>
      <c r="E256" s="1046"/>
      <c r="F256" s="884"/>
      <c r="G256" s="884"/>
      <c r="H256" s="805"/>
      <c r="I256" s="805"/>
      <c r="J256" s="805"/>
      <c r="K256" s="805"/>
      <c r="L256" s="805"/>
      <c r="M256" s="805"/>
      <c r="N256" s="805"/>
      <c r="O256" s="805"/>
      <c r="P256" s="805"/>
      <c r="Q256" s="805"/>
      <c r="R256" s="805"/>
      <c r="S256" s="805"/>
      <c r="T256" s="805"/>
      <c r="U256" s="805"/>
      <c r="V256" s="805"/>
      <c r="W256" s="805"/>
      <c r="X256" s="805"/>
      <c r="Y256" s="805"/>
      <c r="Z256" s="805"/>
      <c r="AA256" s="805"/>
      <c r="AB256" s="805"/>
      <c r="AC256" s="807"/>
      <c r="AD256" s="807"/>
      <c r="AE256" s="1046"/>
      <c r="AF256" s="1046"/>
      <c r="AG256" s="1046"/>
      <c r="AH256" s="1046"/>
    </row>
    <row r="257" ht="15.75" hidden="1" customHeight="1">
      <c r="A257" s="1046"/>
      <c r="B257" s="1046"/>
      <c r="C257" s="884"/>
      <c r="D257" s="1046"/>
      <c r="E257" s="1046"/>
      <c r="F257" s="884"/>
      <c r="G257" s="884"/>
      <c r="H257" s="830"/>
      <c r="I257" s="830"/>
      <c r="J257" s="830"/>
      <c r="K257" s="830"/>
      <c r="L257" s="830"/>
      <c r="M257" s="830"/>
      <c r="N257" s="830"/>
      <c r="O257" s="830"/>
      <c r="P257" s="830"/>
      <c r="Q257" s="830"/>
      <c r="R257" s="830"/>
      <c r="S257" s="830"/>
      <c r="T257" s="830"/>
      <c r="U257" s="830"/>
      <c r="V257" s="830"/>
      <c r="W257" s="830"/>
      <c r="X257" s="830"/>
      <c r="Y257" s="830"/>
      <c r="Z257" s="830"/>
      <c r="AA257" s="830"/>
      <c r="AB257" s="805"/>
      <c r="AC257" s="807"/>
      <c r="AD257" s="807"/>
      <c r="AE257" s="1046"/>
      <c r="AF257" s="1046"/>
      <c r="AG257" s="1046"/>
      <c r="AH257" s="1046"/>
    </row>
    <row r="258" ht="15.75" hidden="1" customHeight="1">
      <c r="A258" s="1046"/>
      <c r="B258" s="1046"/>
      <c r="C258" s="884"/>
      <c r="D258" s="1046"/>
      <c r="E258" s="1046"/>
      <c r="F258" s="884"/>
      <c r="G258" s="884"/>
      <c r="H258" s="830"/>
      <c r="I258" s="830"/>
      <c r="J258" s="830"/>
      <c r="K258" s="830"/>
      <c r="L258" s="830"/>
      <c r="M258" s="830"/>
      <c r="N258" s="830"/>
      <c r="O258" s="830"/>
      <c r="P258" s="830"/>
      <c r="Q258" s="830"/>
      <c r="R258" s="830"/>
      <c r="S258" s="830"/>
      <c r="T258" s="830"/>
      <c r="U258" s="830"/>
      <c r="V258" s="830"/>
      <c r="W258" s="830"/>
      <c r="X258" s="830"/>
      <c r="Y258" s="830"/>
      <c r="Z258" s="830"/>
      <c r="AA258" s="830"/>
      <c r="AB258" s="805"/>
      <c r="AC258" s="807"/>
      <c r="AD258" s="807"/>
      <c r="AE258" s="1046"/>
      <c r="AF258" s="1046"/>
      <c r="AG258" s="1046"/>
      <c r="AH258" s="1046"/>
    </row>
    <row r="259" ht="15.75" hidden="1" customHeight="1">
      <c r="A259" s="1046"/>
      <c r="B259" s="1046"/>
      <c r="C259" s="884"/>
      <c r="D259" s="1046"/>
      <c r="E259" s="1046"/>
      <c r="F259" s="884"/>
      <c r="G259" s="884"/>
      <c r="H259" s="830"/>
      <c r="I259" s="830"/>
      <c r="J259" s="830"/>
      <c r="K259" s="830"/>
      <c r="L259" s="830"/>
      <c r="M259" s="830"/>
      <c r="N259" s="830"/>
      <c r="O259" s="830"/>
      <c r="P259" s="830"/>
      <c r="Q259" s="830"/>
      <c r="R259" s="830"/>
      <c r="S259" s="830"/>
      <c r="T259" s="830"/>
      <c r="U259" s="830"/>
      <c r="V259" s="830"/>
      <c r="W259" s="830"/>
      <c r="X259" s="830"/>
      <c r="Y259" s="830"/>
      <c r="Z259" s="830"/>
      <c r="AA259" s="830"/>
      <c r="AB259" s="805"/>
      <c r="AC259" s="830"/>
      <c r="AD259" s="807"/>
      <c r="AE259" s="1046"/>
      <c r="AF259" s="1046"/>
      <c r="AG259" s="1046"/>
      <c r="AH259" s="1046"/>
    </row>
    <row r="260" ht="15.75" hidden="1" customHeight="1">
      <c r="A260" s="1046"/>
      <c r="B260" s="1046"/>
      <c r="C260" s="884"/>
      <c r="D260" s="1046"/>
      <c r="E260" s="1046"/>
      <c r="F260" s="884"/>
      <c r="G260" s="884"/>
      <c r="H260" s="807"/>
      <c r="I260" s="807"/>
      <c r="J260" s="807"/>
      <c r="K260" s="807"/>
      <c r="L260" s="807"/>
      <c r="M260" s="807"/>
      <c r="N260" s="807"/>
      <c r="O260" s="807"/>
      <c r="P260" s="807"/>
      <c r="Q260" s="807"/>
      <c r="R260" s="807"/>
      <c r="S260" s="807"/>
      <c r="T260" s="807"/>
      <c r="U260" s="807"/>
      <c r="V260" s="807"/>
      <c r="W260" s="807"/>
      <c r="X260" s="807"/>
      <c r="Y260" s="807"/>
      <c r="Z260" s="807"/>
      <c r="AA260" s="807"/>
      <c r="AB260" s="805"/>
      <c r="AC260" s="830"/>
      <c r="AD260" s="807"/>
      <c r="AE260" s="1046"/>
      <c r="AF260" s="1046"/>
      <c r="AG260" s="1046"/>
      <c r="AH260" s="1046"/>
    </row>
    <row r="261" ht="15.75" hidden="1" customHeight="1">
      <c r="A261" s="1046"/>
      <c r="B261" s="1046"/>
      <c r="C261" s="884"/>
      <c r="D261" s="1046"/>
      <c r="E261" s="1046"/>
      <c r="F261" s="884"/>
      <c r="G261" s="884"/>
      <c r="H261" s="807"/>
      <c r="I261" s="807"/>
      <c r="J261" s="807"/>
      <c r="K261" s="805"/>
      <c r="L261" s="805"/>
      <c r="M261" s="807"/>
      <c r="N261" s="807"/>
      <c r="O261" s="807"/>
      <c r="P261" s="807"/>
      <c r="Q261" s="807"/>
      <c r="R261" s="807"/>
      <c r="S261" s="807"/>
      <c r="T261" s="807"/>
      <c r="U261" s="807"/>
      <c r="V261" s="807"/>
      <c r="W261" s="807"/>
      <c r="X261" s="807"/>
      <c r="Y261" s="807"/>
      <c r="Z261" s="807"/>
      <c r="AA261" s="807"/>
      <c r="AB261" s="807"/>
      <c r="AC261" s="830"/>
      <c r="AD261" s="807"/>
      <c r="AE261" s="1046"/>
      <c r="AF261" s="1046"/>
      <c r="AG261" s="1046"/>
      <c r="AH261" s="1046"/>
    </row>
    <row r="262" ht="15.75" hidden="1" customHeight="1">
      <c r="A262" s="1046"/>
      <c r="B262" s="1046"/>
      <c r="C262" s="884"/>
      <c r="D262" s="1046"/>
      <c r="E262" s="1046"/>
      <c r="F262" s="884"/>
      <c r="G262" s="884"/>
      <c r="H262" s="830"/>
      <c r="I262" s="830"/>
      <c r="J262" s="830"/>
      <c r="K262" s="830"/>
      <c r="L262" s="830"/>
      <c r="M262" s="830"/>
      <c r="N262" s="830"/>
      <c r="O262" s="830"/>
      <c r="P262" s="830"/>
      <c r="Q262" s="830"/>
      <c r="R262" s="830"/>
      <c r="S262" s="830"/>
      <c r="T262" s="830"/>
      <c r="U262" s="830"/>
      <c r="V262" s="830"/>
      <c r="W262" s="830"/>
      <c r="X262" s="830"/>
      <c r="Y262" s="830"/>
      <c r="Z262" s="830"/>
      <c r="AA262" s="830"/>
      <c r="AB262" s="807"/>
      <c r="AC262" s="830"/>
      <c r="AD262" s="807"/>
      <c r="AE262" s="1046"/>
      <c r="AF262" s="1046"/>
      <c r="AG262" s="1046"/>
      <c r="AH262" s="1046"/>
    </row>
    <row r="263" ht="15.75" hidden="1" customHeight="1">
      <c r="A263" s="1046"/>
      <c r="B263" s="1046"/>
      <c r="C263" s="884"/>
      <c r="D263" s="1046"/>
      <c r="E263" s="1046"/>
      <c r="F263" s="884"/>
      <c r="G263" s="884"/>
      <c r="H263" s="807"/>
      <c r="I263" s="807"/>
      <c r="J263" s="830"/>
      <c r="K263" s="830"/>
      <c r="L263" s="830"/>
      <c r="M263" s="807"/>
      <c r="N263" s="807"/>
      <c r="O263" s="891"/>
      <c r="P263" s="891"/>
      <c r="Q263" s="891"/>
      <c r="R263" s="891"/>
      <c r="S263" s="891"/>
      <c r="T263" s="891"/>
      <c r="U263" s="830"/>
      <c r="V263" s="807"/>
      <c r="W263" s="891"/>
      <c r="X263" s="891"/>
      <c r="Y263" s="830"/>
      <c r="Z263" s="807"/>
      <c r="AA263" s="830"/>
      <c r="AB263" s="830"/>
      <c r="AC263" s="830"/>
      <c r="AD263" s="807"/>
      <c r="AE263" s="1046"/>
      <c r="AF263" s="1046"/>
      <c r="AG263" s="1046"/>
      <c r="AH263" s="1046"/>
    </row>
    <row r="264" ht="15.75" hidden="1" customHeight="1">
      <c r="A264" s="1046"/>
      <c r="B264" s="1046"/>
      <c r="C264" s="884"/>
      <c r="D264" s="1046"/>
      <c r="E264" s="1046"/>
      <c r="F264" s="884"/>
      <c r="G264" s="884"/>
      <c r="H264" s="830"/>
      <c r="I264" s="830"/>
      <c r="J264" s="830"/>
      <c r="K264" s="805"/>
      <c r="L264" s="805"/>
      <c r="M264" s="830"/>
      <c r="N264" s="830"/>
      <c r="O264" s="830"/>
      <c r="P264" s="830"/>
      <c r="Q264" s="830"/>
      <c r="R264" s="830"/>
      <c r="S264" s="830"/>
      <c r="T264" s="830"/>
      <c r="U264" s="830"/>
      <c r="V264" s="830"/>
      <c r="W264" s="830"/>
      <c r="X264" s="830"/>
      <c r="Y264" s="830"/>
      <c r="Z264" s="830"/>
      <c r="AA264" s="830"/>
      <c r="AB264" s="830"/>
      <c r="AC264" s="830"/>
      <c r="AD264" s="807"/>
      <c r="AE264" s="1046"/>
      <c r="AF264" s="1046"/>
      <c r="AG264" s="1046"/>
      <c r="AH264" s="1046"/>
    </row>
    <row r="265" ht="15.75" hidden="1" customHeight="1">
      <c r="A265" s="1046"/>
      <c r="B265" s="1046"/>
      <c r="C265" s="884"/>
      <c r="D265" s="1046"/>
      <c r="E265" s="1046"/>
      <c r="F265" s="884"/>
      <c r="G265" s="884"/>
      <c r="H265" s="807"/>
      <c r="I265" s="807"/>
      <c r="J265" s="830"/>
      <c r="K265" s="805"/>
      <c r="L265" s="805"/>
      <c r="M265" s="807"/>
      <c r="N265" s="807"/>
      <c r="O265" s="891"/>
      <c r="P265" s="891"/>
      <c r="Q265" s="891"/>
      <c r="R265" s="891"/>
      <c r="S265" s="891"/>
      <c r="T265" s="891"/>
      <c r="U265" s="830"/>
      <c r="V265" s="807"/>
      <c r="W265" s="891"/>
      <c r="X265" s="891"/>
      <c r="Y265" s="830"/>
      <c r="Z265" s="807"/>
      <c r="AA265" s="830"/>
      <c r="AB265" s="830"/>
      <c r="AC265" s="830"/>
      <c r="AD265" s="807"/>
      <c r="AE265" s="1046"/>
      <c r="AF265" s="1046"/>
      <c r="AG265" s="1046"/>
      <c r="AH265" s="1046"/>
    </row>
    <row r="266" ht="15.75" hidden="1" customHeight="1">
      <c r="A266" s="1046"/>
      <c r="B266" s="1046"/>
      <c r="C266" s="884"/>
      <c r="D266" s="1046"/>
      <c r="E266" s="1046"/>
      <c r="F266" s="884"/>
      <c r="G266" s="884"/>
      <c r="H266" s="830"/>
      <c r="I266" s="830"/>
      <c r="J266" s="830"/>
      <c r="K266" s="830"/>
      <c r="L266" s="830"/>
      <c r="M266" s="830"/>
      <c r="N266" s="830"/>
      <c r="O266" s="830"/>
      <c r="P266" s="830"/>
      <c r="Q266" s="830"/>
      <c r="R266" s="830"/>
      <c r="S266" s="830"/>
      <c r="T266" s="830"/>
      <c r="U266" s="830"/>
      <c r="V266" s="830"/>
      <c r="W266" s="830"/>
      <c r="X266" s="830"/>
      <c r="Y266" s="830"/>
      <c r="Z266" s="830"/>
      <c r="AA266" s="830"/>
      <c r="AB266" s="830"/>
      <c r="AC266" s="830"/>
      <c r="AD266" s="807"/>
      <c r="AE266" s="1046"/>
      <c r="AF266" s="1046"/>
      <c r="AG266" s="1046"/>
      <c r="AH266" s="1046"/>
    </row>
    <row r="267" ht="15.75" hidden="1" customHeight="1">
      <c r="A267" s="1046"/>
      <c r="B267" s="1046"/>
      <c r="C267" s="884"/>
      <c r="D267" s="1046"/>
      <c r="E267" s="1046"/>
      <c r="F267" s="884"/>
      <c r="G267" s="884"/>
      <c r="H267" s="830"/>
      <c r="I267" s="830"/>
      <c r="J267" s="830"/>
      <c r="K267" s="805"/>
      <c r="L267" s="805"/>
      <c r="M267" s="830"/>
      <c r="N267" s="830"/>
      <c r="O267" s="830"/>
      <c r="P267" s="830"/>
      <c r="Q267" s="830"/>
      <c r="R267" s="830"/>
      <c r="S267" s="830"/>
      <c r="T267" s="830"/>
      <c r="U267" s="830"/>
      <c r="V267" s="830"/>
      <c r="W267" s="830"/>
      <c r="X267" s="830"/>
      <c r="Y267" s="830"/>
      <c r="Z267" s="830"/>
      <c r="AA267" s="830"/>
      <c r="AB267" s="830"/>
      <c r="AC267" s="830"/>
      <c r="AD267" s="807"/>
      <c r="AE267" s="1046"/>
      <c r="AF267" s="1046"/>
      <c r="AG267" s="1046"/>
      <c r="AH267" s="1046"/>
    </row>
    <row r="268" ht="15.75" hidden="1" customHeight="1">
      <c r="A268" s="1046"/>
      <c r="B268" s="1046"/>
      <c r="C268" s="884"/>
      <c r="D268" s="1046"/>
      <c r="E268" s="1046"/>
      <c r="F268" s="884"/>
      <c r="G268" s="884"/>
      <c r="H268" s="807"/>
      <c r="I268" s="807"/>
      <c r="J268" s="807"/>
      <c r="K268" s="807"/>
      <c r="L268" s="807"/>
      <c r="M268" s="807"/>
      <c r="N268" s="807"/>
      <c r="O268" s="807"/>
      <c r="P268" s="807"/>
      <c r="Q268" s="807"/>
      <c r="R268" s="807"/>
      <c r="S268" s="807"/>
      <c r="T268" s="807"/>
      <c r="U268" s="807"/>
      <c r="V268" s="807"/>
      <c r="W268" s="807"/>
      <c r="X268" s="807"/>
      <c r="Y268" s="807"/>
      <c r="Z268" s="807"/>
      <c r="AA268" s="807"/>
      <c r="AB268" s="807"/>
      <c r="AC268" s="830"/>
      <c r="AD268" s="807"/>
      <c r="AE268" s="1046"/>
      <c r="AF268" s="1046"/>
      <c r="AG268" s="1046"/>
      <c r="AH268" s="1046"/>
    </row>
    <row r="269" ht="15.75" hidden="1" customHeight="1">
      <c r="A269" s="1046"/>
      <c r="B269" s="1046"/>
      <c r="C269" s="884"/>
      <c r="D269" s="1046"/>
      <c r="E269" s="1046"/>
      <c r="F269" s="884"/>
      <c r="G269" s="884"/>
      <c r="H269" s="807"/>
      <c r="I269" s="807"/>
      <c r="J269" s="807"/>
      <c r="K269" s="807"/>
      <c r="L269" s="807"/>
      <c r="M269" s="807"/>
      <c r="N269" s="807"/>
      <c r="O269" s="807"/>
      <c r="P269" s="807"/>
      <c r="Q269" s="807"/>
      <c r="R269" s="807"/>
      <c r="S269" s="807"/>
      <c r="T269" s="807"/>
      <c r="U269" s="807"/>
      <c r="V269" s="807"/>
      <c r="W269" s="807"/>
      <c r="X269" s="807"/>
      <c r="Y269" s="807"/>
      <c r="Z269" s="807"/>
      <c r="AA269" s="807"/>
      <c r="AB269" s="805"/>
      <c r="AC269" s="807"/>
      <c r="AD269" s="807"/>
      <c r="AE269" s="1046"/>
      <c r="AF269" s="1046"/>
      <c r="AG269" s="1046"/>
      <c r="AH269" s="1046"/>
    </row>
    <row r="270" ht="15.75" hidden="1" customHeight="1">
      <c r="A270" s="1046"/>
      <c r="B270" s="1046"/>
      <c r="C270" s="884"/>
      <c r="D270" s="1046"/>
      <c r="E270" s="1046"/>
      <c r="F270" s="884"/>
      <c r="G270" s="884"/>
      <c r="H270" s="807"/>
      <c r="I270" s="807"/>
      <c r="J270" s="807"/>
      <c r="K270" s="807"/>
      <c r="L270" s="807"/>
      <c r="M270" s="807"/>
      <c r="N270" s="807"/>
      <c r="O270" s="807"/>
      <c r="P270" s="807"/>
      <c r="Q270" s="807"/>
      <c r="R270" s="807"/>
      <c r="S270" s="807"/>
      <c r="T270" s="807"/>
      <c r="U270" s="807"/>
      <c r="V270" s="807"/>
      <c r="W270" s="807"/>
      <c r="X270" s="807"/>
      <c r="Y270" s="807"/>
      <c r="Z270" s="807"/>
      <c r="AA270" s="807"/>
      <c r="AB270" s="805"/>
      <c r="AC270" s="830"/>
      <c r="AD270" s="807"/>
      <c r="AE270" s="1046"/>
      <c r="AF270" s="1046"/>
      <c r="AG270" s="1046"/>
      <c r="AH270" s="1046"/>
    </row>
    <row r="271" ht="15.75" hidden="1" customHeight="1">
      <c r="A271" s="1046"/>
      <c r="B271" s="1046"/>
      <c r="C271" s="884"/>
      <c r="D271" s="1046"/>
      <c r="E271" s="1046"/>
      <c r="F271" s="884"/>
      <c r="G271" s="884"/>
      <c r="H271" s="807"/>
      <c r="I271" s="807"/>
      <c r="J271" s="807"/>
      <c r="K271" s="805"/>
      <c r="L271" s="805"/>
      <c r="M271" s="807"/>
      <c r="N271" s="807"/>
      <c r="O271" s="807"/>
      <c r="P271" s="807"/>
      <c r="Q271" s="807"/>
      <c r="R271" s="807"/>
      <c r="S271" s="807"/>
      <c r="T271" s="807"/>
      <c r="U271" s="807"/>
      <c r="V271" s="807"/>
      <c r="W271" s="807"/>
      <c r="X271" s="807"/>
      <c r="Y271" s="807"/>
      <c r="Z271" s="807"/>
      <c r="AA271" s="807"/>
      <c r="AB271" s="807"/>
      <c r="AC271" s="830"/>
      <c r="AD271" s="807"/>
      <c r="AE271" s="1046"/>
      <c r="AF271" s="1046"/>
      <c r="AG271" s="1046"/>
      <c r="AH271" s="1046"/>
    </row>
    <row r="272" ht="15.75" hidden="1" customHeight="1">
      <c r="A272" s="1046"/>
      <c r="B272" s="1046"/>
      <c r="C272" s="884"/>
      <c r="D272" s="1046"/>
      <c r="E272" s="1046"/>
      <c r="F272" s="884"/>
      <c r="G272" s="884"/>
      <c r="H272" s="805"/>
      <c r="I272" s="805"/>
      <c r="J272" s="805"/>
      <c r="K272" s="805"/>
      <c r="L272" s="805"/>
      <c r="M272" s="805"/>
      <c r="N272" s="805"/>
      <c r="O272" s="805"/>
      <c r="P272" s="805"/>
      <c r="Q272" s="805"/>
      <c r="R272" s="805"/>
      <c r="S272" s="805"/>
      <c r="T272" s="805"/>
      <c r="U272" s="805"/>
      <c r="V272" s="805"/>
      <c r="W272" s="805"/>
      <c r="X272" s="805"/>
      <c r="Y272" s="805"/>
      <c r="Z272" s="805"/>
      <c r="AA272" s="805"/>
      <c r="AB272" s="805"/>
      <c r="AC272" s="830"/>
      <c r="AD272" s="807"/>
      <c r="AE272" s="1046"/>
      <c r="AF272" s="1046"/>
      <c r="AG272" s="1046"/>
      <c r="AH272" s="1046"/>
    </row>
    <row r="273" ht="15.75" hidden="1" customHeight="1">
      <c r="A273" s="1046"/>
      <c r="B273" s="1046"/>
      <c r="C273" s="884"/>
      <c r="D273" s="1046"/>
      <c r="E273" s="1046"/>
      <c r="F273" s="884"/>
      <c r="G273" s="884"/>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30"/>
      <c r="AD273" s="807"/>
      <c r="AE273" s="1046"/>
      <c r="AF273" s="1046"/>
      <c r="AG273" s="1046"/>
      <c r="AH273" s="1046"/>
    </row>
    <row r="274" ht="15.75" hidden="1" customHeight="1">
      <c r="A274" s="1046"/>
      <c r="B274" s="1046"/>
      <c r="C274" s="884"/>
      <c r="D274" s="1046"/>
      <c r="E274" s="1046"/>
      <c r="F274" s="884"/>
      <c r="G274" s="884"/>
      <c r="H274" s="805"/>
      <c r="I274" s="805"/>
      <c r="J274" s="805"/>
      <c r="K274" s="805"/>
      <c r="L274" s="805"/>
      <c r="M274" s="805"/>
      <c r="N274" s="805"/>
      <c r="O274" s="805"/>
      <c r="P274" s="805"/>
      <c r="Q274" s="805"/>
      <c r="R274" s="805"/>
      <c r="S274" s="805"/>
      <c r="T274" s="805"/>
      <c r="U274" s="805"/>
      <c r="V274" s="805"/>
      <c r="W274" s="805"/>
      <c r="X274" s="805"/>
      <c r="Y274" s="805"/>
      <c r="Z274" s="805"/>
      <c r="AA274" s="805"/>
      <c r="AB274" s="805"/>
      <c r="AC274" s="805"/>
      <c r="AD274" s="807"/>
      <c r="AE274" s="1046"/>
      <c r="AF274" s="1046"/>
      <c r="AG274" s="1046"/>
      <c r="AH274" s="1046"/>
    </row>
    <row r="275" ht="15.75" hidden="1" customHeight="1">
      <c r="A275" s="1046"/>
      <c r="B275" s="1046"/>
      <c r="C275" s="884"/>
      <c r="D275" s="1046"/>
      <c r="E275" s="1046"/>
      <c r="F275" s="884"/>
      <c r="G275" s="884"/>
      <c r="H275" s="830"/>
      <c r="I275" s="830"/>
      <c r="J275" s="830"/>
      <c r="K275" s="830"/>
      <c r="L275" s="830"/>
      <c r="M275" s="830"/>
      <c r="N275" s="830"/>
      <c r="O275" s="830"/>
      <c r="P275" s="830"/>
      <c r="Q275" s="830"/>
      <c r="R275" s="830"/>
      <c r="S275" s="830"/>
      <c r="T275" s="830"/>
      <c r="U275" s="830"/>
      <c r="V275" s="830"/>
      <c r="W275" s="830"/>
      <c r="X275" s="830"/>
      <c r="Y275" s="830"/>
      <c r="Z275" s="830"/>
      <c r="AA275" s="830"/>
      <c r="AB275" s="805"/>
      <c r="AC275" s="805"/>
      <c r="AD275" s="807"/>
      <c r="AE275" s="1046"/>
      <c r="AF275" s="1046"/>
      <c r="AG275" s="1046"/>
      <c r="AH275" s="1046"/>
    </row>
    <row r="276" ht="15.75" hidden="1" customHeight="1">
      <c r="A276" s="1046"/>
      <c r="B276" s="1046"/>
      <c r="C276" s="884"/>
      <c r="D276" s="1046"/>
      <c r="E276" s="1046"/>
      <c r="F276" s="884"/>
      <c r="G276" s="884"/>
      <c r="H276" s="830"/>
      <c r="I276" s="830"/>
      <c r="J276" s="830"/>
      <c r="K276" s="830"/>
      <c r="L276" s="830"/>
      <c r="M276" s="830"/>
      <c r="N276" s="830"/>
      <c r="O276" s="830"/>
      <c r="P276" s="830"/>
      <c r="Q276" s="830"/>
      <c r="R276" s="830"/>
      <c r="S276" s="830"/>
      <c r="T276" s="830"/>
      <c r="U276" s="830"/>
      <c r="V276" s="830"/>
      <c r="W276" s="830"/>
      <c r="X276" s="830"/>
      <c r="Y276" s="830"/>
      <c r="Z276" s="830"/>
      <c r="AA276" s="830"/>
      <c r="AB276" s="805"/>
      <c r="AC276" s="805"/>
      <c r="AD276" s="807"/>
      <c r="AE276" s="1046"/>
      <c r="AF276" s="1046"/>
      <c r="AG276" s="1046"/>
      <c r="AH276" s="1046"/>
    </row>
    <row r="277" ht="15.75" hidden="1" customHeight="1">
      <c r="A277" s="1046"/>
      <c r="B277" s="1046"/>
      <c r="C277" s="884"/>
      <c r="D277" s="1046"/>
      <c r="E277" s="1046"/>
      <c r="F277" s="884"/>
      <c r="G277" s="884"/>
      <c r="H277" s="805"/>
      <c r="I277" s="805"/>
      <c r="J277" s="805"/>
      <c r="K277" s="805"/>
      <c r="L277" s="805"/>
      <c r="M277" s="805"/>
      <c r="N277" s="805"/>
      <c r="O277" s="805"/>
      <c r="P277" s="805"/>
      <c r="Q277" s="805"/>
      <c r="R277" s="805"/>
      <c r="S277" s="805"/>
      <c r="T277" s="805"/>
      <c r="U277" s="805"/>
      <c r="V277" s="805"/>
      <c r="W277" s="805"/>
      <c r="X277" s="805"/>
      <c r="Y277" s="805"/>
      <c r="Z277" s="805"/>
      <c r="AA277" s="805"/>
      <c r="AB277" s="805"/>
      <c r="AC277" s="805"/>
      <c r="AD277" s="807"/>
      <c r="AE277" s="1046"/>
      <c r="AF277" s="1046"/>
      <c r="AG277" s="1046"/>
      <c r="AH277" s="1046"/>
    </row>
    <row r="278" ht="15.75" hidden="1" customHeight="1">
      <c r="A278" s="1046"/>
      <c r="B278" s="1046"/>
      <c r="C278" s="884"/>
      <c r="D278" s="1046"/>
      <c r="E278" s="1046"/>
      <c r="F278" s="884"/>
      <c r="G278" s="884"/>
      <c r="H278" s="830"/>
      <c r="I278" s="830"/>
      <c r="J278" s="830"/>
      <c r="K278" s="830"/>
      <c r="L278" s="830"/>
      <c r="M278" s="830"/>
      <c r="N278" s="830"/>
      <c r="O278" s="830"/>
      <c r="P278" s="830"/>
      <c r="Q278" s="830"/>
      <c r="R278" s="830"/>
      <c r="S278" s="830"/>
      <c r="T278" s="830"/>
      <c r="U278" s="830"/>
      <c r="V278" s="830"/>
      <c r="W278" s="830"/>
      <c r="X278" s="830"/>
      <c r="Y278" s="830"/>
      <c r="Z278" s="830"/>
      <c r="AA278" s="830"/>
      <c r="AB278" s="805"/>
      <c r="AC278" s="805"/>
      <c r="AD278" s="807"/>
      <c r="AE278" s="1046"/>
      <c r="AF278" s="1046"/>
      <c r="AG278" s="1046"/>
      <c r="AH278" s="1046"/>
    </row>
    <row r="279" ht="15.75" hidden="1" customHeight="1">
      <c r="A279" s="1046"/>
      <c r="B279" s="1046"/>
      <c r="C279" s="884"/>
      <c r="D279" s="1046"/>
      <c r="E279" s="1046"/>
      <c r="F279" s="884"/>
      <c r="G279" s="884"/>
      <c r="H279" s="830"/>
      <c r="I279" s="830"/>
      <c r="J279" s="830"/>
      <c r="K279" s="830"/>
      <c r="L279" s="830"/>
      <c r="M279" s="830"/>
      <c r="N279" s="830"/>
      <c r="O279" s="830"/>
      <c r="P279" s="830"/>
      <c r="Q279" s="830"/>
      <c r="R279" s="830"/>
      <c r="S279" s="830"/>
      <c r="T279" s="830"/>
      <c r="U279" s="830"/>
      <c r="V279" s="830"/>
      <c r="W279" s="830"/>
      <c r="X279" s="830"/>
      <c r="Y279" s="830"/>
      <c r="Z279" s="830"/>
      <c r="AA279" s="830"/>
      <c r="AB279" s="805"/>
      <c r="AC279" s="805"/>
      <c r="AD279" s="807"/>
      <c r="AE279" s="1046"/>
      <c r="AF279" s="1046"/>
      <c r="AG279" s="1046"/>
      <c r="AH279" s="1046"/>
    </row>
    <row r="280" ht="15.75" hidden="1" customHeight="1">
      <c r="A280" s="1046"/>
      <c r="B280" s="1046"/>
      <c r="C280" s="884"/>
      <c r="D280" s="1046"/>
      <c r="E280" s="1046"/>
      <c r="F280" s="884"/>
      <c r="G280" s="884"/>
      <c r="H280" s="830"/>
      <c r="I280" s="830"/>
      <c r="J280" s="830"/>
      <c r="K280" s="830"/>
      <c r="L280" s="830"/>
      <c r="M280" s="830"/>
      <c r="N280" s="830"/>
      <c r="O280" s="830"/>
      <c r="P280" s="830"/>
      <c r="Q280" s="830"/>
      <c r="R280" s="830"/>
      <c r="S280" s="830"/>
      <c r="T280" s="830"/>
      <c r="U280" s="830"/>
      <c r="V280" s="830"/>
      <c r="W280" s="830"/>
      <c r="X280" s="830"/>
      <c r="Y280" s="830"/>
      <c r="Z280" s="830"/>
      <c r="AA280" s="830"/>
      <c r="AB280" s="805"/>
      <c r="AC280" s="805"/>
      <c r="AD280" s="807"/>
      <c r="AE280" s="1046"/>
      <c r="AF280" s="1046"/>
      <c r="AG280" s="1046"/>
      <c r="AH280" s="1046"/>
    </row>
    <row r="281" ht="15.75" hidden="1" customHeight="1">
      <c r="A281" s="1046"/>
      <c r="B281" s="1046"/>
      <c r="C281" s="884"/>
      <c r="D281" s="1046"/>
      <c r="E281" s="1046"/>
      <c r="F281" s="884"/>
      <c r="G281" s="884"/>
      <c r="H281" s="807"/>
      <c r="I281" s="807"/>
      <c r="J281" s="807"/>
      <c r="K281" s="807"/>
      <c r="L281" s="807"/>
      <c r="M281" s="807"/>
      <c r="N281" s="807"/>
      <c r="O281" s="807"/>
      <c r="P281" s="807"/>
      <c r="Q281" s="807"/>
      <c r="R281" s="807"/>
      <c r="S281" s="807"/>
      <c r="T281" s="807"/>
      <c r="U281" s="807"/>
      <c r="V281" s="807"/>
      <c r="W281" s="807"/>
      <c r="X281" s="807"/>
      <c r="Y281" s="807"/>
      <c r="Z281" s="807"/>
      <c r="AA281" s="807"/>
      <c r="AB281" s="805"/>
      <c r="AC281" s="805"/>
      <c r="AD281" s="807"/>
      <c r="AE281" s="1046"/>
      <c r="AF281" s="1046"/>
      <c r="AG281" s="1046"/>
      <c r="AH281" s="1046"/>
    </row>
    <row r="282" ht="15.75" hidden="1" customHeight="1">
      <c r="A282" s="1046"/>
      <c r="B282" s="1046"/>
      <c r="C282" s="884"/>
      <c r="D282" s="1046"/>
      <c r="E282" s="1046"/>
      <c r="F282" s="884"/>
      <c r="G282" s="884"/>
      <c r="H282" s="807"/>
      <c r="I282" s="807"/>
      <c r="J282" s="807"/>
      <c r="K282" s="807"/>
      <c r="L282" s="807"/>
      <c r="M282" s="807"/>
      <c r="N282" s="807"/>
      <c r="O282" s="807"/>
      <c r="P282" s="807"/>
      <c r="Q282" s="807"/>
      <c r="R282" s="807"/>
      <c r="S282" s="807"/>
      <c r="T282" s="807"/>
      <c r="U282" s="807"/>
      <c r="V282" s="807"/>
      <c r="W282" s="807"/>
      <c r="X282" s="807"/>
      <c r="Y282" s="807"/>
      <c r="Z282" s="807"/>
      <c r="AA282" s="807"/>
      <c r="AB282" s="805"/>
      <c r="AC282" s="805"/>
      <c r="AD282" s="807"/>
      <c r="AE282" s="1046"/>
      <c r="AF282" s="1046"/>
      <c r="AG282" s="1046"/>
      <c r="AH282" s="1046"/>
    </row>
    <row r="283" ht="15.75" hidden="1" customHeight="1">
      <c r="A283" s="1046"/>
      <c r="B283" s="1046"/>
      <c r="C283" s="884"/>
      <c r="D283" s="1046"/>
      <c r="E283" s="1046"/>
      <c r="F283" s="884"/>
      <c r="G283" s="884"/>
      <c r="H283" s="830"/>
      <c r="I283" s="830"/>
      <c r="J283" s="830"/>
      <c r="K283" s="830"/>
      <c r="L283" s="830"/>
      <c r="M283" s="807"/>
      <c r="N283" s="807"/>
      <c r="O283" s="807"/>
      <c r="P283" s="807"/>
      <c r="Q283" s="807"/>
      <c r="R283" s="807"/>
      <c r="S283" s="807"/>
      <c r="T283" s="807"/>
      <c r="U283" s="807"/>
      <c r="V283" s="807"/>
      <c r="W283" s="807"/>
      <c r="X283" s="807"/>
      <c r="Y283" s="807"/>
      <c r="Z283" s="807"/>
      <c r="AA283" s="807"/>
      <c r="AB283" s="805"/>
      <c r="AC283" s="805"/>
      <c r="AD283" s="807"/>
      <c r="AE283" s="1046"/>
      <c r="AF283" s="1046"/>
      <c r="AG283" s="1046"/>
      <c r="AH283" s="1046"/>
    </row>
    <row r="284" ht="15.75" hidden="1" customHeight="1">
      <c r="A284" s="1046"/>
      <c r="B284" s="1046"/>
      <c r="C284" s="884"/>
      <c r="D284" s="1046"/>
      <c r="E284" s="1046"/>
      <c r="F284" s="884"/>
      <c r="G284" s="884"/>
      <c r="H284" s="807"/>
      <c r="I284" s="807"/>
      <c r="J284" s="807"/>
      <c r="K284" s="807"/>
      <c r="L284" s="807"/>
      <c r="M284" s="807"/>
      <c r="N284" s="807"/>
      <c r="O284" s="807"/>
      <c r="P284" s="807"/>
      <c r="Q284" s="807"/>
      <c r="R284" s="807"/>
      <c r="S284" s="807"/>
      <c r="T284" s="807"/>
      <c r="U284" s="807"/>
      <c r="V284" s="807"/>
      <c r="W284" s="807"/>
      <c r="X284" s="807"/>
      <c r="Y284" s="807"/>
      <c r="Z284" s="807"/>
      <c r="AA284" s="807"/>
      <c r="AB284" s="805"/>
      <c r="AC284" s="805"/>
      <c r="AD284" s="807"/>
      <c r="AE284" s="1046"/>
      <c r="AF284" s="1046"/>
      <c r="AG284" s="1046"/>
      <c r="AH284" s="1046"/>
    </row>
    <row r="285" ht="15.75" hidden="1" customHeight="1">
      <c r="A285" s="1046"/>
      <c r="B285" s="1046"/>
      <c r="C285" s="884"/>
      <c r="D285" s="1046"/>
      <c r="E285" s="1046"/>
      <c r="F285" s="884"/>
      <c r="G285" s="884"/>
      <c r="H285" s="830"/>
      <c r="I285" s="830"/>
      <c r="J285" s="830"/>
      <c r="K285" s="830"/>
      <c r="L285" s="830"/>
      <c r="M285" s="807"/>
      <c r="N285" s="807"/>
      <c r="O285" s="807"/>
      <c r="P285" s="807"/>
      <c r="Q285" s="807"/>
      <c r="R285" s="807"/>
      <c r="S285" s="807"/>
      <c r="T285" s="807"/>
      <c r="U285" s="807"/>
      <c r="V285" s="807"/>
      <c r="W285" s="807"/>
      <c r="X285" s="807"/>
      <c r="Y285" s="807"/>
      <c r="Z285" s="807"/>
      <c r="AA285" s="807"/>
      <c r="AB285" s="805"/>
      <c r="AC285" s="805"/>
      <c r="AD285" s="807"/>
      <c r="AE285" s="1046"/>
      <c r="AF285" s="1046"/>
      <c r="AG285" s="1046"/>
      <c r="AH285" s="1046"/>
    </row>
    <row r="286" ht="15.75" hidden="1" customHeight="1">
      <c r="A286" s="1046"/>
      <c r="B286" s="1046"/>
      <c r="C286" s="884"/>
      <c r="D286" s="1046"/>
      <c r="E286" s="1046"/>
      <c r="F286" s="884"/>
      <c r="G286" s="884"/>
      <c r="H286" s="807"/>
      <c r="I286" s="807"/>
      <c r="J286" s="807"/>
      <c r="K286" s="807"/>
      <c r="L286" s="807"/>
      <c r="M286" s="807"/>
      <c r="N286" s="807"/>
      <c r="O286" s="807"/>
      <c r="P286" s="807"/>
      <c r="Q286" s="807"/>
      <c r="R286" s="807"/>
      <c r="S286" s="807"/>
      <c r="T286" s="807"/>
      <c r="U286" s="807"/>
      <c r="V286" s="807"/>
      <c r="W286" s="807"/>
      <c r="X286" s="807"/>
      <c r="Y286" s="807"/>
      <c r="Z286" s="807"/>
      <c r="AA286" s="807"/>
      <c r="AB286" s="805"/>
      <c r="AC286" s="805"/>
      <c r="AD286" s="807"/>
      <c r="AE286" s="1046"/>
      <c r="AF286" s="1046"/>
      <c r="AG286" s="1046"/>
      <c r="AH286" s="1046"/>
    </row>
    <row r="287" ht="15.75" hidden="1" customHeight="1">
      <c r="A287" s="1046"/>
      <c r="B287" s="1046"/>
      <c r="C287" s="884"/>
      <c r="D287" s="1046"/>
      <c r="E287" s="1046"/>
      <c r="F287" s="884"/>
      <c r="G287" s="884"/>
      <c r="H287" s="830"/>
      <c r="I287" s="830"/>
      <c r="J287" s="830"/>
      <c r="K287" s="830"/>
      <c r="L287" s="830"/>
      <c r="M287" s="830"/>
      <c r="N287" s="830"/>
      <c r="O287" s="807"/>
      <c r="P287" s="807"/>
      <c r="Q287" s="807"/>
      <c r="R287" s="807"/>
      <c r="S287" s="807"/>
      <c r="T287" s="807"/>
      <c r="U287" s="807"/>
      <c r="V287" s="807"/>
      <c r="W287" s="807"/>
      <c r="X287" s="807"/>
      <c r="Y287" s="807"/>
      <c r="Z287" s="807"/>
      <c r="AA287" s="807"/>
      <c r="AB287" s="805"/>
      <c r="AC287" s="805"/>
      <c r="AD287" s="807"/>
      <c r="AE287" s="1046"/>
      <c r="AF287" s="1046"/>
      <c r="AG287" s="1046"/>
      <c r="AH287" s="1046"/>
    </row>
    <row r="288" ht="15.75" hidden="1" customHeight="1">
      <c r="A288" s="1046"/>
      <c r="B288" s="1046"/>
      <c r="C288" s="884"/>
      <c r="D288" s="1046"/>
      <c r="E288" s="1046"/>
      <c r="F288" s="884"/>
      <c r="G288" s="884"/>
      <c r="H288" s="830"/>
      <c r="I288" s="830"/>
      <c r="J288" s="830"/>
      <c r="K288" s="830"/>
      <c r="L288" s="830"/>
      <c r="M288" s="830"/>
      <c r="N288" s="830"/>
      <c r="O288" s="807"/>
      <c r="P288" s="807"/>
      <c r="Q288" s="807"/>
      <c r="R288" s="807"/>
      <c r="S288" s="807"/>
      <c r="T288" s="807"/>
      <c r="U288" s="807"/>
      <c r="V288" s="807"/>
      <c r="W288" s="807"/>
      <c r="X288" s="807"/>
      <c r="Y288" s="807"/>
      <c r="Z288" s="807"/>
      <c r="AA288" s="807"/>
      <c r="AB288" s="805"/>
      <c r="AC288" s="805"/>
      <c r="AD288" s="807"/>
      <c r="AE288" s="1046"/>
      <c r="AF288" s="1046"/>
      <c r="AG288" s="1046"/>
      <c r="AH288" s="1046"/>
    </row>
    <row r="289" ht="15.75" hidden="1" customHeight="1">
      <c r="A289" s="1046"/>
      <c r="B289" s="1046"/>
      <c r="C289" s="884"/>
      <c r="D289" s="1046"/>
      <c r="E289" s="1046"/>
      <c r="F289" s="884"/>
      <c r="G289" s="884"/>
      <c r="H289" s="830"/>
      <c r="I289" s="830"/>
      <c r="J289" s="830"/>
      <c r="K289" s="830"/>
      <c r="L289" s="830"/>
      <c r="M289" s="830"/>
      <c r="N289" s="830"/>
      <c r="O289" s="807"/>
      <c r="P289" s="807"/>
      <c r="Q289" s="807"/>
      <c r="R289" s="807"/>
      <c r="S289" s="807"/>
      <c r="T289" s="807"/>
      <c r="U289" s="807"/>
      <c r="V289" s="807"/>
      <c r="W289" s="807"/>
      <c r="X289" s="807"/>
      <c r="Y289" s="807"/>
      <c r="Z289" s="807"/>
      <c r="AA289" s="807"/>
      <c r="AB289" s="805"/>
      <c r="AC289" s="805"/>
      <c r="AD289" s="807"/>
      <c r="AE289" s="1046"/>
      <c r="AF289" s="1046"/>
      <c r="AG289" s="1046"/>
      <c r="AH289" s="1046"/>
    </row>
    <row r="290" ht="15.75" hidden="1" customHeight="1">
      <c r="A290" s="1046"/>
      <c r="B290" s="1046"/>
      <c r="C290" s="884"/>
      <c r="D290" s="1046"/>
      <c r="E290" s="1046"/>
      <c r="F290" s="884"/>
      <c r="G290" s="884"/>
      <c r="H290" s="830"/>
      <c r="I290" s="830"/>
      <c r="J290" s="830"/>
      <c r="K290" s="830"/>
      <c r="L290" s="830"/>
      <c r="M290" s="830"/>
      <c r="N290" s="830"/>
      <c r="O290" s="807"/>
      <c r="P290" s="807"/>
      <c r="Q290" s="807"/>
      <c r="R290" s="807"/>
      <c r="S290" s="807"/>
      <c r="T290" s="807"/>
      <c r="U290" s="807"/>
      <c r="V290" s="807"/>
      <c r="W290" s="807"/>
      <c r="X290" s="807"/>
      <c r="Y290" s="807"/>
      <c r="Z290" s="807"/>
      <c r="AA290" s="807"/>
      <c r="AB290" s="805"/>
      <c r="AC290" s="805"/>
      <c r="AD290" s="807"/>
      <c r="AE290" s="1046"/>
      <c r="AF290" s="1046"/>
      <c r="AG290" s="1046"/>
      <c r="AH290" s="1046"/>
    </row>
    <row r="291" ht="15.75" hidden="1" customHeight="1">
      <c r="A291" s="1046"/>
      <c r="B291" s="1046"/>
      <c r="C291" s="884"/>
      <c r="D291" s="1046"/>
      <c r="E291" s="1046"/>
      <c r="F291" s="884"/>
      <c r="G291" s="884"/>
      <c r="H291" s="830"/>
      <c r="I291" s="830"/>
      <c r="J291" s="830"/>
      <c r="K291" s="830"/>
      <c r="L291" s="830"/>
      <c r="M291" s="830"/>
      <c r="N291" s="830"/>
      <c r="O291" s="830"/>
      <c r="P291" s="830"/>
      <c r="Q291" s="830"/>
      <c r="R291" s="830"/>
      <c r="S291" s="830"/>
      <c r="T291" s="807"/>
      <c r="U291" s="807"/>
      <c r="V291" s="807"/>
      <c r="W291" s="807"/>
      <c r="X291" s="807"/>
      <c r="Y291" s="807"/>
      <c r="Z291" s="807"/>
      <c r="AA291" s="807"/>
      <c r="AB291" s="805"/>
      <c r="AC291" s="805"/>
      <c r="AD291" s="807"/>
      <c r="AE291" s="1046"/>
      <c r="AF291" s="1046"/>
      <c r="AG291" s="1046"/>
      <c r="AH291" s="1046"/>
    </row>
    <row r="292" ht="15.75" hidden="1" customHeight="1">
      <c r="A292" s="1046"/>
      <c r="B292" s="1046"/>
      <c r="C292" s="884"/>
      <c r="D292" s="1046"/>
      <c r="E292" s="1046"/>
      <c r="F292" s="884"/>
      <c r="G292" s="884"/>
      <c r="H292" s="805"/>
      <c r="I292" s="805"/>
      <c r="J292" s="805"/>
      <c r="K292" s="805"/>
      <c r="L292" s="805"/>
      <c r="M292" s="805"/>
      <c r="N292" s="805"/>
      <c r="O292" s="805"/>
      <c r="P292" s="805"/>
      <c r="Q292" s="805"/>
      <c r="R292" s="805"/>
      <c r="S292" s="805"/>
      <c r="T292" s="807"/>
      <c r="U292" s="807"/>
      <c r="V292" s="807"/>
      <c r="W292" s="807"/>
      <c r="X292" s="807"/>
      <c r="Y292" s="807"/>
      <c r="Z292" s="807"/>
      <c r="AA292" s="807"/>
      <c r="AB292" s="805"/>
      <c r="AC292" s="805"/>
      <c r="AD292" s="807"/>
      <c r="AE292" s="1046"/>
      <c r="AF292" s="1046"/>
      <c r="AG292" s="1046"/>
      <c r="AH292" s="1046"/>
    </row>
    <row r="293" ht="15.75" hidden="1" customHeight="1">
      <c r="A293" s="1046"/>
      <c r="B293" s="1046"/>
      <c r="C293" s="884"/>
      <c r="D293" s="1046"/>
      <c r="E293" s="1046"/>
      <c r="F293" s="884"/>
      <c r="G293" s="884"/>
      <c r="H293" s="830"/>
      <c r="I293" s="830"/>
      <c r="J293" s="830"/>
      <c r="K293" s="830"/>
      <c r="L293" s="830"/>
      <c r="M293" s="830"/>
      <c r="N293" s="830"/>
      <c r="O293" s="830"/>
      <c r="P293" s="830"/>
      <c r="Q293" s="830"/>
      <c r="R293" s="830"/>
      <c r="S293" s="830"/>
      <c r="T293" s="807"/>
      <c r="U293" s="807"/>
      <c r="V293" s="807"/>
      <c r="W293" s="807"/>
      <c r="X293" s="807"/>
      <c r="Y293" s="807"/>
      <c r="Z293" s="807"/>
      <c r="AA293" s="807"/>
      <c r="AB293" s="805"/>
      <c r="AC293" s="805"/>
      <c r="AD293" s="807"/>
      <c r="AE293" s="1046"/>
      <c r="AF293" s="1046"/>
      <c r="AG293" s="1046"/>
      <c r="AH293" s="1046"/>
    </row>
    <row r="294" ht="15.75" hidden="1" customHeight="1">
      <c r="A294" s="1046"/>
      <c r="B294" s="1046"/>
      <c r="C294" s="884"/>
      <c r="D294" s="1046"/>
      <c r="E294" s="1046"/>
      <c r="F294" s="884"/>
      <c r="G294" s="884"/>
      <c r="H294" s="807"/>
      <c r="I294" s="807"/>
      <c r="J294" s="807"/>
      <c r="K294" s="807"/>
      <c r="L294" s="807"/>
      <c r="M294" s="807"/>
      <c r="N294" s="807"/>
      <c r="O294" s="807"/>
      <c r="P294" s="807"/>
      <c r="Q294" s="807"/>
      <c r="R294" s="807"/>
      <c r="S294" s="807"/>
      <c r="T294" s="807"/>
      <c r="U294" s="807"/>
      <c r="V294" s="807"/>
      <c r="W294" s="807"/>
      <c r="X294" s="807"/>
      <c r="Y294" s="807"/>
      <c r="Z294" s="807"/>
      <c r="AA294" s="807"/>
      <c r="AB294" s="805"/>
      <c r="AC294" s="805"/>
      <c r="AD294" s="807"/>
      <c r="AE294" s="1046"/>
      <c r="AF294" s="1046"/>
      <c r="AG294" s="1046"/>
      <c r="AH294" s="1046"/>
    </row>
    <row r="295" ht="15.75" hidden="1" customHeight="1">
      <c r="A295" s="1046"/>
      <c r="B295" s="1046"/>
      <c r="C295" s="884"/>
      <c r="D295" s="1046"/>
      <c r="E295" s="1046"/>
      <c r="F295" s="884"/>
      <c r="G295" s="884"/>
      <c r="H295" s="807"/>
      <c r="I295" s="807"/>
      <c r="J295" s="807"/>
      <c r="K295" s="807"/>
      <c r="L295" s="807"/>
      <c r="M295" s="807"/>
      <c r="N295" s="807"/>
      <c r="O295" s="807"/>
      <c r="P295" s="807"/>
      <c r="Q295" s="807"/>
      <c r="R295" s="807"/>
      <c r="S295" s="807"/>
      <c r="T295" s="807"/>
      <c r="U295" s="807"/>
      <c r="V295" s="807"/>
      <c r="W295" s="807"/>
      <c r="X295" s="807"/>
      <c r="Y295" s="807"/>
      <c r="Z295" s="807"/>
      <c r="AA295" s="807"/>
      <c r="AB295" s="805"/>
      <c r="AC295" s="805"/>
      <c r="AD295" s="807"/>
      <c r="AE295" s="1046"/>
      <c r="AF295" s="1046"/>
      <c r="AG295" s="1046"/>
      <c r="AH295" s="1046"/>
    </row>
    <row r="296" ht="15.75" hidden="1" customHeight="1">
      <c r="A296" s="1046"/>
      <c r="B296" s="1046"/>
      <c r="C296" s="884"/>
      <c r="D296" s="1046"/>
      <c r="E296" s="1046"/>
      <c r="F296" s="884"/>
      <c r="G296" s="884"/>
      <c r="H296" s="807"/>
      <c r="I296" s="807"/>
      <c r="J296" s="807"/>
      <c r="K296" s="807"/>
      <c r="L296" s="807"/>
      <c r="M296" s="807"/>
      <c r="N296" s="807"/>
      <c r="O296" s="807"/>
      <c r="P296" s="807"/>
      <c r="Q296" s="807"/>
      <c r="R296" s="807"/>
      <c r="S296" s="807"/>
      <c r="T296" s="807"/>
      <c r="U296" s="807"/>
      <c r="V296" s="807"/>
      <c r="W296" s="807"/>
      <c r="X296" s="807"/>
      <c r="Y296" s="807"/>
      <c r="Z296" s="807"/>
      <c r="AA296" s="807"/>
      <c r="AB296" s="805"/>
      <c r="AC296" s="805"/>
      <c r="AD296" s="807"/>
      <c r="AE296" s="1046"/>
      <c r="AF296" s="1046"/>
      <c r="AG296" s="1046"/>
      <c r="AH296" s="1046"/>
    </row>
    <row r="297" ht="15.75" hidden="1" customHeight="1">
      <c r="A297" s="1046"/>
      <c r="B297" s="1046"/>
      <c r="C297" s="884"/>
      <c r="D297" s="1046"/>
      <c r="E297" s="1046"/>
      <c r="F297" s="884"/>
      <c r="G297" s="884"/>
      <c r="H297" s="807"/>
      <c r="I297" s="807"/>
      <c r="J297" s="807"/>
      <c r="K297" s="807"/>
      <c r="L297" s="807"/>
      <c r="M297" s="807"/>
      <c r="N297" s="807"/>
      <c r="O297" s="807"/>
      <c r="P297" s="807"/>
      <c r="Q297" s="807"/>
      <c r="R297" s="807"/>
      <c r="S297" s="807"/>
      <c r="T297" s="807"/>
      <c r="U297" s="807"/>
      <c r="V297" s="807"/>
      <c r="W297" s="807"/>
      <c r="X297" s="807"/>
      <c r="Y297" s="807"/>
      <c r="Z297" s="807"/>
      <c r="AA297" s="807"/>
      <c r="AB297" s="805"/>
      <c r="AC297" s="805"/>
      <c r="AD297" s="807"/>
      <c r="AE297" s="1046"/>
      <c r="AF297" s="1046"/>
      <c r="AG297" s="1046"/>
      <c r="AH297" s="1046"/>
    </row>
    <row r="298" ht="15.75" hidden="1" customHeight="1">
      <c r="A298" s="1046"/>
      <c r="B298" s="1046"/>
      <c r="C298" s="884"/>
      <c r="D298" s="1046"/>
      <c r="E298" s="1046"/>
      <c r="F298" s="884"/>
      <c r="G298" s="884"/>
      <c r="H298" s="807"/>
      <c r="I298" s="807"/>
      <c r="J298" s="807"/>
      <c r="K298" s="807"/>
      <c r="L298" s="807"/>
      <c r="M298" s="807"/>
      <c r="N298" s="807"/>
      <c r="O298" s="807"/>
      <c r="P298" s="807"/>
      <c r="Q298" s="807"/>
      <c r="R298" s="807"/>
      <c r="S298" s="807"/>
      <c r="T298" s="807"/>
      <c r="U298" s="807"/>
      <c r="V298" s="807"/>
      <c r="W298" s="807"/>
      <c r="X298" s="807"/>
      <c r="Y298" s="807"/>
      <c r="Z298" s="807"/>
      <c r="AA298" s="807"/>
      <c r="AB298" s="805"/>
      <c r="AC298" s="805"/>
      <c r="AD298" s="807"/>
      <c r="AE298" s="1046"/>
      <c r="AF298" s="1046"/>
      <c r="AG298" s="1046"/>
      <c r="AH298" s="1046"/>
    </row>
    <row r="299" ht="15.75" hidden="1" customHeight="1">
      <c r="A299" s="1046"/>
      <c r="B299" s="1046"/>
      <c r="C299" s="1046"/>
      <c r="D299" s="1046"/>
      <c r="E299" s="1046"/>
      <c r="F299" s="1046"/>
      <c r="G299" s="1046"/>
      <c r="H299" s="807"/>
      <c r="I299" s="807"/>
      <c r="J299" s="807"/>
      <c r="K299" s="807"/>
      <c r="L299" s="807"/>
      <c r="M299" s="807"/>
      <c r="N299" s="807"/>
      <c r="O299" s="807"/>
      <c r="P299" s="807"/>
      <c r="Q299" s="807"/>
      <c r="R299" s="807"/>
      <c r="S299" s="807"/>
      <c r="T299" s="807"/>
      <c r="U299" s="807"/>
      <c r="V299" s="807"/>
      <c r="W299" s="807"/>
      <c r="X299" s="807"/>
      <c r="Y299" s="807"/>
      <c r="Z299" s="807"/>
      <c r="AA299" s="807"/>
      <c r="AB299" s="807"/>
      <c r="AC299" s="1051"/>
      <c r="AD299" s="1051"/>
      <c r="AE299" s="1046"/>
      <c r="AF299" s="1046"/>
      <c r="AG299" s="1046"/>
      <c r="AH299" s="1046"/>
    </row>
    <row r="300" ht="15.75" customHeight="1">
      <c r="A300" s="1052"/>
      <c r="B300" s="1053"/>
      <c r="C300" s="1053"/>
      <c r="D300" s="1053"/>
      <c r="E300" s="1053"/>
      <c r="F300" s="1053"/>
      <c r="G300" s="1053"/>
      <c r="H300" s="1054"/>
      <c r="I300" s="1054"/>
      <c r="J300" s="1054"/>
      <c r="K300" s="1054"/>
      <c r="L300" s="1054"/>
      <c r="M300" s="1054"/>
      <c r="N300" s="1054"/>
      <c r="O300" s="1054"/>
      <c r="P300" s="1054"/>
      <c r="Q300" s="1054"/>
      <c r="R300" s="1054"/>
      <c r="S300" s="1054"/>
      <c r="T300" s="1054"/>
      <c r="U300" s="1054"/>
      <c r="V300" s="1054"/>
      <c r="W300" s="1054"/>
      <c r="X300" s="1054"/>
      <c r="Y300" s="1054"/>
      <c r="Z300" s="1054"/>
      <c r="AA300" s="1054"/>
      <c r="AB300" s="1055"/>
      <c r="AC300" s="1056" t="s">
        <v>94</v>
      </c>
      <c r="AD300" s="1056" t="s">
        <v>94</v>
      </c>
      <c r="AE300" s="1057"/>
      <c r="AF300" s="1057"/>
      <c r="AG300" s="1057"/>
      <c r="AH300" s="1057"/>
    </row>
    <row r="301" ht="15.75" customHeight="1">
      <c r="A301" s="337"/>
      <c r="B301" s="337"/>
      <c r="C301" s="337"/>
      <c r="D301" s="337"/>
      <c r="E301" s="337"/>
      <c r="F301" s="337"/>
      <c r="G301" s="337"/>
      <c r="H301" s="338"/>
      <c r="I301" s="338"/>
      <c r="J301" s="338"/>
      <c r="K301" s="338"/>
      <c r="L301" s="338"/>
      <c r="M301" s="338"/>
      <c r="N301" s="338"/>
      <c r="O301" s="338"/>
      <c r="P301" s="338"/>
      <c r="Q301" s="338"/>
      <c r="R301" s="338"/>
      <c r="S301" s="338"/>
      <c r="T301" s="338"/>
      <c r="U301" s="338"/>
      <c r="V301" s="338"/>
      <c r="W301" s="338"/>
      <c r="X301" s="338"/>
      <c r="Y301" s="338"/>
      <c r="Z301" s="338"/>
      <c r="AA301" s="338"/>
      <c r="AB301" s="338"/>
      <c r="AC301" s="338"/>
      <c r="AD301" s="338"/>
      <c r="AE301" s="337"/>
      <c r="AF301" s="337"/>
      <c r="AG301" s="337"/>
      <c r="AH301" s="337"/>
    </row>
    <row r="302" ht="15.75" customHeight="1">
      <c r="A302" s="339"/>
      <c r="B302" s="339"/>
      <c r="C302" s="339"/>
      <c r="D302" s="339"/>
      <c r="E302" s="339"/>
      <c r="F302" s="339"/>
      <c r="G302" s="348" t="s">
        <v>40</v>
      </c>
      <c r="H302" s="1058" t="str">
        <f>IFERROR(VLOOKUP(H$304, '입력값'!$B:$C, 2, FALSE),"")</f>
        <v>Android</v>
      </c>
      <c r="I302" s="1058" t="str">
        <f>IFERROR(VLOOKUP(I$304, '입력값'!$B:$C, 2, FALSE),"")</f>
        <v>iOS</v>
      </c>
      <c r="J302" s="1058"/>
      <c r="K302" s="1058"/>
      <c r="L302" s="1058" t="str">
        <f>IFERROR(VLOOKUP(L$304, '입력값'!$B:$C, 2, FALSE),"")</f>
        <v/>
      </c>
      <c r="M302" s="1058" t="str">
        <f>IFERROR(VLOOKUP(M$304, '입력값'!$B:$C, 2, FALSE),"")</f>
        <v/>
      </c>
      <c r="N302" s="1058" t="str">
        <f>IFERROR(VLOOKUP(N$304, '입력값'!$B:$C, 2, FALSE),"")</f>
        <v/>
      </c>
      <c r="O302" s="1058" t="str">
        <f>IFERROR(VLOOKUP(O$304, '입력값'!$B:$C, 2, FALSE),"")</f>
        <v/>
      </c>
      <c r="P302" s="1058" t="str">
        <f>IFERROR(VLOOKUP(P$304, '입력값'!$B:$C, 2, FALSE),"")</f>
        <v/>
      </c>
      <c r="Q302" s="1058" t="str">
        <f>IFERROR(VLOOKUP(Q$304, '입력값'!$B:$C, 2, FALSE),"")</f>
        <v/>
      </c>
      <c r="R302" s="1058" t="str">
        <f>IFERROR(VLOOKUP(R$304, '입력값'!$B:$C, 2, FALSE),"")</f>
        <v/>
      </c>
      <c r="S302" s="1058" t="str">
        <f>IFERROR(VLOOKUP(S$304, '입력값'!$B:$C, 2, FALSE),"")</f>
        <v/>
      </c>
      <c r="T302" s="1058" t="str">
        <f>IFERROR(VLOOKUP(T$304, '입력값'!$B:$C, 2, FALSE),"")</f>
        <v/>
      </c>
      <c r="U302" s="1058" t="str">
        <f>IFERROR(VLOOKUP(U$304, '입력값'!$B:$C, 2, FALSE),"")</f>
        <v/>
      </c>
      <c r="V302" s="1058" t="str">
        <f>IFERROR(VLOOKUP(V$304, '입력값'!$B:$C, 2, FALSE),"")</f>
        <v/>
      </c>
      <c r="W302" s="1058" t="str">
        <f>IFERROR(VLOOKUP(W$304, '입력값'!$B:$C, 2, FALSE),"")</f>
        <v/>
      </c>
      <c r="X302" s="1058" t="str">
        <f>IFERROR(VLOOKUP(X$304, '입력값'!$B:$C, 2, FALSE),"")</f>
        <v/>
      </c>
      <c r="Y302" s="1058" t="str">
        <f>IFERROR(VLOOKUP(Y$304, '입력값'!$B:$C, 2, FALSE),"")</f>
        <v/>
      </c>
      <c r="Z302" s="1058" t="str">
        <f>IFERROR(VLOOKUP(Z$304, '입력값'!$B:$C, 2, FALSE),"")</f>
        <v/>
      </c>
      <c r="AA302" s="1058" t="str">
        <f>IFERROR(VLOOKUP(AA$304, '입력값'!$B:$C, 2, FALSE),"")</f>
        <v/>
      </c>
      <c r="AB302" s="2119" t="s">
        <v>53</v>
      </c>
      <c r="AC302" s="2119" t="s">
        <v>66</v>
      </c>
      <c r="AD302" s="348" t="s">
        <v>487</v>
      </c>
      <c r="AE302" s="337"/>
      <c r="AF302" s="337"/>
      <c r="AG302" s="337"/>
      <c r="AH302" s="337"/>
    </row>
    <row r="303" ht="15.75" customHeight="1">
      <c r="A303" s="339"/>
      <c r="B303" s="339"/>
      <c r="C303" s="339"/>
      <c r="D303" s="339"/>
      <c r="E303" s="339"/>
      <c r="F303" s="339"/>
      <c r="G303" s="348" t="s">
        <v>41</v>
      </c>
      <c r="H303" s="350">
        <f t="shared" ref="H303:I303" si="1">H2</f>
        <v>6</v>
      </c>
      <c r="I303" s="350">
        <f t="shared" si="1"/>
        <v>6</v>
      </c>
      <c r="J303" s="350"/>
      <c r="K303" s="350"/>
      <c r="L303" s="350" t="str">
        <f t="shared" ref="L303:AA303" si="2">L2</f>
        <v/>
      </c>
      <c r="M303" s="350" t="str">
        <f t="shared" si="2"/>
        <v/>
      </c>
      <c r="N303" s="350" t="str">
        <f t="shared" si="2"/>
        <v/>
      </c>
      <c r="O303" s="350" t="str">
        <f t="shared" si="2"/>
        <v/>
      </c>
      <c r="P303" s="350" t="str">
        <f t="shared" si="2"/>
        <v/>
      </c>
      <c r="Q303" s="350" t="str">
        <f t="shared" si="2"/>
        <v/>
      </c>
      <c r="R303" s="350" t="str">
        <f t="shared" si="2"/>
        <v/>
      </c>
      <c r="S303" s="350" t="str">
        <f t="shared" si="2"/>
        <v/>
      </c>
      <c r="T303" s="350" t="str">
        <f t="shared" si="2"/>
        <v/>
      </c>
      <c r="U303" s="350" t="str">
        <f t="shared" si="2"/>
        <v/>
      </c>
      <c r="V303" s="350" t="str">
        <f t="shared" si="2"/>
        <v/>
      </c>
      <c r="W303" s="350" t="str">
        <f t="shared" si="2"/>
        <v/>
      </c>
      <c r="X303" s="350" t="str">
        <f t="shared" si="2"/>
        <v/>
      </c>
      <c r="Y303" s="350" t="str">
        <f t="shared" si="2"/>
        <v/>
      </c>
      <c r="Z303" s="350" t="str">
        <f t="shared" si="2"/>
        <v/>
      </c>
      <c r="AA303" s="350" t="str">
        <f t="shared" si="2"/>
        <v/>
      </c>
      <c r="AB303" s="2120"/>
      <c r="AC303" s="2120"/>
      <c r="AD303" s="1060">
        <v>6.0</v>
      </c>
      <c r="AE303" s="337"/>
      <c r="AF303" s="337"/>
      <c r="AG303" s="337"/>
      <c r="AH303" s="337"/>
    </row>
    <row r="304" ht="15.75" customHeight="1">
      <c r="A304" s="339"/>
      <c r="B304" s="339"/>
      <c r="C304" s="339"/>
      <c r="D304" s="339"/>
      <c r="E304" s="339"/>
      <c r="F304" s="339"/>
      <c r="G304" s="348" t="s">
        <v>476</v>
      </c>
      <c r="H304" s="1058" t="str">
        <f t="shared" ref="H304:I304" si="3">H3</f>
        <v>a16</v>
      </c>
      <c r="I304" s="1058" t="str">
        <f t="shared" si="3"/>
        <v>i18</v>
      </c>
      <c r="J304" s="1058"/>
      <c r="K304" s="1058"/>
      <c r="L304" s="1058" t="str">
        <f t="shared" ref="L304:AA304" si="4">L3</f>
        <v/>
      </c>
      <c r="M304" s="1058" t="str">
        <f t="shared" si="4"/>
        <v/>
      </c>
      <c r="N304" s="1058" t="str">
        <f t="shared" si="4"/>
        <v/>
      </c>
      <c r="O304" s="1058" t="str">
        <f t="shared" si="4"/>
        <v/>
      </c>
      <c r="P304" s="1058" t="str">
        <f t="shared" si="4"/>
        <v/>
      </c>
      <c r="Q304" s="1058" t="str">
        <f t="shared" si="4"/>
        <v/>
      </c>
      <c r="R304" s="1058" t="str">
        <f t="shared" si="4"/>
        <v/>
      </c>
      <c r="S304" s="1058" t="str">
        <f t="shared" si="4"/>
        <v/>
      </c>
      <c r="T304" s="1058" t="str">
        <f t="shared" si="4"/>
        <v/>
      </c>
      <c r="U304" s="1058" t="str">
        <f t="shared" si="4"/>
        <v/>
      </c>
      <c r="V304" s="1058" t="str">
        <f t="shared" si="4"/>
        <v/>
      </c>
      <c r="W304" s="1058" t="str">
        <f t="shared" si="4"/>
        <v/>
      </c>
      <c r="X304" s="1058" t="str">
        <f t="shared" si="4"/>
        <v/>
      </c>
      <c r="Y304" s="1058" t="str">
        <f t="shared" si="4"/>
        <v/>
      </c>
      <c r="Z304" s="1058" t="str">
        <f t="shared" si="4"/>
        <v/>
      </c>
      <c r="AA304" s="1058" t="str">
        <f t="shared" si="4"/>
        <v/>
      </c>
      <c r="AB304" s="348" t="s">
        <v>94</v>
      </c>
      <c r="AC304" s="348" t="s">
        <v>94</v>
      </c>
      <c r="AD304" s="348" t="s">
        <v>94</v>
      </c>
      <c r="AE304" s="1061"/>
      <c r="AF304" s="337"/>
      <c r="AG304" s="337"/>
      <c r="AH304" s="337"/>
    </row>
    <row r="305" ht="15.75" customHeight="1">
      <c r="A305" s="337"/>
      <c r="B305" s="337"/>
      <c r="C305" s="337"/>
      <c r="D305" s="337"/>
      <c r="E305" s="337"/>
      <c r="F305" s="337"/>
      <c r="G305" s="348" t="s">
        <v>43</v>
      </c>
      <c r="H305" s="1062">
        <v>1.0</v>
      </c>
      <c r="I305" s="1062">
        <v>1.0</v>
      </c>
      <c r="J305" s="1062"/>
      <c r="K305" s="1062"/>
      <c r="L305" s="1062"/>
      <c r="M305" s="1062"/>
      <c r="N305" s="1063"/>
      <c r="O305" s="1063"/>
      <c r="P305" s="1063"/>
      <c r="Q305" s="1063"/>
      <c r="R305" s="1063"/>
      <c r="S305" s="1063"/>
      <c r="T305" s="1063"/>
      <c r="U305" s="1063"/>
      <c r="V305" s="1063"/>
      <c r="W305" s="1063"/>
      <c r="X305" s="1063"/>
      <c r="Y305" s="1063"/>
      <c r="Z305" s="1063"/>
      <c r="AA305" s="1063"/>
      <c r="AB305" s="1064" t="s">
        <v>94</v>
      </c>
      <c r="AC305" s="1064" t="s">
        <v>94</v>
      </c>
      <c r="AD305" s="1064" t="s">
        <v>94</v>
      </c>
      <c r="AE305" s="1061"/>
      <c r="AF305" s="337"/>
      <c r="AG305" s="337"/>
      <c r="AH305" s="337"/>
    </row>
    <row r="306" ht="15.75" customHeight="1">
      <c r="A306" s="337"/>
      <c r="B306" s="337"/>
      <c r="C306" s="337"/>
      <c r="D306" s="337"/>
      <c r="E306" s="337"/>
      <c r="F306" s="337"/>
      <c r="G306" s="348" t="s">
        <v>1566</v>
      </c>
      <c r="H306" s="1065" t="s">
        <v>60</v>
      </c>
      <c r="I306" s="1065" t="s">
        <v>60</v>
      </c>
      <c r="J306" s="1062"/>
      <c r="K306" s="1062"/>
      <c r="L306" s="1065" t="s">
        <v>60</v>
      </c>
      <c r="M306" s="1065" t="s">
        <v>60</v>
      </c>
      <c r="N306" s="1065" t="s">
        <v>60</v>
      </c>
      <c r="O306" s="1065" t="s">
        <v>60</v>
      </c>
      <c r="P306" s="1065" t="s">
        <v>60</v>
      </c>
      <c r="Q306" s="1065" t="s">
        <v>60</v>
      </c>
      <c r="R306" s="1065" t="s">
        <v>60</v>
      </c>
      <c r="S306" s="1065" t="s">
        <v>60</v>
      </c>
      <c r="T306" s="1065" t="s">
        <v>60</v>
      </c>
      <c r="U306" s="1065" t="s">
        <v>60</v>
      </c>
      <c r="V306" s="1065" t="s">
        <v>60</v>
      </c>
      <c r="W306" s="1065" t="s">
        <v>60</v>
      </c>
      <c r="X306" s="1065" t="s">
        <v>60</v>
      </c>
      <c r="Y306" s="1065" t="s">
        <v>60</v>
      </c>
      <c r="Z306" s="1065" t="s">
        <v>60</v>
      </c>
      <c r="AA306" s="1065" t="s">
        <v>60</v>
      </c>
      <c r="AB306" s="1064" t="s">
        <v>94</v>
      </c>
      <c r="AC306" s="1064" t="s">
        <v>94</v>
      </c>
      <c r="AD306" s="1064" t="s">
        <v>94</v>
      </c>
      <c r="AE306" s="1061"/>
      <c r="AF306" s="337"/>
      <c r="AG306" s="337"/>
      <c r="AH306" s="337"/>
    </row>
    <row r="307" ht="15.75" customHeight="1">
      <c r="A307" s="337"/>
      <c r="B307" s="337"/>
      <c r="C307" s="337"/>
      <c r="D307" s="337"/>
      <c r="E307" s="337"/>
      <c r="F307" s="337"/>
      <c r="G307" s="348" t="s">
        <v>1567</v>
      </c>
      <c r="H307" s="355">
        <f t="shared" ref="H307:I307" si="5">IF(H309-H313, (SUM(H310:H313)-H313)/(H309-H313), 0)</f>
        <v>0</v>
      </c>
      <c r="I307" s="355">
        <f t="shared" si="5"/>
        <v>0</v>
      </c>
      <c r="J307" s="355"/>
      <c r="K307" s="355"/>
      <c r="L307" s="355">
        <f t="shared" ref="L307:AD307" si="6">IF(L309-L313, (SUM(L310:L313)-L313)/(L309-L313), 0)</f>
        <v>0</v>
      </c>
      <c r="M307" s="355">
        <f t="shared" si="6"/>
        <v>0</v>
      </c>
      <c r="N307" s="355">
        <f t="shared" si="6"/>
        <v>0</v>
      </c>
      <c r="O307" s="355">
        <f t="shared" si="6"/>
        <v>0</v>
      </c>
      <c r="P307" s="355">
        <f t="shared" si="6"/>
        <v>0</v>
      </c>
      <c r="Q307" s="355">
        <f t="shared" si="6"/>
        <v>0</v>
      </c>
      <c r="R307" s="355">
        <f t="shared" si="6"/>
        <v>0</v>
      </c>
      <c r="S307" s="355">
        <f t="shared" si="6"/>
        <v>0</v>
      </c>
      <c r="T307" s="355">
        <f t="shared" si="6"/>
        <v>0</v>
      </c>
      <c r="U307" s="355">
        <f t="shared" si="6"/>
        <v>0</v>
      </c>
      <c r="V307" s="355">
        <f t="shared" si="6"/>
        <v>0</v>
      </c>
      <c r="W307" s="355">
        <f t="shared" si="6"/>
        <v>0</v>
      </c>
      <c r="X307" s="355">
        <f t="shared" si="6"/>
        <v>0</v>
      </c>
      <c r="Y307" s="355">
        <f t="shared" si="6"/>
        <v>0</v>
      </c>
      <c r="Z307" s="355">
        <f t="shared" si="6"/>
        <v>0</v>
      </c>
      <c r="AA307" s="355">
        <f t="shared" si="6"/>
        <v>0</v>
      </c>
      <c r="AB307" s="361">
        <f t="shared" si="6"/>
        <v>0</v>
      </c>
      <c r="AC307" s="361">
        <f t="shared" si="6"/>
        <v>0</v>
      </c>
      <c r="AD307" s="361">
        <f t="shared" si="6"/>
        <v>0</v>
      </c>
      <c r="AE307" s="1061"/>
      <c r="AF307" s="337"/>
      <c r="AG307" s="337"/>
      <c r="AH307" s="337"/>
    </row>
    <row r="308" ht="15.75" customHeight="1">
      <c r="A308" s="337"/>
      <c r="B308" s="337"/>
      <c r="C308" s="337"/>
      <c r="D308" s="337"/>
      <c r="E308" s="337"/>
      <c r="F308" s="337"/>
      <c r="G308" s="348" t="s">
        <v>486</v>
      </c>
      <c r="H308" s="355">
        <f>IF((H309-H314-H313), H310/(H309-H314-H313), 0)</f>
        <v>0</v>
      </c>
      <c r="I308" s="355">
        <f>if((I309-I314-I313), I310/(I309-I314-I313), 0)</f>
        <v>0</v>
      </c>
      <c r="J308" s="355"/>
      <c r="K308" s="355"/>
      <c r="L308" s="355">
        <f t="shared" ref="L308:AD308" si="7">if((L309-L314-L313), L310/(L309-L314-L313), 0)</f>
        <v>0</v>
      </c>
      <c r="M308" s="355">
        <f t="shared" si="7"/>
        <v>0</v>
      </c>
      <c r="N308" s="355">
        <f t="shared" si="7"/>
        <v>0</v>
      </c>
      <c r="O308" s="355">
        <f t="shared" si="7"/>
        <v>0</v>
      </c>
      <c r="P308" s="355">
        <f t="shared" si="7"/>
        <v>0</v>
      </c>
      <c r="Q308" s="355">
        <f t="shared" si="7"/>
        <v>0</v>
      </c>
      <c r="R308" s="355">
        <f t="shared" si="7"/>
        <v>0</v>
      </c>
      <c r="S308" s="355">
        <f t="shared" si="7"/>
        <v>0</v>
      </c>
      <c r="T308" s="355">
        <f t="shared" si="7"/>
        <v>0</v>
      </c>
      <c r="U308" s="355">
        <f t="shared" si="7"/>
        <v>0</v>
      </c>
      <c r="V308" s="355">
        <f t="shared" si="7"/>
        <v>0</v>
      </c>
      <c r="W308" s="355">
        <f t="shared" si="7"/>
        <v>0</v>
      </c>
      <c r="X308" s="355">
        <f t="shared" si="7"/>
        <v>0</v>
      </c>
      <c r="Y308" s="355">
        <f t="shared" si="7"/>
        <v>0</v>
      </c>
      <c r="Z308" s="355">
        <f t="shared" si="7"/>
        <v>0</v>
      </c>
      <c r="AA308" s="355">
        <f t="shared" si="7"/>
        <v>0</v>
      </c>
      <c r="AB308" s="361">
        <f t="shared" si="7"/>
        <v>0</v>
      </c>
      <c r="AC308" s="361">
        <f t="shared" si="7"/>
        <v>0</v>
      </c>
      <c r="AD308" s="361">
        <f t="shared" si="7"/>
        <v>0</v>
      </c>
      <c r="AE308" s="337"/>
      <c r="AF308" s="337"/>
      <c r="AG308" s="337"/>
      <c r="AH308" s="337"/>
    </row>
    <row r="309" ht="15.75" customHeight="1">
      <c r="A309" s="337"/>
      <c r="B309" s="337"/>
      <c r="C309" s="337"/>
      <c r="D309" s="337"/>
      <c r="E309" s="337"/>
      <c r="F309" s="337"/>
      <c r="G309" s="348" t="s">
        <v>487</v>
      </c>
      <c r="H309" s="362">
        <f>IF(ISBLANK(H$305), COUNTIF($AB5:$AB300,"&lt;=" &amp; MAX('입력값'!$L$3:$L321)), COUNTIF($AB5:$AB300, H$306 &amp; H$305))</f>
        <v>45</v>
      </c>
      <c r="I309" s="362">
        <f>IF(ISBLANK(I$305), COUNTIF($AB5:$AB300,"&lt;=" &amp; MAX('입력값'!$L$3:$L321)), COUNTIF($AB5:$AB300, I$306 &amp; I$305))</f>
        <v>45</v>
      </c>
      <c r="J309" s="362"/>
      <c r="K309" s="362"/>
      <c r="L309" s="362">
        <f>IF(ISBLANK(L$305), COUNTIF($AB5:$AB300,"&lt;=" &amp; MAX('입력값'!$L$3:$L321)), COUNTIF($AB5:$AB300, L$306 &amp; L$305))</f>
        <v>80</v>
      </c>
      <c r="M309" s="362">
        <f>IF(ISBLANK(M$305), COUNTIF($AB5:$AB300,"&lt;=" &amp; MAX('입력값'!$L$3:$L321)), COUNTIF($AB5:$AB300, M$306 &amp; M$305))</f>
        <v>80</v>
      </c>
      <c r="N309" s="362">
        <f>IF(ISBLANK(N$305), COUNTIF($AB5:$AB300,"&lt;=" &amp; MAX('입력값'!$L$3:$L321)), COUNTIF($AB5:$AB300, N$306 &amp; N$305))</f>
        <v>80</v>
      </c>
      <c r="O309" s="362">
        <f>IF(ISBLANK(O$305), COUNTIF($AB5:$AB300,"&lt;=" &amp; MAX('입력값'!$L$3:$L321)), COUNTIF($AB5:$AB300, O$306 &amp; O$305))</f>
        <v>80</v>
      </c>
      <c r="P309" s="362">
        <f>IF(ISBLANK(P$305), COUNTIF($AB5:$AB300,"&lt;=" &amp; MAX('입력값'!$L$3:$L321)), COUNTIF($AB5:$AB300, P$306 &amp; P$305))</f>
        <v>80</v>
      </c>
      <c r="Q309" s="362">
        <f>IF(ISBLANK(Q$305), COUNTIF($AB5:$AB300,"&lt;=" &amp; MAX('입력값'!$L$3:$L321)), COUNTIF($AB5:$AB300, Q$306 &amp; Q$305))</f>
        <v>80</v>
      </c>
      <c r="R309" s="362">
        <f>IF(ISBLANK(R$305), COUNTIF($AB5:$AB300,"&lt;=" &amp; MAX('입력값'!$L$3:$L321)), COUNTIF($AB5:$AB300, R$306 &amp; R$305))</f>
        <v>80</v>
      </c>
      <c r="S309" s="362">
        <f>IF(ISBLANK(S$305), COUNTIF($AB5:$AB300,"&lt;=" &amp; MAX('입력값'!$L$3:$L321)), COUNTIF($AB5:$AB300, S$306 &amp; S$305))</f>
        <v>80</v>
      </c>
      <c r="T309" s="362">
        <f>IF(ISBLANK(T$305), COUNTIF($AB5:$AB300,"&lt;=" &amp; MAX('입력값'!$L$3:$L321)), COUNTIF($AB5:$AB300, T$306 &amp; T$305))</f>
        <v>80</v>
      </c>
      <c r="U309" s="362">
        <f>IF(ISBLANK(U$305), COUNTIF($AB5:$AB300,"&lt;=" &amp; MAX('입력값'!$L$3:$L321)), COUNTIF($AB5:$AB300, U$306 &amp; U$305))</f>
        <v>80</v>
      </c>
      <c r="V309" s="362">
        <f>IF(ISBLANK(V$305), COUNTIF($AB5:$AB300,"&lt;=" &amp; MAX('입력값'!$L$3:$L321)), COUNTIF($AB5:$AB300, V$306 &amp; V$305))</f>
        <v>80</v>
      </c>
      <c r="W309" s="362">
        <f>IF(ISBLANK(W$305), COUNTIF($AB5:$AB300,"&lt;=" &amp; MAX('입력값'!$L$3:$L321)), COUNTIF($AB5:$AB300, W$306 &amp; W$305))</f>
        <v>80</v>
      </c>
      <c r="X309" s="362">
        <f>IF(ISBLANK(X$305), COUNTIF($AB5:$AB300,"&lt;=" &amp; MAX('입력값'!$L$3:$L321)), COUNTIF($AB5:$AB300, X$306 &amp; X$305))</f>
        <v>80</v>
      </c>
      <c r="Y309" s="362">
        <f>IF(ISBLANK(Y$305), COUNTIF($AB5:$AB300,"&lt;=" &amp; MAX('입력값'!$L$3:$L321)), COUNTIF($AB5:$AB300, Y$306 &amp; Y$305))</f>
        <v>80</v>
      </c>
      <c r="Z309" s="362">
        <f>IF(ISBLANK(Z$305), COUNTIF($AB5:$AB300,"&lt;=" &amp; MAX('입력값'!$L$3:$L321)), COUNTIF($AB5:$AB300, Z$306 &amp; Z$305))</f>
        <v>80</v>
      </c>
      <c r="AA309" s="362">
        <f>IF(ISBLANK(AA$305), COUNTIF($AB5:$AB300,"&lt;=" &amp; MAX('입력값'!$L$3:$L321)), COUNTIF($AB5:$AB300, AA$306 &amp; AA$305))</f>
        <v>80</v>
      </c>
      <c r="AB309" s="368">
        <f t="shared" ref="AB309:AC309" si="8">IF(ISBLANK(AB$303), SUMIFS($H309:$AA309, $H$302:$AA$302, AB$302), SUMIFS($H309:$AA309, $H$302:$AA$302, AB$302, $H$303:$AA$303, AB$303))</f>
        <v>45</v>
      </c>
      <c r="AC309" s="368">
        <f t="shared" si="8"/>
        <v>45</v>
      </c>
      <c r="AD309" s="368">
        <f t="shared" ref="AD309:AD314" si="12">IF(ISBLANK(AD$303), SUM($H309:$AA309), SUMIFS($H309:$AA309, $H$303:$AA$303, AD$303))</f>
        <v>90</v>
      </c>
      <c r="AE309" s="337"/>
      <c r="AF309" s="337"/>
      <c r="AG309" s="337"/>
      <c r="AH309" s="337"/>
    </row>
    <row r="310" ht="15.75" customHeight="1">
      <c r="A310" s="337"/>
      <c r="B310" s="337"/>
      <c r="C310" s="337"/>
      <c r="D310" s="337"/>
      <c r="E310" s="337"/>
      <c r="F310" s="337"/>
      <c r="G310" s="348" t="s">
        <v>58</v>
      </c>
      <c r="H310" s="362">
        <f t="shared" ref="H310:I310" si="9">IF(ISBLANK(H$305), COUNTIF(H$5:H$300, $G310), COUNTIFS($AB$5:$AB$300, H$306 &amp; H$305, H$5:H$300, $G310))</f>
        <v>0</v>
      </c>
      <c r="I310" s="362">
        <f t="shared" si="9"/>
        <v>0</v>
      </c>
      <c r="J310" s="362"/>
      <c r="K310" s="362"/>
      <c r="L310" s="362">
        <f t="shared" ref="L310:AA310" si="10">IF(ISBLANK(L$305), COUNTIF(L$5:L$300, $G310), COUNTIFS($AB$5:$AB$300, L$306 &amp; L$305, L$5:L$300, $G310))</f>
        <v>0</v>
      </c>
      <c r="M310" s="362">
        <f t="shared" si="10"/>
        <v>0</v>
      </c>
      <c r="N310" s="362">
        <f t="shared" si="10"/>
        <v>0</v>
      </c>
      <c r="O310" s="362">
        <f t="shared" si="10"/>
        <v>0</v>
      </c>
      <c r="P310" s="362">
        <f t="shared" si="10"/>
        <v>0</v>
      </c>
      <c r="Q310" s="362">
        <f t="shared" si="10"/>
        <v>0</v>
      </c>
      <c r="R310" s="362">
        <f t="shared" si="10"/>
        <v>0</v>
      </c>
      <c r="S310" s="362">
        <f t="shared" si="10"/>
        <v>0</v>
      </c>
      <c r="T310" s="362">
        <f t="shared" si="10"/>
        <v>0</v>
      </c>
      <c r="U310" s="362">
        <f t="shared" si="10"/>
        <v>0</v>
      </c>
      <c r="V310" s="362">
        <f t="shared" si="10"/>
        <v>0</v>
      </c>
      <c r="W310" s="362">
        <f t="shared" si="10"/>
        <v>0</v>
      </c>
      <c r="X310" s="362">
        <f t="shared" si="10"/>
        <v>0</v>
      </c>
      <c r="Y310" s="362">
        <f t="shared" si="10"/>
        <v>0</v>
      </c>
      <c r="Z310" s="362">
        <f t="shared" si="10"/>
        <v>0</v>
      </c>
      <c r="AA310" s="362">
        <f t="shared" si="10"/>
        <v>0</v>
      </c>
      <c r="AB310" s="368">
        <f t="shared" ref="AB310:AC310" si="11">IF(ISBLANK(AB$303), SUMIFS($H310:$AA310, $H$302:$AA$302, AB$302), SUMIFS($H310:$AA310, $H$302:$AA$302, AB$302, $H$303:$AA$303, AB$303))</f>
        <v>0</v>
      </c>
      <c r="AC310" s="368">
        <f t="shared" si="11"/>
        <v>0</v>
      </c>
      <c r="AD310" s="368">
        <f t="shared" si="12"/>
        <v>0</v>
      </c>
      <c r="AE310" s="337"/>
      <c r="AF310" s="337"/>
      <c r="AG310" s="337"/>
      <c r="AH310" s="337"/>
    </row>
    <row r="311" ht="15.75" customHeight="1">
      <c r="A311" s="337"/>
      <c r="B311" s="337"/>
      <c r="C311" s="337"/>
      <c r="D311" s="337"/>
      <c r="E311" s="337"/>
      <c r="F311" s="337"/>
      <c r="G311" s="348" t="s">
        <v>67</v>
      </c>
      <c r="H311" s="362">
        <f t="shared" ref="H311:I311" si="13">IF(ISBLANK(H$305), COUNTIF(H$5:H$300, $G311), COUNTIFS($AB$5:$AB$300, H$306 &amp; H$305, H$5:H$300, $G311))</f>
        <v>0</v>
      </c>
      <c r="I311" s="362">
        <f t="shared" si="13"/>
        <v>0</v>
      </c>
      <c r="J311" s="362"/>
      <c r="K311" s="362"/>
      <c r="L311" s="362">
        <f t="shared" ref="L311:AA311" si="14">IF(ISBLANK(L$305), COUNTIF(L$5:L$300, $G311), COUNTIFS($AB$5:$AB$300, L$306 &amp; L$305, L$5:L$300, $G311))</f>
        <v>0</v>
      </c>
      <c r="M311" s="362">
        <f t="shared" si="14"/>
        <v>0</v>
      </c>
      <c r="N311" s="362">
        <f t="shared" si="14"/>
        <v>0</v>
      </c>
      <c r="O311" s="362">
        <f t="shared" si="14"/>
        <v>0</v>
      </c>
      <c r="P311" s="362">
        <f t="shared" si="14"/>
        <v>0</v>
      </c>
      <c r="Q311" s="362">
        <f t="shared" si="14"/>
        <v>0</v>
      </c>
      <c r="R311" s="362">
        <f t="shared" si="14"/>
        <v>0</v>
      </c>
      <c r="S311" s="362">
        <f t="shared" si="14"/>
        <v>0</v>
      </c>
      <c r="T311" s="362">
        <f t="shared" si="14"/>
        <v>0</v>
      </c>
      <c r="U311" s="362">
        <f t="shared" si="14"/>
        <v>0</v>
      </c>
      <c r="V311" s="362">
        <f t="shared" si="14"/>
        <v>0</v>
      </c>
      <c r="W311" s="362">
        <f t="shared" si="14"/>
        <v>0</v>
      </c>
      <c r="X311" s="362">
        <f t="shared" si="14"/>
        <v>0</v>
      </c>
      <c r="Y311" s="362">
        <f t="shared" si="14"/>
        <v>0</v>
      </c>
      <c r="Z311" s="362">
        <f t="shared" si="14"/>
        <v>0</v>
      </c>
      <c r="AA311" s="362">
        <f t="shared" si="14"/>
        <v>0</v>
      </c>
      <c r="AB311" s="368">
        <f t="shared" ref="AB311:AC311" si="15">IF(ISBLANK(AB$303), SUMIFS($H311:$AA311, $H$302:$AA$302, AB$302), SUMIFS($H311:$AA311, $H$302:$AA$302, AB$302, $H$303:$AA$303, AB$303))</f>
        <v>0</v>
      </c>
      <c r="AC311" s="368">
        <f t="shared" si="15"/>
        <v>0</v>
      </c>
      <c r="AD311" s="368">
        <f t="shared" si="12"/>
        <v>0</v>
      </c>
      <c r="AE311" s="337"/>
      <c r="AF311" s="337"/>
      <c r="AG311" s="337"/>
      <c r="AH311" s="337"/>
    </row>
    <row r="312" ht="15.75" customHeight="1">
      <c r="A312" s="337"/>
      <c r="B312" s="337"/>
      <c r="C312" s="337"/>
      <c r="D312" s="337"/>
      <c r="E312" s="337"/>
      <c r="F312" s="337"/>
      <c r="G312" s="348" t="s">
        <v>75</v>
      </c>
      <c r="H312" s="362">
        <f t="shared" ref="H312:I312" si="16">IF(ISBLANK(H$305), COUNTIF(H$5:H$300, $G312), COUNTIFS($AB$5:$AB$300, H$306 &amp; H$305, H$5:H$300, $G312))</f>
        <v>0</v>
      </c>
      <c r="I312" s="362">
        <f t="shared" si="16"/>
        <v>0</v>
      </c>
      <c r="J312" s="362"/>
      <c r="K312" s="362"/>
      <c r="L312" s="362">
        <f t="shared" ref="L312:AA312" si="17">IF(ISBLANK(L$305), COUNTIF(L$5:L$300, $G312), COUNTIFS($AB$5:$AB$300, L$306 &amp; L$305, L$5:L$300, $G312))</f>
        <v>0</v>
      </c>
      <c r="M312" s="362">
        <f t="shared" si="17"/>
        <v>0</v>
      </c>
      <c r="N312" s="362">
        <f t="shared" si="17"/>
        <v>0</v>
      </c>
      <c r="O312" s="362">
        <f t="shared" si="17"/>
        <v>0</v>
      </c>
      <c r="P312" s="362">
        <f t="shared" si="17"/>
        <v>0</v>
      </c>
      <c r="Q312" s="362">
        <f t="shared" si="17"/>
        <v>0</v>
      </c>
      <c r="R312" s="362">
        <f t="shared" si="17"/>
        <v>0</v>
      </c>
      <c r="S312" s="362">
        <f t="shared" si="17"/>
        <v>0</v>
      </c>
      <c r="T312" s="362">
        <f t="shared" si="17"/>
        <v>0</v>
      </c>
      <c r="U312" s="362">
        <f t="shared" si="17"/>
        <v>0</v>
      </c>
      <c r="V312" s="362">
        <f t="shared" si="17"/>
        <v>0</v>
      </c>
      <c r="W312" s="362">
        <f t="shared" si="17"/>
        <v>0</v>
      </c>
      <c r="X312" s="362">
        <f t="shared" si="17"/>
        <v>0</v>
      </c>
      <c r="Y312" s="362">
        <f t="shared" si="17"/>
        <v>0</v>
      </c>
      <c r="Z312" s="362">
        <f t="shared" si="17"/>
        <v>0</v>
      </c>
      <c r="AA312" s="362">
        <f t="shared" si="17"/>
        <v>0</v>
      </c>
      <c r="AB312" s="368">
        <f t="shared" ref="AB312:AC312" si="18">IF(ISBLANK(AB$303), SUMIFS($H312:$AA312, $H$302:$AA$302, AB$302), SUMIFS($H312:$AA312, $H$302:$AA$302, AB$302, $H$303:$AA$303, AB$303))</f>
        <v>0</v>
      </c>
      <c r="AC312" s="368">
        <f t="shared" si="18"/>
        <v>0</v>
      </c>
      <c r="AD312" s="368">
        <f t="shared" si="12"/>
        <v>0</v>
      </c>
      <c r="AE312" s="337"/>
      <c r="AF312" s="337"/>
      <c r="AG312" s="337"/>
      <c r="AH312" s="337"/>
    </row>
    <row r="313" ht="15.75" customHeight="1">
      <c r="A313" s="337"/>
      <c r="B313" s="337"/>
      <c r="C313" s="337"/>
      <c r="D313" s="337"/>
      <c r="E313" s="337"/>
      <c r="F313" s="337"/>
      <c r="G313" s="348" t="s">
        <v>82</v>
      </c>
      <c r="H313" s="362">
        <f t="shared" ref="H313:I313" si="19">IF(ISBLANK(H$305), COUNTIF(H$5:H$300, $G313), COUNTIFS($AB$5:$AB$300, H$306 &amp; H$305, H$5:H$300, $G313))</f>
        <v>1</v>
      </c>
      <c r="I313" s="362">
        <f t="shared" si="19"/>
        <v>2</v>
      </c>
      <c r="J313" s="362"/>
      <c r="K313" s="362"/>
      <c r="L313" s="362">
        <f t="shared" ref="L313:AA313" si="20">IF(ISBLANK(L$305), COUNTIF(L$5:L$300, $G313), COUNTIFS($AB$5:$AB$300, L$306 &amp; L$305, L$5:L$300, $G313))</f>
        <v>0</v>
      </c>
      <c r="M313" s="362">
        <f t="shared" si="20"/>
        <v>0</v>
      </c>
      <c r="N313" s="362">
        <f t="shared" si="20"/>
        <v>0</v>
      </c>
      <c r="O313" s="362">
        <f t="shared" si="20"/>
        <v>0</v>
      </c>
      <c r="P313" s="362">
        <f t="shared" si="20"/>
        <v>0</v>
      </c>
      <c r="Q313" s="362">
        <f t="shared" si="20"/>
        <v>0</v>
      </c>
      <c r="R313" s="362">
        <f t="shared" si="20"/>
        <v>0</v>
      </c>
      <c r="S313" s="362">
        <f t="shared" si="20"/>
        <v>0</v>
      </c>
      <c r="T313" s="362">
        <f t="shared" si="20"/>
        <v>0</v>
      </c>
      <c r="U313" s="362">
        <f t="shared" si="20"/>
        <v>0</v>
      </c>
      <c r="V313" s="362">
        <f t="shared" si="20"/>
        <v>0</v>
      </c>
      <c r="W313" s="362">
        <f t="shared" si="20"/>
        <v>0</v>
      </c>
      <c r="X313" s="362">
        <f t="shared" si="20"/>
        <v>0</v>
      </c>
      <c r="Y313" s="362">
        <f t="shared" si="20"/>
        <v>0</v>
      </c>
      <c r="Z313" s="362">
        <f t="shared" si="20"/>
        <v>0</v>
      </c>
      <c r="AA313" s="362">
        <f t="shared" si="20"/>
        <v>0</v>
      </c>
      <c r="AB313" s="368">
        <f t="shared" ref="AB313:AC313" si="21">IF(ISBLANK(AB$303), SUMIFS($H313:$AA313, $H$302:$AA$302, AB$302), SUMIFS($H313:$AA313, $H$302:$AA$302, AB$302, $H$303:$AA$303, AB$303))</f>
        <v>1</v>
      </c>
      <c r="AC313" s="368">
        <f t="shared" si="21"/>
        <v>2</v>
      </c>
      <c r="AD313" s="368">
        <f t="shared" si="12"/>
        <v>3</v>
      </c>
      <c r="AE313" s="337"/>
      <c r="AF313" s="337"/>
      <c r="AG313" s="337"/>
      <c r="AH313" s="337"/>
    </row>
    <row r="314" ht="15.75" customHeight="1">
      <c r="A314" s="337"/>
      <c r="B314" s="337"/>
      <c r="C314" s="337"/>
      <c r="D314" s="337"/>
      <c r="E314" s="337"/>
      <c r="F314" s="337"/>
      <c r="G314" s="348" t="s">
        <v>481</v>
      </c>
      <c r="H314" s="362">
        <f t="shared" ref="H314:I314" si="22">H$309-SUM(H$310:H$313)</f>
        <v>44</v>
      </c>
      <c r="I314" s="362">
        <f t="shared" si="22"/>
        <v>43</v>
      </c>
      <c r="J314" s="362"/>
      <c r="K314" s="362"/>
      <c r="L314" s="362">
        <f t="shared" ref="L314:AA314" si="23">L$309-SUM(L$310:L$313)</f>
        <v>80</v>
      </c>
      <c r="M314" s="362">
        <f t="shared" si="23"/>
        <v>80</v>
      </c>
      <c r="N314" s="362">
        <f t="shared" si="23"/>
        <v>80</v>
      </c>
      <c r="O314" s="362">
        <f t="shared" si="23"/>
        <v>80</v>
      </c>
      <c r="P314" s="362">
        <f t="shared" si="23"/>
        <v>80</v>
      </c>
      <c r="Q314" s="362">
        <f t="shared" si="23"/>
        <v>80</v>
      </c>
      <c r="R314" s="362">
        <f t="shared" si="23"/>
        <v>80</v>
      </c>
      <c r="S314" s="362">
        <f t="shared" si="23"/>
        <v>80</v>
      </c>
      <c r="T314" s="362">
        <f t="shared" si="23"/>
        <v>80</v>
      </c>
      <c r="U314" s="362">
        <f t="shared" si="23"/>
        <v>80</v>
      </c>
      <c r="V314" s="362">
        <f t="shared" si="23"/>
        <v>80</v>
      </c>
      <c r="W314" s="362">
        <f t="shared" si="23"/>
        <v>80</v>
      </c>
      <c r="X314" s="362">
        <f t="shared" si="23"/>
        <v>80</v>
      </c>
      <c r="Y314" s="362">
        <f t="shared" si="23"/>
        <v>80</v>
      </c>
      <c r="Z314" s="362">
        <f t="shared" si="23"/>
        <v>80</v>
      </c>
      <c r="AA314" s="362">
        <f t="shared" si="23"/>
        <v>80</v>
      </c>
      <c r="AB314" s="368">
        <f t="shared" ref="AB314:AC314" si="24">IF(ISBLANK(AB$303), SUMIFS($H314:$AA314, $H$302:$AA$302, AB$302), SUMIFS($H314:$AA314, $H$302:$AA$302, AB$302, $H$303:$AA$303, AB$303))</f>
        <v>44</v>
      </c>
      <c r="AC314" s="368">
        <f t="shared" si="24"/>
        <v>43</v>
      </c>
      <c r="AD314" s="368">
        <f t="shared" si="12"/>
        <v>87</v>
      </c>
      <c r="AE314" s="337"/>
      <c r="AF314" s="337"/>
      <c r="AG314" s="337"/>
      <c r="AH314" s="337"/>
    </row>
    <row r="315" ht="15.75" customHeight="1">
      <c r="A315" s="337"/>
      <c r="B315" s="337"/>
      <c r="C315" s="337"/>
      <c r="D315" s="337"/>
      <c r="E315" s="337"/>
      <c r="F315" s="337"/>
      <c r="G315" s="337"/>
      <c r="H315" s="338"/>
      <c r="I315" s="338"/>
      <c r="J315" s="338"/>
      <c r="K315" s="338"/>
      <c r="L315" s="338"/>
      <c r="M315" s="338"/>
      <c r="N315" s="338"/>
      <c r="O315" s="338"/>
      <c r="P315" s="338"/>
      <c r="Q315" s="338"/>
      <c r="R315" s="338"/>
      <c r="S315" s="338"/>
      <c r="T315" s="338"/>
      <c r="U315" s="338"/>
      <c r="V315" s="338"/>
      <c r="W315" s="338"/>
      <c r="X315" s="338"/>
      <c r="Y315" s="338"/>
      <c r="Z315" s="338"/>
      <c r="AA315" s="338"/>
      <c r="AB315" s="338"/>
      <c r="AC315" s="338"/>
      <c r="AD315" s="338"/>
      <c r="AE315" s="337"/>
      <c r="AF315" s="337"/>
      <c r="AG315" s="337"/>
      <c r="AH315" s="337"/>
    </row>
    <row r="316" ht="15.75" customHeight="1">
      <c r="A316" s="337"/>
      <c r="B316" s="337"/>
      <c r="C316" s="337"/>
      <c r="D316" s="337"/>
      <c r="E316" s="337"/>
      <c r="F316" s="337"/>
      <c r="G316" s="1066"/>
      <c r="H316" s="338"/>
      <c r="I316" s="338"/>
      <c r="J316" s="338"/>
      <c r="K316" s="338"/>
      <c r="L316" s="338"/>
      <c r="M316" s="338"/>
      <c r="N316" s="338"/>
      <c r="O316" s="338"/>
      <c r="P316" s="338"/>
      <c r="Q316" s="338"/>
      <c r="R316" s="338"/>
      <c r="S316" s="338"/>
      <c r="T316" s="338"/>
      <c r="U316" s="338"/>
      <c r="V316" s="338"/>
      <c r="W316" s="338"/>
      <c r="X316" s="338"/>
      <c r="Y316" s="338"/>
      <c r="Z316" s="338"/>
      <c r="AA316" s="338"/>
      <c r="AB316" s="1067" t="s">
        <v>488</v>
      </c>
      <c r="AC316" s="1067" t="s">
        <v>1568</v>
      </c>
      <c r="AD316" s="1067" t="s">
        <v>487</v>
      </c>
      <c r="AE316" s="337"/>
      <c r="AF316" s="337"/>
      <c r="AG316" s="337"/>
      <c r="AH316" s="337"/>
    </row>
    <row r="317" ht="15.75" customHeight="1">
      <c r="A317" s="337"/>
      <c r="B317" s="337"/>
      <c r="C317" s="337"/>
      <c r="D317" s="337"/>
      <c r="E317" s="337"/>
      <c r="F317" s="337"/>
      <c r="G317" s="1066"/>
      <c r="H317" s="338"/>
      <c r="I317" s="338"/>
      <c r="J317" s="338"/>
      <c r="K317" s="338"/>
      <c r="L317" s="338"/>
      <c r="M317" s="338"/>
      <c r="N317" s="338"/>
      <c r="O317" s="338"/>
      <c r="P317" s="338"/>
      <c r="Q317" s="338"/>
      <c r="R317" s="338"/>
      <c r="S317" s="338"/>
      <c r="T317" s="338"/>
      <c r="U317" s="338"/>
      <c r="V317" s="338"/>
      <c r="W317" s="338"/>
      <c r="X317" s="338"/>
      <c r="Y317" s="338"/>
      <c r="Z317" s="338"/>
      <c r="AA317" s="338"/>
      <c r="AB317" s="1068">
        <v>1.0</v>
      </c>
      <c r="AC317" s="1069">
        <f t="shared" ref="AC317:AC320" si="25">IFERROR($AD317/$AB$3, 0)</f>
        <v>0.5625</v>
      </c>
      <c r="AD317" s="1070">
        <f t="shared" ref="AD317:AD320" si="26">COUNTIF($AB$5:$AB$300, $AB317)</f>
        <v>45</v>
      </c>
      <c r="AE317" s="337"/>
      <c r="AF317" s="337"/>
      <c r="AG317" s="337"/>
      <c r="AH317" s="337"/>
    </row>
    <row r="318" ht="15.75" customHeight="1">
      <c r="A318" s="27"/>
      <c r="B318" s="27"/>
      <c r="C318" s="27"/>
      <c r="D318" s="27"/>
      <c r="E318" s="27"/>
      <c r="F318" s="27"/>
      <c r="G318" s="27"/>
      <c r="H318" s="142"/>
      <c r="I318" s="142"/>
      <c r="J318" s="142"/>
      <c r="K318" s="142"/>
      <c r="L318" s="142"/>
      <c r="M318" s="142"/>
      <c r="N318" s="142"/>
      <c r="O318" s="142"/>
      <c r="P318" s="142"/>
      <c r="Q318" s="142"/>
      <c r="R318" s="142"/>
      <c r="S318" s="142"/>
      <c r="T318" s="142"/>
      <c r="U318" s="142"/>
      <c r="V318" s="142"/>
      <c r="W318" s="142"/>
      <c r="X318" s="142"/>
      <c r="Y318" s="142"/>
      <c r="Z318" s="142"/>
      <c r="AA318" s="142"/>
      <c r="AB318" s="1071">
        <v>2.0</v>
      </c>
      <c r="AC318" s="1069">
        <f t="shared" si="25"/>
        <v>0.4375</v>
      </c>
      <c r="AD318" s="1070">
        <f t="shared" si="26"/>
        <v>35</v>
      </c>
      <c r="AE318" s="1072"/>
      <c r="AF318" s="1072"/>
      <c r="AG318" s="1072"/>
      <c r="AH318" s="1072"/>
    </row>
    <row r="319" ht="15.75" customHeight="1">
      <c r="A319" s="27"/>
      <c r="B319" s="27"/>
      <c r="C319" s="27"/>
      <c r="D319" s="27"/>
      <c r="E319" s="27"/>
      <c r="F319" s="27"/>
      <c r="G319" s="27"/>
      <c r="H319" s="142"/>
      <c r="I319" s="142"/>
      <c r="J319" s="142"/>
      <c r="K319" s="142"/>
      <c r="L319" s="142"/>
      <c r="M319" s="142"/>
      <c r="N319" s="142"/>
      <c r="O319" s="142"/>
      <c r="P319" s="142"/>
      <c r="Q319" s="142"/>
      <c r="R319" s="142"/>
      <c r="S319" s="142"/>
      <c r="T319" s="142"/>
      <c r="U319" s="142"/>
      <c r="V319" s="142"/>
      <c r="W319" s="142"/>
      <c r="X319" s="142"/>
      <c r="Y319" s="142"/>
      <c r="Z319" s="142"/>
      <c r="AA319" s="142"/>
      <c r="AB319" s="1071">
        <v>3.0</v>
      </c>
      <c r="AC319" s="1069">
        <f t="shared" si="25"/>
        <v>0</v>
      </c>
      <c r="AD319" s="1070">
        <f t="shared" si="26"/>
        <v>0</v>
      </c>
      <c r="AE319" s="1072"/>
      <c r="AF319" s="1072"/>
      <c r="AG319" s="1072"/>
      <c r="AH319" s="1072"/>
    </row>
    <row r="320" ht="15.75" customHeight="1">
      <c r="A320" s="27"/>
      <c r="B320" s="27"/>
      <c r="C320" s="27"/>
      <c r="D320" s="27"/>
      <c r="E320" s="27"/>
      <c r="F320" s="27"/>
      <c r="G320" s="27"/>
      <c r="H320" s="142"/>
      <c r="I320" s="142"/>
      <c r="J320" s="142"/>
      <c r="K320" s="142"/>
      <c r="L320" s="142"/>
      <c r="M320" s="142"/>
      <c r="N320" s="142"/>
      <c r="O320" s="142"/>
      <c r="P320" s="142"/>
      <c r="Q320" s="142"/>
      <c r="R320" s="142"/>
      <c r="S320" s="142"/>
      <c r="T320" s="142"/>
      <c r="U320" s="142"/>
      <c r="V320" s="142"/>
      <c r="W320" s="142"/>
      <c r="X320" s="142"/>
      <c r="Y320" s="142"/>
      <c r="Z320" s="142"/>
      <c r="AA320" s="142"/>
      <c r="AB320" s="1068" t="s">
        <v>94</v>
      </c>
      <c r="AC320" s="1069">
        <f t="shared" si="25"/>
        <v>0.05</v>
      </c>
      <c r="AD320" s="1070">
        <f t="shared" si="26"/>
        <v>4</v>
      </c>
      <c r="AE320" s="1072"/>
      <c r="AF320" s="1072"/>
      <c r="AG320" s="1072"/>
      <c r="AH320" s="1072"/>
    </row>
    <row r="321" ht="15.75" customHeight="1">
      <c r="A321" s="27"/>
      <c r="B321" s="27"/>
      <c r="C321" s="27"/>
      <c r="D321" s="27"/>
      <c r="E321" s="27"/>
      <c r="F321" s="27"/>
      <c r="G321" s="27"/>
      <c r="H321" s="142"/>
      <c r="I321" s="142"/>
      <c r="J321" s="142"/>
      <c r="K321" s="142"/>
      <c r="L321" s="142"/>
      <c r="M321" s="142"/>
      <c r="N321" s="142"/>
      <c r="O321" s="142"/>
      <c r="P321" s="142"/>
      <c r="Q321" s="142"/>
      <c r="R321" s="142"/>
      <c r="S321" s="142"/>
      <c r="T321" s="142"/>
      <c r="U321" s="142"/>
      <c r="V321" s="142"/>
      <c r="W321" s="142"/>
      <c r="X321" s="142"/>
      <c r="Y321" s="142"/>
      <c r="Z321" s="142"/>
      <c r="AA321" s="142"/>
      <c r="AB321" s="1073"/>
      <c r="AC321" s="1073"/>
      <c r="AD321" s="338"/>
      <c r="AE321" s="1072"/>
      <c r="AF321" s="1072"/>
      <c r="AG321" s="1072"/>
      <c r="AH321" s="1072"/>
    </row>
  </sheetData>
  <autoFilter ref="$H$4:$AD$299"/>
  <mergeCells count="8">
    <mergeCell ref="A2:A4"/>
    <mergeCell ref="B2:B4"/>
    <mergeCell ref="C2:C4"/>
    <mergeCell ref="D2:D4"/>
    <mergeCell ref="E2:E4"/>
    <mergeCell ref="F2:F4"/>
    <mergeCell ref="G2:G4"/>
    <mergeCell ref="AB2:AD2"/>
  </mergeCells>
  <conditionalFormatting sqref="H5:AA300">
    <cfRule type="cellIs" dxfId="10" priority="1" operator="equal">
      <formula>"p"</formula>
    </cfRule>
  </conditionalFormatting>
  <conditionalFormatting sqref="H5:AA300">
    <cfRule type="cellIs" dxfId="7" priority="2" operator="equal">
      <formula>"f"</formula>
    </cfRule>
  </conditionalFormatting>
  <conditionalFormatting sqref="H5:AA300">
    <cfRule type="cellIs" dxfId="4" priority="3" operator="equal">
      <formula>"n"</formula>
    </cfRule>
  </conditionalFormatting>
  <conditionalFormatting sqref="H5:AA300">
    <cfRule type="cellIs" dxfId="5" priority="4" operator="equal">
      <formula>"b"</formula>
    </cfRule>
  </conditionalFormatting>
  <dataValidations>
    <dataValidation type="list" allowBlank="1" showInputMessage="1" showErrorMessage="1" prompt="클릭하여 범위 내의 값을 입력하세요." sqref="H305:AA305">
      <formula1>$AB$5:$AB$300</formula1>
    </dataValidation>
    <dataValidation type="list" allowBlank="1" sqref="AC6 AC8:AC21 AC24:AC26 AC28:AC52 AC54:AC57 AC61:AC62 AC66:AC70">
      <formula1>"app,A,I,pc,Win,Mac,Web,moWeb,pcWeb,Wear,Watch,R,-"</formula1>
    </dataValidation>
    <dataValidation type="list" allowBlank="1" sqref="AC5 AC7 AC22:AC23 AC27 AC53 AC58:AC60 AC63:AC65 AC71:AC88">
      <formula1>"app,A,I,pc,Win,Mac,Web,moWeb,pcWeb,Wear,Watch,-"</formula1>
    </dataValidation>
    <dataValidation type="list" allowBlank="1" showInputMessage="1" prompt="클릭하여 범위 내의 값을 입력하세요." sqref="AC89:AC299">
      <formula1>'입력값'!$I$3:$I321</formula1>
    </dataValidation>
    <dataValidation type="list" allowBlank="1" showDropDown="1" showInputMessage="1" showErrorMessage="1" prompt="클릭하여 범위 내의 값을 입력하세요. ('입력값' 시트의 Iteration 값 범위내 입력)" sqref="H2:AA2">
      <formula1>'입력값'!$F$3:$F321</formula1>
    </dataValidation>
    <dataValidation type="list" allowBlank="1" showDropDown="1" showInputMessage="1" showErrorMessage="1" prompt="클릭하여 범위 내의 값을 입력하세요. ('입력값' 시트의 OS / Browser 값 범위내 입력)" sqref="H3:AA3">
      <formula1>'입력값'!$B$3:$B321</formula1>
    </dataValidation>
    <dataValidation type="list" allowBlank="1" showDropDown="1" showInputMessage="1" showErrorMessage="1" prompt="클릭하여 범위 내의 값을 입력하세요." sqref="AB302:AC302">
      <formula1>$H$302:$AA$302</formula1>
    </dataValidation>
    <dataValidation type="list" allowBlank="1" showDropDown="1" showInputMessage="1" showErrorMessage="1" prompt="클릭하여 범위 내의 값을 입력하세요." sqref="AB303:AD303">
      <formula1>$H$303:$AA$303</formula1>
    </dataValidation>
    <dataValidation type="list" allowBlank="1" showDropDown="1" showInputMessage="1" showErrorMessage="1" prompt="클릭하여 범위 내의 값을 입력하세요. ('입력값' 시트의 결과 값 범위내 입력)" sqref="H5:AA299">
      <formula1>'입력값'!$O$3:$O321</formula1>
    </dataValidation>
    <dataValidation type="list" allowBlank="1" showInputMessage="1" showErrorMessage="1" prompt="클릭하여 범위 내의 값을 입력하세요. ('입력값' 시트의 Priority 값 범위내 입력)" sqref="AB89:AB299">
      <formula1>'입력값'!$L$3:$L321</formula1>
    </dataValidation>
    <dataValidation type="list" allowBlank="1" showInputMessage="1" showErrorMessage="1" prompt="클릭하여 범위 내의 값을 입력하세요." sqref="H306:AA306">
      <formula1>'입력값'!$R$3:$R321</formula1>
    </dataValidation>
    <dataValidation type="list" allowBlank="1" showErrorMessage="1" sqref="AB5:AB88">
      <formula1>"1,2,3,-"</formula1>
    </dataValidation>
  </dataValidations>
  <hyperlinks>
    <hyperlink r:id="rId2" location="comment_panel_360540217" ref="AF6"/>
    <hyperlink r:id="rId3" ref="AF9"/>
    <hyperlink r:id="rId4" ref="AE10"/>
    <hyperlink r:id="rId5" ref="AE12"/>
    <hyperlink r:id="rId6" ref="AF12"/>
    <hyperlink r:id="rId7" ref="AF13"/>
    <hyperlink r:id="rId8" ref="AE15"/>
    <hyperlink r:id="rId9" ref="AF16"/>
    <hyperlink r:id="rId10" ref="AF20"/>
    <hyperlink r:id="rId11" ref="AF38"/>
    <hyperlink r:id="rId12" ref="AF45"/>
    <hyperlink r:id="rId13" ref="AE50"/>
    <hyperlink r:id="rId14" ref="AE51"/>
    <hyperlink r:id="rId15" ref="AF51"/>
    <hyperlink r:id="rId16" ref="AE52"/>
    <hyperlink r:id="rId17" ref="AE54"/>
    <hyperlink r:id="rId18" ref="AF54"/>
    <hyperlink r:id="rId19" location="gid=456245285" ref="AF62"/>
    <hyperlink r:id="rId20" ref="AF69"/>
  </hyperlinks>
  <drawing r:id="rId21"/>
  <legacyDrawing r:id="rId2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8.25"/>
    <col customWidth="1" min="6" max="7" width="37.63"/>
    <col customWidth="1" min="8" max="9" width="3.88"/>
    <col customWidth="1" hidden="1" min="10" max="27" width="3.88"/>
    <col customWidth="1" min="28" max="28" width="4.5"/>
    <col customWidth="1" min="29" max="29" width="6.25"/>
    <col customWidth="1" min="30" max="30" width="8.13"/>
    <col customWidth="1" min="31" max="31" width="31.38"/>
    <col customWidth="1" min="32" max="32" width="31.75"/>
    <col customWidth="1" min="33" max="34" width="31.38"/>
  </cols>
  <sheetData>
    <row r="1">
      <c r="A1" s="493" t="s">
        <v>6482</v>
      </c>
      <c r="B1" s="494"/>
      <c r="C1" s="2121" t="s">
        <v>7898</v>
      </c>
      <c r="D1" s="1757"/>
      <c r="E1" s="1757"/>
      <c r="F1" s="2122" t="s">
        <v>7899</v>
      </c>
      <c r="G1" s="2123" t="s">
        <v>7900</v>
      </c>
      <c r="H1" s="495"/>
      <c r="I1" s="495"/>
      <c r="J1" s="495"/>
      <c r="K1" s="495"/>
      <c r="L1" s="495"/>
      <c r="M1" s="495"/>
      <c r="N1" s="495"/>
      <c r="O1" s="495"/>
      <c r="P1" s="495"/>
      <c r="Q1" s="495"/>
      <c r="R1" s="495"/>
      <c r="S1" s="495"/>
      <c r="T1" s="495"/>
      <c r="U1" s="495"/>
      <c r="V1" s="495"/>
      <c r="W1" s="495"/>
      <c r="X1" s="495"/>
      <c r="Y1" s="495"/>
      <c r="Z1" s="495"/>
      <c r="AA1" s="495"/>
      <c r="AB1" s="495"/>
      <c r="AC1" s="495"/>
      <c r="AD1" s="495"/>
      <c r="AE1" s="2124" t="s">
        <v>7901</v>
      </c>
      <c r="AF1" s="2125"/>
      <c r="AG1" s="2125">
        <f>counta(AG5:AG733)</f>
        <v>3</v>
      </c>
      <c r="AH1" s="2125"/>
    </row>
    <row r="2" ht="15.75" customHeight="1">
      <c r="A2" s="498" t="s">
        <v>349</v>
      </c>
      <c r="B2" s="499" t="s">
        <v>350</v>
      </c>
      <c r="C2" s="499" t="s">
        <v>351</v>
      </c>
      <c r="D2" s="499" t="s">
        <v>352</v>
      </c>
      <c r="E2" s="499" t="s">
        <v>353</v>
      </c>
      <c r="F2" s="499" t="s">
        <v>354</v>
      </c>
      <c r="G2" s="499" t="s">
        <v>531</v>
      </c>
      <c r="H2" s="500">
        <v>6.0</v>
      </c>
      <c r="I2" s="501">
        <v>6.0</v>
      </c>
      <c r="J2" s="501"/>
      <c r="K2" s="501"/>
      <c r="L2" s="502"/>
      <c r="M2" s="502"/>
      <c r="N2" s="501"/>
      <c r="O2" s="501"/>
      <c r="P2" s="501"/>
      <c r="Q2" s="501"/>
      <c r="R2" s="502"/>
      <c r="S2" s="502"/>
      <c r="T2" s="502"/>
      <c r="U2" s="502"/>
      <c r="V2" s="502"/>
      <c r="W2" s="502"/>
      <c r="X2" s="501"/>
      <c r="Y2" s="502"/>
      <c r="Z2" s="501"/>
      <c r="AA2" s="500"/>
      <c r="AB2" s="503" t="s">
        <v>359</v>
      </c>
      <c r="AC2" s="90"/>
      <c r="AD2" s="88"/>
      <c r="AE2" s="2126" t="s">
        <v>355</v>
      </c>
      <c r="AF2" s="2127" t="s">
        <v>314</v>
      </c>
      <c r="AG2" s="2127" t="s">
        <v>315</v>
      </c>
      <c r="AH2" s="2127" t="s">
        <v>532</v>
      </c>
    </row>
    <row r="3" ht="15.75" customHeight="1">
      <c r="A3" s="131"/>
      <c r="B3" s="131"/>
      <c r="C3" s="131"/>
      <c r="D3" s="131"/>
      <c r="E3" s="131"/>
      <c r="F3" s="131"/>
      <c r="G3" s="131"/>
      <c r="H3" s="509" t="str">
        <f>IF(COUNTIF('리그레션 플랜'!C12:D12, "a15"), "a15", IF(COUNTIF('리그레션 플랜'!C12:D12, "a16"), "a16", ""))</f>
        <v>a16</v>
      </c>
      <c r="I3" s="772"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COUNTIF($AB6:$AB734, "&lt;=" &amp; MAX('입력값'!$L$3:$L755))</f>
        <v>490</v>
      </c>
      <c r="AC3" s="1689"/>
      <c r="AD3" s="512" t="s">
        <v>533</v>
      </c>
      <c r="AE3" s="2128" t="s">
        <v>534</v>
      </c>
      <c r="AF3" s="2129" t="s">
        <v>535</v>
      </c>
      <c r="AG3" s="2129" t="s">
        <v>536</v>
      </c>
      <c r="AH3" s="2129" t="s">
        <v>537</v>
      </c>
    </row>
    <row r="4" ht="15.75" customHeight="1">
      <c r="A4" s="110"/>
      <c r="B4" s="110"/>
      <c r="C4" s="110"/>
      <c r="D4" s="110"/>
      <c r="E4" s="110"/>
      <c r="F4" s="110"/>
      <c r="G4" s="110"/>
      <c r="H4" s="500"/>
      <c r="I4" s="500"/>
      <c r="J4" s="515"/>
      <c r="K4" s="515"/>
      <c r="L4" s="515"/>
      <c r="M4" s="515"/>
      <c r="N4" s="515"/>
      <c r="O4" s="515"/>
      <c r="P4" s="515"/>
      <c r="Q4" s="515"/>
      <c r="R4" s="515"/>
      <c r="S4" s="515"/>
      <c r="T4" s="515"/>
      <c r="U4" s="515"/>
      <c r="V4" s="515"/>
      <c r="W4" s="515"/>
      <c r="X4" s="515"/>
      <c r="Y4" s="515"/>
      <c r="Z4" s="515"/>
      <c r="AA4" s="515"/>
      <c r="AB4" s="516" t="s">
        <v>488</v>
      </c>
      <c r="AC4" s="517" t="s">
        <v>538</v>
      </c>
      <c r="AD4" s="518" t="s">
        <v>375</v>
      </c>
      <c r="AE4" s="2130" t="s">
        <v>539</v>
      </c>
      <c r="AF4" s="2127" t="s">
        <v>540</v>
      </c>
      <c r="AG4" s="2127" t="s">
        <v>541</v>
      </c>
      <c r="AH4" s="2127" t="s">
        <v>542</v>
      </c>
    </row>
    <row r="5" ht="15.75" customHeight="1">
      <c r="A5" s="2131" t="s">
        <v>7902</v>
      </c>
      <c r="B5" s="2132"/>
      <c r="C5" s="2132"/>
      <c r="D5" s="2133"/>
      <c r="E5" s="2133"/>
      <c r="F5" s="2133"/>
      <c r="G5" s="2134"/>
      <c r="H5" s="2135"/>
      <c r="I5" s="2135"/>
      <c r="J5" s="2132"/>
      <c r="K5" s="2132"/>
      <c r="L5" s="2132"/>
      <c r="M5" s="2132"/>
      <c r="N5" s="2132"/>
      <c r="O5" s="2132"/>
      <c r="P5" s="2132"/>
      <c r="Q5" s="2132"/>
      <c r="R5" s="2132"/>
      <c r="S5" s="2132"/>
      <c r="T5" s="2132"/>
      <c r="U5" s="2132"/>
      <c r="V5" s="2132"/>
      <c r="W5" s="2132"/>
      <c r="X5" s="2132"/>
      <c r="Y5" s="2132"/>
      <c r="Z5" s="2132"/>
      <c r="AA5" s="2132"/>
      <c r="AB5" s="2136"/>
      <c r="AC5" s="2137" t="s">
        <v>55</v>
      </c>
      <c r="AD5" s="2137" t="s">
        <v>437</v>
      </c>
      <c r="AE5" s="2138"/>
      <c r="AF5" s="2139" t="s">
        <v>7903</v>
      </c>
      <c r="AG5" s="2140"/>
      <c r="AH5" s="2141"/>
    </row>
    <row r="6" ht="15.75" customHeight="1">
      <c r="A6" s="530" t="s">
        <v>7904</v>
      </c>
      <c r="B6" s="587"/>
      <c r="C6" s="587"/>
      <c r="D6" s="590"/>
      <c r="E6" s="590"/>
      <c r="F6" s="590"/>
      <c r="G6" s="590"/>
      <c r="H6" s="2142"/>
      <c r="I6" s="2142"/>
      <c r="J6" s="587"/>
      <c r="K6" s="587"/>
      <c r="L6" s="587"/>
      <c r="M6" s="587"/>
      <c r="N6" s="587"/>
      <c r="O6" s="587"/>
      <c r="P6" s="587"/>
      <c r="Q6" s="587"/>
      <c r="R6" s="587"/>
      <c r="S6" s="587"/>
      <c r="T6" s="587"/>
      <c r="U6" s="587"/>
      <c r="V6" s="587"/>
      <c r="W6" s="587"/>
      <c r="X6" s="587"/>
      <c r="Y6" s="587"/>
      <c r="Z6" s="587"/>
      <c r="AA6" s="587"/>
      <c r="AB6" s="553" t="s">
        <v>94</v>
      </c>
      <c r="AC6" s="553" t="s">
        <v>55</v>
      </c>
      <c r="AD6" s="553" t="s">
        <v>437</v>
      </c>
      <c r="AE6" s="2143"/>
      <c r="AF6" s="2143"/>
      <c r="AG6" s="2144"/>
      <c r="AH6" s="2145"/>
    </row>
    <row r="7" ht="15.75" customHeight="1">
      <c r="A7" s="644" t="s">
        <v>7905</v>
      </c>
      <c r="B7" s="621"/>
      <c r="C7" s="636"/>
      <c r="D7" s="623"/>
      <c r="E7" s="623"/>
      <c r="F7" s="642"/>
      <c r="G7" s="623"/>
      <c r="H7" s="816" t="s">
        <v>94</v>
      </c>
      <c r="I7" s="816" t="s">
        <v>94</v>
      </c>
      <c r="J7" s="795"/>
      <c r="K7" s="795"/>
      <c r="L7" s="1125"/>
      <c r="M7" s="621"/>
      <c r="N7" s="621"/>
      <c r="O7" s="621"/>
      <c r="P7" s="621"/>
      <c r="Q7" s="621"/>
      <c r="R7" s="621"/>
      <c r="S7" s="621"/>
      <c r="T7" s="621"/>
      <c r="U7" s="621"/>
      <c r="V7" s="621"/>
      <c r="W7" s="621"/>
      <c r="X7" s="621"/>
      <c r="Y7" s="621"/>
      <c r="Z7" s="621"/>
      <c r="AA7" s="621"/>
      <c r="AB7" s="793" t="s">
        <v>94</v>
      </c>
      <c r="AC7" s="882" t="s">
        <v>55</v>
      </c>
      <c r="AD7" s="793" t="s">
        <v>3049</v>
      </c>
      <c r="AE7" s="2146"/>
      <c r="AF7" s="2146"/>
      <c r="AG7" s="2147"/>
      <c r="AH7" s="2146"/>
    </row>
    <row r="8" ht="15.75" customHeight="1">
      <c r="A8" s="630"/>
      <c r="B8" s="841" t="s">
        <v>7906</v>
      </c>
      <c r="C8" s="636"/>
      <c r="D8" s="623"/>
      <c r="E8" s="623"/>
      <c r="F8" s="640" t="s">
        <v>7907</v>
      </c>
      <c r="G8" s="623"/>
      <c r="H8" s="816" t="s">
        <v>94</v>
      </c>
      <c r="I8" s="816" t="s">
        <v>94</v>
      </c>
      <c r="J8" s="795"/>
      <c r="K8" s="795"/>
      <c r="L8" s="1125"/>
      <c r="M8" s="621"/>
      <c r="N8" s="621"/>
      <c r="O8" s="621"/>
      <c r="P8" s="621"/>
      <c r="Q8" s="621"/>
      <c r="R8" s="621"/>
      <c r="S8" s="621"/>
      <c r="T8" s="621"/>
      <c r="U8" s="621"/>
      <c r="V8" s="621"/>
      <c r="W8" s="621"/>
      <c r="X8" s="621"/>
      <c r="Y8" s="621"/>
      <c r="Z8" s="621"/>
      <c r="AA8" s="621"/>
      <c r="AB8" s="793" t="s">
        <v>94</v>
      </c>
      <c r="AC8" s="882" t="s">
        <v>55</v>
      </c>
      <c r="AD8" s="793" t="s">
        <v>3049</v>
      </c>
      <c r="AE8" s="2146"/>
      <c r="AF8" s="2148"/>
      <c r="AG8" s="2147"/>
      <c r="AH8" s="2146"/>
    </row>
    <row r="9" ht="15.75" customHeight="1">
      <c r="A9" s="630"/>
      <c r="B9" s="621"/>
      <c r="C9" s="643" t="s">
        <v>7908</v>
      </c>
      <c r="D9" s="623"/>
      <c r="E9" s="623" t="s">
        <v>7909</v>
      </c>
      <c r="F9" s="640" t="s">
        <v>7910</v>
      </c>
      <c r="G9" s="643" t="s">
        <v>7911</v>
      </c>
      <c r="H9" s="1428"/>
      <c r="I9" s="1428"/>
      <c r="J9" s="1428"/>
      <c r="K9" s="1428"/>
      <c r="L9" s="1125"/>
      <c r="M9" s="621"/>
      <c r="N9" s="621"/>
      <c r="O9" s="621"/>
      <c r="P9" s="621"/>
      <c r="Q9" s="621"/>
      <c r="R9" s="621"/>
      <c r="S9" s="621"/>
      <c r="T9" s="621"/>
      <c r="U9" s="621"/>
      <c r="V9" s="621"/>
      <c r="W9" s="621"/>
      <c r="X9" s="621"/>
      <c r="Y9" s="621"/>
      <c r="Z9" s="621"/>
      <c r="AA9" s="621"/>
      <c r="AB9" s="882">
        <v>1.0</v>
      </c>
      <c r="AC9" s="882" t="s">
        <v>55</v>
      </c>
      <c r="AD9" s="793" t="s">
        <v>3049</v>
      </c>
      <c r="AE9" s="2146"/>
      <c r="AF9" s="2146"/>
      <c r="AG9" s="2149" t="s">
        <v>7912</v>
      </c>
      <c r="AH9" s="2146"/>
    </row>
    <row r="10" ht="15.75" customHeight="1">
      <c r="A10" s="630"/>
      <c r="B10" s="621"/>
      <c r="C10" s="643" t="s">
        <v>7913</v>
      </c>
      <c r="D10" s="643"/>
      <c r="E10" s="623" t="s">
        <v>7909</v>
      </c>
      <c r="F10" s="642" t="s">
        <v>7914</v>
      </c>
      <c r="G10" s="623" t="s">
        <v>7915</v>
      </c>
      <c r="H10" s="1428"/>
      <c r="I10" s="1428"/>
      <c r="J10" s="1428"/>
      <c r="K10" s="1428"/>
      <c r="L10" s="1125"/>
      <c r="M10" s="621"/>
      <c r="N10" s="621"/>
      <c r="O10" s="621"/>
      <c r="P10" s="621"/>
      <c r="Q10" s="621"/>
      <c r="R10" s="621"/>
      <c r="S10" s="621"/>
      <c r="T10" s="621"/>
      <c r="U10" s="621"/>
      <c r="V10" s="621"/>
      <c r="W10" s="621"/>
      <c r="X10" s="621"/>
      <c r="Y10" s="621"/>
      <c r="Z10" s="621"/>
      <c r="AA10" s="621"/>
      <c r="AB10" s="882">
        <v>1.0</v>
      </c>
      <c r="AC10" s="882" t="s">
        <v>55</v>
      </c>
      <c r="AD10" s="793" t="s">
        <v>3049</v>
      </c>
      <c r="AE10" s="2146"/>
      <c r="AF10" s="2150"/>
      <c r="AG10" s="2147"/>
      <c r="AH10" s="2146"/>
    </row>
    <row r="11" ht="15.75" customHeight="1">
      <c r="A11" s="2151"/>
      <c r="B11" s="1124" t="s">
        <v>7916</v>
      </c>
      <c r="C11" s="1013"/>
      <c r="D11" s="623"/>
      <c r="E11" s="623"/>
      <c r="F11" s="643" t="s">
        <v>7917</v>
      </c>
      <c r="G11" s="623"/>
      <c r="H11" s="816" t="s">
        <v>94</v>
      </c>
      <c r="I11" s="816" t="s">
        <v>94</v>
      </c>
      <c r="J11" s="795"/>
      <c r="K11" s="795"/>
      <c r="L11" s="1125"/>
      <c r="M11" s="621"/>
      <c r="N11" s="621"/>
      <c r="O11" s="621"/>
      <c r="P11" s="621"/>
      <c r="Q11" s="621"/>
      <c r="R11" s="621"/>
      <c r="S11" s="621"/>
      <c r="T11" s="621"/>
      <c r="U11" s="621"/>
      <c r="V11" s="621"/>
      <c r="W11" s="621"/>
      <c r="X11" s="621"/>
      <c r="Y11" s="621"/>
      <c r="Z11" s="621"/>
      <c r="AA11" s="621"/>
      <c r="AB11" s="793" t="s">
        <v>94</v>
      </c>
      <c r="AC11" s="882" t="s">
        <v>55</v>
      </c>
      <c r="AD11" s="793" t="s">
        <v>3049</v>
      </c>
      <c r="AE11" s="2146"/>
      <c r="AF11" s="2146"/>
      <c r="AG11" s="2152"/>
      <c r="AH11" s="2153"/>
    </row>
    <row r="12" ht="15.75" hidden="1" customHeight="1">
      <c r="A12" s="2151"/>
      <c r="B12" s="1125"/>
      <c r="C12" s="643" t="s">
        <v>7908</v>
      </c>
      <c r="D12" s="623"/>
      <c r="E12" s="623" t="s">
        <v>7909</v>
      </c>
      <c r="F12" s="640" t="s">
        <v>7918</v>
      </c>
      <c r="G12" s="643" t="s">
        <v>7919</v>
      </c>
      <c r="H12" s="621"/>
      <c r="I12" s="882"/>
      <c r="J12" s="621"/>
      <c r="K12" s="621"/>
      <c r="L12" s="1125"/>
      <c r="M12" s="621"/>
      <c r="N12" s="621"/>
      <c r="O12" s="621"/>
      <c r="P12" s="621"/>
      <c r="Q12" s="621"/>
      <c r="R12" s="621"/>
      <c r="S12" s="621"/>
      <c r="T12" s="621"/>
      <c r="U12" s="621"/>
      <c r="V12" s="621"/>
      <c r="W12" s="621"/>
      <c r="X12" s="621"/>
      <c r="Y12" s="621"/>
      <c r="Z12" s="621"/>
      <c r="AA12" s="621"/>
      <c r="AB12" s="1103">
        <v>3.0</v>
      </c>
      <c r="AC12" s="882" t="s">
        <v>55</v>
      </c>
      <c r="AD12" s="793" t="s">
        <v>3049</v>
      </c>
      <c r="AE12" s="2153"/>
      <c r="AF12" s="2153"/>
      <c r="AG12" s="2152"/>
      <c r="AH12" s="2153"/>
    </row>
    <row r="13" ht="15.75" hidden="1" customHeight="1">
      <c r="A13" s="2151"/>
      <c r="B13" s="1013"/>
      <c r="C13" s="643" t="s">
        <v>7913</v>
      </c>
      <c r="D13" s="643"/>
      <c r="E13" s="623" t="s">
        <v>7909</v>
      </c>
      <c r="F13" s="640" t="s">
        <v>7920</v>
      </c>
      <c r="G13" s="623" t="s">
        <v>7915</v>
      </c>
      <c r="H13" s="795"/>
      <c r="I13" s="795"/>
      <c r="J13" s="795"/>
      <c r="K13" s="795"/>
      <c r="L13" s="1125"/>
      <c r="M13" s="621"/>
      <c r="N13" s="621"/>
      <c r="O13" s="621"/>
      <c r="P13" s="621"/>
      <c r="Q13" s="621"/>
      <c r="R13" s="621"/>
      <c r="S13" s="621"/>
      <c r="T13" s="621"/>
      <c r="U13" s="621"/>
      <c r="V13" s="621"/>
      <c r="W13" s="621"/>
      <c r="X13" s="621"/>
      <c r="Y13" s="621"/>
      <c r="Z13" s="621"/>
      <c r="AA13" s="621"/>
      <c r="AB13" s="793">
        <v>3.0</v>
      </c>
      <c r="AC13" s="882" t="s">
        <v>55</v>
      </c>
      <c r="AD13" s="793" t="s">
        <v>3049</v>
      </c>
      <c r="AE13" s="2146"/>
      <c r="AF13" s="2146"/>
      <c r="AG13" s="2147"/>
      <c r="AH13" s="2146"/>
    </row>
    <row r="14" ht="15.75" customHeight="1">
      <c r="A14" s="2154" t="s">
        <v>7921</v>
      </c>
      <c r="B14" s="1125"/>
      <c r="C14" s="2155"/>
      <c r="D14" s="1013"/>
      <c r="E14" s="1013"/>
      <c r="F14" s="994"/>
      <c r="G14" s="623"/>
      <c r="H14" s="816" t="s">
        <v>94</v>
      </c>
      <c r="I14" s="816" t="s">
        <v>94</v>
      </c>
      <c r="J14" s="795"/>
      <c r="K14" s="795"/>
      <c r="L14" s="1125"/>
      <c r="M14" s="621"/>
      <c r="N14" s="621"/>
      <c r="O14" s="621"/>
      <c r="P14" s="621"/>
      <c r="Q14" s="621"/>
      <c r="R14" s="621"/>
      <c r="S14" s="621"/>
      <c r="T14" s="621"/>
      <c r="U14" s="621"/>
      <c r="V14" s="621"/>
      <c r="W14" s="621"/>
      <c r="X14" s="621"/>
      <c r="Y14" s="621"/>
      <c r="Z14" s="621"/>
      <c r="AA14" s="621"/>
      <c r="AB14" s="793" t="s">
        <v>94</v>
      </c>
      <c r="AC14" s="882" t="s">
        <v>55</v>
      </c>
      <c r="AD14" s="793" t="s">
        <v>3049</v>
      </c>
      <c r="AE14" s="2146"/>
      <c r="AF14" s="2146"/>
      <c r="AG14" s="2147"/>
      <c r="AH14" s="2146"/>
    </row>
    <row r="15" ht="15.75" customHeight="1">
      <c r="A15" s="2151"/>
      <c r="B15" s="732" t="s">
        <v>7922</v>
      </c>
      <c r="C15" s="1013" t="s">
        <v>7923</v>
      </c>
      <c r="D15" s="623"/>
      <c r="E15" s="623"/>
      <c r="F15" s="994"/>
      <c r="G15" s="623"/>
      <c r="H15" s="816" t="s">
        <v>94</v>
      </c>
      <c r="I15" s="1428" t="s">
        <v>94</v>
      </c>
      <c r="J15" s="1381"/>
      <c r="K15" s="795"/>
      <c r="L15" s="1125"/>
      <c r="M15" s="621"/>
      <c r="N15" s="621"/>
      <c r="O15" s="621"/>
      <c r="P15" s="621"/>
      <c r="Q15" s="621"/>
      <c r="R15" s="621"/>
      <c r="S15" s="621"/>
      <c r="T15" s="621"/>
      <c r="U15" s="621"/>
      <c r="V15" s="621"/>
      <c r="W15" s="621"/>
      <c r="X15" s="621"/>
      <c r="Y15" s="621"/>
      <c r="Z15" s="621"/>
      <c r="AA15" s="621"/>
      <c r="AB15" s="882" t="s">
        <v>94</v>
      </c>
      <c r="AC15" s="882" t="s">
        <v>55</v>
      </c>
      <c r="AD15" s="882" t="s">
        <v>7434</v>
      </c>
      <c r="AE15" s="2146"/>
      <c r="AF15" s="2146"/>
      <c r="AG15" s="2147"/>
      <c r="AH15" s="2146"/>
    </row>
    <row r="16" ht="15.75" customHeight="1">
      <c r="A16" s="2151"/>
      <c r="B16" s="1125"/>
      <c r="C16" s="1013" t="s">
        <v>7924</v>
      </c>
      <c r="D16" s="623"/>
      <c r="E16" s="643" t="s">
        <v>7925</v>
      </c>
      <c r="F16" s="643" t="s">
        <v>7926</v>
      </c>
      <c r="G16" s="634" t="s">
        <v>7927</v>
      </c>
      <c r="H16" s="816"/>
      <c r="I16" s="2156"/>
      <c r="J16" s="1428"/>
      <c r="K16" s="1428"/>
      <c r="L16" s="1125"/>
      <c r="M16" s="621"/>
      <c r="N16" s="621"/>
      <c r="O16" s="621"/>
      <c r="P16" s="621"/>
      <c r="Q16" s="621"/>
      <c r="R16" s="621"/>
      <c r="S16" s="621"/>
      <c r="T16" s="621"/>
      <c r="U16" s="621"/>
      <c r="V16" s="621"/>
      <c r="W16" s="621"/>
      <c r="X16" s="621"/>
      <c r="Y16" s="621"/>
      <c r="Z16" s="621"/>
      <c r="AA16" s="621"/>
      <c r="AB16" s="882">
        <v>1.0</v>
      </c>
      <c r="AC16" s="882" t="s">
        <v>55</v>
      </c>
      <c r="AD16" s="793" t="s">
        <v>2714</v>
      </c>
      <c r="AE16" s="1883"/>
      <c r="AF16" s="2148"/>
      <c r="AG16" s="2157"/>
      <c r="AH16" s="2146"/>
    </row>
    <row r="17" ht="15.75" customHeight="1">
      <c r="A17" s="2151"/>
      <c r="B17" s="1013" t="s">
        <v>7928</v>
      </c>
      <c r="C17" s="732"/>
      <c r="D17" s="623"/>
      <c r="E17" s="623"/>
      <c r="F17" s="643" t="s">
        <v>7929</v>
      </c>
      <c r="G17" s="623"/>
      <c r="H17" s="816" t="s">
        <v>94</v>
      </c>
      <c r="I17" s="1428" t="s">
        <v>94</v>
      </c>
      <c r="J17" s="1381"/>
      <c r="K17" s="795"/>
      <c r="L17" s="1125"/>
      <c r="M17" s="621"/>
      <c r="N17" s="621"/>
      <c r="O17" s="621"/>
      <c r="P17" s="621"/>
      <c r="Q17" s="621"/>
      <c r="R17" s="621"/>
      <c r="S17" s="621"/>
      <c r="T17" s="621"/>
      <c r="U17" s="621"/>
      <c r="V17" s="621"/>
      <c r="W17" s="621"/>
      <c r="X17" s="621"/>
      <c r="Y17" s="621"/>
      <c r="Z17" s="621"/>
      <c r="AA17" s="621"/>
      <c r="AB17" s="882" t="s">
        <v>94</v>
      </c>
      <c r="AC17" s="882" t="s">
        <v>55</v>
      </c>
      <c r="AD17" s="882" t="s">
        <v>4922</v>
      </c>
      <c r="AE17" s="2146"/>
      <c r="AF17" s="2146"/>
      <c r="AG17" s="2147"/>
      <c r="AH17" s="2146"/>
    </row>
    <row r="18" ht="15.75" customHeight="1">
      <c r="A18" s="2151"/>
      <c r="B18" s="1125"/>
      <c r="C18" s="1013" t="s">
        <v>7930</v>
      </c>
      <c r="D18" s="623"/>
      <c r="E18" s="623" t="s">
        <v>7931</v>
      </c>
      <c r="F18" s="623" t="s">
        <v>7932</v>
      </c>
      <c r="G18" s="623" t="s">
        <v>7933</v>
      </c>
      <c r="H18" s="816"/>
      <c r="I18" s="2156"/>
      <c r="J18" s="1428"/>
      <c r="K18" s="1428"/>
      <c r="L18" s="1125"/>
      <c r="M18" s="621"/>
      <c r="N18" s="621"/>
      <c r="O18" s="621"/>
      <c r="P18" s="621"/>
      <c r="Q18" s="621"/>
      <c r="R18" s="621"/>
      <c r="S18" s="621"/>
      <c r="T18" s="621"/>
      <c r="U18" s="621"/>
      <c r="V18" s="621"/>
      <c r="W18" s="621"/>
      <c r="X18" s="621"/>
      <c r="Y18" s="621"/>
      <c r="Z18" s="621"/>
      <c r="AA18" s="621"/>
      <c r="AB18" s="882">
        <v>1.0</v>
      </c>
      <c r="AC18" s="882" t="s">
        <v>55</v>
      </c>
      <c r="AD18" s="882" t="s">
        <v>4922</v>
      </c>
      <c r="AE18" s="2148"/>
      <c r="AF18" s="2146"/>
      <c r="AG18" s="2147"/>
      <c r="AH18" s="2146"/>
    </row>
    <row r="19" ht="15.75" customHeight="1">
      <c r="A19" s="553" t="s">
        <v>7934</v>
      </c>
      <c r="B19" s="2158"/>
      <c r="C19" s="2158"/>
      <c r="D19" s="1766"/>
      <c r="E19" s="1766"/>
      <c r="F19" s="1766"/>
      <c r="G19" s="1766"/>
      <c r="H19" s="2159"/>
      <c r="I19" s="2159"/>
      <c r="J19" s="2158"/>
      <c r="K19" s="2158"/>
      <c r="L19" s="2158"/>
      <c r="M19" s="2158"/>
      <c r="N19" s="2158"/>
      <c r="O19" s="2158"/>
      <c r="P19" s="2158"/>
      <c r="Q19" s="2158"/>
      <c r="R19" s="2158"/>
      <c r="S19" s="2158"/>
      <c r="T19" s="2158"/>
      <c r="U19" s="2158"/>
      <c r="V19" s="2158"/>
      <c r="W19" s="2158"/>
      <c r="X19" s="2158"/>
      <c r="Y19" s="2158"/>
      <c r="Z19" s="2158"/>
      <c r="AA19" s="2158"/>
      <c r="AB19" s="2158"/>
      <c r="AC19" s="2158"/>
      <c r="AD19" s="2158"/>
      <c r="AE19" s="2160"/>
      <c r="AF19" s="2160"/>
      <c r="AG19" s="2161"/>
      <c r="AH19" s="2160"/>
    </row>
    <row r="20" ht="15.75" customHeight="1">
      <c r="A20" s="630" t="s">
        <v>7935</v>
      </c>
      <c r="B20" s="621"/>
      <c r="C20" s="621"/>
      <c r="D20" s="623"/>
      <c r="E20" s="623"/>
      <c r="F20" s="623" t="s">
        <v>7936</v>
      </c>
      <c r="G20" s="623"/>
      <c r="H20" s="1428" t="s">
        <v>94</v>
      </c>
      <c r="I20" s="1428" t="s">
        <v>94</v>
      </c>
      <c r="J20" s="1381"/>
      <c r="K20" s="1381"/>
      <c r="L20" s="621"/>
      <c r="M20" s="621"/>
      <c r="N20" s="621"/>
      <c r="O20" s="621"/>
      <c r="P20" s="621"/>
      <c r="Q20" s="621"/>
      <c r="R20" s="621"/>
      <c r="S20" s="621"/>
      <c r="T20" s="621"/>
      <c r="U20" s="621"/>
      <c r="V20" s="621"/>
      <c r="W20" s="621"/>
      <c r="X20" s="621"/>
      <c r="Y20" s="621"/>
      <c r="Z20" s="621"/>
      <c r="AA20" s="621"/>
      <c r="AB20" s="882" t="s">
        <v>94</v>
      </c>
      <c r="AC20" s="882" t="s">
        <v>55</v>
      </c>
      <c r="AD20" s="882" t="s">
        <v>4922</v>
      </c>
      <c r="AE20" s="2146"/>
      <c r="AF20" s="2146"/>
      <c r="AG20" s="2147"/>
      <c r="AH20" s="2146"/>
    </row>
    <row r="21" ht="15.75" customHeight="1">
      <c r="A21" s="630"/>
      <c r="B21" s="623" t="s">
        <v>7937</v>
      </c>
      <c r="C21" s="621"/>
      <c r="D21" s="623"/>
      <c r="E21" s="623"/>
      <c r="F21" s="623"/>
      <c r="G21" s="623"/>
      <c r="H21" s="1428" t="s">
        <v>94</v>
      </c>
      <c r="I21" s="1428" t="s">
        <v>94</v>
      </c>
      <c r="J21" s="1381"/>
      <c r="K21" s="1381"/>
      <c r="L21" s="1125"/>
      <c r="M21" s="621"/>
      <c r="N21" s="621"/>
      <c r="O21" s="621"/>
      <c r="P21" s="621"/>
      <c r="Q21" s="621"/>
      <c r="R21" s="621"/>
      <c r="S21" s="621"/>
      <c r="T21" s="621"/>
      <c r="U21" s="621"/>
      <c r="V21" s="621"/>
      <c r="W21" s="621"/>
      <c r="X21" s="621"/>
      <c r="Y21" s="621"/>
      <c r="Z21" s="621"/>
      <c r="AA21" s="621"/>
      <c r="AB21" s="882" t="s">
        <v>94</v>
      </c>
      <c r="AC21" s="882" t="s">
        <v>55</v>
      </c>
      <c r="AD21" s="882" t="s">
        <v>4922</v>
      </c>
      <c r="AE21" s="2146"/>
      <c r="AF21" s="2146"/>
      <c r="AG21" s="2147"/>
      <c r="AH21" s="2146"/>
    </row>
    <row r="22" ht="15.75" hidden="1" customHeight="1">
      <c r="A22" s="630"/>
      <c r="B22" s="621"/>
      <c r="C22" s="623" t="s">
        <v>7938</v>
      </c>
      <c r="D22" s="623"/>
      <c r="E22" s="623"/>
      <c r="F22" s="623" t="s">
        <v>7939</v>
      </c>
      <c r="G22" s="623" t="s">
        <v>7940</v>
      </c>
      <c r="H22" s="1125"/>
      <c r="I22" s="2162"/>
      <c r="J22" s="1125"/>
      <c r="K22" s="1125"/>
      <c r="L22" s="1125"/>
      <c r="M22" s="621"/>
      <c r="N22" s="621"/>
      <c r="O22" s="621"/>
      <c r="P22" s="621"/>
      <c r="Q22" s="621"/>
      <c r="R22" s="621"/>
      <c r="S22" s="621"/>
      <c r="T22" s="621"/>
      <c r="U22" s="621"/>
      <c r="V22" s="621"/>
      <c r="W22" s="621"/>
      <c r="X22" s="621"/>
      <c r="Y22" s="621"/>
      <c r="Z22" s="621"/>
      <c r="AA22" s="621"/>
      <c r="AB22" s="1097">
        <v>2.0</v>
      </c>
      <c r="AC22" s="1097" t="s">
        <v>55</v>
      </c>
      <c r="AD22" s="1097" t="s">
        <v>4922</v>
      </c>
      <c r="AE22" s="2153"/>
      <c r="AF22" s="2153"/>
      <c r="AG22" s="2152"/>
      <c r="AH22" s="2153"/>
    </row>
    <row r="23" ht="15.75" customHeight="1">
      <c r="A23" s="630"/>
      <c r="B23" s="621"/>
      <c r="C23" s="623" t="s">
        <v>7941</v>
      </c>
      <c r="D23" s="623"/>
      <c r="E23" s="623"/>
      <c r="F23" s="623"/>
      <c r="G23" s="623"/>
      <c r="H23" s="1428" t="s">
        <v>94</v>
      </c>
      <c r="I23" s="1428" t="s">
        <v>94</v>
      </c>
      <c r="J23" s="1381"/>
      <c r="K23" s="1381"/>
      <c r="L23" s="1125"/>
      <c r="M23" s="621"/>
      <c r="N23" s="621"/>
      <c r="O23" s="621"/>
      <c r="P23" s="621"/>
      <c r="Q23" s="621"/>
      <c r="R23" s="621"/>
      <c r="S23" s="621"/>
      <c r="T23" s="621"/>
      <c r="U23" s="621"/>
      <c r="V23" s="621"/>
      <c r="W23" s="621"/>
      <c r="X23" s="621"/>
      <c r="Y23" s="621"/>
      <c r="Z23" s="621"/>
      <c r="AA23" s="621"/>
      <c r="AB23" s="882" t="s">
        <v>94</v>
      </c>
      <c r="AC23" s="882" t="s">
        <v>55</v>
      </c>
      <c r="AD23" s="882" t="s">
        <v>4922</v>
      </c>
      <c r="AE23" s="2146"/>
      <c r="AF23" s="2146"/>
      <c r="AG23" s="2147"/>
      <c r="AH23" s="2146"/>
    </row>
    <row r="24" ht="15.75" hidden="1" customHeight="1">
      <c r="A24" s="630"/>
      <c r="B24" s="621"/>
      <c r="C24" s="621"/>
      <c r="D24" s="623" t="s">
        <v>7942</v>
      </c>
      <c r="E24" s="623"/>
      <c r="F24" s="623" t="s">
        <v>7943</v>
      </c>
      <c r="G24" s="623" t="s">
        <v>7940</v>
      </c>
      <c r="H24" s="1125"/>
      <c r="I24" s="1505"/>
      <c r="J24" s="1125"/>
      <c r="K24" s="1125"/>
      <c r="L24" s="1125"/>
      <c r="M24" s="621"/>
      <c r="N24" s="621"/>
      <c r="O24" s="621"/>
      <c r="P24" s="621"/>
      <c r="Q24" s="621"/>
      <c r="R24" s="621"/>
      <c r="S24" s="621"/>
      <c r="T24" s="621"/>
      <c r="U24" s="621"/>
      <c r="V24" s="621"/>
      <c r="W24" s="621"/>
      <c r="X24" s="621"/>
      <c r="Y24" s="621"/>
      <c r="Z24" s="621"/>
      <c r="AA24" s="621"/>
      <c r="AB24" s="1097">
        <v>2.0</v>
      </c>
      <c r="AC24" s="1097" t="s">
        <v>55</v>
      </c>
      <c r="AD24" s="1097" t="s">
        <v>4922</v>
      </c>
      <c r="AE24" s="2153"/>
      <c r="AF24" s="2153"/>
      <c r="AG24" s="2152"/>
      <c r="AH24" s="2153"/>
    </row>
    <row r="25" ht="15.75" hidden="1" customHeight="1">
      <c r="A25" s="630"/>
      <c r="B25" s="621"/>
      <c r="C25" s="621"/>
      <c r="D25" s="623" t="s">
        <v>7944</v>
      </c>
      <c r="E25" s="623"/>
      <c r="F25" s="623" t="s">
        <v>7945</v>
      </c>
      <c r="G25" s="623" t="s">
        <v>7946</v>
      </c>
      <c r="H25" s="1125"/>
      <c r="I25" s="1505"/>
      <c r="J25" s="1125"/>
      <c r="K25" s="1125"/>
      <c r="L25" s="1125"/>
      <c r="M25" s="621"/>
      <c r="N25" s="621"/>
      <c r="O25" s="621"/>
      <c r="P25" s="621"/>
      <c r="Q25" s="621"/>
      <c r="R25" s="621"/>
      <c r="S25" s="621"/>
      <c r="T25" s="621"/>
      <c r="U25" s="621"/>
      <c r="V25" s="621"/>
      <c r="W25" s="621"/>
      <c r="X25" s="621"/>
      <c r="Y25" s="621"/>
      <c r="Z25" s="621"/>
      <c r="AA25" s="621"/>
      <c r="AB25" s="1097">
        <v>3.0</v>
      </c>
      <c r="AC25" s="1097" t="s">
        <v>55</v>
      </c>
      <c r="AD25" s="1097" t="s">
        <v>4922</v>
      </c>
      <c r="AE25" s="2153"/>
      <c r="AF25" s="2153"/>
      <c r="AG25" s="2152"/>
      <c r="AH25" s="2153"/>
    </row>
    <row r="26" ht="15.75" hidden="1" customHeight="1">
      <c r="A26" s="630"/>
      <c r="B26" s="621"/>
      <c r="C26" s="621"/>
      <c r="D26" s="623" t="s">
        <v>7947</v>
      </c>
      <c r="E26" s="623"/>
      <c r="F26" s="623" t="s">
        <v>7948</v>
      </c>
      <c r="G26" s="623" t="s">
        <v>7940</v>
      </c>
      <c r="H26" s="1125"/>
      <c r="I26" s="1505"/>
      <c r="J26" s="1125"/>
      <c r="K26" s="1125"/>
      <c r="L26" s="1125"/>
      <c r="M26" s="621"/>
      <c r="N26" s="621"/>
      <c r="O26" s="621"/>
      <c r="P26" s="621"/>
      <c r="Q26" s="621"/>
      <c r="R26" s="621"/>
      <c r="S26" s="621"/>
      <c r="T26" s="621"/>
      <c r="U26" s="621"/>
      <c r="V26" s="621"/>
      <c r="W26" s="621"/>
      <c r="X26" s="621"/>
      <c r="Y26" s="621"/>
      <c r="Z26" s="621"/>
      <c r="AA26" s="621"/>
      <c r="AB26" s="1097">
        <v>2.0</v>
      </c>
      <c r="AC26" s="1097" t="s">
        <v>55</v>
      </c>
      <c r="AD26" s="1097" t="s">
        <v>4922</v>
      </c>
      <c r="AE26" s="2153"/>
      <c r="AF26" s="2153"/>
      <c r="AG26" s="2152"/>
      <c r="AH26" s="2153"/>
    </row>
    <row r="27" ht="15.75" customHeight="1">
      <c r="A27" s="630" t="s">
        <v>7949</v>
      </c>
      <c r="B27" s="621"/>
      <c r="C27" s="621"/>
      <c r="D27" s="623"/>
      <c r="E27" s="623"/>
      <c r="F27" s="623"/>
      <c r="G27" s="623"/>
      <c r="H27" s="1428" t="s">
        <v>94</v>
      </c>
      <c r="I27" s="1428" t="s">
        <v>94</v>
      </c>
      <c r="J27" s="1381"/>
      <c r="K27" s="1381"/>
      <c r="L27" s="1125"/>
      <c r="M27" s="621"/>
      <c r="N27" s="621"/>
      <c r="O27" s="621"/>
      <c r="P27" s="621"/>
      <c r="Q27" s="621"/>
      <c r="R27" s="621"/>
      <c r="S27" s="621"/>
      <c r="T27" s="621"/>
      <c r="U27" s="621"/>
      <c r="V27" s="621"/>
      <c r="W27" s="621"/>
      <c r="X27" s="621"/>
      <c r="Y27" s="621"/>
      <c r="Z27" s="621"/>
      <c r="AA27" s="621"/>
      <c r="AB27" s="882" t="s">
        <v>94</v>
      </c>
      <c r="AC27" s="882" t="s">
        <v>55</v>
      </c>
      <c r="AD27" s="882" t="s">
        <v>4922</v>
      </c>
      <c r="AE27" s="2146"/>
      <c r="AF27" s="2146"/>
      <c r="AG27" s="2147"/>
      <c r="AH27" s="2146"/>
    </row>
    <row r="28" ht="15.75" hidden="1" customHeight="1">
      <c r="A28" s="630"/>
      <c r="B28" s="623" t="s">
        <v>7950</v>
      </c>
      <c r="C28" s="621"/>
      <c r="D28" s="623"/>
      <c r="E28" s="623"/>
      <c r="F28" s="623" t="s">
        <v>7951</v>
      </c>
      <c r="G28" s="623" t="s">
        <v>7952</v>
      </c>
      <c r="H28" s="1125"/>
      <c r="I28" s="1505"/>
      <c r="J28" s="1125"/>
      <c r="K28" s="1125"/>
      <c r="L28" s="1125"/>
      <c r="M28" s="621"/>
      <c r="N28" s="621"/>
      <c r="O28" s="621"/>
      <c r="P28" s="621"/>
      <c r="Q28" s="621"/>
      <c r="R28" s="621"/>
      <c r="S28" s="621"/>
      <c r="T28" s="621"/>
      <c r="U28" s="621"/>
      <c r="V28" s="621"/>
      <c r="W28" s="621"/>
      <c r="X28" s="621"/>
      <c r="Y28" s="621"/>
      <c r="Z28" s="621"/>
      <c r="AA28" s="621"/>
      <c r="AB28" s="1097">
        <v>3.0</v>
      </c>
      <c r="AC28" s="1097" t="s">
        <v>55</v>
      </c>
      <c r="AD28" s="1097" t="s">
        <v>4922</v>
      </c>
      <c r="AE28" s="2153"/>
      <c r="AF28" s="2153"/>
      <c r="AG28" s="2152"/>
      <c r="AH28" s="2153"/>
    </row>
    <row r="29" ht="15.75" customHeight="1">
      <c r="A29" s="630"/>
      <c r="B29" s="623" t="s">
        <v>7953</v>
      </c>
      <c r="C29" s="621"/>
      <c r="D29" s="623"/>
      <c r="E29" s="623"/>
      <c r="F29" s="623"/>
      <c r="G29" s="623"/>
      <c r="H29" s="1428" t="s">
        <v>94</v>
      </c>
      <c r="I29" s="1428" t="s">
        <v>94</v>
      </c>
      <c r="J29" s="1381"/>
      <c r="K29" s="1381"/>
      <c r="L29" s="1125"/>
      <c r="M29" s="621"/>
      <c r="N29" s="621"/>
      <c r="O29" s="621"/>
      <c r="P29" s="621"/>
      <c r="Q29" s="621"/>
      <c r="R29" s="621"/>
      <c r="S29" s="621"/>
      <c r="T29" s="621"/>
      <c r="U29" s="621"/>
      <c r="V29" s="621"/>
      <c r="W29" s="621"/>
      <c r="X29" s="621"/>
      <c r="Y29" s="621"/>
      <c r="Z29" s="621"/>
      <c r="AA29" s="621"/>
      <c r="AB29" s="882" t="s">
        <v>94</v>
      </c>
      <c r="AC29" s="882" t="s">
        <v>55</v>
      </c>
      <c r="AD29" s="882" t="s">
        <v>4922</v>
      </c>
      <c r="AE29" s="2146"/>
      <c r="AF29" s="2146"/>
      <c r="AG29" s="2147"/>
      <c r="AH29" s="2146"/>
    </row>
    <row r="30" ht="15.75" hidden="1" customHeight="1">
      <c r="A30" s="630"/>
      <c r="B30" s="621"/>
      <c r="C30" s="2163" t="s">
        <v>7954</v>
      </c>
      <c r="D30" s="623"/>
      <c r="E30" s="623"/>
      <c r="F30" s="623" t="s">
        <v>7951</v>
      </c>
      <c r="G30" s="623" t="s">
        <v>7955</v>
      </c>
      <c r="H30" s="1125"/>
      <c r="I30" s="1505"/>
      <c r="J30" s="1125"/>
      <c r="K30" s="1125"/>
      <c r="L30" s="1125"/>
      <c r="M30" s="621"/>
      <c r="N30" s="621"/>
      <c r="O30" s="621"/>
      <c r="P30" s="621"/>
      <c r="Q30" s="621"/>
      <c r="R30" s="621"/>
      <c r="S30" s="621"/>
      <c r="T30" s="621"/>
      <c r="U30" s="621"/>
      <c r="V30" s="621"/>
      <c r="W30" s="621"/>
      <c r="X30" s="621"/>
      <c r="Y30" s="621"/>
      <c r="Z30" s="621"/>
      <c r="AA30" s="621"/>
      <c r="AB30" s="1097">
        <v>3.0</v>
      </c>
      <c r="AC30" s="1097" t="s">
        <v>55</v>
      </c>
      <c r="AD30" s="1097" t="s">
        <v>4922</v>
      </c>
      <c r="AE30" s="2153"/>
      <c r="AF30" s="2153"/>
      <c r="AG30" s="2152"/>
      <c r="AH30" s="2153"/>
    </row>
    <row r="31" ht="15.75" customHeight="1">
      <c r="A31" s="630"/>
      <c r="B31" s="621"/>
      <c r="C31" s="623" t="s">
        <v>7956</v>
      </c>
      <c r="D31" s="623"/>
      <c r="E31" s="623"/>
      <c r="F31" s="623"/>
      <c r="G31" s="623"/>
      <c r="H31" s="1428" t="s">
        <v>94</v>
      </c>
      <c r="I31" s="1428" t="s">
        <v>94</v>
      </c>
      <c r="J31" s="1381"/>
      <c r="K31" s="1381"/>
      <c r="L31" s="1125"/>
      <c r="M31" s="621"/>
      <c r="N31" s="621"/>
      <c r="O31" s="621"/>
      <c r="P31" s="621"/>
      <c r="Q31" s="621"/>
      <c r="R31" s="621"/>
      <c r="S31" s="621"/>
      <c r="T31" s="621"/>
      <c r="U31" s="621"/>
      <c r="V31" s="621"/>
      <c r="W31" s="621"/>
      <c r="X31" s="621"/>
      <c r="Y31" s="621"/>
      <c r="Z31" s="621"/>
      <c r="AA31" s="621"/>
      <c r="AB31" s="882" t="s">
        <v>94</v>
      </c>
      <c r="AC31" s="882" t="s">
        <v>55</v>
      </c>
      <c r="AD31" s="882" t="s">
        <v>4922</v>
      </c>
      <c r="AE31" s="2146"/>
      <c r="AF31" s="2146"/>
      <c r="AG31" s="2147"/>
      <c r="AH31" s="2146"/>
    </row>
    <row r="32" ht="15.75" hidden="1" customHeight="1">
      <c r="A32" s="630"/>
      <c r="B32" s="621"/>
      <c r="C32" s="621"/>
      <c r="D32" s="623" t="s">
        <v>7957</v>
      </c>
      <c r="E32" s="623"/>
      <c r="F32" s="623" t="s">
        <v>7951</v>
      </c>
      <c r="G32" s="623" t="s">
        <v>7955</v>
      </c>
      <c r="H32" s="1125"/>
      <c r="I32" s="1505"/>
      <c r="J32" s="1125"/>
      <c r="K32" s="1125"/>
      <c r="L32" s="1125"/>
      <c r="M32" s="621"/>
      <c r="N32" s="621"/>
      <c r="O32" s="621"/>
      <c r="P32" s="621"/>
      <c r="Q32" s="621"/>
      <c r="R32" s="621"/>
      <c r="S32" s="621"/>
      <c r="T32" s="621"/>
      <c r="U32" s="621"/>
      <c r="V32" s="621"/>
      <c r="W32" s="621"/>
      <c r="X32" s="621"/>
      <c r="Y32" s="621"/>
      <c r="Z32" s="621"/>
      <c r="AA32" s="621"/>
      <c r="AB32" s="1097">
        <v>3.0</v>
      </c>
      <c r="AC32" s="1097" t="s">
        <v>55</v>
      </c>
      <c r="AD32" s="1097" t="s">
        <v>4922</v>
      </c>
      <c r="AE32" s="2153"/>
      <c r="AF32" s="2153"/>
      <c r="AG32" s="2152"/>
      <c r="AH32" s="2153"/>
    </row>
    <row r="33" ht="15.75" hidden="1" customHeight="1">
      <c r="A33" s="630"/>
      <c r="B33" s="621"/>
      <c r="C33" s="621"/>
      <c r="D33" s="623" t="s">
        <v>7958</v>
      </c>
      <c r="E33" s="623"/>
      <c r="F33" s="623" t="s">
        <v>7959</v>
      </c>
      <c r="G33" s="623" t="s">
        <v>7955</v>
      </c>
      <c r="H33" s="1125"/>
      <c r="I33" s="1505"/>
      <c r="J33" s="1125"/>
      <c r="K33" s="1125"/>
      <c r="L33" s="1125"/>
      <c r="M33" s="621"/>
      <c r="N33" s="621"/>
      <c r="O33" s="621"/>
      <c r="P33" s="621"/>
      <c r="Q33" s="621"/>
      <c r="R33" s="621"/>
      <c r="S33" s="621"/>
      <c r="T33" s="621"/>
      <c r="U33" s="621"/>
      <c r="V33" s="621"/>
      <c r="W33" s="621"/>
      <c r="X33" s="621"/>
      <c r="Y33" s="621"/>
      <c r="Z33" s="621"/>
      <c r="AA33" s="621"/>
      <c r="AB33" s="1097">
        <v>3.0</v>
      </c>
      <c r="AC33" s="1097" t="s">
        <v>55</v>
      </c>
      <c r="AD33" s="1097" t="s">
        <v>4922</v>
      </c>
      <c r="AE33" s="2153"/>
      <c r="AF33" s="2153"/>
      <c r="AG33" s="2152"/>
      <c r="AH33" s="2153"/>
    </row>
    <row r="34" ht="15.75" customHeight="1">
      <c r="A34" s="630" t="s">
        <v>426</v>
      </c>
      <c r="B34" s="621"/>
      <c r="C34" s="621"/>
      <c r="D34" s="623"/>
      <c r="E34" s="623"/>
      <c r="F34" s="623"/>
      <c r="G34" s="623"/>
      <c r="H34" s="1428" t="s">
        <v>94</v>
      </c>
      <c r="I34" s="1428" t="s">
        <v>94</v>
      </c>
      <c r="J34" s="1381"/>
      <c r="K34" s="1381"/>
      <c r="L34" s="1125"/>
      <c r="M34" s="621"/>
      <c r="N34" s="621"/>
      <c r="O34" s="621"/>
      <c r="P34" s="621"/>
      <c r="Q34" s="621"/>
      <c r="R34" s="621"/>
      <c r="S34" s="621"/>
      <c r="T34" s="621"/>
      <c r="U34" s="621"/>
      <c r="V34" s="621"/>
      <c r="W34" s="621"/>
      <c r="X34" s="621"/>
      <c r="Y34" s="621"/>
      <c r="Z34" s="621"/>
      <c r="AA34" s="621"/>
      <c r="AB34" s="882" t="s">
        <v>94</v>
      </c>
      <c r="AC34" s="882" t="s">
        <v>55</v>
      </c>
      <c r="AD34" s="882" t="s">
        <v>4922</v>
      </c>
      <c r="AE34" s="2146"/>
      <c r="AF34" s="2146"/>
      <c r="AG34" s="2147"/>
      <c r="AH34" s="2146"/>
    </row>
    <row r="35" ht="15.75" customHeight="1">
      <c r="A35" s="630"/>
      <c r="B35" s="623" t="s">
        <v>7960</v>
      </c>
      <c r="C35" s="621"/>
      <c r="D35" s="623"/>
      <c r="E35" s="623"/>
      <c r="F35" s="623"/>
      <c r="G35" s="623"/>
      <c r="H35" s="1428" t="s">
        <v>94</v>
      </c>
      <c r="I35" s="1428" t="s">
        <v>94</v>
      </c>
      <c r="J35" s="1381"/>
      <c r="K35" s="1381"/>
      <c r="L35" s="1125"/>
      <c r="M35" s="621"/>
      <c r="N35" s="621"/>
      <c r="O35" s="621"/>
      <c r="P35" s="621"/>
      <c r="Q35" s="621"/>
      <c r="R35" s="621"/>
      <c r="S35" s="621"/>
      <c r="T35" s="621"/>
      <c r="U35" s="621"/>
      <c r="V35" s="621"/>
      <c r="W35" s="621"/>
      <c r="X35" s="621"/>
      <c r="Y35" s="621"/>
      <c r="Z35" s="621"/>
      <c r="AA35" s="621"/>
      <c r="AB35" s="882" t="s">
        <v>94</v>
      </c>
      <c r="AC35" s="882" t="s">
        <v>55</v>
      </c>
      <c r="AD35" s="882" t="s">
        <v>4922</v>
      </c>
      <c r="AE35" s="2146"/>
      <c r="AF35" s="2146"/>
      <c r="AG35" s="2147"/>
      <c r="AH35" s="2146"/>
    </row>
    <row r="36" ht="15.75" hidden="1" customHeight="1">
      <c r="A36" s="630"/>
      <c r="B36" s="621"/>
      <c r="C36" s="2163" t="s">
        <v>7961</v>
      </c>
      <c r="D36" s="623"/>
      <c r="E36" s="623"/>
      <c r="F36" s="623" t="s">
        <v>7962</v>
      </c>
      <c r="G36" s="623" t="s">
        <v>7963</v>
      </c>
      <c r="H36" s="1125"/>
      <c r="I36" s="1505"/>
      <c r="J36" s="1125"/>
      <c r="K36" s="1125"/>
      <c r="L36" s="1125"/>
      <c r="M36" s="621"/>
      <c r="N36" s="621"/>
      <c r="O36" s="621"/>
      <c r="P36" s="621"/>
      <c r="Q36" s="621"/>
      <c r="R36" s="621"/>
      <c r="S36" s="621"/>
      <c r="T36" s="621"/>
      <c r="U36" s="621"/>
      <c r="V36" s="621"/>
      <c r="W36" s="621"/>
      <c r="X36" s="621"/>
      <c r="Y36" s="621"/>
      <c r="Z36" s="621"/>
      <c r="AA36" s="621"/>
      <c r="AB36" s="1097">
        <v>3.0</v>
      </c>
      <c r="AC36" s="1097" t="s">
        <v>55</v>
      </c>
      <c r="AD36" s="1097" t="s">
        <v>4922</v>
      </c>
      <c r="AE36" s="2153"/>
      <c r="AF36" s="2153"/>
      <c r="AG36" s="2152"/>
      <c r="AH36" s="2153"/>
    </row>
    <row r="37" ht="15.75" customHeight="1">
      <c r="A37" s="630"/>
      <c r="B37" s="623" t="s">
        <v>7964</v>
      </c>
      <c r="C37" s="621"/>
      <c r="D37" s="623"/>
      <c r="E37" s="623"/>
      <c r="F37" s="623"/>
      <c r="G37" s="623"/>
      <c r="H37" s="1428" t="s">
        <v>94</v>
      </c>
      <c r="I37" s="1428" t="s">
        <v>94</v>
      </c>
      <c r="J37" s="1381"/>
      <c r="K37" s="1381"/>
      <c r="L37" s="1125"/>
      <c r="M37" s="621"/>
      <c r="N37" s="621"/>
      <c r="O37" s="621"/>
      <c r="P37" s="621"/>
      <c r="Q37" s="621"/>
      <c r="R37" s="621"/>
      <c r="S37" s="621"/>
      <c r="T37" s="621"/>
      <c r="U37" s="621"/>
      <c r="V37" s="621"/>
      <c r="W37" s="621"/>
      <c r="X37" s="621"/>
      <c r="Y37" s="621"/>
      <c r="Z37" s="621"/>
      <c r="AA37" s="621"/>
      <c r="AB37" s="882" t="s">
        <v>94</v>
      </c>
      <c r="AC37" s="882" t="s">
        <v>55</v>
      </c>
      <c r="AD37" s="882" t="s">
        <v>4922</v>
      </c>
      <c r="AE37" s="2146"/>
      <c r="AF37" s="2146"/>
      <c r="AG37" s="2147"/>
      <c r="AH37" s="2146"/>
    </row>
    <row r="38" ht="15.75" customHeight="1">
      <c r="A38" s="630"/>
      <c r="B38" s="621"/>
      <c r="C38" s="623" t="s">
        <v>1612</v>
      </c>
      <c r="D38" s="623"/>
      <c r="E38" s="623"/>
      <c r="F38" s="623"/>
      <c r="G38" s="623"/>
      <c r="H38" s="1428" t="s">
        <v>94</v>
      </c>
      <c r="I38" s="1428" t="s">
        <v>94</v>
      </c>
      <c r="J38" s="1381"/>
      <c r="K38" s="1381"/>
      <c r="L38" s="1125"/>
      <c r="M38" s="621"/>
      <c r="N38" s="621"/>
      <c r="O38" s="621"/>
      <c r="P38" s="621"/>
      <c r="Q38" s="621"/>
      <c r="R38" s="621"/>
      <c r="S38" s="621"/>
      <c r="T38" s="621"/>
      <c r="U38" s="621"/>
      <c r="V38" s="621"/>
      <c r="W38" s="621"/>
      <c r="X38" s="621"/>
      <c r="Y38" s="621"/>
      <c r="Z38" s="621"/>
      <c r="AA38" s="621"/>
      <c r="AB38" s="882" t="s">
        <v>94</v>
      </c>
      <c r="AC38" s="882" t="s">
        <v>55</v>
      </c>
      <c r="AD38" s="882" t="s">
        <v>4922</v>
      </c>
      <c r="AE38" s="2146"/>
      <c r="AF38" s="2146"/>
      <c r="AG38" s="2147"/>
      <c r="AH38" s="2146"/>
    </row>
    <row r="39" ht="15.75" hidden="1" customHeight="1">
      <c r="A39" s="630"/>
      <c r="B39" s="621"/>
      <c r="C39" s="621"/>
      <c r="D39" s="623" t="s">
        <v>2350</v>
      </c>
      <c r="E39" s="623"/>
      <c r="F39" s="623" t="s">
        <v>7965</v>
      </c>
      <c r="G39" s="623" t="s">
        <v>7966</v>
      </c>
      <c r="H39" s="1125"/>
      <c r="I39" s="1505"/>
      <c r="J39" s="1125"/>
      <c r="K39" s="1125"/>
      <c r="L39" s="1125"/>
      <c r="M39" s="621"/>
      <c r="N39" s="621"/>
      <c r="O39" s="621"/>
      <c r="P39" s="621"/>
      <c r="Q39" s="621"/>
      <c r="R39" s="621"/>
      <c r="S39" s="621"/>
      <c r="T39" s="621"/>
      <c r="U39" s="621"/>
      <c r="V39" s="621"/>
      <c r="W39" s="621"/>
      <c r="X39" s="621"/>
      <c r="Y39" s="621"/>
      <c r="Z39" s="621"/>
      <c r="AA39" s="621"/>
      <c r="AB39" s="1097">
        <v>2.0</v>
      </c>
      <c r="AC39" s="1097" t="s">
        <v>55</v>
      </c>
      <c r="AD39" s="1097" t="s">
        <v>4922</v>
      </c>
      <c r="AE39" s="2153"/>
      <c r="AF39" s="2153"/>
      <c r="AG39" s="2152"/>
      <c r="AH39" s="2153"/>
    </row>
    <row r="40" ht="15.75" hidden="1" customHeight="1">
      <c r="A40" s="630"/>
      <c r="B40" s="621"/>
      <c r="C40" s="621"/>
      <c r="D40" s="623" t="s">
        <v>2357</v>
      </c>
      <c r="E40" s="623"/>
      <c r="F40" s="623" t="s">
        <v>7965</v>
      </c>
      <c r="G40" s="623" t="s">
        <v>7966</v>
      </c>
      <c r="H40" s="1125"/>
      <c r="I40" s="1505"/>
      <c r="J40" s="1125"/>
      <c r="K40" s="1125"/>
      <c r="L40" s="1125"/>
      <c r="M40" s="621"/>
      <c r="N40" s="621"/>
      <c r="O40" s="621"/>
      <c r="P40" s="621"/>
      <c r="Q40" s="621"/>
      <c r="R40" s="621"/>
      <c r="S40" s="621"/>
      <c r="T40" s="621"/>
      <c r="U40" s="621"/>
      <c r="V40" s="621"/>
      <c r="W40" s="621"/>
      <c r="X40" s="621"/>
      <c r="Y40" s="621"/>
      <c r="Z40" s="621"/>
      <c r="AA40" s="621"/>
      <c r="AB40" s="1097">
        <v>2.0</v>
      </c>
      <c r="AC40" s="1097" t="s">
        <v>55</v>
      </c>
      <c r="AD40" s="1097" t="s">
        <v>4922</v>
      </c>
      <c r="AE40" s="2153"/>
      <c r="AF40" s="2153"/>
      <c r="AG40" s="2152"/>
      <c r="AH40" s="2153"/>
    </row>
    <row r="41" ht="15.75" hidden="1" customHeight="1">
      <c r="A41" s="630"/>
      <c r="B41" s="621"/>
      <c r="C41" s="621"/>
      <c r="D41" s="623" t="s">
        <v>7967</v>
      </c>
      <c r="E41" s="623"/>
      <c r="F41" s="623" t="s">
        <v>7965</v>
      </c>
      <c r="G41" s="623" t="s">
        <v>7966</v>
      </c>
      <c r="H41" s="1125"/>
      <c r="I41" s="1505"/>
      <c r="J41" s="1125"/>
      <c r="K41" s="1125"/>
      <c r="L41" s="1125"/>
      <c r="M41" s="621"/>
      <c r="N41" s="621"/>
      <c r="O41" s="621"/>
      <c r="P41" s="621"/>
      <c r="Q41" s="621"/>
      <c r="R41" s="621"/>
      <c r="S41" s="621"/>
      <c r="T41" s="621"/>
      <c r="U41" s="621"/>
      <c r="V41" s="621"/>
      <c r="W41" s="621"/>
      <c r="X41" s="621"/>
      <c r="Y41" s="621"/>
      <c r="Z41" s="621"/>
      <c r="AA41" s="621"/>
      <c r="AB41" s="1097">
        <v>2.0</v>
      </c>
      <c r="AC41" s="1097" t="s">
        <v>55</v>
      </c>
      <c r="AD41" s="1097" t="s">
        <v>4922</v>
      </c>
      <c r="AE41" s="2153"/>
      <c r="AF41" s="2153"/>
      <c r="AG41" s="2152"/>
      <c r="AH41" s="2153"/>
    </row>
    <row r="42" ht="15.75" hidden="1" customHeight="1">
      <c r="A42" s="630"/>
      <c r="B42" s="621"/>
      <c r="C42" s="621"/>
      <c r="D42" s="623" t="s">
        <v>7968</v>
      </c>
      <c r="E42" s="623"/>
      <c r="F42" s="623" t="s">
        <v>7965</v>
      </c>
      <c r="G42" s="623" t="s">
        <v>7966</v>
      </c>
      <c r="H42" s="1125"/>
      <c r="I42" s="1505"/>
      <c r="J42" s="1125"/>
      <c r="K42" s="1125"/>
      <c r="L42" s="1125"/>
      <c r="M42" s="621"/>
      <c r="N42" s="621"/>
      <c r="O42" s="621"/>
      <c r="P42" s="621"/>
      <c r="Q42" s="621"/>
      <c r="R42" s="621"/>
      <c r="S42" s="621"/>
      <c r="T42" s="621"/>
      <c r="U42" s="621"/>
      <c r="V42" s="621"/>
      <c r="W42" s="621"/>
      <c r="X42" s="621"/>
      <c r="Y42" s="621"/>
      <c r="Z42" s="621"/>
      <c r="AA42" s="621"/>
      <c r="AB42" s="1097">
        <v>2.0</v>
      </c>
      <c r="AC42" s="1097" t="s">
        <v>55</v>
      </c>
      <c r="AD42" s="1097" t="s">
        <v>4922</v>
      </c>
      <c r="AE42" s="2153"/>
      <c r="AF42" s="2153"/>
      <c r="AG42" s="2152"/>
      <c r="AH42" s="2153"/>
    </row>
    <row r="43" ht="15.75" hidden="1" customHeight="1">
      <c r="A43" s="630"/>
      <c r="B43" s="621"/>
      <c r="C43" s="621"/>
      <c r="D43" s="623" t="s">
        <v>7969</v>
      </c>
      <c r="E43" s="623"/>
      <c r="F43" s="623" t="s">
        <v>7965</v>
      </c>
      <c r="G43" s="623" t="s">
        <v>7966</v>
      </c>
      <c r="H43" s="1125"/>
      <c r="I43" s="1505"/>
      <c r="J43" s="1125"/>
      <c r="K43" s="1125"/>
      <c r="L43" s="1125"/>
      <c r="M43" s="621"/>
      <c r="N43" s="621"/>
      <c r="O43" s="621"/>
      <c r="P43" s="621"/>
      <c r="Q43" s="621"/>
      <c r="R43" s="621"/>
      <c r="S43" s="621"/>
      <c r="T43" s="621"/>
      <c r="U43" s="621"/>
      <c r="V43" s="621"/>
      <c r="W43" s="621"/>
      <c r="X43" s="621"/>
      <c r="Y43" s="621"/>
      <c r="Z43" s="621"/>
      <c r="AA43" s="621"/>
      <c r="AB43" s="1097">
        <v>2.0</v>
      </c>
      <c r="AC43" s="1097" t="s">
        <v>55</v>
      </c>
      <c r="AD43" s="1097" t="s">
        <v>4922</v>
      </c>
      <c r="AE43" s="2153"/>
      <c r="AF43" s="2153"/>
      <c r="AG43" s="2152"/>
      <c r="AH43" s="2153"/>
    </row>
    <row r="44" ht="15.75" customHeight="1">
      <c r="A44" s="630"/>
      <c r="B44" s="621"/>
      <c r="C44" s="623" t="s">
        <v>7970</v>
      </c>
      <c r="D44" s="623"/>
      <c r="E44" s="623"/>
      <c r="F44" s="623"/>
      <c r="G44" s="623"/>
      <c r="H44" s="1428" t="s">
        <v>94</v>
      </c>
      <c r="I44" s="1428" t="s">
        <v>94</v>
      </c>
      <c r="J44" s="1381"/>
      <c r="K44" s="1381"/>
      <c r="L44" s="1125"/>
      <c r="M44" s="621"/>
      <c r="N44" s="621"/>
      <c r="O44" s="621"/>
      <c r="P44" s="621"/>
      <c r="Q44" s="621"/>
      <c r="R44" s="621"/>
      <c r="S44" s="621"/>
      <c r="T44" s="621"/>
      <c r="U44" s="621"/>
      <c r="V44" s="621"/>
      <c r="W44" s="621"/>
      <c r="X44" s="621"/>
      <c r="Y44" s="621"/>
      <c r="Z44" s="621"/>
      <c r="AA44" s="621"/>
      <c r="AB44" s="882" t="s">
        <v>94</v>
      </c>
      <c r="AC44" s="882" t="s">
        <v>55</v>
      </c>
      <c r="AD44" s="882" t="s">
        <v>4922</v>
      </c>
      <c r="AE44" s="2146"/>
      <c r="AF44" s="2146"/>
      <c r="AG44" s="2147"/>
      <c r="AH44" s="2146"/>
    </row>
    <row r="45" ht="15.75" hidden="1" customHeight="1">
      <c r="A45" s="630"/>
      <c r="B45" s="621"/>
      <c r="C45" s="621"/>
      <c r="D45" s="623" t="s">
        <v>7971</v>
      </c>
      <c r="E45" s="623"/>
      <c r="F45" s="623" t="s">
        <v>7965</v>
      </c>
      <c r="G45" s="623" t="s">
        <v>7972</v>
      </c>
      <c r="H45" s="1125"/>
      <c r="I45" s="1505"/>
      <c r="J45" s="1125"/>
      <c r="K45" s="1125"/>
      <c r="L45" s="1125"/>
      <c r="M45" s="621"/>
      <c r="N45" s="621"/>
      <c r="O45" s="621"/>
      <c r="P45" s="621"/>
      <c r="Q45" s="621"/>
      <c r="R45" s="621"/>
      <c r="S45" s="621"/>
      <c r="T45" s="621"/>
      <c r="U45" s="621"/>
      <c r="V45" s="621"/>
      <c r="W45" s="621"/>
      <c r="X45" s="621"/>
      <c r="Y45" s="621"/>
      <c r="Z45" s="621"/>
      <c r="AA45" s="621"/>
      <c r="AB45" s="1097">
        <v>3.0</v>
      </c>
      <c r="AC45" s="1097" t="s">
        <v>55</v>
      </c>
      <c r="AD45" s="1097" t="s">
        <v>4922</v>
      </c>
      <c r="AE45" s="2153"/>
      <c r="AF45" s="2153"/>
      <c r="AG45" s="2152"/>
      <c r="AH45" s="2153"/>
    </row>
    <row r="46" ht="15.75" customHeight="1">
      <c r="A46" s="630"/>
      <c r="B46" s="623" t="s">
        <v>7973</v>
      </c>
      <c r="C46" s="621"/>
      <c r="D46" s="623"/>
      <c r="E46" s="623"/>
      <c r="F46" s="623"/>
      <c r="G46" s="623"/>
      <c r="H46" s="1428" t="s">
        <v>94</v>
      </c>
      <c r="I46" s="1428" t="s">
        <v>94</v>
      </c>
      <c r="J46" s="1381"/>
      <c r="K46" s="1381"/>
      <c r="L46" s="1125"/>
      <c r="M46" s="621"/>
      <c r="N46" s="621"/>
      <c r="O46" s="621"/>
      <c r="P46" s="621"/>
      <c r="Q46" s="621"/>
      <c r="R46" s="621"/>
      <c r="S46" s="621"/>
      <c r="T46" s="621"/>
      <c r="U46" s="621"/>
      <c r="V46" s="621"/>
      <c r="W46" s="621"/>
      <c r="X46" s="621"/>
      <c r="Y46" s="621"/>
      <c r="Z46" s="621"/>
      <c r="AA46" s="621"/>
      <c r="AB46" s="882" t="s">
        <v>94</v>
      </c>
      <c r="AC46" s="882" t="s">
        <v>55</v>
      </c>
      <c r="AD46" s="882" t="s">
        <v>4922</v>
      </c>
      <c r="AE46" s="2146"/>
      <c r="AF46" s="2146"/>
      <c r="AG46" s="2147"/>
      <c r="AH46" s="2146"/>
    </row>
    <row r="47" ht="15.75" hidden="1" customHeight="1">
      <c r="A47" s="630"/>
      <c r="B47" s="621"/>
      <c r="C47" s="623" t="s">
        <v>7974</v>
      </c>
      <c r="D47" s="623"/>
      <c r="E47" s="623"/>
      <c r="F47" s="623" t="s">
        <v>7975</v>
      </c>
      <c r="G47" s="623" t="s">
        <v>7972</v>
      </c>
      <c r="H47" s="1125"/>
      <c r="I47" s="1505"/>
      <c r="J47" s="1125"/>
      <c r="K47" s="1125"/>
      <c r="L47" s="1125"/>
      <c r="M47" s="621"/>
      <c r="N47" s="621"/>
      <c r="O47" s="621"/>
      <c r="P47" s="621"/>
      <c r="Q47" s="621"/>
      <c r="R47" s="621"/>
      <c r="S47" s="621"/>
      <c r="T47" s="621"/>
      <c r="U47" s="621"/>
      <c r="V47" s="621"/>
      <c r="W47" s="621"/>
      <c r="X47" s="621"/>
      <c r="Y47" s="621"/>
      <c r="Z47" s="621"/>
      <c r="AA47" s="621"/>
      <c r="AB47" s="1097">
        <v>2.0</v>
      </c>
      <c r="AC47" s="1097" t="s">
        <v>55</v>
      </c>
      <c r="AD47" s="1097" t="s">
        <v>4922</v>
      </c>
      <c r="AE47" s="2153"/>
      <c r="AF47" s="2153"/>
      <c r="AG47" s="2152"/>
      <c r="AH47" s="2153"/>
    </row>
    <row r="48" ht="15.75" hidden="1" customHeight="1">
      <c r="A48" s="630"/>
      <c r="B48" s="621"/>
      <c r="C48" s="623" t="s">
        <v>7976</v>
      </c>
      <c r="D48" s="623"/>
      <c r="E48" s="623"/>
      <c r="F48" s="623" t="s">
        <v>7977</v>
      </c>
      <c r="G48" s="623" t="s">
        <v>7978</v>
      </c>
      <c r="H48" s="1125"/>
      <c r="I48" s="1505"/>
      <c r="J48" s="1125"/>
      <c r="K48" s="1125"/>
      <c r="L48" s="1125"/>
      <c r="M48" s="621"/>
      <c r="N48" s="621"/>
      <c r="O48" s="621"/>
      <c r="P48" s="621"/>
      <c r="Q48" s="621"/>
      <c r="R48" s="621"/>
      <c r="S48" s="621"/>
      <c r="T48" s="621"/>
      <c r="U48" s="621"/>
      <c r="V48" s="621"/>
      <c r="W48" s="621"/>
      <c r="X48" s="621"/>
      <c r="Y48" s="621"/>
      <c r="Z48" s="621"/>
      <c r="AA48" s="621"/>
      <c r="AB48" s="1097">
        <v>2.0</v>
      </c>
      <c r="AC48" s="1097" t="s">
        <v>55</v>
      </c>
      <c r="AD48" s="1097" t="s">
        <v>4922</v>
      </c>
      <c r="AE48" s="2164"/>
      <c r="AF48" s="2153"/>
      <c r="AG48" s="2152"/>
      <c r="AH48" s="2153"/>
    </row>
    <row r="49" ht="15.75" hidden="1" customHeight="1">
      <c r="A49" s="630"/>
      <c r="B49" s="621"/>
      <c r="C49" s="623" t="s">
        <v>148</v>
      </c>
      <c r="D49" s="623" t="s">
        <v>7974</v>
      </c>
      <c r="E49" s="623"/>
      <c r="F49" s="623" t="s">
        <v>7975</v>
      </c>
      <c r="G49" s="623" t="s">
        <v>7966</v>
      </c>
      <c r="H49" s="1125"/>
      <c r="I49" s="1505"/>
      <c r="J49" s="1125"/>
      <c r="K49" s="1125"/>
      <c r="L49" s="1125"/>
      <c r="M49" s="621"/>
      <c r="N49" s="621"/>
      <c r="O49" s="621"/>
      <c r="P49" s="621"/>
      <c r="Q49" s="621"/>
      <c r="R49" s="621"/>
      <c r="S49" s="621"/>
      <c r="T49" s="621"/>
      <c r="U49" s="621"/>
      <c r="V49" s="621"/>
      <c r="W49" s="621"/>
      <c r="X49" s="621"/>
      <c r="Y49" s="621"/>
      <c r="Z49" s="621"/>
      <c r="AA49" s="621"/>
      <c r="AB49" s="1097">
        <v>2.0</v>
      </c>
      <c r="AC49" s="1097" t="s">
        <v>55</v>
      </c>
      <c r="AD49" s="1097" t="s">
        <v>4922</v>
      </c>
      <c r="AE49" s="2146"/>
      <c r="AF49" s="2146" t="s">
        <v>7979</v>
      </c>
      <c r="AG49" s="2152"/>
      <c r="AH49" s="2153"/>
    </row>
    <row r="50" ht="15.75" hidden="1" customHeight="1">
      <c r="A50" s="630"/>
      <c r="B50" s="621"/>
      <c r="C50" s="621"/>
      <c r="D50" s="623" t="s">
        <v>7976</v>
      </c>
      <c r="E50" s="623"/>
      <c r="F50" s="623" t="s">
        <v>7977</v>
      </c>
      <c r="G50" s="623" t="s">
        <v>7980</v>
      </c>
      <c r="H50" s="1125"/>
      <c r="I50" s="1505"/>
      <c r="J50" s="1125"/>
      <c r="K50" s="1125"/>
      <c r="L50" s="1125"/>
      <c r="M50" s="621"/>
      <c r="N50" s="621"/>
      <c r="O50" s="621"/>
      <c r="P50" s="621"/>
      <c r="Q50" s="621"/>
      <c r="R50" s="621"/>
      <c r="S50" s="621"/>
      <c r="T50" s="621"/>
      <c r="U50" s="621"/>
      <c r="V50" s="621"/>
      <c r="W50" s="621"/>
      <c r="X50" s="621"/>
      <c r="Y50" s="621"/>
      <c r="Z50" s="621"/>
      <c r="AA50" s="621"/>
      <c r="AB50" s="1097">
        <v>2.0</v>
      </c>
      <c r="AC50" s="1097" t="s">
        <v>55</v>
      </c>
      <c r="AD50" s="1097" t="s">
        <v>4922</v>
      </c>
      <c r="AE50" s="2146"/>
      <c r="AF50" s="2146" t="s">
        <v>7981</v>
      </c>
      <c r="AG50" s="2152"/>
      <c r="AH50" s="2153"/>
    </row>
    <row r="51" ht="15.75" customHeight="1">
      <c r="A51" s="530" t="s">
        <v>7982</v>
      </c>
      <c r="B51" s="2158"/>
      <c r="C51" s="2158"/>
      <c r="D51" s="1766"/>
      <c r="E51" s="1766"/>
      <c r="F51" s="1766"/>
      <c r="G51" s="1766"/>
      <c r="H51" s="2159"/>
      <c r="I51" s="2159"/>
      <c r="J51" s="2158"/>
      <c r="K51" s="2158"/>
      <c r="L51" s="2158"/>
      <c r="M51" s="2158"/>
      <c r="N51" s="2158"/>
      <c r="O51" s="2158"/>
      <c r="P51" s="2158"/>
      <c r="Q51" s="2158"/>
      <c r="R51" s="2158"/>
      <c r="S51" s="2158"/>
      <c r="T51" s="2158"/>
      <c r="U51" s="2158"/>
      <c r="V51" s="2158"/>
      <c r="W51" s="2158"/>
      <c r="X51" s="2158"/>
      <c r="Y51" s="2158"/>
      <c r="Z51" s="2158"/>
      <c r="AA51" s="2158"/>
      <c r="AB51" s="2158"/>
      <c r="AC51" s="2158"/>
      <c r="AD51" s="2158"/>
      <c r="AE51" s="2165"/>
      <c r="AF51" s="2160"/>
      <c r="AG51" s="2161"/>
      <c r="AH51" s="2160"/>
    </row>
    <row r="52" ht="15.75" customHeight="1">
      <c r="A52" s="617" t="s">
        <v>7982</v>
      </c>
      <c r="B52" s="618"/>
      <c r="C52" s="2166"/>
      <c r="D52" s="618"/>
      <c r="E52" s="618"/>
      <c r="F52" s="2167"/>
      <c r="G52" s="618"/>
      <c r="H52" s="2166"/>
      <c r="I52" s="2166"/>
      <c r="J52" s="2166"/>
      <c r="K52" s="2166"/>
      <c r="L52" s="2166"/>
      <c r="M52" s="2166"/>
      <c r="N52" s="2166"/>
      <c r="O52" s="2166"/>
      <c r="P52" s="2166"/>
      <c r="Q52" s="2166"/>
      <c r="R52" s="2166"/>
      <c r="S52" s="2166"/>
      <c r="T52" s="2166"/>
      <c r="U52" s="2166"/>
      <c r="V52" s="2166"/>
      <c r="W52" s="2166"/>
      <c r="X52" s="2166"/>
      <c r="Y52" s="2166"/>
      <c r="Z52" s="2166"/>
      <c r="AA52" s="2166"/>
      <c r="AB52" s="1797" t="s">
        <v>94</v>
      </c>
      <c r="AC52" s="1798" t="s">
        <v>55</v>
      </c>
      <c r="AD52" s="2168" t="s">
        <v>437</v>
      </c>
      <c r="AE52" s="2166"/>
      <c r="AF52" s="2166"/>
      <c r="AG52" s="2169"/>
      <c r="AH52" s="2166"/>
    </row>
    <row r="53" ht="15.75" customHeight="1">
      <c r="A53" s="621" t="s">
        <v>7983</v>
      </c>
      <c r="B53" s="620"/>
      <c r="C53" s="158"/>
      <c r="D53" s="620"/>
      <c r="E53" s="620"/>
      <c r="F53" s="641" t="s">
        <v>7984</v>
      </c>
      <c r="G53" s="620"/>
      <c r="H53" s="1428" t="s">
        <v>94</v>
      </c>
      <c r="I53" s="1428" t="s">
        <v>94</v>
      </c>
      <c r="J53" s="158"/>
      <c r="K53" s="158"/>
      <c r="L53" s="158"/>
      <c r="M53" s="620"/>
      <c r="N53" s="620"/>
      <c r="O53" s="158"/>
      <c r="P53" s="158"/>
      <c r="Q53" s="158"/>
      <c r="R53" s="158"/>
      <c r="S53" s="158"/>
      <c r="T53" s="158"/>
      <c r="U53" s="158"/>
      <c r="V53" s="620"/>
      <c r="W53" s="158"/>
      <c r="X53" s="158"/>
      <c r="Y53" s="158"/>
      <c r="Z53" s="620"/>
      <c r="AA53" s="158"/>
      <c r="AB53" s="2170" t="s">
        <v>94</v>
      </c>
      <c r="AC53" s="1096" t="s">
        <v>55</v>
      </c>
      <c r="AD53" s="2171" t="s">
        <v>437</v>
      </c>
      <c r="AE53" s="809"/>
      <c r="AF53" s="1326" t="s">
        <v>7985</v>
      </c>
      <c r="AG53" s="2172"/>
      <c r="AH53" s="809"/>
    </row>
    <row r="54" ht="15.75" customHeight="1">
      <c r="A54" s="620"/>
      <c r="B54" s="621" t="s">
        <v>7986</v>
      </c>
      <c r="C54" s="158"/>
      <c r="D54" s="620"/>
      <c r="E54" s="620"/>
      <c r="F54" s="809"/>
      <c r="G54" s="620"/>
      <c r="H54" s="1428" t="s">
        <v>94</v>
      </c>
      <c r="I54" s="1428" t="s">
        <v>94</v>
      </c>
      <c r="J54" s="809"/>
      <c r="K54" s="809"/>
      <c r="L54" s="809"/>
      <c r="M54" s="809"/>
      <c r="N54" s="809"/>
      <c r="O54" s="809"/>
      <c r="P54" s="809"/>
      <c r="Q54" s="809"/>
      <c r="R54" s="809"/>
      <c r="S54" s="809"/>
      <c r="T54" s="809"/>
      <c r="U54" s="809"/>
      <c r="V54" s="809"/>
      <c r="W54" s="809"/>
      <c r="X54" s="809"/>
      <c r="Y54" s="809"/>
      <c r="Z54" s="809"/>
      <c r="AA54" s="809"/>
      <c r="AB54" s="882" t="s">
        <v>94</v>
      </c>
      <c r="AC54" s="1096" t="s">
        <v>55</v>
      </c>
      <c r="AD54" s="2171" t="s">
        <v>437</v>
      </c>
      <c r="AE54" s="809"/>
      <c r="AF54" s="809"/>
      <c r="AG54" s="2172"/>
      <c r="AH54" s="809"/>
    </row>
    <row r="55" ht="15.75" customHeight="1">
      <c r="A55" s="621"/>
      <c r="B55" s="621"/>
      <c r="C55" s="621" t="s">
        <v>7987</v>
      </c>
      <c r="D55" s="636"/>
      <c r="E55" s="633" t="s">
        <v>7988</v>
      </c>
      <c r="F55" s="633" t="s">
        <v>7989</v>
      </c>
      <c r="G55" s="623" t="s">
        <v>7990</v>
      </c>
      <c r="H55" s="2173"/>
      <c r="I55" s="2173"/>
      <c r="J55" s="2174" t="s">
        <v>58</v>
      </c>
      <c r="K55" s="2174" t="s">
        <v>58</v>
      </c>
      <c r="L55" s="641"/>
      <c r="M55" s="641"/>
      <c r="N55" s="641"/>
      <c r="O55" s="641"/>
      <c r="P55" s="641"/>
      <c r="Q55" s="641"/>
      <c r="R55" s="641"/>
      <c r="S55" s="641"/>
      <c r="T55" s="641"/>
      <c r="U55" s="641"/>
      <c r="V55" s="641"/>
      <c r="W55" s="641"/>
      <c r="X55" s="641"/>
      <c r="Y55" s="641"/>
      <c r="Z55" s="641"/>
      <c r="AA55" s="641"/>
      <c r="AB55" s="665">
        <v>1.0</v>
      </c>
      <c r="AC55" s="1096" t="s">
        <v>55</v>
      </c>
      <c r="AD55" s="2171" t="s">
        <v>437</v>
      </c>
      <c r="AE55" s="652"/>
      <c r="AF55" s="642" t="s">
        <v>7991</v>
      </c>
      <c r="AG55" s="2175"/>
      <c r="AH55" s="641"/>
    </row>
    <row r="56" ht="15.75" customHeight="1">
      <c r="A56" s="621"/>
      <c r="B56" s="621"/>
      <c r="C56" s="621" t="s">
        <v>7992</v>
      </c>
      <c r="D56" s="636"/>
      <c r="E56" s="633" t="s">
        <v>7993</v>
      </c>
      <c r="F56" s="642" t="s">
        <v>7994</v>
      </c>
      <c r="G56" s="623" t="s">
        <v>7995</v>
      </c>
      <c r="H56" s="2162"/>
      <c r="I56" s="2173"/>
      <c r="J56" s="2174" t="s">
        <v>58</v>
      </c>
      <c r="K56" s="2174" t="s">
        <v>58</v>
      </c>
      <c r="L56" s="641"/>
      <c r="M56" s="621"/>
      <c r="N56" s="621"/>
      <c r="O56" s="641"/>
      <c r="P56" s="641"/>
      <c r="Q56" s="641"/>
      <c r="R56" s="641"/>
      <c r="S56" s="641"/>
      <c r="T56" s="641"/>
      <c r="U56" s="641"/>
      <c r="V56" s="621"/>
      <c r="W56" s="641"/>
      <c r="X56" s="641"/>
      <c r="Y56" s="641"/>
      <c r="Z56" s="621"/>
      <c r="AA56" s="641"/>
      <c r="AB56" s="665">
        <v>1.0</v>
      </c>
      <c r="AC56" s="1096" t="s">
        <v>55</v>
      </c>
      <c r="AD56" s="2171" t="s">
        <v>437</v>
      </c>
      <c r="AE56" s="641"/>
      <c r="AF56" s="641"/>
      <c r="AG56" s="2175"/>
      <c r="AH56" s="641"/>
    </row>
    <row r="57" ht="15.75" customHeight="1">
      <c r="A57" s="620"/>
      <c r="B57" s="620"/>
      <c r="C57" s="621" t="s">
        <v>7996</v>
      </c>
      <c r="D57" s="158"/>
      <c r="E57" s="158"/>
      <c r="F57" s="809"/>
      <c r="G57" s="620"/>
      <c r="H57" s="1428" t="s">
        <v>94</v>
      </c>
      <c r="I57" s="1428" t="s">
        <v>94</v>
      </c>
      <c r="J57" s="809"/>
      <c r="K57" s="809"/>
      <c r="L57" s="809"/>
      <c r="M57" s="809"/>
      <c r="N57" s="809"/>
      <c r="O57" s="809"/>
      <c r="P57" s="809"/>
      <c r="Q57" s="809"/>
      <c r="R57" s="809"/>
      <c r="S57" s="809"/>
      <c r="T57" s="809"/>
      <c r="U57" s="809"/>
      <c r="V57" s="809"/>
      <c r="W57" s="809"/>
      <c r="X57" s="809"/>
      <c r="Y57" s="809"/>
      <c r="Z57" s="809"/>
      <c r="AA57" s="809"/>
      <c r="AB57" s="665" t="s">
        <v>94</v>
      </c>
      <c r="AC57" s="1096" t="s">
        <v>55</v>
      </c>
      <c r="AD57" s="2171" t="s">
        <v>437</v>
      </c>
      <c r="AE57" s="809"/>
      <c r="AF57" s="809"/>
      <c r="AG57" s="2172"/>
      <c r="AH57" s="809"/>
    </row>
    <row r="58" ht="15.75" customHeight="1">
      <c r="A58" s="621"/>
      <c r="B58" s="621"/>
      <c r="C58" s="621"/>
      <c r="D58" s="633" t="s">
        <v>7997</v>
      </c>
      <c r="E58" s="633" t="s">
        <v>7998</v>
      </c>
      <c r="F58" s="642" t="s">
        <v>7999</v>
      </c>
      <c r="G58" s="623" t="s">
        <v>8000</v>
      </c>
      <c r="H58" s="2173"/>
      <c r="I58" s="2173"/>
      <c r="J58" s="2174" t="s">
        <v>58</v>
      </c>
      <c r="K58" s="2174" t="s">
        <v>58</v>
      </c>
      <c r="L58" s="641"/>
      <c r="M58" s="641"/>
      <c r="N58" s="641"/>
      <c r="O58" s="641"/>
      <c r="P58" s="641"/>
      <c r="Q58" s="641"/>
      <c r="R58" s="641"/>
      <c r="S58" s="641"/>
      <c r="T58" s="641"/>
      <c r="U58" s="641"/>
      <c r="V58" s="641"/>
      <c r="W58" s="641"/>
      <c r="X58" s="641"/>
      <c r="Y58" s="641"/>
      <c r="Z58" s="641"/>
      <c r="AA58" s="641"/>
      <c r="AB58" s="665">
        <v>1.0</v>
      </c>
      <c r="AC58" s="1096" t="s">
        <v>55</v>
      </c>
      <c r="AD58" s="2171" t="s">
        <v>437</v>
      </c>
      <c r="AE58" s="661"/>
      <c r="AF58" s="641"/>
      <c r="AG58" s="1117"/>
      <c r="AH58" s="641"/>
    </row>
    <row r="59" ht="15.75" customHeight="1">
      <c r="A59" s="621"/>
      <c r="B59" s="621"/>
      <c r="C59" s="621"/>
      <c r="D59" s="633" t="s">
        <v>8001</v>
      </c>
      <c r="E59" s="633" t="s">
        <v>8002</v>
      </c>
      <c r="F59" s="642" t="s">
        <v>7999</v>
      </c>
      <c r="G59" s="623" t="s">
        <v>8003</v>
      </c>
      <c r="H59" s="2173"/>
      <c r="I59" s="2173"/>
      <c r="J59" s="2174" t="s">
        <v>58</v>
      </c>
      <c r="K59" s="2174" t="s">
        <v>58</v>
      </c>
      <c r="L59" s="641"/>
      <c r="M59" s="641"/>
      <c r="N59" s="641"/>
      <c r="O59" s="641"/>
      <c r="P59" s="641"/>
      <c r="Q59" s="641"/>
      <c r="R59" s="641"/>
      <c r="S59" s="641"/>
      <c r="T59" s="641"/>
      <c r="U59" s="641"/>
      <c r="V59" s="641"/>
      <c r="W59" s="641"/>
      <c r="X59" s="641"/>
      <c r="Y59" s="641"/>
      <c r="Z59" s="641"/>
      <c r="AA59" s="641"/>
      <c r="AB59" s="665">
        <v>1.0</v>
      </c>
      <c r="AC59" s="1096" t="s">
        <v>55</v>
      </c>
      <c r="AD59" s="2171" t="s">
        <v>437</v>
      </c>
      <c r="AE59" s="641"/>
      <c r="AF59" s="641"/>
      <c r="AG59" s="2175"/>
      <c r="AH59" s="641"/>
    </row>
    <row r="60" ht="15.75" hidden="1" customHeight="1">
      <c r="A60" s="620"/>
      <c r="B60" s="620"/>
      <c r="C60" s="620"/>
      <c r="D60" s="633" t="s">
        <v>8004</v>
      </c>
      <c r="E60" s="633" t="s">
        <v>8005</v>
      </c>
      <c r="F60" s="994" t="s">
        <v>8006</v>
      </c>
      <c r="G60" s="994" t="s">
        <v>8007</v>
      </c>
      <c r="H60" s="1514"/>
      <c r="I60" s="1514"/>
      <c r="J60" s="2174" t="s">
        <v>58</v>
      </c>
      <c r="K60" s="2174" t="s">
        <v>58</v>
      </c>
      <c r="L60" s="809"/>
      <c r="M60" s="809"/>
      <c r="N60" s="809"/>
      <c r="O60" s="809"/>
      <c r="P60" s="809"/>
      <c r="Q60" s="809"/>
      <c r="R60" s="809"/>
      <c r="S60" s="809"/>
      <c r="T60" s="809"/>
      <c r="U60" s="809"/>
      <c r="V60" s="809"/>
      <c r="W60" s="809"/>
      <c r="X60" s="809"/>
      <c r="Y60" s="809"/>
      <c r="Z60" s="809"/>
      <c r="AA60" s="809"/>
      <c r="AB60" s="664">
        <v>3.0</v>
      </c>
      <c r="AC60" s="1096" t="s">
        <v>55</v>
      </c>
      <c r="AD60" s="2171" t="s">
        <v>437</v>
      </c>
      <c r="AE60" s="809"/>
      <c r="AF60" s="809"/>
      <c r="AG60" s="2172"/>
      <c r="AH60" s="809"/>
    </row>
    <row r="61" ht="15.75" hidden="1" customHeight="1">
      <c r="A61" s="620"/>
      <c r="B61" s="620"/>
      <c r="C61" s="621" t="s">
        <v>8008</v>
      </c>
      <c r="D61" s="620"/>
      <c r="E61" s="158"/>
      <c r="F61" s="1004" t="s">
        <v>8009</v>
      </c>
      <c r="G61" s="994" t="s">
        <v>8010</v>
      </c>
      <c r="H61" s="1514"/>
      <c r="I61" s="1514"/>
      <c r="J61" s="2174" t="s">
        <v>58</v>
      </c>
      <c r="K61" s="2174" t="s">
        <v>58</v>
      </c>
      <c r="L61" s="809"/>
      <c r="M61" s="809"/>
      <c r="N61" s="809"/>
      <c r="O61" s="809"/>
      <c r="P61" s="809"/>
      <c r="Q61" s="809"/>
      <c r="R61" s="809"/>
      <c r="S61" s="809"/>
      <c r="T61" s="809"/>
      <c r="U61" s="809"/>
      <c r="V61" s="809"/>
      <c r="W61" s="809"/>
      <c r="X61" s="809"/>
      <c r="Y61" s="809"/>
      <c r="Z61" s="809"/>
      <c r="AA61" s="809"/>
      <c r="AB61" s="664">
        <v>3.0</v>
      </c>
      <c r="AC61" s="1096" t="s">
        <v>55</v>
      </c>
      <c r="AD61" s="2171" t="s">
        <v>437</v>
      </c>
      <c r="AE61" s="809"/>
      <c r="AF61" s="642" t="s">
        <v>8011</v>
      </c>
      <c r="AG61" s="2172"/>
      <c r="AH61" s="809"/>
    </row>
    <row r="62" ht="15.75" customHeight="1">
      <c r="A62" s="621"/>
      <c r="B62" s="621"/>
      <c r="C62" s="621" t="s">
        <v>8012</v>
      </c>
      <c r="D62" s="636"/>
      <c r="E62" s="633" t="s">
        <v>8013</v>
      </c>
      <c r="F62" s="642" t="s">
        <v>8014</v>
      </c>
      <c r="G62" s="623" t="s">
        <v>8015</v>
      </c>
      <c r="H62" s="2173"/>
      <c r="I62" s="2173"/>
      <c r="J62" s="2174" t="s">
        <v>58</v>
      </c>
      <c r="K62" s="2174" t="s">
        <v>58</v>
      </c>
      <c r="L62" s="641"/>
      <c r="M62" s="641"/>
      <c r="N62" s="641"/>
      <c r="O62" s="641"/>
      <c r="P62" s="641"/>
      <c r="Q62" s="641"/>
      <c r="R62" s="641"/>
      <c r="S62" s="641"/>
      <c r="T62" s="641"/>
      <c r="U62" s="641"/>
      <c r="V62" s="641"/>
      <c r="W62" s="641"/>
      <c r="X62" s="641"/>
      <c r="Y62" s="641"/>
      <c r="Z62" s="641"/>
      <c r="AA62" s="641"/>
      <c r="AB62" s="665">
        <v>1.0</v>
      </c>
      <c r="AC62" s="1096" t="s">
        <v>55</v>
      </c>
      <c r="AD62" s="2171" t="s">
        <v>437</v>
      </c>
      <c r="AE62" s="641"/>
      <c r="AF62" s="661"/>
      <c r="AG62" s="2175"/>
      <c r="AH62" s="641"/>
    </row>
    <row r="63" ht="15.75" customHeight="1">
      <c r="A63" s="620"/>
      <c r="B63" s="621" t="s">
        <v>8016</v>
      </c>
      <c r="C63" s="620"/>
      <c r="D63" s="158"/>
      <c r="E63" s="158"/>
      <c r="F63" s="809"/>
      <c r="G63" s="620"/>
      <c r="H63" s="1428" t="s">
        <v>94</v>
      </c>
      <c r="I63" s="1428" t="s">
        <v>94</v>
      </c>
      <c r="J63" s="809"/>
      <c r="K63" s="809"/>
      <c r="L63" s="809"/>
      <c r="M63" s="620"/>
      <c r="N63" s="620"/>
      <c r="O63" s="809"/>
      <c r="P63" s="809"/>
      <c r="Q63" s="809"/>
      <c r="R63" s="809"/>
      <c r="S63" s="809"/>
      <c r="T63" s="809"/>
      <c r="U63" s="809"/>
      <c r="V63" s="620"/>
      <c r="W63" s="809"/>
      <c r="X63" s="809"/>
      <c r="Y63" s="809"/>
      <c r="Z63" s="620"/>
      <c r="AA63" s="809"/>
      <c r="AB63" s="665" t="s">
        <v>94</v>
      </c>
      <c r="AC63" s="1096" t="s">
        <v>55</v>
      </c>
      <c r="AD63" s="2171" t="s">
        <v>437</v>
      </c>
      <c r="AE63" s="809"/>
      <c r="AF63" s="809"/>
      <c r="AG63" s="2172"/>
      <c r="AH63" s="809"/>
    </row>
    <row r="64" ht="15.75" customHeight="1">
      <c r="A64" s="621"/>
      <c r="B64" s="621"/>
      <c r="C64" s="621" t="s">
        <v>8017</v>
      </c>
      <c r="D64" s="636"/>
      <c r="E64" s="636"/>
      <c r="F64" s="642" t="s">
        <v>8018</v>
      </c>
      <c r="G64" s="623" t="s">
        <v>8019</v>
      </c>
      <c r="H64" s="844"/>
      <c r="I64" s="2173"/>
      <c r="J64" s="2176" t="s">
        <v>58</v>
      </c>
      <c r="K64" s="2174" t="s">
        <v>58</v>
      </c>
      <c r="L64" s="636"/>
      <c r="M64" s="636"/>
      <c r="N64" s="636"/>
      <c r="O64" s="636"/>
      <c r="P64" s="636"/>
      <c r="Q64" s="636"/>
      <c r="R64" s="636"/>
      <c r="S64" s="636"/>
      <c r="T64" s="636"/>
      <c r="U64" s="636"/>
      <c r="V64" s="636"/>
      <c r="W64" s="636"/>
      <c r="X64" s="636"/>
      <c r="Y64" s="636"/>
      <c r="Z64" s="636"/>
      <c r="AA64" s="636"/>
      <c r="AB64" s="2170">
        <v>1.0</v>
      </c>
      <c r="AC64" s="1096" t="s">
        <v>55</v>
      </c>
      <c r="AD64" s="2171" t="s">
        <v>437</v>
      </c>
      <c r="AE64" s="641"/>
      <c r="AF64" s="661" t="s">
        <v>8020</v>
      </c>
      <c r="AG64" s="2175"/>
      <c r="AH64" s="641"/>
    </row>
    <row r="65" ht="15.75" customHeight="1">
      <c r="A65" s="1729" t="s">
        <v>8021</v>
      </c>
      <c r="B65" s="809"/>
      <c r="C65" s="809"/>
      <c r="D65" s="809"/>
      <c r="E65" s="809"/>
      <c r="F65" s="809"/>
      <c r="G65" s="809"/>
      <c r="H65" s="1428" t="s">
        <v>94</v>
      </c>
      <c r="I65" s="1428" t="s">
        <v>94</v>
      </c>
      <c r="J65" s="158"/>
      <c r="K65" s="158"/>
      <c r="L65" s="158"/>
      <c r="M65" s="158"/>
      <c r="N65" s="158"/>
      <c r="O65" s="158"/>
      <c r="P65" s="158"/>
      <c r="Q65" s="158"/>
      <c r="R65" s="158"/>
      <c r="S65" s="158"/>
      <c r="T65" s="158"/>
      <c r="U65" s="158"/>
      <c r="V65" s="158"/>
      <c r="W65" s="158"/>
      <c r="X65" s="158"/>
      <c r="Y65" s="158"/>
      <c r="Z65" s="158"/>
      <c r="AA65" s="158"/>
      <c r="AB65" s="2170" t="s">
        <v>94</v>
      </c>
      <c r="AC65" s="1096" t="s">
        <v>55</v>
      </c>
      <c r="AD65" s="2171" t="s">
        <v>437</v>
      </c>
      <c r="AE65" s="809"/>
      <c r="AF65" s="809"/>
      <c r="AG65" s="2172"/>
      <c r="AH65" s="809"/>
    </row>
    <row r="66" ht="15.75" customHeight="1">
      <c r="A66" s="1031"/>
      <c r="B66" s="636" t="s">
        <v>8022</v>
      </c>
      <c r="C66" s="641"/>
      <c r="D66" s="641"/>
      <c r="E66" s="642" t="s">
        <v>8023</v>
      </c>
      <c r="F66" s="642" t="s">
        <v>8024</v>
      </c>
      <c r="G66" s="642" t="s">
        <v>8025</v>
      </c>
      <c r="H66" s="2173"/>
      <c r="I66" s="2173"/>
      <c r="J66" s="2176" t="s">
        <v>58</v>
      </c>
      <c r="K66" s="2174" t="s">
        <v>58</v>
      </c>
      <c r="L66" s="636"/>
      <c r="M66" s="641"/>
      <c r="N66" s="641"/>
      <c r="O66" s="641"/>
      <c r="P66" s="641"/>
      <c r="Q66" s="641"/>
      <c r="R66" s="641"/>
      <c r="S66" s="641"/>
      <c r="T66" s="641"/>
      <c r="U66" s="636"/>
      <c r="V66" s="641"/>
      <c r="W66" s="641"/>
      <c r="X66" s="641"/>
      <c r="Y66" s="636"/>
      <c r="Z66" s="641"/>
      <c r="AA66" s="636"/>
      <c r="AB66" s="2170">
        <v>1.0</v>
      </c>
      <c r="AC66" s="1096" t="s">
        <v>55</v>
      </c>
      <c r="AD66" s="2171" t="s">
        <v>437</v>
      </c>
      <c r="AE66" s="641"/>
      <c r="AF66" s="640" t="s">
        <v>8026</v>
      </c>
      <c r="AG66" s="1000"/>
      <c r="AH66" s="641"/>
    </row>
    <row r="67" ht="15.75" customHeight="1">
      <c r="A67" s="1031"/>
      <c r="B67" s="641"/>
      <c r="C67" s="641" t="s">
        <v>8027</v>
      </c>
      <c r="D67" s="641"/>
      <c r="E67" s="642" t="s">
        <v>8028</v>
      </c>
      <c r="F67" s="642" t="s">
        <v>8029</v>
      </c>
      <c r="G67" s="642" t="s">
        <v>8030</v>
      </c>
      <c r="H67" s="2173"/>
      <c r="I67" s="2173"/>
      <c r="J67" s="2176" t="s">
        <v>58</v>
      </c>
      <c r="K67" s="2174" t="s">
        <v>58</v>
      </c>
      <c r="L67" s="636"/>
      <c r="M67" s="641"/>
      <c r="N67" s="641"/>
      <c r="O67" s="641"/>
      <c r="P67" s="641"/>
      <c r="Q67" s="641"/>
      <c r="R67" s="641"/>
      <c r="S67" s="641"/>
      <c r="T67" s="641"/>
      <c r="U67" s="636"/>
      <c r="V67" s="641"/>
      <c r="W67" s="641"/>
      <c r="X67" s="641"/>
      <c r="Y67" s="636"/>
      <c r="Z67" s="641"/>
      <c r="AA67" s="636"/>
      <c r="AB67" s="2170">
        <v>1.0</v>
      </c>
      <c r="AC67" s="1096" t="s">
        <v>55</v>
      </c>
      <c r="AD67" s="2171" t="s">
        <v>437</v>
      </c>
      <c r="AE67" s="814"/>
      <c r="AF67" s="641"/>
      <c r="AG67" s="2175"/>
      <c r="AH67" s="641"/>
    </row>
    <row r="68" ht="15.75" customHeight="1">
      <c r="A68" s="1031"/>
      <c r="B68" s="641"/>
      <c r="C68" s="641"/>
      <c r="D68" s="641"/>
      <c r="E68" s="642" t="s">
        <v>8031</v>
      </c>
      <c r="F68" s="642" t="s">
        <v>8029</v>
      </c>
      <c r="G68" s="640" t="s">
        <v>8032</v>
      </c>
      <c r="H68" s="2173"/>
      <c r="I68" s="2173"/>
      <c r="J68" s="2176" t="s">
        <v>58</v>
      </c>
      <c r="K68" s="2174" t="s">
        <v>58</v>
      </c>
      <c r="L68" s="636"/>
      <c r="M68" s="641"/>
      <c r="N68" s="641"/>
      <c r="O68" s="641"/>
      <c r="P68" s="641"/>
      <c r="Q68" s="641"/>
      <c r="R68" s="641"/>
      <c r="S68" s="641"/>
      <c r="T68" s="641"/>
      <c r="U68" s="636"/>
      <c r="V68" s="641"/>
      <c r="W68" s="641"/>
      <c r="X68" s="641"/>
      <c r="Y68" s="636"/>
      <c r="Z68" s="641"/>
      <c r="AA68" s="636"/>
      <c r="AB68" s="2170">
        <v>1.0</v>
      </c>
      <c r="AC68" s="1096" t="s">
        <v>55</v>
      </c>
      <c r="AD68" s="2171" t="s">
        <v>437</v>
      </c>
      <c r="AE68" s="661"/>
      <c r="AF68" s="640" t="s">
        <v>8033</v>
      </c>
      <c r="AG68" s="2175"/>
      <c r="AH68" s="641"/>
    </row>
    <row r="69" ht="15.75" customHeight="1">
      <c r="A69" s="1194"/>
      <c r="B69" s="621" t="s">
        <v>8034</v>
      </c>
      <c r="C69" s="809"/>
      <c r="D69" s="809"/>
      <c r="E69" s="809"/>
      <c r="F69" s="809"/>
      <c r="G69" s="809"/>
      <c r="H69" s="1428" t="s">
        <v>94</v>
      </c>
      <c r="I69" s="1428" t="s">
        <v>94</v>
      </c>
      <c r="J69" s="158"/>
      <c r="K69" s="158"/>
      <c r="L69" s="158"/>
      <c r="M69" s="809"/>
      <c r="N69" s="809"/>
      <c r="O69" s="809"/>
      <c r="P69" s="809"/>
      <c r="Q69" s="809"/>
      <c r="R69" s="809"/>
      <c r="S69" s="809"/>
      <c r="T69" s="809"/>
      <c r="U69" s="158"/>
      <c r="V69" s="809"/>
      <c r="W69" s="809"/>
      <c r="X69" s="809"/>
      <c r="Y69" s="158"/>
      <c r="Z69" s="809"/>
      <c r="AA69" s="158"/>
      <c r="AB69" s="1109" t="s">
        <v>94</v>
      </c>
      <c r="AC69" s="1096" t="s">
        <v>55</v>
      </c>
      <c r="AD69" s="2171" t="s">
        <v>437</v>
      </c>
      <c r="AE69" s="809"/>
      <c r="AF69" s="809"/>
      <c r="AG69" s="2172"/>
      <c r="AH69" s="809"/>
    </row>
    <row r="70" ht="15.75" customHeight="1">
      <c r="A70" s="1031"/>
      <c r="B70" s="621"/>
      <c r="C70" s="641" t="s">
        <v>8035</v>
      </c>
      <c r="D70" s="641"/>
      <c r="E70" s="642" t="s">
        <v>8036</v>
      </c>
      <c r="F70" s="641" t="s">
        <v>8037</v>
      </c>
      <c r="G70" s="640" t="s">
        <v>8038</v>
      </c>
      <c r="H70" s="2177"/>
      <c r="I70" s="2177"/>
      <c r="J70" s="2176" t="s">
        <v>58</v>
      </c>
      <c r="K70" s="2174" t="s">
        <v>58</v>
      </c>
      <c r="L70" s="636"/>
      <c r="M70" s="641"/>
      <c r="N70" s="641"/>
      <c r="O70" s="641"/>
      <c r="P70" s="641"/>
      <c r="Q70" s="641"/>
      <c r="R70" s="641"/>
      <c r="S70" s="641"/>
      <c r="T70" s="641"/>
      <c r="U70" s="636"/>
      <c r="V70" s="641"/>
      <c r="W70" s="641"/>
      <c r="X70" s="641"/>
      <c r="Y70" s="636"/>
      <c r="Z70" s="641"/>
      <c r="AA70" s="636"/>
      <c r="AB70" s="665">
        <v>1.0</v>
      </c>
      <c r="AC70" s="1096" t="s">
        <v>55</v>
      </c>
      <c r="AD70" s="2171" t="s">
        <v>533</v>
      </c>
      <c r="AE70" s="656" t="s">
        <v>8039</v>
      </c>
      <c r="AF70" s="2178" t="s">
        <v>8040</v>
      </c>
      <c r="AG70" s="1000"/>
      <c r="AH70" s="641"/>
    </row>
    <row r="71" ht="15.75" customHeight="1">
      <c r="A71" s="621"/>
      <c r="B71" s="621"/>
      <c r="C71" s="1125" t="s">
        <v>8041</v>
      </c>
      <c r="D71" s="1562"/>
      <c r="E71" s="1562"/>
      <c r="F71" s="994" t="s">
        <v>8042</v>
      </c>
      <c r="G71" s="1013" t="s">
        <v>8043</v>
      </c>
      <c r="H71" s="844"/>
      <c r="I71" s="2173"/>
      <c r="J71" s="2176" t="s">
        <v>58</v>
      </c>
      <c r="K71" s="2174" t="s">
        <v>58</v>
      </c>
      <c r="L71" s="636"/>
      <c r="M71" s="636"/>
      <c r="N71" s="636"/>
      <c r="O71" s="636"/>
      <c r="P71" s="636"/>
      <c r="Q71" s="636"/>
      <c r="R71" s="636"/>
      <c r="S71" s="636"/>
      <c r="T71" s="636"/>
      <c r="U71" s="636"/>
      <c r="V71" s="636"/>
      <c r="W71" s="636"/>
      <c r="X71" s="636"/>
      <c r="Y71" s="636"/>
      <c r="Z71" s="636"/>
      <c r="AA71" s="636"/>
      <c r="AB71" s="2170">
        <v>1.0</v>
      </c>
      <c r="AC71" s="1096" t="s">
        <v>55</v>
      </c>
      <c r="AD71" s="2171" t="s">
        <v>437</v>
      </c>
      <c r="AE71" s="641"/>
      <c r="AF71" s="641"/>
      <c r="AG71" s="2175"/>
      <c r="AH71" s="641"/>
    </row>
    <row r="72" ht="15.75" customHeight="1">
      <c r="A72" s="621"/>
      <c r="B72" s="621"/>
      <c r="C72" s="1125" t="s">
        <v>8044</v>
      </c>
      <c r="D72" s="1562"/>
      <c r="E72" s="1562"/>
      <c r="F72" s="994" t="s">
        <v>8045</v>
      </c>
      <c r="G72" s="1013" t="s">
        <v>8046</v>
      </c>
      <c r="H72" s="844"/>
      <c r="I72" s="2173"/>
      <c r="J72" s="2176" t="s">
        <v>58</v>
      </c>
      <c r="K72" s="2174" t="s">
        <v>58</v>
      </c>
      <c r="L72" s="636"/>
      <c r="M72" s="636"/>
      <c r="N72" s="636"/>
      <c r="O72" s="636"/>
      <c r="P72" s="636"/>
      <c r="Q72" s="636"/>
      <c r="R72" s="636"/>
      <c r="S72" s="636"/>
      <c r="T72" s="636"/>
      <c r="U72" s="636"/>
      <c r="V72" s="636"/>
      <c r="W72" s="636"/>
      <c r="X72" s="636"/>
      <c r="Y72" s="636"/>
      <c r="Z72" s="636"/>
      <c r="AA72" s="636"/>
      <c r="AB72" s="2170">
        <v>1.0</v>
      </c>
      <c r="AC72" s="1096" t="s">
        <v>55</v>
      </c>
      <c r="AD72" s="2171" t="s">
        <v>437</v>
      </c>
      <c r="AE72" s="652"/>
      <c r="AF72" s="641"/>
      <c r="AG72" s="2175"/>
      <c r="AH72" s="641"/>
    </row>
    <row r="73" ht="15.75" customHeight="1">
      <c r="A73" s="621"/>
      <c r="B73" s="621"/>
      <c r="C73" s="1125" t="s">
        <v>8047</v>
      </c>
      <c r="D73" s="1562"/>
      <c r="E73" s="1562"/>
      <c r="F73" s="994" t="s">
        <v>8048</v>
      </c>
      <c r="G73" s="1013" t="s">
        <v>8049</v>
      </c>
      <c r="H73" s="844"/>
      <c r="I73" s="2173"/>
      <c r="J73" s="2176" t="s">
        <v>58</v>
      </c>
      <c r="K73" s="2174" t="s">
        <v>58</v>
      </c>
      <c r="L73" s="636"/>
      <c r="M73" s="636"/>
      <c r="N73" s="636"/>
      <c r="O73" s="636"/>
      <c r="P73" s="636"/>
      <c r="Q73" s="636"/>
      <c r="R73" s="636"/>
      <c r="S73" s="636"/>
      <c r="T73" s="636"/>
      <c r="U73" s="636"/>
      <c r="V73" s="636"/>
      <c r="W73" s="636"/>
      <c r="X73" s="636"/>
      <c r="Y73" s="636"/>
      <c r="Z73" s="636"/>
      <c r="AA73" s="636"/>
      <c r="AB73" s="2170">
        <v>1.0</v>
      </c>
      <c r="AC73" s="1096" t="s">
        <v>55</v>
      </c>
      <c r="AD73" s="2171" t="s">
        <v>437</v>
      </c>
      <c r="AE73" s="636"/>
      <c r="AF73" s="636"/>
      <c r="AG73" s="2179"/>
      <c r="AH73" s="636"/>
    </row>
    <row r="74" ht="15.75" customHeight="1">
      <c r="A74" s="621"/>
      <c r="B74" s="621"/>
      <c r="C74" s="1125" t="s">
        <v>8050</v>
      </c>
      <c r="D74" s="1125"/>
      <c r="E74" s="1126"/>
      <c r="F74" s="994" t="s">
        <v>8051</v>
      </c>
      <c r="G74" s="1013" t="s">
        <v>8049</v>
      </c>
      <c r="H74" s="844"/>
      <c r="I74" s="2173"/>
      <c r="J74" s="2176" t="s">
        <v>58</v>
      </c>
      <c r="K74" s="2174" t="s">
        <v>58</v>
      </c>
      <c r="L74" s="636"/>
      <c r="M74" s="636"/>
      <c r="N74" s="636"/>
      <c r="O74" s="636"/>
      <c r="P74" s="636"/>
      <c r="Q74" s="636"/>
      <c r="R74" s="636"/>
      <c r="S74" s="636"/>
      <c r="T74" s="636"/>
      <c r="U74" s="636"/>
      <c r="V74" s="636"/>
      <c r="W74" s="636"/>
      <c r="X74" s="636"/>
      <c r="Y74" s="636"/>
      <c r="Z74" s="636"/>
      <c r="AA74" s="636"/>
      <c r="AB74" s="665">
        <v>1.0</v>
      </c>
      <c r="AC74" s="1096" t="s">
        <v>55</v>
      </c>
      <c r="AD74" s="2171" t="s">
        <v>437</v>
      </c>
      <c r="AE74" s="641"/>
      <c r="AF74" s="641"/>
      <c r="AG74" s="2175"/>
      <c r="AH74" s="641"/>
    </row>
    <row r="75" ht="15.75" customHeight="1">
      <c r="A75" s="1194"/>
      <c r="B75" s="641" t="s">
        <v>8052</v>
      </c>
      <c r="C75" s="809"/>
      <c r="D75" s="809"/>
      <c r="E75" s="809"/>
      <c r="F75" s="642" t="s">
        <v>8053</v>
      </c>
      <c r="G75" s="809"/>
      <c r="H75" s="1428" t="s">
        <v>94</v>
      </c>
      <c r="I75" s="1428" t="s">
        <v>94</v>
      </c>
      <c r="J75" s="1428" t="s">
        <v>94</v>
      </c>
      <c r="K75" s="1428" t="s">
        <v>94</v>
      </c>
      <c r="L75" s="1428" t="s">
        <v>94</v>
      </c>
      <c r="M75" s="1428" t="s">
        <v>94</v>
      </c>
      <c r="N75" s="1428" t="s">
        <v>94</v>
      </c>
      <c r="O75" s="1428" t="s">
        <v>94</v>
      </c>
      <c r="P75" s="1428" t="s">
        <v>94</v>
      </c>
      <c r="Q75" s="1428" t="s">
        <v>94</v>
      </c>
      <c r="R75" s="1428" t="s">
        <v>94</v>
      </c>
      <c r="S75" s="1428" t="s">
        <v>94</v>
      </c>
      <c r="T75" s="1428" t="s">
        <v>94</v>
      </c>
      <c r="U75" s="1428" t="s">
        <v>94</v>
      </c>
      <c r="V75" s="1428" t="s">
        <v>94</v>
      </c>
      <c r="W75" s="1428" t="s">
        <v>94</v>
      </c>
      <c r="X75" s="1428" t="s">
        <v>94</v>
      </c>
      <c r="Y75" s="1428" t="s">
        <v>94</v>
      </c>
      <c r="Z75" s="1428" t="s">
        <v>94</v>
      </c>
      <c r="AA75" s="1428" t="s">
        <v>94</v>
      </c>
      <c r="AB75" s="1428" t="s">
        <v>94</v>
      </c>
      <c r="AC75" s="1096" t="s">
        <v>55</v>
      </c>
      <c r="AD75" s="2171" t="s">
        <v>437</v>
      </c>
      <c r="AE75" s="809"/>
      <c r="AF75" s="809"/>
      <c r="AG75" s="2172"/>
      <c r="AH75" s="809"/>
    </row>
    <row r="76" ht="15.75" customHeight="1">
      <c r="A76" s="1194"/>
      <c r="B76" s="809"/>
      <c r="C76" s="641" t="s">
        <v>8054</v>
      </c>
      <c r="D76" s="809"/>
      <c r="E76" s="809"/>
      <c r="F76" s="809"/>
      <c r="G76" s="809"/>
      <c r="H76" s="1428" t="s">
        <v>94</v>
      </c>
      <c r="I76" s="1428" t="s">
        <v>94</v>
      </c>
      <c r="J76" s="1428" t="s">
        <v>94</v>
      </c>
      <c r="K76" s="1428" t="s">
        <v>94</v>
      </c>
      <c r="L76" s="1428" t="s">
        <v>94</v>
      </c>
      <c r="M76" s="1428" t="s">
        <v>94</v>
      </c>
      <c r="N76" s="1428" t="s">
        <v>94</v>
      </c>
      <c r="O76" s="1428" t="s">
        <v>94</v>
      </c>
      <c r="P76" s="1428" t="s">
        <v>94</v>
      </c>
      <c r="Q76" s="1428" t="s">
        <v>94</v>
      </c>
      <c r="R76" s="1428" t="s">
        <v>94</v>
      </c>
      <c r="S76" s="1428" t="s">
        <v>94</v>
      </c>
      <c r="T76" s="1428" t="s">
        <v>94</v>
      </c>
      <c r="U76" s="1428" t="s">
        <v>94</v>
      </c>
      <c r="V76" s="1428" t="s">
        <v>94</v>
      </c>
      <c r="W76" s="1428" t="s">
        <v>94</v>
      </c>
      <c r="X76" s="1428" t="s">
        <v>94</v>
      </c>
      <c r="Y76" s="1428" t="s">
        <v>94</v>
      </c>
      <c r="Z76" s="1428" t="s">
        <v>94</v>
      </c>
      <c r="AA76" s="1428" t="s">
        <v>94</v>
      </c>
      <c r="AB76" s="1428" t="s">
        <v>94</v>
      </c>
      <c r="AC76" s="1096" t="s">
        <v>55</v>
      </c>
      <c r="AD76" s="2171" t="s">
        <v>437</v>
      </c>
      <c r="AE76" s="809"/>
      <c r="AF76" s="809"/>
      <c r="AG76" s="2172"/>
      <c r="AH76" s="809"/>
    </row>
    <row r="77" ht="15.75" customHeight="1">
      <c r="A77" s="1031"/>
      <c r="B77" s="641"/>
      <c r="C77" s="641"/>
      <c r="D77" s="642" t="s">
        <v>8055</v>
      </c>
      <c r="E77" s="642" t="s">
        <v>8056</v>
      </c>
      <c r="F77" s="642" t="s">
        <v>8057</v>
      </c>
      <c r="G77" s="642" t="s">
        <v>8058</v>
      </c>
      <c r="H77" s="844"/>
      <c r="I77" s="2173"/>
      <c r="J77" s="2180" t="s">
        <v>67</v>
      </c>
      <c r="K77" s="2174" t="s">
        <v>58</v>
      </c>
      <c r="L77" s="641"/>
      <c r="M77" s="636"/>
      <c r="N77" s="636"/>
      <c r="O77" s="641"/>
      <c r="P77" s="641"/>
      <c r="Q77" s="641"/>
      <c r="R77" s="641"/>
      <c r="S77" s="641"/>
      <c r="T77" s="641"/>
      <c r="U77" s="641"/>
      <c r="V77" s="636"/>
      <c r="W77" s="641"/>
      <c r="X77" s="641"/>
      <c r="Y77" s="641"/>
      <c r="Z77" s="636"/>
      <c r="AA77" s="641"/>
      <c r="AB77" s="665">
        <v>1.0</v>
      </c>
      <c r="AC77" s="1096" t="s">
        <v>55</v>
      </c>
      <c r="AD77" s="2171" t="s">
        <v>437</v>
      </c>
      <c r="AE77" s="639"/>
      <c r="AF77" s="640" t="s">
        <v>8059</v>
      </c>
      <c r="AG77" s="1000"/>
      <c r="AH77" s="641"/>
    </row>
    <row r="78" ht="15.75" customHeight="1">
      <c r="A78" s="1031"/>
      <c r="B78" s="641"/>
      <c r="C78" s="641"/>
      <c r="D78" s="642" t="s">
        <v>8060</v>
      </c>
      <c r="E78" s="642" t="s">
        <v>8056</v>
      </c>
      <c r="F78" s="642" t="s">
        <v>8061</v>
      </c>
      <c r="G78" s="642" t="s">
        <v>8058</v>
      </c>
      <c r="H78" s="844"/>
      <c r="I78" s="2173"/>
      <c r="J78" s="2174" t="s">
        <v>58</v>
      </c>
      <c r="K78" s="2174" t="s">
        <v>58</v>
      </c>
      <c r="L78" s="641"/>
      <c r="M78" s="636"/>
      <c r="N78" s="636"/>
      <c r="O78" s="641"/>
      <c r="P78" s="641"/>
      <c r="Q78" s="641"/>
      <c r="R78" s="641"/>
      <c r="S78" s="641"/>
      <c r="T78" s="641"/>
      <c r="U78" s="641"/>
      <c r="V78" s="636"/>
      <c r="W78" s="641"/>
      <c r="X78" s="641"/>
      <c r="Y78" s="641"/>
      <c r="Z78" s="636"/>
      <c r="AA78" s="641"/>
      <c r="AB78" s="665">
        <v>1.0</v>
      </c>
      <c r="AC78" s="1096" t="s">
        <v>55</v>
      </c>
      <c r="AD78" s="2171" t="s">
        <v>437</v>
      </c>
      <c r="AE78" s="641"/>
      <c r="AF78" s="641"/>
      <c r="AG78" s="2175"/>
      <c r="AH78" s="641"/>
    </row>
    <row r="79" ht="15.75" customHeight="1">
      <c r="A79" s="1194"/>
      <c r="B79" s="809"/>
      <c r="C79" s="641" t="s">
        <v>8062</v>
      </c>
      <c r="D79" s="809"/>
      <c r="E79" s="809"/>
      <c r="F79" s="809"/>
      <c r="G79" s="809"/>
      <c r="H79" s="1428" t="s">
        <v>94</v>
      </c>
      <c r="I79" s="1428" t="s">
        <v>94</v>
      </c>
      <c r="J79" s="1428" t="s">
        <v>94</v>
      </c>
      <c r="K79" s="1428" t="s">
        <v>94</v>
      </c>
      <c r="L79" s="1428" t="s">
        <v>94</v>
      </c>
      <c r="M79" s="1428" t="s">
        <v>94</v>
      </c>
      <c r="N79" s="1428" t="s">
        <v>94</v>
      </c>
      <c r="O79" s="1428" t="s">
        <v>94</v>
      </c>
      <c r="P79" s="1428" t="s">
        <v>94</v>
      </c>
      <c r="Q79" s="1428" t="s">
        <v>94</v>
      </c>
      <c r="R79" s="1428" t="s">
        <v>94</v>
      </c>
      <c r="S79" s="1428" t="s">
        <v>94</v>
      </c>
      <c r="T79" s="1428" t="s">
        <v>94</v>
      </c>
      <c r="U79" s="1428" t="s">
        <v>94</v>
      </c>
      <c r="V79" s="1428" t="s">
        <v>94</v>
      </c>
      <c r="W79" s="1428" t="s">
        <v>94</v>
      </c>
      <c r="X79" s="1428" t="s">
        <v>94</v>
      </c>
      <c r="Y79" s="1428" t="s">
        <v>94</v>
      </c>
      <c r="Z79" s="1428" t="s">
        <v>94</v>
      </c>
      <c r="AA79" s="1428" t="s">
        <v>94</v>
      </c>
      <c r="AB79" s="1428" t="s">
        <v>94</v>
      </c>
      <c r="AC79" s="1096" t="s">
        <v>55</v>
      </c>
      <c r="AD79" s="2171" t="s">
        <v>437</v>
      </c>
      <c r="AE79" s="809"/>
      <c r="AF79" s="809"/>
      <c r="AG79" s="2172"/>
      <c r="AH79" s="809"/>
    </row>
    <row r="80" ht="15.75" customHeight="1">
      <c r="A80" s="1031"/>
      <c r="B80" s="641"/>
      <c r="C80" s="641"/>
      <c r="D80" s="642" t="s">
        <v>8063</v>
      </c>
      <c r="E80" s="642" t="s">
        <v>8064</v>
      </c>
      <c r="F80" s="642" t="s">
        <v>8065</v>
      </c>
      <c r="G80" s="642" t="s">
        <v>8066</v>
      </c>
      <c r="H80" s="844"/>
      <c r="I80" s="2173"/>
      <c r="J80" s="2174" t="s">
        <v>58</v>
      </c>
      <c r="K80" s="2174" t="s">
        <v>58</v>
      </c>
      <c r="L80" s="641"/>
      <c r="M80" s="636"/>
      <c r="N80" s="636"/>
      <c r="O80" s="641"/>
      <c r="P80" s="641"/>
      <c r="Q80" s="641"/>
      <c r="R80" s="641"/>
      <c r="S80" s="641"/>
      <c r="T80" s="641"/>
      <c r="U80" s="641"/>
      <c r="V80" s="636"/>
      <c r="W80" s="641"/>
      <c r="X80" s="641"/>
      <c r="Y80" s="641"/>
      <c r="Z80" s="636"/>
      <c r="AA80" s="641"/>
      <c r="AB80" s="665">
        <v>1.0</v>
      </c>
      <c r="AC80" s="1096" t="s">
        <v>55</v>
      </c>
      <c r="AD80" s="2171" t="s">
        <v>437</v>
      </c>
      <c r="AE80" s="641"/>
      <c r="AF80" s="641"/>
      <c r="AG80" s="2175"/>
      <c r="AH80" s="641"/>
    </row>
    <row r="81" ht="15.75" customHeight="1">
      <c r="A81" s="1031"/>
      <c r="B81" s="641"/>
      <c r="C81" s="641"/>
      <c r="D81" s="642" t="s">
        <v>8067</v>
      </c>
      <c r="E81" s="642" t="s">
        <v>8056</v>
      </c>
      <c r="F81" s="642" t="s">
        <v>8068</v>
      </c>
      <c r="G81" s="642" t="s">
        <v>8069</v>
      </c>
      <c r="H81" s="844"/>
      <c r="I81" s="2173"/>
      <c r="J81" s="2174" t="s">
        <v>58</v>
      </c>
      <c r="K81" s="2174" t="s">
        <v>58</v>
      </c>
      <c r="L81" s="641"/>
      <c r="M81" s="636"/>
      <c r="N81" s="636"/>
      <c r="O81" s="641"/>
      <c r="P81" s="641"/>
      <c r="Q81" s="641"/>
      <c r="R81" s="641"/>
      <c r="S81" s="641"/>
      <c r="T81" s="641"/>
      <c r="U81" s="641"/>
      <c r="V81" s="636"/>
      <c r="W81" s="641"/>
      <c r="X81" s="641"/>
      <c r="Y81" s="641"/>
      <c r="Z81" s="636"/>
      <c r="AA81" s="641"/>
      <c r="AB81" s="665">
        <v>1.0</v>
      </c>
      <c r="AC81" s="1096" t="s">
        <v>55</v>
      </c>
      <c r="AD81" s="2171" t="s">
        <v>437</v>
      </c>
      <c r="AE81" s="641"/>
      <c r="AF81" s="641"/>
      <c r="AG81" s="2175"/>
      <c r="AH81" s="641"/>
    </row>
    <row r="82" ht="15.75" customHeight="1">
      <c r="A82" s="1194"/>
      <c r="B82" s="809"/>
      <c r="C82" s="641" t="s">
        <v>8070</v>
      </c>
      <c r="D82" s="809"/>
      <c r="E82" s="809"/>
      <c r="F82" s="809"/>
      <c r="G82" s="809"/>
      <c r="H82" s="1428" t="s">
        <v>94</v>
      </c>
      <c r="I82" s="1428" t="s">
        <v>94</v>
      </c>
      <c r="J82" s="1428" t="s">
        <v>94</v>
      </c>
      <c r="K82" s="1428" t="s">
        <v>94</v>
      </c>
      <c r="L82" s="1428" t="s">
        <v>94</v>
      </c>
      <c r="M82" s="1428" t="s">
        <v>94</v>
      </c>
      <c r="N82" s="1428" t="s">
        <v>94</v>
      </c>
      <c r="O82" s="1428" t="s">
        <v>94</v>
      </c>
      <c r="P82" s="1428" t="s">
        <v>94</v>
      </c>
      <c r="Q82" s="1428" t="s">
        <v>94</v>
      </c>
      <c r="R82" s="1428" t="s">
        <v>94</v>
      </c>
      <c r="S82" s="1428" t="s">
        <v>94</v>
      </c>
      <c r="T82" s="1428" t="s">
        <v>94</v>
      </c>
      <c r="U82" s="1428" t="s">
        <v>94</v>
      </c>
      <c r="V82" s="1428" t="s">
        <v>94</v>
      </c>
      <c r="W82" s="1428" t="s">
        <v>94</v>
      </c>
      <c r="X82" s="1428" t="s">
        <v>94</v>
      </c>
      <c r="Y82" s="1428" t="s">
        <v>94</v>
      </c>
      <c r="Z82" s="1428" t="s">
        <v>94</v>
      </c>
      <c r="AA82" s="1428" t="s">
        <v>94</v>
      </c>
      <c r="AB82" s="1428" t="s">
        <v>94</v>
      </c>
      <c r="AC82" s="1096" t="s">
        <v>55</v>
      </c>
      <c r="AD82" s="2171" t="s">
        <v>437</v>
      </c>
      <c r="AE82" s="809"/>
      <c r="AF82" s="809"/>
      <c r="AG82" s="2172"/>
      <c r="AH82" s="809"/>
    </row>
    <row r="83" ht="15.75" customHeight="1">
      <c r="A83" s="1031"/>
      <c r="B83" s="641"/>
      <c r="C83" s="641"/>
      <c r="D83" s="642" t="s">
        <v>8071</v>
      </c>
      <c r="E83" s="642" t="s">
        <v>8072</v>
      </c>
      <c r="F83" s="642" t="s">
        <v>8073</v>
      </c>
      <c r="G83" s="642" t="s">
        <v>8074</v>
      </c>
      <c r="H83" s="844"/>
      <c r="I83" s="2173"/>
      <c r="J83" s="2174" t="s">
        <v>58</v>
      </c>
      <c r="K83" s="2174" t="s">
        <v>58</v>
      </c>
      <c r="L83" s="641"/>
      <c r="M83" s="636"/>
      <c r="N83" s="636"/>
      <c r="O83" s="641"/>
      <c r="P83" s="641"/>
      <c r="Q83" s="641"/>
      <c r="R83" s="641"/>
      <c r="S83" s="641"/>
      <c r="T83" s="641"/>
      <c r="U83" s="641"/>
      <c r="V83" s="636"/>
      <c r="W83" s="641"/>
      <c r="X83" s="641"/>
      <c r="Y83" s="641"/>
      <c r="Z83" s="636"/>
      <c r="AA83" s="641"/>
      <c r="AB83" s="665">
        <v>1.0</v>
      </c>
      <c r="AC83" s="1096" t="s">
        <v>55</v>
      </c>
      <c r="AD83" s="2171" t="s">
        <v>437</v>
      </c>
      <c r="AE83" s="641"/>
      <c r="AF83" s="641"/>
      <c r="AG83" s="2175"/>
      <c r="AH83" s="641"/>
    </row>
    <row r="84" ht="15.75" customHeight="1">
      <c r="A84" s="1031" t="s">
        <v>8075</v>
      </c>
      <c r="B84" s="809"/>
      <c r="C84" s="809"/>
      <c r="D84" s="809"/>
      <c r="E84" s="158"/>
      <c r="F84" s="809"/>
      <c r="G84" s="809"/>
      <c r="H84" s="1428" t="s">
        <v>94</v>
      </c>
      <c r="I84" s="1428" t="s">
        <v>94</v>
      </c>
      <c r="J84" s="1428" t="s">
        <v>94</v>
      </c>
      <c r="K84" s="1428" t="s">
        <v>94</v>
      </c>
      <c r="L84" s="1428" t="s">
        <v>94</v>
      </c>
      <c r="M84" s="1428" t="s">
        <v>94</v>
      </c>
      <c r="N84" s="1428" t="s">
        <v>94</v>
      </c>
      <c r="O84" s="1428" t="s">
        <v>94</v>
      </c>
      <c r="P84" s="1428" t="s">
        <v>94</v>
      </c>
      <c r="Q84" s="1428" t="s">
        <v>94</v>
      </c>
      <c r="R84" s="1428" t="s">
        <v>94</v>
      </c>
      <c r="S84" s="1428" t="s">
        <v>94</v>
      </c>
      <c r="T84" s="1428" t="s">
        <v>94</v>
      </c>
      <c r="U84" s="1428" t="s">
        <v>94</v>
      </c>
      <c r="V84" s="1428" t="s">
        <v>94</v>
      </c>
      <c r="W84" s="1428" t="s">
        <v>94</v>
      </c>
      <c r="X84" s="1428" t="s">
        <v>94</v>
      </c>
      <c r="Y84" s="1428" t="s">
        <v>94</v>
      </c>
      <c r="Z84" s="1428" t="s">
        <v>94</v>
      </c>
      <c r="AA84" s="1428" t="s">
        <v>94</v>
      </c>
      <c r="AB84" s="1428" t="s">
        <v>94</v>
      </c>
      <c r="AC84" s="1096" t="s">
        <v>55</v>
      </c>
      <c r="AD84" s="2171" t="s">
        <v>437</v>
      </c>
      <c r="AE84" s="809"/>
      <c r="AF84" s="809"/>
      <c r="AG84" s="2172"/>
      <c r="AH84" s="809"/>
    </row>
    <row r="85" ht="15.75" customHeight="1">
      <c r="A85" s="1194"/>
      <c r="B85" s="641" t="s">
        <v>8076</v>
      </c>
      <c r="C85" s="809"/>
      <c r="D85" s="809"/>
      <c r="E85" s="809"/>
      <c r="F85" s="809"/>
      <c r="G85" s="809"/>
      <c r="H85" s="1428" t="s">
        <v>94</v>
      </c>
      <c r="I85" s="1428" t="s">
        <v>94</v>
      </c>
      <c r="J85" s="1428" t="s">
        <v>94</v>
      </c>
      <c r="K85" s="1428" t="s">
        <v>94</v>
      </c>
      <c r="L85" s="1428" t="s">
        <v>94</v>
      </c>
      <c r="M85" s="1428" t="s">
        <v>94</v>
      </c>
      <c r="N85" s="1428" t="s">
        <v>94</v>
      </c>
      <c r="O85" s="1428" t="s">
        <v>94</v>
      </c>
      <c r="P85" s="1428" t="s">
        <v>94</v>
      </c>
      <c r="Q85" s="1428" t="s">
        <v>94</v>
      </c>
      <c r="R85" s="1428" t="s">
        <v>94</v>
      </c>
      <c r="S85" s="1428" t="s">
        <v>94</v>
      </c>
      <c r="T85" s="1428" t="s">
        <v>94</v>
      </c>
      <c r="U85" s="1428" t="s">
        <v>94</v>
      </c>
      <c r="V85" s="1428" t="s">
        <v>94</v>
      </c>
      <c r="W85" s="1428" t="s">
        <v>94</v>
      </c>
      <c r="X85" s="1428" t="s">
        <v>94</v>
      </c>
      <c r="Y85" s="1428" t="s">
        <v>94</v>
      </c>
      <c r="Z85" s="1428" t="s">
        <v>94</v>
      </c>
      <c r="AA85" s="1428" t="s">
        <v>94</v>
      </c>
      <c r="AB85" s="1428" t="s">
        <v>94</v>
      </c>
      <c r="AC85" s="1096" t="s">
        <v>55</v>
      </c>
      <c r="AD85" s="2171" t="s">
        <v>437</v>
      </c>
      <c r="AE85" s="809"/>
      <c r="AF85" s="809"/>
      <c r="AG85" s="2172"/>
      <c r="AH85" s="809"/>
    </row>
    <row r="86" ht="15.75" customHeight="1">
      <c r="A86" s="1031"/>
      <c r="B86" s="641"/>
      <c r="C86" s="641" t="s">
        <v>8077</v>
      </c>
      <c r="D86" s="641"/>
      <c r="E86" s="636"/>
      <c r="F86" s="642" t="s">
        <v>8078</v>
      </c>
      <c r="G86" s="642" t="s">
        <v>8079</v>
      </c>
      <c r="H86" s="844"/>
      <c r="I86" s="2173"/>
      <c r="J86" s="2174" t="s">
        <v>58</v>
      </c>
      <c r="K86" s="2174" t="s">
        <v>58</v>
      </c>
      <c r="L86" s="641"/>
      <c r="M86" s="636"/>
      <c r="N86" s="636"/>
      <c r="O86" s="641"/>
      <c r="P86" s="641"/>
      <c r="Q86" s="641"/>
      <c r="R86" s="641"/>
      <c r="S86" s="641"/>
      <c r="T86" s="641"/>
      <c r="U86" s="641"/>
      <c r="V86" s="636"/>
      <c r="W86" s="641"/>
      <c r="X86" s="641"/>
      <c r="Y86" s="641"/>
      <c r="Z86" s="636"/>
      <c r="AA86" s="641"/>
      <c r="AB86" s="665">
        <v>1.0</v>
      </c>
      <c r="AC86" s="1096" t="s">
        <v>55</v>
      </c>
      <c r="AD86" s="2171" t="s">
        <v>437</v>
      </c>
      <c r="AE86" s="641"/>
      <c r="AF86" s="641"/>
      <c r="AG86" s="2175"/>
      <c r="AH86" s="641"/>
    </row>
    <row r="87" ht="15.75" customHeight="1">
      <c r="A87" s="1194"/>
      <c r="B87" s="809"/>
      <c r="C87" s="641" t="s">
        <v>8080</v>
      </c>
      <c r="D87" s="809"/>
      <c r="E87" s="158"/>
      <c r="F87" s="809"/>
      <c r="G87" s="809"/>
      <c r="H87" s="1428" t="s">
        <v>94</v>
      </c>
      <c r="I87" s="1428" t="s">
        <v>94</v>
      </c>
      <c r="J87" s="1428" t="s">
        <v>94</v>
      </c>
      <c r="K87" s="1428" t="s">
        <v>94</v>
      </c>
      <c r="L87" s="1428" t="s">
        <v>94</v>
      </c>
      <c r="M87" s="1428" t="s">
        <v>94</v>
      </c>
      <c r="N87" s="1428" t="s">
        <v>94</v>
      </c>
      <c r="O87" s="1428" t="s">
        <v>94</v>
      </c>
      <c r="P87" s="1428" t="s">
        <v>94</v>
      </c>
      <c r="Q87" s="1428" t="s">
        <v>94</v>
      </c>
      <c r="R87" s="1428" t="s">
        <v>94</v>
      </c>
      <c r="S87" s="1428" t="s">
        <v>94</v>
      </c>
      <c r="T87" s="1428" t="s">
        <v>94</v>
      </c>
      <c r="U87" s="1428" t="s">
        <v>94</v>
      </c>
      <c r="V87" s="1428" t="s">
        <v>94</v>
      </c>
      <c r="W87" s="1428" t="s">
        <v>94</v>
      </c>
      <c r="X87" s="1428" t="s">
        <v>94</v>
      </c>
      <c r="Y87" s="1428" t="s">
        <v>94</v>
      </c>
      <c r="Z87" s="1428" t="s">
        <v>94</v>
      </c>
      <c r="AA87" s="1428" t="s">
        <v>94</v>
      </c>
      <c r="AB87" s="1428" t="s">
        <v>94</v>
      </c>
      <c r="AC87" s="1096" t="s">
        <v>55</v>
      </c>
      <c r="AD87" s="2171" t="s">
        <v>437</v>
      </c>
      <c r="AE87" s="809"/>
      <c r="AF87" s="809"/>
      <c r="AG87" s="2172"/>
      <c r="AH87" s="809"/>
    </row>
    <row r="88" ht="15.75" customHeight="1">
      <c r="A88" s="1031"/>
      <c r="B88" s="641"/>
      <c r="C88" s="641"/>
      <c r="D88" s="642" t="s">
        <v>8081</v>
      </c>
      <c r="E88" s="636"/>
      <c r="F88" s="642" t="s">
        <v>8082</v>
      </c>
      <c r="G88" s="642" t="s">
        <v>8083</v>
      </c>
      <c r="H88" s="844"/>
      <c r="I88" s="2173"/>
      <c r="J88" s="2176" t="s">
        <v>58</v>
      </c>
      <c r="K88" s="2174" t="s">
        <v>58</v>
      </c>
      <c r="L88" s="636"/>
      <c r="M88" s="636"/>
      <c r="N88" s="636"/>
      <c r="O88" s="636"/>
      <c r="P88" s="636"/>
      <c r="Q88" s="636"/>
      <c r="R88" s="636"/>
      <c r="S88" s="636"/>
      <c r="T88" s="636"/>
      <c r="U88" s="636"/>
      <c r="V88" s="636"/>
      <c r="W88" s="636"/>
      <c r="X88" s="636"/>
      <c r="Y88" s="636"/>
      <c r="Z88" s="636"/>
      <c r="AA88" s="636"/>
      <c r="AB88" s="665">
        <v>1.0</v>
      </c>
      <c r="AC88" s="1096" t="s">
        <v>55</v>
      </c>
      <c r="AD88" s="2171" t="s">
        <v>437</v>
      </c>
      <c r="AE88" s="641"/>
      <c r="AF88" s="641"/>
      <c r="AG88" s="2175"/>
      <c r="AH88" s="641"/>
    </row>
    <row r="89" ht="15.75" customHeight="1">
      <c r="A89" s="1031"/>
      <c r="B89" s="641"/>
      <c r="C89" s="641"/>
      <c r="D89" s="642" t="s">
        <v>8084</v>
      </c>
      <c r="E89" s="641"/>
      <c r="F89" s="642" t="s">
        <v>8085</v>
      </c>
      <c r="G89" s="642" t="s">
        <v>8086</v>
      </c>
      <c r="H89" s="844"/>
      <c r="I89" s="844"/>
      <c r="J89" s="2181" t="s">
        <v>67</v>
      </c>
      <c r="K89" s="2181" t="s">
        <v>67</v>
      </c>
      <c r="L89" s="636"/>
      <c r="M89" s="636"/>
      <c r="N89" s="636"/>
      <c r="O89" s="636"/>
      <c r="P89" s="636"/>
      <c r="Q89" s="636"/>
      <c r="R89" s="636"/>
      <c r="S89" s="636"/>
      <c r="T89" s="636"/>
      <c r="U89" s="636"/>
      <c r="V89" s="636"/>
      <c r="W89" s="636"/>
      <c r="X89" s="636"/>
      <c r="Y89" s="636"/>
      <c r="Z89" s="636"/>
      <c r="AA89" s="636"/>
      <c r="AB89" s="665">
        <v>1.0</v>
      </c>
      <c r="AC89" s="1096" t="s">
        <v>55</v>
      </c>
      <c r="AD89" s="2171" t="s">
        <v>437</v>
      </c>
      <c r="AE89" s="641"/>
      <c r="AF89" s="641"/>
      <c r="AG89" s="2175"/>
      <c r="AH89" s="641"/>
    </row>
    <row r="90" ht="15.75" hidden="1" customHeight="1">
      <c r="A90" s="1194"/>
      <c r="B90" s="809"/>
      <c r="C90" s="809"/>
      <c r="D90" s="642" t="s">
        <v>8087</v>
      </c>
      <c r="E90" s="809"/>
      <c r="F90" s="642" t="s">
        <v>8088</v>
      </c>
      <c r="G90" s="642" t="s">
        <v>8089</v>
      </c>
      <c r="H90" s="2182"/>
      <c r="I90" s="1514"/>
      <c r="J90" s="2176" t="s">
        <v>58</v>
      </c>
      <c r="K90" s="2176" t="s">
        <v>58</v>
      </c>
      <c r="L90" s="158"/>
      <c r="M90" s="158"/>
      <c r="N90" s="158"/>
      <c r="O90" s="158"/>
      <c r="P90" s="158"/>
      <c r="Q90" s="158"/>
      <c r="R90" s="158"/>
      <c r="S90" s="158"/>
      <c r="T90" s="158"/>
      <c r="U90" s="158"/>
      <c r="V90" s="158"/>
      <c r="W90" s="158"/>
      <c r="X90" s="158"/>
      <c r="Y90" s="158"/>
      <c r="Z90" s="158"/>
      <c r="AA90" s="158"/>
      <c r="AB90" s="664">
        <v>3.0</v>
      </c>
      <c r="AC90" s="1096" t="s">
        <v>55</v>
      </c>
      <c r="AD90" s="2171" t="s">
        <v>437</v>
      </c>
      <c r="AE90" s="809"/>
      <c r="AF90" s="809"/>
      <c r="AG90" s="2172"/>
      <c r="AH90" s="809"/>
    </row>
    <row r="91" ht="15.75" customHeight="1">
      <c r="A91" s="620"/>
      <c r="B91" s="636" t="s">
        <v>7997</v>
      </c>
      <c r="C91" s="158"/>
      <c r="D91" s="809"/>
      <c r="E91" s="809"/>
      <c r="F91" s="809"/>
      <c r="G91" s="809"/>
      <c r="H91" s="1428" t="s">
        <v>94</v>
      </c>
      <c r="I91" s="1428" t="s">
        <v>94</v>
      </c>
      <c r="J91" s="1428" t="s">
        <v>94</v>
      </c>
      <c r="K91" s="1428" t="s">
        <v>94</v>
      </c>
      <c r="L91" s="1428" t="s">
        <v>94</v>
      </c>
      <c r="M91" s="1428" t="s">
        <v>94</v>
      </c>
      <c r="N91" s="1428" t="s">
        <v>94</v>
      </c>
      <c r="O91" s="1428" t="s">
        <v>94</v>
      </c>
      <c r="P91" s="1428" t="s">
        <v>94</v>
      </c>
      <c r="Q91" s="1428" t="s">
        <v>94</v>
      </c>
      <c r="R91" s="1428" t="s">
        <v>94</v>
      </c>
      <c r="S91" s="1428" t="s">
        <v>94</v>
      </c>
      <c r="T91" s="1428" t="s">
        <v>94</v>
      </c>
      <c r="U91" s="1428" t="s">
        <v>94</v>
      </c>
      <c r="V91" s="1428" t="s">
        <v>94</v>
      </c>
      <c r="W91" s="1428" t="s">
        <v>94</v>
      </c>
      <c r="X91" s="1428" t="s">
        <v>94</v>
      </c>
      <c r="Y91" s="1428" t="s">
        <v>94</v>
      </c>
      <c r="Z91" s="1428" t="s">
        <v>94</v>
      </c>
      <c r="AA91" s="1428" t="s">
        <v>94</v>
      </c>
      <c r="AB91" s="1428" t="s">
        <v>94</v>
      </c>
      <c r="AC91" s="1096" t="s">
        <v>55</v>
      </c>
      <c r="AD91" s="2171" t="s">
        <v>437</v>
      </c>
      <c r="AE91" s="158"/>
      <c r="AF91" s="158"/>
      <c r="AG91" s="2183"/>
      <c r="AH91" s="158"/>
    </row>
    <row r="92" ht="15.75" hidden="1" customHeight="1">
      <c r="A92" s="1194"/>
      <c r="B92" s="809"/>
      <c r="C92" s="641" t="s">
        <v>8090</v>
      </c>
      <c r="D92" s="809"/>
      <c r="E92" s="642" t="s">
        <v>8091</v>
      </c>
      <c r="F92" s="642" t="s">
        <v>8092</v>
      </c>
      <c r="G92" s="642" t="s">
        <v>8093</v>
      </c>
      <c r="H92" s="2182"/>
      <c r="I92" s="1514"/>
      <c r="J92" s="2176" t="s">
        <v>58</v>
      </c>
      <c r="K92" s="2176" t="s">
        <v>58</v>
      </c>
      <c r="L92" s="158"/>
      <c r="M92" s="158"/>
      <c r="N92" s="158"/>
      <c r="O92" s="158"/>
      <c r="P92" s="158"/>
      <c r="Q92" s="158"/>
      <c r="R92" s="158"/>
      <c r="S92" s="158"/>
      <c r="T92" s="158"/>
      <c r="U92" s="158"/>
      <c r="V92" s="158"/>
      <c r="W92" s="158"/>
      <c r="X92" s="158"/>
      <c r="Y92" s="158"/>
      <c r="Z92" s="158"/>
      <c r="AA92" s="158"/>
      <c r="AB92" s="664">
        <v>3.0</v>
      </c>
      <c r="AC92" s="1096" t="s">
        <v>55</v>
      </c>
      <c r="AD92" s="2171" t="s">
        <v>437</v>
      </c>
      <c r="AE92" s="809"/>
      <c r="AF92" s="809"/>
      <c r="AG92" s="2172"/>
      <c r="AH92" s="809"/>
    </row>
    <row r="93" ht="15.75" hidden="1" customHeight="1">
      <c r="A93" s="1194"/>
      <c r="B93" s="809"/>
      <c r="C93" s="641" t="s">
        <v>8094</v>
      </c>
      <c r="D93" s="809"/>
      <c r="E93" s="642" t="s">
        <v>8091</v>
      </c>
      <c r="F93" s="642" t="s">
        <v>8095</v>
      </c>
      <c r="G93" s="642" t="s">
        <v>8096</v>
      </c>
      <c r="H93" s="2182"/>
      <c r="I93" s="1514"/>
      <c r="J93" s="2176" t="s">
        <v>58</v>
      </c>
      <c r="K93" s="2176" t="s">
        <v>58</v>
      </c>
      <c r="L93" s="158"/>
      <c r="M93" s="158"/>
      <c r="N93" s="158"/>
      <c r="O93" s="158"/>
      <c r="P93" s="158"/>
      <c r="Q93" s="158"/>
      <c r="R93" s="158"/>
      <c r="S93" s="158"/>
      <c r="T93" s="158"/>
      <c r="U93" s="158"/>
      <c r="V93" s="158"/>
      <c r="W93" s="158"/>
      <c r="X93" s="158"/>
      <c r="Y93" s="158"/>
      <c r="Z93" s="158"/>
      <c r="AA93" s="158"/>
      <c r="AB93" s="664">
        <v>3.0</v>
      </c>
      <c r="AC93" s="1096" t="s">
        <v>55</v>
      </c>
      <c r="AD93" s="2171" t="s">
        <v>437</v>
      </c>
      <c r="AE93" s="809"/>
      <c r="AF93" s="809"/>
      <c r="AG93" s="2172"/>
      <c r="AH93" s="809"/>
    </row>
    <row r="94" ht="15.75" customHeight="1">
      <c r="A94" s="1194"/>
      <c r="B94" s="641" t="s">
        <v>8097</v>
      </c>
      <c r="C94" s="809"/>
      <c r="D94" s="158"/>
      <c r="E94" s="158"/>
      <c r="F94" s="158"/>
      <c r="G94" s="158"/>
      <c r="H94" s="1428" t="s">
        <v>94</v>
      </c>
      <c r="I94" s="1428" t="s">
        <v>94</v>
      </c>
      <c r="J94" s="1428" t="s">
        <v>94</v>
      </c>
      <c r="K94" s="1428" t="s">
        <v>94</v>
      </c>
      <c r="L94" s="1428" t="s">
        <v>94</v>
      </c>
      <c r="M94" s="1428" t="s">
        <v>94</v>
      </c>
      <c r="N94" s="1428" t="s">
        <v>94</v>
      </c>
      <c r="O94" s="1428" t="s">
        <v>94</v>
      </c>
      <c r="P94" s="1428" t="s">
        <v>94</v>
      </c>
      <c r="Q94" s="1428" t="s">
        <v>94</v>
      </c>
      <c r="R94" s="1428" t="s">
        <v>94</v>
      </c>
      <c r="S94" s="1428" t="s">
        <v>94</v>
      </c>
      <c r="T94" s="1428" t="s">
        <v>94</v>
      </c>
      <c r="U94" s="1428" t="s">
        <v>94</v>
      </c>
      <c r="V94" s="1428" t="s">
        <v>94</v>
      </c>
      <c r="W94" s="1428" t="s">
        <v>94</v>
      </c>
      <c r="X94" s="1428" t="s">
        <v>94</v>
      </c>
      <c r="Y94" s="1428" t="s">
        <v>94</v>
      </c>
      <c r="Z94" s="1428" t="s">
        <v>94</v>
      </c>
      <c r="AA94" s="1428" t="s">
        <v>94</v>
      </c>
      <c r="AB94" s="1428" t="s">
        <v>94</v>
      </c>
      <c r="AC94" s="1096" t="s">
        <v>55</v>
      </c>
      <c r="AD94" s="2171" t="s">
        <v>437</v>
      </c>
      <c r="AE94" s="809"/>
      <c r="AF94" s="809"/>
      <c r="AG94" s="2172"/>
      <c r="AH94" s="809"/>
    </row>
    <row r="95" ht="15.75" customHeight="1">
      <c r="A95" s="1194"/>
      <c r="B95" s="809"/>
      <c r="C95" s="641" t="s">
        <v>8098</v>
      </c>
      <c r="D95" s="158"/>
      <c r="E95" s="809"/>
      <c r="F95" s="809"/>
      <c r="G95" s="809"/>
      <c r="H95" s="1428" t="s">
        <v>94</v>
      </c>
      <c r="I95" s="1428" t="s">
        <v>94</v>
      </c>
      <c r="J95" s="1428" t="s">
        <v>94</v>
      </c>
      <c r="K95" s="1428" t="s">
        <v>94</v>
      </c>
      <c r="L95" s="1428" t="s">
        <v>94</v>
      </c>
      <c r="M95" s="1428" t="s">
        <v>94</v>
      </c>
      <c r="N95" s="1428" t="s">
        <v>94</v>
      </c>
      <c r="O95" s="1428" t="s">
        <v>94</v>
      </c>
      <c r="P95" s="1428" t="s">
        <v>94</v>
      </c>
      <c r="Q95" s="1428" t="s">
        <v>94</v>
      </c>
      <c r="R95" s="1428" t="s">
        <v>94</v>
      </c>
      <c r="S95" s="1428" t="s">
        <v>94</v>
      </c>
      <c r="T95" s="1428" t="s">
        <v>94</v>
      </c>
      <c r="U95" s="1428" t="s">
        <v>94</v>
      </c>
      <c r="V95" s="1428" t="s">
        <v>94</v>
      </c>
      <c r="W95" s="1428" t="s">
        <v>94</v>
      </c>
      <c r="X95" s="1428" t="s">
        <v>94</v>
      </c>
      <c r="Y95" s="1428" t="s">
        <v>94</v>
      </c>
      <c r="Z95" s="1428" t="s">
        <v>94</v>
      </c>
      <c r="AA95" s="1428" t="s">
        <v>94</v>
      </c>
      <c r="AB95" s="1428" t="s">
        <v>94</v>
      </c>
      <c r="AC95" s="1096" t="s">
        <v>55</v>
      </c>
      <c r="AD95" s="2171" t="s">
        <v>437</v>
      </c>
      <c r="AE95" s="809"/>
      <c r="AF95" s="809"/>
      <c r="AG95" s="2172"/>
      <c r="AH95" s="809"/>
    </row>
    <row r="96" ht="15.75" customHeight="1">
      <c r="A96" s="1031"/>
      <c r="B96" s="641"/>
      <c r="C96" s="641"/>
      <c r="D96" s="633" t="s">
        <v>8099</v>
      </c>
      <c r="E96" s="642" t="s">
        <v>8100</v>
      </c>
      <c r="F96" s="642" t="s">
        <v>8101</v>
      </c>
      <c r="G96" s="642" t="s">
        <v>8102</v>
      </c>
      <c r="H96" s="844"/>
      <c r="I96" s="2173"/>
      <c r="J96" s="2176" t="s">
        <v>58</v>
      </c>
      <c r="K96" s="2176" t="s">
        <v>58</v>
      </c>
      <c r="L96" s="636"/>
      <c r="M96" s="636"/>
      <c r="N96" s="636"/>
      <c r="O96" s="636"/>
      <c r="P96" s="636"/>
      <c r="Q96" s="636"/>
      <c r="R96" s="636"/>
      <c r="S96" s="636"/>
      <c r="T96" s="636"/>
      <c r="U96" s="636"/>
      <c r="V96" s="636"/>
      <c r="W96" s="636"/>
      <c r="X96" s="636"/>
      <c r="Y96" s="636"/>
      <c r="Z96" s="636"/>
      <c r="AA96" s="636"/>
      <c r="AB96" s="665">
        <v>1.0</v>
      </c>
      <c r="AC96" s="1096" t="s">
        <v>55</v>
      </c>
      <c r="AD96" s="2171" t="s">
        <v>437</v>
      </c>
      <c r="AE96" s="641"/>
      <c r="AF96" s="641"/>
      <c r="AG96" s="2175"/>
      <c r="AH96" s="641"/>
    </row>
    <row r="97" ht="15.75" customHeight="1">
      <c r="A97" s="621"/>
      <c r="B97" s="636"/>
      <c r="C97" s="636"/>
      <c r="D97" s="633" t="s">
        <v>8103</v>
      </c>
      <c r="E97" s="633" t="s">
        <v>8104</v>
      </c>
      <c r="F97" s="633" t="s">
        <v>8105</v>
      </c>
      <c r="G97" s="642" t="s">
        <v>8106</v>
      </c>
      <c r="H97" s="844"/>
      <c r="I97" s="2173"/>
      <c r="J97" s="2176" t="s">
        <v>58</v>
      </c>
      <c r="K97" s="2176" t="s">
        <v>58</v>
      </c>
      <c r="L97" s="636"/>
      <c r="M97" s="636"/>
      <c r="N97" s="636"/>
      <c r="O97" s="636"/>
      <c r="P97" s="636"/>
      <c r="Q97" s="636"/>
      <c r="R97" s="636"/>
      <c r="S97" s="636"/>
      <c r="T97" s="636"/>
      <c r="U97" s="636"/>
      <c r="V97" s="636"/>
      <c r="W97" s="636"/>
      <c r="X97" s="636"/>
      <c r="Y97" s="636"/>
      <c r="Z97" s="636"/>
      <c r="AA97" s="636"/>
      <c r="AB97" s="665">
        <v>1.0</v>
      </c>
      <c r="AC97" s="1096" t="s">
        <v>55</v>
      </c>
      <c r="AD97" s="2171" t="s">
        <v>437</v>
      </c>
      <c r="AE97" s="636"/>
      <c r="AF97" s="636"/>
      <c r="AG97" s="2179"/>
      <c r="AH97" s="636"/>
    </row>
    <row r="98" ht="15.75" customHeight="1">
      <c r="A98" s="1194"/>
      <c r="B98" s="809"/>
      <c r="C98" s="641" t="s">
        <v>8107</v>
      </c>
      <c r="D98" s="809"/>
      <c r="E98" s="809"/>
      <c r="F98" s="809"/>
      <c r="G98" s="809"/>
      <c r="H98" s="1428" t="s">
        <v>94</v>
      </c>
      <c r="I98" s="1428" t="s">
        <v>94</v>
      </c>
      <c r="J98" s="1428" t="s">
        <v>94</v>
      </c>
      <c r="K98" s="1428" t="s">
        <v>94</v>
      </c>
      <c r="L98" s="1428" t="s">
        <v>94</v>
      </c>
      <c r="M98" s="1428" t="s">
        <v>94</v>
      </c>
      <c r="N98" s="1428" t="s">
        <v>94</v>
      </c>
      <c r="O98" s="1428" t="s">
        <v>94</v>
      </c>
      <c r="P98" s="1428" t="s">
        <v>94</v>
      </c>
      <c r="Q98" s="1428" t="s">
        <v>94</v>
      </c>
      <c r="R98" s="1428" t="s">
        <v>94</v>
      </c>
      <c r="S98" s="1428" t="s">
        <v>94</v>
      </c>
      <c r="T98" s="1428" t="s">
        <v>94</v>
      </c>
      <c r="U98" s="1428" t="s">
        <v>94</v>
      </c>
      <c r="V98" s="1428" t="s">
        <v>94</v>
      </c>
      <c r="W98" s="1428" t="s">
        <v>94</v>
      </c>
      <c r="X98" s="1428" t="s">
        <v>94</v>
      </c>
      <c r="Y98" s="1428" t="s">
        <v>94</v>
      </c>
      <c r="Z98" s="1428" t="s">
        <v>94</v>
      </c>
      <c r="AA98" s="1428" t="s">
        <v>94</v>
      </c>
      <c r="AB98" s="1428" t="s">
        <v>94</v>
      </c>
      <c r="AC98" s="1096" t="s">
        <v>55</v>
      </c>
      <c r="AD98" s="2171" t="s">
        <v>437</v>
      </c>
      <c r="AE98" s="809"/>
      <c r="AF98" s="809"/>
      <c r="AG98" s="2172"/>
      <c r="AH98" s="809"/>
    </row>
    <row r="99" ht="15.75" customHeight="1">
      <c r="A99" s="1031"/>
      <c r="B99" s="641"/>
      <c r="C99" s="641"/>
      <c r="D99" s="633" t="s">
        <v>8099</v>
      </c>
      <c r="E99" s="642" t="s">
        <v>8100</v>
      </c>
      <c r="F99" s="642" t="s">
        <v>8108</v>
      </c>
      <c r="G99" s="642" t="s">
        <v>8102</v>
      </c>
      <c r="H99" s="844"/>
      <c r="I99" s="2173"/>
      <c r="J99" s="2176" t="s">
        <v>58</v>
      </c>
      <c r="K99" s="2176" t="s">
        <v>58</v>
      </c>
      <c r="L99" s="636"/>
      <c r="M99" s="636"/>
      <c r="N99" s="636"/>
      <c r="O99" s="636"/>
      <c r="P99" s="636"/>
      <c r="Q99" s="636"/>
      <c r="R99" s="636"/>
      <c r="S99" s="636"/>
      <c r="T99" s="636"/>
      <c r="U99" s="636"/>
      <c r="V99" s="636"/>
      <c r="W99" s="636"/>
      <c r="X99" s="636"/>
      <c r="Y99" s="636"/>
      <c r="Z99" s="636"/>
      <c r="AA99" s="636"/>
      <c r="AB99" s="665">
        <v>1.0</v>
      </c>
      <c r="AC99" s="1096" t="s">
        <v>55</v>
      </c>
      <c r="AD99" s="2171" t="s">
        <v>437</v>
      </c>
      <c r="AE99" s="641"/>
      <c r="AF99" s="641"/>
      <c r="AG99" s="2175"/>
      <c r="AH99" s="641"/>
    </row>
    <row r="100" ht="15.75" customHeight="1">
      <c r="A100" s="621"/>
      <c r="B100" s="636"/>
      <c r="C100" s="636"/>
      <c r="D100" s="633" t="s">
        <v>8103</v>
      </c>
      <c r="E100" s="633" t="s">
        <v>8104</v>
      </c>
      <c r="F100" s="633" t="s">
        <v>8109</v>
      </c>
      <c r="G100" s="642" t="s">
        <v>8106</v>
      </c>
      <c r="H100" s="844"/>
      <c r="I100" s="2173"/>
      <c r="J100" s="2176" t="s">
        <v>58</v>
      </c>
      <c r="K100" s="2176" t="s">
        <v>58</v>
      </c>
      <c r="L100" s="636"/>
      <c r="M100" s="636"/>
      <c r="N100" s="636"/>
      <c r="O100" s="636"/>
      <c r="P100" s="636"/>
      <c r="Q100" s="636"/>
      <c r="R100" s="636"/>
      <c r="S100" s="636"/>
      <c r="T100" s="636"/>
      <c r="U100" s="636"/>
      <c r="V100" s="636"/>
      <c r="W100" s="636"/>
      <c r="X100" s="636"/>
      <c r="Y100" s="636"/>
      <c r="Z100" s="636"/>
      <c r="AA100" s="636"/>
      <c r="AB100" s="665">
        <v>1.0</v>
      </c>
      <c r="AC100" s="1096" t="s">
        <v>55</v>
      </c>
      <c r="AD100" s="2171" t="s">
        <v>437</v>
      </c>
      <c r="AE100" s="636"/>
      <c r="AF100" s="636"/>
      <c r="AG100" s="2179"/>
      <c r="AH100" s="636"/>
    </row>
    <row r="101" ht="15.75" customHeight="1">
      <c r="A101" s="254"/>
      <c r="B101" s="297"/>
      <c r="C101" s="297"/>
      <c r="D101" s="297"/>
      <c r="E101" s="297"/>
      <c r="F101" s="297"/>
      <c r="G101" s="297"/>
      <c r="H101" s="297"/>
      <c r="I101" s="2184"/>
      <c r="J101" s="267"/>
      <c r="K101" s="267"/>
      <c r="L101" s="267"/>
      <c r="M101" s="297"/>
      <c r="N101" s="297"/>
      <c r="O101" s="297"/>
      <c r="P101" s="297"/>
      <c r="Q101" s="297"/>
      <c r="R101" s="297"/>
      <c r="S101" s="297"/>
      <c r="T101" s="297"/>
      <c r="U101" s="267"/>
      <c r="V101" s="297"/>
      <c r="W101" s="297"/>
      <c r="X101" s="297"/>
      <c r="Y101" s="267"/>
      <c r="Z101" s="297"/>
      <c r="AA101" s="267"/>
      <c r="AB101" s="2185"/>
      <c r="AC101" s="297"/>
      <c r="AD101" s="2186"/>
      <c r="AE101" s="297"/>
      <c r="AF101" s="297"/>
      <c r="AG101" s="2187"/>
      <c r="AH101" s="297"/>
    </row>
    <row r="102" ht="15.75" customHeight="1">
      <c r="A102" s="530" t="s">
        <v>8110</v>
      </c>
      <c r="B102" s="2158"/>
      <c r="C102" s="2158"/>
      <c r="D102" s="1766"/>
      <c r="E102" s="1766"/>
      <c r="F102" s="530" t="s">
        <v>8111</v>
      </c>
      <c r="G102" s="1766"/>
      <c r="H102" s="2159"/>
      <c r="I102" s="2159"/>
      <c r="J102" s="2158"/>
      <c r="K102" s="2158"/>
      <c r="L102" s="2158"/>
      <c r="M102" s="2158"/>
      <c r="N102" s="2158"/>
      <c r="O102" s="2158"/>
      <c r="P102" s="2158"/>
      <c r="Q102" s="2158"/>
      <c r="R102" s="2158"/>
      <c r="S102" s="2158"/>
      <c r="T102" s="2158"/>
      <c r="U102" s="2158"/>
      <c r="V102" s="2158"/>
      <c r="W102" s="2158"/>
      <c r="X102" s="2158"/>
      <c r="Y102" s="2158"/>
      <c r="Z102" s="2158"/>
      <c r="AA102" s="2158"/>
      <c r="AB102" s="2158"/>
      <c r="AC102" s="2158"/>
      <c r="AD102" s="2158"/>
      <c r="AE102" s="2160"/>
      <c r="AF102" s="2160"/>
      <c r="AG102" s="2161"/>
      <c r="AH102" s="2160"/>
    </row>
    <row r="103" ht="15.75" customHeight="1">
      <c r="A103" s="2188" t="s">
        <v>8112</v>
      </c>
      <c r="B103" s="2188"/>
      <c r="C103" s="2189"/>
      <c r="D103" s="2188"/>
      <c r="E103" s="694"/>
      <c r="F103" s="2190"/>
      <c r="G103" s="2188"/>
      <c r="H103" s="2191"/>
      <c r="I103" s="2191"/>
      <c r="J103" s="2189"/>
      <c r="K103" s="2189"/>
      <c r="L103" s="2189"/>
      <c r="M103" s="2189"/>
      <c r="N103" s="2189"/>
      <c r="O103" s="2189"/>
      <c r="P103" s="2189"/>
      <c r="Q103" s="2189"/>
      <c r="R103" s="2189"/>
      <c r="S103" s="2189"/>
      <c r="T103" s="2189"/>
      <c r="U103" s="2189"/>
      <c r="V103" s="2189"/>
      <c r="W103" s="2189"/>
      <c r="X103" s="2189"/>
      <c r="Y103" s="2189"/>
      <c r="Z103" s="2189"/>
      <c r="AA103" s="2189"/>
      <c r="AB103" s="2192" t="s">
        <v>94</v>
      </c>
      <c r="AC103" s="2193" t="s">
        <v>55</v>
      </c>
      <c r="AD103" s="2194" t="s">
        <v>387</v>
      </c>
      <c r="AE103" s="2195"/>
      <c r="AF103" s="2195"/>
      <c r="AG103" s="2196"/>
      <c r="AH103" s="2189"/>
    </row>
    <row r="104" ht="15.75" customHeight="1">
      <c r="A104" s="604" t="s">
        <v>8113</v>
      </c>
      <c r="B104" s="1125"/>
      <c r="C104" s="1125"/>
      <c r="D104" s="1562"/>
      <c r="E104" s="1004"/>
      <c r="F104" s="1562"/>
      <c r="G104" s="1562"/>
      <c r="H104" s="2197" t="s">
        <v>94</v>
      </c>
      <c r="I104" s="2197" t="s">
        <v>94</v>
      </c>
      <c r="J104" s="2198"/>
      <c r="K104" s="2198"/>
      <c r="L104" s="1562"/>
      <c r="M104" s="636"/>
      <c r="N104" s="636"/>
      <c r="O104" s="636"/>
      <c r="P104" s="636"/>
      <c r="Q104" s="636"/>
      <c r="R104" s="636"/>
      <c r="S104" s="636"/>
      <c r="T104" s="636"/>
      <c r="U104" s="636"/>
      <c r="V104" s="636"/>
      <c r="W104" s="636"/>
      <c r="X104" s="636"/>
      <c r="Y104" s="636"/>
      <c r="Z104" s="636"/>
      <c r="AA104" s="636"/>
      <c r="AB104" s="1613" t="s">
        <v>94</v>
      </c>
      <c r="AC104" s="1103" t="s">
        <v>55</v>
      </c>
      <c r="AD104" s="1103" t="s">
        <v>387</v>
      </c>
      <c r="AE104" s="2199"/>
      <c r="AF104" s="2199"/>
      <c r="AG104" s="2200"/>
      <c r="AH104" s="2199"/>
    </row>
    <row r="105" ht="15.75" customHeight="1">
      <c r="A105" s="1125"/>
      <c r="B105" s="604" t="s">
        <v>8114</v>
      </c>
      <c r="C105" s="1125"/>
      <c r="D105" s="1126"/>
      <c r="E105" s="1004"/>
      <c r="F105" s="550" t="s">
        <v>8115</v>
      </c>
      <c r="G105" s="627" t="s">
        <v>8116</v>
      </c>
      <c r="H105" s="2162"/>
      <c r="I105" s="2162"/>
      <c r="J105" s="2198"/>
      <c r="K105" s="2198"/>
      <c r="L105" s="1562"/>
      <c r="M105" s="636"/>
      <c r="N105" s="636"/>
      <c r="O105" s="636"/>
      <c r="P105" s="636"/>
      <c r="Q105" s="636"/>
      <c r="R105" s="636"/>
      <c r="S105" s="636"/>
      <c r="T105" s="636"/>
      <c r="U105" s="636"/>
      <c r="V105" s="636"/>
      <c r="W105" s="636"/>
      <c r="X105" s="636"/>
      <c r="Y105" s="636"/>
      <c r="Z105" s="636"/>
      <c r="AA105" s="636"/>
      <c r="AB105" s="1613">
        <v>1.0</v>
      </c>
      <c r="AC105" s="1103" t="s">
        <v>55</v>
      </c>
      <c r="AD105" s="1103" t="s">
        <v>1297</v>
      </c>
      <c r="AE105" s="840"/>
      <c r="AF105" s="2199"/>
      <c r="AG105" s="2201"/>
      <c r="AH105" s="2199"/>
    </row>
    <row r="106" ht="15.75" customHeight="1">
      <c r="A106" s="1125"/>
      <c r="B106" s="1125"/>
      <c r="C106" s="2202" t="s">
        <v>8117</v>
      </c>
      <c r="D106" s="1125"/>
      <c r="E106" s="994"/>
      <c r="F106" s="1562"/>
      <c r="G106" s="1562"/>
      <c r="H106" s="2197" t="s">
        <v>94</v>
      </c>
      <c r="I106" s="2197" t="s">
        <v>94</v>
      </c>
      <c r="J106" s="2198"/>
      <c r="K106" s="2198"/>
      <c r="L106" s="1562"/>
      <c r="M106" s="636"/>
      <c r="N106" s="636"/>
      <c r="O106" s="636"/>
      <c r="P106" s="636"/>
      <c r="Q106" s="636"/>
      <c r="R106" s="636"/>
      <c r="S106" s="636"/>
      <c r="T106" s="636"/>
      <c r="U106" s="636"/>
      <c r="V106" s="636"/>
      <c r="W106" s="636"/>
      <c r="X106" s="636"/>
      <c r="Y106" s="636"/>
      <c r="Z106" s="636"/>
      <c r="AA106" s="636"/>
      <c r="AB106" s="1613" t="s">
        <v>94</v>
      </c>
      <c r="AC106" s="1103" t="s">
        <v>55</v>
      </c>
      <c r="AD106" s="1103" t="s">
        <v>387</v>
      </c>
      <c r="AE106" s="2199"/>
      <c r="AF106" s="2199"/>
      <c r="AG106" s="2200"/>
      <c r="AH106" s="2199"/>
    </row>
    <row r="107" ht="15.75" hidden="1" customHeight="1">
      <c r="A107" s="1125"/>
      <c r="B107" s="1125"/>
      <c r="C107" s="1126"/>
      <c r="D107" s="1013" t="s">
        <v>8118</v>
      </c>
      <c r="E107" s="550" t="s">
        <v>8119</v>
      </c>
      <c r="F107" s="550" t="s">
        <v>8120</v>
      </c>
      <c r="G107" s="626" t="s">
        <v>8121</v>
      </c>
      <c r="H107" s="2197"/>
      <c r="I107" s="2197"/>
      <c r="J107" s="2198"/>
      <c r="K107" s="2198"/>
      <c r="L107" s="1562"/>
      <c r="M107" s="636"/>
      <c r="N107" s="636"/>
      <c r="O107" s="636"/>
      <c r="P107" s="636"/>
      <c r="Q107" s="636"/>
      <c r="R107" s="636"/>
      <c r="S107" s="636"/>
      <c r="T107" s="636"/>
      <c r="U107" s="636"/>
      <c r="V107" s="636"/>
      <c r="W107" s="636"/>
      <c r="X107" s="636"/>
      <c r="Y107" s="636"/>
      <c r="Z107" s="636"/>
      <c r="AA107" s="636"/>
      <c r="AB107" s="1613">
        <v>3.0</v>
      </c>
      <c r="AC107" s="1103" t="s">
        <v>55</v>
      </c>
      <c r="AD107" s="1103" t="s">
        <v>387</v>
      </c>
      <c r="AE107" s="2199"/>
      <c r="AF107" s="2199"/>
      <c r="AG107" s="2200"/>
      <c r="AH107" s="2199"/>
    </row>
    <row r="108" ht="15.75" customHeight="1">
      <c r="A108" s="1125"/>
      <c r="B108" s="1125"/>
      <c r="C108" s="1126"/>
      <c r="D108" s="1013" t="s">
        <v>8122</v>
      </c>
      <c r="E108" s="550" t="s">
        <v>8123</v>
      </c>
      <c r="F108" s="577" t="s">
        <v>8124</v>
      </c>
      <c r="G108" s="627" t="s">
        <v>8125</v>
      </c>
      <c r="H108" s="2162"/>
      <c r="I108" s="2162"/>
      <c r="J108" s="2198"/>
      <c r="K108" s="2198"/>
      <c r="L108" s="1562"/>
      <c r="M108" s="636"/>
      <c r="N108" s="636"/>
      <c r="O108" s="636"/>
      <c r="P108" s="636"/>
      <c r="Q108" s="636"/>
      <c r="R108" s="636"/>
      <c r="S108" s="636"/>
      <c r="T108" s="636"/>
      <c r="U108" s="636"/>
      <c r="V108" s="636"/>
      <c r="W108" s="636"/>
      <c r="X108" s="636"/>
      <c r="Y108" s="636"/>
      <c r="Z108" s="636"/>
      <c r="AA108" s="636"/>
      <c r="AB108" s="1613">
        <v>1.0</v>
      </c>
      <c r="AC108" s="1103" t="s">
        <v>55</v>
      </c>
      <c r="AD108" s="1103" t="s">
        <v>387</v>
      </c>
      <c r="AE108" s="840"/>
      <c r="AF108" s="840" t="s">
        <v>8126</v>
      </c>
      <c r="AG108" s="2201"/>
      <c r="AH108" s="2199"/>
    </row>
    <row r="109" ht="15.75" hidden="1" customHeight="1">
      <c r="A109" s="1125"/>
      <c r="B109" s="1125"/>
      <c r="C109" s="1126" t="s">
        <v>8127</v>
      </c>
      <c r="D109" s="1125"/>
      <c r="E109" s="994"/>
      <c r="F109" s="550" t="s">
        <v>8128</v>
      </c>
      <c r="G109" s="1562"/>
      <c r="H109" s="2197"/>
      <c r="I109" s="2197"/>
      <c r="J109" s="2198"/>
      <c r="K109" s="2198"/>
      <c r="L109" s="1562"/>
      <c r="M109" s="636"/>
      <c r="N109" s="636"/>
      <c r="O109" s="636"/>
      <c r="P109" s="636"/>
      <c r="Q109" s="636"/>
      <c r="R109" s="636"/>
      <c r="S109" s="636"/>
      <c r="T109" s="636"/>
      <c r="U109" s="636"/>
      <c r="V109" s="636"/>
      <c r="W109" s="636"/>
      <c r="X109" s="636"/>
      <c r="Y109" s="636"/>
      <c r="Z109" s="636"/>
      <c r="AA109" s="636"/>
      <c r="AB109" s="1613">
        <v>3.0</v>
      </c>
      <c r="AC109" s="1103" t="s">
        <v>55</v>
      </c>
      <c r="AD109" s="1103" t="s">
        <v>387</v>
      </c>
      <c r="AE109" s="2199"/>
      <c r="AF109" s="2199"/>
      <c r="AG109" s="2200"/>
      <c r="AH109" s="2199"/>
    </row>
    <row r="110" ht="15.75" customHeight="1">
      <c r="A110" s="1125"/>
      <c r="B110" s="604" t="s">
        <v>7007</v>
      </c>
      <c r="C110" s="1126"/>
      <c r="D110" s="1125"/>
      <c r="E110" s="994"/>
      <c r="F110" s="550" t="s">
        <v>8129</v>
      </c>
      <c r="G110" s="1562"/>
      <c r="H110" s="2197" t="s">
        <v>94</v>
      </c>
      <c r="I110" s="2197" t="s">
        <v>94</v>
      </c>
      <c r="J110" s="2198"/>
      <c r="K110" s="2198"/>
      <c r="L110" s="1562"/>
      <c r="M110" s="636"/>
      <c r="N110" s="636"/>
      <c r="O110" s="636"/>
      <c r="P110" s="636"/>
      <c r="Q110" s="636"/>
      <c r="R110" s="636"/>
      <c r="S110" s="636"/>
      <c r="T110" s="636"/>
      <c r="U110" s="636"/>
      <c r="V110" s="636"/>
      <c r="W110" s="636"/>
      <c r="X110" s="636"/>
      <c r="Y110" s="636"/>
      <c r="Z110" s="636"/>
      <c r="AA110" s="636"/>
      <c r="AB110" s="1613" t="s">
        <v>94</v>
      </c>
      <c r="AC110" s="1103" t="s">
        <v>55</v>
      </c>
      <c r="AD110" s="1103" t="s">
        <v>387</v>
      </c>
      <c r="AE110" s="2199"/>
      <c r="AF110" s="2199"/>
      <c r="AG110" s="2200"/>
      <c r="AH110" s="2199"/>
    </row>
    <row r="111" ht="15.75" customHeight="1">
      <c r="A111" s="1125"/>
      <c r="B111" s="1125"/>
      <c r="C111" s="2202" t="s">
        <v>8130</v>
      </c>
      <c r="D111" s="1125"/>
      <c r="E111" s="994"/>
      <c r="F111" s="550" t="s">
        <v>8131</v>
      </c>
      <c r="G111" s="626" t="s">
        <v>8132</v>
      </c>
      <c r="H111" s="2162"/>
      <c r="I111" s="2162"/>
      <c r="J111" s="2198"/>
      <c r="K111" s="2198"/>
      <c r="L111" s="1562"/>
      <c r="M111" s="636"/>
      <c r="N111" s="636"/>
      <c r="O111" s="636"/>
      <c r="P111" s="636"/>
      <c r="Q111" s="636"/>
      <c r="R111" s="636"/>
      <c r="S111" s="636"/>
      <c r="T111" s="636"/>
      <c r="U111" s="636"/>
      <c r="V111" s="636"/>
      <c r="W111" s="636"/>
      <c r="X111" s="636"/>
      <c r="Y111" s="636"/>
      <c r="Z111" s="636"/>
      <c r="AA111" s="636"/>
      <c r="AB111" s="1613">
        <v>1.0</v>
      </c>
      <c r="AC111" s="1103" t="s">
        <v>55</v>
      </c>
      <c r="AD111" s="1103" t="s">
        <v>387</v>
      </c>
      <c r="AE111" s="2199"/>
      <c r="AF111" s="2199"/>
      <c r="AG111" s="2200"/>
      <c r="AH111" s="2199"/>
    </row>
    <row r="112" ht="15.75" customHeight="1">
      <c r="A112" s="1125"/>
      <c r="B112" s="1125"/>
      <c r="C112" s="2202" t="s">
        <v>8133</v>
      </c>
      <c r="D112" s="1125"/>
      <c r="E112" s="994"/>
      <c r="F112" s="1126"/>
      <c r="G112" s="1562"/>
      <c r="H112" s="2197" t="s">
        <v>94</v>
      </c>
      <c r="I112" s="2197" t="s">
        <v>94</v>
      </c>
      <c r="J112" s="2198"/>
      <c r="K112" s="2198"/>
      <c r="L112" s="1562"/>
      <c r="M112" s="636"/>
      <c r="N112" s="636"/>
      <c r="O112" s="636"/>
      <c r="P112" s="636"/>
      <c r="Q112" s="636"/>
      <c r="R112" s="636"/>
      <c r="S112" s="636"/>
      <c r="T112" s="636"/>
      <c r="U112" s="636"/>
      <c r="V112" s="636"/>
      <c r="W112" s="636"/>
      <c r="X112" s="636"/>
      <c r="Y112" s="636"/>
      <c r="Z112" s="636"/>
      <c r="AA112" s="636"/>
      <c r="AB112" s="1613" t="s">
        <v>94</v>
      </c>
      <c r="AC112" s="1103" t="s">
        <v>55</v>
      </c>
      <c r="AD112" s="1103" t="s">
        <v>387</v>
      </c>
      <c r="AE112" s="2199"/>
      <c r="AF112" s="2199"/>
      <c r="AG112" s="2200"/>
      <c r="AH112" s="2199"/>
    </row>
    <row r="113" ht="15.75" customHeight="1">
      <c r="A113" s="1125"/>
      <c r="B113" s="1125"/>
      <c r="C113" s="1126"/>
      <c r="D113" s="1013" t="s">
        <v>8134</v>
      </c>
      <c r="E113" s="994" t="s">
        <v>8135</v>
      </c>
      <c r="F113" s="550" t="s">
        <v>8136</v>
      </c>
      <c r="G113" s="626" t="s">
        <v>8137</v>
      </c>
      <c r="H113" s="2162"/>
      <c r="I113" s="2162"/>
      <c r="J113" s="2198"/>
      <c r="K113" s="2198"/>
      <c r="L113" s="1562"/>
      <c r="M113" s="636"/>
      <c r="N113" s="636"/>
      <c r="O113" s="636"/>
      <c r="P113" s="636"/>
      <c r="Q113" s="636"/>
      <c r="R113" s="636"/>
      <c r="S113" s="636"/>
      <c r="T113" s="636"/>
      <c r="U113" s="636"/>
      <c r="V113" s="636"/>
      <c r="W113" s="636"/>
      <c r="X113" s="636"/>
      <c r="Y113" s="636"/>
      <c r="Z113" s="636"/>
      <c r="AA113" s="636"/>
      <c r="AB113" s="1613">
        <v>1.0</v>
      </c>
      <c r="AC113" s="1103" t="s">
        <v>55</v>
      </c>
      <c r="AD113" s="1103" t="s">
        <v>387</v>
      </c>
      <c r="AE113" s="2199"/>
      <c r="AF113" s="840" t="s">
        <v>8138</v>
      </c>
      <c r="AG113" s="2200"/>
      <c r="AH113" s="2199"/>
    </row>
    <row r="114" ht="15.75" customHeight="1">
      <c r="A114" s="1125"/>
      <c r="B114" s="1125"/>
      <c r="C114" s="2202" t="s">
        <v>8139</v>
      </c>
      <c r="D114" s="1125"/>
      <c r="E114" s="994"/>
      <c r="F114" s="550" t="s">
        <v>8140</v>
      </c>
      <c r="G114" s="1562"/>
      <c r="H114" s="2197" t="s">
        <v>94</v>
      </c>
      <c r="I114" s="2197" t="s">
        <v>94</v>
      </c>
      <c r="J114" s="2198"/>
      <c r="K114" s="2198"/>
      <c r="L114" s="1562"/>
      <c r="M114" s="636"/>
      <c r="N114" s="636"/>
      <c r="O114" s="636"/>
      <c r="P114" s="636"/>
      <c r="Q114" s="636"/>
      <c r="R114" s="636"/>
      <c r="S114" s="636"/>
      <c r="T114" s="636"/>
      <c r="U114" s="636"/>
      <c r="V114" s="636"/>
      <c r="W114" s="636"/>
      <c r="X114" s="636"/>
      <c r="Y114" s="636"/>
      <c r="Z114" s="636"/>
      <c r="AA114" s="636"/>
      <c r="AB114" s="1613" t="s">
        <v>94</v>
      </c>
      <c r="AC114" s="1103" t="s">
        <v>55</v>
      </c>
      <c r="AD114" s="1103" t="s">
        <v>387</v>
      </c>
      <c r="AE114" s="2199"/>
      <c r="AF114" s="2199"/>
      <c r="AG114" s="2200"/>
      <c r="AH114" s="2199"/>
    </row>
    <row r="115" ht="15.75" hidden="1" customHeight="1">
      <c r="A115" s="1125"/>
      <c r="B115" s="1125"/>
      <c r="C115" s="1126"/>
      <c r="D115" s="1013" t="s">
        <v>8141</v>
      </c>
      <c r="E115" s="994"/>
      <c r="F115" s="550" t="s">
        <v>8142</v>
      </c>
      <c r="G115" s="627" t="s">
        <v>8143</v>
      </c>
      <c r="H115" s="2197"/>
      <c r="I115" s="2197"/>
      <c r="J115" s="2198"/>
      <c r="K115" s="2198"/>
      <c r="L115" s="1562"/>
      <c r="M115" s="636"/>
      <c r="N115" s="636"/>
      <c r="O115" s="636"/>
      <c r="P115" s="636"/>
      <c r="Q115" s="636"/>
      <c r="R115" s="636"/>
      <c r="S115" s="636"/>
      <c r="T115" s="636"/>
      <c r="U115" s="636"/>
      <c r="V115" s="636"/>
      <c r="W115" s="636"/>
      <c r="X115" s="636"/>
      <c r="Y115" s="636"/>
      <c r="Z115" s="636"/>
      <c r="AA115" s="636"/>
      <c r="AB115" s="1613">
        <v>3.0</v>
      </c>
      <c r="AC115" s="1103" t="s">
        <v>55</v>
      </c>
      <c r="AD115" s="1103" t="s">
        <v>437</v>
      </c>
      <c r="AE115" s="2199"/>
      <c r="AF115" s="2199"/>
      <c r="AG115" s="2201"/>
      <c r="AH115" s="2199"/>
    </row>
    <row r="116" ht="15.75" customHeight="1">
      <c r="A116" s="1125"/>
      <c r="B116" s="1125"/>
      <c r="C116" s="1126"/>
      <c r="D116" s="1013" t="s">
        <v>8144</v>
      </c>
      <c r="E116" s="994"/>
      <c r="F116" s="550" t="s">
        <v>8145</v>
      </c>
      <c r="G116" s="626" t="s">
        <v>8146</v>
      </c>
      <c r="H116" s="2162"/>
      <c r="I116" s="2162"/>
      <c r="J116" s="2198"/>
      <c r="K116" s="2198"/>
      <c r="L116" s="1562"/>
      <c r="M116" s="636"/>
      <c r="N116" s="636"/>
      <c r="O116" s="636"/>
      <c r="P116" s="636"/>
      <c r="Q116" s="636"/>
      <c r="R116" s="636"/>
      <c r="S116" s="636"/>
      <c r="T116" s="636"/>
      <c r="U116" s="636"/>
      <c r="V116" s="636"/>
      <c r="W116" s="636"/>
      <c r="X116" s="636"/>
      <c r="Y116" s="636"/>
      <c r="Z116" s="636"/>
      <c r="AA116" s="636"/>
      <c r="AB116" s="1613">
        <v>1.0</v>
      </c>
      <c r="AC116" s="1103" t="s">
        <v>55</v>
      </c>
      <c r="AD116" s="1103" t="s">
        <v>387</v>
      </c>
      <c r="AE116" s="2199"/>
      <c r="AF116" s="2199"/>
      <c r="AG116" s="2200"/>
      <c r="AH116" s="2199"/>
    </row>
    <row r="117" ht="15.75" customHeight="1">
      <c r="A117" s="1125"/>
      <c r="B117" s="1125"/>
      <c r="C117" s="1126"/>
      <c r="D117" s="1013" t="s">
        <v>8147</v>
      </c>
      <c r="E117" s="994"/>
      <c r="F117" s="550" t="s">
        <v>8148</v>
      </c>
      <c r="G117" s="626" t="s">
        <v>8149</v>
      </c>
      <c r="H117" s="2162"/>
      <c r="I117" s="2162"/>
      <c r="J117" s="2198"/>
      <c r="K117" s="2198"/>
      <c r="L117" s="1562"/>
      <c r="M117" s="636"/>
      <c r="N117" s="636"/>
      <c r="O117" s="636"/>
      <c r="P117" s="636"/>
      <c r="Q117" s="636"/>
      <c r="R117" s="636"/>
      <c r="S117" s="636"/>
      <c r="T117" s="636"/>
      <c r="U117" s="636"/>
      <c r="V117" s="636"/>
      <c r="W117" s="636"/>
      <c r="X117" s="636"/>
      <c r="Y117" s="636"/>
      <c r="Z117" s="636"/>
      <c r="AA117" s="636"/>
      <c r="AB117" s="1613">
        <v>1.0</v>
      </c>
      <c r="AC117" s="1103" t="s">
        <v>55</v>
      </c>
      <c r="AD117" s="1103" t="s">
        <v>387</v>
      </c>
      <c r="AE117" s="2199"/>
      <c r="AF117" s="2199"/>
      <c r="AG117" s="2200"/>
      <c r="AH117" s="2199"/>
    </row>
    <row r="118" ht="15.75" customHeight="1">
      <c r="A118" s="1125"/>
      <c r="B118" s="1125"/>
      <c r="C118" s="1126" t="s">
        <v>8150</v>
      </c>
      <c r="D118" s="1125"/>
      <c r="E118" s="994"/>
      <c r="F118" s="550" t="s">
        <v>8151</v>
      </c>
      <c r="G118" s="1562"/>
      <c r="H118" s="2197" t="s">
        <v>94</v>
      </c>
      <c r="I118" s="2197" t="s">
        <v>94</v>
      </c>
      <c r="J118" s="2198"/>
      <c r="K118" s="2198"/>
      <c r="L118" s="1562"/>
      <c r="M118" s="636"/>
      <c r="N118" s="636"/>
      <c r="O118" s="636"/>
      <c r="P118" s="636"/>
      <c r="Q118" s="636"/>
      <c r="R118" s="636"/>
      <c r="S118" s="636"/>
      <c r="T118" s="636"/>
      <c r="U118" s="636"/>
      <c r="V118" s="636"/>
      <c r="W118" s="636"/>
      <c r="X118" s="636"/>
      <c r="Y118" s="636"/>
      <c r="Z118" s="636"/>
      <c r="AA118" s="636"/>
      <c r="AB118" s="1613" t="s">
        <v>94</v>
      </c>
      <c r="AC118" s="1103" t="s">
        <v>55</v>
      </c>
      <c r="AD118" s="1103" t="s">
        <v>387</v>
      </c>
      <c r="AE118" s="2199"/>
      <c r="AF118" s="2199"/>
      <c r="AG118" s="2200"/>
      <c r="AH118" s="2199"/>
    </row>
    <row r="119" ht="15.75" customHeight="1">
      <c r="A119" s="1125"/>
      <c r="B119" s="1125"/>
      <c r="C119" s="1126"/>
      <c r="D119" s="1013" t="s">
        <v>8152</v>
      </c>
      <c r="E119" s="994" t="s">
        <v>8153</v>
      </c>
      <c r="F119" s="550" t="s">
        <v>8154</v>
      </c>
      <c r="G119" s="626" t="s">
        <v>8155</v>
      </c>
      <c r="H119" s="2162"/>
      <c r="I119" s="2162"/>
      <c r="J119" s="2198"/>
      <c r="K119" s="2198"/>
      <c r="L119" s="1562"/>
      <c r="M119" s="636"/>
      <c r="N119" s="636"/>
      <c r="O119" s="636"/>
      <c r="P119" s="636"/>
      <c r="Q119" s="636"/>
      <c r="R119" s="636"/>
      <c r="S119" s="636"/>
      <c r="T119" s="636"/>
      <c r="U119" s="636"/>
      <c r="V119" s="636"/>
      <c r="W119" s="636"/>
      <c r="X119" s="636"/>
      <c r="Y119" s="636"/>
      <c r="Z119" s="636"/>
      <c r="AA119" s="636"/>
      <c r="AB119" s="1613">
        <v>1.0</v>
      </c>
      <c r="AC119" s="1103" t="s">
        <v>55</v>
      </c>
      <c r="AD119" s="1103" t="s">
        <v>387</v>
      </c>
      <c r="AE119" s="2199"/>
      <c r="AF119" s="2199"/>
      <c r="AG119" s="2200"/>
      <c r="AH119" s="2199"/>
    </row>
    <row r="120" ht="15.75" customHeight="1">
      <c r="A120" s="1125"/>
      <c r="B120" s="1125"/>
      <c r="C120" s="2202" t="s">
        <v>8156</v>
      </c>
      <c r="D120" s="1125"/>
      <c r="E120" s="994"/>
      <c r="F120" s="550" t="s">
        <v>8157</v>
      </c>
      <c r="G120" s="1562"/>
      <c r="H120" s="2197" t="s">
        <v>94</v>
      </c>
      <c r="I120" s="2197" t="s">
        <v>94</v>
      </c>
      <c r="J120" s="2198"/>
      <c r="K120" s="2198"/>
      <c r="L120" s="1562"/>
      <c r="M120" s="636"/>
      <c r="N120" s="636"/>
      <c r="O120" s="636"/>
      <c r="P120" s="636"/>
      <c r="Q120" s="636"/>
      <c r="R120" s="636"/>
      <c r="S120" s="636"/>
      <c r="T120" s="636"/>
      <c r="U120" s="636"/>
      <c r="V120" s="636"/>
      <c r="W120" s="636"/>
      <c r="X120" s="636"/>
      <c r="Y120" s="636"/>
      <c r="Z120" s="636"/>
      <c r="AA120" s="636"/>
      <c r="AB120" s="1613" t="s">
        <v>94</v>
      </c>
      <c r="AC120" s="1103" t="s">
        <v>55</v>
      </c>
      <c r="AD120" s="1103" t="s">
        <v>387</v>
      </c>
      <c r="AE120" s="2199"/>
      <c r="AF120" s="2199"/>
      <c r="AG120" s="2200"/>
      <c r="AH120" s="2199"/>
    </row>
    <row r="121" ht="15.75" hidden="1" customHeight="1">
      <c r="A121" s="1125"/>
      <c r="B121" s="1125"/>
      <c r="C121" s="1126"/>
      <c r="D121" s="1013" t="s">
        <v>8141</v>
      </c>
      <c r="E121" s="994"/>
      <c r="F121" s="550" t="s">
        <v>8158</v>
      </c>
      <c r="G121" s="626" t="s">
        <v>8159</v>
      </c>
      <c r="H121" s="2197"/>
      <c r="I121" s="2197"/>
      <c r="J121" s="2198"/>
      <c r="K121" s="2198"/>
      <c r="L121" s="1562"/>
      <c r="M121" s="636"/>
      <c r="N121" s="636"/>
      <c r="O121" s="636"/>
      <c r="P121" s="636"/>
      <c r="Q121" s="636"/>
      <c r="R121" s="636"/>
      <c r="S121" s="636"/>
      <c r="T121" s="636"/>
      <c r="U121" s="636"/>
      <c r="V121" s="636"/>
      <c r="W121" s="636"/>
      <c r="X121" s="636"/>
      <c r="Y121" s="636"/>
      <c r="Z121" s="636"/>
      <c r="AA121" s="636"/>
      <c r="AB121" s="1613">
        <v>3.0</v>
      </c>
      <c r="AC121" s="1103" t="s">
        <v>55</v>
      </c>
      <c r="AD121" s="1103" t="s">
        <v>387</v>
      </c>
      <c r="AE121" s="2199"/>
      <c r="AF121" s="2199"/>
      <c r="AG121" s="2200"/>
      <c r="AH121" s="2199"/>
    </row>
    <row r="122" ht="15.75" customHeight="1">
      <c r="A122" s="1125"/>
      <c r="B122" s="1125"/>
      <c r="C122" s="1126"/>
      <c r="D122" s="1013" t="s">
        <v>8160</v>
      </c>
      <c r="E122" s="994"/>
      <c r="F122" s="550" t="s">
        <v>8161</v>
      </c>
      <c r="G122" s="626" t="s">
        <v>8162</v>
      </c>
      <c r="H122" s="2162"/>
      <c r="I122" s="2162"/>
      <c r="J122" s="2198"/>
      <c r="K122" s="2198"/>
      <c r="L122" s="1562"/>
      <c r="M122" s="636"/>
      <c r="N122" s="636"/>
      <c r="O122" s="636"/>
      <c r="P122" s="636"/>
      <c r="Q122" s="636"/>
      <c r="R122" s="636"/>
      <c r="S122" s="636"/>
      <c r="T122" s="636"/>
      <c r="U122" s="636"/>
      <c r="V122" s="636"/>
      <c r="W122" s="636"/>
      <c r="X122" s="636"/>
      <c r="Y122" s="636"/>
      <c r="Z122" s="636"/>
      <c r="AA122" s="636"/>
      <c r="AB122" s="1613">
        <v>1.0</v>
      </c>
      <c r="AC122" s="1103" t="s">
        <v>55</v>
      </c>
      <c r="AD122" s="1103" t="s">
        <v>387</v>
      </c>
      <c r="AE122" s="2199"/>
      <c r="AF122" s="2199"/>
      <c r="AG122" s="2200"/>
      <c r="AH122" s="2199"/>
    </row>
    <row r="123" ht="15.75" customHeight="1">
      <c r="A123" s="1125"/>
      <c r="B123" s="1125"/>
      <c r="C123" s="1126"/>
      <c r="D123" s="1013" t="s">
        <v>8163</v>
      </c>
      <c r="E123" s="994"/>
      <c r="F123" s="550" t="s">
        <v>8164</v>
      </c>
      <c r="G123" s="626" t="s">
        <v>8165</v>
      </c>
      <c r="H123" s="2162"/>
      <c r="I123" s="793"/>
      <c r="J123" s="2198"/>
      <c r="K123" s="2198"/>
      <c r="L123" s="1562"/>
      <c r="M123" s="636"/>
      <c r="N123" s="636"/>
      <c r="O123" s="636"/>
      <c r="P123" s="636"/>
      <c r="Q123" s="636"/>
      <c r="R123" s="636"/>
      <c r="S123" s="636"/>
      <c r="T123" s="636"/>
      <c r="U123" s="636"/>
      <c r="V123" s="636"/>
      <c r="W123" s="636"/>
      <c r="X123" s="636"/>
      <c r="Y123" s="636"/>
      <c r="Z123" s="636"/>
      <c r="AA123" s="636"/>
      <c r="AB123" s="1613">
        <v>1.0</v>
      </c>
      <c r="AC123" s="1103" t="s">
        <v>55</v>
      </c>
      <c r="AD123" s="1103" t="s">
        <v>387</v>
      </c>
      <c r="AE123" s="2199"/>
      <c r="AF123" s="2199"/>
      <c r="AG123" s="2200"/>
      <c r="AH123" s="2199"/>
    </row>
    <row r="124" ht="15.75" customHeight="1">
      <c r="A124" s="1125"/>
      <c r="B124" s="1125"/>
      <c r="C124" s="2202" t="s">
        <v>8166</v>
      </c>
      <c r="D124" s="1125"/>
      <c r="E124" s="994"/>
      <c r="F124" s="1126"/>
      <c r="G124" s="1562"/>
      <c r="H124" s="2197" t="s">
        <v>94</v>
      </c>
      <c r="I124" s="2197" t="s">
        <v>94</v>
      </c>
      <c r="J124" s="2198"/>
      <c r="K124" s="2198"/>
      <c r="L124" s="1562"/>
      <c r="M124" s="636"/>
      <c r="N124" s="636"/>
      <c r="O124" s="636"/>
      <c r="P124" s="636"/>
      <c r="Q124" s="636"/>
      <c r="R124" s="636"/>
      <c r="S124" s="636"/>
      <c r="T124" s="636"/>
      <c r="U124" s="636"/>
      <c r="V124" s="636"/>
      <c r="W124" s="636"/>
      <c r="X124" s="636"/>
      <c r="Y124" s="636"/>
      <c r="Z124" s="636"/>
      <c r="AA124" s="636"/>
      <c r="AB124" s="1613" t="s">
        <v>94</v>
      </c>
      <c r="AC124" s="1103" t="s">
        <v>55</v>
      </c>
      <c r="AD124" s="1103" t="s">
        <v>387</v>
      </c>
      <c r="AE124" s="2199"/>
      <c r="AF124" s="2199"/>
      <c r="AG124" s="2200"/>
      <c r="AH124" s="2199"/>
    </row>
    <row r="125" ht="15.75" hidden="1" customHeight="1">
      <c r="A125" s="1125"/>
      <c r="B125" s="1125"/>
      <c r="C125" s="1126"/>
      <c r="D125" s="1013" t="s">
        <v>8141</v>
      </c>
      <c r="E125" s="994"/>
      <c r="F125" s="550" t="s">
        <v>8158</v>
      </c>
      <c r="G125" s="626" t="s">
        <v>8167</v>
      </c>
      <c r="H125" s="2197"/>
      <c r="I125" s="2197"/>
      <c r="J125" s="2198"/>
      <c r="K125" s="2198"/>
      <c r="L125" s="1562"/>
      <c r="M125" s="636"/>
      <c r="N125" s="636"/>
      <c r="O125" s="636"/>
      <c r="P125" s="636"/>
      <c r="Q125" s="636"/>
      <c r="R125" s="636"/>
      <c r="S125" s="636"/>
      <c r="T125" s="636"/>
      <c r="U125" s="636"/>
      <c r="V125" s="636"/>
      <c r="W125" s="636"/>
      <c r="X125" s="636"/>
      <c r="Y125" s="636"/>
      <c r="Z125" s="636"/>
      <c r="AA125" s="636"/>
      <c r="AB125" s="1613">
        <v>3.0</v>
      </c>
      <c r="AC125" s="1103" t="s">
        <v>55</v>
      </c>
      <c r="AD125" s="1103" t="s">
        <v>387</v>
      </c>
      <c r="AE125" s="2199"/>
      <c r="AF125" s="2199"/>
      <c r="AG125" s="2200"/>
      <c r="AH125" s="2199"/>
    </row>
    <row r="126" ht="15.75" hidden="1" customHeight="1">
      <c r="A126" s="1125"/>
      <c r="B126" s="1125"/>
      <c r="C126" s="1126"/>
      <c r="D126" s="1013" t="s">
        <v>8160</v>
      </c>
      <c r="E126" s="994"/>
      <c r="F126" s="550" t="s">
        <v>8161</v>
      </c>
      <c r="G126" s="626" t="s">
        <v>8162</v>
      </c>
      <c r="H126" s="2197"/>
      <c r="I126" s="2197"/>
      <c r="J126" s="2198"/>
      <c r="K126" s="2198"/>
      <c r="L126" s="1562"/>
      <c r="M126" s="636"/>
      <c r="N126" s="636"/>
      <c r="O126" s="636"/>
      <c r="P126" s="636"/>
      <c r="Q126" s="636"/>
      <c r="R126" s="636"/>
      <c r="S126" s="636"/>
      <c r="T126" s="636"/>
      <c r="U126" s="636"/>
      <c r="V126" s="636"/>
      <c r="W126" s="636"/>
      <c r="X126" s="636"/>
      <c r="Y126" s="636"/>
      <c r="Z126" s="636"/>
      <c r="AA126" s="636"/>
      <c r="AB126" s="1613">
        <v>3.0</v>
      </c>
      <c r="AC126" s="1103" t="s">
        <v>55</v>
      </c>
      <c r="AD126" s="1103" t="s">
        <v>387</v>
      </c>
      <c r="AE126" s="2199"/>
      <c r="AF126" s="2199"/>
      <c r="AG126" s="2200"/>
      <c r="AH126" s="2199"/>
    </row>
    <row r="127" ht="15.75" hidden="1" customHeight="1">
      <c r="A127" s="1125"/>
      <c r="B127" s="1125"/>
      <c r="C127" s="1126"/>
      <c r="D127" s="1013" t="s">
        <v>8168</v>
      </c>
      <c r="E127" s="994"/>
      <c r="F127" s="550" t="s">
        <v>8169</v>
      </c>
      <c r="G127" s="626" t="s">
        <v>8170</v>
      </c>
      <c r="H127" s="2197"/>
      <c r="I127" s="2197"/>
      <c r="J127" s="2198"/>
      <c r="K127" s="2198"/>
      <c r="L127" s="1562"/>
      <c r="M127" s="636"/>
      <c r="N127" s="636"/>
      <c r="O127" s="636"/>
      <c r="P127" s="636"/>
      <c r="Q127" s="636"/>
      <c r="R127" s="636"/>
      <c r="S127" s="636"/>
      <c r="T127" s="636"/>
      <c r="U127" s="636"/>
      <c r="V127" s="636"/>
      <c r="W127" s="636"/>
      <c r="X127" s="636"/>
      <c r="Y127" s="636"/>
      <c r="Z127" s="636"/>
      <c r="AA127" s="636"/>
      <c r="AB127" s="1613">
        <v>3.0</v>
      </c>
      <c r="AC127" s="1103" t="s">
        <v>55</v>
      </c>
      <c r="AD127" s="1103" t="s">
        <v>387</v>
      </c>
      <c r="AE127" s="2199"/>
      <c r="AF127" s="2199"/>
      <c r="AG127" s="2200"/>
      <c r="AH127" s="2199"/>
    </row>
    <row r="128" ht="15.75" customHeight="1">
      <c r="A128" s="1125"/>
      <c r="B128" s="604" t="s">
        <v>8171</v>
      </c>
      <c r="C128" s="1126"/>
      <c r="D128" s="1125"/>
      <c r="E128" s="994"/>
      <c r="F128" s="550" t="s">
        <v>8172</v>
      </c>
      <c r="G128" s="1562"/>
      <c r="H128" s="2197" t="s">
        <v>94</v>
      </c>
      <c r="I128" s="2197" t="s">
        <v>94</v>
      </c>
      <c r="J128" s="2198"/>
      <c r="K128" s="2198"/>
      <c r="L128" s="1562"/>
      <c r="M128" s="636"/>
      <c r="N128" s="636"/>
      <c r="O128" s="636"/>
      <c r="P128" s="636"/>
      <c r="Q128" s="636"/>
      <c r="R128" s="636"/>
      <c r="S128" s="636"/>
      <c r="T128" s="636"/>
      <c r="U128" s="636"/>
      <c r="V128" s="636"/>
      <c r="W128" s="636"/>
      <c r="X128" s="636"/>
      <c r="Y128" s="636"/>
      <c r="Z128" s="636"/>
      <c r="AA128" s="636"/>
      <c r="AB128" s="1613" t="s">
        <v>94</v>
      </c>
      <c r="AC128" s="1103" t="s">
        <v>55</v>
      </c>
      <c r="AD128" s="1103" t="s">
        <v>387</v>
      </c>
      <c r="AE128" s="2199"/>
      <c r="AF128" s="2199"/>
      <c r="AG128" s="2200"/>
      <c r="AH128" s="2199"/>
    </row>
    <row r="129" ht="15.75" customHeight="1">
      <c r="A129" s="1125"/>
      <c r="B129" s="1125"/>
      <c r="C129" s="2202" t="s">
        <v>8173</v>
      </c>
      <c r="D129" s="1125"/>
      <c r="E129" s="994"/>
      <c r="F129" s="550" t="s">
        <v>8157</v>
      </c>
      <c r="G129" s="1562"/>
      <c r="H129" s="2162" t="s">
        <v>94</v>
      </c>
      <c r="I129" s="2197" t="s">
        <v>94</v>
      </c>
      <c r="J129" s="2198"/>
      <c r="K129" s="2198"/>
      <c r="L129" s="1562"/>
      <c r="M129" s="636"/>
      <c r="N129" s="636"/>
      <c r="O129" s="636"/>
      <c r="P129" s="636"/>
      <c r="Q129" s="636"/>
      <c r="R129" s="636"/>
      <c r="S129" s="636"/>
      <c r="T129" s="636"/>
      <c r="U129" s="636"/>
      <c r="V129" s="636"/>
      <c r="W129" s="636"/>
      <c r="X129" s="636"/>
      <c r="Y129" s="636"/>
      <c r="Z129" s="636"/>
      <c r="AA129" s="636"/>
      <c r="AB129" s="1613" t="s">
        <v>94</v>
      </c>
      <c r="AC129" s="1103" t="s">
        <v>55</v>
      </c>
      <c r="AD129" s="1103" t="s">
        <v>387</v>
      </c>
      <c r="AE129" s="2199"/>
      <c r="AF129" s="2199"/>
      <c r="AG129" s="2200"/>
      <c r="AH129" s="2199"/>
    </row>
    <row r="130" ht="15.75" hidden="1" customHeight="1">
      <c r="A130" s="1125"/>
      <c r="B130" s="1125"/>
      <c r="C130" s="1126"/>
      <c r="D130" s="1013" t="s">
        <v>8141</v>
      </c>
      <c r="E130" s="994"/>
      <c r="F130" s="550" t="s">
        <v>8158</v>
      </c>
      <c r="G130" s="626" t="s">
        <v>8159</v>
      </c>
      <c r="H130" s="2197"/>
      <c r="I130" s="2197"/>
      <c r="J130" s="2198"/>
      <c r="K130" s="2198"/>
      <c r="L130" s="1562"/>
      <c r="M130" s="636"/>
      <c r="N130" s="636"/>
      <c r="O130" s="636"/>
      <c r="P130" s="636"/>
      <c r="Q130" s="636"/>
      <c r="R130" s="636"/>
      <c r="S130" s="636"/>
      <c r="T130" s="636"/>
      <c r="U130" s="636"/>
      <c r="V130" s="636"/>
      <c r="W130" s="636"/>
      <c r="X130" s="636"/>
      <c r="Y130" s="636"/>
      <c r="Z130" s="636"/>
      <c r="AA130" s="636"/>
      <c r="AB130" s="1613">
        <v>3.0</v>
      </c>
      <c r="AC130" s="1103" t="s">
        <v>55</v>
      </c>
      <c r="AD130" s="1103" t="s">
        <v>387</v>
      </c>
      <c r="AE130" s="2199"/>
      <c r="AF130" s="2199"/>
      <c r="AG130" s="2200"/>
      <c r="AH130" s="2199"/>
    </row>
    <row r="131" ht="15.75" customHeight="1">
      <c r="A131" s="1125"/>
      <c r="B131" s="1125"/>
      <c r="C131" s="1126"/>
      <c r="D131" s="1013" t="s">
        <v>8160</v>
      </c>
      <c r="E131" s="994"/>
      <c r="F131" s="550" t="s">
        <v>8161</v>
      </c>
      <c r="G131" s="626" t="s">
        <v>8162</v>
      </c>
      <c r="H131" s="2162"/>
      <c r="I131" s="2162"/>
      <c r="J131" s="2198"/>
      <c r="K131" s="2198"/>
      <c r="L131" s="1562"/>
      <c r="M131" s="636"/>
      <c r="N131" s="636"/>
      <c r="O131" s="636"/>
      <c r="P131" s="636"/>
      <c r="Q131" s="636"/>
      <c r="R131" s="636"/>
      <c r="S131" s="636"/>
      <c r="T131" s="636"/>
      <c r="U131" s="636"/>
      <c r="V131" s="636"/>
      <c r="W131" s="636"/>
      <c r="X131" s="636"/>
      <c r="Y131" s="636"/>
      <c r="Z131" s="636"/>
      <c r="AA131" s="636"/>
      <c r="AB131" s="1613">
        <v>1.0</v>
      </c>
      <c r="AC131" s="1103" t="s">
        <v>55</v>
      </c>
      <c r="AD131" s="1103" t="s">
        <v>387</v>
      </c>
      <c r="AE131" s="2199"/>
      <c r="AF131" s="2199"/>
      <c r="AG131" s="2200"/>
      <c r="AH131" s="2199"/>
    </row>
    <row r="132" ht="15.75" customHeight="1">
      <c r="A132" s="1125"/>
      <c r="B132" s="1125"/>
      <c r="C132" s="1126"/>
      <c r="D132" s="1013" t="s">
        <v>8163</v>
      </c>
      <c r="E132" s="994"/>
      <c r="F132" s="550" t="s">
        <v>8164</v>
      </c>
      <c r="G132" s="626" t="s">
        <v>8165</v>
      </c>
      <c r="H132" s="2162"/>
      <c r="I132" s="2162"/>
      <c r="J132" s="2198"/>
      <c r="K132" s="2198"/>
      <c r="L132" s="1562"/>
      <c r="M132" s="636"/>
      <c r="N132" s="636"/>
      <c r="O132" s="636"/>
      <c r="P132" s="636"/>
      <c r="Q132" s="636"/>
      <c r="R132" s="636"/>
      <c r="S132" s="636"/>
      <c r="T132" s="636"/>
      <c r="U132" s="636"/>
      <c r="V132" s="636"/>
      <c r="W132" s="636"/>
      <c r="X132" s="636"/>
      <c r="Y132" s="636"/>
      <c r="Z132" s="636"/>
      <c r="AA132" s="636"/>
      <c r="AB132" s="1613">
        <v>1.0</v>
      </c>
      <c r="AC132" s="1103" t="s">
        <v>55</v>
      </c>
      <c r="AD132" s="1103" t="s">
        <v>387</v>
      </c>
      <c r="AE132" s="2199"/>
      <c r="AF132" s="2199"/>
      <c r="AG132" s="2200"/>
      <c r="AH132" s="2199"/>
    </row>
    <row r="133" ht="15.75" customHeight="1">
      <c r="A133" s="621" t="s">
        <v>8174</v>
      </c>
      <c r="B133" s="621"/>
      <c r="C133" s="621"/>
      <c r="D133" s="621"/>
      <c r="E133" s="623"/>
      <c r="F133" s="641"/>
      <c r="G133" s="641"/>
      <c r="H133" s="2197" t="s">
        <v>94</v>
      </c>
      <c r="I133" s="2197" t="s">
        <v>94</v>
      </c>
      <c r="J133" s="2198"/>
      <c r="K133" s="2198"/>
      <c r="L133" s="1562"/>
      <c r="M133" s="636"/>
      <c r="N133" s="636"/>
      <c r="O133" s="636"/>
      <c r="P133" s="636"/>
      <c r="Q133" s="636"/>
      <c r="R133" s="636"/>
      <c r="S133" s="636"/>
      <c r="T133" s="636"/>
      <c r="U133" s="636"/>
      <c r="V133" s="636"/>
      <c r="W133" s="636"/>
      <c r="X133" s="636"/>
      <c r="Y133" s="636"/>
      <c r="Z133" s="636"/>
      <c r="AA133" s="636"/>
      <c r="AB133" s="1613" t="s">
        <v>94</v>
      </c>
      <c r="AC133" s="1103" t="s">
        <v>55</v>
      </c>
      <c r="AD133" s="1103" t="s">
        <v>387</v>
      </c>
      <c r="AE133" s="2199"/>
      <c r="AF133" s="2199"/>
      <c r="AG133" s="2200"/>
      <c r="AH133" s="2199"/>
    </row>
    <row r="134" ht="15.75" customHeight="1">
      <c r="A134" s="621"/>
      <c r="B134" s="2203" t="s">
        <v>8175</v>
      </c>
      <c r="C134" s="641"/>
      <c r="D134" s="641"/>
      <c r="E134" s="642"/>
      <c r="F134" s="641"/>
      <c r="G134" s="641"/>
      <c r="H134" s="2197" t="s">
        <v>94</v>
      </c>
      <c r="I134" s="2197" t="s">
        <v>94</v>
      </c>
      <c r="J134" s="2198"/>
      <c r="K134" s="2198"/>
      <c r="L134" s="1562"/>
      <c r="M134" s="636"/>
      <c r="N134" s="636"/>
      <c r="O134" s="636"/>
      <c r="P134" s="636"/>
      <c r="Q134" s="636"/>
      <c r="R134" s="636"/>
      <c r="S134" s="636"/>
      <c r="T134" s="636"/>
      <c r="U134" s="636"/>
      <c r="V134" s="636"/>
      <c r="W134" s="636"/>
      <c r="X134" s="636"/>
      <c r="Y134" s="636"/>
      <c r="Z134" s="636"/>
      <c r="AA134" s="636"/>
      <c r="AB134" s="1613" t="s">
        <v>94</v>
      </c>
      <c r="AC134" s="1103" t="s">
        <v>55</v>
      </c>
      <c r="AD134" s="1103" t="s">
        <v>387</v>
      </c>
      <c r="AE134" s="2199"/>
      <c r="AF134" s="2199"/>
      <c r="AG134" s="2200"/>
      <c r="AH134" s="2199"/>
    </row>
    <row r="135" ht="15.75" customHeight="1">
      <c r="A135" s="621"/>
      <c r="B135" s="641"/>
      <c r="C135" s="2203" t="s">
        <v>8176</v>
      </c>
      <c r="D135" s="641"/>
      <c r="E135" s="642"/>
      <c r="F135" s="641"/>
      <c r="G135" s="641"/>
      <c r="H135" s="2197" t="s">
        <v>94</v>
      </c>
      <c r="I135" s="2197" t="s">
        <v>94</v>
      </c>
      <c r="J135" s="2198"/>
      <c r="K135" s="2198"/>
      <c r="L135" s="1562"/>
      <c r="M135" s="636"/>
      <c r="N135" s="636"/>
      <c r="O135" s="636"/>
      <c r="P135" s="636"/>
      <c r="Q135" s="636"/>
      <c r="R135" s="636"/>
      <c r="S135" s="636"/>
      <c r="T135" s="636"/>
      <c r="U135" s="636"/>
      <c r="V135" s="636"/>
      <c r="W135" s="636"/>
      <c r="X135" s="636"/>
      <c r="Y135" s="636"/>
      <c r="Z135" s="636"/>
      <c r="AA135" s="636"/>
      <c r="AB135" s="1613" t="s">
        <v>94</v>
      </c>
      <c r="AC135" s="1103" t="s">
        <v>55</v>
      </c>
      <c r="AD135" s="1103" t="s">
        <v>387</v>
      </c>
      <c r="AE135" s="2199"/>
      <c r="AF135" s="2199"/>
      <c r="AG135" s="2200"/>
      <c r="AH135" s="2199"/>
    </row>
    <row r="136" ht="15.75" customHeight="1">
      <c r="A136" s="621"/>
      <c r="B136" s="641"/>
      <c r="C136" s="641"/>
      <c r="D136" s="2204" t="s">
        <v>8177</v>
      </c>
      <c r="E136" s="642"/>
      <c r="F136" s="2204" t="s">
        <v>8178</v>
      </c>
      <c r="G136" s="2204" t="s">
        <v>8179</v>
      </c>
      <c r="H136" s="2162"/>
      <c r="I136" s="2162"/>
      <c r="J136" s="2198"/>
      <c r="K136" s="2198"/>
      <c r="L136" s="1562"/>
      <c r="M136" s="636"/>
      <c r="N136" s="636"/>
      <c r="O136" s="636"/>
      <c r="P136" s="636"/>
      <c r="Q136" s="636"/>
      <c r="R136" s="636"/>
      <c r="S136" s="636"/>
      <c r="T136" s="636"/>
      <c r="U136" s="636"/>
      <c r="V136" s="636"/>
      <c r="W136" s="636"/>
      <c r="X136" s="636"/>
      <c r="Y136" s="636"/>
      <c r="Z136" s="636"/>
      <c r="AA136" s="636"/>
      <c r="AB136" s="1613">
        <v>1.0</v>
      </c>
      <c r="AC136" s="1103" t="s">
        <v>55</v>
      </c>
      <c r="AD136" s="1103" t="s">
        <v>387</v>
      </c>
      <c r="AE136" s="2199"/>
      <c r="AF136" s="2199"/>
      <c r="AG136" s="2200"/>
      <c r="AH136" s="2199"/>
    </row>
    <row r="137" ht="15.75" hidden="1" customHeight="1">
      <c r="A137" s="621"/>
      <c r="B137" s="641"/>
      <c r="C137" s="2203" t="s">
        <v>8180</v>
      </c>
      <c r="D137" s="2204" t="s">
        <v>8181</v>
      </c>
      <c r="E137" s="2204" t="s">
        <v>8182</v>
      </c>
      <c r="F137" s="2204" t="s">
        <v>8183</v>
      </c>
      <c r="G137" s="2204" t="s">
        <v>8184</v>
      </c>
      <c r="H137" s="2197"/>
      <c r="I137" s="2197"/>
      <c r="J137" s="2198"/>
      <c r="K137" s="2198"/>
      <c r="L137" s="1562"/>
      <c r="M137" s="636"/>
      <c r="N137" s="636"/>
      <c r="O137" s="636"/>
      <c r="P137" s="636"/>
      <c r="Q137" s="636"/>
      <c r="R137" s="636"/>
      <c r="S137" s="636"/>
      <c r="T137" s="636"/>
      <c r="U137" s="636"/>
      <c r="V137" s="636"/>
      <c r="W137" s="636"/>
      <c r="X137" s="636"/>
      <c r="Y137" s="636"/>
      <c r="Z137" s="636"/>
      <c r="AA137" s="636"/>
      <c r="AB137" s="1613">
        <v>3.0</v>
      </c>
      <c r="AC137" s="1103" t="s">
        <v>55</v>
      </c>
      <c r="AD137" s="1103" t="s">
        <v>387</v>
      </c>
      <c r="AE137" s="2199"/>
      <c r="AF137" s="2199"/>
      <c r="AG137" s="2200"/>
      <c r="AH137" s="2199"/>
    </row>
    <row r="138" ht="15.75" customHeight="1">
      <c r="A138" s="621"/>
      <c r="B138" s="641"/>
      <c r="C138" s="2203" t="s">
        <v>8185</v>
      </c>
      <c r="D138" s="641"/>
      <c r="E138" s="642"/>
      <c r="F138" s="641"/>
      <c r="G138" s="641"/>
      <c r="H138" s="2197" t="s">
        <v>94</v>
      </c>
      <c r="I138" s="2197" t="s">
        <v>94</v>
      </c>
      <c r="J138" s="2198"/>
      <c r="K138" s="2198"/>
      <c r="L138" s="1562"/>
      <c r="M138" s="636"/>
      <c r="N138" s="636"/>
      <c r="O138" s="636"/>
      <c r="P138" s="636"/>
      <c r="Q138" s="636"/>
      <c r="R138" s="636"/>
      <c r="S138" s="636"/>
      <c r="T138" s="636"/>
      <c r="U138" s="636"/>
      <c r="V138" s="636"/>
      <c r="W138" s="636"/>
      <c r="X138" s="636"/>
      <c r="Y138" s="636"/>
      <c r="Z138" s="636"/>
      <c r="AA138" s="636"/>
      <c r="AB138" s="1613" t="s">
        <v>94</v>
      </c>
      <c r="AC138" s="1103" t="s">
        <v>55</v>
      </c>
      <c r="AD138" s="1103" t="s">
        <v>387</v>
      </c>
      <c r="AE138" s="2199"/>
      <c r="AF138" s="2199"/>
      <c r="AG138" s="2200"/>
      <c r="AH138" s="2199"/>
    </row>
    <row r="139" ht="15.75" hidden="1" customHeight="1">
      <c r="A139" s="621"/>
      <c r="B139" s="641"/>
      <c r="C139" s="641"/>
      <c r="D139" s="2204" t="s">
        <v>8186</v>
      </c>
      <c r="E139" s="2204" t="s">
        <v>8187</v>
      </c>
      <c r="F139" s="2204" t="s">
        <v>8188</v>
      </c>
      <c r="G139" s="2204" t="s">
        <v>8189</v>
      </c>
      <c r="H139" s="2197"/>
      <c r="I139" s="2197"/>
      <c r="J139" s="2198"/>
      <c r="K139" s="2198"/>
      <c r="L139" s="1562"/>
      <c r="M139" s="636"/>
      <c r="N139" s="636"/>
      <c r="O139" s="636"/>
      <c r="P139" s="636"/>
      <c r="Q139" s="636"/>
      <c r="R139" s="636"/>
      <c r="S139" s="636"/>
      <c r="T139" s="636"/>
      <c r="U139" s="636"/>
      <c r="V139" s="636"/>
      <c r="W139" s="636"/>
      <c r="X139" s="636"/>
      <c r="Y139" s="636"/>
      <c r="Z139" s="636"/>
      <c r="AA139" s="636"/>
      <c r="AB139" s="1613">
        <v>3.0</v>
      </c>
      <c r="AC139" s="1103" t="s">
        <v>55</v>
      </c>
      <c r="AD139" s="1103" t="s">
        <v>387</v>
      </c>
      <c r="AE139" s="2199"/>
      <c r="AF139" s="2199"/>
      <c r="AG139" s="2200"/>
      <c r="AH139" s="2199"/>
    </row>
    <row r="140" ht="15.75" customHeight="1">
      <c r="A140" s="621"/>
      <c r="B140" s="641"/>
      <c r="C140" s="641"/>
      <c r="D140" s="2204" t="s">
        <v>8190</v>
      </c>
      <c r="E140" s="642"/>
      <c r="F140" s="2204" t="s">
        <v>8191</v>
      </c>
      <c r="G140" s="2204" t="s">
        <v>8192</v>
      </c>
      <c r="H140" s="2162"/>
      <c r="I140" s="2162"/>
      <c r="J140" s="2198"/>
      <c r="K140" s="2198"/>
      <c r="L140" s="1562"/>
      <c r="M140" s="636"/>
      <c r="N140" s="636"/>
      <c r="O140" s="636"/>
      <c r="P140" s="636"/>
      <c r="Q140" s="636"/>
      <c r="R140" s="636"/>
      <c r="S140" s="636"/>
      <c r="T140" s="636"/>
      <c r="U140" s="636"/>
      <c r="V140" s="636"/>
      <c r="W140" s="636"/>
      <c r="X140" s="636"/>
      <c r="Y140" s="636"/>
      <c r="Z140" s="636"/>
      <c r="AA140" s="636"/>
      <c r="AB140" s="1613">
        <v>1.0</v>
      </c>
      <c r="AC140" s="1103" t="s">
        <v>55</v>
      </c>
      <c r="AD140" s="1103" t="s">
        <v>387</v>
      </c>
      <c r="AE140" s="2199"/>
      <c r="AF140" s="2199"/>
      <c r="AG140" s="2200"/>
      <c r="AH140" s="2199"/>
    </row>
    <row r="141" ht="15.75" customHeight="1">
      <c r="A141" s="621"/>
      <c r="B141" s="641"/>
      <c r="C141" s="2203" t="s">
        <v>8193</v>
      </c>
      <c r="D141" s="641"/>
      <c r="E141" s="642"/>
      <c r="F141" s="641"/>
      <c r="G141" s="641"/>
      <c r="H141" s="2197" t="s">
        <v>94</v>
      </c>
      <c r="I141" s="2197" t="s">
        <v>94</v>
      </c>
      <c r="J141" s="2198"/>
      <c r="K141" s="2198"/>
      <c r="L141" s="1562"/>
      <c r="M141" s="636"/>
      <c r="N141" s="636"/>
      <c r="O141" s="636"/>
      <c r="P141" s="636"/>
      <c r="Q141" s="636"/>
      <c r="R141" s="636"/>
      <c r="S141" s="636"/>
      <c r="T141" s="636"/>
      <c r="U141" s="636"/>
      <c r="V141" s="636"/>
      <c r="W141" s="636"/>
      <c r="X141" s="636"/>
      <c r="Y141" s="636"/>
      <c r="Z141" s="636"/>
      <c r="AA141" s="636"/>
      <c r="AB141" s="1613" t="s">
        <v>94</v>
      </c>
      <c r="AC141" s="1103" t="s">
        <v>55</v>
      </c>
      <c r="AD141" s="1103" t="s">
        <v>387</v>
      </c>
      <c r="AE141" s="2199"/>
      <c r="AF141" s="2199"/>
      <c r="AG141" s="2200"/>
      <c r="AH141" s="2199"/>
    </row>
    <row r="142" ht="15.75" customHeight="1">
      <c r="A142" s="621"/>
      <c r="B142" s="641"/>
      <c r="C142" s="641"/>
      <c r="D142" s="2204" t="s">
        <v>8194</v>
      </c>
      <c r="E142" s="2204" t="s">
        <v>8195</v>
      </c>
      <c r="F142" s="2204" t="s">
        <v>8196</v>
      </c>
      <c r="G142" s="2204" t="s">
        <v>8197</v>
      </c>
      <c r="H142" s="2162"/>
      <c r="I142" s="2162"/>
      <c r="J142" s="2198"/>
      <c r="K142" s="2198"/>
      <c r="L142" s="1562"/>
      <c r="M142" s="636"/>
      <c r="N142" s="636"/>
      <c r="O142" s="636"/>
      <c r="P142" s="636"/>
      <c r="Q142" s="636"/>
      <c r="R142" s="636"/>
      <c r="S142" s="636"/>
      <c r="T142" s="636"/>
      <c r="U142" s="636"/>
      <c r="V142" s="636"/>
      <c r="W142" s="636"/>
      <c r="X142" s="636"/>
      <c r="Y142" s="636"/>
      <c r="Z142" s="636"/>
      <c r="AA142" s="636"/>
      <c r="AB142" s="1613">
        <v>1.0</v>
      </c>
      <c r="AC142" s="1103" t="s">
        <v>55</v>
      </c>
      <c r="AD142" s="1103" t="s">
        <v>387</v>
      </c>
      <c r="AE142" s="2205" t="s">
        <v>8198</v>
      </c>
      <c r="AF142" s="2199"/>
      <c r="AG142" s="2200"/>
      <c r="AH142" s="2199"/>
    </row>
    <row r="143" ht="15.75" customHeight="1">
      <c r="A143" s="621"/>
      <c r="B143" s="641"/>
      <c r="C143" s="641"/>
      <c r="D143" s="2204" t="s">
        <v>8199</v>
      </c>
      <c r="E143" s="2204" t="s">
        <v>8195</v>
      </c>
      <c r="F143" s="2204" t="s">
        <v>8196</v>
      </c>
      <c r="G143" s="2204" t="s">
        <v>8200</v>
      </c>
      <c r="H143" s="2162"/>
      <c r="I143" s="2162"/>
      <c r="J143" s="2198"/>
      <c r="K143" s="2198"/>
      <c r="L143" s="1562"/>
      <c r="M143" s="636"/>
      <c r="N143" s="636"/>
      <c r="O143" s="636"/>
      <c r="P143" s="636"/>
      <c r="Q143" s="636"/>
      <c r="R143" s="636"/>
      <c r="S143" s="636"/>
      <c r="T143" s="636"/>
      <c r="U143" s="636"/>
      <c r="V143" s="636"/>
      <c r="W143" s="636"/>
      <c r="X143" s="636"/>
      <c r="Y143" s="636"/>
      <c r="Z143" s="636"/>
      <c r="AA143" s="636"/>
      <c r="AB143" s="1613">
        <v>1.0</v>
      </c>
      <c r="AC143" s="1103" t="s">
        <v>55</v>
      </c>
      <c r="AD143" s="1103" t="s">
        <v>387</v>
      </c>
      <c r="AE143" s="2205" t="s">
        <v>8201</v>
      </c>
      <c r="AF143" s="2199"/>
      <c r="AG143" s="2200"/>
      <c r="AH143" s="2199"/>
    </row>
    <row r="144" ht="15.75" hidden="1" customHeight="1">
      <c r="A144" s="621"/>
      <c r="B144" s="641"/>
      <c r="C144" s="641"/>
      <c r="D144" s="2204" t="s">
        <v>8202</v>
      </c>
      <c r="E144" s="642"/>
      <c r="F144" s="2204" t="s">
        <v>8203</v>
      </c>
      <c r="G144" s="2204" t="s">
        <v>8204</v>
      </c>
      <c r="H144" s="2197"/>
      <c r="I144" s="2197"/>
      <c r="J144" s="2198"/>
      <c r="K144" s="2198"/>
      <c r="L144" s="1562"/>
      <c r="M144" s="636"/>
      <c r="N144" s="636"/>
      <c r="O144" s="636"/>
      <c r="P144" s="636"/>
      <c r="Q144" s="636"/>
      <c r="R144" s="636"/>
      <c r="S144" s="636"/>
      <c r="T144" s="636"/>
      <c r="U144" s="636"/>
      <c r="V144" s="636"/>
      <c r="W144" s="636"/>
      <c r="X144" s="636"/>
      <c r="Y144" s="636"/>
      <c r="Z144" s="636"/>
      <c r="AA144" s="636"/>
      <c r="AB144" s="1613">
        <v>3.0</v>
      </c>
      <c r="AC144" s="1103" t="s">
        <v>55</v>
      </c>
      <c r="AD144" s="1103" t="s">
        <v>387</v>
      </c>
      <c r="AE144" s="2199"/>
      <c r="AF144" s="2199"/>
      <c r="AG144" s="2200"/>
      <c r="AH144" s="2199"/>
    </row>
    <row r="145" ht="15.75" hidden="1" customHeight="1">
      <c r="A145" s="621"/>
      <c r="B145" s="641"/>
      <c r="C145" s="641"/>
      <c r="D145" s="2204" t="s">
        <v>8205</v>
      </c>
      <c r="E145" s="2204" t="s">
        <v>8206</v>
      </c>
      <c r="F145" s="2204" t="s">
        <v>8207</v>
      </c>
      <c r="G145" s="2204" t="s">
        <v>8208</v>
      </c>
      <c r="H145" s="2197"/>
      <c r="I145" s="2197"/>
      <c r="J145" s="2198"/>
      <c r="K145" s="2198"/>
      <c r="L145" s="1562"/>
      <c r="M145" s="636"/>
      <c r="N145" s="636"/>
      <c r="O145" s="636"/>
      <c r="P145" s="636"/>
      <c r="Q145" s="636"/>
      <c r="R145" s="636"/>
      <c r="S145" s="636"/>
      <c r="T145" s="636"/>
      <c r="U145" s="636"/>
      <c r="V145" s="636"/>
      <c r="W145" s="636"/>
      <c r="X145" s="636"/>
      <c r="Y145" s="636"/>
      <c r="Z145" s="636"/>
      <c r="AA145" s="636"/>
      <c r="AB145" s="1613">
        <v>3.0</v>
      </c>
      <c r="AC145" s="1103" t="s">
        <v>55</v>
      </c>
      <c r="AD145" s="1103" t="s">
        <v>387</v>
      </c>
      <c r="AE145" s="2199"/>
      <c r="AF145" s="2199"/>
      <c r="AG145" s="2200"/>
      <c r="AH145" s="2199"/>
    </row>
    <row r="146" ht="15.75" hidden="1" customHeight="1">
      <c r="A146" s="621"/>
      <c r="B146" s="641"/>
      <c r="C146" s="641"/>
      <c r="D146" s="2204" t="s">
        <v>8209</v>
      </c>
      <c r="E146" s="2204" t="s">
        <v>8210</v>
      </c>
      <c r="F146" s="2204" t="s">
        <v>8211</v>
      </c>
      <c r="G146" s="2204" t="s">
        <v>8212</v>
      </c>
      <c r="H146" s="2197"/>
      <c r="I146" s="2197"/>
      <c r="J146" s="2198"/>
      <c r="K146" s="2198"/>
      <c r="L146" s="1562"/>
      <c r="M146" s="636"/>
      <c r="N146" s="636"/>
      <c r="O146" s="636"/>
      <c r="P146" s="636"/>
      <c r="Q146" s="636"/>
      <c r="R146" s="636"/>
      <c r="S146" s="636"/>
      <c r="T146" s="636"/>
      <c r="U146" s="636"/>
      <c r="V146" s="636"/>
      <c r="W146" s="636"/>
      <c r="X146" s="636"/>
      <c r="Y146" s="636"/>
      <c r="Z146" s="636"/>
      <c r="AA146" s="636"/>
      <c r="AB146" s="1613">
        <v>3.0</v>
      </c>
      <c r="AC146" s="1103" t="s">
        <v>55</v>
      </c>
      <c r="AD146" s="1103" t="s">
        <v>387</v>
      </c>
      <c r="AE146" s="2199"/>
      <c r="AF146" s="2199"/>
      <c r="AG146" s="2200"/>
      <c r="AH146" s="2199"/>
    </row>
    <row r="147" ht="15.75" hidden="1" customHeight="1">
      <c r="A147" s="621"/>
      <c r="B147" s="641"/>
      <c r="C147" s="641"/>
      <c r="D147" s="2204" t="s">
        <v>8213</v>
      </c>
      <c r="E147" s="642"/>
      <c r="F147" s="2204" t="s">
        <v>8214</v>
      </c>
      <c r="G147" s="2204" t="s">
        <v>8215</v>
      </c>
      <c r="H147" s="2197"/>
      <c r="I147" s="2197"/>
      <c r="J147" s="2198"/>
      <c r="K147" s="2198"/>
      <c r="L147" s="1562"/>
      <c r="M147" s="636"/>
      <c r="N147" s="636"/>
      <c r="O147" s="636"/>
      <c r="P147" s="636"/>
      <c r="Q147" s="636"/>
      <c r="R147" s="636"/>
      <c r="S147" s="636"/>
      <c r="T147" s="636"/>
      <c r="U147" s="636"/>
      <c r="V147" s="636"/>
      <c r="W147" s="636"/>
      <c r="X147" s="636"/>
      <c r="Y147" s="636"/>
      <c r="Z147" s="636"/>
      <c r="AA147" s="636"/>
      <c r="AB147" s="1613">
        <v>3.0</v>
      </c>
      <c r="AC147" s="1103" t="s">
        <v>55</v>
      </c>
      <c r="AD147" s="1103" t="s">
        <v>387</v>
      </c>
      <c r="AE147" s="2199"/>
      <c r="AF147" s="2199"/>
      <c r="AG147" s="2200"/>
      <c r="AH147" s="2199"/>
    </row>
    <row r="148" ht="15.75" hidden="1" customHeight="1">
      <c r="A148" s="621"/>
      <c r="B148" s="641"/>
      <c r="C148" s="641"/>
      <c r="D148" s="2204" t="s">
        <v>8216</v>
      </c>
      <c r="E148" s="642"/>
      <c r="F148" s="2204" t="s">
        <v>8217</v>
      </c>
      <c r="G148" s="2204" t="s">
        <v>8218</v>
      </c>
      <c r="H148" s="2197"/>
      <c r="I148" s="2197"/>
      <c r="J148" s="2198"/>
      <c r="K148" s="2198"/>
      <c r="L148" s="1562"/>
      <c r="M148" s="636"/>
      <c r="N148" s="636"/>
      <c r="O148" s="636"/>
      <c r="P148" s="636"/>
      <c r="Q148" s="636"/>
      <c r="R148" s="636"/>
      <c r="S148" s="636"/>
      <c r="T148" s="636"/>
      <c r="U148" s="636"/>
      <c r="V148" s="636"/>
      <c r="W148" s="636"/>
      <c r="X148" s="636"/>
      <c r="Y148" s="636"/>
      <c r="Z148" s="636"/>
      <c r="AA148" s="636"/>
      <c r="AB148" s="1613">
        <v>3.0</v>
      </c>
      <c r="AC148" s="1103" t="s">
        <v>55</v>
      </c>
      <c r="AD148" s="1103" t="s">
        <v>387</v>
      </c>
      <c r="AE148" s="2199"/>
      <c r="AF148" s="2199"/>
      <c r="AG148" s="2200"/>
      <c r="AH148" s="2199"/>
    </row>
    <row r="149" ht="15.75" hidden="1" customHeight="1">
      <c r="A149" s="621"/>
      <c r="B149" s="641"/>
      <c r="C149" s="2203" t="s">
        <v>8219</v>
      </c>
      <c r="D149" s="641"/>
      <c r="E149" s="642"/>
      <c r="F149" s="2204" t="s">
        <v>8220</v>
      </c>
      <c r="G149" s="2204" t="s">
        <v>8221</v>
      </c>
      <c r="H149" s="2197"/>
      <c r="I149" s="2197"/>
      <c r="J149" s="2198"/>
      <c r="K149" s="2198"/>
      <c r="L149" s="1562"/>
      <c r="M149" s="636"/>
      <c r="N149" s="636"/>
      <c r="O149" s="636"/>
      <c r="P149" s="636"/>
      <c r="Q149" s="636"/>
      <c r="R149" s="636"/>
      <c r="S149" s="636"/>
      <c r="T149" s="636"/>
      <c r="U149" s="636"/>
      <c r="V149" s="636"/>
      <c r="W149" s="636"/>
      <c r="X149" s="636"/>
      <c r="Y149" s="636"/>
      <c r="Z149" s="636"/>
      <c r="AA149" s="636"/>
      <c r="AB149" s="1613">
        <v>3.0</v>
      </c>
      <c r="AC149" s="1103" t="s">
        <v>55</v>
      </c>
      <c r="AD149" s="1103" t="s">
        <v>387</v>
      </c>
      <c r="AE149" s="2199"/>
      <c r="AF149" s="2199"/>
      <c r="AG149" s="2200"/>
      <c r="AH149" s="2199"/>
    </row>
    <row r="150" ht="15.75" customHeight="1">
      <c r="A150" s="1031"/>
      <c r="B150" s="641"/>
      <c r="C150" s="2203" t="s">
        <v>8222</v>
      </c>
      <c r="D150" s="2204" t="s">
        <v>8223</v>
      </c>
      <c r="E150" s="642"/>
      <c r="F150" s="2204" t="s">
        <v>8224</v>
      </c>
      <c r="G150" s="2204" t="s">
        <v>8225</v>
      </c>
      <c r="H150" s="2162"/>
      <c r="I150" s="2162"/>
      <c r="J150" s="2198"/>
      <c r="K150" s="2198"/>
      <c r="L150" s="1562"/>
      <c r="M150" s="636"/>
      <c r="N150" s="636"/>
      <c r="O150" s="636"/>
      <c r="P150" s="636"/>
      <c r="Q150" s="636"/>
      <c r="R150" s="636"/>
      <c r="S150" s="636"/>
      <c r="T150" s="636"/>
      <c r="U150" s="636"/>
      <c r="V150" s="636"/>
      <c r="W150" s="636"/>
      <c r="X150" s="636"/>
      <c r="Y150" s="636"/>
      <c r="Z150" s="636"/>
      <c r="AA150" s="636"/>
      <c r="AB150" s="1613">
        <v>1.0</v>
      </c>
      <c r="AC150" s="1103" t="s">
        <v>55</v>
      </c>
      <c r="AD150" s="1103" t="s">
        <v>387</v>
      </c>
      <c r="AE150" s="2199"/>
      <c r="AF150" s="2199"/>
      <c r="AG150" s="2200"/>
      <c r="AH150" s="2199"/>
    </row>
    <row r="151" ht="15.75" customHeight="1">
      <c r="A151" s="2188" t="s">
        <v>8226</v>
      </c>
      <c r="B151" s="2188"/>
      <c r="C151" s="2189"/>
      <c r="D151" s="2188"/>
      <c r="E151" s="694"/>
      <c r="F151" s="2190"/>
      <c r="G151" s="2188"/>
      <c r="H151" s="2191"/>
      <c r="I151" s="2191"/>
      <c r="J151" s="2189"/>
      <c r="K151" s="2189"/>
      <c r="L151" s="2189"/>
      <c r="M151" s="2189"/>
      <c r="N151" s="2189"/>
      <c r="O151" s="2189"/>
      <c r="P151" s="2189"/>
      <c r="Q151" s="2189"/>
      <c r="R151" s="2189"/>
      <c r="S151" s="2189"/>
      <c r="T151" s="2189"/>
      <c r="U151" s="2189"/>
      <c r="V151" s="2189"/>
      <c r="W151" s="2189"/>
      <c r="X151" s="2189"/>
      <c r="Y151" s="2189"/>
      <c r="Z151" s="2189"/>
      <c r="AA151" s="2189"/>
      <c r="AB151" s="2192" t="s">
        <v>94</v>
      </c>
      <c r="AC151" s="2193" t="s">
        <v>55</v>
      </c>
      <c r="AD151" s="2194" t="s">
        <v>387</v>
      </c>
      <c r="AE151" s="2195"/>
      <c r="AF151" s="2195"/>
      <c r="AG151" s="2196"/>
      <c r="AH151" s="2189"/>
    </row>
    <row r="152" ht="15.75" customHeight="1">
      <c r="A152" s="1031" t="s">
        <v>8227</v>
      </c>
      <c r="B152" s="641"/>
      <c r="C152" s="641"/>
      <c r="D152" s="636"/>
      <c r="E152" s="633"/>
      <c r="F152" s="636"/>
      <c r="G152" s="636"/>
      <c r="H152" s="2197" t="s">
        <v>94</v>
      </c>
      <c r="I152" s="2197" t="s">
        <v>94</v>
      </c>
      <c r="J152" s="2198"/>
      <c r="K152" s="2198"/>
      <c r="L152" s="1562"/>
      <c r="M152" s="636"/>
      <c r="N152" s="636"/>
      <c r="O152" s="636"/>
      <c r="P152" s="636"/>
      <c r="Q152" s="636"/>
      <c r="R152" s="636"/>
      <c r="S152" s="636"/>
      <c r="T152" s="636"/>
      <c r="U152" s="636"/>
      <c r="V152" s="636"/>
      <c r="W152" s="636"/>
      <c r="X152" s="636"/>
      <c r="Y152" s="636"/>
      <c r="Z152" s="636"/>
      <c r="AA152" s="636"/>
      <c r="AB152" s="1613" t="s">
        <v>94</v>
      </c>
      <c r="AC152" s="1103" t="s">
        <v>55</v>
      </c>
      <c r="AD152" s="1103" t="s">
        <v>387</v>
      </c>
      <c r="AE152" s="2199"/>
      <c r="AF152" s="2199"/>
      <c r="AG152" s="2200"/>
      <c r="AH152" s="2199"/>
    </row>
    <row r="153" ht="15.75" customHeight="1">
      <c r="A153" s="621"/>
      <c r="B153" s="641" t="s">
        <v>8228</v>
      </c>
      <c r="C153" s="641"/>
      <c r="D153" s="641"/>
      <c r="E153" s="633"/>
      <c r="F153" s="642" t="s">
        <v>8229</v>
      </c>
      <c r="G153" s="633" t="s">
        <v>8230</v>
      </c>
      <c r="H153" s="793"/>
      <c r="I153" s="2162"/>
      <c r="J153" s="2198"/>
      <c r="K153" s="2198"/>
      <c r="L153" s="1562"/>
      <c r="M153" s="636"/>
      <c r="N153" s="636"/>
      <c r="O153" s="636"/>
      <c r="P153" s="636"/>
      <c r="Q153" s="636"/>
      <c r="R153" s="636"/>
      <c r="S153" s="636"/>
      <c r="T153" s="636"/>
      <c r="U153" s="636"/>
      <c r="V153" s="636"/>
      <c r="W153" s="636"/>
      <c r="X153" s="636"/>
      <c r="Y153" s="636"/>
      <c r="Z153" s="636"/>
      <c r="AA153" s="636"/>
      <c r="AB153" s="882">
        <v>1.0</v>
      </c>
      <c r="AC153" s="1767" t="s">
        <v>55</v>
      </c>
      <c r="AD153" s="2206" t="s">
        <v>387</v>
      </c>
      <c r="AE153" s="840"/>
      <c r="AF153" s="2201" t="s">
        <v>8231</v>
      </c>
      <c r="AG153" s="2201"/>
      <c r="AH153" s="2199"/>
    </row>
    <row r="154" ht="15.75" customHeight="1">
      <c r="A154" s="604" t="s">
        <v>8113</v>
      </c>
      <c r="B154" s="1125"/>
      <c r="C154" s="1125"/>
      <c r="D154" s="1562"/>
      <c r="E154" s="1004"/>
      <c r="F154" s="1562"/>
      <c r="G154" s="1562"/>
      <c r="H154" s="2197" t="s">
        <v>94</v>
      </c>
      <c r="I154" s="2197" t="s">
        <v>94</v>
      </c>
      <c r="J154" s="2198"/>
      <c r="K154" s="2198"/>
      <c r="L154" s="1562"/>
      <c r="M154" s="636"/>
      <c r="N154" s="636"/>
      <c r="O154" s="636"/>
      <c r="P154" s="636"/>
      <c r="Q154" s="636"/>
      <c r="R154" s="636"/>
      <c r="S154" s="636"/>
      <c r="T154" s="636"/>
      <c r="U154" s="636"/>
      <c r="V154" s="636"/>
      <c r="W154" s="636"/>
      <c r="X154" s="636"/>
      <c r="Y154" s="636"/>
      <c r="Z154" s="636"/>
      <c r="AA154" s="636"/>
      <c r="AB154" s="882" t="s">
        <v>94</v>
      </c>
      <c r="AC154" s="1767" t="s">
        <v>55</v>
      </c>
      <c r="AD154" s="2206" t="s">
        <v>387</v>
      </c>
      <c r="AE154" s="2199"/>
      <c r="AF154" s="2199"/>
      <c r="AG154" s="2200"/>
      <c r="AH154" s="2199"/>
    </row>
    <row r="155" ht="15.75" hidden="1" customHeight="1">
      <c r="A155" s="1125"/>
      <c r="B155" s="604" t="s">
        <v>8114</v>
      </c>
      <c r="C155" s="1125"/>
      <c r="D155" s="1126"/>
      <c r="E155" s="1004"/>
      <c r="F155" s="550" t="s">
        <v>8115</v>
      </c>
      <c r="G155" s="626" t="s">
        <v>8232</v>
      </c>
      <c r="H155" s="2197"/>
      <c r="I155" s="2197"/>
      <c r="J155" s="2198"/>
      <c r="K155" s="2198"/>
      <c r="L155" s="1562"/>
      <c r="M155" s="636"/>
      <c r="N155" s="636"/>
      <c r="O155" s="636"/>
      <c r="P155" s="636"/>
      <c r="Q155" s="636"/>
      <c r="R155" s="636"/>
      <c r="S155" s="636"/>
      <c r="T155" s="636"/>
      <c r="U155" s="636"/>
      <c r="V155" s="636"/>
      <c r="W155" s="636"/>
      <c r="X155" s="636"/>
      <c r="Y155" s="636"/>
      <c r="Z155" s="636"/>
      <c r="AA155" s="636"/>
      <c r="AB155" s="815">
        <v>3.0</v>
      </c>
      <c r="AC155" s="1767" t="s">
        <v>55</v>
      </c>
      <c r="AD155" s="2206" t="s">
        <v>387</v>
      </c>
      <c r="AE155" s="2199"/>
      <c r="AF155" s="2199"/>
      <c r="AG155" s="2200"/>
      <c r="AH155" s="2199"/>
    </row>
    <row r="156" ht="15.75" customHeight="1">
      <c r="A156" s="1125"/>
      <c r="B156" s="1125"/>
      <c r="C156" s="2202" t="s">
        <v>8117</v>
      </c>
      <c r="D156" s="1125"/>
      <c r="E156" s="994"/>
      <c r="F156" s="1126"/>
      <c r="G156" s="1562"/>
      <c r="H156" s="2197" t="s">
        <v>94</v>
      </c>
      <c r="I156" s="2197" t="s">
        <v>94</v>
      </c>
      <c r="J156" s="2198"/>
      <c r="K156" s="2198"/>
      <c r="L156" s="1562"/>
      <c r="M156" s="636"/>
      <c r="N156" s="636"/>
      <c r="O156" s="636"/>
      <c r="P156" s="636"/>
      <c r="Q156" s="636"/>
      <c r="R156" s="636"/>
      <c r="S156" s="636"/>
      <c r="T156" s="636"/>
      <c r="U156" s="636"/>
      <c r="V156" s="636"/>
      <c r="W156" s="636"/>
      <c r="X156" s="636"/>
      <c r="Y156" s="636"/>
      <c r="Z156" s="636"/>
      <c r="AA156" s="636"/>
      <c r="AB156" s="2170" t="s">
        <v>94</v>
      </c>
      <c r="AC156" s="1767" t="s">
        <v>55</v>
      </c>
      <c r="AD156" s="2206" t="s">
        <v>387</v>
      </c>
      <c r="AE156" s="2199"/>
      <c r="AF156" s="2199"/>
      <c r="AG156" s="2200"/>
      <c r="AH156" s="2199"/>
    </row>
    <row r="157" ht="15.75" hidden="1" customHeight="1">
      <c r="A157" s="1125"/>
      <c r="B157" s="1125"/>
      <c r="C157" s="1126"/>
      <c r="D157" s="1013" t="s">
        <v>8118</v>
      </c>
      <c r="E157" s="550" t="s">
        <v>8119</v>
      </c>
      <c r="F157" s="550" t="s">
        <v>8120</v>
      </c>
      <c r="G157" s="626" t="s">
        <v>8121</v>
      </c>
      <c r="H157" s="2197"/>
      <c r="I157" s="2197"/>
      <c r="J157" s="2198"/>
      <c r="K157" s="2198"/>
      <c r="L157" s="1562"/>
      <c r="M157" s="636"/>
      <c r="N157" s="636"/>
      <c r="O157" s="636"/>
      <c r="P157" s="636"/>
      <c r="Q157" s="636"/>
      <c r="R157" s="636"/>
      <c r="S157" s="636"/>
      <c r="T157" s="636"/>
      <c r="U157" s="636"/>
      <c r="V157" s="636"/>
      <c r="W157" s="636"/>
      <c r="X157" s="636"/>
      <c r="Y157" s="636"/>
      <c r="Z157" s="636"/>
      <c r="AA157" s="636"/>
      <c r="AB157" s="793">
        <v>3.0</v>
      </c>
      <c r="AC157" s="1767" t="s">
        <v>55</v>
      </c>
      <c r="AD157" s="2206" t="s">
        <v>387</v>
      </c>
      <c r="AE157" s="2199"/>
      <c r="AF157" s="2199"/>
      <c r="AG157" s="2200"/>
      <c r="AH157" s="2199"/>
    </row>
    <row r="158" ht="15.75" customHeight="1">
      <c r="A158" s="1125"/>
      <c r="B158" s="1125"/>
      <c r="C158" s="1126"/>
      <c r="D158" s="1013" t="s">
        <v>8122</v>
      </c>
      <c r="E158" s="550" t="s">
        <v>8123</v>
      </c>
      <c r="F158" s="577" t="s">
        <v>8124</v>
      </c>
      <c r="G158" s="627" t="s">
        <v>8125</v>
      </c>
      <c r="H158" s="2162"/>
      <c r="I158" s="2162"/>
      <c r="J158" s="2198"/>
      <c r="K158" s="2198"/>
      <c r="L158" s="1562"/>
      <c r="M158" s="636"/>
      <c r="N158" s="636"/>
      <c r="O158" s="636"/>
      <c r="P158" s="636"/>
      <c r="Q158" s="636"/>
      <c r="R158" s="636"/>
      <c r="S158" s="636"/>
      <c r="T158" s="636"/>
      <c r="U158" s="636"/>
      <c r="V158" s="636"/>
      <c r="W158" s="636"/>
      <c r="X158" s="636"/>
      <c r="Y158" s="636"/>
      <c r="Z158" s="636"/>
      <c r="AA158" s="636"/>
      <c r="AB158" s="882">
        <v>1.0</v>
      </c>
      <c r="AC158" s="1767" t="s">
        <v>55</v>
      </c>
      <c r="AD158" s="2207" t="s">
        <v>1297</v>
      </c>
      <c r="AE158" s="2199"/>
      <c r="AF158" s="840" t="s">
        <v>8126</v>
      </c>
      <c r="AG158" s="2201"/>
      <c r="AH158" s="2199"/>
    </row>
    <row r="159" ht="15.75" hidden="1" customHeight="1">
      <c r="A159" s="1125"/>
      <c r="B159" s="1125"/>
      <c r="C159" s="1126" t="s">
        <v>8127</v>
      </c>
      <c r="D159" s="1125"/>
      <c r="E159" s="994"/>
      <c r="F159" s="550" t="s">
        <v>8128</v>
      </c>
      <c r="G159" s="1562"/>
      <c r="H159" s="2197"/>
      <c r="I159" s="2197"/>
      <c r="J159" s="2198"/>
      <c r="K159" s="2198"/>
      <c r="L159" s="1562"/>
      <c r="M159" s="636"/>
      <c r="N159" s="636"/>
      <c r="O159" s="636"/>
      <c r="P159" s="636"/>
      <c r="Q159" s="636"/>
      <c r="R159" s="636"/>
      <c r="S159" s="636"/>
      <c r="T159" s="636"/>
      <c r="U159" s="636"/>
      <c r="V159" s="636"/>
      <c r="W159" s="636"/>
      <c r="X159" s="636"/>
      <c r="Y159" s="636"/>
      <c r="Z159" s="636"/>
      <c r="AA159" s="636"/>
      <c r="AB159" s="793">
        <v>3.0</v>
      </c>
      <c r="AC159" s="1767" t="s">
        <v>55</v>
      </c>
      <c r="AD159" s="2206" t="s">
        <v>387</v>
      </c>
      <c r="AE159" s="2199"/>
      <c r="AF159" s="2199"/>
      <c r="AG159" s="2200"/>
      <c r="AH159" s="2199"/>
    </row>
    <row r="160" ht="15.75" customHeight="1">
      <c r="A160" s="1125"/>
      <c r="B160" s="604" t="s">
        <v>7007</v>
      </c>
      <c r="C160" s="1126"/>
      <c r="D160" s="1125"/>
      <c r="E160" s="994"/>
      <c r="F160" s="1126"/>
      <c r="G160" s="1562"/>
      <c r="H160" s="2197" t="s">
        <v>94</v>
      </c>
      <c r="I160" s="2197" t="s">
        <v>94</v>
      </c>
      <c r="J160" s="2198"/>
      <c r="K160" s="2198"/>
      <c r="L160" s="1562"/>
      <c r="M160" s="636"/>
      <c r="N160" s="636"/>
      <c r="O160" s="636"/>
      <c r="P160" s="636"/>
      <c r="Q160" s="636"/>
      <c r="R160" s="636"/>
      <c r="S160" s="636"/>
      <c r="T160" s="636"/>
      <c r="U160" s="636"/>
      <c r="V160" s="636"/>
      <c r="W160" s="636"/>
      <c r="X160" s="636"/>
      <c r="Y160" s="636"/>
      <c r="Z160" s="636"/>
      <c r="AA160" s="636"/>
      <c r="AB160" s="882" t="s">
        <v>94</v>
      </c>
      <c r="AC160" s="1767" t="s">
        <v>55</v>
      </c>
      <c r="AD160" s="2206" t="s">
        <v>387</v>
      </c>
      <c r="AE160" s="2199"/>
      <c r="AF160" s="2199"/>
      <c r="AG160" s="2200"/>
      <c r="AH160" s="2199"/>
    </row>
    <row r="161" ht="15.75" hidden="1" customHeight="1">
      <c r="A161" s="1125"/>
      <c r="B161" s="1125"/>
      <c r="C161" s="2202" t="s">
        <v>8130</v>
      </c>
      <c r="D161" s="1125"/>
      <c r="E161" s="994"/>
      <c r="F161" s="550" t="s">
        <v>8131</v>
      </c>
      <c r="G161" s="626" t="s">
        <v>8132</v>
      </c>
      <c r="H161" s="2197"/>
      <c r="I161" s="2197"/>
      <c r="J161" s="2198"/>
      <c r="K161" s="2198"/>
      <c r="L161" s="1562"/>
      <c r="M161" s="636"/>
      <c r="N161" s="636"/>
      <c r="O161" s="636"/>
      <c r="P161" s="636"/>
      <c r="Q161" s="636"/>
      <c r="R161" s="636"/>
      <c r="S161" s="636"/>
      <c r="T161" s="636"/>
      <c r="U161" s="636"/>
      <c r="V161" s="636"/>
      <c r="W161" s="636"/>
      <c r="X161" s="636"/>
      <c r="Y161" s="636"/>
      <c r="Z161" s="636"/>
      <c r="AA161" s="636"/>
      <c r="AB161" s="793">
        <v>3.0</v>
      </c>
      <c r="AC161" s="1767" t="s">
        <v>55</v>
      </c>
      <c r="AD161" s="2206" t="s">
        <v>387</v>
      </c>
      <c r="AE161" s="2199"/>
      <c r="AF161" s="2199"/>
      <c r="AG161" s="2200"/>
      <c r="AH161" s="2199"/>
    </row>
    <row r="162" ht="15.75" customHeight="1">
      <c r="A162" s="1125"/>
      <c r="B162" s="1125"/>
      <c r="C162" s="2202" t="s">
        <v>8133</v>
      </c>
      <c r="D162" s="1125"/>
      <c r="E162" s="994"/>
      <c r="F162" s="1126"/>
      <c r="G162" s="1562"/>
      <c r="H162" s="2197" t="s">
        <v>94</v>
      </c>
      <c r="I162" s="2197" t="s">
        <v>94</v>
      </c>
      <c r="J162" s="2198"/>
      <c r="K162" s="2198"/>
      <c r="L162" s="1562"/>
      <c r="M162" s="636"/>
      <c r="N162" s="636"/>
      <c r="O162" s="636"/>
      <c r="P162" s="636"/>
      <c r="Q162" s="636"/>
      <c r="R162" s="636"/>
      <c r="S162" s="636"/>
      <c r="T162" s="636"/>
      <c r="U162" s="636"/>
      <c r="V162" s="636"/>
      <c r="W162" s="636"/>
      <c r="X162" s="636"/>
      <c r="Y162" s="636"/>
      <c r="Z162" s="636"/>
      <c r="AA162" s="636"/>
      <c r="AB162" s="882" t="s">
        <v>94</v>
      </c>
      <c r="AC162" s="1767" t="s">
        <v>55</v>
      </c>
      <c r="AD162" s="2206" t="s">
        <v>387</v>
      </c>
      <c r="AE162" s="2199"/>
      <c r="AF162" s="2199"/>
      <c r="AG162" s="2200"/>
      <c r="AH162" s="2199"/>
    </row>
    <row r="163" ht="15.75" customHeight="1">
      <c r="A163" s="1125"/>
      <c r="B163" s="1125"/>
      <c r="C163" s="1126"/>
      <c r="D163" s="1013" t="s">
        <v>8134</v>
      </c>
      <c r="E163" s="994" t="s">
        <v>8135</v>
      </c>
      <c r="F163" s="550" t="s">
        <v>8136</v>
      </c>
      <c r="G163" s="626" t="s">
        <v>8137</v>
      </c>
      <c r="H163" s="2162"/>
      <c r="I163" s="2162"/>
      <c r="J163" s="2198"/>
      <c r="K163" s="2198"/>
      <c r="L163" s="1562"/>
      <c r="M163" s="636"/>
      <c r="N163" s="636"/>
      <c r="O163" s="636"/>
      <c r="P163" s="636"/>
      <c r="Q163" s="636"/>
      <c r="R163" s="636"/>
      <c r="S163" s="636"/>
      <c r="T163" s="636"/>
      <c r="U163" s="636"/>
      <c r="V163" s="636"/>
      <c r="W163" s="636"/>
      <c r="X163" s="636"/>
      <c r="Y163" s="636"/>
      <c r="Z163" s="636"/>
      <c r="AA163" s="636"/>
      <c r="AB163" s="882">
        <v>1.0</v>
      </c>
      <c r="AC163" s="1767" t="s">
        <v>55</v>
      </c>
      <c r="AD163" s="2206" t="s">
        <v>387</v>
      </c>
      <c r="AE163" s="2199"/>
      <c r="AF163" s="840" t="s">
        <v>8233</v>
      </c>
      <c r="AG163" s="2200"/>
      <c r="AH163" s="2199"/>
    </row>
    <row r="164" ht="15.75" customHeight="1">
      <c r="A164" s="1125"/>
      <c r="B164" s="1125"/>
      <c r="C164" s="2202" t="s">
        <v>8139</v>
      </c>
      <c r="D164" s="1125"/>
      <c r="E164" s="994"/>
      <c r="F164" s="550" t="s">
        <v>8140</v>
      </c>
      <c r="G164" s="1562"/>
      <c r="H164" s="2197" t="s">
        <v>94</v>
      </c>
      <c r="I164" s="2197" t="s">
        <v>94</v>
      </c>
      <c r="J164" s="2198"/>
      <c r="K164" s="2198"/>
      <c r="L164" s="1562"/>
      <c r="M164" s="636"/>
      <c r="N164" s="636"/>
      <c r="O164" s="636"/>
      <c r="P164" s="636"/>
      <c r="Q164" s="636"/>
      <c r="R164" s="636"/>
      <c r="S164" s="636"/>
      <c r="T164" s="636"/>
      <c r="U164" s="636"/>
      <c r="V164" s="636"/>
      <c r="W164" s="636"/>
      <c r="X164" s="636"/>
      <c r="Y164" s="636"/>
      <c r="Z164" s="636"/>
      <c r="AA164" s="636"/>
      <c r="AB164" s="882" t="s">
        <v>94</v>
      </c>
      <c r="AC164" s="1767" t="s">
        <v>55</v>
      </c>
      <c r="AD164" s="2206" t="s">
        <v>387</v>
      </c>
      <c r="AE164" s="2199"/>
      <c r="AF164" s="2199"/>
      <c r="AG164" s="2200"/>
      <c r="AH164" s="2199"/>
    </row>
    <row r="165" ht="15.75" hidden="1" customHeight="1">
      <c r="A165" s="1125"/>
      <c r="B165" s="1125"/>
      <c r="C165" s="1126"/>
      <c r="D165" s="1013" t="s">
        <v>8141</v>
      </c>
      <c r="E165" s="994"/>
      <c r="F165" s="550" t="s">
        <v>8142</v>
      </c>
      <c r="G165" s="626" t="s">
        <v>8234</v>
      </c>
      <c r="H165" s="2197"/>
      <c r="I165" s="2197"/>
      <c r="J165" s="2198"/>
      <c r="K165" s="2198"/>
      <c r="L165" s="1562"/>
      <c r="M165" s="636"/>
      <c r="N165" s="636"/>
      <c r="O165" s="636"/>
      <c r="P165" s="636"/>
      <c r="Q165" s="636"/>
      <c r="R165" s="636"/>
      <c r="S165" s="636"/>
      <c r="T165" s="636"/>
      <c r="U165" s="636"/>
      <c r="V165" s="636"/>
      <c r="W165" s="636"/>
      <c r="X165" s="636"/>
      <c r="Y165" s="636"/>
      <c r="Z165" s="636"/>
      <c r="AA165" s="636"/>
      <c r="AB165" s="793">
        <v>3.0</v>
      </c>
      <c r="AC165" s="1767" t="s">
        <v>55</v>
      </c>
      <c r="AD165" s="2206" t="s">
        <v>387</v>
      </c>
      <c r="AE165" s="2199"/>
      <c r="AF165" s="2199"/>
      <c r="AG165" s="2200"/>
      <c r="AH165" s="2199"/>
    </row>
    <row r="166" ht="15.75" customHeight="1">
      <c r="A166" s="1125"/>
      <c r="B166" s="1125"/>
      <c r="C166" s="1126"/>
      <c r="D166" s="1013" t="s">
        <v>8144</v>
      </c>
      <c r="E166" s="994"/>
      <c r="F166" s="550" t="s">
        <v>8145</v>
      </c>
      <c r="G166" s="627" t="s">
        <v>8235</v>
      </c>
      <c r="H166" s="2162"/>
      <c r="I166" s="2162"/>
      <c r="J166" s="2198"/>
      <c r="K166" s="2198"/>
      <c r="L166" s="1562"/>
      <c r="M166" s="636"/>
      <c r="N166" s="636"/>
      <c r="O166" s="636"/>
      <c r="P166" s="636"/>
      <c r="Q166" s="636"/>
      <c r="R166" s="636"/>
      <c r="S166" s="636"/>
      <c r="T166" s="636"/>
      <c r="U166" s="636"/>
      <c r="V166" s="636"/>
      <c r="W166" s="636"/>
      <c r="X166" s="636"/>
      <c r="Y166" s="636"/>
      <c r="Z166" s="636"/>
      <c r="AA166" s="636"/>
      <c r="AB166" s="882">
        <v>1.0</v>
      </c>
      <c r="AC166" s="1767" t="s">
        <v>55</v>
      </c>
      <c r="AD166" s="2207" t="s">
        <v>1297</v>
      </c>
      <c r="AE166" s="2199"/>
      <c r="AF166" s="2199"/>
      <c r="AG166" s="2201"/>
      <c r="AH166" s="2199"/>
    </row>
    <row r="167" ht="15.75" customHeight="1">
      <c r="A167" s="1125"/>
      <c r="B167" s="1125"/>
      <c r="C167" s="1126"/>
      <c r="D167" s="1013" t="s">
        <v>8147</v>
      </c>
      <c r="E167" s="994"/>
      <c r="F167" s="550" t="s">
        <v>8236</v>
      </c>
      <c r="G167" s="627" t="s">
        <v>8237</v>
      </c>
      <c r="H167" s="2162"/>
      <c r="I167" s="2162"/>
      <c r="J167" s="2198"/>
      <c r="K167" s="2198"/>
      <c r="L167" s="1562"/>
      <c r="M167" s="636"/>
      <c r="N167" s="636"/>
      <c r="O167" s="636"/>
      <c r="P167" s="636"/>
      <c r="Q167" s="636"/>
      <c r="R167" s="636"/>
      <c r="S167" s="636"/>
      <c r="T167" s="636"/>
      <c r="U167" s="636"/>
      <c r="V167" s="636"/>
      <c r="W167" s="636"/>
      <c r="X167" s="636"/>
      <c r="Y167" s="636"/>
      <c r="Z167" s="636"/>
      <c r="AA167" s="636"/>
      <c r="AB167" s="882">
        <v>1.0</v>
      </c>
      <c r="AC167" s="1767" t="s">
        <v>55</v>
      </c>
      <c r="AD167" s="2207" t="s">
        <v>1297</v>
      </c>
      <c r="AE167" s="840"/>
      <c r="AF167" s="840" t="s">
        <v>8238</v>
      </c>
      <c r="AG167" s="2201"/>
      <c r="AH167" s="2199"/>
    </row>
    <row r="168" ht="15.75" customHeight="1">
      <c r="A168" s="621"/>
      <c r="B168" s="621"/>
      <c r="C168" s="641"/>
      <c r="D168" s="623" t="s">
        <v>8239</v>
      </c>
      <c r="E168" s="642" t="s">
        <v>8240</v>
      </c>
      <c r="F168" s="642" t="s">
        <v>8241</v>
      </c>
      <c r="G168" s="634" t="s">
        <v>8242</v>
      </c>
      <c r="H168" s="2162"/>
      <c r="I168" s="2162"/>
      <c r="J168" s="2198"/>
      <c r="K168" s="2198"/>
      <c r="L168" s="1562"/>
      <c r="M168" s="636"/>
      <c r="N168" s="636"/>
      <c r="O168" s="636"/>
      <c r="P168" s="636"/>
      <c r="Q168" s="636"/>
      <c r="R168" s="636"/>
      <c r="S168" s="636"/>
      <c r="T168" s="636"/>
      <c r="U168" s="636"/>
      <c r="V168" s="636"/>
      <c r="W168" s="636"/>
      <c r="X168" s="636"/>
      <c r="Y168" s="636"/>
      <c r="Z168" s="636"/>
      <c r="AA168" s="636"/>
      <c r="AB168" s="882">
        <v>1.0</v>
      </c>
      <c r="AC168" s="1767" t="s">
        <v>55</v>
      </c>
      <c r="AD168" s="2207" t="s">
        <v>1732</v>
      </c>
      <c r="AE168" s="2199"/>
      <c r="AF168" s="2199"/>
      <c r="AG168" s="2201"/>
      <c r="AH168" s="2199"/>
    </row>
    <row r="169" ht="15.75" customHeight="1">
      <c r="A169" s="621"/>
      <c r="B169" s="1125"/>
      <c r="C169" s="1126" t="s">
        <v>8150</v>
      </c>
      <c r="D169" s="1125"/>
      <c r="E169" s="994"/>
      <c r="F169" s="1126"/>
      <c r="G169" s="1562"/>
      <c r="H169" s="2197" t="s">
        <v>94</v>
      </c>
      <c r="I169" s="2197" t="s">
        <v>94</v>
      </c>
      <c r="J169" s="2198"/>
      <c r="K169" s="2198"/>
      <c r="L169" s="1562"/>
      <c r="M169" s="636"/>
      <c r="N169" s="636"/>
      <c r="O169" s="636"/>
      <c r="P169" s="636"/>
      <c r="Q169" s="636"/>
      <c r="R169" s="636"/>
      <c r="S169" s="636"/>
      <c r="T169" s="636"/>
      <c r="U169" s="636"/>
      <c r="V169" s="636"/>
      <c r="W169" s="636"/>
      <c r="X169" s="636"/>
      <c r="Y169" s="636"/>
      <c r="Z169" s="636"/>
      <c r="AA169" s="636"/>
      <c r="AB169" s="882" t="s">
        <v>94</v>
      </c>
      <c r="AC169" s="1767" t="s">
        <v>55</v>
      </c>
      <c r="AD169" s="2206" t="s">
        <v>387</v>
      </c>
      <c r="AE169" s="2199"/>
      <c r="AF169" s="2199"/>
      <c r="AG169" s="2200"/>
      <c r="AH169" s="2199"/>
    </row>
    <row r="170" ht="15.75" customHeight="1">
      <c r="A170" s="621"/>
      <c r="B170" s="1125"/>
      <c r="C170" s="1126"/>
      <c r="D170" s="1013" t="s">
        <v>8152</v>
      </c>
      <c r="E170" s="994" t="s">
        <v>8243</v>
      </c>
      <c r="F170" s="550" t="s">
        <v>8154</v>
      </c>
      <c r="G170" s="626" t="s">
        <v>8155</v>
      </c>
      <c r="H170" s="2162"/>
      <c r="I170" s="2162"/>
      <c r="J170" s="2198"/>
      <c r="K170" s="2198"/>
      <c r="L170" s="1562"/>
      <c r="M170" s="636"/>
      <c r="N170" s="636"/>
      <c r="O170" s="636"/>
      <c r="P170" s="636"/>
      <c r="Q170" s="636"/>
      <c r="R170" s="636"/>
      <c r="S170" s="636"/>
      <c r="T170" s="636"/>
      <c r="U170" s="636"/>
      <c r="V170" s="636"/>
      <c r="W170" s="636"/>
      <c r="X170" s="636"/>
      <c r="Y170" s="636"/>
      <c r="Z170" s="636"/>
      <c r="AA170" s="636"/>
      <c r="AB170" s="882">
        <v>1.0</v>
      </c>
      <c r="AC170" s="1767" t="s">
        <v>55</v>
      </c>
      <c r="AD170" s="2206" t="s">
        <v>387</v>
      </c>
      <c r="AE170" s="2199"/>
      <c r="AF170" s="2199"/>
      <c r="AG170" s="2200"/>
      <c r="AH170" s="2199"/>
    </row>
    <row r="171" ht="15.75" customHeight="1">
      <c r="A171" s="621"/>
      <c r="B171" s="1125"/>
      <c r="C171" s="2202" t="s">
        <v>8156</v>
      </c>
      <c r="D171" s="1125"/>
      <c r="E171" s="994"/>
      <c r="F171" s="550" t="s">
        <v>8157</v>
      </c>
      <c r="G171" s="1562"/>
      <c r="H171" s="2197" t="s">
        <v>94</v>
      </c>
      <c r="I171" s="2197" t="s">
        <v>94</v>
      </c>
      <c r="J171" s="2198"/>
      <c r="K171" s="2198"/>
      <c r="L171" s="1562"/>
      <c r="M171" s="636"/>
      <c r="N171" s="636"/>
      <c r="O171" s="636"/>
      <c r="P171" s="636"/>
      <c r="Q171" s="636"/>
      <c r="R171" s="636"/>
      <c r="S171" s="636"/>
      <c r="T171" s="636"/>
      <c r="U171" s="636"/>
      <c r="V171" s="636"/>
      <c r="W171" s="636"/>
      <c r="X171" s="636"/>
      <c r="Y171" s="636"/>
      <c r="Z171" s="636"/>
      <c r="AA171" s="636"/>
      <c r="AB171" s="882" t="s">
        <v>94</v>
      </c>
      <c r="AC171" s="1767" t="s">
        <v>55</v>
      </c>
      <c r="AD171" s="2206" t="s">
        <v>387</v>
      </c>
      <c r="AE171" s="2199"/>
      <c r="AF171" s="2199"/>
      <c r="AG171" s="2200"/>
      <c r="AH171" s="2199"/>
    </row>
    <row r="172" ht="15.75" hidden="1" customHeight="1">
      <c r="A172" s="621"/>
      <c r="B172" s="1125"/>
      <c r="C172" s="1126"/>
      <c r="D172" s="1013" t="s">
        <v>8141</v>
      </c>
      <c r="E172" s="994"/>
      <c r="F172" s="550" t="s">
        <v>8158</v>
      </c>
      <c r="G172" s="626" t="s">
        <v>8159</v>
      </c>
      <c r="H172" s="2197"/>
      <c r="I172" s="2197"/>
      <c r="J172" s="2198"/>
      <c r="K172" s="2198"/>
      <c r="L172" s="1562"/>
      <c r="M172" s="636"/>
      <c r="N172" s="636"/>
      <c r="O172" s="636"/>
      <c r="P172" s="636"/>
      <c r="Q172" s="636"/>
      <c r="R172" s="636"/>
      <c r="S172" s="636"/>
      <c r="T172" s="636"/>
      <c r="U172" s="636"/>
      <c r="V172" s="636"/>
      <c r="W172" s="636"/>
      <c r="X172" s="636"/>
      <c r="Y172" s="636"/>
      <c r="Z172" s="636"/>
      <c r="AA172" s="636"/>
      <c r="AB172" s="793">
        <v>3.0</v>
      </c>
      <c r="AC172" s="1767" t="s">
        <v>55</v>
      </c>
      <c r="AD172" s="2206" t="s">
        <v>387</v>
      </c>
      <c r="AE172" s="2199"/>
      <c r="AF172" s="2199"/>
      <c r="AG172" s="2200"/>
      <c r="AH172" s="2199"/>
    </row>
    <row r="173" ht="15.75" hidden="1" customHeight="1">
      <c r="A173" s="621"/>
      <c r="B173" s="1125"/>
      <c r="C173" s="1126"/>
      <c r="D173" s="1013" t="s">
        <v>8160</v>
      </c>
      <c r="E173" s="994"/>
      <c r="F173" s="550" t="s">
        <v>8161</v>
      </c>
      <c r="G173" s="626" t="s">
        <v>8162</v>
      </c>
      <c r="H173" s="2197"/>
      <c r="I173" s="2197"/>
      <c r="J173" s="2198"/>
      <c r="K173" s="2198"/>
      <c r="L173" s="1562"/>
      <c r="M173" s="636"/>
      <c r="N173" s="636"/>
      <c r="O173" s="636"/>
      <c r="P173" s="636"/>
      <c r="Q173" s="636"/>
      <c r="R173" s="636"/>
      <c r="S173" s="636"/>
      <c r="T173" s="636"/>
      <c r="U173" s="636"/>
      <c r="V173" s="636"/>
      <c r="W173" s="636"/>
      <c r="X173" s="636"/>
      <c r="Y173" s="636"/>
      <c r="Z173" s="636"/>
      <c r="AA173" s="636"/>
      <c r="AB173" s="793">
        <v>3.0</v>
      </c>
      <c r="AC173" s="1767" t="s">
        <v>55</v>
      </c>
      <c r="AD173" s="2206" t="s">
        <v>387</v>
      </c>
      <c r="AE173" s="2199"/>
      <c r="AF173" s="2199"/>
      <c r="AG173" s="2200"/>
      <c r="AH173" s="2199"/>
    </row>
    <row r="174" ht="15.75" customHeight="1">
      <c r="A174" s="621"/>
      <c r="B174" s="1125"/>
      <c r="C174" s="1126"/>
      <c r="D174" s="1013" t="s">
        <v>8163</v>
      </c>
      <c r="E174" s="994"/>
      <c r="F174" s="550" t="s">
        <v>8164</v>
      </c>
      <c r="G174" s="626" t="s">
        <v>8244</v>
      </c>
      <c r="H174" s="2162"/>
      <c r="I174" s="2162"/>
      <c r="J174" s="2198"/>
      <c r="K174" s="2198"/>
      <c r="L174" s="1562"/>
      <c r="M174" s="636"/>
      <c r="N174" s="636"/>
      <c r="O174" s="636"/>
      <c r="P174" s="636"/>
      <c r="Q174" s="636"/>
      <c r="R174" s="636"/>
      <c r="S174" s="636"/>
      <c r="T174" s="636"/>
      <c r="U174" s="636"/>
      <c r="V174" s="636"/>
      <c r="W174" s="636"/>
      <c r="X174" s="636"/>
      <c r="Y174" s="636"/>
      <c r="Z174" s="636"/>
      <c r="AA174" s="636"/>
      <c r="AB174" s="882">
        <v>1.0</v>
      </c>
      <c r="AC174" s="1767" t="s">
        <v>55</v>
      </c>
      <c r="AD174" s="2206" t="s">
        <v>387</v>
      </c>
      <c r="AE174" s="2199"/>
      <c r="AF174" s="2199"/>
      <c r="AG174" s="2200"/>
      <c r="AH174" s="2199"/>
    </row>
    <row r="175" ht="15.75" customHeight="1">
      <c r="A175" s="621"/>
      <c r="B175" s="1125"/>
      <c r="C175" s="1126"/>
      <c r="D175" s="1013" t="s">
        <v>8245</v>
      </c>
      <c r="E175" s="994" t="s">
        <v>8246</v>
      </c>
      <c r="F175" s="550" t="s">
        <v>8247</v>
      </c>
      <c r="G175" s="626" t="s">
        <v>8248</v>
      </c>
      <c r="H175" s="2162"/>
      <c r="I175" s="2162"/>
      <c r="J175" s="2198"/>
      <c r="K175" s="2198"/>
      <c r="L175" s="1562"/>
      <c r="M175" s="636"/>
      <c r="N175" s="636"/>
      <c r="O175" s="636"/>
      <c r="P175" s="636"/>
      <c r="Q175" s="636"/>
      <c r="R175" s="636"/>
      <c r="S175" s="636"/>
      <c r="T175" s="636"/>
      <c r="U175" s="636"/>
      <c r="V175" s="636"/>
      <c r="W175" s="636"/>
      <c r="X175" s="636"/>
      <c r="Y175" s="636"/>
      <c r="Z175" s="636"/>
      <c r="AA175" s="636"/>
      <c r="AB175" s="882">
        <v>1.0</v>
      </c>
      <c r="AC175" s="1767" t="s">
        <v>55</v>
      </c>
      <c r="AD175" s="2206" t="s">
        <v>387</v>
      </c>
      <c r="AE175" s="2199"/>
      <c r="AF175" s="2199"/>
      <c r="AG175" s="2200"/>
      <c r="AH175" s="2199"/>
    </row>
    <row r="176" ht="15.75" customHeight="1">
      <c r="A176" s="621"/>
      <c r="B176" s="1125"/>
      <c r="C176" s="1126"/>
      <c r="D176" s="1013" t="s">
        <v>8249</v>
      </c>
      <c r="E176" s="994"/>
      <c r="F176" s="577" t="s">
        <v>8250</v>
      </c>
      <c r="G176" s="627" t="s">
        <v>8251</v>
      </c>
      <c r="H176" s="2162"/>
      <c r="I176" s="2162"/>
      <c r="J176" s="2198"/>
      <c r="K176" s="2198"/>
      <c r="L176" s="1562"/>
      <c r="M176" s="636"/>
      <c r="N176" s="636"/>
      <c r="O176" s="636"/>
      <c r="P176" s="636"/>
      <c r="Q176" s="636"/>
      <c r="R176" s="636"/>
      <c r="S176" s="636"/>
      <c r="T176" s="636"/>
      <c r="U176" s="636"/>
      <c r="V176" s="636"/>
      <c r="W176" s="636"/>
      <c r="X176" s="636"/>
      <c r="Y176" s="636"/>
      <c r="Z176" s="636"/>
      <c r="AA176" s="636"/>
      <c r="AB176" s="882">
        <v>1.0</v>
      </c>
      <c r="AC176" s="1767" t="s">
        <v>55</v>
      </c>
      <c r="AD176" s="2207" t="s">
        <v>1297</v>
      </c>
      <c r="AE176" s="2199"/>
      <c r="AF176" s="2199"/>
      <c r="AG176" s="2201"/>
      <c r="AH176" s="2199"/>
    </row>
    <row r="177" ht="15.75" customHeight="1">
      <c r="A177" s="621"/>
      <c r="B177" s="1125"/>
      <c r="C177" s="2202" t="s">
        <v>8252</v>
      </c>
      <c r="D177" s="1125"/>
      <c r="E177" s="994"/>
      <c r="F177" s="1126"/>
      <c r="G177" s="1562"/>
      <c r="H177" s="2197" t="s">
        <v>94</v>
      </c>
      <c r="I177" s="2197" t="s">
        <v>94</v>
      </c>
      <c r="J177" s="2198"/>
      <c r="K177" s="2198"/>
      <c r="L177" s="1562"/>
      <c r="M177" s="636"/>
      <c r="N177" s="636"/>
      <c r="O177" s="636"/>
      <c r="P177" s="636"/>
      <c r="Q177" s="636"/>
      <c r="R177" s="636"/>
      <c r="S177" s="636"/>
      <c r="T177" s="636"/>
      <c r="U177" s="636"/>
      <c r="V177" s="636"/>
      <c r="W177" s="636"/>
      <c r="X177" s="636"/>
      <c r="Y177" s="636"/>
      <c r="Z177" s="636"/>
      <c r="AA177" s="636"/>
      <c r="AB177" s="882" t="s">
        <v>94</v>
      </c>
      <c r="AC177" s="1767" t="s">
        <v>55</v>
      </c>
      <c r="AD177" s="2206" t="s">
        <v>387</v>
      </c>
      <c r="AE177" s="2199"/>
      <c r="AF177" s="2199"/>
      <c r="AG177" s="2200"/>
      <c r="AH177" s="2199"/>
    </row>
    <row r="178" ht="15.75" hidden="1" customHeight="1">
      <c r="A178" s="621"/>
      <c r="B178" s="1125"/>
      <c r="C178" s="1126"/>
      <c r="D178" s="1013" t="s">
        <v>8253</v>
      </c>
      <c r="E178" s="994" t="s">
        <v>8254</v>
      </c>
      <c r="F178" s="550" t="s">
        <v>8255</v>
      </c>
      <c r="G178" s="626" t="s">
        <v>8256</v>
      </c>
      <c r="H178" s="2197"/>
      <c r="I178" s="2197"/>
      <c r="J178" s="2198"/>
      <c r="K178" s="2198"/>
      <c r="L178" s="1562"/>
      <c r="M178" s="636"/>
      <c r="N178" s="636"/>
      <c r="O178" s="636"/>
      <c r="P178" s="636"/>
      <c r="Q178" s="636"/>
      <c r="R178" s="636"/>
      <c r="S178" s="636"/>
      <c r="T178" s="636"/>
      <c r="U178" s="636"/>
      <c r="V178" s="636"/>
      <c r="W178" s="636"/>
      <c r="X178" s="636"/>
      <c r="Y178" s="636"/>
      <c r="Z178" s="636"/>
      <c r="AA178" s="636"/>
      <c r="AB178" s="793">
        <v>3.0</v>
      </c>
      <c r="AC178" s="1767" t="s">
        <v>55</v>
      </c>
      <c r="AD178" s="2206" t="s">
        <v>387</v>
      </c>
      <c r="AE178" s="2199"/>
      <c r="AF178" s="2199"/>
      <c r="AG178" s="2200"/>
      <c r="AH178" s="2199"/>
    </row>
    <row r="179" ht="15.75" hidden="1" customHeight="1">
      <c r="A179" s="621"/>
      <c r="B179" s="1125"/>
      <c r="C179" s="1126"/>
      <c r="D179" s="1013" t="s">
        <v>8257</v>
      </c>
      <c r="E179" s="994" t="s">
        <v>8258</v>
      </c>
      <c r="F179" s="550" t="s">
        <v>8259</v>
      </c>
      <c r="G179" s="626" t="s">
        <v>8260</v>
      </c>
      <c r="H179" s="2197"/>
      <c r="I179" s="2197"/>
      <c r="J179" s="2198"/>
      <c r="K179" s="2198"/>
      <c r="L179" s="1562"/>
      <c r="M179" s="636"/>
      <c r="N179" s="636"/>
      <c r="O179" s="636"/>
      <c r="P179" s="636"/>
      <c r="Q179" s="636"/>
      <c r="R179" s="636"/>
      <c r="S179" s="636"/>
      <c r="T179" s="636"/>
      <c r="U179" s="636"/>
      <c r="V179" s="636"/>
      <c r="W179" s="636"/>
      <c r="X179" s="636"/>
      <c r="Y179" s="636"/>
      <c r="Z179" s="636"/>
      <c r="AA179" s="636"/>
      <c r="AB179" s="793">
        <v>3.0</v>
      </c>
      <c r="AC179" s="1767" t="s">
        <v>55</v>
      </c>
      <c r="AD179" s="2206" t="s">
        <v>387</v>
      </c>
      <c r="AE179" s="2199"/>
      <c r="AF179" s="2199"/>
      <c r="AG179" s="2200"/>
      <c r="AH179" s="2199"/>
    </row>
    <row r="180" ht="15.75" customHeight="1">
      <c r="A180" s="621"/>
      <c r="B180" s="604" t="s">
        <v>8171</v>
      </c>
      <c r="C180" s="1126"/>
      <c r="D180" s="1125"/>
      <c r="E180" s="994"/>
      <c r="F180" s="550" t="s">
        <v>8261</v>
      </c>
      <c r="G180" s="1562"/>
      <c r="H180" s="2197" t="s">
        <v>94</v>
      </c>
      <c r="I180" s="2197" t="s">
        <v>94</v>
      </c>
      <c r="J180" s="2198"/>
      <c r="K180" s="2198"/>
      <c r="L180" s="1562"/>
      <c r="M180" s="636"/>
      <c r="N180" s="636"/>
      <c r="O180" s="636"/>
      <c r="P180" s="636"/>
      <c r="Q180" s="636"/>
      <c r="R180" s="636"/>
      <c r="S180" s="636"/>
      <c r="T180" s="636"/>
      <c r="U180" s="636"/>
      <c r="V180" s="636"/>
      <c r="W180" s="636"/>
      <c r="X180" s="636"/>
      <c r="Y180" s="636"/>
      <c r="Z180" s="636"/>
      <c r="AA180" s="636"/>
      <c r="AB180" s="882" t="s">
        <v>94</v>
      </c>
      <c r="AC180" s="1767" t="s">
        <v>55</v>
      </c>
      <c r="AD180" s="2206" t="s">
        <v>387</v>
      </c>
      <c r="AE180" s="2199"/>
      <c r="AF180" s="2199"/>
      <c r="AG180" s="2200"/>
      <c r="AH180" s="2199"/>
    </row>
    <row r="181" ht="15.75" customHeight="1">
      <c r="A181" s="621"/>
      <c r="B181" s="1125"/>
      <c r="C181" s="2202" t="s">
        <v>8173</v>
      </c>
      <c r="D181" s="1125"/>
      <c r="E181" s="994"/>
      <c r="F181" s="550" t="s">
        <v>8157</v>
      </c>
      <c r="G181" s="1562"/>
      <c r="H181" s="2197" t="s">
        <v>94</v>
      </c>
      <c r="I181" s="2197" t="s">
        <v>94</v>
      </c>
      <c r="J181" s="2198"/>
      <c r="K181" s="2198"/>
      <c r="L181" s="1562"/>
      <c r="M181" s="636"/>
      <c r="N181" s="636"/>
      <c r="O181" s="636"/>
      <c r="P181" s="636"/>
      <c r="Q181" s="636"/>
      <c r="R181" s="636"/>
      <c r="S181" s="636"/>
      <c r="T181" s="636"/>
      <c r="U181" s="636"/>
      <c r="V181" s="636"/>
      <c r="W181" s="636"/>
      <c r="X181" s="636"/>
      <c r="Y181" s="636"/>
      <c r="Z181" s="636"/>
      <c r="AA181" s="636"/>
      <c r="AB181" s="882" t="s">
        <v>94</v>
      </c>
      <c r="AC181" s="1767" t="s">
        <v>55</v>
      </c>
      <c r="AD181" s="2206" t="s">
        <v>387</v>
      </c>
      <c r="AE181" s="2199"/>
      <c r="AF181" s="2199"/>
      <c r="AG181" s="2200"/>
      <c r="AH181" s="2199"/>
    </row>
    <row r="182" ht="15.75" hidden="1" customHeight="1">
      <c r="A182" s="621"/>
      <c r="B182" s="1125"/>
      <c r="C182" s="1126"/>
      <c r="D182" s="1013" t="s">
        <v>8141</v>
      </c>
      <c r="E182" s="994"/>
      <c r="F182" s="550" t="s">
        <v>8158</v>
      </c>
      <c r="G182" s="626" t="s">
        <v>8159</v>
      </c>
      <c r="H182" s="2197"/>
      <c r="I182" s="2197"/>
      <c r="J182" s="2198"/>
      <c r="K182" s="2198"/>
      <c r="L182" s="1562"/>
      <c r="M182" s="636"/>
      <c r="N182" s="636"/>
      <c r="O182" s="636"/>
      <c r="P182" s="636"/>
      <c r="Q182" s="636"/>
      <c r="R182" s="636"/>
      <c r="S182" s="636"/>
      <c r="T182" s="636"/>
      <c r="U182" s="636"/>
      <c r="V182" s="636"/>
      <c r="W182" s="636"/>
      <c r="X182" s="636"/>
      <c r="Y182" s="636"/>
      <c r="Z182" s="636"/>
      <c r="AA182" s="636"/>
      <c r="AB182" s="793">
        <v>3.0</v>
      </c>
      <c r="AC182" s="1767" t="s">
        <v>55</v>
      </c>
      <c r="AD182" s="2206" t="s">
        <v>387</v>
      </c>
      <c r="AE182" s="2199"/>
      <c r="AF182" s="2199"/>
      <c r="AG182" s="2200"/>
      <c r="AH182" s="2199"/>
    </row>
    <row r="183" ht="15.75" hidden="1" customHeight="1">
      <c r="A183" s="621"/>
      <c r="B183" s="1125"/>
      <c r="C183" s="1126"/>
      <c r="D183" s="1013" t="s">
        <v>8160</v>
      </c>
      <c r="E183" s="994"/>
      <c r="F183" s="550" t="s">
        <v>8161</v>
      </c>
      <c r="G183" s="626" t="s">
        <v>8162</v>
      </c>
      <c r="H183" s="2197"/>
      <c r="I183" s="2197"/>
      <c r="J183" s="2198"/>
      <c r="K183" s="2198"/>
      <c r="L183" s="1562"/>
      <c r="M183" s="636"/>
      <c r="N183" s="636"/>
      <c r="O183" s="636"/>
      <c r="P183" s="636"/>
      <c r="Q183" s="636"/>
      <c r="R183" s="636"/>
      <c r="S183" s="636"/>
      <c r="T183" s="636"/>
      <c r="U183" s="636"/>
      <c r="V183" s="636"/>
      <c r="W183" s="636"/>
      <c r="X183" s="636"/>
      <c r="Y183" s="636"/>
      <c r="Z183" s="636"/>
      <c r="AA183" s="636"/>
      <c r="AB183" s="793">
        <v>3.0</v>
      </c>
      <c r="AC183" s="1767" t="s">
        <v>55</v>
      </c>
      <c r="AD183" s="2206" t="s">
        <v>387</v>
      </c>
      <c r="AE183" s="2199"/>
      <c r="AF183" s="2199"/>
      <c r="AG183" s="2200"/>
      <c r="AH183" s="2199"/>
    </row>
    <row r="184" ht="15.75" hidden="1" customHeight="1">
      <c r="A184" s="621"/>
      <c r="B184" s="1125"/>
      <c r="C184" s="1126"/>
      <c r="D184" s="1013" t="s">
        <v>8163</v>
      </c>
      <c r="E184" s="994"/>
      <c r="F184" s="550" t="s">
        <v>8164</v>
      </c>
      <c r="G184" s="626" t="s">
        <v>8244</v>
      </c>
      <c r="H184" s="2197"/>
      <c r="I184" s="2197"/>
      <c r="J184" s="2198"/>
      <c r="K184" s="2198"/>
      <c r="L184" s="1562"/>
      <c r="M184" s="636"/>
      <c r="N184" s="636"/>
      <c r="O184" s="636"/>
      <c r="P184" s="636"/>
      <c r="Q184" s="636"/>
      <c r="R184" s="636"/>
      <c r="S184" s="636"/>
      <c r="T184" s="636"/>
      <c r="U184" s="636"/>
      <c r="V184" s="636"/>
      <c r="W184" s="636"/>
      <c r="X184" s="636"/>
      <c r="Y184" s="636"/>
      <c r="Z184" s="636"/>
      <c r="AA184" s="636"/>
      <c r="AB184" s="793">
        <v>3.0</v>
      </c>
      <c r="AC184" s="1767" t="s">
        <v>55</v>
      </c>
      <c r="AD184" s="2206" t="s">
        <v>387</v>
      </c>
      <c r="AE184" s="2199"/>
      <c r="AF184" s="2199"/>
      <c r="AG184" s="2200"/>
      <c r="AH184" s="2199"/>
    </row>
    <row r="185" ht="15.75" customHeight="1">
      <c r="A185" s="621"/>
      <c r="B185" s="1125"/>
      <c r="C185" s="1126"/>
      <c r="D185" s="1013" t="s">
        <v>8245</v>
      </c>
      <c r="E185" s="994" t="s">
        <v>8246</v>
      </c>
      <c r="F185" s="550" t="s">
        <v>8247</v>
      </c>
      <c r="G185" s="626" t="s">
        <v>8248</v>
      </c>
      <c r="H185" s="2162"/>
      <c r="I185" s="2162"/>
      <c r="J185" s="2198"/>
      <c r="K185" s="2198"/>
      <c r="L185" s="1562"/>
      <c r="M185" s="636"/>
      <c r="N185" s="636"/>
      <c r="O185" s="636"/>
      <c r="P185" s="636"/>
      <c r="Q185" s="636"/>
      <c r="R185" s="636"/>
      <c r="S185" s="636"/>
      <c r="T185" s="636"/>
      <c r="U185" s="636"/>
      <c r="V185" s="636"/>
      <c r="W185" s="636"/>
      <c r="X185" s="636"/>
      <c r="Y185" s="636"/>
      <c r="Z185" s="636"/>
      <c r="AA185" s="636"/>
      <c r="AB185" s="882">
        <v>1.0</v>
      </c>
      <c r="AC185" s="1767" t="s">
        <v>55</v>
      </c>
      <c r="AD185" s="2206" t="s">
        <v>387</v>
      </c>
      <c r="AE185" s="2199"/>
      <c r="AF185" s="2199"/>
      <c r="AG185" s="2200"/>
      <c r="AH185" s="2199"/>
    </row>
    <row r="186" ht="15.75" customHeight="1">
      <c r="A186" s="621"/>
      <c r="B186" s="1125"/>
      <c r="C186" s="1126"/>
      <c r="D186" s="1013" t="s">
        <v>8249</v>
      </c>
      <c r="E186" s="994"/>
      <c r="F186" s="577" t="s">
        <v>8250</v>
      </c>
      <c r="G186" s="627" t="s">
        <v>8262</v>
      </c>
      <c r="H186" s="2162"/>
      <c r="I186" s="2162"/>
      <c r="J186" s="2198"/>
      <c r="K186" s="2198"/>
      <c r="L186" s="1562"/>
      <c r="M186" s="636"/>
      <c r="N186" s="636"/>
      <c r="O186" s="636"/>
      <c r="P186" s="636"/>
      <c r="Q186" s="636"/>
      <c r="R186" s="636"/>
      <c r="S186" s="636"/>
      <c r="T186" s="636"/>
      <c r="U186" s="636"/>
      <c r="V186" s="636"/>
      <c r="W186" s="636"/>
      <c r="X186" s="636"/>
      <c r="Y186" s="636"/>
      <c r="Z186" s="636"/>
      <c r="AA186" s="636"/>
      <c r="AB186" s="882">
        <v>1.0</v>
      </c>
      <c r="AC186" s="1767" t="s">
        <v>55</v>
      </c>
      <c r="AD186" s="2207" t="s">
        <v>1297</v>
      </c>
      <c r="AE186" s="2199"/>
      <c r="AF186" s="2199"/>
      <c r="AG186" s="2201"/>
      <c r="AH186" s="2199"/>
    </row>
    <row r="187" ht="15.75" customHeight="1">
      <c r="A187" s="621" t="s">
        <v>8263</v>
      </c>
      <c r="B187" s="641"/>
      <c r="C187" s="641"/>
      <c r="D187" s="641"/>
      <c r="E187" s="642"/>
      <c r="F187" s="642" t="s">
        <v>8264</v>
      </c>
      <c r="G187" s="641"/>
      <c r="H187" s="2197" t="s">
        <v>94</v>
      </c>
      <c r="I187" s="2197" t="s">
        <v>94</v>
      </c>
      <c r="J187" s="2198"/>
      <c r="K187" s="2198"/>
      <c r="L187" s="1562"/>
      <c r="M187" s="636"/>
      <c r="N187" s="636"/>
      <c r="O187" s="636"/>
      <c r="P187" s="636"/>
      <c r="Q187" s="636"/>
      <c r="R187" s="636"/>
      <c r="S187" s="636"/>
      <c r="T187" s="636"/>
      <c r="U187" s="636"/>
      <c r="V187" s="636"/>
      <c r="W187" s="636"/>
      <c r="X187" s="636"/>
      <c r="Y187" s="636"/>
      <c r="Z187" s="636"/>
      <c r="AA187" s="636"/>
      <c r="AB187" s="2170" t="s">
        <v>94</v>
      </c>
      <c r="AC187" s="1767" t="s">
        <v>55</v>
      </c>
      <c r="AD187" s="2206" t="s">
        <v>387</v>
      </c>
      <c r="AE187" s="2199"/>
      <c r="AF187" s="2199"/>
      <c r="AG187" s="2200"/>
      <c r="AH187" s="2199"/>
    </row>
    <row r="188" ht="15.75" hidden="1" customHeight="1">
      <c r="A188" s="621"/>
      <c r="B188" s="641" t="s">
        <v>8265</v>
      </c>
      <c r="C188" s="641"/>
      <c r="D188" s="641"/>
      <c r="E188" s="642"/>
      <c r="F188" s="642" t="s">
        <v>8266</v>
      </c>
      <c r="G188" s="642" t="s">
        <v>8267</v>
      </c>
      <c r="H188" s="2197"/>
      <c r="I188" s="2197"/>
      <c r="J188" s="2198"/>
      <c r="K188" s="2198"/>
      <c r="L188" s="1562"/>
      <c r="M188" s="636"/>
      <c r="N188" s="636"/>
      <c r="O188" s="636"/>
      <c r="P188" s="636"/>
      <c r="Q188" s="636"/>
      <c r="R188" s="636"/>
      <c r="S188" s="636"/>
      <c r="T188" s="636"/>
      <c r="U188" s="636"/>
      <c r="V188" s="636"/>
      <c r="W188" s="636"/>
      <c r="X188" s="636"/>
      <c r="Y188" s="636"/>
      <c r="Z188" s="636"/>
      <c r="AA188" s="636"/>
      <c r="AB188" s="815">
        <v>3.0</v>
      </c>
      <c r="AC188" s="1767" t="s">
        <v>55</v>
      </c>
      <c r="AD188" s="2206" t="s">
        <v>387</v>
      </c>
      <c r="AE188" s="2199"/>
      <c r="AF188" s="2199"/>
      <c r="AG188" s="2200"/>
      <c r="AH188" s="2199"/>
    </row>
    <row r="189" ht="15.75" hidden="1" customHeight="1">
      <c r="A189" s="1031"/>
      <c r="B189" s="641"/>
      <c r="C189" s="641" t="s">
        <v>8268</v>
      </c>
      <c r="D189" s="641"/>
      <c r="E189" s="642" t="s">
        <v>8269</v>
      </c>
      <c r="F189" s="642" t="s">
        <v>8270</v>
      </c>
      <c r="G189" s="642" t="s">
        <v>8271</v>
      </c>
      <c r="H189" s="2197"/>
      <c r="I189" s="2197"/>
      <c r="J189" s="2198"/>
      <c r="K189" s="2198"/>
      <c r="L189" s="1562"/>
      <c r="M189" s="636"/>
      <c r="N189" s="636"/>
      <c r="O189" s="636"/>
      <c r="P189" s="636"/>
      <c r="Q189" s="636"/>
      <c r="R189" s="636"/>
      <c r="S189" s="636"/>
      <c r="T189" s="636"/>
      <c r="U189" s="636"/>
      <c r="V189" s="636"/>
      <c r="W189" s="636"/>
      <c r="X189" s="636"/>
      <c r="Y189" s="636"/>
      <c r="Z189" s="636"/>
      <c r="AA189" s="636"/>
      <c r="AB189" s="815">
        <v>3.0</v>
      </c>
      <c r="AC189" s="1767" t="s">
        <v>55</v>
      </c>
      <c r="AD189" s="2206" t="s">
        <v>387</v>
      </c>
      <c r="AE189" s="2199"/>
      <c r="AF189" s="2199"/>
      <c r="AG189" s="2200"/>
      <c r="AH189" s="2199"/>
    </row>
    <row r="190" ht="15.75" customHeight="1">
      <c r="A190" s="1031"/>
      <c r="B190" s="641" t="s">
        <v>8173</v>
      </c>
      <c r="C190" s="641"/>
      <c r="D190" s="641"/>
      <c r="E190" s="642"/>
      <c r="F190" s="641"/>
      <c r="G190" s="641"/>
      <c r="H190" s="2197" t="s">
        <v>94</v>
      </c>
      <c r="I190" s="2197" t="s">
        <v>94</v>
      </c>
      <c r="J190" s="2198"/>
      <c r="K190" s="2198"/>
      <c r="L190" s="1562"/>
      <c r="M190" s="636"/>
      <c r="N190" s="636"/>
      <c r="O190" s="636"/>
      <c r="P190" s="636"/>
      <c r="Q190" s="636"/>
      <c r="R190" s="636"/>
      <c r="S190" s="636"/>
      <c r="T190" s="636"/>
      <c r="U190" s="636"/>
      <c r="V190" s="636"/>
      <c r="W190" s="636"/>
      <c r="X190" s="636"/>
      <c r="Y190" s="636"/>
      <c r="Z190" s="636"/>
      <c r="AA190" s="636"/>
      <c r="AB190" s="2170" t="s">
        <v>94</v>
      </c>
      <c r="AC190" s="1767" t="s">
        <v>55</v>
      </c>
      <c r="AD190" s="2206" t="s">
        <v>387</v>
      </c>
      <c r="AE190" s="2199"/>
      <c r="AF190" s="2199"/>
      <c r="AG190" s="2200"/>
      <c r="AH190" s="2199"/>
    </row>
    <row r="191" ht="15.75" hidden="1" customHeight="1">
      <c r="A191" s="1031"/>
      <c r="B191" s="641"/>
      <c r="C191" s="641" t="s">
        <v>8272</v>
      </c>
      <c r="D191" s="641"/>
      <c r="E191" s="642"/>
      <c r="F191" s="642" t="s">
        <v>8142</v>
      </c>
      <c r="G191" s="642" t="s">
        <v>8273</v>
      </c>
      <c r="H191" s="2197"/>
      <c r="I191" s="2197"/>
      <c r="J191" s="2198"/>
      <c r="K191" s="2198"/>
      <c r="L191" s="1562"/>
      <c r="M191" s="636"/>
      <c r="N191" s="636"/>
      <c r="O191" s="636"/>
      <c r="P191" s="636"/>
      <c r="Q191" s="636"/>
      <c r="R191" s="636"/>
      <c r="S191" s="636"/>
      <c r="T191" s="636"/>
      <c r="U191" s="636"/>
      <c r="V191" s="636"/>
      <c r="W191" s="636"/>
      <c r="X191" s="636"/>
      <c r="Y191" s="636"/>
      <c r="Z191" s="636"/>
      <c r="AA191" s="636"/>
      <c r="AB191" s="815">
        <v>3.0</v>
      </c>
      <c r="AC191" s="1767" t="s">
        <v>55</v>
      </c>
      <c r="AD191" s="2206" t="s">
        <v>387</v>
      </c>
      <c r="AE191" s="2199"/>
      <c r="AF191" s="2199"/>
      <c r="AG191" s="2200"/>
      <c r="AH191" s="2199"/>
    </row>
    <row r="192" ht="15.75" hidden="1" customHeight="1">
      <c r="A192" s="621"/>
      <c r="B192" s="641"/>
      <c r="C192" s="641" t="s">
        <v>8144</v>
      </c>
      <c r="D192" s="1125"/>
      <c r="E192" s="994"/>
      <c r="F192" s="550" t="s">
        <v>8145</v>
      </c>
      <c r="G192" s="626" t="s">
        <v>8274</v>
      </c>
      <c r="H192" s="2197"/>
      <c r="I192" s="2197"/>
      <c r="J192" s="2198"/>
      <c r="K192" s="2198"/>
      <c r="L192" s="1562"/>
      <c r="M192" s="636"/>
      <c r="N192" s="636"/>
      <c r="O192" s="636"/>
      <c r="P192" s="636"/>
      <c r="Q192" s="636"/>
      <c r="R192" s="636"/>
      <c r="S192" s="636"/>
      <c r="T192" s="636"/>
      <c r="U192" s="636"/>
      <c r="V192" s="636"/>
      <c r="W192" s="636"/>
      <c r="X192" s="636"/>
      <c r="Y192" s="636"/>
      <c r="Z192" s="636"/>
      <c r="AA192" s="636"/>
      <c r="AB192" s="815">
        <v>3.0</v>
      </c>
      <c r="AC192" s="1767" t="s">
        <v>55</v>
      </c>
      <c r="AD192" s="2206" t="s">
        <v>387</v>
      </c>
      <c r="AE192" s="2199"/>
      <c r="AF192" s="2199"/>
      <c r="AG192" s="2200"/>
      <c r="AH192" s="2199"/>
    </row>
    <row r="193" ht="15.75" hidden="1" customHeight="1">
      <c r="A193" s="1031"/>
      <c r="B193" s="641"/>
      <c r="C193" s="1126" t="s">
        <v>8275</v>
      </c>
      <c r="D193" s="1126"/>
      <c r="E193" s="1004"/>
      <c r="F193" s="994" t="s">
        <v>8276</v>
      </c>
      <c r="G193" s="1004" t="s">
        <v>8277</v>
      </c>
      <c r="H193" s="2197"/>
      <c r="I193" s="2197"/>
      <c r="J193" s="2198"/>
      <c r="K193" s="2198"/>
      <c r="L193" s="1562"/>
      <c r="M193" s="636"/>
      <c r="N193" s="636"/>
      <c r="O193" s="636"/>
      <c r="P193" s="636"/>
      <c r="Q193" s="636"/>
      <c r="R193" s="636"/>
      <c r="S193" s="636"/>
      <c r="T193" s="636"/>
      <c r="U193" s="636"/>
      <c r="V193" s="636"/>
      <c r="W193" s="636"/>
      <c r="X193" s="636"/>
      <c r="Y193" s="636"/>
      <c r="Z193" s="636"/>
      <c r="AA193" s="636"/>
      <c r="AB193" s="815">
        <v>3.0</v>
      </c>
      <c r="AC193" s="1767" t="s">
        <v>55</v>
      </c>
      <c r="AD193" s="2206" t="s">
        <v>387</v>
      </c>
      <c r="AE193" s="2199"/>
      <c r="AF193" s="2199"/>
      <c r="AG193" s="2200"/>
      <c r="AH193" s="2199"/>
    </row>
    <row r="194" ht="15.75" customHeight="1">
      <c r="A194" s="621"/>
      <c r="B194" s="641"/>
      <c r="C194" s="1126" t="s">
        <v>8278</v>
      </c>
      <c r="D194" s="1126"/>
      <c r="E194" s="1004"/>
      <c r="F194" s="2208" t="s">
        <v>8279</v>
      </c>
      <c r="G194" s="1562"/>
      <c r="H194" s="2197" t="s">
        <v>94</v>
      </c>
      <c r="I194" s="2197" t="s">
        <v>94</v>
      </c>
      <c r="J194" s="2198"/>
      <c r="K194" s="2198"/>
      <c r="L194" s="1562"/>
      <c r="M194" s="636"/>
      <c r="N194" s="636"/>
      <c r="O194" s="636"/>
      <c r="P194" s="636"/>
      <c r="Q194" s="636"/>
      <c r="R194" s="636"/>
      <c r="S194" s="636"/>
      <c r="T194" s="636"/>
      <c r="U194" s="636"/>
      <c r="V194" s="636"/>
      <c r="W194" s="636"/>
      <c r="X194" s="636"/>
      <c r="Y194" s="636"/>
      <c r="Z194" s="636"/>
      <c r="AA194" s="636"/>
      <c r="AB194" s="2170" t="s">
        <v>94</v>
      </c>
      <c r="AC194" s="1767" t="s">
        <v>55</v>
      </c>
      <c r="AD194" s="2206" t="s">
        <v>387</v>
      </c>
      <c r="AE194" s="2199"/>
      <c r="AF194" s="2199"/>
      <c r="AG194" s="2200"/>
      <c r="AH194" s="2199"/>
    </row>
    <row r="195" ht="15.75" customHeight="1">
      <c r="A195" s="1031"/>
      <c r="B195" s="641"/>
      <c r="C195" s="1126"/>
      <c r="D195" s="550" t="s">
        <v>8280</v>
      </c>
      <c r="E195" s="1004"/>
      <c r="F195" s="550" t="s">
        <v>8281</v>
      </c>
      <c r="G195" s="626" t="s">
        <v>8282</v>
      </c>
      <c r="H195" s="2162"/>
      <c r="I195" s="2162"/>
      <c r="J195" s="2198"/>
      <c r="K195" s="2198"/>
      <c r="L195" s="1562"/>
      <c r="M195" s="636"/>
      <c r="N195" s="636"/>
      <c r="O195" s="636"/>
      <c r="P195" s="636"/>
      <c r="Q195" s="636"/>
      <c r="R195" s="636"/>
      <c r="S195" s="636"/>
      <c r="T195" s="636"/>
      <c r="U195" s="636"/>
      <c r="V195" s="636"/>
      <c r="W195" s="636"/>
      <c r="X195" s="636"/>
      <c r="Y195" s="636"/>
      <c r="Z195" s="636"/>
      <c r="AA195" s="636"/>
      <c r="AB195" s="793">
        <v>1.0</v>
      </c>
      <c r="AC195" s="1767" t="s">
        <v>55</v>
      </c>
      <c r="AD195" s="2206" t="s">
        <v>387</v>
      </c>
      <c r="AE195" s="2199"/>
      <c r="AF195" s="2199"/>
      <c r="AG195" s="2200"/>
      <c r="AH195" s="2199"/>
    </row>
    <row r="196" ht="15.75" customHeight="1">
      <c r="A196" s="1031"/>
      <c r="B196" s="641"/>
      <c r="C196" s="1126"/>
      <c r="D196" s="550" t="s">
        <v>8283</v>
      </c>
      <c r="E196" s="1004"/>
      <c r="F196" s="550" t="s">
        <v>8284</v>
      </c>
      <c r="G196" s="626" t="s">
        <v>8285</v>
      </c>
      <c r="H196" s="2162"/>
      <c r="I196" s="2162"/>
      <c r="J196" s="2198"/>
      <c r="K196" s="2198"/>
      <c r="L196" s="1562"/>
      <c r="M196" s="636"/>
      <c r="N196" s="636"/>
      <c r="O196" s="636"/>
      <c r="P196" s="636"/>
      <c r="Q196" s="636"/>
      <c r="R196" s="636"/>
      <c r="S196" s="636"/>
      <c r="T196" s="636"/>
      <c r="U196" s="636"/>
      <c r="V196" s="636"/>
      <c r="W196" s="636"/>
      <c r="X196" s="636"/>
      <c r="Y196" s="636"/>
      <c r="Z196" s="636"/>
      <c r="AA196" s="636"/>
      <c r="AB196" s="793">
        <v>1.0</v>
      </c>
      <c r="AC196" s="1767" t="s">
        <v>55</v>
      </c>
      <c r="AD196" s="2206" t="s">
        <v>387</v>
      </c>
      <c r="AE196" s="2199"/>
      <c r="AF196" s="2199"/>
      <c r="AG196" s="2200"/>
      <c r="AH196" s="2199"/>
    </row>
    <row r="197" ht="15.75" customHeight="1">
      <c r="A197" s="1031"/>
      <c r="B197" s="641"/>
      <c r="C197" s="1126"/>
      <c r="D197" s="550" t="s">
        <v>8286</v>
      </c>
      <c r="E197" s="626" t="s">
        <v>8287</v>
      </c>
      <c r="F197" s="550" t="s">
        <v>8288</v>
      </c>
      <c r="G197" s="626" t="s">
        <v>8285</v>
      </c>
      <c r="H197" s="793"/>
      <c r="I197" s="793"/>
      <c r="J197" s="2198"/>
      <c r="K197" s="2198"/>
      <c r="L197" s="1562"/>
      <c r="M197" s="636"/>
      <c r="N197" s="636"/>
      <c r="O197" s="636"/>
      <c r="P197" s="636"/>
      <c r="Q197" s="636"/>
      <c r="R197" s="636"/>
      <c r="S197" s="636"/>
      <c r="T197" s="636"/>
      <c r="U197" s="636"/>
      <c r="V197" s="636"/>
      <c r="W197" s="636"/>
      <c r="X197" s="636"/>
      <c r="Y197" s="636"/>
      <c r="Z197" s="636"/>
      <c r="AA197" s="636"/>
      <c r="AB197" s="793">
        <v>1.0</v>
      </c>
      <c r="AC197" s="1767" t="s">
        <v>55</v>
      </c>
      <c r="AD197" s="2206" t="s">
        <v>387</v>
      </c>
      <c r="AE197" s="2199"/>
      <c r="AF197" s="840" t="s">
        <v>8289</v>
      </c>
      <c r="AG197" s="2200"/>
      <c r="AH197" s="2199"/>
    </row>
    <row r="198" ht="15.75" customHeight="1">
      <c r="A198" s="1031"/>
      <c r="B198" s="641"/>
      <c r="C198" s="1126"/>
      <c r="D198" s="550" t="s">
        <v>8290</v>
      </c>
      <c r="E198" s="1004"/>
      <c r="F198" s="550" t="s">
        <v>8291</v>
      </c>
      <c r="G198" s="626" t="s">
        <v>8292</v>
      </c>
      <c r="H198" s="2162"/>
      <c r="I198" s="2162"/>
      <c r="J198" s="2198"/>
      <c r="K198" s="2198"/>
      <c r="L198" s="1562"/>
      <c r="M198" s="636"/>
      <c r="N198" s="636"/>
      <c r="O198" s="636"/>
      <c r="P198" s="636"/>
      <c r="Q198" s="636"/>
      <c r="R198" s="636"/>
      <c r="S198" s="636"/>
      <c r="T198" s="636"/>
      <c r="U198" s="636"/>
      <c r="V198" s="636"/>
      <c r="W198" s="636"/>
      <c r="X198" s="636"/>
      <c r="Y198" s="636"/>
      <c r="Z198" s="636"/>
      <c r="AA198" s="636"/>
      <c r="AB198" s="2170">
        <v>1.0</v>
      </c>
      <c r="AC198" s="1767" t="s">
        <v>55</v>
      </c>
      <c r="AD198" s="2206" t="s">
        <v>387</v>
      </c>
      <c r="AE198" s="840"/>
      <c r="AF198" s="840" t="s">
        <v>8293</v>
      </c>
      <c r="AG198" s="2209"/>
      <c r="AH198" s="2199"/>
    </row>
    <row r="199" ht="15.75" customHeight="1">
      <c r="A199" s="1031"/>
      <c r="B199" s="641"/>
      <c r="C199" s="1126"/>
      <c r="D199" s="550" t="s">
        <v>8294</v>
      </c>
      <c r="E199" s="1004"/>
      <c r="F199" s="577" t="s">
        <v>8295</v>
      </c>
      <c r="G199" s="626" t="s">
        <v>8292</v>
      </c>
      <c r="H199" s="2210"/>
      <c r="I199" s="2210"/>
      <c r="J199" s="2198"/>
      <c r="K199" s="2198"/>
      <c r="L199" s="1562"/>
      <c r="M199" s="636"/>
      <c r="N199" s="636"/>
      <c r="O199" s="636"/>
      <c r="P199" s="636"/>
      <c r="Q199" s="636"/>
      <c r="R199" s="636"/>
      <c r="S199" s="636"/>
      <c r="T199" s="636"/>
      <c r="U199" s="636"/>
      <c r="V199" s="636"/>
      <c r="W199" s="636"/>
      <c r="X199" s="636"/>
      <c r="Y199" s="636"/>
      <c r="Z199" s="636"/>
      <c r="AA199" s="636"/>
      <c r="AB199" s="882">
        <v>1.0</v>
      </c>
      <c r="AC199" s="1767" t="s">
        <v>55</v>
      </c>
      <c r="AD199" s="2207" t="s">
        <v>437</v>
      </c>
      <c r="AE199" s="2211"/>
      <c r="AF199" s="840"/>
      <c r="AG199" s="2200"/>
      <c r="AH199" s="2199"/>
    </row>
    <row r="200" ht="15.75" customHeight="1">
      <c r="A200" s="621" t="s">
        <v>8296</v>
      </c>
      <c r="B200" s="641"/>
      <c r="C200" s="641"/>
      <c r="D200" s="641"/>
      <c r="E200" s="642"/>
      <c r="F200" s="641"/>
      <c r="G200" s="641"/>
      <c r="H200" s="2197" t="s">
        <v>94</v>
      </c>
      <c r="I200" s="2197" t="s">
        <v>94</v>
      </c>
      <c r="J200" s="2198"/>
      <c r="K200" s="2198"/>
      <c r="L200" s="1562"/>
      <c r="M200" s="636"/>
      <c r="N200" s="636"/>
      <c r="O200" s="636"/>
      <c r="P200" s="636"/>
      <c r="Q200" s="636"/>
      <c r="R200" s="636"/>
      <c r="S200" s="636"/>
      <c r="T200" s="636"/>
      <c r="U200" s="636"/>
      <c r="V200" s="636"/>
      <c r="W200" s="636"/>
      <c r="X200" s="636"/>
      <c r="Y200" s="636"/>
      <c r="Z200" s="636"/>
      <c r="AA200" s="636"/>
      <c r="AB200" s="2170" t="s">
        <v>94</v>
      </c>
      <c r="AC200" s="1767" t="s">
        <v>55</v>
      </c>
      <c r="AD200" s="2206" t="s">
        <v>387</v>
      </c>
      <c r="AE200" s="2199"/>
      <c r="AF200" s="2199"/>
      <c r="AG200" s="2200"/>
      <c r="AH200" s="2199"/>
    </row>
    <row r="201" ht="15.75" customHeight="1">
      <c r="A201" s="1031"/>
      <c r="B201" s="641" t="s">
        <v>8297</v>
      </c>
      <c r="C201" s="641"/>
      <c r="D201" s="641"/>
      <c r="E201" s="642"/>
      <c r="F201" s="642" t="s">
        <v>8298</v>
      </c>
      <c r="G201" s="641"/>
      <c r="H201" s="2197" t="s">
        <v>94</v>
      </c>
      <c r="I201" s="2197" t="s">
        <v>94</v>
      </c>
      <c r="J201" s="2198"/>
      <c r="K201" s="2198"/>
      <c r="L201" s="1562"/>
      <c r="M201" s="636"/>
      <c r="N201" s="636"/>
      <c r="O201" s="636"/>
      <c r="P201" s="636"/>
      <c r="Q201" s="636"/>
      <c r="R201" s="636"/>
      <c r="S201" s="636"/>
      <c r="T201" s="636"/>
      <c r="U201" s="636"/>
      <c r="V201" s="636"/>
      <c r="W201" s="636"/>
      <c r="X201" s="636"/>
      <c r="Y201" s="636"/>
      <c r="Z201" s="636"/>
      <c r="AA201" s="636"/>
      <c r="AB201" s="882" t="s">
        <v>94</v>
      </c>
      <c r="AC201" s="1767" t="s">
        <v>55</v>
      </c>
      <c r="AD201" s="2206" t="s">
        <v>387</v>
      </c>
      <c r="AE201" s="2199"/>
      <c r="AF201" s="2199"/>
      <c r="AG201" s="2200"/>
      <c r="AH201" s="2199"/>
    </row>
    <row r="202" ht="15.75" customHeight="1">
      <c r="A202" s="1031"/>
      <c r="B202" s="641" t="s">
        <v>8299</v>
      </c>
      <c r="C202" s="641"/>
      <c r="D202" s="641"/>
      <c r="E202" s="642"/>
      <c r="F202" s="641"/>
      <c r="G202" s="641"/>
      <c r="H202" s="2197" t="s">
        <v>94</v>
      </c>
      <c r="I202" s="2197" t="s">
        <v>94</v>
      </c>
      <c r="J202" s="2198"/>
      <c r="K202" s="2198"/>
      <c r="L202" s="1562"/>
      <c r="M202" s="636"/>
      <c r="N202" s="636"/>
      <c r="O202" s="636"/>
      <c r="P202" s="636"/>
      <c r="Q202" s="636"/>
      <c r="R202" s="636"/>
      <c r="S202" s="636"/>
      <c r="T202" s="636"/>
      <c r="U202" s="636"/>
      <c r="V202" s="636"/>
      <c r="W202" s="636"/>
      <c r="X202" s="636"/>
      <c r="Y202" s="636"/>
      <c r="Z202" s="636"/>
      <c r="AA202" s="636"/>
      <c r="AB202" s="2170" t="s">
        <v>94</v>
      </c>
      <c r="AC202" s="1767" t="s">
        <v>55</v>
      </c>
      <c r="AD202" s="2206" t="s">
        <v>387</v>
      </c>
      <c r="AE202" s="2199"/>
      <c r="AF202" s="2199"/>
      <c r="AG202" s="2200"/>
      <c r="AH202" s="2199"/>
    </row>
    <row r="203" ht="15.75" hidden="1" customHeight="1">
      <c r="A203" s="1031"/>
      <c r="B203" s="641"/>
      <c r="C203" s="641" t="s">
        <v>8272</v>
      </c>
      <c r="D203" s="641"/>
      <c r="E203" s="642"/>
      <c r="F203" s="642" t="s">
        <v>8142</v>
      </c>
      <c r="G203" s="642" t="s">
        <v>8300</v>
      </c>
      <c r="H203" s="2197"/>
      <c r="I203" s="2197"/>
      <c r="J203" s="2198"/>
      <c r="K203" s="2198"/>
      <c r="L203" s="1562"/>
      <c r="M203" s="636"/>
      <c r="N203" s="636"/>
      <c r="O203" s="636"/>
      <c r="P203" s="636"/>
      <c r="Q203" s="636"/>
      <c r="R203" s="636"/>
      <c r="S203" s="636"/>
      <c r="T203" s="636"/>
      <c r="U203" s="636"/>
      <c r="V203" s="636"/>
      <c r="W203" s="636"/>
      <c r="X203" s="636"/>
      <c r="Y203" s="636"/>
      <c r="Z203" s="636"/>
      <c r="AA203" s="636"/>
      <c r="AB203" s="815">
        <v>3.0</v>
      </c>
      <c r="AC203" s="1767" t="s">
        <v>55</v>
      </c>
      <c r="AD203" s="2206" t="s">
        <v>387</v>
      </c>
      <c r="AE203" s="2199"/>
      <c r="AF203" s="2199"/>
      <c r="AG203" s="2200"/>
      <c r="AH203" s="2199"/>
    </row>
    <row r="204" ht="15.75" customHeight="1">
      <c r="A204" s="621"/>
      <c r="B204" s="641"/>
      <c r="C204" s="641" t="s">
        <v>8301</v>
      </c>
      <c r="D204" s="641"/>
      <c r="E204" s="642"/>
      <c r="F204" s="621"/>
      <c r="G204" s="636"/>
      <c r="H204" s="2197" t="s">
        <v>94</v>
      </c>
      <c r="I204" s="2197" t="s">
        <v>94</v>
      </c>
      <c r="J204" s="2198"/>
      <c r="K204" s="2198"/>
      <c r="L204" s="1562"/>
      <c r="M204" s="636"/>
      <c r="N204" s="636"/>
      <c r="O204" s="636"/>
      <c r="P204" s="636"/>
      <c r="Q204" s="636"/>
      <c r="R204" s="636"/>
      <c r="S204" s="636"/>
      <c r="T204" s="636"/>
      <c r="U204" s="636"/>
      <c r="V204" s="636"/>
      <c r="W204" s="636"/>
      <c r="X204" s="636"/>
      <c r="Y204" s="636"/>
      <c r="Z204" s="636"/>
      <c r="AA204" s="636"/>
      <c r="AB204" s="882" t="s">
        <v>94</v>
      </c>
      <c r="AC204" s="1767" t="s">
        <v>55</v>
      </c>
      <c r="AD204" s="2206" t="s">
        <v>387</v>
      </c>
      <c r="AE204" s="2199"/>
      <c r="AF204" s="2199"/>
      <c r="AG204" s="2200"/>
      <c r="AH204" s="2199"/>
    </row>
    <row r="205" ht="15.75" customHeight="1">
      <c r="A205" s="1031"/>
      <c r="B205" s="641"/>
      <c r="C205" s="641"/>
      <c r="D205" s="1013" t="s">
        <v>8163</v>
      </c>
      <c r="E205" s="994"/>
      <c r="F205" s="550" t="s">
        <v>8164</v>
      </c>
      <c r="G205" s="626" t="s">
        <v>8244</v>
      </c>
      <c r="H205" s="2162"/>
      <c r="I205" s="2162"/>
      <c r="J205" s="2198"/>
      <c r="K205" s="2198"/>
      <c r="L205" s="1562"/>
      <c r="M205" s="636"/>
      <c r="N205" s="636"/>
      <c r="O205" s="636"/>
      <c r="P205" s="636"/>
      <c r="Q205" s="636"/>
      <c r="R205" s="636"/>
      <c r="S205" s="636"/>
      <c r="T205" s="636"/>
      <c r="U205" s="636"/>
      <c r="V205" s="636"/>
      <c r="W205" s="636"/>
      <c r="X205" s="636"/>
      <c r="Y205" s="636"/>
      <c r="Z205" s="636"/>
      <c r="AA205" s="636"/>
      <c r="AB205" s="2170">
        <v>1.0</v>
      </c>
      <c r="AC205" s="1767" t="s">
        <v>55</v>
      </c>
      <c r="AD205" s="2206" t="s">
        <v>387</v>
      </c>
      <c r="AE205" s="2199"/>
      <c r="AF205" s="2199"/>
      <c r="AG205" s="2200"/>
      <c r="AH205" s="2199"/>
    </row>
    <row r="206" ht="15.75" customHeight="1">
      <c r="A206" s="1031"/>
      <c r="B206" s="641"/>
      <c r="C206" s="641"/>
      <c r="D206" s="1013" t="s">
        <v>8245</v>
      </c>
      <c r="E206" s="994" t="s">
        <v>8246</v>
      </c>
      <c r="F206" s="550" t="s">
        <v>8247</v>
      </c>
      <c r="G206" s="626" t="s">
        <v>8248</v>
      </c>
      <c r="H206" s="2162"/>
      <c r="I206" s="2162"/>
      <c r="J206" s="2198"/>
      <c r="K206" s="2198"/>
      <c r="L206" s="1562"/>
      <c r="M206" s="636"/>
      <c r="N206" s="636"/>
      <c r="O206" s="636"/>
      <c r="P206" s="636"/>
      <c r="Q206" s="636"/>
      <c r="R206" s="636"/>
      <c r="S206" s="636"/>
      <c r="T206" s="636"/>
      <c r="U206" s="636"/>
      <c r="V206" s="636"/>
      <c r="W206" s="636"/>
      <c r="X206" s="636"/>
      <c r="Y206" s="636"/>
      <c r="Z206" s="636"/>
      <c r="AA206" s="636"/>
      <c r="AB206" s="882">
        <v>1.0</v>
      </c>
      <c r="AC206" s="1767" t="s">
        <v>55</v>
      </c>
      <c r="AD206" s="2206" t="s">
        <v>387</v>
      </c>
      <c r="AE206" s="2199"/>
      <c r="AF206" s="840" t="s">
        <v>8302</v>
      </c>
      <c r="AG206" s="2200"/>
      <c r="AH206" s="2199"/>
    </row>
    <row r="207" ht="15.75" customHeight="1">
      <c r="A207" s="1031"/>
      <c r="B207" s="641"/>
      <c r="C207" s="641"/>
      <c r="D207" s="1013" t="s">
        <v>8249</v>
      </c>
      <c r="E207" s="994"/>
      <c r="F207" s="577" t="s">
        <v>8250</v>
      </c>
      <c r="G207" s="627" t="s">
        <v>8251</v>
      </c>
      <c r="H207" s="2162"/>
      <c r="I207" s="2162"/>
      <c r="J207" s="2198"/>
      <c r="K207" s="2198"/>
      <c r="L207" s="1562"/>
      <c r="M207" s="636"/>
      <c r="N207" s="636"/>
      <c r="O207" s="636"/>
      <c r="P207" s="636"/>
      <c r="Q207" s="636"/>
      <c r="R207" s="636"/>
      <c r="S207" s="636"/>
      <c r="T207" s="636"/>
      <c r="U207" s="636"/>
      <c r="V207" s="636"/>
      <c r="W207" s="636"/>
      <c r="X207" s="636"/>
      <c r="Y207" s="636"/>
      <c r="Z207" s="636"/>
      <c r="AA207" s="636"/>
      <c r="AB207" s="665">
        <v>1.0</v>
      </c>
      <c r="AC207" s="1767" t="s">
        <v>55</v>
      </c>
      <c r="AD207" s="2207" t="s">
        <v>1732</v>
      </c>
      <c r="AE207" s="2199"/>
      <c r="AF207" s="2199"/>
      <c r="AG207" s="2201"/>
      <c r="AH207" s="2199"/>
    </row>
    <row r="208" ht="15.75" customHeight="1">
      <c r="A208" s="2212" t="s">
        <v>8303</v>
      </c>
      <c r="B208" s="2158"/>
      <c r="C208" s="2158"/>
      <c r="D208" s="1762"/>
      <c r="E208" s="1763"/>
      <c r="F208" s="1769"/>
      <c r="G208" s="2158"/>
      <c r="H208" s="2213"/>
      <c r="I208" s="2213"/>
      <c r="J208" s="1769"/>
      <c r="K208" s="1769"/>
      <c r="L208" s="1769"/>
      <c r="M208" s="2158"/>
      <c r="N208" s="2158"/>
      <c r="O208" s="2158"/>
      <c r="P208" s="2158"/>
      <c r="Q208" s="2158"/>
      <c r="R208" s="2158"/>
      <c r="S208" s="2158"/>
      <c r="T208" s="2158"/>
      <c r="U208" s="2158"/>
      <c r="V208" s="2158"/>
      <c r="W208" s="2158"/>
      <c r="X208" s="2158"/>
      <c r="Y208" s="2158"/>
      <c r="Z208" s="2158"/>
      <c r="AA208" s="2158"/>
      <c r="AB208" s="1771"/>
      <c r="AC208" s="2214" t="s">
        <v>55</v>
      </c>
      <c r="AD208" s="2215" t="s">
        <v>387</v>
      </c>
      <c r="AE208" s="1770"/>
      <c r="AF208" s="1770"/>
      <c r="AG208" s="2216"/>
      <c r="AH208" s="1769"/>
    </row>
    <row r="209" ht="15.75" customHeight="1">
      <c r="A209" s="2188" t="s">
        <v>8304</v>
      </c>
      <c r="B209" s="2188"/>
      <c r="C209" s="2189"/>
      <c r="D209" s="2188"/>
      <c r="E209" s="694"/>
      <c r="F209" s="2190"/>
      <c r="G209" s="2188"/>
      <c r="H209" s="2217" t="s">
        <v>94</v>
      </c>
      <c r="I209" s="2217" t="s">
        <v>94</v>
      </c>
      <c r="J209" s="2189"/>
      <c r="K209" s="2189"/>
      <c r="L209" s="2189"/>
      <c r="M209" s="2189"/>
      <c r="N209" s="2189"/>
      <c r="O209" s="2189"/>
      <c r="P209" s="2189"/>
      <c r="Q209" s="2189"/>
      <c r="R209" s="2189"/>
      <c r="S209" s="2189"/>
      <c r="T209" s="2189"/>
      <c r="U209" s="2189"/>
      <c r="V209" s="2189"/>
      <c r="W209" s="2189"/>
      <c r="X209" s="2189"/>
      <c r="Y209" s="2189"/>
      <c r="Z209" s="2189"/>
      <c r="AA209" s="2189"/>
      <c r="AB209" s="2192" t="s">
        <v>94</v>
      </c>
      <c r="AC209" s="2193" t="s">
        <v>55</v>
      </c>
      <c r="AD209" s="2194" t="s">
        <v>387</v>
      </c>
      <c r="AE209" s="2195"/>
      <c r="AF209" s="2195"/>
      <c r="AG209" s="2196"/>
      <c r="AH209" s="2189"/>
    </row>
    <row r="210" ht="15.75" customHeight="1">
      <c r="A210" s="1031" t="s">
        <v>8305</v>
      </c>
      <c r="B210" s="641"/>
      <c r="C210" s="641"/>
      <c r="D210" s="641"/>
      <c r="E210" s="642"/>
      <c r="F210" s="636"/>
      <c r="G210" s="636"/>
      <c r="H210" s="2197" t="s">
        <v>94</v>
      </c>
      <c r="I210" s="2197" t="s">
        <v>94</v>
      </c>
      <c r="J210" s="2198"/>
      <c r="K210" s="2198"/>
      <c r="L210" s="1562"/>
      <c r="M210" s="636"/>
      <c r="N210" s="636"/>
      <c r="O210" s="636"/>
      <c r="P210" s="636"/>
      <c r="Q210" s="636"/>
      <c r="R210" s="636"/>
      <c r="S210" s="636"/>
      <c r="T210" s="636"/>
      <c r="U210" s="636"/>
      <c r="V210" s="636"/>
      <c r="W210" s="636"/>
      <c r="X210" s="636"/>
      <c r="Y210" s="636"/>
      <c r="Z210" s="636"/>
      <c r="AA210" s="636"/>
      <c r="AB210" s="1613" t="s">
        <v>94</v>
      </c>
      <c r="AC210" s="1767" t="s">
        <v>55</v>
      </c>
      <c r="AD210" s="2206" t="s">
        <v>387</v>
      </c>
      <c r="AE210" s="2199"/>
      <c r="AF210" s="2199"/>
      <c r="AG210" s="2200"/>
      <c r="AH210" s="2199"/>
    </row>
    <row r="211" ht="15.75" hidden="1" customHeight="1">
      <c r="A211" s="1031"/>
      <c r="B211" s="641" t="s">
        <v>8306</v>
      </c>
      <c r="C211" s="641" t="s">
        <v>8307</v>
      </c>
      <c r="D211" s="641"/>
      <c r="E211" s="633"/>
      <c r="F211" s="633" t="s">
        <v>8308</v>
      </c>
      <c r="G211" s="633" t="s">
        <v>8309</v>
      </c>
      <c r="H211" s="2197"/>
      <c r="I211" s="2197"/>
      <c r="J211" s="2198"/>
      <c r="K211" s="2198"/>
      <c r="L211" s="1562"/>
      <c r="M211" s="636"/>
      <c r="N211" s="636"/>
      <c r="O211" s="636"/>
      <c r="P211" s="636"/>
      <c r="Q211" s="636"/>
      <c r="R211" s="636"/>
      <c r="S211" s="636"/>
      <c r="T211" s="636"/>
      <c r="U211" s="636"/>
      <c r="V211" s="636"/>
      <c r="W211" s="636"/>
      <c r="X211" s="636"/>
      <c r="Y211" s="636"/>
      <c r="Z211" s="636"/>
      <c r="AA211" s="636"/>
      <c r="AB211" s="1613">
        <v>3.0</v>
      </c>
      <c r="AC211" s="1767" t="s">
        <v>55</v>
      </c>
      <c r="AD211" s="2206" t="s">
        <v>387</v>
      </c>
      <c r="AE211" s="2199"/>
      <c r="AF211" s="2199"/>
      <c r="AG211" s="2200"/>
      <c r="AH211" s="2199"/>
    </row>
    <row r="212" ht="15.75" customHeight="1">
      <c r="A212" s="1031"/>
      <c r="B212" s="641"/>
      <c r="C212" s="641" t="s">
        <v>8310</v>
      </c>
      <c r="D212" s="641"/>
      <c r="E212" s="642"/>
      <c r="F212" s="642" t="s">
        <v>8311</v>
      </c>
      <c r="G212" s="642" t="s">
        <v>8312</v>
      </c>
      <c r="H212" s="2210"/>
      <c r="I212" s="2210"/>
      <c r="J212" s="2198"/>
      <c r="K212" s="2198"/>
      <c r="L212" s="1562"/>
      <c r="M212" s="636"/>
      <c r="N212" s="636"/>
      <c r="O212" s="636"/>
      <c r="P212" s="636"/>
      <c r="Q212" s="636"/>
      <c r="R212" s="636"/>
      <c r="S212" s="636"/>
      <c r="T212" s="636"/>
      <c r="U212" s="636"/>
      <c r="V212" s="636"/>
      <c r="W212" s="636"/>
      <c r="X212" s="636"/>
      <c r="Y212" s="636"/>
      <c r="Z212" s="636"/>
      <c r="AA212" s="636"/>
      <c r="AB212" s="1613">
        <v>1.0</v>
      </c>
      <c r="AC212" s="1767" t="s">
        <v>55</v>
      </c>
      <c r="AD212" s="2206" t="s">
        <v>387</v>
      </c>
      <c r="AE212" s="2199"/>
      <c r="AF212" s="840" t="s">
        <v>8313</v>
      </c>
      <c r="AG212" s="2200"/>
      <c r="AH212" s="2199"/>
    </row>
    <row r="213" ht="15.75" hidden="1" customHeight="1">
      <c r="A213" s="1031"/>
      <c r="B213" s="636"/>
      <c r="C213" s="641" t="s">
        <v>8314</v>
      </c>
      <c r="D213" s="641"/>
      <c r="E213" s="642"/>
      <c r="F213" s="642" t="s">
        <v>8315</v>
      </c>
      <c r="G213" s="642" t="s">
        <v>8316</v>
      </c>
      <c r="H213" s="2197"/>
      <c r="I213" s="2197"/>
      <c r="J213" s="2198"/>
      <c r="K213" s="2198"/>
      <c r="L213" s="1562"/>
      <c r="M213" s="636"/>
      <c r="N213" s="636"/>
      <c r="O213" s="636"/>
      <c r="P213" s="636"/>
      <c r="Q213" s="636"/>
      <c r="R213" s="636"/>
      <c r="S213" s="636"/>
      <c r="T213" s="636"/>
      <c r="U213" s="636"/>
      <c r="V213" s="636"/>
      <c r="W213" s="636"/>
      <c r="X213" s="636"/>
      <c r="Y213" s="636"/>
      <c r="Z213" s="636"/>
      <c r="AA213" s="636"/>
      <c r="AB213" s="1613">
        <v>3.0</v>
      </c>
      <c r="AC213" s="1767" t="s">
        <v>55</v>
      </c>
      <c r="AD213" s="2206" t="s">
        <v>387</v>
      </c>
      <c r="AE213" s="2199"/>
      <c r="AF213" s="2199"/>
      <c r="AG213" s="2200"/>
      <c r="AH213" s="2199"/>
    </row>
    <row r="214" ht="15.75" hidden="1" customHeight="1">
      <c r="A214" s="1031"/>
      <c r="B214" s="641" t="s">
        <v>8317</v>
      </c>
      <c r="C214" s="641" t="s">
        <v>8318</v>
      </c>
      <c r="D214" s="641"/>
      <c r="E214" s="642" t="s">
        <v>8319</v>
      </c>
      <c r="F214" s="642" t="s">
        <v>8320</v>
      </c>
      <c r="G214" s="642" t="s">
        <v>8321</v>
      </c>
      <c r="H214" s="2197"/>
      <c r="I214" s="2197"/>
      <c r="J214" s="2198"/>
      <c r="K214" s="2198"/>
      <c r="L214" s="1562"/>
      <c r="M214" s="636"/>
      <c r="N214" s="636"/>
      <c r="O214" s="636"/>
      <c r="P214" s="636"/>
      <c r="Q214" s="636"/>
      <c r="R214" s="636"/>
      <c r="S214" s="636"/>
      <c r="T214" s="636"/>
      <c r="U214" s="636"/>
      <c r="V214" s="636"/>
      <c r="W214" s="636"/>
      <c r="X214" s="636"/>
      <c r="Y214" s="636"/>
      <c r="Z214" s="636"/>
      <c r="AA214" s="636"/>
      <c r="AB214" s="1613">
        <v>3.0</v>
      </c>
      <c r="AC214" s="1767" t="s">
        <v>55</v>
      </c>
      <c r="AD214" s="2206" t="s">
        <v>387</v>
      </c>
      <c r="AE214" s="2199"/>
      <c r="AF214" s="2199"/>
      <c r="AG214" s="2200"/>
      <c r="AH214" s="2199"/>
    </row>
    <row r="215" ht="15.75" hidden="1" customHeight="1">
      <c r="A215" s="1031"/>
      <c r="B215" s="641" t="s">
        <v>8322</v>
      </c>
      <c r="C215" s="641" t="s">
        <v>8323</v>
      </c>
      <c r="D215" s="641"/>
      <c r="E215" s="642"/>
      <c r="F215" s="633" t="s">
        <v>8324</v>
      </c>
      <c r="G215" s="642" t="s">
        <v>94</v>
      </c>
      <c r="H215" s="2197"/>
      <c r="I215" s="2197"/>
      <c r="J215" s="2198"/>
      <c r="K215" s="2198"/>
      <c r="L215" s="1562"/>
      <c r="M215" s="636"/>
      <c r="N215" s="636"/>
      <c r="O215" s="636"/>
      <c r="P215" s="636"/>
      <c r="Q215" s="636"/>
      <c r="R215" s="636"/>
      <c r="S215" s="636"/>
      <c r="T215" s="636"/>
      <c r="U215" s="636"/>
      <c r="V215" s="636"/>
      <c r="W215" s="636"/>
      <c r="X215" s="636"/>
      <c r="Y215" s="636"/>
      <c r="Z215" s="636"/>
      <c r="AA215" s="636"/>
      <c r="AB215" s="1613">
        <v>3.0</v>
      </c>
      <c r="AC215" s="1767" t="s">
        <v>55</v>
      </c>
      <c r="AD215" s="2206" t="s">
        <v>387</v>
      </c>
      <c r="AE215" s="2199"/>
      <c r="AF215" s="2199"/>
      <c r="AG215" s="2200"/>
      <c r="AH215" s="2199"/>
    </row>
    <row r="216" ht="15.75" hidden="1" customHeight="1">
      <c r="A216" s="1031"/>
      <c r="B216" s="641"/>
      <c r="C216" s="636" t="s">
        <v>8325</v>
      </c>
      <c r="D216" s="636"/>
      <c r="E216" s="633"/>
      <c r="F216" s="633" t="s">
        <v>8326</v>
      </c>
      <c r="G216" s="642" t="s">
        <v>8327</v>
      </c>
      <c r="H216" s="2197"/>
      <c r="I216" s="2197"/>
      <c r="J216" s="2198"/>
      <c r="K216" s="2198"/>
      <c r="L216" s="1562"/>
      <c r="M216" s="636"/>
      <c r="N216" s="636"/>
      <c r="O216" s="636"/>
      <c r="P216" s="636"/>
      <c r="Q216" s="636"/>
      <c r="R216" s="636"/>
      <c r="S216" s="636"/>
      <c r="T216" s="636"/>
      <c r="U216" s="636"/>
      <c r="V216" s="636"/>
      <c r="W216" s="636"/>
      <c r="X216" s="636"/>
      <c r="Y216" s="636"/>
      <c r="Z216" s="636"/>
      <c r="AA216" s="636"/>
      <c r="AB216" s="1613">
        <v>3.0</v>
      </c>
      <c r="AC216" s="1767" t="s">
        <v>55</v>
      </c>
      <c r="AD216" s="2206" t="s">
        <v>387</v>
      </c>
      <c r="AE216" s="2199"/>
      <c r="AF216" s="2199"/>
      <c r="AG216" s="2200"/>
      <c r="AH216" s="2199"/>
    </row>
    <row r="217" ht="15.75" hidden="1" customHeight="1">
      <c r="A217" s="1031"/>
      <c r="B217" s="641"/>
      <c r="C217" s="641" t="s">
        <v>8328</v>
      </c>
      <c r="D217" s="641"/>
      <c r="E217" s="642"/>
      <c r="F217" s="633" t="s">
        <v>8329</v>
      </c>
      <c r="G217" s="642" t="s">
        <v>8330</v>
      </c>
      <c r="H217" s="2197"/>
      <c r="I217" s="2197"/>
      <c r="J217" s="2198"/>
      <c r="K217" s="2198"/>
      <c r="L217" s="1562"/>
      <c r="M217" s="636"/>
      <c r="N217" s="636"/>
      <c r="O217" s="636"/>
      <c r="P217" s="636"/>
      <c r="Q217" s="636"/>
      <c r="R217" s="636"/>
      <c r="S217" s="636"/>
      <c r="T217" s="636"/>
      <c r="U217" s="636"/>
      <c r="V217" s="636"/>
      <c r="W217" s="636"/>
      <c r="X217" s="636"/>
      <c r="Y217" s="636"/>
      <c r="Z217" s="636"/>
      <c r="AA217" s="636"/>
      <c r="AB217" s="1613">
        <v>3.0</v>
      </c>
      <c r="AC217" s="1767" t="s">
        <v>55</v>
      </c>
      <c r="AD217" s="2206" t="s">
        <v>387</v>
      </c>
      <c r="AE217" s="2199"/>
      <c r="AF217" s="2199"/>
      <c r="AG217" s="2200"/>
      <c r="AH217" s="2199"/>
    </row>
    <row r="218" ht="15.75" hidden="1" customHeight="1">
      <c r="A218" s="1031"/>
      <c r="B218" s="641" t="s">
        <v>8331</v>
      </c>
      <c r="C218" s="641" t="s">
        <v>8332</v>
      </c>
      <c r="D218" s="641"/>
      <c r="E218" s="642"/>
      <c r="F218" s="642" t="s">
        <v>8333</v>
      </c>
      <c r="G218" s="642" t="s">
        <v>8334</v>
      </c>
      <c r="H218" s="2197"/>
      <c r="I218" s="2197"/>
      <c r="J218" s="2198"/>
      <c r="K218" s="2198"/>
      <c r="L218" s="1562"/>
      <c r="M218" s="636"/>
      <c r="N218" s="636"/>
      <c r="O218" s="636"/>
      <c r="P218" s="636"/>
      <c r="Q218" s="636"/>
      <c r="R218" s="636"/>
      <c r="S218" s="636"/>
      <c r="T218" s="636"/>
      <c r="U218" s="636"/>
      <c r="V218" s="636"/>
      <c r="W218" s="636"/>
      <c r="X218" s="636"/>
      <c r="Y218" s="636"/>
      <c r="Z218" s="636"/>
      <c r="AA218" s="636"/>
      <c r="AB218" s="1613">
        <v>3.0</v>
      </c>
      <c r="AC218" s="1767" t="s">
        <v>55</v>
      </c>
      <c r="AD218" s="2206" t="s">
        <v>387</v>
      </c>
      <c r="AE218" s="2199"/>
      <c r="AF218" s="2199"/>
      <c r="AG218" s="2200"/>
      <c r="AH218" s="2199"/>
    </row>
    <row r="219" ht="15.75" customHeight="1">
      <c r="A219" s="1031"/>
      <c r="B219" s="2218" t="s">
        <v>8335</v>
      </c>
      <c r="C219" s="2218"/>
      <c r="D219" s="2218"/>
      <c r="E219" s="2219"/>
      <c r="F219" s="2220" t="s">
        <v>8336</v>
      </c>
      <c r="G219" s="2221" t="s">
        <v>8337</v>
      </c>
      <c r="H219" s="2197" t="s">
        <v>94</v>
      </c>
      <c r="I219" s="2197" t="s">
        <v>94</v>
      </c>
      <c r="J219" s="2198"/>
      <c r="K219" s="2198"/>
      <c r="L219" s="1562"/>
      <c r="M219" s="636"/>
      <c r="N219" s="636"/>
      <c r="O219" s="636"/>
      <c r="P219" s="636"/>
      <c r="Q219" s="636"/>
      <c r="R219" s="636"/>
      <c r="S219" s="636"/>
      <c r="T219" s="636"/>
      <c r="U219" s="636"/>
      <c r="V219" s="636"/>
      <c r="W219" s="636"/>
      <c r="X219" s="636"/>
      <c r="Y219" s="636"/>
      <c r="Z219" s="636"/>
      <c r="AA219" s="636"/>
      <c r="AB219" s="1613" t="s">
        <v>94</v>
      </c>
      <c r="AC219" s="1767" t="s">
        <v>55</v>
      </c>
      <c r="AD219" s="2206" t="s">
        <v>387</v>
      </c>
      <c r="AE219" s="2199"/>
      <c r="AF219" s="2199"/>
      <c r="AG219" s="2200"/>
      <c r="AH219" s="2199"/>
    </row>
    <row r="220" ht="15.75" customHeight="1">
      <c r="A220" s="1031"/>
      <c r="B220" s="2218"/>
      <c r="C220" s="2218" t="s">
        <v>8338</v>
      </c>
      <c r="D220" s="2218"/>
      <c r="E220" s="2219"/>
      <c r="F220" s="2219" t="s">
        <v>8339</v>
      </c>
      <c r="G220" s="2219" t="s">
        <v>8340</v>
      </c>
      <c r="H220" s="2210"/>
      <c r="I220" s="2210"/>
      <c r="J220" s="2198"/>
      <c r="K220" s="2198"/>
      <c r="L220" s="1562"/>
      <c r="M220" s="636"/>
      <c r="N220" s="636"/>
      <c r="O220" s="636"/>
      <c r="P220" s="636"/>
      <c r="Q220" s="636"/>
      <c r="R220" s="636"/>
      <c r="S220" s="636"/>
      <c r="T220" s="636"/>
      <c r="U220" s="636"/>
      <c r="V220" s="636"/>
      <c r="W220" s="636"/>
      <c r="X220" s="636"/>
      <c r="Y220" s="636"/>
      <c r="Z220" s="636"/>
      <c r="AA220" s="636"/>
      <c r="AB220" s="1613">
        <v>1.0</v>
      </c>
      <c r="AC220" s="1767" t="s">
        <v>55</v>
      </c>
      <c r="AD220" s="2206" t="s">
        <v>387</v>
      </c>
      <c r="AE220" s="2199"/>
      <c r="AF220" s="2199"/>
      <c r="AG220" s="2200"/>
      <c r="AH220" s="2199"/>
    </row>
    <row r="221" ht="15.75" customHeight="1">
      <c r="A221" s="1031"/>
      <c r="B221" s="2218"/>
      <c r="C221" s="2218" t="s">
        <v>8341</v>
      </c>
      <c r="D221" s="2218"/>
      <c r="E221" s="2219"/>
      <c r="F221" s="2219" t="s">
        <v>8342</v>
      </c>
      <c r="G221" s="2219" t="s">
        <v>8340</v>
      </c>
      <c r="H221" s="2210"/>
      <c r="I221" s="2210"/>
      <c r="J221" s="2198"/>
      <c r="K221" s="2198"/>
      <c r="L221" s="1562"/>
      <c r="M221" s="636"/>
      <c r="N221" s="636"/>
      <c r="O221" s="636"/>
      <c r="P221" s="636"/>
      <c r="Q221" s="636"/>
      <c r="R221" s="636"/>
      <c r="S221" s="636"/>
      <c r="T221" s="636"/>
      <c r="U221" s="636"/>
      <c r="V221" s="636"/>
      <c r="W221" s="636"/>
      <c r="X221" s="636"/>
      <c r="Y221" s="636"/>
      <c r="Z221" s="636"/>
      <c r="AA221" s="636"/>
      <c r="AB221" s="1613">
        <v>1.0</v>
      </c>
      <c r="AC221" s="1767" t="s">
        <v>55</v>
      </c>
      <c r="AD221" s="2206" t="s">
        <v>387</v>
      </c>
      <c r="AE221" s="2211"/>
      <c r="AF221" s="840" t="s">
        <v>8343</v>
      </c>
      <c r="AG221" s="2200"/>
      <c r="AH221" s="2199"/>
    </row>
    <row r="222" ht="15.75" customHeight="1">
      <c r="A222" s="1031"/>
      <c r="B222" s="2218"/>
      <c r="C222" s="2218" t="s">
        <v>8344</v>
      </c>
      <c r="D222" s="2218"/>
      <c r="E222" s="2219"/>
      <c r="F222" s="2219" t="s">
        <v>8345</v>
      </c>
      <c r="G222" s="2219" t="s">
        <v>8340</v>
      </c>
      <c r="H222" s="2210"/>
      <c r="I222" s="2210"/>
      <c r="J222" s="2198"/>
      <c r="K222" s="2198"/>
      <c r="L222" s="1562"/>
      <c r="M222" s="636"/>
      <c r="N222" s="636"/>
      <c r="O222" s="636"/>
      <c r="P222" s="636"/>
      <c r="Q222" s="636"/>
      <c r="R222" s="636"/>
      <c r="S222" s="636"/>
      <c r="T222" s="636"/>
      <c r="U222" s="636"/>
      <c r="V222" s="636"/>
      <c r="W222" s="636"/>
      <c r="X222" s="636"/>
      <c r="Y222" s="636"/>
      <c r="Z222" s="636"/>
      <c r="AA222" s="636"/>
      <c r="AB222" s="1613">
        <v>1.0</v>
      </c>
      <c r="AC222" s="1767" t="s">
        <v>55</v>
      </c>
      <c r="AD222" s="2206" t="s">
        <v>387</v>
      </c>
      <c r="AE222" s="2199"/>
      <c r="AF222" s="840" t="s">
        <v>8346</v>
      </c>
      <c r="AG222" s="2200"/>
      <c r="AH222" s="2199"/>
    </row>
    <row r="223" ht="15.75" customHeight="1">
      <c r="A223" s="1031" t="s">
        <v>8171</v>
      </c>
      <c r="B223" s="641"/>
      <c r="C223" s="641"/>
      <c r="D223" s="641"/>
      <c r="E223" s="642"/>
      <c r="F223" s="641"/>
      <c r="G223" s="641"/>
      <c r="H223" s="2197" t="s">
        <v>94</v>
      </c>
      <c r="I223" s="2197" t="s">
        <v>94</v>
      </c>
      <c r="J223" s="2198"/>
      <c r="K223" s="2198"/>
      <c r="L223" s="1562"/>
      <c r="M223" s="636"/>
      <c r="N223" s="636"/>
      <c r="O223" s="636"/>
      <c r="P223" s="636"/>
      <c r="Q223" s="636"/>
      <c r="R223" s="636"/>
      <c r="S223" s="636"/>
      <c r="T223" s="636"/>
      <c r="U223" s="636"/>
      <c r="V223" s="636"/>
      <c r="W223" s="636"/>
      <c r="X223" s="636"/>
      <c r="Y223" s="636"/>
      <c r="Z223" s="636"/>
      <c r="AA223" s="636"/>
      <c r="AB223" s="1613" t="s">
        <v>94</v>
      </c>
      <c r="AC223" s="1767" t="s">
        <v>55</v>
      </c>
      <c r="AD223" s="2206" t="s">
        <v>387</v>
      </c>
      <c r="AE223" s="2199"/>
      <c r="AF223" s="2199"/>
      <c r="AG223" s="2200"/>
      <c r="AH223" s="2199"/>
    </row>
    <row r="224" ht="15.75" customHeight="1">
      <c r="A224" s="621"/>
      <c r="B224" s="1125" t="s">
        <v>8347</v>
      </c>
      <c r="C224" s="1125"/>
      <c r="D224" s="1562"/>
      <c r="E224" s="1004"/>
      <c r="F224" s="994" t="s">
        <v>8348</v>
      </c>
      <c r="G224" s="732" t="s">
        <v>8349</v>
      </c>
      <c r="H224" s="2210"/>
      <c r="I224" s="2210"/>
      <c r="J224" s="2198"/>
      <c r="K224" s="2198"/>
      <c r="L224" s="1562"/>
      <c r="M224" s="636"/>
      <c r="N224" s="636"/>
      <c r="O224" s="636"/>
      <c r="P224" s="636"/>
      <c r="Q224" s="636"/>
      <c r="R224" s="636"/>
      <c r="S224" s="636"/>
      <c r="T224" s="636"/>
      <c r="U224" s="636"/>
      <c r="V224" s="636"/>
      <c r="W224" s="636"/>
      <c r="X224" s="636"/>
      <c r="Y224" s="636"/>
      <c r="Z224" s="636"/>
      <c r="AA224" s="636"/>
      <c r="AB224" s="1613">
        <v>1.0</v>
      </c>
      <c r="AC224" s="1767" t="s">
        <v>55</v>
      </c>
      <c r="AD224" s="2207" t="s">
        <v>1297</v>
      </c>
      <c r="AE224" s="652"/>
      <c r="AF224" s="840"/>
      <c r="AG224" s="2201"/>
      <c r="AH224" s="2199"/>
    </row>
    <row r="225" ht="15.75" customHeight="1">
      <c r="A225" s="1031"/>
      <c r="B225" s="641" t="s">
        <v>8350</v>
      </c>
      <c r="C225" s="641"/>
      <c r="D225" s="641"/>
      <c r="E225" s="642"/>
      <c r="F225" s="641"/>
      <c r="G225" s="641"/>
      <c r="H225" s="2197" t="s">
        <v>94</v>
      </c>
      <c r="I225" s="2197" t="s">
        <v>94</v>
      </c>
      <c r="J225" s="2198"/>
      <c r="K225" s="2198"/>
      <c r="L225" s="1562"/>
      <c r="M225" s="636"/>
      <c r="N225" s="636"/>
      <c r="O225" s="636"/>
      <c r="P225" s="636"/>
      <c r="Q225" s="636"/>
      <c r="R225" s="636"/>
      <c r="S225" s="636"/>
      <c r="T225" s="636"/>
      <c r="U225" s="636"/>
      <c r="V225" s="636"/>
      <c r="W225" s="636"/>
      <c r="X225" s="636"/>
      <c r="Y225" s="636"/>
      <c r="Z225" s="636"/>
      <c r="AA225" s="636"/>
      <c r="AB225" s="1613" t="s">
        <v>94</v>
      </c>
      <c r="AC225" s="1767" t="s">
        <v>55</v>
      </c>
      <c r="AD225" s="2206" t="s">
        <v>387</v>
      </c>
      <c r="AE225" s="2199"/>
      <c r="AF225" s="2199"/>
      <c r="AG225" s="2200"/>
      <c r="AH225" s="2199"/>
    </row>
    <row r="226" ht="15.75" hidden="1" customHeight="1">
      <c r="A226" s="1031"/>
      <c r="B226" s="641"/>
      <c r="C226" s="641" t="s">
        <v>8307</v>
      </c>
      <c r="D226" s="641"/>
      <c r="E226" s="642"/>
      <c r="F226" s="642" t="s">
        <v>8351</v>
      </c>
      <c r="G226" s="642" t="s">
        <v>8352</v>
      </c>
      <c r="H226" s="2197"/>
      <c r="I226" s="2197"/>
      <c r="J226" s="2198"/>
      <c r="K226" s="2198"/>
      <c r="L226" s="1562"/>
      <c r="M226" s="636"/>
      <c r="N226" s="636"/>
      <c r="O226" s="636"/>
      <c r="P226" s="636"/>
      <c r="Q226" s="636"/>
      <c r="R226" s="636"/>
      <c r="S226" s="636"/>
      <c r="T226" s="636"/>
      <c r="U226" s="636"/>
      <c r="V226" s="636"/>
      <c r="W226" s="636"/>
      <c r="X226" s="636"/>
      <c r="Y226" s="636"/>
      <c r="Z226" s="636"/>
      <c r="AA226" s="636"/>
      <c r="AB226" s="1613">
        <v>3.0</v>
      </c>
      <c r="AC226" s="1767" t="s">
        <v>55</v>
      </c>
      <c r="AD226" s="2206" t="s">
        <v>387</v>
      </c>
      <c r="AE226" s="2199"/>
      <c r="AF226" s="2199"/>
      <c r="AG226" s="2200"/>
      <c r="AH226" s="2199"/>
    </row>
    <row r="227" ht="15.75" customHeight="1">
      <c r="A227" s="1031"/>
      <c r="B227" s="641"/>
      <c r="C227" s="641" t="s">
        <v>8310</v>
      </c>
      <c r="D227" s="641"/>
      <c r="E227" s="642"/>
      <c r="F227" s="642" t="s">
        <v>8353</v>
      </c>
      <c r="G227" s="642" t="s">
        <v>8354</v>
      </c>
      <c r="H227" s="2210"/>
      <c r="I227" s="2210"/>
      <c r="J227" s="2198"/>
      <c r="K227" s="2198"/>
      <c r="L227" s="1562"/>
      <c r="M227" s="636"/>
      <c r="N227" s="636"/>
      <c r="O227" s="636"/>
      <c r="P227" s="636"/>
      <c r="Q227" s="636"/>
      <c r="R227" s="636"/>
      <c r="S227" s="636"/>
      <c r="T227" s="636"/>
      <c r="U227" s="636"/>
      <c r="V227" s="636"/>
      <c r="W227" s="636"/>
      <c r="X227" s="636"/>
      <c r="Y227" s="636"/>
      <c r="Z227" s="636"/>
      <c r="AA227" s="636"/>
      <c r="AB227" s="1613">
        <v>1.0</v>
      </c>
      <c r="AC227" s="1767" t="s">
        <v>55</v>
      </c>
      <c r="AD227" s="2206" t="s">
        <v>387</v>
      </c>
      <c r="AE227" s="2199"/>
      <c r="AF227" s="2199"/>
      <c r="AG227" s="2200"/>
      <c r="AH227" s="2199"/>
    </row>
    <row r="228" ht="15.75" hidden="1" customHeight="1">
      <c r="A228" s="1031"/>
      <c r="B228" s="641"/>
      <c r="C228" s="641" t="s">
        <v>8355</v>
      </c>
      <c r="D228" s="641"/>
      <c r="E228" s="642" t="s">
        <v>8356</v>
      </c>
      <c r="F228" s="642" t="s">
        <v>8357</v>
      </c>
      <c r="G228" s="642" t="s">
        <v>8358</v>
      </c>
      <c r="H228" s="2197"/>
      <c r="I228" s="2197"/>
      <c r="J228" s="2198"/>
      <c r="K228" s="2198"/>
      <c r="L228" s="1562"/>
      <c r="M228" s="636"/>
      <c r="N228" s="636"/>
      <c r="O228" s="636"/>
      <c r="P228" s="636"/>
      <c r="Q228" s="636"/>
      <c r="R228" s="636"/>
      <c r="S228" s="636"/>
      <c r="T228" s="636"/>
      <c r="U228" s="636"/>
      <c r="V228" s="636"/>
      <c r="W228" s="636"/>
      <c r="X228" s="636"/>
      <c r="Y228" s="636"/>
      <c r="Z228" s="636"/>
      <c r="AA228" s="636"/>
      <c r="AB228" s="1613">
        <v>3.0</v>
      </c>
      <c r="AC228" s="1767" t="s">
        <v>55</v>
      </c>
      <c r="AD228" s="2206" t="s">
        <v>387</v>
      </c>
      <c r="AE228" s="2199"/>
      <c r="AF228" s="2199"/>
      <c r="AG228" s="2200"/>
      <c r="AH228" s="2199"/>
    </row>
    <row r="229" ht="15.75" hidden="1" customHeight="1">
      <c r="A229" s="1031"/>
      <c r="B229" s="641"/>
      <c r="C229" s="641" t="s">
        <v>8359</v>
      </c>
      <c r="D229" s="641" t="s">
        <v>8310</v>
      </c>
      <c r="E229" s="642" t="s">
        <v>8360</v>
      </c>
      <c r="F229" s="642" t="s">
        <v>8361</v>
      </c>
      <c r="G229" s="642" t="s">
        <v>8362</v>
      </c>
      <c r="H229" s="2197"/>
      <c r="I229" s="2197"/>
      <c r="J229" s="2198"/>
      <c r="K229" s="2198"/>
      <c r="L229" s="1562"/>
      <c r="M229" s="636"/>
      <c r="N229" s="636"/>
      <c r="O229" s="636"/>
      <c r="P229" s="636"/>
      <c r="Q229" s="636"/>
      <c r="R229" s="636"/>
      <c r="S229" s="636"/>
      <c r="T229" s="636"/>
      <c r="U229" s="636"/>
      <c r="V229" s="636"/>
      <c r="W229" s="636"/>
      <c r="X229" s="636"/>
      <c r="Y229" s="636"/>
      <c r="Z229" s="636"/>
      <c r="AA229" s="636"/>
      <c r="AB229" s="1613">
        <v>3.0</v>
      </c>
      <c r="AC229" s="1767" t="s">
        <v>55</v>
      </c>
      <c r="AD229" s="2206" t="s">
        <v>387</v>
      </c>
      <c r="AE229" s="2199"/>
      <c r="AF229" s="2199"/>
      <c r="AG229" s="2200"/>
      <c r="AH229" s="2199"/>
    </row>
    <row r="230" ht="15.75" hidden="1" customHeight="1">
      <c r="A230" s="1031"/>
      <c r="B230" s="641"/>
      <c r="C230" s="641" t="s">
        <v>8363</v>
      </c>
      <c r="D230" s="641"/>
      <c r="E230" s="642" t="s">
        <v>8364</v>
      </c>
      <c r="F230" s="642" t="s">
        <v>8365</v>
      </c>
      <c r="G230" s="642" t="s">
        <v>8366</v>
      </c>
      <c r="H230" s="2197"/>
      <c r="I230" s="2197"/>
      <c r="J230" s="2198"/>
      <c r="K230" s="2198"/>
      <c r="L230" s="1562"/>
      <c r="M230" s="636"/>
      <c r="N230" s="636"/>
      <c r="O230" s="636"/>
      <c r="P230" s="636"/>
      <c r="Q230" s="636"/>
      <c r="R230" s="636"/>
      <c r="S230" s="636"/>
      <c r="T230" s="636"/>
      <c r="U230" s="636"/>
      <c r="V230" s="636"/>
      <c r="W230" s="636"/>
      <c r="X230" s="636"/>
      <c r="Y230" s="636"/>
      <c r="Z230" s="636"/>
      <c r="AA230" s="636"/>
      <c r="AB230" s="1613">
        <v>3.0</v>
      </c>
      <c r="AC230" s="1767" t="s">
        <v>55</v>
      </c>
      <c r="AD230" s="2206" t="s">
        <v>387</v>
      </c>
      <c r="AE230" s="2199"/>
      <c r="AF230" s="2199"/>
      <c r="AG230" s="2200"/>
      <c r="AH230" s="2199"/>
    </row>
    <row r="231" ht="15.75" hidden="1" customHeight="1">
      <c r="A231" s="1031"/>
      <c r="B231" s="641"/>
      <c r="C231" s="641" t="s">
        <v>8367</v>
      </c>
      <c r="D231" s="641"/>
      <c r="E231" s="642" t="s">
        <v>8368</v>
      </c>
      <c r="F231" s="642" t="s">
        <v>8369</v>
      </c>
      <c r="G231" s="642" t="s">
        <v>8370</v>
      </c>
      <c r="H231" s="2197"/>
      <c r="I231" s="2197"/>
      <c r="J231" s="2198"/>
      <c r="K231" s="2198"/>
      <c r="L231" s="1562"/>
      <c r="M231" s="636"/>
      <c r="N231" s="636"/>
      <c r="O231" s="636"/>
      <c r="P231" s="636"/>
      <c r="Q231" s="636"/>
      <c r="R231" s="636"/>
      <c r="S231" s="636"/>
      <c r="T231" s="636"/>
      <c r="U231" s="636"/>
      <c r="V231" s="636"/>
      <c r="W231" s="636"/>
      <c r="X231" s="636"/>
      <c r="Y231" s="636"/>
      <c r="Z231" s="636"/>
      <c r="AA231" s="636"/>
      <c r="AB231" s="1613">
        <v>3.0</v>
      </c>
      <c r="AC231" s="1767" t="s">
        <v>55</v>
      </c>
      <c r="AD231" s="2206" t="s">
        <v>387</v>
      </c>
      <c r="AE231" s="2199"/>
      <c r="AF231" s="2199"/>
      <c r="AG231" s="2200"/>
      <c r="AH231" s="2199"/>
    </row>
    <row r="232" ht="15.75" customHeight="1">
      <c r="A232" s="1031"/>
      <c r="B232" s="641" t="s">
        <v>8371</v>
      </c>
      <c r="C232" s="641"/>
      <c r="D232" s="641"/>
      <c r="E232" s="642"/>
      <c r="F232" s="641"/>
      <c r="G232" s="641"/>
      <c r="H232" s="2197" t="s">
        <v>94</v>
      </c>
      <c r="I232" s="2197" t="s">
        <v>94</v>
      </c>
      <c r="J232" s="2198"/>
      <c r="K232" s="2198"/>
      <c r="L232" s="1562"/>
      <c r="M232" s="636"/>
      <c r="N232" s="636"/>
      <c r="O232" s="636"/>
      <c r="P232" s="636"/>
      <c r="Q232" s="636"/>
      <c r="R232" s="636"/>
      <c r="S232" s="636"/>
      <c r="T232" s="636"/>
      <c r="U232" s="636"/>
      <c r="V232" s="636"/>
      <c r="W232" s="636"/>
      <c r="X232" s="636"/>
      <c r="Y232" s="636"/>
      <c r="Z232" s="636"/>
      <c r="AA232" s="636"/>
      <c r="AB232" s="1613" t="s">
        <v>94</v>
      </c>
      <c r="AC232" s="1767" t="s">
        <v>55</v>
      </c>
      <c r="AD232" s="2206" t="s">
        <v>387</v>
      </c>
      <c r="AE232" s="2199"/>
      <c r="AF232" s="2199"/>
      <c r="AG232" s="2200"/>
      <c r="AH232" s="2199"/>
    </row>
    <row r="233" ht="15.75" customHeight="1">
      <c r="A233" s="1031"/>
      <c r="B233" s="641"/>
      <c r="C233" s="641" t="s">
        <v>8372</v>
      </c>
      <c r="D233" s="641"/>
      <c r="E233" s="642" t="s">
        <v>8373</v>
      </c>
      <c r="F233" s="642" t="s">
        <v>8374</v>
      </c>
      <c r="G233" s="642" t="s">
        <v>8375</v>
      </c>
      <c r="H233" s="2210"/>
      <c r="I233" s="2210"/>
      <c r="J233" s="2198"/>
      <c r="K233" s="2198"/>
      <c r="L233" s="1562"/>
      <c r="M233" s="636"/>
      <c r="N233" s="636"/>
      <c r="O233" s="636"/>
      <c r="P233" s="636"/>
      <c r="Q233" s="636"/>
      <c r="R233" s="636"/>
      <c r="S233" s="636"/>
      <c r="T233" s="636"/>
      <c r="U233" s="636"/>
      <c r="V233" s="636"/>
      <c r="W233" s="636"/>
      <c r="X233" s="636"/>
      <c r="Y233" s="636"/>
      <c r="Z233" s="636"/>
      <c r="AA233" s="636"/>
      <c r="AB233" s="1613">
        <v>1.0</v>
      </c>
      <c r="AC233" s="1767" t="s">
        <v>55</v>
      </c>
      <c r="AD233" s="2206" t="s">
        <v>387</v>
      </c>
      <c r="AE233" s="2199"/>
      <c r="AF233" s="2199"/>
      <c r="AG233" s="2200"/>
      <c r="AH233" s="2199"/>
    </row>
    <row r="234" ht="15.75" hidden="1" customHeight="1">
      <c r="A234" s="1031"/>
      <c r="B234" s="641"/>
      <c r="C234" s="641" t="s">
        <v>8376</v>
      </c>
      <c r="D234" s="641"/>
      <c r="E234" s="642"/>
      <c r="F234" s="642" t="s">
        <v>8377</v>
      </c>
      <c r="G234" s="642" t="s">
        <v>8378</v>
      </c>
      <c r="H234" s="2197"/>
      <c r="I234" s="2197"/>
      <c r="J234" s="2198"/>
      <c r="K234" s="2198"/>
      <c r="L234" s="1562"/>
      <c r="M234" s="636"/>
      <c r="N234" s="636"/>
      <c r="O234" s="636"/>
      <c r="P234" s="636"/>
      <c r="Q234" s="636"/>
      <c r="R234" s="636"/>
      <c r="S234" s="636"/>
      <c r="T234" s="636"/>
      <c r="U234" s="636"/>
      <c r="V234" s="636"/>
      <c r="W234" s="636"/>
      <c r="X234" s="636"/>
      <c r="Y234" s="636"/>
      <c r="Z234" s="636"/>
      <c r="AA234" s="636"/>
      <c r="AB234" s="1613">
        <v>3.0</v>
      </c>
      <c r="AC234" s="1767" t="s">
        <v>55</v>
      </c>
      <c r="AD234" s="2206" t="s">
        <v>387</v>
      </c>
      <c r="AE234" s="2199"/>
      <c r="AF234" s="2199"/>
      <c r="AG234" s="2200"/>
      <c r="AH234" s="2199"/>
    </row>
    <row r="235" ht="15.75" customHeight="1">
      <c r="A235" s="1031"/>
      <c r="B235" s="641" t="s">
        <v>8379</v>
      </c>
      <c r="C235" s="641"/>
      <c r="D235" s="641"/>
      <c r="E235" s="642"/>
      <c r="F235" s="642" t="s">
        <v>8380</v>
      </c>
      <c r="G235" s="641"/>
      <c r="H235" s="2197" t="s">
        <v>94</v>
      </c>
      <c r="I235" s="2197" t="s">
        <v>94</v>
      </c>
      <c r="J235" s="2198"/>
      <c r="K235" s="2198"/>
      <c r="L235" s="1562"/>
      <c r="M235" s="636"/>
      <c r="N235" s="636"/>
      <c r="O235" s="636"/>
      <c r="P235" s="636"/>
      <c r="Q235" s="636"/>
      <c r="R235" s="636"/>
      <c r="S235" s="636"/>
      <c r="T235" s="636"/>
      <c r="U235" s="636"/>
      <c r="V235" s="636"/>
      <c r="W235" s="636"/>
      <c r="X235" s="636"/>
      <c r="Y235" s="636"/>
      <c r="Z235" s="636"/>
      <c r="AA235" s="636"/>
      <c r="AB235" s="1613" t="s">
        <v>94</v>
      </c>
      <c r="AC235" s="1767" t="s">
        <v>55</v>
      </c>
      <c r="AD235" s="2206" t="s">
        <v>387</v>
      </c>
      <c r="AE235" s="2199"/>
      <c r="AF235" s="2199"/>
      <c r="AG235" s="2200"/>
      <c r="AH235" s="2199"/>
    </row>
    <row r="236" ht="15.75" customHeight="1">
      <c r="A236" s="1031"/>
      <c r="B236" s="641"/>
      <c r="C236" s="641"/>
      <c r="D236" s="642" t="s">
        <v>8381</v>
      </c>
      <c r="E236" s="642" t="s">
        <v>8382</v>
      </c>
      <c r="F236" s="642" t="s">
        <v>8383</v>
      </c>
      <c r="G236" s="642" t="s">
        <v>8384</v>
      </c>
      <c r="H236" s="2210"/>
      <c r="I236" s="2210"/>
      <c r="J236" s="2198"/>
      <c r="K236" s="2198"/>
      <c r="L236" s="1562"/>
      <c r="M236" s="636"/>
      <c r="N236" s="636"/>
      <c r="O236" s="636"/>
      <c r="P236" s="636"/>
      <c r="Q236" s="636"/>
      <c r="R236" s="636"/>
      <c r="S236" s="636"/>
      <c r="T236" s="636"/>
      <c r="U236" s="636"/>
      <c r="V236" s="636"/>
      <c r="W236" s="636"/>
      <c r="X236" s="636"/>
      <c r="Y236" s="636"/>
      <c r="Z236" s="636"/>
      <c r="AA236" s="636"/>
      <c r="AB236" s="1613">
        <v>1.0</v>
      </c>
      <c r="AC236" s="1767" t="s">
        <v>55</v>
      </c>
      <c r="AD236" s="2206" t="s">
        <v>387</v>
      </c>
      <c r="AE236" s="2199"/>
      <c r="AF236" s="2199"/>
      <c r="AG236" s="2200"/>
      <c r="AH236" s="2199"/>
    </row>
    <row r="237" ht="15.75" customHeight="1">
      <c r="A237" s="1031"/>
      <c r="B237" s="641"/>
      <c r="C237" s="641" t="s">
        <v>8385</v>
      </c>
      <c r="D237" s="641"/>
      <c r="E237" s="642"/>
      <c r="F237" s="641"/>
      <c r="G237" s="641"/>
      <c r="H237" s="2197" t="s">
        <v>94</v>
      </c>
      <c r="I237" s="2197" t="s">
        <v>94</v>
      </c>
      <c r="J237" s="2198"/>
      <c r="K237" s="2198"/>
      <c r="L237" s="1562"/>
      <c r="M237" s="636"/>
      <c r="N237" s="636"/>
      <c r="O237" s="636"/>
      <c r="P237" s="636"/>
      <c r="Q237" s="636"/>
      <c r="R237" s="636"/>
      <c r="S237" s="636"/>
      <c r="T237" s="636"/>
      <c r="U237" s="636"/>
      <c r="V237" s="636"/>
      <c r="W237" s="636"/>
      <c r="X237" s="636"/>
      <c r="Y237" s="636"/>
      <c r="Z237" s="636"/>
      <c r="AA237" s="636"/>
      <c r="AB237" s="1613" t="s">
        <v>94</v>
      </c>
      <c r="AC237" s="1767" t="s">
        <v>55</v>
      </c>
      <c r="AD237" s="2206" t="s">
        <v>387</v>
      </c>
      <c r="AE237" s="2199"/>
      <c r="AF237" s="2199"/>
      <c r="AG237" s="2200"/>
      <c r="AH237" s="2199"/>
    </row>
    <row r="238" ht="15.75" hidden="1" customHeight="1">
      <c r="A238" s="1031"/>
      <c r="B238" s="641"/>
      <c r="C238" s="641"/>
      <c r="D238" s="642" t="s">
        <v>8386</v>
      </c>
      <c r="E238" s="642" t="s">
        <v>8387</v>
      </c>
      <c r="F238" s="642" t="s">
        <v>8388</v>
      </c>
      <c r="G238" s="642" t="s">
        <v>8389</v>
      </c>
      <c r="H238" s="2197"/>
      <c r="I238" s="2197"/>
      <c r="J238" s="2198"/>
      <c r="K238" s="2198"/>
      <c r="L238" s="1562"/>
      <c r="M238" s="636"/>
      <c r="N238" s="636"/>
      <c r="O238" s="636"/>
      <c r="P238" s="636"/>
      <c r="Q238" s="636"/>
      <c r="R238" s="636"/>
      <c r="S238" s="636"/>
      <c r="T238" s="636"/>
      <c r="U238" s="636"/>
      <c r="V238" s="636"/>
      <c r="W238" s="636"/>
      <c r="X238" s="636"/>
      <c r="Y238" s="636"/>
      <c r="Z238" s="636"/>
      <c r="AA238" s="636"/>
      <c r="AB238" s="1613">
        <v>3.0</v>
      </c>
      <c r="AC238" s="1767" t="s">
        <v>55</v>
      </c>
      <c r="AD238" s="2206" t="s">
        <v>387</v>
      </c>
      <c r="AE238" s="2199"/>
      <c r="AF238" s="2199"/>
      <c r="AG238" s="2200"/>
      <c r="AH238" s="2199"/>
    </row>
    <row r="239" ht="15.75" hidden="1" customHeight="1">
      <c r="A239" s="1031"/>
      <c r="B239" s="641"/>
      <c r="C239" s="641"/>
      <c r="D239" s="642" t="s">
        <v>8390</v>
      </c>
      <c r="E239" s="642" t="s">
        <v>8391</v>
      </c>
      <c r="F239" s="642" t="s">
        <v>8388</v>
      </c>
      <c r="G239" s="642" t="s">
        <v>8389</v>
      </c>
      <c r="H239" s="2197"/>
      <c r="I239" s="2197"/>
      <c r="J239" s="2198"/>
      <c r="K239" s="2198"/>
      <c r="L239" s="1562"/>
      <c r="M239" s="636"/>
      <c r="N239" s="636"/>
      <c r="O239" s="636"/>
      <c r="P239" s="636"/>
      <c r="Q239" s="636"/>
      <c r="R239" s="636"/>
      <c r="S239" s="636"/>
      <c r="T239" s="636"/>
      <c r="U239" s="636"/>
      <c r="V239" s="636"/>
      <c r="W239" s="636"/>
      <c r="X239" s="636"/>
      <c r="Y239" s="636"/>
      <c r="Z239" s="636"/>
      <c r="AA239" s="636"/>
      <c r="AB239" s="1613">
        <v>3.0</v>
      </c>
      <c r="AC239" s="1767" t="s">
        <v>55</v>
      </c>
      <c r="AD239" s="2206" t="s">
        <v>387</v>
      </c>
      <c r="AE239" s="2199"/>
      <c r="AF239" s="2199"/>
      <c r="AG239" s="2200"/>
      <c r="AH239" s="2199"/>
    </row>
    <row r="240" ht="15.75" customHeight="1">
      <c r="A240" s="1031"/>
      <c r="B240" s="641"/>
      <c r="C240" s="641" t="s">
        <v>8392</v>
      </c>
      <c r="D240" s="641"/>
      <c r="E240" s="642"/>
      <c r="F240" s="641"/>
      <c r="G240" s="641"/>
      <c r="H240" s="2197" t="s">
        <v>94</v>
      </c>
      <c r="I240" s="2197" t="s">
        <v>94</v>
      </c>
      <c r="J240" s="2198"/>
      <c r="K240" s="2198"/>
      <c r="L240" s="1562"/>
      <c r="M240" s="636"/>
      <c r="N240" s="636"/>
      <c r="O240" s="636"/>
      <c r="P240" s="636"/>
      <c r="Q240" s="636"/>
      <c r="R240" s="636"/>
      <c r="S240" s="636"/>
      <c r="T240" s="636"/>
      <c r="U240" s="636"/>
      <c r="V240" s="636"/>
      <c r="W240" s="636"/>
      <c r="X240" s="636"/>
      <c r="Y240" s="636"/>
      <c r="Z240" s="636"/>
      <c r="AA240" s="636"/>
      <c r="AB240" s="1613" t="s">
        <v>94</v>
      </c>
      <c r="AC240" s="1767" t="s">
        <v>55</v>
      </c>
      <c r="AD240" s="2206" t="s">
        <v>387</v>
      </c>
      <c r="AE240" s="2199"/>
      <c r="AF240" s="2199"/>
      <c r="AG240" s="2200"/>
      <c r="AH240" s="2199"/>
    </row>
    <row r="241" ht="15.75" hidden="1" customHeight="1">
      <c r="A241" s="1031"/>
      <c r="B241" s="641"/>
      <c r="C241" s="641"/>
      <c r="D241" s="642" t="s">
        <v>8393</v>
      </c>
      <c r="E241" s="642" t="s">
        <v>8394</v>
      </c>
      <c r="F241" s="642" t="s">
        <v>8395</v>
      </c>
      <c r="G241" s="642" t="s">
        <v>8396</v>
      </c>
      <c r="H241" s="2197"/>
      <c r="I241" s="2197"/>
      <c r="J241" s="2198"/>
      <c r="K241" s="2198"/>
      <c r="L241" s="1562"/>
      <c r="M241" s="636"/>
      <c r="N241" s="636"/>
      <c r="O241" s="636"/>
      <c r="P241" s="636"/>
      <c r="Q241" s="636"/>
      <c r="R241" s="636"/>
      <c r="S241" s="636"/>
      <c r="T241" s="636"/>
      <c r="U241" s="636"/>
      <c r="V241" s="636"/>
      <c r="W241" s="636"/>
      <c r="X241" s="636"/>
      <c r="Y241" s="636"/>
      <c r="Z241" s="636"/>
      <c r="AA241" s="636"/>
      <c r="AB241" s="1613">
        <v>3.0</v>
      </c>
      <c r="AC241" s="1767" t="s">
        <v>55</v>
      </c>
      <c r="AD241" s="2206" t="s">
        <v>387</v>
      </c>
      <c r="AE241" s="2199"/>
      <c r="AF241" s="2199"/>
      <c r="AG241" s="2200"/>
      <c r="AH241" s="2199"/>
    </row>
    <row r="242" ht="15.75" customHeight="1">
      <c r="A242" s="1031"/>
      <c r="B242" s="641"/>
      <c r="C242" s="641" t="s">
        <v>8397</v>
      </c>
      <c r="D242" s="641"/>
      <c r="E242" s="642"/>
      <c r="F242" s="641"/>
      <c r="G242" s="641"/>
      <c r="H242" s="2197" t="s">
        <v>94</v>
      </c>
      <c r="I242" s="2197" t="s">
        <v>94</v>
      </c>
      <c r="J242" s="2198"/>
      <c r="K242" s="2198"/>
      <c r="L242" s="1562"/>
      <c r="M242" s="636"/>
      <c r="N242" s="636"/>
      <c r="O242" s="636"/>
      <c r="P242" s="636"/>
      <c r="Q242" s="636"/>
      <c r="R242" s="636"/>
      <c r="S242" s="636"/>
      <c r="T242" s="636"/>
      <c r="U242" s="636"/>
      <c r="V242" s="636"/>
      <c r="W242" s="636"/>
      <c r="X242" s="636"/>
      <c r="Y242" s="636"/>
      <c r="Z242" s="636"/>
      <c r="AA242" s="636"/>
      <c r="AB242" s="1613" t="s">
        <v>94</v>
      </c>
      <c r="AC242" s="1767" t="s">
        <v>55</v>
      </c>
      <c r="AD242" s="2206" t="s">
        <v>387</v>
      </c>
      <c r="AE242" s="2199"/>
      <c r="AF242" s="2199"/>
      <c r="AG242" s="2200"/>
      <c r="AH242" s="2199"/>
    </row>
    <row r="243" ht="15.75" hidden="1" customHeight="1">
      <c r="A243" s="1031"/>
      <c r="B243" s="641"/>
      <c r="C243" s="641"/>
      <c r="D243" s="642" t="s">
        <v>8398</v>
      </c>
      <c r="E243" s="642" t="s">
        <v>8399</v>
      </c>
      <c r="F243" s="642" t="s">
        <v>8400</v>
      </c>
      <c r="G243" s="642" t="s">
        <v>8401</v>
      </c>
      <c r="H243" s="2197"/>
      <c r="I243" s="2197"/>
      <c r="J243" s="2198"/>
      <c r="K243" s="2198"/>
      <c r="L243" s="1562"/>
      <c r="M243" s="636"/>
      <c r="N243" s="636"/>
      <c r="O243" s="636"/>
      <c r="P243" s="636"/>
      <c r="Q243" s="636"/>
      <c r="R243" s="636"/>
      <c r="S243" s="636"/>
      <c r="T243" s="636"/>
      <c r="U243" s="636"/>
      <c r="V243" s="636"/>
      <c r="W243" s="636"/>
      <c r="X243" s="636"/>
      <c r="Y243" s="636"/>
      <c r="Z243" s="636"/>
      <c r="AA243" s="636"/>
      <c r="AB243" s="1613">
        <v>3.0</v>
      </c>
      <c r="AC243" s="1767" t="s">
        <v>55</v>
      </c>
      <c r="AD243" s="2206" t="s">
        <v>387</v>
      </c>
      <c r="AE243" s="2199"/>
      <c r="AF243" s="2199"/>
      <c r="AG243" s="2200"/>
      <c r="AH243" s="2199"/>
    </row>
    <row r="244" ht="15.75" hidden="1" customHeight="1">
      <c r="A244" s="1031"/>
      <c r="B244" s="641"/>
      <c r="C244" s="641"/>
      <c r="D244" s="642" t="s">
        <v>8398</v>
      </c>
      <c r="E244" s="642" t="s">
        <v>8402</v>
      </c>
      <c r="F244" s="642" t="s">
        <v>8400</v>
      </c>
      <c r="G244" s="642" t="s">
        <v>8401</v>
      </c>
      <c r="H244" s="2197"/>
      <c r="I244" s="2197"/>
      <c r="J244" s="2198"/>
      <c r="K244" s="2198"/>
      <c r="L244" s="1562"/>
      <c r="M244" s="636"/>
      <c r="N244" s="636"/>
      <c r="O244" s="636"/>
      <c r="P244" s="636"/>
      <c r="Q244" s="636"/>
      <c r="R244" s="636"/>
      <c r="S244" s="636"/>
      <c r="T244" s="636"/>
      <c r="U244" s="636"/>
      <c r="V244" s="636"/>
      <c r="W244" s="636"/>
      <c r="X244" s="636"/>
      <c r="Y244" s="636"/>
      <c r="Z244" s="636"/>
      <c r="AA244" s="636"/>
      <c r="AB244" s="1613">
        <v>3.0</v>
      </c>
      <c r="AC244" s="1767" t="s">
        <v>55</v>
      </c>
      <c r="AD244" s="2206" t="s">
        <v>387</v>
      </c>
      <c r="AE244" s="2199"/>
      <c r="AF244" s="2199"/>
      <c r="AG244" s="2200"/>
      <c r="AH244" s="2199"/>
    </row>
    <row r="245" ht="15.75" hidden="1" customHeight="1">
      <c r="A245" s="1031"/>
      <c r="B245" s="641"/>
      <c r="C245" s="641" t="s">
        <v>8403</v>
      </c>
      <c r="D245" s="642" t="s">
        <v>8404</v>
      </c>
      <c r="E245" s="642" t="s">
        <v>8405</v>
      </c>
      <c r="F245" s="642" t="s">
        <v>8400</v>
      </c>
      <c r="G245" s="642" t="s">
        <v>8406</v>
      </c>
      <c r="H245" s="2197"/>
      <c r="I245" s="2197"/>
      <c r="J245" s="2198"/>
      <c r="K245" s="2198"/>
      <c r="L245" s="1562"/>
      <c r="M245" s="636"/>
      <c r="N245" s="636"/>
      <c r="O245" s="636"/>
      <c r="P245" s="636"/>
      <c r="Q245" s="636"/>
      <c r="R245" s="636"/>
      <c r="S245" s="636"/>
      <c r="T245" s="636"/>
      <c r="U245" s="636"/>
      <c r="V245" s="636"/>
      <c r="W245" s="636"/>
      <c r="X245" s="636"/>
      <c r="Y245" s="636"/>
      <c r="Z245" s="636"/>
      <c r="AA245" s="636"/>
      <c r="AB245" s="1613">
        <v>3.0</v>
      </c>
      <c r="AC245" s="1767" t="s">
        <v>55</v>
      </c>
      <c r="AD245" s="2206" t="s">
        <v>387</v>
      </c>
      <c r="AE245" s="2199"/>
      <c r="AF245" s="2199"/>
      <c r="AG245" s="2200"/>
      <c r="AH245" s="2199"/>
    </row>
    <row r="246" ht="15.75" customHeight="1">
      <c r="A246" s="1031"/>
      <c r="B246" s="641" t="s">
        <v>8407</v>
      </c>
      <c r="C246" s="641"/>
      <c r="D246" s="641"/>
      <c r="E246" s="642"/>
      <c r="F246" s="642" t="s">
        <v>8408</v>
      </c>
      <c r="G246" s="641"/>
      <c r="H246" s="2197" t="s">
        <v>94</v>
      </c>
      <c r="I246" s="2197" t="s">
        <v>94</v>
      </c>
      <c r="J246" s="2198"/>
      <c r="K246" s="2198"/>
      <c r="L246" s="1562"/>
      <c r="M246" s="636"/>
      <c r="N246" s="636"/>
      <c r="O246" s="636"/>
      <c r="P246" s="636"/>
      <c r="Q246" s="636"/>
      <c r="R246" s="636"/>
      <c r="S246" s="636"/>
      <c r="T246" s="636"/>
      <c r="U246" s="636"/>
      <c r="V246" s="636"/>
      <c r="W246" s="636"/>
      <c r="X246" s="636"/>
      <c r="Y246" s="636"/>
      <c r="Z246" s="636"/>
      <c r="AA246" s="636"/>
      <c r="AB246" s="1613" t="s">
        <v>94</v>
      </c>
      <c r="AC246" s="1767" t="s">
        <v>55</v>
      </c>
      <c r="AD246" s="2206" t="s">
        <v>387</v>
      </c>
      <c r="AE246" s="2199"/>
      <c r="AF246" s="2199"/>
      <c r="AG246" s="2200"/>
      <c r="AH246" s="2199"/>
    </row>
    <row r="247" ht="15.75" hidden="1" customHeight="1">
      <c r="A247" s="1031"/>
      <c r="B247" s="641"/>
      <c r="C247" s="641" t="s">
        <v>8409</v>
      </c>
      <c r="D247" s="641"/>
      <c r="E247" s="642"/>
      <c r="F247" s="641"/>
      <c r="G247" s="641"/>
      <c r="H247" s="2197"/>
      <c r="I247" s="2197"/>
      <c r="J247" s="2198"/>
      <c r="K247" s="2198"/>
      <c r="L247" s="1562"/>
      <c r="M247" s="636"/>
      <c r="N247" s="636"/>
      <c r="O247" s="636"/>
      <c r="P247" s="636"/>
      <c r="Q247" s="636"/>
      <c r="R247" s="636"/>
      <c r="S247" s="636"/>
      <c r="T247" s="636"/>
      <c r="U247" s="636"/>
      <c r="V247" s="636"/>
      <c r="W247" s="636"/>
      <c r="X247" s="636"/>
      <c r="Y247" s="636"/>
      <c r="Z247" s="636"/>
      <c r="AA247" s="636"/>
      <c r="AB247" s="1613">
        <v>3.0</v>
      </c>
      <c r="AC247" s="1767" t="s">
        <v>55</v>
      </c>
      <c r="AD247" s="2206" t="s">
        <v>387</v>
      </c>
      <c r="AE247" s="2199"/>
      <c r="AF247" s="2199"/>
      <c r="AG247" s="2200"/>
      <c r="AH247" s="2199"/>
    </row>
    <row r="248" ht="15.75" hidden="1" customHeight="1">
      <c r="A248" s="1031"/>
      <c r="B248" s="641"/>
      <c r="C248" s="641"/>
      <c r="D248" s="642" t="s">
        <v>8410</v>
      </c>
      <c r="E248" s="642" t="s">
        <v>8411</v>
      </c>
      <c r="F248" s="642" t="s">
        <v>8412</v>
      </c>
      <c r="G248" s="642" t="s">
        <v>8413</v>
      </c>
      <c r="H248" s="2197"/>
      <c r="I248" s="2197"/>
      <c r="J248" s="2198"/>
      <c r="K248" s="2198"/>
      <c r="L248" s="1562"/>
      <c r="M248" s="636"/>
      <c r="N248" s="636"/>
      <c r="O248" s="636"/>
      <c r="P248" s="636"/>
      <c r="Q248" s="636"/>
      <c r="R248" s="636"/>
      <c r="S248" s="636"/>
      <c r="T248" s="636"/>
      <c r="U248" s="636"/>
      <c r="V248" s="636"/>
      <c r="W248" s="636"/>
      <c r="X248" s="636"/>
      <c r="Y248" s="636"/>
      <c r="Z248" s="636"/>
      <c r="AA248" s="636"/>
      <c r="AB248" s="1613">
        <v>3.0</v>
      </c>
      <c r="AC248" s="1767" t="s">
        <v>55</v>
      </c>
      <c r="AD248" s="2206" t="s">
        <v>387</v>
      </c>
      <c r="AE248" s="2199"/>
      <c r="AF248" s="2199"/>
      <c r="AG248" s="2200"/>
      <c r="AH248" s="2199"/>
    </row>
    <row r="249" ht="15.75" customHeight="1">
      <c r="A249" s="1031"/>
      <c r="B249" s="641"/>
      <c r="C249" s="641"/>
      <c r="D249" s="642" t="s">
        <v>8414</v>
      </c>
      <c r="E249" s="642" t="s">
        <v>8415</v>
      </c>
      <c r="F249" s="642" t="s">
        <v>8412</v>
      </c>
      <c r="G249" s="642" t="s">
        <v>8416</v>
      </c>
      <c r="H249" s="2197" t="s">
        <v>94</v>
      </c>
      <c r="I249" s="2197" t="s">
        <v>94</v>
      </c>
      <c r="J249" s="2198"/>
      <c r="K249" s="2198"/>
      <c r="L249" s="1562"/>
      <c r="M249" s="636"/>
      <c r="N249" s="636"/>
      <c r="O249" s="636"/>
      <c r="P249" s="636"/>
      <c r="Q249" s="636"/>
      <c r="R249" s="636"/>
      <c r="S249" s="636"/>
      <c r="T249" s="636"/>
      <c r="U249" s="636"/>
      <c r="V249" s="636"/>
      <c r="W249" s="636"/>
      <c r="X249" s="636"/>
      <c r="Y249" s="636"/>
      <c r="Z249" s="636"/>
      <c r="AA249" s="636"/>
      <c r="AB249" s="1613" t="s">
        <v>94</v>
      </c>
      <c r="AC249" s="1767" t="s">
        <v>55</v>
      </c>
      <c r="AD249" s="2206" t="s">
        <v>387</v>
      </c>
      <c r="AE249" s="2199"/>
      <c r="AF249" s="2199"/>
      <c r="AG249" s="2200"/>
      <c r="AH249" s="2199"/>
    </row>
    <row r="250" ht="15.75" hidden="1" customHeight="1">
      <c r="A250" s="1031"/>
      <c r="B250" s="641" t="s">
        <v>8417</v>
      </c>
      <c r="C250" s="641"/>
      <c r="D250" s="641"/>
      <c r="E250" s="642"/>
      <c r="F250" s="642" t="s">
        <v>8418</v>
      </c>
      <c r="G250" s="641"/>
      <c r="H250" s="2197"/>
      <c r="I250" s="2197"/>
      <c r="J250" s="2198"/>
      <c r="K250" s="2198"/>
      <c r="L250" s="1562"/>
      <c r="M250" s="636"/>
      <c r="N250" s="636"/>
      <c r="O250" s="636"/>
      <c r="P250" s="636"/>
      <c r="Q250" s="636"/>
      <c r="R250" s="636"/>
      <c r="S250" s="636"/>
      <c r="T250" s="636"/>
      <c r="U250" s="636"/>
      <c r="V250" s="636"/>
      <c r="W250" s="636"/>
      <c r="X250" s="636"/>
      <c r="Y250" s="636"/>
      <c r="Z250" s="636"/>
      <c r="AA250" s="636"/>
      <c r="AB250" s="1613">
        <v>3.0</v>
      </c>
      <c r="AC250" s="1767" t="s">
        <v>55</v>
      </c>
      <c r="AD250" s="2206" t="s">
        <v>387</v>
      </c>
      <c r="AE250" s="2199"/>
      <c r="AF250" s="2199"/>
      <c r="AG250" s="2200"/>
      <c r="AH250" s="2199"/>
    </row>
    <row r="251" ht="15.75" hidden="1" customHeight="1">
      <c r="A251" s="1031"/>
      <c r="B251" s="641"/>
      <c r="C251" s="641" t="s">
        <v>8419</v>
      </c>
      <c r="D251" s="641"/>
      <c r="E251" s="642" t="s">
        <v>8420</v>
      </c>
      <c r="F251" s="642" t="s">
        <v>8421</v>
      </c>
      <c r="G251" s="642" t="s">
        <v>8422</v>
      </c>
      <c r="H251" s="2197"/>
      <c r="I251" s="2197"/>
      <c r="J251" s="2198"/>
      <c r="K251" s="2198"/>
      <c r="L251" s="1562"/>
      <c r="M251" s="636"/>
      <c r="N251" s="636"/>
      <c r="O251" s="636"/>
      <c r="P251" s="636"/>
      <c r="Q251" s="636"/>
      <c r="R251" s="636"/>
      <c r="S251" s="636"/>
      <c r="T251" s="636"/>
      <c r="U251" s="636"/>
      <c r="V251" s="636"/>
      <c r="W251" s="636"/>
      <c r="X251" s="636"/>
      <c r="Y251" s="636"/>
      <c r="Z251" s="636"/>
      <c r="AA251" s="636"/>
      <c r="AB251" s="1613">
        <v>3.0</v>
      </c>
      <c r="AC251" s="1767" t="s">
        <v>55</v>
      </c>
      <c r="AD251" s="2206" t="s">
        <v>387</v>
      </c>
      <c r="AE251" s="2199"/>
      <c r="AF251" s="2199"/>
      <c r="AG251" s="2200"/>
      <c r="AH251" s="2199"/>
    </row>
    <row r="252" ht="15.75" customHeight="1">
      <c r="A252" s="1031" t="s">
        <v>2893</v>
      </c>
      <c r="B252" s="641"/>
      <c r="C252" s="641"/>
      <c r="D252" s="641"/>
      <c r="E252" s="642"/>
      <c r="F252" s="641"/>
      <c r="G252" s="641"/>
      <c r="H252" s="2197" t="s">
        <v>94</v>
      </c>
      <c r="I252" s="2197" t="s">
        <v>94</v>
      </c>
      <c r="J252" s="2198"/>
      <c r="K252" s="2198"/>
      <c r="L252" s="1562"/>
      <c r="M252" s="636"/>
      <c r="N252" s="636"/>
      <c r="O252" s="636"/>
      <c r="P252" s="636"/>
      <c r="Q252" s="636"/>
      <c r="R252" s="636"/>
      <c r="S252" s="636"/>
      <c r="T252" s="636"/>
      <c r="U252" s="636"/>
      <c r="V252" s="636"/>
      <c r="W252" s="636"/>
      <c r="X252" s="636"/>
      <c r="Y252" s="636"/>
      <c r="Z252" s="636"/>
      <c r="AA252" s="636"/>
      <c r="AB252" s="1613" t="s">
        <v>94</v>
      </c>
      <c r="AC252" s="1767" t="s">
        <v>55</v>
      </c>
      <c r="AD252" s="2206" t="s">
        <v>387</v>
      </c>
      <c r="AE252" s="2199"/>
      <c r="AF252" s="2199"/>
      <c r="AG252" s="2200"/>
      <c r="AH252" s="2199"/>
    </row>
    <row r="253" ht="15.75" customHeight="1">
      <c r="A253" s="1031"/>
      <c r="B253" s="641" t="s">
        <v>8423</v>
      </c>
      <c r="C253" s="641" t="s">
        <v>8424</v>
      </c>
      <c r="D253" s="641"/>
      <c r="E253" s="642"/>
      <c r="F253" s="642" t="s">
        <v>8425</v>
      </c>
      <c r="G253" s="642" t="s">
        <v>8426</v>
      </c>
      <c r="H253" s="2210"/>
      <c r="I253" s="2210"/>
      <c r="J253" s="2198"/>
      <c r="K253" s="2198"/>
      <c r="L253" s="1562"/>
      <c r="M253" s="636"/>
      <c r="N253" s="636"/>
      <c r="O253" s="636"/>
      <c r="P253" s="636"/>
      <c r="Q253" s="636"/>
      <c r="R253" s="636"/>
      <c r="S253" s="636"/>
      <c r="T253" s="636"/>
      <c r="U253" s="636"/>
      <c r="V253" s="636"/>
      <c r="W253" s="636"/>
      <c r="X253" s="636"/>
      <c r="Y253" s="636"/>
      <c r="Z253" s="636"/>
      <c r="AA253" s="636"/>
      <c r="AB253" s="1613">
        <v>1.0</v>
      </c>
      <c r="AC253" s="1767" t="s">
        <v>55</v>
      </c>
      <c r="AD253" s="2206" t="s">
        <v>387</v>
      </c>
      <c r="AE253" s="2222"/>
      <c r="AF253" s="2199"/>
      <c r="AG253" s="2200"/>
      <c r="AH253" s="2199"/>
    </row>
    <row r="254" ht="15.75" customHeight="1">
      <c r="A254" s="1031"/>
      <c r="B254" s="641"/>
      <c r="C254" s="641" t="s">
        <v>8427</v>
      </c>
      <c r="D254" s="641"/>
      <c r="E254" s="642"/>
      <c r="F254" s="642" t="s">
        <v>8425</v>
      </c>
      <c r="G254" s="642" t="s">
        <v>8426</v>
      </c>
      <c r="H254" s="2210"/>
      <c r="I254" s="2210"/>
      <c r="J254" s="2198"/>
      <c r="K254" s="2198"/>
      <c r="L254" s="1562"/>
      <c r="M254" s="636"/>
      <c r="N254" s="636"/>
      <c r="O254" s="636"/>
      <c r="P254" s="636"/>
      <c r="Q254" s="636"/>
      <c r="R254" s="636"/>
      <c r="S254" s="636"/>
      <c r="T254" s="636"/>
      <c r="U254" s="636"/>
      <c r="V254" s="636"/>
      <c r="W254" s="636"/>
      <c r="X254" s="636"/>
      <c r="Y254" s="636"/>
      <c r="Z254" s="636"/>
      <c r="AA254" s="636"/>
      <c r="AB254" s="1613">
        <v>1.0</v>
      </c>
      <c r="AC254" s="1767" t="s">
        <v>55</v>
      </c>
      <c r="AD254" s="2206" t="s">
        <v>387</v>
      </c>
      <c r="AE254" s="2199"/>
      <c r="AF254" s="2199"/>
      <c r="AG254" s="2200"/>
      <c r="AH254" s="2199"/>
    </row>
    <row r="255" ht="15.75" customHeight="1">
      <c r="A255" s="2188" t="s">
        <v>8428</v>
      </c>
      <c r="B255" s="2188"/>
      <c r="C255" s="2189"/>
      <c r="D255" s="2188"/>
      <c r="E255" s="694"/>
      <c r="F255" s="2190"/>
      <c r="G255" s="2188"/>
      <c r="H255" s="2223" t="s">
        <v>94</v>
      </c>
      <c r="I255" s="2223" t="s">
        <v>94</v>
      </c>
      <c r="J255" s="2224"/>
      <c r="K255" s="2224"/>
      <c r="L255" s="2189"/>
      <c r="M255" s="2189"/>
      <c r="N255" s="2189"/>
      <c r="O255" s="2189"/>
      <c r="P255" s="2189"/>
      <c r="Q255" s="2189"/>
      <c r="R255" s="2189"/>
      <c r="S255" s="2189"/>
      <c r="T255" s="2189"/>
      <c r="U255" s="2189"/>
      <c r="V255" s="2189"/>
      <c r="W255" s="2189"/>
      <c r="X255" s="2189"/>
      <c r="Y255" s="2189"/>
      <c r="Z255" s="2189"/>
      <c r="AA255" s="2189"/>
      <c r="AB255" s="2192"/>
      <c r="AC255" s="2193" t="s">
        <v>55</v>
      </c>
      <c r="AD255" s="2194" t="s">
        <v>387</v>
      </c>
      <c r="AE255" s="2225"/>
      <c r="AF255" s="2225"/>
      <c r="AG255" s="2226"/>
      <c r="AH255" s="2225"/>
    </row>
    <row r="256" ht="15.75" customHeight="1">
      <c r="A256" s="1031" t="s">
        <v>8429</v>
      </c>
      <c r="B256" s="641"/>
      <c r="C256" s="641"/>
      <c r="D256" s="641"/>
      <c r="E256" s="642"/>
      <c r="F256" s="641"/>
      <c r="G256" s="641"/>
      <c r="H256" s="2197" t="s">
        <v>94</v>
      </c>
      <c r="I256" s="2197" t="s">
        <v>94</v>
      </c>
      <c r="J256" s="2198"/>
      <c r="K256" s="2198"/>
      <c r="L256" s="1562"/>
      <c r="M256" s="636"/>
      <c r="N256" s="636"/>
      <c r="O256" s="636"/>
      <c r="P256" s="636"/>
      <c r="Q256" s="636"/>
      <c r="R256" s="636"/>
      <c r="S256" s="636"/>
      <c r="T256" s="636"/>
      <c r="U256" s="636"/>
      <c r="V256" s="636"/>
      <c r="W256" s="636"/>
      <c r="X256" s="636"/>
      <c r="Y256" s="636"/>
      <c r="Z256" s="636"/>
      <c r="AA256" s="636"/>
      <c r="AB256" s="1613" t="s">
        <v>94</v>
      </c>
      <c r="AC256" s="1767" t="s">
        <v>55</v>
      </c>
      <c r="AD256" s="2206" t="s">
        <v>387</v>
      </c>
      <c r="AE256" s="2199"/>
      <c r="AF256" s="2199"/>
      <c r="AG256" s="2200"/>
      <c r="AH256" s="2199"/>
    </row>
    <row r="257" ht="15.75" customHeight="1">
      <c r="A257" s="1031"/>
      <c r="B257" s="641" t="s">
        <v>8430</v>
      </c>
      <c r="C257" s="641"/>
      <c r="D257" s="641"/>
      <c r="E257" s="642"/>
      <c r="F257" s="642" t="s">
        <v>8431</v>
      </c>
      <c r="G257" s="642" t="s">
        <v>8432</v>
      </c>
      <c r="H257" s="2210"/>
      <c r="I257" s="2210"/>
      <c r="J257" s="2198"/>
      <c r="K257" s="2198"/>
      <c r="L257" s="1562"/>
      <c r="M257" s="636"/>
      <c r="N257" s="636"/>
      <c r="O257" s="636"/>
      <c r="P257" s="636"/>
      <c r="Q257" s="636"/>
      <c r="R257" s="636"/>
      <c r="S257" s="636"/>
      <c r="T257" s="636"/>
      <c r="U257" s="636"/>
      <c r="V257" s="636"/>
      <c r="W257" s="636"/>
      <c r="X257" s="636"/>
      <c r="Y257" s="636"/>
      <c r="Z257" s="636"/>
      <c r="AA257" s="636"/>
      <c r="AB257" s="1613">
        <v>1.0</v>
      </c>
      <c r="AC257" s="1767" t="s">
        <v>55</v>
      </c>
      <c r="AD257" s="2206" t="s">
        <v>387</v>
      </c>
      <c r="AE257" s="2199"/>
      <c r="AF257" s="2199"/>
      <c r="AG257" s="2200"/>
      <c r="AH257" s="2199"/>
    </row>
    <row r="258" ht="15.75" customHeight="1">
      <c r="A258" s="1031"/>
      <c r="B258" s="641" t="s">
        <v>8433</v>
      </c>
      <c r="C258" s="641"/>
      <c r="D258" s="641"/>
      <c r="E258" s="642"/>
      <c r="F258" s="642" t="s">
        <v>8434</v>
      </c>
      <c r="G258" s="642" t="s">
        <v>8435</v>
      </c>
      <c r="H258" s="2210"/>
      <c r="I258" s="2210"/>
      <c r="J258" s="2198"/>
      <c r="K258" s="2198"/>
      <c r="L258" s="1562"/>
      <c r="M258" s="636"/>
      <c r="N258" s="636"/>
      <c r="O258" s="636"/>
      <c r="P258" s="636"/>
      <c r="Q258" s="636"/>
      <c r="R258" s="636"/>
      <c r="S258" s="636"/>
      <c r="T258" s="636"/>
      <c r="U258" s="636"/>
      <c r="V258" s="636"/>
      <c r="W258" s="636"/>
      <c r="X258" s="636"/>
      <c r="Y258" s="636"/>
      <c r="Z258" s="636"/>
      <c r="AA258" s="636"/>
      <c r="AB258" s="1613">
        <v>1.0</v>
      </c>
      <c r="AC258" s="1767" t="s">
        <v>55</v>
      </c>
      <c r="AD258" s="2206" t="s">
        <v>387</v>
      </c>
      <c r="AE258" s="2199"/>
      <c r="AF258" s="2199"/>
      <c r="AG258" s="2200"/>
      <c r="AH258" s="2199"/>
    </row>
    <row r="259" ht="15.75" customHeight="1">
      <c r="A259" s="1031" t="s">
        <v>8436</v>
      </c>
      <c r="B259" s="641"/>
      <c r="C259" s="641"/>
      <c r="D259" s="641"/>
      <c r="E259" s="642"/>
      <c r="F259" s="641"/>
      <c r="G259" s="641"/>
      <c r="H259" s="2197" t="s">
        <v>94</v>
      </c>
      <c r="I259" s="2197" t="s">
        <v>94</v>
      </c>
      <c r="J259" s="2198"/>
      <c r="K259" s="2198"/>
      <c r="L259" s="1562"/>
      <c r="M259" s="636"/>
      <c r="N259" s="636"/>
      <c r="O259" s="636"/>
      <c r="P259" s="636"/>
      <c r="Q259" s="636"/>
      <c r="R259" s="636"/>
      <c r="S259" s="636"/>
      <c r="T259" s="636"/>
      <c r="U259" s="636"/>
      <c r="V259" s="636"/>
      <c r="W259" s="636"/>
      <c r="X259" s="636"/>
      <c r="Y259" s="636"/>
      <c r="Z259" s="636"/>
      <c r="AA259" s="636"/>
      <c r="AB259" s="1613" t="s">
        <v>94</v>
      </c>
      <c r="AC259" s="1767" t="s">
        <v>55</v>
      </c>
      <c r="AD259" s="2206" t="s">
        <v>387</v>
      </c>
      <c r="AE259" s="2199"/>
      <c r="AF259" s="2199"/>
      <c r="AG259" s="2200"/>
      <c r="AH259" s="2199"/>
    </row>
    <row r="260" ht="15.75" customHeight="1">
      <c r="A260" s="1031"/>
      <c r="B260" s="641" t="s">
        <v>8437</v>
      </c>
      <c r="C260" s="641" t="s">
        <v>8438</v>
      </c>
      <c r="D260" s="642" t="s">
        <v>8439</v>
      </c>
      <c r="E260" s="642"/>
      <c r="F260" s="642" t="s">
        <v>8440</v>
      </c>
      <c r="G260" s="642" t="s">
        <v>8441</v>
      </c>
      <c r="H260" s="2197" t="s">
        <v>94</v>
      </c>
      <c r="I260" s="2197" t="s">
        <v>94</v>
      </c>
      <c r="J260" s="2198"/>
      <c r="K260" s="2198"/>
      <c r="L260" s="1562"/>
      <c r="M260" s="636"/>
      <c r="N260" s="636"/>
      <c r="O260" s="636"/>
      <c r="P260" s="636"/>
      <c r="Q260" s="636"/>
      <c r="R260" s="636"/>
      <c r="S260" s="636"/>
      <c r="T260" s="636"/>
      <c r="U260" s="636"/>
      <c r="V260" s="636"/>
      <c r="W260" s="636"/>
      <c r="X260" s="636"/>
      <c r="Y260" s="636"/>
      <c r="Z260" s="636"/>
      <c r="AA260" s="636"/>
      <c r="AB260" s="1613" t="s">
        <v>94</v>
      </c>
      <c r="AC260" s="1767" t="s">
        <v>55</v>
      </c>
      <c r="AD260" s="2206" t="s">
        <v>387</v>
      </c>
      <c r="AE260" s="2199"/>
      <c r="AF260" s="840" t="s">
        <v>8442</v>
      </c>
      <c r="AG260" s="2200"/>
      <c r="AH260" s="2199"/>
    </row>
    <row r="261" ht="15.75" customHeight="1">
      <c r="A261" s="1031"/>
      <c r="B261" s="641" t="s">
        <v>8443</v>
      </c>
      <c r="C261" s="641" t="s">
        <v>8443</v>
      </c>
      <c r="D261" s="642" t="s">
        <v>94</v>
      </c>
      <c r="E261" s="642"/>
      <c r="F261" s="1005" t="s">
        <v>8444</v>
      </c>
      <c r="G261" s="640" t="s">
        <v>8445</v>
      </c>
      <c r="H261" s="2210"/>
      <c r="I261" s="2210"/>
      <c r="J261" s="2198"/>
      <c r="K261" s="2198"/>
      <c r="L261" s="1562"/>
      <c r="M261" s="636"/>
      <c r="N261" s="636"/>
      <c r="O261" s="636"/>
      <c r="P261" s="636"/>
      <c r="Q261" s="636"/>
      <c r="R261" s="636"/>
      <c r="S261" s="636"/>
      <c r="T261" s="636"/>
      <c r="U261" s="636"/>
      <c r="V261" s="636"/>
      <c r="W261" s="636"/>
      <c r="X261" s="636"/>
      <c r="Y261" s="636"/>
      <c r="Z261" s="636"/>
      <c r="AA261" s="636"/>
      <c r="AB261" s="1613">
        <v>1.0</v>
      </c>
      <c r="AC261" s="1767" t="s">
        <v>55</v>
      </c>
      <c r="AD261" s="2207" t="s">
        <v>437</v>
      </c>
      <c r="AE261" s="2211"/>
      <c r="AF261" s="1883" t="s">
        <v>8446</v>
      </c>
      <c r="AG261" s="2201"/>
      <c r="AH261" s="2199"/>
    </row>
    <row r="262" ht="15.75" customHeight="1">
      <c r="A262" s="1031"/>
      <c r="B262" s="641" t="s">
        <v>8443</v>
      </c>
      <c r="C262" s="641" t="s">
        <v>432</v>
      </c>
      <c r="D262" s="642" t="s">
        <v>94</v>
      </c>
      <c r="E262" s="642"/>
      <c r="F262" s="222"/>
      <c r="G262" s="640" t="s">
        <v>8447</v>
      </c>
      <c r="H262" s="2210"/>
      <c r="I262" s="2210"/>
      <c r="J262" s="2198"/>
      <c r="K262" s="2198"/>
      <c r="L262" s="1562"/>
      <c r="M262" s="636"/>
      <c r="N262" s="636"/>
      <c r="O262" s="636"/>
      <c r="P262" s="636"/>
      <c r="Q262" s="636"/>
      <c r="R262" s="636"/>
      <c r="S262" s="636"/>
      <c r="T262" s="636"/>
      <c r="U262" s="636"/>
      <c r="V262" s="636"/>
      <c r="W262" s="636"/>
      <c r="X262" s="636"/>
      <c r="Y262" s="636"/>
      <c r="Z262" s="636"/>
      <c r="AA262" s="636"/>
      <c r="AB262" s="1613">
        <v>1.0</v>
      </c>
      <c r="AC262" s="1767" t="s">
        <v>55</v>
      </c>
      <c r="AD262" s="2207" t="s">
        <v>437</v>
      </c>
      <c r="AE262" s="2205" t="s">
        <v>8448</v>
      </c>
      <c r="AF262" s="2227" t="s">
        <v>8449</v>
      </c>
      <c r="AG262" s="2201"/>
      <c r="AH262" s="840"/>
    </row>
    <row r="263" ht="15.75" customHeight="1">
      <c r="A263" s="1031"/>
      <c r="B263" s="641" t="s">
        <v>432</v>
      </c>
      <c r="C263" s="641" t="s">
        <v>8443</v>
      </c>
      <c r="D263" s="642" t="s">
        <v>8443</v>
      </c>
      <c r="E263" s="642"/>
      <c r="F263" s="222"/>
      <c r="G263" s="642" t="s">
        <v>8450</v>
      </c>
      <c r="H263" s="2210"/>
      <c r="I263" s="2210"/>
      <c r="J263" s="2198"/>
      <c r="K263" s="2198"/>
      <c r="L263" s="1562"/>
      <c r="M263" s="636"/>
      <c r="N263" s="636"/>
      <c r="O263" s="636"/>
      <c r="P263" s="636"/>
      <c r="Q263" s="636"/>
      <c r="R263" s="636"/>
      <c r="S263" s="636"/>
      <c r="T263" s="636"/>
      <c r="U263" s="636"/>
      <c r="V263" s="636"/>
      <c r="W263" s="636"/>
      <c r="X263" s="636"/>
      <c r="Y263" s="636"/>
      <c r="Z263" s="636"/>
      <c r="AA263" s="636"/>
      <c r="AB263" s="1613">
        <v>1.0</v>
      </c>
      <c r="AC263" s="1767" t="s">
        <v>55</v>
      </c>
      <c r="AD263" s="2206" t="s">
        <v>387</v>
      </c>
      <c r="AE263" s="2199"/>
      <c r="AF263" s="1883" t="s">
        <v>8451</v>
      </c>
      <c r="AG263" s="2200"/>
      <c r="AH263" s="2199"/>
    </row>
    <row r="264" ht="15.75" customHeight="1">
      <c r="A264" s="1031"/>
      <c r="B264" s="641" t="s">
        <v>432</v>
      </c>
      <c r="C264" s="641" t="s">
        <v>8443</v>
      </c>
      <c r="D264" s="642" t="s">
        <v>432</v>
      </c>
      <c r="E264" s="642"/>
      <c r="F264" s="222"/>
      <c r="G264" s="642" t="s">
        <v>8452</v>
      </c>
      <c r="H264" s="2210"/>
      <c r="I264" s="2210"/>
      <c r="J264" s="2198"/>
      <c r="K264" s="2198"/>
      <c r="L264" s="1562"/>
      <c r="M264" s="636"/>
      <c r="N264" s="636"/>
      <c r="O264" s="636"/>
      <c r="P264" s="636"/>
      <c r="Q264" s="636"/>
      <c r="R264" s="636"/>
      <c r="S264" s="636"/>
      <c r="T264" s="636"/>
      <c r="U264" s="636"/>
      <c r="V264" s="636"/>
      <c r="W264" s="636"/>
      <c r="X264" s="636"/>
      <c r="Y264" s="636"/>
      <c r="Z264" s="636"/>
      <c r="AA264" s="636"/>
      <c r="AB264" s="1613">
        <v>1.0</v>
      </c>
      <c r="AC264" s="1767" t="s">
        <v>55</v>
      </c>
      <c r="AD264" s="2206" t="s">
        <v>387</v>
      </c>
      <c r="AE264" s="2222"/>
      <c r="AF264" s="1883" t="s">
        <v>8453</v>
      </c>
      <c r="AG264" s="2200"/>
      <c r="AH264" s="2199"/>
    </row>
    <row r="265" ht="15.75" customHeight="1">
      <c r="A265" s="1031"/>
      <c r="B265" s="641" t="s">
        <v>432</v>
      </c>
      <c r="C265" s="641" t="s">
        <v>432</v>
      </c>
      <c r="D265" s="642" t="s">
        <v>8443</v>
      </c>
      <c r="E265" s="642"/>
      <c r="F265" s="222"/>
      <c r="G265" s="642" t="s">
        <v>8454</v>
      </c>
      <c r="H265" s="2210"/>
      <c r="I265" s="2197"/>
      <c r="J265" s="2198"/>
      <c r="K265" s="2198"/>
      <c r="L265" s="1562"/>
      <c r="M265" s="636"/>
      <c r="N265" s="636"/>
      <c r="O265" s="636"/>
      <c r="P265" s="636"/>
      <c r="Q265" s="636"/>
      <c r="R265" s="636"/>
      <c r="S265" s="636"/>
      <c r="T265" s="636"/>
      <c r="U265" s="636"/>
      <c r="V265" s="636"/>
      <c r="W265" s="636"/>
      <c r="X265" s="636"/>
      <c r="Y265" s="636"/>
      <c r="Z265" s="636"/>
      <c r="AA265" s="636"/>
      <c r="AB265" s="1613">
        <v>1.0</v>
      </c>
      <c r="AC265" s="1767" t="s">
        <v>55</v>
      </c>
      <c r="AD265" s="2206" t="s">
        <v>387</v>
      </c>
      <c r="AE265" s="840"/>
      <c r="AF265" s="1883" t="s">
        <v>8455</v>
      </c>
      <c r="AG265" s="2200"/>
      <c r="AH265" s="2199"/>
    </row>
    <row r="266" ht="15.75" customHeight="1">
      <c r="A266" s="1031"/>
      <c r="B266" s="641" t="s">
        <v>432</v>
      </c>
      <c r="C266" s="641" t="s">
        <v>432</v>
      </c>
      <c r="D266" s="642" t="s">
        <v>432</v>
      </c>
      <c r="E266" s="642"/>
      <c r="F266" s="109"/>
      <c r="G266" s="642" t="s">
        <v>8456</v>
      </c>
      <c r="H266" s="2210"/>
      <c r="I266" s="2210"/>
      <c r="J266" s="2198"/>
      <c r="K266" s="2198"/>
      <c r="L266" s="1562"/>
      <c r="M266" s="636"/>
      <c r="N266" s="636"/>
      <c r="O266" s="636"/>
      <c r="P266" s="636"/>
      <c r="Q266" s="636"/>
      <c r="R266" s="636"/>
      <c r="S266" s="636"/>
      <c r="T266" s="636"/>
      <c r="U266" s="636"/>
      <c r="V266" s="636"/>
      <c r="W266" s="636"/>
      <c r="X266" s="636"/>
      <c r="Y266" s="636"/>
      <c r="Z266" s="636"/>
      <c r="AA266" s="636"/>
      <c r="AB266" s="1613">
        <v>1.0</v>
      </c>
      <c r="AC266" s="1767" t="s">
        <v>55</v>
      </c>
      <c r="AD266" s="2206" t="s">
        <v>387</v>
      </c>
      <c r="AE266" s="2222"/>
      <c r="AF266" s="1883" t="s">
        <v>8457</v>
      </c>
      <c r="AG266" s="2200"/>
      <c r="AH266" s="2199"/>
    </row>
    <row r="267" ht="15.75" customHeight="1">
      <c r="A267" s="1031" t="s">
        <v>8458</v>
      </c>
      <c r="B267" s="641"/>
      <c r="C267" s="641"/>
      <c r="D267" s="641"/>
      <c r="E267" s="642"/>
      <c r="F267" s="641"/>
      <c r="G267" s="641"/>
      <c r="H267" s="2197" t="s">
        <v>94</v>
      </c>
      <c r="I267" s="2197" t="s">
        <v>94</v>
      </c>
      <c r="J267" s="2198"/>
      <c r="K267" s="2198"/>
      <c r="L267" s="1562"/>
      <c r="M267" s="636"/>
      <c r="N267" s="636"/>
      <c r="O267" s="636"/>
      <c r="P267" s="636"/>
      <c r="Q267" s="636"/>
      <c r="R267" s="636"/>
      <c r="S267" s="636"/>
      <c r="T267" s="636"/>
      <c r="U267" s="636"/>
      <c r="V267" s="636"/>
      <c r="W267" s="636"/>
      <c r="X267" s="636"/>
      <c r="Y267" s="636"/>
      <c r="Z267" s="636"/>
      <c r="AA267" s="636"/>
      <c r="AB267" s="1613" t="s">
        <v>94</v>
      </c>
      <c r="AC267" s="1767" t="s">
        <v>55</v>
      </c>
      <c r="AD267" s="2206" t="s">
        <v>387</v>
      </c>
      <c r="AE267" s="2199"/>
      <c r="AF267" s="2199"/>
      <c r="AG267" s="2200"/>
      <c r="AH267" s="2199"/>
    </row>
    <row r="268" ht="15.75" customHeight="1">
      <c r="A268" s="1031"/>
      <c r="B268" s="641" t="s">
        <v>8459</v>
      </c>
      <c r="C268" s="641"/>
      <c r="D268" s="641"/>
      <c r="E268" s="642"/>
      <c r="F268" s="641"/>
      <c r="G268" s="641"/>
      <c r="H268" s="2197" t="s">
        <v>94</v>
      </c>
      <c r="I268" s="2197" t="s">
        <v>94</v>
      </c>
      <c r="J268" s="2198"/>
      <c r="K268" s="2198"/>
      <c r="L268" s="1562"/>
      <c r="M268" s="636"/>
      <c r="N268" s="636"/>
      <c r="O268" s="636"/>
      <c r="P268" s="636"/>
      <c r="Q268" s="636"/>
      <c r="R268" s="636"/>
      <c r="S268" s="636"/>
      <c r="T268" s="636"/>
      <c r="U268" s="636"/>
      <c r="V268" s="636"/>
      <c r="W268" s="636"/>
      <c r="X268" s="636"/>
      <c r="Y268" s="636"/>
      <c r="Z268" s="636"/>
      <c r="AA268" s="636"/>
      <c r="AB268" s="1613" t="s">
        <v>94</v>
      </c>
      <c r="AC268" s="1767" t="s">
        <v>55</v>
      </c>
      <c r="AD268" s="2206" t="s">
        <v>387</v>
      </c>
      <c r="AE268" s="2199"/>
      <c r="AF268" s="2199"/>
      <c r="AG268" s="2200"/>
      <c r="AH268" s="2199"/>
    </row>
    <row r="269" ht="15.75" customHeight="1">
      <c r="A269" s="1031"/>
      <c r="B269" s="641"/>
      <c r="C269" s="641" t="s">
        <v>8460</v>
      </c>
      <c r="D269" s="641"/>
      <c r="E269" s="642"/>
      <c r="F269" s="641"/>
      <c r="G269" s="641"/>
      <c r="H269" s="2197" t="s">
        <v>94</v>
      </c>
      <c r="I269" s="2197" t="s">
        <v>94</v>
      </c>
      <c r="J269" s="2198"/>
      <c r="K269" s="2198"/>
      <c r="L269" s="1562"/>
      <c r="M269" s="636"/>
      <c r="N269" s="636"/>
      <c r="O269" s="636"/>
      <c r="P269" s="636"/>
      <c r="Q269" s="636"/>
      <c r="R269" s="636"/>
      <c r="S269" s="636"/>
      <c r="T269" s="636"/>
      <c r="U269" s="636"/>
      <c r="V269" s="636"/>
      <c r="W269" s="636"/>
      <c r="X269" s="636"/>
      <c r="Y269" s="636"/>
      <c r="Z269" s="636"/>
      <c r="AA269" s="636"/>
      <c r="AB269" s="1613" t="s">
        <v>94</v>
      </c>
      <c r="AC269" s="1767" t="s">
        <v>55</v>
      </c>
      <c r="AD269" s="2206" t="s">
        <v>387</v>
      </c>
      <c r="AE269" s="2199"/>
      <c r="AF269" s="2199"/>
      <c r="AG269" s="2200"/>
      <c r="AH269" s="2199"/>
    </row>
    <row r="270" ht="15.75" customHeight="1">
      <c r="A270" s="1031"/>
      <c r="B270" s="641"/>
      <c r="C270" s="641"/>
      <c r="D270" s="641"/>
      <c r="E270" s="642" t="s">
        <v>8461</v>
      </c>
      <c r="F270" s="641"/>
      <c r="G270" s="641"/>
      <c r="H270" s="2197" t="s">
        <v>94</v>
      </c>
      <c r="I270" s="2197" t="s">
        <v>94</v>
      </c>
      <c r="J270" s="2198"/>
      <c r="K270" s="2198"/>
      <c r="L270" s="1562"/>
      <c r="M270" s="636"/>
      <c r="N270" s="636"/>
      <c r="O270" s="636"/>
      <c r="P270" s="636"/>
      <c r="Q270" s="636"/>
      <c r="R270" s="636"/>
      <c r="S270" s="636"/>
      <c r="T270" s="636"/>
      <c r="U270" s="636"/>
      <c r="V270" s="636"/>
      <c r="W270" s="636"/>
      <c r="X270" s="636"/>
      <c r="Y270" s="636"/>
      <c r="Z270" s="636"/>
      <c r="AA270" s="636"/>
      <c r="AB270" s="1613" t="s">
        <v>94</v>
      </c>
      <c r="AC270" s="1767" t="s">
        <v>55</v>
      </c>
      <c r="AD270" s="2206" t="s">
        <v>387</v>
      </c>
      <c r="AE270" s="2199"/>
      <c r="AF270" s="2199"/>
      <c r="AG270" s="2200"/>
      <c r="AH270" s="2199"/>
    </row>
    <row r="271" ht="15.75" customHeight="1">
      <c r="A271" s="1031"/>
      <c r="B271" s="641"/>
      <c r="C271" s="641"/>
      <c r="D271" s="641"/>
      <c r="E271" s="642"/>
      <c r="F271" s="642" t="s">
        <v>8462</v>
      </c>
      <c r="G271" s="642" t="s">
        <v>8463</v>
      </c>
      <c r="H271" s="2210"/>
      <c r="I271" s="2210"/>
      <c r="J271" s="2198"/>
      <c r="K271" s="2198"/>
      <c r="L271" s="1562"/>
      <c r="M271" s="636"/>
      <c r="N271" s="636"/>
      <c r="O271" s="636"/>
      <c r="P271" s="636"/>
      <c r="Q271" s="636"/>
      <c r="R271" s="636"/>
      <c r="S271" s="636"/>
      <c r="T271" s="636"/>
      <c r="U271" s="636"/>
      <c r="V271" s="636"/>
      <c r="W271" s="636"/>
      <c r="X271" s="636"/>
      <c r="Y271" s="636"/>
      <c r="Z271" s="636"/>
      <c r="AA271" s="636"/>
      <c r="AB271" s="1613">
        <v>1.0</v>
      </c>
      <c r="AC271" s="1767" t="s">
        <v>55</v>
      </c>
      <c r="AD271" s="2206" t="s">
        <v>387</v>
      </c>
      <c r="AE271" s="2199"/>
      <c r="AF271" s="2199"/>
      <c r="AG271" s="2200"/>
      <c r="AH271" s="2199"/>
    </row>
    <row r="272" ht="15.75" hidden="1" customHeight="1">
      <c r="A272" s="1031"/>
      <c r="B272" s="641"/>
      <c r="C272" s="641"/>
      <c r="D272" s="641"/>
      <c r="E272" s="642"/>
      <c r="F272" s="642" t="s">
        <v>8464</v>
      </c>
      <c r="G272" s="642" t="s">
        <v>8465</v>
      </c>
      <c r="H272" s="2197"/>
      <c r="I272" s="2197"/>
      <c r="J272" s="2198"/>
      <c r="K272" s="2198"/>
      <c r="L272" s="1562"/>
      <c r="M272" s="636"/>
      <c r="N272" s="636"/>
      <c r="O272" s="636"/>
      <c r="P272" s="636"/>
      <c r="Q272" s="636"/>
      <c r="R272" s="636"/>
      <c r="S272" s="636"/>
      <c r="T272" s="636"/>
      <c r="U272" s="636"/>
      <c r="V272" s="636"/>
      <c r="W272" s="636"/>
      <c r="X272" s="636"/>
      <c r="Y272" s="636"/>
      <c r="Z272" s="636"/>
      <c r="AA272" s="636"/>
      <c r="AB272" s="1613">
        <v>3.0</v>
      </c>
      <c r="AC272" s="1767" t="s">
        <v>55</v>
      </c>
      <c r="AD272" s="2206" t="s">
        <v>387</v>
      </c>
      <c r="AE272" s="2199"/>
      <c r="AF272" s="2199"/>
      <c r="AG272" s="2200"/>
      <c r="AH272" s="2199"/>
    </row>
    <row r="273" ht="15.75" customHeight="1">
      <c r="A273" s="1031"/>
      <c r="B273" s="641"/>
      <c r="C273" s="641"/>
      <c r="D273" s="641"/>
      <c r="E273" s="642"/>
      <c r="F273" s="642" t="s">
        <v>8466</v>
      </c>
      <c r="G273" s="642" t="s">
        <v>8467</v>
      </c>
      <c r="H273" s="2210"/>
      <c r="I273" s="2210"/>
      <c r="J273" s="2198"/>
      <c r="K273" s="2198"/>
      <c r="L273" s="1562"/>
      <c r="M273" s="636"/>
      <c r="N273" s="636"/>
      <c r="O273" s="636"/>
      <c r="P273" s="636"/>
      <c r="Q273" s="636"/>
      <c r="R273" s="636"/>
      <c r="S273" s="636"/>
      <c r="T273" s="636"/>
      <c r="U273" s="636"/>
      <c r="V273" s="636"/>
      <c r="W273" s="636"/>
      <c r="X273" s="636"/>
      <c r="Y273" s="636"/>
      <c r="Z273" s="636"/>
      <c r="AA273" s="636"/>
      <c r="AB273" s="1613">
        <v>1.0</v>
      </c>
      <c r="AC273" s="1767" t="s">
        <v>55</v>
      </c>
      <c r="AD273" s="2206" t="s">
        <v>387</v>
      </c>
      <c r="AE273" s="2199"/>
      <c r="AF273" s="2199"/>
      <c r="AG273" s="2200"/>
      <c r="AH273" s="2199"/>
    </row>
    <row r="274" ht="15.75" hidden="1" customHeight="1">
      <c r="A274" s="1031"/>
      <c r="B274" s="641"/>
      <c r="C274" s="641"/>
      <c r="D274" s="641"/>
      <c r="E274" s="642"/>
      <c r="F274" s="642" t="s">
        <v>8468</v>
      </c>
      <c r="G274" s="642" t="s">
        <v>8467</v>
      </c>
      <c r="H274" s="2197"/>
      <c r="I274" s="2197"/>
      <c r="J274" s="2198"/>
      <c r="K274" s="2198"/>
      <c r="L274" s="1562"/>
      <c r="M274" s="636"/>
      <c r="N274" s="636"/>
      <c r="O274" s="636"/>
      <c r="P274" s="636"/>
      <c r="Q274" s="636"/>
      <c r="R274" s="636"/>
      <c r="S274" s="636"/>
      <c r="T274" s="636"/>
      <c r="U274" s="636"/>
      <c r="V274" s="636"/>
      <c r="W274" s="636"/>
      <c r="X274" s="636"/>
      <c r="Y274" s="636"/>
      <c r="Z274" s="636"/>
      <c r="AA274" s="636"/>
      <c r="AB274" s="1613">
        <v>3.0</v>
      </c>
      <c r="AC274" s="1767" t="s">
        <v>55</v>
      </c>
      <c r="AD274" s="2206" t="s">
        <v>387</v>
      </c>
      <c r="AE274" s="2199"/>
      <c r="AF274" s="2199"/>
      <c r="AG274" s="2200"/>
      <c r="AH274" s="2199"/>
    </row>
    <row r="275" ht="15.75" hidden="1" customHeight="1">
      <c r="A275" s="1031"/>
      <c r="B275" s="641"/>
      <c r="C275" s="641"/>
      <c r="D275" s="641"/>
      <c r="E275" s="642"/>
      <c r="F275" s="642" t="s">
        <v>8469</v>
      </c>
      <c r="G275" s="642" t="s">
        <v>8470</v>
      </c>
      <c r="H275" s="2197"/>
      <c r="I275" s="2197"/>
      <c r="J275" s="2198"/>
      <c r="K275" s="2198"/>
      <c r="L275" s="1562"/>
      <c r="M275" s="636"/>
      <c r="N275" s="636"/>
      <c r="O275" s="636"/>
      <c r="P275" s="636"/>
      <c r="Q275" s="636"/>
      <c r="R275" s="636"/>
      <c r="S275" s="636"/>
      <c r="T275" s="636"/>
      <c r="U275" s="636"/>
      <c r="V275" s="636"/>
      <c r="W275" s="636"/>
      <c r="X275" s="636"/>
      <c r="Y275" s="636"/>
      <c r="Z275" s="636"/>
      <c r="AA275" s="636"/>
      <c r="AB275" s="1613">
        <v>3.0</v>
      </c>
      <c r="AC275" s="1767" t="s">
        <v>55</v>
      </c>
      <c r="AD275" s="2206" t="s">
        <v>387</v>
      </c>
      <c r="AE275" s="2199"/>
      <c r="AF275" s="2199"/>
      <c r="AG275" s="2200"/>
      <c r="AH275" s="2199"/>
    </row>
    <row r="276" ht="15.75" hidden="1" customHeight="1">
      <c r="A276" s="1031"/>
      <c r="B276" s="641"/>
      <c r="C276" s="641"/>
      <c r="D276" s="641"/>
      <c r="E276" s="642"/>
      <c r="F276" s="642" t="s">
        <v>8471</v>
      </c>
      <c r="G276" s="642" t="s">
        <v>8472</v>
      </c>
      <c r="H276" s="2197"/>
      <c r="I276" s="2197"/>
      <c r="J276" s="2198"/>
      <c r="K276" s="2198"/>
      <c r="L276" s="1562"/>
      <c r="M276" s="636"/>
      <c r="N276" s="636"/>
      <c r="O276" s="636"/>
      <c r="P276" s="636"/>
      <c r="Q276" s="636"/>
      <c r="R276" s="636"/>
      <c r="S276" s="636"/>
      <c r="T276" s="636"/>
      <c r="U276" s="636"/>
      <c r="V276" s="636"/>
      <c r="W276" s="636"/>
      <c r="X276" s="636"/>
      <c r="Y276" s="636"/>
      <c r="Z276" s="636"/>
      <c r="AA276" s="636"/>
      <c r="AB276" s="1613">
        <v>3.0</v>
      </c>
      <c r="AC276" s="1767" t="s">
        <v>55</v>
      </c>
      <c r="AD276" s="2206" t="s">
        <v>387</v>
      </c>
      <c r="AE276" s="2199"/>
      <c r="AF276" s="2199"/>
      <c r="AG276" s="2200"/>
      <c r="AH276" s="2199"/>
    </row>
    <row r="277" ht="15.75" hidden="1" customHeight="1">
      <c r="A277" s="1031"/>
      <c r="B277" s="641"/>
      <c r="C277" s="641"/>
      <c r="D277" s="641"/>
      <c r="E277" s="642"/>
      <c r="F277" s="642" t="s">
        <v>8473</v>
      </c>
      <c r="G277" s="642" t="s">
        <v>8474</v>
      </c>
      <c r="H277" s="2197"/>
      <c r="I277" s="2197"/>
      <c r="J277" s="2198"/>
      <c r="K277" s="2198"/>
      <c r="L277" s="1562"/>
      <c r="M277" s="636"/>
      <c r="N277" s="636"/>
      <c r="O277" s="636"/>
      <c r="P277" s="636"/>
      <c r="Q277" s="636"/>
      <c r="R277" s="636"/>
      <c r="S277" s="636"/>
      <c r="T277" s="636"/>
      <c r="U277" s="636"/>
      <c r="V277" s="636"/>
      <c r="W277" s="636"/>
      <c r="X277" s="636"/>
      <c r="Y277" s="636"/>
      <c r="Z277" s="636"/>
      <c r="AA277" s="636"/>
      <c r="AB277" s="1613">
        <v>3.0</v>
      </c>
      <c r="AC277" s="1767" t="s">
        <v>55</v>
      </c>
      <c r="AD277" s="2206" t="s">
        <v>387</v>
      </c>
      <c r="AE277" s="2199"/>
      <c r="AF277" s="2199"/>
      <c r="AG277" s="2200"/>
      <c r="AH277" s="2199"/>
    </row>
    <row r="278" ht="15.75" customHeight="1">
      <c r="A278" s="1031"/>
      <c r="B278" s="641"/>
      <c r="C278" s="641" t="s">
        <v>3752</v>
      </c>
      <c r="D278" s="641"/>
      <c r="E278" s="642"/>
      <c r="F278" s="641"/>
      <c r="G278" s="641"/>
      <c r="H278" s="2197" t="s">
        <v>94</v>
      </c>
      <c r="I278" s="2197" t="s">
        <v>94</v>
      </c>
      <c r="J278" s="2198"/>
      <c r="K278" s="2198"/>
      <c r="L278" s="1562"/>
      <c r="M278" s="636"/>
      <c r="N278" s="636"/>
      <c r="O278" s="636"/>
      <c r="P278" s="636"/>
      <c r="Q278" s="636"/>
      <c r="R278" s="636"/>
      <c r="S278" s="636"/>
      <c r="T278" s="636"/>
      <c r="U278" s="636"/>
      <c r="V278" s="636"/>
      <c r="W278" s="636"/>
      <c r="X278" s="636"/>
      <c r="Y278" s="636"/>
      <c r="Z278" s="636"/>
      <c r="AA278" s="636"/>
      <c r="AB278" s="1613" t="s">
        <v>94</v>
      </c>
      <c r="AC278" s="1767" t="s">
        <v>55</v>
      </c>
      <c r="AD278" s="2206" t="s">
        <v>387</v>
      </c>
      <c r="AE278" s="2199"/>
      <c r="AF278" s="2199"/>
      <c r="AG278" s="2200"/>
      <c r="AH278" s="2199"/>
    </row>
    <row r="279" ht="15.75" customHeight="1">
      <c r="A279" s="1031"/>
      <c r="B279" s="641"/>
      <c r="C279" s="641"/>
      <c r="D279" s="642" t="s">
        <v>8475</v>
      </c>
      <c r="E279" s="640" t="s">
        <v>8476</v>
      </c>
      <c r="F279" s="642" t="s">
        <v>8477</v>
      </c>
      <c r="G279" s="642" t="s">
        <v>8478</v>
      </c>
      <c r="H279" s="2210"/>
      <c r="I279" s="2210"/>
      <c r="J279" s="2198"/>
      <c r="K279" s="2198"/>
      <c r="L279" s="1562"/>
      <c r="M279" s="636"/>
      <c r="N279" s="636"/>
      <c r="O279" s="636"/>
      <c r="P279" s="636"/>
      <c r="Q279" s="636"/>
      <c r="R279" s="636"/>
      <c r="S279" s="636"/>
      <c r="T279" s="636"/>
      <c r="U279" s="636"/>
      <c r="V279" s="636"/>
      <c r="W279" s="636"/>
      <c r="X279" s="636"/>
      <c r="Y279" s="636"/>
      <c r="Z279" s="636"/>
      <c r="AA279" s="636"/>
      <c r="AB279" s="1613">
        <v>1.0</v>
      </c>
      <c r="AC279" s="1767" t="s">
        <v>55</v>
      </c>
      <c r="AD279" s="2207" t="s">
        <v>533</v>
      </c>
      <c r="AE279" s="2222"/>
      <c r="AF279" s="840" t="s">
        <v>8479</v>
      </c>
      <c r="AG279" s="2200"/>
      <c r="AH279" s="2199"/>
    </row>
    <row r="280" ht="15.75" customHeight="1">
      <c r="A280" s="1031"/>
      <c r="B280" s="641"/>
      <c r="C280" s="641"/>
      <c r="D280" s="642" t="s">
        <v>8480</v>
      </c>
      <c r="E280" s="640" t="s">
        <v>8481</v>
      </c>
      <c r="F280" s="642" t="s">
        <v>8482</v>
      </c>
      <c r="G280" s="640" t="s">
        <v>8483</v>
      </c>
      <c r="H280" s="2210"/>
      <c r="I280" s="2210"/>
      <c r="J280" s="2198"/>
      <c r="K280" s="2198"/>
      <c r="L280" s="1562"/>
      <c r="M280" s="636"/>
      <c r="N280" s="636"/>
      <c r="O280" s="636"/>
      <c r="P280" s="636"/>
      <c r="Q280" s="636"/>
      <c r="R280" s="636"/>
      <c r="S280" s="636"/>
      <c r="T280" s="636"/>
      <c r="U280" s="636"/>
      <c r="V280" s="636"/>
      <c r="W280" s="636"/>
      <c r="X280" s="636"/>
      <c r="Y280" s="636"/>
      <c r="Z280" s="636"/>
      <c r="AA280" s="636"/>
      <c r="AB280" s="1613">
        <v>1.0</v>
      </c>
      <c r="AC280" s="1767" t="s">
        <v>55</v>
      </c>
      <c r="AD280" s="2207" t="s">
        <v>533</v>
      </c>
      <c r="AE280" s="2222"/>
      <c r="AF280" s="840" t="s">
        <v>8484</v>
      </c>
      <c r="AG280" s="2201"/>
      <c r="AH280" s="2199"/>
    </row>
    <row r="281" ht="15.75" customHeight="1">
      <c r="A281" s="1031"/>
      <c r="B281" s="641" t="s">
        <v>8485</v>
      </c>
      <c r="C281" s="641"/>
      <c r="D281" s="641"/>
      <c r="E281" s="642"/>
      <c r="F281" s="641"/>
      <c r="G281" s="641"/>
      <c r="H281" s="2197" t="s">
        <v>94</v>
      </c>
      <c r="I281" s="2197" t="s">
        <v>94</v>
      </c>
      <c r="J281" s="2198"/>
      <c r="K281" s="2198"/>
      <c r="L281" s="1562"/>
      <c r="M281" s="636"/>
      <c r="N281" s="636"/>
      <c r="O281" s="636"/>
      <c r="P281" s="636"/>
      <c r="Q281" s="636"/>
      <c r="R281" s="636"/>
      <c r="S281" s="636"/>
      <c r="T281" s="636"/>
      <c r="U281" s="636"/>
      <c r="V281" s="636"/>
      <c r="W281" s="636"/>
      <c r="X281" s="636"/>
      <c r="Y281" s="636"/>
      <c r="Z281" s="636"/>
      <c r="AA281" s="636"/>
      <c r="AB281" s="1613" t="s">
        <v>94</v>
      </c>
      <c r="AC281" s="1767" t="s">
        <v>55</v>
      </c>
      <c r="AD281" s="2206" t="s">
        <v>387</v>
      </c>
      <c r="AE281" s="2199"/>
      <c r="AF281" s="2199"/>
      <c r="AG281" s="2200"/>
      <c r="AH281" s="2199"/>
    </row>
    <row r="282" ht="15.75" customHeight="1">
      <c r="A282" s="1031"/>
      <c r="B282" s="641"/>
      <c r="C282" s="641" t="s">
        <v>8460</v>
      </c>
      <c r="D282" s="641"/>
      <c r="E282" s="642"/>
      <c r="F282" s="641"/>
      <c r="G282" s="641"/>
      <c r="H282" s="2197" t="s">
        <v>94</v>
      </c>
      <c r="I282" s="2197" t="s">
        <v>94</v>
      </c>
      <c r="J282" s="2198"/>
      <c r="K282" s="2198"/>
      <c r="L282" s="1562"/>
      <c r="M282" s="636"/>
      <c r="N282" s="636"/>
      <c r="O282" s="636"/>
      <c r="P282" s="636"/>
      <c r="Q282" s="636"/>
      <c r="R282" s="636"/>
      <c r="S282" s="636"/>
      <c r="T282" s="636"/>
      <c r="U282" s="636"/>
      <c r="V282" s="636"/>
      <c r="W282" s="636"/>
      <c r="X282" s="636"/>
      <c r="Y282" s="636"/>
      <c r="Z282" s="636"/>
      <c r="AA282" s="636"/>
      <c r="AB282" s="1613" t="s">
        <v>94</v>
      </c>
      <c r="AC282" s="1767" t="s">
        <v>55</v>
      </c>
      <c r="AD282" s="2206" t="s">
        <v>387</v>
      </c>
      <c r="AE282" s="2199"/>
      <c r="AF282" s="2199"/>
      <c r="AG282" s="2200"/>
      <c r="AH282" s="2199"/>
    </row>
    <row r="283" ht="15.75" hidden="1" customHeight="1">
      <c r="A283" s="1031"/>
      <c r="B283" s="641"/>
      <c r="C283" s="641"/>
      <c r="D283" s="641"/>
      <c r="E283" s="642"/>
      <c r="F283" s="642" t="s">
        <v>8486</v>
      </c>
      <c r="G283" s="642" t="s">
        <v>8487</v>
      </c>
      <c r="H283" s="2197"/>
      <c r="I283" s="2197"/>
      <c r="J283" s="2198"/>
      <c r="K283" s="2198"/>
      <c r="L283" s="1562"/>
      <c r="M283" s="636"/>
      <c r="N283" s="636"/>
      <c r="O283" s="636"/>
      <c r="P283" s="636"/>
      <c r="Q283" s="636"/>
      <c r="R283" s="636"/>
      <c r="S283" s="636"/>
      <c r="T283" s="636"/>
      <c r="U283" s="636"/>
      <c r="V283" s="636"/>
      <c r="W283" s="636"/>
      <c r="X283" s="636"/>
      <c r="Y283" s="636"/>
      <c r="Z283" s="636"/>
      <c r="AA283" s="636"/>
      <c r="AB283" s="1613">
        <v>3.0</v>
      </c>
      <c r="AC283" s="1767" t="s">
        <v>55</v>
      </c>
      <c r="AD283" s="2206" t="s">
        <v>387</v>
      </c>
      <c r="AE283" s="2199"/>
      <c r="AF283" s="2199"/>
      <c r="AG283" s="2200"/>
      <c r="AH283" s="2199"/>
    </row>
    <row r="284" ht="15.75" customHeight="1">
      <c r="A284" s="1031"/>
      <c r="B284" s="641"/>
      <c r="C284" s="641"/>
      <c r="D284" s="641"/>
      <c r="E284" s="642"/>
      <c r="F284" s="642" t="s">
        <v>8488</v>
      </c>
      <c r="G284" s="642" t="s">
        <v>8467</v>
      </c>
      <c r="H284" s="2210"/>
      <c r="I284" s="2210"/>
      <c r="J284" s="2198"/>
      <c r="K284" s="2198"/>
      <c r="L284" s="1562"/>
      <c r="M284" s="636"/>
      <c r="N284" s="636"/>
      <c r="O284" s="636"/>
      <c r="P284" s="636"/>
      <c r="Q284" s="636"/>
      <c r="R284" s="636"/>
      <c r="S284" s="636"/>
      <c r="T284" s="636"/>
      <c r="U284" s="636"/>
      <c r="V284" s="636"/>
      <c r="W284" s="636"/>
      <c r="X284" s="636"/>
      <c r="Y284" s="636"/>
      <c r="Z284" s="636"/>
      <c r="AA284" s="636"/>
      <c r="AB284" s="1613">
        <v>1.0</v>
      </c>
      <c r="AC284" s="1767" t="s">
        <v>55</v>
      </c>
      <c r="AD284" s="2206" t="s">
        <v>387</v>
      </c>
      <c r="AE284" s="2199"/>
      <c r="AF284" s="2199"/>
      <c r="AG284" s="2200"/>
      <c r="AH284" s="2199"/>
    </row>
    <row r="285" ht="15.75" customHeight="1">
      <c r="A285" s="1031" t="s">
        <v>8489</v>
      </c>
      <c r="B285" s="641"/>
      <c r="C285" s="641"/>
      <c r="D285" s="641"/>
      <c r="E285" s="642"/>
      <c r="F285" s="641"/>
      <c r="G285" s="641"/>
      <c r="H285" s="2197" t="s">
        <v>94</v>
      </c>
      <c r="I285" s="2197" t="s">
        <v>94</v>
      </c>
      <c r="J285" s="2198"/>
      <c r="K285" s="2198"/>
      <c r="L285" s="1562"/>
      <c r="M285" s="636"/>
      <c r="N285" s="636"/>
      <c r="O285" s="636"/>
      <c r="P285" s="636"/>
      <c r="Q285" s="636"/>
      <c r="R285" s="636"/>
      <c r="S285" s="636"/>
      <c r="T285" s="636"/>
      <c r="U285" s="636"/>
      <c r="V285" s="636"/>
      <c r="W285" s="636"/>
      <c r="X285" s="636"/>
      <c r="Y285" s="636"/>
      <c r="Z285" s="636"/>
      <c r="AA285" s="636"/>
      <c r="AB285" s="1613" t="s">
        <v>94</v>
      </c>
      <c r="AC285" s="1767" t="s">
        <v>55</v>
      </c>
      <c r="AD285" s="2206" t="s">
        <v>387</v>
      </c>
      <c r="AE285" s="2199"/>
      <c r="AF285" s="2199"/>
      <c r="AG285" s="2200"/>
      <c r="AH285" s="2199"/>
    </row>
    <row r="286" ht="15.75" customHeight="1">
      <c r="A286" s="1031"/>
      <c r="B286" s="641" t="s">
        <v>8490</v>
      </c>
      <c r="C286" s="641"/>
      <c r="D286" s="641"/>
      <c r="E286" s="642"/>
      <c r="F286" s="641"/>
      <c r="G286" s="641"/>
      <c r="H286" s="2197" t="s">
        <v>94</v>
      </c>
      <c r="I286" s="2197" t="s">
        <v>94</v>
      </c>
      <c r="J286" s="2198"/>
      <c r="K286" s="2198"/>
      <c r="L286" s="1562"/>
      <c r="M286" s="636"/>
      <c r="N286" s="636"/>
      <c r="O286" s="636"/>
      <c r="P286" s="636"/>
      <c r="Q286" s="636"/>
      <c r="R286" s="636"/>
      <c r="S286" s="636"/>
      <c r="T286" s="636"/>
      <c r="U286" s="636"/>
      <c r="V286" s="636"/>
      <c r="W286" s="636"/>
      <c r="X286" s="636"/>
      <c r="Y286" s="636"/>
      <c r="Z286" s="636"/>
      <c r="AA286" s="636"/>
      <c r="AB286" s="1613" t="s">
        <v>94</v>
      </c>
      <c r="AC286" s="1767" t="s">
        <v>55</v>
      </c>
      <c r="AD286" s="2206" t="s">
        <v>387</v>
      </c>
      <c r="AE286" s="2199"/>
      <c r="AF286" s="2199"/>
      <c r="AG286" s="2200"/>
      <c r="AH286" s="2199"/>
    </row>
    <row r="287" ht="15.75" hidden="1" customHeight="1">
      <c r="A287" s="1031"/>
      <c r="B287" s="641"/>
      <c r="C287" s="641" t="s">
        <v>8430</v>
      </c>
      <c r="D287" s="642" t="s">
        <v>3267</v>
      </c>
      <c r="E287" s="642"/>
      <c r="F287" s="642" t="s">
        <v>8491</v>
      </c>
      <c r="G287" s="642" t="s">
        <v>8492</v>
      </c>
      <c r="H287" s="2197"/>
      <c r="I287" s="2197"/>
      <c r="J287" s="2198"/>
      <c r="K287" s="2198"/>
      <c r="L287" s="1562"/>
      <c r="M287" s="636"/>
      <c r="N287" s="636"/>
      <c r="O287" s="636"/>
      <c r="P287" s="636"/>
      <c r="Q287" s="636"/>
      <c r="R287" s="636"/>
      <c r="S287" s="636"/>
      <c r="T287" s="636"/>
      <c r="U287" s="636"/>
      <c r="V287" s="636"/>
      <c r="W287" s="636"/>
      <c r="X287" s="636"/>
      <c r="Y287" s="636"/>
      <c r="Z287" s="636"/>
      <c r="AA287" s="636"/>
      <c r="AB287" s="1613">
        <v>3.0</v>
      </c>
      <c r="AC287" s="1767" t="s">
        <v>55</v>
      </c>
      <c r="AD287" s="2206" t="s">
        <v>387</v>
      </c>
      <c r="AE287" s="2199"/>
      <c r="AF287" s="2199"/>
      <c r="AG287" s="2200"/>
      <c r="AH287" s="2199"/>
    </row>
    <row r="288" ht="15.75" hidden="1" customHeight="1">
      <c r="A288" s="1031"/>
      <c r="B288" s="641"/>
      <c r="C288" s="641" t="s">
        <v>8433</v>
      </c>
      <c r="D288" s="642" t="s">
        <v>3267</v>
      </c>
      <c r="E288" s="642"/>
      <c r="F288" s="642" t="s">
        <v>8493</v>
      </c>
      <c r="G288" s="642" t="s">
        <v>8494</v>
      </c>
      <c r="H288" s="2197"/>
      <c r="I288" s="2197"/>
      <c r="J288" s="2198"/>
      <c r="K288" s="2198"/>
      <c r="L288" s="1562"/>
      <c r="M288" s="636"/>
      <c r="N288" s="636"/>
      <c r="O288" s="636"/>
      <c r="P288" s="636"/>
      <c r="Q288" s="636"/>
      <c r="R288" s="636"/>
      <c r="S288" s="636"/>
      <c r="T288" s="636"/>
      <c r="U288" s="636"/>
      <c r="V288" s="636"/>
      <c r="W288" s="636"/>
      <c r="X288" s="636"/>
      <c r="Y288" s="636"/>
      <c r="Z288" s="636"/>
      <c r="AA288" s="636"/>
      <c r="AB288" s="1613">
        <v>3.0</v>
      </c>
      <c r="AC288" s="1767" t="s">
        <v>55</v>
      </c>
      <c r="AD288" s="2206" t="s">
        <v>387</v>
      </c>
      <c r="AE288" s="2199"/>
      <c r="AF288" s="2199"/>
      <c r="AG288" s="2200"/>
      <c r="AH288" s="2199"/>
    </row>
    <row r="289" ht="15.75" customHeight="1">
      <c r="A289" s="1031"/>
      <c r="B289" s="641" t="s">
        <v>8495</v>
      </c>
      <c r="C289" s="641"/>
      <c r="D289" s="641"/>
      <c r="E289" s="642"/>
      <c r="F289" s="641"/>
      <c r="G289" s="641"/>
      <c r="H289" s="2197" t="s">
        <v>94</v>
      </c>
      <c r="I289" s="2197" t="s">
        <v>94</v>
      </c>
      <c r="J289" s="2198"/>
      <c r="K289" s="2198"/>
      <c r="L289" s="1562"/>
      <c r="M289" s="636"/>
      <c r="N289" s="636"/>
      <c r="O289" s="636"/>
      <c r="P289" s="636"/>
      <c r="Q289" s="636"/>
      <c r="R289" s="636"/>
      <c r="S289" s="636"/>
      <c r="T289" s="636"/>
      <c r="U289" s="636"/>
      <c r="V289" s="636"/>
      <c r="W289" s="636"/>
      <c r="X289" s="636"/>
      <c r="Y289" s="636"/>
      <c r="Z289" s="636"/>
      <c r="AA289" s="636"/>
      <c r="AB289" s="1613" t="s">
        <v>94</v>
      </c>
      <c r="AC289" s="1767" t="s">
        <v>55</v>
      </c>
      <c r="AD289" s="2206" t="s">
        <v>387</v>
      </c>
      <c r="AE289" s="2199"/>
      <c r="AF289" s="2199"/>
      <c r="AG289" s="2200"/>
      <c r="AH289" s="2199"/>
    </row>
    <row r="290" ht="15.75" customHeight="1">
      <c r="A290" s="1031"/>
      <c r="B290" s="641"/>
      <c r="C290" s="641" t="s">
        <v>8430</v>
      </c>
      <c r="D290" s="641"/>
      <c r="E290" s="642"/>
      <c r="F290" s="641"/>
      <c r="G290" s="641"/>
      <c r="H290" s="2197" t="s">
        <v>94</v>
      </c>
      <c r="I290" s="2197" t="s">
        <v>94</v>
      </c>
      <c r="J290" s="2198"/>
      <c r="K290" s="2198"/>
      <c r="L290" s="1562"/>
      <c r="M290" s="636"/>
      <c r="N290" s="636"/>
      <c r="O290" s="636"/>
      <c r="P290" s="636"/>
      <c r="Q290" s="636"/>
      <c r="R290" s="636"/>
      <c r="S290" s="636"/>
      <c r="T290" s="636"/>
      <c r="U290" s="636"/>
      <c r="V290" s="636"/>
      <c r="W290" s="636"/>
      <c r="X290" s="636"/>
      <c r="Y290" s="636"/>
      <c r="Z290" s="636"/>
      <c r="AA290" s="636"/>
      <c r="AB290" s="1613" t="s">
        <v>94</v>
      </c>
      <c r="AC290" s="1767" t="s">
        <v>55</v>
      </c>
      <c r="AD290" s="2206" t="s">
        <v>387</v>
      </c>
      <c r="AE290" s="2199"/>
      <c r="AF290" s="2199"/>
      <c r="AG290" s="2200"/>
      <c r="AH290" s="2199"/>
    </row>
    <row r="291" ht="15.75" hidden="1" customHeight="1">
      <c r="A291" s="1031"/>
      <c r="B291" s="641"/>
      <c r="C291" s="641" t="s">
        <v>8430</v>
      </c>
      <c r="D291" s="642" t="s">
        <v>3261</v>
      </c>
      <c r="E291" s="642"/>
      <c r="F291" s="642" t="s">
        <v>8491</v>
      </c>
      <c r="G291" s="642" t="s">
        <v>8496</v>
      </c>
      <c r="H291" s="2197"/>
      <c r="I291" s="2197"/>
      <c r="J291" s="2198"/>
      <c r="K291" s="2198"/>
      <c r="L291" s="1562"/>
      <c r="M291" s="636"/>
      <c r="N291" s="636"/>
      <c r="O291" s="636"/>
      <c r="P291" s="636"/>
      <c r="Q291" s="636"/>
      <c r="R291" s="636"/>
      <c r="S291" s="636"/>
      <c r="T291" s="636"/>
      <c r="U291" s="636"/>
      <c r="V291" s="636"/>
      <c r="W291" s="636"/>
      <c r="X291" s="636"/>
      <c r="Y291" s="636"/>
      <c r="Z291" s="636"/>
      <c r="AA291" s="636"/>
      <c r="AB291" s="1613">
        <v>3.0</v>
      </c>
      <c r="AC291" s="1767" t="s">
        <v>55</v>
      </c>
      <c r="AD291" s="2206" t="s">
        <v>387</v>
      </c>
      <c r="AE291" s="2199"/>
      <c r="AF291" s="2199"/>
      <c r="AG291" s="2200"/>
      <c r="AH291" s="2199"/>
    </row>
    <row r="292" ht="15.75" hidden="1" customHeight="1">
      <c r="A292" s="1031"/>
      <c r="B292" s="641"/>
      <c r="C292" s="641"/>
      <c r="D292" s="642" t="s">
        <v>3265</v>
      </c>
      <c r="E292" s="642"/>
      <c r="F292" s="642" t="s">
        <v>8491</v>
      </c>
      <c r="G292" s="642" t="s">
        <v>8496</v>
      </c>
      <c r="H292" s="2197"/>
      <c r="I292" s="2197"/>
      <c r="J292" s="2198"/>
      <c r="K292" s="2198"/>
      <c r="L292" s="1562"/>
      <c r="M292" s="636"/>
      <c r="N292" s="636"/>
      <c r="O292" s="636"/>
      <c r="P292" s="636"/>
      <c r="Q292" s="636"/>
      <c r="R292" s="636"/>
      <c r="S292" s="636"/>
      <c r="T292" s="636"/>
      <c r="U292" s="636"/>
      <c r="V292" s="636"/>
      <c r="W292" s="636"/>
      <c r="X292" s="636"/>
      <c r="Y292" s="636"/>
      <c r="Z292" s="636"/>
      <c r="AA292" s="636"/>
      <c r="AB292" s="1613">
        <v>3.0</v>
      </c>
      <c r="AC292" s="1767" t="s">
        <v>55</v>
      </c>
      <c r="AD292" s="2206" t="s">
        <v>387</v>
      </c>
      <c r="AE292" s="2199"/>
      <c r="AF292" s="2199"/>
      <c r="AG292" s="2200"/>
      <c r="AH292" s="2199"/>
    </row>
    <row r="293" ht="15.75" hidden="1" customHeight="1">
      <c r="A293" s="1031"/>
      <c r="B293" s="641"/>
      <c r="C293" s="641"/>
      <c r="D293" s="642" t="s">
        <v>8497</v>
      </c>
      <c r="E293" s="642"/>
      <c r="F293" s="642" t="s">
        <v>8491</v>
      </c>
      <c r="G293" s="642" t="s">
        <v>8496</v>
      </c>
      <c r="H293" s="2197"/>
      <c r="I293" s="2197"/>
      <c r="J293" s="2198"/>
      <c r="K293" s="2198"/>
      <c r="L293" s="1562"/>
      <c r="M293" s="636"/>
      <c r="N293" s="636"/>
      <c r="O293" s="636"/>
      <c r="P293" s="636"/>
      <c r="Q293" s="636"/>
      <c r="R293" s="636"/>
      <c r="S293" s="636"/>
      <c r="T293" s="636"/>
      <c r="U293" s="636"/>
      <c r="V293" s="636"/>
      <c r="W293" s="636"/>
      <c r="X293" s="636"/>
      <c r="Y293" s="636"/>
      <c r="Z293" s="636"/>
      <c r="AA293" s="636"/>
      <c r="AB293" s="1613">
        <v>3.0</v>
      </c>
      <c r="AC293" s="1767" t="s">
        <v>55</v>
      </c>
      <c r="AD293" s="2206" t="s">
        <v>387</v>
      </c>
      <c r="AE293" s="2199"/>
      <c r="AF293" s="2199"/>
      <c r="AG293" s="2200"/>
      <c r="AH293" s="2199"/>
    </row>
    <row r="294" ht="15.75" hidden="1" customHeight="1">
      <c r="A294" s="1031"/>
      <c r="B294" s="641"/>
      <c r="C294" s="641"/>
      <c r="D294" s="642" t="s">
        <v>3269</v>
      </c>
      <c r="E294" s="642"/>
      <c r="F294" s="642" t="s">
        <v>8491</v>
      </c>
      <c r="G294" s="642" t="s">
        <v>8496</v>
      </c>
      <c r="H294" s="2197"/>
      <c r="I294" s="2197"/>
      <c r="J294" s="2198"/>
      <c r="K294" s="2198"/>
      <c r="L294" s="1562"/>
      <c r="M294" s="636"/>
      <c r="N294" s="636"/>
      <c r="O294" s="636"/>
      <c r="P294" s="636"/>
      <c r="Q294" s="636"/>
      <c r="R294" s="636"/>
      <c r="S294" s="636"/>
      <c r="T294" s="636"/>
      <c r="U294" s="636"/>
      <c r="V294" s="636"/>
      <c r="W294" s="636"/>
      <c r="X294" s="636"/>
      <c r="Y294" s="636"/>
      <c r="Z294" s="636"/>
      <c r="AA294" s="636"/>
      <c r="AB294" s="1613">
        <v>3.0</v>
      </c>
      <c r="AC294" s="1767" t="s">
        <v>55</v>
      </c>
      <c r="AD294" s="2206" t="s">
        <v>387</v>
      </c>
      <c r="AE294" s="2199"/>
      <c r="AF294" s="2199"/>
      <c r="AG294" s="2200"/>
      <c r="AH294" s="2199"/>
    </row>
    <row r="295" ht="15.75" customHeight="1">
      <c r="A295" s="1031"/>
      <c r="B295" s="641"/>
      <c r="C295" s="641" t="s">
        <v>8433</v>
      </c>
      <c r="D295" s="641"/>
      <c r="E295" s="642"/>
      <c r="F295" s="641"/>
      <c r="G295" s="641"/>
      <c r="H295" s="2197" t="s">
        <v>94</v>
      </c>
      <c r="I295" s="2197" t="s">
        <v>94</v>
      </c>
      <c r="J295" s="2198"/>
      <c r="K295" s="2198"/>
      <c r="L295" s="1562"/>
      <c r="M295" s="636"/>
      <c r="N295" s="636"/>
      <c r="O295" s="636"/>
      <c r="P295" s="636"/>
      <c r="Q295" s="636"/>
      <c r="R295" s="636"/>
      <c r="S295" s="636"/>
      <c r="T295" s="636"/>
      <c r="U295" s="636"/>
      <c r="V295" s="636"/>
      <c r="W295" s="636"/>
      <c r="X295" s="636"/>
      <c r="Y295" s="636"/>
      <c r="Z295" s="636"/>
      <c r="AA295" s="636"/>
      <c r="AB295" s="1613" t="s">
        <v>94</v>
      </c>
      <c r="AC295" s="1767" t="s">
        <v>55</v>
      </c>
      <c r="AD295" s="2206" t="s">
        <v>387</v>
      </c>
      <c r="AE295" s="2199"/>
      <c r="AF295" s="2199"/>
      <c r="AG295" s="2200"/>
      <c r="AH295" s="2199"/>
    </row>
    <row r="296" ht="15.75" hidden="1" customHeight="1">
      <c r="A296" s="1031"/>
      <c r="B296" s="641"/>
      <c r="C296" s="641"/>
      <c r="D296" s="642" t="s">
        <v>3261</v>
      </c>
      <c r="E296" s="642"/>
      <c r="F296" s="642" t="s">
        <v>8493</v>
      </c>
      <c r="G296" s="642" t="s">
        <v>8435</v>
      </c>
      <c r="H296" s="2197"/>
      <c r="I296" s="2197"/>
      <c r="J296" s="2198"/>
      <c r="K296" s="2198"/>
      <c r="L296" s="1562"/>
      <c r="M296" s="636"/>
      <c r="N296" s="636"/>
      <c r="O296" s="636"/>
      <c r="P296" s="636"/>
      <c r="Q296" s="636"/>
      <c r="R296" s="636"/>
      <c r="S296" s="636"/>
      <c r="T296" s="636"/>
      <c r="U296" s="636"/>
      <c r="V296" s="636"/>
      <c r="W296" s="636"/>
      <c r="X296" s="636"/>
      <c r="Y296" s="636"/>
      <c r="Z296" s="636"/>
      <c r="AA296" s="636"/>
      <c r="AB296" s="1613">
        <v>3.0</v>
      </c>
      <c r="AC296" s="1767" t="s">
        <v>55</v>
      </c>
      <c r="AD296" s="2206" t="s">
        <v>387</v>
      </c>
      <c r="AE296" s="2199"/>
      <c r="AF296" s="2199"/>
      <c r="AG296" s="2200"/>
      <c r="AH296" s="2199"/>
    </row>
    <row r="297" ht="15.75" hidden="1" customHeight="1">
      <c r="A297" s="1031"/>
      <c r="B297" s="641"/>
      <c r="C297" s="641"/>
      <c r="D297" s="642" t="s">
        <v>3265</v>
      </c>
      <c r="E297" s="642"/>
      <c r="F297" s="642" t="s">
        <v>8493</v>
      </c>
      <c r="G297" s="642" t="s">
        <v>8435</v>
      </c>
      <c r="H297" s="2197"/>
      <c r="I297" s="2197"/>
      <c r="J297" s="2198"/>
      <c r="K297" s="2198"/>
      <c r="L297" s="1562"/>
      <c r="M297" s="636"/>
      <c r="N297" s="636"/>
      <c r="O297" s="636"/>
      <c r="P297" s="636"/>
      <c r="Q297" s="636"/>
      <c r="R297" s="636"/>
      <c r="S297" s="636"/>
      <c r="T297" s="636"/>
      <c r="U297" s="636"/>
      <c r="V297" s="636"/>
      <c r="W297" s="636"/>
      <c r="X297" s="636"/>
      <c r="Y297" s="636"/>
      <c r="Z297" s="636"/>
      <c r="AA297" s="636"/>
      <c r="AB297" s="1613">
        <v>3.0</v>
      </c>
      <c r="AC297" s="1767" t="s">
        <v>55</v>
      </c>
      <c r="AD297" s="2206" t="s">
        <v>387</v>
      </c>
      <c r="AE297" s="2199"/>
      <c r="AF297" s="2199"/>
      <c r="AG297" s="2200"/>
      <c r="AH297" s="2199"/>
    </row>
    <row r="298" ht="15.75" hidden="1" customHeight="1">
      <c r="A298" s="1031"/>
      <c r="B298" s="641"/>
      <c r="C298" s="641"/>
      <c r="D298" s="642" t="s">
        <v>8497</v>
      </c>
      <c r="E298" s="642"/>
      <c r="F298" s="642" t="s">
        <v>8493</v>
      </c>
      <c r="G298" s="642" t="s">
        <v>8435</v>
      </c>
      <c r="H298" s="2197"/>
      <c r="I298" s="2197"/>
      <c r="J298" s="2198"/>
      <c r="K298" s="2198"/>
      <c r="L298" s="1562"/>
      <c r="M298" s="636"/>
      <c r="N298" s="636"/>
      <c r="O298" s="636"/>
      <c r="P298" s="636"/>
      <c r="Q298" s="636"/>
      <c r="R298" s="636"/>
      <c r="S298" s="636"/>
      <c r="T298" s="636"/>
      <c r="U298" s="636"/>
      <c r="V298" s="636"/>
      <c r="W298" s="636"/>
      <c r="X298" s="636"/>
      <c r="Y298" s="636"/>
      <c r="Z298" s="636"/>
      <c r="AA298" s="636"/>
      <c r="AB298" s="1613">
        <v>3.0</v>
      </c>
      <c r="AC298" s="1767" t="s">
        <v>55</v>
      </c>
      <c r="AD298" s="2206" t="s">
        <v>387</v>
      </c>
      <c r="AE298" s="2199"/>
      <c r="AF298" s="2199"/>
      <c r="AG298" s="2200"/>
      <c r="AH298" s="2199"/>
    </row>
    <row r="299" ht="15.75" hidden="1" customHeight="1">
      <c r="A299" s="1031"/>
      <c r="B299" s="641"/>
      <c r="C299" s="641"/>
      <c r="D299" s="642" t="s">
        <v>3269</v>
      </c>
      <c r="E299" s="642"/>
      <c r="F299" s="642" t="s">
        <v>8493</v>
      </c>
      <c r="G299" s="642" t="s">
        <v>8435</v>
      </c>
      <c r="H299" s="2197"/>
      <c r="I299" s="2197"/>
      <c r="J299" s="2198"/>
      <c r="K299" s="2198"/>
      <c r="L299" s="1562"/>
      <c r="M299" s="636"/>
      <c r="N299" s="636"/>
      <c r="O299" s="636"/>
      <c r="P299" s="636"/>
      <c r="Q299" s="636"/>
      <c r="R299" s="636"/>
      <c r="S299" s="636"/>
      <c r="T299" s="636"/>
      <c r="U299" s="636"/>
      <c r="V299" s="636"/>
      <c r="W299" s="636"/>
      <c r="X299" s="636"/>
      <c r="Y299" s="636"/>
      <c r="Z299" s="636"/>
      <c r="AA299" s="636"/>
      <c r="AB299" s="1613">
        <v>3.0</v>
      </c>
      <c r="AC299" s="1767" t="s">
        <v>55</v>
      </c>
      <c r="AD299" s="2206" t="s">
        <v>387</v>
      </c>
      <c r="AE299" s="2199"/>
      <c r="AF299" s="2199"/>
      <c r="AG299" s="2200"/>
      <c r="AH299" s="2199"/>
    </row>
    <row r="300" ht="15.75" customHeight="1">
      <c r="A300" s="2188" t="s">
        <v>8498</v>
      </c>
      <c r="B300" s="2188"/>
      <c r="C300" s="2189"/>
      <c r="D300" s="2188"/>
      <c r="E300" s="694"/>
      <c r="F300" s="2190"/>
      <c r="G300" s="2188"/>
      <c r="H300" s="2223"/>
      <c r="I300" s="2223"/>
      <c r="J300" s="2224"/>
      <c r="K300" s="2224"/>
      <c r="L300" s="2189"/>
      <c r="M300" s="2189"/>
      <c r="N300" s="2189"/>
      <c r="O300" s="2189"/>
      <c r="P300" s="2189"/>
      <c r="Q300" s="2189"/>
      <c r="R300" s="2189"/>
      <c r="S300" s="2189"/>
      <c r="T300" s="2189"/>
      <c r="U300" s="2189"/>
      <c r="V300" s="2189"/>
      <c r="W300" s="2189"/>
      <c r="X300" s="2189"/>
      <c r="Y300" s="2189"/>
      <c r="Z300" s="2189"/>
      <c r="AA300" s="2189"/>
      <c r="AB300" s="2192"/>
      <c r="AC300" s="2193" t="s">
        <v>55</v>
      </c>
      <c r="AD300" s="2194" t="s">
        <v>387</v>
      </c>
      <c r="AE300" s="2225"/>
      <c r="AF300" s="2225"/>
      <c r="AG300" s="2226"/>
      <c r="AH300" s="2225"/>
    </row>
    <row r="301" ht="15.75" customHeight="1">
      <c r="A301" s="621" t="s">
        <v>8499</v>
      </c>
      <c r="B301" s="621"/>
      <c r="C301" s="621"/>
      <c r="D301" s="636"/>
      <c r="E301" s="633"/>
      <c r="F301" s="642" t="s">
        <v>8500</v>
      </c>
      <c r="G301" s="621"/>
      <c r="H301" s="2197" t="s">
        <v>94</v>
      </c>
      <c r="I301" s="2197" t="s">
        <v>94</v>
      </c>
      <c r="J301" s="2198"/>
      <c r="K301" s="2198"/>
      <c r="L301" s="1562"/>
      <c r="M301" s="636"/>
      <c r="N301" s="636"/>
      <c r="O301" s="636"/>
      <c r="P301" s="636"/>
      <c r="Q301" s="636"/>
      <c r="R301" s="636"/>
      <c r="S301" s="636"/>
      <c r="T301" s="636"/>
      <c r="U301" s="636"/>
      <c r="V301" s="636"/>
      <c r="W301" s="636"/>
      <c r="X301" s="636"/>
      <c r="Y301" s="636"/>
      <c r="Z301" s="636"/>
      <c r="AA301" s="636"/>
      <c r="AB301" s="1613" t="s">
        <v>94</v>
      </c>
      <c r="AC301" s="1767" t="s">
        <v>55</v>
      </c>
      <c r="AD301" s="2206" t="s">
        <v>387</v>
      </c>
      <c r="AE301" s="2199"/>
      <c r="AF301" s="2199"/>
      <c r="AG301" s="2200"/>
      <c r="AH301" s="2199"/>
    </row>
    <row r="302" ht="15.75" hidden="1" customHeight="1">
      <c r="A302" s="621"/>
      <c r="B302" s="1125" t="s">
        <v>8347</v>
      </c>
      <c r="C302" s="1125"/>
      <c r="D302" s="1562"/>
      <c r="E302" s="1004"/>
      <c r="F302" s="994" t="s">
        <v>8348</v>
      </c>
      <c r="G302" s="1013" t="s">
        <v>8501</v>
      </c>
      <c r="H302" s="2197"/>
      <c r="I302" s="2197"/>
      <c r="J302" s="2198"/>
      <c r="K302" s="2198"/>
      <c r="L302" s="1562"/>
      <c r="M302" s="636"/>
      <c r="N302" s="636"/>
      <c r="O302" s="636"/>
      <c r="P302" s="636"/>
      <c r="Q302" s="636"/>
      <c r="R302" s="636"/>
      <c r="S302" s="636"/>
      <c r="T302" s="636"/>
      <c r="U302" s="636"/>
      <c r="V302" s="636"/>
      <c r="W302" s="636"/>
      <c r="X302" s="636"/>
      <c r="Y302" s="636"/>
      <c r="Z302" s="636"/>
      <c r="AA302" s="636"/>
      <c r="AB302" s="1613">
        <v>3.0</v>
      </c>
      <c r="AC302" s="1767" t="s">
        <v>55</v>
      </c>
      <c r="AD302" s="2206" t="s">
        <v>387</v>
      </c>
      <c r="AE302" s="2199"/>
      <c r="AF302" s="2199"/>
      <c r="AG302" s="2200"/>
      <c r="AH302" s="2199"/>
    </row>
    <row r="303" ht="15.75" customHeight="1">
      <c r="A303" s="621"/>
      <c r="B303" s="1124" t="s">
        <v>3068</v>
      </c>
      <c r="C303" s="1125"/>
      <c r="D303" s="1562"/>
      <c r="E303" s="1004"/>
      <c r="F303" s="1126"/>
      <c r="G303" s="1125"/>
      <c r="H303" s="2197" t="s">
        <v>94</v>
      </c>
      <c r="I303" s="2197" t="s">
        <v>94</v>
      </c>
      <c r="J303" s="2198"/>
      <c r="K303" s="2198"/>
      <c r="L303" s="1562"/>
      <c r="M303" s="636"/>
      <c r="N303" s="636"/>
      <c r="O303" s="636"/>
      <c r="P303" s="636"/>
      <c r="Q303" s="636"/>
      <c r="R303" s="636"/>
      <c r="S303" s="636"/>
      <c r="T303" s="636"/>
      <c r="U303" s="636"/>
      <c r="V303" s="636"/>
      <c r="W303" s="636"/>
      <c r="X303" s="636"/>
      <c r="Y303" s="636"/>
      <c r="Z303" s="636"/>
      <c r="AA303" s="636"/>
      <c r="AB303" s="1613" t="s">
        <v>94</v>
      </c>
      <c r="AC303" s="1767" t="s">
        <v>55</v>
      </c>
      <c r="AD303" s="2207" t="s">
        <v>437</v>
      </c>
      <c r="AE303" s="2199"/>
      <c r="AF303" s="840"/>
      <c r="AG303" s="2200"/>
      <c r="AH303" s="2199"/>
    </row>
    <row r="304" ht="15.75" customHeight="1">
      <c r="A304" s="621"/>
      <c r="B304" s="1125"/>
      <c r="C304" s="1125"/>
      <c r="D304" s="1562"/>
      <c r="E304" s="1004"/>
      <c r="F304" s="995" t="s">
        <v>8502</v>
      </c>
      <c r="G304" s="1013" t="s">
        <v>8503</v>
      </c>
      <c r="H304" s="2197"/>
      <c r="I304" s="2228"/>
      <c r="J304" s="2198"/>
      <c r="K304" s="2198"/>
      <c r="L304" s="1562"/>
      <c r="M304" s="636"/>
      <c r="N304" s="636"/>
      <c r="O304" s="636"/>
      <c r="P304" s="636"/>
      <c r="Q304" s="636"/>
      <c r="R304" s="636"/>
      <c r="S304" s="636"/>
      <c r="T304" s="636"/>
      <c r="U304" s="636"/>
      <c r="V304" s="636"/>
      <c r="W304" s="636"/>
      <c r="X304" s="636"/>
      <c r="Y304" s="636"/>
      <c r="Z304" s="636"/>
      <c r="AA304" s="636"/>
      <c r="AB304" s="1613">
        <v>1.0</v>
      </c>
      <c r="AC304" s="1767" t="s">
        <v>55</v>
      </c>
      <c r="AD304" s="2207" t="s">
        <v>437</v>
      </c>
      <c r="AE304" s="840"/>
      <c r="AF304" s="2201" t="s">
        <v>8231</v>
      </c>
      <c r="AG304" s="2201"/>
      <c r="AH304" s="2199"/>
    </row>
    <row r="305" ht="15.75" customHeight="1">
      <c r="A305" s="621"/>
      <c r="B305" s="621" t="s">
        <v>8504</v>
      </c>
      <c r="C305" s="621"/>
      <c r="D305" s="636"/>
      <c r="E305" s="633"/>
      <c r="F305" s="642" t="s">
        <v>8505</v>
      </c>
      <c r="G305" s="621"/>
      <c r="H305" s="2197" t="s">
        <v>94</v>
      </c>
      <c r="I305" s="2197" t="s">
        <v>94</v>
      </c>
      <c r="J305" s="2198"/>
      <c r="K305" s="2198"/>
      <c r="L305" s="1562"/>
      <c r="M305" s="636"/>
      <c r="N305" s="636"/>
      <c r="O305" s="636"/>
      <c r="P305" s="636"/>
      <c r="Q305" s="636"/>
      <c r="R305" s="636"/>
      <c r="S305" s="636"/>
      <c r="T305" s="636"/>
      <c r="U305" s="636"/>
      <c r="V305" s="636"/>
      <c r="W305" s="636"/>
      <c r="X305" s="636"/>
      <c r="Y305" s="636"/>
      <c r="Z305" s="636"/>
      <c r="AA305" s="636"/>
      <c r="AB305" s="1613" t="s">
        <v>94</v>
      </c>
      <c r="AC305" s="1767" t="s">
        <v>55</v>
      </c>
      <c r="AD305" s="2206" t="s">
        <v>387</v>
      </c>
      <c r="AE305" s="2199"/>
      <c r="AF305" s="2199"/>
      <c r="AG305" s="2200"/>
      <c r="AH305" s="2199"/>
    </row>
    <row r="306" ht="15.75" customHeight="1">
      <c r="A306" s="621"/>
      <c r="B306" s="621"/>
      <c r="C306" s="621" t="s">
        <v>8506</v>
      </c>
      <c r="D306" s="636"/>
      <c r="E306" s="633" t="s">
        <v>8507</v>
      </c>
      <c r="F306" s="642" t="s">
        <v>8508</v>
      </c>
      <c r="G306" s="643" t="s">
        <v>8509</v>
      </c>
      <c r="H306" s="2197"/>
      <c r="I306" s="2228"/>
      <c r="J306" s="2198"/>
      <c r="K306" s="2198"/>
      <c r="L306" s="1562"/>
      <c r="M306" s="636"/>
      <c r="N306" s="636"/>
      <c r="O306" s="636"/>
      <c r="P306" s="636"/>
      <c r="Q306" s="636"/>
      <c r="R306" s="636"/>
      <c r="S306" s="636"/>
      <c r="T306" s="636"/>
      <c r="U306" s="636"/>
      <c r="V306" s="636"/>
      <c r="W306" s="636"/>
      <c r="X306" s="636"/>
      <c r="Y306" s="636"/>
      <c r="Z306" s="636"/>
      <c r="AA306" s="636"/>
      <c r="AB306" s="1613">
        <v>1.0</v>
      </c>
      <c r="AC306" s="1767" t="s">
        <v>55</v>
      </c>
      <c r="AD306" s="2206" t="s">
        <v>387</v>
      </c>
      <c r="AE306" s="2211"/>
      <c r="AF306" s="840" t="s">
        <v>8510</v>
      </c>
      <c r="AG306" s="2201"/>
      <c r="AH306" s="2199"/>
    </row>
    <row r="307" ht="15.75" customHeight="1">
      <c r="A307" s="621"/>
      <c r="B307" s="621"/>
      <c r="C307" s="621" t="s">
        <v>8511</v>
      </c>
      <c r="D307" s="636"/>
      <c r="E307" s="634" t="s">
        <v>8512</v>
      </c>
      <c r="F307" s="642" t="s">
        <v>8508</v>
      </c>
      <c r="G307" s="643" t="s">
        <v>8513</v>
      </c>
      <c r="H307" s="2210"/>
      <c r="I307" s="2228"/>
      <c r="J307" s="2198"/>
      <c r="K307" s="2198"/>
      <c r="L307" s="1562"/>
      <c r="M307" s="636"/>
      <c r="N307" s="636"/>
      <c r="O307" s="636"/>
      <c r="P307" s="636"/>
      <c r="Q307" s="636"/>
      <c r="R307" s="636"/>
      <c r="S307" s="636"/>
      <c r="T307" s="636"/>
      <c r="U307" s="636"/>
      <c r="V307" s="636"/>
      <c r="W307" s="636"/>
      <c r="X307" s="636"/>
      <c r="Y307" s="636"/>
      <c r="Z307" s="636"/>
      <c r="AA307" s="636"/>
      <c r="AB307" s="1613">
        <v>1.0</v>
      </c>
      <c r="AC307" s="1767" t="s">
        <v>55</v>
      </c>
      <c r="AD307" s="2207" t="s">
        <v>437</v>
      </c>
      <c r="AE307" s="2211"/>
      <c r="AF307" s="840" t="s">
        <v>8514</v>
      </c>
      <c r="AG307" s="2201"/>
      <c r="AH307" s="2199"/>
    </row>
    <row r="308" ht="15.75" hidden="1" customHeight="1">
      <c r="A308" s="621"/>
      <c r="B308" s="621"/>
      <c r="C308" s="621" t="s">
        <v>8515</v>
      </c>
      <c r="D308" s="636"/>
      <c r="E308" s="633" t="s">
        <v>8516</v>
      </c>
      <c r="F308" s="642" t="s">
        <v>8517</v>
      </c>
      <c r="G308" s="623" t="s">
        <v>8518</v>
      </c>
      <c r="H308" s="2197"/>
      <c r="I308" s="2197"/>
      <c r="J308" s="2198"/>
      <c r="K308" s="2198"/>
      <c r="L308" s="1562"/>
      <c r="M308" s="636"/>
      <c r="N308" s="636"/>
      <c r="O308" s="636"/>
      <c r="P308" s="636"/>
      <c r="Q308" s="636"/>
      <c r="R308" s="636"/>
      <c r="S308" s="636"/>
      <c r="T308" s="636"/>
      <c r="U308" s="636"/>
      <c r="V308" s="636"/>
      <c r="W308" s="636"/>
      <c r="X308" s="636"/>
      <c r="Y308" s="636"/>
      <c r="Z308" s="636"/>
      <c r="AA308" s="636"/>
      <c r="AB308" s="1613">
        <v>3.0</v>
      </c>
      <c r="AC308" s="1767" t="s">
        <v>55</v>
      </c>
      <c r="AD308" s="2206" t="s">
        <v>387</v>
      </c>
      <c r="AE308" s="2199"/>
      <c r="AF308" s="2199"/>
      <c r="AG308" s="2200"/>
      <c r="AH308" s="2199"/>
    </row>
    <row r="309" ht="15.75" customHeight="1">
      <c r="A309" s="621"/>
      <c r="B309" s="621" t="s">
        <v>8519</v>
      </c>
      <c r="C309" s="621"/>
      <c r="D309" s="636"/>
      <c r="E309" s="633"/>
      <c r="F309" s="642" t="s">
        <v>8520</v>
      </c>
      <c r="G309" s="621"/>
      <c r="H309" s="2197" t="s">
        <v>94</v>
      </c>
      <c r="I309" s="2197" t="s">
        <v>94</v>
      </c>
      <c r="J309" s="2198"/>
      <c r="K309" s="2198"/>
      <c r="L309" s="1562"/>
      <c r="M309" s="636"/>
      <c r="N309" s="636"/>
      <c r="O309" s="636"/>
      <c r="P309" s="636"/>
      <c r="Q309" s="636"/>
      <c r="R309" s="636"/>
      <c r="S309" s="636"/>
      <c r="T309" s="636"/>
      <c r="U309" s="636"/>
      <c r="V309" s="636"/>
      <c r="W309" s="636"/>
      <c r="X309" s="636"/>
      <c r="Y309" s="636"/>
      <c r="Z309" s="636"/>
      <c r="AA309" s="636"/>
      <c r="AB309" s="1613" t="s">
        <v>94</v>
      </c>
      <c r="AC309" s="1767" t="s">
        <v>55</v>
      </c>
      <c r="AD309" s="2206" t="s">
        <v>387</v>
      </c>
      <c r="AE309" s="2199"/>
      <c r="AF309" s="2199"/>
      <c r="AG309" s="2200"/>
      <c r="AH309" s="2199"/>
    </row>
    <row r="310" ht="15.75" customHeight="1">
      <c r="A310" s="621"/>
      <c r="B310" s="621"/>
      <c r="C310" s="621" t="s">
        <v>8280</v>
      </c>
      <c r="D310" s="636"/>
      <c r="E310" s="633"/>
      <c r="F310" s="642" t="s">
        <v>8521</v>
      </c>
      <c r="G310" s="623" t="s">
        <v>8282</v>
      </c>
      <c r="H310" s="2210"/>
      <c r="I310" s="2228"/>
      <c r="J310" s="2198"/>
      <c r="K310" s="2198"/>
      <c r="L310" s="1562"/>
      <c r="M310" s="636"/>
      <c r="N310" s="636"/>
      <c r="O310" s="636"/>
      <c r="P310" s="636"/>
      <c r="Q310" s="636"/>
      <c r="R310" s="636"/>
      <c r="S310" s="636"/>
      <c r="T310" s="636"/>
      <c r="U310" s="636"/>
      <c r="V310" s="636"/>
      <c r="W310" s="636"/>
      <c r="X310" s="636"/>
      <c r="Y310" s="636"/>
      <c r="Z310" s="636"/>
      <c r="AA310" s="636"/>
      <c r="AB310" s="1613">
        <v>1.0</v>
      </c>
      <c r="AC310" s="1767" t="s">
        <v>55</v>
      </c>
      <c r="AD310" s="2206" t="s">
        <v>387</v>
      </c>
      <c r="AE310" s="2199"/>
      <c r="AF310" s="2199"/>
      <c r="AG310" s="2200"/>
      <c r="AH310" s="2199"/>
    </row>
    <row r="311" ht="15.75" customHeight="1">
      <c r="A311" s="621"/>
      <c r="B311" s="621"/>
      <c r="C311" s="621" t="s">
        <v>8283</v>
      </c>
      <c r="D311" s="636"/>
      <c r="E311" s="633"/>
      <c r="F311" s="642" t="s">
        <v>8522</v>
      </c>
      <c r="G311" s="623" t="s">
        <v>8285</v>
      </c>
      <c r="H311" s="2210"/>
      <c r="I311" s="2228"/>
      <c r="J311" s="2198"/>
      <c r="K311" s="2198"/>
      <c r="L311" s="1562"/>
      <c r="M311" s="636"/>
      <c r="N311" s="636"/>
      <c r="O311" s="636"/>
      <c r="P311" s="636"/>
      <c r="Q311" s="636"/>
      <c r="R311" s="636"/>
      <c r="S311" s="636"/>
      <c r="T311" s="636"/>
      <c r="U311" s="636"/>
      <c r="V311" s="636"/>
      <c r="W311" s="636"/>
      <c r="X311" s="636"/>
      <c r="Y311" s="636"/>
      <c r="Z311" s="636"/>
      <c r="AA311" s="636"/>
      <c r="AB311" s="1613">
        <v>1.0</v>
      </c>
      <c r="AC311" s="1767" t="s">
        <v>55</v>
      </c>
      <c r="AD311" s="2206" t="s">
        <v>387</v>
      </c>
      <c r="AE311" s="2199"/>
      <c r="AF311" s="840"/>
      <c r="AG311" s="2200"/>
      <c r="AH311" s="2199"/>
    </row>
    <row r="312" ht="15.75" hidden="1" customHeight="1">
      <c r="A312" s="621"/>
      <c r="B312" s="621"/>
      <c r="C312" s="621" t="s">
        <v>8286</v>
      </c>
      <c r="D312" s="636"/>
      <c r="E312" s="633" t="s">
        <v>8287</v>
      </c>
      <c r="F312" s="642" t="s">
        <v>8523</v>
      </c>
      <c r="G312" s="623" t="s">
        <v>8285</v>
      </c>
      <c r="H312" s="2197"/>
      <c r="I312" s="2197"/>
      <c r="J312" s="2198"/>
      <c r="K312" s="2198"/>
      <c r="L312" s="1562"/>
      <c r="M312" s="636"/>
      <c r="N312" s="636"/>
      <c r="O312" s="636"/>
      <c r="P312" s="636"/>
      <c r="Q312" s="636"/>
      <c r="R312" s="636"/>
      <c r="S312" s="636"/>
      <c r="T312" s="636"/>
      <c r="U312" s="636"/>
      <c r="V312" s="636"/>
      <c r="W312" s="636"/>
      <c r="X312" s="636"/>
      <c r="Y312" s="636"/>
      <c r="Z312" s="636"/>
      <c r="AA312" s="636"/>
      <c r="AB312" s="1613">
        <v>3.0</v>
      </c>
      <c r="AC312" s="1767" t="s">
        <v>55</v>
      </c>
      <c r="AD312" s="2206" t="s">
        <v>387</v>
      </c>
      <c r="AE312" s="2199"/>
      <c r="AF312" s="2199"/>
      <c r="AG312" s="2200"/>
      <c r="AH312" s="2199"/>
    </row>
    <row r="313" ht="15.75" hidden="1" customHeight="1">
      <c r="A313" s="621"/>
      <c r="B313" s="621"/>
      <c r="C313" s="621" t="s">
        <v>8290</v>
      </c>
      <c r="D313" s="636"/>
      <c r="E313" s="633"/>
      <c r="F313" s="642" t="s">
        <v>8524</v>
      </c>
      <c r="G313" s="623" t="s">
        <v>8292</v>
      </c>
      <c r="H313" s="2197"/>
      <c r="I313" s="2197"/>
      <c r="J313" s="2198"/>
      <c r="K313" s="2198"/>
      <c r="L313" s="1562"/>
      <c r="M313" s="636"/>
      <c r="N313" s="636"/>
      <c r="O313" s="636"/>
      <c r="P313" s="636"/>
      <c r="Q313" s="636"/>
      <c r="R313" s="636"/>
      <c r="S313" s="636"/>
      <c r="T313" s="636"/>
      <c r="U313" s="636"/>
      <c r="V313" s="636"/>
      <c r="W313" s="636"/>
      <c r="X313" s="636"/>
      <c r="Y313" s="636"/>
      <c r="Z313" s="636"/>
      <c r="AA313" s="636"/>
      <c r="AB313" s="1613">
        <v>3.0</v>
      </c>
      <c r="AC313" s="1767" t="s">
        <v>55</v>
      </c>
      <c r="AD313" s="2206" t="s">
        <v>387</v>
      </c>
      <c r="AE313" s="2199"/>
      <c r="AF313" s="2199"/>
      <c r="AG313" s="2200"/>
      <c r="AH313" s="2199"/>
    </row>
    <row r="314" ht="15.75" hidden="1" customHeight="1">
      <c r="A314" s="621"/>
      <c r="B314" s="621"/>
      <c r="C314" s="621" t="s">
        <v>8294</v>
      </c>
      <c r="D314" s="636"/>
      <c r="E314" s="633"/>
      <c r="F314" s="642" t="s">
        <v>8525</v>
      </c>
      <c r="G314" s="623" t="s">
        <v>8292</v>
      </c>
      <c r="H314" s="2197"/>
      <c r="I314" s="2197"/>
      <c r="J314" s="2198"/>
      <c r="K314" s="2198"/>
      <c r="L314" s="1562"/>
      <c r="M314" s="636"/>
      <c r="N314" s="636"/>
      <c r="O314" s="636"/>
      <c r="P314" s="636"/>
      <c r="Q314" s="636"/>
      <c r="R314" s="636"/>
      <c r="S314" s="636"/>
      <c r="T314" s="636"/>
      <c r="U314" s="636"/>
      <c r="V314" s="636"/>
      <c r="W314" s="636"/>
      <c r="X314" s="636"/>
      <c r="Y314" s="636"/>
      <c r="Z314" s="636"/>
      <c r="AA314" s="636"/>
      <c r="AB314" s="1613">
        <v>3.0</v>
      </c>
      <c r="AC314" s="1767" t="s">
        <v>55</v>
      </c>
      <c r="AD314" s="2206" t="s">
        <v>387</v>
      </c>
      <c r="AE314" s="2199"/>
      <c r="AF314" s="2199"/>
      <c r="AG314" s="2200"/>
      <c r="AH314" s="2199"/>
    </row>
    <row r="315" ht="15.75" customHeight="1">
      <c r="A315" s="621"/>
      <c r="B315" s="621" t="s">
        <v>8526</v>
      </c>
      <c r="C315" s="621"/>
      <c r="D315" s="636"/>
      <c r="E315" s="633"/>
      <c r="F315" s="640" t="s">
        <v>8527</v>
      </c>
      <c r="G315" s="621"/>
      <c r="H315" s="2197" t="s">
        <v>94</v>
      </c>
      <c r="I315" s="2197" t="s">
        <v>94</v>
      </c>
      <c r="J315" s="2198"/>
      <c r="K315" s="2198"/>
      <c r="L315" s="1562"/>
      <c r="M315" s="636"/>
      <c r="N315" s="636"/>
      <c r="O315" s="636"/>
      <c r="P315" s="636"/>
      <c r="Q315" s="636"/>
      <c r="R315" s="636"/>
      <c r="S315" s="636"/>
      <c r="T315" s="636"/>
      <c r="U315" s="636"/>
      <c r="V315" s="636"/>
      <c r="W315" s="636"/>
      <c r="X315" s="636"/>
      <c r="Y315" s="636"/>
      <c r="Z315" s="636"/>
      <c r="AA315" s="636"/>
      <c r="AB315" s="1613" t="s">
        <v>94</v>
      </c>
      <c r="AC315" s="1767" t="s">
        <v>55</v>
      </c>
      <c r="AD315" s="2206" t="s">
        <v>387</v>
      </c>
      <c r="AE315" s="2199"/>
      <c r="AF315" s="2199"/>
      <c r="AG315" s="2201"/>
      <c r="AH315" s="2199"/>
    </row>
    <row r="316" ht="15.75" hidden="1" customHeight="1">
      <c r="A316" s="621"/>
      <c r="B316" s="621"/>
      <c r="C316" s="621" t="s">
        <v>8528</v>
      </c>
      <c r="D316" s="636"/>
      <c r="E316" s="633" t="s">
        <v>8529</v>
      </c>
      <c r="F316" s="642" t="s">
        <v>8530</v>
      </c>
      <c r="G316" s="623" t="s">
        <v>8531</v>
      </c>
      <c r="H316" s="2197"/>
      <c r="I316" s="2197"/>
      <c r="J316" s="2198"/>
      <c r="K316" s="2198"/>
      <c r="L316" s="1562"/>
      <c r="M316" s="636"/>
      <c r="N316" s="636"/>
      <c r="O316" s="636"/>
      <c r="P316" s="636"/>
      <c r="Q316" s="636"/>
      <c r="R316" s="636"/>
      <c r="S316" s="636"/>
      <c r="T316" s="636"/>
      <c r="U316" s="636"/>
      <c r="V316" s="636"/>
      <c r="W316" s="636"/>
      <c r="X316" s="636"/>
      <c r="Y316" s="636"/>
      <c r="Z316" s="636"/>
      <c r="AA316" s="636"/>
      <c r="AB316" s="1613">
        <v>3.0</v>
      </c>
      <c r="AC316" s="1767" t="s">
        <v>55</v>
      </c>
      <c r="AD316" s="2206" t="s">
        <v>387</v>
      </c>
      <c r="AE316" s="2199"/>
      <c r="AF316" s="2199"/>
      <c r="AG316" s="2200"/>
      <c r="AH316" s="2199"/>
    </row>
    <row r="317" ht="15.75" hidden="1" customHeight="1">
      <c r="A317" s="621"/>
      <c r="B317" s="621"/>
      <c r="C317" s="621" t="s">
        <v>8532</v>
      </c>
      <c r="D317" s="636"/>
      <c r="E317" s="633" t="s">
        <v>8533</v>
      </c>
      <c r="F317" s="642" t="s">
        <v>8530</v>
      </c>
      <c r="G317" s="623" t="s">
        <v>8534</v>
      </c>
      <c r="H317" s="2197"/>
      <c r="I317" s="2197"/>
      <c r="J317" s="2198"/>
      <c r="K317" s="2198"/>
      <c r="L317" s="1562"/>
      <c r="M317" s="636"/>
      <c r="N317" s="636"/>
      <c r="O317" s="636"/>
      <c r="P317" s="636"/>
      <c r="Q317" s="636"/>
      <c r="R317" s="636"/>
      <c r="S317" s="636"/>
      <c r="T317" s="636"/>
      <c r="U317" s="636"/>
      <c r="V317" s="636"/>
      <c r="W317" s="636"/>
      <c r="X317" s="636"/>
      <c r="Y317" s="636"/>
      <c r="Z317" s="636"/>
      <c r="AA317" s="636"/>
      <c r="AB317" s="1613">
        <v>3.0</v>
      </c>
      <c r="AC317" s="1767" t="s">
        <v>55</v>
      </c>
      <c r="AD317" s="2206" t="s">
        <v>387</v>
      </c>
      <c r="AE317" s="2199"/>
      <c r="AF317" s="2199"/>
      <c r="AG317" s="2200"/>
      <c r="AH317" s="2199"/>
    </row>
    <row r="318" ht="15.75" customHeight="1">
      <c r="A318" s="621" t="s">
        <v>8535</v>
      </c>
      <c r="B318" s="621"/>
      <c r="C318" s="621"/>
      <c r="D318" s="636"/>
      <c r="E318" s="633"/>
      <c r="F318" s="642" t="s">
        <v>8536</v>
      </c>
      <c r="G318" s="623" t="s">
        <v>8537</v>
      </c>
      <c r="H318" s="2197" t="s">
        <v>94</v>
      </c>
      <c r="I318" s="2197" t="s">
        <v>94</v>
      </c>
      <c r="J318" s="2198"/>
      <c r="K318" s="2198"/>
      <c r="L318" s="1562"/>
      <c r="M318" s="636"/>
      <c r="N318" s="636"/>
      <c r="O318" s="636"/>
      <c r="P318" s="636"/>
      <c r="Q318" s="636"/>
      <c r="R318" s="636"/>
      <c r="S318" s="636"/>
      <c r="T318" s="636"/>
      <c r="U318" s="636"/>
      <c r="V318" s="636"/>
      <c r="W318" s="636"/>
      <c r="X318" s="636"/>
      <c r="Y318" s="636"/>
      <c r="Z318" s="636"/>
      <c r="AA318" s="636"/>
      <c r="AB318" s="1613" t="s">
        <v>94</v>
      </c>
      <c r="AC318" s="1767" t="s">
        <v>55</v>
      </c>
      <c r="AD318" s="2206" t="s">
        <v>387</v>
      </c>
      <c r="AE318" s="2199"/>
      <c r="AF318" s="2199"/>
      <c r="AG318" s="2200"/>
      <c r="AH318" s="2199"/>
    </row>
    <row r="319" ht="15.75" customHeight="1">
      <c r="A319" s="621"/>
      <c r="B319" s="621" t="s">
        <v>8504</v>
      </c>
      <c r="C319" s="621"/>
      <c r="D319" s="636"/>
      <c r="E319" s="633"/>
      <c r="F319" s="642" t="s">
        <v>8538</v>
      </c>
      <c r="G319" s="621"/>
      <c r="H319" s="2197" t="s">
        <v>94</v>
      </c>
      <c r="I319" s="2197" t="s">
        <v>94</v>
      </c>
      <c r="J319" s="2198"/>
      <c r="K319" s="2198"/>
      <c r="L319" s="1562"/>
      <c r="M319" s="636"/>
      <c r="N319" s="636"/>
      <c r="O319" s="636"/>
      <c r="P319" s="636"/>
      <c r="Q319" s="636"/>
      <c r="R319" s="636"/>
      <c r="S319" s="636"/>
      <c r="T319" s="636"/>
      <c r="U319" s="636"/>
      <c r="V319" s="636"/>
      <c r="W319" s="636"/>
      <c r="X319" s="636"/>
      <c r="Y319" s="636"/>
      <c r="Z319" s="636"/>
      <c r="AA319" s="636"/>
      <c r="AB319" s="1613" t="s">
        <v>94</v>
      </c>
      <c r="AC319" s="1767" t="s">
        <v>55</v>
      </c>
      <c r="AD319" s="2206" t="s">
        <v>387</v>
      </c>
      <c r="AE319" s="2199"/>
      <c r="AF319" s="2199"/>
      <c r="AG319" s="2200"/>
      <c r="AH319" s="2199"/>
    </row>
    <row r="320" ht="15.75" customHeight="1">
      <c r="A320" s="1031"/>
      <c r="B320" s="641"/>
      <c r="C320" s="641" t="s">
        <v>8506</v>
      </c>
      <c r="D320" s="641"/>
      <c r="E320" s="642" t="s">
        <v>8539</v>
      </c>
      <c r="F320" s="642" t="s">
        <v>8508</v>
      </c>
      <c r="G320" s="642" t="s">
        <v>8540</v>
      </c>
      <c r="H320" s="2210"/>
      <c r="I320" s="2228"/>
      <c r="J320" s="2198"/>
      <c r="K320" s="2198"/>
      <c r="L320" s="1562"/>
      <c r="M320" s="636"/>
      <c r="N320" s="636"/>
      <c r="O320" s="636"/>
      <c r="P320" s="636"/>
      <c r="Q320" s="636"/>
      <c r="R320" s="636"/>
      <c r="S320" s="636"/>
      <c r="T320" s="636"/>
      <c r="U320" s="636"/>
      <c r="V320" s="636"/>
      <c r="W320" s="636"/>
      <c r="X320" s="636"/>
      <c r="Y320" s="636"/>
      <c r="Z320" s="636"/>
      <c r="AA320" s="636"/>
      <c r="AB320" s="1613">
        <v>1.0</v>
      </c>
      <c r="AC320" s="1767" t="s">
        <v>55</v>
      </c>
      <c r="AD320" s="2206" t="s">
        <v>387</v>
      </c>
      <c r="AE320" s="2211"/>
      <c r="AF320" s="2199"/>
      <c r="AG320" s="2200"/>
      <c r="AH320" s="2199"/>
    </row>
    <row r="321" ht="15.75" hidden="1" customHeight="1">
      <c r="A321" s="1031"/>
      <c r="B321" s="641"/>
      <c r="C321" s="641" t="s">
        <v>8515</v>
      </c>
      <c r="D321" s="641"/>
      <c r="E321" s="642" t="s">
        <v>8516</v>
      </c>
      <c r="F321" s="642" t="s">
        <v>8517</v>
      </c>
      <c r="G321" s="642" t="s">
        <v>8518</v>
      </c>
      <c r="H321" s="2197"/>
      <c r="I321" s="2197"/>
      <c r="J321" s="2198"/>
      <c r="K321" s="2198"/>
      <c r="L321" s="1562"/>
      <c r="M321" s="636"/>
      <c r="N321" s="636"/>
      <c r="O321" s="636"/>
      <c r="P321" s="636"/>
      <c r="Q321" s="636"/>
      <c r="R321" s="636"/>
      <c r="S321" s="636"/>
      <c r="T321" s="636"/>
      <c r="U321" s="636"/>
      <c r="V321" s="636"/>
      <c r="W321" s="636"/>
      <c r="X321" s="636"/>
      <c r="Y321" s="636"/>
      <c r="Z321" s="636"/>
      <c r="AA321" s="636"/>
      <c r="AB321" s="1613">
        <v>3.0</v>
      </c>
      <c r="AC321" s="1767" t="s">
        <v>55</v>
      </c>
      <c r="AD321" s="2206" t="s">
        <v>387</v>
      </c>
      <c r="AE321" s="2199"/>
      <c r="AF321" s="2199"/>
      <c r="AG321" s="2200"/>
      <c r="AH321" s="2199"/>
    </row>
    <row r="322" ht="15.75" customHeight="1">
      <c r="A322" s="1031"/>
      <c r="B322" s="641" t="s">
        <v>8519</v>
      </c>
      <c r="C322" s="641"/>
      <c r="D322" s="641"/>
      <c r="E322" s="642"/>
      <c r="F322" s="641"/>
      <c r="G322" s="641"/>
      <c r="H322" s="2197" t="s">
        <v>94</v>
      </c>
      <c r="I322" s="2197" t="s">
        <v>94</v>
      </c>
      <c r="J322" s="2198"/>
      <c r="K322" s="2198"/>
      <c r="L322" s="1562"/>
      <c r="M322" s="636"/>
      <c r="N322" s="636"/>
      <c r="O322" s="636"/>
      <c r="P322" s="636"/>
      <c r="Q322" s="636"/>
      <c r="R322" s="636"/>
      <c r="S322" s="636"/>
      <c r="T322" s="636"/>
      <c r="U322" s="636"/>
      <c r="V322" s="636"/>
      <c r="W322" s="636"/>
      <c r="X322" s="636"/>
      <c r="Y322" s="636"/>
      <c r="Z322" s="636"/>
      <c r="AA322" s="636"/>
      <c r="AB322" s="1613" t="s">
        <v>94</v>
      </c>
      <c r="AC322" s="1767" t="s">
        <v>55</v>
      </c>
      <c r="AD322" s="2206" t="s">
        <v>387</v>
      </c>
      <c r="AE322" s="2199"/>
      <c r="AF322" s="2199"/>
      <c r="AG322" s="2200"/>
      <c r="AH322" s="2199"/>
    </row>
    <row r="323" ht="15.75" hidden="1" customHeight="1">
      <c r="A323" s="1031"/>
      <c r="B323" s="641"/>
      <c r="C323" s="641" t="s">
        <v>8280</v>
      </c>
      <c r="D323" s="641"/>
      <c r="E323" s="642"/>
      <c r="F323" s="642" t="s">
        <v>8521</v>
      </c>
      <c r="G323" s="642" t="s">
        <v>8282</v>
      </c>
      <c r="H323" s="2197"/>
      <c r="I323" s="2197"/>
      <c r="J323" s="2198"/>
      <c r="K323" s="2198"/>
      <c r="L323" s="1562"/>
      <c r="M323" s="636"/>
      <c r="N323" s="636"/>
      <c r="O323" s="636"/>
      <c r="P323" s="636"/>
      <c r="Q323" s="636"/>
      <c r="R323" s="636"/>
      <c r="S323" s="636"/>
      <c r="T323" s="636"/>
      <c r="U323" s="636"/>
      <c r="V323" s="636"/>
      <c r="W323" s="636"/>
      <c r="X323" s="636"/>
      <c r="Y323" s="636"/>
      <c r="Z323" s="636"/>
      <c r="AA323" s="636"/>
      <c r="AB323" s="1613">
        <v>3.0</v>
      </c>
      <c r="AC323" s="1767" t="s">
        <v>55</v>
      </c>
      <c r="AD323" s="2206" t="s">
        <v>387</v>
      </c>
      <c r="AE323" s="2199"/>
      <c r="AF323" s="2199"/>
      <c r="AG323" s="2200"/>
      <c r="AH323" s="2199"/>
    </row>
    <row r="324" ht="15.75" hidden="1" customHeight="1">
      <c r="A324" s="1031"/>
      <c r="B324" s="641"/>
      <c r="C324" s="641" t="s">
        <v>8283</v>
      </c>
      <c r="D324" s="641"/>
      <c r="E324" s="642"/>
      <c r="F324" s="642" t="s">
        <v>8522</v>
      </c>
      <c r="G324" s="642" t="s">
        <v>8285</v>
      </c>
      <c r="H324" s="2197"/>
      <c r="I324" s="2197"/>
      <c r="J324" s="2198"/>
      <c r="K324" s="2198"/>
      <c r="L324" s="1562"/>
      <c r="M324" s="636"/>
      <c r="N324" s="636"/>
      <c r="O324" s="636"/>
      <c r="P324" s="636"/>
      <c r="Q324" s="636"/>
      <c r="R324" s="636"/>
      <c r="S324" s="636"/>
      <c r="T324" s="636"/>
      <c r="U324" s="636"/>
      <c r="V324" s="636"/>
      <c r="W324" s="636"/>
      <c r="X324" s="636"/>
      <c r="Y324" s="636"/>
      <c r="Z324" s="636"/>
      <c r="AA324" s="636"/>
      <c r="AB324" s="1613">
        <v>3.0</v>
      </c>
      <c r="AC324" s="1767" t="s">
        <v>55</v>
      </c>
      <c r="AD324" s="2206" t="s">
        <v>387</v>
      </c>
      <c r="AE324" s="2199"/>
      <c r="AF324" s="2199"/>
      <c r="AG324" s="2200"/>
      <c r="AH324" s="2199"/>
    </row>
    <row r="325" ht="15.75" hidden="1" customHeight="1">
      <c r="A325" s="1031"/>
      <c r="B325" s="641"/>
      <c r="C325" s="641" t="s">
        <v>8286</v>
      </c>
      <c r="D325" s="641"/>
      <c r="E325" s="642" t="s">
        <v>8287</v>
      </c>
      <c r="F325" s="642" t="s">
        <v>8523</v>
      </c>
      <c r="G325" s="642" t="s">
        <v>8285</v>
      </c>
      <c r="H325" s="2197"/>
      <c r="I325" s="2197"/>
      <c r="J325" s="2198"/>
      <c r="K325" s="2198"/>
      <c r="L325" s="1562"/>
      <c r="M325" s="636"/>
      <c r="N325" s="636"/>
      <c r="O325" s="636"/>
      <c r="P325" s="636"/>
      <c r="Q325" s="636"/>
      <c r="R325" s="636"/>
      <c r="S325" s="636"/>
      <c r="T325" s="636"/>
      <c r="U325" s="636"/>
      <c r="V325" s="636"/>
      <c r="W325" s="636"/>
      <c r="X325" s="636"/>
      <c r="Y325" s="636"/>
      <c r="Z325" s="636"/>
      <c r="AA325" s="636"/>
      <c r="AB325" s="1613">
        <v>3.0</v>
      </c>
      <c r="AC325" s="1767" t="s">
        <v>55</v>
      </c>
      <c r="AD325" s="2206" t="s">
        <v>387</v>
      </c>
      <c r="AE325" s="2199"/>
      <c r="AF325" s="2199"/>
      <c r="AG325" s="2200"/>
      <c r="AH325" s="2199"/>
    </row>
    <row r="326" ht="15.75" hidden="1" customHeight="1">
      <c r="A326" s="1031"/>
      <c r="B326" s="641"/>
      <c r="C326" s="641" t="s">
        <v>8290</v>
      </c>
      <c r="D326" s="641"/>
      <c r="E326" s="642"/>
      <c r="F326" s="642" t="s">
        <v>8524</v>
      </c>
      <c r="G326" s="642" t="s">
        <v>8292</v>
      </c>
      <c r="H326" s="2197"/>
      <c r="I326" s="2197"/>
      <c r="J326" s="2198"/>
      <c r="K326" s="2198"/>
      <c r="L326" s="1562"/>
      <c r="M326" s="636"/>
      <c r="N326" s="636"/>
      <c r="O326" s="636"/>
      <c r="P326" s="636"/>
      <c r="Q326" s="636"/>
      <c r="R326" s="636"/>
      <c r="S326" s="636"/>
      <c r="T326" s="636"/>
      <c r="U326" s="636"/>
      <c r="V326" s="636"/>
      <c r="W326" s="636"/>
      <c r="X326" s="636"/>
      <c r="Y326" s="636"/>
      <c r="Z326" s="636"/>
      <c r="AA326" s="636"/>
      <c r="AB326" s="1613">
        <v>3.0</v>
      </c>
      <c r="AC326" s="1767" t="s">
        <v>55</v>
      </c>
      <c r="AD326" s="2206" t="s">
        <v>387</v>
      </c>
      <c r="AE326" s="2199"/>
      <c r="AF326" s="2199"/>
      <c r="AG326" s="2200"/>
      <c r="AH326" s="2199"/>
    </row>
    <row r="327" ht="15.75" hidden="1" customHeight="1">
      <c r="A327" s="1031"/>
      <c r="B327" s="641"/>
      <c r="C327" s="641" t="s">
        <v>8294</v>
      </c>
      <c r="D327" s="641"/>
      <c r="E327" s="642"/>
      <c r="F327" s="642" t="s">
        <v>8525</v>
      </c>
      <c r="G327" s="642" t="s">
        <v>8292</v>
      </c>
      <c r="H327" s="2197"/>
      <c r="I327" s="2197"/>
      <c r="J327" s="2198"/>
      <c r="K327" s="2198"/>
      <c r="L327" s="1562"/>
      <c r="M327" s="636"/>
      <c r="N327" s="636"/>
      <c r="O327" s="636"/>
      <c r="P327" s="636"/>
      <c r="Q327" s="636"/>
      <c r="R327" s="636"/>
      <c r="S327" s="636"/>
      <c r="T327" s="636"/>
      <c r="U327" s="636"/>
      <c r="V327" s="636"/>
      <c r="W327" s="636"/>
      <c r="X327" s="636"/>
      <c r="Y327" s="636"/>
      <c r="Z327" s="636"/>
      <c r="AA327" s="636"/>
      <c r="AB327" s="1613">
        <v>3.0</v>
      </c>
      <c r="AC327" s="1767" t="s">
        <v>55</v>
      </c>
      <c r="AD327" s="2206" t="s">
        <v>387</v>
      </c>
      <c r="AE327" s="2199"/>
      <c r="AF327" s="2199"/>
      <c r="AG327" s="2200"/>
      <c r="AH327" s="2199"/>
    </row>
    <row r="328" ht="15.75" customHeight="1">
      <c r="A328" s="1031" t="s">
        <v>426</v>
      </c>
      <c r="B328" s="641"/>
      <c r="C328" s="641"/>
      <c r="D328" s="641"/>
      <c r="E328" s="642"/>
      <c r="F328" s="641"/>
      <c r="G328" s="641"/>
      <c r="H328" s="2197" t="s">
        <v>94</v>
      </c>
      <c r="I328" s="2197" t="s">
        <v>94</v>
      </c>
      <c r="J328" s="2198"/>
      <c r="K328" s="2198"/>
      <c r="L328" s="1562"/>
      <c r="M328" s="636"/>
      <c r="N328" s="636"/>
      <c r="O328" s="636"/>
      <c r="P328" s="636"/>
      <c r="Q328" s="636"/>
      <c r="R328" s="636"/>
      <c r="S328" s="636"/>
      <c r="T328" s="636"/>
      <c r="U328" s="636"/>
      <c r="V328" s="636"/>
      <c r="W328" s="636"/>
      <c r="X328" s="636"/>
      <c r="Y328" s="636"/>
      <c r="Z328" s="636"/>
      <c r="AA328" s="636"/>
      <c r="AB328" s="1613" t="s">
        <v>94</v>
      </c>
      <c r="AC328" s="1767" t="s">
        <v>55</v>
      </c>
      <c r="AD328" s="2206" t="s">
        <v>387</v>
      </c>
      <c r="AE328" s="2199"/>
      <c r="AF328" s="2199"/>
      <c r="AG328" s="2200"/>
      <c r="AH328" s="2199"/>
    </row>
    <row r="329" ht="15.75" customHeight="1">
      <c r="A329" s="1031"/>
      <c r="B329" s="641" t="s">
        <v>8541</v>
      </c>
      <c r="C329" s="641"/>
      <c r="D329" s="641"/>
      <c r="E329" s="642"/>
      <c r="F329" s="641"/>
      <c r="G329" s="641"/>
      <c r="H329" s="2197" t="s">
        <v>94</v>
      </c>
      <c r="I329" s="2197" t="s">
        <v>94</v>
      </c>
      <c r="J329" s="2198"/>
      <c r="K329" s="2198"/>
      <c r="L329" s="1562"/>
      <c r="M329" s="636"/>
      <c r="N329" s="636"/>
      <c r="O329" s="636"/>
      <c r="P329" s="636"/>
      <c r="Q329" s="636"/>
      <c r="R329" s="636"/>
      <c r="S329" s="636"/>
      <c r="T329" s="636"/>
      <c r="U329" s="636"/>
      <c r="V329" s="636"/>
      <c r="W329" s="636"/>
      <c r="X329" s="636"/>
      <c r="Y329" s="636"/>
      <c r="Z329" s="636"/>
      <c r="AA329" s="636"/>
      <c r="AB329" s="1613" t="s">
        <v>94</v>
      </c>
      <c r="AC329" s="1767" t="s">
        <v>55</v>
      </c>
      <c r="AD329" s="2206" t="s">
        <v>387</v>
      </c>
      <c r="AE329" s="2199"/>
      <c r="AF329" s="2199"/>
      <c r="AG329" s="2200"/>
      <c r="AH329" s="2199"/>
    </row>
    <row r="330" ht="15.75" hidden="1" customHeight="1">
      <c r="A330" s="1031"/>
      <c r="B330" s="641"/>
      <c r="C330" s="641" t="s">
        <v>8542</v>
      </c>
      <c r="D330" s="641"/>
      <c r="E330" s="642"/>
      <c r="F330" s="642" t="s">
        <v>8543</v>
      </c>
      <c r="G330" s="642" t="s">
        <v>8544</v>
      </c>
      <c r="H330" s="2197"/>
      <c r="I330" s="2197"/>
      <c r="J330" s="2198"/>
      <c r="K330" s="2198"/>
      <c r="L330" s="1562"/>
      <c r="M330" s="636"/>
      <c r="N330" s="636"/>
      <c r="O330" s="636"/>
      <c r="P330" s="636"/>
      <c r="Q330" s="636"/>
      <c r="R330" s="636"/>
      <c r="S330" s="636"/>
      <c r="T330" s="636"/>
      <c r="U330" s="636"/>
      <c r="V330" s="636"/>
      <c r="W330" s="636"/>
      <c r="X330" s="636"/>
      <c r="Y330" s="636"/>
      <c r="Z330" s="636"/>
      <c r="AA330" s="636"/>
      <c r="AB330" s="1613">
        <v>3.0</v>
      </c>
      <c r="AC330" s="1767" t="s">
        <v>55</v>
      </c>
      <c r="AD330" s="2206" t="s">
        <v>387</v>
      </c>
      <c r="AE330" s="2199"/>
      <c r="AF330" s="2199"/>
      <c r="AG330" s="2200"/>
      <c r="AH330" s="2199"/>
    </row>
    <row r="331" ht="15.75" hidden="1" customHeight="1">
      <c r="A331" s="1031"/>
      <c r="B331" s="641"/>
      <c r="C331" s="641" t="s">
        <v>8545</v>
      </c>
      <c r="D331" s="641"/>
      <c r="E331" s="642"/>
      <c r="F331" s="642" t="s">
        <v>8543</v>
      </c>
      <c r="G331" s="642" t="s">
        <v>8546</v>
      </c>
      <c r="H331" s="2197"/>
      <c r="I331" s="2197"/>
      <c r="J331" s="2198"/>
      <c r="K331" s="2198"/>
      <c r="L331" s="1562"/>
      <c r="M331" s="636"/>
      <c r="N331" s="636"/>
      <c r="O331" s="636"/>
      <c r="P331" s="636"/>
      <c r="Q331" s="636"/>
      <c r="R331" s="636"/>
      <c r="S331" s="636"/>
      <c r="T331" s="636"/>
      <c r="U331" s="636"/>
      <c r="V331" s="636"/>
      <c r="W331" s="636"/>
      <c r="X331" s="636"/>
      <c r="Y331" s="636"/>
      <c r="Z331" s="636"/>
      <c r="AA331" s="636"/>
      <c r="AB331" s="1613">
        <v>3.0</v>
      </c>
      <c r="AC331" s="1767" t="s">
        <v>55</v>
      </c>
      <c r="AD331" s="2206" t="s">
        <v>387</v>
      </c>
      <c r="AE331" s="2199"/>
      <c r="AF331" s="2199"/>
      <c r="AG331" s="2200"/>
      <c r="AH331" s="2199"/>
    </row>
    <row r="332" ht="15.75" customHeight="1">
      <c r="A332" s="2188" t="s">
        <v>8547</v>
      </c>
      <c r="B332" s="2188"/>
      <c r="C332" s="2189"/>
      <c r="D332" s="2188"/>
      <c r="E332" s="694"/>
      <c r="F332" s="2190"/>
      <c r="G332" s="2188"/>
      <c r="H332" s="2223"/>
      <c r="I332" s="2223"/>
      <c r="J332" s="2224"/>
      <c r="K332" s="2224"/>
      <c r="L332" s="2189"/>
      <c r="M332" s="2189"/>
      <c r="N332" s="2189"/>
      <c r="O332" s="2189"/>
      <c r="P332" s="2189"/>
      <c r="Q332" s="2189"/>
      <c r="R332" s="2189"/>
      <c r="S332" s="2189"/>
      <c r="T332" s="2189"/>
      <c r="U332" s="2189"/>
      <c r="V332" s="2189"/>
      <c r="W332" s="2189"/>
      <c r="X332" s="2189"/>
      <c r="Y332" s="2189"/>
      <c r="Z332" s="2189"/>
      <c r="AA332" s="2189"/>
      <c r="AB332" s="2192"/>
      <c r="AC332" s="2193" t="s">
        <v>55</v>
      </c>
      <c r="AD332" s="2194" t="s">
        <v>387</v>
      </c>
      <c r="AE332" s="2225"/>
      <c r="AF332" s="2225"/>
      <c r="AG332" s="2226"/>
      <c r="AH332" s="2225"/>
    </row>
    <row r="333" ht="15.75" customHeight="1">
      <c r="A333" s="1031" t="s">
        <v>8548</v>
      </c>
      <c r="B333" s="641"/>
      <c r="C333" s="641"/>
      <c r="D333" s="641"/>
      <c r="E333" s="642"/>
      <c r="F333" s="642" t="s">
        <v>8549</v>
      </c>
      <c r="G333" s="641"/>
      <c r="H333" s="2197" t="s">
        <v>94</v>
      </c>
      <c r="I333" s="2197" t="s">
        <v>94</v>
      </c>
      <c r="J333" s="2198"/>
      <c r="K333" s="2198"/>
      <c r="L333" s="1562"/>
      <c r="M333" s="636"/>
      <c r="N333" s="636"/>
      <c r="O333" s="636"/>
      <c r="P333" s="636"/>
      <c r="Q333" s="636"/>
      <c r="R333" s="636"/>
      <c r="S333" s="636"/>
      <c r="T333" s="636"/>
      <c r="U333" s="636"/>
      <c r="V333" s="636"/>
      <c r="W333" s="636"/>
      <c r="X333" s="636"/>
      <c r="Y333" s="636"/>
      <c r="Z333" s="636"/>
      <c r="AA333" s="636"/>
      <c r="AB333" s="1613" t="s">
        <v>94</v>
      </c>
      <c r="AC333" s="1767" t="s">
        <v>55</v>
      </c>
      <c r="AD333" s="2206" t="s">
        <v>387</v>
      </c>
      <c r="AE333" s="2199"/>
      <c r="AF333" s="2199"/>
      <c r="AG333" s="2200"/>
      <c r="AH333" s="2199"/>
    </row>
    <row r="334" ht="15.75" customHeight="1">
      <c r="A334" s="1031"/>
      <c r="B334" s="641" t="s">
        <v>8550</v>
      </c>
      <c r="C334" s="641"/>
      <c r="D334" s="641"/>
      <c r="E334" s="642"/>
      <c r="F334" s="641"/>
      <c r="G334" s="641"/>
      <c r="H334" s="2197" t="s">
        <v>94</v>
      </c>
      <c r="I334" s="2197" t="s">
        <v>94</v>
      </c>
      <c r="J334" s="2198"/>
      <c r="K334" s="2198"/>
      <c r="L334" s="1562"/>
      <c r="M334" s="636"/>
      <c r="N334" s="636"/>
      <c r="O334" s="636"/>
      <c r="P334" s="636"/>
      <c r="Q334" s="636"/>
      <c r="R334" s="636"/>
      <c r="S334" s="636"/>
      <c r="T334" s="636"/>
      <c r="U334" s="636"/>
      <c r="V334" s="636"/>
      <c r="W334" s="636"/>
      <c r="X334" s="636"/>
      <c r="Y334" s="636"/>
      <c r="Z334" s="636"/>
      <c r="AA334" s="636"/>
      <c r="AB334" s="1613" t="s">
        <v>94</v>
      </c>
      <c r="AC334" s="1767" t="s">
        <v>55</v>
      </c>
      <c r="AD334" s="2206" t="s">
        <v>387</v>
      </c>
      <c r="AE334" s="2199"/>
      <c r="AF334" s="2199"/>
      <c r="AG334" s="2200"/>
      <c r="AH334" s="2199"/>
    </row>
    <row r="335" ht="15.75" customHeight="1">
      <c r="A335" s="1031"/>
      <c r="B335" s="641"/>
      <c r="C335" s="641" t="s">
        <v>8551</v>
      </c>
      <c r="D335" s="641"/>
      <c r="E335" s="642"/>
      <c r="F335" s="642" t="s">
        <v>8552</v>
      </c>
      <c r="G335" s="642" t="s">
        <v>8553</v>
      </c>
      <c r="H335" s="2210"/>
      <c r="I335" s="2210"/>
      <c r="J335" s="2198"/>
      <c r="K335" s="2198"/>
      <c r="L335" s="1562"/>
      <c r="M335" s="636"/>
      <c r="N335" s="636"/>
      <c r="O335" s="636"/>
      <c r="P335" s="636"/>
      <c r="Q335" s="636"/>
      <c r="R335" s="636"/>
      <c r="S335" s="636"/>
      <c r="T335" s="636"/>
      <c r="U335" s="636"/>
      <c r="V335" s="636"/>
      <c r="W335" s="636"/>
      <c r="X335" s="636"/>
      <c r="Y335" s="636"/>
      <c r="Z335" s="636"/>
      <c r="AA335" s="636"/>
      <c r="AB335" s="1613">
        <v>1.0</v>
      </c>
      <c r="AC335" s="1767" t="s">
        <v>55</v>
      </c>
      <c r="AD335" s="2206" t="s">
        <v>387</v>
      </c>
      <c r="AE335" s="2199"/>
      <c r="AF335" s="2199"/>
      <c r="AG335" s="2200"/>
      <c r="AH335" s="2199"/>
    </row>
    <row r="336" ht="15.75" customHeight="1">
      <c r="A336" s="1031"/>
      <c r="B336" s="641"/>
      <c r="C336" s="641" t="s">
        <v>8554</v>
      </c>
      <c r="D336" s="641"/>
      <c r="E336" s="642"/>
      <c r="F336" s="642" t="s">
        <v>8552</v>
      </c>
      <c r="G336" s="642" t="s">
        <v>8555</v>
      </c>
      <c r="H336" s="2210"/>
      <c r="I336" s="2210"/>
      <c r="J336" s="2198"/>
      <c r="K336" s="2198"/>
      <c r="L336" s="1562"/>
      <c r="M336" s="636"/>
      <c r="N336" s="636"/>
      <c r="O336" s="636"/>
      <c r="P336" s="636"/>
      <c r="Q336" s="636"/>
      <c r="R336" s="636"/>
      <c r="S336" s="636"/>
      <c r="T336" s="636"/>
      <c r="U336" s="636"/>
      <c r="V336" s="636"/>
      <c r="W336" s="636"/>
      <c r="X336" s="636"/>
      <c r="Y336" s="636"/>
      <c r="Z336" s="636"/>
      <c r="AA336" s="636"/>
      <c r="AB336" s="1613">
        <v>1.0</v>
      </c>
      <c r="AC336" s="1767" t="s">
        <v>55</v>
      </c>
      <c r="AD336" s="2206" t="s">
        <v>387</v>
      </c>
      <c r="AE336" s="2199"/>
      <c r="AF336" s="2199"/>
      <c r="AG336" s="2200"/>
      <c r="AH336" s="2199"/>
    </row>
    <row r="337" ht="15.75" customHeight="1">
      <c r="A337" s="1031"/>
      <c r="B337" s="641" t="s">
        <v>8504</v>
      </c>
      <c r="C337" s="641"/>
      <c r="D337" s="641"/>
      <c r="E337" s="642"/>
      <c r="F337" s="642" t="s">
        <v>8538</v>
      </c>
      <c r="G337" s="641"/>
      <c r="H337" s="2197" t="s">
        <v>94</v>
      </c>
      <c r="I337" s="2197" t="s">
        <v>94</v>
      </c>
      <c r="J337" s="2198"/>
      <c r="K337" s="2198"/>
      <c r="L337" s="1562"/>
      <c r="M337" s="636"/>
      <c r="N337" s="636"/>
      <c r="O337" s="636"/>
      <c r="P337" s="636"/>
      <c r="Q337" s="636"/>
      <c r="R337" s="636"/>
      <c r="S337" s="636"/>
      <c r="T337" s="636"/>
      <c r="U337" s="636"/>
      <c r="V337" s="636"/>
      <c r="W337" s="636"/>
      <c r="X337" s="636"/>
      <c r="Y337" s="636"/>
      <c r="Z337" s="636"/>
      <c r="AA337" s="636"/>
      <c r="AB337" s="1613" t="s">
        <v>94</v>
      </c>
      <c r="AC337" s="1767" t="s">
        <v>55</v>
      </c>
      <c r="AD337" s="2206" t="s">
        <v>387</v>
      </c>
      <c r="AE337" s="2199"/>
      <c r="AF337" s="2199"/>
      <c r="AG337" s="2200"/>
      <c r="AH337" s="2199"/>
    </row>
    <row r="338" ht="15.75" customHeight="1">
      <c r="A338" s="1031"/>
      <c r="B338" s="641"/>
      <c r="C338" s="641" t="s">
        <v>8506</v>
      </c>
      <c r="D338" s="641"/>
      <c r="E338" s="642" t="s">
        <v>8556</v>
      </c>
      <c r="F338" s="642" t="s">
        <v>8508</v>
      </c>
      <c r="G338" s="642" t="s">
        <v>8557</v>
      </c>
      <c r="H338" s="2210"/>
      <c r="I338" s="2210"/>
      <c r="J338" s="2198"/>
      <c r="K338" s="2198"/>
      <c r="L338" s="1562"/>
      <c r="M338" s="636"/>
      <c r="N338" s="636"/>
      <c r="O338" s="636"/>
      <c r="P338" s="636"/>
      <c r="Q338" s="636"/>
      <c r="R338" s="636"/>
      <c r="S338" s="636"/>
      <c r="T338" s="636"/>
      <c r="U338" s="636"/>
      <c r="V338" s="636"/>
      <c r="W338" s="636"/>
      <c r="X338" s="636"/>
      <c r="Y338" s="636"/>
      <c r="Z338" s="636"/>
      <c r="AA338" s="636"/>
      <c r="AB338" s="1613">
        <v>1.0</v>
      </c>
      <c r="AC338" s="1767" t="s">
        <v>55</v>
      </c>
      <c r="AD338" s="2206" t="s">
        <v>387</v>
      </c>
      <c r="AE338" s="2211"/>
      <c r="AF338" s="2199"/>
      <c r="AG338" s="2200"/>
      <c r="AH338" s="2199"/>
    </row>
    <row r="339" ht="15.75" hidden="1" customHeight="1">
      <c r="A339" s="1031"/>
      <c r="B339" s="641"/>
      <c r="C339" s="641" t="s">
        <v>8511</v>
      </c>
      <c r="D339" s="641"/>
      <c r="E339" s="642" t="s">
        <v>8558</v>
      </c>
      <c r="F339" s="642" t="s">
        <v>8508</v>
      </c>
      <c r="G339" s="642" t="s">
        <v>8559</v>
      </c>
      <c r="H339" s="2197"/>
      <c r="I339" s="2197"/>
      <c r="J339" s="2198"/>
      <c r="K339" s="2198"/>
      <c r="L339" s="1562"/>
      <c r="M339" s="636"/>
      <c r="N339" s="636"/>
      <c r="O339" s="636"/>
      <c r="P339" s="636"/>
      <c r="Q339" s="636"/>
      <c r="R339" s="636"/>
      <c r="S339" s="636"/>
      <c r="T339" s="636"/>
      <c r="U339" s="636"/>
      <c r="V339" s="636"/>
      <c r="W339" s="636"/>
      <c r="X339" s="636"/>
      <c r="Y339" s="636"/>
      <c r="Z339" s="636"/>
      <c r="AA339" s="636"/>
      <c r="AB339" s="1613">
        <v>3.0</v>
      </c>
      <c r="AC339" s="1767" t="s">
        <v>55</v>
      </c>
      <c r="AD339" s="2206" t="s">
        <v>387</v>
      </c>
      <c r="AE339" s="2199"/>
      <c r="AF339" s="2199"/>
      <c r="AG339" s="2200"/>
      <c r="AH339" s="2199"/>
    </row>
    <row r="340" ht="15.75" hidden="1" customHeight="1">
      <c r="A340" s="1031"/>
      <c r="B340" s="641"/>
      <c r="C340" s="641" t="s">
        <v>8515</v>
      </c>
      <c r="D340" s="641"/>
      <c r="E340" s="642" t="s">
        <v>8516</v>
      </c>
      <c r="F340" s="642" t="s">
        <v>8517</v>
      </c>
      <c r="G340" s="642" t="s">
        <v>8518</v>
      </c>
      <c r="H340" s="2197"/>
      <c r="I340" s="2197"/>
      <c r="J340" s="2198"/>
      <c r="K340" s="2198"/>
      <c r="L340" s="1562"/>
      <c r="M340" s="636"/>
      <c r="N340" s="636"/>
      <c r="O340" s="636"/>
      <c r="P340" s="636"/>
      <c r="Q340" s="636"/>
      <c r="R340" s="636"/>
      <c r="S340" s="636"/>
      <c r="T340" s="636"/>
      <c r="U340" s="636"/>
      <c r="V340" s="636"/>
      <c r="W340" s="636"/>
      <c r="X340" s="636"/>
      <c r="Y340" s="636"/>
      <c r="Z340" s="636"/>
      <c r="AA340" s="636"/>
      <c r="AB340" s="1613">
        <v>3.0</v>
      </c>
      <c r="AC340" s="1767" t="s">
        <v>55</v>
      </c>
      <c r="AD340" s="2206" t="s">
        <v>387</v>
      </c>
      <c r="AE340" s="2199"/>
      <c r="AF340" s="2199"/>
      <c r="AG340" s="2200"/>
      <c r="AH340" s="2199"/>
    </row>
    <row r="341" ht="15.75" customHeight="1">
      <c r="A341" s="1031"/>
      <c r="B341" s="641" t="s">
        <v>8519</v>
      </c>
      <c r="C341" s="641"/>
      <c r="D341" s="641"/>
      <c r="E341" s="642"/>
      <c r="F341" s="641"/>
      <c r="G341" s="641"/>
      <c r="H341" s="2197" t="s">
        <v>94</v>
      </c>
      <c r="I341" s="2197" t="s">
        <v>94</v>
      </c>
      <c r="J341" s="2198"/>
      <c r="K341" s="2198"/>
      <c r="L341" s="1562"/>
      <c r="M341" s="636"/>
      <c r="N341" s="636"/>
      <c r="O341" s="636"/>
      <c r="P341" s="636"/>
      <c r="Q341" s="636"/>
      <c r="R341" s="636"/>
      <c r="S341" s="636"/>
      <c r="T341" s="636"/>
      <c r="U341" s="636"/>
      <c r="V341" s="636"/>
      <c r="W341" s="636"/>
      <c r="X341" s="636"/>
      <c r="Y341" s="636"/>
      <c r="Z341" s="636"/>
      <c r="AA341" s="636"/>
      <c r="AB341" s="1613" t="s">
        <v>94</v>
      </c>
      <c r="AC341" s="1767" t="s">
        <v>55</v>
      </c>
      <c r="AD341" s="2206" t="s">
        <v>387</v>
      </c>
      <c r="AE341" s="2199"/>
      <c r="AF341" s="2199"/>
      <c r="AG341" s="2200"/>
      <c r="AH341" s="2199"/>
    </row>
    <row r="342" ht="15.75" customHeight="1">
      <c r="A342" s="1031"/>
      <c r="B342" s="641"/>
      <c r="C342" s="641" t="s">
        <v>8280</v>
      </c>
      <c r="D342" s="641"/>
      <c r="E342" s="642"/>
      <c r="F342" s="642" t="s">
        <v>8560</v>
      </c>
      <c r="G342" s="642" t="s">
        <v>8282</v>
      </c>
      <c r="H342" s="2210"/>
      <c r="I342" s="2210"/>
      <c r="J342" s="2198"/>
      <c r="K342" s="2198"/>
      <c r="L342" s="1562"/>
      <c r="M342" s="636"/>
      <c r="N342" s="636"/>
      <c r="O342" s="636"/>
      <c r="P342" s="636"/>
      <c r="Q342" s="636"/>
      <c r="R342" s="636"/>
      <c r="S342" s="636"/>
      <c r="T342" s="636"/>
      <c r="U342" s="636"/>
      <c r="V342" s="636"/>
      <c r="W342" s="636"/>
      <c r="X342" s="636"/>
      <c r="Y342" s="636"/>
      <c r="Z342" s="636"/>
      <c r="AA342" s="636"/>
      <c r="AB342" s="1613">
        <v>1.0</v>
      </c>
      <c r="AC342" s="1767" t="s">
        <v>55</v>
      </c>
      <c r="AD342" s="2206" t="s">
        <v>387</v>
      </c>
      <c r="AE342" s="2199"/>
      <c r="AF342" s="2199"/>
      <c r="AG342" s="2200"/>
      <c r="AH342" s="2199"/>
    </row>
    <row r="343" ht="15.75" customHeight="1">
      <c r="A343" s="1031"/>
      <c r="B343" s="641"/>
      <c r="C343" s="641" t="s">
        <v>8283</v>
      </c>
      <c r="D343" s="641"/>
      <c r="E343" s="642"/>
      <c r="F343" s="642" t="s">
        <v>8561</v>
      </c>
      <c r="G343" s="642" t="s">
        <v>8285</v>
      </c>
      <c r="H343" s="2210"/>
      <c r="I343" s="2210"/>
      <c r="J343" s="2198"/>
      <c r="K343" s="2198"/>
      <c r="L343" s="1562"/>
      <c r="M343" s="636"/>
      <c r="N343" s="636"/>
      <c r="O343" s="636"/>
      <c r="P343" s="636"/>
      <c r="Q343" s="636"/>
      <c r="R343" s="636"/>
      <c r="S343" s="636"/>
      <c r="T343" s="636"/>
      <c r="U343" s="636"/>
      <c r="V343" s="636"/>
      <c r="W343" s="636"/>
      <c r="X343" s="636"/>
      <c r="Y343" s="636"/>
      <c r="Z343" s="636"/>
      <c r="AA343" s="636"/>
      <c r="AB343" s="1613">
        <v>1.0</v>
      </c>
      <c r="AC343" s="1767" t="s">
        <v>55</v>
      </c>
      <c r="AD343" s="2206" t="s">
        <v>387</v>
      </c>
      <c r="AE343" s="840"/>
      <c r="AF343" s="840" t="s">
        <v>8562</v>
      </c>
      <c r="AG343" s="2200"/>
      <c r="AH343" s="2199"/>
    </row>
    <row r="344" ht="15.75" hidden="1" customHeight="1">
      <c r="A344" s="1031"/>
      <c r="B344" s="641"/>
      <c r="C344" s="641" t="s">
        <v>8286</v>
      </c>
      <c r="D344" s="641"/>
      <c r="E344" s="642" t="s">
        <v>8287</v>
      </c>
      <c r="F344" s="642" t="s">
        <v>8563</v>
      </c>
      <c r="G344" s="642" t="s">
        <v>8285</v>
      </c>
      <c r="H344" s="2197"/>
      <c r="I344" s="2197"/>
      <c r="J344" s="2198"/>
      <c r="K344" s="2198"/>
      <c r="L344" s="1562"/>
      <c r="M344" s="636"/>
      <c r="N344" s="636"/>
      <c r="O344" s="636"/>
      <c r="P344" s="636"/>
      <c r="Q344" s="636"/>
      <c r="R344" s="636"/>
      <c r="S344" s="636"/>
      <c r="T344" s="636"/>
      <c r="U344" s="636"/>
      <c r="V344" s="636"/>
      <c r="W344" s="636"/>
      <c r="X344" s="636"/>
      <c r="Y344" s="636"/>
      <c r="Z344" s="636"/>
      <c r="AA344" s="636"/>
      <c r="AB344" s="1613">
        <v>3.0</v>
      </c>
      <c r="AC344" s="1767" t="s">
        <v>55</v>
      </c>
      <c r="AD344" s="2206" t="s">
        <v>387</v>
      </c>
      <c r="AE344" s="2199"/>
      <c r="AF344" s="2199"/>
      <c r="AG344" s="2200"/>
      <c r="AH344" s="2199"/>
    </row>
    <row r="345" ht="15.75" hidden="1" customHeight="1">
      <c r="A345" s="1031"/>
      <c r="B345" s="641"/>
      <c r="C345" s="641" t="s">
        <v>8290</v>
      </c>
      <c r="D345" s="641"/>
      <c r="E345" s="642"/>
      <c r="F345" s="642" t="s">
        <v>8564</v>
      </c>
      <c r="G345" s="642" t="s">
        <v>8292</v>
      </c>
      <c r="H345" s="2197"/>
      <c r="I345" s="2197"/>
      <c r="J345" s="2198"/>
      <c r="K345" s="2198"/>
      <c r="L345" s="1562"/>
      <c r="M345" s="636"/>
      <c r="N345" s="636"/>
      <c r="O345" s="636"/>
      <c r="P345" s="636"/>
      <c r="Q345" s="636"/>
      <c r="R345" s="636"/>
      <c r="S345" s="636"/>
      <c r="T345" s="636"/>
      <c r="U345" s="636"/>
      <c r="V345" s="636"/>
      <c r="W345" s="636"/>
      <c r="X345" s="636"/>
      <c r="Y345" s="636"/>
      <c r="Z345" s="636"/>
      <c r="AA345" s="636"/>
      <c r="AB345" s="1613">
        <v>3.0</v>
      </c>
      <c r="AC345" s="1767" t="s">
        <v>55</v>
      </c>
      <c r="AD345" s="2206" t="s">
        <v>387</v>
      </c>
      <c r="AE345" s="2199"/>
      <c r="AF345" s="2199"/>
      <c r="AG345" s="2200"/>
      <c r="AH345" s="2199"/>
    </row>
    <row r="346" ht="15.75" hidden="1" customHeight="1">
      <c r="A346" s="1031"/>
      <c r="B346" s="641"/>
      <c r="C346" s="641" t="s">
        <v>8294</v>
      </c>
      <c r="D346" s="641"/>
      <c r="E346" s="642"/>
      <c r="F346" s="642" t="s">
        <v>8565</v>
      </c>
      <c r="G346" s="642" t="s">
        <v>8292</v>
      </c>
      <c r="H346" s="2197"/>
      <c r="I346" s="2197"/>
      <c r="J346" s="2198"/>
      <c r="K346" s="2198"/>
      <c r="L346" s="1562"/>
      <c r="M346" s="636"/>
      <c r="N346" s="636"/>
      <c r="O346" s="636"/>
      <c r="P346" s="636"/>
      <c r="Q346" s="636"/>
      <c r="R346" s="636"/>
      <c r="S346" s="636"/>
      <c r="T346" s="636"/>
      <c r="U346" s="636"/>
      <c r="V346" s="636"/>
      <c r="W346" s="636"/>
      <c r="X346" s="636"/>
      <c r="Y346" s="636"/>
      <c r="Z346" s="636"/>
      <c r="AA346" s="636"/>
      <c r="AB346" s="1613">
        <v>3.0</v>
      </c>
      <c r="AC346" s="1767" t="s">
        <v>55</v>
      </c>
      <c r="AD346" s="2206" t="s">
        <v>387</v>
      </c>
      <c r="AE346" s="2199"/>
      <c r="AF346" s="2199"/>
      <c r="AG346" s="2200"/>
      <c r="AH346" s="2199"/>
    </row>
    <row r="347" ht="15.75" customHeight="1">
      <c r="A347" s="1031"/>
      <c r="B347" s="641" t="s">
        <v>3752</v>
      </c>
      <c r="C347" s="641"/>
      <c r="D347" s="641"/>
      <c r="E347" s="642"/>
      <c r="F347" s="641"/>
      <c r="G347" s="641"/>
      <c r="H347" s="2197" t="s">
        <v>94</v>
      </c>
      <c r="I347" s="2197" t="s">
        <v>94</v>
      </c>
      <c r="J347" s="2198"/>
      <c r="K347" s="2198"/>
      <c r="L347" s="1562"/>
      <c r="M347" s="636"/>
      <c r="N347" s="636"/>
      <c r="O347" s="636"/>
      <c r="P347" s="636"/>
      <c r="Q347" s="636"/>
      <c r="R347" s="636"/>
      <c r="S347" s="636"/>
      <c r="T347" s="636"/>
      <c r="U347" s="636"/>
      <c r="V347" s="636"/>
      <c r="W347" s="636"/>
      <c r="X347" s="636"/>
      <c r="Y347" s="636"/>
      <c r="Z347" s="636"/>
      <c r="AA347" s="636"/>
      <c r="AB347" s="1613" t="s">
        <v>94</v>
      </c>
      <c r="AC347" s="1767" t="s">
        <v>55</v>
      </c>
      <c r="AD347" s="2206" t="s">
        <v>387</v>
      </c>
      <c r="AE347" s="2199"/>
      <c r="AF347" s="2199"/>
      <c r="AG347" s="2200"/>
      <c r="AH347" s="2199"/>
    </row>
    <row r="348" ht="15.75" hidden="1" customHeight="1">
      <c r="A348" s="1031"/>
      <c r="B348" s="641"/>
      <c r="C348" s="641" t="s">
        <v>8475</v>
      </c>
      <c r="D348" s="642" t="s">
        <v>8566</v>
      </c>
      <c r="E348" s="642"/>
      <c r="F348" s="642" t="s">
        <v>8477</v>
      </c>
      <c r="G348" s="642" t="s">
        <v>8478</v>
      </c>
      <c r="H348" s="2197"/>
      <c r="I348" s="2197"/>
      <c r="J348" s="2198"/>
      <c r="K348" s="2198"/>
      <c r="L348" s="1562"/>
      <c r="M348" s="636"/>
      <c r="N348" s="636"/>
      <c r="O348" s="636"/>
      <c r="P348" s="636"/>
      <c r="Q348" s="636"/>
      <c r="R348" s="636"/>
      <c r="S348" s="636"/>
      <c r="T348" s="636"/>
      <c r="U348" s="636"/>
      <c r="V348" s="636"/>
      <c r="W348" s="636"/>
      <c r="X348" s="636"/>
      <c r="Y348" s="636"/>
      <c r="Z348" s="636"/>
      <c r="AA348" s="636"/>
      <c r="AB348" s="1613">
        <v>3.0</v>
      </c>
      <c r="AC348" s="1767" t="s">
        <v>55</v>
      </c>
      <c r="AD348" s="2206" t="s">
        <v>387</v>
      </c>
      <c r="AE348" s="2199"/>
      <c r="AF348" s="2199"/>
      <c r="AG348" s="2200"/>
      <c r="AH348" s="2199"/>
    </row>
    <row r="349" ht="15.75" hidden="1" customHeight="1">
      <c r="A349" s="1031"/>
      <c r="B349" s="641"/>
      <c r="C349" s="641" t="s">
        <v>8480</v>
      </c>
      <c r="D349" s="642" t="s">
        <v>8567</v>
      </c>
      <c r="E349" s="642"/>
      <c r="F349" s="642" t="s">
        <v>8482</v>
      </c>
      <c r="G349" s="642" t="s">
        <v>8568</v>
      </c>
      <c r="H349" s="2197"/>
      <c r="I349" s="2197"/>
      <c r="J349" s="2198"/>
      <c r="K349" s="2198"/>
      <c r="L349" s="1562"/>
      <c r="M349" s="636"/>
      <c r="N349" s="636"/>
      <c r="O349" s="636"/>
      <c r="P349" s="636"/>
      <c r="Q349" s="636"/>
      <c r="R349" s="636"/>
      <c r="S349" s="636"/>
      <c r="T349" s="636"/>
      <c r="U349" s="636"/>
      <c r="V349" s="636"/>
      <c r="W349" s="636"/>
      <c r="X349" s="636"/>
      <c r="Y349" s="636"/>
      <c r="Z349" s="636"/>
      <c r="AA349" s="636"/>
      <c r="AB349" s="1613">
        <v>3.0</v>
      </c>
      <c r="AC349" s="1767" t="s">
        <v>55</v>
      </c>
      <c r="AD349" s="2206" t="s">
        <v>387</v>
      </c>
      <c r="AE349" s="2199"/>
      <c r="AF349" s="2199"/>
      <c r="AG349" s="2200"/>
      <c r="AH349" s="2199"/>
    </row>
    <row r="350" ht="15.75" customHeight="1">
      <c r="A350" s="1031" t="s">
        <v>8569</v>
      </c>
      <c r="B350" s="641"/>
      <c r="C350" s="641"/>
      <c r="D350" s="641"/>
      <c r="E350" s="642"/>
      <c r="F350" s="641"/>
      <c r="G350" s="641"/>
      <c r="H350" s="2197" t="s">
        <v>94</v>
      </c>
      <c r="I350" s="2197" t="s">
        <v>94</v>
      </c>
      <c r="J350" s="2198"/>
      <c r="K350" s="2198"/>
      <c r="L350" s="1562"/>
      <c r="M350" s="636"/>
      <c r="N350" s="636"/>
      <c r="O350" s="636"/>
      <c r="P350" s="636"/>
      <c r="Q350" s="636"/>
      <c r="R350" s="636"/>
      <c r="S350" s="636"/>
      <c r="T350" s="636"/>
      <c r="U350" s="636"/>
      <c r="V350" s="636"/>
      <c r="W350" s="636"/>
      <c r="X350" s="636"/>
      <c r="Y350" s="636"/>
      <c r="Z350" s="636"/>
      <c r="AA350" s="636"/>
      <c r="AB350" s="1613" t="s">
        <v>94</v>
      </c>
      <c r="AC350" s="1767" t="s">
        <v>55</v>
      </c>
      <c r="AD350" s="2206" t="s">
        <v>387</v>
      </c>
      <c r="AE350" s="2199"/>
      <c r="AF350" s="2199"/>
      <c r="AG350" s="2200"/>
      <c r="AH350" s="2199"/>
    </row>
    <row r="351" ht="15.75" customHeight="1">
      <c r="A351" s="1031"/>
      <c r="B351" s="641" t="s">
        <v>8570</v>
      </c>
      <c r="C351" s="641"/>
      <c r="D351" s="641"/>
      <c r="E351" s="642"/>
      <c r="F351" s="642" t="s">
        <v>8571</v>
      </c>
      <c r="G351" s="641"/>
      <c r="H351" s="2197" t="s">
        <v>94</v>
      </c>
      <c r="I351" s="2197" t="s">
        <v>94</v>
      </c>
      <c r="J351" s="2198"/>
      <c r="K351" s="2198"/>
      <c r="L351" s="1562"/>
      <c r="M351" s="636"/>
      <c r="N351" s="636"/>
      <c r="O351" s="636"/>
      <c r="P351" s="636"/>
      <c r="Q351" s="636"/>
      <c r="R351" s="636"/>
      <c r="S351" s="636"/>
      <c r="T351" s="636"/>
      <c r="U351" s="636"/>
      <c r="V351" s="636"/>
      <c r="W351" s="636"/>
      <c r="X351" s="636"/>
      <c r="Y351" s="636"/>
      <c r="Z351" s="636"/>
      <c r="AA351" s="636"/>
      <c r="AB351" s="1613" t="s">
        <v>94</v>
      </c>
      <c r="AC351" s="1767" t="s">
        <v>55</v>
      </c>
      <c r="AD351" s="2206" t="s">
        <v>387</v>
      </c>
      <c r="AE351" s="2199"/>
      <c r="AF351" s="2199"/>
      <c r="AG351" s="2200"/>
      <c r="AH351" s="2199"/>
    </row>
    <row r="352" ht="15.75" customHeight="1">
      <c r="A352" s="1031"/>
      <c r="B352" s="641" t="s">
        <v>8519</v>
      </c>
      <c r="C352" s="641"/>
      <c r="D352" s="641"/>
      <c r="E352" s="642"/>
      <c r="F352" s="641"/>
      <c r="G352" s="641"/>
      <c r="H352" s="2197" t="s">
        <v>94</v>
      </c>
      <c r="I352" s="2197" t="s">
        <v>94</v>
      </c>
      <c r="J352" s="2198"/>
      <c r="K352" s="2198"/>
      <c r="L352" s="1562"/>
      <c r="M352" s="636"/>
      <c r="N352" s="636"/>
      <c r="O352" s="636"/>
      <c r="P352" s="636"/>
      <c r="Q352" s="636"/>
      <c r="R352" s="636"/>
      <c r="S352" s="636"/>
      <c r="T352" s="636"/>
      <c r="U352" s="636"/>
      <c r="V352" s="636"/>
      <c r="W352" s="636"/>
      <c r="X352" s="636"/>
      <c r="Y352" s="636"/>
      <c r="Z352" s="636"/>
      <c r="AA352" s="636"/>
      <c r="AB352" s="1613" t="s">
        <v>94</v>
      </c>
      <c r="AC352" s="1767" t="s">
        <v>55</v>
      </c>
      <c r="AD352" s="2206" t="s">
        <v>387</v>
      </c>
      <c r="AE352" s="2199"/>
      <c r="AF352" s="2199"/>
      <c r="AG352" s="2200"/>
      <c r="AH352" s="2199"/>
    </row>
    <row r="353" ht="15.75" hidden="1" customHeight="1">
      <c r="A353" s="1031"/>
      <c r="B353" s="641"/>
      <c r="C353" s="641" t="s">
        <v>8280</v>
      </c>
      <c r="D353" s="641"/>
      <c r="E353" s="642"/>
      <c r="F353" s="642" t="s">
        <v>8572</v>
      </c>
      <c r="G353" s="642" t="s">
        <v>8282</v>
      </c>
      <c r="H353" s="2197"/>
      <c r="I353" s="2197"/>
      <c r="J353" s="2198"/>
      <c r="K353" s="2198"/>
      <c r="L353" s="1562"/>
      <c r="M353" s="636"/>
      <c r="N353" s="636"/>
      <c r="O353" s="636"/>
      <c r="P353" s="636"/>
      <c r="Q353" s="636"/>
      <c r="R353" s="636"/>
      <c r="S353" s="636"/>
      <c r="T353" s="636"/>
      <c r="U353" s="636"/>
      <c r="V353" s="636"/>
      <c r="W353" s="636"/>
      <c r="X353" s="636"/>
      <c r="Y353" s="636"/>
      <c r="Z353" s="636"/>
      <c r="AA353" s="636"/>
      <c r="AB353" s="1613">
        <v>3.0</v>
      </c>
      <c r="AC353" s="1767" t="s">
        <v>55</v>
      </c>
      <c r="AD353" s="2206" t="s">
        <v>387</v>
      </c>
      <c r="AE353" s="2199"/>
      <c r="AF353" s="2199"/>
      <c r="AG353" s="2200"/>
      <c r="AH353" s="2199"/>
    </row>
    <row r="354" ht="15.75" hidden="1" customHeight="1">
      <c r="A354" s="1031"/>
      <c r="B354" s="641"/>
      <c r="C354" s="641" t="s">
        <v>8283</v>
      </c>
      <c r="D354" s="641"/>
      <c r="E354" s="642"/>
      <c r="F354" s="642" t="s">
        <v>8572</v>
      </c>
      <c r="G354" s="642" t="s">
        <v>8285</v>
      </c>
      <c r="H354" s="2197"/>
      <c r="I354" s="2197"/>
      <c r="J354" s="2198"/>
      <c r="K354" s="2198"/>
      <c r="L354" s="1562"/>
      <c r="M354" s="636"/>
      <c r="N354" s="636"/>
      <c r="O354" s="636"/>
      <c r="P354" s="636"/>
      <c r="Q354" s="636"/>
      <c r="R354" s="636"/>
      <c r="S354" s="636"/>
      <c r="T354" s="636"/>
      <c r="U354" s="636"/>
      <c r="V354" s="636"/>
      <c r="W354" s="636"/>
      <c r="X354" s="636"/>
      <c r="Y354" s="636"/>
      <c r="Z354" s="636"/>
      <c r="AA354" s="636"/>
      <c r="AB354" s="1613">
        <v>3.0</v>
      </c>
      <c r="AC354" s="1767" t="s">
        <v>55</v>
      </c>
      <c r="AD354" s="2206" t="s">
        <v>387</v>
      </c>
      <c r="AE354" s="2199"/>
      <c r="AF354" s="2199"/>
      <c r="AG354" s="2200"/>
      <c r="AH354" s="2199"/>
    </row>
    <row r="355" ht="15.75" hidden="1" customHeight="1">
      <c r="A355" s="1031"/>
      <c r="B355" s="641"/>
      <c r="C355" s="641" t="s">
        <v>8286</v>
      </c>
      <c r="D355" s="641"/>
      <c r="E355" s="642"/>
      <c r="F355" s="642" t="s">
        <v>8572</v>
      </c>
      <c r="G355" s="642" t="s">
        <v>8285</v>
      </c>
      <c r="H355" s="2197"/>
      <c r="I355" s="2197"/>
      <c r="J355" s="2198"/>
      <c r="K355" s="2198"/>
      <c r="L355" s="1562"/>
      <c r="M355" s="636"/>
      <c r="N355" s="636"/>
      <c r="O355" s="636"/>
      <c r="P355" s="636"/>
      <c r="Q355" s="636"/>
      <c r="R355" s="636"/>
      <c r="S355" s="636"/>
      <c r="T355" s="636"/>
      <c r="U355" s="636"/>
      <c r="V355" s="636"/>
      <c r="W355" s="636"/>
      <c r="X355" s="636"/>
      <c r="Y355" s="636"/>
      <c r="Z355" s="636"/>
      <c r="AA355" s="636"/>
      <c r="AB355" s="1613">
        <v>3.0</v>
      </c>
      <c r="AC355" s="1767" t="s">
        <v>55</v>
      </c>
      <c r="AD355" s="2206" t="s">
        <v>387</v>
      </c>
      <c r="AE355" s="2199"/>
      <c r="AF355" s="2199"/>
      <c r="AG355" s="2200"/>
      <c r="AH355" s="2199"/>
    </row>
    <row r="356" ht="15.75" hidden="1" customHeight="1">
      <c r="A356" s="1031"/>
      <c r="B356" s="641"/>
      <c r="C356" s="641" t="s">
        <v>8290</v>
      </c>
      <c r="D356" s="641"/>
      <c r="E356" s="642"/>
      <c r="F356" s="642" t="s">
        <v>8573</v>
      </c>
      <c r="G356" s="642" t="s">
        <v>8292</v>
      </c>
      <c r="H356" s="2197"/>
      <c r="I356" s="2197"/>
      <c r="J356" s="2198"/>
      <c r="K356" s="2198"/>
      <c r="L356" s="1562"/>
      <c r="M356" s="636"/>
      <c r="N356" s="636"/>
      <c r="O356" s="636"/>
      <c r="P356" s="636"/>
      <c r="Q356" s="636"/>
      <c r="R356" s="636"/>
      <c r="S356" s="636"/>
      <c r="T356" s="636"/>
      <c r="U356" s="636"/>
      <c r="V356" s="636"/>
      <c r="W356" s="636"/>
      <c r="X356" s="636"/>
      <c r="Y356" s="636"/>
      <c r="Z356" s="636"/>
      <c r="AA356" s="636"/>
      <c r="AB356" s="1613">
        <v>3.0</v>
      </c>
      <c r="AC356" s="1767" t="s">
        <v>55</v>
      </c>
      <c r="AD356" s="2206" t="s">
        <v>387</v>
      </c>
      <c r="AE356" s="2199"/>
      <c r="AF356" s="2199"/>
      <c r="AG356" s="2200"/>
      <c r="AH356" s="2199"/>
    </row>
    <row r="357" ht="15.75" hidden="1" customHeight="1">
      <c r="A357" s="1031"/>
      <c r="B357" s="641"/>
      <c r="C357" s="641" t="s">
        <v>8294</v>
      </c>
      <c r="D357" s="641"/>
      <c r="E357" s="642"/>
      <c r="F357" s="642" t="s">
        <v>8574</v>
      </c>
      <c r="G357" s="642" t="s">
        <v>8292</v>
      </c>
      <c r="H357" s="2197"/>
      <c r="I357" s="2197"/>
      <c r="J357" s="2198"/>
      <c r="K357" s="2198"/>
      <c r="L357" s="1562"/>
      <c r="M357" s="636"/>
      <c r="N357" s="636"/>
      <c r="O357" s="636"/>
      <c r="P357" s="636"/>
      <c r="Q357" s="636"/>
      <c r="R357" s="636"/>
      <c r="S357" s="636"/>
      <c r="T357" s="636"/>
      <c r="U357" s="636"/>
      <c r="V357" s="636"/>
      <c r="W357" s="636"/>
      <c r="X357" s="636"/>
      <c r="Y357" s="636"/>
      <c r="Z357" s="636"/>
      <c r="AA357" s="636"/>
      <c r="AB357" s="1613">
        <v>3.0</v>
      </c>
      <c r="AC357" s="1767" t="s">
        <v>55</v>
      </c>
      <c r="AD357" s="2206" t="s">
        <v>387</v>
      </c>
      <c r="AE357" s="2199"/>
      <c r="AF357" s="2199"/>
      <c r="AG357" s="2200"/>
      <c r="AH357" s="2199"/>
    </row>
    <row r="358" ht="15.75" customHeight="1">
      <c r="A358" s="1031" t="s">
        <v>8436</v>
      </c>
      <c r="B358" s="641"/>
      <c r="C358" s="641"/>
      <c r="D358" s="641"/>
      <c r="E358" s="642"/>
      <c r="F358" s="641"/>
      <c r="G358" s="641"/>
      <c r="H358" s="2197" t="s">
        <v>94</v>
      </c>
      <c r="I358" s="2197" t="s">
        <v>94</v>
      </c>
      <c r="J358" s="2198"/>
      <c r="K358" s="2198"/>
      <c r="L358" s="1562"/>
      <c r="M358" s="636"/>
      <c r="N358" s="636"/>
      <c r="O358" s="636"/>
      <c r="P358" s="636"/>
      <c r="Q358" s="636"/>
      <c r="R358" s="636"/>
      <c r="S358" s="636"/>
      <c r="T358" s="636"/>
      <c r="U358" s="636"/>
      <c r="V358" s="636"/>
      <c r="W358" s="636"/>
      <c r="X358" s="636"/>
      <c r="Y358" s="636"/>
      <c r="Z358" s="636"/>
      <c r="AA358" s="636"/>
      <c r="AB358" s="1613" t="s">
        <v>94</v>
      </c>
      <c r="AC358" s="1767" t="s">
        <v>55</v>
      </c>
      <c r="AD358" s="2206" t="s">
        <v>387</v>
      </c>
      <c r="AE358" s="2199"/>
      <c r="AF358" s="2199"/>
      <c r="AG358" s="2200"/>
      <c r="AH358" s="2199"/>
    </row>
    <row r="359" ht="15.75" customHeight="1">
      <c r="A359" s="1031"/>
      <c r="B359" s="641" t="s">
        <v>8437</v>
      </c>
      <c r="C359" s="641" t="s">
        <v>8438</v>
      </c>
      <c r="D359" s="642" t="s">
        <v>8575</v>
      </c>
      <c r="E359" s="642"/>
      <c r="F359" s="642" t="s">
        <v>8279</v>
      </c>
      <c r="G359" s="641"/>
      <c r="H359" s="2197" t="s">
        <v>94</v>
      </c>
      <c r="I359" s="2197" t="s">
        <v>94</v>
      </c>
      <c r="J359" s="2198"/>
      <c r="K359" s="2198"/>
      <c r="L359" s="1562"/>
      <c r="M359" s="636"/>
      <c r="N359" s="636"/>
      <c r="O359" s="636"/>
      <c r="P359" s="636"/>
      <c r="Q359" s="636"/>
      <c r="R359" s="636"/>
      <c r="S359" s="636"/>
      <c r="T359" s="636"/>
      <c r="U359" s="636"/>
      <c r="V359" s="636"/>
      <c r="W359" s="636"/>
      <c r="X359" s="636"/>
      <c r="Y359" s="636"/>
      <c r="Z359" s="636"/>
      <c r="AA359" s="636"/>
      <c r="AB359" s="1613" t="s">
        <v>94</v>
      </c>
      <c r="AC359" s="1767" t="s">
        <v>55</v>
      </c>
      <c r="AD359" s="2206" t="s">
        <v>387</v>
      </c>
      <c r="AE359" s="2199"/>
      <c r="AF359" s="2199"/>
      <c r="AG359" s="2200"/>
      <c r="AH359" s="2199"/>
    </row>
    <row r="360" ht="15.75" customHeight="1">
      <c r="A360" s="1031"/>
      <c r="B360" s="641" t="s">
        <v>8443</v>
      </c>
      <c r="C360" s="641" t="s">
        <v>8443</v>
      </c>
      <c r="D360" s="642" t="s">
        <v>8443</v>
      </c>
      <c r="E360" s="642"/>
      <c r="F360" s="1005" t="s">
        <v>8444</v>
      </c>
      <c r="G360" s="642" t="s">
        <v>8576</v>
      </c>
      <c r="H360" s="2210"/>
      <c r="I360" s="2210"/>
      <c r="J360" s="2198"/>
      <c r="K360" s="2198"/>
      <c r="L360" s="1562"/>
      <c r="M360" s="636"/>
      <c r="N360" s="636"/>
      <c r="O360" s="636"/>
      <c r="P360" s="636"/>
      <c r="Q360" s="636"/>
      <c r="R360" s="636"/>
      <c r="S360" s="636"/>
      <c r="T360" s="636"/>
      <c r="U360" s="636"/>
      <c r="V360" s="636"/>
      <c r="W360" s="636"/>
      <c r="X360" s="636"/>
      <c r="Y360" s="636"/>
      <c r="Z360" s="636"/>
      <c r="AA360" s="636"/>
      <c r="AB360" s="1613">
        <v>1.0</v>
      </c>
      <c r="AC360" s="1767" t="s">
        <v>55</v>
      </c>
      <c r="AD360" s="2206" t="s">
        <v>387</v>
      </c>
      <c r="AE360" s="2199"/>
      <c r="AF360" s="1883"/>
      <c r="AG360" s="2200"/>
      <c r="AH360" s="2199"/>
    </row>
    <row r="361" ht="15.75" hidden="1" customHeight="1">
      <c r="A361" s="1031"/>
      <c r="B361" s="641" t="s">
        <v>8443</v>
      </c>
      <c r="C361" s="641" t="s">
        <v>8443</v>
      </c>
      <c r="D361" s="642" t="s">
        <v>432</v>
      </c>
      <c r="E361" s="642"/>
      <c r="F361" s="222"/>
      <c r="G361" s="642" t="s">
        <v>8577</v>
      </c>
      <c r="H361" s="2229"/>
      <c r="I361" s="2229"/>
      <c r="J361" s="795"/>
      <c r="K361" s="795"/>
      <c r="L361" s="1125"/>
      <c r="M361" s="621"/>
      <c r="N361" s="621"/>
      <c r="O361" s="621"/>
      <c r="P361" s="621"/>
      <c r="Q361" s="621"/>
      <c r="R361" s="621"/>
      <c r="S361" s="621"/>
      <c r="T361" s="621"/>
      <c r="U361" s="621"/>
      <c r="V361" s="621"/>
      <c r="W361" s="621"/>
      <c r="X361" s="621"/>
      <c r="Y361" s="621"/>
      <c r="Z361" s="621"/>
      <c r="AA361" s="621"/>
      <c r="AB361" s="793">
        <v>3.0</v>
      </c>
      <c r="AC361" s="1767" t="s">
        <v>55</v>
      </c>
      <c r="AD361" s="2206" t="s">
        <v>387</v>
      </c>
      <c r="AE361" s="2146"/>
      <c r="AF361" s="2146"/>
      <c r="AG361" s="2147"/>
      <c r="AH361" s="2146"/>
    </row>
    <row r="362" ht="15.75" hidden="1" customHeight="1">
      <c r="A362" s="1031"/>
      <c r="B362" s="641" t="s">
        <v>8443</v>
      </c>
      <c r="C362" s="641" t="s">
        <v>432</v>
      </c>
      <c r="D362" s="642" t="s">
        <v>8443</v>
      </c>
      <c r="E362" s="642"/>
      <c r="F362" s="222"/>
      <c r="G362" s="642" t="s">
        <v>8578</v>
      </c>
      <c r="H362" s="1428"/>
      <c r="I362" s="2230"/>
      <c r="J362" s="1428"/>
      <c r="K362" s="1428"/>
      <c r="L362" s="1125"/>
      <c r="M362" s="621"/>
      <c r="N362" s="621"/>
      <c r="O362" s="621"/>
      <c r="P362" s="621"/>
      <c r="Q362" s="621"/>
      <c r="R362" s="621"/>
      <c r="S362" s="621"/>
      <c r="T362" s="621"/>
      <c r="U362" s="621"/>
      <c r="V362" s="621"/>
      <c r="W362" s="621"/>
      <c r="X362" s="621"/>
      <c r="Y362" s="621"/>
      <c r="Z362" s="621"/>
      <c r="AA362" s="621"/>
      <c r="AB362" s="793">
        <v>3.0</v>
      </c>
      <c r="AC362" s="1767" t="s">
        <v>55</v>
      </c>
      <c r="AD362" s="2206" t="s">
        <v>387</v>
      </c>
      <c r="AE362" s="2146"/>
      <c r="AF362" s="2231"/>
      <c r="AG362" s="2147"/>
      <c r="AH362" s="2146"/>
    </row>
    <row r="363" ht="15.75" hidden="1" customHeight="1">
      <c r="A363" s="1031"/>
      <c r="B363" s="641" t="s">
        <v>8443</v>
      </c>
      <c r="C363" s="641" t="s">
        <v>432</v>
      </c>
      <c r="D363" s="642" t="s">
        <v>432</v>
      </c>
      <c r="E363" s="642"/>
      <c r="F363" s="222"/>
      <c r="G363" s="642" t="s">
        <v>8579</v>
      </c>
      <c r="H363" s="1428"/>
      <c r="I363" s="2230"/>
      <c r="J363" s="1428"/>
      <c r="K363" s="1428"/>
      <c r="L363" s="1125"/>
      <c r="M363" s="621"/>
      <c r="N363" s="621"/>
      <c r="O363" s="621"/>
      <c r="P363" s="621"/>
      <c r="Q363" s="621"/>
      <c r="R363" s="621"/>
      <c r="S363" s="621"/>
      <c r="T363" s="621"/>
      <c r="U363" s="621"/>
      <c r="V363" s="621"/>
      <c r="W363" s="621"/>
      <c r="X363" s="621"/>
      <c r="Y363" s="621"/>
      <c r="Z363" s="621"/>
      <c r="AA363" s="621"/>
      <c r="AB363" s="793">
        <v>3.0</v>
      </c>
      <c r="AC363" s="1767" t="s">
        <v>55</v>
      </c>
      <c r="AD363" s="2206" t="s">
        <v>387</v>
      </c>
      <c r="AE363" s="2146"/>
      <c r="AF363" s="2146"/>
      <c r="AG363" s="2147"/>
      <c r="AH363" s="2146"/>
    </row>
    <row r="364" ht="15.75" hidden="1" customHeight="1">
      <c r="A364" s="1031"/>
      <c r="B364" s="641" t="s">
        <v>432</v>
      </c>
      <c r="C364" s="641" t="s">
        <v>8443</v>
      </c>
      <c r="D364" s="642" t="s">
        <v>8443</v>
      </c>
      <c r="E364" s="642"/>
      <c r="F364" s="222"/>
      <c r="G364" s="642" t="s">
        <v>8580</v>
      </c>
      <c r="H364" s="1428"/>
      <c r="I364" s="2230"/>
      <c r="J364" s="1428"/>
      <c r="K364" s="1428"/>
      <c r="L364" s="1125"/>
      <c r="M364" s="621"/>
      <c r="N364" s="621"/>
      <c r="O364" s="621"/>
      <c r="P364" s="621"/>
      <c r="Q364" s="621"/>
      <c r="R364" s="621"/>
      <c r="S364" s="621"/>
      <c r="T364" s="621"/>
      <c r="U364" s="621"/>
      <c r="V364" s="621"/>
      <c r="W364" s="621"/>
      <c r="X364" s="621"/>
      <c r="Y364" s="621"/>
      <c r="Z364" s="621"/>
      <c r="AA364" s="621"/>
      <c r="AB364" s="793">
        <v>3.0</v>
      </c>
      <c r="AC364" s="1767" t="s">
        <v>55</v>
      </c>
      <c r="AD364" s="2206" t="s">
        <v>387</v>
      </c>
      <c r="AE364" s="2146"/>
      <c r="AF364" s="2146"/>
      <c r="AG364" s="2147"/>
      <c r="AH364" s="2146"/>
    </row>
    <row r="365" ht="15.75" hidden="1" customHeight="1">
      <c r="A365" s="1031"/>
      <c r="B365" s="641" t="s">
        <v>432</v>
      </c>
      <c r="C365" s="641" t="s">
        <v>8443</v>
      </c>
      <c r="D365" s="642" t="s">
        <v>432</v>
      </c>
      <c r="E365" s="642"/>
      <c r="F365" s="222"/>
      <c r="G365" s="642" t="s">
        <v>8581</v>
      </c>
      <c r="H365" s="882"/>
      <c r="I365" s="882"/>
      <c r="J365" s="621"/>
      <c r="K365" s="621"/>
      <c r="L365" s="1125"/>
      <c r="M365" s="621"/>
      <c r="N365" s="621"/>
      <c r="O365" s="621"/>
      <c r="P365" s="621"/>
      <c r="Q365" s="621"/>
      <c r="R365" s="621"/>
      <c r="S365" s="621"/>
      <c r="T365" s="621"/>
      <c r="U365" s="621"/>
      <c r="V365" s="621"/>
      <c r="W365" s="621"/>
      <c r="X365" s="621"/>
      <c r="Y365" s="621"/>
      <c r="Z365" s="621"/>
      <c r="AA365" s="621"/>
      <c r="AB365" s="1103">
        <v>3.0</v>
      </c>
      <c r="AC365" s="1767" t="s">
        <v>55</v>
      </c>
      <c r="AD365" s="2206" t="s">
        <v>387</v>
      </c>
      <c r="AE365" s="2153"/>
      <c r="AF365" s="2153"/>
      <c r="AG365" s="2232"/>
      <c r="AH365" s="2233"/>
    </row>
    <row r="366" ht="15.75" hidden="1" customHeight="1">
      <c r="A366" s="1031"/>
      <c r="B366" s="641" t="s">
        <v>432</v>
      </c>
      <c r="C366" s="641" t="s">
        <v>432</v>
      </c>
      <c r="D366" s="642" t="s">
        <v>8443</v>
      </c>
      <c r="E366" s="642"/>
      <c r="F366" s="222"/>
      <c r="G366" s="642" t="s">
        <v>8578</v>
      </c>
      <c r="H366" s="882"/>
      <c r="I366" s="882"/>
      <c r="J366" s="621"/>
      <c r="K366" s="621"/>
      <c r="L366" s="1125"/>
      <c r="M366" s="621"/>
      <c r="N366" s="621"/>
      <c r="O366" s="621"/>
      <c r="P366" s="621"/>
      <c r="Q366" s="621"/>
      <c r="R366" s="621"/>
      <c r="S366" s="621"/>
      <c r="T366" s="621"/>
      <c r="U366" s="621"/>
      <c r="V366" s="621"/>
      <c r="W366" s="621"/>
      <c r="X366" s="621"/>
      <c r="Y366" s="621"/>
      <c r="Z366" s="621"/>
      <c r="AA366" s="621"/>
      <c r="AB366" s="1103">
        <v>3.0</v>
      </c>
      <c r="AC366" s="1767" t="s">
        <v>55</v>
      </c>
      <c r="AD366" s="2206" t="s">
        <v>387</v>
      </c>
      <c r="AE366" s="2146"/>
      <c r="AF366" s="2146"/>
      <c r="AG366" s="2152"/>
      <c r="AH366" s="2153"/>
    </row>
    <row r="367" ht="15.75" hidden="1" customHeight="1">
      <c r="A367" s="1031"/>
      <c r="B367" s="641" t="s">
        <v>432</v>
      </c>
      <c r="C367" s="641" t="s">
        <v>432</v>
      </c>
      <c r="D367" s="642" t="s">
        <v>432</v>
      </c>
      <c r="E367" s="642"/>
      <c r="F367" s="109"/>
      <c r="G367" s="642" t="s">
        <v>8579</v>
      </c>
      <c r="H367" s="882"/>
      <c r="I367" s="882"/>
      <c r="J367" s="621"/>
      <c r="K367" s="621"/>
      <c r="L367" s="1125"/>
      <c r="M367" s="621"/>
      <c r="N367" s="621"/>
      <c r="O367" s="621"/>
      <c r="P367" s="621"/>
      <c r="Q367" s="621"/>
      <c r="R367" s="621"/>
      <c r="S367" s="621"/>
      <c r="T367" s="621"/>
      <c r="U367" s="621"/>
      <c r="V367" s="621"/>
      <c r="W367" s="621"/>
      <c r="X367" s="621"/>
      <c r="Y367" s="621"/>
      <c r="Z367" s="621"/>
      <c r="AA367" s="621"/>
      <c r="AB367" s="1103">
        <v>3.0</v>
      </c>
      <c r="AC367" s="1767" t="s">
        <v>55</v>
      </c>
      <c r="AD367" s="2206" t="s">
        <v>387</v>
      </c>
      <c r="AE367" s="2146"/>
      <c r="AF367" s="2153"/>
      <c r="AG367" s="2152"/>
      <c r="AH367" s="2153"/>
    </row>
    <row r="368" ht="15.75" customHeight="1">
      <c r="A368" s="2212" t="s">
        <v>8582</v>
      </c>
      <c r="B368" s="2158"/>
      <c r="C368" s="2158"/>
      <c r="D368" s="1762"/>
      <c r="E368" s="1763"/>
      <c r="F368" s="1769"/>
      <c r="G368" s="2158"/>
      <c r="H368" s="2213"/>
      <c r="I368" s="2213"/>
      <c r="J368" s="1769"/>
      <c r="K368" s="1769"/>
      <c r="L368" s="1769"/>
      <c r="M368" s="2158"/>
      <c r="N368" s="2158"/>
      <c r="O368" s="2158"/>
      <c r="P368" s="2158"/>
      <c r="Q368" s="2158"/>
      <c r="R368" s="2158"/>
      <c r="S368" s="2158"/>
      <c r="T368" s="2158"/>
      <c r="U368" s="2158"/>
      <c r="V368" s="2158"/>
      <c r="W368" s="2158"/>
      <c r="X368" s="2158"/>
      <c r="Y368" s="2158"/>
      <c r="Z368" s="2158"/>
      <c r="AA368" s="2158"/>
      <c r="AB368" s="1771"/>
      <c r="AC368" s="2214" t="s">
        <v>55</v>
      </c>
      <c r="AD368" s="2215" t="s">
        <v>387</v>
      </c>
      <c r="AE368" s="1770"/>
      <c r="AF368" s="1770"/>
      <c r="AG368" s="2216"/>
      <c r="AH368" s="1769"/>
    </row>
    <row r="369" ht="15.75" customHeight="1">
      <c r="A369" s="2188" t="s">
        <v>8583</v>
      </c>
      <c r="B369" s="2188"/>
      <c r="C369" s="2189"/>
      <c r="D369" s="2188"/>
      <c r="E369" s="694"/>
      <c r="F369" s="2234" t="s">
        <v>8584</v>
      </c>
      <c r="G369" s="2188"/>
      <c r="H369" s="2217" t="s">
        <v>94</v>
      </c>
      <c r="I369" s="2217" t="s">
        <v>94</v>
      </c>
      <c r="J369" s="2189"/>
      <c r="K369" s="2189"/>
      <c r="L369" s="2189"/>
      <c r="M369" s="2189"/>
      <c r="N369" s="2189"/>
      <c r="O369" s="2189"/>
      <c r="P369" s="2189"/>
      <c r="Q369" s="2189"/>
      <c r="R369" s="2189"/>
      <c r="S369" s="2189"/>
      <c r="T369" s="2189"/>
      <c r="U369" s="2189"/>
      <c r="V369" s="2189"/>
      <c r="W369" s="2189"/>
      <c r="X369" s="2189"/>
      <c r="Y369" s="2189"/>
      <c r="Z369" s="2189"/>
      <c r="AA369" s="2189"/>
      <c r="AB369" s="2192" t="s">
        <v>94</v>
      </c>
      <c r="AC369" s="2193" t="s">
        <v>55</v>
      </c>
      <c r="AD369" s="2194" t="s">
        <v>387</v>
      </c>
      <c r="AE369" s="2195"/>
      <c r="AF369" s="2195"/>
      <c r="AG369" s="2196"/>
      <c r="AH369" s="2189"/>
    </row>
    <row r="370" ht="15.75" customHeight="1">
      <c r="A370" s="1031" t="s">
        <v>8585</v>
      </c>
      <c r="B370" s="641"/>
      <c r="C370" s="641"/>
      <c r="D370" s="641"/>
      <c r="E370" s="642"/>
      <c r="F370" s="641"/>
      <c r="G370" s="641"/>
      <c r="H370" s="2197" t="s">
        <v>94</v>
      </c>
      <c r="I370" s="2197" t="s">
        <v>94</v>
      </c>
      <c r="J370" s="641"/>
      <c r="K370" s="636"/>
      <c r="L370" s="636"/>
      <c r="M370" s="636"/>
      <c r="N370" s="636"/>
      <c r="O370" s="641"/>
      <c r="P370" s="641"/>
      <c r="Q370" s="641"/>
      <c r="R370" s="641"/>
      <c r="S370" s="641"/>
      <c r="T370" s="641"/>
      <c r="U370" s="641"/>
      <c r="V370" s="636"/>
      <c r="W370" s="641"/>
      <c r="X370" s="641"/>
      <c r="Y370" s="641"/>
      <c r="Z370" s="636"/>
      <c r="AA370" s="641"/>
      <c r="AB370" s="665" t="s">
        <v>94</v>
      </c>
      <c r="AC370" s="1767" t="s">
        <v>55</v>
      </c>
      <c r="AD370" s="2206" t="s">
        <v>387</v>
      </c>
      <c r="AE370" s="642"/>
      <c r="AF370" s="642"/>
      <c r="AG370" s="2175"/>
      <c r="AH370" s="641"/>
    </row>
    <row r="371" ht="15.75" customHeight="1">
      <c r="A371" s="1031"/>
      <c r="B371" s="641" t="s">
        <v>8586</v>
      </c>
      <c r="C371" s="641"/>
      <c r="D371" s="641"/>
      <c r="E371" s="633"/>
      <c r="F371" s="641"/>
      <c r="G371" s="641"/>
      <c r="H371" s="2197" t="s">
        <v>94</v>
      </c>
      <c r="I371" s="2197" t="s">
        <v>94</v>
      </c>
      <c r="J371" s="641"/>
      <c r="K371" s="641"/>
      <c r="L371" s="641"/>
      <c r="M371" s="636"/>
      <c r="N371" s="636"/>
      <c r="O371" s="641"/>
      <c r="P371" s="641"/>
      <c r="Q371" s="641"/>
      <c r="R371" s="641"/>
      <c r="S371" s="641"/>
      <c r="T371" s="641"/>
      <c r="U371" s="641"/>
      <c r="V371" s="636"/>
      <c r="W371" s="641"/>
      <c r="X371" s="641"/>
      <c r="Y371" s="641"/>
      <c r="Z371" s="636"/>
      <c r="AA371" s="641"/>
      <c r="AB371" s="665" t="s">
        <v>94</v>
      </c>
      <c r="AC371" s="1767" t="s">
        <v>55</v>
      </c>
      <c r="AD371" s="2206" t="s">
        <v>387</v>
      </c>
      <c r="AE371" s="650"/>
      <c r="AF371" s="650"/>
      <c r="AG371" s="2235"/>
      <c r="AH371" s="658"/>
    </row>
    <row r="372" ht="15.75" hidden="1" customHeight="1">
      <c r="A372" s="1031"/>
      <c r="B372" s="641"/>
      <c r="C372" s="641" t="s">
        <v>8587</v>
      </c>
      <c r="D372" s="641"/>
      <c r="E372" s="633" t="s">
        <v>8588</v>
      </c>
      <c r="F372" s="642" t="s">
        <v>8589</v>
      </c>
      <c r="G372" s="642" t="s">
        <v>8590</v>
      </c>
      <c r="H372" s="1514"/>
      <c r="I372" s="2182"/>
      <c r="J372" s="1514"/>
      <c r="K372" s="2182"/>
      <c r="L372" s="641"/>
      <c r="M372" s="636"/>
      <c r="N372" s="636"/>
      <c r="O372" s="641"/>
      <c r="P372" s="641"/>
      <c r="Q372" s="641"/>
      <c r="R372" s="641"/>
      <c r="S372" s="641"/>
      <c r="T372" s="641"/>
      <c r="U372" s="641"/>
      <c r="V372" s="636"/>
      <c r="W372" s="641"/>
      <c r="X372" s="641"/>
      <c r="Y372" s="641"/>
      <c r="Z372" s="636"/>
      <c r="AA372" s="641"/>
      <c r="AB372" s="664">
        <v>3.0</v>
      </c>
      <c r="AC372" s="1767" t="s">
        <v>55</v>
      </c>
      <c r="AD372" s="2206" t="s">
        <v>387</v>
      </c>
      <c r="AE372" s="658"/>
      <c r="AF372" s="658"/>
      <c r="AG372" s="2235"/>
      <c r="AH372" s="658"/>
    </row>
    <row r="373" ht="15.75" hidden="1" customHeight="1">
      <c r="A373" s="1031"/>
      <c r="B373" s="641"/>
      <c r="C373" s="641"/>
      <c r="D373" s="641"/>
      <c r="E373" s="633" t="s">
        <v>8591</v>
      </c>
      <c r="F373" s="642" t="s">
        <v>8589</v>
      </c>
      <c r="G373" s="642" t="s">
        <v>8592</v>
      </c>
      <c r="H373" s="1514"/>
      <c r="I373" s="2182"/>
      <c r="J373" s="1514"/>
      <c r="K373" s="2182"/>
      <c r="L373" s="636"/>
      <c r="M373" s="636"/>
      <c r="N373" s="636"/>
      <c r="O373" s="636"/>
      <c r="P373" s="636"/>
      <c r="Q373" s="636"/>
      <c r="R373" s="636"/>
      <c r="S373" s="636"/>
      <c r="T373" s="636"/>
      <c r="U373" s="636"/>
      <c r="V373" s="636"/>
      <c r="W373" s="636"/>
      <c r="X373" s="636"/>
      <c r="Y373" s="636"/>
      <c r="Z373" s="636"/>
      <c r="AA373" s="636"/>
      <c r="AB373" s="815">
        <v>3.0</v>
      </c>
      <c r="AC373" s="1767" t="s">
        <v>55</v>
      </c>
      <c r="AD373" s="2206" t="s">
        <v>387</v>
      </c>
      <c r="AE373" s="658"/>
      <c r="AF373" s="658"/>
      <c r="AG373" s="2235"/>
      <c r="AH373" s="658"/>
    </row>
    <row r="374" ht="15.75" customHeight="1">
      <c r="A374" s="1031"/>
      <c r="B374" s="641"/>
      <c r="C374" s="641"/>
      <c r="D374" s="641"/>
      <c r="E374" s="633" t="s">
        <v>8593</v>
      </c>
      <c r="F374" s="642" t="s">
        <v>8589</v>
      </c>
      <c r="G374" s="642" t="s">
        <v>8594</v>
      </c>
      <c r="H374" s="2210"/>
      <c r="I374" s="2210"/>
      <c r="J374" s="1514"/>
      <c r="K374" s="2182"/>
      <c r="L374" s="636"/>
      <c r="M374" s="636"/>
      <c r="N374" s="636"/>
      <c r="O374" s="636"/>
      <c r="P374" s="636"/>
      <c r="Q374" s="636"/>
      <c r="R374" s="636"/>
      <c r="S374" s="636"/>
      <c r="T374" s="636"/>
      <c r="U374" s="636"/>
      <c r="V374" s="636"/>
      <c r="W374" s="636"/>
      <c r="X374" s="636"/>
      <c r="Y374" s="636"/>
      <c r="Z374" s="636"/>
      <c r="AA374" s="636"/>
      <c r="AB374" s="2170">
        <v>1.0</v>
      </c>
      <c r="AC374" s="1767" t="s">
        <v>55</v>
      </c>
      <c r="AD374" s="2206" t="s">
        <v>387</v>
      </c>
      <c r="AE374" s="652"/>
      <c r="AF374" s="650"/>
      <c r="AG374" s="2235"/>
      <c r="AH374" s="658"/>
    </row>
    <row r="375" ht="15.75" customHeight="1">
      <c r="A375" s="1031"/>
      <c r="B375" s="641"/>
      <c r="C375" s="641" t="s">
        <v>8595</v>
      </c>
      <c r="D375" s="641"/>
      <c r="E375" s="642" t="s">
        <v>8596</v>
      </c>
      <c r="F375" s="642" t="s">
        <v>8597</v>
      </c>
      <c r="G375" s="642" t="s">
        <v>8598</v>
      </c>
      <c r="H375" s="2210"/>
      <c r="I375" s="2210"/>
      <c r="J375" s="1514"/>
      <c r="K375" s="2182"/>
      <c r="L375" s="636"/>
      <c r="M375" s="636"/>
      <c r="N375" s="636"/>
      <c r="O375" s="636"/>
      <c r="P375" s="636"/>
      <c r="Q375" s="636"/>
      <c r="R375" s="636"/>
      <c r="S375" s="636"/>
      <c r="T375" s="636"/>
      <c r="U375" s="636"/>
      <c r="V375" s="636"/>
      <c r="W375" s="636"/>
      <c r="X375" s="636"/>
      <c r="Y375" s="636"/>
      <c r="Z375" s="636"/>
      <c r="AA375" s="636"/>
      <c r="AB375" s="2170">
        <v>1.0</v>
      </c>
      <c r="AC375" s="1767" t="s">
        <v>55</v>
      </c>
      <c r="AD375" s="2206" t="s">
        <v>387</v>
      </c>
      <c r="AE375" s="814"/>
      <c r="AF375" s="640" t="s">
        <v>8599</v>
      </c>
      <c r="AG375" s="2235"/>
      <c r="AH375" s="658"/>
    </row>
    <row r="376" ht="15.75" customHeight="1">
      <c r="A376" s="621"/>
      <c r="B376" s="636"/>
      <c r="C376" s="636"/>
      <c r="D376" s="642" t="s">
        <v>8600</v>
      </c>
      <c r="E376" s="642" t="s">
        <v>8601</v>
      </c>
      <c r="F376" s="642" t="s">
        <v>8602</v>
      </c>
      <c r="G376" s="642" t="s">
        <v>8603</v>
      </c>
      <c r="H376" s="2210"/>
      <c r="I376" s="2210"/>
      <c r="J376" s="1514"/>
      <c r="K376" s="2182"/>
      <c r="L376" s="636"/>
      <c r="M376" s="636"/>
      <c r="N376" s="636"/>
      <c r="O376" s="636"/>
      <c r="P376" s="636"/>
      <c r="Q376" s="636"/>
      <c r="R376" s="636"/>
      <c r="S376" s="636"/>
      <c r="T376" s="636"/>
      <c r="U376" s="636"/>
      <c r="V376" s="636"/>
      <c r="W376" s="636"/>
      <c r="X376" s="636"/>
      <c r="Y376" s="636"/>
      <c r="Z376" s="636"/>
      <c r="AA376" s="636"/>
      <c r="AB376" s="665">
        <v>1.0</v>
      </c>
      <c r="AC376" s="1767" t="s">
        <v>55</v>
      </c>
      <c r="AD376" s="2206" t="s">
        <v>387</v>
      </c>
      <c r="AE376" s="652"/>
      <c r="AF376" s="640"/>
      <c r="AG376" s="2236"/>
      <c r="AH376" s="657"/>
    </row>
    <row r="377" ht="15.75" customHeight="1">
      <c r="A377" s="1031"/>
      <c r="B377" s="641" t="s">
        <v>8604</v>
      </c>
      <c r="C377" s="641"/>
      <c r="D377" s="636"/>
      <c r="E377" s="633"/>
      <c r="F377" s="636"/>
      <c r="G377" s="636"/>
      <c r="H377" s="2197" t="s">
        <v>94</v>
      </c>
      <c r="I377" s="2197" t="s">
        <v>94</v>
      </c>
      <c r="J377" s="1562"/>
      <c r="K377" s="1562"/>
      <c r="L377" s="636"/>
      <c r="M377" s="636"/>
      <c r="N377" s="636"/>
      <c r="O377" s="636"/>
      <c r="P377" s="636"/>
      <c r="Q377" s="636"/>
      <c r="R377" s="636"/>
      <c r="S377" s="636"/>
      <c r="T377" s="636"/>
      <c r="U377" s="636"/>
      <c r="V377" s="636"/>
      <c r="W377" s="636"/>
      <c r="X377" s="636"/>
      <c r="Y377" s="636"/>
      <c r="Z377" s="636"/>
      <c r="AA377" s="636"/>
      <c r="AB377" s="2170" t="s">
        <v>94</v>
      </c>
      <c r="AC377" s="1767" t="s">
        <v>55</v>
      </c>
      <c r="AD377" s="2206" t="s">
        <v>387</v>
      </c>
      <c r="AE377" s="650"/>
      <c r="AF377" s="650"/>
      <c r="AG377" s="2235"/>
      <c r="AH377" s="658"/>
    </row>
    <row r="378" ht="15.75" hidden="1" customHeight="1">
      <c r="A378" s="1031"/>
      <c r="B378" s="641"/>
      <c r="C378" s="641" t="s">
        <v>8605</v>
      </c>
      <c r="D378" s="636"/>
      <c r="E378" s="633"/>
      <c r="F378" s="633" t="s">
        <v>8606</v>
      </c>
      <c r="G378" s="633" t="s">
        <v>8607</v>
      </c>
      <c r="H378" s="1514"/>
      <c r="I378" s="2182"/>
      <c r="J378" s="1514"/>
      <c r="K378" s="2182"/>
      <c r="L378" s="636"/>
      <c r="M378" s="636"/>
      <c r="N378" s="636"/>
      <c r="O378" s="636"/>
      <c r="P378" s="636"/>
      <c r="Q378" s="636"/>
      <c r="R378" s="636"/>
      <c r="S378" s="636"/>
      <c r="T378" s="636"/>
      <c r="U378" s="636"/>
      <c r="V378" s="636"/>
      <c r="W378" s="636"/>
      <c r="X378" s="636"/>
      <c r="Y378" s="636"/>
      <c r="Z378" s="636"/>
      <c r="AA378" s="636"/>
      <c r="AB378" s="815">
        <v>3.0</v>
      </c>
      <c r="AC378" s="1767" t="s">
        <v>55</v>
      </c>
      <c r="AD378" s="2206" t="s">
        <v>387</v>
      </c>
      <c r="AE378" s="658"/>
      <c r="AF378" s="658"/>
      <c r="AG378" s="2235"/>
      <c r="AH378" s="658"/>
    </row>
    <row r="379" ht="15.75" hidden="1" customHeight="1">
      <c r="A379" s="1031"/>
      <c r="B379" s="641"/>
      <c r="C379" s="641" t="s">
        <v>8608</v>
      </c>
      <c r="D379" s="636"/>
      <c r="E379" s="633" t="s">
        <v>8609</v>
      </c>
      <c r="F379" s="633" t="s">
        <v>8610</v>
      </c>
      <c r="G379" s="633" t="s">
        <v>8611</v>
      </c>
      <c r="H379" s="1514"/>
      <c r="I379" s="2182"/>
      <c r="J379" s="1514"/>
      <c r="K379" s="2182"/>
      <c r="L379" s="636"/>
      <c r="M379" s="636"/>
      <c r="N379" s="636"/>
      <c r="O379" s="636"/>
      <c r="P379" s="636"/>
      <c r="Q379" s="636"/>
      <c r="R379" s="636"/>
      <c r="S379" s="636"/>
      <c r="T379" s="636"/>
      <c r="U379" s="636"/>
      <c r="V379" s="636"/>
      <c r="W379" s="636"/>
      <c r="X379" s="636"/>
      <c r="Y379" s="636"/>
      <c r="Z379" s="636"/>
      <c r="AA379" s="636"/>
      <c r="AB379" s="815">
        <v>3.0</v>
      </c>
      <c r="AC379" s="1767" t="s">
        <v>55</v>
      </c>
      <c r="AD379" s="2206" t="s">
        <v>387</v>
      </c>
      <c r="AE379" s="658"/>
      <c r="AF379" s="658"/>
      <c r="AG379" s="2235"/>
      <c r="AH379" s="658"/>
    </row>
    <row r="380" ht="15.75" customHeight="1">
      <c r="A380" s="1031"/>
      <c r="B380" s="641"/>
      <c r="C380" s="641" t="s">
        <v>8612</v>
      </c>
      <c r="D380" s="636"/>
      <c r="E380" s="633" t="s">
        <v>8613</v>
      </c>
      <c r="F380" s="633" t="s">
        <v>8606</v>
      </c>
      <c r="G380" s="633" t="s">
        <v>8614</v>
      </c>
      <c r="H380" s="2210"/>
      <c r="I380" s="2210"/>
      <c r="J380" s="636"/>
      <c r="K380" s="636"/>
      <c r="L380" s="636"/>
      <c r="M380" s="636"/>
      <c r="N380" s="636"/>
      <c r="O380" s="636"/>
      <c r="P380" s="636"/>
      <c r="Q380" s="636"/>
      <c r="R380" s="636"/>
      <c r="S380" s="636"/>
      <c r="T380" s="636"/>
      <c r="U380" s="636"/>
      <c r="V380" s="636"/>
      <c r="W380" s="636"/>
      <c r="X380" s="636"/>
      <c r="Y380" s="636"/>
      <c r="Z380" s="636"/>
      <c r="AA380" s="636"/>
      <c r="AB380" s="815">
        <v>1.0</v>
      </c>
      <c r="AC380" s="1767" t="s">
        <v>55</v>
      </c>
      <c r="AD380" s="2206" t="s">
        <v>387</v>
      </c>
      <c r="AE380" s="652"/>
      <c r="AF380" s="650"/>
      <c r="AG380" s="2235"/>
      <c r="AH380" s="658"/>
    </row>
    <row r="381" ht="15.75" customHeight="1">
      <c r="A381" s="1031"/>
      <c r="B381" s="1126" t="s">
        <v>8615</v>
      </c>
      <c r="C381" s="1126"/>
      <c r="D381" s="1562"/>
      <c r="E381" s="1004"/>
      <c r="F381" s="1004" t="s">
        <v>8616</v>
      </c>
      <c r="G381" s="1562"/>
      <c r="H381" s="2197" t="s">
        <v>94</v>
      </c>
      <c r="I381" s="2197" t="s">
        <v>94</v>
      </c>
      <c r="J381" s="636"/>
      <c r="K381" s="636"/>
      <c r="L381" s="636"/>
      <c r="M381" s="636"/>
      <c r="N381" s="636"/>
      <c r="O381" s="636"/>
      <c r="P381" s="636"/>
      <c r="Q381" s="636"/>
      <c r="R381" s="636"/>
      <c r="S381" s="636"/>
      <c r="T381" s="636"/>
      <c r="U381" s="636"/>
      <c r="V381" s="636"/>
      <c r="W381" s="636"/>
      <c r="X381" s="636"/>
      <c r="Y381" s="636"/>
      <c r="Z381" s="636"/>
      <c r="AA381" s="636"/>
      <c r="AB381" s="2170" t="s">
        <v>94</v>
      </c>
      <c r="AC381" s="2237"/>
      <c r="AD381" s="2238"/>
      <c r="AE381" s="1515"/>
      <c r="AF381" s="650"/>
      <c r="AG381" s="2235"/>
      <c r="AH381" s="658"/>
    </row>
    <row r="382" ht="15.75" customHeight="1">
      <c r="A382" s="1031"/>
      <c r="B382" s="1126"/>
      <c r="C382" s="1126" t="s">
        <v>8617</v>
      </c>
      <c r="D382" s="1562"/>
      <c r="E382" s="1004" t="s">
        <v>8618</v>
      </c>
      <c r="F382" s="1004" t="s">
        <v>8619</v>
      </c>
      <c r="G382" s="1004" t="s">
        <v>8620</v>
      </c>
      <c r="H382" s="2228"/>
      <c r="I382" s="2228"/>
      <c r="J382" s="636"/>
      <c r="K382" s="636"/>
      <c r="L382" s="636"/>
      <c r="M382" s="636"/>
      <c r="N382" s="636"/>
      <c r="O382" s="636"/>
      <c r="P382" s="636"/>
      <c r="Q382" s="636"/>
      <c r="R382" s="636"/>
      <c r="S382" s="636"/>
      <c r="T382" s="636"/>
      <c r="U382" s="636"/>
      <c r="V382" s="636"/>
      <c r="W382" s="636"/>
      <c r="X382" s="636"/>
      <c r="Y382" s="636"/>
      <c r="Z382" s="636"/>
      <c r="AA382" s="636"/>
      <c r="AB382" s="2170">
        <v>1.0</v>
      </c>
      <c r="AC382" s="2237"/>
      <c r="AD382" s="2238"/>
      <c r="AE382" s="650"/>
      <c r="AF382" s="650"/>
      <c r="AG382" s="2235"/>
      <c r="AH382" s="658"/>
    </row>
    <row r="383" ht="15.75" customHeight="1">
      <c r="A383" s="1031"/>
      <c r="B383" s="1126"/>
      <c r="C383" s="1126" t="s">
        <v>8621</v>
      </c>
      <c r="D383" s="1562"/>
      <c r="E383" s="1004" t="s">
        <v>8622</v>
      </c>
      <c r="F383" s="1004" t="s">
        <v>8623</v>
      </c>
      <c r="G383" s="1004" t="s">
        <v>8624</v>
      </c>
      <c r="H383" s="2228"/>
      <c r="I383" s="2228"/>
      <c r="J383" s="636"/>
      <c r="K383" s="636"/>
      <c r="L383" s="636"/>
      <c r="M383" s="636"/>
      <c r="N383" s="636"/>
      <c r="O383" s="636"/>
      <c r="P383" s="636"/>
      <c r="Q383" s="636"/>
      <c r="R383" s="636"/>
      <c r="S383" s="636"/>
      <c r="T383" s="636"/>
      <c r="U383" s="636"/>
      <c r="V383" s="636"/>
      <c r="W383" s="636"/>
      <c r="X383" s="636"/>
      <c r="Y383" s="636"/>
      <c r="Z383" s="636"/>
      <c r="AA383" s="636"/>
      <c r="AB383" s="2170">
        <v>1.0</v>
      </c>
      <c r="AC383" s="2237"/>
      <c r="AD383" s="2238"/>
      <c r="AE383" s="640"/>
      <c r="AF383" s="708" t="s">
        <v>8625</v>
      </c>
      <c r="AG383" s="2235"/>
      <c r="AH383" s="658"/>
    </row>
    <row r="384" ht="15.75" customHeight="1">
      <c r="A384" s="621" t="s">
        <v>1718</v>
      </c>
      <c r="B384" s="641"/>
      <c r="C384" s="641"/>
      <c r="D384" s="636"/>
      <c r="E384" s="633"/>
      <c r="F384" s="636"/>
      <c r="G384" s="636"/>
      <c r="H384" s="2197" t="s">
        <v>94</v>
      </c>
      <c r="I384" s="2197" t="s">
        <v>94</v>
      </c>
      <c r="J384" s="636"/>
      <c r="K384" s="636"/>
      <c r="L384" s="636"/>
      <c r="M384" s="636"/>
      <c r="N384" s="636"/>
      <c r="O384" s="636"/>
      <c r="P384" s="636"/>
      <c r="Q384" s="636"/>
      <c r="R384" s="636"/>
      <c r="S384" s="636"/>
      <c r="T384" s="636"/>
      <c r="U384" s="636"/>
      <c r="V384" s="636"/>
      <c r="W384" s="636"/>
      <c r="X384" s="636"/>
      <c r="Y384" s="636"/>
      <c r="Z384" s="636"/>
      <c r="AA384" s="636"/>
      <c r="AB384" s="2170" t="s">
        <v>94</v>
      </c>
      <c r="AC384" s="1767" t="s">
        <v>55</v>
      </c>
      <c r="AD384" s="2206" t="s">
        <v>387</v>
      </c>
      <c r="AE384" s="650"/>
      <c r="AF384" s="650"/>
      <c r="AG384" s="2235"/>
      <c r="AH384" s="658"/>
    </row>
    <row r="385" ht="15.75" customHeight="1">
      <c r="A385" s="621"/>
      <c r="B385" s="636" t="s">
        <v>8626</v>
      </c>
      <c r="C385" s="636"/>
      <c r="D385" s="636"/>
      <c r="E385" s="633"/>
      <c r="F385" s="636"/>
      <c r="G385" s="636"/>
      <c r="H385" s="2197" t="s">
        <v>94</v>
      </c>
      <c r="I385" s="2197" t="s">
        <v>94</v>
      </c>
      <c r="J385" s="636"/>
      <c r="K385" s="636"/>
      <c r="L385" s="636"/>
      <c r="M385" s="636"/>
      <c r="N385" s="636"/>
      <c r="O385" s="636"/>
      <c r="P385" s="636"/>
      <c r="Q385" s="636"/>
      <c r="R385" s="636"/>
      <c r="S385" s="636"/>
      <c r="T385" s="636"/>
      <c r="U385" s="636"/>
      <c r="V385" s="636"/>
      <c r="W385" s="636"/>
      <c r="X385" s="636"/>
      <c r="Y385" s="636"/>
      <c r="Z385" s="636"/>
      <c r="AA385" s="636"/>
      <c r="AB385" s="2170" t="s">
        <v>94</v>
      </c>
      <c r="AC385" s="1767" t="s">
        <v>55</v>
      </c>
      <c r="AD385" s="2206" t="s">
        <v>387</v>
      </c>
      <c r="AE385" s="662"/>
      <c r="AF385" s="662"/>
      <c r="AG385" s="2236"/>
      <c r="AH385" s="657"/>
    </row>
    <row r="386" ht="15.75" customHeight="1">
      <c r="A386" s="1031"/>
      <c r="B386" s="641"/>
      <c r="C386" s="641" t="s">
        <v>8627</v>
      </c>
      <c r="D386" s="641"/>
      <c r="E386" s="642" t="s">
        <v>8628</v>
      </c>
      <c r="F386" s="642" t="s">
        <v>8629</v>
      </c>
      <c r="G386" s="642" t="s">
        <v>8630</v>
      </c>
      <c r="H386" s="2210"/>
      <c r="I386" s="2210"/>
      <c r="J386" s="636"/>
      <c r="K386" s="636"/>
      <c r="L386" s="636"/>
      <c r="M386" s="636"/>
      <c r="N386" s="636"/>
      <c r="O386" s="636"/>
      <c r="P386" s="636"/>
      <c r="Q386" s="636"/>
      <c r="R386" s="636"/>
      <c r="S386" s="636"/>
      <c r="T386" s="636"/>
      <c r="U386" s="636"/>
      <c r="V386" s="636"/>
      <c r="W386" s="636"/>
      <c r="X386" s="636"/>
      <c r="Y386" s="636"/>
      <c r="Z386" s="636"/>
      <c r="AA386" s="636"/>
      <c r="AB386" s="2170">
        <v>1.0</v>
      </c>
      <c r="AC386" s="1767" t="s">
        <v>55</v>
      </c>
      <c r="AD386" s="2206" t="s">
        <v>387</v>
      </c>
      <c r="AE386" s="652"/>
      <c r="AF386" s="650"/>
      <c r="AG386" s="2235"/>
      <c r="AH386" s="658"/>
    </row>
    <row r="387" ht="15.75" customHeight="1">
      <c r="A387" s="621"/>
      <c r="B387" s="636" t="s">
        <v>8631</v>
      </c>
      <c r="C387" s="636"/>
      <c r="D387" s="636"/>
      <c r="E387" s="633"/>
      <c r="F387" s="633" t="s">
        <v>8632</v>
      </c>
      <c r="G387" s="636"/>
      <c r="H387" s="2197" t="s">
        <v>94</v>
      </c>
      <c r="I387" s="2197" t="s">
        <v>94</v>
      </c>
      <c r="J387" s="636"/>
      <c r="K387" s="636"/>
      <c r="L387" s="636"/>
      <c r="M387" s="636"/>
      <c r="N387" s="636"/>
      <c r="O387" s="636"/>
      <c r="P387" s="636"/>
      <c r="Q387" s="636"/>
      <c r="R387" s="636"/>
      <c r="S387" s="636"/>
      <c r="T387" s="636"/>
      <c r="U387" s="636"/>
      <c r="V387" s="636"/>
      <c r="W387" s="636"/>
      <c r="X387" s="636"/>
      <c r="Y387" s="636"/>
      <c r="Z387" s="636"/>
      <c r="AA387" s="636"/>
      <c r="AB387" s="2170" t="s">
        <v>94</v>
      </c>
      <c r="AC387" s="1767" t="s">
        <v>55</v>
      </c>
      <c r="AD387" s="2206" t="s">
        <v>387</v>
      </c>
      <c r="AE387" s="662"/>
      <c r="AF387" s="662"/>
      <c r="AG387" s="2236"/>
      <c r="AH387" s="657"/>
    </row>
    <row r="388" ht="15.75" customHeight="1">
      <c r="A388" s="1031"/>
      <c r="B388" s="641"/>
      <c r="C388" s="641" t="s">
        <v>8633</v>
      </c>
      <c r="D388" s="641"/>
      <c r="E388" s="642"/>
      <c r="F388" s="642" t="s">
        <v>8634</v>
      </c>
      <c r="G388" s="621"/>
      <c r="H388" s="2197" t="s">
        <v>94</v>
      </c>
      <c r="I388" s="2197" t="s">
        <v>94</v>
      </c>
      <c r="J388" s="636"/>
      <c r="K388" s="636"/>
      <c r="L388" s="636"/>
      <c r="M388" s="641"/>
      <c r="N388" s="641"/>
      <c r="O388" s="641"/>
      <c r="P388" s="641"/>
      <c r="Q388" s="641"/>
      <c r="R388" s="641"/>
      <c r="S388" s="641"/>
      <c r="T388" s="641"/>
      <c r="U388" s="636"/>
      <c r="V388" s="641"/>
      <c r="W388" s="641"/>
      <c r="X388" s="641"/>
      <c r="Y388" s="636"/>
      <c r="Z388" s="641"/>
      <c r="AA388" s="636"/>
      <c r="AB388" s="2170" t="s">
        <v>94</v>
      </c>
      <c r="AC388" s="1767" t="s">
        <v>55</v>
      </c>
      <c r="AD388" s="2206" t="s">
        <v>387</v>
      </c>
      <c r="AE388" s="650"/>
      <c r="AF388" s="650"/>
      <c r="AG388" s="2235"/>
      <c r="AH388" s="658"/>
    </row>
    <row r="389" ht="15.75" customHeight="1">
      <c r="A389" s="1031"/>
      <c r="B389" s="641"/>
      <c r="C389" s="641"/>
      <c r="D389" s="642" t="s">
        <v>8635</v>
      </c>
      <c r="E389" s="642"/>
      <c r="F389" s="642" t="s">
        <v>8636</v>
      </c>
      <c r="G389" s="991" t="s">
        <v>8637</v>
      </c>
      <c r="H389" s="2210"/>
      <c r="I389" s="2228"/>
      <c r="J389" s="636"/>
      <c r="K389" s="636"/>
      <c r="L389" s="636"/>
      <c r="M389" s="641"/>
      <c r="N389" s="641"/>
      <c r="O389" s="641"/>
      <c r="P389" s="641"/>
      <c r="Q389" s="641"/>
      <c r="R389" s="641"/>
      <c r="S389" s="641"/>
      <c r="T389" s="641"/>
      <c r="U389" s="636"/>
      <c r="V389" s="641"/>
      <c r="W389" s="641"/>
      <c r="X389" s="641"/>
      <c r="Y389" s="636"/>
      <c r="Z389" s="641"/>
      <c r="AA389" s="636"/>
      <c r="AB389" s="2170">
        <v>1.0</v>
      </c>
      <c r="AC389" s="1767" t="s">
        <v>55</v>
      </c>
      <c r="AD389" s="2206" t="s">
        <v>387</v>
      </c>
      <c r="AE389" s="652"/>
      <c r="AF389" s="650"/>
      <c r="AG389" s="2235"/>
      <c r="AH389" s="652" t="s">
        <v>8638</v>
      </c>
    </row>
    <row r="390" ht="15.75" customHeight="1">
      <c r="A390" s="1031"/>
      <c r="B390" s="641"/>
      <c r="C390" s="641"/>
      <c r="D390" s="642" t="s">
        <v>8639</v>
      </c>
      <c r="E390" s="642"/>
      <c r="F390" s="642" t="s">
        <v>8640</v>
      </c>
      <c r="G390" s="991" t="s">
        <v>8641</v>
      </c>
      <c r="H390" s="2210"/>
      <c r="I390" s="2228"/>
      <c r="J390" s="636"/>
      <c r="K390" s="636"/>
      <c r="L390" s="636"/>
      <c r="M390" s="641"/>
      <c r="N390" s="641"/>
      <c r="O390" s="641"/>
      <c r="P390" s="641"/>
      <c r="Q390" s="641"/>
      <c r="R390" s="641"/>
      <c r="S390" s="641"/>
      <c r="T390" s="641"/>
      <c r="U390" s="636"/>
      <c r="V390" s="641"/>
      <c r="W390" s="641"/>
      <c r="X390" s="641"/>
      <c r="Y390" s="636"/>
      <c r="Z390" s="641"/>
      <c r="AA390" s="636"/>
      <c r="AB390" s="2170">
        <v>1.0</v>
      </c>
      <c r="AC390" s="1767" t="s">
        <v>55</v>
      </c>
      <c r="AD390" s="2206" t="s">
        <v>387</v>
      </c>
      <c r="AE390" s="814"/>
      <c r="AF390" s="650"/>
      <c r="AG390" s="2235"/>
      <c r="AH390" s="658"/>
    </row>
    <row r="391" ht="15.75" customHeight="1">
      <c r="A391" s="1031"/>
      <c r="B391" s="641"/>
      <c r="C391" s="641" t="s">
        <v>8642</v>
      </c>
      <c r="D391" s="641"/>
      <c r="E391" s="642"/>
      <c r="F391" s="642" t="s">
        <v>8643</v>
      </c>
      <c r="G391" s="1031"/>
      <c r="H391" s="2197" t="s">
        <v>94</v>
      </c>
      <c r="I391" s="2197" t="s">
        <v>94</v>
      </c>
      <c r="J391" s="636"/>
      <c r="K391" s="636"/>
      <c r="L391" s="636"/>
      <c r="M391" s="641"/>
      <c r="N391" s="641"/>
      <c r="O391" s="641"/>
      <c r="P391" s="641"/>
      <c r="Q391" s="641"/>
      <c r="R391" s="641"/>
      <c r="S391" s="641"/>
      <c r="T391" s="641"/>
      <c r="U391" s="636"/>
      <c r="V391" s="641"/>
      <c r="W391" s="641"/>
      <c r="X391" s="641"/>
      <c r="Y391" s="636"/>
      <c r="Z391" s="641"/>
      <c r="AA391" s="636"/>
      <c r="AB391" s="2170" t="s">
        <v>94</v>
      </c>
      <c r="AC391" s="1767" t="s">
        <v>55</v>
      </c>
      <c r="AD391" s="2206" t="s">
        <v>387</v>
      </c>
      <c r="AE391" s="650"/>
      <c r="AF391" s="650"/>
      <c r="AG391" s="2235"/>
      <c r="AH391" s="658"/>
    </row>
    <row r="392" ht="15.75" customHeight="1">
      <c r="A392" s="1031"/>
      <c r="B392" s="641"/>
      <c r="C392" s="641"/>
      <c r="D392" s="642" t="s">
        <v>8639</v>
      </c>
      <c r="E392" s="642" t="s">
        <v>8644</v>
      </c>
      <c r="F392" s="642" t="s">
        <v>8645</v>
      </c>
      <c r="G392" s="991" t="s">
        <v>8646</v>
      </c>
      <c r="H392" s="2210"/>
      <c r="I392" s="2228"/>
      <c r="J392" s="636"/>
      <c r="K392" s="636"/>
      <c r="L392" s="636"/>
      <c r="M392" s="641"/>
      <c r="N392" s="641"/>
      <c r="O392" s="641"/>
      <c r="P392" s="641"/>
      <c r="Q392" s="641"/>
      <c r="R392" s="641"/>
      <c r="S392" s="641"/>
      <c r="T392" s="641"/>
      <c r="U392" s="636"/>
      <c r="V392" s="641"/>
      <c r="W392" s="641"/>
      <c r="X392" s="641"/>
      <c r="Y392" s="636"/>
      <c r="Z392" s="641"/>
      <c r="AA392" s="636"/>
      <c r="AB392" s="2170">
        <v>1.0</v>
      </c>
      <c r="AC392" s="1767" t="s">
        <v>55</v>
      </c>
      <c r="AD392" s="2206" t="s">
        <v>387</v>
      </c>
      <c r="AE392" s="652"/>
      <c r="AF392" s="640" t="s">
        <v>8647</v>
      </c>
      <c r="AG392" s="2235"/>
      <c r="AH392" s="658"/>
    </row>
    <row r="393" ht="15.75" customHeight="1">
      <c r="A393" s="1031"/>
      <c r="B393" s="1126"/>
      <c r="C393" s="641" t="s">
        <v>8648</v>
      </c>
      <c r="D393" s="641"/>
      <c r="E393" s="642"/>
      <c r="F393" s="642" t="s">
        <v>8649</v>
      </c>
      <c r="G393" s="1031"/>
      <c r="H393" s="2197" t="s">
        <v>94</v>
      </c>
      <c r="I393" s="2197" t="s">
        <v>94</v>
      </c>
      <c r="J393" s="636"/>
      <c r="K393" s="636"/>
      <c r="L393" s="636"/>
      <c r="M393" s="641"/>
      <c r="N393" s="641"/>
      <c r="O393" s="641"/>
      <c r="P393" s="641"/>
      <c r="Q393" s="641"/>
      <c r="R393" s="641"/>
      <c r="S393" s="641"/>
      <c r="T393" s="641"/>
      <c r="U393" s="636"/>
      <c r="V393" s="641"/>
      <c r="W393" s="641"/>
      <c r="X393" s="641"/>
      <c r="Y393" s="636"/>
      <c r="Z393" s="641"/>
      <c r="AA393" s="636"/>
      <c r="AB393" s="2170" t="s">
        <v>94</v>
      </c>
      <c r="AC393" s="1767" t="s">
        <v>55</v>
      </c>
      <c r="AD393" s="2206" t="s">
        <v>387</v>
      </c>
      <c r="AE393" s="650"/>
      <c r="AF393" s="650"/>
      <c r="AG393" s="2235"/>
      <c r="AH393" s="658"/>
    </row>
    <row r="394" ht="15.75" customHeight="1">
      <c r="A394" s="1031"/>
      <c r="B394" s="1126"/>
      <c r="C394" s="641"/>
      <c r="D394" s="642" t="s">
        <v>8639</v>
      </c>
      <c r="E394" s="642" t="s">
        <v>8644</v>
      </c>
      <c r="F394" s="642" t="s">
        <v>8650</v>
      </c>
      <c r="G394" s="991" t="s">
        <v>8646</v>
      </c>
      <c r="H394" s="2210"/>
      <c r="I394" s="2228"/>
      <c r="J394" s="636"/>
      <c r="K394" s="636"/>
      <c r="L394" s="636"/>
      <c r="M394" s="641"/>
      <c r="N394" s="641"/>
      <c r="O394" s="641"/>
      <c r="P394" s="641"/>
      <c r="Q394" s="641"/>
      <c r="R394" s="641"/>
      <c r="S394" s="641"/>
      <c r="T394" s="641"/>
      <c r="U394" s="636"/>
      <c r="V394" s="641"/>
      <c r="W394" s="641"/>
      <c r="X394" s="641"/>
      <c r="Y394" s="636"/>
      <c r="Z394" s="641"/>
      <c r="AA394" s="636"/>
      <c r="AB394" s="2170">
        <v>1.0</v>
      </c>
      <c r="AC394" s="1767" t="s">
        <v>55</v>
      </c>
      <c r="AD394" s="2206" t="s">
        <v>387</v>
      </c>
      <c r="AE394" s="814"/>
      <c r="AF394" s="650"/>
      <c r="AG394" s="2235"/>
      <c r="AH394" s="658"/>
    </row>
    <row r="395" ht="15.75" customHeight="1">
      <c r="A395" s="1031"/>
      <c r="B395" s="1126" t="s">
        <v>8651</v>
      </c>
      <c r="C395" s="1126"/>
      <c r="D395" s="1126"/>
      <c r="E395" s="994"/>
      <c r="F395" s="1126"/>
      <c r="G395" s="1471"/>
      <c r="H395" s="2197" t="s">
        <v>94</v>
      </c>
      <c r="I395" s="2197" t="s">
        <v>94</v>
      </c>
      <c r="J395" s="636"/>
      <c r="K395" s="636"/>
      <c r="L395" s="636"/>
      <c r="M395" s="641"/>
      <c r="N395" s="641"/>
      <c r="O395" s="641"/>
      <c r="P395" s="641"/>
      <c r="Q395" s="641"/>
      <c r="R395" s="641"/>
      <c r="S395" s="641"/>
      <c r="T395" s="641"/>
      <c r="U395" s="636"/>
      <c r="V395" s="641"/>
      <c r="W395" s="641"/>
      <c r="X395" s="641"/>
      <c r="Y395" s="636"/>
      <c r="Z395" s="641"/>
      <c r="AA395" s="636"/>
      <c r="AB395" s="2170" t="s">
        <v>94</v>
      </c>
      <c r="AC395" s="1767" t="s">
        <v>55</v>
      </c>
      <c r="AD395" s="2206" t="s">
        <v>387</v>
      </c>
      <c r="AE395" s="650"/>
      <c r="AF395" s="650"/>
      <c r="AG395" s="2235"/>
      <c r="AH395" s="658"/>
    </row>
    <row r="396" ht="15.75" customHeight="1">
      <c r="A396" s="1031"/>
      <c r="B396" s="1126"/>
      <c r="C396" s="1126" t="s">
        <v>8617</v>
      </c>
      <c r="D396" s="1126"/>
      <c r="E396" s="1004" t="s">
        <v>8618</v>
      </c>
      <c r="F396" s="998" t="s">
        <v>8652</v>
      </c>
      <c r="G396" s="1004" t="s">
        <v>8620</v>
      </c>
      <c r="H396" s="2228"/>
      <c r="I396" s="2228"/>
      <c r="J396" s="636"/>
      <c r="K396" s="636"/>
      <c r="L396" s="636"/>
      <c r="M396" s="641"/>
      <c r="N396" s="641"/>
      <c r="O396" s="641"/>
      <c r="P396" s="641"/>
      <c r="Q396" s="641"/>
      <c r="R396" s="641"/>
      <c r="S396" s="641"/>
      <c r="T396" s="641"/>
      <c r="U396" s="636"/>
      <c r="V396" s="641"/>
      <c r="W396" s="641"/>
      <c r="X396" s="641"/>
      <c r="Y396" s="636"/>
      <c r="Z396" s="641"/>
      <c r="AA396" s="636"/>
      <c r="AB396" s="2170">
        <v>1.0</v>
      </c>
      <c r="AC396" s="1767" t="s">
        <v>55</v>
      </c>
      <c r="AD396" s="2207" t="s">
        <v>437</v>
      </c>
      <c r="AE396" s="652"/>
      <c r="AF396" s="656" t="s">
        <v>8653</v>
      </c>
      <c r="AG396" s="1000"/>
      <c r="AH396" s="658"/>
    </row>
    <row r="397" ht="15.75" customHeight="1">
      <c r="A397" s="1031"/>
      <c r="B397" s="1126"/>
      <c r="C397" s="1126" t="s">
        <v>8621</v>
      </c>
      <c r="D397" s="1126"/>
      <c r="E397" s="1004" t="s">
        <v>8622</v>
      </c>
      <c r="F397" s="998" t="s">
        <v>8654</v>
      </c>
      <c r="G397" s="1004" t="s">
        <v>8624</v>
      </c>
      <c r="H397" s="2228"/>
      <c r="I397" s="2228"/>
      <c r="J397" s="636"/>
      <c r="K397" s="636"/>
      <c r="L397" s="636"/>
      <c r="M397" s="641"/>
      <c r="N397" s="641"/>
      <c r="O397" s="641"/>
      <c r="P397" s="641"/>
      <c r="Q397" s="641"/>
      <c r="R397" s="641"/>
      <c r="S397" s="641"/>
      <c r="T397" s="641"/>
      <c r="U397" s="636"/>
      <c r="V397" s="641"/>
      <c r="W397" s="641"/>
      <c r="X397" s="641"/>
      <c r="Y397" s="636"/>
      <c r="Z397" s="641"/>
      <c r="AA397" s="636"/>
      <c r="AB397" s="2170">
        <v>1.0</v>
      </c>
      <c r="AC397" s="1767" t="s">
        <v>55</v>
      </c>
      <c r="AD397" s="2207" t="s">
        <v>437</v>
      </c>
      <c r="AE397" s="814"/>
      <c r="AF397" s="708" t="s">
        <v>8655</v>
      </c>
      <c r="AG397" s="1000"/>
      <c r="AH397" s="658"/>
    </row>
    <row r="398" ht="15.75" customHeight="1">
      <c r="A398" s="1031"/>
      <c r="B398" s="1126" t="s">
        <v>8656</v>
      </c>
      <c r="C398" s="1126"/>
      <c r="D398" s="1562"/>
      <c r="E398" s="994" t="s">
        <v>8628</v>
      </c>
      <c r="F398" s="994" t="s">
        <v>8657</v>
      </c>
      <c r="G398" s="993" t="s">
        <v>8658</v>
      </c>
      <c r="H398" s="2210"/>
      <c r="I398" s="2210"/>
      <c r="J398" s="636"/>
      <c r="K398" s="636"/>
      <c r="L398" s="636"/>
      <c r="M398" s="641"/>
      <c r="N398" s="641"/>
      <c r="O398" s="641"/>
      <c r="P398" s="641"/>
      <c r="Q398" s="641"/>
      <c r="R398" s="641"/>
      <c r="S398" s="641"/>
      <c r="T398" s="641"/>
      <c r="U398" s="636"/>
      <c r="V398" s="641"/>
      <c r="W398" s="641"/>
      <c r="X398" s="641"/>
      <c r="Y398" s="636"/>
      <c r="Z398" s="641"/>
      <c r="AA398" s="636"/>
      <c r="AB398" s="2170">
        <v>1.0</v>
      </c>
      <c r="AC398" s="1767" t="s">
        <v>55</v>
      </c>
      <c r="AD398" s="2206" t="s">
        <v>387</v>
      </c>
      <c r="AE398" s="650"/>
      <c r="AF398" s="650"/>
      <c r="AG398" s="1000" t="s">
        <v>8659</v>
      </c>
      <c r="AH398" s="658"/>
    </row>
    <row r="399" ht="15.75" customHeight="1">
      <c r="A399" s="1031" t="s">
        <v>264</v>
      </c>
      <c r="B399" s="641"/>
      <c r="C399" s="641"/>
      <c r="D399" s="641"/>
      <c r="E399" s="642"/>
      <c r="F399" s="641"/>
      <c r="G399" s="1031"/>
      <c r="H399" s="2197" t="s">
        <v>94</v>
      </c>
      <c r="I399" s="2197" t="s">
        <v>94</v>
      </c>
      <c r="J399" s="636"/>
      <c r="K399" s="636"/>
      <c r="L399" s="636"/>
      <c r="M399" s="641"/>
      <c r="N399" s="641"/>
      <c r="O399" s="641"/>
      <c r="P399" s="641"/>
      <c r="Q399" s="641"/>
      <c r="R399" s="641"/>
      <c r="S399" s="641"/>
      <c r="T399" s="641"/>
      <c r="U399" s="636"/>
      <c r="V399" s="641"/>
      <c r="W399" s="641"/>
      <c r="X399" s="641"/>
      <c r="Y399" s="636"/>
      <c r="Z399" s="641"/>
      <c r="AA399" s="636"/>
      <c r="AB399" s="2170" t="s">
        <v>94</v>
      </c>
      <c r="AC399" s="1767" t="s">
        <v>55</v>
      </c>
      <c r="AD399" s="2206" t="s">
        <v>387</v>
      </c>
      <c r="AE399" s="650"/>
      <c r="AF399" s="650"/>
      <c r="AG399" s="2235"/>
      <c r="AH399" s="658"/>
    </row>
    <row r="400" ht="15.75" customHeight="1">
      <c r="A400" s="1031"/>
      <c r="B400" s="641" t="s">
        <v>8660</v>
      </c>
      <c r="C400" s="641"/>
      <c r="D400" s="641"/>
      <c r="E400" s="642"/>
      <c r="F400" s="641"/>
      <c r="G400" s="1031"/>
      <c r="H400" s="2197" t="s">
        <v>94</v>
      </c>
      <c r="I400" s="2197" t="s">
        <v>94</v>
      </c>
      <c r="J400" s="636"/>
      <c r="K400" s="636"/>
      <c r="L400" s="636"/>
      <c r="M400" s="641"/>
      <c r="N400" s="641"/>
      <c r="O400" s="641"/>
      <c r="P400" s="641"/>
      <c r="Q400" s="641"/>
      <c r="R400" s="641"/>
      <c r="S400" s="641"/>
      <c r="T400" s="641"/>
      <c r="U400" s="636"/>
      <c r="V400" s="641"/>
      <c r="W400" s="641"/>
      <c r="X400" s="641"/>
      <c r="Y400" s="636"/>
      <c r="Z400" s="641"/>
      <c r="AA400" s="636"/>
      <c r="AB400" s="2170" t="s">
        <v>94</v>
      </c>
      <c r="AC400" s="1767" t="s">
        <v>55</v>
      </c>
      <c r="AD400" s="2206" t="s">
        <v>387</v>
      </c>
      <c r="AE400" s="650"/>
      <c r="AF400" s="650"/>
      <c r="AG400" s="2235"/>
      <c r="AH400" s="658"/>
    </row>
    <row r="401" ht="15.75" customHeight="1">
      <c r="A401" s="1031"/>
      <c r="B401" s="641"/>
      <c r="C401" s="641" t="s">
        <v>8661</v>
      </c>
      <c r="D401" s="642" t="s">
        <v>8662</v>
      </c>
      <c r="E401" s="642"/>
      <c r="F401" s="641"/>
      <c r="G401" s="1031"/>
      <c r="H401" s="2197" t="s">
        <v>94</v>
      </c>
      <c r="I401" s="2197" t="s">
        <v>94</v>
      </c>
      <c r="J401" s="636"/>
      <c r="K401" s="636"/>
      <c r="L401" s="636"/>
      <c r="M401" s="641"/>
      <c r="N401" s="641"/>
      <c r="O401" s="641"/>
      <c r="P401" s="641"/>
      <c r="Q401" s="641"/>
      <c r="R401" s="641"/>
      <c r="S401" s="641"/>
      <c r="T401" s="641"/>
      <c r="U401" s="636"/>
      <c r="V401" s="641"/>
      <c r="W401" s="641"/>
      <c r="X401" s="641"/>
      <c r="Y401" s="636"/>
      <c r="Z401" s="641"/>
      <c r="AA401" s="636"/>
      <c r="AB401" s="2170" t="s">
        <v>94</v>
      </c>
      <c r="AC401" s="1767" t="s">
        <v>55</v>
      </c>
      <c r="AD401" s="2206" t="s">
        <v>387</v>
      </c>
      <c r="AE401" s="650"/>
      <c r="AF401" s="650"/>
      <c r="AG401" s="2235"/>
      <c r="AH401" s="658"/>
    </row>
    <row r="402" ht="15.75" customHeight="1">
      <c r="A402" s="1031"/>
      <c r="B402" s="641"/>
      <c r="C402" s="641" t="s">
        <v>8663</v>
      </c>
      <c r="D402" s="642" t="s">
        <v>8663</v>
      </c>
      <c r="E402" s="642"/>
      <c r="F402" s="642" t="s">
        <v>8664</v>
      </c>
      <c r="G402" s="991" t="s">
        <v>8665</v>
      </c>
      <c r="H402" s="2210"/>
      <c r="I402" s="2210"/>
      <c r="J402" s="636"/>
      <c r="K402" s="636"/>
      <c r="L402" s="636"/>
      <c r="M402" s="641"/>
      <c r="N402" s="641"/>
      <c r="O402" s="641"/>
      <c r="P402" s="641"/>
      <c r="Q402" s="641"/>
      <c r="R402" s="641"/>
      <c r="S402" s="641"/>
      <c r="T402" s="641"/>
      <c r="U402" s="636"/>
      <c r="V402" s="641"/>
      <c r="W402" s="641"/>
      <c r="X402" s="641"/>
      <c r="Y402" s="636"/>
      <c r="Z402" s="641"/>
      <c r="AA402" s="636"/>
      <c r="AB402" s="2170">
        <v>1.0</v>
      </c>
      <c r="AC402" s="1767" t="s">
        <v>55</v>
      </c>
      <c r="AD402" s="2206" t="s">
        <v>387</v>
      </c>
      <c r="AE402" s="2239"/>
      <c r="AF402" s="640" t="s">
        <v>8666</v>
      </c>
      <c r="AG402" s="1000"/>
      <c r="AH402" s="658"/>
    </row>
    <row r="403" ht="15.75" hidden="1" customHeight="1">
      <c r="A403" s="1031"/>
      <c r="B403" s="641"/>
      <c r="C403" s="641" t="s">
        <v>8663</v>
      </c>
      <c r="D403" s="642" t="s">
        <v>8667</v>
      </c>
      <c r="E403" s="642"/>
      <c r="F403" s="642" t="s">
        <v>8664</v>
      </c>
      <c r="G403" s="991" t="s">
        <v>8668</v>
      </c>
      <c r="H403" s="636"/>
      <c r="I403" s="636"/>
      <c r="J403" s="636"/>
      <c r="K403" s="636"/>
      <c r="L403" s="636"/>
      <c r="M403" s="641"/>
      <c r="N403" s="641"/>
      <c r="O403" s="641"/>
      <c r="P403" s="641"/>
      <c r="Q403" s="641"/>
      <c r="R403" s="641"/>
      <c r="S403" s="641"/>
      <c r="T403" s="641"/>
      <c r="U403" s="636"/>
      <c r="V403" s="641"/>
      <c r="W403" s="641"/>
      <c r="X403" s="641"/>
      <c r="Y403" s="636"/>
      <c r="Z403" s="641"/>
      <c r="AA403" s="636"/>
      <c r="AB403" s="815">
        <v>3.0</v>
      </c>
      <c r="AC403" s="1767" t="s">
        <v>55</v>
      </c>
      <c r="AD403" s="2206" t="s">
        <v>387</v>
      </c>
      <c r="AE403" s="650"/>
      <c r="AF403" s="658"/>
      <c r="AG403" s="2235"/>
      <c r="AH403" s="658"/>
    </row>
    <row r="404" ht="15.75" hidden="1" customHeight="1">
      <c r="A404" s="1031"/>
      <c r="B404" s="641"/>
      <c r="C404" s="641" t="s">
        <v>8667</v>
      </c>
      <c r="D404" s="642" t="s">
        <v>8663</v>
      </c>
      <c r="E404" s="642"/>
      <c r="F404" s="642" t="s">
        <v>8664</v>
      </c>
      <c r="G404" s="991" t="s">
        <v>8669</v>
      </c>
      <c r="H404" s="636"/>
      <c r="I404" s="636"/>
      <c r="J404" s="636"/>
      <c r="K404" s="636"/>
      <c r="L404" s="636"/>
      <c r="M404" s="641"/>
      <c r="N404" s="641"/>
      <c r="O404" s="641"/>
      <c r="P404" s="641"/>
      <c r="Q404" s="641"/>
      <c r="R404" s="641"/>
      <c r="S404" s="641"/>
      <c r="T404" s="641"/>
      <c r="U404" s="636"/>
      <c r="V404" s="641"/>
      <c r="W404" s="641"/>
      <c r="X404" s="641"/>
      <c r="Y404" s="636"/>
      <c r="Z404" s="641"/>
      <c r="AA404" s="636"/>
      <c r="AB404" s="815">
        <v>3.0</v>
      </c>
      <c r="AC404" s="1767" t="s">
        <v>55</v>
      </c>
      <c r="AD404" s="2206" t="s">
        <v>387</v>
      </c>
      <c r="AE404" s="650"/>
      <c r="AF404" s="658"/>
      <c r="AG404" s="2235"/>
      <c r="AH404" s="658"/>
    </row>
    <row r="405" ht="15.75" customHeight="1">
      <c r="A405" s="1031"/>
      <c r="B405" s="641" t="s">
        <v>8670</v>
      </c>
      <c r="C405" s="641"/>
      <c r="D405" s="641"/>
      <c r="E405" s="642"/>
      <c r="F405" s="661" t="s">
        <v>8671</v>
      </c>
      <c r="G405" s="1031"/>
      <c r="H405" s="2197" t="s">
        <v>94</v>
      </c>
      <c r="I405" s="2197" t="s">
        <v>94</v>
      </c>
      <c r="J405" s="636"/>
      <c r="K405" s="636"/>
      <c r="L405" s="636"/>
      <c r="M405" s="641"/>
      <c r="N405" s="641"/>
      <c r="O405" s="641"/>
      <c r="P405" s="641"/>
      <c r="Q405" s="641"/>
      <c r="R405" s="641"/>
      <c r="S405" s="641"/>
      <c r="T405" s="641"/>
      <c r="U405" s="636"/>
      <c r="V405" s="641"/>
      <c r="W405" s="641"/>
      <c r="X405" s="641"/>
      <c r="Y405" s="636"/>
      <c r="Z405" s="641"/>
      <c r="AA405" s="636"/>
      <c r="AB405" s="2170" t="s">
        <v>94</v>
      </c>
      <c r="AC405" s="1767" t="s">
        <v>55</v>
      </c>
      <c r="AD405" s="2206" t="s">
        <v>387</v>
      </c>
      <c r="AE405" s="650"/>
      <c r="AF405" s="650"/>
      <c r="AG405" s="2235"/>
      <c r="AH405" s="658"/>
    </row>
    <row r="406" ht="15.75" hidden="1" customHeight="1">
      <c r="A406" s="1031"/>
      <c r="B406" s="641"/>
      <c r="C406" s="641" t="s">
        <v>8585</v>
      </c>
      <c r="D406" s="641"/>
      <c r="E406" s="642" t="s">
        <v>8672</v>
      </c>
      <c r="F406" s="642" t="s">
        <v>8673</v>
      </c>
      <c r="G406" s="991" t="s">
        <v>8674</v>
      </c>
      <c r="H406" s="636"/>
      <c r="I406" s="636"/>
      <c r="J406" s="636"/>
      <c r="K406" s="636"/>
      <c r="L406" s="636"/>
      <c r="M406" s="641"/>
      <c r="N406" s="641"/>
      <c r="O406" s="641"/>
      <c r="P406" s="641"/>
      <c r="Q406" s="641"/>
      <c r="R406" s="641"/>
      <c r="S406" s="641"/>
      <c r="T406" s="641"/>
      <c r="U406" s="636"/>
      <c r="V406" s="641"/>
      <c r="W406" s="641"/>
      <c r="X406" s="641"/>
      <c r="Y406" s="636"/>
      <c r="Z406" s="641"/>
      <c r="AA406" s="636"/>
      <c r="AB406" s="2170">
        <v>3.0</v>
      </c>
      <c r="AC406" s="1767" t="s">
        <v>55</v>
      </c>
      <c r="AD406" s="2206" t="s">
        <v>387</v>
      </c>
      <c r="AE406" s="658"/>
      <c r="AF406" s="658"/>
      <c r="AG406" s="2235"/>
      <c r="AH406" s="658"/>
    </row>
    <row r="407" ht="15.75" hidden="1" customHeight="1">
      <c r="A407" s="1031"/>
      <c r="B407" s="641"/>
      <c r="C407" s="641" t="s">
        <v>1718</v>
      </c>
      <c r="D407" s="641"/>
      <c r="E407" s="642" t="s">
        <v>8675</v>
      </c>
      <c r="F407" s="642" t="s">
        <v>8673</v>
      </c>
      <c r="G407" s="991" t="s">
        <v>8676</v>
      </c>
      <c r="H407" s="636"/>
      <c r="I407" s="636"/>
      <c r="J407" s="636"/>
      <c r="K407" s="636"/>
      <c r="L407" s="636"/>
      <c r="M407" s="641"/>
      <c r="N407" s="641"/>
      <c r="O407" s="641"/>
      <c r="P407" s="641"/>
      <c r="Q407" s="641"/>
      <c r="R407" s="641"/>
      <c r="S407" s="641"/>
      <c r="T407" s="641"/>
      <c r="U407" s="636"/>
      <c r="V407" s="641"/>
      <c r="W407" s="641"/>
      <c r="X407" s="641"/>
      <c r="Y407" s="636"/>
      <c r="Z407" s="641"/>
      <c r="AA407" s="636"/>
      <c r="AB407" s="2170">
        <v>3.0</v>
      </c>
      <c r="AC407" s="1767" t="s">
        <v>55</v>
      </c>
      <c r="AD407" s="2206" t="s">
        <v>387</v>
      </c>
      <c r="AE407" s="658"/>
      <c r="AF407" s="658"/>
      <c r="AG407" s="2235"/>
      <c r="AH407" s="658"/>
    </row>
    <row r="408" ht="15.75" customHeight="1">
      <c r="A408" s="2188" t="s">
        <v>8677</v>
      </c>
      <c r="B408" s="2188"/>
      <c r="C408" s="2189"/>
      <c r="D408" s="2188"/>
      <c r="E408" s="694"/>
      <c r="F408" s="2190"/>
      <c r="G408" s="2188"/>
      <c r="H408" s="2191"/>
      <c r="I408" s="2191"/>
      <c r="J408" s="2189"/>
      <c r="K408" s="2189"/>
      <c r="L408" s="2189"/>
      <c r="M408" s="2189"/>
      <c r="N408" s="2189"/>
      <c r="O408" s="2189"/>
      <c r="P408" s="2189"/>
      <c r="Q408" s="2189"/>
      <c r="R408" s="2189"/>
      <c r="S408" s="2189"/>
      <c r="T408" s="2189"/>
      <c r="U408" s="2189"/>
      <c r="V408" s="2189"/>
      <c r="W408" s="2189"/>
      <c r="X408" s="2189"/>
      <c r="Y408" s="2189"/>
      <c r="Z408" s="2189"/>
      <c r="AA408" s="2189"/>
      <c r="AB408" s="2192" t="s">
        <v>94</v>
      </c>
      <c r="AC408" s="2193" t="s">
        <v>55</v>
      </c>
      <c r="AD408" s="2194" t="s">
        <v>387</v>
      </c>
      <c r="AE408" s="2240"/>
      <c r="AF408" s="2240"/>
      <c r="AG408" s="2241"/>
      <c r="AH408" s="2242"/>
    </row>
    <row r="409" ht="15.75" hidden="1" customHeight="1">
      <c r="A409" s="641" t="s">
        <v>8678</v>
      </c>
      <c r="B409" s="641"/>
      <c r="C409" s="641"/>
      <c r="D409" s="641"/>
      <c r="E409" s="642"/>
      <c r="F409" s="642" t="s">
        <v>8679</v>
      </c>
      <c r="G409" s="642" t="s">
        <v>8680</v>
      </c>
      <c r="H409" s="636"/>
      <c r="I409" s="636"/>
      <c r="J409" s="636"/>
      <c r="K409" s="636"/>
      <c r="L409" s="636"/>
      <c r="M409" s="641"/>
      <c r="N409" s="641"/>
      <c r="O409" s="641"/>
      <c r="P409" s="641"/>
      <c r="Q409" s="641"/>
      <c r="R409" s="641"/>
      <c r="S409" s="641"/>
      <c r="T409" s="641"/>
      <c r="U409" s="636"/>
      <c r="V409" s="641"/>
      <c r="W409" s="641"/>
      <c r="X409" s="641"/>
      <c r="Y409" s="636"/>
      <c r="Z409" s="641"/>
      <c r="AA409" s="636"/>
      <c r="AB409" s="815">
        <v>3.0</v>
      </c>
      <c r="AC409" s="1767" t="s">
        <v>55</v>
      </c>
      <c r="AD409" s="2206" t="s">
        <v>387</v>
      </c>
      <c r="AE409" s="658"/>
      <c r="AF409" s="658"/>
      <c r="AG409" s="2235"/>
      <c r="AH409" s="658"/>
    </row>
    <row r="410" ht="15.75" customHeight="1">
      <c r="A410" s="641" t="s">
        <v>8681</v>
      </c>
      <c r="B410" s="641"/>
      <c r="C410" s="641"/>
      <c r="D410" s="641"/>
      <c r="E410" s="642"/>
      <c r="F410" s="641"/>
      <c r="G410" s="641"/>
      <c r="H410" s="2197" t="s">
        <v>94</v>
      </c>
      <c r="I410" s="2197" t="s">
        <v>94</v>
      </c>
      <c r="J410" s="636"/>
      <c r="K410" s="636"/>
      <c r="L410" s="636"/>
      <c r="M410" s="641"/>
      <c r="N410" s="641"/>
      <c r="O410" s="641"/>
      <c r="P410" s="641"/>
      <c r="Q410" s="641"/>
      <c r="R410" s="641"/>
      <c r="S410" s="641"/>
      <c r="T410" s="641"/>
      <c r="U410" s="636"/>
      <c r="V410" s="641"/>
      <c r="W410" s="641"/>
      <c r="X410" s="641"/>
      <c r="Y410" s="636"/>
      <c r="Z410" s="641"/>
      <c r="AA410" s="636"/>
      <c r="AB410" s="2170" t="s">
        <v>94</v>
      </c>
      <c r="AC410" s="1767" t="s">
        <v>55</v>
      </c>
      <c r="AD410" s="2206" t="s">
        <v>387</v>
      </c>
      <c r="AE410" s="650"/>
      <c r="AF410" s="650"/>
      <c r="AG410" s="2235"/>
      <c r="AH410" s="658"/>
    </row>
    <row r="411" ht="15.75" customHeight="1">
      <c r="A411" s="641"/>
      <c r="B411" s="641" t="s">
        <v>8682</v>
      </c>
      <c r="C411" s="641"/>
      <c r="D411" s="641"/>
      <c r="E411" s="642" t="s">
        <v>8683</v>
      </c>
      <c r="F411" s="642" t="s">
        <v>8684</v>
      </c>
      <c r="G411" s="642" t="s">
        <v>8685</v>
      </c>
      <c r="H411" s="2210"/>
      <c r="I411" s="2210"/>
      <c r="J411" s="636"/>
      <c r="K411" s="636"/>
      <c r="L411" s="636"/>
      <c r="M411" s="641"/>
      <c r="N411" s="641"/>
      <c r="O411" s="641"/>
      <c r="P411" s="641"/>
      <c r="Q411" s="641"/>
      <c r="R411" s="641"/>
      <c r="S411" s="641"/>
      <c r="T411" s="641"/>
      <c r="U411" s="636"/>
      <c r="V411" s="641"/>
      <c r="W411" s="641"/>
      <c r="X411" s="641"/>
      <c r="Y411" s="636"/>
      <c r="Z411" s="641"/>
      <c r="AA411" s="636"/>
      <c r="AB411" s="2170">
        <v>1.0</v>
      </c>
      <c r="AC411" s="1767" t="s">
        <v>55</v>
      </c>
      <c r="AD411" s="2206" t="s">
        <v>387</v>
      </c>
      <c r="AE411" s="650"/>
      <c r="AF411" s="650"/>
      <c r="AG411" s="2235"/>
      <c r="AH411" s="658"/>
    </row>
    <row r="412" ht="15.75" customHeight="1">
      <c r="A412" s="641"/>
      <c r="B412" s="641" t="s">
        <v>8686</v>
      </c>
      <c r="C412" s="641"/>
      <c r="D412" s="641"/>
      <c r="E412" s="642" t="s">
        <v>8687</v>
      </c>
      <c r="F412" s="642" t="s">
        <v>8684</v>
      </c>
      <c r="G412" s="642" t="s">
        <v>8688</v>
      </c>
      <c r="H412" s="2210"/>
      <c r="I412" s="2210"/>
      <c r="J412" s="636"/>
      <c r="K412" s="636"/>
      <c r="L412" s="636"/>
      <c r="M412" s="641"/>
      <c r="N412" s="641"/>
      <c r="O412" s="641"/>
      <c r="P412" s="641"/>
      <c r="Q412" s="641"/>
      <c r="R412" s="641"/>
      <c r="S412" s="641"/>
      <c r="T412" s="641"/>
      <c r="U412" s="636"/>
      <c r="V412" s="641"/>
      <c r="W412" s="641"/>
      <c r="X412" s="641"/>
      <c r="Y412" s="636"/>
      <c r="Z412" s="641"/>
      <c r="AA412" s="636"/>
      <c r="AB412" s="2170">
        <v>1.0</v>
      </c>
      <c r="AC412" s="1767" t="s">
        <v>55</v>
      </c>
      <c r="AD412" s="2206" t="s">
        <v>387</v>
      </c>
      <c r="AE412" s="652"/>
      <c r="AF412" s="650"/>
      <c r="AG412" s="2235"/>
      <c r="AH412" s="658"/>
    </row>
    <row r="413" ht="15.75" hidden="1" customHeight="1">
      <c r="A413" s="641"/>
      <c r="B413" s="641"/>
      <c r="C413" s="641"/>
      <c r="D413" s="641"/>
      <c r="E413" s="642" t="s">
        <v>8689</v>
      </c>
      <c r="F413" s="642" t="s">
        <v>8684</v>
      </c>
      <c r="G413" s="642" t="s">
        <v>8688</v>
      </c>
      <c r="H413" s="636"/>
      <c r="I413" s="636"/>
      <c r="J413" s="636"/>
      <c r="K413" s="636"/>
      <c r="L413" s="636"/>
      <c r="M413" s="641"/>
      <c r="N413" s="641"/>
      <c r="O413" s="641"/>
      <c r="P413" s="641"/>
      <c r="Q413" s="641"/>
      <c r="R413" s="641"/>
      <c r="S413" s="641"/>
      <c r="T413" s="641"/>
      <c r="U413" s="636"/>
      <c r="V413" s="641"/>
      <c r="W413" s="641"/>
      <c r="X413" s="641"/>
      <c r="Y413" s="636"/>
      <c r="Z413" s="641"/>
      <c r="AA413" s="636"/>
      <c r="AB413" s="815">
        <v>3.0</v>
      </c>
      <c r="AC413" s="1767" t="s">
        <v>55</v>
      </c>
      <c r="AD413" s="2206" t="s">
        <v>387</v>
      </c>
      <c r="AE413" s="658"/>
      <c r="AF413" s="658"/>
      <c r="AG413" s="2235"/>
      <c r="AH413" s="658"/>
    </row>
    <row r="414" ht="15.75" customHeight="1">
      <c r="A414" s="1126" t="s">
        <v>8690</v>
      </c>
      <c r="B414" s="1126"/>
      <c r="C414" s="1126"/>
      <c r="D414" s="1126"/>
      <c r="E414" s="994"/>
      <c r="F414" s="2208" t="s">
        <v>8691</v>
      </c>
      <c r="G414" s="1126"/>
      <c r="H414" s="2197" t="s">
        <v>94</v>
      </c>
      <c r="I414" s="2197" t="s">
        <v>94</v>
      </c>
      <c r="J414" s="636"/>
      <c r="K414" s="636"/>
      <c r="L414" s="636"/>
      <c r="M414" s="641"/>
      <c r="N414" s="641"/>
      <c r="O414" s="641"/>
      <c r="P414" s="641"/>
      <c r="Q414" s="641"/>
      <c r="R414" s="641"/>
      <c r="S414" s="641"/>
      <c r="T414" s="641"/>
      <c r="U414" s="636"/>
      <c r="V414" s="641"/>
      <c r="W414" s="641"/>
      <c r="X414" s="641"/>
      <c r="Y414" s="636"/>
      <c r="Z414" s="641"/>
      <c r="AA414" s="636"/>
      <c r="AB414" s="2170" t="s">
        <v>94</v>
      </c>
      <c r="AC414" s="1767" t="s">
        <v>55</v>
      </c>
      <c r="AD414" s="2206" t="s">
        <v>387</v>
      </c>
      <c r="AE414" s="650"/>
      <c r="AF414" s="650"/>
      <c r="AG414" s="2235"/>
      <c r="AH414" s="658"/>
    </row>
    <row r="415" ht="15.75" hidden="1" customHeight="1">
      <c r="A415" s="1126"/>
      <c r="B415" s="1126" t="s">
        <v>692</v>
      </c>
      <c r="C415" s="1126"/>
      <c r="D415" s="1126"/>
      <c r="E415" s="994"/>
      <c r="F415" s="994" t="s">
        <v>8692</v>
      </c>
      <c r="G415" s="994" t="s">
        <v>8693</v>
      </c>
      <c r="H415" s="636"/>
      <c r="I415" s="636"/>
      <c r="J415" s="636"/>
      <c r="K415" s="636"/>
      <c r="L415" s="636"/>
      <c r="M415" s="641"/>
      <c r="N415" s="641"/>
      <c r="O415" s="641"/>
      <c r="P415" s="641"/>
      <c r="Q415" s="641"/>
      <c r="R415" s="641"/>
      <c r="S415" s="641"/>
      <c r="T415" s="641"/>
      <c r="U415" s="636"/>
      <c r="V415" s="641"/>
      <c r="W415" s="641"/>
      <c r="X415" s="641"/>
      <c r="Y415" s="636"/>
      <c r="Z415" s="641"/>
      <c r="AA415" s="636"/>
      <c r="AB415" s="815">
        <v>3.0</v>
      </c>
      <c r="AC415" s="1767" t="s">
        <v>55</v>
      </c>
      <c r="AD415" s="2206" t="s">
        <v>387</v>
      </c>
      <c r="AE415" s="658"/>
      <c r="AF415" s="658"/>
      <c r="AG415" s="2235"/>
      <c r="AH415" s="658"/>
    </row>
    <row r="416" ht="15.75" hidden="1" customHeight="1">
      <c r="A416" s="1126"/>
      <c r="B416" s="1126"/>
      <c r="C416" s="994" t="s">
        <v>8694</v>
      </c>
      <c r="D416" s="1126"/>
      <c r="E416" s="994" t="s">
        <v>8695</v>
      </c>
      <c r="F416" s="994" t="s">
        <v>8692</v>
      </c>
      <c r="G416" s="1126"/>
      <c r="H416" s="636"/>
      <c r="I416" s="636"/>
      <c r="J416" s="636"/>
      <c r="K416" s="636"/>
      <c r="L416" s="636"/>
      <c r="M416" s="641"/>
      <c r="N416" s="641"/>
      <c r="O416" s="641"/>
      <c r="P416" s="641"/>
      <c r="Q416" s="641"/>
      <c r="R416" s="641"/>
      <c r="S416" s="641"/>
      <c r="T416" s="641"/>
      <c r="U416" s="636"/>
      <c r="V416" s="641"/>
      <c r="W416" s="641"/>
      <c r="X416" s="641"/>
      <c r="Y416" s="636"/>
      <c r="Z416" s="641"/>
      <c r="AA416" s="636"/>
      <c r="AB416" s="815">
        <v>3.0</v>
      </c>
      <c r="AC416" s="1767" t="s">
        <v>55</v>
      </c>
      <c r="AD416" s="2206" t="s">
        <v>387</v>
      </c>
      <c r="AE416" s="650"/>
      <c r="AF416" s="658"/>
      <c r="AG416" s="2235"/>
      <c r="AH416" s="658"/>
    </row>
    <row r="417" ht="15.75" customHeight="1">
      <c r="A417" s="1126"/>
      <c r="B417" s="1126" t="s">
        <v>8696</v>
      </c>
      <c r="C417" s="1126"/>
      <c r="D417" s="1126"/>
      <c r="E417" s="994"/>
      <c r="F417" s="1126"/>
      <c r="G417" s="1126"/>
      <c r="H417" s="2197" t="s">
        <v>94</v>
      </c>
      <c r="I417" s="2197" t="s">
        <v>94</v>
      </c>
      <c r="J417" s="636"/>
      <c r="K417" s="636"/>
      <c r="L417" s="636"/>
      <c r="M417" s="641"/>
      <c r="N417" s="641"/>
      <c r="O417" s="641"/>
      <c r="P417" s="641"/>
      <c r="Q417" s="641"/>
      <c r="R417" s="641"/>
      <c r="S417" s="641"/>
      <c r="T417" s="641"/>
      <c r="U417" s="636"/>
      <c r="V417" s="641"/>
      <c r="W417" s="641"/>
      <c r="X417" s="641"/>
      <c r="Y417" s="636"/>
      <c r="Z417" s="641"/>
      <c r="AA417" s="636"/>
      <c r="AB417" s="2170" t="s">
        <v>94</v>
      </c>
      <c r="AC417" s="1767" t="s">
        <v>55</v>
      </c>
      <c r="AD417" s="2206" t="s">
        <v>387</v>
      </c>
      <c r="AE417" s="650"/>
      <c r="AF417" s="650"/>
      <c r="AG417" s="2235"/>
      <c r="AH417" s="658"/>
    </row>
    <row r="418" ht="15.75" customHeight="1">
      <c r="A418" s="1126"/>
      <c r="B418" s="1126"/>
      <c r="C418" s="994" t="s">
        <v>2045</v>
      </c>
      <c r="D418" s="1126"/>
      <c r="E418" s="994"/>
      <c r="F418" s="994" t="s">
        <v>8697</v>
      </c>
      <c r="G418" s="995" t="s">
        <v>8698</v>
      </c>
      <c r="H418" s="2210"/>
      <c r="I418" s="2210"/>
      <c r="J418" s="636"/>
      <c r="K418" s="636"/>
      <c r="L418" s="636"/>
      <c r="M418" s="641"/>
      <c r="N418" s="641"/>
      <c r="O418" s="641"/>
      <c r="P418" s="641"/>
      <c r="Q418" s="641"/>
      <c r="R418" s="641"/>
      <c r="S418" s="641"/>
      <c r="T418" s="641"/>
      <c r="U418" s="636"/>
      <c r="V418" s="641"/>
      <c r="W418" s="641"/>
      <c r="X418" s="641"/>
      <c r="Y418" s="636"/>
      <c r="Z418" s="641"/>
      <c r="AA418" s="636"/>
      <c r="AB418" s="2170">
        <v>1.0</v>
      </c>
      <c r="AC418" s="1767" t="s">
        <v>55</v>
      </c>
      <c r="AD418" s="2207" t="s">
        <v>1297</v>
      </c>
      <c r="AE418" s="640"/>
      <c r="AF418" s="650"/>
      <c r="AG418" s="1117"/>
      <c r="AH418" s="658"/>
    </row>
    <row r="419" ht="15.75" customHeight="1">
      <c r="A419" s="1126"/>
      <c r="B419" s="1126" t="s">
        <v>8699</v>
      </c>
      <c r="C419" s="1126"/>
      <c r="D419" s="1126"/>
      <c r="E419" s="994" t="s">
        <v>8700</v>
      </c>
      <c r="F419" s="994" t="s">
        <v>8701</v>
      </c>
      <c r="G419" s="994" t="s">
        <v>8702</v>
      </c>
      <c r="H419" s="2210"/>
      <c r="I419" s="2210"/>
      <c r="J419" s="636"/>
      <c r="K419" s="636"/>
      <c r="L419" s="636"/>
      <c r="M419" s="641"/>
      <c r="N419" s="641"/>
      <c r="O419" s="641"/>
      <c r="P419" s="641"/>
      <c r="Q419" s="641"/>
      <c r="R419" s="641"/>
      <c r="S419" s="641"/>
      <c r="T419" s="641"/>
      <c r="U419" s="636"/>
      <c r="V419" s="641"/>
      <c r="W419" s="641"/>
      <c r="X419" s="641"/>
      <c r="Y419" s="636"/>
      <c r="Z419" s="641"/>
      <c r="AA419" s="636"/>
      <c r="AB419" s="2170">
        <v>1.0</v>
      </c>
      <c r="AC419" s="1767" t="s">
        <v>55</v>
      </c>
      <c r="AD419" s="2206" t="s">
        <v>387</v>
      </c>
      <c r="AE419" s="650"/>
      <c r="AF419" s="650"/>
      <c r="AG419" s="2235"/>
      <c r="AH419" s="661" t="s">
        <v>8703</v>
      </c>
    </row>
    <row r="420" ht="15.75" customHeight="1">
      <c r="A420" s="1126"/>
      <c r="B420" s="1126" t="s">
        <v>8704</v>
      </c>
      <c r="C420" s="1126"/>
      <c r="D420" s="1126"/>
      <c r="E420" s="994"/>
      <c r="F420" s="994" t="s">
        <v>8705</v>
      </c>
      <c r="G420" s="994" t="s">
        <v>8706</v>
      </c>
      <c r="H420" s="2210"/>
      <c r="I420" s="2210"/>
      <c r="J420" s="636"/>
      <c r="K420" s="636"/>
      <c r="L420" s="636"/>
      <c r="M420" s="641"/>
      <c r="N420" s="641"/>
      <c r="O420" s="641"/>
      <c r="P420" s="641"/>
      <c r="Q420" s="641"/>
      <c r="R420" s="641"/>
      <c r="S420" s="641"/>
      <c r="T420" s="641"/>
      <c r="U420" s="636"/>
      <c r="V420" s="641"/>
      <c r="W420" s="641"/>
      <c r="X420" s="641"/>
      <c r="Y420" s="636"/>
      <c r="Z420" s="641"/>
      <c r="AA420" s="636"/>
      <c r="AB420" s="2170">
        <v>1.0</v>
      </c>
      <c r="AC420" s="1767" t="s">
        <v>55</v>
      </c>
      <c r="AD420" s="2206" t="s">
        <v>387</v>
      </c>
      <c r="AE420" s="814"/>
      <c r="AF420" s="650"/>
      <c r="AG420" s="2235"/>
      <c r="AH420" s="658"/>
    </row>
    <row r="421" ht="15.75" customHeight="1">
      <c r="A421" s="641" t="s">
        <v>8707</v>
      </c>
      <c r="B421" s="641"/>
      <c r="C421" s="641"/>
      <c r="D421" s="641"/>
      <c r="E421" s="642"/>
      <c r="F421" s="642" t="s">
        <v>8708</v>
      </c>
      <c r="G421" s="642" t="s">
        <v>8709</v>
      </c>
      <c r="H421" s="2210"/>
      <c r="I421" s="2210"/>
      <c r="J421" s="636"/>
      <c r="K421" s="636"/>
      <c r="L421" s="636"/>
      <c r="M421" s="641"/>
      <c r="N421" s="641"/>
      <c r="O421" s="641"/>
      <c r="P421" s="641"/>
      <c r="Q421" s="641"/>
      <c r="R421" s="641"/>
      <c r="S421" s="641"/>
      <c r="T421" s="641"/>
      <c r="U421" s="636"/>
      <c r="V421" s="641"/>
      <c r="W421" s="641"/>
      <c r="X421" s="641"/>
      <c r="Y421" s="636"/>
      <c r="Z421" s="641"/>
      <c r="AA421" s="636"/>
      <c r="AB421" s="2170">
        <v>1.0</v>
      </c>
      <c r="AC421" s="1767" t="s">
        <v>55</v>
      </c>
      <c r="AD421" s="2206" t="s">
        <v>387</v>
      </c>
      <c r="AE421" s="650"/>
      <c r="AF421" s="650"/>
      <c r="AG421" s="2235"/>
      <c r="AH421" s="658"/>
    </row>
    <row r="422" ht="15.75" customHeight="1">
      <c r="A422" s="1031" t="s">
        <v>8710</v>
      </c>
      <c r="B422" s="641"/>
      <c r="C422" s="641"/>
      <c r="D422" s="641"/>
      <c r="E422" s="642"/>
      <c r="F422" s="642" t="s">
        <v>8711</v>
      </c>
      <c r="G422" s="641"/>
      <c r="H422" s="2197" t="s">
        <v>94</v>
      </c>
      <c r="I422" s="2197" t="s">
        <v>94</v>
      </c>
      <c r="J422" s="636"/>
      <c r="K422" s="636"/>
      <c r="L422" s="636"/>
      <c r="M422" s="641"/>
      <c r="N422" s="641"/>
      <c r="O422" s="641"/>
      <c r="P422" s="641"/>
      <c r="Q422" s="641"/>
      <c r="R422" s="641"/>
      <c r="S422" s="641"/>
      <c r="T422" s="641"/>
      <c r="U422" s="636"/>
      <c r="V422" s="641"/>
      <c r="W422" s="641"/>
      <c r="X422" s="641"/>
      <c r="Y422" s="636"/>
      <c r="Z422" s="641"/>
      <c r="AA422" s="636"/>
      <c r="AB422" s="2170" t="s">
        <v>94</v>
      </c>
      <c r="AC422" s="1767" t="s">
        <v>55</v>
      </c>
      <c r="AD422" s="2206" t="s">
        <v>387</v>
      </c>
      <c r="AE422" s="650"/>
      <c r="AF422" s="650"/>
      <c r="AG422" s="2235"/>
      <c r="AH422" s="658"/>
    </row>
    <row r="423" ht="15.75" customHeight="1">
      <c r="A423" s="2188" t="s">
        <v>8712</v>
      </c>
      <c r="B423" s="2188"/>
      <c r="C423" s="2189"/>
      <c r="D423" s="2188"/>
      <c r="E423" s="694"/>
      <c r="F423" s="2190"/>
      <c r="G423" s="2188"/>
      <c r="H423" s="2191"/>
      <c r="I423" s="2191"/>
      <c r="J423" s="2189"/>
      <c r="K423" s="2189"/>
      <c r="L423" s="2189"/>
      <c r="M423" s="2189"/>
      <c r="N423" s="2189"/>
      <c r="O423" s="2189"/>
      <c r="P423" s="2189"/>
      <c r="Q423" s="2189"/>
      <c r="R423" s="2189"/>
      <c r="S423" s="2189"/>
      <c r="T423" s="2189"/>
      <c r="U423" s="2189"/>
      <c r="V423" s="2189"/>
      <c r="W423" s="2189"/>
      <c r="X423" s="2189"/>
      <c r="Y423" s="2189"/>
      <c r="Z423" s="2189"/>
      <c r="AA423" s="2189"/>
      <c r="AB423" s="2192" t="s">
        <v>94</v>
      </c>
      <c r="AC423" s="2193" t="s">
        <v>55</v>
      </c>
      <c r="AD423" s="2194" t="s">
        <v>387</v>
      </c>
      <c r="AE423" s="2240"/>
      <c r="AF423" s="2240"/>
      <c r="AG423" s="2241"/>
      <c r="AH423" s="2242"/>
    </row>
    <row r="424" ht="15.75" customHeight="1">
      <c r="A424" s="1471" t="s">
        <v>8713</v>
      </c>
      <c r="B424" s="1126"/>
      <c r="C424" s="1126"/>
      <c r="D424" s="1126"/>
      <c r="E424" s="994"/>
      <c r="F424" s="994" t="s">
        <v>8714</v>
      </c>
      <c r="G424" s="1126"/>
      <c r="H424" s="2197" t="s">
        <v>94</v>
      </c>
      <c r="I424" s="2197" t="s">
        <v>94</v>
      </c>
      <c r="J424" s="1562"/>
      <c r="K424" s="1562"/>
      <c r="L424" s="1562"/>
      <c r="M424" s="1126"/>
      <c r="N424" s="1126"/>
      <c r="O424" s="1126"/>
      <c r="P424" s="1126"/>
      <c r="Q424" s="1126"/>
      <c r="R424" s="1126"/>
      <c r="S424" s="1126"/>
      <c r="T424" s="1126"/>
      <c r="U424" s="1562"/>
      <c r="V424" s="1126"/>
      <c r="W424" s="1126"/>
      <c r="X424" s="1126"/>
      <c r="Y424" s="1562"/>
      <c r="Z424" s="1126"/>
      <c r="AA424" s="1562"/>
      <c r="AB424" s="2182" t="s">
        <v>94</v>
      </c>
      <c r="AC424" s="1767" t="s">
        <v>55</v>
      </c>
      <c r="AD424" s="2206" t="s">
        <v>387</v>
      </c>
      <c r="AE424" s="650"/>
      <c r="AF424" s="650"/>
      <c r="AG424" s="2235"/>
      <c r="AH424" s="658"/>
    </row>
    <row r="425" ht="15.75" customHeight="1">
      <c r="A425" s="1471"/>
      <c r="B425" s="1126" t="s">
        <v>8715</v>
      </c>
      <c r="C425" s="1126"/>
      <c r="D425" s="1126"/>
      <c r="E425" s="994"/>
      <c r="F425" s="1126"/>
      <c r="G425" s="1126"/>
      <c r="H425" s="2197" t="s">
        <v>94</v>
      </c>
      <c r="I425" s="2197" t="s">
        <v>94</v>
      </c>
      <c r="J425" s="1562"/>
      <c r="K425" s="1562"/>
      <c r="L425" s="1562"/>
      <c r="M425" s="1126"/>
      <c r="N425" s="1126"/>
      <c r="O425" s="1126"/>
      <c r="P425" s="1126"/>
      <c r="Q425" s="1126"/>
      <c r="R425" s="1126"/>
      <c r="S425" s="1126"/>
      <c r="T425" s="1126"/>
      <c r="U425" s="1562"/>
      <c r="V425" s="1126"/>
      <c r="W425" s="1126"/>
      <c r="X425" s="1126"/>
      <c r="Y425" s="1562"/>
      <c r="Z425" s="1126"/>
      <c r="AA425" s="1562"/>
      <c r="AB425" s="2182" t="s">
        <v>94</v>
      </c>
      <c r="AC425" s="1767" t="s">
        <v>55</v>
      </c>
      <c r="AD425" s="2206" t="s">
        <v>387</v>
      </c>
      <c r="AE425" s="650"/>
      <c r="AF425" s="650"/>
      <c r="AG425" s="2235"/>
      <c r="AH425" s="658"/>
    </row>
    <row r="426" ht="15.75" hidden="1" customHeight="1">
      <c r="A426" s="1471"/>
      <c r="B426" s="1126"/>
      <c r="C426" s="1126" t="s">
        <v>8716</v>
      </c>
      <c r="D426" s="1126"/>
      <c r="E426" s="994" t="s">
        <v>8717</v>
      </c>
      <c r="F426" s="2243" t="s">
        <v>8718</v>
      </c>
      <c r="G426" s="2243" t="s">
        <v>8719</v>
      </c>
      <c r="H426" s="1126"/>
      <c r="I426" s="1126"/>
      <c r="J426" s="1562"/>
      <c r="K426" s="1562"/>
      <c r="L426" s="1562"/>
      <c r="M426" s="1126"/>
      <c r="N426" s="1126"/>
      <c r="O426" s="1126"/>
      <c r="P426" s="1126"/>
      <c r="Q426" s="1126"/>
      <c r="R426" s="1126"/>
      <c r="S426" s="1126"/>
      <c r="T426" s="1126"/>
      <c r="U426" s="1562"/>
      <c r="V426" s="1126"/>
      <c r="W426" s="1126"/>
      <c r="X426" s="1126"/>
      <c r="Y426" s="1562"/>
      <c r="Z426" s="1126"/>
      <c r="AA426" s="1562"/>
      <c r="AB426" s="844">
        <v>3.0</v>
      </c>
      <c r="AC426" s="1767" t="s">
        <v>55</v>
      </c>
      <c r="AD426" s="2206" t="s">
        <v>387</v>
      </c>
      <c r="AE426" s="658"/>
      <c r="AF426" s="658"/>
      <c r="AG426" s="2235"/>
      <c r="AH426" s="658"/>
    </row>
    <row r="427" ht="15.75" hidden="1" customHeight="1">
      <c r="A427" s="1471"/>
      <c r="B427" s="1126"/>
      <c r="C427" s="1126" t="s">
        <v>8720</v>
      </c>
      <c r="D427" s="1126"/>
      <c r="E427" s="994"/>
      <c r="F427" s="222"/>
      <c r="G427" s="222"/>
      <c r="H427" s="1126"/>
      <c r="I427" s="1126"/>
      <c r="J427" s="1562"/>
      <c r="K427" s="1562"/>
      <c r="L427" s="1562"/>
      <c r="M427" s="1126"/>
      <c r="N427" s="1126"/>
      <c r="O427" s="1126"/>
      <c r="P427" s="1126"/>
      <c r="Q427" s="1126"/>
      <c r="R427" s="1126"/>
      <c r="S427" s="1126"/>
      <c r="T427" s="1126"/>
      <c r="U427" s="1562"/>
      <c r="V427" s="1126"/>
      <c r="W427" s="1126"/>
      <c r="X427" s="1126"/>
      <c r="Y427" s="1562"/>
      <c r="Z427" s="1126"/>
      <c r="AA427" s="1562"/>
      <c r="AB427" s="844">
        <v>3.0</v>
      </c>
      <c r="AC427" s="1767" t="s">
        <v>55</v>
      </c>
      <c r="AD427" s="2206" t="s">
        <v>387</v>
      </c>
      <c r="AE427" s="658"/>
      <c r="AF427" s="658"/>
      <c r="AG427" s="2235"/>
      <c r="AH427" s="658"/>
    </row>
    <row r="428" ht="15.75" hidden="1" customHeight="1">
      <c r="A428" s="1471"/>
      <c r="B428" s="1126"/>
      <c r="C428" s="1126" t="s">
        <v>1904</v>
      </c>
      <c r="D428" s="1126"/>
      <c r="E428" s="994"/>
      <c r="F428" s="222"/>
      <c r="G428" s="222"/>
      <c r="H428" s="1126"/>
      <c r="I428" s="1126"/>
      <c r="J428" s="1562"/>
      <c r="K428" s="1562"/>
      <c r="L428" s="1562"/>
      <c r="M428" s="1126"/>
      <c r="N428" s="1126"/>
      <c r="O428" s="1126"/>
      <c r="P428" s="1126"/>
      <c r="Q428" s="1126"/>
      <c r="R428" s="1126"/>
      <c r="S428" s="1126"/>
      <c r="T428" s="1126"/>
      <c r="U428" s="1562"/>
      <c r="V428" s="1126"/>
      <c r="W428" s="1126"/>
      <c r="X428" s="1126"/>
      <c r="Y428" s="1562"/>
      <c r="Z428" s="1126"/>
      <c r="AA428" s="1562"/>
      <c r="AB428" s="844">
        <v>3.0</v>
      </c>
      <c r="AC428" s="1767" t="s">
        <v>55</v>
      </c>
      <c r="AD428" s="2206" t="s">
        <v>387</v>
      </c>
      <c r="AE428" s="658"/>
      <c r="AF428" s="658"/>
      <c r="AG428" s="2235"/>
      <c r="AH428" s="658"/>
    </row>
    <row r="429" ht="15.75" hidden="1" customHeight="1">
      <c r="A429" s="1471"/>
      <c r="B429" s="1126"/>
      <c r="C429" s="1126" t="s">
        <v>7971</v>
      </c>
      <c r="D429" s="1126"/>
      <c r="E429" s="994"/>
      <c r="F429" s="222"/>
      <c r="G429" s="222"/>
      <c r="H429" s="1126"/>
      <c r="I429" s="1126"/>
      <c r="J429" s="1562"/>
      <c r="K429" s="1562"/>
      <c r="L429" s="1562"/>
      <c r="M429" s="1126"/>
      <c r="N429" s="1126"/>
      <c r="O429" s="1126"/>
      <c r="P429" s="1126"/>
      <c r="Q429" s="1126"/>
      <c r="R429" s="1126"/>
      <c r="S429" s="1126"/>
      <c r="T429" s="1126"/>
      <c r="U429" s="1562"/>
      <c r="V429" s="1126"/>
      <c r="W429" s="1126"/>
      <c r="X429" s="1126"/>
      <c r="Y429" s="1562"/>
      <c r="Z429" s="1126"/>
      <c r="AA429" s="1562"/>
      <c r="AB429" s="844">
        <v>3.0</v>
      </c>
      <c r="AC429" s="1767" t="s">
        <v>55</v>
      </c>
      <c r="AD429" s="2206" t="s">
        <v>387</v>
      </c>
      <c r="AE429" s="658"/>
      <c r="AF429" s="658"/>
      <c r="AG429" s="2235"/>
      <c r="AH429" s="658"/>
    </row>
    <row r="430" ht="15.75" hidden="1" customHeight="1">
      <c r="A430" s="1471"/>
      <c r="B430" s="1126"/>
      <c r="C430" s="1126" t="s">
        <v>8721</v>
      </c>
      <c r="D430" s="1126"/>
      <c r="E430" s="994"/>
      <c r="F430" s="222"/>
      <c r="G430" s="222"/>
      <c r="H430" s="1126"/>
      <c r="I430" s="1126"/>
      <c r="J430" s="1562"/>
      <c r="K430" s="1562"/>
      <c r="L430" s="1562"/>
      <c r="M430" s="1126"/>
      <c r="N430" s="1126"/>
      <c r="O430" s="1126"/>
      <c r="P430" s="1126"/>
      <c r="Q430" s="1126"/>
      <c r="R430" s="1126"/>
      <c r="S430" s="1126"/>
      <c r="T430" s="1126"/>
      <c r="U430" s="1562"/>
      <c r="V430" s="1126"/>
      <c r="W430" s="1126"/>
      <c r="X430" s="1126"/>
      <c r="Y430" s="1562"/>
      <c r="Z430" s="1126"/>
      <c r="AA430" s="1562"/>
      <c r="AB430" s="844">
        <v>3.0</v>
      </c>
      <c r="AC430" s="1767" t="s">
        <v>55</v>
      </c>
      <c r="AD430" s="2206" t="s">
        <v>387</v>
      </c>
      <c r="AE430" s="658"/>
      <c r="AF430" s="658"/>
      <c r="AG430" s="2235"/>
      <c r="AH430" s="658"/>
    </row>
    <row r="431" ht="15.75" hidden="1" customHeight="1">
      <c r="A431" s="1471"/>
      <c r="B431" s="1126"/>
      <c r="C431" s="1126" t="s">
        <v>8722</v>
      </c>
      <c r="D431" s="1126"/>
      <c r="E431" s="994"/>
      <c r="F431" s="222"/>
      <c r="G431" s="222"/>
      <c r="H431" s="1126"/>
      <c r="I431" s="1126"/>
      <c r="J431" s="1562"/>
      <c r="K431" s="1562"/>
      <c r="L431" s="1562"/>
      <c r="M431" s="1126"/>
      <c r="N431" s="1126"/>
      <c r="O431" s="1126"/>
      <c r="P431" s="1126"/>
      <c r="Q431" s="1126"/>
      <c r="R431" s="1126"/>
      <c r="S431" s="1126"/>
      <c r="T431" s="1126"/>
      <c r="U431" s="1562"/>
      <c r="V431" s="1126"/>
      <c r="W431" s="1126"/>
      <c r="X431" s="1126"/>
      <c r="Y431" s="1562"/>
      <c r="Z431" s="1126"/>
      <c r="AA431" s="1562"/>
      <c r="AB431" s="844">
        <v>3.0</v>
      </c>
      <c r="AC431" s="1767" t="s">
        <v>55</v>
      </c>
      <c r="AD431" s="2206" t="s">
        <v>387</v>
      </c>
      <c r="AE431" s="658"/>
      <c r="AF431" s="658"/>
      <c r="AG431" s="2235"/>
      <c r="AH431" s="658"/>
    </row>
    <row r="432" ht="15.75" hidden="1" customHeight="1">
      <c r="A432" s="1471"/>
      <c r="B432" s="1126"/>
      <c r="C432" s="1126" t="s">
        <v>8723</v>
      </c>
      <c r="D432" s="1126"/>
      <c r="E432" s="994"/>
      <c r="F432" s="222"/>
      <c r="G432" s="222"/>
      <c r="H432" s="1126"/>
      <c r="I432" s="1126"/>
      <c r="J432" s="1562"/>
      <c r="K432" s="1562"/>
      <c r="L432" s="1562"/>
      <c r="M432" s="1126"/>
      <c r="N432" s="1126"/>
      <c r="O432" s="1126"/>
      <c r="P432" s="1126"/>
      <c r="Q432" s="1126"/>
      <c r="R432" s="1126"/>
      <c r="S432" s="1126"/>
      <c r="T432" s="1126"/>
      <c r="U432" s="1562"/>
      <c r="V432" s="1126"/>
      <c r="W432" s="1126"/>
      <c r="X432" s="1126"/>
      <c r="Y432" s="1562"/>
      <c r="Z432" s="1126"/>
      <c r="AA432" s="1562"/>
      <c r="AB432" s="844">
        <v>3.0</v>
      </c>
      <c r="AC432" s="1767" t="s">
        <v>55</v>
      </c>
      <c r="AD432" s="2206" t="s">
        <v>387</v>
      </c>
      <c r="AE432" s="658"/>
      <c r="AF432" s="658"/>
      <c r="AG432" s="2235"/>
      <c r="AH432" s="658"/>
    </row>
    <row r="433" ht="15.75" hidden="1" customHeight="1">
      <c r="A433" s="1471"/>
      <c r="B433" s="1126"/>
      <c r="C433" s="1126" t="s">
        <v>7250</v>
      </c>
      <c r="D433" s="1126"/>
      <c r="E433" s="994"/>
      <c r="F433" s="222"/>
      <c r="G433" s="222"/>
      <c r="H433" s="1126"/>
      <c r="I433" s="1126"/>
      <c r="J433" s="1562"/>
      <c r="K433" s="1562"/>
      <c r="L433" s="1562"/>
      <c r="M433" s="1126"/>
      <c r="N433" s="1126"/>
      <c r="O433" s="1126"/>
      <c r="P433" s="1126"/>
      <c r="Q433" s="1126"/>
      <c r="R433" s="1126"/>
      <c r="S433" s="1126"/>
      <c r="T433" s="1126"/>
      <c r="U433" s="1562"/>
      <c r="V433" s="1126"/>
      <c r="W433" s="1126"/>
      <c r="X433" s="1126"/>
      <c r="Y433" s="1562"/>
      <c r="Z433" s="1126"/>
      <c r="AA433" s="1562"/>
      <c r="AB433" s="844">
        <v>3.0</v>
      </c>
      <c r="AC433" s="1767" t="s">
        <v>55</v>
      </c>
      <c r="AD433" s="2206" t="s">
        <v>387</v>
      </c>
      <c r="AE433" s="658"/>
      <c r="AF433" s="658"/>
      <c r="AG433" s="2235"/>
      <c r="AH433" s="658"/>
    </row>
    <row r="434" ht="15.75" hidden="1" customHeight="1">
      <c r="A434" s="1471"/>
      <c r="B434" s="1126"/>
      <c r="C434" s="1126" t="s">
        <v>3319</v>
      </c>
      <c r="D434" s="1126"/>
      <c r="E434" s="994"/>
      <c r="F434" s="109"/>
      <c r="G434" s="109"/>
      <c r="H434" s="1126"/>
      <c r="I434" s="1126"/>
      <c r="J434" s="1562"/>
      <c r="K434" s="1562"/>
      <c r="L434" s="1562"/>
      <c r="M434" s="1126"/>
      <c r="N434" s="1126"/>
      <c r="O434" s="1126"/>
      <c r="P434" s="1126"/>
      <c r="Q434" s="1126"/>
      <c r="R434" s="1126"/>
      <c r="S434" s="1126"/>
      <c r="T434" s="1126"/>
      <c r="U434" s="1562"/>
      <c r="V434" s="1126"/>
      <c r="W434" s="1126"/>
      <c r="X434" s="1126"/>
      <c r="Y434" s="1562"/>
      <c r="Z434" s="1126"/>
      <c r="AA434" s="1562"/>
      <c r="AB434" s="844">
        <v>3.0</v>
      </c>
      <c r="AC434" s="1767" t="s">
        <v>55</v>
      </c>
      <c r="AD434" s="2206" t="s">
        <v>387</v>
      </c>
      <c r="AE434" s="658"/>
      <c r="AF434" s="658"/>
      <c r="AG434" s="2235"/>
      <c r="AH434" s="658"/>
    </row>
    <row r="435" ht="15.75" customHeight="1">
      <c r="A435" s="1471"/>
      <c r="B435" s="1126" t="s">
        <v>8724</v>
      </c>
      <c r="C435" s="1126"/>
      <c r="D435" s="1126"/>
      <c r="E435" s="994"/>
      <c r="F435" s="994" t="s">
        <v>8725</v>
      </c>
      <c r="G435" s="1126"/>
      <c r="H435" s="2197" t="s">
        <v>94</v>
      </c>
      <c r="I435" s="2197" t="s">
        <v>94</v>
      </c>
      <c r="J435" s="1562"/>
      <c r="K435" s="1562"/>
      <c r="L435" s="1562"/>
      <c r="M435" s="1126"/>
      <c r="N435" s="1126"/>
      <c r="O435" s="1126"/>
      <c r="P435" s="1126"/>
      <c r="Q435" s="1126"/>
      <c r="R435" s="1126"/>
      <c r="S435" s="1126"/>
      <c r="T435" s="1126"/>
      <c r="U435" s="1562"/>
      <c r="V435" s="1126"/>
      <c r="W435" s="1126"/>
      <c r="X435" s="1126"/>
      <c r="Y435" s="1562"/>
      <c r="Z435" s="1126"/>
      <c r="AA435" s="1562"/>
      <c r="AB435" s="2182" t="s">
        <v>94</v>
      </c>
      <c r="AC435" s="1767" t="s">
        <v>55</v>
      </c>
      <c r="AD435" s="2206" t="s">
        <v>387</v>
      </c>
      <c r="AE435" s="650"/>
      <c r="AF435" s="650"/>
      <c r="AG435" s="2235"/>
      <c r="AH435" s="658"/>
    </row>
    <row r="436" ht="15.75" hidden="1" customHeight="1">
      <c r="A436" s="1471"/>
      <c r="B436" s="1126"/>
      <c r="C436" s="1126" t="s">
        <v>8726</v>
      </c>
      <c r="D436" s="1126"/>
      <c r="E436" s="994" t="s">
        <v>8727</v>
      </c>
      <c r="F436" s="994" t="s">
        <v>8728</v>
      </c>
      <c r="G436" s="994" t="s">
        <v>8729</v>
      </c>
      <c r="H436" s="1126"/>
      <c r="I436" s="1126"/>
      <c r="J436" s="1562"/>
      <c r="K436" s="1562"/>
      <c r="L436" s="1562"/>
      <c r="M436" s="1126"/>
      <c r="N436" s="1126"/>
      <c r="O436" s="1126"/>
      <c r="P436" s="1126"/>
      <c r="Q436" s="1126"/>
      <c r="R436" s="1126"/>
      <c r="S436" s="1126"/>
      <c r="T436" s="1126"/>
      <c r="U436" s="1562"/>
      <c r="V436" s="1126"/>
      <c r="W436" s="1126"/>
      <c r="X436" s="1126"/>
      <c r="Y436" s="1562"/>
      <c r="Z436" s="1126"/>
      <c r="AA436" s="1562"/>
      <c r="AB436" s="844">
        <v>3.0</v>
      </c>
      <c r="AC436" s="1767" t="s">
        <v>55</v>
      </c>
      <c r="AD436" s="2206" t="s">
        <v>387</v>
      </c>
      <c r="AE436" s="658"/>
      <c r="AF436" s="658"/>
      <c r="AG436" s="2235"/>
      <c r="AH436" s="658"/>
    </row>
    <row r="437" ht="15.75" hidden="1" customHeight="1">
      <c r="A437" s="1471"/>
      <c r="B437" s="1126"/>
      <c r="C437" s="1126" t="s">
        <v>8730</v>
      </c>
      <c r="D437" s="1126"/>
      <c r="E437" s="994" t="s">
        <v>8727</v>
      </c>
      <c r="F437" s="994" t="s">
        <v>8728</v>
      </c>
      <c r="G437" s="994" t="s">
        <v>8731</v>
      </c>
      <c r="H437" s="1126"/>
      <c r="I437" s="1126"/>
      <c r="J437" s="1562"/>
      <c r="K437" s="1562"/>
      <c r="L437" s="1562"/>
      <c r="M437" s="1126"/>
      <c r="N437" s="1126"/>
      <c r="O437" s="1126"/>
      <c r="P437" s="1126"/>
      <c r="Q437" s="1126"/>
      <c r="R437" s="1126"/>
      <c r="S437" s="1126"/>
      <c r="T437" s="1126"/>
      <c r="U437" s="1562"/>
      <c r="V437" s="1126"/>
      <c r="W437" s="1126"/>
      <c r="X437" s="1126"/>
      <c r="Y437" s="1562"/>
      <c r="Z437" s="1126"/>
      <c r="AA437" s="1562"/>
      <c r="AB437" s="844">
        <v>3.0</v>
      </c>
      <c r="AC437" s="1767" t="s">
        <v>55</v>
      </c>
      <c r="AD437" s="2206" t="s">
        <v>387</v>
      </c>
      <c r="AE437" s="658"/>
      <c r="AF437" s="658"/>
      <c r="AG437" s="2235"/>
      <c r="AH437" s="658"/>
    </row>
    <row r="438" ht="15.75" hidden="1" customHeight="1">
      <c r="A438" s="1471"/>
      <c r="B438" s="1126"/>
      <c r="C438" s="1126" t="s">
        <v>8732</v>
      </c>
      <c r="D438" s="1126"/>
      <c r="E438" s="994" t="s">
        <v>8727</v>
      </c>
      <c r="F438" s="994" t="s">
        <v>8728</v>
      </c>
      <c r="G438" s="994" t="s">
        <v>8733</v>
      </c>
      <c r="H438" s="1126"/>
      <c r="I438" s="1126"/>
      <c r="J438" s="1562"/>
      <c r="K438" s="1562"/>
      <c r="L438" s="1562"/>
      <c r="M438" s="1126"/>
      <c r="N438" s="1126"/>
      <c r="O438" s="1126"/>
      <c r="P438" s="1126"/>
      <c r="Q438" s="1126"/>
      <c r="R438" s="1126"/>
      <c r="S438" s="1126"/>
      <c r="T438" s="1126"/>
      <c r="U438" s="1562"/>
      <c r="V438" s="1126"/>
      <c r="W438" s="1126"/>
      <c r="X438" s="1126"/>
      <c r="Y438" s="1562"/>
      <c r="Z438" s="1126"/>
      <c r="AA438" s="1562"/>
      <c r="AB438" s="844">
        <v>3.0</v>
      </c>
      <c r="AC438" s="1767" t="s">
        <v>55</v>
      </c>
      <c r="AD438" s="2206" t="s">
        <v>387</v>
      </c>
      <c r="AE438" s="658"/>
      <c r="AF438" s="658"/>
      <c r="AG438" s="2235"/>
      <c r="AH438" s="658"/>
    </row>
    <row r="439" ht="15.75" customHeight="1">
      <c r="A439" s="1471"/>
      <c r="B439" s="1126" t="s">
        <v>8734</v>
      </c>
      <c r="C439" s="1126"/>
      <c r="D439" s="1126"/>
      <c r="E439" s="994"/>
      <c r="F439" s="1126"/>
      <c r="G439" s="1126"/>
      <c r="H439" s="2197" t="s">
        <v>94</v>
      </c>
      <c r="I439" s="2197" t="s">
        <v>94</v>
      </c>
      <c r="J439" s="1562"/>
      <c r="K439" s="1562"/>
      <c r="L439" s="1562"/>
      <c r="M439" s="1126"/>
      <c r="N439" s="1126"/>
      <c r="O439" s="1126"/>
      <c r="P439" s="1126"/>
      <c r="Q439" s="1126"/>
      <c r="R439" s="1126"/>
      <c r="S439" s="1126"/>
      <c r="T439" s="1126"/>
      <c r="U439" s="1562"/>
      <c r="V439" s="1126"/>
      <c r="W439" s="1126"/>
      <c r="X439" s="1126"/>
      <c r="Y439" s="1562"/>
      <c r="Z439" s="1126"/>
      <c r="AA439" s="1562"/>
      <c r="AB439" s="2182" t="s">
        <v>94</v>
      </c>
      <c r="AC439" s="1767" t="s">
        <v>55</v>
      </c>
      <c r="AD439" s="2206" t="s">
        <v>387</v>
      </c>
      <c r="AE439" s="650"/>
      <c r="AF439" s="650"/>
      <c r="AG439" s="2235"/>
      <c r="AH439" s="658"/>
    </row>
    <row r="440" ht="15.75" hidden="1" customHeight="1">
      <c r="A440" s="1471"/>
      <c r="B440" s="1126"/>
      <c r="C440" s="1126" t="s">
        <v>8735</v>
      </c>
      <c r="D440" s="1126"/>
      <c r="E440" s="994"/>
      <c r="F440" s="994" t="s">
        <v>8736</v>
      </c>
      <c r="G440" s="994" t="s">
        <v>8737</v>
      </c>
      <c r="H440" s="1126"/>
      <c r="I440" s="1126"/>
      <c r="J440" s="1562"/>
      <c r="K440" s="1562"/>
      <c r="L440" s="1562"/>
      <c r="M440" s="1126"/>
      <c r="N440" s="1126"/>
      <c r="O440" s="1126"/>
      <c r="P440" s="1126"/>
      <c r="Q440" s="1126"/>
      <c r="R440" s="1126"/>
      <c r="S440" s="1126"/>
      <c r="T440" s="1126"/>
      <c r="U440" s="1562"/>
      <c r="V440" s="1126"/>
      <c r="W440" s="1126"/>
      <c r="X440" s="1126"/>
      <c r="Y440" s="1562"/>
      <c r="Z440" s="1126"/>
      <c r="AA440" s="1562"/>
      <c r="AB440" s="844">
        <v>3.0</v>
      </c>
      <c r="AC440" s="1767" t="s">
        <v>55</v>
      </c>
      <c r="AD440" s="2206" t="s">
        <v>387</v>
      </c>
      <c r="AE440" s="658"/>
      <c r="AF440" s="658"/>
      <c r="AG440" s="2235"/>
      <c r="AH440" s="658"/>
    </row>
    <row r="441" ht="15.75" hidden="1" customHeight="1">
      <c r="A441" s="1471"/>
      <c r="B441" s="1126"/>
      <c r="C441" s="1126" t="s">
        <v>8738</v>
      </c>
      <c r="D441" s="1126"/>
      <c r="E441" s="994"/>
      <c r="F441" s="994" t="s">
        <v>8736</v>
      </c>
      <c r="G441" s="994" t="s">
        <v>8739</v>
      </c>
      <c r="H441" s="1126"/>
      <c r="I441" s="1126"/>
      <c r="J441" s="1562"/>
      <c r="K441" s="1562"/>
      <c r="L441" s="1562"/>
      <c r="M441" s="1126"/>
      <c r="N441" s="1126"/>
      <c r="O441" s="1126"/>
      <c r="P441" s="1126"/>
      <c r="Q441" s="1126"/>
      <c r="R441" s="1126"/>
      <c r="S441" s="1126"/>
      <c r="T441" s="1126"/>
      <c r="U441" s="1562"/>
      <c r="V441" s="1126"/>
      <c r="W441" s="1126"/>
      <c r="X441" s="1126"/>
      <c r="Y441" s="1562"/>
      <c r="Z441" s="1126"/>
      <c r="AA441" s="1562"/>
      <c r="AB441" s="844">
        <v>3.0</v>
      </c>
      <c r="AC441" s="1767" t="s">
        <v>55</v>
      </c>
      <c r="AD441" s="2206" t="s">
        <v>387</v>
      </c>
      <c r="AE441" s="658"/>
      <c r="AF441" s="658"/>
      <c r="AG441" s="2235"/>
      <c r="AH441" s="658"/>
    </row>
    <row r="442" ht="15.75" hidden="1" customHeight="1">
      <c r="A442" s="1471"/>
      <c r="B442" s="1126"/>
      <c r="C442" s="1126" t="s">
        <v>8740</v>
      </c>
      <c r="D442" s="1126"/>
      <c r="E442" s="994"/>
      <c r="F442" s="994" t="s">
        <v>8736</v>
      </c>
      <c r="G442" s="994" t="s">
        <v>8741</v>
      </c>
      <c r="H442" s="1126"/>
      <c r="I442" s="1126"/>
      <c r="J442" s="1562"/>
      <c r="K442" s="1562"/>
      <c r="L442" s="1562"/>
      <c r="M442" s="1126"/>
      <c r="N442" s="1126"/>
      <c r="O442" s="1126"/>
      <c r="P442" s="1126"/>
      <c r="Q442" s="1126"/>
      <c r="R442" s="1126"/>
      <c r="S442" s="1126"/>
      <c r="T442" s="1126"/>
      <c r="U442" s="1562"/>
      <c r="V442" s="1126"/>
      <c r="W442" s="1126"/>
      <c r="X442" s="1126"/>
      <c r="Y442" s="1562"/>
      <c r="Z442" s="1126"/>
      <c r="AA442" s="1562"/>
      <c r="AB442" s="844">
        <v>3.0</v>
      </c>
      <c r="AC442" s="1767" t="s">
        <v>55</v>
      </c>
      <c r="AD442" s="2206" t="s">
        <v>387</v>
      </c>
      <c r="AE442" s="658"/>
      <c r="AF442" s="658"/>
      <c r="AG442" s="2235"/>
      <c r="AH442" s="658"/>
    </row>
    <row r="443" ht="15.75" customHeight="1">
      <c r="A443" s="1471"/>
      <c r="B443" s="1126" t="s">
        <v>8742</v>
      </c>
      <c r="C443" s="1126"/>
      <c r="D443" s="1126"/>
      <c r="E443" s="994"/>
      <c r="F443" s="994" t="s">
        <v>8743</v>
      </c>
      <c r="G443" s="1126"/>
      <c r="H443" s="2197" t="s">
        <v>94</v>
      </c>
      <c r="I443" s="2197" t="s">
        <v>94</v>
      </c>
      <c r="J443" s="1562"/>
      <c r="K443" s="1562"/>
      <c r="L443" s="1562"/>
      <c r="M443" s="1126"/>
      <c r="N443" s="1126"/>
      <c r="O443" s="1126"/>
      <c r="P443" s="1126"/>
      <c r="Q443" s="1126"/>
      <c r="R443" s="1126"/>
      <c r="S443" s="1126"/>
      <c r="T443" s="1126"/>
      <c r="U443" s="1562"/>
      <c r="V443" s="1126"/>
      <c r="W443" s="1126"/>
      <c r="X443" s="1126"/>
      <c r="Y443" s="1562"/>
      <c r="Z443" s="1126"/>
      <c r="AA443" s="1562"/>
      <c r="AB443" s="2182" t="s">
        <v>94</v>
      </c>
      <c r="AC443" s="1767" t="s">
        <v>55</v>
      </c>
      <c r="AD443" s="2206" t="s">
        <v>387</v>
      </c>
      <c r="AE443" s="650"/>
      <c r="AF443" s="650"/>
      <c r="AG443" s="2235"/>
      <c r="AH443" s="658"/>
    </row>
    <row r="444" ht="15.75" hidden="1" customHeight="1">
      <c r="A444" s="1471"/>
      <c r="B444" s="1126"/>
      <c r="C444" s="1126" t="s">
        <v>8744</v>
      </c>
      <c r="D444" s="1126"/>
      <c r="E444" s="994" t="s">
        <v>8745</v>
      </c>
      <c r="F444" s="994" t="s">
        <v>8746</v>
      </c>
      <c r="G444" s="994" t="s">
        <v>8747</v>
      </c>
      <c r="H444" s="1126"/>
      <c r="I444" s="1126"/>
      <c r="J444" s="1562"/>
      <c r="K444" s="1562"/>
      <c r="L444" s="1562"/>
      <c r="M444" s="1126"/>
      <c r="N444" s="1126"/>
      <c r="O444" s="1126"/>
      <c r="P444" s="1126"/>
      <c r="Q444" s="1126"/>
      <c r="R444" s="1126"/>
      <c r="S444" s="1126"/>
      <c r="T444" s="1126"/>
      <c r="U444" s="1562"/>
      <c r="V444" s="1126"/>
      <c r="W444" s="1126"/>
      <c r="X444" s="1126"/>
      <c r="Y444" s="1562"/>
      <c r="Z444" s="1126"/>
      <c r="AA444" s="1562"/>
      <c r="AB444" s="844">
        <v>3.0</v>
      </c>
      <c r="AC444" s="1767" t="s">
        <v>55</v>
      </c>
      <c r="AD444" s="2206" t="s">
        <v>387</v>
      </c>
      <c r="AE444" s="658"/>
      <c r="AF444" s="658"/>
      <c r="AG444" s="2235"/>
      <c r="AH444" s="658"/>
    </row>
    <row r="445" ht="15.75" hidden="1" customHeight="1">
      <c r="A445" s="1471"/>
      <c r="B445" s="1126"/>
      <c r="C445" s="1126" t="s">
        <v>8748</v>
      </c>
      <c r="D445" s="1126"/>
      <c r="E445" s="994" t="s">
        <v>8749</v>
      </c>
      <c r="F445" s="994" t="s">
        <v>8750</v>
      </c>
      <c r="G445" s="994" t="s">
        <v>8751</v>
      </c>
      <c r="H445" s="1126"/>
      <c r="I445" s="1126"/>
      <c r="J445" s="1562"/>
      <c r="K445" s="1562"/>
      <c r="L445" s="1562"/>
      <c r="M445" s="1126"/>
      <c r="N445" s="1126"/>
      <c r="O445" s="1126"/>
      <c r="P445" s="1126"/>
      <c r="Q445" s="1126"/>
      <c r="R445" s="1126"/>
      <c r="S445" s="1126"/>
      <c r="T445" s="1126"/>
      <c r="U445" s="1562"/>
      <c r="V445" s="1126"/>
      <c r="W445" s="1126"/>
      <c r="X445" s="1126"/>
      <c r="Y445" s="1562"/>
      <c r="Z445" s="1126"/>
      <c r="AA445" s="1562"/>
      <c r="AB445" s="844">
        <v>3.0</v>
      </c>
      <c r="AC445" s="1767" t="s">
        <v>55</v>
      </c>
      <c r="AD445" s="2206" t="s">
        <v>387</v>
      </c>
      <c r="AE445" s="658"/>
      <c r="AF445" s="658"/>
      <c r="AG445" s="2235"/>
      <c r="AH445" s="658"/>
    </row>
    <row r="446" ht="15.75" hidden="1" customHeight="1">
      <c r="A446" s="1471"/>
      <c r="B446" s="1126"/>
      <c r="C446" s="1126" t="s">
        <v>8752</v>
      </c>
      <c r="D446" s="1126"/>
      <c r="E446" s="994" t="s">
        <v>8753</v>
      </c>
      <c r="F446" s="994" t="s">
        <v>8754</v>
      </c>
      <c r="G446" s="994" t="s">
        <v>8755</v>
      </c>
      <c r="H446" s="1126"/>
      <c r="I446" s="1126"/>
      <c r="J446" s="1562"/>
      <c r="K446" s="1562"/>
      <c r="L446" s="1562"/>
      <c r="M446" s="1126"/>
      <c r="N446" s="1126"/>
      <c r="O446" s="1126"/>
      <c r="P446" s="1126"/>
      <c r="Q446" s="1126"/>
      <c r="R446" s="1126"/>
      <c r="S446" s="1126"/>
      <c r="T446" s="1126"/>
      <c r="U446" s="1562"/>
      <c r="V446" s="1126"/>
      <c r="W446" s="1126"/>
      <c r="X446" s="1126"/>
      <c r="Y446" s="1562"/>
      <c r="Z446" s="1126"/>
      <c r="AA446" s="1562"/>
      <c r="AB446" s="844">
        <v>3.0</v>
      </c>
      <c r="AC446" s="1767" t="s">
        <v>55</v>
      </c>
      <c r="AD446" s="2206" t="s">
        <v>387</v>
      </c>
      <c r="AE446" s="658"/>
      <c r="AF446" s="658"/>
      <c r="AG446" s="2235"/>
      <c r="AH446" s="658"/>
    </row>
    <row r="447" ht="15.75" customHeight="1">
      <c r="A447" s="1471"/>
      <c r="B447" s="1126" t="s">
        <v>8756</v>
      </c>
      <c r="C447" s="1126"/>
      <c r="D447" s="1126"/>
      <c r="E447" s="994"/>
      <c r="F447" s="1126"/>
      <c r="G447" s="1126"/>
      <c r="H447" s="2197" t="s">
        <v>94</v>
      </c>
      <c r="I447" s="2197" t="s">
        <v>94</v>
      </c>
      <c r="J447" s="1562"/>
      <c r="K447" s="1562"/>
      <c r="L447" s="1562"/>
      <c r="M447" s="1126"/>
      <c r="N447" s="1126"/>
      <c r="O447" s="1126"/>
      <c r="P447" s="1126"/>
      <c r="Q447" s="1126"/>
      <c r="R447" s="1126"/>
      <c r="S447" s="1126"/>
      <c r="T447" s="1126"/>
      <c r="U447" s="1562"/>
      <c r="V447" s="1126"/>
      <c r="W447" s="1126"/>
      <c r="X447" s="1126"/>
      <c r="Y447" s="1562"/>
      <c r="Z447" s="1126"/>
      <c r="AA447" s="1562"/>
      <c r="AB447" s="2182" t="s">
        <v>94</v>
      </c>
      <c r="AC447" s="1767" t="s">
        <v>55</v>
      </c>
      <c r="AD447" s="2206" t="s">
        <v>387</v>
      </c>
      <c r="AE447" s="650"/>
      <c r="AF447" s="650"/>
      <c r="AG447" s="2235"/>
      <c r="AH447" s="658"/>
    </row>
    <row r="448" ht="15.75" hidden="1" customHeight="1">
      <c r="A448" s="1471"/>
      <c r="B448" s="1126"/>
      <c r="C448" s="1126" t="s">
        <v>8757</v>
      </c>
      <c r="D448" s="1126"/>
      <c r="E448" s="994" t="s">
        <v>8758</v>
      </c>
      <c r="F448" s="994" t="s">
        <v>8754</v>
      </c>
      <c r="G448" s="994" t="s">
        <v>8759</v>
      </c>
      <c r="H448" s="1126"/>
      <c r="I448" s="1126"/>
      <c r="J448" s="1562"/>
      <c r="K448" s="1562"/>
      <c r="L448" s="1562"/>
      <c r="M448" s="1126"/>
      <c r="N448" s="1126"/>
      <c r="O448" s="1126"/>
      <c r="P448" s="1126"/>
      <c r="Q448" s="1126"/>
      <c r="R448" s="1126"/>
      <c r="S448" s="1126"/>
      <c r="T448" s="1126"/>
      <c r="U448" s="1562"/>
      <c r="V448" s="1126"/>
      <c r="W448" s="1126"/>
      <c r="X448" s="1126"/>
      <c r="Y448" s="1562"/>
      <c r="Z448" s="1126"/>
      <c r="AA448" s="1562"/>
      <c r="AB448" s="844">
        <v>3.0</v>
      </c>
      <c r="AC448" s="1767" t="s">
        <v>55</v>
      </c>
      <c r="AD448" s="2206" t="s">
        <v>387</v>
      </c>
      <c r="AE448" s="658"/>
      <c r="AF448" s="658"/>
      <c r="AG448" s="2235"/>
      <c r="AH448" s="658"/>
    </row>
    <row r="449" ht="15.75" hidden="1" customHeight="1">
      <c r="A449" s="1471"/>
      <c r="B449" s="1126"/>
      <c r="C449" s="1126" t="s">
        <v>8760</v>
      </c>
      <c r="D449" s="1126"/>
      <c r="E449" s="994" t="s">
        <v>8761</v>
      </c>
      <c r="F449" s="994" t="s">
        <v>8754</v>
      </c>
      <c r="G449" s="994" t="s">
        <v>8762</v>
      </c>
      <c r="H449" s="1126"/>
      <c r="I449" s="1126"/>
      <c r="J449" s="1562"/>
      <c r="K449" s="1562"/>
      <c r="L449" s="1562"/>
      <c r="M449" s="1126"/>
      <c r="N449" s="1126"/>
      <c r="O449" s="1126"/>
      <c r="P449" s="1126"/>
      <c r="Q449" s="1126"/>
      <c r="R449" s="1126"/>
      <c r="S449" s="1126"/>
      <c r="T449" s="1126"/>
      <c r="U449" s="1562"/>
      <c r="V449" s="1126"/>
      <c r="W449" s="1126"/>
      <c r="X449" s="1126"/>
      <c r="Y449" s="1562"/>
      <c r="Z449" s="1126"/>
      <c r="AA449" s="1562"/>
      <c r="AB449" s="844">
        <v>3.0</v>
      </c>
      <c r="AC449" s="1767" t="s">
        <v>55</v>
      </c>
      <c r="AD449" s="2206" t="s">
        <v>387</v>
      </c>
      <c r="AE449" s="658"/>
      <c r="AF449" s="658"/>
      <c r="AG449" s="2235"/>
      <c r="AH449" s="658"/>
    </row>
    <row r="450" ht="15.75" hidden="1" customHeight="1">
      <c r="A450" s="1471"/>
      <c r="B450" s="1126"/>
      <c r="C450" s="1126" t="s">
        <v>8763</v>
      </c>
      <c r="D450" s="1126"/>
      <c r="E450" s="994" t="s">
        <v>8764</v>
      </c>
      <c r="F450" s="994" t="s">
        <v>8754</v>
      </c>
      <c r="G450" s="994" t="s">
        <v>8765</v>
      </c>
      <c r="H450" s="1126"/>
      <c r="I450" s="1126"/>
      <c r="J450" s="1562"/>
      <c r="K450" s="1562"/>
      <c r="L450" s="1562"/>
      <c r="M450" s="1126"/>
      <c r="N450" s="1126"/>
      <c r="O450" s="1126"/>
      <c r="P450" s="1126"/>
      <c r="Q450" s="1126"/>
      <c r="R450" s="1126"/>
      <c r="S450" s="1126"/>
      <c r="T450" s="1126"/>
      <c r="U450" s="1562"/>
      <c r="V450" s="1126"/>
      <c r="W450" s="1126"/>
      <c r="X450" s="1126"/>
      <c r="Y450" s="1562"/>
      <c r="Z450" s="1126"/>
      <c r="AA450" s="1562"/>
      <c r="AB450" s="844">
        <v>3.0</v>
      </c>
      <c r="AC450" s="1767" t="s">
        <v>55</v>
      </c>
      <c r="AD450" s="2206" t="s">
        <v>387</v>
      </c>
      <c r="AE450" s="658"/>
      <c r="AF450" s="658"/>
      <c r="AG450" s="2235"/>
      <c r="AH450" s="658"/>
    </row>
    <row r="451" ht="15.75" customHeight="1">
      <c r="A451" s="1471"/>
      <c r="B451" s="1126" t="s">
        <v>8766</v>
      </c>
      <c r="C451" s="1126"/>
      <c r="D451" s="1126"/>
      <c r="E451" s="994"/>
      <c r="F451" s="1126"/>
      <c r="G451" s="1126"/>
      <c r="H451" s="2197" t="s">
        <v>94</v>
      </c>
      <c r="I451" s="2197" t="s">
        <v>94</v>
      </c>
      <c r="J451" s="1562"/>
      <c r="K451" s="1562"/>
      <c r="L451" s="1562"/>
      <c r="M451" s="1126"/>
      <c r="N451" s="1126"/>
      <c r="O451" s="1126"/>
      <c r="P451" s="1126"/>
      <c r="Q451" s="1126"/>
      <c r="R451" s="1126"/>
      <c r="S451" s="1126"/>
      <c r="T451" s="1126"/>
      <c r="U451" s="1562"/>
      <c r="V451" s="1126"/>
      <c r="W451" s="1126"/>
      <c r="X451" s="1126"/>
      <c r="Y451" s="1562"/>
      <c r="Z451" s="1126"/>
      <c r="AA451" s="1562"/>
      <c r="AB451" s="2182" t="s">
        <v>94</v>
      </c>
      <c r="AC451" s="1767" t="s">
        <v>55</v>
      </c>
      <c r="AD451" s="2206" t="s">
        <v>387</v>
      </c>
      <c r="AE451" s="650"/>
      <c r="AF451" s="650"/>
      <c r="AG451" s="2235"/>
      <c r="AH451" s="658"/>
    </row>
    <row r="452" ht="15.75" hidden="1" customHeight="1">
      <c r="A452" s="1471"/>
      <c r="B452" s="1126"/>
      <c r="C452" s="1126" t="s">
        <v>8767</v>
      </c>
      <c r="D452" s="1126"/>
      <c r="E452" s="994" t="s">
        <v>8768</v>
      </c>
      <c r="F452" s="994" t="s">
        <v>8754</v>
      </c>
      <c r="G452" s="994" t="s">
        <v>8769</v>
      </c>
      <c r="H452" s="1126"/>
      <c r="I452" s="1126"/>
      <c r="J452" s="1562"/>
      <c r="K452" s="1562"/>
      <c r="L452" s="1562"/>
      <c r="M452" s="1126"/>
      <c r="N452" s="1126"/>
      <c r="O452" s="1126"/>
      <c r="P452" s="1126"/>
      <c r="Q452" s="1126"/>
      <c r="R452" s="1126"/>
      <c r="S452" s="1126"/>
      <c r="T452" s="1126"/>
      <c r="U452" s="1562"/>
      <c r="V452" s="1126"/>
      <c r="W452" s="1126"/>
      <c r="X452" s="1126"/>
      <c r="Y452" s="1562"/>
      <c r="Z452" s="1126"/>
      <c r="AA452" s="1562"/>
      <c r="AB452" s="844">
        <v>3.0</v>
      </c>
      <c r="AC452" s="1767" t="s">
        <v>55</v>
      </c>
      <c r="AD452" s="2206" t="s">
        <v>387</v>
      </c>
      <c r="AE452" s="658"/>
      <c r="AF452" s="658"/>
      <c r="AG452" s="2235"/>
      <c r="AH452" s="658"/>
    </row>
    <row r="453" ht="15.75" hidden="1" customHeight="1">
      <c r="A453" s="1471"/>
      <c r="B453" s="1126"/>
      <c r="C453" s="1126" t="s">
        <v>8770</v>
      </c>
      <c r="D453" s="1126"/>
      <c r="E453" s="994" t="s">
        <v>8771</v>
      </c>
      <c r="F453" s="994" t="s">
        <v>8754</v>
      </c>
      <c r="G453" s="994" t="s">
        <v>8772</v>
      </c>
      <c r="H453" s="1126"/>
      <c r="I453" s="1126"/>
      <c r="J453" s="1562"/>
      <c r="K453" s="1562"/>
      <c r="L453" s="1562"/>
      <c r="M453" s="1126"/>
      <c r="N453" s="1126"/>
      <c r="O453" s="1126"/>
      <c r="P453" s="1126"/>
      <c r="Q453" s="1126"/>
      <c r="R453" s="1126"/>
      <c r="S453" s="1126"/>
      <c r="T453" s="1126"/>
      <c r="U453" s="1562"/>
      <c r="V453" s="1126"/>
      <c r="W453" s="1126"/>
      <c r="X453" s="1126"/>
      <c r="Y453" s="1562"/>
      <c r="Z453" s="1126"/>
      <c r="AA453" s="1562"/>
      <c r="AB453" s="844">
        <v>3.0</v>
      </c>
      <c r="AC453" s="1767" t="s">
        <v>55</v>
      </c>
      <c r="AD453" s="2206" t="s">
        <v>387</v>
      </c>
      <c r="AE453" s="658"/>
      <c r="AF453" s="658"/>
      <c r="AG453" s="2235"/>
      <c r="AH453" s="658"/>
    </row>
    <row r="454" ht="15.75" hidden="1" customHeight="1">
      <c r="A454" s="1471" t="s">
        <v>8773</v>
      </c>
      <c r="B454" s="1126"/>
      <c r="C454" s="1126"/>
      <c r="D454" s="1126"/>
      <c r="E454" s="994" t="s">
        <v>8774</v>
      </c>
      <c r="F454" s="994" t="s">
        <v>8775</v>
      </c>
      <c r="G454" s="994" t="s">
        <v>8776</v>
      </c>
      <c r="H454" s="1126"/>
      <c r="I454" s="1126"/>
      <c r="J454" s="1562"/>
      <c r="K454" s="1562"/>
      <c r="L454" s="1562"/>
      <c r="M454" s="1126"/>
      <c r="N454" s="1126"/>
      <c r="O454" s="1126"/>
      <c r="P454" s="1126"/>
      <c r="Q454" s="1126"/>
      <c r="R454" s="1126"/>
      <c r="S454" s="1126"/>
      <c r="T454" s="1126"/>
      <c r="U454" s="1562"/>
      <c r="V454" s="1126"/>
      <c r="W454" s="1126"/>
      <c r="X454" s="1126"/>
      <c r="Y454" s="1562"/>
      <c r="Z454" s="1126"/>
      <c r="AA454" s="1562"/>
      <c r="AB454" s="844">
        <v>3.0</v>
      </c>
      <c r="AC454" s="1767" t="s">
        <v>55</v>
      </c>
      <c r="AD454" s="2206" t="s">
        <v>387</v>
      </c>
      <c r="AE454" s="658"/>
      <c r="AF454" s="658"/>
      <c r="AG454" s="2235"/>
      <c r="AH454" s="658"/>
    </row>
    <row r="455" ht="15.75" customHeight="1">
      <c r="A455" s="1471" t="s">
        <v>8777</v>
      </c>
      <c r="B455" s="1126"/>
      <c r="C455" s="1126"/>
      <c r="D455" s="1126"/>
      <c r="E455" s="994"/>
      <c r="F455" s="994" t="s">
        <v>8778</v>
      </c>
      <c r="G455" s="1126"/>
      <c r="H455" s="2197" t="s">
        <v>94</v>
      </c>
      <c r="I455" s="2197" t="s">
        <v>94</v>
      </c>
      <c r="J455" s="1562"/>
      <c r="K455" s="1562"/>
      <c r="L455" s="1562"/>
      <c r="M455" s="1126"/>
      <c r="N455" s="1126"/>
      <c r="O455" s="1126"/>
      <c r="P455" s="1126"/>
      <c r="Q455" s="1126"/>
      <c r="R455" s="1126"/>
      <c r="S455" s="1126"/>
      <c r="T455" s="1126"/>
      <c r="U455" s="1562"/>
      <c r="V455" s="1126"/>
      <c r="W455" s="1126"/>
      <c r="X455" s="1126"/>
      <c r="Y455" s="1562"/>
      <c r="Z455" s="1126"/>
      <c r="AA455" s="1562"/>
      <c r="AB455" s="2182" t="s">
        <v>94</v>
      </c>
      <c r="AC455" s="1767" t="s">
        <v>55</v>
      </c>
      <c r="AD455" s="2206" t="s">
        <v>387</v>
      </c>
      <c r="AE455" s="650"/>
      <c r="AF455" s="650"/>
      <c r="AG455" s="2235"/>
      <c r="AH455" s="658"/>
    </row>
    <row r="456" ht="15.75" hidden="1" customHeight="1">
      <c r="A456" s="1471"/>
      <c r="B456" s="1126" t="s">
        <v>8779</v>
      </c>
      <c r="C456" s="1126"/>
      <c r="D456" s="1126"/>
      <c r="E456" s="994" t="s">
        <v>8780</v>
      </c>
      <c r="F456" s="994" t="s">
        <v>8781</v>
      </c>
      <c r="G456" s="994" t="s">
        <v>8782</v>
      </c>
      <c r="H456" s="1126"/>
      <c r="I456" s="1126"/>
      <c r="J456" s="1562"/>
      <c r="K456" s="1562"/>
      <c r="L456" s="1562"/>
      <c r="M456" s="1126"/>
      <c r="N456" s="1126"/>
      <c r="O456" s="1126"/>
      <c r="P456" s="1126"/>
      <c r="Q456" s="1126"/>
      <c r="R456" s="1126"/>
      <c r="S456" s="1126"/>
      <c r="T456" s="1126"/>
      <c r="U456" s="1562"/>
      <c r="V456" s="1126"/>
      <c r="W456" s="1126"/>
      <c r="X456" s="1126"/>
      <c r="Y456" s="1562"/>
      <c r="Z456" s="1126"/>
      <c r="AA456" s="1562"/>
      <c r="AB456" s="844">
        <v>3.0</v>
      </c>
      <c r="AC456" s="1767" t="s">
        <v>55</v>
      </c>
      <c r="AD456" s="2206" t="s">
        <v>387</v>
      </c>
      <c r="AE456" s="658"/>
      <c r="AF456" s="658"/>
      <c r="AG456" s="2235"/>
      <c r="AH456" s="658"/>
    </row>
    <row r="457" ht="15.75" customHeight="1">
      <c r="A457" s="2188" t="s">
        <v>8783</v>
      </c>
      <c r="B457" s="2188"/>
      <c r="C457" s="2189"/>
      <c r="D457" s="2188"/>
      <c r="E457" s="694"/>
      <c r="F457" s="2190"/>
      <c r="G457" s="2188"/>
      <c r="H457" s="2191"/>
      <c r="I457" s="2191"/>
      <c r="J457" s="2189"/>
      <c r="K457" s="2189"/>
      <c r="L457" s="2189"/>
      <c r="M457" s="2189"/>
      <c r="N457" s="2189"/>
      <c r="O457" s="2189"/>
      <c r="P457" s="2189"/>
      <c r="Q457" s="2189"/>
      <c r="R457" s="2189"/>
      <c r="S457" s="2189"/>
      <c r="T457" s="2189"/>
      <c r="U457" s="2189"/>
      <c r="V457" s="2189"/>
      <c r="W457" s="2189"/>
      <c r="X457" s="2189"/>
      <c r="Y457" s="2189"/>
      <c r="Z457" s="2189"/>
      <c r="AA457" s="2189"/>
      <c r="AB457" s="2192" t="s">
        <v>94</v>
      </c>
      <c r="AC457" s="2193" t="s">
        <v>55</v>
      </c>
      <c r="AD457" s="2244" t="s">
        <v>387</v>
      </c>
      <c r="AE457" s="2240"/>
      <c r="AF457" s="2240"/>
      <c r="AG457" s="2241"/>
      <c r="AH457" s="2242"/>
    </row>
    <row r="458" ht="15.75" customHeight="1">
      <c r="A458" s="1031" t="s">
        <v>8784</v>
      </c>
      <c r="B458" s="641"/>
      <c r="C458" s="641"/>
      <c r="D458" s="641"/>
      <c r="E458" s="642"/>
      <c r="F458" s="641"/>
      <c r="G458" s="641"/>
      <c r="H458" s="2197" t="s">
        <v>94</v>
      </c>
      <c r="I458" s="2197" t="s">
        <v>94</v>
      </c>
      <c r="J458" s="636"/>
      <c r="K458" s="636"/>
      <c r="L458" s="636"/>
      <c r="M458" s="641"/>
      <c r="N458" s="641"/>
      <c r="O458" s="641"/>
      <c r="P458" s="641"/>
      <c r="Q458" s="641"/>
      <c r="R458" s="641"/>
      <c r="S458" s="641"/>
      <c r="T458" s="641"/>
      <c r="U458" s="636"/>
      <c r="V458" s="641"/>
      <c r="W458" s="641"/>
      <c r="X458" s="641"/>
      <c r="Y458" s="636"/>
      <c r="Z458" s="641"/>
      <c r="AA458" s="636"/>
      <c r="AB458" s="2170" t="s">
        <v>94</v>
      </c>
      <c r="AC458" s="1767" t="s">
        <v>55</v>
      </c>
      <c r="AD458" s="2206" t="s">
        <v>387</v>
      </c>
      <c r="AE458" s="650"/>
      <c r="AF458" s="650"/>
      <c r="AG458" s="2235"/>
      <c r="AH458" s="658"/>
    </row>
    <row r="459" ht="15.75" customHeight="1">
      <c r="A459" s="1031"/>
      <c r="B459" s="641" t="s">
        <v>8785</v>
      </c>
      <c r="C459" s="641"/>
      <c r="D459" s="641"/>
      <c r="E459" s="642"/>
      <c r="F459" s="642" t="s">
        <v>8786</v>
      </c>
      <c r="G459" s="642" t="s">
        <v>8787</v>
      </c>
      <c r="H459" s="2173"/>
      <c r="I459" s="2173"/>
      <c r="J459" s="636"/>
      <c r="K459" s="636"/>
      <c r="L459" s="636"/>
      <c r="M459" s="641"/>
      <c r="N459" s="641"/>
      <c r="O459" s="641"/>
      <c r="P459" s="641"/>
      <c r="Q459" s="641"/>
      <c r="R459" s="641"/>
      <c r="S459" s="641"/>
      <c r="T459" s="641"/>
      <c r="U459" s="636"/>
      <c r="V459" s="641"/>
      <c r="W459" s="641"/>
      <c r="X459" s="641"/>
      <c r="Y459" s="636"/>
      <c r="Z459" s="641"/>
      <c r="AA459" s="636"/>
      <c r="AB459" s="2170">
        <v>1.0</v>
      </c>
      <c r="AC459" s="1767" t="s">
        <v>55</v>
      </c>
      <c r="AD459" s="2206" t="s">
        <v>387</v>
      </c>
      <c r="AE459" s="650"/>
      <c r="AF459" s="650"/>
      <c r="AG459" s="2235"/>
      <c r="AH459" s="658"/>
    </row>
    <row r="460" ht="15.75" customHeight="1">
      <c r="A460" s="1031"/>
      <c r="B460" s="641" t="s">
        <v>8788</v>
      </c>
      <c r="C460" s="641"/>
      <c r="D460" s="641"/>
      <c r="E460" s="642"/>
      <c r="F460" s="642" t="s">
        <v>8789</v>
      </c>
      <c r="G460" s="642" t="s">
        <v>8790</v>
      </c>
      <c r="H460" s="2173"/>
      <c r="I460" s="2173"/>
      <c r="J460" s="636"/>
      <c r="K460" s="636"/>
      <c r="L460" s="636"/>
      <c r="M460" s="641"/>
      <c r="N460" s="641"/>
      <c r="O460" s="641"/>
      <c r="P460" s="641"/>
      <c r="Q460" s="641"/>
      <c r="R460" s="641"/>
      <c r="S460" s="641"/>
      <c r="T460" s="641"/>
      <c r="U460" s="636"/>
      <c r="V460" s="641"/>
      <c r="W460" s="641"/>
      <c r="X460" s="641"/>
      <c r="Y460" s="636"/>
      <c r="Z460" s="641"/>
      <c r="AA460" s="636"/>
      <c r="AB460" s="2170">
        <v>1.0</v>
      </c>
      <c r="AC460" s="1767" t="s">
        <v>55</v>
      </c>
      <c r="AD460" s="2206" t="s">
        <v>387</v>
      </c>
      <c r="AE460" s="650"/>
      <c r="AF460" s="650"/>
      <c r="AG460" s="2235"/>
      <c r="AH460" s="658"/>
    </row>
    <row r="461" ht="15.75" customHeight="1">
      <c r="A461" s="1031" t="s">
        <v>8791</v>
      </c>
      <c r="B461" s="641"/>
      <c r="C461" s="641"/>
      <c r="D461" s="641"/>
      <c r="E461" s="642"/>
      <c r="F461" s="641"/>
      <c r="G461" s="641"/>
      <c r="H461" s="2197" t="s">
        <v>94</v>
      </c>
      <c r="I461" s="2197" t="s">
        <v>94</v>
      </c>
      <c r="J461" s="636"/>
      <c r="K461" s="636"/>
      <c r="L461" s="636"/>
      <c r="M461" s="641"/>
      <c r="N461" s="641"/>
      <c r="O461" s="641"/>
      <c r="P461" s="641"/>
      <c r="Q461" s="641"/>
      <c r="R461" s="641"/>
      <c r="S461" s="641"/>
      <c r="T461" s="641"/>
      <c r="U461" s="636"/>
      <c r="V461" s="641"/>
      <c r="W461" s="641"/>
      <c r="X461" s="641"/>
      <c r="Y461" s="636"/>
      <c r="Z461" s="641"/>
      <c r="AA461" s="636"/>
      <c r="AB461" s="2170" t="s">
        <v>94</v>
      </c>
      <c r="AC461" s="1767" t="s">
        <v>55</v>
      </c>
      <c r="AD461" s="2206" t="s">
        <v>387</v>
      </c>
      <c r="AE461" s="650"/>
      <c r="AF461" s="650"/>
      <c r="AG461" s="2235"/>
      <c r="AH461" s="658"/>
    </row>
    <row r="462" ht="15.75" customHeight="1">
      <c r="A462" s="1031"/>
      <c r="B462" s="641" t="s">
        <v>8792</v>
      </c>
      <c r="C462" s="641"/>
      <c r="D462" s="641"/>
      <c r="E462" s="642" t="s">
        <v>8793</v>
      </c>
      <c r="F462" s="642" t="s">
        <v>8794</v>
      </c>
      <c r="G462" s="642" t="s">
        <v>8795</v>
      </c>
      <c r="H462" s="2177"/>
      <c r="I462" s="2173"/>
      <c r="J462" s="636"/>
      <c r="K462" s="636"/>
      <c r="L462" s="636"/>
      <c r="M462" s="641"/>
      <c r="N462" s="641"/>
      <c r="O462" s="641"/>
      <c r="P462" s="641"/>
      <c r="Q462" s="641"/>
      <c r="R462" s="641"/>
      <c r="S462" s="641"/>
      <c r="T462" s="641"/>
      <c r="U462" s="636"/>
      <c r="V462" s="641"/>
      <c r="W462" s="641"/>
      <c r="X462" s="641"/>
      <c r="Y462" s="636"/>
      <c r="Z462" s="641"/>
      <c r="AA462" s="636"/>
      <c r="AB462" s="2170">
        <v>1.0</v>
      </c>
      <c r="AC462" s="1767" t="s">
        <v>55</v>
      </c>
      <c r="AD462" s="2206" t="s">
        <v>387</v>
      </c>
      <c r="AE462" s="650"/>
      <c r="AF462" s="650"/>
      <c r="AG462" s="2235"/>
      <c r="AH462" s="658"/>
    </row>
    <row r="463" ht="15.75" customHeight="1">
      <c r="A463" s="1031"/>
      <c r="B463" s="641" t="s">
        <v>8796</v>
      </c>
      <c r="C463" s="641"/>
      <c r="D463" s="641"/>
      <c r="E463" s="642" t="s">
        <v>8797</v>
      </c>
      <c r="F463" s="642" t="s">
        <v>8798</v>
      </c>
      <c r="G463" s="642" t="s">
        <v>8799</v>
      </c>
      <c r="H463" s="2173"/>
      <c r="I463" s="2173"/>
      <c r="J463" s="636"/>
      <c r="K463" s="636"/>
      <c r="L463" s="636"/>
      <c r="M463" s="641"/>
      <c r="N463" s="641"/>
      <c r="O463" s="641"/>
      <c r="P463" s="641"/>
      <c r="Q463" s="641"/>
      <c r="R463" s="641"/>
      <c r="S463" s="641"/>
      <c r="T463" s="641"/>
      <c r="U463" s="636"/>
      <c r="V463" s="641"/>
      <c r="W463" s="641"/>
      <c r="X463" s="641"/>
      <c r="Y463" s="636"/>
      <c r="Z463" s="641"/>
      <c r="AA463" s="636"/>
      <c r="AB463" s="2170">
        <v>1.0</v>
      </c>
      <c r="AC463" s="1767" t="s">
        <v>55</v>
      </c>
      <c r="AD463" s="2206" t="s">
        <v>387</v>
      </c>
      <c r="AE463" s="650"/>
      <c r="AF463" s="650"/>
      <c r="AG463" s="2235"/>
      <c r="AH463" s="658"/>
    </row>
    <row r="464" ht="15.75" customHeight="1">
      <c r="A464" s="1031" t="s">
        <v>8800</v>
      </c>
      <c r="B464" s="641"/>
      <c r="C464" s="641"/>
      <c r="D464" s="641"/>
      <c r="E464" s="642"/>
      <c r="F464" s="641"/>
      <c r="G464" s="641"/>
      <c r="H464" s="2197" t="s">
        <v>94</v>
      </c>
      <c r="I464" s="2197" t="s">
        <v>94</v>
      </c>
      <c r="J464" s="636"/>
      <c r="K464" s="636"/>
      <c r="L464" s="636"/>
      <c r="M464" s="641"/>
      <c r="N464" s="641"/>
      <c r="O464" s="641"/>
      <c r="P464" s="641"/>
      <c r="Q464" s="641"/>
      <c r="R464" s="641"/>
      <c r="S464" s="641"/>
      <c r="T464" s="641"/>
      <c r="U464" s="636"/>
      <c r="V464" s="641"/>
      <c r="W464" s="641"/>
      <c r="X464" s="641"/>
      <c r="Y464" s="636"/>
      <c r="Z464" s="641"/>
      <c r="AA464" s="636"/>
      <c r="AB464" s="2170" t="s">
        <v>94</v>
      </c>
      <c r="AC464" s="1767" t="s">
        <v>55</v>
      </c>
      <c r="AD464" s="2206" t="s">
        <v>387</v>
      </c>
      <c r="AE464" s="650"/>
      <c r="AF464" s="650"/>
      <c r="AG464" s="2235"/>
      <c r="AH464" s="658"/>
    </row>
    <row r="465" ht="15.75" customHeight="1">
      <c r="A465" s="1031"/>
      <c r="B465" s="641" t="s">
        <v>8801</v>
      </c>
      <c r="C465" s="641"/>
      <c r="D465" s="641"/>
      <c r="E465" s="642"/>
      <c r="F465" s="642" t="s">
        <v>8802</v>
      </c>
      <c r="G465" s="642" t="s">
        <v>8803</v>
      </c>
      <c r="H465" s="2173"/>
      <c r="I465" s="2173"/>
      <c r="J465" s="636"/>
      <c r="K465" s="636"/>
      <c r="L465" s="636"/>
      <c r="M465" s="641"/>
      <c r="N465" s="641"/>
      <c r="O465" s="641"/>
      <c r="P465" s="641"/>
      <c r="Q465" s="641"/>
      <c r="R465" s="641"/>
      <c r="S465" s="641"/>
      <c r="T465" s="641"/>
      <c r="U465" s="636"/>
      <c r="V465" s="641"/>
      <c r="W465" s="641"/>
      <c r="X465" s="641"/>
      <c r="Y465" s="636"/>
      <c r="Z465" s="641"/>
      <c r="AA465" s="636"/>
      <c r="AB465" s="2170">
        <v>1.0</v>
      </c>
      <c r="AC465" s="1767" t="s">
        <v>55</v>
      </c>
      <c r="AD465" s="2206" t="s">
        <v>387</v>
      </c>
      <c r="AE465" s="652"/>
      <c r="AF465" s="650"/>
      <c r="AG465" s="2235"/>
      <c r="AH465" s="658"/>
    </row>
    <row r="466" ht="15.75" customHeight="1">
      <c r="A466" s="1031"/>
      <c r="B466" s="641" t="s">
        <v>8804</v>
      </c>
      <c r="C466" s="641"/>
      <c r="D466" s="641"/>
      <c r="E466" s="642"/>
      <c r="F466" s="642" t="s">
        <v>8805</v>
      </c>
      <c r="G466" s="642" t="s">
        <v>8806</v>
      </c>
      <c r="H466" s="2173"/>
      <c r="I466" s="2173"/>
      <c r="J466" s="636"/>
      <c r="K466" s="636"/>
      <c r="L466" s="636"/>
      <c r="M466" s="641"/>
      <c r="N466" s="641"/>
      <c r="O466" s="641"/>
      <c r="P466" s="641"/>
      <c r="Q466" s="641"/>
      <c r="R466" s="641"/>
      <c r="S466" s="641"/>
      <c r="T466" s="641"/>
      <c r="U466" s="636"/>
      <c r="V466" s="641"/>
      <c r="W466" s="641"/>
      <c r="X466" s="641"/>
      <c r="Y466" s="636"/>
      <c r="Z466" s="641"/>
      <c r="AA466" s="636"/>
      <c r="AB466" s="2170">
        <v>1.0</v>
      </c>
      <c r="AC466" s="1767" t="s">
        <v>55</v>
      </c>
      <c r="AD466" s="2206" t="s">
        <v>387</v>
      </c>
      <c r="AE466" s="650"/>
      <c r="AF466" s="650"/>
      <c r="AG466" s="2235"/>
      <c r="AH466" s="658"/>
    </row>
    <row r="467" ht="15.75" customHeight="1">
      <c r="A467" s="1031"/>
      <c r="B467" s="641" t="s">
        <v>8807</v>
      </c>
      <c r="C467" s="641"/>
      <c r="D467" s="641"/>
      <c r="E467" s="642"/>
      <c r="F467" s="642" t="s">
        <v>8808</v>
      </c>
      <c r="G467" s="642" t="s">
        <v>8809</v>
      </c>
      <c r="H467" s="2228"/>
      <c r="I467" s="2210"/>
      <c r="J467" s="636"/>
      <c r="K467" s="636"/>
      <c r="L467" s="636"/>
      <c r="M467" s="641"/>
      <c r="N467" s="641"/>
      <c r="O467" s="641"/>
      <c r="P467" s="641"/>
      <c r="Q467" s="641"/>
      <c r="R467" s="641"/>
      <c r="S467" s="641"/>
      <c r="T467" s="641"/>
      <c r="U467" s="636"/>
      <c r="V467" s="641"/>
      <c r="W467" s="641"/>
      <c r="X467" s="641"/>
      <c r="Y467" s="636"/>
      <c r="Z467" s="641"/>
      <c r="AA467" s="636"/>
      <c r="AB467" s="2170">
        <v>1.0</v>
      </c>
      <c r="AC467" s="1767" t="s">
        <v>55</v>
      </c>
      <c r="AD467" s="2206" t="s">
        <v>387</v>
      </c>
      <c r="AE467" s="640"/>
      <c r="AF467" s="640"/>
      <c r="AG467" s="2235"/>
      <c r="AH467" s="658"/>
    </row>
    <row r="468" ht="15.75" customHeight="1">
      <c r="A468" s="1031"/>
      <c r="B468" s="641" t="s">
        <v>8810</v>
      </c>
      <c r="C468" s="641"/>
      <c r="D468" s="641"/>
      <c r="E468" s="642"/>
      <c r="F468" s="641"/>
      <c r="G468" s="641"/>
      <c r="H468" s="2197" t="s">
        <v>94</v>
      </c>
      <c r="I468" s="2197" t="s">
        <v>94</v>
      </c>
      <c r="J468" s="636"/>
      <c r="K468" s="636"/>
      <c r="L468" s="636"/>
      <c r="M468" s="641"/>
      <c r="N468" s="641"/>
      <c r="O468" s="641"/>
      <c r="P468" s="641"/>
      <c r="Q468" s="641"/>
      <c r="R468" s="641"/>
      <c r="S468" s="641"/>
      <c r="T468" s="641"/>
      <c r="U468" s="636"/>
      <c r="V468" s="641"/>
      <c r="W468" s="641"/>
      <c r="X468" s="641"/>
      <c r="Y468" s="636"/>
      <c r="Z468" s="641"/>
      <c r="AA468" s="636"/>
      <c r="AB468" s="2170" t="s">
        <v>94</v>
      </c>
      <c r="AC468" s="1767" t="s">
        <v>55</v>
      </c>
      <c r="AD468" s="2206" t="s">
        <v>387</v>
      </c>
      <c r="AE468" s="650"/>
      <c r="AF468" s="650"/>
      <c r="AG468" s="2235"/>
      <c r="AH468" s="658"/>
    </row>
    <row r="469" ht="15.75" hidden="1" customHeight="1">
      <c r="A469" s="1031"/>
      <c r="B469" s="641"/>
      <c r="C469" s="641" t="s">
        <v>8811</v>
      </c>
      <c r="D469" s="641"/>
      <c r="E469" s="642"/>
      <c r="F469" s="642" t="s">
        <v>8812</v>
      </c>
      <c r="G469" s="642" t="s">
        <v>8813</v>
      </c>
      <c r="H469" s="641"/>
      <c r="I469" s="641"/>
      <c r="J469" s="636"/>
      <c r="K469" s="636"/>
      <c r="L469" s="636"/>
      <c r="M469" s="641"/>
      <c r="N469" s="641"/>
      <c r="O469" s="641"/>
      <c r="P469" s="641"/>
      <c r="Q469" s="641"/>
      <c r="R469" s="641"/>
      <c r="S469" s="641"/>
      <c r="T469" s="641"/>
      <c r="U469" s="636"/>
      <c r="V469" s="641"/>
      <c r="W469" s="641"/>
      <c r="X469" s="641"/>
      <c r="Y469" s="636"/>
      <c r="Z469" s="641"/>
      <c r="AA469" s="636"/>
      <c r="AB469" s="815">
        <v>3.0</v>
      </c>
      <c r="AC469" s="1767" t="s">
        <v>55</v>
      </c>
      <c r="AD469" s="2206" t="s">
        <v>387</v>
      </c>
      <c r="AE469" s="658"/>
      <c r="AF469" s="658"/>
      <c r="AG469" s="2235"/>
      <c r="AH469" s="658"/>
    </row>
    <row r="470" ht="15.75" hidden="1" customHeight="1">
      <c r="A470" s="1031"/>
      <c r="B470" s="641"/>
      <c r="C470" s="641" t="s">
        <v>8642</v>
      </c>
      <c r="D470" s="641"/>
      <c r="E470" s="642" t="s">
        <v>8814</v>
      </c>
      <c r="F470" s="642" t="s">
        <v>8815</v>
      </c>
      <c r="G470" s="642" t="s">
        <v>8813</v>
      </c>
      <c r="H470" s="641"/>
      <c r="I470" s="641"/>
      <c r="J470" s="636"/>
      <c r="K470" s="636"/>
      <c r="L470" s="636"/>
      <c r="M470" s="641"/>
      <c r="N470" s="641"/>
      <c r="O470" s="641"/>
      <c r="P470" s="641"/>
      <c r="Q470" s="641"/>
      <c r="R470" s="641"/>
      <c r="S470" s="641"/>
      <c r="T470" s="641"/>
      <c r="U470" s="636"/>
      <c r="V470" s="641"/>
      <c r="W470" s="641"/>
      <c r="X470" s="641"/>
      <c r="Y470" s="636"/>
      <c r="Z470" s="641"/>
      <c r="AA470" s="636"/>
      <c r="AB470" s="815">
        <v>3.0</v>
      </c>
      <c r="AC470" s="1767" t="s">
        <v>55</v>
      </c>
      <c r="AD470" s="2206" t="s">
        <v>387</v>
      </c>
      <c r="AE470" s="658"/>
      <c r="AF470" s="658"/>
      <c r="AG470" s="2235"/>
      <c r="AH470" s="658"/>
    </row>
    <row r="471" ht="15.75" customHeight="1">
      <c r="A471" s="2188" t="s">
        <v>8816</v>
      </c>
      <c r="B471" s="2188"/>
      <c r="C471" s="2189"/>
      <c r="D471" s="2188"/>
      <c r="E471" s="694"/>
      <c r="F471" s="2190"/>
      <c r="G471" s="2188"/>
      <c r="H471" s="2191"/>
      <c r="I471" s="2191"/>
      <c r="J471" s="2189"/>
      <c r="K471" s="2189"/>
      <c r="L471" s="2189"/>
      <c r="M471" s="2189"/>
      <c r="N471" s="2189"/>
      <c r="O471" s="2189"/>
      <c r="P471" s="2189"/>
      <c r="Q471" s="2189"/>
      <c r="R471" s="2189"/>
      <c r="S471" s="2189"/>
      <c r="T471" s="2189"/>
      <c r="U471" s="2189"/>
      <c r="V471" s="2189"/>
      <c r="W471" s="2189"/>
      <c r="X471" s="2189"/>
      <c r="Y471" s="2189"/>
      <c r="Z471" s="2189"/>
      <c r="AA471" s="2189"/>
      <c r="AB471" s="2192" t="s">
        <v>94</v>
      </c>
      <c r="AC471" s="2193" t="s">
        <v>55</v>
      </c>
      <c r="AD471" s="2194"/>
      <c r="AE471" s="2240"/>
      <c r="AF471" s="2240"/>
      <c r="AG471" s="2241"/>
      <c r="AH471" s="2242"/>
    </row>
    <row r="472" ht="15.75" customHeight="1">
      <c r="A472" s="2245" t="s">
        <v>8817</v>
      </c>
      <c r="B472" s="2246"/>
      <c r="C472" s="2246"/>
      <c r="D472" s="2246"/>
      <c r="E472" s="2247"/>
      <c r="F472" s="2246"/>
      <c r="G472" s="2246"/>
      <c r="H472" s="2248"/>
      <c r="I472" s="2248"/>
      <c r="J472" s="2249"/>
      <c r="K472" s="2249"/>
      <c r="L472" s="2249"/>
      <c r="M472" s="2246"/>
      <c r="N472" s="2246"/>
      <c r="O472" s="2246"/>
      <c r="P472" s="2246"/>
      <c r="Q472" s="2246"/>
      <c r="R472" s="2246"/>
      <c r="S472" s="2246"/>
      <c r="T472" s="2246"/>
      <c r="U472" s="2249"/>
      <c r="V472" s="2246"/>
      <c r="W472" s="2246"/>
      <c r="X472" s="2246"/>
      <c r="Y472" s="2249"/>
      <c r="Z472" s="2246"/>
      <c r="AA472" s="2249"/>
      <c r="AB472" s="2250" t="s">
        <v>94</v>
      </c>
      <c r="AC472" s="2251" t="s">
        <v>55</v>
      </c>
      <c r="AD472" s="2252"/>
      <c r="AE472" s="2253"/>
      <c r="AF472" s="2253"/>
      <c r="AG472" s="2254"/>
      <c r="AH472" s="2255"/>
    </row>
    <row r="473" ht="15.75" customHeight="1">
      <c r="A473" s="1031" t="s">
        <v>8818</v>
      </c>
      <c r="B473" s="641"/>
      <c r="C473" s="641"/>
      <c r="D473" s="641"/>
      <c r="E473" s="642"/>
      <c r="F473" s="641"/>
      <c r="G473" s="641"/>
      <c r="H473" s="2197" t="s">
        <v>94</v>
      </c>
      <c r="I473" s="2197" t="s">
        <v>94</v>
      </c>
      <c r="J473" s="636"/>
      <c r="K473" s="636"/>
      <c r="L473" s="636"/>
      <c r="M473" s="641"/>
      <c r="N473" s="641"/>
      <c r="O473" s="641"/>
      <c r="P473" s="641"/>
      <c r="Q473" s="641"/>
      <c r="R473" s="641"/>
      <c r="S473" s="641"/>
      <c r="T473" s="641"/>
      <c r="U473" s="636"/>
      <c r="V473" s="641"/>
      <c r="W473" s="641"/>
      <c r="X473" s="641"/>
      <c r="Y473" s="636"/>
      <c r="Z473" s="641"/>
      <c r="AA473" s="636"/>
      <c r="AB473" s="2170" t="s">
        <v>94</v>
      </c>
      <c r="AC473" s="1767" t="s">
        <v>55</v>
      </c>
      <c r="AD473" s="2206"/>
      <c r="AE473" s="650"/>
      <c r="AF473" s="650"/>
      <c r="AG473" s="2235"/>
      <c r="AH473" s="658"/>
    </row>
    <row r="474" ht="15.75" customHeight="1">
      <c r="A474" s="1031"/>
      <c r="B474" s="641" t="s">
        <v>8819</v>
      </c>
      <c r="C474" s="641"/>
      <c r="D474" s="641"/>
      <c r="E474" s="642"/>
      <c r="F474" s="641"/>
      <c r="G474" s="641"/>
      <c r="H474" s="2197" t="s">
        <v>94</v>
      </c>
      <c r="I474" s="2197" t="s">
        <v>94</v>
      </c>
      <c r="J474" s="636"/>
      <c r="K474" s="636"/>
      <c r="L474" s="636"/>
      <c r="M474" s="641"/>
      <c r="N474" s="641"/>
      <c r="O474" s="641"/>
      <c r="P474" s="641"/>
      <c r="Q474" s="641"/>
      <c r="R474" s="641"/>
      <c r="S474" s="641"/>
      <c r="T474" s="641"/>
      <c r="U474" s="636"/>
      <c r="V474" s="641"/>
      <c r="W474" s="641"/>
      <c r="X474" s="641"/>
      <c r="Y474" s="636"/>
      <c r="Z474" s="641"/>
      <c r="AA474" s="636"/>
      <c r="AB474" s="2170" t="s">
        <v>94</v>
      </c>
      <c r="AC474" s="1767" t="s">
        <v>55</v>
      </c>
      <c r="AD474" s="2206"/>
      <c r="AE474" s="650"/>
      <c r="AF474" s="650"/>
      <c r="AG474" s="2235"/>
      <c r="AH474" s="658"/>
    </row>
    <row r="475" ht="15.75" hidden="1" customHeight="1">
      <c r="A475" s="1031"/>
      <c r="B475" s="641"/>
      <c r="C475" s="641" t="s">
        <v>2667</v>
      </c>
      <c r="D475" s="642" t="s">
        <v>8820</v>
      </c>
      <c r="E475" s="642" t="s">
        <v>7922</v>
      </c>
      <c r="F475" s="642" t="s">
        <v>8821</v>
      </c>
      <c r="G475" s="642" t="s">
        <v>1612</v>
      </c>
      <c r="H475" s="641"/>
      <c r="I475" s="641"/>
      <c r="J475" s="636"/>
      <c r="K475" s="636"/>
      <c r="L475" s="636"/>
      <c r="M475" s="641"/>
      <c r="N475" s="641"/>
      <c r="O475" s="641"/>
      <c r="P475" s="641"/>
      <c r="Q475" s="641"/>
      <c r="R475" s="641"/>
      <c r="S475" s="641"/>
      <c r="T475" s="641"/>
      <c r="U475" s="636"/>
      <c r="V475" s="641"/>
      <c r="W475" s="641"/>
      <c r="X475" s="641"/>
      <c r="Y475" s="636"/>
      <c r="Z475" s="641"/>
      <c r="AA475" s="636"/>
      <c r="AB475" s="815">
        <v>3.0</v>
      </c>
      <c r="AC475" s="1767" t="s">
        <v>55</v>
      </c>
      <c r="AD475" s="2206"/>
      <c r="AE475" s="658"/>
      <c r="AF475" s="658"/>
      <c r="AG475" s="2235"/>
      <c r="AH475" s="658"/>
    </row>
    <row r="476" ht="15.75" hidden="1" customHeight="1">
      <c r="A476" s="1031"/>
      <c r="B476" s="641"/>
      <c r="C476" s="641"/>
      <c r="D476" s="641"/>
      <c r="E476" s="642" t="s">
        <v>8822</v>
      </c>
      <c r="F476" s="642" t="s">
        <v>8821</v>
      </c>
      <c r="G476" s="642" t="s">
        <v>1612</v>
      </c>
      <c r="H476" s="641"/>
      <c r="I476" s="641"/>
      <c r="J476" s="636"/>
      <c r="K476" s="636"/>
      <c r="L476" s="636"/>
      <c r="M476" s="641"/>
      <c r="N476" s="641"/>
      <c r="O476" s="641"/>
      <c r="P476" s="641"/>
      <c r="Q476" s="641"/>
      <c r="R476" s="641"/>
      <c r="S476" s="641"/>
      <c r="T476" s="641"/>
      <c r="U476" s="636"/>
      <c r="V476" s="641"/>
      <c r="W476" s="641"/>
      <c r="X476" s="641"/>
      <c r="Y476" s="636"/>
      <c r="Z476" s="641"/>
      <c r="AA476" s="636"/>
      <c r="AB476" s="815">
        <v>3.0</v>
      </c>
      <c r="AC476" s="1767" t="s">
        <v>55</v>
      </c>
      <c r="AD476" s="2206"/>
      <c r="AE476" s="658"/>
      <c r="AF476" s="658"/>
      <c r="AG476" s="2235"/>
      <c r="AH476" s="658"/>
    </row>
    <row r="477" ht="15.75" hidden="1" customHeight="1">
      <c r="A477" s="1031"/>
      <c r="B477" s="641"/>
      <c r="C477" s="641"/>
      <c r="D477" s="641"/>
      <c r="E477" s="642" t="s">
        <v>8823</v>
      </c>
      <c r="F477" s="642" t="s">
        <v>8821</v>
      </c>
      <c r="G477" s="642" t="s">
        <v>7970</v>
      </c>
      <c r="H477" s="641"/>
      <c r="I477" s="641"/>
      <c r="J477" s="636"/>
      <c r="K477" s="636"/>
      <c r="L477" s="636"/>
      <c r="M477" s="641"/>
      <c r="N477" s="641"/>
      <c r="O477" s="641"/>
      <c r="P477" s="641"/>
      <c r="Q477" s="641"/>
      <c r="R477" s="641"/>
      <c r="S477" s="641"/>
      <c r="T477" s="641"/>
      <c r="U477" s="636"/>
      <c r="V477" s="641"/>
      <c r="W477" s="641"/>
      <c r="X477" s="641"/>
      <c r="Y477" s="636"/>
      <c r="Z477" s="641"/>
      <c r="AA477" s="636"/>
      <c r="AB477" s="815">
        <v>3.0</v>
      </c>
      <c r="AC477" s="1767" t="s">
        <v>55</v>
      </c>
      <c r="AD477" s="2206"/>
      <c r="AE477" s="658"/>
      <c r="AF477" s="658"/>
      <c r="AG477" s="2235"/>
      <c r="AH477" s="658"/>
    </row>
    <row r="478" ht="15.75" customHeight="1">
      <c r="A478" s="1031" t="s">
        <v>8824</v>
      </c>
      <c r="B478" s="641"/>
      <c r="C478" s="641"/>
      <c r="D478" s="641"/>
      <c r="E478" s="642"/>
      <c r="F478" s="641"/>
      <c r="G478" s="641"/>
      <c r="H478" s="2197" t="s">
        <v>94</v>
      </c>
      <c r="I478" s="2197" t="s">
        <v>94</v>
      </c>
      <c r="J478" s="636"/>
      <c r="K478" s="636"/>
      <c r="L478" s="636"/>
      <c r="M478" s="636"/>
      <c r="N478" s="636"/>
      <c r="O478" s="636"/>
      <c r="P478" s="636"/>
      <c r="Q478" s="636"/>
      <c r="R478" s="636"/>
      <c r="S478" s="636"/>
      <c r="T478" s="636"/>
      <c r="U478" s="636"/>
      <c r="V478" s="636"/>
      <c r="W478" s="636"/>
      <c r="X478" s="636"/>
      <c r="Y478" s="636"/>
      <c r="Z478" s="636"/>
      <c r="AA478" s="636"/>
      <c r="AB478" s="2170" t="s">
        <v>94</v>
      </c>
      <c r="AC478" s="1767" t="s">
        <v>55</v>
      </c>
      <c r="AD478" s="2206"/>
      <c r="AE478" s="650"/>
      <c r="AF478" s="650"/>
      <c r="AG478" s="2235"/>
      <c r="AH478" s="658"/>
    </row>
    <row r="479" ht="15.75" customHeight="1">
      <c r="A479" s="1031"/>
      <c r="B479" s="641" t="s">
        <v>8696</v>
      </c>
      <c r="C479" s="641"/>
      <c r="D479" s="641"/>
      <c r="E479" s="642"/>
      <c r="F479" s="641"/>
      <c r="G479" s="641"/>
      <c r="H479" s="2197" t="s">
        <v>94</v>
      </c>
      <c r="I479" s="2197" t="s">
        <v>94</v>
      </c>
      <c r="J479" s="636"/>
      <c r="K479" s="636"/>
      <c r="L479" s="636"/>
      <c r="M479" s="636"/>
      <c r="N479" s="636"/>
      <c r="O479" s="636"/>
      <c r="P479" s="636"/>
      <c r="Q479" s="636"/>
      <c r="R479" s="636"/>
      <c r="S479" s="636"/>
      <c r="T479" s="636"/>
      <c r="U479" s="636"/>
      <c r="V479" s="636"/>
      <c r="W479" s="636"/>
      <c r="X479" s="636"/>
      <c r="Y479" s="636"/>
      <c r="Z479" s="636"/>
      <c r="AA479" s="636"/>
      <c r="AB479" s="2170" t="s">
        <v>94</v>
      </c>
      <c r="AC479" s="1767" t="s">
        <v>55</v>
      </c>
      <c r="AD479" s="2206"/>
      <c r="AE479" s="650"/>
      <c r="AF479" s="650"/>
      <c r="AG479" s="2235"/>
      <c r="AH479" s="658"/>
    </row>
    <row r="480" ht="15.75" hidden="1" customHeight="1">
      <c r="A480" s="1031"/>
      <c r="B480" s="641"/>
      <c r="C480" s="641"/>
      <c r="D480" s="642" t="s">
        <v>8825</v>
      </c>
      <c r="E480" s="642" t="s">
        <v>8826</v>
      </c>
      <c r="F480" s="642" t="s">
        <v>8827</v>
      </c>
      <c r="G480" s="642" t="s">
        <v>8828</v>
      </c>
      <c r="H480" s="641"/>
      <c r="I480" s="641"/>
      <c r="J480" s="636"/>
      <c r="K480" s="636"/>
      <c r="L480" s="636"/>
      <c r="M480" s="636"/>
      <c r="N480" s="636"/>
      <c r="O480" s="636"/>
      <c r="P480" s="636"/>
      <c r="Q480" s="636"/>
      <c r="R480" s="636"/>
      <c r="S480" s="636"/>
      <c r="T480" s="636"/>
      <c r="U480" s="636"/>
      <c r="V480" s="636"/>
      <c r="W480" s="636"/>
      <c r="X480" s="636"/>
      <c r="Y480" s="636"/>
      <c r="Z480" s="636"/>
      <c r="AA480" s="636"/>
      <c r="AB480" s="815">
        <v>3.0</v>
      </c>
      <c r="AC480" s="1767" t="s">
        <v>55</v>
      </c>
      <c r="AD480" s="2206"/>
      <c r="AE480" s="658"/>
      <c r="AF480" s="658"/>
      <c r="AG480" s="2235"/>
      <c r="AH480" s="658"/>
    </row>
    <row r="481" ht="15.75" customHeight="1">
      <c r="A481" s="1031"/>
      <c r="B481" s="641" t="s">
        <v>8829</v>
      </c>
      <c r="C481" s="621"/>
      <c r="D481" s="636"/>
      <c r="E481" s="633"/>
      <c r="F481" s="633" t="s">
        <v>8830</v>
      </c>
      <c r="G481" s="636"/>
      <c r="H481" s="2197" t="s">
        <v>94</v>
      </c>
      <c r="I481" s="2197" t="s">
        <v>94</v>
      </c>
      <c r="J481" s="636"/>
      <c r="K481" s="636"/>
      <c r="L481" s="636"/>
      <c r="M481" s="636"/>
      <c r="N481" s="636"/>
      <c r="O481" s="636"/>
      <c r="P481" s="636"/>
      <c r="Q481" s="636"/>
      <c r="R481" s="636"/>
      <c r="S481" s="636"/>
      <c r="T481" s="636"/>
      <c r="U481" s="636"/>
      <c r="V481" s="636"/>
      <c r="W481" s="636"/>
      <c r="X481" s="636"/>
      <c r="Y481" s="636"/>
      <c r="Z481" s="636"/>
      <c r="AA481" s="636"/>
      <c r="AB481" s="2170" t="s">
        <v>94</v>
      </c>
      <c r="AC481" s="1767" t="s">
        <v>55</v>
      </c>
      <c r="AD481" s="2206"/>
      <c r="AE481" s="650"/>
      <c r="AF481" s="650"/>
      <c r="AG481" s="2235"/>
      <c r="AH481" s="658"/>
    </row>
    <row r="482" ht="15.75" hidden="1" customHeight="1">
      <c r="A482" s="1031"/>
      <c r="B482" s="641"/>
      <c r="C482" s="1031"/>
      <c r="D482" s="642" t="s">
        <v>3458</v>
      </c>
      <c r="E482" s="642"/>
      <c r="F482" s="642" t="s">
        <v>8831</v>
      </c>
      <c r="G482" s="642" t="s">
        <v>8832</v>
      </c>
      <c r="H482" s="641"/>
      <c r="I482" s="641"/>
      <c r="J482" s="636"/>
      <c r="K482" s="636"/>
      <c r="L482" s="636"/>
      <c r="M482" s="636"/>
      <c r="N482" s="636"/>
      <c r="O482" s="636"/>
      <c r="P482" s="636"/>
      <c r="Q482" s="636"/>
      <c r="R482" s="636"/>
      <c r="S482" s="636"/>
      <c r="T482" s="636"/>
      <c r="U482" s="636"/>
      <c r="V482" s="636"/>
      <c r="W482" s="636"/>
      <c r="X482" s="636"/>
      <c r="Y482" s="636"/>
      <c r="Z482" s="636"/>
      <c r="AA482" s="636"/>
      <c r="AB482" s="815">
        <v>3.0</v>
      </c>
      <c r="AC482" s="1767" t="s">
        <v>55</v>
      </c>
      <c r="AD482" s="2206"/>
      <c r="AE482" s="658"/>
      <c r="AF482" s="658"/>
      <c r="AG482" s="2235"/>
      <c r="AH482" s="658"/>
    </row>
    <row r="483" ht="15.75" hidden="1" customHeight="1">
      <c r="A483" s="1031"/>
      <c r="B483" s="641"/>
      <c r="C483" s="1031"/>
      <c r="D483" s="642" t="s">
        <v>2011</v>
      </c>
      <c r="E483" s="642"/>
      <c r="F483" s="642" t="s">
        <v>8831</v>
      </c>
      <c r="G483" s="642" t="s">
        <v>8832</v>
      </c>
      <c r="H483" s="641"/>
      <c r="I483" s="641"/>
      <c r="J483" s="636"/>
      <c r="K483" s="636"/>
      <c r="L483" s="636"/>
      <c r="M483" s="636"/>
      <c r="N483" s="636"/>
      <c r="O483" s="636"/>
      <c r="P483" s="636"/>
      <c r="Q483" s="636"/>
      <c r="R483" s="636"/>
      <c r="S483" s="636"/>
      <c r="T483" s="636"/>
      <c r="U483" s="636"/>
      <c r="V483" s="636"/>
      <c r="W483" s="636"/>
      <c r="X483" s="636"/>
      <c r="Y483" s="636"/>
      <c r="Z483" s="636"/>
      <c r="AA483" s="636"/>
      <c r="AB483" s="815">
        <v>3.0</v>
      </c>
      <c r="AC483" s="1767" t="s">
        <v>55</v>
      </c>
      <c r="AD483" s="2206"/>
      <c r="AE483" s="658"/>
      <c r="AF483" s="658"/>
      <c r="AG483" s="2235"/>
      <c r="AH483" s="658"/>
    </row>
    <row r="484" ht="15.75" hidden="1" customHeight="1">
      <c r="A484" s="1031"/>
      <c r="B484" s="641"/>
      <c r="C484" s="1031"/>
      <c r="D484" s="642" t="s">
        <v>3456</v>
      </c>
      <c r="E484" s="642"/>
      <c r="F484" s="642" t="s">
        <v>8831</v>
      </c>
      <c r="G484" s="642" t="s">
        <v>8832</v>
      </c>
      <c r="H484" s="641"/>
      <c r="I484" s="641"/>
      <c r="J484" s="636"/>
      <c r="K484" s="636"/>
      <c r="L484" s="636"/>
      <c r="M484" s="636"/>
      <c r="N484" s="636"/>
      <c r="O484" s="636"/>
      <c r="P484" s="636"/>
      <c r="Q484" s="636"/>
      <c r="R484" s="636"/>
      <c r="S484" s="636"/>
      <c r="T484" s="636"/>
      <c r="U484" s="636"/>
      <c r="V484" s="636"/>
      <c r="W484" s="636"/>
      <c r="X484" s="636"/>
      <c r="Y484" s="636"/>
      <c r="Z484" s="636"/>
      <c r="AA484" s="636"/>
      <c r="AB484" s="815">
        <v>3.0</v>
      </c>
      <c r="AC484" s="1767" t="s">
        <v>55</v>
      </c>
      <c r="AD484" s="2206"/>
      <c r="AE484" s="658"/>
      <c r="AF484" s="658"/>
      <c r="AG484" s="2235"/>
      <c r="AH484" s="658"/>
    </row>
    <row r="485" ht="15.75" hidden="1" customHeight="1">
      <c r="A485" s="1031"/>
      <c r="B485" s="641"/>
      <c r="C485" s="641"/>
      <c r="D485" s="641" t="s">
        <v>3462</v>
      </c>
      <c r="E485" s="642"/>
      <c r="F485" s="642" t="s">
        <v>8831</v>
      </c>
      <c r="G485" s="642" t="s">
        <v>8832</v>
      </c>
      <c r="H485" s="641"/>
      <c r="I485" s="641"/>
      <c r="J485" s="636"/>
      <c r="K485" s="636"/>
      <c r="L485" s="636"/>
      <c r="M485" s="641"/>
      <c r="N485" s="641"/>
      <c r="O485" s="641"/>
      <c r="P485" s="641"/>
      <c r="Q485" s="641"/>
      <c r="R485" s="641"/>
      <c r="S485" s="641"/>
      <c r="T485" s="641"/>
      <c r="U485" s="636"/>
      <c r="V485" s="641"/>
      <c r="W485" s="641"/>
      <c r="X485" s="641"/>
      <c r="Y485" s="636"/>
      <c r="Z485" s="641"/>
      <c r="AA485" s="636"/>
      <c r="AB485" s="2256">
        <v>3.0</v>
      </c>
      <c r="AC485" s="1767" t="s">
        <v>55</v>
      </c>
      <c r="AD485" s="2206"/>
      <c r="AE485" s="658"/>
      <c r="AF485" s="658"/>
      <c r="AG485" s="2235"/>
      <c r="AH485" s="658"/>
    </row>
    <row r="486" ht="15.75" customHeight="1">
      <c r="A486" s="2245" t="s">
        <v>8833</v>
      </c>
      <c r="B486" s="2246"/>
      <c r="C486" s="2246"/>
      <c r="D486" s="2246"/>
      <c r="E486" s="2247"/>
      <c r="F486" s="2246"/>
      <c r="G486" s="2246"/>
      <c r="H486" s="2248"/>
      <c r="I486" s="2248"/>
      <c r="J486" s="2249"/>
      <c r="K486" s="2249"/>
      <c r="L486" s="2249"/>
      <c r="M486" s="2246"/>
      <c r="N486" s="2246"/>
      <c r="O486" s="2246"/>
      <c r="P486" s="2246"/>
      <c r="Q486" s="2246"/>
      <c r="R486" s="2246"/>
      <c r="S486" s="2246"/>
      <c r="T486" s="2246"/>
      <c r="U486" s="2249"/>
      <c r="V486" s="2246"/>
      <c r="W486" s="2246"/>
      <c r="X486" s="2246"/>
      <c r="Y486" s="2249"/>
      <c r="Z486" s="2246"/>
      <c r="AA486" s="2249"/>
      <c r="AB486" s="2250" t="s">
        <v>94</v>
      </c>
      <c r="AC486" s="2251" t="s">
        <v>55</v>
      </c>
      <c r="AD486" s="2257" t="s">
        <v>387</v>
      </c>
      <c r="AE486" s="2253"/>
      <c r="AF486" s="2253"/>
      <c r="AG486" s="2254"/>
      <c r="AH486" s="2255"/>
    </row>
    <row r="487" ht="15.75" customHeight="1">
      <c r="A487" s="1031" t="s">
        <v>8834</v>
      </c>
      <c r="B487" s="641"/>
      <c r="C487" s="641"/>
      <c r="D487" s="641"/>
      <c r="E487" s="642"/>
      <c r="F487" s="641"/>
      <c r="G487" s="641"/>
      <c r="H487" s="2197" t="s">
        <v>94</v>
      </c>
      <c r="I487" s="2197" t="s">
        <v>94</v>
      </c>
      <c r="J487" s="636"/>
      <c r="K487" s="636"/>
      <c r="L487" s="636"/>
      <c r="M487" s="641"/>
      <c r="N487" s="641"/>
      <c r="O487" s="641"/>
      <c r="P487" s="641"/>
      <c r="Q487" s="641"/>
      <c r="R487" s="641"/>
      <c r="S487" s="641"/>
      <c r="T487" s="641"/>
      <c r="U487" s="636"/>
      <c r="V487" s="641"/>
      <c r="W487" s="641"/>
      <c r="X487" s="641"/>
      <c r="Y487" s="636"/>
      <c r="Z487" s="641"/>
      <c r="AA487" s="636"/>
      <c r="AB487" s="636" t="s">
        <v>94</v>
      </c>
      <c r="AC487" s="1767" t="s">
        <v>55</v>
      </c>
      <c r="AD487" s="2206" t="s">
        <v>387</v>
      </c>
      <c r="AE487" s="650"/>
      <c r="AF487" s="650"/>
      <c r="AG487" s="2235"/>
      <c r="AH487" s="658"/>
    </row>
    <row r="488" ht="15.75" customHeight="1">
      <c r="A488" s="1031"/>
      <c r="B488" s="641" t="s">
        <v>8835</v>
      </c>
      <c r="C488" s="641"/>
      <c r="D488" s="641"/>
      <c r="E488" s="642"/>
      <c r="F488" s="641"/>
      <c r="G488" s="641"/>
      <c r="H488" s="2197" t="s">
        <v>94</v>
      </c>
      <c r="I488" s="2197" t="s">
        <v>94</v>
      </c>
      <c r="J488" s="636"/>
      <c r="K488" s="636"/>
      <c r="L488" s="636"/>
      <c r="M488" s="641"/>
      <c r="N488" s="641"/>
      <c r="O488" s="641"/>
      <c r="P488" s="641"/>
      <c r="Q488" s="641"/>
      <c r="R488" s="641"/>
      <c r="S488" s="641"/>
      <c r="T488" s="641"/>
      <c r="U488" s="636"/>
      <c r="V488" s="641"/>
      <c r="W488" s="641"/>
      <c r="X488" s="641"/>
      <c r="Y488" s="636"/>
      <c r="Z488" s="641"/>
      <c r="AA488" s="636"/>
      <c r="AB488" s="636" t="s">
        <v>94</v>
      </c>
      <c r="AC488" s="1767" t="s">
        <v>55</v>
      </c>
      <c r="AD488" s="2206" t="s">
        <v>387</v>
      </c>
      <c r="AE488" s="650"/>
      <c r="AF488" s="650"/>
      <c r="AG488" s="2235"/>
      <c r="AH488" s="658"/>
    </row>
    <row r="489" ht="15.75" hidden="1" customHeight="1">
      <c r="A489" s="1031"/>
      <c r="B489" s="641"/>
      <c r="C489" s="641" t="s">
        <v>8836</v>
      </c>
      <c r="D489" s="641" t="s">
        <v>8837</v>
      </c>
      <c r="E489" s="642" t="s">
        <v>8838</v>
      </c>
      <c r="F489" s="642" t="s">
        <v>8839</v>
      </c>
      <c r="G489" s="642" t="s">
        <v>8840</v>
      </c>
      <c r="H489" s="641"/>
      <c r="I489" s="641"/>
      <c r="J489" s="636"/>
      <c r="K489" s="636"/>
      <c r="L489" s="636"/>
      <c r="M489" s="641"/>
      <c r="N489" s="641"/>
      <c r="O489" s="641"/>
      <c r="P489" s="641"/>
      <c r="Q489" s="641"/>
      <c r="R489" s="641"/>
      <c r="S489" s="641"/>
      <c r="T489" s="641"/>
      <c r="U489" s="636"/>
      <c r="V489" s="641"/>
      <c r="W489" s="641"/>
      <c r="X489" s="641"/>
      <c r="Y489" s="636"/>
      <c r="Z489" s="641"/>
      <c r="AA489" s="636"/>
      <c r="AB489" s="2258">
        <v>3.0</v>
      </c>
      <c r="AC489" s="1767" t="s">
        <v>55</v>
      </c>
      <c r="AD489" s="2206" t="s">
        <v>387</v>
      </c>
      <c r="AE489" s="658"/>
      <c r="AF489" s="658"/>
      <c r="AG489" s="2235"/>
      <c r="AH489" s="658"/>
    </row>
    <row r="490" ht="15.75" hidden="1" customHeight="1">
      <c r="A490" s="1031"/>
      <c r="B490" s="641"/>
      <c r="C490" s="641"/>
      <c r="D490" s="641" t="s">
        <v>8841</v>
      </c>
      <c r="E490" s="642" t="s">
        <v>8838</v>
      </c>
      <c r="F490" s="642" t="s">
        <v>8839</v>
      </c>
      <c r="G490" s="642" t="s">
        <v>8840</v>
      </c>
      <c r="H490" s="641"/>
      <c r="I490" s="641"/>
      <c r="J490" s="636"/>
      <c r="K490" s="636"/>
      <c r="L490" s="636"/>
      <c r="M490" s="641"/>
      <c r="N490" s="641"/>
      <c r="O490" s="641"/>
      <c r="P490" s="641"/>
      <c r="Q490" s="641"/>
      <c r="R490" s="641"/>
      <c r="S490" s="641"/>
      <c r="T490" s="641"/>
      <c r="U490" s="636"/>
      <c r="V490" s="641"/>
      <c r="W490" s="641"/>
      <c r="X490" s="641"/>
      <c r="Y490" s="636"/>
      <c r="Z490" s="641"/>
      <c r="AA490" s="636"/>
      <c r="AB490" s="2258">
        <v>3.0</v>
      </c>
      <c r="AC490" s="1767" t="s">
        <v>55</v>
      </c>
      <c r="AD490" s="2206" t="s">
        <v>387</v>
      </c>
      <c r="AE490" s="658"/>
      <c r="AF490" s="658"/>
      <c r="AG490" s="2235"/>
      <c r="AH490" s="658"/>
    </row>
    <row r="491" ht="15.75" hidden="1" customHeight="1">
      <c r="A491" s="1031"/>
      <c r="B491" s="641"/>
      <c r="C491" s="641" t="s">
        <v>8842</v>
      </c>
      <c r="D491" s="641" t="s">
        <v>8837</v>
      </c>
      <c r="E491" s="642" t="s">
        <v>8843</v>
      </c>
      <c r="F491" s="642" t="s">
        <v>8844</v>
      </c>
      <c r="G491" s="642" t="s">
        <v>8845</v>
      </c>
      <c r="H491" s="641"/>
      <c r="I491" s="641"/>
      <c r="J491" s="636"/>
      <c r="K491" s="636"/>
      <c r="L491" s="636"/>
      <c r="M491" s="641"/>
      <c r="N491" s="641"/>
      <c r="O491" s="641"/>
      <c r="P491" s="641"/>
      <c r="Q491" s="641"/>
      <c r="R491" s="641"/>
      <c r="S491" s="641"/>
      <c r="T491" s="641"/>
      <c r="U491" s="636"/>
      <c r="V491" s="641"/>
      <c r="W491" s="641"/>
      <c r="X491" s="641"/>
      <c r="Y491" s="636"/>
      <c r="Z491" s="641"/>
      <c r="AA491" s="636"/>
      <c r="AB491" s="2258">
        <v>3.0</v>
      </c>
      <c r="AC491" s="1767" t="s">
        <v>55</v>
      </c>
      <c r="AD491" s="2206" t="s">
        <v>387</v>
      </c>
      <c r="AE491" s="658"/>
      <c r="AF491" s="658"/>
      <c r="AG491" s="2235"/>
      <c r="AH491" s="658"/>
    </row>
    <row r="492" ht="15.75" hidden="1" customHeight="1">
      <c r="A492" s="1031"/>
      <c r="B492" s="641"/>
      <c r="C492" s="641"/>
      <c r="D492" s="641" t="s">
        <v>8841</v>
      </c>
      <c r="E492" s="642" t="s">
        <v>8843</v>
      </c>
      <c r="F492" s="642" t="s">
        <v>8844</v>
      </c>
      <c r="G492" s="642" t="s">
        <v>8845</v>
      </c>
      <c r="H492" s="641"/>
      <c r="I492" s="641"/>
      <c r="J492" s="636"/>
      <c r="K492" s="636"/>
      <c r="L492" s="636"/>
      <c r="M492" s="641"/>
      <c r="N492" s="641"/>
      <c r="O492" s="641"/>
      <c r="P492" s="641"/>
      <c r="Q492" s="641"/>
      <c r="R492" s="641"/>
      <c r="S492" s="641"/>
      <c r="T492" s="641"/>
      <c r="U492" s="636"/>
      <c r="V492" s="641"/>
      <c r="W492" s="641"/>
      <c r="X492" s="641"/>
      <c r="Y492" s="636"/>
      <c r="Z492" s="641"/>
      <c r="AA492" s="636"/>
      <c r="AB492" s="2258">
        <v>3.0</v>
      </c>
      <c r="AC492" s="1767" t="s">
        <v>55</v>
      </c>
      <c r="AD492" s="2206" t="s">
        <v>387</v>
      </c>
      <c r="AE492" s="658"/>
      <c r="AF492" s="658"/>
      <c r="AG492" s="2235"/>
      <c r="AH492" s="658"/>
    </row>
    <row r="493" ht="15.75" customHeight="1">
      <c r="A493" s="1031"/>
      <c r="B493" s="641" t="s">
        <v>8846</v>
      </c>
      <c r="C493" s="641"/>
      <c r="D493" s="641"/>
      <c r="E493" s="642"/>
      <c r="F493" s="641"/>
      <c r="G493" s="641"/>
      <c r="H493" s="2197" t="s">
        <v>94</v>
      </c>
      <c r="I493" s="2197" t="s">
        <v>94</v>
      </c>
      <c r="J493" s="636"/>
      <c r="K493" s="636"/>
      <c r="L493" s="636"/>
      <c r="M493" s="641"/>
      <c r="N493" s="641"/>
      <c r="O493" s="641"/>
      <c r="P493" s="641"/>
      <c r="Q493" s="641"/>
      <c r="R493" s="641"/>
      <c r="S493" s="641"/>
      <c r="T493" s="641"/>
      <c r="U493" s="636"/>
      <c r="V493" s="641"/>
      <c r="W493" s="641"/>
      <c r="X493" s="641"/>
      <c r="Y493" s="636"/>
      <c r="Z493" s="641"/>
      <c r="AA493" s="636"/>
      <c r="AB493" s="636" t="s">
        <v>94</v>
      </c>
      <c r="AC493" s="1767" t="s">
        <v>55</v>
      </c>
      <c r="AD493" s="2206" t="s">
        <v>387</v>
      </c>
      <c r="AE493" s="650"/>
      <c r="AF493" s="650"/>
      <c r="AG493" s="2235"/>
      <c r="AH493" s="658"/>
    </row>
    <row r="494" ht="15.75" customHeight="1">
      <c r="A494" s="1031"/>
      <c r="B494" s="641"/>
      <c r="C494" s="641" t="s">
        <v>8847</v>
      </c>
      <c r="D494" s="641"/>
      <c r="E494" s="642"/>
      <c r="F494" s="642" t="s">
        <v>8848</v>
      </c>
      <c r="G494" s="641"/>
      <c r="H494" s="2197" t="s">
        <v>94</v>
      </c>
      <c r="I494" s="2197" t="s">
        <v>94</v>
      </c>
      <c r="J494" s="636"/>
      <c r="K494" s="636"/>
      <c r="L494" s="636"/>
      <c r="M494" s="641"/>
      <c r="N494" s="641"/>
      <c r="O494" s="641"/>
      <c r="P494" s="641"/>
      <c r="Q494" s="641"/>
      <c r="R494" s="641"/>
      <c r="S494" s="641"/>
      <c r="T494" s="641"/>
      <c r="U494" s="636"/>
      <c r="V494" s="641"/>
      <c r="W494" s="641"/>
      <c r="X494" s="641"/>
      <c r="Y494" s="636"/>
      <c r="Z494" s="641"/>
      <c r="AA494" s="636"/>
      <c r="AB494" s="636" t="s">
        <v>94</v>
      </c>
      <c r="AC494" s="1767" t="s">
        <v>55</v>
      </c>
      <c r="AD494" s="2206" t="s">
        <v>387</v>
      </c>
      <c r="AE494" s="650"/>
      <c r="AF494" s="650"/>
      <c r="AG494" s="2235"/>
      <c r="AH494" s="658"/>
    </row>
    <row r="495" ht="15.75" hidden="1" customHeight="1">
      <c r="A495" s="1031"/>
      <c r="B495" s="641"/>
      <c r="C495" s="641"/>
      <c r="D495" s="641" t="s">
        <v>8849</v>
      </c>
      <c r="E495" s="642" t="s">
        <v>8850</v>
      </c>
      <c r="F495" s="642" t="s">
        <v>8844</v>
      </c>
      <c r="G495" s="642" t="s">
        <v>8845</v>
      </c>
      <c r="H495" s="641"/>
      <c r="I495" s="641"/>
      <c r="J495" s="636"/>
      <c r="K495" s="636"/>
      <c r="L495" s="636"/>
      <c r="M495" s="641"/>
      <c r="N495" s="641"/>
      <c r="O495" s="641"/>
      <c r="P495" s="641"/>
      <c r="Q495" s="641"/>
      <c r="R495" s="641"/>
      <c r="S495" s="641"/>
      <c r="T495" s="641"/>
      <c r="U495" s="636"/>
      <c r="V495" s="641"/>
      <c r="W495" s="641"/>
      <c r="X495" s="641"/>
      <c r="Y495" s="636"/>
      <c r="Z495" s="641"/>
      <c r="AA495" s="636"/>
      <c r="AB495" s="2258">
        <v>3.0</v>
      </c>
      <c r="AC495" s="1767" t="s">
        <v>55</v>
      </c>
      <c r="AD495" s="2206" t="s">
        <v>387</v>
      </c>
      <c r="AE495" s="658"/>
      <c r="AF495" s="658"/>
      <c r="AG495" s="2235"/>
      <c r="AH495" s="658"/>
    </row>
    <row r="496" ht="15.75" hidden="1" customHeight="1">
      <c r="A496" s="1031"/>
      <c r="B496" s="641"/>
      <c r="C496" s="641"/>
      <c r="D496" s="641" t="s">
        <v>8851</v>
      </c>
      <c r="E496" s="642" t="s">
        <v>8852</v>
      </c>
      <c r="F496" s="642" t="s">
        <v>8844</v>
      </c>
      <c r="G496" s="642" t="s">
        <v>8845</v>
      </c>
      <c r="H496" s="641"/>
      <c r="I496" s="641"/>
      <c r="J496" s="636"/>
      <c r="K496" s="636"/>
      <c r="L496" s="636"/>
      <c r="M496" s="641"/>
      <c r="N496" s="641"/>
      <c r="O496" s="641"/>
      <c r="P496" s="641"/>
      <c r="Q496" s="641"/>
      <c r="R496" s="641"/>
      <c r="S496" s="641"/>
      <c r="T496" s="641"/>
      <c r="U496" s="636"/>
      <c r="V496" s="641"/>
      <c r="W496" s="641"/>
      <c r="X496" s="641"/>
      <c r="Y496" s="636"/>
      <c r="Z496" s="641"/>
      <c r="AA496" s="636"/>
      <c r="AB496" s="2258">
        <v>3.0</v>
      </c>
      <c r="AC496" s="1767" t="s">
        <v>55</v>
      </c>
      <c r="AD496" s="2206" t="s">
        <v>387</v>
      </c>
      <c r="AE496" s="658"/>
      <c r="AF496" s="658"/>
      <c r="AG496" s="2235"/>
      <c r="AH496" s="658"/>
    </row>
    <row r="497" ht="15.75" customHeight="1">
      <c r="A497" s="1031"/>
      <c r="B497" s="641" t="s">
        <v>8853</v>
      </c>
      <c r="C497" s="641"/>
      <c r="D497" s="641"/>
      <c r="E497" s="642"/>
      <c r="F497" s="641"/>
      <c r="G497" s="641"/>
      <c r="H497" s="2197" t="s">
        <v>94</v>
      </c>
      <c r="I497" s="2197" t="s">
        <v>94</v>
      </c>
      <c r="J497" s="636"/>
      <c r="K497" s="636"/>
      <c r="L497" s="636"/>
      <c r="M497" s="641"/>
      <c r="N497" s="641"/>
      <c r="O497" s="641"/>
      <c r="P497" s="641"/>
      <c r="Q497" s="641"/>
      <c r="R497" s="641"/>
      <c r="S497" s="641"/>
      <c r="T497" s="641"/>
      <c r="U497" s="636"/>
      <c r="V497" s="641"/>
      <c r="W497" s="641"/>
      <c r="X497" s="641"/>
      <c r="Y497" s="636"/>
      <c r="Z497" s="641"/>
      <c r="AA497" s="636"/>
      <c r="AB497" s="636" t="s">
        <v>94</v>
      </c>
      <c r="AC497" s="1767" t="s">
        <v>55</v>
      </c>
      <c r="AD497" s="2206" t="s">
        <v>387</v>
      </c>
      <c r="AE497" s="650"/>
      <c r="AF497" s="650"/>
      <c r="AG497" s="2235"/>
      <c r="AH497" s="658"/>
    </row>
    <row r="498" ht="15.75" hidden="1" customHeight="1">
      <c r="A498" s="1031"/>
      <c r="B498" s="641"/>
      <c r="C498" s="641" t="s">
        <v>8854</v>
      </c>
      <c r="D498" s="641" t="s">
        <v>8855</v>
      </c>
      <c r="E498" s="642" t="s">
        <v>8856</v>
      </c>
      <c r="F498" s="642" t="s">
        <v>8844</v>
      </c>
      <c r="G498" s="642" t="s">
        <v>8845</v>
      </c>
      <c r="H498" s="641"/>
      <c r="I498" s="641"/>
      <c r="J498" s="636"/>
      <c r="K498" s="636"/>
      <c r="L498" s="636"/>
      <c r="M498" s="641"/>
      <c r="N498" s="641"/>
      <c r="O498" s="641"/>
      <c r="P498" s="641"/>
      <c r="Q498" s="641"/>
      <c r="R498" s="641"/>
      <c r="S498" s="641"/>
      <c r="T498" s="641"/>
      <c r="U498" s="636"/>
      <c r="V498" s="641"/>
      <c r="W498" s="641"/>
      <c r="X498" s="641"/>
      <c r="Y498" s="636"/>
      <c r="Z498" s="641"/>
      <c r="AA498" s="636"/>
      <c r="AB498" s="2258">
        <v>3.0</v>
      </c>
      <c r="AC498" s="1767" t="s">
        <v>55</v>
      </c>
      <c r="AD498" s="2206" t="s">
        <v>387</v>
      </c>
      <c r="AE498" s="658"/>
      <c r="AF498" s="658"/>
      <c r="AG498" s="2235"/>
      <c r="AH498" s="658"/>
    </row>
    <row r="499" ht="15.75" hidden="1" customHeight="1">
      <c r="A499" s="1031"/>
      <c r="B499" s="641"/>
      <c r="C499" s="641" t="s">
        <v>8857</v>
      </c>
      <c r="D499" s="641" t="s">
        <v>8858</v>
      </c>
      <c r="E499" s="642" t="s">
        <v>8856</v>
      </c>
      <c r="F499" s="642" t="s">
        <v>8844</v>
      </c>
      <c r="G499" s="642" t="s">
        <v>8845</v>
      </c>
      <c r="H499" s="641"/>
      <c r="I499" s="641"/>
      <c r="J499" s="636"/>
      <c r="K499" s="636"/>
      <c r="L499" s="636"/>
      <c r="M499" s="641"/>
      <c r="N499" s="641"/>
      <c r="O499" s="641"/>
      <c r="P499" s="641"/>
      <c r="Q499" s="641"/>
      <c r="R499" s="641"/>
      <c r="S499" s="641"/>
      <c r="T499" s="641"/>
      <c r="U499" s="636"/>
      <c r="V499" s="641"/>
      <c r="W499" s="641"/>
      <c r="X499" s="641"/>
      <c r="Y499" s="636"/>
      <c r="Z499" s="641"/>
      <c r="AA499" s="636"/>
      <c r="AB499" s="2258">
        <v>3.0</v>
      </c>
      <c r="AC499" s="1767" t="s">
        <v>55</v>
      </c>
      <c r="AD499" s="2206" t="s">
        <v>387</v>
      </c>
      <c r="AE499" s="658"/>
      <c r="AF499" s="658"/>
      <c r="AG499" s="2235"/>
      <c r="AH499" s="658"/>
    </row>
    <row r="500" ht="15.75" hidden="1" customHeight="1">
      <c r="A500" s="1031"/>
      <c r="B500" s="641"/>
      <c r="C500" s="641" t="s">
        <v>8859</v>
      </c>
      <c r="D500" s="641" t="s">
        <v>8860</v>
      </c>
      <c r="E500" s="642" t="s">
        <v>8856</v>
      </c>
      <c r="F500" s="642" t="s">
        <v>8844</v>
      </c>
      <c r="G500" s="642" t="s">
        <v>8861</v>
      </c>
      <c r="H500" s="641"/>
      <c r="I500" s="641"/>
      <c r="J500" s="636"/>
      <c r="K500" s="636"/>
      <c r="L500" s="636"/>
      <c r="M500" s="641"/>
      <c r="N500" s="641"/>
      <c r="O500" s="641"/>
      <c r="P500" s="641"/>
      <c r="Q500" s="641"/>
      <c r="R500" s="641"/>
      <c r="S500" s="641"/>
      <c r="T500" s="641"/>
      <c r="U500" s="636"/>
      <c r="V500" s="641"/>
      <c r="W500" s="641"/>
      <c r="X500" s="641"/>
      <c r="Y500" s="636"/>
      <c r="Z500" s="641"/>
      <c r="AA500" s="636"/>
      <c r="AB500" s="2258">
        <v>3.0</v>
      </c>
      <c r="AC500" s="1767" t="s">
        <v>55</v>
      </c>
      <c r="AD500" s="2206" t="s">
        <v>387</v>
      </c>
      <c r="AE500" s="658"/>
      <c r="AF500" s="658"/>
      <c r="AG500" s="2235"/>
      <c r="AH500" s="658"/>
    </row>
    <row r="501" ht="15.75" customHeight="1">
      <c r="A501" s="1031"/>
      <c r="B501" s="641" t="s">
        <v>8862</v>
      </c>
      <c r="C501" s="641"/>
      <c r="D501" s="641"/>
      <c r="E501" s="642"/>
      <c r="F501" s="642" t="s">
        <v>8863</v>
      </c>
      <c r="G501" s="641"/>
      <c r="H501" s="2197" t="s">
        <v>94</v>
      </c>
      <c r="I501" s="2197" t="s">
        <v>94</v>
      </c>
      <c r="J501" s="636"/>
      <c r="K501" s="636"/>
      <c r="L501" s="636"/>
      <c r="M501" s="641"/>
      <c r="N501" s="641"/>
      <c r="O501" s="641"/>
      <c r="P501" s="641"/>
      <c r="Q501" s="641"/>
      <c r="R501" s="641"/>
      <c r="S501" s="641"/>
      <c r="T501" s="641"/>
      <c r="U501" s="636"/>
      <c r="V501" s="641"/>
      <c r="W501" s="641"/>
      <c r="X501" s="641"/>
      <c r="Y501" s="636"/>
      <c r="Z501" s="641"/>
      <c r="AA501" s="636"/>
      <c r="AB501" s="636" t="s">
        <v>94</v>
      </c>
      <c r="AC501" s="1767" t="s">
        <v>55</v>
      </c>
      <c r="AD501" s="2206" t="s">
        <v>387</v>
      </c>
      <c r="AE501" s="650"/>
      <c r="AF501" s="650"/>
      <c r="AG501" s="2235"/>
      <c r="AH501" s="658"/>
    </row>
    <row r="502" ht="15.75" hidden="1" customHeight="1">
      <c r="A502" s="1031"/>
      <c r="B502" s="641"/>
      <c r="C502" s="641" t="s">
        <v>8864</v>
      </c>
      <c r="D502" s="641" t="s">
        <v>8865</v>
      </c>
      <c r="E502" s="642" t="s">
        <v>8866</v>
      </c>
      <c r="F502" s="642" t="s">
        <v>8867</v>
      </c>
      <c r="G502" s="642" t="s">
        <v>8845</v>
      </c>
      <c r="H502" s="641"/>
      <c r="I502" s="641"/>
      <c r="J502" s="636"/>
      <c r="K502" s="636"/>
      <c r="L502" s="636"/>
      <c r="M502" s="641"/>
      <c r="N502" s="641"/>
      <c r="O502" s="641"/>
      <c r="P502" s="641"/>
      <c r="Q502" s="641"/>
      <c r="R502" s="641"/>
      <c r="S502" s="641"/>
      <c r="T502" s="641"/>
      <c r="U502" s="636"/>
      <c r="V502" s="641"/>
      <c r="W502" s="641"/>
      <c r="X502" s="641"/>
      <c r="Y502" s="636"/>
      <c r="Z502" s="641"/>
      <c r="AA502" s="636"/>
      <c r="AB502" s="2258">
        <v>3.0</v>
      </c>
      <c r="AC502" s="1767" t="s">
        <v>55</v>
      </c>
      <c r="AD502" s="2206" t="s">
        <v>387</v>
      </c>
      <c r="AE502" s="658"/>
      <c r="AF502" s="658"/>
      <c r="AG502" s="2235"/>
      <c r="AH502" s="658"/>
    </row>
    <row r="503" ht="15.75" hidden="1" customHeight="1">
      <c r="A503" s="1031"/>
      <c r="B503" s="641"/>
      <c r="C503" s="641"/>
      <c r="D503" s="641" t="s">
        <v>8868</v>
      </c>
      <c r="E503" s="642" t="s">
        <v>8869</v>
      </c>
      <c r="F503" s="642" t="s">
        <v>8844</v>
      </c>
      <c r="G503" s="642" t="s">
        <v>8870</v>
      </c>
      <c r="H503" s="641"/>
      <c r="I503" s="641"/>
      <c r="J503" s="636"/>
      <c r="K503" s="636"/>
      <c r="L503" s="636"/>
      <c r="M503" s="641"/>
      <c r="N503" s="641"/>
      <c r="O503" s="641"/>
      <c r="P503" s="641"/>
      <c r="Q503" s="641"/>
      <c r="R503" s="641"/>
      <c r="S503" s="641"/>
      <c r="T503" s="641"/>
      <c r="U503" s="636"/>
      <c r="V503" s="641"/>
      <c r="W503" s="641"/>
      <c r="X503" s="641"/>
      <c r="Y503" s="636"/>
      <c r="Z503" s="641"/>
      <c r="AA503" s="636"/>
      <c r="AB503" s="2258">
        <v>3.0</v>
      </c>
      <c r="AC503" s="1767" t="s">
        <v>55</v>
      </c>
      <c r="AD503" s="2206" t="s">
        <v>387</v>
      </c>
      <c r="AE503" s="658"/>
      <c r="AF503" s="658"/>
      <c r="AG503" s="2235"/>
      <c r="AH503" s="658"/>
    </row>
    <row r="504" ht="15.75" customHeight="1">
      <c r="A504" s="1031"/>
      <c r="B504" s="641" t="s">
        <v>8871</v>
      </c>
      <c r="C504" s="641"/>
      <c r="D504" s="641"/>
      <c r="E504" s="642"/>
      <c r="F504" s="641"/>
      <c r="G504" s="641"/>
      <c r="H504" s="2197" t="s">
        <v>94</v>
      </c>
      <c r="I504" s="2197" t="s">
        <v>94</v>
      </c>
      <c r="J504" s="636"/>
      <c r="K504" s="636"/>
      <c r="L504" s="636"/>
      <c r="M504" s="641"/>
      <c r="N504" s="641"/>
      <c r="O504" s="641"/>
      <c r="P504" s="641"/>
      <c r="Q504" s="641"/>
      <c r="R504" s="641"/>
      <c r="S504" s="641"/>
      <c r="T504" s="641"/>
      <c r="U504" s="636"/>
      <c r="V504" s="641"/>
      <c r="W504" s="641"/>
      <c r="X504" s="641"/>
      <c r="Y504" s="636"/>
      <c r="Z504" s="641"/>
      <c r="AA504" s="636"/>
      <c r="AB504" s="636" t="s">
        <v>94</v>
      </c>
      <c r="AC504" s="1767" t="s">
        <v>55</v>
      </c>
      <c r="AD504" s="2206" t="s">
        <v>387</v>
      </c>
      <c r="AE504" s="650"/>
      <c r="AF504" s="650"/>
      <c r="AG504" s="2235"/>
      <c r="AH504" s="658"/>
    </row>
    <row r="505" ht="15.75" hidden="1" customHeight="1">
      <c r="A505" s="1031"/>
      <c r="B505" s="641"/>
      <c r="C505" s="641"/>
      <c r="D505" s="641" t="s">
        <v>8872</v>
      </c>
      <c r="E505" s="642" t="s">
        <v>8873</v>
      </c>
      <c r="F505" s="642" t="s">
        <v>8874</v>
      </c>
      <c r="G505" s="642" t="s">
        <v>8875</v>
      </c>
      <c r="H505" s="641"/>
      <c r="I505" s="641"/>
      <c r="J505" s="636"/>
      <c r="K505" s="636"/>
      <c r="L505" s="636"/>
      <c r="M505" s="641"/>
      <c r="N505" s="641"/>
      <c r="O505" s="641"/>
      <c r="P505" s="641"/>
      <c r="Q505" s="641"/>
      <c r="R505" s="641"/>
      <c r="S505" s="641"/>
      <c r="T505" s="641"/>
      <c r="U505" s="636"/>
      <c r="V505" s="641"/>
      <c r="W505" s="641"/>
      <c r="X505" s="641"/>
      <c r="Y505" s="636"/>
      <c r="Z505" s="641"/>
      <c r="AA505" s="636"/>
      <c r="AB505" s="2258">
        <v>3.0</v>
      </c>
      <c r="AC505" s="1767" t="s">
        <v>55</v>
      </c>
      <c r="AD505" s="2206" t="s">
        <v>387</v>
      </c>
      <c r="AE505" s="658"/>
      <c r="AF505" s="658"/>
      <c r="AG505" s="2235"/>
      <c r="AH505" s="658"/>
    </row>
    <row r="506" ht="15.75" hidden="1" customHeight="1">
      <c r="A506" s="1031"/>
      <c r="B506" s="641"/>
      <c r="C506" s="641"/>
      <c r="D506" s="641" t="s">
        <v>8876</v>
      </c>
      <c r="E506" s="642" t="s">
        <v>8877</v>
      </c>
      <c r="F506" s="642" t="s">
        <v>8878</v>
      </c>
      <c r="G506" s="642" t="s">
        <v>8879</v>
      </c>
      <c r="H506" s="641"/>
      <c r="I506" s="641"/>
      <c r="J506" s="636"/>
      <c r="K506" s="636"/>
      <c r="L506" s="636"/>
      <c r="M506" s="641"/>
      <c r="N506" s="641"/>
      <c r="O506" s="641"/>
      <c r="P506" s="641"/>
      <c r="Q506" s="641"/>
      <c r="R506" s="641"/>
      <c r="S506" s="641"/>
      <c r="T506" s="641"/>
      <c r="U506" s="636"/>
      <c r="V506" s="641"/>
      <c r="W506" s="641"/>
      <c r="X506" s="641"/>
      <c r="Y506" s="636"/>
      <c r="Z506" s="641"/>
      <c r="AA506" s="636"/>
      <c r="AB506" s="2258">
        <v>3.0</v>
      </c>
      <c r="AC506" s="1767" t="s">
        <v>55</v>
      </c>
      <c r="AD506" s="2206" t="s">
        <v>387</v>
      </c>
      <c r="AE506" s="658"/>
      <c r="AF506" s="658"/>
      <c r="AG506" s="2235"/>
      <c r="AH506" s="658"/>
    </row>
    <row r="507" ht="15.75" hidden="1" customHeight="1">
      <c r="A507" s="1031"/>
      <c r="B507" s="641" t="s">
        <v>2667</v>
      </c>
      <c r="C507" s="641"/>
      <c r="D507" s="641" t="s">
        <v>8880</v>
      </c>
      <c r="E507" s="642" t="s">
        <v>8881</v>
      </c>
      <c r="F507" s="642" t="s">
        <v>8882</v>
      </c>
      <c r="G507" s="642" t="s">
        <v>8883</v>
      </c>
      <c r="H507" s="641"/>
      <c r="I507" s="641"/>
      <c r="J507" s="636"/>
      <c r="K507" s="636"/>
      <c r="L507" s="636"/>
      <c r="M507" s="641"/>
      <c r="N507" s="641"/>
      <c r="O507" s="641"/>
      <c r="P507" s="641"/>
      <c r="Q507" s="641"/>
      <c r="R507" s="641"/>
      <c r="S507" s="641"/>
      <c r="T507" s="641"/>
      <c r="U507" s="636"/>
      <c r="V507" s="641"/>
      <c r="W507" s="641"/>
      <c r="X507" s="641"/>
      <c r="Y507" s="636"/>
      <c r="Z507" s="641"/>
      <c r="AA507" s="636"/>
      <c r="AB507" s="2258">
        <v>3.0</v>
      </c>
      <c r="AC507" s="1767" t="s">
        <v>55</v>
      </c>
      <c r="AD507" s="2206" t="s">
        <v>387</v>
      </c>
      <c r="AE507" s="658"/>
      <c r="AF507" s="658"/>
      <c r="AG507" s="2235"/>
      <c r="AH507" s="658"/>
    </row>
    <row r="508" ht="15.75" customHeight="1">
      <c r="A508" s="1031"/>
      <c r="B508" s="641" t="s">
        <v>8884</v>
      </c>
      <c r="C508" s="641"/>
      <c r="D508" s="641"/>
      <c r="E508" s="642"/>
      <c r="F508" s="641"/>
      <c r="G508" s="641"/>
      <c r="H508" s="2197" t="s">
        <v>94</v>
      </c>
      <c r="I508" s="2197" t="s">
        <v>94</v>
      </c>
      <c r="J508" s="636"/>
      <c r="K508" s="636"/>
      <c r="L508" s="636"/>
      <c r="M508" s="641"/>
      <c r="N508" s="641"/>
      <c r="O508" s="641"/>
      <c r="P508" s="641"/>
      <c r="Q508" s="641"/>
      <c r="R508" s="641"/>
      <c r="S508" s="641"/>
      <c r="T508" s="641"/>
      <c r="U508" s="636"/>
      <c r="V508" s="641"/>
      <c r="W508" s="641"/>
      <c r="X508" s="641"/>
      <c r="Y508" s="636"/>
      <c r="Z508" s="641"/>
      <c r="AA508" s="636"/>
      <c r="AB508" s="636" t="s">
        <v>94</v>
      </c>
      <c r="AC508" s="1767" t="s">
        <v>55</v>
      </c>
      <c r="AD508" s="2206" t="s">
        <v>387</v>
      </c>
      <c r="AE508" s="650"/>
      <c r="AF508" s="650"/>
      <c r="AG508" s="2235"/>
      <c r="AH508" s="658"/>
    </row>
    <row r="509" ht="15.75" hidden="1" customHeight="1">
      <c r="A509" s="1031"/>
      <c r="B509" s="641"/>
      <c r="C509" s="641"/>
      <c r="D509" s="641" t="s">
        <v>8885</v>
      </c>
      <c r="E509" s="642" t="s">
        <v>8866</v>
      </c>
      <c r="F509" s="642" t="s">
        <v>8886</v>
      </c>
      <c r="G509" s="642" t="s">
        <v>8845</v>
      </c>
      <c r="H509" s="641"/>
      <c r="I509" s="641"/>
      <c r="J509" s="636"/>
      <c r="K509" s="636"/>
      <c r="L509" s="636"/>
      <c r="M509" s="641"/>
      <c r="N509" s="641"/>
      <c r="O509" s="641"/>
      <c r="P509" s="641"/>
      <c r="Q509" s="641"/>
      <c r="R509" s="641"/>
      <c r="S509" s="641"/>
      <c r="T509" s="641"/>
      <c r="U509" s="636"/>
      <c r="V509" s="641"/>
      <c r="W509" s="641"/>
      <c r="X509" s="641"/>
      <c r="Y509" s="636"/>
      <c r="Z509" s="641"/>
      <c r="AA509" s="636"/>
      <c r="AB509" s="2258">
        <v>3.0</v>
      </c>
      <c r="AC509" s="1767" t="s">
        <v>55</v>
      </c>
      <c r="AD509" s="2206" t="s">
        <v>387</v>
      </c>
      <c r="AE509" s="658"/>
      <c r="AF509" s="658"/>
      <c r="AG509" s="2235"/>
      <c r="AH509" s="658"/>
    </row>
    <row r="510" ht="15.75" hidden="1" customHeight="1">
      <c r="A510" s="1031"/>
      <c r="B510" s="641"/>
      <c r="C510" s="641"/>
      <c r="D510" s="641" t="s">
        <v>7797</v>
      </c>
      <c r="E510" s="642" t="s">
        <v>8866</v>
      </c>
      <c r="F510" s="642" t="s">
        <v>8886</v>
      </c>
      <c r="G510" s="642" t="s">
        <v>8845</v>
      </c>
      <c r="H510" s="641"/>
      <c r="I510" s="641"/>
      <c r="J510" s="636"/>
      <c r="K510" s="636"/>
      <c r="L510" s="636"/>
      <c r="M510" s="641"/>
      <c r="N510" s="641"/>
      <c r="O510" s="641"/>
      <c r="P510" s="641"/>
      <c r="Q510" s="641"/>
      <c r="R510" s="641"/>
      <c r="S510" s="641"/>
      <c r="T510" s="641"/>
      <c r="U510" s="636"/>
      <c r="V510" s="641"/>
      <c r="W510" s="641"/>
      <c r="X510" s="641"/>
      <c r="Y510" s="636"/>
      <c r="Z510" s="641"/>
      <c r="AA510" s="636"/>
      <c r="AB510" s="2258">
        <v>3.0</v>
      </c>
      <c r="AC510" s="1767" t="s">
        <v>55</v>
      </c>
      <c r="AD510" s="2206" t="s">
        <v>387</v>
      </c>
      <c r="AE510" s="658"/>
      <c r="AF510" s="658"/>
      <c r="AG510" s="2235"/>
      <c r="AH510" s="658"/>
    </row>
    <row r="511" ht="15.75" hidden="1" customHeight="1">
      <c r="A511" s="1031"/>
      <c r="B511" s="641"/>
      <c r="C511" s="641"/>
      <c r="D511" s="641" t="s">
        <v>8887</v>
      </c>
      <c r="E511" s="642" t="s">
        <v>8888</v>
      </c>
      <c r="F511" s="642" t="s">
        <v>8889</v>
      </c>
      <c r="G511" s="642" t="s">
        <v>8845</v>
      </c>
      <c r="H511" s="641"/>
      <c r="I511" s="641"/>
      <c r="J511" s="636"/>
      <c r="K511" s="636"/>
      <c r="L511" s="636"/>
      <c r="M511" s="641"/>
      <c r="N511" s="641"/>
      <c r="O511" s="641"/>
      <c r="P511" s="641"/>
      <c r="Q511" s="641"/>
      <c r="R511" s="641"/>
      <c r="S511" s="641"/>
      <c r="T511" s="641"/>
      <c r="U511" s="636"/>
      <c r="V511" s="641"/>
      <c r="W511" s="641"/>
      <c r="X511" s="641"/>
      <c r="Y511" s="636"/>
      <c r="Z511" s="641"/>
      <c r="AA511" s="636"/>
      <c r="AB511" s="2258">
        <v>3.0</v>
      </c>
      <c r="AC511" s="1767" t="s">
        <v>55</v>
      </c>
      <c r="AD511" s="2206" t="s">
        <v>387</v>
      </c>
      <c r="AE511" s="658"/>
      <c r="AF511" s="658"/>
      <c r="AG511" s="2235"/>
      <c r="AH511" s="658"/>
    </row>
    <row r="512" ht="15.75" customHeight="1">
      <c r="A512" s="1031"/>
      <c r="B512" s="641" t="s">
        <v>8890</v>
      </c>
      <c r="C512" s="641"/>
      <c r="D512" s="641"/>
      <c r="E512" s="642"/>
      <c r="F512" s="641"/>
      <c r="G512" s="641"/>
      <c r="H512" s="2197" t="s">
        <v>94</v>
      </c>
      <c r="I512" s="2197" t="s">
        <v>94</v>
      </c>
      <c r="J512" s="636"/>
      <c r="K512" s="636"/>
      <c r="L512" s="636"/>
      <c r="M512" s="641"/>
      <c r="N512" s="641"/>
      <c r="O512" s="641"/>
      <c r="P512" s="641"/>
      <c r="Q512" s="641"/>
      <c r="R512" s="641"/>
      <c r="S512" s="641"/>
      <c r="T512" s="641"/>
      <c r="U512" s="636"/>
      <c r="V512" s="641"/>
      <c r="W512" s="641"/>
      <c r="X512" s="641"/>
      <c r="Y512" s="636"/>
      <c r="Z512" s="641"/>
      <c r="AA512" s="636"/>
      <c r="AB512" s="636" t="s">
        <v>94</v>
      </c>
      <c r="AC512" s="1767" t="s">
        <v>55</v>
      </c>
      <c r="AD512" s="2206" t="s">
        <v>387</v>
      </c>
      <c r="AE512" s="650"/>
      <c r="AF512" s="650"/>
      <c r="AG512" s="2235"/>
      <c r="AH512" s="658"/>
    </row>
    <row r="513" ht="15.75" hidden="1" customHeight="1">
      <c r="A513" s="1031"/>
      <c r="B513" s="641"/>
      <c r="C513" s="641" t="s">
        <v>8891</v>
      </c>
      <c r="D513" s="641"/>
      <c r="E513" s="642" t="s">
        <v>8892</v>
      </c>
      <c r="F513" s="642" t="s">
        <v>8893</v>
      </c>
      <c r="G513" s="642" t="s">
        <v>8894</v>
      </c>
      <c r="H513" s="641"/>
      <c r="I513" s="641"/>
      <c r="J513" s="636"/>
      <c r="K513" s="636"/>
      <c r="L513" s="636"/>
      <c r="M513" s="641"/>
      <c r="N513" s="641"/>
      <c r="O513" s="641"/>
      <c r="P513" s="641"/>
      <c r="Q513" s="641"/>
      <c r="R513" s="641"/>
      <c r="S513" s="641"/>
      <c r="T513" s="641"/>
      <c r="U513" s="636"/>
      <c r="V513" s="641"/>
      <c r="W513" s="641"/>
      <c r="X513" s="641"/>
      <c r="Y513" s="636"/>
      <c r="Z513" s="641"/>
      <c r="AA513" s="636"/>
      <c r="AB513" s="2258">
        <v>3.0</v>
      </c>
      <c r="AC513" s="1767" t="s">
        <v>55</v>
      </c>
      <c r="AD513" s="2206" t="s">
        <v>387</v>
      </c>
      <c r="AE513" s="658"/>
      <c r="AF513" s="658"/>
      <c r="AG513" s="2235"/>
      <c r="AH513" s="658"/>
    </row>
    <row r="514" ht="15.75" hidden="1" customHeight="1">
      <c r="A514" s="1031"/>
      <c r="B514" s="641"/>
      <c r="C514" s="641" t="s">
        <v>8895</v>
      </c>
      <c r="D514" s="641"/>
      <c r="E514" s="642" t="s">
        <v>8896</v>
      </c>
      <c r="F514" s="642" t="s">
        <v>8897</v>
      </c>
      <c r="G514" s="642" t="s">
        <v>8898</v>
      </c>
      <c r="H514" s="641"/>
      <c r="I514" s="641"/>
      <c r="J514" s="636"/>
      <c r="K514" s="636"/>
      <c r="L514" s="636"/>
      <c r="M514" s="641"/>
      <c r="N514" s="641"/>
      <c r="O514" s="641"/>
      <c r="P514" s="641"/>
      <c r="Q514" s="641"/>
      <c r="R514" s="641"/>
      <c r="S514" s="641"/>
      <c r="T514" s="641"/>
      <c r="U514" s="636"/>
      <c r="V514" s="641"/>
      <c r="W514" s="641"/>
      <c r="X514" s="641"/>
      <c r="Y514" s="636"/>
      <c r="Z514" s="641"/>
      <c r="AA514" s="636"/>
      <c r="AB514" s="2258">
        <v>3.0</v>
      </c>
      <c r="AC514" s="1767" t="s">
        <v>55</v>
      </c>
      <c r="AD514" s="2206" t="s">
        <v>387</v>
      </c>
      <c r="AE514" s="658"/>
      <c r="AF514" s="658"/>
      <c r="AG514" s="2235"/>
      <c r="AH514" s="658"/>
    </row>
    <row r="515" ht="15.75" customHeight="1">
      <c r="A515" s="2245" t="s">
        <v>8899</v>
      </c>
      <c r="B515" s="2246"/>
      <c r="C515" s="2246"/>
      <c r="D515" s="2246"/>
      <c r="E515" s="2247"/>
      <c r="F515" s="2246"/>
      <c r="G515" s="2246"/>
      <c r="H515" s="2248"/>
      <c r="I515" s="2248"/>
      <c r="J515" s="2249"/>
      <c r="K515" s="2249"/>
      <c r="L515" s="2249"/>
      <c r="M515" s="2246"/>
      <c r="N515" s="2246"/>
      <c r="O515" s="2246"/>
      <c r="P515" s="2246"/>
      <c r="Q515" s="2246"/>
      <c r="R515" s="2246"/>
      <c r="S515" s="2246"/>
      <c r="T515" s="2246"/>
      <c r="U515" s="2249"/>
      <c r="V515" s="2246"/>
      <c r="W515" s="2246"/>
      <c r="X515" s="2246"/>
      <c r="Y515" s="2249"/>
      <c r="Z515" s="2246"/>
      <c r="AA515" s="2249"/>
      <c r="AB515" s="2249"/>
      <c r="AC515" s="2259"/>
      <c r="AD515" s="2260"/>
      <c r="AE515" s="2253"/>
      <c r="AF515" s="2253"/>
      <c r="AG515" s="2254"/>
      <c r="AH515" s="2255"/>
    </row>
    <row r="516" ht="15.75" customHeight="1">
      <c r="A516" s="1031" t="s">
        <v>8900</v>
      </c>
      <c r="B516" s="641"/>
      <c r="C516" s="641"/>
      <c r="D516" s="641"/>
      <c r="E516" s="642"/>
      <c r="F516" s="642" t="s">
        <v>8901</v>
      </c>
      <c r="G516" s="642" t="s">
        <v>8902</v>
      </c>
      <c r="H516" s="2173"/>
      <c r="I516" s="2173"/>
      <c r="J516" s="636"/>
      <c r="K516" s="636"/>
      <c r="L516" s="636"/>
      <c r="M516" s="636"/>
      <c r="N516" s="636"/>
      <c r="O516" s="636"/>
      <c r="P516" s="636"/>
      <c r="Q516" s="636"/>
      <c r="R516" s="636"/>
      <c r="S516" s="636"/>
      <c r="T516" s="636"/>
      <c r="U516" s="636"/>
      <c r="V516" s="636"/>
      <c r="W516" s="636"/>
      <c r="X516" s="636"/>
      <c r="Y516" s="636"/>
      <c r="Z516" s="636"/>
      <c r="AA516" s="636"/>
      <c r="AB516" s="2261">
        <v>1.0</v>
      </c>
      <c r="AC516" s="1767" t="s">
        <v>55</v>
      </c>
      <c r="AD516" s="2206" t="s">
        <v>387</v>
      </c>
      <c r="AE516" s="650"/>
      <c r="AF516" s="650"/>
      <c r="AG516" s="2235"/>
      <c r="AH516" s="658"/>
    </row>
    <row r="517" ht="15.75" customHeight="1">
      <c r="A517" s="617" t="s">
        <v>8903</v>
      </c>
      <c r="B517" s="617"/>
      <c r="C517" s="617"/>
      <c r="D517" s="617"/>
      <c r="E517" s="690"/>
      <c r="F517" s="617"/>
      <c r="G517" s="617"/>
      <c r="H517" s="1798"/>
      <c r="I517" s="1798"/>
      <c r="J517" s="1788"/>
      <c r="K517" s="1788"/>
      <c r="L517" s="1788"/>
      <c r="M517" s="1788"/>
      <c r="N517" s="1788"/>
      <c r="O517" s="1788"/>
      <c r="P517" s="1788"/>
      <c r="Q517" s="1788"/>
      <c r="R517" s="1788"/>
      <c r="S517" s="1788"/>
      <c r="T517" s="1788"/>
      <c r="U517" s="1788"/>
      <c r="V517" s="1788"/>
      <c r="W517" s="1788"/>
      <c r="X517" s="1788"/>
      <c r="Y517" s="1788"/>
      <c r="Z517" s="1788"/>
      <c r="AA517" s="1788"/>
      <c r="AB517" s="2262"/>
      <c r="AC517" s="2263"/>
      <c r="AD517" s="2264"/>
      <c r="AE517" s="2265"/>
      <c r="AF517" s="689"/>
      <c r="AG517" s="2266"/>
      <c r="AH517" s="2267"/>
    </row>
    <row r="518" ht="15.75" customHeight="1">
      <c r="A518" s="621" t="s">
        <v>8904</v>
      </c>
      <c r="B518" s="621"/>
      <c r="C518" s="621"/>
      <c r="D518" s="621"/>
      <c r="E518" s="623"/>
      <c r="F518" s="621"/>
      <c r="G518" s="621"/>
      <c r="H518" s="2197" t="s">
        <v>94</v>
      </c>
      <c r="I518" s="2197" t="s">
        <v>94</v>
      </c>
      <c r="J518" s="636"/>
      <c r="K518" s="636"/>
      <c r="L518" s="636"/>
      <c r="M518" s="636"/>
      <c r="N518" s="636"/>
      <c r="O518" s="636"/>
      <c r="P518" s="636"/>
      <c r="Q518" s="636"/>
      <c r="R518" s="636"/>
      <c r="S518" s="636"/>
      <c r="T518" s="636"/>
      <c r="U518" s="636"/>
      <c r="V518" s="636"/>
      <c r="W518" s="636"/>
      <c r="X518" s="636"/>
      <c r="Y518" s="636"/>
      <c r="Z518" s="636"/>
      <c r="AA518" s="636"/>
      <c r="AB518" s="636" t="s">
        <v>94</v>
      </c>
      <c r="AC518" s="1767" t="s">
        <v>55</v>
      </c>
      <c r="AD518" s="2206" t="s">
        <v>387</v>
      </c>
      <c r="AE518" s="650"/>
      <c r="AF518" s="650"/>
      <c r="AG518" s="2235"/>
      <c r="AH518" s="658"/>
    </row>
    <row r="519" ht="15.75" customHeight="1">
      <c r="A519" s="621"/>
      <c r="B519" s="621" t="s">
        <v>3472</v>
      </c>
      <c r="C519" s="621"/>
      <c r="D519" s="621"/>
      <c r="E519" s="623"/>
      <c r="F519" s="623" t="s">
        <v>8905</v>
      </c>
      <c r="G519" s="623" t="s">
        <v>8906</v>
      </c>
      <c r="H519" s="2173"/>
      <c r="I519" s="2173"/>
      <c r="J519" s="636"/>
      <c r="K519" s="636"/>
      <c r="L519" s="636"/>
      <c r="M519" s="636"/>
      <c r="N519" s="636"/>
      <c r="O519" s="636"/>
      <c r="P519" s="636"/>
      <c r="Q519" s="636"/>
      <c r="R519" s="636"/>
      <c r="S519" s="636"/>
      <c r="T519" s="636"/>
      <c r="U519" s="636"/>
      <c r="V519" s="636"/>
      <c r="W519" s="636"/>
      <c r="X519" s="636"/>
      <c r="Y519" s="636"/>
      <c r="Z519" s="636"/>
      <c r="AA519" s="636"/>
      <c r="AB519" s="2261">
        <v>1.0</v>
      </c>
      <c r="AC519" s="1767" t="s">
        <v>55</v>
      </c>
      <c r="AD519" s="2206" t="s">
        <v>387</v>
      </c>
      <c r="AE519" s="814"/>
      <c r="AF519" s="650"/>
      <c r="AG519" s="2235"/>
      <c r="AH519" s="658"/>
    </row>
    <row r="520" ht="15.75" customHeight="1">
      <c r="A520" s="621"/>
      <c r="B520" s="621"/>
      <c r="C520" s="621"/>
      <c r="D520" s="621"/>
      <c r="E520" s="623"/>
      <c r="F520" s="623" t="s">
        <v>8907</v>
      </c>
      <c r="G520" s="623" t="s">
        <v>8906</v>
      </c>
      <c r="H520" s="2173"/>
      <c r="I520" s="2173"/>
      <c r="J520" s="636"/>
      <c r="K520" s="636"/>
      <c r="L520" s="636"/>
      <c r="M520" s="636"/>
      <c r="N520" s="636"/>
      <c r="O520" s="636"/>
      <c r="P520" s="636"/>
      <c r="Q520" s="636"/>
      <c r="R520" s="636"/>
      <c r="S520" s="636"/>
      <c r="T520" s="636"/>
      <c r="U520" s="636"/>
      <c r="V520" s="636"/>
      <c r="W520" s="636"/>
      <c r="X520" s="636"/>
      <c r="Y520" s="636"/>
      <c r="Z520" s="636"/>
      <c r="AA520" s="636"/>
      <c r="AB520" s="2261">
        <v>1.0</v>
      </c>
      <c r="AC520" s="1767" t="s">
        <v>55</v>
      </c>
      <c r="AD520" s="2206" t="s">
        <v>387</v>
      </c>
      <c r="AE520" s="814"/>
      <c r="AF520" s="650"/>
      <c r="AG520" s="2235"/>
      <c r="AH520" s="658"/>
    </row>
    <row r="521" ht="15.75" customHeight="1">
      <c r="A521" s="621"/>
      <c r="B521" s="621" t="s">
        <v>8908</v>
      </c>
      <c r="C521" s="621"/>
      <c r="D521" s="621"/>
      <c r="E521" s="623"/>
      <c r="F521" s="623" t="s">
        <v>8909</v>
      </c>
      <c r="G521" s="623" t="s">
        <v>8910</v>
      </c>
      <c r="H521" s="2173"/>
      <c r="I521" s="2173"/>
      <c r="J521" s="636"/>
      <c r="K521" s="636"/>
      <c r="L521" s="636"/>
      <c r="M521" s="636"/>
      <c r="N521" s="636"/>
      <c r="O521" s="636"/>
      <c r="P521" s="636"/>
      <c r="Q521" s="636"/>
      <c r="R521" s="636"/>
      <c r="S521" s="636"/>
      <c r="T521" s="636"/>
      <c r="U521" s="636"/>
      <c r="V521" s="636"/>
      <c r="W521" s="636"/>
      <c r="X521" s="636"/>
      <c r="Y521" s="636"/>
      <c r="Z521" s="636"/>
      <c r="AA521" s="636"/>
      <c r="AB521" s="2261">
        <v>1.0</v>
      </c>
      <c r="AC521" s="1767" t="s">
        <v>55</v>
      </c>
      <c r="AD521" s="2206" t="s">
        <v>387</v>
      </c>
      <c r="AE521" s="814"/>
      <c r="AF521" s="650"/>
      <c r="AG521" s="2235"/>
      <c r="AH521" s="658"/>
    </row>
    <row r="522" ht="15.75" customHeight="1">
      <c r="A522" s="621"/>
      <c r="B522" s="621"/>
      <c r="C522" s="621" t="s">
        <v>3695</v>
      </c>
      <c r="D522" s="621"/>
      <c r="E522" s="623" t="s">
        <v>8911</v>
      </c>
      <c r="F522" s="623" t="s">
        <v>8912</v>
      </c>
      <c r="G522" s="623" t="s">
        <v>8913</v>
      </c>
      <c r="H522" s="2173"/>
      <c r="I522" s="2173"/>
      <c r="J522" s="636"/>
      <c r="K522" s="636"/>
      <c r="L522" s="636"/>
      <c r="M522" s="636"/>
      <c r="N522" s="636"/>
      <c r="O522" s="636"/>
      <c r="P522" s="636"/>
      <c r="Q522" s="636"/>
      <c r="R522" s="636"/>
      <c r="S522" s="636"/>
      <c r="T522" s="636"/>
      <c r="U522" s="636"/>
      <c r="V522" s="636"/>
      <c r="W522" s="636"/>
      <c r="X522" s="636"/>
      <c r="Y522" s="636"/>
      <c r="Z522" s="636"/>
      <c r="AA522" s="636"/>
      <c r="AB522" s="2261">
        <v>1.0</v>
      </c>
      <c r="AC522" s="1767" t="s">
        <v>55</v>
      </c>
      <c r="AD522" s="2206" t="s">
        <v>387</v>
      </c>
      <c r="AE522" s="650"/>
      <c r="AF522" s="650"/>
      <c r="AG522" s="2235"/>
      <c r="AH522" s="658"/>
    </row>
    <row r="523" ht="15.75" customHeight="1">
      <c r="A523" s="621"/>
      <c r="B523" s="621"/>
      <c r="C523" s="621"/>
      <c r="D523" s="621"/>
      <c r="E523" s="623" t="s">
        <v>8914</v>
      </c>
      <c r="F523" s="623" t="s">
        <v>8915</v>
      </c>
      <c r="G523" s="623" t="s">
        <v>8913</v>
      </c>
      <c r="H523" s="2173"/>
      <c r="I523" s="2173"/>
      <c r="J523" s="636"/>
      <c r="K523" s="636"/>
      <c r="L523" s="636"/>
      <c r="M523" s="636"/>
      <c r="N523" s="636"/>
      <c r="O523" s="636"/>
      <c r="P523" s="636"/>
      <c r="Q523" s="636"/>
      <c r="R523" s="636"/>
      <c r="S523" s="636"/>
      <c r="T523" s="636"/>
      <c r="U523" s="636"/>
      <c r="V523" s="636"/>
      <c r="W523" s="636"/>
      <c r="X523" s="636"/>
      <c r="Y523" s="636"/>
      <c r="Z523" s="636"/>
      <c r="AA523" s="636"/>
      <c r="AB523" s="2261">
        <v>1.0</v>
      </c>
      <c r="AC523" s="1767" t="s">
        <v>55</v>
      </c>
      <c r="AD523" s="2206" t="s">
        <v>387</v>
      </c>
      <c r="AE523" s="650"/>
      <c r="AF523" s="650"/>
      <c r="AG523" s="2235"/>
      <c r="AH523" s="658"/>
    </row>
    <row r="524" ht="15.75" customHeight="1">
      <c r="A524" s="621"/>
      <c r="B524" s="621"/>
      <c r="C524" s="621" t="s">
        <v>8127</v>
      </c>
      <c r="D524" s="621"/>
      <c r="E524" s="623" t="s">
        <v>8916</v>
      </c>
      <c r="F524" s="623" t="s">
        <v>8917</v>
      </c>
      <c r="G524" s="623" t="s">
        <v>8918</v>
      </c>
      <c r="H524" s="2173"/>
      <c r="I524" s="2173"/>
      <c r="J524" s="636"/>
      <c r="K524" s="636"/>
      <c r="L524" s="636"/>
      <c r="M524" s="636"/>
      <c r="N524" s="636"/>
      <c r="O524" s="636"/>
      <c r="P524" s="636"/>
      <c r="Q524" s="636"/>
      <c r="R524" s="636"/>
      <c r="S524" s="636"/>
      <c r="T524" s="636"/>
      <c r="U524" s="636"/>
      <c r="V524" s="636"/>
      <c r="W524" s="636"/>
      <c r="X524" s="636"/>
      <c r="Y524" s="636"/>
      <c r="Z524" s="636"/>
      <c r="AA524" s="636"/>
      <c r="AB524" s="2261">
        <v>1.0</v>
      </c>
      <c r="AC524" s="1767" t="s">
        <v>55</v>
      </c>
      <c r="AD524" s="2206" t="s">
        <v>387</v>
      </c>
      <c r="AE524" s="650"/>
      <c r="AF524" s="650"/>
      <c r="AG524" s="2235"/>
      <c r="AH524" s="658"/>
    </row>
    <row r="525" ht="15.75" customHeight="1">
      <c r="A525" s="621"/>
      <c r="B525" s="621"/>
      <c r="C525" s="621" t="s">
        <v>8919</v>
      </c>
      <c r="D525" s="621"/>
      <c r="E525" s="623"/>
      <c r="F525" s="623" t="s">
        <v>8920</v>
      </c>
      <c r="G525" s="623" t="s">
        <v>8921</v>
      </c>
      <c r="H525" s="2173"/>
      <c r="I525" s="2173"/>
      <c r="J525" s="636"/>
      <c r="K525" s="636"/>
      <c r="L525" s="636"/>
      <c r="M525" s="636"/>
      <c r="N525" s="636"/>
      <c r="O525" s="636"/>
      <c r="P525" s="636"/>
      <c r="Q525" s="636"/>
      <c r="R525" s="636"/>
      <c r="S525" s="636"/>
      <c r="T525" s="636"/>
      <c r="U525" s="636"/>
      <c r="V525" s="636"/>
      <c r="W525" s="636"/>
      <c r="X525" s="636"/>
      <c r="Y525" s="636"/>
      <c r="Z525" s="636"/>
      <c r="AA525" s="636"/>
      <c r="AB525" s="2261">
        <v>1.0</v>
      </c>
      <c r="AC525" s="1767" t="s">
        <v>55</v>
      </c>
      <c r="AD525" s="2206" t="s">
        <v>387</v>
      </c>
      <c r="AE525" s="650"/>
      <c r="AF525" s="650"/>
      <c r="AG525" s="2235"/>
      <c r="AH525" s="658"/>
    </row>
    <row r="526" ht="15.75" customHeight="1">
      <c r="A526" s="621"/>
      <c r="B526" s="621"/>
      <c r="C526" s="621"/>
      <c r="D526" s="621"/>
      <c r="E526" s="623" t="s">
        <v>8922</v>
      </c>
      <c r="F526" s="623" t="s">
        <v>8923</v>
      </c>
      <c r="G526" s="623" t="s">
        <v>8921</v>
      </c>
      <c r="H526" s="2173"/>
      <c r="I526" s="2173"/>
      <c r="J526" s="636"/>
      <c r="K526" s="636"/>
      <c r="L526" s="636"/>
      <c r="M526" s="636"/>
      <c r="N526" s="636"/>
      <c r="O526" s="636"/>
      <c r="P526" s="636"/>
      <c r="Q526" s="636"/>
      <c r="R526" s="636"/>
      <c r="S526" s="636"/>
      <c r="T526" s="636"/>
      <c r="U526" s="636"/>
      <c r="V526" s="636"/>
      <c r="W526" s="636"/>
      <c r="X526" s="636"/>
      <c r="Y526" s="636"/>
      <c r="Z526" s="636"/>
      <c r="AA526" s="636"/>
      <c r="AB526" s="2261">
        <v>1.0</v>
      </c>
      <c r="AC526" s="1767" t="s">
        <v>55</v>
      </c>
      <c r="AD526" s="2206" t="s">
        <v>387</v>
      </c>
      <c r="AE526" s="650"/>
      <c r="AF526" s="650"/>
      <c r="AG526" s="2235"/>
      <c r="AH526" s="658"/>
    </row>
    <row r="527" ht="15.75" customHeight="1">
      <c r="A527" s="621"/>
      <c r="B527" s="621"/>
      <c r="C527" s="621" t="s">
        <v>8924</v>
      </c>
      <c r="D527" s="621"/>
      <c r="E527" s="623"/>
      <c r="F527" s="623" t="s">
        <v>8912</v>
      </c>
      <c r="G527" s="623" t="s">
        <v>8925</v>
      </c>
      <c r="H527" s="2173"/>
      <c r="I527" s="2173"/>
      <c r="J527" s="636"/>
      <c r="K527" s="636"/>
      <c r="L527" s="636"/>
      <c r="M527" s="636"/>
      <c r="N527" s="636"/>
      <c r="O527" s="636"/>
      <c r="P527" s="636"/>
      <c r="Q527" s="636"/>
      <c r="R527" s="636"/>
      <c r="S527" s="636"/>
      <c r="T527" s="636"/>
      <c r="U527" s="636"/>
      <c r="V527" s="636"/>
      <c r="W527" s="636"/>
      <c r="X527" s="636"/>
      <c r="Y527" s="636"/>
      <c r="Z527" s="636"/>
      <c r="AA527" s="636"/>
      <c r="AB527" s="2261">
        <v>1.0</v>
      </c>
      <c r="AC527" s="1767" t="s">
        <v>55</v>
      </c>
      <c r="AD527" s="2206" t="s">
        <v>387</v>
      </c>
      <c r="AE527" s="656" t="s">
        <v>8926</v>
      </c>
      <c r="AF527" s="650"/>
      <c r="AG527" s="2235"/>
      <c r="AH527" s="658"/>
    </row>
    <row r="528" ht="15.75" customHeight="1">
      <c r="A528" s="621"/>
      <c r="B528" s="621" t="s">
        <v>8927</v>
      </c>
      <c r="C528" s="621"/>
      <c r="D528" s="621"/>
      <c r="E528" s="623"/>
      <c r="F528" s="623" t="s">
        <v>8928</v>
      </c>
      <c r="G528" s="623" t="s">
        <v>8929</v>
      </c>
      <c r="H528" s="2173"/>
      <c r="I528" s="2173"/>
      <c r="J528" s="636"/>
      <c r="K528" s="636"/>
      <c r="L528" s="636"/>
      <c r="M528" s="636"/>
      <c r="N528" s="636"/>
      <c r="O528" s="636"/>
      <c r="P528" s="636"/>
      <c r="Q528" s="636"/>
      <c r="R528" s="636"/>
      <c r="S528" s="636"/>
      <c r="T528" s="636"/>
      <c r="U528" s="636"/>
      <c r="V528" s="636"/>
      <c r="W528" s="636"/>
      <c r="X528" s="636"/>
      <c r="Y528" s="636"/>
      <c r="Z528" s="636"/>
      <c r="AA528" s="636"/>
      <c r="AB528" s="2261">
        <v>1.0</v>
      </c>
      <c r="AC528" s="1767" t="s">
        <v>55</v>
      </c>
      <c r="AD528" s="2206" t="s">
        <v>387</v>
      </c>
      <c r="AE528" s="650"/>
      <c r="AF528" s="650"/>
      <c r="AG528" s="2235"/>
      <c r="AH528" s="658"/>
    </row>
    <row r="529" ht="15.75" customHeight="1">
      <c r="A529" s="621"/>
      <c r="B529" s="621"/>
      <c r="C529" s="621"/>
      <c r="D529" s="621"/>
      <c r="E529" s="623" t="s">
        <v>8930</v>
      </c>
      <c r="F529" s="623" t="s">
        <v>8928</v>
      </c>
      <c r="G529" s="623" t="s">
        <v>8931</v>
      </c>
      <c r="H529" s="2173"/>
      <c r="I529" s="2173"/>
      <c r="J529" s="636"/>
      <c r="K529" s="636"/>
      <c r="L529" s="636"/>
      <c r="M529" s="636"/>
      <c r="N529" s="636"/>
      <c r="O529" s="636"/>
      <c r="P529" s="636"/>
      <c r="Q529" s="636"/>
      <c r="R529" s="636"/>
      <c r="S529" s="636"/>
      <c r="T529" s="636"/>
      <c r="U529" s="636"/>
      <c r="V529" s="636"/>
      <c r="W529" s="636"/>
      <c r="X529" s="636"/>
      <c r="Y529" s="636"/>
      <c r="Z529" s="636"/>
      <c r="AA529" s="636"/>
      <c r="AB529" s="2261">
        <v>1.0</v>
      </c>
      <c r="AC529" s="1767" t="s">
        <v>55</v>
      </c>
      <c r="AD529" s="2206" t="s">
        <v>387</v>
      </c>
      <c r="AE529" s="814"/>
      <c r="AF529" s="650"/>
      <c r="AG529" s="2235"/>
      <c r="AH529" s="658"/>
    </row>
    <row r="530" ht="15.75" customHeight="1">
      <c r="A530" s="621"/>
      <c r="B530" s="621"/>
      <c r="C530" s="621" t="s">
        <v>6771</v>
      </c>
      <c r="D530" s="621"/>
      <c r="E530" s="623"/>
      <c r="F530" s="623" t="s">
        <v>8932</v>
      </c>
      <c r="G530" s="623" t="s">
        <v>8933</v>
      </c>
      <c r="H530" s="2173"/>
      <c r="I530" s="2173"/>
      <c r="J530" s="636"/>
      <c r="K530" s="636"/>
      <c r="L530" s="636"/>
      <c r="M530" s="636"/>
      <c r="N530" s="636"/>
      <c r="O530" s="636"/>
      <c r="P530" s="636"/>
      <c r="Q530" s="636"/>
      <c r="R530" s="636"/>
      <c r="S530" s="636"/>
      <c r="T530" s="636"/>
      <c r="U530" s="636"/>
      <c r="V530" s="636"/>
      <c r="W530" s="636"/>
      <c r="X530" s="636"/>
      <c r="Y530" s="636"/>
      <c r="Z530" s="636"/>
      <c r="AA530" s="636"/>
      <c r="AB530" s="2261">
        <v>1.0</v>
      </c>
      <c r="AC530" s="1767" t="s">
        <v>55</v>
      </c>
      <c r="AD530" s="2206" t="s">
        <v>387</v>
      </c>
      <c r="AE530" s="650"/>
      <c r="AF530" s="650"/>
      <c r="AG530" s="2235"/>
      <c r="AH530" s="658"/>
    </row>
    <row r="531" ht="15.75" customHeight="1">
      <c r="A531" s="2212" t="s">
        <v>8934</v>
      </c>
      <c r="B531" s="2158"/>
      <c r="C531" s="2158"/>
      <c r="D531" s="1762"/>
      <c r="E531" s="1763"/>
      <c r="F531" s="1769"/>
      <c r="G531" s="2158"/>
      <c r="H531" s="2213"/>
      <c r="I531" s="2213"/>
      <c r="J531" s="1769"/>
      <c r="K531" s="1769"/>
      <c r="L531" s="1769"/>
      <c r="M531" s="2158"/>
      <c r="N531" s="2158"/>
      <c r="O531" s="2158"/>
      <c r="P531" s="2158"/>
      <c r="Q531" s="2158"/>
      <c r="R531" s="2158"/>
      <c r="S531" s="2158"/>
      <c r="T531" s="2158"/>
      <c r="U531" s="2158"/>
      <c r="V531" s="2158"/>
      <c r="W531" s="2158"/>
      <c r="X531" s="2158"/>
      <c r="Y531" s="2158"/>
      <c r="Z531" s="2158"/>
      <c r="AA531" s="2158"/>
      <c r="AB531" s="1771"/>
      <c r="AC531" s="2214" t="s">
        <v>55</v>
      </c>
      <c r="AD531" s="2215" t="s">
        <v>387</v>
      </c>
      <c r="AE531" s="1780"/>
      <c r="AF531" s="1780"/>
      <c r="AG531" s="2268"/>
      <c r="AH531" s="1785"/>
    </row>
    <row r="532" ht="15.75" customHeight="1">
      <c r="A532" s="2188" t="s">
        <v>8661</v>
      </c>
      <c r="B532" s="2188"/>
      <c r="C532" s="2189"/>
      <c r="D532" s="2188"/>
      <c r="E532" s="694"/>
      <c r="F532" s="2234" t="s">
        <v>8935</v>
      </c>
      <c r="G532" s="2188"/>
      <c r="H532" s="2191"/>
      <c r="I532" s="2191"/>
      <c r="J532" s="2189"/>
      <c r="K532" s="2189"/>
      <c r="L532" s="2189"/>
      <c r="M532" s="2189"/>
      <c r="N532" s="2189"/>
      <c r="O532" s="2189"/>
      <c r="P532" s="2189"/>
      <c r="Q532" s="2189"/>
      <c r="R532" s="2189"/>
      <c r="S532" s="2189"/>
      <c r="T532" s="2189"/>
      <c r="U532" s="2189"/>
      <c r="V532" s="2189"/>
      <c r="W532" s="2189"/>
      <c r="X532" s="2189"/>
      <c r="Y532" s="2189"/>
      <c r="Z532" s="2189"/>
      <c r="AA532" s="2189"/>
      <c r="AB532" s="2192" t="s">
        <v>94</v>
      </c>
      <c r="AC532" s="2193" t="s">
        <v>55</v>
      </c>
      <c r="AD532" s="2194" t="s">
        <v>387</v>
      </c>
      <c r="AE532" s="2240"/>
      <c r="AF532" s="2240"/>
      <c r="AG532" s="2241"/>
      <c r="AH532" s="2242"/>
    </row>
    <row r="533" ht="15.75" customHeight="1">
      <c r="A533" s="1031" t="s">
        <v>8586</v>
      </c>
      <c r="B533" s="641"/>
      <c r="C533" s="641"/>
      <c r="D533" s="641"/>
      <c r="E533" s="642"/>
      <c r="F533" s="641"/>
      <c r="G533" s="641"/>
      <c r="H533" s="2197" t="s">
        <v>94</v>
      </c>
      <c r="I533" s="2197" t="s">
        <v>94</v>
      </c>
      <c r="J533" s="636"/>
      <c r="K533" s="636"/>
      <c r="L533" s="636"/>
      <c r="M533" s="636"/>
      <c r="N533" s="636"/>
      <c r="O533" s="636"/>
      <c r="P533" s="636"/>
      <c r="Q533" s="636"/>
      <c r="R533" s="636"/>
      <c r="S533" s="636"/>
      <c r="T533" s="636"/>
      <c r="U533" s="636"/>
      <c r="V533" s="636"/>
      <c r="W533" s="636"/>
      <c r="X533" s="636"/>
      <c r="Y533" s="636"/>
      <c r="Z533" s="636"/>
      <c r="AA533" s="636"/>
      <c r="AB533" s="2170" t="s">
        <v>94</v>
      </c>
      <c r="AC533" s="1767" t="s">
        <v>55</v>
      </c>
      <c r="AD533" s="2206" t="s">
        <v>387</v>
      </c>
      <c r="AE533" s="650"/>
      <c r="AF533" s="650"/>
      <c r="AG533" s="2235"/>
      <c r="AH533" s="658"/>
    </row>
    <row r="534" ht="15.75" customHeight="1">
      <c r="A534" s="1031"/>
      <c r="B534" s="641" t="s">
        <v>8936</v>
      </c>
      <c r="C534" s="641"/>
      <c r="D534" s="641"/>
      <c r="E534" s="642" t="s">
        <v>8937</v>
      </c>
      <c r="F534" s="642" t="s">
        <v>8938</v>
      </c>
      <c r="G534" s="642" t="s">
        <v>8939</v>
      </c>
      <c r="H534" s="2173"/>
      <c r="I534" s="2173"/>
      <c r="J534" s="641"/>
      <c r="K534" s="636"/>
      <c r="L534" s="636"/>
      <c r="M534" s="641"/>
      <c r="N534" s="641"/>
      <c r="O534" s="641"/>
      <c r="P534" s="641"/>
      <c r="Q534" s="641"/>
      <c r="R534" s="641"/>
      <c r="S534" s="641"/>
      <c r="T534" s="641"/>
      <c r="U534" s="641"/>
      <c r="V534" s="641"/>
      <c r="W534" s="641"/>
      <c r="X534" s="641"/>
      <c r="Y534" s="641"/>
      <c r="Z534" s="641"/>
      <c r="AA534" s="641"/>
      <c r="AB534" s="2170">
        <v>1.0</v>
      </c>
      <c r="AC534" s="1767" t="s">
        <v>55</v>
      </c>
      <c r="AD534" s="2206" t="s">
        <v>387</v>
      </c>
      <c r="AE534" s="652"/>
      <c r="AF534" s="650"/>
      <c r="AG534" s="2269"/>
      <c r="AH534" s="1501"/>
    </row>
    <row r="535" ht="15.75" customHeight="1">
      <c r="A535" s="1471"/>
      <c r="B535" s="1126" t="s">
        <v>8940</v>
      </c>
      <c r="C535" s="1126"/>
      <c r="D535" s="1126"/>
      <c r="E535" s="994" t="s">
        <v>8941</v>
      </c>
      <c r="F535" s="994" t="s">
        <v>8938</v>
      </c>
      <c r="G535" s="994" t="s">
        <v>8942</v>
      </c>
      <c r="H535" s="2173"/>
      <c r="I535" s="2173"/>
      <c r="J535" s="641"/>
      <c r="K535" s="641"/>
      <c r="L535" s="641"/>
      <c r="M535" s="641"/>
      <c r="N535" s="641"/>
      <c r="O535" s="641"/>
      <c r="P535" s="641"/>
      <c r="Q535" s="641"/>
      <c r="R535" s="641"/>
      <c r="S535" s="641"/>
      <c r="T535" s="641"/>
      <c r="U535" s="641"/>
      <c r="V535" s="641"/>
      <c r="W535" s="641"/>
      <c r="X535" s="641"/>
      <c r="Y535" s="641"/>
      <c r="Z535" s="641"/>
      <c r="AA535" s="641"/>
      <c r="AB535" s="2170">
        <v>1.0</v>
      </c>
      <c r="AC535" s="1767" t="s">
        <v>55</v>
      </c>
      <c r="AD535" s="2206" t="s">
        <v>387</v>
      </c>
      <c r="AE535" s="656" t="s">
        <v>8943</v>
      </c>
      <c r="AF535" s="640" t="s">
        <v>8944</v>
      </c>
      <c r="AG535" s="2235"/>
      <c r="AH535" s="658"/>
    </row>
    <row r="536" ht="15.75" customHeight="1">
      <c r="A536" s="1126" t="s">
        <v>8604</v>
      </c>
      <c r="B536" s="1126"/>
      <c r="C536" s="1562"/>
      <c r="D536" s="1562"/>
      <c r="E536" s="1004"/>
      <c r="F536" s="1562"/>
      <c r="G536" s="1126"/>
      <c r="H536" s="2197" t="s">
        <v>94</v>
      </c>
      <c r="I536" s="2197" t="s">
        <v>94</v>
      </c>
      <c r="J536" s="641"/>
      <c r="K536" s="641"/>
      <c r="L536" s="641"/>
      <c r="M536" s="641"/>
      <c r="N536" s="641"/>
      <c r="O536" s="641"/>
      <c r="P536" s="641"/>
      <c r="Q536" s="641"/>
      <c r="R536" s="641"/>
      <c r="S536" s="641"/>
      <c r="T536" s="641"/>
      <c r="U536" s="641"/>
      <c r="V536" s="641"/>
      <c r="W536" s="641"/>
      <c r="X536" s="641"/>
      <c r="Y536" s="641"/>
      <c r="Z536" s="641"/>
      <c r="AA536" s="641"/>
      <c r="AB536" s="2170" t="s">
        <v>94</v>
      </c>
      <c r="AC536" s="1767" t="s">
        <v>55</v>
      </c>
      <c r="AD536" s="2206" t="s">
        <v>387</v>
      </c>
      <c r="AE536" s="650"/>
      <c r="AF536" s="650"/>
      <c r="AG536" s="2235"/>
      <c r="AH536" s="658"/>
    </row>
    <row r="537" ht="15.75" customHeight="1">
      <c r="A537" s="1126"/>
      <c r="B537" s="1126" t="s">
        <v>8605</v>
      </c>
      <c r="C537" s="1562"/>
      <c r="D537" s="1562"/>
      <c r="E537" s="1004"/>
      <c r="F537" s="1004" t="s">
        <v>8945</v>
      </c>
      <c r="G537" s="1004" t="s">
        <v>8607</v>
      </c>
      <c r="H537" s="2173"/>
      <c r="I537" s="2173"/>
      <c r="J537" s="641"/>
      <c r="K537" s="641"/>
      <c r="L537" s="641"/>
      <c r="M537" s="641"/>
      <c r="N537" s="641"/>
      <c r="O537" s="641"/>
      <c r="P537" s="641"/>
      <c r="Q537" s="641"/>
      <c r="R537" s="641"/>
      <c r="S537" s="641"/>
      <c r="T537" s="641"/>
      <c r="U537" s="641"/>
      <c r="V537" s="641"/>
      <c r="W537" s="641"/>
      <c r="X537" s="641"/>
      <c r="Y537" s="641"/>
      <c r="Z537" s="641"/>
      <c r="AA537" s="641"/>
      <c r="AB537" s="2170">
        <v>1.0</v>
      </c>
      <c r="AC537" s="1767" t="s">
        <v>55</v>
      </c>
      <c r="AD537" s="2206" t="s">
        <v>387</v>
      </c>
      <c r="AE537" s="814"/>
      <c r="AF537" s="650"/>
      <c r="AG537" s="2235"/>
      <c r="AH537" s="658"/>
    </row>
    <row r="538" ht="15.75" customHeight="1">
      <c r="A538" s="1126"/>
      <c r="B538" s="1126" t="s">
        <v>8608</v>
      </c>
      <c r="C538" s="1562"/>
      <c r="D538" s="1562"/>
      <c r="E538" s="1004" t="s">
        <v>8609</v>
      </c>
      <c r="F538" s="1004" t="s">
        <v>8946</v>
      </c>
      <c r="G538" s="1004" t="s">
        <v>8611</v>
      </c>
      <c r="H538" s="2173"/>
      <c r="I538" s="2173"/>
      <c r="J538" s="641"/>
      <c r="K538" s="641"/>
      <c r="L538" s="641"/>
      <c r="M538" s="641"/>
      <c r="N538" s="641"/>
      <c r="O538" s="641"/>
      <c r="P538" s="641"/>
      <c r="Q538" s="641"/>
      <c r="R538" s="641"/>
      <c r="S538" s="641"/>
      <c r="T538" s="641"/>
      <c r="U538" s="641"/>
      <c r="V538" s="641"/>
      <c r="W538" s="641"/>
      <c r="X538" s="641"/>
      <c r="Y538" s="641"/>
      <c r="Z538" s="641"/>
      <c r="AA538" s="641"/>
      <c r="AB538" s="2170">
        <v>1.0</v>
      </c>
      <c r="AC538" s="1767" t="s">
        <v>55</v>
      </c>
      <c r="AD538" s="2206" t="s">
        <v>387</v>
      </c>
      <c r="AE538" s="650"/>
      <c r="AF538" s="650"/>
      <c r="AG538" s="2235"/>
      <c r="AH538" s="658"/>
    </row>
    <row r="539" ht="15.75" customHeight="1">
      <c r="A539" s="1126"/>
      <c r="B539" s="1126" t="s">
        <v>8612</v>
      </c>
      <c r="C539" s="1562"/>
      <c r="D539" s="1562"/>
      <c r="E539" s="1004" t="s">
        <v>8947</v>
      </c>
      <c r="F539" s="1004" t="s">
        <v>8945</v>
      </c>
      <c r="G539" s="1004" t="s">
        <v>8614</v>
      </c>
      <c r="H539" s="2173"/>
      <c r="I539" s="2173"/>
      <c r="J539" s="641"/>
      <c r="K539" s="641"/>
      <c r="L539" s="641"/>
      <c r="M539" s="641"/>
      <c r="N539" s="641"/>
      <c r="O539" s="641"/>
      <c r="P539" s="641"/>
      <c r="Q539" s="641"/>
      <c r="R539" s="641"/>
      <c r="S539" s="641"/>
      <c r="T539" s="641"/>
      <c r="U539" s="641"/>
      <c r="V539" s="641"/>
      <c r="W539" s="641"/>
      <c r="X539" s="641"/>
      <c r="Y539" s="641"/>
      <c r="Z539" s="641"/>
      <c r="AA539" s="641"/>
      <c r="AB539" s="2170">
        <v>1.0</v>
      </c>
      <c r="AC539" s="1767" t="s">
        <v>55</v>
      </c>
      <c r="AD539" s="2206" t="s">
        <v>387</v>
      </c>
      <c r="AE539" s="650"/>
      <c r="AF539" s="650"/>
      <c r="AG539" s="2235"/>
      <c r="AH539" s="658"/>
    </row>
    <row r="540" ht="15.75" customHeight="1">
      <c r="A540" s="1126" t="s">
        <v>8615</v>
      </c>
      <c r="B540" s="1126"/>
      <c r="C540" s="1562"/>
      <c r="D540" s="1562"/>
      <c r="E540" s="1004"/>
      <c r="F540" s="1562"/>
      <c r="G540" s="1125"/>
      <c r="H540" s="2197" t="s">
        <v>94</v>
      </c>
      <c r="I540" s="2197" t="s">
        <v>94</v>
      </c>
      <c r="J540" s="621"/>
      <c r="K540" s="636"/>
      <c r="L540" s="636"/>
      <c r="M540" s="641"/>
      <c r="N540" s="641"/>
      <c r="O540" s="641"/>
      <c r="P540" s="641"/>
      <c r="Q540" s="641"/>
      <c r="R540" s="641"/>
      <c r="S540" s="641"/>
      <c r="T540" s="641"/>
      <c r="U540" s="621"/>
      <c r="V540" s="641"/>
      <c r="W540" s="641"/>
      <c r="X540" s="641"/>
      <c r="Y540" s="621"/>
      <c r="Z540" s="641"/>
      <c r="AA540" s="621"/>
      <c r="AB540" s="882" t="s">
        <v>94</v>
      </c>
      <c r="AC540" s="1767" t="s">
        <v>55</v>
      </c>
      <c r="AD540" s="2206" t="s">
        <v>387</v>
      </c>
      <c r="AE540" s="662"/>
      <c r="AF540" s="654"/>
      <c r="AG540" s="2269"/>
      <c r="AH540" s="1501"/>
    </row>
    <row r="541" ht="15.75" customHeight="1">
      <c r="A541" s="1126"/>
      <c r="B541" s="1126" t="s">
        <v>8621</v>
      </c>
      <c r="C541" s="1562"/>
      <c r="D541" s="1562"/>
      <c r="E541" s="1004" t="s">
        <v>8622</v>
      </c>
      <c r="F541" s="1004" t="s">
        <v>8948</v>
      </c>
      <c r="G541" s="1004" t="s">
        <v>8624</v>
      </c>
      <c r="H541" s="2177"/>
      <c r="I541" s="2177"/>
      <c r="J541" s="621"/>
      <c r="K541" s="621"/>
      <c r="L541" s="621"/>
      <c r="M541" s="621"/>
      <c r="N541" s="621"/>
      <c r="O541" s="621"/>
      <c r="P541" s="621"/>
      <c r="Q541" s="621"/>
      <c r="R541" s="621"/>
      <c r="S541" s="621"/>
      <c r="T541" s="621"/>
      <c r="U541" s="621"/>
      <c r="V541" s="621"/>
      <c r="W541" s="621"/>
      <c r="X541" s="621"/>
      <c r="Y541" s="621"/>
      <c r="Z541" s="621"/>
      <c r="AA541" s="621"/>
      <c r="AB541" s="882">
        <v>1.0</v>
      </c>
      <c r="AC541" s="1767" t="s">
        <v>55</v>
      </c>
      <c r="AD541" s="2206" t="s">
        <v>387</v>
      </c>
      <c r="AE541" s="650"/>
      <c r="AF541" s="708" t="s">
        <v>8949</v>
      </c>
      <c r="AG541" s="2269"/>
      <c r="AH541" s="1501"/>
    </row>
    <row r="542" ht="15.75" customHeight="1">
      <c r="A542" s="2188" t="s">
        <v>8783</v>
      </c>
      <c r="B542" s="2188"/>
      <c r="C542" s="2189"/>
      <c r="D542" s="2188"/>
      <c r="E542" s="694"/>
      <c r="F542" s="2234" t="s">
        <v>8935</v>
      </c>
      <c r="G542" s="2188"/>
      <c r="H542" s="2191"/>
      <c r="I542" s="2191"/>
      <c r="J542" s="2189"/>
      <c r="K542" s="2189"/>
      <c r="L542" s="2189"/>
      <c r="M542" s="2189"/>
      <c r="N542" s="2189"/>
      <c r="O542" s="2189"/>
      <c r="P542" s="2189"/>
      <c r="Q542" s="2189"/>
      <c r="R542" s="2189"/>
      <c r="S542" s="2189"/>
      <c r="T542" s="2189"/>
      <c r="U542" s="2189"/>
      <c r="V542" s="2189"/>
      <c r="W542" s="2189"/>
      <c r="X542" s="2189"/>
      <c r="Y542" s="2189"/>
      <c r="Z542" s="2189"/>
      <c r="AA542" s="2189"/>
      <c r="AB542" s="2192" t="s">
        <v>94</v>
      </c>
      <c r="AC542" s="2193" t="s">
        <v>55</v>
      </c>
      <c r="AD542" s="2194"/>
      <c r="AE542" s="2240"/>
      <c r="AF542" s="2240"/>
      <c r="AG542" s="2241"/>
      <c r="AH542" s="2242"/>
    </row>
    <row r="543" ht="15.75" customHeight="1">
      <c r="A543" s="1031" t="s">
        <v>8950</v>
      </c>
      <c r="B543" s="641"/>
      <c r="C543" s="641"/>
      <c r="D543" s="641"/>
      <c r="E543" s="642"/>
      <c r="F543" s="641"/>
      <c r="G543" s="641"/>
      <c r="H543" s="2197" t="s">
        <v>94</v>
      </c>
      <c r="I543" s="2197" t="s">
        <v>94</v>
      </c>
      <c r="J543" s="621"/>
      <c r="K543" s="636"/>
      <c r="L543" s="636"/>
      <c r="M543" s="621"/>
      <c r="N543" s="621"/>
      <c r="O543" s="621"/>
      <c r="P543" s="621"/>
      <c r="Q543" s="621"/>
      <c r="R543" s="621"/>
      <c r="S543" s="621"/>
      <c r="T543" s="621"/>
      <c r="U543" s="621"/>
      <c r="V543" s="621"/>
      <c r="W543" s="621"/>
      <c r="X543" s="621"/>
      <c r="Y543" s="621"/>
      <c r="Z543" s="621"/>
      <c r="AA543" s="621"/>
      <c r="AB543" s="882" t="s">
        <v>94</v>
      </c>
      <c r="AC543" s="1767" t="s">
        <v>55</v>
      </c>
      <c r="AD543" s="2206" t="s">
        <v>387</v>
      </c>
      <c r="AE543" s="662"/>
      <c r="AF543" s="654"/>
      <c r="AG543" s="2269"/>
      <c r="AH543" s="1501"/>
    </row>
    <row r="544" ht="15.75" customHeight="1">
      <c r="A544" s="1031"/>
      <c r="B544" s="641" t="s">
        <v>8785</v>
      </c>
      <c r="C544" s="641"/>
      <c r="D544" s="641"/>
      <c r="E544" s="642"/>
      <c r="F544" s="642" t="s">
        <v>8951</v>
      </c>
      <c r="G544" s="642" t="s">
        <v>8787</v>
      </c>
      <c r="H544" s="2173"/>
      <c r="I544" s="2173"/>
      <c r="J544" s="636"/>
      <c r="K544" s="636"/>
      <c r="L544" s="636"/>
      <c r="M544" s="641"/>
      <c r="N544" s="641"/>
      <c r="O544" s="641"/>
      <c r="P544" s="641"/>
      <c r="Q544" s="641"/>
      <c r="R544" s="641"/>
      <c r="S544" s="641"/>
      <c r="T544" s="641"/>
      <c r="U544" s="636"/>
      <c r="V544" s="641"/>
      <c r="W544" s="641"/>
      <c r="X544" s="641"/>
      <c r="Y544" s="636"/>
      <c r="Z544" s="641"/>
      <c r="AA544" s="636"/>
      <c r="AB544" s="882">
        <v>1.0</v>
      </c>
      <c r="AC544" s="1767" t="s">
        <v>55</v>
      </c>
      <c r="AD544" s="2206" t="s">
        <v>387</v>
      </c>
      <c r="AE544" s="662"/>
      <c r="AF544" s="654"/>
      <c r="AG544" s="2269"/>
      <c r="AH544" s="1501"/>
    </row>
    <row r="545" ht="15.75" customHeight="1">
      <c r="A545" s="1031"/>
      <c r="B545" s="641"/>
      <c r="C545" s="641" t="s">
        <v>8952</v>
      </c>
      <c r="D545" s="641"/>
      <c r="E545" s="642"/>
      <c r="F545" s="642" t="s">
        <v>8953</v>
      </c>
      <c r="G545" s="642" t="s">
        <v>8954</v>
      </c>
      <c r="H545" s="2173"/>
      <c r="I545" s="2173"/>
      <c r="J545" s="636"/>
      <c r="K545" s="636"/>
      <c r="L545" s="636"/>
      <c r="M545" s="641"/>
      <c r="N545" s="641"/>
      <c r="O545" s="641"/>
      <c r="P545" s="641"/>
      <c r="Q545" s="641"/>
      <c r="R545" s="641"/>
      <c r="S545" s="641"/>
      <c r="T545" s="641"/>
      <c r="U545" s="636"/>
      <c r="V545" s="641"/>
      <c r="W545" s="641"/>
      <c r="X545" s="641"/>
      <c r="Y545" s="636"/>
      <c r="Z545" s="641"/>
      <c r="AA545" s="636"/>
      <c r="AB545" s="882">
        <v>1.0</v>
      </c>
      <c r="AC545" s="2270" t="s">
        <v>55</v>
      </c>
      <c r="AD545" s="2206" t="s">
        <v>387</v>
      </c>
      <c r="AE545" s="662"/>
      <c r="AF545" s="654"/>
      <c r="AG545" s="2269"/>
      <c r="AH545" s="1501"/>
    </row>
    <row r="546" ht="15.75" hidden="1" customHeight="1">
      <c r="A546" s="1031"/>
      <c r="B546" s="641" t="s">
        <v>8788</v>
      </c>
      <c r="C546" s="641"/>
      <c r="D546" s="641"/>
      <c r="E546" s="642"/>
      <c r="F546" s="642" t="s">
        <v>8955</v>
      </c>
      <c r="G546" s="642" t="s">
        <v>8956</v>
      </c>
      <c r="H546" s="641"/>
      <c r="I546" s="641"/>
      <c r="J546" s="636"/>
      <c r="K546" s="636"/>
      <c r="L546" s="636"/>
      <c r="M546" s="641"/>
      <c r="N546" s="641"/>
      <c r="O546" s="641"/>
      <c r="P546" s="641"/>
      <c r="Q546" s="641"/>
      <c r="R546" s="641"/>
      <c r="S546" s="641"/>
      <c r="T546" s="641"/>
      <c r="U546" s="636"/>
      <c r="V546" s="641"/>
      <c r="W546" s="641"/>
      <c r="X546" s="641"/>
      <c r="Y546" s="636"/>
      <c r="Z546" s="641"/>
      <c r="AA546" s="636"/>
      <c r="AB546" s="793">
        <v>3.0</v>
      </c>
      <c r="AC546" s="1767" t="s">
        <v>55</v>
      </c>
      <c r="AD546" s="2206"/>
      <c r="AE546" s="657"/>
      <c r="AF546" s="1501"/>
      <c r="AG546" s="2269"/>
      <c r="AH546" s="1501"/>
    </row>
    <row r="547" ht="15.75" customHeight="1">
      <c r="A547" s="1031" t="s">
        <v>8791</v>
      </c>
      <c r="B547" s="641"/>
      <c r="C547" s="641"/>
      <c r="D547" s="641"/>
      <c r="E547" s="642"/>
      <c r="F547" s="641"/>
      <c r="G547" s="641"/>
      <c r="H547" s="2197" t="s">
        <v>94</v>
      </c>
      <c r="I547" s="2197" t="s">
        <v>94</v>
      </c>
      <c r="J547" s="641"/>
      <c r="K547" s="641"/>
      <c r="L547" s="641"/>
      <c r="M547" s="621"/>
      <c r="N547" s="621"/>
      <c r="O547" s="641"/>
      <c r="P547" s="641"/>
      <c r="Q547" s="641"/>
      <c r="R547" s="641"/>
      <c r="S547" s="641"/>
      <c r="T547" s="641"/>
      <c r="U547" s="641"/>
      <c r="V547" s="621"/>
      <c r="W547" s="641"/>
      <c r="X547" s="641"/>
      <c r="Y547" s="641"/>
      <c r="Z547" s="621"/>
      <c r="AA547" s="641"/>
      <c r="AB547" s="882" t="s">
        <v>94</v>
      </c>
      <c r="AC547" s="1767" t="s">
        <v>55</v>
      </c>
      <c r="AD547" s="2206" t="s">
        <v>387</v>
      </c>
      <c r="AE547" s="662"/>
      <c r="AF547" s="654"/>
      <c r="AG547" s="2269"/>
      <c r="AH547" s="1501"/>
    </row>
    <row r="548" ht="15.75" customHeight="1">
      <c r="A548" s="1031"/>
      <c r="B548" s="641" t="s">
        <v>8792</v>
      </c>
      <c r="C548" s="641"/>
      <c r="D548" s="641"/>
      <c r="E548" s="642" t="s">
        <v>8793</v>
      </c>
      <c r="F548" s="642" t="s">
        <v>8794</v>
      </c>
      <c r="G548" s="642" t="s">
        <v>8795</v>
      </c>
      <c r="H548" s="2177"/>
      <c r="I548" s="2173"/>
      <c r="J548" s="641"/>
      <c r="K548" s="636"/>
      <c r="L548" s="636"/>
      <c r="M548" s="641"/>
      <c r="N548" s="641"/>
      <c r="O548" s="641"/>
      <c r="P548" s="641"/>
      <c r="Q548" s="641"/>
      <c r="R548" s="641"/>
      <c r="S548" s="641"/>
      <c r="T548" s="641"/>
      <c r="U548" s="641"/>
      <c r="V548" s="641"/>
      <c r="W548" s="641"/>
      <c r="X548" s="641"/>
      <c r="Y548" s="641"/>
      <c r="Z548" s="641"/>
      <c r="AA548" s="641"/>
      <c r="AB548" s="793">
        <v>1.0</v>
      </c>
      <c r="AC548" s="1767" t="s">
        <v>55</v>
      </c>
      <c r="AD548" s="2206" t="s">
        <v>387</v>
      </c>
      <c r="AE548" s="662"/>
      <c r="AF548" s="654"/>
      <c r="AG548" s="2269"/>
      <c r="AH548" s="1501"/>
    </row>
    <row r="549" ht="15.75" customHeight="1">
      <c r="A549" s="1031"/>
      <c r="B549" s="641" t="s">
        <v>8796</v>
      </c>
      <c r="C549" s="641"/>
      <c r="D549" s="641"/>
      <c r="E549" s="642" t="s">
        <v>8797</v>
      </c>
      <c r="F549" s="642" t="s">
        <v>8798</v>
      </c>
      <c r="G549" s="642" t="s">
        <v>8799</v>
      </c>
      <c r="H549" s="2173"/>
      <c r="I549" s="2173"/>
      <c r="J549" s="641"/>
      <c r="K549" s="636"/>
      <c r="L549" s="636"/>
      <c r="M549" s="621"/>
      <c r="N549" s="621"/>
      <c r="O549" s="641"/>
      <c r="P549" s="641"/>
      <c r="Q549" s="641"/>
      <c r="R549" s="641"/>
      <c r="S549" s="641"/>
      <c r="T549" s="641"/>
      <c r="U549" s="641"/>
      <c r="V549" s="621"/>
      <c r="W549" s="641"/>
      <c r="X549" s="641"/>
      <c r="Y549" s="641"/>
      <c r="Z549" s="621"/>
      <c r="AA549" s="641"/>
      <c r="AB549" s="882">
        <v>1.0</v>
      </c>
      <c r="AC549" s="1767" t="s">
        <v>55</v>
      </c>
      <c r="AD549" s="2206" t="s">
        <v>387</v>
      </c>
      <c r="AE549" s="662"/>
      <c r="AF549" s="654"/>
      <c r="AG549" s="2269"/>
      <c r="AH549" s="1501"/>
    </row>
    <row r="550" ht="15.75" customHeight="1">
      <c r="A550" s="1031" t="s">
        <v>8800</v>
      </c>
      <c r="B550" s="641"/>
      <c r="C550" s="641"/>
      <c r="D550" s="641"/>
      <c r="E550" s="642"/>
      <c r="F550" s="641"/>
      <c r="G550" s="641"/>
      <c r="H550" s="2197" t="s">
        <v>94</v>
      </c>
      <c r="I550" s="2197" t="s">
        <v>94</v>
      </c>
      <c r="J550" s="641"/>
      <c r="K550" s="636"/>
      <c r="L550" s="636"/>
      <c r="M550" s="641"/>
      <c r="N550" s="641"/>
      <c r="O550" s="641"/>
      <c r="P550" s="641"/>
      <c r="Q550" s="641"/>
      <c r="R550" s="641"/>
      <c r="S550" s="641"/>
      <c r="T550" s="641"/>
      <c r="U550" s="641"/>
      <c r="V550" s="641"/>
      <c r="W550" s="641"/>
      <c r="X550" s="641"/>
      <c r="Y550" s="641"/>
      <c r="Z550" s="641"/>
      <c r="AA550" s="641"/>
      <c r="AB550" s="882" t="s">
        <v>94</v>
      </c>
      <c r="AC550" s="1767" t="s">
        <v>55</v>
      </c>
      <c r="AD550" s="2206" t="s">
        <v>387</v>
      </c>
      <c r="AE550" s="662"/>
      <c r="AF550" s="654"/>
      <c r="AG550" s="2269"/>
      <c r="AH550" s="1501"/>
    </row>
    <row r="551" ht="15.75" hidden="1" customHeight="1">
      <c r="A551" s="1031"/>
      <c r="B551" s="641" t="s">
        <v>8801</v>
      </c>
      <c r="C551" s="641"/>
      <c r="D551" s="641"/>
      <c r="E551" s="642"/>
      <c r="F551" s="642" t="s">
        <v>8802</v>
      </c>
      <c r="G551" s="642" t="s">
        <v>8803</v>
      </c>
      <c r="H551" s="621"/>
      <c r="I551" s="621"/>
      <c r="J551" s="621"/>
      <c r="K551" s="621"/>
      <c r="L551" s="621"/>
      <c r="M551" s="621"/>
      <c r="N551" s="621"/>
      <c r="O551" s="621"/>
      <c r="P551" s="621"/>
      <c r="Q551" s="621"/>
      <c r="R551" s="621"/>
      <c r="S551" s="621"/>
      <c r="T551" s="621"/>
      <c r="U551" s="621"/>
      <c r="V551" s="621"/>
      <c r="W551" s="621"/>
      <c r="X551" s="621"/>
      <c r="Y551" s="621"/>
      <c r="Z551" s="621"/>
      <c r="AA551" s="621"/>
      <c r="AB551" s="793">
        <v>3.0</v>
      </c>
      <c r="AC551" s="1767" t="s">
        <v>55</v>
      </c>
      <c r="AD551" s="2206"/>
      <c r="AE551" s="657"/>
      <c r="AF551" s="1501"/>
      <c r="AG551" s="2269"/>
      <c r="AH551" s="1501"/>
    </row>
    <row r="552" ht="15.75" hidden="1" customHeight="1">
      <c r="A552" s="1031"/>
      <c r="B552" s="641" t="s">
        <v>8804</v>
      </c>
      <c r="C552" s="641"/>
      <c r="D552" s="641"/>
      <c r="E552" s="642"/>
      <c r="F552" s="642" t="s">
        <v>8805</v>
      </c>
      <c r="G552" s="642" t="s">
        <v>8806</v>
      </c>
      <c r="H552" s="641"/>
      <c r="I552" s="641"/>
      <c r="J552" s="621"/>
      <c r="K552" s="621"/>
      <c r="L552" s="621"/>
      <c r="M552" s="641"/>
      <c r="N552" s="641"/>
      <c r="O552" s="641"/>
      <c r="P552" s="641"/>
      <c r="Q552" s="641"/>
      <c r="R552" s="641"/>
      <c r="S552" s="641"/>
      <c r="T552" s="641"/>
      <c r="U552" s="621"/>
      <c r="V552" s="641"/>
      <c r="W552" s="641"/>
      <c r="X552" s="641"/>
      <c r="Y552" s="621"/>
      <c r="Z552" s="641"/>
      <c r="AA552" s="621"/>
      <c r="AB552" s="793">
        <v>3.0</v>
      </c>
      <c r="AC552" s="1767" t="s">
        <v>55</v>
      </c>
      <c r="AD552" s="2206"/>
      <c r="AE552" s="657"/>
      <c r="AF552" s="1501"/>
      <c r="AG552" s="2269"/>
      <c r="AH552" s="1501"/>
    </row>
    <row r="553" ht="15.75" hidden="1" customHeight="1">
      <c r="A553" s="1031"/>
      <c r="B553" s="641" t="s">
        <v>8807</v>
      </c>
      <c r="C553" s="641"/>
      <c r="D553" s="641"/>
      <c r="E553" s="642"/>
      <c r="F553" s="642" t="s">
        <v>8808</v>
      </c>
      <c r="G553" s="642" t="s">
        <v>8809</v>
      </c>
      <c r="H553" s="641"/>
      <c r="I553" s="641"/>
      <c r="J553" s="621"/>
      <c r="K553" s="636"/>
      <c r="L553" s="636"/>
      <c r="M553" s="641"/>
      <c r="N553" s="641"/>
      <c r="O553" s="641"/>
      <c r="P553" s="641"/>
      <c r="Q553" s="641"/>
      <c r="R553" s="641"/>
      <c r="S553" s="641"/>
      <c r="T553" s="641"/>
      <c r="U553" s="621"/>
      <c r="V553" s="641"/>
      <c r="W553" s="641"/>
      <c r="X553" s="641"/>
      <c r="Y553" s="621"/>
      <c r="Z553" s="641"/>
      <c r="AA553" s="621"/>
      <c r="AB553" s="793">
        <v>3.0</v>
      </c>
      <c r="AC553" s="1767" t="s">
        <v>55</v>
      </c>
      <c r="AD553" s="2206" t="s">
        <v>387</v>
      </c>
      <c r="AE553" s="662"/>
      <c r="AF553" s="1501"/>
      <c r="AG553" s="2269"/>
      <c r="AH553" s="1501"/>
    </row>
    <row r="554" ht="15.75" customHeight="1">
      <c r="A554" s="1031"/>
      <c r="B554" s="641" t="s">
        <v>8810</v>
      </c>
      <c r="C554" s="641"/>
      <c r="D554" s="641"/>
      <c r="E554" s="642"/>
      <c r="F554" s="641"/>
      <c r="G554" s="641"/>
      <c r="H554" s="2197" t="s">
        <v>94</v>
      </c>
      <c r="I554" s="2197" t="s">
        <v>94</v>
      </c>
      <c r="J554" s="621"/>
      <c r="K554" s="636"/>
      <c r="L554" s="636"/>
      <c r="M554" s="641"/>
      <c r="N554" s="641"/>
      <c r="O554" s="641"/>
      <c r="P554" s="641"/>
      <c r="Q554" s="641"/>
      <c r="R554" s="641"/>
      <c r="S554" s="641"/>
      <c r="T554" s="641"/>
      <c r="U554" s="621"/>
      <c r="V554" s="641"/>
      <c r="W554" s="641"/>
      <c r="X554" s="641"/>
      <c r="Y554" s="621"/>
      <c r="Z554" s="641"/>
      <c r="AA554" s="621"/>
      <c r="AB554" s="882" t="s">
        <v>94</v>
      </c>
      <c r="AC554" s="1767" t="s">
        <v>55</v>
      </c>
      <c r="AD554" s="2206" t="s">
        <v>387</v>
      </c>
      <c r="AE554" s="662"/>
      <c r="AF554" s="654"/>
      <c r="AG554" s="2269"/>
      <c r="AH554" s="1501"/>
    </row>
    <row r="555" ht="15.75" hidden="1" customHeight="1">
      <c r="A555" s="1031"/>
      <c r="B555" s="641"/>
      <c r="C555" s="641" t="s">
        <v>8811</v>
      </c>
      <c r="D555" s="641"/>
      <c r="E555" s="642"/>
      <c r="F555" s="642" t="s">
        <v>8812</v>
      </c>
      <c r="G555" s="642" t="s">
        <v>8813</v>
      </c>
      <c r="H555" s="621"/>
      <c r="I555" s="621"/>
      <c r="J555" s="621"/>
      <c r="K555" s="621"/>
      <c r="L555" s="621"/>
      <c r="M555" s="621"/>
      <c r="N555" s="621"/>
      <c r="O555" s="621"/>
      <c r="P555" s="621"/>
      <c r="Q555" s="621"/>
      <c r="R555" s="621"/>
      <c r="S555" s="621"/>
      <c r="T555" s="621"/>
      <c r="U555" s="621"/>
      <c r="V555" s="621"/>
      <c r="W555" s="621"/>
      <c r="X555" s="621"/>
      <c r="Y555" s="621"/>
      <c r="Z555" s="621"/>
      <c r="AA555" s="621"/>
      <c r="AB555" s="793">
        <v>3.0</v>
      </c>
      <c r="AC555" s="1767" t="s">
        <v>55</v>
      </c>
      <c r="AD555" s="2206" t="s">
        <v>387</v>
      </c>
      <c r="AE555" s="657"/>
      <c r="AF555" s="1501"/>
      <c r="AG555" s="2269"/>
      <c r="AH555" s="1501"/>
    </row>
    <row r="556" ht="15.75" hidden="1" customHeight="1">
      <c r="A556" s="1031"/>
      <c r="B556" s="641"/>
      <c r="C556" s="641" t="s">
        <v>8642</v>
      </c>
      <c r="D556" s="641"/>
      <c r="E556" s="642" t="s">
        <v>8814</v>
      </c>
      <c r="F556" s="642" t="s">
        <v>8815</v>
      </c>
      <c r="G556" s="642" t="s">
        <v>8813</v>
      </c>
      <c r="H556" s="641"/>
      <c r="I556" s="641"/>
      <c r="J556" s="621"/>
      <c r="K556" s="621"/>
      <c r="L556" s="621"/>
      <c r="M556" s="641"/>
      <c r="N556" s="641"/>
      <c r="O556" s="641"/>
      <c r="P556" s="641"/>
      <c r="Q556" s="641"/>
      <c r="R556" s="641"/>
      <c r="S556" s="641"/>
      <c r="T556" s="641"/>
      <c r="U556" s="621"/>
      <c r="V556" s="641"/>
      <c r="W556" s="641"/>
      <c r="X556" s="641"/>
      <c r="Y556" s="621"/>
      <c r="Z556" s="641"/>
      <c r="AA556" s="621"/>
      <c r="AB556" s="793">
        <v>3.0</v>
      </c>
      <c r="AC556" s="1767" t="s">
        <v>55</v>
      </c>
      <c r="AD556" s="2206" t="s">
        <v>387</v>
      </c>
      <c r="AE556" s="657"/>
      <c r="AF556" s="1501"/>
      <c r="AG556" s="2269"/>
      <c r="AH556" s="1501"/>
    </row>
    <row r="557" ht="15.75" customHeight="1">
      <c r="A557" s="2188" t="s">
        <v>8957</v>
      </c>
      <c r="B557" s="2188"/>
      <c r="C557" s="2189"/>
      <c r="D557" s="2188"/>
      <c r="E557" s="694"/>
      <c r="F557" s="2234" t="s">
        <v>8935</v>
      </c>
      <c r="G557" s="2188"/>
      <c r="H557" s="2191"/>
      <c r="I557" s="2191"/>
      <c r="J557" s="2189"/>
      <c r="K557" s="2189"/>
      <c r="L557" s="2189"/>
      <c r="M557" s="2189"/>
      <c r="N557" s="2189"/>
      <c r="O557" s="2189"/>
      <c r="P557" s="2189"/>
      <c r="Q557" s="2189"/>
      <c r="R557" s="2189"/>
      <c r="S557" s="2189"/>
      <c r="T557" s="2189"/>
      <c r="U557" s="2189"/>
      <c r="V557" s="2189"/>
      <c r="W557" s="2189"/>
      <c r="X557" s="2189"/>
      <c r="Y557" s="2189"/>
      <c r="Z557" s="2189"/>
      <c r="AA557" s="2189"/>
      <c r="AB557" s="2192" t="s">
        <v>94</v>
      </c>
      <c r="AC557" s="2193" t="s">
        <v>55</v>
      </c>
      <c r="AD557" s="2194" t="s">
        <v>387</v>
      </c>
      <c r="AE557" s="2240"/>
      <c r="AF557" s="2240"/>
      <c r="AG557" s="2241"/>
      <c r="AH557" s="2242"/>
    </row>
    <row r="558" ht="15.75" hidden="1" customHeight="1">
      <c r="A558" s="641" t="s">
        <v>8678</v>
      </c>
      <c r="B558" s="641"/>
      <c r="C558" s="641"/>
      <c r="D558" s="641"/>
      <c r="E558" s="642"/>
      <c r="F558" s="642" t="s">
        <v>8679</v>
      </c>
      <c r="G558" s="642" t="s">
        <v>8680</v>
      </c>
      <c r="H558" s="621"/>
      <c r="I558" s="621"/>
      <c r="J558" s="621"/>
      <c r="K558" s="636"/>
      <c r="L558" s="636"/>
      <c r="M558" s="621"/>
      <c r="N558" s="621"/>
      <c r="O558" s="621"/>
      <c r="P558" s="621"/>
      <c r="Q558" s="621"/>
      <c r="R558" s="621"/>
      <c r="S558" s="621"/>
      <c r="T558" s="621"/>
      <c r="U558" s="621"/>
      <c r="V558" s="621"/>
      <c r="W558" s="621"/>
      <c r="X558" s="621"/>
      <c r="Y558" s="621"/>
      <c r="Z558" s="621"/>
      <c r="AA558" s="621"/>
      <c r="AB558" s="793">
        <v>3.0</v>
      </c>
      <c r="AC558" s="1767" t="s">
        <v>55</v>
      </c>
      <c r="AD558" s="2206" t="s">
        <v>387</v>
      </c>
      <c r="AE558" s="657"/>
      <c r="AF558" s="1501"/>
      <c r="AG558" s="2269"/>
      <c r="AH558" s="1501"/>
    </row>
    <row r="559" ht="15.75" customHeight="1">
      <c r="A559" s="641" t="s">
        <v>8690</v>
      </c>
      <c r="B559" s="641"/>
      <c r="C559" s="641"/>
      <c r="D559" s="641"/>
      <c r="E559" s="642"/>
      <c r="F559" s="641"/>
      <c r="G559" s="641"/>
      <c r="H559" s="2197" t="s">
        <v>94</v>
      </c>
      <c r="I559" s="2197" t="s">
        <v>94</v>
      </c>
      <c r="J559" s="636"/>
      <c r="K559" s="636"/>
      <c r="L559" s="636"/>
      <c r="M559" s="636"/>
      <c r="N559" s="636"/>
      <c r="O559" s="636"/>
      <c r="P559" s="636"/>
      <c r="Q559" s="636"/>
      <c r="R559" s="636"/>
      <c r="S559" s="636"/>
      <c r="T559" s="636"/>
      <c r="U559" s="636"/>
      <c r="V559" s="636"/>
      <c r="W559" s="636"/>
      <c r="X559" s="636"/>
      <c r="Y559" s="636"/>
      <c r="Z559" s="636"/>
      <c r="AA559" s="636"/>
      <c r="AB559" s="2170" t="s">
        <v>94</v>
      </c>
      <c r="AC559" s="1767" t="s">
        <v>55</v>
      </c>
      <c r="AD559" s="2206" t="s">
        <v>387</v>
      </c>
      <c r="AE559" s="662"/>
      <c r="AF559" s="654"/>
      <c r="AG559" s="2269"/>
      <c r="AH559" s="1501"/>
    </row>
    <row r="560" ht="15.75" hidden="1" customHeight="1">
      <c r="A560" s="641"/>
      <c r="B560" s="641" t="s">
        <v>692</v>
      </c>
      <c r="C560" s="641"/>
      <c r="D560" s="641"/>
      <c r="E560" s="642"/>
      <c r="F560" s="642" t="s">
        <v>8692</v>
      </c>
      <c r="G560" s="642" t="s">
        <v>8693</v>
      </c>
      <c r="H560" s="636"/>
      <c r="I560" s="636"/>
      <c r="J560" s="636"/>
      <c r="K560" s="636"/>
      <c r="L560" s="636"/>
      <c r="M560" s="636"/>
      <c r="N560" s="636"/>
      <c r="O560" s="636"/>
      <c r="P560" s="636"/>
      <c r="Q560" s="636"/>
      <c r="R560" s="636"/>
      <c r="S560" s="636"/>
      <c r="T560" s="636"/>
      <c r="U560" s="636"/>
      <c r="V560" s="636"/>
      <c r="W560" s="636"/>
      <c r="X560" s="636"/>
      <c r="Y560" s="636"/>
      <c r="Z560" s="636"/>
      <c r="AA560" s="636"/>
      <c r="AB560" s="815">
        <v>3.0</v>
      </c>
      <c r="AC560" s="1767" t="s">
        <v>55</v>
      </c>
      <c r="AD560" s="2206" t="s">
        <v>387</v>
      </c>
      <c r="AE560" s="657"/>
      <c r="AF560" s="1501"/>
      <c r="AG560" s="2269"/>
      <c r="AH560" s="1501"/>
    </row>
    <row r="561" ht="15.75" hidden="1" customHeight="1">
      <c r="A561" s="641"/>
      <c r="B561" s="641"/>
      <c r="C561" s="642" t="s">
        <v>8694</v>
      </c>
      <c r="D561" s="641"/>
      <c r="E561" s="642" t="s">
        <v>8695</v>
      </c>
      <c r="F561" s="642" t="s">
        <v>8692</v>
      </c>
      <c r="G561" s="661" t="s">
        <v>8958</v>
      </c>
      <c r="H561" s="621"/>
      <c r="I561" s="621"/>
      <c r="J561" s="636"/>
      <c r="K561" s="636"/>
      <c r="L561" s="636"/>
      <c r="M561" s="621"/>
      <c r="N561" s="621"/>
      <c r="O561" s="636"/>
      <c r="P561" s="636"/>
      <c r="Q561" s="636"/>
      <c r="R561" s="636"/>
      <c r="S561" s="636"/>
      <c r="T561" s="636"/>
      <c r="U561" s="636"/>
      <c r="V561" s="621"/>
      <c r="W561" s="636"/>
      <c r="X561" s="636"/>
      <c r="Y561" s="636"/>
      <c r="Z561" s="621"/>
      <c r="AA561" s="636"/>
      <c r="AB561" s="815">
        <v>3.0</v>
      </c>
      <c r="AC561" s="1767" t="s">
        <v>55</v>
      </c>
      <c r="AD561" s="2206" t="s">
        <v>387</v>
      </c>
      <c r="AE561" s="657"/>
      <c r="AF561" s="1501"/>
      <c r="AG561" s="2269"/>
      <c r="AH561" s="1501"/>
    </row>
    <row r="562" ht="15.75" customHeight="1">
      <c r="A562" s="641"/>
      <c r="B562" s="641" t="s">
        <v>8696</v>
      </c>
      <c r="C562" s="641"/>
      <c r="D562" s="641"/>
      <c r="E562" s="642"/>
      <c r="F562" s="641"/>
      <c r="G562" s="641"/>
      <c r="H562" s="2197" t="s">
        <v>94</v>
      </c>
      <c r="I562" s="2197" t="s">
        <v>94</v>
      </c>
      <c r="J562" s="636"/>
      <c r="K562" s="636"/>
      <c r="L562" s="636"/>
      <c r="M562" s="621"/>
      <c r="N562" s="621"/>
      <c r="O562" s="636"/>
      <c r="P562" s="636"/>
      <c r="Q562" s="636"/>
      <c r="R562" s="636"/>
      <c r="S562" s="636"/>
      <c r="T562" s="636"/>
      <c r="U562" s="636"/>
      <c r="V562" s="621"/>
      <c r="W562" s="636"/>
      <c r="X562" s="636"/>
      <c r="Y562" s="636"/>
      <c r="Z562" s="621"/>
      <c r="AA562" s="636"/>
      <c r="AB562" s="2170" t="s">
        <v>94</v>
      </c>
      <c r="AC562" s="1767" t="s">
        <v>55</v>
      </c>
      <c r="AD562" s="2206" t="s">
        <v>387</v>
      </c>
      <c r="AE562" s="662"/>
      <c r="AF562" s="654"/>
      <c r="AG562" s="2269"/>
      <c r="AH562" s="1501"/>
    </row>
    <row r="563" ht="15.75" hidden="1" customHeight="1">
      <c r="A563" s="641"/>
      <c r="B563" s="641"/>
      <c r="C563" s="642" t="s">
        <v>8959</v>
      </c>
      <c r="D563" s="641"/>
      <c r="E563" s="642"/>
      <c r="F563" s="642" t="s">
        <v>8697</v>
      </c>
      <c r="G563" s="642" t="s">
        <v>8698</v>
      </c>
      <c r="H563" s="621"/>
      <c r="I563" s="621"/>
      <c r="J563" s="636"/>
      <c r="K563" s="636"/>
      <c r="L563" s="636"/>
      <c r="M563" s="621"/>
      <c r="N563" s="621"/>
      <c r="O563" s="636"/>
      <c r="P563" s="636"/>
      <c r="Q563" s="636"/>
      <c r="R563" s="636"/>
      <c r="S563" s="636"/>
      <c r="T563" s="636"/>
      <c r="U563" s="636"/>
      <c r="V563" s="621"/>
      <c r="W563" s="636"/>
      <c r="X563" s="636"/>
      <c r="Y563" s="636"/>
      <c r="Z563" s="621"/>
      <c r="AA563" s="636"/>
      <c r="AB563" s="815">
        <v>3.0</v>
      </c>
      <c r="AC563" s="1767" t="s">
        <v>55</v>
      </c>
      <c r="AD563" s="2206" t="s">
        <v>387</v>
      </c>
      <c r="AE563" s="657"/>
      <c r="AF563" s="1501"/>
      <c r="AG563" s="2269"/>
      <c r="AH563" s="1501"/>
    </row>
    <row r="564" ht="15.75" hidden="1" customHeight="1">
      <c r="A564" s="641"/>
      <c r="B564" s="641" t="s">
        <v>8699</v>
      </c>
      <c r="C564" s="641"/>
      <c r="D564" s="641"/>
      <c r="E564" s="642" t="s">
        <v>8700</v>
      </c>
      <c r="F564" s="642" t="s">
        <v>8701</v>
      </c>
      <c r="G564" s="642" t="s">
        <v>8960</v>
      </c>
      <c r="H564" s="621"/>
      <c r="I564" s="621"/>
      <c r="J564" s="636"/>
      <c r="K564" s="636"/>
      <c r="L564" s="636"/>
      <c r="M564" s="621"/>
      <c r="N564" s="621"/>
      <c r="O564" s="636"/>
      <c r="P564" s="636"/>
      <c r="Q564" s="636"/>
      <c r="R564" s="636"/>
      <c r="S564" s="636"/>
      <c r="T564" s="636"/>
      <c r="U564" s="636"/>
      <c r="V564" s="621"/>
      <c r="W564" s="636"/>
      <c r="X564" s="636"/>
      <c r="Y564" s="636"/>
      <c r="Z564" s="621"/>
      <c r="AA564" s="636"/>
      <c r="AB564" s="815">
        <v>3.0</v>
      </c>
      <c r="AC564" s="1767" t="s">
        <v>55</v>
      </c>
      <c r="AD564" s="2206" t="s">
        <v>387</v>
      </c>
      <c r="AE564" s="657"/>
      <c r="AF564" s="1501"/>
      <c r="AG564" s="2269"/>
      <c r="AH564" s="1501"/>
    </row>
    <row r="565" ht="15.75" customHeight="1">
      <c r="A565" s="641"/>
      <c r="B565" s="641" t="s">
        <v>8704</v>
      </c>
      <c r="C565" s="641"/>
      <c r="D565" s="641"/>
      <c r="E565" s="642"/>
      <c r="F565" s="642" t="s">
        <v>8705</v>
      </c>
      <c r="G565" s="642" t="s">
        <v>8706</v>
      </c>
      <c r="H565" s="2173"/>
      <c r="I565" s="2173"/>
      <c r="J565" s="621"/>
      <c r="K565" s="621"/>
      <c r="L565" s="621"/>
      <c r="M565" s="621"/>
      <c r="N565" s="621"/>
      <c r="O565" s="621"/>
      <c r="P565" s="621"/>
      <c r="Q565" s="621"/>
      <c r="R565" s="621"/>
      <c r="S565" s="621"/>
      <c r="T565" s="621"/>
      <c r="U565" s="621"/>
      <c r="V565" s="621"/>
      <c r="W565" s="621"/>
      <c r="X565" s="621"/>
      <c r="Y565" s="621"/>
      <c r="Z565" s="621"/>
      <c r="AA565" s="621"/>
      <c r="AB565" s="882">
        <v>1.0</v>
      </c>
      <c r="AC565" s="1767" t="s">
        <v>55</v>
      </c>
      <c r="AD565" s="2206" t="s">
        <v>387</v>
      </c>
      <c r="AE565" s="2239"/>
      <c r="AF565" s="654"/>
      <c r="AG565" s="2269"/>
      <c r="AH565" s="1501"/>
    </row>
    <row r="566" ht="15.75" customHeight="1">
      <c r="A566" s="641" t="s">
        <v>8707</v>
      </c>
      <c r="B566" s="641"/>
      <c r="C566" s="641"/>
      <c r="D566" s="641"/>
      <c r="E566" s="642"/>
      <c r="F566" s="642" t="s">
        <v>8708</v>
      </c>
      <c r="G566" s="642" t="s">
        <v>8709</v>
      </c>
      <c r="H566" s="2173"/>
      <c r="I566" s="2173"/>
      <c r="J566" s="621"/>
      <c r="K566" s="621"/>
      <c r="L566" s="621"/>
      <c r="M566" s="621"/>
      <c r="N566" s="621"/>
      <c r="O566" s="621"/>
      <c r="P566" s="621"/>
      <c r="Q566" s="621"/>
      <c r="R566" s="621"/>
      <c r="S566" s="621"/>
      <c r="T566" s="621"/>
      <c r="U566" s="621"/>
      <c r="V566" s="621"/>
      <c r="W566" s="621"/>
      <c r="X566" s="621"/>
      <c r="Y566" s="621"/>
      <c r="Z566" s="621"/>
      <c r="AA566" s="621"/>
      <c r="AB566" s="882">
        <v>1.0</v>
      </c>
      <c r="AC566" s="1767" t="s">
        <v>55</v>
      </c>
      <c r="AD566" s="2206" t="s">
        <v>387</v>
      </c>
      <c r="AE566" s="662"/>
      <c r="AF566" s="654"/>
      <c r="AG566" s="2269"/>
      <c r="AH566" s="1501"/>
    </row>
    <row r="567" ht="15.75" customHeight="1">
      <c r="A567" s="2188" t="s">
        <v>8961</v>
      </c>
      <c r="B567" s="2188"/>
      <c r="C567" s="2189"/>
      <c r="D567" s="2188"/>
      <c r="E567" s="694"/>
      <c r="F567" s="2234" t="s">
        <v>8935</v>
      </c>
      <c r="G567" s="642" t="s">
        <v>8709</v>
      </c>
      <c r="H567" s="2217" t="s">
        <v>94</v>
      </c>
      <c r="I567" s="2217" t="s">
        <v>94</v>
      </c>
      <c r="J567" s="2189"/>
      <c r="K567" s="2189"/>
      <c r="L567" s="2189"/>
      <c r="M567" s="2189"/>
      <c r="N567" s="2189"/>
      <c r="O567" s="2189"/>
      <c r="P567" s="2189"/>
      <c r="Q567" s="2189"/>
      <c r="R567" s="2189"/>
      <c r="S567" s="2189"/>
      <c r="T567" s="2189"/>
      <c r="U567" s="2189"/>
      <c r="V567" s="2189"/>
      <c r="W567" s="2189"/>
      <c r="X567" s="2189"/>
      <c r="Y567" s="2189"/>
      <c r="Z567" s="2189"/>
      <c r="AA567" s="2189"/>
      <c r="AB567" s="2192" t="s">
        <v>94</v>
      </c>
      <c r="AC567" s="2193" t="s">
        <v>55</v>
      </c>
      <c r="AD567" s="2194" t="s">
        <v>387</v>
      </c>
      <c r="AE567" s="2240"/>
      <c r="AF567" s="2240"/>
      <c r="AG567" s="2241"/>
      <c r="AH567" s="2242"/>
    </row>
    <row r="568" ht="15.75" customHeight="1">
      <c r="A568" s="2245" t="s">
        <v>8899</v>
      </c>
      <c r="B568" s="2246"/>
      <c r="C568" s="2246"/>
      <c r="D568" s="2246"/>
      <c r="E568" s="2247"/>
      <c r="F568" s="2246"/>
      <c r="G568" s="2246"/>
      <c r="H568" s="2248"/>
      <c r="I568" s="2248"/>
      <c r="J568" s="2249"/>
      <c r="K568" s="2249"/>
      <c r="L568" s="2249"/>
      <c r="M568" s="2246"/>
      <c r="N568" s="2246"/>
      <c r="O568" s="2246"/>
      <c r="P568" s="2246"/>
      <c r="Q568" s="2246"/>
      <c r="R568" s="2246"/>
      <c r="S568" s="2246"/>
      <c r="T568" s="2246"/>
      <c r="U568" s="2249"/>
      <c r="V568" s="2246"/>
      <c r="W568" s="2246"/>
      <c r="X568" s="2246"/>
      <c r="Y568" s="2249"/>
      <c r="Z568" s="2246"/>
      <c r="AA568" s="2249"/>
      <c r="AB568" s="2249"/>
      <c r="AC568" s="2259"/>
      <c r="AD568" s="2260"/>
      <c r="AE568" s="662"/>
      <c r="AF568" s="654"/>
      <c r="AG568" s="2269"/>
      <c r="AH568" s="1501"/>
    </row>
    <row r="569" ht="15.75" customHeight="1">
      <c r="A569" s="1031" t="s">
        <v>8900</v>
      </c>
      <c r="B569" s="641"/>
      <c r="C569" s="641"/>
      <c r="D569" s="641"/>
      <c r="E569" s="642"/>
      <c r="F569" s="642" t="s">
        <v>8901</v>
      </c>
      <c r="G569" s="642" t="s">
        <v>8902</v>
      </c>
      <c r="H569" s="2173"/>
      <c r="I569" s="2173"/>
      <c r="J569" s="636"/>
      <c r="K569" s="636"/>
      <c r="L569" s="636"/>
      <c r="M569" s="636"/>
      <c r="N569" s="636"/>
      <c r="O569" s="636"/>
      <c r="P569" s="636"/>
      <c r="Q569" s="636"/>
      <c r="R569" s="636"/>
      <c r="S569" s="636"/>
      <c r="T569" s="636"/>
      <c r="U569" s="636"/>
      <c r="V569" s="636"/>
      <c r="W569" s="636"/>
      <c r="X569" s="636"/>
      <c r="Y569" s="636"/>
      <c r="Z569" s="636"/>
      <c r="AA569" s="636"/>
      <c r="AB569" s="2261">
        <v>1.0</v>
      </c>
      <c r="AC569" s="1767" t="s">
        <v>55</v>
      </c>
      <c r="AD569" s="2206" t="s">
        <v>387</v>
      </c>
      <c r="AE569" s="1273"/>
      <c r="AF569" s="643" t="s">
        <v>8962</v>
      </c>
      <c r="AG569" s="2269"/>
      <c r="AH569" s="1501"/>
    </row>
    <row r="570" ht="15.75" customHeight="1">
      <c r="A570" s="2245" t="s">
        <v>8963</v>
      </c>
      <c r="B570" s="2246"/>
      <c r="C570" s="2246"/>
      <c r="D570" s="2246"/>
      <c r="E570" s="2247"/>
      <c r="F570" s="2246"/>
      <c r="G570" s="2246"/>
      <c r="H570" s="2248"/>
      <c r="I570" s="2248"/>
      <c r="J570" s="2249"/>
      <c r="K570" s="2249"/>
      <c r="L570" s="2249"/>
      <c r="M570" s="2246"/>
      <c r="N570" s="2246"/>
      <c r="O570" s="2246"/>
      <c r="P570" s="2246"/>
      <c r="Q570" s="2246"/>
      <c r="R570" s="2246"/>
      <c r="S570" s="2246"/>
      <c r="T570" s="2246"/>
      <c r="U570" s="2249"/>
      <c r="V570" s="2246"/>
      <c r="W570" s="2246"/>
      <c r="X570" s="2246"/>
      <c r="Y570" s="2249"/>
      <c r="Z570" s="2246"/>
      <c r="AA570" s="2249"/>
      <c r="AB570" s="2250" t="s">
        <v>94</v>
      </c>
      <c r="AC570" s="2251" t="s">
        <v>55</v>
      </c>
      <c r="AD570" s="2252" t="s">
        <v>387</v>
      </c>
      <c r="AE570" s="2247"/>
      <c r="AF570" s="2247"/>
      <c r="AG570" s="2271"/>
      <c r="AH570" s="2246"/>
    </row>
    <row r="571" ht="15.75" customHeight="1">
      <c r="A571" s="621" t="s">
        <v>8964</v>
      </c>
      <c r="B571" s="621"/>
      <c r="C571" s="621"/>
      <c r="D571" s="621"/>
      <c r="E571" s="623" t="s">
        <v>8965</v>
      </c>
      <c r="F571" s="623" t="s">
        <v>8966</v>
      </c>
      <c r="G571" s="623" t="s">
        <v>8967</v>
      </c>
      <c r="H571" s="2173"/>
      <c r="I571" s="2173"/>
      <c r="J571" s="636"/>
      <c r="K571" s="636"/>
      <c r="L571" s="636"/>
      <c r="M571" s="636"/>
      <c r="N571" s="636"/>
      <c r="O571" s="636"/>
      <c r="P571" s="636"/>
      <c r="Q571" s="636"/>
      <c r="R571" s="636"/>
      <c r="S571" s="636"/>
      <c r="T571" s="636"/>
      <c r="U571" s="636"/>
      <c r="V571" s="636"/>
      <c r="W571" s="636"/>
      <c r="X571" s="636"/>
      <c r="Y571" s="636"/>
      <c r="Z571" s="636"/>
      <c r="AA571" s="636"/>
      <c r="AB571" s="2170">
        <v>1.0</v>
      </c>
      <c r="AC571" s="1767" t="s">
        <v>55</v>
      </c>
      <c r="AD571" s="2206" t="s">
        <v>387</v>
      </c>
      <c r="AE571" s="633"/>
      <c r="AF571" s="623"/>
      <c r="AG571" s="1569" t="s">
        <v>8968</v>
      </c>
      <c r="AH571" s="621"/>
    </row>
    <row r="572" ht="15.75" customHeight="1">
      <c r="A572" s="621"/>
      <c r="B572" s="621" t="s">
        <v>8969</v>
      </c>
      <c r="C572" s="621"/>
      <c r="D572" s="621"/>
      <c r="E572" s="623"/>
      <c r="F572" s="623" t="s">
        <v>8970</v>
      </c>
      <c r="G572" s="623" t="s">
        <v>8971</v>
      </c>
      <c r="H572" s="2173"/>
      <c r="I572" s="2173"/>
      <c r="J572" s="636"/>
      <c r="K572" s="636"/>
      <c r="L572" s="636"/>
      <c r="M572" s="636"/>
      <c r="N572" s="636"/>
      <c r="O572" s="636"/>
      <c r="P572" s="636"/>
      <c r="Q572" s="636"/>
      <c r="R572" s="636"/>
      <c r="S572" s="636"/>
      <c r="T572" s="636"/>
      <c r="U572" s="636"/>
      <c r="V572" s="636"/>
      <c r="W572" s="636"/>
      <c r="X572" s="636"/>
      <c r="Y572" s="636"/>
      <c r="Z572" s="636"/>
      <c r="AA572" s="636"/>
      <c r="AB572" s="2170">
        <v>1.0</v>
      </c>
      <c r="AC572" s="1767" t="s">
        <v>55</v>
      </c>
      <c r="AD572" s="2206" t="s">
        <v>387</v>
      </c>
      <c r="AE572" s="633"/>
      <c r="AF572" s="623"/>
      <c r="AG572" s="1564"/>
      <c r="AH572" s="621"/>
    </row>
    <row r="573" ht="15.75" customHeight="1">
      <c r="A573" s="621"/>
      <c r="B573" s="621" t="s">
        <v>8972</v>
      </c>
      <c r="C573" s="621"/>
      <c r="D573" s="621"/>
      <c r="E573" s="623"/>
      <c r="F573" s="621"/>
      <c r="G573" s="621"/>
      <c r="H573" s="2197" t="s">
        <v>94</v>
      </c>
      <c r="I573" s="2197" t="s">
        <v>94</v>
      </c>
      <c r="J573" s="641"/>
      <c r="K573" s="641"/>
      <c r="L573" s="641"/>
      <c r="M573" s="641"/>
      <c r="N573" s="641"/>
      <c r="O573" s="641"/>
      <c r="P573" s="641"/>
      <c r="Q573" s="641"/>
      <c r="R573" s="641"/>
      <c r="S573" s="641"/>
      <c r="T573" s="641"/>
      <c r="U573" s="641"/>
      <c r="V573" s="641"/>
      <c r="W573" s="641"/>
      <c r="X573" s="641"/>
      <c r="Y573" s="641"/>
      <c r="Z573" s="641"/>
      <c r="AA573" s="641"/>
      <c r="AB573" s="2170" t="s">
        <v>94</v>
      </c>
      <c r="AC573" s="1767" t="s">
        <v>55</v>
      </c>
      <c r="AD573" s="2206" t="s">
        <v>387</v>
      </c>
      <c r="AE573" s="633"/>
      <c r="AF573" s="623"/>
      <c r="AG573" s="1564"/>
      <c r="AH573" s="621"/>
    </row>
    <row r="574" ht="15.75" hidden="1" customHeight="1">
      <c r="A574" s="621"/>
      <c r="B574" s="621"/>
      <c r="C574" s="621" t="s">
        <v>8973</v>
      </c>
      <c r="D574" s="621"/>
      <c r="E574" s="623"/>
      <c r="F574" s="623" t="s">
        <v>8974</v>
      </c>
      <c r="G574" s="623" t="s">
        <v>7970</v>
      </c>
      <c r="H574" s="641"/>
      <c r="I574" s="641"/>
      <c r="J574" s="641"/>
      <c r="K574" s="641"/>
      <c r="L574" s="641"/>
      <c r="M574" s="641"/>
      <c r="N574" s="641"/>
      <c r="O574" s="641"/>
      <c r="P574" s="641"/>
      <c r="Q574" s="641"/>
      <c r="R574" s="641"/>
      <c r="S574" s="641"/>
      <c r="T574" s="641"/>
      <c r="U574" s="641"/>
      <c r="V574" s="641"/>
      <c r="W574" s="641"/>
      <c r="X574" s="641"/>
      <c r="Y574" s="641"/>
      <c r="Z574" s="641"/>
      <c r="AA574" s="641"/>
      <c r="AB574" s="815">
        <v>3.0</v>
      </c>
      <c r="AC574" s="1767" t="s">
        <v>55</v>
      </c>
      <c r="AD574" s="2206" t="s">
        <v>387</v>
      </c>
      <c r="AE574" s="636"/>
      <c r="AF574" s="621"/>
      <c r="AG574" s="2269"/>
      <c r="AH574" s="1501"/>
    </row>
    <row r="575" ht="15.75" hidden="1" customHeight="1">
      <c r="A575" s="621"/>
      <c r="B575" s="621"/>
      <c r="C575" s="621" t="s">
        <v>8975</v>
      </c>
      <c r="D575" s="621"/>
      <c r="E575" s="623"/>
      <c r="F575" s="623" t="s">
        <v>8974</v>
      </c>
      <c r="G575" s="623" t="s">
        <v>7970</v>
      </c>
      <c r="H575" s="641"/>
      <c r="I575" s="641"/>
      <c r="J575" s="641"/>
      <c r="K575" s="641"/>
      <c r="L575" s="641"/>
      <c r="M575" s="641"/>
      <c r="N575" s="641"/>
      <c r="O575" s="641"/>
      <c r="P575" s="641"/>
      <c r="Q575" s="641"/>
      <c r="R575" s="641"/>
      <c r="S575" s="641"/>
      <c r="T575" s="641"/>
      <c r="U575" s="641"/>
      <c r="V575" s="641"/>
      <c r="W575" s="641"/>
      <c r="X575" s="641"/>
      <c r="Y575" s="641"/>
      <c r="Z575" s="641"/>
      <c r="AA575" s="641"/>
      <c r="AB575" s="815">
        <v>3.0</v>
      </c>
      <c r="AC575" s="1767" t="s">
        <v>55</v>
      </c>
      <c r="AD575" s="2206" t="s">
        <v>387</v>
      </c>
      <c r="AE575" s="636"/>
      <c r="AF575" s="1501"/>
      <c r="AG575" s="2269"/>
      <c r="AH575" s="1501"/>
    </row>
    <row r="576" ht="15.75" hidden="1" customHeight="1">
      <c r="A576" s="621"/>
      <c r="B576" s="621"/>
      <c r="C576" s="621" t="s">
        <v>8976</v>
      </c>
      <c r="D576" s="621"/>
      <c r="E576" s="623"/>
      <c r="F576" s="623" t="s">
        <v>8974</v>
      </c>
      <c r="G576" s="623" t="s">
        <v>7970</v>
      </c>
      <c r="H576" s="621"/>
      <c r="I576" s="621"/>
      <c r="J576" s="621"/>
      <c r="K576" s="621"/>
      <c r="L576" s="621"/>
      <c r="M576" s="621"/>
      <c r="N576" s="621"/>
      <c r="O576" s="621"/>
      <c r="P576" s="621"/>
      <c r="Q576" s="621"/>
      <c r="R576" s="621"/>
      <c r="S576" s="621"/>
      <c r="T576" s="621"/>
      <c r="U576" s="621"/>
      <c r="V576" s="621"/>
      <c r="W576" s="621"/>
      <c r="X576" s="621"/>
      <c r="Y576" s="621"/>
      <c r="Z576" s="621"/>
      <c r="AA576" s="621"/>
      <c r="AB576" s="815">
        <v>3.0</v>
      </c>
      <c r="AC576" s="1767" t="s">
        <v>55</v>
      </c>
      <c r="AD576" s="2206" t="s">
        <v>387</v>
      </c>
      <c r="AE576" s="657"/>
      <c r="AF576" s="1501"/>
      <c r="AG576" s="2269"/>
      <c r="AH576" s="1501"/>
    </row>
    <row r="577" ht="15.75" customHeight="1">
      <c r="A577" s="621" t="s">
        <v>8977</v>
      </c>
      <c r="B577" s="621"/>
      <c r="C577" s="621"/>
      <c r="D577" s="621"/>
      <c r="E577" s="623"/>
      <c r="F577" s="623" t="s">
        <v>8978</v>
      </c>
      <c r="G577" s="621"/>
      <c r="H577" s="2197" t="s">
        <v>94</v>
      </c>
      <c r="I577" s="2197" t="s">
        <v>94</v>
      </c>
      <c r="J577" s="621"/>
      <c r="K577" s="636"/>
      <c r="L577" s="636"/>
      <c r="M577" s="621"/>
      <c r="N577" s="621"/>
      <c r="O577" s="621"/>
      <c r="P577" s="621"/>
      <c r="Q577" s="621"/>
      <c r="R577" s="621"/>
      <c r="S577" s="621"/>
      <c r="T577" s="621"/>
      <c r="U577" s="621"/>
      <c r="V577" s="621"/>
      <c r="W577" s="621"/>
      <c r="X577" s="621"/>
      <c r="Y577" s="621"/>
      <c r="Z577" s="621"/>
      <c r="AA577" s="621"/>
      <c r="AB577" s="882" t="s">
        <v>94</v>
      </c>
      <c r="AC577" s="1767" t="s">
        <v>55</v>
      </c>
      <c r="AD577" s="2206" t="s">
        <v>387</v>
      </c>
      <c r="AE577" s="662"/>
      <c r="AF577" s="654"/>
      <c r="AG577" s="2269"/>
      <c r="AH577" s="1501"/>
    </row>
    <row r="578" ht="15.75" customHeight="1">
      <c r="A578" s="621"/>
      <c r="B578" s="621" t="s">
        <v>8979</v>
      </c>
      <c r="C578" s="621"/>
      <c r="D578" s="621"/>
      <c r="E578" s="623"/>
      <c r="F578" s="621"/>
      <c r="G578" s="621"/>
      <c r="H578" s="2197" t="s">
        <v>94</v>
      </c>
      <c r="I578" s="2197" t="s">
        <v>94</v>
      </c>
      <c r="J578" s="641"/>
      <c r="K578" s="641"/>
      <c r="L578" s="641"/>
      <c r="M578" s="641"/>
      <c r="N578" s="641"/>
      <c r="O578" s="641"/>
      <c r="P578" s="641"/>
      <c r="Q578" s="641"/>
      <c r="R578" s="641"/>
      <c r="S578" s="641"/>
      <c r="T578" s="641"/>
      <c r="U578" s="641"/>
      <c r="V578" s="641"/>
      <c r="W578" s="641"/>
      <c r="X578" s="641"/>
      <c r="Y578" s="641"/>
      <c r="Z578" s="641"/>
      <c r="AA578" s="641"/>
      <c r="AB578" s="882" t="s">
        <v>94</v>
      </c>
      <c r="AC578" s="1767" t="s">
        <v>55</v>
      </c>
      <c r="AD578" s="2206" t="s">
        <v>387</v>
      </c>
      <c r="AE578" s="662"/>
      <c r="AF578" s="623"/>
      <c r="AG578" s="1564"/>
      <c r="AH578" s="621"/>
    </row>
    <row r="579" ht="15.75" customHeight="1">
      <c r="A579" s="621"/>
      <c r="B579" s="621"/>
      <c r="C579" s="621" t="s">
        <v>8980</v>
      </c>
      <c r="D579" s="621"/>
      <c r="E579" s="623" t="s">
        <v>8965</v>
      </c>
      <c r="F579" s="623" t="s">
        <v>8981</v>
      </c>
      <c r="G579" s="623" t="s">
        <v>8982</v>
      </c>
      <c r="H579" s="2173"/>
      <c r="I579" s="2173"/>
      <c r="J579" s="641"/>
      <c r="K579" s="641"/>
      <c r="L579" s="641"/>
      <c r="M579" s="621"/>
      <c r="N579" s="621"/>
      <c r="O579" s="641"/>
      <c r="P579" s="641"/>
      <c r="Q579" s="641"/>
      <c r="R579" s="641"/>
      <c r="S579" s="641"/>
      <c r="T579" s="641"/>
      <c r="U579" s="641"/>
      <c r="V579" s="621"/>
      <c r="W579" s="641"/>
      <c r="X579" s="641"/>
      <c r="Y579" s="641"/>
      <c r="Z579" s="621"/>
      <c r="AA579" s="641"/>
      <c r="AB579" s="665">
        <v>1.0</v>
      </c>
      <c r="AC579" s="1767" t="s">
        <v>55</v>
      </c>
      <c r="AD579" s="2206" t="s">
        <v>387</v>
      </c>
      <c r="AE579" s="633"/>
      <c r="AF579" s="654"/>
      <c r="AG579" s="2269"/>
      <c r="AH579" s="1501"/>
    </row>
    <row r="580" ht="15.75" customHeight="1">
      <c r="A580" s="621"/>
      <c r="B580" s="621"/>
      <c r="C580" s="621" t="s">
        <v>8983</v>
      </c>
      <c r="D580" s="623" t="s">
        <v>8984</v>
      </c>
      <c r="E580" s="623"/>
      <c r="F580" s="623" t="s">
        <v>8985</v>
      </c>
      <c r="G580" s="623" t="s">
        <v>8985</v>
      </c>
      <c r="H580" s="2173"/>
      <c r="I580" s="2173"/>
      <c r="J580" s="641"/>
      <c r="K580" s="636"/>
      <c r="L580" s="636"/>
      <c r="M580" s="641"/>
      <c r="N580" s="641"/>
      <c r="O580" s="641"/>
      <c r="P580" s="641"/>
      <c r="Q580" s="641"/>
      <c r="R580" s="641"/>
      <c r="S580" s="641"/>
      <c r="T580" s="641"/>
      <c r="U580" s="641"/>
      <c r="V580" s="641"/>
      <c r="W580" s="641"/>
      <c r="X580" s="641"/>
      <c r="Y580" s="641"/>
      <c r="Z580" s="641"/>
      <c r="AA580" s="641"/>
      <c r="AB580" s="665">
        <v>1.0</v>
      </c>
      <c r="AC580" s="1767" t="s">
        <v>55</v>
      </c>
      <c r="AD580" s="2206" t="s">
        <v>387</v>
      </c>
      <c r="AE580" s="2239"/>
      <c r="AF580" s="654"/>
      <c r="AG580" s="2269"/>
      <c r="AH580" s="841" t="s">
        <v>8986</v>
      </c>
    </row>
    <row r="581" ht="15.75" hidden="1" customHeight="1">
      <c r="A581" s="621"/>
      <c r="B581" s="621"/>
      <c r="C581" s="621"/>
      <c r="D581" s="623" t="s">
        <v>8987</v>
      </c>
      <c r="E581" s="623" t="s">
        <v>8988</v>
      </c>
      <c r="F581" s="623" t="s">
        <v>8989</v>
      </c>
      <c r="G581" s="623" t="s">
        <v>8990</v>
      </c>
      <c r="H581" s="621"/>
      <c r="I581" s="621"/>
      <c r="J581" s="641"/>
      <c r="K581" s="636"/>
      <c r="L581" s="636"/>
      <c r="M581" s="621"/>
      <c r="N581" s="621"/>
      <c r="O581" s="641"/>
      <c r="P581" s="641"/>
      <c r="Q581" s="641"/>
      <c r="R581" s="641"/>
      <c r="S581" s="641"/>
      <c r="T581" s="641"/>
      <c r="U581" s="641"/>
      <c r="V581" s="621"/>
      <c r="W581" s="641"/>
      <c r="X581" s="641"/>
      <c r="Y581" s="641"/>
      <c r="Z581" s="621"/>
      <c r="AA581" s="641"/>
      <c r="AB581" s="664">
        <v>3.0</v>
      </c>
      <c r="AC581" s="1767" t="s">
        <v>55</v>
      </c>
      <c r="AD581" s="2206" t="s">
        <v>387</v>
      </c>
      <c r="AE581" s="636"/>
      <c r="AF581" s="1501"/>
      <c r="AG581" s="2269"/>
      <c r="AH581" s="1501"/>
    </row>
    <row r="582" ht="15.75" customHeight="1">
      <c r="A582" s="621"/>
      <c r="B582" s="621" t="s">
        <v>8696</v>
      </c>
      <c r="C582" s="621"/>
      <c r="D582" s="621"/>
      <c r="E582" s="623"/>
      <c r="F582" s="621"/>
      <c r="G582" s="621"/>
      <c r="H582" s="2197" t="s">
        <v>94</v>
      </c>
      <c r="I582" s="2197" t="s">
        <v>94</v>
      </c>
      <c r="J582" s="641"/>
      <c r="K582" s="641"/>
      <c r="L582" s="641"/>
      <c r="M582" s="641"/>
      <c r="N582" s="641"/>
      <c r="O582" s="641"/>
      <c r="P582" s="641"/>
      <c r="Q582" s="641"/>
      <c r="R582" s="641"/>
      <c r="S582" s="641"/>
      <c r="T582" s="641"/>
      <c r="U582" s="641"/>
      <c r="V582" s="641"/>
      <c r="W582" s="641"/>
      <c r="X582" s="641"/>
      <c r="Y582" s="641"/>
      <c r="Z582" s="641"/>
      <c r="AA582" s="641"/>
      <c r="AB582" s="665" t="s">
        <v>94</v>
      </c>
      <c r="AC582" s="1767" t="s">
        <v>55</v>
      </c>
      <c r="AD582" s="2206" t="s">
        <v>387</v>
      </c>
      <c r="AE582" s="633"/>
      <c r="AF582" s="654"/>
      <c r="AG582" s="2269"/>
      <c r="AH582" s="1501"/>
    </row>
    <row r="583" ht="15.75" customHeight="1">
      <c r="A583" s="621"/>
      <c r="B583" s="621"/>
      <c r="C583" s="621" t="s">
        <v>8991</v>
      </c>
      <c r="D583" s="621"/>
      <c r="E583" s="623" t="s">
        <v>8992</v>
      </c>
      <c r="F583" s="623" t="s">
        <v>8993</v>
      </c>
      <c r="G583" s="623" t="s">
        <v>8994</v>
      </c>
      <c r="H583" s="2173"/>
      <c r="I583" s="2173"/>
      <c r="J583" s="641"/>
      <c r="K583" s="636"/>
      <c r="L583" s="636"/>
      <c r="M583" s="641"/>
      <c r="N583" s="641"/>
      <c r="O583" s="641"/>
      <c r="P583" s="641"/>
      <c r="Q583" s="641"/>
      <c r="R583" s="641"/>
      <c r="S583" s="641"/>
      <c r="T583" s="641"/>
      <c r="U583" s="641"/>
      <c r="V583" s="641"/>
      <c r="W583" s="641"/>
      <c r="X583" s="641"/>
      <c r="Y583" s="641"/>
      <c r="Z583" s="641"/>
      <c r="AA583" s="641"/>
      <c r="AB583" s="665">
        <v>1.0</v>
      </c>
      <c r="AC583" s="1767" t="s">
        <v>55</v>
      </c>
      <c r="AD583" s="2206" t="s">
        <v>387</v>
      </c>
      <c r="AE583" s="633"/>
      <c r="AF583" s="654"/>
      <c r="AG583" s="2269"/>
      <c r="AH583" s="1501"/>
    </row>
    <row r="584" ht="15.75" customHeight="1">
      <c r="A584" s="621"/>
      <c r="B584" s="621"/>
      <c r="C584" s="621"/>
      <c r="D584" s="621"/>
      <c r="E584" s="623" t="s">
        <v>8995</v>
      </c>
      <c r="F584" s="623" t="s">
        <v>8993</v>
      </c>
      <c r="G584" s="623" t="s">
        <v>8996</v>
      </c>
      <c r="H584" s="2173"/>
      <c r="I584" s="2173"/>
      <c r="J584" s="641"/>
      <c r="K584" s="641"/>
      <c r="L584" s="641"/>
      <c r="M584" s="641"/>
      <c r="N584" s="641"/>
      <c r="O584" s="641"/>
      <c r="P584" s="641"/>
      <c r="Q584" s="641"/>
      <c r="R584" s="641"/>
      <c r="S584" s="641"/>
      <c r="T584" s="641"/>
      <c r="U584" s="641"/>
      <c r="V584" s="641"/>
      <c r="W584" s="641"/>
      <c r="X584" s="641"/>
      <c r="Y584" s="641"/>
      <c r="Z584" s="641"/>
      <c r="AA584" s="641"/>
      <c r="AB584" s="665">
        <v>1.0</v>
      </c>
      <c r="AC584" s="1767" t="s">
        <v>55</v>
      </c>
      <c r="AD584" s="2206" t="s">
        <v>387</v>
      </c>
      <c r="AE584" s="633"/>
      <c r="AF584" s="654"/>
      <c r="AG584" s="2269"/>
      <c r="AH584" s="1501"/>
    </row>
    <row r="585" ht="15.75" customHeight="1">
      <c r="A585" s="621"/>
      <c r="B585" s="621" t="s">
        <v>8997</v>
      </c>
      <c r="C585" s="621"/>
      <c r="D585" s="621"/>
      <c r="E585" s="623"/>
      <c r="F585" s="623" t="s">
        <v>8998</v>
      </c>
      <c r="G585" s="623" t="s">
        <v>8999</v>
      </c>
      <c r="H585" s="2173"/>
      <c r="I585" s="2173"/>
      <c r="J585" s="641"/>
      <c r="K585" s="636"/>
      <c r="L585" s="636"/>
      <c r="M585" s="641"/>
      <c r="N585" s="641"/>
      <c r="O585" s="641"/>
      <c r="P585" s="641"/>
      <c r="Q585" s="641"/>
      <c r="R585" s="641"/>
      <c r="S585" s="641"/>
      <c r="T585" s="641"/>
      <c r="U585" s="641"/>
      <c r="V585" s="641"/>
      <c r="W585" s="641"/>
      <c r="X585" s="641"/>
      <c r="Y585" s="641"/>
      <c r="Z585" s="641"/>
      <c r="AA585" s="641"/>
      <c r="AB585" s="665">
        <v>1.0</v>
      </c>
      <c r="AC585" s="1767" t="s">
        <v>55</v>
      </c>
      <c r="AD585" s="2206" t="s">
        <v>387</v>
      </c>
      <c r="AE585" s="633"/>
      <c r="AF585" s="654"/>
      <c r="AG585" s="2269"/>
      <c r="AH585" s="1501"/>
    </row>
    <row r="586" ht="15.75" customHeight="1">
      <c r="A586" s="621"/>
      <c r="B586" s="621" t="s">
        <v>3752</v>
      </c>
      <c r="C586" s="621"/>
      <c r="D586" s="621"/>
      <c r="E586" s="623"/>
      <c r="F586" s="621"/>
      <c r="G586" s="621"/>
      <c r="H586" s="2197" t="s">
        <v>94</v>
      </c>
      <c r="I586" s="2197" t="s">
        <v>94</v>
      </c>
      <c r="J586" s="641"/>
      <c r="K586" s="636"/>
      <c r="L586" s="636"/>
      <c r="M586" s="641"/>
      <c r="N586" s="641"/>
      <c r="O586" s="641"/>
      <c r="P586" s="641"/>
      <c r="Q586" s="641"/>
      <c r="R586" s="641"/>
      <c r="S586" s="641"/>
      <c r="T586" s="641"/>
      <c r="U586" s="641"/>
      <c r="V586" s="641"/>
      <c r="W586" s="641"/>
      <c r="X586" s="641"/>
      <c r="Y586" s="641"/>
      <c r="Z586" s="641"/>
      <c r="AA586" s="641"/>
      <c r="AB586" s="2170" t="s">
        <v>94</v>
      </c>
      <c r="AC586" s="1767" t="s">
        <v>55</v>
      </c>
      <c r="AD586" s="2206" t="s">
        <v>387</v>
      </c>
      <c r="AE586" s="633"/>
      <c r="AF586" s="654"/>
      <c r="AG586" s="2269"/>
      <c r="AH586" s="1501"/>
    </row>
    <row r="587" ht="15.75" customHeight="1">
      <c r="A587" s="621"/>
      <c r="B587" s="621"/>
      <c r="C587" s="621" t="s">
        <v>662</v>
      </c>
      <c r="D587" s="623" t="s">
        <v>9000</v>
      </c>
      <c r="E587" s="623" t="s">
        <v>9001</v>
      </c>
      <c r="F587" s="623" t="s">
        <v>9002</v>
      </c>
      <c r="G587" s="623" t="s">
        <v>9003</v>
      </c>
      <c r="H587" s="2173"/>
      <c r="I587" s="2173"/>
      <c r="J587" s="636"/>
      <c r="K587" s="636"/>
      <c r="L587" s="636"/>
      <c r="M587" s="636"/>
      <c r="N587" s="636"/>
      <c r="O587" s="636"/>
      <c r="P587" s="636"/>
      <c r="Q587" s="636"/>
      <c r="R587" s="636"/>
      <c r="S587" s="636"/>
      <c r="T587" s="636"/>
      <c r="U587" s="636"/>
      <c r="V587" s="636"/>
      <c r="W587" s="636"/>
      <c r="X587" s="636"/>
      <c r="Y587" s="636"/>
      <c r="Z587" s="636"/>
      <c r="AA587" s="636"/>
      <c r="AB587" s="2170">
        <v>1.0</v>
      </c>
      <c r="AC587" s="1767" t="s">
        <v>55</v>
      </c>
      <c r="AD587" s="2206" t="s">
        <v>387</v>
      </c>
      <c r="AE587" s="1274" t="s">
        <v>9004</v>
      </c>
      <c r="AF587" s="654"/>
      <c r="AG587" s="2269"/>
      <c r="AH587" s="1501"/>
    </row>
    <row r="588" ht="15.75" hidden="1" customHeight="1">
      <c r="A588" s="621"/>
      <c r="B588" s="621"/>
      <c r="C588" s="621"/>
      <c r="D588" s="621"/>
      <c r="E588" s="623" t="s">
        <v>9005</v>
      </c>
      <c r="F588" s="623" t="s">
        <v>9002</v>
      </c>
      <c r="G588" s="623" t="s">
        <v>9006</v>
      </c>
      <c r="H588" s="641"/>
      <c r="I588" s="641"/>
      <c r="J588" s="641"/>
      <c r="K588" s="636"/>
      <c r="L588" s="636"/>
      <c r="M588" s="641"/>
      <c r="N588" s="641"/>
      <c r="O588" s="641"/>
      <c r="P588" s="641"/>
      <c r="Q588" s="641"/>
      <c r="R588" s="641"/>
      <c r="S588" s="641"/>
      <c r="T588" s="641"/>
      <c r="U588" s="641"/>
      <c r="V588" s="641"/>
      <c r="W588" s="641"/>
      <c r="X588" s="641"/>
      <c r="Y588" s="641"/>
      <c r="Z588" s="641"/>
      <c r="AA588" s="641"/>
      <c r="AB588" s="664">
        <v>3.0</v>
      </c>
      <c r="AC588" s="1767" t="s">
        <v>55</v>
      </c>
      <c r="AD588" s="2206" t="s">
        <v>387</v>
      </c>
      <c r="AE588" s="636"/>
      <c r="AF588" s="1501"/>
      <c r="AG588" s="2269"/>
      <c r="AH588" s="1501"/>
    </row>
    <row r="589" ht="15.75" hidden="1" customHeight="1">
      <c r="A589" s="621"/>
      <c r="B589" s="621"/>
      <c r="C589" s="621"/>
      <c r="D589" s="623" t="s">
        <v>9007</v>
      </c>
      <c r="E589" s="623"/>
      <c r="F589" s="623" t="s">
        <v>9002</v>
      </c>
      <c r="G589" s="623" t="s">
        <v>9008</v>
      </c>
      <c r="H589" s="641"/>
      <c r="I589" s="641"/>
      <c r="J589" s="636"/>
      <c r="K589" s="636"/>
      <c r="L589" s="636"/>
      <c r="M589" s="641"/>
      <c r="N589" s="641"/>
      <c r="O589" s="641"/>
      <c r="P589" s="641"/>
      <c r="Q589" s="641"/>
      <c r="R589" s="641"/>
      <c r="S589" s="641"/>
      <c r="T589" s="641"/>
      <c r="U589" s="636"/>
      <c r="V589" s="641"/>
      <c r="W589" s="641"/>
      <c r="X589" s="641"/>
      <c r="Y589" s="636"/>
      <c r="Z589" s="641"/>
      <c r="AA589" s="636"/>
      <c r="AB589" s="664">
        <v>3.0</v>
      </c>
      <c r="AC589" s="1767" t="s">
        <v>55</v>
      </c>
      <c r="AD589" s="2206" t="s">
        <v>387</v>
      </c>
      <c r="AE589" s="636"/>
      <c r="AF589" s="1501"/>
      <c r="AG589" s="2269"/>
      <c r="AH589" s="1501"/>
    </row>
    <row r="590" ht="15.75" customHeight="1">
      <c r="A590" s="621"/>
      <c r="B590" s="621"/>
      <c r="C590" s="621"/>
      <c r="D590" s="621"/>
      <c r="E590" s="623"/>
      <c r="F590" s="621"/>
      <c r="G590" s="621"/>
      <c r="H590" s="664" t="s">
        <v>94</v>
      </c>
      <c r="I590" s="664" t="s">
        <v>94</v>
      </c>
      <c r="J590" s="641"/>
      <c r="K590" s="641"/>
      <c r="L590" s="641"/>
      <c r="M590" s="641"/>
      <c r="N590" s="641"/>
      <c r="O590" s="641"/>
      <c r="P590" s="641"/>
      <c r="Q590" s="641"/>
      <c r="R590" s="641"/>
      <c r="S590" s="641"/>
      <c r="T590" s="641"/>
      <c r="U590" s="641"/>
      <c r="V590" s="641"/>
      <c r="W590" s="641"/>
      <c r="X590" s="641"/>
      <c r="Y590" s="641"/>
      <c r="Z590" s="641"/>
      <c r="AA590" s="641"/>
      <c r="AB590" s="635" t="s">
        <v>94</v>
      </c>
      <c r="AC590" s="1767" t="s">
        <v>55</v>
      </c>
      <c r="AD590" s="2206" t="s">
        <v>387</v>
      </c>
      <c r="AE590" s="633"/>
      <c r="AF590" s="654"/>
      <c r="AG590" s="2269"/>
      <c r="AH590" s="1501"/>
    </row>
    <row r="591" ht="15.75" customHeight="1">
      <c r="A591" s="617" t="s">
        <v>8903</v>
      </c>
      <c r="B591" s="617"/>
      <c r="C591" s="617"/>
      <c r="D591" s="617"/>
      <c r="E591" s="690"/>
      <c r="F591" s="617"/>
      <c r="G591" s="617"/>
      <c r="H591" s="1798"/>
      <c r="I591" s="1798"/>
      <c r="J591" s="1788"/>
      <c r="K591" s="1788"/>
      <c r="L591" s="1788"/>
      <c r="M591" s="1788"/>
      <c r="N591" s="1788"/>
      <c r="O591" s="1788"/>
      <c r="P591" s="1788"/>
      <c r="Q591" s="1788"/>
      <c r="R591" s="1788"/>
      <c r="S591" s="1788"/>
      <c r="T591" s="1788"/>
      <c r="U591" s="1788"/>
      <c r="V591" s="1788"/>
      <c r="W591" s="1788"/>
      <c r="X591" s="1788"/>
      <c r="Y591" s="1788"/>
      <c r="Z591" s="1788"/>
      <c r="AA591" s="1788"/>
      <c r="AB591" s="2262"/>
      <c r="AC591" s="2272" t="s">
        <v>55</v>
      </c>
      <c r="AD591" s="2273" t="s">
        <v>387</v>
      </c>
      <c r="AE591" s="2274"/>
      <c r="AF591" s="689"/>
      <c r="AG591" s="2266"/>
      <c r="AH591" s="2267"/>
    </row>
    <row r="592" ht="15.75" customHeight="1">
      <c r="A592" s="621" t="s">
        <v>9009</v>
      </c>
      <c r="B592" s="621"/>
      <c r="C592" s="621"/>
      <c r="D592" s="621"/>
      <c r="E592" s="623"/>
      <c r="F592" s="621"/>
      <c r="G592" s="621"/>
      <c r="H592" s="2197" t="s">
        <v>94</v>
      </c>
      <c r="I592" s="2197" t="s">
        <v>94</v>
      </c>
      <c r="J592" s="621"/>
      <c r="K592" s="621"/>
      <c r="L592" s="621"/>
      <c r="M592" s="621"/>
      <c r="N592" s="621"/>
      <c r="O592" s="621"/>
      <c r="P592" s="621"/>
      <c r="Q592" s="621"/>
      <c r="R592" s="621"/>
      <c r="S592" s="621"/>
      <c r="T592" s="621"/>
      <c r="U592" s="621"/>
      <c r="V592" s="621"/>
      <c r="W592" s="621"/>
      <c r="X592" s="621"/>
      <c r="Y592" s="621"/>
      <c r="Z592" s="621"/>
      <c r="AA592" s="621"/>
      <c r="AB592" s="2170" t="s">
        <v>94</v>
      </c>
      <c r="AC592" s="1767" t="s">
        <v>55</v>
      </c>
      <c r="AD592" s="2206" t="s">
        <v>387</v>
      </c>
      <c r="AE592" s="633"/>
      <c r="AF592" s="654"/>
      <c r="AG592" s="2269"/>
      <c r="AH592" s="1501"/>
    </row>
    <row r="593" ht="15.75" customHeight="1">
      <c r="A593" s="621"/>
      <c r="B593" s="621" t="s">
        <v>1792</v>
      </c>
      <c r="C593" s="621"/>
      <c r="D593" s="621"/>
      <c r="E593" s="623"/>
      <c r="F593" s="623" t="s">
        <v>9010</v>
      </c>
      <c r="G593" s="623" t="s">
        <v>9011</v>
      </c>
      <c r="H593" s="2173"/>
      <c r="I593" s="2173"/>
      <c r="J593" s="621"/>
      <c r="K593" s="621"/>
      <c r="L593" s="621"/>
      <c r="M593" s="621"/>
      <c r="N593" s="621"/>
      <c r="O593" s="621"/>
      <c r="P593" s="621"/>
      <c r="Q593" s="621"/>
      <c r="R593" s="621"/>
      <c r="S593" s="621"/>
      <c r="T593" s="621"/>
      <c r="U593" s="621"/>
      <c r="V593" s="621"/>
      <c r="W593" s="621"/>
      <c r="X593" s="621"/>
      <c r="Y593" s="621"/>
      <c r="Z593" s="621"/>
      <c r="AA593" s="621"/>
      <c r="AB593" s="2170">
        <v>1.0</v>
      </c>
      <c r="AC593" s="1767" t="s">
        <v>55</v>
      </c>
      <c r="AD593" s="2206" t="s">
        <v>387</v>
      </c>
      <c r="AE593" s="814"/>
      <c r="AF593" s="654"/>
      <c r="AG593" s="2269"/>
      <c r="AH593" s="1501"/>
    </row>
    <row r="594" ht="15.75" customHeight="1">
      <c r="A594" s="621"/>
      <c r="B594" s="621" t="s">
        <v>9012</v>
      </c>
      <c r="C594" s="621"/>
      <c r="D594" s="621"/>
      <c r="E594" s="623"/>
      <c r="F594" s="623" t="s">
        <v>8909</v>
      </c>
      <c r="G594" s="623" t="s">
        <v>9013</v>
      </c>
      <c r="H594" s="2173"/>
      <c r="I594" s="2173"/>
      <c r="J594" s="621"/>
      <c r="K594" s="621"/>
      <c r="L594" s="621"/>
      <c r="M594" s="621"/>
      <c r="N594" s="621"/>
      <c r="O594" s="621"/>
      <c r="P594" s="621"/>
      <c r="Q594" s="621"/>
      <c r="R594" s="621"/>
      <c r="S594" s="621"/>
      <c r="T594" s="621"/>
      <c r="U594" s="621"/>
      <c r="V594" s="621"/>
      <c r="W594" s="621"/>
      <c r="X594" s="621"/>
      <c r="Y594" s="621"/>
      <c r="Z594" s="621"/>
      <c r="AA594" s="621"/>
      <c r="AB594" s="2170">
        <v>1.0</v>
      </c>
      <c r="AC594" s="1767" t="s">
        <v>55</v>
      </c>
      <c r="AD594" s="2206" t="s">
        <v>387</v>
      </c>
      <c r="AE594" s="652"/>
      <c r="AF594" s="654"/>
      <c r="AG594" s="2269"/>
      <c r="AH594" s="1501"/>
    </row>
    <row r="595" ht="15.75" customHeight="1">
      <c r="A595" s="621"/>
      <c r="B595" s="621"/>
      <c r="C595" s="621" t="s">
        <v>3695</v>
      </c>
      <c r="D595" s="621"/>
      <c r="E595" s="623" t="s">
        <v>8911</v>
      </c>
      <c r="F595" s="623" t="s">
        <v>9014</v>
      </c>
      <c r="G595" s="623" t="s">
        <v>9015</v>
      </c>
      <c r="H595" s="2173"/>
      <c r="I595" s="2173"/>
      <c r="J595" s="621"/>
      <c r="K595" s="621"/>
      <c r="L595" s="621"/>
      <c r="M595" s="621"/>
      <c r="N595" s="621"/>
      <c r="O595" s="621"/>
      <c r="P595" s="621"/>
      <c r="Q595" s="621"/>
      <c r="R595" s="621"/>
      <c r="S595" s="621"/>
      <c r="T595" s="621"/>
      <c r="U595" s="621"/>
      <c r="V595" s="621"/>
      <c r="W595" s="621"/>
      <c r="X595" s="621"/>
      <c r="Y595" s="621"/>
      <c r="Z595" s="621"/>
      <c r="AA595" s="621"/>
      <c r="AB595" s="2170">
        <v>1.0</v>
      </c>
      <c r="AC595" s="1767" t="s">
        <v>55</v>
      </c>
      <c r="AD595" s="2206" t="s">
        <v>387</v>
      </c>
      <c r="AE595" s="633"/>
      <c r="AF595" s="654"/>
      <c r="AG595" s="1564"/>
      <c r="AH595" s="621"/>
    </row>
    <row r="596" ht="15.75" customHeight="1">
      <c r="A596" s="621"/>
      <c r="B596" s="621"/>
      <c r="C596" s="621"/>
      <c r="D596" s="621"/>
      <c r="E596" s="623" t="s">
        <v>8914</v>
      </c>
      <c r="F596" s="623" t="s">
        <v>9016</v>
      </c>
      <c r="G596" s="623" t="s">
        <v>9015</v>
      </c>
      <c r="H596" s="2173"/>
      <c r="I596" s="2173"/>
      <c r="J596" s="621"/>
      <c r="K596" s="621"/>
      <c r="L596" s="621"/>
      <c r="M596" s="621"/>
      <c r="N596" s="621"/>
      <c r="O596" s="621"/>
      <c r="P596" s="621"/>
      <c r="Q596" s="621"/>
      <c r="R596" s="621"/>
      <c r="S596" s="621"/>
      <c r="T596" s="621"/>
      <c r="U596" s="621"/>
      <c r="V596" s="621"/>
      <c r="W596" s="621"/>
      <c r="X596" s="621"/>
      <c r="Y596" s="621"/>
      <c r="Z596" s="621"/>
      <c r="AA596" s="621"/>
      <c r="AB596" s="2170">
        <v>1.0</v>
      </c>
      <c r="AC596" s="1767" t="s">
        <v>55</v>
      </c>
      <c r="AD596" s="2206" t="s">
        <v>387</v>
      </c>
      <c r="AE596" s="662"/>
      <c r="AF596" s="654"/>
      <c r="AG596" s="1564"/>
      <c r="AH596" s="621"/>
    </row>
    <row r="597" ht="15.75" customHeight="1">
      <c r="A597" s="621"/>
      <c r="B597" s="621"/>
      <c r="C597" s="621" t="s">
        <v>8127</v>
      </c>
      <c r="D597" s="621"/>
      <c r="E597" s="623" t="s">
        <v>8916</v>
      </c>
      <c r="F597" s="623" t="s">
        <v>9017</v>
      </c>
      <c r="G597" s="623" t="s">
        <v>9018</v>
      </c>
      <c r="H597" s="2173"/>
      <c r="I597" s="2173"/>
      <c r="J597" s="621"/>
      <c r="K597" s="621"/>
      <c r="L597" s="621"/>
      <c r="M597" s="621"/>
      <c r="N597" s="621"/>
      <c r="O597" s="621"/>
      <c r="P597" s="621"/>
      <c r="Q597" s="621"/>
      <c r="R597" s="621"/>
      <c r="S597" s="621"/>
      <c r="T597" s="621"/>
      <c r="U597" s="621"/>
      <c r="V597" s="621"/>
      <c r="W597" s="621"/>
      <c r="X597" s="621"/>
      <c r="Y597" s="621"/>
      <c r="Z597" s="621"/>
      <c r="AA597" s="621"/>
      <c r="AB597" s="2170">
        <v>1.0</v>
      </c>
      <c r="AC597" s="1767" t="s">
        <v>55</v>
      </c>
      <c r="AD597" s="2206" t="s">
        <v>387</v>
      </c>
      <c r="AE597" s="662"/>
      <c r="AF597" s="654"/>
      <c r="AG597" s="2269"/>
      <c r="AH597" s="1501"/>
    </row>
    <row r="598">
      <c r="A598" s="621"/>
      <c r="B598" s="621"/>
      <c r="C598" s="621" t="s">
        <v>8919</v>
      </c>
      <c r="D598" s="621"/>
      <c r="E598" s="623"/>
      <c r="F598" s="623" t="s">
        <v>9019</v>
      </c>
      <c r="G598" s="623" t="s">
        <v>9020</v>
      </c>
      <c r="H598" s="2173"/>
      <c r="I598" s="2173"/>
      <c r="J598" s="621"/>
      <c r="K598" s="621"/>
      <c r="L598" s="621"/>
      <c r="M598" s="621"/>
      <c r="N598" s="621"/>
      <c r="O598" s="621"/>
      <c r="P598" s="621"/>
      <c r="Q598" s="621"/>
      <c r="R598" s="621"/>
      <c r="S598" s="621"/>
      <c r="T598" s="621"/>
      <c r="U598" s="621"/>
      <c r="V598" s="621"/>
      <c r="W598" s="621"/>
      <c r="X598" s="621"/>
      <c r="Y598" s="621"/>
      <c r="Z598" s="621"/>
      <c r="AA598" s="621"/>
      <c r="AB598" s="2170">
        <v>1.0</v>
      </c>
      <c r="AC598" s="1767" t="s">
        <v>55</v>
      </c>
      <c r="AD598" s="2206" t="s">
        <v>387</v>
      </c>
      <c r="AE598" s="662"/>
      <c r="AF598" s="654"/>
      <c r="AG598" s="2269"/>
      <c r="AH598" s="1501"/>
    </row>
    <row r="599" ht="15.75" customHeight="1">
      <c r="A599" s="621"/>
      <c r="B599" s="621"/>
      <c r="C599" s="621"/>
      <c r="D599" s="621"/>
      <c r="E599" s="623" t="s">
        <v>9021</v>
      </c>
      <c r="F599" s="623" t="s">
        <v>9022</v>
      </c>
      <c r="G599" s="623" t="s">
        <v>9020</v>
      </c>
      <c r="H599" s="2173"/>
      <c r="I599" s="2173"/>
      <c r="J599" s="621"/>
      <c r="K599" s="621"/>
      <c r="L599" s="621"/>
      <c r="M599" s="621"/>
      <c r="N599" s="621"/>
      <c r="O599" s="621"/>
      <c r="P599" s="621"/>
      <c r="Q599" s="621"/>
      <c r="R599" s="621"/>
      <c r="S599" s="621"/>
      <c r="T599" s="621"/>
      <c r="U599" s="621"/>
      <c r="V599" s="621"/>
      <c r="W599" s="621"/>
      <c r="X599" s="621"/>
      <c r="Y599" s="621"/>
      <c r="Z599" s="621"/>
      <c r="AA599" s="621"/>
      <c r="AB599" s="2170">
        <v>1.0</v>
      </c>
      <c r="AC599" s="1767" t="s">
        <v>55</v>
      </c>
      <c r="AD599" s="2206" t="s">
        <v>387</v>
      </c>
      <c r="AE599" s="633"/>
      <c r="AF599" s="654"/>
      <c r="AG599" s="2269"/>
      <c r="AH599" s="1501"/>
    </row>
    <row r="600" ht="15.75" customHeight="1">
      <c r="A600" s="621"/>
      <c r="B600" s="621"/>
      <c r="C600" s="621" t="s">
        <v>8924</v>
      </c>
      <c r="D600" s="621"/>
      <c r="E600" s="623"/>
      <c r="F600" s="623" t="s">
        <v>9014</v>
      </c>
      <c r="G600" s="623" t="s">
        <v>9023</v>
      </c>
      <c r="H600" s="2173"/>
      <c r="I600" s="2173"/>
      <c r="J600" s="621"/>
      <c r="K600" s="621"/>
      <c r="L600" s="621"/>
      <c r="M600" s="621"/>
      <c r="N600" s="621"/>
      <c r="O600" s="621"/>
      <c r="P600" s="621"/>
      <c r="Q600" s="621"/>
      <c r="R600" s="621"/>
      <c r="S600" s="621"/>
      <c r="T600" s="621"/>
      <c r="U600" s="621"/>
      <c r="V600" s="621"/>
      <c r="W600" s="621"/>
      <c r="X600" s="621"/>
      <c r="Y600" s="621"/>
      <c r="Z600" s="621"/>
      <c r="AA600" s="621"/>
      <c r="AB600" s="2170">
        <v>1.0</v>
      </c>
      <c r="AC600" s="1767" t="s">
        <v>55</v>
      </c>
      <c r="AD600" s="2206" t="s">
        <v>387</v>
      </c>
      <c r="AE600" s="656" t="s">
        <v>9024</v>
      </c>
      <c r="AF600" s="654"/>
      <c r="AG600" s="1569"/>
      <c r="AH600" s="1501"/>
    </row>
    <row r="601" ht="15.75" customHeight="1">
      <c r="A601" s="621"/>
      <c r="B601" s="621" t="s">
        <v>8927</v>
      </c>
      <c r="C601" s="621"/>
      <c r="D601" s="621"/>
      <c r="E601" s="623"/>
      <c r="F601" s="623" t="s">
        <v>8928</v>
      </c>
      <c r="G601" s="623" t="s">
        <v>9025</v>
      </c>
      <c r="H601" s="2173"/>
      <c r="I601" s="2173"/>
      <c r="J601" s="621"/>
      <c r="K601" s="621"/>
      <c r="L601" s="621"/>
      <c r="M601" s="621"/>
      <c r="N601" s="621"/>
      <c r="O601" s="621"/>
      <c r="P601" s="621"/>
      <c r="Q601" s="621"/>
      <c r="R601" s="621"/>
      <c r="S601" s="621"/>
      <c r="T601" s="621"/>
      <c r="U601" s="621"/>
      <c r="V601" s="621"/>
      <c r="W601" s="621"/>
      <c r="X601" s="621"/>
      <c r="Y601" s="621"/>
      <c r="Z601" s="621"/>
      <c r="AA601" s="621"/>
      <c r="AB601" s="2170">
        <v>1.0</v>
      </c>
      <c r="AC601" s="1767" t="s">
        <v>55</v>
      </c>
      <c r="AD601" s="2206" t="s">
        <v>387</v>
      </c>
      <c r="AE601" s="662"/>
      <c r="AF601" s="654"/>
      <c r="AG601" s="2269"/>
      <c r="AH601" s="1501"/>
    </row>
    <row r="602" ht="15.75" customHeight="1">
      <c r="A602" s="621"/>
      <c r="B602" s="621"/>
      <c r="C602" s="621"/>
      <c r="D602" s="621"/>
      <c r="E602" s="623" t="s">
        <v>9026</v>
      </c>
      <c r="F602" s="623" t="s">
        <v>9027</v>
      </c>
      <c r="G602" s="623" t="s">
        <v>9028</v>
      </c>
      <c r="H602" s="2173"/>
      <c r="I602" s="2173"/>
      <c r="J602" s="621"/>
      <c r="K602" s="621"/>
      <c r="L602" s="621"/>
      <c r="M602" s="621"/>
      <c r="N602" s="621"/>
      <c r="O602" s="621"/>
      <c r="P602" s="621"/>
      <c r="Q602" s="621"/>
      <c r="R602" s="621"/>
      <c r="S602" s="621"/>
      <c r="T602" s="621"/>
      <c r="U602" s="621"/>
      <c r="V602" s="621"/>
      <c r="W602" s="621"/>
      <c r="X602" s="621"/>
      <c r="Y602" s="621"/>
      <c r="Z602" s="621"/>
      <c r="AA602" s="621"/>
      <c r="AB602" s="2170">
        <v>1.0</v>
      </c>
      <c r="AC602" s="1767" t="s">
        <v>55</v>
      </c>
      <c r="AD602" s="2206" t="s">
        <v>387</v>
      </c>
      <c r="AE602" s="662"/>
      <c r="AF602" s="1569" t="s">
        <v>9029</v>
      </c>
      <c r="AG602" s="1569"/>
      <c r="AH602" s="1501"/>
    </row>
    <row r="603" ht="15.75" customHeight="1">
      <c r="A603" s="621"/>
      <c r="B603" s="621"/>
      <c r="C603" s="621" t="s">
        <v>6771</v>
      </c>
      <c r="D603" s="621"/>
      <c r="E603" s="623"/>
      <c r="F603" s="623" t="s">
        <v>9030</v>
      </c>
      <c r="G603" s="623" t="s">
        <v>9031</v>
      </c>
      <c r="H603" s="2173"/>
      <c r="I603" s="2173"/>
      <c r="J603" s="621"/>
      <c r="K603" s="621"/>
      <c r="L603" s="621"/>
      <c r="M603" s="621"/>
      <c r="N603" s="621"/>
      <c r="O603" s="621"/>
      <c r="P603" s="621"/>
      <c r="Q603" s="621"/>
      <c r="R603" s="621"/>
      <c r="S603" s="621"/>
      <c r="T603" s="621"/>
      <c r="U603" s="621"/>
      <c r="V603" s="621"/>
      <c r="W603" s="621"/>
      <c r="X603" s="621"/>
      <c r="Y603" s="621"/>
      <c r="Z603" s="621"/>
      <c r="AA603" s="621"/>
      <c r="AB603" s="2170">
        <v>1.0</v>
      </c>
      <c r="AC603" s="1767" t="s">
        <v>55</v>
      </c>
      <c r="AD603" s="2206" t="s">
        <v>387</v>
      </c>
      <c r="AE603" s="662"/>
      <c r="AF603" s="654"/>
      <c r="AG603" s="2269"/>
      <c r="AH603" s="1501"/>
    </row>
    <row r="604" ht="15.75" customHeight="1">
      <c r="A604" s="2275" t="s">
        <v>9032</v>
      </c>
      <c r="B604" s="2212"/>
      <c r="C604" s="2212"/>
      <c r="D604" s="2276"/>
      <c r="E604" s="2277"/>
      <c r="F604" s="2278"/>
      <c r="G604" s="2212"/>
      <c r="H604" s="715"/>
      <c r="I604" s="715"/>
      <c r="J604" s="2278"/>
      <c r="K604" s="2278"/>
      <c r="L604" s="2278"/>
      <c r="M604" s="2212"/>
      <c r="N604" s="2212"/>
      <c r="O604" s="2212"/>
      <c r="P604" s="2212"/>
      <c r="Q604" s="2212"/>
      <c r="R604" s="2212"/>
      <c r="S604" s="2212"/>
      <c r="T604" s="2212"/>
      <c r="U604" s="2212"/>
      <c r="V604" s="2212"/>
      <c r="W604" s="2212"/>
      <c r="X604" s="2212"/>
      <c r="Y604" s="2212"/>
      <c r="Z604" s="2212"/>
      <c r="AA604" s="2212"/>
      <c r="AB604" s="2279" t="s">
        <v>94</v>
      </c>
      <c r="AC604" s="715" t="s">
        <v>55</v>
      </c>
      <c r="AD604" s="2280" t="s">
        <v>437</v>
      </c>
      <c r="AE604" s="1825"/>
      <c r="AF604" s="1825"/>
      <c r="AG604" s="2268"/>
      <c r="AH604" s="1824"/>
    </row>
    <row r="605" ht="15.75" customHeight="1">
      <c r="A605" s="2281" t="s">
        <v>9033</v>
      </c>
      <c r="B605" s="617"/>
      <c r="C605" s="617"/>
      <c r="D605" s="617"/>
      <c r="E605" s="690"/>
      <c r="F605" s="617"/>
      <c r="G605" s="617"/>
      <c r="H605" s="1798"/>
      <c r="I605" s="1798"/>
      <c r="J605" s="1788"/>
      <c r="K605" s="1788"/>
      <c r="L605" s="1788"/>
      <c r="M605" s="1788"/>
      <c r="N605" s="1788"/>
      <c r="O605" s="1788"/>
      <c r="P605" s="1788"/>
      <c r="Q605" s="1788"/>
      <c r="R605" s="1788"/>
      <c r="S605" s="1788"/>
      <c r="T605" s="1788"/>
      <c r="U605" s="1788"/>
      <c r="V605" s="1788"/>
      <c r="W605" s="1788"/>
      <c r="X605" s="1788"/>
      <c r="Y605" s="1788"/>
      <c r="Z605" s="1788"/>
      <c r="AA605" s="1788"/>
      <c r="AB605" s="2282" t="s">
        <v>94</v>
      </c>
      <c r="AC605" s="1798" t="s">
        <v>55</v>
      </c>
      <c r="AD605" s="2283" t="s">
        <v>437</v>
      </c>
      <c r="AE605" s="2274"/>
      <c r="AF605" s="689"/>
      <c r="AG605" s="2266"/>
      <c r="AH605" s="2267"/>
    </row>
    <row r="606" ht="15.75" customHeight="1">
      <c r="A606" s="841" t="s">
        <v>692</v>
      </c>
      <c r="B606" s="621"/>
      <c r="C606" s="621"/>
      <c r="D606" s="621"/>
      <c r="E606" s="623"/>
      <c r="F606" s="643"/>
      <c r="G606" s="623"/>
      <c r="H606" s="664" t="s">
        <v>94</v>
      </c>
      <c r="I606" s="664" t="s">
        <v>94</v>
      </c>
      <c r="J606" s="641"/>
      <c r="K606" s="641"/>
      <c r="L606" s="641"/>
      <c r="M606" s="621"/>
      <c r="N606" s="621"/>
      <c r="O606" s="641"/>
      <c r="P606" s="641"/>
      <c r="Q606" s="641"/>
      <c r="R606" s="641"/>
      <c r="S606" s="641"/>
      <c r="T606" s="641"/>
      <c r="U606" s="641"/>
      <c r="V606" s="621"/>
      <c r="W606" s="641"/>
      <c r="X606" s="641"/>
      <c r="Y606" s="641"/>
      <c r="Z606" s="621"/>
      <c r="AA606" s="641"/>
      <c r="AB606" s="815" t="s">
        <v>94</v>
      </c>
      <c r="AC606" s="664" t="s">
        <v>55</v>
      </c>
      <c r="AD606" s="1768" t="s">
        <v>437</v>
      </c>
      <c r="AE606" s="662"/>
      <c r="AF606" s="654"/>
      <c r="AG606" s="2269"/>
      <c r="AH606" s="1501"/>
    </row>
    <row r="607" ht="15.75" customHeight="1">
      <c r="A607" s="621"/>
      <c r="B607" s="841" t="s">
        <v>9034</v>
      </c>
      <c r="C607" s="621"/>
      <c r="D607" s="621"/>
      <c r="E607" s="623"/>
      <c r="F607" s="643" t="s">
        <v>9035</v>
      </c>
      <c r="G607" s="643" t="s">
        <v>9036</v>
      </c>
      <c r="H607" s="2173"/>
      <c r="I607" s="2173"/>
      <c r="J607" s="641"/>
      <c r="K607" s="641"/>
      <c r="L607" s="641"/>
      <c r="M607" s="621"/>
      <c r="N607" s="621"/>
      <c r="O607" s="641"/>
      <c r="P607" s="641"/>
      <c r="Q607" s="641"/>
      <c r="R607" s="641"/>
      <c r="S607" s="641"/>
      <c r="T607" s="641"/>
      <c r="U607" s="641"/>
      <c r="V607" s="621"/>
      <c r="W607" s="641"/>
      <c r="X607" s="641"/>
      <c r="Y607" s="641"/>
      <c r="Z607" s="621"/>
      <c r="AA607" s="641"/>
      <c r="AB607" s="815">
        <v>1.0</v>
      </c>
      <c r="AC607" s="664" t="s">
        <v>55</v>
      </c>
      <c r="AD607" s="1768" t="s">
        <v>437</v>
      </c>
      <c r="AE607" s="662"/>
      <c r="AF607" s="654"/>
      <c r="AG607" s="2269"/>
      <c r="AH607" s="1501"/>
    </row>
    <row r="608" ht="15.75" customHeight="1">
      <c r="A608" s="841" t="s">
        <v>3752</v>
      </c>
      <c r="B608" s="621"/>
      <c r="C608" s="621"/>
      <c r="D608" s="621"/>
      <c r="E608" s="623"/>
      <c r="F608" s="623"/>
      <c r="G608" s="623"/>
      <c r="H608" s="664" t="s">
        <v>94</v>
      </c>
      <c r="I608" s="664" t="s">
        <v>94</v>
      </c>
      <c r="J608" s="641"/>
      <c r="K608" s="641"/>
      <c r="L608" s="641"/>
      <c r="M608" s="621"/>
      <c r="N608" s="621"/>
      <c r="O608" s="641"/>
      <c r="P608" s="641"/>
      <c r="Q608" s="641"/>
      <c r="R608" s="641"/>
      <c r="S608" s="641"/>
      <c r="T608" s="641"/>
      <c r="U608" s="641"/>
      <c r="V608" s="621"/>
      <c r="W608" s="641"/>
      <c r="X608" s="641"/>
      <c r="Y608" s="641"/>
      <c r="Z608" s="621"/>
      <c r="AA608" s="641"/>
      <c r="AB608" s="815" t="s">
        <v>94</v>
      </c>
      <c r="AC608" s="664" t="s">
        <v>55</v>
      </c>
      <c r="AD608" s="1768" t="s">
        <v>437</v>
      </c>
      <c r="AE608" s="662"/>
      <c r="AF608" s="654"/>
      <c r="AG608" s="2269"/>
      <c r="AH608" s="1501"/>
    </row>
    <row r="609" ht="15.75" customHeight="1">
      <c r="A609" s="621"/>
      <c r="B609" s="841" t="s">
        <v>9037</v>
      </c>
      <c r="C609" s="621"/>
      <c r="D609" s="621"/>
      <c r="E609" s="623"/>
      <c r="F609" s="643" t="s">
        <v>9038</v>
      </c>
      <c r="G609" s="643" t="s">
        <v>9039</v>
      </c>
      <c r="H609" s="2173"/>
      <c r="I609" s="2173"/>
      <c r="J609" s="641"/>
      <c r="K609" s="641"/>
      <c r="L609" s="641"/>
      <c r="M609" s="621"/>
      <c r="N609" s="621"/>
      <c r="O609" s="641"/>
      <c r="P609" s="641"/>
      <c r="Q609" s="641"/>
      <c r="R609" s="641"/>
      <c r="S609" s="641"/>
      <c r="T609" s="641"/>
      <c r="U609" s="641"/>
      <c r="V609" s="621"/>
      <c r="W609" s="641"/>
      <c r="X609" s="641"/>
      <c r="Y609" s="641"/>
      <c r="Z609" s="621"/>
      <c r="AA609" s="641"/>
      <c r="AB609" s="815">
        <v>1.0</v>
      </c>
      <c r="AC609" s="664" t="s">
        <v>55</v>
      </c>
      <c r="AD609" s="1768" t="s">
        <v>533</v>
      </c>
      <c r="AE609" s="634"/>
      <c r="AF609" s="643" t="s">
        <v>9040</v>
      </c>
      <c r="AG609" s="643"/>
      <c r="AH609" s="1501"/>
    </row>
    <row r="610" ht="15.75" customHeight="1">
      <c r="A610" s="841" t="s">
        <v>9041</v>
      </c>
      <c r="B610" s="621"/>
      <c r="C610" s="621"/>
      <c r="D610" s="621"/>
      <c r="E610" s="623"/>
      <c r="F610" s="643" t="s">
        <v>9042</v>
      </c>
      <c r="G610" s="623"/>
      <c r="H610" s="664" t="s">
        <v>94</v>
      </c>
      <c r="I610" s="664" t="s">
        <v>94</v>
      </c>
      <c r="J610" s="641"/>
      <c r="K610" s="641"/>
      <c r="L610" s="641"/>
      <c r="M610" s="621"/>
      <c r="N610" s="621"/>
      <c r="O610" s="641"/>
      <c r="P610" s="641"/>
      <c r="Q610" s="641"/>
      <c r="R610" s="641"/>
      <c r="S610" s="641"/>
      <c r="T610" s="641"/>
      <c r="U610" s="641"/>
      <c r="V610" s="621"/>
      <c r="W610" s="641"/>
      <c r="X610" s="641"/>
      <c r="Y610" s="641"/>
      <c r="Z610" s="621"/>
      <c r="AA610" s="641"/>
      <c r="AB610" s="815" t="s">
        <v>94</v>
      </c>
      <c r="AC610" s="664" t="s">
        <v>55</v>
      </c>
      <c r="AD610" s="1768" t="s">
        <v>437</v>
      </c>
      <c r="AE610" s="662"/>
      <c r="AF610" s="654"/>
      <c r="AG610" s="2269"/>
      <c r="AH610" s="1501"/>
    </row>
    <row r="611" ht="15.75" customHeight="1">
      <c r="A611" s="621"/>
      <c r="B611" s="841" t="s">
        <v>9043</v>
      </c>
      <c r="C611" s="621"/>
      <c r="D611" s="621"/>
      <c r="E611" s="623"/>
      <c r="F611" s="643" t="s">
        <v>9044</v>
      </c>
      <c r="G611" s="643" t="s">
        <v>9045</v>
      </c>
      <c r="H611" s="2173"/>
      <c r="I611" s="2173"/>
      <c r="J611" s="641"/>
      <c r="K611" s="641"/>
      <c r="L611" s="641"/>
      <c r="M611" s="621"/>
      <c r="N611" s="621"/>
      <c r="O611" s="641"/>
      <c r="P611" s="641"/>
      <c r="Q611" s="641"/>
      <c r="R611" s="641"/>
      <c r="S611" s="641"/>
      <c r="T611" s="641"/>
      <c r="U611" s="641"/>
      <c r="V611" s="621"/>
      <c r="W611" s="641"/>
      <c r="X611" s="641"/>
      <c r="Y611" s="641"/>
      <c r="Z611" s="621"/>
      <c r="AA611" s="641"/>
      <c r="AB611" s="815">
        <v>1.0</v>
      </c>
      <c r="AC611" s="664" t="s">
        <v>55</v>
      </c>
      <c r="AD611" s="1768" t="s">
        <v>437</v>
      </c>
      <c r="AE611" s="2284" t="s">
        <v>9046</v>
      </c>
      <c r="AF611" s="654"/>
      <c r="AG611" s="2269"/>
      <c r="AH611" s="1501"/>
    </row>
    <row r="612" ht="15.75" hidden="1" customHeight="1">
      <c r="A612" s="621"/>
      <c r="B612" s="841" t="s">
        <v>9047</v>
      </c>
      <c r="C612" s="621"/>
      <c r="D612" s="621"/>
      <c r="E612" s="643" t="s">
        <v>8206</v>
      </c>
      <c r="F612" s="643" t="s">
        <v>9048</v>
      </c>
      <c r="G612" s="643" t="s">
        <v>9049</v>
      </c>
      <c r="H612" s="664"/>
      <c r="I612" s="664"/>
      <c r="J612" s="641"/>
      <c r="K612" s="641"/>
      <c r="L612" s="641"/>
      <c r="M612" s="621"/>
      <c r="N612" s="621"/>
      <c r="O612" s="641"/>
      <c r="P612" s="641"/>
      <c r="Q612" s="641"/>
      <c r="R612" s="641"/>
      <c r="S612" s="641"/>
      <c r="T612" s="641"/>
      <c r="U612" s="641"/>
      <c r="V612" s="621"/>
      <c r="W612" s="641"/>
      <c r="X612" s="641"/>
      <c r="Y612" s="641"/>
      <c r="Z612" s="621"/>
      <c r="AA612" s="641"/>
      <c r="AB612" s="815">
        <v>2.0</v>
      </c>
      <c r="AC612" s="664" t="s">
        <v>55</v>
      </c>
      <c r="AD612" s="1768" t="s">
        <v>437</v>
      </c>
      <c r="AE612" s="662"/>
      <c r="AF612" s="654"/>
      <c r="AG612" s="2269"/>
      <c r="AH612" s="1501"/>
    </row>
    <row r="613" ht="15.75" customHeight="1">
      <c r="A613" s="2281" t="s">
        <v>9050</v>
      </c>
      <c r="B613" s="617"/>
      <c r="C613" s="617"/>
      <c r="D613" s="617"/>
      <c r="E613" s="690"/>
      <c r="F613" s="617"/>
      <c r="G613" s="617"/>
      <c r="H613" s="1798"/>
      <c r="I613" s="1798"/>
      <c r="J613" s="1788"/>
      <c r="K613" s="1788"/>
      <c r="L613" s="1788"/>
      <c r="M613" s="1788"/>
      <c r="N613" s="1788"/>
      <c r="O613" s="1788"/>
      <c r="P613" s="1788"/>
      <c r="Q613" s="1788"/>
      <c r="R613" s="1788"/>
      <c r="S613" s="1788"/>
      <c r="T613" s="1788"/>
      <c r="U613" s="1788"/>
      <c r="V613" s="1788"/>
      <c r="W613" s="1788"/>
      <c r="X613" s="1788"/>
      <c r="Y613" s="1788"/>
      <c r="Z613" s="1788"/>
      <c r="AA613" s="1788"/>
      <c r="AB613" s="2262"/>
      <c r="AC613" s="1798" t="s">
        <v>55</v>
      </c>
      <c r="AD613" s="2283" t="s">
        <v>437</v>
      </c>
      <c r="AE613" s="2274"/>
      <c r="AF613" s="689"/>
      <c r="AG613" s="2266"/>
      <c r="AH613" s="2267"/>
    </row>
    <row r="614" ht="15.75" customHeight="1">
      <c r="A614" s="841" t="s">
        <v>692</v>
      </c>
      <c r="B614" s="621"/>
      <c r="C614" s="621"/>
      <c r="D614" s="621"/>
      <c r="E614" s="623"/>
      <c r="F614" s="643" t="s">
        <v>9051</v>
      </c>
      <c r="G614" s="623"/>
      <c r="H614" s="664" t="s">
        <v>94</v>
      </c>
      <c r="I614" s="664" t="s">
        <v>94</v>
      </c>
      <c r="J614" s="641"/>
      <c r="K614" s="641"/>
      <c r="L614" s="641"/>
      <c r="M614" s="621"/>
      <c r="N614" s="621"/>
      <c r="O614" s="641"/>
      <c r="P614" s="641"/>
      <c r="Q614" s="641"/>
      <c r="R614" s="641"/>
      <c r="S614" s="641"/>
      <c r="T614" s="641"/>
      <c r="U614" s="641"/>
      <c r="V614" s="621"/>
      <c r="W614" s="641"/>
      <c r="X614" s="641"/>
      <c r="Y614" s="641"/>
      <c r="Z614" s="621"/>
      <c r="AA614" s="641"/>
      <c r="AB614" s="815" t="s">
        <v>94</v>
      </c>
      <c r="AC614" s="664" t="s">
        <v>55</v>
      </c>
      <c r="AD614" s="1768" t="s">
        <v>437</v>
      </c>
      <c r="AE614" s="662"/>
      <c r="AF614" s="654"/>
      <c r="AG614" s="2269"/>
      <c r="AH614" s="1501"/>
    </row>
    <row r="615" ht="15.75" customHeight="1">
      <c r="A615" s="841" t="s">
        <v>3752</v>
      </c>
      <c r="B615" s="621"/>
      <c r="C615" s="621"/>
      <c r="D615" s="621"/>
      <c r="E615" s="623"/>
      <c r="F615" s="623"/>
      <c r="G615" s="623"/>
      <c r="H615" s="664" t="s">
        <v>94</v>
      </c>
      <c r="I615" s="664" t="s">
        <v>94</v>
      </c>
      <c r="J615" s="641"/>
      <c r="K615" s="641"/>
      <c r="L615" s="641"/>
      <c r="M615" s="621"/>
      <c r="N615" s="621"/>
      <c r="O615" s="641"/>
      <c r="P615" s="641"/>
      <c r="Q615" s="641"/>
      <c r="R615" s="641"/>
      <c r="S615" s="641"/>
      <c r="T615" s="641"/>
      <c r="U615" s="641"/>
      <c r="V615" s="621"/>
      <c r="W615" s="641"/>
      <c r="X615" s="641"/>
      <c r="Y615" s="641"/>
      <c r="Z615" s="621"/>
      <c r="AA615" s="641"/>
      <c r="AB615" s="815" t="s">
        <v>94</v>
      </c>
      <c r="AC615" s="664" t="s">
        <v>55</v>
      </c>
      <c r="AD615" s="1768" t="s">
        <v>437</v>
      </c>
      <c r="AE615" s="662"/>
      <c r="AF615" s="654"/>
      <c r="AG615" s="2269"/>
      <c r="AH615" s="1501"/>
    </row>
    <row r="616" ht="15.75" customHeight="1">
      <c r="A616" s="621"/>
      <c r="B616" s="841" t="s">
        <v>9052</v>
      </c>
      <c r="C616" s="621"/>
      <c r="D616" s="621"/>
      <c r="E616" s="623"/>
      <c r="F616" s="643" t="s">
        <v>9053</v>
      </c>
      <c r="G616" s="643" t="s">
        <v>9054</v>
      </c>
      <c r="H616" s="2173"/>
      <c r="I616" s="2173"/>
      <c r="J616" s="641"/>
      <c r="K616" s="641"/>
      <c r="L616" s="641"/>
      <c r="M616" s="621"/>
      <c r="N616" s="621"/>
      <c r="O616" s="641"/>
      <c r="P616" s="641"/>
      <c r="Q616" s="641"/>
      <c r="R616" s="641"/>
      <c r="S616" s="641"/>
      <c r="T616" s="641"/>
      <c r="U616" s="641"/>
      <c r="V616" s="621"/>
      <c r="W616" s="641"/>
      <c r="X616" s="641"/>
      <c r="Y616" s="641"/>
      <c r="Z616" s="621"/>
      <c r="AA616" s="641"/>
      <c r="AB616" s="815">
        <v>1.0</v>
      </c>
      <c r="AC616" s="664" t="s">
        <v>55</v>
      </c>
      <c r="AD616" s="1768" t="s">
        <v>437</v>
      </c>
      <c r="AE616" s="662"/>
      <c r="AF616" s="654"/>
      <c r="AG616" s="2269"/>
      <c r="AH616" s="1501"/>
    </row>
    <row r="617" ht="15.75" customHeight="1">
      <c r="A617" s="841" t="s">
        <v>9055</v>
      </c>
      <c r="B617" s="621"/>
      <c r="C617" s="621"/>
      <c r="D617" s="621"/>
      <c r="E617" s="623"/>
      <c r="F617" s="623"/>
      <c r="G617" s="623"/>
      <c r="H617" s="664" t="s">
        <v>94</v>
      </c>
      <c r="I617" s="664" t="s">
        <v>94</v>
      </c>
      <c r="J617" s="641"/>
      <c r="K617" s="641"/>
      <c r="L617" s="641"/>
      <c r="M617" s="621"/>
      <c r="N617" s="621"/>
      <c r="O617" s="641"/>
      <c r="P617" s="641"/>
      <c r="Q617" s="641"/>
      <c r="R617" s="641"/>
      <c r="S617" s="641"/>
      <c r="T617" s="641"/>
      <c r="U617" s="641"/>
      <c r="V617" s="621"/>
      <c r="W617" s="641"/>
      <c r="X617" s="641"/>
      <c r="Y617" s="641"/>
      <c r="Z617" s="621"/>
      <c r="AA617" s="641"/>
      <c r="AB617" s="815" t="s">
        <v>94</v>
      </c>
      <c r="AC617" s="664" t="s">
        <v>55</v>
      </c>
      <c r="AD617" s="1768" t="s">
        <v>437</v>
      </c>
      <c r="AE617" s="662"/>
      <c r="AF617" s="654"/>
      <c r="AG617" s="2269"/>
      <c r="AH617" s="1501"/>
    </row>
    <row r="618" ht="15.75" customHeight="1">
      <c r="A618" s="621"/>
      <c r="B618" s="841" t="s">
        <v>9056</v>
      </c>
      <c r="C618" s="621"/>
      <c r="D618" s="621"/>
      <c r="E618" s="623"/>
      <c r="F618" s="643" t="s">
        <v>9057</v>
      </c>
      <c r="G618" s="643" t="s">
        <v>9058</v>
      </c>
      <c r="H618" s="2173"/>
      <c r="I618" s="2173"/>
      <c r="J618" s="641"/>
      <c r="K618" s="641"/>
      <c r="L618" s="641"/>
      <c r="M618" s="621"/>
      <c r="N618" s="621"/>
      <c r="O618" s="641"/>
      <c r="P618" s="641"/>
      <c r="Q618" s="641"/>
      <c r="R618" s="641"/>
      <c r="S618" s="641"/>
      <c r="T618" s="641"/>
      <c r="U618" s="641"/>
      <c r="V618" s="621"/>
      <c r="W618" s="641"/>
      <c r="X618" s="641"/>
      <c r="Y618" s="641"/>
      <c r="Z618" s="621"/>
      <c r="AA618" s="641"/>
      <c r="AB618" s="815">
        <v>1.0</v>
      </c>
      <c r="AC618" s="664" t="s">
        <v>55</v>
      </c>
      <c r="AD618" s="1768" t="s">
        <v>437</v>
      </c>
      <c r="AE618" s="662"/>
      <c r="AF618" s="654"/>
      <c r="AG618" s="2269"/>
      <c r="AH618" s="1501"/>
    </row>
    <row r="619" ht="15.75" hidden="1" customHeight="1">
      <c r="A619" s="621"/>
      <c r="B619" s="841" t="s">
        <v>9047</v>
      </c>
      <c r="C619" s="621"/>
      <c r="D619" s="621"/>
      <c r="E619" s="643" t="s">
        <v>8206</v>
      </c>
      <c r="F619" s="643" t="s">
        <v>9048</v>
      </c>
      <c r="G619" s="643" t="s">
        <v>9049</v>
      </c>
      <c r="H619" s="664"/>
      <c r="I619" s="664"/>
      <c r="J619" s="641"/>
      <c r="K619" s="641"/>
      <c r="L619" s="641"/>
      <c r="M619" s="621"/>
      <c r="N619" s="621"/>
      <c r="O619" s="641"/>
      <c r="P619" s="641"/>
      <c r="Q619" s="641"/>
      <c r="R619" s="641"/>
      <c r="S619" s="641"/>
      <c r="T619" s="641"/>
      <c r="U619" s="641"/>
      <c r="V619" s="621"/>
      <c r="W619" s="641"/>
      <c r="X619" s="641"/>
      <c r="Y619" s="641"/>
      <c r="Z619" s="621"/>
      <c r="AA619" s="641"/>
      <c r="AB619" s="815">
        <v>2.0</v>
      </c>
      <c r="AC619" s="664" t="s">
        <v>55</v>
      </c>
      <c r="AD619" s="1768" t="s">
        <v>437</v>
      </c>
      <c r="AE619" s="662"/>
      <c r="AF619" s="654"/>
      <c r="AG619" s="2269"/>
      <c r="AH619" s="1501"/>
    </row>
    <row r="620" ht="15.75" customHeight="1">
      <c r="A620" s="2281" t="s">
        <v>9059</v>
      </c>
      <c r="B620" s="617"/>
      <c r="C620" s="617"/>
      <c r="D620" s="617"/>
      <c r="E620" s="690"/>
      <c r="F620" s="2285" t="s">
        <v>9060</v>
      </c>
      <c r="G620" s="617"/>
      <c r="H620" s="1798"/>
      <c r="I620" s="1798"/>
      <c r="J620" s="1788"/>
      <c r="K620" s="1788"/>
      <c r="L620" s="1788"/>
      <c r="M620" s="1788"/>
      <c r="N620" s="1788"/>
      <c r="O620" s="1788"/>
      <c r="P620" s="1788"/>
      <c r="Q620" s="1788"/>
      <c r="R620" s="1788"/>
      <c r="S620" s="1788"/>
      <c r="T620" s="1788"/>
      <c r="U620" s="1788"/>
      <c r="V620" s="1788"/>
      <c r="W620" s="1788"/>
      <c r="X620" s="1788"/>
      <c r="Y620" s="1788"/>
      <c r="Z620" s="1788"/>
      <c r="AA620" s="1788"/>
      <c r="AB620" s="2262"/>
      <c r="AC620" s="1798" t="s">
        <v>55</v>
      </c>
      <c r="AD620" s="2283" t="s">
        <v>437</v>
      </c>
      <c r="AE620" s="2274"/>
      <c r="AF620" s="689"/>
      <c r="AG620" s="2266"/>
      <c r="AH620" s="2281" t="s">
        <v>9061</v>
      </c>
    </row>
    <row r="621" ht="15.75" customHeight="1">
      <c r="A621" s="841" t="s">
        <v>9062</v>
      </c>
      <c r="B621" s="621"/>
      <c r="C621" s="621"/>
      <c r="D621" s="621"/>
      <c r="E621" s="623"/>
      <c r="F621" s="643" t="s">
        <v>9063</v>
      </c>
      <c r="G621" s="643" t="s">
        <v>9064</v>
      </c>
      <c r="H621" s="664" t="s">
        <v>94</v>
      </c>
      <c r="I621" s="664" t="s">
        <v>94</v>
      </c>
      <c r="J621" s="641"/>
      <c r="K621" s="641"/>
      <c r="L621" s="641"/>
      <c r="M621" s="641"/>
      <c r="N621" s="641"/>
      <c r="O621" s="641"/>
      <c r="P621" s="641"/>
      <c r="Q621" s="641"/>
      <c r="R621" s="641"/>
      <c r="S621" s="641"/>
      <c r="T621" s="641"/>
      <c r="U621" s="641"/>
      <c r="V621" s="641"/>
      <c r="W621" s="641"/>
      <c r="X621" s="641"/>
      <c r="Y621" s="641"/>
      <c r="Z621" s="641"/>
      <c r="AA621" s="641"/>
      <c r="AB621" s="815" t="s">
        <v>94</v>
      </c>
      <c r="AC621" s="664" t="s">
        <v>55</v>
      </c>
      <c r="AD621" s="1768" t="s">
        <v>437</v>
      </c>
      <c r="AE621" s="634"/>
      <c r="AF621" s="708" t="s">
        <v>9065</v>
      </c>
      <c r="AG621" s="2269"/>
      <c r="AH621" s="1501"/>
    </row>
    <row r="622" ht="15.75" customHeight="1">
      <c r="A622" s="841"/>
      <c r="B622" s="841" t="s">
        <v>9066</v>
      </c>
      <c r="C622" s="621"/>
      <c r="D622" s="621"/>
      <c r="E622" s="643" t="s">
        <v>9067</v>
      </c>
      <c r="F622" s="643" t="s">
        <v>9068</v>
      </c>
      <c r="G622" s="643" t="s">
        <v>9069</v>
      </c>
      <c r="H622" s="664"/>
      <c r="I622" s="2173"/>
      <c r="J622" s="641"/>
      <c r="K622" s="641"/>
      <c r="L622" s="641"/>
      <c r="M622" s="641"/>
      <c r="N622" s="641"/>
      <c r="O622" s="641"/>
      <c r="P622" s="641"/>
      <c r="Q622" s="641"/>
      <c r="R622" s="641"/>
      <c r="S622" s="641"/>
      <c r="T622" s="641"/>
      <c r="U622" s="641"/>
      <c r="V622" s="641"/>
      <c r="W622" s="641"/>
      <c r="X622" s="641"/>
      <c r="Y622" s="641"/>
      <c r="Z622" s="641"/>
      <c r="AA622" s="641"/>
      <c r="AB622" s="815">
        <v>1.0</v>
      </c>
      <c r="AC622" s="664" t="s">
        <v>55</v>
      </c>
      <c r="AD622" s="1768" t="s">
        <v>437</v>
      </c>
      <c r="AE622" s="662"/>
      <c r="AF622" s="708" t="s">
        <v>9070</v>
      </c>
      <c r="AG622" s="1001"/>
      <c r="AH622" s="1501"/>
    </row>
    <row r="623" ht="15.75" hidden="1" customHeight="1">
      <c r="A623" s="841"/>
      <c r="B623" s="841"/>
      <c r="C623" s="841" t="s">
        <v>9071</v>
      </c>
      <c r="D623" s="621"/>
      <c r="E623" s="643" t="s">
        <v>9072</v>
      </c>
      <c r="F623" s="643" t="s">
        <v>9073</v>
      </c>
      <c r="G623" s="643" t="s">
        <v>9074</v>
      </c>
      <c r="H623" s="664"/>
      <c r="I623" s="664"/>
      <c r="J623" s="641"/>
      <c r="K623" s="641"/>
      <c r="L623" s="641"/>
      <c r="M623" s="641"/>
      <c r="N623" s="641"/>
      <c r="O623" s="641"/>
      <c r="P623" s="641"/>
      <c r="Q623" s="641"/>
      <c r="R623" s="641"/>
      <c r="S623" s="641"/>
      <c r="T623" s="641"/>
      <c r="U623" s="641"/>
      <c r="V623" s="641"/>
      <c r="W623" s="641"/>
      <c r="X623" s="641"/>
      <c r="Y623" s="641"/>
      <c r="Z623" s="641"/>
      <c r="AA623" s="641"/>
      <c r="AB623" s="815">
        <v>2.0</v>
      </c>
      <c r="AC623" s="664" t="s">
        <v>55</v>
      </c>
      <c r="AD623" s="1768" t="s">
        <v>437</v>
      </c>
      <c r="AE623" s="662"/>
      <c r="AF623" s="654"/>
      <c r="AG623" s="2269"/>
      <c r="AH623" s="1501"/>
    </row>
    <row r="624" ht="15.75" customHeight="1">
      <c r="A624" s="841"/>
      <c r="B624" s="841" t="s">
        <v>9075</v>
      </c>
      <c r="C624" s="621"/>
      <c r="D624" s="621"/>
      <c r="E624" s="643" t="s">
        <v>9076</v>
      </c>
      <c r="F624" s="643" t="s">
        <v>9077</v>
      </c>
      <c r="G624" s="643" t="s">
        <v>9078</v>
      </c>
      <c r="H624" s="664"/>
      <c r="I624" s="2173"/>
      <c r="J624" s="641"/>
      <c r="K624" s="641"/>
      <c r="L624" s="641"/>
      <c r="M624" s="641"/>
      <c r="N624" s="641"/>
      <c r="O624" s="641"/>
      <c r="P624" s="641"/>
      <c r="Q624" s="641"/>
      <c r="R624" s="641"/>
      <c r="S624" s="641"/>
      <c r="T624" s="641"/>
      <c r="U624" s="641"/>
      <c r="V624" s="641"/>
      <c r="W624" s="641"/>
      <c r="X624" s="641"/>
      <c r="Y624" s="641"/>
      <c r="Z624" s="641"/>
      <c r="AA624" s="641"/>
      <c r="AB624" s="815">
        <v>1.0</v>
      </c>
      <c r="AC624" s="664" t="s">
        <v>55</v>
      </c>
      <c r="AD624" s="1768" t="s">
        <v>533</v>
      </c>
      <c r="AE624" s="662"/>
      <c r="AF624" s="654"/>
      <c r="AG624" s="1569"/>
      <c r="AH624" s="1501"/>
    </row>
    <row r="625" ht="15.75" customHeight="1">
      <c r="A625" s="841" t="s">
        <v>9079</v>
      </c>
      <c r="B625" s="621"/>
      <c r="C625" s="621"/>
      <c r="D625" s="621"/>
      <c r="E625" s="623"/>
      <c r="F625" s="643" t="s">
        <v>9080</v>
      </c>
      <c r="G625" s="623"/>
      <c r="H625" s="664" t="s">
        <v>94</v>
      </c>
      <c r="I625" s="664" t="s">
        <v>94</v>
      </c>
      <c r="J625" s="641"/>
      <c r="K625" s="641"/>
      <c r="L625" s="641"/>
      <c r="M625" s="641"/>
      <c r="N625" s="641"/>
      <c r="O625" s="641"/>
      <c r="P625" s="641"/>
      <c r="Q625" s="641"/>
      <c r="R625" s="641"/>
      <c r="S625" s="641"/>
      <c r="T625" s="641"/>
      <c r="U625" s="641"/>
      <c r="V625" s="641"/>
      <c r="W625" s="641"/>
      <c r="X625" s="641"/>
      <c r="Y625" s="641"/>
      <c r="Z625" s="641"/>
      <c r="AA625" s="641"/>
      <c r="AB625" s="815" t="s">
        <v>94</v>
      </c>
      <c r="AC625" s="664" t="s">
        <v>55</v>
      </c>
      <c r="AD625" s="1768" t="s">
        <v>437</v>
      </c>
      <c r="AE625" s="662"/>
      <c r="AF625" s="643"/>
      <c r="AG625" s="2269"/>
      <c r="AH625" s="1501"/>
    </row>
    <row r="626" ht="15.75" customHeight="1">
      <c r="A626" s="841"/>
      <c r="B626" s="841" t="s">
        <v>9081</v>
      </c>
      <c r="C626" s="621"/>
      <c r="D626" s="621"/>
      <c r="E626" s="643" t="s">
        <v>9082</v>
      </c>
      <c r="F626" s="643" t="s">
        <v>9083</v>
      </c>
      <c r="G626" s="643" t="s">
        <v>9084</v>
      </c>
      <c r="H626" s="664"/>
      <c r="I626" s="2173"/>
      <c r="J626" s="641"/>
      <c r="K626" s="641"/>
      <c r="L626" s="641"/>
      <c r="M626" s="641"/>
      <c r="N626" s="641"/>
      <c r="O626" s="641"/>
      <c r="P626" s="641"/>
      <c r="Q626" s="641"/>
      <c r="R626" s="641"/>
      <c r="S626" s="641"/>
      <c r="T626" s="641"/>
      <c r="U626" s="641"/>
      <c r="V626" s="641"/>
      <c r="W626" s="641"/>
      <c r="X626" s="641"/>
      <c r="Y626" s="641"/>
      <c r="Z626" s="641"/>
      <c r="AA626" s="641"/>
      <c r="AB626" s="815">
        <v>1.0</v>
      </c>
      <c r="AC626" s="664" t="s">
        <v>55</v>
      </c>
      <c r="AD626" s="1768" t="s">
        <v>437</v>
      </c>
      <c r="AE626" s="662"/>
      <c r="AF626" s="643" t="s">
        <v>9085</v>
      </c>
      <c r="AG626" s="1001"/>
      <c r="AH626" s="643" t="s">
        <v>9086</v>
      </c>
    </row>
    <row r="627" ht="15.75" customHeight="1">
      <c r="A627" s="841"/>
      <c r="B627" s="621"/>
      <c r="C627" s="621"/>
      <c r="D627" s="621"/>
      <c r="E627" s="643" t="s">
        <v>9087</v>
      </c>
      <c r="F627" s="643" t="s">
        <v>9083</v>
      </c>
      <c r="G627" s="643" t="s">
        <v>9088</v>
      </c>
      <c r="H627" s="2177"/>
      <c r="I627" s="2173"/>
      <c r="J627" s="641"/>
      <c r="K627" s="641"/>
      <c r="L627" s="641"/>
      <c r="M627" s="641"/>
      <c r="N627" s="641"/>
      <c r="O627" s="641"/>
      <c r="P627" s="641"/>
      <c r="Q627" s="641"/>
      <c r="R627" s="641"/>
      <c r="S627" s="641"/>
      <c r="T627" s="641"/>
      <c r="U627" s="641"/>
      <c r="V627" s="641"/>
      <c r="W627" s="641"/>
      <c r="X627" s="641"/>
      <c r="Y627" s="641"/>
      <c r="Z627" s="641"/>
      <c r="AA627" s="641"/>
      <c r="AB627" s="815">
        <v>1.0</v>
      </c>
      <c r="AC627" s="664" t="s">
        <v>55</v>
      </c>
      <c r="AD627" s="1768" t="s">
        <v>437</v>
      </c>
      <c r="AE627" s="662"/>
      <c r="AF627" s="643"/>
      <c r="AG627" s="1569"/>
      <c r="AH627" s="841" t="s">
        <v>9089</v>
      </c>
    </row>
    <row r="628" ht="15.75" customHeight="1">
      <c r="A628" s="841" t="s">
        <v>9090</v>
      </c>
      <c r="B628" s="621"/>
      <c r="C628" s="621"/>
      <c r="D628" s="621"/>
      <c r="E628" s="623"/>
      <c r="F628" s="643" t="s">
        <v>9091</v>
      </c>
      <c r="G628" s="623"/>
      <c r="H628" s="664" t="s">
        <v>94</v>
      </c>
      <c r="I628" s="664" t="s">
        <v>94</v>
      </c>
      <c r="J628" s="641"/>
      <c r="K628" s="641"/>
      <c r="L628" s="641"/>
      <c r="M628" s="621"/>
      <c r="N628" s="621"/>
      <c r="O628" s="641"/>
      <c r="P628" s="641"/>
      <c r="Q628" s="641"/>
      <c r="R628" s="641"/>
      <c r="S628" s="641"/>
      <c r="T628" s="641"/>
      <c r="U628" s="641"/>
      <c r="V628" s="621"/>
      <c r="W628" s="641"/>
      <c r="X628" s="641"/>
      <c r="Y628" s="641"/>
      <c r="Z628" s="621"/>
      <c r="AA628" s="641"/>
      <c r="AB628" s="815" t="s">
        <v>94</v>
      </c>
      <c r="AC628" s="664" t="s">
        <v>55</v>
      </c>
      <c r="AD628" s="1768" t="s">
        <v>437</v>
      </c>
      <c r="AE628" s="662"/>
      <c r="AF628" s="643"/>
      <c r="AG628" s="2269"/>
      <c r="AH628" s="1501"/>
    </row>
    <row r="629" ht="15.75" customHeight="1">
      <c r="A629" s="621"/>
      <c r="B629" s="841" t="s">
        <v>9092</v>
      </c>
      <c r="C629" s="621"/>
      <c r="D629" s="621"/>
      <c r="E629" s="623"/>
      <c r="F629" s="643" t="s">
        <v>9093</v>
      </c>
      <c r="G629" s="643" t="s">
        <v>9094</v>
      </c>
      <c r="H629" s="664"/>
      <c r="I629" s="2173"/>
      <c r="J629" s="641"/>
      <c r="K629" s="641"/>
      <c r="L629" s="641"/>
      <c r="M629" s="621"/>
      <c r="N629" s="621"/>
      <c r="O629" s="641"/>
      <c r="P629" s="641"/>
      <c r="Q629" s="641"/>
      <c r="R629" s="641"/>
      <c r="S629" s="641"/>
      <c r="T629" s="641"/>
      <c r="U629" s="641"/>
      <c r="V629" s="621"/>
      <c r="W629" s="641"/>
      <c r="X629" s="641"/>
      <c r="Y629" s="641"/>
      <c r="Z629" s="621"/>
      <c r="AA629" s="641"/>
      <c r="AB629" s="815">
        <v>1.0</v>
      </c>
      <c r="AC629" s="664" t="s">
        <v>55</v>
      </c>
      <c r="AD629" s="1768" t="s">
        <v>437</v>
      </c>
      <c r="AE629" s="1273"/>
      <c r="AF629" s="643" t="s">
        <v>9095</v>
      </c>
      <c r="AG629" s="1001"/>
      <c r="AH629" s="643" t="s">
        <v>9096</v>
      </c>
    </row>
    <row r="630" ht="15.75" customHeight="1">
      <c r="A630" s="621"/>
      <c r="B630" s="621"/>
      <c r="C630" s="841" t="s">
        <v>9097</v>
      </c>
      <c r="D630" s="621"/>
      <c r="E630" s="643" t="s">
        <v>9098</v>
      </c>
      <c r="F630" s="643" t="s">
        <v>9099</v>
      </c>
      <c r="G630" s="643" t="s">
        <v>9100</v>
      </c>
      <c r="H630" s="664"/>
      <c r="I630" s="2173"/>
      <c r="J630" s="641"/>
      <c r="K630" s="641"/>
      <c r="L630" s="641"/>
      <c r="M630" s="621"/>
      <c r="N630" s="621"/>
      <c r="O630" s="641"/>
      <c r="P630" s="641"/>
      <c r="Q630" s="641"/>
      <c r="R630" s="641"/>
      <c r="S630" s="641"/>
      <c r="T630" s="641"/>
      <c r="U630" s="641"/>
      <c r="V630" s="621"/>
      <c r="W630" s="641"/>
      <c r="X630" s="641"/>
      <c r="Y630" s="641"/>
      <c r="Z630" s="621"/>
      <c r="AA630" s="641"/>
      <c r="AB630" s="815">
        <v>1.0</v>
      </c>
      <c r="AC630" s="664" t="s">
        <v>55</v>
      </c>
      <c r="AD630" s="1768" t="s">
        <v>437</v>
      </c>
      <c r="AE630" s="1273"/>
      <c r="AF630" s="654"/>
      <c r="AG630" s="1569"/>
      <c r="AH630" s="841" t="s">
        <v>9101</v>
      </c>
    </row>
    <row r="631" ht="15.75" customHeight="1">
      <c r="A631" s="621"/>
      <c r="B631" s="621"/>
      <c r="C631" s="841"/>
      <c r="D631" s="841" t="s">
        <v>9102</v>
      </c>
      <c r="E631" s="643" t="s">
        <v>9103</v>
      </c>
      <c r="F631" s="643" t="s">
        <v>9104</v>
      </c>
      <c r="G631" s="643" t="s">
        <v>9105</v>
      </c>
      <c r="H631" s="664"/>
      <c r="I631" s="2173"/>
      <c r="J631" s="641"/>
      <c r="K631" s="641"/>
      <c r="L631" s="641"/>
      <c r="M631" s="621"/>
      <c r="N631" s="621"/>
      <c r="O631" s="641"/>
      <c r="P631" s="641"/>
      <c r="Q631" s="641"/>
      <c r="R631" s="641"/>
      <c r="S631" s="641"/>
      <c r="T631" s="641"/>
      <c r="U631" s="641"/>
      <c r="V631" s="621"/>
      <c r="W631" s="641"/>
      <c r="X631" s="641"/>
      <c r="Y631" s="641"/>
      <c r="Z631" s="621"/>
      <c r="AA631" s="641"/>
      <c r="AB631" s="815">
        <v>1.0</v>
      </c>
      <c r="AC631" s="664" t="s">
        <v>55</v>
      </c>
      <c r="AD631" s="1768" t="s">
        <v>437</v>
      </c>
      <c r="AE631" s="662"/>
      <c r="AF631" s="654"/>
      <c r="AG631" s="1569"/>
      <c r="AH631" s="841" t="s">
        <v>9106</v>
      </c>
    </row>
    <row r="632" ht="15.75" customHeight="1">
      <c r="A632" s="621"/>
      <c r="B632" s="621"/>
      <c r="C632" s="841" t="s">
        <v>9107</v>
      </c>
      <c r="D632" s="621"/>
      <c r="E632" s="643" t="s">
        <v>9103</v>
      </c>
      <c r="F632" s="643" t="s">
        <v>9108</v>
      </c>
      <c r="G632" s="643" t="s">
        <v>9109</v>
      </c>
      <c r="H632" s="664"/>
      <c r="I632" s="2173"/>
      <c r="J632" s="641"/>
      <c r="K632" s="641"/>
      <c r="L632" s="641"/>
      <c r="M632" s="621"/>
      <c r="N632" s="621"/>
      <c r="O632" s="641"/>
      <c r="P632" s="641"/>
      <c r="Q632" s="641"/>
      <c r="R632" s="641"/>
      <c r="S632" s="641"/>
      <c r="T632" s="641"/>
      <c r="U632" s="641"/>
      <c r="V632" s="621"/>
      <c r="W632" s="641"/>
      <c r="X632" s="641"/>
      <c r="Y632" s="641"/>
      <c r="Z632" s="621"/>
      <c r="AA632" s="641"/>
      <c r="AB632" s="815">
        <v>1.0</v>
      </c>
      <c r="AC632" s="664" t="s">
        <v>55</v>
      </c>
      <c r="AD632" s="1768" t="s">
        <v>437</v>
      </c>
      <c r="AE632" s="662"/>
      <c r="AF632" s="654"/>
      <c r="AG632" s="1569"/>
      <c r="AH632" s="841" t="s">
        <v>9110</v>
      </c>
    </row>
    <row r="633" ht="15.75" customHeight="1">
      <c r="A633" s="841"/>
      <c r="B633" s="621"/>
      <c r="C633" s="621"/>
      <c r="D633" s="841" t="s">
        <v>9111</v>
      </c>
      <c r="E633" s="623"/>
      <c r="F633" s="643"/>
      <c r="G633" s="623"/>
      <c r="H633" s="664" t="s">
        <v>94</v>
      </c>
      <c r="I633" s="664" t="s">
        <v>94</v>
      </c>
      <c r="J633" s="641"/>
      <c r="K633" s="641"/>
      <c r="L633" s="641"/>
      <c r="M633" s="621"/>
      <c r="N633" s="621"/>
      <c r="O633" s="641"/>
      <c r="P633" s="641"/>
      <c r="Q633" s="641"/>
      <c r="R633" s="641"/>
      <c r="S633" s="641"/>
      <c r="T633" s="641"/>
      <c r="U633" s="641"/>
      <c r="V633" s="621"/>
      <c r="W633" s="641"/>
      <c r="X633" s="641"/>
      <c r="Y633" s="641"/>
      <c r="Z633" s="621"/>
      <c r="AA633" s="641"/>
      <c r="AB633" s="815" t="s">
        <v>94</v>
      </c>
      <c r="AC633" s="664" t="s">
        <v>55</v>
      </c>
      <c r="AD633" s="1768" t="s">
        <v>437</v>
      </c>
      <c r="AE633" s="662"/>
      <c r="AF633" s="654"/>
      <c r="AG633" s="2269"/>
      <c r="AH633" s="1501"/>
    </row>
    <row r="634" ht="15.75" hidden="1" customHeight="1">
      <c r="A634" s="841"/>
      <c r="B634" s="621"/>
      <c r="C634" s="621"/>
      <c r="D634" s="621"/>
      <c r="E634" s="643" t="s">
        <v>9112</v>
      </c>
      <c r="F634" s="643" t="s">
        <v>9113</v>
      </c>
      <c r="G634" s="643" t="s">
        <v>9114</v>
      </c>
      <c r="H634" s="664"/>
      <c r="I634" s="664"/>
      <c r="J634" s="641"/>
      <c r="K634" s="641"/>
      <c r="L634" s="641"/>
      <c r="M634" s="621"/>
      <c r="N634" s="621"/>
      <c r="O634" s="641"/>
      <c r="P634" s="641"/>
      <c r="Q634" s="641"/>
      <c r="R634" s="641"/>
      <c r="S634" s="641"/>
      <c r="T634" s="641"/>
      <c r="U634" s="641"/>
      <c r="V634" s="621"/>
      <c r="W634" s="641"/>
      <c r="X634" s="641"/>
      <c r="Y634" s="641"/>
      <c r="Z634" s="621"/>
      <c r="AA634" s="641"/>
      <c r="AB634" s="815">
        <v>2.0</v>
      </c>
      <c r="AC634" s="664" t="s">
        <v>55</v>
      </c>
      <c r="AD634" s="1768" t="s">
        <v>437</v>
      </c>
      <c r="AE634" s="662"/>
      <c r="AF634" s="654"/>
      <c r="AG634" s="2269"/>
      <c r="AH634" s="1501"/>
    </row>
    <row r="635" ht="15.75" hidden="1" customHeight="1">
      <c r="A635" s="841"/>
      <c r="B635" s="621"/>
      <c r="C635" s="621"/>
      <c r="D635" s="621"/>
      <c r="E635" s="643" t="s">
        <v>9115</v>
      </c>
      <c r="F635" s="643" t="s">
        <v>9113</v>
      </c>
      <c r="G635" s="643" t="s">
        <v>9116</v>
      </c>
      <c r="H635" s="664"/>
      <c r="I635" s="664"/>
      <c r="J635" s="641"/>
      <c r="K635" s="641"/>
      <c r="L635" s="641"/>
      <c r="M635" s="621"/>
      <c r="N635" s="621"/>
      <c r="O635" s="641"/>
      <c r="P635" s="641"/>
      <c r="Q635" s="641"/>
      <c r="R635" s="641"/>
      <c r="S635" s="641"/>
      <c r="T635" s="641"/>
      <c r="U635" s="641"/>
      <c r="V635" s="621"/>
      <c r="W635" s="641"/>
      <c r="X635" s="641"/>
      <c r="Y635" s="641"/>
      <c r="Z635" s="621"/>
      <c r="AA635" s="641"/>
      <c r="AB635" s="815">
        <v>2.0</v>
      </c>
      <c r="AC635" s="664" t="s">
        <v>55</v>
      </c>
      <c r="AD635" s="1768" t="s">
        <v>437</v>
      </c>
      <c r="AE635" s="662"/>
      <c r="AF635" s="654"/>
      <c r="AG635" s="2269"/>
      <c r="AH635" s="1501"/>
    </row>
    <row r="636" ht="15.75" customHeight="1">
      <c r="A636" s="841" t="s">
        <v>9117</v>
      </c>
      <c r="B636" s="621"/>
      <c r="C636" s="621"/>
      <c r="D636" s="621"/>
      <c r="E636" s="623"/>
      <c r="F636" s="643" t="s">
        <v>9118</v>
      </c>
      <c r="G636" s="623"/>
      <c r="H636" s="664" t="s">
        <v>94</v>
      </c>
      <c r="I636" s="664" t="s">
        <v>94</v>
      </c>
      <c r="J636" s="641"/>
      <c r="K636" s="641"/>
      <c r="L636" s="641"/>
      <c r="M636" s="621"/>
      <c r="N636" s="621"/>
      <c r="O636" s="641"/>
      <c r="P636" s="641"/>
      <c r="Q636" s="641"/>
      <c r="R636" s="641"/>
      <c r="S636" s="641"/>
      <c r="T636" s="641"/>
      <c r="U636" s="641"/>
      <c r="V636" s="621"/>
      <c r="W636" s="641"/>
      <c r="X636" s="641"/>
      <c r="Y636" s="641"/>
      <c r="Z636" s="621"/>
      <c r="AA636" s="641"/>
      <c r="AB636" s="815" t="s">
        <v>94</v>
      </c>
      <c r="AC636" s="664" t="s">
        <v>55</v>
      </c>
      <c r="AD636" s="1768" t="s">
        <v>437</v>
      </c>
      <c r="AE636" s="662"/>
      <c r="AF636" s="643" t="s">
        <v>9119</v>
      </c>
      <c r="AG636" s="1001"/>
      <c r="AH636" s="1501"/>
    </row>
    <row r="637" ht="15.75" customHeight="1">
      <c r="A637" s="621"/>
      <c r="B637" s="841" t="s">
        <v>9120</v>
      </c>
      <c r="C637" s="621"/>
      <c r="D637" s="621"/>
      <c r="E637" s="643" t="s">
        <v>9121</v>
      </c>
      <c r="F637" s="643" t="s">
        <v>9122</v>
      </c>
      <c r="G637" s="643" t="s">
        <v>9123</v>
      </c>
      <c r="H637" s="2173"/>
      <c r="I637" s="2173"/>
      <c r="J637" s="641"/>
      <c r="K637" s="641"/>
      <c r="L637" s="641"/>
      <c r="M637" s="621"/>
      <c r="N637" s="621"/>
      <c r="O637" s="641"/>
      <c r="P637" s="641"/>
      <c r="Q637" s="641"/>
      <c r="R637" s="641"/>
      <c r="S637" s="641"/>
      <c r="T637" s="641"/>
      <c r="U637" s="641"/>
      <c r="V637" s="621"/>
      <c r="W637" s="641"/>
      <c r="X637" s="641"/>
      <c r="Y637" s="641"/>
      <c r="Z637" s="621"/>
      <c r="AA637" s="641"/>
      <c r="AB637" s="815">
        <v>1.0</v>
      </c>
      <c r="AC637" s="664" t="s">
        <v>55</v>
      </c>
      <c r="AD637" s="1768" t="s">
        <v>437</v>
      </c>
      <c r="AE637" s="662"/>
      <c r="AF637" s="654"/>
      <c r="AG637" s="1001"/>
      <c r="AH637" s="1501"/>
    </row>
    <row r="638" ht="15.75" customHeight="1">
      <c r="A638" s="621"/>
      <c r="B638" s="841"/>
      <c r="C638" s="841" t="s">
        <v>9124</v>
      </c>
      <c r="D638" s="621"/>
      <c r="E638" s="623"/>
      <c r="F638" s="643" t="s">
        <v>9125</v>
      </c>
      <c r="G638" s="643" t="s">
        <v>9126</v>
      </c>
      <c r="H638" s="2173"/>
      <c r="I638" s="2173"/>
      <c r="J638" s="641"/>
      <c r="K638" s="641"/>
      <c r="L638" s="641"/>
      <c r="M638" s="621"/>
      <c r="N638" s="621"/>
      <c r="O638" s="641"/>
      <c r="P638" s="641"/>
      <c r="Q638" s="641"/>
      <c r="R638" s="641"/>
      <c r="S638" s="641"/>
      <c r="T638" s="641"/>
      <c r="U638" s="641"/>
      <c r="V638" s="621"/>
      <c r="W638" s="641"/>
      <c r="X638" s="641"/>
      <c r="Y638" s="641"/>
      <c r="Z638" s="621"/>
      <c r="AA638" s="641"/>
      <c r="AB638" s="815">
        <v>1.0</v>
      </c>
      <c r="AC638" s="664" t="s">
        <v>55</v>
      </c>
      <c r="AD638" s="1768" t="s">
        <v>437</v>
      </c>
      <c r="AE638" s="662"/>
      <c r="AF638" s="654"/>
      <c r="AG638" s="2269"/>
      <c r="AH638" s="1501"/>
    </row>
    <row r="639" ht="15.75" customHeight="1">
      <c r="A639" s="621"/>
      <c r="B639" s="621"/>
      <c r="C639" s="621"/>
      <c r="D639" s="841" t="s">
        <v>9127</v>
      </c>
      <c r="E639" s="623"/>
      <c r="F639" s="643" t="s">
        <v>9128</v>
      </c>
      <c r="G639" s="643" t="s">
        <v>9129</v>
      </c>
      <c r="H639" s="2173"/>
      <c r="I639" s="2173"/>
      <c r="J639" s="641"/>
      <c r="K639" s="641"/>
      <c r="L639" s="641"/>
      <c r="M639" s="621"/>
      <c r="N639" s="621"/>
      <c r="O639" s="641"/>
      <c r="P639" s="641"/>
      <c r="Q639" s="641"/>
      <c r="R639" s="641"/>
      <c r="S639" s="641"/>
      <c r="T639" s="641"/>
      <c r="U639" s="641"/>
      <c r="V639" s="621"/>
      <c r="W639" s="641"/>
      <c r="X639" s="641"/>
      <c r="Y639" s="641"/>
      <c r="Z639" s="621"/>
      <c r="AA639" s="641"/>
      <c r="AB639" s="815">
        <v>1.0</v>
      </c>
      <c r="AC639" s="664" t="s">
        <v>55</v>
      </c>
      <c r="AD639" s="1768" t="s">
        <v>437</v>
      </c>
      <c r="AE639" s="662"/>
      <c r="AF639" s="654"/>
      <c r="AG639" s="2269"/>
      <c r="AH639" s="1501"/>
    </row>
    <row r="640" ht="15.75" customHeight="1">
      <c r="A640" s="621"/>
      <c r="B640" s="841" t="s">
        <v>9130</v>
      </c>
      <c r="C640" s="621"/>
      <c r="D640" s="621"/>
      <c r="E640" s="643" t="s">
        <v>9131</v>
      </c>
      <c r="F640" s="643" t="s">
        <v>9122</v>
      </c>
      <c r="G640" s="643" t="s">
        <v>9088</v>
      </c>
      <c r="H640" s="2173"/>
      <c r="I640" s="2173"/>
      <c r="J640" s="641"/>
      <c r="K640" s="641"/>
      <c r="L640" s="641"/>
      <c r="M640" s="621"/>
      <c r="N640" s="621"/>
      <c r="O640" s="641"/>
      <c r="P640" s="641"/>
      <c r="Q640" s="641"/>
      <c r="R640" s="641"/>
      <c r="S640" s="641"/>
      <c r="T640" s="641"/>
      <c r="U640" s="641"/>
      <c r="V640" s="621"/>
      <c r="W640" s="641"/>
      <c r="X640" s="641"/>
      <c r="Y640" s="641"/>
      <c r="Z640" s="621"/>
      <c r="AA640" s="641"/>
      <c r="AB640" s="815">
        <v>1.0</v>
      </c>
      <c r="AC640" s="664" t="s">
        <v>55</v>
      </c>
      <c r="AD640" s="1768" t="s">
        <v>437</v>
      </c>
      <c r="AE640" s="662"/>
      <c r="AF640" s="654"/>
      <c r="AG640" s="2269"/>
      <c r="AH640" s="1501"/>
    </row>
    <row r="641" ht="15.75" customHeight="1">
      <c r="A641" s="621"/>
      <c r="B641" s="621"/>
      <c r="C641" s="841" t="s">
        <v>5198</v>
      </c>
      <c r="D641" s="621"/>
      <c r="E641" s="623"/>
      <c r="F641" s="643" t="s">
        <v>9132</v>
      </c>
      <c r="G641" s="643" t="s">
        <v>9133</v>
      </c>
      <c r="H641" s="2173"/>
      <c r="I641" s="2173"/>
      <c r="J641" s="641"/>
      <c r="K641" s="641"/>
      <c r="L641" s="641"/>
      <c r="M641" s="621"/>
      <c r="N641" s="621"/>
      <c r="O641" s="641"/>
      <c r="P641" s="641"/>
      <c r="Q641" s="641"/>
      <c r="R641" s="641"/>
      <c r="S641" s="641"/>
      <c r="T641" s="641"/>
      <c r="U641" s="641"/>
      <c r="V641" s="621"/>
      <c r="W641" s="641"/>
      <c r="X641" s="641"/>
      <c r="Y641" s="641"/>
      <c r="Z641" s="621"/>
      <c r="AA641" s="641"/>
      <c r="AB641" s="815">
        <v>1.0</v>
      </c>
      <c r="AC641" s="664" t="s">
        <v>55</v>
      </c>
      <c r="AD641" s="1768" t="s">
        <v>437</v>
      </c>
      <c r="AE641" s="662"/>
      <c r="AF641" s="654"/>
      <c r="AG641" s="2269"/>
      <c r="AH641" s="1501"/>
    </row>
    <row r="642" ht="15.75" customHeight="1">
      <c r="A642" s="841" t="s">
        <v>9134</v>
      </c>
      <c r="B642" s="621"/>
      <c r="C642" s="621"/>
      <c r="D642" s="621"/>
      <c r="E642" s="623"/>
      <c r="F642" s="643" t="s">
        <v>9135</v>
      </c>
      <c r="G642" s="623"/>
      <c r="H642" s="664" t="s">
        <v>94</v>
      </c>
      <c r="I642" s="664" t="s">
        <v>94</v>
      </c>
      <c r="J642" s="641"/>
      <c r="K642" s="641"/>
      <c r="L642" s="641"/>
      <c r="M642" s="621"/>
      <c r="N642" s="621"/>
      <c r="O642" s="641"/>
      <c r="P642" s="641"/>
      <c r="Q642" s="641"/>
      <c r="R642" s="641"/>
      <c r="S642" s="641"/>
      <c r="T642" s="641"/>
      <c r="U642" s="641"/>
      <c r="V642" s="621"/>
      <c r="W642" s="641"/>
      <c r="X642" s="641"/>
      <c r="Y642" s="641"/>
      <c r="Z642" s="621"/>
      <c r="AA642" s="641"/>
      <c r="AB642" s="815" t="s">
        <v>94</v>
      </c>
      <c r="AC642" s="664" t="s">
        <v>55</v>
      </c>
      <c r="AD642" s="1768" t="s">
        <v>437</v>
      </c>
      <c r="AE642" s="662"/>
      <c r="AF642" s="654"/>
      <c r="AG642" s="2269"/>
      <c r="AH642" s="1501"/>
    </row>
    <row r="643" ht="15.75" customHeight="1">
      <c r="A643" s="621"/>
      <c r="B643" s="841" t="s">
        <v>9136</v>
      </c>
      <c r="C643" s="621"/>
      <c r="D643" s="621"/>
      <c r="E643" s="643" t="s">
        <v>9137</v>
      </c>
      <c r="F643" s="643" t="s">
        <v>9138</v>
      </c>
      <c r="G643" s="643" t="s">
        <v>9139</v>
      </c>
      <c r="H643" s="2177"/>
      <c r="I643" s="2177"/>
      <c r="J643" s="641"/>
      <c r="K643" s="641"/>
      <c r="L643" s="641"/>
      <c r="M643" s="621"/>
      <c r="N643" s="621"/>
      <c r="O643" s="641"/>
      <c r="P643" s="641"/>
      <c r="Q643" s="641"/>
      <c r="R643" s="641"/>
      <c r="S643" s="641"/>
      <c r="T643" s="641"/>
      <c r="U643" s="641"/>
      <c r="V643" s="621"/>
      <c r="W643" s="641"/>
      <c r="X643" s="641"/>
      <c r="Y643" s="641"/>
      <c r="Z643" s="621"/>
      <c r="AA643" s="641"/>
      <c r="AB643" s="815">
        <v>1.0</v>
      </c>
      <c r="AC643" s="664" t="s">
        <v>55</v>
      </c>
      <c r="AD643" s="1768" t="s">
        <v>437</v>
      </c>
      <c r="AE643" s="1273"/>
      <c r="AF643" s="654"/>
      <c r="AG643" s="2269"/>
      <c r="AH643" s="1501"/>
    </row>
    <row r="644" ht="15.75" customHeight="1">
      <c r="A644" s="2212" t="s">
        <v>426</v>
      </c>
      <c r="B644" s="2158"/>
      <c r="C644" s="2158"/>
      <c r="D644" s="2158"/>
      <c r="E644" s="1766"/>
      <c r="F644" s="2158"/>
      <c r="G644" s="2158"/>
      <c r="H644" s="2286"/>
      <c r="I644" s="2286"/>
      <c r="J644" s="2287"/>
      <c r="K644" s="2287"/>
      <c r="L644" s="2213"/>
      <c r="M644" s="2159"/>
      <c r="N644" s="2159"/>
      <c r="O644" s="2213"/>
      <c r="P644" s="2213"/>
      <c r="Q644" s="2213"/>
      <c r="R644" s="2213"/>
      <c r="S644" s="2213"/>
      <c r="T644" s="2213"/>
      <c r="U644" s="2213"/>
      <c r="V644" s="2159"/>
      <c r="W644" s="2213"/>
      <c r="X644" s="2213"/>
      <c r="Y644" s="2213"/>
      <c r="Z644" s="2159"/>
      <c r="AA644" s="2213"/>
      <c r="AB644" s="2288"/>
      <c r="AC644" s="2289"/>
      <c r="AD644" s="2290"/>
      <c r="AE644" s="2291"/>
      <c r="AF644" s="2292"/>
      <c r="AG644" s="2293"/>
      <c r="AH644" s="2292"/>
    </row>
    <row r="645" ht="15.75" customHeight="1">
      <c r="A645" s="617" t="s">
        <v>9140</v>
      </c>
      <c r="B645" s="617"/>
      <c r="C645" s="617"/>
      <c r="D645" s="617"/>
      <c r="E645" s="690"/>
      <c r="F645" s="617"/>
      <c r="G645" s="617"/>
      <c r="H645" s="2294"/>
      <c r="I645" s="2294"/>
      <c r="J645" s="2295"/>
      <c r="K645" s="2295"/>
      <c r="L645" s="1798"/>
      <c r="M645" s="2296"/>
      <c r="N645" s="2296"/>
      <c r="O645" s="1798"/>
      <c r="P645" s="1798"/>
      <c r="Q645" s="1798"/>
      <c r="R645" s="1798"/>
      <c r="S645" s="1798"/>
      <c r="T645" s="1798"/>
      <c r="U645" s="1798"/>
      <c r="V645" s="2296"/>
      <c r="W645" s="1798"/>
      <c r="X645" s="1798"/>
      <c r="Y645" s="1798"/>
      <c r="Z645" s="2296"/>
      <c r="AA645" s="1798"/>
      <c r="AB645" s="2297" t="s">
        <v>94</v>
      </c>
      <c r="AC645" s="2298"/>
      <c r="AD645" s="723"/>
      <c r="AE645" s="2299"/>
      <c r="AF645" s="2300"/>
      <c r="AG645" s="2301"/>
      <c r="AH645" s="2300"/>
    </row>
    <row r="646" ht="15.75" customHeight="1">
      <c r="A646" s="1125" t="s">
        <v>2045</v>
      </c>
      <c r="B646" s="1125"/>
      <c r="C646" s="1125"/>
      <c r="D646" s="1125"/>
      <c r="E646" s="1013"/>
      <c r="F646" s="1013"/>
      <c r="G646" s="1013"/>
      <c r="H646" s="2197" t="s">
        <v>94</v>
      </c>
      <c r="I646" s="2197" t="s">
        <v>94</v>
      </c>
      <c r="J646" s="664"/>
      <c r="K646" s="664"/>
      <c r="L646" s="665"/>
      <c r="M646" s="882"/>
      <c r="N646" s="882"/>
      <c r="O646" s="665"/>
      <c r="P646" s="665"/>
      <c r="Q646" s="665"/>
      <c r="R646" s="665"/>
      <c r="S646" s="665"/>
      <c r="T646" s="665"/>
      <c r="U646" s="665"/>
      <c r="V646" s="882"/>
      <c r="W646" s="665"/>
      <c r="X646" s="665"/>
      <c r="Y646" s="665"/>
      <c r="Z646" s="882"/>
      <c r="AA646" s="665"/>
      <c r="AB646" s="2302" t="s">
        <v>94</v>
      </c>
      <c r="AC646" s="1767" t="s">
        <v>55</v>
      </c>
      <c r="AD646" s="2206" t="s">
        <v>387</v>
      </c>
      <c r="AE646" s="2303"/>
      <c r="AF646" s="2304"/>
      <c r="AG646" s="2305"/>
      <c r="AH646" s="2304"/>
    </row>
    <row r="647" ht="15.75" customHeight="1">
      <c r="A647" s="1125"/>
      <c r="B647" s="1125" t="s">
        <v>9141</v>
      </c>
      <c r="C647" s="1125"/>
      <c r="D647" s="1125"/>
      <c r="E647" s="732"/>
      <c r="F647" s="1013" t="s">
        <v>9142</v>
      </c>
      <c r="G647" s="1013" t="s">
        <v>9143</v>
      </c>
      <c r="H647" s="844"/>
      <c r="I647" s="844"/>
      <c r="J647" s="664"/>
      <c r="K647" s="664"/>
      <c r="L647" s="665"/>
      <c r="M647" s="882"/>
      <c r="N647" s="882"/>
      <c r="O647" s="665"/>
      <c r="P647" s="665"/>
      <c r="Q647" s="665"/>
      <c r="R647" s="665"/>
      <c r="S647" s="665"/>
      <c r="T647" s="665"/>
      <c r="U647" s="665"/>
      <c r="V647" s="882"/>
      <c r="W647" s="665"/>
      <c r="X647" s="665"/>
      <c r="Y647" s="665"/>
      <c r="Z647" s="882"/>
      <c r="AA647" s="665"/>
      <c r="AB647" s="2302">
        <v>1.0</v>
      </c>
      <c r="AC647" s="1767" t="s">
        <v>55</v>
      </c>
      <c r="AD647" s="1768" t="s">
        <v>437</v>
      </c>
      <c r="AE647" s="2303"/>
      <c r="AF647" s="1883"/>
      <c r="AG647" s="2305"/>
      <c r="AH647" s="2304"/>
    </row>
    <row r="648" ht="15.75" customHeight="1">
      <c r="A648" s="1125"/>
      <c r="B648" s="1125"/>
      <c r="C648" s="1125" t="s">
        <v>9144</v>
      </c>
      <c r="D648" s="1125"/>
      <c r="E648" s="732" t="s">
        <v>9145</v>
      </c>
      <c r="F648" s="1013" t="s">
        <v>9146</v>
      </c>
      <c r="G648" s="1013" t="s">
        <v>9147</v>
      </c>
      <c r="H648" s="2306"/>
      <c r="I648" s="2306"/>
      <c r="J648" s="664"/>
      <c r="K648" s="664"/>
      <c r="L648" s="665"/>
      <c r="M648" s="882"/>
      <c r="N648" s="882"/>
      <c r="O648" s="665"/>
      <c r="P648" s="665"/>
      <c r="Q648" s="665"/>
      <c r="R648" s="665"/>
      <c r="S648" s="665"/>
      <c r="T648" s="665"/>
      <c r="U648" s="665"/>
      <c r="V648" s="882"/>
      <c r="W648" s="665"/>
      <c r="X648" s="665"/>
      <c r="Y648" s="665"/>
      <c r="Z648" s="882"/>
      <c r="AA648" s="665"/>
      <c r="AB648" s="2302">
        <v>1.0</v>
      </c>
      <c r="AC648" s="1767" t="s">
        <v>55</v>
      </c>
      <c r="AD648" s="2206" t="s">
        <v>387</v>
      </c>
      <c r="AE648" s="2303"/>
      <c r="AF648" s="1883" t="s">
        <v>9148</v>
      </c>
      <c r="AG648" s="2305"/>
      <c r="AH648" s="2304"/>
    </row>
    <row r="649" ht="15.75" customHeight="1">
      <c r="A649" s="1125"/>
      <c r="B649" s="1125"/>
      <c r="C649" s="1125"/>
      <c r="D649" s="1013" t="s">
        <v>1718</v>
      </c>
      <c r="E649" s="1013"/>
      <c r="F649" s="1013" t="s">
        <v>9149</v>
      </c>
      <c r="G649" s="1013" t="s">
        <v>9150</v>
      </c>
      <c r="H649" s="2306"/>
      <c r="I649" s="2306"/>
      <c r="J649" s="664"/>
      <c r="K649" s="664"/>
      <c r="L649" s="665"/>
      <c r="M649" s="882"/>
      <c r="N649" s="882"/>
      <c r="O649" s="665"/>
      <c r="P649" s="665"/>
      <c r="Q649" s="665"/>
      <c r="R649" s="665"/>
      <c r="S649" s="665"/>
      <c r="T649" s="665"/>
      <c r="U649" s="665"/>
      <c r="V649" s="882"/>
      <c r="W649" s="665"/>
      <c r="X649" s="665"/>
      <c r="Y649" s="665"/>
      <c r="Z649" s="882"/>
      <c r="AA649" s="665"/>
      <c r="AB649" s="2302">
        <v>1.0</v>
      </c>
      <c r="AC649" s="1767" t="s">
        <v>55</v>
      </c>
      <c r="AD649" s="2206" t="s">
        <v>387</v>
      </c>
      <c r="AE649" s="2303"/>
      <c r="AF649" s="2304"/>
      <c r="AG649" s="2305"/>
      <c r="AH649" s="2304"/>
    </row>
    <row r="650" ht="15.75" customHeight="1">
      <c r="A650" s="1125"/>
      <c r="B650" s="1125"/>
      <c r="C650" s="1125" t="s">
        <v>9151</v>
      </c>
      <c r="D650" s="1125"/>
      <c r="E650" s="1013"/>
      <c r="F650" s="1013" t="s">
        <v>9152</v>
      </c>
      <c r="G650" s="732" t="s">
        <v>9153</v>
      </c>
      <c r="H650" s="2162"/>
      <c r="I650" s="2162"/>
      <c r="J650" s="664"/>
      <c r="K650" s="664"/>
      <c r="L650" s="665"/>
      <c r="M650" s="882"/>
      <c r="N650" s="882"/>
      <c r="O650" s="665"/>
      <c r="P650" s="665"/>
      <c r="Q650" s="665"/>
      <c r="R650" s="665"/>
      <c r="S650" s="665"/>
      <c r="T650" s="665"/>
      <c r="U650" s="665"/>
      <c r="V650" s="882"/>
      <c r="W650" s="665"/>
      <c r="X650" s="665"/>
      <c r="Y650" s="665"/>
      <c r="Z650" s="882"/>
      <c r="AA650" s="665"/>
      <c r="AB650" s="2302">
        <v>1.0</v>
      </c>
      <c r="AC650" s="1767" t="s">
        <v>55</v>
      </c>
      <c r="AD650" s="2207" t="s">
        <v>1297</v>
      </c>
      <c r="AE650" s="840"/>
      <c r="AF650" s="840"/>
      <c r="AG650" s="2201"/>
      <c r="AH650" s="2304"/>
    </row>
    <row r="651" ht="15.75" customHeight="1">
      <c r="A651" s="1125"/>
      <c r="B651" s="1125"/>
      <c r="C651" s="1125"/>
      <c r="D651" s="1013" t="s">
        <v>1718</v>
      </c>
      <c r="E651" s="1013"/>
      <c r="F651" s="1013" t="s">
        <v>9149</v>
      </c>
      <c r="G651" s="1013" t="s">
        <v>9150</v>
      </c>
      <c r="H651" s="2162"/>
      <c r="I651" s="2162"/>
      <c r="J651" s="664"/>
      <c r="K651" s="664"/>
      <c r="L651" s="665"/>
      <c r="M651" s="882"/>
      <c r="N651" s="882"/>
      <c r="O651" s="665"/>
      <c r="P651" s="665"/>
      <c r="Q651" s="665"/>
      <c r="R651" s="665"/>
      <c r="S651" s="665"/>
      <c r="T651" s="665"/>
      <c r="U651" s="665"/>
      <c r="V651" s="882"/>
      <c r="W651" s="665"/>
      <c r="X651" s="665"/>
      <c r="Y651" s="665"/>
      <c r="Z651" s="882"/>
      <c r="AA651" s="665"/>
      <c r="AB651" s="2302">
        <v>1.0</v>
      </c>
      <c r="AC651" s="1767" t="s">
        <v>55</v>
      </c>
      <c r="AD651" s="2206" t="s">
        <v>387</v>
      </c>
      <c r="AE651" s="2303"/>
      <c r="AF651" s="2304"/>
      <c r="AG651" s="2305"/>
      <c r="AH651" s="2304"/>
    </row>
    <row r="652" ht="15.75" customHeight="1">
      <c r="A652" s="1125"/>
      <c r="B652" s="1125"/>
      <c r="C652" s="1125"/>
      <c r="D652" s="1125"/>
      <c r="E652" s="1013"/>
      <c r="F652" s="1013" t="s">
        <v>9154</v>
      </c>
      <c r="G652" s="1013" t="s">
        <v>9155</v>
      </c>
      <c r="H652" s="2162"/>
      <c r="I652" s="2162"/>
      <c r="J652" s="664"/>
      <c r="K652" s="664"/>
      <c r="L652" s="665"/>
      <c r="M652" s="882"/>
      <c r="N652" s="882"/>
      <c r="O652" s="665"/>
      <c r="P652" s="665"/>
      <c r="Q652" s="665"/>
      <c r="R652" s="665"/>
      <c r="S652" s="665"/>
      <c r="T652" s="665"/>
      <c r="U652" s="665"/>
      <c r="V652" s="882"/>
      <c r="W652" s="665"/>
      <c r="X652" s="665"/>
      <c r="Y652" s="665"/>
      <c r="Z652" s="882"/>
      <c r="AA652" s="665"/>
      <c r="AB652" s="2302">
        <v>1.0</v>
      </c>
      <c r="AC652" s="1767" t="s">
        <v>55</v>
      </c>
      <c r="AD652" s="2206" t="s">
        <v>387</v>
      </c>
      <c r="AE652" s="2303"/>
      <c r="AF652" s="2304"/>
      <c r="AG652" s="2305"/>
      <c r="AH652" s="2304"/>
    </row>
    <row r="653" ht="15.75" customHeight="1">
      <c r="A653" s="1125"/>
      <c r="B653" s="1125"/>
      <c r="C653" s="1125"/>
      <c r="D653" s="732" t="s">
        <v>9156</v>
      </c>
      <c r="E653" s="1013"/>
      <c r="F653" s="732" t="s">
        <v>9157</v>
      </c>
      <c r="G653" s="732" t="s">
        <v>9158</v>
      </c>
      <c r="H653" s="2210"/>
      <c r="I653" s="2210"/>
      <c r="J653" s="664"/>
      <c r="K653" s="664"/>
      <c r="L653" s="665"/>
      <c r="M653" s="882"/>
      <c r="N653" s="882"/>
      <c r="O653" s="665"/>
      <c r="P653" s="665"/>
      <c r="Q653" s="665"/>
      <c r="R653" s="665"/>
      <c r="S653" s="665"/>
      <c r="T653" s="665"/>
      <c r="U653" s="665"/>
      <c r="V653" s="882"/>
      <c r="W653" s="665"/>
      <c r="X653" s="665"/>
      <c r="Y653" s="665"/>
      <c r="Z653" s="882"/>
      <c r="AA653" s="665"/>
      <c r="AB653" s="2302">
        <v>1.0</v>
      </c>
      <c r="AC653" s="1767" t="s">
        <v>55</v>
      </c>
      <c r="AD653" s="2207" t="s">
        <v>437</v>
      </c>
      <c r="AE653" s="2303"/>
      <c r="AF653" s="1883"/>
      <c r="AG653" s="2305"/>
      <c r="AH653" s="2304"/>
    </row>
    <row r="654" ht="15.75" customHeight="1">
      <c r="A654" s="1125"/>
      <c r="B654" s="1125"/>
      <c r="C654" s="1125" t="s">
        <v>9159</v>
      </c>
      <c r="D654" s="1013" t="s">
        <v>2011</v>
      </c>
      <c r="E654" s="1013"/>
      <c r="F654" s="1013" t="s">
        <v>9160</v>
      </c>
      <c r="G654" s="1013" t="s">
        <v>9161</v>
      </c>
      <c r="H654" s="2210"/>
      <c r="I654" s="2210"/>
      <c r="J654" s="664"/>
      <c r="K654" s="664"/>
      <c r="L654" s="665"/>
      <c r="M654" s="882"/>
      <c r="N654" s="882"/>
      <c r="O654" s="665"/>
      <c r="P654" s="665"/>
      <c r="Q654" s="665"/>
      <c r="R654" s="665"/>
      <c r="S654" s="665"/>
      <c r="T654" s="665"/>
      <c r="U654" s="665"/>
      <c r="V654" s="882"/>
      <c r="W654" s="665"/>
      <c r="X654" s="665"/>
      <c r="Y654" s="665"/>
      <c r="Z654" s="882"/>
      <c r="AA654" s="665"/>
      <c r="AB654" s="2302">
        <v>1.0</v>
      </c>
      <c r="AC654" s="1767" t="s">
        <v>55</v>
      </c>
      <c r="AD654" s="2206" t="s">
        <v>387</v>
      </c>
      <c r="AE654" s="2303"/>
      <c r="AF654" s="1883" t="s">
        <v>9162</v>
      </c>
      <c r="AG654" s="2305"/>
      <c r="AH654" s="2304"/>
    </row>
    <row r="655" ht="15.75" customHeight="1">
      <c r="A655" s="1125"/>
      <c r="B655" s="1125"/>
      <c r="C655" s="1125"/>
      <c r="D655" s="1013" t="s">
        <v>3456</v>
      </c>
      <c r="E655" s="1013"/>
      <c r="F655" s="1013" t="s">
        <v>9160</v>
      </c>
      <c r="G655" s="1013" t="s">
        <v>9161</v>
      </c>
      <c r="H655" s="2210"/>
      <c r="I655" s="2210"/>
      <c r="J655" s="664"/>
      <c r="K655" s="664"/>
      <c r="L655" s="665"/>
      <c r="M655" s="882"/>
      <c r="N655" s="882"/>
      <c r="O655" s="665"/>
      <c r="P655" s="665"/>
      <c r="Q655" s="665"/>
      <c r="R655" s="665"/>
      <c r="S655" s="665"/>
      <c r="T655" s="665"/>
      <c r="U655" s="665"/>
      <c r="V655" s="882"/>
      <c r="W655" s="665"/>
      <c r="X655" s="665"/>
      <c r="Y655" s="665"/>
      <c r="Z655" s="882"/>
      <c r="AA655" s="665"/>
      <c r="AB655" s="2302">
        <v>1.0</v>
      </c>
      <c r="AC655" s="1767" t="s">
        <v>55</v>
      </c>
      <c r="AD655" s="2206" t="s">
        <v>387</v>
      </c>
      <c r="AE655" s="2303"/>
      <c r="AF655" s="2304"/>
      <c r="AG655" s="2305"/>
      <c r="AH655" s="2304"/>
    </row>
    <row r="656" ht="15.75" customHeight="1">
      <c r="A656" s="1125"/>
      <c r="B656" s="1125"/>
      <c r="C656" s="1125"/>
      <c r="D656" s="1013" t="s">
        <v>3458</v>
      </c>
      <c r="E656" s="1013"/>
      <c r="F656" s="1013" t="s">
        <v>9160</v>
      </c>
      <c r="G656" s="1013" t="s">
        <v>9161</v>
      </c>
      <c r="H656" s="2210"/>
      <c r="I656" s="2210"/>
      <c r="J656" s="664"/>
      <c r="K656" s="664"/>
      <c r="L656" s="665"/>
      <c r="M656" s="882"/>
      <c r="N656" s="882"/>
      <c r="O656" s="665"/>
      <c r="P656" s="665"/>
      <c r="Q656" s="665"/>
      <c r="R656" s="665"/>
      <c r="S656" s="665"/>
      <c r="T656" s="665"/>
      <c r="U656" s="665"/>
      <c r="V656" s="882"/>
      <c r="W656" s="665"/>
      <c r="X656" s="665"/>
      <c r="Y656" s="665"/>
      <c r="Z656" s="882"/>
      <c r="AA656" s="665"/>
      <c r="AB656" s="2302">
        <v>1.0</v>
      </c>
      <c r="AC656" s="1767" t="s">
        <v>55</v>
      </c>
      <c r="AD656" s="2206" t="s">
        <v>387</v>
      </c>
      <c r="AE656" s="2303"/>
      <c r="AF656" s="2304"/>
      <c r="AG656" s="2305"/>
      <c r="AH656" s="2304"/>
    </row>
    <row r="657" ht="15.75" customHeight="1">
      <c r="A657" s="1125"/>
      <c r="B657" s="1125"/>
      <c r="C657" s="1125"/>
      <c r="D657" s="1013" t="s">
        <v>9163</v>
      </c>
      <c r="E657" s="1013"/>
      <c r="F657" s="1013" t="s">
        <v>9160</v>
      </c>
      <c r="G657" s="1013" t="s">
        <v>9161</v>
      </c>
      <c r="H657" s="2210"/>
      <c r="I657" s="2210"/>
      <c r="J657" s="664"/>
      <c r="K657" s="664"/>
      <c r="L657" s="665"/>
      <c r="M657" s="882"/>
      <c r="N657" s="882"/>
      <c r="O657" s="665"/>
      <c r="P657" s="665"/>
      <c r="Q657" s="665"/>
      <c r="R657" s="665"/>
      <c r="S657" s="665"/>
      <c r="T657" s="665"/>
      <c r="U657" s="665"/>
      <c r="V657" s="882"/>
      <c r="W657" s="665"/>
      <c r="X657" s="665"/>
      <c r="Y657" s="665"/>
      <c r="Z657" s="882"/>
      <c r="AA657" s="665"/>
      <c r="AB657" s="2302">
        <v>1.0</v>
      </c>
      <c r="AC657" s="1767" t="s">
        <v>55</v>
      </c>
      <c r="AD657" s="2206" t="s">
        <v>387</v>
      </c>
      <c r="AE657" s="2303"/>
      <c r="AF657" s="2304"/>
      <c r="AG657" s="2305"/>
      <c r="AH657" s="2304"/>
    </row>
    <row r="658" ht="15.75" customHeight="1">
      <c r="A658" s="1125"/>
      <c r="B658" s="1125"/>
      <c r="C658" s="1125"/>
      <c r="D658" s="1013" t="s">
        <v>9164</v>
      </c>
      <c r="E658" s="1013"/>
      <c r="F658" s="1013" t="s">
        <v>9160</v>
      </c>
      <c r="G658" s="1013" t="s">
        <v>9161</v>
      </c>
      <c r="H658" s="2210"/>
      <c r="I658" s="2210"/>
      <c r="J658" s="664"/>
      <c r="K658" s="664"/>
      <c r="L658" s="665"/>
      <c r="M658" s="882"/>
      <c r="N658" s="882"/>
      <c r="O658" s="665"/>
      <c r="P658" s="665"/>
      <c r="Q658" s="665"/>
      <c r="R658" s="665"/>
      <c r="S658" s="665"/>
      <c r="T658" s="665"/>
      <c r="U658" s="665"/>
      <c r="V658" s="882"/>
      <c r="W658" s="665"/>
      <c r="X658" s="665"/>
      <c r="Y658" s="665"/>
      <c r="Z658" s="882"/>
      <c r="AA658" s="665"/>
      <c r="AB658" s="2302">
        <v>1.0</v>
      </c>
      <c r="AC658" s="1767" t="s">
        <v>55</v>
      </c>
      <c r="AD658" s="2206" t="s">
        <v>387</v>
      </c>
      <c r="AE658" s="2303"/>
      <c r="AF658" s="2304"/>
      <c r="AG658" s="2305"/>
      <c r="AH658" s="2304"/>
    </row>
    <row r="659" ht="15.75" customHeight="1">
      <c r="A659" s="1125"/>
      <c r="B659" s="1125"/>
      <c r="C659" s="1125"/>
      <c r="D659" s="1013" t="s">
        <v>9165</v>
      </c>
      <c r="E659" s="1013"/>
      <c r="F659" s="1013" t="s">
        <v>9160</v>
      </c>
      <c r="G659" s="1013" t="s">
        <v>9161</v>
      </c>
      <c r="H659" s="2210"/>
      <c r="I659" s="2210"/>
      <c r="J659" s="664"/>
      <c r="K659" s="664"/>
      <c r="L659" s="665"/>
      <c r="M659" s="882"/>
      <c r="N659" s="882"/>
      <c r="O659" s="665"/>
      <c r="P659" s="665"/>
      <c r="Q659" s="665"/>
      <c r="R659" s="665"/>
      <c r="S659" s="665"/>
      <c r="T659" s="665"/>
      <c r="U659" s="665"/>
      <c r="V659" s="882"/>
      <c r="W659" s="665"/>
      <c r="X659" s="665"/>
      <c r="Y659" s="665"/>
      <c r="Z659" s="882"/>
      <c r="AA659" s="665"/>
      <c r="AB659" s="2302">
        <v>1.0</v>
      </c>
      <c r="AC659" s="1767" t="s">
        <v>55</v>
      </c>
      <c r="AD659" s="2206" t="s">
        <v>387</v>
      </c>
      <c r="AE659" s="2303"/>
      <c r="AF659" s="1883" t="s">
        <v>9166</v>
      </c>
      <c r="AG659" s="2305"/>
      <c r="AH659" s="2304"/>
    </row>
    <row r="660" ht="15.75" customHeight="1">
      <c r="A660" s="1125"/>
      <c r="B660" s="1125"/>
      <c r="C660" s="1125"/>
      <c r="D660" s="1013" t="s">
        <v>3462</v>
      </c>
      <c r="E660" s="1013"/>
      <c r="F660" s="1013" t="s">
        <v>9160</v>
      </c>
      <c r="G660" s="1013" t="s">
        <v>9167</v>
      </c>
      <c r="H660" s="2210"/>
      <c r="I660" s="2210"/>
      <c r="J660" s="664"/>
      <c r="K660" s="664"/>
      <c r="L660" s="665"/>
      <c r="M660" s="882"/>
      <c r="N660" s="882"/>
      <c r="O660" s="665"/>
      <c r="P660" s="665"/>
      <c r="Q660" s="665"/>
      <c r="R660" s="665"/>
      <c r="S660" s="665"/>
      <c r="T660" s="665"/>
      <c r="U660" s="665"/>
      <c r="V660" s="882"/>
      <c r="W660" s="665"/>
      <c r="X660" s="665"/>
      <c r="Y660" s="665"/>
      <c r="Z660" s="882"/>
      <c r="AA660" s="665"/>
      <c r="AB660" s="2302">
        <v>1.0</v>
      </c>
      <c r="AC660" s="1767" t="s">
        <v>55</v>
      </c>
      <c r="AD660" s="2206" t="s">
        <v>387</v>
      </c>
      <c r="AE660" s="2303"/>
      <c r="AF660" s="2304"/>
      <c r="AG660" s="2305"/>
      <c r="AH660" s="2304"/>
    </row>
    <row r="661" ht="15.75" customHeight="1">
      <c r="A661" s="1125"/>
      <c r="B661" s="1125"/>
      <c r="C661" s="1125"/>
      <c r="D661" s="1013" t="s">
        <v>9168</v>
      </c>
      <c r="E661" s="1013"/>
      <c r="F661" s="1013" t="s">
        <v>9160</v>
      </c>
      <c r="G661" s="1013" t="s">
        <v>9161</v>
      </c>
      <c r="H661" s="2210"/>
      <c r="I661" s="2210"/>
      <c r="J661" s="664"/>
      <c r="K661" s="664"/>
      <c r="L661" s="665"/>
      <c r="M661" s="882"/>
      <c r="N661" s="882"/>
      <c r="O661" s="665"/>
      <c r="P661" s="665"/>
      <c r="Q661" s="665"/>
      <c r="R661" s="665"/>
      <c r="S661" s="665"/>
      <c r="T661" s="665"/>
      <c r="U661" s="665"/>
      <c r="V661" s="882"/>
      <c r="W661" s="665"/>
      <c r="X661" s="665"/>
      <c r="Y661" s="665"/>
      <c r="Z661" s="882"/>
      <c r="AA661" s="665"/>
      <c r="AB661" s="2302">
        <v>1.0</v>
      </c>
      <c r="AC661" s="1767" t="s">
        <v>55</v>
      </c>
      <c r="AD661" s="2206" t="s">
        <v>387</v>
      </c>
      <c r="AE661" s="2303"/>
      <c r="AF661" s="2304"/>
      <c r="AG661" s="2305"/>
      <c r="AH661" s="2304"/>
    </row>
    <row r="662" ht="15.75" customHeight="1">
      <c r="A662" s="1125"/>
      <c r="B662" s="1125"/>
      <c r="C662" s="1125" t="s">
        <v>9169</v>
      </c>
      <c r="D662" s="1013" t="s">
        <v>2011</v>
      </c>
      <c r="E662" s="1013"/>
      <c r="F662" s="1013" t="s">
        <v>9170</v>
      </c>
      <c r="G662" s="1013" t="s">
        <v>9171</v>
      </c>
      <c r="H662" s="2210"/>
      <c r="I662" s="2210"/>
      <c r="J662" s="664"/>
      <c r="K662" s="664"/>
      <c r="L662" s="665"/>
      <c r="M662" s="882"/>
      <c r="N662" s="882"/>
      <c r="O662" s="665"/>
      <c r="P662" s="665"/>
      <c r="Q662" s="665"/>
      <c r="R662" s="665"/>
      <c r="S662" s="665"/>
      <c r="T662" s="665"/>
      <c r="U662" s="665"/>
      <c r="V662" s="882"/>
      <c r="W662" s="665"/>
      <c r="X662" s="665"/>
      <c r="Y662" s="665"/>
      <c r="Z662" s="882"/>
      <c r="AA662" s="665"/>
      <c r="AB662" s="2302">
        <v>1.0</v>
      </c>
      <c r="AC662" s="1767" t="s">
        <v>55</v>
      </c>
      <c r="AD662" s="2206" t="s">
        <v>387</v>
      </c>
      <c r="AE662" s="2303"/>
      <c r="AF662" s="2304"/>
      <c r="AG662" s="2305"/>
      <c r="AH662" s="2304"/>
    </row>
    <row r="663" ht="15.75" customHeight="1">
      <c r="A663" s="1125"/>
      <c r="B663" s="1125"/>
      <c r="C663" s="1125"/>
      <c r="D663" s="1013" t="s">
        <v>3456</v>
      </c>
      <c r="E663" s="1013"/>
      <c r="F663" s="1013" t="s">
        <v>9170</v>
      </c>
      <c r="G663" s="1013" t="s">
        <v>9171</v>
      </c>
      <c r="H663" s="2210"/>
      <c r="I663" s="2210"/>
      <c r="J663" s="664"/>
      <c r="K663" s="664"/>
      <c r="L663" s="665"/>
      <c r="M663" s="882"/>
      <c r="N663" s="882"/>
      <c r="O663" s="665"/>
      <c r="P663" s="665"/>
      <c r="Q663" s="665"/>
      <c r="R663" s="665"/>
      <c r="S663" s="665"/>
      <c r="T663" s="665"/>
      <c r="U663" s="665"/>
      <c r="V663" s="882"/>
      <c r="W663" s="665"/>
      <c r="X663" s="665"/>
      <c r="Y663" s="665"/>
      <c r="Z663" s="882"/>
      <c r="AA663" s="665"/>
      <c r="AB663" s="2302">
        <v>1.0</v>
      </c>
      <c r="AC663" s="1767" t="s">
        <v>55</v>
      </c>
      <c r="AD663" s="2206" t="s">
        <v>387</v>
      </c>
      <c r="AE663" s="2303"/>
      <c r="AF663" s="2304"/>
      <c r="AG663" s="2305"/>
      <c r="AH663" s="2304"/>
    </row>
    <row r="664" ht="15.75" customHeight="1">
      <c r="A664" s="1125"/>
      <c r="B664" s="1125"/>
      <c r="C664" s="1125"/>
      <c r="D664" s="1013" t="s">
        <v>3458</v>
      </c>
      <c r="E664" s="1013"/>
      <c r="F664" s="1013" t="s">
        <v>9170</v>
      </c>
      <c r="G664" s="1013" t="s">
        <v>9171</v>
      </c>
      <c r="H664" s="2210"/>
      <c r="I664" s="2210"/>
      <c r="J664" s="664"/>
      <c r="K664" s="664"/>
      <c r="L664" s="665"/>
      <c r="M664" s="882"/>
      <c r="N664" s="882"/>
      <c r="O664" s="665"/>
      <c r="P664" s="665"/>
      <c r="Q664" s="665"/>
      <c r="R664" s="665"/>
      <c r="S664" s="665"/>
      <c r="T664" s="665"/>
      <c r="U664" s="665"/>
      <c r="V664" s="882"/>
      <c r="W664" s="665"/>
      <c r="X664" s="665"/>
      <c r="Y664" s="665"/>
      <c r="Z664" s="882"/>
      <c r="AA664" s="665"/>
      <c r="AB664" s="2302">
        <v>1.0</v>
      </c>
      <c r="AC664" s="1767" t="s">
        <v>55</v>
      </c>
      <c r="AD664" s="2206" t="s">
        <v>387</v>
      </c>
      <c r="AE664" s="2303"/>
      <c r="AF664" s="2304"/>
      <c r="AG664" s="2305"/>
      <c r="AH664" s="2304"/>
    </row>
    <row r="665" ht="15.75" customHeight="1">
      <c r="A665" s="1125"/>
      <c r="B665" s="1125"/>
      <c r="C665" s="1125"/>
      <c r="D665" s="1013" t="s">
        <v>9164</v>
      </c>
      <c r="E665" s="1013"/>
      <c r="F665" s="1013" t="s">
        <v>9170</v>
      </c>
      <c r="G665" s="1013" t="s">
        <v>9171</v>
      </c>
      <c r="H665" s="2210"/>
      <c r="I665" s="2210"/>
      <c r="J665" s="664"/>
      <c r="K665" s="664"/>
      <c r="L665" s="665"/>
      <c r="M665" s="882"/>
      <c r="N665" s="882"/>
      <c r="O665" s="665"/>
      <c r="P665" s="665"/>
      <c r="Q665" s="665"/>
      <c r="R665" s="665"/>
      <c r="S665" s="665"/>
      <c r="T665" s="665"/>
      <c r="U665" s="665"/>
      <c r="V665" s="882"/>
      <c r="W665" s="665"/>
      <c r="X665" s="665"/>
      <c r="Y665" s="665"/>
      <c r="Z665" s="882"/>
      <c r="AA665" s="665"/>
      <c r="AB665" s="2302">
        <v>1.0</v>
      </c>
      <c r="AC665" s="1767" t="s">
        <v>55</v>
      </c>
      <c r="AD665" s="2206" t="s">
        <v>387</v>
      </c>
      <c r="AE665" s="2303"/>
      <c r="AF665" s="2304"/>
      <c r="AG665" s="2305"/>
      <c r="AH665" s="2304"/>
    </row>
    <row r="666" ht="15.75" customHeight="1">
      <c r="A666" s="1125"/>
      <c r="B666" s="1125"/>
      <c r="C666" s="1125"/>
      <c r="D666" s="1013" t="s">
        <v>9163</v>
      </c>
      <c r="E666" s="1013"/>
      <c r="F666" s="1013" t="s">
        <v>9170</v>
      </c>
      <c r="G666" s="1013" t="s">
        <v>9171</v>
      </c>
      <c r="H666" s="2210"/>
      <c r="I666" s="2210"/>
      <c r="J666" s="664"/>
      <c r="K666" s="664"/>
      <c r="L666" s="665"/>
      <c r="M666" s="882"/>
      <c r="N666" s="882"/>
      <c r="O666" s="665"/>
      <c r="P666" s="665"/>
      <c r="Q666" s="665"/>
      <c r="R666" s="665"/>
      <c r="S666" s="665"/>
      <c r="T666" s="665"/>
      <c r="U666" s="665"/>
      <c r="V666" s="882"/>
      <c r="W666" s="665"/>
      <c r="X666" s="665"/>
      <c r="Y666" s="665"/>
      <c r="Z666" s="882"/>
      <c r="AA666" s="665"/>
      <c r="AB666" s="2302">
        <v>1.0</v>
      </c>
      <c r="AC666" s="1767" t="s">
        <v>55</v>
      </c>
      <c r="AD666" s="2206" t="s">
        <v>387</v>
      </c>
      <c r="AE666" s="2303"/>
      <c r="AF666" s="2304"/>
      <c r="AG666" s="2305"/>
      <c r="AH666" s="2304"/>
    </row>
    <row r="667" ht="15.75" customHeight="1">
      <c r="A667" s="1125"/>
      <c r="B667" s="1125"/>
      <c r="C667" s="1125"/>
      <c r="D667" s="1013" t="s">
        <v>9165</v>
      </c>
      <c r="E667" s="1013"/>
      <c r="F667" s="1013" t="s">
        <v>9170</v>
      </c>
      <c r="G667" s="1013" t="s">
        <v>9171</v>
      </c>
      <c r="H667" s="2210"/>
      <c r="I667" s="2210"/>
      <c r="J667" s="664"/>
      <c r="K667" s="664"/>
      <c r="L667" s="665"/>
      <c r="M667" s="882"/>
      <c r="N667" s="882"/>
      <c r="O667" s="665"/>
      <c r="P667" s="665"/>
      <c r="Q667" s="665"/>
      <c r="R667" s="665"/>
      <c r="S667" s="665"/>
      <c r="T667" s="665"/>
      <c r="U667" s="665"/>
      <c r="V667" s="882"/>
      <c r="W667" s="665"/>
      <c r="X667" s="665"/>
      <c r="Y667" s="665"/>
      <c r="Z667" s="882"/>
      <c r="AA667" s="665"/>
      <c r="AB667" s="2302">
        <v>1.0</v>
      </c>
      <c r="AC667" s="1767" t="s">
        <v>55</v>
      </c>
      <c r="AD667" s="2206" t="s">
        <v>387</v>
      </c>
      <c r="AE667" s="2303"/>
      <c r="AF667" s="1883" t="s">
        <v>9166</v>
      </c>
      <c r="AG667" s="2305"/>
      <c r="AH667" s="2304"/>
    </row>
    <row r="668" ht="15.75" customHeight="1">
      <c r="A668" s="1125"/>
      <c r="B668" s="1125"/>
      <c r="C668" s="1125"/>
      <c r="D668" s="1013" t="s">
        <v>3462</v>
      </c>
      <c r="E668" s="1013"/>
      <c r="F668" s="1013" t="s">
        <v>9170</v>
      </c>
      <c r="G668" s="1013" t="s">
        <v>9171</v>
      </c>
      <c r="H668" s="2210"/>
      <c r="I668" s="2210"/>
      <c r="J668" s="664"/>
      <c r="K668" s="664"/>
      <c r="L668" s="665"/>
      <c r="M668" s="882"/>
      <c r="N668" s="882"/>
      <c r="O668" s="665"/>
      <c r="P668" s="665"/>
      <c r="Q668" s="665"/>
      <c r="R668" s="665"/>
      <c r="S668" s="665"/>
      <c r="T668" s="665"/>
      <c r="U668" s="665"/>
      <c r="V668" s="882"/>
      <c r="W668" s="665"/>
      <c r="X668" s="665"/>
      <c r="Y668" s="665"/>
      <c r="Z668" s="882"/>
      <c r="AA668" s="665"/>
      <c r="AB668" s="2302">
        <v>1.0</v>
      </c>
      <c r="AC668" s="1767" t="s">
        <v>55</v>
      </c>
      <c r="AD668" s="2206" t="s">
        <v>387</v>
      </c>
      <c r="AE668" s="2303"/>
      <c r="AF668" s="2304"/>
      <c r="AG668" s="2305"/>
      <c r="AH668" s="2304"/>
    </row>
    <row r="669" ht="15.75" customHeight="1">
      <c r="A669" s="1125"/>
      <c r="B669" s="1125"/>
      <c r="C669" s="1125"/>
      <c r="D669" s="1013" t="s">
        <v>9168</v>
      </c>
      <c r="E669" s="1013"/>
      <c r="F669" s="1013" t="s">
        <v>9170</v>
      </c>
      <c r="G669" s="1013" t="s">
        <v>9171</v>
      </c>
      <c r="H669" s="2210"/>
      <c r="I669" s="2210"/>
      <c r="J669" s="664"/>
      <c r="K669" s="664"/>
      <c r="L669" s="665"/>
      <c r="M669" s="882"/>
      <c r="N669" s="882"/>
      <c r="O669" s="665"/>
      <c r="P669" s="665"/>
      <c r="Q669" s="665"/>
      <c r="R669" s="665"/>
      <c r="S669" s="665"/>
      <c r="T669" s="665"/>
      <c r="U669" s="665"/>
      <c r="V669" s="882"/>
      <c r="W669" s="665"/>
      <c r="X669" s="665"/>
      <c r="Y669" s="665"/>
      <c r="Z669" s="882"/>
      <c r="AA669" s="665"/>
      <c r="AB669" s="2302">
        <v>1.0</v>
      </c>
      <c r="AC669" s="1767" t="s">
        <v>55</v>
      </c>
      <c r="AD669" s="2206" t="s">
        <v>387</v>
      </c>
      <c r="AE669" s="2303"/>
      <c r="AF669" s="2304"/>
      <c r="AG669" s="2305"/>
      <c r="AH669" s="2304"/>
    </row>
    <row r="670" ht="15.75" customHeight="1">
      <c r="A670" s="1125"/>
      <c r="B670" s="1125" t="s">
        <v>9172</v>
      </c>
      <c r="C670" s="1125"/>
      <c r="D670" s="1125"/>
      <c r="E670" s="1013"/>
      <c r="F670" s="1125"/>
      <c r="G670" s="1125"/>
      <c r="H670" s="793" t="s">
        <v>94</v>
      </c>
      <c r="I670" s="793" t="s">
        <v>94</v>
      </c>
      <c r="J670" s="664"/>
      <c r="K670" s="664"/>
      <c r="L670" s="665"/>
      <c r="M670" s="882"/>
      <c r="N670" s="882"/>
      <c r="O670" s="665"/>
      <c r="P670" s="665"/>
      <c r="Q670" s="665"/>
      <c r="R670" s="665"/>
      <c r="S670" s="665"/>
      <c r="T670" s="665"/>
      <c r="U670" s="665"/>
      <c r="V670" s="882"/>
      <c r="W670" s="665"/>
      <c r="X670" s="665"/>
      <c r="Y670" s="665"/>
      <c r="Z670" s="882"/>
      <c r="AA670" s="665"/>
      <c r="AB670" s="2302" t="s">
        <v>94</v>
      </c>
      <c r="AC670" s="1767" t="s">
        <v>55</v>
      </c>
      <c r="AD670" s="2206" t="s">
        <v>387</v>
      </c>
      <c r="AE670" s="2303"/>
      <c r="AF670" s="2304"/>
      <c r="AG670" s="2305"/>
      <c r="AH670" s="2304"/>
    </row>
    <row r="671" ht="15.75" customHeight="1">
      <c r="A671" s="1125"/>
      <c r="B671" s="1125"/>
      <c r="C671" s="1125" t="s">
        <v>3466</v>
      </c>
      <c r="D671" s="1125"/>
      <c r="E671" s="1013" t="s">
        <v>9173</v>
      </c>
      <c r="F671" s="1013" t="s">
        <v>9174</v>
      </c>
      <c r="G671" s="1013" t="s">
        <v>9175</v>
      </c>
      <c r="H671" s="2162"/>
      <c r="I671" s="2162"/>
      <c r="J671" s="664"/>
      <c r="K671" s="664"/>
      <c r="L671" s="665"/>
      <c r="M671" s="882"/>
      <c r="N671" s="882"/>
      <c r="O671" s="665"/>
      <c r="P671" s="665"/>
      <c r="Q671" s="665"/>
      <c r="R671" s="665"/>
      <c r="S671" s="665"/>
      <c r="T671" s="665"/>
      <c r="U671" s="665"/>
      <c r="V671" s="882"/>
      <c r="W671" s="665"/>
      <c r="X671" s="665"/>
      <c r="Y671" s="665"/>
      <c r="Z671" s="882"/>
      <c r="AA671" s="665"/>
      <c r="AB671" s="2302">
        <v>1.0</v>
      </c>
      <c r="AC671" s="1767" t="s">
        <v>55</v>
      </c>
      <c r="AD671" s="2206" t="s">
        <v>387</v>
      </c>
      <c r="AE671" s="2303"/>
      <c r="AF671" s="1883" t="s">
        <v>9176</v>
      </c>
      <c r="AG671" s="2305"/>
      <c r="AH671" s="2304"/>
    </row>
    <row r="672" ht="15.75" customHeight="1">
      <c r="A672" s="1125"/>
      <c r="B672" s="1125"/>
      <c r="C672" s="1125"/>
      <c r="D672" s="1125"/>
      <c r="E672" s="1013" t="s">
        <v>9177</v>
      </c>
      <c r="F672" s="1013" t="s">
        <v>9174</v>
      </c>
      <c r="G672" s="1013" t="s">
        <v>9175</v>
      </c>
      <c r="H672" s="2162"/>
      <c r="I672" s="2162"/>
      <c r="J672" s="664"/>
      <c r="K672" s="664"/>
      <c r="L672" s="665"/>
      <c r="M672" s="882"/>
      <c r="N672" s="882"/>
      <c r="O672" s="665"/>
      <c r="P672" s="665"/>
      <c r="Q672" s="665"/>
      <c r="R672" s="665"/>
      <c r="S672" s="665"/>
      <c r="T672" s="665"/>
      <c r="U672" s="665"/>
      <c r="V672" s="882"/>
      <c r="W672" s="665"/>
      <c r="X672" s="665"/>
      <c r="Y672" s="665"/>
      <c r="Z672" s="882"/>
      <c r="AA672" s="665"/>
      <c r="AB672" s="2302">
        <v>1.0</v>
      </c>
      <c r="AC672" s="1767" t="s">
        <v>55</v>
      </c>
      <c r="AD672" s="2206" t="s">
        <v>387</v>
      </c>
      <c r="AE672" s="2303"/>
      <c r="AF672" s="1883" t="s">
        <v>9176</v>
      </c>
      <c r="AG672" s="2305"/>
      <c r="AH672" s="2304"/>
    </row>
    <row r="673" ht="15.75" customHeight="1">
      <c r="A673" s="1125"/>
      <c r="B673" s="1125"/>
      <c r="C673" s="1125" t="s">
        <v>9178</v>
      </c>
      <c r="D673" s="1125"/>
      <c r="E673" s="1013"/>
      <c r="F673" s="1013" t="s">
        <v>9179</v>
      </c>
      <c r="G673" s="1013" t="s">
        <v>9180</v>
      </c>
      <c r="H673" s="2162"/>
      <c r="I673" s="2162"/>
      <c r="J673" s="664"/>
      <c r="K673" s="664"/>
      <c r="L673" s="665"/>
      <c r="M673" s="882"/>
      <c r="N673" s="882"/>
      <c r="O673" s="665"/>
      <c r="P673" s="665"/>
      <c r="Q673" s="665"/>
      <c r="R673" s="665"/>
      <c r="S673" s="665"/>
      <c r="T673" s="665"/>
      <c r="U673" s="665"/>
      <c r="V673" s="882"/>
      <c r="W673" s="665"/>
      <c r="X673" s="665"/>
      <c r="Y673" s="665"/>
      <c r="Z673" s="882"/>
      <c r="AA673" s="665"/>
      <c r="AB673" s="2302">
        <v>1.0</v>
      </c>
      <c r="AC673" s="1767" t="s">
        <v>55</v>
      </c>
      <c r="AD673" s="2206" t="s">
        <v>387</v>
      </c>
      <c r="AE673" s="2303"/>
      <c r="AF673" s="2304"/>
      <c r="AG673" s="2305"/>
      <c r="AH673" s="2304"/>
    </row>
    <row r="674" ht="15.75" customHeight="1">
      <c r="A674" s="1125"/>
      <c r="B674" s="1125" t="s">
        <v>9181</v>
      </c>
      <c r="C674" s="1125"/>
      <c r="D674" s="1125"/>
      <c r="E674" s="1013"/>
      <c r="F674" s="1013" t="s">
        <v>9182</v>
      </c>
      <c r="G674" s="1013" t="s">
        <v>9183</v>
      </c>
      <c r="H674" s="2162"/>
      <c r="I674" s="2162"/>
      <c r="J674" s="664"/>
      <c r="K674" s="664"/>
      <c r="L674" s="665"/>
      <c r="M674" s="882"/>
      <c r="N674" s="882"/>
      <c r="O674" s="665"/>
      <c r="P674" s="665"/>
      <c r="Q674" s="665"/>
      <c r="R674" s="665"/>
      <c r="S674" s="665"/>
      <c r="T674" s="665"/>
      <c r="U674" s="665"/>
      <c r="V674" s="882"/>
      <c r="W674" s="665"/>
      <c r="X674" s="665"/>
      <c r="Y674" s="665"/>
      <c r="Z674" s="882"/>
      <c r="AA674" s="665"/>
      <c r="AB674" s="2302">
        <v>1.0</v>
      </c>
      <c r="AC674" s="1767" t="s">
        <v>55</v>
      </c>
      <c r="AD674" s="2206" t="s">
        <v>387</v>
      </c>
      <c r="AE674" s="2303"/>
      <c r="AF674" s="2304"/>
      <c r="AG674" s="2305"/>
      <c r="AH674" s="2304"/>
    </row>
    <row r="675" ht="15.75" customHeight="1">
      <c r="A675" s="1125"/>
      <c r="B675" s="1125"/>
      <c r="C675" s="1125" t="s">
        <v>9178</v>
      </c>
      <c r="D675" s="1125"/>
      <c r="E675" s="1013"/>
      <c r="F675" s="1013" t="s">
        <v>9184</v>
      </c>
      <c r="G675" s="1013" t="s">
        <v>9180</v>
      </c>
      <c r="H675" s="2162"/>
      <c r="I675" s="2162"/>
      <c r="J675" s="664"/>
      <c r="K675" s="664"/>
      <c r="L675" s="665"/>
      <c r="M675" s="882"/>
      <c r="N675" s="882"/>
      <c r="O675" s="665"/>
      <c r="P675" s="665"/>
      <c r="Q675" s="665"/>
      <c r="R675" s="665"/>
      <c r="S675" s="665"/>
      <c r="T675" s="665"/>
      <c r="U675" s="665"/>
      <c r="V675" s="882"/>
      <c r="W675" s="665"/>
      <c r="X675" s="665"/>
      <c r="Y675" s="665"/>
      <c r="Z675" s="882"/>
      <c r="AA675" s="665"/>
      <c r="AB675" s="2302">
        <v>1.0</v>
      </c>
      <c r="AC675" s="1767" t="s">
        <v>55</v>
      </c>
      <c r="AD675" s="2206" t="s">
        <v>387</v>
      </c>
      <c r="AE675" s="2303"/>
      <c r="AF675" s="2304"/>
      <c r="AG675" s="2305"/>
      <c r="AH675" s="2304"/>
    </row>
    <row r="676" ht="15.75" customHeight="1">
      <c r="A676" s="1125" t="s">
        <v>9185</v>
      </c>
      <c r="B676" s="1125" t="s">
        <v>9186</v>
      </c>
      <c r="C676" s="1125" t="s">
        <v>9187</v>
      </c>
      <c r="D676" s="1013" t="s">
        <v>9188</v>
      </c>
      <c r="E676" s="1013"/>
      <c r="F676" s="1013" t="s">
        <v>9189</v>
      </c>
      <c r="G676" s="1013" t="s">
        <v>9190</v>
      </c>
      <c r="H676" s="2162"/>
      <c r="I676" s="2162"/>
      <c r="J676" s="664"/>
      <c r="K676" s="664"/>
      <c r="L676" s="665"/>
      <c r="M676" s="882"/>
      <c r="N676" s="882"/>
      <c r="O676" s="665"/>
      <c r="P676" s="665"/>
      <c r="Q676" s="665"/>
      <c r="R676" s="665"/>
      <c r="S676" s="665"/>
      <c r="T676" s="665"/>
      <c r="U676" s="665"/>
      <c r="V676" s="882"/>
      <c r="W676" s="665"/>
      <c r="X676" s="665"/>
      <c r="Y676" s="665"/>
      <c r="Z676" s="882"/>
      <c r="AA676" s="665"/>
      <c r="AB676" s="2302">
        <v>1.0</v>
      </c>
      <c r="AC676" s="1767" t="s">
        <v>55</v>
      </c>
      <c r="AD676" s="2206" t="s">
        <v>387</v>
      </c>
      <c r="AE676" s="2303"/>
      <c r="AF676" s="2307" t="s">
        <v>9191</v>
      </c>
      <c r="AG676" s="2305"/>
      <c r="AH676" s="2304"/>
    </row>
    <row r="677" ht="15.75" customHeight="1">
      <c r="A677" s="1125"/>
      <c r="B677" s="1125"/>
      <c r="C677" s="1125"/>
      <c r="D677" s="1013" t="s">
        <v>9192</v>
      </c>
      <c r="E677" s="1013"/>
      <c r="F677" s="1013" t="s">
        <v>9193</v>
      </c>
      <c r="G677" s="1013" t="s">
        <v>9194</v>
      </c>
      <c r="H677" s="2162"/>
      <c r="I677" s="2162"/>
      <c r="J677" s="664"/>
      <c r="K677" s="664"/>
      <c r="L677" s="665"/>
      <c r="M677" s="882"/>
      <c r="N677" s="882"/>
      <c r="O677" s="665"/>
      <c r="P677" s="665"/>
      <c r="Q677" s="665"/>
      <c r="R677" s="665"/>
      <c r="S677" s="665"/>
      <c r="T677" s="665"/>
      <c r="U677" s="665"/>
      <c r="V677" s="882"/>
      <c r="W677" s="665"/>
      <c r="X677" s="665"/>
      <c r="Y677" s="665"/>
      <c r="Z677" s="882"/>
      <c r="AA677" s="665"/>
      <c r="AB677" s="2302">
        <v>1.0</v>
      </c>
      <c r="AC677" s="1767" t="s">
        <v>55</v>
      </c>
      <c r="AD677" s="2206" t="s">
        <v>387</v>
      </c>
      <c r="AE677" s="2303"/>
      <c r="AF677" s="2304"/>
      <c r="AG677" s="2305"/>
      <c r="AH677" s="2304"/>
    </row>
    <row r="678" ht="15.75" customHeight="1">
      <c r="A678" s="1125"/>
      <c r="B678" s="1125"/>
      <c r="C678" s="1125"/>
      <c r="D678" s="1013" t="s">
        <v>9195</v>
      </c>
      <c r="E678" s="1013"/>
      <c r="F678" s="1013" t="s">
        <v>9196</v>
      </c>
      <c r="G678" s="1013" t="s">
        <v>9197</v>
      </c>
      <c r="H678" s="2162"/>
      <c r="I678" s="2162"/>
      <c r="J678" s="664"/>
      <c r="K678" s="664"/>
      <c r="L678" s="665"/>
      <c r="M678" s="882"/>
      <c r="N678" s="882"/>
      <c r="O678" s="665"/>
      <c r="P678" s="665"/>
      <c r="Q678" s="665"/>
      <c r="R678" s="665"/>
      <c r="S678" s="665"/>
      <c r="T678" s="665"/>
      <c r="U678" s="665"/>
      <c r="V678" s="882"/>
      <c r="W678" s="665"/>
      <c r="X678" s="665"/>
      <c r="Y678" s="665"/>
      <c r="Z678" s="882"/>
      <c r="AA678" s="665"/>
      <c r="AB678" s="2302">
        <v>1.0</v>
      </c>
      <c r="AC678" s="1767" t="s">
        <v>55</v>
      </c>
      <c r="AD678" s="2206" t="s">
        <v>387</v>
      </c>
      <c r="AE678" s="2303"/>
      <c r="AF678" s="2304"/>
      <c r="AG678" s="2305"/>
      <c r="AH678" s="2304"/>
    </row>
    <row r="679" ht="15.75" customHeight="1">
      <c r="A679" s="1125"/>
      <c r="B679" s="1125"/>
      <c r="C679" s="1125"/>
      <c r="D679" s="1013" t="s">
        <v>9198</v>
      </c>
      <c r="E679" s="1013"/>
      <c r="F679" s="1013" t="s">
        <v>9199</v>
      </c>
      <c r="G679" s="1013" t="s">
        <v>9200</v>
      </c>
      <c r="H679" s="2162"/>
      <c r="I679" s="2162"/>
      <c r="J679" s="664"/>
      <c r="K679" s="664"/>
      <c r="L679" s="665"/>
      <c r="M679" s="882"/>
      <c r="N679" s="882"/>
      <c r="O679" s="665"/>
      <c r="P679" s="665"/>
      <c r="Q679" s="665"/>
      <c r="R679" s="665"/>
      <c r="S679" s="665"/>
      <c r="T679" s="665"/>
      <c r="U679" s="665"/>
      <c r="V679" s="882"/>
      <c r="W679" s="665"/>
      <c r="X679" s="665"/>
      <c r="Y679" s="665"/>
      <c r="Z679" s="882"/>
      <c r="AA679" s="665"/>
      <c r="AB679" s="2302">
        <v>1.0</v>
      </c>
      <c r="AC679" s="1767" t="s">
        <v>55</v>
      </c>
      <c r="AD679" s="2206" t="s">
        <v>387</v>
      </c>
      <c r="AE679" s="2303"/>
      <c r="AF679" s="1883" t="s">
        <v>9201</v>
      </c>
      <c r="AG679" s="2305"/>
      <c r="AH679" s="2304"/>
    </row>
    <row r="680" ht="15.75" customHeight="1">
      <c r="A680" s="1125"/>
      <c r="B680" s="1125"/>
      <c r="C680" s="1125" t="s">
        <v>9202</v>
      </c>
      <c r="D680" s="1013" t="s">
        <v>9203</v>
      </c>
      <c r="E680" s="1013"/>
      <c r="F680" s="1013" t="s">
        <v>9204</v>
      </c>
      <c r="G680" s="1013" t="s">
        <v>9205</v>
      </c>
      <c r="H680" s="2162"/>
      <c r="I680" s="2162"/>
      <c r="J680" s="664"/>
      <c r="K680" s="664"/>
      <c r="L680" s="665"/>
      <c r="M680" s="882"/>
      <c r="N680" s="882"/>
      <c r="O680" s="665"/>
      <c r="P680" s="665"/>
      <c r="Q680" s="665"/>
      <c r="R680" s="665"/>
      <c r="S680" s="665"/>
      <c r="T680" s="665"/>
      <c r="U680" s="665"/>
      <c r="V680" s="882"/>
      <c r="W680" s="665"/>
      <c r="X680" s="665"/>
      <c r="Y680" s="665"/>
      <c r="Z680" s="882"/>
      <c r="AA680" s="665"/>
      <c r="AB680" s="2302">
        <v>1.0</v>
      </c>
      <c r="AC680" s="1767" t="s">
        <v>55</v>
      </c>
      <c r="AD680" s="2206" t="s">
        <v>387</v>
      </c>
      <c r="AE680" s="2303"/>
      <c r="AF680" s="2304"/>
      <c r="AG680" s="2305"/>
      <c r="AH680" s="2304"/>
    </row>
    <row r="681" ht="15.75" customHeight="1">
      <c r="A681" s="1125"/>
      <c r="B681" s="1125"/>
      <c r="C681" s="1125"/>
      <c r="D681" s="1013" t="s">
        <v>9206</v>
      </c>
      <c r="E681" s="1013"/>
      <c r="F681" s="1013" t="s">
        <v>9207</v>
      </c>
      <c r="G681" s="1013" t="s">
        <v>9208</v>
      </c>
      <c r="H681" s="2162"/>
      <c r="I681" s="2162"/>
      <c r="J681" s="664"/>
      <c r="K681" s="664"/>
      <c r="L681" s="665"/>
      <c r="M681" s="882"/>
      <c r="N681" s="882"/>
      <c r="O681" s="665"/>
      <c r="P681" s="665"/>
      <c r="Q681" s="665"/>
      <c r="R681" s="665"/>
      <c r="S681" s="665"/>
      <c r="T681" s="665"/>
      <c r="U681" s="665"/>
      <c r="V681" s="882"/>
      <c r="W681" s="665"/>
      <c r="X681" s="665"/>
      <c r="Y681" s="665"/>
      <c r="Z681" s="882"/>
      <c r="AA681" s="665"/>
      <c r="AB681" s="2302">
        <v>1.0</v>
      </c>
      <c r="AC681" s="1767" t="s">
        <v>55</v>
      </c>
      <c r="AD681" s="2206" t="s">
        <v>387</v>
      </c>
      <c r="AE681" s="2211"/>
      <c r="AF681" s="2304"/>
      <c r="AG681" s="2305"/>
      <c r="AH681" s="2304"/>
    </row>
    <row r="682" ht="15.75" customHeight="1">
      <c r="A682" s="1125"/>
      <c r="B682" s="1125"/>
      <c r="C682" s="1125" t="s">
        <v>9169</v>
      </c>
      <c r="D682" s="1013" t="s">
        <v>9209</v>
      </c>
      <c r="E682" s="1013" t="s">
        <v>9210</v>
      </c>
      <c r="F682" s="1013" t="s">
        <v>9211</v>
      </c>
      <c r="G682" s="1013" t="s">
        <v>9212</v>
      </c>
      <c r="H682" s="2210"/>
      <c r="I682" s="2210"/>
      <c r="J682" s="664"/>
      <c r="K682" s="664"/>
      <c r="L682" s="665"/>
      <c r="M682" s="882"/>
      <c r="N682" s="882"/>
      <c r="O682" s="665"/>
      <c r="P682" s="665"/>
      <c r="Q682" s="665"/>
      <c r="R682" s="665"/>
      <c r="S682" s="665"/>
      <c r="T682" s="665"/>
      <c r="U682" s="665"/>
      <c r="V682" s="882"/>
      <c r="W682" s="665"/>
      <c r="X682" s="665"/>
      <c r="Y682" s="665"/>
      <c r="Z682" s="882"/>
      <c r="AA682" s="665"/>
      <c r="AB682" s="2302">
        <v>1.0</v>
      </c>
      <c r="AC682" s="1767" t="s">
        <v>55</v>
      </c>
      <c r="AD682" s="2206" t="s">
        <v>387</v>
      </c>
      <c r="AE682" s="2303"/>
      <c r="AF682" s="2304"/>
      <c r="AG682" s="2305"/>
      <c r="AH682" s="2304"/>
    </row>
    <row r="683" ht="15.75" customHeight="1">
      <c r="A683" s="1125"/>
      <c r="B683" s="1125"/>
      <c r="C683" s="1125"/>
      <c r="D683" s="1013" t="s">
        <v>9213</v>
      </c>
      <c r="E683" s="1013" t="s">
        <v>9214</v>
      </c>
      <c r="F683" s="1013" t="s">
        <v>9211</v>
      </c>
      <c r="G683" s="1013" t="s">
        <v>9215</v>
      </c>
      <c r="H683" s="2210"/>
      <c r="I683" s="2210"/>
      <c r="J683" s="664"/>
      <c r="K683" s="664"/>
      <c r="L683" s="665"/>
      <c r="M683" s="882"/>
      <c r="N683" s="882"/>
      <c r="O683" s="665"/>
      <c r="P683" s="665"/>
      <c r="Q683" s="665"/>
      <c r="R683" s="665"/>
      <c r="S683" s="665"/>
      <c r="T683" s="665"/>
      <c r="U683" s="665"/>
      <c r="V683" s="882"/>
      <c r="W683" s="665"/>
      <c r="X683" s="665"/>
      <c r="Y683" s="665"/>
      <c r="Z683" s="882"/>
      <c r="AA683" s="665"/>
      <c r="AB683" s="2302">
        <v>1.0</v>
      </c>
      <c r="AC683" s="1767" t="s">
        <v>55</v>
      </c>
      <c r="AD683" s="2206" t="s">
        <v>387</v>
      </c>
      <c r="AE683" s="2303"/>
      <c r="AF683" s="2304"/>
      <c r="AG683" s="2305"/>
      <c r="AH683" s="2304"/>
    </row>
    <row r="684" ht="15.75" customHeight="1">
      <c r="A684" s="1125"/>
      <c r="B684" s="1125"/>
      <c r="C684" s="1125" t="s">
        <v>9216</v>
      </c>
      <c r="D684" s="1013" t="s">
        <v>9217</v>
      </c>
      <c r="E684" s="1013"/>
      <c r="F684" s="1013" t="s">
        <v>9218</v>
      </c>
      <c r="G684" s="1013" t="s">
        <v>9219</v>
      </c>
      <c r="H684" s="2210"/>
      <c r="I684" s="2210"/>
      <c r="J684" s="664"/>
      <c r="K684" s="664"/>
      <c r="L684" s="665"/>
      <c r="M684" s="882"/>
      <c r="N684" s="882"/>
      <c r="O684" s="665"/>
      <c r="P684" s="665"/>
      <c r="Q684" s="665"/>
      <c r="R684" s="665"/>
      <c r="S684" s="665"/>
      <c r="T684" s="665"/>
      <c r="U684" s="665"/>
      <c r="V684" s="882"/>
      <c r="W684" s="665"/>
      <c r="X684" s="665"/>
      <c r="Y684" s="665"/>
      <c r="Z684" s="882"/>
      <c r="AA684" s="665"/>
      <c r="AB684" s="2302">
        <v>1.0</v>
      </c>
      <c r="AC684" s="1767" t="s">
        <v>55</v>
      </c>
      <c r="AD684" s="2206" t="s">
        <v>387</v>
      </c>
      <c r="AE684" s="2211"/>
      <c r="AF684" s="2307" t="s">
        <v>9220</v>
      </c>
      <c r="AG684" s="2305"/>
      <c r="AH684" s="2304"/>
    </row>
    <row r="685" ht="15.75" customHeight="1">
      <c r="A685" s="1125"/>
      <c r="B685" s="1125"/>
      <c r="C685" s="1125"/>
      <c r="D685" s="1013" t="s">
        <v>9221</v>
      </c>
      <c r="E685" s="1013" t="s">
        <v>9222</v>
      </c>
      <c r="F685" s="1013" t="s">
        <v>9218</v>
      </c>
      <c r="G685" s="1013" t="s">
        <v>9223</v>
      </c>
      <c r="H685" s="2210"/>
      <c r="I685" s="2228"/>
      <c r="J685" s="664"/>
      <c r="K685" s="664"/>
      <c r="L685" s="665"/>
      <c r="M685" s="882"/>
      <c r="N685" s="882"/>
      <c r="O685" s="665"/>
      <c r="P685" s="665"/>
      <c r="Q685" s="665"/>
      <c r="R685" s="665"/>
      <c r="S685" s="665"/>
      <c r="T685" s="665"/>
      <c r="U685" s="665"/>
      <c r="V685" s="882"/>
      <c r="W685" s="665"/>
      <c r="X685" s="665"/>
      <c r="Y685" s="665"/>
      <c r="Z685" s="882"/>
      <c r="AA685" s="665"/>
      <c r="AB685" s="2302">
        <v>1.0</v>
      </c>
      <c r="AC685" s="1767" t="s">
        <v>55</v>
      </c>
      <c r="AD685" s="2206" t="s">
        <v>387</v>
      </c>
      <c r="AE685" s="2303"/>
      <c r="AF685" s="1883" t="s">
        <v>9224</v>
      </c>
      <c r="AG685" s="2305"/>
      <c r="AH685" s="2304"/>
    </row>
    <row r="686" ht="15.75" customHeight="1">
      <c r="A686" s="1125"/>
      <c r="B686" s="1125" t="s">
        <v>9225</v>
      </c>
      <c r="C686" s="1125"/>
      <c r="D686" s="1125"/>
      <c r="E686" s="1013" t="s">
        <v>9226</v>
      </c>
      <c r="F686" s="1013" t="s">
        <v>9227</v>
      </c>
      <c r="G686" s="1013" t="s">
        <v>9228</v>
      </c>
      <c r="H686" s="2210"/>
      <c r="I686" s="2210"/>
      <c r="J686" s="664"/>
      <c r="K686" s="664"/>
      <c r="L686" s="665"/>
      <c r="M686" s="882"/>
      <c r="N686" s="882"/>
      <c r="O686" s="665"/>
      <c r="P686" s="665"/>
      <c r="Q686" s="665"/>
      <c r="R686" s="665"/>
      <c r="S686" s="665"/>
      <c r="T686" s="665"/>
      <c r="U686" s="665"/>
      <c r="V686" s="882"/>
      <c r="W686" s="665"/>
      <c r="X686" s="665"/>
      <c r="Y686" s="665"/>
      <c r="Z686" s="882"/>
      <c r="AA686" s="665"/>
      <c r="AB686" s="2302">
        <v>1.0</v>
      </c>
      <c r="AC686" s="1767" t="s">
        <v>55</v>
      </c>
      <c r="AD686" s="2206" t="s">
        <v>387</v>
      </c>
      <c r="AE686" s="2303"/>
      <c r="AF686" s="2304"/>
      <c r="AG686" s="2305"/>
      <c r="AH686" s="2304"/>
    </row>
    <row r="687" ht="15.75" customHeight="1">
      <c r="A687" s="1125"/>
      <c r="B687" s="1125"/>
      <c r="C687" s="1125" t="s">
        <v>9178</v>
      </c>
      <c r="D687" s="1125"/>
      <c r="E687" s="1013"/>
      <c r="F687" s="1013" t="s">
        <v>9229</v>
      </c>
      <c r="G687" s="1013" t="s">
        <v>9230</v>
      </c>
      <c r="H687" s="2210"/>
      <c r="I687" s="2210"/>
      <c r="J687" s="664"/>
      <c r="K687" s="664"/>
      <c r="L687" s="665"/>
      <c r="M687" s="882"/>
      <c r="N687" s="882"/>
      <c r="O687" s="665"/>
      <c r="P687" s="665"/>
      <c r="Q687" s="665"/>
      <c r="R687" s="665"/>
      <c r="S687" s="665"/>
      <c r="T687" s="665"/>
      <c r="U687" s="665"/>
      <c r="V687" s="882"/>
      <c r="W687" s="665"/>
      <c r="X687" s="665"/>
      <c r="Y687" s="665"/>
      <c r="Z687" s="882"/>
      <c r="AA687" s="665"/>
      <c r="AB687" s="2308">
        <v>1.0</v>
      </c>
      <c r="AC687" s="1767" t="s">
        <v>55</v>
      </c>
      <c r="AD687" s="2206" t="s">
        <v>387</v>
      </c>
      <c r="AE687" s="2304"/>
      <c r="AF687" s="2304"/>
      <c r="AG687" s="2305"/>
      <c r="AH687" s="2304"/>
    </row>
    <row r="688" ht="15.75" customHeight="1">
      <c r="A688" s="1125"/>
      <c r="B688" s="1125"/>
      <c r="C688" s="1125"/>
      <c r="D688" s="1125"/>
      <c r="E688" s="1013" t="s">
        <v>9231</v>
      </c>
      <c r="F688" s="1013" t="s">
        <v>9232</v>
      </c>
      <c r="G688" s="1013" t="s">
        <v>9233</v>
      </c>
      <c r="H688" s="2210"/>
      <c r="I688" s="2210"/>
      <c r="J688" s="664"/>
      <c r="K688" s="664"/>
      <c r="L688" s="665"/>
      <c r="M688" s="882"/>
      <c r="N688" s="882"/>
      <c r="O688" s="665"/>
      <c r="P688" s="665"/>
      <c r="Q688" s="665"/>
      <c r="R688" s="665"/>
      <c r="S688" s="665"/>
      <c r="T688" s="665"/>
      <c r="U688" s="665"/>
      <c r="V688" s="882"/>
      <c r="W688" s="665"/>
      <c r="X688" s="665"/>
      <c r="Y688" s="665"/>
      <c r="Z688" s="882"/>
      <c r="AA688" s="665"/>
      <c r="AB688" s="2308">
        <v>1.0</v>
      </c>
      <c r="AC688" s="1767" t="s">
        <v>55</v>
      </c>
      <c r="AD688" s="2206" t="s">
        <v>387</v>
      </c>
      <c r="AE688" s="2304"/>
      <c r="AF688" s="2304"/>
      <c r="AG688" s="2305"/>
      <c r="AH688" s="2304"/>
    </row>
    <row r="689" ht="15.75" customHeight="1">
      <c r="A689" s="1125"/>
      <c r="B689" s="1125"/>
      <c r="C689" s="1125"/>
      <c r="D689" s="1125"/>
      <c r="E689" s="1013"/>
      <c r="F689" s="1013" t="s">
        <v>9234</v>
      </c>
      <c r="G689" s="1013" t="s">
        <v>9230</v>
      </c>
      <c r="H689" s="2210"/>
      <c r="I689" s="2210"/>
      <c r="J689" s="664"/>
      <c r="K689" s="664"/>
      <c r="L689" s="665"/>
      <c r="M689" s="882"/>
      <c r="N689" s="882"/>
      <c r="O689" s="665"/>
      <c r="P689" s="665"/>
      <c r="Q689" s="665"/>
      <c r="R689" s="665"/>
      <c r="S689" s="665"/>
      <c r="T689" s="665"/>
      <c r="U689" s="665"/>
      <c r="V689" s="882"/>
      <c r="W689" s="665"/>
      <c r="X689" s="665"/>
      <c r="Y689" s="665"/>
      <c r="Z689" s="882"/>
      <c r="AA689" s="665"/>
      <c r="AB689" s="2308">
        <v>1.0</v>
      </c>
      <c r="AC689" s="1767" t="s">
        <v>55</v>
      </c>
      <c r="AD689" s="2206" t="s">
        <v>387</v>
      </c>
      <c r="AE689" s="2304"/>
      <c r="AF689" s="2304"/>
      <c r="AG689" s="2305"/>
      <c r="AH689" s="2304"/>
    </row>
    <row r="690" ht="15.75" customHeight="1">
      <c r="A690" s="1125"/>
      <c r="B690" s="1125" t="s">
        <v>9235</v>
      </c>
      <c r="C690" s="1125"/>
      <c r="D690" s="1125"/>
      <c r="E690" s="1013"/>
      <c r="F690" s="1013" t="s">
        <v>9236</v>
      </c>
      <c r="G690" s="1013" t="s">
        <v>9183</v>
      </c>
      <c r="H690" s="2210"/>
      <c r="I690" s="2210"/>
      <c r="J690" s="664"/>
      <c r="K690" s="664"/>
      <c r="L690" s="665"/>
      <c r="M690" s="882"/>
      <c r="N690" s="882"/>
      <c r="O690" s="665"/>
      <c r="P690" s="665"/>
      <c r="Q690" s="665"/>
      <c r="R690" s="665"/>
      <c r="S690" s="665"/>
      <c r="T690" s="665"/>
      <c r="U690" s="665"/>
      <c r="V690" s="882"/>
      <c r="W690" s="665"/>
      <c r="X690" s="665"/>
      <c r="Y690" s="665"/>
      <c r="Z690" s="882"/>
      <c r="AA690" s="665"/>
      <c r="AB690" s="2308">
        <v>1.0</v>
      </c>
      <c r="AC690" s="1767" t="s">
        <v>55</v>
      </c>
      <c r="AD690" s="2206" t="s">
        <v>387</v>
      </c>
      <c r="AE690" s="2304"/>
      <c r="AF690" s="2304"/>
      <c r="AG690" s="2305"/>
      <c r="AH690" s="2304"/>
    </row>
    <row r="691" ht="15.75" customHeight="1">
      <c r="A691" s="1125"/>
      <c r="B691" s="1125"/>
      <c r="C691" s="1125" t="s">
        <v>9178</v>
      </c>
      <c r="D691" s="1125"/>
      <c r="E691" s="1013" t="s">
        <v>9226</v>
      </c>
      <c r="F691" s="1013" t="s">
        <v>9237</v>
      </c>
      <c r="G691" s="1013" t="s">
        <v>9180</v>
      </c>
      <c r="H691" s="2210"/>
      <c r="I691" s="2210"/>
      <c r="J691" s="664"/>
      <c r="K691" s="664"/>
      <c r="L691" s="665"/>
      <c r="M691" s="882"/>
      <c r="N691" s="882"/>
      <c r="O691" s="665"/>
      <c r="P691" s="665"/>
      <c r="Q691" s="665"/>
      <c r="R691" s="665"/>
      <c r="S691" s="665"/>
      <c r="T691" s="665"/>
      <c r="U691" s="665"/>
      <c r="V691" s="882"/>
      <c r="W691" s="665"/>
      <c r="X691" s="665"/>
      <c r="Y691" s="665"/>
      <c r="Z691" s="882"/>
      <c r="AA691" s="665"/>
      <c r="AB691" s="2308">
        <v>1.0</v>
      </c>
      <c r="AC691" s="1767" t="s">
        <v>55</v>
      </c>
      <c r="AD691" s="2206" t="s">
        <v>387</v>
      </c>
      <c r="AE691" s="2304"/>
      <c r="AF691" s="2304"/>
      <c r="AG691" s="2305"/>
      <c r="AH691" s="1883" t="s">
        <v>9238</v>
      </c>
    </row>
    <row r="692" ht="15.75" customHeight="1">
      <c r="A692" s="1125"/>
      <c r="B692" s="1125"/>
      <c r="C692" s="1125"/>
      <c r="D692" s="1125"/>
      <c r="E692" s="732" t="s">
        <v>9239</v>
      </c>
      <c r="F692" s="1013" t="s">
        <v>9237</v>
      </c>
      <c r="G692" s="1013" t="s">
        <v>9233</v>
      </c>
      <c r="H692" s="2210"/>
      <c r="I692" s="2210"/>
      <c r="J692" s="664"/>
      <c r="K692" s="664"/>
      <c r="L692" s="665"/>
      <c r="M692" s="882"/>
      <c r="N692" s="882"/>
      <c r="O692" s="665"/>
      <c r="P692" s="665"/>
      <c r="Q692" s="665"/>
      <c r="R692" s="665"/>
      <c r="S692" s="665"/>
      <c r="T692" s="665"/>
      <c r="U692" s="665"/>
      <c r="V692" s="882"/>
      <c r="W692" s="665"/>
      <c r="X692" s="665"/>
      <c r="Y692" s="665"/>
      <c r="Z692" s="882"/>
      <c r="AA692" s="665"/>
      <c r="AB692" s="2308">
        <v>1.0</v>
      </c>
      <c r="AC692" s="1767" t="s">
        <v>55</v>
      </c>
      <c r="AD692" s="2207" t="s">
        <v>533</v>
      </c>
      <c r="AE692" s="2304"/>
      <c r="AF692" s="2304"/>
      <c r="AG692" s="2149"/>
      <c r="AH692" s="2304"/>
    </row>
    <row r="693" ht="15.75" customHeight="1">
      <c r="A693" s="1125"/>
      <c r="B693" s="1125"/>
      <c r="C693" s="1125"/>
      <c r="D693" s="1125"/>
      <c r="E693" s="1013"/>
      <c r="F693" s="1013" t="s">
        <v>9234</v>
      </c>
      <c r="G693" s="1013" t="s">
        <v>9230</v>
      </c>
      <c r="H693" s="2210"/>
      <c r="I693" s="2210"/>
      <c r="J693" s="664"/>
      <c r="K693" s="664"/>
      <c r="L693" s="665"/>
      <c r="M693" s="882"/>
      <c r="N693" s="882"/>
      <c r="O693" s="665"/>
      <c r="P693" s="665"/>
      <c r="Q693" s="665"/>
      <c r="R693" s="665"/>
      <c r="S693" s="665"/>
      <c r="T693" s="665"/>
      <c r="U693" s="665"/>
      <c r="V693" s="882"/>
      <c r="W693" s="665"/>
      <c r="X693" s="665"/>
      <c r="Y693" s="665"/>
      <c r="Z693" s="882"/>
      <c r="AA693" s="665"/>
      <c r="AB693" s="2308">
        <v>1.0</v>
      </c>
      <c r="AC693" s="1767" t="s">
        <v>55</v>
      </c>
      <c r="AD693" s="2206" t="s">
        <v>387</v>
      </c>
      <c r="AE693" s="2304"/>
      <c r="AF693" s="2304"/>
      <c r="AG693" s="2305"/>
      <c r="AH693" s="2304"/>
    </row>
    <row r="694" ht="15.75" customHeight="1">
      <c r="A694" s="1125"/>
      <c r="B694" s="1125"/>
      <c r="C694" s="1125" t="s">
        <v>9240</v>
      </c>
      <c r="D694" s="1013" t="s">
        <v>9209</v>
      </c>
      <c r="E694" s="1013"/>
      <c r="F694" s="1013" t="s">
        <v>9241</v>
      </c>
      <c r="G694" s="1013" t="s">
        <v>9242</v>
      </c>
      <c r="H694" s="2210"/>
      <c r="I694" s="2210"/>
      <c r="J694" s="664"/>
      <c r="K694" s="664"/>
      <c r="L694" s="665"/>
      <c r="M694" s="882"/>
      <c r="N694" s="882"/>
      <c r="O694" s="665"/>
      <c r="P694" s="665"/>
      <c r="Q694" s="665"/>
      <c r="R694" s="665"/>
      <c r="S694" s="665"/>
      <c r="T694" s="665"/>
      <c r="U694" s="665"/>
      <c r="V694" s="882"/>
      <c r="W694" s="665"/>
      <c r="X694" s="665"/>
      <c r="Y694" s="665"/>
      <c r="Z694" s="882"/>
      <c r="AA694" s="665"/>
      <c r="AB694" s="2308">
        <v>1.0</v>
      </c>
      <c r="AC694" s="1767" t="s">
        <v>55</v>
      </c>
      <c r="AD694" s="2206" t="s">
        <v>387</v>
      </c>
      <c r="AE694" s="2304"/>
      <c r="AF694" s="2304"/>
      <c r="AG694" s="2305"/>
      <c r="AH694" s="2304"/>
    </row>
    <row r="695" ht="15.75" customHeight="1">
      <c r="A695" s="1125"/>
      <c r="B695" s="1125"/>
      <c r="C695" s="1125"/>
      <c r="D695" s="1013" t="s">
        <v>9213</v>
      </c>
      <c r="E695" s="1013"/>
      <c r="F695" s="1013" t="s">
        <v>9243</v>
      </c>
      <c r="G695" s="1013" t="s">
        <v>9244</v>
      </c>
      <c r="H695" s="2210"/>
      <c r="I695" s="2210"/>
      <c r="J695" s="664"/>
      <c r="K695" s="664"/>
      <c r="L695" s="665"/>
      <c r="M695" s="882"/>
      <c r="N695" s="882"/>
      <c r="O695" s="665"/>
      <c r="P695" s="665"/>
      <c r="Q695" s="665"/>
      <c r="R695" s="665"/>
      <c r="S695" s="665"/>
      <c r="T695" s="665"/>
      <c r="U695" s="665"/>
      <c r="V695" s="882"/>
      <c r="W695" s="665"/>
      <c r="X695" s="665"/>
      <c r="Y695" s="665"/>
      <c r="Z695" s="882"/>
      <c r="AA695" s="665"/>
      <c r="AB695" s="2308">
        <v>1.0</v>
      </c>
      <c r="AC695" s="1767" t="s">
        <v>55</v>
      </c>
      <c r="AD695" s="2206" t="s">
        <v>387</v>
      </c>
      <c r="AE695" s="2304"/>
      <c r="AF695" s="2304"/>
      <c r="AG695" s="2305"/>
      <c r="AH695" s="2304"/>
    </row>
    <row r="696" ht="15.75" customHeight="1">
      <c r="A696" s="553" t="s">
        <v>9245</v>
      </c>
      <c r="B696" s="2212"/>
      <c r="C696" s="2212"/>
      <c r="D696" s="590"/>
      <c r="E696" s="590"/>
      <c r="F696" s="590"/>
      <c r="G696" s="590"/>
      <c r="H696" s="2309"/>
      <c r="I696" s="2309"/>
      <c r="J696" s="2212"/>
      <c r="K696" s="2212"/>
      <c r="L696" s="2212"/>
      <c r="M696" s="2212"/>
      <c r="N696" s="2212"/>
      <c r="O696" s="2212"/>
      <c r="P696" s="2212"/>
      <c r="Q696" s="2212"/>
      <c r="R696" s="2212"/>
      <c r="S696" s="2212"/>
      <c r="T696" s="2212"/>
      <c r="U696" s="2212"/>
      <c r="V696" s="2212"/>
      <c r="W696" s="2212"/>
      <c r="X696" s="2212"/>
      <c r="Y696" s="2212"/>
      <c r="Z696" s="2212"/>
      <c r="AA696" s="2212"/>
      <c r="AB696" s="2275" t="s">
        <v>94</v>
      </c>
      <c r="AC696" s="2275" t="s">
        <v>55</v>
      </c>
      <c r="AD696" s="2275" t="s">
        <v>387</v>
      </c>
      <c r="AE696" s="2310"/>
      <c r="AF696" s="2310"/>
      <c r="AG696" s="2293"/>
      <c r="AH696" s="2310"/>
    </row>
    <row r="697" ht="15.75" customHeight="1">
      <c r="A697" s="2311" t="s">
        <v>9246</v>
      </c>
      <c r="B697" s="621"/>
      <c r="C697" s="621"/>
      <c r="D697" s="633"/>
      <c r="E697" s="633"/>
      <c r="F697" s="640" t="s">
        <v>9247</v>
      </c>
      <c r="G697" s="623"/>
      <c r="H697" s="1428" t="s">
        <v>94</v>
      </c>
      <c r="I697" s="1428" t="s">
        <v>94</v>
      </c>
      <c r="J697" s="1381"/>
      <c r="K697" s="1381"/>
      <c r="L697" s="1125"/>
      <c r="M697" s="621"/>
      <c r="N697" s="621"/>
      <c r="O697" s="621"/>
      <c r="P697" s="621"/>
      <c r="Q697" s="621"/>
      <c r="R697" s="621"/>
      <c r="S697" s="621"/>
      <c r="T697" s="621"/>
      <c r="U697" s="621"/>
      <c r="V697" s="621"/>
      <c r="W697" s="621"/>
      <c r="X697" s="621"/>
      <c r="Y697" s="621"/>
      <c r="Z697" s="621"/>
      <c r="AA697" s="621"/>
      <c r="AB697" s="793" t="s">
        <v>94</v>
      </c>
      <c r="AC697" s="882" t="s">
        <v>55</v>
      </c>
      <c r="AD697" s="793" t="s">
        <v>387</v>
      </c>
      <c r="AE697" s="2304"/>
      <c r="AF697" s="1883"/>
      <c r="AG697" s="2305"/>
      <c r="AH697" s="2304"/>
    </row>
    <row r="698" ht="15.75" customHeight="1">
      <c r="A698" s="630"/>
      <c r="B698" s="2312" t="s">
        <v>9248</v>
      </c>
      <c r="C698" s="2312"/>
      <c r="D698" s="633"/>
      <c r="E698" s="633"/>
      <c r="F698" s="642"/>
      <c r="G698" s="623"/>
      <c r="H698" s="1428" t="s">
        <v>94</v>
      </c>
      <c r="I698" s="1428" t="s">
        <v>94</v>
      </c>
      <c r="J698" s="1381"/>
      <c r="K698" s="1381"/>
      <c r="L698" s="1125"/>
      <c r="M698" s="621"/>
      <c r="N698" s="621"/>
      <c r="O698" s="621"/>
      <c r="P698" s="621"/>
      <c r="Q698" s="621"/>
      <c r="R698" s="621"/>
      <c r="S698" s="621"/>
      <c r="T698" s="621"/>
      <c r="U698" s="621"/>
      <c r="V698" s="621"/>
      <c r="W698" s="621"/>
      <c r="X698" s="621"/>
      <c r="Y698" s="621"/>
      <c r="Z698" s="621"/>
      <c r="AA698" s="621"/>
      <c r="AB698" s="793" t="s">
        <v>94</v>
      </c>
      <c r="AC698" s="882" t="s">
        <v>55</v>
      </c>
      <c r="AD698" s="793" t="s">
        <v>387</v>
      </c>
      <c r="AE698" s="2304"/>
      <c r="AF698" s="2304"/>
      <c r="AG698" s="2305"/>
      <c r="AH698" s="2304"/>
    </row>
    <row r="699" ht="15.75" customHeight="1">
      <c r="A699" s="630"/>
      <c r="B699" s="621"/>
      <c r="C699" s="634" t="s">
        <v>9249</v>
      </c>
      <c r="D699" s="634"/>
      <c r="E699" s="634" t="s">
        <v>9250</v>
      </c>
      <c r="F699" s="640" t="s">
        <v>9251</v>
      </c>
      <c r="G699" s="643" t="s">
        <v>9252</v>
      </c>
      <c r="H699" s="1428"/>
      <c r="I699" s="1428"/>
      <c r="J699" s="1381"/>
      <c r="K699" s="1381"/>
      <c r="L699" s="1125"/>
      <c r="M699" s="621"/>
      <c r="N699" s="621"/>
      <c r="O699" s="621"/>
      <c r="P699" s="621"/>
      <c r="Q699" s="621"/>
      <c r="R699" s="621"/>
      <c r="S699" s="621"/>
      <c r="T699" s="621"/>
      <c r="U699" s="621"/>
      <c r="V699" s="621"/>
      <c r="W699" s="621"/>
      <c r="X699" s="621"/>
      <c r="Y699" s="621"/>
      <c r="Z699" s="621"/>
      <c r="AA699" s="621"/>
      <c r="AB699" s="793">
        <v>1.0</v>
      </c>
      <c r="AC699" s="882" t="s">
        <v>55</v>
      </c>
      <c r="AD699" s="793" t="s">
        <v>387</v>
      </c>
      <c r="AE699" s="1883"/>
      <c r="AF699" s="1883" t="s">
        <v>9253</v>
      </c>
      <c r="AG699" s="2305"/>
      <c r="AH699" s="2304"/>
    </row>
    <row r="700" ht="15.75" customHeight="1">
      <c r="A700" s="630"/>
      <c r="B700" s="2312" t="s">
        <v>8582</v>
      </c>
      <c r="C700" s="2312"/>
      <c r="D700" s="623"/>
      <c r="E700" s="633"/>
      <c r="F700" s="642"/>
      <c r="G700" s="623"/>
      <c r="H700" s="1428" t="s">
        <v>94</v>
      </c>
      <c r="I700" s="1428" t="s">
        <v>94</v>
      </c>
      <c r="J700" s="1381"/>
      <c r="K700" s="1381"/>
      <c r="L700" s="1125"/>
      <c r="M700" s="621"/>
      <c r="N700" s="621"/>
      <c r="O700" s="621"/>
      <c r="P700" s="621"/>
      <c r="Q700" s="621"/>
      <c r="R700" s="621"/>
      <c r="S700" s="621"/>
      <c r="T700" s="621"/>
      <c r="U700" s="621"/>
      <c r="V700" s="621"/>
      <c r="W700" s="621"/>
      <c r="X700" s="621"/>
      <c r="Y700" s="621"/>
      <c r="Z700" s="621"/>
      <c r="AA700" s="621"/>
      <c r="AB700" s="793" t="s">
        <v>94</v>
      </c>
      <c r="AC700" s="882" t="s">
        <v>55</v>
      </c>
      <c r="AD700" s="793" t="s">
        <v>387</v>
      </c>
      <c r="AE700" s="2304"/>
      <c r="AF700" s="2304"/>
      <c r="AG700" s="2305"/>
      <c r="AH700" s="2304"/>
    </row>
    <row r="701" ht="15.75" customHeight="1">
      <c r="A701" s="630"/>
      <c r="B701" s="621"/>
      <c r="C701" s="841" t="s">
        <v>9254</v>
      </c>
      <c r="D701" s="2313"/>
      <c r="E701" s="2314"/>
      <c r="F701" s="2204"/>
      <c r="G701" s="2313"/>
      <c r="H701" s="1428" t="s">
        <v>94</v>
      </c>
      <c r="I701" s="1428" t="s">
        <v>94</v>
      </c>
      <c r="J701" s="1381"/>
      <c r="K701" s="1381"/>
      <c r="L701" s="1125"/>
      <c r="M701" s="621"/>
      <c r="N701" s="621"/>
      <c r="O701" s="621"/>
      <c r="P701" s="621"/>
      <c r="Q701" s="621"/>
      <c r="R701" s="621"/>
      <c r="S701" s="621"/>
      <c r="T701" s="621"/>
      <c r="U701" s="621"/>
      <c r="V701" s="621"/>
      <c r="W701" s="621"/>
      <c r="X701" s="621"/>
      <c r="Y701" s="621"/>
      <c r="Z701" s="621"/>
      <c r="AA701" s="621"/>
      <c r="AB701" s="793" t="s">
        <v>94</v>
      </c>
      <c r="AC701" s="882" t="s">
        <v>55</v>
      </c>
      <c r="AD701" s="793" t="s">
        <v>387</v>
      </c>
      <c r="AE701" s="2304"/>
      <c r="AF701" s="2304"/>
      <c r="AG701" s="2305"/>
      <c r="AH701" s="2304"/>
    </row>
    <row r="702" ht="15.75" customHeight="1">
      <c r="A702" s="630"/>
      <c r="B702" s="621"/>
      <c r="C702" s="621"/>
      <c r="D702" s="2315" t="s">
        <v>8583</v>
      </c>
      <c r="E702" s="2316" t="s">
        <v>9255</v>
      </c>
      <c r="F702" s="640" t="s">
        <v>9251</v>
      </c>
      <c r="G702" s="2315" t="s">
        <v>9256</v>
      </c>
      <c r="H702" s="1428"/>
      <c r="I702" s="1428"/>
      <c r="J702" s="1381"/>
      <c r="K702" s="1381"/>
      <c r="L702" s="1125"/>
      <c r="M702" s="621"/>
      <c r="N702" s="621"/>
      <c r="O702" s="621"/>
      <c r="P702" s="621"/>
      <c r="Q702" s="621"/>
      <c r="R702" s="621"/>
      <c r="S702" s="621"/>
      <c r="T702" s="621"/>
      <c r="U702" s="621"/>
      <c r="V702" s="621"/>
      <c r="W702" s="621"/>
      <c r="X702" s="621"/>
      <c r="Y702" s="621"/>
      <c r="Z702" s="621"/>
      <c r="AA702" s="621"/>
      <c r="AB702" s="793">
        <v>1.0</v>
      </c>
      <c r="AC702" s="882" t="s">
        <v>55</v>
      </c>
      <c r="AD702" s="793" t="s">
        <v>387</v>
      </c>
      <c r="AE702" s="1883"/>
      <c r="AF702" s="1883"/>
      <c r="AG702" s="2305"/>
      <c r="AH702" s="2304"/>
    </row>
    <row r="703" ht="15.75" customHeight="1">
      <c r="A703" s="630"/>
      <c r="B703" s="621"/>
      <c r="C703" s="2317"/>
      <c r="D703" s="643" t="s">
        <v>8783</v>
      </c>
      <c r="E703" s="2316" t="s">
        <v>9257</v>
      </c>
      <c r="F703" s="640" t="s">
        <v>9251</v>
      </c>
      <c r="G703" s="2315" t="s">
        <v>9258</v>
      </c>
      <c r="H703" s="1428"/>
      <c r="I703" s="1428"/>
      <c r="J703" s="2318"/>
      <c r="K703" s="1428"/>
      <c r="L703" s="1125"/>
      <c r="M703" s="621"/>
      <c r="N703" s="621"/>
      <c r="O703" s="621"/>
      <c r="P703" s="621"/>
      <c r="Q703" s="621"/>
      <c r="R703" s="621"/>
      <c r="S703" s="621"/>
      <c r="T703" s="621"/>
      <c r="U703" s="621"/>
      <c r="V703" s="621"/>
      <c r="W703" s="621"/>
      <c r="X703" s="621"/>
      <c r="Y703" s="621"/>
      <c r="Z703" s="621"/>
      <c r="AA703" s="621"/>
      <c r="AB703" s="793">
        <v>1.0</v>
      </c>
      <c r="AC703" s="882" t="s">
        <v>55</v>
      </c>
      <c r="AD703" s="793" t="s">
        <v>387</v>
      </c>
      <c r="AE703" s="2304"/>
      <c r="AF703" s="1883"/>
      <c r="AG703" s="2305"/>
      <c r="AH703" s="2304"/>
    </row>
    <row r="704" ht="15.75" customHeight="1">
      <c r="A704" s="630"/>
      <c r="B704" s="621"/>
      <c r="C704" s="2317"/>
      <c r="D704" s="643" t="s">
        <v>9259</v>
      </c>
      <c r="E704" s="2316" t="s">
        <v>9260</v>
      </c>
      <c r="F704" s="640" t="s">
        <v>9251</v>
      </c>
      <c r="G704" s="643" t="s">
        <v>9261</v>
      </c>
      <c r="H704" s="1428"/>
      <c r="I704" s="1428"/>
      <c r="J704" s="1381"/>
      <c r="K704" s="1381"/>
      <c r="L704" s="1125"/>
      <c r="M704" s="621"/>
      <c r="N704" s="621"/>
      <c r="O704" s="621"/>
      <c r="P704" s="621"/>
      <c r="Q704" s="621"/>
      <c r="R704" s="621"/>
      <c r="S704" s="621"/>
      <c r="T704" s="621"/>
      <c r="U704" s="621"/>
      <c r="V704" s="621"/>
      <c r="W704" s="621"/>
      <c r="X704" s="621"/>
      <c r="Y704" s="621"/>
      <c r="Z704" s="621"/>
      <c r="AA704" s="621"/>
      <c r="AB704" s="793">
        <v>1.0</v>
      </c>
      <c r="AC704" s="882" t="s">
        <v>55</v>
      </c>
      <c r="AD704" s="793" t="s">
        <v>387</v>
      </c>
      <c r="AE704" s="2319"/>
      <c r="AF704" s="1883"/>
      <c r="AG704" s="2305"/>
      <c r="AH704" s="2304"/>
    </row>
    <row r="705" ht="15.75" customHeight="1">
      <c r="A705" s="630"/>
      <c r="B705" s="621"/>
      <c r="C705" s="2317"/>
      <c r="D705" s="643" t="s">
        <v>8677</v>
      </c>
      <c r="E705" s="2316" t="s">
        <v>9262</v>
      </c>
      <c r="F705" s="640" t="s">
        <v>9251</v>
      </c>
      <c r="G705" s="643" t="s">
        <v>9263</v>
      </c>
      <c r="H705" s="1428"/>
      <c r="I705" s="1428"/>
      <c r="J705" s="1381"/>
      <c r="K705" s="1381"/>
      <c r="L705" s="1125"/>
      <c r="M705" s="621"/>
      <c r="N705" s="621"/>
      <c r="O705" s="621"/>
      <c r="P705" s="621"/>
      <c r="Q705" s="621"/>
      <c r="R705" s="621"/>
      <c r="S705" s="621"/>
      <c r="T705" s="621"/>
      <c r="U705" s="621"/>
      <c r="V705" s="621"/>
      <c r="W705" s="621"/>
      <c r="X705" s="621"/>
      <c r="Y705" s="621"/>
      <c r="Z705" s="621"/>
      <c r="AA705" s="621"/>
      <c r="AB705" s="793">
        <v>1.0</v>
      </c>
      <c r="AC705" s="882" t="s">
        <v>55</v>
      </c>
      <c r="AD705" s="793" t="s">
        <v>437</v>
      </c>
      <c r="AE705" s="2319"/>
      <c r="AF705" s="1883"/>
      <c r="AG705" s="2305"/>
      <c r="AH705" s="2304"/>
    </row>
    <row r="706" ht="15.75" customHeight="1">
      <c r="A706" s="630"/>
      <c r="B706" s="2317" t="s">
        <v>9264</v>
      </c>
      <c r="C706" s="841"/>
      <c r="D706" s="623"/>
      <c r="E706" s="633"/>
      <c r="F706" s="642"/>
      <c r="G706" s="623"/>
      <c r="H706" s="1428" t="s">
        <v>94</v>
      </c>
      <c r="I706" s="1428" t="s">
        <v>94</v>
      </c>
      <c r="J706" s="1381"/>
      <c r="K706" s="1381"/>
      <c r="L706" s="1125"/>
      <c r="M706" s="621"/>
      <c r="N706" s="621"/>
      <c r="O706" s="621"/>
      <c r="P706" s="621"/>
      <c r="Q706" s="621"/>
      <c r="R706" s="621"/>
      <c r="S706" s="621"/>
      <c r="T706" s="621"/>
      <c r="U706" s="621"/>
      <c r="V706" s="621"/>
      <c r="W706" s="621"/>
      <c r="X706" s="621"/>
      <c r="Y706" s="621"/>
      <c r="Z706" s="621"/>
      <c r="AA706" s="621"/>
      <c r="AB706" s="793" t="s">
        <v>94</v>
      </c>
      <c r="AC706" s="882" t="s">
        <v>55</v>
      </c>
      <c r="AD706" s="793" t="s">
        <v>387</v>
      </c>
      <c r="AE706" s="2304"/>
      <c r="AF706" s="2304"/>
      <c r="AG706" s="2305"/>
      <c r="AH706" s="2304"/>
    </row>
    <row r="707" ht="15.75" customHeight="1">
      <c r="A707" s="630"/>
      <c r="B707" s="621"/>
      <c r="C707" s="841" t="s">
        <v>9254</v>
      </c>
      <c r="D707" s="2313"/>
      <c r="E707" s="633"/>
      <c r="F707" s="2320" t="s">
        <v>9265</v>
      </c>
      <c r="G707" s="623"/>
      <c r="H707" s="1428" t="s">
        <v>94</v>
      </c>
      <c r="I707" s="1428" t="s">
        <v>94</v>
      </c>
      <c r="J707" s="1381"/>
      <c r="K707" s="1381"/>
      <c r="L707" s="1125"/>
      <c r="M707" s="621"/>
      <c r="N707" s="621"/>
      <c r="O707" s="621"/>
      <c r="P707" s="621"/>
      <c r="Q707" s="621"/>
      <c r="R707" s="621"/>
      <c r="S707" s="621"/>
      <c r="T707" s="621"/>
      <c r="U707" s="621"/>
      <c r="V707" s="621"/>
      <c r="W707" s="621"/>
      <c r="X707" s="621"/>
      <c r="Y707" s="621"/>
      <c r="Z707" s="621"/>
      <c r="AA707" s="621"/>
      <c r="AB707" s="793" t="s">
        <v>94</v>
      </c>
      <c r="AC707" s="882" t="s">
        <v>55</v>
      </c>
      <c r="AD707" s="793" t="s">
        <v>387</v>
      </c>
      <c r="AE707" s="2304"/>
      <c r="AF707" s="2304"/>
      <c r="AG707" s="2305"/>
      <c r="AH707" s="2304"/>
    </row>
    <row r="708" ht="15.75" customHeight="1">
      <c r="A708" s="630"/>
      <c r="B708" s="621"/>
      <c r="C708" s="621"/>
      <c r="D708" s="634" t="s">
        <v>8661</v>
      </c>
      <c r="E708" s="2316" t="s">
        <v>9266</v>
      </c>
      <c r="F708" s="640" t="s">
        <v>9251</v>
      </c>
      <c r="G708" s="2315" t="s">
        <v>9267</v>
      </c>
      <c r="H708" s="1428"/>
      <c r="I708" s="1428"/>
      <c r="J708" s="1381"/>
      <c r="K708" s="1381"/>
      <c r="L708" s="1125"/>
      <c r="M708" s="621"/>
      <c r="N708" s="621"/>
      <c r="O708" s="621"/>
      <c r="P708" s="621"/>
      <c r="Q708" s="621"/>
      <c r="R708" s="621"/>
      <c r="S708" s="621"/>
      <c r="T708" s="621"/>
      <c r="U708" s="621"/>
      <c r="V708" s="621"/>
      <c r="W708" s="621"/>
      <c r="X708" s="621"/>
      <c r="Y708" s="621"/>
      <c r="Z708" s="621"/>
      <c r="AA708" s="621"/>
      <c r="AB708" s="793">
        <v>1.0</v>
      </c>
      <c r="AC708" s="882" t="s">
        <v>55</v>
      </c>
      <c r="AD708" s="793" t="s">
        <v>437</v>
      </c>
      <c r="AE708" s="1883"/>
      <c r="AF708" s="2304"/>
      <c r="AG708" s="2305"/>
      <c r="AH708" s="2304"/>
    </row>
    <row r="709" ht="15.75" customHeight="1">
      <c r="A709" s="630"/>
      <c r="B709" s="621"/>
      <c r="C709" s="621"/>
      <c r="D709" s="643" t="s">
        <v>8783</v>
      </c>
      <c r="E709" s="2316" t="s">
        <v>9268</v>
      </c>
      <c r="F709" s="640" t="s">
        <v>9251</v>
      </c>
      <c r="G709" s="2315" t="s">
        <v>9269</v>
      </c>
      <c r="H709" s="1428"/>
      <c r="I709" s="1428"/>
      <c r="J709" s="2318"/>
      <c r="K709" s="1428"/>
      <c r="L709" s="1125"/>
      <c r="M709" s="621"/>
      <c r="N709" s="621"/>
      <c r="O709" s="621"/>
      <c r="P709" s="621"/>
      <c r="Q709" s="621"/>
      <c r="R709" s="621"/>
      <c r="S709" s="621"/>
      <c r="T709" s="621"/>
      <c r="U709" s="621"/>
      <c r="V709" s="621"/>
      <c r="W709" s="621"/>
      <c r="X709" s="621"/>
      <c r="Y709" s="621"/>
      <c r="Z709" s="621"/>
      <c r="AA709" s="621"/>
      <c r="AB709" s="793">
        <v>1.0</v>
      </c>
      <c r="AC709" s="882" t="s">
        <v>55</v>
      </c>
      <c r="AD709" s="793" t="s">
        <v>437</v>
      </c>
      <c r="AE709" s="2148"/>
      <c r="AF709" s="2304"/>
      <c r="AG709" s="2305"/>
      <c r="AH709" s="2304"/>
    </row>
    <row r="710" ht="15.75" customHeight="1">
      <c r="A710" s="630"/>
      <c r="B710" s="621"/>
      <c r="C710" s="621"/>
      <c r="D710" s="643" t="s">
        <v>9259</v>
      </c>
      <c r="E710" s="2316" t="s">
        <v>9270</v>
      </c>
      <c r="F710" s="640" t="s">
        <v>9251</v>
      </c>
      <c r="G710" s="643" t="s">
        <v>9271</v>
      </c>
      <c r="H710" s="1428"/>
      <c r="I710" s="1428"/>
      <c r="J710" s="1381"/>
      <c r="K710" s="1381"/>
      <c r="L710" s="1125"/>
      <c r="M710" s="621"/>
      <c r="N710" s="621"/>
      <c r="O710" s="621"/>
      <c r="P710" s="621"/>
      <c r="Q710" s="621"/>
      <c r="R710" s="621"/>
      <c r="S710" s="621"/>
      <c r="T710" s="621"/>
      <c r="U710" s="621"/>
      <c r="V710" s="621"/>
      <c r="W710" s="621"/>
      <c r="X710" s="621"/>
      <c r="Y710" s="621"/>
      <c r="Z710" s="621"/>
      <c r="AA710" s="621"/>
      <c r="AB710" s="793">
        <v>1.0</v>
      </c>
      <c r="AC710" s="882" t="s">
        <v>55</v>
      </c>
      <c r="AD710" s="793" t="s">
        <v>437</v>
      </c>
      <c r="AE710" s="2319"/>
      <c r="AF710" s="2304"/>
      <c r="AG710" s="2305"/>
      <c r="AH710" s="2304"/>
    </row>
    <row r="711" ht="15.75" customHeight="1">
      <c r="A711" s="630"/>
      <c r="B711" s="621"/>
      <c r="C711" s="621"/>
      <c r="D711" s="643" t="s">
        <v>8677</v>
      </c>
      <c r="E711" s="2316" t="s">
        <v>9272</v>
      </c>
      <c r="F711" s="640" t="s">
        <v>9251</v>
      </c>
      <c r="G711" s="643" t="s">
        <v>9263</v>
      </c>
      <c r="H711" s="1428"/>
      <c r="I711" s="1428"/>
      <c r="J711" s="1381"/>
      <c r="K711" s="1381"/>
      <c r="L711" s="1125"/>
      <c r="M711" s="621"/>
      <c r="N711" s="621"/>
      <c r="O711" s="621"/>
      <c r="P711" s="621"/>
      <c r="Q711" s="621"/>
      <c r="R711" s="621"/>
      <c r="S711" s="621"/>
      <c r="T711" s="621"/>
      <c r="U711" s="621"/>
      <c r="V711" s="621"/>
      <c r="W711" s="621"/>
      <c r="X711" s="621"/>
      <c r="Y711" s="621"/>
      <c r="Z711" s="621"/>
      <c r="AA711" s="621"/>
      <c r="AB711" s="793">
        <v>1.0</v>
      </c>
      <c r="AC711" s="882" t="s">
        <v>55</v>
      </c>
      <c r="AD711" s="793" t="s">
        <v>437</v>
      </c>
      <c r="AE711" s="2319"/>
      <c r="AF711" s="1883"/>
      <c r="AG711" s="2305"/>
      <c r="AH711" s="2304"/>
    </row>
    <row r="712" ht="15.75" customHeight="1">
      <c r="A712" s="630"/>
      <c r="B712" s="841" t="s">
        <v>9273</v>
      </c>
      <c r="C712" s="621"/>
      <c r="D712" s="643"/>
      <c r="E712" s="2316"/>
      <c r="F712" s="640"/>
      <c r="G712" s="643"/>
      <c r="H712" s="2197" t="s">
        <v>94</v>
      </c>
      <c r="I712" s="2197" t="s">
        <v>94</v>
      </c>
      <c r="J712" s="1381"/>
      <c r="K712" s="1381"/>
      <c r="L712" s="1125"/>
      <c r="M712" s="621"/>
      <c r="N712" s="621"/>
      <c r="O712" s="621"/>
      <c r="P712" s="621"/>
      <c r="Q712" s="621"/>
      <c r="R712" s="621"/>
      <c r="S712" s="621"/>
      <c r="T712" s="621"/>
      <c r="U712" s="621"/>
      <c r="V712" s="621"/>
      <c r="W712" s="621"/>
      <c r="X712" s="621"/>
      <c r="Y712" s="621"/>
      <c r="Z712" s="621"/>
      <c r="AA712" s="621"/>
      <c r="AB712" s="793" t="s">
        <v>94</v>
      </c>
      <c r="AC712" s="882" t="s">
        <v>55</v>
      </c>
      <c r="AD712" s="793" t="s">
        <v>387</v>
      </c>
      <c r="AE712" s="2148"/>
      <c r="AF712" s="2304"/>
      <c r="AG712" s="2305"/>
      <c r="AH712" s="2304"/>
    </row>
    <row r="713" ht="15.75" hidden="1" customHeight="1">
      <c r="A713" s="630"/>
      <c r="B713" s="621"/>
      <c r="C713" s="841" t="s">
        <v>9274</v>
      </c>
      <c r="D713" s="643"/>
      <c r="E713" s="2316" t="s">
        <v>9275</v>
      </c>
      <c r="F713" s="640" t="s">
        <v>9276</v>
      </c>
      <c r="G713" s="643" t="s">
        <v>9277</v>
      </c>
      <c r="H713" s="1428"/>
      <c r="I713" s="1428"/>
      <c r="J713" s="1381"/>
      <c r="K713" s="1381"/>
      <c r="L713" s="1125"/>
      <c r="M713" s="621"/>
      <c r="N713" s="621"/>
      <c r="O713" s="621"/>
      <c r="P713" s="621"/>
      <c r="Q713" s="621"/>
      <c r="R713" s="621"/>
      <c r="S713" s="621"/>
      <c r="T713" s="621"/>
      <c r="U713" s="621"/>
      <c r="V713" s="621"/>
      <c r="W713" s="621"/>
      <c r="X713" s="621"/>
      <c r="Y713" s="621"/>
      <c r="Z713" s="621"/>
      <c r="AA713" s="621"/>
      <c r="AB713" s="793">
        <v>3.0</v>
      </c>
      <c r="AC713" s="882" t="s">
        <v>55</v>
      </c>
      <c r="AD713" s="793" t="s">
        <v>387</v>
      </c>
      <c r="AE713" s="2148"/>
      <c r="AF713" s="2304"/>
      <c r="AG713" s="2305"/>
      <c r="AH713" s="2304"/>
    </row>
    <row r="714" ht="15.75" hidden="1" customHeight="1">
      <c r="A714" s="630"/>
      <c r="B714" s="621"/>
      <c r="C714" s="621"/>
      <c r="D714" s="643"/>
      <c r="E714" s="2316" t="s">
        <v>9278</v>
      </c>
      <c r="F714" s="640" t="s">
        <v>9276</v>
      </c>
      <c r="G714" s="643" t="s">
        <v>9279</v>
      </c>
      <c r="H714" s="1428"/>
      <c r="I714" s="1428"/>
      <c r="J714" s="1381"/>
      <c r="K714" s="1381"/>
      <c r="L714" s="1125"/>
      <c r="M714" s="621"/>
      <c r="N714" s="621"/>
      <c r="O714" s="621"/>
      <c r="P714" s="621"/>
      <c r="Q714" s="621"/>
      <c r="R714" s="621"/>
      <c r="S714" s="621"/>
      <c r="T714" s="621"/>
      <c r="U714" s="621"/>
      <c r="V714" s="621"/>
      <c r="W714" s="621"/>
      <c r="X714" s="621"/>
      <c r="Y714" s="621"/>
      <c r="Z714" s="621"/>
      <c r="AA714" s="621"/>
      <c r="AB714" s="793">
        <v>3.0</v>
      </c>
      <c r="AC714" s="882" t="s">
        <v>55</v>
      </c>
      <c r="AD714" s="793" t="s">
        <v>387</v>
      </c>
      <c r="AE714" s="2148"/>
      <c r="AF714" s="2304"/>
      <c r="AG714" s="2305"/>
      <c r="AH714" s="2304"/>
    </row>
    <row r="715" ht="15.75" hidden="1" customHeight="1">
      <c r="A715" s="630"/>
      <c r="B715" s="621"/>
      <c r="C715" s="621"/>
      <c r="D715" s="643"/>
      <c r="E715" s="2316" t="s">
        <v>9280</v>
      </c>
      <c r="F715" s="640" t="s">
        <v>9276</v>
      </c>
      <c r="G715" s="643" t="s">
        <v>9281</v>
      </c>
      <c r="H715" s="1428"/>
      <c r="I715" s="1428"/>
      <c r="J715" s="1381"/>
      <c r="K715" s="1381"/>
      <c r="L715" s="1125"/>
      <c r="M715" s="621"/>
      <c r="N715" s="621"/>
      <c r="O715" s="621"/>
      <c r="P715" s="621"/>
      <c r="Q715" s="621"/>
      <c r="R715" s="621"/>
      <c r="S715" s="621"/>
      <c r="T715" s="621"/>
      <c r="U715" s="621"/>
      <c r="V715" s="621"/>
      <c r="W715" s="621"/>
      <c r="X715" s="621"/>
      <c r="Y715" s="621"/>
      <c r="Z715" s="621"/>
      <c r="AA715" s="621"/>
      <c r="AB715" s="793">
        <v>3.0</v>
      </c>
      <c r="AC715" s="882" t="s">
        <v>55</v>
      </c>
      <c r="AD715" s="793" t="s">
        <v>387</v>
      </c>
      <c r="AE715" s="2148"/>
      <c r="AF715" s="2304"/>
      <c r="AG715" s="2305"/>
      <c r="AH715" s="2304"/>
    </row>
    <row r="716" ht="15.75" customHeight="1">
      <c r="A716" s="701" t="s">
        <v>9282</v>
      </c>
      <c r="B716" s="2321"/>
      <c r="C716" s="2165" t="s">
        <v>9283</v>
      </c>
      <c r="D716" s="703" t="s">
        <v>9284</v>
      </c>
      <c r="E716" s="1813"/>
      <c r="F716" s="1766"/>
      <c r="G716" s="1766"/>
      <c r="H716" s="2159"/>
      <c r="I716" s="2159"/>
      <c r="J716" s="2158"/>
      <c r="K716" s="2158"/>
      <c r="L716" s="2158"/>
      <c r="M716" s="2158"/>
      <c r="N716" s="2158"/>
      <c r="O716" s="2158"/>
      <c r="P716" s="2158"/>
      <c r="Q716" s="2158"/>
      <c r="R716" s="2158"/>
      <c r="S716" s="2158"/>
      <c r="T716" s="2158"/>
      <c r="U716" s="2158"/>
      <c r="V716" s="2158"/>
      <c r="W716" s="2158"/>
      <c r="X716" s="2158"/>
      <c r="Y716" s="2158"/>
      <c r="Z716" s="2158"/>
      <c r="AA716" s="2158"/>
      <c r="AB716" s="1765"/>
      <c r="AC716" s="2158"/>
      <c r="AD716" s="2158"/>
      <c r="AE716" s="2292"/>
      <c r="AF716" s="2165"/>
      <c r="AG716" s="2293"/>
      <c r="AH716" s="2292"/>
    </row>
    <row r="717" ht="15.75" customHeight="1">
      <c r="A717" s="1501" t="s">
        <v>9285</v>
      </c>
      <c r="B717" s="112"/>
      <c r="C717" s="620"/>
      <c r="D717" s="112"/>
      <c r="E717" s="112"/>
      <c r="F717" s="620"/>
      <c r="G717" s="620"/>
      <c r="H717" s="1428"/>
      <c r="I717" s="1428"/>
      <c r="J717" s="1428"/>
      <c r="K717" s="1428"/>
      <c r="L717" s="1125"/>
      <c r="M717" s="621"/>
      <c r="N717" s="621"/>
      <c r="O717" s="621"/>
      <c r="P717" s="621"/>
      <c r="Q717" s="621"/>
      <c r="R717" s="621"/>
      <c r="S717" s="621"/>
      <c r="T717" s="621"/>
      <c r="U717" s="621"/>
      <c r="V717" s="621"/>
      <c r="W717" s="621"/>
      <c r="X717" s="621"/>
      <c r="Y717" s="621"/>
      <c r="Z717" s="621"/>
      <c r="AA717" s="621"/>
      <c r="AB717" s="793" t="s">
        <v>94</v>
      </c>
      <c r="AC717" s="882" t="s">
        <v>55</v>
      </c>
      <c r="AD717" s="793" t="s">
        <v>9286</v>
      </c>
      <c r="AE717" s="2304"/>
      <c r="AF717" s="2304"/>
      <c r="AG717" s="2305"/>
      <c r="AH717" s="2304"/>
    </row>
    <row r="718" ht="15.75" customHeight="1">
      <c r="A718" s="1501"/>
      <c r="B718" s="1501" t="s">
        <v>6771</v>
      </c>
      <c r="C718" s="621"/>
      <c r="D718" s="654" t="s">
        <v>9287</v>
      </c>
      <c r="E718" s="654" t="s">
        <v>9288</v>
      </c>
      <c r="F718" s="623" t="s">
        <v>9289</v>
      </c>
      <c r="G718" s="623" t="s">
        <v>9290</v>
      </c>
      <c r="H718" s="1428"/>
      <c r="I718" s="1428"/>
      <c r="J718" s="1428"/>
      <c r="K718" s="1428"/>
      <c r="L718" s="1125"/>
      <c r="M718" s="621"/>
      <c r="N718" s="621"/>
      <c r="O718" s="621"/>
      <c r="P718" s="621"/>
      <c r="Q718" s="621"/>
      <c r="R718" s="621"/>
      <c r="S718" s="621"/>
      <c r="T718" s="621"/>
      <c r="U718" s="621"/>
      <c r="V718" s="621"/>
      <c r="W718" s="621"/>
      <c r="X718" s="621"/>
      <c r="Y718" s="621"/>
      <c r="Z718" s="621"/>
      <c r="AA718" s="621"/>
      <c r="AB718" s="882">
        <v>1.0</v>
      </c>
      <c r="AC718" s="882" t="s">
        <v>55</v>
      </c>
      <c r="AD718" s="793" t="s">
        <v>9286</v>
      </c>
      <c r="AE718" s="2148"/>
      <c r="AF718" s="2304"/>
      <c r="AG718" s="2305"/>
      <c r="AH718" s="2304"/>
    </row>
    <row r="719" ht="15.75" customHeight="1">
      <c r="A719" s="1501"/>
      <c r="B719" s="1501"/>
      <c r="C719" s="621"/>
      <c r="D719" s="654" t="s">
        <v>9287</v>
      </c>
      <c r="E719" s="654" t="s">
        <v>9291</v>
      </c>
      <c r="F719" s="623" t="s">
        <v>9289</v>
      </c>
      <c r="G719" s="623" t="s">
        <v>9292</v>
      </c>
      <c r="H719" s="1428"/>
      <c r="I719" s="1428"/>
      <c r="J719" s="1428"/>
      <c r="K719" s="1428"/>
      <c r="L719" s="1125"/>
      <c r="M719" s="621"/>
      <c r="N719" s="621"/>
      <c r="O719" s="621"/>
      <c r="P719" s="621"/>
      <c r="Q719" s="621"/>
      <c r="R719" s="621"/>
      <c r="S719" s="621"/>
      <c r="T719" s="621"/>
      <c r="U719" s="621"/>
      <c r="V719" s="621"/>
      <c r="W719" s="621"/>
      <c r="X719" s="621"/>
      <c r="Y719" s="621"/>
      <c r="Z719" s="621"/>
      <c r="AA719" s="621"/>
      <c r="AB719" s="882">
        <v>1.0</v>
      </c>
      <c r="AC719" s="882" t="s">
        <v>55</v>
      </c>
      <c r="AD719" s="793" t="s">
        <v>9286</v>
      </c>
      <c r="AE719" s="2304"/>
      <c r="AF719" s="2304"/>
      <c r="AG719" s="2305"/>
      <c r="AH719" s="2304"/>
    </row>
    <row r="720" ht="15.75" customHeight="1">
      <c r="A720" s="1501"/>
      <c r="B720" s="1501"/>
      <c r="C720" s="621" t="s">
        <v>9293</v>
      </c>
      <c r="D720" s="1501"/>
      <c r="E720" s="654" t="s">
        <v>9294</v>
      </c>
      <c r="F720" s="623" t="s">
        <v>9295</v>
      </c>
      <c r="G720" s="623" t="s">
        <v>9296</v>
      </c>
      <c r="H720" s="1428"/>
      <c r="I720" s="1428"/>
      <c r="J720" s="1428"/>
      <c r="K720" s="1428"/>
      <c r="L720" s="1125"/>
      <c r="M720" s="621"/>
      <c r="N720" s="621"/>
      <c r="O720" s="621"/>
      <c r="P720" s="621"/>
      <c r="Q720" s="621"/>
      <c r="R720" s="621"/>
      <c r="S720" s="621"/>
      <c r="T720" s="621"/>
      <c r="U720" s="621"/>
      <c r="V720" s="621"/>
      <c r="W720" s="621"/>
      <c r="X720" s="621"/>
      <c r="Y720" s="621"/>
      <c r="Z720" s="621"/>
      <c r="AA720" s="621"/>
      <c r="AB720" s="882">
        <v>1.0</v>
      </c>
      <c r="AC720" s="882" t="s">
        <v>55</v>
      </c>
      <c r="AD720" s="793" t="s">
        <v>9286</v>
      </c>
      <c r="AE720" s="2304"/>
      <c r="AF720" s="2304"/>
      <c r="AG720" s="2305"/>
      <c r="AH720" s="2304"/>
    </row>
    <row r="721" ht="15.75" customHeight="1">
      <c r="A721" s="1501"/>
      <c r="B721" s="1501"/>
      <c r="C721" s="621"/>
      <c r="D721" s="1501"/>
      <c r="E721" s="1501"/>
      <c r="F721" s="623" t="s">
        <v>9297</v>
      </c>
      <c r="G721" s="623" t="s">
        <v>9298</v>
      </c>
      <c r="H721" s="1428"/>
      <c r="I721" s="1428"/>
      <c r="J721" s="1428"/>
      <c r="K721" s="1428"/>
      <c r="L721" s="1125"/>
      <c r="M721" s="621"/>
      <c r="N721" s="621"/>
      <c r="O721" s="621"/>
      <c r="P721" s="621"/>
      <c r="Q721" s="621"/>
      <c r="R721" s="621"/>
      <c r="S721" s="621"/>
      <c r="T721" s="621"/>
      <c r="U721" s="621"/>
      <c r="V721" s="621"/>
      <c r="W721" s="621"/>
      <c r="X721" s="621"/>
      <c r="Y721" s="621"/>
      <c r="Z721" s="621"/>
      <c r="AA721" s="621"/>
      <c r="AB721" s="882">
        <v>1.0</v>
      </c>
      <c r="AC721" s="882" t="s">
        <v>55</v>
      </c>
      <c r="AD721" s="793" t="s">
        <v>9286</v>
      </c>
      <c r="AE721" s="2304"/>
      <c r="AF721" s="2304"/>
      <c r="AG721" s="2305"/>
      <c r="AH721" s="2304"/>
    </row>
    <row r="722" ht="15.75" customHeight="1">
      <c r="A722" s="1501"/>
      <c r="B722" s="1501"/>
      <c r="C722" s="621"/>
      <c r="D722" s="1501"/>
      <c r="E722" s="1501"/>
      <c r="F722" s="623" t="s">
        <v>9299</v>
      </c>
      <c r="G722" s="623" t="s">
        <v>9300</v>
      </c>
      <c r="H722" s="1428"/>
      <c r="I722" s="1428"/>
      <c r="J722" s="1428"/>
      <c r="K722" s="1428"/>
      <c r="L722" s="1125"/>
      <c r="M722" s="621"/>
      <c r="N722" s="621"/>
      <c r="O722" s="621"/>
      <c r="P722" s="621"/>
      <c r="Q722" s="621"/>
      <c r="R722" s="621"/>
      <c r="S722" s="621"/>
      <c r="T722" s="621"/>
      <c r="U722" s="621"/>
      <c r="V722" s="621"/>
      <c r="W722" s="621"/>
      <c r="X722" s="621"/>
      <c r="Y722" s="621"/>
      <c r="Z722" s="621"/>
      <c r="AA722" s="621"/>
      <c r="AB722" s="882">
        <v>1.0</v>
      </c>
      <c r="AC722" s="882" t="s">
        <v>55</v>
      </c>
      <c r="AD722" s="793" t="s">
        <v>9286</v>
      </c>
      <c r="AE722" s="2148"/>
      <c r="AF722" s="2304"/>
      <c r="AG722" s="2305"/>
      <c r="AH722" s="2304"/>
    </row>
    <row r="723" ht="15.75" hidden="1" customHeight="1">
      <c r="A723" s="112"/>
      <c r="B723" s="112"/>
      <c r="C723" s="620"/>
      <c r="D723" s="112"/>
      <c r="E723" s="112"/>
      <c r="F723" s="623" t="s">
        <v>9301</v>
      </c>
      <c r="G723" s="623" t="s">
        <v>9302</v>
      </c>
      <c r="H723" s="882"/>
      <c r="I723" s="882"/>
      <c r="J723" s="621"/>
      <c r="K723" s="621"/>
      <c r="L723" s="1125"/>
      <c r="M723" s="621"/>
      <c r="N723" s="621"/>
      <c r="O723" s="621"/>
      <c r="P723" s="621"/>
      <c r="Q723" s="621"/>
      <c r="R723" s="621"/>
      <c r="S723" s="621"/>
      <c r="T723" s="621"/>
      <c r="U723" s="621"/>
      <c r="V723" s="621"/>
      <c r="W723" s="621"/>
      <c r="X723" s="621"/>
      <c r="Y723" s="621"/>
      <c r="Z723" s="621"/>
      <c r="AA723" s="621"/>
      <c r="AB723" s="1097">
        <v>2.0</v>
      </c>
      <c r="AC723" s="1097" t="s">
        <v>55</v>
      </c>
      <c r="AD723" s="793" t="s">
        <v>9286</v>
      </c>
      <c r="AE723" s="2304"/>
      <c r="AF723" s="2233"/>
      <c r="AG723" s="2232"/>
      <c r="AH723" s="2233"/>
    </row>
    <row r="724" ht="15.75" hidden="1" customHeight="1">
      <c r="A724" s="112"/>
      <c r="B724" s="112"/>
      <c r="C724" s="620"/>
      <c r="D724" s="654" t="s">
        <v>9303</v>
      </c>
      <c r="E724" s="112"/>
      <c r="F724" s="623" t="s">
        <v>9301</v>
      </c>
      <c r="G724" s="623" t="s">
        <v>9302</v>
      </c>
      <c r="H724" s="882"/>
      <c r="I724" s="882"/>
      <c r="J724" s="621"/>
      <c r="K724" s="621"/>
      <c r="L724" s="1125"/>
      <c r="M724" s="621"/>
      <c r="N724" s="621"/>
      <c r="O724" s="621"/>
      <c r="P724" s="621"/>
      <c r="Q724" s="621"/>
      <c r="R724" s="621"/>
      <c r="S724" s="621"/>
      <c r="T724" s="621"/>
      <c r="U724" s="621"/>
      <c r="V724" s="621"/>
      <c r="W724" s="621"/>
      <c r="X724" s="621"/>
      <c r="Y724" s="621"/>
      <c r="Z724" s="621"/>
      <c r="AA724" s="621"/>
      <c r="AB724" s="1097">
        <v>2.0</v>
      </c>
      <c r="AC724" s="1097" t="s">
        <v>55</v>
      </c>
      <c r="AD724" s="793" t="s">
        <v>9286</v>
      </c>
      <c r="AE724" s="2233"/>
      <c r="AF724" s="2233"/>
      <c r="AG724" s="2232"/>
      <c r="AH724" s="2233"/>
    </row>
    <row r="725" ht="15.75" hidden="1" customHeight="1">
      <c r="A725" s="112"/>
      <c r="B725" s="112"/>
      <c r="C725" s="620"/>
      <c r="D725" s="654" t="s">
        <v>9304</v>
      </c>
      <c r="E725" s="112"/>
      <c r="F725" s="623" t="s">
        <v>9289</v>
      </c>
      <c r="G725" s="623" t="s">
        <v>9305</v>
      </c>
      <c r="H725" s="882"/>
      <c r="I725" s="882"/>
      <c r="J725" s="621"/>
      <c r="K725" s="621"/>
      <c r="L725" s="1125"/>
      <c r="M725" s="621"/>
      <c r="N725" s="621"/>
      <c r="O725" s="621"/>
      <c r="P725" s="621"/>
      <c r="Q725" s="621"/>
      <c r="R725" s="621"/>
      <c r="S725" s="621"/>
      <c r="T725" s="621"/>
      <c r="U725" s="621"/>
      <c r="V725" s="621"/>
      <c r="W725" s="621"/>
      <c r="X725" s="621"/>
      <c r="Y725" s="621"/>
      <c r="Z725" s="621"/>
      <c r="AA725" s="621"/>
      <c r="AB725" s="1097">
        <v>2.0</v>
      </c>
      <c r="AC725" s="1097" t="s">
        <v>55</v>
      </c>
      <c r="AD725" s="793" t="s">
        <v>9286</v>
      </c>
      <c r="AE725" s="2233"/>
      <c r="AF725" s="2233"/>
      <c r="AG725" s="2232"/>
      <c r="AH725" s="2233"/>
    </row>
    <row r="726" ht="15.75" hidden="1" customHeight="1">
      <c r="A726" s="112"/>
      <c r="B726" s="112"/>
      <c r="C726" s="620"/>
      <c r="D726" s="654" t="s">
        <v>9306</v>
      </c>
      <c r="E726" s="112"/>
      <c r="F726" s="623" t="s">
        <v>9301</v>
      </c>
      <c r="G726" s="623" t="s">
        <v>9302</v>
      </c>
      <c r="H726" s="882"/>
      <c r="I726" s="882"/>
      <c r="J726" s="621"/>
      <c r="K726" s="621"/>
      <c r="L726" s="1125"/>
      <c r="M726" s="621"/>
      <c r="N726" s="621"/>
      <c r="O726" s="621"/>
      <c r="P726" s="621"/>
      <c r="Q726" s="621"/>
      <c r="R726" s="621"/>
      <c r="S726" s="621"/>
      <c r="T726" s="621"/>
      <c r="U726" s="621"/>
      <c r="V726" s="621"/>
      <c r="W726" s="621"/>
      <c r="X726" s="621"/>
      <c r="Y726" s="621"/>
      <c r="Z726" s="621"/>
      <c r="AA726" s="621"/>
      <c r="AB726" s="1097">
        <v>2.0</v>
      </c>
      <c r="AC726" s="1097" t="s">
        <v>55</v>
      </c>
      <c r="AD726" s="793" t="s">
        <v>9286</v>
      </c>
      <c r="AE726" s="2233"/>
      <c r="AF726" s="2233"/>
      <c r="AG726" s="2232"/>
      <c r="AH726" s="2233"/>
    </row>
    <row r="727" ht="15.75" hidden="1" customHeight="1">
      <c r="A727" s="112"/>
      <c r="B727" s="112"/>
      <c r="C727" s="620"/>
      <c r="D727" s="654" t="s">
        <v>9304</v>
      </c>
      <c r="E727" s="112"/>
      <c r="F727" s="623" t="s">
        <v>9289</v>
      </c>
      <c r="G727" s="623" t="s">
        <v>9305</v>
      </c>
      <c r="H727" s="882"/>
      <c r="I727" s="882"/>
      <c r="J727" s="621"/>
      <c r="K727" s="621"/>
      <c r="L727" s="1125"/>
      <c r="M727" s="621"/>
      <c r="N727" s="621"/>
      <c r="O727" s="621"/>
      <c r="P727" s="621"/>
      <c r="Q727" s="621"/>
      <c r="R727" s="621"/>
      <c r="S727" s="621"/>
      <c r="T727" s="621"/>
      <c r="U727" s="621"/>
      <c r="V727" s="621"/>
      <c r="W727" s="621"/>
      <c r="X727" s="621"/>
      <c r="Y727" s="621"/>
      <c r="Z727" s="621"/>
      <c r="AA727" s="621"/>
      <c r="AB727" s="1097">
        <v>2.0</v>
      </c>
      <c r="AC727" s="1097" t="s">
        <v>55</v>
      </c>
      <c r="AD727" s="793" t="s">
        <v>9286</v>
      </c>
      <c r="AE727" s="2233"/>
      <c r="AF727" s="2233"/>
      <c r="AG727" s="2232"/>
      <c r="AH727" s="2233"/>
    </row>
    <row r="728" ht="15.75" hidden="1" customHeight="1">
      <c r="A728" s="112"/>
      <c r="B728" s="112"/>
      <c r="C728" s="620"/>
      <c r="D728" s="654" t="s">
        <v>9307</v>
      </c>
      <c r="E728" s="112"/>
      <c r="F728" s="623" t="s">
        <v>9301</v>
      </c>
      <c r="G728" s="623" t="s">
        <v>9302</v>
      </c>
      <c r="H728" s="882"/>
      <c r="I728" s="882"/>
      <c r="J728" s="621"/>
      <c r="K728" s="621"/>
      <c r="L728" s="1125"/>
      <c r="M728" s="621"/>
      <c r="N728" s="621"/>
      <c r="O728" s="621"/>
      <c r="P728" s="621"/>
      <c r="Q728" s="621"/>
      <c r="R728" s="621"/>
      <c r="S728" s="621"/>
      <c r="T728" s="621"/>
      <c r="U728" s="621"/>
      <c r="V728" s="621"/>
      <c r="W728" s="621"/>
      <c r="X728" s="621"/>
      <c r="Y728" s="621"/>
      <c r="Z728" s="621"/>
      <c r="AA728" s="621"/>
      <c r="AB728" s="1097">
        <v>2.0</v>
      </c>
      <c r="AC728" s="1097" t="s">
        <v>55</v>
      </c>
      <c r="AD728" s="793" t="s">
        <v>9286</v>
      </c>
      <c r="AE728" s="2233"/>
      <c r="AF728" s="2233"/>
      <c r="AG728" s="2232"/>
      <c r="AH728" s="2233"/>
    </row>
    <row r="729" ht="15.75" customHeight="1">
      <c r="A729" s="1501"/>
      <c r="B729" s="1501"/>
      <c r="C729" s="621"/>
      <c r="D729" s="654" t="s">
        <v>9304</v>
      </c>
      <c r="E729" s="1501"/>
      <c r="F729" s="623" t="s">
        <v>9289</v>
      </c>
      <c r="G729" s="623" t="s">
        <v>9305</v>
      </c>
      <c r="H729" s="1428"/>
      <c r="I729" s="1428"/>
      <c r="J729" s="1428"/>
      <c r="K729" s="1428"/>
      <c r="L729" s="1125"/>
      <c r="M729" s="621"/>
      <c r="N729" s="621"/>
      <c r="O729" s="621"/>
      <c r="P729" s="621"/>
      <c r="Q729" s="621"/>
      <c r="R729" s="621"/>
      <c r="S729" s="621"/>
      <c r="T729" s="621"/>
      <c r="U729" s="621"/>
      <c r="V729" s="621"/>
      <c r="W729" s="621"/>
      <c r="X729" s="621"/>
      <c r="Y729" s="621"/>
      <c r="Z729" s="621"/>
      <c r="AA729" s="621"/>
      <c r="AB729" s="882">
        <v>1.0</v>
      </c>
      <c r="AC729" s="882" t="s">
        <v>55</v>
      </c>
      <c r="AD729" s="793" t="s">
        <v>9286</v>
      </c>
      <c r="AE729" s="2304"/>
      <c r="AF729" s="2304"/>
      <c r="AG729" s="2305"/>
      <c r="AH729" s="2304"/>
    </row>
    <row r="730" ht="15.75" hidden="1" customHeight="1">
      <c r="A730" s="112"/>
      <c r="B730" s="112"/>
      <c r="C730" s="621" t="s">
        <v>9308</v>
      </c>
      <c r="D730" s="112"/>
      <c r="E730" s="112"/>
      <c r="F730" s="623" t="s">
        <v>9309</v>
      </c>
      <c r="G730" s="623" t="s">
        <v>9310</v>
      </c>
      <c r="H730" s="882"/>
      <c r="I730" s="882"/>
      <c r="J730" s="621"/>
      <c r="K730" s="621"/>
      <c r="L730" s="1125"/>
      <c r="M730" s="621"/>
      <c r="N730" s="621"/>
      <c r="O730" s="621"/>
      <c r="P730" s="621"/>
      <c r="Q730" s="621"/>
      <c r="R730" s="621"/>
      <c r="S730" s="621"/>
      <c r="T730" s="621"/>
      <c r="U730" s="621"/>
      <c r="V730" s="621"/>
      <c r="W730" s="621"/>
      <c r="X730" s="621"/>
      <c r="Y730" s="621"/>
      <c r="Z730" s="621"/>
      <c r="AA730" s="621"/>
      <c r="AB730" s="1097">
        <v>2.0</v>
      </c>
      <c r="AC730" s="1097" t="s">
        <v>55</v>
      </c>
      <c r="AD730" s="793" t="s">
        <v>9286</v>
      </c>
      <c r="AE730" s="2233"/>
      <c r="AF730" s="2233"/>
      <c r="AG730" s="2232"/>
      <c r="AH730" s="2233"/>
    </row>
    <row r="731" ht="15.75" hidden="1" customHeight="1">
      <c r="A731" s="1501" t="s">
        <v>3472</v>
      </c>
      <c r="B731" s="654" t="s">
        <v>9311</v>
      </c>
      <c r="C731" s="620"/>
      <c r="D731" s="654" t="s">
        <v>9312</v>
      </c>
      <c r="E731" s="654" t="s">
        <v>9313</v>
      </c>
      <c r="F731" s="623" t="s">
        <v>9314</v>
      </c>
      <c r="G731" s="623" t="s">
        <v>9315</v>
      </c>
      <c r="H731" s="882"/>
      <c r="I731" s="882"/>
      <c r="J731" s="621"/>
      <c r="K731" s="621"/>
      <c r="L731" s="1125"/>
      <c r="M731" s="621"/>
      <c r="N731" s="621"/>
      <c r="O731" s="621"/>
      <c r="P731" s="621"/>
      <c r="Q731" s="621"/>
      <c r="R731" s="621"/>
      <c r="S731" s="621"/>
      <c r="T731" s="621"/>
      <c r="U731" s="621"/>
      <c r="V731" s="621"/>
      <c r="W731" s="621"/>
      <c r="X731" s="621"/>
      <c r="Y731" s="621"/>
      <c r="Z731" s="621"/>
      <c r="AA731" s="621"/>
      <c r="AB731" s="1097">
        <v>2.0</v>
      </c>
      <c r="AC731" s="1097" t="s">
        <v>55</v>
      </c>
      <c r="AD731" s="793" t="s">
        <v>9286</v>
      </c>
      <c r="AE731" s="2233"/>
      <c r="AF731" s="2233"/>
      <c r="AG731" s="2232"/>
      <c r="AH731" s="2233"/>
    </row>
    <row r="732" ht="15.75" hidden="1" customHeight="1">
      <c r="A732" s="112"/>
      <c r="B732" s="654" t="s">
        <v>9316</v>
      </c>
      <c r="C732" s="620"/>
      <c r="D732" s="654" t="s">
        <v>9312</v>
      </c>
      <c r="E732" s="654" t="s">
        <v>9313</v>
      </c>
      <c r="F732" s="623" t="s">
        <v>9314</v>
      </c>
      <c r="G732" s="623" t="s">
        <v>9315</v>
      </c>
      <c r="H732" s="882"/>
      <c r="I732" s="882"/>
      <c r="J732" s="621"/>
      <c r="K732" s="621"/>
      <c r="L732" s="1125"/>
      <c r="M732" s="621"/>
      <c r="N732" s="621"/>
      <c r="O732" s="621"/>
      <c r="P732" s="621"/>
      <c r="Q732" s="621"/>
      <c r="R732" s="621"/>
      <c r="S732" s="621"/>
      <c r="T732" s="621"/>
      <c r="U732" s="621"/>
      <c r="V732" s="621"/>
      <c r="W732" s="621"/>
      <c r="X732" s="621"/>
      <c r="Y732" s="621"/>
      <c r="Z732" s="621"/>
      <c r="AA732" s="621"/>
      <c r="AB732" s="1103">
        <v>2.0</v>
      </c>
      <c r="AC732" s="1097" t="s">
        <v>55</v>
      </c>
      <c r="AD732" s="793" t="s">
        <v>9286</v>
      </c>
      <c r="AE732" s="2233"/>
      <c r="AF732" s="2233"/>
      <c r="AG732" s="2232"/>
      <c r="AH732" s="2233"/>
    </row>
    <row r="733" ht="15.75" hidden="1" customHeight="1">
      <c r="A733" s="112"/>
      <c r="B733" s="654" t="s">
        <v>9317</v>
      </c>
      <c r="C733" s="620"/>
      <c r="D733" s="654" t="s">
        <v>9312</v>
      </c>
      <c r="E733" s="654" t="s">
        <v>9313</v>
      </c>
      <c r="F733" s="623" t="s">
        <v>9314</v>
      </c>
      <c r="G733" s="623" t="s">
        <v>9315</v>
      </c>
      <c r="H733" s="882"/>
      <c r="I733" s="882"/>
      <c r="J733" s="621"/>
      <c r="K733" s="621"/>
      <c r="L733" s="1125"/>
      <c r="M733" s="621"/>
      <c r="N733" s="621"/>
      <c r="O733" s="621"/>
      <c r="P733" s="621"/>
      <c r="Q733" s="621"/>
      <c r="R733" s="621"/>
      <c r="S733" s="621"/>
      <c r="T733" s="621"/>
      <c r="U733" s="621"/>
      <c r="V733" s="621"/>
      <c r="W733" s="621"/>
      <c r="X733" s="621"/>
      <c r="Y733" s="621"/>
      <c r="Z733" s="621"/>
      <c r="AA733" s="621"/>
      <c r="AB733" s="1097">
        <v>2.0</v>
      </c>
      <c r="AC733" s="1097" t="s">
        <v>55</v>
      </c>
      <c r="AD733" s="793" t="s">
        <v>9286</v>
      </c>
      <c r="AE733" s="2233"/>
      <c r="AF733" s="2233"/>
      <c r="AG733" s="2232"/>
      <c r="AH733" s="2233"/>
    </row>
    <row r="734" ht="15.75" customHeight="1">
      <c r="A734" s="733" t="str">
        <f>'입력값'!V4</f>
        <v>행 추가시 이 라인 위 영역을 선택하고 행을 추가 하셔야 통계 및 서식이 올바르게 적용됩니다. </v>
      </c>
      <c r="B734" s="734"/>
      <c r="C734" s="734"/>
      <c r="D734" s="925"/>
      <c r="E734" s="925"/>
      <c r="F734" s="925"/>
      <c r="G734" s="925"/>
      <c r="H734" s="735"/>
      <c r="I734" s="735"/>
      <c r="J734" s="735"/>
      <c r="K734" s="735"/>
      <c r="L734" s="735"/>
      <c r="M734" s="735"/>
      <c r="N734" s="735"/>
      <c r="O734" s="735"/>
      <c r="P734" s="735"/>
      <c r="Q734" s="735"/>
      <c r="R734" s="735"/>
      <c r="S734" s="735"/>
      <c r="T734" s="735"/>
      <c r="U734" s="735"/>
      <c r="V734" s="735"/>
      <c r="W734" s="735"/>
      <c r="X734" s="735"/>
      <c r="Y734" s="735"/>
      <c r="Z734" s="735"/>
      <c r="AA734" s="735"/>
      <c r="AB734" s="736"/>
      <c r="AC734" s="737" t="s">
        <v>94</v>
      </c>
      <c r="AD734" s="737" t="s">
        <v>94</v>
      </c>
      <c r="AE734" s="2322"/>
      <c r="AF734" s="2322"/>
      <c r="AG734" s="2322"/>
      <c r="AH734" s="2322"/>
    </row>
    <row r="735" ht="15.75" customHeight="1">
      <c r="A735" s="578"/>
      <c r="B735" s="739"/>
      <c r="C735" s="739"/>
      <c r="D735" s="739"/>
      <c r="E735" s="739"/>
      <c r="F735" s="739"/>
      <c r="G735" s="739"/>
      <c r="H735" s="740"/>
      <c r="I735" s="740"/>
      <c r="J735" s="740"/>
      <c r="K735" s="740"/>
      <c r="L735" s="740"/>
      <c r="M735" s="740"/>
      <c r="N735" s="740"/>
      <c r="O735" s="740"/>
      <c r="P735" s="740"/>
      <c r="Q735" s="740"/>
      <c r="R735" s="740"/>
      <c r="S735" s="740"/>
      <c r="T735" s="740"/>
      <c r="U735" s="740"/>
      <c r="V735" s="740"/>
      <c r="W735" s="740"/>
      <c r="X735" s="740"/>
      <c r="Y735" s="740"/>
      <c r="Z735" s="740"/>
      <c r="AA735" s="740"/>
      <c r="AB735" s="740"/>
      <c r="AC735" s="740"/>
      <c r="AD735" s="740"/>
      <c r="AE735" s="2323"/>
      <c r="AF735" s="2323"/>
      <c r="AG735" s="2323"/>
      <c r="AH735" s="2323"/>
    </row>
    <row r="736" ht="15.75" customHeight="1">
      <c r="A736" s="578"/>
      <c r="B736" s="578"/>
      <c r="C736" s="578"/>
      <c r="D736" s="739"/>
      <c r="E736" s="739"/>
      <c r="F736" s="739"/>
      <c r="G736" s="2324" t="s">
        <v>40</v>
      </c>
      <c r="H736" s="744" t="str">
        <f>IFERROR(VLOOKUP(H$738, '입력값'!$B:$C, 2, FALSE),"")</f>
        <v>Android</v>
      </c>
      <c r="I736" s="744" t="str">
        <f>IFERROR(VLOOKUP(I$738, '입력값'!$B:$C, 2, FALSE),"")</f>
        <v>iOS</v>
      </c>
      <c r="J736" s="742"/>
      <c r="K736" s="742"/>
      <c r="L736" s="742" t="str">
        <f>IFERROR(VLOOKUP(L$738, '입력값'!$B:$C, 2, FALSE),"")</f>
        <v/>
      </c>
      <c r="M736" s="742" t="str">
        <f>IFERROR(VLOOKUP(M$738, '입력값'!$B:$C, 2, FALSE),"")</f>
        <v/>
      </c>
      <c r="N736" s="742" t="str">
        <f>IFERROR(VLOOKUP(N$738, '입력값'!$B:$C, 2, FALSE),"")</f>
        <v/>
      </c>
      <c r="O736" s="742" t="str">
        <f>IFERROR(VLOOKUP(O$738, '입력값'!$B:$C, 2, FALSE),"")</f>
        <v/>
      </c>
      <c r="P736" s="742" t="str">
        <f>IFERROR(VLOOKUP(P$738, '입력값'!$B:$C, 2, FALSE),"")</f>
        <v/>
      </c>
      <c r="Q736" s="742" t="str">
        <f>IFERROR(VLOOKUP(Q$738, '입력값'!$B:$C, 2, FALSE),"")</f>
        <v/>
      </c>
      <c r="R736" s="742" t="str">
        <f>IFERROR(VLOOKUP(R$738, '입력값'!$B:$C, 2, FALSE),"")</f>
        <v/>
      </c>
      <c r="S736" s="742" t="str">
        <f>IFERROR(VLOOKUP(S$738, '입력값'!$B:$C, 2, FALSE),"")</f>
        <v/>
      </c>
      <c r="T736" s="742" t="str">
        <f>IFERROR(VLOOKUP(T$738, '입력값'!$B:$C, 2, FALSE),"")</f>
        <v/>
      </c>
      <c r="U736" s="742" t="str">
        <f>IFERROR(VLOOKUP(U$738, '입력값'!$B:$C, 2, FALSE),"")</f>
        <v/>
      </c>
      <c r="V736" s="742" t="str">
        <f>IFERROR(VLOOKUP(V$738, '입력값'!$B:$C, 2, FALSE),"")</f>
        <v/>
      </c>
      <c r="W736" s="742" t="str">
        <f>IFERROR(VLOOKUP(W$738, '입력값'!$B:$C, 2, FALSE),"")</f>
        <v/>
      </c>
      <c r="X736" s="742" t="str">
        <f>IFERROR(VLOOKUP(X$738, '입력값'!$B:$C, 2, FALSE),"")</f>
        <v/>
      </c>
      <c r="Y736" s="742" t="str">
        <f>IFERROR(VLOOKUP(Y$738, '입력값'!$B:$C, 2, FALSE),"")</f>
        <v/>
      </c>
      <c r="Z736" s="742" t="str">
        <f>IFERROR(VLOOKUP(Z$738, '입력값'!$B:$C, 2, FALSE),"")</f>
        <v/>
      </c>
      <c r="AA736" s="742" t="str">
        <f>IFERROR(VLOOKUP(AA$738, '입력값'!$B:$C, 2, FALSE),"")</f>
        <v/>
      </c>
      <c r="AB736" s="743" t="s">
        <v>53</v>
      </c>
      <c r="AC736" s="743" t="s">
        <v>66</v>
      </c>
      <c r="AD736" s="741" t="s">
        <v>487</v>
      </c>
      <c r="AE736" s="2323"/>
      <c r="AF736" s="2323"/>
      <c r="AG736" s="2323"/>
      <c r="AH736" s="2323"/>
    </row>
    <row r="737" ht="15.75" customHeight="1">
      <c r="A737" s="578"/>
      <c r="B737" s="578"/>
      <c r="C737" s="578"/>
      <c r="D737" s="739"/>
      <c r="E737" s="739"/>
      <c r="F737" s="739"/>
      <c r="G737" s="2324" t="s">
        <v>41</v>
      </c>
      <c r="H737" s="744">
        <f t="shared" ref="H737:I737" si="1">H2</f>
        <v>6</v>
      </c>
      <c r="I737" s="744">
        <f t="shared" si="1"/>
        <v>6</v>
      </c>
      <c r="J737" s="744"/>
      <c r="K737" s="744"/>
      <c r="L737" s="744" t="str">
        <f t="shared" ref="L737:AA737" si="2">L2</f>
        <v/>
      </c>
      <c r="M737" s="744" t="str">
        <f t="shared" si="2"/>
        <v/>
      </c>
      <c r="N737" s="744" t="str">
        <f t="shared" si="2"/>
        <v/>
      </c>
      <c r="O737" s="744" t="str">
        <f t="shared" si="2"/>
        <v/>
      </c>
      <c r="P737" s="744" t="str">
        <f t="shared" si="2"/>
        <v/>
      </c>
      <c r="Q737" s="744" t="str">
        <f t="shared" si="2"/>
        <v/>
      </c>
      <c r="R737" s="744" t="str">
        <f t="shared" si="2"/>
        <v/>
      </c>
      <c r="S737" s="744" t="str">
        <f t="shared" si="2"/>
        <v/>
      </c>
      <c r="T737" s="744" t="str">
        <f t="shared" si="2"/>
        <v/>
      </c>
      <c r="U737" s="744" t="str">
        <f t="shared" si="2"/>
        <v/>
      </c>
      <c r="V737" s="744" t="str">
        <f t="shared" si="2"/>
        <v/>
      </c>
      <c r="W737" s="744" t="str">
        <f t="shared" si="2"/>
        <v/>
      </c>
      <c r="X737" s="744" t="str">
        <f t="shared" si="2"/>
        <v/>
      </c>
      <c r="Y737" s="744" t="str">
        <f t="shared" si="2"/>
        <v/>
      </c>
      <c r="Z737" s="744" t="str">
        <f t="shared" si="2"/>
        <v/>
      </c>
      <c r="AA737" s="744" t="str">
        <f t="shared" si="2"/>
        <v/>
      </c>
      <c r="AB737" s="745"/>
      <c r="AC737" s="745"/>
      <c r="AD737" s="745">
        <v>6.0</v>
      </c>
      <c r="AE737" s="2323"/>
      <c r="AF737" s="2323"/>
      <c r="AG737" s="2323"/>
      <c r="AH737" s="2323"/>
    </row>
    <row r="738" ht="15.75" customHeight="1">
      <c r="A738" s="578"/>
      <c r="B738" s="578"/>
      <c r="C738" s="578"/>
      <c r="D738" s="739"/>
      <c r="E738" s="739"/>
      <c r="F738" s="739"/>
      <c r="G738" s="2324" t="s">
        <v>476</v>
      </c>
      <c r="H738" s="744" t="str">
        <f t="shared" ref="H738:I738" si="3">H3</f>
        <v>a16</v>
      </c>
      <c r="I738" s="744" t="str">
        <f t="shared" si="3"/>
        <v>i18</v>
      </c>
      <c r="J738" s="742"/>
      <c r="K738" s="742"/>
      <c r="L738" s="742" t="str">
        <f t="shared" ref="L738:AA738" si="4">L3</f>
        <v/>
      </c>
      <c r="M738" s="742" t="str">
        <f t="shared" si="4"/>
        <v/>
      </c>
      <c r="N738" s="742" t="str">
        <f t="shared" si="4"/>
        <v/>
      </c>
      <c r="O738" s="742" t="str">
        <f t="shared" si="4"/>
        <v/>
      </c>
      <c r="P738" s="742" t="str">
        <f t="shared" si="4"/>
        <v/>
      </c>
      <c r="Q738" s="742" t="str">
        <f t="shared" si="4"/>
        <v/>
      </c>
      <c r="R738" s="742" t="str">
        <f t="shared" si="4"/>
        <v/>
      </c>
      <c r="S738" s="742" t="str">
        <f t="shared" si="4"/>
        <v/>
      </c>
      <c r="T738" s="742" t="str">
        <f t="shared" si="4"/>
        <v/>
      </c>
      <c r="U738" s="742" t="str">
        <f t="shared" si="4"/>
        <v/>
      </c>
      <c r="V738" s="742" t="str">
        <f t="shared" si="4"/>
        <v/>
      </c>
      <c r="W738" s="742" t="str">
        <f t="shared" si="4"/>
        <v/>
      </c>
      <c r="X738" s="742" t="str">
        <f t="shared" si="4"/>
        <v/>
      </c>
      <c r="Y738" s="742" t="str">
        <f t="shared" si="4"/>
        <v/>
      </c>
      <c r="Z738" s="742" t="str">
        <f t="shared" si="4"/>
        <v/>
      </c>
      <c r="AA738" s="742" t="str">
        <f t="shared" si="4"/>
        <v/>
      </c>
      <c r="AB738" s="741" t="s">
        <v>94</v>
      </c>
      <c r="AC738" s="741" t="s">
        <v>94</v>
      </c>
      <c r="AD738" s="741" t="s">
        <v>94</v>
      </c>
      <c r="AE738" s="2325"/>
      <c r="AF738" s="2323"/>
      <c r="AG738" s="2323"/>
      <c r="AH738" s="2323"/>
    </row>
    <row r="739" ht="15.75" customHeight="1">
      <c r="A739" s="578"/>
      <c r="B739" s="739"/>
      <c r="C739" s="739"/>
      <c r="D739" s="739"/>
      <c r="E739" s="739"/>
      <c r="F739" s="739"/>
      <c r="G739" s="2324" t="s">
        <v>43</v>
      </c>
      <c r="H739" s="747">
        <v>1.0</v>
      </c>
      <c r="I739" s="747">
        <v>1.0</v>
      </c>
      <c r="J739" s="747"/>
      <c r="K739" s="747"/>
      <c r="L739" s="747"/>
      <c r="M739" s="747"/>
      <c r="N739" s="748"/>
      <c r="O739" s="748"/>
      <c r="P739" s="748"/>
      <c r="Q739" s="748"/>
      <c r="R739" s="748"/>
      <c r="S739" s="748"/>
      <c r="T739" s="748"/>
      <c r="U739" s="748"/>
      <c r="V739" s="748"/>
      <c r="W739" s="748"/>
      <c r="X739" s="748"/>
      <c r="Y739" s="748"/>
      <c r="Z739" s="748"/>
      <c r="AA739" s="748"/>
      <c r="AB739" s="749" t="s">
        <v>94</v>
      </c>
      <c r="AC739" s="749" t="s">
        <v>94</v>
      </c>
      <c r="AD739" s="749" t="s">
        <v>94</v>
      </c>
      <c r="AE739" s="2325"/>
      <c r="AF739" s="2323"/>
      <c r="AG739" s="2323"/>
      <c r="AH739" s="2323"/>
    </row>
    <row r="740" ht="15.75" customHeight="1">
      <c r="A740" s="578"/>
      <c r="B740" s="739"/>
      <c r="C740" s="739"/>
      <c r="D740" s="739"/>
      <c r="E740" s="739"/>
      <c r="F740" s="739"/>
      <c r="G740" s="2324" t="s">
        <v>1566</v>
      </c>
      <c r="H740" s="750" t="s">
        <v>60</v>
      </c>
      <c r="I740" s="750" t="s">
        <v>60</v>
      </c>
      <c r="J740" s="747"/>
      <c r="K740" s="747"/>
      <c r="L740" s="750" t="s">
        <v>60</v>
      </c>
      <c r="M740" s="750" t="s">
        <v>60</v>
      </c>
      <c r="N740" s="750" t="s">
        <v>60</v>
      </c>
      <c r="O740" s="750" t="s">
        <v>60</v>
      </c>
      <c r="P740" s="750" t="s">
        <v>60</v>
      </c>
      <c r="Q740" s="750" t="s">
        <v>60</v>
      </c>
      <c r="R740" s="750" t="s">
        <v>60</v>
      </c>
      <c r="S740" s="750" t="s">
        <v>60</v>
      </c>
      <c r="T740" s="750" t="s">
        <v>60</v>
      </c>
      <c r="U740" s="750" t="s">
        <v>60</v>
      </c>
      <c r="V740" s="750" t="s">
        <v>60</v>
      </c>
      <c r="W740" s="750" t="s">
        <v>60</v>
      </c>
      <c r="X740" s="750" t="s">
        <v>60</v>
      </c>
      <c r="Y740" s="750" t="s">
        <v>60</v>
      </c>
      <c r="Z740" s="750" t="s">
        <v>60</v>
      </c>
      <c r="AA740" s="750" t="s">
        <v>60</v>
      </c>
      <c r="AB740" s="749" t="s">
        <v>94</v>
      </c>
      <c r="AC740" s="749" t="s">
        <v>94</v>
      </c>
      <c r="AD740" s="749" t="s">
        <v>94</v>
      </c>
      <c r="AE740" s="2325"/>
      <c r="AF740" s="2323"/>
      <c r="AG740" s="2323"/>
      <c r="AH740" s="2323"/>
    </row>
    <row r="741" ht="15.75" customHeight="1">
      <c r="A741" s="578"/>
      <c r="B741" s="739"/>
      <c r="C741" s="739"/>
      <c r="D741" s="739"/>
      <c r="E741" s="739"/>
      <c r="F741" s="739"/>
      <c r="G741" s="2324" t="s">
        <v>1567</v>
      </c>
      <c r="H741" s="751">
        <f t="shared" ref="H741:I741" si="5">IF(H743-H747, (SUM(H744:H747)-H747)/(H743-H747), 0)</f>
        <v>0</v>
      </c>
      <c r="I741" s="751">
        <f t="shared" si="5"/>
        <v>0</v>
      </c>
      <c r="J741" s="751"/>
      <c r="K741" s="751"/>
      <c r="L741" s="751">
        <f t="shared" ref="L741:AD741" si="6">IF(L743-L747, (SUM(L744:L747)-L747)/(L743-L747), 0)</f>
        <v>0</v>
      </c>
      <c r="M741" s="751">
        <f t="shared" si="6"/>
        <v>0</v>
      </c>
      <c r="N741" s="751">
        <f t="shared" si="6"/>
        <v>0</v>
      </c>
      <c r="O741" s="751">
        <f t="shared" si="6"/>
        <v>0</v>
      </c>
      <c r="P741" s="751">
        <f t="shared" si="6"/>
        <v>0</v>
      </c>
      <c r="Q741" s="751">
        <f t="shared" si="6"/>
        <v>0</v>
      </c>
      <c r="R741" s="751">
        <f t="shared" si="6"/>
        <v>0</v>
      </c>
      <c r="S741" s="751">
        <f t="shared" si="6"/>
        <v>0</v>
      </c>
      <c r="T741" s="751">
        <f t="shared" si="6"/>
        <v>0</v>
      </c>
      <c r="U741" s="751">
        <f t="shared" si="6"/>
        <v>0</v>
      </c>
      <c r="V741" s="751">
        <f t="shared" si="6"/>
        <v>0</v>
      </c>
      <c r="W741" s="751">
        <f t="shared" si="6"/>
        <v>0</v>
      </c>
      <c r="X741" s="751">
        <f t="shared" si="6"/>
        <v>0</v>
      </c>
      <c r="Y741" s="751">
        <f t="shared" si="6"/>
        <v>0</v>
      </c>
      <c r="Z741" s="751">
        <f t="shared" si="6"/>
        <v>0</v>
      </c>
      <c r="AA741" s="751">
        <f t="shared" si="6"/>
        <v>0</v>
      </c>
      <c r="AB741" s="752">
        <f t="shared" si="6"/>
        <v>0</v>
      </c>
      <c r="AC741" s="752">
        <f t="shared" si="6"/>
        <v>0</v>
      </c>
      <c r="AD741" s="752">
        <f t="shared" si="6"/>
        <v>0</v>
      </c>
      <c r="AE741" s="2325"/>
      <c r="AF741" s="2323"/>
      <c r="AG741" s="2323"/>
      <c r="AH741" s="2323"/>
    </row>
    <row r="742" ht="15.75" customHeight="1">
      <c r="A742" s="578"/>
      <c r="B742" s="739"/>
      <c r="C742" s="739"/>
      <c r="D742" s="739"/>
      <c r="E742" s="739"/>
      <c r="F742" s="739"/>
      <c r="G742" s="2324" t="s">
        <v>486</v>
      </c>
      <c r="H742" s="751">
        <f>IF((H743-H748-H747), H744/(H743-H748-H747), 0)</f>
        <v>0</v>
      </c>
      <c r="I742" s="751">
        <f>if((I743-I748-I747), I744/(I743-I748-I747), 0)</f>
        <v>0</v>
      </c>
      <c r="J742" s="751"/>
      <c r="K742" s="751"/>
      <c r="L742" s="751">
        <f t="shared" ref="L742:AD742" si="7">if((L743-L748-L747), L744/(L743-L748-L747), 0)</f>
        <v>0</v>
      </c>
      <c r="M742" s="751">
        <f t="shared" si="7"/>
        <v>0</v>
      </c>
      <c r="N742" s="751">
        <f t="shared" si="7"/>
        <v>0</v>
      </c>
      <c r="O742" s="751">
        <f t="shared" si="7"/>
        <v>0</v>
      </c>
      <c r="P742" s="751">
        <f t="shared" si="7"/>
        <v>0</v>
      </c>
      <c r="Q742" s="751">
        <f t="shared" si="7"/>
        <v>0</v>
      </c>
      <c r="R742" s="751">
        <f t="shared" si="7"/>
        <v>0</v>
      </c>
      <c r="S742" s="751">
        <f t="shared" si="7"/>
        <v>0</v>
      </c>
      <c r="T742" s="751">
        <f t="shared" si="7"/>
        <v>0</v>
      </c>
      <c r="U742" s="751">
        <f t="shared" si="7"/>
        <v>0</v>
      </c>
      <c r="V742" s="751">
        <f t="shared" si="7"/>
        <v>0</v>
      </c>
      <c r="W742" s="751">
        <f t="shared" si="7"/>
        <v>0</v>
      </c>
      <c r="X742" s="751">
        <f t="shared" si="7"/>
        <v>0</v>
      </c>
      <c r="Y742" s="751">
        <f t="shared" si="7"/>
        <v>0</v>
      </c>
      <c r="Z742" s="751">
        <f t="shared" si="7"/>
        <v>0</v>
      </c>
      <c r="AA742" s="751">
        <f t="shared" si="7"/>
        <v>0</v>
      </c>
      <c r="AB742" s="752">
        <f t="shared" si="7"/>
        <v>0</v>
      </c>
      <c r="AC742" s="752">
        <f t="shared" si="7"/>
        <v>0</v>
      </c>
      <c r="AD742" s="752">
        <f t="shared" si="7"/>
        <v>0</v>
      </c>
      <c r="AE742" s="2323"/>
      <c r="AF742" s="2323"/>
      <c r="AG742" s="2323"/>
      <c r="AH742" s="2323"/>
    </row>
    <row r="743" ht="15.75" customHeight="1">
      <c r="A743" s="578"/>
      <c r="B743" s="739"/>
      <c r="C743" s="739"/>
      <c r="D743" s="739"/>
      <c r="E743" s="739"/>
      <c r="F743" s="739"/>
      <c r="G743" s="2324" t="s">
        <v>487</v>
      </c>
      <c r="H743" s="753">
        <f>IF(ISBLANK(H$739), COUNTIF($AB6:$AB734,"&lt;=" &amp; MAX('입력값'!$L$3:$L755)), COUNTIF($AB6:$AB734, H$740 &amp; H$739))</f>
        <v>256</v>
      </c>
      <c r="I743" s="753">
        <f>IF(ISBLANK(I$739), COUNTIF($AB6:$AB734,"&lt;=" &amp; MAX('입력값'!$L$3:$L755)), COUNTIF($AB6:$AB734, I$740 &amp; I$739))</f>
        <v>256</v>
      </c>
      <c r="J743" s="753"/>
      <c r="K743" s="753"/>
      <c r="L743" s="753">
        <f>IF(ISBLANK(L$739), COUNTIF($AB6:$AB734,"&lt;=" &amp; MAX('입력값'!$L$3:$L755)), COUNTIF($AB6:$AB734, L$740 &amp; L$739))</f>
        <v>490</v>
      </c>
      <c r="M743" s="753">
        <f>IF(ISBLANK(M$739), COUNTIF($AB6:$AB734,"&lt;=" &amp; MAX('입력값'!$L$3:$L755)), COUNTIF($AB6:$AB734, M$740 &amp; M$739))</f>
        <v>490</v>
      </c>
      <c r="N743" s="753">
        <f>IF(ISBLANK(N$739), COUNTIF($AB6:$AB734,"&lt;=" &amp; MAX('입력값'!$L$3:$L755)), COUNTIF($AB6:$AB734, N$740 &amp; N$739))</f>
        <v>490</v>
      </c>
      <c r="O743" s="753">
        <f>IF(ISBLANK(O$739), COUNTIF($AB6:$AB734,"&lt;=" &amp; MAX('입력값'!$L$3:$L755)), COUNTIF($AB6:$AB734, O$740 &amp; O$739))</f>
        <v>490</v>
      </c>
      <c r="P743" s="753">
        <f>IF(ISBLANK(P$739), COUNTIF($AB6:$AB734,"&lt;=" &amp; MAX('입력값'!$L$3:$L755)), COUNTIF($AB6:$AB734, P$740 &amp; P$739))</f>
        <v>490</v>
      </c>
      <c r="Q743" s="753">
        <f>IF(ISBLANK(Q$739), COUNTIF($AB6:$AB734,"&lt;=" &amp; MAX('입력값'!$L$3:$L755)), COUNTIF($AB6:$AB734, Q$740 &amp; Q$739))</f>
        <v>490</v>
      </c>
      <c r="R743" s="753">
        <f>IF(ISBLANK(R$739), COUNTIF($AB6:$AB734,"&lt;=" &amp; MAX('입력값'!$L$3:$L755)), COUNTIF($AB6:$AB734, R$740 &amp; R$739))</f>
        <v>490</v>
      </c>
      <c r="S743" s="753">
        <f>IF(ISBLANK(S$739), COUNTIF($AB6:$AB734,"&lt;=" &amp; MAX('입력값'!$L$3:$L755)), COUNTIF($AB6:$AB734, S$740 &amp; S$739))</f>
        <v>490</v>
      </c>
      <c r="T743" s="753">
        <f>IF(ISBLANK(T$739), COUNTIF($AB6:$AB734,"&lt;=" &amp; MAX('입력값'!$L$3:$L755)), COUNTIF($AB6:$AB734, T$740 &amp; T$739))</f>
        <v>490</v>
      </c>
      <c r="U743" s="753">
        <f>IF(ISBLANK(U$739), COUNTIF($AB6:$AB734,"&lt;=" &amp; MAX('입력값'!$L$3:$L755)), COUNTIF($AB6:$AB734, U$740 &amp; U$739))</f>
        <v>490</v>
      </c>
      <c r="V743" s="753">
        <f>IF(ISBLANK(V$739), COUNTIF($AB6:$AB734,"&lt;=" &amp; MAX('입력값'!$L$3:$L755)), COUNTIF($AB6:$AB734, V$740 &amp; V$739))</f>
        <v>490</v>
      </c>
      <c r="W743" s="753">
        <f>IF(ISBLANK(W$739), COUNTIF($AB6:$AB734,"&lt;=" &amp; MAX('입력값'!$L$3:$L755)), COUNTIF($AB6:$AB734, W$740 &amp; W$739))</f>
        <v>490</v>
      </c>
      <c r="X743" s="753">
        <f>IF(ISBLANK(X$739), COUNTIF($AB6:$AB734,"&lt;=" &amp; MAX('입력값'!$L$3:$L755)), COUNTIF($AB6:$AB734, X$740 &amp; X$739))</f>
        <v>490</v>
      </c>
      <c r="Y743" s="753">
        <f>IF(ISBLANK(Y$739), COUNTIF($AB6:$AB734,"&lt;=" &amp; MAX('입력값'!$L$3:$L755)), COUNTIF($AB6:$AB734, Y$740 &amp; Y$739))</f>
        <v>490</v>
      </c>
      <c r="Z743" s="753">
        <f>IF(ISBLANK(Z$739), COUNTIF($AB6:$AB734,"&lt;=" &amp; MAX('입력값'!$L$3:$L755)), COUNTIF($AB6:$AB734, Z$740 &amp; Z$739))</f>
        <v>490</v>
      </c>
      <c r="AA743" s="753">
        <f>IF(ISBLANK(AA$739), COUNTIF($AB6:$AB734,"&lt;=" &amp; MAX('입력값'!$L$3:$L755)), COUNTIF($AB6:$AB734, AA$740 &amp; AA$739))</f>
        <v>490</v>
      </c>
      <c r="AB743" s="754">
        <f t="shared" ref="AB743:AC743" si="8">IF(ISBLANK(AB$737), SUMIFS($H743:$AA743, $H$736:$AA$736, AB$736), SUMIFS($H743:$AA743, $H$736:$AA$736, AB$736, $H$737:$AA$737, AB$737))</f>
        <v>256</v>
      </c>
      <c r="AC743" s="754">
        <f t="shared" si="8"/>
        <v>256</v>
      </c>
      <c r="AD743" s="754">
        <f t="shared" ref="AD743:AD748" si="12">IF(ISBLANK(AD$737), SUM($H743:$AA743), SUMIFS($H743:$AA743, $H$737:$AA$737, AD$737))</f>
        <v>512</v>
      </c>
      <c r="AE743" s="2323"/>
      <c r="AF743" s="2323"/>
      <c r="AG743" s="2323"/>
      <c r="AH743" s="2323"/>
    </row>
    <row r="744" ht="15.75" customHeight="1">
      <c r="A744" s="578"/>
      <c r="B744" s="739"/>
      <c r="C744" s="739"/>
      <c r="D744" s="739"/>
      <c r="E744" s="739"/>
      <c r="F744" s="739"/>
      <c r="G744" s="2324" t="s">
        <v>58</v>
      </c>
      <c r="H744" s="753">
        <f t="shared" ref="H744:I744" si="9">IF(ISBLANK(H$739), COUNTIF(H$6:H$734, $G744), COUNTIFS($AB$6:$AB$734, H$740 &amp; H$739, H$6:H$734, $G744))</f>
        <v>0</v>
      </c>
      <c r="I744" s="753">
        <f t="shared" si="9"/>
        <v>0</v>
      </c>
      <c r="J744" s="753"/>
      <c r="K744" s="753"/>
      <c r="L744" s="753">
        <f t="shared" ref="L744:AA744" si="10">IF(ISBLANK(L$739), COUNTIF(L$6:L$734, $G744), COUNTIFS($AB$6:$AB$734, L$740 &amp; L$739, L$6:L$734, $G744))</f>
        <v>0</v>
      </c>
      <c r="M744" s="753">
        <f t="shared" si="10"/>
        <v>0</v>
      </c>
      <c r="N744" s="753">
        <f t="shared" si="10"/>
        <v>0</v>
      </c>
      <c r="O744" s="753">
        <f t="shared" si="10"/>
        <v>0</v>
      </c>
      <c r="P744" s="753">
        <f t="shared" si="10"/>
        <v>0</v>
      </c>
      <c r="Q744" s="753">
        <f t="shared" si="10"/>
        <v>0</v>
      </c>
      <c r="R744" s="753">
        <f t="shared" si="10"/>
        <v>0</v>
      </c>
      <c r="S744" s="753">
        <f t="shared" si="10"/>
        <v>0</v>
      </c>
      <c r="T744" s="753">
        <f t="shared" si="10"/>
        <v>0</v>
      </c>
      <c r="U744" s="753">
        <f t="shared" si="10"/>
        <v>0</v>
      </c>
      <c r="V744" s="753">
        <f t="shared" si="10"/>
        <v>0</v>
      </c>
      <c r="W744" s="753">
        <f t="shared" si="10"/>
        <v>0</v>
      </c>
      <c r="X744" s="753">
        <f t="shared" si="10"/>
        <v>0</v>
      </c>
      <c r="Y744" s="753">
        <f t="shared" si="10"/>
        <v>0</v>
      </c>
      <c r="Z744" s="753">
        <f t="shared" si="10"/>
        <v>0</v>
      </c>
      <c r="AA744" s="753">
        <f t="shared" si="10"/>
        <v>0</v>
      </c>
      <c r="AB744" s="754">
        <f t="shared" ref="AB744:AC744" si="11">IF(ISBLANK(AB$737), SUMIFS($H744:$AA744, $H$736:$AA$736, AB$736), SUMIFS($H744:$AA744, $H$736:$AA$736, AB$736, $H$737:$AA$737, AB$737))</f>
        <v>0</v>
      </c>
      <c r="AC744" s="754">
        <f t="shared" si="11"/>
        <v>0</v>
      </c>
      <c r="AD744" s="754">
        <f t="shared" si="12"/>
        <v>0</v>
      </c>
      <c r="AE744" s="2323"/>
      <c r="AF744" s="2323"/>
      <c r="AG744" s="2323"/>
      <c r="AH744" s="2323"/>
    </row>
    <row r="745" ht="15.75" customHeight="1">
      <c r="A745" s="578"/>
      <c r="B745" s="739"/>
      <c r="C745" s="739"/>
      <c r="D745" s="739"/>
      <c r="E745" s="739"/>
      <c r="F745" s="739"/>
      <c r="G745" s="2324" t="s">
        <v>67</v>
      </c>
      <c r="H745" s="753">
        <f t="shared" ref="H745:I745" si="13">IF(ISBLANK(H$739), COUNTIF(H$6:H$734, $G745), COUNTIFS($AB$6:$AB$734, H$740 &amp; H$739, H$6:H$734, $G745))</f>
        <v>0</v>
      </c>
      <c r="I745" s="753">
        <f t="shared" si="13"/>
        <v>0</v>
      </c>
      <c r="J745" s="753"/>
      <c r="K745" s="753"/>
      <c r="L745" s="753">
        <f t="shared" ref="L745:AA745" si="14">IF(ISBLANK(L$739), COUNTIF(L$6:L$734, $G745), COUNTIFS($AB$6:$AB$734, L$740 &amp; L$739, L$6:L$734, $G745))</f>
        <v>0</v>
      </c>
      <c r="M745" s="753">
        <f t="shared" si="14"/>
        <v>0</v>
      </c>
      <c r="N745" s="753">
        <f t="shared" si="14"/>
        <v>0</v>
      </c>
      <c r="O745" s="753">
        <f t="shared" si="14"/>
        <v>0</v>
      </c>
      <c r="P745" s="753">
        <f t="shared" si="14"/>
        <v>0</v>
      </c>
      <c r="Q745" s="753">
        <f t="shared" si="14"/>
        <v>0</v>
      </c>
      <c r="R745" s="753">
        <f t="shared" si="14"/>
        <v>0</v>
      </c>
      <c r="S745" s="753">
        <f t="shared" si="14"/>
        <v>0</v>
      </c>
      <c r="T745" s="753">
        <f t="shared" si="14"/>
        <v>0</v>
      </c>
      <c r="U745" s="753">
        <f t="shared" si="14"/>
        <v>0</v>
      </c>
      <c r="V745" s="753">
        <f t="shared" si="14"/>
        <v>0</v>
      </c>
      <c r="W745" s="753">
        <f t="shared" si="14"/>
        <v>0</v>
      </c>
      <c r="X745" s="753">
        <f t="shared" si="14"/>
        <v>0</v>
      </c>
      <c r="Y745" s="753">
        <f t="shared" si="14"/>
        <v>0</v>
      </c>
      <c r="Z745" s="753">
        <f t="shared" si="14"/>
        <v>0</v>
      </c>
      <c r="AA745" s="753">
        <f t="shared" si="14"/>
        <v>0</v>
      </c>
      <c r="AB745" s="754">
        <f t="shared" ref="AB745:AC745" si="15">IF(ISBLANK(AB$737), SUMIFS($H745:$AA745, $H$736:$AA$736, AB$736), SUMIFS($H745:$AA745, $H$736:$AA$736, AB$736, $H$737:$AA$737, AB$737))</f>
        <v>0</v>
      </c>
      <c r="AC745" s="754">
        <f t="shared" si="15"/>
        <v>0</v>
      </c>
      <c r="AD745" s="754">
        <f t="shared" si="12"/>
        <v>0</v>
      </c>
      <c r="AE745" s="2323"/>
      <c r="AF745" s="2323"/>
      <c r="AG745" s="2323"/>
      <c r="AH745" s="2323"/>
    </row>
    <row r="746" ht="15.75" customHeight="1">
      <c r="A746" s="578"/>
      <c r="B746" s="739"/>
      <c r="C746" s="739"/>
      <c r="D746" s="739"/>
      <c r="E746" s="739"/>
      <c r="F746" s="739"/>
      <c r="G746" s="2324" t="s">
        <v>75</v>
      </c>
      <c r="H746" s="753">
        <f t="shared" ref="H746:I746" si="16">IF(ISBLANK(H$739), COUNTIF(H$6:H$734, $G746), COUNTIFS($AB$6:$AB$734, H$740 &amp; H$739, H$6:H$734, $G746))</f>
        <v>0</v>
      </c>
      <c r="I746" s="753">
        <f t="shared" si="16"/>
        <v>0</v>
      </c>
      <c r="J746" s="753"/>
      <c r="K746" s="753"/>
      <c r="L746" s="753">
        <f t="shared" ref="L746:AA746" si="17">IF(ISBLANK(L$739), COUNTIF(L$6:L$734, $G746), COUNTIFS($AB$6:$AB$734, L$740 &amp; L$739, L$6:L$734, $G746))</f>
        <v>0</v>
      </c>
      <c r="M746" s="753">
        <f t="shared" si="17"/>
        <v>0</v>
      </c>
      <c r="N746" s="753">
        <f t="shared" si="17"/>
        <v>0</v>
      </c>
      <c r="O746" s="753">
        <f t="shared" si="17"/>
        <v>0</v>
      </c>
      <c r="P746" s="753">
        <f t="shared" si="17"/>
        <v>0</v>
      </c>
      <c r="Q746" s="753">
        <f t="shared" si="17"/>
        <v>0</v>
      </c>
      <c r="R746" s="753">
        <f t="shared" si="17"/>
        <v>0</v>
      </c>
      <c r="S746" s="753">
        <f t="shared" si="17"/>
        <v>0</v>
      </c>
      <c r="T746" s="753">
        <f t="shared" si="17"/>
        <v>0</v>
      </c>
      <c r="U746" s="753">
        <f t="shared" si="17"/>
        <v>0</v>
      </c>
      <c r="V746" s="753">
        <f t="shared" si="17"/>
        <v>0</v>
      </c>
      <c r="W746" s="753">
        <f t="shared" si="17"/>
        <v>0</v>
      </c>
      <c r="X746" s="753">
        <f t="shared" si="17"/>
        <v>0</v>
      </c>
      <c r="Y746" s="753">
        <f t="shared" si="17"/>
        <v>0</v>
      </c>
      <c r="Z746" s="753">
        <f t="shared" si="17"/>
        <v>0</v>
      </c>
      <c r="AA746" s="753">
        <f t="shared" si="17"/>
        <v>0</v>
      </c>
      <c r="AB746" s="754">
        <f t="shared" ref="AB746:AC746" si="18">IF(ISBLANK(AB$737), SUMIFS($H746:$AA746, $H$736:$AA$736, AB$736), SUMIFS($H746:$AA746, $H$736:$AA$736, AB$736, $H$737:$AA$737, AB$737))</f>
        <v>0</v>
      </c>
      <c r="AC746" s="754">
        <f t="shared" si="18"/>
        <v>0</v>
      </c>
      <c r="AD746" s="754">
        <f t="shared" si="12"/>
        <v>0</v>
      </c>
      <c r="AE746" s="2323"/>
      <c r="AF746" s="2323"/>
      <c r="AG746" s="2323"/>
      <c r="AH746" s="2323"/>
    </row>
    <row r="747" ht="15.75" customHeight="1">
      <c r="A747" s="578"/>
      <c r="B747" s="739"/>
      <c r="C747" s="739"/>
      <c r="D747" s="739"/>
      <c r="E747" s="739"/>
      <c r="F747" s="739"/>
      <c r="G747" s="2324" t="s">
        <v>82</v>
      </c>
      <c r="H747" s="753">
        <f t="shared" ref="H747:I747" si="19">IF(ISBLANK(H$739), COUNTIF(H$6:H$734, $G747), COUNTIFS($AB$6:$AB$734, H$740 &amp; H$739, H$6:H$734, $G747))</f>
        <v>0</v>
      </c>
      <c r="I747" s="753">
        <f t="shared" si="19"/>
        <v>0</v>
      </c>
      <c r="J747" s="753"/>
      <c r="K747" s="753"/>
      <c r="L747" s="753">
        <f t="shared" ref="L747:AA747" si="20">IF(ISBLANK(L$739), COUNTIF(L$6:L$734, $G747), COUNTIFS($AB$6:$AB$734, L$740 &amp; L$739, L$6:L$734, $G747))</f>
        <v>0</v>
      </c>
      <c r="M747" s="753">
        <f t="shared" si="20"/>
        <v>0</v>
      </c>
      <c r="N747" s="753">
        <f t="shared" si="20"/>
        <v>0</v>
      </c>
      <c r="O747" s="753">
        <f t="shared" si="20"/>
        <v>0</v>
      </c>
      <c r="P747" s="753">
        <f t="shared" si="20"/>
        <v>0</v>
      </c>
      <c r="Q747" s="753">
        <f t="shared" si="20"/>
        <v>0</v>
      </c>
      <c r="R747" s="753">
        <f t="shared" si="20"/>
        <v>0</v>
      </c>
      <c r="S747" s="753">
        <f t="shared" si="20"/>
        <v>0</v>
      </c>
      <c r="T747" s="753">
        <f t="shared" si="20"/>
        <v>0</v>
      </c>
      <c r="U747" s="753">
        <f t="shared" si="20"/>
        <v>0</v>
      </c>
      <c r="V747" s="753">
        <f t="shared" si="20"/>
        <v>0</v>
      </c>
      <c r="W747" s="753">
        <f t="shared" si="20"/>
        <v>0</v>
      </c>
      <c r="X747" s="753">
        <f t="shared" si="20"/>
        <v>0</v>
      </c>
      <c r="Y747" s="753">
        <f t="shared" si="20"/>
        <v>0</v>
      </c>
      <c r="Z747" s="753">
        <f t="shared" si="20"/>
        <v>0</v>
      </c>
      <c r="AA747" s="753">
        <f t="shared" si="20"/>
        <v>0</v>
      </c>
      <c r="AB747" s="754">
        <f t="shared" ref="AB747:AC747" si="21">IF(ISBLANK(AB$737), SUMIFS($H747:$AA747, $H$736:$AA$736, AB$736), SUMIFS($H747:$AA747, $H$736:$AA$736, AB$736, $H$737:$AA$737, AB$737))</f>
        <v>0</v>
      </c>
      <c r="AC747" s="754">
        <f t="shared" si="21"/>
        <v>0</v>
      </c>
      <c r="AD747" s="754">
        <f t="shared" si="12"/>
        <v>0</v>
      </c>
      <c r="AE747" s="2323"/>
      <c r="AF747" s="2323"/>
      <c r="AG747" s="2323"/>
      <c r="AH747" s="2323"/>
    </row>
    <row r="748" ht="15.75" customHeight="1">
      <c r="A748" s="578"/>
      <c r="B748" s="739"/>
      <c r="C748" s="739"/>
      <c r="D748" s="739"/>
      <c r="E748" s="739"/>
      <c r="F748" s="739"/>
      <c r="G748" s="2324" t="s">
        <v>481</v>
      </c>
      <c r="H748" s="753">
        <f t="shared" ref="H748:I748" si="22">H$743-SUM(H$744:H$747)</f>
        <v>256</v>
      </c>
      <c r="I748" s="753">
        <f t="shared" si="22"/>
        <v>256</v>
      </c>
      <c r="J748" s="753"/>
      <c r="K748" s="753"/>
      <c r="L748" s="753">
        <f t="shared" ref="L748:AA748" si="23">L$743-SUM(L$744:L$747)</f>
        <v>490</v>
      </c>
      <c r="M748" s="753">
        <f t="shared" si="23"/>
        <v>490</v>
      </c>
      <c r="N748" s="753">
        <f t="shared" si="23"/>
        <v>490</v>
      </c>
      <c r="O748" s="753">
        <f t="shared" si="23"/>
        <v>490</v>
      </c>
      <c r="P748" s="753">
        <f t="shared" si="23"/>
        <v>490</v>
      </c>
      <c r="Q748" s="753">
        <f t="shared" si="23"/>
        <v>490</v>
      </c>
      <c r="R748" s="753">
        <f t="shared" si="23"/>
        <v>490</v>
      </c>
      <c r="S748" s="753">
        <f t="shared" si="23"/>
        <v>490</v>
      </c>
      <c r="T748" s="753">
        <f t="shared" si="23"/>
        <v>490</v>
      </c>
      <c r="U748" s="753">
        <f t="shared" si="23"/>
        <v>490</v>
      </c>
      <c r="V748" s="753">
        <f t="shared" si="23"/>
        <v>490</v>
      </c>
      <c r="W748" s="753">
        <f t="shared" si="23"/>
        <v>490</v>
      </c>
      <c r="X748" s="753">
        <f t="shared" si="23"/>
        <v>490</v>
      </c>
      <c r="Y748" s="753">
        <f t="shared" si="23"/>
        <v>490</v>
      </c>
      <c r="Z748" s="753">
        <f t="shared" si="23"/>
        <v>490</v>
      </c>
      <c r="AA748" s="753">
        <f t="shared" si="23"/>
        <v>490</v>
      </c>
      <c r="AB748" s="754">
        <f t="shared" ref="AB748:AC748" si="24">IF(ISBLANK(AB$737), SUMIFS($H748:$AA748, $H$736:$AA$736, AB$736), SUMIFS($H748:$AA748, $H$736:$AA$736, AB$736, $H$737:$AA$737, AB$737))</f>
        <v>256</v>
      </c>
      <c r="AC748" s="754">
        <f t="shared" si="24"/>
        <v>256</v>
      </c>
      <c r="AD748" s="754">
        <f t="shared" si="12"/>
        <v>512</v>
      </c>
      <c r="AE748" s="2323"/>
      <c r="AF748" s="2323"/>
      <c r="AG748" s="2323"/>
      <c r="AH748" s="2323"/>
    </row>
    <row r="749" ht="15.75" customHeight="1">
      <c r="A749" s="578"/>
      <c r="B749" s="739"/>
      <c r="C749" s="739"/>
      <c r="D749" s="739"/>
      <c r="E749" s="739"/>
      <c r="F749" s="739"/>
      <c r="G749" s="739"/>
      <c r="H749" s="740"/>
      <c r="I749" s="740"/>
      <c r="J749" s="740"/>
      <c r="K749" s="740"/>
      <c r="L749" s="740"/>
      <c r="M749" s="740"/>
      <c r="N749" s="740"/>
      <c r="O749" s="740"/>
      <c r="P749" s="740"/>
      <c r="Q749" s="740"/>
      <c r="R749" s="740"/>
      <c r="S749" s="740"/>
      <c r="T749" s="740"/>
      <c r="U749" s="740"/>
      <c r="V749" s="740"/>
      <c r="W749" s="740"/>
      <c r="X749" s="740"/>
      <c r="Y749" s="740"/>
      <c r="Z749" s="740"/>
      <c r="AA749" s="740"/>
      <c r="AB749" s="740"/>
      <c r="AC749" s="740"/>
      <c r="AD749" s="740"/>
      <c r="AE749" s="2323"/>
      <c r="AF749" s="2323"/>
      <c r="AG749" s="2323"/>
      <c r="AH749" s="2323"/>
    </row>
    <row r="750" ht="15.75" customHeight="1">
      <c r="A750" s="578"/>
      <c r="B750" s="739"/>
      <c r="C750" s="739"/>
      <c r="D750" s="739"/>
      <c r="E750" s="739"/>
      <c r="F750" s="739"/>
      <c r="G750" s="746"/>
      <c r="H750" s="740"/>
      <c r="I750" s="740"/>
      <c r="J750" s="740"/>
      <c r="K750" s="740"/>
      <c r="L750" s="740"/>
      <c r="M750" s="740"/>
      <c r="N750" s="740"/>
      <c r="O750" s="740"/>
      <c r="P750" s="740"/>
      <c r="Q750" s="740"/>
      <c r="R750" s="740"/>
      <c r="S750" s="740"/>
      <c r="T750" s="740"/>
      <c r="U750" s="740"/>
      <c r="V750" s="740"/>
      <c r="W750" s="740"/>
      <c r="X750" s="740"/>
      <c r="Y750" s="740"/>
      <c r="Z750" s="740"/>
      <c r="AA750" s="740"/>
      <c r="AB750" s="755" t="s">
        <v>488</v>
      </c>
      <c r="AC750" s="755" t="s">
        <v>1568</v>
      </c>
      <c r="AD750" s="755" t="s">
        <v>487</v>
      </c>
      <c r="AE750" s="2323"/>
      <c r="AF750" s="2323"/>
      <c r="AG750" s="2323"/>
      <c r="AH750" s="2323"/>
    </row>
    <row r="751" ht="15.75" customHeight="1">
      <c r="A751" s="578"/>
      <c r="B751" s="739"/>
      <c r="C751" s="739"/>
      <c r="D751" s="739"/>
      <c r="E751" s="739"/>
      <c r="F751" s="739"/>
      <c r="G751" s="746"/>
      <c r="H751" s="740"/>
      <c r="I751" s="740"/>
      <c r="J751" s="740"/>
      <c r="K751" s="740"/>
      <c r="L751" s="740"/>
      <c r="M751" s="740"/>
      <c r="N751" s="740"/>
      <c r="O751" s="740"/>
      <c r="P751" s="740"/>
      <c r="Q751" s="740"/>
      <c r="R751" s="740"/>
      <c r="S751" s="740"/>
      <c r="T751" s="740"/>
      <c r="U751" s="740"/>
      <c r="V751" s="740"/>
      <c r="W751" s="740"/>
      <c r="X751" s="740"/>
      <c r="Y751" s="740"/>
      <c r="Z751" s="740"/>
      <c r="AA751" s="740"/>
      <c r="AB751" s="756">
        <v>1.0</v>
      </c>
      <c r="AC751" s="757">
        <f t="shared" ref="AC751:AC754" si="25">IFERROR($AD751/$AB$3, 0)</f>
        <v>0.5224489796</v>
      </c>
      <c r="AD751" s="758">
        <f t="shared" ref="AD751:AD754" si="26">COUNTIF($AB$6:$AB$734, $AB751)</f>
        <v>256</v>
      </c>
      <c r="AE751" s="2323"/>
      <c r="AF751" s="2323"/>
      <c r="AG751" s="2323"/>
      <c r="AH751" s="2323"/>
    </row>
    <row r="752" ht="15.75" customHeight="1">
      <c r="A752" s="578"/>
      <c r="B752" s="759"/>
      <c r="C752" s="759"/>
      <c r="D752" s="739"/>
      <c r="E752" s="739"/>
      <c r="F752" s="739"/>
      <c r="G752" s="739"/>
      <c r="H752" s="760"/>
      <c r="I752" s="760"/>
      <c r="J752" s="760"/>
      <c r="K752" s="760"/>
      <c r="L752" s="760"/>
      <c r="M752" s="760"/>
      <c r="N752" s="760"/>
      <c r="O752" s="760"/>
      <c r="P752" s="760"/>
      <c r="Q752" s="760"/>
      <c r="R752" s="760"/>
      <c r="S752" s="760"/>
      <c r="T752" s="760"/>
      <c r="U752" s="760"/>
      <c r="V752" s="760"/>
      <c r="W752" s="760"/>
      <c r="X752" s="760"/>
      <c r="Y752" s="760"/>
      <c r="Z752" s="760"/>
      <c r="AA752" s="760"/>
      <c r="AB752" s="761">
        <v>2.0</v>
      </c>
      <c r="AC752" s="757">
        <f t="shared" si="25"/>
        <v>0.05510204082</v>
      </c>
      <c r="AD752" s="758">
        <f t="shared" si="26"/>
        <v>27</v>
      </c>
      <c r="AE752" s="2323"/>
      <c r="AF752" s="2323"/>
      <c r="AG752" s="2323"/>
      <c r="AH752" s="2323"/>
    </row>
    <row r="753" ht="15.75" customHeight="1">
      <c r="A753" s="578"/>
      <c r="B753" s="759"/>
      <c r="C753" s="759"/>
      <c r="D753" s="739"/>
      <c r="E753" s="739"/>
      <c r="F753" s="739"/>
      <c r="G753" s="739"/>
      <c r="H753" s="760"/>
      <c r="I753" s="760"/>
      <c r="J753" s="760"/>
      <c r="K753" s="760"/>
      <c r="L753" s="760"/>
      <c r="M753" s="760"/>
      <c r="N753" s="760"/>
      <c r="O753" s="760"/>
      <c r="P753" s="760"/>
      <c r="Q753" s="760"/>
      <c r="R753" s="760"/>
      <c r="S753" s="760"/>
      <c r="T753" s="760"/>
      <c r="U753" s="760"/>
      <c r="V753" s="760"/>
      <c r="W753" s="760"/>
      <c r="X753" s="760"/>
      <c r="Y753" s="760"/>
      <c r="Z753" s="760"/>
      <c r="AA753" s="760"/>
      <c r="AB753" s="761">
        <v>3.0</v>
      </c>
      <c r="AC753" s="757">
        <f t="shared" si="25"/>
        <v>0.4224489796</v>
      </c>
      <c r="AD753" s="758">
        <f t="shared" si="26"/>
        <v>207</v>
      </c>
      <c r="AE753" s="2323"/>
      <c r="AF753" s="2323"/>
      <c r="AG753" s="2323"/>
      <c r="AH753" s="2323"/>
    </row>
    <row r="754" ht="15.75" customHeight="1">
      <c r="A754" s="578"/>
      <c r="B754" s="759"/>
      <c r="C754" s="759"/>
      <c r="D754" s="739"/>
      <c r="E754" s="739"/>
      <c r="F754" s="739"/>
      <c r="G754" s="739"/>
      <c r="H754" s="760"/>
      <c r="I754" s="760"/>
      <c r="J754" s="760"/>
      <c r="K754" s="760"/>
      <c r="L754" s="760"/>
      <c r="M754" s="760"/>
      <c r="N754" s="760"/>
      <c r="O754" s="760"/>
      <c r="P754" s="760"/>
      <c r="Q754" s="760"/>
      <c r="R754" s="760"/>
      <c r="S754" s="760"/>
      <c r="T754" s="760"/>
      <c r="U754" s="760"/>
      <c r="V754" s="760"/>
      <c r="W754" s="760"/>
      <c r="X754" s="760"/>
      <c r="Y754" s="760"/>
      <c r="Z754" s="760"/>
      <c r="AA754" s="760"/>
      <c r="AB754" s="756" t="s">
        <v>94</v>
      </c>
      <c r="AC754" s="757">
        <f t="shared" si="25"/>
        <v>0.4489795918</v>
      </c>
      <c r="AD754" s="758">
        <f t="shared" si="26"/>
        <v>220</v>
      </c>
      <c r="AE754" s="2323"/>
      <c r="AF754" s="2323"/>
      <c r="AG754" s="2323"/>
      <c r="AH754" s="2323"/>
    </row>
    <row r="755" ht="15.75" customHeight="1">
      <c r="A755" s="578"/>
      <c r="B755" s="759"/>
      <c r="C755" s="759"/>
      <c r="D755" s="739"/>
      <c r="E755" s="739"/>
      <c r="F755" s="739"/>
      <c r="G755" s="739"/>
      <c r="H755" s="760"/>
      <c r="I755" s="760"/>
      <c r="J755" s="760"/>
      <c r="K755" s="760"/>
      <c r="L755" s="760"/>
      <c r="M755" s="760"/>
      <c r="N755" s="760"/>
      <c r="O755" s="760"/>
      <c r="P755" s="760"/>
      <c r="Q755" s="760"/>
      <c r="R755" s="760"/>
      <c r="S755" s="760"/>
      <c r="T755" s="760"/>
      <c r="U755" s="760"/>
      <c r="V755" s="760"/>
      <c r="W755" s="760"/>
      <c r="X755" s="760"/>
      <c r="Y755" s="760"/>
      <c r="Z755" s="760"/>
      <c r="AA755" s="760"/>
      <c r="AB755" s="762"/>
      <c r="AC755" s="762"/>
      <c r="AD755" s="740"/>
      <c r="AE755" s="2323"/>
      <c r="AF755" s="2323"/>
      <c r="AG755" s="2323"/>
      <c r="AH755" s="2323"/>
    </row>
  </sheetData>
  <autoFilter ref="$H$4:$AD$733">
    <filterColumn colId="20">
      <filters blank="1">
        <filter val="1"/>
        <filter val="-"/>
      </filters>
    </filterColumn>
  </autoFilter>
  <mergeCells count="12">
    <mergeCell ref="F2:F4"/>
    <mergeCell ref="F261:F266"/>
    <mergeCell ref="F360:F367"/>
    <mergeCell ref="F426:F434"/>
    <mergeCell ref="G426:G434"/>
    <mergeCell ref="A2:A4"/>
    <mergeCell ref="B2:B4"/>
    <mergeCell ref="C2:C4"/>
    <mergeCell ref="D2:D4"/>
    <mergeCell ref="E2:E4"/>
    <mergeCell ref="G2:G4"/>
    <mergeCell ref="AB2:AD2"/>
  </mergeCells>
  <conditionalFormatting sqref="H5:AA734 AB75:AB76 AB79 AB82 AB84:AB85 AB87 AB95 AB98">
    <cfRule type="cellIs" dxfId="10" priority="1" operator="equal">
      <formula>"p"</formula>
    </cfRule>
  </conditionalFormatting>
  <conditionalFormatting sqref="H5:AA734 AB75:AB76 AB79 AB82 AB84:AB85 AB87 AB95 AB98">
    <cfRule type="cellIs" dxfId="7" priority="2" operator="equal">
      <formula>"f"</formula>
    </cfRule>
  </conditionalFormatting>
  <conditionalFormatting sqref="H5:AA734 AB75:AB76 AB79 AB82 AB84:AB85 AB87 AB95 AB98">
    <cfRule type="cellIs" dxfId="4" priority="3" operator="equal">
      <formula>"n"</formula>
    </cfRule>
  </conditionalFormatting>
  <conditionalFormatting sqref="H5:AA734 AB75:AB76 AB79 AB82 AB84:AB85 AB87 AB95 AB98">
    <cfRule type="cellIs" dxfId="5" priority="4" operator="equal">
      <formula>"b"</formula>
    </cfRule>
  </conditionalFormatting>
  <conditionalFormatting sqref="AB7:AB733">
    <cfRule type="cellIs" dxfId="11" priority="5" operator="equal">
      <formula>3</formula>
    </cfRule>
  </conditionalFormatting>
  <conditionalFormatting sqref="AB7:AB733">
    <cfRule type="cellIs" dxfId="11" priority="6" operator="equal">
      <formula>2</formula>
    </cfRule>
  </conditionalFormatting>
  <dataValidations>
    <dataValidation type="list" allowBlank="1" sqref="AC5:AC21 AC23 AC27 AC29 AC31 AC34:AC35 AC37:AC38 AC44 AC46 AC51 AC102 AC644:AC645 AC696:AC722 AC729">
      <formula1>"app,A,I,pc,Win,Mac,Web,moWeb,pcWeb,Wear,Watch,R,-"</formula1>
    </dataValidation>
    <dataValidation type="list" allowBlank="1" sqref="AC22 AC24:AC26 AC28 AC30 AC32:AC33 AC36 AC39:AC43 AC45 AC47:AC50 AC104:AC150 AC152 AC723:AC728 AC730:AC733">
      <formula1>"app,A,I,pc,Win,Mac,Web,moWeb,pcWeb,Wear,Watch,-"</formula1>
    </dataValidation>
    <dataValidation type="list" allowBlank="1" showInputMessage="1" prompt="클릭하여 범위 내의 값을 입력하세요." sqref="AC52:AC101 AC103 AC151 AC153:AC643 AC646:AC695">
      <formula1>'입력값'!$I$3:$I755</formula1>
    </dataValidation>
    <dataValidation type="list" allowBlank="1" showDropDown="1" showInputMessage="1" showErrorMessage="1" prompt="클릭하여 범위 내의 값을 입력하세요. ('입력값' 시트의 Iteration 값 범위내 입력)" sqref="H2:AA2">
      <formula1>'입력값'!$F$3:$F755</formula1>
    </dataValidation>
    <dataValidation type="list" allowBlank="1" showDropDown="1" showInputMessage="1" showErrorMessage="1" prompt="클릭하여 범위 내의 값을 입력하세요. ('입력값' 시트의 OS / Browser 값 범위내 입력)" sqref="H3:AA3">
      <formula1>'입력값'!$B$3:$B755</formula1>
    </dataValidation>
    <dataValidation type="list" allowBlank="1" showDropDown="1" showInputMessage="1" showErrorMessage="1" prompt="클릭하여 범위 내의 값을 입력하세요." sqref="AB736:AC736">
      <formula1>$H$736:$AA$736</formula1>
    </dataValidation>
    <dataValidation type="list" allowBlank="1" showInputMessage="1" showErrorMessage="1" prompt="클릭하여 범위 내의 값을 입력하세요." sqref="H739:AA739">
      <formula1>$AB$6:$AB$734</formula1>
    </dataValidation>
    <dataValidation type="list" allowBlank="1" showDropDown="1" showInputMessage="1" showErrorMessage="1" prompt="클릭하여 범위 내의 값을 입력하세요. ('입력값' 시트의 결과 값 범위내 입력)" sqref="H5:AA74 H75:AB76 H77:AA78 H79:AB79 H80:AA81 H82:AB82 H83:AA83 H84:AB85 H86:AA86 H87:AB87 H88:AA90 H91:AB91 H92:AA93 H94:AB95 H96:AA97 H98:AB98 H99:AA733">
      <formula1>'입력값'!$O$3:$O755</formula1>
    </dataValidation>
    <dataValidation type="list" allowBlank="1" showInputMessage="1" showErrorMessage="1" prompt="클릭하여 범위 내의 값을 입력하세요. ('입력값' 시트의 Priority 값 범위내 입력)" sqref="AB52:AB74 AB77:AB78 AB80:AB81 AB83 AB86 AB88:AB90 AB92:AB93 AB96:AB97 AB99:AB101 AB103 AB151 AB153:AB209 AB368:AB643">
      <formula1>'입력값'!$L$3:$L755</formula1>
    </dataValidation>
    <dataValidation type="list" allowBlank="1" showInputMessage="1" showErrorMessage="1" prompt="클릭하여 범위 내의 값을 입력하세요." sqref="H740:AA740">
      <formula1>'입력값'!$R$3:$R755</formula1>
    </dataValidation>
    <dataValidation type="list" allowBlank="1" showErrorMessage="1" sqref="AB5:AB51 AB102 AB104:AB150 AB152 AB210:AB367 AB644:AB733">
      <formula1>"1,2,3,-"</formula1>
    </dataValidation>
    <dataValidation type="list" allowBlank="1" showDropDown="1" showInputMessage="1" showErrorMessage="1" prompt="클릭하여 범위 내의 값을 입력하세요." sqref="AB737:AD737">
      <formula1>$H$737:$AA$737</formula1>
    </dataValidation>
  </dataValidations>
  <hyperlinks>
    <hyperlink r:id="rId2" location="gid=473573344" ref="A5"/>
    <hyperlink r:id="rId3" ref="AE70"/>
    <hyperlink r:id="rId4" ref="AF70"/>
    <hyperlink r:id="rId5" ref="AE142"/>
    <hyperlink r:id="rId6" ref="AE143"/>
    <hyperlink r:id="rId7" location="slide=id.g38a7697249e_16_80" ref="G219"/>
    <hyperlink r:id="rId8" ref="AE262"/>
    <hyperlink r:id="rId9" ref="AF383"/>
    <hyperlink r:id="rId10" ref="AF396"/>
    <hyperlink r:id="rId11" ref="AF397"/>
    <hyperlink r:id="rId12" ref="AE527"/>
    <hyperlink r:id="rId13" ref="AE535"/>
    <hyperlink r:id="rId14" ref="AF541"/>
    <hyperlink r:id="rId15" ref="AE587"/>
    <hyperlink r:id="rId16" ref="AE600"/>
    <hyperlink r:id="rId17" ref="AE611"/>
    <hyperlink r:id="rId18" ref="AF621"/>
    <hyperlink r:id="rId19" ref="AF622"/>
    <hyperlink r:id="rId20" ref="AF676"/>
    <hyperlink r:id="rId21" ref="AF684"/>
  </hyperlinks>
  <drawing r:id="rId22"/>
  <legacyDrawing r:id="rId2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8" width="4.88"/>
    <col customWidth="1" min="9" max="9" width="5.13"/>
    <col customWidth="1" hidden="1" min="10" max="27" width="3.88"/>
    <col customWidth="1" min="28" max="28" width="4.5"/>
    <col customWidth="1" min="29" max="29" width="6.25"/>
    <col customWidth="1" min="30" max="30" width="6.5"/>
    <col customWidth="1" min="31" max="34" width="31.38"/>
  </cols>
  <sheetData>
    <row r="1" ht="15.75" customHeight="1">
      <c r="A1" s="959" t="s">
        <v>9318</v>
      </c>
      <c r="B1" s="202"/>
      <c r="C1" s="202"/>
      <c r="D1" s="202"/>
      <c r="E1" s="202"/>
      <c r="F1" s="202"/>
      <c r="G1" s="202"/>
      <c r="H1" s="961"/>
      <c r="I1" s="961"/>
      <c r="J1" s="961"/>
      <c r="K1" s="961"/>
      <c r="L1" s="961"/>
      <c r="M1" s="961"/>
      <c r="N1" s="961"/>
      <c r="O1" s="961"/>
      <c r="P1" s="961"/>
      <c r="Q1" s="961"/>
      <c r="R1" s="961"/>
      <c r="S1" s="961"/>
      <c r="T1" s="961"/>
      <c r="U1" s="961"/>
      <c r="V1" s="961"/>
      <c r="W1" s="961"/>
      <c r="X1" s="961"/>
      <c r="Y1" s="961"/>
      <c r="Z1" s="961"/>
      <c r="AA1" s="961"/>
      <c r="AB1" s="961"/>
      <c r="AC1" s="961"/>
      <c r="AD1" s="961"/>
      <c r="AE1" s="203"/>
      <c r="AF1" s="204"/>
      <c r="AG1" s="204">
        <f>COUNTIF(AG6:AG365, "?*")</f>
        <v>5</v>
      </c>
      <c r="AH1" s="204"/>
    </row>
    <row r="2" ht="15.75" customHeight="1">
      <c r="A2" s="962" t="s">
        <v>349</v>
      </c>
      <c r="B2" s="962" t="s">
        <v>350</v>
      </c>
      <c r="C2" s="962" t="s">
        <v>351</v>
      </c>
      <c r="D2" s="962" t="s">
        <v>352</v>
      </c>
      <c r="E2" s="962" t="s">
        <v>353</v>
      </c>
      <c r="F2" s="962" t="s">
        <v>354</v>
      </c>
      <c r="G2" s="962" t="s">
        <v>531</v>
      </c>
      <c r="H2" s="260">
        <v>6.0</v>
      </c>
      <c r="I2" s="262">
        <v>6.0</v>
      </c>
      <c r="J2" s="965"/>
      <c r="K2" s="965"/>
      <c r="L2" s="963"/>
      <c r="M2" s="963"/>
      <c r="N2" s="964"/>
      <c r="O2" s="964"/>
      <c r="P2" s="964"/>
      <c r="Q2" s="964"/>
      <c r="R2" s="963"/>
      <c r="S2" s="963"/>
      <c r="T2" s="963"/>
      <c r="U2" s="963"/>
      <c r="V2" s="963"/>
      <c r="W2" s="963"/>
      <c r="X2" s="964"/>
      <c r="Y2" s="963"/>
      <c r="Z2" s="964"/>
      <c r="AA2" s="965"/>
      <c r="AB2" s="966" t="s">
        <v>359</v>
      </c>
      <c r="AC2" s="90"/>
      <c r="AD2" s="88"/>
      <c r="AE2" s="967" t="s">
        <v>355</v>
      </c>
      <c r="AF2" s="968" t="s">
        <v>314</v>
      </c>
      <c r="AG2" s="968" t="s">
        <v>315</v>
      </c>
      <c r="AH2" s="968" t="s">
        <v>532</v>
      </c>
    </row>
    <row r="3" ht="15.75" customHeight="1">
      <c r="A3" s="131"/>
      <c r="B3" s="131"/>
      <c r="C3" s="131"/>
      <c r="D3" s="131"/>
      <c r="E3" s="131"/>
      <c r="F3" s="131"/>
      <c r="G3" s="131"/>
      <c r="H3" s="506" t="str">
        <f>IF(COUNTIF('리그레션 플랜'!C12:D12, "a15"), "a15", IF(COUNTIF('리그레션 플랜'!C12:D12, "a16"), "a16", ""))</f>
        <v>a16</v>
      </c>
      <c r="I3" s="772" t="str">
        <f>IF(COUNTIF('리그레션 플랜'!C12:D12, "i18"), "i18", IF(COUNTIF('리그레션 플랜'!C12:D12, "i26"), "i26", ""))</f>
        <v>i18</v>
      </c>
      <c r="J3" s="969"/>
      <c r="K3" s="969"/>
      <c r="L3" s="969"/>
      <c r="M3" s="969"/>
      <c r="N3" s="969"/>
      <c r="O3" s="969"/>
      <c r="P3" s="2095"/>
      <c r="Q3" s="2095"/>
      <c r="R3" s="2095"/>
      <c r="S3" s="2095"/>
      <c r="T3" s="2095"/>
      <c r="U3" s="2095"/>
      <c r="V3" s="2095"/>
      <c r="W3" s="2095"/>
      <c r="X3" s="2095"/>
      <c r="Y3" s="2095"/>
      <c r="Z3" s="969"/>
      <c r="AA3" s="970"/>
      <c r="AB3" s="971">
        <f>COUNTIF($AB6:$AB344, "&lt;=" &amp; MAX('입력값'!$L$3:$L365))</f>
        <v>138</v>
      </c>
      <c r="AC3" s="2096"/>
      <c r="AD3" s="973" t="s">
        <v>533</v>
      </c>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977" t="s">
        <v>488</v>
      </c>
      <c r="AC4" s="978" t="s">
        <v>538</v>
      </c>
      <c r="AD4" s="979" t="s">
        <v>375</v>
      </c>
      <c r="AE4" s="980" t="s">
        <v>539</v>
      </c>
      <c r="AF4" s="981" t="s">
        <v>540</v>
      </c>
      <c r="AG4" s="981" t="s">
        <v>541</v>
      </c>
      <c r="AH4" s="981" t="s">
        <v>542</v>
      </c>
    </row>
    <row r="5" ht="15.75" customHeight="1">
      <c r="A5" s="2326" t="s">
        <v>9319</v>
      </c>
      <c r="B5" s="2327"/>
      <c r="C5" s="2327"/>
      <c r="D5" s="2327"/>
      <c r="E5" s="2327"/>
      <c r="F5" s="2327"/>
      <c r="G5" s="2327"/>
      <c r="H5" s="2328"/>
      <c r="I5" s="2328"/>
      <c r="J5" s="2328"/>
      <c r="K5" s="2328"/>
      <c r="L5" s="2328"/>
      <c r="M5" s="2328"/>
      <c r="N5" s="2328"/>
      <c r="O5" s="2328"/>
      <c r="P5" s="2328"/>
      <c r="Q5" s="2328"/>
      <c r="R5" s="2328"/>
      <c r="S5" s="2328"/>
      <c r="T5" s="2328"/>
      <c r="U5" s="2328"/>
      <c r="V5" s="2328"/>
      <c r="W5" s="2328"/>
      <c r="X5" s="2328"/>
      <c r="Y5" s="2328"/>
      <c r="Z5" s="2328"/>
      <c r="AA5" s="2328"/>
      <c r="AB5" s="2329"/>
      <c r="AC5" s="2330"/>
      <c r="AD5" s="2330"/>
      <c r="AE5" s="2331"/>
      <c r="AF5" s="2332"/>
      <c r="AG5" s="2332"/>
      <c r="AH5" s="2332"/>
    </row>
    <row r="6" ht="15.75" customHeight="1">
      <c r="A6" s="2333" t="s">
        <v>9320</v>
      </c>
      <c r="B6" s="90"/>
      <c r="C6" s="90"/>
      <c r="D6" s="90"/>
      <c r="E6" s="90"/>
      <c r="F6" s="90"/>
      <c r="G6" s="88"/>
      <c r="H6" s="2334"/>
      <c r="I6" s="2334"/>
      <c r="J6" s="2334"/>
      <c r="K6" s="2334"/>
      <c r="L6" s="2334"/>
      <c r="M6" s="2334"/>
      <c r="N6" s="2334"/>
      <c r="O6" s="2334"/>
      <c r="P6" s="2334"/>
      <c r="Q6" s="2334"/>
      <c r="R6" s="2334"/>
      <c r="S6" s="2334"/>
      <c r="T6" s="2334"/>
      <c r="U6" s="2334"/>
      <c r="V6" s="2334"/>
      <c r="W6" s="2334"/>
      <c r="X6" s="2334"/>
      <c r="Y6" s="2334"/>
      <c r="Z6" s="2334"/>
      <c r="AA6" s="2334"/>
      <c r="AB6" s="2335"/>
      <c r="AC6" s="2335"/>
      <c r="AD6" s="2335"/>
      <c r="AE6" s="2336"/>
      <c r="AF6" s="2336"/>
      <c r="AG6" s="2336"/>
      <c r="AH6" s="2336"/>
    </row>
    <row r="7" ht="15.75" customHeight="1">
      <c r="A7" s="252" t="s">
        <v>9320</v>
      </c>
      <c r="B7" s="252"/>
      <c r="C7" s="802"/>
      <c r="D7" s="802"/>
      <c r="E7" s="802"/>
      <c r="F7" s="2337"/>
      <c r="G7" s="2337"/>
      <c r="H7" s="805" t="s">
        <v>94</v>
      </c>
      <c r="I7" s="805" t="s">
        <v>94</v>
      </c>
      <c r="J7" s="805"/>
      <c r="K7" s="805"/>
      <c r="L7" s="2338"/>
      <c r="M7" s="2338"/>
      <c r="N7" s="2338"/>
      <c r="O7" s="2338"/>
      <c r="P7" s="2338"/>
      <c r="Q7" s="2338"/>
      <c r="R7" s="2338"/>
      <c r="S7" s="2338"/>
      <c r="T7" s="2338"/>
      <c r="U7" s="2338"/>
      <c r="V7" s="2338"/>
      <c r="W7" s="2338"/>
      <c r="X7" s="2338"/>
      <c r="Y7" s="2338"/>
      <c r="Z7" s="2338"/>
      <c r="AA7" s="2338"/>
      <c r="AB7" s="2339" t="s">
        <v>94</v>
      </c>
      <c r="AC7" s="111" t="s">
        <v>94</v>
      </c>
      <c r="AD7" s="114" t="s">
        <v>94</v>
      </c>
      <c r="AE7" s="2340"/>
      <c r="AF7" s="2341"/>
      <c r="AG7" s="2340"/>
      <c r="AH7" s="2340"/>
    </row>
    <row r="8" ht="15.75" customHeight="1">
      <c r="A8" s="252"/>
      <c r="B8" s="2337" t="s">
        <v>1792</v>
      </c>
      <c r="C8" s="802"/>
      <c r="D8" s="802"/>
      <c r="E8" s="802"/>
      <c r="F8" s="2337" t="s">
        <v>9321</v>
      </c>
      <c r="G8" s="2337" t="s">
        <v>9322</v>
      </c>
      <c r="H8" s="805"/>
      <c r="I8" s="805"/>
      <c r="J8" s="805"/>
      <c r="K8" s="805"/>
      <c r="L8" s="2342"/>
      <c r="M8" s="2342"/>
      <c r="N8" s="2342"/>
      <c r="O8" s="2342"/>
      <c r="P8" s="2342"/>
      <c r="Q8" s="2342"/>
      <c r="R8" s="2342"/>
      <c r="S8" s="2342"/>
      <c r="T8" s="2342"/>
      <c r="U8" s="2342"/>
      <c r="V8" s="2342"/>
      <c r="W8" s="2342"/>
      <c r="X8" s="2342"/>
      <c r="Y8" s="2342"/>
      <c r="Z8" s="2342"/>
      <c r="AA8" s="2342"/>
      <c r="AB8" s="2339">
        <v>1.0</v>
      </c>
      <c r="AC8" s="620" t="s">
        <v>55</v>
      </c>
      <c r="AD8" s="114" t="s">
        <v>533</v>
      </c>
      <c r="AE8" s="2340"/>
      <c r="AF8" s="2341" t="s">
        <v>9323</v>
      </c>
      <c r="AG8" s="2340"/>
      <c r="AH8" s="2340"/>
    </row>
    <row r="9" ht="15.75" customHeight="1">
      <c r="A9" s="252"/>
      <c r="B9" s="252" t="s">
        <v>3066</v>
      </c>
      <c r="C9" s="252" t="s">
        <v>9324</v>
      </c>
      <c r="D9" s="802"/>
      <c r="E9" s="802"/>
      <c r="F9" s="2337" t="s">
        <v>9325</v>
      </c>
      <c r="G9" s="2337" t="s">
        <v>9326</v>
      </c>
      <c r="H9" s="805"/>
      <c r="I9" s="805"/>
      <c r="J9" s="805"/>
      <c r="K9" s="805"/>
      <c r="L9" s="2342"/>
      <c r="M9" s="2342"/>
      <c r="N9" s="2342"/>
      <c r="O9" s="2342"/>
      <c r="P9" s="2342"/>
      <c r="Q9" s="2342"/>
      <c r="R9" s="2342"/>
      <c r="S9" s="2342"/>
      <c r="T9" s="2342"/>
      <c r="U9" s="2342"/>
      <c r="V9" s="2342"/>
      <c r="W9" s="2342"/>
      <c r="X9" s="2342"/>
      <c r="Y9" s="2342"/>
      <c r="Z9" s="2342"/>
      <c r="AA9" s="2342"/>
      <c r="AB9" s="2343">
        <v>1.0</v>
      </c>
      <c r="AC9" s="620" t="s">
        <v>55</v>
      </c>
      <c r="AD9" s="114" t="s">
        <v>533</v>
      </c>
      <c r="AE9" s="2344"/>
      <c r="AF9" s="2340"/>
      <c r="AG9" s="2340"/>
      <c r="AH9" s="2340"/>
    </row>
    <row r="10" ht="15.75" customHeight="1">
      <c r="A10" s="252"/>
      <c r="B10" s="2337" t="s">
        <v>4517</v>
      </c>
      <c r="C10" s="252"/>
      <c r="D10" s="802"/>
      <c r="E10" s="802"/>
      <c r="F10" s="2337"/>
      <c r="G10" s="2337"/>
      <c r="H10" s="805" t="s">
        <v>94</v>
      </c>
      <c r="I10" s="805" t="s">
        <v>94</v>
      </c>
      <c r="J10" s="805"/>
      <c r="K10" s="805"/>
      <c r="L10" s="2342"/>
      <c r="M10" s="2342"/>
      <c r="N10" s="2342"/>
      <c r="O10" s="2342"/>
      <c r="P10" s="2342"/>
      <c r="Q10" s="2342"/>
      <c r="R10" s="2342"/>
      <c r="S10" s="2342"/>
      <c r="T10" s="2342"/>
      <c r="U10" s="2342"/>
      <c r="V10" s="2342"/>
      <c r="W10" s="2342"/>
      <c r="X10" s="2342"/>
      <c r="Y10" s="2342"/>
      <c r="Z10" s="2342"/>
      <c r="AA10" s="2342"/>
      <c r="AB10" s="2339" t="s">
        <v>94</v>
      </c>
      <c r="AC10" s="111" t="s">
        <v>94</v>
      </c>
      <c r="AD10" s="114" t="s">
        <v>94</v>
      </c>
      <c r="AE10" s="2341"/>
      <c r="AF10" s="2340"/>
      <c r="AG10" s="2341"/>
      <c r="AH10" s="2340"/>
    </row>
    <row r="11" ht="15.75" customHeight="1">
      <c r="A11" s="252"/>
      <c r="B11" s="252"/>
      <c r="C11" s="252" t="s">
        <v>9327</v>
      </c>
      <c r="D11" s="802"/>
      <c r="E11" s="802"/>
      <c r="F11" s="2337" t="s">
        <v>9328</v>
      </c>
      <c r="G11" s="2337" t="s">
        <v>9329</v>
      </c>
      <c r="H11" s="805"/>
      <c r="I11" s="805"/>
      <c r="J11" s="805"/>
      <c r="K11" s="805"/>
      <c r="L11" s="2342"/>
      <c r="M11" s="2342"/>
      <c r="N11" s="2342"/>
      <c r="O11" s="2342"/>
      <c r="P11" s="2342"/>
      <c r="Q11" s="2342"/>
      <c r="R11" s="2342"/>
      <c r="S11" s="2342"/>
      <c r="T11" s="2342"/>
      <c r="U11" s="2342"/>
      <c r="V11" s="2342"/>
      <c r="W11" s="2342"/>
      <c r="X11" s="2342"/>
      <c r="Y11" s="2342"/>
      <c r="Z11" s="2342"/>
      <c r="AA11" s="2342"/>
      <c r="AB11" s="2343">
        <v>1.0</v>
      </c>
      <c r="AC11" s="620" t="s">
        <v>55</v>
      </c>
      <c r="AD11" s="114" t="s">
        <v>4662</v>
      </c>
      <c r="AE11" s="2341"/>
      <c r="AF11" s="2341" t="s">
        <v>9330</v>
      </c>
      <c r="AG11" s="2341"/>
      <c r="AH11" s="2340"/>
    </row>
    <row r="12" ht="15.75" customHeight="1">
      <c r="A12" s="252"/>
      <c r="B12" s="252"/>
      <c r="C12" s="252" t="s">
        <v>9331</v>
      </c>
      <c r="D12" s="252"/>
      <c r="E12" s="802"/>
      <c r="F12" s="252"/>
      <c r="G12" s="252"/>
      <c r="H12" s="805" t="s">
        <v>94</v>
      </c>
      <c r="I12" s="805" t="s">
        <v>94</v>
      </c>
      <c r="J12" s="805"/>
      <c r="K12" s="805"/>
      <c r="L12" s="2342"/>
      <c r="M12" s="2342"/>
      <c r="N12" s="2342"/>
      <c r="O12" s="2342"/>
      <c r="P12" s="2342"/>
      <c r="Q12" s="2342"/>
      <c r="R12" s="2342"/>
      <c r="S12" s="2342"/>
      <c r="T12" s="2342"/>
      <c r="U12" s="2342"/>
      <c r="V12" s="2342"/>
      <c r="W12" s="2342"/>
      <c r="X12" s="2342"/>
      <c r="Y12" s="2342"/>
      <c r="Z12" s="2342"/>
      <c r="AA12" s="2342"/>
      <c r="AB12" s="2339" t="s">
        <v>94</v>
      </c>
      <c r="AC12" s="111" t="s">
        <v>94</v>
      </c>
      <c r="AD12" s="114" t="s">
        <v>94</v>
      </c>
      <c r="AE12" s="2345"/>
      <c r="AF12" s="2346"/>
      <c r="AG12" s="2346"/>
      <c r="AH12" s="2347"/>
    </row>
    <row r="13" ht="15.75" customHeight="1">
      <c r="A13" s="252"/>
      <c r="B13" s="252"/>
      <c r="C13" s="252"/>
      <c r="D13" s="252" t="s">
        <v>384</v>
      </c>
      <c r="E13" s="802"/>
      <c r="F13" s="252" t="s">
        <v>9332</v>
      </c>
      <c r="G13" s="252" t="s">
        <v>9333</v>
      </c>
      <c r="H13" s="805"/>
      <c r="I13" s="805"/>
      <c r="J13" s="805"/>
      <c r="K13" s="805"/>
      <c r="L13" s="2338"/>
      <c r="M13" s="2338"/>
      <c r="N13" s="2338"/>
      <c r="O13" s="2338"/>
      <c r="P13" s="2338"/>
      <c r="Q13" s="2338"/>
      <c r="R13" s="2338"/>
      <c r="S13" s="2338"/>
      <c r="T13" s="2338"/>
      <c r="U13" s="2338"/>
      <c r="V13" s="2338"/>
      <c r="W13" s="2338"/>
      <c r="X13" s="2338"/>
      <c r="Y13" s="2338"/>
      <c r="Z13" s="2338"/>
      <c r="AA13" s="2338"/>
      <c r="AB13" s="2343">
        <v>1.0</v>
      </c>
      <c r="AC13" s="620" t="s">
        <v>55</v>
      </c>
      <c r="AD13" s="117" t="s">
        <v>4922</v>
      </c>
      <c r="AE13" s="2345"/>
      <c r="AF13" s="2346"/>
      <c r="AG13" s="2346"/>
      <c r="AH13" s="2347"/>
    </row>
    <row r="14" ht="15.75" customHeight="1">
      <c r="A14" s="252"/>
      <c r="B14" s="252"/>
      <c r="C14" s="252"/>
      <c r="D14" s="252" t="s">
        <v>9334</v>
      </c>
      <c r="E14" s="252" t="s">
        <v>9335</v>
      </c>
      <c r="F14" s="252" t="s">
        <v>9336</v>
      </c>
      <c r="G14" s="252" t="s">
        <v>9337</v>
      </c>
      <c r="H14" s="805"/>
      <c r="I14" s="805"/>
      <c r="J14" s="805"/>
      <c r="K14" s="805"/>
      <c r="L14" s="2342"/>
      <c r="M14" s="2342"/>
      <c r="N14" s="2342"/>
      <c r="O14" s="2342"/>
      <c r="P14" s="2342"/>
      <c r="Q14" s="2342"/>
      <c r="R14" s="2342"/>
      <c r="S14" s="2342"/>
      <c r="T14" s="2342"/>
      <c r="U14" s="2342"/>
      <c r="V14" s="2342"/>
      <c r="W14" s="2342"/>
      <c r="X14" s="2342"/>
      <c r="Y14" s="2342"/>
      <c r="Z14" s="2342"/>
      <c r="AA14" s="2342"/>
      <c r="AB14" s="2343">
        <v>1.0</v>
      </c>
      <c r="AC14" s="620" t="s">
        <v>55</v>
      </c>
      <c r="AD14" s="117" t="s">
        <v>4922</v>
      </c>
      <c r="AE14" s="2345"/>
      <c r="AF14" s="253"/>
      <c r="AG14" s="2348"/>
      <c r="AH14" s="253"/>
    </row>
    <row r="15" ht="15.75" customHeight="1">
      <c r="A15" s="252"/>
      <c r="B15" s="252"/>
      <c r="C15" s="252"/>
      <c r="D15" s="252" t="s">
        <v>3311</v>
      </c>
      <c r="E15" s="802"/>
      <c r="F15" s="252" t="s">
        <v>9338</v>
      </c>
      <c r="G15" s="252" t="s">
        <v>9339</v>
      </c>
      <c r="H15" s="805"/>
      <c r="I15" s="805"/>
      <c r="J15" s="805"/>
      <c r="K15" s="805"/>
      <c r="L15" s="2342"/>
      <c r="M15" s="2342"/>
      <c r="N15" s="2342"/>
      <c r="O15" s="2342"/>
      <c r="P15" s="2342"/>
      <c r="Q15" s="2342"/>
      <c r="R15" s="2342"/>
      <c r="S15" s="2342"/>
      <c r="T15" s="2342"/>
      <c r="U15" s="2342"/>
      <c r="V15" s="2342"/>
      <c r="W15" s="2342"/>
      <c r="X15" s="2342"/>
      <c r="Y15" s="2342"/>
      <c r="Z15" s="2342"/>
      <c r="AA15" s="2342"/>
      <c r="AB15" s="2343">
        <v>1.0</v>
      </c>
      <c r="AC15" s="620" t="s">
        <v>55</v>
      </c>
      <c r="AD15" s="117" t="s">
        <v>4922</v>
      </c>
      <c r="AE15" s="2345"/>
      <c r="AF15" s="2347"/>
      <c r="AG15" s="2346"/>
      <c r="AH15" s="2347"/>
    </row>
    <row r="16" ht="15.75" customHeight="1">
      <c r="A16" s="252"/>
      <c r="B16" s="252"/>
      <c r="C16" s="252"/>
      <c r="D16" s="252" t="s">
        <v>9340</v>
      </c>
      <c r="E16" s="802"/>
      <c r="F16" s="252" t="s">
        <v>9341</v>
      </c>
      <c r="G16" s="252" t="s">
        <v>9342</v>
      </c>
      <c r="H16" s="805"/>
      <c r="I16" s="805"/>
      <c r="J16" s="805"/>
      <c r="K16" s="805"/>
      <c r="L16" s="2349"/>
      <c r="M16" s="2349"/>
      <c r="N16" s="2349"/>
      <c r="O16" s="2349"/>
      <c r="P16" s="2349"/>
      <c r="Q16" s="2349"/>
      <c r="R16" s="2349"/>
      <c r="S16" s="2349"/>
      <c r="T16" s="2349"/>
      <c r="U16" s="2349"/>
      <c r="V16" s="2349"/>
      <c r="W16" s="2349"/>
      <c r="X16" s="2349"/>
      <c r="Y16" s="2349"/>
      <c r="Z16" s="2349"/>
      <c r="AA16" s="2349"/>
      <c r="AB16" s="2343">
        <v>1.0</v>
      </c>
      <c r="AC16" s="620" t="s">
        <v>55</v>
      </c>
      <c r="AD16" s="117" t="s">
        <v>4922</v>
      </c>
      <c r="AE16" s="2347"/>
      <c r="AF16" s="2347"/>
      <c r="AG16" s="2346"/>
      <c r="AH16" s="2347"/>
    </row>
    <row r="17" ht="15.75" customHeight="1">
      <c r="A17" s="252"/>
      <c r="B17" s="252"/>
      <c r="C17" s="252"/>
      <c r="D17" s="252" t="s">
        <v>9343</v>
      </c>
      <c r="E17" s="252" t="s">
        <v>9344</v>
      </c>
      <c r="F17" s="252" t="s">
        <v>9345</v>
      </c>
      <c r="G17" s="252" t="s">
        <v>9346</v>
      </c>
      <c r="H17" s="805"/>
      <c r="I17" s="805"/>
      <c r="J17" s="805"/>
      <c r="K17" s="805"/>
      <c r="L17" s="2349"/>
      <c r="M17" s="2349"/>
      <c r="N17" s="2349"/>
      <c r="O17" s="2349"/>
      <c r="P17" s="2349"/>
      <c r="Q17" s="2349"/>
      <c r="R17" s="2349"/>
      <c r="S17" s="2349"/>
      <c r="T17" s="2349"/>
      <c r="U17" s="2349"/>
      <c r="V17" s="2349"/>
      <c r="W17" s="2349"/>
      <c r="X17" s="2349"/>
      <c r="Y17" s="2349"/>
      <c r="Z17" s="2349"/>
      <c r="AA17" s="2349"/>
      <c r="AB17" s="2343">
        <v>1.0</v>
      </c>
      <c r="AC17" s="620" t="s">
        <v>55</v>
      </c>
      <c r="AD17" s="117" t="s">
        <v>4922</v>
      </c>
      <c r="AE17" s="2350"/>
      <c r="AF17" s="2347"/>
      <c r="AG17" s="2347"/>
      <c r="AH17" s="2347"/>
    </row>
    <row r="18" ht="15.75" customHeight="1">
      <c r="A18" s="252"/>
      <c r="B18" s="252"/>
      <c r="C18" s="252"/>
      <c r="D18" s="252" t="s">
        <v>9347</v>
      </c>
      <c r="E18" s="802"/>
      <c r="F18" s="252" t="s">
        <v>9348</v>
      </c>
      <c r="G18" s="252" t="s">
        <v>9349</v>
      </c>
      <c r="H18" s="805"/>
      <c r="I18" s="805"/>
      <c r="J18" s="805"/>
      <c r="K18" s="805"/>
      <c r="L18" s="2342"/>
      <c r="M18" s="2349"/>
      <c r="N18" s="2349"/>
      <c r="O18" s="2349"/>
      <c r="P18" s="2349"/>
      <c r="Q18" s="2349"/>
      <c r="R18" s="2349"/>
      <c r="S18" s="2349"/>
      <c r="T18" s="2349"/>
      <c r="U18" s="2349"/>
      <c r="V18" s="2349"/>
      <c r="W18" s="2349"/>
      <c r="X18" s="2349"/>
      <c r="Y18" s="2349"/>
      <c r="Z18" s="2349"/>
      <c r="AA18" s="2349"/>
      <c r="AB18" s="2343">
        <v>1.0</v>
      </c>
      <c r="AC18" s="620" t="s">
        <v>55</v>
      </c>
      <c r="AD18" s="117" t="s">
        <v>4922</v>
      </c>
      <c r="AE18" s="2347"/>
      <c r="AF18" s="2347"/>
      <c r="AG18" s="2347"/>
      <c r="AH18" s="2347"/>
    </row>
    <row r="19" ht="15.75" customHeight="1">
      <c r="A19" s="252"/>
      <c r="B19" s="252"/>
      <c r="C19" s="252"/>
      <c r="D19" s="252" t="s">
        <v>9350</v>
      </c>
      <c r="E19" s="802"/>
      <c r="F19" s="252" t="s">
        <v>9351</v>
      </c>
      <c r="G19" s="252" t="s">
        <v>9352</v>
      </c>
      <c r="H19" s="805"/>
      <c r="I19" s="805"/>
      <c r="J19" s="805"/>
      <c r="K19" s="805"/>
      <c r="L19" s="2349"/>
      <c r="M19" s="2349"/>
      <c r="N19" s="2349"/>
      <c r="O19" s="2349"/>
      <c r="P19" s="2349"/>
      <c r="Q19" s="2349"/>
      <c r="R19" s="2349"/>
      <c r="S19" s="2349"/>
      <c r="T19" s="2349"/>
      <c r="U19" s="2349"/>
      <c r="V19" s="2349"/>
      <c r="W19" s="2349"/>
      <c r="X19" s="2349"/>
      <c r="Y19" s="2349"/>
      <c r="Z19" s="2349"/>
      <c r="AA19" s="2349"/>
      <c r="AB19" s="2343">
        <v>1.0</v>
      </c>
      <c r="AC19" s="620" t="s">
        <v>55</v>
      </c>
      <c r="AD19" s="117" t="s">
        <v>4922</v>
      </c>
      <c r="AE19" s="2347"/>
      <c r="AF19" s="2347"/>
      <c r="AG19" s="2347"/>
      <c r="AH19" s="2347"/>
    </row>
    <row r="20" ht="15.75" customHeight="1">
      <c r="A20" s="252"/>
      <c r="B20" s="252"/>
      <c r="C20" s="252"/>
      <c r="D20" s="252" t="s">
        <v>9353</v>
      </c>
      <c r="E20" s="802"/>
      <c r="F20" s="252" t="s">
        <v>9354</v>
      </c>
      <c r="G20" s="252" t="s">
        <v>9355</v>
      </c>
      <c r="H20" s="805"/>
      <c r="I20" s="805"/>
      <c r="J20" s="805"/>
      <c r="K20" s="805"/>
      <c r="L20" s="2342"/>
      <c r="M20" s="2349"/>
      <c r="N20" s="2349"/>
      <c r="O20" s="2349"/>
      <c r="P20" s="2349"/>
      <c r="Q20" s="2349"/>
      <c r="R20" s="2349"/>
      <c r="S20" s="2349"/>
      <c r="T20" s="2349"/>
      <c r="U20" s="2349"/>
      <c r="V20" s="2349"/>
      <c r="W20" s="2349"/>
      <c r="X20" s="2349"/>
      <c r="Y20" s="2349"/>
      <c r="Z20" s="2349"/>
      <c r="AA20" s="2349"/>
      <c r="AB20" s="2343">
        <v>1.0</v>
      </c>
      <c r="AC20" s="620" t="s">
        <v>55</v>
      </c>
      <c r="AD20" s="117" t="s">
        <v>2262</v>
      </c>
      <c r="AE20" s="2347"/>
      <c r="AF20" s="2351"/>
      <c r="AG20" s="2347"/>
      <c r="AH20" s="2347"/>
    </row>
    <row r="21" ht="15.75" customHeight="1">
      <c r="A21" s="252"/>
      <c r="B21" s="252"/>
      <c r="C21" s="252" t="s">
        <v>9356</v>
      </c>
      <c r="D21" s="252"/>
      <c r="E21" s="802"/>
      <c r="F21" s="2337"/>
      <c r="G21" s="2337"/>
      <c r="H21" s="887" t="s">
        <v>94</v>
      </c>
      <c r="I21" s="805" t="s">
        <v>94</v>
      </c>
      <c r="J21" s="805"/>
      <c r="K21" s="805"/>
      <c r="L21" s="2352"/>
      <c r="M21" s="2349"/>
      <c r="N21" s="2349"/>
      <c r="O21" s="2349"/>
      <c r="P21" s="2349"/>
      <c r="Q21" s="2349"/>
      <c r="R21" s="2349"/>
      <c r="S21" s="2349"/>
      <c r="T21" s="2349"/>
      <c r="U21" s="2349"/>
      <c r="V21" s="2349"/>
      <c r="W21" s="2349"/>
      <c r="X21" s="2349"/>
      <c r="Y21" s="2349"/>
      <c r="Z21" s="2349"/>
      <c r="AA21" s="2349"/>
      <c r="AB21" s="2339" t="s">
        <v>94</v>
      </c>
      <c r="AC21" s="111" t="s">
        <v>94</v>
      </c>
      <c r="AD21" s="114" t="s">
        <v>94</v>
      </c>
      <c r="AE21" s="2345"/>
      <c r="AF21" s="2346"/>
      <c r="AG21" s="2347"/>
      <c r="AH21" s="2347"/>
    </row>
    <row r="22" ht="15.75" customHeight="1">
      <c r="A22" s="252"/>
      <c r="B22" s="252"/>
      <c r="C22" s="252"/>
      <c r="D22" s="2337" t="s">
        <v>9357</v>
      </c>
      <c r="E22" s="802"/>
      <c r="F22" s="2337" t="s">
        <v>9358</v>
      </c>
      <c r="G22" s="2337" t="s">
        <v>9359</v>
      </c>
      <c r="H22" s="887"/>
      <c r="I22" s="805"/>
      <c r="J22" s="805"/>
      <c r="K22" s="805"/>
      <c r="L22" s="2352"/>
      <c r="M22" s="2349"/>
      <c r="N22" s="2349"/>
      <c r="O22" s="2349"/>
      <c r="P22" s="2349"/>
      <c r="Q22" s="2349"/>
      <c r="R22" s="2349"/>
      <c r="S22" s="2349"/>
      <c r="T22" s="2349"/>
      <c r="U22" s="2349"/>
      <c r="V22" s="2349"/>
      <c r="W22" s="2349"/>
      <c r="X22" s="2349"/>
      <c r="Y22" s="2349"/>
      <c r="Z22" s="2349"/>
      <c r="AA22" s="2349"/>
      <c r="AB22" s="2339">
        <v>1.0</v>
      </c>
      <c r="AC22" s="111" t="s">
        <v>55</v>
      </c>
      <c r="AD22" s="114" t="s">
        <v>533</v>
      </c>
      <c r="AE22" s="2345"/>
      <c r="AF22" s="2346"/>
      <c r="AG22" s="2346" t="s">
        <v>9360</v>
      </c>
      <c r="AH22" s="2347"/>
    </row>
    <row r="23" ht="15.75" customHeight="1">
      <c r="A23" s="252"/>
      <c r="B23" s="252"/>
      <c r="C23" s="252"/>
      <c r="D23" s="252" t="s">
        <v>9361</v>
      </c>
      <c r="E23" s="802"/>
      <c r="F23" s="2337" t="s">
        <v>9362</v>
      </c>
      <c r="G23" s="2337" t="s">
        <v>9363</v>
      </c>
      <c r="H23" s="807"/>
      <c r="I23" s="805"/>
      <c r="J23" s="805"/>
      <c r="K23" s="805"/>
      <c r="L23" s="2342"/>
      <c r="M23" s="2342"/>
      <c r="N23" s="2342"/>
      <c r="O23" s="2349"/>
      <c r="P23" s="2349"/>
      <c r="Q23" s="2349"/>
      <c r="R23" s="2349"/>
      <c r="S23" s="2349"/>
      <c r="T23" s="2349"/>
      <c r="U23" s="2349"/>
      <c r="V23" s="2349"/>
      <c r="W23" s="2349"/>
      <c r="X23" s="2349"/>
      <c r="Y23" s="2349"/>
      <c r="Z23" s="2349"/>
      <c r="AA23" s="2349"/>
      <c r="AB23" s="2343">
        <v>1.0</v>
      </c>
      <c r="AC23" s="620" t="s">
        <v>55</v>
      </c>
      <c r="AD23" s="117" t="s">
        <v>4922</v>
      </c>
      <c r="AE23" s="2347"/>
      <c r="AF23" s="2346"/>
      <c r="AG23" s="2347"/>
      <c r="AH23" s="2347"/>
    </row>
    <row r="24" ht="15.75" customHeight="1">
      <c r="A24" s="252"/>
      <c r="B24" s="252"/>
      <c r="C24" s="252"/>
      <c r="D24" s="252" t="s">
        <v>9364</v>
      </c>
      <c r="E24" s="802"/>
      <c r="F24" s="2337" t="s">
        <v>9365</v>
      </c>
      <c r="G24" s="2337" t="s">
        <v>9366</v>
      </c>
      <c r="H24" s="807"/>
      <c r="I24" s="805"/>
      <c r="J24" s="830"/>
      <c r="K24" s="805"/>
      <c r="L24" s="2342"/>
      <c r="M24" s="2342"/>
      <c r="N24" s="2342"/>
      <c r="O24" s="2349"/>
      <c r="P24" s="2349"/>
      <c r="Q24" s="2349"/>
      <c r="R24" s="2349"/>
      <c r="S24" s="2349"/>
      <c r="T24" s="2349"/>
      <c r="U24" s="2349"/>
      <c r="V24" s="2349"/>
      <c r="W24" s="2349"/>
      <c r="X24" s="2349"/>
      <c r="Y24" s="2349"/>
      <c r="Z24" s="2349"/>
      <c r="AA24" s="2349"/>
      <c r="AB24" s="2343">
        <v>1.0</v>
      </c>
      <c r="AC24" s="620" t="s">
        <v>55</v>
      </c>
      <c r="AD24" s="114" t="s">
        <v>533</v>
      </c>
      <c r="AE24" s="2345"/>
      <c r="AF24" s="2346"/>
      <c r="AG24" s="2347"/>
      <c r="AH24" s="2347"/>
    </row>
    <row r="25" ht="15.75" customHeight="1">
      <c r="A25" s="252"/>
      <c r="B25" s="252"/>
      <c r="C25" s="252" t="s">
        <v>9367</v>
      </c>
      <c r="D25" s="252"/>
      <c r="E25" s="802"/>
      <c r="F25" s="252"/>
      <c r="G25" s="252"/>
      <c r="H25" s="807" t="s">
        <v>94</v>
      </c>
      <c r="I25" s="805" t="s">
        <v>94</v>
      </c>
      <c r="J25" s="830"/>
      <c r="K25" s="805"/>
      <c r="L25" s="2342"/>
      <c r="M25" s="2342"/>
      <c r="N25" s="2342"/>
      <c r="O25" s="2349"/>
      <c r="P25" s="2349"/>
      <c r="Q25" s="2349"/>
      <c r="R25" s="2349"/>
      <c r="S25" s="2349"/>
      <c r="T25" s="2349"/>
      <c r="U25" s="2349"/>
      <c r="V25" s="2349"/>
      <c r="W25" s="2349"/>
      <c r="X25" s="2349"/>
      <c r="Y25" s="2349"/>
      <c r="Z25" s="2349"/>
      <c r="AA25" s="2349"/>
      <c r="AB25" s="2339" t="s">
        <v>94</v>
      </c>
      <c r="AC25" s="111" t="s">
        <v>94</v>
      </c>
      <c r="AD25" s="114" t="s">
        <v>94</v>
      </c>
      <c r="AE25" s="2350"/>
      <c r="AF25" s="2347"/>
      <c r="AG25" s="2347"/>
      <c r="AH25" s="2347"/>
    </row>
    <row r="26" ht="15.75" customHeight="1">
      <c r="A26" s="252"/>
      <c r="B26" s="252"/>
      <c r="C26" s="252"/>
      <c r="D26" s="252" t="s">
        <v>9368</v>
      </c>
      <c r="E26" s="802"/>
      <c r="F26" s="2337" t="s">
        <v>9369</v>
      </c>
      <c r="G26" s="2337" t="s">
        <v>9370</v>
      </c>
      <c r="H26" s="807"/>
      <c r="I26" s="805"/>
      <c r="J26" s="805"/>
      <c r="K26" s="805"/>
      <c r="L26" s="2342"/>
      <c r="M26" s="2342"/>
      <c r="N26" s="2342"/>
      <c r="O26" s="2349"/>
      <c r="P26" s="2349"/>
      <c r="Q26" s="2349"/>
      <c r="R26" s="2349"/>
      <c r="S26" s="2349"/>
      <c r="T26" s="2349"/>
      <c r="U26" s="2349"/>
      <c r="V26" s="2349"/>
      <c r="W26" s="2349"/>
      <c r="X26" s="2349"/>
      <c r="Y26" s="2349"/>
      <c r="Z26" s="2349"/>
      <c r="AA26" s="2349"/>
      <c r="AB26" s="2343">
        <v>1.0</v>
      </c>
      <c r="AC26" s="620" t="s">
        <v>55</v>
      </c>
      <c r="AD26" s="114" t="s">
        <v>533</v>
      </c>
      <c r="AE26" s="2350"/>
      <c r="AF26" s="2347"/>
      <c r="AG26" s="2347"/>
      <c r="AH26" s="2347"/>
    </row>
    <row r="27" ht="15.75" customHeight="1">
      <c r="A27" s="252"/>
      <c r="B27" s="252"/>
      <c r="C27" s="252"/>
      <c r="D27" s="2337" t="s">
        <v>9371</v>
      </c>
      <c r="E27" s="802"/>
      <c r="F27" s="2337" t="s">
        <v>9372</v>
      </c>
      <c r="G27" s="2337" t="s">
        <v>9370</v>
      </c>
      <c r="H27" s="805"/>
      <c r="I27" s="805"/>
      <c r="J27" s="805"/>
      <c r="K27" s="805"/>
      <c r="L27" s="2342"/>
      <c r="M27" s="2342"/>
      <c r="N27" s="2342"/>
      <c r="O27" s="2342"/>
      <c r="P27" s="2342"/>
      <c r="Q27" s="2342"/>
      <c r="R27" s="2342"/>
      <c r="S27" s="2342"/>
      <c r="T27" s="2349"/>
      <c r="U27" s="2349"/>
      <c r="V27" s="2349"/>
      <c r="W27" s="2349"/>
      <c r="X27" s="2349"/>
      <c r="Y27" s="2349"/>
      <c r="Z27" s="2349"/>
      <c r="AA27" s="2349"/>
      <c r="AB27" s="2343">
        <v>1.0</v>
      </c>
      <c r="AC27" s="620" t="s">
        <v>55</v>
      </c>
      <c r="AD27" s="114" t="s">
        <v>533</v>
      </c>
      <c r="AE27" s="2345"/>
      <c r="AF27" s="2346" t="s">
        <v>9373</v>
      </c>
      <c r="AG27" s="2347"/>
      <c r="AH27" s="2347"/>
    </row>
    <row r="28" ht="15.75" customHeight="1">
      <c r="A28" s="252"/>
      <c r="B28" s="252"/>
      <c r="C28" s="252" t="s">
        <v>9374</v>
      </c>
      <c r="D28" s="802"/>
      <c r="E28" s="802"/>
      <c r="F28" s="2337" t="s">
        <v>9375</v>
      </c>
      <c r="G28" s="2337" t="s">
        <v>9376</v>
      </c>
      <c r="H28" s="807"/>
      <c r="I28" s="805"/>
      <c r="J28" s="805"/>
      <c r="K28" s="805"/>
      <c r="L28" s="2338"/>
      <c r="M28" s="2338"/>
      <c r="N28" s="2338"/>
      <c r="O28" s="2338"/>
      <c r="P28" s="2338"/>
      <c r="Q28" s="2338"/>
      <c r="R28" s="2338"/>
      <c r="S28" s="2338"/>
      <c r="T28" s="2349"/>
      <c r="U28" s="2349"/>
      <c r="V28" s="2349"/>
      <c r="W28" s="2349"/>
      <c r="X28" s="2349"/>
      <c r="Y28" s="2349"/>
      <c r="Z28" s="2349"/>
      <c r="AA28" s="2349"/>
      <c r="AB28" s="2343">
        <v>1.0</v>
      </c>
      <c r="AC28" s="620" t="s">
        <v>55</v>
      </c>
      <c r="AD28" s="114" t="s">
        <v>533</v>
      </c>
      <c r="AE28" s="2350"/>
      <c r="AF28" s="2353" t="s">
        <v>9377</v>
      </c>
      <c r="AG28" s="2347"/>
      <c r="AH28" s="2347"/>
    </row>
    <row r="29" ht="15.75" customHeight="1">
      <c r="A29" s="252"/>
      <c r="B29" s="252"/>
      <c r="C29" s="2337" t="s">
        <v>9378</v>
      </c>
      <c r="D29" s="252"/>
      <c r="E29" s="802"/>
      <c r="F29" s="2337"/>
      <c r="G29" s="2337"/>
      <c r="H29" s="807" t="s">
        <v>94</v>
      </c>
      <c r="I29" s="805" t="s">
        <v>94</v>
      </c>
      <c r="J29" s="805"/>
      <c r="K29" s="805"/>
      <c r="L29" s="2342"/>
      <c r="M29" s="2342"/>
      <c r="N29" s="2342"/>
      <c r="O29" s="2342"/>
      <c r="P29" s="2342"/>
      <c r="Q29" s="2342"/>
      <c r="R29" s="2342"/>
      <c r="S29" s="2342"/>
      <c r="T29" s="2349"/>
      <c r="U29" s="2349"/>
      <c r="V29" s="2349"/>
      <c r="W29" s="2349"/>
      <c r="X29" s="2349"/>
      <c r="Y29" s="2349"/>
      <c r="Z29" s="2349"/>
      <c r="AA29" s="2349"/>
      <c r="AB29" s="2339" t="s">
        <v>94</v>
      </c>
      <c r="AC29" s="111" t="s">
        <v>94</v>
      </c>
      <c r="AD29" s="114" t="s">
        <v>94</v>
      </c>
      <c r="AE29" s="2347"/>
      <c r="AF29" s="2347"/>
      <c r="AG29" s="2347"/>
      <c r="AH29" s="2347"/>
    </row>
    <row r="30" ht="15.75" customHeight="1">
      <c r="A30" s="252"/>
      <c r="B30" s="252"/>
      <c r="C30" s="252"/>
      <c r="D30" s="252" t="s">
        <v>9379</v>
      </c>
      <c r="E30" s="802"/>
      <c r="F30" s="2337" t="s">
        <v>9380</v>
      </c>
      <c r="G30" s="2337" t="s">
        <v>9381</v>
      </c>
      <c r="H30" s="807"/>
      <c r="I30" s="3"/>
      <c r="J30" s="805"/>
      <c r="K30" s="805"/>
      <c r="L30" s="2342"/>
      <c r="M30" s="2342"/>
      <c r="N30" s="2342"/>
      <c r="O30" s="2342"/>
      <c r="P30" s="2342"/>
      <c r="Q30" s="2342"/>
      <c r="R30" s="2342"/>
      <c r="S30" s="2342"/>
      <c r="T30" s="2349"/>
      <c r="U30" s="2349"/>
      <c r="V30" s="2349"/>
      <c r="W30" s="2349"/>
      <c r="X30" s="2349"/>
      <c r="Y30" s="2349"/>
      <c r="Z30" s="2349"/>
      <c r="AA30" s="2349"/>
      <c r="AB30" s="2343">
        <v>1.0</v>
      </c>
      <c r="AC30" s="620" t="s">
        <v>55</v>
      </c>
      <c r="AD30" s="114" t="s">
        <v>533</v>
      </c>
      <c r="AE30" s="2347"/>
      <c r="AF30" s="2347"/>
      <c r="AG30" s="2347"/>
      <c r="AH30" s="2347"/>
    </row>
    <row r="31" ht="15.75" customHeight="1">
      <c r="A31" s="252"/>
      <c r="B31" s="252"/>
      <c r="C31" s="252"/>
      <c r="D31" s="252" t="s">
        <v>9382</v>
      </c>
      <c r="E31" s="802"/>
      <c r="F31" s="2337" t="s">
        <v>9383</v>
      </c>
      <c r="G31" s="2337" t="s">
        <v>9384</v>
      </c>
      <c r="H31" s="807"/>
      <c r="I31" s="805"/>
      <c r="J31" s="805"/>
      <c r="K31" s="805"/>
      <c r="L31" s="2349"/>
      <c r="M31" s="2349"/>
      <c r="N31" s="2349"/>
      <c r="O31" s="2349"/>
      <c r="P31" s="2349"/>
      <c r="Q31" s="2349"/>
      <c r="R31" s="2349"/>
      <c r="S31" s="2349"/>
      <c r="T31" s="2349"/>
      <c r="U31" s="2349"/>
      <c r="V31" s="2349"/>
      <c r="W31" s="2349"/>
      <c r="X31" s="2349"/>
      <c r="Y31" s="2349"/>
      <c r="Z31" s="2349"/>
      <c r="AA31" s="2349"/>
      <c r="AB31" s="2343">
        <v>1.0</v>
      </c>
      <c r="AC31" s="620" t="s">
        <v>55</v>
      </c>
      <c r="AD31" s="114" t="s">
        <v>533</v>
      </c>
      <c r="AE31" s="2345"/>
      <c r="AF31" s="2346" t="s">
        <v>9385</v>
      </c>
      <c r="AG31" s="2346" t="s">
        <v>9386</v>
      </c>
      <c r="AH31" s="2347"/>
    </row>
    <row r="32" ht="15.75" customHeight="1">
      <c r="A32" s="252"/>
      <c r="B32" s="252"/>
      <c r="C32" s="252"/>
      <c r="D32" s="252" t="s">
        <v>1823</v>
      </c>
      <c r="E32" s="802"/>
      <c r="F32" s="2337" t="s">
        <v>9387</v>
      </c>
      <c r="G32" s="2337" t="s">
        <v>9388</v>
      </c>
      <c r="H32" s="807"/>
      <c r="I32" s="805"/>
      <c r="J32" s="805"/>
      <c r="K32" s="805"/>
      <c r="L32" s="2349"/>
      <c r="M32" s="2349"/>
      <c r="N32" s="2349"/>
      <c r="O32" s="2349"/>
      <c r="P32" s="2349"/>
      <c r="Q32" s="2349"/>
      <c r="R32" s="2349"/>
      <c r="S32" s="2349"/>
      <c r="T32" s="2349"/>
      <c r="U32" s="2349"/>
      <c r="V32" s="2349"/>
      <c r="W32" s="2349"/>
      <c r="X32" s="2349"/>
      <c r="Y32" s="2349"/>
      <c r="Z32" s="2349"/>
      <c r="AA32" s="2349"/>
      <c r="AB32" s="2343">
        <v>1.0</v>
      </c>
      <c r="AC32" s="620" t="s">
        <v>55</v>
      </c>
      <c r="AD32" s="117" t="s">
        <v>470</v>
      </c>
      <c r="AE32" s="2354"/>
      <c r="AF32" s="2355"/>
      <c r="AG32" s="2355"/>
      <c r="AH32" s="2355"/>
    </row>
    <row r="33" ht="15.75" customHeight="1">
      <c r="A33" s="252"/>
      <c r="B33" s="252"/>
      <c r="C33" s="252"/>
      <c r="D33" s="252" t="s">
        <v>9389</v>
      </c>
      <c r="E33" s="802"/>
      <c r="F33" s="252" t="s">
        <v>9390</v>
      </c>
      <c r="G33" s="252" t="s">
        <v>9391</v>
      </c>
      <c r="H33" s="807"/>
      <c r="I33" s="805"/>
      <c r="J33" s="805"/>
      <c r="K33" s="805"/>
      <c r="L33" s="2349"/>
      <c r="M33" s="2349"/>
      <c r="N33" s="2349"/>
      <c r="O33" s="2349"/>
      <c r="P33" s="2349"/>
      <c r="Q33" s="2349"/>
      <c r="R33" s="2349"/>
      <c r="S33" s="2349"/>
      <c r="T33" s="2349"/>
      <c r="U33" s="2349"/>
      <c r="V33" s="2349"/>
      <c r="W33" s="2349"/>
      <c r="X33" s="2349"/>
      <c r="Y33" s="2349"/>
      <c r="Z33" s="2349"/>
      <c r="AA33" s="2349"/>
      <c r="AB33" s="2343">
        <v>1.0</v>
      </c>
      <c r="AC33" s="620" t="s">
        <v>55</v>
      </c>
      <c r="AD33" s="117" t="s">
        <v>4922</v>
      </c>
      <c r="AE33" s="2355"/>
      <c r="AF33" s="2355"/>
      <c r="AG33" s="2355"/>
      <c r="AH33" s="2355"/>
    </row>
    <row r="34" ht="15.75" customHeight="1">
      <c r="A34" s="2356" t="s">
        <v>9392</v>
      </c>
      <c r="B34" s="90"/>
      <c r="C34" s="90"/>
      <c r="D34" s="90"/>
      <c r="E34" s="90"/>
      <c r="F34" s="90"/>
      <c r="G34" s="88"/>
      <c r="H34" s="2357"/>
      <c r="I34" s="2357"/>
      <c r="J34" s="2357"/>
      <c r="K34" s="2357"/>
      <c r="L34" s="2358"/>
      <c r="M34" s="2358"/>
      <c r="N34" s="2358"/>
      <c r="O34" s="2358"/>
      <c r="P34" s="2358"/>
      <c r="Q34" s="2358"/>
      <c r="R34" s="2358"/>
      <c r="S34" s="2358"/>
      <c r="T34" s="2358"/>
      <c r="U34" s="2358"/>
      <c r="V34" s="2358"/>
      <c r="W34" s="2358"/>
      <c r="X34" s="2358"/>
      <c r="Y34" s="2358"/>
      <c r="Z34" s="2358"/>
      <c r="AA34" s="2358"/>
      <c r="AB34" s="2359"/>
      <c r="AC34" s="2359"/>
      <c r="AD34" s="2359"/>
      <c r="AE34" s="2360"/>
      <c r="AF34" s="2361"/>
      <c r="AG34" s="2360"/>
      <c r="AH34" s="2360"/>
    </row>
    <row r="35" ht="15.75" customHeight="1">
      <c r="A35" s="2337" t="s">
        <v>9393</v>
      </c>
      <c r="B35" s="802"/>
      <c r="C35" s="802"/>
      <c r="D35" s="802"/>
      <c r="E35" s="802"/>
      <c r="F35" s="252"/>
      <c r="G35" s="252"/>
      <c r="H35" s="2349" t="s">
        <v>94</v>
      </c>
      <c r="I35" s="2349" t="s">
        <v>94</v>
      </c>
      <c r="J35" s="2349"/>
      <c r="K35" s="2349"/>
      <c r="L35" s="2349"/>
      <c r="M35" s="2349"/>
      <c r="N35" s="2349"/>
      <c r="O35" s="2349"/>
      <c r="P35" s="2349"/>
      <c r="Q35" s="2349"/>
      <c r="R35" s="2349"/>
      <c r="S35" s="2349"/>
      <c r="T35" s="2349"/>
      <c r="U35" s="2349"/>
      <c r="V35" s="2349"/>
      <c r="W35" s="2349"/>
      <c r="X35" s="2349"/>
      <c r="Y35" s="2349"/>
      <c r="Z35" s="2349"/>
      <c r="AA35" s="2349"/>
      <c r="AB35" s="2362"/>
      <c r="AC35" s="2362"/>
      <c r="AD35" s="2362"/>
      <c r="AE35" s="274"/>
      <c r="AF35" s="803"/>
      <c r="AG35" s="803"/>
      <c r="AH35" s="803"/>
    </row>
    <row r="36" ht="15.75" customHeight="1">
      <c r="A36" s="252"/>
      <c r="B36" s="2363" t="s">
        <v>9394</v>
      </c>
      <c r="C36" s="2337" t="s">
        <v>9395</v>
      </c>
      <c r="D36" s="252" t="s">
        <v>9396</v>
      </c>
      <c r="E36" s="802"/>
      <c r="F36" s="2337" t="s">
        <v>9397</v>
      </c>
      <c r="G36" s="2337" t="s">
        <v>9398</v>
      </c>
      <c r="H36" s="807"/>
      <c r="I36" s="807"/>
      <c r="J36" s="2349"/>
      <c r="K36" s="2349"/>
      <c r="L36" s="2349"/>
      <c r="M36" s="2349"/>
      <c r="N36" s="2349"/>
      <c r="O36" s="2349"/>
      <c r="P36" s="2349"/>
      <c r="Q36" s="2349"/>
      <c r="R36" s="2349"/>
      <c r="S36" s="2349"/>
      <c r="T36" s="2349"/>
      <c r="U36" s="2349"/>
      <c r="V36" s="2349"/>
      <c r="W36" s="2349"/>
      <c r="X36" s="2349"/>
      <c r="Y36" s="2349"/>
      <c r="Z36" s="2349"/>
      <c r="AA36" s="2349"/>
      <c r="AB36" s="2343">
        <v>1.0</v>
      </c>
      <c r="AC36" s="620" t="s">
        <v>55</v>
      </c>
      <c r="AD36" s="114" t="s">
        <v>4662</v>
      </c>
      <c r="AE36" s="274"/>
      <c r="AF36" s="2364" t="s">
        <v>9399</v>
      </c>
      <c r="AG36" s="803"/>
      <c r="AH36" s="803"/>
    </row>
    <row r="37" ht="15.75" customHeight="1">
      <c r="A37" s="252"/>
      <c r="B37" s="252" t="s">
        <v>9400</v>
      </c>
      <c r="C37" s="252"/>
      <c r="D37" s="802"/>
      <c r="E37" s="802"/>
      <c r="F37" s="2337"/>
      <c r="G37" s="2337"/>
      <c r="H37" s="807" t="s">
        <v>94</v>
      </c>
      <c r="I37" s="805" t="s">
        <v>94</v>
      </c>
      <c r="J37" s="805"/>
      <c r="K37" s="805"/>
      <c r="L37" s="2349"/>
      <c r="M37" s="2349"/>
      <c r="N37" s="2349"/>
      <c r="O37" s="2349"/>
      <c r="P37" s="2349"/>
      <c r="Q37" s="2349"/>
      <c r="R37" s="2349"/>
      <c r="S37" s="2349"/>
      <c r="T37" s="2349"/>
      <c r="U37" s="2349"/>
      <c r="V37" s="2349"/>
      <c r="W37" s="2349"/>
      <c r="X37" s="2349"/>
      <c r="Y37" s="2349"/>
      <c r="Z37" s="2349"/>
      <c r="AA37" s="2349"/>
      <c r="AB37" s="2343"/>
      <c r="AC37" s="620"/>
      <c r="AD37" s="114"/>
      <c r="AE37" s="274"/>
      <c r="AF37" s="803"/>
      <c r="AG37" s="803"/>
      <c r="AH37" s="803"/>
    </row>
    <row r="38" ht="15.75" customHeight="1">
      <c r="A38" s="252"/>
      <c r="B38" s="252"/>
      <c r="C38" s="252" t="s">
        <v>1792</v>
      </c>
      <c r="D38" s="802"/>
      <c r="E38" s="802"/>
      <c r="F38" s="2337" t="s">
        <v>9401</v>
      </c>
      <c r="G38" s="2337" t="s">
        <v>9402</v>
      </c>
      <c r="H38" s="807"/>
      <c r="I38" s="805"/>
      <c r="J38" s="805"/>
      <c r="K38" s="805"/>
      <c r="L38" s="2349"/>
      <c r="M38" s="2349"/>
      <c r="N38" s="2349"/>
      <c r="O38" s="2349"/>
      <c r="P38" s="2349"/>
      <c r="Q38" s="2349"/>
      <c r="R38" s="2349"/>
      <c r="S38" s="2349"/>
      <c r="T38" s="2349"/>
      <c r="U38" s="2349"/>
      <c r="V38" s="2349"/>
      <c r="W38" s="2349"/>
      <c r="X38" s="2349"/>
      <c r="Y38" s="2349"/>
      <c r="Z38" s="2349"/>
      <c r="AA38" s="2349"/>
      <c r="AB38" s="2343">
        <v>1.0</v>
      </c>
      <c r="AC38" s="620" t="s">
        <v>55</v>
      </c>
      <c r="AD38" s="114" t="s">
        <v>4662</v>
      </c>
      <c r="AE38" s="274"/>
      <c r="AF38" s="803"/>
      <c r="AG38" s="803"/>
      <c r="AH38" s="803"/>
    </row>
    <row r="39" ht="15.75" customHeight="1">
      <c r="A39" s="252"/>
      <c r="B39" s="802"/>
      <c r="C39" s="252" t="s">
        <v>384</v>
      </c>
      <c r="D39" s="802"/>
      <c r="E39" s="802"/>
      <c r="F39" s="2337" t="s">
        <v>9403</v>
      </c>
      <c r="G39" s="2337" t="s">
        <v>9404</v>
      </c>
      <c r="H39" s="807"/>
      <c r="I39" s="805"/>
      <c r="J39" s="805"/>
      <c r="K39" s="805"/>
      <c r="L39" s="2349"/>
      <c r="M39" s="2349"/>
      <c r="N39" s="2349"/>
      <c r="O39" s="2349"/>
      <c r="P39" s="2349"/>
      <c r="Q39" s="2349"/>
      <c r="R39" s="2349"/>
      <c r="S39" s="2349"/>
      <c r="T39" s="2349"/>
      <c r="U39" s="2349"/>
      <c r="V39" s="2349"/>
      <c r="W39" s="2349"/>
      <c r="X39" s="2349"/>
      <c r="Y39" s="2349"/>
      <c r="Z39" s="2349"/>
      <c r="AA39" s="2349"/>
      <c r="AB39" s="2343">
        <v>1.0</v>
      </c>
      <c r="AC39" s="620" t="s">
        <v>55</v>
      </c>
      <c r="AD39" s="114" t="s">
        <v>4662</v>
      </c>
      <c r="AE39" s="274"/>
      <c r="AF39" s="803"/>
      <c r="AG39" s="803"/>
      <c r="AH39" s="803"/>
    </row>
    <row r="40" ht="15.75" customHeight="1">
      <c r="A40" s="2365" t="s">
        <v>9405</v>
      </c>
      <c r="B40" s="2365"/>
      <c r="C40" s="2337"/>
      <c r="D40" s="252"/>
      <c r="E40" s="802"/>
      <c r="F40" s="2337"/>
      <c r="G40" s="2337"/>
      <c r="H40" s="807" t="s">
        <v>94</v>
      </c>
      <c r="I40" s="805" t="s">
        <v>94</v>
      </c>
      <c r="J40" s="805"/>
      <c r="K40" s="805"/>
      <c r="L40" s="2349"/>
      <c r="M40" s="2349"/>
      <c r="N40" s="2349"/>
      <c r="O40" s="2349"/>
      <c r="P40" s="2349"/>
      <c r="Q40" s="2349"/>
      <c r="R40" s="2349"/>
      <c r="S40" s="2349"/>
      <c r="T40" s="2349"/>
      <c r="U40" s="2349"/>
      <c r="V40" s="2349"/>
      <c r="W40" s="2349"/>
      <c r="X40" s="2349"/>
      <c r="Y40" s="2349"/>
      <c r="Z40" s="2349"/>
      <c r="AA40" s="2349"/>
      <c r="AB40" s="2343"/>
      <c r="AC40" s="620"/>
      <c r="AD40" s="114"/>
      <c r="AE40" s="2366"/>
      <c r="AF40" s="2355"/>
      <c r="AG40" s="2355"/>
      <c r="AH40" s="2355"/>
    </row>
    <row r="41" ht="15.75" customHeight="1">
      <c r="A41" s="252"/>
      <c r="B41" s="2337" t="s">
        <v>9394</v>
      </c>
      <c r="C41" s="2337" t="s">
        <v>9395</v>
      </c>
      <c r="D41" s="252"/>
      <c r="E41" s="802"/>
      <c r="F41" s="2337" t="s">
        <v>9406</v>
      </c>
      <c r="G41" s="2337" t="s">
        <v>9407</v>
      </c>
      <c r="H41" s="807"/>
      <c r="I41" s="805"/>
      <c r="J41" s="805"/>
      <c r="K41" s="805"/>
      <c r="L41" s="2349"/>
      <c r="M41" s="2349"/>
      <c r="N41" s="2349"/>
      <c r="O41" s="2349"/>
      <c r="P41" s="2349"/>
      <c r="Q41" s="2349"/>
      <c r="R41" s="2349"/>
      <c r="S41" s="2349"/>
      <c r="T41" s="2349"/>
      <c r="U41" s="2349"/>
      <c r="V41" s="2349"/>
      <c r="W41" s="2349"/>
      <c r="X41" s="2349"/>
      <c r="Y41" s="2349"/>
      <c r="Z41" s="2349"/>
      <c r="AA41" s="2349"/>
      <c r="AB41" s="2343">
        <v>1.0</v>
      </c>
      <c r="AC41" s="620" t="s">
        <v>55</v>
      </c>
      <c r="AD41" s="114" t="s">
        <v>4662</v>
      </c>
      <c r="AE41" s="2355"/>
      <c r="AF41" s="2355"/>
      <c r="AG41" s="2355"/>
      <c r="AH41" s="2355"/>
    </row>
    <row r="42" ht="15.75" customHeight="1">
      <c r="A42" s="252"/>
      <c r="B42" s="2337" t="s">
        <v>9408</v>
      </c>
      <c r="C42" s="2337"/>
      <c r="D42" s="802"/>
      <c r="E42" s="802"/>
      <c r="F42" s="2337"/>
      <c r="G42" s="2337"/>
      <c r="H42" s="807" t="s">
        <v>94</v>
      </c>
      <c r="I42" s="805" t="s">
        <v>94</v>
      </c>
      <c r="J42" s="805"/>
      <c r="K42" s="805"/>
      <c r="L42" s="2342"/>
      <c r="M42" s="2342"/>
      <c r="N42" s="2342"/>
      <c r="O42" s="2342"/>
      <c r="P42" s="2342"/>
      <c r="Q42" s="2342"/>
      <c r="R42" s="2342"/>
      <c r="S42" s="2342"/>
      <c r="T42" s="2342"/>
      <c r="U42" s="2342"/>
      <c r="V42" s="2342"/>
      <c r="W42" s="2342"/>
      <c r="X42" s="2342"/>
      <c r="Y42" s="2342"/>
      <c r="Z42" s="2342"/>
      <c r="AA42" s="2342"/>
      <c r="AB42" s="2343"/>
      <c r="AC42" s="620"/>
      <c r="AD42" s="114"/>
      <c r="AE42" s="2355"/>
      <c r="AF42" s="2367"/>
      <c r="AG42" s="2355"/>
      <c r="AH42" s="2355"/>
    </row>
    <row r="43" ht="15.75" customHeight="1">
      <c r="A43" s="252"/>
      <c r="B43" s="2337"/>
      <c r="C43" s="2337" t="s">
        <v>1792</v>
      </c>
      <c r="D43" s="802"/>
      <c r="E43" s="802"/>
      <c r="F43" s="2337" t="s">
        <v>9409</v>
      </c>
      <c r="G43" s="2337" t="s">
        <v>9410</v>
      </c>
      <c r="H43" s="807"/>
      <c r="I43" s="805"/>
      <c r="J43" s="805"/>
      <c r="K43" s="805"/>
      <c r="L43" s="2342"/>
      <c r="M43" s="2342"/>
      <c r="N43" s="2342"/>
      <c r="O43" s="2342"/>
      <c r="P43" s="2342"/>
      <c r="Q43" s="2342"/>
      <c r="R43" s="2342"/>
      <c r="S43" s="2342"/>
      <c r="T43" s="2342"/>
      <c r="U43" s="2342"/>
      <c r="V43" s="2342"/>
      <c r="W43" s="2342"/>
      <c r="X43" s="2342"/>
      <c r="Y43" s="2342"/>
      <c r="Z43" s="2342"/>
      <c r="AA43" s="2342"/>
      <c r="AB43" s="2343">
        <v>1.0</v>
      </c>
      <c r="AC43" s="620" t="s">
        <v>55</v>
      </c>
      <c r="AD43" s="114" t="s">
        <v>4662</v>
      </c>
      <c r="AE43" s="2355"/>
      <c r="AF43" s="2367" t="s">
        <v>9411</v>
      </c>
      <c r="AG43" s="2355"/>
      <c r="AH43" s="2355"/>
    </row>
    <row r="44" ht="15.75" customHeight="1">
      <c r="A44" s="252"/>
      <c r="B44" s="252"/>
      <c r="C44" s="252" t="s">
        <v>3311</v>
      </c>
      <c r="D44" s="802"/>
      <c r="E44" s="802"/>
      <c r="F44" s="2337" t="s">
        <v>9412</v>
      </c>
      <c r="G44" s="252" t="s">
        <v>9413</v>
      </c>
      <c r="H44" s="807"/>
      <c r="I44" s="805"/>
      <c r="J44" s="805"/>
      <c r="K44" s="805"/>
      <c r="L44" s="2349"/>
      <c r="M44" s="2349"/>
      <c r="N44" s="2349"/>
      <c r="O44" s="2349"/>
      <c r="P44" s="2349"/>
      <c r="Q44" s="2349"/>
      <c r="R44" s="2349"/>
      <c r="S44" s="2349"/>
      <c r="T44" s="2349"/>
      <c r="U44" s="2349"/>
      <c r="V44" s="2349"/>
      <c r="W44" s="2349"/>
      <c r="X44" s="2349"/>
      <c r="Y44" s="2349"/>
      <c r="Z44" s="2349"/>
      <c r="AA44" s="2349"/>
      <c r="AB44" s="2343">
        <v>1.0</v>
      </c>
      <c r="AC44" s="620" t="s">
        <v>55</v>
      </c>
      <c r="AD44" s="114" t="s">
        <v>4662</v>
      </c>
      <c r="AE44" s="1303"/>
      <c r="AF44" s="2355"/>
      <c r="AG44" s="2355"/>
      <c r="AH44" s="2355"/>
    </row>
    <row r="45" ht="15.75" customHeight="1">
      <c r="A45" s="252"/>
      <c r="B45" s="252"/>
      <c r="C45" s="2337" t="s">
        <v>9414</v>
      </c>
      <c r="D45" s="802"/>
      <c r="E45" s="802"/>
      <c r="F45" s="2337"/>
      <c r="G45" s="252"/>
      <c r="H45" s="807" t="s">
        <v>94</v>
      </c>
      <c r="I45" s="805" t="s">
        <v>94</v>
      </c>
      <c r="J45" s="805"/>
      <c r="K45" s="805"/>
      <c r="L45" s="2349"/>
      <c r="M45" s="2349"/>
      <c r="N45" s="2349"/>
      <c r="O45" s="2349"/>
      <c r="P45" s="2349"/>
      <c r="Q45" s="2349"/>
      <c r="R45" s="2349"/>
      <c r="S45" s="2349"/>
      <c r="T45" s="2349"/>
      <c r="U45" s="2349"/>
      <c r="V45" s="2349"/>
      <c r="W45" s="2349"/>
      <c r="X45" s="2349"/>
      <c r="Y45" s="2349"/>
      <c r="Z45" s="2349"/>
      <c r="AA45" s="2349"/>
      <c r="AB45" s="2343"/>
      <c r="AC45" s="620"/>
      <c r="AD45" s="114"/>
      <c r="AE45" s="2368"/>
      <c r="AF45" s="2369"/>
      <c r="AG45" s="2369"/>
      <c r="AH45" s="2369"/>
    </row>
    <row r="46" ht="15.75" customHeight="1">
      <c r="A46" s="265"/>
      <c r="B46" s="265"/>
      <c r="C46" s="252"/>
      <c r="D46" s="2363" t="s">
        <v>495</v>
      </c>
      <c r="E46" s="802"/>
      <c r="F46" s="2337" t="s">
        <v>9415</v>
      </c>
      <c r="G46" s="2337" t="s">
        <v>9416</v>
      </c>
      <c r="H46" s="807"/>
      <c r="I46" s="805"/>
      <c r="J46" s="805"/>
      <c r="K46" s="805"/>
      <c r="L46" s="2349"/>
      <c r="M46" s="2349"/>
      <c r="N46" s="2349"/>
      <c r="O46" s="2349"/>
      <c r="P46" s="2349"/>
      <c r="Q46" s="2349"/>
      <c r="R46" s="2349"/>
      <c r="S46" s="2349"/>
      <c r="T46" s="2349"/>
      <c r="U46" s="2349"/>
      <c r="V46" s="2349"/>
      <c r="W46" s="2349"/>
      <c r="X46" s="2349"/>
      <c r="Y46" s="2349"/>
      <c r="Z46" s="2349"/>
      <c r="AA46" s="2349"/>
      <c r="AB46" s="2339">
        <v>1.0</v>
      </c>
      <c r="AC46" s="620" t="s">
        <v>55</v>
      </c>
      <c r="AD46" s="114" t="s">
        <v>1732</v>
      </c>
      <c r="AE46" s="2368"/>
      <c r="AF46" s="2369"/>
      <c r="AG46" s="2369"/>
      <c r="AH46" s="2369"/>
    </row>
    <row r="47" ht="15.75" customHeight="1">
      <c r="A47" s="265"/>
      <c r="B47" s="265"/>
      <c r="C47" s="252"/>
      <c r="D47" s="2363" t="s">
        <v>2350</v>
      </c>
      <c r="E47" s="802"/>
      <c r="F47" s="2337" t="s">
        <v>9417</v>
      </c>
      <c r="G47" s="2337" t="s">
        <v>9418</v>
      </c>
      <c r="H47" s="807"/>
      <c r="I47" s="805"/>
      <c r="J47" s="805"/>
      <c r="K47" s="805"/>
      <c r="L47" s="2349"/>
      <c r="M47" s="2349"/>
      <c r="N47" s="2349"/>
      <c r="O47" s="2349"/>
      <c r="P47" s="2349"/>
      <c r="Q47" s="2349"/>
      <c r="R47" s="2349"/>
      <c r="S47" s="2349"/>
      <c r="T47" s="2349"/>
      <c r="U47" s="2349"/>
      <c r="V47" s="2349"/>
      <c r="W47" s="2349"/>
      <c r="X47" s="2349"/>
      <c r="Y47" s="2349"/>
      <c r="Z47" s="2349"/>
      <c r="AA47" s="2349"/>
      <c r="AB47" s="2339">
        <v>1.0</v>
      </c>
      <c r="AC47" s="620" t="s">
        <v>55</v>
      </c>
      <c r="AD47" s="114" t="s">
        <v>1732</v>
      </c>
      <c r="AE47" s="2368"/>
      <c r="AF47" s="2369"/>
      <c r="AG47" s="2369"/>
      <c r="AH47" s="2369"/>
    </row>
    <row r="48" ht="15.75" customHeight="1">
      <c r="A48" s="265"/>
      <c r="B48" s="265"/>
      <c r="C48" s="252"/>
      <c r="D48" s="2363" t="s">
        <v>7967</v>
      </c>
      <c r="E48" s="802"/>
      <c r="F48" s="2337" t="s">
        <v>9419</v>
      </c>
      <c r="G48" s="2337" t="s">
        <v>9420</v>
      </c>
      <c r="H48" s="807"/>
      <c r="I48" s="805"/>
      <c r="J48" s="805"/>
      <c r="K48" s="805"/>
      <c r="L48" s="2349"/>
      <c r="M48" s="2349"/>
      <c r="N48" s="2349"/>
      <c r="O48" s="2349"/>
      <c r="P48" s="2349"/>
      <c r="Q48" s="2349"/>
      <c r="R48" s="2349"/>
      <c r="S48" s="2349"/>
      <c r="T48" s="2349"/>
      <c r="U48" s="2349"/>
      <c r="V48" s="2349"/>
      <c r="W48" s="2349"/>
      <c r="X48" s="2349"/>
      <c r="Y48" s="2349"/>
      <c r="Z48" s="2349"/>
      <c r="AA48" s="2349"/>
      <c r="AB48" s="2339">
        <v>1.0</v>
      </c>
      <c r="AC48" s="620" t="s">
        <v>55</v>
      </c>
      <c r="AD48" s="114" t="s">
        <v>1732</v>
      </c>
      <c r="AE48" s="2368"/>
      <c r="AF48" s="2369"/>
      <c r="AG48" s="2369"/>
      <c r="AH48" s="2369"/>
    </row>
    <row r="49" ht="15.75" customHeight="1">
      <c r="A49" s="2337" t="s">
        <v>9421</v>
      </c>
      <c r="B49" s="252"/>
      <c r="C49" s="252"/>
      <c r="D49" s="252"/>
      <c r="E49" s="802"/>
      <c r="F49" s="252"/>
      <c r="G49" s="2337"/>
      <c r="H49" s="807" t="s">
        <v>94</v>
      </c>
      <c r="I49" s="805" t="s">
        <v>94</v>
      </c>
      <c r="J49" s="805"/>
      <c r="K49" s="805"/>
      <c r="L49" s="2349"/>
      <c r="M49" s="2349"/>
      <c r="N49" s="2349"/>
      <c r="O49" s="2349"/>
      <c r="P49" s="2349"/>
      <c r="Q49" s="2349"/>
      <c r="R49" s="2349"/>
      <c r="S49" s="2349"/>
      <c r="T49" s="2349"/>
      <c r="U49" s="2349"/>
      <c r="V49" s="2349"/>
      <c r="W49" s="2349"/>
      <c r="X49" s="2349"/>
      <c r="Y49" s="2349"/>
      <c r="Z49" s="2349"/>
      <c r="AA49" s="2349"/>
      <c r="AB49" s="2343"/>
      <c r="AC49" s="620"/>
      <c r="AD49" s="114"/>
      <c r="AE49" s="274"/>
      <c r="AF49" s="274"/>
      <c r="AG49" s="274"/>
      <c r="AH49" s="274"/>
    </row>
    <row r="50" ht="15.75" customHeight="1">
      <c r="A50" s="252"/>
      <c r="B50" s="252" t="s">
        <v>417</v>
      </c>
      <c r="C50" s="252" t="s">
        <v>9422</v>
      </c>
      <c r="D50" s="252" t="s">
        <v>9423</v>
      </c>
      <c r="E50" s="802"/>
      <c r="F50" s="252" t="s">
        <v>9424</v>
      </c>
      <c r="G50" s="2337" t="s">
        <v>9425</v>
      </c>
      <c r="H50" s="807"/>
      <c r="I50" s="805"/>
      <c r="J50" s="805"/>
      <c r="K50" s="805"/>
      <c r="L50" s="2349"/>
      <c r="M50" s="2349"/>
      <c r="N50" s="2349"/>
      <c r="O50" s="2349"/>
      <c r="P50" s="2349"/>
      <c r="Q50" s="2349"/>
      <c r="R50" s="2349"/>
      <c r="S50" s="2349"/>
      <c r="T50" s="2349"/>
      <c r="U50" s="2349"/>
      <c r="V50" s="2349"/>
      <c r="W50" s="2349"/>
      <c r="X50" s="2349"/>
      <c r="Y50" s="2349"/>
      <c r="Z50" s="2349"/>
      <c r="AA50" s="2349"/>
      <c r="AB50" s="2343">
        <v>1.0</v>
      </c>
      <c r="AC50" s="620" t="s">
        <v>55</v>
      </c>
      <c r="AD50" s="114" t="s">
        <v>533</v>
      </c>
      <c r="AE50" s="274"/>
      <c r="AF50" s="274"/>
      <c r="AG50" s="274"/>
      <c r="AH50" s="274"/>
    </row>
    <row r="51" ht="15.75" customHeight="1">
      <c r="A51" s="252"/>
      <c r="B51" s="252" t="s">
        <v>9394</v>
      </c>
      <c r="C51" s="2337" t="s">
        <v>9395</v>
      </c>
      <c r="D51" s="252"/>
      <c r="E51" s="802"/>
      <c r="F51" s="2337" t="s">
        <v>9426</v>
      </c>
      <c r="G51" s="2337" t="s">
        <v>9427</v>
      </c>
      <c r="H51" s="807"/>
      <c r="I51" s="805"/>
      <c r="J51" s="805"/>
      <c r="K51" s="805"/>
      <c r="L51" s="2349"/>
      <c r="M51" s="2349"/>
      <c r="N51" s="2349"/>
      <c r="O51" s="2349"/>
      <c r="P51" s="2349"/>
      <c r="Q51" s="2349"/>
      <c r="R51" s="2349"/>
      <c r="S51" s="2349"/>
      <c r="T51" s="2349"/>
      <c r="U51" s="2349"/>
      <c r="V51" s="2349"/>
      <c r="W51" s="2349"/>
      <c r="X51" s="2349"/>
      <c r="Y51" s="2349"/>
      <c r="Z51" s="2349"/>
      <c r="AA51" s="2349"/>
      <c r="AB51" s="2343">
        <v>1.0</v>
      </c>
      <c r="AC51" s="620" t="s">
        <v>55</v>
      </c>
      <c r="AD51" s="114" t="s">
        <v>4662</v>
      </c>
      <c r="AE51" s="2370"/>
      <c r="AF51" s="2370" t="s">
        <v>9428</v>
      </c>
      <c r="AG51" s="2370"/>
      <c r="AH51" s="274"/>
    </row>
    <row r="52" ht="15.75" customHeight="1">
      <c r="A52" s="252"/>
      <c r="B52" s="252" t="s">
        <v>9429</v>
      </c>
      <c r="C52" s="252"/>
      <c r="D52" s="802"/>
      <c r="E52" s="802"/>
      <c r="F52" s="2337"/>
      <c r="G52" s="2337"/>
      <c r="H52" s="807" t="s">
        <v>94</v>
      </c>
      <c r="I52" s="805" t="s">
        <v>94</v>
      </c>
      <c r="J52" s="805"/>
      <c r="K52" s="805"/>
      <c r="L52" s="2338"/>
      <c r="M52" s="2349"/>
      <c r="N52" s="2349"/>
      <c r="O52" s="2371"/>
      <c r="P52" s="2371"/>
      <c r="Q52" s="2371"/>
      <c r="R52" s="2371"/>
      <c r="S52" s="2371"/>
      <c r="T52" s="2371"/>
      <c r="U52" s="2338"/>
      <c r="V52" s="2349"/>
      <c r="W52" s="2371"/>
      <c r="X52" s="2371"/>
      <c r="Y52" s="2338"/>
      <c r="Z52" s="2349"/>
      <c r="AA52" s="2338"/>
      <c r="AB52" s="2343"/>
      <c r="AC52" s="620"/>
      <c r="AD52" s="114"/>
      <c r="AE52" s="2372"/>
      <c r="AF52" s="274"/>
      <c r="AG52" s="274"/>
      <c r="AH52" s="2370"/>
    </row>
    <row r="53" ht="15.75" customHeight="1">
      <c r="A53" s="252"/>
      <c r="B53" s="252"/>
      <c r="C53" s="252" t="s">
        <v>9430</v>
      </c>
      <c r="D53" s="802"/>
      <c r="E53" s="802"/>
      <c r="F53" s="2337" t="s">
        <v>9431</v>
      </c>
      <c r="G53" s="2337" t="s">
        <v>9432</v>
      </c>
      <c r="H53" s="807"/>
      <c r="I53" s="805"/>
      <c r="J53" s="805"/>
      <c r="K53" s="805"/>
      <c r="L53" s="2338"/>
      <c r="M53" s="2349"/>
      <c r="N53" s="2349"/>
      <c r="O53" s="2371"/>
      <c r="P53" s="2371"/>
      <c r="Q53" s="2371"/>
      <c r="R53" s="2371"/>
      <c r="S53" s="2371"/>
      <c r="T53" s="2371"/>
      <c r="U53" s="2338"/>
      <c r="V53" s="2349"/>
      <c r="W53" s="2371"/>
      <c r="X53" s="2371"/>
      <c r="Y53" s="2338"/>
      <c r="Z53" s="2349"/>
      <c r="AA53" s="2338"/>
      <c r="AB53" s="2343">
        <v>1.0</v>
      </c>
      <c r="AC53" s="620" t="s">
        <v>55</v>
      </c>
      <c r="AD53" s="114" t="s">
        <v>4662</v>
      </c>
      <c r="AE53" s="2372"/>
      <c r="AF53" s="274"/>
      <c r="AG53" s="274"/>
      <c r="AH53" s="2370" t="s">
        <v>9433</v>
      </c>
    </row>
    <row r="54" ht="15.75" customHeight="1">
      <c r="A54" s="252"/>
      <c r="B54" s="252"/>
      <c r="C54" s="252" t="s">
        <v>9434</v>
      </c>
      <c r="D54" s="802"/>
      <c r="E54" s="802"/>
      <c r="F54" s="2337" t="s">
        <v>9435</v>
      </c>
      <c r="G54" s="2337" t="s">
        <v>9436</v>
      </c>
      <c r="H54" s="807"/>
      <c r="I54" s="805"/>
      <c r="J54" s="805"/>
      <c r="K54" s="805"/>
      <c r="L54" s="2338"/>
      <c r="M54" s="2349"/>
      <c r="N54" s="2349"/>
      <c r="O54" s="2371"/>
      <c r="P54" s="2371"/>
      <c r="Q54" s="2371"/>
      <c r="R54" s="2371"/>
      <c r="S54" s="2371"/>
      <c r="T54" s="2371"/>
      <c r="U54" s="2338"/>
      <c r="V54" s="2349"/>
      <c r="W54" s="2371"/>
      <c r="X54" s="2371"/>
      <c r="Y54" s="2338"/>
      <c r="Z54" s="2349"/>
      <c r="AA54" s="2338"/>
      <c r="AB54" s="2343">
        <v>1.0</v>
      </c>
      <c r="AC54" s="620" t="s">
        <v>55</v>
      </c>
      <c r="AD54" s="114" t="s">
        <v>4662</v>
      </c>
      <c r="AE54" s="2373" t="s">
        <v>9437</v>
      </c>
      <c r="AF54" s="2355"/>
      <c r="AG54" s="2355"/>
      <c r="AH54" s="2355"/>
    </row>
    <row r="55" ht="15.75" customHeight="1">
      <c r="A55" s="252"/>
      <c r="B55" s="252"/>
      <c r="C55" s="252" t="s">
        <v>9414</v>
      </c>
      <c r="D55" s="252"/>
      <c r="E55" s="802"/>
      <c r="F55" s="252"/>
      <c r="G55" s="252"/>
      <c r="H55" s="807" t="s">
        <v>94</v>
      </c>
      <c r="I55" s="805" t="s">
        <v>94</v>
      </c>
      <c r="J55" s="805"/>
      <c r="K55" s="805"/>
      <c r="L55" s="2342"/>
      <c r="M55" s="2349"/>
      <c r="N55" s="2349"/>
      <c r="O55" s="2352"/>
      <c r="P55" s="2352"/>
      <c r="Q55" s="2352"/>
      <c r="R55" s="2352"/>
      <c r="S55" s="2352"/>
      <c r="T55" s="2352"/>
      <c r="U55" s="2342"/>
      <c r="V55" s="2349"/>
      <c r="W55" s="2352"/>
      <c r="X55" s="2352"/>
      <c r="Y55" s="2342"/>
      <c r="Z55" s="2349"/>
      <c r="AA55" s="2342"/>
      <c r="AB55" s="2343"/>
      <c r="AC55" s="620"/>
      <c r="AD55" s="117"/>
      <c r="AE55" s="2374"/>
      <c r="AF55" s="2355"/>
      <c r="AG55" s="2355"/>
      <c r="AH55" s="2355"/>
    </row>
    <row r="56" ht="15.75" customHeight="1">
      <c r="A56" s="252"/>
      <c r="B56" s="252"/>
      <c r="C56" s="252"/>
      <c r="D56" s="252" t="s">
        <v>9438</v>
      </c>
      <c r="E56" s="802"/>
      <c r="F56" s="252" t="s">
        <v>9439</v>
      </c>
      <c r="G56" s="252" t="s">
        <v>9440</v>
      </c>
      <c r="H56" s="807"/>
      <c r="I56" s="805"/>
      <c r="J56" s="805"/>
      <c r="K56" s="805"/>
      <c r="L56" s="2342"/>
      <c r="M56" s="2349"/>
      <c r="N56" s="2349"/>
      <c r="O56" s="2352"/>
      <c r="P56" s="2352"/>
      <c r="Q56" s="2352"/>
      <c r="R56" s="2352"/>
      <c r="S56" s="2352"/>
      <c r="T56" s="2352"/>
      <c r="U56" s="2342"/>
      <c r="V56" s="2349"/>
      <c r="W56" s="2352"/>
      <c r="X56" s="2352"/>
      <c r="Y56" s="2342"/>
      <c r="Z56" s="2349"/>
      <c r="AA56" s="2342"/>
      <c r="AB56" s="2343">
        <v>1.0</v>
      </c>
      <c r="AC56" s="620" t="s">
        <v>55</v>
      </c>
      <c r="AD56" s="117" t="s">
        <v>447</v>
      </c>
      <c r="AE56" s="2374"/>
      <c r="AF56" s="2355"/>
      <c r="AG56" s="2355"/>
      <c r="AH56" s="2355"/>
    </row>
    <row r="57" ht="15.75" customHeight="1">
      <c r="A57" s="252"/>
      <c r="B57" s="252"/>
      <c r="C57" s="802"/>
      <c r="D57" s="252" t="s">
        <v>384</v>
      </c>
      <c r="E57" s="802"/>
      <c r="F57" s="252" t="s">
        <v>9441</v>
      </c>
      <c r="G57" s="252" t="s">
        <v>9442</v>
      </c>
      <c r="H57" s="807"/>
      <c r="I57" s="805"/>
      <c r="J57" s="805"/>
      <c r="K57" s="805"/>
      <c r="L57" s="2342"/>
      <c r="M57" s="2349"/>
      <c r="N57" s="2349"/>
      <c r="O57" s="2352"/>
      <c r="P57" s="2352"/>
      <c r="Q57" s="2352"/>
      <c r="R57" s="2352"/>
      <c r="S57" s="2352"/>
      <c r="T57" s="2352"/>
      <c r="U57" s="2342"/>
      <c r="V57" s="2349"/>
      <c r="W57" s="2352"/>
      <c r="X57" s="2352"/>
      <c r="Y57" s="2342"/>
      <c r="Z57" s="2349"/>
      <c r="AA57" s="2342"/>
      <c r="AB57" s="2343">
        <v>1.0</v>
      </c>
      <c r="AC57" s="620" t="s">
        <v>55</v>
      </c>
      <c r="AD57" s="117" t="s">
        <v>447</v>
      </c>
      <c r="AE57" s="2354"/>
      <c r="AF57" s="2355"/>
      <c r="AG57" s="2355"/>
      <c r="AH57" s="2355"/>
    </row>
    <row r="58" ht="15.75" customHeight="1">
      <c r="A58" s="252"/>
      <c r="B58" s="252"/>
      <c r="C58" s="802"/>
      <c r="D58" s="252" t="s">
        <v>3311</v>
      </c>
      <c r="E58" s="802"/>
      <c r="F58" s="252" t="s">
        <v>9443</v>
      </c>
      <c r="G58" s="252" t="s">
        <v>9444</v>
      </c>
      <c r="H58" s="807"/>
      <c r="I58" s="805"/>
      <c r="J58" s="805"/>
      <c r="K58" s="805"/>
      <c r="L58" s="2342"/>
      <c r="M58" s="2349"/>
      <c r="N58" s="2349"/>
      <c r="O58" s="2352"/>
      <c r="P58" s="2352"/>
      <c r="Q58" s="2352"/>
      <c r="R58" s="2352"/>
      <c r="S58" s="2352"/>
      <c r="T58" s="2352"/>
      <c r="U58" s="2342"/>
      <c r="V58" s="2349"/>
      <c r="W58" s="2352"/>
      <c r="X58" s="2352"/>
      <c r="Y58" s="2342"/>
      <c r="Z58" s="2349"/>
      <c r="AA58" s="2342"/>
      <c r="AB58" s="2343">
        <v>1.0</v>
      </c>
      <c r="AC58" s="620" t="s">
        <v>55</v>
      </c>
      <c r="AD58" s="117" t="s">
        <v>447</v>
      </c>
      <c r="AE58" s="2355"/>
      <c r="AF58" s="2355"/>
      <c r="AG58" s="2355"/>
      <c r="AH58" s="2355"/>
    </row>
    <row r="59" ht="15.75" customHeight="1">
      <c r="A59" s="2365" t="s">
        <v>9445</v>
      </c>
      <c r="B59" s="252"/>
      <c r="C59" s="2337"/>
      <c r="D59" s="2337"/>
      <c r="E59" s="802"/>
      <c r="F59" s="2337"/>
      <c r="G59" s="2337"/>
      <c r="H59" s="807" t="s">
        <v>94</v>
      </c>
      <c r="I59" s="805" t="s">
        <v>94</v>
      </c>
      <c r="J59" s="830"/>
      <c r="K59" s="830"/>
      <c r="L59" s="2352"/>
      <c r="M59" s="2349"/>
      <c r="N59" s="2349"/>
      <c r="O59" s="2352"/>
      <c r="P59" s="2352"/>
      <c r="Q59" s="2352"/>
      <c r="R59" s="2352"/>
      <c r="S59" s="2352"/>
      <c r="T59" s="2352"/>
      <c r="U59" s="2352"/>
      <c r="V59" s="2349"/>
      <c r="W59" s="2352"/>
      <c r="X59" s="2352"/>
      <c r="Y59" s="2352"/>
      <c r="Z59" s="2349"/>
      <c r="AA59" s="2352"/>
      <c r="AB59" s="2343"/>
      <c r="AC59" s="620"/>
      <c r="AD59" s="114"/>
      <c r="AE59" s="2372"/>
      <c r="AF59" s="2370"/>
      <c r="AG59" s="274"/>
      <c r="AH59" s="274"/>
    </row>
    <row r="60" ht="15.75" customHeight="1">
      <c r="A60" s="252"/>
      <c r="B60" s="252" t="s">
        <v>9394</v>
      </c>
      <c r="C60" s="2337" t="s">
        <v>9395</v>
      </c>
      <c r="D60" s="2337"/>
      <c r="E60" s="802"/>
      <c r="F60" s="2337" t="s">
        <v>9446</v>
      </c>
      <c r="G60" s="2337" t="s">
        <v>9447</v>
      </c>
      <c r="H60" s="807"/>
      <c r="I60" s="805"/>
      <c r="J60" s="805"/>
      <c r="K60" s="805"/>
      <c r="L60" s="2349"/>
      <c r="M60" s="2349"/>
      <c r="N60" s="2349"/>
      <c r="O60" s="2349"/>
      <c r="P60" s="2349"/>
      <c r="Q60" s="2349"/>
      <c r="R60" s="2349"/>
      <c r="S60" s="2349"/>
      <c r="T60" s="2349"/>
      <c r="U60" s="2349"/>
      <c r="V60" s="2349"/>
      <c r="W60" s="2349"/>
      <c r="X60" s="2349"/>
      <c r="Y60" s="2349"/>
      <c r="Z60" s="2349"/>
      <c r="AA60" s="2349"/>
      <c r="AB60" s="2343">
        <v>1.0</v>
      </c>
      <c r="AC60" s="620" t="s">
        <v>55</v>
      </c>
      <c r="AD60" s="114" t="s">
        <v>4662</v>
      </c>
      <c r="AE60" s="2372"/>
      <c r="AF60" s="2370" t="s">
        <v>9448</v>
      </c>
      <c r="AG60" s="274"/>
      <c r="AH60" s="274"/>
    </row>
    <row r="61" ht="15.75" customHeight="1">
      <c r="A61" s="252"/>
      <c r="B61" s="252" t="s">
        <v>9449</v>
      </c>
      <c r="C61" s="252"/>
      <c r="D61" s="802"/>
      <c r="E61" s="802"/>
      <c r="F61" s="2337"/>
      <c r="G61" s="2337"/>
      <c r="H61" s="807" t="s">
        <v>94</v>
      </c>
      <c r="I61" s="805" t="s">
        <v>94</v>
      </c>
      <c r="J61" s="805"/>
      <c r="K61" s="805"/>
      <c r="L61" s="2349"/>
      <c r="M61" s="2349"/>
      <c r="N61" s="2349"/>
      <c r="O61" s="2349"/>
      <c r="P61" s="2349"/>
      <c r="Q61" s="2349"/>
      <c r="R61" s="2349"/>
      <c r="S61" s="2349"/>
      <c r="T61" s="2349"/>
      <c r="U61" s="2349"/>
      <c r="V61" s="2349"/>
      <c r="W61" s="2349"/>
      <c r="X61" s="2349"/>
      <c r="Y61" s="2349"/>
      <c r="Z61" s="2349"/>
      <c r="AA61" s="2349"/>
      <c r="AB61" s="2339" t="s">
        <v>94</v>
      </c>
      <c r="AC61" s="620"/>
      <c r="AD61" s="114"/>
      <c r="AE61" s="274"/>
      <c r="AF61" s="274"/>
      <c r="AG61" s="274"/>
      <c r="AH61" s="274"/>
    </row>
    <row r="62" ht="15.75" customHeight="1">
      <c r="A62" s="252"/>
      <c r="B62" s="252"/>
      <c r="C62" s="252" t="s">
        <v>9450</v>
      </c>
      <c r="D62" s="802"/>
      <c r="E62" s="802"/>
      <c r="F62" s="2337" t="s">
        <v>9451</v>
      </c>
      <c r="G62" s="2337" t="s">
        <v>9452</v>
      </c>
      <c r="H62" s="807"/>
      <c r="I62" s="805"/>
      <c r="J62" s="805"/>
      <c r="K62" s="805"/>
      <c r="L62" s="2349"/>
      <c r="M62" s="2349"/>
      <c r="N62" s="2349"/>
      <c r="O62" s="2349"/>
      <c r="P62" s="2349"/>
      <c r="Q62" s="2349"/>
      <c r="R62" s="2349"/>
      <c r="S62" s="2349"/>
      <c r="T62" s="2349"/>
      <c r="U62" s="2349"/>
      <c r="V62" s="2349"/>
      <c r="W62" s="2349"/>
      <c r="X62" s="2349"/>
      <c r="Y62" s="2349"/>
      <c r="Z62" s="2349"/>
      <c r="AA62" s="2349"/>
      <c r="AB62" s="2343">
        <v>1.0</v>
      </c>
      <c r="AC62" s="620" t="s">
        <v>55</v>
      </c>
      <c r="AD62" s="114" t="s">
        <v>4662</v>
      </c>
      <c r="AE62" s="274"/>
      <c r="AF62" s="274"/>
      <c r="AG62" s="274"/>
      <c r="AH62" s="274"/>
    </row>
    <row r="63" ht="15.75" customHeight="1">
      <c r="A63" s="252"/>
      <c r="B63" s="802"/>
      <c r="C63" s="252" t="s">
        <v>417</v>
      </c>
      <c r="D63" s="802"/>
      <c r="E63" s="802"/>
      <c r="F63" s="2337" t="s">
        <v>9453</v>
      </c>
      <c r="G63" s="2337" t="s">
        <v>9454</v>
      </c>
      <c r="H63" s="807"/>
      <c r="I63" s="805"/>
      <c r="J63" s="805"/>
      <c r="K63" s="805"/>
      <c r="L63" s="2349"/>
      <c r="M63" s="2349"/>
      <c r="N63" s="2349"/>
      <c r="O63" s="2349"/>
      <c r="P63" s="2349"/>
      <c r="Q63" s="2349"/>
      <c r="R63" s="2349"/>
      <c r="S63" s="2349"/>
      <c r="T63" s="2349"/>
      <c r="U63" s="2349"/>
      <c r="V63" s="2349"/>
      <c r="W63" s="2349"/>
      <c r="X63" s="2349"/>
      <c r="Y63" s="2349"/>
      <c r="Z63" s="2349"/>
      <c r="AA63" s="2349"/>
      <c r="AB63" s="2343">
        <v>1.0</v>
      </c>
      <c r="AC63" s="620" t="s">
        <v>55</v>
      </c>
      <c r="AD63" s="114" t="s">
        <v>4662</v>
      </c>
      <c r="AE63" s="2372"/>
      <c r="AF63" s="2370" t="s">
        <v>9455</v>
      </c>
      <c r="AG63" s="274"/>
      <c r="AH63" s="274"/>
    </row>
    <row r="64" ht="15.75" customHeight="1">
      <c r="A64" s="2337" t="s">
        <v>9456</v>
      </c>
      <c r="B64" s="2337"/>
      <c r="C64" s="2337"/>
      <c r="D64" s="2363"/>
      <c r="E64" s="802"/>
      <c r="F64" s="2337"/>
      <c r="G64" s="2337"/>
      <c r="H64" s="807" t="s">
        <v>94</v>
      </c>
      <c r="I64" s="805" t="s">
        <v>94</v>
      </c>
      <c r="J64" s="805"/>
      <c r="K64" s="805"/>
      <c r="L64" s="2349"/>
      <c r="M64" s="2349"/>
      <c r="N64" s="2349"/>
      <c r="O64" s="2349"/>
      <c r="P64" s="2349"/>
      <c r="Q64" s="2349"/>
      <c r="R64" s="2349"/>
      <c r="S64" s="2349"/>
      <c r="T64" s="2349"/>
      <c r="U64" s="2349"/>
      <c r="V64" s="2349"/>
      <c r="W64" s="2349"/>
      <c r="X64" s="2349"/>
      <c r="Y64" s="2349"/>
      <c r="Z64" s="2349"/>
      <c r="AA64" s="2349"/>
      <c r="AB64" s="2339" t="s">
        <v>94</v>
      </c>
      <c r="AC64" s="620"/>
      <c r="AD64" s="114"/>
      <c r="AE64" s="2355"/>
      <c r="AF64" s="2367"/>
      <c r="AG64" s="2367"/>
      <c r="AH64" s="2355"/>
    </row>
    <row r="65" ht="15.75" customHeight="1">
      <c r="A65" s="252"/>
      <c r="B65" s="2337" t="s">
        <v>9394</v>
      </c>
      <c r="C65" s="2337" t="s">
        <v>9395</v>
      </c>
      <c r="D65" s="2363"/>
      <c r="E65" s="802"/>
      <c r="F65" s="2337" t="s">
        <v>9457</v>
      </c>
      <c r="G65" s="2337" t="s">
        <v>9458</v>
      </c>
      <c r="H65" s="807"/>
      <c r="I65" s="805"/>
      <c r="J65" s="805"/>
      <c r="K65" s="805"/>
      <c r="L65" s="2349"/>
      <c r="M65" s="2349"/>
      <c r="N65" s="2349"/>
      <c r="O65" s="2349"/>
      <c r="P65" s="2349"/>
      <c r="Q65" s="2349"/>
      <c r="R65" s="2349"/>
      <c r="S65" s="2349"/>
      <c r="T65" s="2349"/>
      <c r="U65" s="2349"/>
      <c r="V65" s="2349"/>
      <c r="W65" s="2349"/>
      <c r="X65" s="2349"/>
      <c r="Y65" s="2349"/>
      <c r="Z65" s="2349"/>
      <c r="AA65" s="2349"/>
      <c r="AB65" s="2343">
        <v>1.0</v>
      </c>
      <c r="AC65" s="620" t="s">
        <v>55</v>
      </c>
      <c r="AD65" s="114" t="s">
        <v>4662</v>
      </c>
      <c r="AE65" s="2355"/>
      <c r="AF65" s="2367" t="s">
        <v>9459</v>
      </c>
      <c r="AG65" s="2367"/>
      <c r="AH65" s="2355"/>
    </row>
    <row r="66" ht="15.75" customHeight="1">
      <c r="A66" s="252"/>
      <c r="B66" s="252" t="s">
        <v>9460</v>
      </c>
      <c r="C66" s="2337"/>
      <c r="D66" s="802"/>
      <c r="E66" s="802"/>
      <c r="F66" s="252"/>
      <c r="G66" s="252"/>
      <c r="H66" s="807" t="s">
        <v>94</v>
      </c>
      <c r="I66" s="805" t="s">
        <v>94</v>
      </c>
      <c r="J66" s="805"/>
      <c r="K66" s="805"/>
      <c r="L66" s="2349"/>
      <c r="M66" s="2349"/>
      <c r="N66" s="2349"/>
      <c r="O66" s="2349"/>
      <c r="P66" s="2349"/>
      <c r="Q66" s="2349"/>
      <c r="R66" s="2349"/>
      <c r="S66" s="2349"/>
      <c r="T66" s="2349"/>
      <c r="U66" s="2349"/>
      <c r="V66" s="2349"/>
      <c r="W66" s="2349"/>
      <c r="X66" s="2349"/>
      <c r="Y66" s="2349"/>
      <c r="Z66" s="2349"/>
      <c r="AA66" s="2349"/>
      <c r="AB66" s="2339" t="s">
        <v>94</v>
      </c>
      <c r="AC66" s="620"/>
      <c r="AD66" s="114"/>
      <c r="AE66" s="2355"/>
      <c r="AF66" s="2367"/>
      <c r="AG66" s="2367"/>
      <c r="AH66" s="2355"/>
    </row>
    <row r="67" ht="15.75" customHeight="1">
      <c r="A67" s="252"/>
      <c r="B67" s="252"/>
      <c r="C67" s="2337" t="s">
        <v>9461</v>
      </c>
      <c r="D67" s="802"/>
      <c r="E67" s="802"/>
      <c r="F67" s="252" t="s">
        <v>9462</v>
      </c>
      <c r="G67" s="252" t="s">
        <v>9463</v>
      </c>
      <c r="H67" s="807"/>
      <c r="I67" s="805"/>
      <c r="J67" s="805"/>
      <c r="K67" s="805"/>
      <c r="L67" s="2349"/>
      <c r="M67" s="2349"/>
      <c r="N67" s="2349"/>
      <c r="O67" s="2349"/>
      <c r="P67" s="2349"/>
      <c r="Q67" s="2349"/>
      <c r="R67" s="2349"/>
      <c r="S67" s="2349"/>
      <c r="T67" s="2349"/>
      <c r="U67" s="2349"/>
      <c r="V67" s="2349"/>
      <c r="W67" s="2349"/>
      <c r="X67" s="2349"/>
      <c r="Y67" s="2349"/>
      <c r="Z67" s="2349"/>
      <c r="AA67" s="2349"/>
      <c r="AB67" s="2343">
        <v>1.0</v>
      </c>
      <c r="AC67" s="620" t="s">
        <v>55</v>
      </c>
      <c r="AD67" s="114" t="s">
        <v>4662</v>
      </c>
      <c r="AE67" s="2355"/>
      <c r="AF67" s="2367"/>
      <c r="AG67" s="2367"/>
      <c r="AH67" s="2355"/>
    </row>
    <row r="68" ht="15.75" customHeight="1">
      <c r="A68" s="252"/>
      <c r="B68" s="252"/>
      <c r="C68" s="252" t="s">
        <v>1796</v>
      </c>
      <c r="D68" s="802"/>
      <c r="E68" s="802"/>
      <c r="F68" s="252" t="s">
        <v>9464</v>
      </c>
      <c r="G68" s="2337" t="s">
        <v>9465</v>
      </c>
      <c r="H68" s="807"/>
      <c r="I68" s="805"/>
      <c r="J68" s="805"/>
      <c r="K68" s="805"/>
      <c r="L68" s="2338"/>
      <c r="M68" s="2338"/>
      <c r="N68" s="2338"/>
      <c r="O68" s="2338"/>
      <c r="P68" s="2338"/>
      <c r="Q68" s="2338"/>
      <c r="R68" s="2338"/>
      <c r="S68" s="2338"/>
      <c r="T68" s="2338"/>
      <c r="U68" s="2338"/>
      <c r="V68" s="2338"/>
      <c r="W68" s="2338"/>
      <c r="X68" s="2338"/>
      <c r="Y68" s="2338"/>
      <c r="Z68" s="2338"/>
      <c r="AA68" s="2338"/>
      <c r="AB68" s="2343">
        <v>1.0</v>
      </c>
      <c r="AC68" s="620" t="s">
        <v>55</v>
      </c>
      <c r="AD68" s="114" t="s">
        <v>752</v>
      </c>
      <c r="AE68" s="2355"/>
      <c r="AF68" s="2355"/>
      <c r="AG68" s="2355"/>
      <c r="AH68" s="2355"/>
    </row>
    <row r="69" ht="15.75" customHeight="1">
      <c r="A69" s="252"/>
      <c r="B69" s="252"/>
      <c r="C69" s="252" t="s">
        <v>9466</v>
      </c>
      <c r="D69" s="252"/>
      <c r="E69" s="802"/>
      <c r="F69" s="252"/>
      <c r="G69" s="252"/>
      <c r="H69" s="807" t="s">
        <v>94</v>
      </c>
      <c r="I69" s="805" t="s">
        <v>94</v>
      </c>
      <c r="J69" s="805"/>
      <c r="K69" s="805"/>
      <c r="L69" s="2338"/>
      <c r="M69" s="2338"/>
      <c r="N69" s="2338"/>
      <c r="O69" s="2338"/>
      <c r="P69" s="2338"/>
      <c r="Q69" s="2338"/>
      <c r="R69" s="2338"/>
      <c r="S69" s="2338"/>
      <c r="T69" s="2338"/>
      <c r="U69" s="2338"/>
      <c r="V69" s="2338"/>
      <c r="W69" s="2338"/>
      <c r="X69" s="2338"/>
      <c r="Y69" s="2338"/>
      <c r="Z69" s="2338"/>
      <c r="AA69" s="2338"/>
      <c r="AB69" s="2339" t="s">
        <v>94</v>
      </c>
      <c r="AC69" s="620"/>
      <c r="AD69" s="117"/>
      <c r="AE69" s="2355"/>
      <c r="AF69" s="2375"/>
      <c r="AG69" s="2367"/>
      <c r="AH69" s="2355"/>
    </row>
    <row r="70" ht="15.75" customHeight="1">
      <c r="A70" s="252"/>
      <c r="B70" s="252"/>
      <c r="C70" s="252"/>
      <c r="D70" s="252" t="s">
        <v>9467</v>
      </c>
      <c r="E70" s="802"/>
      <c r="F70" s="252" t="s">
        <v>9468</v>
      </c>
      <c r="G70" s="252" t="s">
        <v>9469</v>
      </c>
      <c r="H70" s="807"/>
      <c r="I70" s="805"/>
      <c r="J70" s="805"/>
      <c r="K70" s="805"/>
      <c r="L70" s="2338"/>
      <c r="M70" s="2338"/>
      <c r="N70" s="2338"/>
      <c r="O70" s="2338"/>
      <c r="P70" s="2338"/>
      <c r="Q70" s="2338"/>
      <c r="R70" s="2338"/>
      <c r="S70" s="2338"/>
      <c r="T70" s="2338"/>
      <c r="U70" s="2338"/>
      <c r="V70" s="2338"/>
      <c r="W70" s="2338"/>
      <c r="X70" s="2338"/>
      <c r="Y70" s="2338"/>
      <c r="Z70" s="2338"/>
      <c r="AA70" s="2338"/>
      <c r="AB70" s="2343">
        <v>1.0</v>
      </c>
      <c r="AC70" s="620" t="s">
        <v>55</v>
      </c>
      <c r="AD70" s="117" t="s">
        <v>3396</v>
      </c>
      <c r="AE70" s="2355"/>
      <c r="AF70" s="2375"/>
      <c r="AG70" s="2367"/>
      <c r="AH70" s="2355"/>
    </row>
    <row r="71" ht="15.75" customHeight="1">
      <c r="A71" s="252"/>
      <c r="B71" s="252"/>
      <c r="C71" s="252"/>
      <c r="D71" s="252" t="s">
        <v>9470</v>
      </c>
      <c r="E71" s="252"/>
      <c r="F71" s="2337" t="s">
        <v>9471</v>
      </c>
      <c r="G71" s="2337" t="s">
        <v>9472</v>
      </c>
      <c r="H71" s="807"/>
      <c r="I71" s="805"/>
      <c r="J71" s="805"/>
      <c r="K71" s="805"/>
      <c r="L71" s="2349"/>
      <c r="M71" s="2349"/>
      <c r="N71" s="2349"/>
      <c r="O71" s="2349"/>
      <c r="P71" s="2349"/>
      <c r="Q71" s="2349"/>
      <c r="R71" s="2349"/>
      <c r="S71" s="2349"/>
      <c r="T71" s="2349"/>
      <c r="U71" s="2349"/>
      <c r="V71" s="2349"/>
      <c r="W71" s="2349"/>
      <c r="X71" s="2349"/>
      <c r="Y71" s="2349"/>
      <c r="Z71" s="2349"/>
      <c r="AA71" s="2349"/>
      <c r="AB71" s="2343">
        <v>1.0</v>
      </c>
      <c r="AC71" s="620" t="s">
        <v>55</v>
      </c>
      <c r="AD71" s="114" t="s">
        <v>1732</v>
      </c>
      <c r="AE71" s="2355"/>
      <c r="AF71" s="2367" t="s">
        <v>9473</v>
      </c>
      <c r="AG71" s="2355"/>
      <c r="AH71" s="2355"/>
    </row>
    <row r="72" ht="15.75" customHeight="1">
      <c r="A72" s="2337" t="s">
        <v>9474</v>
      </c>
      <c r="B72" s="2337"/>
      <c r="C72" s="2337"/>
      <c r="D72" s="2363"/>
      <c r="E72" s="802"/>
      <c r="F72" s="2337"/>
      <c r="G72" s="2337"/>
      <c r="H72" s="807" t="s">
        <v>94</v>
      </c>
      <c r="I72" s="805" t="s">
        <v>94</v>
      </c>
      <c r="J72" s="807"/>
      <c r="K72" s="805"/>
      <c r="L72" s="2349"/>
      <c r="M72" s="2349"/>
      <c r="N72" s="2349"/>
      <c r="O72" s="2349"/>
      <c r="P72" s="2349"/>
      <c r="Q72" s="2349"/>
      <c r="R72" s="2349"/>
      <c r="S72" s="2349"/>
      <c r="T72" s="2349"/>
      <c r="U72" s="2349"/>
      <c r="V72" s="2349"/>
      <c r="W72" s="2349"/>
      <c r="X72" s="2349"/>
      <c r="Y72" s="2349"/>
      <c r="Z72" s="2349"/>
      <c r="AA72" s="2349"/>
      <c r="AB72" s="2339" t="s">
        <v>94</v>
      </c>
      <c r="AC72" s="620"/>
      <c r="AD72" s="114"/>
      <c r="AE72" s="2347"/>
      <c r="AF72" s="2347"/>
      <c r="AG72" s="2347"/>
      <c r="AH72" s="2347"/>
    </row>
    <row r="73" ht="15.75" customHeight="1">
      <c r="A73" s="252"/>
      <c r="B73" s="2337" t="s">
        <v>9394</v>
      </c>
      <c r="C73" s="2337" t="s">
        <v>9395</v>
      </c>
      <c r="D73" s="2363"/>
      <c r="E73" s="802"/>
      <c r="F73" s="2337" t="s">
        <v>9475</v>
      </c>
      <c r="G73" s="2337" t="s">
        <v>9476</v>
      </c>
      <c r="H73" s="807"/>
      <c r="I73" s="805"/>
      <c r="J73" s="807"/>
      <c r="K73" s="805"/>
      <c r="L73" s="2349"/>
      <c r="M73" s="2349"/>
      <c r="N73" s="2349"/>
      <c r="O73" s="2349"/>
      <c r="P73" s="2349"/>
      <c r="Q73" s="2349"/>
      <c r="R73" s="2349"/>
      <c r="S73" s="2349"/>
      <c r="T73" s="2349"/>
      <c r="U73" s="2349"/>
      <c r="V73" s="2349"/>
      <c r="W73" s="2349"/>
      <c r="X73" s="2349"/>
      <c r="Y73" s="2349"/>
      <c r="Z73" s="2349"/>
      <c r="AA73" s="2349"/>
      <c r="AB73" s="2343">
        <v>1.0</v>
      </c>
      <c r="AC73" s="620" t="s">
        <v>55</v>
      </c>
      <c r="AD73" s="114" t="s">
        <v>4662</v>
      </c>
      <c r="AE73" s="2347"/>
      <c r="AF73" s="2347"/>
      <c r="AG73" s="2347"/>
      <c r="AH73" s="2347"/>
    </row>
    <row r="74" ht="15.75" customHeight="1">
      <c r="A74" s="252"/>
      <c r="B74" s="252" t="s">
        <v>9477</v>
      </c>
      <c r="C74" s="252"/>
      <c r="D74" s="802"/>
      <c r="E74" s="802"/>
      <c r="F74" s="2337"/>
      <c r="G74" s="2337"/>
      <c r="H74" s="807" t="s">
        <v>94</v>
      </c>
      <c r="I74" s="805" t="s">
        <v>94</v>
      </c>
      <c r="J74" s="807"/>
      <c r="K74" s="805"/>
      <c r="L74" s="2338"/>
      <c r="M74" s="2349"/>
      <c r="N74" s="2349"/>
      <c r="O74" s="2371"/>
      <c r="P74" s="2371"/>
      <c r="Q74" s="2371"/>
      <c r="R74" s="2371"/>
      <c r="S74" s="2371"/>
      <c r="T74" s="2371"/>
      <c r="U74" s="2338"/>
      <c r="V74" s="2349"/>
      <c r="W74" s="2371"/>
      <c r="X74" s="2371"/>
      <c r="Y74" s="2338"/>
      <c r="Z74" s="2349"/>
      <c r="AA74" s="2338"/>
      <c r="AB74" s="2339" t="s">
        <v>94</v>
      </c>
      <c r="AC74" s="620"/>
      <c r="AD74" s="117"/>
      <c r="AE74" s="2347"/>
      <c r="AF74" s="2346"/>
      <c r="AG74" s="2347"/>
      <c r="AH74" s="2347"/>
    </row>
    <row r="75" ht="15.75" customHeight="1">
      <c r="A75" s="252"/>
      <c r="B75" s="252"/>
      <c r="C75" s="252" t="s">
        <v>1792</v>
      </c>
      <c r="D75" s="802"/>
      <c r="E75" s="802"/>
      <c r="F75" s="2337" t="s">
        <v>9478</v>
      </c>
      <c r="G75" s="2337" t="s">
        <v>9479</v>
      </c>
      <c r="H75" s="807"/>
      <c r="I75" s="805"/>
      <c r="J75" s="807"/>
      <c r="K75" s="805"/>
      <c r="L75" s="2338"/>
      <c r="M75" s="2349"/>
      <c r="N75" s="2349"/>
      <c r="O75" s="2371"/>
      <c r="P75" s="2371"/>
      <c r="Q75" s="2371"/>
      <c r="R75" s="2371"/>
      <c r="S75" s="2371"/>
      <c r="T75" s="2371"/>
      <c r="U75" s="2338"/>
      <c r="V75" s="2349"/>
      <c r="W75" s="2371"/>
      <c r="X75" s="2371"/>
      <c r="Y75" s="2338"/>
      <c r="Z75" s="2349"/>
      <c r="AA75" s="2338"/>
      <c r="AB75" s="2343">
        <v>1.0</v>
      </c>
      <c r="AC75" s="620" t="s">
        <v>55</v>
      </c>
      <c r="AD75" s="117" t="s">
        <v>4922</v>
      </c>
      <c r="AE75" s="2347"/>
      <c r="AF75" s="2346" t="s">
        <v>9480</v>
      </c>
      <c r="AG75" s="2347"/>
      <c r="AH75" s="2347"/>
    </row>
    <row r="76" ht="15.75" customHeight="1">
      <c r="A76" s="252"/>
      <c r="B76" s="252"/>
      <c r="C76" s="252" t="s">
        <v>9481</v>
      </c>
      <c r="D76" s="802"/>
      <c r="E76" s="802"/>
      <c r="F76" s="2337" t="s">
        <v>9482</v>
      </c>
      <c r="G76" s="2337" t="s">
        <v>9483</v>
      </c>
      <c r="H76" s="807"/>
      <c r="I76" s="805"/>
      <c r="J76" s="807"/>
      <c r="K76" s="805"/>
      <c r="L76" s="2338"/>
      <c r="M76" s="2349"/>
      <c r="N76" s="2349"/>
      <c r="O76" s="2371"/>
      <c r="P76" s="2371"/>
      <c r="Q76" s="2371"/>
      <c r="R76" s="2371"/>
      <c r="S76" s="2371"/>
      <c r="T76" s="2371"/>
      <c r="U76" s="2338"/>
      <c r="V76" s="2349"/>
      <c r="W76" s="2371"/>
      <c r="X76" s="2371"/>
      <c r="Y76" s="2338"/>
      <c r="Z76" s="2349"/>
      <c r="AA76" s="2338"/>
      <c r="AB76" s="2343">
        <v>1.0</v>
      </c>
      <c r="AC76" s="620" t="s">
        <v>55</v>
      </c>
      <c r="AD76" s="114" t="s">
        <v>1732</v>
      </c>
      <c r="AE76" s="2347"/>
      <c r="AF76" s="2347"/>
      <c r="AG76" s="2347"/>
      <c r="AH76" s="2347"/>
    </row>
    <row r="77" ht="15.75" customHeight="1">
      <c r="A77" s="252"/>
      <c r="B77" s="252"/>
      <c r="C77" s="252"/>
      <c r="D77" s="2337" t="s">
        <v>9484</v>
      </c>
      <c r="E77" s="802"/>
      <c r="F77" s="2337" t="s">
        <v>9485</v>
      </c>
      <c r="G77" s="2337" t="s">
        <v>9486</v>
      </c>
      <c r="H77" s="807"/>
      <c r="I77" s="805"/>
      <c r="J77" s="807"/>
      <c r="K77" s="805"/>
      <c r="L77" s="2338"/>
      <c r="M77" s="2338"/>
      <c r="N77" s="2338"/>
      <c r="O77" s="2338"/>
      <c r="P77" s="2338"/>
      <c r="Q77" s="2338"/>
      <c r="R77" s="2338"/>
      <c r="S77" s="2338"/>
      <c r="T77" s="2338"/>
      <c r="U77" s="2338"/>
      <c r="V77" s="2338"/>
      <c r="W77" s="2338"/>
      <c r="X77" s="2338"/>
      <c r="Y77" s="2338"/>
      <c r="Z77" s="2338"/>
      <c r="AA77" s="2338"/>
      <c r="AB77" s="2343">
        <v>1.0</v>
      </c>
      <c r="AC77" s="620" t="s">
        <v>55</v>
      </c>
      <c r="AD77" s="114" t="s">
        <v>1732</v>
      </c>
      <c r="AE77" s="2347"/>
      <c r="AF77" s="2346" t="s">
        <v>9487</v>
      </c>
      <c r="AG77" s="2347"/>
      <c r="AH77" s="2347"/>
    </row>
    <row r="78" ht="15.75" customHeight="1">
      <c r="A78" s="252"/>
      <c r="B78" s="252"/>
      <c r="C78" s="252"/>
      <c r="D78" s="252" t="s">
        <v>9488</v>
      </c>
      <c r="E78" s="802"/>
      <c r="F78" s="252" t="s">
        <v>9489</v>
      </c>
      <c r="G78" s="252" t="s">
        <v>9490</v>
      </c>
      <c r="H78" s="807"/>
      <c r="I78" s="805"/>
      <c r="J78" s="807"/>
      <c r="K78" s="805"/>
      <c r="L78" s="2338"/>
      <c r="M78" s="2338"/>
      <c r="N78" s="2338"/>
      <c r="O78" s="2338"/>
      <c r="P78" s="2338"/>
      <c r="Q78" s="2338"/>
      <c r="R78" s="2338"/>
      <c r="S78" s="2338"/>
      <c r="T78" s="2338"/>
      <c r="U78" s="2338"/>
      <c r="V78" s="2338"/>
      <c r="W78" s="2338"/>
      <c r="X78" s="2338"/>
      <c r="Y78" s="2338"/>
      <c r="Z78" s="2338"/>
      <c r="AA78" s="2338"/>
      <c r="AB78" s="2343">
        <v>1.0</v>
      </c>
      <c r="AC78" s="620" t="s">
        <v>55</v>
      </c>
      <c r="AD78" s="117" t="s">
        <v>4922</v>
      </c>
      <c r="AE78" s="2347"/>
      <c r="AF78" s="2346"/>
      <c r="AG78" s="2347"/>
      <c r="AH78" s="2347"/>
    </row>
    <row r="79" ht="15.75" customHeight="1">
      <c r="A79" s="252"/>
      <c r="B79" s="252"/>
      <c r="C79" s="252"/>
      <c r="D79" s="252" t="s">
        <v>9491</v>
      </c>
      <c r="E79" s="802"/>
      <c r="F79" s="252" t="s">
        <v>9492</v>
      </c>
      <c r="G79" s="252" t="s">
        <v>9493</v>
      </c>
      <c r="H79" s="807"/>
      <c r="I79" s="805"/>
      <c r="J79" s="807"/>
      <c r="K79" s="805"/>
      <c r="L79" s="2338"/>
      <c r="M79" s="2349"/>
      <c r="N79" s="2349"/>
      <c r="O79" s="2371"/>
      <c r="P79" s="2371"/>
      <c r="Q79" s="2371"/>
      <c r="R79" s="2371"/>
      <c r="S79" s="2371"/>
      <c r="T79" s="2371"/>
      <c r="U79" s="2338"/>
      <c r="V79" s="2349"/>
      <c r="W79" s="2371"/>
      <c r="X79" s="2371"/>
      <c r="Y79" s="2338"/>
      <c r="Z79" s="2349"/>
      <c r="AA79" s="2338"/>
      <c r="AB79" s="2343">
        <v>1.0</v>
      </c>
      <c r="AC79" s="620" t="s">
        <v>55</v>
      </c>
      <c r="AD79" s="117" t="s">
        <v>4922</v>
      </c>
      <c r="AE79" s="2347"/>
      <c r="AF79" s="2347"/>
      <c r="AG79" s="2347"/>
      <c r="AH79" s="2347"/>
    </row>
    <row r="80" ht="15.75" customHeight="1">
      <c r="A80" s="252"/>
      <c r="B80" s="252"/>
      <c r="C80" s="252"/>
      <c r="D80" s="252" t="s">
        <v>9494</v>
      </c>
      <c r="E80" s="802"/>
      <c r="F80" s="252" t="s">
        <v>9495</v>
      </c>
      <c r="G80" s="252" t="s">
        <v>9496</v>
      </c>
      <c r="H80" s="807"/>
      <c r="I80" s="807"/>
      <c r="J80" s="807"/>
      <c r="K80" s="805"/>
      <c r="L80" s="2338"/>
      <c r="M80" s="2349"/>
      <c r="N80" s="2349"/>
      <c r="O80" s="2371"/>
      <c r="P80" s="2371"/>
      <c r="Q80" s="2371"/>
      <c r="R80" s="2371"/>
      <c r="S80" s="2371"/>
      <c r="T80" s="2371"/>
      <c r="U80" s="2338"/>
      <c r="V80" s="2349"/>
      <c r="W80" s="2371"/>
      <c r="X80" s="2371"/>
      <c r="Y80" s="2338"/>
      <c r="Z80" s="2349"/>
      <c r="AA80" s="2338"/>
      <c r="AB80" s="2343">
        <v>1.0</v>
      </c>
      <c r="AC80" s="620" t="s">
        <v>55</v>
      </c>
      <c r="AD80" s="117" t="s">
        <v>4922</v>
      </c>
      <c r="AE80" s="2350"/>
      <c r="AF80" s="2347"/>
      <c r="AG80" s="2347"/>
      <c r="AH80" s="2347"/>
    </row>
    <row r="81" ht="15.75" customHeight="1">
      <c r="A81" s="252"/>
      <c r="B81" s="252"/>
      <c r="C81" s="252"/>
      <c r="D81" s="252" t="s">
        <v>9497</v>
      </c>
      <c r="E81" s="802"/>
      <c r="F81" s="2337" t="s">
        <v>9498</v>
      </c>
      <c r="G81" s="252" t="s">
        <v>9499</v>
      </c>
      <c r="H81" s="807"/>
      <c r="I81" s="807"/>
      <c r="J81" s="807"/>
      <c r="K81" s="805"/>
      <c r="L81" s="2338"/>
      <c r="M81" s="2338"/>
      <c r="N81" s="2338"/>
      <c r="O81" s="2338"/>
      <c r="P81" s="2338"/>
      <c r="Q81" s="2338"/>
      <c r="R81" s="2338"/>
      <c r="S81" s="2338"/>
      <c r="T81" s="2338"/>
      <c r="U81" s="2338"/>
      <c r="V81" s="2338"/>
      <c r="W81" s="2338"/>
      <c r="X81" s="2338"/>
      <c r="Y81" s="2338"/>
      <c r="Z81" s="2338"/>
      <c r="AA81" s="2338"/>
      <c r="AB81" s="2343">
        <v>1.0</v>
      </c>
      <c r="AC81" s="620" t="s">
        <v>55</v>
      </c>
      <c r="AD81" s="114" t="s">
        <v>1732</v>
      </c>
      <c r="AE81" s="2345"/>
      <c r="AF81" s="2346" t="s">
        <v>9500</v>
      </c>
      <c r="AG81" s="2346"/>
      <c r="AH81" s="2347"/>
    </row>
    <row r="82" ht="15.75" customHeight="1">
      <c r="A82" s="252"/>
      <c r="B82" s="252"/>
      <c r="C82" s="252"/>
      <c r="D82" s="252" t="s">
        <v>9501</v>
      </c>
      <c r="E82" s="802"/>
      <c r="F82" s="252" t="s">
        <v>9502</v>
      </c>
      <c r="G82" s="252" t="s">
        <v>9503</v>
      </c>
      <c r="H82" s="807"/>
      <c r="I82" s="807"/>
      <c r="J82" s="807"/>
      <c r="K82" s="805"/>
      <c r="L82" s="2338"/>
      <c r="M82" s="2349"/>
      <c r="N82" s="2349"/>
      <c r="O82" s="2371"/>
      <c r="P82" s="2371"/>
      <c r="Q82" s="2371"/>
      <c r="R82" s="2371"/>
      <c r="S82" s="2371"/>
      <c r="T82" s="2371"/>
      <c r="U82" s="2338"/>
      <c r="V82" s="2349"/>
      <c r="W82" s="2371"/>
      <c r="X82" s="2371"/>
      <c r="Y82" s="2338"/>
      <c r="Z82" s="2349"/>
      <c r="AA82" s="2338"/>
      <c r="AB82" s="2343">
        <v>1.0</v>
      </c>
      <c r="AC82" s="620" t="s">
        <v>55</v>
      </c>
      <c r="AD82" s="117" t="s">
        <v>4922</v>
      </c>
      <c r="AE82" s="2345"/>
      <c r="AF82" s="2346"/>
      <c r="AG82" s="2346"/>
      <c r="AH82" s="2347"/>
    </row>
    <row r="83" ht="15.75" customHeight="1">
      <c r="A83" s="252"/>
      <c r="B83" s="252"/>
      <c r="C83" s="252"/>
      <c r="D83" s="2337" t="s">
        <v>9504</v>
      </c>
      <c r="E83" s="2363" t="s">
        <v>252</v>
      </c>
      <c r="F83" s="252" t="s">
        <v>9505</v>
      </c>
      <c r="G83" s="252" t="s">
        <v>9506</v>
      </c>
      <c r="H83" s="807"/>
      <c r="I83" s="807"/>
      <c r="J83" s="807"/>
      <c r="K83" s="805"/>
      <c r="L83" s="2338"/>
      <c r="M83" s="2349"/>
      <c r="N83" s="2349"/>
      <c r="O83" s="2371"/>
      <c r="P83" s="2371"/>
      <c r="Q83" s="2371"/>
      <c r="R83" s="2371"/>
      <c r="S83" s="2371"/>
      <c r="T83" s="2371"/>
      <c r="U83" s="2338"/>
      <c r="V83" s="2349"/>
      <c r="W83" s="2371"/>
      <c r="X83" s="2371"/>
      <c r="Y83" s="2338"/>
      <c r="Z83" s="2349"/>
      <c r="AA83" s="2338"/>
      <c r="AB83" s="2343">
        <v>1.0</v>
      </c>
      <c r="AC83" s="620" t="s">
        <v>55</v>
      </c>
      <c r="AD83" s="117" t="s">
        <v>4922</v>
      </c>
      <c r="AE83" s="2347"/>
      <c r="AF83" s="2347"/>
      <c r="AG83" s="2347"/>
      <c r="AH83" s="2347"/>
    </row>
    <row r="84" ht="15.75" customHeight="1">
      <c r="A84" s="252"/>
      <c r="B84" s="284"/>
      <c r="C84" s="252"/>
      <c r="D84" s="2337" t="s">
        <v>2501</v>
      </c>
      <c r="E84" s="802"/>
      <c r="F84" s="252" t="s">
        <v>9507</v>
      </c>
      <c r="G84" s="2376" t="s">
        <v>9508</v>
      </c>
      <c r="H84" s="805"/>
      <c r="I84" s="807"/>
      <c r="J84" s="807"/>
      <c r="K84" s="805"/>
      <c r="L84" s="2377"/>
      <c r="M84" s="2338"/>
      <c r="N84" s="2338"/>
      <c r="O84" s="2338"/>
      <c r="P84" s="2338"/>
      <c r="Q84" s="2338"/>
      <c r="R84" s="2338"/>
      <c r="S84" s="2338"/>
      <c r="T84" s="2338"/>
      <c r="U84" s="2377"/>
      <c r="V84" s="2338"/>
      <c r="W84" s="2338"/>
      <c r="X84" s="2338"/>
      <c r="Y84" s="2377"/>
      <c r="Z84" s="2338"/>
      <c r="AA84" s="2377"/>
      <c r="AB84" s="2343">
        <v>1.0</v>
      </c>
      <c r="AC84" s="620" t="s">
        <v>55</v>
      </c>
      <c r="AD84" s="117" t="s">
        <v>4922</v>
      </c>
      <c r="AE84" s="2345"/>
      <c r="AF84" s="2347"/>
      <c r="AG84" s="2347"/>
      <c r="AH84" s="2347"/>
    </row>
    <row r="85" ht="15.75" customHeight="1">
      <c r="A85" s="252"/>
      <c r="B85" s="284"/>
      <c r="C85" s="2337" t="s">
        <v>9414</v>
      </c>
      <c r="D85" s="2337"/>
      <c r="E85" s="802"/>
      <c r="F85" s="252"/>
      <c r="G85" s="2376"/>
      <c r="H85" s="805" t="s">
        <v>94</v>
      </c>
      <c r="I85" s="887" t="s">
        <v>94</v>
      </c>
      <c r="J85" s="887"/>
      <c r="K85" s="805"/>
      <c r="L85" s="2377"/>
      <c r="M85" s="2338"/>
      <c r="N85" s="2338"/>
      <c r="O85" s="2338"/>
      <c r="P85" s="2338"/>
      <c r="Q85" s="2338"/>
      <c r="R85" s="2338"/>
      <c r="S85" s="2338"/>
      <c r="T85" s="2338"/>
      <c r="U85" s="2377"/>
      <c r="V85" s="2338"/>
      <c r="W85" s="2338"/>
      <c r="X85" s="2338"/>
      <c r="Y85" s="2377"/>
      <c r="Z85" s="2338"/>
      <c r="AA85" s="2377"/>
      <c r="AB85" s="2343"/>
      <c r="AC85" s="620"/>
      <c r="AD85" s="117"/>
      <c r="AE85" s="2345"/>
      <c r="AF85" s="2347"/>
      <c r="AG85" s="2347"/>
      <c r="AH85" s="2347"/>
    </row>
    <row r="86" ht="15.75" customHeight="1">
      <c r="A86" s="252"/>
      <c r="B86" s="284"/>
      <c r="C86" s="252"/>
      <c r="D86" s="2337" t="s">
        <v>9509</v>
      </c>
      <c r="E86" s="802"/>
      <c r="F86" s="2337" t="s">
        <v>9510</v>
      </c>
      <c r="G86" s="2378" t="s">
        <v>9511</v>
      </c>
      <c r="H86" s="805"/>
      <c r="I86" s="887"/>
      <c r="J86" s="887"/>
      <c r="K86" s="805"/>
      <c r="L86" s="2377"/>
      <c r="M86" s="2338"/>
      <c r="N86" s="2338"/>
      <c r="O86" s="2338"/>
      <c r="P86" s="2338"/>
      <c r="Q86" s="2338"/>
      <c r="R86" s="2338"/>
      <c r="S86" s="2338"/>
      <c r="T86" s="2338"/>
      <c r="U86" s="2377"/>
      <c r="V86" s="2338"/>
      <c r="W86" s="2338"/>
      <c r="X86" s="2338"/>
      <c r="Y86" s="2377"/>
      <c r="Z86" s="2338"/>
      <c r="AA86" s="2377"/>
      <c r="AB86" s="2339">
        <v>2.0</v>
      </c>
      <c r="AC86" s="620" t="s">
        <v>55</v>
      </c>
      <c r="AD86" s="114" t="s">
        <v>1732</v>
      </c>
      <c r="AE86" s="2345"/>
      <c r="AF86" s="2347"/>
      <c r="AG86" s="2347"/>
      <c r="AH86" s="2347"/>
    </row>
    <row r="87" ht="15.75" customHeight="1">
      <c r="A87" s="252"/>
      <c r="B87" s="284"/>
      <c r="C87" s="252"/>
      <c r="D87" s="2337" t="s">
        <v>9512</v>
      </c>
      <c r="E87" s="802"/>
      <c r="F87" s="2337" t="s">
        <v>9510</v>
      </c>
      <c r="G87" s="2378" t="s">
        <v>9511</v>
      </c>
      <c r="H87" s="805"/>
      <c r="I87" s="887"/>
      <c r="J87" s="887"/>
      <c r="K87" s="805"/>
      <c r="L87" s="2377"/>
      <c r="M87" s="2338"/>
      <c r="N87" s="2338"/>
      <c r="O87" s="2338"/>
      <c r="P87" s="2338"/>
      <c r="Q87" s="2338"/>
      <c r="R87" s="2338"/>
      <c r="S87" s="2338"/>
      <c r="T87" s="2338"/>
      <c r="U87" s="2377"/>
      <c r="V87" s="2338"/>
      <c r="W87" s="2338"/>
      <c r="X87" s="2338"/>
      <c r="Y87" s="2377"/>
      <c r="Z87" s="2338"/>
      <c r="AA87" s="2377"/>
      <c r="AB87" s="2339">
        <v>2.0</v>
      </c>
      <c r="AC87" s="620" t="s">
        <v>55</v>
      </c>
      <c r="AD87" s="114" t="s">
        <v>1732</v>
      </c>
      <c r="AE87" s="2345"/>
      <c r="AF87" s="2347"/>
      <c r="AG87" s="2347"/>
      <c r="AH87" s="2347"/>
    </row>
    <row r="88" ht="15.75" customHeight="1">
      <c r="A88" s="252"/>
      <c r="B88" s="284"/>
      <c r="C88" s="252"/>
      <c r="D88" s="2337" t="s">
        <v>9513</v>
      </c>
      <c r="E88" s="802"/>
      <c r="F88" s="2337" t="s">
        <v>9510</v>
      </c>
      <c r="G88" s="2378" t="s">
        <v>9511</v>
      </c>
      <c r="H88" s="805"/>
      <c r="I88" s="887"/>
      <c r="J88" s="887"/>
      <c r="K88" s="805"/>
      <c r="L88" s="2377"/>
      <c r="M88" s="2338"/>
      <c r="N88" s="2338"/>
      <c r="O88" s="2338"/>
      <c r="P88" s="2338"/>
      <c r="Q88" s="2338"/>
      <c r="R88" s="2338"/>
      <c r="S88" s="2338"/>
      <c r="T88" s="2338"/>
      <c r="U88" s="2377"/>
      <c r="V88" s="2338"/>
      <c r="W88" s="2338"/>
      <c r="X88" s="2338"/>
      <c r="Y88" s="2377"/>
      <c r="Z88" s="2338"/>
      <c r="AA88" s="2377"/>
      <c r="AB88" s="2339">
        <v>2.0</v>
      </c>
      <c r="AC88" s="620" t="s">
        <v>55</v>
      </c>
      <c r="AD88" s="114" t="s">
        <v>1732</v>
      </c>
      <c r="AE88" s="2345"/>
      <c r="AF88" s="2347"/>
      <c r="AG88" s="2347"/>
      <c r="AH88" s="2347"/>
    </row>
    <row r="89" ht="15.75" customHeight="1">
      <c r="A89" s="252"/>
      <c r="B89" s="284"/>
      <c r="C89" s="2337" t="s">
        <v>2572</v>
      </c>
      <c r="D89" s="2337"/>
      <c r="E89" s="802"/>
      <c r="F89" s="252"/>
      <c r="G89" s="2376"/>
      <c r="H89" s="805" t="s">
        <v>94</v>
      </c>
      <c r="I89" s="887" t="s">
        <v>94</v>
      </c>
      <c r="J89" s="887"/>
      <c r="K89" s="805"/>
      <c r="L89" s="2377"/>
      <c r="M89" s="2338"/>
      <c r="N89" s="2338"/>
      <c r="O89" s="2338"/>
      <c r="P89" s="2338"/>
      <c r="Q89" s="2338"/>
      <c r="R89" s="2338"/>
      <c r="S89" s="2338"/>
      <c r="T89" s="2338"/>
      <c r="U89" s="2377"/>
      <c r="V89" s="2338"/>
      <c r="W89" s="2338"/>
      <c r="X89" s="2338"/>
      <c r="Y89" s="2377"/>
      <c r="Z89" s="2338"/>
      <c r="AA89" s="2377"/>
      <c r="AB89" s="2343"/>
      <c r="AC89" s="620"/>
      <c r="AD89" s="117"/>
      <c r="AE89" s="2345"/>
      <c r="AF89" s="2347"/>
      <c r="AG89" s="2347"/>
      <c r="AH89" s="2347"/>
    </row>
    <row r="90" ht="15.75" customHeight="1">
      <c r="A90" s="252"/>
      <c r="B90" s="284"/>
      <c r="C90" s="252"/>
      <c r="D90" s="2337" t="s">
        <v>9514</v>
      </c>
      <c r="E90" s="802"/>
      <c r="F90" s="2337" t="s">
        <v>9515</v>
      </c>
      <c r="G90" s="2378" t="s">
        <v>9516</v>
      </c>
      <c r="H90" s="805"/>
      <c r="I90" s="887"/>
      <c r="J90" s="887"/>
      <c r="K90" s="805"/>
      <c r="L90" s="2377"/>
      <c r="M90" s="2338"/>
      <c r="N90" s="2338"/>
      <c r="O90" s="2338"/>
      <c r="P90" s="2338"/>
      <c r="Q90" s="2338"/>
      <c r="R90" s="2338"/>
      <c r="S90" s="2338"/>
      <c r="T90" s="2338"/>
      <c r="U90" s="2377"/>
      <c r="V90" s="2338"/>
      <c r="W90" s="2338"/>
      <c r="X90" s="2338"/>
      <c r="Y90" s="2377"/>
      <c r="Z90" s="2338"/>
      <c r="AA90" s="2377"/>
      <c r="AB90" s="2339">
        <v>2.0</v>
      </c>
      <c r="AC90" s="620" t="s">
        <v>55</v>
      </c>
      <c r="AD90" s="114" t="s">
        <v>1732</v>
      </c>
      <c r="AE90" s="2345"/>
      <c r="AF90" s="2347"/>
      <c r="AG90" s="2347"/>
      <c r="AH90" s="2347"/>
    </row>
    <row r="91" ht="15.75" customHeight="1">
      <c r="A91" s="252"/>
      <c r="B91" s="284"/>
      <c r="C91" s="252"/>
      <c r="D91" s="2337" t="s">
        <v>9517</v>
      </c>
      <c r="E91" s="802"/>
      <c r="F91" s="2337" t="s">
        <v>9515</v>
      </c>
      <c r="G91" s="2378" t="s">
        <v>9518</v>
      </c>
      <c r="H91" s="805"/>
      <c r="I91" s="887"/>
      <c r="J91" s="887"/>
      <c r="K91" s="805"/>
      <c r="L91" s="2377"/>
      <c r="M91" s="2338"/>
      <c r="N91" s="2338"/>
      <c r="O91" s="2338"/>
      <c r="P91" s="2338"/>
      <c r="Q91" s="2338"/>
      <c r="R91" s="2338"/>
      <c r="S91" s="2338"/>
      <c r="T91" s="2338"/>
      <c r="U91" s="2377"/>
      <c r="V91" s="2338"/>
      <c r="W91" s="2338"/>
      <c r="X91" s="2338"/>
      <c r="Y91" s="2377"/>
      <c r="Z91" s="2338"/>
      <c r="AA91" s="2377"/>
      <c r="AB91" s="2339">
        <v>2.0</v>
      </c>
      <c r="AC91" s="620" t="s">
        <v>55</v>
      </c>
      <c r="AD91" s="114" t="s">
        <v>1732</v>
      </c>
      <c r="AE91" s="2345"/>
      <c r="AF91" s="2347"/>
      <c r="AG91" s="2347"/>
      <c r="AH91" s="2347"/>
    </row>
    <row r="92" ht="15.75" customHeight="1">
      <c r="A92" s="2337" t="s">
        <v>9519</v>
      </c>
      <c r="B92" s="802"/>
      <c r="C92" s="802"/>
      <c r="D92" s="802"/>
      <c r="E92" s="802"/>
      <c r="F92" s="252"/>
      <c r="G92" s="252"/>
      <c r="H92" s="2342" t="s">
        <v>94</v>
      </c>
      <c r="I92" s="2342" t="s">
        <v>94</v>
      </c>
      <c r="J92" s="2342"/>
      <c r="K92" s="2342"/>
      <c r="L92" s="2342"/>
      <c r="M92" s="2342"/>
      <c r="N92" s="2342"/>
      <c r="O92" s="2342"/>
      <c r="P92" s="2342"/>
      <c r="Q92" s="2342"/>
      <c r="R92" s="2342"/>
      <c r="S92" s="2342"/>
      <c r="T92" s="2342"/>
      <c r="U92" s="2342"/>
      <c r="V92" s="2342"/>
      <c r="W92" s="2342"/>
      <c r="X92" s="2342"/>
      <c r="Y92" s="2342"/>
      <c r="Z92" s="2342"/>
      <c r="AA92" s="2342"/>
      <c r="AB92" s="2379" t="s">
        <v>94</v>
      </c>
      <c r="AC92" s="2362"/>
      <c r="AD92" s="2362"/>
      <c r="AE92" s="2347"/>
      <c r="AF92" s="2346"/>
      <c r="AG92" s="2347"/>
      <c r="AH92" s="2347"/>
    </row>
    <row r="93" ht="15.75" customHeight="1">
      <c r="A93" s="252"/>
      <c r="B93" s="252" t="s">
        <v>9394</v>
      </c>
      <c r="C93" s="2337" t="s">
        <v>9520</v>
      </c>
      <c r="D93" s="2363"/>
      <c r="E93" s="802"/>
      <c r="F93" s="2337" t="s">
        <v>9521</v>
      </c>
      <c r="G93" s="2337" t="s">
        <v>9522</v>
      </c>
      <c r="H93" s="807"/>
      <c r="I93" s="807"/>
      <c r="J93" s="807"/>
      <c r="K93" s="805"/>
      <c r="L93" s="2349"/>
      <c r="M93" s="2349"/>
      <c r="N93" s="2349"/>
      <c r="O93" s="2349"/>
      <c r="P93" s="2349"/>
      <c r="Q93" s="2349"/>
      <c r="R93" s="2349"/>
      <c r="S93" s="2349"/>
      <c r="T93" s="2349"/>
      <c r="U93" s="2349"/>
      <c r="V93" s="2349"/>
      <c r="W93" s="2349"/>
      <c r="X93" s="2349"/>
      <c r="Y93" s="2349"/>
      <c r="Z93" s="2349"/>
      <c r="AA93" s="2349"/>
      <c r="AB93" s="2343">
        <v>1.0</v>
      </c>
      <c r="AC93" s="620" t="s">
        <v>55</v>
      </c>
      <c r="AD93" s="114" t="s">
        <v>4662</v>
      </c>
      <c r="AE93" s="2346"/>
      <c r="AF93" s="2380"/>
      <c r="AG93" s="2381"/>
      <c r="AH93" s="2381"/>
    </row>
    <row r="94" ht="15.75" customHeight="1">
      <c r="A94" s="252"/>
      <c r="B94" s="252"/>
      <c r="C94" s="252" t="s">
        <v>3752</v>
      </c>
      <c r="D94" s="252"/>
      <c r="E94" s="802"/>
      <c r="F94" s="2337" t="s">
        <v>9523</v>
      </c>
      <c r="G94" s="2337" t="s">
        <v>9524</v>
      </c>
      <c r="H94" s="807"/>
      <c r="I94" s="807"/>
      <c r="J94" s="807"/>
      <c r="K94" s="805"/>
      <c r="L94" s="2349"/>
      <c r="M94" s="2349"/>
      <c r="N94" s="2349"/>
      <c r="O94" s="2349"/>
      <c r="P94" s="2349"/>
      <c r="Q94" s="2349"/>
      <c r="R94" s="2349"/>
      <c r="S94" s="2349"/>
      <c r="T94" s="2349"/>
      <c r="U94" s="2349"/>
      <c r="V94" s="2349"/>
      <c r="W94" s="2349"/>
      <c r="X94" s="2349"/>
      <c r="Y94" s="2349"/>
      <c r="Z94" s="2349"/>
      <c r="AA94" s="2349"/>
      <c r="AB94" s="2343">
        <v>1.0</v>
      </c>
      <c r="AC94" s="620" t="s">
        <v>55</v>
      </c>
      <c r="AD94" s="114" t="s">
        <v>4662</v>
      </c>
      <c r="AE94" s="2347"/>
      <c r="AF94" s="2382"/>
      <c r="AG94" s="2347"/>
      <c r="AH94" s="2347"/>
    </row>
    <row r="95" ht="15.75" customHeight="1">
      <c r="A95" s="252"/>
      <c r="B95" s="252" t="s">
        <v>9525</v>
      </c>
      <c r="C95" s="252"/>
      <c r="D95" s="802"/>
      <c r="E95" s="802"/>
      <c r="F95" s="2337"/>
      <c r="G95" s="2337"/>
      <c r="H95" s="807" t="s">
        <v>94</v>
      </c>
      <c r="I95" s="807" t="s">
        <v>94</v>
      </c>
      <c r="J95" s="807"/>
      <c r="K95" s="805"/>
      <c r="L95" s="2338"/>
      <c r="M95" s="2349"/>
      <c r="N95" s="2349"/>
      <c r="O95" s="2371"/>
      <c r="P95" s="2371"/>
      <c r="Q95" s="2371"/>
      <c r="R95" s="2371"/>
      <c r="S95" s="2371"/>
      <c r="T95" s="2371"/>
      <c r="U95" s="2338"/>
      <c r="V95" s="2349"/>
      <c r="W95" s="2371"/>
      <c r="X95" s="2371"/>
      <c r="Y95" s="2338"/>
      <c r="Z95" s="2349"/>
      <c r="AA95" s="2338"/>
      <c r="AB95" s="2339" t="s">
        <v>94</v>
      </c>
      <c r="AC95" s="620"/>
      <c r="AD95" s="117"/>
      <c r="AE95" s="2347"/>
      <c r="AF95" s="2347"/>
      <c r="AG95" s="2383"/>
      <c r="AH95" s="2347"/>
    </row>
    <row r="96" ht="15.75" customHeight="1">
      <c r="A96" s="252"/>
      <c r="B96" s="252"/>
      <c r="C96" s="252" t="s">
        <v>1792</v>
      </c>
      <c r="D96" s="802"/>
      <c r="E96" s="802"/>
      <c r="F96" s="2337" t="s">
        <v>9526</v>
      </c>
      <c r="G96" s="2337" t="s">
        <v>9527</v>
      </c>
      <c r="H96" s="807"/>
      <c r="I96" s="807"/>
      <c r="J96" s="807"/>
      <c r="K96" s="805"/>
      <c r="L96" s="2338"/>
      <c r="M96" s="2349"/>
      <c r="N96" s="2349"/>
      <c r="O96" s="2371"/>
      <c r="P96" s="2371"/>
      <c r="Q96" s="2371"/>
      <c r="R96" s="2371"/>
      <c r="S96" s="2371"/>
      <c r="T96" s="2371"/>
      <c r="U96" s="2338"/>
      <c r="V96" s="2349"/>
      <c r="W96" s="2371"/>
      <c r="X96" s="2371"/>
      <c r="Y96" s="2338"/>
      <c r="Z96" s="2349"/>
      <c r="AA96" s="2338"/>
      <c r="AB96" s="2343">
        <v>1.0</v>
      </c>
      <c r="AC96" s="620" t="s">
        <v>55</v>
      </c>
      <c r="AD96" s="114" t="s">
        <v>1732</v>
      </c>
      <c r="AE96" s="2347"/>
      <c r="AF96" s="2347"/>
      <c r="AG96" s="2383"/>
      <c r="AH96" s="2347"/>
    </row>
    <row r="97" ht="15.75" customHeight="1">
      <c r="A97" s="252"/>
      <c r="B97" s="252"/>
      <c r="C97" s="252" t="s">
        <v>9528</v>
      </c>
      <c r="D97" s="252"/>
      <c r="E97" s="802"/>
      <c r="F97" s="2337"/>
      <c r="G97" s="2337"/>
      <c r="H97" s="807" t="s">
        <v>94</v>
      </c>
      <c r="I97" s="807" t="s">
        <v>94</v>
      </c>
      <c r="J97" s="807"/>
      <c r="K97" s="805"/>
      <c r="L97" s="2338"/>
      <c r="M97" s="2349"/>
      <c r="N97" s="2349"/>
      <c r="O97" s="2371"/>
      <c r="P97" s="2371"/>
      <c r="Q97" s="2371"/>
      <c r="R97" s="2371"/>
      <c r="S97" s="2371"/>
      <c r="T97" s="2371"/>
      <c r="U97" s="2338"/>
      <c r="V97" s="2349"/>
      <c r="W97" s="2371"/>
      <c r="X97" s="2371"/>
      <c r="Y97" s="2338"/>
      <c r="Z97" s="2349"/>
      <c r="AA97" s="2338"/>
      <c r="AB97" s="2339" t="s">
        <v>94</v>
      </c>
      <c r="AC97" s="620"/>
      <c r="AD97" s="2384"/>
      <c r="AE97" s="2347"/>
      <c r="AF97" s="2347"/>
      <c r="AG97" s="2383"/>
      <c r="AH97" s="2347"/>
    </row>
    <row r="98" ht="15.75" customHeight="1">
      <c r="A98" s="252"/>
      <c r="B98" s="252"/>
      <c r="C98" s="252"/>
      <c r="D98" s="252" t="s">
        <v>495</v>
      </c>
      <c r="E98" s="802"/>
      <c r="F98" s="2337" t="s">
        <v>9529</v>
      </c>
      <c r="G98" s="2337" t="s">
        <v>9530</v>
      </c>
      <c r="H98" s="807"/>
      <c r="I98" s="807"/>
      <c r="J98" s="807"/>
      <c r="K98" s="805"/>
      <c r="L98" s="2338"/>
      <c r="M98" s="2349"/>
      <c r="N98" s="2349"/>
      <c r="O98" s="2371"/>
      <c r="P98" s="2371"/>
      <c r="Q98" s="2371"/>
      <c r="R98" s="2371"/>
      <c r="S98" s="2371"/>
      <c r="T98" s="2371"/>
      <c r="U98" s="2338"/>
      <c r="V98" s="2349"/>
      <c r="W98" s="2371"/>
      <c r="X98" s="2371"/>
      <c r="Y98" s="2338"/>
      <c r="Z98" s="2349"/>
      <c r="AA98" s="2338"/>
      <c r="AB98" s="2343">
        <v>1.0</v>
      </c>
      <c r="AC98" s="620" t="s">
        <v>55</v>
      </c>
      <c r="AD98" s="114" t="s">
        <v>1732</v>
      </c>
      <c r="AE98" s="2347"/>
      <c r="AF98" s="2347"/>
      <c r="AG98" s="2383"/>
      <c r="AH98" s="2347"/>
    </row>
    <row r="99" ht="15.75" customHeight="1">
      <c r="A99" s="252"/>
      <c r="B99" s="252"/>
      <c r="C99" s="802"/>
      <c r="D99" s="252" t="s">
        <v>3519</v>
      </c>
      <c r="E99" s="802"/>
      <c r="F99" s="2337" t="s">
        <v>9531</v>
      </c>
      <c r="G99" s="2337" t="s">
        <v>9532</v>
      </c>
      <c r="H99" s="807"/>
      <c r="I99" s="807"/>
      <c r="J99" s="807"/>
      <c r="K99" s="805"/>
      <c r="L99" s="2342"/>
      <c r="M99" s="2349"/>
      <c r="N99" s="2349"/>
      <c r="O99" s="2352"/>
      <c r="P99" s="2352"/>
      <c r="Q99" s="2352"/>
      <c r="R99" s="2352"/>
      <c r="S99" s="2352"/>
      <c r="T99" s="2352"/>
      <c r="U99" s="2342"/>
      <c r="V99" s="2349"/>
      <c r="W99" s="2352"/>
      <c r="X99" s="2352"/>
      <c r="Y99" s="2342"/>
      <c r="Z99" s="2349"/>
      <c r="AA99" s="2342"/>
      <c r="AB99" s="2343">
        <v>1.0</v>
      </c>
      <c r="AC99" s="620" t="s">
        <v>55</v>
      </c>
      <c r="AD99" s="114" t="s">
        <v>1732</v>
      </c>
      <c r="AE99" s="2347"/>
      <c r="AF99" s="2347"/>
      <c r="AG99" s="2383"/>
      <c r="AH99" s="2347"/>
    </row>
    <row r="100" ht="15.75" customHeight="1">
      <c r="A100" s="252"/>
      <c r="B100" s="252"/>
      <c r="C100" s="802"/>
      <c r="D100" s="252" t="s">
        <v>2671</v>
      </c>
      <c r="E100" s="802"/>
      <c r="F100" s="2337" t="s">
        <v>9533</v>
      </c>
      <c r="G100" s="2337" t="s">
        <v>9534</v>
      </c>
      <c r="H100" s="807"/>
      <c r="I100" s="807"/>
      <c r="J100" s="807"/>
      <c r="K100" s="805"/>
      <c r="L100" s="2342"/>
      <c r="M100" s="2349"/>
      <c r="N100" s="2349"/>
      <c r="O100" s="2352"/>
      <c r="P100" s="2352"/>
      <c r="Q100" s="2352"/>
      <c r="R100" s="2352"/>
      <c r="S100" s="2352"/>
      <c r="T100" s="2352"/>
      <c r="U100" s="2342"/>
      <c r="V100" s="2349"/>
      <c r="W100" s="2352"/>
      <c r="X100" s="2352"/>
      <c r="Y100" s="2342"/>
      <c r="Z100" s="2349"/>
      <c r="AA100" s="2342"/>
      <c r="AB100" s="2343">
        <v>1.0</v>
      </c>
      <c r="AC100" s="620" t="s">
        <v>55</v>
      </c>
      <c r="AD100" s="114" t="s">
        <v>1732</v>
      </c>
      <c r="AE100" s="2347"/>
      <c r="AF100" s="2347"/>
      <c r="AG100" s="2383"/>
      <c r="AH100" s="2347"/>
    </row>
    <row r="101" ht="15.75" customHeight="1">
      <c r="A101" s="252"/>
      <c r="B101" s="252"/>
      <c r="C101" s="252"/>
      <c r="D101" s="2337" t="s">
        <v>9535</v>
      </c>
      <c r="E101" s="802"/>
      <c r="F101" s="2337" t="s">
        <v>9536</v>
      </c>
      <c r="G101" s="2337" t="s">
        <v>9537</v>
      </c>
      <c r="H101" s="807"/>
      <c r="I101" s="807"/>
      <c r="J101" s="807"/>
      <c r="K101" s="805"/>
      <c r="L101" s="2352"/>
      <c r="M101" s="2349"/>
      <c r="N101" s="2349"/>
      <c r="O101" s="2352"/>
      <c r="P101" s="2352"/>
      <c r="Q101" s="2352"/>
      <c r="R101" s="2352"/>
      <c r="S101" s="2352"/>
      <c r="T101" s="2352"/>
      <c r="U101" s="2352"/>
      <c r="V101" s="2349"/>
      <c r="W101" s="2352"/>
      <c r="X101" s="2352"/>
      <c r="Y101" s="2352"/>
      <c r="Z101" s="2349"/>
      <c r="AA101" s="2352"/>
      <c r="AB101" s="2343">
        <v>1.0</v>
      </c>
      <c r="AC101" s="620" t="s">
        <v>55</v>
      </c>
      <c r="AD101" s="114" t="s">
        <v>1732</v>
      </c>
      <c r="AE101" s="2381"/>
      <c r="AF101" s="2346"/>
      <c r="AG101" s="2381"/>
      <c r="AH101" s="2381"/>
    </row>
    <row r="102" ht="15.75" customHeight="1">
      <c r="A102" s="252"/>
      <c r="B102" s="252"/>
      <c r="C102" s="252"/>
      <c r="D102" s="2337" t="s">
        <v>9538</v>
      </c>
      <c r="E102" s="802"/>
      <c r="F102" s="2337" t="s">
        <v>9539</v>
      </c>
      <c r="G102" s="2337" t="s">
        <v>9540</v>
      </c>
      <c r="H102" s="807"/>
      <c r="I102" s="807"/>
      <c r="J102" s="807"/>
      <c r="K102" s="805"/>
      <c r="L102" s="2352"/>
      <c r="M102" s="2349"/>
      <c r="N102" s="2349"/>
      <c r="O102" s="2352"/>
      <c r="P102" s="2352"/>
      <c r="Q102" s="2352"/>
      <c r="R102" s="2352"/>
      <c r="S102" s="2352"/>
      <c r="T102" s="2352"/>
      <c r="U102" s="2352"/>
      <c r="V102" s="2349"/>
      <c r="W102" s="2352"/>
      <c r="X102" s="2352"/>
      <c r="Y102" s="2352"/>
      <c r="Z102" s="2349"/>
      <c r="AA102" s="2352"/>
      <c r="AB102" s="2343">
        <v>1.0</v>
      </c>
      <c r="AC102" s="620" t="s">
        <v>55</v>
      </c>
      <c r="AD102" s="114" t="s">
        <v>1732</v>
      </c>
      <c r="AE102" s="2381"/>
      <c r="AF102" s="2346"/>
      <c r="AG102" s="2381"/>
      <c r="AH102" s="2381"/>
    </row>
    <row r="103" ht="15.75" customHeight="1">
      <c r="A103" s="252"/>
      <c r="B103" s="252"/>
      <c r="C103" s="2337" t="s">
        <v>9541</v>
      </c>
      <c r="D103" s="252"/>
      <c r="E103" s="802"/>
      <c r="F103" s="2337"/>
      <c r="G103" s="2337"/>
      <c r="H103" s="807" t="s">
        <v>94</v>
      </c>
      <c r="I103" s="807" t="s">
        <v>94</v>
      </c>
      <c r="J103" s="807"/>
      <c r="K103" s="805"/>
      <c r="L103" s="2352"/>
      <c r="M103" s="2349"/>
      <c r="N103" s="2349"/>
      <c r="O103" s="2352"/>
      <c r="P103" s="2352"/>
      <c r="Q103" s="2352"/>
      <c r="R103" s="2352"/>
      <c r="S103" s="2352"/>
      <c r="T103" s="2352"/>
      <c r="U103" s="2352"/>
      <c r="V103" s="2349"/>
      <c r="W103" s="2352"/>
      <c r="X103" s="2352"/>
      <c r="Y103" s="2352"/>
      <c r="Z103" s="2349"/>
      <c r="AA103" s="2352"/>
      <c r="AB103" s="2339" t="s">
        <v>94</v>
      </c>
      <c r="AC103" s="620"/>
      <c r="AD103" s="117"/>
      <c r="AE103" s="2381"/>
      <c r="AF103" s="2346"/>
      <c r="AG103" s="2381"/>
      <c r="AH103" s="2381"/>
    </row>
    <row r="104" ht="15.75" customHeight="1">
      <c r="A104" s="252"/>
      <c r="B104" s="252"/>
      <c r="C104" s="252"/>
      <c r="D104" s="2337" t="s">
        <v>9542</v>
      </c>
      <c r="E104" s="802"/>
      <c r="F104" s="2337" t="s">
        <v>9543</v>
      </c>
      <c r="G104" s="2337" t="s">
        <v>9544</v>
      </c>
      <c r="H104" s="807"/>
      <c r="I104" s="807"/>
      <c r="J104" s="807"/>
      <c r="K104" s="805"/>
      <c r="L104" s="2349"/>
      <c r="M104" s="2349"/>
      <c r="N104" s="2349"/>
      <c r="O104" s="2349"/>
      <c r="P104" s="2349"/>
      <c r="Q104" s="2349"/>
      <c r="R104" s="2349"/>
      <c r="S104" s="2349"/>
      <c r="T104" s="2349"/>
      <c r="U104" s="2349"/>
      <c r="V104" s="2349"/>
      <c r="W104" s="2349"/>
      <c r="X104" s="2349"/>
      <c r="Y104" s="2349"/>
      <c r="Z104" s="2349"/>
      <c r="AA104" s="2349"/>
      <c r="AB104" s="2343">
        <v>1.0</v>
      </c>
      <c r="AC104" s="620" t="s">
        <v>55</v>
      </c>
      <c r="AD104" s="117" t="s">
        <v>4922</v>
      </c>
      <c r="AE104" s="2381"/>
      <c r="AF104" s="2346" t="s">
        <v>9545</v>
      </c>
      <c r="AG104" s="2381"/>
      <c r="AH104" s="2381"/>
    </row>
    <row r="105" ht="15.75" customHeight="1">
      <c r="A105" s="252"/>
      <c r="B105" s="252"/>
      <c r="C105" s="252"/>
      <c r="D105" s="2337" t="s">
        <v>7423</v>
      </c>
      <c r="E105" s="802"/>
      <c r="F105" s="2337" t="s">
        <v>9546</v>
      </c>
      <c r="G105" s="2337" t="s">
        <v>9547</v>
      </c>
      <c r="H105" s="807"/>
      <c r="I105" s="807"/>
      <c r="J105" s="807"/>
      <c r="K105" s="805"/>
      <c r="L105" s="2349"/>
      <c r="M105" s="2349"/>
      <c r="N105" s="2349"/>
      <c r="O105" s="2349"/>
      <c r="P105" s="2349"/>
      <c r="Q105" s="2349"/>
      <c r="R105" s="2349"/>
      <c r="S105" s="2349"/>
      <c r="T105" s="2349"/>
      <c r="U105" s="2349"/>
      <c r="V105" s="2349"/>
      <c r="W105" s="2349"/>
      <c r="X105" s="2349"/>
      <c r="Y105" s="2349"/>
      <c r="Z105" s="2349"/>
      <c r="AA105" s="2349"/>
      <c r="AB105" s="2343">
        <v>1.0</v>
      </c>
      <c r="AC105" s="620" t="s">
        <v>55</v>
      </c>
      <c r="AD105" s="114" t="s">
        <v>1732</v>
      </c>
      <c r="AE105" s="2381"/>
      <c r="AF105" s="2346"/>
      <c r="AG105" s="2381"/>
      <c r="AH105" s="2381"/>
    </row>
    <row r="106" ht="15.75" customHeight="1">
      <c r="A106" s="252"/>
      <c r="B106" s="252"/>
      <c r="C106" s="252" t="s">
        <v>9548</v>
      </c>
      <c r="D106" s="252"/>
      <c r="E106" s="802"/>
      <c r="F106" s="252"/>
      <c r="G106" s="252"/>
      <c r="H106" s="807" t="s">
        <v>94</v>
      </c>
      <c r="I106" s="807" t="s">
        <v>94</v>
      </c>
      <c r="J106" s="807"/>
      <c r="K106" s="805"/>
      <c r="L106" s="2349"/>
      <c r="M106" s="2349"/>
      <c r="N106" s="2349"/>
      <c r="O106" s="2349"/>
      <c r="P106" s="2349"/>
      <c r="Q106" s="2349"/>
      <c r="R106" s="2349"/>
      <c r="S106" s="2349"/>
      <c r="T106" s="2349"/>
      <c r="U106" s="2349"/>
      <c r="V106" s="2349"/>
      <c r="W106" s="2349"/>
      <c r="X106" s="2349"/>
      <c r="Y106" s="2349"/>
      <c r="Z106" s="2349"/>
      <c r="AA106" s="2349"/>
      <c r="AB106" s="2339" t="s">
        <v>94</v>
      </c>
      <c r="AC106" s="620"/>
      <c r="AD106" s="117"/>
      <c r="AE106" s="2347"/>
      <c r="AF106" s="2347"/>
      <c r="AG106" s="2347"/>
      <c r="AH106" s="2347"/>
    </row>
    <row r="107" ht="15.75" customHeight="1">
      <c r="A107" s="252"/>
      <c r="B107" s="252"/>
      <c r="C107" s="252"/>
      <c r="D107" s="252" t="s">
        <v>2575</v>
      </c>
      <c r="E107" s="802"/>
      <c r="F107" s="252" t="s">
        <v>9549</v>
      </c>
      <c r="G107" s="252" t="s">
        <v>9550</v>
      </c>
      <c r="H107" s="807"/>
      <c r="I107" s="807"/>
      <c r="J107" s="807"/>
      <c r="K107" s="805"/>
      <c r="L107" s="2349"/>
      <c r="M107" s="2349"/>
      <c r="N107" s="2349"/>
      <c r="O107" s="2349"/>
      <c r="P107" s="2349"/>
      <c r="Q107" s="2349"/>
      <c r="R107" s="2349"/>
      <c r="S107" s="2349"/>
      <c r="T107" s="2349"/>
      <c r="U107" s="2349"/>
      <c r="V107" s="2349"/>
      <c r="W107" s="2349"/>
      <c r="X107" s="2349"/>
      <c r="Y107" s="2349"/>
      <c r="Z107" s="2349"/>
      <c r="AA107" s="2349"/>
      <c r="AB107" s="2343">
        <v>1.0</v>
      </c>
      <c r="AC107" s="620" t="s">
        <v>55</v>
      </c>
      <c r="AD107" s="117" t="s">
        <v>4922</v>
      </c>
      <c r="AE107" s="2347"/>
      <c r="AF107" s="2347"/>
      <c r="AG107" s="2347"/>
      <c r="AH107" s="2347"/>
    </row>
    <row r="108" ht="15.75" customHeight="1">
      <c r="A108" s="252"/>
      <c r="B108" s="252"/>
      <c r="C108" s="252"/>
      <c r="D108" s="252" t="s">
        <v>9551</v>
      </c>
      <c r="E108" s="802"/>
      <c r="F108" s="252" t="s">
        <v>9552</v>
      </c>
      <c r="G108" s="252" t="s">
        <v>9553</v>
      </c>
      <c r="H108" s="807"/>
      <c r="I108" s="807"/>
      <c r="J108" s="807"/>
      <c r="K108" s="805"/>
      <c r="L108" s="2338"/>
      <c r="M108" s="2349"/>
      <c r="N108" s="2349"/>
      <c r="O108" s="2371"/>
      <c r="P108" s="2371"/>
      <c r="Q108" s="2371"/>
      <c r="R108" s="2371"/>
      <c r="S108" s="2371"/>
      <c r="T108" s="2371"/>
      <c r="U108" s="2338"/>
      <c r="V108" s="2349"/>
      <c r="W108" s="2371"/>
      <c r="X108" s="2371"/>
      <c r="Y108" s="2338"/>
      <c r="Z108" s="2349"/>
      <c r="AA108" s="2338"/>
      <c r="AB108" s="2343">
        <v>1.0</v>
      </c>
      <c r="AC108" s="620" t="s">
        <v>55</v>
      </c>
      <c r="AD108" s="117" t="s">
        <v>4922</v>
      </c>
      <c r="AE108" s="2347"/>
      <c r="AF108" s="2347"/>
      <c r="AG108" s="2347"/>
      <c r="AH108" s="2347"/>
    </row>
    <row r="109" ht="15.75" customHeight="1">
      <c r="A109" s="252"/>
      <c r="B109" s="252"/>
      <c r="C109" s="252"/>
      <c r="D109" s="2363" t="s">
        <v>9554</v>
      </c>
      <c r="E109" s="802"/>
      <c r="F109" s="252" t="s">
        <v>9552</v>
      </c>
      <c r="G109" s="2337" t="s">
        <v>9555</v>
      </c>
      <c r="H109" s="807"/>
      <c r="I109" s="807"/>
      <c r="J109" s="807"/>
      <c r="K109" s="805"/>
      <c r="L109" s="2342"/>
      <c r="M109" s="2342"/>
      <c r="N109" s="2342"/>
      <c r="O109" s="2342"/>
      <c r="P109" s="2342"/>
      <c r="Q109" s="2342"/>
      <c r="R109" s="2342"/>
      <c r="S109" s="2342"/>
      <c r="T109" s="2342"/>
      <c r="U109" s="2342"/>
      <c r="V109" s="2342"/>
      <c r="W109" s="2342"/>
      <c r="X109" s="2342"/>
      <c r="Y109" s="2342"/>
      <c r="Z109" s="2342"/>
      <c r="AA109" s="2342"/>
      <c r="AB109" s="2343">
        <v>1.0</v>
      </c>
      <c r="AC109" s="620" t="s">
        <v>55</v>
      </c>
      <c r="AD109" s="114" t="s">
        <v>1732</v>
      </c>
      <c r="AE109" s="2347"/>
      <c r="AF109" s="2347"/>
      <c r="AG109" s="2347"/>
      <c r="AH109" s="2347"/>
    </row>
    <row r="110" ht="15.75" customHeight="1">
      <c r="A110" s="2337" t="s">
        <v>9556</v>
      </c>
      <c r="B110" s="252"/>
      <c r="C110" s="2337"/>
      <c r="D110" s="2363"/>
      <c r="E110" s="802"/>
      <c r="F110" s="2337"/>
      <c r="G110" s="2337"/>
      <c r="H110" s="887" t="s">
        <v>94</v>
      </c>
      <c r="I110" s="887" t="s">
        <v>94</v>
      </c>
      <c r="J110" s="887"/>
      <c r="K110" s="805"/>
      <c r="L110" s="2371"/>
      <c r="M110" s="2371"/>
      <c r="N110" s="2371"/>
      <c r="O110" s="2371"/>
      <c r="P110" s="2371"/>
      <c r="Q110" s="2371"/>
      <c r="R110" s="2371"/>
      <c r="S110" s="2371"/>
      <c r="T110" s="2371"/>
      <c r="U110" s="2371"/>
      <c r="V110" s="2371"/>
      <c r="W110" s="2371"/>
      <c r="X110" s="2371"/>
      <c r="Y110" s="2371"/>
      <c r="Z110" s="2371"/>
      <c r="AA110" s="2371"/>
      <c r="AB110" s="2339" t="s">
        <v>94</v>
      </c>
      <c r="AC110" s="620"/>
      <c r="AD110" s="114"/>
      <c r="AE110" s="2346"/>
      <c r="AF110" s="2347"/>
      <c r="AG110" s="2347"/>
      <c r="AH110" s="2347"/>
    </row>
    <row r="111" ht="15.75" customHeight="1">
      <c r="A111" s="252"/>
      <c r="B111" s="252" t="s">
        <v>9394</v>
      </c>
      <c r="C111" s="2337" t="s">
        <v>9520</v>
      </c>
      <c r="D111" s="2363"/>
      <c r="E111" s="802"/>
      <c r="F111" s="2337" t="s">
        <v>9557</v>
      </c>
      <c r="G111" s="2337" t="s">
        <v>9558</v>
      </c>
      <c r="H111" s="807"/>
      <c r="I111" s="807"/>
      <c r="J111" s="807"/>
      <c r="K111" s="805"/>
      <c r="L111" s="2349"/>
      <c r="M111" s="2349"/>
      <c r="N111" s="2349"/>
      <c r="O111" s="2349"/>
      <c r="P111" s="2349"/>
      <c r="Q111" s="2349"/>
      <c r="R111" s="2349"/>
      <c r="S111" s="2349"/>
      <c r="T111" s="2349"/>
      <c r="U111" s="2349"/>
      <c r="V111" s="2349"/>
      <c r="W111" s="2349"/>
      <c r="X111" s="2349"/>
      <c r="Y111" s="2349"/>
      <c r="Z111" s="2349"/>
      <c r="AA111" s="2349"/>
      <c r="AB111" s="2343">
        <v>1.0</v>
      </c>
      <c r="AC111" s="620" t="s">
        <v>55</v>
      </c>
      <c r="AD111" s="114" t="s">
        <v>4662</v>
      </c>
      <c r="AE111" s="2346"/>
      <c r="AF111" s="2347"/>
      <c r="AG111" s="2347"/>
      <c r="AH111" s="2347"/>
    </row>
    <row r="112" ht="15.75" customHeight="1">
      <c r="A112" s="252"/>
      <c r="B112" s="2337" t="s">
        <v>9559</v>
      </c>
      <c r="C112" s="252"/>
      <c r="D112" s="802"/>
      <c r="E112" s="802"/>
      <c r="F112" s="2337"/>
      <c r="G112" s="2337"/>
      <c r="H112" s="807" t="s">
        <v>94</v>
      </c>
      <c r="I112" s="807" t="s">
        <v>94</v>
      </c>
      <c r="J112" s="807"/>
      <c r="K112" s="805"/>
      <c r="L112" s="2338"/>
      <c r="M112" s="2349"/>
      <c r="N112" s="2349"/>
      <c r="O112" s="2371"/>
      <c r="P112" s="2371"/>
      <c r="Q112" s="2371"/>
      <c r="R112" s="2371"/>
      <c r="S112" s="2371"/>
      <c r="T112" s="2371"/>
      <c r="U112" s="2338"/>
      <c r="V112" s="2349"/>
      <c r="W112" s="2371"/>
      <c r="X112" s="2371"/>
      <c r="Y112" s="2338"/>
      <c r="Z112" s="2349"/>
      <c r="AA112" s="2338"/>
      <c r="AB112" s="2339" t="s">
        <v>94</v>
      </c>
      <c r="AC112" s="620"/>
      <c r="AD112" s="114"/>
      <c r="AE112" s="2347"/>
      <c r="AF112" s="2347"/>
      <c r="AG112" s="2347"/>
      <c r="AH112" s="2347"/>
    </row>
    <row r="113" ht="15.75" customHeight="1">
      <c r="A113" s="252"/>
      <c r="B113" s="2337"/>
      <c r="C113" s="252" t="s">
        <v>1792</v>
      </c>
      <c r="D113" s="802"/>
      <c r="E113" s="802"/>
      <c r="F113" s="2337" t="s">
        <v>9560</v>
      </c>
      <c r="G113" s="2337" t="s">
        <v>9561</v>
      </c>
      <c r="H113" s="807"/>
      <c r="I113" s="807"/>
      <c r="J113" s="807"/>
      <c r="K113" s="805"/>
      <c r="L113" s="2338"/>
      <c r="M113" s="2349"/>
      <c r="N113" s="2349"/>
      <c r="O113" s="2371"/>
      <c r="P113" s="2371"/>
      <c r="Q113" s="2371"/>
      <c r="R113" s="2371"/>
      <c r="S113" s="2371"/>
      <c r="T113" s="2371"/>
      <c r="U113" s="2338"/>
      <c r="V113" s="2349"/>
      <c r="W113" s="2371"/>
      <c r="X113" s="2371"/>
      <c r="Y113" s="2338"/>
      <c r="Z113" s="2349"/>
      <c r="AA113" s="2338"/>
      <c r="AB113" s="2343">
        <v>1.0</v>
      </c>
      <c r="AC113" s="620" t="s">
        <v>55</v>
      </c>
      <c r="AD113" s="114" t="s">
        <v>4662</v>
      </c>
      <c r="AE113" s="2347"/>
      <c r="AF113" s="2347"/>
      <c r="AG113" s="2347"/>
      <c r="AH113" s="2347"/>
    </row>
    <row r="114" ht="15.75" customHeight="1">
      <c r="A114" s="252"/>
      <c r="B114" s="252"/>
      <c r="C114" s="2337" t="s">
        <v>1796</v>
      </c>
      <c r="D114" s="2363"/>
      <c r="E114" s="802"/>
      <c r="F114" s="2337"/>
      <c r="G114" s="2337"/>
      <c r="H114" s="807" t="s">
        <v>94</v>
      </c>
      <c r="I114" s="807" t="s">
        <v>94</v>
      </c>
      <c r="J114" s="807"/>
      <c r="K114" s="805"/>
      <c r="L114" s="2342"/>
      <c r="M114" s="2342"/>
      <c r="N114" s="2342"/>
      <c r="O114" s="2342"/>
      <c r="P114" s="2342"/>
      <c r="Q114" s="2342"/>
      <c r="R114" s="2342"/>
      <c r="S114" s="2342"/>
      <c r="T114" s="2342"/>
      <c r="U114" s="2342"/>
      <c r="V114" s="2342"/>
      <c r="W114" s="2342"/>
      <c r="X114" s="2342"/>
      <c r="Y114" s="2342"/>
      <c r="Z114" s="2342"/>
      <c r="AA114" s="2342"/>
      <c r="AB114" s="2339" t="s">
        <v>94</v>
      </c>
      <c r="AC114" s="620"/>
      <c r="AD114" s="114"/>
      <c r="AE114" s="2347"/>
      <c r="AF114" s="2347"/>
      <c r="AG114" s="2346"/>
      <c r="AH114" s="2346"/>
    </row>
    <row r="115" ht="15.75" customHeight="1">
      <c r="A115" s="252"/>
      <c r="B115" s="252"/>
      <c r="C115" s="2337"/>
      <c r="D115" s="2363" t="s">
        <v>495</v>
      </c>
      <c r="E115" s="802"/>
      <c r="F115" s="2337" t="s">
        <v>9562</v>
      </c>
      <c r="G115" s="2337" t="s">
        <v>9563</v>
      </c>
      <c r="H115" s="807"/>
      <c r="I115" s="807"/>
      <c r="J115" s="807"/>
      <c r="K115" s="805"/>
      <c r="L115" s="2342"/>
      <c r="M115" s="2342"/>
      <c r="N115" s="2342"/>
      <c r="O115" s="2342"/>
      <c r="P115" s="2342"/>
      <c r="Q115" s="2342"/>
      <c r="R115" s="2342"/>
      <c r="S115" s="2342"/>
      <c r="T115" s="2342"/>
      <c r="U115" s="2342"/>
      <c r="V115" s="2342"/>
      <c r="W115" s="2342"/>
      <c r="X115" s="2342"/>
      <c r="Y115" s="2342"/>
      <c r="Z115" s="2342"/>
      <c r="AA115" s="2342"/>
      <c r="AB115" s="2343">
        <v>1.0</v>
      </c>
      <c r="AC115" s="620" t="s">
        <v>55</v>
      </c>
      <c r="AD115" s="114" t="s">
        <v>4662</v>
      </c>
      <c r="AE115" s="2347"/>
      <c r="AF115" s="2347"/>
      <c r="AG115" s="2346" t="s">
        <v>9564</v>
      </c>
      <c r="AH115" s="2346"/>
    </row>
    <row r="116" ht="15.75" customHeight="1">
      <c r="A116" s="252"/>
      <c r="B116" s="252"/>
      <c r="C116" s="252"/>
      <c r="D116" s="2363" t="s">
        <v>9565</v>
      </c>
      <c r="E116" s="802"/>
      <c r="F116" s="2337" t="s">
        <v>9566</v>
      </c>
      <c r="G116" s="2337" t="s">
        <v>9567</v>
      </c>
      <c r="H116" s="807"/>
      <c r="I116" s="807"/>
      <c r="J116" s="807"/>
      <c r="K116" s="805"/>
      <c r="L116" s="2342"/>
      <c r="M116" s="2342"/>
      <c r="N116" s="2342"/>
      <c r="O116" s="2342"/>
      <c r="P116" s="2342"/>
      <c r="Q116" s="2342"/>
      <c r="R116" s="2342"/>
      <c r="S116" s="2342"/>
      <c r="T116" s="2342"/>
      <c r="U116" s="2342"/>
      <c r="V116" s="2342"/>
      <c r="W116" s="2342"/>
      <c r="X116" s="2342"/>
      <c r="Y116" s="2342"/>
      <c r="Z116" s="2342"/>
      <c r="AA116" s="2342"/>
      <c r="AB116" s="2343">
        <v>1.0</v>
      </c>
      <c r="AC116" s="620" t="s">
        <v>55</v>
      </c>
      <c r="AD116" s="114" t="s">
        <v>4662</v>
      </c>
      <c r="AE116" s="2347"/>
      <c r="AF116" s="2347"/>
      <c r="AG116" s="2347"/>
      <c r="AH116" s="2347"/>
    </row>
    <row r="117" ht="15.75" customHeight="1">
      <c r="A117" s="252"/>
      <c r="B117" s="2337" t="s">
        <v>2565</v>
      </c>
      <c r="C117" s="252"/>
      <c r="D117" s="802"/>
      <c r="E117" s="802"/>
      <c r="F117" s="252"/>
      <c r="G117" s="2337"/>
      <c r="H117" s="807" t="s">
        <v>94</v>
      </c>
      <c r="I117" s="807" t="s">
        <v>94</v>
      </c>
      <c r="J117" s="807"/>
      <c r="K117" s="805"/>
      <c r="L117" s="2342"/>
      <c r="M117" s="2342"/>
      <c r="N117" s="2342"/>
      <c r="O117" s="2342"/>
      <c r="P117" s="2342"/>
      <c r="Q117" s="2342"/>
      <c r="R117" s="2342"/>
      <c r="S117" s="2342"/>
      <c r="T117" s="2342"/>
      <c r="U117" s="2342"/>
      <c r="V117" s="2342"/>
      <c r="W117" s="2342"/>
      <c r="X117" s="2342"/>
      <c r="Y117" s="2342"/>
      <c r="Z117" s="2342"/>
      <c r="AA117" s="2342"/>
      <c r="AB117" s="2339" t="s">
        <v>94</v>
      </c>
      <c r="AC117" s="620"/>
      <c r="AD117" s="114"/>
      <c r="AE117" s="2346"/>
      <c r="AF117" s="2346"/>
      <c r="AG117" s="2347"/>
      <c r="AH117" s="2347"/>
    </row>
    <row r="118" ht="15.75" customHeight="1">
      <c r="A118" s="252"/>
      <c r="B118" s="2337"/>
      <c r="C118" s="252"/>
      <c r="D118" s="802" t="s">
        <v>9568</v>
      </c>
      <c r="E118" s="802" t="s">
        <v>9569</v>
      </c>
      <c r="F118" s="252" t="s">
        <v>9570</v>
      </c>
      <c r="G118" s="2337" t="s">
        <v>9571</v>
      </c>
      <c r="H118" s="807"/>
      <c r="I118" s="807"/>
      <c r="J118" s="807"/>
      <c r="K118" s="805"/>
      <c r="L118" s="2342"/>
      <c r="M118" s="2342"/>
      <c r="N118" s="2342"/>
      <c r="O118" s="2342"/>
      <c r="P118" s="2342"/>
      <c r="Q118" s="2342"/>
      <c r="R118" s="2342"/>
      <c r="S118" s="2342"/>
      <c r="T118" s="2342"/>
      <c r="U118" s="2342"/>
      <c r="V118" s="2342"/>
      <c r="W118" s="2342"/>
      <c r="X118" s="2342"/>
      <c r="Y118" s="2342"/>
      <c r="Z118" s="2342"/>
      <c r="AA118" s="2342"/>
      <c r="AB118" s="2343">
        <v>1.0</v>
      </c>
      <c r="AC118" s="620" t="s">
        <v>55</v>
      </c>
      <c r="AD118" s="114" t="s">
        <v>4662</v>
      </c>
      <c r="AE118" s="2346"/>
      <c r="AF118" s="2346" t="s">
        <v>9572</v>
      </c>
      <c r="AG118" s="2347"/>
      <c r="AH118" s="2347"/>
    </row>
    <row r="119" ht="15.75" customHeight="1">
      <c r="A119" s="252"/>
      <c r="B119" s="252"/>
      <c r="C119" s="252"/>
      <c r="D119" s="802" t="s">
        <v>9573</v>
      </c>
      <c r="E119" s="802" t="s">
        <v>9574</v>
      </c>
      <c r="F119" s="252" t="s">
        <v>9570</v>
      </c>
      <c r="G119" s="252" t="s">
        <v>9575</v>
      </c>
      <c r="H119" s="807"/>
      <c r="I119" s="807"/>
      <c r="J119" s="807"/>
      <c r="K119" s="805"/>
      <c r="L119" s="2342"/>
      <c r="M119" s="2342"/>
      <c r="N119" s="2342"/>
      <c r="O119" s="2342"/>
      <c r="P119" s="2342"/>
      <c r="Q119" s="2342"/>
      <c r="R119" s="2342"/>
      <c r="S119" s="2342"/>
      <c r="T119" s="2342"/>
      <c r="U119" s="2342"/>
      <c r="V119" s="2342"/>
      <c r="W119" s="2342"/>
      <c r="X119" s="2342"/>
      <c r="Y119" s="2342"/>
      <c r="Z119" s="2342"/>
      <c r="AA119" s="2342"/>
      <c r="AB119" s="2343">
        <v>1.0</v>
      </c>
      <c r="AC119" s="620" t="s">
        <v>55</v>
      </c>
      <c r="AD119" s="114" t="s">
        <v>4662</v>
      </c>
      <c r="AE119" s="2346"/>
      <c r="AF119" s="2347"/>
      <c r="AG119" s="2347"/>
      <c r="AH119" s="2347"/>
    </row>
    <row r="120" ht="15.75" customHeight="1">
      <c r="A120" s="252"/>
      <c r="B120" s="252"/>
      <c r="C120" s="252"/>
      <c r="D120" s="802" t="s">
        <v>9576</v>
      </c>
      <c r="E120" s="802" t="s">
        <v>9569</v>
      </c>
      <c r="F120" s="252" t="s">
        <v>9570</v>
      </c>
      <c r="G120" s="252" t="s">
        <v>9575</v>
      </c>
      <c r="H120" s="807"/>
      <c r="I120" s="807"/>
      <c r="J120" s="807"/>
      <c r="K120" s="805"/>
      <c r="L120" s="2342"/>
      <c r="M120" s="2342"/>
      <c r="N120" s="2342"/>
      <c r="O120" s="2342"/>
      <c r="P120" s="2342"/>
      <c r="Q120" s="2342"/>
      <c r="R120" s="2342"/>
      <c r="S120" s="2342"/>
      <c r="T120" s="2342"/>
      <c r="U120" s="2342"/>
      <c r="V120" s="2342"/>
      <c r="W120" s="2342"/>
      <c r="X120" s="2342"/>
      <c r="Y120" s="2342"/>
      <c r="Z120" s="2342"/>
      <c r="AA120" s="2342"/>
      <c r="AB120" s="2343">
        <v>1.0</v>
      </c>
      <c r="AC120" s="620" t="s">
        <v>55</v>
      </c>
      <c r="AD120" s="114" t="s">
        <v>4662</v>
      </c>
      <c r="AE120" s="2347"/>
      <c r="AF120" s="2346" t="s">
        <v>9577</v>
      </c>
      <c r="AG120" s="2347"/>
      <c r="AH120" s="2347"/>
    </row>
    <row r="121" ht="15.75" customHeight="1">
      <c r="A121" s="252"/>
      <c r="B121" s="252"/>
      <c r="C121" s="252"/>
      <c r="D121" s="802" t="s">
        <v>9578</v>
      </c>
      <c r="E121" s="802" t="s">
        <v>9574</v>
      </c>
      <c r="F121" s="252" t="s">
        <v>9570</v>
      </c>
      <c r="G121" s="252" t="s">
        <v>9575</v>
      </c>
      <c r="H121" s="807"/>
      <c r="I121" s="807"/>
      <c r="J121" s="807"/>
      <c r="K121" s="805"/>
      <c r="L121" s="2342"/>
      <c r="M121" s="2342"/>
      <c r="N121" s="2342"/>
      <c r="O121" s="2342"/>
      <c r="P121" s="2342"/>
      <c r="Q121" s="2342"/>
      <c r="R121" s="2342"/>
      <c r="S121" s="2342"/>
      <c r="T121" s="2342"/>
      <c r="U121" s="2342"/>
      <c r="V121" s="2342"/>
      <c r="W121" s="2342"/>
      <c r="X121" s="2342"/>
      <c r="Y121" s="2342"/>
      <c r="Z121" s="2342"/>
      <c r="AA121" s="2342"/>
      <c r="AB121" s="2343">
        <v>1.0</v>
      </c>
      <c r="AC121" s="620" t="s">
        <v>55</v>
      </c>
      <c r="AD121" s="114" t="s">
        <v>4662</v>
      </c>
      <c r="AE121" s="2347"/>
      <c r="AF121" s="2347"/>
      <c r="AG121" s="2347"/>
      <c r="AH121" s="2347"/>
    </row>
    <row r="122" ht="15.75" customHeight="1">
      <c r="A122" s="252"/>
      <c r="B122" s="252" t="s">
        <v>9579</v>
      </c>
      <c r="C122" s="252"/>
      <c r="D122" s="802"/>
      <c r="E122" s="802"/>
      <c r="F122" s="252"/>
      <c r="G122" s="252"/>
      <c r="H122" s="830" t="s">
        <v>94</v>
      </c>
      <c r="I122" s="830" t="s">
        <v>94</v>
      </c>
      <c r="J122" s="830"/>
      <c r="K122" s="830"/>
      <c r="L122" s="2342"/>
      <c r="M122" s="2342"/>
      <c r="N122" s="2342"/>
      <c r="O122" s="2342"/>
      <c r="P122" s="2342"/>
      <c r="Q122" s="2342"/>
      <c r="R122" s="2342"/>
      <c r="S122" s="2342"/>
      <c r="T122" s="2342"/>
      <c r="U122" s="2342"/>
      <c r="V122" s="2342"/>
      <c r="W122" s="2342"/>
      <c r="X122" s="2342"/>
      <c r="Y122" s="2342"/>
      <c r="Z122" s="2342"/>
      <c r="AA122" s="2342"/>
      <c r="AB122" s="2339" t="s">
        <v>94</v>
      </c>
      <c r="AC122" s="111" t="s">
        <v>94</v>
      </c>
      <c r="AD122" s="114" t="s">
        <v>94</v>
      </c>
      <c r="AE122" s="2347"/>
      <c r="AF122" s="2347"/>
      <c r="AG122" s="2347"/>
      <c r="AH122" s="2347"/>
    </row>
    <row r="123" ht="15.75" customHeight="1">
      <c r="A123" s="252"/>
      <c r="B123" s="252"/>
      <c r="C123" s="252" t="s">
        <v>9580</v>
      </c>
      <c r="D123" s="802"/>
      <c r="E123" s="802"/>
      <c r="F123" s="252"/>
      <c r="G123" s="252"/>
      <c r="H123" s="830" t="s">
        <v>94</v>
      </c>
      <c r="I123" s="830" t="s">
        <v>94</v>
      </c>
      <c r="J123" s="830"/>
      <c r="K123" s="830"/>
      <c r="L123" s="2342"/>
      <c r="M123" s="2342"/>
      <c r="N123" s="2342"/>
      <c r="O123" s="2342"/>
      <c r="P123" s="2342"/>
      <c r="Q123" s="2342"/>
      <c r="R123" s="2342"/>
      <c r="S123" s="2342"/>
      <c r="T123" s="2342"/>
      <c r="U123" s="2342"/>
      <c r="V123" s="2342"/>
      <c r="W123" s="2342"/>
      <c r="X123" s="2342"/>
      <c r="Y123" s="2342"/>
      <c r="Z123" s="2342"/>
      <c r="AA123" s="2342"/>
      <c r="AB123" s="2339" t="s">
        <v>94</v>
      </c>
      <c r="AC123" s="111" t="s">
        <v>94</v>
      </c>
      <c r="AD123" s="114" t="s">
        <v>94</v>
      </c>
      <c r="AE123" s="2347"/>
      <c r="AF123" s="2347"/>
      <c r="AG123" s="2347"/>
      <c r="AH123" s="2347"/>
    </row>
    <row r="124" ht="15.75" customHeight="1">
      <c r="A124" s="252"/>
      <c r="B124" s="252"/>
      <c r="C124" s="252"/>
      <c r="D124" s="2363" t="s">
        <v>9581</v>
      </c>
      <c r="E124" s="2363" t="s">
        <v>9582</v>
      </c>
      <c r="F124" s="2337" t="s">
        <v>9583</v>
      </c>
      <c r="G124" s="2337" t="s">
        <v>9584</v>
      </c>
      <c r="H124" s="807"/>
      <c r="I124" s="807"/>
      <c r="J124" s="891"/>
      <c r="K124" s="805"/>
      <c r="L124" s="2342"/>
      <c r="M124" s="2342"/>
      <c r="N124" s="2342"/>
      <c r="O124" s="2342"/>
      <c r="P124" s="2342"/>
      <c r="Q124" s="2342"/>
      <c r="R124" s="2342"/>
      <c r="S124" s="2342"/>
      <c r="T124" s="2342"/>
      <c r="U124" s="2342"/>
      <c r="V124" s="2342"/>
      <c r="W124" s="2342"/>
      <c r="X124" s="2342"/>
      <c r="Y124" s="2342"/>
      <c r="Z124" s="2342"/>
      <c r="AA124" s="2342"/>
      <c r="AB124" s="2343">
        <v>1.0</v>
      </c>
      <c r="AC124" s="620" t="s">
        <v>55</v>
      </c>
      <c r="AD124" s="114" t="s">
        <v>1732</v>
      </c>
      <c r="AE124" s="2347"/>
      <c r="AF124" s="2347"/>
      <c r="AG124" s="2347"/>
      <c r="AH124" s="2347"/>
    </row>
    <row r="125" ht="15.75" customHeight="1">
      <c r="A125" s="252"/>
      <c r="B125" s="252"/>
      <c r="C125" s="252"/>
      <c r="D125" s="802" t="s">
        <v>384</v>
      </c>
      <c r="E125" s="802"/>
      <c r="F125" s="252" t="s">
        <v>9585</v>
      </c>
      <c r="G125" s="252" t="s">
        <v>9586</v>
      </c>
      <c r="H125" s="807"/>
      <c r="I125" s="807"/>
      <c r="J125" s="891"/>
      <c r="K125" s="805"/>
      <c r="L125" s="2342"/>
      <c r="M125" s="2342"/>
      <c r="N125" s="2342"/>
      <c r="O125" s="2342"/>
      <c r="P125" s="2342"/>
      <c r="Q125" s="2342"/>
      <c r="R125" s="2342"/>
      <c r="S125" s="2342"/>
      <c r="T125" s="2342"/>
      <c r="U125" s="2342"/>
      <c r="V125" s="2342"/>
      <c r="W125" s="2342"/>
      <c r="X125" s="2342"/>
      <c r="Y125" s="2342"/>
      <c r="Z125" s="2342"/>
      <c r="AA125" s="2342"/>
      <c r="AB125" s="2343">
        <v>1.0</v>
      </c>
      <c r="AC125" s="620" t="s">
        <v>55</v>
      </c>
      <c r="AD125" s="114" t="s">
        <v>4662</v>
      </c>
      <c r="AE125" s="2347"/>
      <c r="AF125" s="2346" t="s">
        <v>9587</v>
      </c>
      <c r="AG125" s="2346"/>
      <c r="AH125" s="2347"/>
    </row>
    <row r="126" ht="15.75" customHeight="1">
      <c r="A126" s="252"/>
      <c r="B126" s="252"/>
      <c r="C126" s="252"/>
      <c r="D126" s="802" t="s">
        <v>1715</v>
      </c>
      <c r="E126" s="802"/>
      <c r="F126" s="2337" t="s">
        <v>9588</v>
      </c>
      <c r="G126" s="252" t="s">
        <v>9589</v>
      </c>
      <c r="H126" s="807"/>
      <c r="I126" s="807"/>
      <c r="J126" s="891"/>
      <c r="K126" s="805"/>
      <c r="L126" s="2342"/>
      <c r="M126" s="2342"/>
      <c r="N126" s="2342"/>
      <c r="O126" s="2342"/>
      <c r="P126" s="2342"/>
      <c r="Q126" s="2342"/>
      <c r="R126" s="2342"/>
      <c r="S126" s="2342"/>
      <c r="T126" s="2342"/>
      <c r="U126" s="2342"/>
      <c r="V126" s="2342"/>
      <c r="W126" s="2342"/>
      <c r="X126" s="2342"/>
      <c r="Y126" s="2342"/>
      <c r="Z126" s="2342"/>
      <c r="AA126" s="2342"/>
      <c r="AB126" s="2343">
        <v>1.0</v>
      </c>
      <c r="AC126" s="620" t="s">
        <v>55</v>
      </c>
      <c r="AD126" s="114" t="s">
        <v>1732</v>
      </c>
      <c r="AE126" s="2345"/>
      <c r="AF126" s="2346" t="s">
        <v>9590</v>
      </c>
      <c r="AG126" s="2347"/>
      <c r="AH126" s="2347"/>
    </row>
    <row r="127" ht="15.75" customHeight="1">
      <c r="A127" s="252"/>
      <c r="B127" s="252"/>
      <c r="C127" s="252"/>
      <c r="D127" s="802" t="s">
        <v>2008</v>
      </c>
      <c r="E127" s="802"/>
      <c r="F127" s="252" t="s">
        <v>9591</v>
      </c>
      <c r="G127" s="252" t="s">
        <v>9592</v>
      </c>
      <c r="H127" s="807"/>
      <c r="I127" s="807"/>
      <c r="J127" s="891"/>
      <c r="K127" s="805"/>
      <c r="L127" s="2342"/>
      <c r="M127" s="2342"/>
      <c r="N127" s="2342"/>
      <c r="O127" s="2342"/>
      <c r="P127" s="2342"/>
      <c r="Q127" s="2342"/>
      <c r="R127" s="2342"/>
      <c r="S127" s="2342"/>
      <c r="T127" s="2342"/>
      <c r="U127" s="2342"/>
      <c r="V127" s="2342"/>
      <c r="W127" s="2342"/>
      <c r="X127" s="2342"/>
      <c r="Y127" s="2342"/>
      <c r="Z127" s="2342"/>
      <c r="AA127" s="2342"/>
      <c r="AB127" s="2343">
        <v>1.0</v>
      </c>
      <c r="AC127" s="620" t="s">
        <v>55</v>
      </c>
      <c r="AD127" s="114" t="s">
        <v>4662</v>
      </c>
      <c r="AE127" s="2347"/>
      <c r="AF127" s="2347"/>
      <c r="AG127" s="2347"/>
      <c r="AH127" s="2347"/>
    </row>
    <row r="128" ht="15.75" customHeight="1">
      <c r="A128" s="2337" t="s">
        <v>9593</v>
      </c>
      <c r="B128" s="252"/>
      <c r="C128" s="252"/>
      <c r="D128" s="802"/>
      <c r="E128" s="802"/>
      <c r="F128" s="252"/>
      <c r="G128" s="252"/>
      <c r="H128" s="807" t="s">
        <v>94</v>
      </c>
      <c r="I128" s="807" t="s">
        <v>94</v>
      </c>
      <c r="J128" s="891"/>
      <c r="K128" s="830"/>
      <c r="L128" s="2342"/>
      <c r="M128" s="2342"/>
      <c r="N128" s="2342"/>
      <c r="O128" s="2342"/>
      <c r="P128" s="2342"/>
      <c r="Q128" s="2342"/>
      <c r="R128" s="2342"/>
      <c r="S128" s="2342"/>
      <c r="T128" s="2342"/>
      <c r="U128" s="2342"/>
      <c r="V128" s="2342"/>
      <c r="W128" s="2342"/>
      <c r="X128" s="2342"/>
      <c r="Y128" s="2342"/>
      <c r="Z128" s="2342"/>
      <c r="AA128" s="2342"/>
      <c r="AB128" s="2339" t="s">
        <v>94</v>
      </c>
      <c r="AC128" s="620"/>
      <c r="AD128" s="117"/>
      <c r="AE128" s="2347"/>
      <c r="AF128" s="2346"/>
      <c r="AG128" s="2381"/>
      <c r="AH128" s="2381"/>
    </row>
    <row r="129" ht="15.75" customHeight="1">
      <c r="A129" s="252"/>
      <c r="B129" s="252" t="s">
        <v>9394</v>
      </c>
      <c r="C129" s="252"/>
      <c r="D129" s="802"/>
      <c r="E129" s="802"/>
      <c r="F129" s="252"/>
      <c r="G129" s="252"/>
      <c r="H129" s="807" t="s">
        <v>94</v>
      </c>
      <c r="I129" s="807" t="s">
        <v>94</v>
      </c>
      <c r="J129" s="891"/>
      <c r="K129" s="830"/>
      <c r="L129" s="2342"/>
      <c r="M129" s="2342"/>
      <c r="N129" s="2342"/>
      <c r="O129" s="2342"/>
      <c r="P129" s="2342"/>
      <c r="Q129" s="2342"/>
      <c r="R129" s="2342"/>
      <c r="S129" s="2342"/>
      <c r="T129" s="2342"/>
      <c r="U129" s="2342"/>
      <c r="V129" s="2342"/>
      <c r="W129" s="2342"/>
      <c r="X129" s="2342"/>
      <c r="Y129" s="2342"/>
      <c r="Z129" s="2342"/>
      <c r="AA129" s="2342"/>
      <c r="AB129" s="2339" t="s">
        <v>94</v>
      </c>
      <c r="AC129" s="620"/>
      <c r="AD129" s="117"/>
      <c r="AE129" s="2347"/>
      <c r="AF129" s="2346"/>
      <c r="AG129" s="2381"/>
      <c r="AH129" s="2381"/>
    </row>
    <row r="130" ht="15.75" customHeight="1">
      <c r="A130" s="252"/>
      <c r="B130" s="252"/>
      <c r="C130" s="252" t="s">
        <v>9594</v>
      </c>
      <c r="D130" s="802"/>
      <c r="E130" s="802"/>
      <c r="F130" s="252" t="s">
        <v>9595</v>
      </c>
      <c r="G130" s="252" t="s">
        <v>9596</v>
      </c>
      <c r="H130" s="807"/>
      <c r="I130" s="807"/>
      <c r="J130" s="807"/>
      <c r="K130" s="805"/>
      <c r="L130" s="2342"/>
      <c r="M130" s="2342"/>
      <c r="N130" s="2342"/>
      <c r="O130" s="2342"/>
      <c r="P130" s="2342"/>
      <c r="Q130" s="2342"/>
      <c r="R130" s="2342"/>
      <c r="S130" s="2342"/>
      <c r="T130" s="2342"/>
      <c r="U130" s="2342"/>
      <c r="V130" s="2342"/>
      <c r="W130" s="2342"/>
      <c r="X130" s="2342"/>
      <c r="Y130" s="2342"/>
      <c r="Z130" s="2342"/>
      <c r="AA130" s="2342"/>
      <c r="AB130" s="2343">
        <v>1.0</v>
      </c>
      <c r="AC130" s="620" t="s">
        <v>55</v>
      </c>
      <c r="AD130" s="117" t="s">
        <v>4631</v>
      </c>
      <c r="AE130" s="2347"/>
      <c r="AF130" s="2346"/>
      <c r="AG130" s="2381"/>
      <c r="AH130" s="2381"/>
    </row>
    <row r="131" ht="15.75" customHeight="1">
      <c r="A131" s="802"/>
      <c r="B131" s="802"/>
      <c r="C131" s="252" t="s">
        <v>3752</v>
      </c>
      <c r="D131" s="252" t="s">
        <v>9597</v>
      </c>
      <c r="E131" s="802"/>
      <c r="F131" s="252" t="s">
        <v>9598</v>
      </c>
      <c r="G131" s="252" t="s">
        <v>9599</v>
      </c>
      <c r="H131" s="807"/>
      <c r="I131" s="807"/>
      <c r="J131" s="807"/>
      <c r="K131" s="830"/>
      <c r="L131" s="2342"/>
      <c r="M131" s="2349"/>
      <c r="N131" s="2349"/>
      <c r="O131" s="2352"/>
      <c r="P131" s="2352"/>
      <c r="Q131" s="2352"/>
      <c r="R131" s="2352"/>
      <c r="S131" s="2352"/>
      <c r="T131" s="2352"/>
      <c r="U131" s="2342"/>
      <c r="V131" s="2349"/>
      <c r="W131" s="2352"/>
      <c r="X131" s="2352"/>
      <c r="Y131" s="2342"/>
      <c r="Z131" s="2349"/>
      <c r="AA131" s="2342"/>
      <c r="AB131" s="2343">
        <v>1.0</v>
      </c>
      <c r="AC131" s="620" t="s">
        <v>55</v>
      </c>
      <c r="AD131" s="117" t="s">
        <v>4631</v>
      </c>
      <c r="AE131" s="2347"/>
      <c r="AF131" s="2381"/>
      <c r="AG131" s="2381"/>
      <c r="AH131" s="2381"/>
    </row>
    <row r="132" ht="15.75" customHeight="1">
      <c r="A132" s="802"/>
      <c r="B132" s="252" t="s">
        <v>9600</v>
      </c>
      <c r="C132" s="252"/>
      <c r="D132" s="802"/>
      <c r="E132" s="802"/>
      <c r="F132" s="252"/>
      <c r="G132" s="252"/>
      <c r="H132" s="807" t="s">
        <v>94</v>
      </c>
      <c r="I132" s="807" t="s">
        <v>94</v>
      </c>
      <c r="J132" s="807"/>
      <c r="K132" s="830"/>
      <c r="L132" s="2342"/>
      <c r="M132" s="2349"/>
      <c r="N132" s="2349"/>
      <c r="O132" s="2352"/>
      <c r="P132" s="2352"/>
      <c r="Q132" s="2352"/>
      <c r="R132" s="2352"/>
      <c r="S132" s="2352"/>
      <c r="T132" s="2352"/>
      <c r="U132" s="2342"/>
      <c r="V132" s="2349"/>
      <c r="W132" s="2352"/>
      <c r="X132" s="2352"/>
      <c r="Y132" s="2342"/>
      <c r="Z132" s="2349"/>
      <c r="AA132" s="2342"/>
      <c r="AB132" s="2339" t="s">
        <v>94</v>
      </c>
      <c r="AC132" s="620"/>
      <c r="AD132" s="117"/>
      <c r="AE132" s="2385"/>
      <c r="AF132" s="2386"/>
      <c r="AG132" s="2386"/>
      <c r="AH132" s="2386"/>
    </row>
    <row r="133" ht="15.75" customHeight="1">
      <c r="A133" s="802"/>
      <c r="B133" s="252"/>
      <c r="C133" s="252" t="s">
        <v>1792</v>
      </c>
      <c r="D133" s="802"/>
      <c r="E133" s="802"/>
      <c r="F133" s="252" t="s">
        <v>9601</v>
      </c>
      <c r="G133" s="252" t="s">
        <v>9599</v>
      </c>
      <c r="H133" s="807"/>
      <c r="I133" s="807"/>
      <c r="J133" s="807"/>
      <c r="K133" s="830"/>
      <c r="L133" s="2342"/>
      <c r="M133" s="2349"/>
      <c r="N133" s="2349"/>
      <c r="O133" s="2352"/>
      <c r="P133" s="2352"/>
      <c r="Q133" s="2352"/>
      <c r="R133" s="2352"/>
      <c r="S133" s="2352"/>
      <c r="T133" s="2352"/>
      <c r="U133" s="2342"/>
      <c r="V133" s="2349"/>
      <c r="W133" s="2352"/>
      <c r="X133" s="2352"/>
      <c r="Y133" s="2342"/>
      <c r="Z133" s="2349"/>
      <c r="AA133" s="2342"/>
      <c r="AB133" s="2343">
        <v>1.0</v>
      </c>
      <c r="AC133" s="620" t="s">
        <v>55</v>
      </c>
      <c r="AD133" s="117" t="s">
        <v>4631</v>
      </c>
      <c r="AE133" s="2387"/>
      <c r="AF133" s="2388"/>
      <c r="AG133" s="2388"/>
      <c r="AH133" s="2388"/>
    </row>
    <row r="134" ht="15.75" customHeight="1">
      <c r="A134" s="802"/>
      <c r="B134" s="802"/>
      <c r="C134" s="802"/>
      <c r="D134" s="252" t="s">
        <v>9602</v>
      </c>
      <c r="E134" s="802"/>
      <c r="F134" s="252" t="s">
        <v>9603</v>
      </c>
      <c r="G134" s="252" t="s">
        <v>9604</v>
      </c>
      <c r="H134" s="807"/>
      <c r="I134" s="807"/>
      <c r="J134" s="807"/>
      <c r="K134" s="830"/>
      <c r="L134" s="2342"/>
      <c r="M134" s="2349"/>
      <c r="N134" s="2349"/>
      <c r="O134" s="2352"/>
      <c r="P134" s="2352"/>
      <c r="Q134" s="2352"/>
      <c r="R134" s="2352"/>
      <c r="S134" s="2352"/>
      <c r="T134" s="2352"/>
      <c r="U134" s="2342"/>
      <c r="V134" s="2349"/>
      <c r="W134" s="2352"/>
      <c r="X134" s="2352"/>
      <c r="Y134" s="2342"/>
      <c r="Z134" s="2349"/>
      <c r="AA134" s="2342"/>
      <c r="AB134" s="2343">
        <v>1.0</v>
      </c>
      <c r="AC134" s="620" t="s">
        <v>55</v>
      </c>
      <c r="AD134" s="117" t="s">
        <v>4631</v>
      </c>
      <c r="AE134" s="2381"/>
      <c r="AF134" s="2381"/>
      <c r="AG134" s="2381"/>
      <c r="AH134" s="2381"/>
    </row>
    <row r="135" ht="15.75" customHeight="1">
      <c r="A135" s="802"/>
      <c r="B135" s="802"/>
      <c r="C135" s="802"/>
      <c r="D135" s="252" t="s">
        <v>7011</v>
      </c>
      <c r="E135" s="802"/>
      <c r="F135" s="252" t="s">
        <v>9605</v>
      </c>
      <c r="G135" s="252" t="s">
        <v>9606</v>
      </c>
      <c r="H135" s="807"/>
      <c r="I135" s="807"/>
      <c r="J135" s="807"/>
      <c r="K135" s="830"/>
      <c r="L135" s="2342"/>
      <c r="M135" s="2349"/>
      <c r="N135" s="2349"/>
      <c r="O135" s="2352"/>
      <c r="P135" s="2352"/>
      <c r="Q135" s="2352"/>
      <c r="R135" s="2352"/>
      <c r="S135" s="2352"/>
      <c r="T135" s="2352"/>
      <c r="U135" s="2342"/>
      <c r="V135" s="2349"/>
      <c r="W135" s="2352"/>
      <c r="X135" s="2352"/>
      <c r="Y135" s="2342"/>
      <c r="Z135" s="2349"/>
      <c r="AA135" s="2342"/>
      <c r="AB135" s="2343">
        <v>1.0</v>
      </c>
      <c r="AC135" s="620" t="s">
        <v>55</v>
      </c>
      <c r="AD135" s="117" t="s">
        <v>4631</v>
      </c>
      <c r="AE135" s="2381"/>
      <c r="AF135" s="2381"/>
      <c r="AG135" s="2346"/>
      <c r="AH135" s="2381"/>
    </row>
    <row r="136" ht="15.75" customHeight="1">
      <c r="A136" s="802"/>
      <c r="B136" s="802"/>
      <c r="C136" s="252" t="s">
        <v>9607</v>
      </c>
      <c r="D136" s="802"/>
      <c r="E136" s="802"/>
      <c r="F136" s="252" t="s">
        <v>9608</v>
      </c>
      <c r="G136" s="252" t="s">
        <v>9609</v>
      </c>
      <c r="H136" s="807"/>
      <c r="I136" s="807"/>
      <c r="J136" s="807"/>
      <c r="K136" s="830"/>
      <c r="L136" s="2342"/>
      <c r="M136" s="2349"/>
      <c r="N136" s="2349"/>
      <c r="O136" s="2352"/>
      <c r="P136" s="2352"/>
      <c r="Q136" s="2352"/>
      <c r="R136" s="2352"/>
      <c r="S136" s="2352"/>
      <c r="T136" s="2352"/>
      <c r="U136" s="2342"/>
      <c r="V136" s="2349"/>
      <c r="W136" s="2352"/>
      <c r="X136" s="2352"/>
      <c r="Y136" s="2342"/>
      <c r="Z136" s="2349"/>
      <c r="AA136" s="2342"/>
      <c r="AB136" s="2343">
        <v>1.0</v>
      </c>
      <c r="AC136" s="620" t="s">
        <v>55</v>
      </c>
      <c r="AD136" s="117" t="s">
        <v>4631</v>
      </c>
      <c r="AE136" s="2346"/>
      <c r="AF136" s="2381"/>
      <c r="AG136" s="2381"/>
      <c r="AH136" s="2381"/>
    </row>
    <row r="137" ht="15.75" customHeight="1">
      <c r="A137" s="802"/>
      <c r="B137" s="802"/>
      <c r="C137" s="802"/>
      <c r="D137" s="252" t="s">
        <v>9512</v>
      </c>
      <c r="E137" s="802"/>
      <c r="F137" s="252" t="s">
        <v>9610</v>
      </c>
      <c r="G137" s="252" t="s">
        <v>9611</v>
      </c>
      <c r="H137" s="807"/>
      <c r="I137" s="807"/>
      <c r="J137" s="807"/>
      <c r="K137" s="830"/>
      <c r="L137" s="2342"/>
      <c r="M137" s="2349"/>
      <c r="N137" s="2349"/>
      <c r="O137" s="2352"/>
      <c r="P137" s="2352"/>
      <c r="Q137" s="2352"/>
      <c r="R137" s="2352"/>
      <c r="S137" s="2352"/>
      <c r="T137" s="2352"/>
      <c r="U137" s="2342"/>
      <c r="V137" s="2349"/>
      <c r="W137" s="2352"/>
      <c r="X137" s="2352"/>
      <c r="Y137" s="2342"/>
      <c r="Z137" s="2349"/>
      <c r="AA137" s="2342"/>
      <c r="AB137" s="2343">
        <v>1.0</v>
      </c>
      <c r="AC137" s="620" t="s">
        <v>55</v>
      </c>
      <c r="AD137" s="117" t="s">
        <v>4631</v>
      </c>
      <c r="AE137" s="2350"/>
      <c r="AF137" s="2353" t="s">
        <v>9612</v>
      </c>
      <c r="AG137" s="2381"/>
      <c r="AH137" s="2381"/>
    </row>
    <row r="138" ht="15.75" customHeight="1">
      <c r="A138" s="802"/>
      <c r="B138" s="802"/>
      <c r="C138" s="802"/>
      <c r="D138" s="252" t="s">
        <v>9613</v>
      </c>
      <c r="E138" s="802"/>
      <c r="F138" s="252" t="s">
        <v>9614</v>
      </c>
      <c r="G138" s="252" t="s">
        <v>9615</v>
      </c>
      <c r="H138" s="807"/>
      <c r="I138" s="807"/>
      <c r="J138" s="807"/>
      <c r="K138" s="830"/>
      <c r="L138" s="2338"/>
      <c r="M138" s="2338"/>
      <c r="N138" s="2338"/>
      <c r="O138" s="2338"/>
      <c r="P138" s="2338"/>
      <c r="Q138" s="2338"/>
      <c r="R138" s="2338"/>
      <c r="S138" s="2338"/>
      <c r="T138" s="2338"/>
      <c r="U138" s="2338"/>
      <c r="V138" s="2338"/>
      <c r="W138" s="2338"/>
      <c r="X138" s="2338"/>
      <c r="Y138" s="2338"/>
      <c r="Z138" s="2338"/>
      <c r="AA138" s="2338"/>
      <c r="AB138" s="2343">
        <v>1.0</v>
      </c>
      <c r="AC138" s="620" t="s">
        <v>55</v>
      </c>
      <c r="AD138" s="117" t="s">
        <v>4631</v>
      </c>
      <c r="AE138" s="2381"/>
      <c r="AF138" s="2381"/>
      <c r="AG138" s="2346"/>
      <c r="AH138" s="2381"/>
    </row>
    <row r="139" ht="15.75" customHeight="1">
      <c r="A139" s="802"/>
      <c r="B139" s="802"/>
      <c r="C139" s="802"/>
      <c r="D139" s="252" t="s">
        <v>9616</v>
      </c>
      <c r="E139" s="802"/>
      <c r="F139" s="252" t="s">
        <v>9617</v>
      </c>
      <c r="G139" s="252" t="s">
        <v>9618</v>
      </c>
      <c r="H139" s="807"/>
      <c r="I139" s="807"/>
      <c r="J139" s="807"/>
      <c r="K139" s="830"/>
      <c r="L139" s="2342"/>
      <c r="M139" s="2342"/>
      <c r="N139" s="2342"/>
      <c r="O139" s="2342"/>
      <c r="P139" s="2342"/>
      <c r="Q139" s="2342"/>
      <c r="R139" s="2342"/>
      <c r="S139" s="2342"/>
      <c r="T139" s="2342"/>
      <c r="U139" s="2342"/>
      <c r="V139" s="2342"/>
      <c r="W139" s="2342"/>
      <c r="X139" s="2342"/>
      <c r="Y139" s="2342"/>
      <c r="Z139" s="2342"/>
      <c r="AA139" s="2342"/>
      <c r="AB139" s="2343">
        <v>1.0</v>
      </c>
      <c r="AC139" s="620" t="s">
        <v>55</v>
      </c>
      <c r="AD139" s="117" t="s">
        <v>4631</v>
      </c>
      <c r="AE139" s="2381"/>
      <c r="AF139" s="2381"/>
      <c r="AG139" s="2381"/>
      <c r="AH139" s="2381"/>
    </row>
    <row r="140">
      <c r="A140" s="802"/>
      <c r="B140" s="802"/>
      <c r="C140" s="252" t="s">
        <v>2572</v>
      </c>
      <c r="D140" s="252"/>
      <c r="E140" s="802"/>
      <c r="F140" s="252"/>
      <c r="G140" s="252"/>
      <c r="H140" s="807" t="s">
        <v>94</v>
      </c>
      <c r="I140" s="807" t="s">
        <v>94</v>
      </c>
      <c r="J140" s="807"/>
      <c r="K140" s="830"/>
      <c r="L140" s="2342"/>
      <c r="M140" s="2342"/>
      <c r="N140" s="2342"/>
      <c r="O140" s="2342"/>
      <c r="P140" s="2342"/>
      <c r="Q140" s="2342"/>
      <c r="R140" s="2342"/>
      <c r="S140" s="2342"/>
      <c r="T140" s="2342"/>
      <c r="U140" s="2342"/>
      <c r="V140" s="2342"/>
      <c r="W140" s="2342"/>
      <c r="X140" s="2342"/>
      <c r="Y140" s="2342"/>
      <c r="Z140" s="2342"/>
      <c r="AA140" s="2342"/>
      <c r="AB140" s="2339" t="s">
        <v>94</v>
      </c>
      <c r="AC140" s="620"/>
      <c r="AD140" s="117"/>
      <c r="AE140" s="2381"/>
      <c r="AF140" s="2381"/>
      <c r="AG140" s="2381"/>
      <c r="AH140" s="2381"/>
    </row>
    <row r="141">
      <c r="A141" s="802"/>
      <c r="B141" s="802"/>
      <c r="C141" s="252"/>
      <c r="D141" s="252" t="s">
        <v>9514</v>
      </c>
      <c r="E141" s="802"/>
      <c r="F141" s="252" t="s">
        <v>9619</v>
      </c>
      <c r="G141" s="252" t="s">
        <v>9620</v>
      </c>
      <c r="H141" s="807"/>
      <c r="I141" s="807"/>
      <c r="J141" s="807"/>
      <c r="K141" s="830"/>
      <c r="L141" s="2338"/>
      <c r="M141" s="2342"/>
      <c r="N141" s="2342"/>
      <c r="O141" s="2342"/>
      <c r="P141" s="2342"/>
      <c r="Q141" s="2342"/>
      <c r="R141" s="2342"/>
      <c r="S141" s="2342"/>
      <c r="T141" s="2342"/>
      <c r="U141" s="2338"/>
      <c r="V141" s="2342"/>
      <c r="W141" s="2342"/>
      <c r="X141" s="2342"/>
      <c r="Y141" s="2338"/>
      <c r="Z141" s="2342"/>
      <c r="AA141" s="2338"/>
      <c r="AB141" s="2343">
        <v>1.0</v>
      </c>
      <c r="AC141" s="620" t="s">
        <v>55</v>
      </c>
      <c r="AD141" s="117" t="s">
        <v>4631</v>
      </c>
      <c r="AE141" s="2381"/>
      <c r="AF141" s="2381"/>
      <c r="AG141" s="2381"/>
      <c r="AH141" s="2381"/>
    </row>
    <row r="142">
      <c r="A142" s="802"/>
      <c r="B142" s="802"/>
      <c r="C142" s="802"/>
      <c r="D142" s="252" t="s">
        <v>9621</v>
      </c>
      <c r="E142" s="802"/>
      <c r="F142" s="252" t="s">
        <v>9622</v>
      </c>
      <c r="G142" s="252" t="s">
        <v>9623</v>
      </c>
      <c r="H142" s="807"/>
      <c r="I142" s="807"/>
      <c r="J142" s="807"/>
      <c r="K142" s="830"/>
      <c r="L142" s="2338"/>
      <c r="M142" s="2338"/>
      <c r="N142" s="2338"/>
      <c r="O142" s="2338"/>
      <c r="P142" s="2338"/>
      <c r="Q142" s="2338"/>
      <c r="R142" s="2338"/>
      <c r="S142" s="2338"/>
      <c r="T142" s="2338"/>
      <c r="U142" s="2338"/>
      <c r="V142" s="2338"/>
      <c r="W142" s="2338"/>
      <c r="X142" s="2338"/>
      <c r="Y142" s="2338"/>
      <c r="Z142" s="2338"/>
      <c r="AA142" s="2338"/>
      <c r="AB142" s="2343">
        <v>1.0</v>
      </c>
      <c r="AC142" s="620" t="s">
        <v>55</v>
      </c>
      <c r="AD142" s="117" t="s">
        <v>4631</v>
      </c>
      <c r="AE142" s="2350"/>
      <c r="AF142" s="2353" t="s">
        <v>9624</v>
      </c>
      <c r="AG142" s="2381"/>
      <c r="AH142" s="2381"/>
    </row>
    <row r="143" ht="15.75" customHeight="1">
      <c r="A143" s="2365" t="s">
        <v>9625</v>
      </c>
      <c r="B143" s="802"/>
      <c r="C143" s="802"/>
      <c r="D143" s="2363" t="s">
        <v>9626</v>
      </c>
      <c r="E143" s="802"/>
      <c r="F143" s="252"/>
      <c r="G143" s="252"/>
      <c r="H143" s="2338" t="s">
        <v>94</v>
      </c>
      <c r="I143" s="2338" t="s">
        <v>94</v>
      </c>
      <c r="J143" s="2338"/>
      <c r="K143" s="2342"/>
      <c r="L143" s="2338"/>
      <c r="M143" s="2338"/>
      <c r="N143" s="2338"/>
      <c r="O143" s="2338"/>
      <c r="P143" s="2338"/>
      <c r="Q143" s="2338"/>
      <c r="R143" s="2338"/>
      <c r="S143" s="2338"/>
      <c r="T143" s="2338"/>
      <c r="U143" s="2338"/>
      <c r="V143" s="2338"/>
      <c r="W143" s="2338"/>
      <c r="X143" s="2338"/>
      <c r="Y143" s="2338"/>
      <c r="Z143" s="2338"/>
      <c r="AA143" s="2338"/>
      <c r="AB143" s="2362"/>
      <c r="AC143" s="2362"/>
      <c r="AD143" s="2362"/>
      <c r="AE143" s="2347"/>
      <c r="AF143" s="2347"/>
      <c r="AG143" s="2346"/>
      <c r="AH143" s="2346"/>
    </row>
    <row r="144" ht="15.75" customHeight="1">
      <c r="A144" s="2365"/>
      <c r="B144" s="2363" t="s">
        <v>9394</v>
      </c>
      <c r="C144" s="802"/>
      <c r="D144" s="802"/>
      <c r="E144" s="802"/>
      <c r="F144" s="252"/>
      <c r="G144" s="252"/>
      <c r="H144" s="2338" t="s">
        <v>94</v>
      </c>
      <c r="I144" s="2338" t="s">
        <v>94</v>
      </c>
      <c r="J144" s="2338"/>
      <c r="K144" s="2342"/>
      <c r="L144" s="2338"/>
      <c r="M144" s="2338"/>
      <c r="N144" s="2338"/>
      <c r="O144" s="2338"/>
      <c r="P144" s="2338"/>
      <c r="Q144" s="2338"/>
      <c r="R144" s="2338"/>
      <c r="S144" s="2338"/>
      <c r="T144" s="2338"/>
      <c r="U144" s="2338"/>
      <c r="V144" s="2338"/>
      <c r="W144" s="2338"/>
      <c r="X144" s="2338"/>
      <c r="Y144" s="2338"/>
      <c r="Z144" s="2338"/>
      <c r="AA144" s="2338"/>
      <c r="AB144" s="2362"/>
      <c r="AC144" s="2362"/>
      <c r="AD144" s="2362"/>
      <c r="AE144" s="2347"/>
      <c r="AF144" s="2347"/>
      <c r="AG144" s="2346"/>
      <c r="AH144" s="2346"/>
    </row>
    <row r="145" ht="15.75" customHeight="1">
      <c r="A145" s="2365"/>
      <c r="B145" s="802"/>
      <c r="C145" s="2363" t="s">
        <v>9627</v>
      </c>
      <c r="D145" s="802"/>
      <c r="E145" s="802"/>
      <c r="F145" s="2337" t="s">
        <v>9628</v>
      </c>
      <c r="G145" s="2337" t="s">
        <v>9629</v>
      </c>
      <c r="H145" s="805"/>
      <c r="I145" s="805"/>
      <c r="J145" s="2338"/>
      <c r="K145" s="2342"/>
      <c r="L145" s="2338"/>
      <c r="M145" s="2338"/>
      <c r="N145" s="2338"/>
      <c r="O145" s="2338"/>
      <c r="P145" s="2338"/>
      <c r="Q145" s="2338"/>
      <c r="R145" s="2338"/>
      <c r="S145" s="2338"/>
      <c r="T145" s="2338"/>
      <c r="U145" s="2338"/>
      <c r="V145" s="2338"/>
      <c r="W145" s="2338"/>
      <c r="X145" s="2338"/>
      <c r="Y145" s="2338"/>
      <c r="Z145" s="2338"/>
      <c r="AA145" s="2338"/>
      <c r="AB145" s="2343">
        <v>1.0</v>
      </c>
      <c r="AC145" s="620" t="s">
        <v>55</v>
      </c>
      <c r="AD145" s="114" t="s">
        <v>1732</v>
      </c>
      <c r="AE145" s="2347"/>
      <c r="AF145" s="2347"/>
      <c r="AG145" s="2346"/>
      <c r="AH145" s="2346"/>
    </row>
    <row r="146" ht="15.75" customHeight="1">
      <c r="A146" s="2365"/>
      <c r="B146" s="802"/>
      <c r="C146" s="2363" t="s">
        <v>9630</v>
      </c>
      <c r="D146" s="802"/>
      <c r="E146" s="802"/>
      <c r="F146" s="2337" t="s">
        <v>9631</v>
      </c>
      <c r="G146" s="2337" t="s">
        <v>9632</v>
      </c>
      <c r="H146" s="805"/>
      <c r="I146" s="805"/>
      <c r="J146" s="2338"/>
      <c r="K146" s="2342"/>
      <c r="L146" s="2338"/>
      <c r="M146" s="2338"/>
      <c r="N146" s="2338"/>
      <c r="O146" s="2338"/>
      <c r="P146" s="2338"/>
      <c r="Q146" s="2338"/>
      <c r="R146" s="2338"/>
      <c r="S146" s="2338"/>
      <c r="T146" s="2338"/>
      <c r="U146" s="2338"/>
      <c r="V146" s="2338"/>
      <c r="W146" s="2338"/>
      <c r="X146" s="2338"/>
      <c r="Y146" s="2338"/>
      <c r="Z146" s="2338"/>
      <c r="AA146" s="2338"/>
      <c r="AB146" s="2343">
        <v>1.0</v>
      </c>
      <c r="AC146" s="620" t="s">
        <v>55</v>
      </c>
      <c r="AD146" s="114" t="s">
        <v>1732</v>
      </c>
      <c r="AE146" s="2347"/>
      <c r="AF146" s="2347"/>
      <c r="AG146" s="2346"/>
      <c r="AH146" s="2346"/>
    </row>
    <row r="147" ht="15.75" customHeight="1">
      <c r="A147" s="2365"/>
      <c r="B147" s="2363"/>
      <c r="C147" s="2363" t="s">
        <v>9466</v>
      </c>
      <c r="D147" s="802"/>
      <c r="E147" s="802"/>
      <c r="F147" s="252"/>
      <c r="G147" s="252"/>
      <c r="H147" s="805" t="s">
        <v>94</v>
      </c>
      <c r="I147" s="2338" t="s">
        <v>94</v>
      </c>
      <c r="J147" s="2338"/>
      <c r="K147" s="2342"/>
      <c r="L147" s="2338"/>
      <c r="M147" s="2338"/>
      <c r="N147" s="2338"/>
      <c r="O147" s="2338"/>
      <c r="P147" s="2338"/>
      <c r="Q147" s="2338"/>
      <c r="R147" s="2338"/>
      <c r="S147" s="2338"/>
      <c r="T147" s="2338"/>
      <c r="U147" s="2338"/>
      <c r="V147" s="2338"/>
      <c r="W147" s="2338"/>
      <c r="X147" s="2338"/>
      <c r="Y147" s="2338"/>
      <c r="Z147" s="2338"/>
      <c r="AA147" s="2338"/>
      <c r="AB147" s="2362"/>
      <c r="AC147" s="2362"/>
      <c r="AD147" s="2362"/>
      <c r="AE147" s="2347"/>
      <c r="AF147" s="2347"/>
      <c r="AG147" s="2346"/>
      <c r="AH147" s="2346"/>
    </row>
    <row r="148" ht="15.75" customHeight="1">
      <c r="A148" s="2365"/>
      <c r="B148" s="802"/>
      <c r="C148" s="802"/>
      <c r="D148" s="2363" t="s">
        <v>9633</v>
      </c>
      <c r="E148" s="802"/>
      <c r="F148" s="2337" t="s">
        <v>9634</v>
      </c>
      <c r="G148" s="2337" t="s">
        <v>9635</v>
      </c>
      <c r="H148" s="830"/>
      <c r="I148" s="830"/>
      <c r="J148" s="2338"/>
      <c r="K148" s="2338"/>
      <c r="L148" s="2338"/>
      <c r="M148" s="2342"/>
      <c r="N148" s="2342"/>
      <c r="O148" s="2342"/>
      <c r="P148" s="2342"/>
      <c r="Q148" s="2342"/>
      <c r="R148" s="2342"/>
      <c r="S148" s="2342"/>
      <c r="T148" s="2342"/>
      <c r="U148" s="2338"/>
      <c r="V148" s="2342"/>
      <c r="W148" s="2342"/>
      <c r="X148" s="2342"/>
      <c r="Y148" s="2338"/>
      <c r="Z148" s="2342"/>
      <c r="AA148" s="2338"/>
      <c r="AB148" s="2379">
        <v>1.0</v>
      </c>
      <c r="AC148" s="2362" t="s">
        <v>55</v>
      </c>
      <c r="AD148" s="2379" t="s">
        <v>1732</v>
      </c>
      <c r="AE148" s="2353" t="s">
        <v>9636</v>
      </c>
      <c r="AF148" s="2347"/>
      <c r="AG148" s="2346"/>
      <c r="AH148" s="2346"/>
    </row>
    <row r="149" ht="15.75" customHeight="1">
      <c r="A149" s="2365"/>
      <c r="B149" s="802"/>
      <c r="C149" s="802"/>
      <c r="D149" s="2363" t="s">
        <v>9637</v>
      </c>
      <c r="E149" s="802"/>
      <c r="F149" s="2337" t="s">
        <v>9638</v>
      </c>
      <c r="G149" s="2337" t="s">
        <v>9639</v>
      </c>
      <c r="H149" s="805"/>
      <c r="I149" s="805"/>
      <c r="J149" s="2338"/>
      <c r="K149" s="2342"/>
      <c r="L149" s="2338"/>
      <c r="M149" s="2338"/>
      <c r="N149" s="2338"/>
      <c r="O149" s="2338"/>
      <c r="P149" s="2338"/>
      <c r="Q149" s="2338"/>
      <c r="R149" s="2338"/>
      <c r="S149" s="2338"/>
      <c r="T149" s="2338"/>
      <c r="U149" s="2338"/>
      <c r="V149" s="2338"/>
      <c r="W149" s="2338"/>
      <c r="X149" s="2338"/>
      <c r="Y149" s="2338"/>
      <c r="Z149" s="2338"/>
      <c r="AA149" s="2338"/>
      <c r="AB149" s="2379">
        <v>1.0</v>
      </c>
      <c r="AC149" s="2362" t="s">
        <v>55</v>
      </c>
      <c r="AD149" s="2379" t="s">
        <v>1732</v>
      </c>
      <c r="AE149" s="2347"/>
      <c r="AF149" s="2347"/>
      <c r="AG149" s="2346"/>
      <c r="AH149" s="2346"/>
    </row>
    <row r="150" ht="15.75" customHeight="1">
      <c r="A150" s="2365"/>
      <c r="B150" s="2363" t="s">
        <v>9640</v>
      </c>
      <c r="C150" s="802"/>
      <c r="D150" s="802"/>
      <c r="E150" s="802"/>
      <c r="F150" s="252"/>
      <c r="G150" s="252"/>
      <c r="H150" s="805" t="s">
        <v>94</v>
      </c>
      <c r="I150" s="805" t="s">
        <v>94</v>
      </c>
      <c r="J150" s="2338"/>
      <c r="K150" s="2342"/>
      <c r="L150" s="2338"/>
      <c r="M150" s="2338"/>
      <c r="N150" s="2338"/>
      <c r="O150" s="2338"/>
      <c r="P150" s="2338"/>
      <c r="Q150" s="2338"/>
      <c r="R150" s="2338"/>
      <c r="S150" s="2338"/>
      <c r="T150" s="2338"/>
      <c r="U150" s="2338"/>
      <c r="V150" s="2338"/>
      <c r="W150" s="2338"/>
      <c r="X150" s="2338"/>
      <c r="Y150" s="2338"/>
      <c r="Z150" s="2338"/>
      <c r="AA150" s="2338"/>
      <c r="AB150" s="2362"/>
      <c r="AC150" s="2362"/>
      <c r="AD150" s="2362"/>
      <c r="AE150" s="2347"/>
      <c r="AF150" s="2347"/>
      <c r="AG150" s="2346"/>
      <c r="AH150" s="2346"/>
    </row>
    <row r="151" ht="15.75" customHeight="1">
      <c r="A151" s="2365"/>
      <c r="B151" s="802"/>
      <c r="C151" s="2363" t="s">
        <v>9641</v>
      </c>
      <c r="D151" s="802"/>
      <c r="E151" s="802"/>
      <c r="F151" s="2337" t="s">
        <v>9642</v>
      </c>
      <c r="G151" s="2337" t="s">
        <v>9643</v>
      </c>
      <c r="H151" s="805"/>
      <c r="I151" s="805"/>
      <c r="J151" s="2338"/>
      <c r="K151" s="2342"/>
      <c r="L151" s="2338"/>
      <c r="M151" s="2338"/>
      <c r="N151" s="2338"/>
      <c r="O151" s="2338"/>
      <c r="P151" s="2338"/>
      <c r="Q151" s="2338"/>
      <c r="R151" s="2338"/>
      <c r="S151" s="2338"/>
      <c r="T151" s="2338"/>
      <c r="U151" s="2338"/>
      <c r="V151" s="2338"/>
      <c r="W151" s="2338"/>
      <c r="X151" s="2338"/>
      <c r="Y151" s="2338"/>
      <c r="Z151" s="2338"/>
      <c r="AA151" s="2338"/>
      <c r="AB151" s="2379">
        <v>1.0</v>
      </c>
      <c r="AC151" s="2362" t="s">
        <v>55</v>
      </c>
      <c r="AD151" s="2379" t="s">
        <v>1732</v>
      </c>
      <c r="AE151" s="2347"/>
      <c r="AF151" s="2347"/>
      <c r="AG151" s="2346"/>
      <c r="AH151" s="2346"/>
    </row>
    <row r="152" ht="15.75" customHeight="1">
      <c r="A152" s="2365"/>
      <c r="B152" s="802"/>
      <c r="C152" s="2363" t="s">
        <v>9466</v>
      </c>
      <c r="D152" s="802"/>
      <c r="E152" s="802"/>
      <c r="F152" s="252"/>
      <c r="G152" s="252"/>
      <c r="H152" s="805" t="s">
        <v>94</v>
      </c>
      <c r="I152" s="805" t="s">
        <v>94</v>
      </c>
      <c r="J152" s="2338"/>
      <c r="K152" s="2342"/>
      <c r="L152" s="2338"/>
      <c r="M152" s="2338"/>
      <c r="N152" s="2338"/>
      <c r="O152" s="2338"/>
      <c r="P152" s="2338"/>
      <c r="Q152" s="2338"/>
      <c r="R152" s="2338"/>
      <c r="S152" s="2338"/>
      <c r="T152" s="2338"/>
      <c r="U152" s="2338"/>
      <c r="V152" s="2338"/>
      <c r="W152" s="2338"/>
      <c r="X152" s="2338"/>
      <c r="Y152" s="2338"/>
      <c r="Z152" s="2338"/>
      <c r="AA152" s="2338"/>
      <c r="AB152" s="2362"/>
      <c r="AC152" s="2362"/>
      <c r="AD152" s="2362"/>
      <c r="AE152" s="2347"/>
      <c r="AF152" s="2347"/>
      <c r="AG152" s="2346"/>
      <c r="AH152" s="2346"/>
    </row>
    <row r="153" ht="15.75" customHeight="1">
      <c r="A153" s="2337"/>
      <c r="B153" s="802"/>
      <c r="C153" s="802"/>
      <c r="D153" s="2363" t="s">
        <v>9633</v>
      </c>
      <c r="E153" s="802"/>
      <c r="F153" s="2337" t="s">
        <v>9634</v>
      </c>
      <c r="G153" s="2337" t="s">
        <v>9635</v>
      </c>
      <c r="H153" s="830"/>
      <c r="I153" s="830"/>
      <c r="J153" s="2338"/>
      <c r="K153" s="2338"/>
      <c r="L153" s="2338"/>
      <c r="M153" s="2342"/>
      <c r="N153" s="2342"/>
      <c r="O153" s="2342"/>
      <c r="P153" s="2342"/>
      <c r="Q153" s="2342"/>
      <c r="R153" s="2342"/>
      <c r="S153" s="2342"/>
      <c r="T153" s="2342"/>
      <c r="U153" s="2338"/>
      <c r="V153" s="2342"/>
      <c r="W153" s="2342"/>
      <c r="X153" s="2342"/>
      <c r="Y153" s="2338"/>
      <c r="Z153" s="2342"/>
      <c r="AA153" s="2338"/>
      <c r="AB153" s="2379">
        <v>1.0</v>
      </c>
      <c r="AC153" s="2362" t="s">
        <v>55</v>
      </c>
      <c r="AD153" s="2379" t="s">
        <v>1732</v>
      </c>
      <c r="AE153" s="2347"/>
      <c r="AF153" s="2347"/>
      <c r="AG153" s="2346"/>
      <c r="AH153" s="2346"/>
    </row>
    <row r="154" ht="15.75" customHeight="1">
      <c r="A154" s="252"/>
      <c r="B154" s="252"/>
      <c r="C154" s="802"/>
      <c r="D154" s="2363" t="s">
        <v>9637</v>
      </c>
      <c r="E154" s="802"/>
      <c r="F154" s="2337" t="s">
        <v>9638</v>
      </c>
      <c r="G154" s="2337" t="s">
        <v>9639</v>
      </c>
      <c r="H154" s="805"/>
      <c r="I154" s="805"/>
      <c r="J154" s="2338"/>
      <c r="K154" s="2342"/>
      <c r="L154" s="2338"/>
      <c r="M154" s="2338"/>
      <c r="N154" s="2338"/>
      <c r="O154" s="2338"/>
      <c r="P154" s="2338"/>
      <c r="Q154" s="2338"/>
      <c r="R154" s="2338"/>
      <c r="S154" s="2338"/>
      <c r="T154" s="2338"/>
      <c r="U154" s="2338"/>
      <c r="V154" s="2338"/>
      <c r="W154" s="2338"/>
      <c r="X154" s="2338"/>
      <c r="Y154" s="2338"/>
      <c r="Z154" s="2338"/>
      <c r="AA154" s="2338"/>
      <c r="AB154" s="2379">
        <v>1.0</v>
      </c>
      <c r="AC154" s="2362" t="s">
        <v>55</v>
      </c>
      <c r="AD154" s="2379" t="s">
        <v>1732</v>
      </c>
      <c r="AE154" s="2347"/>
      <c r="AF154" s="2347"/>
      <c r="AG154" s="2347"/>
      <c r="AH154" s="2346"/>
    </row>
    <row r="155" ht="15.75" customHeight="1">
      <c r="A155" s="2337" t="s">
        <v>9644</v>
      </c>
      <c r="B155" s="802"/>
      <c r="C155" s="802"/>
      <c r="D155" s="252"/>
      <c r="E155" s="802"/>
      <c r="F155" s="252"/>
      <c r="G155" s="2337"/>
      <c r="H155" s="887" t="s">
        <v>94</v>
      </c>
      <c r="I155" s="887" t="s">
        <v>94</v>
      </c>
      <c r="J155" s="887"/>
      <c r="K155" s="830"/>
      <c r="L155" s="2338"/>
      <c r="M155" s="2338"/>
      <c r="N155" s="2338"/>
      <c r="O155" s="2338"/>
      <c r="P155" s="2338"/>
      <c r="Q155" s="2338"/>
      <c r="R155" s="2338"/>
      <c r="S155" s="2338"/>
      <c r="T155" s="2338"/>
      <c r="U155" s="2338"/>
      <c r="V155" s="2338"/>
      <c r="W155" s="2338"/>
      <c r="X155" s="2338"/>
      <c r="Y155" s="2338"/>
      <c r="Z155" s="2338"/>
      <c r="AA155" s="2338"/>
      <c r="AB155" s="2389"/>
      <c r="AC155" s="1035"/>
      <c r="AD155" s="2390"/>
      <c r="AE155" s="2370"/>
      <c r="AF155" s="2391"/>
      <c r="AG155" s="2370"/>
      <c r="AH155" s="2391"/>
    </row>
    <row r="156" ht="15.75" customHeight="1">
      <c r="A156" s="252"/>
      <c r="B156" s="2363" t="s">
        <v>264</v>
      </c>
      <c r="C156" s="802"/>
      <c r="D156" s="252"/>
      <c r="E156" s="802"/>
      <c r="F156" s="252"/>
      <c r="G156" s="2337"/>
      <c r="H156" s="887" t="s">
        <v>94</v>
      </c>
      <c r="I156" s="887" t="s">
        <v>94</v>
      </c>
      <c r="J156" s="887"/>
      <c r="K156" s="830"/>
      <c r="L156" s="2338"/>
      <c r="M156" s="2338"/>
      <c r="N156" s="2338"/>
      <c r="O156" s="2338"/>
      <c r="P156" s="2338"/>
      <c r="Q156" s="2338"/>
      <c r="R156" s="2338"/>
      <c r="S156" s="2338"/>
      <c r="T156" s="2338"/>
      <c r="U156" s="2338"/>
      <c r="V156" s="2338"/>
      <c r="W156" s="2338"/>
      <c r="X156" s="2338"/>
      <c r="Y156" s="2338"/>
      <c r="Z156" s="2338"/>
      <c r="AA156" s="2338"/>
      <c r="AB156" s="2389"/>
      <c r="AC156" s="1035"/>
      <c r="AD156" s="2390"/>
      <c r="AE156" s="2370"/>
      <c r="AF156" s="2391"/>
      <c r="AG156" s="2370"/>
      <c r="AH156" s="2391"/>
    </row>
    <row r="157" ht="15.75" customHeight="1">
      <c r="A157" s="252"/>
      <c r="B157" s="2363"/>
      <c r="C157" s="252" t="s">
        <v>9645</v>
      </c>
      <c r="D157" s="252"/>
      <c r="E157" s="802"/>
      <c r="F157" s="252" t="s">
        <v>9646</v>
      </c>
      <c r="G157" s="2337" t="s">
        <v>9647</v>
      </c>
      <c r="H157" s="807"/>
      <c r="I157" s="807"/>
      <c r="J157" s="807"/>
      <c r="K157" s="830"/>
      <c r="L157" s="2338"/>
      <c r="M157" s="2338"/>
      <c r="N157" s="2338"/>
      <c r="O157" s="2338"/>
      <c r="P157" s="2338"/>
      <c r="Q157" s="2338"/>
      <c r="R157" s="2338"/>
      <c r="S157" s="2338"/>
      <c r="T157" s="2338"/>
      <c r="U157" s="2338"/>
      <c r="V157" s="2338"/>
      <c r="W157" s="2338"/>
      <c r="X157" s="2338"/>
      <c r="Y157" s="2338"/>
      <c r="Z157" s="2338"/>
      <c r="AA157" s="2338"/>
      <c r="AB157" s="2389">
        <v>1.0</v>
      </c>
      <c r="AC157" s="1035" t="s">
        <v>55</v>
      </c>
      <c r="AD157" s="2390" t="s">
        <v>1732</v>
      </c>
      <c r="AE157" s="2370"/>
      <c r="AF157" s="2391"/>
      <c r="AG157" s="2370" t="s">
        <v>9648</v>
      </c>
      <c r="AH157" s="2391"/>
    </row>
    <row r="158" ht="15.75" customHeight="1">
      <c r="A158" s="802"/>
      <c r="B158" s="802"/>
      <c r="C158" s="252" t="s">
        <v>9649</v>
      </c>
      <c r="D158" s="252"/>
      <c r="E158" s="802"/>
      <c r="F158" s="252" t="s">
        <v>9650</v>
      </c>
      <c r="G158" s="252" t="s">
        <v>9651</v>
      </c>
      <c r="H158" s="807"/>
      <c r="I158" s="807"/>
      <c r="J158" s="807"/>
      <c r="K158" s="830"/>
      <c r="L158" s="2338"/>
      <c r="M158" s="2338"/>
      <c r="N158" s="2338"/>
      <c r="O158" s="2338"/>
      <c r="P158" s="2338"/>
      <c r="Q158" s="2338"/>
      <c r="R158" s="2338"/>
      <c r="S158" s="2338"/>
      <c r="T158" s="2338"/>
      <c r="U158" s="2338"/>
      <c r="V158" s="2338"/>
      <c r="W158" s="2338"/>
      <c r="X158" s="2338"/>
      <c r="Y158" s="2338"/>
      <c r="Z158" s="2338"/>
      <c r="AA158" s="2338"/>
      <c r="AB158" s="2389">
        <v>1.0</v>
      </c>
      <c r="AC158" s="1035" t="s">
        <v>55</v>
      </c>
      <c r="AD158" s="2384" t="s">
        <v>3396</v>
      </c>
      <c r="AE158" s="2370"/>
      <c r="AF158" s="2370" t="s">
        <v>9652</v>
      </c>
      <c r="AG158" s="2391"/>
      <c r="AH158" s="2391"/>
    </row>
    <row r="159" ht="15.75" customHeight="1">
      <c r="A159" s="802"/>
      <c r="B159" s="802"/>
      <c r="C159" s="252" t="s">
        <v>9653</v>
      </c>
      <c r="D159" s="252"/>
      <c r="E159" s="802"/>
      <c r="F159" s="252" t="s">
        <v>9654</v>
      </c>
      <c r="G159" s="252" t="s">
        <v>9655</v>
      </c>
      <c r="H159" s="807"/>
      <c r="I159" s="807"/>
      <c r="J159" s="807"/>
      <c r="K159" s="830"/>
      <c r="L159" s="2338"/>
      <c r="M159" s="2338"/>
      <c r="N159" s="2338"/>
      <c r="O159" s="2338"/>
      <c r="P159" s="2338"/>
      <c r="Q159" s="2338"/>
      <c r="R159" s="2338"/>
      <c r="S159" s="2338"/>
      <c r="T159" s="2338"/>
      <c r="U159" s="2338"/>
      <c r="V159" s="2338"/>
      <c r="W159" s="2338"/>
      <c r="X159" s="2338"/>
      <c r="Y159" s="2338"/>
      <c r="Z159" s="2338"/>
      <c r="AA159" s="2338"/>
      <c r="AB159" s="2389">
        <v>1.0</v>
      </c>
      <c r="AC159" s="1035" t="s">
        <v>55</v>
      </c>
      <c r="AD159" s="2384" t="s">
        <v>3396</v>
      </c>
      <c r="AE159" s="2392"/>
      <c r="AF159" s="2393" t="s">
        <v>9656</v>
      </c>
      <c r="AG159" s="2392"/>
      <c r="AH159" s="2392"/>
    </row>
    <row r="160" ht="15.75" customHeight="1">
      <c r="A160" s="802"/>
      <c r="B160" s="252" t="s">
        <v>9657</v>
      </c>
      <c r="C160" s="802"/>
      <c r="D160" s="252"/>
      <c r="E160" s="802"/>
      <c r="F160" s="252"/>
      <c r="G160" s="252"/>
      <c r="H160" s="807" t="s">
        <v>94</v>
      </c>
      <c r="I160" s="807" t="s">
        <v>94</v>
      </c>
      <c r="J160" s="807"/>
      <c r="K160" s="830"/>
      <c r="L160" s="2338"/>
      <c r="M160" s="2338"/>
      <c r="N160" s="2338"/>
      <c r="O160" s="2338"/>
      <c r="P160" s="2338"/>
      <c r="Q160" s="2338"/>
      <c r="R160" s="2338"/>
      <c r="S160" s="2338"/>
      <c r="T160" s="2338"/>
      <c r="U160" s="2338"/>
      <c r="V160" s="2338"/>
      <c r="W160" s="2338"/>
      <c r="X160" s="2338"/>
      <c r="Y160" s="2338"/>
      <c r="Z160" s="2338"/>
      <c r="AA160" s="2338"/>
      <c r="AB160" s="2389"/>
      <c r="AC160" s="1035"/>
      <c r="AD160" s="2384"/>
      <c r="AE160" s="2370"/>
      <c r="AF160" s="2370"/>
      <c r="AG160" s="2370"/>
      <c r="AH160" s="2391"/>
    </row>
    <row r="161" ht="15.75" customHeight="1">
      <c r="A161" s="802"/>
      <c r="B161" s="252"/>
      <c r="C161" s="802"/>
      <c r="D161" s="252" t="s">
        <v>9658</v>
      </c>
      <c r="E161" s="802"/>
      <c r="F161" s="252" t="s">
        <v>9659</v>
      </c>
      <c r="G161" s="252" t="s">
        <v>9660</v>
      </c>
      <c r="H161" s="807"/>
      <c r="I161" s="807"/>
      <c r="J161" s="807"/>
      <c r="K161" s="830"/>
      <c r="L161" s="2338"/>
      <c r="M161" s="2338"/>
      <c r="N161" s="2338"/>
      <c r="O161" s="2338"/>
      <c r="P161" s="2338"/>
      <c r="Q161" s="2338"/>
      <c r="R161" s="2338"/>
      <c r="S161" s="2338"/>
      <c r="T161" s="2338"/>
      <c r="U161" s="2338"/>
      <c r="V161" s="2338"/>
      <c r="W161" s="2338"/>
      <c r="X161" s="2338"/>
      <c r="Y161" s="2338"/>
      <c r="Z161" s="2338"/>
      <c r="AA161" s="2338"/>
      <c r="AB161" s="2389">
        <v>1.0</v>
      </c>
      <c r="AC161" s="1035" t="s">
        <v>55</v>
      </c>
      <c r="AD161" s="2384" t="s">
        <v>3396</v>
      </c>
      <c r="AE161" s="2370"/>
      <c r="AF161" s="2370" t="s">
        <v>9661</v>
      </c>
      <c r="AG161" s="2370"/>
      <c r="AH161" s="2391"/>
    </row>
    <row r="162" ht="15.75" customHeight="1">
      <c r="A162" s="802"/>
      <c r="B162" s="802"/>
      <c r="C162" s="802"/>
      <c r="D162" s="252" t="s">
        <v>5553</v>
      </c>
      <c r="E162" s="802"/>
      <c r="F162" s="252" t="s">
        <v>9662</v>
      </c>
      <c r="G162" s="252" t="s">
        <v>9663</v>
      </c>
      <c r="H162" s="807"/>
      <c r="I162" s="807"/>
      <c r="J162" s="807"/>
      <c r="K162" s="830"/>
      <c r="L162" s="2338"/>
      <c r="M162" s="2338"/>
      <c r="N162" s="2338"/>
      <c r="O162" s="2338"/>
      <c r="P162" s="2338"/>
      <c r="Q162" s="2338"/>
      <c r="R162" s="2338"/>
      <c r="S162" s="2338"/>
      <c r="T162" s="2338"/>
      <c r="U162" s="2338"/>
      <c r="V162" s="2338"/>
      <c r="W162" s="2338"/>
      <c r="X162" s="2338"/>
      <c r="Y162" s="2338"/>
      <c r="Z162" s="2338"/>
      <c r="AA162" s="2338"/>
      <c r="AB162" s="2389">
        <v>1.0</v>
      </c>
      <c r="AC162" s="1035" t="s">
        <v>55</v>
      </c>
      <c r="AD162" s="2384" t="s">
        <v>3396</v>
      </c>
      <c r="AE162" s="2392"/>
      <c r="AF162" s="2392"/>
      <c r="AG162" s="2392"/>
      <c r="AH162" s="253"/>
    </row>
    <row r="163" ht="15.75" customHeight="1">
      <c r="A163" s="802"/>
      <c r="B163" s="252" t="s">
        <v>9664</v>
      </c>
      <c r="C163" s="252"/>
      <c r="D163" s="252"/>
      <c r="E163" s="802"/>
      <c r="F163" s="252"/>
      <c r="G163" s="252"/>
      <c r="H163" s="807" t="s">
        <v>94</v>
      </c>
      <c r="I163" s="807" t="s">
        <v>94</v>
      </c>
      <c r="J163" s="807"/>
      <c r="K163" s="830"/>
      <c r="L163" s="2377"/>
      <c r="M163" s="2342"/>
      <c r="N163" s="2342"/>
      <c r="O163" s="2342"/>
      <c r="P163" s="2342"/>
      <c r="Q163" s="2342"/>
      <c r="R163" s="2342"/>
      <c r="S163" s="2342"/>
      <c r="T163" s="2342"/>
      <c r="U163" s="2338"/>
      <c r="V163" s="2342"/>
      <c r="W163" s="2342"/>
      <c r="X163" s="2342"/>
      <c r="Y163" s="2338"/>
      <c r="Z163" s="2342"/>
      <c r="AA163" s="2338"/>
      <c r="AB163" s="2389"/>
      <c r="AC163" s="1035"/>
      <c r="AD163" s="2384"/>
      <c r="AE163" s="2391"/>
      <c r="AF163" s="2391"/>
      <c r="AG163" s="2391"/>
      <c r="AH163" s="274"/>
    </row>
    <row r="164" ht="15.75" customHeight="1">
      <c r="A164" s="802"/>
      <c r="B164" s="252"/>
      <c r="C164" s="252" t="s">
        <v>9607</v>
      </c>
      <c r="D164" s="252" t="s">
        <v>9665</v>
      </c>
      <c r="E164" s="802"/>
      <c r="F164" s="252" t="s">
        <v>9666</v>
      </c>
      <c r="G164" s="252" t="s">
        <v>9667</v>
      </c>
      <c r="H164" s="807"/>
      <c r="I164" s="807"/>
      <c r="J164" s="807"/>
      <c r="K164" s="830"/>
      <c r="L164" s="2377"/>
      <c r="M164" s="2342"/>
      <c r="N164" s="2342"/>
      <c r="O164" s="2342"/>
      <c r="P164" s="2342"/>
      <c r="Q164" s="2342"/>
      <c r="R164" s="2342"/>
      <c r="S164" s="2342"/>
      <c r="T164" s="2342"/>
      <c r="U164" s="2338"/>
      <c r="V164" s="2342"/>
      <c r="W164" s="2342"/>
      <c r="X164" s="2342"/>
      <c r="Y164" s="2338"/>
      <c r="Z164" s="2342"/>
      <c r="AA164" s="2338"/>
      <c r="AB164" s="2389">
        <v>1.0</v>
      </c>
      <c r="AC164" s="1035" t="s">
        <v>55</v>
      </c>
      <c r="AD164" s="2384" t="s">
        <v>3396</v>
      </c>
      <c r="AE164" s="2391"/>
      <c r="AF164" s="2391"/>
      <c r="AG164" s="2391"/>
      <c r="AH164" s="274"/>
    </row>
    <row r="165" ht="15.75" customHeight="1">
      <c r="A165" s="802"/>
      <c r="B165" s="802"/>
      <c r="C165" s="252" t="s">
        <v>9668</v>
      </c>
      <c r="D165" s="252"/>
      <c r="E165" s="252"/>
      <c r="F165" s="252"/>
      <c r="G165" s="252"/>
      <c r="H165" s="807" t="s">
        <v>94</v>
      </c>
      <c r="I165" s="807" t="s">
        <v>94</v>
      </c>
      <c r="J165" s="807"/>
      <c r="K165" s="830"/>
      <c r="L165" s="2338"/>
      <c r="M165" s="2342"/>
      <c r="N165" s="2342"/>
      <c r="O165" s="2342"/>
      <c r="P165" s="2342"/>
      <c r="Q165" s="2342"/>
      <c r="R165" s="2342"/>
      <c r="S165" s="2342"/>
      <c r="T165" s="2342"/>
      <c r="U165" s="2338"/>
      <c r="V165" s="2342"/>
      <c r="W165" s="2342"/>
      <c r="X165" s="2342"/>
      <c r="Y165" s="2338"/>
      <c r="Z165" s="2342"/>
      <c r="AA165" s="2338"/>
      <c r="AB165" s="2389"/>
      <c r="AC165" s="1035"/>
      <c r="AD165" s="2384"/>
      <c r="AE165" s="2391"/>
      <c r="AF165" s="2391"/>
      <c r="AG165" s="2391"/>
      <c r="AH165" s="274"/>
    </row>
    <row r="166" ht="15.75" customHeight="1">
      <c r="A166" s="802"/>
      <c r="B166" s="802"/>
      <c r="C166" s="252"/>
      <c r="D166" s="252" t="s">
        <v>9669</v>
      </c>
      <c r="E166" s="252" t="s">
        <v>9670</v>
      </c>
      <c r="F166" s="252" t="s">
        <v>9671</v>
      </c>
      <c r="G166" s="252" t="s">
        <v>9672</v>
      </c>
      <c r="H166" s="807"/>
      <c r="I166" s="807"/>
      <c r="J166" s="807"/>
      <c r="K166" s="830"/>
      <c r="L166" s="2338"/>
      <c r="M166" s="2342"/>
      <c r="N166" s="2342"/>
      <c r="O166" s="2342"/>
      <c r="P166" s="2342"/>
      <c r="Q166" s="2342"/>
      <c r="R166" s="2342"/>
      <c r="S166" s="2342"/>
      <c r="T166" s="2342"/>
      <c r="U166" s="2338"/>
      <c r="V166" s="2342"/>
      <c r="W166" s="2342"/>
      <c r="X166" s="2342"/>
      <c r="Y166" s="2338"/>
      <c r="Z166" s="2342"/>
      <c r="AA166" s="2338"/>
      <c r="AB166" s="2389">
        <v>1.0</v>
      </c>
      <c r="AC166" s="1035" t="s">
        <v>55</v>
      </c>
      <c r="AD166" s="2384" t="s">
        <v>3396</v>
      </c>
      <c r="AE166" s="2391"/>
      <c r="AF166" s="2391"/>
      <c r="AG166" s="2391"/>
      <c r="AH166" s="274"/>
    </row>
    <row r="167" ht="15.75" customHeight="1">
      <c r="A167" s="802"/>
      <c r="B167" s="802"/>
      <c r="C167" s="802"/>
      <c r="D167" s="252" t="s">
        <v>9673</v>
      </c>
      <c r="E167" s="252" t="s">
        <v>9670</v>
      </c>
      <c r="F167" s="252" t="s">
        <v>9674</v>
      </c>
      <c r="G167" s="252" t="s">
        <v>9675</v>
      </c>
      <c r="H167" s="807"/>
      <c r="I167" s="807"/>
      <c r="J167" s="807"/>
      <c r="K167" s="830"/>
      <c r="L167" s="2338"/>
      <c r="M167" s="2342"/>
      <c r="N167" s="2342"/>
      <c r="O167" s="2342"/>
      <c r="P167" s="2342"/>
      <c r="Q167" s="2342"/>
      <c r="R167" s="2342"/>
      <c r="S167" s="2342"/>
      <c r="T167" s="2342"/>
      <c r="U167" s="2338"/>
      <c r="V167" s="2342"/>
      <c r="W167" s="2342"/>
      <c r="X167" s="2342"/>
      <c r="Y167" s="2338"/>
      <c r="Z167" s="2342"/>
      <c r="AA167" s="2338"/>
      <c r="AB167" s="2389">
        <v>1.0</v>
      </c>
      <c r="AC167" s="1035" t="s">
        <v>55</v>
      </c>
      <c r="AD167" s="2384" t="s">
        <v>3396</v>
      </c>
      <c r="AE167" s="2391"/>
      <c r="AF167" s="2391"/>
      <c r="AG167" s="2391"/>
      <c r="AH167" s="274"/>
    </row>
    <row r="168" ht="15.75" customHeight="1">
      <c r="A168" s="802"/>
      <c r="B168" s="802"/>
      <c r="C168" s="252" t="s">
        <v>9676</v>
      </c>
      <c r="D168" s="252"/>
      <c r="E168" s="802"/>
      <c r="F168" s="252"/>
      <c r="G168" s="252"/>
      <c r="H168" s="807" t="s">
        <v>94</v>
      </c>
      <c r="I168" s="807" t="s">
        <v>94</v>
      </c>
      <c r="J168" s="807"/>
      <c r="K168" s="830"/>
      <c r="L168" s="2338"/>
      <c r="M168" s="2342"/>
      <c r="N168" s="2342"/>
      <c r="O168" s="2342"/>
      <c r="P168" s="2342"/>
      <c r="Q168" s="2342"/>
      <c r="R168" s="2342"/>
      <c r="S168" s="2342"/>
      <c r="T168" s="2342"/>
      <c r="U168" s="2338"/>
      <c r="V168" s="2342"/>
      <c r="W168" s="2342"/>
      <c r="X168" s="2342"/>
      <c r="Y168" s="2338"/>
      <c r="Z168" s="2342"/>
      <c r="AA168" s="2338"/>
      <c r="AB168" s="2389"/>
      <c r="AC168" s="1035"/>
      <c r="AD168" s="2384"/>
      <c r="AE168" s="2391"/>
      <c r="AF168" s="2391"/>
      <c r="AG168" s="2391"/>
      <c r="AH168" s="274"/>
    </row>
    <row r="169" ht="15.75" customHeight="1">
      <c r="A169" s="802"/>
      <c r="B169" s="802"/>
      <c r="C169" s="252"/>
      <c r="D169" s="252" t="s">
        <v>9677</v>
      </c>
      <c r="E169" s="802"/>
      <c r="F169" s="252" t="s">
        <v>9678</v>
      </c>
      <c r="G169" s="252" t="s">
        <v>9679</v>
      </c>
      <c r="H169" s="807"/>
      <c r="I169" s="807"/>
      <c r="J169" s="807"/>
      <c r="K169" s="830"/>
      <c r="L169" s="2338"/>
      <c r="M169" s="2342"/>
      <c r="N169" s="2342"/>
      <c r="O169" s="2342"/>
      <c r="P169" s="2342"/>
      <c r="Q169" s="2342"/>
      <c r="R169" s="2342"/>
      <c r="S169" s="2342"/>
      <c r="T169" s="2342"/>
      <c r="U169" s="2338"/>
      <c r="V169" s="2342"/>
      <c r="W169" s="2342"/>
      <c r="X169" s="2342"/>
      <c r="Y169" s="2338"/>
      <c r="Z169" s="2342"/>
      <c r="AA169" s="2338"/>
      <c r="AB169" s="2389">
        <v>1.0</v>
      </c>
      <c r="AC169" s="1035" t="s">
        <v>55</v>
      </c>
      <c r="AD169" s="2384" t="s">
        <v>3396</v>
      </c>
      <c r="AE169" s="2391"/>
      <c r="AF169" s="2391"/>
      <c r="AG169" s="2391"/>
      <c r="AH169" s="274"/>
    </row>
    <row r="170" ht="15.75" customHeight="1">
      <c r="A170" s="802"/>
      <c r="B170" s="802"/>
      <c r="C170" s="802"/>
      <c r="D170" s="252" t="s">
        <v>7011</v>
      </c>
      <c r="E170" s="802"/>
      <c r="F170" s="252" t="s">
        <v>9680</v>
      </c>
      <c r="G170" s="252" t="s">
        <v>9681</v>
      </c>
      <c r="H170" s="807"/>
      <c r="I170" s="807"/>
      <c r="J170" s="807"/>
      <c r="K170" s="830"/>
      <c r="L170" s="2338"/>
      <c r="M170" s="2338"/>
      <c r="N170" s="2338"/>
      <c r="O170" s="2338"/>
      <c r="P170" s="2338"/>
      <c r="Q170" s="2338"/>
      <c r="R170" s="2338"/>
      <c r="S170" s="2338"/>
      <c r="T170" s="2338"/>
      <c r="U170" s="2338"/>
      <c r="V170" s="2338"/>
      <c r="W170" s="2338"/>
      <c r="X170" s="2338"/>
      <c r="Y170" s="2338"/>
      <c r="Z170" s="2338"/>
      <c r="AA170" s="2338"/>
      <c r="AB170" s="2389">
        <v>1.0</v>
      </c>
      <c r="AC170" s="1035" t="s">
        <v>55</v>
      </c>
      <c r="AD170" s="2384" t="s">
        <v>3396</v>
      </c>
      <c r="AE170" s="2391"/>
      <c r="AF170" s="2391"/>
      <c r="AG170" s="2391"/>
      <c r="AH170" s="274"/>
    </row>
    <row r="171" ht="15.75" customHeight="1">
      <c r="A171" s="802"/>
      <c r="B171" s="252" t="s">
        <v>9607</v>
      </c>
      <c r="C171" s="252"/>
      <c r="D171" s="252"/>
      <c r="E171" s="802"/>
      <c r="F171" s="252"/>
      <c r="G171" s="252"/>
      <c r="H171" s="807" t="s">
        <v>94</v>
      </c>
      <c r="I171" s="807" t="s">
        <v>94</v>
      </c>
      <c r="J171" s="807"/>
      <c r="K171" s="830"/>
      <c r="L171" s="2338"/>
      <c r="M171" s="2342"/>
      <c r="N171" s="2342"/>
      <c r="O171" s="2342"/>
      <c r="P171" s="2342"/>
      <c r="Q171" s="2342"/>
      <c r="R171" s="2342"/>
      <c r="S171" s="2342"/>
      <c r="T171" s="2342"/>
      <c r="U171" s="2338"/>
      <c r="V171" s="2342"/>
      <c r="W171" s="2342"/>
      <c r="X171" s="2342"/>
      <c r="Y171" s="2338"/>
      <c r="Z171" s="2342"/>
      <c r="AA171" s="2338"/>
      <c r="AB171" s="2389"/>
      <c r="AC171" s="1035"/>
      <c r="AD171" s="2384"/>
      <c r="AE171" s="2391"/>
      <c r="AF171" s="2391"/>
      <c r="AG171" s="2391"/>
      <c r="AH171" s="274"/>
    </row>
    <row r="172" ht="15.75" customHeight="1">
      <c r="A172" s="802"/>
      <c r="B172" s="252"/>
      <c r="C172" s="252" t="s">
        <v>9682</v>
      </c>
      <c r="D172" s="252"/>
      <c r="E172" s="802"/>
      <c r="F172" s="252" t="s">
        <v>9683</v>
      </c>
      <c r="G172" s="252" t="s">
        <v>9684</v>
      </c>
      <c r="H172" s="807"/>
      <c r="I172" s="807"/>
      <c r="J172" s="807"/>
      <c r="K172" s="830"/>
      <c r="L172" s="2338"/>
      <c r="M172" s="2342"/>
      <c r="N172" s="2342"/>
      <c r="O172" s="2342"/>
      <c r="P172" s="2342"/>
      <c r="Q172" s="2342"/>
      <c r="R172" s="2342"/>
      <c r="S172" s="2342"/>
      <c r="T172" s="2342"/>
      <c r="U172" s="2338"/>
      <c r="V172" s="2342"/>
      <c r="W172" s="2342"/>
      <c r="X172" s="2342"/>
      <c r="Y172" s="2338"/>
      <c r="Z172" s="2342"/>
      <c r="AA172" s="2338"/>
      <c r="AB172" s="2389">
        <v>1.0</v>
      </c>
      <c r="AC172" s="1035" t="s">
        <v>55</v>
      </c>
      <c r="AD172" s="2384" t="s">
        <v>3396</v>
      </c>
      <c r="AE172" s="2391"/>
      <c r="AF172" s="2391"/>
      <c r="AG172" s="2391"/>
      <c r="AH172" s="274"/>
    </row>
    <row r="173" ht="15.75" customHeight="1">
      <c r="A173" s="802"/>
      <c r="B173" s="802"/>
      <c r="C173" s="252" t="s">
        <v>9685</v>
      </c>
      <c r="D173" s="252"/>
      <c r="E173" s="802"/>
      <c r="F173" s="252"/>
      <c r="G173" s="2337"/>
      <c r="H173" s="807" t="s">
        <v>94</v>
      </c>
      <c r="I173" s="807" t="s">
        <v>94</v>
      </c>
      <c r="J173" s="807"/>
      <c r="K173" s="830"/>
      <c r="L173" s="2377"/>
      <c r="M173" s="2342"/>
      <c r="N173" s="2342"/>
      <c r="O173" s="2342"/>
      <c r="P173" s="2342"/>
      <c r="Q173" s="2342"/>
      <c r="R173" s="2342"/>
      <c r="S173" s="2342"/>
      <c r="T173" s="2342"/>
      <c r="U173" s="2338"/>
      <c r="V173" s="2342"/>
      <c r="W173" s="2342"/>
      <c r="X173" s="2342"/>
      <c r="Y173" s="2338"/>
      <c r="Z173" s="2342"/>
      <c r="AA173" s="2338"/>
      <c r="AB173" s="2389"/>
      <c r="AC173" s="1035"/>
      <c r="AD173" s="2390"/>
      <c r="AE173" s="2391"/>
      <c r="AF173" s="2391"/>
      <c r="AG173" s="2370"/>
      <c r="AH173" s="2370"/>
    </row>
    <row r="174" ht="15.75" customHeight="1">
      <c r="A174" s="802"/>
      <c r="B174" s="802"/>
      <c r="C174" s="252"/>
      <c r="D174" s="252" t="s">
        <v>9686</v>
      </c>
      <c r="E174" s="802"/>
      <c r="F174" s="252" t="s">
        <v>9687</v>
      </c>
      <c r="G174" s="2337" t="s">
        <v>9688</v>
      </c>
      <c r="H174" s="807"/>
      <c r="I174" s="807"/>
      <c r="J174" s="807"/>
      <c r="K174" s="830"/>
      <c r="L174" s="2377"/>
      <c r="M174" s="2342"/>
      <c r="N174" s="2342"/>
      <c r="O174" s="2342"/>
      <c r="P174" s="2342"/>
      <c r="Q174" s="2342"/>
      <c r="R174" s="2342"/>
      <c r="S174" s="2342"/>
      <c r="T174" s="2342"/>
      <c r="U174" s="2338"/>
      <c r="V174" s="2342"/>
      <c r="W174" s="2342"/>
      <c r="X174" s="2342"/>
      <c r="Y174" s="2338"/>
      <c r="Z174" s="2342"/>
      <c r="AA174" s="2338"/>
      <c r="AB174" s="2389">
        <v>1.0</v>
      </c>
      <c r="AC174" s="1035" t="s">
        <v>55</v>
      </c>
      <c r="AD174" s="2390" t="s">
        <v>545</v>
      </c>
      <c r="AE174" s="2391"/>
      <c r="AF174" s="2391"/>
      <c r="AG174" s="2370" t="s">
        <v>9648</v>
      </c>
      <c r="AH174" s="2370"/>
    </row>
    <row r="175" ht="15.75" customHeight="1">
      <c r="A175" s="802"/>
      <c r="B175" s="802"/>
      <c r="C175" s="802"/>
      <c r="D175" s="252" t="s">
        <v>9689</v>
      </c>
      <c r="E175" s="802"/>
      <c r="F175" s="252" t="s">
        <v>9690</v>
      </c>
      <c r="G175" s="252" t="s">
        <v>9691</v>
      </c>
      <c r="H175" s="807"/>
      <c r="I175" s="807"/>
      <c r="J175" s="807"/>
      <c r="K175" s="830"/>
      <c r="L175" s="2338"/>
      <c r="M175" s="2342"/>
      <c r="N175" s="2342"/>
      <c r="O175" s="2342"/>
      <c r="P175" s="2342"/>
      <c r="Q175" s="2342"/>
      <c r="R175" s="2342"/>
      <c r="S175" s="2342"/>
      <c r="T175" s="2342"/>
      <c r="U175" s="2338"/>
      <c r="V175" s="2342"/>
      <c r="W175" s="2342"/>
      <c r="X175" s="2342"/>
      <c r="Y175" s="2338"/>
      <c r="Z175" s="2342"/>
      <c r="AA175" s="2338"/>
      <c r="AB175" s="2389">
        <v>1.0</v>
      </c>
      <c r="AC175" s="1035" t="s">
        <v>55</v>
      </c>
      <c r="AD175" s="2384" t="s">
        <v>3396</v>
      </c>
      <c r="AE175" s="2350"/>
      <c r="AF175" s="2391"/>
      <c r="AG175" s="2370"/>
      <c r="AH175" s="2370"/>
    </row>
    <row r="176" ht="15.75" customHeight="1">
      <c r="A176" s="802"/>
      <c r="B176" s="802"/>
      <c r="C176" s="802"/>
      <c r="D176" s="252" t="s">
        <v>9692</v>
      </c>
      <c r="E176" s="802"/>
      <c r="F176" s="252" t="s">
        <v>9693</v>
      </c>
      <c r="G176" s="2337" t="s">
        <v>9694</v>
      </c>
      <c r="H176" s="807"/>
      <c r="I176" s="807"/>
      <c r="J176" s="807"/>
      <c r="K176" s="830"/>
      <c r="L176" s="2338"/>
      <c r="M176" s="2342"/>
      <c r="N176" s="2342"/>
      <c r="O176" s="2342"/>
      <c r="P176" s="2342"/>
      <c r="Q176" s="2342"/>
      <c r="R176" s="2342"/>
      <c r="S176" s="2342"/>
      <c r="T176" s="2342"/>
      <c r="U176" s="2338"/>
      <c r="V176" s="2342"/>
      <c r="W176" s="2342"/>
      <c r="X176" s="2342"/>
      <c r="Y176" s="2338"/>
      <c r="Z176" s="2342"/>
      <c r="AA176" s="2338"/>
      <c r="AB176" s="2389">
        <v>1.0</v>
      </c>
      <c r="AC176" s="1035" t="s">
        <v>55</v>
      </c>
      <c r="AD176" s="2390" t="s">
        <v>1732</v>
      </c>
      <c r="AE176" s="2370"/>
      <c r="AF176" s="2370" t="s">
        <v>9695</v>
      </c>
      <c r="AG176" s="2370"/>
      <c r="AH176" s="274"/>
    </row>
    <row r="177" ht="15.75" customHeight="1">
      <c r="A177" s="802"/>
      <c r="B177" s="802"/>
      <c r="C177" s="802"/>
      <c r="D177" s="252" t="s">
        <v>9696</v>
      </c>
      <c r="E177" s="802"/>
      <c r="F177" s="252" t="s">
        <v>9697</v>
      </c>
      <c r="G177" s="252" t="s">
        <v>9698</v>
      </c>
      <c r="H177" s="807"/>
      <c r="I177" s="807"/>
      <c r="J177" s="807"/>
      <c r="K177" s="830"/>
      <c r="L177" s="2338"/>
      <c r="M177" s="2338"/>
      <c r="N177" s="2338"/>
      <c r="O177" s="2338"/>
      <c r="P177" s="2338"/>
      <c r="Q177" s="2338"/>
      <c r="R177" s="2338"/>
      <c r="S177" s="2338"/>
      <c r="T177" s="2338"/>
      <c r="U177" s="2338"/>
      <c r="V177" s="2338"/>
      <c r="W177" s="2338"/>
      <c r="X177" s="2338"/>
      <c r="Y177" s="2338"/>
      <c r="Z177" s="2338"/>
      <c r="AA177" s="2338"/>
      <c r="AB177" s="2389">
        <v>1.0</v>
      </c>
      <c r="AC177" s="1035" t="s">
        <v>55</v>
      </c>
      <c r="AD177" s="2384" t="s">
        <v>3396</v>
      </c>
      <c r="AE177" s="2114" t="s">
        <v>9699</v>
      </c>
      <c r="AF177" s="2391"/>
      <c r="AG177" s="2370"/>
      <c r="AH177" s="274"/>
    </row>
    <row r="178" ht="15.75" customHeight="1">
      <c r="A178" s="802"/>
      <c r="B178" s="802"/>
      <c r="C178" s="802"/>
      <c r="D178" s="802"/>
      <c r="E178" s="802"/>
      <c r="F178" s="252" t="s">
        <v>9700</v>
      </c>
      <c r="G178" s="252" t="s">
        <v>9701</v>
      </c>
      <c r="H178" s="807"/>
      <c r="I178" s="807"/>
      <c r="J178" s="807"/>
      <c r="K178" s="830"/>
      <c r="L178" s="2338"/>
      <c r="M178" s="2338"/>
      <c r="N178" s="2338"/>
      <c r="O178" s="2338"/>
      <c r="P178" s="2338"/>
      <c r="Q178" s="2338"/>
      <c r="R178" s="2338"/>
      <c r="S178" s="2338"/>
      <c r="T178" s="2338"/>
      <c r="U178" s="2338"/>
      <c r="V178" s="2338"/>
      <c r="W178" s="2338"/>
      <c r="X178" s="2338"/>
      <c r="Y178" s="2338"/>
      <c r="Z178" s="2338"/>
      <c r="AA178" s="2338"/>
      <c r="AB178" s="2389">
        <v>1.0</v>
      </c>
      <c r="AC178" s="1035" t="s">
        <v>55</v>
      </c>
      <c r="AD178" s="2384" t="s">
        <v>3396</v>
      </c>
      <c r="AE178" s="2347"/>
      <c r="AF178" s="2391"/>
      <c r="AG178" s="2391"/>
      <c r="AH178" s="274"/>
    </row>
    <row r="179" ht="15.75" customHeight="1">
      <c r="A179" s="2337" t="s">
        <v>9702</v>
      </c>
      <c r="B179" s="252"/>
      <c r="C179" s="252"/>
      <c r="D179" s="802"/>
      <c r="E179" s="802"/>
      <c r="F179" s="252"/>
      <c r="G179" s="252"/>
      <c r="H179" s="887" t="s">
        <v>94</v>
      </c>
      <c r="I179" s="887" t="s">
        <v>94</v>
      </c>
      <c r="J179" s="887"/>
      <c r="K179" s="830"/>
      <c r="L179" s="2338"/>
      <c r="M179" s="2338"/>
      <c r="N179" s="2338"/>
      <c r="O179" s="2338"/>
      <c r="P179" s="2338"/>
      <c r="Q179" s="2338"/>
      <c r="R179" s="2338"/>
      <c r="S179" s="2338"/>
      <c r="T179" s="2338"/>
      <c r="U179" s="2338"/>
      <c r="V179" s="2338"/>
      <c r="W179" s="2338"/>
      <c r="X179" s="2338"/>
      <c r="Y179" s="2338"/>
      <c r="Z179" s="2338"/>
      <c r="AA179" s="2338"/>
      <c r="AB179" s="2343"/>
      <c r="AC179" s="620"/>
      <c r="AD179" s="620"/>
      <c r="AE179" s="2391"/>
      <c r="AF179" s="2391"/>
      <c r="AG179" s="2391"/>
      <c r="AH179" s="2370"/>
    </row>
    <row r="180" ht="15.75" customHeight="1">
      <c r="A180" s="252"/>
      <c r="B180" s="252" t="s">
        <v>9703</v>
      </c>
      <c r="C180" s="252"/>
      <c r="D180" s="802"/>
      <c r="E180" s="802"/>
      <c r="F180" s="252"/>
      <c r="G180" s="252"/>
      <c r="H180" s="887" t="s">
        <v>94</v>
      </c>
      <c r="I180" s="887" t="s">
        <v>94</v>
      </c>
      <c r="J180" s="887"/>
      <c r="K180" s="830"/>
      <c r="L180" s="2338"/>
      <c r="M180" s="2338"/>
      <c r="N180" s="2338"/>
      <c r="O180" s="2338"/>
      <c r="P180" s="2338"/>
      <c r="Q180" s="2338"/>
      <c r="R180" s="2338"/>
      <c r="S180" s="2338"/>
      <c r="T180" s="2338"/>
      <c r="U180" s="2338"/>
      <c r="V180" s="2338"/>
      <c r="W180" s="2338"/>
      <c r="X180" s="2338"/>
      <c r="Y180" s="2338"/>
      <c r="Z180" s="2338"/>
      <c r="AA180" s="2338"/>
      <c r="AB180" s="2343"/>
      <c r="AC180" s="620"/>
      <c r="AD180" s="620"/>
      <c r="AE180" s="2391"/>
      <c r="AF180" s="2391"/>
      <c r="AG180" s="2391"/>
      <c r="AH180" s="2370"/>
    </row>
    <row r="181" ht="15.75" customHeight="1">
      <c r="A181" s="252"/>
      <c r="B181" s="252"/>
      <c r="C181" s="252" t="s">
        <v>1792</v>
      </c>
      <c r="D181" s="802"/>
      <c r="E181" s="802"/>
      <c r="F181" s="252" t="s">
        <v>9704</v>
      </c>
      <c r="G181" s="252" t="s">
        <v>9705</v>
      </c>
      <c r="H181" s="807"/>
      <c r="I181" s="807"/>
      <c r="J181" s="807"/>
      <c r="K181" s="830"/>
      <c r="L181" s="2338"/>
      <c r="M181" s="2338"/>
      <c r="N181" s="2338"/>
      <c r="O181" s="2338"/>
      <c r="P181" s="2338"/>
      <c r="Q181" s="2338"/>
      <c r="R181" s="2338"/>
      <c r="S181" s="2338"/>
      <c r="T181" s="2338"/>
      <c r="U181" s="2338"/>
      <c r="V181" s="2338"/>
      <c r="W181" s="2338"/>
      <c r="X181" s="2338"/>
      <c r="Y181" s="2338"/>
      <c r="Z181" s="2338"/>
      <c r="AA181" s="2338"/>
      <c r="AB181" s="2343">
        <v>1.0</v>
      </c>
      <c r="AC181" s="620" t="s">
        <v>55</v>
      </c>
      <c r="AD181" s="620" t="s">
        <v>4922</v>
      </c>
      <c r="AE181" s="2391"/>
      <c r="AF181" s="2391"/>
      <c r="AG181" s="2391"/>
      <c r="AH181" s="2370"/>
    </row>
    <row r="182" ht="15.75" customHeight="1">
      <c r="A182" s="252"/>
      <c r="B182" s="252"/>
      <c r="C182" s="252"/>
      <c r="D182" s="252" t="s">
        <v>3752</v>
      </c>
      <c r="E182" s="252" t="s">
        <v>9706</v>
      </c>
      <c r="F182" s="252" t="s">
        <v>9707</v>
      </c>
      <c r="G182" s="252" t="s">
        <v>9705</v>
      </c>
      <c r="H182" s="807"/>
      <c r="I182" s="807"/>
      <c r="J182" s="807"/>
      <c r="K182" s="830"/>
      <c r="L182" s="2338"/>
      <c r="M182" s="2342"/>
      <c r="N182" s="2342"/>
      <c r="O182" s="2342"/>
      <c r="P182" s="2342"/>
      <c r="Q182" s="2342"/>
      <c r="R182" s="2342"/>
      <c r="S182" s="2342"/>
      <c r="T182" s="2342"/>
      <c r="U182" s="2342"/>
      <c r="V182" s="2342"/>
      <c r="W182" s="2342"/>
      <c r="X182" s="2342"/>
      <c r="Y182" s="2342"/>
      <c r="Z182" s="2342"/>
      <c r="AA182" s="2342"/>
      <c r="AB182" s="2343">
        <v>1.0</v>
      </c>
      <c r="AC182" s="620" t="s">
        <v>55</v>
      </c>
      <c r="AD182" s="620" t="s">
        <v>4922</v>
      </c>
      <c r="AE182" s="2391"/>
      <c r="AF182" s="2391"/>
      <c r="AG182" s="2391"/>
      <c r="AH182" s="2370"/>
    </row>
    <row r="183" ht="15.75" customHeight="1">
      <c r="A183" s="252"/>
      <c r="B183" s="252"/>
      <c r="C183" s="252" t="s">
        <v>2045</v>
      </c>
      <c r="D183" s="802"/>
      <c r="E183" s="802"/>
      <c r="F183" s="252" t="s">
        <v>9708</v>
      </c>
      <c r="G183" s="252" t="s">
        <v>9709</v>
      </c>
      <c r="H183" s="807"/>
      <c r="I183" s="807"/>
      <c r="J183" s="807"/>
      <c r="K183" s="830"/>
      <c r="L183" s="2338"/>
      <c r="M183" s="2342"/>
      <c r="N183" s="2342"/>
      <c r="O183" s="2342"/>
      <c r="P183" s="2342"/>
      <c r="Q183" s="2342"/>
      <c r="R183" s="2342"/>
      <c r="S183" s="2342"/>
      <c r="T183" s="2342"/>
      <c r="U183" s="2338"/>
      <c r="V183" s="2342"/>
      <c r="W183" s="2342"/>
      <c r="X183" s="2342"/>
      <c r="Y183" s="2338"/>
      <c r="Z183" s="2342"/>
      <c r="AA183" s="2338"/>
      <c r="AB183" s="2343">
        <v>1.0</v>
      </c>
      <c r="AC183" s="620" t="s">
        <v>55</v>
      </c>
      <c r="AD183" s="620" t="s">
        <v>4922</v>
      </c>
      <c r="AE183" s="2391"/>
      <c r="AF183" s="2391"/>
      <c r="AG183" s="2391"/>
      <c r="AH183" s="274"/>
    </row>
    <row r="184" ht="15.75" customHeight="1">
      <c r="A184" s="252"/>
      <c r="B184" s="252"/>
      <c r="C184" s="252" t="s">
        <v>6684</v>
      </c>
      <c r="D184" s="802"/>
      <c r="E184" s="802"/>
      <c r="F184" s="252" t="s">
        <v>9710</v>
      </c>
      <c r="G184" s="252" t="s">
        <v>9711</v>
      </c>
      <c r="H184" s="807"/>
      <c r="I184" s="807"/>
      <c r="J184" s="807"/>
      <c r="K184" s="830"/>
      <c r="L184" s="2338"/>
      <c r="M184" s="2342"/>
      <c r="N184" s="2342"/>
      <c r="O184" s="2342"/>
      <c r="P184" s="2342"/>
      <c r="Q184" s="2342"/>
      <c r="R184" s="2342"/>
      <c r="S184" s="2342"/>
      <c r="T184" s="2342"/>
      <c r="U184" s="2338"/>
      <c r="V184" s="2342"/>
      <c r="W184" s="2342"/>
      <c r="X184" s="2342"/>
      <c r="Y184" s="2338"/>
      <c r="Z184" s="2342"/>
      <c r="AA184" s="2338"/>
      <c r="AB184" s="2343">
        <v>1.0</v>
      </c>
      <c r="AC184" s="620" t="s">
        <v>55</v>
      </c>
      <c r="AD184" s="620" t="s">
        <v>470</v>
      </c>
      <c r="AE184" s="2111"/>
      <c r="AF184" s="2370" t="s">
        <v>9712</v>
      </c>
      <c r="AG184" s="2391"/>
      <c r="AH184" s="274"/>
    </row>
    <row r="185" ht="15.75" customHeight="1">
      <c r="A185" s="2394" t="s">
        <v>9713</v>
      </c>
      <c r="B185" s="268"/>
      <c r="C185" s="268"/>
      <c r="D185" s="268"/>
      <c r="E185" s="268"/>
      <c r="F185" s="268"/>
      <c r="G185" s="268"/>
      <c r="H185" s="830" t="s">
        <v>94</v>
      </c>
      <c r="I185" s="830" t="s">
        <v>94</v>
      </c>
      <c r="J185" s="805"/>
      <c r="K185" s="805"/>
      <c r="L185" s="805"/>
      <c r="M185" s="830"/>
      <c r="N185" s="830"/>
      <c r="O185" s="830"/>
      <c r="P185" s="830"/>
      <c r="Q185" s="830"/>
      <c r="R185" s="830"/>
      <c r="S185" s="830"/>
      <c r="T185" s="830"/>
      <c r="U185" s="805"/>
      <c r="V185" s="830"/>
      <c r="W185" s="830"/>
      <c r="X185" s="830"/>
      <c r="Y185" s="805"/>
      <c r="Z185" s="830"/>
      <c r="AA185" s="805"/>
      <c r="AB185" s="805"/>
      <c r="AC185" s="830"/>
      <c r="AD185" s="805"/>
      <c r="AE185" s="889"/>
      <c r="AF185" s="889"/>
      <c r="AG185" s="889"/>
      <c r="AH185" s="889"/>
    </row>
    <row r="186" ht="15.75" customHeight="1">
      <c r="A186" s="1040"/>
      <c r="B186" s="828" t="s">
        <v>9394</v>
      </c>
      <c r="C186" s="1042" t="s">
        <v>9714</v>
      </c>
      <c r="D186" s="811"/>
      <c r="E186" s="811"/>
      <c r="F186" s="890"/>
      <c r="G186" s="811"/>
      <c r="H186" s="830" t="s">
        <v>94</v>
      </c>
      <c r="I186" s="830" t="s">
        <v>94</v>
      </c>
      <c r="J186" s="805"/>
      <c r="K186" s="805"/>
      <c r="L186" s="805"/>
      <c r="M186" s="830"/>
      <c r="N186" s="830"/>
      <c r="O186" s="830"/>
      <c r="P186" s="830"/>
      <c r="Q186" s="830"/>
      <c r="R186" s="830"/>
      <c r="S186" s="830"/>
      <c r="T186" s="830"/>
      <c r="U186" s="805"/>
      <c r="V186" s="830"/>
      <c r="W186" s="830"/>
      <c r="X186" s="830"/>
      <c r="Y186" s="805"/>
      <c r="Z186" s="830"/>
      <c r="AA186" s="805"/>
      <c r="AB186" s="805"/>
      <c r="AC186" s="830"/>
      <c r="AD186" s="805"/>
      <c r="AE186" s="889"/>
      <c r="AF186" s="889"/>
      <c r="AG186" s="889"/>
      <c r="AH186" s="828"/>
    </row>
    <row r="187" ht="15.75" customHeight="1">
      <c r="A187" s="1040"/>
      <c r="B187" s="810"/>
      <c r="C187" s="1042"/>
      <c r="D187" s="890" t="s">
        <v>1612</v>
      </c>
      <c r="E187" s="811"/>
      <c r="F187" s="890" t="s">
        <v>9715</v>
      </c>
      <c r="G187" s="890" t="s">
        <v>9716</v>
      </c>
      <c r="H187" s="830"/>
      <c r="I187" s="830"/>
      <c r="J187" s="805"/>
      <c r="K187" s="805"/>
      <c r="L187" s="805"/>
      <c r="M187" s="830"/>
      <c r="N187" s="830"/>
      <c r="O187" s="830"/>
      <c r="P187" s="830"/>
      <c r="Q187" s="830"/>
      <c r="R187" s="830"/>
      <c r="S187" s="830"/>
      <c r="T187" s="830"/>
      <c r="U187" s="805"/>
      <c r="V187" s="830"/>
      <c r="W187" s="830"/>
      <c r="X187" s="830"/>
      <c r="Y187" s="805"/>
      <c r="Z187" s="830"/>
      <c r="AA187" s="805"/>
      <c r="AB187" s="2343">
        <v>1.0</v>
      </c>
      <c r="AC187" s="620" t="s">
        <v>55</v>
      </c>
      <c r="AD187" s="805" t="s">
        <v>1732</v>
      </c>
      <c r="AE187" s="828"/>
      <c r="AF187" s="889"/>
      <c r="AG187" s="889"/>
      <c r="AH187" s="810"/>
    </row>
    <row r="188" ht="15.75" customHeight="1">
      <c r="A188" s="1040"/>
      <c r="B188" s="810"/>
      <c r="C188" s="1032"/>
      <c r="D188" s="890" t="s">
        <v>9717</v>
      </c>
      <c r="E188" s="811"/>
      <c r="F188" s="890" t="s">
        <v>9718</v>
      </c>
      <c r="G188" s="890" t="s">
        <v>9719</v>
      </c>
      <c r="H188" s="830"/>
      <c r="I188" s="830"/>
      <c r="J188" s="805"/>
      <c r="K188" s="805"/>
      <c r="L188" s="805"/>
      <c r="M188" s="830"/>
      <c r="N188" s="830"/>
      <c r="O188" s="830"/>
      <c r="P188" s="830"/>
      <c r="Q188" s="830"/>
      <c r="R188" s="830"/>
      <c r="S188" s="830"/>
      <c r="T188" s="830"/>
      <c r="U188" s="805"/>
      <c r="V188" s="830"/>
      <c r="W188" s="830"/>
      <c r="X188" s="830"/>
      <c r="Y188" s="805"/>
      <c r="Z188" s="830"/>
      <c r="AA188" s="805"/>
      <c r="AB188" s="2343">
        <v>1.0</v>
      </c>
      <c r="AC188" s="620" t="s">
        <v>55</v>
      </c>
      <c r="AD188" s="805" t="s">
        <v>1732</v>
      </c>
      <c r="AE188" s="828"/>
      <c r="AF188" s="889"/>
      <c r="AG188" s="889"/>
      <c r="AH188" s="810"/>
    </row>
    <row r="189" ht="15.75" customHeight="1">
      <c r="A189" s="1040"/>
      <c r="B189" s="810"/>
      <c r="C189" s="1032"/>
      <c r="D189" s="890" t="s">
        <v>9630</v>
      </c>
      <c r="E189" s="811"/>
      <c r="F189" s="890" t="s">
        <v>9720</v>
      </c>
      <c r="G189" s="890" t="s">
        <v>9721</v>
      </c>
      <c r="H189" s="830"/>
      <c r="I189" s="830"/>
      <c r="J189" s="805"/>
      <c r="K189" s="805"/>
      <c r="L189" s="805"/>
      <c r="M189" s="830"/>
      <c r="N189" s="830"/>
      <c r="O189" s="830"/>
      <c r="P189" s="830"/>
      <c r="Q189" s="830"/>
      <c r="R189" s="830"/>
      <c r="S189" s="830"/>
      <c r="T189" s="830"/>
      <c r="U189" s="805"/>
      <c r="V189" s="830"/>
      <c r="W189" s="830"/>
      <c r="X189" s="830"/>
      <c r="Y189" s="805"/>
      <c r="Z189" s="830"/>
      <c r="AA189" s="805"/>
      <c r="AB189" s="2343">
        <v>1.0</v>
      </c>
      <c r="AC189" s="620" t="s">
        <v>55</v>
      </c>
      <c r="AD189" s="805" t="s">
        <v>1732</v>
      </c>
      <c r="AE189" s="828"/>
      <c r="AF189" s="889"/>
      <c r="AG189" s="889"/>
      <c r="AH189" s="810"/>
    </row>
    <row r="190" ht="15.75" customHeight="1">
      <c r="A190" s="1040"/>
      <c r="B190" s="828" t="s">
        <v>9640</v>
      </c>
      <c r="C190" s="1032"/>
      <c r="D190" s="811"/>
      <c r="E190" s="811"/>
      <c r="F190" s="890"/>
      <c r="G190" s="890"/>
      <c r="H190" s="830" t="s">
        <v>94</v>
      </c>
      <c r="I190" s="830" t="s">
        <v>94</v>
      </c>
      <c r="J190" s="805"/>
      <c r="K190" s="805"/>
      <c r="L190" s="805"/>
      <c r="M190" s="830"/>
      <c r="N190" s="830"/>
      <c r="O190" s="830"/>
      <c r="P190" s="830"/>
      <c r="Q190" s="830"/>
      <c r="R190" s="830"/>
      <c r="S190" s="830"/>
      <c r="T190" s="830"/>
      <c r="U190" s="805"/>
      <c r="V190" s="830"/>
      <c r="W190" s="830"/>
      <c r="X190" s="830"/>
      <c r="Y190" s="805"/>
      <c r="Z190" s="830"/>
      <c r="AA190" s="805"/>
      <c r="AB190" s="830"/>
      <c r="AC190" s="830"/>
      <c r="AD190" s="830"/>
      <c r="AE190" s="828"/>
      <c r="AF190" s="889"/>
      <c r="AG190" s="889"/>
      <c r="AH190" s="810"/>
    </row>
    <row r="191" ht="15.75" customHeight="1">
      <c r="A191" s="1040"/>
      <c r="B191" s="810"/>
      <c r="C191" s="1042" t="s">
        <v>9722</v>
      </c>
      <c r="D191" s="811"/>
      <c r="E191" s="811"/>
      <c r="F191" s="890" t="s">
        <v>9723</v>
      </c>
      <c r="G191" s="890" t="s">
        <v>9724</v>
      </c>
      <c r="H191" s="830"/>
      <c r="I191" s="830"/>
      <c r="J191" s="805"/>
      <c r="K191" s="805"/>
      <c r="L191" s="805"/>
      <c r="M191" s="830"/>
      <c r="N191" s="830"/>
      <c r="O191" s="830"/>
      <c r="P191" s="830"/>
      <c r="Q191" s="830"/>
      <c r="R191" s="830"/>
      <c r="S191" s="830"/>
      <c r="T191" s="830"/>
      <c r="U191" s="805"/>
      <c r="V191" s="830"/>
      <c r="W191" s="830"/>
      <c r="X191" s="830"/>
      <c r="Y191" s="805"/>
      <c r="Z191" s="830"/>
      <c r="AA191" s="805"/>
      <c r="AB191" s="2343">
        <v>1.0</v>
      </c>
      <c r="AC191" s="620" t="s">
        <v>55</v>
      </c>
      <c r="AD191" s="805" t="s">
        <v>1732</v>
      </c>
      <c r="AE191" s="828"/>
      <c r="AF191" s="889"/>
      <c r="AG191" s="889"/>
      <c r="AH191" s="810"/>
    </row>
    <row r="192" ht="15.75" customHeight="1">
      <c r="A192" s="1040"/>
      <c r="B192" s="810"/>
      <c r="C192" s="1042" t="s">
        <v>9725</v>
      </c>
      <c r="D192" s="811"/>
      <c r="E192" s="811"/>
      <c r="F192" s="890" t="s">
        <v>9718</v>
      </c>
      <c r="G192" s="890" t="s">
        <v>9719</v>
      </c>
      <c r="H192" s="830"/>
      <c r="I192" s="830"/>
      <c r="J192" s="805"/>
      <c r="K192" s="805"/>
      <c r="L192" s="805"/>
      <c r="M192" s="830"/>
      <c r="N192" s="830"/>
      <c r="O192" s="830"/>
      <c r="P192" s="830"/>
      <c r="Q192" s="830"/>
      <c r="R192" s="830"/>
      <c r="S192" s="830"/>
      <c r="T192" s="830"/>
      <c r="U192" s="805"/>
      <c r="V192" s="830"/>
      <c r="W192" s="830"/>
      <c r="X192" s="830"/>
      <c r="Y192" s="805"/>
      <c r="Z192" s="830"/>
      <c r="AA192" s="805"/>
      <c r="AB192" s="2343">
        <v>1.0</v>
      </c>
      <c r="AC192" s="620" t="s">
        <v>55</v>
      </c>
      <c r="AD192" s="805" t="s">
        <v>1732</v>
      </c>
      <c r="AE192" s="828"/>
      <c r="AF192" s="889"/>
      <c r="AG192" s="889"/>
      <c r="AH192" s="810"/>
    </row>
    <row r="193" ht="15.75" customHeight="1">
      <c r="A193" s="1040"/>
      <c r="B193" s="810"/>
      <c r="C193" s="2337" t="s">
        <v>9607</v>
      </c>
      <c r="D193" s="252"/>
      <c r="E193" s="811"/>
      <c r="F193" s="890"/>
      <c r="G193" s="890"/>
      <c r="H193" s="830" t="s">
        <v>94</v>
      </c>
      <c r="I193" s="830" t="s">
        <v>94</v>
      </c>
      <c r="J193" s="805"/>
      <c r="K193" s="805"/>
      <c r="L193" s="805"/>
      <c r="M193" s="830"/>
      <c r="N193" s="830"/>
      <c r="O193" s="830"/>
      <c r="P193" s="830"/>
      <c r="Q193" s="830"/>
      <c r="R193" s="830"/>
      <c r="S193" s="830"/>
      <c r="T193" s="830"/>
      <c r="U193" s="805"/>
      <c r="V193" s="830"/>
      <c r="W193" s="830"/>
      <c r="X193" s="830"/>
      <c r="Y193" s="805"/>
      <c r="Z193" s="830"/>
      <c r="AA193" s="805"/>
      <c r="AB193" s="830"/>
      <c r="AC193" s="830"/>
      <c r="AD193" s="830"/>
      <c r="AE193" s="828"/>
      <c r="AF193" s="889"/>
      <c r="AG193" s="889"/>
      <c r="AH193" s="810"/>
    </row>
    <row r="194" ht="15.75" customHeight="1">
      <c r="A194" s="1040"/>
      <c r="B194" s="810"/>
      <c r="C194" s="252"/>
      <c r="D194" s="2337" t="s">
        <v>9512</v>
      </c>
      <c r="E194" s="811"/>
      <c r="F194" s="890" t="s">
        <v>9726</v>
      </c>
      <c r="G194" s="890" t="s">
        <v>9727</v>
      </c>
      <c r="H194" s="830"/>
      <c r="I194" s="830"/>
      <c r="J194" s="805"/>
      <c r="K194" s="805"/>
      <c r="L194" s="805"/>
      <c r="M194" s="830"/>
      <c r="N194" s="830"/>
      <c r="O194" s="830"/>
      <c r="P194" s="830"/>
      <c r="Q194" s="830"/>
      <c r="R194" s="830"/>
      <c r="S194" s="830"/>
      <c r="T194" s="830"/>
      <c r="U194" s="805"/>
      <c r="V194" s="830"/>
      <c r="W194" s="830"/>
      <c r="X194" s="830"/>
      <c r="Y194" s="805"/>
      <c r="Z194" s="830"/>
      <c r="AA194" s="805"/>
      <c r="AB194" s="2343">
        <v>1.0</v>
      </c>
      <c r="AC194" s="620" t="s">
        <v>55</v>
      </c>
      <c r="AD194" s="805" t="s">
        <v>1732</v>
      </c>
      <c r="AE194" s="828"/>
      <c r="AF194" s="889"/>
      <c r="AG194" s="889"/>
      <c r="AH194" s="810"/>
    </row>
    <row r="195" ht="15.75" customHeight="1">
      <c r="A195" s="1040"/>
      <c r="B195" s="810"/>
      <c r="C195" s="252"/>
      <c r="D195" s="2337" t="s">
        <v>9728</v>
      </c>
      <c r="E195" s="811"/>
      <c r="F195" s="890" t="s">
        <v>9729</v>
      </c>
      <c r="G195" s="890" t="s">
        <v>9730</v>
      </c>
      <c r="H195" s="830"/>
      <c r="I195" s="830"/>
      <c r="J195" s="805"/>
      <c r="K195" s="805"/>
      <c r="L195" s="805"/>
      <c r="M195" s="830"/>
      <c r="N195" s="830"/>
      <c r="O195" s="830"/>
      <c r="P195" s="830"/>
      <c r="Q195" s="830"/>
      <c r="R195" s="830"/>
      <c r="S195" s="830"/>
      <c r="T195" s="830"/>
      <c r="U195" s="805"/>
      <c r="V195" s="830"/>
      <c r="W195" s="830"/>
      <c r="X195" s="830"/>
      <c r="Y195" s="805"/>
      <c r="Z195" s="830"/>
      <c r="AA195" s="805"/>
      <c r="AB195" s="2343">
        <v>1.0</v>
      </c>
      <c r="AC195" s="620" t="s">
        <v>55</v>
      </c>
      <c r="AD195" s="805" t="s">
        <v>1732</v>
      </c>
      <c r="AE195" s="828"/>
      <c r="AF195" s="889"/>
      <c r="AG195" s="889"/>
      <c r="AH195" s="810"/>
    </row>
    <row r="196" ht="15.75" customHeight="1">
      <c r="A196" s="1040"/>
      <c r="B196" s="810"/>
      <c r="C196" s="252" t="s">
        <v>9548</v>
      </c>
      <c r="D196" s="252"/>
      <c r="E196" s="811"/>
      <c r="F196" s="890"/>
      <c r="G196" s="890"/>
      <c r="H196" s="830" t="s">
        <v>94</v>
      </c>
      <c r="I196" s="830" t="s">
        <v>94</v>
      </c>
      <c r="J196" s="805"/>
      <c r="K196" s="805"/>
      <c r="L196" s="805"/>
      <c r="M196" s="830"/>
      <c r="N196" s="830"/>
      <c r="O196" s="830"/>
      <c r="P196" s="830"/>
      <c r="Q196" s="830"/>
      <c r="R196" s="830"/>
      <c r="S196" s="830"/>
      <c r="T196" s="830"/>
      <c r="U196" s="805"/>
      <c r="V196" s="830"/>
      <c r="W196" s="830"/>
      <c r="X196" s="830"/>
      <c r="Y196" s="805"/>
      <c r="Z196" s="830"/>
      <c r="AA196" s="805"/>
      <c r="AB196" s="830"/>
      <c r="AC196" s="830"/>
      <c r="AD196" s="830"/>
      <c r="AE196" s="828"/>
      <c r="AF196" s="889"/>
      <c r="AG196" s="889"/>
      <c r="AH196" s="810"/>
    </row>
    <row r="197" ht="15.75" customHeight="1">
      <c r="A197" s="1040"/>
      <c r="B197" s="810"/>
      <c r="C197" s="252"/>
      <c r="D197" s="2337" t="s">
        <v>9551</v>
      </c>
      <c r="E197" s="811"/>
      <c r="F197" s="890" t="s">
        <v>9731</v>
      </c>
      <c r="G197" s="890" t="s">
        <v>9732</v>
      </c>
      <c r="H197" s="830"/>
      <c r="I197" s="830"/>
      <c r="J197" s="805"/>
      <c r="K197" s="805"/>
      <c r="L197" s="805"/>
      <c r="M197" s="830"/>
      <c r="N197" s="830"/>
      <c r="O197" s="830"/>
      <c r="P197" s="830"/>
      <c r="Q197" s="830"/>
      <c r="R197" s="830"/>
      <c r="S197" s="830"/>
      <c r="T197" s="830"/>
      <c r="U197" s="805"/>
      <c r="V197" s="830"/>
      <c r="W197" s="830"/>
      <c r="X197" s="830"/>
      <c r="Y197" s="805"/>
      <c r="Z197" s="830"/>
      <c r="AA197" s="805"/>
      <c r="AB197" s="2343">
        <v>1.0</v>
      </c>
      <c r="AC197" s="620" t="s">
        <v>55</v>
      </c>
      <c r="AD197" s="805" t="s">
        <v>1732</v>
      </c>
      <c r="AE197" s="828"/>
      <c r="AF197" s="889"/>
      <c r="AG197" s="889"/>
      <c r="AH197" s="810"/>
    </row>
    <row r="198" ht="15.75" customHeight="1">
      <c r="A198" s="1040"/>
      <c r="B198" s="810"/>
      <c r="C198" s="252"/>
      <c r="D198" s="2337" t="s">
        <v>9621</v>
      </c>
      <c r="E198" s="811"/>
      <c r="F198" s="890" t="s">
        <v>9731</v>
      </c>
      <c r="G198" s="890" t="s">
        <v>9733</v>
      </c>
      <c r="H198" s="830"/>
      <c r="I198" s="830"/>
      <c r="J198" s="805"/>
      <c r="K198" s="805"/>
      <c r="L198" s="805"/>
      <c r="M198" s="830"/>
      <c r="N198" s="830"/>
      <c r="O198" s="830"/>
      <c r="P198" s="830"/>
      <c r="Q198" s="830"/>
      <c r="R198" s="830"/>
      <c r="S198" s="830"/>
      <c r="T198" s="830"/>
      <c r="U198" s="805"/>
      <c r="V198" s="830"/>
      <c r="W198" s="830"/>
      <c r="X198" s="830"/>
      <c r="Y198" s="805"/>
      <c r="Z198" s="830"/>
      <c r="AA198" s="805"/>
      <c r="AB198" s="2343">
        <v>1.0</v>
      </c>
      <c r="AC198" s="620" t="s">
        <v>55</v>
      </c>
      <c r="AD198" s="805" t="s">
        <v>1732</v>
      </c>
      <c r="AE198" s="828"/>
      <c r="AF198" s="889"/>
      <c r="AG198" s="889"/>
      <c r="AH198" s="810"/>
    </row>
    <row r="199" ht="15.75" customHeight="1">
      <c r="A199" s="1040" t="s">
        <v>1942</v>
      </c>
      <c r="B199" s="810"/>
      <c r="C199" s="252"/>
      <c r="D199" s="2363"/>
      <c r="E199" s="811"/>
      <c r="F199" s="890"/>
      <c r="G199" s="890"/>
      <c r="H199" s="830" t="s">
        <v>94</v>
      </c>
      <c r="I199" s="830" t="s">
        <v>94</v>
      </c>
      <c r="J199" s="805"/>
      <c r="K199" s="805"/>
      <c r="L199" s="805"/>
      <c r="M199" s="830"/>
      <c r="N199" s="830"/>
      <c r="O199" s="830"/>
      <c r="P199" s="830"/>
      <c r="Q199" s="830"/>
      <c r="R199" s="830"/>
      <c r="S199" s="830"/>
      <c r="T199" s="830"/>
      <c r="U199" s="805"/>
      <c r="V199" s="830"/>
      <c r="W199" s="830"/>
      <c r="X199" s="830"/>
      <c r="Y199" s="805"/>
      <c r="Z199" s="830"/>
      <c r="AA199" s="805"/>
      <c r="AB199" s="830"/>
      <c r="AC199" s="830"/>
      <c r="AD199" s="830"/>
      <c r="AE199" s="828"/>
      <c r="AF199" s="889"/>
      <c r="AG199" s="889"/>
      <c r="AH199" s="810"/>
    </row>
    <row r="200" ht="15.75" customHeight="1">
      <c r="A200" s="1040"/>
      <c r="B200" s="828" t="s">
        <v>9394</v>
      </c>
      <c r="C200" s="1042" t="s">
        <v>1942</v>
      </c>
      <c r="D200" s="811"/>
      <c r="E200" s="811"/>
      <c r="F200" s="890"/>
      <c r="G200" s="890"/>
      <c r="H200" s="830" t="s">
        <v>94</v>
      </c>
      <c r="I200" s="830" t="s">
        <v>94</v>
      </c>
      <c r="J200" s="805"/>
      <c r="K200" s="805"/>
      <c r="L200" s="805"/>
      <c r="M200" s="830"/>
      <c r="N200" s="830"/>
      <c r="O200" s="830"/>
      <c r="P200" s="830"/>
      <c r="Q200" s="830"/>
      <c r="R200" s="830"/>
      <c r="S200" s="830"/>
      <c r="T200" s="830"/>
      <c r="U200" s="805"/>
      <c r="V200" s="830"/>
      <c r="W200" s="830"/>
      <c r="X200" s="830"/>
      <c r="Y200" s="805"/>
      <c r="Z200" s="830"/>
      <c r="AA200" s="805"/>
      <c r="AB200" s="830"/>
      <c r="AC200" s="830"/>
      <c r="AD200" s="830"/>
      <c r="AE200" s="828"/>
      <c r="AF200" s="889"/>
      <c r="AG200" s="889"/>
      <c r="AH200" s="810"/>
    </row>
    <row r="201" ht="15.75" customHeight="1">
      <c r="A201" s="1040"/>
      <c r="B201" s="810"/>
      <c r="C201" s="1032"/>
      <c r="D201" s="890" t="s">
        <v>1612</v>
      </c>
      <c r="E201" s="811"/>
      <c r="F201" s="890" t="s">
        <v>9734</v>
      </c>
      <c r="G201" s="890" t="s">
        <v>9735</v>
      </c>
      <c r="H201" s="830"/>
      <c r="I201" s="830"/>
      <c r="J201" s="805"/>
      <c r="K201" s="805"/>
      <c r="L201" s="805"/>
      <c r="M201" s="830"/>
      <c r="N201" s="830"/>
      <c r="O201" s="830"/>
      <c r="P201" s="830"/>
      <c r="Q201" s="830"/>
      <c r="R201" s="830"/>
      <c r="S201" s="830"/>
      <c r="T201" s="830"/>
      <c r="U201" s="805"/>
      <c r="V201" s="830"/>
      <c r="W201" s="830"/>
      <c r="X201" s="830"/>
      <c r="Y201" s="805"/>
      <c r="Z201" s="830"/>
      <c r="AA201" s="805"/>
      <c r="AB201" s="2343">
        <v>1.0</v>
      </c>
      <c r="AC201" s="620" t="s">
        <v>55</v>
      </c>
      <c r="AD201" s="805" t="s">
        <v>1732</v>
      </c>
      <c r="AE201" s="828"/>
      <c r="AF201" s="889"/>
      <c r="AG201" s="889"/>
      <c r="AH201" s="810"/>
    </row>
    <row r="202" ht="15.75" customHeight="1">
      <c r="A202" s="1040"/>
      <c r="B202" s="810"/>
      <c r="C202" s="1032"/>
      <c r="D202" s="890" t="s">
        <v>9717</v>
      </c>
      <c r="E202" s="811"/>
      <c r="F202" s="890" t="s">
        <v>9736</v>
      </c>
      <c r="G202" s="890" t="s">
        <v>9737</v>
      </c>
      <c r="H202" s="830"/>
      <c r="I202" s="830"/>
      <c r="J202" s="805"/>
      <c r="K202" s="805"/>
      <c r="L202" s="805"/>
      <c r="M202" s="830"/>
      <c r="N202" s="830"/>
      <c r="O202" s="830"/>
      <c r="P202" s="830"/>
      <c r="Q202" s="830"/>
      <c r="R202" s="830"/>
      <c r="S202" s="830"/>
      <c r="T202" s="830"/>
      <c r="U202" s="805"/>
      <c r="V202" s="830"/>
      <c r="W202" s="830"/>
      <c r="X202" s="830"/>
      <c r="Y202" s="805"/>
      <c r="Z202" s="830"/>
      <c r="AA202" s="805"/>
      <c r="AB202" s="2343">
        <v>1.0</v>
      </c>
      <c r="AC202" s="620" t="s">
        <v>55</v>
      </c>
      <c r="AD202" s="805" t="s">
        <v>1732</v>
      </c>
      <c r="AE202" s="828"/>
      <c r="AF202" s="889"/>
      <c r="AG202" s="889"/>
      <c r="AH202" s="810"/>
    </row>
    <row r="203" ht="15.75" customHeight="1">
      <c r="A203" s="1040"/>
      <c r="B203" s="810"/>
      <c r="C203" s="1032"/>
      <c r="D203" s="890" t="s">
        <v>9630</v>
      </c>
      <c r="E203" s="811"/>
      <c r="F203" s="890" t="s">
        <v>9720</v>
      </c>
      <c r="G203" s="890" t="s">
        <v>9738</v>
      </c>
      <c r="H203" s="830"/>
      <c r="I203" s="830"/>
      <c r="J203" s="805"/>
      <c r="K203" s="805"/>
      <c r="L203" s="805"/>
      <c r="M203" s="830"/>
      <c r="N203" s="830"/>
      <c r="O203" s="830"/>
      <c r="P203" s="830"/>
      <c r="Q203" s="830"/>
      <c r="R203" s="830"/>
      <c r="S203" s="830"/>
      <c r="T203" s="830"/>
      <c r="U203" s="805"/>
      <c r="V203" s="830"/>
      <c r="W203" s="830"/>
      <c r="X203" s="830"/>
      <c r="Y203" s="805"/>
      <c r="Z203" s="830"/>
      <c r="AA203" s="805"/>
      <c r="AB203" s="2343">
        <v>1.0</v>
      </c>
      <c r="AC203" s="620" t="s">
        <v>55</v>
      </c>
      <c r="AD203" s="805" t="s">
        <v>1732</v>
      </c>
      <c r="AE203" s="828"/>
      <c r="AF203" s="889"/>
      <c r="AG203" s="889"/>
      <c r="AH203" s="810"/>
    </row>
    <row r="204" ht="15.75" customHeight="1">
      <c r="A204" s="1040"/>
      <c r="B204" s="828" t="s">
        <v>9640</v>
      </c>
      <c r="C204" s="1032"/>
      <c r="D204" s="811"/>
      <c r="E204" s="811"/>
      <c r="F204" s="890"/>
      <c r="G204" s="890"/>
      <c r="H204" s="830" t="s">
        <v>94</v>
      </c>
      <c r="I204" s="830" t="s">
        <v>94</v>
      </c>
      <c r="J204" s="805"/>
      <c r="K204" s="805"/>
      <c r="L204" s="805"/>
      <c r="M204" s="830"/>
      <c r="N204" s="830"/>
      <c r="O204" s="830"/>
      <c r="P204" s="830"/>
      <c r="Q204" s="830"/>
      <c r="R204" s="830"/>
      <c r="S204" s="830"/>
      <c r="T204" s="830"/>
      <c r="U204" s="805"/>
      <c r="V204" s="830"/>
      <c r="W204" s="830"/>
      <c r="X204" s="830"/>
      <c r="Y204" s="805"/>
      <c r="Z204" s="830"/>
      <c r="AA204" s="805"/>
      <c r="AB204" s="830"/>
      <c r="AC204" s="830"/>
      <c r="AD204" s="830"/>
      <c r="AE204" s="828"/>
      <c r="AF204" s="889"/>
      <c r="AG204" s="889"/>
      <c r="AH204" s="810"/>
    </row>
    <row r="205" ht="15.75" customHeight="1">
      <c r="A205" s="1040"/>
      <c r="B205" s="810"/>
      <c r="C205" s="1042" t="s">
        <v>9722</v>
      </c>
      <c r="D205" s="811"/>
      <c r="E205" s="811"/>
      <c r="F205" s="890" t="s">
        <v>9739</v>
      </c>
      <c r="G205" s="890" t="s">
        <v>9740</v>
      </c>
      <c r="H205" s="830"/>
      <c r="I205" s="830"/>
      <c r="J205" s="805"/>
      <c r="K205" s="805"/>
      <c r="L205" s="805"/>
      <c r="M205" s="830"/>
      <c r="N205" s="830"/>
      <c r="O205" s="830"/>
      <c r="P205" s="830"/>
      <c r="Q205" s="830"/>
      <c r="R205" s="830"/>
      <c r="S205" s="830"/>
      <c r="T205" s="830"/>
      <c r="U205" s="805"/>
      <c r="V205" s="830"/>
      <c r="W205" s="830"/>
      <c r="X205" s="830"/>
      <c r="Y205" s="805"/>
      <c r="Z205" s="830"/>
      <c r="AA205" s="805"/>
      <c r="AB205" s="2343">
        <v>1.0</v>
      </c>
      <c r="AC205" s="620" t="s">
        <v>55</v>
      </c>
      <c r="AD205" s="805" t="s">
        <v>1732</v>
      </c>
      <c r="AE205" s="828"/>
      <c r="AF205" s="889"/>
      <c r="AG205" s="889"/>
      <c r="AH205" s="810"/>
    </row>
    <row r="206" ht="15.75" customHeight="1">
      <c r="A206" s="1040"/>
      <c r="B206" s="810"/>
      <c r="C206" s="1042" t="s">
        <v>9725</v>
      </c>
      <c r="D206" s="811"/>
      <c r="E206" s="811"/>
      <c r="F206" s="890" t="s">
        <v>9741</v>
      </c>
      <c r="G206" s="890" t="s">
        <v>9737</v>
      </c>
      <c r="H206" s="830"/>
      <c r="I206" s="830"/>
      <c r="J206" s="805"/>
      <c r="K206" s="805"/>
      <c r="L206" s="805"/>
      <c r="M206" s="830"/>
      <c r="N206" s="830"/>
      <c r="O206" s="830"/>
      <c r="P206" s="830"/>
      <c r="Q206" s="830"/>
      <c r="R206" s="830"/>
      <c r="S206" s="830"/>
      <c r="T206" s="830"/>
      <c r="U206" s="805"/>
      <c r="V206" s="830"/>
      <c r="W206" s="830"/>
      <c r="X206" s="830"/>
      <c r="Y206" s="805"/>
      <c r="Z206" s="830"/>
      <c r="AA206" s="805"/>
      <c r="AB206" s="2343">
        <v>1.0</v>
      </c>
      <c r="AC206" s="620" t="s">
        <v>55</v>
      </c>
      <c r="AD206" s="805" t="s">
        <v>1732</v>
      </c>
      <c r="AE206" s="828"/>
      <c r="AF206" s="889"/>
      <c r="AG206" s="889"/>
      <c r="AH206" s="810"/>
    </row>
    <row r="207" ht="15.75" customHeight="1">
      <c r="A207" s="1040"/>
      <c r="B207" s="810"/>
      <c r="C207" s="1032"/>
      <c r="D207" s="811"/>
      <c r="E207" s="811"/>
      <c r="F207" s="890"/>
      <c r="G207" s="890"/>
      <c r="H207" s="830"/>
      <c r="I207" s="830"/>
      <c r="J207" s="805"/>
      <c r="K207" s="805"/>
      <c r="L207" s="805"/>
      <c r="M207" s="830"/>
      <c r="N207" s="830"/>
      <c r="O207" s="830"/>
      <c r="P207" s="830"/>
      <c r="Q207" s="830"/>
      <c r="R207" s="830"/>
      <c r="S207" s="830"/>
      <c r="T207" s="830"/>
      <c r="U207" s="805"/>
      <c r="V207" s="830"/>
      <c r="W207" s="830"/>
      <c r="X207" s="830"/>
      <c r="Y207" s="805"/>
      <c r="Z207" s="830"/>
      <c r="AA207" s="805"/>
      <c r="AB207" s="830"/>
      <c r="AC207" s="830"/>
      <c r="AD207" s="830"/>
      <c r="AE207" s="828"/>
      <c r="AF207" s="889"/>
      <c r="AG207" s="889"/>
      <c r="AH207" s="810"/>
    </row>
    <row r="208" ht="15.75" customHeight="1">
      <c r="A208" s="2395" t="s">
        <v>9742</v>
      </c>
      <c r="B208" s="2396"/>
      <c r="C208" s="2396"/>
      <c r="D208" s="2396"/>
      <c r="E208" s="2396"/>
      <c r="F208" s="2396"/>
      <c r="G208" s="2396"/>
      <c r="H208" s="2397"/>
      <c r="I208" s="2397"/>
      <c r="J208" s="2397"/>
      <c r="K208" s="2397"/>
      <c r="L208" s="2397"/>
      <c r="M208" s="2397"/>
      <c r="N208" s="2397"/>
      <c r="O208" s="2397"/>
      <c r="P208" s="2397"/>
      <c r="Q208" s="2397"/>
      <c r="R208" s="2397"/>
      <c r="S208" s="2397"/>
      <c r="T208" s="2397"/>
      <c r="U208" s="2397"/>
      <c r="V208" s="2397"/>
      <c r="W208" s="2397"/>
      <c r="X208" s="2397"/>
      <c r="Y208" s="2397"/>
      <c r="Z208" s="2397"/>
      <c r="AA208" s="2397"/>
      <c r="AB208" s="2398"/>
      <c r="AC208" s="2399"/>
      <c r="AD208" s="2399"/>
      <c r="AE208" s="2400"/>
      <c r="AF208" s="2401"/>
      <c r="AG208" s="2401"/>
      <c r="AH208" s="2401"/>
    </row>
    <row r="209" ht="15.75" customHeight="1">
      <c r="A209" s="1038"/>
      <c r="B209" s="810"/>
      <c r="C209" s="810"/>
      <c r="D209" s="811"/>
      <c r="E209" s="811"/>
      <c r="F209" s="890"/>
      <c r="G209" s="890"/>
      <c r="H209" s="830"/>
      <c r="I209" s="830"/>
      <c r="J209" s="830"/>
      <c r="K209" s="805"/>
      <c r="L209" s="805"/>
      <c r="M209" s="830"/>
      <c r="N209" s="830"/>
      <c r="O209" s="830"/>
      <c r="P209" s="830"/>
      <c r="Q209" s="830"/>
      <c r="R209" s="830"/>
      <c r="S209" s="830"/>
      <c r="T209" s="830"/>
      <c r="U209" s="830"/>
      <c r="V209" s="830"/>
      <c r="W209" s="830"/>
      <c r="X209" s="830"/>
      <c r="Y209" s="830"/>
      <c r="Z209" s="830"/>
      <c r="AA209" s="830"/>
      <c r="AB209" s="805"/>
      <c r="AC209" s="830"/>
      <c r="AD209" s="805"/>
      <c r="AE209" s="889"/>
      <c r="AF209" s="889"/>
      <c r="AG209" s="889"/>
      <c r="AH209" s="810"/>
    </row>
    <row r="210" ht="15.75" customHeight="1">
      <c r="A210" s="1038"/>
      <c r="B210" s="810"/>
      <c r="C210" s="810"/>
      <c r="D210" s="828"/>
      <c r="E210" s="810"/>
      <c r="F210" s="828"/>
      <c r="G210" s="828"/>
      <c r="H210" s="830"/>
      <c r="I210" s="830"/>
      <c r="J210" s="805"/>
      <c r="K210" s="830"/>
      <c r="L210" s="830"/>
      <c r="M210" s="830"/>
      <c r="N210" s="830"/>
      <c r="O210" s="830"/>
      <c r="P210" s="830"/>
      <c r="Q210" s="830"/>
      <c r="R210" s="830"/>
      <c r="S210" s="830"/>
      <c r="T210" s="830"/>
      <c r="U210" s="830"/>
      <c r="V210" s="830"/>
      <c r="W210" s="830"/>
      <c r="X210" s="830"/>
      <c r="Y210" s="830"/>
      <c r="Z210" s="830"/>
      <c r="AA210" s="830"/>
      <c r="AB210" s="805"/>
      <c r="AC210" s="830"/>
      <c r="AD210" s="805"/>
      <c r="AE210" s="889"/>
      <c r="AF210" s="889"/>
      <c r="AG210" s="889"/>
      <c r="AH210" s="889"/>
    </row>
    <row r="211" ht="15.75" customHeight="1">
      <c r="A211" s="1042"/>
      <c r="B211" s="811"/>
      <c r="C211" s="811"/>
      <c r="D211" s="890"/>
      <c r="E211" s="890"/>
      <c r="F211" s="890"/>
      <c r="G211" s="890"/>
      <c r="H211" s="830"/>
      <c r="I211" s="830"/>
      <c r="J211" s="805"/>
      <c r="K211" s="805"/>
      <c r="L211" s="805"/>
      <c r="M211" s="830"/>
      <c r="N211" s="830"/>
      <c r="O211" s="830"/>
      <c r="P211" s="830"/>
      <c r="Q211" s="830"/>
      <c r="R211" s="830"/>
      <c r="S211" s="830"/>
      <c r="T211" s="830"/>
      <c r="U211" s="805"/>
      <c r="V211" s="830"/>
      <c r="W211" s="830"/>
      <c r="X211" s="830"/>
      <c r="Y211" s="805"/>
      <c r="Z211" s="830"/>
      <c r="AA211" s="805"/>
      <c r="AB211" s="805"/>
      <c r="AC211" s="830"/>
      <c r="AD211" s="805"/>
      <c r="AE211" s="890"/>
      <c r="AF211" s="811"/>
      <c r="AG211" s="889"/>
      <c r="AH211" s="889"/>
    </row>
    <row r="212" ht="15.75" customHeight="1">
      <c r="A212" s="1032"/>
      <c r="B212" s="890"/>
      <c r="C212" s="890"/>
      <c r="D212" s="890"/>
      <c r="E212" s="890"/>
      <c r="F212" s="890"/>
      <c r="G212" s="890"/>
      <c r="H212" s="830"/>
      <c r="I212" s="830"/>
      <c r="J212" s="805"/>
      <c r="K212" s="805"/>
      <c r="L212" s="805"/>
      <c r="M212" s="830"/>
      <c r="N212" s="830"/>
      <c r="O212" s="830"/>
      <c r="P212" s="830"/>
      <c r="Q212" s="830"/>
      <c r="R212" s="830"/>
      <c r="S212" s="830"/>
      <c r="T212" s="830"/>
      <c r="U212" s="805"/>
      <c r="V212" s="830"/>
      <c r="W212" s="830"/>
      <c r="X212" s="830"/>
      <c r="Y212" s="805"/>
      <c r="Z212" s="830"/>
      <c r="AA212" s="805"/>
      <c r="AB212" s="805"/>
      <c r="AC212" s="830"/>
      <c r="AD212" s="805"/>
      <c r="AE212" s="890"/>
      <c r="AF212" s="811"/>
      <c r="AG212" s="884"/>
      <c r="AH212" s="884"/>
    </row>
    <row r="213" ht="15.75" customHeight="1">
      <c r="A213" s="1032"/>
      <c r="B213" s="890"/>
      <c r="C213" s="890"/>
      <c r="D213" s="890"/>
      <c r="E213" s="890"/>
      <c r="F213" s="890"/>
      <c r="G213" s="1043"/>
      <c r="H213" s="830"/>
      <c r="I213" s="830"/>
      <c r="J213" s="830"/>
      <c r="K213" s="805"/>
      <c r="L213" s="805"/>
      <c r="M213" s="830"/>
      <c r="N213" s="830"/>
      <c r="O213" s="830"/>
      <c r="P213" s="830"/>
      <c r="Q213" s="830"/>
      <c r="R213" s="830"/>
      <c r="S213" s="830"/>
      <c r="T213" s="830"/>
      <c r="U213" s="830"/>
      <c r="V213" s="830"/>
      <c r="W213" s="830"/>
      <c r="X213" s="830"/>
      <c r="Y213" s="830"/>
      <c r="Z213" s="830"/>
      <c r="AA213" s="830"/>
      <c r="AB213" s="805"/>
      <c r="AC213" s="830"/>
      <c r="AD213" s="805"/>
      <c r="AE213" s="890"/>
      <c r="AF213" s="811"/>
      <c r="AG213" s="811"/>
      <c r="AH213" s="890"/>
    </row>
    <row r="214" ht="15.75" customHeight="1">
      <c r="A214" s="1032"/>
      <c r="B214" s="811"/>
      <c r="C214" s="890"/>
      <c r="D214" s="890"/>
      <c r="E214" s="1034"/>
      <c r="F214" s="1033"/>
      <c r="G214" s="1034"/>
      <c r="H214" s="830"/>
      <c r="I214" s="830"/>
      <c r="J214" s="830"/>
      <c r="K214" s="805"/>
      <c r="L214" s="805"/>
      <c r="M214" s="830"/>
      <c r="N214" s="830"/>
      <c r="O214" s="830"/>
      <c r="P214" s="830"/>
      <c r="Q214" s="830"/>
      <c r="R214" s="830"/>
      <c r="S214" s="830"/>
      <c r="T214" s="830"/>
      <c r="U214" s="830"/>
      <c r="V214" s="830"/>
      <c r="W214" s="830"/>
      <c r="X214" s="830"/>
      <c r="Y214" s="830"/>
      <c r="Z214" s="830"/>
      <c r="AA214" s="830"/>
      <c r="AB214" s="805"/>
      <c r="AC214" s="830"/>
      <c r="AD214" s="805"/>
      <c r="AE214" s="892"/>
      <c r="AF214" s="892"/>
      <c r="AG214" s="892"/>
      <c r="AH214" s="892"/>
    </row>
    <row r="215" ht="15.75" customHeight="1">
      <c r="A215" s="1038"/>
      <c r="B215" s="810"/>
      <c r="C215" s="810"/>
      <c r="D215" s="810"/>
      <c r="E215" s="810"/>
      <c r="F215" s="810"/>
      <c r="G215" s="810"/>
      <c r="H215" s="830"/>
      <c r="I215" s="830"/>
      <c r="J215" s="830"/>
      <c r="K215" s="830"/>
      <c r="L215" s="830"/>
      <c r="M215" s="830"/>
      <c r="N215" s="830"/>
      <c r="O215" s="830"/>
      <c r="P215" s="830"/>
      <c r="Q215" s="830"/>
      <c r="R215" s="830"/>
      <c r="S215" s="830"/>
      <c r="T215" s="830"/>
      <c r="U215" s="830"/>
      <c r="V215" s="830"/>
      <c r="W215" s="830"/>
      <c r="X215" s="830"/>
      <c r="Y215" s="830"/>
      <c r="Z215" s="830"/>
      <c r="AA215" s="830"/>
      <c r="AB215" s="805"/>
      <c r="AC215" s="830"/>
      <c r="AD215" s="805"/>
      <c r="AE215" s="889"/>
      <c r="AF215" s="889"/>
      <c r="AG215" s="889"/>
      <c r="AH215" s="889"/>
    </row>
    <row r="216" ht="15.75" customHeight="1">
      <c r="A216" s="1042"/>
      <c r="B216" s="811"/>
      <c r="C216" s="811"/>
      <c r="D216" s="890"/>
      <c r="E216" s="890"/>
      <c r="F216" s="890"/>
      <c r="G216" s="890"/>
      <c r="H216" s="805"/>
      <c r="I216" s="805"/>
      <c r="J216" s="805"/>
      <c r="K216" s="805"/>
      <c r="L216" s="1039"/>
      <c r="M216" s="805"/>
      <c r="N216" s="805"/>
      <c r="O216" s="805"/>
      <c r="P216" s="805"/>
      <c r="Q216" s="805"/>
      <c r="R216" s="805"/>
      <c r="S216" s="805"/>
      <c r="T216" s="805"/>
      <c r="U216" s="805"/>
      <c r="V216" s="805"/>
      <c r="W216" s="805"/>
      <c r="X216" s="805"/>
      <c r="Y216" s="805"/>
      <c r="Z216" s="805"/>
      <c r="AA216" s="805"/>
      <c r="AB216" s="805"/>
      <c r="AC216" s="830"/>
      <c r="AD216" s="805"/>
      <c r="AE216" s="890"/>
      <c r="AF216" s="811"/>
      <c r="AG216" s="889"/>
      <c r="AH216" s="889"/>
    </row>
    <row r="217" ht="15.75" customHeight="1">
      <c r="A217" s="1032"/>
      <c r="B217" s="890"/>
      <c r="C217" s="890"/>
      <c r="D217" s="890"/>
      <c r="E217" s="890"/>
      <c r="F217" s="890"/>
      <c r="G217" s="890"/>
      <c r="H217" s="830"/>
      <c r="I217" s="830"/>
      <c r="J217" s="830"/>
      <c r="K217" s="805"/>
      <c r="L217" s="805"/>
      <c r="M217" s="830"/>
      <c r="N217" s="830"/>
      <c r="O217" s="830"/>
      <c r="P217" s="830"/>
      <c r="Q217" s="830"/>
      <c r="R217" s="830"/>
      <c r="S217" s="830"/>
      <c r="T217" s="830"/>
      <c r="U217" s="830"/>
      <c r="V217" s="830"/>
      <c r="W217" s="830"/>
      <c r="X217" s="830"/>
      <c r="Y217" s="830"/>
      <c r="Z217" s="830"/>
      <c r="AA217" s="830"/>
      <c r="AB217" s="805"/>
      <c r="AC217" s="830"/>
      <c r="AD217" s="805"/>
      <c r="AE217" s="890"/>
      <c r="AF217" s="811"/>
      <c r="AG217" s="884"/>
      <c r="AH217" s="884"/>
    </row>
    <row r="218" ht="15.75" customHeight="1">
      <c r="A218" s="1032"/>
      <c r="B218" s="890"/>
      <c r="C218" s="890"/>
      <c r="D218" s="890"/>
      <c r="E218" s="890"/>
      <c r="F218" s="890"/>
      <c r="G218" s="1043"/>
      <c r="H218" s="830"/>
      <c r="I218" s="830"/>
      <c r="J218" s="830"/>
      <c r="K218" s="830"/>
      <c r="L218" s="830"/>
      <c r="M218" s="830"/>
      <c r="N218" s="830"/>
      <c r="O218" s="830"/>
      <c r="P218" s="830"/>
      <c r="Q218" s="830"/>
      <c r="R218" s="830"/>
      <c r="S218" s="830"/>
      <c r="T218" s="830"/>
      <c r="U218" s="830"/>
      <c r="V218" s="830"/>
      <c r="W218" s="830"/>
      <c r="X218" s="830"/>
      <c r="Y218" s="830"/>
      <c r="Z218" s="830"/>
      <c r="AA218" s="830"/>
      <c r="AB218" s="805"/>
      <c r="AC218" s="830"/>
      <c r="AD218" s="805"/>
      <c r="AE218" s="890"/>
      <c r="AF218" s="811"/>
      <c r="AG218" s="811"/>
      <c r="AH218" s="890"/>
    </row>
    <row r="219" ht="15.75" customHeight="1">
      <c r="A219" s="1044"/>
      <c r="B219" s="1045"/>
      <c r="C219" s="1045"/>
      <c r="D219" s="1041"/>
      <c r="E219" s="884"/>
      <c r="F219" s="884"/>
      <c r="G219" s="884"/>
      <c r="H219" s="830"/>
      <c r="I219" s="830"/>
      <c r="J219" s="830"/>
      <c r="K219" s="805"/>
      <c r="L219" s="805"/>
      <c r="M219" s="830"/>
      <c r="N219" s="830"/>
      <c r="O219" s="830"/>
      <c r="P219" s="830"/>
      <c r="Q219" s="830"/>
      <c r="R219" s="830"/>
      <c r="S219" s="830"/>
      <c r="T219" s="830"/>
      <c r="U219" s="830"/>
      <c r="V219" s="830"/>
      <c r="W219" s="830"/>
      <c r="X219" s="830"/>
      <c r="Y219" s="830"/>
      <c r="Z219" s="830"/>
      <c r="AA219" s="830"/>
      <c r="AB219" s="805"/>
      <c r="AC219" s="830"/>
      <c r="AD219" s="805"/>
      <c r="AE219" s="1046"/>
      <c r="AF219" s="1046"/>
      <c r="AG219" s="1046"/>
      <c r="AH219" s="1046"/>
    </row>
    <row r="220" ht="15.75" customHeight="1">
      <c r="A220" s="1044"/>
      <c r="B220" s="1045"/>
      <c r="C220" s="1045"/>
      <c r="D220" s="1041"/>
      <c r="E220" s="884"/>
      <c r="F220" s="884"/>
      <c r="G220" s="884"/>
      <c r="H220" s="805"/>
      <c r="I220" s="805"/>
      <c r="J220" s="805"/>
      <c r="K220" s="805"/>
      <c r="L220" s="805"/>
      <c r="M220" s="805"/>
      <c r="N220" s="805"/>
      <c r="O220" s="805"/>
      <c r="P220" s="805"/>
      <c r="Q220" s="805"/>
      <c r="R220" s="805"/>
      <c r="S220" s="805"/>
      <c r="T220" s="805"/>
      <c r="U220" s="805"/>
      <c r="V220" s="805"/>
      <c r="W220" s="805"/>
      <c r="X220" s="805"/>
      <c r="Y220" s="805"/>
      <c r="Z220" s="805"/>
      <c r="AA220" s="805"/>
      <c r="AB220" s="805"/>
      <c r="AC220" s="830"/>
      <c r="AD220" s="805"/>
      <c r="AE220" s="1046"/>
      <c r="AF220" s="1046"/>
      <c r="AG220" s="884"/>
      <c r="AH220" s="1046"/>
    </row>
    <row r="221" ht="15.75" customHeight="1">
      <c r="A221" s="1044"/>
      <c r="B221" s="1045"/>
      <c r="C221" s="1045"/>
      <c r="D221" s="1041"/>
      <c r="E221" s="884"/>
      <c r="F221" s="884"/>
      <c r="G221" s="884"/>
      <c r="H221" s="830"/>
      <c r="I221" s="830"/>
      <c r="J221" s="830"/>
      <c r="K221" s="830"/>
      <c r="L221" s="830"/>
      <c r="M221" s="830"/>
      <c r="N221" s="830"/>
      <c r="O221" s="830"/>
      <c r="P221" s="830"/>
      <c r="Q221" s="830"/>
      <c r="R221" s="830"/>
      <c r="S221" s="830"/>
      <c r="T221" s="830"/>
      <c r="U221" s="830"/>
      <c r="V221" s="830"/>
      <c r="W221" s="830"/>
      <c r="X221" s="830"/>
      <c r="Y221" s="830"/>
      <c r="Z221" s="830"/>
      <c r="AA221" s="830"/>
      <c r="AB221" s="805"/>
      <c r="AC221" s="830"/>
      <c r="AD221" s="805"/>
      <c r="AE221" s="884"/>
      <c r="AF221" s="1046"/>
      <c r="AG221" s="1046"/>
      <c r="AH221" s="884"/>
    </row>
    <row r="222" ht="15.75" customHeight="1">
      <c r="A222" s="1044"/>
      <c r="B222" s="1045"/>
      <c r="C222" s="1045"/>
      <c r="D222" s="1045"/>
      <c r="E222" s="884"/>
      <c r="F222" s="884"/>
      <c r="G222" s="884"/>
      <c r="H222" s="1047"/>
      <c r="I222" s="1047"/>
      <c r="J222" s="1047"/>
      <c r="K222" s="1047"/>
      <c r="L222" s="1047"/>
      <c r="M222" s="1047"/>
      <c r="N222" s="1047"/>
      <c r="O222" s="1047"/>
      <c r="P222" s="1047"/>
      <c r="Q222" s="1047"/>
      <c r="R222" s="1047"/>
      <c r="S222" s="1047"/>
      <c r="T222" s="1047"/>
      <c r="U222" s="1047"/>
      <c r="V222" s="1047"/>
      <c r="W222" s="1047"/>
      <c r="X222" s="1047"/>
      <c r="Y222" s="1047"/>
      <c r="Z222" s="1047"/>
      <c r="AA222" s="1047"/>
      <c r="AB222" s="807"/>
      <c r="AC222" s="830"/>
      <c r="AD222" s="807"/>
      <c r="AE222" s="1048"/>
      <c r="AF222" s="1048"/>
      <c r="AG222" s="884"/>
      <c r="AH222" s="1048"/>
    </row>
    <row r="223" ht="15.75" customHeight="1">
      <c r="A223" s="884"/>
      <c r="B223" s="1045"/>
      <c r="C223" s="1041"/>
      <c r="D223" s="1041"/>
      <c r="E223" s="884"/>
      <c r="F223" s="884"/>
      <c r="G223" s="884"/>
      <c r="H223" s="807"/>
      <c r="I223" s="807"/>
      <c r="J223" s="807"/>
      <c r="K223" s="807"/>
      <c r="L223" s="807"/>
      <c r="M223" s="807"/>
      <c r="N223" s="807"/>
      <c r="O223" s="807"/>
      <c r="P223" s="807"/>
      <c r="Q223" s="807"/>
      <c r="R223" s="807"/>
      <c r="S223" s="807"/>
      <c r="T223" s="807"/>
      <c r="U223" s="807"/>
      <c r="V223" s="807"/>
      <c r="W223" s="807"/>
      <c r="X223" s="807"/>
      <c r="Y223" s="807"/>
      <c r="Z223" s="807"/>
      <c r="AA223" s="807"/>
      <c r="AB223" s="807"/>
      <c r="AC223" s="830"/>
      <c r="AD223" s="807"/>
      <c r="AE223" s="1046"/>
      <c r="AF223" s="1046"/>
      <c r="AG223" s="1046"/>
      <c r="AH223" s="1046"/>
    </row>
    <row r="224" ht="15.75" customHeight="1">
      <c r="A224" s="884"/>
      <c r="B224" s="1045"/>
      <c r="C224" s="1045"/>
      <c r="D224" s="1041"/>
      <c r="E224" s="884"/>
      <c r="F224" s="884"/>
      <c r="G224" s="884"/>
      <c r="H224" s="830"/>
      <c r="I224" s="830"/>
      <c r="J224" s="807"/>
      <c r="K224" s="805"/>
      <c r="L224" s="805"/>
      <c r="M224" s="830"/>
      <c r="N224" s="830"/>
      <c r="O224" s="830"/>
      <c r="P224" s="830"/>
      <c r="Q224" s="830"/>
      <c r="R224" s="830"/>
      <c r="S224" s="830"/>
      <c r="T224" s="830"/>
      <c r="U224" s="807"/>
      <c r="V224" s="830"/>
      <c r="W224" s="830"/>
      <c r="X224" s="830"/>
      <c r="Y224" s="807"/>
      <c r="Z224" s="830"/>
      <c r="AA224" s="807"/>
      <c r="AB224" s="807"/>
      <c r="AC224" s="830"/>
      <c r="AD224" s="807"/>
      <c r="AE224" s="1046"/>
      <c r="AF224" s="1046"/>
      <c r="AG224" s="1046"/>
      <c r="AH224" s="1046"/>
    </row>
    <row r="225" ht="15.75" customHeight="1">
      <c r="A225" s="1046"/>
      <c r="B225" s="1041"/>
      <c r="C225" s="1041"/>
      <c r="D225" s="1041"/>
      <c r="E225" s="884"/>
      <c r="F225" s="1049"/>
      <c r="G225" s="1044"/>
      <c r="H225" s="830"/>
      <c r="I225" s="830"/>
      <c r="J225" s="807"/>
      <c r="K225" s="805"/>
      <c r="L225" s="805"/>
      <c r="M225" s="830"/>
      <c r="N225" s="830"/>
      <c r="O225" s="830"/>
      <c r="P225" s="830"/>
      <c r="Q225" s="830"/>
      <c r="R225" s="830"/>
      <c r="S225" s="830"/>
      <c r="T225" s="830"/>
      <c r="U225" s="807"/>
      <c r="V225" s="830"/>
      <c r="W225" s="830"/>
      <c r="X225" s="830"/>
      <c r="Y225" s="807"/>
      <c r="Z225" s="830"/>
      <c r="AA225" s="807"/>
      <c r="AB225" s="807"/>
      <c r="AC225" s="830"/>
      <c r="AD225" s="807"/>
      <c r="AE225" s="1046"/>
      <c r="AF225" s="1046"/>
      <c r="AG225" s="1046"/>
      <c r="AH225" s="1046"/>
    </row>
    <row r="226" ht="15.75" customHeight="1">
      <c r="A226" s="1046"/>
      <c r="B226" s="1041"/>
      <c r="C226" s="1041"/>
      <c r="D226" s="1041"/>
      <c r="E226" s="884"/>
      <c r="F226" s="1044"/>
      <c r="G226" s="1044"/>
      <c r="H226" s="830"/>
      <c r="I226" s="830"/>
      <c r="J226" s="807"/>
      <c r="K226" s="807"/>
      <c r="L226" s="807"/>
      <c r="M226" s="830"/>
      <c r="N226" s="830"/>
      <c r="O226" s="830"/>
      <c r="P226" s="830"/>
      <c r="Q226" s="830"/>
      <c r="R226" s="830"/>
      <c r="S226" s="830"/>
      <c r="T226" s="830"/>
      <c r="U226" s="807"/>
      <c r="V226" s="830"/>
      <c r="W226" s="830"/>
      <c r="X226" s="830"/>
      <c r="Y226" s="807"/>
      <c r="Z226" s="830"/>
      <c r="AA226" s="807"/>
      <c r="AB226" s="807"/>
      <c r="AC226" s="830"/>
      <c r="AD226" s="807"/>
      <c r="AE226" s="1046"/>
      <c r="AF226" s="1046"/>
      <c r="AG226" s="1046"/>
      <c r="AH226" s="1046"/>
    </row>
    <row r="227" ht="15.75" customHeight="1">
      <c r="A227" s="1050"/>
      <c r="B227" s="1041"/>
      <c r="C227" s="1041"/>
      <c r="D227" s="1041"/>
      <c r="E227" s="884"/>
      <c r="F227" s="1044"/>
      <c r="G227" s="1044"/>
      <c r="H227" s="807"/>
      <c r="I227" s="807"/>
      <c r="J227" s="807"/>
      <c r="K227" s="807"/>
      <c r="L227" s="807"/>
      <c r="M227" s="807"/>
      <c r="N227" s="807"/>
      <c r="O227" s="807"/>
      <c r="P227" s="807"/>
      <c r="Q227" s="807"/>
      <c r="R227" s="807"/>
      <c r="S227" s="807"/>
      <c r="T227" s="807"/>
      <c r="U227" s="807"/>
      <c r="V227" s="807"/>
      <c r="W227" s="807"/>
      <c r="X227" s="807"/>
      <c r="Y227" s="807"/>
      <c r="Z227" s="807"/>
      <c r="AA227" s="807"/>
      <c r="AB227" s="807"/>
      <c r="AC227" s="830"/>
      <c r="AD227" s="807"/>
      <c r="AE227" s="1046"/>
      <c r="AF227" s="1046"/>
      <c r="AG227" s="1046"/>
      <c r="AH227" s="1046"/>
    </row>
    <row r="228" ht="15.75" customHeight="1">
      <c r="A228" s="1046"/>
      <c r="B228" s="1041"/>
      <c r="C228" s="1041"/>
      <c r="D228" s="1041"/>
      <c r="E228" s="884"/>
      <c r="F228" s="1044"/>
      <c r="G228" s="1044"/>
      <c r="H228" s="830"/>
      <c r="I228" s="830"/>
      <c r="J228" s="807"/>
      <c r="K228" s="805"/>
      <c r="L228" s="805"/>
      <c r="M228" s="830"/>
      <c r="N228" s="830"/>
      <c r="O228" s="830"/>
      <c r="P228" s="830"/>
      <c r="Q228" s="830"/>
      <c r="R228" s="830"/>
      <c r="S228" s="830"/>
      <c r="T228" s="830"/>
      <c r="U228" s="807"/>
      <c r="V228" s="830"/>
      <c r="W228" s="830"/>
      <c r="X228" s="830"/>
      <c r="Y228" s="807"/>
      <c r="Z228" s="830"/>
      <c r="AA228" s="807"/>
      <c r="AB228" s="807"/>
      <c r="AC228" s="830"/>
      <c r="AD228" s="807"/>
      <c r="AE228" s="1046"/>
      <c r="AF228" s="1046"/>
      <c r="AG228" s="1046"/>
      <c r="AH228" s="1046"/>
    </row>
    <row r="229" ht="15.75" customHeight="1">
      <c r="A229" s="1044"/>
      <c r="B229" s="1045"/>
      <c r="C229" s="1045"/>
      <c r="D229" s="1041"/>
      <c r="E229" s="884"/>
      <c r="F229" s="884"/>
      <c r="G229" s="884"/>
      <c r="H229" s="830"/>
      <c r="I229" s="830"/>
      <c r="J229" s="807"/>
      <c r="K229" s="805"/>
      <c r="L229" s="805"/>
      <c r="M229" s="830"/>
      <c r="N229" s="830"/>
      <c r="O229" s="830"/>
      <c r="P229" s="830"/>
      <c r="Q229" s="830"/>
      <c r="R229" s="830"/>
      <c r="S229" s="830"/>
      <c r="T229" s="830"/>
      <c r="U229" s="807"/>
      <c r="V229" s="830"/>
      <c r="W229" s="830"/>
      <c r="X229" s="830"/>
      <c r="Y229" s="807"/>
      <c r="Z229" s="830"/>
      <c r="AA229" s="807"/>
      <c r="AB229" s="807"/>
      <c r="AC229" s="830"/>
      <c r="AD229" s="807"/>
      <c r="AE229" s="1046"/>
      <c r="AF229" s="1046"/>
      <c r="AG229" s="1046"/>
      <c r="AH229" s="1046"/>
    </row>
    <row r="230" ht="15.75" customHeight="1">
      <c r="A230" s="1044"/>
      <c r="B230" s="1045"/>
      <c r="C230" s="1045"/>
      <c r="D230" s="1041"/>
      <c r="E230" s="884"/>
      <c r="F230" s="884"/>
      <c r="G230" s="884"/>
      <c r="H230" s="830"/>
      <c r="I230" s="830"/>
      <c r="J230" s="830"/>
      <c r="K230" s="830"/>
      <c r="L230" s="830"/>
      <c r="M230" s="830"/>
      <c r="N230" s="830"/>
      <c r="O230" s="830"/>
      <c r="P230" s="830"/>
      <c r="Q230" s="830"/>
      <c r="R230" s="830"/>
      <c r="S230" s="830"/>
      <c r="T230" s="830"/>
      <c r="U230" s="830"/>
      <c r="V230" s="830"/>
      <c r="W230" s="830"/>
      <c r="X230" s="830"/>
      <c r="Y230" s="830"/>
      <c r="Z230" s="830"/>
      <c r="AA230" s="830"/>
      <c r="AB230" s="807"/>
      <c r="AC230" s="830"/>
      <c r="AD230" s="807"/>
      <c r="AE230" s="1046"/>
      <c r="AF230" s="1046"/>
      <c r="AG230" s="1046"/>
      <c r="AH230" s="1046"/>
    </row>
    <row r="231" ht="15.75" customHeight="1">
      <c r="A231" s="1044"/>
      <c r="B231" s="1045"/>
      <c r="C231" s="1045"/>
      <c r="D231" s="1045"/>
      <c r="E231" s="884"/>
      <c r="F231" s="884"/>
      <c r="G231" s="884"/>
      <c r="H231" s="807"/>
      <c r="I231" s="807"/>
      <c r="J231" s="807"/>
      <c r="K231" s="807"/>
      <c r="L231" s="807"/>
      <c r="M231" s="807"/>
      <c r="N231" s="807"/>
      <c r="O231" s="807"/>
      <c r="P231" s="807"/>
      <c r="Q231" s="807"/>
      <c r="R231" s="807"/>
      <c r="S231" s="807"/>
      <c r="T231" s="807"/>
      <c r="U231" s="807"/>
      <c r="V231" s="807"/>
      <c r="W231" s="807"/>
      <c r="X231" s="807"/>
      <c r="Y231" s="807"/>
      <c r="Z231" s="807"/>
      <c r="AA231" s="807"/>
      <c r="AB231" s="807"/>
      <c r="AC231" s="830"/>
      <c r="AD231" s="807"/>
      <c r="AE231" s="884"/>
      <c r="AF231" s="1046"/>
      <c r="AG231" s="884"/>
      <c r="AH231" s="884"/>
    </row>
    <row r="232" ht="15.75" customHeight="1">
      <c r="A232" s="1044"/>
      <c r="B232" s="1041"/>
      <c r="C232" s="1041"/>
      <c r="D232" s="1045"/>
      <c r="E232" s="884"/>
      <c r="F232" s="884"/>
      <c r="G232" s="884"/>
      <c r="H232" s="807"/>
      <c r="I232" s="807"/>
      <c r="J232" s="807"/>
      <c r="K232" s="805"/>
      <c r="L232" s="805"/>
      <c r="M232" s="807"/>
      <c r="N232" s="807"/>
      <c r="O232" s="807"/>
      <c r="P232" s="807"/>
      <c r="Q232" s="807"/>
      <c r="R232" s="807"/>
      <c r="S232" s="807"/>
      <c r="T232" s="807"/>
      <c r="U232" s="807"/>
      <c r="V232" s="807"/>
      <c r="W232" s="807"/>
      <c r="X232" s="807"/>
      <c r="Y232" s="807"/>
      <c r="Z232" s="807"/>
      <c r="AA232" s="807"/>
      <c r="AB232" s="807"/>
      <c r="AC232" s="830"/>
      <c r="AD232" s="807"/>
      <c r="AE232" s="1048"/>
      <c r="AF232" s="1048"/>
      <c r="AG232" s="1048"/>
      <c r="AH232" s="1048"/>
    </row>
    <row r="233" ht="15.75" customHeight="1">
      <c r="A233" s="1044"/>
      <c r="B233" s="1041"/>
      <c r="C233" s="1041"/>
      <c r="D233" s="1045"/>
      <c r="E233" s="884"/>
      <c r="F233" s="884"/>
      <c r="G233" s="884"/>
      <c r="H233" s="830"/>
      <c r="I233" s="830"/>
      <c r="J233" s="807"/>
      <c r="K233" s="805"/>
      <c r="L233" s="805"/>
      <c r="M233" s="830"/>
      <c r="N233" s="830"/>
      <c r="O233" s="830"/>
      <c r="P233" s="830"/>
      <c r="Q233" s="830"/>
      <c r="R233" s="830"/>
      <c r="S233" s="830"/>
      <c r="T233" s="830"/>
      <c r="U233" s="807"/>
      <c r="V233" s="830"/>
      <c r="W233" s="830"/>
      <c r="X233" s="830"/>
      <c r="Y233" s="807"/>
      <c r="Z233" s="830"/>
      <c r="AA233" s="807"/>
      <c r="AB233" s="807"/>
      <c r="AC233" s="830"/>
      <c r="AD233" s="807"/>
      <c r="AE233" s="1048"/>
      <c r="AF233" s="1048"/>
      <c r="AG233" s="1048"/>
      <c r="AH233" s="1048"/>
    </row>
    <row r="234" ht="15.75" customHeight="1">
      <c r="A234" s="1044"/>
      <c r="B234" s="1041"/>
      <c r="C234" s="1041"/>
      <c r="D234" s="1045"/>
      <c r="E234" s="884"/>
      <c r="F234" s="884"/>
      <c r="G234" s="884"/>
      <c r="H234" s="807"/>
      <c r="I234" s="807"/>
      <c r="J234" s="807"/>
      <c r="K234" s="805"/>
      <c r="L234" s="805"/>
      <c r="M234" s="807"/>
      <c r="N234" s="807"/>
      <c r="O234" s="807"/>
      <c r="P234" s="807"/>
      <c r="Q234" s="807"/>
      <c r="R234" s="807"/>
      <c r="S234" s="807"/>
      <c r="T234" s="807"/>
      <c r="U234" s="807"/>
      <c r="V234" s="807"/>
      <c r="W234" s="807"/>
      <c r="X234" s="807"/>
      <c r="Y234" s="807"/>
      <c r="Z234" s="807"/>
      <c r="AA234" s="807"/>
      <c r="AB234" s="807"/>
      <c r="AC234" s="830"/>
      <c r="AD234" s="807"/>
      <c r="AE234" s="1046"/>
      <c r="AF234" s="1046"/>
      <c r="AG234" s="1046"/>
      <c r="AH234" s="1046"/>
    </row>
    <row r="235" ht="15.75" customHeight="1">
      <c r="A235" s="884"/>
      <c r="B235" s="1041"/>
      <c r="C235" s="1041"/>
      <c r="D235" s="1041"/>
      <c r="E235" s="884"/>
      <c r="F235" s="884"/>
      <c r="G235" s="884"/>
      <c r="H235" s="830"/>
      <c r="I235" s="830"/>
      <c r="J235" s="805"/>
      <c r="K235" s="805"/>
      <c r="L235" s="805"/>
      <c r="M235" s="830"/>
      <c r="N235" s="830"/>
      <c r="O235" s="830"/>
      <c r="P235" s="830"/>
      <c r="Q235" s="830"/>
      <c r="R235" s="830"/>
      <c r="S235" s="830"/>
      <c r="T235" s="830"/>
      <c r="U235" s="805"/>
      <c r="V235" s="830"/>
      <c r="W235" s="830"/>
      <c r="X235" s="830"/>
      <c r="Y235" s="805"/>
      <c r="Z235" s="830"/>
      <c r="AA235" s="805"/>
      <c r="AB235" s="807"/>
      <c r="AC235" s="830"/>
      <c r="AD235" s="807"/>
      <c r="AE235" s="1046"/>
      <c r="AF235" s="1046"/>
      <c r="AG235" s="1046"/>
      <c r="AH235" s="1046"/>
    </row>
    <row r="236" ht="15.75" customHeight="1">
      <c r="A236" s="884"/>
      <c r="B236" s="1041"/>
      <c r="C236" s="1041"/>
      <c r="D236" s="1041"/>
      <c r="E236" s="884"/>
      <c r="F236" s="884"/>
      <c r="G236" s="884"/>
      <c r="H236" s="830"/>
      <c r="I236" s="830"/>
      <c r="J236" s="805"/>
      <c r="K236" s="805"/>
      <c r="L236" s="805"/>
      <c r="M236" s="830"/>
      <c r="N236" s="830"/>
      <c r="O236" s="830"/>
      <c r="P236" s="830"/>
      <c r="Q236" s="830"/>
      <c r="R236" s="830"/>
      <c r="S236" s="830"/>
      <c r="T236" s="830"/>
      <c r="U236" s="805"/>
      <c r="V236" s="830"/>
      <c r="W236" s="830"/>
      <c r="X236" s="830"/>
      <c r="Y236" s="805"/>
      <c r="Z236" s="830"/>
      <c r="AA236" s="805"/>
      <c r="AB236" s="807"/>
      <c r="AC236" s="830"/>
      <c r="AD236" s="807"/>
      <c r="AE236" s="1046"/>
      <c r="AF236" s="1046"/>
      <c r="AG236" s="1046"/>
      <c r="AH236" s="1046"/>
    </row>
    <row r="237" ht="15.75" customHeight="1">
      <c r="A237" s="884"/>
      <c r="B237" s="1041"/>
      <c r="C237" s="1041"/>
      <c r="D237" s="1041"/>
      <c r="E237" s="884"/>
      <c r="F237" s="884"/>
      <c r="G237" s="884"/>
      <c r="H237" s="807"/>
      <c r="I237" s="807"/>
      <c r="J237" s="830"/>
      <c r="K237" s="830"/>
      <c r="L237" s="830"/>
      <c r="M237" s="807"/>
      <c r="N237" s="807"/>
      <c r="O237" s="891"/>
      <c r="P237" s="891"/>
      <c r="Q237" s="891"/>
      <c r="R237" s="891"/>
      <c r="S237" s="891"/>
      <c r="T237" s="891"/>
      <c r="U237" s="830"/>
      <c r="V237" s="807"/>
      <c r="W237" s="891"/>
      <c r="X237" s="891"/>
      <c r="Y237" s="830"/>
      <c r="Z237" s="807"/>
      <c r="AA237" s="830"/>
      <c r="AB237" s="807"/>
      <c r="AC237" s="830"/>
      <c r="AD237" s="807"/>
      <c r="AE237" s="1046"/>
      <c r="AF237" s="1046"/>
      <c r="AG237" s="1046"/>
      <c r="AH237" s="1046"/>
    </row>
    <row r="238" ht="15.75" customHeight="1">
      <c r="A238" s="884"/>
      <c r="B238" s="1041"/>
      <c r="C238" s="1041"/>
      <c r="D238" s="1041"/>
      <c r="E238" s="884"/>
      <c r="F238" s="884"/>
      <c r="G238" s="884"/>
      <c r="H238" s="830"/>
      <c r="I238" s="830"/>
      <c r="J238" s="830"/>
      <c r="K238" s="805"/>
      <c r="L238" s="805"/>
      <c r="M238" s="830"/>
      <c r="N238" s="830"/>
      <c r="O238" s="830"/>
      <c r="P238" s="830"/>
      <c r="Q238" s="830"/>
      <c r="R238" s="830"/>
      <c r="S238" s="830"/>
      <c r="T238" s="830"/>
      <c r="U238" s="830"/>
      <c r="V238" s="830"/>
      <c r="W238" s="830"/>
      <c r="X238" s="830"/>
      <c r="Y238" s="830"/>
      <c r="Z238" s="830"/>
      <c r="AA238" s="830"/>
      <c r="AB238" s="807"/>
      <c r="AC238" s="830"/>
      <c r="AD238" s="807"/>
      <c r="AE238" s="1046"/>
      <c r="AF238" s="1046"/>
      <c r="AG238" s="1046"/>
      <c r="AH238" s="1046"/>
    </row>
    <row r="239" ht="15.75" customHeight="1">
      <c r="A239" s="884"/>
      <c r="B239" s="1041"/>
      <c r="C239" s="1041"/>
      <c r="D239" s="1041"/>
      <c r="E239" s="884"/>
      <c r="F239" s="884"/>
      <c r="G239" s="884"/>
      <c r="H239" s="807"/>
      <c r="I239" s="807"/>
      <c r="J239" s="830"/>
      <c r="K239" s="805"/>
      <c r="L239" s="805"/>
      <c r="M239" s="807"/>
      <c r="N239" s="807"/>
      <c r="O239" s="891"/>
      <c r="P239" s="891"/>
      <c r="Q239" s="891"/>
      <c r="R239" s="891"/>
      <c r="S239" s="891"/>
      <c r="T239" s="891"/>
      <c r="U239" s="830"/>
      <c r="V239" s="807"/>
      <c r="W239" s="891"/>
      <c r="X239" s="891"/>
      <c r="Y239" s="830"/>
      <c r="Z239" s="807"/>
      <c r="AA239" s="830"/>
      <c r="AB239" s="807"/>
      <c r="AC239" s="830"/>
      <c r="AD239" s="807"/>
      <c r="AE239" s="1046"/>
      <c r="AF239" s="1046"/>
      <c r="AG239" s="1046"/>
      <c r="AH239" s="1046"/>
    </row>
    <row r="240" ht="15.75" customHeight="1">
      <c r="A240" s="1044"/>
      <c r="B240" s="1041"/>
      <c r="C240" s="1041"/>
      <c r="D240" s="1041"/>
      <c r="E240" s="884"/>
      <c r="F240" s="884"/>
      <c r="G240" s="884"/>
      <c r="H240" s="830"/>
      <c r="I240" s="830"/>
      <c r="J240" s="830"/>
      <c r="K240" s="805"/>
      <c r="L240" s="805"/>
      <c r="M240" s="830"/>
      <c r="N240" s="830"/>
      <c r="O240" s="830"/>
      <c r="P240" s="830"/>
      <c r="Q240" s="830"/>
      <c r="R240" s="830"/>
      <c r="S240" s="830"/>
      <c r="T240" s="830"/>
      <c r="U240" s="830"/>
      <c r="V240" s="830"/>
      <c r="W240" s="830"/>
      <c r="X240" s="830"/>
      <c r="Y240" s="830"/>
      <c r="Z240" s="830"/>
      <c r="AA240" s="830"/>
      <c r="AB240" s="807"/>
      <c r="AC240" s="830"/>
      <c r="AD240" s="807"/>
      <c r="AE240" s="1046"/>
      <c r="AF240" s="1046"/>
      <c r="AG240" s="1046"/>
      <c r="AH240" s="1046"/>
    </row>
    <row r="241" ht="15.75" customHeight="1">
      <c r="A241" s="1044"/>
      <c r="B241" s="1041"/>
      <c r="C241" s="1041"/>
      <c r="D241" s="1041"/>
      <c r="E241" s="884"/>
      <c r="F241" s="884"/>
      <c r="G241" s="884"/>
      <c r="H241" s="807"/>
      <c r="I241" s="807"/>
      <c r="J241" s="807"/>
      <c r="K241" s="807"/>
      <c r="L241" s="807"/>
      <c r="M241" s="807"/>
      <c r="N241" s="807"/>
      <c r="O241" s="807"/>
      <c r="P241" s="807"/>
      <c r="Q241" s="807"/>
      <c r="R241" s="807"/>
      <c r="S241" s="807"/>
      <c r="T241" s="807"/>
      <c r="U241" s="807"/>
      <c r="V241" s="807"/>
      <c r="W241" s="807"/>
      <c r="X241" s="807"/>
      <c r="Y241" s="807"/>
      <c r="Z241" s="807"/>
      <c r="AA241" s="807"/>
      <c r="AB241" s="807"/>
      <c r="AC241" s="830"/>
      <c r="AD241" s="807"/>
      <c r="AE241" s="1046"/>
      <c r="AF241" s="1046"/>
      <c r="AG241" s="1046"/>
      <c r="AH241" s="1046"/>
    </row>
    <row r="242" ht="15.75" customHeight="1">
      <c r="A242" s="1044"/>
      <c r="B242" s="1041"/>
      <c r="C242" s="1041"/>
      <c r="D242" s="1041"/>
      <c r="E242" s="884"/>
      <c r="F242" s="884"/>
      <c r="G242" s="884"/>
      <c r="H242" s="830"/>
      <c r="I242" s="830"/>
      <c r="J242" s="807"/>
      <c r="K242" s="807"/>
      <c r="L242" s="807"/>
      <c r="M242" s="830"/>
      <c r="N242" s="830"/>
      <c r="O242" s="830"/>
      <c r="P242" s="830"/>
      <c r="Q242" s="830"/>
      <c r="R242" s="830"/>
      <c r="S242" s="830"/>
      <c r="T242" s="830"/>
      <c r="U242" s="807"/>
      <c r="V242" s="830"/>
      <c r="W242" s="830"/>
      <c r="X242" s="830"/>
      <c r="Y242" s="807"/>
      <c r="Z242" s="830"/>
      <c r="AA242" s="807"/>
      <c r="AB242" s="807"/>
      <c r="AC242" s="830"/>
      <c r="AD242" s="807"/>
      <c r="AE242" s="1046"/>
      <c r="AF242" s="1046"/>
      <c r="AG242" s="1046"/>
      <c r="AH242" s="1046"/>
    </row>
    <row r="243" ht="15.75" customHeight="1">
      <c r="A243" s="1044"/>
      <c r="B243" s="1041"/>
      <c r="C243" s="1041"/>
      <c r="D243" s="1041"/>
      <c r="E243" s="884"/>
      <c r="F243" s="884"/>
      <c r="G243" s="884"/>
      <c r="H243" s="830"/>
      <c r="I243" s="830"/>
      <c r="J243" s="807"/>
      <c r="K243" s="805"/>
      <c r="L243" s="805"/>
      <c r="M243" s="830"/>
      <c r="N243" s="830"/>
      <c r="O243" s="830"/>
      <c r="P243" s="830"/>
      <c r="Q243" s="830"/>
      <c r="R243" s="830"/>
      <c r="S243" s="830"/>
      <c r="T243" s="830"/>
      <c r="U243" s="807"/>
      <c r="V243" s="830"/>
      <c r="W243" s="830"/>
      <c r="X243" s="830"/>
      <c r="Y243" s="807"/>
      <c r="Z243" s="830"/>
      <c r="AA243" s="807"/>
      <c r="AB243" s="807"/>
      <c r="AC243" s="830"/>
      <c r="AD243" s="807"/>
      <c r="AE243" s="1046"/>
      <c r="AF243" s="1046"/>
      <c r="AG243" s="1046"/>
      <c r="AH243" s="1046"/>
    </row>
    <row r="244" ht="15.75" customHeight="1">
      <c r="A244" s="1044"/>
      <c r="B244" s="1041"/>
      <c r="C244" s="1041"/>
      <c r="D244" s="1041"/>
      <c r="E244" s="884"/>
      <c r="F244" s="884"/>
      <c r="G244" s="884"/>
      <c r="H244" s="830"/>
      <c r="I244" s="830"/>
      <c r="J244" s="807"/>
      <c r="K244" s="805"/>
      <c r="L244" s="805"/>
      <c r="M244" s="830"/>
      <c r="N244" s="830"/>
      <c r="O244" s="830"/>
      <c r="P244" s="830"/>
      <c r="Q244" s="830"/>
      <c r="R244" s="830"/>
      <c r="S244" s="830"/>
      <c r="T244" s="830"/>
      <c r="U244" s="807"/>
      <c r="V244" s="830"/>
      <c r="W244" s="830"/>
      <c r="X244" s="830"/>
      <c r="Y244" s="807"/>
      <c r="Z244" s="830"/>
      <c r="AA244" s="807"/>
      <c r="AB244" s="807"/>
      <c r="AC244" s="830"/>
      <c r="AD244" s="807"/>
      <c r="AE244" s="1046"/>
      <c r="AF244" s="1046"/>
      <c r="AG244" s="1046"/>
      <c r="AH244" s="1046"/>
    </row>
    <row r="245" ht="15.75" customHeight="1">
      <c r="A245" s="1044"/>
      <c r="B245" s="1041"/>
      <c r="C245" s="1041"/>
      <c r="D245" s="1041"/>
      <c r="E245" s="884"/>
      <c r="F245" s="884"/>
      <c r="G245" s="884"/>
      <c r="H245" s="807"/>
      <c r="I245" s="807"/>
      <c r="J245" s="807"/>
      <c r="K245" s="807"/>
      <c r="L245" s="807"/>
      <c r="M245" s="807"/>
      <c r="N245" s="807"/>
      <c r="O245" s="807"/>
      <c r="P245" s="807"/>
      <c r="Q245" s="807"/>
      <c r="R245" s="807"/>
      <c r="S245" s="807"/>
      <c r="T245" s="807"/>
      <c r="U245" s="807"/>
      <c r="V245" s="807"/>
      <c r="W245" s="807"/>
      <c r="X245" s="807"/>
      <c r="Y245" s="807"/>
      <c r="Z245" s="807"/>
      <c r="AA245" s="807"/>
      <c r="AB245" s="807"/>
      <c r="AC245" s="830"/>
      <c r="AD245" s="807"/>
      <c r="AE245" s="1046"/>
      <c r="AF245" s="1046"/>
      <c r="AG245" s="1046"/>
      <c r="AH245" s="1046"/>
    </row>
    <row r="246" ht="15.75" customHeight="1">
      <c r="A246" s="1044"/>
      <c r="B246" s="1041"/>
      <c r="C246" s="1041"/>
      <c r="D246" s="1041"/>
      <c r="E246" s="884"/>
      <c r="F246" s="884"/>
      <c r="G246" s="884"/>
      <c r="H246" s="830"/>
      <c r="I246" s="830"/>
      <c r="J246" s="807"/>
      <c r="K246" s="807"/>
      <c r="L246" s="807"/>
      <c r="M246" s="830"/>
      <c r="N246" s="830"/>
      <c r="O246" s="830"/>
      <c r="P246" s="830"/>
      <c r="Q246" s="830"/>
      <c r="R246" s="830"/>
      <c r="S246" s="830"/>
      <c r="T246" s="830"/>
      <c r="U246" s="807"/>
      <c r="V246" s="830"/>
      <c r="W246" s="830"/>
      <c r="X246" s="830"/>
      <c r="Y246" s="807"/>
      <c r="Z246" s="830"/>
      <c r="AA246" s="807"/>
      <c r="AB246" s="807"/>
      <c r="AC246" s="830"/>
      <c r="AD246" s="807"/>
      <c r="AE246" s="1046"/>
      <c r="AF246" s="1046"/>
      <c r="AG246" s="1046"/>
      <c r="AH246" s="1046"/>
    </row>
    <row r="247" ht="15.75" customHeight="1">
      <c r="A247" s="1046"/>
      <c r="B247" s="1041"/>
      <c r="C247" s="1041"/>
      <c r="D247" s="1041"/>
      <c r="E247" s="884"/>
      <c r="F247" s="884"/>
      <c r="G247" s="884"/>
      <c r="H247" s="830"/>
      <c r="I247" s="830"/>
      <c r="J247" s="807"/>
      <c r="K247" s="805"/>
      <c r="L247" s="805"/>
      <c r="M247" s="830"/>
      <c r="N247" s="830"/>
      <c r="O247" s="830"/>
      <c r="P247" s="830"/>
      <c r="Q247" s="830"/>
      <c r="R247" s="830"/>
      <c r="S247" s="830"/>
      <c r="T247" s="830"/>
      <c r="U247" s="807"/>
      <c r="V247" s="830"/>
      <c r="W247" s="830"/>
      <c r="X247" s="830"/>
      <c r="Y247" s="807"/>
      <c r="Z247" s="830"/>
      <c r="AA247" s="807"/>
      <c r="AB247" s="807"/>
      <c r="AC247" s="830"/>
      <c r="AD247" s="807"/>
      <c r="AE247" s="1046"/>
      <c r="AF247" s="1046"/>
      <c r="AG247" s="1046"/>
      <c r="AH247" s="1046"/>
    </row>
    <row r="248" ht="15.75" customHeight="1">
      <c r="A248" s="1046"/>
      <c r="B248" s="1041"/>
      <c r="C248" s="1041"/>
      <c r="D248" s="1041"/>
      <c r="E248" s="884"/>
      <c r="F248" s="884"/>
      <c r="G248" s="884"/>
      <c r="H248" s="830"/>
      <c r="I248" s="830"/>
      <c r="J248" s="807"/>
      <c r="K248" s="805"/>
      <c r="L248" s="805"/>
      <c r="M248" s="830"/>
      <c r="N248" s="830"/>
      <c r="O248" s="830"/>
      <c r="P248" s="830"/>
      <c r="Q248" s="830"/>
      <c r="R248" s="830"/>
      <c r="S248" s="830"/>
      <c r="T248" s="830"/>
      <c r="U248" s="807"/>
      <c r="V248" s="830"/>
      <c r="W248" s="830"/>
      <c r="X248" s="830"/>
      <c r="Y248" s="807"/>
      <c r="Z248" s="830"/>
      <c r="AA248" s="807"/>
      <c r="AB248" s="807"/>
      <c r="AC248" s="830"/>
      <c r="AD248" s="807"/>
      <c r="AE248" s="1046"/>
      <c r="AF248" s="1046"/>
      <c r="AG248" s="1046"/>
      <c r="AH248" s="1046"/>
    </row>
    <row r="249" ht="15.75" customHeight="1">
      <c r="A249" s="884"/>
      <c r="B249" s="1041"/>
      <c r="C249" s="1041"/>
      <c r="D249" s="1041"/>
      <c r="E249" s="884"/>
      <c r="F249" s="884"/>
      <c r="G249" s="884"/>
      <c r="H249" s="807"/>
      <c r="I249" s="807"/>
      <c r="J249" s="807"/>
      <c r="K249" s="807"/>
      <c r="L249" s="807"/>
      <c r="M249" s="807"/>
      <c r="N249" s="807"/>
      <c r="O249" s="807"/>
      <c r="P249" s="807"/>
      <c r="Q249" s="807"/>
      <c r="R249" s="807"/>
      <c r="S249" s="807"/>
      <c r="T249" s="807"/>
      <c r="U249" s="807"/>
      <c r="V249" s="807"/>
      <c r="W249" s="807"/>
      <c r="X249" s="807"/>
      <c r="Y249" s="807"/>
      <c r="Z249" s="807"/>
      <c r="AA249" s="807"/>
      <c r="AB249" s="807"/>
      <c r="AC249" s="830"/>
      <c r="AD249" s="807"/>
      <c r="AE249" s="1046"/>
      <c r="AF249" s="1046"/>
      <c r="AG249" s="1046"/>
      <c r="AH249" s="1046"/>
    </row>
    <row r="250" ht="15.75" customHeight="1">
      <c r="A250" s="1046"/>
      <c r="B250" s="1045"/>
      <c r="C250" s="1041"/>
      <c r="D250" s="1041"/>
      <c r="E250" s="884"/>
      <c r="F250" s="884"/>
      <c r="G250" s="884"/>
      <c r="H250" s="805"/>
      <c r="I250" s="805"/>
      <c r="J250" s="805"/>
      <c r="K250" s="805"/>
      <c r="L250" s="805"/>
      <c r="M250" s="805"/>
      <c r="N250" s="805"/>
      <c r="O250" s="805"/>
      <c r="P250" s="805"/>
      <c r="Q250" s="805"/>
      <c r="R250" s="805"/>
      <c r="S250" s="805"/>
      <c r="T250" s="805"/>
      <c r="U250" s="805"/>
      <c r="V250" s="805"/>
      <c r="W250" s="805"/>
      <c r="X250" s="805"/>
      <c r="Y250" s="805"/>
      <c r="Z250" s="805"/>
      <c r="AA250" s="805"/>
      <c r="AB250" s="805"/>
      <c r="AC250" s="830"/>
      <c r="AD250" s="807"/>
      <c r="AE250" s="884"/>
      <c r="AF250" s="884"/>
      <c r="AG250" s="884"/>
      <c r="AH250" s="884"/>
    </row>
    <row r="251" ht="15.75" customHeight="1">
      <c r="A251" s="1046"/>
      <c r="B251" s="1046"/>
      <c r="C251" s="884"/>
      <c r="D251" s="1046"/>
      <c r="E251" s="1046"/>
      <c r="F251" s="884"/>
      <c r="G251" s="884"/>
      <c r="H251" s="805"/>
      <c r="I251" s="805"/>
      <c r="J251" s="805"/>
      <c r="K251" s="805"/>
      <c r="L251" s="805"/>
      <c r="M251" s="805"/>
      <c r="N251" s="805"/>
      <c r="O251" s="805"/>
      <c r="P251" s="805"/>
      <c r="Q251" s="805"/>
      <c r="R251" s="805"/>
      <c r="S251" s="805"/>
      <c r="T251" s="805"/>
      <c r="U251" s="805"/>
      <c r="V251" s="805"/>
      <c r="W251" s="805"/>
      <c r="X251" s="805"/>
      <c r="Y251" s="805"/>
      <c r="Z251" s="805"/>
      <c r="AA251" s="805"/>
      <c r="AB251" s="805"/>
      <c r="AC251" s="830"/>
      <c r="AD251" s="807"/>
      <c r="AE251" s="1046"/>
      <c r="AF251" s="1046"/>
      <c r="AG251" s="1046"/>
      <c r="AH251" s="1046"/>
    </row>
    <row r="252" ht="15.75" customHeight="1">
      <c r="A252" s="1046"/>
      <c r="B252" s="1046"/>
      <c r="C252" s="884"/>
      <c r="D252" s="1046"/>
      <c r="E252" s="1046"/>
      <c r="F252" s="884"/>
      <c r="G252" s="884"/>
      <c r="H252" s="807"/>
      <c r="I252" s="807"/>
      <c r="J252" s="807"/>
      <c r="K252" s="807"/>
      <c r="L252" s="807"/>
      <c r="M252" s="807"/>
      <c r="N252" s="807"/>
      <c r="O252" s="807"/>
      <c r="P252" s="807"/>
      <c r="Q252" s="807"/>
      <c r="R252" s="807"/>
      <c r="S252" s="807"/>
      <c r="T252" s="807"/>
      <c r="U252" s="807"/>
      <c r="V252" s="807"/>
      <c r="W252" s="807"/>
      <c r="X252" s="807"/>
      <c r="Y252" s="807"/>
      <c r="Z252" s="807"/>
      <c r="AA252" s="807"/>
      <c r="AB252" s="807"/>
      <c r="AC252" s="830"/>
      <c r="AD252" s="807"/>
      <c r="AE252" s="1046"/>
      <c r="AF252" s="1046"/>
      <c r="AG252" s="1046"/>
      <c r="AH252" s="1046"/>
    </row>
    <row r="253" ht="15.75" customHeight="1">
      <c r="A253" s="1046"/>
      <c r="B253" s="1046"/>
      <c r="C253" s="884"/>
      <c r="D253" s="1046"/>
      <c r="E253" s="1046"/>
      <c r="F253" s="884"/>
      <c r="G253" s="884"/>
      <c r="H253" s="807"/>
      <c r="I253" s="807"/>
      <c r="J253" s="807"/>
      <c r="K253" s="805"/>
      <c r="L253" s="805"/>
      <c r="M253" s="807"/>
      <c r="N253" s="807"/>
      <c r="O253" s="807"/>
      <c r="P253" s="807"/>
      <c r="Q253" s="807"/>
      <c r="R253" s="807"/>
      <c r="S253" s="807"/>
      <c r="T253" s="807"/>
      <c r="U253" s="807"/>
      <c r="V253" s="807"/>
      <c r="W253" s="807"/>
      <c r="X253" s="807"/>
      <c r="Y253" s="807"/>
      <c r="Z253" s="807"/>
      <c r="AA253" s="807"/>
      <c r="AB253" s="807"/>
      <c r="AC253" s="830"/>
      <c r="AD253" s="807"/>
      <c r="AE253" s="1046"/>
      <c r="AF253" s="1046"/>
      <c r="AG253" s="1046"/>
      <c r="AH253" s="1046"/>
    </row>
    <row r="254" ht="15.75" customHeight="1">
      <c r="A254" s="1046"/>
      <c r="B254" s="1046"/>
      <c r="C254" s="884"/>
      <c r="D254" s="1046"/>
      <c r="E254" s="1046"/>
      <c r="F254" s="884"/>
      <c r="G254" s="884"/>
      <c r="H254" s="807"/>
      <c r="I254" s="807"/>
      <c r="J254" s="807"/>
      <c r="K254" s="807"/>
      <c r="L254" s="807"/>
      <c r="M254" s="807"/>
      <c r="N254" s="807"/>
      <c r="O254" s="807"/>
      <c r="P254" s="807"/>
      <c r="Q254" s="807"/>
      <c r="R254" s="807"/>
      <c r="S254" s="807"/>
      <c r="T254" s="807"/>
      <c r="U254" s="807"/>
      <c r="V254" s="807"/>
      <c r="W254" s="807"/>
      <c r="X254" s="807"/>
      <c r="Y254" s="807"/>
      <c r="Z254" s="807"/>
      <c r="AA254" s="807"/>
      <c r="AB254" s="807"/>
      <c r="AC254" s="830"/>
      <c r="AD254" s="807"/>
      <c r="AE254" s="1046"/>
      <c r="AF254" s="1046"/>
      <c r="AG254" s="1046"/>
      <c r="AH254" s="1046"/>
    </row>
    <row r="255" ht="15.75" customHeight="1">
      <c r="A255" s="1046"/>
      <c r="B255" s="1046"/>
      <c r="C255" s="884"/>
      <c r="D255" s="1046"/>
      <c r="E255" s="1046"/>
      <c r="F255" s="884"/>
      <c r="G255" s="884"/>
      <c r="H255" s="807"/>
      <c r="I255" s="807"/>
      <c r="J255" s="807"/>
      <c r="K255" s="805"/>
      <c r="L255" s="805"/>
      <c r="M255" s="807"/>
      <c r="N255" s="807"/>
      <c r="O255" s="807"/>
      <c r="P255" s="807"/>
      <c r="Q255" s="807"/>
      <c r="R255" s="807"/>
      <c r="S255" s="807"/>
      <c r="T255" s="807"/>
      <c r="U255" s="807"/>
      <c r="V255" s="807"/>
      <c r="W255" s="807"/>
      <c r="X255" s="807"/>
      <c r="Y255" s="807"/>
      <c r="Z255" s="807"/>
      <c r="AA255" s="807"/>
      <c r="AB255" s="807"/>
      <c r="AC255" s="830"/>
      <c r="AD255" s="807"/>
      <c r="AE255" s="1046"/>
      <c r="AF255" s="1046"/>
      <c r="AG255" s="1046"/>
      <c r="AH255" s="1046"/>
    </row>
    <row r="256" ht="15.75" customHeight="1">
      <c r="A256" s="1046"/>
      <c r="B256" s="1046"/>
      <c r="C256" s="884"/>
      <c r="D256" s="1046"/>
      <c r="E256" s="1046"/>
      <c r="F256" s="884"/>
      <c r="G256" s="884"/>
      <c r="H256" s="807"/>
      <c r="I256" s="807"/>
      <c r="J256" s="805"/>
      <c r="K256" s="805"/>
      <c r="L256" s="805"/>
      <c r="M256" s="807"/>
      <c r="N256" s="807"/>
      <c r="O256" s="887"/>
      <c r="P256" s="887"/>
      <c r="Q256" s="887"/>
      <c r="R256" s="887"/>
      <c r="S256" s="887"/>
      <c r="T256" s="887"/>
      <c r="U256" s="805"/>
      <c r="V256" s="807"/>
      <c r="W256" s="887"/>
      <c r="X256" s="887"/>
      <c r="Y256" s="805"/>
      <c r="Z256" s="807"/>
      <c r="AA256" s="805"/>
      <c r="AB256" s="805"/>
      <c r="AC256" s="830"/>
      <c r="AD256" s="807"/>
      <c r="AE256" s="1046"/>
      <c r="AF256" s="1046"/>
      <c r="AG256" s="1046"/>
      <c r="AH256" s="1046"/>
    </row>
    <row r="257" ht="15.75" customHeight="1">
      <c r="A257" s="1046"/>
      <c r="B257" s="1046"/>
      <c r="C257" s="884"/>
      <c r="D257" s="1046"/>
      <c r="E257" s="1046"/>
      <c r="F257" s="884"/>
      <c r="G257" s="884"/>
      <c r="H257" s="807"/>
      <c r="I257" s="807"/>
      <c r="J257" s="805"/>
      <c r="K257" s="805"/>
      <c r="L257" s="805"/>
      <c r="M257" s="807"/>
      <c r="N257" s="807"/>
      <c r="O257" s="887"/>
      <c r="P257" s="887"/>
      <c r="Q257" s="887"/>
      <c r="R257" s="887"/>
      <c r="S257" s="887"/>
      <c r="T257" s="887"/>
      <c r="U257" s="805"/>
      <c r="V257" s="807"/>
      <c r="W257" s="887"/>
      <c r="X257" s="887"/>
      <c r="Y257" s="805"/>
      <c r="Z257" s="807"/>
      <c r="AA257" s="805"/>
      <c r="AB257" s="805"/>
      <c r="AC257" s="807"/>
      <c r="AD257" s="807"/>
      <c r="AE257" s="1046"/>
      <c r="AF257" s="1046"/>
      <c r="AG257" s="1046"/>
      <c r="AH257" s="1046"/>
    </row>
    <row r="258" ht="15.75" customHeight="1">
      <c r="A258" s="1046"/>
      <c r="B258" s="1046"/>
      <c r="C258" s="884"/>
      <c r="D258" s="1046"/>
      <c r="E258" s="1046"/>
      <c r="F258" s="884"/>
      <c r="G258" s="884"/>
      <c r="H258" s="805"/>
      <c r="I258" s="805"/>
      <c r="J258" s="805"/>
      <c r="K258" s="805"/>
      <c r="L258" s="805"/>
      <c r="M258" s="805"/>
      <c r="N258" s="805"/>
      <c r="O258" s="805"/>
      <c r="P258" s="805"/>
      <c r="Q258" s="805"/>
      <c r="R258" s="805"/>
      <c r="S258" s="805"/>
      <c r="T258" s="805"/>
      <c r="U258" s="805"/>
      <c r="V258" s="805"/>
      <c r="W258" s="805"/>
      <c r="X258" s="805"/>
      <c r="Y258" s="805"/>
      <c r="Z258" s="805"/>
      <c r="AA258" s="805"/>
      <c r="AB258" s="805"/>
      <c r="AC258" s="830"/>
      <c r="AD258" s="807"/>
      <c r="AE258" s="1046"/>
      <c r="AF258" s="1046"/>
      <c r="AG258" s="1046"/>
      <c r="AH258" s="1046"/>
    </row>
    <row r="259" ht="15.75" customHeight="1">
      <c r="A259" s="1046"/>
      <c r="B259" s="1046"/>
      <c r="C259" s="884"/>
      <c r="D259" s="1046"/>
      <c r="E259" s="1046"/>
      <c r="F259" s="884"/>
      <c r="G259" s="884"/>
      <c r="H259" s="805"/>
      <c r="I259" s="805"/>
      <c r="J259" s="805"/>
      <c r="K259" s="805"/>
      <c r="L259" s="805"/>
      <c r="M259" s="805"/>
      <c r="N259" s="805"/>
      <c r="O259" s="805"/>
      <c r="P259" s="805"/>
      <c r="Q259" s="805"/>
      <c r="R259" s="805"/>
      <c r="S259" s="805"/>
      <c r="T259" s="805"/>
      <c r="U259" s="805"/>
      <c r="V259" s="805"/>
      <c r="W259" s="805"/>
      <c r="X259" s="805"/>
      <c r="Y259" s="805"/>
      <c r="Z259" s="805"/>
      <c r="AA259" s="805"/>
      <c r="AB259" s="805"/>
      <c r="AC259" s="830"/>
      <c r="AD259" s="807"/>
      <c r="AE259" s="1046"/>
      <c r="AF259" s="1046"/>
      <c r="AG259" s="1046"/>
      <c r="AH259" s="1046"/>
    </row>
    <row r="260" ht="15.75" customHeight="1">
      <c r="A260" s="1046"/>
      <c r="B260" s="1046"/>
      <c r="C260" s="884"/>
      <c r="D260" s="1046"/>
      <c r="E260" s="1046"/>
      <c r="F260" s="884"/>
      <c r="G260" s="884"/>
      <c r="H260" s="807"/>
      <c r="I260" s="807"/>
      <c r="J260" s="805"/>
      <c r="K260" s="805"/>
      <c r="L260" s="805"/>
      <c r="M260" s="807"/>
      <c r="N260" s="807"/>
      <c r="O260" s="887"/>
      <c r="P260" s="887"/>
      <c r="Q260" s="887"/>
      <c r="R260" s="887"/>
      <c r="S260" s="887"/>
      <c r="T260" s="887"/>
      <c r="U260" s="805"/>
      <c r="V260" s="807"/>
      <c r="W260" s="887"/>
      <c r="X260" s="887"/>
      <c r="Y260" s="805"/>
      <c r="Z260" s="807"/>
      <c r="AA260" s="805"/>
      <c r="AB260" s="805"/>
      <c r="AC260" s="830"/>
      <c r="AD260" s="807"/>
      <c r="AE260" s="1046"/>
      <c r="AF260" s="1046"/>
      <c r="AG260" s="1046"/>
      <c r="AH260" s="1046"/>
    </row>
    <row r="261" ht="15.75" customHeight="1">
      <c r="A261" s="1046"/>
      <c r="B261" s="1046"/>
      <c r="C261" s="884"/>
      <c r="D261" s="1046"/>
      <c r="E261" s="1046"/>
      <c r="F261" s="884"/>
      <c r="G261" s="884"/>
      <c r="H261" s="807"/>
      <c r="I261" s="807"/>
      <c r="J261" s="805"/>
      <c r="K261" s="805"/>
      <c r="L261" s="805"/>
      <c r="M261" s="807"/>
      <c r="N261" s="807"/>
      <c r="O261" s="887"/>
      <c r="P261" s="887"/>
      <c r="Q261" s="887"/>
      <c r="R261" s="887"/>
      <c r="S261" s="887"/>
      <c r="T261" s="887"/>
      <c r="U261" s="805"/>
      <c r="V261" s="807"/>
      <c r="W261" s="887"/>
      <c r="X261" s="887"/>
      <c r="Y261" s="805"/>
      <c r="Z261" s="807"/>
      <c r="AA261" s="805"/>
      <c r="AB261" s="805"/>
      <c r="AC261" s="830"/>
      <c r="AD261" s="807"/>
      <c r="AE261" s="1046"/>
      <c r="AF261" s="1046"/>
      <c r="AG261" s="1046"/>
      <c r="AH261" s="1046"/>
    </row>
    <row r="262" ht="15.75" customHeight="1">
      <c r="A262" s="1046"/>
      <c r="B262" s="1046"/>
      <c r="C262" s="884"/>
      <c r="D262" s="1046"/>
      <c r="E262" s="1046"/>
      <c r="F262" s="884"/>
      <c r="G262" s="884"/>
      <c r="H262" s="805"/>
      <c r="I262" s="805"/>
      <c r="J262" s="805"/>
      <c r="K262" s="805"/>
      <c r="L262" s="805"/>
      <c r="M262" s="805"/>
      <c r="N262" s="805"/>
      <c r="O262" s="805"/>
      <c r="P262" s="805"/>
      <c r="Q262" s="805"/>
      <c r="R262" s="805"/>
      <c r="S262" s="805"/>
      <c r="T262" s="805"/>
      <c r="U262" s="805"/>
      <c r="V262" s="805"/>
      <c r="W262" s="805"/>
      <c r="X262" s="805"/>
      <c r="Y262" s="805"/>
      <c r="Z262" s="805"/>
      <c r="AA262" s="805"/>
      <c r="AB262" s="805"/>
      <c r="AC262" s="830"/>
      <c r="AD262" s="807"/>
      <c r="AE262" s="1046"/>
      <c r="AF262" s="1046"/>
      <c r="AG262" s="1046"/>
      <c r="AH262" s="1046"/>
    </row>
    <row r="263" ht="15.75" customHeight="1">
      <c r="A263" s="1046"/>
      <c r="B263" s="1046"/>
      <c r="C263" s="884"/>
      <c r="D263" s="1046"/>
      <c r="E263" s="1046"/>
      <c r="F263" s="884"/>
      <c r="G263" s="884"/>
      <c r="H263" s="807"/>
      <c r="I263" s="807"/>
      <c r="J263" s="805"/>
      <c r="K263" s="805"/>
      <c r="L263" s="805"/>
      <c r="M263" s="807"/>
      <c r="N263" s="807"/>
      <c r="O263" s="887"/>
      <c r="P263" s="887"/>
      <c r="Q263" s="887"/>
      <c r="R263" s="887"/>
      <c r="S263" s="887"/>
      <c r="T263" s="887"/>
      <c r="U263" s="805"/>
      <c r="V263" s="807"/>
      <c r="W263" s="887"/>
      <c r="X263" s="887"/>
      <c r="Y263" s="805"/>
      <c r="Z263" s="807"/>
      <c r="AA263" s="805"/>
      <c r="AB263" s="805"/>
      <c r="AC263" s="830"/>
      <c r="AD263" s="807"/>
      <c r="AE263" s="1046"/>
      <c r="AF263" s="1046"/>
      <c r="AG263" s="1046"/>
      <c r="AH263" s="1046"/>
    </row>
    <row r="264" ht="15.75" customHeight="1">
      <c r="A264" s="1046"/>
      <c r="B264" s="1046"/>
      <c r="C264" s="884"/>
      <c r="D264" s="1046"/>
      <c r="E264" s="1046"/>
      <c r="F264" s="884"/>
      <c r="G264" s="884"/>
      <c r="H264" s="807"/>
      <c r="I264" s="807"/>
      <c r="J264" s="805"/>
      <c r="K264" s="805"/>
      <c r="L264" s="805"/>
      <c r="M264" s="807"/>
      <c r="N264" s="807"/>
      <c r="O264" s="887"/>
      <c r="P264" s="887"/>
      <c r="Q264" s="887"/>
      <c r="R264" s="887"/>
      <c r="S264" s="887"/>
      <c r="T264" s="887"/>
      <c r="U264" s="805"/>
      <c r="V264" s="807"/>
      <c r="W264" s="887"/>
      <c r="X264" s="887"/>
      <c r="Y264" s="805"/>
      <c r="Z264" s="807"/>
      <c r="AA264" s="805"/>
      <c r="AB264" s="805"/>
      <c r="AC264" s="830"/>
      <c r="AD264" s="807"/>
      <c r="AE264" s="1046"/>
      <c r="AF264" s="1046"/>
      <c r="AG264" s="1046"/>
      <c r="AH264" s="1046"/>
    </row>
    <row r="265" ht="15.75" customHeight="1">
      <c r="A265" s="1046"/>
      <c r="B265" s="1046"/>
      <c r="C265" s="884"/>
      <c r="D265" s="1046"/>
      <c r="E265" s="1046"/>
      <c r="F265" s="884"/>
      <c r="G265" s="884"/>
      <c r="H265" s="805"/>
      <c r="I265" s="805"/>
      <c r="J265" s="1039"/>
      <c r="K265" s="1039"/>
      <c r="L265" s="1039"/>
      <c r="M265" s="805"/>
      <c r="N265" s="805"/>
      <c r="O265" s="805"/>
      <c r="P265" s="805"/>
      <c r="Q265" s="805"/>
      <c r="R265" s="805"/>
      <c r="S265" s="805"/>
      <c r="T265" s="805"/>
      <c r="U265" s="1039"/>
      <c r="V265" s="805"/>
      <c r="W265" s="805"/>
      <c r="X265" s="805"/>
      <c r="Y265" s="1039"/>
      <c r="Z265" s="805"/>
      <c r="AA265" s="1039"/>
      <c r="AB265" s="805"/>
      <c r="AC265" s="830"/>
      <c r="AD265" s="807"/>
      <c r="AE265" s="1046"/>
      <c r="AF265" s="1046"/>
      <c r="AG265" s="1046"/>
      <c r="AH265" s="1046"/>
    </row>
    <row r="266" ht="15.75" customHeight="1">
      <c r="A266" s="1046"/>
      <c r="B266" s="1046"/>
      <c r="C266" s="884"/>
      <c r="D266" s="1046"/>
      <c r="E266" s="1046"/>
      <c r="F266" s="884"/>
      <c r="G266" s="884"/>
      <c r="H266" s="805"/>
      <c r="I266" s="805"/>
      <c r="J266" s="805"/>
      <c r="K266" s="805"/>
      <c r="L266" s="805"/>
      <c r="M266" s="805"/>
      <c r="N266" s="805"/>
      <c r="O266" s="805"/>
      <c r="P266" s="805"/>
      <c r="Q266" s="805"/>
      <c r="R266" s="805"/>
      <c r="S266" s="805"/>
      <c r="T266" s="805"/>
      <c r="U266" s="805"/>
      <c r="V266" s="805"/>
      <c r="W266" s="805"/>
      <c r="X266" s="805"/>
      <c r="Y266" s="805"/>
      <c r="Z266" s="805"/>
      <c r="AA266" s="805"/>
      <c r="AB266" s="805"/>
      <c r="AC266" s="830"/>
      <c r="AD266" s="807"/>
      <c r="AE266" s="1046"/>
      <c r="AF266" s="1046"/>
      <c r="AG266" s="1046"/>
      <c r="AH266" s="1046"/>
    </row>
    <row r="267" ht="15.75" customHeight="1">
      <c r="A267" s="1046"/>
      <c r="B267" s="1046"/>
      <c r="C267" s="884"/>
      <c r="D267" s="1046"/>
      <c r="E267" s="1046"/>
      <c r="F267" s="884"/>
      <c r="G267" s="884"/>
      <c r="H267" s="830"/>
      <c r="I267" s="830"/>
      <c r="J267" s="830"/>
      <c r="K267" s="805"/>
      <c r="L267" s="805"/>
      <c r="M267" s="830"/>
      <c r="N267" s="830"/>
      <c r="O267" s="830"/>
      <c r="P267" s="830"/>
      <c r="Q267" s="830"/>
      <c r="R267" s="830"/>
      <c r="S267" s="830"/>
      <c r="T267" s="830"/>
      <c r="U267" s="830"/>
      <c r="V267" s="830"/>
      <c r="W267" s="830"/>
      <c r="X267" s="830"/>
      <c r="Y267" s="830"/>
      <c r="Z267" s="830"/>
      <c r="AA267" s="830"/>
      <c r="AB267" s="807"/>
      <c r="AC267" s="830"/>
      <c r="AD267" s="807"/>
      <c r="AE267" s="1046"/>
      <c r="AF267" s="1046"/>
      <c r="AG267" s="1046"/>
      <c r="AH267" s="1046"/>
    </row>
    <row r="268" ht="15.75" customHeight="1">
      <c r="A268" s="1046"/>
      <c r="B268" s="1046"/>
      <c r="C268" s="884"/>
      <c r="D268" s="1046"/>
      <c r="E268" s="1046"/>
      <c r="F268" s="884"/>
      <c r="G268" s="884"/>
      <c r="H268" s="807"/>
      <c r="I268" s="807"/>
      <c r="J268" s="807"/>
      <c r="K268" s="807"/>
      <c r="L268" s="807"/>
      <c r="M268" s="807"/>
      <c r="N268" s="807"/>
      <c r="O268" s="807"/>
      <c r="P268" s="807"/>
      <c r="Q268" s="807"/>
      <c r="R268" s="807"/>
      <c r="S268" s="807"/>
      <c r="T268" s="807"/>
      <c r="U268" s="807"/>
      <c r="V268" s="807"/>
      <c r="W268" s="807"/>
      <c r="X268" s="807"/>
      <c r="Y268" s="807"/>
      <c r="Z268" s="807"/>
      <c r="AA268" s="807"/>
      <c r="AB268" s="807"/>
      <c r="AC268" s="830"/>
      <c r="AD268" s="807"/>
      <c r="AE268" s="1046"/>
      <c r="AF268" s="1046"/>
      <c r="AG268" s="1046"/>
      <c r="AH268" s="1046"/>
    </row>
    <row r="269" ht="15.75" customHeight="1">
      <c r="A269" s="1046"/>
      <c r="B269" s="1046"/>
      <c r="C269" s="884"/>
      <c r="D269" s="1046"/>
      <c r="E269" s="1046"/>
      <c r="F269" s="884"/>
      <c r="G269" s="884"/>
      <c r="H269" s="807"/>
      <c r="I269" s="807"/>
      <c r="J269" s="807"/>
      <c r="K269" s="807"/>
      <c r="L269" s="807"/>
      <c r="M269" s="807"/>
      <c r="N269" s="807"/>
      <c r="O269" s="807"/>
      <c r="P269" s="807"/>
      <c r="Q269" s="807"/>
      <c r="R269" s="807"/>
      <c r="S269" s="807"/>
      <c r="T269" s="807"/>
      <c r="U269" s="807"/>
      <c r="V269" s="807"/>
      <c r="W269" s="807"/>
      <c r="X269" s="807"/>
      <c r="Y269" s="807"/>
      <c r="Z269" s="807"/>
      <c r="AA269" s="807"/>
      <c r="AB269" s="807"/>
      <c r="AC269" s="830"/>
      <c r="AD269" s="807"/>
      <c r="AE269" s="1046"/>
      <c r="AF269" s="1046"/>
      <c r="AG269" s="1046"/>
      <c r="AH269" s="1046"/>
    </row>
    <row r="270" ht="15.75" customHeight="1">
      <c r="A270" s="1046"/>
      <c r="B270" s="1046"/>
      <c r="C270" s="884"/>
      <c r="D270" s="1046"/>
      <c r="E270" s="1046"/>
      <c r="F270" s="884"/>
      <c r="G270" s="884"/>
      <c r="H270" s="807"/>
      <c r="I270" s="807"/>
      <c r="J270" s="807"/>
      <c r="K270" s="807"/>
      <c r="L270" s="807"/>
      <c r="M270" s="807"/>
      <c r="N270" s="807"/>
      <c r="O270" s="807"/>
      <c r="P270" s="807"/>
      <c r="Q270" s="807"/>
      <c r="R270" s="807"/>
      <c r="S270" s="807"/>
      <c r="T270" s="807"/>
      <c r="U270" s="807"/>
      <c r="V270" s="807"/>
      <c r="W270" s="807"/>
      <c r="X270" s="807"/>
      <c r="Y270" s="807"/>
      <c r="Z270" s="807"/>
      <c r="AA270" s="807"/>
      <c r="AB270" s="805"/>
      <c r="AC270" s="807"/>
      <c r="AD270" s="807"/>
      <c r="AE270" s="1046"/>
      <c r="AF270" s="1046"/>
      <c r="AG270" s="1046"/>
      <c r="AH270" s="1046"/>
    </row>
    <row r="271" ht="15.75" customHeight="1">
      <c r="A271" s="1046"/>
      <c r="B271" s="1046"/>
      <c r="C271" s="884"/>
      <c r="D271" s="1046"/>
      <c r="E271" s="1046"/>
      <c r="F271" s="884"/>
      <c r="G271" s="884"/>
      <c r="H271" s="807"/>
      <c r="I271" s="807"/>
      <c r="J271" s="807"/>
      <c r="K271" s="807"/>
      <c r="L271" s="807"/>
      <c r="M271" s="807"/>
      <c r="N271" s="807"/>
      <c r="O271" s="807"/>
      <c r="P271" s="807"/>
      <c r="Q271" s="807"/>
      <c r="R271" s="807"/>
      <c r="S271" s="807"/>
      <c r="T271" s="807"/>
      <c r="U271" s="807"/>
      <c r="V271" s="807"/>
      <c r="W271" s="807"/>
      <c r="X271" s="807"/>
      <c r="Y271" s="807"/>
      <c r="Z271" s="807"/>
      <c r="AA271" s="807"/>
      <c r="AB271" s="805"/>
      <c r="AC271" s="830"/>
      <c r="AD271" s="807"/>
      <c r="AE271" s="1046"/>
      <c r="AF271" s="1046"/>
      <c r="AG271" s="1046"/>
      <c r="AH271" s="1046"/>
    </row>
    <row r="272" ht="15.75" customHeight="1">
      <c r="A272" s="1046"/>
      <c r="B272" s="1046"/>
      <c r="C272" s="884"/>
      <c r="D272" s="1046"/>
      <c r="E272" s="1046"/>
      <c r="F272" s="884"/>
      <c r="G272" s="884"/>
      <c r="H272" s="807"/>
      <c r="I272" s="807"/>
      <c r="J272" s="807"/>
      <c r="K272" s="805"/>
      <c r="L272" s="805"/>
      <c r="M272" s="807"/>
      <c r="N272" s="807"/>
      <c r="O272" s="807"/>
      <c r="P272" s="807"/>
      <c r="Q272" s="807"/>
      <c r="R272" s="807"/>
      <c r="S272" s="807"/>
      <c r="T272" s="807"/>
      <c r="U272" s="807"/>
      <c r="V272" s="807"/>
      <c r="W272" s="807"/>
      <c r="X272" s="807"/>
      <c r="Y272" s="807"/>
      <c r="Z272" s="807"/>
      <c r="AA272" s="807"/>
      <c r="AB272" s="807"/>
      <c r="AC272" s="830"/>
      <c r="AD272" s="807"/>
      <c r="AE272" s="1046"/>
      <c r="AF272" s="1046"/>
      <c r="AG272" s="1046"/>
      <c r="AH272" s="1046"/>
    </row>
    <row r="273" ht="15.75" customHeight="1">
      <c r="A273" s="1046"/>
      <c r="B273" s="1046"/>
      <c r="C273" s="884"/>
      <c r="D273" s="1046"/>
      <c r="E273" s="1046"/>
      <c r="F273" s="884"/>
      <c r="G273" s="884"/>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30"/>
      <c r="AD273" s="807"/>
      <c r="AE273" s="1046"/>
      <c r="AF273" s="1046"/>
      <c r="AG273" s="1046"/>
      <c r="AH273" s="1046"/>
    </row>
    <row r="274" ht="15.75" customHeight="1">
      <c r="A274" s="1046"/>
      <c r="B274" s="1046"/>
      <c r="C274" s="884"/>
      <c r="D274" s="1046"/>
      <c r="E274" s="1046"/>
      <c r="F274" s="884"/>
      <c r="G274" s="884"/>
      <c r="H274" s="805"/>
      <c r="I274" s="805"/>
      <c r="J274" s="805"/>
      <c r="K274" s="805"/>
      <c r="L274" s="805"/>
      <c r="M274" s="805"/>
      <c r="N274" s="805"/>
      <c r="O274" s="805"/>
      <c r="P274" s="805"/>
      <c r="Q274" s="805"/>
      <c r="R274" s="805"/>
      <c r="S274" s="805"/>
      <c r="T274" s="805"/>
      <c r="U274" s="805"/>
      <c r="V274" s="805"/>
      <c r="W274" s="805"/>
      <c r="X274" s="805"/>
      <c r="Y274" s="805"/>
      <c r="Z274" s="805"/>
      <c r="AA274" s="805"/>
      <c r="AB274" s="805"/>
      <c r="AC274" s="830"/>
      <c r="AD274" s="807"/>
      <c r="AE274" s="1046"/>
      <c r="AF274" s="1046"/>
      <c r="AG274" s="1046"/>
      <c r="AH274" s="1046"/>
    </row>
    <row r="275" ht="15.75" customHeight="1">
      <c r="A275" s="1046"/>
      <c r="B275" s="1046"/>
      <c r="C275" s="884"/>
      <c r="D275" s="1046"/>
      <c r="E275" s="1046"/>
      <c r="F275" s="884"/>
      <c r="G275" s="884"/>
      <c r="H275" s="805"/>
      <c r="I275" s="805"/>
      <c r="J275" s="830"/>
      <c r="K275" s="805"/>
      <c r="L275" s="805"/>
      <c r="M275" s="805"/>
      <c r="N275" s="805"/>
      <c r="O275" s="830"/>
      <c r="P275" s="830"/>
      <c r="Q275" s="830"/>
      <c r="R275" s="830"/>
      <c r="S275" s="830"/>
      <c r="T275" s="830"/>
      <c r="U275" s="830"/>
      <c r="V275" s="805"/>
      <c r="W275" s="830"/>
      <c r="X275" s="830"/>
      <c r="Y275" s="830"/>
      <c r="Z275" s="805"/>
      <c r="AA275" s="830"/>
      <c r="AB275" s="807"/>
      <c r="AC275" s="830"/>
      <c r="AD275" s="807"/>
      <c r="AE275" s="1046"/>
      <c r="AF275" s="1046"/>
      <c r="AG275" s="1046"/>
      <c r="AH275" s="1046"/>
    </row>
    <row r="276" ht="15.75" customHeight="1">
      <c r="A276" s="1046"/>
      <c r="B276" s="1046"/>
      <c r="C276" s="884"/>
      <c r="D276" s="1046"/>
      <c r="E276" s="1046"/>
      <c r="F276" s="884"/>
      <c r="G276" s="884"/>
      <c r="H276" s="805"/>
      <c r="I276" s="805"/>
      <c r="J276" s="805"/>
      <c r="K276" s="805"/>
      <c r="L276" s="805"/>
      <c r="M276" s="805"/>
      <c r="N276" s="805"/>
      <c r="O276" s="805"/>
      <c r="P276" s="805"/>
      <c r="Q276" s="805"/>
      <c r="R276" s="805"/>
      <c r="S276" s="805"/>
      <c r="T276" s="805"/>
      <c r="U276" s="805"/>
      <c r="V276" s="805"/>
      <c r="W276" s="805"/>
      <c r="X276" s="805"/>
      <c r="Y276" s="805"/>
      <c r="Z276" s="805"/>
      <c r="AA276" s="805"/>
      <c r="AB276" s="805"/>
      <c r="AC276" s="807"/>
      <c r="AD276" s="807"/>
      <c r="AE276" s="1046"/>
      <c r="AF276" s="1046"/>
      <c r="AG276" s="1046"/>
      <c r="AH276" s="1046"/>
    </row>
    <row r="277" ht="15.75" customHeight="1">
      <c r="A277" s="1046"/>
      <c r="B277" s="1046"/>
      <c r="C277" s="884"/>
      <c r="D277" s="1046"/>
      <c r="E277" s="1046"/>
      <c r="F277" s="884"/>
      <c r="G277" s="884"/>
      <c r="H277" s="805"/>
      <c r="I277" s="805"/>
      <c r="J277" s="805"/>
      <c r="K277" s="805"/>
      <c r="L277" s="805"/>
      <c r="M277" s="805"/>
      <c r="N277" s="805"/>
      <c r="O277" s="805"/>
      <c r="P277" s="805"/>
      <c r="Q277" s="805"/>
      <c r="R277" s="805"/>
      <c r="S277" s="805"/>
      <c r="T277" s="805"/>
      <c r="U277" s="805"/>
      <c r="V277" s="805"/>
      <c r="W277" s="805"/>
      <c r="X277" s="805"/>
      <c r="Y277" s="805"/>
      <c r="Z277" s="805"/>
      <c r="AA277" s="805"/>
      <c r="AB277" s="805"/>
      <c r="AC277" s="807"/>
      <c r="AD277" s="807"/>
      <c r="AE277" s="1046"/>
      <c r="AF277" s="1046"/>
      <c r="AG277" s="1046"/>
      <c r="AH277" s="1046"/>
    </row>
    <row r="278" ht="15.75" customHeight="1">
      <c r="A278" s="1046"/>
      <c r="B278" s="1046"/>
      <c r="C278" s="884"/>
      <c r="D278" s="1046"/>
      <c r="E278" s="1046"/>
      <c r="F278" s="884"/>
      <c r="G278" s="884"/>
      <c r="H278" s="805"/>
      <c r="I278" s="805"/>
      <c r="J278" s="805"/>
      <c r="K278" s="805"/>
      <c r="L278" s="805"/>
      <c r="M278" s="805"/>
      <c r="N278" s="805"/>
      <c r="O278" s="805"/>
      <c r="P278" s="805"/>
      <c r="Q278" s="805"/>
      <c r="R278" s="805"/>
      <c r="S278" s="805"/>
      <c r="T278" s="805"/>
      <c r="U278" s="805"/>
      <c r="V278" s="805"/>
      <c r="W278" s="805"/>
      <c r="X278" s="805"/>
      <c r="Y278" s="805"/>
      <c r="Z278" s="805"/>
      <c r="AA278" s="805"/>
      <c r="AB278" s="805"/>
      <c r="AC278" s="807"/>
      <c r="AD278" s="807"/>
      <c r="AE278" s="1046"/>
      <c r="AF278" s="1046"/>
      <c r="AG278" s="1046"/>
      <c r="AH278" s="1046"/>
    </row>
    <row r="279" ht="15.75" customHeight="1">
      <c r="A279" s="1046"/>
      <c r="B279" s="1046"/>
      <c r="C279" s="884"/>
      <c r="D279" s="1046"/>
      <c r="E279" s="1046"/>
      <c r="F279" s="884"/>
      <c r="G279" s="884"/>
      <c r="H279" s="830"/>
      <c r="I279" s="830"/>
      <c r="J279" s="830"/>
      <c r="K279" s="830"/>
      <c r="L279" s="830"/>
      <c r="M279" s="830"/>
      <c r="N279" s="830"/>
      <c r="O279" s="830"/>
      <c r="P279" s="830"/>
      <c r="Q279" s="830"/>
      <c r="R279" s="830"/>
      <c r="S279" s="830"/>
      <c r="T279" s="830"/>
      <c r="U279" s="830"/>
      <c r="V279" s="830"/>
      <c r="W279" s="830"/>
      <c r="X279" s="830"/>
      <c r="Y279" s="830"/>
      <c r="Z279" s="830"/>
      <c r="AA279" s="830"/>
      <c r="AB279" s="805"/>
      <c r="AC279" s="807"/>
      <c r="AD279" s="807"/>
      <c r="AE279" s="1046"/>
      <c r="AF279" s="1046"/>
      <c r="AG279" s="1046"/>
      <c r="AH279" s="1046"/>
    </row>
    <row r="280" ht="15.75" customHeight="1">
      <c r="A280" s="1046"/>
      <c r="B280" s="1046"/>
      <c r="C280" s="884"/>
      <c r="D280" s="1046"/>
      <c r="E280" s="1046"/>
      <c r="F280" s="884"/>
      <c r="G280" s="884"/>
      <c r="H280" s="830"/>
      <c r="I280" s="830"/>
      <c r="J280" s="830"/>
      <c r="K280" s="830"/>
      <c r="L280" s="830"/>
      <c r="M280" s="830"/>
      <c r="N280" s="830"/>
      <c r="O280" s="830"/>
      <c r="P280" s="830"/>
      <c r="Q280" s="830"/>
      <c r="R280" s="830"/>
      <c r="S280" s="830"/>
      <c r="T280" s="830"/>
      <c r="U280" s="830"/>
      <c r="V280" s="830"/>
      <c r="W280" s="830"/>
      <c r="X280" s="830"/>
      <c r="Y280" s="830"/>
      <c r="Z280" s="830"/>
      <c r="AA280" s="830"/>
      <c r="AB280" s="805"/>
      <c r="AC280" s="807"/>
      <c r="AD280" s="807"/>
      <c r="AE280" s="1046"/>
      <c r="AF280" s="1046"/>
      <c r="AG280" s="1046"/>
      <c r="AH280" s="1046"/>
    </row>
    <row r="281" ht="15.75" customHeight="1">
      <c r="A281" s="1046"/>
      <c r="B281" s="1046"/>
      <c r="C281" s="884"/>
      <c r="D281" s="1046"/>
      <c r="E281" s="1046"/>
      <c r="F281" s="884"/>
      <c r="G281" s="884"/>
      <c r="H281" s="830"/>
      <c r="I281" s="830"/>
      <c r="J281" s="830"/>
      <c r="K281" s="830"/>
      <c r="L281" s="830"/>
      <c r="M281" s="830"/>
      <c r="N281" s="830"/>
      <c r="O281" s="830"/>
      <c r="P281" s="830"/>
      <c r="Q281" s="830"/>
      <c r="R281" s="830"/>
      <c r="S281" s="830"/>
      <c r="T281" s="830"/>
      <c r="U281" s="830"/>
      <c r="V281" s="830"/>
      <c r="W281" s="830"/>
      <c r="X281" s="830"/>
      <c r="Y281" s="830"/>
      <c r="Z281" s="830"/>
      <c r="AA281" s="830"/>
      <c r="AB281" s="805"/>
      <c r="AC281" s="830"/>
      <c r="AD281" s="807"/>
      <c r="AE281" s="1046"/>
      <c r="AF281" s="1046"/>
      <c r="AG281" s="1046"/>
      <c r="AH281" s="1046"/>
    </row>
    <row r="282" ht="15.75" customHeight="1">
      <c r="A282" s="1046"/>
      <c r="B282" s="1046"/>
      <c r="C282" s="884"/>
      <c r="D282" s="1046"/>
      <c r="E282" s="1046"/>
      <c r="F282" s="884"/>
      <c r="G282" s="884"/>
      <c r="H282" s="807"/>
      <c r="I282" s="807"/>
      <c r="J282" s="807"/>
      <c r="K282" s="807"/>
      <c r="L282" s="807"/>
      <c r="M282" s="807"/>
      <c r="N282" s="807"/>
      <c r="O282" s="807"/>
      <c r="P282" s="807"/>
      <c r="Q282" s="807"/>
      <c r="R282" s="807"/>
      <c r="S282" s="807"/>
      <c r="T282" s="807"/>
      <c r="U282" s="807"/>
      <c r="V282" s="807"/>
      <c r="W282" s="807"/>
      <c r="X282" s="807"/>
      <c r="Y282" s="807"/>
      <c r="Z282" s="807"/>
      <c r="AA282" s="807"/>
      <c r="AB282" s="805"/>
      <c r="AC282" s="830"/>
      <c r="AD282" s="807"/>
      <c r="AE282" s="1046"/>
      <c r="AF282" s="1046"/>
      <c r="AG282" s="1046"/>
      <c r="AH282" s="1046"/>
    </row>
    <row r="283" ht="15.75" customHeight="1">
      <c r="A283" s="1046"/>
      <c r="B283" s="1046"/>
      <c r="C283" s="884"/>
      <c r="D283" s="1046"/>
      <c r="E283" s="1046"/>
      <c r="F283" s="884"/>
      <c r="G283" s="884"/>
      <c r="H283" s="807"/>
      <c r="I283" s="807"/>
      <c r="J283" s="807"/>
      <c r="K283" s="805"/>
      <c r="L283" s="805"/>
      <c r="M283" s="807"/>
      <c r="N283" s="807"/>
      <c r="O283" s="807"/>
      <c r="P283" s="807"/>
      <c r="Q283" s="807"/>
      <c r="R283" s="807"/>
      <c r="S283" s="807"/>
      <c r="T283" s="807"/>
      <c r="U283" s="807"/>
      <c r="V283" s="807"/>
      <c r="W283" s="807"/>
      <c r="X283" s="807"/>
      <c r="Y283" s="807"/>
      <c r="Z283" s="807"/>
      <c r="AA283" s="807"/>
      <c r="AB283" s="807"/>
      <c r="AC283" s="830"/>
      <c r="AD283" s="807"/>
      <c r="AE283" s="1046"/>
      <c r="AF283" s="1046"/>
      <c r="AG283" s="1046"/>
      <c r="AH283" s="1046"/>
    </row>
    <row r="284" ht="15.75" customHeight="1">
      <c r="A284" s="1046"/>
      <c r="B284" s="1046"/>
      <c r="C284" s="884"/>
      <c r="D284" s="1046"/>
      <c r="E284" s="1046"/>
      <c r="F284" s="884"/>
      <c r="G284" s="884"/>
      <c r="H284" s="830"/>
      <c r="I284" s="830"/>
      <c r="J284" s="830"/>
      <c r="K284" s="830"/>
      <c r="L284" s="830"/>
      <c r="M284" s="830"/>
      <c r="N284" s="830"/>
      <c r="O284" s="830"/>
      <c r="P284" s="830"/>
      <c r="Q284" s="830"/>
      <c r="R284" s="830"/>
      <c r="S284" s="830"/>
      <c r="T284" s="830"/>
      <c r="U284" s="830"/>
      <c r="V284" s="830"/>
      <c r="W284" s="830"/>
      <c r="X284" s="830"/>
      <c r="Y284" s="830"/>
      <c r="Z284" s="830"/>
      <c r="AA284" s="830"/>
      <c r="AB284" s="807"/>
      <c r="AC284" s="830"/>
      <c r="AD284" s="807"/>
      <c r="AE284" s="1046"/>
      <c r="AF284" s="1046"/>
      <c r="AG284" s="1046"/>
      <c r="AH284" s="1046"/>
    </row>
    <row r="285" ht="15.75" customHeight="1">
      <c r="A285" s="1046"/>
      <c r="B285" s="1046"/>
      <c r="C285" s="884"/>
      <c r="D285" s="1046"/>
      <c r="E285" s="1046"/>
      <c r="F285" s="884"/>
      <c r="G285" s="884"/>
      <c r="H285" s="807"/>
      <c r="I285" s="807"/>
      <c r="J285" s="830"/>
      <c r="K285" s="830"/>
      <c r="L285" s="830"/>
      <c r="M285" s="807"/>
      <c r="N285" s="807"/>
      <c r="O285" s="891"/>
      <c r="P285" s="891"/>
      <c r="Q285" s="891"/>
      <c r="R285" s="891"/>
      <c r="S285" s="891"/>
      <c r="T285" s="891"/>
      <c r="U285" s="830"/>
      <c r="V285" s="807"/>
      <c r="W285" s="891"/>
      <c r="X285" s="891"/>
      <c r="Y285" s="830"/>
      <c r="Z285" s="807"/>
      <c r="AA285" s="830"/>
      <c r="AB285" s="830"/>
      <c r="AC285" s="830"/>
      <c r="AD285" s="807"/>
      <c r="AE285" s="1046"/>
      <c r="AF285" s="1046"/>
      <c r="AG285" s="1046"/>
      <c r="AH285" s="1046"/>
    </row>
    <row r="286" ht="15.75" customHeight="1">
      <c r="A286" s="1046"/>
      <c r="B286" s="1046"/>
      <c r="C286" s="884"/>
      <c r="D286" s="1046"/>
      <c r="E286" s="1046"/>
      <c r="F286" s="884"/>
      <c r="G286" s="884"/>
      <c r="H286" s="830"/>
      <c r="I286" s="830"/>
      <c r="J286" s="830"/>
      <c r="K286" s="805"/>
      <c r="L286" s="805"/>
      <c r="M286" s="830"/>
      <c r="N286" s="830"/>
      <c r="O286" s="830"/>
      <c r="P286" s="830"/>
      <c r="Q286" s="830"/>
      <c r="R286" s="830"/>
      <c r="S286" s="830"/>
      <c r="T286" s="830"/>
      <c r="U286" s="830"/>
      <c r="V286" s="830"/>
      <c r="W286" s="830"/>
      <c r="X286" s="830"/>
      <c r="Y286" s="830"/>
      <c r="Z286" s="830"/>
      <c r="AA286" s="830"/>
      <c r="AB286" s="830"/>
      <c r="AC286" s="830"/>
      <c r="AD286" s="807"/>
      <c r="AE286" s="1046"/>
      <c r="AF286" s="1046"/>
      <c r="AG286" s="1046"/>
      <c r="AH286" s="1046"/>
    </row>
    <row r="287" ht="15.75" customHeight="1">
      <c r="A287" s="1046"/>
      <c r="B287" s="1046"/>
      <c r="C287" s="884"/>
      <c r="D287" s="1046"/>
      <c r="E287" s="1046"/>
      <c r="F287" s="884"/>
      <c r="G287" s="884"/>
      <c r="H287" s="807"/>
      <c r="I287" s="807"/>
      <c r="J287" s="830"/>
      <c r="K287" s="805"/>
      <c r="L287" s="805"/>
      <c r="M287" s="807"/>
      <c r="N287" s="807"/>
      <c r="O287" s="891"/>
      <c r="P287" s="891"/>
      <c r="Q287" s="891"/>
      <c r="R287" s="891"/>
      <c r="S287" s="891"/>
      <c r="T287" s="891"/>
      <c r="U287" s="830"/>
      <c r="V287" s="807"/>
      <c r="W287" s="891"/>
      <c r="X287" s="891"/>
      <c r="Y287" s="830"/>
      <c r="Z287" s="807"/>
      <c r="AA287" s="830"/>
      <c r="AB287" s="830"/>
      <c r="AC287" s="830"/>
      <c r="AD287" s="807"/>
      <c r="AE287" s="1046"/>
      <c r="AF287" s="1046"/>
      <c r="AG287" s="1046"/>
      <c r="AH287" s="1046"/>
    </row>
    <row r="288" ht="15.75" customHeight="1">
      <c r="A288" s="1046"/>
      <c r="B288" s="1046"/>
      <c r="C288" s="884"/>
      <c r="D288" s="1046"/>
      <c r="E288" s="1046"/>
      <c r="F288" s="884"/>
      <c r="G288" s="884"/>
      <c r="H288" s="830"/>
      <c r="I288" s="830"/>
      <c r="J288" s="830"/>
      <c r="K288" s="830"/>
      <c r="L288" s="830"/>
      <c r="M288" s="830"/>
      <c r="N288" s="830"/>
      <c r="O288" s="830"/>
      <c r="P288" s="830"/>
      <c r="Q288" s="830"/>
      <c r="R288" s="830"/>
      <c r="S288" s="830"/>
      <c r="T288" s="830"/>
      <c r="U288" s="830"/>
      <c r="V288" s="830"/>
      <c r="W288" s="830"/>
      <c r="X288" s="830"/>
      <c r="Y288" s="830"/>
      <c r="Z288" s="830"/>
      <c r="AA288" s="830"/>
      <c r="AB288" s="830"/>
      <c r="AC288" s="830"/>
      <c r="AD288" s="807"/>
      <c r="AE288" s="1046"/>
      <c r="AF288" s="1046"/>
      <c r="AG288" s="1046"/>
      <c r="AH288" s="1046"/>
    </row>
    <row r="289" ht="15.75" customHeight="1">
      <c r="A289" s="1046"/>
      <c r="B289" s="1046"/>
      <c r="C289" s="884"/>
      <c r="D289" s="1046"/>
      <c r="E289" s="1046"/>
      <c r="F289" s="884"/>
      <c r="G289" s="884"/>
      <c r="H289" s="830"/>
      <c r="I289" s="830"/>
      <c r="J289" s="830"/>
      <c r="K289" s="805"/>
      <c r="L289" s="805"/>
      <c r="M289" s="830"/>
      <c r="N289" s="830"/>
      <c r="O289" s="830"/>
      <c r="P289" s="830"/>
      <c r="Q289" s="830"/>
      <c r="R289" s="830"/>
      <c r="S289" s="830"/>
      <c r="T289" s="830"/>
      <c r="U289" s="830"/>
      <c r="V289" s="830"/>
      <c r="W289" s="830"/>
      <c r="X289" s="830"/>
      <c r="Y289" s="830"/>
      <c r="Z289" s="830"/>
      <c r="AA289" s="830"/>
      <c r="AB289" s="830"/>
      <c r="AC289" s="830"/>
      <c r="AD289" s="807"/>
      <c r="AE289" s="1046"/>
      <c r="AF289" s="1046"/>
      <c r="AG289" s="1046"/>
      <c r="AH289" s="1046"/>
    </row>
    <row r="290" ht="15.75" customHeight="1">
      <c r="A290" s="1046"/>
      <c r="B290" s="1046"/>
      <c r="C290" s="884"/>
      <c r="D290" s="1046"/>
      <c r="E290" s="1046"/>
      <c r="F290" s="884"/>
      <c r="G290" s="884"/>
      <c r="H290" s="830"/>
      <c r="I290" s="830"/>
      <c r="J290" s="830"/>
      <c r="K290" s="830"/>
      <c r="L290" s="830"/>
      <c r="M290" s="830"/>
      <c r="N290" s="830"/>
      <c r="O290" s="830"/>
      <c r="P290" s="830"/>
      <c r="Q290" s="830"/>
      <c r="R290" s="830"/>
      <c r="S290" s="830"/>
      <c r="T290" s="830"/>
      <c r="U290" s="830"/>
      <c r="V290" s="830"/>
      <c r="W290" s="830"/>
      <c r="X290" s="830"/>
      <c r="Y290" s="830"/>
      <c r="Z290" s="830"/>
      <c r="AA290" s="830"/>
      <c r="AB290" s="830"/>
      <c r="AC290" s="830"/>
      <c r="AD290" s="807"/>
      <c r="AE290" s="1046"/>
      <c r="AF290" s="1046"/>
      <c r="AG290" s="1046"/>
      <c r="AH290" s="1046"/>
    </row>
    <row r="291" ht="15.75" customHeight="1">
      <c r="A291" s="1046"/>
      <c r="B291" s="1046"/>
      <c r="C291" s="884"/>
      <c r="D291" s="1046"/>
      <c r="E291" s="1046"/>
      <c r="F291" s="884"/>
      <c r="G291" s="884"/>
      <c r="H291" s="830"/>
      <c r="I291" s="830"/>
      <c r="J291" s="830"/>
      <c r="K291" s="805"/>
      <c r="L291" s="805"/>
      <c r="M291" s="830"/>
      <c r="N291" s="830"/>
      <c r="O291" s="830"/>
      <c r="P291" s="830"/>
      <c r="Q291" s="830"/>
      <c r="R291" s="830"/>
      <c r="S291" s="830"/>
      <c r="T291" s="830"/>
      <c r="U291" s="830"/>
      <c r="V291" s="830"/>
      <c r="W291" s="830"/>
      <c r="X291" s="830"/>
      <c r="Y291" s="830"/>
      <c r="Z291" s="830"/>
      <c r="AA291" s="830"/>
      <c r="AB291" s="830"/>
      <c r="AC291" s="830"/>
      <c r="AD291" s="807"/>
      <c r="AE291" s="1046"/>
      <c r="AF291" s="1046"/>
      <c r="AG291" s="1046"/>
      <c r="AH291" s="1046"/>
    </row>
    <row r="292" ht="15.75" customHeight="1">
      <c r="A292" s="1046"/>
      <c r="B292" s="1046"/>
      <c r="C292" s="884"/>
      <c r="D292" s="1046"/>
      <c r="E292" s="1046"/>
      <c r="F292" s="884"/>
      <c r="G292" s="884"/>
      <c r="H292" s="830"/>
      <c r="I292" s="830"/>
      <c r="J292" s="830"/>
      <c r="K292" s="805"/>
      <c r="L292" s="805"/>
      <c r="M292" s="830"/>
      <c r="N292" s="830"/>
      <c r="O292" s="830"/>
      <c r="P292" s="830"/>
      <c r="Q292" s="830"/>
      <c r="R292" s="830"/>
      <c r="S292" s="830"/>
      <c r="T292" s="830"/>
      <c r="U292" s="830"/>
      <c r="V292" s="830"/>
      <c r="W292" s="830"/>
      <c r="X292" s="830"/>
      <c r="Y292" s="830"/>
      <c r="Z292" s="830"/>
      <c r="AA292" s="830"/>
      <c r="AB292" s="805"/>
      <c r="AC292" s="830"/>
      <c r="AD292" s="807"/>
      <c r="AE292" s="1046"/>
      <c r="AF292" s="1046"/>
      <c r="AG292" s="1046"/>
      <c r="AH292" s="1046"/>
    </row>
    <row r="293" ht="15.75" customHeight="1">
      <c r="A293" s="1046"/>
      <c r="B293" s="1046"/>
      <c r="C293" s="884"/>
      <c r="D293" s="1046"/>
      <c r="E293" s="1046"/>
      <c r="F293" s="884"/>
      <c r="G293" s="884"/>
      <c r="H293" s="805"/>
      <c r="I293" s="805"/>
      <c r="J293" s="805"/>
      <c r="K293" s="805"/>
      <c r="L293" s="805"/>
      <c r="M293" s="805"/>
      <c r="N293" s="805"/>
      <c r="O293" s="805"/>
      <c r="P293" s="805"/>
      <c r="Q293" s="805"/>
      <c r="R293" s="805"/>
      <c r="S293" s="805"/>
      <c r="T293" s="805"/>
      <c r="U293" s="805"/>
      <c r="V293" s="805"/>
      <c r="W293" s="805"/>
      <c r="X293" s="805"/>
      <c r="Y293" s="805"/>
      <c r="Z293" s="805"/>
      <c r="AA293" s="805"/>
      <c r="AB293" s="805"/>
      <c r="AC293" s="805"/>
      <c r="AD293" s="807"/>
      <c r="AE293" s="1046"/>
      <c r="AF293" s="1046"/>
      <c r="AG293" s="1046"/>
      <c r="AH293" s="1046"/>
    </row>
    <row r="294" ht="15.75" customHeight="1">
      <c r="A294" s="1046"/>
      <c r="B294" s="1046"/>
      <c r="C294" s="884"/>
      <c r="D294" s="1046"/>
      <c r="E294" s="1046"/>
      <c r="F294" s="884"/>
      <c r="G294" s="884"/>
      <c r="H294" s="830"/>
      <c r="I294" s="830"/>
      <c r="J294" s="830"/>
      <c r="K294" s="805"/>
      <c r="L294" s="805"/>
      <c r="M294" s="830"/>
      <c r="N294" s="830"/>
      <c r="O294" s="830"/>
      <c r="P294" s="830"/>
      <c r="Q294" s="830"/>
      <c r="R294" s="830"/>
      <c r="S294" s="830"/>
      <c r="T294" s="830"/>
      <c r="U294" s="830"/>
      <c r="V294" s="830"/>
      <c r="W294" s="830"/>
      <c r="X294" s="830"/>
      <c r="Y294" s="830"/>
      <c r="Z294" s="830"/>
      <c r="AA294" s="830"/>
      <c r="AB294" s="830"/>
      <c r="AC294" s="830"/>
      <c r="AD294" s="807"/>
      <c r="AE294" s="1046"/>
      <c r="AF294" s="1046"/>
      <c r="AG294" s="1046"/>
      <c r="AH294" s="1046"/>
    </row>
    <row r="295" ht="15.75" customHeight="1">
      <c r="A295" s="1046"/>
      <c r="B295" s="1046"/>
      <c r="C295" s="884"/>
      <c r="D295" s="1046"/>
      <c r="E295" s="1046"/>
      <c r="F295" s="884"/>
      <c r="G295" s="884"/>
      <c r="H295" s="830"/>
      <c r="I295" s="830"/>
      <c r="J295" s="805"/>
      <c r="K295" s="805"/>
      <c r="L295" s="805"/>
      <c r="M295" s="830"/>
      <c r="N295" s="830"/>
      <c r="O295" s="830"/>
      <c r="P295" s="830"/>
      <c r="Q295" s="830"/>
      <c r="R295" s="830"/>
      <c r="S295" s="830"/>
      <c r="T295" s="830"/>
      <c r="U295" s="805"/>
      <c r="V295" s="830"/>
      <c r="W295" s="830"/>
      <c r="X295" s="830"/>
      <c r="Y295" s="805"/>
      <c r="Z295" s="830"/>
      <c r="AA295" s="805"/>
      <c r="AB295" s="830"/>
      <c r="AC295" s="830"/>
      <c r="AD295" s="807"/>
      <c r="AE295" s="1046"/>
      <c r="AF295" s="1046"/>
      <c r="AG295" s="1046"/>
      <c r="AH295" s="1046"/>
    </row>
    <row r="296" ht="15.75" customHeight="1">
      <c r="A296" s="1046"/>
      <c r="B296" s="1046"/>
      <c r="C296" s="884"/>
      <c r="D296" s="1046"/>
      <c r="E296" s="1046"/>
      <c r="F296" s="884"/>
      <c r="G296" s="884"/>
      <c r="H296" s="805"/>
      <c r="I296" s="805"/>
      <c r="J296" s="805"/>
      <c r="K296" s="805"/>
      <c r="L296" s="805"/>
      <c r="M296" s="805"/>
      <c r="N296" s="805"/>
      <c r="O296" s="805"/>
      <c r="P296" s="805"/>
      <c r="Q296" s="805"/>
      <c r="R296" s="805"/>
      <c r="S296" s="805"/>
      <c r="T296" s="805"/>
      <c r="U296" s="805"/>
      <c r="V296" s="805"/>
      <c r="W296" s="805"/>
      <c r="X296" s="805"/>
      <c r="Y296" s="805"/>
      <c r="Z296" s="805"/>
      <c r="AA296" s="805"/>
      <c r="AB296" s="805"/>
      <c r="AC296" s="830"/>
      <c r="AD296" s="807"/>
      <c r="AE296" s="1046"/>
      <c r="AF296" s="1046"/>
      <c r="AG296" s="1046"/>
      <c r="AH296" s="1046"/>
    </row>
    <row r="297" ht="15.75" customHeight="1">
      <c r="A297" s="1046"/>
      <c r="B297" s="1046"/>
      <c r="C297" s="884"/>
      <c r="D297" s="1046"/>
      <c r="E297" s="1046"/>
      <c r="F297" s="884"/>
      <c r="G297" s="884"/>
      <c r="H297" s="830"/>
      <c r="I297" s="830"/>
      <c r="J297" s="805"/>
      <c r="K297" s="805"/>
      <c r="L297" s="805"/>
      <c r="M297" s="830"/>
      <c r="N297" s="830"/>
      <c r="O297" s="830"/>
      <c r="P297" s="830"/>
      <c r="Q297" s="830"/>
      <c r="R297" s="830"/>
      <c r="S297" s="830"/>
      <c r="T297" s="830"/>
      <c r="U297" s="805"/>
      <c r="V297" s="830"/>
      <c r="W297" s="830"/>
      <c r="X297" s="830"/>
      <c r="Y297" s="805"/>
      <c r="Z297" s="830"/>
      <c r="AA297" s="805"/>
      <c r="AB297" s="805"/>
      <c r="AC297" s="830"/>
      <c r="AD297" s="807"/>
      <c r="AE297" s="1046"/>
      <c r="AF297" s="1046"/>
      <c r="AG297" s="1046"/>
      <c r="AH297" s="1046"/>
    </row>
    <row r="298" ht="15.75" customHeight="1">
      <c r="A298" s="1046"/>
      <c r="B298" s="1046"/>
      <c r="C298" s="884"/>
      <c r="D298" s="1046"/>
      <c r="E298" s="1046"/>
      <c r="F298" s="884"/>
      <c r="G298" s="884"/>
      <c r="H298" s="830"/>
      <c r="I298" s="830"/>
      <c r="J298" s="805"/>
      <c r="K298" s="805"/>
      <c r="L298" s="805"/>
      <c r="M298" s="830"/>
      <c r="N298" s="830"/>
      <c r="O298" s="830"/>
      <c r="P298" s="830"/>
      <c r="Q298" s="830"/>
      <c r="R298" s="830"/>
      <c r="S298" s="830"/>
      <c r="T298" s="830"/>
      <c r="U298" s="805"/>
      <c r="V298" s="830"/>
      <c r="W298" s="830"/>
      <c r="X298" s="830"/>
      <c r="Y298" s="805"/>
      <c r="Z298" s="830"/>
      <c r="AA298" s="805"/>
      <c r="AB298" s="805"/>
      <c r="AC298" s="830"/>
      <c r="AD298" s="807"/>
      <c r="AE298" s="1046"/>
      <c r="AF298" s="1046"/>
      <c r="AG298" s="1046"/>
      <c r="AH298" s="1046"/>
    </row>
    <row r="299" ht="15.75" customHeight="1">
      <c r="A299" s="1046"/>
      <c r="B299" s="1046"/>
      <c r="C299" s="884"/>
      <c r="D299" s="1046"/>
      <c r="E299" s="1046"/>
      <c r="F299" s="884"/>
      <c r="G299" s="884"/>
      <c r="H299" s="830"/>
      <c r="I299" s="830"/>
      <c r="J299" s="805"/>
      <c r="K299" s="805"/>
      <c r="L299" s="805"/>
      <c r="M299" s="830"/>
      <c r="N299" s="830"/>
      <c r="O299" s="830"/>
      <c r="P299" s="830"/>
      <c r="Q299" s="830"/>
      <c r="R299" s="830"/>
      <c r="S299" s="830"/>
      <c r="T299" s="830"/>
      <c r="U299" s="805"/>
      <c r="V299" s="830"/>
      <c r="W299" s="830"/>
      <c r="X299" s="830"/>
      <c r="Y299" s="805"/>
      <c r="Z299" s="830"/>
      <c r="AA299" s="805"/>
      <c r="AB299" s="805"/>
      <c r="AC299" s="830"/>
      <c r="AD299" s="807"/>
      <c r="AE299" s="1046"/>
      <c r="AF299" s="1046"/>
      <c r="AG299" s="1046"/>
      <c r="AH299" s="1046"/>
    </row>
    <row r="300" ht="15.75" customHeight="1">
      <c r="A300" s="1046"/>
      <c r="B300" s="1046"/>
      <c r="C300" s="884"/>
      <c r="D300" s="1046"/>
      <c r="E300" s="1046"/>
      <c r="F300" s="884"/>
      <c r="G300" s="884"/>
      <c r="H300" s="830"/>
      <c r="I300" s="830"/>
      <c r="J300" s="805"/>
      <c r="K300" s="805"/>
      <c r="L300" s="805"/>
      <c r="M300" s="830"/>
      <c r="N300" s="830"/>
      <c r="O300" s="830"/>
      <c r="P300" s="830"/>
      <c r="Q300" s="830"/>
      <c r="R300" s="830"/>
      <c r="S300" s="830"/>
      <c r="T300" s="830"/>
      <c r="U300" s="805"/>
      <c r="V300" s="830"/>
      <c r="W300" s="830"/>
      <c r="X300" s="830"/>
      <c r="Y300" s="805"/>
      <c r="Z300" s="830"/>
      <c r="AA300" s="805"/>
      <c r="AB300" s="830"/>
      <c r="AC300" s="830"/>
      <c r="AD300" s="807"/>
      <c r="AE300" s="1046"/>
      <c r="AF300" s="1046"/>
      <c r="AG300" s="1046"/>
      <c r="AH300" s="1046"/>
    </row>
    <row r="301" ht="15.75" customHeight="1">
      <c r="A301" s="1046"/>
      <c r="B301" s="1046"/>
      <c r="C301" s="884"/>
      <c r="D301" s="1046"/>
      <c r="E301" s="1046"/>
      <c r="F301" s="884"/>
      <c r="G301" s="884"/>
      <c r="H301" s="830"/>
      <c r="I301" s="830"/>
      <c r="J301" s="805"/>
      <c r="K301" s="805"/>
      <c r="L301" s="805"/>
      <c r="M301" s="830"/>
      <c r="N301" s="830"/>
      <c r="O301" s="830"/>
      <c r="P301" s="830"/>
      <c r="Q301" s="830"/>
      <c r="R301" s="830"/>
      <c r="S301" s="830"/>
      <c r="T301" s="830"/>
      <c r="U301" s="805"/>
      <c r="V301" s="830"/>
      <c r="W301" s="830"/>
      <c r="X301" s="830"/>
      <c r="Y301" s="805"/>
      <c r="Z301" s="830"/>
      <c r="AA301" s="805"/>
      <c r="AB301" s="805"/>
      <c r="AC301" s="805"/>
      <c r="AD301" s="807"/>
      <c r="AE301" s="1046"/>
      <c r="AF301" s="1046"/>
      <c r="AG301" s="1046"/>
      <c r="AH301" s="1046"/>
    </row>
    <row r="302" ht="15.75" customHeight="1">
      <c r="A302" s="1046"/>
      <c r="B302" s="1046"/>
      <c r="C302" s="884"/>
      <c r="D302" s="1046"/>
      <c r="E302" s="1046"/>
      <c r="F302" s="884"/>
      <c r="G302" s="884"/>
      <c r="H302" s="830"/>
      <c r="I302" s="830"/>
      <c r="J302" s="830"/>
      <c r="K302" s="805"/>
      <c r="L302" s="805"/>
      <c r="M302" s="830"/>
      <c r="N302" s="830"/>
      <c r="O302" s="830"/>
      <c r="P302" s="830"/>
      <c r="Q302" s="830"/>
      <c r="R302" s="830"/>
      <c r="S302" s="830"/>
      <c r="T302" s="830"/>
      <c r="U302" s="830"/>
      <c r="V302" s="830"/>
      <c r="W302" s="830"/>
      <c r="X302" s="830"/>
      <c r="Y302" s="830"/>
      <c r="Z302" s="830"/>
      <c r="AA302" s="830"/>
      <c r="AB302" s="830"/>
      <c r="AC302" s="830"/>
      <c r="AD302" s="807"/>
      <c r="AE302" s="1046"/>
      <c r="AF302" s="1046"/>
      <c r="AG302" s="1046"/>
      <c r="AH302" s="1046"/>
    </row>
    <row r="303" ht="15.75" customHeight="1">
      <c r="A303" s="1046"/>
      <c r="B303" s="1046"/>
      <c r="C303" s="884"/>
      <c r="D303" s="1046"/>
      <c r="E303" s="1046"/>
      <c r="F303" s="884"/>
      <c r="G303" s="884"/>
      <c r="H303" s="830"/>
      <c r="I303" s="830"/>
      <c r="J303" s="830"/>
      <c r="K303" s="830"/>
      <c r="L303" s="830"/>
      <c r="M303" s="830"/>
      <c r="N303" s="830"/>
      <c r="O303" s="830"/>
      <c r="P303" s="830"/>
      <c r="Q303" s="830"/>
      <c r="R303" s="830"/>
      <c r="S303" s="830"/>
      <c r="T303" s="830"/>
      <c r="U303" s="830"/>
      <c r="V303" s="830"/>
      <c r="W303" s="830"/>
      <c r="X303" s="830"/>
      <c r="Y303" s="830"/>
      <c r="Z303" s="830"/>
      <c r="AA303" s="830"/>
      <c r="AB303" s="830"/>
      <c r="AC303" s="830"/>
      <c r="AD303" s="807"/>
      <c r="AE303" s="1046"/>
      <c r="AF303" s="1046"/>
      <c r="AG303" s="1046"/>
      <c r="AH303" s="1046"/>
    </row>
    <row r="304" ht="15.75" customHeight="1">
      <c r="A304" s="1046"/>
      <c r="B304" s="1046"/>
      <c r="C304" s="884"/>
      <c r="D304" s="1046"/>
      <c r="E304" s="1046"/>
      <c r="F304" s="884"/>
      <c r="G304" s="884"/>
      <c r="H304" s="830"/>
      <c r="I304" s="830"/>
      <c r="J304" s="830"/>
      <c r="K304" s="805"/>
      <c r="L304" s="805"/>
      <c r="M304" s="830"/>
      <c r="N304" s="830"/>
      <c r="O304" s="830"/>
      <c r="P304" s="830"/>
      <c r="Q304" s="830"/>
      <c r="R304" s="830"/>
      <c r="S304" s="830"/>
      <c r="T304" s="830"/>
      <c r="U304" s="830"/>
      <c r="V304" s="830"/>
      <c r="W304" s="830"/>
      <c r="X304" s="830"/>
      <c r="Y304" s="830"/>
      <c r="Z304" s="830"/>
      <c r="AA304" s="830"/>
      <c r="AB304" s="830"/>
      <c r="AC304" s="830"/>
      <c r="AD304" s="807"/>
      <c r="AE304" s="1046"/>
      <c r="AF304" s="1046"/>
      <c r="AG304" s="1046"/>
      <c r="AH304" s="1046"/>
    </row>
    <row r="305" ht="15.75" customHeight="1">
      <c r="A305" s="1046"/>
      <c r="B305" s="1046"/>
      <c r="C305" s="884"/>
      <c r="D305" s="1046"/>
      <c r="E305" s="1046"/>
      <c r="F305" s="884"/>
      <c r="G305" s="884"/>
      <c r="H305" s="807"/>
      <c r="I305" s="807"/>
      <c r="J305" s="807"/>
      <c r="K305" s="807"/>
      <c r="L305" s="807"/>
      <c r="M305" s="807"/>
      <c r="N305" s="807"/>
      <c r="O305" s="807"/>
      <c r="P305" s="807"/>
      <c r="Q305" s="807"/>
      <c r="R305" s="807"/>
      <c r="S305" s="807"/>
      <c r="T305" s="807"/>
      <c r="U305" s="807"/>
      <c r="V305" s="807"/>
      <c r="W305" s="807"/>
      <c r="X305" s="807"/>
      <c r="Y305" s="807"/>
      <c r="Z305" s="807"/>
      <c r="AA305" s="807"/>
      <c r="AB305" s="807"/>
      <c r="AC305" s="830"/>
      <c r="AD305" s="807"/>
      <c r="AE305" s="1046"/>
      <c r="AF305" s="1046"/>
      <c r="AG305" s="1046"/>
      <c r="AH305" s="1046"/>
    </row>
    <row r="306" ht="15.75" customHeight="1">
      <c r="A306" s="1046"/>
      <c r="B306" s="1046"/>
      <c r="C306" s="884"/>
      <c r="D306" s="1046"/>
      <c r="E306" s="1046"/>
      <c r="F306" s="884"/>
      <c r="G306" s="884"/>
      <c r="H306" s="807"/>
      <c r="I306" s="807"/>
      <c r="J306" s="807"/>
      <c r="K306" s="807"/>
      <c r="L306" s="807"/>
      <c r="M306" s="807"/>
      <c r="N306" s="807"/>
      <c r="O306" s="807"/>
      <c r="P306" s="807"/>
      <c r="Q306" s="807"/>
      <c r="R306" s="807"/>
      <c r="S306" s="807"/>
      <c r="T306" s="807"/>
      <c r="U306" s="807"/>
      <c r="V306" s="807"/>
      <c r="W306" s="807"/>
      <c r="X306" s="807"/>
      <c r="Y306" s="807"/>
      <c r="Z306" s="807"/>
      <c r="AA306" s="807"/>
      <c r="AB306" s="805"/>
      <c r="AC306" s="807"/>
      <c r="AD306" s="807"/>
      <c r="AE306" s="1046"/>
      <c r="AF306" s="1046"/>
      <c r="AG306" s="1046"/>
      <c r="AH306" s="1046"/>
    </row>
    <row r="307" ht="15.75" customHeight="1">
      <c r="A307" s="1046"/>
      <c r="B307" s="1046"/>
      <c r="C307" s="884"/>
      <c r="D307" s="1046"/>
      <c r="E307" s="1046"/>
      <c r="F307" s="884"/>
      <c r="G307" s="884"/>
      <c r="H307" s="807"/>
      <c r="I307" s="807"/>
      <c r="J307" s="807"/>
      <c r="K307" s="807"/>
      <c r="L307" s="807"/>
      <c r="M307" s="807"/>
      <c r="N307" s="807"/>
      <c r="O307" s="807"/>
      <c r="P307" s="807"/>
      <c r="Q307" s="807"/>
      <c r="R307" s="807"/>
      <c r="S307" s="807"/>
      <c r="T307" s="807"/>
      <c r="U307" s="807"/>
      <c r="V307" s="807"/>
      <c r="W307" s="807"/>
      <c r="X307" s="807"/>
      <c r="Y307" s="807"/>
      <c r="Z307" s="807"/>
      <c r="AA307" s="807"/>
      <c r="AB307" s="805"/>
      <c r="AC307" s="830"/>
      <c r="AD307" s="807"/>
      <c r="AE307" s="1046"/>
      <c r="AF307" s="1046"/>
      <c r="AG307" s="1046"/>
      <c r="AH307" s="1046"/>
    </row>
    <row r="308" ht="15.75" customHeight="1">
      <c r="A308" s="1046"/>
      <c r="B308" s="1046"/>
      <c r="C308" s="884"/>
      <c r="D308" s="1046"/>
      <c r="E308" s="1046"/>
      <c r="F308" s="884"/>
      <c r="G308" s="884"/>
      <c r="H308" s="807"/>
      <c r="I308" s="807"/>
      <c r="J308" s="807"/>
      <c r="K308" s="805"/>
      <c r="L308" s="805"/>
      <c r="M308" s="807"/>
      <c r="N308" s="807"/>
      <c r="O308" s="807"/>
      <c r="P308" s="807"/>
      <c r="Q308" s="807"/>
      <c r="R308" s="807"/>
      <c r="S308" s="807"/>
      <c r="T308" s="807"/>
      <c r="U308" s="807"/>
      <c r="V308" s="807"/>
      <c r="W308" s="807"/>
      <c r="X308" s="807"/>
      <c r="Y308" s="807"/>
      <c r="Z308" s="807"/>
      <c r="AA308" s="807"/>
      <c r="AB308" s="807"/>
      <c r="AC308" s="830"/>
      <c r="AD308" s="807"/>
      <c r="AE308" s="1046"/>
      <c r="AF308" s="1046"/>
      <c r="AG308" s="1046"/>
      <c r="AH308" s="1046"/>
    </row>
    <row r="309" ht="15.75" customHeight="1">
      <c r="A309" s="1046"/>
      <c r="B309" s="1046"/>
      <c r="C309" s="884"/>
      <c r="D309" s="1046"/>
      <c r="E309" s="1046"/>
      <c r="F309" s="884"/>
      <c r="G309" s="884"/>
      <c r="H309" s="805"/>
      <c r="I309" s="805"/>
      <c r="J309" s="805"/>
      <c r="K309" s="805"/>
      <c r="L309" s="805"/>
      <c r="M309" s="805"/>
      <c r="N309" s="805"/>
      <c r="O309" s="805"/>
      <c r="P309" s="805"/>
      <c r="Q309" s="805"/>
      <c r="R309" s="805"/>
      <c r="S309" s="805"/>
      <c r="T309" s="805"/>
      <c r="U309" s="805"/>
      <c r="V309" s="805"/>
      <c r="W309" s="805"/>
      <c r="X309" s="805"/>
      <c r="Y309" s="805"/>
      <c r="Z309" s="805"/>
      <c r="AA309" s="805"/>
      <c r="AB309" s="805"/>
      <c r="AC309" s="830"/>
      <c r="AD309" s="807"/>
      <c r="AE309" s="1046"/>
      <c r="AF309" s="1046"/>
      <c r="AG309" s="1046"/>
      <c r="AH309" s="1046"/>
    </row>
    <row r="310" ht="15.75" customHeight="1">
      <c r="A310" s="1046"/>
      <c r="B310" s="1046"/>
      <c r="C310" s="884"/>
      <c r="D310" s="1046"/>
      <c r="E310" s="1046"/>
      <c r="F310" s="884"/>
      <c r="G310" s="884"/>
      <c r="H310" s="805"/>
      <c r="I310" s="805"/>
      <c r="J310" s="805"/>
      <c r="K310" s="805"/>
      <c r="L310" s="805"/>
      <c r="M310" s="805"/>
      <c r="N310" s="805"/>
      <c r="O310" s="805"/>
      <c r="P310" s="805"/>
      <c r="Q310" s="805"/>
      <c r="R310" s="805"/>
      <c r="S310" s="805"/>
      <c r="T310" s="805"/>
      <c r="U310" s="805"/>
      <c r="V310" s="805"/>
      <c r="W310" s="805"/>
      <c r="X310" s="805"/>
      <c r="Y310" s="805"/>
      <c r="Z310" s="805"/>
      <c r="AA310" s="805"/>
      <c r="AB310" s="805"/>
      <c r="AC310" s="830"/>
      <c r="AD310" s="807"/>
      <c r="AE310" s="1046"/>
      <c r="AF310" s="1046"/>
      <c r="AG310" s="1046"/>
      <c r="AH310" s="1046"/>
    </row>
    <row r="311" ht="15.75" customHeight="1">
      <c r="A311" s="1046"/>
      <c r="B311" s="1046"/>
      <c r="C311" s="884"/>
      <c r="D311" s="1046"/>
      <c r="E311" s="1046"/>
      <c r="F311" s="884"/>
      <c r="G311" s="884"/>
      <c r="H311" s="805"/>
      <c r="I311" s="805"/>
      <c r="J311" s="830"/>
      <c r="K311" s="805"/>
      <c r="L311" s="805"/>
      <c r="M311" s="805"/>
      <c r="N311" s="805"/>
      <c r="O311" s="830"/>
      <c r="P311" s="830"/>
      <c r="Q311" s="830"/>
      <c r="R311" s="830"/>
      <c r="S311" s="830"/>
      <c r="T311" s="830"/>
      <c r="U311" s="830"/>
      <c r="V311" s="805"/>
      <c r="W311" s="830"/>
      <c r="X311" s="830"/>
      <c r="Y311" s="830"/>
      <c r="Z311" s="805"/>
      <c r="AA311" s="830"/>
      <c r="AB311" s="807"/>
      <c r="AC311" s="830"/>
      <c r="AD311" s="807"/>
      <c r="AE311" s="1046"/>
      <c r="AF311" s="1046"/>
      <c r="AG311" s="1046"/>
      <c r="AH311" s="1046"/>
    </row>
    <row r="312" ht="15.75" customHeight="1">
      <c r="A312" s="1046"/>
      <c r="B312" s="1046"/>
      <c r="C312" s="884"/>
      <c r="D312" s="1046"/>
      <c r="E312" s="1046"/>
      <c r="F312" s="884"/>
      <c r="G312" s="884"/>
      <c r="H312" s="805"/>
      <c r="I312" s="805"/>
      <c r="J312" s="805"/>
      <c r="K312" s="805"/>
      <c r="L312" s="805"/>
      <c r="M312" s="805"/>
      <c r="N312" s="805"/>
      <c r="O312" s="805"/>
      <c r="P312" s="805"/>
      <c r="Q312" s="805"/>
      <c r="R312" s="805"/>
      <c r="S312" s="805"/>
      <c r="T312" s="805"/>
      <c r="U312" s="805"/>
      <c r="V312" s="805"/>
      <c r="W312" s="805"/>
      <c r="X312" s="805"/>
      <c r="Y312" s="805"/>
      <c r="Z312" s="805"/>
      <c r="AA312" s="805"/>
      <c r="AB312" s="805"/>
      <c r="AC312" s="807"/>
      <c r="AD312" s="807"/>
      <c r="AE312" s="1046"/>
      <c r="AF312" s="1046"/>
      <c r="AG312" s="1046"/>
      <c r="AH312" s="1046"/>
    </row>
    <row r="313" ht="15.75" customHeight="1">
      <c r="A313" s="1046"/>
      <c r="B313" s="1046"/>
      <c r="C313" s="884"/>
      <c r="D313" s="1046"/>
      <c r="E313" s="1046"/>
      <c r="F313" s="884"/>
      <c r="G313" s="884"/>
      <c r="H313" s="805"/>
      <c r="I313" s="805"/>
      <c r="J313" s="805"/>
      <c r="K313" s="805"/>
      <c r="L313" s="805"/>
      <c r="M313" s="805"/>
      <c r="N313" s="805"/>
      <c r="O313" s="805"/>
      <c r="P313" s="805"/>
      <c r="Q313" s="805"/>
      <c r="R313" s="805"/>
      <c r="S313" s="805"/>
      <c r="T313" s="805"/>
      <c r="U313" s="805"/>
      <c r="V313" s="805"/>
      <c r="W313" s="805"/>
      <c r="X313" s="805"/>
      <c r="Y313" s="805"/>
      <c r="Z313" s="805"/>
      <c r="AA313" s="805"/>
      <c r="AB313" s="805"/>
      <c r="AC313" s="807"/>
      <c r="AD313" s="807"/>
      <c r="AE313" s="1046"/>
      <c r="AF313" s="1046"/>
      <c r="AG313" s="1046"/>
      <c r="AH313" s="1046"/>
    </row>
    <row r="314" ht="15.75" customHeight="1">
      <c r="A314" s="1046"/>
      <c r="B314" s="1046"/>
      <c r="C314" s="884"/>
      <c r="D314" s="1046"/>
      <c r="E314" s="1046"/>
      <c r="F314" s="884"/>
      <c r="G314" s="884"/>
      <c r="H314" s="805"/>
      <c r="I314" s="805"/>
      <c r="J314" s="805"/>
      <c r="K314" s="805"/>
      <c r="L314" s="805"/>
      <c r="M314" s="805"/>
      <c r="N314" s="805"/>
      <c r="O314" s="805"/>
      <c r="P314" s="805"/>
      <c r="Q314" s="805"/>
      <c r="R314" s="805"/>
      <c r="S314" s="805"/>
      <c r="T314" s="805"/>
      <c r="U314" s="805"/>
      <c r="V314" s="805"/>
      <c r="W314" s="805"/>
      <c r="X314" s="805"/>
      <c r="Y314" s="805"/>
      <c r="Z314" s="805"/>
      <c r="AA314" s="805"/>
      <c r="AB314" s="805"/>
      <c r="AC314" s="807"/>
      <c r="AD314" s="807"/>
      <c r="AE314" s="1046"/>
      <c r="AF314" s="1046"/>
      <c r="AG314" s="1046"/>
      <c r="AH314" s="1046"/>
    </row>
    <row r="315" ht="15.75" customHeight="1">
      <c r="A315" s="1046"/>
      <c r="B315" s="1046"/>
      <c r="C315" s="884"/>
      <c r="D315" s="1046"/>
      <c r="E315" s="1046"/>
      <c r="F315" s="884"/>
      <c r="G315" s="884"/>
      <c r="H315" s="830"/>
      <c r="I315" s="830"/>
      <c r="J315" s="830"/>
      <c r="K315" s="830"/>
      <c r="L315" s="830"/>
      <c r="M315" s="830"/>
      <c r="N315" s="830"/>
      <c r="O315" s="830"/>
      <c r="P315" s="830"/>
      <c r="Q315" s="830"/>
      <c r="R315" s="830"/>
      <c r="S315" s="830"/>
      <c r="T315" s="830"/>
      <c r="U315" s="830"/>
      <c r="V315" s="830"/>
      <c r="W315" s="830"/>
      <c r="X315" s="830"/>
      <c r="Y315" s="830"/>
      <c r="Z315" s="830"/>
      <c r="AA315" s="830"/>
      <c r="AB315" s="805"/>
      <c r="AC315" s="807"/>
      <c r="AD315" s="807"/>
      <c r="AE315" s="1046"/>
      <c r="AF315" s="1046"/>
      <c r="AG315" s="1046"/>
      <c r="AH315" s="1046"/>
    </row>
    <row r="316" ht="15.75" customHeight="1">
      <c r="A316" s="1046"/>
      <c r="B316" s="1046"/>
      <c r="C316" s="884"/>
      <c r="D316" s="1046"/>
      <c r="E316" s="1046"/>
      <c r="F316" s="884"/>
      <c r="G316" s="884"/>
      <c r="H316" s="830"/>
      <c r="I316" s="830"/>
      <c r="J316" s="830"/>
      <c r="K316" s="830"/>
      <c r="L316" s="830"/>
      <c r="M316" s="830"/>
      <c r="N316" s="830"/>
      <c r="O316" s="830"/>
      <c r="P316" s="830"/>
      <c r="Q316" s="830"/>
      <c r="R316" s="830"/>
      <c r="S316" s="830"/>
      <c r="T316" s="830"/>
      <c r="U316" s="830"/>
      <c r="V316" s="830"/>
      <c r="W316" s="830"/>
      <c r="X316" s="830"/>
      <c r="Y316" s="830"/>
      <c r="Z316" s="830"/>
      <c r="AA316" s="830"/>
      <c r="AB316" s="805"/>
      <c r="AC316" s="807"/>
      <c r="AD316" s="807"/>
      <c r="AE316" s="1046"/>
      <c r="AF316" s="1046"/>
      <c r="AG316" s="1046"/>
      <c r="AH316" s="1046"/>
    </row>
    <row r="317" ht="15.75" customHeight="1">
      <c r="A317" s="1046"/>
      <c r="B317" s="1046"/>
      <c r="C317" s="884"/>
      <c r="D317" s="1046"/>
      <c r="E317" s="1046"/>
      <c r="F317" s="884"/>
      <c r="G317" s="884"/>
      <c r="H317" s="830"/>
      <c r="I317" s="830"/>
      <c r="J317" s="830"/>
      <c r="K317" s="830"/>
      <c r="L317" s="830"/>
      <c r="M317" s="830"/>
      <c r="N317" s="830"/>
      <c r="O317" s="830"/>
      <c r="P317" s="830"/>
      <c r="Q317" s="830"/>
      <c r="R317" s="830"/>
      <c r="S317" s="830"/>
      <c r="T317" s="830"/>
      <c r="U317" s="830"/>
      <c r="V317" s="830"/>
      <c r="W317" s="830"/>
      <c r="X317" s="830"/>
      <c r="Y317" s="830"/>
      <c r="Z317" s="830"/>
      <c r="AA317" s="830"/>
      <c r="AB317" s="805"/>
      <c r="AC317" s="830"/>
      <c r="AD317" s="807"/>
      <c r="AE317" s="1046"/>
      <c r="AF317" s="1046"/>
      <c r="AG317" s="1046"/>
      <c r="AH317" s="1046"/>
    </row>
    <row r="318" ht="15.75" customHeight="1">
      <c r="A318" s="1046"/>
      <c r="B318" s="1046"/>
      <c r="C318" s="884"/>
      <c r="D318" s="1046"/>
      <c r="E318" s="1046"/>
      <c r="F318" s="884"/>
      <c r="G318" s="884"/>
      <c r="H318" s="807"/>
      <c r="I318" s="807"/>
      <c r="J318" s="807"/>
      <c r="K318" s="807"/>
      <c r="L318" s="807"/>
      <c r="M318" s="807"/>
      <c r="N318" s="807"/>
      <c r="O318" s="807"/>
      <c r="P318" s="807"/>
      <c r="Q318" s="807"/>
      <c r="R318" s="807"/>
      <c r="S318" s="807"/>
      <c r="T318" s="807"/>
      <c r="U318" s="807"/>
      <c r="V318" s="807"/>
      <c r="W318" s="807"/>
      <c r="X318" s="807"/>
      <c r="Y318" s="807"/>
      <c r="Z318" s="807"/>
      <c r="AA318" s="807"/>
      <c r="AB318" s="805"/>
      <c r="AC318" s="830"/>
      <c r="AD318" s="807"/>
      <c r="AE318" s="1046"/>
      <c r="AF318" s="1046"/>
      <c r="AG318" s="1046"/>
      <c r="AH318" s="1046"/>
    </row>
    <row r="319" ht="15.75" customHeight="1">
      <c r="A319" s="1046"/>
      <c r="B319" s="1046"/>
      <c r="C319" s="884"/>
      <c r="D319" s="1046"/>
      <c r="E319" s="1046"/>
      <c r="F319" s="884"/>
      <c r="G319" s="884"/>
      <c r="H319" s="807"/>
      <c r="I319" s="807"/>
      <c r="J319" s="807"/>
      <c r="K319" s="805"/>
      <c r="L319" s="805"/>
      <c r="M319" s="807"/>
      <c r="N319" s="807"/>
      <c r="O319" s="807"/>
      <c r="P319" s="807"/>
      <c r="Q319" s="807"/>
      <c r="R319" s="807"/>
      <c r="S319" s="807"/>
      <c r="T319" s="807"/>
      <c r="U319" s="807"/>
      <c r="V319" s="807"/>
      <c r="W319" s="807"/>
      <c r="X319" s="807"/>
      <c r="Y319" s="807"/>
      <c r="Z319" s="807"/>
      <c r="AA319" s="807"/>
      <c r="AB319" s="807"/>
      <c r="AC319" s="830"/>
      <c r="AD319" s="807"/>
      <c r="AE319" s="1046"/>
      <c r="AF319" s="1046"/>
      <c r="AG319" s="1046"/>
      <c r="AH319" s="1046"/>
    </row>
    <row r="320" ht="15.75" customHeight="1">
      <c r="A320" s="1046"/>
      <c r="B320" s="1046"/>
      <c r="C320" s="884"/>
      <c r="D320" s="1046"/>
      <c r="E320" s="1046"/>
      <c r="F320" s="884"/>
      <c r="G320" s="884"/>
      <c r="H320" s="830"/>
      <c r="I320" s="830"/>
      <c r="J320" s="830"/>
      <c r="K320" s="830"/>
      <c r="L320" s="830"/>
      <c r="M320" s="830"/>
      <c r="N320" s="830"/>
      <c r="O320" s="830"/>
      <c r="P320" s="830"/>
      <c r="Q320" s="830"/>
      <c r="R320" s="830"/>
      <c r="S320" s="830"/>
      <c r="T320" s="830"/>
      <c r="U320" s="830"/>
      <c r="V320" s="830"/>
      <c r="W320" s="830"/>
      <c r="X320" s="830"/>
      <c r="Y320" s="830"/>
      <c r="Z320" s="830"/>
      <c r="AA320" s="830"/>
      <c r="AB320" s="807"/>
      <c r="AC320" s="830"/>
      <c r="AD320" s="807"/>
      <c r="AE320" s="1046"/>
      <c r="AF320" s="1046"/>
      <c r="AG320" s="1046"/>
      <c r="AH320" s="1046"/>
    </row>
    <row r="321" ht="15.75" customHeight="1">
      <c r="A321" s="1046"/>
      <c r="B321" s="1046"/>
      <c r="C321" s="884"/>
      <c r="D321" s="1046"/>
      <c r="E321" s="1046"/>
      <c r="F321" s="884"/>
      <c r="G321" s="884"/>
      <c r="H321" s="807"/>
      <c r="I321" s="807"/>
      <c r="J321" s="830"/>
      <c r="K321" s="830"/>
      <c r="L321" s="830"/>
      <c r="M321" s="807"/>
      <c r="N321" s="807"/>
      <c r="O321" s="891"/>
      <c r="P321" s="891"/>
      <c r="Q321" s="891"/>
      <c r="R321" s="891"/>
      <c r="S321" s="891"/>
      <c r="T321" s="891"/>
      <c r="U321" s="830"/>
      <c r="V321" s="807"/>
      <c r="W321" s="891"/>
      <c r="X321" s="891"/>
      <c r="Y321" s="830"/>
      <c r="Z321" s="807"/>
      <c r="AA321" s="830"/>
      <c r="AB321" s="830"/>
      <c r="AC321" s="830"/>
      <c r="AD321" s="807"/>
      <c r="AE321" s="1046"/>
      <c r="AF321" s="1046"/>
      <c r="AG321" s="1046"/>
      <c r="AH321" s="1046"/>
    </row>
    <row r="322" ht="15.75" customHeight="1">
      <c r="A322" s="1046"/>
      <c r="B322" s="1046"/>
      <c r="C322" s="884"/>
      <c r="D322" s="1046"/>
      <c r="E322" s="1046"/>
      <c r="F322" s="884"/>
      <c r="G322" s="884"/>
      <c r="H322" s="830"/>
      <c r="I322" s="830"/>
      <c r="J322" s="830"/>
      <c r="K322" s="805"/>
      <c r="L322" s="805"/>
      <c r="M322" s="830"/>
      <c r="N322" s="830"/>
      <c r="O322" s="830"/>
      <c r="P322" s="830"/>
      <c r="Q322" s="830"/>
      <c r="R322" s="830"/>
      <c r="S322" s="830"/>
      <c r="T322" s="830"/>
      <c r="U322" s="830"/>
      <c r="V322" s="830"/>
      <c r="W322" s="830"/>
      <c r="X322" s="830"/>
      <c r="Y322" s="830"/>
      <c r="Z322" s="830"/>
      <c r="AA322" s="830"/>
      <c r="AB322" s="830"/>
      <c r="AC322" s="830"/>
      <c r="AD322" s="807"/>
      <c r="AE322" s="1046"/>
      <c r="AF322" s="1046"/>
      <c r="AG322" s="1046"/>
      <c r="AH322" s="1046"/>
    </row>
    <row r="323" ht="15.75" customHeight="1">
      <c r="A323" s="1046"/>
      <c r="B323" s="1046"/>
      <c r="C323" s="884"/>
      <c r="D323" s="1046"/>
      <c r="E323" s="1046"/>
      <c r="F323" s="884"/>
      <c r="G323" s="884"/>
      <c r="H323" s="807"/>
      <c r="I323" s="807"/>
      <c r="J323" s="830"/>
      <c r="K323" s="805"/>
      <c r="L323" s="805"/>
      <c r="M323" s="807"/>
      <c r="N323" s="807"/>
      <c r="O323" s="891"/>
      <c r="P323" s="891"/>
      <c r="Q323" s="891"/>
      <c r="R323" s="891"/>
      <c r="S323" s="891"/>
      <c r="T323" s="891"/>
      <c r="U323" s="830"/>
      <c r="V323" s="807"/>
      <c r="W323" s="891"/>
      <c r="X323" s="891"/>
      <c r="Y323" s="830"/>
      <c r="Z323" s="807"/>
      <c r="AA323" s="830"/>
      <c r="AB323" s="830"/>
      <c r="AC323" s="830"/>
      <c r="AD323" s="807"/>
      <c r="AE323" s="1046"/>
      <c r="AF323" s="1046"/>
      <c r="AG323" s="1046"/>
      <c r="AH323" s="1046"/>
    </row>
    <row r="324" ht="15.75" customHeight="1">
      <c r="A324" s="1046"/>
      <c r="B324" s="1046"/>
      <c r="C324" s="884"/>
      <c r="D324" s="1046"/>
      <c r="E324" s="1046"/>
      <c r="F324" s="884"/>
      <c r="G324" s="884"/>
      <c r="H324" s="830"/>
      <c r="I324" s="830"/>
      <c r="J324" s="830"/>
      <c r="K324" s="830"/>
      <c r="L324" s="830"/>
      <c r="M324" s="830"/>
      <c r="N324" s="830"/>
      <c r="O324" s="830"/>
      <c r="P324" s="830"/>
      <c r="Q324" s="830"/>
      <c r="R324" s="830"/>
      <c r="S324" s="830"/>
      <c r="T324" s="830"/>
      <c r="U324" s="830"/>
      <c r="V324" s="830"/>
      <c r="W324" s="830"/>
      <c r="X324" s="830"/>
      <c r="Y324" s="830"/>
      <c r="Z324" s="830"/>
      <c r="AA324" s="830"/>
      <c r="AB324" s="830"/>
      <c r="AC324" s="830"/>
      <c r="AD324" s="807"/>
      <c r="AE324" s="1046"/>
      <c r="AF324" s="1046"/>
      <c r="AG324" s="1046"/>
      <c r="AH324" s="1046"/>
    </row>
    <row r="325" ht="15.75" customHeight="1">
      <c r="A325" s="1046"/>
      <c r="B325" s="1046"/>
      <c r="C325" s="884"/>
      <c r="D325" s="1046"/>
      <c r="E325" s="1046"/>
      <c r="F325" s="884"/>
      <c r="G325" s="884"/>
      <c r="H325" s="830"/>
      <c r="I325" s="830"/>
      <c r="J325" s="830"/>
      <c r="K325" s="805"/>
      <c r="L325" s="805"/>
      <c r="M325" s="830"/>
      <c r="N325" s="830"/>
      <c r="O325" s="830"/>
      <c r="P325" s="830"/>
      <c r="Q325" s="830"/>
      <c r="R325" s="830"/>
      <c r="S325" s="830"/>
      <c r="T325" s="830"/>
      <c r="U325" s="830"/>
      <c r="V325" s="830"/>
      <c r="W325" s="830"/>
      <c r="X325" s="830"/>
      <c r="Y325" s="830"/>
      <c r="Z325" s="830"/>
      <c r="AA325" s="830"/>
      <c r="AB325" s="830"/>
      <c r="AC325" s="830"/>
      <c r="AD325" s="807"/>
      <c r="AE325" s="1046"/>
      <c r="AF325" s="1046"/>
      <c r="AG325" s="1046"/>
      <c r="AH325" s="1046"/>
    </row>
    <row r="326" ht="15.75" customHeight="1">
      <c r="A326" s="1046"/>
      <c r="B326" s="1046"/>
      <c r="C326" s="884"/>
      <c r="D326" s="1046"/>
      <c r="E326" s="1046"/>
      <c r="F326" s="884"/>
      <c r="G326" s="884"/>
      <c r="H326" s="807"/>
      <c r="I326" s="807"/>
      <c r="J326" s="807"/>
      <c r="K326" s="807"/>
      <c r="L326" s="807"/>
      <c r="M326" s="807"/>
      <c r="N326" s="807"/>
      <c r="O326" s="807"/>
      <c r="P326" s="807"/>
      <c r="Q326" s="807"/>
      <c r="R326" s="807"/>
      <c r="S326" s="807"/>
      <c r="T326" s="807"/>
      <c r="U326" s="807"/>
      <c r="V326" s="807"/>
      <c r="W326" s="807"/>
      <c r="X326" s="807"/>
      <c r="Y326" s="807"/>
      <c r="Z326" s="807"/>
      <c r="AA326" s="807"/>
      <c r="AB326" s="807"/>
      <c r="AC326" s="830"/>
      <c r="AD326" s="807"/>
      <c r="AE326" s="1046"/>
      <c r="AF326" s="1046"/>
      <c r="AG326" s="1046"/>
      <c r="AH326" s="1046"/>
    </row>
    <row r="327" ht="15.75" customHeight="1">
      <c r="A327" s="1046"/>
      <c r="B327" s="1046"/>
      <c r="C327" s="884"/>
      <c r="D327" s="1046"/>
      <c r="E327" s="1046"/>
      <c r="F327" s="884"/>
      <c r="G327" s="884"/>
      <c r="H327" s="807"/>
      <c r="I327" s="807"/>
      <c r="J327" s="807"/>
      <c r="K327" s="807"/>
      <c r="L327" s="807"/>
      <c r="M327" s="807"/>
      <c r="N327" s="807"/>
      <c r="O327" s="807"/>
      <c r="P327" s="807"/>
      <c r="Q327" s="807"/>
      <c r="R327" s="807"/>
      <c r="S327" s="807"/>
      <c r="T327" s="807"/>
      <c r="U327" s="807"/>
      <c r="V327" s="807"/>
      <c r="W327" s="807"/>
      <c r="X327" s="807"/>
      <c r="Y327" s="807"/>
      <c r="Z327" s="807"/>
      <c r="AA327" s="807"/>
      <c r="AB327" s="805"/>
      <c r="AC327" s="807"/>
      <c r="AD327" s="807"/>
      <c r="AE327" s="1046"/>
      <c r="AF327" s="1046"/>
      <c r="AG327" s="1046"/>
      <c r="AH327" s="1046"/>
    </row>
    <row r="328" ht="15.75" customHeight="1">
      <c r="A328" s="1046"/>
      <c r="B328" s="1046"/>
      <c r="C328" s="884"/>
      <c r="D328" s="1046"/>
      <c r="E328" s="1046"/>
      <c r="F328" s="884"/>
      <c r="G328" s="884"/>
      <c r="H328" s="807"/>
      <c r="I328" s="807"/>
      <c r="J328" s="807"/>
      <c r="K328" s="807"/>
      <c r="L328" s="807"/>
      <c r="M328" s="807"/>
      <c r="N328" s="807"/>
      <c r="O328" s="807"/>
      <c r="P328" s="807"/>
      <c r="Q328" s="807"/>
      <c r="R328" s="807"/>
      <c r="S328" s="807"/>
      <c r="T328" s="807"/>
      <c r="U328" s="807"/>
      <c r="V328" s="807"/>
      <c r="W328" s="807"/>
      <c r="X328" s="807"/>
      <c r="Y328" s="807"/>
      <c r="Z328" s="807"/>
      <c r="AA328" s="807"/>
      <c r="AB328" s="805"/>
      <c r="AC328" s="830"/>
      <c r="AD328" s="807"/>
      <c r="AE328" s="1046"/>
      <c r="AF328" s="1046"/>
      <c r="AG328" s="1046"/>
      <c r="AH328" s="1046"/>
    </row>
    <row r="329" ht="15.75" customHeight="1">
      <c r="A329" s="1046"/>
      <c r="B329" s="1046"/>
      <c r="C329" s="884"/>
      <c r="D329" s="1046"/>
      <c r="E329" s="1046"/>
      <c r="F329" s="884"/>
      <c r="G329" s="884"/>
      <c r="H329" s="807"/>
      <c r="I329" s="807"/>
      <c r="J329" s="807"/>
      <c r="K329" s="805"/>
      <c r="L329" s="805"/>
      <c r="M329" s="807"/>
      <c r="N329" s="807"/>
      <c r="O329" s="807"/>
      <c r="P329" s="807"/>
      <c r="Q329" s="807"/>
      <c r="R329" s="807"/>
      <c r="S329" s="807"/>
      <c r="T329" s="807"/>
      <c r="U329" s="807"/>
      <c r="V329" s="807"/>
      <c r="W329" s="807"/>
      <c r="X329" s="807"/>
      <c r="Y329" s="807"/>
      <c r="Z329" s="807"/>
      <c r="AA329" s="807"/>
      <c r="AB329" s="807"/>
      <c r="AC329" s="830"/>
      <c r="AD329" s="807"/>
      <c r="AE329" s="1046"/>
      <c r="AF329" s="1046"/>
      <c r="AG329" s="1046"/>
      <c r="AH329" s="1046"/>
    </row>
    <row r="330" ht="15.75" customHeight="1">
      <c r="A330" s="1046"/>
      <c r="B330" s="1046"/>
      <c r="C330" s="884"/>
      <c r="D330" s="1046"/>
      <c r="E330" s="1046"/>
      <c r="F330" s="884"/>
      <c r="G330" s="884"/>
      <c r="H330" s="805"/>
      <c r="I330" s="805"/>
      <c r="J330" s="805"/>
      <c r="K330" s="805"/>
      <c r="L330" s="805"/>
      <c r="M330" s="805"/>
      <c r="N330" s="805"/>
      <c r="O330" s="805"/>
      <c r="P330" s="805"/>
      <c r="Q330" s="805"/>
      <c r="R330" s="805"/>
      <c r="S330" s="805"/>
      <c r="T330" s="805"/>
      <c r="U330" s="805"/>
      <c r="V330" s="805"/>
      <c r="W330" s="805"/>
      <c r="X330" s="805"/>
      <c r="Y330" s="805"/>
      <c r="Z330" s="805"/>
      <c r="AA330" s="805"/>
      <c r="AB330" s="805"/>
      <c r="AC330" s="830"/>
      <c r="AD330" s="807"/>
      <c r="AE330" s="1046"/>
      <c r="AF330" s="1046"/>
      <c r="AG330" s="1046"/>
      <c r="AH330" s="1046"/>
    </row>
    <row r="331" ht="15.75" customHeight="1">
      <c r="A331" s="1046"/>
      <c r="B331" s="1046"/>
      <c r="C331" s="884"/>
      <c r="D331" s="1046"/>
      <c r="E331" s="1046"/>
      <c r="F331" s="884"/>
      <c r="G331" s="884"/>
      <c r="H331" s="805"/>
      <c r="I331" s="805"/>
      <c r="J331" s="805"/>
      <c r="K331" s="805"/>
      <c r="L331" s="805"/>
      <c r="M331" s="805"/>
      <c r="N331" s="805"/>
      <c r="O331" s="805"/>
      <c r="P331" s="805"/>
      <c r="Q331" s="805"/>
      <c r="R331" s="805"/>
      <c r="S331" s="805"/>
      <c r="T331" s="805"/>
      <c r="U331" s="805"/>
      <c r="V331" s="805"/>
      <c r="W331" s="805"/>
      <c r="X331" s="805"/>
      <c r="Y331" s="805"/>
      <c r="Z331" s="805"/>
      <c r="AA331" s="805"/>
      <c r="AB331" s="805"/>
      <c r="AC331" s="830"/>
      <c r="AD331" s="807"/>
      <c r="AE331" s="1046"/>
      <c r="AF331" s="1046"/>
      <c r="AG331" s="1046"/>
      <c r="AH331" s="1046"/>
    </row>
    <row r="332" ht="15.75" customHeight="1">
      <c r="A332" s="1046"/>
      <c r="B332" s="1046"/>
      <c r="C332" s="884"/>
      <c r="D332" s="1046"/>
      <c r="E332" s="1046"/>
      <c r="F332" s="884"/>
      <c r="G332" s="884"/>
      <c r="H332" s="805"/>
      <c r="I332" s="805"/>
      <c r="J332" s="805"/>
      <c r="K332" s="805"/>
      <c r="L332" s="805"/>
      <c r="M332" s="805"/>
      <c r="N332" s="805"/>
      <c r="O332" s="805"/>
      <c r="P332" s="805"/>
      <c r="Q332" s="805"/>
      <c r="R332" s="805"/>
      <c r="S332" s="805"/>
      <c r="T332" s="805"/>
      <c r="U332" s="805"/>
      <c r="V332" s="805"/>
      <c r="W332" s="805"/>
      <c r="X332" s="805"/>
      <c r="Y332" s="805"/>
      <c r="Z332" s="805"/>
      <c r="AA332" s="805"/>
      <c r="AB332" s="805"/>
      <c r="AC332" s="805"/>
      <c r="AD332" s="807"/>
      <c r="AE332" s="1046"/>
      <c r="AF332" s="1046"/>
      <c r="AG332" s="1046"/>
      <c r="AH332" s="1046"/>
    </row>
    <row r="333" ht="15.75" customHeight="1">
      <c r="A333" s="1046"/>
      <c r="B333" s="1046"/>
      <c r="C333" s="884"/>
      <c r="D333" s="1046"/>
      <c r="E333" s="1046"/>
      <c r="F333" s="884"/>
      <c r="G333" s="884"/>
      <c r="H333" s="830"/>
      <c r="I333" s="830"/>
      <c r="J333" s="830"/>
      <c r="K333" s="830"/>
      <c r="L333" s="830"/>
      <c r="M333" s="830"/>
      <c r="N333" s="830"/>
      <c r="O333" s="830"/>
      <c r="P333" s="830"/>
      <c r="Q333" s="830"/>
      <c r="R333" s="830"/>
      <c r="S333" s="830"/>
      <c r="T333" s="830"/>
      <c r="U333" s="830"/>
      <c r="V333" s="830"/>
      <c r="W333" s="830"/>
      <c r="X333" s="830"/>
      <c r="Y333" s="830"/>
      <c r="Z333" s="830"/>
      <c r="AA333" s="830"/>
      <c r="AB333" s="805"/>
      <c r="AC333" s="805"/>
      <c r="AD333" s="807"/>
      <c r="AE333" s="1046"/>
      <c r="AF333" s="1046"/>
      <c r="AG333" s="1046"/>
      <c r="AH333" s="1046"/>
    </row>
    <row r="334" ht="15.75" customHeight="1">
      <c r="A334" s="1046"/>
      <c r="B334" s="1046"/>
      <c r="C334" s="884"/>
      <c r="D334" s="1046"/>
      <c r="E334" s="1046"/>
      <c r="F334" s="884"/>
      <c r="G334" s="884"/>
      <c r="H334" s="830"/>
      <c r="I334" s="830"/>
      <c r="J334" s="830"/>
      <c r="K334" s="830"/>
      <c r="L334" s="830"/>
      <c r="M334" s="830"/>
      <c r="N334" s="830"/>
      <c r="O334" s="830"/>
      <c r="P334" s="830"/>
      <c r="Q334" s="830"/>
      <c r="R334" s="830"/>
      <c r="S334" s="830"/>
      <c r="T334" s="830"/>
      <c r="U334" s="830"/>
      <c r="V334" s="830"/>
      <c r="W334" s="830"/>
      <c r="X334" s="830"/>
      <c r="Y334" s="830"/>
      <c r="Z334" s="830"/>
      <c r="AA334" s="830"/>
      <c r="AB334" s="805"/>
      <c r="AC334" s="805"/>
      <c r="AD334" s="807"/>
      <c r="AE334" s="1046"/>
      <c r="AF334" s="1046"/>
      <c r="AG334" s="1046"/>
      <c r="AH334" s="1046"/>
    </row>
    <row r="335" ht="15.75" customHeight="1">
      <c r="A335" s="1046"/>
      <c r="B335" s="1046"/>
      <c r="C335" s="884"/>
      <c r="D335" s="1046"/>
      <c r="E335" s="1046"/>
      <c r="F335" s="884"/>
      <c r="G335" s="884"/>
      <c r="H335" s="805"/>
      <c r="I335" s="805"/>
      <c r="J335" s="805"/>
      <c r="K335" s="805"/>
      <c r="L335" s="805"/>
      <c r="M335" s="805"/>
      <c r="N335" s="805"/>
      <c r="O335" s="805"/>
      <c r="P335" s="805"/>
      <c r="Q335" s="805"/>
      <c r="R335" s="805"/>
      <c r="S335" s="805"/>
      <c r="T335" s="805"/>
      <c r="U335" s="805"/>
      <c r="V335" s="805"/>
      <c r="W335" s="805"/>
      <c r="X335" s="805"/>
      <c r="Y335" s="805"/>
      <c r="Z335" s="805"/>
      <c r="AA335" s="805"/>
      <c r="AB335" s="805"/>
      <c r="AC335" s="805"/>
      <c r="AD335" s="807"/>
      <c r="AE335" s="1046"/>
      <c r="AF335" s="1046"/>
      <c r="AG335" s="1046"/>
      <c r="AH335" s="1046"/>
    </row>
    <row r="336" ht="15.75" customHeight="1">
      <c r="A336" s="1046"/>
      <c r="B336" s="1046"/>
      <c r="C336" s="884"/>
      <c r="D336" s="1046"/>
      <c r="E336" s="1046"/>
      <c r="F336" s="884"/>
      <c r="G336" s="884"/>
      <c r="H336" s="830"/>
      <c r="I336" s="830"/>
      <c r="J336" s="830"/>
      <c r="K336" s="830"/>
      <c r="L336" s="830"/>
      <c r="M336" s="830"/>
      <c r="N336" s="830"/>
      <c r="O336" s="830"/>
      <c r="P336" s="830"/>
      <c r="Q336" s="830"/>
      <c r="R336" s="830"/>
      <c r="S336" s="830"/>
      <c r="T336" s="830"/>
      <c r="U336" s="830"/>
      <c r="V336" s="830"/>
      <c r="W336" s="830"/>
      <c r="X336" s="830"/>
      <c r="Y336" s="830"/>
      <c r="Z336" s="830"/>
      <c r="AA336" s="830"/>
      <c r="AB336" s="805"/>
      <c r="AC336" s="805"/>
      <c r="AD336" s="807"/>
      <c r="AE336" s="1046"/>
      <c r="AF336" s="1046"/>
      <c r="AG336" s="1046"/>
      <c r="AH336" s="1046"/>
    </row>
    <row r="337" ht="15.75" customHeight="1">
      <c r="A337" s="1046"/>
      <c r="B337" s="1046"/>
      <c r="C337" s="884"/>
      <c r="D337" s="1046"/>
      <c r="E337" s="1046"/>
      <c r="F337" s="884"/>
      <c r="G337" s="884"/>
      <c r="H337" s="830"/>
      <c r="I337" s="830"/>
      <c r="J337" s="830"/>
      <c r="K337" s="830"/>
      <c r="L337" s="830"/>
      <c r="M337" s="830"/>
      <c r="N337" s="830"/>
      <c r="O337" s="830"/>
      <c r="P337" s="830"/>
      <c r="Q337" s="830"/>
      <c r="R337" s="830"/>
      <c r="S337" s="830"/>
      <c r="T337" s="830"/>
      <c r="U337" s="830"/>
      <c r="V337" s="830"/>
      <c r="W337" s="830"/>
      <c r="X337" s="830"/>
      <c r="Y337" s="830"/>
      <c r="Z337" s="830"/>
      <c r="AA337" s="830"/>
      <c r="AB337" s="805"/>
      <c r="AC337" s="805"/>
      <c r="AD337" s="807"/>
      <c r="AE337" s="1046"/>
      <c r="AF337" s="1046"/>
      <c r="AG337" s="1046"/>
      <c r="AH337" s="1046"/>
    </row>
    <row r="338" ht="15.75" customHeight="1">
      <c r="A338" s="1046"/>
      <c r="B338" s="1046"/>
      <c r="C338" s="884"/>
      <c r="D338" s="1046"/>
      <c r="E338" s="1046"/>
      <c r="F338" s="884"/>
      <c r="G338" s="884"/>
      <c r="H338" s="830"/>
      <c r="I338" s="830"/>
      <c r="J338" s="830"/>
      <c r="K338" s="830"/>
      <c r="L338" s="830"/>
      <c r="M338" s="830"/>
      <c r="N338" s="830"/>
      <c r="O338" s="830"/>
      <c r="P338" s="830"/>
      <c r="Q338" s="830"/>
      <c r="R338" s="830"/>
      <c r="S338" s="830"/>
      <c r="T338" s="830"/>
      <c r="U338" s="830"/>
      <c r="V338" s="830"/>
      <c r="W338" s="830"/>
      <c r="X338" s="830"/>
      <c r="Y338" s="830"/>
      <c r="Z338" s="830"/>
      <c r="AA338" s="830"/>
      <c r="AB338" s="805"/>
      <c r="AC338" s="805"/>
      <c r="AD338" s="807"/>
      <c r="AE338" s="1046"/>
      <c r="AF338" s="1046"/>
      <c r="AG338" s="1046"/>
      <c r="AH338" s="1046"/>
    </row>
    <row r="339" ht="15.75" customHeight="1">
      <c r="A339" s="1046"/>
      <c r="B339" s="1046"/>
      <c r="C339" s="884"/>
      <c r="D339" s="1046"/>
      <c r="E339" s="1046"/>
      <c r="F339" s="884"/>
      <c r="G339" s="884"/>
      <c r="H339" s="807"/>
      <c r="I339" s="807"/>
      <c r="J339" s="807"/>
      <c r="K339" s="807"/>
      <c r="L339" s="807"/>
      <c r="M339" s="807"/>
      <c r="N339" s="807"/>
      <c r="O339" s="807"/>
      <c r="P339" s="807"/>
      <c r="Q339" s="807"/>
      <c r="R339" s="807"/>
      <c r="S339" s="807"/>
      <c r="T339" s="807"/>
      <c r="U339" s="807"/>
      <c r="V339" s="807"/>
      <c r="W339" s="807"/>
      <c r="X339" s="807"/>
      <c r="Y339" s="807"/>
      <c r="Z339" s="807"/>
      <c r="AA339" s="807"/>
      <c r="AB339" s="805"/>
      <c r="AC339" s="805"/>
      <c r="AD339" s="807"/>
      <c r="AE339" s="1046"/>
      <c r="AF339" s="1046"/>
      <c r="AG339" s="1046"/>
      <c r="AH339" s="1046"/>
    </row>
    <row r="340" ht="15.75" customHeight="1">
      <c r="A340" s="1046"/>
      <c r="B340" s="1046"/>
      <c r="C340" s="884"/>
      <c r="D340" s="1046"/>
      <c r="E340" s="1046"/>
      <c r="F340" s="884"/>
      <c r="G340" s="884"/>
      <c r="H340" s="807"/>
      <c r="I340" s="807"/>
      <c r="J340" s="807"/>
      <c r="K340" s="807"/>
      <c r="L340" s="807"/>
      <c r="M340" s="807"/>
      <c r="N340" s="807"/>
      <c r="O340" s="807"/>
      <c r="P340" s="807"/>
      <c r="Q340" s="807"/>
      <c r="R340" s="807"/>
      <c r="S340" s="807"/>
      <c r="T340" s="807"/>
      <c r="U340" s="807"/>
      <c r="V340" s="807"/>
      <c r="W340" s="807"/>
      <c r="X340" s="807"/>
      <c r="Y340" s="807"/>
      <c r="Z340" s="807"/>
      <c r="AA340" s="807"/>
      <c r="AB340" s="805"/>
      <c r="AC340" s="805"/>
      <c r="AD340" s="807"/>
      <c r="AE340" s="1046"/>
      <c r="AF340" s="1046"/>
      <c r="AG340" s="1046"/>
      <c r="AH340" s="1046"/>
    </row>
    <row r="341" ht="15.75" customHeight="1">
      <c r="A341" s="1046"/>
      <c r="B341" s="1046"/>
      <c r="C341" s="884"/>
      <c r="D341" s="1046"/>
      <c r="E341" s="1046"/>
      <c r="F341" s="884"/>
      <c r="G341" s="884"/>
      <c r="H341" s="830"/>
      <c r="I341" s="830"/>
      <c r="J341" s="830"/>
      <c r="K341" s="830"/>
      <c r="L341" s="830"/>
      <c r="M341" s="807"/>
      <c r="N341" s="807"/>
      <c r="O341" s="807"/>
      <c r="P341" s="807"/>
      <c r="Q341" s="807"/>
      <c r="R341" s="807"/>
      <c r="S341" s="807"/>
      <c r="T341" s="807"/>
      <c r="U341" s="807"/>
      <c r="V341" s="807"/>
      <c r="W341" s="807"/>
      <c r="X341" s="807"/>
      <c r="Y341" s="807"/>
      <c r="Z341" s="807"/>
      <c r="AA341" s="807"/>
      <c r="AB341" s="805"/>
      <c r="AC341" s="805"/>
      <c r="AD341" s="807"/>
      <c r="AE341" s="1046"/>
      <c r="AF341" s="1046"/>
      <c r="AG341" s="1046"/>
      <c r="AH341" s="1046"/>
    </row>
    <row r="342" ht="15.75" customHeight="1">
      <c r="A342" s="1046"/>
      <c r="B342" s="1046"/>
      <c r="C342" s="884"/>
      <c r="D342" s="1046"/>
      <c r="E342" s="1046"/>
      <c r="F342" s="884"/>
      <c r="G342" s="884"/>
      <c r="H342" s="807"/>
      <c r="I342" s="807"/>
      <c r="J342" s="807"/>
      <c r="K342" s="807"/>
      <c r="L342" s="807"/>
      <c r="M342" s="807"/>
      <c r="N342" s="807"/>
      <c r="O342" s="807"/>
      <c r="P342" s="807"/>
      <c r="Q342" s="807"/>
      <c r="R342" s="807"/>
      <c r="S342" s="807"/>
      <c r="T342" s="807"/>
      <c r="U342" s="807"/>
      <c r="V342" s="807"/>
      <c r="W342" s="807"/>
      <c r="X342" s="807"/>
      <c r="Y342" s="807"/>
      <c r="Z342" s="807"/>
      <c r="AA342" s="807"/>
      <c r="AB342" s="805"/>
      <c r="AC342" s="805"/>
      <c r="AD342" s="807"/>
      <c r="AE342" s="1046"/>
      <c r="AF342" s="1046"/>
      <c r="AG342" s="1046"/>
      <c r="AH342" s="1046"/>
    </row>
    <row r="343" ht="15.75" customHeight="1">
      <c r="A343" s="1046"/>
      <c r="B343" s="1046"/>
      <c r="C343" s="884"/>
      <c r="D343" s="1046"/>
      <c r="E343" s="1046"/>
      <c r="F343" s="884"/>
      <c r="G343" s="884"/>
      <c r="H343" s="830"/>
      <c r="I343" s="830"/>
      <c r="J343" s="830"/>
      <c r="K343" s="830"/>
      <c r="L343" s="830"/>
      <c r="M343" s="807"/>
      <c r="N343" s="807"/>
      <c r="O343" s="807"/>
      <c r="P343" s="807"/>
      <c r="Q343" s="807"/>
      <c r="R343" s="807"/>
      <c r="S343" s="807"/>
      <c r="T343" s="807"/>
      <c r="U343" s="807"/>
      <c r="V343" s="807"/>
      <c r="W343" s="807"/>
      <c r="X343" s="807"/>
      <c r="Y343" s="807"/>
      <c r="Z343" s="807"/>
      <c r="AA343" s="807"/>
      <c r="AB343" s="805"/>
      <c r="AC343" s="805"/>
      <c r="AD343" s="807"/>
      <c r="AE343" s="1046"/>
      <c r="AF343" s="1046"/>
      <c r="AG343" s="1046"/>
      <c r="AH343" s="1046"/>
    </row>
    <row r="344" ht="15.75" customHeight="1">
      <c r="A344" s="1052" t="str">
        <f>'입력값'!V4</f>
        <v>행 추가시 이 라인 위 영역을 선택하고 행을 추가 하셔야 통계 및 서식이 올바르게 적용됩니다. </v>
      </c>
      <c r="B344" s="1053"/>
      <c r="C344" s="1053"/>
      <c r="D344" s="1053"/>
      <c r="E344" s="1053"/>
      <c r="F344" s="1053"/>
      <c r="G344" s="1053"/>
      <c r="H344" s="1054"/>
      <c r="I344" s="1054"/>
      <c r="J344" s="1054"/>
      <c r="K344" s="1054"/>
      <c r="L344" s="1054"/>
      <c r="M344" s="1054"/>
      <c r="N344" s="1054"/>
      <c r="O344" s="1054"/>
      <c r="P344" s="1054"/>
      <c r="Q344" s="1054"/>
      <c r="R344" s="1054"/>
      <c r="S344" s="1054"/>
      <c r="T344" s="1054"/>
      <c r="U344" s="1054"/>
      <c r="V344" s="1054"/>
      <c r="W344" s="1054"/>
      <c r="X344" s="1054"/>
      <c r="Y344" s="1054"/>
      <c r="Z344" s="1054"/>
      <c r="AA344" s="1054"/>
      <c r="AB344" s="1055"/>
      <c r="AC344" s="1056" t="s">
        <v>94</v>
      </c>
      <c r="AD344" s="1056" t="s">
        <v>94</v>
      </c>
      <c r="AE344" s="1057"/>
      <c r="AF344" s="1057"/>
      <c r="AG344" s="1057"/>
      <c r="AH344" s="1057"/>
    </row>
    <row r="345" ht="15.75" customHeight="1">
      <c r="A345" s="337"/>
      <c r="B345" s="337"/>
      <c r="C345" s="337"/>
      <c r="D345" s="337"/>
      <c r="E345" s="337"/>
      <c r="F345" s="337"/>
      <c r="G345" s="337"/>
      <c r="H345" s="338"/>
      <c r="I345" s="338"/>
      <c r="J345" s="338"/>
      <c r="K345" s="338"/>
      <c r="L345" s="338"/>
      <c r="M345" s="338"/>
      <c r="N345" s="338"/>
      <c r="O345" s="338"/>
      <c r="P345" s="338"/>
      <c r="Q345" s="338"/>
      <c r="R345" s="338"/>
      <c r="S345" s="338"/>
      <c r="T345" s="338"/>
      <c r="U345" s="338"/>
      <c r="V345" s="338"/>
      <c r="W345" s="338"/>
      <c r="X345" s="338"/>
      <c r="Y345" s="338"/>
      <c r="Z345" s="338"/>
      <c r="AA345" s="338"/>
      <c r="AB345" s="338"/>
      <c r="AC345" s="338"/>
      <c r="AD345" s="338"/>
      <c r="AE345" s="337"/>
      <c r="AF345" s="337"/>
      <c r="AG345" s="337"/>
      <c r="AH345" s="337"/>
    </row>
    <row r="346" ht="15.75" customHeight="1">
      <c r="A346" s="339"/>
      <c r="B346" s="339"/>
      <c r="C346" s="339"/>
      <c r="D346" s="339"/>
      <c r="E346" s="339"/>
      <c r="F346" s="339"/>
      <c r="G346" s="348" t="s">
        <v>40</v>
      </c>
      <c r="H346" s="2402" t="s">
        <v>53</v>
      </c>
      <c r="I346" s="2402" t="s">
        <v>66</v>
      </c>
      <c r="J346" s="1058"/>
      <c r="K346" s="1058"/>
      <c r="L346" s="1058"/>
      <c r="M346" s="1058"/>
      <c r="N346" s="1058"/>
      <c r="O346" s="1058"/>
      <c r="P346" s="1058"/>
      <c r="Q346" s="1058"/>
      <c r="R346" s="1058"/>
      <c r="S346" s="1058"/>
      <c r="T346" s="1058"/>
      <c r="U346" s="1058"/>
      <c r="V346" s="1058"/>
      <c r="W346" s="1058"/>
      <c r="X346" s="1058"/>
      <c r="Y346" s="1058"/>
      <c r="Z346" s="1058"/>
      <c r="AA346" s="1058"/>
      <c r="AB346" s="2119" t="s">
        <v>53</v>
      </c>
      <c r="AC346" s="2119" t="s">
        <v>66</v>
      </c>
      <c r="AD346" s="348" t="s">
        <v>487</v>
      </c>
      <c r="AE346" s="337"/>
      <c r="AF346" s="337"/>
      <c r="AG346" s="337"/>
      <c r="AH346" s="337"/>
    </row>
    <row r="347" ht="15.75" customHeight="1">
      <c r="A347" s="339"/>
      <c r="B347" s="339"/>
      <c r="C347" s="339"/>
      <c r="D347" s="339"/>
      <c r="E347" s="339"/>
      <c r="F347" s="339"/>
      <c r="G347" s="348" t="s">
        <v>41</v>
      </c>
      <c r="H347" s="2403">
        <f t="shared" ref="H347:I347" si="1">H2</f>
        <v>6</v>
      </c>
      <c r="I347" s="2403">
        <f t="shared" si="1"/>
        <v>6</v>
      </c>
      <c r="J347" s="350"/>
      <c r="K347" s="350"/>
      <c r="L347" s="350"/>
      <c r="M347" s="350"/>
      <c r="N347" s="350"/>
      <c r="O347" s="350"/>
      <c r="P347" s="350"/>
      <c r="Q347" s="350"/>
      <c r="R347" s="350"/>
      <c r="S347" s="350"/>
      <c r="T347" s="350"/>
      <c r="U347" s="350"/>
      <c r="V347" s="350"/>
      <c r="W347" s="350"/>
      <c r="X347" s="350"/>
      <c r="Y347" s="350"/>
      <c r="Z347" s="350"/>
      <c r="AA347" s="350"/>
      <c r="AB347" s="1060"/>
      <c r="AC347" s="1060"/>
      <c r="AD347" s="1060">
        <v>6.0</v>
      </c>
      <c r="AE347" s="337"/>
      <c r="AF347" s="337"/>
      <c r="AG347" s="337"/>
      <c r="AH347" s="337"/>
    </row>
    <row r="348" ht="15.75" customHeight="1">
      <c r="A348" s="339"/>
      <c r="B348" s="339"/>
      <c r="C348" s="339"/>
      <c r="D348" s="339"/>
      <c r="E348" s="339"/>
      <c r="F348" s="339"/>
      <c r="G348" s="348" t="s">
        <v>476</v>
      </c>
      <c r="H348" s="2402" t="str">
        <f t="shared" ref="H348:I348" si="2">H3</f>
        <v>a16</v>
      </c>
      <c r="I348" s="2402" t="str">
        <f t="shared" si="2"/>
        <v>i18</v>
      </c>
      <c r="J348" s="1058"/>
      <c r="K348" s="1058"/>
      <c r="L348" s="1058"/>
      <c r="M348" s="1058"/>
      <c r="N348" s="1058"/>
      <c r="O348" s="1058"/>
      <c r="P348" s="1058"/>
      <c r="Q348" s="1058"/>
      <c r="R348" s="1058"/>
      <c r="S348" s="1058"/>
      <c r="T348" s="1058"/>
      <c r="U348" s="1058"/>
      <c r="V348" s="1058"/>
      <c r="W348" s="1058"/>
      <c r="X348" s="1058"/>
      <c r="Y348" s="1058"/>
      <c r="Z348" s="1058"/>
      <c r="AA348" s="1058"/>
      <c r="AB348" s="348" t="s">
        <v>94</v>
      </c>
      <c r="AC348" s="348" t="s">
        <v>94</v>
      </c>
      <c r="AD348" s="348" t="s">
        <v>94</v>
      </c>
      <c r="AE348" s="1061"/>
      <c r="AF348" s="337"/>
      <c r="AG348" s="337"/>
      <c r="AH348" s="337"/>
    </row>
    <row r="349" ht="15.75" customHeight="1">
      <c r="A349" s="337"/>
      <c r="B349" s="337"/>
      <c r="C349" s="337"/>
      <c r="D349" s="337"/>
      <c r="E349" s="337"/>
      <c r="F349" s="337"/>
      <c r="G349" s="348" t="s">
        <v>43</v>
      </c>
      <c r="H349" s="1062">
        <v>1.0</v>
      </c>
      <c r="I349" s="1062">
        <v>1.0</v>
      </c>
      <c r="J349" s="1062">
        <v>0.0</v>
      </c>
      <c r="K349" s="1062">
        <v>0.0</v>
      </c>
      <c r="L349" s="1062">
        <v>0.0</v>
      </c>
      <c r="M349" s="1062">
        <v>0.0</v>
      </c>
      <c r="N349" s="1062">
        <v>0.0</v>
      </c>
      <c r="O349" s="1062">
        <v>0.0</v>
      </c>
      <c r="P349" s="1062">
        <v>0.0</v>
      </c>
      <c r="Q349" s="1062">
        <v>0.0</v>
      </c>
      <c r="R349" s="1062">
        <v>0.0</v>
      </c>
      <c r="S349" s="1062">
        <v>0.0</v>
      </c>
      <c r="T349" s="1062">
        <v>0.0</v>
      </c>
      <c r="U349" s="1062">
        <v>0.0</v>
      </c>
      <c r="V349" s="1062">
        <v>0.0</v>
      </c>
      <c r="W349" s="1062">
        <v>0.0</v>
      </c>
      <c r="X349" s="1062">
        <v>0.0</v>
      </c>
      <c r="Y349" s="1062">
        <v>0.0</v>
      </c>
      <c r="Z349" s="1062">
        <v>0.0</v>
      </c>
      <c r="AA349" s="1062">
        <v>0.0</v>
      </c>
      <c r="AB349" s="1064" t="s">
        <v>94</v>
      </c>
      <c r="AC349" s="1064" t="s">
        <v>94</v>
      </c>
      <c r="AD349" s="1064" t="s">
        <v>94</v>
      </c>
      <c r="AE349" s="1061"/>
      <c r="AF349" s="337"/>
      <c r="AG349" s="337"/>
      <c r="AH349" s="337"/>
    </row>
    <row r="350" ht="15.75" customHeight="1">
      <c r="A350" s="337"/>
      <c r="B350" s="337"/>
      <c r="C350" s="337"/>
      <c r="D350" s="337"/>
      <c r="E350" s="337"/>
      <c r="F350" s="337"/>
      <c r="G350" s="348" t="s">
        <v>1566</v>
      </c>
      <c r="H350" s="1062" t="s">
        <v>69</v>
      </c>
      <c r="I350" s="1062" t="s">
        <v>69</v>
      </c>
      <c r="J350" s="1062"/>
      <c r="K350" s="1062"/>
      <c r="L350" s="1062"/>
      <c r="M350" s="1062"/>
      <c r="N350" s="1062"/>
      <c r="O350" s="1062"/>
      <c r="P350" s="1062"/>
      <c r="Q350" s="1062"/>
      <c r="R350" s="1062"/>
      <c r="S350" s="1062"/>
      <c r="T350" s="1062"/>
      <c r="U350" s="1062"/>
      <c r="V350" s="1062"/>
      <c r="W350" s="1062"/>
      <c r="X350" s="1062"/>
      <c r="Y350" s="1062"/>
      <c r="Z350" s="1062"/>
      <c r="AA350" s="1062"/>
      <c r="AB350" s="1064" t="s">
        <v>94</v>
      </c>
      <c r="AC350" s="1064" t="s">
        <v>94</v>
      </c>
      <c r="AD350" s="1064" t="s">
        <v>94</v>
      </c>
      <c r="AE350" s="1061"/>
      <c r="AF350" s="337"/>
      <c r="AG350" s="337"/>
      <c r="AH350" s="337"/>
    </row>
    <row r="351" ht="15.75" customHeight="1">
      <c r="A351" s="337"/>
      <c r="B351" s="337"/>
      <c r="C351" s="337"/>
      <c r="D351" s="337"/>
      <c r="E351" s="337"/>
      <c r="F351" s="337"/>
      <c r="G351" s="348" t="s">
        <v>1567</v>
      </c>
      <c r="H351" s="460">
        <f t="shared" ref="H351:AD351" si="3">IF(H353-H357, (SUM(H354:H357)-H357)/(H353-H357), 0)</f>
        <v>0</v>
      </c>
      <c r="I351" s="460">
        <f t="shared" si="3"/>
        <v>0</v>
      </c>
      <c r="J351" s="460">
        <f t="shared" si="3"/>
        <v>0</v>
      </c>
      <c r="K351" s="1350">
        <f t="shared" si="3"/>
        <v>0</v>
      </c>
      <c r="L351" s="1350">
        <f t="shared" si="3"/>
        <v>0</v>
      </c>
      <c r="M351" s="1350">
        <f t="shared" si="3"/>
        <v>0</v>
      </c>
      <c r="N351" s="1350">
        <f t="shared" si="3"/>
        <v>0</v>
      </c>
      <c r="O351" s="1350">
        <f t="shared" si="3"/>
        <v>0</v>
      </c>
      <c r="P351" s="1350">
        <f t="shared" si="3"/>
        <v>0</v>
      </c>
      <c r="Q351" s="1350">
        <f t="shared" si="3"/>
        <v>0</v>
      </c>
      <c r="R351" s="1350">
        <f t="shared" si="3"/>
        <v>0</v>
      </c>
      <c r="S351" s="1350">
        <f t="shared" si="3"/>
        <v>0</v>
      </c>
      <c r="T351" s="1350">
        <f t="shared" si="3"/>
        <v>0</v>
      </c>
      <c r="U351" s="1350">
        <f t="shared" si="3"/>
        <v>0</v>
      </c>
      <c r="V351" s="1350">
        <f t="shared" si="3"/>
        <v>0</v>
      </c>
      <c r="W351" s="1350">
        <f t="shared" si="3"/>
        <v>0</v>
      </c>
      <c r="X351" s="1350">
        <f t="shared" si="3"/>
        <v>0</v>
      </c>
      <c r="Y351" s="1350">
        <f t="shared" si="3"/>
        <v>0</v>
      </c>
      <c r="Z351" s="1350">
        <f t="shared" si="3"/>
        <v>0</v>
      </c>
      <c r="AA351" s="1350">
        <f t="shared" si="3"/>
        <v>0</v>
      </c>
      <c r="AB351" s="361">
        <f t="shared" si="3"/>
        <v>0</v>
      </c>
      <c r="AC351" s="361">
        <f t="shared" si="3"/>
        <v>0</v>
      </c>
      <c r="AD351" s="361">
        <f t="shared" si="3"/>
        <v>0</v>
      </c>
      <c r="AE351" s="1061"/>
      <c r="AF351" s="337"/>
      <c r="AG351" s="337"/>
      <c r="AH351" s="337"/>
    </row>
    <row r="352" ht="15.75" customHeight="1">
      <c r="A352" s="337"/>
      <c r="B352" s="337"/>
      <c r="C352" s="337"/>
      <c r="D352" s="337"/>
      <c r="E352" s="337"/>
      <c r="F352" s="337"/>
      <c r="G352" s="348" t="s">
        <v>486</v>
      </c>
      <c r="H352" s="460">
        <f>IF((H353-H358-H357), H354/(H353-H358-H357), 0)</f>
        <v>0</v>
      </c>
      <c r="I352" s="460">
        <f t="shared" ref="I352:AD352" si="4">if((I353-I358-I357), I354/(I353-I358-I357), 0)</f>
        <v>0</v>
      </c>
      <c r="J352" s="460">
        <f t="shared" si="4"/>
        <v>0</v>
      </c>
      <c r="K352" s="1350">
        <f t="shared" si="4"/>
        <v>0</v>
      </c>
      <c r="L352" s="1350">
        <f t="shared" si="4"/>
        <v>0</v>
      </c>
      <c r="M352" s="1350">
        <f t="shared" si="4"/>
        <v>0</v>
      </c>
      <c r="N352" s="1350">
        <f t="shared" si="4"/>
        <v>0</v>
      </c>
      <c r="O352" s="1350">
        <f t="shared" si="4"/>
        <v>0</v>
      </c>
      <c r="P352" s="1350">
        <f t="shared" si="4"/>
        <v>0</v>
      </c>
      <c r="Q352" s="1350">
        <f t="shared" si="4"/>
        <v>0</v>
      </c>
      <c r="R352" s="1350">
        <f t="shared" si="4"/>
        <v>0</v>
      </c>
      <c r="S352" s="1350">
        <f t="shared" si="4"/>
        <v>0</v>
      </c>
      <c r="T352" s="1350">
        <f t="shared" si="4"/>
        <v>0</v>
      </c>
      <c r="U352" s="1350">
        <f t="shared" si="4"/>
        <v>0</v>
      </c>
      <c r="V352" s="1350">
        <f t="shared" si="4"/>
        <v>0</v>
      </c>
      <c r="W352" s="1350">
        <f t="shared" si="4"/>
        <v>0</v>
      </c>
      <c r="X352" s="1350">
        <f t="shared" si="4"/>
        <v>0</v>
      </c>
      <c r="Y352" s="1350">
        <f t="shared" si="4"/>
        <v>0</v>
      </c>
      <c r="Z352" s="1350">
        <f t="shared" si="4"/>
        <v>0</v>
      </c>
      <c r="AA352" s="1350">
        <f t="shared" si="4"/>
        <v>0</v>
      </c>
      <c r="AB352" s="361">
        <f t="shared" si="4"/>
        <v>0</v>
      </c>
      <c r="AC352" s="361">
        <f t="shared" si="4"/>
        <v>0</v>
      </c>
      <c r="AD352" s="361">
        <f t="shared" si="4"/>
        <v>0</v>
      </c>
      <c r="AE352" s="337"/>
      <c r="AF352" s="337"/>
      <c r="AG352" s="337"/>
      <c r="AH352" s="337"/>
    </row>
    <row r="353" ht="15.75" customHeight="1">
      <c r="A353" s="337"/>
      <c r="B353" s="337"/>
      <c r="C353" s="337"/>
      <c r="D353" s="337"/>
      <c r="E353" s="337"/>
      <c r="F353" s="337"/>
      <c r="G353" s="348" t="s">
        <v>487</v>
      </c>
      <c r="H353" s="2404">
        <f>IF(ISBLANK(H$349), COUNTIF($AB6:$AB344,"&lt;=" &amp; MAX('입력값'!$L$3:$L365)), COUNTIF($AB6:$AB344, H$350 &amp; H$349))</f>
        <v>133</v>
      </c>
      <c r="I353" s="2404">
        <f>IF(ISBLANK(I$349), COUNTIF($AB6:$AB344,"&lt;=" &amp; MAX('입력값'!$L$3:$L365)), COUNTIF($AB6:$AB344, I$350 &amp; I$349))</f>
        <v>133</v>
      </c>
      <c r="J353" s="2404">
        <f>IF(ISBLANK(J$349), COUNTIF($AB6:$AB344,"&lt;=" &amp; MAX('입력값'!$L$3:$L365)), COUNTIF($AB6:$AB344, J$350 &amp; J$349))</f>
        <v>0</v>
      </c>
      <c r="K353" s="1354">
        <f>IF(ISBLANK(K$349), COUNTIF($AB6:$AB344,"&lt;=" &amp; MAX('입력값'!$L$3:$L365)), COUNTIF($AB6:$AB344, K$350 &amp; K$349))</f>
        <v>0</v>
      </c>
      <c r="L353" s="1354">
        <f>IF(ISBLANK(L$349), COUNTIF($AB6:$AB344,"&lt;=" &amp; MAX('입력값'!$L$3:$L365)), COUNTIF($AB6:$AB344, L$350 &amp; L$349))</f>
        <v>0</v>
      </c>
      <c r="M353" s="1354">
        <f>IF(ISBLANK(M$349), COUNTIF($AB6:$AB344,"&lt;=" &amp; MAX('입력값'!$L$3:$L365)), COUNTIF($AB6:$AB344, M$350 &amp; M$349))</f>
        <v>0</v>
      </c>
      <c r="N353" s="1354">
        <f>IF(ISBLANK(N$349), COUNTIF($AB6:$AB344,"&lt;=" &amp; MAX('입력값'!$L$3:$L365)), COUNTIF($AB6:$AB344, N$350 &amp; N$349))</f>
        <v>0</v>
      </c>
      <c r="O353" s="1354">
        <f>IF(ISBLANK(O$349), COUNTIF($AB6:$AB344,"&lt;=" &amp; MAX('입력값'!$L$3:$L365)), COUNTIF($AB6:$AB344, O$350 &amp; O$349))</f>
        <v>0</v>
      </c>
      <c r="P353" s="1354">
        <f>IF(ISBLANK(P$349), COUNTIF($AB6:$AB344,"&lt;=" &amp; MAX('입력값'!$L$3:$L365)), COUNTIF($AB6:$AB344, P$350 &amp; P$349))</f>
        <v>0</v>
      </c>
      <c r="Q353" s="1354">
        <f>IF(ISBLANK(Q$349), COUNTIF($AB6:$AB344,"&lt;=" &amp; MAX('입력값'!$L$3:$L365)), COUNTIF($AB6:$AB344, Q$350 &amp; Q$349))</f>
        <v>0</v>
      </c>
      <c r="R353" s="1354">
        <f>IF(ISBLANK(R$349), COUNTIF($AB6:$AB344,"&lt;=" &amp; MAX('입력값'!$L$3:$L365)), COUNTIF($AB6:$AB344, R$350 &amp; R$349))</f>
        <v>0</v>
      </c>
      <c r="S353" s="1354">
        <f>IF(ISBLANK(S$349), COUNTIF($AB6:$AB344,"&lt;=" &amp; MAX('입력값'!$L$3:$L365)), COUNTIF($AB6:$AB344, S$350 &amp; S$349))</f>
        <v>0</v>
      </c>
      <c r="T353" s="1354">
        <f>IF(ISBLANK(T$349), COUNTIF($AB6:$AB344,"&lt;=" &amp; MAX('입력값'!$L$3:$L365)), COUNTIF($AB6:$AB344, T$350 &amp; T$349))</f>
        <v>0</v>
      </c>
      <c r="U353" s="1354">
        <f>IF(ISBLANK(U$349), COUNTIF($AB6:$AB344,"&lt;=" &amp; MAX('입력값'!$L$3:$L365)), COUNTIF($AB6:$AB344, U$350 &amp; U$349))</f>
        <v>0</v>
      </c>
      <c r="V353" s="1354">
        <f>IF(ISBLANK(V$349), COUNTIF($AB6:$AB344,"&lt;=" &amp; MAX('입력값'!$L$3:$L365)), COUNTIF($AB6:$AB344, V$350 &amp; V$349))</f>
        <v>0</v>
      </c>
      <c r="W353" s="1354">
        <f>IF(ISBLANK(W$349), COUNTIF($AB6:$AB344,"&lt;=" &amp; MAX('입력값'!$L$3:$L365)), COUNTIF($AB6:$AB344, W$350 &amp; W$349))</f>
        <v>0</v>
      </c>
      <c r="X353" s="1354">
        <f>IF(ISBLANK(X$349), COUNTIF($AB6:$AB344,"&lt;=" &amp; MAX('입력값'!$L$3:$L365)), COUNTIF($AB6:$AB344, X$350 &amp; X$349))</f>
        <v>0</v>
      </c>
      <c r="Y353" s="1354">
        <f>IF(ISBLANK(Y$349), COUNTIF($AB6:$AB344,"&lt;=" &amp; MAX('입력값'!$L$3:$L365)), COUNTIF($AB6:$AB344, Y$350 &amp; Y$349))</f>
        <v>0</v>
      </c>
      <c r="Z353" s="1354">
        <f>IF(ISBLANK(Z$349), COUNTIF($AB6:$AB344,"&lt;=" &amp; MAX('입력값'!$L$3:$L365)), COUNTIF($AB6:$AB344, Z$350 &amp; Z$349))</f>
        <v>0</v>
      </c>
      <c r="AA353" s="1354">
        <f>IF(ISBLANK(AA$349), COUNTIF($AB6:$AB344,"&lt;=" &amp; MAX('입력값'!$L$3:$L365)), COUNTIF($AB6:$AB344, AA$350 &amp; AA$349))</f>
        <v>0</v>
      </c>
      <c r="AB353" s="368">
        <f t="shared" ref="AB353:AC353" si="5">IF(ISBLANK(AB$347), SUMIFS($H353:$AA353, $H$346:$AA$346, AB$346), SUMIFS($H353:$AA353, $H$346:$AA$346, AB$346, $H$347:$AA$347, AB$347))</f>
        <v>133</v>
      </c>
      <c r="AC353" s="368">
        <f t="shared" si="5"/>
        <v>133</v>
      </c>
      <c r="AD353" s="368">
        <f t="shared" ref="AD353:AD358" si="8">IF(ISBLANK(AD$347), SUM($H353:$AA353), SUMIFS($H353:$AA353, $H$347:$AA$347, AD$347))</f>
        <v>266</v>
      </c>
      <c r="AE353" s="337"/>
      <c r="AF353" s="337"/>
      <c r="AG353" s="337"/>
      <c r="AH353" s="337"/>
    </row>
    <row r="354" ht="15.75" customHeight="1">
      <c r="A354" s="337"/>
      <c r="B354" s="337"/>
      <c r="C354" s="337"/>
      <c r="D354" s="337"/>
      <c r="E354" s="337"/>
      <c r="F354" s="337"/>
      <c r="G354" s="348" t="s">
        <v>58</v>
      </c>
      <c r="H354" s="2404">
        <f t="shared" ref="H354:AA354" si="6">IF(ISBLANK(H$349), COUNTIF(H$6:H$344, $G354), COUNTIFS($AB$6:$AB$344, H$350 &amp; H$349, H$6:H$344, $G354))</f>
        <v>0</v>
      </c>
      <c r="I354" s="2404">
        <f t="shared" si="6"/>
        <v>0</v>
      </c>
      <c r="J354" s="2404">
        <f t="shared" si="6"/>
        <v>0</v>
      </c>
      <c r="K354" s="1354">
        <f t="shared" si="6"/>
        <v>0</v>
      </c>
      <c r="L354" s="1354">
        <f t="shared" si="6"/>
        <v>0</v>
      </c>
      <c r="M354" s="1354">
        <f t="shared" si="6"/>
        <v>0</v>
      </c>
      <c r="N354" s="1354">
        <f t="shared" si="6"/>
        <v>0</v>
      </c>
      <c r="O354" s="1354">
        <f t="shared" si="6"/>
        <v>0</v>
      </c>
      <c r="P354" s="1354">
        <f t="shared" si="6"/>
        <v>0</v>
      </c>
      <c r="Q354" s="1354">
        <f t="shared" si="6"/>
        <v>0</v>
      </c>
      <c r="R354" s="1354">
        <f t="shared" si="6"/>
        <v>0</v>
      </c>
      <c r="S354" s="1354">
        <f t="shared" si="6"/>
        <v>0</v>
      </c>
      <c r="T354" s="1354">
        <f t="shared" si="6"/>
        <v>0</v>
      </c>
      <c r="U354" s="1354">
        <f t="shared" si="6"/>
        <v>0</v>
      </c>
      <c r="V354" s="1354">
        <f t="shared" si="6"/>
        <v>0</v>
      </c>
      <c r="W354" s="1354">
        <f t="shared" si="6"/>
        <v>0</v>
      </c>
      <c r="X354" s="1354">
        <f t="shared" si="6"/>
        <v>0</v>
      </c>
      <c r="Y354" s="1354">
        <f t="shared" si="6"/>
        <v>0</v>
      </c>
      <c r="Z354" s="1354">
        <f t="shared" si="6"/>
        <v>0</v>
      </c>
      <c r="AA354" s="1354">
        <f t="shared" si="6"/>
        <v>0</v>
      </c>
      <c r="AB354" s="368">
        <f t="shared" ref="AB354:AC354" si="7">IF(ISBLANK(AB$347), SUMIFS($H354:$AA354, $H$346:$AA$346, AB$346), SUMIFS($H354:$AA354, $H$346:$AA$346, AB$346, $H$347:$AA$347, AB$347))</f>
        <v>0</v>
      </c>
      <c r="AC354" s="368">
        <f t="shared" si="7"/>
        <v>0</v>
      </c>
      <c r="AD354" s="368">
        <f t="shared" si="8"/>
        <v>0</v>
      </c>
      <c r="AE354" s="337"/>
      <c r="AF354" s="337"/>
      <c r="AG354" s="337"/>
      <c r="AH354" s="337"/>
    </row>
    <row r="355" ht="15.75" customHeight="1">
      <c r="A355" s="337"/>
      <c r="B355" s="337"/>
      <c r="C355" s="337"/>
      <c r="D355" s="337"/>
      <c r="E355" s="337"/>
      <c r="F355" s="337"/>
      <c r="G355" s="348" t="s">
        <v>67</v>
      </c>
      <c r="H355" s="2404">
        <f t="shared" ref="H355:AA355" si="9">IF(ISBLANK(H$349), COUNTIF(H$6:H$344, $G355), COUNTIFS($AB$6:$AB$344, H$350 &amp; H$349, H$6:H$344, $G355))</f>
        <v>0</v>
      </c>
      <c r="I355" s="2404">
        <f t="shared" si="9"/>
        <v>0</v>
      </c>
      <c r="J355" s="2404">
        <f t="shared" si="9"/>
        <v>0</v>
      </c>
      <c r="K355" s="1354">
        <f t="shared" si="9"/>
        <v>0</v>
      </c>
      <c r="L355" s="1354">
        <f t="shared" si="9"/>
        <v>0</v>
      </c>
      <c r="M355" s="1354">
        <f t="shared" si="9"/>
        <v>0</v>
      </c>
      <c r="N355" s="1354">
        <f t="shared" si="9"/>
        <v>0</v>
      </c>
      <c r="O355" s="1354">
        <f t="shared" si="9"/>
        <v>0</v>
      </c>
      <c r="P355" s="1354">
        <f t="shared" si="9"/>
        <v>0</v>
      </c>
      <c r="Q355" s="1354">
        <f t="shared" si="9"/>
        <v>0</v>
      </c>
      <c r="R355" s="1354">
        <f t="shared" si="9"/>
        <v>0</v>
      </c>
      <c r="S355" s="1354">
        <f t="shared" si="9"/>
        <v>0</v>
      </c>
      <c r="T355" s="1354">
        <f t="shared" si="9"/>
        <v>0</v>
      </c>
      <c r="U355" s="1354">
        <f t="shared" si="9"/>
        <v>0</v>
      </c>
      <c r="V355" s="1354">
        <f t="shared" si="9"/>
        <v>0</v>
      </c>
      <c r="W355" s="1354">
        <f t="shared" si="9"/>
        <v>0</v>
      </c>
      <c r="X355" s="1354">
        <f t="shared" si="9"/>
        <v>0</v>
      </c>
      <c r="Y355" s="1354">
        <f t="shared" si="9"/>
        <v>0</v>
      </c>
      <c r="Z355" s="1354">
        <f t="shared" si="9"/>
        <v>0</v>
      </c>
      <c r="AA355" s="1354">
        <f t="shared" si="9"/>
        <v>0</v>
      </c>
      <c r="AB355" s="368">
        <f t="shared" ref="AB355:AC355" si="10">IF(ISBLANK(AB$347), SUMIFS($H355:$AA355, $H$346:$AA$346, AB$346), SUMIFS($H355:$AA355, $H$346:$AA$346, AB$346, $H$347:$AA$347, AB$347))</f>
        <v>0</v>
      </c>
      <c r="AC355" s="368">
        <f t="shared" si="10"/>
        <v>0</v>
      </c>
      <c r="AD355" s="368">
        <f t="shared" si="8"/>
        <v>0</v>
      </c>
      <c r="AE355" s="337"/>
      <c r="AF355" s="337"/>
      <c r="AG355" s="337"/>
      <c r="AH355" s="337"/>
    </row>
    <row r="356" ht="15.75" customHeight="1">
      <c r="A356" s="337"/>
      <c r="B356" s="337"/>
      <c r="C356" s="337"/>
      <c r="D356" s="337"/>
      <c r="E356" s="337"/>
      <c r="F356" s="337"/>
      <c r="G356" s="348" t="s">
        <v>75</v>
      </c>
      <c r="H356" s="2404">
        <f t="shared" ref="H356:AA356" si="11">IF(ISBLANK(H$349), COUNTIF(H$6:H$344, $G356), COUNTIFS($AB$6:$AB$344, H$350 &amp; H$349, H$6:H$344, $G356))</f>
        <v>0</v>
      </c>
      <c r="I356" s="2404">
        <f t="shared" si="11"/>
        <v>0</v>
      </c>
      <c r="J356" s="2404">
        <f t="shared" si="11"/>
        <v>0</v>
      </c>
      <c r="K356" s="1354">
        <f t="shared" si="11"/>
        <v>0</v>
      </c>
      <c r="L356" s="1354">
        <f t="shared" si="11"/>
        <v>0</v>
      </c>
      <c r="M356" s="1354">
        <f t="shared" si="11"/>
        <v>0</v>
      </c>
      <c r="N356" s="1354">
        <f t="shared" si="11"/>
        <v>0</v>
      </c>
      <c r="O356" s="1354">
        <f t="shared" si="11"/>
        <v>0</v>
      </c>
      <c r="P356" s="1354">
        <f t="shared" si="11"/>
        <v>0</v>
      </c>
      <c r="Q356" s="1354">
        <f t="shared" si="11"/>
        <v>0</v>
      </c>
      <c r="R356" s="1354">
        <f t="shared" si="11"/>
        <v>0</v>
      </c>
      <c r="S356" s="1354">
        <f t="shared" si="11"/>
        <v>0</v>
      </c>
      <c r="T356" s="1354">
        <f t="shared" si="11"/>
        <v>0</v>
      </c>
      <c r="U356" s="1354">
        <f t="shared" si="11"/>
        <v>0</v>
      </c>
      <c r="V356" s="1354">
        <f t="shared" si="11"/>
        <v>0</v>
      </c>
      <c r="W356" s="1354">
        <f t="shared" si="11"/>
        <v>0</v>
      </c>
      <c r="X356" s="1354">
        <f t="shared" si="11"/>
        <v>0</v>
      </c>
      <c r="Y356" s="1354">
        <f t="shared" si="11"/>
        <v>0</v>
      </c>
      <c r="Z356" s="1354">
        <f t="shared" si="11"/>
        <v>0</v>
      </c>
      <c r="AA356" s="1354">
        <f t="shared" si="11"/>
        <v>0</v>
      </c>
      <c r="AB356" s="368">
        <f t="shared" ref="AB356:AC356" si="12">IF(ISBLANK(AB$347), SUMIFS($H356:$AA356, $H$346:$AA$346, AB$346), SUMIFS($H356:$AA356, $H$346:$AA$346, AB$346, $H$347:$AA$347, AB$347))</f>
        <v>0</v>
      </c>
      <c r="AC356" s="368">
        <f t="shared" si="12"/>
        <v>0</v>
      </c>
      <c r="AD356" s="368">
        <f t="shared" si="8"/>
        <v>0</v>
      </c>
      <c r="AE356" s="337"/>
      <c r="AF356" s="337"/>
      <c r="AG356" s="337"/>
      <c r="AH356" s="337"/>
    </row>
    <row r="357" ht="15.75" customHeight="1">
      <c r="A357" s="337"/>
      <c r="B357" s="337"/>
      <c r="C357" s="337"/>
      <c r="D357" s="337"/>
      <c r="E357" s="337"/>
      <c r="F357" s="337"/>
      <c r="G357" s="348" t="s">
        <v>82</v>
      </c>
      <c r="H357" s="2404">
        <f t="shared" ref="H357:AA357" si="13">IF(ISBLANK(H$349), COUNTIF(H$6:H$344, $G357), COUNTIFS($AB$6:$AB$344, H$350 &amp; H$349, H$6:H$344, $G357))</f>
        <v>0</v>
      </c>
      <c r="I357" s="2404">
        <f t="shared" si="13"/>
        <v>0</v>
      </c>
      <c r="J357" s="2404">
        <f t="shared" si="13"/>
        <v>0</v>
      </c>
      <c r="K357" s="1354">
        <f t="shared" si="13"/>
        <v>0</v>
      </c>
      <c r="L357" s="1354">
        <f t="shared" si="13"/>
        <v>0</v>
      </c>
      <c r="M357" s="1354">
        <f t="shared" si="13"/>
        <v>0</v>
      </c>
      <c r="N357" s="1354">
        <f t="shared" si="13"/>
        <v>0</v>
      </c>
      <c r="O357" s="1354">
        <f t="shared" si="13"/>
        <v>0</v>
      </c>
      <c r="P357" s="1354">
        <f t="shared" si="13"/>
        <v>0</v>
      </c>
      <c r="Q357" s="1354">
        <f t="shared" si="13"/>
        <v>0</v>
      </c>
      <c r="R357" s="1354">
        <f t="shared" si="13"/>
        <v>0</v>
      </c>
      <c r="S357" s="1354">
        <f t="shared" si="13"/>
        <v>0</v>
      </c>
      <c r="T357" s="1354">
        <f t="shared" si="13"/>
        <v>0</v>
      </c>
      <c r="U357" s="1354">
        <f t="shared" si="13"/>
        <v>0</v>
      </c>
      <c r="V357" s="1354">
        <f t="shared" si="13"/>
        <v>0</v>
      </c>
      <c r="W357" s="1354">
        <f t="shared" si="13"/>
        <v>0</v>
      </c>
      <c r="X357" s="1354">
        <f t="shared" si="13"/>
        <v>0</v>
      </c>
      <c r="Y357" s="1354">
        <f t="shared" si="13"/>
        <v>0</v>
      </c>
      <c r="Z357" s="1354">
        <f t="shared" si="13"/>
        <v>0</v>
      </c>
      <c r="AA357" s="1354">
        <f t="shared" si="13"/>
        <v>0</v>
      </c>
      <c r="AB357" s="368">
        <f t="shared" ref="AB357:AC357" si="14">IF(ISBLANK(AB$347), SUMIFS($H357:$AA357, $H$346:$AA$346, AB$346), SUMIFS($H357:$AA357, $H$346:$AA$346, AB$346, $H$347:$AA$347, AB$347))</f>
        <v>0</v>
      </c>
      <c r="AC357" s="368">
        <f t="shared" si="14"/>
        <v>0</v>
      </c>
      <c r="AD357" s="368">
        <f t="shared" si="8"/>
        <v>0</v>
      </c>
      <c r="AE357" s="337"/>
      <c r="AF357" s="337"/>
      <c r="AG357" s="337"/>
      <c r="AH357" s="337"/>
    </row>
    <row r="358" ht="15.75" customHeight="1">
      <c r="A358" s="337"/>
      <c r="B358" s="337"/>
      <c r="C358" s="337"/>
      <c r="D358" s="337"/>
      <c r="E358" s="337"/>
      <c r="F358" s="337"/>
      <c r="G358" s="348" t="s">
        <v>481</v>
      </c>
      <c r="H358" s="2404">
        <f t="shared" ref="H358:AA358" si="15">H$353-SUM(H$354:H$357)</f>
        <v>133</v>
      </c>
      <c r="I358" s="2404">
        <f t="shared" si="15"/>
        <v>133</v>
      </c>
      <c r="J358" s="2404">
        <f t="shared" si="15"/>
        <v>0</v>
      </c>
      <c r="K358" s="1354">
        <f t="shared" si="15"/>
        <v>0</v>
      </c>
      <c r="L358" s="1354">
        <f t="shared" si="15"/>
        <v>0</v>
      </c>
      <c r="M358" s="1354">
        <f t="shared" si="15"/>
        <v>0</v>
      </c>
      <c r="N358" s="1354">
        <f t="shared" si="15"/>
        <v>0</v>
      </c>
      <c r="O358" s="1354">
        <f t="shared" si="15"/>
        <v>0</v>
      </c>
      <c r="P358" s="1354">
        <f t="shared" si="15"/>
        <v>0</v>
      </c>
      <c r="Q358" s="1354">
        <f t="shared" si="15"/>
        <v>0</v>
      </c>
      <c r="R358" s="1354">
        <f t="shared" si="15"/>
        <v>0</v>
      </c>
      <c r="S358" s="1354">
        <f t="shared" si="15"/>
        <v>0</v>
      </c>
      <c r="T358" s="1354">
        <f t="shared" si="15"/>
        <v>0</v>
      </c>
      <c r="U358" s="1354">
        <f t="shared" si="15"/>
        <v>0</v>
      </c>
      <c r="V358" s="1354">
        <f t="shared" si="15"/>
        <v>0</v>
      </c>
      <c r="W358" s="1354">
        <f t="shared" si="15"/>
        <v>0</v>
      </c>
      <c r="X358" s="1354">
        <f t="shared" si="15"/>
        <v>0</v>
      </c>
      <c r="Y358" s="1354">
        <f t="shared" si="15"/>
        <v>0</v>
      </c>
      <c r="Z358" s="1354">
        <f t="shared" si="15"/>
        <v>0</v>
      </c>
      <c r="AA358" s="1354">
        <f t="shared" si="15"/>
        <v>0</v>
      </c>
      <c r="AB358" s="368">
        <f t="shared" ref="AB358:AC358" si="16">IF(ISBLANK(AB$347), SUMIFS($H358:$AA358, $H$346:$AA$346, AB$346), SUMIFS($H358:$AA358, $H$346:$AA$346, AB$346, $H$347:$AA$347, AB$347))</f>
        <v>133</v>
      </c>
      <c r="AC358" s="368">
        <f t="shared" si="16"/>
        <v>133</v>
      </c>
      <c r="AD358" s="368">
        <f t="shared" si="8"/>
        <v>266</v>
      </c>
      <c r="AE358" s="337"/>
      <c r="AF358" s="337"/>
      <c r="AG358" s="337"/>
      <c r="AH358" s="337"/>
    </row>
    <row r="359" ht="15.75" customHeight="1">
      <c r="A359" s="337"/>
      <c r="B359" s="337"/>
      <c r="C359" s="337"/>
      <c r="D359" s="337"/>
      <c r="E359" s="337"/>
      <c r="F359" s="337"/>
      <c r="G359" s="337"/>
      <c r="H359" s="338"/>
      <c r="I359" s="338"/>
      <c r="J359" s="338"/>
      <c r="K359" s="338"/>
      <c r="L359" s="338"/>
      <c r="M359" s="338"/>
      <c r="N359" s="338"/>
      <c r="O359" s="338"/>
      <c r="P359" s="338"/>
      <c r="Q359" s="338"/>
      <c r="R359" s="338"/>
      <c r="S359" s="338"/>
      <c r="T359" s="338"/>
      <c r="U359" s="338"/>
      <c r="V359" s="338"/>
      <c r="W359" s="338"/>
      <c r="X359" s="338"/>
      <c r="Y359" s="338"/>
      <c r="Z359" s="338"/>
      <c r="AA359" s="338"/>
      <c r="AB359" s="338"/>
      <c r="AC359" s="338"/>
      <c r="AD359" s="338"/>
      <c r="AE359" s="337"/>
      <c r="AF359" s="337"/>
      <c r="AG359" s="337"/>
      <c r="AH359" s="337"/>
    </row>
    <row r="360" ht="15.75" customHeight="1">
      <c r="A360" s="337"/>
      <c r="B360" s="337"/>
      <c r="C360" s="337"/>
      <c r="D360" s="337"/>
      <c r="E360" s="337"/>
      <c r="F360" s="337"/>
      <c r="G360" s="1066"/>
      <c r="H360" s="338"/>
      <c r="I360" s="338"/>
      <c r="J360" s="338"/>
      <c r="K360" s="338"/>
      <c r="L360" s="338"/>
      <c r="M360" s="338"/>
      <c r="N360" s="338"/>
      <c r="O360" s="338"/>
      <c r="P360" s="338"/>
      <c r="Q360" s="338"/>
      <c r="R360" s="338"/>
      <c r="S360" s="338"/>
      <c r="T360" s="338"/>
      <c r="U360" s="338"/>
      <c r="V360" s="338"/>
      <c r="W360" s="338"/>
      <c r="X360" s="338"/>
      <c r="Y360" s="338"/>
      <c r="Z360" s="338"/>
      <c r="AA360" s="338"/>
      <c r="AB360" s="1067" t="s">
        <v>488</v>
      </c>
      <c r="AC360" s="1067" t="s">
        <v>1568</v>
      </c>
      <c r="AD360" s="1067" t="s">
        <v>487</v>
      </c>
      <c r="AE360" s="337"/>
      <c r="AF360" s="337"/>
      <c r="AG360" s="337"/>
      <c r="AH360" s="337"/>
    </row>
    <row r="361" ht="15.75" customHeight="1">
      <c r="A361" s="337"/>
      <c r="B361" s="337"/>
      <c r="C361" s="337"/>
      <c r="D361" s="337"/>
      <c r="E361" s="337"/>
      <c r="F361" s="337"/>
      <c r="G361" s="1066"/>
      <c r="H361" s="338"/>
      <c r="I361" s="338"/>
      <c r="J361" s="338"/>
      <c r="K361" s="338"/>
      <c r="L361" s="338"/>
      <c r="M361" s="338"/>
      <c r="N361" s="338"/>
      <c r="O361" s="338"/>
      <c r="P361" s="338"/>
      <c r="Q361" s="338"/>
      <c r="R361" s="338"/>
      <c r="S361" s="338"/>
      <c r="T361" s="338"/>
      <c r="U361" s="338"/>
      <c r="V361" s="338"/>
      <c r="W361" s="338"/>
      <c r="X361" s="338"/>
      <c r="Y361" s="338"/>
      <c r="Z361" s="338"/>
      <c r="AA361" s="338"/>
      <c r="AB361" s="1068">
        <v>1.0</v>
      </c>
      <c r="AC361" s="1069">
        <f t="shared" ref="AC361:AC364" si="17">IFERROR($AD361/$AB$3, 0)</f>
        <v>0.9637681159</v>
      </c>
      <c r="AD361" s="1070">
        <f t="shared" ref="AD361:AD364" si="18">COUNTIF($AB$6:$AB$344, $AB361)</f>
        <v>133</v>
      </c>
      <c r="AE361" s="337"/>
      <c r="AF361" s="337"/>
      <c r="AG361" s="337"/>
      <c r="AH361" s="337"/>
    </row>
    <row r="362" ht="15.75" customHeight="1">
      <c r="A362" s="27"/>
      <c r="B362" s="27"/>
      <c r="C362" s="27"/>
      <c r="D362" s="27"/>
      <c r="E362" s="27"/>
      <c r="F362" s="27"/>
      <c r="G362" s="27"/>
      <c r="H362" s="142"/>
      <c r="I362" s="142"/>
      <c r="J362" s="142"/>
      <c r="K362" s="142"/>
      <c r="L362" s="142"/>
      <c r="M362" s="142"/>
      <c r="N362" s="142"/>
      <c r="O362" s="142"/>
      <c r="P362" s="142"/>
      <c r="Q362" s="142"/>
      <c r="R362" s="142"/>
      <c r="S362" s="142"/>
      <c r="T362" s="142"/>
      <c r="U362" s="142"/>
      <c r="V362" s="142"/>
      <c r="W362" s="142"/>
      <c r="X362" s="142"/>
      <c r="Y362" s="142"/>
      <c r="Z362" s="142"/>
      <c r="AA362" s="142"/>
      <c r="AB362" s="1071">
        <v>2.0</v>
      </c>
      <c r="AC362" s="1069">
        <f t="shared" si="17"/>
        <v>0.03623188406</v>
      </c>
      <c r="AD362" s="1070">
        <f t="shared" si="18"/>
        <v>5</v>
      </c>
      <c r="AE362" s="1072"/>
      <c r="AF362" s="1072"/>
      <c r="AG362" s="1072"/>
      <c r="AH362" s="1072"/>
    </row>
    <row r="363" ht="15.75" customHeight="1">
      <c r="A363" s="27"/>
      <c r="B363" s="27"/>
      <c r="C363" s="27"/>
      <c r="D363" s="27"/>
      <c r="E363" s="27"/>
      <c r="F363" s="27"/>
      <c r="G363" s="27"/>
      <c r="H363" s="142"/>
      <c r="I363" s="142"/>
      <c r="J363" s="142"/>
      <c r="K363" s="142"/>
      <c r="L363" s="142"/>
      <c r="M363" s="142"/>
      <c r="N363" s="142"/>
      <c r="O363" s="142"/>
      <c r="P363" s="142"/>
      <c r="Q363" s="142"/>
      <c r="R363" s="142"/>
      <c r="S363" s="142"/>
      <c r="T363" s="142"/>
      <c r="U363" s="142"/>
      <c r="V363" s="142"/>
      <c r="W363" s="142"/>
      <c r="X363" s="142"/>
      <c r="Y363" s="142"/>
      <c r="Z363" s="142"/>
      <c r="AA363" s="142"/>
      <c r="AB363" s="1071">
        <v>3.0</v>
      </c>
      <c r="AC363" s="1069">
        <f t="shared" si="17"/>
        <v>0</v>
      </c>
      <c r="AD363" s="1070">
        <f t="shared" si="18"/>
        <v>0</v>
      </c>
      <c r="AE363" s="1072"/>
      <c r="AF363" s="1072"/>
      <c r="AG363" s="1072"/>
      <c r="AH363" s="1072"/>
    </row>
    <row r="364" ht="15.75" customHeight="1">
      <c r="A364" s="27"/>
      <c r="B364" s="27"/>
      <c r="C364" s="27"/>
      <c r="D364" s="27"/>
      <c r="E364" s="27"/>
      <c r="F364" s="27"/>
      <c r="G364" s="27"/>
      <c r="H364" s="142"/>
      <c r="I364" s="142"/>
      <c r="J364" s="142"/>
      <c r="K364" s="142"/>
      <c r="L364" s="142"/>
      <c r="M364" s="142"/>
      <c r="N364" s="142"/>
      <c r="O364" s="142"/>
      <c r="P364" s="142"/>
      <c r="Q364" s="142"/>
      <c r="R364" s="142"/>
      <c r="S364" s="142"/>
      <c r="T364" s="142"/>
      <c r="U364" s="142"/>
      <c r="V364" s="142"/>
      <c r="W364" s="142"/>
      <c r="X364" s="142"/>
      <c r="Y364" s="142"/>
      <c r="Z364" s="142"/>
      <c r="AA364" s="142"/>
      <c r="AB364" s="1068" t="s">
        <v>94</v>
      </c>
      <c r="AC364" s="1069">
        <f t="shared" si="17"/>
        <v>0.1956521739</v>
      </c>
      <c r="AD364" s="1070">
        <f t="shared" si="18"/>
        <v>27</v>
      </c>
      <c r="AE364" s="1072"/>
      <c r="AF364" s="1072"/>
      <c r="AG364" s="1072"/>
      <c r="AH364" s="1072"/>
    </row>
    <row r="365" ht="15.75" customHeight="1">
      <c r="A365" s="27"/>
      <c r="B365" s="27"/>
      <c r="C365" s="27"/>
      <c r="D365" s="27"/>
      <c r="E365" s="27"/>
      <c r="F365" s="27"/>
      <c r="G365" s="27"/>
      <c r="H365" s="142"/>
      <c r="I365" s="142"/>
      <c r="J365" s="142"/>
      <c r="K365" s="142"/>
      <c r="L365" s="142"/>
      <c r="M365" s="142"/>
      <c r="N365" s="142"/>
      <c r="O365" s="142"/>
      <c r="P365" s="142"/>
      <c r="Q365" s="142"/>
      <c r="R365" s="142"/>
      <c r="S365" s="142"/>
      <c r="T365" s="142"/>
      <c r="U365" s="142"/>
      <c r="V365" s="142"/>
      <c r="W365" s="142"/>
      <c r="X365" s="142"/>
      <c r="Y365" s="142"/>
      <c r="Z365" s="142"/>
      <c r="AA365" s="142"/>
      <c r="AB365" s="1073"/>
      <c r="AC365" s="1073"/>
      <c r="AD365" s="338"/>
      <c r="AE365" s="1072"/>
      <c r="AF365" s="1072"/>
      <c r="AG365" s="1072"/>
      <c r="AH365" s="1072"/>
    </row>
  </sheetData>
  <autoFilter ref="$H$4:$AD$343"/>
  <mergeCells count="10">
    <mergeCell ref="G2:G4"/>
    <mergeCell ref="A6:G6"/>
    <mergeCell ref="A34:G34"/>
    <mergeCell ref="A2:A4"/>
    <mergeCell ref="B2:B4"/>
    <mergeCell ref="C2:C4"/>
    <mergeCell ref="D2:D4"/>
    <mergeCell ref="E2:E4"/>
    <mergeCell ref="F2:F4"/>
    <mergeCell ref="AB2:AD2"/>
  </mergeCells>
  <conditionalFormatting sqref="H5:AA344">
    <cfRule type="cellIs" dxfId="10" priority="1" operator="equal">
      <formula>"p"</formula>
    </cfRule>
  </conditionalFormatting>
  <conditionalFormatting sqref="H5:AA344">
    <cfRule type="cellIs" dxfId="7" priority="2" operator="equal">
      <formula>"f"</formula>
    </cfRule>
  </conditionalFormatting>
  <conditionalFormatting sqref="H5:AA344">
    <cfRule type="cellIs" dxfId="4" priority="3" operator="equal">
      <formula>"n"</formula>
    </cfRule>
  </conditionalFormatting>
  <conditionalFormatting sqref="H5:AA344">
    <cfRule type="cellIs" dxfId="5" priority="4" operator="equal">
      <formula>"b"</formula>
    </cfRule>
  </conditionalFormatting>
  <dataValidations>
    <dataValidation type="list" allowBlank="1" showDropDown="1" showInputMessage="1" showErrorMessage="1" prompt="클릭하여 범위 내의 값을 입력하세요." sqref="AB346:AC346">
      <formula1>$H$346:$AA$346</formula1>
    </dataValidation>
    <dataValidation type="list" allowBlank="1" showInputMessage="1" showErrorMessage="1" prompt="클릭하여 범위 내의 값을 입력하세요." sqref="H349:AA349">
      <formula1>$AB$6:$AB$344</formula1>
    </dataValidation>
    <dataValidation type="list" allowBlank="1" sqref="AC5:AC34 AC36:AC91 AC93:AC142 AC145:AC146 AC155:AC184 AC187:AC189 AC191:AC192 AC194:AC195 AC197:AC198 AC201:AC203 AC205:AC206 AC208">
      <formula1>"app,A,I,pc,Win,Mac,Web,moWeb,pcWeb,Wear,Watch,R,-"</formula1>
    </dataValidation>
    <dataValidation type="list" allowBlank="1" showDropDown="1" showInputMessage="1" showErrorMessage="1" prompt="클릭하여 범위 내의 값을 입력하세요." sqref="AB347:AD347">
      <formula1>$H$347:$AA$347</formula1>
    </dataValidation>
    <dataValidation type="list" allowBlank="1" sqref="AC35 AC92 AC143:AC144 AC147:AC154">
      <formula1>"app,A,I,pc,Win,Mac,Web,moWeb,pcWeb,Wear,Watch,-"</formula1>
    </dataValidation>
    <dataValidation type="list" allowBlank="1" showInputMessage="1" prompt="클릭하여 범위 내의 값을 입력하세요." sqref="AC185:AC186 AC190 AC193 AC196 AC199:AC200 AC204 AC207 AC209:AC343">
      <formula1>'입력값'!$I$3:$I365</formula1>
    </dataValidation>
    <dataValidation type="list" allowBlank="1" showDropDown="1" showInputMessage="1" showErrorMessage="1" prompt="클릭하여 범위 내의 값을 입력하세요. ('입력값' 시트의 Iteration 값 범위내 입력)" sqref="H2:AA2">
      <formula1>'입력값'!$F$3:$F365</formula1>
    </dataValidation>
    <dataValidation type="list" allowBlank="1" showDropDown="1" showInputMessage="1" showErrorMessage="1" prompt="클릭하여 범위 내의 값을 입력하세요. ('입력값' 시트의 OS / Browser 값 범위내 입력)" sqref="H3:AA3">
      <formula1>'입력값'!$B$3:$B365</formula1>
    </dataValidation>
    <dataValidation type="list" allowBlank="1" showDropDown="1" showInputMessage="1" showErrorMessage="1" prompt="클릭하여 범위 내의 값을 입력하세요. ('입력값' 시트의 결과 값 범위내 입력)" sqref="H5:AA29 H30 J30:AA30 H31:AA343">
      <formula1>'입력값'!$O$3:$O365</formula1>
    </dataValidation>
    <dataValidation type="list" allowBlank="1" showInputMessage="1" showErrorMessage="1" prompt="클릭하여 범위 내의 값을 입력하세요. ('입력값' 시트의 Priority 값 범위내 입력)" sqref="AB185:AB186 AB190 AB193 AB196 AB199:AB200 AB204 AB207 AB209:AB343">
      <formula1>'입력값'!$L$3:$L365</formula1>
    </dataValidation>
    <dataValidation type="list" allowBlank="1" showInputMessage="1" showErrorMessage="1" prompt="클릭하여 범위 내의 값을 입력하세요." sqref="H350:AA350">
      <formula1>'입력값'!$R$3:$R365</formula1>
    </dataValidation>
    <dataValidation type="list" allowBlank="1" showErrorMessage="1" sqref="AB5:AB184 AB187:AB189 AB191:AB192 AB194:AB195 AB197:AB198 AB201:AB203 AB205:AB206 AB208">
      <formula1>"1,2,3,-"</formula1>
    </dataValidation>
  </dataValidations>
  <hyperlinks>
    <hyperlink r:id="rId2" ref="AF28"/>
    <hyperlink r:id="rId3" ref="AF36"/>
    <hyperlink r:id="rId4" ref="AE54"/>
    <hyperlink r:id="rId5" ref="AF137"/>
    <hyperlink r:id="rId6" ref="AF142"/>
    <hyperlink r:id="rId7" ref="AE148"/>
    <hyperlink r:id="rId8" ref="AF159"/>
    <hyperlink r:id="rId9" ref="AE177"/>
  </hyperlinks>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20.25"/>
    <col customWidth="1" min="6" max="7" width="37.63"/>
    <col customWidth="1" min="8" max="9" width="3.88"/>
    <col customWidth="1" hidden="1" min="10" max="27" width="3.88"/>
    <col customWidth="1" min="28" max="28" width="4.5"/>
    <col customWidth="1" min="29" max="29" width="6.25"/>
    <col customWidth="1" min="30" max="30" width="7.75"/>
    <col customWidth="1" min="31" max="31" width="39.0"/>
    <col customWidth="1" min="32" max="34" width="31.38"/>
  </cols>
  <sheetData>
    <row r="1" ht="15.75" customHeight="1">
      <c r="A1" s="493" t="s">
        <v>9743</v>
      </c>
      <c r="B1" s="494" t="s">
        <v>9744</v>
      </c>
      <c r="C1" s="494"/>
      <c r="D1" s="2405"/>
      <c r="E1" s="2405"/>
      <c r="F1" s="2406" t="s">
        <v>9745</v>
      </c>
      <c r="G1" s="1757"/>
      <c r="H1" s="495"/>
      <c r="I1" s="495"/>
      <c r="J1" s="495"/>
      <c r="K1" s="495"/>
      <c r="L1" s="495"/>
      <c r="M1" s="495"/>
      <c r="N1" s="495"/>
      <c r="O1" s="495"/>
      <c r="P1" s="495"/>
      <c r="Q1" s="495"/>
      <c r="R1" s="495"/>
      <c r="S1" s="495"/>
      <c r="T1" s="495"/>
      <c r="U1" s="495"/>
      <c r="V1" s="495"/>
      <c r="W1" s="495"/>
      <c r="X1" s="495"/>
      <c r="Y1" s="495"/>
      <c r="Z1" s="495"/>
      <c r="AA1" s="495"/>
      <c r="AB1" s="495" t="s">
        <v>2336</v>
      </c>
      <c r="AC1" s="495">
        <f>COUNTIF($AB$5:$AB$1461, $AB1478)</f>
        <v>166</v>
      </c>
      <c r="AD1" s="495"/>
      <c r="AE1" s="2407" t="s">
        <v>9746</v>
      </c>
      <c r="AF1" s="770"/>
      <c r="AG1" s="770">
        <f>counta(AG5:AG1460)</f>
        <v>11</v>
      </c>
      <c r="AH1" s="770"/>
    </row>
    <row r="2" ht="15.75" customHeight="1">
      <c r="A2" s="498" t="s">
        <v>349</v>
      </c>
      <c r="B2" s="498" t="s">
        <v>350</v>
      </c>
      <c r="C2" s="498" t="s">
        <v>351</v>
      </c>
      <c r="D2" s="499" t="s">
        <v>352</v>
      </c>
      <c r="E2" s="499" t="s">
        <v>353</v>
      </c>
      <c r="F2" s="499" t="s">
        <v>354</v>
      </c>
      <c r="G2" s="499" t="s">
        <v>531</v>
      </c>
      <c r="H2" s="500">
        <v>6.0</v>
      </c>
      <c r="I2" s="501">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9" t="str">
        <f>IF(COUNTIF('리그레션 플랜'!C12:D12, "a15"), "a15", IF(COUNTIF('리그레션 플랜'!C12:D12, "a16"), "a16", ""))</f>
        <v>a16</v>
      </c>
      <c r="I3" s="772"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COUNTIF($AB5:$AB1461, "&lt;=" &amp; MAX('입력값'!$L$3:$L1484))</f>
        <v>945</v>
      </c>
      <c r="AC3" s="1689"/>
      <c r="AD3" s="512" t="s">
        <v>9747</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2408">
        <v>0.0</v>
      </c>
      <c r="AC4" s="517" t="s">
        <v>538</v>
      </c>
      <c r="AD4" s="518" t="s">
        <v>375</v>
      </c>
      <c r="AE4" s="519" t="s">
        <v>539</v>
      </c>
      <c r="AF4" s="520" t="s">
        <v>540</v>
      </c>
      <c r="AG4" s="520" t="s">
        <v>541</v>
      </c>
      <c r="AH4" s="520" t="s">
        <v>542</v>
      </c>
    </row>
    <row r="5" ht="15.75" customHeight="1">
      <c r="A5" s="553" t="s">
        <v>9748</v>
      </c>
      <c r="B5" s="2409"/>
      <c r="C5" s="2410"/>
      <c r="D5" s="2158"/>
      <c r="E5" s="1766"/>
      <c r="F5" s="1769"/>
      <c r="G5" s="2158"/>
      <c r="H5" s="1762"/>
      <c r="I5" s="1762"/>
      <c r="J5" s="1762"/>
      <c r="K5" s="1762"/>
      <c r="L5" s="1762"/>
      <c r="M5" s="1762"/>
      <c r="N5" s="1762"/>
      <c r="O5" s="1762"/>
      <c r="P5" s="1762"/>
      <c r="Q5" s="1762"/>
      <c r="R5" s="1762"/>
      <c r="S5" s="1762"/>
      <c r="T5" s="1762"/>
      <c r="U5" s="1762"/>
      <c r="V5" s="1762"/>
      <c r="W5" s="1762"/>
      <c r="X5" s="1762"/>
      <c r="Y5" s="1762"/>
      <c r="Z5" s="1762"/>
      <c r="AA5" s="1762"/>
      <c r="AB5" s="559" t="s">
        <v>94</v>
      </c>
      <c r="AC5" s="2411" t="s">
        <v>94</v>
      </c>
      <c r="AD5" s="2214" t="s">
        <v>533</v>
      </c>
      <c r="AE5" s="1762"/>
      <c r="AF5" s="1763"/>
      <c r="AG5" s="1762"/>
      <c r="AH5" s="1762"/>
    </row>
    <row r="6" ht="15.75" customHeight="1">
      <c r="A6" s="2412" t="s">
        <v>9749</v>
      </c>
      <c r="B6" s="2413"/>
      <c r="C6" s="2413"/>
      <c r="D6" s="2414"/>
      <c r="E6" s="2415"/>
      <c r="F6" s="2415"/>
      <c r="G6" s="2415"/>
      <c r="H6" s="686"/>
      <c r="I6" s="686"/>
      <c r="J6" s="686"/>
      <c r="K6" s="686"/>
      <c r="L6" s="687"/>
      <c r="M6" s="687"/>
      <c r="N6" s="687"/>
      <c r="O6" s="687"/>
      <c r="P6" s="687"/>
      <c r="Q6" s="687"/>
      <c r="R6" s="687"/>
      <c r="S6" s="687"/>
      <c r="T6" s="687"/>
      <c r="U6" s="687"/>
      <c r="V6" s="687"/>
      <c r="W6" s="687"/>
      <c r="X6" s="687"/>
      <c r="Y6" s="687"/>
      <c r="Z6" s="687"/>
      <c r="AA6" s="687"/>
      <c r="AB6" s="2416" t="s">
        <v>94</v>
      </c>
      <c r="AC6" s="2295" t="s">
        <v>94</v>
      </c>
      <c r="AD6" s="2295" t="s">
        <v>533</v>
      </c>
      <c r="AE6" s="1796"/>
      <c r="AF6" s="1796"/>
      <c r="AG6" s="1796"/>
      <c r="AH6" s="2274"/>
    </row>
    <row r="7" ht="15.75" customHeight="1">
      <c r="A7" s="2417" t="s">
        <v>9750</v>
      </c>
      <c r="B7" s="2418"/>
      <c r="C7" s="2418"/>
      <c r="D7" s="2419"/>
      <c r="E7" s="2420"/>
      <c r="F7" s="2421" t="s">
        <v>9751</v>
      </c>
      <c r="G7" s="2420"/>
      <c r="H7" s="707" t="s">
        <v>94</v>
      </c>
      <c r="I7" s="707" t="s">
        <v>94</v>
      </c>
      <c r="J7" s="707"/>
      <c r="K7" s="707"/>
      <c r="L7" s="707"/>
      <c r="M7" s="707"/>
      <c r="N7" s="707"/>
      <c r="O7" s="707"/>
      <c r="P7" s="707"/>
      <c r="Q7" s="707"/>
      <c r="R7" s="707"/>
      <c r="S7" s="707"/>
      <c r="T7" s="707"/>
      <c r="U7" s="707"/>
      <c r="V7" s="707"/>
      <c r="W7" s="707"/>
      <c r="X7" s="707"/>
      <c r="Y7" s="707"/>
      <c r="Z7" s="707"/>
      <c r="AA7" s="707"/>
      <c r="AB7" s="546" t="s">
        <v>94</v>
      </c>
      <c r="AC7" s="2173" t="s">
        <v>55</v>
      </c>
      <c r="AD7" s="2173" t="s">
        <v>533</v>
      </c>
      <c r="AE7" s="994"/>
      <c r="AF7" s="995"/>
      <c r="AG7" s="994"/>
      <c r="AH7" s="998"/>
    </row>
    <row r="8" ht="15.75" customHeight="1">
      <c r="A8" s="2422"/>
      <c r="B8" s="2423" t="s">
        <v>9752</v>
      </c>
      <c r="C8" s="2418"/>
      <c r="D8" s="2424"/>
      <c r="E8" s="2421" t="s">
        <v>9753</v>
      </c>
      <c r="F8" s="2421" t="s">
        <v>9754</v>
      </c>
      <c r="G8" s="2421" t="s">
        <v>9755</v>
      </c>
      <c r="H8" s="707"/>
      <c r="I8" s="707"/>
      <c r="J8" s="707"/>
      <c r="K8" s="707"/>
      <c r="L8" s="707"/>
      <c r="M8" s="707"/>
      <c r="N8" s="707"/>
      <c r="O8" s="707"/>
      <c r="P8" s="707"/>
      <c r="Q8" s="707"/>
      <c r="R8" s="707"/>
      <c r="S8" s="707"/>
      <c r="T8" s="707"/>
      <c r="U8" s="707"/>
      <c r="V8" s="707"/>
      <c r="W8" s="707"/>
      <c r="X8" s="707"/>
      <c r="Y8" s="707"/>
      <c r="Z8" s="707"/>
      <c r="AA8" s="707"/>
      <c r="AB8" s="546">
        <v>1.0</v>
      </c>
      <c r="AC8" s="2173" t="s">
        <v>55</v>
      </c>
      <c r="AD8" s="2173" t="s">
        <v>1732</v>
      </c>
      <c r="AE8" s="1126"/>
      <c r="AF8" s="1554"/>
      <c r="AG8" s="1554" t="s">
        <v>9756</v>
      </c>
      <c r="AH8" s="998"/>
    </row>
    <row r="9" ht="15.75" customHeight="1">
      <c r="A9" s="2422"/>
      <c r="B9" s="2423" t="s">
        <v>9757</v>
      </c>
      <c r="C9" s="2418"/>
      <c r="D9" s="2419"/>
      <c r="E9" s="2421" t="s">
        <v>9758</v>
      </c>
      <c r="F9" s="2421" t="s">
        <v>9759</v>
      </c>
      <c r="G9" s="2421" t="s">
        <v>9760</v>
      </c>
      <c r="H9" s="707"/>
      <c r="I9" s="707"/>
      <c r="J9" s="707"/>
      <c r="K9" s="707"/>
      <c r="L9" s="707"/>
      <c r="M9" s="707"/>
      <c r="N9" s="707"/>
      <c r="O9" s="707"/>
      <c r="P9" s="707"/>
      <c r="Q9" s="707"/>
      <c r="R9" s="707"/>
      <c r="S9" s="707"/>
      <c r="T9" s="707"/>
      <c r="U9" s="707"/>
      <c r="V9" s="707"/>
      <c r="W9" s="707"/>
      <c r="X9" s="707"/>
      <c r="Y9" s="707"/>
      <c r="Z9" s="707"/>
      <c r="AA9" s="707"/>
      <c r="AB9" s="546">
        <v>1.0</v>
      </c>
      <c r="AC9" s="2173" t="s">
        <v>55</v>
      </c>
      <c r="AD9" s="2173" t="s">
        <v>533</v>
      </c>
      <c r="AE9" s="1554"/>
      <c r="AF9" s="1554"/>
      <c r="AG9" s="994"/>
      <c r="AH9" s="998"/>
    </row>
    <row r="10" ht="15.75" customHeight="1">
      <c r="A10" s="2417" t="s">
        <v>9761</v>
      </c>
      <c r="B10" s="2418"/>
      <c r="C10" s="2418"/>
      <c r="D10" s="2419"/>
      <c r="E10" s="2420"/>
      <c r="F10" s="2421" t="s">
        <v>9762</v>
      </c>
      <c r="G10" s="2420"/>
      <c r="H10" s="707" t="s">
        <v>94</v>
      </c>
      <c r="I10" s="707" t="s">
        <v>94</v>
      </c>
      <c r="J10" s="1380"/>
      <c r="K10" s="1380"/>
      <c r="L10" s="709"/>
      <c r="M10" s="709"/>
      <c r="N10" s="709"/>
      <c r="O10" s="709"/>
      <c r="P10" s="709"/>
      <c r="Q10" s="709"/>
      <c r="R10" s="709"/>
      <c r="S10" s="709"/>
      <c r="T10" s="709"/>
      <c r="U10" s="709"/>
      <c r="V10" s="709"/>
      <c r="W10" s="709"/>
      <c r="X10" s="709"/>
      <c r="Y10" s="709"/>
      <c r="Z10" s="709"/>
      <c r="AA10" s="709"/>
      <c r="AB10" s="546" t="s">
        <v>94</v>
      </c>
      <c r="AC10" s="2173" t="s">
        <v>55</v>
      </c>
      <c r="AD10" s="2173" t="s">
        <v>533</v>
      </c>
      <c r="AE10" s="994"/>
      <c r="AF10" s="994"/>
      <c r="AG10" s="994"/>
      <c r="AH10" s="994"/>
    </row>
    <row r="11" ht="15.75" customHeight="1">
      <c r="A11" s="2422"/>
      <c r="B11" s="2423" t="s">
        <v>9763</v>
      </c>
      <c r="C11" s="2418"/>
      <c r="D11" s="2419"/>
      <c r="E11" s="2420"/>
      <c r="F11" s="2421" t="s">
        <v>9764</v>
      </c>
      <c r="G11" s="2421" t="s">
        <v>9765</v>
      </c>
      <c r="H11" s="707"/>
      <c r="I11" s="707"/>
      <c r="J11" s="707"/>
      <c r="K11" s="707"/>
      <c r="L11" s="707"/>
      <c r="M11" s="707"/>
      <c r="N11" s="707"/>
      <c r="O11" s="707"/>
      <c r="P11" s="707"/>
      <c r="Q11" s="707"/>
      <c r="R11" s="707"/>
      <c r="S11" s="707"/>
      <c r="T11" s="707"/>
      <c r="U11" s="707"/>
      <c r="V11" s="707"/>
      <c r="W11" s="707"/>
      <c r="X11" s="707"/>
      <c r="Y11" s="707"/>
      <c r="Z11" s="707"/>
      <c r="AA11" s="707"/>
      <c r="AB11" s="546">
        <v>1.0</v>
      </c>
      <c r="AC11" s="2173" t="s">
        <v>55</v>
      </c>
      <c r="AD11" s="2173" t="s">
        <v>533</v>
      </c>
      <c r="AE11" s="994"/>
      <c r="AF11" s="995" t="s">
        <v>9766</v>
      </c>
      <c r="AG11" s="994"/>
      <c r="AH11" s="1004"/>
    </row>
    <row r="12" ht="15.75" customHeight="1">
      <c r="A12" s="2422"/>
      <c r="B12" s="2423" t="s">
        <v>9767</v>
      </c>
      <c r="C12" s="2418"/>
      <c r="D12" s="2419"/>
      <c r="E12" s="2420"/>
      <c r="F12" s="2421" t="s">
        <v>9768</v>
      </c>
      <c r="G12" s="2421" t="s">
        <v>9769</v>
      </c>
      <c r="H12" s="1380"/>
      <c r="I12" s="1380"/>
      <c r="J12" s="1380"/>
      <c r="K12" s="1380"/>
      <c r="L12" s="707"/>
      <c r="M12" s="707"/>
      <c r="N12" s="707"/>
      <c r="O12" s="707"/>
      <c r="P12" s="707"/>
      <c r="Q12" s="707"/>
      <c r="R12" s="707"/>
      <c r="S12" s="707"/>
      <c r="T12" s="707"/>
      <c r="U12" s="707"/>
      <c r="V12" s="707"/>
      <c r="W12" s="707"/>
      <c r="X12" s="707"/>
      <c r="Y12" s="707"/>
      <c r="Z12" s="707"/>
      <c r="AA12" s="707"/>
      <c r="AB12" s="546">
        <v>1.0</v>
      </c>
      <c r="AC12" s="2173" t="s">
        <v>55</v>
      </c>
      <c r="AD12" s="2173" t="s">
        <v>533</v>
      </c>
      <c r="AE12" s="1554"/>
      <c r="AF12" s="994"/>
      <c r="AG12" s="994"/>
      <c r="AH12" s="994"/>
    </row>
    <row r="13" ht="15.75" customHeight="1">
      <c r="A13" s="2417" t="s">
        <v>692</v>
      </c>
      <c r="B13" s="2418"/>
      <c r="C13" s="2418"/>
      <c r="D13" s="2419"/>
      <c r="E13" s="2420"/>
      <c r="F13" s="2420"/>
      <c r="G13" s="2420"/>
      <c r="H13" s="707" t="s">
        <v>94</v>
      </c>
      <c r="I13" s="707" t="s">
        <v>94</v>
      </c>
      <c r="J13" s="707"/>
      <c r="K13" s="707"/>
      <c r="L13" s="1380"/>
      <c r="M13" s="1380"/>
      <c r="N13" s="1380"/>
      <c r="O13" s="1380"/>
      <c r="P13" s="1380"/>
      <c r="Q13" s="1380"/>
      <c r="R13" s="1380"/>
      <c r="S13" s="1380"/>
      <c r="T13" s="1380"/>
      <c r="U13" s="1380"/>
      <c r="V13" s="1380"/>
      <c r="W13" s="1380"/>
      <c r="X13" s="1380"/>
      <c r="Y13" s="1380"/>
      <c r="Z13" s="1380"/>
      <c r="AA13" s="1380"/>
      <c r="AB13" s="546" t="s">
        <v>94</v>
      </c>
      <c r="AC13" s="2173" t="s">
        <v>55</v>
      </c>
      <c r="AD13" s="2173" t="s">
        <v>533</v>
      </c>
      <c r="AE13" s="1554"/>
      <c r="AF13" s="994"/>
      <c r="AG13" s="994"/>
      <c r="AH13" s="994"/>
    </row>
    <row r="14" ht="15.75" customHeight="1">
      <c r="A14" s="2422"/>
      <c r="B14" s="2423" t="s">
        <v>9770</v>
      </c>
      <c r="C14" s="2418"/>
      <c r="D14" s="2419"/>
      <c r="E14" s="2420"/>
      <c r="F14" s="2420"/>
      <c r="G14" s="2420"/>
      <c r="H14" s="707" t="s">
        <v>94</v>
      </c>
      <c r="I14" s="707" t="s">
        <v>94</v>
      </c>
      <c r="J14" s="707"/>
      <c r="K14" s="707"/>
      <c r="L14" s="707"/>
      <c r="M14" s="1380"/>
      <c r="N14" s="1380"/>
      <c r="O14" s="1380"/>
      <c r="P14" s="1380"/>
      <c r="Q14" s="1380"/>
      <c r="R14" s="1380"/>
      <c r="S14" s="1380"/>
      <c r="T14" s="1380"/>
      <c r="U14" s="1380"/>
      <c r="V14" s="1380"/>
      <c r="W14" s="1380"/>
      <c r="X14" s="1380"/>
      <c r="Y14" s="1380"/>
      <c r="Z14" s="1380"/>
      <c r="AA14" s="1380"/>
      <c r="AB14" s="546" t="s">
        <v>94</v>
      </c>
      <c r="AC14" s="2173" t="s">
        <v>55</v>
      </c>
      <c r="AD14" s="2173" t="s">
        <v>533</v>
      </c>
      <c r="AE14" s="994"/>
      <c r="AF14" s="994"/>
      <c r="AG14" s="994"/>
      <c r="AH14" s="994"/>
    </row>
    <row r="15" ht="15.75" customHeight="1">
      <c r="A15" s="2422"/>
      <c r="B15" s="2418"/>
      <c r="C15" s="2423" t="s">
        <v>9771</v>
      </c>
      <c r="D15" s="2419"/>
      <c r="E15" s="2420"/>
      <c r="F15" s="2421" t="s">
        <v>9772</v>
      </c>
      <c r="G15" s="2421" t="s">
        <v>9773</v>
      </c>
      <c r="H15" s="707"/>
      <c r="I15" s="707"/>
      <c r="J15" s="707"/>
      <c r="K15" s="707"/>
      <c r="L15" s="1380"/>
      <c r="M15" s="1380"/>
      <c r="N15" s="1380"/>
      <c r="O15" s="1380"/>
      <c r="P15" s="1380"/>
      <c r="Q15" s="1380"/>
      <c r="R15" s="1380"/>
      <c r="S15" s="1380"/>
      <c r="T15" s="1380"/>
      <c r="U15" s="1380"/>
      <c r="V15" s="1380"/>
      <c r="W15" s="1380"/>
      <c r="X15" s="1380"/>
      <c r="Y15" s="1380"/>
      <c r="Z15" s="1380"/>
      <c r="AA15" s="1380"/>
      <c r="AB15" s="546">
        <v>1.0</v>
      </c>
      <c r="AC15" s="2173" t="s">
        <v>55</v>
      </c>
      <c r="AD15" s="2173" t="s">
        <v>533</v>
      </c>
      <c r="AE15" s="994"/>
      <c r="AF15" s="994"/>
      <c r="AG15" s="994"/>
      <c r="AH15" s="994"/>
    </row>
    <row r="16" ht="15.75" customHeight="1">
      <c r="A16" s="2417" t="s">
        <v>9774</v>
      </c>
      <c r="B16" s="2418"/>
      <c r="C16" s="2418"/>
      <c r="D16" s="2419"/>
      <c r="E16" s="2420"/>
      <c r="F16" s="2420"/>
      <c r="G16" s="2420"/>
      <c r="H16" s="707" t="s">
        <v>94</v>
      </c>
      <c r="I16" s="707" t="s">
        <v>94</v>
      </c>
      <c r="J16" s="707"/>
      <c r="K16" s="707"/>
      <c r="L16" s="707"/>
      <c r="M16" s="1380"/>
      <c r="N16" s="1380"/>
      <c r="O16" s="1380"/>
      <c r="P16" s="1380"/>
      <c r="Q16" s="1380"/>
      <c r="R16" s="1380"/>
      <c r="S16" s="1380"/>
      <c r="T16" s="1380"/>
      <c r="U16" s="1380"/>
      <c r="V16" s="1380"/>
      <c r="W16" s="1380"/>
      <c r="X16" s="1380"/>
      <c r="Y16" s="1380"/>
      <c r="Z16" s="1380"/>
      <c r="AA16" s="1380"/>
      <c r="AB16" s="546" t="s">
        <v>94</v>
      </c>
      <c r="AC16" s="2173" t="s">
        <v>55</v>
      </c>
      <c r="AD16" s="2173" t="s">
        <v>533</v>
      </c>
      <c r="AE16" s="994"/>
      <c r="AF16" s="994"/>
      <c r="AG16" s="994"/>
      <c r="AH16" s="994"/>
    </row>
    <row r="17" ht="15.75" hidden="1" customHeight="1">
      <c r="A17" s="2425"/>
      <c r="B17" s="2426" t="s">
        <v>9775</v>
      </c>
      <c r="C17" s="2426"/>
      <c r="D17" s="2419"/>
      <c r="E17" s="2421"/>
      <c r="F17" s="2421" t="s">
        <v>9776</v>
      </c>
      <c r="G17" s="2421" t="s">
        <v>9777</v>
      </c>
      <c r="H17" s="707"/>
      <c r="I17" s="707"/>
      <c r="J17" s="1380"/>
      <c r="K17" s="707"/>
      <c r="L17" s="1380"/>
      <c r="M17" s="1380"/>
      <c r="N17" s="1380"/>
      <c r="O17" s="1380"/>
      <c r="P17" s="1380"/>
      <c r="Q17" s="1380"/>
      <c r="R17" s="1380"/>
      <c r="S17" s="1380"/>
      <c r="T17" s="1380"/>
      <c r="U17" s="1380"/>
      <c r="V17" s="1380"/>
      <c r="W17" s="1380"/>
      <c r="X17" s="1380"/>
      <c r="Y17" s="1380"/>
      <c r="Z17" s="1380"/>
      <c r="AA17" s="1380"/>
      <c r="AB17" s="546">
        <v>5.0</v>
      </c>
      <c r="AC17" s="2173" t="s">
        <v>55</v>
      </c>
      <c r="AD17" s="2173" t="s">
        <v>533</v>
      </c>
      <c r="AE17" s="994"/>
      <c r="AF17" s="994"/>
      <c r="AG17" s="994"/>
      <c r="AH17" s="994"/>
    </row>
    <row r="18" ht="15.75" customHeight="1">
      <c r="A18" s="2417" t="s">
        <v>1823</v>
      </c>
      <c r="B18" s="2418"/>
      <c r="C18" s="2418"/>
      <c r="D18" s="2424"/>
      <c r="E18" s="2420"/>
      <c r="F18" s="2420"/>
      <c r="G18" s="2420"/>
      <c r="H18" s="707" t="s">
        <v>94</v>
      </c>
      <c r="I18" s="707" t="s">
        <v>94</v>
      </c>
      <c r="J18" s="707"/>
      <c r="K18" s="707"/>
      <c r="L18" s="707"/>
      <c r="M18" s="707"/>
      <c r="N18" s="707"/>
      <c r="O18" s="1380"/>
      <c r="P18" s="1380"/>
      <c r="Q18" s="1380"/>
      <c r="R18" s="1380"/>
      <c r="S18" s="1380"/>
      <c r="T18" s="1380"/>
      <c r="U18" s="1380"/>
      <c r="V18" s="1380"/>
      <c r="W18" s="1380"/>
      <c r="X18" s="1380"/>
      <c r="Y18" s="1380"/>
      <c r="Z18" s="1380"/>
      <c r="AA18" s="1380"/>
      <c r="AB18" s="546" t="s">
        <v>94</v>
      </c>
      <c r="AC18" s="2173" t="s">
        <v>55</v>
      </c>
      <c r="AD18" s="2173" t="s">
        <v>533</v>
      </c>
      <c r="AE18" s="995"/>
      <c r="AF18" s="995"/>
      <c r="AG18" s="995"/>
      <c r="AH18" s="995"/>
    </row>
    <row r="19" ht="15.75" customHeight="1">
      <c r="A19" s="2422"/>
      <c r="B19" s="2423" t="s">
        <v>9778</v>
      </c>
      <c r="C19" s="2418"/>
      <c r="D19" s="2419"/>
      <c r="E19" s="2420"/>
      <c r="F19" s="2421" t="s">
        <v>9779</v>
      </c>
      <c r="G19" s="2421" t="s">
        <v>9780</v>
      </c>
      <c r="H19" s="707"/>
      <c r="I19" s="707"/>
      <c r="J19" s="707"/>
      <c r="K19" s="707"/>
      <c r="L19" s="707"/>
      <c r="M19" s="707"/>
      <c r="N19" s="707"/>
      <c r="O19" s="1380"/>
      <c r="P19" s="1380"/>
      <c r="Q19" s="1380"/>
      <c r="R19" s="1380"/>
      <c r="S19" s="1380"/>
      <c r="T19" s="1380"/>
      <c r="U19" s="1380"/>
      <c r="V19" s="1380"/>
      <c r="W19" s="1380"/>
      <c r="X19" s="1380"/>
      <c r="Y19" s="1380"/>
      <c r="Z19" s="1380"/>
      <c r="AA19" s="1380"/>
      <c r="AB19" s="546">
        <v>1.0</v>
      </c>
      <c r="AC19" s="2173" t="s">
        <v>55</v>
      </c>
      <c r="AD19" s="2173" t="s">
        <v>533</v>
      </c>
      <c r="AE19" s="994"/>
      <c r="AF19" s="994"/>
      <c r="AG19" s="994"/>
      <c r="AH19" s="994"/>
    </row>
    <row r="20" ht="15.75" customHeight="1">
      <c r="A20" s="2417" t="s">
        <v>9781</v>
      </c>
      <c r="B20" s="2418"/>
      <c r="C20" s="2418"/>
      <c r="D20" s="2419"/>
      <c r="E20" s="2420"/>
      <c r="F20" s="2421" t="s">
        <v>9782</v>
      </c>
      <c r="G20" s="2421" t="s">
        <v>9783</v>
      </c>
      <c r="H20" s="707"/>
      <c r="I20" s="707"/>
      <c r="J20" s="707"/>
      <c r="K20" s="707"/>
      <c r="L20" s="707"/>
      <c r="M20" s="707"/>
      <c r="N20" s="707"/>
      <c r="O20" s="1380"/>
      <c r="P20" s="1380"/>
      <c r="Q20" s="1380"/>
      <c r="R20" s="1380"/>
      <c r="S20" s="1380"/>
      <c r="T20" s="1380"/>
      <c r="U20" s="1380"/>
      <c r="V20" s="1380"/>
      <c r="W20" s="1380"/>
      <c r="X20" s="1380"/>
      <c r="Y20" s="1380"/>
      <c r="Z20" s="1380"/>
      <c r="AA20" s="1380"/>
      <c r="AB20" s="546">
        <v>1.0</v>
      </c>
      <c r="AC20" s="2173" t="s">
        <v>55</v>
      </c>
      <c r="AD20" s="2173" t="s">
        <v>9747</v>
      </c>
      <c r="AE20" s="2427"/>
      <c r="AF20" s="1271"/>
      <c r="AG20" s="1554"/>
      <c r="AH20" s="994"/>
    </row>
    <row r="21" ht="15.75" customHeight="1">
      <c r="A21" s="2412" t="s">
        <v>9784</v>
      </c>
      <c r="B21" s="2413"/>
      <c r="C21" s="2413"/>
      <c r="D21" s="2414"/>
      <c r="E21" s="2415"/>
      <c r="F21" s="2415"/>
      <c r="G21" s="2415"/>
      <c r="H21" s="686"/>
      <c r="I21" s="686"/>
      <c r="J21" s="686"/>
      <c r="K21" s="686"/>
      <c r="L21" s="687"/>
      <c r="M21" s="687"/>
      <c r="N21" s="687"/>
      <c r="O21" s="687"/>
      <c r="P21" s="687"/>
      <c r="Q21" s="687"/>
      <c r="R21" s="687"/>
      <c r="S21" s="687"/>
      <c r="T21" s="687"/>
      <c r="U21" s="687"/>
      <c r="V21" s="687"/>
      <c r="W21" s="687"/>
      <c r="X21" s="687"/>
      <c r="Y21" s="687"/>
      <c r="Z21" s="687"/>
      <c r="AA21" s="687"/>
      <c r="AB21" s="2416" t="s">
        <v>94</v>
      </c>
      <c r="AC21" s="2295" t="s">
        <v>94</v>
      </c>
      <c r="AD21" s="2295" t="s">
        <v>533</v>
      </c>
      <c r="AE21" s="1796"/>
      <c r="AF21" s="1796"/>
      <c r="AG21" s="1796"/>
      <c r="AH21" s="2274"/>
    </row>
    <row r="22" ht="15.75" customHeight="1">
      <c r="A22" s="2417" t="s">
        <v>9785</v>
      </c>
      <c r="B22" s="2418"/>
      <c r="C22" s="2418"/>
      <c r="D22" s="2419"/>
      <c r="E22" s="2420"/>
      <c r="F22" s="2420"/>
      <c r="G22" s="2420"/>
      <c r="H22" s="707" t="s">
        <v>94</v>
      </c>
      <c r="I22" s="707" t="s">
        <v>94</v>
      </c>
      <c r="J22" s="709"/>
      <c r="K22" s="709"/>
      <c r="L22" s="709"/>
      <c r="M22" s="709"/>
      <c r="N22" s="709"/>
      <c r="O22" s="709"/>
      <c r="P22" s="709"/>
      <c r="Q22" s="709"/>
      <c r="R22" s="709"/>
      <c r="S22" s="709"/>
      <c r="T22" s="1380"/>
      <c r="U22" s="1380"/>
      <c r="V22" s="1380"/>
      <c r="W22" s="1380"/>
      <c r="X22" s="1380"/>
      <c r="Y22" s="1380"/>
      <c r="Z22" s="1380"/>
      <c r="AA22" s="1380"/>
      <c r="AB22" s="546" t="s">
        <v>94</v>
      </c>
      <c r="AC22" s="2173" t="s">
        <v>55</v>
      </c>
      <c r="AD22" s="2173" t="s">
        <v>533</v>
      </c>
      <c r="AE22" s="1126"/>
      <c r="AF22" s="994"/>
      <c r="AG22" s="1126"/>
      <c r="AH22" s="994"/>
    </row>
    <row r="23" ht="15.75" hidden="1" customHeight="1">
      <c r="A23" s="2425"/>
      <c r="B23" s="2426" t="s">
        <v>9786</v>
      </c>
      <c r="C23" s="2428"/>
      <c r="D23" s="2419"/>
      <c r="E23" s="2420"/>
      <c r="F23" s="2421" t="s">
        <v>9787</v>
      </c>
      <c r="G23" s="2421" t="s">
        <v>9788</v>
      </c>
      <c r="H23" s="707"/>
      <c r="I23" s="707"/>
      <c r="J23" s="707"/>
      <c r="K23" s="707"/>
      <c r="L23" s="707"/>
      <c r="M23" s="707"/>
      <c r="N23" s="707"/>
      <c r="O23" s="707"/>
      <c r="P23" s="707"/>
      <c r="Q23" s="707"/>
      <c r="R23" s="707"/>
      <c r="S23" s="707"/>
      <c r="T23" s="1380"/>
      <c r="U23" s="1380"/>
      <c r="V23" s="1380"/>
      <c r="W23" s="1380"/>
      <c r="X23" s="1380"/>
      <c r="Y23" s="1380"/>
      <c r="Z23" s="1380"/>
      <c r="AA23" s="1380"/>
      <c r="AB23" s="546">
        <v>5.0</v>
      </c>
      <c r="AC23" s="2173" t="s">
        <v>55</v>
      </c>
      <c r="AD23" s="2173" t="s">
        <v>533</v>
      </c>
      <c r="AE23" s="1126"/>
      <c r="AF23" s="1126"/>
      <c r="AG23" s="1126"/>
      <c r="AH23" s="994"/>
    </row>
    <row r="24" ht="15.75" hidden="1" customHeight="1">
      <c r="A24" s="2425"/>
      <c r="B24" s="2426" t="s">
        <v>9789</v>
      </c>
      <c r="C24" s="2428"/>
      <c r="D24" s="2419"/>
      <c r="E24" s="2420"/>
      <c r="F24" s="2421" t="s">
        <v>9787</v>
      </c>
      <c r="G24" s="2421" t="s">
        <v>9788</v>
      </c>
      <c r="H24" s="1380"/>
      <c r="I24" s="1380"/>
      <c r="J24" s="1380"/>
      <c r="K24" s="1380"/>
      <c r="L24" s="1380"/>
      <c r="M24" s="1380"/>
      <c r="N24" s="1380"/>
      <c r="O24" s="1380"/>
      <c r="P24" s="1380"/>
      <c r="Q24" s="1380"/>
      <c r="R24" s="1380"/>
      <c r="S24" s="1380"/>
      <c r="T24" s="1380"/>
      <c r="U24" s="1380"/>
      <c r="V24" s="1380"/>
      <c r="W24" s="1380"/>
      <c r="X24" s="1380"/>
      <c r="Y24" s="1380"/>
      <c r="Z24" s="1380"/>
      <c r="AA24" s="1380"/>
      <c r="AB24" s="546">
        <v>5.0</v>
      </c>
      <c r="AC24" s="2173" t="s">
        <v>55</v>
      </c>
      <c r="AD24" s="2173" t="s">
        <v>533</v>
      </c>
      <c r="AE24" s="994"/>
      <c r="AF24" s="994"/>
      <c r="AG24" s="994"/>
      <c r="AH24" s="994"/>
    </row>
    <row r="25" ht="15.75" hidden="1" customHeight="1">
      <c r="A25" s="2425"/>
      <c r="B25" s="2426" t="s">
        <v>9790</v>
      </c>
      <c r="C25" s="2428"/>
      <c r="D25" s="2419"/>
      <c r="E25" s="2420"/>
      <c r="F25" s="2421" t="s">
        <v>9787</v>
      </c>
      <c r="G25" s="2421" t="s">
        <v>9788</v>
      </c>
      <c r="H25" s="1380"/>
      <c r="I25" s="1380"/>
      <c r="J25" s="1380"/>
      <c r="K25" s="1380"/>
      <c r="L25" s="1380"/>
      <c r="M25" s="1380"/>
      <c r="N25" s="1380"/>
      <c r="O25" s="1380"/>
      <c r="P25" s="1380"/>
      <c r="Q25" s="1380"/>
      <c r="R25" s="1380"/>
      <c r="S25" s="1380"/>
      <c r="T25" s="1380"/>
      <c r="U25" s="1380"/>
      <c r="V25" s="1380"/>
      <c r="W25" s="1380"/>
      <c r="X25" s="1380"/>
      <c r="Y25" s="1380"/>
      <c r="Z25" s="1380"/>
      <c r="AA25" s="1380"/>
      <c r="AB25" s="546">
        <v>5.0</v>
      </c>
      <c r="AC25" s="2173" t="s">
        <v>55</v>
      </c>
      <c r="AD25" s="2173" t="s">
        <v>533</v>
      </c>
      <c r="AE25" s="994"/>
      <c r="AF25" s="994"/>
      <c r="AG25" s="994"/>
      <c r="AH25" s="1013"/>
    </row>
    <row r="26" ht="15.75" hidden="1" customHeight="1">
      <c r="A26" s="2425"/>
      <c r="B26" s="2426" t="s">
        <v>9791</v>
      </c>
      <c r="C26" s="2428"/>
      <c r="D26" s="2419"/>
      <c r="E26" s="2420"/>
      <c r="F26" s="2421" t="s">
        <v>9787</v>
      </c>
      <c r="G26" s="2421" t="s">
        <v>9788</v>
      </c>
      <c r="H26" s="1380"/>
      <c r="I26" s="1380"/>
      <c r="J26" s="1380"/>
      <c r="K26" s="1380"/>
      <c r="L26" s="1380"/>
      <c r="M26" s="1380"/>
      <c r="N26" s="1380"/>
      <c r="O26" s="1380"/>
      <c r="P26" s="1380"/>
      <c r="Q26" s="1380"/>
      <c r="R26" s="1380"/>
      <c r="S26" s="1380"/>
      <c r="T26" s="1380"/>
      <c r="U26" s="1380"/>
      <c r="V26" s="1380"/>
      <c r="W26" s="1380"/>
      <c r="X26" s="1380"/>
      <c r="Y26" s="1380"/>
      <c r="Z26" s="1380"/>
      <c r="AA26" s="1380"/>
      <c r="AB26" s="546">
        <v>5.0</v>
      </c>
      <c r="AC26" s="2173" t="s">
        <v>55</v>
      </c>
      <c r="AD26" s="2173" t="s">
        <v>533</v>
      </c>
      <c r="AE26" s="994"/>
      <c r="AF26" s="994"/>
      <c r="AG26" s="994"/>
      <c r="AH26" s="1013"/>
    </row>
    <row r="27" ht="15.75" hidden="1" customHeight="1">
      <c r="A27" s="2425"/>
      <c r="B27" s="2426" t="s">
        <v>9792</v>
      </c>
      <c r="C27" s="2428"/>
      <c r="D27" s="2419"/>
      <c r="E27" s="2420"/>
      <c r="F27" s="2421" t="s">
        <v>9787</v>
      </c>
      <c r="G27" s="2421" t="s">
        <v>9788</v>
      </c>
      <c r="H27" s="1380"/>
      <c r="I27" s="707"/>
      <c r="J27" s="1380"/>
      <c r="K27" s="1380"/>
      <c r="L27" s="1380"/>
      <c r="M27" s="1380"/>
      <c r="N27" s="1380"/>
      <c r="O27" s="1380"/>
      <c r="P27" s="1380"/>
      <c r="Q27" s="1380"/>
      <c r="R27" s="1380"/>
      <c r="S27" s="1380"/>
      <c r="T27" s="1380"/>
      <c r="U27" s="1380"/>
      <c r="V27" s="1380"/>
      <c r="W27" s="1380"/>
      <c r="X27" s="1380"/>
      <c r="Y27" s="1380"/>
      <c r="Z27" s="1380"/>
      <c r="AA27" s="1380"/>
      <c r="AB27" s="546">
        <v>5.0</v>
      </c>
      <c r="AC27" s="2173" t="s">
        <v>55</v>
      </c>
      <c r="AD27" s="2173" t="s">
        <v>533</v>
      </c>
      <c r="AE27" s="995"/>
      <c r="AF27" s="995"/>
      <c r="AG27" s="994"/>
      <c r="AH27" s="1013"/>
    </row>
    <row r="28" ht="15.75" hidden="1" customHeight="1">
      <c r="A28" s="2425"/>
      <c r="B28" s="2426" t="s">
        <v>9793</v>
      </c>
      <c r="C28" s="2428"/>
      <c r="D28" s="2419"/>
      <c r="E28" s="2420"/>
      <c r="F28" s="2421" t="s">
        <v>9787</v>
      </c>
      <c r="G28" s="2421" t="s">
        <v>9788</v>
      </c>
      <c r="H28" s="707"/>
      <c r="I28" s="707"/>
      <c r="J28" s="1380"/>
      <c r="K28" s="1380"/>
      <c r="L28" s="1380"/>
      <c r="M28" s="1380"/>
      <c r="N28" s="1380"/>
      <c r="O28" s="1380"/>
      <c r="P28" s="1380"/>
      <c r="Q28" s="1380"/>
      <c r="R28" s="1380"/>
      <c r="S28" s="1380"/>
      <c r="T28" s="1380"/>
      <c r="U28" s="1380"/>
      <c r="V28" s="1380"/>
      <c r="W28" s="1380"/>
      <c r="X28" s="1380"/>
      <c r="Y28" s="1380"/>
      <c r="Z28" s="1380"/>
      <c r="AA28" s="1380"/>
      <c r="AB28" s="546">
        <v>5.0</v>
      </c>
      <c r="AC28" s="2173" t="s">
        <v>55</v>
      </c>
      <c r="AD28" s="2173" t="s">
        <v>533</v>
      </c>
      <c r="AE28" s="1554"/>
      <c r="AF28" s="995"/>
      <c r="AG28" s="994"/>
      <c r="AH28" s="1013"/>
    </row>
    <row r="29" ht="15.75" hidden="1" customHeight="1">
      <c r="A29" s="2425"/>
      <c r="B29" s="2426" t="s">
        <v>9794</v>
      </c>
      <c r="C29" s="2428"/>
      <c r="D29" s="2419"/>
      <c r="E29" s="2420"/>
      <c r="F29" s="2421" t="s">
        <v>9787</v>
      </c>
      <c r="G29" s="2421" t="s">
        <v>9788</v>
      </c>
      <c r="H29" s="1380"/>
      <c r="I29" s="1380"/>
      <c r="J29" s="1380"/>
      <c r="K29" s="1380"/>
      <c r="L29" s="1380"/>
      <c r="M29" s="1380"/>
      <c r="N29" s="1380"/>
      <c r="O29" s="1380"/>
      <c r="P29" s="1380"/>
      <c r="Q29" s="1380"/>
      <c r="R29" s="1380"/>
      <c r="S29" s="1380"/>
      <c r="T29" s="1380"/>
      <c r="U29" s="1380"/>
      <c r="V29" s="1380"/>
      <c r="W29" s="1380"/>
      <c r="X29" s="1380"/>
      <c r="Y29" s="1380"/>
      <c r="Z29" s="1380"/>
      <c r="AA29" s="1380"/>
      <c r="AB29" s="546">
        <v>5.0</v>
      </c>
      <c r="AC29" s="2173" t="s">
        <v>55</v>
      </c>
      <c r="AD29" s="2173" t="s">
        <v>533</v>
      </c>
      <c r="AE29" s="994"/>
      <c r="AF29" s="994"/>
      <c r="AG29" s="994"/>
      <c r="AH29" s="994"/>
    </row>
    <row r="30" ht="15.75" hidden="1" customHeight="1">
      <c r="A30" s="2429" t="s">
        <v>9795</v>
      </c>
      <c r="B30" s="2428"/>
      <c r="C30" s="2428"/>
      <c r="D30" s="2419"/>
      <c r="E30" s="2420"/>
      <c r="F30" s="2421" t="s">
        <v>9796</v>
      </c>
      <c r="G30" s="2421" t="s">
        <v>9797</v>
      </c>
      <c r="H30" s="1380"/>
      <c r="I30" s="1380"/>
      <c r="J30" s="1380"/>
      <c r="K30" s="1380"/>
      <c r="L30" s="1380"/>
      <c r="M30" s="1380"/>
      <c r="N30" s="1380"/>
      <c r="O30" s="1380"/>
      <c r="P30" s="1380"/>
      <c r="Q30" s="1380"/>
      <c r="R30" s="1380"/>
      <c r="S30" s="1380"/>
      <c r="T30" s="1380"/>
      <c r="U30" s="1380"/>
      <c r="V30" s="1380"/>
      <c r="W30" s="1380"/>
      <c r="X30" s="1380"/>
      <c r="Y30" s="1380"/>
      <c r="Z30" s="1380"/>
      <c r="AA30" s="1380"/>
      <c r="AB30" s="546">
        <v>5.0</v>
      </c>
      <c r="AC30" s="2173" t="s">
        <v>55</v>
      </c>
      <c r="AD30" s="2173" t="s">
        <v>533</v>
      </c>
      <c r="AE30" s="994"/>
      <c r="AF30" s="994"/>
      <c r="AG30" s="994"/>
      <c r="AH30" s="1013"/>
    </row>
    <row r="31" ht="15.75" hidden="1" customHeight="1">
      <c r="A31" s="2429" t="s">
        <v>9798</v>
      </c>
      <c r="B31" s="2428"/>
      <c r="C31" s="2428"/>
      <c r="D31" s="2419"/>
      <c r="E31" s="2420"/>
      <c r="F31" s="2421" t="s">
        <v>9799</v>
      </c>
      <c r="G31" s="2421" t="s">
        <v>9800</v>
      </c>
      <c r="H31" s="1380"/>
      <c r="I31" s="1380"/>
      <c r="J31" s="1380"/>
      <c r="K31" s="1380"/>
      <c r="L31" s="1380"/>
      <c r="M31" s="1380"/>
      <c r="N31" s="1380"/>
      <c r="O31" s="1380"/>
      <c r="P31" s="1380"/>
      <c r="Q31" s="1380"/>
      <c r="R31" s="1380"/>
      <c r="S31" s="1380"/>
      <c r="T31" s="1380"/>
      <c r="U31" s="1380"/>
      <c r="V31" s="1380"/>
      <c r="W31" s="1380"/>
      <c r="X31" s="1380"/>
      <c r="Y31" s="1380"/>
      <c r="Z31" s="1380"/>
      <c r="AA31" s="1380"/>
      <c r="AB31" s="546">
        <v>5.0</v>
      </c>
      <c r="AC31" s="2173" t="s">
        <v>55</v>
      </c>
      <c r="AD31" s="2173" t="s">
        <v>533</v>
      </c>
      <c r="AE31" s="1126"/>
      <c r="AF31" s="1126"/>
      <c r="AG31" s="1126"/>
      <c r="AH31" s="1013"/>
    </row>
    <row r="32" ht="15.75" customHeight="1">
      <c r="A32" s="2412" t="s">
        <v>9801</v>
      </c>
      <c r="B32" s="2413"/>
      <c r="C32" s="2413"/>
      <c r="D32" s="2414"/>
      <c r="E32" s="2415"/>
      <c r="F32" s="2415"/>
      <c r="G32" s="2415"/>
      <c r="H32" s="686"/>
      <c r="I32" s="686"/>
      <c r="J32" s="686"/>
      <c r="K32" s="686"/>
      <c r="L32" s="687"/>
      <c r="M32" s="687"/>
      <c r="N32" s="687"/>
      <c r="O32" s="687"/>
      <c r="P32" s="687"/>
      <c r="Q32" s="687"/>
      <c r="R32" s="687"/>
      <c r="S32" s="687"/>
      <c r="T32" s="687"/>
      <c r="U32" s="687"/>
      <c r="V32" s="687"/>
      <c r="W32" s="687"/>
      <c r="X32" s="687"/>
      <c r="Y32" s="687"/>
      <c r="Z32" s="687"/>
      <c r="AA32" s="687"/>
      <c r="AB32" s="2416" t="s">
        <v>94</v>
      </c>
      <c r="AC32" s="2295" t="s">
        <v>94</v>
      </c>
      <c r="AD32" s="2295" t="s">
        <v>533</v>
      </c>
      <c r="AE32" s="1796"/>
      <c r="AF32" s="1796"/>
      <c r="AG32" s="1796"/>
      <c r="AH32" s="2274"/>
    </row>
    <row r="33" ht="15.75" customHeight="1">
      <c r="A33" s="2417" t="s">
        <v>9802</v>
      </c>
      <c r="B33" s="2418"/>
      <c r="C33" s="2418"/>
      <c r="D33" s="2419"/>
      <c r="E33" s="2420"/>
      <c r="F33" s="2420"/>
      <c r="G33" s="2421" t="s">
        <v>9803</v>
      </c>
      <c r="H33" s="707" t="s">
        <v>94</v>
      </c>
      <c r="I33" s="707" t="s">
        <v>94</v>
      </c>
      <c r="J33" s="1380"/>
      <c r="K33" s="1380"/>
      <c r="L33" s="1380"/>
      <c r="M33" s="1380"/>
      <c r="N33" s="1380"/>
      <c r="O33" s="1380"/>
      <c r="P33" s="1380"/>
      <c r="Q33" s="1380"/>
      <c r="R33" s="1380"/>
      <c r="S33" s="1380"/>
      <c r="T33" s="1380"/>
      <c r="U33" s="1380"/>
      <c r="V33" s="1380"/>
      <c r="W33" s="1380"/>
      <c r="X33" s="1380"/>
      <c r="Y33" s="1380"/>
      <c r="Z33" s="1380"/>
      <c r="AA33" s="1380"/>
      <c r="AB33" s="546" t="s">
        <v>94</v>
      </c>
      <c r="AC33" s="2173" t="s">
        <v>55</v>
      </c>
      <c r="AD33" s="2173" t="s">
        <v>533</v>
      </c>
      <c r="AE33" s="1126"/>
      <c r="AF33" s="994"/>
      <c r="AG33" s="1126"/>
      <c r="AH33" s="1013"/>
    </row>
    <row r="34" ht="15.75" customHeight="1">
      <c r="A34" s="2422"/>
      <c r="B34" s="2423" t="s">
        <v>9804</v>
      </c>
      <c r="C34" s="2418"/>
      <c r="D34" s="2419"/>
      <c r="E34" s="2420"/>
      <c r="F34" s="2421" t="s">
        <v>9805</v>
      </c>
      <c r="G34" s="2421" t="s">
        <v>9806</v>
      </c>
      <c r="H34" s="1380"/>
      <c r="I34" s="1380"/>
      <c r="J34" s="1380"/>
      <c r="K34" s="1380"/>
      <c r="L34" s="1380"/>
      <c r="M34" s="1380"/>
      <c r="N34" s="1380"/>
      <c r="O34" s="1380"/>
      <c r="P34" s="1380"/>
      <c r="Q34" s="1380"/>
      <c r="R34" s="1380"/>
      <c r="S34" s="1380"/>
      <c r="T34" s="1380"/>
      <c r="U34" s="1380"/>
      <c r="V34" s="1380"/>
      <c r="W34" s="1380"/>
      <c r="X34" s="1380"/>
      <c r="Y34" s="1380"/>
      <c r="Z34" s="1380"/>
      <c r="AA34" s="1380"/>
      <c r="AB34" s="546">
        <v>1.0</v>
      </c>
      <c r="AC34" s="2173" t="s">
        <v>55</v>
      </c>
      <c r="AD34" s="2173" t="s">
        <v>533</v>
      </c>
      <c r="AE34" s="994"/>
      <c r="AF34" s="995"/>
      <c r="AG34" s="994"/>
      <c r="AH34" s="1013"/>
    </row>
    <row r="35" ht="15.75" customHeight="1">
      <c r="A35" s="2422"/>
      <c r="B35" s="2423" t="s">
        <v>9807</v>
      </c>
      <c r="C35" s="2418"/>
      <c r="D35" s="2419"/>
      <c r="E35" s="2420"/>
      <c r="F35" s="2421" t="s">
        <v>9808</v>
      </c>
      <c r="G35" s="2421" t="s">
        <v>9806</v>
      </c>
      <c r="H35" s="1380"/>
      <c r="I35" s="1380"/>
      <c r="J35" s="1380"/>
      <c r="K35" s="1380"/>
      <c r="L35" s="1380"/>
      <c r="M35" s="1380"/>
      <c r="N35" s="1380"/>
      <c r="O35" s="1380"/>
      <c r="P35" s="1380"/>
      <c r="Q35" s="1380"/>
      <c r="R35" s="1380"/>
      <c r="S35" s="1380"/>
      <c r="T35" s="1380"/>
      <c r="U35" s="1380"/>
      <c r="V35" s="1380"/>
      <c r="W35" s="1380"/>
      <c r="X35" s="1380"/>
      <c r="Y35" s="1380"/>
      <c r="Z35" s="1380"/>
      <c r="AA35" s="1380"/>
      <c r="AB35" s="546">
        <v>1.0</v>
      </c>
      <c r="AC35" s="2173" t="s">
        <v>55</v>
      </c>
      <c r="AD35" s="2173" t="s">
        <v>533</v>
      </c>
      <c r="AE35" s="994"/>
      <c r="AF35" s="994"/>
      <c r="AG35" s="994"/>
      <c r="AH35" s="1013"/>
    </row>
    <row r="36" ht="15.75" customHeight="1">
      <c r="A36" s="2422"/>
      <c r="B36" s="2423" t="s">
        <v>9809</v>
      </c>
      <c r="C36" s="2418"/>
      <c r="D36" s="2419"/>
      <c r="E36" s="2420"/>
      <c r="F36" s="2421" t="s">
        <v>9810</v>
      </c>
      <c r="G36" s="2421" t="s">
        <v>9806</v>
      </c>
      <c r="H36" s="1380"/>
      <c r="I36" s="707"/>
      <c r="J36" s="1380"/>
      <c r="K36" s="1380"/>
      <c r="L36" s="1380"/>
      <c r="M36" s="1380"/>
      <c r="N36" s="1380"/>
      <c r="O36" s="1380"/>
      <c r="P36" s="1380"/>
      <c r="Q36" s="1380"/>
      <c r="R36" s="1380"/>
      <c r="S36" s="1380"/>
      <c r="T36" s="1380"/>
      <c r="U36" s="1380"/>
      <c r="V36" s="1380"/>
      <c r="W36" s="1380"/>
      <c r="X36" s="1380"/>
      <c r="Y36" s="1380"/>
      <c r="Z36" s="1380"/>
      <c r="AA36" s="1380"/>
      <c r="AB36" s="546">
        <v>1.0</v>
      </c>
      <c r="AC36" s="2173" t="s">
        <v>55</v>
      </c>
      <c r="AD36" s="2173" t="s">
        <v>533</v>
      </c>
      <c r="AE36" s="1554"/>
      <c r="AF36" s="994"/>
      <c r="AG36" s="994"/>
      <c r="AH36" s="1013"/>
    </row>
    <row r="37" ht="15.75" hidden="1" customHeight="1">
      <c r="A37" s="2429" t="s">
        <v>9811</v>
      </c>
      <c r="B37" s="2428"/>
      <c r="C37" s="2428"/>
      <c r="D37" s="2419"/>
      <c r="E37" s="2420"/>
      <c r="F37" s="2421" t="s">
        <v>9812</v>
      </c>
      <c r="G37" s="2421" t="s">
        <v>9813</v>
      </c>
      <c r="H37" s="1380"/>
      <c r="I37" s="1380"/>
      <c r="J37" s="1380"/>
      <c r="K37" s="1380"/>
      <c r="L37" s="1380"/>
      <c r="M37" s="1380"/>
      <c r="N37" s="1380"/>
      <c r="O37" s="1380"/>
      <c r="P37" s="1380"/>
      <c r="Q37" s="1380"/>
      <c r="R37" s="1380"/>
      <c r="S37" s="1380"/>
      <c r="T37" s="1380"/>
      <c r="U37" s="1380"/>
      <c r="V37" s="1380"/>
      <c r="W37" s="1380"/>
      <c r="X37" s="1380"/>
      <c r="Y37" s="1380"/>
      <c r="Z37" s="1380"/>
      <c r="AA37" s="1380"/>
      <c r="AB37" s="546">
        <v>5.0</v>
      </c>
      <c r="AC37" s="2173" t="s">
        <v>55</v>
      </c>
      <c r="AD37" s="2173" t="s">
        <v>533</v>
      </c>
      <c r="AE37" s="994"/>
      <c r="AF37" s="994"/>
      <c r="AG37" s="994"/>
      <c r="AH37" s="1013"/>
    </row>
    <row r="38" ht="15.75" customHeight="1">
      <c r="A38" s="2412" t="s">
        <v>9814</v>
      </c>
      <c r="B38" s="2413"/>
      <c r="C38" s="2413"/>
      <c r="D38" s="2414"/>
      <c r="E38" s="2415"/>
      <c r="F38" s="2415"/>
      <c r="G38" s="2415"/>
      <c r="H38" s="686"/>
      <c r="I38" s="686"/>
      <c r="J38" s="686"/>
      <c r="K38" s="686"/>
      <c r="L38" s="687"/>
      <c r="M38" s="687"/>
      <c r="N38" s="687"/>
      <c r="O38" s="687"/>
      <c r="P38" s="687"/>
      <c r="Q38" s="687"/>
      <c r="R38" s="687"/>
      <c r="S38" s="687"/>
      <c r="T38" s="687"/>
      <c r="U38" s="687"/>
      <c r="V38" s="687"/>
      <c r="W38" s="687"/>
      <c r="X38" s="687"/>
      <c r="Y38" s="687"/>
      <c r="Z38" s="687"/>
      <c r="AA38" s="687"/>
      <c r="AB38" s="2416" t="s">
        <v>94</v>
      </c>
      <c r="AC38" s="2295" t="s">
        <v>94</v>
      </c>
      <c r="AD38" s="2295" t="s">
        <v>533</v>
      </c>
      <c r="AE38" s="1796"/>
      <c r="AF38" s="1796"/>
      <c r="AG38" s="1796"/>
      <c r="AH38" s="2274"/>
    </row>
    <row r="39" ht="15.75" customHeight="1">
      <c r="A39" s="2417" t="s">
        <v>9815</v>
      </c>
      <c r="B39" s="2418"/>
      <c r="C39" s="2418"/>
      <c r="D39" s="2419"/>
      <c r="E39" s="2420"/>
      <c r="F39" s="2420"/>
      <c r="G39" s="2420"/>
      <c r="H39" s="707" t="s">
        <v>94</v>
      </c>
      <c r="I39" s="707" t="s">
        <v>94</v>
      </c>
      <c r="J39" s="1380"/>
      <c r="K39" s="1380"/>
      <c r="L39" s="1380"/>
      <c r="M39" s="1380"/>
      <c r="N39" s="1380"/>
      <c r="O39" s="1380"/>
      <c r="P39" s="1380"/>
      <c r="Q39" s="1380"/>
      <c r="R39" s="1380"/>
      <c r="S39" s="1380"/>
      <c r="T39" s="1380"/>
      <c r="U39" s="1380"/>
      <c r="V39" s="1380"/>
      <c r="W39" s="1380"/>
      <c r="X39" s="1380"/>
      <c r="Y39" s="1380"/>
      <c r="Z39" s="1380"/>
      <c r="AA39" s="1380"/>
      <c r="AB39" s="546" t="s">
        <v>94</v>
      </c>
      <c r="AC39" s="2173" t="s">
        <v>55</v>
      </c>
      <c r="AD39" s="2173" t="s">
        <v>533</v>
      </c>
      <c r="AE39" s="994"/>
      <c r="AF39" s="994"/>
      <c r="AG39" s="994"/>
      <c r="AH39" s="1013"/>
    </row>
    <row r="40" ht="15.75" customHeight="1">
      <c r="A40" s="2422"/>
      <c r="B40" s="2423" t="s">
        <v>9816</v>
      </c>
      <c r="C40" s="2418"/>
      <c r="D40" s="2419"/>
      <c r="E40" s="2420"/>
      <c r="F40" s="2420"/>
      <c r="G40" s="2420"/>
      <c r="H40" s="707" t="s">
        <v>94</v>
      </c>
      <c r="I40" s="707" t="s">
        <v>94</v>
      </c>
      <c r="J40" s="1380"/>
      <c r="K40" s="1380"/>
      <c r="L40" s="707"/>
      <c r="M40" s="707"/>
      <c r="N40" s="707"/>
      <c r="O40" s="707"/>
      <c r="P40" s="707"/>
      <c r="Q40" s="707"/>
      <c r="R40" s="707"/>
      <c r="S40" s="707"/>
      <c r="T40" s="707"/>
      <c r="U40" s="707"/>
      <c r="V40" s="707"/>
      <c r="W40" s="707"/>
      <c r="X40" s="707"/>
      <c r="Y40" s="707"/>
      <c r="Z40" s="707"/>
      <c r="AA40" s="707"/>
      <c r="AB40" s="546" t="s">
        <v>94</v>
      </c>
      <c r="AC40" s="2173" t="s">
        <v>55</v>
      </c>
      <c r="AD40" s="2173" t="s">
        <v>533</v>
      </c>
      <c r="AE40" s="994"/>
      <c r="AF40" s="994"/>
      <c r="AG40" s="994"/>
      <c r="AH40" s="1013"/>
    </row>
    <row r="41" ht="15.75" customHeight="1">
      <c r="A41" s="2422"/>
      <c r="B41" s="2418"/>
      <c r="C41" s="2423" t="s">
        <v>9817</v>
      </c>
      <c r="D41" s="2419"/>
      <c r="E41" s="2421" t="s">
        <v>8841</v>
      </c>
      <c r="F41" s="2421" t="s">
        <v>9818</v>
      </c>
      <c r="G41" s="2421" t="s">
        <v>9819</v>
      </c>
      <c r="H41" s="1380"/>
      <c r="I41" s="1380"/>
      <c r="J41" s="1380"/>
      <c r="K41" s="1380"/>
      <c r="L41" s="1380"/>
      <c r="M41" s="1380"/>
      <c r="N41" s="1380"/>
      <c r="O41" s="1380"/>
      <c r="P41" s="1380"/>
      <c r="Q41" s="1380"/>
      <c r="R41" s="1380"/>
      <c r="S41" s="1380"/>
      <c r="T41" s="1380"/>
      <c r="U41" s="1380"/>
      <c r="V41" s="1380"/>
      <c r="W41" s="1380"/>
      <c r="X41" s="1380"/>
      <c r="Y41" s="1380"/>
      <c r="Z41" s="1380"/>
      <c r="AA41" s="1380"/>
      <c r="AB41" s="546">
        <v>1.0</v>
      </c>
      <c r="AC41" s="2173" t="s">
        <v>55</v>
      </c>
      <c r="AD41" s="2173" t="s">
        <v>533</v>
      </c>
      <c r="AE41" s="994"/>
      <c r="AF41" s="994"/>
      <c r="AG41" s="994"/>
      <c r="AH41" s="1013"/>
    </row>
    <row r="42" ht="15.75" customHeight="1">
      <c r="A42" s="2422"/>
      <c r="B42" s="2418"/>
      <c r="C42" s="2423" t="s">
        <v>9820</v>
      </c>
      <c r="D42" s="2419"/>
      <c r="E42" s="2421" t="s">
        <v>8841</v>
      </c>
      <c r="F42" s="2421" t="s">
        <v>9818</v>
      </c>
      <c r="G42" s="2421" t="s">
        <v>9821</v>
      </c>
      <c r="H42" s="1380"/>
      <c r="I42" s="1380"/>
      <c r="J42" s="1380"/>
      <c r="K42" s="1380"/>
      <c r="L42" s="1380"/>
      <c r="M42" s="1380"/>
      <c r="N42" s="1380"/>
      <c r="O42" s="1380"/>
      <c r="P42" s="1380"/>
      <c r="Q42" s="1380"/>
      <c r="R42" s="1380"/>
      <c r="S42" s="1380"/>
      <c r="T42" s="1380"/>
      <c r="U42" s="1380"/>
      <c r="V42" s="1380"/>
      <c r="W42" s="1380"/>
      <c r="X42" s="1380"/>
      <c r="Y42" s="1380"/>
      <c r="Z42" s="1380"/>
      <c r="AA42" s="1380"/>
      <c r="AB42" s="546">
        <v>1.0</v>
      </c>
      <c r="AC42" s="2173" t="s">
        <v>55</v>
      </c>
      <c r="AD42" s="2173" t="s">
        <v>533</v>
      </c>
      <c r="AE42" s="1126"/>
      <c r="AF42" s="994"/>
      <c r="AG42" s="1126"/>
      <c r="AH42" s="1562"/>
    </row>
    <row r="43" ht="15.75" customHeight="1">
      <c r="A43" s="2422"/>
      <c r="B43" s="2423" t="s">
        <v>9822</v>
      </c>
      <c r="C43" s="2418"/>
      <c r="D43" s="2419"/>
      <c r="E43" s="2421" t="s">
        <v>8841</v>
      </c>
      <c r="F43" s="2421" t="s">
        <v>9818</v>
      </c>
      <c r="G43" s="2421" t="s">
        <v>8795</v>
      </c>
      <c r="H43" s="1668"/>
      <c r="I43" s="1668"/>
      <c r="J43" s="1380"/>
      <c r="K43" s="1380"/>
      <c r="L43" s="1380"/>
      <c r="M43" s="1380"/>
      <c r="N43" s="1380"/>
      <c r="O43" s="1380"/>
      <c r="P43" s="1380"/>
      <c r="Q43" s="1380"/>
      <c r="R43" s="1380"/>
      <c r="S43" s="1380"/>
      <c r="T43" s="1380"/>
      <c r="U43" s="1380"/>
      <c r="V43" s="1380"/>
      <c r="W43" s="1380"/>
      <c r="X43" s="1380"/>
      <c r="Y43" s="1380"/>
      <c r="Z43" s="1380"/>
      <c r="AA43" s="1380"/>
      <c r="AB43" s="546">
        <v>1.0</v>
      </c>
      <c r="AC43" s="2173" t="s">
        <v>55</v>
      </c>
      <c r="AD43" s="2173" t="s">
        <v>533</v>
      </c>
      <c r="AE43" s="1126"/>
      <c r="AF43" s="994"/>
      <c r="AG43" s="1126"/>
      <c r="AH43" s="1126"/>
    </row>
    <row r="44" ht="15.75" customHeight="1">
      <c r="A44" s="2422"/>
      <c r="B44" s="2423" t="s">
        <v>9823</v>
      </c>
      <c r="C44" s="2418"/>
      <c r="D44" s="2419"/>
      <c r="E44" s="2421" t="s">
        <v>8841</v>
      </c>
      <c r="F44" s="2421" t="s">
        <v>9818</v>
      </c>
      <c r="G44" s="2421" t="s">
        <v>8795</v>
      </c>
      <c r="H44" s="1668"/>
      <c r="I44" s="1668"/>
      <c r="J44" s="1380"/>
      <c r="K44" s="1380"/>
      <c r="L44" s="1380"/>
      <c r="M44" s="1380"/>
      <c r="N44" s="1380"/>
      <c r="O44" s="1380"/>
      <c r="P44" s="1380"/>
      <c r="Q44" s="1380"/>
      <c r="R44" s="1380"/>
      <c r="S44" s="1380"/>
      <c r="T44" s="1380"/>
      <c r="U44" s="1380"/>
      <c r="V44" s="1380"/>
      <c r="W44" s="1380"/>
      <c r="X44" s="1380"/>
      <c r="Y44" s="1380"/>
      <c r="Z44" s="1380"/>
      <c r="AA44" s="1380"/>
      <c r="AB44" s="546">
        <v>1.0</v>
      </c>
      <c r="AC44" s="2173" t="s">
        <v>55</v>
      </c>
      <c r="AD44" s="2173" t="s">
        <v>533</v>
      </c>
      <c r="AE44" s="1126"/>
      <c r="AF44" s="994"/>
      <c r="AG44" s="1126"/>
      <c r="AH44" s="1126"/>
    </row>
    <row r="45" ht="15.75" customHeight="1">
      <c r="A45" s="553" t="s">
        <v>9809</v>
      </c>
      <c r="B45" s="2409"/>
      <c r="C45" s="2410"/>
      <c r="D45" s="2158"/>
      <c r="E45" s="1766"/>
      <c r="F45" s="1769"/>
      <c r="G45" s="2158"/>
      <c r="H45" s="1762"/>
      <c r="I45" s="1762"/>
      <c r="J45" s="1762"/>
      <c r="K45" s="1762"/>
      <c r="L45" s="1762"/>
      <c r="M45" s="1762"/>
      <c r="N45" s="1762"/>
      <c r="O45" s="1762"/>
      <c r="P45" s="1762"/>
      <c r="Q45" s="1762"/>
      <c r="R45" s="1762"/>
      <c r="S45" s="1762"/>
      <c r="T45" s="1762"/>
      <c r="U45" s="1762"/>
      <c r="V45" s="1762"/>
      <c r="W45" s="1762"/>
      <c r="X45" s="1762"/>
      <c r="Y45" s="1762"/>
      <c r="Z45" s="1762"/>
      <c r="AA45" s="1762"/>
      <c r="AB45" s="559" t="s">
        <v>94</v>
      </c>
      <c r="AC45" s="2411" t="s">
        <v>94</v>
      </c>
      <c r="AD45" s="2214" t="s">
        <v>533</v>
      </c>
      <c r="AE45" s="1762"/>
      <c r="AF45" s="2430" t="s">
        <v>9824</v>
      </c>
      <c r="AG45" s="1762"/>
      <c r="AH45" s="1762"/>
    </row>
    <row r="46" ht="15.75" customHeight="1">
      <c r="A46" s="2412" t="s">
        <v>9825</v>
      </c>
      <c r="B46" s="2431" t="s">
        <v>9826</v>
      </c>
      <c r="C46" s="2413"/>
      <c r="D46" s="2414"/>
      <c r="E46" s="2415"/>
      <c r="F46" s="2415"/>
      <c r="G46" s="2415"/>
      <c r="H46" s="686"/>
      <c r="I46" s="686"/>
      <c r="J46" s="686"/>
      <c r="K46" s="686"/>
      <c r="L46" s="687"/>
      <c r="M46" s="687"/>
      <c r="N46" s="687"/>
      <c r="O46" s="687"/>
      <c r="P46" s="687"/>
      <c r="Q46" s="687"/>
      <c r="R46" s="687"/>
      <c r="S46" s="687"/>
      <c r="T46" s="687"/>
      <c r="U46" s="687"/>
      <c r="V46" s="687"/>
      <c r="W46" s="687"/>
      <c r="X46" s="687"/>
      <c r="Y46" s="687"/>
      <c r="Z46" s="687"/>
      <c r="AA46" s="687"/>
      <c r="AB46" s="2416" t="s">
        <v>94</v>
      </c>
      <c r="AC46" s="2295" t="s">
        <v>94</v>
      </c>
      <c r="AD46" s="2295" t="s">
        <v>533</v>
      </c>
      <c r="AE46" s="1796"/>
      <c r="AF46" s="1796"/>
      <c r="AG46" s="1796"/>
      <c r="AH46" s="2274"/>
    </row>
    <row r="47" ht="15.75" customHeight="1">
      <c r="A47" s="2417" t="s">
        <v>9827</v>
      </c>
      <c r="B47" s="2418"/>
      <c r="C47" s="2418"/>
      <c r="D47" s="2419"/>
      <c r="E47" s="2420"/>
      <c r="F47" s="2420"/>
      <c r="G47" s="2420"/>
      <c r="H47" s="707" t="s">
        <v>94</v>
      </c>
      <c r="I47" s="707" t="s">
        <v>94</v>
      </c>
      <c r="J47" s="1380"/>
      <c r="K47" s="1380"/>
      <c r="L47" s="707"/>
      <c r="M47" s="1380"/>
      <c r="N47" s="1380"/>
      <c r="O47" s="707"/>
      <c r="P47" s="707"/>
      <c r="Q47" s="707"/>
      <c r="R47" s="707"/>
      <c r="S47" s="707"/>
      <c r="T47" s="707"/>
      <c r="U47" s="707"/>
      <c r="V47" s="1380"/>
      <c r="W47" s="707"/>
      <c r="X47" s="707"/>
      <c r="Y47" s="707"/>
      <c r="Z47" s="1380"/>
      <c r="AA47" s="707"/>
      <c r="AB47" s="546" t="s">
        <v>94</v>
      </c>
      <c r="AC47" s="2173" t="s">
        <v>55</v>
      </c>
      <c r="AD47" s="2173" t="s">
        <v>533</v>
      </c>
      <c r="AE47" s="2427"/>
      <c r="AF47" s="994"/>
      <c r="AG47" s="994"/>
      <c r="AH47" s="1013"/>
    </row>
    <row r="48" ht="15.75" customHeight="1">
      <c r="A48" s="2422"/>
      <c r="B48" s="2423" t="s">
        <v>9828</v>
      </c>
      <c r="C48" s="2418"/>
      <c r="D48" s="2419"/>
      <c r="E48" s="2421"/>
      <c r="F48" s="2421" t="s">
        <v>9829</v>
      </c>
      <c r="G48" s="2421" t="s">
        <v>9830</v>
      </c>
      <c r="H48" s="707"/>
      <c r="I48" s="707"/>
      <c r="J48" s="1380"/>
      <c r="K48" s="1380"/>
      <c r="L48" s="707"/>
      <c r="M48" s="1380"/>
      <c r="N48" s="1380"/>
      <c r="O48" s="707"/>
      <c r="P48" s="707"/>
      <c r="Q48" s="707"/>
      <c r="R48" s="707"/>
      <c r="S48" s="707"/>
      <c r="T48" s="707"/>
      <c r="U48" s="707"/>
      <c r="V48" s="1380"/>
      <c r="W48" s="707"/>
      <c r="X48" s="707"/>
      <c r="Y48" s="707"/>
      <c r="Z48" s="1380"/>
      <c r="AA48" s="707"/>
      <c r="AB48" s="546">
        <v>1.0</v>
      </c>
      <c r="AC48" s="2173"/>
      <c r="AD48" s="2173"/>
      <c r="AE48" s="994"/>
      <c r="AF48" s="994"/>
      <c r="AG48" s="994"/>
      <c r="AH48" s="1013"/>
    </row>
    <row r="49" ht="15.75" hidden="1" customHeight="1">
      <c r="A49" s="2425"/>
      <c r="B49" s="2426" t="s">
        <v>9831</v>
      </c>
      <c r="C49" s="2428"/>
      <c r="D49" s="2419"/>
      <c r="E49" s="2421" t="s">
        <v>9832</v>
      </c>
      <c r="F49" s="2421" t="s">
        <v>9796</v>
      </c>
      <c r="G49" s="2421" t="s">
        <v>9833</v>
      </c>
      <c r="H49" s="1380"/>
      <c r="I49" s="1380"/>
      <c r="J49" s="1380"/>
      <c r="K49" s="1380"/>
      <c r="L49" s="707"/>
      <c r="M49" s="1380"/>
      <c r="N49" s="1380"/>
      <c r="O49" s="707"/>
      <c r="P49" s="707"/>
      <c r="Q49" s="707"/>
      <c r="R49" s="707"/>
      <c r="S49" s="707"/>
      <c r="T49" s="707"/>
      <c r="U49" s="707"/>
      <c r="V49" s="1380"/>
      <c r="W49" s="707"/>
      <c r="X49" s="707"/>
      <c r="Y49" s="707"/>
      <c r="Z49" s="1380"/>
      <c r="AA49" s="707"/>
      <c r="AB49" s="546">
        <v>5.0</v>
      </c>
      <c r="AC49" s="2173" t="s">
        <v>55</v>
      </c>
      <c r="AD49" s="2173" t="s">
        <v>533</v>
      </c>
      <c r="AE49" s="994"/>
      <c r="AF49" s="994"/>
      <c r="AG49" s="994"/>
      <c r="AH49" s="1013"/>
    </row>
    <row r="50" ht="15.75" customHeight="1">
      <c r="A50" s="2422"/>
      <c r="B50" s="2423" t="s">
        <v>662</v>
      </c>
      <c r="C50" s="2418"/>
      <c r="D50" s="2419"/>
      <c r="E50" s="2421"/>
      <c r="F50" s="2421" t="s">
        <v>9834</v>
      </c>
      <c r="G50" s="2421" t="s">
        <v>9835</v>
      </c>
      <c r="H50" s="707"/>
      <c r="I50" s="707"/>
      <c r="J50" s="1380"/>
      <c r="K50" s="1380"/>
      <c r="L50" s="707"/>
      <c r="M50" s="1380"/>
      <c r="N50" s="1380"/>
      <c r="O50" s="707"/>
      <c r="P50" s="707"/>
      <c r="Q50" s="707"/>
      <c r="R50" s="707"/>
      <c r="S50" s="707"/>
      <c r="T50" s="707"/>
      <c r="U50" s="707"/>
      <c r="V50" s="1380"/>
      <c r="W50" s="707"/>
      <c r="X50" s="707"/>
      <c r="Y50" s="707"/>
      <c r="Z50" s="1380"/>
      <c r="AA50" s="707"/>
      <c r="AB50" s="546">
        <v>1.0</v>
      </c>
      <c r="AC50" s="2173" t="s">
        <v>55</v>
      </c>
      <c r="AD50" s="2173" t="s">
        <v>533</v>
      </c>
      <c r="AE50" s="994"/>
      <c r="AF50" s="994"/>
      <c r="AG50" s="994"/>
      <c r="AH50" s="1013"/>
    </row>
    <row r="51" ht="15.75" customHeight="1">
      <c r="A51" s="2412" t="s">
        <v>9836</v>
      </c>
      <c r="B51" s="2413"/>
      <c r="C51" s="2413"/>
      <c r="D51" s="2414"/>
      <c r="E51" s="2415"/>
      <c r="F51" s="2415"/>
      <c r="G51" s="2415"/>
      <c r="H51" s="686"/>
      <c r="I51" s="686"/>
      <c r="J51" s="686"/>
      <c r="K51" s="686"/>
      <c r="L51" s="687"/>
      <c r="M51" s="687"/>
      <c r="N51" s="687"/>
      <c r="O51" s="687"/>
      <c r="P51" s="687"/>
      <c r="Q51" s="687"/>
      <c r="R51" s="687"/>
      <c r="S51" s="687"/>
      <c r="T51" s="687"/>
      <c r="U51" s="687"/>
      <c r="V51" s="687"/>
      <c r="W51" s="687"/>
      <c r="X51" s="687"/>
      <c r="Y51" s="687"/>
      <c r="Z51" s="687"/>
      <c r="AA51" s="687"/>
      <c r="AB51" s="2416" t="s">
        <v>94</v>
      </c>
      <c r="AC51" s="2295" t="s">
        <v>94</v>
      </c>
      <c r="AD51" s="2295" t="s">
        <v>533</v>
      </c>
      <c r="AE51" s="1796"/>
      <c r="AF51" s="1796"/>
      <c r="AG51" s="1796"/>
      <c r="AH51" s="2274"/>
    </row>
    <row r="52" ht="15.75" customHeight="1">
      <c r="A52" s="2417" t="s">
        <v>9837</v>
      </c>
      <c r="B52" s="2418"/>
      <c r="C52" s="2418"/>
      <c r="D52" s="2419"/>
      <c r="E52" s="2420"/>
      <c r="F52" s="2421" t="s">
        <v>9838</v>
      </c>
      <c r="G52" s="2420"/>
      <c r="H52" s="707" t="s">
        <v>94</v>
      </c>
      <c r="I52" s="707" t="s">
        <v>94</v>
      </c>
      <c r="J52" s="1380"/>
      <c r="K52" s="1380"/>
      <c r="L52" s="1380"/>
      <c r="M52" s="1380"/>
      <c r="N52" s="1380"/>
      <c r="O52" s="1380"/>
      <c r="P52" s="1380"/>
      <c r="Q52" s="1380"/>
      <c r="R52" s="1380"/>
      <c r="S52" s="1380"/>
      <c r="T52" s="1380"/>
      <c r="U52" s="1380"/>
      <c r="V52" s="1380"/>
      <c r="W52" s="1380"/>
      <c r="X52" s="1380"/>
      <c r="Y52" s="1380"/>
      <c r="Z52" s="1380"/>
      <c r="AA52" s="1380"/>
      <c r="AB52" s="546" t="s">
        <v>94</v>
      </c>
      <c r="AC52" s="2173" t="s">
        <v>55</v>
      </c>
      <c r="AD52" s="2173" t="s">
        <v>533</v>
      </c>
      <c r="AE52" s="994"/>
      <c r="AF52" s="994"/>
      <c r="AG52" s="994"/>
      <c r="AH52" s="1013"/>
    </row>
    <row r="53" ht="15.75" hidden="1" customHeight="1">
      <c r="A53" s="2425"/>
      <c r="B53" s="2426" t="s">
        <v>9839</v>
      </c>
      <c r="C53" s="2428"/>
      <c r="D53" s="2419"/>
      <c r="E53" s="2421" t="s">
        <v>9840</v>
      </c>
      <c r="F53" s="2421" t="s">
        <v>9841</v>
      </c>
      <c r="G53" s="2421" t="s">
        <v>9842</v>
      </c>
      <c r="H53" s="707"/>
      <c r="I53" s="707"/>
      <c r="J53" s="1380"/>
      <c r="K53" s="1380"/>
      <c r="L53" s="1380"/>
      <c r="M53" s="1380"/>
      <c r="N53" s="1380"/>
      <c r="O53" s="1380"/>
      <c r="P53" s="1380"/>
      <c r="Q53" s="1380"/>
      <c r="R53" s="1380"/>
      <c r="S53" s="1380"/>
      <c r="T53" s="1380"/>
      <c r="U53" s="1380"/>
      <c r="V53" s="1380"/>
      <c r="W53" s="1380"/>
      <c r="X53" s="1380"/>
      <c r="Y53" s="1380"/>
      <c r="Z53" s="1380"/>
      <c r="AA53" s="1380"/>
      <c r="AB53" s="546">
        <v>5.0</v>
      </c>
      <c r="AC53" s="2173" t="s">
        <v>55</v>
      </c>
      <c r="AD53" s="2173" t="s">
        <v>533</v>
      </c>
      <c r="AE53" s="994"/>
      <c r="AF53" s="994"/>
      <c r="AG53" s="994"/>
      <c r="AH53" s="1013"/>
    </row>
    <row r="54" ht="15.75" hidden="1" customHeight="1">
      <c r="A54" s="2425"/>
      <c r="B54" s="2426" t="s">
        <v>7458</v>
      </c>
      <c r="C54" s="2428"/>
      <c r="D54" s="2419"/>
      <c r="E54" s="2421" t="s">
        <v>9840</v>
      </c>
      <c r="F54" s="2421" t="s">
        <v>9841</v>
      </c>
      <c r="G54" s="2421" t="s">
        <v>9843</v>
      </c>
      <c r="H54" s="1380"/>
      <c r="I54" s="1380"/>
      <c r="J54" s="1380"/>
      <c r="K54" s="1380"/>
      <c r="L54" s="1380"/>
      <c r="M54" s="1380"/>
      <c r="N54" s="1380"/>
      <c r="O54" s="1380"/>
      <c r="P54" s="1380"/>
      <c r="Q54" s="1380"/>
      <c r="R54" s="1380"/>
      <c r="S54" s="1380"/>
      <c r="T54" s="1380"/>
      <c r="U54" s="1380"/>
      <c r="V54" s="1380"/>
      <c r="W54" s="1380"/>
      <c r="X54" s="1380"/>
      <c r="Y54" s="1380"/>
      <c r="Z54" s="1380"/>
      <c r="AA54" s="1380"/>
      <c r="AB54" s="546">
        <v>5.0</v>
      </c>
      <c r="AC54" s="2173" t="s">
        <v>55</v>
      </c>
      <c r="AD54" s="2173" t="s">
        <v>533</v>
      </c>
      <c r="AE54" s="994"/>
      <c r="AF54" s="994"/>
      <c r="AG54" s="994"/>
      <c r="AH54" s="1004"/>
    </row>
    <row r="55" ht="15.75" customHeight="1">
      <c r="A55" s="2417" t="s">
        <v>9844</v>
      </c>
      <c r="B55" s="2418"/>
      <c r="C55" s="2418"/>
      <c r="D55" s="2419"/>
      <c r="E55" s="2420"/>
      <c r="F55" s="2420"/>
      <c r="G55" s="2420"/>
      <c r="H55" s="707" t="s">
        <v>94</v>
      </c>
      <c r="I55" s="707" t="s">
        <v>94</v>
      </c>
      <c r="J55" s="1380"/>
      <c r="K55" s="1380"/>
      <c r="L55" s="1380"/>
      <c r="M55" s="1380"/>
      <c r="N55" s="1380"/>
      <c r="O55" s="1380"/>
      <c r="P55" s="1380"/>
      <c r="Q55" s="1380"/>
      <c r="R55" s="1380"/>
      <c r="S55" s="1380"/>
      <c r="T55" s="1380"/>
      <c r="U55" s="1380"/>
      <c r="V55" s="1380"/>
      <c r="W55" s="1380"/>
      <c r="X55" s="1380"/>
      <c r="Y55" s="1380"/>
      <c r="Z55" s="1380"/>
      <c r="AA55" s="1380"/>
      <c r="AB55" s="546" t="s">
        <v>94</v>
      </c>
      <c r="AC55" s="2173" t="s">
        <v>55</v>
      </c>
      <c r="AD55" s="2173" t="s">
        <v>533</v>
      </c>
      <c r="AE55" s="994"/>
      <c r="AF55" s="994"/>
      <c r="AG55" s="994"/>
      <c r="AH55" s="994"/>
    </row>
    <row r="56" ht="15.75" hidden="1" customHeight="1">
      <c r="A56" s="2425"/>
      <c r="B56" s="2426" t="s">
        <v>9845</v>
      </c>
      <c r="C56" s="2428"/>
      <c r="D56" s="2419"/>
      <c r="E56" s="2420"/>
      <c r="F56" s="2421" t="s">
        <v>9846</v>
      </c>
      <c r="G56" s="2421" t="s">
        <v>9847</v>
      </c>
      <c r="H56" s="1380"/>
      <c r="I56" s="707"/>
      <c r="J56" s="1380"/>
      <c r="K56" s="1380"/>
      <c r="L56" s="1380"/>
      <c r="M56" s="1380"/>
      <c r="N56" s="1380"/>
      <c r="O56" s="1380"/>
      <c r="P56" s="1380"/>
      <c r="Q56" s="1380"/>
      <c r="R56" s="1380"/>
      <c r="S56" s="1380"/>
      <c r="T56" s="1380"/>
      <c r="U56" s="1380"/>
      <c r="V56" s="1380"/>
      <c r="W56" s="1380"/>
      <c r="X56" s="1380"/>
      <c r="Y56" s="1380"/>
      <c r="Z56" s="1380"/>
      <c r="AA56" s="1380"/>
      <c r="AB56" s="546">
        <v>5.0</v>
      </c>
      <c r="AC56" s="2173" t="s">
        <v>55</v>
      </c>
      <c r="AD56" s="2173" t="s">
        <v>533</v>
      </c>
      <c r="AE56" s="994"/>
      <c r="AF56" s="995"/>
      <c r="AG56" s="994"/>
      <c r="AH56" s="1013"/>
    </row>
    <row r="57" ht="15.75" customHeight="1">
      <c r="A57" s="2417" t="s">
        <v>662</v>
      </c>
      <c r="B57" s="2418"/>
      <c r="C57" s="2418"/>
      <c r="D57" s="2419"/>
      <c r="E57" s="2420"/>
      <c r="F57" s="2421" t="s">
        <v>9848</v>
      </c>
      <c r="G57" s="2420"/>
      <c r="H57" s="707" t="s">
        <v>94</v>
      </c>
      <c r="I57" s="707" t="s">
        <v>94</v>
      </c>
      <c r="J57" s="709"/>
      <c r="K57" s="709"/>
      <c r="L57" s="709"/>
      <c r="M57" s="709"/>
      <c r="N57" s="709"/>
      <c r="O57" s="709"/>
      <c r="P57" s="709"/>
      <c r="Q57" s="709"/>
      <c r="R57" s="709"/>
      <c r="S57" s="709"/>
      <c r="T57" s="709"/>
      <c r="U57" s="709"/>
      <c r="V57" s="709"/>
      <c r="W57" s="709"/>
      <c r="X57" s="709"/>
      <c r="Y57" s="709"/>
      <c r="Z57" s="709"/>
      <c r="AA57" s="709"/>
      <c r="AB57" s="546" t="s">
        <v>94</v>
      </c>
      <c r="AC57" s="2173" t="s">
        <v>55</v>
      </c>
      <c r="AD57" s="2173" t="s">
        <v>533</v>
      </c>
      <c r="AE57" s="1126"/>
      <c r="AF57" s="994"/>
      <c r="AG57" s="1126"/>
      <c r="AH57" s="1013"/>
    </row>
    <row r="58" ht="15.75" customHeight="1">
      <c r="A58" s="2422"/>
      <c r="B58" s="2423" t="s">
        <v>9849</v>
      </c>
      <c r="C58" s="2423"/>
      <c r="D58" s="2419"/>
      <c r="E58" s="2420"/>
      <c r="F58" s="2420"/>
      <c r="G58" s="2420"/>
      <c r="H58" s="707" t="s">
        <v>94</v>
      </c>
      <c r="I58" s="707" t="s">
        <v>94</v>
      </c>
      <c r="J58" s="709"/>
      <c r="K58" s="709"/>
      <c r="L58" s="709"/>
      <c r="M58" s="709"/>
      <c r="N58" s="709"/>
      <c r="O58" s="709"/>
      <c r="P58" s="709"/>
      <c r="Q58" s="709"/>
      <c r="R58" s="709"/>
      <c r="S58" s="709"/>
      <c r="T58" s="709"/>
      <c r="U58" s="709"/>
      <c r="V58" s="709"/>
      <c r="W58" s="709"/>
      <c r="X58" s="709"/>
      <c r="Y58" s="709"/>
      <c r="Z58" s="709"/>
      <c r="AA58" s="709"/>
      <c r="AB58" s="546" t="s">
        <v>94</v>
      </c>
      <c r="AC58" s="2173" t="s">
        <v>55</v>
      </c>
      <c r="AD58" s="2173" t="s">
        <v>533</v>
      </c>
      <c r="AE58" s="1126"/>
      <c r="AF58" s="994"/>
      <c r="AG58" s="1126"/>
      <c r="AH58" s="1013"/>
    </row>
    <row r="59" ht="15.75" customHeight="1">
      <c r="A59" s="2422"/>
      <c r="B59" s="2423"/>
      <c r="C59" s="2423" t="s">
        <v>9850</v>
      </c>
      <c r="D59" s="2428"/>
      <c r="E59" s="2420"/>
      <c r="F59" s="2421" t="s">
        <v>9851</v>
      </c>
      <c r="G59" s="2421" t="s">
        <v>9852</v>
      </c>
      <c r="H59" s="709"/>
      <c r="I59" s="709"/>
      <c r="J59" s="709"/>
      <c r="K59" s="709"/>
      <c r="L59" s="709"/>
      <c r="M59" s="709"/>
      <c r="N59" s="709"/>
      <c r="O59" s="709"/>
      <c r="P59" s="709"/>
      <c r="Q59" s="709"/>
      <c r="R59" s="709"/>
      <c r="S59" s="709"/>
      <c r="T59" s="709"/>
      <c r="U59" s="709"/>
      <c r="V59" s="709"/>
      <c r="W59" s="709"/>
      <c r="X59" s="709"/>
      <c r="Y59" s="709"/>
      <c r="Z59" s="709"/>
      <c r="AA59" s="709"/>
      <c r="AB59" s="546">
        <v>1.0</v>
      </c>
      <c r="AC59" s="2173" t="s">
        <v>55</v>
      </c>
      <c r="AD59" s="2173" t="s">
        <v>533</v>
      </c>
      <c r="AE59" s="1126"/>
      <c r="AF59" s="995" t="s">
        <v>9853</v>
      </c>
      <c r="AG59" s="1126"/>
      <c r="AH59" s="1013"/>
    </row>
    <row r="60" ht="15.75" customHeight="1">
      <c r="A60" s="2422"/>
      <c r="B60" s="2423"/>
      <c r="C60" s="2423" t="s">
        <v>9854</v>
      </c>
      <c r="D60" s="2428"/>
      <c r="E60" s="2420"/>
      <c r="F60" s="2420"/>
      <c r="G60" s="2420"/>
      <c r="H60" s="707" t="s">
        <v>94</v>
      </c>
      <c r="I60" s="707" t="s">
        <v>94</v>
      </c>
      <c r="J60" s="709"/>
      <c r="K60" s="709"/>
      <c r="L60" s="709"/>
      <c r="M60" s="709"/>
      <c r="N60" s="709"/>
      <c r="O60" s="709"/>
      <c r="P60" s="709"/>
      <c r="Q60" s="709"/>
      <c r="R60" s="709"/>
      <c r="S60" s="709"/>
      <c r="T60" s="709"/>
      <c r="U60" s="709"/>
      <c r="V60" s="709"/>
      <c r="W60" s="709"/>
      <c r="X60" s="709"/>
      <c r="Y60" s="709"/>
      <c r="Z60" s="709"/>
      <c r="AA60" s="709"/>
      <c r="AB60" s="546" t="s">
        <v>94</v>
      </c>
      <c r="AC60" s="2173" t="s">
        <v>55</v>
      </c>
      <c r="AD60" s="2173" t="s">
        <v>533</v>
      </c>
      <c r="AE60" s="1126"/>
      <c r="AF60" s="994"/>
      <c r="AG60" s="1126"/>
      <c r="AH60" s="1013"/>
    </row>
    <row r="61" ht="15.75" hidden="1" customHeight="1">
      <c r="A61" s="2425"/>
      <c r="B61" s="2428"/>
      <c r="C61" s="2428"/>
      <c r="D61" s="2426" t="s">
        <v>9855</v>
      </c>
      <c r="E61" s="2420"/>
      <c r="F61" s="2421" t="s">
        <v>9787</v>
      </c>
      <c r="G61" s="2421" t="s">
        <v>9856</v>
      </c>
      <c r="H61" s="1380"/>
      <c r="I61" s="1380"/>
      <c r="J61" s="1380"/>
      <c r="K61" s="1380"/>
      <c r="L61" s="1380"/>
      <c r="M61" s="1380"/>
      <c r="N61" s="1380"/>
      <c r="O61" s="1380"/>
      <c r="P61" s="1380"/>
      <c r="Q61" s="1380"/>
      <c r="R61" s="1380"/>
      <c r="S61" s="1380"/>
      <c r="T61" s="1380"/>
      <c r="U61" s="1380"/>
      <c r="V61" s="1380"/>
      <c r="W61" s="1380"/>
      <c r="X61" s="1380"/>
      <c r="Y61" s="1380"/>
      <c r="Z61" s="1380"/>
      <c r="AA61" s="1380"/>
      <c r="AB61" s="546">
        <v>5.0</v>
      </c>
      <c r="AC61" s="2173" t="s">
        <v>55</v>
      </c>
      <c r="AD61" s="2173" t="s">
        <v>533</v>
      </c>
      <c r="AE61" s="1126"/>
      <c r="AF61" s="1126"/>
      <c r="AG61" s="1126"/>
      <c r="AH61" s="1013"/>
    </row>
    <row r="62" ht="15.75" hidden="1" customHeight="1">
      <c r="A62" s="2425"/>
      <c r="B62" s="2428"/>
      <c r="C62" s="2428"/>
      <c r="D62" s="2426" t="s">
        <v>9857</v>
      </c>
      <c r="E62" s="2420"/>
      <c r="F62" s="2421" t="s">
        <v>9787</v>
      </c>
      <c r="G62" s="2421" t="s">
        <v>9858</v>
      </c>
      <c r="H62" s="1380"/>
      <c r="I62" s="1380"/>
      <c r="J62" s="1380"/>
      <c r="K62" s="1380"/>
      <c r="L62" s="1380"/>
      <c r="M62" s="1380"/>
      <c r="N62" s="1380"/>
      <c r="O62" s="1380"/>
      <c r="P62" s="1380"/>
      <c r="Q62" s="1380"/>
      <c r="R62" s="1380"/>
      <c r="S62" s="1380"/>
      <c r="T62" s="1380"/>
      <c r="U62" s="1380"/>
      <c r="V62" s="1380"/>
      <c r="W62" s="1380"/>
      <c r="X62" s="1380"/>
      <c r="Y62" s="1380"/>
      <c r="Z62" s="1380"/>
      <c r="AA62" s="1380"/>
      <c r="AB62" s="546">
        <v>5.0</v>
      </c>
      <c r="AC62" s="2173" t="s">
        <v>55</v>
      </c>
      <c r="AD62" s="2173" t="s">
        <v>533</v>
      </c>
      <c r="AE62" s="1126"/>
      <c r="AF62" s="1126"/>
      <c r="AG62" s="1126"/>
      <c r="AH62" s="1013"/>
    </row>
    <row r="63" ht="15.75" hidden="1" customHeight="1">
      <c r="A63" s="2425"/>
      <c r="B63" s="2426"/>
      <c r="C63" s="2426" t="s">
        <v>9859</v>
      </c>
      <c r="D63" s="2428"/>
      <c r="E63" s="2420"/>
      <c r="F63" s="2421" t="s">
        <v>9860</v>
      </c>
      <c r="G63" s="2421" t="s">
        <v>9861</v>
      </c>
      <c r="H63" s="1380"/>
      <c r="I63" s="1380"/>
      <c r="J63" s="1380"/>
      <c r="K63" s="1380"/>
      <c r="L63" s="1380"/>
      <c r="M63" s="1380"/>
      <c r="N63" s="1380"/>
      <c r="O63" s="1380"/>
      <c r="P63" s="1380"/>
      <c r="Q63" s="1380"/>
      <c r="R63" s="1380"/>
      <c r="S63" s="1380"/>
      <c r="T63" s="1380"/>
      <c r="U63" s="1380"/>
      <c r="V63" s="1380"/>
      <c r="W63" s="1380"/>
      <c r="X63" s="1380"/>
      <c r="Y63" s="1380"/>
      <c r="Z63" s="1380"/>
      <c r="AA63" s="1380"/>
      <c r="AB63" s="546">
        <v>5.0</v>
      </c>
      <c r="AC63" s="2173" t="s">
        <v>55</v>
      </c>
      <c r="AD63" s="2173" t="s">
        <v>533</v>
      </c>
      <c r="AE63" s="1126"/>
      <c r="AF63" s="1126"/>
      <c r="AG63" s="1126"/>
      <c r="AH63" s="1562"/>
    </row>
    <row r="64" ht="15.75" hidden="1" customHeight="1">
      <c r="A64" s="2425"/>
      <c r="B64" s="2426"/>
      <c r="C64" s="2426" t="s">
        <v>9862</v>
      </c>
      <c r="D64" s="2428"/>
      <c r="E64" s="2420"/>
      <c r="F64" s="2421" t="s">
        <v>9860</v>
      </c>
      <c r="G64" s="2421" t="s">
        <v>9863</v>
      </c>
      <c r="H64" s="1380"/>
      <c r="I64" s="1380"/>
      <c r="J64" s="1380"/>
      <c r="K64" s="1380"/>
      <c r="L64" s="1380"/>
      <c r="M64" s="1380"/>
      <c r="N64" s="1380"/>
      <c r="O64" s="1380"/>
      <c r="P64" s="1380"/>
      <c r="Q64" s="1380"/>
      <c r="R64" s="1380"/>
      <c r="S64" s="1380"/>
      <c r="T64" s="1380"/>
      <c r="U64" s="1380"/>
      <c r="V64" s="1380"/>
      <c r="W64" s="1380"/>
      <c r="X64" s="1380"/>
      <c r="Y64" s="1380"/>
      <c r="Z64" s="1380"/>
      <c r="AA64" s="1380"/>
      <c r="AB64" s="546">
        <v>5.0</v>
      </c>
      <c r="AC64" s="2173" t="s">
        <v>55</v>
      </c>
      <c r="AD64" s="2173" t="s">
        <v>533</v>
      </c>
      <c r="AE64" s="1126"/>
      <c r="AF64" s="1126"/>
      <c r="AG64" s="1126"/>
      <c r="AH64" s="994"/>
    </row>
    <row r="65" ht="15.75" hidden="1" customHeight="1">
      <c r="A65" s="2425"/>
      <c r="B65" s="2426"/>
      <c r="C65" s="2426" t="s">
        <v>9864</v>
      </c>
      <c r="D65" s="2428"/>
      <c r="E65" s="2420"/>
      <c r="F65" s="2421" t="s">
        <v>9860</v>
      </c>
      <c r="G65" s="2421" t="s">
        <v>9865</v>
      </c>
      <c r="H65" s="1380"/>
      <c r="I65" s="1380"/>
      <c r="J65" s="1380"/>
      <c r="K65" s="709"/>
      <c r="L65" s="709"/>
      <c r="M65" s="1380"/>
      <c r="N65" s="1380"/>
      <c r="O65" s="709"/>
      <c r="P65" s="709"/>
      <c r="Q65" s="709"/>
      <c r="R65" s="709"/>
      <c r="S65" s="709"/>
      <c r="T65" s="709"/>
      <c r="U65" s="709"/>
      <c r="V65" s="1380"/>
      <c r="W65" s="709"/>
      <c r="X65" s="709"/>
      <c r="Y65" s="709"/>
      <c r="Z65" s="1380"/>
      <c r="AA65" s="709"/>
      <c r="AB65" s="546">
        <v>5.0</v>
      </c>
      <c r="AC65" s="2173" t="s">
        <v>55</v>
      </c>
      <c r="AD65" s="2173" t="s">
        <v>533</v>
      </c>
      <c r="AE65" s="1126"/>
      <c r="AF65" s="1126"/>
      <c r="AG65" s="1126"/>
      <c r="AH65" s="994"/>
    </row>
    <row r="66" ht="15.75" hidden="1" customHeight="1">
      <c r="A66" s="2425"/>
      <c r="B66" s="2426"/>
      <c r="C66" s="2426" t="s">
        <v>9866</v>
      </c>
      <c r="D66" s="2428"/>
      <c r="E66" s="2420"/>
      <c r="F66" s="2421" t="s">
        <v>9860</v>
      </c>
      <c r="G66" s="2421" t="s">
        <v>9867</v>
      </c>
      <c r="H66" s="1380"/>
      <c r="I66" s="1380"/>
      <c r="J66" s="1380"/>
      <c r="K66" s="709"/>
      <c r="L66" s="709"/>
      <c r="M66" s="1380"/>
      <c r="N66" s="1380"/>
      <c r="O66" s="709"/>
      <c r="P66" s="709"/>
      <c r="Q66" s="709"/>
      <c r="R66" s="709"/>
      <c r="S66" s="709"/>
      <c r="T66" s="709"/>
      <c r="U66" s="709"/>
      <c r="V66" s="1380"/>
      <c r="W66" s="709"/>
      <c r="X66" s="709"/>
      <c r="Y66" s="709"/>
      <c r="Z66" s="1380"/>
      <c r="AA66" s="709"/>
      <c r="AB66" s="546">
        <v>5.0</v>
      </c>
      <c r="AC66" s="2173" t="s">
        <v>55</v>
      </c>
      <c r="AD66" s="2173" t="s">
        <v>533</v>
      </c>
      <c r="AE66" s="1126"/>
      <c r="AF66" s="1126"/>
      <c r="AG66" s="1126"/>
      <c r="AH66" s="994"/>
    </row>
    <row r="67" ht="15.75" customHeight="1">
      <c r="A67" s="2412" t="s">
        <v>9868</v>
      </c>
      <c r="B67" s="2431" t="s">
        <v>9869</v>
      </c>
      <c r="C67" s="2413"/>
      <c r="D67" s="2414"/>
      <c r="E67" s="2415"/>
      <c r="F67" s="2415"/>
      <c r="G67" s="2415"/>
      <c r="H67" s="686"/>
      <c r="I67" s="686"/>
      <c r="J67" s="686"/>
      <c r="K67" s="686"/>
      <c r="L67" s="687"/>
      <c r="M67" s="687"/>
      <c r="N67" s="687"/>
      <c r="O67" s="687"/>
      <c r="P67" s="687"/>
      <c r="Q67" s="687"/>
      <c r="R67" s="687"/>
      <c r="S67" s="687"/>
      <c r="T67" s="687"/>
      <c r="U67" s="687"/>
      <c r="V67" s="687"/>
      <c r="W67" s="687"/>
      <c r="X67" s="687"/>
      <c r="Y67" s="687"/>
      <c r="Z67" s="687"/>
      <c r="AA67" s="687"/>
      <c r="AB67" s="2416" t="s">
        <v>94</v>
      </c>
      <c r="AC67" s="2295" t="s">
        <v>94</v>
      </c>
      <c r="AD67" s="2295" t="s">
        <v>533</v>
      </c>
      <c r="AE67" s="1796"/>
      <c r="AF67" s="1796"/>
      <c r="AG67" s="1796"/>
      <c r="AH67" s="2274"/>
    </row>
    <row r="68" ht="15.75" customHeight="1">
      <c r="A68" s="2417" t="s">
        <v>9870</v>
      </c>
      <c r="B68" s="2418"/>
      <c r="C68" s="2418"/>
      <c r="D68" s="2419"/>
      <c r="E68" s="2420"/>
      <c r="F68" s="2421" t="s">
        <v>9838</v>
      </c>
      <c r="G68" s="2420"/>
      <c r="H68" s="707" t="s">
        <v>94</v>
      </c>
      <c r="I68" s="707" t="s">
        <v>94</v>
      </c>
      <c r="J68" s="1380"/>
      <c r="K68" s="709"/>
      <c r="L68" s="709"/>
      <c r="M68" s="709"/>
      <c r="N68" s="709"/>
      <c r="O68" s="709"/>
      <c r="P68" s="709"/>
      <c r="Q68" s="709"/>
      <c r="R68" s="709"/>
      <c r="S68" s="709"/>
      <c r="T68" s="709"/>
      <c r="U68" s="709"/>
      <c r="V68" s="709"/>
      <c r="W68" s="709"/>
      <c r="X68" s="709"/>
      <c r="Y68" s="709"/>
      <c r="Z68" s="709"/>
      <c r="AA68" s="709"/>
      <c r="AB68" s="546" t="s">
        <v>94</v>
      </c>
      <c r="AC68" s="2173" t="s">
        <v>55</v>
      </c>
      <c r="AD68" s="2173" t="s">
        <v>533</v>
      </c>
      <c r="AE68" s="1126"/>
      <c r="AF68" s="994"/>
      <c r="AG68" s="1126"/>
      <c r="AH68" s="994"/>
    </row>
    <row r="69" ht="15.75" customHeight="1">
      <c r="A69" s="2422"/>
      <c r="B69" s="2423" t="s">
        <v>9871</v>
      </c>
      <c r="C69" s="2432"/>
      <c r="D69" s="2419"/>
      <c r="E69" s="2421" t="s">
        <v>9872</v>
      </c>
      <c r="F69" s="2421" t="s">
        <v>9873</v>
      </c>
      <c r="G69" s="2421" t="s">
        <v>9873</v>
      </c>
      <c r="H69" s="1380" t="s">
        <v>82</v>
      </c>
      <c r="I69" s="707" t="s">
        <v>82</v>
      </c>
      <c r="J69" s="1380"/>
      <c r="K69" s="1380"/>
      <c r="L69" s="709"/>
      <c r="M69" s="1380"/>
      <c r="N69" s="1380"/>
      <c r="O69" s="709"/>
      <c r="P69" s="709"/>
      <c r="Q69" s="709"/>
      <c r="R69" s="709"/>
      <c r="S69" s="709"/>
      <c r="T69" s="709"/>
      <c r="U69" s="709"/>
      <c r="V69" s="1380"/>
      <c r="W69" s="709"/>
      <c r="X69" s="709"/>
      <c r="Y69" s="709"/>
      <c r="Z69" s="1380"/>
      <c r="AA69" s="709"/>
      <c r="AB69" s="546">
        <v>1.0</v>
      </c>
      <c r="AC69" s="2173" t="s">
        <v>55</v>
      </c>
      <c r="AD69" s="2173" t="s">
        <v>533</v>
      </c>
      <c r="AE69" s="995" t="s">
        <v>9874</v>
      </c>
      <c r="AF69" s="995" t="s">
        <v>9875</v>
      </c>
      <c r="AG69" s="994"/>
      <c r="AH69" s="994"/>
    </row>
    <row r="70" ht="15.75" hidden="1" customHeight="1">
      <c r="A70" s="2425"/>
      <c r="B70" s="2426" t="s">
        <v>9876</v>
      </c>
      <c r="C70" s="2428"/>
      <c r="D70" s="2419"/>
      <c r="E70" s="2421" t="s">
        <v>9872</v>
      </c>
      <c r="F70" s="2421" t="s">
        <v>9877</v>
      </c>
      <c r="G70" s="2421" t="s">
        <v>9877</v>
      </c>
      <c r="H70" s="1380"/>
      <c r="I70" s="1380"/>
      <c r="J70" s="1380"/>
      <c r="K70" s="1380"/>
      <c r="L70" s="709"/>
      <c r="M70" s="1380"/>
      <c r="N70" s="1380"/>
      <c r="O70" s="709"/>
      <c r="P70" s="709"/>
      <c r="Q70" s="709"/>
      <c r="R70" s="709"/>
      <c r="S70" s="709"/>
      <c r="T70" s="709"/>
      <c r="U70" s="709"/>
      <c r="V70" s="1380"/>
      <c r="W70" s="709"/>
      <c r="X70" s="709"/>
      <c r="Y70" s="709"/>
      <c r="Z70" s="1380"/>
      <c r="AA70" s="709"/>
      <c r="AB70" s="546">
        <v>5.0</v>
      </c>
      <c r="AC70" s="2173" t="s">
        <v>55</v>
      </c>
      <c r="AD70" s="2173" t="s">
        <v>533</v>
      </c>
      <c r="AE70" s="994"/>
      <c r="AF70" s="994"/>
      <c r="AG70" s="994"/>
      <c r="AH70" s="994"/>
    </row>
    <row r="71" ht="15.75" customHeight="1">
      <c r="A71" s="2417" t="s">
        <v>9878</v>
      </c>
      <c r="B71" s="2418"/>
      <c r="C71" s="2418"/>
      <c r="D71" s="2419"/>
      <c r="E71" s="2420"/>
      <c r="F71" s="2421" t="s">
        <v>9879</v>
      </c>
      <c r="G71" s="2420"/>
      <c r="H71" s="707" t="s">
        <v>94</v>
      </c>
      <c r="I71" s="707" t="s">
        <v>94</v>
      </c>
      <c r="J71" s="1380"/>
      <c r="K71" s="1380"/>
      <c r="L71" s="709"/>
      <c r="M71" s="709"/>
      <c r="N71" s="709"/>
      <c r="O71" s="709"/>
      <c r="P71" s="709"/>
      <c r="Q71" s="709"/>
      <c r="R71" s="709"/>
      <c r="S71" s="709"/>
      <c r="T71" s="709"/>
      <c r="U71" s="709"/>
      <c r="V71" s="709"/>
      <c r="W71" s="709"/>
      <c r="X71" s="709"/>
      <c r="Y71" s="709"/>
      <c r="Z71" s="709"/>
      <c r="AA71" s="709"/>
      <c r="AB71" s="546" t="s">
        <v>94</v>
      </c>
      <c r="AC71" s="2173" t="s">
        <v>55</v>
      </c>
      <c r="AD71" s="2173" t="s">
        <v>533</v>
      </c>
      <c r="AE71" s="995"/>
      <c r="AF71" s="995"/>
      <c r="AG71" s="994"/>
      <c r="AH71" s="994"/>
    </row>
    <row r="72" ht="15.75" customHeight="1">
      <c r="A72" s="2417" t="s">
        <v>9880</v>
      </c>
      <c r="B72" s="2418"/>
      <c r="C72" s="2418"/>
      <c r="D72" s="2419"/>
      <c r="E72" s="2421" t="s">
        <v>9881</v>
      </c>
      <c r="F72" s="2421" t="s">
        <v>9882</v>
      </c>
      <c r="G72" s="2421" t="s">
        <v>9882</v>
      </c>
      <c r="H72" s="1380" t="s">
        <v>82</v>
      </c>
      <c r="I72" s="1380" t="s">
        <v>82</v>
      </c>
      <c r="J72" s="1380"/>
      <c r="K72" s="1380"/>
      <c r="L72" s="709"/>
      <c r="M72" s="1380"/>
      <c r="N72" s="1380"/>
      <c r="O72" s="709"/>
      <c r="P72" s="709"/>
      <c r="Q72" s="709"/>
      <c r="R72" s="709"/>
      <c r="S72" s="709"/>
      <c r="T72" s="709"/>
      <c r="U72" s="709"/>
      <c r="V72" s="1380"/>
      <c r="W72" s="709"/>
      <c r="X72" s="709"/>
      <c r="Y72" s="709"/>
      <c r="Z72" s="1380"/>
      <c r="AA72" s="709"/>
      <c r="AB72" s="546">
        <v>1.0</v>
      </c>
      <c r="AC72" s="2173" t="s">
        <v>55</v>
      </c>
      <c r="AD72" s="2173" t="s">
        <v>533</v>
      </c>
      <c r="AE72" s="995" t="s">
        <v>9874</v>
      </c>
      <c r="AF72" s="995"/>
      <c r="AG72" s="994"/>
      <c r="AH72" s="994"/>
    </row>
    <row r="73" ht="15.75" hidden="1" customHeight="1">
      <c r="A73" s="2425"/>
      <c r="B73" s="2426" t="s">
        <v>9883</v>
      </c>
      <c r="C73" s="2428"/>
      <c r="D73" s="2419"/>
      <c r="E73" s="2420"/>
      <c r="F73" s="2421" t="s">
        <v>9787</v>
      </c>
      <c r="G73" s="2421" t="s">
        <v>9856</v>
      </c>
      <c r="H73" s="1380"/>
      <c r="I73" s="707"/>
      <c r="J73" s="1380"/>
      <c r="K73" s="1380"/>
      <c r="L73" s="709"/>
      <c r="M73" s="1380"/>
      <c r="N73" s="1380"/>
      <c r="O73" s="709"/>
      <c r="P73" s="709"/>
      <c r="Q73" s="709"/>
      <c r="R73" s="709"/>
      <c r="S73" s="709"/>
      <c r="T73" s="709"/>
      <c r="U73" s="709"/>
      <c r="V73" s="1380"/>
      <c r="W73" s="709"/>
      <c r="X73" s="709"/>
      <c r="Y73" s="709"/>
      <c r="Z73" s="1380"/>
      <c r="AA73" s="709"/>
      <c r="AB73" s="546">
        <v>5.0</v>
      </c>
      <c r="AC73" s="2173" t="s">
        <v>55</v>
      </c>
      <c r="AD73" s="2173" t="s">
        <v>533</v>
      </c>
      <c r="AE73" s="994"/>
      <c r="AF73" s="994"/>
      <c r="AG73" s="994"/>
      <c r="AH73" s="994"/>
    </row>
    <row r="74" ht="15.75" hidden="1" customHeight="1">
      <c r="A74" s="2425"/>
      <c r="B74" s="2426" t="s">
        <v>6795</v>
      </c>
      <c r="C74" s="2428"/>
      <c r="D74" s="2419"/>
      <c r="E74" s="2420"/>
      <c r="F74" s="2421" t="s">
        <v>9787</v>
      </c>
      <c r="G74" s="2421" t="s">
        <v>9884</v>
      </c>
      <c r="H74" s="1380"/>
      <c r="I74" s="707"/>
      <c r="J74" s="1380"/>
      <c r="K74" s="1380"/>
      <c r="L74" s="2433"/>
      <c r="M74" s="709"/>
      <c r="N74" s="709"/>
      <c r="O74" s="709"/>
      <c r="P74" s="709"/>
      <c r="Q74" s="709"/>
      <c r="R74" s="709"/>
      <c r="S74" s="709"/>
      <c r="T74" s="709"/>
      <c r="U74" s="2433"/>
      <c r="V74" s="709"/>
      <c r="W74" s="709"/>
      <c r="X74" s="709"/>
      <c r="Y74" s="2433"/>
      <c r="Z74" s="709"/>
      <c r="AA74" s="2433"/>
      <c r="AB74" s="546">
        <v>5.0</v>
      </c>
      <c r="AC74" s="2173" t="s">
        <v>55</v>
      </c>
      <c r="AD74" s="2173" t="s">
        <v>533</v>
      </c>
      <c r="AE74" s="995"/>
      <c r="AF74" s="995"/>
      <c r="AG74" s="994"/>
      <c r="AH74" s="994"/>
    </row>
    <row r="75" ht="15.75" hidden="1" customHeight="1">
      <c r="A75" s="2425"/>
      <c r="B75" s="2426" t="s">
        <v>9857</v>
      </c>
      <c r="C75" s="2428"/>
      <c r="D75" s="2419"/>
      <c r="E75" s="2420"/>
      <c r="F75" s="2421" t="s">
        <v>9787</v>
      </c>
      <c r="G75" s="2421" t="s">
        <v>9858</v>
      </c>
      <c r="H75" s="1380"/>
      <c r="I75" s="1380"/>
      <c r="J75" s="1380"/>
      <c r="K75" s="1380"/>
      <c r="L75" s="709"/>
      <c r="M75" s="709"/>
      <c r="N75" s="709"/>
      <c r="O75" s="709"/>
      <c r="P75" s="709"/>
      <c r="Q75" s="709"/>
      <c r="R75" s="709"/>
      <c r="S75" s="709"/>
      <c r="T75" s="709"/>
      <c r="U75" s="709"/>
      <c r="V75" s="709"/>
      <c r="W75" s="709"/>
      <c r="X75" s="709"/>
      <c r="Y75" s="709"/>
      <c r="Z75" s="709"/>
      <c r="AA75" s="709"/>
      <c r="AB75" s="546">
        <v>5.0</v>
      </c>
      <c r="AC75" s="2173" t="s">
        <v>55</v>
      </c>
      <c r="AD75" s="2173" t="s">
        <v>533</v>
      </c>
      <c r="AE75" s="994"/>
      <c r="AF75" s="994"/>
      <c r="AG75" s="994"/>
      <c r="AH75" s="994"/>
    </row>
    <row r="76" ht="15.75" customHeight="1">
      <c r="A76" s="2417" t="s">
        <v>9885</v>
      </c>
      <c r="B76" s="2418"/>
      <c r="C76" s="2418"/>
      <c r="D76" s="2419"/>
      <c r="E76" s="2420"/>
      <c r="F76" s="2421" t="s">
        <v>9886</v>
      </c>
      <c r="G76" s="2420"/>
      <c r="H76" s="707" t="s">
        <v>94</v>
      </c>
      <c r="I76" s="707" t="s">
        <v>94</v>
      </c>
      <c r="J76" s="1380"/>
      <c r="K76" s="1380"/>
      <c r="L76" s="707"/>
      <c r="M76" s="707"/>
      <c r="N76" s="707"/>
      <c r="O76" s="707"/>
      <c r="P76" s="707"/>
      <c r="Q76" s="707"/>
      <c r="R76" s="707"/>
      <c r="S76" s="707"/>
      <c r="T76" s="707"/>
      <c r="U76" s="707"/>
      <c r="V76" s="707"/>
      <c r="W76" s="707"/>
      <c r="X76" s="707"/>
      <c r="Y76" s="707"/>
      <c r="Z76" s="707"/>
      <c r="AA76" s="707"/>
      <c r="AB76" s="546" t="s">
        <v>94</v>
      </c>
      <c r="AC76" s="2173" t="s">
        <v>55</v>
      </c>
      <c r="AD76" s="2173" t="s">
        <v>533</v>
      </c>
      <c r="AE76" s="994"/>
      <c r="AF76" s="994"/>
      <c r="AG76" s="994"/>
      <c r="AH76" s="994"/>
    </row>
    <row r="77" ht="15.75" hidden="1" customHeight="1">
      <c r="A77" s="2425"/>
      <c r="B77" s="2426" t="s">
        <v>9887</v>
      </c>
      <c r="C77" s="2428"/>
      <c r="D77" s="2419"/>
      <c r="E77" s="2420"/>
      <c r="F77" s="2421" t="s">
        <v>9888</v>
      </c>
      <c r="G77" s="2421" t="s">
        <v>9889</v>
      </c>
      <c r="H77" s="1380"/>
      <c r="I77" s="1380"/>
      <c r="J77" s="1380"/>
      <c r="K77" s="1380"/>
      <c r="L77" s="1380"/>
      <c r="M77" s="707"/>
      <c r="N77" s="707"/>
      <c r="O77" s="707"/>
      <c r="P77" s="707"/>
      <c r="Q77" s="707"/>
      <c r="R77" s="707"/>
      <c r="S77" s="707"/>
      <c r="T77" s="707"/>
      <c r="U77" s="1380"/>
      <c r="V77" s="707"/>
      <c r="W77" s="707"/>
      <c r="X77" s="707"/>
      <c r="Y77" s="1380"/>
      <c r="Z77" s="707"/>
      <c r="AA77" s="1380"/>
      <c r="AB77" s="546">
        <v>5.0</v>
      </c>
      <c r="AC77" s="2173" t="s">
        <v>55</v>
      </c>
      <c r="AD77" s="2173" t="s">
        <v>533</v>
      </c>
      <c r="AE77" s="994"/>
      <c r="AF77" s="994"/>
      <c r="AG77" s="994"/>
      <c r="AH77" s="994"/>
    </row>
    <row r="78" ht="15.75" customHeight="1">
      <c r="A78" s="2417" t="s">
        <v>9890</v>
      </c>
      <c r="B78" s="2418"/>
      <c r="C78" s="2418"/>
      <c r="D78" s="2419"/>
      <c r="E78" s="2420"/>
      <c r="F78" s="2420"/>
      <c r="G78" s="2420"/>
      <c r="H78" s="707" t="s">
        <v>94</v>
      </c>
      <c r="I78" s="707" t="s">
        <v>94</v>
      </c>
      <c r="J78" s="1380"/>
      <c r="K78" s="1380"/>
      <c r="L78" s="1380"/>
      <c r="M78" s="1380"/>
      <c r="N78" s="1380"/>
      <c r="O78" s="1380"/>
      <c r="P78" s="1380"/>
      <c r="Q78" s="1380"/>
      <c r="R78" s="1380"/>
      <c r="S78" s="1380"/>
      <c r="T78" s="1380"/>
      <c r="U78" s="1380"/>
      <c r="V78" s="1380"/>
      <c r="W78" s="1380"/>
      <c r="X78" s="1380"/>
      <c r="Y78" s="1380"/>
      <c r="Z78" s="1380"/>
      <c r="AA78" s="1380"/>
      <c r="AB78" s="546" t="s">
        <v>94</v>
      </c>
      <c r="AC78" s="2173" t="s">
        <v>55</v>
      </c>
      <c r="AD78" s="2173" t="s">
        <v>533</v>
      </c>
      <c r="AE78" s="994"/>
      <c r="AF78" s="994"/>
      <c r="AG78" s="994"/>
      <c r="AH78" s="994"/>
    </row>
    <row r="79" ht="15.75" hidden="1" customHeight="1">
      <c r="A79" s="2425"/>
      <c r="B79" s="2426" t="s">
        <v>9891</v>
      </c>
      <c r="C79" s="2428"/>
      <c r="D79" s="2419"/>
      <c r="E79" s="2421" t="s">
        <v>9892</v>
      </c>
      <c r="F79" s="2421" t="s">
        <v>9893</v>
      </c>
      <c r="G79" s="2421" t="s">
        <v>9894</v>
      </c>
      <c r="H79" s="1380"/>
      <c r="I79" s="1380"/>
      <c r="J79" s="1380"/>
      <c r="K79" s="1380"/>
      <c r="L79" s="1380"/>
      <c r="M79" s="1380"/>
      <c r="N79" s="1380"/>
      <c r="O79" s="1380"/>
      <c r="P79" s="1380"/>
      <c r="Q79" s="1380"/>
      <c r="R79" s="1380"/>
      <c r="S79" s="1380"/>
      <c r="T79" s="1380"/>
      <c r="U79" s="1380"/>
      <c r="V79" s="1380"/>
      <c r="W79" s="1380"/>
      <c r="X79" s="1380"/>
      <c r="Y79" s="1380"/>
      <c r="Z79" s="1380"/>
      <c r="AA79" s="1380"/>
      <c r="AB79" s="546">
        <v>5.0</v>
      </c>
      <c r="AC79" s="2173" t="s">
        <v>55</v>
      </c>
      <c r="AD79" s="2173" t="s">
        <v>533</v>
      </c>
      <c r="AE79" s="994"/>
      <c r="AF79" s="994"/>
      <c r="AG79" s="1515"/>
      <c r="AH79" s="1515"/>
    </row>
    <row r="80" ht="15.75" customHeight="1">
      <c r="A80" s="2412" t="s">
        <v>9895</v>
      </c>
      <c r="B80" s="2431" t="s">
        <v>9896</v>
      </c>
      <c r="C80" s="2413"/>
      <c r="D80" s="2414"/>
      <c r="E80" s="2415"/>
      <c r="F80" s="2415"/>
      <c r="G80" s="2415"/>
      <c r="H80" s="686"/>
      <c r="I80" s="686"/>
      <c r="J80" s="686"/>
      <c r="K80" s="686"/>
      <c r="L80" s="687"/>
      <c r="M80" s="687"/>
      <c r="N80" s="687"/>
      <c r="O80" s="687"/>
      <c r="P80" s="687"/>
      <c r="Q80" s="687"/>
      <c r="R80" s="687"/>
      <c r="S80" s="687"/>
      <c r="T80" s="687"/>
      <c r="U80" s="687"/>
      <c r="V80" s="687"/>
      <c r="W80" s="687"/>
      <c r="X80" s="687"/>
      <c r="Y80" s="687"/>
      <c r="Z80" s="687"/>
      <c r="AA80" s="687"/>
      <c r="AB80" s="2416" t="s">
        <v>94</v>
      </c>
      <c r="AC80" s="2295" t="s">
        <v>94</v>
      </c>
      <c r="AD80" s="2295" t="s">
        <v>533</v>
      </c>
      <c r="AE80" s="1796"/>
      <c r="AF80" s="1796"/>
      <c r="AG80" s="1796"/>
      <c r="AH80" s="2274"/>
    </row>
    <row r="81" ht="15.75" customHeight="1">
      <c r="A81" s="2417" t="s">
        <v>9897</v>
      </c>
      <c r="B81" s="2418"/>
      <c r="C81" s="2418"/>
      <c r="D81" s="2419"/>
      <c r="E81" s="2420"/>
      <c r="F81" s="2420"/>
      <c r="G81" s="2420"/>
      <c r="H81" s="707" t="s">
        <v>94</v>
      </c>
      <c r="I81" s="707" t="s">
        <v>94</v>
      </c>
      <c r="J81" s="709"/>
      <c r="K81" s="709"/>
      <c r="L81" s="709"/>
      <c r="M81" s="1380"/>
      <c r="N81" s="1380"/>
      <c r="O81" s="709"/>
      <c r="P81" s="709"/>
      <c r="Q81" s="709"/>
      <c r="R81" s="709"/>
      <c r="S81" s="709"/>
      <c r="T81" s="709"/>
      <c r="U81" s="709"/>
      <c r="V81" s="1380"/>
      <c r="W81" s="709"/>
      <c r="X81" s="709"/>
      <c r="Y81" s="709"/>
      <c r="Z81" s="1380"/>
      <c r="AA81" s="709"/>
      <c r="AB81" s="546" t="s">
        <v>94</v>
      </c>
      <c r="AC81" s="2173" t="s">
        <v>55</v>
      </c>
      <c r="AD81" s="2173" t="s">
        <v>533</v>
      </c>
      <c r="AE81" s="1126"/>
      <c r="AF81" s="994"/>
      <c r="AG81" s="1126"/>
      <c r="AH81" s="994"/>
    </row>
    <row r="82" ht="15.75" customHeight="1">
      <c r="A82" s="2422"/>
      <c r="B82" s="2423" t="s">
        <v>9870</v>
      </c>
      <c r="C82" s="2423" t="s">
        <v>9871</v>
      </c>
      <c r="D82" s="2419"/>
      <c r="E82" s="2421" t="s">
        <v>9188</v>
      </c>
      <c r="F82" s="2421" t="s">
        <v>9872</v>
      </c>
      <c r="G82" s="2421" t="s">
        <v>9898</v>
      </c>
      <c r="H82" s="1380"/>
      <c r="I82" s="1380"/>
      <c r="J82" s="709"/>
      <c r="K82" s="709"/>
      <c r="L82" s="709"/>
      <c r="M82" s="1380"/>
      <c r="N82" s="1380"/>
      <c r="O82" s="709"/>
      <c r="P82" s="709"/>
      <c r="Q82" s="709"/>
      <c r="R82" s="709"/>
      <c r="S82" s="709"/>
      <c r="T82" s="709"/>
      <c r="U82" s="709"/>
      <c r="V82" s="1380"/>
      <c r="W82" s="709"/>
      <c r="X82" s="709"/>
      <c r="Y82" s="709"/>
      <c r="Z82" s="1380"/>
      <c r="AA82" s="709"/>
      <c r="AB82" s="546">
        <v>1.0</v>
      </c>
      <c r="AC82" s="2173" t="s">
        <v>55</v>
      </c>
      <c r="AD82" s="2173" t="s">
        <v>533</v>
      </c>
      <c r="AE82" s="1126"/>
      <c r="AF82" s="995" t="s">
        <v>9899</v>
      </c>
      <c r="AG82" s="1126"/>
      <c r="AH82" s="994"/>
    </row>
    <row r="83" ht="15.75" customHeight="1">
      <c r="A83" s="2422"/>
      <c r="B83" s="2418"/>
      <c r="C83" s="2418"/>
      <c r="D83" s="2419"/>
      <c r="E83" s="2421" t="s">
        <v>9900</v>
      </c>
      <c r="F83" s="2421" t="s">
        <v>9872</v>
      </c>
      <c r="G83" s="2421" t="s">
        <v>9901</v>
      </c>
      <c r="H83" s="1380"/>
      <c r="I83" s="1380"/>
      <c r="J83" s="709"/>
      <c r="K83" s="707"/>
      <c r="L83" s="707"/>
      <c r="M83" s="1380"/>
      <c r="N83" s="1380"/>
      <c r="O83" s="707"/>
      <c r="P83" s="707"/>
      <c r="Q83" s="707"/>
      <c r="R83" s="707"/>
      <c r="S83" s="707"/>
      <c r="T83" s="707"/>
      <c r="U83" s="707"/>
      <c r="V83" s="1380"/>
      <c r="W83" s="707"/>
      <c r="X83" s="707"/>
      <c r="Y83" s="707"/>
      <c r="Z83" s="1380"/>
      <c r="AA83" s="707"/>
      <c r="AB83" s="546">
        <v>1.0</v>
      </c>
      <c r="AC83" s="2173" t="s">
        <v>55</v>
      </c>
      <c r="AD83" s="2173" t="s">
        <v>1732</v>
      </c>
      <c r="AE83" s="1126"/>
      <c r="AF83" s="994"/>
      <c r="AG83" s="1271"/>
      <c r="AH83" s="994"/>
    </row>
    <row r="84" ht="15.75" hidden="1" customHeight="1">
      <c r="A84" s="2425"/>
      <c r="B84" s="2428"/>
      <c r="C84" s="2428"/>
      <c r="D84" s="2419"/>
      <c r="E84" s="2421" t="s">
        <v>9902</v>
      </c>
      <c r="F84" s="2421" t="s">
        <v>9872</v>
      </c>
      <c r="G84" s="2421" t="s">
        <v>9903</v>
      </c>
      <c r="H84" s="1380"/>
      <c r="I84" s="1380"/>
      <c r="J84" s="709"/>
      <c r="K84" s="707"/>
      <c r="L84" s="707"/>
      <c r="M84" s="1380"/>
      <c r="N84" s="1380"/>
      <c r="O84" s="707"/>
      <c r="P84" s="707"/>
      <c r="Q84" s="707"/>
      <c r="R84" s="707"/>
      <c r="S84" s="707"/>
      <c r="T84" s="707"/>
      <c r="U84" s="707"/>
      <c r="V84" s="1380"/>
      <c r="W84" s="707"/>
      <c r="X84" s="707"/>
      <c r="Y84" s="707"/>
      <c r="Z84" s="1380"/>
      <c r="AA84" s="707"/>
      <c r="AB84" s="546">
        <v>5.0</v>
      </c>
      <c r="AC84" s="2173" t="s">
        <v>55</v>
      </c>
      <c r="AD84" s="2173" t="s">
        <v>533</v>
      </c>
      <c r="AE84" s="1126"/>
      <c r="AF84" s="994"/>
      <c r="AG84" s="1126"/>
      <c r="AH84" s="994"/>
    </row>
    <row r="85" ht="15.75" hidden="1" customHeight="1">
      <c r="A85" s="2425"/>
      <c r="B85" s="2428"/>
      <c r="C85" s="2426" t="s">
        <v>9876</v>
      </c>
      <c r="D85" s="2419"/>
      <c r="E85" s="2420"/>
      <c r="F85" s="2421" t="s">
        <v>9872</v>
      </c>
      <c r="G85" s="2421" t="s">
        <v>9904</v>
      </c>
      <c r="H85" s="1380"/>
      <c r="I85" s="1380"/>
      <c r="J85" s="709"/>
      <c r="K85" s="1380"/>
      <c r="L85" s="1380"/>
      <c r="M85" s="1380"/>
      <c r="N85" s="1380"/>
      <c r="O85" s="1380"/>
      <c r="P85" s="1380"/>
      <c r="Q85" s="1380"/>
      <c r="R85" s="1380"/>
      <c r="S85" s="1380"/>
      <c r="T85" s="1380"/>
      <c r="U85" s="1380"/>
      <c r="V85" s="1380"/>
      <c r="W85" s="1380"/>
      <c r="X85" s="1380"/>
      <c r="Y85" s="1380"/>
      <c r="Z85" s="1380"/>
      <c r="AA85" s="1380"/>
      <c r="AB85" s="546">
        <v>5.0</v>
      </c>
      <c r="AC85" s="2173" t="s">
        <v>55</v>
      </c>
      <c r="AD85" s="2173" t="s">
        <v>533</v>
      </c>
      <c r="AE85" s="1512"/>
      <c r="AF85" s="1515"/>
      <c r="AG85" s="1512"/>
      <c r="AH85" s="1515"/>
    </row>
    <row r="86" ht="15.75" customHeight="1">
      <c r="A86" s="2422"/>
      <c r="B86" s="2423" t="s">
        <v>9905</v>
      </c>
      <c r="C86" s="2418"/>
      <c r="D86" s="2419"/>
      <c r="E86" s="2420"/>
      <c r="F86" s="2420"/>
      <c r="G86" s="2420"/>
      <c r="H86" s="707" t="s">
        <v>94</v>
      </c>
      <c r="I86" s="707" t="s">
        <v>94</v>
      </c>
      <c r="J86" s="709"/>
      <c r="K86" s="1380"/>
      <c r="L86" s="1380"/>
      <c r="M86" s="1380"/>
      <c r="N86" s="1380"/>
      <c r="O86" s="1380"/>
      <c r="P86" s="1380"/>
      <c r="Q86" s="1380"/>
      <c r="R86" s="1380"/>
      <c r="S86" s="1380"/>
      <c r="T86" s="1380"/>
      <c r="U86" s="1380"/>
      <c r="V86" s="1380"/>
      <c r="W86" s="1380"/>
      <c r="X86" s="1380"/>
      <c r="Y86" s="1380"/>
      <c r="Z86" s="1380"/>
      <c r="AA86" s="1380"/>
      <c r="AB86" s="546" t="s">
        <v>94</v>
      </c>
      <c r="AC86" s="2173" t="s">
        <v>55</v>
      </c>
      <c r="AD86" s="2173" t="s">
        <v>533</v>
      </c>
      <c r="AE86" s="1126"/>
      <c r="AF86" s="994"/>
      <c r="AG86" s="1126"/>
      <c r="AH86" s="994"/>
    </row>
    <row r="87" ht="15.75" customHeight="1">
      <c r="A87" s="2422"/>
      <c r="B87" s="2418"/>
      <c r="C87" s="2434" t="s">
        <v>9906</v>
      </c>
      <c r="D87" s="2424"/>
      <c r="E87" s="2421"/>
      <c r="F87" s="2421"/>
      <c r="G87" s="2421"/>
      <c r="H87" s="707" t="s">
        <v>94</v>
      </c>
      <c r="I87" s="707" t="s">
        <v>94</v>
      </c>
      <c r="J87" s="709"/>
      <c r="K87" s="709"/>
      <c r="L87" s="709"/>
      <c r="M87" s="1380"/>
      <c r="N87" s="1380"/>
      <c r="O87" s="709"/>
      <c r="P87" s="709"/>
      <c r="Q87" s="709"/>
      <c r="R87" s="709"/>
      <c r="S87" s="709"/>
      <c r="T87" s="709"/>
      <c r="U87" s="709"/>
      <c r="V87" s="1380"/>
      <c r="W87" s="709"/>
      <c r="X87" s="709"/>
      <c r="Y87" s="709"/>
      <c r="Z87" s="1380"/>
      <c r="AA87" s="709"/>
      <c r="AB87" s="546" t="s">
        <v>94</v>
      </c>
      <c r="AC87" s="2173" t="s">
        <v>55</v>
      </c>
      <c r="AD87" s="2173" t="s">
        <v>533</v>
      </c>
      <c r="AE87" s="1126"/>
      <c r="AF87" s="994"/>
      <c r="AG87" s="1126"/>
      <c r="AH87" s="994"/>
    </row>
    <row r="88" ht="15.75" hidden="1" customHeight="1">
      <c r="A88" s="2425"/>
      <c r="B88" s="2426"/>
      <c r="C88" s="2428"/>
      <c r="D88" s="2419"/>
      <c r="E88" s="2421" t="s">
        <v>9188</v>
      </c>
      <c r="F88" s="2421" t="s">
        <v>9907</v>
      </c>
      <c r="G88" s="2421" t="s">
        <v>9908</v>
      </c>
      <c r="H88" s="707"/>
      <c r="I88" s="707"/>
      <c r="J88" s="709"/>
      <c r="K88" s="707"/>
      <c r="L88" s="707"/>
      <c r="M88" s="707"/>
      <c r="N88" s="707"/>
      <c r="O88" s="707"/>
      <c r="P88" s="707"/>
      <c r="Q88" s="707"/>
      <c r="R88" s="707"/>
      <c r="S88" s="707"/>
      <c r="T88" s="707"/>
      <c r="U88" s="707"/>
      <c r="V88" s="707"/>
      <c r="W88" s="707"/>
      <c r="X88" s="707"/>
      <c r="Y88" s="707"/>
      <c r="Z88" s="707"/>
      <c r="AA88" s="707"/>
      <c r="AB88" s="546">
        <v>5.0</v>
      </c>
      <c r="AC88" s="2173" t="s">
        <v>55</v>
      </c>
      <c r="AD88" s="2173" t="s">
        <v>533</v>
      </c>
      <c r="AE88" s="1126"/>
      <c r="AF88" s="994"/>
      <c r="AG88" s="1126"/>
      <c r="AH88" s="994"/>
    </row>
    <row r="89" ht="15.75" customHeight="1">
      <c r="A89" s="2422"/>
      <c r="B89" s="2423" t="s">
        <v>2667</v>
      </c>
      <c r="C89" s="2418"/>
      <c r="D89" s="2419"/>
      <c r="E89" s="2421" t="s">
        <v>9900</v>
      </c>
      <c r="F89" s="2421" t="s">
        <v>9909</v>
      </c>
      <c r="G89" s="2421" t="s">
        <v>9910</v>
      </c>
      <c r="H89" s="707"/>
      <c r="I89" s="707"/>
      <c r="J89" s="709"/>
      <c r="K89" s="707"/>
      <c r="L89" s="707"/>
      <c r="M89" s="707"/>
      <c r="N89" s="707"/>
      <c r="O89" s="707"/>
      <c r="P89" s="707"/>
      <c r="Q89" s="707"/>
      <c r="R89" s="707"/>
      <c r="S89" s="707"/>
      <c r="T89" s="707"/>
      <c r="U89" s="707"/>
      <c r="V89" s="707"/>
      <c r="W89" s="707"/>
      <c r="X89" s="707"/>
      <c r="Y89" s="707"/>
      <c r="Z89" s="707"/>
      <c r="AA89" s="707"/>
      <c r="AB89" s="546">
        <v>1.0</v>
      </c>
      <c r="AC89" s="2173" t="s">
        <v>55</v>
      </c>
      <c r="AD89" s="2173" t="s">
        <v>1732</v>
      </c>
      <c r="AE89" s="2427"/>
      <c r="AF89" s="994"/>
      <c r="AG89" s="1271"/>
      <c r="AH89" s="994"/>
    </row>
    <row r="90" ht="15.75" hidden="1" customHeight="1">
      <c r="A90" s="2425"/>
      <c r="B90" s="2428"/>
      <c r="C90" s="2426" t="s">
        <v>9911</v>
      </c>
      <c r="D90" s="2419"/>
      <c r="E90" s="2421" t="s">
        <v>9900</v>
      </c>
      <c r="F90" s="2421" t="s">
        <v>9912</v>
      </c>
      <c r="G90" s="2421" t="s">
        <v>9913</v>
      </c>
      <c r="H90" s="1380"/>
      <c r="I90" s="1380"/>
      <c r="J90" s="709"/>
      <c r="K90" s="707"/>
      <c r="L90" s="707"/>
      <c r="M90" s="1380"/>
      <c r="N90" s="1380"/>
      <c r="O90" s="707"/>
      <c r="P90" s="707"/>
      <c r="Q90" s="707"/>
      <c r="R90" s="707"/>
      <c r="S90" s="707"/>
      <c r="T90" s="707"/>
      <c r="U90" s="707"/>
      <c r="V90" s="1380"/>
      <c r="W90" s="707"/>
      <c r="X90" s="707"/>
      <c r="Y90" s="707"/>
      <c r="Z90" s="1380"/>
      <c r="AA90" s="707"/>
      <c r="AB90" s="546">
        <v>5.0</v>
      </c>
      <c r="AC90" s="2173" t="s">
        <v>55</v>
      </c>
      <c r="AD90" s="2173" t="s">
        <v>533</v>
      </c>
      <c r="AE90" s="1126"/>
      <c r="AF90" s="994"/>
      <c r="AG90" s="1126"/>
      <c r="AH90" s="994"/>
    </row>
    <row r="91" ht="15.75" hidden="1" customHeight="1">
      <c r="A91" s="2425"/>
      <c r="B91" s="2428"/>
      <c r="C91" s="2428"/>
      <c r="D91" s="2424" t="s">
        <v>2667</v>
      </c>
      <c r="E91" s="2420"/>
      <c r="F91" s="2421" t="s">
        <v>9914</v>
      </c>
      <c r="G91" s="2421" t="s">
        <v>9915</v>
      </c>
      <c r="H91" s="1380"/>
      <c r="I91" s="1380"/>
      <c r="J91" s="1380"/>
      <c r="K91" s="1380"/>
      <c r="L91" s="707"/>
      <c r="M91" s="707"/>
      <c r="N91" s="707"/>
      <c r="O91" s="707"/>
      <c r="P91" s="707"/>
      <c r="Q91" s="707"/>
      <c r="R91" s="707"/>
      <c r="S91" s="707"/>
      <c r="T91" s="707"/>
      <c r="U91" s="707"/>
      <c r="V91" s="707"/>
      <c r="W91" s="707"/>
      <c r="X91" s="707"/>
      <c r="Y91" s="707"/>
      <c r="Z91" s="707"/>
      <c r="AA91" s="707"/>
      <c r="AB91" s="546">
        <v>5.0</v>
      </c>
      <c r="AC91" s="2173" t="s">
        <v>55</v>
      </c>
      <c r="AD91" s="2173" t="s">
        <v>533</v>
      </c>
      <c r="AE91" s="994"/>
      <c r="AF91" s="994"/>
      <c r="AG91" s="1515"/>
      <c r="AH91" s="1515"/>
    </row>
    <row r="92" ht="15.75" hidden="1" customHeight="1">
      <c r="A92" s="2425"/>
      <c r="B92" s="2428"/>
      <c r="C92" s="2428"/>
      <c r="D92" s="2419"/>
      <c r="E92" s="2420"/>
      <c r="F92" s="2421" t="s">
        <v>9916</v>
      </c>
      <c r="G92" s="2421" t="s">
        <v>9917</v>
      </c>
      <c r="H92" s="1380"/>
      <c r="I92" s="707"/>
      <c r="J92" s="1380"/>
      <c r="K92" s="1380"/>
      <c r="L92" s="707"/>
      <c r="M92" s="1380"/>
      <c r="N92" s="1380"/>
      <c r="O92" s="707"/>
      <c r="P92" s="707"/>
      <c r="Q92" s="707"/>
      <c r="R92" s="707"/>
      <c r="S92" s="707"/>
      <c r="T92" s="707"/>
      <c r="U92" s="707"/>
      <c r="V92" s="1380"/>
      <c r="W92" s="707"/>
      <c r="X92" s="707"/>
      <c r="Y92" s="707"/>
      <c r="Z92" s="1380"/>
      <c r="AA92" s="707"/>
      <c r="AB92" s="546">
        <v>5.0</v>
      </c>
      <c r="AC92" s="2173" t="s">
        <v>55</v>
      </c>
      <c r="AD92" s="2173" t="s">
        <v>533</v>
      </c>
      <c r="AE92" s="994"/>
      <c r="AF92" s="1515"/>
      <c r="AG92" s="1515"/>
      <c r="AH92" s="1515"/>
    </row>
    <row r="93" ht="15.75" hidden="1" customHeight="1">
      <c r="A93" s="2425"/>
      <c r="B93" s="2428"/>
      <c r="C93" s="2426" t="s">
        <v>9918</v>
      </c>
      <c r="D93" s="2419"/>
      <c r="E93" s="2421" t="s">
        <v>9900</v>
      </c>
      <c r="F93" s="2421" t="s">
        <v>9919</v>
      </c>
      <c r="G93" s="2421" t="s">
        <v>9920</v>
      </c>
      <c r="H93" s="1380"/>
      <c r="I93" s="1380"/>
      <c r="J93" s="1380"/>
      <c r="K93" s="1380"/>
      <c r="L93" s="707"/>
      <c r="M93" s="1380"/>
      <c r="N93" s="1380"/>
      <c r="O93" s="707"/>
      <c r="P93" s="707"/>
      <c r="Q93" s="707"/>
      <c r="R93" s="707"/>
      <c r="S93" s="707"/>
      <c r="T93" s="707"/>
      <c r="U93" s="707"/>
      <c r="V93" s="1380"/>
      <c r="W93" s="707"/>
      <c r="X93" s="707"/>
      <c r="Y93" s="707"/>
      <c r="Z93" s="1380"/>
      <c r="AA93" s="707"/>
      <c r="AB93" s="546">
        <v>5.0</v>
      </c>
      <c r="AC93" s="2173" t="s">
        <v>55</v>
      </c>
      <c r="AD93" s="2173" t="s">
        <v>533</v>
      </c>
      <c r="AE93" s="1515"/>
      <c r="AF93" s="1515"/>
      <c r="AG93" s="1515"/>
      <c r="AH93" s="2435"/>
    </row>
    <row r="94" ht="15.75" hidden="1" customHeight="1">
      <c r="A94" s="2425"/>
      <c r="B94" s="2428"/>
      <c r="C94" s="2428"/>
      <c r="D94" s="2424" t="s">
        <v>9921</v>
      </c>
      <c r="E94" s="2420"/>
      <c r="F94" s="2421" t="s">
        <v>9914</v>
      </c>
      <c r="G94" s="2421" t="s">
        <v>9922</v>
      </c>
      <c r="H94" s="1380"/>
      <c r="I94" s="707"/>
      <c r="J94" s="1380"/>
      <c r="K94" s="1380"/>
      <c r="L94" s="707"/>
      <c r="M94" s="1380"/>
      <c r="N94" s="1380"/>
      <c r="O94" s="707"/>
      <c r="P94" s="707"/>
      <c r="Q94" s="707"/>
      <c r="R94" s="707"/>
      <c r="S94" s="707"/>
      <c r="T94" s="707"/>
      <c r="U94" s="707"/>
      <c r="V94" s="1380"/>
      <c r="W94" s="707"/>
      <c r="X94" s="707"/>
      <c r="Y94" s="707"/>
      <c r="Z94" s="1380"/>
      <c r="AA94" s="707"/>
      <c r="AB94" s="546">
        <v>5.0</v>
      </c>
      <c r="AC94" s="2173" t="s">
        <v>55</v>
      </c>
      <c r="AD94" s="2173" t="s">
        <v>533</v>
      </c>
      <c r="AE94" s="1515"/>
      <c r="AF94" s="1515"/>
      <c r="AG94" s="1515"/>
      <c r="AH94" s="1515"/>
    </row>
    <row r="95" ht="15.75" hidden="1" customHeight="1">
      <c r="A95" s="2425"/>
      <c r="B95" s="2428"/>
      <c r="C95" s="2428"/>
      <c r="D95" s="2419"/>
      <c r="E95" s="2420"/>
      <c r="F95" s="2421" t="s">
        <v>9916</v>
      </c>
      <c r="G95" s="2421" t="s">
        <v>9923</v>
      </c>
      <c r="H95" s="1380"/>
      <c r="I95" s="1380"/>
      <c r="J95" s="1380"/>
      <c r="K95" s="1380"/>
      <c r="L95" s="707"/>
      <c r="M95" s="1380"/>
      <c r="N95" s="1380"/>
      <c r="O95" s="707"/>
      <c r="P95" s="707"/>
      <c r="Q95" s="707"/>
      <c r="R95" s="707"/>
      <c r="S95" s="707"/>
      <c r="T95" s="707"/>
      <c r="U95" s="707"/>
      <c r="V95" s="1380"/>
      <c r="W95" s="707"/>
      <c r="X95" s="707"/>
      <c r="Y95" s="707"/>
      <c r="Z95" s="1380"/>
      <c r="AA95" s="707"/>
      <c r="AB95" s="546">
        <v>5.0</v>
      </c>
      <c r="AC95" s="2173" t="s">
        <v>55</v>
      </c>
      <c r="AD95" s="2173" t="s">
        <v>533</v>
      </c>
      <c r="AE95" s="1515"/>
      <c r="AF95" s="1515"/>
      <c r="AG95" s="994"/>
      <c r="AH95" s="1515"/>
    </row>
    <row r="96" ht="15.75" hidden="1" customHeight="1">
      <c r="A96" s="2429" t="s">
        <v>9880</v>
      </c>
      <c r="B96" s="2428"/>
      <c r="C96" s="2419"/>
      <c r="D96" s="2419"/>
      <c r="E96" s="2421" t="s">
        <v>9881</v>
      </c>
      <c r="F96" s="2421" t="s">
        <v>9882</v>
      </c>
      <c r="G96" s="2421" t="s">
        <v>9882</v>
      </c>
      <c r="H96" s="707"/>
      <c r="I96" s="707"/>
      <c r="J96" s="707"/>
      <c r="K96" s="707"/>
      <c r="L96" s="707"/>
      <c r="M96" s="707"/>
      <c r="N96" s="707"/>
      <c r="O96" s="707"/>
      <c r="P96" s="707"/>
      <c r="Q96" s="707"/>
      <c r="R96" s="707"/>
      <c r="S96" s="707"/>
      <c r="T96" s="707"/>
      <c r="U96" s="707"/>
      <c r="V96" s="707"/>
      <c r="W96" s="707"/>
      <c r="X96" s="707"/>
      <c r="Y96" s="707"/>
      <c r="Z96" s="707"/>
      <c r="AA96" s="707"/>
      <c r="AB96" s="546">
        <v>5.0</v>
      </c>
      <c r="AC96" s="2173" t="s">
        <v>55</v>
      </c>
      <c r="AD96" s="2173" t="s">
        <v>533</v>
      </c>
      <c r="AE96" s="1512"/>
      <c r="AF96" s="1515"/>
      <c r="AG96" s="1512"/>
      <c r="AH96" s="1515"/>
    </row>
    <row r="97" hidden="1">
      <c r="A97" s="2425"/>
      <c r="B97" s="2426" t="s">
        <v>9924</v>
      </c>
      <c r="C97" s="2436"/>
      <c r="D97" s="2419"/>
      <c r="E97" s="2420"/>
      <c r="F97" s="2421" t="s">
        <v>9787</v>
      </c>
      <c r="G97" s="2421" t="s">
        <v>9856</v>
      </c>
      <c r="H97" s="709"/>
      <c r="I97" s="709"/>
      <c r="J97" s="709"/>
      <c r="K97" s="709"/>
      <c r="L97" s="709"/>
      <c r="M97" s="709"/>
      <c r="N97" s="709"/>
      <c r="O97" s="709"/>
      <c r="P97" s="709"/>
      <c r="Q97" s="709"/>
      <c r="R97" s="709"/>
      <c r="S97" s="709"/>
      <c r="T97" s="709"/>
      <c r="U97" s="709"/>
      <c r="V97" s="709"/>
      <c r="W97" s="709"/>
      <c r="X97" s="709"/>
      <c r="Y97" s="709"/>
      <c r="Z97" s="709"/>
      <c r="AA97" s="709"/>
      <c r="AB97" s="546">
        <v>5.0</v>
      </c>
      <c r="AC97" s="2173" t="s">
        <v>55</v>
      </c>
      <c r="AD97" s="2173" t="s">
        <v>533</v>
      </c>
      <c r="AE97" s="1512"/>
      <c r="AF97" s="1515"/>
      <c r="AG97" s="1512"/>
      <c r="AH97" s="1515"/>
    </row>
    <row r="98" ht="15.75" hidden="1" customHeight="1">
      <c r="A98" s="2425"/>
      <c r="B98" s="2426" t="s">
        <v>9857</v>
      </c>
      <c r="C98" s="2419"/>
      <c r="D98" s="2419"/>
      <c r="E98" s="2420"/>
      <c r="F98" s="2421" t="s">
        <v>9787</v>
      </c>
      <c r="G98" s="2421" t="s">
        <v>9858</v>
      </c>
      <c r="H98" s="707"/>
      <c r="I98" s="707"/>
      <c r="J98" s="709"/>
      <c r="K98" s="709"/>
      <c r="L98" s="709"/>
      <c r="M98" s="707"/>
      <c r="N98" s="707"/>
      <c r="O98" s="707"/>
      <c r="P98" s="707"/>
      <c r="Q98" s="707"/>
      <c r="R98" s="707"/>
      <c r="S98" s="707"/>
      <c r="T98" s="707"/>
      <c r="U98" s="709"/>
      <c r="V98" s="707"/>
      <c r="W98" s="707"/>
      <c r="X98" s="707"/>
      <c r="Y98" s="709"/>
      <c r="Z98" s="707"/>
      <c r="AA98" s="709"/>
      <c r="AB98" s="546">
        <v>5.0</v>
      </c>
      <c r="AC98" s="2173" t="s">
        <v>55</v>
      </c>
      <c r="AD98" s="2173" t="s">
        <v>533</v>
      </c>
      <c r="AE98" s="1126"/>
      <c r="AF98" s="994"/>
      <c r="AG98" s="1126"/>
      <c r="AH98" s="995"/>
    </row>
    <row r="99" ht="15.75" customHeight="1">
      <c r="A99" s="2412" t="s">
        <v>9925</v>
      </c>
      <c r="B99" s="2431" t="s">
        <v>9926</v>
      </c>
      <c r="C99" s="2413"/>
      <c r="D99" s="2414"/>
      <c r="E99" s="2415"/>
      <c r="F99" s="2415"/>
      <c r="G99" s="2415"/>
      <c r="H99" s="686"/>
      <c r="I99" s="686"/>
      <c r="J99" s="686"/>
      <c r="K99" s="686"/>
      <c r="L99" s="687"/>
      <c r="M99" s="687"/>
      <c r="N99" s="687"/>
      <c r="O99" s="687"/>
      <c r="P99" s="687"/>
      <c r="Q99" s="687"/>
      <c r="R99" s="687"/>
      <c r="S99" s="687"/>
      <c r="T99" s="687"/>
      <c r="U99" s="687"/>
      <c r="V99" s="687"/>
      <c r="W99" s="687"/>
      <c r="X99" s="687"/>
      <c r="Y99" s="687"/>
      <c r="Z99" s="687"/>
      <c r="AA99" s="687"/>
      <c r="AB99" s="2416" t="s">
        <v>94</v>
      </c>
      <c r="AC99" s="2295" t="s">
        <v>94</v>
      </c>
      <c r="AD99" s="2295" t="s">
        <v>533</v>
      </c>
      <c r="AE99" s="1796"/>
      <c r="AF99" s="1796"/>
      <c r="AG99" s="1796"/>
      <c r="AH99" s="2274"/>
    </row>
    <row r="100" ht="15.75" customHeight="1">
      <c r="A100" s="2417" t="s">
        <v>692</v>
      </c>
      <c r="B100" s="2418"/>
      <c r="C100" s="2437"/>
      <c r="D100" s="2419"/>
      <c r="E100" s="2420"/>
      <c r="F100" s="2421" t="s">
        <v>9927</v>
      </c>
      <c r="G100" s="2420"/>
      <c r="H100" s="707" t="s">
        <v>94</v>
      </c>
      <c r="I100" s="707" t="s">
        <v>94</v>
      </c>
      <c r="J100" s="709"/>
      <c r="K100" s="709"/>
      <c r="L100" s="709"/>
      <c r="M100" s="709"/>
      <c r="N100" s="709"/>
      <c r="O100" s="709"/>
      <c r="P100" s="709"/>
      <c r="Q100" s="709"/>
      <c r="R100" s="709"/>
      <c r="S100" s="709"/>
      <c r="T100" s="709"/>
      <c r="U100" s="709"/>
      <c r="V100" s="709"/>
      <c r="W100" s="709"/>
      <c r="X100" s="709"/>
      <c r="Y100" s="709"/>
      <c r="Z100" s="709"/>
      <c r="AA100" s="709"/>
      <c r="AB100" s="546" t="s">
        <v>94</v>
      </c>
      <c r="AC100" s="2173" t="s">
        <v>55</v>
      </c>
      <c r="AD100" s="2173" t="s">
        <v>533</v>
      </c>
      <c r="AE100" s="1512"/>
      <c r="AF100" s="1515"/>
      <c r="AG100" s="1512"/>
      <c r="AH100" s="1515"/>
    </row>
    <row r="101" ht="15.75" hidden="1" customHeight="1">
      <c r="A101" s="2425"/>
      <c r="B101" s="2426" t="s">
        <v>9927</v>
      </c>
      <c r="C101" s="2436"/>
      <c r="D101" s="2419"/>
      <c r="E101" s="2420"/>
      <c r="F101" s="2420"/>
      <c r="G101" s="2421" t="s">
        <v>9928</v>
      </c>
      <c r="H101" s="709"/>
      <c r="I101" s="709"/>
      <c r="J101" s="709"/>
      <c r="K101" s="709"/>
      <c r="L101" s="709"/>
      <c r="M101" s="709"/>
      <c r="N101" s="709"/>
      <c r="O101" s="709"/>
      <c r="P101" s="709"/>
      <c r="Q101" s="709"/>
      <c r="R101" s="709"/>
      <c r="S101" s="709"/>
      <c r="T101" s="709"/>
      <c r="U101" s="709"/>
      <c r="V101" s="709"/>
      <c r="W101" s="709"/>
      <c r="X101" s="709"/>
      <c r="Y101" s="709"/>
      <c r="Z101" s="709"/>
      <c r="AA101" s="709"/>
      <c r="AB101" s="546">
        <v>5.0</v>
      </c>
      <c r="AC101" s="2173" t="s">
        <v>55</v>
      </c>
      <c r="AD101" s="2173" t="s">
        <v>533</v>
      </c>
      <c r="AE101" s="994"/>
      <c r="AF101" s="1515"/>
      <c r="AG101" s="1512"/>
      <c r="AH101" s="1515"/>
    </row>
    <row r="102" ht="15.75" customHeight="1">
      <c r="A102" s="2422"/>
      <c r="B102" s="2423" t="s">
        <v>9929</v>
      </c>
      <c r="C102" s="2437"/>
      <c r="D102" s="2419"/>
      <c r="E102" s="2420"/>
      <c r="F102" s="2421" t="s">
        <v>9930</v>
      </c>
      <c r="G102" s="2421" t="s">
        <v>9931</v>
      </c>
      <c r="H102" s="709"/>
      <c r="I102" s="709"/>
      <c r="J102" s="709"/>
      <c r="K102" s="709"/>
      <c r="L102" s="709"/>
      <c r="M102" s="709"/>
      <c r="N102" s="709"/>
      <c r="O102" s="709"/>
      <c r="P102" s="709"/>
      <c r="Q102" s="709"/>
      <c r="R102" s="709"/>
      <c r="S102" s="709"/>
      <c r="T102" s="709"/>
      <c r="U102" s="709"/>
      <c r="V102" s="709"/>
      <c r="W102" s="709"/>
      <c r="X102" s="709"/>
      <c r="Y102" s="709"/>
      <c r="Z102" s="709"/>
      <c r="AA102" s="709"/>
      <c r="AB102" s="546">
        <v>1.0</v>
      </c>
      <c r="AC102" s="2173" t="s">
        <v>55</v>
      </c>
      <c r="AD102" s="2173" t="s">
        <v>533</v>
      </c>
      <c r="AE102" s="1512"/>
      <c r="AF102" s="1515"/>
      <c r="AG102" s="1512"/>
      <c r="AH102" s="1515"/>
    </row>
    <row r="103" ht="15.75" customHeight="1">
      <c r="A103" s="2422"/>
      <c r="B103" s="2423" t="s">
        <v>9932</v>
      </c>
      <c r="C103" s="2437"/>
      <c r="D103" s="2419"/>
      <c r="E103" s="2420"/>
      <c r="F103" s="2420"/>
      <c r="G103" s="2420"/>
      <c r="H103" s="707" t="s">
        <v>94</v>
      </c>
      <c r="I103" s="707" t="s">
        <v>94</v>
      </c>
      <c r="J103" s="1380"/>
      <c r="K103" s="1380"/>
      <c r="L103" s="709"/>
      <c r="M103" s="709"/>
      <c r="N103" s="709"/>
      <c r="O103" s="709"/>
      <c r="P103" s="709"/>
      <c r="Q103" s="709"/>
      <c r="R103" s="709"/>
      <c r="S103" s="709"/>
      <c r="T103" s="709"/>
      <c r="U103" s="709"/>
      <c r="V103" s="709"/>
      <c r="W103" s="709"/>
      <c r="X103" s="709"/>
      <c r="Y103" s="709"/>
      <c r="Z103" s="709"/>
      <c r="AA103" s="709"/>
      <c r="AB103" s="546" t="s">
        <v>94</v>
      </c>
      <c r="AC103" s="2173" t="s">
        <v>55</v>
      </c>
      <c r="AD103" s="2173" t="s">
        <v>533</v>
      </c>
      <c r="AE103" s="1515"/>
      <c r="AF103" s="1515"/>
      <c r="AG103" s="1515"/>
      <c r="AH103" s="1515"/>
    </row>
    <row r="104" ht="15.75" customHeight="1">
      <c r="A104" s="2438"/>
      <c r="B104" s="2418"/>
      <c r="C104" s="2423" t="s">
        <v>9933</v>
      </c>
      <c r="D104" s="2439"/>
      <c r="E104" s="2440"/>
      <c r="F104" s="2420"/>
      <c r="G104" s="2420"/>
      <c r="H104" s="707" t="s">
        <v>94</v>
      </c>
      <c r="I104" s="707" t="s">
        <v>94</v>
      </c>
      <c r="J104" s="709"/>
      <c r="K104" s="709"/>
      <c r="L104" s="709"/>
      <c r="M104" s="709"/>
      <c r="N104" s="709"/>
      <c r="O104" s="709"/>
      <c r="P104" s="709"/>
      <c r="Q104" s="709"/>
      <c r="R104" s="709"/>
      <c r="S104" s="709"/>
      <c r="T104" s="709"/>
      <c r="U104" s="709"/>
      <c r="V104" s="709"/>
      <c r="W104" s="709"/>
      <c r="X104" s="709"/>
      <c r="Y104" s="709"/>
      <c r="Z104" s="709"/>
      <c r="AA104" s="709"/>
      <c r="AB104" s="546" t="s">
        <v>94</v>
      </c>
      <c r="AC104" s="2173" t="s">
        <v>55</v>
      </c>
      <c r="AD104" s="2173" t="s">
        <v>533</v>
      </c>
      <c r="AE104" s="1515"/>
      <c r="AF104" s="1515"/>
      <c r="AG104" s="1515"/>
      <c r="AH104" s="1515"/>
    </row>
    <row r="105" ht="15.75" hidden="1" customHeight="1">
      <c r="A105" s="2425"/>
      <c r="B105" s="2428"/>
      <c r="C105" s="2428"/>
      <c r="D105" s="2424" t="s">
        <v>9934</v>
      </c>
      <c r="E105" s="2420"/>
      <c r="F105" s="2421" t="s">
        <v>9935</v>
      </c>
      <c r="G105" s="2421" t="s">
        <v>9936</v>
      </c>
      <c r="H105" s="1380"/>
      <c r="I105" s="1380"/>
      <c r="J105" s="1380"/>
      <c r="K105" s="1380"/>
      <c r="L105" s="709"/>
      <c r="M105" s="709"/>
      <c r="N105" s="709"/>
      <c r="O105" s="707"/>
      <c r="P105" s="707"/>
      <c r="Q105" s="707"/>
      <c r="R105" s="707"/>
      <c r="S105" s="707"/>
      <c r="T105" s="707"/>
      <c r="U105" s="707"/>
      <c r="V105" s="709"/>
      <c r="W105" s="707"/>
      <c r="X105" s="707"/>
      <c r="Y105" s="707"/>
      <c r="Z105" s="709"/>
      <c r="AA105" s="707"/>
      <c r="AB105" s="546">
        <v>5.0</v>
      </c>
      <c r="AC105" s="2173" t="s">
        <v>55</v>
      </c>
      <c r="AD105" s="2173" t="s">
        <v>533</v>
      </c>
      <c r="AE105" s="1515"/>
      <c r="AF105" s="1515"/>
      <c r="AG105" s="2441"/>
      <c r="AH105" s="1515"/>
    </row>
    <row r="106" ht="15.75" hidden="1" customHeight="1">
      <c r="A106" s="2425"/>
      <c r="B106" s="2428"/>
      <c r="C106" s="2428"/>
      <c r="D106" s="2424" t="s">
        <v>9937</v>
      </c>
      <c r="E106" s="2420"/>
      <c r="F106" s="2421" t="s">
        <v>9935</v>
      </c>
      <c r="G106" s="2421" t="s">
        <v>9938</v>
      </c>
      <c r="H106" s="1380"/>
      <c r="I106" s="1380"/>
      <c r="J106" s="1380"/>
      <c r="K106" s="1380"/>
      <c r="L106" s="707"/>
      <c r="M106" s="709"/>
      <c r="N106" s="709"/>
      <c r="O106" s="707"/>
      <c r="P106" s="707"/>
      <c r="Q106" s="707"/>
      <c r="R106" s="707"/>
      <c r="S106" s="707"/>
      <c r="T106" s="707"/>
      <c r="U106" s="707"/>
      <c r="V106" s="709"/>
      <c r="W106" s="707"/>
      <c r="X106" s="707"/>
      <c r="Y106" s="707"/>
      <c r="Z106" s="709"/>
      <c r="AA106" s="707"/>
      <c r="AB106" s="546">
        <v>5.0</v>
      </c>
      <c r="AC106" s="2173" t="s">
        <v>55</v>
      </c>
      <c r="AD106" s="2173" t="s">
        <v>533</v>
      </c>
      <c r="AE106" s="1515"/>
      <c r="AF106" s="1515"/>
      <c r="AG106" s="2441"/>
      <c r="AH106" s="1515"/>
    </row>
    <row r="107" ht="15.75" hidden="1" customHeight="1">
      <c r="A107" s="2425"/>
      <c r="B107" s="2428"/>
      <c r="C107" s="2428"/>
      <c r="D107" s="2424" t="s">
        <v>9939</v>
      </c>
      <c r="E107" s="2420"/>
      <c r="F107" s="2421" t="s">
        <v>9935</v>
      </c>
      <c r="G107" s="2421" t="s">
        <v>9940</v>
      </c>
      <c r="H107" s="709"/>
      <c r="I107" s="709"/>
      <c r="J107" s="707"/>
      <c r="K107" s="709"/>
      <c r="L107" s="709"/>
      <c r="M107" s="709"/>
      <c r="N107" s="709"/>
      <c r="O107" s="707"/>
      <c r="P107" s="707"/>
      <c r="Q107" s="707"/>
      <c r="R107" s="707"/>
      <c r="S107" s="707"/>
      <c r="T107" s="707"/>
      <c r="U107" s="707"/>
      <c r="V107" s="709"/>
      <c r="W107" s="707"/>
      <c r="X107" s="707"/>
      <c r="Y107" s="707"/>
      <c r="Z107" s="709"/>
      <c r="AA107" s="707"/>
      <c r="AB107" s="546">
        <v>5.0</v>
      </c>
      <c r="AC107" s="2173" t="s">
        <v>55</v>
      </c>
      <c r="AD107" s="2173" t="s">
        <v>533</v>
      </c>
      <c r="AE107" s="1512"/>
      <c r="AF107" s="1515"/>
      <c r="AG107" s="1512"/>
      <c r="AH107" s="1512"/>
    </row>
    <row r="108" ht="15.75" hidden="1" customHeight="1">
      <c r="A108" s="2425"/>
      <c r="B108" s="2428"/>
      <c r="C108" s="2426" t="s">
        <v>9941</v>
      </c>
      <c r="D108" s="2419"/>
      <c r="E108" s="2420"/>
      <c r="F108" s="2421" t="s">
        <v>9942</v>
      </c>
      <c r="G108" s="2421" t="s">
        <v>9943</v>
      </c>
      <c r="H108" s="709"/>
      <c r="I108" s="1380"/>
      <c r="J108" s="1380"/>
      <c r="K108" s="1380"/>
      <c r="L108" s="707"/>
      <c r="M108" s="709"/>
      <c r="N108" s="709"/>
      <c r="O108" s="707"/>
      <c r="P108" s="707"/>
      <c r="Q108" s="707"/>
      <c r="R108" s="707"/>
      <c r="S108" s="707"/>
      <c r="T108" s="707"/>
      <c r="U108" s="707"/>
      <c r="V108" s="709"/>
      <c r="W108" s="707"/>
      <c r="X108" s="707"/>
      <c r="Y108" s="707"/>
      <c r="Z108" s="709"/>
      <c r="AA108" s="707"/>
      <c r="AB108" s="546">
        <v>5.0</v>
      </c>
      <c r="AC108" s="2173" t="s">
        <v>55</v>
      </c>
      <c r="AD108" s="2173" t="s">
        <v>533</v>
      </c>
      <c r="AE108" s="1515"/>
      <c r="AF108" s="1515"/>
      <c r="AG108" s="1515"/>
      <c r="AH108" s="1515"/>
    </row>
    <row r="109" ht="15.75" customHeight="1">
      <c r="A109" s="2417" t="s">
        <v>9944</v>
      </c>
      <c r="B109" s="2418"/>
      <c r="C109" s="2418"/>
      <c r="D109" s="2419"/>
      <c r="E109" s="2420"/>
      <c r="F109" s="2420"/>
      <c r="G109" s="2420"/>
      <c r="H109" s="707" t="s">
        <v>94</v>
      </c>
      <c r="I109" s="707" t="s">
        <v>94</v>
      </c>
      <c r="J109" s="1380"/>
      <c r="K109" s="1380"/>
      <c r="L109" s="707"/>
      <c r="M109" s="709"/>
      <c r="N109" s="709"/>
      <c r="O109" s="707"/>
      <c r="P109" s="707"/>
      <c r="Q109" s="707"/>
      <c r="R109" s="707"/>
      <c r="S109" s="707"/>
      <c r="T109" s="707"/>
      <c r="U109" s="707"/>
      <c r="V109" s="709"/>
      <c r="W109" s="707"/>
      <c r="X109" s="707"/>
      <c r="Y109" s="707"/>
      <c r="Z109" s="709"/>
      <c r="AA109" s="707"/>
      <c r="AB109" s="546" t="s">
        <v>94</v>
      </c>
      <c r="AC109" s="2173" t="s">
        <v>55</v>
      </c>
      <c r="AD109" s="2173" t="s">
        <v>533</v>
      </c>
      <c r="AE109" s="1515"/>
      <c r="AF109" s="1515"/>
      <c r="AG109" s="1515"/>
      <c r="AH109" s="1515"/>
    </row>
    <row r="110" ht="15.75" customHeight="1">
      <c r="A110" s="2422"/>
      <c r="B110" s="2423" t="s">
        <v>9945</v>
      </c>
      <c r="C110" s="2418"/>
      <c r="D110" s="2419"/>
      <c r="E110" s="2420"/>
      <c r="F110" s="2421" t="s">
        <v>9946</v>
      </c>
      <c r="G110" s="2420"/>
      <c r="H110" s="707" t="s">
        <v>94</v>
      </c>
      <c r="I110" s="707" t="s">
        <v>94</v>
      </c>
      <c r="J110" s="1380"/>
      <c r="K110" s="1380"/>
      <c r="L110" s="709"/>
      <c r="M110" s="709"/>
      <c r="N110" s="709"/>
      <c r="O110" s="709"/>
      <c r="P110" s="709"/>
      <c r="Q110" s="709"/>
      <c r="R110" s="709"/>
      <c r="S110" s="709"/>
      <c r="T110" s="709"/>
      <c r="U110" s="709"/>
      <c r="V110" s="709"/>
      <c r="W110" s="709"/>
      <c r="X110" s="709"/>
      <c r="Y110" s="709"/>
      <c r="Z110" s="709"/>
      <c r="AA110" s="709"/>
      <c r="AB110" s="546" t="s">
        <v>94</v>
      </c>
      <c r="AC110" s="2173" t="s">
        <v>55</v>
      </c>
      <c r="AD110" s="2173" t="s">
        <v>533</v>
      </c>
      <c r="AE110" s="1515"/>
      <c r="AF110" s="995"/>
      <c r="AG110" s="1515"/>
      <c r="AH110" s="1515"/>
    </row>
    <row r="111" ht="15.75" customHeight="1">
      <c r="A111" s="2422"/>
      <c r="B111" s="2423" t="s">
        <v>9947</v>
      </c>
      <c r="C111" s="2418"/>
      <c r="D111" s="2419"/>
      <c r="E111" s="2420"/>
      <c r="F111" s="2421" t="s">
        <v>9948</v>
      </c>
      <c r="G111" s="2420"/>
      <c r="H111" s="707" t="s">
        <v>94</v>
      </c>
      <c r="I111" s="707" t="s">
        <v>94</v>
      </c>
      <c r="J111" s="1380"/>
      <c r="K111" s="1380"/>
      <c r="L111" s="709"/>
      <c r="M111" s="709"/>
      <c r="N111" s="709"/>
      <c r="O111" s="709"/>
      <c r="P111" s="709"/>
      <c r="Q111" s="709"/>
      <c r="R111" s="709"/>
      <c r="S111" s="709"/>
      <c r="T111" s="709"/>
      <c r="U111" s="709"/>
      <c r="V111" s="709"/>
      <c r="W111" s="709"/>
      <c r="X111" s="709"/>
      <c r="Y111" s="709"/>
      <c r="Z111" s="709"/>
      <c r="AA111" s="709"/>
      <c r="AB111" s="546" t="s">
        <v>94</v>
      </c>
      <c r="AC111" s="2173" t="s">
        <v>55</v>
      </c>
      <c r="AD111" s="2173" t="s">
        <v>533</v>
      </c>
      <c r="AE111" s="994"/>
      <c r="AF111" s="1600" t="s">
        <v>9949</v>
      </c>
      <c r="AG111" s="1515"/>
      <c r="AH111" s="1515"/>
    </row>
    <row r="112" ht="15.75" customHeight="1">
      <c r="A112" s="2422"/>
      <c r="B112" s="2418"/>
      <c r="C112" s="2423" t="s">
        <v>9950</v>
      </c>
      <c r="D112" s="2419"/>
      <c r="E112" s="2421" t="s">
        <v>9951</v>
      </c>
      <c r="F112" s="2421" t="s">
        <v>9952</v>
      </c>
      <c r="G112" s="2421" t="s">
        <v>9953</v>
      </c>
      <c r="H112" s="709"/>
      <c r="I112" s="1380"/>
      <c r="J112" s="1380"/>
      <c r="K112" s="1380"/>
      <c r="L112" s="709"/>
      <c r="M112" s="709"/>
      <c r="N112" s="709"/>
      <c r="O112" s="709"/>
      <c r="P112" s="709"/>
      <c r="Q112" s="709"/>
      <c r="R112" s="709"/>
      <c r="S112" s="709"/>
      <c r="T112" s="709"/>
      <c r="U112" s="709"/>
      <c r="V112" s="709"/>
      <c r="W112" s="709"/>
      <c r="X112" s="709"/>
      <c r="Y112" s="709"/>
      <c r="Z112" s="709"/>
      <c r="AA112" s="709"/>
      <c r="AB112" s="546">
        <v>1.0</v>
      </c>
      <c r="AC112" s="2173" t="s">
        <v>55</v>
      </c>
      <c r="AD112" s="2173" t="s">
        <v>533</v>
      </c>
      <c r="AE112" s="1554"/>
      <c r="AF112" s="995" t="s">
        <v>9954</v>
      </c>
      <c r="AG112" s="1515"/>
      <c r="AH112" s="1660"/>
    </row>
    <row r="113" ht="15.75" customHeight="1">
      <c r="A113" s="2422"/>
      <c r="B113" s="2418"/>
      <c r="C113" s="2423" t="s">
        <v>9955</v>
      </c>
      <c r="D113" s="2419"/>
      <c r="E113" s="2421" t="s">
        <v>9956</v>
      </c>
      <c r="F113" s="2421" t="s">
        <v>9957</v>
      </c>
      <c r="G113" s="2421" t="s">
        <v>9958</v>
      </c>
      <c r="H113" s="709"/>
      <c r="I113" s="1380"/>
      <c r="J113" s="1380"/>
      <c r="K113" s="1380"/>
      <c r="L113" s="709"/>
      <c r="M113" s="709"/>
      <c r="N113" s="709"/>
      <c r="O113" s="709"/>
      <c r="P113" s="709"/>
      <c r="Q113" s="709"/>
      <c r="R113" s="709"/>
      <c r="S113" s="709"/>
      <c r="T113" s="709"/>
      <c r="U113" s="709"/>
      <c r="V113" s="709"/>
      <c r="W113" s="709"/>
      <c r="X113" s="709"/>
      <c r="Y113" s="709"/>
      <c r="Z113" s="709"/>
      <c r="AA113" s="709"/>
      <c r="AB113" s="546">
        <v>1.0</v>
      </c>
      <c r="AC113" s="2173" t="s">
        <v>55</v>
      </c>
      <c r="AD113" s="2173" t="s">
        <v>533</v>
      </c>
      <c r="AE113" s="1554"/>
      <c r="AF113" s="1515"/>
      <c r="AG113" s="1515"/>
      <c r="AH113" s="1515"/>
    </row>
    <row r="114" ht="15.75" customHeight="1">
      <c r="A114" s="2422"/>
      <c r="B114" s="2423" t="s">
        <v>9959</v>
      </c>
      <c r="C114" s="2418"/>
      <c r="D114" s="2419"/>
      <c r="E114" s="2420"/>
      <c r="F114" s="2420"/>
      <c r="G114" s="2420"/>
      <c r="H114" s="707" t="s">
        <v>94</v>
      </c>
      <c r="I114" s="707" t="s">
        <v>94</v>
      </c>
      <c r="J114" s="1380"/>
      <c r="K114" s="1380"/>
      <c r="L114" s="709"/>
      <c r="M114" s="709"/>
      <c r="N114" s="709"/>
      <c r="O114" s="709"/>
      <c r="P114" s="709"/>
      <c r="Q114" s="709"/>
      <c r="R114" s="709"/>
      <c r="S114" s="709"/>
      <c r="T114" s="709"/>
      <c r="U114" s="709"/>
      <c r="V114" s="709"/>
      <c r="W114" s="709"/>
      <c r="X114" s="709"/>
      <c r="Y114" s="709"/>
      <c r="Z114" s="709"/>
      <c r="AA114" s="709"/>
      <c r="AB114" s="546" t="s">
        <v>94</v>
      </c>
      <c r="AC114" s="2173" t="s">
        <v>55</v>
      </c>
      <c r="AD114" s="2173" t="s">
        <v>533</v>
      </c>
      <c r="AE114" s="1515"/>
      <c r="AF114" s="1515"/>
      <c r="AG114" s="1515"/>
      <c r="AH114" s="1515"/>
    </row>
    <row r="115" ht="15.75" hidden="1" customHeight="1">
      <c r="A115" s="2425"/>
      <c r="B115" s="2428"/>
      <c r="C115" s="2426" t="s">
        <v>9960</v>
      </c>
      <c r="D115" s="2419"/>
      <c r="E115" s="2420"/>
      <c r="F115" s="2421" t="s">
        <v>9961</v>
      </c>
      <c r="G115" s="2421" t="s">
        <v>8795</v>
      </c>
      <c r="H115" s="1380"/>
      <c r="I115" s="1380"/>
      <c r="J115" s="1380"/>
      <c r="K115" s="1380"/>
      <c r="L115" s="709"/>
      <c r="M115" s="709"/>
      <c r="N115" s="709"/>
      <c r="O115" s="709"/>
      <c r="P115" s="709"/>
      <c r="Q115" s="709"/>
      <c r="R115" s="709"/>
      <c r="S115" s="709"/>
      <c r="T115" s="709"/>
      <c r="U115" s="709"/>
      <c r="V115" s="709"/>
      <c r="W115" s="709"/>
      <c r="X115" s="709"/>
      <c r="Y115" s="709"/>
      <c r="Z115" s="709"/>
      <c r="AA115" s="709"/>
      <c r="AB115" s="546">
        <v>5.0</v>
      </c>
      <c r="AC115" s="2173" t="s">
        <v>55</v>
      </c>
      <c r="AD115" s="2173" t="s">
        <v>533</v>
      </c>
      <c r="AE115" s="1515"/>
      <c r="AF115" s="1515"/>
      <c r="AG115" s="1515"/>
      <c r="AH115" s="1660"/>
    </row>
    <row r="116" ht="15.75" hidden="1" customHeight="1">
      <c r="A116" s="2425"/>
      <c r="B116" s="2428"/>
      <c r="C116" s="2442" t="s">
        <v>9962</v>
      </c>
      <c r="D116" s="2419"/>
      <c r="E116" s="2420"/>
      <c r="F116" s="2421" t="s">
        <v>9961</v>
      </c>
      <c r="G116" s="2421" t="s">
        <v>9963</v>
      </c>
      <c r="H116" s="709"/>
      <c r="I116" s="1380"/>
      <c r="J116" s="1380"/>
      <c r="K116" s="1380"/>
      <c r="L116" s="709"/>
      <c r="M116" s="709"/>
      <c r="N116" s="709"/>
      <c r="O116" s="709"/>
      <c r="P116" s="709"/>
      <c r="Q116" s="709"/>
      <c r="R116" s="709"/>
      <c r="S116" s="709"/>
      <c r="T116" s="709"/>
      <c r="U116" s="709"/>
      <c r="V116" s="709"/>
      <c r="W116" s="709"/>
      <c r="X116" s="709"/>
      <c r="Y116" s="709"/>
      <c r="Z116" s="709"/>
      <c r="AA116" s="709"/>
      <c r="AB116" s="546">
        <v>5.0</v>
      </c>
      <c r="AC116" s="2173" t="s">
        <v>55</v>
      </c>
      <c r="AD116" s="2173" t="s">
        <v>533</v>
      </c>
      <c r="AE116" s="1515"/>
      <c r="AF116" s="1515"/>
      <c r="AG116" s="1515"/>
      <c r="AH116" s="1515"/>
    </row>
    <row r="117" ht="15.75" customHeight="1">
      <c r="A117" s="2422"/>
      <c r="B117" s="2423" t="s">
        <v>8696</v>
      </c>
      <c r="C117" s="2418"/>
      <c r="D117" s="2419"/>
      <c r="E117" s="2420"/>
      <c r="F117" s="2420"/>
      <c r="G117" s="2420"/>
      <c r="H117" s="707" t="s">
        <v>94</v>
      </c>
      <c r="I117" s="707" t="s">
        <v>94</v>
      </c>
      <c r="J117" s="1380"/>
      <c r="K117" s="1380"/>
      <c r="L117" s="709"/>
      <c r="M117" s="709"/>
      <c r="N117" s="709"/>
      <c r="O117" s="709"/>
      <c r="P117" s="709"/>
      <c r="Q117" s="709"/>
      <c r="R117" s="709"/>
      <c r="S117" s="709"/>
      <c r="T117" s="709"/>
      <c r="U117" s="709"/>
      <c r="V117" s="709"/>
      <c r="W117" s="709"/>
      <c r="X117" s="709"/>
      <c r="Y117" s="709"/>
      <c r="Z117" s="709"/>
      <c r="AA117" s="709"/>
      <c r="AB117" s="546" t="s">
        <v>94</v>
      </c>
      <c r="AC117" s="2173" t="s">
        <v>55</v>
      </c>
      <c r="AD117" s="2173" t="s">
        <v>533</v>
      </c>
      <c r="AE117" s="1515"/>
      <c r="AF117" s="1515"/>
      <c r="AG117" s="1515"/>
      <c r="AH117" s="1004"/>
    </row>
    <row r="118" ht="15.75" hidden="1" customHeight="1">
      <c r="A118" s="2425"/>
      <c r="B118" s="2428"/>
      <c r="C118" s="2426" t="s">
        <v>9964</v>
      </c>
      <c r="D118" s="2424" t="s">
        <v>9965</v>
      </c>
      <c r="E118" s="2420"/>
      <c r="F118" s="2421" t="s">
        <v>9966</v>
      </c>
      <c r="G118" s="2421" t="s">
        <v>9967</v>
      </c>
      <c r="H118" s="1380"/>
      <c r="I118" s="1380"/>
      <c r="J118" s="1380"/>
      <c r="K118" s="1380"/>
      <c r="L118" s="2433"/>
      <c r="M118" s="707"/>
      <c r="N118" s="707"/>
      <c r="O118" s="707"/>
      <c r="P118" s="707"/>
      <c r="Q118" s="707"/>
      <c r="R118" s="707"/>
      <c r="S118" s="707"/>
      <c r="T118" s="707"/>
      <c r="U118" s="709"/>
      <c r="V118" s="707"/>
      <c r="W118" s="707"/>
      <c r="X118" s="707"/>
      <c r="Y118" s="709"/>
      <c r="Z118" s="707"/>
      <c r="AA118" s="709"/>
      <c r="AB118" s="546">
        <v>5.0</v>
      </c>
      <c r="AC118" s="2173" t="s">
        <v>55</v>
      </c>
      <c r="AD118" s="2173" t="s">
        <v>533</v>
      </c>
      <c r="AE118" s="1515"/>
      <c r="AF118" s="1515"/>
      <c r="AG118" s="1515"/>
      <c r="AH118" s="994"/>
    </row>
    <row r="119" ht="15.75" customHeight="1">
      <c r="A119" s="2422"/>
      <c r="B119" s="2423" t="s">
        <v>662</v>
      </c>
      <c r="C119" s="2418"/>
      <c r="D119" s="2419"/>
      <c r="E119" s="2420"/>
      <c r="F119" s="2421" t="s">
        <v>9968</v>
      </c>
      <c r="G119" s="2421" t="s">
        <v>9861</v>
      </c>
      <c r="H119" s="1380"/>
      <c r="I119" s="1380"/>
      <c r="J119" s="1380"/>
      <c r="K119" s="1380"/>
      <c r="L119" s="709"/>
      <c r="M119" s="707"/>
      <c r="N119" s="707"/>
      <c r="O119" s="707"/>
      <c r="P119" s="707"/>
      <c r="Q119" s="707"/>
      <c r="R119" s="707"/>
      <c r="S119" s="707"/>
      <c r="T119" s="707"/>
      <c r="U119" s="709"/>
      <c r="V119" s="707"/>
      <c r="W119" s="707"/>
      <c r="X119" s="707"/>
      <c r="Y119" s="709"/>
      <c r="Z119" s="707"/>
      <c r="AA119" s="709"/>
      <c r="AB119" s="546">
        <v>1.0</v>
      </c>
      <c r="AC119" s="2173" t="s">
        <v>55</v>
      </c>
      <c r="AD119" s="2173" t="s">
        <v>533</v>
      </c>
      <c r="AE119" s="1515"/>
      <c r="AF119" s="995"/>
      <c r="AG119" s="995"/>
      <c r="AH119" s="995"/>
    </row>
    <row r="120" ht="15.75" customHeight="1">
      <c r="A120" s="2412" t="s">
        <v>9969</v>
      </c>
      <c r="B120" s="2431"/>
      <c r="C120" s="2431" t="s">
        <v>9970</v>
      </c>
      <c r="D120" s="2414"/>
      <c r="E120" s="2415"/>
      <c r="F120" s="2415"/>
      <c r="G120" s="2415"/>
      <c r="H120" s="686"/>
      <c r="I120" s="686"/>
      <c r="J120" s="686"/>
      <c r="K120" s="686"/>
      <c r="L120" s="687"/>
      <c r="M120" s="687"/>
      <c r="N120" s="687"/>
      <c r="O120" s="687"/>
      <c r="P120" s="687"/>
      <c r="Q120" s="687"/>
      <c r="R120" s="687"/>
      <c r="S120" s="687"/>
      <c r="T120" s="687"/>
      <c r="U120" s="687"/>
      <c r="V120" s="687"/>
      <c r="W120" s="687"/>
      <c r="X120" s="687"/>
      <c r="Y120" s="687"/>
      <c r="Z120" s="687"/>
      <c r="AA120" s="687"/>
      <c r="AB120" s="2416" t="s">
        <v>94</v>
      </c>
      <c r="AC120" s="2295" t="s">
        <v>94</v>
      </c>
      <c r="AD120" s="2295" t="s">
        <v>533</v>
      </c>
      <c r="AE120" s="1796"/>
      <c r="AF120" s="1822" t="s">
        <v>9971</v>
      </c>
      <c r="AG120" s="1796"/>
      <c r="AH120" s="2274"/>
    </row>
    <row r="121" ht="15.75" customHeight="1">
      <c r="A121" s="2417" t="s">
        <v>692</v>
      </c>
      <c r="B121" s="2418"/>
      <c r="C121" s="2418"/>
      <c r="D121" s="2419"/>
      <c r="E121" s="2420"/>
      <c r="F121" s="2421" t="s">
        <v>9972</v>
      </c>
      <c r="G121" s="2420"/>
      <c r="H121" s="707" t="s">
        <v>94</v>
      </c>
      <c r="I121" s="707" t="s">
        <v>94</v>
      </c>
      <c r="J121" s="1380"/>
      <c r="K121" s="1380"/>
      <c r="L121" s="709"/>
      <c r="M121" s="707"/>
      <c r="N121" s="707"/>
      <c r="O121" s="707"/>
      <c r="P121" s="707"/>
      <c r="Q121" s="707"/>
      <c r="R121" s="707"/>
      <c r="S121" s="707"/>
      <c r="T121" s="707"/>
      <c r="U121" s="709"/>
      <c r="V121" s="707"/>
      <c r="W121" s="707"/>
      <c r="X121" s="707"/>
      <c r="Y121" s="709"/>
      <c r="Z121" s="707"/>
      <c r="AA121" s="709"/>
      <c r="AB121" s="546" t="s">
        <v>94</v>
      </c>
      <c r="AC121" s="2173" t="s">
        <v>55</v>
      </c>
      <c r="AD121" s="2173" t="s">
        <v>533</v>
      </c>
      <c r="AE121" s="1515"/>
      <c r="AF121" s="640" t="s">
        <v>9973</v>
      </c>
      <c r="AG121" s="1515"/>
      <c r="AH121" s="994"/>
    </row>
    <row r="122" ht="15.75" customHeight="1">
      <c r="A122" s="2422"/>
      <c r="B122" s="2418"/>
      <c r="C122" s="2423" t="s">
        <v>9974</v>
      </c>
      <c r="D122" s="2419"/>
      <c r="E122" s="2420"/>
      <c r="F122" s="2421" t="s">
        <v>9975</v>
      </c>
      <c r="G122" s="2420"/>
      <c r="H122" s="707" t="s">
        <v>94</v>
      </c>
      <c r="I122" s="707" t="s">
        <v>94</v>
      </c>
      <c r="J122" s="1380"/>
      <c r="K122" s="1380"/>
      <c r="L122" s="709"/>
      <c r="M122" s="709"/>
      <c r="N122" s="709"/>
      <c r="O122" s="709"/>
      <c r="P122" s="709"/>
      <c r="Q122" s="709"/>
      <c r="R122" s="709"/>
      <c r="S122" s="709"/>
      <c r="T122" s="709"/>
      <c r="U122" s="709"/>
      <c r="V122" s="709"/>
      <c r="W122" s="709"/>
      <c r="X122" s="709"/>
      <c r="Y122" s="709"/>
      <c r="Z122" s="709"/>
      <c r="AA122" s="709"/>
      <c r="AB122" s="546" t="s">
        <v>94</v>
      </c>
      <c r="AC122" s="2173" t="s">
        <v>55</v>
      </c>
      <c r="AD122" s="2173" t="s">
        <v>533</v>
      </c>
      <c r="AE122" s="1515"/>
      <c r="AF122" s="1515"/>
      <c r="AG122" s="1515"/>
      <c r="AH122" s="994"/>
    </row>
    <row r="123" ht="15.75" customHeight="1">
      <c r="A123" s="2417" t="s">
        <v>9976</v>
      </c>
      <c r="B123" s="2418"/>
      <c r="C123" s="2418"/>
      <c r="D123" s="2419"/>
      <c r="E123" s="2420"/>
      <c r="F123" s="2420"/>
      <c r="G123" s="2420"/>
      <c r="H123" s="707" t="s">
        <v>94</v>
      </c>
      <c r="I123" s="707" t="s">
        <v>94</v>
      </c>
      <c r="J123" s="1380"/>
      <c r="K123" s="1380"/>
      <c r="L123" s="709"/>
      <c r="M123" s="707"/>
      <c r="N123" s="707"/>
      <c r="O123" s="707"/>
      <c r="P123" s="707"/>
      <c r="Q123" s="707"/>
      <c r="R123" s="707"/>
      <c r="S123" s="707"/>
      <c r="T123" s="707"/>
      <c r="U123" s="709"/>
      <c r="V123" s="707"/>
      <c r="W123" s="707"/>
      <c r="X123" s="707"/>
      <c r="Y123" s="709"/>
      <c r="Z123" s="707"/>
      <c r="AA123" s="709"/>
      <c r="AB123" s="546" t="s">
        <v>94</v>
      </c>
      <c r="AC123" s="2173" t="s">
        <v>55</v>
      </c>
      <c r="AD123" s="2173" t="s">
        <v>533</v>
      </c>
      <c r="AE123" s="1515"/>
      <c r="AF123" s="1515"/>
      <c r="AG123" s="1515"/>
      <c r="AH123" s="994"/>
    </row>
    <row r="124" ht="15.75" customHeight="1">
      <c r="A124" s="2422"/>
      <c r="B124" s="2423" t="s">
        <v>662</v>
      </c>
      <c r="C124" s="2418"/>
      <c r="D124" s="2419"/>
      <c r="E124" s="2420"/>
      <c r="F124" s="2421" t="s">
        <v>9977</v>
      </c>
      <c r="G124" s="2421" t="s">
        <v>9978</v>
      </c>
      <c r="H124" s="709"/>
      <c r="I124" s="1380"/>
      <c r="J124" s="1380"/>
      <c r="K124" s="1380"/>
      <c r="L124" s="2433"/>
      <c r="M124" s="707"/>
      <c r="N124" s="707"/>
      <c r="O124" s="707"/>
      <c r="P124" s="707"/>
      <c r="Q124" s="707"/>
      <c r="R124" s="707"/>
      <c r="S124" s="707"/>
      <c r="T124" s="707"/>
      <c r="U124" s="709"/>
      <c r="V124" s="707"/>
      <c r="W124" s="707"/>
      <c r="X124" s="707"/>
      <c r="Y124" s="709"/>
      <c r="Z124" s="707"/>
      <c r="AA124" s="709"/>
      <c r="AB124" s="546">
        <v>1.0</v>
      </c>
      <c r="AC124" s="2173" t="s">
        <v>55</v>
      </c>
      <c r="AD124" s="2173" t="s">
        <v>533</v>
      </c>
      <c r="AE124" s="1515"/>
      <c r="AF124" s="1515"/>
      <c r="AG124" s="1515"/>
      <c r="AH124" s="995"/>
    </row>
    <row r="125" ht="15.75" customHeight="1">
      <c r="A125" s="2417" t="s">
        <v>9979</v>
      </c>
      <c r="B125" s="2418"/>
      <c r="C125" s="2418"/>
      <c r="D125" s="2419"/>
      <c r="E125" s="2420"/>
      <c r="F125" s="2420"/>
      <c r="G125" s="2420"/>
      <c r="H125" s="707" t="s">
        <v>94</v>
      </c>
      <c r="I125" s="707" t="s">
        <v>94</v>
      </c>
      <c r="J125" s="1380"/>
      <c r="K125" s="1380"/>
      <c r="L125" s="709"/>
      <c r="M125" s="707"/>
      <c r="N125" s="707"/>
      <c r="O125" s="707"/>
      <c r="P125" s="707"/>
      <c r="Q125" s="707"/>
      <c r="R125" s="707"/>
      <c r="S125" s="707"/>
      <c r="T125" s="707"/>
      <c r="U125" s="709"/>
      <c r="V125" s="707"/>
      <c r="W125" s="707"/>
      <c r="X125" s="707"/>
      <c r="Y125" s="709"/>
      <c r="Z125" s="707"/>
      <c r="AA125" s="709"/>
      <c r="AB125" s="546" t="s">
        <v>94</v>
      </c>
      <c r="AC125" s="2173" t="s">
        <v>55</v>
      </c>
      <c r="AD125" s="2173" t="s">
        <v>533</v>
      </c>
      <c r="AE125" s="994"/>
      <c r="AF125" s="1515"/>
      <c r="AG125" s="1515"/>
      <c r="AH125" s="995"/>
    </row>
    <row r="126" ht="15.75" customHeight="1">
      <c r="A126" s="2422"/>
      <c r="B126" s="2423" t="s">
        <v>9980</v>
      </c>
      <c r="C126" s="2418"/>
      <c r="D126" s="2419"/>
      <c r="E126" s="2420"/>
      <c r="F126" s="2420"/>
      <c r="G126" s="2420"/>
      <c r="H126" s="707" t="s">
        <v>94</v>
      </c>
      <c r="I126" s="707" t="s">
        <v>94</v>
      </c>
      <c r="J126" s="1380"/>
      <c r="K126" s="1380"/>
      <c r="L126" s="709"/>
      <c r="M126" s="707"/>
      <c r="N126" s="707"/>
      <c r="O126" s="707"/>
      <c r="P126" s="707"/>
      <c r="Q126" s="707"/>
      <c r="R126" s="707"/>
      <c r="S126" s="707"/>
      <c r="T126" s="707"/>
      <c r="U126" s="709"/>
      <c r="V126" s="707"/>
      <c r="W126" s="707"/>
      <c r="X126" s="707"/>
      <c r="Y126" s="709"/>
      <c r="Z126" s="707"/>
      <c r="AA126" s="709"/>
      <c r="AB126" s="546" t="s">
        <v>94</v>
      </c>
      <c r="AC126" s="2173" t="s">
        <v>55</v>
      </c>
      <c r="AD126" s="2173" t="s">
        <v>533</v>
      </c>
      <c r="AE126" s="1515"/>
      <c r="AF126" s="1515"/>
      <c r="AG126" s="1515"/>
      <c r="AH126" s="994"/>
    </row>
    <row r="127" ht="15.75" hidden="1" customHeight="1">
      <c r="A127" s="2425"/>
      <c r="B127" s="2428"/>
      <c r="C127" s="2426" t="s">
        <v>9981</v>
      </c>
      <c r="D127" s="2419"/>
      <c r="E127" s="2421" t="s">
        <v>9982</v>
      </c>
      <c r="F127" s="2421" t="s">
        <v>9983</v>
      </c>
      <c r="G127" s="2421" t="s">
        <v>9984</v>
      </c>
      <c r="H127" s="1380"/>
      <c r="I127" s="1380"/>
      <c r="J127" s="1380"/>
      <c r="K127" s="1380"/>
      <c r="L127" s="709"/>
      <c r="M127" s="709"/>
      <c r="N127" s="709"/>
      <c r="O127" s="709"/>
      <c r="P127" s="709"/>
      <c r="Q127" s="709"/>
      <c r="R127" s="709"/>
      <c r="S127" s="709"/>
      <c r="T127" s="709"/>
      <c r="U127" s="709"/>
      <c r="V127" s="709"/>
      <c r="W127" s="709"/>
      <c r="X127" s="709"/>
      <c r="Y127" s="709"/>
      <c r="Z127" s="709"/>
      <c r="AA127" s="709"/>
      <c r="AB127" s="546">
        <v>5.0</v>
      </c>
      <c r="AC127" s="2173" t="s">
        <v>55</v>
      </c>
      <c r="AD127" s="2173" t="s">
        <v>533</v>
      </c>
      <c r="AE127" s="994"/>
      <c r="AF127" s="1515"/>
      <c r="AG127" s="1515"/>
      <c r="AH127" s="994"/>
    </row>
    <row r="128" ht="15.75" hidden="1" customHeight="1">
      <c r="A128" s="2425"/>
      <c r="B128" s="2428"/>
      <c r="C128" s="2432"/>
      <c r="D128" s="2419"/>
      <c r="E128" s="2421" t="s">
        <v>9985</v>
      </c>
      <c r="F128" s="2421" t="s">
        <v>9983</v>
      </c>
      <c r="G128" s="2421" t="s">
        <v>9986</v>
      </c>
      <c r="H128" s="709"/>
      <c r="I128" s="1380"/>
      <c r="J128" s="1380"/>
      <c r="K128" s="1380"/>
      <c r="L128" s="709"/>
      <c r="M128" s="709"/>
      <c r="N128" s="709"/>
      <c r="O128" s="709"/>
      <c r="P128" s="709"/>
      <c r="Q128" s="709"/>
      <c r="R128" s="709"/>
      <c r="S128" s="709"/>
      <c r="T128" s="709"/>
      <c r="U128" s="709"/>
      <c r="V128" s="709"/>
      <c r="W128" s="709"/>
      <c r="X128" s="709"/>
      <c r="Y128" s="709"/>
      <c r="Z128" s="709"/>
      <c r="AA128" s="709"/>
      <c r="AB128" s="546">
        <v>5.0</v>
      </c>
      <c r="AC128" s="2173" t="s">
        <v>55</v>
      </c>
      <c r="AD128" s="2173" t="s">
        <v>533</v>
      </c>
      <c r="AE128" s="994"/>
      <c r="AF128" s="1515"/>
      <c r="AG128" s="1515"/>
      <c r="AH128" s="994"/>
    </row>
    <row r="129" ht="15.75" hidden="1" customHeight="1">
      <c r="A129" s="2425"/>
      <c r="B129" s="2428"/>
      <c r="C129" s="2428"/>
      <c r="D129" s="2419"/>
      <c r="E129" s="2421" t="s">
        <v>9987</v>
      </c>
      <c r="F129" s="2421" t="s">
        <v>9983</v>
      </c>
      <c r="G129" s="2421" t="s">
        <v>9988</v>
      </c>
      <c r="H129" s="709"/>
      <c r="I129" s="1380"/>
      <c r="J129" s="1380"/>
      <c r="K129" s="1380"/>
      <c r="L129" s="709"/>
      <c r="M129" s="709"/>
      <c r="N129" s="709"/>
      <c r="O129" s="709"/>
      <c r="P129" s="709"/>
      <c r="Q129" s="709"/>
      <c r="R129" s="709"/>
      <c r="S129" s="709"/>
      <c r="T129" s="709"/>
      <c r="U129" s="709"/>
      <c r="V129" s="709"/>
      <c r="W129" s="709"/>
      <c r="X129" s="709"/>
      <c r="Y129" s="709"/>
      <c r="Z129" s="709"/>
      <c r="AA129" s="709"/>
      <c r="AB129" s="546">
        <v>5.0</v>
      </c>
      <c r="AC129" s="2173" t="s">
        <v>55</v>
      </c>
      <c r="AD129" s="2173" t="s">
        <v>533</v>
      </c>
      <c r="AE129" s="1515"/>
      <c r="AF129" s="1515"/>
      <c r="AG129" s="1515"/>
      <c r="AH129" s="1515"/>
    </row>
    <row r="130" ht="15.75" hidden="1" customHeight="1">
      <c r="A130" s="2425"/>
      <c r="B130" s="2428"/>
      <c r="C130" s="2426" t="s">
        <v>9185</v>
      </c>
      <c r="D130" s="2419"/>
      <c r="E130" s="2421" t="s">
        <v>9982</v>
      </c>
      <c r="F130" s="2421" t="s">
        <v>9983</v>
      </c>
      <c r="G130" s="2421" t="s">
        <v>9989</v>
      </c>
      <c r="H130" s="709"/>
      <c r="I130" s="709"/>
      <c r="J130" s="709"/>
      <c r="K130" s="709"/>
      <c r="L130" s="2433"/>
      <c r="M130" s="709"/>
      <c r="N130" s="709"/>
      <c r="O130" s="709"/>
      <c r="P130" s="709"/>
      <c r="Q130" s="709"/>
      <c r="R130" s="709"/>
      <c r="S130" s="709"/>
      <c r="T130" s="709"/>
      <c r="U130" s="709"/>
      <c r="V130" s="709"/>
      <c r="W130" s="709"/>
      <c r="X130" s="709"/>
      <c r="Y130" s="709"/>
      <c r="Z130" s="709"/>
      <c r="AA130" s="709"/>
      <c r="AB130" s="546">
        <v>5.0</v>
      </c>
      <c r="AC130" s="2173" t="s">
        <v>55</v>
      </c>
      <c r="AD130" s="2173" t="s">
        <v>533</v>
      </c>
      <c r="AE130" s="1515"/>
      <c r="AF130" s="1515"/>
      <c r="AG130" s="1515"/>
      <c r="AH130" s="994"/>
    </row>
    <row r="131" ht="15.75" hidden="1" customHeight="1">
      <c r="A131" s="2425"/>
      <c r="B131" s="2428"/>
      <c r="C131" s="2428"/>
      <c r="D131" s="2419"/>
      <c r="E131" s="2421" t="s">
        <v>9985</v>
      </c>
      <c r="F131" s="2421" t="s">
        <v>9983</v>
      </c>
      <c r="G131" s="2421" t="s">
        <v>9990</v>
      </c>
      <c r="H131" s="1380"/>
      <c r="I131" s="1380"/>
      <c r="J131" s="1380"/>
      <c r="K131" s="1380"/>
      <c r="L131" s="709"/>
      <c r="M131" s="709"/>
      <c r="N131" s="709"/>
      <c r="O131" s="709"/>
      <c r="P131" s="709"/>
      <c r="Q131" s="709"/>
      <c r="R131" s="709"/>
      <c r="S131" s="709"/>
      <c r="T131" s="709"/>
      <c r="U131" s="709"/>
      <c r="V131" s="709"/>
      <c r="W131" s="709"/>
      <c r="X131" s="709"/>
      <c r="Y131" s="709"/>
      <c r="Z131" s="709"/>
      <c r="AA131" s="709"/>
      <c r="AB131" s="546">
        <v>5.0</v>
      </c>
      <c r="AC131" s="2173" t="s">
        <v>55</v>
      </c>
      <c r="AD131" s="2173" t="s">
        <v>533</v>
      </c>
      <c r="AE131" s="1515"/>
      <c r="AF131" s="1515"/>
      <c r="AG131" s="1515"/>
      <c r="AH131" s="994"/>
    </row>
    <row r="132" ht="15.75" hidden="1" customHeight="1">
      <c r="A132" s="2425"/>
      <c r="B132" s="2428"/>
      <c r="C132" s="2428"/>
      <c r="D132" s="2419"/>
      <c r="E132" s="2421" t="s">
        <v>9987</v>
      </c>
      <c r="F132" s="2424" t="s">
        <v>9983</v>
      </c>
      <c r="G132" s="2421" t="s">
        <v>9988</v>
      </c>
      <c r="H132" s="1380"/>
      <c r="I132" s="1380"/>
      <c r="J132" s="1380"/>
      <c r="K132" s="1380"/>
      <c r="L132" s="709"/>
      <c r="M132" s="709"/>
      <c r="N132" s="709"/>
      <c r="O132" s="709"/>
      <c r="P132" s="709"/>
      <c r="Q132" s="709"/>
      <c r="R132" s="709"/>
      <c r="S132" s="709"/>
      <c r="T132" s="709"/>
      <c r="U132" s="709"/>
      <c r="V132" s="709"/>
      <c r="W132" s="709"/>
      <c r="X132" s="709"/>
      <c r="Y132" s="709"/>
      <c r="Z132" s="709"/>
      <c r="AA132" s="709"/>
      <c r="AB132" s="546">
        <v>5.0</v>
      </c>
      <c r="AC132" s="2173" t="s">
        <v>55</v>
      </c>
      <c r="AD132" s="2173" t="s">
        <v>533</v>
      </c>
      <c r="AE132" s="1515"/>
      <c r="AF132" s="1515"/>
      <c r="AG132" s="1515"/>
      <c r="AH132" s="994"/>
    </row>
    <row r="133" ht="15.75" customHeight="1">
      <c r="A133" s="2422"/>
      <c r="B133" s="2423" t="s">
        <v>7011</v>
      </c>
      <c r="C133" s="2418"/>
      <c r="D133" s="2419"/>
      <c r="E133" s="2420"/>
      <c r="F133" s="2424" t="s">
        <v>9991</v>
      </c>
      <c r="G133" s="2421" t="s">
        <v>9992</v>
      </c>
      <c r="H133" s="709"/>
      <c r="I133" s="1380"/>
      <c r="J133" s="1380"/>
      <c r="K133" s="1380"/>
      <c r="L133" s="709"/>
      <c r="M133" s="709"/>
      <c r="N133" s="709"/>
      <c r="O133" s="709"/>
      <c r="P133" s="709"/>
      <c r="Q133" s="709"/>
      <c r="R133" s="709"/>
      <c r="S133" s="709"/>
      <c r="T133" s="709"/>
      <c r="U133" s="709"/>
      <c r="V133" s="709"/>
      <c r="W133" s="709"/>
      <c r="X133" s="709"/>
      <c r="Y133" s="709"/>
      <c r="Z133" s="709"/>
      <c r="AA133" s="709"/>
      <c r="AB133" s="546">
        <v>1.0</v>
      </c>
      <c r="AC133" s="2173" t="s">
        <v>55</v>
      </c>
      <c r="AD133" s="2173" t="s">
        <v>533</v>
      </c>
      <c r="AE133" s="1515"/>
      <c r="AF133" s="1515"/>
      <c r="AG133" s="1515"/>
      <c r="AH133" s="994"/>
    </row>
    <row r="134" ht="15.75" customHeight="1">
      <c r="A134" s="2422"/>
      <c r="B134" s="2423" t="s">
        <v>9993</v>
      </c>
      <c r="C134" s="2418"/>
      <c r="D134" s="2419"/>
      <c r="E134" s="2420"/>
      <c r="F134" s="2421" t="s">
        <v>9994</v>
      </c>
      <c r="G134" s="2420"/>
      <c r="H134" s="707" t="s">
        <v>94</v>
      </c>
      <c r="I134" s="707" t="s">
        <v>94</v>
      </c>
      <c r="J134" s="1380"/>
      <c r="K134" s="1380"/>
      <c r="L134" s="709"/>
      <c r="M134" s="709"/>
      <c r="N134" s="709"/>
      <c r="O134" s="709"/>
      <c r="P134" s="709"/>
      <c r="Q134" s="709"/>
      <c r="R134" s="709"/>
      <c r="S134" s="709"/>
      <c r="T134" s="709"/>
      <c r="U134" s="709"/>
      <c r="V134" s="709"/>
      <c r="W134" s="709"/>
      <c r="X134" s="709"/>
      <c r="Y134" s="709"/>
      <c r="Z134" s="709"/>
      <c r="AA134" s="709"/>
      <c r="AB134" s="546" t="s">
        <v>94</v>
      </c>
      <c r="AC134" s="2173" t="s">
        <v>55</v>
      </c>
      <c r="AD134" s="2173" t="s">
        <v>533</v>
      </c>
      <c r="AE134" s="1515"/>
      <c r="AF134" s="1515"/>
      <c r="AG134" s="1515"/>
      <c r="AH134" s="994"/>
    </row>
    <row r="135" ht="15.75" customHeight="1">
      <c r="A135" s="2422"/>
      <c r="B135" s="2418"/>
      <c r="C135" s="2423" t="s">
        <v>9995</v>
      </c>
      <c r="D135" s="2419"/>
      <c r="E135" s="2420"/>
      <c r="F135" s="2421" t="s">
        <v>9996</v>
      </c>
      <c r="G135" s="2421" t="s">
        <v>9997</v>
      </c>
      <c r="H135" s="709"/>
      <c r="I135" s="1380"/>
      <c r="J135" s="1380"/>
      <c r="K135" s="1380"/>
      <c r="L135" s="709"/>
      <c r="M135" s="709"/>
      <c r="N135" s="709"/>
      <c r="O135" s="709"/>
      <c r="P135" s="709"/>
      <c r="Q135" s="709"/>
      <c r="R135" s="709"/>
      <c r="S135" s="709"/>
      <c r="T135" s="709"/>
      <c r="U135" s="709"/>
      <c r="V135" s="709"/>
      <c r="W135" s="709"/>
      <c r="X135" s="709"/>
      <c r="Y135" s="709"/>
      <c r="Z135" s="709"/>
      <c r="AA135" s="709"/>
      <c r="AB135" s="546">
        <v>1.0</v>
      </c>
      <c r="AC135" s="2173" t="s">
        <v>55</v>
      </c>
      <c r="AD135" s="2173" t="s">
        <v>533</v>
      </c>
      <c r="AE135" s="1515"/>
      <c r="AF135" s="995"/>
      <c r="AG135" s="1515"/>
      <c r="AH135" s="994"/>
    </row>
    <row r="136" ht="15.75" customHeight="1">
      <c r="A136" s="2422"/>
      <c r="B136" s="2418"/>
      <c r="C136" s="2423" t="s">
        <v>9998</v>
      </c>
      <c r="D136" s="2419"/>
      <c r="E136" s="2421" t="s">
        <v>9999</v>
      </c>
      <c r="F136" s="2421" t="s">
        <v>10000</v>
      </c>
      <c r="G136" s="2421" t="s">
        <v>10001</v>
      </c>
      <c r="H136" s="709"/>
      <c r="I136" s="1380"/>
      <c r="J136" s="1380"/>
      <c r="K136" s="1380"/>
      <c r="L136" s="709"/>
      <c r="M136" s="709"/>
      <c r="N136" s="709"/>
      <c r="O136" s="709"/>
      <c r="P136" s="709"/>
      <c r="Q136" s="709"/>
      <c r="R136" s="709"/>
      <c r="S136" s="709"/>
      <c r="T136" s="709"/>
      <c r="U136" s="709"/>
      <c r="V136" s="709"/>
      <c r="W136" s="709"/>
      <c r="X136" s="709"/>
      <c r="Y136" s="709"/>
      <c r="Z136" s="709"/>
      <c r="AA136" s="709"/>
      <c r="AB136" s="546">
        <v>1.0</v>
      </c>
      <c r="AC136" s="2173" t="s">
        <v>55</v>
      </c>
      <c r="AD136" s="2173" t="s">
        <v>533</v>
      </c>
      <c r="AE136" s="1515"/>
      <c r="AF136" s="995" t="s">
        <v>10002</v>
      </c>
      <c r="AG136" s="1515"/>
      <c r="AH136" s="994"/>
    </row>
    <row r="137" ht="15.75" customHeight="1">
      <c r="A137" s="2422"/>
      <c r="B137" s="2418"/>
      <c r="C137" s="2418"/>
      <c r="D137" s="2419"/>
      <c r="E137" s="2421" t="s">
        <v>10003</v>
      </c>
      <c r="F137" s="2421" t="s">
        <v>10000</v>
      </c>
      <c r="G137" s="2421" t="s">
        <v>10004</v>
      </c>
      <c r="H137" s="1380"/>
      <c r="I137" s="1380"/>
      <c r="J137" s="1380"/>
      <c r="K137" s="1380"/>
      <c r="L137" s="709"/>
      <c r="M137" s="709"/>
      <c r="N137" s="709"/>
      <c r="O137" s="709"/>
      <c r="P137" s="709"/>
      <c r="Q137" s="709"/>
      <c r="R137" s="709"/>
      <c r="S137" s="709"/>
      <c r="T137" s="709"/>
      <c r="U137" s="709"/>
      <c r="V137" s="709"/>
      <c r="W137" s="709"/>
      <c r="X137" s="709"/>
      <c r="Y137" s="709"/>
      <c r="Z137" s="709"/>
      <c r="AA137" s="709"/>
      <c r="AB137" s="546">
        <v>1.0</v>
      </c>
      <c r="AC137" s="2173" t="s">
        <v>55</v>
      </c>
      <c r="AD137" s="2173" t="s">
        <v>533</v>
      </c>
      <c r="AE137" s="1515"/>
      <c r="AF137" s="995" t="s">
        <v>10005</v>
      </c>
      <c r="AG137" s="1515"/>
      <c r="AH137" s="994"/>
    </row>
    <row r="138" ht="15.75" customHeight="1">
      <c r="A138" s="2422"/>
      <c r="B138" s="2423" t="s">
        <v>10006</v>
      </c>
      <c r="C138" s="2418"/>
      <c r="D138" s="2419"/>
      <c r="E138" s="2421" t="s">
        <v>10007</v>
      </c>
      <c r="F138" s="2421" t="s">
        <v>10008</v>
      </c>
      <c r="G138" s="2421" t="s">
        <v>10009</v>
      </c>
      <c r="H138" s="707" t="s">
        <v>94</v>
      </c>
      <c r="I138" s="707" t="s">
        <v>94</v>
      </c>
      <c r="J138" s="709"/>
      <c r="K138" s="709"/>
      <c r="L138" s="709"/>
      <c r="M138" s="709"/>
      <c r="N138" s="709"/>
      <c r="O138" s="709"/>
      <c r="P138" s="709"/>
      <c r="Q138" s="709"/>
      <c r="R138" s="709"/>
      <c r="S138" s="709"/>
      <c r="T138" s="709"/>
      <c r="U138" s="709"/>
      <c r="V138" s="709"/>
      <c r="W138" s="709"/>
      <c r="X138" s="709"/>
      <c r="Y138" s="709"/>
      <c r="Z138" s="709"/>
      <c r="AA138" s="709"/>
      <c r="AB138" s="546" t="s">
        <v>94</v>
      </c>
      <c r="AC138" s="2173" t="s">
        <v>55</v>
      </c>
      <c r="AD138" s="2173" t="s">
        <v>533</v>
      </c>
      <c r="AE138" s="1512"/>
      <c r="AF138" s="1515"/>
      <c r="AG138" s="1512"/>
      <c r="AH138" s="994"/>
    </row>
    <row r="139" ht="15.75" customHeight="1">
      <c r="A139" s="2422"/>
      <c r="B139" s="2418"/>
      <c r="C139" s="2423" t="s">
        <v>10010</v>
      </c>
      <c r="D139" s="2419"/>
      <c r="E139" s="2420"/>
      <c r="F139" s="2420"/>
      <c r="G139" s="2420"/>
      <c r="H139" s="707" t="s">
        <v>94</v>
      </c>
      <c r="I139" s="707" t="s">
        <v>94</v>
      </c>
      <c r="J139" s="709"/>
      <c r="K139" s="709"/>
      <c r="L139" s="709"/>
      <c r="M139" s="709"/>
      <c r="N139" s="709"/>
      <c r="O139" s="709"/>
      <c r="P139" s="709"/>
      <c r="Q139" s="709"/>
      <c r="R139" s="709"/>
      <c r="S139" s="709"/>
      <c r="T139" s="709"/>
      <c r="U139" s="709"/>
      <c r="V139" s="709"/>
      <c r="W139" s="709"/>
      <c r="X139" s="709"/>
      <c r="Y139" s="709"/>
      <c r="Z139" s="709"/>
      <c r="AA139" s="709"/>
      <c r="AB139" s="546" t="s">
        <v>94</v>
      </c>
      <c r="AC139" s="2173" t="s">
        <v>55</v>
      </c>
      <c r="AD139" s="2173" t="s">
        <v>533</v>
      </c>
      <c r="AE139" s="1512"/>
      <c r="AF139" s="1515"/>
      <c r="AG139" s="1512"/>
      <c r="AH139" s="994"/>
    </row>
    <row r="140" ht="15.75" hidden="1" customHeight="1">
      <c r="A140" s="2425"/>
      <c r="B140" s="2428"/>
      <c r="C140" s="2428"/>
      <c r="D140" s="2424" t="s">
        <v>10011</v>
      </c>
      <c r="E140" s="2420"/>
      <c r="F140" s="2421" t="s">
        <v>10012</v>
      </c>
      <c r="G140" s="2421" t="s">
        <v>10013</v>
      </c>
      <c r="H140" s="709"/>
      <c r="I140" s="1380"/>
      <c r="J140" s="1380"/>
      <c r="K140" s="1380"/>
      <c r="L140" s="709"/>
      <c r="M140" s="709"/>
      <c r="N140" s="709"/>
      <c r="O140" s="709"/>
      <c r="P140" s="709"/>
      <c r="Q140" s="709"/>
      <c r="R140" s="709"/>
      <c r="S140" s="709"/>
      <c r="T140" s="709"/>
      <c r="U140" s="709"/>
      <c r="V140" s="709"/>
      <c r="W140" s="709"/>
      <c r="X140" s="709"/>
      <c r="Y140" s="709"/>
      <c r="Z140" s="709"/>
      <c r="AA140" s="709"/>
      <c r="AB140" s="546">
        <v>5.0</v>
      </c>
      <c r="AC140" s="2173" t="s">
        <v>55</v>
      </c>
      <c r="AD140" s="2173" t="s">
        <v>533</v>
      </c>
      <c r="AE140" s="995"/>
      <c r="AF140" s="995"/>
      <c r="AG140" s="995"/>
      <c r="AH140" s="994"/>
    </row>
    <row r="141" ht="15.75" hidden="1" customHeight="1">
      <c r="A141" s="2425"/>
      <c r="B141" s="2428"/>
      <c r="C141" s="2428"/>
      <c r="D141" s="2424" t="s">
        <v>10014</v>
      </c>
      <c r="E141" s="2420"/>
      <c r="F141" s="2421" t="s">
        <v>10015</v>
      </c>
      <c r="G141" s="2421" t="s">
        <v>10013</v>
      </c>
      <c r="H141" s="1380"/>
      <c r="I141" s="1380"/>
      <c r="J141" s="1380"/>
      <c r="K141" s="1380"/>
      <c r="L141" s="709"/>
      <c r="M141" s="709"/>
      <c r="N141" s="709"/>
      <c r="O141" s="709"/>
      <c r="P141" s="709"/>
      <c r="Q141" s="709"/>
      <c r="R141" s="709"/>
      <c r="S141" s="709"/>
      <c r="T141" s="709"/>
      <c r="U141" s="709"/>
      <c r="V141" s="709"/>
      <c r="W141" s="709"/>
      <c r="X141" s="709"/>
      <c r="Y141" s="709"/>
      <c r="Z141" s="709"/>
      <c r="AA141" s="709"/>
      <c r="AB141" s="546">
        <v>5.0</v>
      </c>
      <c r="AC141" s="2173" t="s">
        <v>55</v>
      </c>
      <c r="AD141" s="2173" t="s">
        <v>533</v>
      </c>
      <c r="AE141" s="1515"/>
      <c r="AF141" s="1515"/>
      <c r="AG141" s="1515"/>
      <c r="AH141" s="994"/>
    </row>
    <row r="142" ht="15.75" customHeight="1">
      <c r="A142" s="2412" t="s">
        <v>10016</v>
      </c>
      <c r="B142" s="2431"/>
      <c r="C142" s="2431" t="s">
        <v>10017</v>
      </c>
      <c r="D142" s="2414"/>
      <c r="E142" s="2415"/>
      <c r="F142" s="2415"/>
      <c r="G142" s="2415"/>
      <c r="H142" s="686"/>
      <c r="I142" s="686"/>
      <c r="J142" s="686"/>
      <c r="K142" s="686"/>
      <c r="L142" s="687"/>
      <c r="M142" s="687"/>
      <c r="N142" s="687"/>
      <c r="O142" s="687"/>
      <c r="P142" s="687"/>
      <c r="Q142" s="687"/>
      <c r="R142" s="687"/>
      <c r="S142" s="687"/>
      <c r="T142" s="687"/>
      <c r="U142" s="687"/>
      <c r="V142" s="687"/>
      <c r="W142" s="687"/>
      <c r="X142" s="687"/>
      <c r="Y142" s="687"/>
      <c r="Z142" s="687"/>
      <c r="AA142" s="687"/>
      <c r="AB142" s="2416" t="s">
        <v>94</v>
      </c>
      <c r="AC142" s="2295" t="s">
        <v>94</v>
      </c>
      <c r="AD142" s="2295" t="s">
        <v>533</v>
      </c>
      <c r="AE142" s="1796"/>
      <c r="AF142" s="1796"/>
      <c r="AG142" s="1796"/>
      <c r="AH142" s="2274"/>
    </row>
    <row r="143" ht="15.75" customHeight="1">
      <c r="A143" s="2443" t="s">
        <v>10018</v>
      </c>
      <c r="B143" s="2418"/>
      <c r="C143" s="2418"/>
      <c r="D143" s="2419"/>
      <c r="E143" s="2420"/>
      <c r="F143" s="2420"/>
      <c r="G143" s="2420"/>
      <c r="H143" s="707" t="s">
        <v>94</v>
      </c>
      <c r="I143" s="707" t="s">
        <v>94</v>
      </c>
      <c r="J143" s="1380"/>
      <c r="K143" s="1380"/>
      <c r="L143" s="709"/>
      <c r="M143" s="709"/>
      <c r="N143" s="709"/>
      <c r="O143" s="709"/>
      <c r="P143" s="709"/>
      <c r="Q143" s="709"/>
      <c r="R143" s="709"/>
      <c r="S143" s="709"/>
      <c r="T143" s="709"/>
      <c r="U143" s="709"/>
      <c r="V143" s="709"/>
      <c r="W143" s="709"/>
      <c r="X143" s="709"/>
      <c r="Y143" s="709"/>
      <c r="Z143" s="709"/>
      <c r="AA143" s="709"/>
      <c r="AB143" s="546" t="s">
        <v>94</v>
      </c>
      <c r="AC143" s="2173" t="s">
        <v>55</v>
      </c>
      <c r="AD143" s="2173" t="s">
        <v>533</v>
      </c>
      <c r="AE143" s="1515"/>
      <c r="AF143" s="1515"/>
      <c r="AG143" s="1515"/>
      <c r="AH143" s="994"/>
    </row>
    <row r="144" ht="15.75" customHeight="1">
      <c r="A144" s="2422"/>
      <c r="B144" s="2444" t="s">
        <v>692</v>
      </c>
      <c r="C144" s="2432"/>
      <c r="D144" s="2419"/>
      <c r="E144" s="2420"/>
      <c r="F144" s="2421" t="s">
        <v>10019</v>
      </c>
      <c r="G144" s="2421" t="s">
        <v>10020</v>
      </c>
      <c r="H144" s="707" t="s">
        <v>94</v>
      </c>
      <c r="I144" s="707" t="s">
        <v>94</v>
      </c>
      <c r="J144" s="709"/>
      <c r="K144" s="709"/>
      <c r="L144" s="709"/>
      <c r="M144" s="709"/>
      <c r="N144" s="709"/>
      <c r="O144" s="709"/>
      <c r="P144" s="709"/>
      <c r="Q144" s="709"/>
      <c r="R144" s="709"/>
      <c r="S144" s="709"/>
      <c r="T144" s="709"/>
      <c r="U144" s="709"/>
      <c r="V144" s="709"/>
      <c r="W144" s="709"/>
      <c r="X144" s="709"/>
      <c r="Y144" s="709"/>
      <c r="Z144" s="709"/>
      <c r="AA144" s="709"/>
      <c r="AB144" s="546" t="s">
        <v>94</v>
      </c>
      <c r="AC144" s="2173" t="s">
        <v>55</v>
      </c>
      <c r="AD144" s="2173" t="s">
        <v>533</v>
      </c>
      <c r="AE144" s="1515"/>
      <c r="AF144" s="1515"/>
      <c r="AG144" s="1515"/>
      <c r="AH144" s="994"/>
    </row>
    <row r="145" ht="15.75" customHeight="1">
      <c r="A145" s="2422"/>
      <c r="B145" s="2417" t="s">
        <v>10021</v>
      </c>
      <c r="C145" s="2417"/>
      <c r="D145" s="2445"/>
      <c r="E145" s="2446"/>
      <c r="F145" s="2447"/>
      <c r="G145" s="2447"/>
      <c r="H145" s="707" t="s">
        <v>94</v>
      </c>
      <c r="I145" s="707" t="s">
        <v>94</v>
      </c>
      <c r="J145" s="709"/>
      <c r="K145" s="709"/>
      <c r="L145" s="709"/>
      <c r="M145" s="709"/>
      <c r="N145" s="709"/>
      <c r="O145" s="709"/>
      <c r="P145" s="709"/>
      <c r="Q145" s="709"/>
      <c r="R145" s="709"/>
      <c r="S145" s="709"/>
      <c r="T145" s="709"/>
      <c r="U145" s="709"/>
      <c r="V145" s="709"/>
      <c r="W145" s="709"/>
      <c r="X145" s="709"/>
      <c r="Y145" s="709"/>
      <c r="Z145" s="709"/>
      <c r="AA145" s="709"/>
      <c r="AB145" s="546" t="s">
        <v>94</v>
      </c>
      <c r="AC145" s="2173" t="s">
        <v>55</v>
      </c>
      <c r="AD145" s="2173" t="s">
        <v>533</v>
      </c>
      <c r="AE145" s="995"/>
      <c r="AF145" s="1554"/>
      <c r="AG145" s="995"/>
      <c r="AH145" s="994"/>
    </row>
    <row r="146" ht="15.75" customHeight="1">
      <c r="A146" s="2448"/>
      <c r="B146" s="2449"/>
      <c r="C146" s="2449"/>
      <c r="D146" s="2450" t="s">
        <v>662</v>
      </c>
      <c r="E146" s="2451"/>
      <c r="F146" s="2452" t="s">
        <v>10022</v>
      </c>
      <c r="G146" s="2452" t="s">
        <v>10023</v>
      </c>
      <c r="H146" s="707" t="s">
        <v>94</v>
      </c>
      <c r="I146" s="707" t="s">
        <v>94</v>
      </c>
      <c r="J146" s="709"/>
      <c r="K146" s="709"/>
      <c r="L146" s="709"/>
      <c r="M146" s="709"/>
      <c r="N146" s="709"/>
      <c r="O146" s="709"/>
      <c r="P146" s="709"/>
      <c r="Q146" s="709"/>
      <c r="R146" s="709"/>
      <c r="S146" s="709"/>
      <c r="T146" s="709"/>
      <c r="U146" s="709"/>
      <c r="V146" s="709"/>
      <c r="W146" s="709"/>
      <c r="X146" s="709"/>
      <c r="Y146" s="709"/>
      <c r="Z146" s="709"/>
      <c r="AA146" s="709"/>
      <c r="AB146" s="546" t="s">
        <v>94</v>
      </c>
      <c r="AC146" s="2173" t="s">
        <v>55</v>
      </c>
      <c r="AD146" s="2173" t="s">
        <v>533</v>
      </c>
      <c r="AE146" s="995"/>
      <c r="AF146" s="1515"/>
      <c r="AG146" s="1515"/>
      <c r="AH146" s="994"/>
    </row>
    <row r="147" ht="15.75" customHeight="1">
      <c r="A147" s="2448"/>
      <c r="B147" s="2449" t="s">
        <v>10024</v>
      </c>
      <c r="C147" s="2449"/>
      <c r="D147" s="2453"/>
      <c r="E147" s="2451"/>
      <c r="F147" s="2452" t="s">
        <v>10025</v>
      </c>
      <c r="G147" s="2452"/>
      <c r="H147" s="707" t="s">
        <v>94</v>
      </c>
      <c r="I147" s="707" t="s">
        <v>94</v>
      </c>
      <c r="J147" s="709"/>
      <c r="K147" s="709"/>
      <c r="L147" s="709"/>
      <c r="M147" s="709"/>
      <c r="N147" s="709"/>
      <c r="O147" s="709"/>
      <c r="P147" s="709"/>
      <c r="Q147" s="709"/>
      <c r="R147" s="709"/>
      <c r="S147" s="709"/>
      <c r="T147" s="709"/>
      <c r="U147" s="709"/>
      <c r="V147" s="709"/>
      <c r="W147" s="709"/>
      <c r="X147" s="709"/>
      <c r="Y147" s="709"/>
      <c r="Z147" s="709"/>
      <c r="AA147" s="709"/>
      <c r="AB147" s="546" t="s">
        <v>94</v>
      </c>
      <c r="AC147" s="2173" t="s">
        <v>55</v>
      </c>
      <c r="AD147" s="2173" t="s">
        <v>533</v>
      </c>
      <c r="AE147" s="995"/>
      <c r="AF147" s="1515"/>
      <c r="AG147" s="1515"/>
      <c r="AH147" s="994"/>
    </row>
    <row r="148" ht="15.75" customHeight="1">
      <c r="A148" s="2448"/>
      <c r="B148" s="2449"/>
      <c r="C148" s="2449" t="s">
        <v>10026</v>
      </c>
      <c r="D148" s="2453"/>
      <c r="E148" s="2451"/>
      <c r="F148" s="2452"/>
      <c r="G148" s="2452"/>
      <c r="H148" s="707" t="s">
        <v>94</v>
      </c>
      <c r="I148" s="707" t="s">
        <v>94</v>
      </c>
      <c r="J148" s="709"/>
      <c r="K148" s="709"/>
      <c r="L148" s="709"/>
      <c r="M148" s="709"/>
      <c r="N148" s="709"/>
      <c r="O148" s="709"/>
      <c r="P148" s="709"/>
      <c r="Q148" s="709"/>
      <c r="R148" s="709"/>
      <c r="S148" s="709"/>
      <c r="T148" s="709"/>
      <c r="U148" s="709"/>
      <c r="V148" s="709"/>
      <c r="W148" s="709"/>
      <c r="X148" s="709"/>
      <c r="Y148" s="709"/>
      <c r="Z148" s="709"/>
      <c r="AA148" s="709"/>
      <c r="AB148" s="546" t="s">
        <v>94</v>
      </c>
      <c r="AC148" s="2173" t="s">
        <v>55</v>
      </c>
      <c r="AD148" s="2173" t="s">
        <v>533</v>
      </c>
      <c r="AE148" s="1515"/>
      <c r="AF148" s="1515"/>
      <c r="AG148" s="1515"/>
      <c r="AH148" s="994"/>
    </row>
    <row r="149" ht="15.75" hidden="1" customHeight="1">
      <c r="A149" s="2425"/>
      <c r="B149" s="2428"/>
      <c r="C149" s="2428"/>
      <c r="D149" s="2424" t="s">
        <v>10027</v>
      </c>
      <c r="E149" s="2420"/>
      <c r="F149" s="2421" t="s">
        <v>10028</v>
      </c>
      <c r="G149" s="2421" t="s">
        <v>10029</v>
      </c>
      <c r="H149" s="709"/>
      <c r="I149" s="709"/>
      <c r="J149" s="709"/>
      <c r="K149" s="709"/>
      <c r="L149" s="709"/>
      <c r="M149" s="709"/>
      <c r="N149" s="709"/>
      <c r="O149" s="709"/>
      <c r="P149" s="709"/>
      <c r="Q149" s="709"/>
      <c r="R149" s="709"/>
      <c r="S149" s="709"/>
      <c r="T149" s="709"/>
      <c r="U149" s="709"/>
      <c r="V149" s="709"/>
      <c r="W149" s="709"/>
      <c r="X149" s="709"/>
      <c r="Y149" s="709"/>
      <c r="Z149" s="709"/>
      <c r="AA149" s="709"/>
      <c r="AB149" s="546">
        <v>5.0</v>
      </c>
      <c r="AC149" s="2173" t="s">
        <v>55</v>
      </c>
      <c r="AD149" s="2173" t="s">
        <v>533</v>
      </c>
      <c r="AE149" s="1515"/>
      <c r="AF149" s="1515"/>
      <c r="AG149" s="1515"/>
      <c r="AH149" s="994"/>
    </row>
    <row r="150" ht="15.75" hidden="1" customHeight="1">
      <c r="A150" s="2425"/>
      <c r="B150" s="2428"/>
      <c r="C150" s="2428"/>
      <c r="D150" s="2424" t="s">
        <v>10030</v>
      </c>
      <c r="E150" s="2420"/>
      <c r="F150" s="2421" t="s">
        <v>10028</v>
      </c>
      <c r="G150" s="2421" t="s">
        <v>10029</v>
      </c>
      <c r="H150" s="1380"/>
      <c r="I150" s="1380"/>
      <c r="J150" s="1380"/>
      <c r="K150" s="1380"/>
      <c r="L150" s="709"/>
      <c r="M150" s="709"/>
      <c r="N150" s="709"/>
      <c r="O150" s="709"/>
      <c r="P150" s="709"/>
      <c r="Q150" s="709"/>
      <c r="R150" s="709"/>
      <c r="S150" s="709"/>
      <c r="T150" s="709"/>
      <c r="U150" s="709"/>
      <c r="V150" s="709"/>
      <c r="W150" s="709"/>
      <c r="X150" s="709"/>
      <c r="Y150" s="709"/>
      <c r="Z150" s="709"/>
      <c r="AA150" s="709"/>
      <c r="AB150" s="546">
        <v>5.0</v>
      </c>
      <c r="AC150" s="2173" t="s">
        <v>55</v>
      </c>
      <c r="AD150" s="2173" t="s">
        <v>533</v>
      </c>
      <c r="AE150" s="1515"/>
      <c r="AF150" s="1515"/>
      <c r="AG150" s="1515"/>
      <c r="AH150" s="994"/>
    </row>
    <row r="151" ht="15.75" hidden="1" customHeight="1">
      <c r="A151" s="2425"/>
      <c r="B151" s="2428"/>
      <c r="C151" s="2428"/>
      <c r="D151" s="2424" t="s">
        <v>10031</v>
      </c>
      <c r="E151" s="2420"/>
      <c r="F151" s="2421" t="s">
        <v>10028</v>
      </c>
      <c r="G151" s="2421" t="s">
        <v>10029</v>
      </c>
      <c r="H151" s="709"/>
      <c r="I151" s="1380"/>
      <c r="J151" s="1380"/>
      <c r="K151" s="1380"/>
      <c r="L151" s="709"/>
      <c r="M151" s="709"/>
      <c r="N151" s="709"/>
      <c r="O151" s="709"/>
      <c r="P151" s="709"/>
      <c r="Q151" s="709"/>
      <c r="R151" s="709"/>
      <c r="S151" s="709"/>
      <c r="T151" s="709"/>
      <c r="U151" s="709"/>
      <c r="V151" s="709"/>
      <c r="W151" s="709"/>
      <c r="X151" s="709"/>
      <c r="Y151" s="709"/>
      <c r="Z151" s="709"/>
      <c r="AA151" s="709"/>
      <c r="AB151" s="546">
        <v>5.0</v>
      </c>
      <c r="AC151" s="2173" t="s">
        <v>55</v>
      </c>
      <c r="AD151" s="2173" t="s">
        <v>533</v>
      </c>
      <c r="AE151" s="995"/>
      <c r="AF151" s="995"/>
      <c r="AG151" s="995"/>
      <c r="AH151" s="994"/>
    </row>
    <row r="152" ht="15.75" hidden="1" customHeight="1">
      <c r="A152" s="2425"/>
      <c r="B152" s="2428"/>
      <c r="C152" s="2428"/>
      <c r="D152" s="2424" t="s">
        <v>10032</v>
      </c>
      <c r="E152" s="2420"/>
      <c r="F152" s="2421" t="s">
        <v>10028</v>
      </c>
      <c r="G152" s="2421" t="s">
        <v>10029</v>
      </c>
      <c r="H152" s="1380"/>
      <c r="I152" s="1380"/>
      <c r="J152" s="1380"/>
      <c r="K152" s="1380"/>
      <c r="L152" s="709"/>
      <c r="M152" s="709"/>
      <c r="N152" s="709"/>
      <c r="O152" s="709"/>
      <c r="P152" s="709"/>
      <c r="Q152" s="709"/>
      <c r="R152" s="709"/>
      <c r="S152" s="709"/>
      <c r="T152" s="709"/>
      <c r="U152" s="709"/>
      <c r="V152" s="709"/>
      <c r="W152" s="709"/>
      <c r="X152" s="709"/>
      <c r="Y152" s="709"/>
      <c r="Z152" s="709"/>
      <c r="AA152" s="709"/>
      <c r="AB152" s="546">
        <v>5.0</v>
      </c>
      <c r="AC152" s="2173" t="s">
        <v>55</v>
      </c>
      <c r="AD152" s="2173" t="s">
        <v>533</v>
      </c>
      <c r="AE152" s="1515"/>
      <c r="AF152" s="1515"/>
      <c r="AG152" s="1515"/>
      <c r="AH152" s="994"/>
    </row>
    <row r="153" ht="15.75" hidden="1" customHeight="1">
      <c r="A153" s="2425"/>
      <c r="B153" s="2428"/>
      <c r="C153" s="2428"/>
      <c r="D153" s="2424" t="s">
        <v>10033</v>
      </c>
      <c r="E153" s="2420"/>
      <c r="F153" s="2421" t="s">
        <v>10028</v>
      </c>
      <c r="G153" s="2421" t="s">
        <v>10029</v>
      </c>
      <c r="H153" s="709"/>
      <c r="I153" s="1380"/>
      <c r="J153" s="1380"/>
      <c r="K153" s="1380"/>
      <c r="L153" s="709"/>
      <c r="M153" s="709"/>
      <c r="N153" s="709"/>
      <c r="O153" s="709"/>
      <c r="P153" s="709"/>
      <c r="Q153" s="709"/>
      <c r="R153" s="709"/>
      <c r="S153" s="709"/>
      <c r="T153" s="709"/>
      <c r="U153" s="709"/>
      <c r="V153" s="709"/>
      <c r="W153" s="709"/>
      <c r="X153" s="709"/>
      <c r="Y153" s="709"/>
      <c r="Z153" s="709"/>
      <c r="AA153" s="709"/>
      <c r="AB153" s="546">
        <v>5.0</v>
      </c>
      <c r="AC153" s="2173" t="s">
        <v>55</v>
      </c>
      <c r="AD153" s="2173" t="s">
        <v>533</v>
      </c>
      <c r="AE153" s="995"/>
      <c r="AF153" s="995"/>
      <c r="AG153" s="1515"/>
      <c r="AH153" s="994"/>
    </row>
    <row r="154" ht="15.75" hidden="1" customHeight="1">
      <c r="A154" s="2425"/>
      <c r="B154" s="2428"/>
      <c r="C154" s="2428"/>
      <c r="D154" s="2424" t="s">
        <v>10034</v>
      </c>
      <c r="E154" s="2420"/>
      <c r="F154" s="2421" t="s">
        <v>10028</v>
      </c>
      <c r="G154" s="2421" t="s">
        <v>10029</v>
      </c>
      <c r="H154" s="1380"/>
      <c r="I154" s="1380"/>
      <c r="J154" s="1380"/>
      <c r="K154" s="1380"/>
      <c r="L154" s="709"/>
      <c r="M154" s="709"/>
      <c r="N154" s="709"/>
      <c r="O154" s="709"/>
      <c r="P154" s="709"/>
      <c r="Q154" s="709"/>
      <c r="R154" s="709"/>
      <c r="S154" s="709"/>
      <c r="T154" s="709"/>
      <c r="U154" s="709"/>
      <c r="V154" s="709"/>
      <c r="W154" s="709"/>
      <c r="X154" s="709"/>
      <c r="Y154" s="709"/>
      <c r="Z154" s="709"/>
      <c r="AA154" s="709"/>
      <c r="AB154" s="546">
        <v>5.0</v>
      </c>
      <c r="AC154" s="2173" t="s">
        <v>55</v>
      </c>
      <c r="AD154" s="2173" t="s">
        <v>533</v>
      </c>
      <c r="AE154" s="1515"/>
      <c r="AF154" s="1515"/>
      <c r="AG154" s="1515"/>
      <c r="AH154" s="994"/>
    </row>
    <row r="155" ht="15.75" hidden="1" customHeight="1">
      <c r="A155" s="2425"/>
      <c r="B155" s="2428"/>
      <c r="C155" s="2428"/>
      <c r="D155" s="2424" t="s">
        <v>10035</v>
      </c>
      <c r="E155" s="2420"/>
      <c r="F155" s="2421" t="s">
        <v>10028</v>
      </c>
      <c r="G155" s="2421" t="s">
        <v>10029</v>
      </c>
      <c r="H155" s="709"/>
      <c r="I155" s="709"/>
      <c r="J155" s="709"/>
      <c r="K155" s="709"/>
      <c r="L155" s="709"/>
      <c r="M155" s="709"/>
      <c r="N155" s="709"/>
      <c r="O155" s="709"/>
      <c r="P155" s="709"/>
      <c r="Q155" s="709"/>
      <c r="R155" s="709"/>
      <c r="S155" s="709"/>
      <c r="T155" s="709"/>
      <c r="U155" s="709"/>
      <c r="V155" s="709"/>
      <c r="W155" s="709"/>
      <c r="X155" s="709"/>
      <c r="Y155" s="709"/>
      <c r="Z155" s="709"/>
      <c r="AA155" s="709"/>
      <c r="AB155" s="546">
        <v>5.0</v>
      </c>
      <c r="AC155" s="2173" t="s">
        <v>55</v>
      </c>
      <c r="AD155" s="2173" t="s">
        <v>533</v>
      </c>
      <c r="AE155" s="1512"/>
      <c r="AF155" s="1515"/>
      <c r="AG155" s="1512"/>
      <c r="AH155" s="994"/>
    </row>
    <row r="156" ht="15.75" hidden="1" customHeight="1">
      <c r="A156" s="2425"/>
      <c r="B156" s="2428"/>
      <c r="C156" s="2428"/>
      <c r="D156" s="2424" t="s">
        <v>10036</v>
      </c>
      <c r="E156" s="2420"/>
      <c r="F156" s="2421" t="s">
        <v>10028</v>
      </c>
      <c r="G156" s="2421" t="s">
        <v>10029</v>
      </c>
      <c r="H156" s="709"/>
      <c r="I156" s="709"/>
      <c r="J156" s="709"/>
      <c r="K156" s="709"/>
      <c r="L156" s="709"/>
      <c r="M156" s="709"/>
      <c r="N156" s="709"/>
      <c r="O156" s="709"/>
      <c r="P156" s="709"/>
      <c r="Q156" s="709"/>
      <c r="R156" s="709"/>
      <c r="S156" s="709"/>
      <c r="T156" s="709"/>
      <c r="U156" s="709"/>
      <c r="V156" s="709"/>
      <c r="W156" s="709"/>
      <c r="X156" s="709"/>
      <c r="Y156" s="709"/>
      <c r="Z156" s="709"/>
      <c r="AA156" s="709"/>
      <c r="AB156" s="546">
        <v>5.0</v>
      </c>
      <c r="AC156" s="2173" t="s">
        <v>55</v>
      </c>
      <c r="AD156" s="2173" t="s">
        <v>533</v>
      </c>
      <c r="AE156" s="1512"/>
      <c r="AF156" s="1515"/>
      <c r="AG156" s="1512"/>
      <c r="AH156" s="994"/>
    </row>
    <row r="157" ht="15.75" hidden="1" customHeight="1">
      <c r="A157" s="2425"/>
      <c r="B157" s="2428"/>
      <c r="C157" s="2428"/>
      <c r="D157" s="2424" t="s">
        <v>10037</v>
      </c>
      <c r="E157" s="2420"/>
      <c r="F157" s="2421" t="s">
        <v>10028</v>
      </c>
      <c r="G157" s="2421" t="s">
        <v>10029</v>
      </c>
      <c r="H157" s="709"/>
      <c r="I157" s="709"/>
      <c r="J157" s="709"/>
      <c r="K157" s="709"/>
      <c r="L157" s="709"/>
      <c r="M157" s="709"/>
      <c r="N157" s="709"/>
      <c r="O157" s="709"/>
      <c r="P157" s="709"/>
      <c r="Q157" s="709"/>
      <c r="R157" s="709"/>
      <c r="S157" s="709"/>
      <c r="T157" s="709"/>
      <c r="U157" s="709"/>
      <c r="V157" s="709"/>
      <c r="W157" s="709"/>
      <c r="X157" s="709"/>
      <c r="Y157" s="709"/>
      <c r="Z157" s="709"/>
      <c r="AA157" s="709"/>
      <c r="AB157" s="546">
        <v>5.0</v>
      </c>
      <c r="AC157" s="2173" t="s">
        <v>55</v>
      </c>
      <c r="AD157" s="2173" t="s">
        <v>533</v>
      </c>
      <c r="AE157" s="1515"/>
      <c r="AF157" s="1515"/>
      <c r="AG157" s="1515"/>
      <c r="AH157" s="994"/>
    </row>
    <row r="158" ht="15.75" hidden="1" customHeight="1">
      <c r="A158" s="2425"/>
      <c r="B158" s="2428"/>
      <c r="C158" s="2428"/>
      <c r="D158" s="2424" t="s">
        <v>10038</v>
      </c>
      <c r="E158" s="2420"/>
      <c r="F158" s="2421" t="s">
        <v>10028</v>
      </c>
      <c r="G158" s="2421" t="s">
        <v>10029</v>
      </c>
      <c r="H158" s="1380"/>
      <c r="I158" s="1380"/>
      <c r="J158" s="1380"/>
      <c r="K158" s="1380"/>
      <c r="L158" s="709"/>
      <c r="M158" s="709"/>
      <c r="N158" s="709"/>
      <c r="O158" s="709"/>
      <c r="P158" s="709"/>
      <c r="Q158" s="709"/>
      <c r="R158" s="709"/>
      <c r="S158" s="709"/>
      <c r="T158" s="709"/>
      <c r="U158" s="709"/>
      <c r="V158" s="709"/>
      <c r="W158" s="709"/>
      <c r="X158" s="709"/>
      <c r="Y158" s="709"/>
      <c r="Z158" s="709"/>
      <c r="AA158" s="709"/>
      <c r="AB158" s="546">
        <v>5.0</v>
      </c>
      <c r="AC158" s="2173" t="s">
        <v>55</v>
      </c>
      <c r="AD158" s="2173" t="s">
        <v>533</v>
      </c>
      <c r="AE158" s="1515"/>
      <c r="AF158" s="995"/>
      <c r="AG158" s="1515"/>
      <c r="AH158" s="994"/>
    </row>
    <row r="159" ht="15.75" customHeight="1">
      <c r="A159" s="2422"/>
      <c r="B159" s="2423" t="s">
        <v>9947</v>
      </c>
      <c r="C159" s="2418"/>
      <c r="D159" s="2419"/>
      <c r="E159" s="2420"/>
      <c r="F159" s="2421" t="s">
        <v>9948</v>
      </c>
      <c r="G159" s="2420"/>
      <c r="H159" s="707" t="s">
        <v>94</v>
      </c>
      <c r="I159" s="707" t="s">
        <v>94</v>
      </c>
      <c r="J159" s="1380"/>
      <c r="K159" s="1380"/>
      <c r="L159" s="709"/>
      <c r="M159" s="709"/>
      <c r="N159" s="709"/>
      <c r="O159" s="709"/>
      <c r="P159" s="709"/>
      <c r="Q159" s="709"/>
      <c r="R159" s="709"/>
      <c r="S159" s="709"/>
      <c r="T159" s="709"/>
      <c r="U159" s="709"/>
      <c r="V159" s="709"/>
      <c r="W159" s="709"/>
      <c r="X159" s="709"/>
      <c r="Y159" s="709"/>
      <c r="Z159" s="709"/>
      <c r="AA159" s="709"/>
      <c r="AB159" s="546" t="s">
        <v>94</v>
      </c>
      <c r="AC159" s="2173" t="s">
        <v>55</v>
      </c>
      <c r="AD159" s="2173" t="s">
        <v>533</v>
      </c>
      <c r="AE159" s="1515"/>
      <c r="AF159" s="1515"/>
      <c r="AG159" s="1515"/>
      <c r="AH159" s="994"/>
    </row>
    <row r="160" ht="15.75" customHeight="1">
      <c r="A160" s="2422"/>
      <c r="B160" s="2418"/>
      <c r="C160" s="2423" t="s">
        <v>9950</v>
      </c>
      <c r="D160" s="2419"/>
      <c r="E160" s="2421" t="s">
        <v>9951</v>
      </c>
      <c r="F160" s="2421" t="s">
        <v>9952</v>
      </c>
      <c r="G160" s="2421" t="s">
        <v>9953</v>
      </c>
      <c r="H160" s="709"/>
      <c r="I160" s="1380"/>
      <c r="J160" s="1380"/>
      <c r="K160" s="1380"/>
      <c r="L160" s="709"/>
      <c r="M160" s="709"/>
      <c r="N160" s="709"/>
      <c r="O160" s="709"/>
      <c r="P160" s="709"/>
      <c r="Q160" s="709"/>
      <c r="R160" s="709"/>
      <c r="S160" s="709"/>
      <c r="T160" s="709"/>
      <c r="U160" s="709"/>
      <c r="V160" s="709"/>
      <c r="W160" s="709"/>
      <c r="X160" s="709"/>
      <c r="Y160" s="709"/>
      <c r="Z160" s="709"/>
      <c r="AA160" s="709"/>
      <c r="AB160" s="546">
        <v>1.0</v>
      </c>
      <c r="AC160" s="2173" t="s">
        <v>55</v>
      </c>
      <c r="AD160" s="2173" t="s">
        <v>533</v>
      </c>
      <c r="AE160" s="995"/>
      <c r="AF160" s="1515"/>
      <c r="AG160" s="1515"/>
      <c r="AH160" s="994"/>
    </row>
    <row r="161" ht="15.75" customHeight="1">
      <c r="A161" s="2422"/>
      <c r="B161" s="2418"/>
      <c r="C161" s="2423" t="s">
        <v>9955</v>
      </c>
      <c r="D161" s="2419"/>
      <c r="E161" s="2421" t="s">
        <v>9956</v>
      </c>
      <c r="F161" s="2421" t="s">
        <v>9957</v>
      </c>
      <c r="G161" s="2421" t="s">
        <v>9958</v>
      </c>
      <c r="H161" s="709"/>
      <c r="I161" s="1380"/>
      <c r="J161" s="1380"/>
      <c r="K161" s="1380"/>
      <c r="L161" s="709"/>
      <c r="M161" s="709"/>
      <c r="N161" s="709"/>
      <c r="O161" s="709"/>
      <c r="P161" s="709"/>
      <c r="Q161" s="709"/>
      <c r="R161" s="709"/>
      <c r="S161" s="709"/>
      <c r="T161" s="709"/>
      <c r="U161" s="709"/>
      <c r="V161" s="709"/>
      <c r="W161" s="709"/>
      <c r="X161" s="709"/>
      <c r="Y161" s="709"/>
      <c r="Z161" s="709"/>
      <c r="AA161" s="709"/>
      <c r="AB161" s="546">
        <v>1.0</v>
      </c>
      <c r="AC161" s="2173" t="s">
        <v>55</v>
      </c>
      <c r="AD161" s="2173" t="s">
        <v>533</v>
      </c>
      <c r="AE161" s="1515"/>
      <c r="AF161" s="1515"/>
      <c r="AG161" s="1515"/>
      <c r="AH161" s="994"/>
    </row>
    <row r="162" ht="15.75" customHeight="1">
      <c r="A162" s="2422"/>
      <c r="B162" s="2418"/>
      <c r="C162" s="2423" t="s">
        <v>10039</v>
      </c>
      <c r="D162" s="2419"/>
      <c r="E162" s="2420"/>
      <c r="F162" s="2421" t="s">
        <v>10040</v>
      </c>
      <c r="G162" s="2421" t="s">
        <v>10041</v>
      </c>
      <c r="H162" s="709"/>
      <c r="I162" s="709"/>
      <c r="J162" s="709"/>
      <c r="K162" s="709"/>
      <c r="L162" s="709"/>
      <c r="M162" s="709"/>
      <c r="N162" s="709"/>
      <c r="O162" s="709"/>
      <c r="P162" s="709"/>
      <c r="Q162" s="709"/>
      <c r="R162" s="709"/>
      <c r="S162" s="709"/>
      <c r="T162" s="709"/>
      <c r="U162" s="709"/>
      <c r="V162" s="709"/>
      <c r="W162" s="709"/>
      <c r="X162" s="709"/>
      <c r="Y162" s="709"/>
      <c r="Z162" s="709"/>
      <c r="AA162" s="709"/>
      <c r="AB162" s="546">
        <v>1.0</v>
      </c>
      <c r="AC162" s="2173" t="s">
        <v>55</v>
      </c>
      <c r="AD162" s="2173" t="s">
        <v>533</v>
      </c>
      <c r="AE162" s="1512"/>
      <c r="AF162" s="1515"/>
      <c r="AG162" s="1512"/>
      <c r="AH162" s="994"/>
    </row>
    <row r="163" ht="15.75" customHeight="1">
      <c r="A163" s="2422"/>
      <c r="B163" s="2423" t="s">
        <v>10042</v>
      </c>
      <c r="C163" s="2418"/>
      <c r="D163" s="2419"/>
      <c r="E163" s="2420"/>
      <c r="F163" s="2420"/>
      <c r="G163" s="2420"/>
      <c r="H163" s="707" t="s">
        <v>94</v>
      </c>
      <c r="I163" s="707" t="s">
        <v>94</v>
      </c>
      <c r="J163" s="709"/>
      <c r="K163" s="709"/>
      <c r="L163" s="709"/>
      <c r="M163" s="709"/>
      <c r="N163" s="709"/>
      <c r="O163" s="709"/>
      <c r="P163" s="709"/>
      <c r="Q163" s="709"/>
      <c r="R163" s="709"/>
      <c r="S163" s="709"/>
      <c r="T163" s="709"/>
      <c r="U163" s="709"/>
      <c r="V163" s="709"/>
      <c r="W163" s="709"/>
      <c r="X163" s="709"/>
      <c r="Y163" s="709"/>
      <c r="Z163" s="709"/>
      <c r="AA163" s="709"/>
      <c r="AB163" s="546" t="s">
        <v>94</v>
      </c>
      <c r="AC163" s="2173" t="s">
        <v>55</v>
      </c>
      <c r="AD163" s="2173" t="s">
        <v>533</v>
      </c>
      <c r="AE163" s="1512"/>
      <c r="AF163" s="1515"/>
      <c r="AG163" s="1512"/>
      <c r="AH163" s="994"/>
    </row>
    <row r="164" ht="15.75" hidden="1" customHeight="1">
      <c r="A164" s="2425"/>
      <c r="B164" s="2428"/>
      <c r="C164" s="2428"/>
      <c r="D164" s="2424" t="s">
        <v>10043</v>
      </c>
      <c r="E164" s="2420"/>
      <c r="F164" s="2421" t="s">
        <v>10044</v>
      </c>
      <c r="G164" s="2421" t="s">
        <v>10045</v>
      </c>
      <c r="H164" s="709"/>
      <c r="I164" s="709"/>
      <c r="J164" s="709"/>
      <c r="K164" s="709"/>
      <c r="L164" s="709"/>
      <c r="M164" s="709"/>
      <c r="N164" s="709"/>
      <c r="O164" s="709"/>
      <c r="P164" s="709"/>
      <c r="Q164" s="709"/>
      <c r="R164" s="709"/>
      <c r="S164" s="709"/>
      <c r="T164" s="709"/>
      <c r="U164" s="709"/>
      <c r="V164" s="709"/>
      <c r="W164" s="709"/>
      <c r="X164" s="709"/>
      <c r="Y164" s="709"/>
      <c r="Z164" s="709"/>
      <c r="AA164" s="709"/>
      <c r="AB164" s="546">
        <v>5.0</v>
      </c>
      <c r="AC164" s="2173" t="s">
        <v>55</v>
      </c>
      <c r="AD164" s="2173" t="s">
        <v>533</v>
      </c>
      <c r="AE164" s="1512"/>
      <c r="AF164" s="1515"/>
      <c r="AG164" s="1512"/>
      <c r="AH164" s="994"/>
    </row>
    <row r="165" ht="15.75" hidden="1" customHeight="1">
      <c r="A165" s="2425"/>
      <c r="B165" s="2428"/>
      <c r="C165" s="2428"/>
      <c r="D165" s="2424" t="s">
        <v>10046</v>
      </c>
      <c r="E165" s="2420"/>
      <c r="F165" s="2421" t="s">
        <v>10044</v>
      </c>
      <c r="G165" s="2421" t="s">
        <v>10047</v>
      </c>
      <c r="H165" s="709"/>
      <c r="I165" s="709"/>
      <c r="J165" s="709"/>
      <c r="K165" s="709"/>
      <c r="L165" s="709"/>
      <c r="M165" s="709"/>
      <c r="N165" s="709"/>
      <c r="O165" s="709"/>
      <c r="P165" s="709"/>
      <c r="Q165" s="709"/>
      <c r="R165" s="709"/>
      <c r="S165" s="709"/>
      <c r="T165" s="709"/>
      <c r="U165" s="709"/>
      <c r="V165" s="709"/>
      <c r="W165" s="709"/>
      <c r="X165" s="709"/>
      <c r="Y165" s="709"/>
      <c r="Z165" s="709"/>
      <c r="AA165" s="709"/>
      <c r="AB165" s="546">
        <v>5.0</v>
      </c>
      <c r="AC165" s="2173" t="s">
        <v>55</v>
      </c>
      <c r="AD165" s="2173" t="s">
        <v>533</v>
      </c>
      <c r="AE165" s="1512"/>
      <c r="AF165" s="1515"/>
      <c r="AG165" s="1512"/>
      <c r="AH165" s="994"/>
    </row>
    <row r="166" ht="15.75" customHeight="1">
      <c r="A166" s="2454" t="s">
        <v>10048</v>
      </c>
      <c r="B166" s="2418"/>
      <c r="C166" s="2418"/>
      <c r="D166" s="2419"/>
      <c r="E166" s="2420"/>
      <c r="F166" s="2420"/>
      <c r="G166" s="2420"/>
      <c r="H166" s="707" t="s">
        <v>94</v>
      </c>
      <c r="I166" s="707" t="s">
        <v>94</v>
      </c>
      <c r="J166" s="709"/>
      <c r="K166" s="709"/>
      <c r="L166" s="709"/>
      <c r="M166" s="709"/>
      <c r="N166" s="709"/>
      <c r="O166" s="709"/>
      <c r="P166" s="709"/>
      <c r="Q166" s="709"/>
      <c r="R166" s="709"/>
      <c r="S166" s="709"/>
      <c r="T166" s="709"/>
      <c r="U166" s="709"/>
      <c r="V166" s="709"/>
      <c r="W166" s="709"/>
      <c r="X166" s="709"/>
      <c r="Y166" s="709"/>
      <c r="Z166" s="709"/>
      <c r="AA166" s="709"/>
      <c r="AB166" s="546" t="s">
        <v>94</v>
      </c>
      <c r="AC166" s="2173" t="s">
        <v>55</v>
      </c>
      <c r="AD166" s="2173" t="s">
        <v>533</v>
      </c>
      <c r="AE166" s="1515"/>
      <c r="AF166" s="1515"/>
      <c r="AG166" s="1515"/>
      <c r="AH166" s="994"/>
    </row>
    <row r="167" ht="15.75" customHeight="1">
      <c r="A167" s="2422"/>
      <c r="B167" s="2423" t="s">
        <v>10049</v>
      </c>
      <c r="C167" s="2418"/>
      <c r="D167" s="2419"/>
      <c r="E167" s="2420"/>
      <c r="F167" s="2421" t="s">
        <v>10019</v>
      </c>
      <c r="G167" s="2421" t="s">
        <v>10050</v>
      </c>
      <c r="H167" s="707" t="s">
        <v>94</v>
      </c>
      <c r="I167" s="707" t="s">
        <v>94</v>
      </c>
      <c r="J167" s="1380"/>
      <c r="K167" s="1380"/>
      <c r="L167" s="709"/>
      <c r="M167" s="709"/>
      <c r="N167" s="709"/>
      <c r="O167" s="709"/>
      <c r="P167" s="709"/>
      <c r="Q167" s="709"/>
      <c r="R167" s="709"/>
      <c r="S167" s="709"/>
      <c r="T167" s="709"/>
      <c r="U167" s="709"/>
      <c r="V167" s="709"/>
      <c r="W167" s="709"/>
      <c r="X167" s="709"/>
      <c r="Y167" s="709"/>
      <c r="Z167" s="709"/>
      <c r="AA167" s="709"/>
      <c r="AB167" s="546" t="s">
        <v>94</v>
      </c>
      <c r="AC167" s="2173" t="s">
        <v>55</v>
      </c>
      <c r="AD167" s="2173" t="s">
        <v>533</v>
      </c>
      <c r="AE167" s="1515"/>
      <c r="AF167" s="1515"/>
      <c r="AG167" s="1515"/>
      <c r="AH167" s="994"/>
    </row>
    <row r="168" ht="15.75" customHeight="1">
      <c r="A168" s="2422"/>
      <c r="B168" s="2423" t="s">
        <v>10051</v>
      </c>
      <c r="C168" s="2418"/>
      <c r="D168" s="2424" t="s">
        <v>10052</v>
      </c>
      <c r="E168" s="2420"/>
      <c r="F168" s="2421" t="s">
        <v>10053</v>
      </c>
      <c r="G168" s="2421" t="s">
        <v>10054</v>
      </c>
      <c r="H168" s="707" t="s">
        <v>94</v>
      </c>
      <c r="I168" s="707" t="s">
        <v>94</v>
      </c>
      <c r="J168" s="1380"/>
      <c r="K168" s="1380"/>
      <c r="L168" s="709"/>
      <c r="M168" s="709"/>
      <c r="N168" s="709"/>
      <c r="O168" s="709"/>
      <c r="P168" s="709"/>
      <c r="Q168" s="709"/>
      <c r="R168" s="709"/>
      <c r="S168" s="709"/>
      <c r="T168" s="709"/>
      <c r="U168" s="709"/>
      <c r="V168" s="709"/>
      <c r="W168" s="709"/>
      <c r="X168" s="709"/>
      <c r="Y168" s="709"/>
      <c r="Z168" s="709"/>
      <c r="AA168" s="709"/>
      <c r="AB168" s="546" t="s">
        <v>94</v>
      </c>
      <c r="AC168" s="2173" t="s">
        <v>55</v>
      </c>
      <c r="AD168" s="2173" t="s">
        <v>533</v>
      </c>
      <c r="AE168" s="1515"/>
      <c r="AF168" s="1515"/>
      <c r="AG168" s="1515"/>
      <c r="AH168" s="994"/>
    </row>
    <row r="169" ht="15.75" customHeight="1">
      <c r="A169" s="2422"/>
      <c r="B169" s="2423" t="s">
        <v>10055</v>
      </c>
      <c r="C169" s="2418"/>
      <c r="D169" s="2419"/>
      <c r="E169" s="2420"/>
      <c r="F169" s="2420"/>
      <c r="G169" s="2421"/>
      <c r="H169" s="707" t="s">
        <v>94</v>
      </c>
      <c r="I169" s="707" t="s">
        <v>94</v>
      </c>
      <c r="J169" s="1380"/>
      <c r="K169" s="709"/>
      <c r="L169" s="709"/>
      <c r="M169" s="709"/>
      <c r="N169" s="709"/>
      <c r="O169" s="709"/>
      <c r="P169" s="709"/>
      <c r="Q169" s="709"/>
      <c r="R169" s="709"/>
      <c r="S169" s="709"/>
      <c r="T169" s="709"/>
      <c r="U169" s="709"/>
      <c r="V169" s="709"/>
      <c r="W169" s="709"/>
      <c r="X169" s="709"/>
      <c r="Y169" s="709"/>
      <c r="Z169" s="709"/>
      <c r="AA169" s="709"/>
      <c r="AB169" s="546" t="s">
        <v>94</v>
      </c>
      <c r="AC169" s="2173" t="s">
        <v>55</v>
      </c>
      <c r="AD169" s="2173" t="s">
        <v>533</v>
      </c>
      <c r="AE169" s="1515"/>
      <c r="AF169" s="1554"/>
      <c r="AG169" s="1515"/>
      <c r="AH169" s="994"/>
    </row>
    <row r="170" ht="15.75" customHeight="1">
      <c r="A170" s="2422"/>
      <c r="B170" s="2423"/>
      <c r="C170" s="2423" t="s">
        <v>10026</v>
      </c>
      <c r="D170" s="2419"/>
      <c r="E170" s="2420"/>
      <c r="F170" s="2420"/>
      <c r="G170" s="2420"/>
      <c r="H170" s="707" t="s">
        <v>94</v>
      </c>
      <c r="I170" s="707" t="s">
        <v>94</v>
      </c>
      <c r="J170" s="1380"/>
      <c r="K170" s="1380"/>
      <c r="L170" s="709"/>
      <c r="M170" s="709"/>
      <c r="N170" s="709"/>
      <c r="O170" s="709"/>
      <c r="P170" s="709"/>
      <c r="Q170" s="709"/>
      <c r="R170" s="709"/>
      <c r="S170" s="709"/>
      <c r="T170" s="709"/>
      <c r="U170" s="709"/>
      <c r="V170" s="709"/>
      <c r="W170" s="709"/>
      <c r="X170" s="709"/>
      <c r="Y170" s="709"/>
      <c r="Z170" s="709"/>
      <c r="AA170" s="709"/>
      <c r="AB170" s="546" t="s">
        <v>94</v>
      </c>
      <c r="AC170" s="2173" t="s">
        <v>55</v>
      </c>
      <c r="AD170" s="2173" t="s">
        <v>533</v>
      </c>
      <c r="AE170" s="1515"/>
      <c r="AF170" s="1515"/>
      <c r="AG170" s="1515"/>
      <c r="AH170" s="994"/>
    </row>
    <row r="171" ht="15.75" hidden="1" customHeight="1">
      <c r="A171" s="2425"/>
      <c r="B171" s="2428"/>
      <c r="C171" s="2428"/>
      <c r="D171" s="2424" t="s">
        <v>10027</v>
      </c>
      <c r="E171" s="2420"/>
      <c r="F171" s="2421" t="s">
        <v>10028</v>
      </c>
      <c r="G171" s="2421" t="s">
        <v>10056</v>
      </c>
      <c r="H171" s="709"/>
      <c r="I171" s="1380"/>
      <c r="J171" s="1380"/>
      <c r="K171" s="1380"/>
      <c r="L171" s="709"/>
      <c r="M171" s="709"/>
      <c r="N171" s="709"/>
      <c r="O171" s="709"/>
      <c r="P171" s="709"/>
      <c r="Q171" s="709"/>
      <c r="R171" s="709"/>
      <c r="S171" s="709"/>
      <c r="T171" s="709"/>
      <c r="U171" s="709"/>
      <c r="V171" s="709"/>
      <c r="W171" s="709"/>
      <c r="X171" s="709"/>
      <c r="Y171" s="709"/>
      <c r="Z171" s="709"/>
      <c r="AA171" s="709"/>
      <c r="AB171" s="546">
        <v>5.0</v>
      </c>
      <c r="AC171" s="2173" t="s">
        <v>55</v>
      </c>
      <c r="AD171" s="2173" t="s">
        <v>533</v>
      </c>
      <c r="AE171" s="1515"/>
      <c r="AF171" s="1515"/>
      <c r="AG171" s="1515"/>
      <c r="AH171" s="994"/>
    </row>
    <row r="172" ht="15.75" hidden="1" customHeight="1">
      <c r="A172" s="2425"/>
      <c r="B172" s="2428"/>
      <c r="C172" s="2428"/>
      <c r="D172" s="2424" t="s">
        <v>10030</v>
      </c>
      <c r="E172" s="2420"/>
      <c r="F172" s="2421" t="s">
        <v>10028</v>
      </c>
      <c r="G172" s="2421" t="s">
        <v>10057</v>
      </c>
      <c r="H172" s="709"/>
      <c r="I172" s="1380"/>
      <c r="J172" s="1380"/>
      <c r="K172" s="1380"/>
      <c r="L172" s="709"/>
      <c r="M172" s="709"/>
      <c r="N172" s="709"/>
      <c r="O172" s="709"/>
      <c r="P172" s="709"/>
      <c r="Q172" s="709"/>
      <c r="R172" s="709"/>
      <c r="S172" s="709"/>
      <c r="T172" s="709"/>
      <c r="U172" s="709"/>
      <c r="V172" s="709"/>
      <c r="W172" s="709"/>
      <c r="X172" s="709"/>
      <c r="Y172" s="709"/>
      <c r="Z172" s="709"/>
      <c r="AA172" s="709"/>
      <c r="AB172" s="546">
        <v>5.0</v>
      </c>
      <c r="AC172" s="2173" t="s">
        <v>55</v>
      </c>
      <c r="AD172" s="2173" t="s">
        <v>533</v>
      </c>
      <c r="AE172" s="1515"/>
      <c r="AF172" s="1515"/>
      <c r="AG172" s="1515"/>
      <c r="AH172" s="994"/>
    </row>
    <row r="173" ht="15.75" hidden="1" customHeight="1">
      <c r="A173" s="2425"/>
      <c r="B173" s="2428"/>
      <c r="C173" s="2428"/>
      <c r="D173" s="2424" t="s">
        <v>10031</v>
      </c>
      <c r="E173" s="2420"/>
      <c r="F173" s="2421" t="s">
        <v>10028</v>
      </c>
      <c r="G173" s="2421" t="s">
        <v>10057</v>
      </c>
      <c r="H173" s="709"/>
      <c r="I173" s="1380"/>
      <c r="J173" s="1380"/>
      <c r="K173" s="1380"/>
      <c r="L173" s="709"/>
      <c r="M173" s="709"/>
      <c r="N173" s="709"/>
      <c r="O173" s="709"/>
      <c r="P173" s="709"/>
      <c r="Q173" s="709"/>
      <c r="R173" s="709"/>
      <c r="S173" s="709"/>
      <c r="T173" s="709"/>
      <c r="U173" s="709"/>
      <c r="V173" s="709"/>
      <c r="W173" s="709"/>
      <c r="X173" s="709"/>
      <c r="Y173" s="709"/>
      <c r="Z173" s="709"/>
      <c r="AA173" s="709"/>
      <c r="AB173" s="546">
        <v>5.0</v>
      </c>
      <c r="AC173" s="2173" t="s">
        <v>55</v>
      </c>
      <c r="AD173" s="2173" t="s">
        <v>533</v>
      </c>
      <c r="AE173" s="1515"/>
      <c r="AF173" s="1515"/>
      <c r="AG173" s="1515"/>
      <c r="AH173" s="994"/>
    </row>
    <row r="174" ht="15.75" hidden="1" customHeight="1">
      <c r="A174" s="2425"/>
      <c r="B174" s="2428"/>
      <c r="C174" s="2428"/>
      <c r="D174" s="2424" t="s">
        <v>10032</v>
      </c>
      <c r="E174" s="2420"/>
      <c r="F174" s="2421" t="s">
        <v>10028</v>
      </c>
      <c r="G174" s="2421" t="s">
        <v>10057</v>
      </c>
      <c r="H174" s="709"/>
      <c r="I174" s="1380"/>
      <c r="J174" s="1380"/>
      <c r="K174" s="1380"/>
      <c r="L174" s="709"/>
      <c r="M174" s="709"/>
      <c r="N174" s="709"/>
      <c r="O174" s="709"/>
      <c r="P174" s="709"/>
      <c r="Q174" s="709"/>
      <c r="R174" s="709"/>
      <c r="S174" s="709"/>
      <c r="T174" s="709"/>
      <c r="U174" s="709"/>
      <c r="V174" s="709"/>
      <c r="W174" s="709"/>
      <c r="X174" s="709"/>
      <c r="Y174" s="709"/>
      <c r="Z174" s="709"/>
      <c r="AA174" s="709"/>
      <c r="AB174" s="546">
        <v>5.0</v>
      </c>
      <c r="AC174" s="2173" t="s">
        <v>55</v>
      </c>
      <c r="AD174" s="2173" t="s">
        <v>533</v>
      </c>
      <c r="AE174" s="1515"/>
      <c r="AF174" s="1515"/>
      <c r="AG174" s="995"/>
      <c r="AH174" s="994"/>
    </row>
    <row r="175" ht="15.75" hidden="1" customHeight="1">
      <c r="A175" s="2425"/>
      <c r="B175" s="2428"/>
      <c r="C175" s="2428"/>
      <c r="D175" s="2424" t="s">
        <v>10033</v>
      </c>
      <c r="E175" s="2420"/>
      <c r="F175" s="2421" t="s">
        <v>10028</v>
      </c>
      <c r="G175" s="2421" t="s">
        <v>10057</v>
      </c>
      <c r="H175" s="709"/>
      <c r="I175" s="1380"/>
      <c r="J175" s="1380"/>
      <c r="K175" s="1380"/>
      <c r="L175" s="709"/>
      <c r="M175" s="709"/>
      <c r="N175" s="709"/>
      <c r="O175" s="709"/>
      <c r="P175" s="709"/>
      <c r="Q175" s="709"/>
      <c r="R175" s="709"/>
      <c r="S175" s="709"/>
      <c r="T175" s="709"/>
      <c r="U175" s="709"/>
      <c r="V175" s="709"/>
      <c r="W175" s="709"/>
      <c r="X175" s="709"/>
      <c r="Y175" s="709"/>
      <c r="Z175" s="709"/>
      <c r="AA175" s="709"/>
      <c r="AB175" s="546">
        <v>5.0</v>
      </c>
      <c r="AC175" s="2173" t="s">
        <v>55</v>
      </c>
      <c r="AD175" s="2173" t="s">
        <v>533</v>
      </c>
      <c r="AE175" s="1515"/>
      <c r="AF175" s="1515"/>
      <c r="AG175" s="1515"/>
      <c r="AH175" s="994"/>
    </row>
    <row r="176" ht="15.75" hidden="1" customHeight="1">
      <c r="A176" s="2425"/>
      <c r="B176" s="2428"/>
      <c r="C176" s="2428"/>
      <c r="D176" s="2424" t="s">
        <v>10034</v>
      </c>
      <c r="E176" s="2420"/>
      <c r="F176" s="2421" t="s">
        <v>10028</v>
      </c>
      <c r="G176" s="2421" t="s">
        <v>10057</v>
      </c>
      <c r="H176" s="709"/>
      <c r="I176" s="1380"/>
      <c r="J176" s="1380"/>
      <c r="K176" s="1380"/>
      <c r="L176" s="709"/>
      <c r="M176" s="709"/>
      <c r="N176" s="709"/>
      <c r="O176" s="709"/>
      <c r="P176" s="709"/>
      <c r="Q176" s="709"/>
      <c r="R176" s="709"/>
      <c r="S176" s="709"/>
      <c r="T176" s="709"/>
      <c r="U176" s="709"/>
      <c r="V176" s="709"/>
      <c r="W176" s="709"/>
      <c r="X176" s="709"/>
      <c r="Y176" s="709"/>
      <c r="Z176" s="709"/>
      <c r="AA176" s="709"/>
      <c r="AB176" s="546">
        <v>5.0</v>
      </c>
      <c r="AC176" s="2173" t="s">
        <v>55</v>
      </c>
      <c r="AD176" s="2173" t="s">
        <v>533</v>
      </c>
      <c r="AE176" s="1515"/>
      <c r="AF176" s="1515"/>
      <c r="AG176" s="1515"/>
      <c r="AH176" s="994"/>
    </row>
    <row r="177" ht="15.75" hidden="1" customHeight="1">
      <c r="A177" s="2425"/>
      <c r="B177" s="2428"/>
      <c r="C177" s="2428"/>
      <c r="D177" s="2424" t="s">
        <v>10035</v>
      </c>
      <c r="E177" s="2420"/>
      <c r="F177" s="2421" t="s">
        <v>10028</v>
      </c>
      <c r="G177" s="2421" t="s">
        <v>10057</v>
      </c>
      <c r="H177" s="709"/>
      <c r="I177" s="1380"/>
      <c r="J177" s="1380"/>
      <c r="K177" s="1380"/>
      <c r="L177" s="709"/>
      <c r="M177" s="709"/>
      <c r="N177" s="709"/>
      <c r="O177" s="709"/>
      <c r="P177" s="709"/>
      <c r="Q177" s="709"/>
      <c r="R177" s="709"/>
      <c r="S177" s="709"/>
      <c r="T177" s="709"/>
      <c r="U177" s="709"/>
      <c r="V177" s="709"/>
      <c r="W177" s="709"/>
      <c r="X177" s="709"/>
      <c r="Y177" s="709"/>
      <c r="Z177" s="709"/>
      <c r="AA177" s="709"/>
      <c r="AB177" s="546">
        <v>5.0</v>
      </c>
      <c r="AC177" s="2173" t="s">
        <v>55</v>
      </c>
      <c r="AD177" s="2173" t="s">
        <v>533</v>
      </c>
      <c r="AE177" s="1515"/>
      <c r="AF177" s="1515"/>
      <c r="AG177" s="1515"/>
      <c r="AH177" s="994"/>
    </row>
    <row r="178" ht="15.75" hidden="1" customHeight="1">
      <c r="A178" s="2425"/>
      <c r="B178" s="2428"/>
      <c r="C178" s="2428"/>
      <c r="D178" s="2424" t="s">
        <v>10036</v>
      </c>
      <c r="E178" s="2420"/>
      <c r="F178" s="2421" t="s">
        <v>10028</v>
      </c>
      <c r="G178" s="2421" t="s">
        <v>10057</v>
      </c>
      <c r="H178" s="709"/>
      <c r="I178" s="1380"/>
      <c r="J178" s="1380"/>
      <c r="K178" s="1380"/>
      <c r="L178" s="709"/>
      <c r="M178" s="709"/>
      <c r="N178" s="709"/>
      <c r="O178" s="709"/>
      <c r="P178" s="709"/>
      <c r="Q178" s="709"/>
      <c r="R178" s="709"/>
      <c r="S178" s="709"/>
      <c r="T178" s="709"/>
      <c r="U178" s="709"/>
      <c r="V178" s="709"/>
      <c r="W178" s="709"/>
      <c r="X178" s="709"/>
      <c r="Y178" s="709"/>
      <c r="Z178" s="709"/>
      <c r="AA178" s="709"/>
      <c r="AB178" s="546">
        <v>5.0</v>
      </c>
      <c r="AC178" s="2173" t="s">
        <v>55</v>
      </c>
      <c r="AD178" s="2173" t="s">
        <v>533</v>
      </c>
      <c r="AE178" s="1515"/>
      <c r="AF178" s="1515"/>
      <c r="AG178" s="1515"/>
      <c r="AH178" s="994"/>
    </row>
    <row r="179" ht="15.75" hidden="1" customHeight="1">
      <c r="A179" s="2425"/>
      <c r="B179" s="2428"/>
      <c r="C179" s="2428"/>
      <c r="D179" s="2424" t="s">
        <v>10037</v>
      </c>
      <c r="E179" s="2420"/>
      <c r="F179" s="2421" t="s">
        <v>10028</v>
      </c>
      <c r="G179" s="2421" t="s">
        <v>10057</v>
      </c>
      <c r="H179" s="709"/>
      <c r="I179" s="1380"/>
      <c r="J179" s="1380"/>
      <c r="K179" s="1380"/>
      <c r="L179" s="709"/>
      <c r="M179" s="709"/>
      <c r="N179" s="709"/>
      <c r="O179" s="709"/>
      <c r="P179" s="709"/>
      <c r="Q179" s="709"/>
      <c r="R179" s="709"/>
      <c r="S179" s="709"/>
      <c r="T179" s="709"/>
      <c r="U179" s="709"/>
      <c r="V179" s="709"/>
      <c r="W179" s="709"/>
      <c r="X179" s="709"/>
      <c r="Y179" s="709"/>
      <c r="Z179" s="709"/>
      <c r="AA179" s="709"/>
      <c r="AB179" s="546">
        <v>5.0</v>
      </c>
      <c r="AC179" s="2173" t="s">
        <v>55</v>
      </c>
      <c r="AD179" s="2173" t="s">
        <v>533</v>
      </c>
      <c r="AE179" s="1515"/>
      <c r="AF179" s="1515"/>
      <c r="AG179" s="1515"/>
      <c r="AH179" s="994"/>
    </row>
    <row r="180" ht="15.75" hidden="1" customHeight="1">
      <c r="A180" s="2425"/>
      <c r="B180" s="2428"/>
      <c r="C180" s="2426"/>
      <c r="D180" s="2424" t="s">
        <v>10038</v>
      </c>
      <c r="E180" s="2420"/>
      <c r="F180" s="2421" t="s">
        <v>10028</v>
      </c>
      <c r="G180" s="2421" t="s">
        <v>10057</v>
      </c>
      <c r="H180" s="709"/>
      <c r="I180" s="1380"/>
      <c r="J180" s="1380"/>
      <c r="K180" s="1380"/>
      <c r="L180" s="709"/>
      <c r="M180" s="709"/>
      <c r="N180" s="709"/>
      <c r="O180" s="709"/>
      <c r="P180" s="709"/>
      <c r="Q180" s="709"/>
      <c r="R180" s="709"/>
      <c r="S180" s="709"/>
      <c r="T180" s="709"/>
      <c r="U180" s="709"/>
      <c r="V180" s="709"/>
      <c r="W180" s="709"/>
      <c r="X180" s="709"/>
      <c r="Y180" s="709"/>
      <c r="Z180" s="709"/>
      <c r="AA180" s="709"/>
      <c r="AB180" s="546">
        <v>5.0</v>
      </c>
      <c r="AC180" s="2173" t="s">
        <v>55</v>
      </c>
      <c r="AD180" s="2173" t="s">
        <v>533</v>
      </c>
      <c r="AE180" s="1515"/>
      <c r="AF180" s="1554"/>
      <c r="AG180" s="1515"/>
      <c r="AH180" s="994"/>
    </row>
    <row r="181" ht="15.75" customHeight="1">
      <c r="A181" s="2422"/>
      <c r="B181" s="2423" t="s">
        <v>10058</v>
      </c>
      <c r="C181" s="2418"/>
      <c r="D181" s="2419"/>
      <c r="E181" s="2420"/>
      <c r="F181" s="2420"/>
      <c r="G181" s="2420"/>
      <c r="H181" s="707" t="s">
        <v>94</v>
      </c>
      <c r="I181" s="707" t="s">
        <v>94</v>
      </c>
      <c r="J181" s="1380"/>
      <c r="K181" s="1380"/>
      <c r="L181" s="709"/>
      <c r="M181" s="709"/>
      <c r="N181" s="709"/>
      <c r="O181" s="709"/>
      <c r="P181" s="709"/>
      <c r="Q181" s="709"/>
      <c r="R181" s="709"/>
      <c r="S181" s="709"/>
      <c r="T181" s="709"/>
      <c r="U181" s="709"/>
      <c r="V181" s="709"/>
      <c r="W181" s="709"/>
      <c r="X181" s="709"/>
      <c r="Y181" s="709"/>
      <c r="Z181" s="709"/>
      <c r="AA181" s="709"/>
      <c r="AB181" s="546" t="s">
        <v>94</v>
      </c>
      <c r="AC181" s="2173" t="s">
        <v>55</v>
      </c>
      <c r="AD181" s="2173" t="s">
        <v>533</v>
      </c>
      <c r="AE181" s="1515"/>
      <c r="AF181" s="1515"/>
      <c r="AG181" s="1515"/>
      <c r="AH181" s="994"/>
    </row>
    <row r="182" ht="15.75" hidden="1" customHeight="1">
      <c r="A182" s="2455"/>
      <c r="B182" s="2428"/>
      <c r="C182" s="2426" t="s">
        <v>9964</v>
      </c>
      <c r="D182" s="2424" t="s">
        <v>9965</v>
      </c>
      <c r="E182" s="2420"/>
      <c r="F182" s="2421" t="s">
        <v>9966</v>
      </c>
      <c r="G182" s="2421" t="s">
        <v>9967</v>
      </c>
      <c r="H182" s="709"/>
      <c r="I182" s="709"/>
      <c r="J182" s="709"/>
      <c r="K182" s="709"/>
      <c r="L182" s="709"/>
      <c r="M182" s="709"/>
      <c r="N182" s="709"/>
      <c r="O182" s="709"/>
      <c r="P182" s="709"/>
      <c r="Q182" s="709"/>
      <c r="R182" s="709"/>
      <c r="S182" s="709"/>
      <c r="T182" s="709"/>
      <c r="U182" s="709"/>
      <c r="V182" s="709"/>
      <c r="W182" s="709"/>
      <c r="X182" s="709"/>
      <c r="Y182" s="709"/>
      <c r="Z182" s="709"/>
      <c r="AA182" s="709"/>
      <c r="AB182" s="546">
        <v>5.0</v>
      </c>
      <c r="AC182" s="2173" t="s">
        <v>55</v>
      </c>
      <c r="AD182" s="2173" t="s">
        <v>533</v>
      </c>
      <c r="AE182" s="1515"/>
      <c r="AF182" s="1515"/>
      <c r="AG182" s="1515"/>
      <c r="AH182" s="994"/>
    </row>
    <row r="183" ht="15.75" customHeight="1">
      <c r="A183" s="2422"/>
      <c r="B183" s="2423" t="s">
        <v>10059</v>
      </c>
      <c r="C183" s="2418"/>
      <c r="D183" s="2419"/>
      <c r="E183" s="2420"/>
      <c r="F183" s="2420"/>
      <c r="G183" s="2420"/>
      <c r="H183" s="707" t="s">
        <v>94</v>
      </c>
      <c r="I183" s="707" t="s">
        <v>94</v>
      </c>
      <c r="J183" s="1380"/>
      <c r="K183" s="1380"/>
      <c r="L183" s="709"/>
      <c r="M183" s="709"/>
      <c r="N183" s="709"/>
      <c r="O183" s="709"/>
      <c r="P183" s="709"/>
      <c r="Q183" s="709"/>
      <c r="R183" s="709"/>
      <c r="S183" s="709"/>
      <c r="T183" s="709"/>
      <c r="U183" s="709"/>
      <c r="V183" s="709"/>
      <c r="W183" s="709"/>
      <c r="X183" s="709"/>
      <c r="Y183" s="709"/>
      <c r="Z183" s="709"/>
      <c r="AA183" s="709"/>
      <c r="AB183" s="546" t="s">
        <v>94</v>
      </c>
      <c r="AC183" s="2173" t="s">
        <v>55</v>
      </c>
      <c r="AD183" s="2173" t="s">
        <v>533</v>
      </c>
      <c r="AE183" s="1515"/>
      <c r="AF183" s="1515"/>
      <c r="AG183" s="1515"/>
      <c r="AH183" s="994"/>
    </row>
    <row r="184" ht="15.75" hidden="1" customHeight="1">
      <c r="A184" s="2425"/>
      <c r="B184" s="2428"/>
      <c r="C184" s="2426" t="s">
        <v>10060</v>
      </c>
      <c r="D184" s="2419"/>
      <c r="E184" s="2420"/>
      <c r="F184" s="2421" t="s">
        <v>10061</v>
      </c>
      <c r="G184" s="2421" t="s">
        <v>10062</v>
      </c>
      <c r="H184" s="1380"/>
      <c r="I184" s="1380"/>
      <c r="J184" s="1380"/>
      <c r="K184" s="1380"/>
      <c r="L184" s="709"/>
      <c r="M184" s="709"/>
      <c r="N184" s="709"/>
      <c r="O184" s="709"/>
      <c r="P184" s="709"/>
      <c r="Q184" s="709"/>
      <c r="R184" s="709"/>
      <c r="S184" s="709"/>
      <c r="T184" s="709"/>
      <c r="U184" s="709"/>
      <c r="V184" s="709"/>
      <c r="W184" s="709"/>
      <c r="X184" s="709"/>
      <c r="Y184" s="709"/>
      <c r="Z184" s="709"/>
      <c r="AA184" s="709"/>
      <c r="AB184" s="546">
        <v>5.0</v>
      </c>
      <c r="AC184" s="2173" t="s">
        <v>55</v>
      </c>
      <c r="AD184" s="2173" t="s">
        <v>533</v>
      </c>
      <c r="AE184" s="1515"/>
      <c r="AF184" s="1515"/>
      <c r="AG184" s="1515"/>
      <c r="AH184" s="994"/>
    </row>
    <row r="185" ht="15.75" customHeight="1">
      <c r="A185" s="2422"/>
      <c r="B185" s="2423" t="s">
        <v>662</v>
      </c>
      <c r="C185" s="2418"/>
      <c r="D185" s="2419"/>
      <c r="E185" s="2420"/>
      <c r="F185" s="2420"/>
      <c r="G185" s="2420"/>
      <c r="H185" s="707" t="s">
        <v>94</v>
      </c>
      <c r="I185" s="707" t="s">
        <v>94</v>
      </c>
      <c r="J185" s="1380"/>
      <c r="K185" s="1380"/>
      <c r="L185" s="709"/>
      <c r="M185" s="709"/>
      <c r="N185" s="709"/>
      <c r="O185" s="709"/>
      <c r="P185" s="709"/>
      <c r="Q185" s="709"/>
      <c r="R185" s="709"/>
      <c r="S185" s="709"/>
      <c r="T185" s="709"/>
      <c r="U185" s="709"/>
      <c r="V185" s="709"/>
      <c r="W185" s="709"/>
      <c r="X185" s="709"/>
      <c r="Y185" s="709"/>
      <c r="Z185" s="709"/>
      <c r="AA185" s="709"/>
      <c r="AB185" s="546" t="s">
        <v>94</v>
      </c>
      <c r="AC185" s="2173" t="s">
        <v>55</v>
      </c>
      <c r="AD185" s="2173" t="s">
        <v>533</v>
      </c>
      <c r="AE185" s="1515"/>
      <c r="AF185" s="1515"/>
      <c r="AG185" s="1515"/>
      <c r="AH185" s="994"/>
    </row>
    <row r="186" ht="15.75" hidden="1" customHeight="1">
      <c r="A186" s="2425"/>
      <c r="B186" s="2428"/>
      <c r="C186" s="2428"/>
      <c r="D186" s="2424" t="s">
        <v>10063</v>
      </c>
      <c r="E186" s="2420"/>
      <c r="F186" s="2421" t="s">
        <v>10064</v>
      </c>
      <c r="G186" s="2421" t="s">
        <v>10065</v>
      </c>
      <c r="H186" s="709"/>
      <c r="I186" s="1380"/>
      <c r="J186" s="1380"/>
      <c r="K186" s="1380"/>
      <c r="L186" s="709"/>
      <c r="M186" s="709"/>
      <c r="N186" s="709"/>
      <c r="O186" s="709"/>
      <c r="P186" s="709"/>
      <c r="Q186" s="709"/>
      <c r="R186" s="709"/>
      <c r="S186" s="709"/>
      <c r="T186" s="709"/>
      <c r="U186" s="709"/>
      <c r="V186" s="709"/>
      <c r="W186" s="709"/>
      <c r="X186" s="709"/>
      <c r="Y186" s="709"/>
      <c r="Z186" s="709"/>
      <c r="AA186" s="709"/>
      <c r="AB186" s="546">
        <v>5.0</v>
      </c>
      <c r="AC186" s="2173" t="s">
        <v>55</v>
      </c>
      <c r="AD186" s="2173" t="s">
        <v>533</v>
      </c>
      <c r="AE186" s="1515"/>
      <c r="AF186" s="1515"/>
      <c r="AG186" s="1515"/>
      <c r="AH186" s="994"/>
    </row>
    <row r="187" ht="15.75" customHeight="1">
      <c r="A187" s="2412" t="s">
        <v>10066</v>
      </c>
      <c r="B187" s="2431"/>
      <c r="C187" s="2431" t="s">
        <v>10067</v>
      </c>
      <c r="D187" s="2414"/>
      <c r="E187" s="2415"/>
      <c r="F187" s="2415"/>
      <c r="G187" s="2415"/>
      <c r="H187" s="686"/>
      <c r="I187" s="686"/>
      <c r="J187" s="686"/>
      <c r="K187" s="686"/>
      <c r="L187" s="687"/>
      <c r="M187" s="687"/>
      <c r="N187" s="687"/>
      <c r="O187" s="687"/>
      <c r="P187" s="687"/>
      <c r="Q187" s="687"/>
      <c r="R187" s="687"/>
      <c r="S187" s="687"/>
      <c r="T187" s="687"/>
      <c r="U187" s="687"/>
      <c r="V187" s="687"/>
      <c r="W187" s="687"/>
      <c r="X187" s="687"/>
      <c r="Y187" s="687"/>
      <c r="Z187" s="687"/>
      <c r="AA187" s="687"/>
      <c r="AB187" s="2416" t="s">
        <v>94</v>
      </c>
      <c r="AC187" s="2295" t="s">
        <v>94</v>
      </c>
      <c r="AD187" s="2295" t="s">
        <v>533</v>
      </c>
      <c r="AE187" s="1796"/>
      <c r="AF187" s="1796"/>
      <c r="AG187" s="1796"/>
      <c r="AH187" s="2274"/>
    </row>
    <row r="188" ht="15.75" customHeight="1">
      <c r="A188" s="2417" t="s">
        <v>10068</v>
      </c>
      <c r="B188" s="2418"/>
      <c r="C188" s="2418"/>
      <c r="D188" s="2419"/>
      <c r="E188" s="2420"/>
      <c r="F188" s="2421" t="s">
        <v>10069</v>
      </c>
      <c r="G188" s="2420"/>
      <c r="H188" s="707" t="s">
        <v>94</v>
      </c>
      <c r="I188" s="707" t="s">
        <v>94</v>
      </c>
      <c r="J188" s="1380"/>
      <c r="K188" s="1380"/>
      <c r="L188" s="709"/>
      <c r="M188" s="709"/>
      <c r="N188" s="709"/>
      <c r="O188" s="709"/>
      <c r="P188" s="709"/>
      <c r="Q188" s="709"/>
      <c r="R188" s="709"/>
      <c r="S188" s="709"/>
      <c r="T188" s="709"/>
      <c r="U188" s="709"/>
      <c r="V188" s="709"/>
      <c r="W188" s="709"/>
      <c r="X188" s="709"/>
      <c r="Y188" s="709"/>
      <c r="Z188" s="709"/>
      <c r="AA188" s="709"/>
      <c r="AB188" s="546" t="s">
        <v>94</v>
      </c>
      <c r="AC188" s="2173" t="s">
        <v>55</v>
      </c>
      <c r="AD188" s="2173" t="s">
        <v>533</v>
      </c>
      <c r="AE188" s="1515"/>
      <c r="AF188" s="1515"/>
      <c r="AG188" s="1515"/>
      <c r="AH188" s="994"/>
    </row>
    <row r="189" ht="15.75" customHeight="1">
      <c r="A189" s="2417" t="s">
        <v>10070</v>
      </c>
      <c r="B189" s="2418"/>
      <c r="C189" s="2418"/>
      <c r="D189" s="2424" t="s">
        <v>662</v>
      </c>
      <c r="E189" s="2420"/>
      <c r="F189" s="2421" t="s">
        <v>10071</v>
      </c>
      <c r="G189" s="2421" t="s">
        <v>10072</v>
      </c>
      <c r="H189" s="709"/>
      <c r="I189" s="709"/>
      <c r="J189" s="709"/>
      <c r="K189" s="709"/>
      <c r="L189" s="709"/>
      <c r="M189" s="709"/>
      <c r="N189" s="709"/>
      <c r="O189" s="709"/>
      <c r="P189" s="709"/>
      <c r="Q189" s="709"/>
      <c r="R189" s="709"/>
      <c r="S189" s="709"/>
      <c r="T189" s="709"/>
      <c r="U189" s="709"/>
      <c r="V189" s="709"/>
      <c r="W189" s="709"/>
      <c r="X189" s="709"/>
      <c r="Y189" s="709"/>
      <c r="Z189" s="709"/>
      <c r="AA189" s="709"/>
      <c r="AB189" s="546">
        <v>1.0</v>
      </c>
      <c r="AC189" s="2173" t="s">
        <v>55</v>
      </c>
      <c r="AD189" s="2173" t="s">
        <v>533</v>
      </c>
      <c r="AE189" s="1512"/>
      <c r="AF189" s="1515"/>
      <c r="AG189" s="1512"/>
      <c r="AH189" s="994"/>
    </row>
    <row r="190" ht="15.75" customHeight="1">
      <c r="A190" s="2417" t="s">
        <v>10073</v>
      </c>
      <c r="B190" s="2418"/>
      <c r="C190" s="2418"/>
      <c r="D190" s="2419"/>
      <c r="E190" s="2420"/>
      <c r="F190" s="2421" t="s">
        <v>10074</v>
      </c>
      <c r="G190" s="2420"/>
      <c r="H190" s="707" t="s">
        <v>94</v>
      </c>
      <c r="I190" s="707" t="s">
        <v>94</v>
      </c>
      <c r="J190" s="1380"/>
      <c r="K190" s="1380"/>
      <c r="L190" s="709"/>
      <c r="M190" s="709"/>
      <c r="N190" s="709"/>
      <c r="O190" s="709"/>
      <c r="P190" s="709"/>
      <c r="Q190" s="709"/>
      <c r="R190" s="709"/>
      <c r="S190" s="709"/>
      <c r="T190" s="709"/>
      <c r="U190" s="709"/>
      <c r="V190" s="709"/>
      <c r="W190" s="709"/>
      <c r="X190" s="709"/>
      <c r="Y190" s="709"/>
      <c r="Z190" s="709"/>
      <c r="AA190" s="709"/>
      <c r="AB190" s="546" t="s">
        <v>94</v>
      </c>
      <c r="AC190" s="2173" t="s">
        <v>55</v>
      </c>
      <c r="AD190" s="2173" t="s">
        <v>533</v>
      </c>
      <c r="AE190" s="1515"/>
      <c r="AF190" s="1515"/>
      <c r="AG190" s="1515"/>
      <c r="AH190" s="994"/>
    </row>
    <row r="191" ht="15.75" customHeight="1">
      <c r="A191" s="2422"/>
      <c r="B191" s="2442" t="s">
        <v>10075</v>
      </c>
      <c r="C191" s="2418"/>
      <c r="D191" s="2424" t="s">
        <v>10076</v>
      </c>
      <c r="E191" s="2420"/>
      <c r="F191" s="2421" t="s">
        <v>10077</v>
      </c>
      <c r="G191" s="2421" t="s">
        <v>10078</v>
      </c>
      <c r="H191" s="1380"/>
      <c r="I191" s="1380"/>
      <c r="J191" s="1380"/>
      <c r="K191" s="1380"/>
      <c r="L191" s="709"/>
      <c r="M191" s="709"/>
      <c r="N191" s="709"/>
      <c r="O191" s="709"/>
      <c r="P191" s="709"/>
      <c r="Q191" s="709"/>
      <c r="R191" s="709"/>
      <c r="S191" s="709"/>
      <c r="T191" s="709"/>
      <c r="U191" s="709"/>
      <c r="V191" s="709"/>
      <c r="W191" s="709"/>
      <c r="X191" s="709"/>
      <c r="Y191" s="709"/>
      <c r="Z191" s="709"/>
      <c r="AA191" s="709"/>
      <c r="AB191" s="546">
        <v>1.0</v>
      </c>
      <c r="AC191" s="2173" t="s">
        <v>55</v>
      </c>
      <c r="AD191" s="2173" t="s">
        <v>533</v>
      </c>
      <c r="AE191" s="1515"/>
      <c r="AF191" s="1515"/>
      <c r="AG191" s="1515"/>
      <c r="AH191" s="994"/>
    </row>
    <row r="192" ht="15.75" customHeight="1">
      <c r="A192" s="2422"/>
      <c r="B192" s="2423" t="s">
        <v>10079</v>
      </c>
      <c r="C192" s="2418"/>
      <c r="D192" s="2424" t="s">
        <v>662</v>
      </c>
      <c r="E192" s="2420"/>
      <c r="F192" s="2421" t="s">
        <v>10080</v>
      </c>
      <c r="G192" s="2421" t="s">
        <v>10081</v>
      </c>
      <c r="H192" s="709"/>
      <c r="I192" s="1380"/>
      <c r="J192" s="1380"/>
      <c r="K192" s="1380"/>
      <c r="L192" s="709"/>
      <c r="M192" s="709"/>
      <c r="N192" s="709"/>
      <c r="O192" s="709"/>
      <c r="P192" s="709"/>
      <c r="Q192" s="709"/>
      <c r="R192" s="709"/>
      <c r="S192" s="709"/>
      <c r="T192" s="709"/>
      <c r="U192" s="709"/>
      <c r="V192" s="709"/>
      <c r="W192" s="709"/>
      <c r="X192" s="709"/>
      <c r="Y192" s="709"/>
      <c r="Z192" s="709"/>
      <c r="AA192" s="709"/>
      <c r="AB192" s="546">
        <v>1.0</v>
      </c>
      <c r="AC192" s="2173" t="s">
        <v>55</v>
      </c>
      <c r="AD192" s="2173" t="s">
        <v>533</v>
      </c>
      <c r="AE192" s="1554"/>
      <c r="AF192" s="1515"/>
      <c r="AG192" s="1515"/>
      <c r="AH192" s="994"/>
    </row>
    <row r="193" ht="15.75" customHeight="1">
      <c r="A193" s="2422"/>
      <c r="B193" s="2423" t="s">
        <v>10082</v>
      </c>
      <c r="C193" s="2418"/>
      <c r="D193" s="2419"/>
      <c r="E193" s="2420"/>
      <c r="F193" s="2420"/>
      <c r="G193" s="2420"/>
      <c r="H193" s="707" t="s">
        <v>94</v>
      </c>
      <c r="I193" s="707" t="s">
        <v>94</v>
      </c>
      <c r="J193" s="1380"/>
      <c r="K193" s="1380"/>
      <c r="L193" s="709"/>
      <c r="M193" s="709"/>
      <c r="N193" s="709"/>
      <c r="O193" s="709"/>
      <c r="P193" s="709"/>
      <c r="Q193" s="709"/>
      <c r="R193" s="709"/>
      <c r="S193" s="709"/>
      <c r="T193" s="709"/>
      <c r="U193" s="709"/>
      <c r="V193" s="709"/>
      <c r="W193" s="709"/>
      <c r="X193" s="709"/>
      <c r="Y193" s="709"/>
      <c r="Z193" s="709"/>
      <c r="AA193" s="709"/>
      <c r="AB193" s="546" t="s">
        <v>94</v>
      </c>
      <c r="AC193" s="2173" t="s">
        <v>55</v>
      </c>
      <c r="AD193" s="2173" t="s">
        <v>533</v>
      </c>
      <c r="AE193" s="1515"/>
      <c r="AF193" s="1515"/>
      <c r="AG193" s="1515"/>
      <c r="AH193" s="994"/>
    </row>
    <row r="194" ht="15.75" customHeight="1">
      <c r="A194" s="2422"/>
      <c r="B194" s="2418"/>
      <c r="C194" s="2423" t="s">
        <v>10083</v>
      </c>
      <c r="D194" s="2419"/>
      <c r="E194" s="2420"/>
      <c r="F194" s="2421" t="s">
        <v>10084</v>
      </c>
      <c r="G194" s="2421" t="s">
        <v>10085</v>
      </c>
      <c r="H194" s="709"/>
      <c r="I194" s="709"/>
      <c r="J194" s="709"/>
      <c r="K194" s="709"/>
      <c r="L194" s="709"/>
      <c r="M194" s="709"/>
      <c r="N194" s="709"/>
      <c r="O194" s="709"/>
      <c r="P194" s="709"/>
      <c r="Q194" s="709"/>
      <c r="R194" s="709"/>
      <c r="S194" s="709"/>
      <c r="T194" s="709"/>
      <c r="U194" s="709"/>
      <c r="V194" s="709"/>
      <c r="W194" s="709"/>
      <c r="X194" s="709"/>
      <c r="Y194" s="709"/>
      <c r="Z194" s="709"/>
      <c r="AA194" s="709"/>
      <c r="AB194" s="546">
        <v>1.0</v>
      </c>
      <c r="AC194" s="2173" t="s">
        <v>55</v>
      </c>
      <c r="AD194" s="2173" t="s">
        <v>533</v>
      </c>
      <c r="AE194" s="1512"/>
      <c r="AF194" s="1515"/>
      <c r="AG194" s="1512"/>
      <c r="AH194" s="994"/>
    </row>
    <row r="195" ht="15.75" customHeight="1">
      <c r="A195" s="2417" t="s">
        <v>10086</v>
      </c>
      <c r="B195" s="2418"/>
      <c r="C195" s="2418"/>
      <c r="D195" s="2419"/>
      <c r="E195" s="2420"/>
      <c r="F195" s="2420"/>
      <c r="G195" s="2420"/>
      <c r="H195" s="707" t="s">
        <v>94</v>
      </c>
      <c r="I195" s="707" t="s">
        <v>94</v>
      </c>
      <c r="J195" s="709"/>
      <c r="K195" s="1380"/>
      <c r="L195" s="709"/>
      <c r="M195" s="709"/>
      <c r="N195" s="709"/>
      <c r="O195" s="709"/>
      <c r="P195" s="709"/>
      <c r="Q195" s="709"/>
      <c r="R195" s="709"/>
      <c r="S195" s="709"/>
      <c r="T195" s="709"/>
      <c r="U195" s="709"/>
      <c r="V195" s="709"/>
      <c r="W195" s="709"/>
      <c r="X195" s="709"/>
      <c r="Y195" s="709"/>
      <c r="Z195" s="709"/>
      <c r="AA195" s="709"/>
      <c r="AB195" s="546" t="s">
        <v>94</v>
      </c>
      <c r="AC195" s="2173" t="s">
        <v>55</v>
      </c>
      <c r="AD195" s="2173" t="s">
        <v>533</v>
      </c>
      <c r="AE195" s="1554"/>
      <c r="AF195" s="1515"/>
      <c r="AG195" s="1515"/>
      <c r="AH195" s="994"/>
    </row>
    <row r="196" ht="15.75" customHeight="1">
      <c r="A196" s="2422"/>
      <c r="B196" s="2423" t="s">
        <v>10087</v>
      </c>
      <c r="C196" s="2418"/>
      <c r="D196" s="2419"/>
      <c r="E196" s="2420"/>
      <c r="F196" s="2421" t="s">
        <v>10088</v>
      </c>
      <c r="G196" s="2420"/>
      <c r="H196" s="707" t="s">
        <v>94</v>
      </c>
      <c r="I196" s="707" t="s">
        <v>94</v>
      </c>
      <c r="J196" s="709"/>
      <c r="K196" s="1380"/>
      <c r="L196" s="709"/>
      <c r="M196" s="709"/>
      <c r="N196" s="709"/>
      <c r="O196" s="709"/>
      <c r="P196" s="709"/>
      <c r="Q196" s="709"/>
      <c r="R196" s="709"/>
      <c r="S196" s="709"/>
      <c r="T196" s="709"/>
      <c r="U196" s="709"/>
      <c r="V196" s="709"/>
      <c r="W196" s="709"/>
      <c r="X196" s="709"/>
      <c r="Y196" s="709"/>
      <c r="Z196" s="709"/>
      <c r="AA196" s="709"/>
      <c r="AB196" s="546" t="s">
        <v>94</v>
      </c>
      <c r="AC196" s="2173" t="s">
        <v>55</v>
      </c>
      <c r="AD196" s="2173" t="s">
        <v>533</v>
      </c>
      <c r="AE196" s="1515"/>
      <c r="AF196" s="1515"/>
      <c r="AG196" s="1515"/>
      <c r="AH196" s="994"/>
    </row>
    <row r="197" ht="15.75" hidden="1" customHeight="1">
      <c r="A197" s="2425"/>
      <c r="B197" s="2428"/>
      <c r="C197" s="2426" t="s">
        <v>10089</v>
      </c>
      <c r="D197" s="2419"/>
      <c r="E197" s="2420"/>
      <c r="F197" s="2421" t="s">
        <v>10090</v>
      </c>
      <c r="G197" s="2421" t="s">
        <v>10091</v>
      </c>
      <c r="H197" s="709"/>
      <c r="I197" s="709"/>
      <c r="J197" s="1380"/>
      <c r="K197" s="1380"/>
      <c r="L197" s="709"/>
      <c r="M197" s="709"/>
      <c r="N197" s="709"/>
      <c r="O197" s="709"/>
      <c r="P197" s="709"/>
      <c r="Q197" s="709"/>
      <c r="R197" s="709"/>
      <c r="S197" s="709"/>
      <c r="T197" s="709"/>
      <c r="U197" s="709"/>
      <c r="V197" s="709"/>
      <c r="W197" s="709"/>
      <c r="X197" s="709"/>
      <c r="Y197" s="709"/>
      <c r="Z197" s="709"/>
      <c r="AA197" s="709"/>
      <c r="AB197" s="546">
        <v>5.0</v>
      </c>
      <c r="AC197" s="2173" t="s">
        <v>55</v>
      </c>
      <c r="AD197" s="2173" t="s">
        <v>533</v>
      </c>
      <c r="AE197" s="1554"/>
      <c r="AF197" s="1554"/>
      <c r="AG197" s="1515"/>
      <c r="AH197" s="994"/>
    </row>
    <row r="198" ht="15.75" customHeight="1">
      <c r="A198" s="2422"/>
      <c r="B198" s="2423" t="s">
        <v>10079</v>
      </c>
      <c r="C198" s="2418"/>
      <c r="D198" s="2419"/>
      <c r="E198" s="2420"/>
      <c r="F198" s="2420"/>
      <c r="G198" s="2420"/>
      <c r="H198" s="707" t="s">
        <v>94</v>
      </c>
      <c r="I198" s="707" t="s">
        <v>94</v>
      </c>
      <c r="J198" s="1380"/>
      <c r="K198" s="1380"/>
      <c r="L198" s="709"/>
      <c r="M198" s="709"/>
      <c r="N198" s="709"/>
      <c r="O198" s="709"/>
      <c r="P198" s="709"/>
      <c r="Q198" s="709"/>
      <c r="R198" s="709"/>
      <c r="S198" s="709"/>
      <c r="T198" s="709"/>
      <c r="U198" s="709"/>
      <c r="V198" s="709"/>
      <c r="W198" s="709"/>
      <c r="X198" s="709"/>
      <c r="Y198" s="709"/>
      <c r="Z198" s="709"/>
      <c r="AA198" s="709"/>
      <c r="AB198" s="546" t="s">
        <v>94</v>
      </c>
      <c r="AC198" s="2173" t="s">
        <v>55</v>
      </c>
      <c r="AD198" s="2173" t="s">
        <v>533</v>
      </c>
      <c r="AE198" s="1515"/>
      <c r="AF198" s="1515"/>
      <c r="AG198" s="1515"/>
      <c r="AH198" s="994"/>
    </row>
    <row r="199" ht="15.75" customHeight="1">
      <c r="A199" s="2422"/>
      <c r="B199" s="2418"/>
      <c r="C199" s="2423" t="s">
        <v>10092</v>
      </c>
      <c r="D199" s="2419"/>
      <c r="E199" s="2420"/>
      <c r="F199" s="2420"/>
      <c r="G199" s="2420"/>
      <c r="H199" s="707" t="s">
        <v>94</v>
      </c>
      <c r="I199" s="707" t="s">
        <v>94</v>
      </c>
      <c r="J199" s="1380"/>
      <c r="K199" s="1380"/>
      <c r="L199" s="709"/>
      <c r="M199" s="709"/>
      <c r="N199" s="709"/>
      <c r="O199" s="709"/>
      <c r="P199" s="709"/>
      <c r="Q199" s="709"/>
      <c r="R199" s="709"/>
      <c r="S199" s="709"/>
      <c r="T199" s="709"/>
      <c r="U199" s="709"/>
      <c r="V199" s="709"/>
      <c r="W199" s="709"/>
      <c r="X199" s="709"/>
      <c r="Y199" s="709"/>
      <c r="Z199" s="709"/>
      <c r="AA199" s="709"/>
      <c r="AB199" s="546" t="s">
        <v>94</v>
      </c>
      <c r="AC199" s="2173" t="s">
        <v>55</v>
      </c>
      <c r="AD199" s="2173" t="s">
        <v>533</v>
      </c>
      <c r="AE199" s="995"/>
      <c r="AF199" s="1515"/>
      <c r="AG199" s="1515"/>
      <c r="AH199" s="994"/>
    </row>
    <row r="200" ht="15.75" hidden="1" customHeight="1">
      <c r="A200" s="2425"/>
      <c r="B200" s="2428"/>
      <c r="C200" s="2428"/>
      <c r="D200" s="2424" t="s">
        <v>3458</v>
      </c>
      <c r="E200" s="2420"/>
      <c r="F200" s="2421" t="s">
        <v>10093</v>
      </c>
      <c r="G200" s="2421" t="s">
        <v>10094</v>
      </c>
      <c r="H200" s="709"/>
      <c r="I200" s="709"/>
      <c r="J200" s="709"/>
      <c r="K200" s="709"/>
      <c r="L200" s="709"/>
      <c r="M200" s="709"/>
      <c r="N200" s="709"/>
      <c r="O200" s="709"/>
      <c r="P200" s="709"/>
      <c r="Q200" s="709"/>
      <c r="R200" s="709"/>
      <c r="S200" s="709"/>
      <c r="T200" s="709"/>
      <c r="U200" s="709"/>
      <c r="V200" s="709"/>
      <c r="W200" s="709"/>
      <c r="X200" s="709"/>
      <c r="Y200" s="709"/>
      <c r="Z200" s="709"/>
      <c r="AA200" s="709"/>
      <c r="AB200" s="546">
        <v>5.0</v>
      </c>
      <c r="AC200" s="2173" t="s">
        <v>55</v>
      </c>
      <c r="AD200" s="2173" t="s">
        <v>533</v>
      </c>
      <c r="AE200" s="1512"/>
      <c r="AF200" s="2456"/>
      <c r="AG200" s="2457"/>
      <c r="AH200" s="994"/>
    </row>
    <row r="201" ht="15.75" hidden="1" customHeight="1">
      <c r="A201" s="2425"/>
      <c r="B201" s="2420"/>
      <c r="C201" s="2428"/>
      <c r="D201" s="2424" t="s">
        <v>10095</v>
      </c>
      <c r="E201" s="2420"/>
      <c r="F201" s="2421" t="s">
        <v>10093</v>
      </c>
      <c r="G201" s="2421" t="s">
        <v>10094</v>
      </c>
      <c r="H201" s="709"/>
      <c r="I201" s="709"/>
      <c r="J201" s="709"/>
      <c r="K201" s="709"/>
      <c r="L201" s="709"/>
      <c r="M201" s="709"/>
      <c r="N201" s="709"/>
      <c r="O201" s="709"/>
      <c r="P201" s="709"/>
      <c r="Q201" s="709"/>
      <c r="R201" s="709"/>
      <c r="S201" s="709"/>
      <c r="T201" s="709"/>
      <c r="U201" s="709"/>
      <c r="V201" s="709"/>
      <c r="W201" s="709"/>
      <c r="X201" s="709"/>
      <c r="Y201" s="709"/>
      <c r="Z201" s="709"/>
      <c r="AA201" s="709"/>
      <c r="AB201" s="546">
        <v>5.0</v>
      </c>
      <c r="AC201" s="2173" t="s">
        <v>55</v>
      </c>
      <c r="AD201" s="2173" t="s">
        <v>533</v>
      </c>
      <c r="AE201" s="1640"/>
      <c r="AF201" s="2458"/>
      <c r="AG201" s="2459"/>
      <c r="AH201" s="994"/>
    </row>
    <row r="202" ht="15.75" hidden="1" customHeight="1">
      <c r="A202" s="2425"/>
      <c r="B202" s="2428"/>
      <c r="C202" s="2428"/>
      <c r="D202" s="2424" t="s">
        <v>10096</v>
      </c>
      <c r="E202" s="2420"/>
      <c r="F202" s="2421" t="s">
        <v>10093</v>
      </c>
      <c r="G202" s="2421" t="s">
        <v>10094</v>
      </c>
      <c r="H202" s="709"/>
      <c r="I202" s="709"/>
      <c r="J202" s="709"/>
      <c r="K202" s="709"/>
      <c r="L202" s="709"/>
      <c r="M202" s="709"/>
      <c r="N202" s="709"/>
      <c r="O202" s="709"/>
      <c r="P202" s="709"/>
      <c r="Q202" s="709"/>
      <c r="R202" s="709"/>
      <c r="S202" s="709"/>
      <c r="T202" s="709"/>
      <c r="U202" s="709"/>
      <c r="V202" s="709"/>
      <c r="W202" s="709"/>
      <c r="X202" s="709"/>
      <c r="Y202" s="709"/>
      <c r="Z202" s="709"/>
      <c r="AA202" s="709"/>
      <c r="AB202" s="546">
        <v>5.0</v>
      </c>
      <c r="AC202" s="2173" t="s">
        <v>55</v>
      </c>
      <c r="AD202" s="2173" t="s">
        <v>533</v>
      </c>
      <c r="AE202" s="1640"/>
      <c r="AF202" s="2458"/>
      <c r="AG202" s="2459"/>
      <c r="AH202" s="994"/>
    </row>
    <row r="203" ht="15.75" customHeight="1">
      <c r="A203" s="2412" t="s">
        <v>10097</v>
      </c>
      <c r="B203" s="2431"/>
      <c r="C203" s="2431" t="s">
        <v>8174</v>
      </c>
      <c r="D203" s="2414"/>
      <c r="E203" s="2415"/>
      <c r="F203" s="2415"/>
      <c r="G203" s="2415"/>
      <c r="H203" s="686"/>
      <c r="I203" s="686"/>
      <c r="J203" s="686"/>
      <c r="K203" s="686"/>
      <c r="L203" s="687"/>
      <c r="M203" s="687"/>
      <c r="N203" s="687"/>
      <c r="O203" s="687"/>
      <c r="P203" s="687"/>
      <c r="Q203" s="687"/>
      <c r="R203" s="687"/>
      <c r="S203" s="687"/>
      <c r="T203" s="687"/>
      <c r="U203" s="687"/>
      <c r="V203" s="687"/>
      <c r="W203" s="687"/>
      <c r="X203" s="687"/>
      <c r="Y203" s="687"/>
      <c r="Z203" s="687"/>
      <c r="AA203" s="687"/>
      <c r="AB203" s="2416" t="s">
        <v>94</v>
      </c>
      <c r="AC203" s="2295" t="s">
        <v>94</v>
      </c>
      <c r="AD203" s="2295" t="s">
        <v>533</v>
      </c>
      <c r="AE203" s="2460"/>
      <c r="AF203" s="2461"/>
      <c r="AG203" s="2461"/>
      <c r="AH203" s="2274"/>
    </row>
    <row r="204" ht="15.75" customHeight="1">
      <c r="A204" s="2417" t="s">
        <v>10018</v>
      </c>
      <c r="B204" s="2418"/>
      <c r="C204" s="2418"/>
      <c r="D204" s="2419"/>
      <c r="E204" s="2420"/>
      <c r="F204" s="2420"/>
      <c r="G204" s="2420"/>
      <c r="H204" s="707" t="s">
        <v>94</v>
      </c>
      <c r="I204" s="707" t="s">
        <v>94</v>
      </c>
      <c r="J204" s="709"/>
      <c r="K204" s="709"/>
      <c r="L204" s="709"/>
      <c r="M204" s="709"/>
      <c r="N204" s="709"/>
      <c r="O204" s="709"/>
      <c r="P204" s="709"/>
      <c r="Q204" s="709"/>
      <c r="R204" s="709"/>
      <c r="S204" s="709"/>
      <c r="T204" s="709"/>
      <c r="U204" s="709"/>
      <c r="V204" s="709"/>
      <c r="W204" s="709"/>
      <c r="X204" s="709"/>
      <c r="Y204" s="709"/>
      <c r="Z204" s="709"/>
      <c r="AA204" s="709"/>
      <c r="AB204" s="546" t="s">
        <v>94</v>
      </c>
      <c r="AC204" s="2173" t="s">
        <v>55</v>
      </c>
      <c r="AD204" s="2173" t="s">
        <v>533</v>
      </c>
      <c r="AE204" s="1640"/>
      <c r="AF204" s="2462"/>
      <c r="AG204" s="2459"/>
      <c r="AH204" s="994"/>
    </row>
    <row r="205" ht="15.75" customHeight="1">
      <c r="A205" s="2422"/>
      <c r="B205" s="2423" t="s">
        <v>10098</v>
      </c>
      <c r="C205" s="2418"/>
      <c r="D205" s="2419"/>
      <c r="E205" s="2420"/>
      <c r="F205" s="2421" t="s">
        <v>10099</v>
      </c>
      <c r="G205" s="2420"/>
      <c r="H205" s="707" t="s">
        <v>94</v>
      </c>
      <c r="I205" s="707" t="s">
        <v>94</v>
      </c>
      <c r="J205" s="709"/>
      <c r="K205" s="709"/>
      <c r="L205" s="709"/>
      <c r="M205" s="709"/>
      <c r="N205" s="709"/>
      <c r="O205" s="709"/>
      <c r="P205" s="709"/>
      <c r="Q205" s="709"/>
      <c r="R205" s="709"/>
      <c r="S205" s="709"/>
      <c r="T205" s="709"/>
      <c r="U205" s="709"/>
      <c r="V205" s="709"/>
      <c r="W205" s="709"/>
      <c r="X205" s="709"/>
      <c r="Y205" s="709"/>
      <c r="Z205" s="709"/>
      <c r="AA205" s="709"/>
      <c r="AB205" s="546" t="s">
        <v>94</v>
      </c>
      <c r="AC205" s="2173" t="s">
        <v>55</v>
      </c>
      <c r="AD205" s="2173" t="s">
        <v>533</v>
      </c>
      <c r="AE205" s="1640"/>
      <c r="AF205" s="2463"/>
      <c r="AG205" s="2459"/>
      <c r="AH205" s="994"/>
    </row>
    <row r="206" ht="15.75" hidden="1" customHeight="1">
      <c r="A206" s="2425"/>
      <c r="B206" s="2428"/>
      <c r="C206" s="2426" t="s">
        <v>10100</v>
      </c>
      <c r="D206" s="2419"/>
      <c r="E206" s="2420"/>
      <c r="F206" s="2421" t="s">
        <v>10101</v>
      </c>
      <c r="G206" s="2421" t="s">
        <v>10102</v>
      </c>
      <c r="H206" s="709"/>
      <c r="I206" s="709"/>
      <c r="J206" s="709"/>
      <c r="K206" s="709"/>
      <c r="L206" s="709"/>
      <c r="M206" s="709"/>
      <c r="N206" s="709"/>
      <c r="O206" s="709"/>
      <c r="P206" s="709"/>
      <c r="Q206" s="709"/>
      <c r="R206" s="709"/>
      <c r="S206" s="709"/>
      <c r="T206" s="709"/>
      <c r="U206" s="709"/>
      <c r="V206" s="709"/>
      <c r="W206" s="709"/>
      <c r="X206" s="709"/>
      <c r="Y206" s="709"/>
      <c r="Z206" s="709"/>
      <c r="AA206" s="709"/>
      <c r="AB206" s="546">
        <v>5.0</v>
      </c>
      <c r="AC206" s="2173" t="s">
        <v>55</v>
      </c>
      <c r="AD206" s="2173" t="s">
        <v>533</v>
      </c>
      <c r="AE206" s="1640"/>
      <c r="AF206" s="2464"/>
      <c r="AG206" s="2459"/>
      <c r="AH206" s="994"/>
    </row>
    <row r="207" ht="15.75" hidden="1" customHeight="1">
      <c r="A207" s="2425"/>
      <c r="B207" s="2428"/>
      <c r="C207" s="2421" t="s">
        <v>10103</v>
      </c>
      <c r="D207" s="2424" t="s">
        <v>10104</v>
      </c>
      <c r="E207" s="2420"/>
      <c r="F207" s="2421" t="s">
        <v>10105</v>
      </c>
      <c r="G207" s="2421" t="s">
        <v>10106</v>
      </c>
      <c r="H207" s="709"/>
      <c r="I207" s="709"/>
      <c r="J207" s="709"/>
      <c r="K207" s="709"/>
      <c r="L207" s="709"/>
      <c r="M207" s="709"/>
      <c r="N207" s="709"/>
      <c r="O207" s="709"/>
      <c r="P207" s="709"/>
      <c r="Q207" s="709"/>
      <c r="R207" s="709"/>
      <c r="S207" s="709"/>
      <c r="T207" s="709"/>
      <c r="U207" s="709"/>
      <c r="V207" s="709"/>
      <c r="W207" s="709"/>
      <c r="X207" s="709"/>
      <c r="Y207" s="709"/>
      <c r="Z207" s="709"/>
      <c r="AA207" s="709"/>
      <c r="AB207" s="546">
        <v>5.0</v>
      </c>
      <c r="AC207" s="2173" t="s">
        <v>55</v>
      </c>
      <c r="AD207" s="2173" t="s">
        <v>533</v>
      </c>
      <c r="AE207" s="1640"/>
      <c r="AF207" s="2458"/>
      <c r="AG207" s="2459"/>
      <c r="AH207" s="994"/>
    </row>
    <row r="208" ht="15.75" customHeight="1">
      <c r="A208" s="2422"/>
      <c r="B208" s="2423" t="s">
        <v>10107</v>
      </c>
      <c r="C208" s="2418"/>
      <c r="D208" s="2419"/>
      <c r="E208" s="2420"/>
      <c r="F208" s="2420"/>
      <c r="G208" s="2420"/>
      <c r="H208" s="707" t="s">
        <v>94</v>
      </c>
      <c r="I208" s="707" t="s">
        <v>94</v>
      </c>
      <c r="J208" s="709"/>
      <c r="K208" s="709"/>
      <c r="L208" s="709"/>
      <c r="M208" s="709"/>
      <c r="N208" s="709"/>
      <c r="O208" s="709"/>
      <c r="P208" s="709"/>
      <c r="Q208" s="709"/>
      <c r="R208" s="709"/>
      <c r="S208" s="709"/>
      <c r="T208" s="709"/>
      <c r="U208" s="709"/>
      <c r="V208" s="709"/>
      <c r="W208" s="709"/>
      <c r="X208" s="709"/>
      <c r="Y208" s="709"/>
      <c r="Z208" s="709"/>
      <c r="AA208" s="709"/>
      <c r="AB208" s="546" t="s">
        <v>94</v>
      </c>
      <c r="AC208" s="2173" t="s">
        <v>55</v>
      </c>
      <c r="AD208" s="2173" t="s">
        <v>533</v>
      </c>
      <c r="AE208" s="1640"/>
      <c r="AF208" s="2458"/>
      <c r="AG208" s="2459"/>
      <c r="AH208" s="994"/>
    </row>
    <row r="209" ht="15.75" hidden="1" customHeight="1">
      <c r="A209" s="2425"/>
      <c r="B209" s="2428"/>
      <c r="C209" s="2421" t="s">
        <v>10108</v>
      </c>
      <c r="D209" s="2424" t="s">
        <v>10109</v>
      </c>
      <c r="E209" s="2420"/>
      <c r="F209" s="2421" t="s">
        <v>10110</v>
      </c>
      <c r="G209" s="2421" t="s">
        <v>10111</v>
      </c>
      <c r="H209" s="709"/>
      <c r="I209" s="709"/>
      <c r="J209" s="709"/>
      <c r="K209" s="709"/>
      <c r="L209" s="709"/>
      <c r="M209" s="709"/>
      <c r="N209" s="709"/>
      <c r="O209" s="709"/>
      <c r="P209" s="709"/>
      <c r="Q209" s="709"/>
      <c r="R209" s="709"/>
      <c r="S209" s="709"/>
      <c r="T209" s="709"/>
      <c r="U209" s="709"/>
      <c r="V209" s="709"/>
      <c r="W209" s="709"/>
      <c r="X209" s="709"/>
      <c r="Y209" s="709"/>
      <c r="Z209" s="709"/>
      <c r="AA209" s="709"/>
      <c r="AB209" s="546">
        <v>5.0</v>
      </c>
      <c r="AC209" s="2173" t="s">
        <v>55</v>
      </c>
      <c r="AD209" s="2173" t="s">
        <v>533</v>
      </c>
      <c r="AE209" s="1640"/>
      <c r="AF209" s="2458"/>
      <c r="AG209" s="2459"/>
      <c r="AH209" s="994"/>
    </row>
    <row r="210" ht="15.75" customHeight="1">
      <c r="A210" s="2422"/>
      <c r="B210" s="2423" t="s">
        <v>10112</v>
      </c>
      <c r="C210" s="2418"/>
      <c r="D210" s="2419"/>
      <c r="E210" s="2420"/>
      <c r="F210" s="2421" t="s">
        <v>10113</v>
      </c>
      <c r="G210" s="2420"/>
      <c r="H210" s="707" t="s">
        <v>94</v>
      </c>
      <c r="I210" s="707" t="s">
        <v>94</v>
      </c>
      <c r="J210" s="709"/>
      <c r="K210" s="709"/>
      <c r="L210" s="709"/>
      <c r="M210" s="709"/>
      <c r="N210" s="709"/>
      <c r="O210" s="709"/>
      <c r="P210" s="709"/>
      <c r="Q210" s="709"/>
      <c r="R210" s="709"/>
      <c r="S210" s="709"/>
      <c r="T210" s="709"/>
      <c r="U210" s="709"/>
      <c r="V210" s="709"/>
      <c r="W210" s="709"/>
      <c r="X210" s="709"/>
      <c r="Y210" s="709"/>
      <c r="Z210" s="709"/>
      <c r="AA210" s="709"/>
      <c r="AB210" s="546" t="s">
        <v>94</v>
      </c>
      <c r="AC210" s="2173" t="s">
        <v>55</v>
      </c>
      <c r="AD210" s="2173" t="s">
        <v>533</v>
      </c>
      <c r="AE210" s="1640"/>
      <c r="AF210" s="2458"/>
      <c r="AG210" s="2459"/>
      <c r="AH210" s="994"/>
    </row>
    <row r="211" ht="15.75" hidden="1" customHeight="1">
      <c r="A211" s="2425"/>
      <c r="B211" s="2428"/>
      <c r="C211" s="2426" t="s">
        <v>10114</v>
      </c>
      <c r="D211" s="2419"/>
      <c r="E211" s="2420"/>
      <c r="F211" s="2421" t="s">
        <v>10115</v>
      </c>
      <c r="G211" s="2421" t="s">
        <v>10116</v>
      </c>
      <c r="H211" s="709"/>
      <c r="I211" s="709"/>
      <c r="J211" s="709"/>
      <c r="K211" s="709"/>
      <c r="L211" s="709"/>
      <c r="M211" s="709"/>
      <c r="N211" s="709"/>
      <c r="O211" s="709"/>
      <c r="P211" s="709"/>
      <c r="Q211" s="709"/>
      <c r="R211" s="709"/>
      <c r="S211" s="709"/>
      <c r="T211" s="709"/>
      <c r="U211" s="709"/>
      <c r="V211" s="709"/>
      <c r="W211" s="709"/>
      <c r="X211" s="709"/>
      <c r="Y211" s="709"/>
      <c r="Z211" s="709"/>
      <c r="AA211" s="709"/>
      <c r="AB211" s="546">
        <v>5.0</v>
      </c>
      <c r="AC211" s="2173" t="s">
        <v>55</v>
      </c>
      <c r="AD211" s="2173" t="s">
        <v>533</v>
      </c>
      <c r="AE211" s="1640"/>
      <c r="AF211" s="2465" t="s">
        <v>10117</v>
      </c>
      <c r="AG211" s="2459"/>
      <c r="AH211" s="994"/>
    </row>
    <row r="212" ht="15.75" hidden="1" customHeight="1">
      <c r="A212" s="2425"/>
      <c r="B212" s="2428"/>
      <c r="C212" s="2426" t="s">
        <v>10118</v>
      </c>
      <c r="D212" s="2424" t="s">
        <v>10119</v>
      </c>
      <c r="E212" s="2420"/>
      <c r="F212" s="2421" t="s">
        <v>10120</v>
      </c>
      <c r="G212" s="2421" t="s">
        <v>10121</v>
      </c>
      <c r="H212" s="1380"/>
      <c r="I212" s="1380"/>
      <c r="J212" s="1380"/>
      <c r="K212" s="1380"/>
      <c r="L212" s="709"/>
      <c r="M212" s="709"/>
      <c r="N212" s="709"/>
      <c r="O212" s="709"/>
      <c r="P212" s="709"/>
      <c r="Q212" s="709"/>
      <c r="R212" s="709"/>
      <c r="S212" s="709"/>
      <c r="T212" s="709"/>
      <c r="U212" s="709"/>
      <c r="V212" s="709"/>
      <c r="W212" s="709"/>
      <c r="X212" s="709"/>
      <c r="Y212" s="709"/>
      <c r="Z212" s="709"/>
      <c r="AA212" s="709"/>
      <c r="AB212" s="546">
        <v>5.0</v>
      </c>
      <c r="AC212" s="2173" t="s">
        <v>55</v>
      </c>
      <c r="AD212" s="2173" t="s">
        <v>533</v>
      </c>
      <c r="AE212" s="2466"/>
      <c r="AF212" s="2458"/>
      <c r="AG212" s="2458"/>
      <c r="AH212" s="994"/>
    </row>
    <row r="213" ht="15.75" customHeight="1">
      <c r="A213" s="2422"/>
      <c r="B213" s="2418"/>
      <c r="C213" s="2423" t="s">
        <v>6525</v>
      </c>
      <c r="D213" s="2419"/>
      <c r="E213" s="2420"/>
      <c r="F213" s="2420"/>
      <c r="G213" s="2420"/>
      <c r="H213" s="707" t="s">
        <v>94</v>
      </c>
      <c r="I213" s="707" t="s">
        <v>94</v>
      </c>
      <c r="J213" s="1380"/>
      <c r="K213" s="1380"/>
      <c r="L213" s="709"/>
      <c r="M213" s="709"/>
      <c r="N213" s="709"/>
      <c r="O213" s="709"/>
      <c r="P213" s="709"/>
      <c r="Q213" s="709"/>
      <c r="R213" s="709"/>
      <c r="S213" s="709"/>
      <c r="T213" s="709"/>
      <c r="U213" s="709"/>
      <c r="V213" s="709"/>
      <c r="W213" s="709"/>
      <c r="X213" s="709"/>
      <c r="Y213" s="709"/>
      <c r="Z213" s="709"/>
      <c r="AA213" s="709"/>
      <c r="AB213" s="546" t="s">
        <v>94</v>
      </c>
      <c r="AC213" s="2173" t="s">
        <v>55</v>
      </c>
      <c r="AD213" s="2173" t="s">
        <v>533</v>
      </c>
      <c r="AE213" s="2466"/>
      <c r="AF213" s="2458"/>
      <c r="AG213" s="2467"/>
      <c r="AH213" s="994"/>
    </row>
    <row r="214" ht="15.75" customHeight="1">
      <c r="A214" s="2422"/>
      <c r="B214" s="2418"/>
      <c r="C214" s="2418"/>
      <c r="D214" s="2424" t="s">
        <v>10122</v>
      </c>
      <c r="E214" s="2420"/>
      <c r="F214" s="2421" t="s">
        <v>10123</v>
      </c>
      <c r="G214" s="2421" t="s">
        <v>10124</v>
      </c>
      <c r="H214" s="709"/>
      <c r="I214" s="1380"/>
      <c r="J214" s="709"/>
      <c r="K214" s="1380"/>
      <c r="L214" s="709"/>
      <c r="M214" s="709"/>
      <c r="N214" s="709"/>
      <c r="O214" s="709"/>
      <c r="P214" s="709"/>
      <c r="Q214" s="709"/>
      <c r="R214" s="709"/>
      <c r="S214" s="709"/>
      <c r="T214" s="709"/>
      <c r="U214" s="709"/>
      <c r="V214" s="709"/>
      <c r="W214" s="709"/>
      <c r="X214" s="709"/>
      <c r="Y214" s="709"/>
      <c r="Z214" s="709"/>
      <c r="AA214" s="709"/>
      <c r="AB214" s="546">
        <v>1.0</v>
      </c>
      <c r="AC214" s="2173" t="s">
        <v>55</v>
      </c>
      <c r="AD214" s="2173" t="s">
        <v>1732</v>
      </c>
      <c r="AE214" s="2466"/>
      <c r="AF214" s="2458"/>
      <c r="AG214" s="2467"/>
      <c r="AH214" s="994"/>
    </row>
    <row r="215" ht="15.75" customHeight="1">
      <c r="A215" s="2422"/>
      <c r="B215" s="2418"/>
      <c r="C215" s="2418"/>
      <c r="D215" s="2424" t="s">
        <v>9950</v>
      </c>
      <c r="E215" s="2421" t="s">
        <v>9951</v>
      </c>
      <c r="F215" s="2421" t="s">
        <v>9952</v>
      </c>
      <c r="G215" s="2421" t="s">
        <v>9953</v>
      </c>
      <c r="H215" s="709"/>
      <c r="I215" s="1380"/>
      <c r="J215" s="709"/>
      <c r="K215" s="1380"/>
      <c r="L215" s="709"/>
      <c r="M215" s="709"/>
      <c r="N215" s="709"/>
      <c r="O215" s="709"/>
      <c r="P215" s="709"/>
      <c r="Q215" s="709"/>
      <c r="R215" s="709"/>
      <c r="S215" s="709"/>
      <c r="T215" s="709"/>
      <c r="U215" s="709"/>
      <c r="V215" s="709"/>
      <c r="W215" s="709"/>
      <c r="X215" s="709"/>
      <c r="Y215" s="709"/>
      <c r="Z215" s="709"/>
      <c r="AA215" s="709"/>
      <c r="AB215" s="546">
        <v>1.0</v>
      </c>
      <c r="AC215" s="2173" t="s">
        <v>55</v>
      </c>
      <c r="AD215" s="2173" t="s">
        <v>533</v>
      </c>
      <c r="AE215" s="2466"/>
      <c r="AF215" s="2458"/>
      <c r="AG215" s="2458"/>
      <c r="AH215" s="994"/>
    </row>
    <row r="216" ht="15.75" customHeight="1">
      <c r="A216" s="2422"/>
      <c r="B216" s="2418"/>
      <c r="C216" s="2418"/>
      <c r="D216" s="2424" t="s">
        <v>9955</v>
      </c>
      <c r="E216" s="2421" t="s">
        <v>9956</v>
      </c>
      <c r="F216" s="2421" t="s">
        <v>9957</v>
      </c>
      <c r="G216" s="2421" t="s">
        <v>9958</v>
      </c>
      <c r="H216" s="709"/>
      <c r="I216" s="1380"/>
      <c r="J216" s="709"/>
      <c r="K216" s="1380"/>
      <c r="L216" s="709"/>
      <c r="M216" s="709"/>
      <c r="N216" s="709"/>
      <c r="O216" s="709"/>
      <c r="P216" s="709"/>
      <c r="Q216" s="709"/>
      <c r="R216" s="709"/>
      <c r="S216" s="709"/>
      <c r="T216" s="709"/>
      <c r="U216" s="709"/>
      <c r="V216" s="709"/>
      <c r="W216" s="709"/>
      <c r="X216" s="709"/>
      <c r="Y216" s="709"/>
      <c r="Z216" s="709"/>
      <c r="AA216" s="709"/>
      <c r="AB216" s="546">
        <v>1.0</v>
      </c>
      <c r="AC216" s="2173" t="s">
        <v>55</v>
      </c>
      <c r="AD216" s="2173" t="s">
        <v>533</v>
      </c>
      <c r="AE216" s="2466"/>
      <c r="AF216" s="2458"/>
      <c r="AG216" s="2458"/>
      <c r="AH216" s="994"/>
    </row>
    <row r="217" ht="15.75" customHeight="1">
      <c r="A217" s="2422"/>
      <c r="B217" s="2423" t="s">
        <v>3752</v>
      </c>
      <c r="C217" s="2418"/>
      <c r="D217" s="2419"/>
      <c r="E217" s="2420"/>
      <c r="F217" s="2420"/>
      <c r="G217" s="2420"/>
      <c r="H217" s="707" t="s">
        <v>94</v>
      </c>
      <c r="I217" s="707" t="s">
        <v>94</v>
      </c>
      <c r="J217" s="709"/>
      <c r="K217" s="1380"/>
      <c r="L217" s="709"/>
      <c r="M217" s="709"/>
      <c r="N217" s="709"/>
      <c r="O217" s="709"/>
      <c r="P217" s="709"/>
      <c r="Q217" s="709"/>
      <c r="R217" s="709"/>
      <c r="S217" s="709"/>
      <c r="T217" s="709"/>
      <c r="U217" s="709"/>
      <c r="V217" s="709"/>
      <c r="W217" s="709"/>
      <c r="X217" s="709"/>
      <c r="Y217" s="709"/>
      <c r="Z217" s="709"/>
      <c r="AA217" s="709"/>
      <c r="AB217" s="546" t="s">
        <v>94</v>
      </c>
      <c r="AC217" s="2173" t="s">
        <v>55</v>
      </c>
      <c r="AD217" s="2173" t="s">
        <v>533</v>
      </c>
      <c r="AE217" s="2468"/>
      <c r="AF217" s="2458"/>
      <c r="AG217" s="2458"/>
      <c r="AH217" s="994"/>
    </row>
    <row r="218" ht="15.75" customHeight="1">
      <c r="A218" s="2422"/>
      <c r="B218" s="2418"/>
      <c r="C218" s="2423" t="s">
        <v>10125</v>
      </c>
      <c r="D218" s="2419"/>
      <c r="E218" s="2420"/>
      <c r="F218" s="2421" t="s">
        <v>10126</v>
      </c>
      <c r="G218" s="2421" t="s">
        <v>10106</v>
      </c>
      <c r="H218" s="709"/>
      <c r="I218" s="709"/>
      <c r="J218" s="709"/>
      <c r="K218" s="709"/>
      <c r="L218" s="709"/>
      <c r="M218" s="709"/>
      <c r="N218" s="709"/>
      <c r="O218" s="709"/>
      <c r="P218" s="709"/>
      <c r="Q218" s="709"/>
      <c r="R218" s="709"/>
      <c r="S218" s="709"/>
      <c r="T218" s="709"/>
      <c r="U218" s="709"/>
      <c r="V218" s="709"/>
      <c r="W218" s="709"/>
      <c r="X218" s="709"/>
      <c r="Y218" s="709"/>
      <c r="Z218" s="709"/>
      <c r="AA218" s="709"/>
      <c r="AB218" s="546">
        <v>1.0</v>
      </c>
      <c r="AC218" s="2173" t="s">
        <v>55</v>
      </c>
      <c r="AD218" s="2173" t="s">
        <v>533</v>
      </c>
      <c r="AE218" s="1640"/>
      <c r="AF218" s="2467"/>
      <c r="AG218" s="2469"/>
      <c r="AH218" s="994"/>
    </row>
    <row r="219" ht="15.75" customHeight="1">
      <c r="A219" s="2417" t="s">
        <v>10048</v>
      </c>
      <c r="B219" s="2418"/>
      <c r="C219" s="2418"/>
      <c r="D219" s="2419"/>
      <c r="E219" s="2421"/>
      <c r="F219" s="2420"/>
      <c r="G219" s="2421"/>
      <c r="H219" s="707" t="s">
        <v>94</v>
      </c>
      <c r="I219" s="707" t="s">
        <v>94</v>
      </c>
      <c r="J219" s="709"/>
      <c r="K219" s="1380"/>
      <c r="L219" s="709"/>
      <c r="M219" s="709"/>
      <c r="N219" s="709"/>
      <c r="O219" s="709"/>
      <c r="P219" s="709"/>
      <c r="Q219" s="709"/>
      <c r="R219" s="709"/>
      <c r="S219" s="709"/>
      <c r="T219" s="709"/>
      <c r="U219" s="709"/>
      <c r="V219" s="709"/>
      <c r="W219" s="709"/>
      <c r="X219" s="709"/>
      <c r="Y219" s="709"/>
      <c r="Z219" s="709"/>
      <c r="AA219" s="709"/>
      <c r="AB219" s="546" t="s">
        <v>94</v>
      </c>
      <c r="AC219" s="2173" t="s">
        <v>55</v>
      </c>
      <c r="AD219" s="2173" t="s">
        <v>533</v>
      </c>
      <c r="AE219" s="2468"/>
      <c r="AF219" s="2470"/>
      <c r="AG219" s="2467"/>
      <c r="AH219" s="994"/>
    </row>
    <row r="220" ht="15.75" customHeight="1">
      <c r="A220" s="2422"/>
      <c r="B220" s="2423" t="s">
        <v>10098</v>
      </c>
      <c r="C220" s="2418"/>
      <c r="D220" s="2419"/>
      <c r="E220" s="2420"/>
      <c r="F220" s="2421" t="s">
        <v>10127</v>
      </c>
      <c r="G220" s="2420"/>
      <c r="H220" s="707" t="s">
        <v>94</v>
      </c>
      <c r="I220" s="707" t="s">
        <v>94</v>
      </c>
      <c r="J220" s="709"/>
      <c r="K220" s="709"/>
      <c r="L220" s="709"/>
      <c r="M220" s="709"/>
      <c r="N220" s="709"/>
      <c r="O220" s="709"/>
      <c r="P220" s="709"/>
      <c r="Q220" s="709"/>
      <c r="R220" s="709"/>
      <c r="S220" s="709"/>
      <c r="T220" s="709"/>
      <c r="U220" s="709"/>
      <c r="V220" s="709"/>
      <c r="W220" s="709"/>
      <c r="X220" s="709"/>
      <c r="Y220" s="709"/>
      <c r="Z220" s="709"/>
      <c r="AA220" s="709"/>
      <c r="AB220" s="546" t="s">
        <v>94</v>
      </c>
      <c r="AC220" s="2173" t="s">
        <v>55</v>
      </c>
      <c r="AD220" s="2173" t="s">
        <v>533</v>
      </c>
      <c r="AE220" s="1515"/>
      <c r="AF220" s="1515"/>
      <c r="AG220" s="1515"/>
      <c r="AH220" s="994"/>
    </row>
    <row r="221" ht="15.75" hidden="1" customHeight="1">
      <c r="A221" s="2425"/>
      <c r="B221" s="2428"/>
      <c r="C221" s="2426" t="s">
        <v>10100</v>
      </c>
      <c r="D221" s="2424" t="s">
        <v>10128</v>
      </c>
      <c r="E221" s="2420"/>
      <c r="F221" s="2421" t="s">
        <v>10105</v>
      </c>
      <c r="G221" s="2421" t="s">
        <v>10129</v>
      </c>
      <c r="H221" s="709"/>
      <c r="I221" s="1380"/>
      <c r="J221" s="709"/>
      <c r="K221" s="1380"/>
      <c r="L221" s="709"/>
      <c r="M221" s="709"/>
      <c r="N221" s="709"/>
      <c r="O221" s="709"/>
      <c r="P221" s="709"/>
      <c r="Q221" s="709"/>
      <c r="R221" s="709"/>
      <c r="S221" s="709"/>
      <c r="T221" s="709"/>
      <c r="U221" s="709"/>
      <c r="V221" s="709"/>
      <c r="W221" s="709"/>
      <c r="X221" s="709"/>
      <c r="Y221" s="709"/>
      <c r="Z221" s="709"/>
      <c r="AA221" s="709"/>
      <c r="AB221" s="546">
        <v>5.0</v>
      </c>
      <c r="AC221" s="2173" t="s">
        <v>55</v>
      </c>
      <c r="AD221" s="2173" t="s">
        <v>533</v>
      </c>
      <c r="AE221" s="1554"/>
      <c r="AF221" s="1515"/>
      <c r="AG221" s="1515"/>
      <c r="AH221" s="994"/>
    </row>
    <row r="222" ht="15.75" customHeight="1">
      <c r="A222" s="2422"/>
      <c r="B222" s="2423" t="s">
        <v>10107</v>
      </c>
      <c r="C222" s="2418"/>
      <c r="D222" s="2419"/>
      <c r="E222" s="2421"/>
      <c r="F222" s="2420"/>
      <c r="G222" s="2421"/>
      <c r="H222" s="707" t="s">
        <v>94</v>
      </c>
      <c r="I222" s="707" t="s">
        <v>94</v>
      </c>
      <c r="J222" s="709"/>
      <c r="K222" s="1380"/>
      <c r="L222" s="709"/>
      <c r="M222" s="709"/>
      <c r="N222" s="709"/>
      <c r="O222" s="709"/>
      <c r="P222" s="709"/>
      <c r="Q222" s="709"/>
      <c r="R222" s="709"/>
      <c r="S222" s="709"/>
      <c r="T222" s="709"/>
      <c r="U222" s="709"/>
      <c r="V222" s="709"/>
      <c r="W222" s="709"/>
      <c r="X222" s="709"/>
      <c r="Y222" s="709"/>
      <c r="Z222" s="709"/>
      <c r="AA222" s="709"/>
      <c r="AB222" s="546" t="s">
        <v>94</v>
      </c>
      <c r="AC222" s="2173" t="s">
        <v>55</v>
      </c>
      <c r="AD222" s="2173" t="s">
        <v>533</v>
      </c>
      <c r="AE222" s="1554"/>
      <c r="AF222" s="1554"/>
      <c r="AG222" s="995"/>
      <c r="AH222" s="994"/>
    </row>
    <row r="223" ht="15.75" hidden="1" customHeight="1">
      <c r="A223" s="2425"/>
      <c r="B223" s="2428"/>
      <c r="C223" s="2426" t="s">
        <v>10108</v>
      </c>
      <c r="D223" s="2424" t="s">
        <v>10109</v>
      </c>
      <c r="E223" s="2420"/>
      <c r="F223" s="2421" t="s">
        <v>10110</v>
      </c>
      <c r="G223" s="2421" t="s">
        <v>10111</v>
      </c>
      <c r="H223" s="709"/>
      <c r="I223" s="709"/>
      <c r="J223" s="709"/>
      <c r="K223" s="709"/>
      <c r="L223" s="709"/>
      <c r="M223" s="709"/>
      <c r="N223" s="709"/>
      <c r="O223" s="709"/>
      <c r="P223" s="709"/>
      <c r="Q223" s="709"/>
      <c r="R223" s="709"/>
      <c r="S223" s="709"/>
      <c r="T223" s="709"/>
      <c r="U223" s="709"/>
      <c r="V223" s="709"/>
      <c r="W223" s="709"/>
      <c r="X223" s="709"/>
      <c r="Y223" s="709"/>
      <c r="Z223" s="709"/>
      <c r="AA223" s="709"/>
      <c r="AB223" s="546">
        <v>5.0</v>
      </c>
      <c r="AC223" s="2173" t="s">
        <v>55</v>
      </c>
      <c r="AD223" s="2173" t="s">
        <v>533</v>
      </c>
      <c r="AE223" s="1512"/>
      <c r="AF223" s="1515"/>
      <c r="AG223" s="1515"/>
      <c r="AH223" s="994"/>
    </row>
    <row r="224" ht="15.75" customHeight="1">
      <c r="A224" s="2422"/>
      <c r="B224" s="2423" t="s">
        <v>10130</v>
      </c>
      <c r="C224" s="2418"/>
      <c r="D224" s="2419"/>
      <c r="E224" s="2420"/>
      <c r="F224" s="2420"/>
      <c r="G224" s="2420"/>
      <c r="H224" s="707" t="s">
        <v>94</v>
      </c>
      <c r="I224" s="707" t="s">
        <v>94</v>
      </c>
      <c r="J224" s="1380"/>
      <c r="K224" s="1380"/>
      <c r="L224" s="709"/>
      <c r="M224" s="709"/>
      <c r="N224" s="709"/>
      <c r="O224" s="709"/>
      <c r="P224" s="709"/>
      <c r="Q224" s="709"/>
      <c r="R224" s="709"/>
      <c r="S224" s="709"/>
      <c r="T224" s="709"/>
      <c r="U224" s="709"/>
      <c r="V224" s="709"/>
      <c r="W224" s="709"/>
      <c r="X224" s="709"/>
      <c r="Y224" s="709"/>
      <c r="Z224" s="709"/>
      <c r="AA224" s="709"/>
      <c r="AB224" s="546" t="s">
        <v>94</v>
      </c>
      <c r="AC224" s="2173" t="s">
        <v>55</v>
      </c>
      <c r="AD224" s="2173" t="s">
        <v>533</v>
      </c>
      <c r="AE224" s="995"/>
      <c r="AF224" s="1515"/>
      <c r="AG224" s="1515"/>
      <c r="AH224" s="995"/>
    </row>
    <row r="225" ht="15.75" hidden="1" customHeight="1">
      <c r="A225" s="2425"/>
      <c r="B225" s="2428"/>
      <c r="C225" s="2421" t="s">
        <v>10131</v>
      </c>
      <c r="D225" s="2419"/>
      <c r="E225" s="2420"/>
      <c r="F225" s="2421" t="s">
        <v>10132</v>
      </c>
      <c r="G225" s="2421" t="s">
        <v>10133</v>
      </c>
      <c r="H225" s="709"/>
      <c r="I225" s="709"/>
      <c r="J225" s="709"/>
      <c r="K225" s="709"/>
      <c r="L225" s="709"/>
      <c r="M225" s="709"/>
      <c r="N225" s="709"/>
      <c r="O225" s="709"/>
      <c r="P225" s="709"/>
      <c r="Q225" s="709"/>
      <c r="R225" s="709"/>
      <c r="S225" s="709"/>
      <c r="T225" s="709"/>
      <c r="U225" s="709"/>
      <c r="V225" s="709"/>
      <c r="W225" s="709"/>
      <c r="X225" s="709"/>
      <c r="Y225" s="709"/>
      <c r="Z225" s="709"/>
      <c r="AA225" s="709"/>
      <c r="AB225" s="546">
        <v>5.0</v>
      </c>
      <c r="AC225" s="2173" t="s">
        <v>55</v>
      </c>
      <c r="AD225" s="2173" t="s">
        <v>533</v>
      </c>
      <c r="AE225" s="1512"/>
      <c r="AF225" s="1515"/>
      <c r="AG225" s="1512"/>
      <c r="AH225" s="994"/>
    </row>
    <row r="226" ht="15.75" hidden="1" customHeight="1">
      <c r="A226" s="2425"/>
      <c r="B226" s="2428"/>
      <c r="C226" s="2426" t="s">
        <v>10134</v>
      </c>
      <c r="D226" s="2424" t="s">
        <v>10135</v>
      </c>
      <c r="E226" s="2420"/>
      <c r="F226" s="2421" t="s">
        <v>10136</v>
      </c>
      <c r="G226" s="2421" t="s">
        <v>10137</v>
      </c>
      <c r="H226" s="709"/>
      <c r="I226" s="709"/>
      <c r="J226" s="709"/>
      <c r="K226" s="709"/>
      <c r="L226" s="709"/>
      <c r="M226" s="709"/>
      <c r="N226" s="709"/>
      <c r="O226" s="709"/>
      <c r="P226" s="709"/>
      <c r="Q226" s="709"/>
      <c r="R226" s="709"/>
      <c r="S226" s="709"/>
      <c r="T226" s="709"/>
      <c r="U226" s="709"/>
      <c r="V226" s="709"/>
      <c r="W226" s="709"/>
      <c r="X226" s="709"/>
      <c r="Y226" s="709"/>
      <c r="Z226" s="709"/>
      <c r="AA226" s="709"/>
      <c r="AB226" s="546">
        <v>5.0</v>
      </c>
      <c r="AC226" s="2173" t="s">
        <v>55</v>
      </c>
      <c r="AD226" s="2173" t="s">
        <v>533</v>
      </c>
      <c r="AE226" s="1512"/>
      <c r="AF226" s="1515"/>
      <c r="AG226" s="1512"/>
      <c r="AH226" s="994"/>
    </row>
    <row r="227" ht="15.75" hidden="1" customHeight="1">
      <c r="A227" s="2425"/>
      <c r="B227" s="2432"/>
      <c r="C227" s="2426" t="s">
        <v>9906</v>
      </c>
      <c r="D227" s="2419"/>
      <c r="E227" s="2420"/>
      <c r="F227" s="2421" t="s">
        <v>10138</v>
      </c>
      <c r="G227" s="2421" t="s">
        <v>10139</v>
      </c>
      <c r="H227" s="2471"/>
      <c r="I227" s="1380"/>
      <c r="J227" s="709"/>
      <c r="K227" s="1380"/>
      <c r="L227" s="709"/>
      <c r="M227" s="709"/>
      <c r="N227" s="709"/>
      <c r="O227" s="709"/>
      <c r="P227" s="709"/>
      <c r="Q227" s="709"/>
      <c r="R227" s="709"/>
      <c r="S227" s="709"/>
      <c r="T227" s="709"/>
      <c r="U227" s="709"/>
      <c r="V227" s="709"/>
      <c r="W227" s="709"/>
      <c r="X227" s="709"/>
      <c r="Y227" s="709"/>
      <c r="Z227" s="709"/>
      <c r="AA227" s="709"/>
      <c r="AB227" s="546">
        <v>5.0</v>
      </c>
      <c r="AC227" s="2173" t="s">
        <v>55</v>
      </c>
      <c r="AD227" s="2173" t="s">
        <v>533</v>
      </c>
      <c r="AE227" s="1515"/>
      <c r="AF227" s="1515"/>
      <c r="AG227" s="1515"/>
      <c r="AH227" s="994"/>
    </row>
    <row r="228" ht="15.75" hidden="1" customHeight="1">
      <c r="A228" s="2425"/>
      <c r="B228" s="2428"/>
      <c r="C228" s="2426" t="s">
        <v>10140</v>
      </c>
      <c r="D228" s="2424" t="s">
        <v>10141</v>
      </c>
      <c r="E228" s="2420"/>
      <c r="F228" s="2421" t="s">
        <v>10142</v>
      </c>
      <c r="G228" s="2421" t="s">
        <v>10143</v>
      </c>
      <c r="H228" s="709"/>
      <c r="I228" s="1380"/>
      <c r="J228" s="709"/>
      <c r="K228" s="1380"/>
      <c r="L228" s="709"/>
      <c r="M228" s="709"/>
      <c r="N228" s="709"/>
      <c r="O228" s="709"/>
      <c r="P228" s="709"/>
      <c r="Q228" s="709"/>
      <c r="R228" s="709"/>
      <c r="S228" s="709"/>
      <c r="T228" s="709"/>
      <c r="U228" s="709"/>
      <c r="V228" s="709"/>
      <c r="W228" s="709"/>
      <c r="X228" s="709"/>
      <c r="Y228" s="709"/>
      <c r="Z228" s="709"/>
      <c r="AA228" s="709"/>
      <c r="AB228" s="546">
        <v>5.0</v>
      </c>
      <c r="AC228" s="2173" t="s">
        <v>55</v>
      </c>
      <c r="AD228" s="2173" t="s">
        <v>533</v>
      </c>
      <c r="AE228" s="1515"/>
      <c r="AF228" s="1515"/>
      <c r="AG228" s="1515"/>
      <c r="AH228" s="994"/>
    </row>
    <row r="229" ht="15.75" customHeight="1">
      <c r="A229" s="2422"/>
      <c r="B229" s="2423" t="s">
        <v>10073</v>
      </c>
      <c r="C229" s="2418"/>
      <c r="D229" s="2472"/>
      <c r="E229" s="2420"/>
      <c r="F229" s="2421" t="s">
        <v>10144</v>
      </c>
      <c r="G229" s="2420"/>
      <c r="H229" s="707" t="s">
        <v>94</v>
      </c>
      <c r="I229" s="707" t="s">
        <v>94</v>
      </c>
      <c r="J229" s="709"/>
      <c r="K229" s="1380"/>
      <c r="L229" s="709"/>
      <c r="M229" s="709"/>
      <c r="N229" s="709"/>
      <c r="O229" s="709"/>
      <c r="P229" s="709"/>
      <c r="Q229" s="709"/>
      <c r="R229" s="709"/>
      <c r="S229" s="709"/>
      <c r="T229" s="709"/>
      <c r="U229" s="709"/>
      <c r="V229" s="709"/>
      <c r="W229" s="709"/>
      <c r="X229" s="709"/>
      <c r="Y229" s="709"/>
      <c r="Z229" s="709"/>
      <c r="AA229" s="709"/>
      <c r="AB229" s="546" t="s">
        <v>94</v>
      </c>
      <c r="AC229" s="2173" t="s">
        <v>55</v>
      </c>
      <c r="AD229" s="2173" t="s">
        <v>533</v>
      </c>
      <c r="AE229" s="1515"/>
      <c r="AF229" s="1515"/>
      <c r="AG229" s="1515"/>
      <c r="AH229" s="994"/>
    </row>
    <row r="230" ht="15.75" hidden="1" customHeight="1">
      <c r="A230" s="2425"/>
      <c r="B230" s="2428"/>
      <c r="C230" s="2426" t="s">
        <v>10145</v>
      </c>
      <c r="D230" s="2472"/>
      <c r="E230" s="2420"/>
      <c r="F230" s="2421" t="s">
        <v>10146</v>
      </c>
      <c r="G230" s="2421" t="s">
        <v>10147</v>
      </c>
      <c r="H230" s="709"/>
      <c r="I230" s="1380"/>
      <c r="J230" s="709"/>
      <c r="K230" s="1380"/>
      <c r="L230" s="709"/>
      <c r="M230" s="709"/>
      <c r="N230" s="709"/>
      <c r="O230" s="709"/>
      <c r="P230" s="709"/>
      <c r="Q230" s="709"/>
      <c r="R230" s="709"/>
      <c r="S230" s="709"/>
      <c r="T230" s="709"/>
      <c r="U230" s="709"/>
      <c r="V230" s="709"/>
      <c r="W230" s="709"/>
      <c r="X230" s="709"/>
      <c r="Y230" s="709"/>
      <c r="Z230" s="709"/>
      <c r="AA230" s="709"/>
      <c r="AB230" s="546">
        <v>5.0</v>
      </c>
      <c r="AC230" s="2173" t="s">
        <v>55</v>
      </c>
      <c r="AD230" s="2173" t="s">
        <v>533</v>
      </c>
      <c r="AE230" s="1515"/>
      <c r="AF230" s="1515"/>
      <c r="AG230" s="1515"/>
      <c r="AH230" s="994"/>
    </row>
    <row r="231" ht="15.75" hidden="1" customHeight="1">
      <c r="A231" s="2425"/>
      <c r="B231" s="2428"/>
      <c r="C231" s="2426" t="s">
        <v>10148</v>
      </c>
      <c r="D231" s="2424" t="s">
        <v>10149</v>
      </c>
      <c r="E231" s="2420"/>
      <c r="F231" s="2421" t="s">
        <v>10150</v>
      </c>
      <c r="G231" s="2421" t="s">
        <v>10151</v>
      </c>
      <c r="H231" s="1380"/>
      <c r="I231" s="1380"/>
      <c r="J231" s="1380"/>
      <c r="K231" s="1380"/>
      <c r="L231" s="709"/>
      <c r="M231" s="709"/>
      <c r="N231" s="709"/>
      <c r="O231" s="709"/>
      <c r="P231" s="709"/>
      <c r="Q231" s="709"/>
      <c r="R231" s="709"/>
      <c r="S231" s="709"/>
      <c r="T231" s="709"/>
      <c r="U231" s="709"/>
      <c r="V231" s="709"/>
      <c r="W231" s="709"/>
      <c r="X231" s="709"/>
      <c r="Y231" s="709"/>
      <c r="Z231" s="709"/>
      <c r="AA231" s="709"/>
      <c r="AB231" s="546">
        <v>5.0</v>
      </c>
      <c r="AC231" s="2173" t="s">
        <v>55</v>
      </c>
      <c r="AD231" s="2173" t="s">
        <v>533</v>
      </c>
      <c r="AE231" s="1515"/>
      <c r="AF231" s="1515"/>
      <c r="AG231" s="1515"/>
      <c r="AH231" s="994"/>
    </row>
    <row r="232" ht="15.75" customHeight="1">
      <c r="A232" s="2412" t="s">
        <v>10152</v>
      </c>
      <c r="B232" s="2431"/>
      <c r="C232" s="2431" t="s">
        <v>10153</v>
      </c>
      <c r="D232" s="2414"/>
      <c r="E232" s="2415"/>
      <c r="F232" s="2415"/>
      <c r="G232" s="2415"/>
      <c r="H232" s="686"/>
      <c r="I232" s="686"/>
      <c r="J232" s="686"/>
      <c r="K232" s="686"/>
      <c r="L232" s="687"/>
      <c r="M232" s="687"/>
      <c r="N232" s="687"/>
      <c r="O232" s="687"/>
      <c r="P232" s="687"/>
      <c r="Q232" s="687"/>
      <c r="R232" s="687"/>
      <c r="S232" s="687"/>
      <c r="T232" s="687"/>
      <c r="U232" s="687"/>
      <c r="V232" s="687"/>
      <c r="W232" s="687"/>
      <c r="X232" s="687"/>
      <c r="Y232" s="687"/>
      <c r="Z232" s="687"/>
      <c r="AA232" s="687"/>
      <c r="AB232" s="2416" t="s">
        <v>94</v>
      </c>
      <c r="AC232" s="2295" t="s">
        <v>94</v>
      </c>
      <c r="AD232" s="2295" t="s">
        <v>533</v>
      </c>
      <c r="AE232" s="1796"/>
      <c r="AF232" s="1796"/>
      <c r="AG232" s="1796"/>
      <c r="AH232" s="2274"/>
    </row>
    <row r="233" ht="15.75" customHeight="1">
      <c r="A233" s="2417" t="s">
        <v>692</v>
      </c>
      <c r="B233" s="2418"/>
      <c r="C233" s="2418"/>
      <c r="D233" s="2419"/>
      <c r="E233" s="2420"/>
      <c r="F233" s="2420"/>
      <c r="G233" s="2420"/>
      <c r="H233" s="707" t="s">
        <v>94</v>
      </c>
      <c r="I233" s="707" t="s">
        <v>94</v>
      </c>
      <c r="J233" s="709"/>
      <c r="K233" s="709"/>
      <c r="L233" s="709"/>
      <c r="M233" s="709"/>
      <c r="N233" s="709"/>
      <c r="O233" s="709"/>
      <c r="P233" s="709"/>
      <c r="Q233" s="709"/>
      <c r="R233" s="709"/>
      <c r="S233" s="709"/>
      <c r="T233" s="709"/>
      <c r="U233" s="709"/>
      <c r="V233" s="709"/>
      <c r="W233" s="709"/>
      <c r="X233" s="709"/>
      <c r="Y233" s="709"/>
      <c r="Z233" s="709"/>
      <c r="AA233" s="709"/>
      <c r="AB233" s="546" t="s">
        <v>94</v>
      </c>
      <c r="AC233" s="2173" t="s">
        <v>55</v>
      </c>
      <c r="AD233" s="2173" t="s">
        <v>533</v>
      </c>
      <c r="AE233" s="1512"/>
      <c r="AF233" s="1515"/>
      <c r="AG233" s="1512"/>
      <c r="AH233" s="994"/>
    </row>
    <row r="234" ht="15.75" customHeight="1">
      <c r="A234" s="2422"/>
      <c r="B234" s="2423" t="s">
        <v>10154</v>
      </c>
      <c r="C234" s="2423"/>
      <c r="D234" s="2419"/>
      <c r="E234" s="2420"/>
      <c r="F234" s="2421" t="s">
        <v>10155</v>
      </c>
      <c r="G234" s="2421" t="s">
        <v>10156</v>
      </c>
      <c r="H234" s="709"/>
      <c r="I234" s="709"/>
      <c r="J234" s="709"/>
      <c r="K234" s="1380"/>
      <c r="L234" s="709"/>
      <c r="M234" s="709"/>
      <c r="N234" s="709"/>
      <c r="O234" s="709"/>
      <c r="P234" s="709"/>
      <c r="Q234" s="709"/>
      <c r="R234" s="709"/>
      <c r="S234" s="709"/>
      <c r="T234" s="709"/>
      <c r="U234" s="709"/>
      <c r="V234" s="709"/>
      <c r="W234" s="709"/>
      <c r="X234" s="709"/>
      <c r="Y234" s="709"/>
      <c r="Z234" s="709"/>
      <c r="AA234" s="709"/>
      <c r="AB234" s="546">
        <v>1.0</v>
      </c>
      <c r="AC234" s="2173" t="s">
        <v>55</v>
      </c>
      <c r="AD234" s="2173" t="s">
        <v>533</v>
      </c>
      <c r="AE234" s="1515"/>
      <c r="AF234" s="1600" t="s">
        <v>10157</v>
      </c>
      <c r="AG234" s="1515"/>
      <c r="AH234" s="994"/>
    </row>
    <row r="235" ht="15.75" customHeight="1">
      <c r="A235" s="2417" t="s">
        <v>10158</v>
      </c>
      <c r="B235" s="2418"/>
      <c r="C235" s="2418"/>
      <c r="D235" s="2419"/>
      <c r="E235" s="2420"/>
      <c r="F235" s="2420"/>
      <c r="G235" s="2420"/>
      <c r="H235" s="707" t="s">
        <v>94</v>
      </c>
      <c r="I235" s="707" t="s">
        <v>94</v>
      </c>
      <c r="J235" s="709"/>
      <c r="K235" s="1380"/>
      <c r="L235" s="709"/>
      <c r="M235" s="709"/>
      <c r="N235" s="709"/>
      <c r="O235" s="709"/>
      <c r="P235" s="709"/>
      <c r="Q235" s="709"/>
      <c r="R235" s="709"/>
      <c r="S235" s="709"/>
      <c r="T235" s="709"/>
      <c r="U235" s="709"/>
      <c r="V235" s="709"/>
      <c r="W235" s="709"/>
      <c r="X235" s="709"/>
      <c r="Y235" s="709"/>
      <c r="Z235" s="709"/>
      <c r="AA235" s="709"/>
      <c r="AB235" s="546" t="s">
        <v>94</v>
      </c>
      <c r="AC235" s="2173" t="s">
        <v>55</v>
      </c>
      <c r="AD235" s="2173" t="s">
        <v>533</v>
      </c>
      <c r="AE235" s="1515"/>
      <c r="AF235" s="1515"/>
      <c r="AG235" s="995"/>
      <c r="AH235" s="994"/>
    </row>
    <row r="236" ht="15.75" customHeight="1">
      <c r="A236" s="2422"/>
      <c r="B236" s="2423" t="s">
        <v>10070</v>
      </c>
      <c r="C236" s="2418"/>
      <c r="D236" s="2424" t="s">
        <v>10159</v>
      </c>
      <c r="E236" s="2420"/>
      <c r="F236" s="2421" t="s">
        <v>10160</v>
      </c>
      <c r="G236" s="2421" t="s">
        <v>10161</v>
      </c>
      <c r="H236" s="709"/>
      <c r="I236" s="1380"/>
      <c r="J236" s="709"/>
      <c r="K236" s="1380"/>
      <c r="L236" s="709"/>
      <c r="M236" s="709"/>
      <c r="N236" s="709"/>
      <c r="O236" s="709"/>
      <c r="P236" s="709"/>
      <c r="Q236" s="709"/>
      <c r="R236" s="709"/>
      <c r="S236" s="709"/>
      <c r="T236" s="709"/>
      <c r="U236" s="709"/>
      <c r="V236" s="709"/>
      <c r="W236" s="709"/>
      <c r="X236" s="709"/>
      <c r="Y236" s="709"/>
      <c r="Z236" s="709"/>
      <c r="AA236" s="709"/>
      <c r="AB236" s="546">
        <v>1.0</v>
      </c>
      <c r="AC236" s="2173" t="s">
        <v>55</v>
      </c>
      <c r="AD236" s="2173" t="s">
        <v>533</v>
      </c>
      <c r="AE236" s="2473" t="s">
        <v>10162</v>
      </c>
      <c r="AF236" s="995" t="s">
        <v>10163</v>
      </c>
      <c r="AG236" s="1515"/>
      <c r="AH236" s="994"/>
    </row>
    <row r="237" ht="15.75" customHeight="1">
      <c r="A237" s="2422"/>
      <c r="B237" s="2423" t="s">
        <v>10164</v>
      </c>
      <c r="C237" s="2418"/>
      <c r="D237" s="2472"/>
      <c r="E237" s="2420"/>
      <c r="F237" s="2420"/>
      <c r="G237" s="2420"/>
      <c r="H237" s="707" t="s">
        <v>94</v>
      </c>
      <c r="I237" s="707" t="s">
        <v>94</v>
      </c>
      <c r="J237" s="709"/>
      <c r="K237" s="1380"/>
      <c r="L237" s="709"/>
      <c r="M237" s="709"/>
      <c r="N237" s="709"/>
      <c r="O237" s="709"/>
      <c r="P237" s="709"/>
      <c r="Q237" s="709"/>
      <c r="R237" s="709"/>
      <c r="S237" s="709"/>
      <c r="T237" s="709"/>
      <c r="U237" s="709"/>
      <c r="V237" s="709"/>
      <c r="W237" s="709"/>
      <c r="X237" s="709"/>
      <c r="Y237" s="709"/>
      <c r="Z237" s="709"/>
      <c r="AA237" s="709"/>
      <c r="AB237" s="546" t="s">
        <v>94</v>
      </c>
      <c r="AC237" s="2173" t="s">
        <v>55</v>
      </c>
      <c r="AD237" s="2173" t="s">
        <v>533</v>
      </c>
      <c r="AE237" s="1515"/>
      <c r="AF237" s="1515"/>
      <c r="AG237" s="1515"/>
      <c r="AH237" s="994"/>
    </row>
    <row r="238" ht="15.75" hidden="1" customHeight="1">
      <c r="A238" s="2425"/>
      <c r="B238" s="2428"/>
      <c r="C238" s="2428"/>
      <c r="D238" s="2421" t="s">
        <v>10165</v>
      </c>
      <c r="E238" s="2421" t="s">
        <v>10166</v>
      </c>
      <c r="F238" s="2421" t="s">
        <v>10167</v>
      </c>
      <c r="G238" s="2421" t="s">
        <v>10168</v>
      </c>
      <c r="H238" s="709"/>
      <c r="I238" s="1380"/>
      <c r="J238" s="709"/>
      <c r="K238" s="1380"/>
      <c r="L238" s="709"/>
      <c r="M238" s="709"/>
      <c r="N238" s="709"/>
      <c r="O238" s="709"/>
      <c r="P238" s="709"/>
      <c r="Q238" s="709"/>
      <c r="R238" s="709"/>
      <c r="S238" s="709"/>
      <c r="T238" s="709"/>
      <c r="U238" s="709"/>
      <c r="V238" s="709"/>
      <c r="W238" s="709"/>
      <c r="X238" s="709"/>
      <c r="Y238" s="709"/>
      <c r="Z238" s="709"/>
      <c r="AA238" s="709"/>
      <c r="AB238" s="546">
        <v>5.0</v>
      </c>
      <c r="AC238" s="2173" t="s">
        <v>55</v>
      </c>
      <c r="AD238" s="2173" t="s">
        <v>533</v>
      </c>
      <c r="AE238" s="1515"/>
      <c r="AF238" s="1515"/>
      <c r="AG238" s="1515"/>
      <c r="AH238" s="994"/>
    </row>
    <row r="239" ht="15.75" hidden="1" customHeight="1">
      <c r="A239" s="2425"/>
      <c r="B239" s="2428"/>
      <c r="C239" s="2428"/>
      <c r="D239" s="2420"/>
      <c r="E239" s="2421" t="s">
        <v>10169</v>
      </c>
      <c r="F239" s="2421" t="s">
        <v>10170</v>
      </c>
      <c r="G239" s="2421" t="s">
        <v>10171</v>
      </c>
      <c r="H239" s="709"/>
      <c r="I239" s="1380"/>
      <c r="J239" s="709"/>
      <c r="K239" s="1380"/>
      <c r="L239" s="709"/>
      <c r="M239" s="709"/>
      <c r="N239" s="709"/>
      <c r="O239" s="709"/>
      <c r="P239" s="709"/>
      <c r="Q239" s="709"/>
      <c r="R239" s="709"/>
      <c r="S239" s="709"/>
      <c r="T239" s="709"/>
      <c r="U239" s="709"/>
      <c r="V239" s="709"/>
      <c r="W239" s="709"/>
      <c r="X239" s="709"/>
      <c r="Y239" s="709"/>
      <c r="Z239" s="709"/>
      <c r="AA239" s="709"/>
      <c r="AB239" s="546">
        <v>5.0</v>
      </c>
      <c r="AC239" s="2173" t="s">
        <v>55</v>
      </c>
      <c r="AD239" s="2173" t="s">
        <v>533</v>
      </c>
      <c r="AE239" s="1515"/>
      <c r="AF239" s="1515"/>
      <c r="AG239" s="1515"/>
      <c r="AH239" s="994"/>
    </row>
    <row r="240" ht="15.75" customHeight="1">
      <c r="A240" s="2422"/>
      <c r="B240" s="2423" t="s">
        <v>10172</v>
      </c>
      <c r="C240" s="2418"/>
      <c r="D240" s="2420"/>
      <c r="E240" s="2420"/>
      <c r="F240" s="2421" t="s">
        <v>10173</v>
      </c>
      <c r="G240" s="2420"/>
      <c r="H240" s="707" t="s">
        <v>94</v>
      </c>
      <c r="I240" s="707" t="s">
        <v>94</v>
      </c>
      <c r="J240" s="709"/>
      <c r="K240" s="1380"/>
      <c r="L240" s="709"/>
      <c r="M240" s="709"/>
      <c r="N240" s="709"/>
      <c r="O240" s="709"/>
      <c r="P240" s="709"/>
      <c r="Q240" s="709"/>
      <c r="R240" s="709"/>
      <c r="S240" s="709"/>
      <c r="T240" s="709"/>
      <c r="U240" s="709"/>
      <c r="V240" s="709"/>
      <c r="W240" s="709"/>
      <c r="X240" s="709"/>
      <c r="Y240" s="709"/>
      <c r="Z240" s="709"/>
      <c r="AA240" s="709"/>
      <c r="AB240" s="546" t="s">
        <v>94</v>
      </c>
      <c r="AC240" s="2173" t="s">
        <v>55</v>
      </c>
      <c r="AD240" s="2173" t="s">
        <v>533</v>
      </c>
      <c r="AE240" s="1515"/>
      <c r="AF240" s="1515"/>
      <c r="AG240" s="1515"/>
      <c r="AH240" s="994"/>
    </row>
    <row r="241" ht="15.75" hidden="1" customHeight="1">
      <c r="A241" s="2425"/>
      <c r="B241" s="2474"/>
      <c r="C241" s="2428"/>
      <c r="D241" s="2421" t="s">
        <v>10174</v>
      </c>
      <c r="E241" s="2420"/>
      <c r="F241" s="2421" t="s">
        <v>10175</v>
      </c>
      <c r="G241" s="2421" t="s">
        <v>10176</v>
      </c>
      <c r="H241" s="709"/>
      <c r="I241" s="1380"/>
      <c r="J241" s="709"/>
      <c r="K241" s="1380"/>
      <c r="L241" s="709"/>
      <c r="M241" s="709"/>
      <c r="N241" s="709"/>
      <c r="O241" s="709"/>
      <c r="P241" s="709"/>
      <c r="Q241" s="709"/>
      <c r="R241" s="709"/>
      <c r="S241" s="709"/>
      <c r="T241" s="709"/>
      <c r="U241" s="709"/>
      <c r="V241" s="709"/>
      <c r="W241" s="709"/>
      <c r="X241" s="709"/>
      <c r="Y241" s="709"/>
      <c r="Z241" s="709"/>
      <c r="AA241" s="709"/>
      <c r="AB241" s="546">
        <v>5.0</v>
      </c>
      <c r="AC241" s="2173" t="s">
        <v>55</v>
      </c>
      <c r="AD241" s="2173" t="s">
        <v>533</v>
      </c>
      <c r="AE241" s="1515"/>
      <c r="AF241" s="2475"/>
      <c r="AG241" s="1515"/>
      <c r="AH241" s="994"/>
    </row>
    <row r="242" ht="15.75" hidden="1" customHeight="1">
      <c r="A242" s="2425"/>
      <c r="B242" s="2428"/>
      <c r="C242" s="2428"/>
      <c r="D242" s="2421" t="s">
        <v>10177</v>
      </c>
      <c r="E242" s="2420"/>
      <c r="F242" s="2421" t="s">
        <v>10175</v>
      </c>
      <c r="G242" s="2421" t="s">
        <v>10178</v>
      </c>
      <c r="H242" s="709"/>
      <c r="I242" s="1380"/>
      <c r="J242" s="709"/>
      <c r="K242" s="1380"/>
      <c r="L242" s="709"/>
      <c r="M242" s="709"/>
      <c r="N242" s="709"/>
      <c r="O242" s="709"/>
      <c r="P242" s="709"/>
      <c r="Q242" s="709"/>
      <c r="R242" s="709"/>
      <c r="S242" s="709"/>
      <c r="T242" s="709"/>
      <c r="U242" s="709"/>
      <c r="V242" s="709"/>
      <c r="W242" s="709"/>
      <c r="X242" s="709"/>
      <c r="Y242" s="709"/>
      <c r="Z242" s="709"/>
      <c r="AA242" s="709"/>
      <c r="AB242" s="546">
        <v>5.0</v>
      </c>
      <c r="AC242" s="2173" t="s">
        <v>55</v>
      </c>
      <c r="AD242" s="2173" t="s">
        <v>533</v>
      </c>
      <c r="AE242" s="2427"/>
      <c r="AF242" s="1515"/>
      <c r="AG242" s="1515"/>
      <c r="AH242" s="994"/>
    </row>
    <row r="243" ht="15.75" hidden="1" customHeight="1">
      <c r="A243" s="2425"/>
      <c r="B243" s="2426" t="s">
        <v>10179</v>
      </c>
      <c r="C243" s="2428"/>
      <c r="D243" s="2421" t="s">
        <v>10076</v>
      </c>
      <c r="E243" s="2420"/>
      <c r="F243" s="2421" t="s">
        <v>10180</v>
      </c>
      <c r="G243" s="2421" t="s">
        <v>10181</v>
      </c>
      <c r="H243" s="709"/>
      <c r="I243" s="1380"/>
      <c r="J243" s="709"/>
      <c r="K243" s="709"/>
      <c r="L243" s="709"/>
      <c r="M243" s="709"/>
      <c r="N243" s="709"/>
      <c r="O243" s="709"/>
      <c r="P243" s="709"/>
      <c r="Q243" s="709"/>
      <c r="R243" s="709"/>
      <c r="S243" s="709"/>
      <c r="T243" s="709"/>
      <c r="U243" s="709"/>
      <c r="V243" s="709"/>
      <c r="W243" s="709"/>
      <c r="X243" s="709"/>
      <c r="Y243" s="709"/>
      <c r="Z243" s="709"/>
      <c r="AA243" s="709"/>
      <c r="AB243" s="546">
        <v>5.0</v>
      </c>
      <c r="AC243" s="2173" t="s">
        <v>55</v>
      </c>
      <c r="AD243" s="2173" t="s">
        <v>533</v>
      </c>
      <c r="AE243" s="1515"/>
      <c r="AF243" s="995"/>
      <c r="AG243" s="1515"/>
      <c r="AH243" s="994"/>
    </row>
    <row r="244" ht="15.75" customHeight="1">
      <c r="A244" s="2422"/>
      <c r="B244" s="2423" t="s">
        <v>10182</v>
      </c>
      <c r="C244" s="2418"/>
      <c r="D244" s="2420"/>
      <c r="E244" s="2421"/>
      <c r="F244" s="2420"/>
      <c r="G244" s="2420"/>
      <c r="H244" s="707" t="s">
        <v>94</v>
      </c>
      <c r="I244" s="707" t="s">
        <v>94</v>
      </c>
      <c r="J244" s="709"/>
      <c r="K244" s="709"/>
      <c r="L244" s="709"/>
      <c r="M244" s="709"/>
      <c r="N244" s="709"/>
      <c r="O244" s="709"/>
      <c r="P244" s="709"/>
      <c r="Q244" s="709"/>
      <c r="R244" s="709"/>
      <c r="S244" s="709"/>
      <c r="T244" s="709"/>
      <c r="U244" s="709"/>
      <c r="V244" s="709"/>
      <c r="W244" s="709"/>
      <c r="X244" s="709"/>
      <c r="Y244" s="709"/>
      <c r="Z244" s="709"/>
      <c r="AA244" s="709"/>
      <c r="AB244" s="546" t="s">
        <v>94</v>
      </c>
      <c r="AC244" s="2173" t="s">
        <v>55</v>
      </c>
      <c r="AD244" s="2173" t="s">
        <v>533</v>
      </c>
      <c r="AE244" s="1515"/>
      <c r="AF244" s="1515"/>
      <c r="AG244" s="1515"/>
      <c r="AH244" s="994"/>
    </row>
    <row r="245" ht="15.75" hidden="1" customHeight="1">
      <c r="A245" s="2425"/>
      <c r="B245" s="2428"/>
      <c r="C245" s="2428"/>
      <c r="D245" s="2421" t="s">
        <v>10183</v>
      </c>
      <c r="E245" s="2421" t="s">
        <v>10184</v>
      </c>
      <c r="F245" s="2421" t="s">
        <v>10185</v>
      </c>
      <c r="G245" s="2421" t="s">
        <v>10186</v>
      </c>
      <c r="H245" s="709"/>
      <c r="I245" s="1380"/>
      <c r="J245" s="709"/>
      <c r="K245" s="709"/>
      <c r="L245" s="709"/>
      <c r="M245" s="709"/>
      <c r="N245" s="709"/>
      <c r="O245" s="709"/>
      <c r="P245" s="709"/>
      <c r="Q245" s="709"/>
      <c r="R245" s="709"/>
      <c r="S245" s="709"/>
      <c r="T245" s="709"/>
      <c r="U245" s="709"/>
      <c r="V245" s="709"/>
      <c r="W245" s="709"/>
      <c r="X245" s="709"/>
      <c r="Y245" s="709"/>
      <c r="Z245" s="709"/>
      <c r="AA245" s="709"/>
      <c r="AB245" s="546">
        <v>5.0</v>
      </c>
      <c r="AC245" s="2173" t="s">
        <v>55</v>
      </c>
      <c r="AD245" s="2173" t="s">
        <v>533</v>
      </c>
      <c r="AE245" s="1515"/>
      <c r="AF245" s="1515"/>
      <c r="AG245" s="1515"/>
      <c r="AH245" s="994"/>
    </row>
    <row r="246" ht="15.75" hidden="1" customHeight="1">
      <c r="A246" s="2425"/>
      <c r="B246" s="2428"/>
      <c r="C246" s="2428"/>
      <c r="D246" s="2421" t="s">
        <v>10187</v>
      </c>
      <c r="E246" s="2421" t="s">
        <v>10188</v>
      </c>
      <c r="F246" s="2421" t="s">
        <v>10189</v>
      </c>
      <c r="G246" s="2421" t="s">
        <v>10190</v>
      </c>
      <c r="H246" s="709"/>
      <c r="I246" s="1380"/>
      <c r="J246" s="709"/>
      <c r="K246" s="709"/>
      <c r="L246" s="709"/>
      <c r="M246" s="709"/>
      <c r="N246" s="709"/>
      <c r="O246" s="709"/>
      <c r="P246" s="709"/>
      <c r="Q246" s="709"/>
      <c r="R246" s="709"/>
      <c r="S246" s="709"/>
      <c r="T246" s="709"/>
      <c r="U246" s="709"/>
      <c r="V246" s="709"/>
      <c r="W246" s="709"/>
      <c r="X246" s="709"/>
      <c r="Y246" s="709"/>
      <c r="Z246" s="709"/>
      <c r="AA246" s="709"/>
      <c r="AB246" s="546">
        <v>5.0</v>
      </c>
      <c r="AC246" s="2173" t="s">
        <v>55</v>
      </c>
      <c r="AD246" s="2173" t="s">
        <v>533</v>
      </c>
      <c r="AE246" s="1515"/>
      <c r="AF246" s="1515"/>
      <c r="AG246" s="1515"/>
      <c r="AH246" s="994"/>
    </row>
    <row r="247" ht="15.75" customHeight="1">
      <c r="A247" s="2412" t="s">
        <v>10191</v>
      </c>
      <c r="B247" s="2431"/>
      <c r="C247" s="2431" t="s">
        <v>10192</v>
      </c>
      <c r="D247" s="2414"/>
      <c r="E247" s="2415"/>
      <c r="F247" s="2415"/>
      <c r="G247" s="2415"/>
      <c r="H247" s="686"/>
      <c r="I247" s="686"/>
      <c r="J247" s="686"/>
      <c r="K247" s="686"/>
      <c r="L247" s="687"/>
      <c r="M247" s="687"/>
      <c r="N247" s="687"/>
      <c r="O247" s="687"/>
      <c r="P247" s="687"/>
      <c r="Q247" s="687"/>
      <c r="R247" s="687"/>
      <c r="S247" s="687"/>
      <c r="T247" s="687"/>
      <c r="U247" s="687"/>
      <c r="V247" s="687"/>
      <c r="W247" s="687"/>
      <c r="X247" s="687"/>
      <c r="Y247" s="687"/>
      <c r="Z247" s="687"/>
      <c r="AA247" s="687"/>
      <c r="AB247" s="2416" t="s">
        <v>94</v>
      </c>
      <c r="AC247" s="2295" t="s">
        <v>94</v>
      </c>
      <c r="AD247" s="2295" t="s">
        <v>533</v>
      </c>
      <c r="AE247" s="1796"/>
      <c r="AF247" s="1796"/>
      <c r="AG247" s="1796"/>
      <c r="AH247" s="2274"/>
    </row>
    <row r="248" ht="15.75" customHeight="1">
      <c r="A248" s="2417" t="s">
        <v>10193</v>
      </c>
      <c r="B248" s="2418"/>
      <c r="C248" s="2418"/>
      <c r="D248" s="2420"/>
      <c r="E248" s="2420"/>
      <c r="F248" s="2420"/>
      <c r="G248" s="2420"/>
      <c r="H248" s="707" t="s">
        <v>94</v>
      </c>
      <c r="I248" s="707" t="s">
        <v>94</v>
      </c>
      <c r="J248" s="709"/>
      <c r="K248" s="709"/>
      <c r="L248" s="709"/>
      <c r="M248" s="709"/>
      <c r="N248" s="709"/>
      <c r="O248" s="709"/>
      <c r="P248" s="709"/>
      <c r="Q248" s="709"/>
      <c r="R248" s="709"/>
      <c r="S248" s="709"/>
      <c r="T248" s="709"/>
      <c r="U248" s="709"/>
      <c r="V248" s="709"/>
      <c r="W248" s="709"/>
      <c r="X248" s="709"/>
      <c r="Y248" s="709"/>
      <c r="Z248" s="709"/>
      <c r="AA248" s="709"/>
      <c r="AB248" s="546" t="s">
        <v>94</v>
      </c>
      <c r="AC248" s="2173" t="s">
        <v>55</v>
      </c>
      <c r="AD248" s="2173" t="s">
        <v>533</v>
      </c>
      <c r="AE248" s="1515"/>
      <c r="AF248" s="1515"/>
      <c r="AG248" s="1515"/>
      <c r="AH248" s="994"/>
    </row>
    <row r="249" ht="15.75" customHeight="1">
      <c r="A249" s="2422"/>
      <c r="B249" s="2423" t="s">
        <v>662</v>
      </c>
      <c r="C249" s="2418"/>
      <c r="D249" s="2419"/>
      <c r="E249" s="2420"/>
      <c r="F249" s="2420"/>
      <c r="G249" s="2420"/>
      <c r="H249" s="707" t="s">
        <v>94</v>
      </c>
      <c r="I249" s="707" t="s">
        <v>94</v>
      </c>
      <c r="J249" s="709"/>
      <c r="K249" s="709"/>
      <c r="L249" s="709"/>
      <c r="M249" s="709"/>
      <c r="N249" s="709"/>
      <c r="O249" s="709"/>
      <c r="P249" s="709"/>
      <c r="Q249" s="709"/>
      <c r="R249" s="709"/>
      <c r="S249" s="709"/>
      <c r="T249" s="709"/>
      <c r="U249" s="709"/>
      <c r="V249" s="709"/>
      <c r="W249" s="709"/>
      <c r="X249" s="709"/>
      <c r="Y249" s="709"/>
      <c r="Z249" s="709"/>
      <c r="AA249" s="709"/>
      <c r="AB249" s="546" t="s">
        <v>94</v>
      </c>
      <c r="AC249" s="2173" t="s">
        <v>55</v>
      </c>
      <c r="AD249" s="2173" t="s">
        <v>533</v>
      </c>
      <c r="AE249" s="1515"/>
      <c r="AF249" s="995"/>
      <c r="AG249" s="1515"/>
      <c r="AH249" s="994"/>
    </row>
    <row r="250" ht="15.75" hidden="1" customHeight="1">
      <c r="A250" s="2425"/>
      <c r="B250" s="2428"/>
      <c r="C250" s="2426" t="s">
        <v>10194</v>
      </c>
      <c r="D250" s="2419"/>
      <c r="E250" s="2421" t="s">
        <v>10195</v>
      </c>
      <c r="F250" s="2421" t="s">
        <v>10196</v>
      </c>
      <c r="G250" s="2421" t="s">
        <v>10197</v>
      </c>
      <c r="H250" s="709"/>
      <c r="I250" s="1380"/>
      <c r="J250" s="709"/>
      <c r="K250" s="709"/>
      <c r="L250" s="709"/>
      <c r="M250" s="709"/>
      <c r="N250" s="709"/>
      <c r="O250" s="709"/>
      <c r="P250" s="709"/>
      <c r="Q250" s="709"/>
      <c r="R250" s="709"/>
      <c r="S250" s="709"/>
      <c r="T250" s="709"/>
      <c r="U250" s="709"/>
      <c r="V250" s="709"/>
      <c r="W250" s="709"/>
      <c r="X250" s="709"/>
      <c r="Y250" s="709"/>
      <c r="Z250" s="709"/>
      <c r="AA250" s="709"/>
      <c r="AB250" s="546">
        <v>5.0</v>
      </c>
      <c r="AC250" s="2173" t="s">
        <v>55</v>
      </c>
      <c r="AD250" s="2173" t="s">
        <v>533</v>
      </c>
      <c r="AE250" s="1515"/>
      <c r="AF250" s="1515"/>
      <c r="AG250" s="1515"/>
      <c r="AH250" s="994"/>
    </row>
    <row r="251" ht="15.75" hidden="1" customHeight="1">
      <c r="A251" s="2425"/>
      <c r="B251" s="2428"/>
      <c r="C251" s="2426" t="s">
        <v>10198</v>
      </c>
      <c r="D251" s="2419"/>
      <c r="E251" s="2421" t="s">
        <v>10199</v>
      </c>
      <c r="F251" s="2421" t="s">
        <v>10196</v>
      </c>
      <c r="G251" s="2421" t="s">
        <v>10200</v>
      </c>
      <c r="H251" s="709"/>
      <c r="I251" s="1380"/>
      <c r="J251" s="709"/>
      <c r="K251" s="709"/>
      <c r="L251" s="709"/>
      <c r="M251" s="709"/>
      <c r="N251" s="709"/>
      <c r="O251" s="709"/>
      <c r="P251" s="709"/>
      <c r="Q251" s="709"/>
      <c r="R251" s="709"/>
      <c r="S251" s="709"/>
      <c r="T251" s="709"/>
      <c r="U251" s="709"/>
      <c r="V251" s="709"/>
      <c r="W251" s="709"/>
      <c r="X251" s="709"/>
      <c r="Y251" s="709"/>
      <c r="Z251" s="709"/>
      <c r="AA251" s="709"/>
      <c r="AB251" s="546">
        <v>5.0</v>
      </c>
      <c r="AC251" s="2173" t="s">
        <v>55</v>
      </c>
      <c r="AD251" s="2173" t="s">
        <v>533</v>
      </c>
      <c r="AE251" s="1515"/>
      <c r="AF251" s="1515"/>
      <c r="AG251" s="1515"/>
      <c r="AH251" s="994"/>
    </row>
    <row r="252" ht="15.75" customHeight="1">
      <c r="A252" s="2417" t="s">
        <v>10201</v>
      </c>
      <c r="B252" s="2418"/>
      <c r="C252" s="2418"/>
      <c r="D252" s="2419"/>
      <c r="E252" s="2420"/>
      <c r="F252" s="2420"/>
      <c r="G252" s="2420"/>
      <c r="H252" s="707" t="s">
        <v>94</v>
      </c>
      <c r="I252" s="707" t="s">
        <v>94</v>
      </c>
      <c r="J252" s="709"/>
      <c r="K252" s="709"/>
      <c r="L252" s="709"/>
      <c r="M252" s="709"/>
      <c r="N252" s="709"/>
      <c r="O252" s="709"/>
      <c r="P252" s="709"/>
      <c r="Q252" s="709"/>
      <c r="R252" s="709"/>
      <c r="S252" s="709"/>
      <c r="T252" s="709"/>
      <c r="U252" s="709"/>
      <c r="V252" s="709"/>
      <c r="W252" s="709"/>
      <c r="X252" s="709"/>
      <c r="Y252" s="709"/>
      <c r="Z252" s="709"/>
      <c r="AA252" s="709"/>
      <c r="AB252" s="546" t="s">
        <v>94</v>
      </c>
      <c r="AC252" s="2173" t="s">
        <v>55</v>
      </c>
      <c r="AD252" s="2173" t="s">
        <v>533</v>
      </c>
      <c r="AE252" s="1515"/>
      <c r="AF252" s="1515"/>
      <c r="AG252" s="1515"/>
      <c r="AH252" s="994"/>
    </row>
    <row r="253" ht="15.75" customHeight="1">
      <c r="A253" s="2422"/>
      <c r="B253" s="2423" t="s">
        <v>6525</v>
      </c>
      <c r="C253" s="2418"/>
      <c r="D253" s="2419"/>
      <c r="E253" s="2420"/>
      <c r="F253" s="2421" t="s">
        <v>10202</v>
      </c>
      <c r="G253" s="2420"/>
      <c r="H253" s="707" t="s">
        <v>94</v>
      </c>
      <c r="I253" s="707" t="s">
        <v>94</v>
      </c>
      <c r="J253" s="709"/>
      <c r="K253" s="709"/>
      <c r="L253" s="709"/>
      <c r="M253" s="709"/>
      <c r="N253" s="709"/>
      <c r="O253" s="709"/>
      <c r="P253" s="709"/>
      <c r="Q253" s="709"/>
      <c r="R253" s="709"/>
      <c r="S253" s="709"/>
      <c r="T253" s="709"/>
      <c r="U253" s="709"/>
      <c r="V253" s="709"/>
      <c r="W253" s="709"/>
      <c r="X253" s="709"/>
      <c r="Y253" s="709"/>
      <c r="Z253" s="709"/>
      <c r="AA253" s="709"/>
      <c r="AB253" s="546" t="s">
        <v>94</v>
      </c>
      <c r="AC253" s="2173" t="s">
        <v>55</v>
      </c>
      <c r="AD253" s="2173" t="s">
        <v>533</v>
      </c>
      <c r="AE253" s="1515"/>
      <c r="AF253" s="1515"/>
      <c r="AG253" s="1515"/>
      <c r="AH253" s="994"/>
    </row>
    <row r="254" ht="15.75" hidden="1" customHeight="1">
      <c r="A254" s="2476"/>
      <c r="B254" s="2428"/>
      <c r="C254" s="2426" t="s">
        <v>9950</v>
      </c>
      <c r="D254" s="2419"/>
      <c r="E254" s="2421" t="s">
        <v>9951</v>
      </c>
      <c r="F254" s="2421" t="s">
        <v>9952</v>
      </c>
      <c r="G254" s="2421" t="s">
        <v>9953</v>
      </c>
      <c r="H254" s="709"/>
      <c r="I254" s="709"/>
      <c r="J254" s="709"/>
      <c r="K254" s="709"/>
      <c r="L254" s="709"/>
      <c r="M254" s="709"/>
      <c r="N254" s="709"/>
      <c r="O254" s="709"/>
      <c r="P254" s="709"/>
      <c r="Q254" s="709"/>
      <c r="R254" s="709"/>
      <c r="S254" s="709"/>
      <c r="T254" s="709"/>
      <c r="U254" s="709"/>
      <c r="V254" s="709"/>
      <c r="W254" s="709"/>
      <c r="X254" s="709"/>
      <c r="Y254" s="709"/>
      <c r="Z254" s="709"/>
      <c r="AA254" s="709"/>
      <c r="AB254" s="546">
        <v>5.0</v>
      </c>
      <c r="AC254" s="2173" t="s">
        <v>55</v>
      </c>
      <c r="AD254" s="2173" t="s">
        <v>533</v>
      </c>
      <c r="AE254" s="1515"/>
      <c r="AF254" s="1515"/>
      <c r="AG254" s="1515"/>
      <c r="AH254" s="994"/>
    </row>
    <row r="255" ht="15.75" hidden="1" customHeight="1">
      <c r="A255" s="2429"/>
      <c r="B255" s="2428"/>
      <c r="C255" s="2426" t="s">
        <v>9955</v>
      </c>
      <c r="D255" s="2419"/>
      <c r="E255" s="2421" t="s">
        <v>9956</v>
      </c>
      <c r="F255" s="2421" t="s">
        <v>9957</v>
      </c>
      <c r="G255" s="2421" t="s">
        <v>9958</v>
      </c>
      <c r="H255" s="709"/>
      <c r="I255" s="709"/>
      <c r="J255" s="709"/>
      <c r="K255" s="709"/>
      <c r="L255" s="709"/>
      <c r="M255" s="709"/>
      <c r="N255" s="709"/>
      <c r="O255" s="709"/>
      <c r="P255" s="709"/>
      <c r="Q255" s="709"/>
      <c r="R255" s="709"/>
      <c r="S255" s="709"/>
      <c r="T255" s="709"/>
      <c r="U255" s="709"/>
      <c r="V255" s="709"/>
      <c r="W255" s="709"/>
      <c r="X255" s="709"/>
      <c r="Y255" s="709"/>
      <c r="Z255" s="709"/>
      <c r="AA255" s="709"/>
      <c r="AB255" s="546">
        <v>5.0</v>
      </c>
      <c r="AC255" s="2173" t="s">
        <v>55</v>
      </c>
      <c r="AD255" s="2173" t="s">
        <v>533</v>
      </c>
      <c r="AE255" s="1515"/>
      <c r="AF255" s="2477"/>
      <c r="AG255" s="1515"/>
      <c r="AH255" s="994"/>
    </row>
    <row r="256" ht="15.75" hidden="1" customHeight="1">
      <c r="A256" s="2425"/>
      <c r="B256" s="2426"/>
      <c r="C256" s="2426" t="s">
        <v>10203</v>
      </c>
      <c r="D256" s="2419"/>
      <c r="E256" s="2420"/>
      <c r="F256" s="2421" t="s">
        <v>10204</v>
      </c>
      <c r="G256" s="2421" t="s">
        <v>10205</v>
      </c>
      <c r="H256" s="709"/>
      <c r="I256" s="1380"/>
      <c r="J256" s="709"/>
      <c r="K256" s="709"/>
      <c r="L256" s="709"/>
      <c r="M256" s="709"/>
      <c r="N256" s="709"/>
      <c r="O256" s="709"/>
      <c r="P256" s="709"/>
      <c r="Q256" s="709"/>
      <c r="R256" s="709"/>
      <c r="S256" s="709"/>
      <c r="T256" s="709"/>
      <c r="U256" s="709"/>
      <c r="V256" s="709"/>
      <c r="W256" s="709"/>
      <c r="X256" s="709"/>
      <c r="Y256" s="709"/>
      <c r="Z256" s="709"/>
      <c r="AA256" s="709"/>
      <c r="AB256" s="546">
        <v>5.0</v>
      </c>
      <c r="AC256" s="2173" t="s">
        <v>55</v>
      </c>
      <c r="AD256" s="2173" t="s">
        <v>533</v>
      </c>
      <c r="AE256" s="1515"/>
      <c r="AF256" s="1515"/>
      <c r="AG256" s="1515"/>
      <c r="AH256" s="994"/>
    </row>
    <row r="257" ht="15.75" hidden="1" customHeight="1">
      <c r="A257" s="2425"/>
      <c r="B257" s="2426"/>
      <c r="C257" s="2426" t="s">
        <v>10206</v>
      </c>
      <c r="D257" s="2419"/>
      <c r="E257" s="2421" t="s">
        <v>10207</v>
      </c>
      <c r="F257" s="2421" t="s">
        <v>10208</v>
      </c>
      <c r="G257" s="2421" t="s">
        <v>7970</v>
      </c>
      <c r="H257" s="709"/>
      <c r="I257" s="1380"/>
      <c r="J257" s="709"/>
      <c r="K257" s="709"/>
      <c r="L257" s="709"/>
      <c r="M257" s="709"/>
      <c r="N257" s="709"/>
      <c r="O257" s="709"/>
      <c r="P257" s="709"/>
      <c r="Q257" s="709"/>
      <c r="R257" s="709"/>
      <c r="S257" s="709"/>
      <c r="T257" s="709"/>
      <c r="U257" s="709"/>
      <c r="V257" s="709"/>
      <c r="W257" s="709"/>
      <c r="X257" s="709"/>
      <c r="Y257" s="709"/>
      <c r="Z257" s="709"/>
      <c r="AA257" s="709"/>
      <c r="AB257" s="546">
        <v>5.0</v>
      </c>
      <c r="AC257" s="2173" t="s">
        <v>55</v>
      </c>
      <c r="AD257" s="2173" t="s">
        <v>533</v>
      </c>
      <c r="AE257" s="1515"/>
      <c r="AF257" s="1515"/>
      <c r="AG257" s="1515"/>
      <c r="AH257" s="994"/>
    </row>
    <row r="258" ht="15.75" customHeight="1">
      <c r="A258" s="2422"/>
      <c r="B258" s="2423" t="s">
        <v>10209</v>
      </c>
      <c r="C258" s="2418"/>
      <c r="D258" s="2419"/>
      <c r="E258" s="2420"/>
      <c r="F258" s="2420"/>
      <c r="G258" s="2420"/>
      <c r="H258" s="707" t="s">
        <v>94</v>
      </c>
      <c r="I258" s="707" t="s">
        <v>94</v>
      </c>
      <c r="J258" s="709"/>
      <c r="K258" s="709"/>
      <c r="L258" s="709"/>
      <c r="M258" s="709"/>
      <c r="N258" s="709"/>
      <c r="O258" s="709"/>
      <c r="P258" s="709"/>
      <c r="Q258" s="709"/>
      <c r="R258" s="709"/>
      <c r="S258" s="709"/>
      <c r="T258" s="709"/>
      <c r="U258" s="709"/>
      <c r="V258" s="709"/>
      <c r="W258" s="709"/>
      <c r="X258" s="709"/>
      <c r="Y258" s="709"/>
      <c r="Z258" s="709"/>
      <c r="AA258" s="709"/>
      <c r="AB258" s="546" t="s">
        <v>94</v>
      </c>
      <c r="AC258" s="2173" t="s">
        <v>55</v>
      </c>
      <c r="AD258" s="2173" t="s">
        <v>533</v>
      </c>
      <c r="AE258" s="1512"/>
      <c r="AF258" s="995" t="s">
        <v>10210</v>
      </c>
      <c r="AG258" s="1271"/>
      <c r="AH258" s="994"/>
    </row>
    <row r="259" ht="15.75" hidden="1" customHeight="1">
      <c r="A259" s="2429"/>
      <c r="B259" s="2428"/>
      <c r="C259" s="2426" t="s">
        <v>10211</v>
      </c>
      <c r="D259" s="2419"/>
      <c r="E259" s="2420"/>
      <c r="F259" s="2421" t="s">
        <v>10212</v>
      </c>
      <c r="G259" s="2421" t="s">
        <v>10213</v>
      </c>
      <c r="H259" s="709"/>
      <c r="I259" s="709"/>
      <c r="J259" s="709"/>
      <c r="K259" s="709"/>
      <c r="L259" s="709"/>
      <c r="M259" s="709"/>
      <c r="N259" s="709"/>
      <c r="O259" s="709"/>
      <c r="P259" s="709"/>
      <c r="Q259" s="709"/>
      <c r="R259" s="709"/>
      <c r="S259" s="709"/>
      <c r="T259" s="709"/>
      <c r="U259" s="709"/>
      <c r="V259" s="709"/>
      <c r="W259" s="709"/>
      <c r="X259" s="709"/>
      <c r="Y259" s="709"/>
      <c r="Z259" s="709"/>
      <c r="AA259" s="709"/>
      <c r="AB259" s="546">
        <v>5.0</v>
      </c>
      <c r="AC259" s="2173" t="s">
        <v>55</v>
      </c>
      <c r="AD259" s="2173" t="s">
        <v>533</v>
      </c>
      <c r="AE259" s="1515"/>
      <c r="AF259" s="995"/>
      <c r="AG259" s="1515"/>
      <c r="AH259" s="994"/>
    </row>
    <row r="260" ht="15.75" hidden="1" customHeight="1">
      <c r="A260" s="2425"/>
      <c r="B260" s="2426"/>
      <c r="C260" s="2426" t="s">
        <v>10214</v>
      </c>
      <c r="D260" s="2419"/>
      <c r="E260" s="2421"/>
      <c r="F260" s="2421" t="s">
        <v>10215</v>
      </c>
      <c r="G260" s="2421" t="s">
        <v>10216</v>
      </c>
      <c r="H260" s="709"/>
      <c r="I260" s="709"/>
      <c r="J260" s="709"/>
      <c r="K260" s="709"/>
      <c r="L260" s="709"/>
      <c r="M260" s="709"/>
      <c r="N260" s="709"/>
      <c r="O260" s="709"/>
      <c r="P260" s="709"/>
      <c r="Q260" s="709"/>
      <c r="R260" s="709"/>
      <c r="S260" s="709"/>
      <c r="T260" s="709"/>
      <c r="U260" s="709"/>
      <c r="V260" s="709"/>
      <c r="W260" s="709"/>
      <c r="X260" s="709"/>
      <c r="Y260" s="709"/>
      <c r="Z260" s="709"/>
      <c r="AA260" s="709"/>
      <c r="AB260" s="546">
        <v>5.0</v>
      </c>
      <c r="AC260" s="2173" t="s">
        <v>55</v>
      </c>
      <c r="AD260" s="2173" t="s">
        <v>533</v>
      </c>
      <c r="AE260" s="1515"/>
      <c r="AF260" s="995"/>
      <c r="AG260" s="1515"/>
      <c r="AH260" s="994"/>
    </row>
    <row r="261" ht="15.75" customHeight="1">
      <c r="A261" s="2422"/>
      <c r="B261" s="2423" t="s">
        <v>8181</v>
      </c>
      <c r="C261" s="2418"/>
      <c r="D261" s="2419"/>
      <c r="E261" s="2421"/>
      <c r="F261" s="2421"/>
      <c r="G261" s="2421"/>
      <c r="H261" s="707" t="s">
        <v>94</v>
      </c>
      <c r="I261" s="707" t="s">
        <v>94</v>
      </c>
      <c r="J261" s="709"/>
      <c r="K261" s="709"/>
      <c r="L261" s="709"/>
      <c r="M261" s="709"/>
      <c r="N261" s="709"/>
      <c r="O261" s="709"/>
      <c r="P261" s="709"/>
      <c r="Q261" s="709"/>
      <c r="R261" s="709"/>
      <c r="S261" s="709"/>
      <c r="T261" s="709"/>
      <c r="U261" s="709"/>
      <c r="V261" s="709"/>
      <c r="W261" s="709"/>
      <c r="X261" s="709"/>
      <c r="Y261" s="709"/>
      <c r="Z261" s="709"/>
      <c r="AA261" s="709"/>
      <c r="AB261" s="546" t="s">
        <v>94</v>
      </c>
      <c r="AC261" s="2173" t="s">
        <v>55</v>
      </c>
      <c r="AD261" s="2173" t="s">
        <v>533</v>
      </c>
      <c r="AE261" s="1515"/>
      <c r="AF261" s="995"/>
      <c r="AG261" s="1515"/>
      <c r="AH261" s="994"/>
    </row>
    <row r="262" ht="15.75" hidden="1" customHeight="1">
      <c r="A262" s="2425"/>
      <c r="B262" s="2428"/>
      <c r="C262" s="2426" t="s">
        <v>10217</v>
      </c>
      <c r="D262" s="2419"/>
      <c r="E262" s="2421" t="s">
        <v>10218</v>
      </c>
      <c r="F262" s="2421" t="s">
        <v>10219</v>
      </c>
      <c r="G262" s="2421" t="s">
        <v>10220</v>
      </c>
      <c r="H262" s="709"/>
      <c r="I262" s="709"/>
      <c r="J262" s="709"/>
      <c r="K262" s="709"/>
      <c r="L262" s="709"/>
      <c r="M262" s="709"/>
      <c r="N262" s="709"/>
      <c r="O262" s="709"/>
      <c r="P262" s="709"/>
      <c r="Q262" s="709"/>
      <c r="R262" s="709"/>
      <c r="S262" s="709"/>
      <c r="T262" s="709"/>
      <c r="U262" s="709"/>
      <c r="V262" s="709"/>
      <c r="W262" s="709"/>
      <c r="X262" s="709"/>
      <c r="Y262" s="709"/>
      <c r="Z262" s="709"/>
      <c r="AA262" s="709"/>
      <c r="AB262" s="546">
        <v>5.0</v>
      </c>
      <c r="AC262" s="2173" t="s">
        <v>55</v>
      </c>
      <c r="AD262" s="2173" t="s">
        <v>533</v>
      </c>
      <c r="AE262" s="1515"/>
      <c r="AF262" s="995"/>
      <c r="AG262" s="1515"/>
      <c r="AH262" s="994"/>
    </row>
    <row r="263" ht="15.75" hidden="1" customHeight="1">
      <c r="A263" s="2425"/>
      <c r="B263" s="2428"/>
      <c r="C263" s="2426" t="s">
        <v>10221</v>
      </c>
      <c r="D263" s="2419"/>
      <c r="E263" s="2420"/>
      <c r="F263" s="2421" t="s">
        <v>10219</v>
      </c>
      <c r="G263" s="2421" t="s">
        <v>10222</v>
      </c>
      <c r="H263" s="709"/>
      <c r="I263" s="709"/>
      <c r="J263" s="709"/>
      <c r="K263" s="709"/>
      <c r="L263" s="709"/>
      <c r="M263" s="709"/>
      <c r="N263" s="709"/>
      <c r="O263" s="709"/>
      <c r="P263" s="709"/>
      <c r="Q263" s="709"/>
      <c r="R263" s="709"/>
      <c r="S263" s="709"/>
      <c r="T263" s="709"/>
      <c r="U263" s="709"/>
      <c r="V263" s="709"/>
      <c r="W263" s="709"/>
      <c r="X263" s="709"/>
      <c r="Y263" s="709"/>
      <c r="Z263" s="709"/>
      <c r="AA263" s="709"/>
      <c r="AB263" s="546">
        <v>5.0</v>
      </c>
      <c r="AC263" s="2173" t="s">
        <v>55</v>
      </c>
      <c r="AD263" s="2173" t="s">
        <v>533</v>
      </c>
      <c r="AE263" s="1515"/>
      <c r="AF263" s="995"/>
      <c r="AG263" s="1515"/>
      <c r="AH263" s="994"/>
    </row>
    <row r="264" ht="15.75" customHeight="1">
      <c r="A264" s="2412" t="s">
        <v>10223</v>
      </c>
      <c r="B264" s="2431"/>
      <c r="C264" s="2431" t="s">
        <v>10224</v>
      </c>
      <c r="D264" s="2414"/>
      <c r="E264" s="2415"/>
      <c r="F264" s="2415"/>
      <c r="G264" s="2415"/>
      <c r="H264" s="686"/>
      <c r="I264" s="686"/>
      <c r="J264" s="686"/>
      <c r="K264" s="686"/>
      <c r="L264" s="687"/>
      <c r="M264" s="687"/>
      <c r="N264" s="687"/>
      <c r="O264" s="687"/>
      <c r="P264" s="687"/>
      <c r="Q264" s="687"/>
      <c r="R264" s="687"/>
      <c r="S264" s="687"/>
      <c r="T264" s="687"/>
      <c r="U264" s="687"/>
      <c r="V264" s="687"/>
      <c r="W264" s="687"/>
      <c r="X264" s="687"/>
      <c r="Y264" s="687"/>
      <c r="Z264" s="687"/>
      <c r="AA264" s="687"/>
      <c r="AB264" s="2416" t="s">
        <v>94</v>
      </c>
      <c r="AC264" s="2295" t="s">
        <v>94</v>
      </c>
      <c r="AD264" s="2295" t="s">
        <v>533</v>
      </c>
      <c r="AE264" s="1796"/>
      <c r="AF264" s="1796"/>
      <c r="AG264" s="1796"/>
      <c r="AH264" s="2274"/>
    </row>
    <row r="265" ht="15.75" customHeight="1">
      <c r="A265" s="2417" t="s">
        <v>692</v>
      </c>
      <c r="B265" s="2418"/>
      <c r="C265" s="2418"/>
      <c r="D265" s="2424"/>
      <c r="E265" s="2421"/>
      <c r="F265" s="2421"/>
      <c r="G265" s="2421"/>
      <c r="H265" s="707" t="s">
        <v>94</v>
      </c>
      <c r="I265" s="707" t="s">
        <v>94</v>
      </c>
      <c r="J265" s="709"/>
      <c r="K265" s="709"/>
      <c r="L265" s="709"/>
      <c r="M265" s="709"/>
      <c r="N265" s="709"/>
      <c r="O265" s="709"/>
      <c r="P265" s="709"/>
      <c r="Q265" s="709"/>
      <c r="R265" s="709"/>
      <c r="S265" s="709"/>
      <c r="T265" s="709"/>
      <c r="U265" s="709"/>
      <c r="V265" s="709"/>
      <c r="W265" s="709"/>
      <c r="X265" s="709"/>
      <c r="Y265" s="709"/>
      <c r="Z265" s="709"/>
      <c r="AA265" s="709"/>
      <c r="AB265" s="546" t="s">
        <v>94</v>
      </c>
      <c r="AC265" s="2173" t="s">
        <v>55</v>
      </c>
      <c r="AD265" s="2173" t="s">
        <v>533</v>
      </c>
      <c r="AE265" s="1515"/>
      <c r="AF265" s="995"/>
      <c r="AG265" s="1515"/>
      <c r="AH265" s="994"/>
    </row>
    <row r="266" ht="15.75" hidden="1" customHeight="1">
      <c r="A266" s="2425"/>
      <c r="B266" s="2426" t="s">
        <v>9927</v>
      </c>
      <c r="C266" s="2428"/>
      <c r="D266" s="2419"/>
      <c r="E266" s="2421"/>
      <c r="F266" s="2421" t="s">
        <v>10225</v>
      </c>
      <c r="G266" s="2421" t="s">
        <v>10226</v>
      </c>
      <c r="H266" s="709"/>
      <c r="I266" s="709"/>
      <c r="J266" s="709"/>
      <c r="K266" s="709"/>
      <c r="L266" s="709"/>
      <c r="M266" s="709"/>
      <c r="N266" s="709"/>
      <c r="O266" s="709"/>
      <c r="P266" s="709"/>
      <c r="Q266" s="709"/>
      <c r="R266" s="709"/>
      <c r="S266" s="709"/>
      <c r="T266" s="709"/>
      <c r="U266" s="709"/>
      <c r="V266" s="709"/>
      <c r="W266" s="709"/>
      <c r="X266" s="709"/>
      <c r="Y266" s="709"/>
      <c r="Z266" s="709"/>
      <c r="AA266" s="709"/>
      <c r="AB266" s="546">
        <v>5.0</v>
      </c>
      <c r="AC266" s="2173" t="s">
        <v>55</v>
      </c>
      <c r="AD266" s="2173" t="s">
        <v>533</v>
      </c>
      <c r="AE266" s="1515"/>
      <c r="AF266" s="995"/>
      <c r="AG266" s="1515"/>
      <c r="AH266" s="994"/>
    </row>
    <row r="267" ht="15.75" customHeight="1">
      <c r="A267" s="2422"/>
      <c r="B267" s="2423" t="s">
        <v>10227</v>
      </c>
      <c r="C267" s="2423"/>
      <c r="D267" s="2419"/>
      <c r="E267" s="2421"/>
      <c r="F267" s="2421" t="s">
        <v>10155</v>
      </c>
      <c r="G267" s="2421" t="s">
        <v>10228</v>
      </c>
      <c r="H267" s="709"/>
      <c r="I267" s="709"/>
      <c r="J267" s="709"/>
      <c r="K267" s="709"/>
      <c r="L267" s="709"/>
      <c r="M267" s="709"/>
      <c r="N267" s="709"/>
      <c r="O267" s="709"/>
      <c r="P267" s="709"/>
      <c r="Q267" s="709"/>
      <c r="R267" s="709"/>
      <c r="S267" s="709"/>
      <c r="T267" s="709"/>
      <c r="U267" s="709"/>
      <c r="V267" s="709"/>
      <c r="W267" s="709"/>
      <c r="X267" s="709"/>
      <c r="Y267" s="709"/>
      <c r="Z267" s="709"/>
      <c r="AA267" s="709"/>
      <c r="AB267" s="546">
        <v>1.0</v>
      </c>
      <c r="AC267" s="2173" t="s">
        <v>55</v>
      </c>
      <c r="AD267" s="2173" t="s">
        <v>533</v>
      </c>
      <c r="AE267" s="1515"/>
      <c r="AF267" s="995"/>
      <c r="AG267" s="1515"/>
      <c r="AH267" s="994"/>
    </row>
    <row r="268" ht="15.75" customHeight="1">
      <c r="A268" s="2417" t="s">
        <v>3752</v>
      </c>
      <c r="B268" s="2418"/>
      <c r="C268" s="2418"/>
      <c r="D268" s="2424"/>
      <c r="E268" s="2420"/>
      <c r="F268" s="2421" t="s">
        <v>10229</v>
      </c>
      <c r="G268" s="2421" t="s">
        <v>10228</v>
      </c>
      <c r="H268" s="709"/>
      <c r="I268" s="709"/>
      <c r="J268" s="709"/>
      <c r="K268" s="709"/>
      <c r="L268" s="709"/>
      <c r="M268" s="709"/>
      <c r="N268" s="709"/>
      <c r="O268" s="709"/>
      <c r="P268" s="709"/>
      <c r="Q268" s="709"/>
      <c r="R268" s="709"/>
      <c r="S268" s="709"/>
      <c r="T268" s="709"/>
      <c r="U268" s="709"/>
      <c r="V268" s="709"/>
      <c r="W268" s="709"/>
      <c r="X268" s="709"/>
      <c r="Y268" s="709"/>
      <c r="Z268" s="709"/>
      <c r="AA268" s="709"/>
      <c r="AB268" s="546">
        <v>1.0</v>
      </c>
      <c r="AC268" s="2173" t="s">
        <v>55</v>
      </c>
      <c r="AD268" s="2173" t="s">
        <v>533</v>
      </c>
      <c r="AE268" s="1515"/>
      <c r="AF268" s="995"/>
      <c r="AG268" s="1515"/>
      <c r="AH268" s="994"/>
    </row>
    <row r="269" ht="15.75" customHeight="1">
      <c r="A269" s="2417" t="s">
        <v>10230</v>
      </c>
      <c r="B269" s="2418"/>
      <c r="C269" s="2418"/>
      <c r="D269" s="2419"/>
      <c r="E269" s="2420"/>
      <c r="F269" s="2421"/>
      <c r="G269" s="2421"/>
      <c r="H269" s="707" t="s">
        <v>94</v>
      </c>
      <c r="I269" s="707" t="s">
        <v>94</v>
      </c>
      <c r="J269" s="709"/>
      <c r="K269" s="709"/>
      <c r="L269" s="709"/>
      <c r="M269" s="709"/>
      <c r="N269" s="709"/>
      <c r="O269" s="709"/>
      <c r="P269" s="709"/>
      <c r="Q269" s="709"/>
      <c r="R269" s="709"/>
      <c r="S269" s="709"/>
      <c r="T269" s="709"/>
      <c r="U269" s="709"/>
      <c r="V269" s="709"/>
      <c r="W269" s="709"/>
      <c r="X269" s="709"/>
      <c r="Y269" s="709"/>
      <c r="Z269" s="709"/>
      <c r="AA269" s="709"/>
      <c r="AB269" s="546" t="s">
        <v>94</v>
      </c>
      <c r="AC269" s="2173" t="s">
        <v>55</v>
      </c>
      <c r="AD269" s="2173" t="s">
        <v>533</v>
      </c>
      <c r="AE269" s="1515"/>
      <c r="AF269" s="995"/>
      <c r="AG269" s="1515"/>
      <c r="AH269" s="994"/>
    </row>
    <row r="270" ht="15.75" customHeight="1">
      <c r="A270" s="2422"/>
      <c r="B270" s="2423" t="s">
        <v>9947</v>
      </c>
      <c r="C270" s="2418"/>
      <c r="D270" s="2419"/>
      <c r="E270" s="2421"/>
      <c r="F270" s="2421" t="s">
        <v>9948</v>
      </c>
      <c r="G270" s="2421"/>
      <c r="H270" s="707" t="s">
        <v>94</v>
      </c>
      <c r="I270" s="707" t="s">
        <v>94</v>
      </c>
      <c r="J270" s="709"/>
      <c r="K270" s="709"/>
      <c r="L270" s="709"/>
      <c r="M270" s="709"/>
      <c r="N270" s="709"/>
      <c r="O270" s="709"/>
      <c r="P270" s="709"/>
      <c r="Q270" s="709"/>
      <c r="R270" s="709"/>
      <c r="S270" s="709"/>
      <c r="T270" s="709"/>
      <c r="U270" s="709"/>
      <c r="V270" s="709"/>
      <c r="W270" s="709"/>
      <c r="X270" s="709"/>
      <c r="Y270" s="709"/>
      <c r="Z270" s="709"/>
      <c r="AA270" s="709"/>
      <c r="AB270" s="546" t="s">
        <v>94</v>
      </c>
      <c r="AC270" s="2173" t="s">
        <v>55</v>
      </c>
      <c r="AD270" s="2173" t="s">
        <v>533</v>
      </c>
      <c r="AE270" s="1515"/>
      <c r="AF270" s="995"/>
      <c r="AG270" s="1515"/>
      <c r="AH270" s="994"/>
    </row>
    <row r="271" ht="15.75" customHeight="1">
      <c r="A271" s="2422"/>
      <c r="B271" s="2418"/>
      <c r="C271" s="2423" t="s">
        <v>9950</v>
      </c>
      <c r="D271" s="2424"/>
      <c r="E271" s="2421" t="s">
        <v>9951</v>
      </c>
      <c r="F271" s="2421" t="s">
        <v>9952</v>
      </c>
      <c r="G271" s="2421" t="s">
        <v>9953</v>
      </c>
      <c r="H271" s="709"/>
      <c r="I271" s="709"/>
      <c r="J271" s="709"/>
      <c r="K271" s="709"/>
      <c r="L271" s="709"/>
      <c r="M271" s="709"/>
      <c r="N271" s="709"/>
      <c r="O271" s="709"/>
      <c r="P271" s="709"/>
      <c r="Q271" s="709"/>
      <c r="R271" s="709"/>
      <c r="S271" s="709"/>
      <c r="T271" s="709"/>
      <c r="U271" s="709"/>
      <c r="V271" s="709"/>
      <c r="W271" s="709"/>
      <c r="X271" s="709"/>
      <c r="Y271" s="709"/>
      <c r="Z271" s="709"/>
      <c r="AA271" s="709"/>
      <c r="AB271" s="546">
        <v>1.0</v>
      </c>
      <c r="AC271" s="2173" t="s">
        <v>55</v>
      </c>
      <c r="AD271" s="2173" t="s">
        <v>533</v>
      </c>
      <c r="AE271" s="1515"/>
      <c r="AF271" s="995"/>
      <c r="AG271" s="1515"/>
      <c r="AH271" s="994"/>
    </row>
    <row r="272" ht="15.75" customHeight="1">
      <c r="A272" s="2422"/>
      <c r="B272" s="2418"/>
      <c r="C272" s="2423" t="s">
        <v>9955</v>
      </c>
      <c r="D272" s="2424"/>
      <c r="E272" s="2421" t="s">
        <v>9956</v>
      </c>
      <c r="F272" s="2421" t="s">
        <v>9957</v>
      </c>
      <c r="G272" s="2421" t="s">
        <v>9958</v>
      </c>
      <c r="H272" s="709"/>
      <c r="I272" s="709"/>
      <c r="J272" s="709"/>
      <c r="K272" s="709"/>
      <c r="L272" s="709"/>
      <c r="M272" s="709"/>
      <c r="N272" s="709"/>
      <c r="O272" s="709"/>
      <c r="P272" s="709"/>
      <c r="Q272" s="709"/>
      <c r="R272" s="709"/>
      <c r="S272" s="709"/>
      <c r="T272" s="709"/>
      <c r="U272" s="709"/>
      <c r="V272" s="709"/>
      <c r="W272" s="709"/>
      <c r="X272" s="709"/>
      <c r="Y272" s="709"/>
      <c r="Z272" s="709"/>
      <c r="AA272" s="709"/>
      <c r="AB272" s="546">
        <v>1.0</v>
      </c>
      <c r="AC272" s="2173" t="s">
        <v>55</v>
      </c>
      <c r="AD272" s="2173" t="s">
        <v>533</v>
      </c>
      <c r="AE272" s="1515"/>
      <c r="AF272" s="995"/>
      <c r="AG272" s="1515"/>
      <c r="AH272" s="994"/>
    </row>
    <row r="273" ht="15.75" hidden="1" customHeight="1">
      <c r="A273" s="2425"/>
      <c r="B273" s="2426" t="s">
        <v>10231</v>
      </c>
      <c r="C273" s="2428"/>
      <c r="D273" s="2419"/>
      <c r="E273" s="2421" t="s">
        <v>10232</v>
      </c>
      <c r="F273" s="2421" t="s">
        <v>10233</v>
      </c>
      <c r="G273" s="2421" t="s">
        <v>10234</v>
      </c>
      <c r="H273" s="709"/>
      <c r="I273" s="709"/>
      <c r="J273" s="709"/>
      <c r="K273" s="709"/>
      <c r="L273" s="709"/>
      <c r="M273" s="709"/>
      <c r="N273" s="709"/>
      <c r="O273" s="709"/>
      <c r="P273" s="709"/>
      <c r="Q273" s="709"/>
      <c r="R273" s="709"/>
      <c r="S273" s="709"/>
      <c r="T273" s="709"/>
      <c r="U273" s="709"/>
      <c r="V273" s="709"/>
      <c r="W273" s="709"/>
      <c r="X273" s="709"/>
      <c r="Y273" s="709"/>
      <c r="Z273" s="709"/>
      <c r="AA273" s="709"/>
      <c r="AB273" s="546">
        <v>5.0</v>
      </c>
      <c r="AC273" s="2173" t="s">
        <v>55</v>
      </c>
      <c r="AD273" s="2173" t="s">
        <v>533</v>
      </c>
      <c r="AE273" s="1515"/>
      <c r="AF273" s="995"/>
      <c r="AG273" s="1515"/>
      <c r="AH273" s="994"/>
    </row>
    <row r="274" ht="15.75" hidden="1" customHeight="1">
      <c r="A274" s="2429"/>
      <c r="B274" s="2426" t="s">
        <v>10235</v>
      </c>
      <c r="C274" s="2428"/>
      <c r="D274" s="2419"/>
      <c r="E274" s="2420"/>
      <c r="F274" s="2421" t="s">
        <v>10236</v>
      </c>
      <c r="G274" s="2421" t="s">
        <v>10237</v>
      </c>
      <c r="H274" s="709"/>
      <c r="I274" s="709"/>
      <c r="J274" s="709"/>
      <c r="K274" s="709"/>
      <c r="L274" s="709"/>
      <c r="M274" s="709"/>
      <c r="N274" s="709"/>
      <c r="O274" s="709"/>
      <c r="P274" s="709"/>
      <c r="Q274" s="709"/>
      <c r="R274" s="709"/>
      <c r="S274" s="709"/>
      <c r="T274" s="709"/>
      <c r="U274" s="709"/>
      <c r="V274" s="709"/>
      <c r="W274" s="709"/>
      <c r="X274" s="709"/>
      <c r="Y274" s="709"/>
      <c r="Z274" s="709"/>
      <c r="AA274" s="709"/>
      <c r="AB274" s="546">
        <v>5.0</v>
      </c>
      <c r="AC274" s="2173" t="s">
        <v>55</v>
      </c>
      <c r="AD274" s="2173" t="s">
        <v>533</v>
      </c>
      <c r="AE274" s="1515"/>
      <c r="AF274" s="995"/>
      <c r="AG274" s="1515"/>
      <c r="AH274" s="994"/>
    </row>
    <row r="275" ht="15.75" hidden="1" customHeight="1">
      <c r="A275" s="2425"/>
      <c r="B275" s="2426"/>
      <c r="C275" s="2426" t="s">
        <v>10238</v>
      </c>
      <c r="D275" s="2419"/>
      <c r="E275" s="2420"/>
      <c r="F275" s="2421" t="s">
        <v>10236</v>
      </c>
      <c r="G275" s="2421" t="s">
        <v>10239</v>
      </c>
      <c r="H275" s="709"/>
      <c r="I275" s="1380"/>
      <c r="J275" s="709"/>
      <c r="K275" s="709"/>
      <c r="L275" s="709"/>
      <c r="M275" s="709"/>
      <c r="N275" s="709"/>
      <c r="O275" s="709"/>
      <c r="P275" s="709"/>
      <c r="Q275" s="709"/>
      <c r="R275" s="709"/>
      <c r="S275" s="709"/>
      <c r="T275" s="709"/>
      <c r="U275" s="709"/>
      <c r="V275" s="709"/>
      <c r="W275" s="709"/>
      <c r="X275" s="709"/>
      <c r="Y275" s="709"/>
      <c r="Z275" s="709"/>
      <c r="AA275" s="709"/>
      <c r="AB275" s="546">
        <v>5.0</v>
      </c>
      <c r="AC275" s="2173" t="s">
        <v>55</v>
      </c>
      <c r="AD275" s="2173" t="s">
        <v>533</v>
      </c>
      <c r="AE275" s="1515"/>
      <c r="AF275" s="1515"/>
      <c r="AG275" s="1515"/>
      <c r="AH275" s="994"/>
    </row>
    <row r="276" ht="15.75" customHeight="1">
      <c r="A276" s="2422"/>
      <c r="B276" s="2423" t="s">
        <v>10240</v>
      </c>
      <c r="C276" s="2418"/>
      <c r="D276" s="2419"/>
      <c r="E276" s="2420"/>
      <c r="F276" s="2420"/>
      <c r="G276" s="2420"/>
      <c r="H276" s="707" t="s">
        <v>94</v>
      </c>
      <c r="I276" s="707" t="s">
        <v>94</v>
      </c>
      <c r="J276" s="709"/>
      <c r="K276" s="709"/>
      <c r="L276" s="709"/>
      <c r="M276" s="709"/>
      <c r="N276" s="709"/>
      <c r="O276" s="709"/>
      <c r="P276" s="709"/>
      <c r="Q276" s="709"/>
      <c r="R276" s="709"/>
      <c r="S276" s="709"/>
      <c r="T276" s="709"/>
      <c r="U276" s="709"/>
      <c r="V276" s="709"/>
      <c r="W276" s="709"/>
      <c r="X276" s="709"/>
      <c r="Y276" s="709"/>
      <c r="Z276" s="709"/>
      <c r="AA276" s="709"/>
      <c r="AB276" s="546" t="s">
        <v>94</v>
      </c>
      <c r="AC276" s="2173" t="s">
        <v>55</v>
      </c>
      <c r="AD276" s="2173" t="s">
        <v>533</v>
      </c>
      <c r="AE276" s="2478"/>
      <c r="AF276" s="1515"/>
      <c r="AG276" s="1512"/>
      <c r="AH276" s="994"/>
    </row>
    <row r="277" ht="15.75" hidden="1" customHeight="1">
      <c r="A277" s="2425"/>
      <c r="B277" s="2428"/>
      <c r="C277" s="2426" t="s">
        <v>10241</v>
      </c>
      <c r="D277" s="2419"/>
      <c r="E277" s="2421" t="s">
        <v>10242</v>
      </c>
      <c r="F277" s="2421" t="s">
        <v>10243</v>
      </c>
      <c r="G277" s="2421" t="s">
        <v>10244</v>
      </c>
      <c r="H277" s="709"/>
      <c r="I277" s="1380"/>
      <c r="J277" s="709"/>
      <c r="K277" s="709"/>
      <c r="L277" s="709"/>
      <c r="M277" s="709"/>
      <c r="N277" s="709"/>
      <c r="O277" s="709"/>
      <c r="P277" s="709"/>
      <c r="Q277" s="709"/>
      <c r="R277" s="709"/>
      <c r="S277" s="709"/>
      <c r="T277" s="709"/>
      <c r="U277" s="709"/>
      <c r="V277" s="709"/>
      <c r="W277" s="709"/>
      <c r="X277" s="709"/>
      <c r="Y277" s="709"/>
      <c r="Z277" s="709"/>
      <c r="AA277" s="709"/>
      <c r="AB277" s="546">
        <v>5.0</v>
      </c>
      <c r="AC277" s="2173" t="s">
        <v>55</v>
      </c>
      <c r="AD277" s="2173" t="s">
        <v>533</v>
      </c>
      <c r="AE277" s="1515"/>
      <c r="AF277" s="1515"/>
      <c r="AG277" s="1515"/>
      <c r="AH277" s="994"/>
    </row>
    <row r="278" ht="15.75" hidden="1" customHeight="1">
      <c r="A278" s="2425"/>
      <c r="B278" s="2426"/>
      <c r="C278" s="2426" t="s">
        <v>10245</v>
      </c>
      <c r="D278" s="2419"/>
      <c r="E278" s="2421" t="s">
        <v>10246</v>
      </c>
      <c r="F278" s="2421" t="s">
        <v>10247</v>
      </c>
      <c r="G278" s="2421" t="s">
        <v>10248</v>
      </c>
      <c r="H278" s="709"/>
      <c r="I278" s="709"/>
      <c r="J278" s="709"/>
      <c r="K278" s="709"/>
      <c r="L278" s="709"/>
      <c r="M278" s="709"/>
      <c r="N278" s="709"/>
      <c r="O278" s="709"/>
      <c r="P278" s="709"/>
      <c r="Q278" s="709"/>
      <c r="R278" s="709"/>
      <c r="S278" s="709"/>
      <c r="T278" s="709"/>
      <c r="U278" s="709"/>
      <c r="V278" s="709"/>
      <c r="W278" s="709"/>
      <c r="X278" s="709"/>
      <c r="Y278" s="709"/>
      <c r="Z278" s="709"/>
      <c r="AA278" s="709"/>
      <c r="AB278" s="546">
        <v>5.0</v>
      </c>
      <c r="AC278" s="2173" t="s">
        <v>55</v>
      </c>
      <c r="AD278" s="2173" t="s">
        <v>533</v>
      </c>
      <c r="AE278" s="1515"/>
      <c r="AF278" s="1515"/>
      <c r="AG278" s="1515"/>
      <c r="AH278" s="994"/>
    </row>
    <row r="279" ht="15.75" customHeight="1">
      <c r="A279" s="2422"/>
      <c r="B279" s="2423" t="s">
        <v>10249</v>
      </c>
      <c r="C279" s="2423"/>
      <c r="D279" s="2419"/>
      <c r="E279" s="2420"/>
      <c r="F279" s="2421" t="s">
        <v>10250</v>
      </c>
      <c r="G279" s="2421"/>
      <c r="H279" s="707" t="s">
        <v>94</v>
      </c>
      <c r="I279" s="707" t="s">
        <v>94</v>
      </c>
      <c r="J279" s="709"/>
      <c r="K279" s="1380"/>
      <c r="L279" s="709"/>
      <c r="M279" s="709"/>
      <c r="N279" s="709"/>
      <c r="O279" s="709"/>
      <c r="P279" s="709"/>
      <c r="Q279" s="709"/>
      <c r="R279" s="709"/>
      <c r="S279" s="709"/>
      <c r="T279" s="709"/>
      <c r="U279" s="709"/>
      <c r="V279" s="709"/>
      <c r="W279" s="709"/>
      <c r="X279" s="709"/>
      <c r="Y279" s="709"/>
      <c r="Z279" s="709"/>
      <c r="AA279" s="709"/>
      <c r="AB279" s="546" t="s">
        <v>94</v>
      </c>
      <c r="AC279" s="2173" t="s">
        <v>55</v>
      </c>
      <c r="AD279" s="2173" t="s">
        <v>533</v>
      </c>
      <c r="AE279" s="1515"/>
      <c r="AF279" s="1515"/>
      <c r="AG279" s="1515"/>
      <c r="AH279" s="995"/>
    </row>
    <row r="280" ht="15.75" hidden="1" customHeight="1">
      <c r="A280" s="2425"/>
      <c r="B280" s="2428"/>
      <c r="C280" s="2426" t="s">
        <v>10251</v>
      </c>
      <c r="D280" s="2419"/>
      <c r="E280" s="2420"/>
      <c r="F280" s="2421" t="s">
        <v>10252</v>
      </c>
      <c r="G280" s="2421" t="s">
        <v>10253</v>
      </c>
      <c r="H280" s="709"/>
      <c r="I280" s="1380"/>
      <c r="J280" s="709"/>
      <c r="K280" s="709"/>
      <c r="L280" s="709"/>
      <c r="M280" s="709"/>
      <c r="N280" s="709"/>
      <c r="O280" s="709"/>
      <c r="P280" s="709"/>
      <c r="Q280" s="709"/>
      <c r="R280" s="709"/>
      <c r="S280" s="709"/>
      <c r="T280" s="709"/>
      <c r="U280" s="709"/>
      <c r="V280" s="709"/>
      <c r="W280" s="709"/>
      <c r="X280" s="709"/>
      <c r="Y280" s="709"/>
      <c r="Z280" s="709"/>
      <c r="AA280" s="709"/>
      <c r="AB280" s="546">
        <v>5.0</v>
      </c>
      <c r="AC280" s="2173" t="s">
        <v>55</v>
      </c>
      <c r="AD280" s="2173" t="s">
        <v>533</v>
      </c>
      <c r="AE280" s="1515"/>
      <c r="AF280" s="1554"/>
      <c r="AG280" s="1515"/>
      <c r="AH280" s="994"/>
    </row>
    <row r="281" ht="15.75" hidden="1" customHeight="1">
      <c r="A281" s="2425"/>
      <c r="B281" s="2428"/>
      <c r="C281" s="2428"/>
      <c r="D281" s="2424" t="s">
        <v>10254</v>
      </c>
      <c r="E281" s="2420"/>
      <c r="F281" s="2421" t="s">
        <v>10255</v>
      </c>
      <c r="G281" s="2421" t="s">
        <v>10256</v>
      </c>
      <c r="H281" s="709"/>
      <c r="I281" s="709"/>
      <c r="J281" s="709"/>
      <c r="K281" s="709"/>
      <c r="L281" s="709"/>
      <c r="M281" s="709"/>
      <c r="N281" s="709"/>
      <c r="O281" s="709"/>
      <c r="P281" s="709"/>
      <c r="Q281" s="709"/>
      <c r="R281" s="709"/>
      <c r="S281" s="709"/>
      <c r="T281" s="709"/>
      <c r="U281" s="709"/>
      <c r="V281" s="709"/>
      <c r="W281" s="709"/>
      <c r="X281" s="709"/>
      <c r="Y281" s="709"/>
      <c r="Z281" s="709"/>
      <c r="AA281" s="709"/>
      <c r="AB281" s="546">
        <v>5.0</v>
      </c>
      <c r="AC281" s="2173" t="s">
        <v>55</v>
      </c>
      <c r="AD281" s="2173" t="s">
        <v>533</v>
      </c>
      <c r="AE281" s="1554"/>
      <c r="AF281" s="1554"/>
      <c r="AG281" s="1512"/>
      <c r="AH281" s="2477"/>
    </row>
    <row r="282" ht="15.75" hidden="1" customHeight="1">
      <c r="A282" s="2425"/>
      <c r="B282" s="2426"/>
      <c r="C282" s="2428"/>
      <c r="D282" s="2424" t="s">
        <v>10257</v>
      </c>
      <c r="E282" s="2420"/>
      <c r="F282" s="2421" t="s">
        <v>10258</v>
      </c>
      <c r="G282" s="2421" t="s">
        <v>10259</v>
      </c>
      <c r="H282" s="709"/>
      <c r="I282" s="709"/>
      <c r="J282" s="709"/>
      <c r="K282" s="709"/>
      <c r="L282" s="709"/>
      <c r="M282" s="709"/>
      <c r="N282" s="709"/>
      <c r="O282" s="709"/>
      <c r="P282" s="709"/>
      <c r="Q282" s="709"/>
      <c r="R282" s="709"/>
      <c r="S282" s="709"/>
      <c r="T282" s="709"/>
      <c r="U282" s="709"/>
      <c r="V282" s="709"/>
      <c r="W282" s="709"/>
      <c r="X282" s="709"/>
      <c r="Y282" s="709"/>
      <c r="Z282" s="709"/>
      <c r="AA282" s="709"/>
      <c r="AB282" s="546">
        <v>5.0</v>
      </c>
      <c r="AC282" s="2173" t="s">
        <v>55</v>
      </c>
      <c r="AD282" s="2173" t="s">
        <v>533</v>
      </c>
      <c r="AE282" s="1515"/>
      <c r="AF282" s="1515"/>
      <c r="AG282" s="995"/>
      <c r="AH282" s="994"/>
    </row>
    <row r="283" ht="15.75" customHeight="1">
      <c r="A283" s="2422"/>
      <c r="B283" s="2418"/>
      <c r="C283" s="2423" t="s">
        <v>10260</v>
      </c>
      <c r="D283" s="2419"/>
      <c r="E283" s="2420"/>
      <c r="F283" s="2421" t="s">
        <v>10252</v>
      </c>
      <c r="G283" s="2421" t="s">
        <v>10253</v>
      </c>
      <c r="H283" s="709"/>
      <c r="I283" s="1380"/>
      <c r="J283" s="709"/>
      <c r="K283" s="709"/>
      <c r="L283" s="709"/>
      <c r="M283" s="709"/>
      <c r="N283" s="709"/>
      <c r="O283" s="709"/>
      <c r="P283" s="709"/>
      <c r="Q283" s="709"/>
      <c r="R283" s="709"/>
      <c r="S283" s="709"/>
      <c r="T283" s="709"/>
      <c r="U283" s="709"/>
      <c r="V283" s="709"/>
      <c r="W283" s="709"/>
      <c r="X283" s="709"/>
      <c r="Y283" s="709"/>
      <c r="Z283" s="709"/>
      <c r="AA283" s="709"/>
      <c r="AB283" s="546">
        <v>1.0</v>
      </c>
      <c r="AC283" s="2173" t="s">
        <v>55</v>
      </c>
      <c r="AD283" s="2173" t="s">
        <v>533</v>
      </c>
      <c r="AE283" s="1554"/>
      <c r="AF283" s="995"/>
      <c r="AG283" s="1515"/>
      <c r="AH283" s="994"/>
    </row>
    <row r="284" ht="15.75" customHeight="1">
      <c r="A284" s="2422"/>
      <c r="B284" s="2418"/>
      <c r="C284" s="2423"/>
      <c r="D284" s="2424" t="s">
        <v>10254</v>
      </c>
      <c r="E284" s="2421"/>
      <c r="F284" s="2421" t="s">
        <v>10255</v>
      </c>
      <c r="G284" s="2421" t="s">
        <v>10256</v>
      </c>
      <c r="H284" s="709"/>
      <c r="I284" s="1380"/>
      <c r="J284" s="709"/>
      <c r="K284" s="709"/>
      <c r="L284" s="709"/>
      <c r="M284" s="709"/>
      <c r="N284" s="709"/>
      <c r="O284" s="709"/>
      <c r="P284" s="709"/>
      <c r="Q284" s="709"/>
      <c r="R284" s="709"/>
      <c r="S284" s="709"/>
      <c r="T284" s="709"/>
      <c r="U284" s="709"/>
      <c r="V284" s="709"/>
      <c r="W284" s="709"/>
      <c r="X284" s="709"/>
      <c r="Y284" s="709"/>
      <c r="Z284" s="709"/>
      <c r="AA284" s="709"/>
      <c r="AB284" s="546">
        <v>1.0</v>
      </c>
      <c r="AC284" s="2173" t="s">
        <v>55</v>
      </c>
      <c r="AD284" s="2173" t="s">
        <v>533</v>
      </c>
      <c r="AE284" s="1515"/>
      <c r="AF284" s="995"/>
      <c r="AG284" s="995"/>
      <c r="AH284" s="994"/>
    </row>
    <row r="285" ht="15.75" customHeight="1">
      <c r="A285" s="2422"/>
      <c r="B285" s="2418"/>
      <c r="C285" s="2423"/>
      <c r="D285" s="2424" t="s">
        <v>10257</v>
      </c>
      <c r="E285" s="2421"/>
      <c r="F285" s="2421" t="s">
        <v>10258</v>
      </c>
      <c r="G285" s="2421" t="s">
        <v>10259</v>
      </c>
      <c r="H285" s="709"/>
      <c r="I285" s="1380"/>
      <c r="J285" s="709"/>
      <c r="K285" s="709"/>
      <c r="L285" s="709"/>
      <c r="M285" s="709"/>
      <c r="N285" s="709"/>
      <c r="O285" s="709"/>
      <c r="P285" s="709"/>
      <c r="Q285" s="709"/>
      <c r="R285" s="709"/>
      <c r="S285" s="709"/>
      <c r="T285" s="709"/>
      <c r="U285" s="709"/>
      <c r="V285" s="709"/>
      <c r="W285" s="709"/>
      <c r="X285" s="709"/>
      <c r="Y285" s="709"/>
      <c r="Z285" s="709"/>
      <c r="AA285" s="709"/>
      <c r="AB285" s="546">
        <v>1.0</v>
      </c>
      <c r="AC285" s="2173" t="s">
        <v>55</v>
      </c>
      <c r="AD285" s="2173" t="s">
        <v>533</v>
      </c>
      <c r="AE285" s="1554"/>
      <c r="AF285" s="995"/>
      <c r="AG285" s="995"/>
      <c r="AH285" s="994"/>
    </row>
    <row r="286" ht="15.75" hidden="1" customHeight="1">
      <c r="A286" s="2425"/>
      <c r="B286" s="2425"/>
      <c r="C286" s="2426" t="s">
        <v>10261</v>
      </c>
      <c r="D286" s="2419"/>
      <c r="E286" s="2420"/>
      <c r="F286" s="2421" t="s">
        <v>10252</v>
      </c>
      <c r="G286" s="2421" t="s">
        <v>10262</v>
      </c>
      <c r="H286" s="709"/>
      <c r="I286" s="709"/>
      <c r="J286" s="709"/>
      <c r="K286" s="709"/>
      <c r="L286" s="709"/>
      <c r="M286" s="709"/>
      <c r="N286" s="709"/>
      <c r="O286" s="709"/>
      <c r="P286" s="709"/>
      <c r="Q286" s="709"/>
      <c r="R286" s="709"/>
      <c r="S286" s="709"/>
      <c r="T286" s="709"/>
      <c r="U286" s="709"/>
      <c r="V286" s="709"/>
      <c r="W286" s="709"/>
      <c r="X286" s="709"/>
      <c r="Y286" s="709"/>
      <c r="Z286" s="709"/>
      <c r="AA286" s="709"/>
      <c r="AB286" s="546">
        <v>5.0</v>
      </c>
      <c r="AC286" s="2173" t="s">
        <v>55</v>
      </c>
      <c r="AD286" s="2173" t="s">
        <v>533</v>
      </c>
      <c r="AE286" s="1515"/>
      <c r="AF286" s="995"/>
      <c r="AG286" s="995"/>
      <c r="AH286" s="994"/>
    </row>
    <row r="287" ht="15.75" hidden="1" customHeight="1">
      <c r="A287" s="2429"/>
      <c r="B287" s="2428"/>
      <c r="C287" s="2428"/>
      <c r="D287" s="2424" t="s">
        <v>10254</v>
      </c>
      <c r="E287" s="2420"/>
      <c r="F287" s="2421" t="s">
        <v>10255</v>
      </c>
      <c r="G287" s="2421" t="s">
        <v>10256</v>
      </c>
      <c r="H287" s="709"/>
      <c r="I287" s="709"/>
      <c r="J287" s="709"/>
      <c r="K287" s="709"/>
      <c r="L287" s="709"/>
      <c r="M287" s="709"/>
      <c r="N287" s="709"/>
      <c r="O287" s="709"/>
      <c r="P287" s="709"/>
      <c r="Q287" s="709"/>
      <c r="R287" s="709"/>
      <c r="S287" s="709"/>
      <c r="T287" s="709"/>
      <c r="U287" s="709"/>
      <c r="V287" s="709"/>
      <c r="W287" s="709"/>
      <c r="X287" s="709"/>
      <c r="Y287" s="709"/>
      <c r="Z287" s="709"/>
      <c r="AA287" s="709"/>
      <c r="AB287" s="546">
        <v>5.0</v>
      </c>
      <c r="AC287" s="2173" t="s">
        <v>55</v>
      </c>
      <c r="AD287" s="2173" t="s">
        <v>533</v>
      </c>
      <c r="AE287" s="1515"/>
      <c r="AF287" s="995"/>
      <c r="AG287" s="995"/>
      <c r="AH287" s="994"/>
    </row>
    <row r="288" ht="15.75" hidden="1" customHeight="1">
      <c r="A288" s="2425"/>
      <c r="B288" s="2426"/>
      <c r="C288" s="2428"/>
      <c r="D288" s="2424" t="s">
        <v>10257</v>
      </c>
      <c r="E288" s="2420"/>
      <c r="F288" s="2421" t="s">
        <v>10258</v>
      </c>
      <c r="G288" s="2421" t="s">
        <v>10263</v>
      </c>
      <c r="H288" s="709"/>
      <c r="I288" s="709"/>
      <c r="J288" s="709"/>
      <c r="K288" s="709"/>
      <c r="L288" s="709"/>
      <c r="M288" s="709"/>
      <c r="N288" s="709"/>
      <c r="O288" s="709"/>
      <c r="P288" s="709"/>
      <c r="Q288" s="709"/>
      <c r="R288" s="709"/>
      <c r="S288" s="709"/>
      <c r="T288" s="709"/>
      <c r="U288" s="709"/>
      <c r="V288" s="709"/>
      <c r="W288" s="709"/>
      <c r="X288" s="709"/>
      <c r="Y288" s="709"/>
      <c r="Z288" s="709"/>
      <c r="AA288" s="709"/>
      <c r="AB288" s="546">
        <v>5.0</v>
      </c>
      <c r="AC288" s="2173" t="s">
        <v>55</v>
      </c>
      <c r="AD288" s="2173" t="s">
        <v>533</v>
      </c>
      <c r="AE288" s="1515"/>
      <c r="AF288" s="995"/>
      <c r="AG288" s="995"/>
      <c r="AH288" s="994"/>
    </row>
    <row r="289" ht="15.75" hidden="1" customHeight="1">
      <c r="A289" s="2425"/>
      <c r="B289" s="2428"/>
      <c r="C289" s="2426" t="s">
        <v>10264</v>
      </c>
      <c r="D289" s="2419"/>
      <c r="E289" s="2420"/>
      <c r="F289" s="2421" t="s">
        <v>10265</v>
      </c>
      <c r="G289" s="2421" t="s">
        <v>10266</v>
      </c>
      <c r="H289" s="709"/>
      <c r="I289" s="709"/>
      <c r="J289" s="709"/>
      <c r="K289" s="709"/>
      <c r="L289" s="709"/>
      <c r="M289" s="709"/>
      <c r="N289" s="709"/>
      <c r="O289" s="709"/>
      <c r="P289" s="709"/>
      <c r="Q289" s="709"/>
      <c r="R289" s="709"/>
      <c r="S289" s="709"/>
      <c r="T289" s="709"/>
      <c r="U289" s="709"/>
      <c r="V289" s="709"/>
      <c r="W289" s="709"/>
      <c r="X289" s="709"/>
      <c r="Y289" s="709"/>
      <c r="Z289" s="709"/>
      <c r="AA289" s="709"/>
      <c r="AB289" s="546">
        <v>5.0</v>
      </c>
      <c r="AC289" s="2173" t="s">
        <v>55</v>
      </c>
      <c r="AD289" s="2173" t="s">
        <v>533</v>
      </c>
      <c r="AE289" s="1515"/>
      <c r="AF289" s="995"/>
      <c r="AG289" s="995"/>
      <c r="AH289" s="994"/>
    </row>
    <row r="290" ht="15.75" customHeight="1">
      <c r="A290" s="2412" t="s">
        <v>10267</v>
      </c>
      <c r="B290" s="2431"/>
      <c r="C290" s="2431"/>
      <c r="D290" s="2414"/>
      <c r="E290" s="2415"/>
      <c r="F290" s="2415"/>
      <c r="G290" s="2415"/>
      <c r="H290" s="686"/>
      <c r="I290" s="686"/>
      <c r="J290" s="686"/>
      <c r="K290" s="686"/>
      <c r="L290" s="687"/>
      <c r="M290" s="687"/>
      <c r="N290" s="687"/>
      <c r="O290" s="687"/>
      <c r="P290" s="687"/>
      <c r="Q290" s="687"/>
      <c r="R290" s="687"/>
      <c r="S290" s="687"/>
      <c r="T290" s="687"/>
      <c r="U290" s="687"/>
      <c r="V290" s="687"/>
      <c r="W290" s="687"/>
      <c r="X290" s="687"/>
      <c r="Y290" s="687"/>
      <c r="Z290" s="687"/>
      <c r="AA290" s="687"/>
      <c r="AB290" s="2416" t="s">
        <v>94</v>
      </c>
      <c r="AC290" s="2295" t="s">
        <v>94</v>
      </c>
      <c r="AD290" s="2295" t="s">
        <v>533</v>
      </c>
      <c r="AE290" s="1796"/>
      <c r="AF290" s="1796"/>
      <c r="AG290" s="1796"/>
      <c r="AH290" s="2274"/>
    </row>
    <row r="291" ht="15.75" customHeight="1">
      <c r="A291" s="2417" t="s">
        <v>10268</v>
      </c>
      <c r="B291" s="2423"/>
      <c r="C291" s="2418"/>
      <c r="D291" s="2419"/>
      <c r="E291" s="2420"/>
      <c r="F291" s="2420"/>
      <c r="G291" s="2421"/>
      <c r="H291" s="707" t="s">
        <v>94</v>
      </c>
      <c r="I291" s="707" t="s">
        <v>94</v>
      </c>
      <c r="J291" s="709"/>
      <c r="K291" s="709"/>
      <c r="L291" s="709"/>
      <c r="M291" s="709"/>
      <c r="N291" s="709"/>
      <c r="O291" s="709"/>
      <c r="P291" s="709"/>
      <c r="Q291" s="709"/>
      <c r="R291" s="709"/>
      <c r="S291" s="709"/>
      <c r="T291" s="709"/>
      <c r="U291" s="709"/>
      <c r="V291" s="709"/>
      <c r="W291" s="709"/>
      <c r="X291" s="709"/>
      <c r="Y291" s="709"/>
      <c r="Z291" s="709"/>
      <c r="AA291" s="709"/>
      <c r="AB291" s="546" t="s">
        <v>94</v>
      </c>
      <c r="AC291" s="2173" t="s">
        <v>55</v>
      </c>
      <c r="AD291" s="2173" t="s">
        <v>533</v>
      </c>
      <c r="AE291" s="1515"/>
      <c r="AF291" s="995"/>
      <c r="AG291" s="995"/>
      <c r="AH291" s="994"/>
    </row>
    <row r="292" ht="15.75" hidden="1" customHeight="1">
      <c r="A292" s="2425"/>
      <c r="B292" s="2426" t="s">
        <v>10269</v>
      </c>
      <c r="C292" s="2426"/>
      <c r="D292" s="2419"/>
      <c r="E292" s="2421" t="s">
        <v>10270</v>
      </c>
      <c r="F292" s="2421" t="s">
        <v>10271</v>
      </c>
      <c r="G292" s="2421" t="s">
        <v>10272</v>
      </c>
      <c r="H292" s="709"/>
      <c r="I292" s="709"/>
      <c r="J292" s="709"/>
      <c r="K292" s="709"/>
      <c r="L292" s="709"/>
      <c r="M292" s="709"/>
      <c r="N292" s="709"/>
      <c r="O292" s="709"/>
      <c r="P292" s="709"/>
      <c r="Q292" s="709"/>
      <c r="R292" s="709"/>
      <c r="S292" s="709"/>
      <c r="T292" s="709"/>
      <c r="U292" s="709"/>
      <c r="V292" s="709"/>
      <c r="W292" s="709"/>
      <c r="X292" s="709"/>
      <c r="Y292" s="709"/>
      <c r="Z292" s="709"/>
      <c r="AA292" s="709"/>
      <c r="AB292" s="546">
        <v>5.0</v>
      </c>
      <c r="AC292" s="2173" t="s">
        <v>55</v>
      </c>
      <c r="AD292" s="2173" t="s">
        <v>533</v>
      </c>
      <c r="AE292" s="1515"/>
      <c r="AF292" s="995"/>
      <c r="AG292" s="995"/>
      <c r="AH292" s="994"/>
    </row>
    <row r="293" ht="15.75" customHeight="1">
      <c r="A293" s="2422"/>
      <c r="B293" s="2423" t="s">
        <v>10273</v>
      </c>
      <c r="C293" s="2418"/>
      <c r="D293" s="2419"/>
      <c r="E293" s="2420"/>
      <c r="F293" s="2421" t="s">
        <v>10274</v>
      </c>
      <c r="G293" s="2421"/>
      <c r="H293" s="707" t="s">
        <v>94</v>
      </c>
      <c r="I293" s="707" t="s">
        <v>94</v>
      </c>
      <c r="J293" s="709"/>
      <c r="K293" s="709"/>
      <c r="L293" s="709"/>
      <c r="M293" s="709"/>
      <c r="N293" s="709"/>
      <c r="O293" s="709"/>
      <c r="P293" s="709"/>
      <c r="Q293" s="709"/>
      <c r="R293" s="709"/>
      <c r="S293" s="709"/>
      <c r="T293" s="709"/>
      <c r="U293" s="709"/>
      <c r="V293" s="709"/>
      <c r="W293" s="709"/>
      <c r="X293" s="709"/>
      <c r="Y293" s="709"/>
      <c r="Z293" s="709"/>
      <c r="AA293" s="709"/>
      <c r="AB293" s="546" t="s">
        <v>94</v>
      </c>
      <c r="AC293" s="2173" t="s">
        <v>55</v>
      </c>
      <c r="AD293" s="2173" t="s">
        <v>533</v>
      </c>
      <c r="AE293" s="1515"/>
      <c r="AF293" s="995"/>
      <c r="AG293" s="995"/>
      <c r="AH293" s="994"/>
    </row>
    <row r="294" ht="15.75" hidden="1" customHeight="1">
      <c r="A294" s="2425"/>
      <c r="B294" s="2428"/>
      <c r="C294" s="2426" t="s">
        <v>10275</v>
      </c>
      <c r="D294" s="2419"/>
      <c r="E294" s="2421" t="s">
        <v>10276</v>
      </c>
      <c r="F294" s="2421" t="s">
        <v>10277</v>
      </c>
      <c r="G294" s="2421" t="s">
        <v>10278</v>
      </c>
      <c r="H294" s="709"/>
      <c r="I294" s="709"/>
      <c r="J294" s="709"/>
      <c r="K294" s="709"/>
      <c r="L294" s="709"/>
      <c r="M294" s="709"/>
      <c r="N294" s="709"/>
      <c r="O294" s="709"/>
      <c r="P294" s="709"/>
      <c r="Q294" s="709"/>
      <c r="R294" s="709"/>
      <c r="S294" s="709"/>
      <c r="T294" s="709"/>
      <c r="U294" s="709"/>
      <c r="V294" s="709"/>
      <c r="W294" s="709"/>
      <c r="X294" s="709"/>
      <c r="Y294" s="709"/>
      <c r="Z294" s="709"/>
      <c r="AA294" s="709"/>
      <c r="AB294" s="546">
        <v>5.0</v>
      </c>
      <c r="AC294" s="2173" t="s">
        <v>55</v>
      </c>
      <c r="AD294" s="2173" t="s">
        <v>533</v>
      </c>
      <c r="AE294" s="1515"/>
      <c r="AF294" s="995"/>
      <c r="AG294" s="995"/>
      <c r="AH294" s="994"/>
    </row>
    <row r="295" ht="15.75" hidden="1" customHeight="1">
      <c r="A295" s="2425"/>
      <c r="B295" s="2428"/>
      <c r="C295" s="2426" t="s">
        <v>10279</v>
      </c>
      <c r="D295" s="2419"/>
      <c r="E295" s="2421" t="s">
        <v>10276</v>
      </c>
      <c r="F295" s="2421" t="s">
        <v>10277</v>
      </c>
      <c r="G295" s="2421" t="s">
        <v>10278</v>
      </c>
      <c r="H295" s="709"/>
      <c r="I295" s="709"/>
      <c r="J295" s="709"/>
      <c r="K295" s="709"/>
      <c r="L295" s="709"/>
      <c r="M295" s="709"/>
      <c r="N295" s="709"/>
      <c r="O295" s="709"/>
      <c r="P295" s="709"/>
      <c r="Q295" s="709"/>
      <c r="R295" s="709"/>
      <c r="S295" s="709"/>
      <c r="T295" s="709"/>
      <c r="U295" s="709"/>
      <c r="V295" s="709"/>
      <c r="W295" s="709"/>
      <c r="X295" s="709"/>
      <c r="Y295" s="709"/>
      <c r="Z295" s="709"/>
      <c r="AA295" s="709"/>
      <c r="AB295" s="546">
        <v>5.0</v>
      </c>
      <c r="AC295" s="2173" t="s">
        <v>55</v>
      </c>
      <c r="AD295" s="2173" t="s">
        <v>533</v>
      </c>
      <c r="AE295" s="1515"/>
      <c r="AF295" s="995"/>
      <c r="AG295" s="995"/>
      <c r="AH295" s="994"/>
    </row>
    <row r="296" ht="15.75" hidden="1" customHeight="1">
      <c r="A296" s="2425"/>
      <c r="B296" s="2428"/>
      <c r="C296" s="2426" t="s">
        <v>10280</v>
      </c>
      <c r="D296" s="2419"/>
      <c r="E296" s="2421" t="s">
        <v>10276</v>
      </c>
      <c r="F296" s="2421" t="s">
        <v>10277</v>
      </c>
      <c r="G296" s="2421" t="s">
        <v>10281</v>
      </c>
      <c r="H296" s="709"/>
      <c r="I296" s="709"/>
      <c r="J296" s="709"/>
      <c r="K296" s="709"/>
      <c r="L296" s="709"/>
      <c r="M296" s="709"/>
      <c r="N296" s="709"/>
      <c r="O296" s="709"/>
      <c r="P296" s="709"/>
      <c r="Q296" s="709"/>
      <c r="R296" s="709"/>
      <c r="S296" s="709"/>
      <c r="T296" s="709"/>
      <c r="U296" s="709"/>
      <c r="V296" s="709"/>
      <c r="W296" s="709"/>
      <c r="X296" s="709"/>
      <c r="Y296" s="709"/>
      <c r="Z296" s="709"/>
      <c r="AA296" s="709"/>
      <c r="AB296" s="546">
        <v>5.0</v>
      </c>
      <c r="AC296" s="2173" t="s">
        <v>55</v>
      </c>
      <c r="AD296" s="2173" t="s">
        <v>533</v>
      </c>
      <c r="AE296" s="1515"/>
      <c r="AF296" s="995"/>
      <c r="AG296" s="995"/>
      <c r="AH296" s="994"/>
    </row>
    <row r="297" ht="15.75" customHeight="1">
      <c r="A297" s="2417" t="s">
        <v>10282</v>
      </c>
      <c r="B297" s="2423"/>
      <c r="C297" s="2418"/>
      <c r="D297" s="2419"/>
      <c r="E297" s="2420"/>
      <c r="F297" s="2421"/>
      <c r="G297" s="2421"/>
      <c r="H297" s="707" t="s">
        <v>94</v>
      </c>
      <c r="I297" s="707" t="s">
        <v>94</v>
      </c>
      <c r="J297" s="709"/>
      <c r="K297" s="709"/>
      <c r="L297" s="709"/>
      <c r="M297" s="709"/>
      <c r="N297" s="709"/>
      <c r="O297" s="709"/>
      <c r="P297" s="709"/>
      <c r="Q297" s="709"/>
      <c r="R297" s="709"/>
      <c r="S297" s="709"/>
      <c r="T297" s="709"/>
      <c r="U297" s="709"/>
      <c r="V297" s="709"/>
      <c r="W297" s="709"/>
      <c r="X297" s="709"/>
      <c r="Y297" s="709"/>
      <c r="Z297" s="709"/>
      <c r="AA297" s="709"/>
      <c r="AB297" s="546" t="s">
        <v>94</v>
      </c>
      <c r="AC297" s="2173" t="s">
        <v>55</v>
      </c>
      <c r="AD297" s="2173" t="s">
        <v>533</v>
      </c>
      <c r="AE297" s="1515"/>
      <c r="AF297" s="995"/>
      <c r="AG297" s="995"/>
      <c r="AH297" s="994"/>
    </row>
    <row r="298" ht="15.75" hidden="1" customHeight="1">
      <c r="A298" s="2425"/>
      <c r="B298" s="2426" t="s">
        <v>10283</v>
      </c>
      <c r="C298" s="2428"/>
      <c r="D298" s="2419"/>
      <c r="E298" s="2421" t="s">
        <v>10284</v>
      </c>
      <c r="F298" s="2421" t="s">
        <v>9787</v>
      </c>
      <c r="G298" s="2421" t="s">
        <v>10285</v>
      </c>
      <c r="H298" s="709"/>
      <c r="I298" s="709"/>
      <c r="J298" s="709"/>
      <c r="K298" s="709"/>
      <c r="L298" s="709"/>
      <c r="M298" s="709"/>
      <c r="N298" s="709"/>
      <c r="O298" s="709"/>
      <c r="P298" s="709"/>
      <c r="Q298" s="709"/>
      <c r="R298" s="709"/>
      <c r="S298" s="709"/>
      <c r="T298" s="709"/>
      <c r="U298" s="709"/>
      <c r="V298" s="709"/>
      <c r="W298" s="709"/>
      <c r="X298" s="709"/>
      <c r="Y298" s="709"/>
      <c r="Z298" s="709"/>
      <c r="AA298" s="709"/>
      <c r="AB298" s="546">
        <v>5.0</v>
      </c>
      <c r="AC298" s="2173" t="s">
        <v>55</v>
      </c>
      <c r="AD298" s="2173" t="s">
        <v>533</v>
      </c>
      <c r="AE298" s="1515"/>
      <c r="AF298" s="995"/>
      <c r="AG298" s="995"/>
      <c r="AH298" s="994"/>
    </row>
    <row r="299" ht="15.75" hidden="1" customHeight="1">
      <c r="A299" s="2425"/>
      <c r="B299" s="2426" t="s">
        <v>9857</v>
      </c>
      <c r="C299" s="2426"/>
      <c r="D299" s="2419"/>
      <c r="E299" s="2421" t="s">
        <v>10286</v>
      </c>
      <c r="F299" s="2421" t="s">
        <v>9787</v>
      </c>
      <c r="G299" s="2421" t="s">
        <v>10285</v>
      </c>
      <c r="H299" s="709"/>
      <c r="I299" s="709"/>
      <c r="J299" s="709"/>
      <c r="K299" s="709"/>
      <c r="L299" s="709"/>
      <c r="M299" s="709"/>
      <c r="N299" s="709"/>
      <c r="O299" s="709"/>
      <c r="P299" s="709"/>
      <c r="Q299" s="709"/>
      <c r="R299" s="709"/>
      <c r="S299" s="709"/>
      <c r="T299" s="709"/>
      <c r="U299" s="709"/>
      <c r="V299" s="709"/>
      <c r="W299" s="709"/>
      <c r="X299" s="709"/>
      <c r="Y299" s="709"/>
      <c r="Z299" s="709"/>
      <c r="AA299" s="709"/>
      <c r="AB299" s="546">
        <v>5.0</v>
      </c>
      <c r="AC299" s="2173" t="s">
        <v>55</v>
      </c>
      <c r="AD299" s="2173" t="s">
        <v>533</v>
      </c>
      <c r="AE299" s="1554"/>
      <c r="AF299" s="995"/>
      <c r="AG299" s="995"/>
      <c r="AH299" s="994"/>
    </row>
    <row r="300" ht="15.75" customHeight="1">
      <c r="A300" s="553" t="s">
        <v>9807</v>
      </c>
      <c r="B300" s="587"/>
      <c r="C300" s="2479"/>
      <c r="D300" s="2212"/>
      <c r="E300" s="590"/>
      <c r="F300" s="2278"/>
      <c r="G300" s="2212"/>
      <c r="H300" s="2276"/>
      <c r="I300" s="2276"/>
      <c r="J300" s="2276"/>
      <c r="K300" s="2276"/>
      <c r="L300" s="2276"/>
      <c r="M300" s="2276"/>
      <c r="N300" s="2276"/>
      <c r="O300" s="2276"/>
      <c r="P300" s="2276"/>
      <c r="Q300" s="2276"/>
      <c r="R300" s="2276"/>
      <c r="S300" s="2276"/>
      <c r="T300" s="2276"/>
      <c r="U300" s="2276"/>
      <c r="V300" s="2276"/>
      <c r="W300" s="2276"/>
      <c r="X300" s="2276"/>
      <c r="Y300" s="2276"/>
      <c r="Z300" s="2276"/>
      <c r="AA300" s="2276"/>
      <c r="AB300" s="559" t="s">
        <v>94</v>
      </c>
      <c r="AC300" s="2411" t="s">
        <v>94</v>
      </c>
      <c r="AD300" s="2214" t="s">
        <v>533</v>
      </c>
      <c r="AE300" s="2276"/>
      <c r="AF300" s="2277"/>
      <c r="AG300" s="2276"/>
      <c r="AH300" s="2276"/>
    </row>
    <row r="301" ht="15.75" customHeight="1">
      <c r="A301" s="2412" t="s">
        <v>10287</v>
      </c>
      <c r="B301" s="2431"/>
      <c r="C301" s="2431"/>
      <c r="D301" s="2414"/>
      <c r="E301" s="2415"/>
      <c r="F301" s="2415"/>
      <c r="G301" s="2415"/>
      <c r="H301" s="686"/>
      <c r="I301" s="686"/>
      <c r="J301" s="686"/>
      <c r="K301" s="686"/>
      <c r="L301" s="687"/>
      <c r="M301" s="687"/>
      <c r="N301" s="687"/>
      <c r="O301" s="687"/>
      <c r="P301" s="687"/>
      <c r="Q301" s="687"/>
      <c r="R301" s="687"/>
      <c r="S301" s="687"/>
      <c r="T301" s="687"/>
      <c r="U301" s="687"/>
      <c r="V301" s="687"/>
      <c r="W301" s="687"/>
      <c r="X301" s="687"/>
      <c r="Y301" s="687"/>
      <c r="Z301" s="687"/>
      <c r="AA301" s="687"/>
      <c r="AB301" s="2416" t="s">
        <v>94</v>
      </c>
      <c r="AC301" s="2295" t="s">
        <v>94</v>
      </c>
      <c r="AD301" s="2295" t="s">
        <v>533</v>
      </c>
      <c r="AE301" s="1796"/>
      <c r="AF301" s="1796"/>
      <c r="AG301" s="1796"/>
      <c r="AH301" s="2274"/>
    </row>
    <row r="302" ht="15.75" customHeight="1">
      <c r="A302" s="2417" t="s">
        <v>10288</v>
      </c>
      <c r="B302" s="2418"/>
      <c r="C302" s="2423"/>
      <c r="D302" s="2419"/>
      <c r="E302" s="2420"/>
      <c r="F302" s="2421"/>
      <c r="G302" s="2421"/>
      <c r="H302" s="707" t="s">
        <v>94</v>
      </c>
      <c r="I302" s="707" t="s">
        <v>94</v>
      </c>
      <c r="J302" s="709"/>
      <c r="K302" s="709"/>
      <c r="L302" s="709"/>
      <c r="M302" s="709"/>
      <c r="N302" s="709"/>
      <c r="O302" s="709"/>
      <c r="P302" s="709"/>
      <c r="Q302" s="709"/>
      <c r="R302" s="709"/>
      <c r="S302" s="709"/>
      <c r="T302" s="709"/>
      <c r="U302" s="709"/>
      <c r="V302" s="709"/>
      <c r="W302" s="709"/>
      <c r="X302" s="709"/>
      <c r="Y302" s="709"/>
      <c r="Z302" s="709"/>
      <c r="AA302" s="709"/>
      <c r="AB302" s="546" t="s">
        <v>94</v>
      </c>
      <c r="AC302" s="2173" t="s">
        <v>55</v>
      </c>
      <c r="AD302" s="2173" t="s">
        <v>533</v>
      </c>
      <c r="AE302" s="1515"/>
      <c r="AF302" s="995"/>
      <c r="AG302" s="995"/>
      <c r="AH302" s="994"/>
    </row>
    <row r="303" ht="15.75" hidden="1" customHeight="1">
      <c r="A303" s="2425"/>
      <c r="B303" s="2426" t="s">
        <v>10289</v>
      </c>
      <c r="C303" s="2428"/>
      <c r="D303" s="2424"/>
      <c r="E303" s="2421" t="s">
        <v>10290</v>
      </c>
      <c r="F303" s="2421" t="s">
        <v>10291</v>
      </c>
      <c r="G303" s="2421" t="s">
        <v>10292</v>
      </c>
      <c r="H303" s="709"/>
      <c r="I303" s="709"/>
      <c r="J303" s="709"/>
      <c r="K303" s="709"/>
      <c r="L303" s="709"/>
      <c r="M303" s="709"/>
      <c r="N303" s="709"/>
      <c r="O303" s="709"/>
      <c r="P303" s="709"/>
      <c r="Q303" s="709"/>
      <c r="R303" s="709"/>
      <c r="S303" s="709"/>
      <c r="T303" s="709"/>
      <c r="U303" s="709"/>
      <c r="V303" s="709"/>
      <c r="W303" s="709"/>
      <c r="X303" s="709"/>
      <c r="Y303" s="709"/>
      <c r="Z303" s="709"/>
      <c r="AA303" s="709"/>
      <c r="AB303" s="546">
        <v>5.0</v>
      </c>
      <c r="AC303" s="2173" t="s">
        <v>55</v>
      </c>
      <c r="AD303" s="2173" t="s">
        <v>533</v>
      </c>
      <c r="AE303" s="1515"/>
      <c r="AF303" s="995"/>
      <c r="AG303" s="995"/>
      <c r="AH303" s="994"/>
    </row>
    <row r="304" ht="15.75" hidden="1" customHeight="1">
      <c r="A304" s="2425"/>
      <c r="B304" s="2426" t="s">
        <v>10293</v>
      </c>
      <c r="C304" s="2428"/>
      <c r="D304" s="2424"/>
      <c r="E304" s="2421" t="s">
        <v>10294</v>
      </c>
      <c r="F304" s="2421" t="s">
        <v>10295</v>
      </c>
      <c r="G304" s="2421" t="s">
        <v>10296</v>
      </c>
      <c r="H304" s="709"/>
      <c r="I304" s="709"/>
      <c r="J304" s="709"/>
      <c r="K304" s="709"/>
      <c r="L304" s="709"/>
      <c r="M304" s="709"/>
      <c r="N304" s="709"/>
      <c r="O304" s="709"/>
      <c r="P304" s="709"/>
      <c r="Q304" s="709"/>
      <c r="R304" s="709"/>
      <c r="S304" s="709"/>
      <c r="T304" s="709"/>
      <c r="U304" s="709"/>
      <c r="V304" s="709"/>
      <c r="W304" s="709"/>
      <c r="X304" s="709"/>
      <c r="Y304" s="709"/>
      <c r="Z304" s="709"/>
      <c r="AA304" s="709"/>
      <c r="AB304" s="546">
        <v>5.0</v>
      </c>
      <c r="AC304" s="2173" t="s">
        <v>55</v>
      </c>
      <c r="AD304" s="2173" t="s">
        <v>533</v>
      </c>
      <c r="AE304" s="1515"/>
      <c r="AF304" s="995"/>
      <c r="AG304" s="995"/>
      <c r="AH304" s="994"/>
    </row>
    <row r="305" ht="15.75" hidden="1" customHeight="1">
      <c r="A305" s="2425"/>
      <c r="B305" s="2428"/>
      <c r="C305" s="2426" t="s">
        <v>8997</v>
      </c>
      <c r="D305" s="2419"/>
      <c r="E305" s="2421" t="s">
        <v>10297</v>
      </c>
      <c r="F305" s="2421" t="s">
        <v>10295</v>
      </c>
      <c r="G305" s="2421" t="s">
        <v>10298</v>
      </c>
      <c r="H305" s="709"/>
      <c r="I305" s="709"/>
      <c r="J305" s="709"/>
      <c r="K305" s="709"/>
      <c r="L305" s="709"/>
      <c r="M305" s="709"/>
      <c r="N305" s="709"/>
      <c r="O305" s="709"/>
      <c r="P305" s="709"/>
      <c r="Q305" s="709"/>
      <c r="R305" s="709"/>
      <c r="S305" s="709"/>
      <c r="T305" s="709"/>
      <c r="U305" s="709"/>
      <c r="V305" s="709"/>
      <c r="W305" s="709"/>
      <c r="X305" s="709"/>
      <c r="Y305" s="709"/>
      <c r="Z305" s="709"/>
      <c r="AA305" s="709"/>
      <c r="AB305" s="546">
        <v>5.0</v>
      </c>
      <c r="AC305" s="2173" t="s">
        <v>55</v>
      </c>
      <c r="AD305" s="2173" t="s">
        <v>533</v>
      </c>
      <c r="AE305" s="1515"/>
      <c r="AF305" s="995"/>
      <c r="AG305" s="995"/>
      <c r="AH305" s="994"/>
    </row>
    <row r="306" ht="15.75" hidden="1" customHeight="1">
      <c r="A306" s="2425"/>
      <c r="B306" s="2428"/>
      <c r="C306" s="2428"/>
      <c r="D306" s="2424"/>
      <c r="E306" s="2421" t="s">
        <v>10299</v>
      </c>
      <c r="F306" s="2421" t="s">
        <v>10295</v>
      </c>
      <c r="G306" s="2421" t="s">
        <v>10300</v>
      </c>
      <c r="H306" s="709"/>
      <c r="I306" s="709"/>
      <c r="J306" s="709"/>
      <c r="K306" s="709"/>
      <c r="L306" s="709"/>
      <c r="M306" s="709"/>
      <c r="N306" s="709"/>
      <c r="O306" s="709"/>
      <c r="P306" s="709"/>
      <c r="Q306" s="709"/>
      <c r="R306" s="709"/>
      <c r="S306" s="709"/>
      <c r="T306" s="709"/>
      <c r="U306" s="709"/>
      <c r="V306" s="709"/>
      <c r="W306" s="709"/>
      <c r="X306" s="709"/>
      <c r="Y306" s="709"/>
      <c r="Z306" s="709"/>
      <c r="AA306" s="709"/>
      <c r="AB306" s="546">
        <v>5.0</v>
      </c>
      <c r="AC306" s="2173" t="s">
        <v>55</v>
      </c>
      <c r="AD306" s="2173" t="s">
        <v>533</v>
      </c>
      <c r="AE306" s="1515"/>
      <c r="AF306" s="995"/>
      <c r="AG306" s="995"/>
      <c r="AH306" s="994"/>
    </row>
    <row r="307" ht="15.75" hidden="1" customHeight="1">
      <c r="A307" s="2425"/>
      <c r="B307" s="2428"/>
      <c r="C307" s="2426" t="s">
        <v>10301</v>
      </c>
      <c r="D307" s="2424"/>
      <c r="E307" s="2420"/>
      <c r="F307" s="2421" t="s">
        <v>10302</v>
      </c>
      <c r="G307" s="2421" t="s">
        <v>10303</v>
      </c>
      <c r="H307" s="709"/>
      <c r="I307" s="709"/>
      <c r="J307" s="709"/>
      <c r="K307" s="709"/>
      <c r="L307" s="709"/>
      <c r="M307" s="709"/>
      <c r="N307" s="709"/>
      <c r="O307" s="709"/>
      <c r="P307" s="709"/>
      <c r="Q307" s="709"/>
      <c r="R307" s="709"/>
      <c r="S307" s="709"/>
      <c r="T307" s="709"/>
      <c r="U307" s="709"/>
      <c r="V307" s="709"/>
      <c r="W307" s="709"/>
      <c r="X307" s="709"/>
      <c r="Y307" s="709"/>
      <c r="Z307" s="709"/>
      <c r="AA307" s="709"/>
      <c r="AB307" s="546">
        <v>5.0</v>
      </c>
      <c r="AC307" s="2173" t="s">
        <v>55</v>
      </c>
      <c r="AD307" s="2173" t="s">
        <v>533</v>
      </c>
      <c r="AE307" s="1515"/>
      <c r="AF307" s="995"/>
      <c r="AG307" s="995"/>
      <c r="AH307" s="994"/>
    </row>
    <row r="308" ht="15.75" hidden="1" customHeight="1">
      <c r="A308" s="2425"/>
      <c r="B308" s="2426"/>
      <c r="C308" s="2426" t="s">
        <v>10304</v>
      </c>
      <c r="D308" s="2419"/>
      <c r="E308" s="2420"/>
      <c r="F308" s="2421" t="s">
        <v>10305</v>
      </c>
      <c r="G308" s="2421" t="s">
        <v>10303</v>
      </c>
      <c r="H308" s="709"/>
      <c r="I308" s="709"/>
      <c r="J308" s="709"/>
      <c r="K308" s="709"/>
      <c r="L308" s="709"/>
      <c r="M308" s="709"/>
      <c r="N308" s="709"/>
      <c r="O308" s="709"/>
      <c r="P308" s="709"/>
      <c r="Q308" s="709"/>
      <c r="R308" s="709"/>
      <c r="S308" s="709"/>
      <c r="T308" s="709"/>
      <c r="U308" s="709"/>
      <c r="V308" s="709"/>
      <c r="W308" s="709"/>
      <c r="X308" s="709"/>
      <c r="Y308" s="709"/>
      <c r="Z308" s="709"/>
      <c r="AA308" s="709"/>
      <c r="AB308" s="546">
        <v>5.0</v>
      </c>
      <c r="AC308" s="2173" t="s">
        <v>55</v>
      </c>
      <c r="AD308" s="2173" t="s">
        <v>533</v>
      </c>
      <c r="AE308" s="1515"/>
      <c r="AF308" s="995"/>
      <c r="AG308" s="995"/>
      <c r="AH308" s="994"/>
    </row>
    <row r="309" ht="15.75" customHeight="1">
      <c r="A309" s="2417" t="s">
        <v>9880</v>
      </c>
      <c r="B309" s="2418"/>
      <c r="C309" s="2423"/>
      <c r="D309" s="2419"/>
      <c r="E309" s="2420"/>
      <c r="F309" s="2421"/>
      <c r="G309" s="2421"/>
      <c r="H309" s="707" t="s">
        <v>94</v>
      </c>
      <c r="I309" s="707" t="s">
        <v>94</v>
      </c>
      <c r="J309" s="709"/>
      <c r="K309" s="709"/>
      <c r="L309" s="709"/>
      <c r="M309" s="709"/>
      <c r="N309" s="709"/>
      <c r="O309" s="709"/>
      <c r="P309" s="709"/>
      <c r="Q309" s="709"/>
      <c r="R309" s="709"/>
      <c r="S309" s="709"/>
      <c r="T309" s="709"/>
      <c r="U309" s="709"/>
      <c r="V309" s="709"/>
      <c r="W309" s="709"/>
      <c r="X309" s="709"/>
      <c r="Y309" s="709"/>
      <c r="Z309" s="709"/>
      <c r="AA309" s="709"/>
      <c r="AB309" s="546" t="s">
        <v>94</v>
      </c>
      <c r="AC309" s="2173" t="s">
        <v>55</v>
      </c>
      <c r="AD309" s="2173" t="s">
        <v>533</v>
      </c>
      <c r="AE309" s="1515"/>
      <c r="AF309" s="995"/>
      <c r="AG309" s="995"/>
      <c r="AH309" s="994"/>
    </row>
    <row r="310" ht="15.75" hidden="1" customHeight="1">
      <c r="A310" s="2425"/>
      <c r="B310" s="2426" t="s">
        <v>10306</v>
      </c>
      <c r="C310" s="2426"/>
      <c r="D310" s="2419"/>
      <c r="E310" s="2421" t="s">
        <v>10307</v>
      </c>
      <c r="F310" s="2421" t="s">
        <v>10308</v>
      </c>
      <c r="G310" s="2421" t="s">
        <v>10309</v>
      </c>
      <c r="H310" s="709"/>
      <c r="I310" s="709"/>
      <c r="J310" s="709"/>
      <c r="K310" s="709"/>
      <c r="L310" s="709"/>
      <c r="M310" s="709"/>
      <c r="N310" s="709"/>
      <c r="O310" s="709"/>
      <c r="P310" s="709"/>
      <c r="Q310" s="709"/>
      <c r="R310" s="709"/>
      <c r="S310" s="709"/>
      <c r="T310" s="709"/>
      <c r="U310" s="709"/>
      <c r="V310" s="709"/>
      <c r="W310" s="709"/>
      <c r="X310" s="709"/>
      <c r="Y310" s="709"/>
      <c r="Z310" s="709"/>
      <c r="AA310" s="709"/>
      <c r="AB310" s="546">
        <v>5.0</v>
      </c>
      <c r="AC310" s="2173" t="s">
        <v>55</v>
      </c>
      <c r="AD310" s="2173" t="s">
        <v>533</v>
      </c>
      <c r="AE310" s="1515"/>
      <c r="AF310" s="995"/>
      <c r="AG310" s="995"/>
      <c r="AH310" s="994"/>
    </row>
    <row r="311" ht="15.75" hidden="1" customHeight="1">
      <c r="A311" s="2429"/>
      <c r="B311" s="2426" t="s">
        <v>10310</v>
      </c>
      <c r="C311" s="2426"/>
      <c r="D311" s="2419"/>
      <c r="E311" s="2421" t="s">
        <v>10311</v>
      </c>
      <c r="F311" s="2421" t="s">
        <v>10308</v>
      </c>
      <c r="G311" s="2421" t="s">
        <v>10312</v>
      </c>
      <c r="H311" s="709"/>
      <c r="I311" s="709"/>
      <c r="J311" s="709"/>
      <c r="K311" s="709"/>
      <c r="L311" s="709"/>
      <c r="M311" s="709"/>
      <c r="N311" s="709"/>
      <c r="O311" s="709"/>
      <c r="P311" s="709"/>
      <c r="Q311" s="709"/>
      <c r="R311" s="709"/>
      <c r="S311" s="709"/>
      <c r="T311" s="709"/>
      <c r="U311" s="709"/>
      <c r="V311" s="709"/>
      <c r="W311" s="709"/>
      <c r="X311" s="709"/>
      <c r="Y311" s="709"/>
      <c r="Z311" s="709"/>
      <c r="AA311" s="709"/>
      <c r="AB311" s="546">
        <v>5.0</v>
      </c>
      <c r="AC311" s="2173" t="s">
        <v>55</v>
      </c>
      <c r="AD311" s="2173" t="s">
        <v>533</v>
      </c>
      <c r="AE311" s="1515"/>
      <c r="AF311" s="995"/>
      <c r="AG311" s="995"/>
      <c r="AH311" s="994"/>
    </row>
    <row r="312" ht="15.75" hidden="1" customHeight="1">
      <c r="A312" s="2429"/>
      <c r="B312" s="2429" t="s">
        <v>9864</v>
      </c>
      <c r="C312" s="2426"/>
      <c r="D312" s="2419"/>
      <c r="E312" s="2421" t="s">
        <v>10313</v>
      </c>
      <c r="F312" s="2421" t="s">
        <v>10308</v>
      </c>
      <c r="G312" s="2421" t="s">
        <v>10314</v>
      </c>
      <c r="H312" s="709"/>
      <c r="I312" s="709"/>
      <c r="J312" s="709"/>
      <c r="K312" s="709"/>
      <c r="L312" s="709"/>
      <c r="M312" s="709"/>
      <c r="N312" s="709"/>
      <c r="O312" s="709"/>
      <c r="P312" s="709"/>
      <c r="Q312" s="709"/>
      <c r="R312" s="709"/>
      <c r="S312" s="709"/>
      <c r="T312" s="709"/>
      <c r="U312" s="709"/>
      <c r="V312" s="709"/>
      <c r="W312" s="709"/>
      <c r="X312" s="709"/>
      <c r="Y312" s="709"/>
      <c r="Z312" s="709"/>
      <c r="AA312" s="709"/>
      <c r="AB312" s="546">
        <v>5.0</v>
      </c>
      <c r="AC312" s="2173" t="s">
        <v>55</v>
      </c>
      <c r="AD312" s="2173" t="s">
        <v>533</v>
      </c>
      <c r="AE312" s="1515"/>
      <c r="AF312" s="995"/>
      <c r="AG312" s="995"/>
      <c r="AH312" s="994"/>
    </row>
    <row r="313" ht="15.75" customHeight="1">
      <c r="A313" s="2422"/>
      <c r="B313" s="2423" t="s">
        <v>10315</v>
      </c>
      <c r="C313" s="2423"/>
      <c r="D313" s="2419"/>
      <c r="E313" s="2420"/>
      <c r="F313" s="2421"/>
      <c r="G313" s="2421"/>
      <c r="H313" s="707" t="s">
        <v>94</v>
      </c>
      <c r="I313" s="707" t="s">
        <v>94</v>
      </c>
      <c r="J313" s="709"/>
      <c r="K313" s="709"/>
      <c r="L313" s="709"/>
      <c r="M313" s="709"/>
      <c r="N313" s="709"/>
      <c r="O313" s="709"/>
      <c r="P313" s="709"/>
      <c r="Q313" s="709"/>
      <c r="R313" s="709"/>
      <c r="S313" s="709"/>
      <c r="T313" s="709"/>
      <c r="U313" s="709"/>
      <c r="V313" s="709"/>
      <c r="W313" s="709"/>
      <c r="X313" s="709"/>
      <c r="Y313" s="709"/>
      <c r="Z313" s="709"/>
      <c r="AA313" s="709"/>
      <c r="AB313" s="546" t="s">
        <v>94</v>
      </c>
      <c r="AC313" s="2173" t="s">
        <v>55</v>
      </c>
      <c r="AD313" s="2173" t="s">
        <v>533</v>
      </c>
      <c r="AE313" s="1515"/>
      <c r="AF313" s="995"/>
      <c r="AG313" s="995"/>
      <c r="AH313" s="994"/>
    </row>
    <row r="314" ht="15.75" hidden="1" customHeight="1">
      <c r="A314" s="2425"/>
      <c r="B314" s="2428"/>
      <c r="C314" s="2426" t="s">
        <v>10316</v>
      </c>
      <c r="D314" s="2424"/>
      <c r="E314" s="2421" t="s">
        <v>10317</v>
      </c>
      <c r="F314" s="2421" t="s">
        <v>10308</v>
      </c>
      <c r="G314" s="2421" t="s">
        <v>10318</v>
      </c>
      <c r="H314" s="709"/>
      <c r="I314" s="709"/>
      <c r="J314" s="709"/>
      <c r="K314" s="709"/>
      <c r="L314" s="709"/>
      <c r="M314" s="709"/>
      <c r="N314" s="709"/>
      <c r="O314" s="709"/>
      <c r="P314" s="709"/>
      <c r="Q314" s="709"/>
      <c r="R314" s="709"/>
      <c r="S314" s="709"/>
      <c r="T314" s="709"/>
      <c r="U314" s="709"/>
      <c r="V314" s="709"/>
      <c r="W314" s="709"/>
      <c r="X314" s="709"/>
      <c r="Y314" s="709"/>
      <c r="Z314" s="709"/>
      <c r="AA314" s="709"/>
      <c r="AB314" s="546">
        <v>5.0</v>
      </c>
      <c r="AC314" s="2173" t="s">
        <v>55</v>
      </c>
      <c r="AD314" s="2173" t="s">
        <v>533</v>
      </c>
      <c r="AE314" s="1515"/>
      <c r="AF314" s="995"/>
      <c r="AG314" s="995"/>
      <c r="AH314" s="994"/>
    </row>
    <row r="315" ht="15.75" hidden="1" customHeight="1">
      <c r="A315" s="2425"/>
      <c r="B315" s="2428"/>
      <c r="C315" s="2426" t="s">
        <v>9857</v>
      </c>
      <c r="D315" s="2424"/>
      <c r="E315" s="2421" t="s">
        <v>10319</v>
      </c>
      <c r="F315" s="2421" t="s">
        <v>10308</v>
      </c>
      <c r="G315" s="2421" t="s">
        <v>10318</v>
      </c>
      <c r="H315" s="709"/>
      <c r="I315" s="709"/>
      <c r="J315" s="709"/>
      <c r="K315" s="709"/>
      <c r="L315" s="709"/>
      <c r="M315" s="709"/>
      <c r="N315" s="709"/>
      <c r="O315" s="709"/>
      <c r="P315" s="709"/>
      <c r="Q315" s="709"/>
      <c r="R315" s="709"/>
      <c r="S315" s="709"/>
      <c r="T315" s="709"/>
      <c r="U315" s="709"/>
      <c r="V315" s="709"/>
      <c r="W315" s="709"/>
      <c r="X315" s="709"/>
      <c r="Y315" s="709"/>
      <c r="Z315" s="709"/>
      <c r="AA315" s="709"/>
      <c r="AB315" s="546">
        <v>5.0</v>
      </c>
      <c r="AC315" s="2173" t="s">
        <v>55</v>
      </c>
      <c r="AD315" s="2173" t="s">
        <v>533</v>
      </c>
      <c r="AE315" s="1515"/>
      <c r="AF315" s="995"/>
      <c r="AG315" s="995"/>
      <c r="AH315" s="994"/>
    </row>
    <row r="316" ht="15.75" customHeight="1">
      <c r="A316" s="2417" t="s">
        <v>10320</v>
      </c>
      <c r="B316" s="2418"/>
      <c r="C316" s="2423"/>
      <c r="D316" s="2419"/>
      <c r="E316" s="2420"/>
      <c r="F316" s="2421" t="s">
        <v>10321</v>
      </c>
      <c r="G316" s="2421"/>
      <c r="H316" s="707" t="s">
        <v>94</v>
      </c>
      <c r="I316" s="707" t="s">
        <v>94</v>
      </c>
      <c r="J316" s="709"/>
      <c r="K316" s="709"/>
      <c r="L316" s="709"/>
      <c r="M316" s="709"/>
      <c r="N316" s="709"/>
      <c r="O316" s="709"/>
      <c r="P316" s="709"/>
      <c r="Q316" s="709"/>
      <c r="R316" s="709"/>
      <c r="S316" s="709"/>
      <c r="T316" s="709"/>
      <c r="U316" s="709"/>
      <c r="V316" s="709"/>
      <c r="W316" s="709"/>
      <c r="X316" s="709"/>
      <c r="Y316" s="709"/>
      <c r="Z316" s="709"/>
      <c r="AA316" s="709"/>
      <c r="AB316" s="546" t="s">
        <v>94</v>
      </c>
      <c r="AC316" s="2173" t="s">
        <v>55</v>
      </c>
      <c r="AD316" s="2173" t="s">
        <v>533</v>
      </c>
      <c r="AE316" s="1515"/>
      <c r="AF316" s="995"/>
      <c r="AG316" s="995"/>
      <c r="AH316" s="994"/>
    </row>
    <row r="317" ht="15.75" customHeight="1">
      <c r="A317" s="2417" t="s">
        <v>10322</v>
      </c>
      <c r="B317" s="2418"/>
      <c r="C317" s="2423"/>
      <c r="D317" s="2424"/>
      <c r="E317" s="2421"/>
      <c r="F317" s="2421"/>
      <c r="G317" s="2421"/>
      <c r="H317" s="707" t="s">
        <v>94</v>
      </c>
      <c r="I317" s="707" t="s">
        <v>94</v>
      </c>
      <c r="J317" s="709"/>
      <c r="K317" s="709"/>
      <c r="L317" s="709"/>
      <c r="M317" s="709"/>
      <c r="N317" s="709"/>
      <c r="O317" s="709"/>
      <c r="P317" s="709"/>
      <c r="Q317" s="709"/>
      <c r="R317" s="709"/>
      <c r="S317" s="709"/>
      <c r="T317" s="709"/>
      <c r="U317" s="709"/>
      <c r="V317" s="709"/>
      <c r="W317" s="709"/>
      <c r="X317" s="709"/>
      <c r="Y317" s="709"/>
      <c r="Z317" s="709"/>
      <c r="AA317" s="709"/>
      <c r="AB317" s="546" t="s">
        <v>94</v>
      </c>
      <c r="AC317" s="2173" t="s">
        <v>55</v>
      </c>
      <c r="AD317" s="2173" t="s">
        <v>533</v>
      </c>
      <c r="AE317" s="1515"/>
      <c r="AF317" s="995"/>
      <c r="AG317" s="995"/>
      <c r="AH317" s="994"/>
    </row>
    <row r="318" ht="15.75" hidden="1" customHeight="1">
      <c r="A318" s="2425"/>
      <c r="B318" s="2426" t="s">
        <v>544</v>
      </c>
      <c r="C318" s="2426"/>
      <c r="D318" s="2424"/>
      <c r="E318" s="2421"/>
      <c r="F318" s="2421" t="s">
        <v>10323</v>
      </c>
      <c r="G318" s="2421" t="s">
        <v>10324</v>
      </c>
      <c r="H318" s="709"/>
      <c r="I318" s="709"/>
      <c r="J318" s="709"/>
      <c r="K318" s="709"/>
      <c r="L318" s="709"/>
      <c r="M318" s="709"/>
      <c r="N318" s="709"/>
      <c r="O318" s="709"/>
      <c r="P318" s="709"/>
      <c r="Q318" s="709"/>
      <c r="R318" s="709"/>
      <c r="S318" s="709"/>
      <c r="T318" s="709"/>
      <c r="U318" s="709"/>
      <c r="V318" s="709"/>
      <c r="W318" s="709"/>
      <c r="X318" s="709"/>
      <c r="Y318" s="709"/>
      <c r="Z318" s="709"/>
      <c r="AA318" s="709"/>
      <c r="AB318" s="546">
        <v>5.0</v>
      </c>
      <c r="AC318" s="2173" t="s">
        <v>55</v>
      </c>
      <c r="AD318" s="2173" t="s">
        <v>533</v>
      </c>
      <c r="AE318" s="1515"/>
      <c r="AF318" s="995"/>
      <c r="AG318" s="995"/>
      <c r="AH318" s="994"/>
    </row>
    <row r="319" ht="15.75" hidden="1" customHeight="1">
      <c r="A319" s="2425"/>
      <c r="B319" s="2426" t="s">
        <v>1445</v>
      </c>
      <c r="C319" s="2426"/>
      <c r="D319" s="2419"/>
      <c r="E319" s="2421"/>
      <c r="F319" s="2421" t="s">
        <v>10323</v>
      </c>
      <c r="G319" s="2421" t="s">
        <v>10325</v>
      </c>
      <c r="H319" s="709"/>
      <c r="I319" s="709"/>
      <c r="J319" s="709"/>
      <c r="K319" s="709"/>
      <c r="L319" s="709"/>
      <c r="M319" s="709"/>
      <c r="N319" s="709"/>
      <c r="O319" s="709"/>
      <c r="P319" s="709"/>
      <c r="Q319" s="709"/>
      <c r="R319" s="709"/>
      <c r="S319" s="709"/>
      <c r="T319" s="709"/>
      <c r="U319" s="709"/>
      <c r="V319" s="709"/>
      <c r="W319" s="709"/>
      <c r="X319" s="709"/>
      <c r="Y319" s="709"/>
      <c r="Z319" s="709"/>
      <c r="AA319" s="709"/>
      <c r="AB319" s="546">
        <v>5.0</v>
      </c>
      <c r="AC319" s="2173" t="s">
        <v>55</v>
      </c>
      <c r="AD319" s="2173" t="s">
        <v>533</v>
      </c>
      <c r="AE319" s="1515"/>
      <c r="AF319" s="995"/>
      <c r="AG319" s="995"/>
      <c r="AH319" s="994"/>
    </row>
    <row r="320" ht="15.75" hidden="1" customHeight="1">
      <c r="A320" s="2425"/>
      <c r="B320" s="2426" t="s">
        <v>10326</v>
      </c>
      <c r="C320" s="2426"/>
      <c r="D320" s="2419"/>
      <c r="E320" s="2421"/>
      <c r="F320" s="2421" t="s">
        <v>10323</v>
      </c>
      <c r="G320" s="2421" t="s">
        <v>10327</v>
      </c>
      <c r="H320" s="709"/>
      <c r="I320" s="709"/>
      <c r="J320" s="709"/>
      <c r="K320" s="709"/>
      <c r="L320" s="709"/>
      <c r="M320" s="709"/>
      <c r="N320" s="709"/>
      <c r="O320" s="709"/>
      <c r="P320" s="709"/>
      <c r="Q320" s="709"/>
      <c r="R320" s="709"/>
      <c r="S320" s="709"/>
      <c r="T320" s="709"/>
      <c r="U320" s="709"/>
      <c r="V320" s="709"/>
      <c r="W320" s="709"/>
      <c r="X320" s="709"/>
      <c r="Y320" s="709"/>
      <c r="Z320" s="709"/>
      <c r="AA320" s="709"/>
      <c r="AB320" s="546">
        <v>5.0</v>
      </c>
      <c r="AC320" s="2173" t="s">
        <v>55</v>
      </c>
      <c r="AD320" s="2173" t="s">
        <v>533</v>
      </c>
      <c r="AE320" s="1515"/>
      <c r="AF320" s="995"/>
      <c r="AG320" s="995"/>
      <c r="AH320" s="994"/>
    </row>
    <row r="321" ht="15.75" hidden="1" customHeight="1">
      <c r="A321" s="2425"/>
      <c r="B321" s="2426" t="s">
        <v>10328</v>
      </c>
      <c r="C321" s="2426"/>
      <c r="D321" s="2419"/>
      <c r="E321" s="2420"/>
      <c r="F321" s="2421" t="s">
        <v>10323</v>
      </c>
      <c r="G321" s="2421" t="s">
        <v>10329</v>
      </c>
      <c r="H321" s="709"/>
      <c r="I321" s="709"/>
      <c r="J321" s="709"/>
      <c r="K321" s="709"/>
      <c r="L321" s="709"/>
      <c r="M321" s="709"/>
      <c r="N321" s="709"/>
      <c r="O321" s="709"/>
      <c r="P321" s="709"/>
      <c r="Q321" s="709"/>
      <c r="R321" s="709"/>
      <c r="S321" s="709"/>
      <c r="T321" s="709"/>
      <c r="U321" s="709"/>
      <c r="V321" s="709"/>
      <c r="W321" s="709"/>
      <c r="X321" s="709"/>
      <c r="Y321" s="709"/>
      <c r="Z321" s="709"/>
      <c r="AA321" s="709"/>
      <c r="AB321" s="546">
        <v>5.0</v>
      </c>
      <c r="AC321" s="2173" t="s">
        <v>55</v>
      </c>
      <c r="AD321" s="2173" t="s">
        <v>533</v>
      </c>
      <c r="AE321" s="1515"/>
      <c r="AF321" s="995"/>
      <c r="AG321" s="995"/>
      <c r="AH321" s="994"/>
    </row>
    <row r="322" ht="15.75" customHeight="1">
      <c r="A322" s="2412" t="s">
        <v>10330</v>
      </c>
      <c r="B322" s="2431"/>
      <c r="C322" s="2431"/>
      <c r="D322" s="2414"/>
      <c r="E322" s="2415"/>
      <c r="F322" s="2415"/>
      <c r="G322" s="2415"/>
      <c r="H322" s="686"/>
      <c r="I322" s="686"/>
      <c r="J322" s="686"/>
      <c r="K322" s="686"/>
      <c r="L322" s="687"/>
      <c r="M322" s="687"/>
      <c r="N322" s="687"/>
      <c r="O322" s="687"/>
      <c r="P322" s="687"/>
      <c r="Q322" s="687"/>
      <c r="R322" s="687"/>
      <c r="S322" s="687"/>
      <c r="T322" s="687"/>
      <c r="U322" s="687"/>
      <c r="V322" s="687"/>
      <c r="W322" s="687"/>
      <c r="X322" s="687"/>
      <c r="Y322" s="687"/>
      <c r="Z322" s="687"/>
      <c r="AA322" s="687"/>
      <c r="AB322" s="2416" t="s">
        <v>94</v>
      </c>
      <c r="AC322" s="2295" t="s">
        <v>94</v>
      </c>
      <c r="AD322" s="2295" t="s">
        <v>533</v>
      </c>
      <c r="AE322" s="1796"/>
      <c r="AF322" s="1796"/>
      <c r="AG322" s="1796"/>
      <c r="AH322" s="2274"/>
    </row>
    <row r="323" ht="15.75" customHeight="1">
      <c r="A323" s="2417" t="s">
        <v>10331</v>
      </c>
      <c r="B323" s="2418"/>
      <c r="C323" s="2423"/>
      <c r="D323" s="2419"/>
      <c r="E323" s="2421"/>
      <c r="F323" s="2421" t="s">
        <v>10332</v>
      </c>
      <c r="G323" s="2421"/>
      <c r="H323" s="707" t="s">
        <v>94</v>
      </c>
      <c r="I323" s="707" t="s">
        <v>94</v>
      </c>
      <c r="J323" s="709"/>
      <c r="K323" s="709"/>
      <c r="L323" s="709"/>
      <c r="M323" s="709"/>
      <c r="N323" s="709"/>
      <c r="O323" s="709"/>
      <c r="P323" s="709"/>
      <c r="Q323" s="709"/>
      <c r="R323" s="709"/>
      <c r="S323" s="709"/>
      <c r="T323" s="709"/>
      <c r="U323" s="709"/>
      <c r="V323" s="709"/>
      <c r="W323" s="709"/>
      <c r="X323" s="709"/>
      <c r="Y323" s="709"/>
      <c r="Z323" s="709"/>
      <c r="AA323" s="709"/>
      <c r="AB323" s="546" t="s">
        <v>94</v>
      </c>
      <c r="AC323" s="2173" t="s">
        <v>55</v>
      </c>
      <c r="AD323" s="2173" t="s">
        <v>533</v>
      </c>
      <c r="AE323" s="1515"/>
      <c r="AF323" s="995"/>
      <c r="AG323" s="995"/>
      <c r="AH323" s="994"/>
    </row>
    <row r="324" ht="15.75" customHeight="1">
      <c r="A324" s="2417" t="s">
        <v>10333</v>
      </c>
      <c r="B324" s="2418"/>
      <c r="C324" s="2423"/>
      <c r="D324" s="2419"/>
      <c r="E324" s="2421"/>
      <c r="F324" s="2421"/>
      <c r="G324" s="2421"/>
      <c r="H324" s="707" t="s">
        <v>94</v>
      </c>
      <c r="I324" s="707" t="s">
        <v>94</v>
      </c>
      <c r="J324" s="709"/>
      <c r="K324" s="709"/>
      <c r="L324" s="709"/>
      <c r="M324" s="709"/>
      <c r="N324" s="709"/>
      <c r="O324" s="709"/>
      <c r="P324" s="709"/>
      <c r="Q324" s="709"/>
      <c r="R324" s="709"/>
      <c r="S324" s="709"/>
      <c r="T324" s="709"/>
      <c r="U324" s="709"/>
      <c r="V324" s="709"/>
      <c r="W324" s="709"/>
      <c r="X324" s="709"/>
      <c r="Y324" s="709"/>
      <c r="Z324" s="709"/>
      <c r="AA324" s="709"/>
      <c r="AB324" s="546" t="s">
        <v>94</v>
      </c>
      <c r="AC324" s="2173" t="s">
        <v>55</v>
      </c>
      <c r="AD324" s="2173" t="s">
        <v>533</v>
      </c>
      <c r="AE324" s="1515"/>
      <c r="AF324" s="995"/>
      <c r="AG324" s="995"/>
      <c r="AH324" s="994"/>
    </row>
    <row r="325" ht="15.75" customHeight="1">
      <c r="A325" s="2422"/>
      <c r="B325" s="2423" t="s">
        <v>495</v>
      </c>
      <c r="C325" s="2423"/>
      <c r="D325" s="2419"/>
      <c r="E325" s="2420"/>
      <c r="F325" s="2421" t="s">
        <v>10334</v>
      </c>
      <c r="G325" s="2421" t="s">
        <v>10335</v>
      </c>
      <c r="H325" s="709"/>
      <c r="I325" s="709"/>
      <c r="J325" s="709"/>
      <c r="K325" s="709"/>
      <c r="L325" s="709"/>
      <c r="M325" s="709"/>
      <c r="N325" s="709"/>
      <c r="O325" s="709"/>
      <c r="P325" s="709"/>
      <c r="Q325" s="709"/>
      <c r="R325" s="709"/>
      <c r="S325" s="709"/>
      <c r="T325" s="709"/>
      <c r="U325" s="709"/>
      <c r="V325" s="709"/>
      <c r="W325" s="709"/>
      <c r="X325" s="709"/>
      <c r="Y325" s="709"/>
      <c r="Z325" s="709"/>
      <c r="AA325" s="709"/>
      <c r="AB325" s="546">
        <v>1.0</v>
      </c>
      <c r="AC325" s="2173" t="s">
        <v>55</v>
      </c>
      <c r="AD325" s="2173" t="s">
        <v>533</v>
      </c>
      <c r="AE325" s="1554"/>
      <c r="AF325" s="995"/>
      <c r="AG325" s="995"/>
      <c r="AH325" s="994"/>
    </row>
    <row r="326" ht="15.75" customHeight="1">
      <c r="A326" s="2417"/>
      <c r="B326" s="2423" t="s">
        <v>10336</v>
      </c>
      <c r="C326" s="2423"/>
      <c r="D326" s="2419"/>
      <c r="E326" s="2420"/>
      <c r="F326" s="2421" t="s">
        <v>10337</v>
      </c>
      <c r="G326" s="2421" t="s">
        <v>10338</v>
      </c>
      <c r="H326" s="709"/>
      <c r="I326" s="709"/>
      <c r="J326" s="709"/>
      <c r="K326" s="709"/>
      <c r="L326" s="709"/>
      <c r="M326" s="709"/>
      <c r="N326" s="709"/>
      <c r="O326" s="709"/>
      <c r="P326" s="709"/>
      <c r="Q326" s="709"/>
      <c r="R326" s="709"/>
      <c r="S326" s="709"/>
      <c r="T326" s="709"/>
      <c r="U326" s="709"/>
      <c r="V326" s="709"/>
      <c r="W326" s="709"/>
      <c r="X326" s="709"/>
      <c r="Y326" s="709"/>
      <c r="Z326" s="709"/>
      <c r="AA326" s="709"/>
      <c r="AB326" s="546">
        <v>1.0</v>
      </c>
      <c r="AC326" s="2173" t="s">
        <v>55</v>
      </c>
      <c r="AD326" s="2173" t="s">
        <v>533</v>
      </c>
      <c r="AE326" s="1515"/>
      <c r="AF326" s="995"/>
      <c r="AG326" s="995"/>
      <c r="AH326" s="994"/>
    </row>
    <row r="327" ht="15.75" customHeight="1">
      <c r="A327" s="2417" t="s">
        <v>10339</v>
      </c>
      <c r="B327" s="2423"/>
      <c r="C327" s="2423"/>
      <c r="D327" s="2419"/>
      <c r="E327" s="2420"/>
      <c r="F327" s="2421"/>
      <c r="G327" s="2421" t="s">
        <v>10340</v>
      </c>
      <c r="H327" s="707" t="s">
        <v>94</v>
      </c>
      <c r="I327" s="707" t="s">
        <v>94</v>
      </c>
      <c r="J327" s="709"/>
      <c r="K327" s="709"/>
      <c r="L327" s="709"/>
      <c r="M327" s="709"/>
      <c r="N327" s="709"/>
      <c r="O327" s="709"/>
      <c r="P327" s="709"/>
      <c r="Q327" s="709"/>
      <c r="R327" s="709"/>
      <c r="S327" s="709"/>
      <c r="T327" s="709"/>
      <c r="U327" s="709"/>
      <c r="V327" s="709"/>
      <c r="W327" s="709"/>
      <c r="X327" s="709"/>
      <c r="Y327" s="709"/>
      <c r="Z327" s="709"/>
      <c r="AA327" s="709"/>
      <c r="AB327" s="546" t="s">
        <v>94</v>
      </c>
      <c r="AC327" s="2173" t="s">
        <v>55</v>
      </c>
      <c r="AD327" s="2173" t="s">
        <v>533</v>
      </c>
      <c r="AE327" s="1515"/>
      <c r="AF327" s="995"/>
      <c r="AG327" s="995"/>
      <c r="AH327" s="994"/>
    </row>
    <row r="328" ht="15.75" customHeight="1">
      <c r="A328" s="2422"/>
      <c r="B328" s="2423" t="s">
        <v>495</v>
      </c>
      <c r="C328" s="2423"/>
      <c r="D328" s="2419"/>
      <c r="E328" s="2420"/>
      <c r="F328" s="2421" t="s">
        <v>10341</v>
      </c>
      <c r="G328" s="2421" t="s">
        <v>10342</v>
      </c>
      <c r="H328" s="709"/>
      <c r="I328" s="709"/>
      <c r="J328" s="709"/>
      <c r="K328" s="709"/>
      <c r="L328" s="709"/>
      <c r="M328" s="709"/>
      <c r="N328" s="709"/>
      <c r="O328" s="709"/>
      <c r="P328" s="709"/>
      <c r="Q328" s="709"/>
      <c r="R328" s="709"/>
      <c r="S328" s="709"/>
      <c r="T328" s="709"/>
      <c r="U328" s="709"/>
      <c r="V328" s="709"/>
      <c r="W328" s="709"/>
      <c r="X328" s="709"/>
      <c r="Y328" s="709"/>
      <c r="Z328" s="709"/>
      <c r="AA328" s="709"/>
      <c r="AB328" s="546">
        <v>1.0</v>
      </c>
      <c r="AC328" s="2173" t="s">
        <v>55</v>
      </c>
      <c r="AD328" s="2173" t="s">
        <v>533</v>
      </c>
      <c r="AE328" s="1515"/>
      <c r="AF328" s="1600" t="s">
        <v>10343</v>
      </c>
      <c r="AG328" s="1554"/>
      <c r="AH328" s="994"/>
    </row>
    <row r="329" ht="15.75" customHeight="1">
      <c r="A329" s="2422"/>
      <c r="B329" s="2423" t="s">
        <v>10344</v>
      </c>
      <c r="C329" s="2423"/>
      <c r="D329" s="2419"/>
      <c r="E329" s="2420"/>
      <c r="F329" s="2421" t="s">
        <v>10345</v>
      </c>
      <c r="G329" s="2421" t="s">
        <v>10346</v>
      </c>
      <c r="H329" s="709"/>
      <c r="I329" s="709"/>
      <c r="J329" s="709"/>
      <c r="K329" s="709"/>
      <c r="L329" s="709"/>
      <c r="M329" s="709"/>
      <c r="N329" s="709"/>
      <c r="O329" s="709"/>
      <c r="P329" s="709"/>
      <c r="Q329" s="709"/>
      <c r="R329" s="709"/>
      <c r="S329" s="709"/>
      <c r="T329" s="709"/>
      <c r="U329" s="709"/>
      <c r="V329" s="709"/>
      <c r="W329" s="709"/>
      <c r="X329" s="709"/>
      <c r="Y329" s="709"/>
      <c r="Z329" s="709"/>
      <c r="AA329" s="709"/>
      <c r="AB329" s="546">
        <v>1.0</v>
      </c>
      <c r="AC329" s="2173" t="s">
        <v>55</v>
      </c>
      <c r="AD329" s="2173" t="s">
        <v>533</v>
      </c>
      <c r="AE329" s="1600" t="s">
        <v>10347</v>
      </c>
      <c r="AF329" s="1554"/>
      <c r="AG329" s="1600" t="s">
        <v>10348</v>
      </c>
      <c r="AH329" s="994"/>
    </row>
    <row r="330" ht="15.75" customHeight="1">
      <c r="A330" s="2422"/>
      <c r="B330" s="2423" t="s">
        <v>10349</v>
      </c>
      <c r="C330" s="2423"/>
      <c r="D330" s="2419"/>
      <c r="E330" s="2420"/>
      <c r="F330" s="2421" t="s">
        <v>10350</v>
      </c>
      <c r="G330" s="2421" t="s">
        <v>10351</v>
      </c>
      <c r="H330" s="709"/>
      <c r="I330" s="709"/>
      <c r="J330" s="709"/>
      <c r="K330" s="709"/>
      <c r="L330" s="709"/>
      <c r="M330" s="709"/>
      <c r="N330" s="709"/>
      <c r="O330" s="709"/>
      <c r="P330" s="709"/>
      <c r="Q330" s="709"/>
      <c r="R330" s="709"/>
      <c r="S330" s="709"/>
      <c r="T330" s="709"/>
      <c r="U330" s="709"/>
      <c r="V330" s="709"/>
      <c r="W330" s="709"/>
      <c r="X330" s="709"/>
      <c r="Y330" s="709"/>
      <c r="Z330" s="709"/>
      <c r="AA330" s="709"/>
      <c r="AB330" s="546">
        <v>1.0</v>
      </c>
      <c r="AC330" s="2173" t="s">
        <v>55</v>
      </c>
      <c r="AD330" s="2173" t="s">
        <v>533</v>
      </c>
      <c r="AE330" s="1515"/>
      <c r="AF330" s="995"/>
      <c r="AG330" s="1600" t="s">
        <v>10352</v>
      </c>
      <c r="AH330" s="994"/>
    </row>
    <row r="331" ht="15.75" customHeight="1">
      <c r="A331" s="2422"/>
      <c r="B331" s="2423" t="s">
        <v>10353</v>
      </c>
      <c r="C331" s="2423"/>
      <c r="D331" s="2424"/>
      <c r="E331" s="2421"/>
      <c r="F331" s="2421" t="s">
        <v>10354</v>
      </c>
      <c r="G331" s="2421" t="s">
        <v>10355</v>
      </c>
      <c r="H331" s="709"/>
      <c r="I331" s="709"/>
      <c r="J331" s="709"/>
      <c r="K331" s="709"/>
      <c r="L331" s="709"/>
      <c r="M331" s="709"/>
      <c r="N331" s="709"/>
      <c r="O331" s="709"/>
      <c r="P331" s="709"/>
      <c r="Q331" s="709"/>
      <c r="R331" s="709"/>
      <c r="S331" s="709"/>
      <c r="T331" s="709"/>
      <c r="U331" s="709"/>
      <c r="V331" s="709"/>
      <c r="W331" s="709"/>
      <c r="X331" s="709"/>
      <c r="Y331" s="709"/>
      <c r="Z331" s="709"/>
      <c r="AA331" s="709"/>
      <c r="AB331" s="546">
        <v>1.0</v>
      </c>
      <c r="AC331" s="2173" t="s">
        <v>55</v>
      </c>
      <c r="AD331" s="2173" t="s">
        <v>533</v>
      </c>
      <c r="AE331" s="1554"/>
      <c r="AF331" s="995"/>
      <c r="AG331" s="1600" t="s">
        <v>10356</v>
      </c>
      <c r="AH331" s="994"/>
    </row>
    <row r="332" ht="15.75" customHeight="1">
      <c r="A332" s="2422"/>
      <c r="B332" s="2423" t="s">
        <v>10357</v>
      </c>
      <c r="C332" s="2423"/>
      <c r="D332" s="2424"/>
      <c r="E332" s="2421"/>
      <c r="F332" s="2421" t="s">
        <v>10358</v>
      </c>
      <c r="G332" s="2421" t="s">
        <v>10359</v>
      </c>
      <c r="H332" s="709"/>
      <c r="I332" s="709"/>
      <c r="J332" s="709"/>
      <c r="K332" s="709"/>
      <c r="L332" s="709"/>
      <c r="M332" s="709"/>
      <c r="N332" s="709"/>
      <c r="O332" s="709"/>
      <c r="P332" s="709"/>
      <c r="Q332" s="709"/>
      <c r="R332" s="709"/>
      <c r="S332" s="709"/>
      <c r="T332" s="709"/>
      <c r="U332" s="709"/>
      <c r="V332" s="709"/>
      <c r="W332" s="709"/>
      <c r="X332" s="709"/>
      <c r="Y332" s="709"/>
      <c r="Z332" s="709"/>
      <c r="AA332" s="709"/>
      <c r="AB332" s="546">
        <v>1.0</v>
      </c>
      <c r="AC332" s="2173" t="s">
        <v>55</v>
      </c>
      <c r="AD332" s="2173" t="s">
        <v>533</v>
      </c>
      <c r="AE332" s="1515"/>
      <c r="AF332" s="995"/>
      <c r="AG332" s="1600" t="s">
        <v>10360</v>
      </c>
      <c r="AH332" s="994"/>
    </row>
    <row r="333" ht="15.75" customHeight="1">
      <c r="A333" s="2422"/>
      <c r="B333" s="2423" t="s">
        <v>10361</v>
      </c>
      <c r="C333" s="2423"/>
      <c r="D333" s="2426"/>
      <c r="E333" s="2420"/>
      <c r="F333" s="2421" t="s">
        <v>10362</v>
      </c>
      <c r="G333" s="2421" t="s">
        <v>10363</v>
      </c>
      <c r="H333" s="709"/>
      <c r="I333" s="709"/>
      <c r="J333" s="709"/>
      <c r="K333" s="709"/>
      <c r="L333" s="709"/>
      <c r="M333" s="709"/>
      <c r="N333" s="709"/>
      <c r="O333" s="709"/>
      <c r="P333" s="709"/>
      <c r="Q333" s="709"/>
      <c r="R333" s="709"/>
      <c r="S333" s="709"/>
      <c r="T333" s="709"/>
      <c r="U333" s="709"/>
      <c r="V333" s="709"/>
      <c r="W333" s="709"/>
      <c r="X333" s="709"/>
      <c r="Y333" s="709"/>
      <c r="Z333" s="709"/>
      <c r="AA333" s="709"/>
      <c r="AB333" s="546">
        <v>1.0</v>
      </c>
      <c r="AC333" s="2173" t="s">
        <v>55</v>
      </c>
      <c r="AD333" s="2173" t="s">
        <v>533</v>
      </c>
      <c r="AE333" s="1515"/>
      <c r="AF333" s="995"/>
      <c r="AG333" s="1600" t="s">
        <v>10364</v>
      </c>
      <c r="AH333" s="994"/>
    </row>
    <row r="334" ht="15.75" customHeight="1">
      <c r="A334" s="2422"/>
      <c r="B334" s="2423" t="s">
        <v>10365</v>
      </c>
      <c r="C334" s="2423"/>
      <c r="D334" s="2426"/>
      <c r="E334" s="2420"/>
      <c r="F334" s="2421"/>
      <c r="G334" s="2421"/>
      <c r="H334" s="707" t="s">
        <v>94</v>
      </c>
      <c r="I334" s="707" t="s">
        <v>94</v>
      </c>
      <c r="J334" s="709"/>
      <c r="K334" s="709"/>
      <c r="L334" s="709"/>
      <c r="M334" s="709"/>
      <c r="N334" s="709"/>
      <c r="O334" s="709"/>
      <c r="P334" s="709"/>
      <c r="Q334" s="709"/>
      <c r="R334" s="709"/>
      <c r="S334" s="709"/>
      <c r="T334" s="709"/>
      <c r="U334" s="709"/>
      <c r="V334" s="709"/>
      <c r="W334" s="709"/>
      <c r="X334" s="709"/>
      <c r="Y334" s="709"/>
      <c r="Z334" s="709"/>
      <c r="AA334" s="709"/>
      <c r="AB334" s="546" t="s">
        <v>94</v>
      </c>
      <c r="AC334" s="2173" t="s">
        <v>55</v>
      </c>
      <c r="AD334" s="2173" t="s">
        <v>533</v>
      </c>
      <c r="AE334" s="1515"/>
      <c r="AF334" s="995"/>
      <c r="AG334" s="995"/>
      <c r="AH334" s="994"/>
    </row>
    <row r="335" ht="15.75" customHeight="1">
      <c r="A335" s="2417" t="s">
        <v>10366</v>
      </c>
      <c r="B335" s="2418"/>
      <c r="C335" s="2423"/>
      <c r="D335" s="2424"/>
      <c r="E335" s="2421"/>
      <c r="F335" s="2421" t="s">
        <v>10367</v>
      </c>
      <c r="G335" s="2421"/>
      <c r="H335" s="707" t="s">
        <v>94</v>
      </c>
      <c r="I335" s="707" t="s">
        <v>94</v>
      </c>
      <c r="J335" s="709"/>
      <c r="K335" s="709"/>
      <c r="L335" s="709"/>
      <c r="M335" s="709"/>
      <c r="N335" s="709"/>
      <c r="O335" s="709"/>
      <c r="P335" s="709"/>
      <c r="Q335" s="709"/>
      <c r="R335" s="709"/>
      <c r="S335" s="709"/>
      <c r="T335" s="709"/>
      <c r="U335" s="709"/>
      <c r="V335" s="709"/>
      <c r="W335" s="709"/>
      <c r="X335" s="709"/>
      <c r="Y335" s="709"/>
      <c r="Z335" s="709"/>
      <c r="AA335" s="709"/>
      <c r="AB335" s="546" t="s">
        <v>94</v>
      </c>
      <c r="AC335" s="2173" t="s">
        <v>55</v>
      </c>
      <c r="AD335" s="2173" t="s">
        <v>533</v>
      </c>
      <c r="AE335" s="1515"/>
      <c r="AF335" s="995"/>
      <c r="AG335" s="995"/>
      <c r="AH335" s="994"/>
    </row>
    <row r="336" ht="15.75" hidden="1" customHeight="1">
      <c r="A336" s="2425"/>
      <c r="B336" s="2426" t="s">
        <v>10368</v>
      </c>
      <c r="C336" s="2426"/>
      <c r="D336" s="2419"/>
      <c r="E336" s="2421" t="s">
        <v>10369</v>
      </c>
      <c r="F336" s="2421" t="s">
        <v>10370</v>
      </c>
      <c r="G336" s="2421" t="s">
        <v>10371</v>
      </c>
      <c r="H336" s="709"/>
      <c r="I336" s="709"/>
      <c r="J336" s="709"/>
      <c r="K336" s="709"/>
      <c r="L336" s="709"/>
      <c r="M336" s="709"/>
      <c r="N336" s="709"/>
      <c r="O336" s="709"/>
      <c r="P336" s="709"/>
      <c r="Q336" s="709"/>
      <c r="R336" s="709"/>
      <c r="S336" s="709"/>
      <c r="T336" s="709"/>
      <c r="U336" s="709"/>
      <c r="V336" s="709"/>
      <c r="W336" s="709"/>
      <c r="X336" s="709"/>
      <c r="Y336" s="709"/>
      <c r="Z336" s="709"/>
      <c r="AA336" s="709"/>
      <c r="AB336" s="546">
        <v>5.0</v>
      </c>
      <c r="AC336" s="2173" t="s">
        <v>55</v>
      </c>
      <c r="AD336" s="2173" t="s">
        <v>533</v>
      </c>
      <c r="AE336" s="1515"/>
      <c r="AF336" s="995"/>
      <c r="AG336" s="995"/>
      <c r="AH336" s="994"/>
    </row>
    <row r="337" ht="15.75" hidden="1" customHeight="1">
      <c r="A337" s="2425"/>
      <c r="B337" s="2426" t="s">
        <v>10372</v>
      </c>
      <c r="C337" s="2426"/>
      <c r="D337" s="2419"/>
      <c r="E337" s="2421" t="s">
        <v>10373</v>
      </c>
      <c r="F337" s="2421" t="s">
        <v>10370</v>
      </c>
      <c r="G337" s="2421" t="s">
        <v>10374</v>
      </c>
      <c r="H337" s="709"/>
      <c r="I337" s="709"/>
      <c r="J337" s="709"/>
      <c r="K337" s="709"/>
      <c r="L337" s="709"/>
      <c r="M337" s="709"/>
      <c r="N337" s="709"/>
      <c r="O337" s="709"/>
      <c r="P337" s="709"/>
      <c r="Q337" s="709"/>
      <c r="R337" s="709"/>
      <c r="S337" s="709"/>
      <c r="T337" s="709"/>
      <c r="U337" s="709"/>
      <c r="V337" s="709"/>
      <c r="W337" s="709"/>
      <c r="X337" s="709"/>
      <c r="Y337" s="709"/>
      <c r="Z337" s="709"/>
      <c r="AA337" s="709"/>
      <c r="AB337" s="546">
        <v>5.0</v>
      </c>
      <c r="AC337" s="2173" t="s">
        <v>55</v>
      </c>
      <c r="AD337" s="2173" t="s">
        <v>533</v>
      </c>
      <c r="AE337" s="1515"/>
      <c r="AF337" s="995"/>
      <c r="AG337" s="995"/>
      <c r="AH337" s="994"/>
    </row>
    <row r="338" ht="15.75" customHeight="1">
      <c r="A338" s="2417" t="s">
        <v>9944</v>
      </c>
      <c r="B338" s="2418"/>
      <c r="C338" s="2423"/>
      <c r="D338" s="2419"/>
      <c r="E338" s="2420"/>
      <c r="F338" s="2421"/>
      <c r="G338" s="2421"/>
      <c r="H338" s="707" t="s">
        <v>94</v>
      </c>
      <c r="I338" s="707" t="s">
        <v>94</v>
      </c>
      <c r="J338" s="709"/>
      <c r="K338" s="709"/>
      <c r="L338" s="709"/>
      <c r="M338" s="709"/>
      <c r="N338" s="709"/>
      <c r="O338" s="709"/>
      <c r="P338" s="709"/>
      <c r="Q338" s="709"/>
      <c r="R338" s="709"/>
      <c r="S338" s="709"/>
      <c r="T338" s="709"/>
      <c r="U338" s="709"/>
      <c r="V338" s="709"/>
      <c r="W338" s="709"/>
      <c r="X338" s="709"/>
      <c r="Y338" s="709"/>
      <c r="Z338" s="709"/>
      <c r="AA338" s="709"/>
      <c r="AB338" s="546" t="s">
        <v>94</v>
      </c>
      <c r="AC338" s="2173" t="s">
        <v>55</v>
      </c>
      <c r="AD338" s="2173" t="s">
        <v>533</v>
      </c>
      <c r="AE338" s="2427"/>
      <c r="AF338" s="995"/>
      <c r="AG338" s="995"/>
      <c r="AH338" s="994"/>
    </row>
    <row r="339" ht="15.75" customHeight="1">
      <c r="A339" s="2422"/>
      <c r="B339" s="2423" t="s">
        <v>662</v>
      </c>
      <c r="C339" s="2423"/>
      <c r="D339" s="2419"/>
      <c r="E339" s="2420"/>
      <c r="F339" s="2421" t="s">
        <v>10375</v>
      </c>
      <c r="G339" s="2421" t="s">
        <v>10376</v>
      </c>
      <c r="H339" s="709"/>
      <c r="I339" s="709"/>
      <c r="J339" s="709"/>
      <c r="K339" s="709"/>
      <c r="L339" s="709"/>
      <c r="M339" s="709"/>
      <c r="N339" s="709"/>
      <c r="O339" s="709"/>
      <c r="P339" s="709"/>
      <c r="Q339" s="709"/>
      <c r="R339" s="709"/>
      <c r="S339" s="709"/>
      <c r="T339" s="709"/>
      <c r="U339" s="709"/>
      <c r="V339" s="709"/>
      <c r="W339" s="709"/>
      <c r="X339" s="709"/>
      <c r="Y339" s="709"/>
      <c r="Z339" s="709"/>
      <c r="AA339" s="709"/>
      <c r="AB339" s="546">
        <v>1.0</v>
      </c>
      <c r="AC339" s="2173" t="s">
        <v>55</v>
      </c>
      <c r="AD339" s="2173" t="s">
        <v>533</v>
      </c>
      <c r="AE339" s="1515"/>
      <c r="AF339" s="995"/>
      <c r="AG339" s="995"/>
      <c r="AH339" s="994"/>
    </row>
    <row r="340" ht="15.75" customHeight="1">
      <c r="A340" s="2417"/>
      <c r="B340" s="2423" t="s">
        <v>10377</v>
      </c>
      <c r="C340" s="2418"/>
      <c r="D340" s="2419"/>
      <c r="E340" s="2420"/>
      <c r="F340" s="2420"/>
      <c r="G340" s="2421"/>
      <c r="H340" s="707" t="s">
        <v>94</v>
      </c>
      <c r="I340" s="707" t="s">
        <v>94</v>
      </c>
      <c r="J340" s="709"/>
      <c r="K340" s="709"/>
      <c r="L340" s="709"/>
      <c r="M340" s="709"/>
      <c r="N340" s="709"/>
      <c r="O340" s="709"/>
      <c r="P340" s="709"/>
      <c r="Q340" s="709"/>
      <c r="R340" s="709"/>
      <c r="S340" s="709"/>
      <c r="T340" s="709"/>
      <c r="U340" s="709"/>
      <c r="V340" s="709"/>
      <c r="W340" s="709"/>
      <c r="X340" s="709"/>
      <c r="Y340" s="709"/>
      <c r="Z340" s="709"/>
      <c r="AA340" s="709"/>
      <c r="AB340" s="546" t="s">
        <v>94</v>
      </c>
      <c r="AC340" s="2173" t="s">
        <v>55</v>
      </c>
      <c r="AD340" s="2173" t="s">
        <v>533</v>
      </c>
      <c r="AE340" s="1515"/>
      <c r="AF340" s="995"/>
      <c r="AG340" s="995"/>
      <c r="AH340" s="994"/>
    </row>
    <row r="341" ht="15.75" customHeight="1">
      <c r="A341" s="2422"/>
      <c r="B341" s="2423"/>
      <c r="C341" s="2423" t="s">
        <v>10378</v>
      </c>
      <c r="D341" s="2419"/>
      <c r="E341" s="2420"/>
      <c r="F341" s="2421" t="s">
        <v>10379</v>
      </c>
      <c r="G341" s="2421" t="s">
        <v>10380</v>
      </c>
      <c r="H341" s="709"/>
      <c r="I341" s="709"/>
      <c r="J341" s="709"/>
      <c r="K341" s="709"/>
      <c r="L341" s="709"/>
      <c r="M341" s="709"/>
      <c r="N341" s="709"/>
      <c r="O341" s="709"/>
      <c r="P341" s="709"/>
      <c r="Q341" s="709"/>
      <c r="R341" s="709"/>
      <c r="S341" s="709"/>
      <c r="T341" s="709"/>
      <c r="U341" s="709"/>
      <c r="V341" s="709"/>
      <c r="W341" s="709"/>
      <c r="X341" s="709"/>
      <c r="Y341" s="709"/>
      <c r="Z341" s="709"/>
      <c r="AA341" s="709"/>
      <c r="AB341" s="546">
        <v>1.0</v>
      </c>
      <c r="AC341" s="2173" t="s">
        <v>55</v>
      </c>
      <c r="AD341" s="2173" t="s">
        <v>533</v>
      </c>
      <c r="AE341" s="1515"/>
      <c r="AF341" s="995"/>
      <c r="AG341" s="995"/>
      <c r="AH341" s="994"/>
    </row>
    <row r="342" ht="15.75" customHeight="1">
      <c r="A342" s="2422"/>
      <c r="B342" s="2418"/>
      <c r="C342" s="2423" t="s">
        <v>10381</v>
      </c>
      <c r="D342" s="2419"/>
      <c r="E342" s="2420"/>
      <c r="F342" s="2421" t="s">
        <v>10382</v>
      </c>
      <c r="G342" s="2421" t="s">
        <v>10383</v>
      </c>
      <c r="H342" s="709"/>
      <c r="I342" s="709"/>
      <c r="J342" s="709"/>
      <c r="K342" s="709"/>
      <c r="L342" s="709"/>
      <c r="M342" s="709"/>
      <c r="N342" s="709"/>
      <c r="O342" s="709"/>
      <c r="P342" s="709"/>
      <c r="Q342" s="709"/>
      <c r="R342" s="709"/>
      <c r="S342" s="709"/>
      <c r="T342" s="709"/>
      <c r="U342" s="709"/>
      <c r="V342" s="709"/>
      <c r="W342" s="709"/>
      <c r="X342" s="709"/>
      <c r="Y342" s="709"/>
      <c r="Z342" s="709"/>
      <c r="AA342" s="709"/>
      <c r="AB342" s="546">
        <v>1.0</v>
      </c>
      <c r="AC342" s="2173" t="s">
        <v>55</v>
      </c>
      <c r="AD342" s="2173" t="s">
        <v>533</v>
      </c>
      <c r="AE342" s="1515"/>
      <c r="AF342" s="995"/>
      <c r="AG342" s="995"/>
      <c r="AH342" s="994"/>
    </row>
    <row r="343" ht="15.75" customHeight="1">
      <c r="A343" s="553" t="s">
        <v>9804</v>
      </c>
      <c r="B343" s="587"/>
      <c r="C343" s="2479"/>
      <c r="D343" s="2212"/>
      <c r="E343" s="590"/>
      <c r="F343" s="2278"/>
      <c r="G343" s="2212"/>
      <c r="H343" s="2276"/>
      <c r="I343" s="2276"/>
      <c r="J343" s="2276"/>
      <c r="K343" s="2276"/>
      <c r="L343" s="2276"/>
      <c r="M343" s="2276"/>
      <c r="N343" s="2276"/>
      <c r="O343" s="2276"/>
      <c r="P343" s="2276"/>
      <c r="Q343" s="2276"/>
      <c r="R343" s="2276"/>
      <c r="S343" s="2276"/>
      <c r="T343" s="2276"/>
      <c r="U343" s="2276"/>
      <c r="V343" s="2276"/>
      <c r="W343" s="2276"/>
      <c r="X343" s="2276"/>
      <c r="Y343" s="2276"/>
      <c r="Z343" s="2276"/>
      <c r="AA343" s="2276"/>
      <c r="AB343" s="614" t="s">
        <v>94</v>
      </c>
      <c r="AC343" s="2411" t="s">
        <v>94</v>
      </c>
      <c r="AD343" s="2214" t="s">
        <v>533</v>
      </c>
      <c r="AE343" s="2276"/>
      <c r="AF343" s="2277"/>
      <c r="AG343" s="2276"/>
      <c r="AH343" s="2276"/>
    </row>
    <row r="344" ht="15.75" customHeight="1">
      <c r="A344" s="2412" t="s">
        <v>10384</v>
      </c>
      <c r="B344" s="2431"/>
      <c r="C344" s="2431"/>
      <c r="D344" s="2414"/>
      <c r="E344" s="2415"/>
      <c r="F344" s="2415"/>
      <c r="G344" s="2415"/>
      <c r="H344" s="686"/>
      <c r="I344" s="686"/>
      <c r="J344" s="686"/>
      <c r="K344" s="686"/>
      <c r="L344" s="687"/>
      <c r="M344" s="687"/>
      <c r="N344" s="687"/>
      <c r="O344" s="687"/>
      <c r="P344" s="687"/>
      <c r="Q344" s="687"/>
      <c r="R344" s="687"/>
      <c r="S344" s="687"/>
      <c r="T344" s="687"/>
      <c r="U344" s="687"/>
      <c r="V344" s="687"/>
      <c r="W344" s="687"/>
      <c r="X344" s="687"/>
      <c r="Y344" s="687"/>
      <c r="Z344" s="687"/>
      <c r="AA344" s="687"/>
      <c r="AB344" s="2416" t="s">
        <v>94</v>
      </c>
      <c r="AC344" s="2295" t="s">
        <v>94</v>
      </c>
      <c r="AD344" s="2295" t="s">
        <v>533</v>
      </c>
      <c r="AE344" s="1796"/>
      <c r="AF344" s="1796"/>
      <c r="AG344" s="1796"/>
      <c r="AH344" s="2274"/>
    </row>
    <row r="345" ht="15.75" hidden="1" customHeight="1">
      <c r="A345" s="2429" t="s">
        <v>2667</v>
      </c>
      <c r="B345" s="2426" t="s">
        <v>9870</v>
      </c>
      <c r="C345" s="2426" t="s">
        <v>9871</v>
      </c>
      <c r="D345" s="2419"/>
      <c r="E345" s="2421" t="s">
        <v>9188</v>
      </c>
      <c r="F345" s="2421" t="s">
        <v>10385</v>
      </c>
      <c r="G345" s="2421" t="s">
        <v>10386</v>
      </c>
      <c r="H345" s="709"/>
      <c r="I345" s="709"/>
      <c r="J345" s="709"/>
      <c r="K345" s="709"/>
      <c r="L345" s="709"/>
      <c r="M345" s="709"/>
      <c r="N345" s="709"/>
      <c r="O345" s="709"/>
      <c r="P345" s="709"/>
      <c r="Q345" s="709"/>
      <c r="R345" s="709"/>
      <c r="S345" s="709"/>
      <c r="T345" s="709"/>
      <c r="U345" s="709"/>
      <c r="V345" s="709"/>
      <c r="W345" s="709"/>
      <c r="X345" s="709"/>
      <c r="Y345" s="709"/>
      <c r="Z345" s="709"/>
      <c r="AA345" s="709"/>
      <c r="AB345" s="546">
        <v>5.0</v>
      </c>
      <c r="AC345" s="2173" t="s">
        <v>55</v>
      </c>
      <c r="AD345" s="2173" t="s">
        <v>533</v>
      </c>
      <c r="AE345" s="1515"/>
      <c r="AF345" s="995"/>
      <c r="AG345" s="995"/>
      <c r="AH345" s="994"/>
    </row>
    <row r="346" ht="15.75" hidden="1" customHeight="1">
      <c r="A346" s="2429"/>
      <c r="B346" s="2428"/>
      <c r="C346" s="2428"/>
      <c r="D346" s="2419"/>
      <c r="E346" s="2421" t="s">
        <v>9900</v>
      </c>
      <c r="F346" s="2421" t="s">
        <v>10385</v>
      </c>
      <c r="G346" s="2421" t="s">
        <v>10387</v>
      </c>
      <c r="H346" s="709"/>
      <c r="I346" s="709"/>
      <c r="J346" s="709"/>
      <c r="K346" s="709"/>
      <c r="L346" s="709"/>
      <c r="M346" s="709"/>
      <c r="N346" s="709"/>
      <c r="O346" s="709"/>
      <c r="P346" s="709"/>
      <c r="Q346" s="709"/>
      <c r="R346" s="709"/>
      <c r="S346" s="709"/>
      <c r="T346" s="709"/>
      <c r="U346" s="709"/>
      <c r="V346" s="709"/>
      <c r="W346" s="709"/>
      <c r="X346" s="709"/>
      <c r="Y346" s="709"/>
      <c r="Z346" s="709"/>
      <c r="AA346" s="709"/>
      <c r="AB346" s="546">
        <v>5.0</v>
      </c>
      <c r="AC346" s="2173" t="s">
        <v>55</v>
      </c>
      <c r="AD346" s="2173" t="s">
        <v>533</v>
      </c>
      <c r="AE346" s="1515"/>
      <c r="AF346" s="995"/>
      <c r="AG346" s="995"/>
      <c r="AH346" s="994"/>
    </row>
    <row r="347" ht="15.75" hidden="1" customHeight="1">
      <c r="A347" s="2425"/>
      <c r="B347" s="2426"/>
      <c r="C347" s="2426"/>
      <c r="D347" s="2419"/>
      <c r="E347" s="2421" t="s">
        <v>9902</v>
      </c>
      <c r="F347" s="2421" t="s">
        <v>9872</v>
      </c>
      <c r="G347" s="2421" t="s">
        <v>10387</v>
      </c>
      <c r="H347" s="709"/>
      <c r="I347" s="709"/>
      <c r="J347" s="709"/>
      <c r="K347" s="709"/>
      <c r="L347" s="709"/>
      <c r="M347" s="709"/>
      <c r="N347" s="709"/>
      <c r="O347" s="709"/>
      <c r="P347" s="709"/>
      <c r="Q347" s="709"/>
      <c r="R347" s="709"/>
      <c r="S347" s="709"/>
      <c r="T347" s="709"/>
      <c r="U347" s="709"/>
      <c r="V347" s="709"/>
      <c r="W347" s="709"/>
      <c r="X347" s="709"/>
      <c r="Y347" s="709"/>
      <c r="Z347" s="709"/>
      <c r="AA347" s="709"/>
      <c r="AB347" s="546">
        <v>5.0</v>
      </c>
      <c r="AC347" s="2173" t="s">
        <v>55</v>
      </c>
      <c r="AD347" s="2173" t="s">
        <v>533</v>
      </c>
      <c r="AE347" s="1515"/>
      <c r="AF347" s="995"/>
      <c r="AG347" s="995"/>
      <c r="AH347" s="994"/>
    </row>
    <row r="348" ht="15.75" hidden="1" customHeight="1">
      <c r="A348" s="2425"/>
      <c r="B348" s="2428"/>
      <c r="C348" s="2426" t="s">
        <v>9876</v>
      </c>
      <c r="D348" s="2419"/>
      <c r="E348" s="2420"/>
      <c r="F348" s="2421" t="s">
        <v>9872</v>
      </c>
      <c r="G348" s="2421" t="s">
        <v>10388</v>
      </c>
      <c r="H348" s="709"/>
      <c r="I348" s="709"/>
      <c r="J348" s="709"/>
      <c r="K348" s="709"/>
      <c r="L348" s="709"/>
      <c r="M348" s="709"/>
      <c r="N348" s="709"/>
      <c r="O348" s="709"/>
      <c r="P348" s="709"/>
      <c r="Q348" s="709"/>
      <c r="R348" s="709"/>
      <c r="S348" s="709"/>
      <c r="T348" s="709"/>
      <c r="U348" s="709"/>
      <c r="V348" s="709"/>
      <c r="W348" s="709"/>
      <c r="X348" s="709"/>
      <c r="Y348" s="709"/>
      <c r="Z348" s="709"/>
      <c r="AA348" s="709"/>
      <c r="AB348" s="546">
        <v>5.0</v>
      </c>
      <c r="AC348" s="2173" t="s">
        <v>55</v>
      </c>
      <c r="AD348" s="2173" t="s">
        <v>533</v>
      </c>
      <c r="AE348" s="1515"/>
      <c r="AF348" s="995"/>
      <c r="AG348" s="995"/>
      <c r="AH348" s="994"/>
    </row>
    <row r="349" ht="15.75" customHeight="1">
      <c r="A349" s="2422"/>
      <c r="B349" s="2423" t="s">
        <v>9905</v>
      </c>
      <c r="C349" s="2418"/>
      <c r="D349" s="2424"/>
      <c r="E349" s="2420"/>
      <c r="F349" s="2421"/>
      <c r="G349" s="2421"/>
      <c r="H349" s="707" t="s">
        <v>94</v>
      </c>
      <c r="I349" s="707" t="s">
        <v>94</v>
      </c>
      <c r="J349" s="709"/>
      <c r="K349" s="709"/>
      <c r="L349" s="709"/>
      <c r="M349" s="709"/>
      <c r="N349" s="709"/>
      <c r="O349" s="709"/>
      <c r="P349" s="709"/>
      <c r="Q349" s="709"/>
      <c r="R349" s="709"/>
      <c r="S349" s="709"/>
      <c r="T349" s="709"/>
      <c r="U349" s="709"/>
      <c r="V349" s="709"/>
      <c r="W349" s="709"/>
      <c r="X349" s="709"/>
      <c r="Y349" s="709"/>
      <c r="Z349" s="709"/>
      <c r="AA349" s="709"/>
      <c r="AB349" s="546" t="s">
        <v>94</v>
      </c>
      <c r="AC349" s="2173" t="s">
        <v>55</v>
      </c>
      <c r="AD349" s="2173" t="s">
        <v>533</v>
      </c>
      <c r="AE349" s="1515"/>
      <c r="AF349" s="995"/>
      <c r="AG349" s="995"/>
      <c r="AH349" s="994"/>
    </row>
    <row r="350" ht="15.75" hidden="1" customHeight="1">
      <c r="A350" s="2425"/>
      <c r="B350" s="2428"/>
      <c r="C350" s="2428"/>
      <c r="D350" s="2424" t="s">
        <v>9906</v>
      </c>
      <c r="E350" s="2421" t="s">
        <v>9188</v>
      </c>
      <c r="F350" s="2421" t="s">
        <v>9907</v>
      </c>
      <c r="G350" s="2421" t="s">
        <v>9908</v>
      </c>
      <c r="H350" s="709"/>
      <c r="I350" s="709"/>
      <c r="J350" s="709"/>
      <c r="K350" s="709"/>
      <c r="L350" s="709"/>
      <c r="M350" s="709"/>
      <c r="N350" s="709"/>
      <c r="O350" s="709"/>
      <c r="P350" s="709"/>
      <c r="Q350" s="709"/>
      <c r="R350" s="709"/>
      <c r="S350" s="709"/>
      <c r="T350" s="709"/>
      <c r="U350" s="709"/>
      <c r="V350" s="709"/>
      <c r="W350" s="709"/>
      <c r="X350" s="709"/>
      <c r="Y350" s="709"/>
      <c r="Z350" s="709"/>
      <c r="AA350" s="709"/>
      <c r="AB350" s="546">
        <v>5.0</v>
      </c>
      <c r="AC350" s="2173" t="s">
        <v>55</v>
      </c>
      <c r="AD350" s="2173" t="s">
        <v>533</v>
      </c>
      <c r="AE350" s="1515"/>
      <c r="AF350" s="995"/>
      <c r="AG350" s="995"/>
      <c r="AH350" s="994"/>
    </row>
    <row r="351" ht="15.75" hidden="1" customHeight="1">
      <c r="A351" s="2425"/>
      <c r="B351" s="2426" t="s">
        <v>2667</v>
      </c>
      <c r="C351" s="2428"/>
      <c r="D351" s="2419"/>
      <c r="E351" s="2421" t="s">
        <v>9900</v>
      </c>
      <c r="F351" s="2421" t="s">
        <v>10389</v>
      </c>
      <c r="G351" s="2421" t="s">
        <v>10390</v>
      </c>
      <c r="H351" s="709"/>
      <c r="I351" s="709"/>
      <c r="J351" s="709"/>
      <c r="K351" s="709"/>
      <c r="L351" s="709"/>
      <c r="M351" s="709"/>
      <c r="N351" s="709"/>
      <c r="O351" s="709"/>
      <c r="P351" s="709"/>
      <c r="Q351" s="709"/>
      <c r="R351" s="709"/>
      <c r="S351" s="709"/>
      <c r="T351" s="709"/>
      <c r="U351" s="709"/>
      <c r="V351" s="709"/>
      <c r="W351" s="709"/>
      <c r="X351" s="709"/>
      <c r="Y351" s="709"/>
      <c r="Z351" s="709"/>
      <c r="AA351" s="709"/>
      <c r="AB351" s="546">
        <v>5.0</v>
      </c>
      <c r="AC351" s="2173" t="s">
        <v>55</v>
      </c>
      <c r="AD351" s="2173" t="s">
        <v>533</v>
      </c>
      <c r="AE351" s="1515"/>
      <c r="AF351" s="995"/>
      <c r="AG351" s="995"/>
      <c r="AH351" s="994"/>
    </row>
    <row r="352" ht="15.75" hidden="1" customHeight="1">
      <c r="A352" s="2429"/>
      <c r="B352" s="2428"/>
      <c r="C352" s="2426" t="s">
        <v>10391</v>
      </c>
      <c r="D352" s="2419"/>
      <c r="E352" s="2421" t="s">
        <v>9900</v>
      </c>
      <c r="F352" s="2421" t="s">
        <v>9919</v>
      </c>
      <c r="G352" s="2421" t="s">
        <v>9920</v>
      </c>
      <c r="H352" s="709"/>
      <c r="I352" s="709"/>
      <c r="J352" s="709"/>
      <c r="K352" s="709"/>
      <c r="L352" s="709"/>
      <c r="M352" s="709"/>
      <c r="N352" s="709"/>
      <c r="O352" s="709"/>
      <c r="P352" s="709"/>
      <c r="Q352" s="709"/>
      <c r="R352" s="709"/>
      <c r="S352" s="709"/>
      <c r="T352" s="709"/>
      <c r="U352" s="709"/>
      <c r="V352" s="709"/>
      <c r="W352" s="709"/>
      <c r="X352" s="709"/>
      <c r="Y352" s="709"/>
      <c r="Z352" s="709"/>
      <c r="AA352" s="709"/>
      <c r="AB352" s="546">
        <v>5.0</v>
      </c>
      <c r="AC352" s="2173" t="s">
        <v>55</v>
      </c>
      <c r="AD352" s="2173" t="s">
        <v>533</v>
      </c>
      <c r="AE352" s="1515"/>
      <c r="AF352" s="995"/>
      <c r="AG352" s="995"/>
      <c r="AH352" s="994"/>
    </row>
    <row r="353" ht="15.75" hidden="1" customHeight="1">
      <c r="A353" s="2425"/>
      <c r="B353" s="2426"/>
      <c r="C353" s="2428"/>
      <c r="D353" s="2424" t="s">
        <v>10392</v>
      </c>
      <c r="E353" s="2420"/>
      <c r="F353" s="2421" t="s">
        <v>10393</v>
      </c>
      <c r="G353" s="2421" t="s">
        <v>9922</v>
      </c>
      <c r="H353" s="709"/>
      <c r="I353" s="709"/>
      <c r="J353" s="709"/>
      <c r="K353" s="709"/>
      <c r="L353" s="709"/>
      <c r="M353" s="709"/>
      <c r="N353" s="709"/>
      <c r="O353" s="709"/>
      <c r="P353" s="709"/>
      <c r="Q353" s="709"/>
      <c r="R353" s="709"/>
      <c r="S353" s="709"/>
      <c r="T353" s="709"/>
      <c r="U353" s="709"/>
      <c r="V353" s="709"/>
      <c r="W353" s="709"/>
      <c r="X353" s="709"/>
      <c r="Y353" s="709"/>
      <c r="Z353" s="709"/>
      <c r="AA353" s="709"/>
      <c r="AB353" s="546">
        <v>5.0</v>
      </c>
      <c r="AC353" s="2173" t="s">
        <v>55</v>
      </c>
      <c r="AD353" s="2173" t="s">
        <v>533</v>
      </c>
      <c r="AE353" s="1515"/>
      <c r="AF353" s="995"/>
      <c r="AG353" s="995"/>
      <c r="AH353" s="994"/>
    </row>
    <row r="354" ht="15.75" hidden="1" customHeight="1">
      <c r="A354" s="2425"/>
      <c r="B354" s="2428"/>
      <c r="C354" s="2426"/>
      <c r="D354" s="2419"/>
      <c r="E354" s="2420"/>
      <c r="F354" s="2421" t="s">
        <v>10394</v>
      </c>
      <c r="G354" s="2421" t="s">
        <v>10395</v>
      </c>
      <c r="H354" s="709"/>
      <c r="I354" s="709"/>
      <c r="J354" s="709"/>
      <c r="K354" s="709"/>
      <c r="L354" s="709"/>
      <c r="M354" s="709"/>
      <c r="N354" s="709"/>
      <c r="O354" s="709"/>
      <c r="P354" s="709"/>
      <c r="Q354" s="709"/>
      <c r="R354" s="709"/>
      <c r="S354" s="709"/>
      <c r="T354" s="709"/>
      <c r="U354" s="709"/>
      <c r="V354" s="709"/>
      <c r="W354" s="709"/>
      <c r="X354" s="709"/>
      <c r="Y354" s="709"/>
      <c r="Z354" s="709"/>
      <c r="AA354" s="709"/>
      <c r="AB354" s="546">
        <v>5.0</v>
      </c>
      <c r="AC354" s="2173" t="s">
        <v>55</v>
      </c>
      <c r="AD354" s="2173" t="s">
        <v>533</v>
      </c>
      <c r="AE354" s="1515"/>
      <c r="AF354" s="995"/>
      <c r="AG354" s="995"/>
      <c r="AH354" s="994"/>
    </row>
    <row r="355" ht="15.75" hidden="1" customHeight="1">
      <c r="A355" s="2425"/>
      <c r="B355" s="2426" t="s">
        <v>10396</v>
      </c>
      <c r="C355" s="2426"/>
      <c r="D355" s="2419"/>
      <c r="E355" s="2421" t="s">
        <v>9900</v>
      </c>
      <c r="F355" s="2421" t="s">
        <v>10397</v>
      </c>
      <c r="G355" s="2421" t="s">
        <v>10398</v>
      </c>
      <c r="H355" s="709"/>
      <c r="I355" s="709"/>
      <c r="J355" s="709"/>
      <c r="K355" s="709"/>
      <c r="L355" s="709"/>
      <c r="M355" s="709"/>
      <c r="N355" s="709"/>
      <c r="O355" s="709"/>
      <c r="P355" s="709"/>
      <c r="Q355" s="709"/>
      <c r="R355" s="709"/>
      <c r="S355" s="709"/>
      <c r="T355" s="709"/>
      <c r="U355" s="709"/>
      <c r="V355" s="709"/>
      <c r="W355" s="709"/>
      <c r="X355" s="709"/>
      <c r="Y355" s="709"/>
      <c r="Z355" s="709"/>
      <c r="AA355" s="709"/>
      <c r="AB355" s="546">
        <v>5.0</v>
      </c>
      <c r="AC355" s="2173" t="s">
        <v>55</v>
      </c>
      <c r="AD355" s="2173" t="s">
        <v>533</v>
      </c>
      <c r="AE355" s="1515"/>
      <c r="AF355" s="995"/>
      <c r="AG355" s="995"/>
      <c r="AH355" s="994"/>
    </row>
    <row r="356" ht="15.75" hidden="1" customHeight="1">
      <c r="A356" s="2425"/>
      <c r="B356" s="2426"/>
      <c r="C356" s="2426" t="s">
        <v>10399</v>
      </c>
      <c r="D356" s="2424" t="s">
        <v>10400</v>
      </c>
      <c r="E356" s="2420"/>
      <c r="F356" s="2421" t="s">
        <v>10397</v>
      </c>
      <c r="G356" s="2421" t="s">
        <v>10398</v>
      </c>
      <c r="H356" s="709"/>
      <c r="I356" s="709"/>
      <c r="J356" s="709"/>
      <c r="K356" s="709"/>
      <c r="L356" s="709"/>
      <c r="M356" s="709"/>
      <c r="N356" s="709"/>
      <c r="O356" s="709"/>
      <c r="P356" s="709"/>
      <c r="Q356" s="709"/>
      <c r="R356" s="709"/>
      <c r="S356" s="709"/>
      <c r="T356" s="709"/>
      <c r="U356" s="709"/>
      <c r="V356" s="709"/>
      <c r="W356" s="709"/>
      <c r="X356" s="709"/>
      <c r="Y356" s="709"/>
      <c r="Z356" s="709"/>
      <c r="AA356" s="709"/>
      <c r="AB356" s="546">
        <v>5.0</v>
      </c>
      <c r="AC356" s="2173" t="s">
        <v>55</v>
      </c>
      <c r="AD356" s="2173" t="s">
        <v>533</v>
      </c>
      <c r="AE356" s="1515"/>
      <c r="AF356" s="995"/>
      <c r="AG356" s="995"/>
      <c r="AH356" s="994"/>
    </row>
    <row r="357" ht="15.75" hidden="1" customHeight="1">
      <c r="A357" s="2425"/>
      <c r="B357" s="2428"/>
      <c r="C357" s="2426" t="s">
        <v>10401</v>
      </c>
      <c r="D357" s="2424" t="s">
        <v>10402</v>
      </c>
      <c r="E357" s="2420"/>
      <c r="F357" s="2421" t="s">
        <v>10397</v>
      </c>
      <c r="G357" s="2421" t="s">
        <v>10403</v>
      </c>
      <c r="H357" s="709"/>
      <c r="I357" s="709"/>
      <c r="J357" s="709"/>
      <c r="K357" s="709"/>
      <c r="L357" s="709"/>
      <c r="M357" s="709"/>
      <c r="N357" s="709"/>
      <c r="O357" s="709"/>
      <c r="P357" s="709"/>
      <c r="Q357" s="709"/>
      <c r="R357" s="709"/>
      <c r="S357" s="709"/>
      <c r="T357" s="709"/>
      <c r="U357" s="709"/>
      <c r="V357" s="709"/>
      <c r="W357" s="709"/>
      <c r="X357" s="709"/>
      <c r="Y357" s="709"/>
      <c r="Z357" s="709"/>
      <c r="AA357" s="709"/>
      <c r="AB357" s="546">
        <v>5.0</v>
      </c>
      <c r="AC357" s="2173" t="s">
        <v>55</v>
      </c>
      <c r="AD357" s="2173" t="s">
        <v>533</v>
      </c>
      <c r="AE357" s="1515"/>
      <c r="AF357" s="995"/>
      <c r="AG357" s="995"/>
      <c r="AH357" s="994"/>
    </row>
    <row r="358" ht="15.75" hidden="1" customHeight="1">
      <c r="A358" s="2425"/>
      <c r="B358" s="2426" t="s">
        <v>9880</v>
      </c>
      <c r="C358" s="2426"/>
      <c r="D358" s="2419"/>
      <c r="E358" s="2420"/>
      <c r="F358" s="2421" t="s">
        <v>9881</v>
      </c>
      <c r="G358" s="2421" t="s">
        <v>9882</v>
      </c>
      <c r="H358" s="709"/>
      <c r="I358" s="709"/>
      <c r="J358" s="709"/>
      <c r="K358" s="709"/>
      <c r="L358" s="709"/>
      <c r="M358" s="709"/>
      <c r="N358" s="709"/>
      <c r="O358" s="709"/>
      <c r="P358" s="709"/>
      <c r="Q358" s="709"/>
      <c r="R358" s="709"/>
      <c r="S358" s="709"/>
      <c r="T358" s="709"/>
      <c r="U358" s="709"/>
      <c r="V358" s="709"/>
      <c r="W358" s="709"/>
      <c r="X358" s="709"/>
      <c r="Y358" s="709"/>
      <c r="Z358" s="709"/>
      <c r="AA358" s="709"/>
      <c r="AB358" s="546">
        <v>5.0</v>
      </c>
      <c r="AC358" s="2173" t="s">
        <v>55</v>
      </c>
      <c r="AD358" s="2173" t="s">
        <v>533</v>
      </c>
      <c r="AE358" s="1515"/>
      <c r="AF358" s="995"/>
      <c r="AG358" s="995"/>
      <c r="AH358" s="994"/>
    </row>
    <row r="359" ht="15.75" customHeight="1">
      <c r="A359" s="2412" t="s">
        <v>10404</v>
      </c>
      <c r="B359" s="2431"/>
      <c r="C359" s="2431"/>
      <c r="D359" s="2414"/>
      <c r="E359" s="2415"/>
      <c r="F359" s="2415"/>
      <c r="G359" s="2415"/>
      <c r="H359" s="686"/>
      <c r="I359" s="686"/>
      <c r="J359" s="686"/>
      <c r="K359" s="686"/>
      <c r="L359" s="687"/>
      <c r="M359" s="687"/>
      <c r="N359" s="687"/>
      <c r="O359" s="687"/>
      <c r="P359" s="687"/>
      <c r="Q359" s="687"/>
      <c r="R359" s="687"/>
      <c r="S359" s="687"/>
      <c r="T359" s="687"/>
      <c r="U359" s="687"/>
      <c r="V359" s="687"/>
      <c r="W359" s="687"/>
      <c r="X359" s="687"/>
      <c r="Y359" s="687"/>
      <c r="Z359" s="687"/>
      <c r="AA359" s="687"/>
      <c r="AB359" s="2416" t="s">
        <v>94</v>
      </c>
      <c r="AC359" s="2295" t="s">
        <v>94</v>
      </c>
      <c r="AD359" s="2295" t="s">
        <v>533</v>
      </c>
      <c r="AE359" s="1796"/>
      <c r="AF359" s="1796"/>
      <c r="AG359" s="1796"/>
      <c r="AH359" s="2274"/>
    </row>
    <row r="360" ht="15.75" customHeight="1">
      <c r="A360" s="2417" t="s">
        <v>10331</v>
      </c>
      <c r="B360" s="2418"/>
      <c r="C360" s="2418"/>
      <c r="D360" s="2419"/>
      <c r="E360" s="2420"/>
      <c r="F360" s="2421" t="s">
        <v>10405</v>
      </c>
      <c r="G360" s="2421"/>
      <c r="H360" s="707" t="s">
        <v>94</v>
      </c>
      <c r="I360" s="707" t="s">
        <v>94</v>
      </c>
      <c r="J360" s="709"/>
      <c r="K360" s="709"/>
      <c r="L360" s="709"/>
      <c r="M360" s="709"/>
      <c r="N360" s="709"/>
      <c r="O360" s="709"/>
      <c r="P360" s="709"/>
      <c r="Q360" s="709"/>
      <c r="R360" s="709"/>
      <c r="S360" s="709"/>
      <c r="T360" s="709"/>
      <c r="U360" s="709"/>
      <c r="V360" s="709"/>
      <c r="W360" s="709"/>
      <c r="X360" s="709"/>
      <c r="Y360" s="709"/>
      <c r="Z360" s="709"/>
      <c r="AA360" s="709"/>
      <c r="AB360" s="546" t="s">
        <v>94</v>
      </c>
      <c r="AC360" s="2173" t="s">
        <v>55</v>
      </c>
      <c r="AD360" s="2173" t="s">
        <v>533</v>
      </c>
      <c r="AE360" s="1515"/>
      <c r="AF360" s="995"/>
      <c r="AG360" s="995"/>
      <c r="AH360" s="994"/>
    </row>
    <row r="361" ht="15.75" customHeight="1">
      <c r="A361" s="2417" t="s">
        <v>10333</v>
      </c>
      <c r="B361" s="2418"/>
      <c r="C361" s="2418"/>
      <c r="D361" s="2419"/>
      <c r="E361" s="2420"/>
      <c r="F361" s="2421"/>
      <c r="G361" s="2421"/>
      <c r="H361" s="707" t="s">
        <v>94</v>
      </c>
      <c r="I361" s="707" t="s">
        <v>94</v>
      </c>
      <c r="J361" s="709"/>
      <c r="K361" s="709"/>
      <c r="L361" s="709"/>
      <c r="M361" s="709"/>
      <c r="N361" s="709"/>
      <c r="O361" s="709"/>
      <c r="P361" s="709"/>
      <c r="Q361" s="709"/>
      <c r="R361" s="709"/>
      <c r="S361" s="709"/>
      <c r="T361" s="709"/>
      <c r="U361" s="709"/>
      <c r="V361" s="709"/>
      <c r="W361" s="709"/>
      <c r="X361" s="709"/>
      <c r="Y361" s="709"/>
      <c r="Z361" s="709"/>
      <c r="AA361" s="709"/>
      <c r="AB361" s="546" t="s">
        <v>94</v>
      </c>
      <c r="AC361" s="2173" t="s">
        <v>55</v>
      </c>
      <c r="AD361" s="2173" t="s">
        <v>533</v>
      </c>
      <c r="AE361" s="1515"/>
      <c r="AF361" s="995"/>
      <c r="AG361" s="995"/>
      <c r="AH361" s="994"/>
    </row>
    <row r="362" ht="15.75" customHeight="1">
      <c r="A362" s="2417"/>
      <c r="B362" s="2423" t="s">
        <v>495</v>
      </c>
      <c r="C362" s="2418"/>
      <c r="D362" s="2419"/>
      <c r="E362" s="2420"/>
      <c r="F362" s="2421" t="s">
        <v>10334</v>
      </c>
      <c r="G362" s="2421" t="s">
        <v>10335</v>
      </c>
      <c r="H362" s="709"/>
      <c r="I362" s="709"/>
      <c r="J362" s="709"/>
      <c r="K362" s="709"/>
      <c r="L362" s="709"/>
      <c r="M362" s="709"/>
      <c r="N362" s="709"/>
      <c r="O362" s="709"/>
      <c r="P362" s="709"/>
      <c r="Q362" s="709"/>
      <c r="R362" s="709"/>
      <c r="S362" s="709"/>
      <c r="T362" s="709"/>
      <c r="U362" s="709"/>
      <c r="V362" s="709"/>
      <c r="W362" s="709"/>
      <c r="X362" s="709"/>
      <c r="Y362" s="709"/>
      <c r="Z362" s="709"/>
      <c r="AA362" s="709"/>
      <c r="AB362" s="546">
        <v>1.0</v>
      </c>
      <c r="AC362" s="2173" t="s">
        <v>55</v>
      </c>
      <c r="AD362" s="2173" t="s">
        <v>1732</v>
      </c>
      <c r="AE362" s="1554"/>
      <c r="AF362" s="995"/>
      <c r="AG362" s="995"/>
      <c r="AH362" s="994"/>
    </row>
    <row r="363" ht="15.75" customHeight="1">
      <c r="A363" s="2422"/>
      <c r="B363" s="2423" t="s">
        <v>10336</v>
      </c>
      <c r="C363" s="2423"/>
      <c r="D363" s="2419"/>
      <c r="E363" s="2420"/>
      <c r="F363" s="2421" t="s">
        <v>10337</v>
      </c>
      <c r="G363" s="2421" t="s">
        <v>10338</v>
      </c>
      <c r="H363" s="709"/>
      <c r="I363" s="709"/>
      <c r="J363" s="709"/>
      <c r="K363" s="709"/>
      <c r="L363" s="709"/>
      <c r="M363" s="709"/>
      <c r="N363" s="709"/>
      <c r="O363" s="709"/>
      <c r="P363" s="709"/>
      <c r="Q363" s="709"/>
      <c r="R363" s="709"/>
      <c r="S363" s="709"/>
      <c r="T363" s="709"/>
      <c r="U363" s="709"/>
      <c r="V363" s="709"/>
      <c r="W363" s="709"/>
      <c r="X363" s="709"/>
      <c r="Y363" s="709"/>
      <c r="Z363" s="709"/>
      <c r="AA363" s="709"/>
      <c r="AB363" s="546">
        <v>1.0</v>
      </c>
      <c r="AC363" s="2173" t="s">
        <v>55</v>
      </c>
      <c r="AD363" s="2173" t="s">
        <v>533</v>
      </c>
      <c r="AE363" s="1554"/>
      <c r="AF363" s="995"/>
      <c r="AG363" s="995"/>
      <c r="AH363" s="994"/>
    </row>
    <row r="364" ht="15.75" customHeight="1">
      <c r="A364" s="2417" t="s">
        <v>10201</v>
      </c>
      <c r="B364" s="2423"/>
      <c r="C364" s="2423"/>
      <c r="D364" s="2419"/>
      <c r="E364" s="2420"/>
      <c r="F364" s="2421"/>
      <c r="G364" s="2421"/>
      <c r="H364" s="707" t="s">
        <v>94</v>
      </c>
      <c r="I364" s="707" t="s">
        <v>94</v>
      </c>
      <c r="J364" s="709"/>
      <c r="K364" s="709"/>
      <c r="L364" s="709"/>
      <c r="M364" s="709"/>
      <c r="N364" s="709"/>
      <c r="O364" s="709"/>
      <c r="P364" s="709"/>
      <c r="Q364" s="709"/>
      <c r="R364" s="709"/>
      <c r="S364" s="709"/>
      <c r="T364" s="709"/>
      <c r="U364" s="709"/>
      <c r="V364" s="709"/>
      <c r="W364" s="709"/>
      <c r="X364" s="709"/>
      <c r="Y364" s="709"/>
      <c r="Z364" s="709"/>
      <c r="AA364" s="709"/>
      <c r="AB364" s="546" t="s">
        <v>94</v>
      </c>
      <c r="AC364" s="2173" t="s">
        <v>55</v>
      </c>
      <c r="AD364" s="2173" t="s">
        <v>533</v>
      </c>
      <c r="AE364" s="1554"/>
      <c r="AF364" s="995"/>
      <c r="AG364" s="995"/>
      <c r="AH364" s="994"/>
    </row>
    <row r="365" ht="15.75" customHeight="1">
      <c r="A365" s="2417"/>
      <c r="B365" s="2423" t="s">
        <v>10365</v>
      </c>
      <c r="C365" s="2418"/>
      <c r="D365" s="2419"/>
      <c r="E365" s="2421"/>
      <c r="F365" s="2421" t="s">
        <v>10406</v>
      </c>
      <c r="G365" s="2421" t="s">
        <v>10407</v>
      </c>
      <c r="H365" s="709"/>
      <c r="I365" s="709"/>
      <c r="J365" s="709"/>
      <c r="K365" s="709"/>
      <c r="L365" s="709"/>
      <c r="M365" s="709"/>
      <c r="N365" s="709"/>
      <c r="O365" s="709"/>
      <c r="P365" s="709"/>
      <c r="Q365" s="709"/>
      <c r="R365" s="709"/>
      <c r="S365" s="709"/>
      <c r="T365" s="709"/>
      <c r="U365" s="709"/>
      <c r="V365" s="709"/>
      <c r="W365" s="709"/>
      <c r="X365" s="709"/>
      <c r="Y365" s="709"/>
      <c r="Z365" s="709"/>
      <c r="AA365" s="709"/>
      <c r="AB365" s="546">
        <v>1.0</v>
      </c>
      <c r="AC365" s="2173" t="s">
        <v>55</v>
      </c>
      <c r="AD365" s="2173" t="s">
        <v>533</v>
      </c>
      <c r="AE365" s="1515"/>
      <c r="AF365" s="995"/>
      <c r="AG365" s="995"/>
      <c r="AH365" s="994"/>
    </row>
    <row r="366" ht="15.75" hidden="1" customHeight="1">
      <c r="A366" s="2429"/>
      <c r="B366" s="2426" t="s">
        <v>10408</v>
      </c>
      <c r="C366" s="2428"/>
      <c r="D366" s="2419"/>
      <c r="E366" s="2421" t="s">
        <v>10409</v>
      </c>
      <c r="F366" s="2421" t="s">
        <v>10410</v>
      </c>
      <c r="G366" s="2421" t="s">
        <v>10411</v>
      </c>
      <c r="H366" s="709"/>
      <c r="I366" s="709"/>
      <c r="J366" s="709"/>
      <c r="K366" s="709"/>
      <c r="L366" s="709"/>
      <c r="M366" s="709"/>
      <c r="N366" s="709"/>
      <c r="O366" s="709"/>
      <c r="P366" s="709"/>
      <c r="Q366" s="709"/>
      <c r="R366" s="709"/>
      <c r="S366" s="709"/>
      <c r="T366" s="709"/>
      <c r="U366" s="709"/>
      <c r="V366" s="709"/>
      <c r="W366" s="709"/>
      <c r="X366" s="709"/>
      <c r="Y366" s="709"/>
      <c r="Z366" s="709"/>
      <c r="AA366" s="709"/>
      <c r="AB366" s="546">
        <v>5.0</v>
      </c>
      <c r="AC366" s="2173" t="s">
        <v>55</v>
      </c>
      <c r="AD366" s="2173" t="s">
        <v>533</v>
      </c>
      <c r="AE366" s="1515"/>
      <c r="AF366" s="995"/>
      <c r="AG366" s="995"/>
      <c r="AH366" s="994"/>
    </row>
    <row r="367" ht="15.75" customHeight="1">
      <c r="A367" s="2417" t="s">
        <v>9944</v>
      </c>
      <c r="B367" s="2423"/>
      <c r="C367" s="2418"/>
      <c r="D367" s="2419"/>
      <c r="E367" s="2420"/>
      <c r="F367" s="2421"/>
      <c r="G367" s="2421"/>
      <c r="H367" s="707" t="s">
        <v>94</v>
      </c>
      <c r="I367" s="707" t="s">
        <v>94</v>
      </c>
      <c r="J367" s="709"/>
      <c r="K367" s="709"/>
      <c r="L367" s="709"/>
      <c r="M367" s="709"/>
      <c r="N367" s="709"/>
      <c r="O367" s="709"/>
      <c r="P367" s="709"/>
      <c r="Q367" s="709"/>
      <c r="R367" s="709"/>
      <c r="S367" s="709"/>
      <c r="T367" s="709"/>
      <c r="U367" s="709"/>
      <c r="V367" s="709"/>
      <c r="W367" s="709"/>
      <c r="X367" s="709"/>
      <c r="Y367" s="709"/>
      <c r="Z367" s="709"/>
      <c r="AA367" s="709"/>
      <c r="AB367" s="546" t="s">
        <v>94</v>
      </c>
      <c r="AC367" s="2173" t="s">
        <v>55</v>
      </c>
      <c r="AD367" s="2173" t="s">
        <v>533</v>
      </c>
      <c r="AE367" s="1515"/>
      <c r="AF367" s="995"/>
      <c r="AG367" s="995"/>
      <c r="AH367" s="994"/>
    </row>
    <row r="368" ht="15.75" customHeight="1">
      <c r="A368" s="2422"/>
      <c r="B368" s="2423" t="s">
        <v>662</v>
      </c>
      <c r="C368" s="2418"/>
      <c r="D368" s="2419"/>
      <c r="E368" s="2420"/>
      <c r="F368" s="2421" t="s">
        <v>10375</v>
      </c>
      <c r="G368" s="2421" t="s">
        <v>10376</v>
      </c>
      <c r="H368" s="709"/>
      <c r="I368" s="709"/>
      <c r="J368" s="709"/>
      <c r="K368" s="709"/>
      <c r="L368" s="709"/>
      <c r="M368" s="709"/>
      <c r="N368" s="709"/>
      <c r="O368" s="709"/>
      <c r="P368" s="709"/>
      <c r="Q368" s="709"/>
      <c r="R368" s="709"/>
      <c r="S368" s="709"/>
      <c r="T368" s="709"/>
      <c r="U368" s="709"/>
      <c r="V368" s="709"/>
      <c r="W368" s="709"/>
      <c r="X368" s="709"/>
      <c r="Y368" s="709"/>
      <c r="Z368" s="709"/>
      <c r="AA368" s="709"/>
      <c r="AB368" s="546">
        <v>1.0</v>
      </c>
      <c r="AC368" s="2173" t="s">
        <v>55</v>
      </c>
      <c r="AD368" s="2173" t="s">
        <v>533</v>
      </c>
      <c r="AE368" s="1515"/>
      <c r="AF368" s="1515"/>
      <c r="AG368" s="995"/>
      <c r="AH368" s="994"/>
    </row>
    <row r="369" ht="15.75" customHeight="1">
      <c r="A369" s="2422"/>
      <c r="B369" s="2423" t="s">
        <v>10377</v>
      </c>
      <c r="C369" s="2423"/>
      <c r="D369" s="2419"/>
      <c r="E369" s="2421"/>
      <c r="F369" s="2421"/>
      <c r="G369" s="2421"/>
      <c r="H369" s="707" t="s">
        <v>94</v>
      </c>
      <c r="I369" s="707" t="s">
        <v>94</v>
      </c>
      <c r="J369" s="709"/>
      <c r="K369" s="709"/>
      <c r="L369" s="709"/>
      <c r="M369" s="709"/>
      <c r="N369" s="709"/>
      <c r="O369" s="709"/>
      <c r="P369" s="709"/>
      <c r="Q369" s="709"/>
      <c r="R369" s="709"/>
      <c r="S369" s="709"/>
      <c r="T369" s="709"/>
      <c r="U369" s="709"/>
      <c r="V369" s="709"/>
      <c r="W369" s="709"/>
      <c r="X369" s="709"/>
      <c r="Y369" s="709"/>
      <c r="Z369" s="709"/>
      <c r="AA369" s="709"/>
      <c r="AB369" s="546" t="s">
        <v>94</v>
      </c>
      <c r="AC369" s="2173" t="s">
        <v>55</v>
      </c>
      <c r="AD369" s="2173" t="s">
        <v>533</v>
      </c>
      <c r="AE369" s="1515"/>
      <c r="AF369" s="995"/>
      <c r="AG369" s="995"/>
      <c r="AH369" s="994"/>
    </row>
    <row r="370" ht="15.75" customHeight="1">
      <c r="A370" s="2417"/>
      <c r="B370" s="2418"/>
      <c r="C370" s="2423" t="s">
        <v>10378</v>
      </c>
      <c r="D370" s="2419"/>
      <c r="E370" s="2420"/>
      <c r="F370" s="2421" t="s">
        <v>10379</v>
      </c>
      <c r="G370" s="2421" t="s">
        <v>10380</v>
      </c>
      <c r="H370" s="709"/>
      <c r="I370" s="709"/>
      <c r="J370" s="709"/>
      <c r="K370" s="709"/>
      <c r="L370" s="709"/>
      <c r="M370" s="709"/>
      <c r="N370" s="709"/>
      <c r="O370" s="709"/>
      <c r="P370" s="709"/>
      <c r="Q370" s="709"/>
      <c r="R370" s="709"/>
      <c r="S370" s="709"/>
      <c r="T370" s="709"/>
      <c r="U370" s="709"/>
      <c r="V370" s="709"/>
      <c r="W370" s="709"/>
      <c r="X370" s="709"/>
      <c r="Y370" s="709"/>
      <c r="Z370" s="709"/>
      <c r="AA370" s="709"/>
      <c r="AB370" s="546">
        <v>1.0</v>
      </c>
      <c r="AC370" s="2173" t="s">
        <v>55</v>
      </c>
      <c r="AD370" s="2173" t="s">
        <v>533</v>
      </c>
      <c r="AE370" s="1515"/>
      <c r="AF370" s="995"/>
      <c r="AG370" s="995"/>
      <c r="AH370" s="994"/>
    </row>
    <row r="371" ht="15.75" customHeight="1">
      <c r="A371" s="2422"/>
      <c r="B371" s="2423"/>
      <c r="C371" s="2423" t="s">
        <v>10381</v>
      </c>
      <c r="D371" s="2419"/>
      <c r="E371" s="2421"/>
      <c r="F371" s="2421" t="s">
        <v>10382</v>
      </c>
      <c r="G371" s="2421" t="s">
        <v>10383</v>
      </c>
      <c r="H371" s="709"/>
      <c r="I371" s="709"/>
      <c r="J371" s="709"/>
      <c r="K371" s="709"/>
      <c r="L371" s="709"/>
      <c r="M371" s="709"/>
      <c r="N371" s="709"/>
      <c r="O371" s="709"/>
      <c r="P371" s="709"/>
      <c r="Q371" s="709"/>
      <c r="R371" s="709"/>
      <c r="S371" s="709"/>
      <c r="T371" s="709"/>
      <c r="U371" s="709"/>
      <c r="V371" s="709"/>
      <c r="W371" s="709"/>
      <c r="X371" s="709"/>
      <c r="Y371" s="709"/>
      <c r="Z371" s="709"/>
      <c r="AA371" s="709"/>
      <c r="AB371" s="546">
        <v>1.0</v>
      </c>
      <c r="AC371" s="2173" t="s">
        <v>55</v>
      </c>
      <c r="AD371" s="2173" t="s">
        <v>533</v>
      </c>
      <c r="AE371" s="1515"/>
      <c r="AF371" s="995"/>
      <c r="AG371" s="995"/>
      <c r="AH371" s="994"/>
    </row>
    <row r="372" ht="15.75" customHeight="1">
      <c r="A372" s="2412" t="s">
        <v>10412</v>
      </c>
      <c r="B372" s="2431"/>
      <c r="C372" s="2431"/>
      <c r="D372" s="2414"/>
      <c r="E372" s="2415"/>
      <c r="F372" s="2415"/>
      <c r="G372" s="2415"/>
      <c r="H372" s="686"/>
      <c r="I372" s="686"/>
      <c r="J372" s="686"/>
      <c r="K372" s="686"/>
      <c r="L372" s="687"/>
      <c r="M372" s="687"/>
      <c r="N372" s="687"/>
      <c r="O372" s="687"/>
      <c r="P372" s="687"/>
      <c r="Q372" s="687"/>
      <c r="R372" s="687"/>
      <c r="S372" s="687"/>
      <c r="T372" s="687"/>
      <c r="U372" s="687"/>
      <c r="V372" s="687"/>
      <c r="W372" s="687"/>
      <c r="X372" s="687"/>
      <c r="Y372" s="687"/>
      <c r="Z372" s="687"/>
      <c r="AA372" s="687"/>
      <c r="AB372" s="2416" t="s">
        <v>94</v>
      </c>
      <c r="AC372" s="2295" t="s">
        <v>94</v>
      </c>
      <c r="AD372" s="2295" t="s">
        <v>533</v>
      </c>
      <c r="AE372" s="1796"/>
      <c r="AF372" s="1796"/>
      <c r="AG372" s="1796"/>
      <c r="AH372" s="2274"/>
    </row>
    <row r="373" ht="15.75" customHeight="1">
      <c r="A373" s="2417" t="s">
        <v>692</v>
      </c>
      <c r="B373" s="2418"/>
      <c r="C373" s="2423"/>
      <c r="D373" s="2419"/>
      <c r="E373" s="2420"/>
      <c r="F373" s="2421" t="s">
        <v>10413</v>
      </c>
      <c r="G373" s="2480" t="s">
        <v>10414</v>
      </c>
      <c r="H373" s="707" t="s">
        <v>94</v>
      </c>
      <c r="I373" s="707" t="s">
        <v>94</v>
      </c>
      <c r="J373" s="709"/>
      <c r="K373" s="709"/>
      <c r="L373" s="709"/>
      <c r="M373" s="709"/>
      <c r="N373" s="709"/>
      <c r="O373" s="709"/>
      <c r="P373" s="709"/>
      <c r="Q373" s="709"/>
      <c r="R373" s="709"/>
      <c r="S373" s="709"/>
      <c r="T373" s="709"/>
      <c r="U373" s="709"/>
      <c r="V373" s="709"/>
      <c r="W373" s="709"/>
      <c r="X373" s="709"/>
      <c r="Y373" s="709"/>
      <c r="Z373" s="709"/>
      <c r="AA373" s="709"/>
      <c r="AB373" s="546" t="s">
        <v>94</v>
      </c>
      <c r="AC373" s="2173" t="s">
        <v>55</v>
      </c>
      <c r="AD373" s="2173" t="s">
        <v>533</v>
      </c>
      <c r="AE373" s="1515"/>
      <c r="AF373" s="995"/>
      <c r="AG373" s="995"/>
      <c r="AH373" s="994"/>
    </row>
    <row r="374" ht="15.75" hidden="1" customHeight="1">
      <c r="A374" s="2425"/>
      <c r="B374" s="2426" t="s">
        <v>10415</v>
      </c>
      <c r="C374" s="2428"/>
      <c r="D374" s="2419"/>
      <c r="E374" s="2420"/>
      <c r="F374" s="2421" t="s">
        <v>10155</v>
      </c>
      <c r="G374" s="2421" t="s">
        <v>10416</v>
      </c>
      <c r="H374" s="709"/>
      <c r="I374" s="709"/>
      <c r="J374" s="709"/>
      <c r="K374" s="709"/>
      <c r="L374" s="709"/>
      <c r="M374" s="709"/>
      <c r="N374" s="709"/>
      <c r="O374" s="709"/>
      <c r="P374" s="709"/>
      <c r="Q374" s="709"/>
      <c r="R374" s="709"/>
      <c r="S374" s="709"/>
      <c r="T374" s="709"/>
      <c r="U374" s="709"/>
      <c r="V374" s="709"/>
      <c r="W374" s="709"/>
      <c r="X374" s="709"/>
      <c r="Y374" s="709"/>
      <c r="Z374" s="709"/>
      <c r="AA374" s="709"/>
      <c r="AB374" s="546">
        <v>5.0</v>
      </c>
      <c r="AC374" s="2173" t="s">
        <v>55</v>
      </c>
      <c r="AD374" s="2173" t="s">
        <v>533</v>
      </c>
      <c r="AE374" s="1515"/>
      <c r="AF374" s="995"/>
      <c r="AG374" s="995"/>
      <c r="AH374" s="994"/>
    </row>
    <row r="375" ht="15.75" hidden="1" customHeight="1">
      <c r="A375" s="2429" t="s">
        <v>3752</v>
      </c>
      <c r="B375" s="2428"/>
      <c r="C375" s="2426"/>
      <c r="D375" s="2419"/>
      <c r="E375" s="2421"/>
      <c r="F375" s="2421" t="s">
        <v>10229</v>
      </c>
      <c r="G375" s="2421" t="s">
        <v>10416</v>
      </c>
      <c r="H375" s="709"/>
      <c r="I375" s="709"/>
      <c r="J375" s="709"/>
      <c r="K375" s="709"/>
      <c r="L375" s="709"/>
      <c r="M375" s="709"/>
      <c r="N375" s="709"/>
      <c r="O375" s="709"/>
      <c r="P375" s="709"/>
      <c r="Q375" s="709"/>
      <c r="R375" s="709"/>
      <c r="S375" s="709"/>
      <c r="T375" s="709"/>
      <c r="U375" s="709"/>
      <c r="V375" s="709"/>
      <c r="W375" s="709"/>
      <c r="X375" s="709"/>
      <c r="Y375" s="709"/>
      <c r="Z375" s="709"/>
      <c r="AA375" s="709"/>
      <c r="AB375" s="546">
        <v>5.0</v>
      </c>
      <c r="AC375" s="2173" t="s">
        <v>55</v>
      </c>
      <c r="AD375" s="2173" t="s">
        <v>533</v>
      </c>
      <c r="AE375" s="1515"/>
      <c r="AF375" s="995"/>
      <c r="AG375" s="995"/>
      <c r="AH375" s="994"/>
    </row>
    <row r="376" ht="15.75" customHeight="1">
      <c r="A376" s="2417" t="s">
        <v>9944</v>
      </c>
      <c r="B376" s="2423"/>
      <c r="C376" s="2418"/>
      <c r="D376" s="2419"/>
      <c r="E376" s="2420"/>
      <c r="F376" s="2421"/>
      <c r="G376" s="2421"/>
      <c r="H376" s="707" t="s">
        <v>94</v>
      </c>
      <c r="I376" s="707" t="s">
        <v>94</v>
      </c>
      <c r="J376" s="709"/>
      <c r="K376" s="709"/>
      <c r="L376" s="709"/>
      <c r="M376" s="709"/>
      <c r="N376" s="709"/>
      <c r="O376" s="709"/>
      <c r="P376" s="709"/>
      <c r="Q376" s="709"/>
      <c r="R376" s="709"/>
      <c r="S376" s="709"/>
      <c r="T376" s="709"/>
      <c r="U376" s="709"/>
      <c r="V376" s="709"/>
      <c r="W376" s="709"/>
      <c r="X376" s="709"/>
      <c r="Y376" s="709"/>
      <c r="Z376" s="709"/>
      <c r="AA376" s="709"/>
      <c r="AB376" s="546" t="s">
        <v>94</v>
      </c>
      <c r="AC376" s="2173" t="s">
        <v>55</v>
      </c>
      <c r="AD376" s="2173" t="s">
        <v>533</v>
      </c>
      <c r="AE376" s="1515"/>
      <c r="AF376" s="995"/>
      <c r="AG376" s="995"/>
      <c r="AH376" s="994"/>
    </row>
    <row r="377" ht="15.75" hidden="1" customHeight="1">
      <c r="A377" s="2425"/>
      <c r="B377" s="2426" t="s">
        <v>10417</v>
      </c>
      <c r="C377" s="2426"/>
      <c r="D377" s="2419"/>
      <c r="E377" s="2421" t="s">
        <v>10418</v>
      </c>
      <c r="F377" s="2421" t="s">
        <v>10419</v>
      </c>
      <c r="G377" s="2421" t="s">
        <v>10420</v>
      </c>
      <c r="H377" s="709"/>
      <c r="I377" s="709"/>
      <c r="J377" s="709"/>
      <c r="K377" s="709"/>
      <c r="L377" s="709"/>
      <c r="M377" s="709"/>
      <c r="N377" s="709"/>
      <c r="O377" s="709"/>
      <c r="P377" s="709"/>
      <c r="Q377" s="709"/>
      <c r="R377" s="709"/>
      <c r="S377" s="709"/>
      <c r="T377" s="709"/>
      <c r="U377" s="709"/>
      <c r="V377" s="709"/>
      <c r="W377" s="709"/>
      <c r="X377" s="709"/>
      <c r="Y377" s="709"/>
      <c r="Z377" s="709"/>
      <c r="AA377" s="709"/>
      <c r="AB377" s="546">
        <v>5.0</v>
      </c>
      <c r="AC377" s="2173" t="s">
        <v>55</v>
      </c>
      <c r="AD377" s="2173" t="s">
        <v>533</v>
      </c>
      <c r="AE377" s="1515"/>
      <c r="AF377" s="995"/>
      <c r="AG377" s="995"/>
      <c r="AH377" s="994"/>
    </row>
    <row r="378" ht="15.75" hidden="1" customHeight="1">
      <c r="A378" s="2425"/>
      <c r="B378" s="2426" t="s">
        <v>10421</v>
      </c>
      <c r="C378" s="2428"/>
      <c r="D378" s="2424"/>
      <c r="E378" s="2420"/>
      <c r="F378" s="2421" t="s">
        <v>9708</v>
      </c>
      <c r="G378" s="2421" t="s">
        <v>10422</v>
      </c>
      <c r="H378" s="709"/>
      <c r="I378" s="709"/>
      <c r="J378" s="709"/>
      <c r="K378" s="709"/>
      <c r="L378" s="709"/>
      <c r="M378" s="709"/>
      <c r="N378" s="709"/>
      <c r="O378" s="709"/>
      <c r="P378" s="709"/>
      <c r="Q378" s="709"/>
      <c r="R378" s="709"/>
      <c r="S378" s="709"/>
      <c r="T378" s="709"/>
      <c r="U378" s="709"/>
      <c r="V378" s="709"/>
      <c r="W378" s="709"/>
      <c r="X378" s="709"/>
      <c r="Y378" s="709"/>
      <c r="Z378" s="709"/>
      <c r="AA378" s="709"/>
      <c r="AB378" s="546">
        <v>5.0</v>
      </c>
      <c r="AC378" s="2173" t="s">
        <v>55</v>
      </c>
      <c r="AD378" s="2173" t="s">
        <v>533</v>
      </c>
      <c r="AE378" s="1515"/>
      <c r="AF378" s="995"/>
      <c r="AG378" s="995"/>
      <c r="AH378" s="994"/>
    </row>
    <row r="379" ht="15.75" customHeight="1">
      <c r="A379" s="553" t="s">
        <v>10423</v>
      </c>
      <c r="B379" s="587"/>
      <c r="C379" s="2479"/>
      <c r="D379" s="2212"/>
      <c r="E379" s="590"/>
      <c r="F379" s="2278"/>
      <c r="G379" s="2212"/>
      <c r="H379" s="2276"/>
      <c r="I379" s="2276"/>
      <c r="J379" s="2276"/>
      <c r="K379" s="2276"/>
      <c r="L379" s="2276"/>
      <c r="M379" s="2276"/>
      <c r="N379" s="2276"/>
      <c r="O379" s="2276"/>
      <c r="P379" s="2276"/>
      <c r="Q379" s="2276"/>
      <c r="R379" s="2276"/>
      <c r="S379" s="2276"/>
      <c r="T379" s="2276"/>
      <c r="U379" s="2276"/>
      <c r="V379" s="2276"/>
      <c r="W379" s="2276"/>
      <c r="X379" s="2276"/>
      <c r="Y379" s="2276"/>
      <c r="Z379" s="2276"/>
      <c r="AA379" s="2276"/>
      <c r="AB379" s="559" t="s">
        <v>94</v>
      </c>
      <c r="AC379" s="2411" t="s">
        <v>94</v>
      </c>
      <c r="AD379" s="2214" t="s">
        <v>533</v>
      </c>
      <c r="AE379" s="2276"/>
      <c r="AF379" s="2277"/>
      <c r="AG379" s="2276"/>
      <c r="AH379" s="2276"/>
    </row>
    <row r="380" ht="15.75" customHeight="1">
      <c r="A380" s="2417" t="s">
        <v>10424</v>
      </c>
      <c r="B380" s="2418"/>
      <c r="C380" s="2423"/>
      <c r="D380" s="2419"/>
      <c r="E380" s="2420"/>
      <c r="F380" s="2421" t="s">
        <v>10425</v>
      </c>
      <c r="G380" s="2421"/>
      <c r="H380" s="707" t="s">
        <v>94</v>
      </c>
      <c r="I380" s="707" t="s">
        <v>94</v>
      </c>
      <c r="J380" s="709"/>
      <c r="K380" s="709"/>
      <c r="L380" s="709"/>
      <c r="M380" s="709"/>
      <c r="N380" s="709"/>
      <c r="O380" s="709"/>
      <c r="P380" s="709"/>
      <c r="Q380" s="709"/>
      <c r="R380" s="709"/>
      <c r="S380" s="709"/>
      <c r="T380" s="709"/>
      <c r="U380" s="709"/>
      <c r="V380" s="709"/>
      <c r="W380" s="709"/>
      <c r="X380" s="709"/>
      <c r="Y380" s="709"/>
      <c r="Z380" s="709"/>
      <c r="AA380" s="709"/>
      <c r="AB380" s="546" t="s">
        <v>94</v>
      </c>
      <c r="AC380" s="2173" t="s">
        <v>55</v>
      </c>
      <c r="AD380" s="2173" t="s">
        <v>533</v>
      </c>
      <c r="AE380" s="1515"/>
      <c r="AF380" s="995"/>
      <c r="AG380" s="995"/>
      <c r="AH380" s="994"/>
    </row>
    <row r="381" ht="15.75" customHeight="1">
      <c r="A381" s="2422"/>
      <c r="B381" s="2423" t="s">
        <v>8724</v>
      </c>
      <c r="C381" s="2418"/>
      <c r="D381" s="2424"/>
      <c r="E381" s="2420"/>
      <c r="F381" s="2421" t="s">
        <v>8725</v>
      </c>
      <c r="G381" s="2421"/>
      <c r="H381" s="707" t="s">
        <v>94</v>
      </c>
      <c r="I381" s="707" t="s">
        <v>94</v>
      </c>
      <c r="J381" s="709"/>
      <c r="K381" s="709"/>
      <c r="L381" s="709"/>
      <c r="M381" s="709"/>
      <c r="N381" s="709"/>
      <c r="O381" s="709"/>
      <c r="P381" s="709"/>
      <c r="Q381" s="709"/>
      <c r="R381" s="709"/>
      <c r="S381" s="709"/>
      <c r="T381" s="709"/>
      <c r="U381" s="709"/>
      <c r="V381" s="709"/>
      <c r="W381" s="709"/>
      <c r="X381" s="709"/>
      <c r="Y381" s="709"/>
      <c r="Z381" s="709"/>
      <c r="AA381" s="709"/>
      <c r="AB381" s="546" t="s">
        <v>94</v>
      </c>
      <c r="AC381" s="2173" t="s">
        <v>55</v>
      </c>
      <c r="AD381" s="2173" t="s">
        <v>533</v>
      </c>
      <c r="AE381" s="1515"/>
      <c r="AF381" s="995"/>
      <c r="AG381" s="995"/>
      <c r="AH381" s="994"/>
    </row>
    <row r="382" ht="15.75" hidden="1" customHeight="1">
      <c r="A382" s="2425"/>
      <c r="B382" s="2428"/>
      <c r="C382" s="2426" t="s">
        <v>8726</v>
      </c>
      <c r="D382" s="2424"/>
      <c r="E382" s="2421" t="s">
        <v>10426</v>
      </c>
      <c r="F382" s="2421" t="s">
        <v>10427</v>
      </c>
      <c r="G382" s="2421" t="s">
        <v>8729</v>
      </c>
      <c r="H382" s="709"/>
      <c r="I382" s="709"/>
      <c r="J382" s="709"/>
      <c r="K382" s="709"/>
      <c r="L382" s="709"/>
      <c r="M382" s="709"/>
      <c r="N382" s="709"/>
      <c r="O382" s="709"/>
      <c r="P382" s="709"/>
      <c r="Q382" s="709"/>
      <c r="R382" s="709"/>
      <c r="S382" s="709"/>
      <c r="T382" s="709"/>
      <c r="U382" s="709"/>
      <c r="V382" s="709"/>
      <c r="W382" s="709"/>
      <c r="X382" s="709"/>
      <c r="Y382" s="709"/>
      <c r="Z382" s="709"/>
      <c r="AA382" s="709"/>
      <c r="AB382" s="546">
        <v>5.0</v>
      </c>
      <c r="AC382" s="2173" t="s">
        <v>55</v>
      </c>
      <c r="AD382" s="2173" t="s">
        <v>533</v>
      </c>
      <c r="AE382" s="1515"/>
      <c r="AF382" s="995"/>
      <c r="AG382" s="995"/>
      <c r="AH382" s="994"/>
    </row>
    <row r="383" ht="15.75" hidden="1" customHeight="1">
      <c r="A383" s="2425"/>
      <c r="B383" s="2428"/>
      <c r="C383" s="2426" t="s">
        <v>8730</v>
      </c>
      <c r="D383" s="2419"/>
      <c r="E383" s="2421" t="s">
        <v>10426</v>
      </c>
      <c r="F383" s="2421" t="s">
        <v>10427</v>
      </c>
      <c r="G383" s="2421" t="s">
        <v>8731</v>
      </c>
      <c r="H383" s="709"/>
      <c r="I383" s="709"/>
      <c r="J383" s="709"/>
      <c r="K383" s="709"/>
      <c r="L383" s="709"/>
      <c r="M383" s="709"/>
      <c r="N383" s="709"/>
      <c r="O383" s="709"/>
      <c r="P383" s="709"/>
      <c r="Q383" s="709"/>
      <c r="R383" s="709"/>
      <c r="S383" s="709"/>
      <c r="T383" s="709"/>
      <c r="U383" s="709"/>
      <c r="V383" s="709"/>
      <c r="W383" s="709"/>
      <c r="X383" s="709"/>
      <c r="Y383" s="709"/>
      <c r="Z383" s="709"/>
      <c r="AA383" s="709"/>
      <c r="AB383" s="546">
        <v>5.0</v>
      </c>
      <c r="AC383" s="2173" t="s">
        <v>55</v>
      </c>
      <c r="AD383" s="2173" t="s">
        <v>533</v>
      </c>
      <c r="AE383" s="1515"/>
      <c r="AF383" s="995"/>
      <c r="AG383" s="995"/>
      <c r="AH383" s="994"/>
    </row>
    <row r="384" ht="15.75" hidden="1" customHeight="1">
      <c r="A384" s="2425"/>
      <c r="B384" s="2428"/>
      <c r="C384" s="2426" t="s">
        <v>8732</v>
      </c>
      <c r="D384" s="2424"/>
      <c r="E384" s="2421" t="s">
        <v>10426</v>
      </c>
      <c r="F384" s="2421" t="s">
        <v>10427</v>
      </c>
      <c r="G384" s="2421" t="s">
        <v>8733</v>
      </c>
      <c r="H384" s="709"/>
      <c r="I384" s="709"/>
      <c r="J384" s="709"/>
      <c r="K384" s="709"/>
      <c r="L384" s="709"/>
      <c r="M384" s="709"/>
      <c r="N384" s="709"/>
      <c r="O384" s="709"/>
      <c r="P384" s="709"/>
      <c r="Q384" s="709"/>
      <c r="R384" s="709"/>
      <c r="S384" s="709"/>
      <c r="T384" s="709"/>
      <c r="U384" s="709"/>
      <c r="V384" s="709"/>
      <c r="W384" s="709"/>
      <c r="X384" s="709"/>
      <c r="Y384" s="709"/>
      <c r="Z384" s="709"/>
      <c r="AA384" s="709"/>
      <c r="AB384" s="546">
        <v>5.0</v>
      </c>
      <c r="AC384" s="2173" t="s">
        <v>55</v>
      </c>
      <c r="AD384" s="2173" t="s">
        <v>533</v>
      </c>
      <c r="AE384" s="1515"/>
      <c r="AF384" s="995"/>
      <c r="AG384" s="995"/>
      <c r="AH384" s="994"/>
    </row>
    <row r="385" ht="15.75" customHeight="1">
      <c r="A385" s="2422"/>
      <c r="B385" s="2423" t="s">
        <v>8734</v>
      </c>
      <c r="C385" s="2418"/>
      <c r="D385" s="2424"/>
      <c r="E385" s="2420"/>
      <c r="F385" s="2421"/>
      <c r="G385" s="2421"/>
      <c r="H385" s="707" t="s">
        <v>94</v>
      </c>
      <c r="I385" s="707" t="s">
        <v>94</v>
      </c>
      <c r="J385" s="709"/>
      <c r="K385" s="709"/>
      <c r="L385" s="709"/>
      <c r="M385" s="709"/>
      <c r="N385" s="709"/>
      <c r="O385" s="709"/>
      <c r="P385" s="709"/>
      <c r="Q385" s="709"/>
      <c r="R385" s="709"/>
      <c r="S385" s="709"/>
      <c r="T385" s="709"/>
      <c r="U385" s="709"/>
      <c r="V385" s="709"/>
      <c r="W385" s="709"/>
      <c r="X385" s="709"/>
      <c r="Y385" s="709"/>
      <c r="Z385" s="709"/>
      <c r="AA385" s="709"/>
      <c r="AB385" s="546" t="s">
        <v>94</v>
      </c>
      <c r="AC385" s="2173" t="s">
        <v>55</v>
      </c>
      <c r="AD385" s="2173" t="s">
        <v>533</v>
      </c>
      <c r="AE385" s="1515"/>
      <c r="AF385" s="995"/>
      <c r="AG385" s="995"/>
      <c r="AH385" s="994"/>
    </row>
    <row r="386" ht="15.75" hidden="1" customHeight="1">
      <c r="A386" s="2425"/>
      <c r="B386" s="2428"/>
      <c r="C386" s="2426" t="s">
        <v>8735</v>
      </c>
      <c r="D386" s="2419"/>
      <c r="E386" s="2420"/>
      <c r="F386" s="2421" t="s">
        <v>10428</v>
      </c>
      <c r="G386" s="2421" t="s">
        <v>8737</v>
      </c>
      <c r="H386" s="709"/>
      <c r="I386" s="709"/>
      <c r="J386" s="709"/>
      <c r="K386" s="709"/>
      <c r="L386" s="709"/>
      <c r="M386" s="709"/>
      <c r="N386" s="709"/>
      <c r="O386" s="709"/>
      <c r="P386" s="709"/>
      <c r="Q386" s="709"/>
      <c r="R386" s="709"/>
      <c r="S386" s="709"/>
      <c r="T386" s="709"/>
      <c r="U386" s="709"/>
      <c r="V386" s="709"/>
      <c r="W386" s="709"/>
      <c r="X386" s="709"/>
      <c r="Y386" s="709"/>
      <c r="Z386" s="709"/>
      <c r="AA386" s="709"/>
      <c r="AB386" s="546">
        <v>5.0</v>
      </c>
      <c r="AC386" s="2173" t="s">
        <v>55</v>
      </c>
      <c r="AD386" s="2173" t="s">
        <v>533</v>
      </c>
      <c r="AE386" s="1515"/>
      <c r="AF386" s="995"/>
      <c r="AG386" s="995"/>
      <c r="AH386" s="994"/>
    </row>
    <row r="387" ht="15.75" hidden="1" customHeight="1">
      <c r="A387" s="2425"/>
      <c r="B387" s="2428"/>
      <c r="C387" s="2426" t="s">
        <v>8738</v>
      </c>
      <c r="D387" s="2419"/>
      <c r="E387" s="2420"/>
      <c r="F387" s="2421" t="s">
        <v>10428</v>
      </c>
      <c r="G387" s="2421" t="s">
        <v>8739</v>
      </c>
      <c r="H387" s="709"/>
      <c r="I387" s="709"/>
      <c r="J387" s="709"/>
      <c r="K387" s="709"/>
      <c r="L387" s="709"/>
      <c r="M387" s="709"/>
      <c r="N387" s="709"/>
      <c r="O387" s="709"/>
      <c r="P387" s="709"/>
      <c r="Q387" s="709"/>
      <c r="R387" s="709"/>
      <c r="S387" s="709"/>
      <c r="T387" s="709"/>
      <c r="U387" s="709"/>
      <c r="V387" s="709"/>
      <c r="W387" s="709"/>
      <c r="X387" s="709"/>
      <c r="Y387" s="709"/>
      <c r="Z387" s="709"/>
      <c r="AA387" s="709"/>
      <c r="AB387" s="546">
        <v>5.0</v>
      </c>
      <c r="AC387" s="2173" t="s">
        <v>55</v>
      </c>
      <c r="AD387" s="2173" t="s">
        <v>533</v>
      </c>
      <c r="AE387" s="1512"/>
      <c r="AF387" s="1512"/>
      <c r="AG387" s="1512"/>
      <c r="AH387" s="994"/>
    </row>
    <row r="388" ht="15.75" hidden="1" customHeight="1">
      <c r="A388" s="2425"/>
      <c r="B388" s="2428"/>
      <c r="C388" s="2426" t="s">
        <v>8740</v>
      </c>
      <c r="D388" s="2419"/>
      <c r="E388" s="2420"/>
      <c r="F388" s="2421" t="s">
        <v>10428</v>
      </c>
      <c r="G388" s="2421" t="s">
        <v>8741</v>
      </c>
      <c r="H388" s="709"/>
      <c r="I388" s="709"/>
      <c r="J388" s="709"/>
      <c r="K388" s="709"/>
      <c r="L388" s="709"/>
      <c r="M388" s="709"/>
      <c r="N388" s="709"/>
      <c r="O388" s="709"/>
      <c r="P388" s="709"/>
      <c r="Q388" s="709"/>
      <c r="R388" s="709"/>
      <c r="S388" s="709"/>
      <c r="T388" s="709"/>
      <c r="U388" s="709"/>
      <c r="V388" s="709"/>
      <c r="W388" s="709"/>
      <c r="X388" s="709"/>
      <c r="Y388" s="709"/>
      <c r="Z388" s="709"/>
      <c r="AA388" s="709"/>
      <c r="AB388" s="546">
        <v>5.0</v>
      </c>
      <c r="AC388" s="2173" t="s">
        <v>55</v>
      </c>
      <c r="AD388" s="2173" t="s">
        <v>533</v>
      </c>
      <c r="AE388" s="1554"/>
      <c r="AF388" s="1512"/>
      <c r="AG388" s="1512"/>
      <c r="AH388" s="994"/>
    </row>
    <row r="389" ht="15.75" customHeight="1">
      <c r="A389" s="2422"/>
      <c r="B389" s="2423" t="s">
        <v>8742</v>
      </c>
      <c r="C389" s="2418"/>
      <c r="D389" s="2419"/>
      <c r="E389" s="2420"/>
      <c r="F389" s="2420"/>
      <c r="G389" s="2420"/>
      <c r="H389" s="707" t="s">
        <v>94</v>
      </c>
      <c r="I389" s="707" t="s">
        <v>94</v>
      </c>
      <c r="J389" s="709"/>
      <c r="K389" s="1380"/>
      <c r="L389" s="709"/>
      <c r="M389" s="707"/>
      <c r="N389" s="707"/>
      <c r="O389" s="707"/>
      <c r="P389" s="707"/>
      <c r="Q389" s="707"/>
      <c r="R389" s="707"/>
      <c r="S389" s="707"/>
      <c r="T389" s="707"/>
      <c r="U389" s="707"/>
      <c r="V389" s="707"/>
      <c r="W389" s="707"/>
      <c r="X389" s="707"/>
      <c r="Y389" s="707"/>
      <c r="Z389" s="707"/>
      <c r="AA389" s="707"/>
      <c r="AB389" s="546" t="s">
        <v>94</v>
      </c>
      <c r="AC389" s="2173" t="s">
        <v>55</v>
      </c>
      <c r="AD389" s="2173" t="s">
        <v>533</v>
      </c>
      <c r="AE389" s="1515"/>
      <c r="AF389" s="1554"/>
      <c r="AG389" s="1515"/>
      <c r="AH389" s="995"/>
    </row>
    <row r="390" ht="15.75" hidden="1" customHeight="1">
      <c r="A390" s="2429"/>
      <c r="B390" s="2428"/>
      <c r="C390" s="2426" t="s">
        <v>8744</v>
      </c>
      <c r="D390" s="2419"/>
      <c r="E390" s="2421" t="s">
        <v>8745</v>
      </c>
      <c r="F390" s="2421" t="s">
        <v>10429</v>
      </c>
      <c r="G390" s="2421" t="s">
        <v>10430</v>
      </c>
      <c r="H390" s="709"/>
      <c r="I390" s="709"/>
      <c r="J390" s="709"/>
      <c r="K390" s="1380"/>
      <c r="L390" s="709"/>
      <c r="M390" s="707"/>
      <c r="N390" s="707"/>
      <c r="O390" s="707"/>
      <c r="P390" s="707"/>
      <c r="Q390" s="707"/>
      <c r="R390" s="707"/>
      <c r="S390" s="707"/>
      <c r="T390" s="707"/>
      <c r="U390" s="709"/>
      <c r="V390" s="707"/>
      <c r="W390" s="707"/>
      <c r="X390" s="707"/>
      <c r="Y390" s="709"/>
      <c r="Z390" s="707"/>
      <c r="AA390" s="709"/>
      <c r="AB390" s="546">
        <v>5.0</v>
      </c>
      <c r="AC390" s="2173" t="s">
        <v>55</v>
      </c>
      <c r="AD390" s="2173" t="s">
        <v>533</v>
      </c>
      <c r="AE390" s="1515"/>
      <c r="AF390" s="1554"/>
      <c r="AG390" s="995"/>
      <c r="AH390" s="995"/>
    </row>
    <row r="391" ht="15.75" hidden="1" customHeight="1">
      <c r="A391" s="2425"/>
      <c r="B391" s="2426"/>
      <c r="C391" s="2426" t="s">
        <v>8748</v>
      </c>
      <c r="D391" s="2419"/>
      <c r="E391" s="2421" t="s">
        <v>8749</v>
      </c>
      <c r="F391" s="2421" t="s">
        <v>10431</v>
      </c>
      <c r="G391" s="2421" t="s">
        <v>10432</v>
      </c>
      <c r="H391" s="709"/>
      <c r="I391" s="709"/>
      <c r="J391" s="709"/>
      <c r="K391" s="1380"/>
      <c r="L391" s="709"/>
      <c r="M391" s="707"/>
      <c r="N391" s="707"/>
      <c r="O391" s="707"/>
      <c r="P391" s="707"/>
      <c r="Q391" s="707"/>
      <c r="R391" s="707"/>
      <c r="S391" s="707"/>
      <c r="T391" s="707"/>
      <c r="U391" s="709"/>
      <c r="V391" s="707"/>
      <c r="W391" s="707"/>
      <c r="X391" s="707"/>
      <c r="Y391" s="709"/>
      <c r="Z391" s="707"/>
      <c r="AA391" s="709"/>
      <c r="AB391" s="546">
        <v>5.0</v>
      </c>
      <c r="AC391" s="2173" t="s">
        <v>55</v>
      </c>
      <c r="AD391" s="2173" t="s">
        <v>533</v>
      </c>
      <c r="AE391" s="995"/>
      <c r="AF391" s="995"/>
      <c r="AG391" s="995"/>
      <c r="AH391" s="994"/>
    </row>
    <row r="392" ht="15.75" hidden="1" customHeight="1">
      <c r="A392" s="2425"/>
      <c r="B392" s="2428"/>
      <c r="C392" s="2426" t="s">
        <v>8752</v>
      </c>
      <c r="D392" s="2419"/>
      <c r="E392" s="2421" t="s">
        <v>8753</v>
      </c>
      <c r="F392" s="2421" t="s">
        <v>10433</v>
      </c>
      <c r="G392" s="2421" t="s">
        <v>10434</v>
      </c>
      <c r="H392" s="709"/>
      <c r="I392" s="709"/>
      <c r="J392" s="709"/>
      <c r="K392" s="1380"/>
      <c r="L392" s="709"/>
      <c r="M392" s="707"/>
      <c r="N392" s="707"/>
      <c r="O392" s="707"/>
      <c r="P392" s="707"/>
      <c r="Q392" s="707"/>
      <c r="R392" s="707"/>
      <c r="S392" s="707"/>
      <c r="T392" s="707"/>
      <c r="U392" s="709"/>
      <c r="V392" s="707"/>
      <c r="W392" s="707"/>
      <c r="X392" s="707"/>
      <c r="Y392" s="709"/>
      <c r="Z392" s="707"/>
      <c r="AA392" s="709"/>
      <c r="AB392" s="546">
        <v>5.0</v>
      </c>
      <c r="AC392" s="2173" t="s">
        <v>55</v>
      </c>
      <c r="AD392" s="2173" t="s">
        <v>533</v>
      </c>
      <c r="AE392" s="995"/>
      <c r="AF392" s="995"/>
      <c r="AG392" s="995"/>
      <c r="AH392" s="994"/>
    </row>
    <row r="393" ht="15.75" customHeight="1">
      <c r="A393" s="2422"/>
      <c r="B393" s="2423" t="s">
        <v>8756</v>
      </c>
      <c r="C393" s="2418"/>
      <c r="D393" s="2424"/>
      <c r="E393" s="2420"/>
      <c r="F393" s="2421"/>
      <c r="G393" s="2421"/>
      <c r="H393" s="707" t="s">
        <v>94</v>
      </c>
      <c r="I393" s="707" t="s">
        <v>94</v>
      </c>
      <c r="J393" s="709"/>
      <c r="K393" s="1380"/>
      <c r="L393" s="709"/>
      <c r="M393" s="707"/>
      <c r="N393" s="707"/>
      <c r="O393" s="707"/>
      <c r="P393" s="707"/>
      <c r="Q393" s="707"/>
      <c r="R393" s="707"/>
      <c r="S393" s="707"/>
      <c r="T393" s="707"/>
      <c r="U393" s="709"/>
      <c r="V393" s="707"/>
      <c r="W393" s="707"/>
      <c r="X393" s="707"/>
      <c r="Y393" s="709"/>
      <c r="Z393" s="707"/>
      <c r="AA393" s="709"/>
      <c r="AB393" s="546" t="s">
        <v>94</v>
      </c>
      <c r="AC393" s="2173" t="s">
        <v>55</v>
      </c>
      <c r="AD393" s="2173" t="s">
        <v>533</v>
      </c>
      <c r="AE393" s="995"/>
      <c r="AF393" s="995"/>
      <c r="AG393" s="995"/>
      <c r="AH393" s="994"/>
    </row>
    <row r="394" ht="15.75" hidden="1" customHeight="1">
      <c r="A394" s="2425"/>
      <c r="B394" s="2428"/>
      <c r="C394" s="2426" t="s">
        <v>8757</v>
      </c>
      <c r="D394" s="2424"/>
      <c r="E394" s="2421" t="s">
        <v>8758</v>
      </c>
      <c r="F394" s="2421" t="s">
        <v>10435</v>
      </c>
      <c r="G394" s="2421" t="s">
        <v>8759</v>
      </c>
      <c r="H394" s="709"/>
      <c r="I394" s="709"/>
      <c r="J394" s="709"/>
      <c r="K394" s="1380"/>
      <c r="L394" s="709"/>
      <c r="M394" s="707"/>
      <c r="N394" s="707"/>
      <c r="O394" s="707"/>
      <c r="P394" s="707"/>
      <c r="Q394" s="707"/>
      <c r="R394" s="707"/>
      <c r="S394" s="707"/>
      <c r="T394" s="707"/>
      <c r="U394" s="709"/>
      <c r="V394" s="707"/>
      <c r="W394" s="707"/>
      <c r="X394" s="707"/>
      <c r="Y394" s="709"/>
      <c r="Z394" s="707"/>
      <c r="AA394" s="709"/>
      <c r="AB394" s="546">
        <v>5.0</v>
      </c>
      <c r="AC394" s="2173" t="s">
        <v>55</v>
      </c>
      <c r="AD394" s="2173" t="s">
        <v>533</v>
      </c>
      <c r="AE394" s="995"/>
      <c r="AF394" s="995"/>
      <c r="AG394" s="995"/>
      <c r="AH394" s="994"/>
    </row>
    <row r="395" ht="15.75" hidden="1" customHeight="1">
      <c r="A395" s="2425"/>
      <c r="B395" s="2428"/>
      <c r="C395" s="2426" t="s">
        <v>8760</v>
      </c>
      <c r="D395" s="2424"/>
      <c r="E395" s="2421" t="s">
        <v>8761</v>
      </c>
      <c r="F395" s="2421" t="s">
        <v>10435</v>
      </c>
      <c r="G395" s="2421" t="s">
        <v>8762</v>
      </c>
      <c r="H395" s="709"/>
      <c r="I395" s="709"/>
      <c r="J395" s="709"/>
      <c r="K395" s="1380"/>
      <c r="L395" s="709"/>
      <c r="M395" s="707"/>
      <c r="N395" s="707"/>
      <c r="O395" s="707"/>
      <c r="P395" s="707"/>
      <c r="Q395" s="707"/>
      <c r="R395" s="707"/>
      <c r="S395" s="707"/>
      <c r="T395" s="707"/>
      <c r="U395" s="709"/>
      <c r="V395" s="707"/>
      <c r="W395" s="707"/>
      <c r="X395" s="707"/>
      <c r="Y395" s="709"/>
      <c r="Z395" s="707"/>
      <c r="AA395" s="709"/>
      <c r="AB395" s="546">
        <v>5.0</v>
      </c>
      <c r="AC395" s="2173" t="s">
        <v>55</v>
      </c>
      <c r="AD395" s="2173" t="s">
        <v>533</v>
      </c>
      <c r="AE395" s="995"/>
      <c r="AF395" s="995"/>
      <c r="AG395" s="995"/>
      <c r="AH395" s="994"/>
    </row>
    <row r="396" ht="15.75" hidden="1" customHeight="1">
      <c r="A396" s="2425"/>
      <c r="B396" s="2426"/>
      <c r="C396" s="2426" t="s">
        <v>8763</v>
      </c>
      <c r="D396" s="2419"/>
      <c r="E396" s="2421" t="s">
        <v>8764</v>
      </c>
      <c r="F396" s="2421" t="s">
        <v>10435</v>
      </c>
      <c r="G396" s="2421" t="s">
        <v>8765</v>
      </c>
      <c r="H396" s="709"/>
      <c r="I396" s="709"/>
      <c r="J396" s="709"/>
      <c r="K396" s="1380"/>
      <c r="L396" s="709"/>
      <c r="M396" s="707"/>
      <c r="N396" s="707"/>
      <c r="O396" s="707"/>
      <c r="P396" s="707"/>
      <c r="Q396" s="707"/>
      <c r="R396" s="707"/>
      <c r="S396" s="707"/>
      <c r="T396" s="707"/>
      <c r="U396" s="709"/>
      <c r="V396" s="707"/>
      <c r="W396" s="707"/>
      <c r="X396" s="707"/>
      <c r="Y396" s="709"/>
      <c r="Z396" s="707"/>
      <c r="AA396" s="709"/>
      <c r="AB396" s="546">
        <v>5.0</v>
      </c>
      <c r="AC396" s="2173" t="s">
        <v>55</v>
      </c>
      <c r="AD396" s="2173" t="s">
        <v>533</v>
      </c>
      <c r="AE396" s="995"/>
      <c r="AF396" s="995"/>
      <c r="AG396" s="995"/>
      <c r="AH396" s="994"/>
    </row>
    <row r="397" ht="15.75" customHeight="1">
      <c r="A397" s="2417" t="s">
        <v>10436</v>
      </c>
      <c r="B397" s="2418"/>
      <c r="C397" s="2423"/>
      <c r="D397" s="2419"/>
      <c r="E397" s="2420"/>
      <c r="F397" s="2420"/>
      <c r="G397" s="2421"/>
      <c r="H397" s="707" t="s">
        <v>94</v>
      </c>
      <c r="I397" s="707" t="s">
        <v>94</v>
      </c>
      <c r="J397" s="709"/>
      <c r="K397" s="1380"/>
      <c r="L397" s="709"/>
      <c r="M397" s="707"/>
      <c r="N397" s="707"/>
      <c r="O397" s="707"/>
      <c r="P397" s="707"/>
      <c r="Q397" s="707"/>
      <c r="R397" s="707"/>
      <c r="S397" s="707"/>
      <c r="T397" s="707"/>
      <c r="U397" s="709"/>
      <c r="V397" s="707"/>
      <c r="W397" s="707"/>
      <c r="X397" s="707"/>
      <c r="Y397" s="709"/>
      <c r="Z397" s="707"/>
      <c r="AA397" s="709"/>
      <c r="AB397" s="546" t="s">
        <v>94</v>
      </c>
      <c r="AC397" s="2173" t="s">
        <v>55</v>
      </c>
      <c r="AD397" s="2173" t="s">
        <v>533</v>
      </c>
      <c r="AE397" s="995"/>
      <c r="AF397" s="995"/>
      <c r="AG397" s="995"/>
      <c r="AH397" s="994"/>
    </row>
    <row r="398" ht="15.75" hidden="1" customHeight="1">
      <c r="A398" s="2425"/>
      <c r="B398" s="2426" t="s">
        <v>10437</v>
      </c>
      <c r="C398" s="2426"/>
      <c r="D398" s="2424"/>
      <c r="E398" s="2421" t="s">
        <v>10438</v>
      </c>
      <c r="F398" s="2421" t="s">
        <v>10439</v>
      </c>
      <c r="G398" s="2421" t="s">
        <v>10440</v>
      </c>
      <c r="H398" s="709"/>
      <c r="I398" s="709"/>
      <c r="J398" s="709"/>
      <c r="K398" s="1380"/>
      <c r="L398" s="709"/>
      <c r="M398" s="707"/>
      <c r="N398" s="707"/>
      <c r="O398" s="707"/>
      <c r="P398" s="707"/>
      <c r="Q398" s="707"/>
      <c r="R398" s="707"/>
      <c r="S398" s="707"/>
      <c r="T398" s="707"/>
      <c r="U398" s="709"/>
      <c r="V398" s="707"/>
      <c r="W398" s="707"/>
      <c r="X398" s="707"/>
      <c r="Y398" s="709"/>
      <c r="Z398" s="707"/>
      <c r="AA398" s="709"/>
      <c r="AB398" s="546">
        <v>5.0</v>
      </c>
      <c r="AC398" s="2173" t="s">
        <v>55</v>
      </c>
      <c r="AD398" s="2173" t="s">
        <v>533</v>
      </c>
      <c r="AE398" s="995"/>
      <c r="AF398" s="995"/>
      <c r="AG398" s="995"/>
      <c r="AH398" s="994"/>
    </row>
    <row r="399" ht="15.75" hidden="1" customHeight="1">
      <c r="A399" s="2425"/>
      <c r="B399" s="2426" t="s">
        <v>10441</v>
      </c>
      <c r="C399" s="2426"/>
      <c r="D399" s="2424"/>
      <c r="E399" s="2421" t="s">
        <v>10442</v>
      </c>
      <c r="F399" s="2421" t="s">
        <v>10439</v>
      </c>
      <c r="G399" s="2421" t="s">
        <v>10440</v>
      </c>
      <c r="H399" s="709"/>
      <c r="I399" s="709"/>
      <c r="J399" s="709"/>
      <c r="K399" s="1380"/>
      <c r="L399" s="709"/>
      <c r="M399" s="707"/>
      <c r="N399" s="707"/>
      <c r="O399" s="707"/>
      <c r="P399" s="707"/>
      <c r="Q399" s="707"/>
      <c r="R399" s="707"/>
      <c r="S399" s="707"/>
      <c r="T399" s="707"/>
      <c r="U399" s="709"/>
      <c r="V399" s="707"/>
      <c r="W399" s="707"/>
      <c r="X399" s="707"/>
      <c r="Y399" s="709"/>
      <c r="Z399" s="707"/>
      <c r="AA399" s="709"/>
      <c r="AB399" s="546">
        <v>5.0</v>
      </c>
      <c r="AC399" s="2173" t="s">
        <v>55</v>
      </c>
      <c r="AD399" s="2173" t="s">
        <v>533</v>
      </c>
      <c r="AE399" s="995"/>
      <c r="AF399" s="995"/>
      <c r="AG399" s="995"/>
      <c r="AH399" s="994"/>
    </row>
    <row r="400" ht="15.75" customHeight="1">
      <c r="A400" s="2417" t="s">
        <v>10443</v>
      </c>
      <c r="B400" s="2418"/>
      <c r="C400" s="2418"/>
      <c r="D400" s="2419"/>
      <c r="E400" s="2420"/>
      <c r="F400" s="2420"/>
      <c r="G400" s="2421"/>
      <c r="H400" s="707" t="s">
        <v>94</v>
      </c>
      <c r="I400" s="707" t="s">
        <v>94</v>
      </c>
      <c r="J400" s="709"/>
      <c r="K400" s="1380"/>
      <c r="L400" s="709"/>
      <c r="M400" s="707"/>
      <c r="N400" s="707"/>
      <c r="O400" s="707"/>
      <c r="P400" s="707"/>
      <c r="Q400" s="707"/>
      <c r="R400" s="707"/>
      <c r="S400" s="707"/>
      <c r="T400" s="707"/>
      <c r="U400" s="709"/>
      <c r="V400" s="707"/>
      <c r="W400" s="707"/>
      <c r="X400" s="707"/>
      <c r="Y400" s="709"/>
      <c r="Z400" s="707"/>
      <c r="AA400" s="709"/>
      <c r="AB400" s="546" t="s">
        <v>94</v>
      </c>
      <c r="AC400" s="2173" t="s">
        <v>55</v>
      </c>
      <c r="AD400" s="2173" t="s">
        <v>533</v>
      </c>
      <c r="AE400" s="995"/>
      <c r="AF400" s="995"/>
      <c r="AG400" s="995"/>
      <c r="AH400" s="994"/>
    </row>
    <row r="401" ht="15.75" hidden="1" customHeight="1">
      <c r="A401" s="2481"/>
      <c r="B401" s="2426" t="s">
        <v>10444</v>
      </c>
      <c r="C401" s="2428"/>
      <c r="D401" s="2419"/>
      <c r="E401" s="2421" t="s">
        <v>10445</v>
      </c>
      <c r="F401" s="2421" t="s">
        <v>10446</v>
      </c>
      <c r="G401" s="2421" t="s">
        <v>10447</v>
      </c>
      <c r="H401" s="709"/>
      <c r="I401" s="709"/>
      <c r="J401" s="709"/>
      <c r="K401" s="709"/>
      <c r="L401" s="709"/>
      <c r="M401" s="709"/>
      <c r="N401" s="709"/>
      <c r="O401" s="709"/>
      <c r="P401" s="709"/>
      <c r="Q401" s="709"/>
      <c r="R401" s="709"/>
      <c r="S401" s="709"/>
      <c r="T401" s="709"/>
      <c r="U401" s="709"/>
      <c r="V401" s="709"/>
      <c r="W401" s="709"/>
      <c r="X401" s="709"/>
      <c r="Y401" s="709"/>
      <c r="Z401" s="709"/>
      <c r="AA401" s="709"/>
      <c r="AB401" s="546">
        <v>5.0</v>
      </c>
      <c r="AC401" s="2173" t="s">
        <v>55</v>
      </c>
      <c r="AD401" s="2173" t="s">
        <v>533</v>
      </c>
      <c r="AE401" s="1515"/>
      <c r="AF401" s="1515"/>
      <c r="AG401" s="1515"/>
      <c r="AH401" s="994"/>
    </row>
    <row r="402" ht="15.75" hidden="1" customHeight="1">
      <c r="A402" s="2429"/>
      <c r="B402" s="2428"/>
      <c r="C402" s="2426" t="s">
        <v>10448</v>
      </c>
      <c r="D402" s="2419"/>
      <c r="E402" s="2421" t="s">
        <v>10449</v>
      </c>
      <c r="F402" s="2421" t="s">
        <v>10446</v>
      </c>
      <c r="G402" s="2421" t="s">
        <v>10450</v>
      </c>
      <c r="H402" s="707"/>
      <c r="I402" s="707"/>
      <c r="J402" s="707"/>
      <c r="K402" s="707"/>
      <c r="L402" s="707"/>
      <c r="M402" s="707"/>
      <c r="N402" s="707"/>
      <c r="O402" s="707"/>
      <c r="P402" s="707"/>
      <c r="Q402" s="707"/>
      <c r="R402" s="707"/>
      <c r="S402" s="707"/>
      <c r="T402" s="707"/>
      <c r="U402" s="707"/>
      <c r="V402" s="707"/>
      <c r="W402" s="707"/>
      <c r="X402" s="707"/>
      <c r="Y402" s="707"/>
      <c r="Z402" s="707"/>
      <c r="AA402" s="707"/>
      <c r="AB402" s="546">
        <v>5.0</v>
      </c>
      <c r="AC402" s="2173" t="s">
        <v>55</v>
      </c>
      <c r="AD402" s="2173" t="s">
        <v>533</v>
      </c>
      <c r="AE402" s="1512"/>
      <c r="AF402" s="1512"/>
      <c r="AG402" s="1512"/>
      <c r="AH402" s="1126"/>
    </row>
    <row r="403" ht="15.75" customHeight="1">
      <c r="A403" s="2417" t="s">
        <v>10451</v>
      </c>
      <c r="B403" s="2418"/>
      <c r="C403" s="2418"/>
      <c r="D403" s="2424"/>
      <c r="E403" s="2420"/>
      <c r="F403" s="2421" t="s">
        <v>10452</v>
      </c>
      <c r="G403" s="2421"/>
      <c r="H403" s="707" t="s">
        <v>94</v>
      </c>
      <c r="I403" s="707" t="s">
        <v>94</v>
      </c>
      <c r="J403" s="707"/>
      <c r="K403" s="707"/>
      <c r="L403" s="707"/>
      <c r="M403" s="707"/>
      <c r="N403" s="707"/>
      <c r="O403" s="707"/>
      <c r="P403" s="707"/>
      <c r="Q403" s="707"/>
      <c r="R403" s="707"/>
      <c r="S403" s="707"/>
      <c r="T403" s="707"/>
      <c r="U403" s="707"/>
      <c r="V403" s="707"/>
      <c r="W403" s="707"/>
      <c r="X403" s="707"/>
      <c r="Y403" s="707"/>
      <c r="Z403" s="707"/>
      <c r="AA403" s="707"/>
      <c r="AB403" s="546" t="s">
        <v>94</v>
      </c>
      <c r="AC403" s="2173" t="s">
        <v>55</v>
      </c>
      <c r="AD403" s="2173" t="s">
        <v>533</v>
      </c>
      <c r="AE403" s="1512"/>
      <c r="AF403" s="1515"/>
      <c r="AG403" s="1512"/>
      <c r="AH403" s="1126"/>
    </row>
    <row r="404" ht="15.75" customHeight="1">
      <c r="A404" s="2417"/>
      <c r="B404" s="2423" t="s">
        <v>10453</v>
      </c>
      <c r="C404" s="2418"/>
      <c r="D404" s="2419"/>
      <c r="E404" s="2420"/>
      <c r="F404" s="2420"/>
      <c r="G404" s="2420"/>
      <c r="H404" s="707" t="s">
        <v>94</v>
      </c>
      <c r="I404" s="707" t="s">
        <v>94</v>
      </c>
      <c r="J404" s="707"/>
      <c r="K404" s="707"/>
      <c r="L404" s="707"/>
      <c r="M404" s="707"/>
      <c r="N404" s="707"/>
      <c r="O404" s="707"/>
      <c r="P404" s="707"/>
      <c r="Q404" s="707"/>
      <c r="R404" s="707"/>
      <c r="S404" s="707"/>
      <c r="T404" s="707"/>
      <c r="U404" s="707"/>
      <c r="V404" s="707"/>
      <c r="W404" s="707"/>
      <c r="X404" s="707"/>
      <c r="Y404" s="707"/>
      <c r="Z404" s="707"/>
      <c r="AA404" s="707"/>
      <c r="AB404" s="546" t="s">
        <v>94</v>
      </c>
      <c r="AC404" s="2173" t="s">
        <v>55</v>
      </c>
      <c r="AD404" s="2173" t="s">
        <v>533</v>
      </c>
      <c r="AE404" s="1512"/>
      <c r="AF404" s="1515"/>
      <c r="AG404" s="1512"/>
      <c r="AH404" s="1126"/>
    </row>
    <row r="405" ht="15.75" hidden="1" customHeight="1">
      <c r="A405" s="2425"/>
      <c r="B405" s="2426"/>
      <c r="C405" s="2426" t="s">
        <v>10454</v>
      </c>
      <c r="D405" s="2419"/>
      <c r="E405" s="2420"/>
      <c r="F405" s="2421" t="s">
        <v>10455</v>
      </c>
      <c r="G405" s="2421" t="s">
        <v>10456</v>
      </c>
      <c r="H405" s="707"/>
      <c r="I405" s="707"/>
      <c r="J405" s="707"/>
      <c r="K405" s="707"/>
      <c r="L405" s="707"/>
      <c r="M405" s="707"/>
      <c r="N405" s="707"/>
      <c r="O405" s="707"/>
      <c r="P405" s="707"/>
      <c r="Q405" s="707"/>
      <c r="R405" s="707"/>
      <c r="S405" s="707"/>
      <c r="T405" s="707"/>
      <c r="U405" s="707"/>
      <c r="V405" s="707"/>
      <c r="W405" s="707"/>
      <c r="X405" s="707"/>
      <c r="Y405" s="707"/>
      <c r="Z405" s="707"/>
      <c r="AA405" s="707"/>
      <c r="AB405" s="546">
        <v>5.0</v>
      </c>
      <c r="AC405" s="2173" t="s">
        <v>55</v>
      </c>
      <c r="AD405" s="2173" t="s">
        <v>533</v>
      </c>
      <c r="AE405" s="1512"/>
      <c r="AF405" s="1512"/>
      <c r="AG405" s="1512"/>
      <c r="AH405" s="1126"/>
    </row>
    <row r="406" ht="15.75" hidden="1" customHeight="1">
      <c r="A406" s="2425"/>
      <c r="B406" s="2428"/>
      <c r="C406" s="2426" t="s">
        <v>10457</v>
      </c>
      <c r="D406" s="2424"/>
      <c r="E406" s="2420"/>
      <c r="F406" s="2421" t="s">
        <v>10458</v>
      </c>
      <c r="G406" s="2421" t="s">
        <v>10456</v>
      </c>
      <c r="H406" s="707"/>
      <c r="I406" s="707"/>
      <c r="J406" s="707"/>
      <c r="K406" s="707"/>
      <c r="L406" s="707"/>
      <c r="M406" s="707"/>
      <c r="N406" s="707"/>
      <c r="O406" s="707"/>
      <c r="P406" s="707"/>
      <c r="Q406" s="707"/>
      <c r="R406" s="707"/>
      <c r="S406" s="707"/>
      <c r="T406" s="707"/>
      <c r="U406" s="707"/>
      <c r="V406" s="707"/>
      <c r="W406" s="707"/>
      <c r="X406" s="707"/>
      <c r="Y406" s="707"/>
      <c r="Z406" s="707"/>
      <c r="AA406" s="707"/>
      <c r="AB406" s="546">
        <v>5.0</v>
      </c>
      <c r="AC406" s="2173" t="s">
        <v>55</v>
      </c>
      <c r="AD406" s="2173" t="s">
        <v>533</v>
      </c>
      <c r="AE406" s="1512"/>
      <c r="AF406" s="1512"/>
      <c r="AG406" s="1512"/>
      <c r="AH406" s="1126"/>
    </row>
    <row r="407" ht="15.75" customHeight="1">
      <c r="A407" s="2422"/>
      <c r="B407" s="2423" t="s">
        <v>10459</v>
      </c>
      <c r="C407" s="2418"/>
      <c r="D407" s="2424"/>
      <c r="E407" s="2420"/>
      <c r="F407" s="2421" t="s">
        <v>10460</v>
      </c>
      <c r="G407" s="2421"/>
      <c r="H407" s="707" t="s">
        <v>94</v>
      </c>
      <c r="I407" s="707" t="s">
        <v>94</v>
      </c>
      <c r="J407" s="707"/>
      <c r="K407" s="707"/>
      <c r="L407" s="707"/>
      <c r="M407" s="707"/>
      <c r="N407" s="707"/>
      <c r="O407" s="707"/>
      <c r="P407" s="707"/>
      <c r="Q407" s="707"/>
      <c r="R407" s="707"/>
      <c r="S407" s="707"/>
      <c r="T407" s="707"/>
      <c r="U407" s="707"/>
      <c r="V407" s="707"/>
      <c r="W407" s="707"/>
      <c r="X407" s="707"/>
      <c r="Y407" s="707"/>
      <c r="Z407" s="707"/>
      <c r="AA407" s="707"/>
      <c r="AB407" s="546" t="s">
        <v>94</v>
      </c>
      <c r="AC407" s="2173" t="s">
        <v>55</v>
      </c>
      <c r="AD407" s="2173" t="s">
        <v>533</v>
      </c>
      <c r="AE407" s="1512"/>
      <c r="AF407" s="1515"/>
      <c r="AG407" s="1512"/>
      <c r="AH407" s="1126"/>
    </row>
    <row r="408" ht="15.75" hidden="1" customHeight="1">
      <c r="A408" s="2429"/>
      <c r="B408" s="2428"/>
      <c r="C408" s="2426" t="s">
        <v>10461</v>
      </c>
      <c r="D408" s="2419"/>
      <c r="E408" s="2420"/>
      <c r="F408" s="2421" t="s">
        <v>10462</v>
      </c>
      <c r="G408" s="2421" t="s">
        <v>10463</v>
      </c>
      <c r="H408" s="707"/>
      <c r="I408" s="707"/>
      <c r="J408" s="707"/>
      <c r="K408" s="707"/>
      <c r="L408" s="707"/>
      <c r="M408" s="707"/>
      <c r="N408" s="707"/>
      <c r="O408" s="707"/>
      <c r="P408" s="707"/>
      <c r="Q408" s="707"/>
      <c r="R408" s="707"/>
      <c r="S408" s="707"/>
      <c r="T408" s="707"/>
      <c r="U408" s="707"/>
      <c r="V408" s="707"/>
      <c r="W408" s="707"/>
      <c r="X408" s="707"/>
      <c r="Y408" s="707"/>
      <c r="Z408" s="707"/>
      <c r="AA408" s="707"/>
      <c r="AB408" s="546">
        <v>5.0</v>
      </c>
      <c r="AC408" s="2173" t="s">
        <v>55</v>
      </c>
      <c r="AD408" s="2173" t="s">
        <v>533</v>
      </c>
      <c r="AE408" s="1512"/>
      <c r="AF408" s="1512"/>
      <c r="AG408" s="1512"/>
      <c r="AH408" s="1126"/>
    </row>
    <row r="409" ht="15.75" customHeight="1">
      <c r="A409" s="2422"/>
      <c r="B409" s="2423" t="s">
        <v>10464</v>
      </c>
      <c r="C409" s="2418"/>
      <c r="D409" s="2419"/>
      <c r="E409" s="2420"/>
      <c r="F409" s="2420"/>
      <c r="G409" s="2420"/>
      <c r="H409" s="707" t="s">
        <v>94</v>
      </c>
      <c r="I409" s="707" t="s">
        <v>94</v>
      </c>
      <c r="J409" s="707"/>
      <c r="K409" s="707"/>
      <c r="L409" s="707"/>
      <c r="M409" s="707"/>
      <c r="N409" s="707"/>
      <c r="O409" s="707"/>
      <c r="P409" s="707"/>
      <c r="Q409" s="707"/>
      <c r="R409" s="707"/>
      <c r="S409" s="707"/>
      <c r="T409" s="707"/>
      <c r="U409" s="707"/>
      <c r="V409" s="707"/>
      <c r="W409" s="707"/>
      <c r="X409" s="707"/>
      <c r="Y409" s="707"/>
      <c r="Z409" s="707"/>
      <c r="AA409" s="707"/>
      <c r="AB409" s="546" t="s">
        <v>94</v>
      </c>
      <c r="AC409" s="2173" t="s">
        <v>55</v>
      </c>
      <c r="AD409" s="2173" t="s">
        <v>533</v>
      </c>
      <c r="AE409" s="1512"/>
      <c r="AF409" s="1515"/>
      <c r="AG409" s="1512"/>
      <c r="AH409" s="1126"/>
    </row>
    <row r="410" ht="15.75" hidden="1" customHeight="1">
      <c r="A410" s="2425"/>
      <c r="B410" s="2428"/>
      <c r="C410" s="2426" t="s">
        <v>10454</v>
      </c>
      <c r="D410" s="2424"/>
      <c r="E410" s="2421" t="s">
        <v>10465</v>
      </c>
      <c r="F410" s="2421" t="s">
        <v>10455</v>
      </c>
      <c r="G410" s="2421" t="s">
        <v>10466</v>
      </c>
      <c r="H410" s="707"/>
      <c r="I410" s="707"/>
      <c r="J410" s="707"/>
      <c r="K410" s="707"/>
      <c r="L410" s="707"/>
      <c r="M410" s="707"/>
      <c r="N410" s="707"/>
      <c r="O410" s="707"/>
      <c r="P410" s="707"/>
      <c r="Q410" s="707"/>
      <c r="R410" s="707"/>
      <c r="S410" s="707"/>
      <c r="T410" s="707"/>
      <c r="U410" s="707"/>
      <c r="V410" s="707"/>
      <c r="W410" s="707"/>
      <c r="X410" s="707"/>
      <c r="Y410" s="707"/>
      <c r="Z410" s="707"/>
      <c r="AA410" s="707"/>
      <c r="AB410" s="546">
        <v>5.0</v>
      </c>
      <c r="AC410" s="2173" t="s">
        <v>55</v>
      </c>
      <c r="AD410" s="2173" t="s">
        <v>533</v>
      </c>
      <c r="AE410" s="1512"/>
      <c r="AF410" s="1512"/>
      <c r="AG410" s="1512"/>
      <c r="AH410" s="1126"/>
    </row>
    <row r="411" ht="15.75" customHeight="1">
      <c r="A411" s="553" t="s">
        <v>10467</v>
      </c>
      <c r="B411" s="587"/>
      <c r="C411" s="2479"/>
      <c r="D411" s="2212"/>
      <c r="E411" s="590"/>
      <c r="F411" s="2278"/>
      <c r="G411" s="2212"/>
      <c r="H411" s="2276"/>
      <c r="I411" s="2276"/>
      <c r="J411" s="2276"/>
      <c r="K411" s="2276"/>
      <c r="L411" s="2276"/>
      <c r="M411" s="2276"/>
      <c r="N411" s="2276"/>
      <c r="O411" s="2276"/>
      <c r="P411" s="2276"/>
      <c r="Q411" s="2276"/>
      <c r="R411" s="2276"/>
      <c r="S411" s="2276"/>
      <c r="T411" s="2276"/>
      <c r="U411" s="2276"/>
      <c r="V411" s="2276"/>
      <c r="W411" s="2276"/>
      <c r="X411" s="2276"/>
      <c r="Y411" s="2276"/>
      <c r="Z411" s="2276"/>
      <c r="AA411" s="2276"/>
      <c r="AB411" s="559" t="s">
        <v>94</v>
      </c>
      <c r="AC411" s="2411" t="s">
        <v>55</v>
      </c>
      <c r="AD411" s="2214" t="s">
        <v>533</v>
      </c>
      <c r="AE411" s="2276"/>
      <c r="AF411" s="2277"/>
      <c r="AG411" s="2276"/>
      <c r="AH411" s="2276"/>
    </row>
    <row r="412" ht="15.75" customHeight="1">
      <c r="A412" s="2412" t="s">
        <v>10468</v>
      </c>
      <c r="B412" s="2431"/>
      <c r="C412" s="2431"/>
      <c r="D412" s="2414"/>
      <c r="E412" s="2415"/>
      <c r="F412" s="2415"/>
      <c r="G412" s="2415"/>
      <c r="H412" s="686"/>
      <c r="I412" s="686"/>
      <c r="J412" s="686"/>
      <c r="K412" s="686"/>
      <c r="L412" s="687"/>
      <c r="M412" s="687"/>
      <c r="N412" s="687"/>
      <c r="O412" s="687"/>
      <c r="P412" s="687"/>
      <c r="Q412" s="687"/>
      <c r="R412" s="687"/>
      <c r="S412" s="687"/>
      <c r="T412" s="687"/>
      <c r="U412" s="687"/>
      <c r="V412" s="687"/>
      <c r="W412" s="687"/>
      <c r="X412" s="687"/>
      <c r="Y412" s="687"/>
      <c r="Z412" s="687"/>
      <c r="AA412" s="687"/>
      <c r="AB412" s="2416" t="s">
        <v>94</v>
      </c>
      <c r="AC412" s="2295" t="s">
        <v>55</v>
      </c>
      <c r="AD412" s="2295" t="s">
        <v>533</v>
      </c>
      <c r="AE412" s="1796"/>
      <c r="AF412" s="1796"/>
      <c r="AG412" s="1796"/>
      <c r="AH412" s="2274"/>
    </row>
    <row r="413" ht="15.75" customHeight="1">
      <c r="A413" s="2417" t="s">
        <v>392</v>
      </c>
      <c r="B413" s="2418"/>
      <c r="C413" s="2418"/>
      <c r="D413" s="2424"/>
      <c r="E413" s="2421"/>
      <c r="F413" s="2421"/>
      <c r="G413" s="2421"/>
      <c r="H413" s="707" t="s">
        <v>94</v>
      </c>
      <c r="I413" s="707" t="s">
        <v>94</v>
      </c>
      <c r="J413" s="707"/>
      <c r="K413" s="707"/>
      <c r="L413" s="707"/>
      <c r="M413" s="707"/>
      <c r="N413" s="707"/>
      <c r="O413" s="707"/>
      <c r="P413" s="707"/>
      <c r="Q413" s="707"/>
      <c r="R413" s="707"/>
      <c r="S413" s="707"/>
      <c r="T413" s="707"/>
      <c r="U413" s="707"/>
      <c r="V413" s="707"/>
      <c r="W413" s="707"/>
      <c r="X413" s="707"/>
      <c r="Y413" s="707"/>
      <c r="Z413" s="707"/>
      <c r="AA413" s="707"/>
      <c r="AB413" s="546" t="s">
        <v>94</v>
      </c>
      <c r="AC413" s="2173" t="s">
        <v>55</v>
      </c>
      <c r="AD413" s="2173" t="s">
        <v>533</v>
      </c>
      <c r="AE413" s="1512"/>
      <c r="AF413" s="995"/>
      <c r="AG413" s="1512"/>
      <c r="AH413" s="1126"/>
    </row>
    <row r="414" ht="15.75" customHeight="1">
      <c r="A414" s="2422"/>
      <c r="B414" s="2423" t="s">
        <v>10469</v>
      </c>
      <c r="C414" s="2423"/>
      <c r="D414" s="2419"/>
      <c r="E414" s="2420"/>
      <c r="F414" s="2420"/>
      <c r="G414" s="2420"/>
      <c r="H414" s="707" t="s">
        <v>94</v>
      </c>
      <c r="I414" s="707" t="s">
        <v>94</v>
      </c>
      <c r="J414" s="707"/>
      <c r="K414" s="707"/>
      <c r="L414" s="707"/>
      <c r="M414" s="707"/>
      <c r="N414" s="707"/>
      <c r="O414" s="707"/>
      <c r="P414" s="707"/>
      <c r="Q414" s="707"/>
      <c r="R414" s="707"/>
      <c r="S414" s="707"/>
      <c r="T414" s="707"/>
      <c r="U414" s="707"/>
      <c r="V414" s="707"/>
      <c r="W414" s="707"/>
      <c r="X414" s="707"/>
      <c r="Y414" s="707"/>
      <c r="Z414" s="707"/>
      <c r="AA414" s="707"/>
      <c r="AB414" s="546" t="s">
        <v>94</v>
      </c>
      <c r="AC414" s="2173" t="s">
        <v>55</v>
      </c>
      <c r="AD414" s="2173" t="s">
        <v>533</v>
      </c>
      <c r="AE414" s="1512"/>
      <c r="AF414" s="1515"/>
      <c r="AG414" s="1512"/>
      <c r="AH414" s="1126"/>
    </row>
    <row r="415" ht="15.75" customHeight="1">
      <c r="A415" s="2422"/>
      <c r="B415" s="2418"/>
      <c r="C415" s="2423" t="s">
        <v>10470</v>
      </c>
      <c r="D415" s="2424"/>
      <c r="E415" s="2421" t="s">
        <v>10471</v>
      </c>
      <c r="F415" s="2421" t="s">
        <v>10472</v>
      </c>
      <c r="G415" s="2421" t="s">
        <v>10473</v>
      </c>
      <c r="H415" s="707"/>
      <c r="I415" s="707"/>
      <c r="J415" s="707"/>
      <c r="K415" s="707"/>
      <c r="L415" s="707"/>
      <c r="M415" s="707"/>
      <c r="N415" s="707"/>
      <c r="O415" s="707"/>
      <c r="P415" s="707"/>
      <c r="Q415" s="707"/>
      <c r="R415" s="707"/>
      <c r="S415" s="707"/>
      <c r="T415" s="707"/>
      <c r="U415" s="707"/>
      <c r="V415" s="707"/>
      <c r="W415" s="707"/>
      <c r="X415" s="707"/>
      <c r="Y415" s="707"/>
      <c r="Z415" s="707"/>
      <c r="AA415" s="707"/>
      <c r="AB415" s="546">
        <v>1.0</v>
      </c>
      <c r="AC415" s="2173" t="s">
        <v>55</v>
      </c>
      <c r="AD415" s="2173" t="s">
        <v>533</v>
      </c>
      <c r="AE415" s="1512"/>
      <c r="AF415" s="995" t="s">
        <v>10474</v>
      </c>
      <c r="AG415" s="1512"/>
      <c r="AH415" s="1126"/>
    </row>
    <row r="416" ht="15.75" customHeight="1">
      <c r="A416" s="2422"/>
      <c r="B416" s="2418"/>
      <c r="C416" s="2418"/>
      <c r="D416" s="2424" t="s">
        <v>10475</v>
      </c>
      <c r="E416" s="2421"/>
      <c r="F416" s="2421" t="s">
        <v>10472</v>
      </c>
      <c r="G416" s="2421" t="s">
        <v>10476</v>
      </c>
      <c r="H416" s="707"/>
      <c r="I416" s="2482"/>
      <c r="J416" s="707"/>
      <c r="K416" s="707"/>
      <c r="L416" s="707"/>
      <c r="M416" s="707"/>
      <c r="N416" s="707"/>
      <c r="O416" s="707"/>
      <c r="P416" s="707"/>
      <c r="Q416" s="707"/>
      <c r="R416" s="707"/>
      <c r="S416" s="707"/>
      <c r="T416" s="707"/>
      <c r="U416" s="707"/>
      <c r="V416" s="707"/>
      <c r="W416" s="707"/>
      <c r="X416" s="707"/>
      <c r="Y416" s="707"/>
      <c r="Z416" s="707"/>
      <c r="AA416" s="707"/>
      <c r="AB416" s="546">
        <v>1.0</v>
      </c>
      <c r="AC416" s="2173" t="s">
        <v>55</v>
      </c>
      <c r="AD416" s="2173" t="s">
        <v>533</v>
      </c>
      <c r="AE416" s="1512"/>
      <c r="AF416" s="1515"/>
      <c r="AG416" s="1512"/>
      <c r="AH416" s="1126"/>
    </row>
    <row r="417" ht="15.75" customHeight="1">
      <c r="A417" s="2417" t="s">
        <v>10477</v>
      </c>
      <c r="B417" s="2418"/>
      <c r="C417" s="2418"/>
      <c r="D417" s="2424"/>
      <c r="E417" s="2421"/>
      <c r="F417" s="2421"/>
      <c r="G417" s="2421"/>
      <c r="H417" s="707" t="s">
        <v>94</v>
      </c>
      <c r="I417" s="707" t="s">
        <v>94</v>
      </c>
      <c r="J417" s="707"/>
      <c r="K417" s="707"/>
      <c r="L417" s="707"/>
      <c r="M417" s="707"/>
      <c r="N417" s="707"/>
      <c r="O417" s="707"/>
      <c r="P417" s="707"/>
      <c r="Q417" s="707"/>
      <c r="R417" s="707"/>
      <c r="S417" s="707"/>
      <c r="T417" s="707"/>
      <c r="U417" s="707"/>
      <c r="V417" s="707"/>
      <c r="W417" s="707"/>
      <c r="X417" s="707"/>
      <c r="Y417" s="707"/>
      <c r="Z417" s="707"/>
      <c r="AA417" s="707"/>
      <c r="AB417" s="546" t="s">
        <v>94</v>
      </c>
      <c r="AC417" s="2173" t="s">
        <v>55</v>
      </c>
      <c r="AD417" s="2173" t="s">
        <v>533</v>
      </c>
      <c r="AE417" s="1512"/>
      <c r="AF417" s="1515"/>
      <c r="AG417" s="1512"/>
      <c r="AH417" s="1126"/>
    </row>
    <row r="418" ht="15.75" customHeight="1">
      <c r="A418" s="2422"/>
      <c r="B418" s="2423" t="s">
        <v>10478</v>
      </c>
      <c r="C418" s="2418"/>
      <c r="D418" s="2424"/>
      <c r="E418" s="2421" t="s">
        <v>10479</v>
      </c>
      <c r="F418" s="2421" t="s">
        <v>10480</v>
      </c>
      <c r="G418" s="2421" t="s">
        <v>10481</v>
      </c>
      <c r="H418" s="707"/>
      <c r="I418" s="648"/>
      <c r="J418" s="707"/>
      <c r="K418" s="707"/>
      <c r="L418" s="707"/>
      <c r="M418" s="707"/>
      <c r="N418" s="707"/>
      <c r="O418" s="707"/>
      <c r="P418" s="707"/>
      <c r="Q418" s="707"/>
      <c r="R418" s="707"/>
      <c r="S418" s="707"/>
      <c r="T418" s="707"/>
      <c r="U418" s="707"/>
      <c r="V418" s="707"/>
      <c r="W418" s="707"/>
      <c r="X418" s="707"/>
      <c r="Y418" s="707"/>
      <c r="Z418" s="707"/>
      <c r="AA418" s="707"/>
      <c r="AB418" s="546">
        <v>1.0</v>
      </c>
      <c r="AC418" s="2173" t="s">
        <v>55</v>
      </c>
      <c r="AD418" s="2173" t="s">
        <v>533</v>
      </c>
      <c r="AE418" s="1512"/>
      <c r="AF418" s="1515"/>
      <c r="AG418" s="1512"/>
      <c r="AH418" s="1126"/>
    </row>
    <row r="419" ht="15.75" customHeight="1">
      <c r="A419" s="2422"/>
      <c r="B419" s="2423" t="s">
        <v>10482</v>
      </c>
      <c r="C419" s="2423"/>
      <c r="D419" s="2419"/>
      <c r="E419" s="2420"/>
      <c r="F419" s="2421"/>
      <c r="G419" s="2421"/>
      <c r="H419" s="707" t="s">
        <v>94</v>
      </c>
      <c r="I419" s="707" t="s">
        <v>94</v>
      </c>
      <c r="J419" s="707"/>
      <c r="K419" s="707"/>
      <c r="L419" s="707"/>
      <c r="M419" s="707"/>
      <c r="N419" s="707"/>
      <c r="O419" s="707"/>
      <c r="P419" s="707"/>
      <c r="Q419" s="707"/>
      <c r="R419" s="707"/>
      <c r="S419" s="707"/>
      <c r="T419" s="707"/>
      <c r="U419" s="707"/>
      <c r="V419" s="707"/>
      <c r="W419" s="707"/>
      <c r="X419" s="707"/>
      <c r="Y419" s="707"/>
      <c r="Z419" s="707"/>
      <c r="AA419" s="707"/>
      <c r="AB419" s="546" t="s">
        <v>94</v>
      </c>
      <c r="AC419" s="2173" t="s">
        <v>55</v>
      </c>
      <c r="AD419" s="2173" t="s">
        <v>533</v>
      </c>
      <c r="AE419" s="1512"/>
      <c r="AF419" s="1515"/>
      <c r="AG419" s="1512"/>
      <c r="AH419" s="1126"/>
    </row>
    <row r="420" ht="15.75" customHeight="1">
      <c r="A420" s="2422"/>
      <c r="B420" s="2418"/>
      <c r="C420" s="2423" t="s">
        <v>10483</v>
      </c>
      <c r="D420" s="2424"/>
      <c r="E420" s="2421" t="s">
        <v>10484</v>
      </c>
      <c r="F420" s="2421" t="s">
        <v>10480</v>
      </c>
      <c r="G420" s="2421" t="s">
        <v>10485</v>
      </c>
      <c r="H420" s="707"/>
      <c r="I420" s="2483"/>
      <c r="J420" s="707"/>
      <c r="K420" s="707"/>
      <c r="L420" s="707"/>
      <c r="M420" s="707"/>
      <c r="N420" s="707"/>
      <c r="O420" s="707"/>
      <c r="P420" s="707"/>
      <c r="Q420" s="707"/>
      <c r="R420" s="707"/>
      <c r="S420" s="707"/>
      <c r="T420" s="707"/>
      <c r="U420" s="707"/>
      <c r="V420" s="707"/>
      <c r="W420" s="707"/>
      <c r="X420" s="707"/>
      <c r="Y420" s="707"/>
      <c r="Z420" s="707"/>
      <c r="AA420" s="707"/>
      <c r="AB420" s="546">
        <v>1.0</v>
      </c>
      <c r="AC420" s="2173" t="s">
        <v>55</v>
      </c>
      <c r="AD420" s="2173" t="s">
        <v>1732</v>
      </c>
      <c r="AE420" s="1512"/>
      <c r="AF420" s="1515"/>
      <c r="AG420" s="1271"/>
      <c r="AH420" s="1126"/>
    </row>
    <row r="421" ht="15.75" customHeight="1">
      <c r="A421" s="2412" t="s">
        <v>10486</v>
      </c>
      <c r="B421" s="2431"/>
      <c r="C421" s="2431"/>
      <c r="D421" s="2414"/>
      <c r="E421" s="2415"/>
      <c r="F421" s="2415"/>
      <c r="G421" s="2415"/>
      <c r="H421" s="686"/>
      <c r="I421" s="686"/>
      <c r="J421" s="686"/>
      <c r="K421" s="686"/>
      <c r="L421" s="687"/>
      <c r="M421" s="687"/>
      <c r="N421" s="687"/>
      <c r="O421" s="687"/>
      <c r="P421" s="687"/>
      <c r="Q421" s="687"/>
      <c r="R421" s="687"/>
      <c r="S421" s="687"/>
      <c r="T421" s="687"/>
      <c r="U421" s="687"/>
      <c r="V421" s="687"/>
      <c r="W421" s="687"/>
      <c r="X421" s="687"/>
      <c r="Y421" s="687"/>
      <c r="Z421" s="687"/>
      <c r="AA421" s="687"/>
      <c r="AB421" s="2416" t="s">
        <v>94</v>
      </c>
      <c r="AC421" s="2295" t="s">
        <v>94</v>
      </c>
      <c r="AD421" s="2295" t="s">
        <v>533</v>
      </c>
      <c r="AE421" s="1796"/>
      <c r="AF421" s="1796"/>
      <c r="AG421" s="1796"/>
      <c r="AH421" s="2274"/>
    </row>
    <row r="422" ht="15.75" customHeight="1">
      <c r="A422" s="2417" t="s">
        <v>8160</v>
      </c>
      <c r="B422" s="2418"/>
      <c r="C422" s="2418"/>
      <c r="D422" s="2424"/>
      <c r="E422" s="2420"/>
      <c r="F422" s="2421" t="s">
        <v>10487</v>
      </c>
      <c r="G422" s="2421" t="s">
        <v>10488</v>
      </c>
      <c r="H422" s="707"/>
      <c r="I422" s="707"/>
      <c r="J422" s="707"/>
      <c r="K422" s="707"/>
      <c r="L422" s="707"/>
      <c r="M422" s="707"/>
      <c r="N422" s="707"/>
      <c r="O422" s="707"/>
      <c r="P422" s="707"/>
      <c r="Q422" s="707"/>
      <c r="R422" s="707"/>
      <c r="S422" s="707"/>
      <c r="T422" s="707"/>
      <c r="U422" s="707"/>
      <c r="V422" s="707"/>
      <c r="W422" s="707"/>
      <c r="X422" s="707"/>
      <c r="Y422" s="707"/>
      <c r="Z422" s="707"/>
      <c r="AA422" s="707"/>
      <c r="AB422" s="546">
        <v>1.0</v>
      </c>
      <c r="AC422" s="2173" t="s">
        <v>55</v>
      </c>
      <c r="AD422" s="2173" t="s">
        <v>533</v>
      </c>
      <c r="AE422" s="1554"/>
      <c r="AF422" s="1515"/>
      <c r="AG422" s="1512"/>
      <c r="AH422" s="1126"/>
    </row>
    <row r="423" ht="15.75" customHeight="1">
      <c r="A423" s="2417" t="s">
        <v>8582</v>
      </c>
      <c r="B423" s="2418"/>
      <c r="C423" s="2423"/>
      <c r="D423" s="2419"/>
      <c r="E423" s="2420"/>
      <c r="F423" s="2420"/>
      <c r="G423" s="2420"/>
      <c r="H423" s="707" t="s">
        <v>94</v>
      </c>
      <c r="I423" s="707" t="s">
        <v>94</v>
      </c>
      <c r="J423" s="707"/>
      <c r="K423" s="707"/>
      <c r="L423" s="707"/>
      <c r="M423" s="707"/>
      <c r="N423" s="707"/>
      <c r="O423" s="707"/>
      <c r="P423" s="707"/>
      <c r="Q423" s="707"/>
      <c r="R423" s="707"/>
      <c r="S423" s="707"/>
      <c r="T423" s="707"/>
      <c r="U423" s="707"/>
      <c r="V423" s="707"/>
      <c r="W423" s="707"/>
      <c r="X423" s="707"/>
      <c r="Y423" s="707"/>
      <c r="Z423" s="707"/>
      <c r="AA423" s="707"/>
      <c r="AB423" s="546" t="s">
        <v>94</v>
      </c>
      <c r="AC423" s="2173" t="s">
        <v>55</v>
      </c>
      <c r="AD423" s="2173" t="s">
        <v>533</v>
      </c>
      <c r="AE423" s="1512"/>
      <c r="AF423" s="1515"/>
      <c r="AG423" s="1512"/>
      <c r="AH423" s="1126"/>
    </row>
    <row r="424" ht="15.75" customHeight="1">
      <c r="A424" s="2422"/>
      <c r="B424" s="2423" t="s">
        <v>10489</v>
      </c>
      <c r="C424" s="2418"/>
      <c r="D424" s="2424"/>
      <c r="E424" s="2420"/>
      <c r="F424" s="2421" t="s">
        <v>10490</v>
      </c>
      <c r="G424" s="2421" t="s">
        <v>10491</v>
      </c>
      <c r="H424" s="707"/>
      <c r="I424" s="707"/>
      <c r="J424" s="707"/>
      <c r="K424" s="707"/>
      <c r="L424" s="707"/>
      <c r="M424" s="707"/>
      <c r="N424" s="707"/>
      <c r="O424" s="707"/>
      <c r="P424" s="707"/>
      <c r="Q424" s="707"/>
      <c r="R424" s="707"/>
      <c r="S424" s="707"/>
      <c r="T424" s="707"/>
      <c r="U424" s="707"/>
      <c r="V424" s="707"/>
      <c r="W424" s="707"/>
      <c r="X424" s="707"/>
      <c r="Y424" s="707"/>
      <c r="Z424" s="707"/>
      <c r="AA424" s="707"/>
      <c r="AB424" s="546">
        <v>1.0</v>
      </c>
      <c r="AC424" s="2173" t="s">
        <v>55</v>
      </c>
      <c r="AD424" s="2173" t="s">
        <v>533</v>
      </c>
      <c r="AE424" s="1512"/>
      <c r="AF424" s="1515"/>
      <c r="AG424" s="1512"/>
      <c r="AH424" s="1126"/>
    </row>
    <row r="425" ht="15.75" customHeight="1">
      <c r="A425" s="2422"/>
      <c r="B425" s="2418"/>
      <c r="C425" s="2423" t="s">
        <v>10492</v>
      </c>
      <c r="D425" s="2424"/>
      <c r="E425" s="2420"/>
      <c r="F425" s="2421" t="s">
        <v>10493</v>
      </c>
      <c r="G425" s="2421"/>
      <c r="H425" s="707" t="s">
        <v>94</v>
      </c>
      <c r="I425" s="707" t="s">
        <v>94</v>
      </c>
      <c r="J425" s="707"/>
      <c r="K425" s="707"/>
      <c r="L425" s="707"/>
      <c r="M425" s="707"/>
      <c r="N425" s="707"/>
      <c r="O425" s="707"/>
      <c r="P425" s="707"/>
      <c r="Q425" s="707"/>
      <c r="R425" s="707"/>
      <c r="S425" s="707"/>
      <c r="T425" s="707"/>
      <c r="U425" s="707"/>
      <c r="V425" s="707"/>
      <c r="W425" s="707"/>
      <c r="X425" s="707"/>
      <c r="Y425" s="707"/>
      <c r="Z425" s="707"/>
      <c r="AA425" s="707"/>
      <c r="AB425" s="546" t="s">
        <v>94</v>
      </c>
      <c r="AC425" s="2173" t="s">
        <v>55</v>
      </c>
      <c r="AD425" s="2173" t="s">
        <v>533</v>
      </c>
      <c r="AE425" s="1512"/>
      <c r="AF425" s="1515"/>
      <c r="AG425" s="1512"/>
      <c r="AH425" s="1126"/>
    </row>
    <row r="426" ht="15.75" hidden="1" customHeight="1">
      <c r="A426" s="2425"/>
      <c r="B426" s="2428"/>
      <c r="C426" s="2428"/>
      <c r="D426" s="2424" t="s">
        <v>10494</v>
      </c>
      <c r="E426" s="2420"/>
      <c r="F426" s="2421" t="s">
        <v>10495</v>
      </c>
      <c r="G426" s="2421" t="s">
        <v>10496</v>
      </c>
      <c r="H426" s="707"/>
      <c r="I426" s="707"/>
      <c r="J426" s="707"/>
      <c r="K426" s="707"/>
      <c r="L426" s="707"/>
      <c r="M426" s="707"/>
      <c r="N426" s="707"/>
      <c r="O426" s="707"/>
      <c r="P426" s="707"/>
      <c r="Q426" s="707"/>
      <c r="R426" s="707"/>
      <c r="S426" s="707"/>
      <c r="T426" s="707"/>
      <c r="U426" s="707"/>
      <c r="V426" s="707"/>
      <c r="W426" s="707"/>
      <c r="X426" s="707"/>
      <c r="Y426" s="707"/>
      <c r="Z426" s="707"/>
      <c r="AA426" s="707"/>
      <c r="AB426" s="546">
        <v>5.0</v>
      </c>
      <c r="AC426" s="2173" t="s">
        <v>55</v>
      </c>
      <c r="AD426" s="2173" t="s">
        <v>533</v>
      </c>
      <c r="AE426" s="1512"/>
      <c r="AF426" s="1515"/>
      <c r="AG426" s="1512"/>
      <c r="AH426" s="1126"/>
    </row>
    <row r="427" ht="15.75" customHeight="1">
      <c r="A427" s="2422"/>
      <c r="B427" s="2418"/>
      <c r="C427" s="2423"/>
      <c r="D427" s="2424" t="s">
        <v>10497</v>
      </c>
      <c r="E427" s="2420"/>
      <c r="F427" s="2420"/>
      <c r="G427" s="2420"/>
      <c r="H427" s="707" t="s">
        <v>94</v>
      </c>
      <c r="I427" s="707" t="s">
        <v>94</v>
      </c>
      <c r="J427" s="707"/>
      <c r="K427" s="707"/>
      <c r="L427" s="707"/>
      <c r="M427" s="707"/>
      <c r="N427" s="707"/>
      <c r="O427" s="707"/>
      <c r="P427" s="707"/>
      <c r="Q427" s="707"/>
      <c r="R427" s="707"/>
      <c r="S427" s="707"/>
      <c r="T427" s="707"/>
      <c r="U427" s="707"/>
      <c r="V427" s="707"/>
      <c r="W427" s="707"/>
      <c r="X427" s="707"/>
      <c r="Y427" s="707"/>
      <c r="Z427" s="707"/>
      <c r="AA427" s="707"/>
      <c r="AB427" s="546" t="s">
        <v>94</v>
      </c>
      <c r="AC427" s="2173" t="s">
        <v>55</v>
      </c>
      <c r="AD427" s="2173" t="s">
        <v>533</v>
      </c>
      <c r="AE427" s="1512"/>
      <c r="AF427" s="1515"/>
      <c r="AG427" s="1512"/>
      <c r="AH427" s="1126"/>
    </row>
    <row r="428" ht="15.75" hidden="1" customHeight="1">
      <c r="A428" s="2425"/>
      <c r="B428" s="2428"/>
      <c r="C428" s="2428"/>
      <c r="D428" s="2424"/>
      <c r="E428" s="2421" t="s">
        <v>10498</v>
      </c>
      <c r="F428" s="2421" t="s">
        <v>10495</v>
      </c>
      <c r="G428" s="2421" t="s">
        <v>10499</v>
      </c>
      <c r="H428" s="709"/>
      <c r="I428" s="709"/>
      <c r="J428" s="707"/>
      <c r="K428" s="707"/>
      <c r="L428" s="707"/>
      <c r="M428" s="707"/>
      <c r="N428" s="707"/>
      <c r="O428" s="707"/>
      <c r="P428" s="707"/>
      <c r="Q428" s="707"/>
      <c r="R428" s="707"/>
      <c r="S428" s="707"/>
      <c r="T428" s="707"/>
      <c r="U428" s="707"/>
      <c r="V428" s="707"/>
      <c r="W428" s="707"/>
      <c r="X428" s="707"/>
      <c r="Y428" s="707"/>
      <c r="Z428" s="707"/>
      <c r="AA428" s="707"/>
      <c r="AB428" s="546">
        <v>5.0</v>
      </c>
      <c r="AC428" s="2173" t="s">
        <v>55</v>
      </c>
      <c r="AD428" s="2173" t="s">
        <v>533</v>
      </c>
      <c r="AE428" s="1512"/>
      <c r="AF428" s="995"/>
      <c r="AG428" s="1512"/>
      <c r="AH428" s="1126"/>
    </row>
    <row r="429" ht="15.75" hidden="1" customHeight="1">
      <c r="A429" s="2425"/>
      <c r="B429" s="2428"/>
      <c r="C429" s="2428"/>
      <c r="D429" s="2424"/>
      <c r="E429" s="2421" t="s">
        <v>10500</v>
      </c>
      <c r="F429" s="2421" t="s">
        <v>10495</v>
      </c>
      <c r="G429" s="2421" t="s">
        <v>10501</v>
      </c>
      <c r="H429" s="709"/>
      <c r="I429" s="709"/>
      <c r="J429" s="707"/>
      <c r="K429" s="707"/>
      <c r="L429" s="707"/>
      <c r="M429" s="707"/>
      <c r="N429" s="707"/>
      <c r="O429" s="707"/>
      <c r="P429" s="707"/>
      <c r="Q429" s="707"/>
      <c r="R429" s="707"/>
      <c r="S429" s="707"/>
      <c r="T429" s="707"/>
      <c r="U429" s="707"/>
      <c r="V429" s="707"/>
      <c r="W429" s="707"/>
      <c r="X429" s="707"/>
      <c r="Y429" s="707"/>
      <c r="Z429" s="707"/>
      <c r="AA429" s="707"/>
      <c r="AB429" s="546">
        <v>5.0</v>
      </c>
      <c r="AC429" s="2173" t="s">
        <v>55</v>
      </c>
      <c r="AD429" s="2173" t="s">
        <v>533</v>
      </c>
      <c r="AE429" s="1512"/>
      <c r="AF429" s="1515"/>
      <c r="AG429" s="1512"/>
      <c r="AH429" s="1126"/>
    </row>
    <row r="430" ht="15.75" customHeight="1">
      <c r="A430" s="2422"/>
      <c r="B430" s="2418"/>
      <c r="C430" s="2423"/>
      <c r="D430" s="2424" t="s">
        <v>10502</v>
      </c>
      <c r="E430" s="2420"/>
      <c r="F430" s="2420"/>
      <c r="G430" s="2420"/>
      <c r="H430" s="707" t="s">
        <v>94</v>
      </c>
      <c r="I430" s="707" t="s">
        <v>94</v>
      </c>
      <c r="J430" s="707"/>
      <c r="K430" s="707"/>
      <c r="L430" s="707"/>
      <c r="M430" s="707"/>
      <c r="N430" s="707"/>
      <c r="O430" s="707"/>
      <c r="P430" s="707"/>
      <c r="Q430" s="707"/>
      <c r="R430" s="707"/>
      <c r="S430" s="707"/>
      <c r="T430" s="707"/>
      <c r="U430" s="707"/>
      <c r="V430" s="707"/>
      <c r="W430" s="707"/>
      <c r="X430" s="707"/>
      <c r="Y430" s="707"/>
      <c r="Z430" s="707"/>
      <c r="AA430" s="707"/>
      <c r="AB430" s="546" t="s">
        <v>94</v>
      </c>
      <c r="AC430" s="2173" t="s">
        <v>55</v>
      </c>
      <c r="AD430" s="2173" t="s">
        <v>533</v>
      </c>
      <c r="AE430" s="1512"/>
      <c r="AF430" s="1515"/>
      <c r="AG430" s="1512"/>
      <c r="AH430" s="1126"/>
    </row>
    <row r="431" ht="15.75" hidden="1" customHeight="1">
      <c r="A431" s="2425"/>
      <c r="B431" s="2428"/>
      <c r="C431" s="2428"/>
      <c r="D431" s="2424"/>
      <c r="E431" s="2421" t="s">
        <v>10498</v>
      </c>
      <c r="F431" s="2421" t="s">
        <v>10495</v>
      </c>
      <c r="G431" s="2421" t="s">
        <v>10503</v>
      </c>
      <c r="H431" s="709"/>
      <c r="I431" s="709"/>
      <c r="J431" s="707"/>
      <c r="K431" s="707"/>
      <c r="L431" s="707"/>
      <c r="M431" s="707"/>
      <c r="N431" s="707"/>
      <c r="O431" s="707"/>
      <c r="P431" s="707"/>
      <c r="Q431" s="707"/>
      <c r="R431" s="707"/>
      <c r="S431" s="707"/>
      <c r="T431" s="707"/>
      <c r="U431" s="707"/>
      <c r="V431" s="707"/>
      <c r="W431" s="707"/>
      <c r="X431" s="707"/>
      <c r="Y431" s="707"/>
      <c r="Z431" s="707"/>
      <c r="AA431" s="707"/>
      <c r="AB431" s="546">
        <v>5.0</v>
      </c>
      <c r="AC431" s="2173" t="s">
        <v>55</v>
      </c>
      <c r="AD431" s="2173" t="s">
        <v>533</v>
      </c>
      <c r="AE431" s="1512"/>
      <c r="AF431" s="1515"/>
      <c r="AG431" s="1271"/>
      <c r="AH431" s="1126"/>
    </row>
    <row r="432" ht="15.75" hidden="1" customHeight="1">
      <c r="A432" s="2425"/>
      <c r="B432" s="2426"/>
      <c r="C432" s="2428"/>
      <c r="D432" s="2419"/>
      <c r="E432" s="2421" t="s">
        <v>10500</v>
      </c>
      <c r="F432" s="2421" t="s">
        <v>10495</v>
      </c>
      <c r="G432" s="2421" t="s">
        <v>10504</v>
      </c>
      <c r="H432" s="707"/>
      <c r="I432" s="707"/>
      <c r="J432" s="707"/>
      <c r="K432" s="707"/>
      <c r="L432" s="707"/>
      <c r="M432" s="707"/>
      <c r="N432" s="707"/>
      <c r="O432" s="707"/>
      <c r="P432" s="707"/>
      <c r="Q432" s="707"/>
      <c r="R432" s="707"/>
      <c r="S432" s="707"/>
      <c r="T432" s="707"/>
      <c r="U432" s="707"/>
      <c r="V432" s="707"/>
      <c r="W432" s="707"/>
      <c r="X432" s="707"/>
      <c r="Y432" s="707"/>
      <c r="Z432" s="707"/>
      <c r="AA432" s="707"/>
      <c r="AB432" s="546">
        <v>5.0</v>
      </c>
      <c r="AC432" s="2173" t="s">
        <v>55</v>
      </c>
      <c r="AD432" s="2173" t="s">
        <v>533</v>
      </c>
      <c r="AE432" s="1512"/>
      <c r="AF432" s="1515"/>
      <c r="AG432" s="1512"/>
      <c r="AH432" s="1126"/>
    </row>
    <row r="433" ht="15.75" hidden="1" customHeight="1">
      <c r="A433" s="2425"/>
      <c r="B433" s="2428"/>
      <c r="C433" s="2426" t="s">
        <v>8181</v>
      </c>
      <c r="D433" s="2419"/>
      <c r="E433" s="2421" t="s">
        <v>10505</v>
      </c>
      <c r="F433" s="2421" t="s">
        <v>10219</v>
      </c>
      <c r="G433" s="2421" t="s">
        <v>10506</v>
      </c>
      <c r="H433" s="709"/>
      <c r="I433" s="709"/>
      <c r="J433" s="707"/>
      <c r="K433" s="707"/>
      <c r="L433" s="707"/>
      <c r="M433" s="707"/>
      <c r="N433" s="707"/>
      <c r="O433" s="707"/>
      <c r="P433" s="707"/>
      <c r="Q433" s="707"/>
      <c r="R433" s="707"/>
      <c r="S433" s="707"/>
      <c r="T433" s="707"/>
      <c r="U433" s="707"/>
      <c r="V433" s="707"/>
      <c r="W433" s="707"/>
      <c r="X433" s="707"/>
      <c r="Y433" s="707"/>
      <c r="Z433" s="707"/>
      <c r="AA433" s="707"/>
      <c r="AB433" s="546">
        <v>5.0</v>
      </c>
      <c r="AC433" s="2173" t="s">
        <v>55</v>
      </c>
      <c r="AD433" s="2173" t="s">
        <v>533</v>
      </c>
      <c r="AE433" s="1512"/>
      <c r="AF433" s="1515"/>
      <c r="AG433" s="1512"/>
      <c r="AH433" s="1126"/>
    </row>
    <row r="434" ht="15.75" hidden="1" customHeight="1">
      <c r="A434" s="2425"/>
      <c r="B434" s="2426" t="s">
        <v>10507</v>
      </c>
      <c r="C434" s="2426"/>
      <c r="D434" s="2419"/>
      <c r="E434" s="2420"/>
      <c r="F434" s="2421" t="s">
        <v>10508</v>
      </c>
      <c r="G434" s="2421" t="s">
        <v>10509</v>
      </c>
      <c r="H434" s="707"/>
      <c r="I434" s="707"/>
      <c r="J434" s="707"/>
      <c r="K434" s="707"/>
      <c r="L434" s="707"/>
      <c r="M434" s="707"/>
      <c r="N434" s="707"/>
      <c r="O434" s="707"/>
      <c r="P434" s="707"/>
      <c r="Q434" s="707"/>
      <c r="R434" s="707"/>
      <c r="S434" s="707"/>
      <c r="T434" s="707"/>
      <c r="U434" s="707"/>
      <c r="V434" s="707"/>
      <c r="W434" s="707"/>
      <c r="X434" s="707"/>
      <c r="Y434" s="707"/>
      <c r="Z434" s="707"/>
      <c r="AA434" s="707"/>
      <c r="AB434" s="546">
        <v>5.0</v>
      </c>
      <c r="AC434" s="2173" t="s">
        <v>55</v>
      </c>
      <c r="AD434" s="2173" t="s">
        <v>533</v>
      </c>
      <c r="AE434" s="1512"/>
      <c r="AF434" s="1515"/>
      <c r="AG434" s="1512"/>
      <c r="AH434" s="1126"/>
    </row>
    <row r="435" ht="15.75" hidden="1" customHeight="1">
      <c r="A435" s="2425"/>
      <c r="B435" s="2426" t="s">
        <v>10510</v>
      </c>
      <c r="C435" s="2428"/>
      <c r="D435" s="2424"/>
      <c r="E435" s="2420"/>
      <c r="F435" s="2421" t="s">
        <v>10511</v>
      </c>
      <c r="G435" s="2421" t="s">
        <v>10512</v>
      </c>
      <c r="H435" s="707"/>
      <c r="I435" s="707"/>
      <c r="J435" s="707"/>
      <c r="K435" s="707"/>
      <c r="L435" s="707"/>
      <c r="M435" s="707"/>
      <c r="N435" s="707"/>
      <c r="O435" s="707"/>
      <c r="P435" s="707"/>
      <c r="Q435" s="707"/>
      <c r="R435" s="707"/>
      <c r="S435" s="707"/>
      <c r="T435" s="707"/>
      <c r="U435" s="707"/>
      <c r="V435" s="707"/>
      <c r="W435" s="707"/>
      <c r="X435" s="707"/>
      <c r="Y435" s="707"/>
      <c r="Z435" s="707"/>
      <c r="AA435" s="707"/>
      <c r="AB435" s="546">
        <v>5.0</v>
      </c>
      <c r="AC435" s="2173" t="s">
        <v>55</v>
      </c>
      <c r="AD435" s="2173" t="s">
        <v>533</v>
      </c>
      <c r="AE435" s="1512"/>
      <c r="AF435" s="1515"/>
      <c r="AG435" s="1512"/>
      <c r="AH435" s="1126"/>
    </row>
    <row r="436" ht="15.75" customHeight="1">
      <c r="A436" s="2417" t="s">
        <v>8934</v>
      </c>
      <c r="B436" s="2418"/>
      <c r="C436" s="2418"/>
      <c r="D436" s="2419"/>
      <c r="E436" s="2421"/>
      <c r="F436" s="2421"/>
      <c r="G436" s="2421"/>
      <c r="H436" s="707" t="s">
        <v>94</v>
      </c>
      <c r="I436" s="707" t="s">
        <v>94</v>
      </c>
      <c r="J436" s="707"/>
      <c r="K436" s="707"/>
      <c r="L436" s="707"/>
      <c r="M436" s="707"/>
      <c r="N436" s="707"/>
      <c r="O436" s="707"/>
      <c r="P436" s="707"/>
      <c r="Q436" s="707"/>
      <c r="R436" s="707"/>
      <c r="S436" s="707"/>
      <c r="T436" s="707"/>
      <c r="U436" s="707"/>
      <c r="V436" s="707"/>
      <c r="W436" s="707"/>
      <c r="X436" s="707"/>
      <c r="Y436" s="707"/>
      <c r="Z436" s="707"/>
      <c r="AA436" s="707"/>
      <c r="AB436" s="546" t="s">
        <v>94</v>
      </c>
      <c r="AC436" s="2173" t="s">
        <v>55</v>
      </c>
      <c r="AD436" s="2173" t="s">
        <v>533</v>
      </c>
      <c r="AE436" s="1512"/>
      <c r="AF436" s="1515"/>
      <c r="AG436" s="1512"/>
      <c r="AH436" s="1126"/>
    </row>
    <row r="437" ht="15.75" customHeight="1">
      <c r="A437" s="2422"/>
      <c r="B437" s="2423" t="s">
        <v>10489</v>
      </c>
      <c r="C437" s="2418"/>
      <c r="D437" s="2419"/>
      <c r="E437" s="2421"/>
      <c r="F437" s="2421" t="s">
        <v>10513</v>
      </c>
      <c r="G437" s="2421" t="s">
        <v>10514</v>
      </c>
      <c r="H437" s="707"/>
      <c r="I437" s="707"/>
      <c r="J437" s="707"/>
      <c r="K437" s="707"/>
      <c r="L437" s="707"/>
      <c r="M437" s="707"/>
      <c r="N437" s="707"/>
      <c r="O437" s="707"/>
      <c r="P437" s="707"/>
      <c r="Q437" s="707"/>
      <c r="R437" s="707"/>
      <c r="S437" s="707"/>
      <c r="T437" s="707"/>
      <c r="U437" s="707"/>
      <c r="V437" s="707"/>
      <c r="W437" s="707"/>
      <c r="X437" s="707"/>
      <c r="Y437" s="707"/>
      <c r="Z437" s="707"/>
      <c r="AA437" s="707"/>
      <c r="AB437" s="546">
        <v>1.0</v>
      </c>
      <c r="AC437" s="2173" t="s">
        <v>55</v>
      </c>
      <c r="AD437" s="2173" t="s">
        <v>533</v>
      </c>
      <c r="AE437" s="1512"/>
      <c r="AF437" s="1515"/>
      <c r="AG437" s="1512"/>
      <c r="AH437" s="1126"/>
    </row>
    <row r="438" ht="15.75" customHeight="1">
      <c r="A438" s="2422"/>
      <c r="B438" s="2418"/>
      <c r="C438" s="2423" t="s">
        <v>10492</v>
      </c>
      <c r="D438" s="2419"/>
      <c r="E438" s="2421"/>
      <c r="F438" s="2421" t="s">
        <v>10493</v>
      </c>
      <c r="G438" s="2421"/>
      <c r="H438" s="707" t="s">
        <v>94</v>
      </c>
      <c r="I438" s="707" t="s">
        <v>94</v>
      </c>
      <c r="J438" s="707"/>
      <c r="K438" s="707"/>
      <c r="L438" s="707"/>
      <c r="M438" s="707"/>
      <c r="N438" s="707"/>
      <c r="O438" s="707"/>
      <c r="P438" s="707"/>
      <c r="Q438" s="707"/>
      <c r="R438" s="707"/>
      <c r="S438" s="707"/>
      <c r="T438" s="707"/>
      <c r="U438" s="707"/>
      <c r="V438" s="707"/>
      <c r="W438" s="707"/>
      <c r="X438" s="707"/>
      <c r="Y438" s="707"/>
      <c r="Z438" s="707"/>
      <c r="AA438" s="707"/>
      <c r="AB438" s="546" t="s">
        <v>94</v>
      </c>
      <c r="AC438" s="2173" t="s">
        <v>55</v>
      </c>
      <c r="AD438" s="2173" t="s">
        <v>533</v>
      </c>
      <c r="AE438" s="1512"/>
      <c r="AF438" s="1515"/>
      <c r="AG438" s="1512"/>
      <c r="AH438" s="1126"/>
    </row>
    <row r="439" ht="15.75" hidden="1" customHeight="1">
      <c r="A439" s="2425"/>
      <c r="B439" s="2428"/>
      <c r="C439" s="2428"/>
      <c r="D439" s="2424" t="s">
        <v>10494</v>
      </c>
      <c r="E439" s="2421"/>
      <c r="F439" s="2421" t="s">
        <v>10495</v>
      </c>
      <c r="G439" s="2421" t="s">
        <v>10496</v>
      </c>
      <c r="H439" s="707"/>
      <c r="I439" s="707"/>
      <c r="J439" s="707"/>
      <c r="K439" s="707"/>
      <c r="L439" s="707"/>
      <c r="M439" s="707"/>
      <c r="N439" s="707"/>
      <c r="O439" s="707"/>
      <c r="P439" s="707"/>
      <c r="Q439" s="707"/>
      <c r="R439" s="707"/>
      <c r="S439" s="707"/>
      <c r="T439" s="707"/>
      <c r="U439" s="707"/>
      <c r="V439" s="707"/>
      <c r="W439" s="707"/>
      <c r="X439" s="707"/>
      <c r="Y439" s="707"/>
      <c r="Z439" s="707"/>
      <c r="AA439" s="707"/>
      <c r="AB439" s="546">
        <v>5.0</v>
      </c>
      <c r="AC439" s="2173" t="s">
        <v>55</v>
      </c>
      <c r="AD439" s="2173" t="s">
        <v>533</v>
      </c>
      <c r="AE439" s="1512"/>
      <c r="AF439" s="1515"/>
      <c r="AG439" s="1512"/>
      <c r="AH439" s="1126"/>
    </row>
    <row r="440" ht="15.75" customHeight="1">
      <c r="A440" s="2422"/>
      <c r="B440" s="2418"/>
      <c r="C440" s="2418"/>
      <c r="D440" s="2424" t="s">
        <v>10497</v>
      </c>
      <c r="E440" s="2421"/>
      <c r="F440" s="2421"/>
      <c r="G440" s="2421"/>
      <c r="H440" s="707" t="s">
        <v>94</v>
      </c>
      <c r="I440" s="707" t="s">
        <v>94</v>
      </c>
      <c r="J440" s="707"/>
      <c r="K440" s="707"/>
      <c r="L440" s="707"/>
      <c r="M440" s="707"/>
      <c r="N440" s="707"/>
      <c r="O440" s="707"/>
      <c r="P440" s="707"/>
      <c r="Q440" s="707"/>
      <c r="R440" s="707"/>
      <c r="S440" s="707"/>
      <c r="T440" s="707"/>
      <c r="U440" s="707"/>
      <c r="V440" s="707"/>
      <c r="W440" s="707"/>
      <c r="X440" s="707"/>
      <c r="Y440" s="707"/>
      <c r="Z440" s="707"/>
      <c r="AA440" s="707"/>
      <c r="AB440" s="546" t="s">
        <v>94</v>
      </c>
      <c r="AC440" s="2173" t="s">
        <v>55</v>
      </c>
      <c r="AD440" s="2173" t="s">
        <v>533</v>
      </c>
      <c r="AE440" s="1512"/>
      <c r="AF440" s="1515"/>
      <c r="AG440" s="1512"/>
      <c r="AH440" s="1126"/>
    </row>
    <row r="441" ht="15.75" hidden="1" customHeight="1">
      <c r="A441" s="2425"/>
      <c r="B441" s="2428"/>
      <c r="C441" s="2428"/>
      <c r="D441" s="2419"/>
      <c r="E441" s="2421" t="s">
        <v>10498</v>
      </c>
      <c r="F441" s="2421" t="s">
        <v>10495</v>
      </c>
      <c r="G441" s="2421" t="s">
        <v>10499</v>
      </c>
      <c r="H441" s="707"/>
      <c r="I441" s="707"/>
      <c r="J441" s="707"/>
      <c r="K441" s="707"/>
      <c r="L441" s="707"/>
      <c r="M441" s="707"/>
      <c r="N441" s="707"/>
      <c r="O441" s="707"/>
      <c r="P441" s="707"/>
      <c r="Q441" s="707"/>
      <c r="R441" s="707"/>
      <c r="S441" s="707"/>
      <c r="T441" s="707"/>
      <c r="U441" s="707"/>
      <c r="V441" s="707"/>
      <c r="W441" s="707"/>
      <c r="X441" s="707"/>
      <c r="Y441" s="707"/>
      <c r="Z441" s="707"/>
      <c r="AA441" s="707"/>
      <c r="AB441" s="546">
        <v>5.0</v>
      </c>
      <c r="AC441" s="2173" t="s">
        <v>55</v>
      </c>
      <c r="AD441" s="2173" t="s">
        <v>533</v>
      </c>
      <c r="AE441" s="1512"/>
      <c r="AF441" s="1515"/>
      <c r="AG441" s="1512"/>
      <c r="AH441" s="1126"/>
    </row>
    <row r="442" ht="15.75" hidden="1" customHeight="1">
      <c r="A442" s="2425"/>
      <c r="B442" s="2428"/>
      <c r="C442" s="2428"/>
      <c r="D442" s="2419"/>
      <c r="E442" s="2421" t="s">
        <v>10500</v>
      </c>
      <c r="F442" s="2421" t="s">
        <v>10495</v>
      </c>
      <c r="G442" s="2421" t="s">
        <v>10501</v>
      </c>
      <c r="H442" s="707"/>
      <c r="I442" s="707"/>
      <c r="J442" s="707"/>
      <c r="K442" s="707"/>
      <c r="L442" s="707"/>
      <c r="M442" s="707"/>
      <c r="N442" s="707"/>
      <c r="O442" s="707"/>
      <c r="P442" s="707"/>
      <c r="Q442" s="707"/>
      <c r="R442" s="707"/>
      <c r="S442" s="707"/>
      <c r="T442" s="707"/>
      <c r="U442" s="707"/>
      <c r="V442" s="707"/>
      <c r="W442" s="707"/>
      <c r="X442" s="707"/>
      <c r="Y442" s="707"/>
      <c r="Z442" s="707"/>
      <c r="AA442" s="707"/>
      <c r="AB442" s="546">
        <v>5.0</v>
      </c>
      <c r="AC442" s="2173" t="s">
        <v>55</v>
      </c>
      <c r="AD442" s="2173" t="s">
        <v>533</v>
      </c>
      <c r="AE442" s="1512"/>
      <c r="AF442" s="1515"/>
      <c r="AG442" s="1512"/>
      <c r="AH442" s="1126"/>
    </row>
    <row r="443" ht="15.75" customHeight="1">
      <c r="A443" s="2422"/>
      <c r="B443" s="2418"/>
      <c r="C443" s="2418"/>
      <c r="D443" s="2424" t="s">
        <v>10502</v>
      </c>
      <c r="E443" s="2420"/>
      <c r="F443" s="2420"/>
      <c r="G443" s="2420"/>
      <c r="H443" s="707" t="s">
        <v>94</v>
      </c>
      <c r="I443" s="707" t="s">
        <v>94</v>
      </c>
      <c r="J443" s="707"/>
      <c r="K443" s="707"/>
      <c r="L443" s="707"/>
      <c r="M443" s="707"/>
      <c r="N443" s="707"/>
      <c r="O443" s="707"/>
      <c r="P443" s="707"/>
      <c r="Q443" s="707"/>
      <c r="R443" s="707"/>
      <c r="S443" s="707"/>
      <c r="T443" s="707"/>
      <c r="U443" s="707"/>
      <c r="V443" s="707"/>
      <c r="W443" s="707"/>
      <c r="X443" s="707"/>
      <c r="Y443" s="707"/>
      <c r="Z443" s="707"/>
      <c r="AA443" s="707"/>
      <c r="AB443" s="546" t="s">
        <v>94</v>
      </c>
      <c r="AC443" s="2173" t="s">
        <v>55</v>
      </c>
      <c r="AD443" s="2173" t="s">
        <v>533</v>
      </c>
      <c r="AE443" s="1512"/>
      <c r="AF443" s="1515"/>
      <c r="AG443" s="1512"/>
      <c r="AH443" s="1126"/>
    </row>
    <row r="444" ht="15.75" hidden="1" customHeight="1">
      <c r="A444" s="2425"/>
      <c r="B444" s="2428"/>
      <c r="C444" s="2428"/>
      <c r="D444" s="2419"/>
      <c r="E444" s="2421" t="s">
        <v>10498</v>
      </c>
      <c r="F444" s="2421" t="s">
        <v>10495</v>
      </c>
      <c r="G444" s="2421" t="s">
        <v>10503</v>
      </c>
      <c r="H444" s="707"/>
      <c r="I444" s="707"/>
      <c r="J444" s="707"/>
      <c r="K444" s="707"/>
      <c r="L444" s="707"/>
      <c r="M444" s="707"/>
      <c r="N444" s="707"/>
      <c r="O444" s="707"/>
      <c r="P444" s="707"/>
      <c r="Q444" s="707"/>
      <c r="R444" s="707"/>
      <c r="S444" s="707"/>
      <c r="T444" s="707"/>
      <c r="U444" s="707"/>
      <c r="V444" s="707"/>
      <c r="W444" s="707"/>
      <c r="X444" s="707"/>
      <c r="Y444" s="707"/>
      <c r="Z444" s="707"/>
      <c r="AA444" s="707"/>
      <c r="AB444" s="546">
        <v>5.0</v>
      </c>
      <c r="AC444" s="2173" t="s">
        <v>55</v>
      </c>
      <c r="AD444" s="2173" t="s">
        <v>533</v>
      </c>
      <c r="AE444" s="1512"/>
      <c r="AF444" s="1515"/>
      <c r="AG444" s="1512"/>
      <c r="AH444" s="1126"/>
    </row>
    <row r="445" ht="15.75" hidden="1" customHeight="1">
      <c r="A445" s="2425"/>
      <c r="B445" s="2428"/>
      <c r="C445" s="2428"/>
      <c r="D445" s="2419"/>
      <c r="E445" s="2421" t="s">
        <v>10500</v>
      </c>
      <c r="F445" s="2421" t="s">
        <v>10495</v>
      </c>
      <c r="G445" s="2421" t="s">
        <v>10504</v>
      </c>
      <c r="H445" s="707"/>
      <c r="I445" s="707"/>
      <c r="J445" s="707"/>
      <c r="K445" s="707"/>
      <c r="L445" s="707"/>
      <c r="M445" s="707"/>
      <c r="N445" s="707"/>
      <c r="O445" s="707"/>
      <c r="P445" s="707"/>
      <c r="Q445" s="707"/>
      <c r="R445" s="707"/>
      <c r="S445" s="707"/>
      <c r="T445" s="707"/>
      <c r="U445" s="707"/>
      <c r="V445" s="707"/>
      <c r="W445" s="707"/>
      <c r="X445" s="707"/>
      <c r="Y445" s="707"/>
      <c r="Z445" s="707"/>
      <c r="AA445" s="707"/>
      <c r="AB445" s="546">
        <v>5.0</v>
      </c>
      <c r="AC445" s="2173" t="s">
        <v>55</v>
      </c>
      <c r="AD445" s="2173" t="s">
        <v>533</v>
      </c>
      <c r="AE445" s="1512"/>
      <c r="AF445" s="1515"/>
      <c r="AG445" s="1512"/>
      <c r="AH445" s="1126"/>
    </row>
    <row r="446" ht="15.75" hidden="1" customHeight="1">
      <c r="A446" s="2425"/>
      <c r="B446" s="2428"/>
      <c r="C446" s="2426" t="s">
        <v>8181</v>
      </c>
      <c r="D446" s="2419"/>
      <c r="E446" s="2421" t="s">
        <v>10505</v>
      </c>
      <c r="F446" s="2421" t="s">
        <v>10219</v>
      </c>
      <c r="G446" s="2421" t="s">
        <v>10506</v>
      </c>
      <c r="H446" s="707"/>
      <c r="I446" s="707"/>
      <c r="J446" s="707"/>
      <c r="K446" s="707"/>
      <c r="L446" s="707"/>
      <c r="M446" s="707"/>
      <c r="N446" s="707"/>
      <c r="O446" s="707"/>
      <c r="P446" s="707"/>
      <c r="Q446" s="707"/>
      <c r="R446" s="707"/>
      <c r="S446" s="707"/>
      <c r="T446" s="707"/>
      <c r="U446" s="707"/>
      <c r="V446" s="707"/>
      <c r="W446" s="707"/>
      <c r="X446" s="707"/>
      <c r="Y446" s="707"/>
      <c r="Z446" s="707"/>
      <c r="AA446" s="707"/>
      <c r="AB446" s="546">
        <v>5.0</v>
      </c>
      <c r="AC446" s="2173" t="s">
        <v>55</v>
      </c>
      <c r="AD446" s="2173" t="s">
        <v>533</v>
      </c>
      <c r="AE446" s="1512"/>
      <c r="AF446" s="1515"/>
      <c r="AG446" s="1512"/>
      <c r="AH446" s="1126"/>
    </row>
    <row r="447" ht="15.75" hidden="1" customHeight="1">
      <c r="A447" s="2425"/>
      <c r="B447" s="2426" t="s">
        <v>10507</v>
      </c>
      <c r="C447" s="2428"/>
      <c r="D447" s="2424"/>
      <c r="E447" s="2420"/>
      <c r="F447" s="2421" t="s">
        <v>10508</v>
      </c>
      <c r="G447" s="2421" t="s">
        <v>10509</v>
      </c>
      <c r="H447" s="707"/>
      <c r="I447" s="707"/>
      <c r="J447" s="707"/>
      <c r="K447" s="707"/>
      <c r="L447" s="707"/>
      <c r="M447" s="707"/>
      <c r="N447" s="707"/>
      <c r="O447" s="707"/>
      <c r="P447" s="707"/>
      <c r="Q447" s="707"/>
      <c r="R447" s="707"/>
      <c r="S447" s="707"/>
      <c r="T447" s="707"/>
      <c r="U447" s="707"/>
      <c r="V447" s="707"/>
      <c r="W447" s="707"/>
      <c r="X447" s="707"/>
      <c r="Y447" s="707"/>
      <c r="Z447" s="707"/>
      <c r="AA447" s="707"/>
      <c r="AB447" s="546">
        <v>5.0</v>
      </c>
      <c r="AC447" s="2173" t="s">
        <v>55</v>
      </c>
      <c r="AD447" s="2173" t="s">
        <v>533</v>
      </c>
      <c r="AE447" s="1512"/>
      <c r="AF447" s="1515"/>
      <c r="AG447" s="1512"/>
      <c r="AH447" s="1126"/>
    </row>
    <row r="448" ht="15.75" customHeight="1">
      <c r="A448" s="2422"/>
      <c r="B448" s="2423" t="s">
        <v>10510</v>
      </c>
      <c r="C448" s="2418"/>
      <c r="D448" s="2424"/>
      <c r="E448" s="2420"/>
      <c r="F448" s="2421" t="s">
        <v>10511</v>
      </c>
      <c r="G448" s="2421" t="s">
        <v>10512</v>
      </c>
      <c r="H448" s="707"/>
      <c r="I448" s="707"/>
      <c r="J448" s="707"/>
      <c r="K448" s="707"/>
      <c r="L448" s="707"/>
      <c r="M448" s="707"/>
      <c r="N448" s="707"/>
      <c r="O448" s="707"/>
      <c r="P448" s="707"/>
      <c r="Q448" s="707"/>
      <c r="R448" s="707"/>
      <c r="S448" s="707"/>
      <c r="T448" s="707"/>
      <c r="U448" s="707"/>
      <c r="V448" s="707"/>
      <c r="W448" s="707"/>
      <c r="X448" s="707"/>
      <c r="Y448" s="707"/>
      <c r="Z448" s="707"/>
      <c r="AA448" s="707"/>
      <c r="AB448" s="546">
        <v>1.0</v>
      </c>
      <c r="AC448" s="2173" t="s">
        <v>55</v>
      </c>
      <c r="AD448" s="2173" t="s">
        <v>533</v>
      </c>
      <c r="AE448" s="1512"/>
      <c r="AF448" s="1515"/>
      <c r="AG448" s="1512"/>
      <c r="AH448" s="1126"/>
    </row>
    <row r="449" ht="15.75" customHeight="1">
      <c r="A449" s="2417" t="s">
        <v>10515</v>
      </c>
      <c r="B449" s="2418"/>
      <c r="C449" s="2418"/>
      <c r="D449" s="2419"/>
      <c r="E449" s="2421"/>
      <c r="F449" s="2421"/>
      <c r="G449" s="2421"/>
      <c r="H449" s="707" t="s">
        <v>94</v>
      </c>
      <c r="I449" s="707" t="s">
        <v>94</v>
      </c>
      <c r="J449" s="707"/>
      <c r="K449" s="707"/>
      <c r="L449" s="707"/>
      <c r="M449" s="707"/>
      <c r="N449" s="707"/>
      <c r="O449" s="707"/>
      <c r="P449" s="707"/>
      <c r="Q449" s="707"/>
      <c r="R449" s="707"/>
      <c r="S449" s="707"/>
      <c r="T449" s="707"/>
      <c r="U449" s="707"/>
      <c r="V449" s="707"/>
      <c r="W449" s="707"/>
      <c r="X449" s="707"/>
      <c r="Y449" s="707"/>
      <c r="Z449" s="707"/>
      <c r="AA449" s="707"/>
      <c r="AB449" s="546" t="s">
        <v>94</v>
      </c>
      <c r="AC449" s="2173" t="s">
        <v>55</v>
      </c>
      <c r="AD449" s="2173" t="s">
        <v>533</v>
      </c>
      <c r="AE449" s="1512"/>
      <c r="AF449" s="1515"/>
      <c r="AG449" s="1512"/>
      <c r="AH449" s="1126"/>
    </row>
    <row r="450" ht="15.75" customHeight="1">
      <c r="A450" s="2422"/>
      <c r="B450" s="2423" t="s">
        <v>10489</v>
      </c>
      <c r="C450" s="2418"/>
      <c r="D450" s="2419"/>
      <c r="E450" s="2421"/>
      <c r="F450" s="2421" t="s">
        <v>10516</v>
      </c>
      <c r="G450" s="2421" t="s">
        <v>10517</v>
      </c>
      <c r="H450" s="2483"/>
      <c r="I450" s="707"/>
      <c r="J450" s="707"/>
      <c r="K450" s="707"/>
      <c r="L450" s="707"/>
      <c r="M450" s="707"/>
      <c r="N450" s="707"/>
      <c r="O450" s="707"/>
      <c r="P450" s="707"/>
      <c r="Q450" s="707"/>
      <c r="R450" s="707"/>
      <c r="S450" s="707"/>
      <c r="T450" s="707"/>
      <c r="U450" s="707"/>
      <c r="V450" s="707"/>
      <c r="W450" s="707"/>
      <c r="X450" s="707"/>
      <c r="Y450" s="707"/>
      <c r="Z450" s="707"/>
      <c r="AA450" s="707"/>
      <c r="AB450" s="546">
        <v>1.0</v>
      </c>
      <c r="AC450" s="2173" t="s">
        <v>55</v>
      </c>
      <c r="AD450" s="2173" t="s">
        <v>533</v>
      </c>
      <c r="AE450" s="1512"/>
      <c r="AF450" s="1515"/>
      <c r="AG450" s="1512"/>
      <c r="AH450" s="1126"/>
    </row>
    <row r="451" ht="15.75" customHeight="1">
      <c r="A451" s="2422"/>
      <c r="B451" s="2418"/>
      <c r="C451" s="2423" t="s">
        <v>10492</v>
      </c>
      <c r="D451" s="2419"/>
      <c r="E451" s="2421"/>
      <c r="F451" s="2421" t="s">
        <v>10493</v>
      </c>
      <c r="G451" s="2421"/>
      <c r="H451" s="707" t="s">
        <v>94</v>
      </c>
      <c r="I451" s="707" t="s">
        <v>94</v>
      </c>
      <c r="J451" s="707"/>
      <c r="K451" s="707"/>
      <c r="L451" s="707"/>
      <c r="M451" s="707"/>
      <c r="N451" s="707"/>
      <c r="O451" s="707"/>
      <c r="P451" s="707"/>
      <c r="Q451" s="707"/>
      <c r="R451" s="707"/>
      <c r="S451" s="707"/>
      <c r="T451" s="707"/>
      <c r="U451" s="707"/>
      <c r="V451" s="707"/>
      <c r="W451" s="707"/>
      <c r="X451" s="707"/>
      <c r="Y451" s="707"/>
      <c r="Z451" s="707"/>
      <c r="AA451" s="707"/>
      <c r="AB451" s="546" t="s">
        <v>94</v>
      </c>
      <c r="AC451" s="2173" t="s">
        <v>55</v>
      </c>
      <c r="AD451" s="2173" t="s">
        <v>533</v>
      </c>
      <c r="AE451" s="1512"/>
      <c r="AF451" s="1515"/>
      <c r="AG451" s="1512"/>
      <c r="AH451" s="1126"/>
    </row>
    <row r="452" ht="15.75" hidden="1" customHeight="1">
      <c r="A452" s="2425"/>
      <c r="B452" s="2428"/>
      <c r="C452" s="2428"/>
      <c r="D452" s="2424" t="s">
        <v>10494</v>
      </c>
      <c r="E452" s="2421"/>
      <c r="F452" s="2421" t="s">
        <v>10495</v>
      </c>
      <c r="G452" s="2421" t="s">
        <v>10496</v>
      </c>
      <c r="H452" s="707"/>
      <c r="I452" s="707"/>
      <c r="J452" s="707"/>
      <c r="K452" s="707"/>
      <c r="L452" s="707"/>
      <c r="M452" s="707"/>
      <c r="N452" s="707"/>
      <c r="O452" s="707"/>
      <c r="P452" s="707"/>
      <c r="Q452" s="707"/>
      <c r="R452" s="707"/>
      <c r="S452" s="707"/>
      <c r="T452" s="707"/>
      <c r="U452" s="707"/>
      <c r="V452" s="707"/>
      <c r="W452" s="707"/>
      <c r="X452" s="707"/>
      <c r="Y452" s="707"/>
      <c r="Z452" s="707"/>
      <c r="AA452" s="707"/>
      <c r="AB452" s="546">
        <v>5.0</v>
      </c>
      <c r="AC452" s="2173" t="s">
        <v>55</v>
      </c>
      <c r="AD452" s="2173" t="s">
        <v>533</v>
      </c>
      <c r="AE452" s="1512"/>
      <c r="AF452" s="1512"/>
      <c r="AG452" s="1512"/>
      <c r="AH452" s="1126"/>
    </row>
    <row r="453" ht="15.75" customHeight="1">
      <c r="A453" s="2422"/>
      <c r="B453" s="2418"/>
      <c r="C453" s="2423"/>
      <c r="D453" s="2424" t="s">
        <v>10497</v>
      </c>
      <c r="E453" s="2420"/>
      <c r="F453" s="2421"/>
      <c r="G453" s="2421"/>
      <c r="H453" s="707" t="s">
        <v>94</v>
      </c>
      <c r="I453" s="707" t="s">
        <v>94</v>
      </c>
      <c r="J453" s="707"/>
      <c r="K453" s="707"/>
      <c r="L453" s="707"/>
      <c r="M453" s="707"/>
      <c r="N453" s="707"/>
      <c r="O453" s="707"/>
      <c r="P453" s="707"/>
      <c r="Q453" s="707"/>
      <c r="R453" s="707"/>
      <c r="S453" s="707"/>
      <c r="T453" s="707"/>
      <c r="U453" s="707"/>
      <c r="V453" s="707"/>
      <c r="W453" s="707"/>
      <c r="X453" s="707"/>
      <c r="Y453" s="707"/>
      <c r="Z453" s="707"/>
      <c r="AA453" s="707"/>
      <c r="AB453" s="546" t="s">
        <v>94</v>
      </c>
      <c r="AC453" s="2173" t="s">
        <v>55</v>
      </c>
      <c r="AD453" s="2173" t="s">
        <v>533</v>
      </c>
      <c r="AE453" s="1512"/>
      <c r="AF453" s="1515"/>
      <c r="AG453" s="1512"/>
      <c r="AH453" s="1126"/>
    </row>
    <row r="454" ht="15.75" hidden="1" customHeight="1">
      <c r="A454" s="2425"/>
      <c r="B454" s="2428"/>
      <c r="C454" s="2428"/>
      <c r="D454" s="2424"/>
      <c r="E454" s="2421" t="s">
        <v>10498</v>
      </c>
      <c r="F454" s="2421" t="s">
        <v>10495</v>
      </c>
      <c r="G454" s="2421" t="s">
        <v>10499</v>
      </c>
      <c r="H454" s="709"/>
      <c r="I454" s="709"/>
      <c r="J454" s="707"/>
      <c r="K454" s="707"/>
      <c r="L454" s="707"/>
      <c r="M454" s="707"/>
      <c r="N454" s="707"/>
      <c r="O454" s="707"/>
      <c r="P454" s="707"/>
      <c r="Q454" s="707"/>
      <c r="R454" s="707"/>
      <c r="S454" s="707"/>
      <c r="T454" s="707"/>
      <c r="U454" s="707"/>
      <c r="V454" s="707"/>
      <c r="W454" s="707"/>
      <c r="X454" s="707"/>
      <c r="Y454" s="707"/>
      <c r="Z454" s="707"/>
      <c r="AA454" s="707"/>
      <c r="AB454" s="546">
        <v>5.0</v>
      </c>
      <c r="AC454" s="2173" t="s">
        <v>55</v>
      </c>
      <c r="AD454" s="2173" t="s">
        <v>533</v>
      </c>
      <c r="AE454" s="1512"/>
      <c r="AF454" s="995"/>
      <c r="AG454" s="1512"/>
      <c r="AH454" s="1126"/>
    </row>
    <row r="455" ht="15.75" customHeight="1">
      <c r="A455" s="2422"/>
      <c r="B455" s="2418"/>
      <c r="C455" s="2418"/>
      <c r="D455" s="2424" t="s">
        <v>10502</v>
      </c>
      <c r="E455" s="2420"/>
      <c r="F455" s="2421"/>
      <c r="G455" s="2421"/>
      <c r="H455" s="707" t="s">
        <v>94</v>
      </c>
      <c r="I455" s="707" t="s">
        <v>94</v>
      </c>
      <c r="J455" s="707"/>
      <c r="K455" s="707"/>
      <c r="L455" s="707"/>
      <c r="M455" s="707"/>
      <c r="N455" s="707"/>
      <c r="O455" s="707"/>
      <c r="P455" s="707"/>
      <c r="Q455" s="707"/>
      <c r="R455" s="707"/>
      <c r="S455" s="707"/>
      <c r="T455" s="707"/>
      <c r="U455" s="707"/>
      <c r="V455" s="707"/>
      <c r="W455" s="707"/>
      <c r="X455" s="707"/>
      <c r="Y455" s="707"/>
      <c r="Z455" s="707"/>
      <c r="AA455" s="707"/>
      <c r="AB455" s="546" t="s">
        <v>94</v>
      </c>
      <c r="AC455" s="2173" t="s">
        <v>55</v>
      </c>
      <c r="AD455" s="2173" t="s">
        <v>533</v>
      </c>
      <c r="AE455" s="1512"/>
      <c r="AF455" s="995"/>
      <c r="AG455" s="1512"/>
      <c r="AH455" s="1126"/>
    </row>
    <row r="456" ht="15.75" hidden="1" customHeight="1">
      <c r="A456" s="2425"/>
      <c r="B456" s="2428"/>
      <c r="C456" s="2428"/>
      <c r="D456" s="2424"/>
      <c r="E456" s="2421" t="s">
        <v>10498</v>
      </c>
      <c r="F456" s="2421" t="s">
        <v>10495</v>
      </c>
      <c r="G456" s="2421" t="s">
        <v>10503</v>
      </c>
      <c r="H456" s="709"/>
      <c r="I456" s="709"/>
      <c r="J456" s="707"/>
      <c r="K456" s="707"/>
      <c r="L456" s="707"/>
      <c r="M456" s="707"/>
      <c r="N456" s="707"/>
      <c r="O456" s="707"/>
      <c r="P456" s="707"/>
      <c r="Q456" s="707"/>
      <c r="R456" s="707"/>
      <c r="S456" s="707"/>
      <c r="T456" s="707"/>
      <c r="U456" s="707"/>
      <c r="V456" s="707"/>
      <c r="W456" s="707"/>
      <c r="X456" s="707"/>
      <c r="Y456" s="707"/>
      <c r="Z456" s="707"/>
      <c r="AA456" s="707"/>
      <c r="AB456" s="546">
        <v>5.0</v>
      </c>
      <c r="AC456" s="2173" t="s">
        <v>55</v>
      </c>
      <c r="AD456" s="2173" t="s">
        <v>533</v>
      </c>
      <c r="AE456" s="1512"/>
      <c r="AF456" s="995"/>
      <c r="AG456" s="1512"/>
      <c r="AH456" s="1126"/>
    </row>
    <row r="457" ht="15.75" hidden="1" customHeight="1">
      <c r="A457" s="2425"/>
      <c r="B457" s="2428"/>
      <c r="C457" s="2426" t="s">
        <v>8181</v>
      </c>
      <c r="D457" s="2424"/>
      <c r="E457" s="2421" t="s">
        <v>10505</v>
      </c>
      <c r="F457" s="2421" t="s">
        <v>10219</v>
      </c>
      <c r="G457" s="2421" t="s">
        <v>10506</v>
      </c>
      <c r="H457" s="707"/>
      <c r="I457" s="707"/>
      <c r="J457" s="707"/>
      <c r="K457" s="707"/>
      <c r="L457" s="707"/>
      <c r="M457" s="707"/>
      <c r="N457" s="707"/>
      <c r="O457" s="707"/>
      <c r="P457" s="707"/>
      <c r="Q457" s="707"/>
      <c r="R457" s="707"/>
      <c r="S457" s="707"/>
      <c r="T457" s="707"/>
      <c r="U457" s="707"/>
      <c r="V457" s="707"/>
      <c r="W457" s="707"/>
      <c r="X457" s="707"/>
      <c r="Y457" s="707"/>
      <c r="Z457" s="707"/>
      <c r="AA457" s="707"/>
      <c r="AB457" s="546">
        <v>5.0</v>
      </c>
      <c r="AC457" s="2173" t="s">
        <v>55</v>
      </c>
      <c r="AD457" s="2173" t="s">
        <v>533</v>
      </c>
      <c r="AE457" s="1512"/>
      <c r="AF457" s="1515"/>
      <c r="AG457" s="1512"/>
      <c r="AH457" s="1126"/>
    </row>
    <row r="458" ht="15.75" hidden="1" customHeight="1">
      <c r="A458" s="2425"/>
      <c r="B458" s="2426" t="s">
        <v>10507</v>
      </c>
      <c r="C458" s="2428"/>
      <c r="D458" s="2419"/>
      <c r="E458" s="2420"/>
      <c r="F458" s="2421" t="s">
        <v>10508</v>
      </c>
      <c r="G458" s="2421" t="s">
        <v>10509</v>
      </c>
      <c r="H458" s="707"/>
      <c r="I458" s="707"/>
      <c r="J458" s="707"/>
      <c r="K458" s="707"/>
      <c r="L458" s="707"/>
      <c r="M458" s="707"/>
      <c r="N458" s="707"/>
      <c r="O458" s="707"/>
      <c r="P458" s="707"/>
      <c r="Q458" s="707"/>
      <c r="R458" s="707"/>
      <c r="S458" s="707"/>
      <c r="T458" s="707"/>
      <c r="U458" s="707"/>
      <c r="V458" s="707"/>
      <c r="W458" s="707"/>
      <c r="X458" s="707"/>
      <c r="Y458" s="707"/>
      <c r="Z458" s="707"/>
      <c r="AA458" s="707"/>
      <c r="AB458" s="546">
        <v>5.0</v>
      </c>
      <c r="AC458" s="2173" t="s">
        <v>55</v>
      </c>
      <c r="AD458" s="2173" t="s">
        <v>533</v>
      </c>
      <c r="AE458" s="1512"/>
      <c r="AF458" s="1515"/>
      <c r="AG458" s="1512"/>
      <c r="AH458" s="1126"/>
    </row>
    <row r="459" ht="15.75" hidden="1" customHeight="1">
      <c r="A459" s="2425"/>
      <c r="B459" s="2426" t="s">
        <v>10510</v>
      </c>
      <c r="C459" s="2426"/>
      <c r="D459" s="2419"/>
      <c r="E459" s="2420"/>
      <c r="F459" s="2421" t="s">
        <v>10511</v>
      </c>
      <c r="G459" s="2421" t="s">
        <v>10512</v>
      </c>
      <c r="H459" s="709"/>
      <c r="I459" s="709"/>
      <c r="J459" s="707"/>
      <c r="K459" s="707"/>
      <c r="L459" s="707"/>
      <c r="M459" s="707"/>
      <c r="N459" s="707"/>
      <c r="O459" s="707"/>
      <c r="P459" s="707"/>
      <c r="Q459" s="707"/>
      <c r="R459" s="707"/>
      <c r="S459" s="707"/>
      <c r="T459" s="707"/>
      <c r="U459" s="707"/>
      <c r="V459" s="707"/>
      <c r="W459" s="707"/>
      <c r="X459" s="707"/>
      <c r="Y459" s="707"/>
      <c r="Z459" s="707"/>
      <c r="AA459" s="707"/>
      <c r="AB459" s="546">
        <v>5.0</v>
      </c>
      <c r="AC459" s="2173" t="s">
        <v>55</v>
      </c>
      <c r="AD459" s="2173" t="s">
        <v>533</v>
      </c>
      <c r="AE459" s="1512"/>
      <c r="AF459" s="995"/>
      <c r="AG459" s="1271"/>
      <c r="AH459" s="1126"/>
    </row>
    <row r="460" ht="15.75" hidden="1" customHeight="1">
      <c r="A460" s="2425"/>
      <c r="B460" s="2426" t="s">
        <v>10518</v>
      </c>
      <c r="C460" s="2426"/>
      <c r="D460" s="2419"/>
      <c r="E460" s="2421" t="s">
        <v>10519</v>
      </c>
      <c r="F460" s="2421" t="s">
        <v>10520</v>
      </c>
      <c r="G460" s="2421" t="s">
        <v>10521</v>
      </c>
      <c r="H460" s="707"/>
      <c r="I460" s="707"/>
      <c r="J460" s="707"/>
      <c r="K460" s="707"/>
      <c r="L460" s="707"/>
      <c r="M460" s="707"/>
      <c r="N460" s="707"/>
      <c r="O460" s="707"/>
      <c r="P460" s="707"/>
      <c r="Q460" s="707"/>
      <c r="R460" s="707"/>
      <c r="S460" s="707"/>
      <c r="T460" s="707"/>
      <c r="U460" s="707"/>
      <c r="V460" s="707"/>
      <c r="W460" s="707"/>
      <c r="X460" s="707"/>
      <c r="Y460" s="707"/>
      <c r="Z460" s="707"/>
      <c r="AA460" s="707"/>
      <c r="AB460" s="546">
        <v>5.0</v>
      </c>
      <c r="AC460" s="2173" t="s">
        <v>55</v>
      </c>
      <c r="AD460" s="2173" t="s">
        <v>533</v>
      </c>
      <c r="AE460" s="1512"/>
      <c r="AF460" s="1515"/>
      <c r="AG460" s="1512"/>
      <c r="AH460" s="1126"/>
    </row>
    <row r="461" ht="15.75" customHeight="1">
      <c r="A461" s="2417" t="s">
        <v>10522</v>
      </c>
      <c r="B461" s="2418"/>
      <c r="C461" s="2418"/>
      <c r="D461" s="2424"/>
      <c r="E461" s="2420"/>
      <c r="F461" s="2421" t="s">
        <v>10523</v>
      </c>
      <c r="G461" s="2421" t="s">
        <v>10524</v>
      </c>
      <c r="H461" s="707" t="s">
        <v>82</v>
      </c>
      <c r="I461" s="707"/>
      <c r="J461" s="707"/>
      <c r="K461" s="707"/>
      <c r="L461" s="707"/>
      <c r="M461" s="707"/>
      <c r="N461" s="707"/>
      <c r="O461" s="707"/>
      <c r="P461" s="707"/>
      <c r="Q461" s="707"/>
      <c r="R461" s="707"/>
      <c r="S461" s="707"/>
      <c r="T461" s="707"/>
      <c r="U461" s="707"/>
      <c r="V461" s="707"/>
      <c r="W461" s="707"/>
      <c r="X461" s="707"/>
      <c r="Y461" s="707"/>
      <c r="Z461" s="707"/>
      <c r="AA461" s="707"/>
      <c r="AB461" s="546">
        <v>1.0</v>
      </c>
      <c r="AC461" s="2173" t="s">
        <v>65</v>
      </c>
      <c r="AD461" s="2173" t="s">
        <v>533</v>
      </c>
      <c r="AE461" s="1512"/>
      <c r="AF461" s="995" t="s">
        <v>10525</v>
      </c>
      <c r="AG461" s="1512"/>
      <c r="AH461" s="1126"/>
    </row>
    <row r="462" ht="15.75" customHeight="1">
      <c r="A462" s="2412" t="s">
        <v>10526</v>
      </c>
      <c r="B462" s="2431"/>
      <c r="C462" s="2431"/>
      <c r="D462" s="2414"/>
      <c r="E462" s="2415"/>
      <c r="F462" s="2415"/>
      <c r="G462" s="2415"/>
      <c r="H462" s="686"/>
      <c r="I462" s="686"/>
      <c r="J462" s="686"/>
      <c r="K462" s="686"/>
      <c r="L462" s="687"/>
      <c r="M462" s="687"/>
      <c r="N462" s="687"/>
      <c r="O462" s="687"/>
      <c r="P462" s="687"/>
      <c r="Q462" s="687"/>
      <c r="R462" s="687"/>
      <c r="S462" s="687"/>
      <c r="T462" s="687"/>
      <c r="U462" s="687"/>
      <c r="V462" s="687"/>
      <c r="W462" s="687"/>
      <c r="X462" s="687"/>
      <c r="Y462" s="687"/>
      <c r="Z462" s="687"/>
      <c r="AA462" s="687"/>
      <c r="AB462" s="2416" t="s">
        <v>94</v>
      </c>
      <c r="AC462" s="2295" t="s">
        <v>94</v>
      </c>
      <c r="AD462" s="2295" t="s">
        <v>533</v>
      </c>
      <c r="AE462" s="1796"/>
      <c r="AF462" s="1796"/>
      <c r="AG462" s="1796"/>
      <c r="AH462" s="2274"/>
    </row>
    <row r="463" ht="15.75" customHeight="1">
      <c r="A463" s="2417" t="s">
        <v>8160</v>
      </c>
      <c r="B463" s="2418"/>
      <c r="C463" s="2418"/>
      <c r="D463" s="2419"/>
      <c r="E463" s="2421"/>
      <c r="F463" s="2421" t="s">
        <v>10487</v>
      </c>
      <c r="G463" s="2421" t="s">
        <v>10488</v>
      </c>
      <c r="H463" s="707"/>
      <c r="I463" s="707"/>
      <c r="J463" s="707"/>
      <c r="K463" s="707"/>
      <c r="L463" s="707"/>
      <c r="M463" s="707"/>
      <c r="N463" s="707"/>
      <c r="O463" s="707"/>
      <c r="P463" s="707"/>
      <c r="Q463" s="707"/>
      <c r="R463" s="707"/>
      <c r="S463" s="707"/>
      <c r="T463" s="707"/>
      <c r="U463" s="707"/>
      <c r="V463" s="707"/>
      <c r="W463" s="707"/>
      <c r="X463" s="707"/>
      <c r="Y463" s="707"/>
      <c r="Z463" s="707"/>
      <c r="AA463" s="707"/>
      <c r="AB463" s="546">
        <v>1.0</v>
      </c>
      <c r="AC463" s="2173" t="s">
        <v>55</v>
      </c>
      <c r="AD463" s="2173" t="s">
        <v>533</v>
      </c>
      <c r="AE463" s="1512"/>
      <c r="AF463" s="1515"/>
      <c r="AG463" s="1512"/>
      <c r="AH463" s="1126"/>
    </row>
    <row r="464" ht="15.75" customHeight="1">
      <c r="A464" s="2417" t="s">
        <v>10527</v>
      </c>
      <c r="B464" s="2418"/>
      <c r="C464" s="2418"/>
      <c r="D464" s="2419"/>
      <c r="E464" s="2421"/>
      <c r="F464" s="2421" t="s">
        <v>10528</v>
      </c>
      <c r="G464" s="2421" t="s">
        <v>10529</v>
      </c>
      <c r="H464" s="707" t="s">
        <v>94</v>
      </c>
      <c r="I464" s="707" t="s">
        <v>94</v>
      </c>
      <c r="J464" s="707"/>
      <c r="K464" s="707"/>
      <c r="L464" s="707"/>
      <c r="M464" s="707"/>
      <c r="N464" s="707"/>
      <c r="O464" s="707"/>
      <c r="P464" s="707"/>
      <c r="Q464" s="707"/>
      <c r="R464" s="707"/>
      <c r="S464" s="707"/>
      <c r="T464" s="707"/>
      <c r="U464" s="707"/>
      <c r="V464" s="707"/>
      <c r="W464" s="707"/>
      <c r="X464" s="707"/>
      <c r="Y464" s="707"/>
      <c r="Z464" s="707"/>
      <c r="AA464" s="707"/>
      <c r="AB464" s="546" t="s">
        <v>94</v>
      </c>
      <c r="AC464" s="2173" t="s">
        <v>55</v>
      </c>
      <c r="AD464" s="2173" t="s">
        <v>533</v>
      </c>
      <c r="AE464" s="1512"/>
      <c r="AF464" s="1515"/>
      <c r="AG464" s="1512"/>
      <c r="AH464" s="1126"/>
    </row>
    <row r="465" ht="15.75" customHeight="1">
      <c r="A465" s="2417" t="s">
        <v>10530</v>
      </c>
      <c r="B465" s="2418"/>
      <c r="C465" s="2418"/>
      <c r="D465" s="2419"/>
      <c r="E465" s="2421"/>
      <c r="F465" s="2421"/>
      <c r="G465" s="2421"/>
      <c r="H465" s="707" t="s">
        <v>94</v>
      </c>
      <c r="I465" s="707" t="s">
        <v>94</v>
      </c>
      <c r="J465" s="707"/>
      <c r="K465" s="707"/>
      <c r="L465" s="707"/>
      <c r="M465" s="707"/>
      <c r="N465" s="707"/>
      <c r="O465" s="707"/>
      <c r="P465" s="707"/>
      <c r="Q465" s="707"/>
      <c r="R465" s="707"/>
      <c r="S465" s="707"/>
      <c r="T465" s="707"/>
      <c r="U465" s="707"/>
      <c r="V465" s="707"/>
      <c r="W465" s="707"/>
      <c r="X465" s="707"/>
      <c r="Y465" s="707"/>
      <c r="Z465" s="707"/>
      <c r="AA465" s="707"/>
      <c r="AB465" s="546" t="s">
        <v>94</v>
      </c>
      <c r="AC465" s="2173" t="s">
        <v>55</v>
      </c>
      <c r="AD465" s="2173" t="s">
        <v>533</v>
      </c>
      <c r="AE465" s="1512"/>
      <c r="AF465" s="1515"/>
      <c r="AG465" s="1512"/>
      <c r="AH465" s="1126"/>
    </row>
    <row r="466" ht="15.75" customHeight="1">
      <c r="A466" s="2422"/>
      <c r="B466" s="2423" t="s">
        <v>10365</v>
      </c>
      <c r="C466" s="2418"/>
      <c r="D466" s="2419"/>
      <c r="E466" s="2421"/>
      <c r="F466" s="2421" t="s">
        <v>10531</v>
      </c>
      <c r="G466" s="2421"/>
      <c r="H466" s="707" t="s">
        <v>94</v>
      </c>
      <c r="I466" s="707" t="s">
        <v>94</v>
      </c>
      <c r="J466" s="707"/>
      <c r="K466" s="707"/>
      <c r="L466" s="707"/>
      <c r="M466" s="707"/>
      <c r="N466" s="707"/>
      <c r="O466" s="707"/>
      <c r="P466" s="707"/>
      <c r="Q466" s="707"/>
      <c r="R466" s="707"/>
      <c r="S466" s="707"/>
      <c r="T466" s="707"/>
      <c r="U466" s="707"/>
      <c r="V466" s="707"/>
      <c r="W466" s="707"/>
      <c r="X466" s="707"/>
      <c r="Y466" s="707"/>
      <c r="Z466" s="707"/>
      <c r="AA466" s="707"/>
      <c r="AB466" s="546" t="s">
        <v>94</v>
      </c>
      <c r="AC466" s="2173" t="s">
        <v>55</v>
      </c>
      <c r="AD466" s="2173" t="s">
        <v>533</v>
      </c>
      <c r="AE466" s="1512"/>
      <c r="AF466" s="1515"/>
      <c r="AG466" s="1512"/>
      <c r="AH466" s="1126"/>
    </row>
    <row r="467" ht="15.75" customHeight="1">
      <c r="A467" s="2422"/>
      <c r="B467" s="2418"/>
      <c r="C467" s="2423" t="s">
        <v>10532</v>
      </c>
      <c r="D467" s="2419"/>
      <c r="E467" s="2421" t="s">
        <v>10533</v>
      </c>
      <c r="F467" s="2421" t="s">
        <v>10534</v>
      </c>
      <c r="G467" s="2421" t="s">
        <v>10535</v>
      </c>
      <c r="H467" s="707"/>
      <c r="I467" s="707"/>
      <c r="J467" s="707"/>
      <c r="K467" s="707"/>
      <c r="L467" s="707"/>
      <c r="M467" s="707"/>
      <c r="N467" s="707"/>
      <c r="O467" s="707"/>
      <c r="P467" s="707"/>
      <c r="Q467" s="707"/>
      <c r="R467" s="707"/>
      <c r="S467" s="707"/>
      <c r="T467" s="707"/>
      <c r="U467" s="707"/>
      <c r="V467" s="707"/>
      <c r="W467" s="707"/>
      <c r="X467" s="707"/>
      <c r="Y467" s="707"/>
      <c r="Z467" s="707"/>
      <c r="AA467" s="707"/>
      <c r="AB467" s="546">
        <v>1.0</v>
      </c>
      <c r="AC467" s="2173" t="s">
        <v>55</v>
      </c>
      <c r="AD467" s="2173" t="s">
        <v>1732</v>
      </c>
      <c r="AE467" s="1512"/>
      <c r="AF467" s="1554" t="s">
        <v>10536</v>
      </c>
      <c r="AG467" s="1554"/>
      <c r="AH467" s="1126"/>
    </row>
    <row r="468" ht="15.75" hidden="1" customHeight="1">
      <c r="A468" s="2425"/>
      <c r="B468" s="2426" t="s">
        <v>10518</v>
      </c>
      <c r="C468" s="2428"/>
      <c r="D468" s="2419"/>
      <c r="E468" s="2421" t="s">
        <v>10537</v>
      </c>
      <c r="F468" s="2421" t="s">
        <v>10538</v>
      </c>
      <c r="G468" s="2421" t="s">
        <v>10539</v>
      </c>
      <c r="H468" s="707"/>
      <c r="I468" s="707"/>
      <c r="J468" s="707"/>
      <c r="K468" s="707"/>
      <c r="L468" s="707"/>
      <c r="M468" s="707"/>
      <c r="N468" s="707"/>
      <c r="O468" s="707"/>
      <c r="P468" s="707"/>
      <c r="Q468" s="707"/>
      <c r="R468" s="707"/>
      <c r="S468" s="707"/>
      <c r="T468" s="707"/>
      <c r="U468" s="707"/>
      <c r="V468" s="707"/>
      <c r="W468" s="707"/>
      <c r="X468" s="707"/>
      <c r="Y468" s="707"/>
      <c r="Z468" s="707"/>
      <c r="AA468" s="707"/>
      <c r="AB468" s="546">
        <v>5.0</v>
      </c>
      <c r="AC468" s="2173" t="s">
        <v>55</v>
      </c>
      <c r="AD468" s="2173" t="s">
        <v>533</v>
      </c>
      <c r="AE468" s="1512"/>
      <c r="AF468" s="1515"/>
      <c r="AG468" s="1512"/>
      <c r="AH468" s="1126"/>
    </row>
    <row r="469" ht="15.75" hidden="1" customHeight="1">
      <c r="A469" s="2425"/>
      <c r="B469" s="2426" t="s">
        <v>8181</v>
      </c>
      <c r="C469" s="2428"/>
      <c r="D469" s="2419"/>
      <c r="E469" s="2421"/>
      <c r="F469" s="2421" t="s">
        <v>10540</v>
      </c>
      <c r="G469" s="2421" t="s">
        <v>10541</v>
      </c>
      <c r="H469" s="707"/>
      <c r="I469" s="707"/>
      <c r="J469" s="707"/>
      <c r="K469" s="707"/>
      <c r="L469" s="707"/>
      <c r="M469" s="707"/>
      <c r="N469" s="707"/>
      <c r="O469" s="707"/>
      <c r="P469" s="707"/>
      <c r="Q469" s="707"/>
      <c r="R469" s="707"/>
      <c r="S469" s="707"/>
      <c r="T469" s="707"/>
      <c r="U469" s="707"/>
      <c r="V469" s="707"/>
      <c r="W469" s="707"/>
      <c r="X469" s="707"/>
      <c r="Y469" s="707"/>
      <c r="Z469" s="707"/>
      <c r="AA469" s="707"/>
      <c r="AB469" s="546">
        <v>5.0</v>
      </c>
      <c r="AC469" s="2173" t="s">
        <v>55</v>
      </c>
      <c r="AD469" s="2173" t="s">
        <v>533</v>
      </c>
      <c r="AE469" s="1512"/>
      <c r="AF469" s="1515"/>
      <c r="AG469" s="1512"/>
      <c r="AH469" s="1126"/>
    </row>
    <row r="470" ht="15.75" customHeight="1">
      <c r="A470" s="2417" t="s">
        <v>10542</v>
      </c>
      <c r="B470" s="2418"/>
      <c r="C470" s="2423"/>
      <c r="D470" s="2419"/>
      <c r="E470" s="2420"/>
      <c r="F470" s="2421" t="s">
        <v>10543</v>
      </c>
      <c r="G470" s="2420"/>
      <c r="H470" s="707" t="s">
        <v>94</v>
      </c>
      <c r="I470" s="707" t="s">
        <v>94</v>
      </c>
      <c r="J470" s="707"/>
      <c r="K470" s="707"/>
      <c r="L470" s="707"/>
      <c r="M470" s="707"/>
      <c r="N470" s="707"/>
      <c r="O470" s="707"/>
      <c r="P470" s="707"/>
      <c r="Q470" s="707"/>
      <c r="R470" s="707"/>
      <c r="S470" s="707"/>
      <c r="T470" s="707"/>
      <c r="U470" s="707"/>
      <c r="V470" s="707"/>
      <c r="W470" s="707"/>
      <c r="X470" s="707"/>
      <c r="Y470" s="707"/>
      <c r="Z470" s="707"/>
      <c r="AA470" s="707"/>
      <c r="AB470" s="546" t="s">
        <v>94</v>
      </c>
      <c r="AC470" s="2173" t="s">
        <v>55</v>
      </c>
      <c r="AD470" s="2173" t="s">
        <v>533</v>
      </c>
      <c r="AE470" s="1512"/>
      <c r="AF470" s="1515"/>
      <c r="AG470" s="1512"/>
      <c r="AH470" s="1126"/>
    </row>
    <row r="471" ht="15.75" customHeight="1">
      <c r="A471" s="2422"/>
      <c r="B471" s="2423" t="s">
        <v>10544</v>
      </c>
      <c r="C471" s="2418"/>
      <c r="D471" s="2419"/>
      <c r="E471" s="2421"/>
      <c r="F471" s="2421"/>
      <c r="G471" s="2421"/>
      <c r="H471" s="707" t="s">
        <v>94</v>
      </c>
      <c r="I471" s="707" t="s">
        <v>94</v>
      </c>
      <c r="J471" s="707"/>
      <c r="K471" s="707"/>
      <c r="L471" s="707"/>
      <c r="M471" s="707"/>
      <c r="N471" s="707"/>
      <c r="O471" s="707"/>
      <c r="P471" s="707"/>
      <c r="Q471" s="707"/>
      <c r="R471" s="707"/>
      <c r="S471" s="707"/>
      <c r="T471" s="707"/>
      <c r="U471" s="707"/>
      <c r="V471" s="707"/>
      <c r="W471" s="707"/>
      <c r="X471" s="707"/>
      <c r="Y471" s="707"/>
      <c r="Z471" s="707"/>
      <c r="AA471" s="707"/>
      <c r="AB471" s="546" t="s">
        <v>94</v>
      </c>
      <c r="AC471" s="2173" t="s">
        <v>55</v>
      </c>
      <c r="AD471" s="2173" t="s">
        <v>533</v>
      </c>
      <c r="AE471" s="1512"/>
      <c r="AF471" s="1515"/>
      <c r="AG471" s="1512"/>
      <c r="AH471" s="1126"/>
    </row>
    <row r="472" ht="15.75" hidden="1" customHeight="1">
      <c r="A472" s="2425"/>
      <c r="B472" s="2428"/>
      <c r="C472" s="2426" t="s">
        <v>10545</v>
      </c>
      <c r="D472" s="2419"/>
      <c r="E472" s="2421"/>
      <c r="F472" s="2421" t="s">
        <v>10546</v>
      </c>
      <c r="G472" s="2421" t="s">
        <v>10547</v>
      </c>
      <c r="H472" s="707"/>
      <c r="I472" s="707"/>
      <c r="J472" s="707"/>
      <c r="K472" s="707"/>
      <c r="L472" s="707"/>
      <c r="M472" s="707"/>
      <c r="N472" s="707"/>
      <c r="O472" s="707"/>
      <c r="P472" s="707"/>
      <c r="Q472" s="707"/>
      <c r="R472" s="707"/>
      <c r="S472" s="707"/>
      <c r="T472" s="707"/>
      <c r="U472" s="707"/>
      <c r="V472" s="707"/>
      <c r="W472" s="707"/>
      <c r="X472" s="707"/>
      <c r="Y472" s="707"/>
      <c r="Z472" s="707"/>
      <c r="AA472" s="707"/>
      <c r="AB472" s="546">
        <v>5.0</v>
      </c>
      <c r="AC472" s="2173" t="s">
        <v>55</v>
      </c>
      <c r="AD472" s="2173" t="s">
        <v>533</v>
      </c>
      <c r="AE472" s="1512"/>
      <c r="AF472" s="1515"/>
      <c r="AG472" s="1512"/>
      <c r="AH472" s="1126"/>
    </row>
    <row r="473" ht="15.75" customHeight="1">
      <c r="A473" s="2422"/>
      <c r="B473" s="2423" t="s">
        <v>10548</v>
      </c>
      <c r="C473" s="2418"/>
      <c r="D473" s="2419"/>
      <c r="E473" s="2421"/>
      <c r="F473" s="2421"/>
      <c r="G473" s="2421"/>
      <c r="H473" s="707" t="s">
        <v>94</v>
      </c>
      <c r="I473" s="707" t="s">
        <v>94</v>
      </c>
      <c r="J473" s="707"/>
      <c r="K473" s="707"/>
      <c r="L473" s="707"/>
      <c r="M473" s="707"/>
      <c r="N473" s="707"/>
      <c r="O473" s="707"/>
      <c r="P473" s="707"/>
      <c r="Q473" s="707"/>
      <c r="R473" s="707"/>
      <c r="S473" s="707"/>
      <c r="T473" s="707"/>
      <c r="U473" s="707"/>
      <c r="V473" s="707"/>
      <c r="W473" s="707"/>
      <c r="X473" s="707"/>
      <c r="Y473" s="707"/>
      <c r="Z473" s="707"/>
      <c r="AA473" s="707"/>
      <c r="AB473" s="546" t="s">
        <v>94</v>
      </c>
      <c r="AC473" s="2173" t="s">
        <v>55</v>
      </c>
      <c r="AD473" s="2173" t="s">
        <v>533</v>
      </c>
      <c r="AE473" s="1512"/>
      <c r="AF473" s="1515"/>
      <c r="AG473" s="1512"/>
      <c r="AH473" s="1126"/>
    </row>
    <row r="474" ht="15.75" hidden="1" customHeight="1">
      <c r="A474" s="2425"/>
      <c r="B474" s="2428"/>
      <c r="C474" s="2426" t="s">
        <v>10545</v>
      </c>
      <c r="D474" s="2419"/>
      <c r="E474" s="2421"/>
      <c r="F474" s="2421" t="s">
        <v>10549</v>
      </c>
      <c r="G474" s="2421" t="s">
        <v>10550</v>
      </c>
      <c r="H474" s="707"/>
      <c r="I474" s="707"/>
      <c r="J474" s="707"/>
      <c r="K474" s="707"/>
      <c r="L474" s="707"/>
      <c r="M474" s="707"/>
      <c r="N474" s="707"/>
      <c r="O474" s="707"/>
      <c r="P474" s="707"/>
      <c r="Q474" s="707"/>
      <c r="R474" s="707"/>
      <c r="S474" s="707"/>
      <c r="T474" s="707"/>
      <c r="U474" s="707"/>
      <c r="V474" s="707"/>
      <c r="W474" s="707"/>
      <c r="X474" s="707"/>
      <c r="Y474" s="707"/>
      <c r="Z474" s="707"/>
      <c r="AA474" s="707"/>
      <c r="AB474" s="546">
        <v>5.0</v>
      </c>
      <c r="AC474" s="2173" t="s">
        <v>55</v>
      </c>
      <c r="AD474" s="2173" t="s">
        <v>533</v>
      </c>
      <c r="AE474" s="1512"/>
      <c r="AF474" s="1515"/>
      <c r="AG474" s="1512"/>
      <c r="AH474" s="1126"/>
    </row>
    <row r="475" ht="15.75" customHeight="1">
      <c r="A475" s="2422"/>
      <c r="B475" s="2423" t="s">
        <v>10551</v>
      </c>
      <c r="C475" s="2418"/>
      <c r="D475" s="2419"/>
      <c r="E475" s="2421"/>
      <c r="F475" s="2421"/>
      <c r="G475" s="2421"/>
      <c r="H475" s="707" t="s">
        <v>94</v>
      </c>
      <c r="I475" s="707" t="s">
        <v>94</v>
      </c>
      <c r="J475" s="707"/>
      <c r="K475" s="707"/>
      <c r="L475" s="707"/>
      <c r="M475" s="707"/>
      <c r="N475" s="707"/>
      <c r="O475" s="707"/>
      <c r="P475" s="707"/>
      <c r="Q475" s="707"/>
      <c r="R475" s="707"/>
      <c r="S475" s="707"/>
      <c r="T475" s="707"/>
      <c r="U475" s="707"/>
      <c r="V475" s="707"/>
      <c r="W475" s="707"/>
      <c r="X475" s="707"/>
      <c r="Y475" s="707"/>
      <c r="Z475" s="707"/>
      <c r="AA475" s="707"/>
      <c r="AB475" s="546" t="s">
        <v>94</v>
      </c>
      <c r="AC475" s="2173" t="s">
        <v>55</v>
      </c>
      <c r="AD475" s="2173" t="s">
        <v>533</v>
      </c>
      <c r="AE475" s="1512"/>
      <c r="AF475" s="1515"/>
      <c r="AG475" s="1512"/>
      <c r="AH475" s="1126"/>
    </row>
    <row r="476" ht="15.75" hidden="1" customHeight="1">
      <c r="A476" s="2425"/>
      <c r="B476" s="2428"/>
      <c r="C476" s="2426" t="s">
        <v>10552</v>
      </c>
      <c r="D476" s="2419"/>
      <c r="E476" s="2421"/>
      <c r="F476" s="2421" t="s">
        <v>10553</v>
      </c>
      <c r="G476" s="2421" t="s">
        <v>10554</v>
      </c>
      <c r="H476" s="707"/>
      <c r="I476" s="707"/>
      <c r="J476" s="707"/>
      <c r="K476" s="707"/>
      <c r="L476" s="707"/>
      <c r="M476" s="707"/>
      <c r="N476" s="707"/>
      <c r="O476" s="707"/>
      <c r="P476" s="707"/>
      <c r="Q476" s="707"/>
      <c r="R476" s="707"/>
      <c r="S476" s="707"/>
      <c r="T476" s="707"/>
      <c r="U476" s="707"/>
      <c r="V476" s="707"/>
      <c r="W476" s="707"/>
      <c r="X476" s="707"/>
      <c r="Y476" s="707"/>
      <c r="Z476" s="707"/>
      <c r="AA476" s="707"/>
      <c r="AB476" s="546">
        <v>5.0</v>
      </c>
      <c r="AC476" s="2173" t="s">
        <v>55</v>
      </c>
      <c r="AD476" s="2173" t="s">
        <v>533</v>
      </c>
      <c r="AE476" s="1512"/>
      <c r="AF476" s="1515"/>
      <c r="AG476" s="1512"/>
      <c r="AH476" s="1126"/>
    </row>
    <row r="477" ht="15.75" hidden="1" customHeight="1">
      <c r="A477" s="2425"/>
      <c r="B477" s="2428"/>
      <c r="C477" s="2426" t="s">
        <v>10555</v>
      </c>
      <c r="D477" s="2424"/>
      <c r="E477" s="2421"/>
      <c r="F477" s="2421" t="s">
        <v>10553</v>
      </c>
      <c r="G477" s="2421" t="s">
        <v>10556</v>
      </c>
      <c r="H477" s="707"/>
      <c r="I477" s="707"/>
      <c r="J477" s="707"/>
      <c r="K477" s="707"/>
      <c r="L477" s="707"/>
      <c r="M477" s="707"/>
      <c r="N477" s="707"/>
      <c r="O477" s="707"/>
      <c r="P477" s="707"/>
      <c r="Q477" s="707"/>
      <c r="R477" s="707"/>
      <c r="S477" s="707"/>
      <c r="T477" s="707"/>
      <c r="U477" s="707"/>
      <c r="V477" s="707"/>
      <c r="W477" s="707"/>
      <c r="X477" s="707"/>
      <c r="Y477" s="707"/>
      <c r="Z477" s="707"/>
      <c r="AA477" s="707"/>
      <c r="AB477" s="546">
        <v>5.0</v>
      </c>
      <c r="AC477" s="2173" t="s">
        <v>55</v>
      </c>
      <c r="AD477" s="2173" t="s">
        <v>533</v>
      </c>
      <c r="AE477" s="1512"/>
      <c r="AF477" s="1515"/>
      <c r="AG477" s="1512"/>
      <c r="AH477" s="1126"/>
    </row>
    <row r="478" ht="15.75" customHeight="1">
      <c r="A478" s="2484"/>
      <c r="B478" s="2423" t="s">
        <v>10557</v>
      </c>
      <c r="C478" s="2418"/>
      <c r="D478" s="2419"/>
      <c r="E478" s="2420"/>
      <c r="F478" s="2420"/>
      <c r="G478" s="2420"/>
      <c r="H478" s="707" t="s">
        <v>94</v>
      </c>
      <c r="I478" s="707" t="s">
        <v>94</v>
      </c>
      <c r="J478" s="709"/>
      <c r="K478" s="707"/>
      <c r="L478" s="707"/>
      <c r="M478" s="707"/>
      <c r="N478" s="707"/>
      <c r="O478" s="707"/>
      <c r="P478" s="707"/>
      <c r="Q478" s="707"/>
      <c r="R478" s="707"/>
      <c r="S478" s="707"/>
      <c r="T478" s="707"/>
      <c r="U478" s="707"/>
      <c r="V478" s="707"/>
      <c r="W478" s="707"/>
      <c r="X478" s="707"/>
      <c r="Y478" s="707"/>
      <c r="Z478" s="707"/>
      <c r="AA478" s="707"/>
      <c r="AB478" s="546" t="s">
        <v>94</v>
      </c>
      <c r="AC478" s="2173" t="s">
        <v>55</v>
      </c>
      <c r="AD478" s="2173" t="s">
        <v>533</v>
      </c>
      <c r="AE478" s="1515"/>
      <c r="AF478" s="1515"/>
      <c r="AG478" s="1515"/>
      <c r="AH478" s="1515"/>
    </row>
    <row r="479" ht="15.75" hidden="1" customHeight="1">
      <c r="A479" s="2425"/>
      <c r="B479" s="2428"/>
      <c r="C479" s="2426" t="s">
        <v>10558</v>
      </c>
      <c r="D479" s="2419"/>
      <c r="E479" s="2420"/>
      <c r="F479" s="2421" t="s">
        <v>10559</v>
      </c>
      <c r="G479" s="2421" t="s">
        <v>10560</v>
      </c>
      <c r="H479" s="707"/>
      <c r="I479" s="1380"/>
      <c r="J479" s="709"/>
      <c r="K479" s="1380"/>
      <c r="L479" s="709"/>
      <c r="M479" s="707"/>
      <c r="N479" s="707"/>
      <c r="O479" s="707"/>
      <c r="P479" s="707"/>
      <c r="Q479" s="707"/>
      <c r="R479" s="707"/>
      <c r="S479" s="707"/>
      <c r="T479" s="707"/>
      <c r="U479" s="709"/>
      <c r="V479" s="707"/>
      <c r="W479" s="707"/>
      <c r="X479" s="707"/>
      <c r="Y479" s="709"/>
      <c r="Z479" s="707"/>
      <c r="AA479" s="709"/>
      <c r="AB479" s="546">
        <v>5.0</v>
      </c>
      <c r="AC479" s="2173" t="s">
        <v>55</v>
      </c>
      <c r="AD479" s="2173" t="s">
        <v>533</v>
      </c>
      <c r="AE479" s="1554"/>
      <c r="AF479" s="1554"/>
      <c r="AG479" s="995"/>
      <c r="AH479" s="732"/>
    </row>
    <row r="480" ht="15.75" hidden="1" customHeight="1">
      <c r="A480" s="2446"/>
      <c r="B480" s="2428"/>
      <c r="C480" s="2426" t="s">
        <v>10561</v>
      </c>
      <c r="D480" s="2419"/>
      <c r="E480" s="2420"/>
      <c r="F480" s="2421" t="s">
        <v>10559</v>
      </c>
      <c r="G480" s="2421" t="s">
        <v>10562</v>
      </c>
      <c r="H480" s="1380"/>
      <c r="I480" s="1380"/>
      <c r="J480" s="1380"/>
      <c r="K480" s="1380"/>
      <c r="L480" s="709"/>
      <c r="M480" s="707"/>
      <c r="N480" s="707"/>
      <c r="O480" s="707"/>
      <c r="P480" s="707"/>
      <c r="Q480" s="707"/>
      <c r="R480" s="707"/>
      <c r="S480" s="707"/>
      <c r="T480" s="707"/>
      <c r="U480" s="707"/>
      <c r="V480" s="707"/>
      <c r="W480" s="707"/>
      <c r="X480" s="707"/>
      <c r="Y480" s="707"/>
      <c r="Z480" s="707"/>
      <c r="AA480" s="707"/>
      <c r="AB480" s="546">
        <v>5.0</v>
      </c>
      <c r="AC480" s="2173" t="s">
        <v>55</v>
      </c>
      <c r="AD480" s="2173" t="s">
        <v>533</v>
      </c>
      <c r="AE480" s="994"/>
      <c r="AF480" s="994"/>
      <c r="AG480" s="994"/>
      <c r="AH480" s="995"/>
    </row>
    <row r="481" ht="15.75" hidden="1" customHeight="1">
      <c r="A481" s="2446"/>
      <c r="B481" s="2420"/>
      <c r="C481" s="2421" t="s">
        <v>10563</v>
      </c>
      <c r="D481" s="2419"/>
      <c r="E481" s="2420"/>
      <c r="F481" s="2421" t="s">
        <v>10559</v>
      </c>
      <c r="G481" s="2421" t="s">
        <v>10564</v>
      </c>
      <c r="H481" s="707"/>
      <c r="I481" s="707"/>
      <c r="J481" s="707"/>
      <c r="K481" s="709"/>
      <c r="L481" s="709"/>
      <c r="M481" s="707"/>
      <c r="N481" s="707"/>
      <c r="O481" s="707"/>
      <c r="P481" s="707"/>
      <c r="Q481" s="707"/>
      <c r="R481" s="707"/>
      <c r="S481" s="707"/>
      <c r="T481" s="707"/>
      <c r="U481" s="707"/>
      <c r="V481" s="707"/>
      <c r="W481" s="707"/>
      <c r="X481" s="707"/>
      <c r="Y481" s="707"/>
      <c r="Z481" s="707"/>
      <c r="AA481" s="707"/>
      <c r="AB481" s="546">
        <v>5.0</v>
      </c>
      <c r="AC481" s="2173" t="s">
        <v>55</v>
      </c>
      <c r="AD481" s="2173" t="s">
        <v>533</v>
      </c>
      <c r="AE481" s="1512"/>
      <c r="AF481" s="1515"/>
      <c r="AG481" s="1512"/>
      <c r="AH481" s="1515"/>
    </row>
    <row r="482" ht="15.75" hidden="1" customHeight="1">
      <c r="A482" s="2425"/>
      <c r="B482" s="2428"/>
      <c r="C482" s="2426" t="s">
        <v>10565</v>
      </c>
      <c r="D482" s="2419"/>
      <c r="E482" s="2420"/>
      <c r="F482" s="2421" t="s">
        <v>10559</v>
      </c>
      <c r="G482" s="2421" t="s">
        <v>10566</v>
      </c>
      <c r="H482" s="707"/>
      <c r="I482" s="707"/>
      <c r="J482" s="707"/>
      <c r="K482" s="707"/>
      <c r="L482" s="707"/>
      <c r="M482" s="707"/>
      <c r="N482" s="707"/>
      <c r="O482" s="707"/>
      <c r="P482" s="707"/>
      <c r="Q482" s="707"/>
      <c r="R482" s="707"/>
      <c r="S482" s="707"/>
      <c r="T482" s="707"/>
      <c r="U482" s="707"/>
      <c r="V482" s="707"/>
      <c r="W482" s="707"/>
      <c r="X482" s="707"/>
      <c r="Y482" s="707"/>
      <c r="Z482" s="707"/>
      <c r="AA482" s="707"/>
      <c r="AB482" s="546">
        <v>5.0</v>
      </c>
      <c r="AC482" s="2173" t="s">
        <v>55</v>
      </c>
      <c r="AD482" s="2173" t="s">
        <v>533</v>
      </c>
      <c r="AE482" s="1512"/>
      <c r="AF482" s="2466"/>
      <c r="AG482" s="1512"/>
      <c r="AH482" s="1515"/>
    </row>
    <row r="483" ht="15.75" customHeight="1">
      <c r="A483" s="2422"/>
      <c r="B483" s="2423" t="s">
        <v>10567</v>
      </c>
      <c r="C483" s="2485"/>
      <c r="D483" s="2419"/>
      <c r="E483" s="2420"/>
      <c r="F483" s="2421"/>
      <c r="G483" s="2421"/>
      <c r="H483" s="707" t="s">
        <v>94</v>
      </c>
      <c r="I483" s="707" t="s">
        <v>94</v>
      </c>
      <c r="J483" s="709"/>
      <c r="K483" s="1380"/>
      <c r="L483" s="2433"/>
      <c r="M483" s="709"/>
      <c r="N483" s="709"/>
      <c r="O483" s="709"/>
      <c r="P483" s="709"/>
      <c r="Q483" s="709"/>
      <c r="R483" s="709"/>
      <c r="S483" s="709"/>
      <c r="T483" s="709"/>
      <c r="U483" s="709"/>
      <c r="V483" s="709"/>
      <c r="W483" s="709"/>
      <c r="X483" s="709"/>
      <c r="Y483" s="709"/>
      <c r="Z483" s="709"/>
      <c r="AA483" s="709"/>
      <c r="AB483" s="546" t="s">
        <v>94</v>
      </c>
      <c r="AC483" s="2173" t="s">
        <v>55</v>
      </c>
      <c r="AD483" s="2173" t="s">
        <v>533</v>
      </c>
      <c r="AE483" s="1554"/>
      <c r="AF483" s="1554"/>
      <c r="AG483" s="1554"/>
      <c r="AH483" s="995"/>
    </row>
    <row r="484" ht="15.75" hidden="1" customHeight="1">
      <c r="A484" s="2425"/>
      <c r="B484" s="2420"/>
      <c r="C484" s="2426" t="s">
        <v>10568</v>
      </c>
      <c r="D484" s="2419"/>
      <c r="E484" s="2420"/>
      <c r="F484" s="2421" t="s">
        <v>10569</v>
      </c>
      <c r="G484" s="2421" t="s">
        <v>10570</v>
      </c>
      <c r="H484" s="707"/>
      <c r="I484" s="707"/>
      <c r="J484" s="707"/>
      <c r="K484" s="709"/>
      <c r="L484" s="709"/>
      <c r="M484" s="707"/>
      <c r="N484" s="707"/>
      <c r="O484" s="707"/>
      <c r="P484" s="707"/>
      <c r="Q484" s="707"/>
      <c r="R484" s="707"/>
      <c r="S484" s="707"/>
      <c r="T484" s="707"/>
      <c r="U484" s="707"/>
      <c r="V484" s="707"/>
      <c r="W484" s="707"/>
      <c r="X484" s="707"/>
      <c r="Y484" s="707"/>
      <c r="Z484" s="707"/>
      <c r="AA484" s="707"/>
      <c r="AB484" s="546">
        <v>5.0</v>
      </c>
      <c r="AC484" s="2173" t="s">
        <v>55</v>
      </c>
      <c r="AD484" s="2173" t="s">
        <v>533</v>
      </c>
      <c r="AE484" s="1126"/>
      <c r="AF484" s="994"/>
      <c r="AG484" s="1126"/>
      <c r="AH484" s="732"/>
    </row>
    <row r="485" ht="15.75" hidden="1" customHeight="1">
      <c r="A485" s="2425"/>
      <c r="B485" s="2428"/>
      <c r="C485" s="2421" t="s">
        <v>8127</v>
      </c>
      <c r="D485" s="2419"/>
      <c r="E485" s="2420"/>
      <c r="F485" s="2421" t="s">
        <v>10571</v>
      </c>
      <c r="G485" s="2421" t="s">
        <v>10572</v>
      </c>
      <c r="H485" s="707"/>
      <c r="I485" s="707"/>
      <c r="J485" s="707"/>
      <c r="K485" s="707"/>
      <c r="L485" s="707"/>
      <c r="M485" s="707"/>
      <c r="N485" s="707"/>
      <c r="O485" s="707"/>
      <c r="P485" s="707"/>
      <c r="Q485" s="707"/>
      <c r="R485" s="707"/>
      <c r="S485" s="707"/>
      <c r="T485" s="707"/>
      <c r="U485" s="707"/>
      <c r="V485" s="707"/>
      <c r="W485" s="707"/>
      <c r="X485" s="707"/>
      <c r="Y485" s="707"/>
      <c r="Z485" s="707"/>
      <c r="AA485" s="707"/>
      <c r="AB485" s="546">
        <v>5.0</v>
      </c>
      <c r="AC485" s="2173" t="s">
        <v>55</v>
      </c>
      <c r="AD485" s="2173" t="s">
        <v>533</v>
      </c>
      <c r="AE485" s="1126"/>
      <c r="AF485" s="994"/>
      <c r="AG485" s="1126"/>
      <c r="AH485" s="995"/>
    </row>
    <row r="486" ht="15.75" hidden="1" customHeight="1">
      <c r="A486" s="2425"/>
      <c r="B486" s="2428"/>
      <c r="C486" s="2426" t="s">
        <v>10573</v>
      </c>
      <c r="D486" s="2419"/>
      <c r="E486" s="2420"/>
      <c r="F486" s="2421" t="s">
        <v>10574</v>
      </c>
      <c r="G486" s="2421" t="s">
        <v>10575</v>
      </c>
      <c r="H486" s="707"/>
      <c r="I486" s="707"/>
      <c r="J486" s="707"/>
      <c r="K486" s="709"/>
      <c r="L486" s="709"/>
      <c r="M486" s="707"/>
      <c r="N486" s="707"/>
      <c r="O486" s="707"/>
      <c r="P486" s="707"/>
      <c r="Q486" s="707"/>
      <c r="R486" s="707"/>
      <c r="S486" s="707"/>
      <c r="T486" s="707"/>
      <c r="U486" s="707"/>
      <c r="V486" s="707"/>
      <c r="W486" s="707"/>
      <c r="X486" s="707"/>
      <c r="Y486" s="707"/>
      <c r="Z486" s="707"/>
      <c r="AA486" s="707"/>
      <c r="AB486" s="546">
        <v>5.0</v>
      </c>
      <c r="AC486" s="2173" t="s">
        <v>55</v>
      </c>
      <c r="AD486" s="2173" t="s">
        <v>533</v>
      </c>
      <c r="AE486" s="1512"/>
      <c r="AF486" s="1515"/>
      <c r="AG486" s="1512"/>
      <c r="AH486" s="1478"/>
    </row>
    <row r="487" ht="15.75" customHeight="1">
      <c r="A487" s="2417" t="s">
        <v>10576</v>
      </c>
      <c r="B487" s="2418"/>
      <c r="C487" s="2418"/>
      <c r="D487" s="2419"/>
      <c r="E487" s="2420"/>
      <c r="F487" s="2420"/>
      <c r="G487" s="2420"/>
      <c r="H487" s="707" t="s">
        <v>94</v>
      </c>
      <c r="I487" s="707" t="s">
        <v>94</v>
      </c>
      <c r="J487" s="709"/>
      <c r="K487" s="709"/>
      <c r="L487" s="709"/>
      <c r="M487" s="709"/>
      <c r="N487" s="709"/>
      <c r="O487" s="709"/>
      <c r="P487" s="709"/>
      <c r="Q487" s="709"/>
      <c r="R487" s="709"/>
      <c r="S487" s="709"/>
      <c r="T487" s="709"/>
      <c r="U487" s="709"/>
      <c r="V487" s="709"/>
      <c r="W487" s="709"/>
      <c r="X487" s="709"/>
      <c r="Y487" s="709"/>
      <c r="Z487" s="709"/>
      <c r="AA487" s="709"/>
      <c r="AB487" s="546" t="s">
        <v>94</v>
      </c>
      <c r="AC487" s="2173" t="s">
        <v>55</v>
      </c>
      <c r="AD487" s="2173" t="s">
        <v>533</v>
      </c>
      <c r="AE487" s="1512"/>
      <c r="AF487" s="1515"/>
      <c r="AG487" s="1126"/>
      <c r="AH487" s="1478"/>
    </row>
    <row r="488" ht="15.75" hidden="1" customHeight="1">
      <c r="A488" s="2425"/>
      <c r="B488" s="2421" t="s">
        <v>10577</v>
      </c>
      <c r="C488" s="2428"/>
      <c r="D488" s="2419"/>
      <c r="E488" s="2420"/>
      <c r="F488" s="2420"/>
      <c r="G488" s="2421" t="s">
        <v>10578</v>
      </c>
      <c r="H488" s="707"/>
      <c r="I488" s="707"/>
      <c r="J488" s="707"/>
      <c r="K488" s="707"/>
      <c r="L488" s="707"/>
      <c r="M488" s="707"/>
      <c r="N488" s="707"/>
      <c r="O488" s="707"/>
      <c r="P488" s="707"/>
      <c r="Q488" s="707"/>
      <c r="R488" s="707"/>
      <c r="S488" s="707"/>
      <c r="T488" s="707"/>
      <c r="U488" s="707"/>
      <c r="V488" s="707"/>
      <c r="W488" s="707"/>
      <c r="X488" s="707"/>
      <c r="Y488" s="707"/>
      <c r="Z488" s="707"/>
      <c r="AA488" s="707"/>
      <c r="AB488" s="546">
        <v>5.0</v>
      </c>
      <c r="AC488" s="2173" t="s">
        <v>55</v>
      </c>
      <c r="AD488" s="2173" t="s">
        <v>533</v>
      </c>
      <c r="AE488" s="1126"/>
      <c r="AF488" s="1515"/>
      <c r="AG488" s="1512"/>
      <c r="AH488" s="732"/>
    </row>
    <row r="489" ht="15.75" hidden="1" customHeight="1">
      <c r="A489" s="2425"/>
      <c r="B489" s="2428"/>
      <c r="C489" s="2421" t="s">
        <v>10579</v>
      </c>
      <c r="D489" s="2419"/>
      <c r="E489" s="2420"/>
      <c r="F489" s="2421" t="s">
        <v>10580</v>
      </c>
      <c r="G489" s="2421" t="s">
        <v>10581</v>
      </c>
      <c r="H489" s="1514"/>
      <c r="I489" s="1514"/>
      <c r="J489" s="1514"/>
      <c r="K489" s="1514"/>
      <c r="L489" s="1514"/>
      <c r="M489" s="1514"/>
      <c r="N489" s="1514"/>
      <c r="O489" s="1514"/>
      <c r="P489" s="1514"/>
      <c r="Q489" s="1514"/>
      <c r="R489" s="1514"/>
      <c r="S489" s="1514"/>
      <c r="T489" s="1514"/>
      <c r="U489" s="1514"/>
      <c r="V489" s="1514"/>
      <c r="W489" s="1514"/>
      <c r="X489" s="1514"/>
      <c r="Y489" s="1514"/>
      <c r="Z489" s="1514"/>
      <c r="AA489" s="1514"/>
      <c r="AB489" s="546">
        <v>5.0</v>
      </c>
      <c r="AC489" s="2173" t="s">
        <v>55</v>
      </c>
      <c r="AD489" s="2173" t="s">
        <v>533</v>
      </c>
      <c r="AE489" s="1512"/>
      <c r="AF489" s="1515"/>
      <c r="AG489" s="1126"/>
      <c r="AH489" s="2435"/>
    </row>
    <row r="490" ht="15.75" customHeight="1">
      <c r="A490" s="2422"/>
      <c r="B490" s="2423" t="s">
        <v>10582</v>
      </c>
      <c r="C490" s="2418"/>
      <c r="D490" s="2419"/>
      <c r="E490" s="2420"/>
      <c r="F490" s="2420"/>
      <c r="G490" s="2420"/>
      <c r="H490" s="707" t="s">
        <v>94</v>
      </c>
      <c r="I490" s="707" t="s">
        <v>94</v>
      </c>
      <c r="J490" s="1380"/>
      <c r="K490" s="1380"/>
      <c r="L490" s="1380"/>
      <c r="M490" s="1380"/>
      <c r="N490" s="1380"/>
      <c r="O490" s="1380"/>
      <c r="P490" s="1380"/>
      <c r="Q490" s="1380"/>
      <c r="R490" s="1380"/>
      <c r="S490" s="1380"/>
      <c r="T490" s="1380"/>
      <c r="U490" s="1380"/>
      <c r="V490" s="1380"/>
      <c r="W490" s="1380"/>
      <c r="X490" s="1380"/>
      <c r="Y490" s="1380"/>
      <c r="Z490" s="1380"/>
      <c r="AA490" s="1380"/>
      <c r="AB490" s="546" t="s">
        <v>94</v>
      </c>
      <c r="AC490" s="2173" t="s">
        <v>55</v>
      </c>
      <c r="AD490" s="2173" t="s">
        <v>533</v>
      </c>
      <c r="AE490" s="1512"/>
      <c r="AF490" s="1515"/>
      <c r="AG490" s="1512"/>
      <c r="AH490" s="1478"/>
    </row>
    <row r="491" ht="15.75" hidden="1" customHeight="1">
      <c r="A491" s="2425"/>
      <c r="B491" s="2428"/>
      <c r="C491" s="2421" t="s">
        <v>10583</v>
      </c>
      <c r="D491" s="2419"/>
      <c r="E491" s="2420"/>
      <c r="F491" s="2421" t="s">
        <v>10584</v>
      </c>
      <c r="G491" s="2421" t="s">
        <v>10585</v>
      </c>
      <c r="H491" s="707"/>
      <c r="I491" s="707"/>
      <c r="J491" s="1380"/>
      <c r="K491" s="709"/>
      <c r="L491" s="709"/>
      <c r="M491" s="707"/>
      <c r="N491" s="707"/>
      <c r="O491" s="707"/>
      <c r="P491" s="707"/>
      <c r="Q491" s="707"/>
      <c r="R491" s="707"/>
      <c r="S491" s="707"/>
      <c r="T491" s="707"/>
      <c r="U491" s="1380"/>
      <c r="V491" s="707"/>
      <c r="W491" s="707"/>
      <c r="X491" s="707"/>
      <c r="Y491" s="1380"/>
      <c r="Z491" s="707"/>
      <c r="AA491" s="1380"/>
      <c r="AB491" s="546">
        <v>5.0</v>
      </c>
      <c r="AC491" s="2173" t="s">
        <v>55</v>
      </c>
      <c r="AD491" s="2173" t="s">
        <v>533</v>
      </c>
      <c r="AE491" s="1512"/>
      <c r="AF491" s="1515"/>
      <c r="AG491" s="1512"/>
      <c r="AH491" s="1478"/>
    </row>
    <row r="492" ht="15.75" hidden="1" customHeight="1">
      <c r="A492" s="2486"/>
      <c r="B492" s="2428"/>
      <c r="C492" s="2421" t="s">
        <v>10586</v>
      </c>
      <c r="D492" s="2419"/>
      <c r="E492" s="2420"/>
      <c r="F492" s="2421" t="s">
        <v>10584</v>
      </c>
      <c r="G492" s="2421" t="s">
        <v>10585</v>
      </c>
      <c r="H492" s="707"/>
      <c r="I492" s="707"/>
      <c r="J492" s="1380"/>
      <c r="K492" s="709"/>
      <c r="L492" s="709"/>
      <c r="M492" s="707"/>
      <c r="N492" s="707"/>
      <c r="O492" s="707"/>
      <c r="P492" s="707"/>
      <c r="Q492" s="707"/>
      <c r="R492" s="707"/>
      <c r="S492" s="707"/>
      <c r="T492" s="707"/>
      <c r="U492" s="1380"/>
      <c r="V492" s="707"/>
      <c r="W492" s="707"/>
      <c r="X492" s="707"/>
      <c r="Y492" s="1380"/>
      <c r="Z492" s="707"/>
      <c r="AA492" s="1380"/>
      <c r="AB492" s="546">
        <v>5.0</v>
      </c>
      <c r="AC492" s="2173" t="s">
        <v>55</v>
      </c>
      <c r="AD492" s="2173" t="s">
        <v>533</v>
      </c>
      <c r="AE492" s="1512"/>
      <c r="AF492" s="1515"/>
      <c r="AG492" s="1512"/>
      <c r="AH492" s="1478"/>
    </row>
    <row r="493" ht="15.75" customHeight="1">
      <c r="A493" s="2412" t="s">
        <v>10587</v>
      </c>
      <c r="B493" s="2431"/>
      <c r="C493" s="2431"/>
      <c r="D493" s="2414"/>
      <c r="E493" s="2415"/>
      <c r="F493" s="2415"/>
      <c r="G493" s="2415"/>
      <c r="H493" s="686"/>
      <c r="I493" s="686"/>
      <c r="J493" s="686"/>
      <c r="K493" s="686"/>
      <c r="L493" s="687"/>
      <c r="M493" s="687"/>
      <c r="N493" s="687"/>
      <c r="O493" s="687"/>
      <c r="P493" s="687"/>
      <c r="Q493" s="687"/>
      <c r="R493" s="687"/>
      <c r="S493" s="687"/>
      <c r="T493" s="687"/>
      <c r="U493" s="687"/>
      <c r="V493" s="687"/>
      <c r="W493" s="687"/>
      <c r="X493" s="687"/>
      <c r="Y493" s="687"/>
      <c r="Z493" s="687"/>
      <c r="AA493" s="687"/>
      <c r="AB493" s="2416" t="s">
        <v>94</v>
      </c>
      <c r="AC493" s="2295" t="s">
        <v>94</v>
      </c>
      <c r="AD493" s="2295" t="s">
        <v>533</v>
      </c>
      <c r="AE493" s="1796"/>
      <c r="AF493" s="1796"/>
      <c r="AG493" s="1796"/>
      <c r="AH493" s="2274"/>
    </row>
    <row r="494" ht="15.75" customHeight="1">
      <c r="A494" s="2417" t="s">
        <v>8160</v>
      </c>
      <c r="B494" s="2418"/>
      <c r="C494" s="2418"/>
      <c r="D494" s="2419"/>
      <c r="E494" s="2420"/>
      <c r="F494" s="2421" t="s">
        <v>10487</v>
      </c>
      <c r="G494" s="2421" t="s">
        <v>10488</v>
      </c>
      <c r="H494" s="1380"/>
      <c r="I494" s="1380"/>
      <c r="J494" s="1380"/>
      <c r="K494" s="1380"/>
      <c r="L494" s="1380"/>
      <c r="M494" s="1380"/>
      <c r="N494" s="1380"/>
      <c r="O494" s="1380"/>
      <c r="P494" s="1380"/>
      <c r="Q494" s="1380"/>
      <c r="R494" s="1380"/>
      <c r="S494" s="1380"/>
      <c r="T494" s="1380"/>
      <c r="U494" s="1380"/>
      <c r="V494" s="1380"/>
      <c r="W494" s="1380"/>
      <c r="X494" s="1380"/>
      <c r="Y494" s="1380"/>
      <c r="Z494" s="1380"/>
      <c r="AA494" s="1380"/>
      <c r="AB494" s="546">
        <v>1.0</v>
      </c>
      <c r="AC494" s="2173" t="s">
        <v>55</v>
      </c>
      <c r="AD494" s="2173" t="s">
        <v>533</v>
      </c>
      <c r="AE494" s="1512"/>
      <c r="AF494" s="1515"/>
      <c r="AG494" s="1512"/>
      <c r="AH494" s="1478"/>
    </row>
    <row r="495" ht="15.75" customHeight="1">
      <c r="A495" s="2417" t="s">
        <v>10588</v>
      </c>
      <c r="B495" s="2418"/>
      <c r="C495" s="2418"/>
      <c r="D495" s="2419"/>
      <c r="E495" s="2420"/>
      <c r="F495" s="2421" t="s">
        <v>10589</v>
      </c>
      <c r="G495" s="2421" t="s">
        <v>10590</v>
      </c>
      <c r="H495" s="707"/>
      <c r="I495" s="707"/>
      <c r="J495" s="1380"/>
      <c r="K495" s="709"/>
      <c r="L495" s="709"/>
      <c r="M495" s="707"/>
      <c r="N495" s="707"/>
      <c r="O495" s="707"/>
      <c r="P495" s="707"/>
      <c r="Q495" s="707"/>
      <c r="R495" s="707"/>
      <c r="S495" s="707"/>
      <c r="T495" s="707"/>
      <c r="U495" s="1380"/>
      <c r="V495" s="707"/>
      <c r="W495" s="707"/>
      <c r="X495" s="707"/>
      <c r="Y495" s="1380"/>
      <c r="Z495" s="707"/>
      <c r="AA495" s="1380"/>
      <c r="AB495" s="546">
        <v>1.0</v>
      </c>
      <c r="AC495" s="2173" t="s">
        <v>55</v>
      </c>
      <c r="AD495" s="2173" t="s">
        <v>533</v>
      </c>
      <c r="AE495" s="1512"/>
      <c r="AF495" s="1515"/>
      <c r="AG495" s="1512"/>
      <c r="AH495" s="1478"/>
    </row>
    <row r="496" ht="15.75" customHeight="1">
      <c r="A496" s="2417" t="s">
        <v>10591</v>
      </c>
      <c r="B496" s="2418"/>
      <c r="C496" s="2418"/>
      <c r="D496" s="2419"/>
      <c r="E496" s="2420"/>
      <c r="F496" s="2420"/>
      <c r="G496" s="2420"/>
      <c r="H496" s="707" t="s">
        <v>94</v>
      </c>
      <c r="I496" s="707" t="s">
        <v>94</v>
      </c>
      <c r="J496" s="1380"/>
      <c r="K496" s="709"/>
      <c r="L496" s="709"/>
      <c r="M496" s="707"/>
      <c r="N496" s="707"/>
      <c r="O496" s="707"/>
      <c r="P496" s="707"/>
      <c r="Q496" s="707"/>
      <c r="R496" s="707"/>
      <c r="S496" s="707"/>
      <c r="T496" s="707"/>
      <c r="U496" s="1380"/>
      <c r="V496" s="707"/>
      <c r="W496" s="707"/>
      <c r="X496" s="707"/>
      <c r="Y496" s="1380"/>
      <c r="Z496" s="707"/>
      <c r="AA496" s="1380"/>
      <c r="AB496" s="546" t="s">
        <v>94</v>
      </c>
      <c r="AC496" s="2173" t="s">
        <v>55</v>
      </c>
      <c r="AD496" s="2173" t="s">
        <v>533</v>
      </c>
      <c r="AE496" s="1512"/>
      <c r="AF496" s="1515"/>
      <c r="AG496" s="1512"/>
      <c r="AH496" s="1478"/>
    </row>
    <row r="497" ht="15.75" hidden="1" customHeight="1">
      <c r="A497" s="2425"/>
      <c r="B497" s="2426" t="s">
        <v>10518</v>
      </c>
      <c r="C497" s="2420"/>
      <c r="D497" s="2419"/>
      <c r="E497" s="2421" t="s">
        <v>10592</v>
      </c>
      <c r="F497" s="2421" t="s">
        <v>10593</v>
      </c>
      <c r="G497" s="2421" t="s">
        <v>10594</v>
      </c>
      <c r="H497" s="707"/>
      <c r="I497" s="707"/>
      <c r="J497" s="707"/>
      <c r="K497" s="707"/>
      <c r="L497" s="707"/>
      <c r="M497" s="707"/>
      <c r="N497" s="707"/>
      <c r="O497" s="707"/>
      <c r="P497" s="707"/>
      <c r="Q497" s="707"/>
      <c r="R497" s="707"/>
      <c r="S497" s="707"/>
      <c r="T497" s="707"/>
      <c r="U497" s="707"/>
      <c r="V497" s="707"/>
      <c r="W497" s="707"/>
      <c r="X497" s="707"/>
      <c r="Y497" s="707"/>
      <c r="Z497" s="707"/>
      <c r="AA497" s="707"/>
      <c r="AB497" s="546">
        <v>5.0</v>
      </c>
      <c r="AC497" s="2173" t="s">
        <v>55</v>
      </c>
      <c r="AD497" s="2173" t="s">
        <v>533</v>
      </c>
      <c r="AE497" s="1512"/>
      <c r="AF497" s="1515"/>
      <c r="AG497" s="1512"/>
      <c r="AH497" s="1478"/>
    </row>
    <row r="498" ht="15.75" hidden="1" customHeight="1">
      <c r="A498" s="2425"/>
      <c r="B498" s="2426" t="s">
        <v>8181</v>
      </c>
      <c r="C498" s="2428"/>
      <c r="D498" s="2419"/>
      <c r="E498" s="2420"/>
      <c r="F498" s="2421" t="s">
        <v>10540</v>
      </c>
      <c r="G498" s="2421" t="s">
        <v>10595</v>
      </c>
      <c r="H498" s="1380"/>
      <c r="I498" s="1380"/>
      <c r="J498" s="1380"/>
      <c r="K498" s="1380"/>
      <c r="L498" s="1380"/>
      <c r="M498" s="1380"/>
      <c r="N498" s="1380"/>
      <c r="O498" s="1380"/>
      <c r="P498" s="1380"/>
      <c r="Q498" s="1380"/>
      <c r="R498" s="1380"/>
      <c r="S498" s="1380"/>
      <c r="T498" s="1380"/>
      <c r="U498" s="1380"/>
      <c r="V498" s="1380"/>
      <c r="W498" s="1380"/>
      <c r="X498" s="1380"/>
      <c r="Y498" s="1380"/>
      <c r="Z498" s="1380"/>
      <c r="AA498" s="1380"/>
      <c r="AB498" s="546">
        <v>5.0</v>
      </c>
      <c r="AC498" s="2173" t="s">
        <v>55</v>
      </c>
      <c r="AD498" s="2173" t="s">
        <v>533</v>
      </c>
      <c r="AE498" s="1126"/>
      <c r="AF498" s="1515"/>
      <c r="AG498" s="1126"/>
      <c r="AH498" s="732"/>
    </row>
    <row r="499" ht="15.75" customHeight="1">
      <c r="A499" s="2422"/>
      <c r="B499" s="2423" t="s">
        <v>10596</v>
      </c>
      <c r="C499" s="2418"/>
      <c r="D499" s="2419"/>
      <c r="E499" s="2420"/>
      <c r="F499" s="2420"/>
      <c r="G499" s="2420"/>
      <c r="H499" s="707" t="s">
        <v>94</v>
      </c>
      <c r="I499" s="707" t="s">
        <v>94</v>
      </c>
      <c r="J499" s="1380"/>
      <c r="K499" s="709"/>
      <c r="L499" s="709"/>
      <c r="M499" s="1380"/>
      <c r="N499" s="1380"/>
      <c r="O499" s="1380"/>
      <c r="P499" s="1380"/>
      <c r="Q499" s="1380"/>
      <c r="R499" s="1380"/>
      <c r="S499" s="1380"/>
      <c r="T499" s="1380"/>
      <c r="U499" s="1380"/>
      <c r="V499" s="1380"/>
      <c r="W499" s="1380"/>
      <c r="X499" s="1380"/>
      <c r="Y499" s="1380"/>
      <c r="Z499" s="1380"/>
      <c r="AA499" s="1380"/>
      <c r="AB499" s="546" t="s">
        <v>94</v>
      </c>
      <c r="AC499" s="2173" t="s">
        <v>55</v>
      </c>
      <c r="AD499" s="2173" t="s">
        <v>533</v>
      </c>
      <c r="AE499" s="1512"/>
      <c r="AF499" s="1515"/>
      <c r="AG499" s="1512"/>
      <c r="AH499" s="2435"/>
    </row>
    <row r="500" ht="15.75" customHeight="1">
      <c r="A500" s="2422"/>
      <c r="B500" s="2418"/>
      <c r="C500" s="2418"/>
      <c r="D500" s="2419"/>
      <c r="E500" s="2421" t="s">
        <v>10597</v>
      </c>
      <c r="F500" s="2421" t="s">
        <v>10598</v>
      </c>
      <c r="G500" s="2421" t="s">
        <v>10599</v>
      </c>
      <c r="H500" s="707"/>
      <c r="I500" s="2483"/>
      <c r="J500" s="1380"/>
      <c r="K500" s="709"/>
      <c r="L500" s="709"/>
      <c r="M500" s="707"/>
      <c r="N500" s="707"/>
      <c r="O500" s="707"/>
      <c r="P500" s="707"/>
      <c r="Q500" s="707"/>
      <c r="R500" s="707"/>
      <c r="S500" s="707"/>
      <c r="T500" s="707"/>
      <c r="U500" s="1380"/>
      <c r="V500" s="707"/>
      <c r="W500" s="707"/>
      <c r="X500" s="707"/>
      <c r="Y500" s="1380"/>
      <c r="Z500" s="707"/>
      <c r="AA500" s="1380"/>
      <c r="AB500" s="546">
        <v>1.0</v>
      </c>
      <c r="AC500" s="2173" t="s">
        <v>55</v>
      </c>
      <c r="AD500" s="2173" t="s">
        <v>533</v>
      </c>
      <c r="AE500" s="1512"/>
      <c r="AF500" s="1515"/>
      <c r="AG500" s="1512"/>
      <c r="AH500" s="2435"/>
    </row>
    <row r="501" ht="15.75" customHeight="1">
      <c r="A501" s="2422"/>
      <c r="B501" s="2423" t="s">
        <v>1712</v>
      </c>
      <c r="C501" s="2418"/>
      <c r="D501" s="2419"/>
      <c r="E501" s="2420"/>
      <c r="F501" s="2421" t="s">
        <v>10600</v>
      </c>
      <c r="G501" s="2420"/>
      <c r="H501" s="707" t="s">
        <v>94</v>
      </c>
      <c r="I501" s="707" t="s">
        <v>94</v>
      </c>
      <c r="J501" s="1380"/>
      <c r="K501" s="709"/>
      <c r="L501" s="709"/>
      <c r="M501" s="1380"/>
      <c r="N501" s="1380"/>
      <c r="O501" s="1380"/>
      <c r="P501" s="1380"/>
      <c r="Q501" s="1380"/>
      <c r="R501" s="1380"/>
      <c r="S501" s="1380"/>
      <c r="T501" s="1380"/>
      <c r="U501" s="1380"/>
      <c r="V501" s="1380"/>
      <c r="W501" s="1380"/>
      <c r="X501" s="1380"/>
      <c r="Y501" s="1380"/>
      <c r="Z501" s="1380"/>
      <c r="AA501" s="1380"/>
      <c r="AB501" s="546" t="s">
        <v>94</v>
      </c>
      <c r="AC501" s="2173" t="s">
        <v>55</v>
      </c>
      <c r="AD501" s="2173" t="s">
        <v>533</v>
      </c>
      <c r="AE501" s="1512"/>
      <c r="AF501" s="1515"/>
      <c r="AG501" s="1512"/>
      <c r="AH501" s="1478"/>
    </row>
    <row r="502" ht="15.75" customHeight="1">
      <c r="A502" s="2422"/>
      <c r="B502" s="2418"/>
      <c r="C502" s="2423" t="s">
        <v>10601</v>
      </c>
      <c r="D502" s="2419"/>
      <c r="E502" s="2420"/>
      <c r="F502" s="2421" t="s">
        <v>10602</v>
      </c>
      <c r="G502" s="2421" t="s">
        <v>10603</v>
      </c>
      <c r="H502" s="707"/>
      <c r="I502" s="2483"/>
      <c r="J502" s="709"/>
      <c r="K502" s="709"/>
      <c r="L502" s="709"/>
      <c r="M502" s="707"/>
      <c r="N502" s="707"/>
      <c r="O502" s="707"/>
      <c r="P502" s="707"/>
      <c r="Q502" s="707"/>
      <c r="R502" s="707"/>
      <c r="S502" s="707"/>
      <c r="T502" s="707"/>
      <c r="U502" s="709"/>
      <c r="V502" s="707"/>
      <c r="W502" s="707"/>
      <c r="X502" s="707"/>
      <c r="Y502" s="709"/>
      <c r="Z502" s="707"/>
      <c r="AA502" s="709"/>
      <c r="AB502" s="546">
        <v>1.0</v>
      </c>
      <c r="AC502" s="2173" t="s">
        <v>55</v>
      </c>
      <c r="AD502" s="2173" t="s">
        <v>1732</v>
      </c>
      <c r="AE502" s="2473" t="s">
        <v>10604</v>
      </c>
      <c r="AF502" s="995" t="s">
        <v>10605</v>
      </c>
      <c r="AG502" s="995"/>
      <c r="AH502" s="1478"/>
    </row>
    <row r="503" ht="15.75" customHeight="1">
      <c r="A503" s="2422"/>
      <c r="B503" s="2418"/>
      <c r="C503" s="2423" t="s">
        <v>10606</v>
      </c>
      <c r="D503" s="2419"/>
      <c r="E503" s="2420"/>
      <c r="F503" s="2421" t="s">
        <v>10602</v>
      </c>
      <c r="G503" s="2421" t="s">
        <v>10607</v>
      </c>
      <c r="H503" s="707"/>
      <c r="I503" s="2483"/>
      <c r="J503" s="709"/>
      <c r="K503" s="709"/>
      <c r="L503" s="709"/>
      <c r="M503" s="707"/>
      <c r="N503" s="707"/>
      <c r="O503" s="707"/>
      <c r="P503" s="707"/>
      <c r="Q503" s="707"/>
      <c r="R503" s="707"/>
      <c r="S503" s="707"/>
      <c r="T503" s="707"/>
      <c r="U503" s="709"/>
      <c r="V503" s="707"/>
      <c r="W503" s="707"/>
      <c r="X503" s="707"/>
      <c r="Y503" s="709"/>
      <c r="Z503" s="707"/>
      <c r="AA503" s="709"/>
      <c r="AB503" s="546">
        <v>1.0</v>
      </c>
      <c r="AC503" s="2173" t="s">
        <v>55</v>
      </c>
      <c r="AD503" s="2173" t="s">
        <v>1732</v>
      </c>
      <c r="AE503" s="1512"/>
      <c r="AF503" s="1515"/>
      <c r="AG503" s="1512"/>
      <c r="AH503" s="1478"/>
    </row>
    <row r="504" ht="15.75" customHeight="1">
      <c r="A504" s="2417" t="s">
        <v>10608</v>
      </c>
      <c r="B504" s="2418"/>
      <c r="C504" s="2418"/>
      <c r="D504" s="2419"/>
      <c r="E504" s="2420"/>
      <c r="F504" s="2420"/>
      <c r="G504" s="2420"/>
      <c r="H504" s="707" t="s">
        <v>94</v>
      </c>
      <c r="I504" s="707" t="s">
        <v>94</v>
      </c>
      <c r="J504" s="707"/>
      <c r="K504" s="707"/>
      <c r="L504" s="707"/>
      <c r="M504" s="1380"/>
      <c r="N504" s="1380"/>
      <c r="O504" s="707"/>
      <c r="P504" s="707"/>
      <c r="Q504" s="707"/>
      <c r="R504" s="707"/>
      <c r="S504" s="707"/>
      <c r="T504" s="707"/>
      <c r="U504" s="707"/>
      <c r="V504" s="1380"/>
      <c r="W504" s="707"/>
      <c r="X504" s="707"/>
      <c r="Y504" s="707"/>
      <c r="Z504" s="1380"/>
      <c r="AA504" s="707"/>
      <c r="AB504" s="546" t="s">
        <v>94</v>
      </c>
      <c r="AC504" s="2173" t="s">
        <v>55</v>
      </c>
      <c r="AD504" s="2173" t="s">
        <v>533</v>
      </c>
      <c r="AE504" s="1512"/>
      <c r="AF504" s="1515"/>
      <c r="AG504" s="1512"/>
      <c r="AH504" s="1478"/>
    </row>
    <row r="505" ht="15.75" hidden="1" customHeight="1">
      <c r="A505" s="2425"/>
      <c r="B505" s="2421" t="s">
        <v>10518</v>
      </c>
      <c r="C505" s="2428"/>
      <c r="D505" s="2419"/>
      <c r="E505" s="2420"/>
      <c r="F505" s="2421" t="s">
        <v>10609</v>
      </c>
      <c r="G505" s="2421" t="s">
        <v>10610</v>
      </c>
      <c r="H505" s="707"/>
      <c r="I505" s="707"/>
      <c r="J505" s="707"/>
      <c r="K505" s="709"/>
      <c r="L505" s="709"/>
      <c r="M505" s="707"/>
      <c r="N505" s="707"/>
      <c r="O505" s="707"/>
      <c r="P505" s="707"/>
      <c r="Q505" s="707"/>
      <c r="R505" s="707"/>
      <c r="S505" s="707"/>
      <c r="T505" s="707"/>
      <c r="U505" s="707"/>
      <c r="V505" s="707"/>
      <c r="W505" s="707"/>
      <c r="X505" s="707"/>
      <c r="Y505" s="707"/>
      <c r="Z505" s="707"/>
      <c r="AA505" s="707"/>
      <c r="AB505" s="546">
        <v>5.0</v>
      </c>
      <c r="AC505" s="2173" t="s">
        <v>55</v>
      </c>
      <c r="AD505" s="2173" t="s">
        <v>533</v>
      </c>
      <c r="AE505" s="1512"/>
      <c r="AF505" s="1515"/>
      <c r="AG505" s="1512"/>
      <c r="AH505" s="1478"/>
    </row>
    <row r="506" ht="15.75" hidden="1" customHeight="1">
      <c r="A506" s="2425"/>
      <c r="B506" s="2421" t="s">
        <v>8181</v>
      </c>
      <c r="C506" s="2428"/>
      <c r="D506" s="2419"/>
      <c r="E506" s="2420"/>
      <c r="F506" s="2421" t="s">
        <v>10540</v>
      </c>
      <c r="G506" s="2421" t="s">
        <v>10595</v>
      </c>
      <c r="H506" s="707"/>
      <c r="I506" s="707"/>
      <c r="J506" s="707"/>
      <c r="K506" s="709"/>
      <c r="L506" s="709"/>
      <c r="M506" s="707"/>
      <c r="N506" s="707"/>
      <c r="O506" s="707"/>
      <c r="P506" s="707"/>
      <c r="Q506" s="707"/>
      <c r="R506" s="707"/>
      <c r="S506" s="707"/>
      <c r="T506" s="707"/>
      <c r="U506" s="707"/>
      <c r="V506" s="707"/>
      <c r="W506" s="707"/>
      <c r="X506" s="707"/>
      <c r="Y506" s="707"/>
      <c r="Z506" s="707"/>
      <c r="AA506" s="707"/>
      <c r="AB506" s="546">
        <v>5.0</v>
      </c>
      <c r="AC506" s="2173" t="s">
        <v>55</v>
      </c>
      <c r="AD506" s="2173" t="s">
        <v>533</v>
      </c>
      <c r="AE506" s="1512"/>
      <c r="AF506" s="1515"/>
      <c r="AG506" s="1512"/>
      <c r="AH506" s="1478"/>
    </row>
    <row r="507" ht="15.75" customHeight="1">
      <c r="A507" s="2422"/>
      <c r="B507" s="2423" t="s">
        <v>10596</v>
      </c>
      <c r="C507" s="2418"/>
      <c r="D507" s="2419"/>
      <c r="E507" s="2420"/>
      <c r="F507" s="2420"/>
      <c r="G507" s="2420"/>
      <c r="H507" s="707" t="s">
        <v>94</v>
      </c>
      <c r="I507" s="707" t="s">
        <v>94</v>
      </c>
      <c r="J507" s="707"/>
      <c r="K507" s="709"/>
      <c r="L507" s="709"/>
      <c r="M507" s="707"/>
      <c r="N507" s="707"/>
      <c r="O507" s="707"/>
      <c r="P507" s="707"/>
      <c r="Q507" s="707"/>
      <c r="R507" s="707"/>
      <c r="S507" s="707"/>
      <c r="T507" s="707"/>
      <c r="U507" s="707"/>
      <c r="V507" s="707"/>
      <c r="W507" s="707"/>
      <c r="X507" s="707"/>
      <c r="Y507" s="707"/>
      <c r="Z507" s="707"/>
      <c r="AA507" s="707"/>
      <c r="AB507" s="546" t="s">
        <v>94</v>
      </c>
      <c r="AC507" s="2173" t="s">
        <v>55</v>
      </c>
      <c r="AD507" s="2173" t="s">
        <v>533</v>
      </c>
      <c r="AE507" s="1512"/>
      <c r="AF507" s="1515"/>
      <c r="AG507" s="1512"/>
      <c r="AH507" s="1478"/>
    </row>
    <row r="508" ht="15.75" customHeight="1">
      <c r="A508" s="2422"/>
      <c r="B508" s="2418"/>
      <c r="C508" s="2418"/>
      <c r="D508" s="2419"/>
      <c r="E508" s="2421" t="s">
        <v>10611</v>
      </c>
      <c r="F508" s="2421" t="s">
        <v>10598</v>
      </c>
      <c r="G508" s="2421" t="s">
        <v>10599</v>
      </c>
      <c r="H508" s="707"/>
      <c r="I508" s="707"/>
      <c r="J508" s="707"/>
      <c r="K508" s="709"/>
      <c r="L508" s="709"/>
      <c r="M508" s="707"/>
      <c r="N508" s="707"/>
      <c r="O508" s="707"/>
      <c r="P508" s="707"/>
      <c r="Q508" s="707"/>
      <c r="R508" s="707"/>
      <c r="S508" s="707"/>
      <c r="T508" s="707"/>
      <c r="U508" s="707"/>
      <c r="V508" s="707"/>
      <c r="W508" s="707"/>
      <c r="X508" s="707"/>
      <c r="Y508" s="707"/>
      <c r="Z508" s="707"/>
      <c r="AA508" s="707"/>
      <c r="AB508" s="546">
        <v>1.0</v>
      </c>
      <c r="AC508" s="2173" t="s">
        <v>55</v>
      </c>
      <c r="AD508" s="2173" t="s">
        <v>1732</v>
      </c>
      <c r="AE508" s="1512"/>
      <c r="AF508" s="1515"/>
      <c r="AG508" s="1271"/>
      <c r="AH508" s="1478"/>
    </row>
    <row r="509" ht="15.75" customHeight="1">
      <c r="A509" s="2422"/>
      <c r="B509" s="2423" t="s">
        <v>1712</v>
      </c>
      <c r="C509" s="2418"/>
      <c r="D509" s="2419"/>
      <c r="E509" s="2420"/>
      <c r="F509" s="2421" t="s">
        <v>10612</v>
      </c>
      <c r="G509" s="2421" t="s">
        <v>10613</v>
      </c>
      <c r="H509" s="707"/>
      <c r="I509" s="707"/>
      <c r="J509" s="707"/>
      <c r="K509" s="709"/>
      <c r="L509" s="709"/>
      <c r="M509" s="707"/>
      <c r="N509" s="707"/>
      <c r="O509" s="707"/>
      <c r="P509" s="707"/>
      <c r="Q509" s="707"/>
      <c r="R509" s="707"/>
      <c r="S509" s="707"/>
      <c r="T509" s="707"/>
      <c r="U509" s="707"/>
      <c r="V509" s="707"/>
      <c r="W509" s="707"/>
      <c r="X509" s="707"/>
      <c r="Y509" s="707"/>
      <c r="Z509" s="707"/>
      <c r="AA509" s="707"/>
      <c r="AB509" s="546">
        <v>1.0</v>
      </c>
      <c r="AC509" s="2173" t="s">
        <v>55</v>
      </c>
      <c r="AD509" s="2173" t="s">
        <v>1732</v>
      </c>
      <c r="AE509" s="1512"/>
      <c r="AF509" s="995" t="s">
        <v>10614</v>
      </c>
      <c r="AG509" s="1512"/>
      <c r="AH509" s="1478"/>
    </row>
    <row r="510" ht="15.75" customHeight="1">
      <c r="A510" s="2417" t="s">
        <v>9944</v>
      </c>
      <c r="B510" s="2418"/>
      <c r="C510" s="2418"/>
      <c r="D510" s="2419"/>
      <c r="E510" s="2420"/>
      <c r="F510" s="2420"/>
      <c r="G510" s="2420"/>
      <c r="H510" s="707" t="s">
        <v>94</v>
      </c>
      <c r="I510" s="707" t="s">
        <v>94</v>
      </c>
      <c r="J510" s="707"/>
      <c r="K510" s="709"/>
      <c r="L510" s="709"/>
      <c r="M510" s="707"/>
      <c r="N510" s="707"/>
      <c r="O510" s="707"/>
      <c r="P510" s="707"/>
      <c r="Q510" s="707"/>
      <c r="R510" s="707"/>
      <c r="S510" s="707"/>
      <c r="T510" s="707"/>
      <c r="U510" s="707"/>
      <c r="V510" s="707"/>
      <c r="W510" s="707"/>
      <c r="X510" s="707"/>
      <c r="Y510" s="707"/>
      <c r="Z510" s="707"/>
      <c r="AA510" s="707"/>
      <c r="AB510" s="546" t="s">
        <v>94</v>
      </c>
      <c r="AC510" s="2173" t="s">
        <v>55</v>
      </c>
      <c r="AD510" s="2173" t="s">
        <v>533</v>
      </c>
      <c r="AE510" s="1512"/>
      <c r="AF510" s="1515"/>
      <c r="AG510" s="1512"/>
      <c r="AH510" s="1478"/>
    </row>
    <row r="511" ht="15.75" hidden="1" customHeight="1">
      <c r="A511" s="2425"/>
      <c r="B511" s="2421" t="s">
        <v>10615</v>
      </c>
      <c r="C511" s="2428"/>
      <c r="D511" s="2419"/>
      <c r="E511" s="2420"/>
      <c r="F511" s="2421" t="s">
        <v>10616</v>
      </c>
      <c r="G511" s="2421" t="s">
        <v>10617</v>
      </c>
      <c r="H511" s="707"/>
      <c r="I511" s="707"/>
      <c r="J511" s="707"/>
      <c r="K511" s="709"/>
      <c r="L511" s="709"/>
      <c r="M511" s="707"/>
      <c r="N511" s="707"/>
      <c r="O511" s="707"/>
      <c r="P511" s="707"/>
      <c r="Q511" s="707"/>
      <c r="R511" s="707"/>
      <c r="S511" s="707"/>
      <c r="T511" s="707"/>
      <c r="U511" s="707"/>
      <c r="V511" s="707"/>
      <c r="W511" s="707"/>
      <c r="X511" s="707"/>
      <c r="Y511" s="707"/>
      <c r="Z511" s="707"/>
      <c r="AA511" s="707"/>
      <c r="AB511" s="546">
        <v>5.0</v>
      </c>
      <c r="AC511" s="2173" t="s">
        <v>55</v>
      </c>
      <c r="AD511" s="2173" t="s">
        <v>533</v>
      </c>
      <c r="AE511" s="1512"/>
      <c r="AF511" s="1515"/>
      <c r="AG511" s="1512"/>
      <c r="AH511" s="1478"/>
    </row>
    <row r="512" ht="15.75" customHeight="1">
      <c r="A512" s="2422"/>
      <c r="B512" s="2418"/>
      <c r="C512" s="2423" t="s">
        <v>10618</v>
      </c>
      <c r="D512" s="2419"/>
      <c r="E512" s="2420"/>
      <c r="F512" s="2420"/>
      <c r="G512" s="2420"/>
      <c r="H512" s="707" t="s">
        <v>94</v>
      </c>
      <c r="I512" s="707" t="s">
        <v>94</v>
      </c>
      <c r="J512" s="707"/>
      <c r="K512" s="709"/>
      <c r="L512" s="709"/>
      <c r="M512" s="707"/>
      <c r="N512" s="707"/>
      <c r="O512" s="707"/>
      <c r="P512" s="707"/>
      <c r="Q512" s="707"/>
      <c r="R512" s="707"/>
      <c r="S512" s="707"/>
      <c r="T512" s="707"/>
      <c r="U512" s="707"/>
      <c r="V512" s="707"/>
      <c r="W512" s="707"/>
      <c r="X512" s="707"/>
      <c r="Y512" s="707"/>
      <c r="Z512" s="707"/>
      <c r="AA512" s="707"/>
      <c r="AB512" s="546" t="s">
        <v>94</v>
      </c>
      <c r="AC512" s="2173" t="s">
        <v>55</v>
      </c>
      <c r="AD512" s="2173" t="s">
        <v>533</v>
      </c>
      <c r="AE512" s="1512"/>
      <c r="AF512" s="1515"/>
      <c r="AG512" s="1512"/>
      <c r="AH512" s="1478"/>
    </row>
    <row r="513" ht="15.75" hidden="1" customHeight="1">
      <c r="A513" s="2425"/>
      <c r="B513" s="2420"/>
      <c r="C513" s="2428"/>
      <c r="D513" s="2424" t="s">
        <v>10619</v>
      </c>
      <c r="E513" s="2420"/>
      <c r="F513" s="2421" t="s">
        <v>10616</v>
      </c>
      <c r="G513" s="2421" t="s">
        <v>10620</v>
      </c>
      <c r="H513" s="707"/>
      <c r="I513" s="707"/>
      <c r="J513" s="707"/>
      <c r="K513" s="709"/>
      <c r="L513" s="709"/>
      <c r="M513" s="707"/>
      <c r="N513" s="707"/>
      <c r="O513" s="707"/>
      <c r="P513" s="707"/>
      <c r="Q513" s="707"/>
      <c r="R513" s="707"/>
      <c r="S513" s="707"/>
      <c r="T513" s="707"/>
      <c r="U513" s="707"/>
      <c r="V513" s="707"/>
      <c r="W513" s="707"/>
      <c r="X513" s="707"/>
      <c r="Y513" s="707"/>
      <c r="Z513" s="707"/>
      <c r="AA513" s="707"/>
      <c r="AB513" s="546">
        <v>5.0</v>
      </c>
      <c r="AC513" s="2173" t="s">
        <v>55</v>
      </c>
      <c r="AD513" s="2173" t="s">
        <v>533</v>
      </c>
      <c r="AE513" s="1512"/>
      <c r="AF513" s="1515"/>
      <c r="AG513" s="1512"/>
      <c r="AH513" s="1478"/>
    </row>
    <row r="514" ht="15.75" hidden="1" customHeight="1">
      <c r="A514" s="2425"/>
      <c r="B514" s="2420"/>
      <c r="C514" s="2428"/>
      <c r="D514" s="2424" t="s">
        <v>10621</v>
      </c>
      <c r="E514" s="2420"/>
      <c r="F514" s="2420"/>
      <c r="G514" s="2420"/>
      <c r="H514" s="707"/>
      <c r="I514" s="707"/>
      <c r="J514" s="707"/>
      <c r="K514" s="709"/>
      <c r="L514" s="709"/>
      <c r="M514" s="707"/>
      <c r="N514" s="707"/>
      <c r="O514" s="707"/>
      <c r="P514" s="707"/>
      <c r="Q514" s="707"/>
      <c r="R514" s="707"/>
      <c r="S514" s="707"/>
      <c r="T514" s="707"/>
      <c r="U514" s="707"/>
      <c r="V514" s="707"/>
      <c r="W514" s="707"/>
      <c r="X514" s="707"/>
      <c r="Y514" s="707"/>
      <c r="Z514" s="707"/>
      <c r="AA514" s="707"/>
      <c r="AB514" s="546">
        <v>5.0</v>
      </c>
      <c r="AC514" s="2173" t="s">
        <v>55</v>
      </c>
      <c r="AD514" s="2173" t="s">
        <v>533</v>
      </c>
      <c r="AE514" s="1512"/>
      <c r="AF514" s="1515"/>
      <c r="AG514" s="1512"/>
      <c r="AH514" s="1478"/>
    </row>
    <row r="515" ht="15.75" hidden="1" customHeight="1">
      <c r="A515" s="2425"/>
      <c r="B515" s="2420"/>
      <c r="C515" s="2428"/>
      <c r="D515" s="2424" t="s">
        <v>10622</v>
      </c>
      <c r="E515" s="2420"/>
      <c r="F515" s="2420"/>
      <c r="G515" s="2420"/>
      <c r="H515" s="707"/>
      <c r="I515" s="707"/>
      <c r="J515" s="707"/>
      <c r="K515" s="709"/>
      <c r="L515" s="709"/>
      <c r="M515" s="707"/>
      <c r="N515" s="707"/>
      <c r="O515" s="707"/>
      <c r="P515" s="707"/>
      <c r="Q515" s="707"/>
      <c r="R515" s="707"/>
      <c r="S515" s="707"/>
      <c r="T515" s="707"/>
      <c r="U515" s="707"/>
      <c r="V515" s="707"/>
      <c r="W515" s="707"/>
      <c r="X515" s="707"/>
      <c r="Y515" s="707"/>
      <c r="Z515" s="707"/>
      <c r="AA515" s="707"/>
      <c r="AB515" s="546">
        <v>5.0</v>
      </c>
      <c r="AC515" s="2173" t="s">
        <v>55</v>
      </c>
      <c r="AD515" s="2173" t="s">
        <v>533</v>
      </c>
      <c r="AE515" s="1512"/>
      <c r="AF515" s="1515"/>
      <c r="AG515" s="1512"/>
      <c r="AH515" s="1478"/>
    </row>
    <row r="516" ht="15.75" hidden="1" customHeight="1">
      <c r="A516" s="2425"/>
      <c r="B516" s="2420"/>
      <c r="C516" s="2428"/>
      <c r="D516" s="2424" t="s">
        <v>10623</v>
      </c>
      <c r="E516" s="2420"/>
      <c r="F516" s="2420"/>
      <c r="G516" s="2420"/>
      <c r="H516" s="707"/>
      <c r="I516" s="707"/>
      <c r="J516" s="707"/>
      <c r="K516" s="709"/>
      <c r="L516" s="709"/>
      <c r="M516" s="707"/>
      <c r="N516" s="707"/>
      <c r="O516" s="707"/>
      <c r="P516" s="707"/>
      <c r="Q516" s="707"/>
      <c r="R516" s="707"/>
      <c r="S516" s="707"/>
      <c r="T516" s="707"/>
      <c r="U516" s="707"/>
      <c r="V516" s="707"/>
      <c r="W516" s="707"/>
      <c r="X516" s="707"/>
      <c r="Y516" s="707"/>
      <c r="Z516" s="707"/>
      <c r="AA516" s="707"/>
      <c r="AB516" s="546">
        <v>5.0</v>
      </c>
      <c r="AC516" s="2173" t="s">
        <v>55</v>
      </c>
      <c r="AD516" s="2173" t="s">
        <v>533</v>
      </c>
      <c r="AE516" s="1512"/>
      <c r="AF516" s="1515"/>
      <c r="AG516" s="1512"/>
      <c r="AH516" s="1478"/>
    </row>
    <row r="517" ht="15.75" hidden="1" customHeight="1">
      <c r="A517" s="2425"/>
      <c r="B517" s="2420"/>
      <c r="C517" s="2428"/>
      <c r="D517" s="2424" t="s">
        <v>10624</v>
      </c>
      <c r="E517" s="2420"/>
      <c r="F517" s="2420"/>
      <c r="G517" s="2420"/>
      <c r="H517" s="707"/>
      <c r="I517" s="707"/>
      <c r="J517" s="707"/>
      <c r="K517" s="709"/>
      <c r="L517" s="709"/>
      <c r="M517" s="707"/>
      <c r="N517" s="707"/>
      <c r="O517" s="707"/>
      <c r="P517" s="707"/>
      <c r="Q517" s="707"/>
      <c r="R517" s="707"/>
      <c r="S517" s="707"/>
      <c r="T517" s="707"/>
      <c r="U517" s="707"/>
      <c r="V517" s="707"/>
      <c r="W517" s="707"/>
      <c r="X517" s="707"/>
      <c r="Y517" s="707"/>
      <c r="Z517" s="707"/>
      <c r="AA517" s="707"/>
      <c r="AB517" s="546">
        <v>5.0</v>
      </c>
      <c r="AC517" s="2173" t="s">
        <v>55</v>
      </c>
      <c r="AD517" s="2173" t="s">
        <v>533</v>
      </c>
      <c r="AE517" s="1512"/>
      <c r="AF517" s="1515"/>
      <c r="AG517" s="1512"/>
      <c r="AH517" s="1478"/>
    </row>
    <row r="518" ht="15.75" hidden="1" customHeight="1">
      <c r="A518" s="2425"/>
      <c r="B518" s="2420"/>
      <c r="C518" s="2428"/>
      <c r="D518" s="2424" t="s">
        <v>10625</v>
      </c>
      <c r="E518" s="2420"/>
      <c r="F518" s="2420"/>
      <c r="G518" s="2420"/>
      <c r="H518" s="707"/>
      <c r="I518" s="707"/>
      <c r="J518" s="707"/>
      <c r="K518" s="709"/>
      <c r="L518" s="709"/>
      <c r="M518" s="707"/>
      <c r="N518" s="707"/>
      <c r="O518" s="707"/>
      <c r="P518" s="707"/>
      <c r="Q518" s="707"/>
      <c r="R518" s="707"/>
      <c r="S518" s="707"/>
      <c r="T518" s="707"/>
      <c r="U518" s="707"/>
      <c r="V518" s="707"/>
      <c r="W518" s="707"/>
      <c r="X518" s="707"/>
      <c r="Y518" s="707"/>
      <c r="Z518" s="707"/>
      <c r="AA518" s="707"/>
      <c r="AB518" s="546">
        <v>5.0</v>
      </c>
      <c r="AC518" s="2173" t="s">
        <v>55</v>
      </c>
      <c r="AD518" s="2173" t="s">
        <v>533</v>
      </c>
      <c r="AE518" s="1512"/>
      <c r="AF518" s="1515"/>
      <c r="AG518" s="1512"/>
      <c r="AH518" s="1478"/>
    </row>
    <row r="519" ht="15.75" customHeight="1">
      <c r="A519" s="2422"/>
      <c r="B519" s="2423" t="s">
        <v>10626</v>
      </c>
      <c r="C519" s="2418"/>
      <c r="D519" s="2419"/>
      <c r="E519" s="2420"/>
      <c r="F519" s="2420"/>
      <c r="G519" s="2421" t="s">
        <v>10627</v>
      </c>
      <c r="H519" s="707" t="s">
        <v>94</v>
      </c>
      <c r="I519" s="707" t="s">
        <v>94</v>
      </c>
      <c r="J519" s="707"/>
      <c r="K519" s="709"/>
      <c r="L519" s="709"/>
      <c r="M519" s="707"/>
      <c r="N519" s="707"/>
      <c r="O519" s="707"/>
      <c r="P519" s="707"/>
      <c r="Q519" s="707"/>
      <c r="R519" s="707"/>
      <c r="S519" s="707"/>
      <c r="T519" s="707"/>
      <c r="U519" s="707"/>
      <c r="V519" s="707"/>
      <c r="W519" s="707"/>
      <c r="X519" s="707"/>
      <c r="Y519" s="707"/>
      <c r="Z519" s="707"/>
      <c r="AA519" s="707"/>
      <c r="AB519" s="546" t="s">
        <v>94</v>
      </c>
      <c r="AC519" s="2173" t="s">
        <v>55</v>
      </c>
      <c r="AD519" s="2173" t="s">
        <v>533</v>
      </c>
      <c r="AE519" s="1512"/>
      <c r="AF519" s="1515"/>
      <c r="AG519" s="1512"/>
      <c r="AH519" s="1478"/>
    </row>
    <row r="520" ht="15.75" customHeight="1">
      <c r="A520" s="2422"/>
      <c r="B520" s="2418"/>
      <c r="C520" s="2423" t="s">
        <v>10628</v>
      </c>
      <c r="D520" s="2419"/>
      <c r="E520" s="2420"/>
      <c r="F520" s="2421" t="s">
        <v>10629</v>
      </c>
      <c r="G520" s="2421" t="s">
        <v>10630</v>
      </c>
      <c r="H520" s="648"/>
      <c r="I520" s="2483"/>
      <c r="J520" s="707"/>
      <c r="K520" s="709"/>
      <c r="L520" s="709"/>
      <c r="M520" s="707"/>
      <c r="N520" s="707"/>
      <c r="O520" s="707"/>
      <c r="P520" s="707"/>
      <c r="Q520" s="707"/>
      <c r="R520" s="707"/>
      <c r="S520" s="707"/>
      <c r="T520" s="707"/>
      <c r="U520" s="707"/>
      <c r="V520" s="707"/>
      <c r="W520" s="707"/>
      <c r="X520" s="707"/>
      <c r="Y520" s="707"/>
      <c r="Z520" s="707"/>
      <c r="AA520" s="707"/>
      <c r="AB520" s="546">
        <v>1.0</v>
      </c>
      <c r="AC520" s="2173" t="s">
        <v>55</v>
      </c>
      <c r="AD520" s="2173" t="s">
        <v>533</v>
      </c>
      <c r="AE520" s="995"/>
      <c r="AF520" s="995" t="s">
        <v>10631</v>
      </c>
      <c r="AG520" s="1512"/>
      <c r="AH520" s="1478"/>
    </row>
    <row r="521" ht="15.75" customHeight="1">
      <c r="A521" s="2422"/>
      <c r="B521" s="2418"/>
      <c r="C521" s="2423" t="s">
        <v>10632</v>
      </c>
      <c r="D521" s="2419"/>
      <c r="E521" s="2420"/>
      <c r="F521" s="2421" t="s">
        <v>10633</v>
      </c>
      <c r="G521" s="2421" t="s">
        <v>10634</v>
      </c>
      <c r="H521" s="648"/>
      <c r="I521" s="648"/>
      <c r="J521" s="707"/>
      <c r="K521" s="709"/>
      <c r="L521" s="709"/>
      <c r="M521" s="707"/>
      <c r="N521" s="707"/>
      <c r="O521" s="707"/>
      <c r="P521" s="707"/>
      <c r="Q521" s="707"/>
      <c r="R521" s="707"/>
      <c r="S521" s="707"/>
      <c r="T521" s="707"/>
      <c r="U521" s="707"/>
      <c r="V521" s="707"/>
      <c r="W521" s="707"/>
      <c r="X521" s="707"/>
      <c r="Y521" s="707"/>
      <c r="Z521" s="707"/>
      <c r="AA521" s="707"/>
      <c r="AB521" s="546">
        <v>1.0</v>
      </c>
      <c r="AC521" s="2173" t="s">
        <v>55</v>
      </c>
      <c r="AD521" s="2173" t="s">
        <v>533</v>
      </c>
      <c r="AE521" s="995"/>
      <c r="AF521" s="1515"/>
      <c r="AG521" s="1512"/>
      <c r="AH521" s="1478"/>
    </row>
    <row r="522" ht="15.75" customHeight="1">
      <c r="A522" s="2422"/>
      <c r="B522" s="2423" t="s">
        <v>10635</v>
      </c>
      <c r="C522" s="2418"/>
      <c r="D522" s="2419"/>
      <c r="E522" s="2420"/>
      <c r="F522" s="2421" t="s">
        <v>10636</v>
      </c>
      <c r="G522" s="2420"/>
      <c r="H522" s="707" t="s">
        <v>94</v>
      </c>
      <c r="I522" s="707" t="s">
        <v>94</v>
      </c>
      <c r="J522" s="707"/>
      <c r="K522" s="709"/>
      <c r="L522" s="709"/>
      <c r="M522" s="707"/>
      <c r="N522" s="707"/>
      <c r="O522" s="707"/>
      <c r="P522" s="707"/>
      <c r="Q522" s="707"/>
      <c r="R522" s="707"/>
      <c r="S522" s="707"/>
      <c r="T522" s="707"/>
      <c r="U522" s="707"/>
      <c r="V522" s="707"/>
      <c r="W522" s="707"/>
      <c r="X522" s="707"/>
      <c r="Y522" s="707"/>
      <c r="Z522" s="707"/>
      <c r="AA522" s="707"/>
      <c r="AB522" s="546" t="s">
        <v>94</v>
      </c>
      <c r="AC522" s="2173" t="s">
        <v>55</v>
      </c>
      <c r="AD522" s="2173" t="s">
        <v>533</v>
      </c>
      <c r="AE522" s="1512"/>
      <c r="AF522" s="1515"/>
      <c r="AG522" s="1512"/>
      <c r="AH522" s="1478"/>
    </row>
    <row r="523" ht="15.75" customHeight="1">
      <c r="A523" s="2422"/>
      <c r="B523" s="2423" t="s">
        <v>10637</v>
      </c>
      <c r="C523" s="2418"/>
      <c r="D523" s="2419"/>
      <c r="E523" s="2420"/>
      <c r="F523" s="2420"/>
      <c r="G523" s="2420"/>
      <c r="H523" s="707" t="s">
        <v>94</v>
      </c>
      <c r="I523" s="707" t="s">
        <v>94</v>
      </c>
      <c r="J523" s="707"/>
      <c r="K523" s="709"/>
      <c r="L523" s="709"/>
      <c r="M523" s="707"/>
      <c r="N523" s="707"/>
      <c r="O523" s="707"/>
      <c r="P523" s="707"/>
      <c r="Q523" s="707"/>
      <c r="R523" s="707"/>
      <c r="S523" s="707"/>
      <c r="T523" s="707"/>
      <c r="U523" s="707"/>
      <c r="V523" s="707"/>
      <c r="W523" s="707"/>
      <c r="X523" s="707"/>
      <c r="Y523" s="707"/>
      <c r="Z523" s="707"/>
      <c r="AA523" s="707"/>
      <c r="AB523" s="546" t="s">
        <v>94</v>
      </c>
      <c r="AC523" s="2173" t="s">
        <v>55</v>
      </c>
      <c r="AD523" s="2173" t="s">
        <v>533</v>
      </c>
      <c r="AE523" s="1512"/>
      <c r="AF523" s="1515"/>
      <c r="AG523" s="1512"/>
      <c r="AH523" s="1478"/>
    </row>
    <row r="524" ht="15.75" hidden="1" customHeight="1">
      <c r="A524" s="2425"/>
      <c r="B524" s="2420"/>
      <c r="C524" s="2426" t="s">
        <v>10498</v>
      </c>
      <c r="D524" s="2419"/>
      <c r="E524" s="2420"/>
      <c r="F524" s="2421" t="s">
        <v>10638</v>
      </c>
      <c r="G524" s="2421" t="s">
        <v>10639</v>
      </c>
      <c r="H524" s="707"/>
      <c r="I524" s="707"/>
      <c r="J524" s="707"/>
      <c r="K524" s="709"/>
      <c r="L524" s="709"/>
      <c r="M524" s="707"/>
      <c r="N524" s="707"/>
      <c r="O524" s="707"/>
      <c r="P524" s="707"/>
      <c r="Q524" s="707"/>
      <c r="R524" s="707"/>
      <c r="S524" s="707"/>
      <c r="T524" s="707"/>
      <c r="U524" s="707"/>
      <c r="V524" s="707"/>
      <c r="W524" s="707"/>
      <c r="X524" s="707"/>
      <c r="Y524" s="707"/>
      <c r="Z524" s="707"/>
      <c r="AA524" s="707"/>
      <c r="AB524" s="546">
        <v>5.0</v>
      </c>
      <c r="AC524" s="2173" t="s">
        <v>55</v>
      </c>
      <c r="AD524" s="2173" t="s">
        <v>533</v>
      </c>
      <c r="AE524" s="1512"/>
      <c r="AF524" s="1515"/>
      <c r="AG524" s="1512"/>
      <c r="AH524" s="1478"/>
    </row>
    <row r="525" ht="15.75" hidden="1" customHeight="1">
      <c r="A525" s="2425"/>
      <c r="B525" s="2420"/>
      <c r="C525" s="2426" t="s">
        <v>10640</v>
      </c>
      <c r="D525" s="2419"/>
      <c r="E525" s="2420"/>
      <c r="F525" s="2421" t="s">
        <v>10641</v>
      </c>
      <c r="G525" s="2421" t="s">
        <v>10642</v>
      </c>
      <c r="H525" s="707"/>
      <c r="I525" s="707"/>
      <c r="J525" s="707"/>
      <c r="K525" s="709"/>
      <c r="L525" s="709"/>
      <c r="M525" s="707"/>
      <c r="N525" s="707"/>
      <c r="O525" s="707"/>
      <c r="P525" s="707"/>
      <c r="Q525" s="707"/>
      <c r="R525" s="707"/>
      <c r="S525" s="707"/>
      <c r="T525" s="707"/>
      <c r="U525" s="707"/>
      <c r="V525" s="707"/>
      <c r="W525" s="707"/>
      <c r="X525" s="707"/>
      <c r="Y525" s="707"/>
      <c r="Z525" s="707"/>
      <c r="AA525" s="707"/>
      <c r="AB525" s="546">
        <v>5.0</v>
      </c>
      <c r="AC525" s="2173" t="s">
        <v>55</v>
      </c>
      <c r="AD525" s="2173" t="s">
        <v>533</v>
      </c>
      <c r="AE525" s="1512"/>
      <c r="AF525" s="1515"/>
      <c r="AG525" s="1512"/>
      <c r="AH525" s="1478"/>
    </row>
    <row r="526" ht="15.75" hidden="1" customHeight="1">
      <c r="A526" s="2425"/>
      <c r="B526" s="2420"/>
      <c r="C526" s="2426" t="s">
        <v>10545</v>
      </c>
      <c r="D526" s="2419"/>
      <c r="E526" s="2420"/>
      <c r="F526" s="2421" t="s">
        <v>10643</v>
      </c>
      <c r="G526" s="2421" t="s">
        <v>10547</v>
      </c>
      <c r="H526" s="707"/>
      <c r="I526" s="707"/>
      <c r="J526" s="707"/>
      <c r="K526" s="709"/>
      <c r="L526" s="709"/>
      <c r="M526" s="707"/>
      <c r="N526" s="707"/>
      <c r="O526" s="707"/>
      <c r="P526" s="707"/>
      <c r="Q526" s="707"/>
      <c r="R526" s="707"/>
      <c r="S526" s="707"/>
      <c r="T526" s="707"/>
      <c r="U526" s="707"/>
      <c r="V526" s="707"/>
      <c r="W526" s="707"/>
      <c r="X526" s="707"/>
      <c r="Y526" s="707"/>
      <c r="Z526" s="707"/>
      <c r="AA526" s="707"/>
      <c r="AB526" s="546">
        <v>5.0</v>
      </c>
      <c r="AC526" s="2173" t="s">
        <v>55</v>
      </c>
      <c r="AD526" s="2173" t="s">
        <v>533</v>
      </c>
      <c r="AE526" s="1512"/>
      <c r="AF526" s="1515"/>
      <c r="AG526" s="1512"/>
      <c r="AH526" s="1478"/>
    </row>
    <row r="527" ht="15.75" customHeight="1">
      <c r="A527" s="2412" t="s">
        <v>10644</v>
      </c>
      <c r="B527" s="2431"/>
      <c r="C527" s="2431"/>
      <c r="D527" s="2414"/>
      <c r="E527" s="2415"/>
      <c r="F527" s="2415"/>
      <c r="G527" s="2415"/>
      <c r="H527" s="686"/>
      <c r="I527" s="686"/>
      <c r="J527" s="686"/>
      <c r="K527" s="686"/>
      <c r="L527" s="687"/>
      <c r="M527" s="687"/>
      <c r="N527" s="687"/>
      <c r="O527" s="687"/>
      <c r="P527" s="687"/>
      <c r="Q527" s="687"/>
      <c r="R527" s="687"/>
      <c r="S527" s="687"/>
      <c r="T527" s="687"/>
      <c r="U527" s="687"/>
      <c r="V527" s="687"/>
      <c r="W527" s="687"/>
      <c r="X527" s="687"/>
      <c r="Y527" s="687"/>
      <c r="Z527" s="687"/>
      <c r="AA527" s="687"/>
      <c r="AB527" s="2416" t="s">
        <v>94</v>
      </c>
      <c r="AC527" s="2295" t="s">
        <v>94</v>
      </c>
      <c r="AD527" s="2295" t="s">
        <v>533</v>
      </c>
      <c r="AE527" s="1796"/>
      <c r="AF527" s="1796"/>
      <c r="AG527" s="1796"/>
      <c r="AH527" s="2274"/>
    </row>
    <row r="528" ht="15.75" customHeight="1">
      <c r="A528" s="2417" t="s">
        <v>10645</v>
      </c>
      <c r="B528" s="2418"/>
      <c r="C528" s="2418"/>
      <c r="D528" s="2419"/>
      <c r="E528" s="2420"/>
      <c r="F528" s="2420"/>
      <c r="G528" s="2420"/>
      <c r="H528" s="707" t="s">
        <v>94</v>
      </c>
      <c r="I528" s="707" t="s">
        <v>94</v>
      </c>
      <c r="J528" s="707"/>
      <c r="K528" s="709"/>
      <c r="L528" s="709"/>
      <c r="M528" s="707"/>
      <c r="N528" s="707"/>
      <c r="O528" s="707"/>
      <c r="P528" s="707"/>
      <c r="Q528" s="707"/>
      <c r="R528" s="707"/>
      <c r="S528" s="707"/>
      <c r="T528" s="707"/>
      <c r="U528" s="707"/>
      <c r="V528" s="707"/>
      <c r="W528" s="707"/>
      <c r="X528" s="707"/>
      <c r="Y528" s="707"/>
      <c r="Z528" s="707"/>
      <c r="AA528" s="707"/>
      <c r="AB528" s="546" t="s">
        <v>94</v>
      </c>
      <c r="AC528" s="2173" t="s">
        <v>55</v>
      </c>
      <c r="AD528" s="2173" t="s">
        <v>533</v>
      </c>
      <c r="AE528" s="1512"/>
      <c r="AF528" s="1515"/>
      <c r="AG528" s="1512"/>
      <c r="AH528" s="1478"/>
    </row>
    <row r="529" ht="15.75" customHeight="1">
      <c r="A529" s="2422"/>
      <c r="B529" s="2423" t="s">
        <v>10646</v>
      </c>
      <c r="C529" s="2418"/>
      <c r="D529" s="2419"/>
      <c r="E529" s="2420"/>
      <c r="F529" s="2421" t="s">
        <v>10647</v>
      </c>
      <c r="G529" s="2421" t="s">
        <v>10648</v>
      </c>
      <c r="H529" s="707"/>
      <c r="I529" s="707"/>
      <c r="J529" s="707"/>
      <c r="K529" s="709"/>
      <c r="L529" s="709"/>
      <c r="M529" s="707"/>
      <c r="N529" s="707"/>
      <c r="O529" s="707"/>
      <c r="P529" s="707"/>
      <c r="Q529" s="707"/>
      <c r="R529" s="707"/>
      <c r="S529" s="707"/>
      <c r="T529" s="707"/>
      <c r="U529" s="707"/>
      <c r="V529" s="707"/>
      <c r="W529" s="707"/>
      <c r="X529" s="707"/>
      <c r="Y529" s="707"/>
      <c r="Z529" s="707"/>
      <c r="AA529" s="707"/>
      <c r="AB529" s="546">
        <v>1.0</v>
      </c>
      <c r="AC529" s="2173" t="s">
        <v>55</v>
      </c>
      <c r="AD529" s="2173" t="s">
        <v>533</v>
      </c>
      <c r="AE529" s="1512"/>
      <c r="AF529" s="1515"/>
      <c r="AG529" s="1512"/>
      <c r="AH529" s="1478"/>
    </row>
    <row r="530" ht="15.75" hidden="1" customHeight="1">
      <c r="A530" s="2425"/>
      <c r="B530" s="2420"/>
      <c r="C530" s="2426" t="s">
        <v>662</v>
      </c>
      <c r="D530" s="2419"/>
      <c r="E530" s="2420"/>
      <c r="F530" s="2421" t="s">
        <v>10649</v>
      </c>
      <c r="G530" s="2421" t="s">
        <v>10650</v>
      </c>
      <c r="H530" s="707"/>
      <c r="I530" s="707"/>
      <c r="J530" s="707"/>
      <c r="K530" s="709"/>
      <c r="L530" s="709"/>
      <c r="M530" s="707"/>
      <c r="N530" s="707"/>
      <c r="O530" s="707"/>
      <c r="P530" s="707"/>
      <c r="Q530" s="707"/>
      <c r="R530" s="707"/>
      <c r="S530" s="707"/>
      <c r="T530" s="707"/>
      <c r="U530" s="707"/>
      <c r="V530" s="707"/>
      <c r="W530" s="707"/>
      <c r="X530" s="707"/>
      <c r="Y530" s="707"/>
      <c r="Z530" s="707"/>
      <c r="AA530" s="707"/>
      <c r="AB530" s="546">
        <v>5.0</v>
      </c>
      <c r="AC530" s="2173" t="s">
        <v>55</v>
      </c>
      <c r="AD530" s="2173" t="s">
        <v>533</v>
      </c>
      <c r="AE530" s="1512"/>
      <c r="AF530" s="1515"/>
      <c r="AG530" s="1512"/>
      <c r="AH530" s="1478"/>
    </row>
    <row r="531" ht="15.75" customHeight="1">
      <c r="A531" s="2422"/>
      <c r="B531" s="2423" t="s">
        <v>10651</v>
      </c>
      <c r="C531" s="2418"/>
      <c r="D531" s="2419"/>
      <c r="E531" s="2420"/>
      <c r="F531" s="2420"/>
      <c r="G531" s="2420"/>
      <c r="H531" s="707" t="s">
        <v>94</v>
      </c>
      <c r="I531" s="707" t="s">
        <v>94</v>
      </c>
      <c r="J531" s="707"/>
      <c r="K531" s="709"/>
      <c r="L531" s="709"/>
      <c r="M531" s="707"/>
      <c r="N531" s="707"/>
      <c r="O531" s="707"/>
      <c r="P531" s="707"/>
      <c r="Q531" s="707"/>
      <c r="R531" s="707"/>
      <c r="S531" s="707"/>
      <c r="T531" s="707"/>
      <c r="U531" s="707"/>
      <c r="V531" s="707"/>
      <c r="W531" s="707"/>
      <c r="X531" s="707"/>
      <c r="Y531" s="707"/>
      <c r="Z531" s="707"/>
      <c r="AA531" s="707"/>
      <c r="AB531" s="546" t="s">
        <v>94</v>
      </c>
      <c r="AC531" s="2173" t="s">
        <v>55</v>
      </c>
      <c r="AD531" s="2173" t="s">
        <v>533</v>
      </c>
      <c r="AE531" s="1512"/>
      <c r="AF531" s="1515"/>
      <c r="AG531" s="1512"/>
      <c r="AH531" s="1478"/>
    </row>
    <row r="532" ht="15.75" customHeight="1">
      <c r="A532" s="2422"/>
      <c r="B532" s="2418"/>
      <c r="C532" s="2418"/>
      <c r="D532" s="2419"/>
      <c r="E532" s="2421" t="s">
        <v>10652</v>
      </c>
      <c r="F532" s="2421" t="s">
        <v>10653</v>
      </c>
      <c r="G532" s="2421" t="s">
        <v>10654</v>
      </c>
      <c r="H532" s="707"/>
      <c r="I532" s="648"/>
      <c r="J532" s="707"/>
      <c r="K532" s="709"/>
      <c r="L532" s="709"/>
      <c r="M532" s="707"/>
      <c r="N532" s="707"/>
      <c r="O532" s="707"/>
      <c r="P532" s="707"/>
      <c r="Q532" s="707"/>
      <c r="R532" s="707"/>
      <c r="S532" s="707"/>
      <c r="T532" s="707"/>
      <c r="U532" s="707"/>
      <c r="V532" s="707"/>
      <c r="W532" s="707"/>
      <c r="X532" s="707"/>
      <c r="Y532" s="707"/>
      <c r="Z532" s="707"/>
      <c r="AA532" s="707"/>
      <c r="AB532" s="546">
        <v>1.0</v>
      </c>
      <c r="AC532" s="2173" t="s">
        <v>55</v>
      </c>
      <c r="AD532" s="2173" t="s">
        <v>533</v>
      </c>
      <c r="AE532" s="1512"/>
      <c r="AF532" s="995" t="s">
        <v>10655</v>
      </c>
      <c r="AG532" s="2487" t="s">
        <v>10656</v>
      </c>
      <c r="AH532" s="1478"/>
    </row>
    <row r="533" ht="15.75" customHeight="1">
      <c r="A533" s="2422"/>
      <c r="B533" s="2418"/>
      <c r="C533" s="2418"/>
      <c r="D533" s="2419"/>
      <c r="E533" s="2420"/>
      <c r="F533" s="2421" t="s">
        <v>10649</v>
      </c>
      <c r="G533" s="2421" t="s">
        <v>10650</v>
      </c>
      <c r="H533" s="707"/>
      <c r="I533" s="707"/>
      <c r="J533" s="707"/>
      <c r="K533" s="709"/>
      <c r="L533" s="709"/>
      <c r="M533" s="707"/>
      <c r="N533" s="707"/>
      <c r="O533" s="707"/>
      <c r="P533" s="707"/>
      <c r="Q533" s="707"/>
      <c r="R533" s="707"/>
      <c r="S533" s="707"/>
      <c r="T533" s="707"/>
      <c r="U533" s="707"/>
      <c r="V533" s="707"/>
      <c r="W533" s="707"/>
      <c r="X533" s="707"/>
      <c r="Y533" s="707"/>
      <c r="Z533" s="707"/>
      <c r="AA533" s="707"/>
      <c r="AB533" s="546">
        <v>1.0</v>
      </c>
      <c r="AC533" s="2173" t="s">
        <v>55</v>
      </c>
      <c r="AD533" s="2173" t="s">
        <v>533</v>
      </c>
      <c r="AE533" s="1512"/>
      <c r="AF533" s="1515"/>
      <c r="AG533" s="1512"/>
      <c r="AH533" s="1478"/>
    </row>
    <row r="534" ht="15.75" customHeight="1">
      <c r="A534" s="2422"/>
      <c r="B534" s="2423" t="s">
        <v>10657</v>
      </c>
      <c r="C534" s="2418"/>
      <c r="D534" s="2419"/>
      <c r="E534" s="2421" t="s">
        <v>10658</v>
      </c>
      <c r="F534" s="2421" t="s">
        <v>10659</v>
      </c>
      <c r="G534" s="2421" t="s">
        <v>10660</v>
      </c>
      <c r="H534" s="707"/>
      <c r="I534" s="707"/>
      <c r="J534" s="707"/>
      <c r="K534" s="709"/>
      <c r="L534" s="709"/>
      <c r="M534" s="707"/>
      <c r="N534" s="707"/>
      <c r="O534" s="707"/>
      <c r="P534" s="707"/>
      <c r="Q534" s="707"/>
      <c r="R534" s="707"/>
      <c r="S534" s="707"/>
      <c r="T534" s="707"/>
      <c r="U534" s="707"/>
      <c r="V534" s="707"/>
      <c r="W534" s="707"/>
      <c r="X534" s="707"/>
      <c r="Y534" s="707"/>
      <c r="Z534" s="707"/>
      <c r="AA534" s="707"/>
      <c r="AB534" s="546">
        <v>1.0</v>
      </c>
      <c r="AC534" s="2173" t="s">
        <v>55</v>
      </c>
      <c r="AD534" s="2173" t="s">
        <v>533</v>
      </c>
      <c r="AE534" s="1512"/>
      <c r="AF534" s="1515"/>
      <c r="AG534" s="1512"/>
      <c r="AH534" s="1478"/>
    </row>
    <row r="535" ht="15.75" customHeight="1">
      <c r="A535" s="2412" t="s">
        <v>1978</v>
      </c>
      <c r="B535" s="2431"/>
      <c r="C535" s="2431"/>
      <c r="D535" s="2414"/>
      <c r="E535" s="2415"/>
      <c r="F535" s="2415"/>
      <c r="G535" s="2415"/>
      <c r="H535" s="686"/>
      <c r="I535" s="686"/>
      <c r="J535" s="686"/>
      <c r="K535" s="686"/>
      <c r="L535" s="687"/>
      <c r="M535" s="687"/>
      <c r="N535" s="687"/>
      <c r="O535" s="687"/>
      <c r="P535" s="687"/>
      <c r="Q535" s="687"/>
      <c r="R535" s="687"/>
      <c r="S535" s="687"/>
      <c r="T535" s="687"/>
      <c r="U535" s="687"/>
      <c r="V535" s="687"/>
      <c r="W535" s="687"/>
      <c r="X535" s="687"/>
      <c r="Y535" s="687"/>
      <c r="Z535" s="687"/>
      <c r="AA535" s="687"/>
      <c r="AB535" s="2416" t="s">
        <v>94</v>
      </c>
      <c r="AC535" s="2295" t="s">
        <v>94</v>
      </c>
      <c r="AD535" s="2295" t="s">
        <v>533</v>
      </c>
      <c r="AE535" s="1796"/>
      <c r="AF535" s="1796"/>
      <c r="AG535" s="1796"/>
      <c r="AH535" s="2274"/>
    </row>
    <row r="536" ht="15.75" customHeight="1">
      <c r="A536" s="2417" t="s">
        <v>8160</v>
      </c>
      <c r="B536" s="2418"/>
      <c r="C536" s="2418"/>
      <c r="D536" s="2419"/>
      <c r="E536" s="2420"/>
      <c r="F536" s="2421" t="s">
        <v>10661</v>
      </c>
      <c r="G536" s="2421" t="s">
        <v>10488</v>
      </c>
      <c r="H536" s="707"/>
      <c r="I536" s="707"/>
      <c r="J536" s="707"/>
      <c r="K536" s="709"/>
      <c r="L536" s="709"/>
      <c r="M536" s="707"/>
      <c r="N536" s="707"/>
      <c r="O536" s="707"/>
      <c r="P536" s="707"/>
      <c r="Q536" s="707"/>
      <c r="R536" s="707"/>
      <c r="S536" s="707"/>
      <c r="T536" s="707"/>
      <c r="U536" s="707"/>
      <c r="V536" s="707"/>
      <c r="W536" s="707"/>
      <c r="X536" s="707"/>
      <c r="Y536" s="707"/>
      <c r="Z536" s="707"/>
      <c r="AA536" s="707"/>
      <c r="AB536" s="546">
        <v>1.0</v>
      </c>
      <c r="AC536" s="2173" t="s">
        <v>55</v>
      </c>
      <c r="AD536" s="2173" t="s">
        <v>533</v>
      </c>
      <c r="AE536" s="1512"/>
      <c r="AF536" s="1515"/>
      <c r="AG536" s="1512"/>
      <c r="AH536" s="1478"/>
    </row>
    <row r="537" ht="15.75" customHeight="1">
      <c r="A537" s="2417" t="s">
        <v>10662</v>
      </c>
      <c r="B537" s="2418"/>
      <c r="C537" s="2418"/>
      <c r="D537" s="2419"/>
      <c r="E537" s="2420"/>
      <c r="F537" s="2420"/>
      <c r="G537" s="2420"/>
      <c r="H537" s="707" t="s">
        <v>94</v>
      </c>
      <c r="I537" s="707" t="s">
        <v>94</v>
      </c>
      <c r="J537" s="707"/>
      <c r="K537" s="709"/>
      <c r="L537" s="709"/>
      <c r="M537" s="707"/>
      <c r="N537" s="707"/>
      <c r="O537" s="707"/>
      <c r="P537" s="707"/>
      <c r="Q537" s="707"/>
      <c r="R537" s="707"/>
      <c r="S537" s="707"/>
      <c r="T537" s="707"/>
      <c r="U537" s="707"/>
      <c r="V537" s="707"/>
      <c r="W537" s="707"/>
      <c r="X537" s="707"/>
      <c r="Y537" s="707"/>
      <c r="Z537" s="707"/>
      <c r="AA537" s="707"/>
      <c r="AB537" s="546" t="s">
        <v>94</v>
      </c>
      <c r="AC537" s="2173" t="s">
        <v>55</v>
      </c>
      <c r="AD537" s="2173" t="s">
        <v>533</v>
      </c>
      <c r="AE537" s="1512"/>
      <c r="AF537" s="1515"/>
      <c r="AG537" s="1512"/>
      <c r="AH537" s="1478"/>
    </row>
    <row r="538" ht="15.75" hidden="1" customHeight="1">
      <c r="A538" s="2425"/>
      <c r="B538" s="2421" t="s">
        <v>10518</v>
      </c>
      <c r="C538" s="2428"/>
      <c r="D538" s="2419"/>
      <c r="E538" s="2421" t="s">
        <v>10663</v>
      </c>
      <c r="F538" s="2421" t="s">
        <v>10664</v>
      </c>
      <c r="G538" s="2421" t="s">
        <v>10665</v>
      </c>
      <c r="H538" s="707"/>
      <c r="I538" s="707"/>
      <c r="J538" s="707"/>
      <c r="K538" s="709"/>
      <c r="L538" s="709"/>
      <c r="M538" s="707"/>
      <c r="N538" s="707"/>
      <c r="O538" s="707"/>
      <c r="P538" s="707"/>
      <c r="Q538" s="707"/>
      <c r="R538" s="707"/>
      <c r="S538" s="707"/>
      <c r="T538" s="707"/>
      <c r="U538" s="707"/>
      <c r="V538" s="707"/>
      <c r="W538" s="707"/>
      <c r="X538" s="707"/>
      <c r="Y538" s="707"/>
      <c r="Z538" s="707"/>
      <c r="AA538" s="707"/>
      <c r="AB538" s="546">
        <v>5.0</v>
      </c>
      <c r="AC538" s="2173" t="s">
        <v>55</v>
      </c>
      <c r="AD538" s="2173" t="s">
        <v>533</v>
      </c>
      <c r="AE538" s="1512"/>
      <c r="AF538" s="1515"/>
      <c r="AG538" s="1512"/>
      <c r="AH538" s="1478"/>
    </row>
    <row r="539" ht="15.75" customHeight="1">
      <c r="A539" s="2422"/>
      <c r="B539" s="2423" t="s">
        <v>10666</v>
      </c>
      <c r="C539" s="2418"/>
      <c r="D539" s="2419"/>
      <c r="E539" s="2420"/>
      <c r="F539" s="2421" t="s">
        <v>10667</v>
      </c>
      <c r="G539" s="2421" t="s">
        <v>10668</v>
      </c>
      <c r="H539" s="707" t="s">
        <v>94</v>
      </c>
      <c r="I539" s="707" t="s">
        <v>94</v>
      </c>
      <c r="J539" s="707"/>
      <c r="K539" s="709"/>
      <c r="L539" s="709"/>
      <c r="M539" s="707"/>
      <c r="N539" s="707"/>
      <c r="O539" s="707"/>
      <c r="P539" s="707"/>
      <c r="Q539" s="707"/>
      <c r="R539" s="707"/>
      <c r="S539" s="707"/>
      <c r="T539" s="707"/>
      <c r="U539" s="707"/>
      <c r="V539" s="707"/>
      <c r="W539" s="707"/>
      <c r="X539" s="707"/>
      <c r="Y539" s="707"/>
      <c r="Z539" s="707"/>
      <c r="AA539" s="707"/>
      <c r="AB539" s="546" t="s">
        <v>94</v>
      </c>
      <c r="AC539" s="2173" t="s">
        <v>55</v>
      </c>
      <c r="AD539" s="2173" t="s">
        <v>533</v>
      </c>
      <c r="AE539" s="1512"/>
      <c r="AF539" s="1515"/>
      <c r="AG539" s="1512"/>
      <c r="AH539" s="1478"/>
    </row>
    <row r="540" ht="15.75" customHeight="1">
      <c r="A540" s="2422"/>
      <c r="B540" s="2418"/>
      <c r="C540" s="2423" t="s">
        <v>10669</v>
      </c>
      <c r="D540" s="2419"/>
      <c r="E540" s="2420"/>
      <c r="F540" s="2421" t="s">
        <v>10670</v>
      </c>
      <c r="G540" s="2421" t="s">
        <v>10671</v>
      </c>
      <c r="H540" s="707"/>
      <c r="I540" s="707"/>
      <c r="J540" s="707"/>
      <c r="K540" s="709"/>
      <c r="L540" s="709"/>
      <c r="M540" s="707"/>
      <c r="N540" s="707"/>
      <c r="O540" s="707"/>
      <c r="P540" s="707"/>
      <c r="Q540" s="707"/>
      <c r="R540" s="707"/>
      <c r="S540" s="707"/>
      <c r="T540" s="707"/>
      <c r="U540" s="707"/>
      <c r="V540" s="707"/>
      <c r="W540" s="707"/>
      <c r="X540" s="707"/>
      <c r="Y540" s="707"/>
      <c r="Z540" s="707"/>
      <c r="AA540" s="707"/>
      <c r="AB540" s="546">
        <v>1.0</v>
      </c>
      <c r="AC540" s="2173" t="s">
        <v>55</v>
      </c>
      <c r="AD540" s="2173" t="s">
        <v>533</v>
      </c>
      <c r="AE540" s="1512"/>
      <c r="AF540" s="1515"/>
      <c r="AG540" s="1512"/>
      <c r="AH540" s="1478"/>
    </row>
    <row r="541" ht="15.75" customHeight="1">
      <c r="A541" s="2422"/>
      <c r="B541" s="2423" t="s">
        <v>6525</v>
      </c>
      <c r="C541" s="2418"/>
      <c r="D541" s="2419"/>
      <c r="E541" s="2420"/>
      <c r="F541" s="2421" t="s">
        <v>10672</v>
      </c>
      <c r="G541" s="2420"/>
      <c r="H541" s="707" t="s">
        <v>94</v>
      </c>
      <c r="I541" s="707" t="s">
        <v>94</v>
      </c>
      <c r="J541" s="707"/>
      <c r="K541" s="709"/>
      <c r="L541" s="709"/>
      <c r="M541" s="707"/>
      <c r="N541" s="707"/>
      <c r="O541" s="707"/>
      <c r="P541" s="707"/>
      <c r="Q541" s="707"/>
      <c r="R541" s="707"/>
      <c r="S541" s="707"/>
      <c r="T541" s="707"/>
      <c r="U541" s="707"/>
      <c r="V541" s="707"/>
      <c r="W541" s="707"/>
      <c r="X541" s="707"/>
      <c r="Y541" s="707"/>
      <c r="Z541" s="707"/>
      <c r="AA541" s="707"/>
      <c r="AB541" s="546" t="s">
        <v>94</v>
      </c>
      <c r="AC541" s="2173" t="s">
        <v>55</v>
      </c>
      <c r="AD541" s="2173" t="s">
        <v>533</v>
      </c>
      <c r="AE541" s="1512"/>
      <c r="AF541" s="1515"/>
      <c r="AG541" s="1512"/>
      <c r="AH541" s="1478"/>
    </row>
    <row r="542" ht="15.75" customHeight="1">
      <c r="A542" s="2422"/>
      <c r="B542" s="2418"/>
      <c r="C542" s="2423" t="s">
        <v>10673</v>
      </c>
      <c r="D542" s="2419"/>
      <c r="E542" s="2421" t="s">
        <v>10674</v>
      </c>
      <c r="F542" s="2421" t="s">
        <v>10675</v>
      </c>
      <c r="G542" s="2421" t="s">
        <v>10676</v>
      </c>
      <c r="H542" s="707"/>
      <c r="I542" s="707"/>
      <c r="J542" s="707"/>
      <c r="K542" s="709"/>
      <c r="L542" s="709"/>
      <c r="M542" s="707"/>
      <c r="N542" s="707"/>
      <c r="O542" s="707"/>
      <c r="P542" s="707"/>
      <c r="Q542" s="707"/>
      <c r="R542" s="707"/>
      <c r="S542" s="707"/>
      <c r="T542" s="707"/>
      <c r="U542" s="707"/>
      <c r="V542" s="707"/>
      <c r="W542" s="707"/>
      <c r="X542" s="707"/>
      <c r="Y542" s="707"/>
      <c r="Z542" s="707"/>
      <c r="AA542" s="707"/>
      <c r="AB542" s="546">
        <v>1.0</v>
      </c>
      <c r="AC542" s="2173" t="s">
        <v>55</v>
      </c>
      <c r="AD542" s="2173" t="s">
        <v>1732</v>
      </c>
      <c r="AE542" s="1512"/>
      <c r="AF542" s="995" t="s">
        <v>10677</v>
      </c>
      <c r="AG542" s="1554"/>
      <c r="AH542" s="1478"/>
    </row>
    <row r="543" ht="15.75" customHeight="1">
      <c r="A543" s="2422"/>
      <c r="B543" s="2423" t="s">
        <v>10678</v>
      </c>
      <c r="C543" s="2418"/>
      <c r="D543" s="2419"/>
      <c r="E543" s="2420"/>
      <c r="F543" s="2420"/>
      <c r="G543" s="2420"/>
      <c r="H543" s="707" t="s">
        <v>94</v>
      </c>
      <c r="I543" s="707" t="s">
        <v>94</v>
      </c>
      <c r="J543" s="707"/>
      <c r="K543" s="709"/>
      <c r="L543" s="709"/>
      <c r="M543" s="707"/>
      <c r="N543" s="707"/>
      <c r="O543" s="707"/>
      <c r="P543" s="707"/>
      <c r="Q543" s="707"/>
      <c r="R543" s="707"/>
      <c r="S543" s="707"/>
      <c r="T543" s="707"/>
      <c r="U543" s="707"/>
      <c r="V543" s="707"/>
      <c r="W543" s="707"/>
      <c r="X543" s="707"/>
      <c r="Y543" s="707"/>
      <c r="Z543" s="707"/>
      <c r="AA543" s="707"/>
      <c r="AB543" s="546" t="s">
        <v>94</v>
      </c>
      <c r="AC543" s="2173" t="s">
        <v>55</v>
      </c>
      <c r="AD543" s="2173" t="s">
        <v>533</v>
      </c>
      <c r="AE543" s="1512"/>
      <c r="AF543" s="1515"/>
      <c r="AG543" s="1512"/>
      <c r="AH543" s="1478"/>
    </row>
    <row r="544" ht="15.75" customHeight="1">
      <c r="A544" s="2422"/>
      <c r="B544" s="2418"/>
      <c r="C544" s="2423" t="s">
        <v>2463</v>
      </c>
      <c r="D544" s="2419"/>
      <c r="E544" s="2421" t="s">
        <v>10679</v>
      </c>
      <c r="F544" s="2421" t="s">
        <v>10680</v>
      </c>
      <c r="G544" s="2421" t="s">
        <v>10681</v>
      </c>
      <c r="H544" s="707"/>
      <c r="I544" s="707"/>
      <c r="J544" s="707"/>
      <c r="K544" s="709"/>
      <c r="L544" s="709"/>
      <c r="M544" s="707"/>
      <c r="N544" s="707"/>
      <c r="O544" s="707"/>
      <c r="P544" s="707"/>
      <c r="Q544" s="707"/>
      <c r="R544" s="707"/>
      <c r="S544" s="707"/>
      <c r="T544" s="707"/>
      <c r="U544" s="707"/>
      <c r="V544" s="707"/>
      <c r="W544" s="707"/>
      <c r="X544" s="707"/>
      <c r="Y544" s="707"/>
      <c r="Z544" s="707"/>
      <c r="AA544" s="707"/>
      <c r="AB544" s="546">
        <v>1.0</v>
      </c>
      <c r="AC544" s="2173" t="s">
        <v>55</v>
      </c>
      <c r="AD544" s="2173" t="s">
        <v>533</v>
      </c>
      <c r="AE544" s="1512"/>
      <c r="AF544" s="1515"/>
      <c r="AG544" s="1512"/>
      <c r="AH544" s="1478"/>
    </row>
    <row r="545" ht="15.75" customHeight="1">
      <c r="A545" s="2417" t="s">
        <v>10682</v>
      </c>
      <c r="B545" s="2418"/>
      <c r="C545" s="2418"/>
      <c r="D545" s="2419"/>
      <c r="E545" s="2420"/>
      <c r="F545" s="2420"/>
      <c r="G545" s="2420"/>
      <c r="H545" s="707" t="s">
        <v>94</v>
      </c>
      <c r="I545" s="707" t="s">
        <v>94</v>
      </c>
      <c r="J545" s="707"/>
      <c r="K545" s="709"/>
      <c r="L545" s="709"/>
      <c r="M545" s="707"/>
      <c r="N545" s="707"/>
      <c r="O545" s="707"/>
      <c r="P545" s="707"/>
      <c r="Q545" s="707"/>
      <c r="R545" s="707"/>
      <c r="S545" s="707"/>
      <c r="T545" s="707"/>
      <c r="U545" s="707"/>
      <c r="V545" s="707"/>
      <c r="W545" s="707"/>
      <c r="X545" s="707"/>
      <c r="Y545" s="707"/>
      <c r="Z545" s="707"/>
      <c r="AA545" s="707"/>
      <c r="AB545" s="546" t="s">
        <v>94</v>
      </c>
      <c r="AC545" s="2173" t="s">
        <v>55</v>
      </c>
      <c r="AD545" s="2173" t="s">
        <v>533</v>
      </c>
      <c r="AE545" s="1512"/>
      <c r="AF545" s="1515"/>
      <c r="AG545" s="1512"/>
      <c r="AH545" s="1478"/>
    </row>
    <row r="546" ht="15.75" customHeight="1">
      <c r="A546" s="2422"/>
      <c r="B546" s="2423" t="s">
        <v>10615</v>
      </c>
      <c r="C546" s="2418"/>
      <c r="D546" s="2419"/>
      <c r="E546" s="2420"/>
      <c r="F546" s="2420"/>
      <c r="G546" s="2420"/>
      <c r="H546" s="707" t="s">
        <v>94</v>
      </c>
      <c r="I546" s="707" t="s">
        <v>94</v>
      </c>
      <c r="J546" s="707"/>
      <c r="K546" s="709"/>
      <c r="L546" s="709"/>
      <c r="M546" s="707"/>
      <c r="N546" s="707"/>
      <c r="O546" s="707"/>
      <c r="P546" s="707"/>
      <c r="Q546" s="707"/>
      <c r="R546" s="707"/>
      <c r="S546" s="707"/>
      <c r="T546" s="707"/>
      <c r="U546" s="707"/>
      <c r="V546" s="707"/>
      <c r="W546" s="707"/>
      <c r="X546" s="707"/>
      <c r="Y546" s="707"/>
      <c r="Z546" s="707"/>
      <c r="AA546" s="707"/>
      <c r="AB546" s="546" t="s">
        <v>94</v>
      </c>
      <c r="AC546" s="2173" t="s">
        <v>55</v>
      </c>
      <c r="AD546" s="2173" t="s">
        <v>533</v>
      </c>
      <c r="AE546" s="1512"/>
      <c r="AF546" s="1515"/>
      <c r="AG546" s="1512"/>
      <c r="AH546" s="1478"/>
    </row>
    <row r="547" ht="15.75" hidden="1" customHeight="1">
      <c r="A547" s="2425"/>
      <c r="B547" s="2420"/>
      <c r="C547" s="2426" t="s">
        <v>10683</v>
      </c>
      <c r="D547" s="2419"/>
      <c r="E547" s="2421" t="s">
        <v>10684</v>
      </c>
      <c r="F547" s="2421" t="s">
        <v>10685</v>
      </c>
      <c r="G547" s="2421" t="s">
        <v>10686</v>
      </c>
      <c r="H547" s="707"/>
      <c r="I547" s="707"/>
      <c r="J547" s="707"/>
      <c r="K547" s="709"/>
      <c r="L547" s="709"/>
      <c r="M547" s="707"/>
      <c r="N547" s="707"/>
      <c r="O547" s="707"/>
      <c r="P547" s="707"/>
      <c r="Q547" s="707"/>
      <c r="R547" s="707"/>
      <c r="S547" s="707"/>
      <c r="T547" s="707"/>
      <c r="U547" s="707"/>
      <c r="V547" s="707"/>
      <c r="W547" s="707"/>
      <c r="X547" s="707"/>
      <c r="Y547" s="707"/>
      <c r="Z547" s="707"/>
      <c r="AA547" s="707"/>
      <c r="AB547" s="546">
        <v>5.0</v>
      </c>
      <c r="AC547" s="2173" t="s">
        <v>55</v>
      </c>
      <c r="AD547" s="2173" t="s">
        <v>533</v>
      </c>
      <c r="AE547" s="1512"/>
      <c r="AF547" s="1515"/>
      <c r="AG547" s="1512"/>
      <c r="AH547" s="1478"/>
    </row>
    <row r="548" ht="15.75" customHeight="1">
      <c r="A548" s="2422"/>
      <c r="B548" s="2423" t="s">
        <v>10687</v>
      </c>
      <c r="C548" s="2418"/>
      <c r="D548" s="2419"/>
      <c r="E548" s="2420"/>
      <c r="F548" s="2420"/>
      <c r="G548" s="2420"/>
      <c r="H548" s="707" t="s">
        <v>94</v>
      </c>
      <c r="I548" s="707" t="s">
        <v>94</v>
      </c>
      <c r="J548" s="707"/>
      <c r="K548" s="709"/>
      <c r="L548" s="709"/>
      <c r="M548" s="707"/>
      <c r="N548" s="707"/>
      <c r="O548" s="707"/>
      <c r="P548" s="707"/>
      <c r="Q548" s="707"/>
      <c r="R548" s="707"/>
      <c r="S548" s="707"/>
      <c r="T548" s="707"/>
      <c r="U548" s="707"/>
      <c r="V548" s="707"/>
      <c r="W548" s="707"/>
      <c r="X548" s="707"/>
      <c r="Y548" s="707"/>
      <c r="Z548" s="707"/>
      <c r="AA548" s="707"/>
      <c r="AB548" s="546" t="s">
        <v>94</v>
      </c>
      <c r="AC548" s="2173" t="s">
        <v>55</v>
      </c>
      <c r="AD548" s="2173" t="s">
        <v>533</v>
      </c>
      <c r="AE548" s="1512"/>
      <c r="AF548" s="1515"/>
      <c r="AG548" s="1512"/>
      <c r="AH548" s="1478"/>
    </row>
    <row r="549" ht="15.75" hidden="1" customHeight="1">
      <c r="A549" s="2425"/>
      <c r="B549" s="2420"/>
      <c r="C549" s="2426" t="s">
        <v>8209</v>
      </c>
      <c r="D549" s="2419"/>
      <c r="E549" s="2421" t="s">
        <v>10688</v>
      </c>
      <c r="F549" s="2421" t="s">
        <v>10689</v>
      </c>
      <c r="G549" s="2421" t="s">
        <v>10690</v>
      </c>
      <c r="H549" s="707"/>
      <c r="I549" s="707"/>
      <c r="J549" s="707"/>
      <c r="K549" s="709"/>
      <c r="L549" s="709"/>
      <c r="M549" s="707"/>
      <c r="N549" s="707"/>
      <c r="O549" s="707"/>
      <c r="P549" s="707"/>
      <c r="Q549" s="707"/>
      <c r="R549" s="707"/>
      <c r="S549" s="707"/>
      <c r="T549" s="707"/>
      <c r="U549" s="707"/>
      <c r="V549" s="707"/>
      <c r="W549" s="707"/>
      <c r="X549" s="707"/>
      <c r="Y549" s="707"/>
      <c r="Z549" s="707"/>
      <c r="AA549" s="707"/>
      <c r="AB549" s="546">
        <v>5.0</v>
      </c>
      <c r="AC549" s="2173" t="s">
        <v>55</v>
      </c>
      <c r="AD549" s="2173" t="s">
        <v>533</v>
      </c>
      <c r="AE549" s="1512"/>
      <c r="AF549" s="1515"/>
      <c r="AG549" s="1512"/>
      <c r="AH549" s="1478"/>
    </row>
    <row r="550" ht="15.75" customHeight="1">
      <c r="A550" s="2412" t="s">
        <v>10691</v>
      </c>
      <c r="B550" s="2431"/>
      <c r="C550" s="2431"/>
      <c r="D550" s="2414"/>
      <c r="E550" s="2415"/>
      <c r="F550" s="2415"/>
      <c r="G550" s="2415"/>
      <c r="H550" s="686"/>
      <c r="I550" s="686"/>
      <c r="J550" s="686"/>
      <c r="K550" s="686"/>
      <c r="L550" s="687"/>
      <c r="M550" s="687"/>
      <c r="N550" s="687"/>
      <c r="O550" s="687"/>
      <c r="P550" s="687"/>
      <c r="Q550" s="687"/>
      <c r="R550" s="687"/>
      <c r="S550" s="687"/>
      <c r="T550" s="687"/>
      <c r="U550" s="687"/>
      <c r="V550" s="687"/>
      <c r="W550" s="687"/>
      <c r="X550" s="687"/>
      <c r="Y550" s="687"/>
      <c r="Z550" s="687"/>
      <c r="AA550" s="687"/>
      <c r="AB550" s="2416" t="s">
        <v>94</v>
      </c>
      <c r="AC550" s="2295" t="s">
        <v>94</v>
      </c>
      <c r="AD550" s="2295" t="s">
        <v>533</v>
      </c>
      <c r="AE550" s="1796"/>
      <c r="AF550" s="1796"/>
      <c r="AG550" s="1796"/>
      <c r="AH550" s="2274"/>
    </row>
    <row r="551" ht="15.75" customHeight="1">
      <c r="A551" s="2417" t="s">
        <v>10692</v>
      </c>
      <c r="B551" s="2418"/>
      <c r="C551" s="2418"/>
      <c r="D551" s="2419"/>
      <c r="E551" s="2420"/>
      <c r="F551" s="2421" t="s">
        <v>10693</v>
      </c>
      <c r="G551" s="2420"/>
      <c r="H551" s="707" t="s">
        <v>94</v>
      </c>
      <c r="I551" s="707" t="s">
        <v>94</v>
      </c>
      <c r="J551" s="707"/>
      <c r="K551" s="709"/>
      <c r="L551" s="709"/>
      <c r="M551" s="707"/>
      <c r="N551" s="707"/>
      <c r="O551" s="707"/>
      <c r="P551" s="707"/>
      <c r="Q551" s="707"/>
      <c r="R551" s="707"/>
      <c r="S551" s="707"/>
      <c r="T551" s="707"/>
      <c r="U551" s="707"/>
      <c r="V551" s="707"/>
      <c r="W551" s="707"/>
      <c r="X551" s="707"/>
      <c r="Y551" s="707"/>
      <c r="Z551" s="707"/>
      <c r="AA551" s="707"/>
      <c r="AB551" s="546" t="s">
        <v>94</v>
      </c>
      <c r="AC551" s="2173" t="s">
        <v>55</v>
      </c>
      <c r="AD551" s="2173" t="s">
        <v>533</v>
      </c>
      <c r="AE551" s="1512"/>
      <c r="AF551" s="1515"/>
      <c r="AG551" s="1512"/>
      <c r="AH551" s="1478"/>
    </row>
    <row r="552" ht="15.75" hidden="1" customHeight="1">
      <c r="A552" s="2425"/>
      <c r="B552" s="2421" t="s">
        <v>10518</v>
      </c>
      <c r="C552" s="2428"/>
      <c r="D552" s="2419"/>
      <c r="E552" s="2421" t="s">
        <v>10694</v>
      </c>
      <c r="F552" s="2421" t="s">
        <v>10695</v>
      </c>
      <c r="G552" s="2421" t="s">
        <v>10696</v>
      </c>
      <c r="H552" s="707"/>
      <c r="I552" s="707"/>
      <c r="J552" s="707"/>
      <c r="K552" s="709"/>
      <c r="L552" s="709"/>
      <c r="M552" s="707"/>
      <c r="N552" s="707"/>
      <c r="O552" s="707"/>
      <c r="P552" s="707"/>
      <c r="Q552" s="707"/>
      <c r="R552" s="707"/>
      <c r="S552" s="707"/>
      <c r="T552" s="707"/>
      <c r="U552" s="707"/>
      <c r="V552" s="707"/>
      <c r="W552" s="707"/>
      <c r="X552" s="707"/>
      <c r="Y552" s="707"/>
      <c r="Z552" s="707"/>
      <c r="AA552" s="707"/>
      <c r="AB552" s="546">
        <v>5.0</v>
      </c>
      <c r="AC552" s="2173" t="s">
        <v>55</v>
      </c>
      <c r="AD552" s="2173" t="s">
        <v>533</v>
      </c>
      <c r="AE552" s="1512"/>
      <c r="AF552" s="1515"/>
      <c r="AG552" s="1512"/>
      <c r="AH552" s="1478"/>
    </row>
    <row r="553" ht="15.75" customHeight="1">
      <c r="A553" s="2422"/>
      <c r="B553" s="2423" t="s">
        <v>10697</v>
      </c>
      <c r="C553" s="2418"/>
      <c r="D553" s="2419"/>
      <c r="E553" s="2420"/>
      <c r="F553" s="2420"/>
      <c r="G553" s="2420"/>
      <c r="H553" s="707" t="s">
        <v>94</v>
      </c>
      <c r="I553" s="707" t="s">
        <v>94</v>
      </c>
      <c r="J553" s="707"/>
      <c r="K553" s="709"/>
      <c r="L553" s="709"/>
      <c r="M553" s="707"/>
      <c r="N553" s="707"/>
      <c r="O553" s="707"/>
      <c r="P553" s="707"/>
      <c r="Q553" s="707"/>
      <c r="R553" s="707"/>
      <c r="S553" s="707"/>
      <c r="T553" s="707"/>
      <c r="U553" s="707"/>
      <c r="V553" s="707"/>
      <c r="W553" s="707"/>
      <c r="X553" s="707"/>
      <c r="Y553" s="707"/>
      <c r="Z553" s="707"/>
      <c r="AA553" s="707"/>
      <c r="AB553" s="546" t="s">
        <v>94</v>
      </c>
      <c r="AC553" s="2173" t="s">
        <v>55</v>
      </c>
      <c r="AD553" s="2173" t="s">
        <v>533</v>
      </c>
      <c r="AE553" s="1512"/>
      <c r="AF553" s="1515"/>
      <c r="AG553" s="1512"/>
      <c r="AH553" s="1478"/>
    </row>
    <row r="554" ht="15.75" hidden="1" customHeight="1">
      <c r="A554" s="2425"/>
      <c r="B554" s="2420"/>
      <c r="C554" s="2426" t="s">
        <v>10698</v>
      </c>
      <c r="D554" s="2419"/>
      <c r="E554" s="2420"/>
      <c r="F554" s="2421" t="s">
        <v>10699</v>
      </c>
      <c r="G554" s="2421" t="s">
        <v>10700</v>
      </c>
      <c r="H554" s="707"/>
      <c r="I554" s="707"/>
      <c r="J554" s="707"/>
      <c r="K554" s="709"/>
      <c r="L554" s="709"/>
      <c r="M554" s="707"/>
      <c r="N554" s="707"/>
      <c r="O554" s="707"/>
      <c r="P554" s="707"/>
      <c r="Q554" s="707"/>
      <c r="R554" s="707"/>
      <c r="S554" s="707"/>
      <c r="T554" s="707"/>
      <c r="U554" s="707"/>
      <c r="V554" s="707"/>
      <c r="W554" s="707"/>
      <c r="X554" s="707"/>
      <c r="Y554" s="707"/>
      <c r="Z554" s="707"/>
      <c r="AA554" s="707"/>
      <c r="AB554" s="546">
        <v>5.0</v>
      </c>
      <c r="AC554" s="2173" t="s">
        <v>55</v>
      </c>
      <c r="AD554" s="2173" t="s">
        <v>533</v>
      </c>
      <c r="AE554" s="1512"/>
      <c r="AF554" s="1515"/>
      <c r="AG554" s="1512"/>
      <c r="AH554" s="1478"/>
    </row>
    <row r="555" ht="15.75" customHeight="1">
      <c r="A555" s="2412" t="s">
        <v>10701</v>
      </c>
      <c r="B555" s="2431"/>
      <c r="C555" s="2431"/>
      <c r="D555" s="2414"/>
      <c r="E555" s="2415"/>
      <c r="F555" s="2415"/>
      <c r="G555" s="2415"/>
      <c r="H555" s="686"/>
      <c r="I555" s="686"/>
      <c r="J555" s="686"/>
      <c r="K555" s="686"/>
      <c r="L555" s="687"/>
      <c r="M555" s="687"/>
      <c r="N555" s="687"/>
      <c r="O555" s="687"/>
      <c r="P555" s="687"/>
      <c r="Q555" s="687"/>
      <c r="R555" s="687"/>
      <c r="S555" s="687"/>
      <c r="T555" s="687"/>
      <c r="U555" s="687"/>
      <c r="V555" s="687"/>
      <c r="W555" s="687"/>
      <c r="X555" s="687"/>
      <c r="Y555" s="687"/>
      <c r="Z555" s="687"/>
      <c r="AA555" s="687"/>
      <c r="AB555" s="2416" t="s">
        <v>94</v>
      </c>
      <c r="AC555" s="2295" t="s">
        <v>94</v>
      </c>
      <c r="AD555" s="2295" t="s">
        <v>533</v>
      </c>
      <c r="AE555" s="1796"/>
      <c r="AF555" s="1796"/>
      <c r="AG555" s="1796"/>
      <c r="AH555" s="2274"/>
    </row>
    <row r="556" ht="15.75" hidden="1" customHeight="1">
      <c r="A556" s="2429" t="s">
        <v>10518</v>
      </c>
      <c r="B556" s="2420"/>
      <c r="C556" s="2428"/>
      <c r="D556" s="2419"/>
      <c r="E556" s="2421" t="s">
        <v>10702</v>
      </c>
      <c r="F556" s="2420"/>
      <c r="G556" s="2421" t="s">
        <v>10703</v>
      </c>
      <c r="H556" s="707"/>
      <c r="I556" s="707"/>
      <c r="J556" s="707"/>
      <c r="K556" s="709"/>
      <c r="L556" s="709"/>
      <c r="M556" s="707"/>
      <c r="N556" s="707"/>
      <c r="O556" s="707"/>
      <c r="P556" s="707"/>
      <c r="Q556" s="707"/>
      <c r="R556" s="707"/>
      <c r="S556" s="707"/>
      <c r="T556" s="707"/>
      <c r="U556" s="707"/>
      <c r="V556" s="707"/>
      <c r="W556" s="707"/>
      <c r="X556" s="707"/>
      <c r="Y556" s="707"/>
      <c r="Z556" s="707"/>
      <c r="AA556" s="707"/>
      <c r="AB556" s="546">
        <v>5.0</v>
      </c>
      <c r="AC556" s="2173" t="s">
        <v>55</v>
      </c>
      <c r="AD556" s="2173" t="s">
        <v>533</v>
      </c>
      <c r="AE556" s="1512"/>
      <c r="AF556" s="1515"/>
      <c r="AG556" s="1512"/>
      <c r="AH556" s="1478"/>
    </row>
    <row r="557" ht="15.75" hidden="1" customHeight="1">
      <c r="A557" s="2429" t="s">
        <v>10704</v>
      </c>
      <c r="B557" s="2420"/>
      <c r="C557" s="2428"/>
      <c r="D557" s="2419"/>
      <c r="E557" s="2421" t="s">
        <v>10705</v>
      </c>
      <c r="F557" s="2421" t="s">
        <v>10706</v>
      </c>
      <c r="G557" s="2421" t="s">
        <v>10707</v>
      </c>
      <c r="H557" s="707"/>
      <c r="I557" s="707"/>
      <c r="J557" s="707"/>
      <c r="K557" s="709"/>
      <c r="L557" s="709"/>
      <c r="M557" s="707"/>
      <c r="N557" s="707"/>
      <c r="O557" s="707"/>
      <c r="P557" s="707"/>
      <c r="Q557" s="707"/>
      <c r="R557" s="707"/>
      <c r="S557" s="707"/>
      <c r="T557" s="707"/>
      <c r="U557" s="707"/>
      <c r="V557" s="707"/>
      <c r="W557" s="707"/>
      <c r="X557" s="707"/>
      <c r="Y557" s="707"/>
      <c r="Z557" s="707"/>
      <c r="AA557" s="707"/>
      <c r="AB557" s="546">
        <v>5.0</v>
      </c>
      <c r="AC557" s="2173" t="s">
        <v>55</v>
      </c>
      <c r="AD557" s="2173" t="s">
        <v>533</v>
      </c>
      <c r="AE557" s="1512"/>
      <c r="AF557" s="1515"/>
      <c r="AG557" s="1512"/>
      <c r="AH557" s="1478"/>
    </row>
    <row r="558" ht="15.75" customHeight="1">
      <c r="A558" s="2417" t="s">
        <v>10708</v>
      </c>
      <c r="B558" s="2418"/>
      <c r="C558" s="2418"/>
      <c r="D558" s="2419"/>
      <c r="E558" s="2420"/>
      <c r="F558" s="2420"/>
      <c r="G558" s="2420"/>
      <c r="H558" s="707" t="s">
        <v>94</v>
      </c>
      <c r="I558" s="707" t="s">
        <v>94</v>
      </c>
      <c r="J558" s="707"/>
      <c r="K558" s="709"/>
      <c r="L558" s="709"/>
      <c r="M558" s="707"/>
      <c r="N558" s="707"/>
      <c r="O558" s="707"/>
      <c r="P558" s="707"/>
      <c r="Q558" s="707"/>
      <c r="R558" s="707"/>
      <c r="S558" s="707"/>
      <c r="T558" s="707"/>
      <c r="U558" s="707"/>
      <c r="V558" s="707"/>
      <c r="W558" s="707"/>
      <c r="X558" s="707"/>
      <c r="Y558" s="707"/>
      <c r="Z558" s="707"/>
      <c r="AA558" s="707"/>
      <c r="AB558" s="546" t="s">
        <v>94</v>
      </c>
      <c r="AC558" s="2173" t="s">
        <v>55</v>
      </c>
      <c r="AD558" s="2173" t="s">
        <v>533</v>
      </c>
      <c r="AE558" s="1512"/>
      <c r="AF558" s="1515"/>
      <c r="AG558" s="1512"/>
      <c r="AH558" s="1478"/>
    </row>
    <row r="559" ht="15.75" customHeight="1">
      <c r="A559" s="2422"/>
      <c r="B559" s="2423" t="s">
        <v>10709</v>
      </c>
      <c r="C559" s="2418"/>
      <c r="D559" s="2419"/>
      <c r="E559" s="2420"/>
      <c r="F559" s="2420"/>
      <c r="G559" s="2420"/>
      <c r="H559" s="707" t="s">
        <v>94</v>
      </c>
      <c r="I559" s="707" t="s">
        <v>94</v>
      </c>
      <c r="J559" s="707"/>
      <c r="K559" s="709"/>
      <c r="L559" s="709"/>
      <c r="M559" s="707"/>
      <c r="N559" s="707"/>
      <c r="O559" s="707"/>
      <c r="P559" s="707"/>
      <c r="Q559" s="707"/>
      <c r="R559" s="707"/>
      <c r="S559" s="707"/>
      <c r="T559" s="707"/>
      <c r="U559" s="707"/>
      <c r="V559" s="707"/>
      <c r="W559" s="707"/>
      <c r="X559" s="707"/>
      <c r="Y559" s="707"/>
      <c r="Z559" s="707"/>
      <c r="AA559" s="707"/>
      <c r="AB559" s="546" t="s">
        <v>94</v>
      </c>
      <c r="AC559" s="2173" t="s">
        <v>55</v>
      </c>
      <c r="AD559" s="2173" t="s">
        <v>533</v>
      </c>
      <c r="AE559" s="1512"/>
      <c r="AF559" s="1515"/>
      <c r="AG559" s="1512"/>
      <c r="AH559" s="1478"/>
    </row>
    <row r="560" ht="15.75" hidden="1" customHeight="1">
      <c r="A560" s="2425"/>
      <c r="B560" s="2420"/>
      <c r="C560" s="2426" t="s">
        <v>10710</v>
      </c>
      <c r="D560" s="2419"/>
      <c r="E560" s="2420"/>
      <c r="F560" s="2421" t="s">
        <v>10711</v>
      </c>
      <c r="G560" s="2421" t="s">
        <v>10712</v>
      </c>
      <c r="H560" s="707"/>
      <c r="I560" s="707"/>
      <c r="J560" s="707"/>
      <c r="K560" s="709"/>
      <c r="L560" s="709"/>
      <c r="M560" s="707"/>
      <c r="N560" s="707"/>
      <c r="O560" s="707"/>
      <c r="P560" s="707"/>
      <c r="Q560" s="707"/>
      <c r="R560" s="707"/>
      <c r="S560" s="707"/>
      <c r="T560" s="707"/>
      <c r="U560" s="707"/>
      <c r="V560" s="707"/>
      <c r="W560" s="707"/>
      <c r="X560" s="707"/>
      <c r="Y560" s="707"/>
      <c r="Z560" s="707"/>
      <c r="AA560" s="707"/>
      <c r="AB560" s="546">
        <v>5.0</v>
      </c>
      <c r="AC560" s="2173" t="s">
        <v>55</v>
      </c>
      <c r="AD560" s="2173" t="s">
        <v>533</v>
      </c>
      <c r="AE560" s="1512"/>
      <c r="AF560" s="1515"/>
      <c r="AG560" s="1512"/>
      <c r="AH560" s="1478"/>
    </row>
    <row r="561" ht="15.75" hidden="1" customHeight="1">
      <c r="A561" s="2425"/>
      <c r="B561" s="2420"/>
      <c r="C561" s="2426" t="s">
        <v>10713</v>
      </c>
      <c r="D561" s="2419"/>
      <c r="E561" s="2420"/>
      <c r="F561" s="2421" t="s">
        <v>10711</v>
      </c>
      <c r="G561" s="2421" t="s">
        <v>10714</v>
      </c>
      <c r="H561" s="707"/>
      <c r="I561" s="707"/>
      <c r="J561" s="707"/>
      <c r="K561" s="709"/>
      <c r="L561" s="709"/>
      <c r="M561" s="707"/>
      <c r="N561" s="707"/>
      <c r="O561" s="707"/>
      <c r="P561" s="707"/>
      <c r="Q561" s="707"/>
      <c r="R561" s="707"/>
      <c r="S561" s="707"/>
      <c r="T561" s="707"/>
      <c r="U561" s="707"/>
      <c r="V561" s="707"/>
      <c r="W561" s="707"/>
      <c r="X561" s="707"/>
      <c r="Y561" s="707"/>
      <c r="Z561" s="707"/>
      <c r="AA561" s="707"/>
      <c r="AB561" s="546">
        <v>5.0</v>
      </c>
      <c r="AC561" s="2173" t="s">
        <v>55</v>
      </c>
      <c r="AD561" s="2173" t="s">
        <v>533</v>
      </c>
      <c r="AE561" s="1512"/>
      <c r="AF561" s="1515"/>
      <c r="AG561" s="1512"/>
      <c r="AH561" s="1478"/>
    </row>
    <row r="562" ht="15.75" hidden="1" customHeight="1">
      <c r="A562" s="2425"/>
      <c r="B562" s="2421" t="s">
        <v>10715</v>
      </c>
      <c r="C562" s="2428"/>
      <c r="D562" s="2419"/>
      <c r="E562" s="2420"/>
      <c r="F562" s="2421" t="s">
        <v>10716</v>
      </c>
      <c r="G562" s="2421" t="s">
        <v>10717</v>
      </c>
      <c r="H562" s="707"/>
      <c r="I562" s="707"/>
      <c r="J562" s="707"/>
      <c r="K562" s="709"/>
      <c r="L562" s="709"/>
      <c r="M562" s="707"/>
      <c r="N562" s="707"/>
      <c r="O562" s="707"/>
      <c r="P562" s="707"/>
      <c r="Q562" s="707"/>
      <c r="R562" s="707"/>
      <c r="S562" s="707"/>
      <c r="T562" s="707"/>
      <c r="U562" s="707"/>
      <c r="V562" s="707"/>
      <c r="W562" s="707"/>
      <c r="X562" s="707"/>
      <c r="Y562" s="707"/>
      <c r="Z562" s="707"/>
      <c r="AA562" s="707"/>
      <c r="AB562" s="546">
        <v>5.0</v>
      </c>
      <c r="AC562" s="2173" t="s">
        <v>55</v>
      </c>
      <c r="AD562" s="2173" t="s">
        <v>533</v>
      </c>
      <c r="AE562" s="1512"/>
      <c r="AF562" s="1515"/>
      <c r="AG562" s="1512"/>
      <c r="AH562" s="1478"/>
    </row>
    <row r="563" ht="15.75" hidden="1" customHeight="1">
      <c r="A563" s="2425"/>
      <c r="B563" s="2421" t="s">
        <v>10718</v>
      </c>
      <c r="C563" s="2428"/>
      <c r="D563" s="2419"/>
      <c r="E563" s="2420"/>
      <c r="F563" s="2421" t="s">
        <v>10719</v>
      </c>
      <c r="G563" s="2421" t="s">
        <v>10720</v>
      </c>
      <c r="H563" s="707"/>
      <c r="I563" s="707"/>
      <c r="J563" s="707"/>
      <c r="K563" s="709"/>
      <c r="L563" s="709"/>
      <c r="M563" s="707"/>
      <c r="N563" s="707"/>
      <c r="O563" s="707"/>
      <c r="P563" s="707"/>
      <c r="Q563" s="707"/>
      <c r="R563" s="707"/>
      <c r="S563" s="707"/>
      <c r="T563" s="707"/>
      <c r="U563" s="707"/>
      <c r="V563" s="707"/>
      <c r="W563" s="707"/>
      <c r="X563" s="707"/>
      <c r="Y563" s="707"/>
      <c r="Z563" s="707"/>
      <c r="AA563" s="707"/>
      <c r="AB563" s="546">
        <v>5.0</v>
      </c>
      <c r="AC563" s="2173" t="s">
        <v>55</v>
      </c>
      <c r="AD563" s="2173" t="s">
        <v>533</v>
      </c>
      <c r="AE563" s="1512"/>
      <c r="AF563" s="1515"/>
      <c r="AG563" s="1512"/>
      <c r="AH563" s="1478"/>
    </row>
    <row r="564" ht="15.75" hidden="1" customHeight="1">
      <c r="A564" s="2425"/>
      <c r="B564" s="2421" t="s">
        <v>7011</v>
      </c>
      <c r="C564" s="2428"/>
      <c r="D564" s="2419"/>
      <c r="E564" s="2420"/>
      <c r="F564" s="2421" t="s">
        <v>10721</v>
      </c>
      <c r="G564" s="2421" t="s">
        <v>10722</v>
      </c>
      <c r="H564" s="707"/>
      <c r="I564" s="707"/>
      <c r="J564" s="707"/>
      <c r="K564" s="709"/>
      <c r="L564" s="709"/>
      <c r="M564" s="707"/>
      <c r="N564" s="707"/>
      <c r="O564" s="707"/>
      <c r="P564" s="707"/>
      <c r="Q564" s="707"/>
      <c r="R564" s="707"/>
      <c r="S564" s="707"/>
      <c r="T564" s="707"/>
      <c r="U564" s="707"/>
      <c r="V564" s="707"/>
      <c r="W564" s="707"/>
      <c r="X564" s="707"/>
      <c r="Y564" s="707"/>
      <c r="Z564" s="707"/>
      <c r="AA564" s="707"/>
      <c r="AB564" s="546">
        <v>5.0</v>
      </c>
      <c r="AC564" s="2173" t="s">
        <v>55</v>
      </c>
      <c r="AD564" s="2173" t="s">
        <v>533</v>
      </c>
      <c r="AE564" s="1512"/>
      <c r="AF564" s="1515"/>
      <c r="AG564" s="1512"/>
      <c r="AH564" s="1478"/>
    </row>
    <row r="565" ht="15.75" customHeight="1">
      <c r="A565" s="2417" t="s">
        <v>10723</v>
      </c>
      <c r="B565" s="2418"/>
      <c r="C565" s="2418"/>
      <c r="D565" s="2419"/>
      <c r="E565" s="2420"/>
      <c r="F565" s="2420"/>
      <c r="G565" s="2420"/>
      <c r="H565" s="707" t="s">
        <v>94</v>
      </c>
      <c r="I565" s="707" t="s">
        <v>94</v>
      </c>
      <c r="J565" s="707"/>
      <c r="K565" s="709"/>
      <c r="L565" s="709"/>
      <c r="M565" s="707"/>
      <c r="N565" s="707"/>
      <c r="O565" s="707"/>
      <c r="P565" s="707"/>
      <c r="Q565" s="707"/>
      <c r="R565" s="707"/>
      <c r="S565" s="707"/>
      <c r="T565" s="707"/>
      <c r="U565" s="707"/>
      <c r="V565" s="707"/>
      <c r="W565" s="707"/>
      <c r="X565" s="707"/>
      <c r="Y565" s="707"/>
      <c r="Z565" s="707"/>
      <c r="AA565" s="707"/>
      <c r="AB565" s="546" t="s">
        <v>94</v>
      </c>
      <c r="AC565" s="2173" t="s">
        <v>55</v>
      </c>
      <c r="AD565" s="2173" t="s">
        <v>533</v>
      </c>
      <c r="AE565" s="1512"/>
      <c r="AF565" s="1515"/>
      <c r="AG565" s="1512"/>
      <c r="AH565" s="1478"/>
    </row>
    <row r="566" ht="15.75" hidden="1" customHeight="1">
      <c r="A566" s="2425"/>
      <c r="B566" s="2421" t="s">
        <v>10724</v>
      </c>
      <c r="C566" s="2428"/>
      <c r="D566" s="2419"/>
      <c r="E566" s="2420"/>
      <c r="F566" s="2421" t="s">
        <v>10725</v>
      </c>
      <c r="G566" s="2421" t="s">
        <v>10726</v>
      </c>
      <c r="H566" s="707"/>
      <c r="I566" s="707"/>
      <c r="J566" s="707"/>
      <c r="K566" s="709"/>
      <c r="L566" s="709"/>
      <c r="M566" s="707"/>
      <c r="N566" s="707"/>
      <c r="O566" s="707"/>
      <c r="P566" s="707"/>
      <c r="Q566" s="707"/>
      <c r="R566" s="707"/>
      <c r="S566" s="707"/>
      <c r="T566" s="707"/>
      <c r="U566" s="707"/>
      <c r="V566" s="707"/>
      <c r="W566" s="707"/>
      <c r="X566" s="707"/>
      <c r="Y566" s="707"/>
      <c r="Z566" s="707"/>
      <c r="AA566" s="707"/>
      <c r="AB566" s="546">
        <v>5.0</v>
      </c>
      <c r="AC566" s="2173" t="s">
        <v>55</v>
      </c>
      <c r="AD566" s="2173" t="s">
        <v>533</v>
      </c>
      <c r="AE566" s="1512"/>
      <c r="AF566" s="1515"/>
      <c r="AG566" s="1512"/>
      <c r="AH566" s="1478"/>
    </row>
    <row r="567" ht="15.75" hidden="1" customHeight="1">
      <c r="A567" s="2425"/>
      <c r="B567" s="2421" t="s">
        <v>10727</v>
      </c>
      <c r="C567" s="2428"/>
      <c r="D567" s="2419"/>
      <c r="E567" s="2420"/>
      <c r="F567" s="2421" t="s">
        <v>10728</v>
      </c>
      <c r="G567" s="2421" t="s">
        <v>10729</v>
      </c>
      <c r="H567" s="707"/>
      <c r="I567" s="707"/>
      <c r="J567" s="707"/>
      <c r="K567" s="709"/>
      <c r="L567" s="709"/>
      <c r="M567" s="707"/>
      <c r="N567" s="707"/>
      <c r="O567" s="707"/>
      <c r="P567" s="707"/>
      <c r="Q567" s="707"/>
      <c r="R567" s="707"/>
      <c r="S567" s="707"/>
      <c r="T567" s="707"/>
      <c r="U567" s="707"/>
      <c r="V567" s="707"/>
      <c r="W567" s="707"/>
      <c r="X567" s="707"/>
      <c r="Y567" s="707"/>
      <c r="Z567" s="707"/>
      <c r="AA567" s="707"/>
      <c r="AB567" s="546">
        <v>5.0</v>
      </c>
      <c r="AC567" s="2173" t="s">
        <v>55</v>
      </c>
      <c r="AD567" s="2173" t="s">
        <v>533</v>
      </c>
      <c r="AE567" s="1512"/>
      <c r="AF567" s="1515"/>
      <c r="AG567" s="1512"/>
      <c r="AH567" s="1478"/>
    </row>
    <row r="568" ht="15.75" hidden="1" customHeight="1">
      <c r="A568" s="2425"/>
      <c r="B568" s="2421" t="s">
        <v>741</v>
      </c>
      <c r="C568" s="2428"/>
      <c r="D568" s="2419"/>
      <c r="E568" s="2420"/>
      <c r="F568" s="2421" t="s">
        <v>10730</v>
      </c>
      <c r="G568" s="2421" t="s">
        <v>10729</v>
      </c>
      <c r="H568" s="707"/>
      <c r="I568" s="707"/>
      <c r="J568" s="707"/>
      <c r="K568" s="709"/>
      <c r="L568" s="709"/>
      <c r="M568" s="707"/>
      <c r="N568" s="707"/>
      <c r="O568" s="707"/>
      <c r="P568" s="707"/>
      <c r="Q568" s="707"/>
      <c r="R568" s="707"/>
      <c r="S568" s="707"/>
      <c r="T568" s="707"/>
      <c r="U568" s="707"/>
      <c r="V568" s="707"/>
      <c r="W568" s="707"/>
      <c r="X568" s="707"/>
      <c r="Y568" s="707"/>
      <c r="Z568" s="707"/>
      <c r="AA568" s="707"/>
      <c r="AB568" s="546">
        <v>5.0</v>
      </c>
      <c r="AC568" s="2173" t="s">
        <v>55</v>
      </c>
      <c r="AD568" s="2173" t="s">
        <v>533</v>
      </c>
      <c r="AE568" s="1512"/>
      <c r="AF568" s="1515"/>
      <c r="AG568" s="1512"/>
      <c r="AH568" s="1478"/>
    </row>
    <row r="569" ht="15.75" hidden="1" customHeight="1">
      <c r="A569" s="2425"/>
      <c r="B569" s="2421" t="s">
        <v>10731</v>
      </c>
      <c r="C569" s="2428"/>
      <c r="D569" s="2419"/>
      <c r="E569" s="2420"/>
      <c r="F569" s="2421" t="s">
        <v>10732</v>
      </c>
      <c r="G569" s="2421" t="s">
        <v>10733</v>
      </c>
      <c r="H569" s="707"/>
      <c r="I569" s="707"/>
      <c r="J569" s="707"/>
      <c r="K569" s="709"/>
      <c r="L569" s="709"/>
      <c r="M569" s="707"/>
      <c r="N569" s="707"/>
      <c r="O569" s="707"/>
      <c r="P569" s="707"/>
      <c r="Q569" s="707"/>
      <c r="R569" s="707"/>
      <c r="S569" s="707"/>
      <c r="T569" s="707"/>
      <c r="U569" s="707"/>
      <c r="V569" s="707"/>
      <c r="W569" s="707"/>
      <c r="X569" s="707"/>
      <c r="Y569" s="707"/>
      <c r="Z569" s="707"/>
      <c r="AA569" s="707"/>
      <c r="AB569" s="546">
        <v>5.0</v>
      </c>
      <c r="AC569" s="2173" t="s">
        <v>55</v>
      </c>
      <c r="AD569" s="2173" t="s">
        <v>533</v>
      </c>
      <c r="AE569" s="1512"/>
      <c r="AF569" s="1515"/>
      <c r="AG569" s="1512"/>
      <c r="AH569" s="1478"/>
    </row>
    <row r="570" ht="15.75" customHeight="1">
      <c r="A570" s="2412" t="s">
        <v>10734</v>
      </c>
      <c r="B570" s="2431"/>
      <c r="C570" s="2431"/>
      <c r="D570" s="2414"/>
      <c r="E570" s="2415"/>
      <c r="F570" s="2415"/>
      <c r="G570" s="2415"/>
      <c r="H570" s="686"/>
      <c r="I570" s="686"/>
      <c r="J570" s="686"/>
      <c r="K570" s="686"/>
      <c r="L570" s="687"/>
      <c r="M570" s="687"/>
      <c r="N570" s="687"/>
      <c r="O570" s="687"/>
      <c r="P570" s="687"/>
      <c r="Q570" s="687"/>
      <c r="R570" s="687"/>
      <c r="S570" s="687"/>
      <c r="T570" s="687"/>
      <c r="U570" s="687"/>
      <c r="V570" s="687"/>
      <c r="W570" s="687"/>
      <c r="X570" s="687"/>
      <c r="Y570" s="687"/>
      <c r="Z570" s="687"/>
      <c r="AA570" s="687"/>
      <c r="AB570" s="2416" t="s">
        <v>94</v>
      </c>
      <c r="AC570" s="2295" t="s">
        <v>94</v>
      </c>
      <c r="AD570" s="2295" t="s">
        <v>533</v>
      </c>
      <c r="AE570" s="1796"/>
      <c r="AF570" s="1796"/>
      <c r="AG570" s="1796"/>
      <c r="AH570" s="2274"/>
    </row>
    <row r="571" ht="15.75" customHeight="1">
      <c r="A571" s="2417" t="s">
        <v>10735</v>
      </c>
      <c r="B571" s="2418"/>
      <c r="C571" s="2418"/>
      <c r="D571" s="2419"/>
      <c r="E571" s="2420"/>
      <c r="F571" s="2421" t="s">
        <v>10736</v>
      </c>
      <c r="G571" s="2421" t="s">
        <v>10737</v>
      </c>
      <c r="H571" s="707"/>
      <c r="I571" s="707"/>
      <c r="J571" s="707"/>
      <c r="K571" s="709"/>
      <c r="L571" s="709"/>
      <c r="M571" s="707"/>
      <c r="N571" s="707"/>
      <c r="O571" s="707"/>
      <c r="P571" s="707"/>
      <c r="Q571" s="707"/>
      <c r="R571" s="707"/>
      <c r="S571" s="707"/>
      <c r="T571" s="707"/>
      <c r="U571" s="707"/>
      <c r="V571" s="707"/>
      <c r="W571" s="707"/>
      <c r="X571" s="707"/>
      <c r="Y571" s="707"/>
      <c r="Z571" s="707"/>
      <c r="AA571" s="707"/>
      <c r="AB571" s="546">
        <v>1.0</v>
      </c>
      <c r="AC571" s="2173" t="s">
        <v>55</v>
      </c>
      <c r="AD571" s="2173" t="s">
        <v>533</v>
      </c>
      <c r="AE571" s="1554"/>
      <c r="AF571" s="1515"/>
      <c r="AG571" s="1512"/>
      <c r="AH571" s="1478"/>
    </row>
    <row r="572" ht="15.75" customHeight="1">
      <c r="A572" s="2412" t="s">
        <v>10738</v>
      </c>
      <c r="B572" s="2431"/>
      <c r="C572" s="2431"/>
      <c r="D572" s="2414"/>
      <c r="E572" s="2415"/>
      <c r="F572" s="2415"/>
      <c r="G572" s="2415"/>
      <c r="H572" s="686"/>
      <c r="I572" s="686"/>
      <c r="J572" s="686"/>
      <c r="K572" s="686"/>
      <c r="L572" s="687"/>
      <c r="M572" s="687"/>
      <c r="N572" s="687"/>
      <c r="O572" s="687"/>
      <c r="P572" s="687"/>
      <c r="Q572" s="687"/>
      <c r="R572" s="687"/>
      <c r="S572" s="687"/>
      <c r="T572" s="687"/>
      <c r="U572" s="687"/>
      <c r="V572" s="687"/>
      <c r="W572" s="687"/>
      <c r="X572" s="687"/>
      <c r="Y572" s="687"/>
      <c r="Z572" s="687"/>
      <c r="AA572" s="687"/>
      <c r="AB572" s="2416" t="s">
        <v>94</v>
      </c>
      <c r="AC572" s="2295" t="s">
        <v>94</v>
      </c>
      <c r="AD572" s="2295" t="s">
        <v>533</v>
      </c>
      <c r="AE572" s="1796"/>
      <c r="AF572" s="1796"/>
      <c r="AG572" s="1796"/>
      <c r="AH572" s="2274"/>
    </row>
    <row r="573" ht="15.75" customHeight="1">
      <c r="A573" s="2417" t="s">
        <v>10739</v>
      </c>
      <c r="B573" s="2418"/>
      <c r="C573" s="2418"/>
      <c r="D573" s="2419"/>
      <c r="E573" s="2420"/>
      <c r="F573" s="2420"/>
      <c r="G573" s="2420"/>
      <c r="H573" s="707" t="s">
        <v>94</v>
      </c>
      <c r="I573" s="707" t="s">
        <v>94</v>
      </c>
      <c r="J573" s="707"/>
      <c r="K573" s="709"/>
      <c r="L573" s="709"/>
      <c r="M573" s="707"/>
      <c r="N573" s="707"/>
      <c r="O573" s="707"/>
      <c r="P573" s="707"/>
      <c r="Q573" s="707"/>
      <c r="R573" s="707"/>
      <c r="S573" s="707"/>
      <c r="T573" s="707"/>
      <c r="U573" s="707"/>
      <c r="V573" s="707"/>
      <c r="W573" s="707"/>
      <c r="X573" s="707"/>
      <c r="Y573" s="707"/>
      <c r="Z573" s="707"/>
      <c r="AA573" s="707"/>
      <c r="AB573" s="546" t="s">
        <v>94</v>
      </c>
      <c r="AC573" s="2173" t="s">
        <v>55</v>
      </c>
      <c r="AD573" s="2173" t="s">
        <v>533</v>
      </c>
      <c r="AE573" s="1512"/>
      <c r="AF573" s="1515"/>
      <c r="AG573" s="1512"/>
      <c r="AH573" s="1478"/>
    </row>
    <row r="574" ht="15.75" customHeight="1">
      <c r="A574" s="2422"/>
      <c r="B574" s="2423" t="s">
        <v>10740</v>
      </c>
      <c r="C574" s="2418"/>
      <c r="D574" s="2419"/>
      <c r="E574" s="2420"/>
      <c r="F574" s="2420"/>
      <c r="G574" s="2420"/>
      <c r="H574" s="707" t="s">
        <v>94</v>
      </c>
      <c r="I574" s="707" t="s">
        <v>94</v>
      </c>
      <c r="J574" s="707"/>
      <c r="K574" s="709"/>
      <c r="L574" s="709"/>
      <c r="M574" s="707"/>
      <c r="N574" s="707"/>
      <c r="O574" s="707"/>
      <c r="P574" s="707"/>
      <c r="Q574" s="707"/>
      <c r="R574" s="707"/>
      <c r="S574" s="707"/>
      <c r="T574" s="707"/>
      <c r="U574" s="707"/>
      <c r="V574" s="707"/>
      <c r="W574" s="707"/>
      <c r="X574" s="707"/>
      <c r="Y574" s="707"/>
      <c r="Z574" s="707"/>
      <c r="AA574" s="707"/>
      <c r="AB574" s="546" t="s">
        <v>94</v>
      </c>
      <c r="AC574" s="2173" t="s">
        <v>55</v>
      </c>
      <c r="AD574" s="2173" t="s">
        <v>533</v>
      </c>
      <c r="AE574" s="1512"/>
      <c r="AF574" s="1515"/>
      <c r="AG574" s="1512"/>
      <c r="AH574" s="1478"/>
    </row>
    <row r="575" ht="15.75" customHeight="1">
      <c r="A575" s="2422"/>
      <c r="B575" s="2418"/>
      <c r="C575" s="2423" t="s">
        <v>10741</v>
      </c>
      <c r="D575" s="2419"/>
      <c r="E575" s="2420"/>
      <c r="F575" s="2421" t="s">
        <v>10742</v>
      </c>
      <c r="G575" s="2420"/>
      <c r="H575" s="707" t="s">
        <v>94</v>
      </c>
      <c r="I575" s="707" t="s">
        <v>94</v>
      </c>
      <c r="J575" s="707"/>
      <c r="K575" s="709"/>
      <c r="L575" s="709"/>
      <c r="M575" s="707"/>
      <c r="N575" s="707"/>
      <c r="O575" s="707"/>
      <c r="P575" s="707"/>
      <c r="Q575" s="707"/>
      <c r="R575" s="707"/>
      <c r="S575" s="707"/>
      <c r="T575" s="707"/>
      <c r="U575" s="707"/>
      <c r="V575" s="707"/>
      <c r="W575" s="707"/>
      <c r="X575" s="707"/>
      <c r="Y575" s="707"/>
      <c r="Z575" s="707"/>
      <c r="AA575" s="707"/>
      <c r="AB575" s="546" t="s">
        <v>94</v>
      </c>
      <c r="AC575" s="2173" t="s">
        <v>55</v>
      </c>
      <c r="AD575" s="2173" t="s">
        <v>533</v>
      </c>
      <c r="AE575" s="1512"/>
      <c r="AF575" s="1515"/>
      <c r="AG575" s="1512"/>
      <c r="AH575" s="1478"/>
    </row>
    <row r="576" ht="15.75" hidden="1" customHeight="1">
      <c r="A576" s="2425"/>
      <c r="B576" s="2420"/>
      <c r="C576" s="2428"/>
      <c r="D576" s="2424" t="s">
        <v>10743</v>
      </c>
      <c r="E576" s="2421" t="s">
        <v>10744</v>
      </c>
      <c r="F576" s="2420"/>
      <c r="G576" s="2421" t="s">
        <v>10745</v>
      </c>
      <c r="H576" s="707"/>
      <c r="I576" s="707"/>
      <c r="J576" s="707"/>
      <c r="K576" s="709"/>
      <c r="L576" s="709"/>
      <c r="M576" s="707"/>
      <c r="N576" s="707"/>
      <c r="O576" s="707"/>
      <c r="P576" s="707"/>
      <c r="Q576" s="707"/>
      <c r="R576" s="707"/>
      <c r="S576" s="707"/>
      <c r="T576" s="707"/>
      <c r="U576" s="707"/>
      <c r="V576" s="707"/>
      <c r="W576" s="707"/>
      <c r="X576" s="707"/>
      <c r="Y576" s="707"/>
      <c r="Z576" s="707"/>
      <c r="AA576" s="707"/>
      <c r="AB576" s="546">
        <v>5.0</v>
      </c>
      <c r="AC576" s="2173" t="s">
        <v>55</v>
      </c>
      <c r="AD576" s="2173" t="s">
        <v>533</v>
      </c>
      <c r="AE576" s="1512"/>
      <c r="AF576" s="1515"/>
      <c r="AG576" s="1512"/>
      <c r="AH576" s="1478"/>
    </row>
    <row r="577" ht="15.75" hidden="1" customHeight="1">
      <c r="A577" s="2425"/>
      <c r="B577" s="2420"/>
      <c r="C577" s="2428"/>
      <c r="D577" s="2424" t="s">
        <v>10746</v>
      </c>
      <c r="E577" s="2421" t="s">
        <v>10747</v>
      </c>
      <c r="F577" s="2420"/>
      <c r="G577" s="2421" t="s">
        <v>10748</v>
      </c>
      <c r="H577" s="707"/>
      <c r="I577" s="707"/>
      <c r="J577" s="707"/>
      <c r="K577" s="709"/>
      <c r="L577" s="709"/>
      <c r="M577" s="707"/>
      <c r="N577" s="707"/>
      <c r="O577" s="707"/>
      <c r="P577" s="707"/>
      <c r="Q577" s="707"/>
      <c r="R577" s="707"/>
      <c r="S577" s="707"/>
      <c r="T577" s="707"/>
      <c r="U577" s="707"/>
      <c r="V577" s="707"/>
      <c r="W577" s="707"/>
      <c r="X577" s="707"/>
      <c r="Y577" s="707"/>
      <c r="Z577" s="707"/>
      <c r="AA577" s="707"/>
      <c r="AB577" s="546">
        <v>5.0</v>
      </c>
      <c r="AC577" s="2173" t="s">
        <v>55</v>
      </c>
      <c r="AD577" s="2173" t="s">
        <v>533</v>
      </c>
      <c r="AE577" s="1512"/>
      <c r="AF577" s="1515"/>
      <c r="AG577" s="1512"/>
      <c r="AH577" s="1478"/>
    </row>
    <row r="578" ht="15.75" hidden="1" customHeight="1">
      <c r="A578" s="2425"/>
      <c r="B578" s="2420"/>
      <c r="C578" s="2428"/>
      <c r="D578" s="2424" t="s">
        <v>10749</v>
      </c>
      <c r="E578" s="2421" t="s">
        <v>10750</v>
      </c>
      <c r="F578" s="2420"/>
      <c r="G578" s="2421" t="s">
        <v>10751</v>
      </c>
      <c r="H578" s="707"/>
      <c r="I578" s="707"/>
      <c r="J578" s="707"/>
      <c r="K578" s="709"/>
      <c r="L578" s="709"/>
      <c r="M578" s="707"/>
      <c r="N578" s="707"/>
      <c r="O578" s="707"/>
      <c r="P578" s="707"/>
      <c r="Q578" s="707"/>
      <c r="R578" s="707"/>
      <c r="S578" s="707"/>
      <c r="T578" s="707"/>
      <c r="U578" s="707"/>
      <c r="V578" s="707"/>
      <c r="W578" s="707"/>
      <c r="X578" s="707"/>
      <c r="Y578" s="707"/>
      <c r="Z578" s="707"/>
      <c r="AA578" s="707"/>
      <c r="AB578" s="546">
        <v>5.0</v>
      </c>
      <c r="AC578" s="2173" t="s">
        <v>55</v>
      </c>
      <c r="AD578" s="2173" t="s">
        <v>533</v>
      </c>
      <c r="AE578" s="1512"/>
      <c r="AF578" s="1515"/>
      <c r="AG578" s="1512"/>
      <c r="AH578" s="1478"/>
    </row>
    <row r="579" ht="15.75" hidden="1" customHeight="1">
      <c r="A579" s="2425"/>
      <c r="B579" s="2420"/>
      <c r="C579" s="2428"/>
      <c r="D579" s="2424" t="s">
        <v>10752</v>
      </c>
      <c r="E579" s="2421" t="s">
        <v>10753</v>
      </c>
      <c r="F579" s="2420"/>
      <c r="G579" s="2421" t="s">
        <v>10754</v>
      </c>
      <c r="H579" s="707"/>
      <c r="I579" s="707"/>
      <c r="J579" s="707"/>
      <c r="K579" s="709"/>
      <c r="L579" s="709"/>
      <c r="M579" s="707"/>
      <c r="N579" s="707"/>
      <c r="O579" s="707"/>
      <c r="P579" s="707"/>
      <c r="Q579" s="707"/>
      <c r="R579" s="707"/>
      <c r="S579" s="707"/>
      <c r="T579" s="707"/>
      <c r="U579" s="707"/>
      <c r="V579" s="707"/>
      <c r="W579" s="707"/>
      <c r="X579" s="707"/>
      <c r="Y579" s="707"/>
      <c r="Z579" s="707"/>
      <c r="AA579" s="707"/>
      <c r="AB579" s="546">
        <v>5.0</v>
      </c>
      <c r="AC579" s="2173" t="s">
        <v>55</v>
      </c>
      <c r="AD579" s="2173" t="s">
        <v>533</v>
      </c>
      <c r="AE579" s="1512"/>
      <c r="AF579" s="1515"/>
      <c r="AG579" s="1512"/>
      <c r="AH579" s="1478"/>
    </row>
    <row r="580" ht="15.75" hidden="1" customHeight="1">
      <c r="A580" s="2425"/>
      <c r="B580" s="2420"/>
      <c r="C580" s="2426" t="s">
        <v>10755</v>
      </c>
      <c r="D580" s="2419"/>
      <c r="E580" s="2421" t="s">
        <v>10756</v>
      </c>
      <c r="F580" s="2421" t="s">
        <v>10757</v>
      </c>
      <c r="G580" s="2421" t="s">
        <v>10758</v>
      </c>
      <c r="H580" s="707"/>
      <c r="I580" s="707"/>
      <c r="J580" s="707"/>
      <c r="K580" s="709"/>
      <c r="L580" s="709"/>
      <c r="M580" s="707"/>
      <c r="N580" s="707"/>
      <c r="O580" s="707"/>
      <c r="P580" s="707"/>
      <c r="Q580" s="707"/>
      <c r="R580" s="707"/>
      <c r="S580" s="707"/>
      <c r="T580" s="707"/>
      <c r="U580" s="707"/>
      <c r="V580" s="707"/>
      <c r="W580" s="707"/>
      <c r="X580" s="707"/>
      <c r="Y580" s="707"/>
      <c r="Z580" s="707"/>
      <c r="AA580" s="707"/>
      <c r="AB580" s="546">
        <v>5.0</v>
      </c>
      <c r="AC580" s="2173" t="s">
        <v>55</v>
      </c>
      <c r="AD580" s="2173" t="s">
        <v>533</v>
      </c>
      <c r="AE580" s="1512"/>
      <c r="AF580" s="1515"/>
      <c r="AG580" s="1512"/>
      <c r="AH580" s="1478"/>
    </row>
    <row r="581" ht="15.75" customHeight="1">
      <c r="A581" s="2422"/>
      <c r="B581" s="2423" t="s">
        <v>10759</v>
      </c>
      <c r="C581" s="2418"/>
      <c r="D581" s="2419"/>
      <c r="E581" s="2420"/>
      <c r="F581" s="2420"/>
      <c r="G581" s="2420"/>
      <c r="H581" s="707" t="s">
        <v>94</v>
      </c>
      <c r="I581" s="707" t="s">
        <v>94</v>
      </c>
      <c r="J581" s="707"/>
      <c r="K581" s="709"/>
      <c r="L581" s="709"/>
      <c r="M581" s="707"/>
      <c r="N581" s="707"/>
      <c r="O581" s="707"/>
      <c r="P581" s="707"/>
      <c r="Q581" s="707"/>
      <c r="R581" s="707"/>
      <c r="S581" s="707"/>
      <c r="T581" s="707"/>
      <c r="U581" s="707"/>
      <c r="V581" s="707"/>
      <c r="W581" s="707"/>
      <c r="X581" s="707"/>
      <c r="Y581" s="707"/>
      <c r="Z581" s="707"/>
      <c r="AA581" s="707"/>
      <c r="AB581" s="546" t="s">
        <v>94</v>
      </c>
      <c r="AC581" s="2173" t="s">
        <v>55</v>
      </c>
      <c r="AD581" s="2173" t="s">
        <v>533</v>
      </c>
      <c r="AE581" s="1512"/>
      <c r="AF581" s="1515"/>
      <c r="AG581" s="1512"/>
      <c r="AH581" s="1478"/>
    </row>
    <row r="582" ht="15.75" customHeight="1">
      <c r="A582" s="2422"/>
      <c r="B582" s="2418"/>
      <c r="C582" s="2423" t="s">
        <v>10741</v>
      </c>
      <c r="D582" s="2419"/>
      <c r="E582" s="2420"/>
      <c r="F582" s="2420"/>
      <c r="G582" s="2420"/>
      <c r="H582" s="707" t="s">
        <v>94</v>
      </c>
      <c r="I582" s="707" t="s">
        <v>94</v>
      </c>
      <c r="J582" s="707"/>
      <c r="K582" s="709"/>
      <c r="L582" s="709"/>
      <c r="M582" s="707"/>
      <c r="N582" s="707"/>
      <c r="O582" s="707"/>
      <c r="P582" s="707"/>
      <c r="Q582" s="707"/>
      <c r="R582" s="707"/>
      <c r="S582" s="707"/>
      <c r="T582" s="707"/>
      <c r="U582" s="707"/>
      <c r="V582" s="707"/>
      <c r="W582" s="707"/>
      <c r="X582" s="707"/>
      <c r="Y582" s="707"/>
      <c r="Z582" s="707"/>
      <c r="AA582" s="707"/>
      <c r="AB582" s="546" t="s">
        <v>94</v>
      </c>
      <c r="AC582" s="2173" t="s">
        <v>55</v>
      </c>
      <c r="AD582" s="2173" t="s">
        <v>533</v>
      </c>
      <c r="AE582" s="1512"/>
      <c r="AF582" s="1515"/>
      <c r="AG582" s="1512"/>
      <c r="AH582" s="1478"/>
    </row>
    <row r="583" ht="15.75" hidden="1" customHeight="1">
      <c r="A583" s="2425"/>
      <c r="B583" s="2420"/>
      <c r="C583" s="2428"/>
      <c r="D583" s="2424" t="s">
        <v>10743</v>
      </c>
      <c r="E583" s="2421" t="s">
        <v>10744</v>
      </c>
      <c r="F583" s="2421" t="s">
        <v>10760</v>
      </c>
      <c r="G583" s="2421" t="s">
        <v>10745</v>
      </c>
      <c r="H583" s="707"/>
      <c r="I583" s="707"/>
      <c r="J583" s="707"/>
      <c r="K583" s="709"/>
      <c r="L583" s="709"/>
      <c r="M583" s="707"/>
      <c r="N583" s="707"/>
      <c r="O583" s="707"/>
      <c r="P583" s="707"/>
      <c r="Q583" s="707"/>
      <c r="R583" s="707"/>
      <c r="S583" s="707"/>
      <c r="T583" s="707"/>
      <c r="U583" s="707"/>
      <c r="V583" s="707"/>
      <c r="W583" s="707"/>
      <c r="X583" s="707"/>
      <c r="Y583" s="707"/>
      <c r="Z583" s="707"/>
      <c r="AA583" s="707"/>
      <c r="AB583" s="546">
        <v>5.0</v>
      </c>
      <c r="AC583" s="2173" t="s">
        <v>55</v>
      </c>
      <c r="AD583" s="2173" t="s">
        <v>533</v>
      </c>
      <c r="AE583" s="1512"/>
      <c r="AF583" s="1515"/>
      <c r="AG583" s="1512"/>
      <c r="AH583" s="1478"/>
    </row>
    <row r="584" ht="15.75" hidden="1" customHeight="1">
      <c r="A584" s="2425"/>
      <c r="B584" s="2420"/>
      <c r="C584" s="2428"/>
      <c r="D584" s="2424" t="s">
        <v>10746</v>
      </c>
      <c r="E584" s="2421" t="s">
        <v>10747</v>
      </c>
      <c r="F584" s="2421" t="s">
        <v>10760</v>
      </c>
      <c r="G584" s="2421" t="s">
        <v>10748</v>
      </c>
      <c r="H584" s="707"/>
      <c r="I584" s="707"/>
      <c r="J584" s="707"/>
      <c r="K584" s="709"/>
      <c r="L584" s="709"/>
      <c r="M584" s="707"/>
      <c r="N584" s="707"/>
      <c r="O584" s="707"/>
      <c r="P584" s="707"/>
      <c r="Q584" s="707"/>
      <c r="R584" s="707"/>
      <c r="S584" s="707"/>
      <c r="T584" s="707"/>
      <c r="U584" s="707"/>
      <c r="V584" s="707"/>
      <c r="W584" s="707"/>
      <c r="X584" s="707"/>
      <c r="Y584" s="707"/>
      <c r="Z584" s="707"/>
      <c r="AA584" s="707"/>
      <c r="AB584" s="546">
        <v>5.0</v>
      </c>
      <c r="AC584" s="2173" t="s">
        <v>55</v>
      </c>
      <c r="AD584" s="2173" t="s">
        <v>533</v>
      </c>
      <c r="AE584" s="1512"/>
      <c r="AF584" s="1515"/>
      <c r="AG584" s="1512"/>
      <c r="AH584" s="1478"/>
    </row>
    <row r="585" ht="15.75" hidden="1" customHeight="1">
      <c r="A585" s="2425"/>
      <c r="B585" s="2420"/>
      <c r="C585" s="2428"/>
      <c r="D585" s="2424" t="s">
        <v>10749</v>
      </c>
      <c r="E585" s="2421" t="s">
        <v>10750</v>
      </c>
      <c r="F585" s="2421" t="s">
        <v>10760</v>
      </c>
      <c r="G585" s="2421" t="s">
        <v>10751</v>
      </c>
      <c r="H585" s="707"/>
      <c r="I585" s="707"/>
      <c r="J585" s="707"/>
      <c r="K585" s="709"/>
      <c r="L585" s="709"/>
      <c r="M585" s="707"/>
      <c r="N585" s="707"/>
      <c r="O585" s="707"/>
      <c r="P585" s="707"/>
      <c r="Q585" s="707"/>
      <c r="R585" s="707"/>
      <c r="S585" s="707"/>
      <c r="T585" s="707"/>
      <c r="U585" s="707"/>
      <c r="V585" s="707"/>
      <c r="W585" s="707"/>
      <c r="X585" s="707"/>
      <c r="Y585" s="707"/>
      <c r="Z585" s="707"/>
      <c r="AA585" s="707"/>
      <c r="AB585" s="546">
        <v>5.0</v>
      </c>
      <c r="AC585" s="2173" t="s">
        <v>55</v>
      </c>
      <c r="AD585" s="2173" t="s">
        <v>533</v>
      </c>
      <c r="AE585" s="1512"/>
      <c r="AF585" s="1515"/>
      <c r="AG585" s="1512"/>
      <c r="AH585" s="1478"/>
    </row>
    <row r="586" ht="15.75" hidden="1" customHeight="1">
      <c r="A586" s="2425"/>
      <c r="B586" s="2420"/>
      <c r="C586" s="2428"/>
      <c r="D586" s="2424" t="s">
        <v>10752</v>
      </c>
      <c r="E586" s="2421" t="s">
        <v>10761</v>
      </c>
      <c r="F586" s="2421" t="s">
        <v>10760</v>
      </c>
      <c r="G586" s="2421" t="s">
        <v>10754</v>
      </c>
      <c r="H586" s="707"/>
      <c r="I586" s="707"/>
      <c r="J586" s="707"/>
      <c r="K586" s="709"/>
      <c r="L586" s="709"/>
      <c r="M586" s="707"/>
      <c r="N586" s="707"/>
      <c r="O586" s="707"/>
      <c r="P586" s="707"/>
      <c r="Q586" s="707"/>
      <c r="R586" s="707"/>
      <c r="S586" s="707"/>
      <c r="T586" s="707"/>
      <c r="U586" s="707"/>
      <c r="V586" s="707"/>
      <c r="W586" s="707"/>
      <c r="X586" s="707"/>
      <c r="Y586" s="707"/>
      <c r="Z586" s="707"/>
      <c r="AA586" s="707"/>
      <c r="AB586" s="546">
        <v>5.0</v>
      </c>
      <c r="AC586" s="2173" t="s">
        <v>55</v>
      </c>
      <c r="AD586" s="2173" t="s">
        <v>533</v>
      </c>
      <c r="AE586" s="1512"/>
      <c r="AF586" s="1515"/>
      <c r="AG586" s="1512"/>
      <c r="AH586" s="1478"/>
    </row>
    <row r="587" ht="15.75" hidden="1" customHeight="1">
      <c r="A587" s="2425"/>
      <c r="B587" s="2420"/>
      <c r="C587" s="2426" t="s">
        <v>10755</v>
      </c>
      <c r="D587" s="2419"/>
      <c r="E587" s="2421" t="s">
        <v>10756</v>
      </c>
      <c r="F587" s="2421" t="s">
        <v>10762</v>
      </c>
      <c r="G587" s="2421" t="s">
        <v>10758</v>
      </c>
      <c r="H587" s="707"/>
      <c r="I587" s="707"/>
      <c r="J587" s="707"/>
      <c r="K587" s="709"/>
      <c r="L587" s="709"/>
      <c r="M587" s="707"/>
      <c r="N587" s="707"/>
      <c r="O587" s="707"/>
      <c r="P587" s="707"/>
      <c r="Q587" s="707"/>
      <c r="R587" s="707"/>
      <c r="S587" s="707"/>
      <c r="T587" s="707"/>
      <c r="U587" s="707"/>
      <c r="V587" s="707"/>
      <c r="W587" s="707"/>
      <c r="X587" s="707"/>
      <c r="Y587" s="707"/>
      <c r="Z587" s="707"/>
      <c r="AA587" s="707"/>
      <c r="AB587" s="546">
        <v>5.0</v>
      </c>
      <c r="AC587" s="2173" t="s">
        <v>55</v>
      </c>
      <c r="AD587" s="2173" t="s">
        <v>533</v>
      </c>
      <c r="AE587" s="1512"/>
      <c r="AF587" s="1515"/>
      <c r="AG587" s="1512"/>
      <c r="AH587" s="1478"/>
    </row>
    <row r="588" ht="15.75" customHeight="1">
      <c r="A588" s="2422"/>
      <c r="B588" s="2423" t="s">
        <v>10763</v>
      </c>
      <c r="C588" s="2418"/>
      <c r="D588" s="2419"/>
      <c r="E588" s="2420"/>
      <c r="F588" s="2420"/>
      <c r="G588" s="2420"/>
      <c r="H588" s="707" t="s">
        <v>94</v>
      </c>
      <c r="I588" s="707" t="s">
        <v>94</v>
      </c>
      <c r="J588" s="707"/>
      <c r="K588" s="709"/>
      <c r="L588" s="709"/>
      <c r="M588" s="707"/>
      <c r="N588" s="707"/>
      <c r="O588" s="707"/>
      <c r="P588" s="707"/>
      <c r="Q588" s="707"/>
      <c r="R588" s="707"/>
      <c r="S588" s="707"/>
      <c r="T588" s="707"/>
      <c r="U588" s="707"/>
      <c r="V588" s="707"/>
      <c r="W588" s="707"/>
      <c r="X588" s="707"/>
      <c r="Y588" s="707"/>
      <c r="Z588" s="707"/>
      <c r="AA588" s="707"/>
      <c r="AB588" s="546" t="s">
        <v>94</v>
      </c>
      <c r="AC588" s="2173" t="s">
        <v>55</v>
      </c>
      <c r="AD588" s="2173" t="s">
        <v>533</v>
      </c>
      <c r="AE588" s="1512"/>
      <c r="AF588" s="1515"/>
      <c r="AG588" s="1512"/>
      <c r="AH588" s="1478"/>
    </row>
    <row r="589" ht="15.75" customHeight="1">
      <c r="A589" s="2422"/>
      <c r="B589" s="2418"/>
      <c r="C589" s="2423" t="s">
        <v>10741</v>
      </c>
      <c r="D589" s="2419"/>
      <c r="E589" s="2420"/>
      <c r="F589" s="2420"/>
      <c r="G589" s="2420"/>
      <c r="H589" s="707" t="s">
        <v>94</v>
      </c>
      <c r="I589" s="707" t="s">
        <v>94</v>
      </c>
      <c r="J589" s="707"/>
      <c r="K589" s="709"/>
      <c r="L589" s="709"/>
      <c r="M589" s="707"/>
      <c r="N589" s="707"/>
      <c r="O589" s="707"/>
      <c r="P589" s="707"/>
      <c r="Q589" s="707"/>
      <c r="R589" s="707"/>
      <c r="S589" s="707"/>
      <c r="T589" s="707"/>
      <c r="U589" s="707"/>
      <c r="V589" s="707"/>
      <c r="W589" s="707"/>
      <c r="X589" s="707"/>
      <c r="Y589" s="707"/>
      <c r="Z589" s="707"/>
      <c r="AA589" s="707"/>
      <c r="AB589" s="546" t="s">
        <v>94</v>
      </c>
      <c r="AC589" s="2173" t="s">
        <v>55</v>
      </c>
      <c r="AD589" s="2173" t="s">
        <v>533</v>
      </c>
      <c r="AE589" s="1512"/>
      <c r="AF589" s="1515"/>
      <c r="AG589" s="1512"/>
      <c r="AH589" s="1478"/>
    </row>
    <row r="590" ht="15.75" hidden="1" customHeight="1">
      <c r="A590" s="2425"/>
      <c r="B590" s="2420"/>
      <c r="C590" s="2428"/>
      <c r="D590" s="2424" t="s">
        <v>10764</v>
      </c>
      <c r="E590" s="2421" t="s">
        <v>10765</v>
      </c>
      <c r="F590" s="2421" t="s">
        <v>10766</v>
      </c>
      <c r="G590" s="2421" t="s">
        <v>10767</v>
      </c>
      <c r="H590" s="707"/>
      <c r="I590" s="707"/>
      <c r="J590" s="707"/>
      <c r="K590" s="709"/>
      <c r="L590" s="709"/>
      <c r="M590" s="707"/>
      <c r="N590" s="707"/>
      <c r="O590" s="707"/>
      <c r="P590" s="707"/>
      <c r="Q590" s="707"/>
      <c r="R590" s="707"/>
      <c r="S590" s="707"/>
      <c r="T590" s="707"/>
      <c r="U590" s="707"/>
      <c r="V590" s="707"/>
      <c r="W590" s="707"/>
      <c r="X590" s="707"/>
      <c r="Y590" s="707"/>
      <c r="Z590" s="707"/>
      <c r="AA590" s="707"/>
      <c r="AB590" s="546">
        <v>5.0</v>
      </c>
      <c r="AC590" s="2173" t="s">
        <v>55</v>
      </c>
      <c r="AD590" s="2173" t="s">
        <v>533</v>
      </c>
      <c r="AE590" s="1512"/>
      <c r="AF590" s="1515"/>
      <c r="AG590" s="1512"/>
      <c r="AH590" s="1478"/>
    </row>
    <row r="591" ht="15.75" hidden="1" customHeight="1">
      <c r="A591" s="2425"/>
      <c r="B591" s="2420"/>
      <c r="C591" s="2428"/>
      <c r="D591" s="2424" t="s">
        <v>10743</v>
      </c>
      <c r="E591" s="2420"/>
      <c r="F591" s="2421" t="s">
        <v>10766</v>
      </c>
      <c r="G591" s="2421" t="s">
        <v>10745</v>
      </c>
      <c r="H591" s="707"/>
      <c r="I591" s="707"/>
      <c r="J591" s="707"/>
      <c r="K591" s="709"/>
      <c r="L591" s="709"/>
      <c r="M591" s="707"/>
      <c r="N591" s="707"/>
      <c r="O591" s="707"/>
      <c r="P591" s="707"/>
      <c r="Q591" s="707"/>
      <c r="R591" s="707"/>
      <c r="S591" s="707"/>
      <c r="T591" s="707"/>
      <c r="U591" s="707"/>
      <c r="V591" s="707"/>
      <c r="W591" s="707"/>
      <c r="X591" s="707"/>
      <c r="Y591" s="707"/>
      <c r="Z591" s="707"/>
      <c r="AA591" s="707"/>
      <c r="AB591" s="546">
        <v>5.0</v>
      </c>
      <c r="AC591" s="2173" t="s">
        <v>55</v>
      </c>
      <c r="AD591" s="2173" t="s">
        <v>533</v>
      </c>
      <c r="AE591" s="1512"/>
      <c r="AF591" s="1515"/>
      <c r="AG591" s="1512"/>
      <c r="AH591" s="1478"/>
    </row>
    <row r="592" ht="15.75" hidden="1" customHeight="1">
      <c r="A592" s="2425"/>
      <c r="B592" s="2420"/>
      <c r="C592" s="2428"/>
      <c r="D592" s="2424" t="s">
        <v>10746</v>
      </c>
      <c r="E592" s="2420"/>
      <c r="F592" s="2421" t="s">
        <v>10766</v>
      </c>
      <c r="G592" s="2421" t="s">
        <v>10748</v>
      </c>
      <c r="H592" s="707"/>
      <c r="I592" s="707"/>
      <c r="J592" s="707"/>
      <c r="K592" s="709"/>
      <c r="L592" s="709"/>
      <c r="M592" s="707"/>
      <c r="N592" s="707"/>
      <c r="O592" s="707"/>
      <c r="P592" s="707"/>
      <c r="Q592" s="707"/>
      <c r="R592" s="707"/>
      <c r="S592" s="707"/>
      <c r="T592" s="707"/>
      <c r="U592" s="707"/>
      <c r="V592" s="707"/>
      <c r="W592" s="707"/>
      <c r="X592" s="707"/>
      <c r="Y592" s="707"/>
      <c r="Z592" s="707"/>
      <c r="AA592" s="707"/>
      <c r="AB592" s="546">
        <v>5.0</v>
      </c>
      <c r="AC592" s="2173" t="s">
        <v>55</v>
      </c>
      <c r="AD592" s="2173" t="s">
        <v>533</v>
      </c>
      <c r="AE592" s="1512"/>
      <c r="AF592" s="1515"/>
      <c r="AG592" s="1512"/>
      <c r="AH592" s="1478"/>
    </row>
    <row r="593" ht="15.75" hidden="1" customHeight="1">
      <c r="A593" s="2425"/>
      <c r="B593" s="2420"/>
      <c r="C593" s="2428"/>
      <c r="D593" s="2424" t="s">
        <v>10749</v>
      </c>
      <c r="E593" s="2420"/>
      <c r="F593" s="2421" t="s">
        <v>10766</v>
      </c>
      <c r="G593" s="2421" t="s">
        <v>10751</v>
      </c>
      <c r="H593" s="707"/>
      <c r="I593" s="707"/>
      <c r="J593" s="707"/>
      <c r="K593" s="709"/>
      <c r="L593" s="709"/>
      <c r="M593" s="707"/>
      <c r="N593" s="707"/>
      <c r="O593" s="707"/>
      <c r="P593" s="707"/>
      <c r="Q593" s="707"/>
      <c r="R593" s="707"/>
      <c r="S593" s="707"/>
      <c r="T593" s="707"/>
      <c r="U593" s="707"/>
      <c r="V593" s="707"/>
      <c r="W593" s="707"/>
      <c r="X593" s="707"/>
      <c r="Y593" s="707"/>
      <c r="Z593" s="707"/>
      <c r="AA593" s="707"/>
      <c r="AB593" s="546">
        <v>5.0</v>
      </c>
      <c r="AC593" s="2173" t="s">
        <v>55</v>
      </c>
      <c r="AD593" s="2173" t="s">
        <v>533</v>
      </c>
      <c r="AE593" s="1512"/>
      <c r="AF593" s="1515"/>
      <c r="AG593" s="1512"/>
      <c r="AH593" s="1478"/>
    </row>
    <row r="594" ht="15.75" hidden="1" customHeight="1">
      <c r="A594" s="2425"/>
      <c r="B594" s="2420"/>
      <c r="C594" s="2428"/>
      <c r="D594" s="2424" t="s">
        <v>10752</v>
      </c>
      <c r="E594" s="2420"/>
      <c r="F594" s="2421" t="s">
        <v>10766</v>
      </c>
      <c r="G594" s="2421" t="s">
        <v>10754</v>
      </c>
      <c r="H594" s="707"/>
      <c r="I594" s="707"/>
      <c r="J594" s="707"/>
      <c r="K594" s="709"/>
      <c r="L594" s="709"/>
      <c r="M594" s="707"/>
      <c r="N594" s="707"/>
      <c r="O594" s="707"/>
      <c r="P594" s="707"/>
      <c r="Q594" s="707"/>
      <c r="R594" s="707"/>
      <c r="S594" s="707"/>
      <c r="T594" s="707"/>
      <c r="U594" s="707"/>
      <c r="V594" s="707"/>
      <c r="W594" s="707"/>
      <c r="X594" s="707"/>
      <c r="Y594" s="707"/>
      <c r="Z594" s="707"/>
      <c r="AA594" s="707"/>
      <c r="AB594" s="546">
        <v>5.0</v>
      </c>
      <c r="AC594" s="2173" t="s">
        <v>55</v>
      </c>
      <c r="AD594" s="2173" t="s">
        <v>533</v>
      </c>
      <c r="AE594" s="1512"/>
      <c r="AF594" s="1515"/>
      <c r="AG594" s="1512"/>
      <c r="AH594" s="1478"/>
    </row>
    <row r="595" ht="15.75" hidden="1" customHeight="1">
      <c r="A595" s="2425"/>
      <c r="B595" s="2420"/>
      <c r="C595" s="2426" t="s">
        <v>10755</v>
      </c>
      <c r="D595" s="2419"/>
      <c r="E595" s="2421" t="s">
        <v>10756</v>
      </c>
      <c r="F595" s="2421" t="s">
        <v>10768</v>
      </c>
      <c r="G595" s="2421" t="s">
        <v>10758</v>
      </c>
      <c r="H595" s="707"/>
      <c r="I595" s="707"/>
      <c r="J595" s="707"/>
      <c r="K595" s="709"/>
      <c r="L595" s="709"/>
      <c r="M595" s="707"/>
      <c r="N595" s="707"/>
      <c r="O595" s="707"/>
      <c r="P595" s="707"/>
      <c r="Q595" s="707"/>
      <c r="R595" s="707"/>
      <c r="S595" s="707"/>
      <c r="T595" s="707"/>
      <c r="U595" s="707"/>
      <c r="V595" s="707"/>
      <c r="W595" s="707"/>
      <c r="X595" s="707"/>
      <c r="Y595" s="707"/>
      <c r="Z595" s="707"/>
      <c r="AA595" s="707"/>
      <c r="AB595" s="546">
        <v>5.0</v>
      </c>
      <c r="AC595" s="2173" t="s">
        <v>55</v>
      </c>
      <c r="AD595" s="2173" t="s">
        <v>533</v>
      </c>
      <c r="AE595" s="1512"/>
      <c r="AF595" s="1515"/>
      <c r="AG595" s="1512"/>
      <c r="AH595" s="1478"/>
    </row>
    <row r="596" ht="15.75" customHeight="1">
      <c r="A596" s="2412" t="s">
        <v>10769</v>
      </c>
      <c r="B596" s="2431"/>
      <c r="C596" s="2431"/>
      <c r="D596" s="2414"/>
      <c r="E596" s="2415"/>
      <c r="F596" s="2415"/>
      <c r="G596" s="2415"/>
      <c r="H596" s="686"/>
      <c r="I596" s="686"/>
      <c r="J596" s="686"/>
      <c r="K596" s="686"/>
      <c r="L596" s="687"/>
      <c r="M596" s="687"/>
      <c r="N596" s="687"/>
      <c r="O596" s="687"/>
      <c r="P596" s="687"/>
      <c r="Q596" s="687"/>
      <c r="R596" s="687"/>
      <c r="S596" s="687"/>
      <c r="T596" s="687"/>
      <c r="U596" s="687"/>
      <c r="V596" s="687"/>
      <c r="W596" s="687"/>
      <c r="X596" s="687"/>
      <c r="Y596" s="687"/>
      <c r="Z596" s="687"/>
      <c r="AA596" s="687"/>
      <c r="AB596" s="2416" t="s">
        <v>94</v>
      </c>
      <c r="AC596" s="2295" t="s">
        <v>94</v>
      </c>
      <c r="AD596" s="2295" t="s">
        <v>533</v>
      </c>
      <c r="AE596" s="1796"/>
      <c r="AF596" s="1796"/>
      <c r="AG596" s="1796"/>
      <c r="AH596" s="2274"/>
    </row>
    <row r="597" ht="15.75" customHeight="1">
      <c r="A597" s="2417" t="s">
        <v>10770</v>
      </c>
      <c r="B597" s="2418"/>
      <c r="C597" s="2418"/>
      <c r="D597" s="2419"/>
      <c r="E597" s="2420"/>
      <c r="F597" s="2420"/>
      <c r="G597" s="2420"/>
      <c r="H597" s="707" t="s">
        <v>94</v>
      </c>
      <c r="I597" s="707" t="s">
        <v>94</v>
      </c>
      <c r="J597" s="707"/>
      <c r="K597" s="709"/>
      <c r="L597" s="709"/>
      <c r="M597" s="707"/>
      <c r="N597" s="707"/>
      <c r="O597" s="707"/>
      <c r="P597" s="707"/>
      <c r="Q597" s="707"/>
      <c r="R597" s="707"/>
      <c r="S597" s="707"/>
      <c r="T597" s="707"/>
      <c r="U597" s="707"/>
      <c r="V597" s="707"/>
      <c r="W597" s="707"/>
      <c r="X597" s="707"/>
      <c r="Y597" s="707"/>
      <c r="Z597" s="707"/>
      <c r="AA597" s="707"/>
      <c r="AB597" s="546" t="s">
        <v>94</v>
      </c>
      <c r="AC597" s="2173" t="s">
        <v>55</v>
      </c>
      <c r="AD597" s="2173" t="s">
        <v>533</v>
      </c>
      <c r="AE597" s="1512"/>
      <c r="AF597" s="1515"/>
      <c r="AG597" s="1512"/>
      <c r="AH597" s="1478"/>
    </row>
    <row r="598" ht="15.75" customHeight="1">
      <c r="A598" s="2422"/>
      <c r="B598" s="2423" t="s">
        <v>10771</v>
      </c>
      <c r="C598" s="2418"/>
      <c r="D598" s="2419"/>
      <c r="E598" s="2421" t="s">
        <v>10772</v>
      </c>
      <c r="F598" s="2421" t="s">
        <v>10773</v>
      </c>
      <c r="G598" s="2421" t="s">
        <v>10774</v>
      </c>
      <c r="H598" s="707"/>
      <c r="I598" s="707"/>
      <c r="J598" s="707"/>
      <c r="K598" s="709"/>
      <c r="L598" s="709"/>
      <c r="M598" s="707"/>
      <c r="N598" s="707"/>
      <c r="O598" s="707"/>
      <c r="P598" s="707"/>
      <c r="Q598" s="707"/>
      <c r="R598" s="707"/>
      <c r="S598" s="707"/>
      <c r="T598" s="707"/>
      <c r="U598" s="707"/>
      <c r="V598" s="707"/>
      <c r="W598" s="707"/>
      <c r="X598" s="707"/>
      <c r="Y598" s="707"/>
      <c r="Z598" s="707"/>
      <c r="AA598" s="707"/>
      <c r="AB598" s="546">
        <v>1.0</v>
      </c>
      <c r="AC598" s="2173" t="s">
        <v>55</v>
      </c>
      <c r="AD598" s="2173" t="s">
        <v>533</v>
      </c>
      <c r="AE598" s="1512"/>
      <c r="AF598" s="1515"/>
      <c r="AG598" s="1512"/>
      <c r="AH598" s="1478"/>
    </row>
    <row r="599" ht="15.75" customHeight="1">
      <c r="A599" s="2422"/>
      <c r="B599" s="2418"/>
      <c r="C599" s="2418"/>
      <c r="D599" s="2419"/>
      <c r="E599" s="2421" t="s">
        <v>10775</v>
      </c>
      <c r="F599" s="2421" t="s">
        <v>10773</v>
      </c>
      <c r="G599" s="2421" t="s">
        <v>10776</v>
      </c>
      <c r="H599" s="707"/>
      <c r="I599" s="707"/>
      <c r="J599" s="707"/>
      <c r="K599" s="709"/>
      <c r="L599" s="709"/>
      <c r="M599" s="707"/>
      <c r="N599" s="707"/>
      <c r="O599" s="707"/>
      <c r="P599" s="707"/>
      <c r="Q599" s="707"/>
      <c r="R599" s="707"/>
      <c r="S599" s="707"/>
      <c r="T599" s="707"/>
      <c r="U599" s="707"/>
      <c r="V599" s="707"/>
      <c r="W599" s="707"/>
      <c r="X599" s="707"/>
      <c r="Y599" s="707"/>
      <c r="Z599" s="707"/>
      <c r="AA599" s="707"/>
      <c r="AB599" s="546">
        <v>1.0</v>
      </c>
      <c r="AC599" s="2173" t="s">
        <v>55</v>
      </c>
      <c r="AD599" s="2173" t="s">
        <v>533</v>
      </c>
      <c r="AE599" s="1512"/>
      <c r="AF599" s="1515"/>
      <c r="AG599" s="1512"/>
      <c r="AH599" s="1478"/>
    </row>
    <row r="600" ht="15.75" customHeight="1">
      <c r="A600" s="2422"/>
      <c r="B600" s="2423" t="s">
        <v>10777</v>
      </c>
      <c r="C600" s="2418"/>
      <c r="D600" s="2419"/>
      <c r="E600" s="2421" t="s">
        <v>10778</v>
      </c>
      <c r="F600" s="2421" t="s">
        <v>10773</v>
      </c>
      <c r="G600" s="2421" t="s">
        <v>7970</v>
      </c>
      <c r="H600" s="707"/>
      <c r="I600" s="2483"/>
      <c r="J600" s="707"/>
      <c r="K600" s="709"/>
      <c r="L600" s="709"/>
      <c r="M600" s="707"/>
      <c r="N600" s="707"/>
      <c r="O600" s="707"/>
      <c r="P600" s="707"/>
      <c r="Q600" s="707"/>
      <c r="R600" s="707"/>
      <c r="S600" s="707"/>
      <c r="T600" s="707"/>
      <c r="U600" s="707"/>
      <c r="V600" s="707"/>
      <c r="W600" s="707"/>
      <c r="X600" s="707"/>
      <c r="Y600" s="707"/>
      <c r="Z600" s="707"/>
      <c r="AA600" s="707"/>
      <c r="AB600" s="546">
        <v>1.0</v>
      </c>
      <c r="AC600" s="2173" t="s">
        <v>55</v>
      </c>
      <c r="AD600" s="2173" t="s">
        <v>533</v>
      </c>
      <c r="AE600" s="1512"/>
      <c r="AF600" s="1515"/>
      <c r="AG600" s="1512"/>
      <c r="AH600" s="1478"/>
    </row>
    <row r="601" ht="15.75" customHeight="1">
      <c r="A601" s="2422"/>
      <c r="B601" s="2423" t="s">
        <v>10666</v>
      </c>
      <c r="C601" s="2418"/>
      <c r="D601" s="2419"/>
      <c r="E601" s="2420"/>
      <c r="F601" s="2421" t="s">
        <v>10779</v>
      </c>
      <c r="G601" s="2421" t="s">
        <v>10780</v>
      </c>
      <c r="H601" s="707"/>
      <c r="I601" s="707"/>
      <c r="J601" s="707"/>
      <c r="K601" s="709"/>
      <c r="L601" s="709"/>
      <c r="M601" s="707"/>
      <c r="N601" s="707"/>
      <c r="O601" s="707"/>
      <c r="P601" s="707"/>
      <c r="Q601" s="707"/>
      <c r="R601" s="707"/>
      <c r="S601" s="707"/>
      <c r="T601" s="707"/>
      <c r="U601" s="707"/>
      <c r="V601" s="707"/>
      <c r="W601" s="707"/>
      <c r="X601" s="707"/>
      <c r="Y601" s="707"/>
      <c r="Z601" s="707"/>
      <c r="AA601" s="707"/>
      <c r="AB601" s="546">
        <v>1.0</v>
      </c>
      <c r="AC601" s="2173" t="s">
        <v>55</v>
      </c>
      <c r="AD601" s="2173" t="s">
        <v>533</v>
      </c>
      <c r="AE601" s="1512"/>
      <c r="AF601" s="1515"/>
      <c r="AG601" s="1512"/>
      <c r="AH601" s="1478"/>
    </row>
    <row r="602" ht="15.75" customHeight="1">
      <c r="A602" s="2417" t="s">
        <v>10781</v>
      </c>
      <c r="B602" s="2418"/>
      <c r="C602" s="2418"/>
      <c r="D602" s="2419"/>
      <c r="E602" s="2420"/>
      <c r="F602" s="2420"/>
      <c r="G602" s="2420"/>
      <c r="H602" s="707" t="s">
        <v>94</v>
      </c>
      <c r="I602" s="707" t="s">
        <v>94</v>
      </c>
      <c r="J602" s="707"/>
      <c r="K602" s="709"/>
      <c r="L602" s="709"/>
      <c r="M602" s="707"/>
      <c r="N602" s="707"/>
      <c r="O602" s="707"/>
      <c r="P602" s="707"/>
      <c r="Q602" s="707"/>
      <c r="R602" s="707"/>
      <c r="S602" s="707"/>
      <c r="T602" s="707"/>
      <c r="U602" s="707"/>
      <c r="V602" s="707"/>
      <c r="W602" s="707"/>
      <c r="X602" s="707"/>
      <c r="Y602" s="707"/>
      <c r="Z602" s="707"/>
      <c r="AA602" s="707"/>
      <c r="AB602" s="546" t="s">
        <v>94</v>
      </c>
      <c r="AC602" s="2173" t="s">
        <v>55</v>
      </c>
      <c r="AD602" s="2173" t="s">
        <v>533</v>
      </c>
      <c r="AE602" s="1512"/>
      <c r="AF602" s="1515"/>
      <c r="AG602" s="1512"/>
      <c r="AH602" s="1478"/>
    </row>
    <row r="603" ht="15.75" customHeight="1">
      <c r="A603" s="2422"/>
      <c r="B603" s="2423" t="s">
        <v>8160</v>
      </c>
      <c r="C603" s="2418"/>
      <c r="D603" s="2419"/>
      <c r="E603" s="2420"/>
      <c r="F603" s="2421" t="s">
        <v>10661</v>
      </c>
      <c r="G603" s="2421" t="s">
        <v>10488</v>
      </c>
      <c r="H603" s="707"/>
      <c r="I603" s="707"/>
      <c r="J603" s="707"/>
      <c r="K603" s="709"/>
      <c r="L603" s="709"/>
      <c r="M603" s="707"/>
      <c r="N603" s="707"/>
      <c r="O603" s="707"/>
      <c r="P603" s="707"/>
      <c r="Q603" s="707"/>
      <c r="R603" s="707"/>
      <c r="S603" s="707"/>
      <c r="T603" s="707"/>
      <c r="U603" s="707"/>
      <c r="V603" s="707"/>
      <c r="W603" s="707"/>
      <c r="X603" s="707"/>
      <c r="Y603" s="707"/>
      <c r="Z603" s="707"/>
      <c r="AA603" s="707"/>
      <c r="AB603" s="546">
        <v>1.0</v>
      </c>
      <c r="AC603" s="2173" t="s">
        <v>55</v>
      </c>
      <c r="AD603" s="2173" t="s">
        <v>533</v>
      </c>
      <c r="AE603" s="1512"/>
      <c r="AF603" s="1515"/>
      <c r="AG603" s="1512"/>
      <c r="AH603" s="1478"/>
    </row>
    <row r="604" ht="15.75" customHeight="1">
      <c r="A604" s="2422"/>
      <c r="B604" s="2423" t="s">
        <v>10782</v>
      </c>
      <c r="C604" s="2418"/>
      <c r="D604" s="2419"/>
      <c r="E604" s="2420"/>
      <c r="F604" s="2421" t="s">
        <v>10783</v>
      </c>
      <c r="G604" s="2420"/>
      <c r="H604" s="707" t="s">
        <v>94</v>
      </c>
      <c r="I604" s="707" t="s">
        <v>94</v>
      </c>
      <c r="J604" s="707"/>
      <c r="K604" s="709"/>
      <c r="L604" s="709"/>
      <c r="M604" s="707"/>
      <c r="N604" s="707"/>
      <c r="O604" s="707"/>
      <c r="P604" s="707"/>
      <c r="Q604" s="707"/>
      <c r="R604" s="707"/>
      <c r="S604" s="707"/>
      <c r="T604" s="707"/>
      <c r="U604" s="707"/>
      <c r="V604" s="707"/>
      <c r="W604" s="707"/>
      <c r="X604" s="707"/>
      <c r="Y604" s="707"/>
      <c r="Z604" s="707"/>
      <c r="AA604" s="707"/>
      <c r="AB604" s="546" t="s">
        <v>94</v>
      </c>
      <c r="AC604" s="2173" t="s">
        <v>55</v>
      </c>
      <c r="AD604" s="2173" t="s">
        <v>533</v>
      </c>
      <c r="AE604" s="1512"/>
      <c r="AF604" s="1515"/>
      <c r="AG604" s="1512"/>
      <c r="AH604" s="1478"/>
    </row>
    <row r="605" ht="15.75" customHeight="1">
      <c r="A605" s="2422"/>
      <c r="B605" s="2418"/>
      <c r="C605" s="2423" t="s">
        <v>9947</v>
      </c>
      <c r="D605" s="2419"/>
      <c r="E605" s="2421" t="s">
        <v>10784</v>
      </c>
      <c r="F605" s="2421" t="s">
        <v>10785</v>
      </c>
      <c r="G605" s="2421" t="s">
        <v>10786</v>
      </c>
      <c r="H605" s="707"/>
      <c r="I605" s="707"/>
      <c r="J605" s="707"/>
      <c r="K605" s="709"/>
      <c r="L605" s="709"/>
      <c r="M605" s="707"/>
      <c r="N605" s="707"/>
      <c r="O605" s="707"/>
      <c r="P605" s="707"/>
      <c r="Q605" s="707"/>
      <c r="R605" s="707"/>
      <c r="S605" s="707"/>
      <c r="T605" s="707"/>
      <c r="U605" s="707"/>
      <c r="V605" s="707"/>
      <c r="W605" s="707"/>
      <c r="X605" s="707"/>
      <c r="Y605" s="707"/>
      <c r="Z605" s="707"/>
      <c r="AA605" s="707"/>
      <c r="AB605" s="546">
        <v>1.0</v>
      </c>
      <c r="AC605" s="2173" t="s">
        <v>55</v>
      </c>
      <c r="AD605" s="2173" t="s">
        <v>533</v>
      </c>
      <c r="AE605" s="1512"/>
      <c r="AF605" s="1515"/>
      <c r="AG605" s="1512"/>
      <c r="AH605" s="1478"/>
    </row>
    <row r="606" ht="15.75" hidden="1" customHeight="1">
      <c r="A606" s="2425"/>
      <c r="B606" s="2420"/>
      <c r="C606" s="2426" t="s">
        <v>10787</v>
      </c>
      <c r="D606" s="2419"/>
      <c r="E606" s="2421" t="s">
        <v>10788</v>
      </c>
      <c r="F606" s="2421" t="s">
        <v>10789</v>
      </c>
      <c r="G606" s="2421" t="s">
        <v>10790</v>
      </c>
      <c r="H606" s="707"/>
      <c r="I606" s="707"/>
      <c r="J606" s="707"/>
      <c r="K606" s="709"/>
      <c r="L606" s="709"/>
      <c r="M606" s="707"/>
      <c r="N606" s="707"/>
      <c r="O606" s="707"/>
      <c r="P606" s="707"/>
      <c r="Q606" s="707"/>
      <c r="R606" s="707"/>
      <c r="S606" s="707"/>
      <c r="T606" s="707"/>
      <c r="U606" s="707"/>
      <c r="V606" s="707"/>
      <c r="W606" s="707"/>
      <c r="X606" s="707"/>
      <c r="Y606" s="707"/>
      <c r="Z606" s="707"/>
      <c r="AA606" s="707"/>
      <c r="AB606" s="546">
        <v>5.0</v>
      </c>
      <c r="AC606" s="2173" t="s">
        <v>55</v>
      </c>
      <c r="AD606" s="2173" t="s">
        <v>533</v>
      </c>
      <c r="AE606" s="1512"/>
      <c r="AF606" s="1515"/>
      <c r="AG606" s="1512"/>
      <c r="AH606" s="1478"/>
    </row>
    <row r="607" ht="15.75" hidden="1" customHeight="1">
      <c r="A607" s="2425"/>
      <c r="B607" s="2420"/>
      <c r="C607" s="2428"/>
      <c r="D607" s="2424" t="s">
        <v>10791</v>
      </c>
      <c r="E607" s="2421" t="s">
        <v>10788</v>
      </c>
      <c r="F607" s="2421" t="s">
        <v>10792</v>
      </c>
      <c r="G607" s="2421" t="s">
        <v>10793</v>
      </c>
      <c r="H607" s="707"/>
      <c r="I607" s="707"/>
      <c r="J607" s="707"/>
      <c r="K607" s="709"/>
      <c r="L607" s="709"/>
      <c r="M607" s="707"/>
      <c r="N607" s="707"/>
      <c r="O607" s="707"/>
      <c r="P607" s="707"/>
      <c r="Q607" s="707"/>
      <c r="R607" s="707"/>
      <c r="S607" s="707"/>
      <c r="T607" s="707"/>
      <c r="U607" s="707"/>
      <c r="V607" s="707"/>
      <c r="W607" s="707"/>
      <c r="X607" s="707"/>
      <c r="Y607" s="707"/>
      <c r="Z607" s="707"/>
      <c r="AA607" s="707"/>
      <c r="AB607" s="546">
        <v>5.0</v>
      </c>
      <c r="AC607" s="2173" t="s">
        <v>55</v>
      </c>
      <c r="AD607" s="2173" t="s">
        <v>533</v>
      </c>
      <c r="AE607" s="1512"/>
      <c r="AF607" s="1515"/>
      <c r="AG607" s="1512"/>
      <c r="AH607" s="1478"/>
    </row>
    <row r="608" ht="15.75" customHeight="1">
      <c r="A608" s="2422"/>
      <c r="B608" s="2418"/>
      <c r="C608" s="2423" t="s">
        <v>10666</v>
      </c>
      <c r="D608" s="2419"/>
      <c r="E608" s="2420"/>
      <c r="F608" s="2421" t="s">
        <v>10794</v>
      </c>
      <c r="G608" s="2421" t="s">
        <v>10795</v>
      </c>
      <c r="H608" s="707"/>
      <c r="I608" s="707"/>
      <c r="J608" s="707"/>
      <c r="K608" s="709"/>
      <c r="L608" s="709"/>
      <c r="M608" s="707"/>
      <c r="N608" s="707"/>
      <c r="O608" s="707"/>
      <c r="P608" s="707"/>
      <c r="Q608" s="707"/>
      <c r="R608" s="707"/>
      <c r="S608" s="707"/>
      <c r="T608" s="707"/>
      <c r="U608" s="707"/>
      <c r="V608" s="707"/>
      <c r="W608" s="707"/>
      <c r="X608" s="707"/>
      <c r="Y608" s="707"/>
      <c r="Z608" s="707"/>
      <c r="AA608" s="707"/>
      <c r="AB608" s="546">
        <v>1.0</v>
      </c>
      <c r="AC608" s="2173" t="s">
        <v>55</v>
      </c>
      <c r="AD608" s="2173" t="s">
        <v>533</v>
      </c>
      <c r="AE608" s="1512"/>
      <c r="AF608" s="1515"/>
      <c r="AG608" s="1512"/>
      <c r="AH608" s="1478"/>
    </row>
    <row r="609" ht="15.75" hidden="1" customHeight="1">
      <c r="A609" s="2425"/>
      <c r="B609" s="2421" t="s">
        <v>10796</v>
      </c>
      <c r="C609" s="2428"/>
      <c r="D609" s="2419"/>
      <c r="E609" s="2421" t="s">
        <v>10797</v>
      </c>
      <c r="F609" s="2421" t="s">
        <v>10798</v>
      </c>
      <c r="G609" s="2421" t="s">
        <v>10799</v>
      </c>
      <c r="H609" s="707"/>
      <c r="I609" s="707"/>
      <c r="J609" s="707"/>
      <c r="K609" s="709"/>
      <c r="L609" s="709"/>
      <c r="M609" s="707"/>
      <c r="N609" s="707"/>
      <c r="O609" s="707"/>
      <c r="P609" s="707"/>
      <c r="Q609" s="707"/>
      <c r="R609" s="707"/>
      <c r="S609" s="707"/>
      <c r="T609" s="707"/>
      <c r="U609" s="707"/>
      <c r="V609" s="707"/>
      <c r="W609" s="707"/>
      <c r="X609" s="707"/>
      <c r="Y609" s="707"/>
      <c r="Z609" s="707"/>
      <c r="AA609" s="707"/>
      <c r="AB609" s="546">
        <v>5.0</v>
      </c>
      <c r="AC609" s="2173" t="s">
        <v>55</v>
      </c>
      <c r="AD609" s="2173" t="s">
        <v>533</v>
      </c>
      <c r="AE609" s="1512"/>
      <c r="AF609" s="1515"/>
      <c r="AG609" s="1512"/>
      <c r="AH609" s="1478"/>
    </row>
    <row r="610" ht="15.75" customHeight="1">
      <c r="A610" s="2412" t="s">
        <v>10800</v>
      </c>
      <c r="B610" s="2431"/>
      <c r="C610" s="2431"/>
      <c r="D610" s="2414"/>
      <c r="E610" s="2415"/>
      <c r="F610" s="2415"/>
      <c r="G610" s="2415"/>
      <c r="H610" s="686"/>
      <c r="I610" s="686"/>
      <c r="J610" s="686"/>
      <c r="K610" s="686"/>
      <c r="L610" s="687"/>
      <c r="M610" s="687"/>
      <c r="N610" s="687"/>
      <c r="O610" s="687"/>
      <c r="P610" s="687"/>
      <c r="Q610" s="687"/>
      <c r="R610" s="687"/>
      <c r="S610" s="687"/>
      <c r="T610" s="687"/>
      <c r="U610" s="687"/>
      <c r="V610" s="687"/>
      <c r="W610" s="687"/>
      <c r="X610" s="687"/>
      <c r="Y610" s="687"/>
      <c r="Z610" s="687"/>
      <c r="AA610" s="687"/>
      <c r="AB610" s="2416" t="s">
        <v>94</v>
      </c>
      <c r="AC610" s="2295" t="s">
        <v>94</v>
      </c>
      <c r="AD610" s="2295" t="s">
        <v>533</v>
      </c>
      <c r="AE610" s="1796"/>
      <c r="AF610" s="1796"/>
      <c r="AG610" s="1796"/>
      <c r="AH610" s="2274"/>
    </row>
    <row r="611" ht="15.75" customHeight="1">
      <c r="A611" s="2417" t="s">
        <v>10801</v>
      </c>
      <c r="B611" s="2418"/>
      <c r="C611" s="2418"/>
      <c r="D611" s="2419"/>
      <c r="E611" s="2420"/>
      <c r="F611" s="2420"/>
      <c r="G611" s="2420"/>
      <c r="H611" s="707" t="s">
        <v>94</v>
      </c>
      <c r="I611" s="707" t="s">
        <v>94</v>
      </c>
      <c r="J611" s="707"/>
      <c r="K611" s="709"/>
      <c r="L611" s="709"/>
      <c r="M611" s="707"/>
      <c r="N611" s="707"/>
      <c r="O611" s="707"/>
      <c r="P611" s="707"/>
      <c r="Q611" s="707"/>
      <c r="R611" s="707"/>
      <c r="S611" s="707"/>
      <c r="T611" s="707"/>
      <c r="U611" s="707"/>
      <c r="V611" s="707"/>
      <c r="W611" s="707"/>
      <c r="X611" s="707"/>
      <c r="Y611" s="707"/>
      <c r="Z611" s="707"/>
      <c r="AA611" s="707"/>
      <c r="AB611" s="546" t="s">
        <v>94</v>
      </c>
      <c r="AC611" s="2173" t="s">
        <v>55</v>
      </c>
      <c r="AD611" s="2173" t="s">
        <v>533</v>
      </c>
      <c r="AE611" s="1512"/>
      <c r="AF611" s="1515"/>
      <c r="AG611" s="1512"/>
      <c r="AH611" s="1478"/>
    </row>
    <row r="612" ht="15.75" customHeight="1">
      <c r="A612" s="2422"/>
      <c r="B612" s="2423" t="s">
        <v>662</v>
      </c>
      <c r="C612" s="2418"/>
      <c r="D612" s="2419"/>
      <c r="E612" s="2420"/>
      <c r="F612" s="2421" t="s">
        <v>10802</v>
      </c>
      <c r="G612" s="2421" t="s">
        <v>10803</v>
      </c>
      <c r="H612" s="707"/>
      <c r="I612" s="707"/>
      <c r="J612" s="707"/>
      <c r="K612" s="709"/>
      <c r="L612" s="709"/>
      <c r="M612" s="707"/>
      <c r="N612" s="707"/>
      <c r="O612" s="707"/>
      <c r="P612" s="707"/>
      <c r="Q612" s="707"/>
      <c r="R612" s="707"/>
      <c r="S612" s="707"/>
      <c r="T612" s="707"/>
      <c r="U612" s="707"/>
      <c r="V612" s="707"/>
      <c r="W612" s="707"/>
      <c r="X612" s="707"/>
      <c r="Y612" s="707"/>
      <c r="Z612" s="707"/>
      <c r="AA612" s="707"/>
      <c r="AB612" s="546">
        <v>1.0</v>
      </c>
      <c r="AC612" s="2173" t="s">
        <v>55</v>
      </c>
      <c r="AD612" s="2173" t="s">
        <v>533</v>
      </c>
      <c r="AE612" s="1512"/>
      <c r="AF612" s="1515"/>
      <c r="AG612" s="1512"/>
      <c r="AH612" s="1478"/>
    </row>
    <row r="613" ht="15.75" customHeight="1">
      <c r="A613" s="530" t="s">
        <v>1823</v>
      </c>
      <c r="B613" s="587"/>
      <c r="C613" s="2479"/>
      <c r="D613" s="2212"/>
      <c r="E613" s="590"/>
      <c r="F613" s="2278"/>
      <c r="G613" s="2212"/>
      <c r="H613" s="2276"/>
      <c r="I613" s="2276"/>
      <c r="J613" s="2276"/>
      <c r="K613" s="2276"/>
      <c r="L613" s="2276"/>
      <c r="M613" s="2276"/>
      <c r="N613" s="2276"/>
      <c r="O613" s="2276"/>
      <c r="P613" s="2276"/>
      <c r="Q613" s="2276"/>
      <c r="R613" s="2276"/>
      <c r="S613" s="2276"/>
      <c r="T613" s="2276"/>
      <c r="U613" s="2276"/>
      <c r="V613" s="2276"/>
      <c r="W613" s="2276"/>
      <c r="X613" s="2276"/>
      <c r="Y613" s="2276"/>
      <c r="Z613" s="2276"/>
      <c r="AA613" s="2276"/>
      <c r="AB613" s="559" t="s">
        <v>94</v>
      </c>
      <c r="AC613" s="2411" t="s">
        <v>94</v>
      </c>
      <c r="AD613" s="2214" t="s">
        <v>533</v>
      </c>
      <c r="AE613" s="2276"/>
      <c r="AF613" s="2277"/>
      <c r="AG613" s="2276"/>
      <c r="AH613" s="2276"/>
    </row>
    <row r="614" ht="15.75" customHeight="1">
      <c r="A614" s="2412" t="s">
        <v>10804</v>
      </c>
      <c r="B614" s="2431"/>
      <c r="C614" s="2431"/>
      <c r="D614" s="2414"/>
      <c r="E614" s="2415"/>
      <c r="F614" s="2415"/>
      <c r="G614" s="2415"/>
      <c r="H614" s="686"/>
      <c r="I614" s="686"/>
      <c r="J614" s="686"/>
      <c r="K614" s="686"/>
      <c r="L614" s="687"/>
      <c r="M614" s="687"/>
      <c r="N614" s="687"/>
      <c r="O614" s="687"/>
      <c r="P614" s="687"/>
      <c r="Q614" s="687"/>
      <c r="R614" s="687"/>
      <c r="S614" s="687"/>
      <c r="T614" s="687"/>
      <c r="U614" s="687"/>
      <c r="V614" s="687"/>
      <c r="W614" s="687"/>
      <c r="X614" s="687"/>
      <c r="Y614" s="687"/>
      <c r="Z614" s="687"/>
      <c r="AA614" s="687"/>
      <c r="AB614" s="2416" t="s">
        <v>94</v>
      </c>
      <c r="AC614" s="2295" t="s">
        <v>94</v>
      </c>
      <c r="AD614" s="2295" t="s">
        <v>533</v>
      </c>
      <c r="AE614" s="1796"/>
      <c r="AF614" s="1796"/>
      <c r="AG614" s="1796"/>
      <c r="AH614" s="2274"/>
    </row>
    <row r="615" ht="15.75" customHeight="1">
      <c r="A615" s="2417" t="s">
        <v>9826</v>
      </c>
      <c r="B615" s="2418"/>
      <c r="C615" s="2418"/>
      <c r="D615" s="2419"/>
      <c r="E615" s="2420"/>
      <c r="F615" s="2420"/>
      <c r="G615" s="2420"/>
      <c r="H615" s="707" t="s">
        <v>94</v>
      </c>
      <c r="I615" s="707" t="s">
        <v>94</v>
      </c>
      <c r="J615" s="707"/>
      <c r="K615" s="709"/>
      <c r="L615" s="709"/>
      <c r="M615" s="707"/>
      <c r="N615" s="707"/>
      <c r="O615" s="707"/>
      <c r="P615" s="707"/>
      <c r="Q615" s="707"/>
      <c r="R615" s="707"/>
      <c r="S615" s="707"/>
      <c r="T615" s="707"/>
      <c r="U615" s="707"/>
      <c r="V615" s="707"/>
      <c r="W615" s="707"/>
      <c r="X615" s="707"/>
      <c r="Y615" s="707"/>
      <c r="Z615" s="707"/>
      <c r="AA615" s="707"/>
      <c r="AB615" s="546" t="s">
        <v>94</v>
      </c>
      <c r="AC615" s="2173" t="s">
        <v>55</v>
      </c>
      <c r="AD615" s="2173" t="s">
        <v>533</v>
      </c>
      <c r="AE615" s="1512"/>
      <c r="AF615" s="1515"/>
      <c r="AG615" s="1512"/>
      <c r="AH615" s="1478"/>
    </row>
    <row r="616" ht="15.75" hidden="1" customHeight="1">
      <c r="A616" s="2425"/>
      <c r="B616" s="2421" t="s">
        <v>10805</v>
      </c>
      <c r="C616" s="2428"/>
      <c r="D616" s="2419"/>
      <c r="E616" s="2421" t="s">
        <v>10806</v>
      </c>
      <c r="F616" s="2421" t="s">
        <v>10807</v>
      </c>
      <c r="G616" s="2421" t="s">
        <v>10808</v>
      </c>
      <c r="H616" s="707"/>
      <c r="I616" s="707"/>
      <c r="J616" s="707"/>
      <c r="K616" s="709"/>
      <c r="L616" s="709"/>
      <c r="M616" s="707"/>
      <c r="N616" s="707"/>
      <c r="O616" s="707"/>
      <c r="P616" s="707"/>
      <c r="Q616" s="707"/>
      <c r="R616" s="707"/>
      <c r="S616" s="707"/>
      <c r="T616" s="707"/>
      <c r="U616" s="707"/>
      <c r="V616" s="707"/>
      <c r="W616" s="707"/>
      <c r="X616" s="707"/>
      <c r="Y616" s="707"/>
      <c r="Z616" s="707"/>
      <c r="AA616" s="707"/>
      <c r="AB616" s="546">
        <v>5.0</v>
      </c>
      <c r="AC616" s="2173" t="s">
        <v>55</v>
      </c>
      <c r="AD616" s="2173" t="s">
        <v>533</v>
      </c>
      <c r="AE616" s="1512"/>
      <c r="AF616" s="1515"/>
      <c r="AG616" s="1512"/>
      <c r="AH616" s="1478"/>
    </row>
    <row r="617" ht="15.75" hidden="1" customHeight="1">
      <c r="A617" s="2425"/>
      <c r="B617" s="2420"/>
      <c r="C617" s="2426" t="s">
        <v>10809</v>
      </c>
      <c r="D617" s="2419"/>
      <c r="E617" s="2421" t="s">
        <v>10810</v>
      </c>
      <c r="F617" s="2421" t="s">
        <v>10807</v>
      </c>
      <c r="G617" s="2421" t="s">
        <v>10811</v>
      </c>
      <c r="H617" s="707"/>
      <c r="I617" s="707"/>
      <c r="J617" s="707"/>
      <c r="K617" s="709"/>
      <c r="L617" s="709"/>
      <c r="M617" s="707"/>
      <c r="N617" s="707"/>
      <c r="O617" s="707"/>
      <c r="P617" s="707"/>
      <c r="Q617" s="707"/>
      <c r="R617" s="707"/>
      <c r="S617" s="707"/>
      <c r="T617" s="707"/>
      <c r="U617" s="707"/>
      <c r="V617" s="707"/>
      <c r="W617" s="707"/>
      <c r="X617" s="707"/>
      <c r="Y617" s="707"/>
      <c r="Z617" s="707"/>
      <c r="AA617" s="707"/>
      <c r="AB617" s="546">
        <v>5.0</v>
      </c>
      <c r="AC617" s="2173" t="s">
        <v>55</v>
      </c>
      <c r="AD617" s="2173" t="s">
        <v>533</v>
      </c>
      <c r="AE617" s="1512"/>
      <c r="AF617" s="1515"/>
      <c r="AG617" s="1512"/>
      <c r="AH617" s="1478"/>
    </row>
    <row r="618" ht="15.75" customHeight="1">
      <c r="A618" s="2422"/>
      <c r="B618" s="2423" t="s">
        <v>10812</v>
      </c>
      <c r="C618" s="2418"/>
      <c r="D618" s="2419"/>
      <c r="E618" s="2420"/>
      <c r="F618" s="2421" t="s">
        <v>10813</v>
      </c>
      <c r="G618" s="2421" t="s">
        <v>10814</v>
      </c>
      <c r="H618" s="707"/>
      <c r="I618" s="707"/>
      <c r="J618" s="707"/>
      <c r="K618" s="709"/>
      <c r="L618" s="709"/>
      <c r="M618" s="707"/>
      <c r="N618" s="707"/>
      <c r="O618" s="707"/>
      <c r="P618" s="707"/>
      <c r="Q618" s="707"/>
      <c r="R618" s="707"/>
      <c r="S618" s="707"/>
      <c r="T618" s="707"/>
      <c r="U618" s="707"/>
      <c r="V618" s="707"/>
      <c r="W618" s="707"/>
      <c r="X618" s="707"/>
      <c r="Y618" s="707"/>
      <c r="Z618" s="707"/>
      <c r="AA618" s="707"/>
      <c r="AB618" s="546">
        <v>1.0</v>
      </c>
      <c r="AC618" s="2173" t="s">
        <v>55</v>
      </c>
      <c r="AD618" s="2173" t="s">
        <v>533</v>
      </c>
      <c r="AE618" s="1512"/>
      <c r="AF618" s="1515"/>
      <c r="AG618" s="1512"/>
      <c r="AH618" s="1478"/>
    </row>
    <row r="619" ht="15.75" hidden="1" customHeight="1">
      <c r="A619" s="2425"/>
      <c r="B619" s="2420"/>
      <c r="C619" s="2426" t="s">
        <v>10815</v>
      </c>
      <c r="D619" s="2419"/>
      <c r="E619" s="2420"/>
      <c r="F619" s="2421" t="s">
        <v>10816</v>
      </c>
      <c r="G619" s="2421" t="s">
        <v>10817</v>
      </c>
      <c r="H619" s="707"/>
      <c r="I619" s="707"/>
      <c r="J619" s="707"/>
      <c r="K619" s="709"/>
      <c r="L619" s="709"/>
      <c r="M619" s="707"/>
      <c r="N619" s="707"/>
      <c r="O619" s="707"/>
      <c r="P619" s="707"/>
      <c r="Q619" s="707"/>
      <c r="R619" s="707"/>
      <c r="S619" s="707"/>
      <c r="T619" s="707"/>
      <c r="U619" s="707"/>
      <c r="V619" s="707"/>
      <c r="W619" s="707"/>
      <c r="X619" s="707"/>
      <c r="Y619" s="707"/>
      <c r="Z619" s="707"/>
      <c r="AA619" s="707"/>
      <c r="AB619" s="546">
        <v>5.0</v>
      </c>
      <c r="AC619" s="2173" t="s">
        <v>55</v>
      </c>
      <c r="AD619" s="2173" t="s">
        <v>533</v>
      </c>
      <c r="AE619" s="1512"/>
      <c r="AF619" s="1515"/>
      <c r="AG619" s="1512"/>
      <c r="AH619" s="1478"/>
    </row>
    <row r="620" ht="15.75" customHeight="1">
      <c r="A620" s="2422"/>
      <c r="B620" s="2423" t="s">
        <v>10818</v>
      </c>
      <c r="C620" s="2418"/>
      <c r="D620" s="2419"/>
      <c r="E620" s="2420"/>
      <c r="F620" s="2420"/>
      <c r="G620" s="2420"/>
      <c r="H620" s="707" t="s">
        <v>94</v>
      </c>
      <c r="I620" s="707" t="s">
        <v>94</v>
      </c>
      <c r="J620" s="707"/>
      <c r="K620" s="709"/>
      <c r="L620" s="709"/>
      <c r="M620" s="707"/>
      <c r="N620" s="707"/>
      <c r="O620" s="707"/>
      <c r="P620" s="707"/>
      <c r="Q620" s="707"/>
      <c r="R620" s="707"/>
      <c r="S620" s="707"/>
      <c r="T620" s="707"/>
      <c r="U620" s="707"/>
      <c r="V620" s="707"/>
      <c r="W620" s="707"/>
      <c r="X620" s="707"/>
      <c r="Y620" s="707"/>
      <c r="Z620" s="707"/>
      <c r="AA620" s="707"/>
      <c r="AB620" s="546" t="s">
        <v>94</v>
      </c>
      <c r="AC620" s="2173" t="s">
        <v>55</v>
      </c>
      <c r="AD620" s="2173" t="s">
        <v>533</v>
      </c>
      <c r="AE620" s="1512"/>
      <c r="AF620" s="1515"/>
      <c r="AG620" s="1512"/>
      <c r="AH620" s="1478"/>
    </row>
    <row r="621" ht="15.75" hidden="1" customHeight="1">
      <c r="A621" s="2425"/>
      <c r="B621" s="2420"/>
      <c r="C621" s="2426" t="s">
        <v>10819</v>
      </c>
      <c r="D621" s="2419"/>
      <c r="E621" s="2420"/>
      <c r="F621" s="2421" t="s">
        <v>10820</v>
      </c>
      <c r="G621" s="2421" t="s">
        <v>10821</v>
      </c>
      <c r="H621" s="707"/>
      <c r="I621" s="707"/>
      <c r="J621" s="707"/>
      <c r="K621" s="709"/>
      <c r="L621" s="709"/>
      <c r="M621" s="707"/>
      <c r="N621" s="707"/>
      <c r="O621" s="707"/>
      <c r="P621" s="707"/>
      <c r="Q621" s="707"/>
      <c r="R621" s="707"/>
      <c r="S621" s="707"/>
      <c r="T621" s="707"/>
      <c r="U621" s="707"/>
      <c r="V621" s="707"/>
      <c r="W621" s="707"/>
      <c r="X621" s="707"/>
      <c r="Y621" s="707"/>
      <c r="Z621" s="707"/>
      <c r="AA621" s="707"/>
      <c r="AB621" s="546">
        <v>5.0</v>
      </c>
      <c r="AC621" s="2173" t="s">
        <v>55</v>
      </c>
      <c r="AD621" s="2173" t="s">
        <v>533</v>
      </c>
      <c r="AE621" s="1512"/>
      <c r="AF621" s="1515"/>
      <c r="AG621" s="1512"/>
      <c r="AH621" s="1478"/>
    </row>
    <row r="622" ht="15.75" customHeight="1">
      <c r="A622" s="2422"/>
      <c r="B622" s="2423" t="s">
        <v>10822</v>
      </c>
      <c r="C622" s="2418"/>
      <c r="D622" s="2419"/>
      <c r="E622" s="2420"/>
      <c r="F622" s="2420"/>
      <c r="G622" s="2420"/>
      <c r="H622" s="707" t="s">
        <v>94</v>
      </c>
      <c r="I622" s="707" t="s">
        <v>94</v>
      </c>
      <c r="J622" s="707"/>
      <c r="K622" s="709"/>
      <c r="L622" s="709"/>
      <c r="M622" s="707"/>
      <c r="N622" s="707"/>
      <c r="O622" s="707"/>
      <c r="P622" s="707"/>
      <c r="Q622" s="707"/>
      <c r="R622" s="707"/>
      <c r="S622" s="707"/>
      <c r="T622" s="707"/>
      <c r="U622" s="707"/>
      <c r="V622" s="707"/>
      <c r="W622" s="707"/>
      <c r="X622" s="707"/>
      <c r="Y622" s="707"/>
      <c r="Z622" s="707"/>
      <c r="AA622" s="707"/>
      <c r="AB622" s="546" t="s">
        <v>94</v>
      </c>
      <c r="AC622" s="2173" t="s">
        <v>55</v>
      </c>
      <c r="AD622" s="2173" t="s">
        <v>533</v>
      </c>
      <c r="AE622" s="1512"/>
      <c r="AF622" s="1515"/>
      <c r="AG622" s="1512"/>
      <c r="AH622" s="1478"/>
    </row>
    <row r="623" ht="15.75" hidden="1" customHeight="1">
      <c r="A623" s="2425"/>
      <c r="B623" s="2420"/>
      <c r="C623" s="2426" t="s">
        <v>10823</v>
      </c>
      <c r="D623" s="2419"/>
      <c r="E623" s="2420"/>
      <c r="F623" s="2421" t="s">
        <v>10824</v>
      </c>
      <c r="G623" s="2421" t="s">
        <v>10825</v>
      </c>
      <c r="H623" s="707"/>
      <c r="I623" s="707"/>
      <c r="J623" s="707"/>
      <c r="K623" s="709"/>
      <c r="L623" s="709"/>
      <c r="M623" s="707"/>
      <c r="N623" s="707"/>
      <c r="O623" s="707"/>
      <c r="P623" s="707"/>
      <c r="Q623" s="707"/>
      <c r="R623" s="707"/>
      <c r="S623" s="707"/>
      <c r="T623" s="707"/>
      <c r="U623" s="707"/>
      <c r="V623" s="707"/>
      <c r="W623" s="707"/>
      <c r="X623" s="707"/>
      <c r="Y623" s="707"/>
      <c r="Z623" s="707"/>
      <c r="AA623" s="707"/>
      <c r="AB623" s="546">
        <v>5.0</v>
      </c>
      <c r="AC623" s="2173" t="s">
        <v>55</v>
      </c>
      <c r="AD623" s="2173" t="s">
        <v>533</v>
      </c>
      <c r="AE623" s="1512"/>
      <c r="AF623" s="1515"/>
      <c r="AG623" s="1512"/>
      <c r="AH623" s="1478"/>
    </row>
    <row r="624" ht="15.75" customHeight="1">
      <c r="A624" s="2422"/>
      <c r="B624" s="2418"/>
      <c r="C624" s="2423" t="s">
        <v>10826</v>
      </c>
      <c r="D624" s="2424" t="s">
        <v>10827</v>
      </c>
      <c r="E624" s="2420"/>
      <c r="F624" s="2421" t="s">
        <v>10828</v>
      </c>
      <c r="G624" s="2421" t="s">
        <v>10829</v>
      </c>
      <c r="H624" s="707"/>
      <c r="I624" s="707"/>
      <c r="J624" s="707"/>
      <c r="K624" s="709"/>
      <c r="L624" s="709"/>
      <c r="M624" s="707"/>
      <c r="N624" s="707"/>
      <c r="O624" s="707"/>
      <c r="P624" s="707"/>
      <c r="Q624" s="707"/>
      <c r="R624" s="707"/>
      <c r="S624" s="707"/>
      <c r="T624" s="707"/>
      <c r="U624" s="707"/>
      <c r="V624" s="707"/>
      <c r="W624" s="707"/>
      <c r="X624" s="707"/>
      <c r="Y624" s="707"/>
      <c r="Z624" s="707"/>
      <c r="AA624" s="707"/>
      <c r="AB624" s="546">
        <v>1.0</v>
      </c>
      <c r="AC624" s="2173" t="s">
        <v>55</v>
      </c>
      <c r="AD624" s="2173" t="s">
        <v>533</v>
      </c>
      <c r="AE624" s="1512"/>
      <c r="AF624" s="1515"/>
      <c r="AG624" s="1512"/>
      <c r="AH624" s="1478"/>
    </row>
    <row r="625" ht="15.75" hidden="1" customHeight="1">
      <c r="A625" s="2425"/>
      <c r="B625" s="2420"/>
      <c r="C625" s="2428"/>
      <c r="D625" s="2424" t="s">
        <v>10830</v>
      </c>
      <c r="E625" s="2420"/>
      <c r="F625" s="2421" t="s">
        <v>10831</v>
      </c>
      <c r="G625" s="2421" t="s">
        <v>10832</v>
      </c>
      <c r="H625" s="707"/>
      <c r="I625" s="707"/>
      <c r="J625" s="707"/>
      <c r="K625" s="709"/>
      <c r="L625" s="709"/>
      <c r="M625" s="707"/>
      <c r="N625" s="707"/>
      <c r="O625" s="707"/>
      <c r="P625" s="707"/>
      <c r="Q625" s="707"/>
      <c r="R625" s="707"/>
      <c r="S625" s="707"/>
      <c r="T625" s="707"/>
      <c r="U625" s="707"/>
      <c r="V625" s="707"/>
      <c r="W625" s="707"/>
      <c r="X625" s="707"/>
      <c r="Y625" s="707"/>
      <c r="Z625" s="707"/>
      <c r="AA625" s="707"/>
      <c r="AB625" s="546">
        <v>5.0</v>
      </c>
      <c r="AC625" s="2173" t="s">
        <v>55</v>
      </c>
      <c r="AD625" s="2173" t="s">
        <v>533</v>
      </c>
      <c r="AE625" s="1512"/>
      <c r="AF625" s="1515"/>
      <c r="AG625" s="1512"/>
      <c r="AH625" s="1478"/>
    </row>
    <row r="626" ht="15.75" hidden="1" customHeight="1">
      <c r="A626" s="2425"/>
      <c r="B626" s="2420"/>
      <c r="C626" s="2428"/>
      <c r="D626" s="2424" t="s">
        <v>10833</v>
      </c>
      <c r="E626" s="2420"/>
      <c r="F626" s="2421" t="s">
        <v>10834</v>
      </c>
      <c r="G626" s="2421" t="s">
        <v>10835</v>
      </c>
      <c r="H626" s="707"/>
      <c r="I626" s="707"/>
      <c r="J626" s="707"/>
      <c r="K626" s="709"/>
      <c r="L626" s="709"/>
      <c r="M626" s="707"/>
      <c r="N626" s="707"/>
      <c r="O626" s="707"/>
      <c r="P626" s="707"/>
      <c r="Q626" s="707"/>
      <c r="R626" s="707"/>
      <c r="S626" s="707"/>
      <c r="T626" s="707"/>
      <c r="U626" s="707"/>
      <c r="V626" s="707"/>
      <c r="W626" s="707"/>
      <c r="X626" s="707"/>
      <c r="Y626" s="707"/>
      <c r="Z626" s="707"/>
      <c r="AA626" s="707"/>
      <c r="AB626" s="546">
        <v>5.0</v>
      </c>
      <c r="AC626" s="2173" t="s">
        <v>55</v>
      </c>
      <c r="AD626" s="2173" t="s">
        <v>533</v>
      </c>
      <c r="AE626" s="1512"/>
      <c r="AF626" s="1515"/>
      <c r="AG626" s="1512"/>
      <c r="AH626" s="1478"/>
    </row>
    <row r="627" ht="15.75" customHeight="1">
      <c r="A627" s="2412" t="s">
        <v>10836</v>
      </c>
      <c r="B627" s="2431"/>
      <c r="C627" s="2431"/>
      <c r="D627" s="2414"/>
      <c r="E627" s="2415"/>
      <c r="F627" s="2415"/>
      <c r="G627" s="2415"/>
      <c r="H627" s="686"/>
      <c r="I627" s="686"/>
      <c r="J627" s="686"/>
      <c r="K627" s="686"/>
      <c r="L627" s="687"/>
      <c r="M627" s="687"/>
      <c r="N627" s="687"/>
      <c r="O627" s="687"/>
      <c r="P627" s="687"/>
      <c r="Q627" s="687"/>
      <c r="R627" s="687"/>
      <c r="S627" s="687"/>
      <c r="T627" s="687"/>
      <c r="U627" s="687"/>
      <c r="V627" s="687"/>
      <c r="W627" s="687"/>
      <c r="X627" s="687"/>
      <c r="Y627" s="687"/>
      <c r="Z627" s="687"/>
      <c r="AA627" s="687"/>
      <c r="AB627" s="2416" t="s">
        <v>94</v>
      </c>
      <c r="AC627" s="2295" t="s">
        <v>94</v>
      </c>
      <c r="AD627" s="2295" t="s">
        <v>533</v>
      </c>
      <c r="AE627" s="1796"/>
      <c r="AF627" s="1796"/>
      <c r="AG627" s="1796"/>
      <c r="AH627" s="2274"/>
    </row>
    <row r="628" ht="15.75" hidden="1" customHeight="1">
      <c r="A628" s="2429" t="s">
        <v>10815</v>
      </c>
      <c r="B628" s="2420"/>
      <c r="C628" s="2428"/>
      <c r="D628" s="2419"/>
      <c r="E628" s="2420"/>
      <c r="F628" s="2421" t="s">
        <v>10816</v>
      </c>
      <c r="G628" s="2421" t="s">
        <v>10817</v>
      </c>
      <c r="H628" s="707"/>
      <c r="I628" s="707"/>
      <c r="J628" s="707"/>
      <c r="K628" s="709"/>
      <c r="L628" s="709"/>
      <c r="M628" s="707"/>
      <c r="N628" s="707"/>
      <c r="O628" s="707"/>
      <c r="P628" s="707"/>
      <c r="Q628" s="707"/>
      <c r="R628" s="707"/>
      <c r="S628" s="707"/>
      <c r="T628" s="707"/>
      <c r="U628" s="707"/>
      <c r="V628" s="707"/>
      <c r="W628" s="707"/>
      <c r="X628" s="707"/>
      <c r="Y628" s="707"/>
      <c r="Z628" s="707"/>
      <c r="AA628" s="707"/>
      <c r="AB628" s="546">
        <v>5.0</v>
      </c>
      <c r="AC628" s="2173" t="s">
        <v>55</v>
      </c>
      <c r="AD628" s="2173" t="s">
        <v>533</v>
      </c>
      <c r="AE628" s="1512"/>
      <c r="AF628" s="1515"/>
      <c r="AG628" s="1512"/>
      <c r="AH628" s="1478"/>
    </row>
    <row r="629" ht="15.75" hidden="1" customHeight="1">
      <c r="A629" s="2429" t="s">
        <v>10837</v>
      </c>
      <c r="B629" s="2420"/>
      <c r="C629" s="2428"/>
      <c r="D629" s="2419"/>
      <c r="E629" s="2421" t="s">
        <v>10838</v>
      </c>
      <c r="F629" s="2421" t="s">
        <v>10839</v>
      </c>
      <c r="G629" s="2421" t="s">
        <v>10840</v>
      </c>
      <c r="H629" s="707"/>
      <c r="I629" s="707"/>
      <c r="J629" s="707"/>
      <c r="K629" s="709"/>
      <c r="L629" s="709"/>
      <c r="M629" s="707"/>
      <c r="N629" s="707"/>
      <c r="O629" s="707"/>
      <c r="P629" s="707"/>
      <c r="Q629" s="707"/>
      <c r="R629" s="707"/>
      <c r="S629" s="707"/>
      <c r="T629" s="707"/>
      <c r="U629" s="707"/>
      <c r="V629" s="707"/>
      <c r="W629" s="707"/>
      <c r="X629" s="707"/>
      <c r="Y629" s="707"/>
      <c r="Z629" s="707"/>
      <c r="AA629" s="707"/>
      <c r="AB629" s="546">
        <v>5.0</v>
      </c>
      <c r="AC629" s="2173" t="s">
        <v>55</v>
      </c>
      <c r="AD629" s="2173" t="s">
        <v>533</v>
      </c>
      <c r="AE629" s="1512"/>
      <c r="AF629" s="1515"/>
      <c r="AG629" s="1512"/>
      <c r="AH629" s="1478"/>
    </row>
    <row r="630" ht="15.75" customHeight="1">
      <c r="A630" s="2422"/>
      <c r="B630" s="2423" t="s">
        <v>10841</v>
      </c>
      <c r="C630" s="2418"/>
      <c r="D630" s="2419"/>
      <c r="E630" s="2420"/>
      <c r="F630" s="2421" t="s">
        <v>10842</v>
      </c>
      <c r="G630" s="2421" t="s">
        <v>10843</v>
      </c>
      <c r="H630" s="707"/>
      <c r="I630" s="707"/>
      <c r="J630" s="707"/>
      <c r="K630" s="709"/>
      <c r="L630" s="709"/>
      <c r="M630" s="707"/>
      <c r="N630" s="707"/>
      <c r="O630" s="707"/>
      <c r="P630" s="707"/>
      <c r="Q630" s="707"/>
      <c r="R630" s="707"/>
      <c r="S630" s="707"/>
      <c r="T630" s="707"/>
      <c r="U630" s="707"/>
      <c r="V630" s="707"/>
      <c r="W630" s="707"/>
      <c r="X630" s="707"/>
      <c r="Y630" s="707"/>
      <c r="Z630" s="707"/>
      <c r="AA630" s="707"/>
      <c r="AB630" s="546">
        <v>1.0</v>
      </c>
      <c r="AC630" s="2173" t="s">
        <v>55</v>
      </c>
      <c r="AD630" s="2173" t="s">
        <v>533</v>
      </c>
      <c r="AE630" s="1512"/>
      <c r="AF630" s="1515"/>
      <c r="AG630" s="1512"/>
      <c r="AH630" s="1478"/>
    </row>
    <row r="631" ht="15.75" customHeight="1">
      <c r="A631" s="2417" t="s">
        <v>10844</v>
      </c>
      <c r="B631" s="2418"/>
      <c r="C631" s="2418"/>
      <c r="D631" s="2419"/>
      <c r="E631" s="2420"/>
      <c r="F631" s="2420"/>
      <c r="G631" s="2420"/>
      <c r="H631" s="707" t="s">
        <v>94</v>
      </c>
      <c r="I631" s="707" t="s">
        <v>94</v>
      </c>
      <c r="J631" s="707"/>
      <c r="K631" s="709"/>
      <c r="L631" s="709"/>
      <c r="M631" s="707"/>
      <c r="N631" s="707"/>
      <c r="O631" s="707"/>
      <c r="P631" s="707"/>
      <c r="Q631" s="707"/>
      <c r="R631" s="707"/>
      <c r="S631" s="707"/>
      <c r="T631" s="707"/>
      <c r="U631" s="707"/>
      <c r="V631" s="707"/>
      <c r="W631" s="707"/>
      <c r="X631" s="707"/>
      <c r="Y631" s="707"/>
      <c r="Z631" s="707"/>
      <c r="AA631" s="707"/>
      <c r="AB631" s="546" t="s">
        <v>94</v>
      </c>
      <c r="AC631" s="2173" t="s">
        <v>55</v>
      </c>
      <c r="AD631" s="2173" t="s">
        <v>533</v>
      </c>
      <c r="AE631" s="1512"/>
      <c r="AF631" s="1515"/>
      <c r="AG631" s="1512"/>
      <c r="AH631" s="1478"/>
    </row>
    <row r="632" ht="15.75" hidden="1" customHeight="1">
      <c r="A632" s="2425"/>
      <c r="B632" s="2421" t="s">
        <v>10845</v>
      </c>
      <c r="C632" s="2428"/>
      <c r="D632" s="2419"/>
      <c r="E632" s="2421" t="s">
        <v>10846</v>
      </c>
      <c r="F632" s="2421" t="s">
        <v>10847</v>
      </c>
      <c r="G632" s="2421" t="s">
        <v>10848</v>
      </c>
      <c r="H632" s="707"/>
      <c r="I632" s="707"/>
      <c r="J632" s="707"/>
      <c r="K632" s="709"/>
      <c r="L632" s="709"/>
      <c r="M632" s="707"/>
      <c r="N632" s="707"/>
      <c r="O632" s="707"/>
      <c r="P632" s="707"/>
      <c r="Q632" s="707"/>
      <c r="R632" s="707"/>
      <c r="S632" s="707"/>
      <c r="T632" s="707"/>
      <c r="U632" s="707"/>
      <c r="V632" s="707"/>
      <c r="W632" s="707"/>
      <c r="X632" s="707"/>
      <c r="Y632" s="707"/>
      <c r="Z632" s="707"/>
      <c r="AA632" s="707"/>
      <c r="AB632" s="546">
        <v>5.0</v>
      </c>
      <c r="AC632" s="2173" t="s">
        <v>55</v>
      </c>
      <c r="AD632" s="2173" t="s">
        <v>533</v>
      </c>
      <c r="AE632" s="1512"/>
      <c r="AF632" s="1515"/>
      <c r="AG632" s="1512"/>
      <c r="AH632" s="1478"/>
    </row>
    <row r="633" ht="15.75" hidden="1" customHeight="1">
      <c r="A633" s="2425"/>
      <c r="B633" s="2420"/>
      <c r="C633" s="2426" t="s">
        <v>3752</v>
      </c>
      <c r="D633" s="2419"/>
      <c r="E633" s="2421" t="s">
        <v>10849</v>
      </c>
      <c r="F633" s="2421" t="s">
        <v>10850</v>
      </c>
      <c r="G633" s="2421" t="s">
        <v>10851</v>
      </c>
      <c r="H633" s="707"/>
      <c r="I633" s="707"/>
      <c r="J633" s="707"/>
      <c r="K633" s="709"/>
      <c r="L633" s="709"/>
      <c r="M633" s="707"/>
      <c r="N633" s="707"/>
      <c r="O633" s="707"/>
      <c r="P633" s="707"/>
      <c r="Q633" s="707"/>
      <c r="R633" s="707"/>
      <c r="S633" s="707"/>
      <c r="T633" s="707"/>
      <c r="U633" s="707"/>
      <c r="V633" s="707"/>
      <c r="W633" s="707"/>
      <c r="X633" s="707"/>
      <c r="Y633" s="707"/>
      <c r="Z633" s="707"/>
      <c r="AA633" s="707"/>
      <c r="AB633" s="546">
        <v>5.0</v>
      </c>
      <c r="AC633" s="2173" t="s">
        <v>55</v>
      </c>
      <c r="AD633" s="2173" t="s">
        <v>533</v>
      </c>
      <c r="AE633" s="1512"/>
      <c r="AF633" s="1515"/>
      <c r="AG633" s="1512"/>
      <c r="AH633" s="1478"/>
    </row>
    <row r="634" ht="15.75" customHeight="1">
      <c r="A634" s="2422"/>
      <c r="B634" s="2423" t="s">
        <v>8696</v>
      </c>
      <c r="C634" s="2418"/>
      <c r="D634" s="2419"/>
      <c r="E634" s="2420"/>
      <c r="F634" s="2420"/>
      <c r="G634" s="2420"/>
      <c r="H634" s="707" t="s">
        <v>94</v>
      </c>
      <c r="I634" s="707" t="s">
        <v>94</v>
      </c>
      <c r="J634" s="707"/>
      <c r="K634" s="709"/>
      <c r="L634" s="709"/>
      <c r="M634" s="707"/>
      <c r="N634" s="707"/>
      <c r="O634" s="707"/>
      <c r="P634" s="707"/>
      <c r="Q634" s="707"/>
      <c r="R634" s="707"/>
      <c r="S634" s="707"/>
      <c r="T634" s="707"/>
      <c r="U634" s="707"/>
      <c r="V634" s="707"/>
      <c r="W634" s="707"/>
      <c r="X634" s="707"/>
      <c r="Y634" s="707"/>
      <c r="Z634" s="707"/>
      <c r="AA634" s="707"/>
      <c r="AB634" s="546" t="s">
        <v>94</v>
      </c>
      <c r="AC634" s="2173" t="s">
        <v>55</v>
      </c>
      <c r="AD634" s="2173" t="s">
        <v>533</v>
      </c>
      <c r="AE634" s="1512"/>
      <c r="AF634" s="1515"/>
      <c r="AG634" s="1512"/>
      <c r="AH634" s="1478"/>
    </row>
    <row r="635" ht="15.75" hidden="1" customHeight="1">
      <c r="A635" s="2425"/>
      <c r="B635" s="2420"/>
      <c r="C635" s="2426" t="s">
        <v>10852</v>
      </c>
      <c r="D635" s="2419"/>
      <c r="E635" s="2420"/>
      <c r="F635" s="2421" t="s">
        <v>9048</v>
      </c>
      <c r="G635" s="2421" t="s">
        <v>10853</v>
      </c>
      <c r="H635" s="707"/>
      <c r="I635" s="707"/>
      <c r="J635" s="707"/>
      <c r="K635" s="709"/>
      <c r="L635" s="709"/>
      <c r="M635" s="707"/>
      <c r="N635" s="707"/>
      <c r="O635" s="707"/>
      <c r="P635" s="707"/>
      <c r="Q635" s="707"/>
      <c r="R635" s="707"/>
      <c r="S635" s="707"/>
      <c r="T635" s="707"/>
      <c r="U635" s="707"/>
      <c r="V635" s="707"/>
      <c r="W635" s="707"/>
      <c r="X635" s="707"/>
      <c r="Y635" s="707"/>
      <c r="Z635" s="707"/>
      <c r="AA635" s="707"/>
      <c r="AB635" s="546">
        <v>5.0</v>
      </c>
      <c r="AC635" s="2173" t="s">
        <v>55</v>
      </c>
      <c r="AD635" s="2173" t="s">
        <v>533</v>
      </c>
      <c r="AE635" s="1512"/>
      <c r="AF635" s="1515"/>
      <c r="AG635" s="1512"/>
      <c r="AH635" s="1478"/>
    </row>
    <row r="636" ht="15.75" hidden="1" customHeight="1">
      <c r="A636" s="2425"/>
      <c r="B636" s="2420"/>
      <c r="C636" s="2426" t="s">
        <v>10854</v>
      </c>
      <c r="D636" s="2419"/>
      <c r="E636" s="2420"/>
      <c r="F636" s="2421" t="s">
        <v>10855</v>
      </c>
      <c r="G636" s="2421" t="s">
        <v>10856</v>
      </c>
      <c r="H636" s="707"/>
      <c r="I636" s="707"/>
      <c r="J636" s="707"/>
      <c r="K636" s="709"/>
      <c r="L636" s="709"/>
      <c r="M636" s="707"/>
      <c r="N636" s="707"/>
      <c r="O636" s="707"/>
      <c r="P636" s="707"/>
      <c r="Q636" s="707"/>
      <c r="R636" s="707"/>
      <c r="S636" s="707"/>
      <c r="T636" s="707"/>
      <c r="U636" s="707"/>
      <c r="V636" s="707"/>
      <c r="W636" s="707"/>
      <c r="X636" s="707"/>
      <c r="Y636" s="707"/>
      <c r="Z636" s="707"/>
      <c r="AA636" s="707"/>
      <c r="AB636" s="546">
        <v>5.0</v>
      </c>
      <c r="AC636" s="2173" t="s">
        <v>55</v>
      </c>
      <c r="AD636" s="2173" t="s">
        <v>533</v>
      </c>
      <c r="AE636" s="1512"/>
      <c r="AF636" s="1515"/>
      <c r="AG636" s="1512"/>
      <c r="AH636" s="1478"/>
    </row>
    <row r="637" ht="15.75" customHeight="1">
      <c r="A637" s="2422"/>
      <c r="B637" s="2423" t="s">
        <v>7011</v>
      </c>
      <c r="C637" s="2418"/>
      <c r="D637" s="2419"/>
      <c r="E637" s="2420"/>
      <c r="F637" s="2421" t="s">
        <v>10857</v>
      </c>
      <c r="G637" s="2421" t="s">
        <v>10858</v>
      </c>
      <c r="H637" s="707"/>
      <c r="I637" s="707"/>
      <c r="J637" s="707"/>
      <c r="K637" s="709"/>
      <c r="L637" s="709"/>
      <c r="M637" s="707"/>
      <c r="N637" s="707"/>
      <c r="O637" s="707"/>
      <c r="P637" s="707"/>
      <c r="Q637" s="707"/>
      <c r="R637" s="707"/>
      <c r="S637" s="707"/>
      <c r="T637" s="707"/>
      <c r="U637" s="707"/>
      <c r="V637" s="707"/>
      <c r="W637" s="707"/>
      <c r="X637" s="707"/>
      <c r="Y637" s="707"/>
      <c r="Z637" s="707"/>
      <c r="AA637" s="707"/>
      <c r="AB637" s="546">
        <v>1.0</v>
      </c>
      <c r="AC637" s="2173" t="s">
        <v>55</v>
      </c>
      <c r="AD637" s="2173" t="s">
        <v>533</v>
      </c>
      <c r="AE637" s="1512"/>
      <c r="AF637" s="1515"/>
      <c r="AG637" s="1512"/>
      <c r="AH637" s="1478"/>
    </row>
    <row r="638" ht="15.75" customHeight="1">
      <c r="A638" s="2417" t="s">
        <v>10859</v>
      </c>
      <c r="B638" s="2418"/>
      <c r="C638" s="2418"/>
      <c r="D638" s="2419"/>
      <c r="E638" s="2420"/>
      <c r="F638" s="2421" t="s">
        <v>10860</v>
      </c>
      <c r="G638" s="2421" t="s">
        <v>10861</v>
      </c>
      <c r="H638" s="707" t="s">
        <v>94</v>
      </c>
      <c r="I638" s="707" t="s">
        <v>94</v>
      </c>
      <c r="J638" s="707"/>
      <c r="K638" s="709"/>
      <c r="L638" s="709"/>
      <c r="M638" s="707"/>
      <c r="N638" s="707"/>
      <c r="O638" s="707"/>
      <c r="P638" s="707"/>
      <c r="Q638" s="707"/>
      <c r="R638" s="707"/>
      <c r="S638" s="707"/>
      <c r="T638" s="707"/>
      <c r="U638" s="707"/>
      <c r="V638" s="707"/>
      <c r="W638" s="707"/>
      <c r="X638" s="707"/>
      <c r="Y638" s="707"/>
      <c r="Z638" s="707"/>
      <c r="AA638" s="707"/>
      <c r="AB638" s="546" t="s">
        <v>94</v>
      </c>
      <c r="AC638" s="2173" t="s">
        <v>55</v>
      </c>
      <c r="AD638" s="2173" t="s">
        <v>533</v>
      </c>
      <c r="AE638" s="1512"/>
      <c r="AF638" s="1515"/>
      <c r="AG638" s="1512"/>
      <c r="AH638" s="1478"/>
    </row>
    <row r="639" ht="15.75" customHeight="1">
      <c r="A639" s="2422"/>
      <c r="B639" s="2423" t="s">
        <v>10268</v>
      </c>
      <c r="C639" s="2418"/>
      <c r="D639" s="2419"/>
      <c r="E639" s="2420"/>
      <c r="F639" s="2420"/>
      <c r="G639" s="2420"/>
      <c r="H639" s="707" t="s">
        <v>94</v>
      </c>
      <c r="I639" s="707" t="s">
        <v>94</v>
      </c>
      <c r="J639" s="707"/>
      <c r="K639" s="709"/>
      <c r="L639" s="709"/>
      <c r="M639" s="707"/>
      <c r="N639" s="707"/>
      <c r="O639" s="707"/>
      <c r="P639" s="707"/>
      <c r="Q639" s="707"/>
      <c r="R639" s="707"/>
      <c r="S639" s="707"/>
      <c r="T639" s="707"/>
      <c r="U639" s="707"/>
      <c r="V639" s="707"/>
      <c r="W639" s="707"/>
      <c r="X639" s="707"/>
      <c r="Y639" s="707"/>
      <c r="Z639" s="707"/>
      <c r="AA639" s="707"/>
      <c r="AB639" s="546" t="s">
        <v>94</v>
      </c>
      <c r="AC639" s="2173" t="s">
        <v>55</v>
      </c>
      <c r="AD639" s="2173" t="s">
        <v>533</v>
      </c>
      <c r="AE639" s="1512"/>
      <c r="AF639" s="1515"/>
      <c r="AG639" s="1512"/>
      <c r="AH639" s="1478"/>
    </row>
    <row r="640" ht="15.75" customHeight="1">
      <c r="A640" s="2422"/>
      <c r="B640" s="2418"/>
      <c r="C640" s="2423" t="s">
        <v>10862</v>
      </c>
      <c r="D640" s="2419"/>
      <c r="E640" s="2420"/>
      <c r="F640" s="2421" t="s">
        <v>10863</v>
      </c>
      <c r="G640" s="2421" t="s">
        <v>10864</v>
      </c>
      <c r="H640" s="707"/>
      <c r="I640" s="707"/>
      <c r="J640" s="707"/>
      <c r="K640" s="709"/>
      <c r="L640" s="709"/>
      <c r="M640" s="707"/>
      <c r="N640" s="707"/>
      <c r="O640" s="707"/>
      <c r="P640" s="707"/>
      <c r="Q640" s="707"/>
      <c r="R640" s="707"/>
      <c r="S640" s="707"/>
      <c r="T640" s="707"/>
      <c r="U640" s="707"/>
      <c r="V640" s="707"/>
      <c r="W640" s="707"/>
      <c r="X640" s="707"/>
      <c r="Y640" s="707"/>
      <c r="Z640" s="707"/>
      <c r="AA640" s="707"/>
      <c r="AB640" s="546">
        <v>1.0</v>
      </c>
      <c r="AC640" s="2173" t="s">
        <v>55</v>
      </c>
      <c r="AD640" s="2173" t="s">
        <v>533</v>
      </c>
      <c r="AE640" s="1512"/>
      <c r="AF640" s="1515"/>
      <c r="AG640" s="1512"/>
      <c r="AH640" s="1478"/>
    </row>
    <row r="641" ht="15.75" customHeight="1">
      <c r="A641" s="2422"/>
      <c r="B641" s="2418"/>
      <c r="C641" s="2423" t="s">
        <v>8296</v>
      </c>
      <c r="D641" s="2419"/>
      <c r="E641" s="2420"/>
      <c r="F641" s="2421" t="s">
        <v>10865</v>
      </c>
      <c r="G641" s="2421" t="s">
        <v>10866</v>
      </c>
      <c r="H641" s="707"/>
      <c r="I641" s="707"/>
      <c r="J641" s="707"/>
      <c r="K641" s="709"/>
      <c r="L641" s="709"/>
      <c r="M641" s="707"/>
      <c r="N641" s="707"/>
      <c r="O641" s="707"/>
      <c r="P641" s="707"/>
      <c r="Q641" s="707"/>
      <c r="R641" s="707"/>
      <c r="S641" s="707"/>
      <c r="T641" s="707"/>
      <c r="U641" s="707"/>
      <c r="V641" s="707"/>
      <c r="W641" s="707"/>
      <c r="X641" s="707"/>
      <c r="Y641" s="707"/>
      <c r="Z641" s="707"/>
      <c r="AA641" s="707"/>
      <c r="AB641" s="546">
        <v>1.0</v>
      </c>
      <c r="AC641" s="2173" t="s">
        <v>55</v>
      </c>
      <c r="AD641" s="2173" t="s">
        <v>533</v>
      </c>
      <c r="AE641" s="1512"/>
      <c r="AF641" s="1515"/>
      <c r="AG641" s="1512"/>
      <c r="AH641" s="1478"/>
    </row>
    <row r="642" ht="15.75" customHeight="1">
      <c r="A642" s="2422"/>
      <c r="B642" s="2423" t="s">
        <v>10867</v>
      </c>
      <c r="C642" s="2418"/>
      <c r="D642" s="2419"/>
      <c r="E642" s="2420"/>
      <c r="F642" s="2420"/>
      <c r="G642" s="2420"/>
      <c r="H642" s="707" t="s">
        <v>94</v>
      </c>
      <c r="I642" s="707" t="s">
        <v>94</v>
      </c>
      <c r="J642" s="707"/>
      <c r="K642" s="709"/>
      <c r="L642" s="709"/>
      <c r="M642" s="707"/>
      <c r="N642" s="707"/>
      <c r="O642" s="707"/>
      <c r="P642" s="707"/>
      <c r="Q642" s="707"/>
      <c r="R642" s="707"/>
      <c r="S642" s="707"/>
      <c r="T642" s="707"/>
      <c r="U642" s="707"/>
      <c r="V642" s="707"/>
      <c r="W642" s="707"/>
      <c r="X642" s="707"/>
      <c r="Y642" s="707"/>
      <c r="Z642" s="707"/>
      <c r="AA642" s="707"/>
      <c r="AB642" s="546" t="s">
        <v>94</v>
      </c>
      <c r="AC642" s="2173" t="s">
        <v>55</v>
      </c>
      <c r="AD642" s="2173" t="s">
        <v>533</v>
      </c>
      <c r="AE642" s="1512"/>
      <c r="AF642" s="1515"/>
      <c r="AG642" s="1512"/>
      <c r="AH642" s="1478"/>
    </row>
    <row r="643" ht="15.75" hidden="1" customHeight="1">
      <c r="A643" s="2425"/>
      <c r="B643" s="2420"/>
      <c r="C643" s="2426" t="s">
        <v>10868</v>
      </c>
      <c r="D643" s="2419"/>
      <c r="E643" s="2421" t="s">
        <v>10869</v>
      </c>
      <c r="F643" s="2421" t="s">
        <v>10870</v>
      </c>
      <c r="G643" s="2421" t="s">
        <v>10871</v>
      </c>
      <c r="H643" s="707"/>
      <c r="I643" s="707"/>
      <c r="J643" s="707"/>
      <c r="K643" s="709"/>
      <c r="L643" s="709"/>
      <c r="M643" s="707"/>
      <c r="N643" s="707"/>
      <c r="O643" s="707"/>
      <c r="P643" s="707"/>
      <c r="Q643" s="707"/>
      <c r="R643" s="707"/>
      <c r="S643" s="707"/>
      <c r="T643" s="707"/>
      <c r="U643" s="707"/>
      <c r="V643" s="707"/>
      <c r="W643" s="707"/>
      <c r="X643" s="707"/>
      <c r="Y643" s="707"/>
      <c r="Z643" s="707"/>
      <c r="AA643" s="707"/>
      <c r="AB643" s="546">
        <v>5.0</v>
      </c>
      <c r="AC643" s="2173" t="s">
        <v>55</v>
      </c>
      <c r="AD643" s="2173" t="s">
        <v>533</v>
      </c>
      <c r="AE643" s="1512"/>
      <c r="AF643" s="1515"/>
      <c r="AG643" s="1512"/>
      <c r="AH643" s="1478"/>
    </row>
    <row r="644" ht="15.75" hidden="1" customHeight="1">
      <c r="A644" s="2425"/>
      <c r="B644" s="2420"/>
      <c r="C644" s="2426" t="s">
        <v>10872</v>
      </c>
      <c r="D644" s="2419"/>
      <c r="E644" s="2421" t="s">
        <v>10869</v>
      </c>
      <c r="F644" s="2421" t="s">
        <v>10873</v>
      </c>
      <c r="G644" s="2421" t="s">
        <v>10874</v>
      </c>
      <c r="H644" s="707"/>
      <c r="I644" s="707"/>
      <c r="J644" s="707"/>
      <c r="K644" s="709"/>
      <c r="L644" s="709"/>
      <c r="M644" s="707"/>
      <c r="N644" s="707"/>
      <c r="O644" s="707"/>
      <c r="P644" s="707"/>
      <c r="Q644" s="707"/>
      <c r="R644" s="707"/>
      <c r="S644" s="707"/>
      <c r="T644" s="707"/>
      <c r="U644" s="707"/>
      <c r="V644" s="707"/>
      <c r="W644" s="707"/>
      <c r="X644" s="707"/>
      <c r="Y644" s="707"/>
      <c r="Z644" s="707"/>
      <c r="AA644" s="707"/>
      <c r="AB644" s="546">
        <v>5.0</v>
      </c>
      <c r="AC644" s="2173" t="s">
        <v>55</v>
      </c>
      <c r="AD644" s="2173" t="s">
        <v>533</v>
      </c>
      <c r="AE644" s="1512"/>
      <c r="AF644" s="1515"/>
      <c r="AG644" s="1512"/>
      <c r="AH644" s="1478"/>
    </row>
    <row r="645" ht="15.75" customHeight="1">
      <c r="A645" s="2422"/>
      <c r="B645" s="2423" t="s">
        <v>10875</v>
      </c>
      <c r="C645" s="2418"/>
      <c r="D645" s="2419"/>
      <c r="E645" s="2420"/>
      <c r="F645" s="2420"/>
      <c r="G645" s="2420"/>
      <c r="H645" s="707" t="s">
        <v>94</v>
      </c>
      <c r="I645" s="707" t="s">
        <v>94</v>
      </c>
      <c r="J645" s="707"/>
      <c r="K645" s="709"/>
      <c r="L645" s="709"/>
      <c r="M645" s="707"/>
      <c r="N645" s="707"/>
      <c r="O645" s="707"/>
      <c r="P645" s="707"/>
      <c r="Q645" s="707"/>
      <c r="R645" s="707"/>
      <c r="S645" s="707"/>
      <c r="T645" s="707"/>
      <c r="U645" s="707"/>
      <c r="V645" s="707"/>
      <c r="W645" s="707"/>
      <c r="X645" s="707"/>
      <c r="Y645" s="707"/>
      <c r="Z645" s="707"/>
      <c r="AA645" s="707"/>
      <c r="AB645" s="546" t="s">
        <v>94</v>
      </c>
      <c r="AC645" s="2173" t="s">
        <v>55</v>
      </c>
      <c r="AD645" s="2173" t="s">
        <v>533</v>
      </c>
      <c r="AE645" s="1512"/>
      <c r="AF645" s="1515"/>
      <c r="AG645" s="1512"/>
      <c r="AH645" s="1478"/>
    </row>
    <row r="646" ht="15.75" hidden="1" customHeight="1">
      <c r="A646" s="2425"/>
      <c r="B646" s="2420"/>
      <c r="C646" s="2426" t="s">
        <v>10876</v>
      </c>
      <c r="D646" s="2419"/>
      <c r="E646" s="2421" t="s">
        <v>10877</v>
      </c>
      <c r="F646" s="2421" t="s">
        <v>10878</v>
      </c>
      <c r="G646" s="2421" t="s">
        <v>10879</v>
      </c>
      <c r="H646" s="707"/>
      <c r="I646" s="707"/>
      <c r="J646" s="707"/>
      <c r="K646" s="709"/>
      <c r="L646" s="709"/>
      <c r="M646" s="707"/>
      <c r="N646" s="707"/>
      <c r="O646" s="707"/>
      <c r="P646" s="707"/>
      <c r="Q646" s="707"/>
      <c r="R646" s="707"/>
      <c r="S646" s="707"/>
      <c r="T646" s="707"/>
      <c r="U646" s="707"/>
      <c r="V646" s="707"/>
      <c r="W646" s="707"/>
      <c r="X646" s="707"/>
      <c r="Y646" s="707"/>
      <c r="Z646" s="707"/>
      <c r="AA646" s="707"/>
      <c r="AB646" s="546">
        <v>5.0</v>
      </c>
      <c r="AC646" s="2173" t="s">
        <v>55</v>
      </c>
      <c r="AD646" s="2173" t="s">
        <v>533</v>
      </c>
      <c r="AE646" s="1512"/>
      <c r="AF646" s="1515"/>
      <c r="AG646" s="1512"/>
      <c r="AH646" s="1478"/>
    </row>
    <row r="647" ht="15.75" hidden="1" customHeight="1">
      <c r="A647" s="2425"/>
      <c r="B647" s="2420"/>
      <c r="C647" s="2426" t="s">
        <v>662</v>
      </c>
      <c r="D647" s="2419"/>
      <c r="E647" s="2420"/>
      <c r="F647" s="2421" t="s">
        <v>10880</v>
      </c>
      <c r="G647" s="2420"/>
      <c r="H647" s="707"/>
      <c r="I647" s="707"/>
      <c r="J647" s="707"/>
      <c r="K647" s="709"/>
      <c r="L647" s="709"/>
      <c r="M647" s="707"/>
      <c r="N647" s="707"/>
      <c r="O647" s="707"/>
      <c r="P647" s="707"/>
      <c r="Q647" s="707"/>
      <c r="R647" s="707"/>
      <c r="S647" s="707"/>
      <c r="T647" s="707"/>
      <c r="U647" s="707"/>
      <c r="V647" s="707"/>
      <c r="W647" s="707"/>
      <c r="X647" s="707"/>
      <c r="Y647" s="707"/>
      <c r="Z647" s="707"/>
      <c r="AA647" s="707"/>
      <c r="AB647" s="546">
        <v>5.0</v>
      </c>
      <c r="AC647" s="2173" t="s">
        <v>55</v>
      </c>
      <c r="AD647" s="2173" t="s">
        <v>533</v>
      </c>
      <c r="AE647" s="1512"/>
      <c r="AF647" s="1515"/>
      <c r="AG647" s="1512"/>
      <c r="AH647" s="1478"/>
    </row>
    <row r="648" ht="15.75" hidden="1" customHeight="1">
      <c r="A648" s="2425"/>
      <c r="B648" s="2420"/>
      <c r="C648" s="2428"/>
      <c r="D648" s="2419"/>
      <c r="E648" s="2421" t="s">
        <v>9859</v>
      </c>
      <c r="F648" s="2421" t="s">
        <v>10881</v>
      </c>
      <c r="G648" s="2421" t="s">
        <v>10309</v>
      </c>
      <c r="H648" s="707"/>
      <c r="I648" s="707"/>
      <c r="J648" s="707"/>
      <c r="K648" s="709"/>
      <c r="L648" s="709"/>
      <c r="M648" s="707"/>
      <c r="N648" s="707"/>
      <c r="O648" s="707"/>
      <c r="P648" s="707"/>
      <c r="Q648" s="707"/>
      <c r="R648" s="707"/>
      <c r="S648" s="707"/>
      <c r="T648" s="707"/>
      <c r="U648" s="707"/>
      <c r="V648" s="707"/>
      <c r="W648" s="707"/>
      <c r="X648" s="707"/>
      <c r="Y648" s="707"/>
      <c r="Z648" s="707"/>
      <c r="AA648" s="707"/>
      <c r="AB648" s="546">
        <v>5.0</v>
      </c>
      <c r="AC648" s="2173" t="s">
        <v>55</v>
      </c>
      <c r="AD648" s="2173" t="s">
        <v>533</v>
      </c>
      <c r="AE648" s="1512"/>
      <c r="AF648" s="1515"/>
      <c r="AG648" s="1512"/>
      <c r="AH648" s="1478"/>
    </row>
    <row r="649" ht="15.75" hidden="1" customHeight="1">
      <c r="A649" s="2425"/>
      <c r="B649" s="2420"/>
      <c r="C649" s="2428"/>
      <c r="D649" s="2419"/>
      <c r="E649" s="2421" t="s">
        <v>10310</v>
      </c>
      <c r="F649" s="2420"/>
      <c r="G649" s="2421" t="s">
        <v>10312</v>
      </c>
      <c r="H649" s="707"/>
      <c r="I649" s="707"/>
      <c r="J649" s="707"/>
      <c r="K649" s="709"/>
      <c r="L649" s="709"/>
      <c r="M649" s="707"/>
      <c r="N649" s="707"/>
      <c r="O649" s="707"/>
      <c r="P649" s="707"/>
      <c r="Q649" s="707"/>
      <c r="R649" s="707"/>
      <c r="S649" s="707"/>
      <c r="T649" s="707"/>
      <c r="U649" s="707"/>
      <c r="V649" s="707"/>
      <c r="W649" s="707"/>
      <c r="X649" s="707"/>
      <c r="Y649" s="707"/>
      <c r="Z649" s="707"/>
      <c r="AA649" s="707"/>
      <c r="AB649" s="546">
        <v>5.0</v>
      </c>
      <c r="AC649" s="2173" t="s">
        <v>55</v>
      </c>
      <c r="AD649" s="2173" t="s">
        <v>533</v>
      </c>
      <c r="AE649" s="1512"/>
      <c r="AF649" s="1515"/>
      <c r="AG649" s="1512"/>
      <c r="AH649" s="1478"/>
    </row>
    <row r="650" ht="15.75" hidden="1" customHeight="1">
      <c r="A650" s="2425"/>
      <c r="B650" s="2420"/>
      <c r="C650" s="2428"/>
      <c r="D650" s="2419"/>
      <c r="E650" s="2421" t="s">
        <v>9864</v>
      </c>
      <c r="F650" s="2420"/>
      <c r="G650" s="2421" t="s">
        <v>10314</v>
      </c>
      <c r="H650" s="707"/>
      <c r="I650" s="707"/>
      <c r="J650" s="707"/>
      <c r="K650" s="709"/>
      <c r="L650" s="709"/>
      <c r="M650" s="707"/>
      <c r="N650" s="707"/>
      <c r="O650" s="707"/>
      <c r="P650" s="707"/>
      <c r="Q650" s="707"/>
      <c r="R650" s="707"/>
      <c r="S650" s="707"/>
      <c r="T650" s="707"/>
      <c r="U650" s="707"/>
      <c r="V650" s="707"/>
      <c r="W650" s="707"/>
      <c r="X650" s="707"/>
      <c r="Y650" s="707"/>
      <c r="Z650" s="707"/>
      <c r="AA650" s="707"/>
      <c r="AB650" s="546">
        <v>5.0</v>
      </c>
      <c r="AC650" s="2173" t="s">
        <v>55</v>
      </c>
      <c r="AD650" s="2173" t="s">
        <v>533</v>
      </c>
      <c r="AE650" s="1512"/>
      <c r="AF650" s="1515"/>
      <c r="AG650" s="1512"/>
      <c r="AH650" s="1478"/>
    </row>
    <row r="651" ht="15.75" hidden="1" customHeight="1">
      <c r="A651" s="2425"/>
      <c r="B651" s="2420"/>
      <c r="C651" s="2428"/>
      <c r="D651" s="2419"/>
      <c r="E651" s="2421" t="s">
        <v>9866</v>
      </c>
      <c r="F651" s="2420"/>
      <c r="G651" s="2421" t="s">
        <v>10882</v>
      </c>
      <c r="H651" s="707"/>
      <c r="I651" s="707"/>
      <c r="J651" s="707"/>
      <c r="K651" s="709"/>
      <c r="L651" s="709"/>
      <c r="M651" s="707"/>
      <c r="N651" s="707"/>
      <c r="O651" s="707"/>
      <c r="P651" s="707"/>
      <c r="Q651" s="707"/>
      <c r="R651" s="707"/>
      <c r="S651" s="707"/>
      <c r="T651" s="707"/>
      <c r="U651" s="707"/>
      <c r="V651" s="707"/>
      <c r="W651" s="707"/>
      <c r="X651" s="707"/>
      <c r="Y651" s="707"/>
      <c r="Z651" s="707"/>
      <c r="AA651" s="707"/>
      <c r="AB651" s="546">
        <v>5.0</v>
      </c>
      <c r="AC651" s="2173" t="s">
        <v>55</v>
      </c>
      <c r="AD651" s="2173" t="s">
        <v>533</v>
      </c>
      <c r="AE651" s="1512"/>
      <c r="AF651" s="1515"/>
      <c r="AG651" s="1512"/>
      <c r="AH651" s="1478"/>
    </row>
    <row r="652" ht="15.75" hidden="1" customHeight="1">
      <c r="A652" s="2425"/>
      <c r="B652" s="2420"/>
      <c r="C652" s="2428"/>
      <c r="D652" s="2419"/>
      <c r="E652" s="2421" t="s">
        <v>10317</v>
      </c>
      <c r="F652" s="2420"/>
      <c r="G652" s="2421" t="s">
        <v>10318</v>
      </c>
      <c r="H652" s="707"/>
      <c r="I652" s="707"/>
      <c r="J652" s="707"/>
      <c r="K652" s="709"/>
      <c r="L652" s="709"/>
      <c r="M652" s="707"/>
      <c r="N652" s="707"/>
      <c r="O652" s="707"/>
      <c r="P652" s="707"/>
      <c r="Q652" s="707"/>
      <c r="R652" s="707"/>
      <c r="S652" s="707"/>
      <c r="T652" s="707"/>
      <c r="U652" s="707"/>
      <c r="V652" s="707"/>
      <c r="W652" s="707"/>
      <c r="X652" s="707"/>
      <c r="Y652" s="707"/>
      <c r="Z652" s="707"/>
      <c r="AA652" s="707"/>
      <c r="AB652" s="546">
        <v>5.0</v>
      </c>
      <c r="AC652" s="2173" t="s">
        <v>55</v>
      </c>
      <c r="AD652" s="2173" t="s">
        <v>533</v>
      </c>
      <c r="AE652" s="1512"/>
      <c r="AF652" s="1515"/>
      <c r="AG652" s="1512"/>
      <c r="AH652" s="1478"/>
    </row>
    <row r="653" ht="15.75" hidden="1" customHeight="1">
      <c r="A653" s="2425"/>
      <c r="B653" s="2420"/>
      <c r="C653" s="2428"/>
      <c r="D653" s="2419"/>
      <c r="E653" s="2421" t="s">
        <v>10319</v>
      </c>
      <c r="F653" s="2420"/>
      <c r="G653" s="2421" t="s">
        <v>10318</v>
      </c>
      <c r="H653" s="707"/>
      <c r="I653" s="707"/>
      <c r="J653" s="707"/>
      <c r="K653" s="709"/>
      <c r="L653" s="709"/>
      <c r="M653" s="707"/>
      <c r="N653" s="707"/>
      <c r="O653" s="707"/>
      <c r="P653" s="707"/>
      <c r="Q653" s="707"/>
      <c r="R653" s="707"/>
      <c r="S653" s="707"/>
      <c r="T653" s="707"/>
      <c r="U653" s="707"/>
      <c r="V653" s="707"/>
      <c r="W653" s="707"/>
      <c r="X653" s="707"/>
      <c r="Y653" s="707"/>
      <c r="Z653" s="707"/>
      <c r="AA653" s="707"/>
      <c r="AB653" s="546">
        <v>5.0</v>
      </c>
      <c r="AC653" s="2173" t="s">
        <v>55</v>
      </c>
      <c r="AD653" s="2173" t="s">
        <v>533</v>
      </c>
      <c r="AE653" s="1512"/>
      <c r="AF653" s="1515"/>
      <c r="AG653" s="1512"/>
      <c r="AH653" s="1478"/>
    </row>
    <row r="654" ht="15.75" customHeight="1">
      <c r="A654" s="2422"/>
      <c r="B654" s="2418"/>
      <c r="C654" s="2423" t="s">
        <v>10320</v>
      </c>
      <c r="D654" s="2419"/>
      <c r="E654" s="2420"/>
      <c r="F654" s="2421" t="s">
        <v>10321</v>
      </c>
      <c r="G654" s="2420"/>
      <c r="H654" s="707" t="s">
        <v>94</v>
      </c>
      <c r="I654" s="707" t="s">
        <v>94</v>
      </c>
      <c r="J654" s="707"/>
      <c r="K654" s="709"/>
      <c r="L654" s="709"/>
      <c r="M654" s="707"/>
      <c r="N654" s="707"/>
      <c r="O654" s="707"/>
      <c r="P654" s="707"/>
      <c r="Q654" s="707"/>
      <c r="R654" s="707"/>
      <c r="S654" s="707"/>
      <c r="T654" s="707"/>
      <c r="U654" s="707"/>
      <c r="V654" s="707"/>
      <c r="W654" s="707"/>
      <c r="X654" s="707"/>
      <c r="Y654" s="707"/>
      <c r="Z654" s="707"/>
      <c r="AA654" s="707"/>
      <c r="AB654" s="546" t="s">
        <v>94</v>
      </c>
      <c r="AC654" s="2173" t="s">
        <v>55</v>
      </c>
      <c r="AD654" s="2173" t="s">
        <v>533</v>
      </c>
      <c r="AE654" s="1512"/>
      <c r="AF654" s="1515"/>
      <c r="AG654" s="1512"/>
      <c r="AH654" s="1478"/>
    </row>
    <row r="655" ht="15.75" hidden="1" customHeight="1">
      <c r="A655" s="2425"/>
      <c r="B655" s="2420"/>
      <c r="C655" s="2428"/>
      <c r="D655" s="2419"/>
      <c r="E655" s="2421" t="s">
        <v>10883</v>
      </c>
      <c r="F655" s="2421" t="s">
        <v>10884</v>
      </c>
      <c r="G655" s="2421" t="s">
        <v>10885</v>
      </c>
      <c r="H655" s="707"/>
      <c r="I655" s="707"/>
      <c r="J655" s="707"/>
      <c r="K655" s="709"/>
      <c r="L655" s="709"/>
      <c r="M655" s="707"/>
      <c r="N655" s="707"/>
      <c r="O655" s="707"/>
      <c r="P655" s="707"/>
      <c r="Q655" s="707"/>
      <c r="R655" s="707"/>
      <c r="S655" s="707"/>
      <c r="T655" s="707"/>
      <c r="U655" s="707"/>
      <c r="V655" s="707"/>
      <c r="W655" s="707"/>
      <c r="X655" s="707"/>
      <c r="Y655" s="707"/>
      <c r="Z655" s="707"/>
      <c r="AA655" s="707"/>
      <c r="AB655" s="546">
        <v>5.0</v>
      </c>
      <c r="AC655" s="2173" t="s">
        <v>55</v>
      </c>
      <c r="AD655" s="2173" t="s">
        <v>533</v>
      </c>
      <c r="AE655" s="1512"/>
      <c r="AF655" s="1515"/>
      <c r="AG655" s="1512"/>
      <c r="AH655" s="1478"/>
    </row>
    <row r="656" ht="15.75" hidden="1" customHeight="1">
      <c r="A656" s="2425"/>
      <c r="B656" s="2420"/>
      <c r="C656" s="2428"/>
      <c r="D656" s="2419"/>
      <c r="E656" s="2421" t="s">
        <v>10886</v>
      </c>
      <c r="F656" s="2421" t="s">
        <v>10884</v>
      </c>
      <c r="G656" s="2421" t="s">
        <v>10887</v>
      </c>
      <c r="H656" s="707"/>
      <c r="I656" s="707"/>
      <c r="J656" s="707"/>
      <c r="K656" s="709"/>
      <c r="L656" s="709"/>
      <c r="M656" s="707"/>
      <c r="N656" s="707"/>
      <c r="O656" s="707"/>
      <c r="P656" s="707"/>
      <c r="Q656" s="707"/>
      <c r="R656" s="707"/>
      <c r="S656" s="707"/>
      <c r="T656" s="707"/>
      <c r="U656" s="707"/>
      <c r="V656" s="707"/>
      <c r="W656" s="707"/>
      <c r="X656" s="707"/>
      <c r="Y656" s="707"/>
      <c r="Z656" s="707"/>
      <c r="AA656" s="707"/>
      <c r="AB656" s="546">
        <v>5.0</v>
      </c>
      <c r="AC656" s="2173" t="s">
        <v>55</v>
      </c>
      <c r="AD656" s="2173" t="s">
        <v>533</v>
      </c>
      <c r="AE656" s="1512"/>
      <c r="AF656" s="1515"/>
      <c r="AG656" s="1512"/>
      <c r="AH656" s="1478"/>
    </row>
    <row r="657" ht="15.75" hidden="1" customHeight="1">
      <c r="A657" s="2425"/>
      <c r="B657" s="2420"/>
      <c r="C657" s="2428"/>
      <c r="D657" s="2419"/>
      <c r="E657" s="2421" t="s">
        <v>10888</v>
      </c>
      <c r="F657" s="2421" t="s">
        <v>10884</v>
      </c>
      <c r="G657" s="2421" t="s">
        <v>10889</v>
      </c>
      <c r="H657" s="707"/>
      <c r="I657" s="707"/>
      <c r="J657" s="707"/>
      <c r="K657" s="709"/>
      <c r="L657" s="709"/>
      <c r="M657" s="707"/>
      <c r="N657" s="707"/>
      <c r="O657" s="707"/>
      <c r="P657" s="707"/>
      <c r="Q657" s="707"/>
      <c r="R657" s="707"/>
      <c r="S657" s="707"/>
      <c r="T657" s="707"/>
      <c r="U657" s="707"/>
      <c r="V657" s="707"/>
      <c r="W657" s="707"/>
      <c r="X657" s="707"/>
      <c r="Y657" s="707"/>
      <c r="Z657" s="707"/>
      <c r="AA657" s="707"/>
      <c r="AB657" s="546">
        <v>5.0</v>
      </c>
      <c r="AC657" s="2173" t="s">
        <v>55</v>
      </c>
      <c r="AD657" s="2173" t="s">
        <v>533</v>
      </c>
      <c r="AE657" s="1512"/>
      <c r="AF657" s="1515"/>
      <c r="AG657" s="1512"/>
      <c r="AH657" s="1478"/>
    </row>
    <row r="658" ht="15.75" hidden="1" customHeight="1">
      <c r="A658" s="2425"/>
      <c r="B658" s="2420"/>
      <c r="C658" s="2428"/>
      <c r="D658" s="2419"/>
      <c r="E658" s="2421" t="s">
        <v>10890</v>
      </c>
      <c r="F658" s="2421" t="s">
        <v>10884</v>
      </c>
      <c r="G658" s="2421" t="s">
        <v>10891</v>
      </c>
      <c r="H658" s="707"/>
      <c r="I658" s="707"/>
      <c r="J658" s="707"/>
      <c r="K658" s="709"/>
      <c r="L658" s="709"/>
      <c r="M658" s="707"/>
      <c r="N658" s="707"/>
      <c r="O658" s="707"/>
      <c r="P658" s="707"/>
      <c r="Q658" s="707"/>
      <c r="R658" s="707"/>
      <c r="S658" s="707"/>
      <c r="T658" s="707"/>
      <c r="U658" s="707"/>
      <c r="V658" s="707"/>
      <c r="W658" s="707"/>
      <c r="X658" s="707"/>
      <c r="Y658" s="707"/>
      <c r="Z658" s="707"/>
      <c r="AA658" s="707"/>
      <c r="AB658" s="546">
        <v>5.0</v>
      </c>
      <c r="AC658" s="2173" t="s">
        <v>55</v>
      </c>
      <c r="AD658" s="2173" t="s">
        <v>533</v>
      </c>
      <c r="AE658" s="1512"/>
      <c r="AF658" s="1515"/>
      <c r="AG658" s="1512"/>
      <c r="AH658" s="1478"/>
    </row>
    <row r="659" ht="15.75" hidden="1" customHeight="1">
      <c r="A659" s="2425"/>
      <c r="B659" s="2420"/>
      <c r="C659" s="2428"/>
      <c r="D659" s="2419"/>
      <c r="E659" s="2421" t="s">
        <v>10892</v>
      </c>
      <c r="F659" s="2421" t="s">
        <v>10884</v>
      </c>
      <c r="G659" s="2421" t="s">
        <v>10893</v>
      </c>
      <c r="H659" s="707"/>
      <c r="I659" s="707"/>
      <c r="J659" s="707"/>
      <c r="K659" s="709"/>
      <c r="L659" s="709"/>
      <c r="M659" s="707"/>
      <c r="N659" s="707"/>
      <c r="O659" s="707"/>
      <c r="P659" s="707"/>
      <c r="Q659" s="707"/>
      <c r="R659" s="707"/>
      <c r="S659" s="707"/>
      <c r="T659" s="707"/>
      <c r="U659" s="707"/>
      <c r="V659" s="707"/>
      <c r="W659" s="707"/>
      <c r="X659" s="707"/>
      <c r="Y659" s="707"/>
      <c r="Z659" s="707"/>
      <c r="AA659" s="707"/>
      <c r="AB659" s="546">
        <v>5.0</v>
      </c>
      <c r="AC659" s="2173" t="s">
        <v>55</v>
      </c>
      <c r="AD659" s="2173" t="s">
        <v>533</v>
      </c>
      <c r="AE659" s="1512"/>
      <c r="AF659" s="1515"/>
      <c r="AG659" s="1512"/>
      <c r="AH659" s="1478"/>
    </row>
    <row r="660" ht="15.75" customHeight="1">
      <c r="A660" s="2422"/>
      <c r="B660" s="2418"/>
      <c r="C660" s="2423" t="s">
        <v>10322</v>
      </c>
      <c r="D660" s="2419"/>
      <c r="E660" s="2420"/>
      <c r="F660" s="2420"/>
      <c r="G660" s="2420"/>
      <c r="H660" s="707" t="s">
        <v>94</v>
      </c>
      <c r="I660" s="707" t="s">
        <v>94</v>
      </c>
      <c r="J660" s="707"/>
      <c r="K660" s="709"/>
      <c r="L660" s="709"/>
      <c r="M660" s="707"/>
      <c r="N660" s="707"/>
      <c r="O660" s="707"/>
      <c r="P660" s="707"/>
      <c r="Q660" s="707"/>
      <c r="R660" s="707"/>
      <c r="S660" s="707"/>
      <c r="T660" s="707"/>
      <c r="U660" s="707"/>
      <c r="V660" s="707"/>
      <c r="W660" s="707"/>
      <c r="X660" s="707"/>
      <c r="Y660" s="707"/>
      <c r="Z660" s="707"/>
      <c r="AA660" s="707"/>
      <c r="AB660" s="546" t="s">
        <v>94</v>
      </c>
      <c r="AC660" s="2173" t="s">
        <v>55</v>
      </c>
      <c r="AD660" s="2173" t="s">
        <v>533</v>
      </c>
      <c r="AE660" s="1512"/>
      <c r="AF660" s="1515"/>
      <c r="AG660" s="1512"/>
      <c r="AH660" s="1478"/>
    </row>
    <row r="661" ht="15.75" hidden="1" customHeight="1">
      <c r="A661" s="2425"/>
      <c r="B661" s="2420"/>
      <c r="C661" s="2428"/>
      <c r="D661" s="2419"/>
      <c r="E661" s="2421" t="s">
        <v>544</v>
      </c>
      <c r="F661" s="2421" t="s">
        <v>10884</v>
      </c>
      <c r="G661" s="2421" t="s">
        <v>10324</v>
      </c>
      <c r="H661" s="707"/>
      <c r="I661" s="707"/>
      <c r="J661" s="707"/>
      <c r="K661" s="709"/>
      <c r="L661" s="709"/>
      <c r="M661" s="707"/>
      <c r="N661" s="707"/>
      <c r="O661" s="707"/>
      <c r="P661" s="707"/>
      <c r="Q661" s="707"/>
      <c r="R661" s="707"/>
      <c r="S661" s="707"/>
      <c r="T661" s="707"/>
      <c r="U661" s="707"/>
      <c r="V661" s="707"/>
      <c r="W661" s="707"/>
      <c r="X661" s="707"/>
      <c r="Y661" s="707"/>
      <c r="Z661" s="707"/>
      <c r="AA661" s="707"/>
      <c r="AB661" s="546">
        <v>5.0</v>
      </c>
      <c r="AC661" s="2173" t="s">
        <v>55</v>
      </c>
      <c r="AD661" s="2173" t="s">
        <v>533</v>
      </c>
      <c r="AE661" s="1512"/>
      <c r="AF661" s="1515"/>
      <c r="AG661" s="1512"/>
      <c r="AH661" s="1478"/>
    </row>
    <row r="662" ht="15.75" hidden="1" customHeight="1">
      <c r="A662" s="2425"/>
      <c r="B662" s="2420"/>
      <c r="C662" s="2428"/>
      <c r="D662" s="2419"/>
      <c r="E662" s="2421" t="s">
        <v>1445</v>
      </c>
      <c r="F662" s="2421" t="s">
        <v>10884</v>
      </c>
      <c r="G662" s="2421" t="s">
        <v>10325</v>
      </c>
      <c r="H662" s="707"/>
      <c r="I662" s="707"/>
      <c r="J662" s="707"/>
      <c r="K662" s="709"/>
      <c r="L662" s="709"/>
      <c r="M662" s="707"/>
      <c r="N662" s="707"/>
      <c r="O662" s="707"/>
      <c r="P662" s="707"/>
      <c r="Q662" s="707"/>
      <c r="R662" s="707"/>
      <c r="S662" s="707"/>
      <c r="T662" s="707"/>
      <c r="U662" s="707"/>
      <c r="V662" s="707"/>
      <c r="W662" s="707"/>
      <c r="X662" s="707"/>
      <c r="Y662" s="707"/>
      <c r="Z662" s="707"/>
      <c r="AA662" s="707"/>
      <c r="AB662" s="546">
        <v>5.0</v>
      </c>
      <c r="AC662" s="2173" t="s">
        <v>55</v>
      </c>
      <c r="AD662" s="2173" t="s">
        <v>533</v>
      </c>
      <c r="AE662" s="1512"/>
      <c r="AF662" s="1515"/>
      <c r="AG662" s="1512"/>
      <c r="AH662" s="1478"/>
    </row>
    <row r="663" ht="15.75" hidden="1" customHeight="1">
      <c r="A663" s="2425"/>
      <c r="B663" s="2420"/>
      <c r="C663" s="2428"/>
      <c r="D663" s="2419"/>
      <c r="E663" s="2421" t="s">
        <v>10326</v>
      </c>
      <c r="F663" s="2421" t="s">
        <v>10884</v>
      </c>
      <c r="G663" s="2421" t="s">
        <v>10327</v>
      </c>
      <c r="H663" s="707"/>
      <c r="I663" s="707"/>
      <c r="J663" s="707"/>
      <c r="K663" s="709"/>
      <c r="L663" s="709"/>
      <c r="M663" s="707"/>
      <c r="N663" s="707"/>
      <c r="O663" s="707"/>
      <c r="P663" s="707"/>
      <c r="Q663" s="707"/>
      <c r="R663" s="707"/>
      <c r="S663" s="707"/>
      <c r="T663" s="707"/>
      <c r="U663" s="707"/>
      <c r="V663" s="707"/>
      <c r="W663" s="707"/>
      <c r="X663" s="707"/>
      <c r="Y663" s="707"/>
      <c r="Z663" s="707"/>
      <c r="AA663" s="707"/>
      <c r="AB663" s="546">
        <v>5.0</v>
      </c>
      <c r="AC663" s="2173" t="s">
        <v>55</v>
      </c>
      <c r="AD663" s="2173" t="s">
        <v>533</v>
      </c>
      <c r="AE663" s="1512"/>
      <c r="AF663" s="1515"/>
      <c r="AG663" s="1512"/>
      <c r="AH663" s="1478"/>
    </row>
    <row r="664" ht="15.75" hidden="1" customHeight="1">
      <c r="A664" s="2425"/>
      <c r="B664" s="2420"/>
      <c r="C664" s="2428"/>
      <c r="D664" s="2419"/>
      <c r="E664" s="2421" t="s">
        <v>10328</v>
      </c>
      <c r="F664" s="2421" t="s">
        <v>10884</v>
      </c>
      <c r="G664" s="2421" t="s">
        <v>10329</v>
      </c>
      <c r="H664" s="707"/>
      <c r="I664" s="707"/>
      <c r="J664" s="707"/>
      <c r="K664" s="709"/>
      <c r="L664" s="709"/>
      <c r="M664" s="707"/>
      <c r="N664" s="707"/>
      <c r="O664" s="707"/>
      <c r="P664" s="707"/>
      <c r="Q664" s="707"/>
      <c r="R664" s="707"/>
      <c r="S664" s="707"/>
      <c r="T664" s="707"/>
      <c r="U664" s="707"/>
      <c r="V664" s="707"/>
      <c r="W664" s="707"/>
      <c r="X664" s="707"/>
      <c r="Y664" s="707"/>
      <c r="Z664" s="707"/>
      <c r="AA664" s="707"/>
      <c r="AB664" s="546">
        <v>5.0</v>
      </c>
      <c r="AC664" s="2173" t="s">
        <v>55</v>
      </c>
      <c r="AD664" s="2173" t="s">
        <v>533</v>
      </c>
      <c r="AE664" s="1512"/>
      <c r="AF664" s="1515"/>
      <c r="AG664" s="1512"/>
      <c r="AH664" s="1478"/>
    </row>
    <row r="665" ht="15.75" customHeight="1">
      <c r="A665" s="2422"/>
      <c r="B665" s="2423" t="s">
        <v>10894</v>
      </c>
      <c r="C665" s="2418"/>
      <c r="D665" s="2419"/>
      <c r="E665" s="2420"/>
      <c r="F665" s="2421" t="s">
        <v>10895</v>
      </c>
      <c r="G665" s="2420"/>
      <c r="H665" s="707" t="s">
        <v>94</v>
      </c>
      <c r="I665" s="707" t="s">
        <v>94</v>
      </c>
      <c r="J665" s="707"/>
      <c r="K665" s="709"/>
      <c r="L665" s="709"/>
      <c r="M665" s="707"/>
      <c r="N665" s="707"/>
      <c r="O665" s="707"/>
      <c r="P665" s="707"/>
      <c r="Q665" s="707"/>
      <c r="R665" s="707"/>
      <c r="S665" s="707"/>
      <c r="T665" s="707"/>
      <c r="U665" s="707"/>
      <c r="V665" s="707"/>
      <c r="W665" s="707"/>
      <c r="X665" s="707"/>
      <c r="Y665" s="707"/>
      <c r="Z665" s="707"/>
      <c r="AA665" s="707"/>
      <c r="AB665" s="546" t="s">
        <v>94</v>
      </c>
      <c r="AC665" s="2173" t="s">
        <v>55</v>
      </c>
      <c r="AD665" s="2173" t="s">
        <v>533</v>
      </c>
      <c r="AE665" s="1512"/>
      <c r="AF665" s="1515"/>
      <c r="AG665" s="1512"/>
      <c r="AH665" s="1478"/>
    </row>
    <row r="666" ht="15.75" hidden="1" customHeight="1">
      <c r="A666" s="2425"/>
      <c r="B666" s="2420"/>
      <c r="C666" s="2426" t="s">
        <v>10896</v>
      </c>
      <c r="D666" s="2419"/>
      <c r="E666" s="2421" t="s">
        <v>10897</v>
      </c>
      <c r="F666" s="2421" t="s">
        <v>10898</v>
      </c>
      <c r="G666" s="2421" t="s">
        <v>10899</v>
      </c>
      <c r="H666" s="707"/>
      <c r="I666" s="707"/>
      <c r="J666" s="707"/>
      <c r="K666" s="709"/>
      <c r="L666" s="709"/>
      <c r="M666" s="707"/>
      <c r="N666" s="707"/>
      <c r="O666" s="707"/>
      <c r="P666" s="707"/>
      <c r="Q666" s="707"/>
      <c r="R666" s="707"/>
      <c r="S666" s="707"/>
      <c r="T666" s="707"/>
      <c r="U666" s="707"/>
      <c r="V666" s="707"/>
      <c r="W666" s="707"/>
      <c r="X666" s="707"/>
      <c r="Y666" s="707"/>
      <c r="Z666" s="707"/>
      <c r="AA666" s="707"/>
      <c r="AB666" s="546">
        <v>5.0</v>
      </c>
      <c r="AC666" s="2173" t="s">
        <v>55</v>
      </c>
      <c r="AD666" s="2173" t="s">
        <v>533</v>
      </c>
      <c r="AE666" s="1512"/>
      <c r="AF666" s="1515"/>
      <c r="AG666" s="1512"/>
      <c r="AH666" s="1478"/>
    </row>
    <row r="667" ht="15.75" customHeight="1">
      <c r="A667" s="2422"/>
      <c r="B667" s="2423" t="s">
        <v>10900</v>
      </c>
      <c r="C667" s="2418"/>
      <c r="D667" s="2419"/>
      <c r="E667" s="2420"/>
      <c r="F667" s="2421" t="s">
        <v>10901</v>
      </c>
      <c r="G667" s="2421" t="s">
        <v>10902</v>
      </c>
      <c r="H667" s="707"/>
      <c r="I667" s="707"/>
      <c r="J667" s="707"/>
      <c r="K667" s="709"/>
      <c r="L667" s="709"/>
      <c r="M667" s="707"/>
      <c r="N667" s="707"/>
      <c r="O667" s="707"/>
      <c r="P667" s="707"/>
      <c r="Q667" s="707"/>
      <c r="R667" s="707"/>
      <c r="S667" s="707"/>
      <c r="T667" s="707"/>
      <c r="U667" s="707"/>
      <c r="V667" s="707"/>
      <c r="W667" s="707"/>
      <c r="X667" s="707"/>
      <c r="Y667" s="707"/>
      <c r="Z667" s="707"/>
      <c r="AA667" s="707"/>
      <c r="AB667" s="546">
        <v>1.0</v>
      </c>
      <c r="AC667" s="2173" t="s">
        <v>55</v>
      </c>
      <c r="AD667" s="2173" t="s">
        <v>533</v>
      </c>
      <c r="AE667" s="1512"/>
      <c r="AF667" s="1515"/>
      <c r="AG667" s="1512"/>
      <c r="AH667" s="1478"/>
    </row>
    <row r="668" ht="15.75" customHeight="1">
      <c r="A668" s="2417" t="s">
        <v>10903</v>
      </c>
      <c r="B668" s="2418"/>
      <c r="C668" s="2418"/>
      <c r="D668" s="2419"/>
      <c r="E668" s="2420"/>
      <c r="F668" s="2421" t="s">
        <v>10904</v>
      </c>
      <c r="G668" s="2421" t="s">
        <v>10905</v>
      </c>
      <c r="H668" s="707" t="s">
        <v>94</v>
      </c>
      <c r="I668" s="707" t="s">
        <v>94</v>
      </c>
      <c r="J668" s="707"/>
      <c r="K668" s="709"/>
      <c r="L668" s="709"/>
      <c r="M668" s="707"/>
      <c r="N668" s="707"/>
      <c r="O668" s="707"/>
      <c r="P668" s="707"/>
      <c r="Q668" s="707"/>
      <c r="R668" s="707"/>
      <c r="S668" s="707"/>
      <c r="T668" s="707"/>
      <c r="U668" s="707"/>
      <c r="V668" s="707"/>
      <c r="W668" s="707"/>
      <c r="X668" s="707"/>
      <c r="Y668" s="707"/>
      <c r="Z668" s="707"/>
      <c r="AA668" s="707"/>
      <c r="AB668" s="546" t="s">
        <v>94</v>
      </c>
      <c r="AC668" s="2173" t="s">
        <v>55</v>
      </c>
      <c r="AD668" s="2173" t="s">
        <v>533</v>
      </c>
      <c r="AE668" s="1512"/>
      <c r="AF668" s="1515"/>
      <c r="AG668" s="1512"/>
      <c r="AH668" s="1478"/>
    </row>
    <row r="669" ht="15.75" hidden="1" customHeight="1">
      <c r="A669" s="2425"/>
      <c r="B669" s="2421" t="s">
        <v>10906</v>
      </c>
      <c r="C669" s="2428"/>
      <c r="D669" s="2419"/>
      <c r="E669" s="2420"/>
      <c r="F669" s="2421" t="s">
        <v>10907</v>
      </c>
      <c r="G669" s="2421" t="s">
        <v>10908</v>
      </c>
      <c r="H669" s="707"/>
      <c r="I669" s="707"/>
      <c r="J669" s="707"/>
      <c r="K669" s="709"/>
      <c r="L669" s="709"/>
      <c r="M669" s="707"/>
      <c r="N669" s="707"/>
      <c r="O669" s="707"/>
      <c r="P669" s="707"/>
      <c r="Q669" s="707"/>
      <c r="R669" s="707"/>
      <c r="S669" s="707"/>
      <c r="T669" s="707"/>
      <c r="U669" s="707"/>
      <c r="V669" s="707"/>
      <c r="W669" s="707"/>
      <c r="X669" s="707"/>
      <c r="Y669" s="707"/>
      <c r="Z669" s="707"/>
      <c r="AA669" s="707"/>
      <c r="AB669" s="546">
        <v>5.0</v>
      </c>
      <c r="AC669" s="2173" t="s">
        <v>55</v>
      </c>
      <c r="AD669" s="2173" t="s">
        <v>533</v>
      </c>
      <c r="AE669" s="1512"/>
      <c r="AF669" s="1515"/>
      <c r="AG669" s="1512"/>
      <c r="AH669" s="1478"/>
    </row>
    <row r="670" ht="15.75" customHeight="1">
      <c r="A670" s="2422"/>
      <c r="B670" s="2423" t="s">
        <v>662</v>
      </c>
      <c r="C670" s="2418"/>
      <c r="D670" s="2419"/>
      <c r="E670" s="2420"/>
      <c r="F670" s="2421" t="s">
        <v>10909</v>
      </c>
      <c r="G670" s="2421" t="s">
        <v>10910</v>
      </c>
      <c r="H670" s="707"/>
      <c r="I670" s="707"/>
      <c r="J670" s="707"/>
      <c r="K670" s="709"/>
      <c r="L670" s="709"/>
      <c r="M670" s="707"/>
      <c r="N670" s="707"/>
      <c r="O670" s="707"/>
      <c r="P670" s="707"/>
      <c r="Q670" s="707"/>
      <c r="R670" s="707"/>
      <c r="S670" s="707"/>
      <c r="T670" s="707"/>
      <c r="U670" s="707"/>
      <c r="V670" s="707"/>
      <c r="W670" s="707"/>
      <c r="X670" s="707"/>
      <c r="Y670" s="707"/>
      <c r="Z670" s="707"/>
      <c r="AA670" s="707"/>
      <c r="AB670" s="546">
        <v>1.0</v>
      </c>
      <c r="AC670" s="2173" t="s">
        <v>55</v>
      </c>
      <c r="AD670" s="2173" t="s">
        <v>533</v>
      </c>
      <c r="AE670" s="1512"/>
      <c r="AF670" s="1515"/>
      <c r="AG670" s="1512"/>
      <c r="AH670" s="1478"/>
    </row>
    <row r="671" ht="15.75" customHeight="1">
      <c r="A671" s="2417" t="s">
        <v>10911</v>
      </c>
      <c r="B671" s="2418"/>
      <c r="C671" s="2418"/>
      <c r="D671" s="2419"/>
      <c r="E671" s="2420"/>
      <c r="F671" s="2420"/>
      <c r="G671" s="2420"/>
      <c r="H671" s="707" t="s">
        <v>94</v>
      </c>
      <c r="I671" s="707" t="s">
        <v>94</v>
      </c>
      <c r="J671" s="707"/>
      <c r="K671" s="709"/>
      <c r="L671" s="709"/>
      <c r="M671" s="707"/>
      <c r="N671" s="707"/>
      <c r="O671" s="707"/>
      <c r="P671" s="707"/>
      <c r="Q671" s="707"/>
      <c r="R671" s="707"/>
      <c r="S671" s="707"/>
      <c r="T671" s="707"/>
      <c r="U671" s="707"/>
      <c r="V671" s="707"/>
      <c r="W671" s="707"/>
      <c r="X671" s="707"/>
      <c r="Y671" s="707"/>
      <c r="Z671" s="707"/>
      <c r="AA671" s="707"/>
      <c r="AB671" s="546" t="s">
        <v>94</v>
      </c>
      <c r="AC671" s="2173" t="s">
        <v>55</v>
      </c>
      <c r="AD671" s="2173" t="s">
        <v>533</v>
      </c>
      <c r="AE671" s="1512"/>
      <c r="AF671" s="1515"/>
      <c r="AG671" s="1512"/>
      <c r="AH671" s="1478"/>
    </row>
    <row r="672" ht="15.75" customHeight="1">
      <c r="A672" s="2422"/>
      <c r="B672" s="2423" t="s">
        <v>10320</v>
      </c>
      <c r="C672" s="2418"/>
      <c r="D672" s="2419"/>
      <c r="E672" s="2420"/>
      <c r="F672" s="2421" t="s">
        <v>10321</v>
      </c>
      <c r="G672" s="2420"/>
      <c r="H672" s="707" t="s">
        <v>94</v>
      </c>
      <c r="I672" s="707" t="s">
        <v>94</v>
      </c>
      <c r="J672" s="707"/>
      <c r="K672" s="709"/>
      <c r="L672" s="709"/>
      <c r="M672" s="707"/>
      <c r="N672" s="707"/>
      <c r="O672" s="707"/>
      <c r="P672" s="707"/>
      <c r="Q672" s="707"/>
      <c r="R672" s="707"/>
      <c r="S672" s="707"/>
      <c r="T672" s="707"/>
      <c r="U672" s="707"/>
      <c r="V672" s="707"/>
      <c r="W672" s="707"/>
      <c r="X672" s="707"/>
      <c r="Y672" s="707"/>
      <c r="Z672" s="707"/>
      <c r="AA672" s="707"/>
      <c r="AB672" s="546" t="s">
        <v>94</v>
      </c>
      <c r="AC672" s="2173" t="s">
        <v>55</v>
      </c>
      <c r="AD672" s="2173" t="s">
        <v>533</v>
      </c>
      <c r="AE672" s="1512"/>
      <c r="AF672" s="1515"/>
      <c r="AG672" s="1512"/>
      <c r="AH672" s="1478"/>
    </row>
    <row r="673" ht="15.75" hidden="1" customHeight="1">
      <c r="A673" s="2425"/>
      <c r="B673" s="2420"/>
      <c r="C673" s="2428"/>
      <c r="D673" s="2419"/>
      <c r="E673" s="2421" t="s">
        <v>10883</v>
      </c>
      <c r="F673" s="2421" t="s">
        <v>10912</v>
      </c>
      <c r="G673" s="2421" t="s">
        <v>10885</v>
      </c>
      <c r="H673" s="707"/>
      <c r="I673" s="707"/>
      <c r="J673" s="707"/>
      <c r="K673" s="709"/>
      <c r="L673" s="709"/>
      <c r="M673" s="707"/>
      <c r="N673" s="707"/>
      <c r="O673" s="707"/>
      <c r="P673" s="707"/>
      <c r="Q673" s="707"/>
      <c r="R673" s="707"/>
      <c r="S673" s="707"/>
      <c r="T673" s="707"/>
      <c r="U673" s="707"/>
      <c r="V673" s="707"/>
      <c r="W673" s="707"/>
      <c r="X673" s="707"/>
      <c r="Y673" s="707"/>
      <c r="Z673" s="707"/>
      <c r="AA673" s="707"/>
      <c r="AB673" s="546">
        <v>5.0</v>
      </c>
      <c r="AC673" s="2173" t="s">
        <v>55</v>
      </c>
      <c r="AD673" s="2173" t="s">
        <v>533</v>
      </c>
      <c r="AE673" s="1512"/>
      <c r="AF673" s="1515"/>
      <c r="AG673" s="1512"/>
      <c r="AH673" s="1478"/>
    </row>
    <row r="674" ht="15.75" hidden="1" customHeight="1">
      <c r="A674" s="2425"/>
      <c r="B674" s="2420"/>
      <c r="C674" s="2428"/>
      <c r="D674" s="2419"/>
      <c r="E674" s="2421" t="s">
        <v>10886</v>
      </c>
      <c r="F674" s="2421" t="s">
        <v>10912</v>
      </c>
      <c r="G674" s="2421" t="s">
        <v>10887</v>
      </c>
      <c r="H674" s="707"/>
      <c r="I674" s="707"/>
      <c r="J674" s="707"/>
      <c r="K674" s="709"/>
      <c r="L674" s="709"/>
      <c r="M674" s="707"/>
      <c r="N674" s="707"/>
      <c r="O674" s="707"/>
      <c r="P674" s="707"/>
      <c r="Q674" s="707"/>
      <c r="R674" s="707"/>
      <c r="S674" s="707"/>
      <c r="T674" s="707"/>
      <c r="U674" s="707"/>
      <c r="V674" s="707"/>
      <c r="W674" s="707"/>
      <c r="X674" s="707"/>
      <c r="Y674" s="707"/>
      <c r="Z674" s="707"/>
      <c r="AA674" s="707"/>
      <c r="AB674" s="546">
        <v>5.0</v>
      </c>
      <c r="AC674" s="2173" t="s">
        <v>55</v>
      </c>
      <c r="AD674" s="2173" t="s">
        <v>533</v>
      </c>
      <c r="AE674" s="1512"/>
      <c r="AF674" s="1515"/>
      <c r="AG674" s="1512"/>
      <c r="AH674" s="1478"/>
    </row>
    <row r="675" ht="15.75" hidden="1" customHeight="1">
      <c r="A675" s="2425"/>
      <c r="B675" s="2420"/>
      <c r="C675" s="2428"/>
      <c r="D675" s="2419"/>
      <c r="E675" s="2421" t="s">
        <v>10888</v>
      </c>
      <c r="F675" s="2421" t="s">
        <v>10912</v>
      </c>
      <c r="G675" s="2421" t="s">
        <v>10889</v>
      </c>
      <c r="H675" s="707"/>
      <c r="I675" s="707"/>
      <c r="J675" s="707"/>
      <c r="K675" s="709"/>
      <c r="L675" s="709"/>
      <c r="M675" s="707"/>
      <c r="N675" s="707"/>
      <c r="O675" s="707"/>
      <c r="P675" s="707"/>
      <c r="Q675" s="707"/>
      <c r="R675" s="707"/>
      <c r="S675" s="707"/>
      <c r="T675" s="707"/>
      <c r="U675" s="707"/>
      <c r="V675" s="707"/>
      <c r="W675" s="707"/>
      <c r="X675" s="707"/>
      <c r="Y675" s="707"/>
      <c r="Z675" s="707"/>
      <c r="AA675" s="707"/>
      <c r="AB675" s="546">
        <v>5.0</v>
      </c>
      <c r="AC675" s="2173" t="s">
        <v>55</v>
      </c>
      <c r="AD675" s="2173" t="s">
        <v>533</v>
      </c>
      <c r="AE675" s="1512"/>
      <c r="AF675" s="1515"/>
      <c r="AG675" s="1512"/>
      <c r="AH675" s="1478"/>
    </row>
    <row r="676" ht="15.75" hidden="1" customHeight="1">
      <c r="A676" s="2425"/>
      <c r="B676" s="2420"/>
      <c r="C676" s="2428"/>
      <c r="D676" s="2419"/>
      <c r="E676" s="2421" t="s">
        <v>10890</v>
      </c>
      <c r="F676" s="2421" t="s">
        <v>10912</v>
      </c>
      <c r="G676" s="2421" t="s">
        <v>10891</v>
      </c>
      <c r="H676" s="707"/>
      <c r="I676" s="707"/>
      <c r="J676" s="707"/>
      <c r="K676" s="709"/>
      <c r="L676" s="709"/>
      <c r="M676" s="707"/>
      <c r="N676" s="707"/>
      <c r="O676" s="707"/>
      <c r="P676" s="707"/>
      <c r="Q676" s="707"/>
      <c r="R676" s="707"/>
      <c r="S676" s="707"/>
      <c r="T676" s="707"/>
      <c r="U676" s="707"/>
      <c r="V676" s="707"/>
      <c r="W676" s="707"/>
      <c r="X676" s="707"/>
      <c r="Y676" s="707"/>
      <c r="Z676" s="707"/>
      <c r="AA676" s="707"/>
      <c r="AB676" s="546">
        <v>5.0</v>
      </c>
      <c r="AC676" s="2173" t="s">
        <v>55</v>
      </c>
      <c r="AD676" s="2173" t="s">
        <v>533</v>
      </c>
      <c r="AE676" s="1512"/>
      <c r="AF676" s="1515"/>
      <c r="AG676" s="1512"/>
      <c r="AH676" s="1478"/>
    </row>
    <row r="677" ht="15.75" hidden="1" customHeight="1">
      <c r="A677" s="2425"/>
      <c r="B677" s="2420"/>
      <c r="C677" s="2428"/>
      <c r="D677" s="2419"/>
      <c r="E677" s="2421" t="s">
        <v>10892</v>
      </c>
      <c r="F677" s="2421" t="s">
        <v>10912</v>
      </c>
      <c r="G677" s="2421" t="s">
        <v>10893</v>
      </c>
      <c r="H677" s="707"/>
      <c r="I677" s="707"/>
      <c r="J677" s="707"/>
      <c r="K677" s="709"/>
      <c r="L677" s="709"/>
      <c r="M677" s="707"/>
      <c r="N677" s="707"/>
      <c r="O677" s="707"/>
      <c r="P677" s="707"/>
      <c r="Q677" s="707"/>
      <c r="R677" s="707"/>
      <c r="S677" s="707"/>
      <c r="T677" s="707"/>
      <c r="U677" s="707"/>
      <c r="V677" s="707"/>
      <c r="W677" s="707"/>
      <c r="X677" s="707"/>
      <c r="Y677" s="707"/>
      <c r="Z677" s="707"/>
      <c r="AA677" s="707"/>
      <c r="AB677" s="546">
        <v>5.0</v>
      </c>
      <c r="AC677" s="2173" t="s">
        <v>55</v>
      </c>
      <c r="AD677" s="2173" t="s">
        <v>533</v>
      </c>
      <c r="AE677" s="1512"/>
      <c r="AF677" s="1515"/>
      <c r="AG677" s="1512"/>
      <c r="AH677" s="1478"/>
    </row>
    <row r="678" ht="15.75" customHeight="1">
      <c r="A678" s="2422"/>
      <c r="B678" s="2423" t="s">
        <v>10322</v>
      </c>
      <c r="C678" s="2418"/>
      <c r="D678" s="2419"/>
      <c r="E678" s="2420"/>
      <c r="F678" s="2420"/>
      <c r="G678" s="2420"/>
      <c r="H678" s="707" t="s">
        <v>94</v>
      </c>
      <c r="I678" s="707" t="s">
        <v>94</v>
      </c>
      <c r="J678" s="707"/>
      <c r="K678" s="709"/>
      <c r="L678" s="709"/>
      <c r="M678" s="707"/>
      <c r="N678" s="707"/>
      <c r="O678" s="707"/>
      <c r="P678" s="707"/>
      <c r="Q678" s="707"/>
      <c r="R678" s="707"/>
      <c r="S678" s="707"/>
      <c r="T678" s="707"/>
      <c r="U678" s="707"/>
      <c r="V678" s="707"/>
      <c r="W678" s="707"/>
      <c r="X678" s="707"/>
      <c r="Y678" s="707"/>
      <c r="Z678" s="707"/>
      <c r="AA678" s="707"/>
      <c r="AB678" s="546" t="s">
        <v>94</v>
      </c>
      <c r="AC678" s="2173" t="s">
        <v>55</v>
      </c>
      <c r="AD678" s="2173" t="s">
        <v>533</v>
      </c>
      <c r="AE678" s="1512"/>
      <c r="AF678" s="1515"/>
      <c r="AG678" s="1512"/>
      <c r="AH678" s="1478"/>
    </row>
    <row r="679" ht="15.75" hidden="1" customHeight="1">
      <c r="A679" s="2425"/>
      <c r="B679" s="2420"/>
      <c r="C679" s="2428"/>
      <c r="D679" s="2419"/>
      <c r="E679" s="2421" t="s">
        <v>544</v>
      </c>
      <c r="F679" s="2421" t="s">
        <v>10323</v>
      </c>
      <c r="G679" s="2421" t="s">
        <v>10324</v>
      </c>
      <c r="H679" s="707"/>
      <c r="I679" s="707"/>
      <c r="J679" s="707"/>
      <c r="K679" s="709"/>
      <c r="L679" s="709"/>
      <c r="M679" s="707"/>
      <c r="N679" s="707"/>
      <c r="O679" s="707"/>
      <c r="P679" s="707"/>
      <c r="Q679" s="707"/>
      <c r="R679" s="707"/>
      <c r="S679" s="707"/>
      <c r="T679" s="707"/>
      <c r="U679" s="707"/>
      <c r="V679" s="707"/>
      <c r="W679" s="707"/>
      <c r="X679" s="707"/>
      <c r="Y679" s="707"/>
      <c r="Z679" s="707"/>
      <c r="AA679" s="707"/>
      <c r="AB679" s="546">
        <v>5.0</v>
      </c>
      <c r="AC679" s="2173" t="s">
        <v>55</v>
      </c>
      <c r="AD679" s="2173" t="s">
        <v>533</v>
      </c>
      <c r="AE679" s="1512"/>
      <c r="AF679" s="1515"/>
      <c r="AG679" s="1512"/>
      <c r="AH679" s="1478"/>
    </row>
    <row r="680" ht="15.75" hidden="1" customHeight="1">
      <c r="A680" s="2425"/>
      <c r="B680" s="2420"/>
      <c r="C680" s="2428"/>
      <c r="D680" s="2419"/>
      <c r="E680" s="2421" t="s">
        <v>1445</v>
      </c>
      <c r="F680" s="2421" t="s">
        <v>10323</v>
      </c>
      <c r="G680" s="2421" t="s">
        <v>10325</v>
      </c>
      <c r="H680" s="707"/>
      <c r="I680" s="707"/>
      <c r="J680" s="707"/>
      <c r="K680" s="709"/>
      <c r="L680" s="709"/>
      <c r="M680" s="707"/>
      <c r="N680" s="707"/>
      <c r="O680" s="707"/>
      <c r="P680" s="707"/>
      <c r="Q680" s="707"/>
      <c r="R680" s="707"/>
      <c r="S680" s="707"/>
      <c r="T680" s="707"/>
      <c r="U680" s="707"/>
      <c r="V680" s="707"/>
      <c r="W680" s="707"/>
      <c r="X680" s="707"/>
      <c r="Y680" s="707"/>
      <c r="Z680" s="707"/>
      <c r="AA680" s="707"/>
      <c r="AB680" s="546">
        <v>5.0</v>
      </c>
      <c r="AC680" s="2173" t="s">
        <v>55</v>
      </c>
      <c r="AD680" s="2173" t="s">
        <v>533</v>
      </c>
      <c r="AE680" s="1512"/>
      <c r="AF680" s="1515"/>
      <c r="AG680" s="1512"/>
      <c r="AH680" s="1478"/>
    </row>
    <row r="681" ht="15.75" hidden="1" customHeight="1">
      <c r="A681" s="2425"/>
      <c r="B681" s="2420"/>
      <c r="C681" s="2428"/>
      <c r="D681" s="2419"/>
      <c r="E681" s="2421" t="s">
        <v>10326</v>
      </c>
      <c r="F681" s="2421" t="s">
        <v>10323</v>
      </c>
      <c r="G681" s="2421" t="s">
        <v>10327</v>
      </c>
      <c r="H681" s="707"/>
      <c r="I681" s="707"/>
      <c r="J681" s="707"/>
      <c r="K681" s="709"/>
      <c r="L681" s="709"/>
      <c r="M681" s="707"/>
      <c r="N681" s="707"/>
      <c r="O681" s="707"/>
      <c r="P681" s="707"/>
      <c r="Q681" s="707"/>
      <c r="R681" s="707"/>
      <c r="S681" s="707"/>
      <c r="T681" s="707"/>
      <c r="U681" s="707"/>
      <c r="V681" s="707"/>
      <c r="W681" s="707"/>
      <c r="X681" s="707"/>
      <c r="Y681" s="707"/>
      <c r="Z681" s="707"/>
      <c r="AA681" s="707"/>
      <c r="AB681" s="546">
        <v>5.0</v>
      </c>
      <c r="AC681" s="2173" t="s">
        <v>55</v>
      </c>
      <c r="AD681" s="2173" t="s">
        <v>533</v>
      </c>
      <c r="AE681" s="1512"/>
      <c r="AF681" s="1515"/>
      <c r="AG681" s="1512"/>
      <c r="AH681" s="1478"/>
    </row>
    <row r="682" ht="15.75" hidden="1" customHeight="1">
      <c r="A682" s="2425"/>
      <c r="B682" s="2420"/>
      <c r="C682" s="2428"/>
      <c r="D682" s="2419"/>
      <c r="E682" s="2421" t="s">
        <v>10328</v>
      </c>
      <c r="F682" s="2421" t="s">
        <v>10323</v>
      </c>
      <c r="G682" s="2421" t="s">
        <v>10329</v>
      </c>
      <c r="H682" s="707"/>
      <c r="I682" s="707"/>
      <c r="J682" s="707"/>
      <c r="K682" s="709"/>
      <c r="L682" s="709"/>
      <c r="M682" s="707"/>
      <c r="N682" s="707"/>
      <c r="O682" s="707"/>
      <c r="P682" s="707"/>
      <c r="Q682" s="707"/>
      <c r="R682" s="707"/>
      <c r="S682" s="707"/>
      <c r="T682" s="707"/>
      <c r="U682" s="707"/>
      <c r="V682" s="707"/>
      <c r="W682" s="707"/>
      <c r="X682" s="707"/>
      <c r="Y682" s="707"/>
      <c r="Z682" s="707"/>
      <c r="AA682" s="707"/>
      <c r="AB682" s="546">
        <v>5.0</v>
      </c>
      <c r="AC682" s="2173" t="s">
        <v>55</v>
      </c>
      <c r="AD682" s="2173" t="s">
        <v>533</v>
      </c>
      <c r="AE682" s="1512"/>
      <c r="AF682" s="1515"/>
      <c r="AG682" s="1512"/>
      <c r="AH682" s="1478"/>
    </row>
    <row r="683" ht="15.75" customHeight="1">
      <c r="A683" s="2422"/>
      <c r="B683" s="2423" t="s">
        <v>662</v>
      </c>
      <c r="C683" s="2418"/>
      <c r="D683" s="2419"/>
      <c r="E683" s="2420"/>
      <c r="F683" s="2420"/>
      <c r="G683" s="2420"/>
      <c r="H683" s="707" t="s">
        <v>94</v>
      </c>
      <c r="I683" s="707" t="s">
        <v>94</v>
      </c>
      <c r="J683" s="707"/>
      <c r="K683" s="709"/>
      <c r="L683" s="709"/>
      <c r="M683" s="707"/>
      <c r="N683" s="707"/>
      <c r="O683" s="707"/>
      <c r="P683" s="707"/>
      <c r="Q683" s="707"/>
      <c r="R683" s="707"/>
      <c r="S683" s="707"/>
      <c r="T683" s="707"/>
      <c r="U683" s="707"/>
      <c r="V683" s="707"/>
      <c r="W683" s="707"/>
      <c r="X683" s="707"/>
      <c r="Y683" s="707"/>
      <c r="Z683" s="707"/>
      <c r="AA683" s="707"/>
      <c r="AB683" s="546" t="s">
        <v>94</v>
      </c>
      <c r="AC683" s="2173" t="s">
        <v>55</v>
      </c>
      <c r="AD683" s="2173" t="s">
        <v>533</v>
      </c>
      <c r="AE683" s="1512"/>
      <c r="AF683" s="1515"/>
      <c r="AG683" s="1512"/>
      <c r="AH683" s="1478"/>
    </row>
    <row r="684" ht="15.75" hidden="1" customHeight="1">
      <c r="A684" s="2425"/>
      <c r="B684" s="2420"/>
      <c r="C684" s="2428"/>
      <c r="D684" s="2419"/>
      <c r="E684" s="2421" t="s">
        <v>9859</v>
      </c>
      <c r="F684" s="2421" t="s">
        <v>10913</v>
      </c>
      <c r="G684" s="2421" t="s">
        <v>10309</v>
      </c>
      <c r="H684" s="707"/>
      <c r="I684" s="707"/>
      <c r="J684" s="707"/>
      <c r="K684" s="709"/>
      <c r="L684" s="709"/>
      <c r="M684" s="707"/>
      <c r="N684" s="707"/>
      <c r="O684" s="707"/>
      <c r="P684" s="707"/>
      <c r="Q684" s="707"/>
      <c r="R684" s="707"/>
      <c r="S684" s="707"/>
      <c r="T684" s="707"/>
      <c r="U684" s="707"/>
      <c r="V684" s="707"/>
      <c r="W684" s="707"/>
      <c r="X684" s="707"/>
      <c r="Y684" s="707"/>
      <c r="Z684" s="707"/>
      <c r="AA684" s="707"/>
      <c r="AB684" s="546">
        <v>5.0</v>
      </c>
      <c r="AC684" s="2173" t="s">
        <v>55</v>
      </c>
      <c r="AD684" s="2173" t="s">
        <v>533</v>
      </c>
      <c r="AE684" s="1512"/>
      <c r="AF684" s="1515"/>
      <c r="AG684" s="1512"/>
      <c r="AH684" s="1478"/>
    </row>
    <row r="685" ht="15.75" hidden="1" customHeight="1">
      <c r="A685" s="2425"/>
      <c r="B685" s="2420"/>
      <c r="C685" s="2428"/>
      <c r="D685" s="2419"/>
      <c r="E685" s="2421" t="s">
        <v>10310</v>
      </c>
      <c r="F685" s="2420"/>
      <c r="G685" s="2421" t="s">
        <v>10312</v>
      </c>
      <c r="H685" s="707"/>
      <c r="I685" s="707"/>
      <c r="J685" s="707"/>
      <c r="K685" s="709"/>
      <c r="L685" s="709"/>
      <c r="M685" s="707"/>
      <c r="N685" s="707"/>
      <c r="O685" s="707"/>
      <c r="P685" s="707"/>
      <c r="Q685" s="707"/>
      <c r="R685" s="707"/>
      <c r="S685" s="707"/>
      <c r="T685" s="707"/>
      <c r="U685" s="707"/>
      <c r="V685" s="707"/>
      <c r="W685" s="707"/>
      <c r="X685" s="707"/>
      <c r="Y685" s="707"/>
      <c r="Z685" s="707"/>
      <c r="AA685" s="707"/>
      <c r="AB685" s="546">
        <v>5.0</v>
      </c>
      <c r="AC685" s="2173" t="s">
        <v>55</v>
      </c>
      <c r="AD685" s="2173" t="s">
        <v>533</v>
      </c>
      <c r="AE685" s="1512"/>
      <c r="AF685" s="1515"/>
      <c r="AG685" s="1512"/>
      <c r="AH685" s="1478"/>
    </row>
    <row r="686" ht="15.75" hidden="1" customHeight="1">
      <c r="A686" s="2425"/>
      <c r="B686" s="2420"/>
      <c r="C686" s="2428"/>
      <c r="D686" s="2419"/>
      <c r="E686" s="2421" t="s">
        <v>9864</v>
      </c>
      <c r="F686" s="2420"/>
      <c r="G686" s="2421" t="s">
        <v>10314</v>
      </c>
      <c r="H686" s="707"/>
      <c r="I686" s="707"/>
      <c r="J686" s="707"/>
      <c r="K686" s="709"/>
      <c r="L686" s="709"/>
      <c r="M686" s="707"/>
      <c r="N686" s="707"/>
      <c r="O686" s="707"/>
      <c r="P686" s="707"/>
      <c r="Q686" s="707"/>
      <c r="R686" s="707"/>
      <c r="S686" s="707"/>
      <c r="T686" s="707"/>
      <c r="U686" s="707"/>
      <c r="V686" s="707"/>
      <c r="W686" s="707"/>
      <c r="X686" s="707"/>
      <c r="Y686" s="707"/>
      <c r="Z686" s="707"/>
      <c r="AA686" s="707"/>
      <c r="AB686" s="546">
        <v>5.0</v>
      </c>
      <c r="AC686" s="2173" t="s">
        <v>55</v>
      </c>
      <c r="AD686" s="2173" t="s">
        <v>533</v>
      </c>
      <c r="AE686" s="1512"/>
      <c r="AF686" s="1515"/>
      <c r="AG686" s="1512"/>
      <c r="AH686" s="1478"/>
    </row>
    <row r="687" ht="15.75" hidden="1" customHeight="1">
      <c r="A687" s="2425"/>
      <c r="B687" s="2420"/>
      <c r="C687" s="2428"/>
      <c r="D687" s="2419"/>
      <c r="E687" s="2421" t="s">
        <v>9866</v>
      </c>
      <c r="F687" s="2420"/>
      <c r="G687" s="2421" t="s">
        <v>10882</v>
      </c>
      <c r="H687" s="707"/>
      <c r="I687" s="707"/>
      <c r="J687" s="707"/>
      <c r="K687" s="709"/>
      <c r="L687" s="709"/>
      <c r="M687" s="707"/>
      <c r="N687" s="707"/>
      <c r="O687" s="707"/>
      <c r="P687" s="707"/>
      <c r="Q687" s="707"/>
      <c r="R687" s="707"/>
      <c r="S687" s="707"/>
      <c r="T687" s="707"/>
      <c r="U687" s="707"/>
      <c r="V687" s="707"/>
      <c r="W687" s="707"/>
      <c r="X687" s="707"/>
      <c r="Y687" s="707"/>
      <c r="Z687" s="707"/>
      <c r="AA687" s="707"/>
      <c r="AB687" s="546">
        <v>5.0</v>
      </c>
      <c r="AC687" s="2173" t="s">
        <v>55</v>
      </c>
      <c r="AD687" s="2173" t="s">
        <v>533</v>
      </c>
      <c r="AE687" s="1512"/>
      <c r="AF687" s="1515"/>
      <c r="AG687" s="1512"/>
      <c r="AH687" s="1478"/>
    </row>
    <row r="688" ht="15.75" hidden="1" customHeight="1">
      <c r="A688" s="2425"/>
      <c r="B688" s="2420"/>
      <c r="C688" s="2428"/>
      <c r="D688" s="2419"/>
      <c r="E688" s="2421" t="s">
        <v>10317</v>
      </c>
      <c r="F688" s="2420"/>
      <c r="G688" s="2421" t="s">
        <v>10318</v>
      </c>
      <c r="H688" s="707"/>
      <c r="I688" s="707"/>
      <c r="J688" s="707"/>
      <c r="K688" s="709"/>
      <c r="L688" s="709"/>
      <c r="M688" s="707"/>
      <c r="N688" s="707"/>
      <c r="O688" s="707"/>
      <c r="P688" s="707"/>
      <c r="Q688" s="707"/>
      <c r="R688" s="707"/>
      <c r="S688" s="707"/>
      <c r="T688" s="707"/>
      <c r="U688" s="707"/>
      <c r="V688" s="707"/>
      <c r="W688" s="707"/>
      <c r="X688" s="707"/>
      <c r="Y688" s="707"/>
      <c r="Z688" s="707"/>
      <c r="AA688" s="707"/>
      <c r="AB688" s="546">
        <v>5.0</v>
      </c>
      <c r="AC688" s="2173" t="s">
        <v>55</v>
      </c>
      <c r="AD688" s="2173" t="s">
        <v>533</v>
      </c>
      <c r="AE688" s="1512"/>
      <c r="AF688" s="1515"/>
      <c r="AG688" s="1512"/>
      <c r="AH688" s="1478"/>
    </row>
    <row r="689" ht="15.75" hidden="1" customHeight="1">
      <c r="A689" s="2425"/>
      <c r="B689" s="2420"/>
      <c r="C689" s="2428"/>
      <c r="D689" s="2419"/>
      <c r="E689" s="2421" t="s">
        <v>10319</v>
      </c>
      <c r="F689" s="2420"/>
      <c r="G689" s="2421" t="s">
        <v>10318</v>
      </c>
      <c r="H689" s="707"/>
      <c r="I689" s="707"/>
      <c r="J689" s="707"/>
      <c r="K689" s="709"/>
      <c r="L689" s="709"/>
      <c r="M689" s="707"/>
      <c r="N689" s="707"/>
      <c r="O689" s="707"/>
      <c r="P689" s="707"/>
      <c r="Q689" s="707"/>
      <c r="R689" s="707"/>
      <c r="S689" s="707"/>
      <c r="T689" s="707"/>
      <c r="U689" s="707"/>
      <c r="V689" s="707"/>
      <c r="W689" s="707"/>
      <c r="X689" s="707"/>
      <c r="Y689" s="707"/>
      <c r="Z689" s="707"/>
      <c r="AA689" s="707"/>
      <c r="AB689" s="546">
        <v>5.0</v>
      </c>
      <c r="AC689" s="2173" t="s">
        <v>55</v>
      </c>
      <c r="AD689" s="2173" t="s">
        <v>533</v>
      </c>
      <c r="AE689" s="1512"/>
      <c r="AF689" s="1515"/>
      <c r="AG689" s="1512"/>
      <c r="AH689" s="1478"/>
    </row>
    <row r="690" ht="15.75" customHeight="1">
      <c r="A690" s="2417" t="s">
        <v>8296</v>
      </c>
      <c r="B690" s="2418"/>
      <c r="C690" s="2418"/>
      <c r="D690" s="2419"/>
      <c r="E690" s="2420"/>
      <c r="F690" s="2421" t="s">
        <v>10914</v>
      </c>
      <c r="G690" s="2420"/>
      <c r="H690" s="707" t="s">
        <v>94</v>
      </c>
      <c r="I690" s="707" t="s">
        <v>94</v>
      </c>
      <c r="J690" s="707"/>
      <c r="K690" s="709"/>
      <c r="L690" s="709"/>
      <c r="M690" s="707"/>
      <c r="N690" s="707"/>
      <c r="O690" s="707"/>
      <c r="P690" s="707"/>
      <c r="Q690" s="707"/>
      <c r="R690" s="707"/>
      <c r="S690" s="707"/>
      <c r="T690" s="707"/>
      <c r="U690" s="707"/>
      <c r="V690" s="707"/>
      <c r="W690" s="707"/>
      <c r="X690" s="707"/>
      <c r="Y690" s="707"/>
      <c r="Z690" s="707"/>
      <c r="AA690" s="707"/>
      <c r="AB690" s="546" t="s">
        <v>94</v>
      </c>
      <c r="AC690" s="2173" t="s">
        <v>55</v>
      </c>
      <c r="AD690" s="2173" t="s">
        <v>533</v>
      </c>
      <c r="AE690" s="1512"/>
      <c r="AF690" s="1515"/>
      <c r="AG690" s="1512"/>
      <c r="AH690" s="1478"/>
    </row>
    <row r="691" ht="15.75" hidden="1" customHeight="1">
      <c r="A691" s="2425"/>
      <c r="B691" s="2421" t="s">
        <v>10915</v>
      </c>
      <c r="C691" s="2428"/>
      <c r="D691" s="2419"/>
      <c r="E691" s="2420"/>
      <c r="F691" s="2421" t="s">
        <v>10916</v>
      </c>
      <c r="G691" s="2421" t="s">
        <v>10917</v>
      </c>
      <c r="H691" s="707"/>
      <c r="I691" s="707"/>
      <c r="J691" s="707"/>
      <c r="K691" s="709"/>
      <c r="L691" s="709"/>
      <c r="M691" s="707"/>
      <c r="N691" s="707"/>
      <c r="O691" s="707"/>
      <c r="P691" s="707"/>
      <c r="Q691" s="707"/>
      <c r="R691" s="707"/>
      <c r="S691" s="707"/>
      <c r="T691" s="707"/>
      <c r="U691" s="707"/>
      <c r="V691" s="707"/>
      <c r="W691" s="707"/>
      <c r="X691" s="707"/>
      <c r="Y691" s="707"/>
      <c r="Z691" s="707"/>
      <c r="AA691" s="707"/>
      <c r="AB691" s="546">
        <v>5.0</v>
      </c>
      <c r="AC691" s="2173" t="s">
        <v>55</v>
      </c>
      <c r="AD691" s="2173" t="s">
        <v>533</v>
      </c>
      <c r="AE691" s="1512"/>
      <c r="AF691" s="1515"/>
      <c r="AG691" s="1512"/>
      <c r="AH691" s="1478"/>
    </row>
    <row r="692" ht="15.75" hidden="1" customHeight="1">
      <c r="A692" s="2425"/>
      <c r="B692" s="2421" t="s">
        <v>662</v>
      </c>
      <c r="C692" s="2428"/>
      <c r="D692" s="2419"/>
      <c r="E692" s="2420"/>
      <c r="F692" s="2421" t="s">
        <v>10918</v>
      </c>
      <c r="G692" s="2421" t="s">
        <v>10919</v>
      </c>
      <c r="H692" s="707"/>
      <c r="I692" s="707"/>
      <c r="J692" s="707"/>
      <c r="K692" s="709"/>
      <c r="L692" s="709"/>
      <c r="M692" s="707"/>
      <c r="N692" s="707"/>
      <c r="O692" s="707"/>
      <c r="P692" s="707"/>
      <c r="Q692" s="707"/>
      <c r="R692" s="707"/>
      <c r="S692" s="707"/>
      <c r="T692" s="707"/>
      <c r="U692" s="707"/>
      <c r="V692" s="707"/>
      <c r="W692" s="707"/>
      <c r="X692" s="707"/>
      <c r="Y692" s="707"/>
      <c r="Z692" s="707"/>
      <c r="AA692" s="707"/>
      <c r="AB692" s="546">
        <v>5.0</v>
      </c>
      <c r="AC692" s="2173" t="s">
        <v>55</v>
      </c>
      <c r="AD692" s="2173" t="s">
        <v>533</v>
      </c>
      <c r="AE692" s="1512"/>
      <c r="AF692" s="1515"/>
      <c r="AG692" s="1512"/>
      <c r="AH692" s="1478"/>
    </row>
    <row r="693" ht="15.75" customHeight="1">
      <c r="A693" s="2417" t="s">
        <v>10920</v>
      </c>
      <c r="B693" s="2418"/>
      <c r="C693" s="2418"/>
      <c r="D693" s="2419"/>
      <c r="E693" s="2420"/>
      <c r="F693" s="2421" t="s">
        <v>10921</v>
      </c>
      <c r="G693" s="2420"/>
      <c r="H693" s="707" t="s">
        <v>94</v>
      </c>
      <c r="I693" s="707" t="s">
        <v>94</v>
      </c>
      <c r="J693" s="707"/>
      <c r="K693" s="709"/>
      <c r="L693" s="709"/>
      <c r="M693" s="707"/>
      <c r="N693" s="707"/>
      <c r="O693" s="707"/>
      <c r="P693" s="707"/>
      <c r="Q693" s="707"/>
      <c r="R693" s="707"/>
      <c r="S693" s="707"/>
      <c r="T693" s="707"/>
      <c r="U693" s="707"/>
      <c r="V693" s="707"/>
      <c r="W693" s="707"/>
      <c r="X693" s="707"/>
      <c r="Y693" s="707"/>
      <c r="Z693" s="707"/>
      <c r="AA693" s="707"/>
      <c r="AB693" s="546" t="s">
        <v>94</v>
      </c>
      <c r="AC693" s="2173" t="s">
        <v>55</v>
      </c>
      <c r="AD693" s="2173" t="s">
        <v>533</v>
      </c>
      <c r="AE693" s="1512"/>
      <c r="AF693" s="1515"/>
      <c r="AG693" s="1512"/>
      <c r="AH693" s="1478"/>
    </row>
    <row r="694" ht="15.75" hidden="1" customHeight="1">
      <c r="A694" s="2425"/>
      <c r="B694" s="2421" t="s">
        <v>10922</v>
      </c>
      <c r="C694" s="2428"/>
      <c r="D694" s="2419"/>
      <c r="E694" s="2420"/>
      <c r="F694" s="2421" t="s">
        <v>10923</v>
      </c>
      <c r="G694" s="2421" t="s">
        <v>10924</v>
      </c>
      <c r="H694" s="707"/>
      <c r="I694" s="707"/>
      <c r="J694" s="707"/>
      <c r="K694" s="709"/>
      <c r="L694" s="709"/>
      <c r="M694" s="707"/>
      <c r="N694" s="707"/>
      <c r="O694" s="707"/>
      <c r="P694" s="707"/>
      <c r="Q694" s="707"/>
      <c r="R694" s="707"/>
      <c r="S694" s="707"/>
      <c r="T694" s="707"/>
      <c r="U694" s="707"/>
      <c r="V694" s="707"/>
      <c r="W694" s="707"/>
      <c r="X694" s="707"/>
      <c r="Y694" s="707"/>
      <c r="Z694" s="707"/>
      <c r="AA694" s="707"/>
      <c r="AB694" s="546">
        <v>5.0</v>
      </c>
      <c r="AC694" s="2173" t="s">
        <v>55</v>
      </c>
      <c r="AD694" s="2173" t="s">
        <v>533</v>
      </c>
      <c r="AE694" s="1512"/>
      <c r="AF694" s="1515"/>
      <c r="AG694" s="1512"/>
      <c r="AH694" s="1478"/>
    </row>
    <row r="695" ht="15.75" hidden="1" customHeight="1">
      <c r="A695" s="2425"/>
      <c r="B695" s="2421" t="s">
        <v>662</v>
      </c>
      <c r="C695" s="2428"/>
      <c r="D695" s="2419"/>
      <c r="E695" s="2420"/>
      <c r="F695" s="2421" t="s">
        <v>10925</v>
      </c>
      <c r="G695" s="2421" t="s">
        <v>10926</v>
      </c>
      <c r="H695" s="707"/>
      <c r="I695" s="707"/>
      <c r="J695" s="707"/>
      <c r="K695" s="709"/>
      <c r="L695" s="709"/>
      <c r="M695" s="707"/>
      <c r="N695" s="707"/>
      <c r="O695" s="707"/>
      <c r="P695" s="707"/>
      <c r="Q695" s="707"/>
      <c r="R695" s="707"/>
      <c r="S695" s="707"/>
      <c r="T695" s="707"/>
      <c r="U695" s="707"/>
      <c r="V695" s="707"/>
      <c r="W695" s="707"/>
      <c r="X695" s="707"/>
      <c r="Y695" s="707"/>
      <c r="Z695" s="707"/>
      <c r="AA695" s="707"/>
      <c r="AB695" s="546">
        <v>5.0</v>
      </c>
      <c r="AC695" s="2173" t="s">
        <v>55</v>
      </c>
      <c r="AD695" s="2173" t="s">
        <v>533</v>
      </c>
      <c r="AE695" s="1512"/>
      <c r="AF695" s="1515"/>
      <c r="AG695" s="1512"/>
      <c r="AH695" s="1478"/>
    </row>
    <row r="696" ht="15.75" customHeight="1">
      <c r="A696" s="530" t="s">
        <v>10927</v>
      </c>
      <c r="B696" s="587"/>
      <c r="C696" s="2479"/>
      <c r="D696" s="2212"/>
      <c r="E696" s="590"/>
      <c r="F696" s="2278"/>
      <c r="G696" s="2212"/>
      <c r="H696" s="2276"/>
      <c r="I696" s="2276"/>
      <c r="J696" s="2276"/>
      <c r="K696" s="2276"/>
      <c r="L696" s="2276"/>
      <c r="M696" s="2276"/>
      <c r="N696" s="2276"/>
      <c r="O696" s="2276"/>
      <c r="P696" s="2276"/>
      <c r="Q696" s="2276"/>
      <c r="R696" s="2276"/>
      <c r="S696" s="2276"/>
      <c r="T696" s="2276"/>
      <c r="U696" s="2276"/>
      <c r="V696" s="2276"/>
      <c r="W696" s="2276"/>
      <c r="X696" s="2276"/>
      <c r="Y696" s="2276"/>
      <c r="Z696" s="2276"/>
      <c r="AA696" s="2276"/>
      <c r="AB696" s="559" t="s">
        <v>94</v>
      </c>
      <c r="AC696" s="2411" t="s">
        <v>94</v>
      </c>
      <c r="AD696" s="2214" t="s">
        <v>533</v>
      </c>
      <c r="AE696" s="2276"/>
      <c r="AF696" s="2277"/>
      <c r="AG696" s="2276"/>
      <c r="AH696" s="2276"/>
    </row>
    <row r="697" ht="15.75" customHeight="1">
      <c r="A697" s="2412" t="s">
        <v>10928</v>
      </c>
      <c r="B697" s="2431"/>
      <c r="C697" s="2431"/>
      <c r="D697" s="2414"/>
      <c r="E697" s="2415"/>
      <c r="F697" s="2415"/>
      <c r="G697" s="2415"/>
      <c r="H697" s="686"/>
      <c r="I697" s="686"/>
      <c r="J697" s="686"/>
      <c r="K697" s="686"/>
      <c r="L697" s="687"/>
      <c r="M697" s="687"/>
      <c r="N697" s="687"/>
      <c r="O697" s="687"/>
      <c r="P697" s="687"/>
      <c r="Q697" s="687"/>
      <c r="R697" s="687"/>
      <c r="S697" s="687"/>
      <c r="T697" s="687"/>
      <c r="U697" s="687"/>
      <c r="V697" s="687"/>
      <c r="W697" s="687"/>
      <c r="X697" s="687"/>
      <c r="Y697" s="687"/>
      <c r="Z697" s="687"/>
      <c r="AA697" s="687"/>
      <c r="AB697" s="2416" t="s">
        <v>94</v>
      </c>
      <c r="AC697" s="2295" t="s">
        <v>94</v>
      </c>
      <c r="AD697" s="2295" t="s">
        <v>533</v>
      </c>
      <c r="AE697" s="1796"/>
      <c r="AF697" s="1796"/>
      <c r="AG697" s="1796"/>
      <c r="AH697" s="2274"/>
    </row>
    <row r="698" ht="15.75" customHeight="1">
      <c r="A698" s="2417" t="s">
        <v>10929</v>
      </c>
      <c r="B698" s="2418"/>
      <c r="C698" s="2418"/>
      <c r="D698" s="2419"/>
      <c r="E698" s="2420"/>
      <c r="F698" s="2420"/>
      <c r="G698" s="2420"/>
      <c r="H698" s="707" t="s">
        <v>94</v>
      </c>
      <c r="I698" s="707" t="s">
        <v>94</v>
      </c>
      <c r="J698" s="707"/>
      <c r="K698" s="709"/>
      <c r="L698" s="709"/>
      <c r="M698" s="707"/>
      <c r="N698" s="707"/>
      <c r="O698" s="707"/>
      <c r="P698" s="707"/>
      <c r="Q698" s="707"/>
      <c r="R698" s="707"/>
      <c r="S698" s="707"/>
      <c r="T698" s="707"/>
      <c r="U698" s="707"/>
      <c r="V698" s="707"/>
      <c r="W698" s="707"/>
      <c r="X698" s="707"/>
      <c r="Y698" s="707"/>
      <c r="Z698" s="707"/>
      <c r="AA698" s="707"/>
      <c r="AB698" s="546" t="s">
        <v>94</v>
      </c>
      <c r="AC698" s="2173" t="s">
        <v>55</v>
      </c>
      <c r="AD698" s="2173" t="s">
        <v>533</v>
      </c>
      <c r="AE698" s="1512"/>
      <c r="AF698" s="1515"/>
      <c r="AG698" s="1512"/>
      <c r="AH698" s="1478"/>
    </row>
    <row r="699" ht="15.75" customHeight="1">
      <c r="A699" s="2422"/>
      <c r="B699" s="2423" t="s">
        <v>10930</v>
      </c>
      <c r="C699" s="2418"/>
      <c r="D699" s="2419"/>
      <c r="E699" s="2420"/>
      <c r="F699" s="2420"/>
      <c r="G699" s="2420"/>
      <c r="H699" s="707" t="s">
        <v>94</v>
      </c>
      <c r="I699" s="707" t="s">
        <v>94</v>
      </c>
      <c r="J699" s="707"/>
      <c r="K699" s="709"/>
      <c r="L699" s="709"/>
      <c r="M699" s="707"/>
      <c r="N699" s="707"/>
      <c r="O699" s="707"/>
      <c r="P699" s="707"/>
      <c r="Q699" s="707"/>
      <c r="R699" s="707"/>
      <c r="S699" s="707"/>
      <c r="T699" s="707"/>
      <c r="U699" s="707"/>
      <c r="V699" s="707"/>
      <c r="W699" s="707"/>
      <c r="X699" s="707"/>
      <c r="Y699" s="707"/>
      <c r="Z699" s="707"/>
      <c r="AA699" s="707"/>
      <c r="AB699" s="546" t="s">
        <v>94</v>
      </c>
      <c r="AC699" s="2173" t="s">
        <v>55</v>
      </c>
      <c r="AD699" s="2173" t="s">
        <v>533</v>
      </c>
      <c r="AE699" s="1512"/>
      <c r="AF699" s="1515"/>
      <c r="AG699" s="1512"/>
      <c r="AH699" s="1478"/>
    </row>
    <row r="700" ht="15.75" customHeight="1">
      <c r="A700" s="2422"/>
      <c r="B700" s="2418"/>
      <c r="C700" s="2423" t="s">
        <v>10931</v>
      </c>
      <c r="D700" s="2419"/>
      <c r="E700" s="2420"/>
      <c r="F700" s="2420"/>
      <c r="G700" s="2420"/>
      <c r="H700" s="707" t="s">
        <v>94</v>
      </c>
      <c r="I700" s="707" t="s">
        <v>94</v>
      </c>
      <c r="J700" s="707"/>
      <c r="K700" s="709"/>
      <c r="L700" s="709"/>
      <c r="M700" s="707"/>
      <c r="N700" s="707"/>
      <c r="O700" s="707"/>
      <c r="P700" s="707"/>
      <c r="Q700" s="707"/>
      <c r="R700" s="707"/>
      <c r="S700" s="707"/>
      <c r="T700" s="707"/>
      <c r="U700" s="707"/>
      <c r="V700" s="707"/>
      <c r="W700" s="707"/>
      <c r="X700" s="707"/>
      <c r="Y700" s="707"/>
      <c r="Z700" s="707"/>
      <c r="AA700" s="707"/>
      <c r="AB700" s="546" t="s">
        <v>94</v>
      </c>
      <c r="AC700" s="2173" t="s">
        <v>55</v>
      </c>
      <c r="AD700" s="2173" t="s">
        <v>533</v>
      </c>
      <c r="AE700" s="1512"/>
      <c r="AF700" s="1515"/>
      <c r="AG700" s="1512"/>
      <c r="AH700" s="1478"/>
    </row>
    <row r="701" ht="15.75" hidden="1" customHeight="1">
      <c r="A701" s="2425"/>
      <c r="B701" s="2420"/>
      <c r="C701" s="2428"/>
      <c r="D701" s="2424" t="s">
        <v>10619</v>
      </c>
      <c r="E701" s="2420"/>
      <c r="F701" s="2488" t="s">
        <v>10932</v>
      </c>
      <c r="G701" s="2488" t="s">
        <v>10933</v>
      </c>
      <c r="H701" s="707"/>
      <c r="I701" s="707"/>
      <c r="J701" s="707"/>
      <c r="K701" s="709"/>
      <c r="L701" s="709"/>
      <c r="M701" s="707"/>
      <c r="N701" s="707"/>
      <c r="O701" s="707"/>
      <c r="P701" s="707"/>
      <c r="Q701" s="707"/>
      <c r="R701" s="707"/>
      <c r="S701" s="707"/>
      <c r="T701" s="707"/>
      <c r="U701" s="707"/>
      <c r="V701" s="707"/>
      <c r="W701" s="707"/>
      <c r="X701" s="707"/>
      <c r="Y701" s="707"/>
      <c r="Z701" s="707"/>
      <c r="AA701" s="707"/>
      <c r="AB701" s="546">
        <v>5.0</v>
      </c>
      <c r="AC701" s="2173" t="s">
        <v>55</v>
      </c>
      <c r="AD701" s="2173" t="s">
        <v>533</v>
      </c>
      <c r="AE701" s="1512"/>
      <c r="AF701" s="1515"/>
      <c r="AG701" s="1512"/>
      <c r="AH701" s="1478"/>
    </row>
    <row r="702" ht="15.75" hidden="1" customHeight="1">
      <c r="A702" s="2425"/>
      <c r="B702" s="2420"/>
      <c r="C702" s="2428"/>
      <c r="D702" s="2424" t="s">
        <v>10621</v>
      </c>
      <c r="E702" s="2420"/>
      <c r="F702" s="222"/>
      <c r="G702" s="222"/>
      <c r="H702" s="707"/>
      <c r="I702" s="707"/>
      <c r="J702" s="707"/>
      <c r="K702" s="709"/>
      <c r="L702" s="709"/>
      <c r="M702" s="707"/>
      <c r="N702" s="707"/>
      <c r="O702" s="707"/>
      <c r="P702" s="707"/>
      <c r="Q702" s="707"/>
      <c r="R702" s="707"/>
      <c r="S702" s="707"/>
      <c r="T702" s="707"/>
      <c r="U702" s="707"/>
      <c r="V702" s="707"/>
      <c r="W702" s="707"/>
      <c r="X702" s="707"/>
      <c r="Y702" s="707"/>
      <c r="Z702" s="707"/>
      <c r="AA702" s="707"/>
      <c r="AB702" s="546">
        <v>5.0</v>
      </c>
      <c r="AC702" s="2173" t="s">
        <v>55</v>
      </c>
      <c r="AD702" s="2173" t="s">
        <v>533</v>
      </c>
      <c r="AE702" s="1512"/>
      <c r="AF702" s="1515"/>
      <c r="AG702" s="1512"/>
      <c r="AH702" s="1478"/>
    </row>
    <row r="703" ht="15.75" hidden="1" customHeight="1">
      <c r="A703" s="2425"/>
      <c r="B703" s="2420"/>
      <c r="C703" s="2428"/>
      <c r="D703" s="2424" t="s">
        <v>10623</v>
      </c>
      <c r="E703" s="2420"/>
      <c r="F703" s="222"/>
      <c r="G703" s="222"/>
      <c r="H703" s="707"/>
      <c r="I703" s="707"/>
      <c r="J703" s="707"/>
      <c r="K703" s="709"/>
      <c r="L703" s="709"/>
      <c r="M703" s="707"/>
      <c r="N703" s="707"/>
      <c r="O703" s="707"/>
      <c r="P703" s="707"/>
      <c r="Q703" s="707"/>
      <c r="R703" s="707"/>
      <c r="S703" s="707"/>
      <c r="T703" s="707"/>
      <c r="U703" s="707"/>
      <c r="V703" s="707"/>
      <c r="W703" s="707"/>
      <c r="X703" s="707"/>
      <c r="Y703" s="707"/>
      <c r="Z703" s="707"/>
      <c r="AA703" s="707"/>
      <c r="AB703" s="546">
        <v>5.0</v>
      </c>
      <c r="AC703" s="2173" t="s">
        <v>55</v>
      </c>
      <c r="AD703" s="2173" t="s">
        <v>533</v>
      </c>
      <c r="AE703" s="1512"/>
      <c r="AF703" s="1515"/>
      <c r="AG703" s="1512"/>
      <c r="AH703" s="1478"/>
    </row>
    <row r="704" ht="15.75" hidden="1" customHeight="1">
      <c r="A704" s="2425"/>
      <c r="B704" s="2420"/>
      <c r="C704" s="2428"/>
      <c r="D704" s="2424" t="s">
        <v>10624</v>
      </c>
      <c r="E704" s="2420"/>
      <c r="F704" s="109"/>
      <c r="G704" s="109"/>
      <c r="H704" s="707"/>
      <c r="I704" s="707"/>
      <c r="J704" s="707"/>
      <c r="K704" s="709"/>
      <c r="L704" s="709"/>
      <c r="M704" s="707"/>
      <c r="N704" s="707"/>
      <c r="O704" s="707"/>
      <c r="P704" s="707"/>
      <c r="Q704" s="707"/>
      <c r="R704" s="707"/>
      <c r="S704" s="707"/>
      <c r="T704" s="707"/>
      <c r="U704" s="707"/>
      <c r="V704" s="707"/>
      <c r="W704" s="707"/>
      <c r="X704" s="707"/>
      <c r="Y704" s="707"/>
      <c r="Z704" s="707"/>
      <c r="AA704" s="707"/>
      <c r="AB704" s="546">
        <v>5.0</v>
      </c>
      <c r="AC704" s="2173" t="s">
        <v>55</v>
      </c>
      <c r="AD704" s="2173" t="s">
        <v>533</v>
      </c>
      <c r="AE704" s="1512"/>
      <c r="AF704" s="1515"/>
      <c r="AG704" s="1512"/>
      <c r="AH704" s="1478"/>
    </row>
    <row r="705" ht="15.75" customHeight="1">
      <c r="A705" s="2422"/>
      <c r="B705" s="2423" t="s">
        <v>10934</v>
      </c>
      <c r="C705" s="2418"/>
      <c r="D705" s="2419"/>
      <c r="E705" s="2420"/>
      <c r="F705" s="2420"/>
      <c r="G705" s="2420"/>
      <c r="H705" s="707" t="s">
        <v>94</v>
      </c>
      <c r="I705" s="707" t="s">
        <v>94</v>
      </c>
      <c r="J705" s="707"/>
      <c r="K705" s="709"/>
      <c r="L705" s="709"/>
      <c r="M705" s="707"/>
      <c r="N705" s="707"/>
      <c r="O705" s="707"/>
      <c r="P705" s="707"/>
      <c r="Q705" s="707"/>
      <c r="R705" s="707"/>
      <c r="S705" s="707"/>
      <c r="T705" s="707"/>
      <c r="U705" s="707"/>
      <c r="V705" s="707"/>
      <c r="W705" s="707"/>
      <c r="X705" s="707"/>
      <c r="Y705" s="707"/>
      <c r="Z705" s="707"/>
      <c r="AA705" s="707"/>
      <c r="AB705" s="546" t="s">
        <v>94</v>
      </c>
      <c r="AC705" s="2173" t="s">
        <v>55</v>
      </c>
      <c r="AD705" s="2173" t="s">
        <v>533</v>
      </c>
      <c r="AE705" s="1512"/>
      <c r="AF705" s="1515"/>
      <c r="AG705" s="1512"/>
      <c r="AH705" s="1478"/>
    </row>
    <row r="706" ht="15.75" hidden="1" customHeight="1">
      <c r="A706" s="2425"/>
      <c r="B706" s="2420"/>
      <c r="C706" s="2426" t="s">
        <v>10935</v>
      </c>
      <c r="D706" s="2424" t="s">
        <v>10622</v>
      </c>
      <c r="E706" s="2420"/>
      <c r="F706" s="2421" t="s">
        <v>10936</v>
      </c>
      <c r="G706" s="2421" t="s">
        <v>10937</v>
      </c>
      <c r="H706" s="707"/>
      <c r="I706" s="707"/>
      <c r="J706" s="707"/>
      <c r="K706" s="709"/>
      <c r="L706" s="709"/>
      <c r="M706" s="707"/>
      <c r="N706" s="707"/>
      <c r="O706" s="707"/>
      <c r="P706" s="707"/>
      <c r="Q706" s="707"/>
      <c r="R706" s="707"/>
      <c r="S706" s="707"/>
      <c r="T706" s="707"/>
      <c r="U706" s="707"/>
      <c r="V706" s="707"/>
      <c r="W706" s="707"/>
      <c r="X706" s="707"/>
      <c r="Y706" s="707"/>
      <c r="Z706" s="707"/>
      <c r="AA706" s="707"/>
      <c r="AB706" s="546">
        <v>5.0</v>
      </c>
      <c r="AC706" s="2173" t="s">
        <v>55</v>
      </c>
      <c r="AD706" s="2173" t="s">
        <v>533</v>
      </c>
      <c r="AE706" s="1512"/>
      <c r="AF706" s="1515"/>
      <c r="AG706" s="1512"/>
      <c r="AH706" s="1478"/>
    </row>
    <row r="707" ht="15.75" customHeight="1">
      <c r="A707" s="2422"/>
      <c r="B707" s="2423" t="s">
        <v>10938</v>
      </c>
      <c r="C707" s="2418"/>
      <c r="D707" s="2419"/>
      <c r="E707" s="2420"/>
      <c r="F707" s="2420"/>
      <c r="G707" s="2420"/>
      <c r="H707" s="707" t="s">
        <v>94</v>
      </c>
      <c r="I707" s="707" t="s">
        <v>94</v>
      </c>
      <c r="J707" s="707"/>
      <c r="K707" s="709"/>
      <c r="L707" s="709"/>
      <c r="M707" s="707"/>
      <c r="N707" s="707"/>
      <c r="O707" s="707"/>
      <c r="P707" s="707"/>
      <c r="Q707" s="707"/>
      <c r="R707" s="707"/>
      <c r="S707" s="707"/>
      <c r="T707" s="707"/>
      <c r="U707" s="707"/>
      <c r="V707" s="707"/>
      <c r="W707" s="707"/>
      <c r="X707" s="707"/>
      <c r="Y707" s="707"/>
      <c r="Z707" s="707"/>
      <c r="AA707" s="707"/>
      <c r="AB707" s="546" t="s">
        <v>94</v>
      </c>
      <c r="AC707" s="2173" t="s">
        <v>55</v>
      </c>
      <c r="AD707" s="2173" t="s">
        <v>533</v>
      </c>
      <c r="AE707" s="1512"/>
      <c r="AF707" s="1515"/>
      <c r="AG707" s="1512"/>
      <c r="AH707" s="1478"/>
    </row>
    <row r="708" ht="15.75" customHeight="1">
      <c r="A708" s="2422"/>
      <c r="B708" s="2418"/>
      <c r="C708" s="2423" t="s">
        <v>10939</v>
      </c>
      <c r="D708" s="2419"/>
      <c r="E708" s="2420"/>
      <c r="F708" s="2421" t="s">
        <v>10940</v>
      </c>
      <c r="G708" s="2421" t="s">
        <v>10941</v>
      </c>
      <c r="H708" s="707"/>
      <c r="I708" s="707"/>
      <c r="J708" s="707"/>
      <c r="K708" s="709"/>
      <c r="L708" s="709"/>
      <c r="M708" s="707"/>
      <c r="N708" s="707"/>
      <c r="O708" s="707"/>
      <c r="P708" s="707"/>
      <c r="Q708" s="707"/>
      <c r="R708" s="707"/>
      <c r="S708" s="707"/>
      <c r="T708" s="707"/>
      <c r="U708" s="707"/>
      <c r="V708" s="707"/>
      <c r="W708" s="707"/>
      <c r="X708" s="707"/>
      <c r="Y708" s="707"/>
      <c r="Z708" s="707"/>
      <c r="AA708" s="707"/>
      <c r="AB708" s="546">
        <v>1.0</v>
      </c>
      <c r="AC708" s="2173" t="s">
        <v>55</v>
      </c>
      <c r="AD708" s="2173" t="s">
        <v>533</v>
      </c>
      <c r="AE708" s="1512"/>
      <c r="AF708" s="1600" t="s">
        <v>10942</v>
      </c>
      <c r="AG708" s="1512"/>
      <c r="AH708" s="1478"/>
    </row>
    <row r="709" ht="15.75" customHeight="1">
      <c r="A709" s="2422"/>
      <c r="B709" s="2418"/>
      <c r="C709" s="2423" t="s">
        <v>10943</v>
      </c>
      <c r="D709" s="2419"/>
      <c r="E709" s="2420"/>
      <c r="F709" s="2421" t="s">
        <v>10940</v>
      </c>
      <c r="G709" s="2421" t="s">
        <v>10941</v>
      </c>
      <c r="H709" s="707"/>
      <c r="I709" s="707"/>
      <c r="J709" s="707"/>
      <c r="K709" s="709"/>
      <c r="L709" s="709"/>
      <c r="M709" s="707"/>
      <c r="N709" s="707"/>
      <c r="O709" s="707"/>
      <c r="P709" s="707"/>
      <c r="Q709" s="707"/>
      <c r="R709" s="707"/>
      <c r="S709" s="707"/>
      <c r="T709" s="707"/>
      <c r="U709" s="707"/>
      <c r="V709" s="707"/>
      <c r="W709" s="707"/>
      <c r="X709" s="707"/>
      <c r="Y709" s="707"/>
      <c r="Z709" s="707"/>
      <c r="AA709" s="707"/>
      <c r="AB709" s="546">
        <v>1.0</v>
      </c>
      <c r="AC709" s="2173" t="s">
        <v>55</v>
      </c>
      <c r="AD709" s="2173" t="s">
        <v>533</v>
      </c>
      <c r="AE709" s="1512"/>
      <c r="AF709" s="1515"/>
      <c r="AG709" s="1512"/>
      <c r="AH709" s="1478"/>
    </row>
    <row r="710" ht="15.75" customHeight="1">
      <c r="A710" s="2422"/>
      <c r="B710" s="2418"/>
      <c r="C710" s="2423" t="s">
        <v>10623</v>
      </c>
      <c r="D710" s="2419"/>
      <c r="E710" s="2420"/>
      <c r="F710" s="2421" t="s">
        <v>10944</v>
      </c>
      <c r="G710" s="2421" t="s">
        <v>10945</v>
      </c>
      <c r="H710" s="707"/>
      <c r="I710" s="707"/>
      <c r="J710" s="707"/>
      <c r="K710" s="709"/>
      <c r="L710" s="709"/>
      <c r="M710" s="707"/>
      <c r="N710" s="707"/>
      <c r="O710" s="707"/>
      <c r="P710" s="707"/>
      <c r="Q710" s="707"/>
      <c r="R710" s="707"/>
      <c r="S710" s="707"/>
      <c r="T710" s="707"/>
      <c r="U710" s="707"/>
      <c r="V710" s="707"/>
      <c r="W710" s="707"/>
      <c r="X710" s="707"/>
      <c r="Y710" s="707"/>
      <c r="Z710" s="707"/>
      <c r="AA710" s="707"/>
      <c r="AB710" s="546">
        <v>1.0</v>
      </c>
      <c r="AC710" s="2173" t="s">
        <v>55</v>
      </c>
      <c r="AD710" s="2173" t="s">
        <v>533</v>
      </c>
      <c r="AE710" s="1512"/>
      <c r="AF710" s="1515"/>
      <c r="AG710" s="1512"/>
      <c r="AH710" s="1478"/>
    </row>
    <row r="711" ht="15.75" customHeight="1">
      <c r="A711" s="2422"/>
      <c r="B711" s="2423" t="s">
        <v>10946</v>
      </c>
      <c r="C711" s="2418"/>
      <c r="D711" s="2419"/>
      <c r="E711" s="2420"/>
      <c r="F711" s="2421" t="s">
        <v>10947</v>
      </c>
      <c r="G711" s="2420"/>
      <c r="H711" s="707" t="s">
        <v>94</v>
      </c>
      <c r="I711" s="707" t="s">
        <v>94</v>
      </c>
      <c r="J711" s="707"/>
      <c r="K711" s="709"/>
      <c r="L711" s="709"/>
      <c r="M711" s="707"/>
      <c r="N711" s="707"/>
      <c r="O711" s="707"/>
      <c r="P711" s="707"/>
      <c r="Q711" s="707"/>
      <c r="R711" s="707"/>
      <c r="S711" s="707"/>
      <c r="T711" s="707"/>
      <c r="U711" s="707"/>
      <c r="V711" s="707"/>
      <c r="W711" s="707"/>
      <c r="X711" s="707"/>
      <c r="Y711" s="707"/>
      <c r="Z711" s="707"/>
      <c r="AA711" s="707"/>
      <c r="AB711" s="546" t="s">
        <v>94</v>
      </c>
      <c r="AC711" s="2173" t="s">
        <v>55</v>
      </c>
      <c r="AD711" s="2173" t="s">
        <v>533</v>
      </c>
      <c r="AE711" s="1512"/>
      <c r="AF711" s="1515"/>
      <c r="AG711" s="1512"/>
      <c r="AH711" s="1478"/>
    </row>
    <row r="712" ht="15.75" customHeight="1">
      <c r="A712" s="2422"/>
      <c r="B712" s="2418"/>
      <c r="C712" s="2423" t="s">
        <v>10948</v>
      </c>
      <c r="D712" s="2419"/>
      <c r="E712" s="2420"/>
      <c r="F712" s="2420"/>
      <c r="G712" s="2420"/>
      <c r="H712" s="707" t="s">
        <v>94</v>
      </c>
      <c r="I712" s="707" t="s">
        <v>94</v>
      </c>
      <c r="J712" s="707"/>
      <c r="K712" s="709"/>
      <c r="L712" s="709"/>
      <c r="M712" s="707"/>
      <c r="N712" s="707"/>
      <c r="O712" s="707"/>
      <c r="P712" s="707"/>
      <c r="Q712" s="707"/>
      <c r="R712" s="707"/>
      <c r="S712" s="707"/>
      <c r="T712" s="707"/>
      <c r="U712" s="707"/>
      <c r="V712" s="707"/>
      <c r="W712" s="707"/>
      <c r="X712" s="707"/>
      <c r="Y712" s="707"/>
      <c r="Z712" s="707"/>
      <c r="AA712" s="707"/>
      <c r="AB712" s="546" t="s">
        <v>94</v>
      </c>
      <c r="AC712" s="2173" t="s">
        <v>55</v>
      </c>
      <c r="AD712" s="2173" t="s">
        <v>533</v>
      </c>
      <c r="AE712" s="1512"/>
      <c r="AF712" s="1515"/>
      <c r="AG712" s="1512"/>
      <c r="AH712" s="1478"/>
    </row>
    <row r="713" ht="15.75" hidden="1" customHeight="1">
      <c r="A713" s="2425"/>
      <c r="B713" s="2420"/>
      <c r="C713" s="2428"/>
      <c r="D713" s="2424" t="s">
        <v>10949</v>
      </c>
      <c r="E713" s="2420"/>
      <c r="F713" s="2488" t="s">
        <v>10950</v>
      </c>
      <c r="G713" s="2488" t="s">
        <v>10951</v>
      </c>
      <c r="H713" s="707"/>
      <c r="I713" s="707"/>
      <c r="J713" s="707"/>
      <c r="K713" s="709"/>
      <c r="L713" s="709"/>
      <c r="M713" s="707"/>
      <c r="N713" s="707"/>
      <c r="O713" s="707"/>
      <c r="P713" s="707"/>
      <c r="Q713" s="707"/>
      <c r="R713" s="707"/>
      <c r="S713" s="707"/>
      <c r="T713" s="707"/>
      <c r="U713" s="707"/>
      <c r="V713" s="707"/>
      <c r="W713" s="707"/>
      <c r="X713" s="707"/>
      <c r="Y713" s="707"/>
      <c r="Z713" s="707"/>
      <c r="AA713" s="707"/>
      <c r="AB713" s="546">
        <v>5.0</v>
      </c>
      <c r="AC713" s="2173" t="s">
        <v>55</v>
      </c>
      <c r="AD713" s="2173" t="s">
        <v>533</v>
      </c>
      <c r="AE713" s="1512"/>
      <c r="AF713" s="1515"/>
      <c r="AG713" s="1512"/>
      <c r="AH713" s="1478"/>
    </row>
    <row r="714" ht="15.75" hidden="1" customHeight="1">
      <c r="A714" s="2425"/>
      <c r="B714" s="2420"/>
      <c r="C714" s="2428"/>
      <c r="D714" s="2424" t="s">
        <v>10952</v>
      </c>
      <c r="E714" s="2420"/>
      <c r="F714" s="222"/>
      <c r="G714" s="222"/>
      <c r="H714" s="707"/>
      <c r="I714" s="707"/>
      <c r="J714" s="707"/>
      <c r="K714" s="709"/>
      <c r="L714" s="709"/>
      <c r="M714" s="707"/>
      <c r="N714" s="707"/>
      <c r="O714" s="707"/>
      <c r="P714" s="707"/>
      <c r="Q714" s="707"/>
      <c r="R714" s="707"/>
      <c r="S714" s="707"/>
      <c r="T714" s="707"/>
      <c r="U714" s="707"/>
      <c r="V714" s="707"/>
      <c r="W714" s="707"/>
      <c r="X714" s="707"/>
      <c r="Y714" s="707"/>
      <c r="Z714" s="707"/>
      <c r="AA714" s="707"/>
      <c r="AB714" s="546">
        <v>5.0</v>
      </c>
      <c r="AC714" s="2173" t="s">
        <v>55</v>
      </c>
      <c r="AD714" s="2173" t="s">
        <v>533</v>
      </c>
      <c r="AE714" s="1512"/>
      <c r="AF714" s="1515"/>
      <c r="AG714" s="1512"/>
      <c r="AH714" s="1478"/>
    </row>
    <row r="715" ht="15.75" hidden="1" customHeight="1">
      <c r="A715" s="2425"/>
      <c r="B715" s="2420"/>
      <c r="C715" s="2428"/>
      <c r="D715" s="2424" t="s">
        <v>10953</v>
      </c>
      <c r="E715" s="2420"/>
      <c r="F715" s="222"/>
      <c r="G715" s="222"/>
      <c r="H715" s="707"/>
      <c r="I715" s="707"/>
      <c r="J715" s="707"/>
      <c r="K715" s="709"/>
      <c r="L715" s="709"/>
      <c r="M715" s="707"/>
      <c r="N715" s="707"/>
      <c r="O715" s="707"/>
      <c r="P715" s="707"/>
      <c r="Q715" s="707"/>
      <c r="R715" s="707"/>
      <c r="S715" s="707"/>
      <c r="T715" s="707"/>
      <c r="U715" s="707"/>
      <c r="V715" s="707"/>
      <c r="W715" s="707"/>
      <c r="X715" s="707"/>
      <c r="Y715" s="707"/>
      <c r="Z715" s="707"/>
      <c r="AA715" s="707"/>
      <c r="AB715" s="546">
        <v>5.0</v>
      </c>
      <c r="AC715" s="2173" t="s">
        <v>55</v>
      </c>
      <c r="AD715" s="2173" t="s">
        <v>533</v>
      </c>
      <c r="AE715" s="1512"/>
      <c r="AF715" s="1515"/>
      <c r="AG715" s="1512"/>
      <c r="AH715" s="1478"/>
    </row>
    <row r="716" ht="15.75" hidden="1" customHeight="1">
      <c r="A716" s="2425"/>
      <c r="B716" s="2420"/>
      <c r="C716" s="2428"/>
      <c r="D716" s="2424" t="s">
        <v>10954</v>
      </c>
      <c r="E716" s="2420"/>
      <c r="F716" s="109"/>
      <c r="G716" s="109"/>
      <c r="H716" s="707"/>
      <c r="I716" s="707"/>
      <c r="J716" s="707"/>
      <c r="K716" s="709"/>
      <c r="L716" s="709"/>
      <c r="M716" s="707"/>
      <c r="N716" s="707"/>
      <c r="O716" s="707"/>
      <c r="P716" s="707"/>
      <c r="Q716" s="707"/>
      <c r="R716" s="707"/>
      <c r="S716" s="707"/>
      <c r="T716" s="707"/>
      <c r="U716" s="707"/>
      <c r="V716" s="707"/>
      <c r="W716" s="707"/>
      <c r="X716" s="707"/>
      <c r="Y716" s="707"/>
      <c r="Z716" s="707"/>
      <c r="AA716" s="707"/>
      <c r="AB716" s="546">
        <v>5.0</v>
      </c>
      <c r="AC716" s="2173" t="s">
        <v>55</v>
      </c>
      <c r="AD716" s="2173" t="s">
        <v>533</v>
      </c>
      <c r="AE716" s="1512"/>
      <c r="AF716" s="1515"/>
      <c r="AG716" s="1512"/>
      <c r="AH716" s="1478"/>
    </row>
    <row r="717" ht="15.75" customHeight="1">
      <c r="A717" s="2422"/>
      <c r="B717" s="2418"/>
      <c r="C717" s="2423" t="s">
        <v>10955</v>
      </c>
      <c r="D717" s="2419"/>
      <c r="E717" s="2420"/>
      <c r="F717" s="2420"/>
      <c r="G717" s="2420"/>
      <c r="H717" s="707" t="s">
        <v>94</v>
      </c>
      <c r="I717" s="707" t="s">
        <v>94</v>
      </c>
      <c r="J717" s="707"/>
      <c r="K717" s="709"/>
      <c r="L717" s="709"/>
      <c r="M717" s="707"/>
      <c r="N717" s="707"/>
      <c r="O717" s="707"/>
      <c r="P717" s="707"/>
      <c r="Q717" s="707"/>
      <c r="R717" s="707"/>
      <c r="S717" s="707"/>
      <c r="T717" s="707"/>
      <c r="U717" s="707"/>
      <c r="V717" s="707"/>
      <c r="W717" s="707"/>
      <c r="X717" s="707"/>
      <c r="Y717" s="707"/>
      <c r="Z717" s="707"/>
      <c r="AA717" s="707"/>
      <c r="AB717" s="546" t="s">
        <v>94</v>
      </c>
      <c r="AC717" s="2173" t="s">
        <v>55</v>
      </c>
      <c r="AD717" s="2173" t="s">
        <v>533</v>
      </c>
      <c r="AE717" s="1512"/>
      <c r="AF717" s="1515"/>
      <c r="AG717" s="1512"/>
      <c r="AH717" s="1478"/>
    </row>
    <row r="718" ht="15.75" hidden="1" customHeight="1">
      <c r="A718" s="2425"/>
      <c r="B718" s="2420"/>
      <c r="C718" s="2428"/>
      <c r="D718" s="2424" t="s">
        <v>10956</v>
      </c>
      <c r="E718" s="2421" t="s">
        <v>8841</v>
      </c>
      <c r="F718" s="2421" t="s">
        <v>10957</v>
      </c>
      <c r="G718" s="2488" t="s">
        <v>10951</v>
      </c>
      <c r="H718" s="707"/>
      <c r="I718" s="707"/>
      <c r="J718" s="707"/>
      <c r="K718" s="709"/>
      <c r="L718" s="709"/>
      <c r="M718" s="707"/>
      <c r="N718" s="707"/>
      <c r="O718" s="707"/>
      <c r="P718" s="707"/>
      <c r="Q718" s="707"/>
      <c r="R718" s="707"/>
      <c r="S718" s="707"/>
      <c r="T718" s="707"/>
      <c r="U718" s="707"/>
      <c r="V718" s="707"/>
      <c r="W718" s="707"/>
      <c r="X718" s="707"/>
      <c r="Y718" s="707"/>
      <c r="Z718" s="707"/>
      <c r="AA718" s="707"/>
      <c r="AB718" s="546">
        <v>5.0</v>
      </c>
      <c r="AC718" s="2173" t="s">
        <v>55</v>
      </c>
      <c r="AD718" s="2173" t="s">
        <v>533</v>
      </c>
      <c r="AE718" s="1512"/>
      <c r="AF718" s="1515"/>
      <c r="AG718" s="1512"/>
      <c r="AH718" s="1478"/>
    </row>
    <row r="719" ht="15.75" hidden="1" customHeight="1">
      <c r="A719" s="2425"/>
      <c r="B719" s="2420"/>
      <c r="C719" s="2428"/>
      <c r="D719" s="2424" t="s">
        <v>3466</v>
      </c>
      <c r="E719" s="2420"/>
      <c r="F719" s="2421" t="s">
        <v>10958</v>
      </c>
      <c r="G719" s="222"/>
      <c r="H719" s="707"/>
      <c r="I719" s="707"/>
      <c r="J719" s="707"/>
      <c r="K719" s="709"/>
      <c r="L719" s="709"/>
      <c r="M719" s="707"/>
      <c r="N719" s="707"/>
      <c r="O719" s="707"/>
      <c r="P719" s="707"/>
      <c r="Q719" s="707"/>
      <c r="R719" s="707"/>
      <c r="S719" s="707"/>
      <c r="T719" s="707"/>
      <c r="U719" s="707"/>
      <c r="V719" s="707"/>
      <c r="W719" s="707"/>
      <c r="X719" s="707"/>
      <c r="Y719" s="707"/>
      <c r="Z719" s="707"/>
      <c r="AA719" s="707"/>
      <c r="AB719" s="546">
        <v>5.0</v>
      </c>
      <c r="AC719" s="2173" t="s">
        <v>55</v>
      </c>
      <c r="AD719" s="2173" t="s">
        <v>533</v>
      </c>
      <c r="AE719" s="1512"/>
      <c r="AF719" s="1515"/>
      <c r="AG719" s="1512"/>
      <c r="AH719" s="1478"/>
    </row>
    <row r="720" ht="15.75" hidden="1" customHeight="1">
      <c r="A720" s="2425"/>
      <c r="B720" s="2420"/>
      <c r="C720" s="2428"/>
      <c r="D720" s="2424" t="s">
        <v>10959</v>
      </c>
      <c r="E720" s="2420"/>
      <c r="F720" s="2421" t="s">
        <v>10960</v>
      </c>
      <c r="G720" s="109"/>
      <c r="H720" s="707"/>
      <c r="I720" s="707"/>
      <c r="J720" s="707"/>
      <c r="K720" s="709"/>
      <c r="L720" s="709"/>
      <c r="M720" s="707"/>
      <c r="N720" s="707"/>
      <c r="O720" s="707"/>
      <c r="P720" s="707"/>
      <c r="Q720" s="707"/>
      <c r="R720" s="707"/>
      <c r="S720" s="707"/>
      <c r="T720" s="707"/>
      <c r="U720" s="707"/>
      <c r="V720" s="707"/>
      <c r="W720" s="707"/>
      <c r="X720" s="707"/>
      <c r="Y720" s="707"/>
      <c r="Z720" s="707"/>
      <c r="AA720" s="707"/>
      <c r="AB720" s="546">
        <v>5.0</v>
      </c>
      <c r="AC720" s="2173" t="s">
        <v>55</v>
      </c>
      <c r="AD720" s="2173" t="s">
        <v>533</v>
      </c>
      <c r="AE720" s="1512"/>
      <c r="AF720" s="1515"/>
      <c r="AG720" s="1512"/>
      <c r="AH720" s="1478"/>
    </row>
    <row r="721" ht="15.75" customHeight="1">
      <c r="A721" s="2417" t="s">
        <v>10961</v>
      </c>
      <c r="B721" s="2418"/>
      <c r="C721" s="2418"/>
      <c r="D721" s="2419"/>
      <c r="E721" s="2420"/>
      <c r="F721" s="2420"/>
      <c r="G721" s="2420"/>
      <c r="H721" s="707" t="s">
        <v>94</v>
      </c>
      <c r="I721" s="707" t="s">
        <v>94</v>
      </c>
      <c r="J721" s="707"/>
      <c r="K721" s="709"/>
      <c r="L721" s="709"/>
      <c r="M721" s="707"/>
      <c r="N721" s="707"/>
      <c r="O721" s="707"/>
      <c r="P721" s="707"/>
      <c r="Q721" s="707"/>
      <c r="R721" s="707"/>
      <c r="S721" s="707"/>
      <c r="T721" s="707"/>
      <c r="U721" s="707"/>
      <c r="V721" s="707"/>
      <c r="W721" s="707"/>
      <c r="X721" s="707"/>
      <c r="Y721" s="707"/>
      <c r="Z721" s="707"/>
      <c r="AA721" s="707"/>
      <c r="AB721" s="546" t="s">
        <v>94</v>
      </c>
      <c r="AC721" s="2173" t="s">
        <v>55</v>
      </c>
      <c r="AD721" s="2173" t="s">
        <v>533</v>
      </c>
      <c r="AE721" s="1512"/>
      <c r="AF721" s="1515"/>
      <c r="AG721" s="1512"/>
      <c r="AH721" s="1478"/>
    </row>
    <row r="722" ht="15.75" customHeight="1">
      <c r="A722" s="2422"/>
      <c r="B722" s="2423" t="s">
        <v>10962</v>
      </c>
      <c r="C722" s="2418"/>
      <c r="D722" s="2419"/>
      <c r="E722" s="2420"/>
      <c r="F722" s="2421" t="s">
        <v>10963</v>
      </c>
      <c r="G722" s="2420"/>
      <c r="H722" s="707" t="s">
        <v>94</v>
      </c>
      <c r="I722" s="707" t="s">
        <v>94</v>
      </c>
      <c r="J722" s="707"/>
      <c r="K722" s="709"/>
      <c r="L722" s="709"/>
      <c r="M722" s="707"/>
      <c r="N722" s="707"/>
      <c r="O722" s="707"/>
      <c r="P722" s="707"/>
      <c r="Q722" s="707"/>
      <c r="R722" s="707"/>
      <c r="S722" s="707"/>
      <c r="T722" s="707"/>
      <c r="U722" s="707"/>
      <c r="V722" s="707"/>
      <c r="W722" s="707"/>
      <c r="X722" s="707"/>
      <c r="Y722" s="707"/>
      <c r="Z722" s="707"/>
      <c r="AA722" s="707"/>
      <c r="AB722" s="546" t="s">
        <v>94</v>
      </c>
      <c r="AC722" s="2173" t="s">
        <v>55</v>
      </c>
      <c r="AD722" s="2173" t="s">
        <v>533</v>
      </c>
      <c r="AE722" s="1512"/>
      <c r="AF722" s="1515"/>
      <c r="AG722" s="1512"/>
      <c r="AH722" s="1478"/>
    </row>
    <row r="723" ht="15.75" hidden="1" customHeight="1">
      <c r="A723" s="2425"/>
      <c r="B723" s="2420"/>
      <c r="C723" s="2426" t="s">
        <v>10964</v>
      </c>
      <c r="D723" s="2419"/>
      <c r="E723" s="2421" t="s">
        <v>10965</v>
      </c>
      <c r="F723" s="2421" t="s">
        <v>10966</v>
      </c>
      <c r="G723" s="2421" t="s">
        <v>10967</v>
      </c>
      <c r="H723" s="707"/>
      <c r="I723" s="707"/>
      <c r="J723" s="707"/>
      <c r="K723" s="709"/>
      <c r="L723" s="709"/>
      <c r="M723" s="707"/>
      <c r="N723" s="707"/>
      <c r="O723" s="707"/>
      <c r="P723" s="707"/>
      <c r="Q723" s="707"/>
      <c r="R723" s="707"/>
      <c r="S723" s="707"/>
      <c r="T723" s="707"/>
      <c r="U723" s="707"/>
      <c r="V723" s="707"/>
      <c r="W723" s="707"/>
      <c r="X723" s="707"/>
      <c r="Y723" s="707"/>
      <c r="Z723" s="707"/>
      <c r="AA723" s="707"/>
      <c r="AB723" s="546">
        <v>5.0</v>
      </c>
      <c r="AC723" s="2173" t="s">
        <v>55</v>
      </c>
      <c r="AD723" s="2173" t="s">
        <v>533</v>
      </c>
      <c r="AE723" s="1512"/>
      <c r="AF723" s="1515"/>
      <c r="AG723" s="1512"/>
      <c r="AH723" s="1478"/>
    </row>
    <row r="724" ht="15.75" hidden="1" customHeight="1">
      <c r="A724" s="2425"/>
      <c r="B724" s="2420"/>
      <c r="C724" s="2428"/>
      <c r="D724" s="2424" t="s">
        <v>10968</v>
      </c>
      <c r="E724" s="2421" t="s">
        <v>10969</v>
      </c>
      <c r="F724" s="2421" t="s">
        <v>10966</v>
      </c>
      <c r="G724" s="2421" t="s">
        <v>10970</v>
      </c>
      <c r="H724" s="707"/>
      <c r="I724" s="707"/>
      <c r="J724" s="707"/>
      <c r="K724" s="709"/>
      <c r="L724" s="709"/>
      <c r="M724" s="707"/>
      <c r="N724" s="707"/>
      <c r="O724" s="707"/>
      <c r="P724" s="707"/>
      <c r="Q724" s="707"/>
      <c r="R724" s="707"/>
      <c r="S724" s="707"/>
      <c r="T724" s="707"/>
      <c r="U724" s="707"/>
      <c r="V724" s="707"/>
      <c r="W724" s="707"/>
      <c r="X724" s="707"/>
      <c r="Y724" s="707"/>
      <c r="Z724" s="707"/>
      <c r="AA724" s="707"/>
      <c r="AB724" s="546">
        <v>5.0</v>
      </c>
      <c r="AC724" s="2173" t="s">
        <v>55</v>
      </c>
      <c r="AD724" s="2173" t="s">
        <v>533</v>
      </c>
      <c r="AE724" s="1512"/>
      <c r="AF724" s="1515"/>
      <c r="AG724" s="1512"/>
      <c r="AH724" s="1478"/>
    </row>
    <row r="725" ht="15.75" hidden="1" customHeight="1">
      <c r="A725" s="2425"/>
      <c r="B725" s="2420"/>
      <c r="C725" s="2426" t="s">
        <v>10971</v>
      </c>
      <c r="D725" s="2419"/>
      <c r="E725" s="2421" t="s">
        <v>10972</v>
      </c>
      <c r="F725" s="2421" t="s">
        <v>10966</v>
      </c>
      <c r="G725" s="2421" t="s">
        <v>10973</v>
      </c>
      <c r="H725" s="707"/>
      <c r="I725" s="707"/>
      <c r="J725" s="707"/>
      <c r="K725" s="709"/>
      <c r="L725" s="709"/>
      <c r="M725" s="707"/>
      <c r="N725" s="707"/>
      <c r="O725" s="707"/>
      <c r="P725" s="707"/>
      <c r="Q725" s="707"/>
      <c r="R725" s="707"/>
      <c r="S725" s="707"/>
      <c r="T725" s="707"/>
      <c r="U725" s="707"/>
      <c r="V725" s="707"/>
      <c r="W725" s="707"/>
      <c r="X725" s="707"/>
      <c r="Y725" s="707"/>
      <c r="Z725" s="707"/>
      <c r="AA725" s="707"/>
      <c r="AB725" s="546">
        <v>5.0</v>
      </c>
      <c r="AC725" s="2173" t="s">
        <v>55</v>
      </c>
      <c r="AD725" s="2173" t="s">
        <v>533</v>
      </c>
      <c r="AE725" s="1512"/>
      <c r="AF725" s="1515"/>
      <c r="AG725" s="1512"/>
      <c r="AH725" s="1478"/>
    </row>
    <row r="726" ht="15.75" hidden="1" customHeight="1">
      <c r="A726" s="2425"/>
      <c r="B726" s="2420"/>
      <c r="C726" s="2426" t="s">
        <v>10974</v>
      </c>
      <c r="D726" s="2419"/>
      <c r="E726" s="2420"/>
      <c r="F726" s="2421" t="s">
        <v>10966</v>
      </c>
      <c r="G726" s="2421" t="s">
        <v>10975</v>
      </c>
      <c r="H726" s="707"/>
      <c r="I726" s="707"/>
      <c r="J726" s="707"/>
      <c r="K726" s="709"/>
      <c r="L726" s="709"/>
      <c r="M726" s="707"/>
      <c r="N726" s="707"/>
      <c r="O726" s="707"/>
      <c r="P726" s="707"/>
      <c r="Q726" s="707"/>
      <c r="R726" s="707"/>
      <c r="S726" s="707"/>
      <c r="T726" s="707"/>
      <c r="U726" s="707"/>
      <c r="V726" s="707"/>
      <c r="W726" s="707"/>
      <c r="X726" s="707"/>
      <c r="Y726" s="707"/>
      <c r="Z726" s="707"/>
      <c r="AA726" s="707"/>
      <c r="AB726" s="546">
        <v>5.0</v>
      </c>
      <c r="AC726" s="2173" t="s">
        <v>55</v>
      </c>
      <c r="AD726" s="2173" t="s">
        <v>533</v>
      </c>
      <c r="AE726" s="1512"/>
      <c r="AF726" s="1515"/>
      <c r="AG726" s="1512"/>
      <c r="AH726" s="1478"/>
    </row>
    <row r="727" ht="15.75" customHeight="1">
      <c r="A727" s="2417" t="s">
        <v>1978</v>
      </c>
      <c r="B727" s="2418"/>
      <c r="C727" s="2418"/>
      <c r="D727" s="2419"/>
      <c r="E727" s="2420"/>
      <c r="F727" s="2421" t="s">
        <v>10976</v>
      </c>
      <c r="G727" s="2420"/>
      <c r="H727" s="707" t="s">
        <v>94</v>
      </c>
      <c r="I727" s="707" t="s">
        <v>94</v>
      </c>
      <c r="J727" s="707"/>
      <c r="K727" s="709"/>
      <c r="L727" s="709"/>
      <c r="M727" s="707"/>
      <c r="N727" s="707"/>
      <c r="O727" s="707"/>
      <c r="P727" s="707"/>
      <c r="Q727" s="707"/>
      <c r="R727" s="707"/>
      <c r="S727" s="707"/>
      <c r="T727" s="707"/>
      <c r="U727" s="707"/>
      <c r="V727" s="707"/>
      <c r="W727" s="707"/>
      <c r="X727" s="707"/>
      <c r="Y727" s="707"/>
      <c r="Z727" s="707"/>
      <c r="AA727" s="707"/>
      <c r="AB727" s="546" t="s">
        <v>94</v>
      </c>
      <c r="AC727" s="2173" t="s">
        <v>55</v>
      </c>
      <c r="AD727" s="2173" t="s">
        <v>533</v>
      </c>
      <c r="AE727" s="1512"/>
      <c r="AF727" s="1515"/>
      <c r="AG727" s="1512"/>
      <c r="AH727" s="1478"/>
    </row>
    <row r="728" ht="15.75" customHeight="1">
      <c r="A728" s="2422"/>
      <c r="B728" s="2423" t="s">
        <v>10378</v>
      </c>
      <c r="C728" s="2418"/>
      <c r="D728" s="2419"/>
      <c r="E728" s="2420"/>
      <c r="F728" s="2421" t="s">
        <v>10977</v>
      </c>
      <c r="G728" s="2421" t="s">
        <v>10978</v>
      </c>
      <c r="H728" s="707"/>
      <c r="I728" s="707"/>
      <c r="J728" s="707"/>
      <c r="K728" s="709"/>
      <c r="L728" s="709"/>
      <c r="M728" s="707"/>
      <c r="N728" s="707"/>
      <c r="O728" s="707"/>
      <c r="P728" s="707"/>
      <c r="Q728" s="707"/>
      <c r="R728" s="707"/>
      <c r="S728" s="707"/>
      <c r="T728" s="707"/>
      <c r="U728" s="707"/>
      <c r="V728" s="707"/>
      <c r="W728" s="707"/>
      <c r="X728" s="707"/>
      <c r="Y728" s="707"/>
      <c r="Z728" s="707"/>
      <c r="AA728" s="707"/>
      <c r="AB728" s="546">
        <v>1.0</v>
      </c>
      <c r="AC728" s="2173" t="s">
        <v>55</v>
      </c>
      <c r="AD728" s="2173" t="s">
        <v>533</v>
      </c>
      <c r="AE728" s="1512"/>
      <c r="AF728" s="1515"/>
      <c r="AG728" s="1512"/>
      <c r="AH728" s="1478"/>
    </row>
    <row r="729" ht="15.75" customHeight="1">
      <c r="A729" s="2422"/>
      <c r="B729" s="2423" t="s">
        <v>10381</v>
      </c>
      <c r="C729" s="2418"/>
      <c r="D729" s="2419"/>
      <c r="E729" s="2420"/>
      <c r="F729" s="2421" t="s">
        <v>10979</v>
      </c>
      <c r="G729" s="2421" t="s">
        <v>10980</v>
      </c>
      <c r="H729" s="707"/>
      <c r="I729" s="707"/>
      <c r="J729" s="707"/>
      <c r="K729" s="709"/>
      <c r="L729" s="709"/>
      <c r="M729" s="707"/>
      <c r="N729" s="707"/>
      <c r="O729" s="707"/>
      <c r="P729" s="707"/>
      <c r="Q729" s="707"/>
      <c r="R729" s="707"/>
      <c r="S729" s="707"/>
      <c r="T729" s="707"/>
      <c r="U729" s="707"/>
      <c r="V729" s="707"/>
      <c r="W729" s="707"/>
      <c r="X729" s="707"/>
      <c r="Y729" s="707"/>
      <c r="Z729" s="707"/>
      <c r="AA729" s="707"/>
      <c r="AB729" s="546">
        <v>1.0</v>
      </c>
      <c r="AC729" s="2173" t="s">
        <v>55</v>
      </c>
      <c r="AD729" s="2173" t="s">
        <v>533</v>
      </c>
      <c r="AE729" s="1512"/>
      <c r="AF729" s="1515"/>
      <c r="AG729" s="1512"/>
      <c r="AH729" s="1478"/>
    </row>
    <row r="730" ht="15.75" customHeight="1">
      <c r="A730" s="2417" t="s">
        <v>10981</v>
      </c>
      <c r="B730" s="2418"/>
      <c r="C730" s="2418"/>
      <c r="D730" s="2419"/>
      <c r="E730" s="2420"/>
      <c r="F730" s="2420"/>
      <c r="G730" s="2420"/>
      <c r="H730" s="707" t="s">
        <v>94</v>
      </c>
      <c r="I730" s="707" t="s">
        <v>94</v>
      </c>
      <c r="J730" s="707"/>
      <c r="K730" s="709"/>
      <c r="L730" s="709"/>
      <c r="M730" s="707"/>
      <c r="N730" s="707"/>
      <c r="O730" s="707"/>
      <c r="P730" s="707"/>
      <c r="Q730" s="707"/>
      <c r="R730" s="707"/>
      <c r="S730" s="707"/>
      <c r="T730" s="707"/>
      <c r="U730" s="707"/>
      <c r="V730" s="707"/>
      <c r="W730" s="707"/>
      <c r="X730" s="707"/>
      <c r="Y730" s="707"/>
      <c r="Z730" s="707"/>
      <c r="AA730" s="707"/>
      <c r="AB730" s="546" t="s">
        <v>94</v>
      </c>
      <c r="AC730" s="2173" t="s">
        <v>55</v>
      </c>
      <c r="AD730" s="2173" t="s">
        <v>533</v>
      </c>
      <c r="AE730" s="1512"/>
      <c r="AF730" s="1515"/>
      <c r="AG730" s="1512"/>
      <c r="AH730" s="1478"/>
    </row>
    <row r="731" ht="15.75" customHeight="1">
      <c r="A731" s="2422"/>
      <c r="B731" s="2423" t="s">
        <v>10498</v>
      </c>
      <c r="C731" s="2418"/>
      <c r="D731" s="2419"/>
      <c r="E731" s="2420"/>
      <c r="F731" s="2420"/>
      <c r="G731" s="2420"/>
      <c r="H731" s="707" t="s">
        <v>94</v>
      </c>
      <c r="I731" s="707" t="s">
        <v>94</v>
      </c>
      <c r="J731" s="707"/>
      <c r="K731" s="709"/>
      <c r="L731" s="709"/>
      <c r="M731" s="707"/>
      <c r="N731" s="707"/>
      <c r="O731" s="707"/>
      <c r="P731" s="707"/>
      <c r="Q731" s="707"/>
      <c r="R731" s="707"/>
      <c r="S731" s="707"/>
      <c r="T731" s="707"/>
      <c r="U731" s="707"/>
      <c r="V731" s="707"/>
      <c r="W731" s="707"/>
      <c r="X731" s="707"/>
      <c r="Y731" s="707"/>
      <c r="Z731" s="707"/>
      <c r="AA731" s="707"/>
      <c r="AB731" s="546" t="s">
        <v>94</v>
      </c>
      <c r="AC731" s="2173" t="s">
        <v>55</v>
      </c>
      <c r="AD731" s="2173" t="s">
        <v>533</v>
      </c>
      <c r="AE731" s="1512"/>
      <c r="AF731" s="1515"/>
      <c r="AG731" s="1512"/>
      <c r="AH731" s="1478"/>
    </row>
    <row r="732" ht="15.75" hidden="1" customHeight="1">
      <c r="A732" s="2425"/>
      <c r="B732" s="2420"/>
      <c r="C732" s="2426" t="s">
        <v>10982</v>
      </c>
      <c r="D732" s="2419"/>
      <c r="E732" s="2421" t="s">
        <v>10983</v>
      </c>
      <c r="F732" s="2421" t="s">
        <v>10984</v>
      </c>
      <c r="G732" s="2421" t="s">
        <v>10985</v>
      </c>
      <c r="H732" s="707"/>
      <c r="I732" s="707"/>
      <c r="J732" s="707"/>
      <c r="K732" s="709"/>
      <c r="L732" s="709"/>
      <c r="M732" s="707"/>
      <c r="N732" s="707"/>
      <c r="O732" s="707"/>
      <c r="P732" s="707"/>
      <c r="Q732" s="707"/>
      <c r="R732" s="707"/>
      <c r="S732" s="707"/>
      <c r="T732" s="707"/>
      <c r="U732" s="707"/>
      <c r="V732" s="707"/>
      <c r="W732" s="707"/>
      <c r="X732" s="707"/>
      <c r="Y732" s="707"/>
      <c r="Z732" s="707"/>
      <c r="AA732" s="707"/>
      <c r="AB732" s="546">
        <v>5.0</v>
      </c>
      <c r="AC732" s="2173" t="s">
        <v>55</v>
      </c>
      <c r="AD732" s="2173" t="s">
        <v>533</v>
      </c>
      <c r="AE732" s="1512"/>
      <c r="AF732" s="1515"/>
      <c r="AG732" s="1512"/>
      <c r="AH732" s="1478"/>
    </row>
    <row r="733" ht="15.75" hidden="1" customHeight="1">
      <c r="A733" s="2425"/>
      <c r="B733" s="2420"/>
      <c r="C733" s="2426" t="s">
        <v>10986</v>
      </c>
      <c r="D733" s="2419"/>
      <c r="E733" s="2421" t="s">
        <v>10987</v>
      </c>
      <c r="F733" s="2421" t="s">
        <v>10988</v>
      </c>
      <c r="G733" s="2421" t="s">
        <v>10989</v>
      </c>
      <c r="H733" s="707"/>
      <c r="I733" s="707"/>
      <c r="J733" s="707"/>
      <c r="K733" s="709"/>
      <c r="L733" s="709"/>
      <c r="M733" s="707"/>
      <c r="N733" s="707"/>
      <c r="O733" s="707"/>
      <c r="P733" s="707"/>
      <c r="Q733" s="707"/>
      <c r="R733" s="707"/>
      <c r="S733" s="707"/>
      <c r="T733" s="707"/>
      <c r="U733" s="707"/>
      <c r="V733" s="707"/>
      <c r="W733" s="707"/>
      <c r="X733" s="707"/>
      <c r="Y733" s="707"/>
      <c r="Z733" s="707"/>
      <c r="AA733" s="707"/>
      <c r="AB733" s="546">
        <v>5.0</v>
      </c>
      <c r="AC733" s="2173" t="s">
        <v>55</v>
      </c>
      <c r="AD733" s="2173" t="s">
        <v>533</v>
      </c>
      <c r="AE733" s="1512"/>
      <c r="AF733" s="1515"/>
      <c r="AG733" s="1512"/>
      <c r="AH733" s="1478"/>
    </row>
    <row r="734" ht="15.75" customHeight="1">
      <c r="A734" s="2422"/>
      <c r="B734" s="2423" t="s">
        <v>10640</v>
      </c>
      <c r="C734" s="2418"/>
      <c r="D734" s="2419"/>
      <c r="E734" s="2420"/>
      <c r="F734" s="2420"/>
      <c r="G734" s="2420"/>
      <c r="H734" s="707" t="s">
        <v>94</v>
      </c>
      <c r="I734" s="707" t="s">
        <v>94</v>
      </c>
      <c r="J734" s="707"/>
      <c r="K734" s="709"/>
      <c r="L734" s="709"/>
      <c r="M734" s="707"/>
      <c r="N734" s="707"/>
      <c r="O734" s="707"/>
      <c r="P734" s="707"/>
      <c r="Q734" s="707"/>
      <c r="R734" s="707"/>
      <c r="S734" s="707"/>
      <c r="T734" s="707"/>
      <c r="U734" s="707"/>
      <c r="V734" s="707"/>
      <c r="W734" s="707"/>
      <c r="X734" s="707"/>
      <c r="Y734" s="707"/>
      <c r="Z734" s="707"/>
      <c r="AA734" s="707"/>
      <c r="AB734" s="546" t="s">
        <v>94</v>
      </c>
      <c r="AC734" s="2173" t="s">
        <v>55</v>
      </c>
      <c r="AD734" s="2173" t="s">
        <v>533</v>
      </c>
      <c r="AE734" s="1512"/>
      <c r="AF734" s="1515"/>
      <c r="AG734" s="1512"/>
      <c r="AH734" s="1478"/>
    </row>
    <row r="735" ht="15.75" hidden="1" customHeight="1">
      <c r="A735" s="2425"/>
      <c r="B735" s="2420"/>
      <c r="C735" s="2426" t="s">
        <v>10982</v>
      </c>
      <c r="D735" s="2419"/>
      <c r="E735" s="2421" t="s">
        <v>10990</v>
      </c>
      <c r="F735" s="2421" t="s">
        <v>10991</v>
      </c>
      <c r="G735" s="2421" t="s">
        <v>10992</v>
      </c>
      <c r="H735" s="707"/>
      <c r="I735" s="707"/>
      <c r="J735" s="707"/>
      <c r="K735" s="709"/>
      <c r="L735" s="709"/>
      <c r="M735" s="707"/>
      <c r="N735" s="707"/>
      <c r="O735" s="707"/>
      <c r="P735" s="707"/>
      <c r="Q735" s="707"/>
      <c r="R735" s="707"/>
      <c r="S735" s="707"/>
      <c r="T735" s="707"/>
      <c r="U735" s="707"/>
      <c r="V735" s="707"/>
      <c r="W735" s="707"/>
      <c r="X735" s="707"/>
      <c r="Y735" s="707"/>
      <c r="Z735" s="707"/>
      <c r="AA735" s="707"/>
      <c r="AB735" s="546">
        <v>5.0</v>
      </c>
      <c r="AC735" s="2173" t="s">
        <v>55</v>
      </c>
      <c r="AD735" s="2173" t="s">
        <v>533</v>
      </c>
      <c r="AE735" s="1512"/>
      <c r="AF735" s="1515"/>
      <c r="AG735" s="1512"/>
      <c r="AH735" s="1478"/>
    </row>
    <row r="736" ht="15.75" hidden="1" customHeight="1">
      <c r="A736" s="2425"/>
      <c r="B736" s="2420"/>
      <c r="C736" s="2426" t="s">
        <v>10986</v>
      </c>
      <c r="D736" s="2419"/>
      <c r="E736" s="2421" t="s">
        <v>10993</v>
      </c>
      <c r="F736" s="2421" t="s">
        <v>10988</v>
      </c>
      <c r="G736" s="2421" t="s">
        <v>10989</v>
      </c>
      <c r="H736" s="707"/>
      <c r="I736" s="707"/>
      <c r="J736" s="707"/>
      <c r="K736" s="709"/>
      <c r="L736" s="709"/>
      <c r="M736" s="707"/>
      <c r="N736" s="707"/>
      <c r="O736" s="707"/>
      <c r="P736" s="707"/>
      <c r="Q736" s="707"/>
      <c r="R736" s="707"/>
      <c r="S736" s="707"/>
      <c r="T736" s="707"/>
      <c r="U736" s="707"/>
      <c r="V736" s="707"/>
      <c r="W736" s="707"/>
      <c r="X736" s="707"/>
      <c r="Y736" s="707"/>
      <c r="Z736" s="707"/>
      <c r="AA736" s="707"/>
      <c r="AB736" s="546">
        <v>5.0</v>
      </c>
      <c r="AC736" s="2173" t="s">
        <v>55</v>
      </c>
      <c r="AD736" s="2173" t="s">
        <v>533</v>
      </c>
      <c r="AE736" s="1512"/>
      <c r="AF736" s="1515"/>
      <c r="AG736" s="1512"/>
      <c r="AH736" s="1478"/>
    </row>
    <row r="737" ht="15.75" customHeight="1">
      <c r="A737" s="2412" t="s">
        <v>10994</v>
      </c>
      <c r="B737" s="2431"/>
      <c r="C737" s="2431"/>
      <c r="D737" s="2414"/>
      <c r="E737" s="2415"/>
      <c r="F737" s="2415"/>
      <c r="G737" s="2415"/>
      <c r="H737" s="686"/>
      <c r="I737" s="686"/>
      <c r="J737" s="686"/>
      <c r="K737" s="686"/>
      <c r="L737" s="687"/>
      <c r="M737" s="687"/>
      <c r="N737" s="687"/>
      <c r="O737" s="687"/>
      <c r="P737" s="687"/>
      <c r="Q737" s="687"/>
      <c r="R737" s="687"/>
      <c r="S737" s="687"/>
      <c r="T737" s="687"/>
      <c r="U737" s="687"/>
      <c r="V737" s="687"/>
      <c r="W737" s="687"/>
      <c r="X737" s="687"/>
      <c r="Y737" s="687"/>
      <c r="Z737" s="687"/>
      <c r="AA737" s="687"/>
      <c r="AB737" s="2416" t="s">
        <v>94</v>
      </c>
      <c r="AC737" s="2295" t="s">
        <v>94</v>
      </c>
      <c r="AD737" s="2295" t="s">
        <v>533</v>
      </c>
      <c r="AE737" s="1796"/>
      <c r="AF737" s="1796"/>
      <c r="AG737" s="1796"/>
      <c r="AH737" s="2274"/>
    </row>
    <row r="738" ht="15.75" customHeight="1">
      <c r="A738" s="2417" t="s">
        <v>10995</v>
      </c>
      <c r="B738" s="2418"/>
      <c r="C738" s="2418"/>
      <c r="D738" s="2419"/>
      <c r="E738" s="2420"/>
      <c r="F738" s="2420"/>
      <c r="G738" s="2420"/>
      <c r="H738" s="707" t="s">
        <v>94</v>
      </c>
      <c r="I738" s="707" t="s">
        <v>94</v>
      </c>
      <c r="J738" s="707"/>
      <c r="K738" s="709"/>
      <c r="L738" s="709"/>
      <c r="M738" s="707"/>
      <c r="N738" s="707"/>
      <c r="O738" s="707"/>
      <c r="P738" s="707"/>
      <c r="Q738" s="707"/>
      <c r="R738" s="707"/>
      <c r="S738" s="707"/>
      <c r="T738" s="707"/>
      <c r="U738" s="707"/>
      <c r="V738" s="707"/>
      <c r="W738" s="707"/>
      <c r="X738" s="707"/>
      <c r="Y738" s="707"/>
      <c r="Z738" s="707"/>
      <c r="AA738" s="707"/>
      <c r="AB738" s="546" t="s">
        <v>94</v>
      </c>
      <c r="AC738" s="2173" t="s">
        <v>55</v>
      </c>
      <c r="AD738" s="2173" t="s">
        <v>533</v>
      </c>
      <c r="AE738" s="1512"/>
      <c r="AF738" s="1515"/>
      <c r="AG738" s="1512"/>
      <c r="AH738" s="1478"/>
    </row>
    <row r="739" ht="15.75" customHeight="1">
      <c r="A739" s="2422"/>
      <c r="B739" s="2423" t="s">
        <v>10996</v>
      </c>
      <c r="C739" s="2418"/>
      <c r="D739" s="2419"/>
      <c r="E739" s="2420"/>
      <c r="F739" s="2420"/>
      <c r="G739" s="2420"/>
      <c r="H739" s="707" t="s">
        <v>94</v>
      </c>
      <c r="I739" s="707" t="s">
        <v>94</v>
      </c>
      <c r="J739" s="707"/>
      <c r="K739" s="709"/>
      <c r="L739" s="709"/>
      <c r="M739" s="707"/>
      <c r="N739" s="707"/>
      <c r="O739" s="707"/>
      <c r="P739" s="707"/>
      <c r="Q739" s="707"/>
      <c r="R739" s="707"/>
      <c r="S739" s="707"/>
      <c r="T739" s="707"/>
      <c r="U739" s="707"/>
      <c r="V739" s="707"/>
      <c r="W739" s="707"/>
      <c r="X739" s="707"/>
      <c r="Y739" s="707"/>
      <c r="Z739" s="707"/>
      <c r="AA739" s="707"/>
      <c r="AB739" s="546" t="s">
        <v>94</v>
      </c>
      <c r="AC739" s="2173" t="s">
        <v>55</v>
      </c>
      <c r="AD739" s="2173" t="s">
        <v>533</v>
      </c>
      <c r="AE739" s="1512"/>
      <c r="AF739" s="1515"/>
      <c r="AG739" s="1512"/>
      <c r="AH739" s="1478"/>
    </row>
    <row r="740" ht="15.75" customHeight="1">
      <c r="A740" s="2422"/>
      <c r="B740" s="2423" t="s">
        <v>10997</v>
      </c>
      <c r="C740" s="2418"/>
      <c r="D740" s="2419"/>
      <c r="E740" s="2420"/>
      <c r="F740" s="2421" t="s">
        <v>10998</v>
      </c>
      <c r="G740" s="2420"/>
      <c r="H740" s="707" t="s">
        <v>94</v>
      </c>
      <c r="I740" s="707" t="s">
        <v>94</v>
      </c>
      <c r="J740" s="707"/>
      <c r="K740" s="709"/>
      <c r="L740" s="709"/>
      <c r="M740" s="707"/>
      <c r="N740" s="707"/>
      <c r="O740" s="707"/>
      <c r="P740" s="707"/>
      <c r="Q740" s="707"/>
      <c r="R740" s="707"/>
      <c r="S740" s="707"/>
      <c r="T740" s="707"/>
      <c r="U740" s="707"/>
      <c r="V740" s="707"/>
      <c r="W740" s="707"/>
      <c r="X740" s="707"/>
      <c r="Y740" s="707"/>
      <c r="Z740" s="707"/>
      <c r="AA740" s="707"/>
      <c r="AB740" s="546" t="s">
        <v>94</v>
      </c>
      <c r="AC740" s="2173" t="s">
        <v>55</v>
      </c>
      <c r="AD740" s="2173" t="s">
        <v>533</v>
      </c>
      <c r="AE740" s="1512"/>
      <c r="AF740" s="1515"/>
      <c r="AG740" s="1512"/>
      <c r="AH740" s="1478"/>
    </row>
    <row r="741" ht="15.75" hidden="1" customHeight="1">
      <c r="A741" s="2425"/>
      <c r="B741" s="2420"/>
      <c r="C741" s="2426" t="s">
        <v>10999</v>
      </c>
      <c r="D741" s="2419"/>
      <c r="E741" s="2420"/>
      <c r="F741" s="2421" t="s">
        <v>11000</v>
      </c>
      <c r="G741" s="2421" t="s">
        <v>11001</v>
      </c>
      <c r="H741" s="707"/>
      <c r="I741" s="707"/>
      <c r="J741" s="707"/>
      <c r="K741" s="709"/>
      <c r="L741" s="709"/>
      <c r="M741" s="707"/>
      <c r="N741" s="707"/>
      <c r="O741" s="707"/>
      <c r="P741" s="707"/>
      <c r="Q741" s="707"/>
      <c r="R741" s="707"/>
      <c r="S741" s="707"/>
      <c r="T741" s="707"/>
      <c r="U741" s="707"/>
      <c r="V741" s="707"/>
      <c r="W741" s="707"/>
      <c r="X741" s="707"/>
      <c r="Y741" s="707"/>
      <c r="Z741" s="707"/>
      <c r="AA741" s="707"/>
      <c r="AB741" s="546">
        <v>5.0</v>
      </c>
      <c r="AC741" s="2173" t="s">
        <v>55</v>
      </c>
      <c r="AD741" s="2173" t="s">
        <v>533</v>
      </c>
      <c r="AE741" s="1512"/>
      <c r="AF741" s="1515"/>
      <c r="AG741" s="1512"/>
      <c r="AH741" s="1478"/>
    </row>
    <row r="742" ht="15.75" hidden="1" customHeight="1">
      <c r="A742" s="2425"/>
      <c r="B742" s="2421" t="s">
        <v>11002</v>
      </c>
      <c r="C742" s="2428"/>
      <c r="D742" s="2419"/>
      <c r="E742" s="2420"/>
      <c r="F742" s="2421" t="s">
        <v>11003</v>
      </c>
      <c r="G742" s="2421" t="s">
        <v>11004</v>
      </c>
      <c r="H742" s="707"/>
      <c r="I742" s="707"/>
      <c r="J742" s="707"/>
      <c r="K742" s="709"/>
      <c r="L742" s="709"/>
      <c r="M742" s="707"/>
      <c r="N742" s="707"/>
      <c r="O742" s="707"/>
      <c r="P742" s="707"/>
      <c r="Q742" s="707"/>
      <c r="R742" s="707"/>
      <c r="S742" s="707"/>
      <c r="T742" s="707"/>
      <c r="U742" s="707"/>
      <c r="V742" s="707"/>
      <c r="W742" s="707"/>
      <c r="X742" s="707"/>
      <c r="Y742" s="707"/>
      <c r="Z742" s="707"/>
      <c r="AA742" s="707"/>
      <c r="AB742" s="546">
        <v>5.0</v>
      </c>
      <c r="AC742" s="2173" t="s">
        <v>55</v>
      </c>
      <c r="AD742" s="2173" t="s">
        <v>533</v>
      </c>
      <c r="AE742" s="1512"/>
      <c r="AF742" s="1515"/>
      <c r="AG742" s="1512"/>
      <c r="AH742" s="1478"/>
    </row>
    <row r="743" ht="15.75" customHeight="1">
      <c r="A743" s="2422"/>
      <c r="B743" s="2423" t="s">
        <v>11005</v>
      </c>
      <c r="C743" s="2418"/>
      <c r="D743" s="2419"/>
      <c r="E743" s="2420"/>
      <c r="F743" s="2420"/>
      <c r="G743" s="2420"/>
      <c r="H743" s="707" t="s">
        <v>94</v>
      </c>
      <c r="I743" s="707" t="s">
        <v>94</v>
      </c>
      <c r="J743" s="707"/>
      <c r="K743" s="709"/>
      <c r="L743" s="709"/>
      <c r="M743" s="707"/>
      <c r="N743" s="707"/>
      <c r="O743" s="707"/>
      <c r="P743" s="707"/>
      <c r="Q743" s="707"/>
      <c r="R743" s="707"/>
      <c r="S743" s="707"/>
      <c r="T743" s="707"/>
      <c r="U743" s="707"/>
      <c r="V743" s="707"/>
      <c r="W743" s="707"/>
      <c r="X743" s="707"/>
      <c r="Y743" s="707"/>
      <c r="Z743" s="707"/>
      <c r="AA743" s="707"/>
      <c r="AB743" s="546" t="s">
        <v>94</v>
      </c>
      <c r="AC743" s="2173" t="s">
        <v>55</v>
      </c>
      <c r="AD743" s="2173" t="s">
        <v>533</v>
      </c>
      <c r="AE743" s="1512"/>
      <c r="AF743" s="1515"/>
      <c r="AG743" s="1512"/>
      <c r="AH743" s="1478"/>
    </row>
    <row r="744" ht="15.75" customHeight="1">
      <c r="A744" s="2422"/>
      <c r="B744" s="2423" t="s">
        <v>11006</v>
      </c>
      <c r="C744" s="2418"/>
      <c r="D744" s="2419"/>
      <c r="E744" s="2420"/>
      <c r="F744" s="2421" t="s">
        <v>11007</v>
      </c>
      <c r="G744" s="2421" t="s">
        <v>11008</v>
      </c>
      <c r="H744" s="707"/>
      <c r="I744" s="707"/>
      <c r="J744" s="707"/>
      <c r="K744" s="709"/>
      <c r="L744" s="709"/>
      <c r="M744" s="707"/>
      <c r="N744" s="707"/>
      <c r="O744" s="707"/>
      <c r="P744" s="707"/>
      <c r="Q744" s="707"/>
      <c r="R744" s="707"/>
      <c r="S744" s="707"/>
      <c r="T744" s="707"/>
      <c r="U744" s="707"/>
      <c r="V744" s="707"/>
      <c r="W744" s="707"/>
      <c r="X744" s="707"/>
      <c r="Y744" s="707"/>
      <c r="Z744" s="707"/>
      <c r="AA744" s="707"/>
      <c r="AB744" s="546">
        <v>1.0</v>
      </c>
      <c r="AC744" s="2173" t="s">
        <v>55</v>
      </c>
      <c r="AD744" s="2173" t="s">
        <v>533</v>
      </c>
      <c r="AE744" s="1512"/>
      <c r="AF744" s="1515"/>
      <c r="AG744" s="1512"/>
      <c r="AH744" s="1478"/>
    </row>
    <row r="745" ht="15.75" customHeight="1">
      <c r="A745" s="2417" t="s">
        <v>11009</v>
      </c>
      <c r="B745" s="2418"/>
      <c r="C745" s="2418"/>
      <c r="D745" s="2419"/>
      <c r="E745" s="2420"/>
      <c r="F745" s="2421" t="s">
        <v>11010</v>
      </c>
      <c r="G745" s="2420"/>
      <c r="H745" s="707" t="s">
        <v>94</v>
      </c>
      <c r="I745" s="707" t="s">
        <v>94</v>
      </c>
      <c r="J745" s="707"/>
      <c r="K745" s="709"/>
      <c r="L745" s="709"/>
      <c r="M745" s="707"/>
      <c r="N745" s="707"/>
      <c r="O745" s="707"/>
      <c r="P745" s="707"/>
      <c r="Q745" s="707"/>
      <c r="R745" s="707"/>
      <c r="S745" s="707"/>
      <c r="T745" s="707"/>
      <c r="U745" s="707"/>
      <c r="V745" s="707"/>
      <c r="W745" s="707"/>
      <c r="X745" s="707"/>
      <c r="Y745" s="707"/>
      <c r="Z745" s="707"/>
      <c r="AA745" s="707"/>
      <c r="AB745" s="546" t="s">
        <v>94</v>
      </c>
      <c r="AC745" s="2173" t="s">
        <v>55</v>
      </c>
      <c r="AD745" s="2173" t="s">
        <v>533</v>
      </c>
      <c r="AE745" s="1512"/>
      <c r="AF745" s="1515"/>
      <c r="AG745" s="1512"/>
      <c r="AH745" s="1478"/>
    </row>
    <row r="746" ht="15.75" customHeight="1">
      <c r="A746" s="2422"/>
      <c r="B746" s="2423" t="s">
        <v>11011</v>
      </c>
      <c r="C746" s="2418"/>
      <c r="D746" s="2419"/>
      <c r="E746" s="2420"/>
      <c r="F746" s="2420"/>
      <c r="G746" s="2421" t="s">
        <v>11012</v>
      </c>
      <c r="H746" s="707" t="s">
        <v>94</v>
      </c>
      <c r="I746" s="707" t="s">
        <v>94</v>
      </c>
      <c r="J746" s="707"/>
      <c r="K746" s="709"/>
      <c r="L746" s="709"/>
      <c r="M746" s="707"/>
      <c r="N746" s="707"/>
      <c r="O746" s="707"/>
      <c r="P746" s="707"/>
      <c r="Q746" s="707"/>
      <c r="R746" s="707"/>
      <c r="S746" s="707"/>
      <c r="T746" s="707"/>
      <c r="U746" s="707"/>
      <c r="V746" s="707"/>
      <c r="W746" s="707"/>
      <c r="X746" s="707"/>
      <c r="Y746" s="707"/>
      <c r="Z746" s="707"/>
      <c r="AA746" s="707"/>
      <c r="AB746" s="546" t="s">
        <v>94</v>
      </c>
      <c r="AC746" s="2173" t="s">
        <v>55</v>
      </c>
      <c r="AD746" s="2173" t="s">
        <v>533</v>
      </c>
      <c r="AE746" s="1512"/>
      <c r="AF746" s="1515"/>
      <c r="AG746" s="1512"/>
      <c r="AH746" s="1478"/>
    </row>
    <row r="747" ht="15.75" hidden="1" customHeight="1">
      <c r="A747" s="2425"/>
      <c r="B747" s="2420"/>
      <c r="C747" s="2426" t="s">
        <v>11013</v>
      </c>
      <c r="D747" s="2419"/>
      <c r="E747" s="2421" t="s">
        <v>11014</v>
      </c>
      <c r="F747" s="2421" t="s">
        <v>10252</v>
      </c>
      <c r="G747" s="2421" t="s">
        <v>11015</v>
      </c>
      <c r="H747" s="707"/>
      <c r="I747" s="707"/>
      <c r="J747" s="707"/>
      <c r="K747" s="709"/>
      <c r="L747" s="709"/>
      <c r="M747" s="707"/>
      <c r="N747" s="707"/>
      <c r="O747" s="707"/>
      <c r="P747" s="707"/>
      <c r="Q747" s="707"/>
      <c r="R747" s="707"/>
      <c r="S747" s="707"/>
      <c r="T747" s="707"/>
      <c r="U747" s="707"/>
      <c r="V747" s="707"/>
      <c r="W747" s="707"/>
      <c r="X747" s="707"/>
      <c r="Y747" s="707"/>
      <c r="Z747" s="707"/>
      <c r="AA747" s="707"/>
      <c r="AB747" s="546">
        <v>5.0</v>
      </c>
      <c r="AC747" s="2173" t="s">
        <v>55</v>
      </c>
      <c r="AD747" s="2173" t="s">
        <v>533</v>
      </c>
      <c r="AE747" s="1512"/>
      <c r="AF747" s="1515"/>
      <c r="AG747" s="1512"/>
      <c r="AH747" s="1478"/>
    </row>
    <row r="748" ht="15.75" hidden="1" customHeight="1">
      <c r="A748" s="2425"/>
      <c r="B748" s="2420"/>
      <c r="C748" s="2428"/>
      <c r="D748" s="2424" t="s">
        <v>11016</v>
      </c>
      <c r="E748" s="2420"/>
      <c r="F748" s="2421" t="s">
        <v>10255</v>
      </c>
      <c r="G748" s="2421" t="s">
        <v>11017</v>
      </c>
      <c r="H748" s="707"/>
      <c r="I748" s="707"/>
      <c r="J748" s="707"/>
      <c r="K748" s="709"/>
      <c r="L748" s="709"/>
      <c r="M748" s="707"/>
      <c r="N748" s="707"/>
      <c r="O748" s="707"/>
      <c r="P748" s="707"/>
      <c r="Q748" s="707"/>
      <c r="R748" s="707"/>
      <c r="S748" s="707"/>
      <c r="T748" s="707"/>
      <c r="U748" s="707"/>
      <c r="V748" s="707"/>
      <c r="W748" s="707"/>
      <c r="X748" s="707"/>
      <c r="Y748" s="707"/>
      <c r="Z748" s="707"/>
      <c r="AA748" s="707"/>
      <c r="AB748" s="546">
        <v>5.0</v>
      </c>
      <c r="AC748" s="2173" t="s">
        <v>55</v>
      </c>
      <c r="AD748" s="2173" t="s">
        <v>533</v>
      </c>
      <c r="AE748" s="1512"/>
      <c r="AF748" s="1515"/>
      <c r="AG748" s="1512"/>
      <c r="AH748" s="1478"/>
    </row>
    <row r="749" ht="15.75" hidden="1" customHeight="1">
      <c r="A749" s="2425"/>
      <c r="B749" s="2420"/>
      <c r="C749" s="2428"/>
      <c r="D749" s="2424" t="s">
        <v>11018</v>
      </c>
      <c r="E749" s="2420"/>
      <c r="F749" s="2421" t="s">
        <v>10258</v>
      </c>
      <c r="G749" s="2421" t="s">
        <v>11019</v>
      </c>
      <c r="H749" s="707"/>
      <c r="I749" s="707"/>
      <c r="J749" s="707"/>
      <c r="K749" s="709"/>
      <c r="L749" s="709"/>
      <c r="M749" s="707"/>
      <c r="N749" s="707"/>
      <c r="O749" s="707"/>
      <c r="P749" s="707"/>
      <c r="Q749" s="707"/>
      <c r="R749" s="707"/>
      <c r="S749" s="707"/>
      <c r="T749" s="707"/>
      <c r="U749" s="707"/>
      <c r="V749" s="707"/>
      <c r="W749" s="707"/>
      <c r="X749" s="707"/>
      <c r="Y749" s="707"/>
      <c r="Z749" s="707"/>
      <c r="AA749" s="707"/>
      <c r="AB749" s="546">
        <v>5.0</v>
      </c>
      <c r="AC749" s="2173" t="s">
        <v>55</v>
      </c>
      <c r="AD749" s="2173" t="s">
        <v>533</v>
      </c>
      <c r="AE749" s="1512"/>
      <c r="AF749" s="1515"/>
      <c r="AG749" s="1512"/>
      <c r="AH749" s="1478"/>
    </row>
    <row r="750" ht="15.75" hidden="1" customHeight="1">
      <c r="A750" s="2425"/>
      <c r="B750" s="2420"/>
      <c r="C750" s="2426" t="s">
        <v>11020</v>
      </c>
      <c r="D750" s="2419"/>
      <c r="E750" s="2421" t="s">
        <v>11021</v>
      </c>
      <c r="F750" s="2421" t="s">
        <v>10252</v>
      </c>
      <c r="G750" s="2421" t="s">
        <v>10253</v>
      </c>
      <c r="H750" s="707"/>
      <c r="I750" s="707"/>
      <c r="J750" s="707"/>
      <c r="K750" s="709"/>
      <c r="L750" s="709"/>
      <c r="M750" s="707"/>
      <c r="N750" s="707"/>
      <c r="O750" s="707"/>
      <c r="P750" s="707"/>
      <c r="Q750" s="707"/>
      <c r="R750" s="707"/>
      <c r="S750" s="707"/>
      <c r="T750" s="707"/>
      <c r="U750" s="707"/>
      <c r="V750" s="707"/>
      <c r="W750" s="707"/>
      <c r="X750" s="707"/>
      <c r="Y750" s="707"/>
      <c r="Z750" s="707"/>
      <c r="AA750" s="707"/>
      <c r="AB750" s="546">
        <v>5.0</v>
      </c>
      <c r="AC750" s="2173" t="s">
        <v>55</v>
      </c>
      <c r="AD750" s="2173" t="s">
        <v>533</v>
      </c>
      <c r="AE750" s="1512"/>
      <c r="AF750" s="1515"/>
      <c r="AG750" s="1512"/>
      <c r="AH750" s="1478"/>
    </row>
    <row r="751" ht="15.75" hidden="1" customHeight="1">
      <c r="A751" s="2425"/>
      <c r="B751" s="2420"/>
      <c r="C751" s="2428"/>
      <c r="D751" s="2424" t="s">
        <v>11016</v>
      </c>
      <c r="E751" s="2420"/>
      <c r="F751" s="2421" t="s">
        <v>10255</v>
      </c>
      <c r="G751" s="2421" t="s">
        <v>11017</v>
      </c>
      <c r="H751" s="707"/>
      <c r="I751" s="707"/>
      <c r="J751" s="707"/>
      <c r="K751" s="709"/>
      <c r="L751" s="709"/>
      <c r="M751" s="707"/>
      <c r="N751" s="707"/>
      <c r="O751" s="707"/>
      <c r="P751" s="707"/>
      <c r="Q751" s="707"/>
      <c r="R751" s="707"/>
      <c r="S751" s="707"/>
      <c r="T751" s="707"/>
      <c r="U751" s="707"/>
      <c r="V751" s="707"/>
      <c r="W751" s="707"/>
      <c r="X751" s="707"/>
      <c r="Y751" s="707"/>
      <c r="Z751" s="707"/>
      <c r="AA751" s="707"/>
      <c r="AB751" s="546">
        <v>5.0</v>
      </c>
      <c r="AC751" s="2173" t="s">
        <v>55</v>
      </c>
      <c r="AD751" s="2173" t="s">
        <v>533</v>
      </c>
      <c r="AE751" s="1512"/>
      <c r="AF751" s="1515"/>
      <c r="AG751" s="1512"/>
      <c r="AH751" s="1478"/>
    </row>
    <row r="752" ht="15.75" hidden="1" customHeight="1">
      <c r="A752" s="2425"/>
      <c r="B752" s="2420"/>
      <c r="C752" s="2428"/>
      <c r="D752" s="2424" t="s">
        <v>11018</v>
      </c>
      <c r="E752" s="2420"/>
      <c r="F752" s="2421" t="s">
        <v>10258</v>
      </c>
      <c r="G752" s="2421" t="s">
        <v>11022</v>
      </c>
      <c r="H752" s="707"/>
      <c r="I752" s="707"/>
      <c r="J752" s="707"/>
      <c r="K752" s="709"/>
      <c r="L752" s="709"/>
      <c r="M752" s="707"/>
      <c r="N752" s="707"/>
      <c r="O752" s="707"/>
      <c r="P752" s="707"/>
      <c r="Q752" s="707"/>
      <c r="R752" s="707"/>
      <c r="S752" s="707"/>
      <c r="T752" s="707"/>
      <c r="U752" s="707"/>
      <c r="V752" s="707"/>
      <c r="W752" s="707"/>
      <c r="X752" s="707"/>
      <c r="Y752" s="707"/>
      <c r="Z752" s="707"/>
      <c r="AA752" s="707"/>
      <c r="AB752" s="546">
        <v>5.0</v>
      </c>
      <c r="AC752" s="2173" t="s">
        <v>55</v>
      </c>
      <c r="AD752" s="2173" t="s">
        <v>533</v>
      </c>
      <c r="AE752" s="1512"/>
      <c r="AF752" s="1515"/>
      <c r="AG752" s="1512"/>
      <c r="AH752" s="1478"/>
    </row>
    <row r="753" ht="15.75" customHeight="1">
      <c r="A753" s="2422"/>
      <c r="B753" s="2423" t="s">
        <v>11023</v>
      </c>
      <c r="C753" s="2418"/>
      <c r="D753" s="2419"/>
      <c r="E753" s="2420"/>
      <c r="F753" s="2420"/>
      <c r="G753" s="2420"/>
      <c r="H753" s="707" t="s">
        <v>94</v>
      </c>
      <c r="I753" s="707" t="s">
        <v>94</v>
      </c>
      <c r="J753" s="707"/>
      <c r="K753" s="709"/>
      <c r="L753" s="709"/>
      <c r="M753" s="707"/>
      <c r="N753" s="707"/>
      <c r="O753" s="707"/>
      <c r="P753" s="707"/>
      <c r="Q753" s="707"/>
      <c r="R753" s="707"/>
      <c r="S753" s="707"/>
      <c r="T753" s="707"/>
      <c r="U753" s="707"/>
      <c r="V753" s="707"/>
      <c r="W753" s="707"/>
      <c r="X753" s="707"/>
      <c r="Y753" s="707"/>
      <c r="Z753" s="707"/>
      <c r="AA753" s="707"/>
      <c r="AB753" s="546" t="s">
        <v>94</v>
      </c>
      <c r="AC753" s="2173" t="s">
        <v>55</v>
      </c>
      <c r="AD753" s="2173" t="s">
        <v>533</v>
      </c>
      <c r="AE753" s="1512"/>
      <c r="AF753" s="1515"/>
      <c r="AG753" s="1512"/>
      <c r="AH753" s="1478"/>
    </row>
    <row r="754" ht="15.75" hidden="1" customHeight="1">
      <c r="A754" s="2425"/>
      <c r="B754" s="2420"/>
      <c r="C754" s="2426" t="s">
        <v>11024</v>
      </c>
      <c r="D754" s="2419"/>
      <c r="E754" s="2421" t="s">
        <v>11025</v>
      </c>
      <c r="F754" s="2421" t="s">
        <v>10252</v>
      </c>
      <c r="G754" s="2421" t="s">
        <v>11026</v>
      </c>
      <c r="H754" s="707"/>
      <c r="I754" s="707"/>
      <c r="J754" s="707"/>
      <c r="K754" s="709"/>
      <c r="L754" s="709"/>
      <c r="M754" s="707"/>
      <c r="N754" s="707"/>
      <c r="O754" s="707"/>
      <c r="P754" s="707"/>
      <c r="Q754" s="707"/>
      <c r="R754" s="707"/>
      <c r="S754" s="707"/>
      <c r="T754" s="707"/>
      <c r="U754" s="707"/>
      <c r="V754" s="707"/>
      <c r="W754" s="707"/>
      <c r="X754" s="707"/>
      <c r="Y754" s="707"/>
      <c r="Z754" s="707"/>
      <c r="AA754" s="707"/>
      <c r="AB754" s="546">
        <v>5.0</v>
      </c>
      <c r="AC754" s="2173" t="s">
        <v>55</v>
      </c>
      <c r="AD754" s="2173" t="s">
        <v>533</v>
      </c>
      <c r="AE754" s="1512"/>
      <c r="AF754" s="1515"/>
      <c r="AG754" s="1512"/>
      <c r="AH754" s="1478"/>
    </row>
    <row r="755" ht="15.75" hidden="1" customHeight="1">
      <c r="A755" s="2425"/>
      <c r="B755" s="2420"/>
      <c r="C755" s="2428"/>
      <c r="D755" s="2424" t="s">
        <v>11016</v>
      </c>
      <c r="E755" s="2420"/>
      <c r="F755" s="2421" t="s">
        <v>10255</v>
      </c>
      <c r="G755" s="2421" t="s">
        <v>11027</v>
      </c>
      <c r="H755" s="707"/>
      <c r="I755" s="707"/>
      <c r="J755" s="707"/>
      <c r="K755" s="709"/>
      <c r="L755" s="709"/>
      <c r="M755" s="707"/>
      <c r="N755" s="707"/>
      <c r="O755" s="707"/>
      <c r="P755" s="707"/>
      <c r="Q755" s="707"/>
      <c r="R755" s="707"/>
      <c r="S755" s="707"/>
      <c r="T755" s="707"/>
      <c r="U755" s="707"/>
      <c r="V755" s="707"/>
      <c r="W755" s="707"/>
      <c r="X755" s="707"/>
      <c r="Y755" s="707"/>
      <c r="Z755" s="707"/>
      <c r="AA755" s="707"/>
      <c r="AB755" s="546">
        <v>5.0</v>
      </c>
      <c r="AC755" s="2173" t="s">
        <v>55</v>
      </c>
      <c r="AD755" s="2173" t="s">
        <v>533</v>
      </c>
      <c r="AE755" s="1512"/>
      <c r="AF755" s="1515"/>
      <c r="AG755" s="1512"/>
      <c r="AH755" s="1478"/>
    </row>
    <row r="756" ht="15.75" hidden="1" customHeight="1">
      <c r="A756" s="2425"/>
      <c r="B756" s="2420"/>
      <c r="C756" s="2428"/>
      <c r="D756" s="2424" t="s">
        <v>11018</v>
      </c>
      <c r="E756" s="2420"/>
      <c r="F756" s="2421" t="s">
        <v>10258</v>
      </c>
      <c r="G756" s="2421" t="s">
        <v>11028</v>
      </c>
      <c r="H756" s="707"/>
      <c r="I756" s="707"/>
      <c r="J756" s="707"/>
      <c r="K756" s="709"/>
      <c r="L756" s="709"/>
      <c r="M756" s="707"/>
      <c r="N756" s="707"/>
      <c r="O756" s="707"/>
      <c r="P756" s="707"/>
      <c r="Q756" s="707"/>
      <c r="R756" s="707"/>
      <c r="S756" s="707"/>
      <c r="T756" s="707"/>
      <c r="U756" s="707"/>
      <c r="V756" s="707"/>
      <c r="W756" s="707"/>
      <c r="X756" s="707"/>
      <c r="Y756" s="707"/>
      <c r="Z756" s="707"/>
      <c r="AA756" s="707"/>
      <c r="AB756" s="546">
        <v>5.0</v>
      </c>
      <c r="AC756" s="2173" t="s">
        <v>55</v>
      </c>
      <c r="AD756" s="2173" t="s">
        <v>533</v>
      </c>
      <c r="AE756" s="1512"/>
      <c r="AF756" s="1515"/>
      <c r="AG756" s="1512"/>
      <c r="AH756" s="1478"/>
    </row>
    <row r="757" ht="15.75" customHeight="1">
      <c r="A757" s="2417" t="s">
        <v>11029</v>
      </c>
      <c r="B757" s="2418"/>
      <c r="C757" s="2418"/>
      <c r="D757" s="2419"/>
      <c r="E757" s="2420"/>
      <c r="F757" s="2421" t="s">
        <v>11030</v>
      </c>
      <c r="G757" s="2420"/>
      <c r="H757" s="707" t="s">
        <v>94</v>
      </c>
      <c r="I757" s="707" t="s">
        <v>94</v>
      </c>
      <c r="J757" s="707"/>
      <c r="K757" s="709"/>
      <c r="L757" s="709"/>
      <c r="M757" s="707"/>
      <c r="N757" s="707"/>
      <c r="O757" s="707"/>
      <c r="P757" s="707"/>
      <c r="Q757" s="707"/>
      <c r="R757" s="707"/>
      <c r="S757" s="707"/>
      <c r="T757" s="707"/>
      <c r="U757" s="707"/>
      <c r="V757" s="707"/>
      <c r="W757" s="707"/>
      <c r="X757" s="707"/>
      <c r="Y757" s="707"/>
      <c r="Z757" s="707"/>
      <c r="AA757" s="707"/>
      <c r="AB757" s="546" t="s">
        <v>94</v>
      </c>
      <c r="AC757" s="2173" t="s">
        <v>55</v>
      </c>
      <c r="AD757" s="2173" t="s">
        <v>533</v>
      </c>
      <c r="AE757" s="1512"/>
      <c r="AF757" s="1515"/>
      <c r="AG757" s="1512"/>
      <c r="AH757" s="1478"/>
    </row>
    <row r="758" ht="15.75" hidden="1" customHeight="1">
      <c r="A758" s="2425"/>
      <c r="B758" s="2421" t="s">
        <v>11031</v>
      </c>
      <c r="C758" s="2428"/>
      <c r="D758" s="2419"/>
      <c r="E758" s="2420"/>
      <c r="F758" s="2421" t="s">
        <v>11032</v>
      </c>
      <c r="G758" s="2421" t="s">
        <v>11033</v>
      </c>
      <c r="H758" s="707"/>
      <c r="I758" s="707"/>
      <c r="J758" s="707"/>
      <c r="K758" s="709"/>
      <c r="L758" s="709"/>
      <c r="M758" s="707"/>
      <c r="N758" s="707"/>
      <c r="O758" s="707"/>
      <c r="P758" s="707"/>
      <c r="Q758" s="707"/>
      <c r="R758" s="707"/>
      <c r="S758" s="707"/>
      <c r="T758" s="707"/>
      <c r="U758" s="707"/>
      <c r="V758" s="707"/>
      <c r="W758" s="707"/>
      <c r="X758" s="707"/>
      <c r="Y758" s="707"/>
      <c r="Z758" s="707"/>
      <c r="AA758" s="707"/>
      <c r="AB758" s="546">
        <v>5.0</v>
      </c>
      <c r="AC758" s="2173" t="s">
        <v>55</v>
      </c>
      <c r="AD758" s="2173" t="s">
        <v>533</v>
      </c>
      <c r="AE758" s="1512"/>
      <c r="AF758" s="1515"/>
      <c r="AG758" s="1512"/>
      <c r="AH758" s="1478"/>
    </row>
    <row r="759" ht="15.75" hidden="1" customHeight="1">
      <c r="A759" s="2425"/>
      <c r="B759" s="2421" t="s">
        <v>11034</v>
      </c>
      <c r="C759" s="2428"/>
      <c r="D759" s="2419"/>
      <c r="E759" s="2420"/>
      <c r="F759" s="2421" t="s">
        <v>11035</v>
      </c>
      <c r="G759" s="2421" t="s">
        <v>11036</v>
      </c>
      <c r="H759" s="707"/>
      <c r="I759" s="707"/>
      <c r="J759" s="707"/>
      <c r="K759" s="709"/>
      <c r="L759" s="709"/>
      <c r="M759" s="707"/>
      <c r="N759" s="707"/>
      <c r="O759" s="707"/>
      <c r="P759" s="707"/>
      <c r="Q759" s="707"/>
      <c r="R759" s="707"/>
      <c r="S759" s="707"/>
      <c r="T759" s="707"/>
      <c r="U759" s="707"/>
      <c r="V759" s="707"/>
      <c r="W759" s="707"/>
      <c r="X759" s="707"/>
      <c r="Y759" s="707"/>
      <c r="Z759" s="707"/>
      <c r="AA759" s="707"/>
      <c r="AB759" s="546">
        <v>5.0</v>
      </c>
      <c r="AC759" s="2173" t="s">
        <v>55</v>
      </c>
      <c r="AD759" s="2173" t="s">
        <v>533</v>
      </c>
      <c r="AE759" s="1512"/>
      <c r="AF759" s="1515"/>
      <c r="AG759" s="1512"/>
      <c r="AH759" s="1478"/>
    </row>
    <row r="760" ht="15.75" customHeight="1">
      <c r="A760" s="2417" t="s">
        <v>11037</v>
      </c>
      <c r="B760" s="2418"/>
      <c r="C760" s="2418"/>
      <c r="D760" s="2419"/>
      <c r="E760" s="2420"/>
      <c r="F760" s="2421" t="s">
        <v>11038</v>
      </c>
      <c r="G760" s="2480" t="s">
        <v>11039</v>
      </c>
      <c r="H760" s="707" t="s">
        <v>94</v>
      </c>
      <c r="I760" s="707" t="s">
        <v>94</v>
      </c>
      <c r="J760" s="707"/>
      <c r="K760" s="709"/>
      <c r="L760" s="709"/>
      <c r="M760" s="707"/>
      <c r="N760" s="707"/>
      <c r="O760" s="707"/>
      <c r="P760" s="707"/>
      <c r="Q760" s="707"/>
      <c r="R760" s="707"/>
      <c r="S760" s="707"/>
      <c r="T760" s="707"/>
      <c r="U760" s="707"/>
      <c r="V760" s="707"/>
      <c r="W760" s="707"/>
      <c r="X760" s="707"/>
      <c r="Y760" s="707"/>
      <c r="Z760" s="707"/>
      <c r="AA760" s="707"/>
      <c r="AB760" s="546" t="s">
        <v>94</v>
      </c>
      <c r="AC760" s="2173" t="s">
        <v>55</v>
      </c>
      <c r="AD760" s="2173" t="s">
        <v>533</v>
      </c>
      <c r="AE760" s="1512"/>
      <c r="AF760" s="1515"/>
      <c r="AG760" s="1512"/>
      <c r="AH760" s="1478"/>
    </row>
    <row r="761" ht="15.75" hidden="1" customHeight="1">
      <c r="A761" s="2425"/>
      <c r="B761" s="2421" t="s">
        <v>11040</v>
      </c>
      <c r="C761" s="2428"/>
      <c r="D761" s="2419"/>
      <c r="E761" s="2421" t="s">
        <v>11041</v>
      </c>
      <c r="F761" s="2421" t="s">
        <v>11042</v>
      </c>
      <c r="G761" s="2421" t="s">
        <v>11043</v>
      </c>
      <c r="H761" s="707"/>
      <c r="I761" s="707"/>
      <c r="J761" s="707"/>
      <c r="K761" s="709"/>
      <c r="L761" s="709"/>
      <c r="M761" s="707"/>
      <c r="N761" s="707"/>
      <c r="O761" s="707"/>
      <c r="P761" s="707"/>
      <c r="Q761" s="707"/>
      <c r="R761" s="707"/>
      <c r="S761" s="707"/>
      <c r="T761" s="707"/>
      <c r="U761" s="707"/>
      <c r="V761" s="707"/>
      <c r="W761" s="707"/>
      <c r="X761" s="707"/>
      <c r="Y761" s="707"/>
      <c r="Z761" s="707"/>
      <c r="AA761" s="707"/>
      <c r="AB761" s="546">
        <v>5.0</v>
      </c>
      <c r="AC761" s="2173" t="s">
        <v>55</v>
      </c>
      <c r="AD761" s="2173" t="s">
        <v>533</v>
      </c>
      <c r="AE761" s="1512"/>
      <c r="AF761" s="1515"/>
      <c r="AG761" s="1512"/>
      <c r="AH761" s="1478"/>
    </row>
    <row r="762" ht="15.75" customHeight="1">
      <c r="A762" s="2412" t="s">
        <v>11044</v>
      </c>
      <c r="B762" s="2431"/>
      <c r="C762" s="2431"/>
      <c r="D762" s="2414"/>
      <c r="E762" s="2415"/>
      <c r="F762" s="2415"/>
      <c r="G762" s="2415"/>
      <c r="H762" s="686"/>
      <c r="I762" s="686"/>
      <c r="J762" s="686"/>
      <c r="K762" s="686"/>
      <c r="L762" s="687"/>
      <c r="M762" s="687"/>
      <c r="N762" s="687"/>
      <c r="O762" s="687"/>
      <c r="P762" s="687"/>
      <c r="Q762" s="687"/>
      <c r="R762" s="687"/>
      <c r="S762" s="687"/>
      <c r="T762" s="687"/>
      <c r="U762" s="687"/>
      <c r="V762" s="687"/>
      <c r="W762" s="687"/>
      <c r="X762" s="687"/>
      <c r="Y762" s="687"/>
      <c r="Z762" s="687"/>
      <c r="AA762" s="687"/>
      <c r="AB762" s="2416" t="s">
        <v>94</v>
      </c>
      <c r="AC762" s="2295" t="s">
        <v>94</v>
      </c>
      <c r="AD762" s="2295" t="s">
        <v>533</v>
      </c>
      <c r="AE762" s="1796"/>
      <c r="AF762" s="1796"/>
      <c r="AG762" s="1796"/>
      <c r="AH762" s="2274"/>
    </row>
    <row r="763" ht="15.75" customHeight="1">
      <c r="A763" s="2417" t="s">
        <v>11045</v>
      </c>
      <c r="B763" s="2418"/>
      <c r="C763" s="2418"/>
      <c r="D763" s="2419"/>
      <c r="E763" s="2420"/>
      <c r="F763" s="2421" t="s">
        <v>11046</v>
      </c>
      <c r="G763" s="2420"/>
      <c r="H763" s="707" t="s">
        <v>94</v>
      </c>
      <c r="I763" s="707" t="s">
        <v>94</v>
      </c>
      <c r="J763" s="707"/>
      <c r="K763" s="709"/>
      <c r="L763" s="709"/>
      <c r="M763" s="707"/>
      <c r="N763" s="707"/>
      <c r="O763" s="707"/>
      <c r="P763" s="707"/>
      <c r="Q763" s="707"/>
      <c r="R763" s="707"/>
      <c r="S763" s="707"/>
      <c r="T763" s="707"/>
      <c r="U763" s="707"/>
      <c r="V763" s="707"/>
      <c r="W763" s="707"/>
      <c r="X763" s="707"/>
      <c r="Y763" s="707"/>
      <c r="Z763" s="707"/>
      <c r="AA763" s="707"/>
      <c r="AB763" s="546" t="s">
        <v>94</v>
      </c>
      <c r="AC763" s="2173" t="s">
        <v>55</v>
      </c>
      <c r="AD763" s="2173" t="s">
        <v>533</v>
      </c>
      <c r="AE763" s="1512"/>
      <c r="AF763" s="1515"/>
      <c r="AG763" s="1512"/>
      <c r="AH763" s="1478"/>
    </row>
    <row r="764" ht="15.75" hidden="1" customHeight="1">
      <c r="A764" s="2425"/>
      <c r="B764" s="2421" t="s">
        <v>10684</v>
      </c>
      <c r="C764" s="2428"/>
      <c r="D764" s="2424" t="s">
        <v>11047</v>
      </c>
      <c r="E764" s="2420"/>
      <c r="F764" s="2421" t="s">
        <v>11048</v>
      </c>
      <c r="G764" s="2421" t="s">
        <v>11049</v>
      </c>
      <c r="H764" s="707"/>
      <c r="I764" s="707"/>
      <c r="J764" s="707"/>
      <c r="K764" s="709"/>
      <c r="L764" s="709"/>
      <c r="M764" s="707"/>
      <c r="N764" s="707"/>
      <c r="O764" s="707"/>
      <c r="P764" s="707"/>
      <c r="Q764" s="707"/>
      <c r="R764" s="707"/>
      <c r="S764" s="707"/>
      <c r="T764" s="707"/>
      <c r="U764" s="707"/>
      <c r="V764" s="707"/>
      <c r="W764" s="707"/>
      <c r="X764" s="707"/>
      <c r="Y764" s="707"/>
      <c r="Z764" s="707"/>
      <c r="AA764" s="707"/>
      <c r="AB764" s="546">
        <v>5.0</v>
      </c>
      <c r="AC764" s="2173" t="s">
        <v>55</v>
      </c>
      <c r="AD764" s="2173" t="s">
        <v>533</v>
      </c>
      <c r="AE764" s="1512"/>
      <c r="AF764" s="1515"/>
      <c r="AG764" s="1512"/>
      <c r="AH764" s="1478"/>
    </row>
    <row r="765" ht="15.75" hidden="1" customHeight="1">
      <c r="A765" s="2425"/>
      <c r="B765" s="2421" t="s">
        <v>8206</v>
      </c>
      <c r="C765" s="2428"/>
      <c r="D765" s="2424" t="s">
        <v>11047</v>
      </c>
      <c r="E765" s="2420"/>
      <c r="F765" s="2421" t="s">
        <v>11048</v>
      </c>
      <c r="G765" s="2421" t="s">
        <v>11049</v>
      </c>
      <c r="H765" s="707"/>
      <c r="I765" s="707"/>
      <c r="J765" s="707"/>
      <c r="K765" s="709"/>
      <c r="L765" s="709"/>
      <c r="M765" s="707"/>
      <c r="N765" s="707"/>
      <c r="O765" s="707"/>
      <c r="P765" s="707"/>
      <c r="Q765" s="707"/>
      <c r="R765" s="707"/>
      <c r="S765" s="707"/>
      <c r="T765" s="707"/>
      <c r="U765" s="707"/>
      <c r="V765" s="707"/>
      <c r="W765" s="707"/>
      <c r="X765" s="707"/>
      <c r="Y765" s="707"/>
      <c r="Z765" s="707"/>
      <c r="AA765" s="707"/>
      <c r="AB765" s="546">
        <v>5.0</v>
      </c>
      <c r="AC765" s="2173" t="s">
        <v>55</v>
      </c>
      <c r="AD765" s="2173" t="s">
        <v>533</v>
      </c>
      <c r="AE765" s="1512"/>
      <c r="AF765" s="1515"/>
      <c r="AG765" s="1512"/>
      <c r="AH765" s="1478"/>
    </row>
    <row r="766" ht="15.75" hidden="1" customHeight="1">
      <c r="A766" s="2425"/>
      <c r="B766" s="2421" t="s">
        <v>9185</v>
      </c>
      <c r="C766" s="2428"/>
      <c r="D766" s="2424" t="s">
        <v>11050</v>
      </c>
      <c r="E766" s="2420"/>
      <c r="F766" s="2421" t="s">
        <v>11048</v>
      </c>
      <c r="G766" s="2421" t="s">
        <v>11049</v>
      </c>
      <c r="H766" s="707"/>
      <c r="I766" s="707"/>
      <c r="J766" s="707"/>
      <c r="K766" s="709"/>
      <c r="L766" s="709"/>
      <c r="M766" s="707"/>
      <c r="N766" s="707"/>
      <c r="O766" s="707"/>
      <c r="P766" s="707"/>
      <c r="Q766" s="707"/>
      <c r="R766" s="707"/>
      <c r="S766" s="707"/>
      <c r="T766" s="707"/>
      <c r="U766" s="707"/>
      <c r="V766" s="707"/>
      <c r="W766" s="707"/>
      <c r="X766" s="707"/>
      <c r="Y766" s="707"/>
      <c r="Z766" s="707"/>
      <c r="AA766" s="707"/>
      <c r="AB766" s="546">
        <v>5.0</v>
      </c>
      <c r="AC766" s="2173" t="s">
        <v>55</v>
      </c>
      <c r="AD766" s="2173" t="s">
        <v>533</v>
      </c>
      <c r="AE766" s="1512"/>
      <c r="AF766" s="1515"/>
      <c r="AG766" s="1512"/>
      <c r="AH766" s="1478"/>
    </row>
    <row r="767" ht="15.75" customHeight="1">
      <c r="A767" s="2417" t="s">
        <v>11051</v>
      </c>
      <c r="B767" s="2418"/>
      <c r="C767" s="2418"/>
      <c r="D767" s="2419"/>
      <c r="E767" s="2420"/>
      <c r="F767" s="2420"/>
      <c r="G767" s="2420"/>
      <c r="H767" s="707" t="s">
        <v>94</v>
      </c>
      <c r="I767" s="707" t="s">
        <v>94</v>
      </c>
      <c r="J767" s="707"/>
      <c r="K767" s="709"/>
      <c r="L767" s="709"/>
      <c r="M767" s="707"/>
      <c r="N767" s="707"/>
      <c r="O767" s="707"/>
      <c r="P767" s="707"/>
      <c r="Q767" s="707"/>
      <c r="R767" s="707"/>
      <c r="S767" s="707"/>
      <c r="T767" s="707"/>
      <c r="U767" s="707"/>
      <c r="V767" s="707"/>
      <c r="W767" s="707"/>
      <c r="X767" s="707"/>
      <c r="Y767" s="707"/>
      <c r="Z767" s="707"/>
      <c r="AA767" s="707"/>
      <c r="AB767" s="546" t="s">
        <v>94</v>
      </c>
      <c r="AC767" s="2173" t="s">
        <v>55</v>
      </c>
      <c r="AD767" s="2173" t="s">
        <v>533</v>
      </c>
      <c r="AE767" s="1512"/>
      <c r="AF767" s="1515"/>
      <c r="AG767" s="1512"/>
      <c r="AH767" s="1478"/>
    </row>
    <row r="768" ht="15.75" hidden="1" customHeight="1">
      <c r="A768" s="2425"/>
      <c r="B768" s="2421" t="s">
        <v>2011</v>
      </c>
      <c r="C768" s="2428"/>
      <c r="D768" s="2419"/>
      <c r="E768" s="2420"/>
      <c r="F768" s="2421" t="s">
        <v>11052</v>
      </c>
      <c r="G768" s="2421" t="s">
        <v>11053</v>
      </c>
      <c r="H768" s="707"/>
      <c r="I768" s="707"/>
      <c r="J768" s="707"/>
      <c r="K768" s="709"/>
      <c r="L768" s="709"/>
      <c r="M768" s="707"/>
      <c r="N768" s="707"/>
      <c r="O768" s="707"/>
      <c r="P768" s="707"/>
      <c r="Q768" s="707"/>
      <c r="R768" s="707"/>
      <c r="S768" s="707"/>
      <c r="T768" s="707"/>
      <c r="U768" s="707"/>
      <c r="V768" s="707"/>
      <c r="W768" s="707"/>
      <c r="X768" s="707"/>
      <c r="Y768" s="707"/>
      <c r="Z768" s="707"/>
      <c r="AA768" s="707"/>
      <c r="AB768" s="546">
        <v>5.0</v>
      </c>
      <c r="AC768" s="2173" t="s">
        <v>55</v>
      </c>
      <c r="AD768" s="2173" t="s">
        <v>533</v>
      </c>
      <c r="AE768" s="1512"/>
      <c r="AF768" s="1515"/>
      <c r="AG768" s="1512"/>
      <c r="AH768" s="1478"/>
    </row>
    <row r="769" ht="15.75" hidden="1" customHeight="1">
      <c r="A769" s="2425"/>
      <c r="B769" s="2421" t="s">
        <v>11054</v>
      </c>
      <c r="C769" s="2428"/>
      <c r="D769" s="2419"/>
      <c r="E769" s="2420"/>
      <c r="F769" s="2421" t="s">
        <v>11052</v>
      </c>
      <c r="G769" s="2421" t="s">
        <v>11053</v>
      </c>
      <c r="H769" s="707"/>
      <c r="I769" s="707"/>
      <c r="J769" s="707"/>
      <c r="K769" s="709"/>
      <c r="L769" s="709"/>
      <c r="M769" s="707"/>
      <c r="N769" s="707"/>
      <c r="O769" s="707"/>
      <c r="P769" s="707"/>
      <c r="Q769" s="707"/>
      <c r="R769" s="707"/>
      <c r="S769" s="707"/>
      <c r="T769" s="707"/>
      <c r="U769" s="707"/>
      <c r="V769" s="707"/>
      <c r="W769" s="707"/>
      <c r="X769" s="707"/>
      <c r="Y769" s="707"/>
      <c r="Z769" s="707"/>
      <c r="AA769" s="707"/>
      <c r="AB769" s="546">
        <v>5.0</v>
      </c>
      <c r="AC769" s="2173" t="s">
        <v>55</v>
      </c>
      <c r="AD769" s="2173" t="s">
        <v>533</v>
      </c>
      <c r="AE769" s="1512"/>
      <c r="AF769" s="1515"/>
      <c r="AG769" s="1512"/>
      <c r="AH769" s="1478"/>
    </row>
    <row r="770" ht="15.75" hidden="1" customHeight="1">
      <c r="A770" s="2425"/>
      <c r="B770" s="2421" t="s">
        <v>3456</v>
      </c>
      <c r="C770" s="2428"/>
      <c r="D770" s="2419"/>
      <c r="E770" s="2420"/>
      <c r="F770" s="2421" t="s">
        <v>11052</v>
      </c>
      <c r="G770" s="2421" t="s">
        <v>11055</v>
      </c>
      <c r="H770" s="707"/>
      <c r="I770" s="707"/>
      <c r="J770" s="707"/>
      <c r="K770" s="709"/>
      <c r="L770" s="709"/>
      <c r="M770" s="707"/>
      <c r="N770" s="707"/>
      <c r="O770" s="707"/>
      <c r="P770" s="707"/>
      <c r="Q770" s="707"/>
      <c r="R770" s="707"/>
      <c r="S770" s="707"/>
      <c r="T770" s="707"/>
      <c r="U770" s="707"/>
      <c r="V770" s="707"/>
      <c r="W770" s="707"/>
      <c r="X770" s="707"/>
      <c r="Y770" s="707"/>
      <c r="Z770" s="707"/>
      <c r="AA770" s="707"/>
      <c r="AB770" s="546">
        <v>5.0</v>
      </c>
      <c r="AC770" s="2173" t="s">
        <v>55</v>
      </c>
      <c r="AD770" s="2173" t="s">
        <v>533</v>
      </c>
      <c r="AE770" s="1512"/>
      <c r="AF770" s="1515"/>
      <c r="AG770" s="1512"/>
      <c r="AH770" s="1478"/>
    </row>
    <row r="771" ht="15.75" hidden="1" customHeight="1">
      <c r="A771" s="2425"/>
      <c r="B771" s="2421" t="s">
        <v>3458</v>
      </c>
      <c r="C771" s="2428"/>
      <c r="D771" s="2419"/>
      <c r="E771" s="2420"/>
      <c r="F771" s="2421" t="s">
        <v>11052</v>
      </c>
      <c r="G771" s="2421" t="s">
        <v>11055</v>
      </c>
      <c r="H771" s="707"/>
      <c r="I771" s="707"/>
      <c r="J771" s="707"/>
      <c r="K771" s="709"/>
      <c r="L771" s="709"/>
      <c r="M771" s="707"/>
      <c r="N771" s="707"/>
      <c r="O771" s="707"/>
      <c r="P771" s="707"/>
      <c r="Q771" s="707"/>
      <c r="R771" s="707"/>
      <c r="S771" s="707"/>
      <c r="T771" s="707"/>
      <c r="U771" s="707"/>
      <c r="V771" s="707"/>
      <c r="W771" s="707"/>
      <c r="X771" s="707"/>
      <c r="Y771" s="707"/>
      <c r="Z771" s="707"/>
      <c r="AA771" s="707"/>
      <c r="AB771" s="546">
        <v>5.0</v>
      </c>
      <c r="AC771" s="2173" t="s">
        <v>55</v>
      </c>
      <c r="AD771" s="2173" t="s">
        <v>533</v>
      </c>
      <c r="AE771" s="1512"/>
      <c r="AF771" s="1515"/>
      <c r="AG771" s="1512"/>
      <c r="AH771" s="1478"/>
    </row>
    <row r="772" ht="15.75" hidden="1" customHeight="1">
      <c r="A772" s="2425"/>
      <c r="B772" s="2421" t="s">
        <v>11056</v>
      </c>
      <c r="C772" s="2428"/>
      <c r="D772" s="2419"/>
      <c r="E772" s="2420"/>
      <c r="F772" s="2421" t="s">
        <v>11052</v>
      </c>
      <c r="G772" s="2421" t="s">
        <v>11055</v>
      </c>
      <c r="H772" s="707"/>
      <c r="I772" s="707"/>
      <c r="J772" s="707"/>
      <c r="K772" s="709"/>
      <c r="L772" s="709"/>
      <c r="M772" s="707"/>
      <c r="N772" s="707"/>
      <c r="O772" s="707"/>
      <c r="P772" s="707"/>
      <c r="Q772" s="707"/>
      <c r="R772" s="707"/>
      <c r="S772" s="707"/>
      <c r="T772" s="707"/>
      <c r="U772" s="707"/>
      <c r="V772" s="707"/>
      <c r="W772" s="707"/>
      <c r="X772" s="707"/>
      <c r="Y772" s="707"/>
      <c r="Z772" s="707"/>
      <c r="AA772" s="707"/>
      <c r="AB772" s="546">
        <v>5.0</v>
      </c>
      <c r="AC772" s="2173" t="s">
        <v>55</v>
      </c>
      <c r="AD772" s="2173" t="s">
        <v>533</v>
      </c>
      <c r="AE772" s="1512"/>
      <c r="AF772" s="1515"/>
      <c r="AG772" s="1512"/>
      <c r="AH772" s="1478"/>
    </row>
    <row r="773" ht="15.75" hidden="1" customHeight="1">
      <c r="A773" s="2425"/>
      <c r="B773" s="2421" t="s">
        <v>10684</v>
      </c>
      <c r="C773" s="2426" t="s">
        <v>11057</v>
      </c>
      <c r="D773" s="2419"/>
      <c r="E773" s="2420"/>
      <c r="F773" s="2421" t="s">
        <v>11052</v>
      </c>
      <c r="G773" s="2421" t="s">
        <v>11058</v>
      </c>
      <c r="H773" s="707"/>
      <c r="I773" s="707"/>
      <c r="J773" s="707"/>
      <c r="K773" s="709"/>
      <c r="L773" s="709"/>
      <c r="M773" s="707"/>
      <c r="N773" s="707"/>
      <c r="O773" s="707"/>
      <c r="P773" s="707"/>
      <c r="Q773" s="707"/>
      <c r="R773" s="707"/>
      <c r="S773" s="707"/>
      <c r="T773" s="707"/>
      <c r="U773" s="707"/>
      <c r="V773" s="707"/>
      <c r="W773" s="707"/>
      <c r="X773" s="707"/>
      <c r="Y773" s="707"/>
      <c r="Z773" s="707"/>
      <c r="AA773" s="707"/>
      <c r="AB773" s="546">
        <v>5.0</v>
      </c>
      <c r="AC773" s="2173" t="s">
        <v>55</v>
      </c>
      <c r="AD773" s="2173" t="s">
        <v>533</v>
      </c>
      <c r="AE773" s="1512"/>
      <c r="AF773" s="1515"/>
      <c r="AG773" s="1512"/>
      <c r="AH773" s="1478"/>
    </row>
    <row r="774" ht="15.75" hidden="1" customHeight="1">
      <c r="A774" s="2425"/>
      <c r="B774" s="2420"/>
      <c r="C774" s="2428"/>
      <c r="D774" s="2424" t="s">
        <v>11059</v>
      </c>
      <c r="E774" s="2421" t="s">
        <v>11060</v>
      </c>
      <c r="F774" s="2421" t="s">
        <v>11061</v>
      </c>
      <c r="G774" s="2421" t="s">
        <v>11062</v>
      </c>
      <c r="H774" s="707"/>
      <c r="I774" s="707"/>
      <c r="J774" s="707"/>
      <c r="K774" s="709"/>
      <c r="L774" s="709"/>
      <c r="M774" s="707"/>
      <c r="N774" s="707"/>
      <c r="O774" s="707"/>
      <c r="P774" s="707"/>
      <c r="Q774" s="707"/>
      <c r="R774" s="707"/>
      <c r="S774" s="707"/>
      <c r="T774" s="707"/>
      <c r="U774" s="707"/>
      <c r="V774" s="707"/>
      <c r="W774" s="707"/>
      <c r="X774" s="707"/>
      <c r="Y774" s="707"/>
      <c r="Z774" s="707"/>
      <c r="AA774" s="707"/>
      <c r="AB774" s="546">
        <v>5.0</v>
      </c>
      <c r="AC774" s="2173" t="s">
        <v>55</v>
      </c>
      <c r="AD774" s="2173" t="s">
        <v>533</v>
      </c>
      <c r="AE774" s="1512"/>
      <c r="AF774" s="1515"/>
      <c r="AG774" s="1512"/>
      <c r="AH774" s="1478"/>
    </row>
    <row r="775" ht="15.75" hidden="1" customHeight="1">
      <c r="A775" s="2425"/>
      <c r="B775" s="2420"/>
      <c r="C775" s="2428"/>
      <c r="D775" s="2419"/>
      <c r="E775" s="2421" t="s">
        <v>11063</v>
      </c>
      <c r="F775" s="2421" t="s">
        <v>11064</v>
      </c>
      <c r="G775" s="2421" t="s">
        <v>11065</v>
      </c>
      <c r="H775" s="707"/>
      <c r="I775" s="707"/>
      <c r="J775" s="707"/>
      <c r="K775" s="709"/>
      <c r="L775" s="709"/>
      <c r="M775" s="707"/>
      <c r="N775" s="707"/>
      <c r="O775" s="707"/>
      <c r="P775" s="707"/>
      <c r="Q775" s="707"/>
      <c r="R775" s="707"/>
      <c r="S775" s="707"/>
      <c r="T775" s="707"/>
      <c r="U775" s="707"/>
      <c r="V775" s="707"/>
      <c r="W775" s="707"/>
      <c r="X775" s="707"/>
      <c r="Y775" s="707"/>
      <c r="Z775" s="707"/>
      <c r="AA775" s="707"/>
      <c r="AB775" s="546">
        <v>5.0</v>
      </c>
      <c r="AC775" s="2173" t="s">
        <v>55</v>
      </c>
      <c r="AD775" s="2173" t="s">
        <v>533</v>
      </c>
      <c r="AE775" s="1512"/>
      <c r="AF775" s="1515"/>
      <c r="AG775" s="1512"/>
      <c r="AH775" s="1478"/>
    </row>
    <row r="776" ht="15.75" hidden="1" customHeight="1">
      <c r="A776" s="2425"/>
      <c r="B776" s="2421" t="s">
        <v>11066</v>
      </c>
      <c r="C776" s="2428"/>
      <c r="D776" s="2419"/>
      <c r="E776" s="2420"/>
      <c r="F776" s="2421" t="s">
        <v>11052</v>
      </c>
      <c r="G776" s="2421" t="s">
        <v>11067</v>
      </c>
      <c r="H776" s="707"/>
      <c r="I776" s="707"/>
      <c r="J776" s="707"/>
      <c r="K776" s="709"/>
      <c r="L776" s="709"/>
      <c r="M776" s="707"/>
      <c r="N776" s="707"/>
      <c r="O776" s="707"/>
      <c r="P776" s="707"/>
      <c r="Q776" s="707"/>
      <c r="R776" s="707"/>
      <c r="S776" s="707"/>
      <c r="T776" s="707"/>
      <c r="U776" s="707"/>
      <c r="V776" s="707"/>
      <c r="W776" s="707"/>
      <c r="X776" s="707"/>
      <c r="Y776" s="707"/>
      <c r="Z776" s="707"/>
      <c r="AA776" s="707"/>
      <c r="AB776" s="546">
        <v>5.0</v>
      </c>
      <c r="AC776" s="2173" t="s">
        <v>55</v>
      </c>
      <c r="AD776" s="2173" t="s">
        <v>533</v>
      </c>
      <c r="AE776" s="1512"/>
      <c r="AF776" s="1515"/>
      <c r="AG776" s="1512"/>
      <c r="AH776" s="1478"/>
    </row>
    <row r="777" ht="15.75" customHeight="1">
      <c r="A777" s="2412" t="s">
        <v>11068</v>
      </c>
      <c r="B777" s="2431"/>
      <c r="C777" s="2431"/>
      <c r="D777" s="2414"/>
      <c r="E777" s="2415"/>
      <c r="F777" s="2415"/>
      <c r="G777" s="2415"/>
      <c r="H777" s="686"/>
      <c r="I777" s="686"/>
      <c r="J777" s="686"/>
      <c r="K777" s="686"/>
      <c r="L777" s="687"/>
      <c r="M777" s="687"/>
      <c r="N777" s="687"/>
      <c r="O777" s="687"/>
      <c r="P777" s="687"/>
      <c r="Q777" s="687"/>
      <c r="R777" s="687"/>
      <c r="S777" s="687"/>
      <c r="T777" s="687"/>
      <c r="U777" s="687"/>
      <c r="V777" s="687"/>
      <c r="W777" s="687"/>
      <c r="X777" s="687"/>
      <c r="Y777" s="687"/>
      <c r="Z777" s="687"/>
      <c r="AA777" s="687"/>
      <c r="AB777" s="2416" t="s">
        <v>94</v>
      </c>
      <c r="AC777" s="2295" t="s">
        <v>94</v>
      </c>
      <c r="AD777" s="2295" t="s">
        <v>533</v>
      </c>
      <c r="AE777" s="1796"/>
      <c r="AF777" s="1796"/>
      <c r="AG777" s="1796"/>
      <c r="AH777" s="2274"/>
    </row>
    <row r="778" ht="15.75" customHeight="1">
      <c r="A778" s="2417" t="s">
        <v>264</v>
      </c>
      <c r="B778" s="2418"/>
      <c r="C778" s="2418"/>
      <c r="D778" s="2419"/>
      <c r="E778" s="2420"/>
      <c r="F778" s="2420"/>
      <c r="G778" s="2420"/>
      <c r="H778" s="707" t="s">
        <v>94</v>
      </c>
      <c r="I778" s="707" t="s">
        <v>94</v>
      </c>
      <c r="J778" s="707"/>
      <c r="K778" s="709"/>
      <c r="L778" s="709"/>
      <c r="M778" s="707"/>
      <c r="N778" s="707"/>
      <c r="O778" s="707"/>
      <c r="P778" s="707"/>
      <c r="Q778" s="707"/>
      <c r="R778" s="707"/>
      <c r="S778" s="707"/>
      <c r="T778" s="707"/>
      <c r="U778" s="707"/>
      <c r="V778" s="707"/>
      <c r="W778" s="707"/>
      <c r="X778" s="707"/>
      <c r="Y778" s="707"/>
      <c r="Z778" s="707"/>
      <c r="AA778" s="707"/>
      <c r="AB778" s="546" t="s">
        <v>94</v>
      </c>
      <c r="AC778" s="2173" t="s">
        <v>55</v>
      </c>
      <c r="AD778" s="2173" t="s">
        <v>533</v>
      </c>
      <c r="AE778" s="1512"/>
      <c r="AF778" s="1515"/>
      <c r="AG778" s="1512"/>
      <c r="AH778" s="1478"/>
    </row>
    <row r="779" ht="15.75" customHeight="1">
      <c r="A779" s="2422"/>
      <c r="B779" s="2423" t="s">
        <v>11069</v>
      </c>
      <c r="C779" s="2418"/>
      <c r="D779" s="2419"/>
      <c r="E779" s="2420"/>
      <c r="F779" s="2421" t="s">
        <v>11070</v>
      </c>
      <c r="G779" s="2420"/>
      <c r="H779" s="707" t="s">
        <v>94</v>
      </c>
      <c r="I779" s="707" t="s">
        <v>94</v>
      </c>
      <c r="J779" s="707"/>
      <c r="K779" s="709"/>
      <c r="L779" s="709"/>
      <c r="M779" s="707"/>
      <c r="N779" s="707"/>
      <c r="O779" s="707"/>
      <c r="P779" s="707"/>
      <c r="Q779" s="707"/>
      <c r="R779" s="707"/>
      <c r="S779" s="707"/>
      <c r="T779" s="707"/>
      <c r="U779" s="707"/>
      <c r="V779" s="707"/>
      <c r="W779" s="707"/>
      <c r="X779" s="707"/>
      <c r="Y779" s="707"/>
      <c r="Z779" s="707"/>
      <c r="AA779" s="707"/>
      <c r="AB779" s="546" t="s">
        <v>94</v>
      </c>
      <c r="AC779" s="2173" t="s">
        <v>55</v>
      </c>
      <c r="AD779" s="2173" t="s">
        <v>533</v>
      </c>
      <c r="AE779" s="1512"/>
      <c r="AF779" s="1515"/>
      <c r="AG779" s="1512"/>
      <c r="AH779" s="1478"/>
    </row>
    <row r="780" ht="15.75" customHeight="1">
      <c r="A780" s="2422"/>
      <c r="B780" s="2418"/>
      <c r="C780" s="2423" t="s">
        <v>11071</v>
      </c>
      <c r="D780" s="2419"/>
      <c r="E780" s="2420"/>
      <c r="F780" s="2420"/>
      <c r="G780" s="2420"/>
      <c r="H780" s="707" t="s">
        <v>94</v>
      </c>
      <c r="I780" s="707" t="s">
        <v>94</v>
      </c>
      <c r="J780" s="707"/>
      <c r="K780" s="709"/>
      <c r="L780" s="709"/>
      <c r="M780" s="707"/>
      <c r="N780" s="707"/>
      <c r="O780" s="707"/>
      <c r="P780" s="707"/>
      <c r="Q780" s="707"/>
      <c r="R780" s="707"/>
      <c r="S780" s="707"/>
      <c r="T780" s="707"/>
      <c r="U780" s="707"/>
      <c r="V780" s="707"/>
      <c r="W780" s="707"/>
      <c r="X780" s="707"/>
      <c r="Y780" s="707"/>
      <c r="Z780" s="707"/>
      <c r="AA780" s="707"/>
      <c r="AB780" s="546" t="s">
        <v>94</v>
      </c>
      <c r="AC780" s="2173" t="s">
        <v>55</v>
      </c>
      <c r="AD780" s="2173" t="s">
        <v>533</v>
      </c>
      <c r="AE780" s="1512"/>
      <c r="AF780" s="1515"/>
      <c r="AG780" s="1512"/>
      <c r="AH780" s="1478"/>
    </row>
    <row r="781" ht="15.75" customHeight="1">
      <c r="A781" s="2422"/>
      <c r="B781" s="2418"/>
      <c r="C781" s="2418"/>
      <c r="D781" s="2424" t="s">
        <v>11072</v>
      </c>
      <c r="E781" s="2421" t="s">
        <v>11073</v>
      </c>
      <c r="F781" s="2421" t="s">
        <v>11074</v>
      </c>
      <c r="G781" s="2421" t="s">
        <v>11075</v>
      </c>
      <c r="H781" s="707"/>
      <c r="I781" s="2483"/>
      <c r="J781" s="707"/>
      <c r="K781" s="709"/>
      <c r="L781" s="709"/>
      <c r="M781" s="707"/>
      <c r="N781" s="707"/>
      <c r="O781" s="707"/>
      <c r="P781" s="707"/>
      <c r="Q781" s="707"/>
      <c r="R781" s="707"/>
      <c r="S781" s="707"/>
      <c r="T781" s="707"/>
      <c r="U781" s="707"/>
      <c r="V781" s="707"/>
      <c r="W781" s="707"/>
      <c r="X781" s="707"/>
      <c r="Y781" s="707"/>
      <c r="Z781" s="707"/>
      <c r="AA781" s="707"/>
      <c r="AB781" s="546">
        <v>1.0</v>
      </c>
      <c r="AC781" s="2173" t="s">
        <v>55</v>
      </c>
      <c r="AD781" s="2173" t="s">
        <v>533</v>
      </c>
      <c r="AE781" s="1512"/>
      <c r="AF781" s="1515"/>
      <c r="AG781" s="1512"/>
      <c r="AH781" s="1478"/>
    </row>
    <row r="782" ht="15.75" hidden="1" customHeight="1">
      <c r="A782" s="2425"/>
      <c r="B782" s="2420"/>
      <c r="C782" s="2428"/>
      <c r="D782" s="2424" t="s">
        <v>11076</v>
      </c>
      <c r="E782" s="2421" t="s">
        <v>11077</v>
      </c>
      <c r="F782" s="2421" t="s">
        <v>11078</v>
      </c>
      <c r="G782" s="2421" t="s">
        <v>11079</v>
      </c>
      <c r="H782" s="707"/>
      <c r="I782" s="707"/>
      <c r="J782" s="707"/>
      <c r="K782" s="709"/>
      <c r="L782" s="709"/>
      <c r="M782" s="707"/>
      <c r="N782" s="707"/>
      <c r="O782" s="707"/>
      <c r="P782" s="707"/>
      <c r="Q782" s="707"/>
      <c r="R782" s="707"/>
      <c r="S782" s="707"/>
      <c r="T782" s="707"/>
      <c r="U782" s="707"/>
      <c r="V782" s="707"/>
      <c r="W782" s="707"/>
      <c r="X782" s="707"/>
      <c r="Y782" s="707"/>
      <c r="Z782" s="707"/>
      <c r="AA782" s="707"/>
      <c r="AB782" s="546">
        <v>5.0</v>
      </c>
      <c r="AC782" s="2173" t="s">
        <v>55</v>
      </c>
      <c r="AD782" s="2173" t="s">
        <v>533</v>
      </c>
      <c r="AE782" s="1512"/>
      <c r="AF782" s="1515"/>
      <c r="AG782" s="1512"/>
      <c r="AH782" s="1478"/>
    </row>
    <row r="783" ht="15.75" customHeight="1">
      <c r="A783" s="2422"/>
      <c r="B783" s="2418"/>
      <c r="C783" s="2423" t="s">
        <v>11080</v>
      </c>
      <c r="D783" s="2419"/>
      <c r="E783" s="2420"/>
      <c r="F783" s="2420"/>
      <c r="G783" s="2420"/>
      <c r="H783" s="707" t="s">
        <v>94</v>
      </c>
      <c r="I783" s="707" t="s">
        <v>94</v>
      </c>
      <c r="J783" s="707"/>
      <c r="K783" s="709"/>
      <c r="L783" s="709"/>
      <c r="M783" s="707"/>
      <c r="N783" s="707"/>
      <c r="O783" s="707"/>
      <c r="P783" s="707"/>
      <c r="Q783" s="707"/>
      <c r="R783" s="707"/>
      <c r="S783" s="707"/>
      <c r="T783" s="707"/>
      <c r="U783" s="707"/>
      <c r="V783" s="707"/>
      <c r="W783" s="707"/>
      <c r="X783" s="707"/>
      <c r="Y783" s="707"/>
      <c r="Z783" s="707"/>
      <c r="AA783" s="707"/>
      <c r="AB783" s="546" t="s">
        <v>94</v>
      </c>
      <c r="AC783" s="2173" t="s">
        <v>55</v>
      </c>
      <c r="AD783" s="2173" t="s">
        <v>533</v>
      </c>
      <c r="AE783" s="1512"/>
      <c r="AF783" s="1515"/>
      <c r="AG783" s="1512"/>
      <c r="AH783" s="1478"/>
    </row>
    <row r="784" ht="15.75" customHeight="1">
      <c r="A784" s="2422"/>
      <c r="B784" s="2418"/>
      <c r="C784" s="2418"/>
      <c r="D784" s="2424" t="s">
        <v>11081</v>
      </c>
      <c r="E784" s="2421" t="s">
        <v>11082</v>
      </c>
      <c r="F784" s="2421" t="s">
        <v>11083</v>
      </c>
      <c r="G784" s="2421" t="s">
        <v>11075</v>
      </c>
      <c r="H784" s="707"/>
      <c r="I784" s="707"/>
      <c r="J784" s="707"/>
      <c r="K784" s="709"/>
      <c r="L784" s="709"/>
      <c r="M784" s="707"/>
      <c r="N784" s="707"/>
      <c r="O784" s="707"/>
      <c r="P784" s="707"/>
      <c r="Q784" s="707"/>
      <c r="R784" s="707"/>
      <c r="S784" s="707"/>
      <c r="T784" s="707"/>
      <c r="U784" s="707"/>
      <c r="V784" s="707"/>
      <c r="W784" s="707"/>
      <c r="X784" s="707"/>
      <c r="Y784" s="707"/>
      <c r="Z784" s="707"/>
      <c r="AA784" s="707"/>
      <c r="AB784" s="546">
        <v>1.0</v>
      </c>
      <c r="AC784" s="2173" t="s">
        <v>55</v>
      </c>
      <c r="AD784" s="2173" t="s">
        <v>533</v>
      </c>
      <c r="AE784" s="1512"/>
      <c r="AF784" s="1515"/>
      <c r="AG784" s="1512"/>
      <c r="AH784" s="1478"/>
    </row>
    <row r="785" ht="15.75" hidden="1" customHeight="1">
      <c r="A785" s="2425"/>
      <c r="B785" s="2420"/>
      <c r="C785" s="2428"/>
      <c r="D785" s="2424" t="s">
        <v>11084</v>
      </c>
      <c r="E785" s="2421" t="s">
        <v>11085</v>
      </c>
      <c r="F785" s="2421" t="s">
        <v>11086</v>
      </c>
      <c r="G785" s="2421" t="s">
        <v>11075</v>
      </c>
      <c r="H785" s="707"/>
      <c r="I785" s="707"/>
      <c r="J785" s="707"/>
      <c r="K785" s="709"/>
      <c r="L785" s="709"/>
      <c r="M785" s="707"/>
      <c r="N785" s="707"/>
      <c r="O785" s="707"/>
      <c r="P785" s="707"/>
      <c r="Q785" s="707"/>
      <c r="R785" s="707"/>
      <c r="S785" s="707"/>
      <c r="T785" s="707"/>
      <c r="U785" s="707"/>
      <c r="V785" s="707"/>
      <c r="W785" s="707"/>
      <c r="X785" s="707"/>
      <c r="Y785" s="707"/>
      <c r="Z785" s="707"/>
      <c r="AA785" s="707"/>
      <c r="AB785" s="546">
        <v>5.0</v>
      </c>
      <c r="AC785" s="2173" t="s">
        <v>55</v>
      </c>
      <c r="AD785" s="2173" t="s">
        <v>533</v>
      </c>
      <c r="AE785" s="1512"/>
      <c r="AF785" s="1515"/>
      <c r="AG785" s="1512"/>
      <c r="AH785" s="1478"/>
    </row>
    <row r="786" ht="15.75" hidden="1" customHeight="1">
      <c r="A786" s="2425"/>
      <c r="B786" s="2420"/>
      <c r="C786" s="2426" t="s">
        <v>11087</v>
      </c>
      <c r="D786" s="2419"/>
      <c r="E786" s="2421" t="s">
        <v>11088</v>
      </c>
      <c r="F786" s="2421" t="s">
        <v>11089</v>
      </c>
      <c r="G786" s="2421" t="s">
        <v>11075</v>
      </c>
      <c r="H786" s="707"/>
      <c r="I786" s="707"/>
      <c r="J786" s="707"/>
      <c r="K786" s="709"/>
      <c r="L786" s="709"/>
      <c r="M786" s="707"/>
      <c r="N786" s="707"/>
      <c r="O786" s="707"/>
      <c r="P786" s="707"/>
      <c r="Q786" s="707"/>
      <c r="R786" s="707"/>
      <c r="S786" s="707"/>
      <c r="T786" s="707"/>
      <c r="U786" s="707"/>
      <c r="V786" s="707"/>
      <c r="W786" s="707"/>
      <c r="X786" s="707"/>
      <c r="Y786" s="707"/>
      <c r="Z786" s="707"/>
      <c r="AA786" s="707"/>
      <c r="AB786" s="546">
        <v>5.0</v>
      </c>
      <c r="AC786" s="2173" t="s">
        <v>55</v>
      </c>
      <c r="AD786" s="2173" t="s">
        <v>533</v>
      </c>
      <c r="AE786" s="1512"/>
      <c r="AF786" s="1515"/>
      <c r="AG786" s="1512"/>
      <c r="AH786" s="1478"/>
    </row>
    <row r="787" ht="15.75" hidden="1" customHeight="1">
      <c r="A787" s="2425"/>
      <c r="B787" s="2420"/>
      <c r="C787" s="2426" t="s">
        <v>11090</v>
      </c>
      <c r="D787" s="2419"/>
      <c r="E787" s="2421" t="s">
        <v>11091</v>
      </c>
      <c r="F787" s="2421" t="s">
        <v>11092</v>
      </c>
      <c r="G787" s="2421" t="s">
        <v>11093</v>
      </c>
      <c r="H787" s="707"/>
      <c r="I787" s="707"/>
      <c r="J787" s="707"/>
      <c r="K787" s="709"/>
      <c r="L787" s="709"/>
      <c r="M787" s="707"/>
      <c r="N787" s="707"/>
      <c r="O787" s="707"/>
      <c r="P787" s="707"/>
      <c r="Q787" s="707"/>
      <c r="R787" s="707"/>
      <c r="S787" s="707"/>
      <c r="T787" s="707"/>
      <c r="U787" s="707"/>
      <c r="V787" s="707"/>
      <c r="W787" s="707"/>
      <c r="X787" s="707"/>
      <c r="Y787" s="707"/>
      <c r="Z787" s="707"/>
      <c r="AA787" s="707"/>
      <c r="AB787" s="546">
        <v>5.0</v>
      </c>
      <c r="AC787" s="2173" t="s">
        <v>55</v>
      </c>
      <c r="AD787" s="2173" t="s">
        <v>533</v>
      </c>
      <c r="AE787" s="1512"/>
      <c r="AF787" s="1515"/>
      <c r="AG787" s="1512"/>
      <c r="AH787" s="1478"/>
    </row>
    <row r="788" ht="15.75" customHeight="1">
      <c r="A788" s="2422"/>
      <c r="B788" s="2423" t="s">
        <v>11094</v>
      </c>
      <c r="C788" s="2418"/>
      <c r="D788" s="2419"/>
      <c r="E788" s="2420"/>
      <c r="F788" s="2421" t="s">
        <v>11070</v>
      </c>
      <c r="G788" s="2420"/>
      <c r="H788" s="707" t="s">
        <v>94</v>
      </c>
      <c r="I788" s="707" t="s">
        <v>94</v>
      </c>
      <c r="J788" s="707"/>
      <c r="K788" s="709"/>
      <c r="L788" s="709"/>
      <c r="M788" s="707"/>
      <c r="N788" s="707"/>
      <c r="O788" s="707"/>
      <c r="P788" s="707"/>
      <c r="Q788" s="707"/>
      <c r="R788" s="707"/>
      <c r="S788" s="707"/>
      <c r="T788" s="707"/>
      <c r="U788" s="707"/>
      <c r="V788" s="707"/>
      <c r="W788" s="707"/>
      <c r="X788" s="707"/>
      <c r="Y788" s="707"/>
      <c r="Z788" s="707"/>
      <c r="AA788" s="707"/>
      <c r="AB788" s="546" t="s">
        <v>94</v>
      </c>
      <c r="AC788" s="2173" t="s">
        <v>55</v>
      </c>
      <c r="AD788" s="2173" t="s">
        <v>533</v>
      </c>
      <c r="AE788" s="1512"/>
      <c r="AF788" s="1515"/>
      <c r="AG788" s="1512"/>
      <c r="AH788" s="1478"/>
    </row>
    <row r="789" ht="15.75" hidden="1" customHeight="1">
      <c r="A789" s="2425"/>
      <c r="B789" s="2420"/>
      <c r="C789" s="2426" t="s">
        <v>11095</v>
      </c>
      <c r="D789" s="2419"/>
      <c r="E789" s="2421" t="s">
        <v>11096</v>
      </c>
      <c r="F789" s="2421" t="s">
        <v>11097</v>
      </c>
      <c r="G789" s="2421" t="s">
        <v>11098</v>
      </c>
      <c r="H789" s="707"/>
      <c r="I789" s="707"/>
      <c r="J789" s="707"/>
      <c r="K789" s="709"/>
      <c r="L789" s="709"/>
      <c r="M789" s="707"/>
      <c r="N789" s="707"/>
      <c r="O789" s="707"/>
      <c r="P789" s="707"/>
      <c r="Q789" s="707"/>
      <c r="R789" s="707"/>
      <c r="S789" s="707"/>
      <c r="T789" s="707"/>
      <c r="U789" s="707"/>
      <c r="V789" s="707"/>
      <c r="W789" s="707"/>
      <c r="X789" s="707"/>
      <c r="Y789" s="707"/>
      <c r="Z789" s="707"/>
      <c r="AA789" s="707"/>
      <c r="AB789" s="546">
        <v>5.0</v>
      </c>
      <c r="AC789" s="2173" t="s">
        <v>55</v>
      </c>
      <c r="AD789" s="2173" t="s">
        <v>533</v>
      </c>
      <c r="AE789" s="1512"/>
      <c r="AF789" s="1515"/>
      <c r="AG789" s="1512"/>
      <c r="AH789" s="1478"/>
    </row>
    <row r="790" ht="15.75" hidden="1" customHeight="1">
      <c r="A790" s="2425"/>
      <c r="B790" s="2420"/>
      <c r="C790" s="2426" t="s">
        <v>11099</v>
      </c>
      <c r="D790" s="2419"/>
      <c r="E790" s="2421" t="s">
        <v>11100</v>
      </c>
      <c r="F790" s="2421" t="s">
        <v>11097</v>
      </c>
      <c r="G790" s="2421" t="s">
        <v>11101</v>
      </c>
      <c r="H790" s="707"/>
      <c r="I790" s="707"/>
      <c r="J790" s="707"/>
      <c r="K790" s="709"/>
      <c r="L790" s="709"/>
      <c r="M790" s="707"/>
      <c r="N790" s="707"/>
      <c r="O790" s="707"/>
      <c r="P790" s="707"/>
      <c r="Q790" s="707"/>
      <c r="R790" s="707"/>
      <c r="S790" s="707"/>
      <c r="T790" s="707"/>
      <c r="U790" s="707"/>
      <c r="V790" s="707"/>
      <c r="W790" s="707"/>
      <c r="X790" s="707"/>
      <c r="Y790" s="707"/>
      <c r="Z790" s="707"/>
      <c r="AA790" s="707"/>
      <c r="AB790" s="546">
        <v>5.0</v>
      </c>
      <c r="AC790" s="2173" t="s">
        <v>55</v>
      </c>
      <c r="AD790" s="2173" t="s">
        <v>533</v>
      </c>
      <c r="AE790" s="1512"/>
      <c r="AF790" s="1515"/>
      <c r="AG790" s="1512"/>
      <c r="AH790" s="1478"/>
    </row>
    <row r="791" ht="15.75" hidden="1" customHeight="1">
      <c r="A791" s="2425"/>
      <c r="B791" s="2420"/>
      <c r="C791" s="2428"/>
      <c r="D791" s="2424" t="s">
        <v>11102</v>
      </c>
      <c r="E791" s="2421" t="s">
        <v>11103</v>
      </c>
      <c r="F791" s="2421" t="s">
        <v>11104</v>
      </c>
      <c r="G791" s="2421" t="s">
        <v>11105</v>
      </c>
      <c r="H791" s="707"/>
      <c r="I791" s="707"/>
      <c r="J791" s="707"/>
      <c r="K791" s="709"/>
      <c r="L791" s="709"/>
      <c r="M791" s="707"/>
      <c r="N791" s="707"/>
      <c r="O791" s="707"/>
      <c r="P791" s="707"/>
      <c r="Q791" s="707"/>
      <c r="R791" s="707"/>
      <c r="S791" s="707"/>
      <c r="T791" s="707"/>
      <c r="U791" s="707"/>
      <c r="V791" s="707"/>
      <c r="W791" s="707"/>
      <c r="X791" s="707"/>
      <c r="Y791" s="707"/>
      <c r="Z791" s="707"/>
      <c r="AA791" s="707"/>
      <c r="AB791" s="546">
        <v>5.0</v>
      </c>
      <c r="AC791" s="2173" t="s">
        <v>55</v>
      </c>
      <c r="AD791" s="2173" t="s">
        <v>533</v>
      </c>
      <c r="AE791" s="1512"/>
      <c r="AF791" s="1515"/>
      <c r="AG791" s="1512"/>
      <c r="AH791" s="1478"/>
    </row>
    <row r="792" ht="15.75" hidden="1" customHeight="1">
      <c r="A792" s="2425"/>
      <c r="B792" s="2420"/>
      <c r="C792" s="2426" t="s">
        <v>11106</v>
      </c>
      <c r="D792" s="2419"/>
      <c r="E792" s="2420"/>
      <c r="F792" s="2421" t="s">
        <v>11107</v>
      </c>
      <c r="G792" s="2421" t="s">
        <v>11098</v>
      </c>
      <c r="H792" s="707"/>
      <c r="I792" s="707"/>
      <c r="J792" s="707"/>
      <c r="K792" s="709"/>
      <c r="L792" s="709"/>
      <c r="M792" s="707"/>
      <c r="N792" s="707"/>
      <c r="O792" s="707"/>
      <c r="P792" s="707"/>
      <c r="Q792" s="707"/>
      <c r="R792" s="707"/>
      <c r="S792" s="707"/>
      <c r="T792" s="707"/>
      <c r="U792" s="707"/>
      <c r="V792" s="707"/>
      <c r="W792" s="707"/>
      <c r="X792" s="707"/>
      <c r="Y792" s="707"/>
      <c r="Z792" s="707"/>
      <c r="AA792" s="707"/>
      <c r="AB792" s="546">
        <v>5.0</v>
      </c>
      <c r="AC792" s="2173" t="s">
        <v>55</v>
      </c>
      <c r="AD792" s="2173" t="s">
        <v>533</v>
      </c>
      <c r="AE792" s="1512"/>
      <c r="AF792" s="1515"/>
      <c r="AG792" s="1512"/>
      <c r="AH792" s="1478"/>
    </row>
    <row r="793" ht="15.75" customHeight="1">
      <c r="A793" s="2422"/>
      <c r="B793" s="2423" t="s">
        <v>8696</v>
      </c>
      <c r="C793" s="2418"/>
      <c r="D793" s="2419"/>
      <c r="E793" s="2420"/>
      <c r="F793" s="2420"/>
      <c r="G793" s="2420"/>
      <c r="H793" s="707" t="s">
        <v>94</v>
      </c>
      <c r="I793" s="707" t="s">
        <v>94</v>
      </c>
      <c r="J793" s="707"/>
      <c r="K793" s="709"/>
      <c r="L793" s="709"/>
      <c r="M793" s="707"/>
      <c r="N793" s="707"/>
      <c r="O793" s="707"/>
      <c r="P793" s="707"/>
      <c r="Q793" s="707"/>
      <c r="R793" s="707"/>
      <c r="S793" s="707"/>
      <c r="T793" s="707"/>
      <c r="U793" s="707"/>
      <c r="V793" s="707"/>
      <c r="W793" s="707"/>
      <c r="X793" s="707"/>
      <c r="Y793" s="707"/>
      <c r="Z793" s="707"/>
      <c r="AA793" s="707"/>
      <c r="AB793" s="546" t="s">
        <v>94</v>
      </c>
      <c r="AC793" s="2173" t="s">
        <v>55</v>
      </c>
      <c r="AD793" s="2173" t="s">
        <v>533</v>
      </c>
      <c r="AE793" s="1512"/>
      <c r="AF793" s="1515"/>
      <c r="AG793" s="1512"/>
      <c r="AH793" s="1478"/>
    </row>
    <row r="794" ht="15.75" customHeight="1">
      <c r="A794" s="2422"/>
      <c r="B794" s="2418"/>
      <c r="C794" s="2423" t="s">
        <v>11108</v>
      </c>
      <c r="D794" s="2419"/>
      <c r="E794" s="2420"/>
      <c r="F794" s="2420"/>
      <c r="G794" s="2420"/>
      <c r="H794" s="707" t="s">
        <v>94</v>
      </c>
      <c r="I794" s="707" t="s">
        <v>94</v>
      </c>
      <c r="J794" s="707"/>
      <c r="K794" s="709"/>
      <c r="L794" s="709"/>
      <c r="M794" s="707"/>
      <c r="N794" s="707"/>
      <c r="O794" s="707"/>
      <c r="P794" s="707"/>
      <c r="Q794" s="707"/>
      <c r="R794" s="707"/>
      <c r="S794" s="707"/>
      <c r="T794" s="707"/>
      <c r="U794" s="707"/>
      <c r="V794" s="707"/>
      <c r="W794" s="707"/>
      <c r="X794" s="707"/>
      <c r="Y794" s="707"/>
      <c r="Z794" s="707"/>
      <c r="AA794" s="707"/>
      <c r="AB794" s="546" t="s">
        <v>94</v>
      </c>
      <c r="AC794" s="2173" t="s">
        <v>55</v>
      </c>
      <c r="AD794" s="2173" t="s">
        <v>533</v>
      </c>
      <c r="AE794" s="1512"/>
      <c r="AF794" s="1515"/>
      <c r="AG794" s="1512"/>
      <c r="AH794" s="1478"/>
    </row>
    <row r="795" ht="15.75" hidden="1" customHeight="1">
      <c r="A795" s="2425"/>
      <c r="B795" s="2420"/>
      <c r="C795" s="2428"/>
      <c r="D795" s="2424" t="s">
        <v>11109</v>
      </c>
      <c r="E795" s="2421" t="s">
        <v>10095</v>
      </c>
      <c r="F795" s="2421" t="s">
        <v>11110</v>
      </c>
      <c r="G795" s="2421" t="s">
        <v>11111</v>
      </c>
      <c r="H795" s="707"/>
      <c r="I795" s="707"/>
      <c r="J795" s="707"/>
      <c r="K795" s="709"/>
      <c r="L795" s="709"/>
      <c r="M795" s="707"/>
      <c r="N795" s="707"/>
      <c r="O795" s="707"/>
      <c r="P795" s="707"/>
      <c r="Q795" s="707"/>
      <c r="R795" s="707"/>
      <c r="S795" s="707"/>
      <c r="T795" s="707"/>
      <c r="U795" s="707"/>
      <c r="V795" s="707"/>
      <c r="W795" s="707"/>
      <c r="X795" s="707"/>
      <c r="Y795" s="707"/>
      <c r="Z795" s="707"/>
      <c r="AA795" s="707"/>
      <c r="AB795" s="546">
        <v>5.0</v>
      </c>
      <c r="AC795" s="2173" t="s">
        <v>55</v>
      </c>
      <c r="AD795" s="2173" t="s">
        <v>533</v>
      </c>
      <c r="AE795" s="1512"/>
      <c r="AF795" s="1515"/>
      <c r="AG795" s="1512"/>
      <c r="AH795" s="1478"/>
    </row>
    <row r="796" ht="15.75" hidden="1" customHeight="1">
      <c r="A796" s="2425"/>
      <c r="B796" s="2420"/>
      <c r="C796" s="2428"/>
      <c r="D796" s="2424" t="s">
        <v>11112</v>
      </c>
      <c r="E796" s="2421" t="s">
        <v>11113</v>
      </c>
      <c r="F796" s="2421" t="s">
        <v>11110</v>
      </c>
      <c r="G796" s="2421" t="s">
        <v>11114</v>
      </c>
      <c r="H796" s="707"/>
      <c r="I796" s="707"/>
      <c r="J796" s="707"/>
      <c r="K796" s="709"/>
      <c r="L796" s="709"/>
      <c r="M796" s="707"/>
      <c r="N796" s="707"/>
      <c r="O796" s="707"/>
      <c r="P796" s="707"/>
      <c r="Q796" s="707"/>
      <c r="R796" s="707"/>
      <c r="S796" s="707"/>
      <c r="T796" s="707"/>
      <c r="U796" s="707"/>
      <c r="V796" s="707"/>
      <c r="W796" s="707"/>
      <c r="X796" s="707"/>
      <c r="Y796" s="707"/>
      <c r="Z796" s="707"/>
      <c r="AA796" s="707"/>
      <c r="AB796" s="546">
        <v>5.0</v>
      </c>
      <c r="AC796" s="2173" t="s">
        <v>55</v>
      </c>
      <c r="AD796" s="2173" t="s">
        <v>533</v>
      </c>
      <c r="AE796" s="1512"/>
      <c r="AF796" s="1515"/>
      <c r="AG796" s="1512"/>
      <c r="AH796" s="1478"/>
    </row>
    <row r="797" ht="15.75" hidden="1" customHeight="1">
      <c r="A797" s="2425"/>
      <c r="B797" s="2420"/>
      <c r="C797" s="2426" t="s">
        <v>11115</v>
      </c>
      <c r="D797" s="2419"/>
      <c r="E797" s="2420"/>
      <c r="F797" s="2421" t="s">
        <v>11116</v>
      </c>
      <c r="G797" s="2421" t="s">
        <v>11117</v>
      </c>
      <c r="H797" s="707"/>
      <c r="I797" s="707"/>
      <c r="J797" s="707"/>
      <c r="K797" s="709"/>
      <c r="L797" s="709"/>
      <c r="M797" s="707"/>
      <c r="N797" s="707"/>
      <c r="O797" s="707"/>
      <c r="P797" s="707"/>
      <c r="Q797" s="707"/>
      <c r="R797" s="707"/>
      <c r="S797" s="707"/>
      <c r="T797" s="707"/>
      <c r="U797" s="707"/>
      <c r="V797" s="707"/>
      <c r="W797" s="707"/>
      <c r="X797" s="707"/>
      <c r="Y797" s="707"/>
      <c r="Z797" s="707"/>
      <c r="AA797" s="707"/>
      <c r="AB797" s="546">
        <v>5.0</v>
      </c>
      <c r="AC797" s="2173" t="s">
        <v>55</v>
      </c>
      <c r="AD797" s="2173" t="s">
        <v>533</v>
      </c>
      <c r="AE797" s="1512"/>
      <c r="AF797" s="1515"/>
      <c r="AG797" s="1512"/>
      <c r="AH797" s="1478"/>
    </row>
    <row r="798" ht="15.75" customHeight="1">
      <c r="A798" s="2422"/>
      <c r="B798" s="2418"/>
      <c r="C798" s="2423" t="s">
        <v>11118</v>
      </c>
      <c r="D798" s="2419"/>
      <c r="E798" s="2420"/>
      <c r="F798" s="2420"/>
      <c r="G798" s="2420"/>
      <c r="H798" s="707" t="s">
        <v>94</v>
      </c>
      <c r="I798" s="707" t="s">
        <v>94</v>
      </c>
      <c r="J798" s="707"/>
      <c r="K798" s="709"/>
      <c r="L798" s="709"/>
      <c r="M798" s="707"/>
      <c r="N798" s="707"/>
      <c r="O798" s="707"/>
      <c r="P798" s="707"/>
      <c r="Q798" s="707"/>
      <c r="R798" s="707"/>
      <c r="S798" s="707"/>
      <c r="T798" s="707"/>
      <c r="U798" s="707"/>
      <c r="V798" s="707"/>
      <c r="W798" s="707"/>
      <c r="X798" s="707"/>
      <c r="Y798" s="707"/>
      <c r="Z798" s="707"/>
      <c r="AA798" s="707"/>
      <c r="AB798" s="546" t="s">
        <v>94</v>
      </c>
      <c r="AC798" s="2173" t="s">
        <v>55</v>
      </c>
      <c r="AD798" s="2173" t="s">
        <v>533</v>
      </c>
      <c r="AE798" s="1512"/>
      <c r="AF798" s="1515"/>
      <c r="AG798" s="1512"/>
      <c r="AH798" s="1478"/>
    </row>
    <row r="799" ht="15.75" hidden="1" customHeight="1">
      <c r="A799" s="2425"/>
      <c r="B799" s="2420"/>
      <c r="C799" s="2428"/>
      <c r="D799" s="2424" t="s">
        <v>11119</v>
      </c>
      <c r="E799" s="2421" t="s">
        <v>11120</v>
      </c>
      <c r="F799" s="2421" t="s">
        <v>11121</v>
      </c>
      <c r="G799" s="2421" t="s">
        <v>11122</v>
      </c>
      <c r="H799" s="707"/>
      <c r="I799" s="707"/>
      <c r="J799" s="707"/>
      <c r="K799" s="709"/>
      <c r="L799" s="709"/>
      <c r="M799" s="707"/>
      <c r="N799" s="707"/>
      <c r="O799" s="707"/>
      <c r="P799" s="707"/>
      <c r="Q799" s="707"/>
      <c r="R799" s="707"/>
      <c r="S799" s="707"/>
      <c r="T799" s="707"/>
      <c r="U799" s="707"/>
      <c r="V799" s="707"/>
      <c r="W799" s="707"/>
      <c r="X799" s="707"/>
      <c r="Y799" s="707"/>
      <c r="Z799" s="707"/>
      <c r="AA799" s="707"/>
      <c r="AB799" s="546">
        <v>5.0</v>
      </c>
      <c r="AC799" s="2173" t="s">
        <v>55</v>
      </c>
      <c r="AD799" s="2173" t="s">
        <v>533</v>
      </c>
      <c r="AE799" s="1512"/>
      <c r="AF799" s="1515"/>
      <c r="AG799" s="1512"/>
      <c r="AH799" s="1478"/>
    </row>
    <row r="800" ht="15.75" hidden="1" customHeight="1">
      <c r="A800" s="2425"/>
      <c r="B800" s="2420"/>
      <c r="C800" s="2428"/>
      <c r="D800" s="2419"/>
      <c r="E800" s="2421" t="s">
        <v>11123</v>
      </c>
      <c r="F800" s="2421" t="s">
        <v>11121</v>
      </c>
      <c r="G800" s="2421" t="s">
        <v>11124</v>
      </c>
      <c r="H800" s="707"/>
      <c r="I800" s="707"/>
      <c r="J800" s="707"/>
      <c r="K800" s="709"/>
      <c r="L800" s="709"/>
      <c r="M800" s="707"/>
      <c r="N800" s="707"/>
      <c r="O800" s="707"/>
      <c r="P800" s="707"/>
      <c r="Q800" s="707"/>
      <c r="R800" s="707"/>
      <c r="S800" s="707"/>
      <c r="T800" s="707"/>
      <c r="U800" s="707"/>
      <c r="V800" s="707"/>
      <c r="W800" s="707"/>
      <c r="X800" s="707"/>
      <c r="Y800" s="707"/>
      <c r="Z800" s="707"/>
      <c r="AA800" s="707"/>
      <c r="AB800" s="546">
        <v>5.0</v>
      </c>
      <c r="AC800" s="2173" t="s">
        <v>55</v>
      </c>
      <c r="AD800" s="2173" t="s">
        <v>533</v>
      </c>
      <c r="AE800" s="1512"/>
      <c r="AF800" s="1515"/>
      <c r="AG800" s="1512"/>
      <c r="AH800" s="1478"/>
    </row>
    <row r="801" ht="15.75" customHeight="1">
      <c r="A801" s="2422"/>
      <c r="B801" s="2423" t="s">
        <v>11125</v>
      </c>
      <c r="C801" s="2418"/>
      <c r="D801" s="2419"/>
      <c r="E801" s="2420"/>
      <c r="F801" s="2420"/>
      <c r="G801" s="2420"/>
      <c r="H801" s="707" t="s">
        <v>94</v>
      </c>
      <c r="I801" s="707" t="s">
        <v>94</v>
      </c>
      <c r="J801" s="707"/>
      <c r="K801" s="709"/>
      <c r="L801" s="709"/>
      <c r="M801" s="707"/>
      <c r="N801" s="707"/>
      <c r="O801" s="707"/>
      <c r="P801" s="707"/>
      <c r="Q801" s="707"/>
      <c r="R801" s="707"/>
      <c r="S801" s="707"/>
      <c r="T801" s="707"/>
      <c r="U801" s="707"/>
      <c r="V801" s="707"/>
      <c r="W801" s="707"/>
      <c r="X801" s="707"/>
      <c r="Y801" s="707"/>
      <c r="Z801" s="707"/>
      <c r="AA801" s="707"/>
      <c r="AB801" s="546" t="s">
        <v>94</v>
      </c>
      <c r="AC801" s="2173" t="s">
        <v>55</v>
      </c>
      <c r="AD801" s="2173" t="s">
        <v>533</v>
      </c>
      <c r="AE801" s="1512"/>
      <c r="AF801" s="1515"/>
      <c r="AG801" s="1512"/>
      <c r="AH801" s="1478"/>
    </row>
    <row r="802" ht="15.75" hidden="1" customHeight="1">
      <c r="A802" s="2425"/>
      <c r="B802" s="2420"/>
      <c r="C802" s="2426" t="s">
        <v>11126</v>
      </c>
      <c r="D802" s="2419"/>
      <c r="E802" s="2420"/>
      <c r="F802" s="2421" t="s">
        <v>11127</v>
      </c>
      <c r="G802" s="2421" t="s">
        <v>11128</v>
      </c>
      <c r="H802" s="707"/>
      <c r="I802" s="707"/>
      <c r="J802" s="707"/>
      <c r="K802" s="709"/>
      <c r="L802" s="709"/>
      <c r="M802" s="707"/>
      <c r="N802" s="707"/>
      <c r="O802" s="707"/>
      <c r="P802" s="707"/>
      <c r="Q802" s="707"/>
      <c r="R802" s="707"/>
      <c r="S802" s="707"/>
      <c r="T802" s="707"/>
      <c r="U802" s="707"/>
      <c r="V802" s="707"/>
      <c r="W802" s="707"/>
      <c r="X802" s="707"/>
      <c r="Y802" s="707"/>
      <c r="Z802" s="707"/>
      <c r="AA802" s="707"/>
      <c r="AB802" s="546">
        <v>5.0</v>
      </c>
      <c r="AC802" s="2173" t="s">
        <v>55</v>
      </c>
      <c r="AD802" s="2173" t="s">
        <v>533</v>
      </c>
      <c r="AE802" s="1512"/>
      <c r="AF802" s="1515"/>
      <c r="AG802" s="1512"/>
      <c r="AH802" s="1478"/>
    </row>
    <row r="803" ht="15.75" hidden="1" customHeight="1">
      <c r="A803" s="2425"/>
      <c r="B803" s="2420"/>
      <c r="C803" s="2426" t="s">
        <v>11129</v>
      </c>
      <c r="D803" s="2419"/>
      <c r="E803" s="2420"/>
      <c r="F803" s="2421" t="s">
        <v>11130</v>
      </c>
      <c r="G803" s="2421" t="s">
        <v>11128</v>
      </c>
      <c r="H803" s="707"/>
      <c r="I803" s="707"/>
      <c r="J803" s="707"/>
      <c r="K803" s="709"/>
      <c r="L803" s="709"/>
      <c r="M803" s="707"/>
      <c r="N803" s="707"/>
      <c r="O803" s="707"/>
      <c r="P803" s="707"/>
      <c r="Q803" s="707"/>
      <c r="R803" s="707"/>
      <c r="S803" s="707"/>
      <c r="T803" s="707"/>
      <c r="U803" s="707"/>
      <c r="V803" s="707"/>
      <c r="W803" s="707"/>
      <c r="X803" s="707"/>
      <c r="Y803" s="707"/>
      <c r="Z803" s="707"/>
      <c r="AA803" s="707"/>
      <c r="AB803" s="546">
        <v>5.0</v>
      </c>
      <c r="AC803" s="2173" t="s">
        <v>55</v>
      </c>
      <c r="AD803" s="2173" t="s">
        <v>533</v>
      </c>
      <c r="AE803" s="1512"/>
      <c r="AF803" s="1515"/>
      <c r="AG803" s="1512"/>
      <c r="AH803" s="1478"/>
    </row>
    <row r="804" ht="15.75" hidden="1" customHeight="1">
      <c r="A804" s="2425"/>
      <c r="B804" s="2420"/>
      <c r="C804" s="2426" t="s">
        <v>11131</v>
      </c>
      <c r="D804" s="2419"/>
      <c r="E804" s="2420"/>
      <c r="F804" s="2421" t="s">
        <v>11132</v>
      </c>
      <c r="G804" s="2421" t="s">
        <v>11133</v>
      </c>
      <c r="H804" s="707"/>
      <c r="I804" s="707"/>
      <c r="J804" s="707"/>
      <c r="K804" s="709"/>
      <c r="L804" s="709"/>
      <c r="M804" s="707"/>
      <c r="N804" s="707"/>
      <c r="O804" s="707"/>
      <c r="P804" s="707"/>
      <c r="Q804" s="707"/>
      <c r="R804" s="707"/>
      <c r="S804" s="707"/>
      <c r="T804" s="707"/>
      <c r="U804" s="707"/>
      <c r="V804" s="707"/>
      <c r="W804" s="707"/>
      <c r="X804" s="707"/>
      <c r="Y804" s="707"/>
      <c r="Z804" s="707"/>
      <c r="AA804" s="707"/>
      <c r="AB804" s="546">
        <v>5.0</v>
      </c>
      <c r="AC804" s="2173" t="s">
        <v>55</v>
      </c>
      <c r="AD804" s="2173" t="s">
        <v>533</v>
      </c>
      <c r="AE804" s="1512"/>
      <c r="AF804" s="1515"/>
      <c r="AG804" s="1512"/>
      <c r="AH804" s="1478"/>
    </row>
    <row r="805" ht="15.75" customHeight="1">
      <c r="A805" s="2412" t="s">
        <v>11134</v>
      </c>
      <c r="B805" s="2431"/>
      <c r="C805" s="2431"/>
      <c r="D805" s="2414"/>
      <c r="E805" s="2415"/>
      <c r="F805" s="2415"/>
      <c r="G805" s="2415"/>
      <c r="H805" s="686"/>
      <c r="I805" s="686"/>
      <c r="J805" s="686"/>
      <c r="K805" s="686"/>
      <c r="L805" s="687"/>
      <c r="M805" s="687"/>
      <c r="N805" s="687"/>
      <c r="O805" s="687"/>
      <c r="P805" s="687"/>
      <c r="Q805" s="687"/>
      <c r="R805" s="687"/>
      <c r="S805" s="687"/>
      <c r="T805" s="687"/>
      <c r="U805" s="687"/>
      <c r="V805" s="687"/>
      <c r="W805" s="687"/>
      <c r="X805" s="687"/>
      <c r="Y805" s="687"/>
      <c r="Z805" s="687"/>
      <c r="AA805" s="687"/>
      <c r="AB805" s="2416" t="s">
        <v>94</v>
      </c>
      <c r="AC805" s="2295" t="s">
        <v>94</v>
      </c>
      <c r="AD805" s="2295" t="s">
        <v>533</v>
      </c>
      <c r="AE805" s="1796"/>
      <c r="AF805" s="1796"/>
      <c r="AG805" s="1796"/>
      <c r="AH805" s="2274"/>
    </row>
    <row r="806" ht="15.75" customHeight="1">
      <c r="A806" s="2417" t="s">
        <v>11135</v>
      </c>
      <c r="B806" s="2418"/>
      <c r="C806" s="2418"/>
      <c r="D806" s="2419"/>
      <c r="E806" s="2420"/>
      <c r="F806" s="2420"/>
      <c r="G806" s="2420"/>
      <c r="H806" s="707" t="s">
        <v>94</v>
      </c>
      <c r="I806" s="707" t="s">
        <v>94</v>
      </c>
      <c r="J806" s="707"/>
      <c r="K806" s="709"/>
      <c r="L806" s="709"/>
      <c r="M806" s="707"/>
      <c r="N806" s="707"/>
      <c r="O806" s="707"/>
      <c r="P806" s="707"/>
      <c r="Q806" s="707"/>
      <c r="R806" s="707"/>
      <c r="S806" s="707"/>
      <c r="T806" s="707"/>
      <c r="U806" s="707"/>
      <c r="V806" s="707"/>
      <c r="W806" s="707"/>
      <c r="X806" s="707"/>
      <c r="Y806" s="707"/>
      <c r="Z806" s="707"/>
      <c r="AA806" s="707"/>
      <c r="AB806" s="546" t="s">
        <v>94</v>
      </c>
      <c r="AC806" s="2173" t="s">
        <v>55</v>
      </c>
      <c r="AD806" s="2173" t="s">
        <v>533</v>
      </c>
      <c r="AE806" s="1512"/>
      <c r="AF806" s="1515"/>
      <c r="AG806" s="1512"/>
      <c r="AH806" s="1478"/>
    </row>
    <row r="807" ht="15.75" customHeight="1">
      <c r="A807" s="2422"/>
      <c r="B807" s="2423" t="s">
        <v>10268</v>
      </c>
      <c r="C807" s="2418"/>
      <c r="D807" s="2419"/>
      <c r="E807" s="2420"/>
      <c r="F807" s="2420"/>
      <c r="G807" s="2420"/>
      <c r="H807" s="707" t="s">
        <v>94</v>
      </c>
      <c r="I807" s="707" t="s">
        <v>94</v>
      </c>
      <c r="J807" s="707"/>
      <c r="K807" s="709"/>
      <c r="L807" s="709"/>
      <c r="M807" s="707"/>
      <c r="N807" s="707"/>
      <c r="O807" s="707"/>
      <c r="P807" s="707"/>
      <c r="Q807" s="707"/>
      <c r="R807" s="707"/>
      <c r="S807" s="707"/>
      <c r="T807" s="707"/>
      <c r="U807" s="707"/>
      <c r="V807" s="707"/>
      <c r="W807" s="707"/>
      <c r="X807" s="707"/>
      <c r="Y807" s="707"/>
      <c r="Z807" s="707"/>
      <c r="AA807" s="707"/>
      <c r="AB807" s="546" t="s">
        <v>94</v>
      </c>
      <c r="AC807" s="2173" t="s">
        <v>55</v>
      </c>
      <c r="AD807" s="2173" t="s">
        <v>533</v>
      </c>
      <c r="AE807" s="1512"/>
      <c r="AF807" s="1515"/>
      <c r="AG807" s="1512"/>
      <c r="AH807" s="1478"/>
    </row>
    <row r="808" ht="15.75" hidden="1" customHeight="1">
      <c r="A808" s="2425"/>
      <c r="B808" s="2420"/>
      <c r="C808" s="2426" t="s">
        <v>7970</v>
      </c>
      <c r="D808" s="2419"/>
      <c r="E808" s="2421" t="s">
        <v>11136</v>
      </c>
      <c r="F808" s="2421" t="s">
        <v>11137</v>
      </c>
      <c r="G808" s="2421" t="s">
        <v>8795</v>
      </c>
      <c r="H808" s="707"/>
      <c r="I808" s="707"/>
      <c r="J808" s="707"/>
      <c r="K808" s="709"/>
      <c r="L808" s="709"/>
      <c r="M808" s="707"/>
      <c r="N808" s="707"/>
      <c r="O808" s="707"/>
      <c r="P808" s="707"/>
      <c r="Q808" s="707"/>
      <c r="R808" s="707"/>
      <c r="S808" s="707"/>
      <c r="T808" s="707"/>
      <c r="U808" s="707"/>
      <c r="V808" s="707"/>
      <c r="W808" s="707"/>
      <c r="X808" s="707"/>
      <c r="Y808" s="707"/>
      <c r="Z808" s="707"/>
      <c r="AA808" s="707"/>
      <c r="AB808" s="546">
        <v>5.0</v>
      </c>
      <c r="AC808" s="2173" t="s">
        <v>55</v>
      </c>
      <c r="AD808" s="2173" t="s">
        <v>533</v>
      </c>
      <c r="AE808" s="1512"/>
      <c r="AF808" s="1515"/>
      <c r="AG808" s="1512"/>
      <c r="AH808" s="1478"/>
    </row>
    <row r="809" ht="15.75" hidden="1" customHeight="1">
      <c r="A809" s="2425"/>
      <c r="B809" s="2420"/>
      <c r="C809" s="2426" t="s">
        <v>1612</v>
      </c>
      <c r="D809" s="2419"/>
      <c r="E809" s="2421" t="s">
        <v>11138</v>
      </c>
      <c r="F809" s="2421" t="s">
        <v>11137</v>
      </c>
      <c r="G809" s="2421" t="s">
        <v>11139</v>
      </c>
      <c r="H809" s="707"/>
      <c r="I809" s="707"/>
      <c r="J809" s="707"/>
      <c r="K809" s="709"/>
      <c r="L809" s="709"/>
      <c r="M809" s="707"/>
      <c r="N809" s="707"/>
      <c r="O809" s="707"/>
      <c r="P809" s="707"/>
      <c r="Q809" s="707"/>
      <c r="R809" s="707"/>
      <c r="S809" s="707"/>
      <c r="T809" s="707"/>
      <c r="U809" s="707"/>
      <c r="V809" s="707"/>
      <c r="W809" s="707"/>
      <c r="X809" s="707"/>
      <c r="Y809" s="707"/>
      <c r="Z809" s="707"/>
      <c r="AA809" s="707"/>
      <c r="AB809" s="546">
        <v>5.0</v>
      </c>
      <c r="AC809" s="2173" t="s">
        <v>55</v>
      </c>
      <c r="AD809" s="2173" t="s">
        <v>533</v>
      </c>
      <c r="AE809" s="1512"/>
      <c r="AF809" s="1515"/>
      <c r="AG809" s="1512"/>
      <c r="AH809" s="1478"/>
    </row>
    <row r="810" ht="15.75" hidden="1" customHeight="1">
      <c r="A810" s="2425"/>
      <c r="B810" s="2420"/>
      <c r="C810" s="2428"/>
      <c r="D810" s="2419"/>
      <c r="E810" s="2421" t="s">
        <v>11140</v>
      </c>
      <c r="F810" s="2421" t="s">
        <v>11137</v>
      </c>
      <c r="G810" s="2421" t="s">
        <v>11141</v>
      </c>
      <c r="H810" s="707"/>
      <c r="I810" s="707"/>
      <c r="J810" s="707"/>
      <c r="K810" s="709"/>
      <c r="L810" s="709"/>
      <c r="M810" s="707"/>
      <c r="N810" s="707"/>
      <c r="O810" s="707"/>
      <c r="P810" s="707"/>
      <c r="Q810" s="707"/>
      <c r="R810" s="707"/>
      <c r="S810" s="707"/>
      <c r="T810" s="707"/>
      <c r="U810" s="707"/>
      <c r="V810" s="707"/>
      <c r="W810" s="707"/>
      <c r="X810" s="707"/>
      <c r="Y810" s="707"/>
      <c r="Z810" s="707"/>
      <c r="AA810" s="707"/>
      <c r="AB810" s="546">
        <v>5.0</v>
      </c>
      <c r="AC810" s="2173" t="s">
        <v>55</v>
      </c>
      <c r="AD810" s="2173" t="s">
        <v>533</v>
      </c>
      <c r="AE810" s="1512"/>
      <c r="AF810" s="1515"/>
      <c r="AG810" s="1512"/>
      <c r="AH810" s="1478"/>
    </row>
    <row r="811" ht="15.75" customHeight="1">
      <c r="A811" s="2417" t="s">
        <v>11142</v>
      </c>
      <c r="B811" s="2418"/>
      <c r="C811" s="2418"/>
      <c r="D811" s="2419"/>
      <c r="E811" s="2420"/>
      <c r="F811" s="2420"/>
      <c r="G811" s="2420"/>
      <c r="H811" s="707" t="s">
        <v>94</v>
      </c>
      <c r="I811" s="707" t="s">
        <v>94</v>
      </c>
      <c r="J811" s="707"/>
      <c r="K811" s="709"/>
      <c r="L811" s="709"/>
      <c r="M811" s="707"/>
      <c r="N811" s="707"/>
      <c r="O811" s="707"/>
      <c r="P811" s="707"/>
      <c r="Q811" s="707"/>
      <c r="R811" s="707"/>
      <c r="S811" s="707"/>
      <c r="T811" s="707"/>
      <c r="U811" s="707"/>
      <c r="V811" s="707"/>
      <c r="W811" s="707"/>
      <c r="X811" s="707"/>
      <c r="Y811" s="707"/>
      <c r="Z811" s="707"/>
      <c r="AA811" s="707"/>
      <c r="AB811" s="546" t="s">
        <v>94</v>
      </c>
      <c r="AC811" s="2173" t="s">
        <v>55</v>
      </c>
      <c r="AD811" s="2173" t="s">
        <v>533</v>
      </c>
      <c r="AE811" s="1512"/>
      <c r="AF811" s="1515"/>
      <c r="AG811" s="1512"/>
      <c r="AH811" s="1478"/>
    </row>
    <row r="812" ht="15.75" hidden="1" customHeight="1">
      <c r="A812" s="2425"/>
      <c r="B812" s="2421" t="s">
        <v>11143</v>
      </c>
      <c r="C812" s="2428"/>
      <c r="D812" s="2419"/>
      <c r="E812" s="2421" t="s">
        <v>11144</v>
      </c>
      <c r="F812" s="2421" t="s">
        <v>11145</v>
      </c>
      <c r="G812" s="2421" t="s">
        <v>11146</v>
      </c>
      <c r="H812" s="707"/>
      <c r="I812" s="707"/>
      <c r="J812" s="707"/>
      <c r="K812" s="709"/>
      <c r="L812" s="709"/>
      <c r="M812" s="707"/>
      <c r="N812" s="707"/>
      <c r="O812" s="707"/>
      <c r="P812" s="707"/>
      <c r="Q812" s="707"/>
      <c r="R812" s="707"/>
      <c r="S812" s="707"/>
      <c r="T812" s="707"/>
      <c r="U812" s="707"/>
      <c r="V812" s="707"/>
      <c r="W812" s="707"/>
      <c r="X812" s="707"/>
      <c r="Y812" s="707"/>
      <c r="Z812" s="707"/>
      <c r="AA812" s="707"/>
      <c r="AB812" s="546">
        <v>5.0</v>
      </c>
      <c r="AC812" s="2173" t="s">
        <v>55</v>
      </c>
      <c r="AD812" s="2173" t="s">
        <v>533</v>
      </c>
      <c r="AE812" s="1512"/>
      <c r="AF812" s="1515"/>
      <c r="AG812" s="1512"/>
      <c r="AH812" s="1478"/>
    </row>
    <row r="813" ht="15.75" hidden="1" customHeight="1">
      <c r="A813" s="2425"/>
      <c r="B813" s="2421" t="s">
        <v>11147</v>
      </c>
      <c r="C813" s="2428"/>
      <c r="D813" s="2419"/>
      <c r="E813" s="2421" t="s">
        <v>11144</v>
      </c>
      <c r="F813" s="2421" t="s">
        <v>11148</v>
      </c>
      <c r="G813" s="2421" t="s">
        <v>11149</v>
      </c>
      <c r="H813" s="707"/>
      <c r="I813" s="707"/>
      <c r="J813" s="707"/>
      <c r="K813" s="709"/>
      <c r="L813" s="709"/>
      <c r="M813" s="707"/>
      <c r="N813" s="707"/>
      <c r="O813" s="707"/>
      <c r="P813" s="707"/>
      <c r="Q813" s="707"/>
      <c r="R813" s="707"/>
      <c r="S813" s="707"/>
      <c r="T813" s="707"/>
      <c r="U813" s="707"/>
      <c r="V813" s="707"/>
      <c r="W813" s="707"/>
      <c r="X813" s="707"/>
      <c r="Y813" s="707"/>
      <c r="Z813" s="707"/>
      <c r="AA813" s="707"/>
      <c r="AB813" s="546">
        <v>5.0</v>
      </c>
      <c r="AC813" s="2173" t="s">
        <v>55</v>
      </c>
      <c r="AD813" s="2173" t="s">
        <v>533</v>
      </c>
      <c r="AE813" s="1512"/>
      <c r="AF813" s="1515"/>
      <c r="AG813" s="1512"/>
      <c r="AH813" s="1478"/>
    </row>
    <row r="814" ht="15.75" hidden="1" customHeight="1">
      <c r="A814" s="2425"/>
      <c r="B814" s="2421" t="s">
        <v>8997</v>
      </c>
      <c r="C814" s="2428"/>
      <c r="D814" s="2419"/>
      <c r="E814" s="2421" t="s">
        <v>11150</v>
      </c>
      <c r="F814" s="2421" t="s">
        <v>11151</v>
      </c>
      <c r="G814" s="2421" t="s">
        <v>11152</v>
      </c>
      <c r="H814" s="707"/>
      <c r="I814" s="707"/>
      <c r="J814" s="707"/>
      <c r="K814" s="709"/>
      <c r="L814" s="709"/>
      <c r="M814" s="707"/>
      <c r="N814" s="707"/>
      <c r="O814" s="707"/>
      <c r="P814" s="707"/>
      <c r="Q814" s="707"/>
      <c r="R814" s="707"/>
      <c r="S814" s="707"/>
      <c r="T814" s="707"/>
      <c r="U814" s="707"/>
      <c r="V814" s="707"/>
      <c r="W814" s="707"/>
      <c r="X814" s="707"/>
      <c r="Y814" s="707"/>
      <c r="Z814" s="707"/>
      <c r="AA814" s="707"/>
      <c r="AB814" s="546">
        <v>5.0</v>
      </c>
      <c r="AC814" s="2173" t="s">
        <v>55</v>
      </c>
      <c r="AD814" s="2173" t="s">
        <v>533</v>
      </c>
      <c r="AE814" s="1512"/>
      <c r="AF814" s="1515"/>
      <c r="AG814" s="1512"/>
      <c r="AH814" s="1478"/>
    </row>
    <row r="815" ht="15.75" customHeight="1">
      <c r="A815" s="2417" t="s">
        <v>9979</v>
      </c>
      <c r="B815" s="2418"/>
      <c r="C815" s="2418"/>
      <c r="D815" s="2419"/>
      <c r="E815" s="2420"/>
      <c r="F815" s="2420"/>
      <c r="G815" s="2420"/>
      <c r="H815" s="707" t="s">
        <v>94</v>
      </c>
      <c r="I815" s="707" t="s">
        <v>94</v>
      </c>
      <c r="J815" s="707"/>
      <c r="K815" s="709"/>
      <c r="L815" s="709"/>
      <c r="M815" s="707"/>
      <c r="N815" s="707"/>
      <c r="O815" s="707"/>
      <c r="P815" s="707"/>
      <c r="Q815" s="707"/>
      <c r="R815" s="707"/>
      <c r="S815" s="707"/>
      <c r="T815" s="707"/>
      <c r="U815" s="707"/>
      <c r="V815" s="707"/>
      <c r="W815" s="707"/>
      <c r="X815" s="707"/>
      <c r="Y815" s="707"/>
      <c r="Z815" s="707"/>
      <c r="AA815" s="707"/>
      <c r="AB815" s="546" t="s">
        <v>94</v>
      </c>
      <c r="AC815" s="2173" t="s">
        <v>55</v>
      </c>
      <c r="AD815" s="2173" t="s">
        <v>533</v>
      </c>
      <c r="AE815" s="1512"/>
      <c r="AF815" s="1515"/>
      <c r="AG815" s="1512"/>
      <c r="AH815" s="1478"/>
    </row>
    <row r="816" ht="15.75" hidden="1" customHeight="1">
      <c r="A816" s="2425"/>
      <c r="B816" s="2421" t="s">
        <v>662</v>
      </c>
      <c r="C816" s="2428"/>
      <c r="D816" s="2419"/>
      <c r="E816" s="2420"/>
      <c r="F816" s="2421" t="s">
        <v>11153</v>
      </c>
      <c r="G816" s="2421" t="s">
        <v>11154</v>
      </c>
      <c r="H816" s="707"/>
      <c r="I816" s="707"/>
      <c r="J816" s="707"/>
      <c r="K816" s="709"/>
      <c r="L816" s="709"/>
      <c r="M816" s="707"/>
      <c r="N816" s="707"/>
      <c r="O816" s="707"/>
      <c r="P816" s="707"/>
      <c r="Q816" s="707"/>
      <c r="R816" s="707"/>
      <c r="S816" s="707"/>
      <c r="T816" s="707"/>
      <c r="U816" s="707"/>
      <c r="V816" s="707"/>
      <c r="W816" s="707"/>
      <c r="X816" s="707"/>
      <c r="Y816" s="707"/>
      <c r="Z816" s="707"/>
      <c r="AA816" s="707"/>
      <c r="AB816" s="546">
        <v>5.0</v>
      </c>
      <c r="AC816" s="2173" t="s">
        <v>55</v>
      </c>
      <c r="AD816" s="2173" t="s">
        <v>533</v>
      </c>
      <c r="AE816" s="1512"/>
      <c r="AF816" s="1515"/>
      <c r="AG816" s="1512"/>
      <c r="AH816" s="1478"/>
    </row>
    <row r="817" ht="15.75" customHeight="1">
      <c r="A817" s="2422"/>
      <c r="B817" s="2423" t="s">
        <v>11155</v>
      </c>
      <c r="C817" s="2418"/>
      <c r="D817" s="2419"/>
      <c r="E817" s="2420"/>
      <c r="F817" s="2420"/>
      <c r="G817" s="2420"/>
      <c r="H817" s="707" t="s">
        <v>94</v>
      </c>
      <c r="I817" s="707" t="s">
        <v>94</v>
      </c>
      <c r="J817" s="707"/>
      <c r="K817" s="709"/>
      <c r="L817" s="709"/>
      <c r="M817" s="707"/>
      <c r="N817" s="707"/>
      <c r="O817" s="707"/>
      <c r="P817" s="707"/>
      <c r="Q817" s="707"/>
      <c r="R817" s="707"/>
      <c r="S817" s="707"/>
      <c r="T817" s="707"/>
      <c r="U817" s="707"/>
      <c r="V817" s="707"/>
      <c r="W817" s="707"/>
      <c r="X817" s="707"/>
      <c r="Y817" s="707"/>
      <c r="Z817" s="707"/>
      <c r="AA817" s="707"/>
      <c r="AB817" s="546" t="s">
        <v>94</v>
      </c>
      <c r="AC817" s="2173" t="s">
        <v>55</v>
      </c>
      <c r="AD817" s="2173" t="s">
        <v>533</v>
      </c>
      <c r="AE817" s="1512"/>
      <c r="AF817" s="1515"/>
      <c r="AG817" s="1512"/>
      <c r="AH817" s="1478"/>
    </row>
    <row r="818" ht="15.75" hidden="1" customHeight="1">
      <c r="A818" s="2425"/>
      <c r="B818" s="2420"/>
      <c r="C818" s="2426" t="s">
        <v>10095</v>
      </c>
      <c r="D818" s="2419"/>
      <c r="E818" s="2420"/>
      <c r="F818" s="2421" t="s">
        <v>9048</v>
      </c>
      <c r="G818" s="2421" t="s">
        <v>11156</v>
      </c>
      <c r="H818" s="707"/>
      <c r="I818" s="707"/>
      <c r="J818" s="707"/>
      <c r="K818" s="709"/>
      <c r="L818" s="709"/>
      <c r="M818" s="707"/>
      <c r="N818" s="707"/>
      <c r="O818" s="707"/>
      <c r="P818" s="707"/>
      <c r="Q818" s="707"/>
      <c r="R818" s="707"/>
      <c r="S818" s="707"/>
      <c r="T818" s="707"/>
      <c r="U818" s="707"/>
      <c r="V818" s="707"/>
      <c r="W818" s="707"/>
      <c r="X818" s="707"/>
      <c r="Y818" s="707"/>
      <c r="Z818" s="707"/>
      <c r="AA818" s="707"/>
      <c r="AB818" s="546">
        <v>5.0</v>
      </c>
      <c r="AC818" s="2173" t="s">
        <v>55</v>
      </c>
      <c r="AD818" s="2173" t="s">
        <v>533</v>
      </c>
      <c r="AE818" s="1512"/>
      <c r="AF818" s="1515"/>
      <c r="AG818" s="1512"/>
      <c r="AH818" s="1478"/>
    </row>
    <row r="819" ht="15.75" hidden="1" customHeight="1">
      <c r="A819" s="2425"/>
      <c r="B819" s="2420"/>
      <c r="C819" s="2426" t="s">
        <v>8995</v>
      </c>
      <c r="D819" s="2419"/>
      <c r="E819" s="2420"/>
      <c r="F819" s="2421" t="s">
        <v>9048</v>
      </c>
      <c r="G819" s="2421" t="s">
        <v>11156</v>
      </c>
      <c r="H819" s="707"/>
      <c r="I819" s="707"/>
      <c r="J819" s="707"/>
      <c r="K819" s="709"/>
      <c r="L819" s="709"/>
      <c r="M819" s="707"/>
      <c r="N819" s="707"/>
      <c r="O819" s="707"/>
      <c r="P819" s="707"/>
      <c r="Q819" s="707"/>
      <c r="R819" s="707"/>
      <c r="S819" s="707"/>
      <c r="T819" s="707"/>
      <c r="U819" s="707"/>
      <c r="V819" s="707"/>
      <c r="W819" s="707"/>
      <c r="X819" s="707"/>
      <c r="Y819" s="707"/>
      <c r="Z819" s="707"/>
      <c r="AA819" s="707"/>
      <c r="AB819" s="546">
        <v>5.0</v>
      </c>
      <c r="AC819" s="2173" t="s">
        <v>55</v>
      </c>
      <c r="AD819" s="2173" t="s">
        <v>533</v>
      </c>
      <c r="AE819" s="1512"/>
      <c r="AF819" s="1515"/>
      <c r="AG819" s="1512"/>
      <c r="AH819" s="1478"/>
    </row>
    <row r="820" ht="15.75" hidden="1" customHeight="1">
      <c r="A820" s="2425"/>
      <c r="B820" s="2420"/>
      <c r="C820" s="2426" t="s">
        <v>11113</v>
      </c>
      <c r="D820" s="2419"/>
      <c r="E820" s="2420"/>
      <c r="F820" s="2421" t="s">
        <v>9048</v>
      </c>
      <c r="G820" s="2421" t="s">
        <v>11157</v>
      </c>
      <c r="H820" s="707"/>
      <c r="I820" s="707"/>
      <c r="J820" s="707"/>
      <c r="K820" s="709"/>
      <c r="L820" s="709"/>
      <c r="M820" s="707"/>
      <c r="N820" s="707"/>
      <c r="O820" s="707"/>
      <c r="P820" s="707"/>
      <c r="Q820" s="707"/>
      <c r="R820" s="707"/>
      <c r="S820" s="707"/>
      <c r="T820" s="707"/>
      <c r="U820" s="707"/>
      <c r="V820" s="707"/>
      <c r="W820" s="707"/>
      <c r="X820" s="707"/>
      <c r="Y820" s="707"/>
      <c r="Z820" s="707"/>
      <c r="AA820" s="707"/>
      <c r="AB820" s="546">
        <v>5.0</v>
      </c>
      <c r="AC820" s="2173" t="s">
        <v>55</v>
      </c>
      <c r="AD820" s="2173" t="s">
        <v>533</v>
      </c>
      <c r="AE820" s="1512"/>
      <c r="AF820" s="1515"/>
      <c r="AG820" s="1512"/>
      <c r="AH820" s="1478"/>
    </row>
    <row r="821" ht="15.75" hidden="1" customHeight="1">
      <c r="A821" s="2425"/>
      <c r="B821" s="2420"/>
      <c r="C821" s="2426" t="s">
        <v>8992</v>
      </c>
      <c r="D821" s="2419"/>
      <c r="E821" s="2420"/>
      <c r="F821" s="2421" t="s">
        <v>9048</v>
      </c>
      <c r="G821" s="2421" t="s">
        <v>11157</v>
      </c>
      <c r="H821" s="707"/>
      <c r="I821" s="707"/>
      <c r="J821" s="707"/>
      <c r="K821" s="709"/>
      <c r="L821" s="709"/>
      <c r="M821" s="707"/>
      <c r="N821" s="707"/>
      <c r="O821" s="707"/>
      <c r="P821" s="707"/>
      <c r="Q821" s="707"/>
      <c r="R821" s="707"/>
      <c r="S821" s="707"/>
      <c r="T821" s="707"/>
      <c r="U821" s="707"/>
      <c r="V821" s="707"/>
      <c r="W821" s="707"/>
      <c r="X821" s="707"/>
      <c r="Y821" s="707"/>
      <c r="Z821" s="707"/>
      <c r="AA821" s="707"/>
      <c r="AB821" s="546">
        <v>5.0</v>
      </c>
      <c r="AC821" s="2173" t="s">
        <v>55</v>
      </c>
      <c r="AD821" s="2173" t="s">
        <v>533</v>
      </c>
      <c r="AE821" s="1512"/>
      <c r="AF821" s="1515"/>
      <c r="AG821" s="1512"/>
      <c r="AH821" s="1478"/>
    </row>
    <row r="822" ht="15.75" customHeight="1">
      <c r="A822" s="2417" t="s">
        <v>3752</v>
      </c>
      <c r="B822" s="2418"/>
      <c r="C822" s="2418"/>
      <c r="D822" s="2419"/>
      <c r="E822" s="2420"/>
      <c r="F822" s="2420"/>
      <c r="G822" s="2420"/>
      <c r="H822" s="707" t="s">
        <v>94</v>
      </c>
      <c r="I822" s="707" t="s">
        <v>94</v>
      </c>
      <c r="J822" s="707"/>
      <c r="K822" s="709"/>
      <c r="L822" s="709"/>
      <c r="M822" s="707"/>
      <c r="N822" s="707"/>
      <c r="O822" s="707"/>
      <c r="P822" s="707"/>
      <c r="Q822" s="707"/>
      <c r="R822" s="707"/>
      <c r="S822" s="707"/>
      <c r="T822" s="707"/>
      <c r="U822" s="707"/>
      <c r="V822" s="707"/>
      <c r="W822" s="707"/>
      <c r="X822" s="707"/>
      <c r="Y822" s="707"/>
      <c r="Z822" s="707"/>
      <c r="AA822" s="707"/>
      <c r="AB822" s="546" t="s">
        <v>94</v>
      </c>
      <c r="AC822" s="2173" t="s">
        <v>55</v>
      </c>
      <c r="AD822" s="2173" t="s">
        <v>533</v>
      </c>
      <c r="AE822" s="1512"/>
      <c r="AF822" s="1515"/>
      <c r="AG822" s="1512"/>
      <c r="AH822" s="1478"/>
    </row>
    <row r="823" ht="15.75" hidden="1" customHeight="1">
      <c r="A823" s="2425"/>
      <c r="B823" s="2421" t="s">
        <v>10268</v>
      </c>
      <c r="C823" s="2428"/>
      <c r="D823" s="2419"/>
      <c r="E823" s="2421" t="s">
        <v>11158</v>
      </c>
      <c r="F823" s="2421" t="s">
        <v>11159</v>
      </c>
      <c r="G823" s="2421" t="s">
        <v>8795</v>
      </c>
      <c r="H823" s="707"/>
      <c r="I823" s="707"/>
      <c r="J823" s="707"/>
      <c r="K823" s="709"/>
      <c r="L823" s="709"/>
      <c r="M823" s="707"/>
      <c r="N823" s="707"/>
      <c r="O823" s="707"/>
      <c r="P823" s="707"/>
      <c r="Q823" s="707"/>
      <c r="R823" s="707"/>
      <c r="S823" s="707"/>
      <c r="T823" s="707"/>
      <c r="U823" s="707"/>
      <c r="V823" s="707"/>
      <c r="W823" s="707"/>
      <c r="X823" s="707"/>
      <c r="Y823" s="707"/>
      <c r="Z823" s="707"/>
      <c r="AA823" s="707"/>
      <c r="AB823" s="546">
        <v>5.0</v>
      </c>
      <c r="AC823" s="2173" t="s">
        <v>55</v>
      </c>
      <c r="AD823" s="2173" t="s">
        <v>533</v>
      </c>
      <c r="AE823" s="1512"/>
      <c r="AF823" s="1515"/>
      <c r="AG823" s="1512"/>
      <c r="AH823" s="1478"/>
    </row>
    <row r="824" ht="15.75" hidden="1" customHeight="1">
      <c r="A824" s="2425"/>
      <c r="B824" s="2420"/>
      <c r="C824" s="2428"/>
      <c r="D824" s="2419"/>
      <c r="E824" s="2421" t="s">
        <v>11160</v>
      </c>
      <c r="F824" s="2421" t="s">
        <v>11159</v>
      </c>
      <c r="G824" s="2421" t="s">
        <v>9765</v>
      </c>
      <c r="H824" s="707"/>
      <c r="I824" s="707"/>
      <c r="J824" s="707"/>
      <c r="K824" s="709"/>
      <c r="L824" s="709"/>
      <c r="M824" s="707"/>
      <c r="N824" s="707"/>
      <c r="O824" s="707"/>
      <c r="P824" s="707"/>
      <c r="Q824" s="707"/>
      <c r="R824" s="707"/>
      <c r="S824" s="707"/>
      <c r="T824" s="707"/>
      <c r="U824" s="707"/>
      <c r="V824" s="707"/>
      <c r="W824" s="707"/>
      <c r="X824" s="707"/>
      <c r="Y824" s="707"/>
      <c r="Z824" s="707"/>
      <c r="AA824" s="707"/>
      <c r="AB824" s="546">
        <v>5.0</v>
      </c>
      <c r="AC824" s="2173" t="s">
        <v>55</v>
      </c>
      <c r="AD824" s="2173" t="s">
        <v>533</v>
      </c>
      <c r="AE824" s="1512"/>
      <c r="AF824" s="1515"/>
      <c r="AG824" s="1512"/>
      <c r="AH824" s="1478"/>
    </row>
    <row r="825" ht="15.75" hidden="1" customHeight="1">
      <c r="A825" s="2425"/>
      <c r="B825" s="2421" t="s">
        <v>662</v>
      </c>
      <c r="C825" s="2428"/>
      <c r="D825" s="2419"/>
      <c r="E825" s="2420"/>
      <c r="F825" s="2421" t="s">
        <v>11161</v>
      </c>
      <c r="G825" s="2421" t="s">
        <v>11162</v>
      </c>
      <c r="H825" s="707"/>
      <c r="I825" s="707"/>
      <c r="J825" s="707"/>
      <c r="K825" s="709"/>
      <c r="L825" s="709"/>
      <c r="M825" s="707"/>
      <c r="N825" s="707"/>
      <c r="O825" s="707"/>
      <c r="P825" s="707"/>
      <c r="Q825" s="707"/>
      <c r="R825" s="707"/>
      <c r="S825" s="707"/>
      <c r="T825" s="707"/>
      <c r="U825" s="707"/>
      <c r="V825" s="707"/>
      <c r="W825" s="707"/>
      <c r="X825" s="707"/>
      <c r="Y825" s="707"/>
      <c r="Z825" s="707"/>
      <c r="AA825" s="707"/>
      <c r="AB825" s="546">
        <v>5.0</v>
      </c>
      <c r="AC825" s="2173" t="s">
        <v>55</v>
      </c>
      <c r="AD825" s="2173" t="s">
        <v>533</v>
      </c>
      <c r="AE825" s="1512"/>
      <c r="AF825" s="1515"/>
      <c r="AG825" s="1512"/>
      <c r="AH825" s="1478"/>
    </row>
    <row r="826" ht="15.75" customHeight="1">
      <c r="A826" s="2412" t="s">
        <v>11163</v>
      </c>
      <c r="B826" s="2431"/>
      <c r="C826" s="2431"/>
      <c r="D826" s="2414"/>
      <c r="E826" s="2415"/>
      <c r="F826" s="2415"/>
      <c r="G826" s="2415"/>
      <c r="H826" s="686"/>
      <c r="I826" s="686"/>
      <c r="J826" s="686"/>
      <c r="K826" s="686"/>
      <c r="L826" s="687"/>
      <c r="M826" s="687"/>
      <c r="N826" s="687"/>
      <c r="O826" s="687"/>
      <c r="P826" s="687"/>
      <c r="Q826" s="687"/>
      <c r="R826" s="687"/>
      <c r="S826" s="687"/>
      <c r="T826" s="687"/>
      <c r="U826" s="687"/>
      <c r="V826" s="687"/>
      <c r="W826" s="687"/>
      <c r="X826" s="687"/>
      <c r="Y826" s="687"/>
      <c r="Z826" s="687"/>
      <c r="AA826" s="687"/>
      <c r="AB826" s="2416" t="s">
        <v>94</v>
      </c>
      <c r="AC826" s="2295" t="s">
        <v>94</v>
      </c>
      <c r="AD826" s="2295" t="s">
        <v>533</v>
      </c>
      <c r="AE826" s="1796"/>
      <c r="AF826" s="1796"/>
      <c r="AG826" s="1796"/>
      <c r="AH826" s="2274"/>
    </row>
    <row r="827" ht="15.75" customHeight="1">
      <c r="A827" s="2417" t="s">
        <v>11164</v>
      </c>
      <c r="B827" s="2418"/>
      <c r="C827" s="2418"/>
      <c r="D827" s="2419"/>
      <c r="E827" s="2420"/>
      <c r="F827" s="2421" t="s">
        <v>11165</v>
      </c>
      <c r="G827" s="2420"/>
      <c r="H827" s="707" t="s">
        <v>94</v>
      </c>
      <c r="I827" s="707" t="s">
        <v>94</v>
      </c>
      <c r="J827" s="707"/>
      <c r="K827" s="709"/>
      <c r="L827" s="709"/>
      <c r="M827" s="707"/>
      <c r="N827" s="707"/>
      <c r="O827" s="707"/>
      <c r="P827" s="707"/>
      <c r="Q827" s="707"/>
      <c r="R827" s="707"/>
      <c r="S827" s="707"/>
      <c r="T827" s="707"/>
      <c r="U827" s="707"/>
      <c r="V827" s="707"/>
      <c r="W827" s="707"/>
      <c r="X827" s="707"/>
      <c r="Y827" s="707"/>
      <c r="Z827" s="707"/>
      <c r="AA827" s="707"/>
      <c r="AB827" s="546" t="s">
        <v>94</v>
      </c>
      <c r="AC827" s="2173" t="s">
        <v>55</v>
      </c>
      <c r="AD827" s="2173" t="s">
        <v>533</v>
      </c>
      <c r="AE827" s="1512"/>
      <c r="AF827" s="1515"/>
      <c r="AG827" s="1512"/>
      <c r="AH827" s="1478"/>
    </row>
    <row r="828" ht="15.75" customHeight="1">
      <c r="A828" s="2417" t="s">
        <v>9979</v>
      </c>
      <c r="B828" s="2418"/>
      <c r="C828" s="2418"/>
      <c r="D828" s="2419"/>
      <c r="E828" s="2420"/>
      <c r="F828" s="2420"/>
      <c r="G828" s="2420"/>
      <c r="H828" s="707" t="s">
        <v>94</v>
      </c>
      <c r="I828" s="707" t="s">
        <v>94</v>
      </c>
      <c r="J828" s="707"/>
      <c r="K828" s="709"/>
      <c r="L828" s="709"/>
      <c r="M828" s="707"/>
      <c r="N828" s="707"/>
      <c r="O828" s="707"/>
      <c r="P828" s="707"/>
      <c r="Q828" s="707"/>
      <c r="R828" s="707"/>
      <c r="S828" s="707"/>
      <c r="T828" s="707"/>
      <c r="U828" s="707"/>
      <c r="V828" s="707"/>
      <c r="W828" s="707"/>
      <c r="X828" s="707"/>
      <c r="Y828" s="707"/>
      <c r="Z828" s="707"/>
      <c r="AA828" s="707"/>
      <c r="AB828" s="546" t="s">
        <v>94</v>
      </c>
      <c r="AC828" s="2173" t="s">
        <v>55</v>
      </c>
      <c r="AD828" s="2173" t="s">
        <v>533</v>
      </c>
      <c r="AE828" s="1512"/>
      <c r="AF828" s="1515"/>
      <c r="AG828" s="1512"/>
      <c r="AH828" s="1478"/>
    </row>
    <row r="829" ht="15.75" hidden="1" customHeight="1">
      <c r="A829" s="2425"/>
      <c r="B829" s="2421" t="s">
        <v>11166</v>
      </c>
      <c r="C829" s="2428"/>
      <c r="D829" s="2419"/>
      <c r="E829" s="2420"/>
      <c r="F829" s="2421" t="s">
        <v>11167</v>
      </c>
      <c r="G829" s="2421" t="s">
        <v>11168</v>
      </c>
      <c r="H829" s="707"/>
      <c r="I829" s="707"/>
      <c r="J829" s="707"/>
      <c r="K829" s="709"/>
      <c r="L829" s="709"/>
      <c r="M829" s="707"/>
      <c r="N829" s="707"/>
      <c r="O829" s="707"/>
      <c r="P829" s="707"/>
      <c r="Q829" s="707"/>
      <c r="R829" s="707"/>
      <c r="S829" s="707"/>
      <c r="T829" s="707"/>
      <c r="U829" s="707"/>
      <c r="V829" s="707"/>
      <c r="W829" s="707"/>
      <c r="X829" s="707"/>
      <c r="Y829" s="707"/>
      <c r="Z829" s="707"/>
      <c r="AA829" s="707"/>
      <c r="AB829" s="546">
        <v>5.0</v>
      </c>
      <c r="AC829" s="2173" t="s">
        <v>55</v>
      </c>
      <c r="AD829" s="2173" t="s">
        <v>533</v>
      </c>
      <c r="AE829" s="1512"/>
      <c r="AF829" s="1515"/>
      <c r="AG829" s="1512"/>
      <c r="AH829" s="1478"/>
    </row>
    <row r="830" ht="15.75" hidden="1" customHeight="1">
      <c r="A830" s="2425"/>
      <c r="B830" s="2421" t="s">
        <v>662</v>
      </c>
      <c r="C830" s="2428"/>
      <c r="D830" s="2419"/>
      <c r="E830" s="2420"/>
      <c r="F830" s="2421" t="s">
        <v>11153</v>
      </c>
      <c r="G830" s="2421" t="s">
        <v>11154</v>
      </c>
      <c r="H830" s="707"/>
      <c r="I830" s="707"/>
      <c r="J830" s="707"/>
      <c r="K830" s="709"/>
      <c r="L830" s="709"/>
      <c r="M830" s="707"/>
      <c r="N830" s="707"/>
      <c r="O830" s="707"/>
      <c r="P830" s="707"/>
      <c r="Q830" s="707"/>
      <c r="R830" s="707"/>
      <c r="S830" s="707"/>
      <c r="T830" s="707"/>
      <c r="U830" s="707"/>
      <c r="V830" s="707"/>
      <c r="W830" s="707"/>
      <c r="X830" s="707"/>
      <c r="Y830" s="707"/>
      <c r="Z830" s="707"/>
      <c r="AA830" s="707"/>
      <c r="AB830" s="546">
        <v>5.0</v>
      </c>
      <c r="AC830" s="2173" t="s">
        <v>55</v>
      </c>
      <c r="AD830" s="2173" t="s">
        <v>533</v>
      </c>
      <c r="AE830" s="1512"/>
      <c r="AF830" s="1515"/>
      <c r="AG830" s="1512"/>
      <c r="AH830" s="1478"/>
    </row>
    <row r="831" ht="15.75" customHeight="1">
      <c r="A831" s="2422"/>
      <c r="B831" s="2423" t="s">
        <v>11155</v>
      </c>
      <c r="C831" s="2418"/>
      <c r="D831" s="2419"/>
      <c r="E831" s="2420"/>
      <c r="F831" s="2420"/>
      <c r="G831" s="2420"/>
      <c r="H831" s="707" t="s">
        <v>94</v>
      </c>
      <c r="I831" s="707" t="s">
        <v>94</v>
      </c>
      <c r="J831" s="707"/>
      <c r="K831" s="709"/>
      <c r="L831" s="709"/>
      <c r="M831" s="707"/>
      <c r="N831" s="707"/>
      <c r="O831" s="707"/>
      <c r="P831" s="707"/>
      <c r="Q831" s="707"/>
      <c r="R831" s="707"/>
      <c r="S831" s="707"/>
      <c r="T831" s="707"/>
      <c r="U831" s="707"/>
      <c r="V831" s="707"/>
      <c r="W831" s="707"/>
      <c r="X831" s="707"/>
      <c r="Y831" s="707"/>
      <c r="Z831" s="707"/>
      <c r="AA831" s="707"/>
      <c r="AB831" s="546" t="s">
        <v>94</v>
      </c>
      <c r="AC831" s="2173" t="s">
        <v>55</v>
      </c>
      <c r="AD831" s="2173" t="s">
        <v>533</v>
      </c>
      <c r="AE831" s="1512"/>
      <c r="AF831" s="1515"/>
      <c r="AG831" s="1512"/>
      <c r="AH831" s="1478"/>
    </row>
    <row r="832" ht="15.75" hidden="1" customHeight="1">
      <c r="A832" s="2425"/>
      <c r="B832" s="2420"/>
      <c r="C832" s="2426" t="s">
        <v>10095</v>
      </c>
      <c r="D832" s="2419"/>
      <c r="E832" s="2420"/>
      <c r="F832" s="2421" t="s">
        <v>9048</v>
      </c>
      <c r="G832" s="2421" t="s">
        <v>11156</v>
      </c>
      <c r="H832" s="707"/>
      <c r="I832" s="707"/>
      <c r="J832" s="707"/>
      <c r="K832" s="709"/>
      <c r="L832" s="709"/>
      <c r="M832" s="707"/>
      <c r="N832" s="707"/>
      <c r="O832" s="707"/>
      <c r="P832" s="707"/>
      <c r="Q832" s="707"/>
      <c r="R832" s="707"/>
      <c r="S832" s="707"/>
      <c r="T832" s="707"/>
      <c r="U832" s="707"/>
      <c r="V832" s="707"/>
      <c r="W832" s="707"/>
      <c r="X832" s="707"/>
      <c r="Y832" s="707"/>
      <c r="Z832" s="707"/>
      <c r="AA832" s="707"/>
      <c r="AB832" s="546">
        <v>5.0</v>
      </c>
      <c r="AC832" s="2173" t="s">
        <v>55</v>
      </c>
      <c r="AD832" s="2173" t="s">
        <v>533</v>
      </c>
      <c r="AE832" s="1512"/>
      <c r="AF832" s="1515"/>
      <c r="AG832" s="1512"/>
      <c r="AH832" s="1478"/>
    </row>
    <row r="833" ht="15.75" hidden="1" customHeight="1">
      <c r="A833" s="2425"/>
      <c r="B833" s="2420"/>
      <c r="C833" s="2426" t="s">
        <v>8995</v>
      </c>
      <c r="D833" s="2419"/>
      <c r="E833" s="2420"/>
      <c r="F833" s="2421" t="s">
        <v>9048</v>
      </c>
      <c r="G833" s="2421" t="s">
        <v>11156</v>
      </c>
      <c r="H833" s="707"/>
      <c r="I833" s="707"/>
      <c r="J833" s="707"/>
      <c r="K833" s="709"/>
      <c r="L833" s="709"/>
      <c r="M833" s="707"/>
      <c r="N833" s="707"/>
      <c r="O833" s="707"/>
      <c r="P833" s="707"/>
      <c r="Q833" s="707"/>
      <c r="R833" s="707"/>
      <c r="S833" s="707"/>
      <c r="T833" s="707"/>
      <c r="U833" s="707"/>
      <c r="V833" s="707"/>
      <c r="W833" s="707"/>
      <c r="X833" s="707"/>
      <c r="Y833" s="707"/>
      <c r="Z833" s="707"/>
      <c r="AA833" s="707"/>
      <c r="AB833" s="546">
        <v>5.0</v>
      </c>
      <c r="AC833" s="2173" t="s">
        <v>55</v>
      </c>
      <c r="AD833" s="2173" t="s">
        <v>533</v>
      </c>
      <c r="AE833" s="1512"/>
      <c r="AF833" s="1515"/>
      <c r="AG833" s="1512"/>
      <c r="AH833" s="1478"/>
    </row>
    <row r="834" ht="15.75" hidden="1" customHeight="1">
      <c r="A834" s="2425"/>
      <c r="B834" s="2420"/>
      <c r="C834" s="2426" t="s">
        <v>11113</v>
      </c>
      <c r="D834" s="2419"/>
      <c r="E834" s="2420"/>
      <c r="F834" s="2421" t="s">
        <v>9048</v>
      </c>
      <c r="G834" s="2421" t="s">
        <v>11157</v>
      </c>
      <c r="H834" s="707"/>
      <c r="I834" s="707"/>
      <c r="J834" s="707"/>
      <c r="K834" s="709"/>
      <c r="L834" s="709"/>
      <c r="M834" s="707"/>
      <c r="N834" s="707"/>
      <c r="O834" s="707"/>
      <c r="P834" s="707"/>
      <c r="Q834" s="707"/>
      <c r="R834" s="707"/>
      <c r="S834" s="707"/>
      <c r="T834" s="707"/>
      <c r="U834" s="707"/>
      <c r="V834" s="707"/>
      <c r="W834" s="707"/>
      <c r="X834" s="707"/>
      <c r="Y834" s="707"/>
      <c r="Z834" s="707"/>
      <c r="AA834" s="707"/>
      <c r="AB834" s="546">
        <v>5.0</v>
      </c>
      <c r="AC834" s="2173" t="s">
        <v>55</v>
      </c>
      <c r="AD834" s="2173" t="s">
        <v>533</v>
      </c>
      <c r="AE834" s="1512"/>
      <c r="AF834" s="1515"/>
      <c r="AG834" s="1512"/>
      <c r="AH834" s="1478"/>
    </row>
    <row r="835" ht="15.75" hidden="1" customHeight="1">
      <c r="A835" s="2425"/>
      <c r="B835" s="2420"/>
      <c r="C835" s="2426" t="s">
        <v>8992</v>
      </c>
      <c r="D835" s="2419"/>
      <c r="E835" s="2420"/>
      <c r="F835" s="2421" t="s">
        <v>9048</v>
      </c>
      <c r="G835" s="2421" t="s">
        <v>11157</v>
      </c>
      <c r="H835" s="707"/>
      <c r="I835" s="707"/>
      <c r="J835" s="707"/>
      <c r="K835" s="709"/>
      <c r="L835" s="709"/>
      <c r="M835" s="707"/>
      <c r="N835" s="707"/>
      <c r="O835" s="707"/>
      <c r="P835" s="707"/>
      <c r="Q835" s="707"/>
      <c r="R835" s="707"/>
      <c r="S835" s="707"/>
      <c r="T835" s="707"/>
      <c r="U835" s="707"/>
      <c r="V835" s="707"/>
      <c r="W835" s="707"/>
      <c r="X835" s="707"/>
      <c r="Y835" s="707"/>
      <c r="Z835" s="707"/>
      <c r="AA835" s="707"/>
      <c r="AB835" s="546">
        <v>5.0</v>
      </c>
      <c r="AC835" s="2173" t="s">
        <v>55</v>
      </c>
      <c r="AD835" s="2173" t="s">
        <v>533</v>
      </c>
      <c r="AE835" s="1512"/>
      <c r="AF835" s="1515"/>
      <c r="AG835" s="1512"/>
      <c r="AH835" s="1478"/>
    </row>
    <row r="836" ht="15.75" customHeight="1">
      <c r="A836" s="2417" t="s">
        <v>6525</v>
      </c>
      <c r="B836" s="2418"/>
      <c r="C836" s="2418"/>
      <c r="D836" s="2419"/>
      <c r="E836" s="2420"/>
      <c r="F836" s="2420"/>
      <c r="G836" s="2420"/>
      <c r="H836" s="707" t="s">
        <v>94</v>
      </c>
      <c r="I836" s="707" t="s">
        <v>94</v>
      </c>
      <c r="J836" s="707"/>
      <c r="K836" s="709"/>
      <c r="L836" s="709"/>
      <c r="M836" s="707"/>
      <c r="N836" s="707"/>
      <c r="O836" s="707"/>
      <c r="P836" s="707"/>
      <c r="Q836" s="707"/>
      <c r="R836" s="707"/>
      <c r="S836" s="707"/>
      <c r="T836" s="707"/>
      <c r="U836" s="707"/>
      <c r="V836" s="707"/>
      <c r="W836" s="707"/>
      <c r="X836" s="707"/>
      <c r="Y836" s="707"/>
      <c r="Z836" s="707"/>
      <c r="AA836" s="707"/>
      <c r="AB836" s="546" t="s">
        <v>94</v>
      </c>
      <c r="AC836" s="2173" t="s">
        <v>55</v>
      </c>
      <c r="AD836" s="2173" t="s">
        <v>533</v>
      </c>
      <c r="AE836" s="1512"/>
      <c r="AF836" s="1515"/>
      <c r="AG836" s="1512"/>
      <c r="AH836" s="1478"/>
    </row>
    <row r="837" ht="15.75" customHeight="1">
      <c r="A837" s="2422"/>
      <c r="B837" s="2423" t="s">
        <v>9947</v>
      </c>
      <c r="C837" s="2418"/>
      <c r="D837" s="2419"/>
      <c r="E837" s="2420"/>
      <c r="F837" s="2421" t="s">
        <v>11169</v>
      </c>
      <c r="G837" s="2421" t="s">
        <v>11170</v>
      </c>
      <c r="H837" s="707"/>
      <c r="I837" s="707"/>
      <c r="J837" s="707"/>
      <c r="K837" s="709"/>
      <c r="L837" s="709"/>
      <c r="M837" s="707"/>
      <c r="N837" s="707"/>
      <c r="O837" s="707"/>
      <c r="P837" s="707"/>
      <c r="Q837" s="707"/>
      <c r="R837" s="707"/>
      <c r="S837" s="707"/>
      <c r="T837" s="707"/>
      <c r="U837" s="707"/>
      <c r="V837" s="707"/>
      <c r="W837" s="707"/>
      <c r="X837" s="707"/>
      <c r="Y837" s="707"/>
      <c r="Z837" s="707"/>
      <c r="AA837" s="707"/>
      <c r="AB837" s="546">
        <v>1.0</v>
      </c>
      <c r="AC837" s="2173" t="s">
        <v>55</v>
      </c>
      <c r="AD837" s="2173" t="s">
        <v>533</v>
      </c>
      <c r="AE837" s="1512"/>
      <c r="AF837" s="1515"/>
      <c r="AG837" s="1512"/>
      <c r="AH837" s="1478"/>
    </row>
    <row r="838" ht="15.75" customHeight="1">
      <c r="A838" s="2412" t="s">
        <v>11171</v>
      </c>
      <c r="B838" s="2431"/>
      <c r="C838" s="2431"/>
      <c r="D838" s="2414"/>
      <c r="E838" s="2415"/>
      <c r="F838" s="2415"/>
      <c r="G838" s="2415"/>
      <c r="H838" s="686"/>
      <c r="I838" s="686"/>
      <c r="J838" s="686"/>
      <c r="K838" s="686"/>
      <c r="L838" s="687"/>
      <c r="M838" s="687"/>
      <c r="N838" s="687"/>
      <c r="O838" s="687"/>
      <c r="P838" s="687"/>
      <c r="Q838" s="687"/>
      <c r="R838" s="687"/>
      <c r="S838" s="687"/>
      <c r="T838" s="687"/>
      <c r="U838" s="687"/>
      <c r="V838" s="687"/>
      <c r="W838" s="687"/>
      <c r="X838" s="687"/>
      <c r="Y838" s="687"/>
      <c r="Z838" s="687"/>
      <c r="AA838" s="687"/>
      <c r="AB838" s="2416" t="s">
        <v>94</v>
      </c>
      <c r="AC838" s="2295" t="s">
        <v>94</v>
      </c>
      <c r="AD838" s="2295" t="s">
        <v>533</v>
      </c>
      <c r="AE838" s="1796"/>
      <c r="AF838" s="1796"/>
      <c r="AG838" s="1796"/>
      <c r="AH838" s="2274"/>
    </row>
    <row r="839" ht="15.75" customHeight="1">
      <c r="A839" s="2417" t="s">
        <v>692</v>
      </c>
      <c r="B839" s="2418"/>
      <c r="C839" s="2418"/>
      <c r="D839" s="2419"/>
      <c r="E839" s="2420"/>
      <c r="F839" s="2420"/>
      <c r="G839" s="2420"/>
      <c r="H839" s="707" t="s">
        <v>94</v>
      </c>
      <c r="I839" s="707" t="s">
        <v>94</v>
      </c>
      <c r="J839" s="707"/>
      <c r="K839" s="709"/>
      <c r="L839" s="709"/>
      <c r="M839" s="707"/>
      <c r="N839" s="707"/>
      <c r="O839" s="707"/>
      <c r="P839" s="707"/>
      <c r="Q839" s="707"/>
      <c r="R839" s="707"/>
      <c r="S839" s="707"/>
      <c r="T839" s="707"/>
      <c r="U839" s="707"/>
      <c r="V839" s="707"/>
      <c r="W839" s="707"/>
      <c r="X839" s="707"/>
      <c r="Y839" s="707"/>
      <c r="Z839" s="707"/>
      <c r="AA839" s="707"/>
      <c r="AB839" s="546" t="s">
        <v>94</v>
      </c>
      <c r="AC839" s="2173" t="s">
        <v>55</v>
      </c>
      <c r="AD839" s="2173" t="s">
        <v>533</v>
      </c>
      <c r="AE839" s="1512"/>
      <c r="AF839" s="1515"/>
      <c r="AG839" s="1512"/>
      <c r="AH839" s="1478"/>
    </row>
    <row r="840" ht="15.75" hidden="1" customHeight="1">
      <c r="A840" s="2425"/>
      <c r="B840" s="2421" t="s">
        <v>9927</v>
      </c>
      <c r="C840" s="2428"/>
      <c r="D840" s="2419"/>
      <c r="E840" s="2420"/>
      <c r="F840" s="2421" t="s">
        <v>11172</v>
      </c>
      <c r="G840" s="2421" t="s">
        <v>11173</v>
      </c>
      <c r="H840" s="707"/>
      <c r="I840" s="707"/>
      <c r="J840" s="707"/>
      <c r="K840" s="709"/>
      <c r="L840" s="709"/>
      <c r="M840" s="707"/>
      <c r="N840" s="707"/>
      <c r="O840" s="707"/>
      <c r="P840" s="707"/>
      <c r="Q840" s="707"/>
      <c r="R840" s="707"/>
      <c r="S840" s="707"/>
      <c r="T840" s="707"/>
      <c r="U840" s="707"/>
      <c r="V840" s="707"/>
      <c r="W840" s="707"/>
      <c r="X840" s="707"/>
      <c r="Y840" s="707"/>
      <c r="Z840" s="707"/>
      <c r="AA840" s="707"/>
      <c r="AB840" s="546">
        <v>5.0</v>
      </c>
      <c r="AC840" s="2173" t="s">
        <v>55</v>
      </c>
      <c r="AD840" s="2173" t="s">
        <v>533</v>
      </c>
      <c r="AE840" s="1512"/>
      <c r="AF840" s="1515"/>
      <c r="AG840" s="1512"/>
      <c r="AH840" s="1478"/>
    </row>
    <row r="841" ht="15.75" customHeight="1">
      <c r="A841" s="2417" t="s">
        <v>11174</v>
      </c>
      <c r="B841" s="2418"/>
      <c r="C841" s="2418"/>
      <c r="D841" s="2419"/>
      <c r="E841" s="2420"/>
      <c r="F841" s="2421" t="s">
        <v>11175</v>
      </c>
      <c r="G841" s="2420"/>
      <c r="H841" s="707" t="s">
        <v>94</v>
      </c>
      <c r="I841" s="707" t="s">
        <v>94</v>
      </c>
      <c r="J841" s="707"/>
      <c r="K841" s="709"/>
      <c r="L841" s="709"/>
      <c r="M841" s="707"/>
      <c r="N841" s="707"/>
      <c r="O841" s="707"/>
      <c r="P841" s="707"/>
      <c r="Q841" s="707"/>
      <c r="R841" s="707"/>
      <c r="S841" s="707"/>
      <c r="T841" s="707"/>
      <c r="U841" s="707"/>
      <c r="V841" s="707"/>
      <c r="W841" s="707"/>
      <c r="X841" s="707"/>
      <c r="Y841" s="707"/>
      <c r="Z841" s="707"/>
      <c r="AA841" s="707"/>
      <c r="AB841" s="546" t="s">
        <v>94</v>
      </c>
      <c r="AC841" s="2173" t="s">
        <v>55</v>
      </c>
      <c r="AD841" s="2173" t="s">
        <v>533</v>
      </c>
      <c r="AE841" s="1512"/>
      <c r="AF841" s="1515"/>
      <c r="AG841" s="1512"/>
      <c r="AH841" s="1478"/>
    </row>
    <row r="842" ht="15.75" customHeight="1">
      <c r="A842" s="2417" t="s">
        <v>11176</v>
      </c>
      <c r="B842" s="2418"/>
      <c r="C842" s="2418"/>
      <c r="D842" s="2419"/>
      <c r="E842" s="2420"/>
      <c r="F842" s="2420"/>
      <c r="G842" s="2420"/>
      <c r="H842" s="707" t="s">
        <v>94</v>
      </c>
      <c r="I842" s="707" t="s">
        <v>94</v>
      </c>
      <c r="J842" s="707"/>
      <c r="K842" s="709"/>
      <c r="L842" s="709"/>
      <c r="M842" s="707"/>
      <c r="N842" s="707"/>
      <c r="O842" s="707"/>
      <c r="P842" s="707"/>
      <c r="Q842" s="707"/>
      <c r="R842" s="707"/>
      <c r="S842" s="707"/>
      <c r="T842" s="707"/>
      <c r="U842" s="707"/>
      <c r="V842" s="707"/>
      <c r="W842" s="707"/>
      <c r="X842" s="707"/>
      <c r="Y842" s="707"/>
      <c r="Z842" s="707"/>
      <c r="AA842" s="707"/>
      <c r="AB842" s="546" t="s">
        <v>94</v>
      </c>
      <c r="AC842" s="2173" t="s">
        <v>55</v>
      </c>
      <c r="AD842" s="2173" t="s">
        <v>533</v>
      </c>
      <c r="AE842" s="1512"/>
      <c r="AF842" s="1515"/>
      <c r="AG842" s="1512"/>
      <c r="AH842" s="1478"/>
    </row>
    <row r="843" ht="15.75" hidden="1" customHeight="1">
      <c r="A843" s="2425"/>
      <c r="B843" s="2421" t="s">
        <v>11177</v>
      </c>
      <c r="C843" s="2428"/>
      <c r="D843" s="2419"/>
      <c r="E843" s="2421" t="s">
        <v>11178</v>
      </c>
      <c r="F843" s="2421" t="s">
        <v>10233</v>
      </c>
      <c r="G843" s="2421" t="s">
        <v>11179</v>
      </c>
      <c r="H843" s="707"/>
      <c r="I843" s="707"/>
      <c r="J843" s="707"/>
      <c r="K843" s="709"/>
      <c r="L843" s="709"/>
      <c r="M843" s="707"/>
      <c r="N843" s="707"/>
      <c r="O843" s="707"/>
      <c r="P843" s="707"/>
      <c r="Q843" s="707"/>
      <c r="R843" s="707"/>
      <c r="S843" s="707"/>
      <c r="T843" s="707"/>
      <c r="U843" s="707"/>
      <c r="V843" s="707"/>
      <c r="W843" s="707"/>
      <c r="X843" s="707"/>
      <c r="Y843" s="707"/>
      <c r="Z843" s="707"/>
      <c r="AA843" s="707"/>
      <c r="AB843" s="546">
        <v>5.0</v>
      </c>
      <c r="AC843" s="2173" t="s">
        <v>55</v>
      </c>
      <c r="AD843" s="2173" t="s">
        <v>533</v>
      </c>
      <c r="AE843" s="1512"/>
      <c r="AF843" s="1515"/>
      <c r="AG843" s="1512"/>
      <c r="AH843" s="1478"/>
    </row>
    <row r="844" ht="15.75" hidden="1" customHeight="1">
      <c r="A844" s="2425"/>
      <c r="B844" s="2421" t="s">
        <v>10235</v>
      </c>
      <c r="C844" s="2428"/>
      <c r="D844" s="2419"/>
      <c r="E844" s="2420"/>
      <c r="F844" s="2421" t="s">
        <v>10236</v>
      </c>
      <c r="G844" s="2421" t="s">
        <v>10237</v>
      </c>
      <c r="H844" s="707"/>
      <c r="I844" s="707"/>
      <c r="J844" s="707"/>
      <c r="K844" s="709"/>
      <c r="L844" s="709"/>
      <c r="M844" s="707"/>
      <c r="N844" s="707"/>
      <c r="O844" s="707"/>
      <c r="P844" s="707"/>
      <c r="Q844" s="707"/>
      <c r="R844" s="707"/>
      <c r="S844" s="707"/>
      <c r="T844" s="707"/>
      <c r="U844" s="707"/>
      <c r="V844" s="707"/>
      <c r="W844" s="707"/>
      <c r="X844" s="707"/>
      <c r="Y844" s="707"/>
      <c r="Z844" s="707"/>
      <c r="AA844" s="707"/>
      <c r="AB844" s="546">
        <v>5.0</v>
      </c>
      <c r="AC844" s="2173" t="s">
        <v>55</v>
      </c>
      <c r="AD844" s="2173" t="s">
        <v>533</v>
      </c>
      <c r="AE844" s="1512"/>
      <c r="AF844" s="1515"/>
      <c r="AG844" s="1512"/>
      <c r="AH844" s="1478"/>
    </row>
    <row r="845" ht="15.75" hidden="1" customHeight="1">
      <c r="A845" s="2425"/>
      <c r="B845" s="2420"/>
      <c r="C845" s="2426" t="s">
        <v>10238</v>
      </c>
      <c r="D845" s="2419"/>
      <c r="E845" s="2420"/>
      <c r="F845" s="2421" t="s">
        <v>10236</v>
      </c>
      <c r="G845" s="2421" t="s">
        <v>10239</v>
      </c>
      <c r="H845" s="707"/>
      <c r="I845" s="707"/>
      <c r="J845" s="707"/>
      <c r="K845" s="709"/>
      <c r="L845" s="709"/>
      <c r="M845" s="707"/>
      <c r="N845" s="707"/>
      <c r="O845" s="707"/>
      <c r="P845" s="707"/>
      <c r="Q845" s="707"/>
      <c r="R845" s="707"/>
      <c r="S845" s="707"/>
      <c r="T845" s="707"/>
      <c r="U845" s="707"/>
      <c r="V845" s="707"/>
      <c r="W845" s="707"/>
      <c r="X845" s="707"/>
      <c r="Y845" s="707"/>
      <c r="Z845" s="707"/>
      <c r="AA845" s="707"/>
      <c r="AB845" s="546">
        <v>5.0</v>
      </c>
      <c r="AC845" s="2173" t="s">
        <v>55</v>
      </c>
      <c r="AD845" s="2173" t="s">
        <v>533</v>
      </c>
      <c r="AE845" s="1512"/>
      <c r="AF845" s="1515"/>
      <c r="AG845" s="1512"/>
      <c r="AH845" s="1478"/>
    </row>
    <row r="846" ht="15.75" customHeight="1">
      <c r="A846" s="2422"/>
      <c r="B846" s="2423" t="s">
        <v>10240</v>
      </c>
      <c r="C846" s="2418"/>
      <c r="D846" s="2419"/>
      <c r="E846" s="2420"/>
      <c r="F846" s="2420"/>
      <c r="G846" s="2420"/>
      <c r="H846" s="707" t="s">
        <v>94</v>
      </c>
      <c r="I846" s="707" t="s">
        <v>94</v>
      </c>
      <c r="J846" s="707"/>
      <c r="K846" s="709"/>
      <c r="L846" s="709"/>
      <c r="M846" s="707"/>
      <c r="N846" s="707"/>
      <c r="O846" s="707"/>
      <c r="P846" s="707"/>
      <c r="Q846" s="707"/>
      <c r="R846" s="707"/>
      <c r="S846" s="707"/>
      <c r="T846" s="707"/>
      <c r="U846" s="707"/>
      <c r="V846" s="707"/>
      <c r="W846" s="707"/>
      <c r="X846" s="707"/>
      <c r="Y846" s="707"/>
      <c r="Z846" s="707"/>
      <c r="AA846" s="707"/>
      <c r="AB846" s="546" t="s">
        <v>94</v>
      </c>
      <c r="AC846" s="2173" t="s">
        <v>55</v>
      </c>
      <c r="AD846" s="2173" t="s">
        <v>533</v>
      </c>
      <c r="AE846" s="1512"/>
      <c r="AF846" s="1515"/>
      <c r="AG846" s="1512"/>
      <c r="AH846" s="1478"/>
    </row>
    <row r="847" ht="15.75" hidden="1" customHeight="1">
      <c r="A847" s="2425"/>
      <c r="B847" s="2420"/>
      <c r="C847" s="2426" t="s">
        <v>10241</v>
      </c>
      <c r="D847" s="2419"/>
      <c r="E847" s="2421" t="s">
        <v>10242</v>
      </c>
      <c r="F847" s="2421" t="s">
        <v>10243</v>
      </c>
      <c r="G847" s="2421" t="s">
        <v>10244</v>
      </c>
      <c r="H847" s="707"/>
      <c r="I847" s="707"/>
      <c r="J847" s="707"/>
      <c r="K847" s="709"/>
      <c r="L847" s="709"/>
      <c r="M847" s="707"/>
      <c r="N847" s="707"/>
      <c r="O847" s="707"/>
      <c r="P847" s="707"/>
      <c r="Q847" s="707"/>
      <c r="R847" s="707"/>
      <c r="S847" s="707"/>
      <c r="T847" s="707"/>
      <c r="U847" s="707"/>
      <c r="V847" s="707"/>
      <c r="W847" s="707"/>
      <c r="X847" s="707"/>
      <c r="Y847" s="707"/>
      <c r="Z847" s="707"/>
      <c r="AA847" s="707"/>
      <c r="AB847" s="546">
        <v>5.0</v>
      </c>
      <c r="AC847" s="2173" t="s">
        <v>55</v>
      </c>
      <c r="AD847" s="2173" t="s">
        <v>533</v>
      </c>
      <c r="AE847" s="1512"/>
      <c r="AF847" s="1515"/>
      <c r="AG847" s="1512"/>
      <c r="AH847" s="1478"/>
    </row>
    <row r="848" ht="15.75" customHeight="1">
      <c r="A848" s="2422"/>
      <c r="B848" s="2423" t="s">
        <v>10249</v>
      </c>
      <c r="C848" s="2418"/>
      <c r="D848" s="2419"/>
      <c r="E848" s="2420"/>
      <c r="F848" s="2421" t="s">
        <v>10250</v>
      </c>
      <c r="G848" s="2420"/>
      <c r="H848" s="707" t="s">
        <v>94</v>
      </c>
      <c r="I848" s="707" t="s">
        <v>94</v>
      </c>
      <c r="J848" s="707"/>
      <c r="K848" s="709"/>
      <c r="L848" s="709"/>
      <c r="M848" s="707"/>
      <c r="N848" s="707"/>
      <c r="O848" s="707"/>
      <c r="P848" s="707"/>
      <c r="Q848" s="707"/>
      <c r="R848" s="707"/>
      <c r="S848" s="707"/>
      <c r="T848" s="707"/>
      <c r="U848" s="707"/>
      <c r="V848" s="707"/>
      <c r="W848" s="707"/>
      <c r="X848" s="707"/>
      <c r="Y848" s="707"/>
      <c r="Z848" s="707"/>
      <c r="AA848" s="707"/>
      <c r="AB848" s="546" t="s">
        <v>94</v>
      </c>
      <c r="AC848" s="2173" t="s">
        <v>55</v>
      </c>
      <c r="AD848" s="2173" t="s">
        <v>533</v>
      </c>
      <c r="AE848" s="1512"/>
      <c r="AF848" s="1515"/>
      <c r="AG848" s="1512"/>
      <c r="AH848" s="1478"/>
    </row>
    <row r="849" ht="15.75" hidden="1" customHeight="1">
      <c r="A849" s="2425"/>
      <c r="B849" s="2420"/>
      <c r="C849" s="2426" t="s">
        <v>11013</v>
      </c>
      <c r="D849" s="2419"/>
      <c r="E849" s="2421" t="s">
        <v>11014</v>
      </c>
      <c r="F849" s="2421" t="s">
        <v>10252</v>
      </c>
      <c r="G849" s="2421" t="s">
        <v>11015</v>
      </c>
      <c r="H849" s="707"/>
      <c r="I849" s="707"/>
      <c r="J849" s="707"/>
      <c r="K849" s="709"/>
      <c r="L849" s="709"/>
      <c r="M849" s="707"/>
      <c r="N849" s="707"/>
      <c r="O849" s="707"/>
      <c r="P849" s="707"/>
      <c r="Q849" s="707"/>
      <c r="R849" s="707"/>
      <c r="S849" s="707"/>
      <c r="T849" s="707"/>
      <c r="U849" s="707"/>
      <c r="V849" s="707"/>
      <c r="W849" s="707"/>
      <c r="X849" s="707"/>
      <c r="Y849" s="707"/>
      <c r="Z849" s="707"/>
      <c r="AA849" s="707"/>
      <c r="AB849" s="546">
        <v>5.0</v>
      </c>
      <c r="AC849" s="2173" t="s">
        <v>55</v>
      </c>
      <c r="AD849" s="2173" t="s">
        <v>533</v>
      </c>
      <c r="AE849" s="1512"/>
      <c r="AF849" s="1515"/>
      <c r="AG849" s="1512"/>
      <c r="AH849" s="1478"/>
    </row>
    <row r="850" ht="15.75" hidden="1" customHeight="1">
      <c r="A850" s="2425"/>
      <c r="B850" s="2420"/>
      <c r="C850" s="2428"/>
      <c r="D850" s="2424" t="s">
        <v>11016</v>
      </c>
      <c r="E850" s="2420"/>
      <c r="F850" s="2421" t="s">
        <v>10255</v>
      </c>
      <c r="G850" s="2421" t="s">
        <v>11017</v>
      </c>
      <c r="H850" s="707"/>
      <c r="I850" s="707"/>
      <c r="J850" s="707"/>
      <c r="K850" s="709"/>
      <c r="L850" s="709"/>
      <c r="M850" s="707"/>
      <c r="N850" s="707"/>
      <c r="O850" s="707"/>
      <c r="P850" s="707"/>
      <c r="Q850" s="707"/>
      <c r="R850" s="707"/>
      <c r="S850" s="707"/>
      <c r="T850" s="707"/>
      <c r="U850" s="707"/>
      <c r="V850" s="707"/>
      <c r="W850" s="707"/>
      <c r="X850" s="707"/>
      <c r="Y850" s="707"/>
      <c r="Z850" s="707"/>
      <c r="AA850" s="707"/>
      <c r="AB850" s="546">
        <v>5.0</v>
      </c>
      <c r="AC850" s="2173" t="s">
        <v>55</v>
      </c>
      <c r="AD850" s="2173" t="s">
        <v>533</v>
      </c>
      <c r="AE850" s="1512"/>
      <c r="AF850" s="1515"/>
      <c r="AG850" s="1512"/>
      <c r="AH850" s="1478"/>
    </row>
    <row r="851" ht="15.75" hidden="1" customHeight="1">
      <c r="A851" s="2425"/>
      <c r="B851" s="2420"/>
      <c r="C851" s="2428"/>
      <c r="D851" s="2424" t="s">
        <v>11018</v>
      </c>
      <c r="E851" s="2420"/>
      <c r="F851" s="2421" t="s">
        <v>10258</v>
      </c>
      <c r="G851" s="2421" t="s">
        <v>11019</v>
      </c>
      <c r="H851" s="707"/>
      <c r="I851" s="707"/>
      <c r="J851" s="707"/>
      <c r="K851" s="709"/>
      <c r="L851" s="709"/>
      <c r="M851" s="707"/>
      <c r="N851" s="707"/>
      <c r="O851" s="707"/>
      <c r="P851" s="707"/>
      <c r="Q851" s="707"/>
      <c r="R851" s="707"/>
      <c r="S851" s="707"/>
      <c r="T851" s="707"/>
      <c r="U851" s="707"/>
      <c r="V851" s="707"/>
      <c r="W851" s="707"/>
      <c r="X851" s="707"/>
      <c r="Y851" s="707"/>
      <c r="Z851" s="707"/>
      <c r="AA851" s="707"/>
      <c r="AB851" s="546">
        <v>5.0</v>
      </c>
      <c r="AC851" s="2173" t="s">
        <v>55</v>
      </c>
      <c r="AD851" s="2173" t="s">
        <v>533</v>
      </c>
      <c r="AE851" s="1512"/>
      <c r="AF851" s="1515"/>
      <c r="AG851" s="1512"/>
      <c r="AH851" s="1478"/>
    </row>
    <row r="852" ht="15.75" hidden="1" customHeight="1">
      <c r="A852" s="2425"/>
      <c r="B852" s="2420"/>
      <c r="C852" s="2426" t="s">
        <v>11020</v>
      </c>
      <c r="D852" s="2419"/>
      <c r="E852" s="2421" t="s">
        <v>11021</v>
      </c>
      <c r="F852" s="2421" t="s">
        <v>10252</v>
      </c>
      <c r="G852" s="2421" t="s">
        <v>10253</v>
      </c>
      <c r="H852" s="707"/>
      <c r="I852" s="707"/>
      <c r="J852" s="707"/>
      <c r="K852" s="709"/>
      <c r="L852" s="709"/>
      <c r="M852" s="707"/>
      <c r="N852" s="707"/>
      <c r="O852" s="707"/>
      <c r="P852" s="707"/>
      <c r="Q852" s="707"/>
      <c r="R852" s="707"/>
      <c r="S852" s="707"/>
      <c r="T852" s="707"/>
      <c r="U852" s="707"/>
      <c r="V852" s="707"/>
      <c r="W852" s="707"/>
      <c r="X852" s="707"/>
      <c r="Y852" s="707"/>
      <c r="Z852" s="707"/>
      <c r="AA852" s="707"/>
      <c r="AB852" s="546">
        <v>5.0</v>
      </c>
      <c r="AC852" s="2173" t="s">
        <v>55</v>
      </c>
      <c r="AD852" s="2173" t="s">
        <v>533</v>
      </c>
      <c r="AE852" s="1512"/>
      <c r="AF852" s="1515"/>
      <c r="AG852" s="1512"/>
      <c r="AH852" s="1478"/>
    </row>
    <row r="853" ht="15.75" hidden="1" customHeight="1">
      <c r="A853" s="2425"/>
      <c r="B853" s="2420"/>
      <c r="C853" s="2428"/>
      <c r="D853" s="2424" t="s">
        <v>11016</v>
      </c>
      <c r="E853" s="2420"/>
      <c r="F853" s="2421" t="s">
        <v>10255</v>
      </c>
      <c r="G853" s="2421" t="s">
        <v>11017</v>
      </c>
      <c r="H853" s="707"/>
      <c r="I853" s="707"/>
      <c r="J853" s="707"/>
      <c r="K853" s="709"/>
      <c r="L853" s="709"/>
      <c r="M853" s="707"/>
      <c r="N853" s="707"/>
      <c r="O853" s="707"/>
      <c r="P853" s="707"/>
      <c r="Q853" s="707"/>
      <c r="R853" s="707"/>
      <c r="S853" s="707"/>
      <c r="T853" s="707"/>
      <c r="U853" s="707"/>
      <c r="V853" s="707"/>
      <c r="W853" s="707"/>
      <c r="X853" s="707"/>
      <c r="Y853" s="707"/>
      <c r="Z853" s="707"/>
      <c r="AA853" s="707"/>
      <c r="AB853" s="546">
        <v>5.0</v>
      </c>
      <c r="AC853" s="2173" t="s">
        <v>55</v>
      </c>
      <c r="AD853" s="2173" t="s">
        <v>533</v>
      </c>
      <c r="AE853" s="1512"/>
      <c r="AF853" s="1515"/>
      <c r="AG853" s="1512"/>
      <c r="AH853" s="1478"/>
    </row>
    <row r="854" ht="15.75" hidden="1" customHeight="1">
      <c r="A854" s="2425"/>
      <c r="B854" s="2420"/>
      <c r="C854" s="2428"/>
      <c r="D854" s="2424" t="s">
        <v>11018</v>
      </c>
      <c r="E854" s="2420"/>
      <c r="F854" s="2421" t="s">
        <v>10258</v>
      </c>
      <c r="G854" s="2421" t="s">
        <v>11022</v>
      </c>
      <c r="H854" s="707"/>
      <c r="I854" s="707"/>
      <c r="J854" s="707"/>
      <c r="K854" s="709"/>
      <c r="L854" s="709"/>
      <c r="M854" s="707"/>
      <c r="N854" s="707"/>
      <c r="O854" s="707"/>
      <c r="P854" s="707"/>
      <c r="Q854" s="707"/>
      <c r="R854" s="707"/>
      <c r="S854" s="707"/>
      <c r="T854" s="707"/>
      <c r="U854" s="707"/>
      <c r="V854" s="707"/>
      <c r="W854" s="707"/>
      <c r="X854" s="707"/>
      <c r="Y854" s="707"/>
      <c r="Z854" s="707"/>
      <c r="AA854" s="707"/>
      <c r="AB854" s="546">
        <v>5.0</v>
      </c>
      <c r="AC854" s="2173" t="s">
        <v>55</v>
      </c>
      <c r="AD854" s="2173" t="s">
        <v>533</v>
      </c>
      <c r="AE854" s="1512"/>
      <c r="AF854" s="1515"/>
      <c r="AG854" s="1512"/>
      <c r="AH854" s="1478"/>
    </row>
    <row r="855" ht="15.75" hidden="1" customHeight="1">
      <c r="A855" s="2425"/>
      <c r="B855" s="2420"/>
      <c r="C855" s="2426" t="s">
        <v>11024</v>
      </c>
      <c r="D855" s="2419"/>
      <c r="E855" s="2421" t="s">
        <v>11025</v>
      </c>
      <c r="F855" s="2421" t="s">
        <v>10252</v>
      </c>
      <c r="G855" s="2421" t="s">
        <v>11026</v>
      </c>
      <c r="H855" s="707"/>
      <c r="I855" s="707"/>
      <c r="J855" s="707"/>
      <c r="K855" s="709"/>
      <c r="L855" s="709"/>
      <c r="M855" s="707"/>
      <c r="N855" s="707"/>
      <c r="O855" s="707"/>
      <c r="P855" s="707"/>
      <c r="Q855" s="707"/>
      <c r="R855" s="707"/>
      <c r="S855" s="707"/>
      <c r="T855" s="707"/>
      <c r="U855" s="707"/>
      <c r="V855" s="707"/>
      <c r="W855" s="707"/>
      <c r="X855" s="707"/>
      <c r="Y855" s="707"/>
      <c r="Z855" s="707"/>
      <c r="AA855" s="707"/>
      <c r="AB855" s="546">
        <v>5.0</v>
      </c>
      <c r="AC855" s="2173" t="s">
        <v>55</v>
      </c>
      <c r="AD855" s="2173" t="s">
        <v>533</v>
      </c>
      <c r="AE855" s="1512"/>
      <c r="AF855" s="1515"/>
      <c r="AG855" s="1512"/>
      <c r="AH855" s="1478"/>
    </row>
    <row r="856" ht="15.75" hidden="1" customHeight="1">
      <c r="A856" s="2425"/>
      <c r="B856" s="2420"/>
      <c r="C856" s="2428"/>
      <c r="D856" s="2424" t="s">
        <v>11016</v>
      </c>
      <c r="E856" s="2420"/>
      <c r="F856" s="2421" t="s">
        <v>10255</v>
      </c>
      <c r="G856" s="2421" t="s">
        <v>11027</v>
      </c>
      <c r="H856" s="707"/>
      <c r="I856" s="707"/>
      <c r="J856" s="707"/>
      <c r="K856" s="709"/>
      <c r="L856" s="709"/>
      <c r="M856" s="707"/>
      <c r="N856" s="707"/>
      <c r="O856" s="707"/>
      <c r="P856" s="707"/>
      <c r="Q856" s="707"/>
      <c r="R856" s="707"/>
      <c r="S856" s="707"/>
      <c r="T856" s="707"/>
      <c r="U856" s="707"/>
      <c r="V856" s="707"/>
      <c r="W856" s="707"/>
      <c r="X856" s="707"/>
      <c r="Y856" s="707"/>
      <c r="Z856" s="707"/>
      <c r="AA856" s="707"/>
      <c r="AB856" s="546">
        <v>5.0</v>
      </c>
      <c r="AC856" s="2173" t="s">
        <v>55</v>
      </c>
      <c r="AD856" s="2173" t="s">
        <v>533</v>
      </c>
      <c r="AE856" s="1512"/>
      <c r="AF856" s="1515"/>
      <c r="AG856" s="1512"/>
      <c r="AH856" s="1478"/>
    </row>
    <row r="857" ht="15.75" hidden="1" customHeight="1">
      <c r="A857" s="2425"/>
      <c r="B857" s="2420"/>
      <c r="C857" s="2428"/>
      <c r="D857" s="2424" t="s">
        <v>11018</v>
      </c>
      <c r="E857" s="2420"/>
      <c r="F857" s="2421" t="s">
        <v>10258</v>
      </c>
      <c r="G857" s="2421" t="s">
        <v>11028</v>
      </c>
      <c r="H857" s="707"/>
      <c r="I857" s="707"/>
      <c r="J857" s="707"/>
      <c r="K857" s="709"/>
      <c r="L857" s="709"/>
      <c r="M857" s="707"/>
      <c r="N857" s="707"/>
      <c r="O857" s="707"/>
      <c r="P857" s="707"/>
      <c r="Q857" s="707"/>
      <c r="R857" s="707"/>
      <c r="S857" s="707"/>
      <c r="T857" s="707"/>
      <c r="U857" s="707"/>
      <c r="V857" s="707"/>
      <c r="W857" s="707"/>
      <c r="X857" s="707"/>
      <c r="Y857" s="707"/>
      <c r="Z857" s="707"/>
      <c r="AA857" s="707"/>
      <c r="AB857" s="546">
        <v>5.0</v>
      </c>
      <c r="AC857" s="2173" t="s">
        <v>55</v>
      </c>
      <c r="AD857" s="2173" t="s">
        <v>533</v>
      </c>
      <c r="AE857" s="1512"/>
      <c r="AF857" s="1515"/>
      <c r="AG857" s="1512"/>
      <c r="AH857" s="1478"/>
    </row>
    <row r="858" ht="15.75" hidden="1" customHeight="1">
      <c r="A858" s="2425"/>
      <c r="B858" s="2420"/>
      <c r="C858" s="2426" t="s">
        <v>10264</v>
      </c>
      <c r="D858" s="2419"/>
      <c r="E858" s="2420"/>
      <c r="F858" s="2421" t="s">
        <v>10265</v>
      </c>
      <c r="G858" s="2421" t="s">
        <v>10266</v>
      </c>
      <c r="H858" s="707"/>
      <c r="I858" s="707"/>
      <c r="J858" s="707"/>
      <c r="K858" s="709"/>
      <c r="L858" s="709"/>
      <c r="M858" s="707"/>
      <c r="N858" s="707"/>
      <c r="O858" s="707"/>
      <c r="P858" s="707"/>
      <c r="Q858" s="707"/>
      <c r="R858" s="707"/>
      <c r="S858" s="707"/>
      <c r="T858" s="707"/>
      <c r="U858" s="707"/>
      <c r="V858" s="707"/>
      <c r="W858" s="707"/>
      <c r="X858" s="707"/>
      <c r="Y858" s="707"/>
      <c r="Z858" s="707"/>
      <c r="AA858" s="707"/>
      <c r="AB858" s="546">
        <v>5.0</v>
      </c>
      <c r="AC858" s="2173" t="s">
        <v>55</v>
      </c>
      <c r="AD858" s="2173" t="s">
        <v>533</v>
      </c>
      <c r="AE858" s="1512"/>
      <c r="AF858" s="1515"/>
      <c r="AG858" s="1512"/>
      <c r="AH858" s="1478"/>
    </row>
    <row r="859" ht="15.75" customHeight="1">
      <c r="A859" s="2412" t="s">
        <v>11180</v>
      </c>
      <c r="B859" s="2431"/>
      <c r="C859" s="2431"/>
      <c r="D859" s="2414"/>
      <c r="E859" s="2415"/>
      <c r="F859" s="2415"/>
      <c r="G859" s="2415"/>
      <c r="H859" s="686"/>
      <c r="I859" s="686"/>
      <c r="J859" s="686"/>
      <c r="K859" s="686"/>
      <c r="L859" s="687"/>
      <c r="M859" s="687"/>
      <c r="N859" s="687"/>
      <c r="O859" s="687"/>
      <c r="P859" s="687"/>
      <c r="Q859" s="687"/>
      <c r="R859" s="687"/>
      <c r="S859" s="687"/>
      <c r="T859" s="687"/>
      <c r="U859" s="687"/>
      <c r="V859" s="687"/>
      <c r="W859" s="687"/>
      <c r="X859" s="687"/>
      <c r="Y859" s="687"/>
      <c r="Z859" s="687"/>
      <c r="AA859" s="687"/>
      <c r="AB859" s="2416" t="s">
        <v>94</v>
      </c>
      <c r="AC859" s="2295" t="s">
        <v>94</v>
      </c>
      <c r="AD859" s="2295" t="s">
        <v>533</v>
      </c>
      <c r="AE859" s="1796"/>
      <c r="AF859" s="1796"/>
      <c r="AG859" s="1796"/>
      <c r="AH859" s="2274"/>
    </row>
    <row r="860" ht="15.75" customHeight="1">
      <c r="A860" s="2417" t="s">
        <v>11181</v>
      </c>
      <c r="B860" s="2418"/>
      <c r="C860" s="2418"/>
      <c r="D860" s="2419"/>
      <c r="E860" s="2420"/>
      <c r="F860" s="2421" t="s">
        <v>11182</v>
      </c>
      <c r="G860" s="2421" t="s">
        <v>11183</v>
      </c>
      <c r="H860" s="707"/>
      <c r="I860" s="707"/>
      <c r="J860" s="707"/>
      <c r="K860" s="709"/>
      <c r="L860" s="709"/>
      <c r="M860" s="707"/>
      <c r="N860" s="707"/>
      <c r="O860" s="707"/>
      <c r="P860" s="707"/>
      <c r="Q860" s="707"/>
      <c r="R860" s="707"/>
      <c r="S860" s="707"/>
      <c r="T860" s="707"/>
      <c r="U860" s="707"/>
      <c r="V860" s="707"/>
      <c r="W860" s="707"/>
      <c r="X860" s="707"/>
      <c r="Y860" s="707"/>
      <c r="Z860" s="707"/>
      <c r="AA860" s="707"/>
      <c r="AB860" s="546">
        <v>1.0</v>
      </c>
      <c r="AC860" s="2173" t="s">
        <v>55</v>
      </c>
      <c r="AD860" s="2173" t="s">
        <v>533</v>
      </c>
      <c r="AE860" s="1512"/>
      <c r="AF860" s="1515"/>
      <c r="AG860" s="1512"/>
      <c r="AH860" s="1478"/>
    </row>
    <row r="861" ht="15.75" customHeight="1">
      <c r="A861" s="2422"/>
      <c r="B861" s="2423" t="s">
        <v>11184</v>
      </c>
      <c r="C861" s="2418"/>
      <c r="D861" s="2419"/>
      <c r="E861" s="2420"/>
      <c r="F861" s="2420"/>
      <c r="G861" s="2420"/>
      <c r="H861" s="707" t="s">
        <v>94</v>
      </c>
      <c r="I861" s="707" t="s">
        <v>94</v>
      </c>
      <c r="J861" s="707"/>
      <c r="K861" s="709"/>
      <c r="L861" s="709"/>
      <c r="M861" s="707"/>
      <c r="N861" s="707"/>
      <c r="O861" s="707"/>
      <c r="P861" s="707"/>
      <c r="Q861" s="707"/>
      <c r="R861" s="707"/>
      <c r="S861" s="707"/>
      <c r="T861" s="707"/>
      <c r="U861" s="707"/>
      <c r="V861" s="707"/>
      <c r="W861" s="707"/>
      <c r="X861" s="707"/>
      <c r="Y861" s="707"/>
      <c r="Z861" s="707"/>
      <c r="AA861" s="707"/>
      <c r="AB861" s="546" t="s">
        <v>94</v>
      </c>
      <c r="AC861" s="2173" t="s">
        <v>55</v>
      </c>
      <c r="AD861" s="2173" t="s">
        <v>533</v>
      </c>
      <c r="AE861" s="1512"/>
      <c r="AF861" s="1515"/>
      <c r="AG861" s="1512"/>
      <c r="AH861" s="1478"/>
    </row>
    <row r="862" ht="15.75" customHeight="1">
      <c r="A862" s="2422"/>
      <c r="B862" s="2418"/>
      <c r="C862" s="2423" t="s">
        <v>11185</v>
      </c>
      <c r="D862" s="2419"/>
      <c r="E862" s="2420"/>
      <c r="F862" s="2421" t="s">
        <v>11186</v>
      </c>
      <c r="G862" s="2421" t="s">
        <v>11187</v>
      </c>
      <c r="H862" s="707"/>
      <c r="I862" s="707"/>
      <c r="J862" s="707"/>
      <c r="K862" s="709"/>
      <c r="L862" s="709"/>
      <c r="M862" s="707"/>
      <c r="N862" s="707"/>
      <c r="O862" s="707"/>
      <c r="P862" s="707"/>
      <c r="Q862" s="707"/>
      <c r="R862" s="707"/>
      <c r="S862" s="707"/>
      <c r="T862" s="707"/>
      <c r="U862" s="707"/>
      <c r="V862" s="707"/>
      <c r="W862" s="707"/>
      <c r="X862" s="707"/>
      <c r="Y862" s="707"/>
      <c r="Z862" s="707"/>
      <c r="AA862" s="707"/>
      <c r="AB862" s="546">
        <v>1.0</v>
      </c>
      <c r="AC862" s="2173" t="s">
        <v>55</v>
      </c>
      <c r="AD862" s="2173" t="s">
        <v>533</v>
      </c>
      <c r="AE862" s="1512"/>
      <c r="AF862" s="1600" t="s">
        <v>11188</v>
      </c>
      <c r="AG862" s="1512"/>
      <c r="AH862" s="1478"/>
    </row>
    <row r="863" ht="15.75" customHeight="1">
      <c r="A863" s="2422"/>
      <c r="B863" s="2418"/>
      <c r="C863" s="2423" t="s">
        <v>11189</v>
      </c>
      <c r="D863" s="2419"/>
      <c r="E863" s="2420"/>
      <c r="F863" s="2421" t="s">
        <v>11186</v>
      </c>
      <c r="G863" s="2421" t="s">
        <v>11190</v>
      </c>
      <c r="H863" s="707"/>
      <c r="I863" s="2483"/>
      <c r="J863" s="707"/>
      <c r="K863" s="709"/>
      <c r="L863" s="709"/>
      <c r="M863" s="707"/>
      <c r="N863" s="707"/>
      <c r="O863" s="707"/>
      <c r="P863" s="707"/>
      <c r="Q863" s="707"/>
      <c r="R863" s="707"/>
      <c r="S863" s="707"/>
      <c r="T863" s="707"/>
      <c r="U863" s="707"/>
      <c r="V863" s="707"/>
      <c r="W863" s="707"/>
      <c r="X863" s="707"/>
      <c r="Y863" s="707"/>
      <c r="Z863" s="707"/>
      <c r="AA863" s="707"/>
      <c r="AB863" s="546">
        <v>1.0</v>
      </c>
      <c r="AC863" s="2173" t="s">
        <v>55</v>
      </c>
      <c r="AD863" s="2173" t="s">
        <v>533</v>
      </c>
      <c r="AE863" s="1512"/>
      <c r="AF863" s="1515"/>
      <c r="AG863" s="1512"/>
      <c r="AH863" s="1478"/>
    </row>
    <row r="864" ht="15.75" customHeight="1">
      <c r="A864" s="2417" t="s">
        <v>11191</v>
      </c>
      <c r="B864" s="2418"/>
      <c r="C864" s="2418"/>
      <c r="D864" s="2419"/>
      <c r="E864" s="2420"/>
      <c r="F864" s="2421" t="s">
        <v>11192</v>
      </c>
      <c r="G864" s="2421" t="s">
        <v>11193</v>
      </c>
      <c r="H864" s="707" t="s">
        <v>94</v>
      </c>
      <c r="I864" s="707" t="s">
        <v>94</v>
      </c>
      <c r="J864" s="707"/>
      <c r="K864" s="709"/>
      <c r="L864" s="709"/>
      <c r="M864" s="707"/>
      <c r="N864" s="707"/>
      <c r="O864" s="707"/>
      <c r="P864" s="707"/>
      <c r="Q864" s="707"/>
      <c r="R864" s="707"/>
      <c r="S864" s="707"/>
      <c r="T864" s="707"/>
      <c r="U864" s="707"/>
      <c r="V864" s="707"/>
      <c r="W864" s="707"/>
      <c r="X864" s="707"/>
      <c r="Y864" s="707"/>
      <c r="Z864" s="707"/>
      <c r="AA864" s="707"/>
      <c r="AB864" s="546" t="s">
        <v>94</v>
      </c>
      <c r="AC864" s="2173" t="s">
        <v>55</v>
      </c>
      <c r="AD864" s="2173" t="s">
        <v>533</v>
      </c>
      <c r="AE864" s="1512"/>
      <c r="AF864" s="1515"/>
      <c r="AG864" s="1512"/>
      <c r="AH864" s="1478"/>
    </row>
    <row r="865" ht="15.75" customHeight="1">
      <c r="A865" s="2422"/>
      <c r="B865" s="2423" t="s">
        <v>11194</v>
      </c>
      <c r="C865" s="2418"/>
      <c r="D865" s="2419"/>
      <c r="E865" s="2420"/>
      <c r="F865" s="2420"/>
      <c r="G865" s="2420"/>
      <c r="H865" s="707" t="s">
        <v>94</v>
      </c>
      <c r="I865" s="707" t="s">
        <v>94</v>
      </c>
      <c r="J865" s="707"/>
      <c r="K865" s="709"/>
      <c r="L865" s="709"/>
      <c r="M865" s="707"/>
      <c r="N865" s="707"/>
      <c r="O865" s="707"/>
      <c r="P865" s="707"/>
      <c r="Q865" s="707"/>
      <c r="R865" s="707"/>
      <c r="S865" s="707"/>
      <c r="T865" s="707"/>
      <c r="U865" s="707"/>
      <c r="V865" s="707"/>
      <c r="W865" s="707"/>
      <c r="X865" s="707"/>
      <c r="Y865" s="707"/>
      <c r="Z865" s="707"/>
      <c r="AA865" s="707"/>
      <c r="AB865" s="546" t="s">
        <v>94</v>
      </c>
      <c r="AC865" s="2173" t="s">
        <v>55</v>
      </c>
      <c r="AD865" s="2173" t="s">
        <v>533</v>
      </c>
      <c r="AE865" s="1512"/>
      <c r="AF865" s="1515"/>
      <c r="AG865" s="1512"/>
      <c r="AH865" s="1478"/>
    </row>
    <row r="866" ht="15.75" customHeight="1">
      <c r="A866" s="2422"/>
      <c r="B866" s="2418"/>
      <c r="C866" s="2423" t="s">
        <v>11195</v>
      </c>
      <c r="D866" s="2424" t="s">
        <v>11196</v>
      </c>
      <c r="E866" s="2420"/>
      <c r="F866" s="2421" t="s">
        <v>11197</v>
      </c>
      <c r="G866" s="2421" t="s">
        <v>11198</v>
      </c>
      <c r="H866" s="707"/>
      <c r="I866" s="707"/>
      <c r="J866" s="707"/>
      <c r="K866" s="709"/>
      <c r="L866" s="709"/>
      <c r="M866" s="707"/>
      <c r="N866" s="707"/>
      <c r="O866" s="707"/>
      <c r="P866" s="707"/>
      <c r="Q866" s="707"/>
      <c r="R866" s="707"/>
      <c r="S866" s="707"/>
      <c r="T866" s="707"/>
      <c r="U866" s="707"/>
      <c r="V866" s="707"/>
      <c r="W866" s="707"/>
      <c r="X866" s="707"/>
      <c r="Y866" s="707"/>
      <c r="Z866" s="707"/>
      <c r="AA866" s="707"/>
      <c r="AB866" s="546">
        <v>1.0</v>
      </c>
      <c r="AC866" s="2173" t="s">
        <v>55</v>
      </c>
      <c r="AD866" s="2173" t="s">
        <v>533</v>
      </c>
      <c r="AE866" s="1512"/>
      <c r="AF866" s="1515"/>
      <c r="AG866" s="1512"/>
      <c r="AH866" s="1478"/>
    </row>
    <row r="867" ht="15.75" hidden="1" customHeight="1">
      <c r="A867" s="2422"/>
      <c r="B867" s="2418"/>
      <c r="C867" s="2418"/>
      <c r="D867" s="2424" t="s">
        <v>11199</v>
      </c>
      <c r="E867" s="2420"/>
      <c r="F867" s="2421" t="s">
        <v>11197</v>
      </c>
      <c r="G867" s="2421" t="s">
        <v>11200</v>
      </c>
      <c r="H867" s="707"/>
      <c r="I867" s="2483"/>
      <c r="J867" s="707"/>
      <c r="K867" s="709"/>
      <c r="L867" s="709"/>
      <c r="M867" s="707"/>
      <c r="N867" s="707"/>
      <c r="O867" s="707"/>
      <c r="P867" s="707"/>
      <c r="Q867" s="707"/>
      <c r="R867" s="707"/>
      <c r="S867" s="707"/>
      <c r="T867" s="707"/>
      <c r="U867" s="707"/>
      <c r="V867" s="707"/>
      <c r="W867" s="707"/>
      <c r="X867" s="707"/>
      <c r="Y867" s="707"/>
      <c r="Z867" s="707"/>
      <c r="AA867" s="707"/>
      <c r="AB867" s="546">
        <v>5.0</v>
      </c>
      <c r="AC867" s="2173" t="s">
        <v>55</v>
      </c>
      <c r="AD867" s="2173" t="s">
        <v>533</v>
      </c>
      <c r="AE867" s="1512"/>
      <c r="AF867" s="1515"/>
      <c r="AG867" s="1512"/>
      <c r="AH867" s="1478"/>
    </row>
    <row r="868" ht="15.75" customHeight="1">
      <c r="A868" s="2412" t="s">
        <v>11201</v>
      </c>
      <c r="B868" s="2431"/>
      <c r="C868" s="2431"/>
      <c r="D868" s="2414"/>
      <c r="E868" s="2415"/>
      <c r="F868" s="2415"/>
      <c r="G868" s="2415"/>
      <c r="H868" s="686"/>
      <c r="I868" s="686"/>
      <c r="J868" s="686"/>
      <c r="K868" s="686"/>
      <c r="L868" s="687"/>
      <c r="M868" s="687"/>
      <c r="N868" s="687"/>
      <c r="O868" s="687"/>
      <c r="P868" s="687"/>
      <c r="Q868" s="687"/>
      <c r="R868" s="687"/>
      <c r="S868" s="687"/>
      <c r="T868" s="687"/>
      <c r="U868" s="687"/>
      <c r="V868" s="687"/>
      <c r="W868" s="687"/>
      <c r="X868" s="687"/>
      <c r="Y868" s="687"/>
      <c r="Z868" s="687"/>
      <c r="AA868" s="687"/>
      <c r="AB868" s="2416" t="s">
        <v>94</v>
      </c>
      <c r="AC868" s="2295" t="s">
        <v>94</v>
      </c>
      <c r="AD868" s="2295" t="s">
        <v>533</v>
      </c>
      <c r="AE868" s="1796"/>
      <c r="AF868" s="1796"/>
      <c r="AG868" s="1796"/>
      <c r="AH868" s="2274"/>
    </row>
    <row r="869" ht="15.75" customHeight="1">
      <c r="A869" s="2417" t="s">
        <v>11202</v>
      </c>
      <c r="B869" s="2418"/>
      <c r="C869" s="2418"/>
      <c r="D869" s="2419"/>
      <c r="E869" s="2420"/>
      <c r="F869" s="2421" t="s">
        <v>11203</v>
      </c>
      <c r="G869" s="2421" t="s">
        <v>11204</v>
      </c>
      <c r="H869" s="707" t="s">
        <v>94</v>
      </c>
      <c r="I869" s="707" t="s">
        <v>94</v>
      </c>
      <c r="J869" s="707"/>
      <c r="K869" s="709"/>
      <c r="L869" s="709"/>
      <c r="M869" s="707"/>
      <c r="N869" s="707"/>
      <c r="O869" s="707"/>
      <c r="P869" s="707"/>
      <c r="Q869" s="707"/>
      <c r="R869" s="707"/>
      <c r="S869" s="707"/>
      <c r="T869" s="707"/>
      <c r="U869" s="707"/>
      <c r="V869" s="707"/>
      <c r="W869" s="707"/>
      <c r="X869" s="707"/>
      <c r="Y869" s="707"/>
      <c r="Z869" s="707"/>
      <c r="AA869" s="707"/>
      <c r="AB869" s="546" t="s">
        <v>94</v>
      </c>
      <c r="AC869" s="2173" t="s">
        <v>55</v>
      </c>
      <c r="AD869" s="2173" t="s">
        <v>533</v>
      </c>
      <c r="AE869" s="1512"/>
      <c r="AF869" s="1515"/>
      <c r="AG869" s="1512"/>
      <c r="AH869" s="1478"/>
    </row>
    <row r="870" ht="15.75" customHeight="1">
      <c r="A870" s="2422"/>
      <c r="B870" s="2423" t="s">
        <v>11205</v>
      </c>
      <c r="C870" s="2418"/>
      <c r="D870" s="2419"/>
      <c r="E870" s="2420"/>
      <c r="F870" s="2420"/>
      <c r="G870" s="2420"/>
      <c r="H870" s="707" t="s">
        <v>94</v>
      </c>
      <c r="I870" s="707" t="s">
        <v>94</v>
      </c>
      <c r="J870" s="707"/>
      <c r="K870" s="709"/>
      <c r="L870" s="709"/>
      <c r="M870" s="707"/>
      <c r="N870" s="707"/>
      <c r="O870" s="707"/>
      <c r="P870" s="707"/>
      <c r="Q870" s="707"/>
      <c r="R870" s="707"/>
      <c r="S870" s="707"/>
      <c r="T870" s="707"/>
      <c r="U870" s="707"/>
      <c r="V870" s="707"/>
      <c r="W870" s="707"/>
      <c r="X870" s="707"/>
      <c r="Y870" s="707"/>
      <c r="Z870" s="707"/>
      <c r="AA870" s="707"/>
      <c r="AB870" s="546" t="s">
        <v>94</v>
      </c>
      <c r="AC870" s="2173" t="s">
        <v>55</v>
      </c>
      <c r="AD870" s="2173" t="s">
        <v>533</v>
      </c>
      <c r="AE870" s="1512"/>
      <c r="AF870" s="1515"/>
      <c r="AG870" s="1512"/>
      <c r="AH870" s="1478"/>
    </row>
    <row r="871" ht="15.75" hidden="1" customHeight="1">
      <c r="A871" s="2425"/>
      <c r="B871" s="2420"/>
      <c r="C871" s="2426" t="s">
        <v>9871</v>
      </c>
      <c r="D871" s="2419"/>
      <c r="E871" s="2421" t="s">
        <v>9188</v>
      </c>
      <c r="F871" s="2421" t="s">
        <v>10385</v>
      </c>
      <c r="G871" s="2421" t="s">
        <v>10386</v>
      </c>
      <c r="H871" s="707"/>
      <c r="I871" s="707"/>
      <c r="J871" s="707"/>
      <c r="K871" s="709"/>
      <c r="L871" s="709"/>
      <c r="M871" s="707"/>
      <c r="N871" s="707"/>
      <c r="O871" s="707"/>
      <c r="P871" s="707"/>
      <c r="Q871" s="707"/>
      <c r="R871" s="707"/>
      <c r="S871" s="707"/>
      <c r="T871" s="707"/>
      <c r="U871" s="707"/>
      <c r="V871" s="707"/>
      <c r="W871" s="707"/>
      <c r="X871" s="707"/>
      <c r="Y871" s="707"/>
      <c r="Z871" s="707"/>
      <c r="AA871" s="707"/>
      <c r="AB871" s="546">
        <v>5.0</v>
      </c>
      <c r="AC871" s="2173" t="s">
        <v>55</v>
      </c>
      <c r="AD871" s="2173" t="s">
        <v>533</v>
      </c>
      <c r="AE871" s="1512"/>
      <c r="AF871" s="1515"/>
      <c r="AG871" s="1512"/>
      <c r="AH871" s="1478"/>
    </row>
    <row r="872" ht="15.75" hidden="1" customHeight="1">
      <c r="A872" s="2425"/>
      <c r="B872" s="2420"/>
      <c r="C872" s="2428"/>
      <c r="D872" s="2419"/>
      <c r="E872" s="2421" t="s">
        <v>9900</v>
      </c>
      <c r="F872" s="2421" t="s">
        <v>10385</v>
      </c>
      <c r="G872" s="2421" t="s">
        <v>10387</v>
      </c>
      <c r="H872" s="707"/>
      <c r="I872" s="707"/>
      <c r="J872" s="707"/>
      <c r="K872" s="709"/>
      <c r="L872" s="709"/>
      <c r="M872" s="707"/>
      <c r="N872" s="707"/>
      <c r="O872" s="707"/>
      <c r="P872" s="707"/>
      <c r="Q872" s="707"/>
      <c r="R872" s="707"/>
      <c r="S872" s="707"/>
      <c r="T872" s="707"/>
      <c r="U872" s="707"/>
      <c r="V872" s="707"/>
      <c r="W872" s="707"/>
      <c r="X872" s="707"/>
      <c r="Y872" s="707"/>
      <c r="Z872" s="707"/>
      <c r="AA872" s="707"/>
      <c r="AB872" s="546">
        <v>5.0</v>
      </c>
      <c r="AC872" s="2173" t="s">
        <v>55</v>
      </c>
      <c r="AD872" s="2173" t="s">
        <v>533</v>
      </c>
      <c r="AE872" s="1512"/>
      <c r="AF872" s="1515"/>
      <c r="AG872" s="1512"/>
      <c r="AH872" s="1478"/>
    </row>
    <row r="873" ht="15.75" hidden="1" customHeight="1">
      <c r="A873" s="2425"/>
      <c r="B873" s="2420"/>
      <c r="C873" s="2428"/>
      <c r="D873" s="2419"/>
      <c r="E873" s="2421" t="s">
        <v>9902</v>
      </c>
      <c r="F873" s="2421" t="s">
        <v>9872</v>
      </c>
      <c r="G873" s="2421" t="s">
        <v>10387</v>
      </c>
      <c r="H873" s="707"/>
      <c r="I873" s="707"/>
      <c r="J873" s="707"/>
      <c r="K873" s="709"/>
      <c r="L873" s="709"/>
      <c r="M873" s="707"/>
      <c r="N873" s="707"/>
      <c r="O873" s="707"/>
      <c r="P873" s="707"/>
      <c r="Q873" s="707"/>
      <c r="R873" s="707"/>
      <c r="S873" s="707"/>
      <c r="T873" s="707"/>
      <c r="U873" s="707"/>
      <c r="V873" s="707"/>
      <c r="W873" s="707"/>
      <c r="X873" s="707"/>
      <c r="Y873" s="707"/>
      <c r="Z873" s="707"/>
      <c r="AA873" s="707"/>
      <c r="AB873" s="546">
        <v>5.0</v>
      </c>
      <c r="AC873" s="2173" t="s">
        <v>55</v>
      </c>
      <c r="AD873" s="2173" t="s">
        <v>533</v>
      </c>
      <c r="AE873" s="1512"/>
      <c r="AF873" s="1515"/>
      <c r="AG873" s="1512"/>
      <c r="AH873" s="1478"/>
    </row>
    <row r="874" ht="15.75" hidden="1" customHeight="1">
      <c r="A874" s="2425"/>
      <c r="B874" s="2420"/>
      <c r="C874" s="2426" t="s">
        <v>9876</v>
      </c>
      <c r="D874" s="2419"/>
      <c r="E874" s="2420"/>
      <c r="F874" s="2421" t="s">
        <v>9872</v>
      </c>
      <c r="G874" s="2421" t="s">
        <v>11206</v>
      </c>
      <c r="H874" s="707"/>
      <c r="I874" s="707"/>
      <c r="J874" s="707"/>
      <c r="K874" s="709"/>
      <c r="L874" s="709"/>
      <c r="M874" s="707"/>
      <c r="N874" s="707"/>
      <c r="O874" s="707"/>
      <c r="P874" s="707"/>
      <c r="Q874" s="707"/>
      <c r="R874" s="707"/>
      <c r="S874" s="707"/>
      <c r="T874" s="707"/>
      <c r="U874" s="707"/>
      <c r="V874" s="707"/>
      <c r="W874" s="707"/>
      <c r="X874" s="707"/>
      <c r="Y874" s="707"/>
      <c r="Z874" s="707"/>
      <c r="AA874" s="707"/>
      <c r="AB874" s="546">
        <v>5.0</v>
      </c>
      <c r="AC874" s="2173" t="s">
        <v>55</v>
      </c>
      <c r="AD874" s="2173" t="s">
        <v>533</v>
      </c>
      <c r="AE874" s="1512"/>
      <c r="AF874" s="1515"/>
      <c r="AG874" s="1512"/>
      <c r="AH874" s="1478"/>
    </row>
    <row r="875" ht="15.75" customHeight="1">
      <c r="A875" s="2422"/>
      <c r="B875" s="2423" t="s">
        <v>9905</v>
      </c>
      <c r="C875" s="2418"/>
      <c r="D875" s="2419"/>
      <c r="E875" s="2420"/>
      <c r="F875" s="2420"/>
      <c r="G875" s="2420"/>
      <c r="H875" s="707" t="s">
        <v>94</v>
      </c>
      <c r="I875" s="707" t="s">
        <v>94</v>
      </c>
      <c r="J875" s="707"/>
      <c r="K875" s="709"/>
      <c r="L875" s="709"/>
      <c r="M875" s="707"/>
      <c r="N875" s="707"/>
      <c r="O875" s="707"/>
      <c r="P875" s="707"/>
      <c r="Q875" s="707"/>
      <c r="R875" s="707"/>
      <c r="S875" s="707"/>
      <c r="T875" s="707"/>
      <c r="U875" s="707"/>
      <c r="V875" s="707"/>
      <c r="W875" s="707"/>
      <c r="X875" s="707"/>
      <c r="Y875" s="707"/>
      <c r="Z875" s="707"/>
      <c r="AA875" s="707"/>
      <c r="AB875" s="546" t="s">
        <v>94</v>
      </c>
      <c r="AC875" s="2173" t="s">
        <v>55</v>
      </c>
      <c r="AD875" s="2173" t="s">
        <v>533</v>
      </c>
      <c r="AE875" s="1512"/>
      <c r="AF875" s="1515"/>
      <c r="AG875" s="1512"/>
      <c r="AH875" s="1478"/>
    </row>
    <row r="876" ht="15.75" hidden="1" customHeight="1">
      <c r="A876" s="2425"/>
      <c r="B876" s="2420"/>
      <c r="C876" s="2428"/>
      <c r="D876" s="2424" t="s">
        <v>9906</v>
      </c>
      <c r="E876" s="2421" t="s">
        <v>9188</v>
      </c>
      <c r="F876" s="2421" t="s">
        <v>9907</v>
      </c>
      <c r="G876" s="2421" t="s">
        <v>9908</v>
      </c>
      <c r="H876" s="707"/>
      <c r="I876" s="707"/>
      <c r="J876" s="707"/>
      <c r="K876" s="709"/>
      <c r="L876" s="709"/>
      <c r="M876" s="707"/>
      <c r="N876" s="707"/>
      <c r="O876" s="707"/>
      <c r="P876" s="707"/>
      <c r="Q876" s="707"/>
      <c r="R876" s="707"/>
      <c r="S876" s="707"/>
      <c r="T876" s="707"/>
      <c r="U876" s="707"/>
      <c r="V876" s="707"/>
      <c r="W876" s="707"/>
      <c r="X876" s="707"/>
      <c r="Y876" s="707"/>
      <c r="Z876" s="707"/>
      <c r="AA876" s="707"/>
      <c r="AB876" s="546">
        <v>5.0</v>
      </c>
      <c r="AC876" s="2173" t="s">
        <v>55</v>
      </c>
      <c r="AD876" s="2173" t="s">
        <v>533</v>
      </c>
      <c r="AE876" s="1512"/>
      <c r="AF876" s="1515"/>
      <c r="AG876" s="1512"/>
      <c r="AH876" s="1478"/>
    </row>
    <row r="877" ht="15.75" hidden="1" customHeight="1">
      <c r="A877" s="2425"/>
      <c r="B877" s="2421" t="s">
        <v>2667</v>
      </c>
      <c r="C877" s="2428"/>
      <c r="D877" s="2419"/>
      <c r="E877" s="2421" t="s">
        <v>9900</v>
      </c>
      <c r="F877" s="2421" t="s">
        <v>9907</v>
      </c>
      <c r="G877" s="2421" t="s">
        <v>11207</v>
      </c>
      <c r="H877" s="707"/>
      <c r="I877" s="707"/>
      <c r="J877" s="707"/>
      <c r="K877" s="709"/>
      <c r="L877" s="709"/>
      <c r="M877" s="707"/>
      <c r="N877" s="707"/>
      <c r="O877" s="707"/>
      <c r="P877" s="707"/>
      <c r="Q877" s="707"/>
      <c r="R877" s="707"/>
      <c r="S877" s="707"/>
      <c r="T877" s="707"/>
      <c r="U877" s="707"/>
      <c r="V877" s="707"/>
      <c r="W877" s="707"/>
      <c r="X877" s="707"/>
      <c r="Y877" s="707"/>
      <c r="Z877" s="707"/>
      <c r="AA877" s="707"/>
      <c r="AB877" s="546">
        <v>5.0</v>
      </c>
      <c r="AC877" s="2173" t="s">
        <v>55</v>
      </c>
      <c r="AD877" s="2173" t="s">
        <v>533</v>
      </c>
      <c r="AE877" s="1512"/>
      <c r="AF877" s="1515"/>
      <c r="AG877" s="1512"/>
      <c r="AH877" s="1478"/>
    </row>
    <row r="878" ht="15.75" hidden="1" customHeight="1">
      <c r="A878" s="2425"/>
      <c r="B878" s="2420"/>
      <c r="C878" s="2426" t="s">
        <v>10391</v>
      </c>
      <c r="D878" s="2419"/>
      <c r="E878" s="2421" t="s">
        <v>9900</v>
      </c>
      <c r="F878" s="2421" t="s">
        <v>9919</v>
      </c>
      <c r="G878" s="2421" t="s">
        <v>9920</v>
      </c>
      <c r="H878" s="707"/>
      <c r="I878" s="707"/>
      <c r="J878" s="707"/>
      <c r="K878" s="709"/>
      <c r="L878" s="709"/>
      <c r="M878" s="707"/>
      <c r="N878" s="707"/>
      <c r="O878" s="707"/>
      <c r="P878" s="707"/>
      <c r="Q878" s="707"/>
      <c r="R878" s="707"/>
      <c r="S878" s="707"/>
      <c r="T878" s="707"/>
      <c r="U878" s="707"/>
      <c r="V878" s="707"/>
      <c r="W878" s="707"/>
      <c r="X878" s="707"/>
      <c r="Y878" s="707"/>
      <c r="Z878" s="707"/>
      <c r="AA878" s="707"/>
      <c r="AB878" s="546">
        <v>5.0</v>
      </c>
      <c r="AC878" s="2173" t="s">
        <v>55</v>
      </c>
      <c r="AD878" s="2173" t="s">
        <v>533</v>
      </c>
      <c r="AE878" s="1512"/>
      <c r="AF878" s="1515"/>
      <c r="AG878" s="1512"/>
      <c r="AH878" s="1478"/>
    </row>
    <row r="879" ht="15.75" hidden="1" customHeight="1">
      <c r="A879" s="2425"/>
      <c r="B879" s="2420"/>
      <c r="C879" s="2428"/>
      <c r="D879" s="2419"/>
      <c r="E879" s="2420"/>
      <c r="F879" s="2421" t="s">
        <v>11208</v>
      </c>
      <c r="G879" s="2421" t="s">
        <v>10395</v>
      </c>
      <c r="H879" s="707"/>
      <c r="I879" s="707"/>
      <c r="J879" s="707"/>
      <c r="K879" s="709"/>
      <c r="L879" s="709"/>
      <c r="M879" s="707"/>
      <c r="N879" s="707"/>
      <c r="O879" s="707"/>
      <c r="P879" s="707"/>
      <c r="Q879" s="707"/>
      <c r="R879" s="707"/>
      <c r="S879" s="707"/>
      <c r="T879" s="707"/>
      <c r="U879" s="707"/>
      <c r="V879" s="707"/>
      <c r="W879" s="707"/>
      <c r="X879" s="707"/>
      <c r="Y879" s="707"/>
      <c r="Z879" s="707"/>
      <c r="AA879" s="707"/>
      <c r="AB879" s="546">
        <v>5.0</v>
      </c>
      <c r="AC879" s="2173" t="s">
        <v>55</v>
      </c>
      <c r="AD879" s="2173" t="s">
        <v>533</v>
      </c>
      <c r="AE879" s="1512"/>
      <c r="AF879" s="1515"/>
      <c r="AG879" s="1512"/>
      <c r="AH879" s="1478"/>
    </row>
    <row r="880" ht="15.75" customHeight="1">
      <c r="A880" s="2422"/>
      <c r="B880" s="2423" t="s">
        <v>10396</v>
      </c>
      <c r="C880" s="2418"/>
      <c r="D880" s="2419"/>
      <c r="E880" s="2420"/>
      <c r="F880" s="2420"/>
      <c r="G880" s="2420"/>
      <c r="H880" s="707" t="s">
        <v>94</v>
      </c>
      <c r="I880" s="707" t="s">
        <v>94</v>
      </c>
      <c r="J880" s="707"/>
      <c r="K880" s="709"/>
      <c r="L880" s="709"/>
      <c r="M880" s="707"/>
      <c r="N880" s="707"/>
      <c r="O880" s="707"/>
      <c r="P880" s="707"/>
      <c r="Q880" s="707"/>
      <c r="R880" s="707"/>
      <c r="S880" s="707"/>
      <c r="T880" s="707"/>
      <c r="U880" s="707"/>
      <c r="V880" s="707"/>
      <c r="W880" s="707"/>
      <c r="X880" s="707"/>
      <c r="Y880" s="707"/>
      <c r="Z880" s="707"/>
      <c r="AA880" s="707"/>
      <c r="AB880" s="546" t="s">
        <v>94</v>
      </c>
      <c r="AC880" s="2173" t="s">
        <v>55</v>
      </c>
      <c r="AD880" s="2173" t="s">
        <v>533</v>
      </c>
      <c r="AE880" s="1512"/>
      <c r="AF880" s="1515"/>
      <c r="AG880" s="1512"/>
      <c r="AH880" s="1478"/>
    </row>
    <row r="881" ht="15.75" hidden="1" customHeight="1">
      <c r="A881" s="2425"/>
      <c r="B881" s="2420"/>
      <c r="C881" s="2426" t="s">
        <v>10399</v>
      </c>
      <c r="D881" s="2419"/>
      <c r="E881" s="2420"/>
      <c r="F881" s="2421" t="s">
        <v>11209</v>
      </c>
      <c r="G881" s="2421" t="s">
        <v>10398</v>
      </c>
      <c r="H881" s="707"/>
      <c r="I881" s="707"/>
      <c r="J881" s="707"/>
      <c r="K881" s="709"/>
      <c r="L881" s="709"/>
      <c r="M881" s="707"/>
      <c r="N881" s="707"/>
      <c r="O881" s="707"/>
      <c r="P881" s="707"/>
      <c r="Q881" s="707"/>
      <c r="R881" s="707"/>
      <c r="S881" s="707"/>
      <c r="T881" s="707"/>
      <c r="U881" s="707"/>
      <c r="V881" s="707"/>
      <c r="W881" s="707"/>
      <c r="X881" s="707"/>
      <c r="Y881" s="707"/>
      <c r="Z881" s="707"/>
      <c r="AA881" s="707"/>
      <c r="AB881" s="546">
        <v>5.0</v>
      </c>
      <c r="AC881" s="2173" t="s">
        <v>55</v>
      </c>
      <c r="AD881" s="2173" t="s">
        <v>533</v>
      </c>
      <c r="AE881" s="1512"/>
      <c r="AF881" s="1515"/>
      <c r="AG881" s="1512"/>
      <c r="AH881" s="1478"/>
    </row>
    <row r="882" ht="15.75" hidden="1" customHeight="1">
      <c r="A882" s="2425"/>
      <c r="B882" s="2420"/>
      <c r="C882" s="2426" t="s">
        <v>10401</v>
      </c>
      <c r="D882" s="2419"/>
      <c r="E882" s="2420"/>
      <c r="F882" s="2421" t="s">
        <v>11210</v>
      </c>
      <c r="G882" s="2421" t="s">
        <v>10403</v>
      </c>
      <c r="H882" s="707"/>
      <c r="I882" s="707"/>
      <c r="J882" s="707"/>
      <c r="K882" s="709"/>
      <c r="L882" s="709"/>
      <c r="M882" s="707"/>
      <c r="N882" s="707"/>
      <c r="O882" s="707"/>
      <c r="P882" s="707"/>
      <c r="Q882" s="707"/>
      <c r="R882" s="707"/>
      <c r="S882" s="707"/>
      <c r="T882" s="707"/>
      <c r="U882" s="707"/>
      <c r="V882" s="707"/>
      <c r="W882" s="707"/>
      <c r="X882" s="707"/>
      <c r="Y882" s="707"/>
      <c r="Z882" s="707"/>
      <c r="AA882" s="707"/>
      <c r="AB882" s="546">
        <v>5.0</v>
      </c>
      <c r="AC882" s="2173" t="s">
        <v>55</v>
      </c>
      <c r="AD882" s="2173" t="s">
        <v>533</v>
      </c>
      <c r="AE882" s="1512"/>
      <c r="AF882" s="1515"/>
      <c r="AG882" s="1512"/>
      <c r="AH882" s="1478"/>
    </row>
    <row r="883" ht="15.75" hidden="1" customHeight="1">
      <c r="A883" s="2425"/>
      <c r="B883" s="2421" t="s">
        <v>9880</v>
      </c>
      <c r="C883" s="2428"/>
      <c r="D883" s="2419"/>
      <c r="E883" s="2420"/>
      <c r="F883" s="2421" t="s">
        <v>9881</v>
      </c>
      <c r="G883" s="2421" t="s">
        <v>9882</v>
      </c>
      <c r="H883" s="707"/>
      <c r="I883" s="707"/>
      <c r="J883" s="707"/>
      <c r="K883" s="709"/>
      <c r="L883" s="709"/>
      <c r="M883" s="707"/>
      <c r="N883" s="707"/>
      <c r="O883" s="707"/>
      <c r="P883" s="707"/>
      <c r="Q883" s="707"/>
      <c r="R883" s="707"/>
      <c r="S883" s="707"/>
      <c r="T883" s="707"/>
      <c r="U883" s="707"/>
      <c r="V883" s="707"/>
      <c r="W883" s="707"/>
      <c r="X883" s="707"/>
      <c r="Y883" s="707"/>
      <c r="Z883" s="707"/>
      <c r="AA883" s="707"/>
      <c r="AB883" s="546">
        <v>5.0</v>
      </c>
      <c r="AC883" s="2173" t="s">
        <v>55</v>
      </c>
      <c r="AD883" s="2173" t="s">
        <v>533</v>
      </c>
      <c r="AE883" s="1512"/>
      <c r="AF883" s="1515"/>
      <c r="AG883" s="1512"/>
      <c r="AH883" s="1478"/>
    </row>
    <row r="884" ht="15.75" customHeight="1">
      <c r="A884" s="2417" t="s">
        <v>9869</v>
      </c>
      <c r="B884" s="2418"/>
      <c r="C884" s="2418"/>
      <c r="D884" s="2419"/>
      <c r="E884" s="2420"/>
      <c r="F884" s="2420"/>
      <c r="G884" s="2420"/>
      <c r="H884" s="707" t="s">
        <v>94</v>
      </c>
      <c r="I884" s="707" t="s">
        <v>94</v>
      </c>
      <c r="J884" s="707"/>
      <c r="K884" s="709"/>
      <c r="L884" s="709"/>
      <c r="M884" s="707"/>
      <c r="N884" s="707"/>
      <c r="O884" s="707"/>
      <c r="P884" s="707"/>
      <c r="Q884" s="707"/>
      <c r="R884" s="707"/>
      <c r="S884" s="707"/>
      <c r="T884" s="707"/>
      <c r="U884" s="707"/>
      <c r="V884" s="707"/>
      <c r="W884" s="707"/>
      <c r="X884" s="707"/>
      <c r="Y884" s="707"/>
      <c r="Z884" s="707"/>
      <c r="AA884" s="707"/>
      <c r="AB884" s="546" t="s">
        <v>94</v>
      </c>
      <c r="AC884" s="2173" t="s">
        <v>55</v>
      </c>
      <c r="AD884" s="2173" t="s">
        <v>533</v>
      </c>
      <c r="AE884" s="1512"/>
      <c r="AF884" s="1515"/>
      <c r="AG884" s="1512"/>
      <c r="AH884" s="1478"/>
    </row>
    <row r="885" ht="15.75" customHeight="1">
      <c r="A885" s="2417"/>
      <c r="B885" s="2417" t="s">
        <v>11211</v>
      </c>
      <c r="C885" s="2418"/>
      <c r="D885" s="2428"/>
      <c r="E885" s="2420"/>
      <c r="F885" s="2420"/>
      <c r="G885" s="2420"/>
      <c r="H885" s="707" t="s">
        <v>94</v>
      </c>
      <c r="I885" s="707" t="s">
        <v>94</v>
      </c>
      <c r="J885" s="707"/>
      <c r="K885" s="709"/>
      <c r="L885" s="709"/>
      <c r="M885" s="707"/>
      <c r="N885" s="707"/>
      <c r="O885" s="707"/>
      <c r="P885" s="707"/>
      <c r="Q885" s="707"/>
      <c r="R885" s="707"/>
      <c r="S885" s="707"/>
      <c r="T885" s="707"/>
      <c r="U885" s="707"/>
      <c r="V885" s="707"/>
      <c r="W885" s="707"/>
      <c r="X885" s="707"/>
      <c r="Y885" s="707"/>
      <c r="Z885" s="707"/>
      <c r="AA885" s="707"/>
      <c r="AB885" s="546" t="s">
        <v>94</v>
      </c>
      <c r="AC885" s="2173" t="s">
        <v>55</v>
      </c>
      <c r="AD885" s="2173" t="s">
        <v>533</v>
      </c>
      <c r="AE885" s="1512"/>
      <c r="AF885" s="1515"/>
      <c r="AG885" s="1512"/>
      <c r="AH885" s="1478"/>
    </row>
    <row r="886" ht="15.75" hidden="1" customHeight="1">
      <c r="A886" s="2425"/>
      <c r="B886" s="2425"/>
      <c r="C886" s="2421" t="s">
        <v>9870</v>
      </c>
      <c r="D886" s="2426" t="s">
        <v>9871</v>
      </c>
      <c r="E886" s="2420"/>
      <c r="F886" s="2421" t="s">
        <v>11212</v>
      </c>
      <c r="G886" s="2421" t="s">
        <v>11213</v>
      </c>
      <c r="H886" s="707"/>
      <c r="I886" s="707"/>
      <c r="J886" s="707"/>
      <c r="K886" s="709"/>
      <c r="L886" s="709"/>
      <c r="M886" s="707"/>
      <c r="N886" s="707"/>
      <c r="O886" s="707"/>
      <c r="P886" s="707"/>
      <c r="Q886" s="707"/>
      <c r="R886" s="707"/>
      <c r="S886" s="707"/>
      <c r="T886" s="707"/>
      <c r="U886" s="707"/>
      <c r="V886" s="707"/>
      <c r="W886" s="707"/>
      <c r="X886" s="707"/>
      <c r="Y886" s="707"/>
      <c r="Z886" s="707"/>
      <c r="AA886" s="707"/>
      <c r="AB886" s="546">
        <v>5.0</v>
      </c>
      <c r="AC886" s="2173" t="s">
        <v>55</v>
      </c>
      <c r="AD886" s="2173" t="s">
        <v>533</v>
      </c>
      <c r="AE886" s="1512"/>
      <c r="AF886" s="1515"/>
      <c r="AG886" s="1512"/>
      <c r="AH886" s="1478"/>
    </row>
    <row r="887" ht="15.75" hidden="1" customHeight="1">
      <c r="A887" s="2425"/>
      <c r="B887" s="2425"/>
      <c r="C887" s="2420"/>
      <c r="D887" s="2426" t="s">
        <v>9876</v>
      </c>
      <c r="E887" s="2420"/>
      <c r="F887" s="2421" t="s">
        <v>9872</v>
      </c>
      <c r="G887" s="2421" t="s">
        <v>11214</v>
      </c>
      <c r="H887" s="707"/>
      <c r="I887" s="707"/>
      <c r="J887" s="707"/>
      <c r="K887" s="709"/>
      <c r="L887" s="709"/>
      <c r="M887" s="707"/>
      <c r="N887" s="707"/>
      <c r="O887" s="707"/>
      <c r="P887" s="707"/>
      <c r="Q887" s="707"/>
      <c r="R887" s="707"/>
      <c r="S887" s="707"/>
      <c r="T887" s="707"/>
      <c r="U887" s="707"/>
      <c r="V887" s="707"/>
      <c r="W887" s="707"/>
      <c r="X887" s="707"/>
      <c r="Y887" s="707"/>
      <c r="Z887" s="707"/>
      <c r="AA887" s="707"/>
      <c r="AB887" s="546">
        <v>5.0</v>
      </c>
      <c r="AC887" s="2173" t="s">
        <v>55</v>
      </c>
      <c r="AD887" s="2173" t="s">
        <v>533</v>
      </c>
      <c r="AE887" s="1512"/>
      <c r="AF887" s="1515"/>
      <c r="AG887" s="1512"/>
      <c r="AH887" s="1478"/>
    </row>
    <row r="888" ht="15.75" hidden="1" customHeight="1">
      <c r="A888" s="2425"/>
      <c r="B888" s="2425"/>
      <c r="C888" s="2421" t="s">
        <v>9880</v>
      </c>
      <c r="D888" s="2428"/>
      <c r="E888" s="2420"/>
      <c r="F888" s="2421" t="s">
        <v>9881</v>
      </c>
      <c r="G888" s="2421" t="s">
        <v>9882</v>
      </c>
      <c r="H888" s="707"/>
      <c r="I888" s="707"/>
      <c r="J888" s="707"/>
      <c r="K888" s="709"/>
      <c r="L888" s="709"/>
      <c r="M888" s="707"/>
      <c r="N888" s="707"/>
      <c r="O888" s="707"/>
      <c r="P888" s="707"/>
      <c r="Q888" s="707"/>
      <c r="R888" s="707"/>
      <c r="S888" s="707"/>
      <c r="T888" s="707"/>
      <c r="U888" s="707"/>
      <c r="V888" s="707"/>
      <c r="W888" s="707"/>
      <c r="X888" s="707"/>
      <c r="Y888" s="707"/>
      <c r="Z888" s="707"/>
      <c r="AA888" s="707"/>
      <c r="AB888" s="546">
        <v>5.0</v>
      </c>
      <c r="AC888" s="2173" t="s">
        <v>55</v>
      </c>
      <c r="AD888" s="2173" t="s">
        <v>533</v>
      </c>
      <c r="AE888" s="1512"/>
      <c r="AF888" s="1515"/>
      <c r="AG888" s="1512"/>
      <c r="AH888" s="1478"/>
    </row>
    <row r="889" ht="15.75" customHeight="1">
      <c r="A889" s="2417"/>
      <c r="B889" s="2417" t="s">
        <v>11215</v>
      </c>
      <c r="C889" s="2418"/>
      <c r="D889" s="2428"/>
      <c r="E889" s="2420"/>
      <c r="F889" s="2420"/>
      <c r="G889" s="2420"/>
      <c r="H889" s="707" t="s">
        <v>94</v>
      </c>
      <c r="I889" s="707" t="s">
        <v>94</v>
      </c>
      <c r="J889" s="707"/>
      <c r="K889" s="709"/>
      <c r="L889" s="709"/>
      <c r="M889" s="707"/>
      <c r="N889" s="707"/>
      <c r="O889" s="707"/>
      <c r="P889" s="707"/>
      <c r="Q889" s="707"/>
      <c r="R889" s="707"/>
      <c r="S889" s="707"/>
      <c r="T889" s="707"/>
      <c r="U889" s="707"/>
      <c r="V889" s="707"/>
      <c r="W889" s="707"/>
      <c r="X889" s="707"/>
      <c r="Y889" s="707"/>
      <c r="Z889" s="707"/>
      <c r="AA889" s="707"/>
      <c r="AB889" s="546" t="s">
        <v>94</v>
      </c>
      <c r="AC889" s="2173" t="s">
        <v>55</v>
      </c>
      <c r="AD889" s="2173" t="s">
        <v>533</v>
      </c>
      <c r="AE889" s="1512"/>
      <c r="AF889" s="1515"/>
      <c r="AG889" s="1512"/>
      <c r="AH889" s="1478"/>
    </row>
    <row r="890" ht="15.75" hidden="1" customHeight="1">
      <c r="A890" s="2425"/>
      <c r="B890" s="2425"/>
      <c r="C890" s="2421" t="s">
        <v>9870</v>
      </c>
      <c r="D890" s="2426" t="s">
        <v>9871</v>
      </c>
      <c r="E890" s="2420"/>
      <c r="F890" s="2421" t="s">
        <v>11212</v>
      </c>
      <c r="G890" s="2421" t="s">
        <v>11213</v>
      </c>
      <c r="H890" s="707"/>
      <c r="I890" s="707"/>
      <c r="J890" s="707"/>
      <c r="K890" s="709"/>
      <c r="L890" s="709"/>
      <c r="M890" s="707"/>
      <c r="N890" s="707"/>
      <c r="O890" s="707"/>
      <c r="P890" s="707"/>
      <c r="Q890" s="707"/>
      <c r="R890" s="707"/>
      <c r="S890" s="707"/>
      <c r="T890" s="707"/>
      <c r="U890" s="707"/>
      <c r="V890" s="707"/>
      <c r="W890" s="707"/>
      <c r="X890" s="707"/>
      <c r="Y890" s="707"/>
      <c r="Z890" s="707"/>
      <c r="AA890" s="707"/>
      <c r="AB890" s="546">
        <v>5.0</v>
      </c>
      <c r="AC890" s="2173" t="s">
        <v>55</v>
      </c>
      <c r="AD890" s="2173" t="s">
        <v>533</v>
      </c>
      <c r="AE890" s="1512"/>
      <c r="AF890" s="1515"/>
      <c r="AG890" s="1512"/>
      <c r="AH890" s="1478"/>
    </row>
    <row r="891" ht="15.75" hidden="1" customHeight="1">
      <c r="A891" s="2425"/>
      <c r="B891" s="2425"/>
      <c r="C891" s="2420"/>
      <c r="D891" s="2426" t="s">
        <v>9876</v>
      </c>
      <c r="E891" s="2420"/>
      <c r="F891" s="2421" t="s">
        <v>9872</v>
      </c>
      <c r="G891" s="2421" t="s">
        <v>11214</v>
      </c>
      <c r="H891" s="707"/>
      <c r="I891" s="707"/>
      <c r="J891" s="707"/>
      <c r="K891" s="709"/>
      <c r="L891" s="709"/>
      <c r="M891" s="707"/>
      <c r="N891" s="707"/>
      <c r="O891" s="707"/>
      <c r="P891" s="707"/>
      <c r="Q891" s="707"/>
      <c r="R891" s="707"/>
      <c r="S891" s="707"/>
      <c r="T891" s="707"/>
      <c r="U891" s="707"/>
      <c r="V891" s="707"/>
      <c r="W891" s="707"/>
      <c r="X891" s="707"/>
      <c r="Y891" s="707"/>
      <c r="Z891" s="707"/>
      <c r="AA891" s="707"/>
      <c r="AB891" s="546">
        <v>5.0</v>
      </c>
      <c r="AC891" s="2173" t="s">
        <v>55</v>
      </c>
      <c r="AD891" s="2173" t="s">
        <v>533</v>
      </c>
      <c r="AE891" s="1512"/>
      <c r="AF891" s="1515"/>
      <c r="AG891" s="1512"/>
      <c r="AH891" s="1478"/>
    </row>
    <row r="892" ht="15.75" hidden="1" customHeight="1">
      <c r="A892" s="2425"/>
      <c r="B892" s="2425"/>
      <c r="C892" s="2421" t="s">
        <v>9880</v>
      </c>
      <c r="D892" s="2428"/>
      <c r="E892" s="2420"/>
      <c r="F892" s="2421" t="s">
        <v>9881</v>
      </c>
      <c r="G892" s="2421" t="s">
        <v>9882</v>
      </c>
      <c r="H892" s="707"/>
      <c r="I892" s="707"/>
      <c r="J892" s="707"/>
      <c r="K892" s="709"/>
      <c r="L892" s="709"/>
      <c r="M892" s="707"/>
      <c r="N892" s="707"/>
      <c r="O892" s="707"/>
      <c r="P892" s="707"/>
      <c r="Q892" s="707"/>
      <c r="R892" s="707"/>
      <c r="S892" s="707"/>
      <c r="T892" s="707"/>
      <c r="U892" s="707"/>
      <c r="V892" s="707"/>
      <c r="W892" s="707"/>
      <c r="X892" s="707"/>
      <c r="Y892" s="707"/>
      <c r="Z892" s="707"/>
      <c r="AA892" s="707"/>
      <c r="AB892" s="546">
        <v>5.0</v>
      </c>
      <c r="AC892" s="2173" t="s">
        <v>55</v>
      </c>
      <c r="AD892" s="2173" t="s">
        <v>533</v>
      </c>
      <c r="AE892" s="1512"/>
      <c r="AF892" s="1515"/>
      <c r="AG892" s="1512"/>
      <c r="AH892" s="1478"/>
    </row>
    <row r="893" ht="15.75" customHeight="1">
      <c r="A893" s="2417"/>
      <c r="B893" s="2417" t="s">
        <v>9890</v>
      </c>
      <c r="C893" s="2418"/>
      <c r="D893" s="2428"/>
      <c r="E893" s="2420"/>
      <c r="F893" s="2420"/>
      <c r="G893" s="2420"/>
      <c r="H893" s="707" t="s">
        <v>94</v>
      </c>
      <c r="I893" s="707" t="s">
        <v>94</v>
      </c>
      <c r="J893" s="707"/>
      <c r="K893" s="709"/>
      <c r="L893" s="709"/>
      <c r="M893" s="707"/>
      <c r="N893" s="707"/>
      <c r="O893" s="707"/>
      <c r="P893" s="707"/>
      <c r="Q893" s="707"/>
      <c r="R893" s="707"/>
      <c r="S893" s="707"/>
      <c r="T893" s="707"/>
      <c r="U893" s="707"/>
      <c r="V893" s="707"/>
      <c r="W893" s="707"/>
      <c r="X893" s="707"/>
      <c r="Y893" s="707"/>
      <c r="Z893" s="707"/>
      <c r="AA893" s="707"/>
      <c r="AB893" s="546" t="s">
        <v>94</v>
      </c>
      <c r="AC893" s="2173" t="s">
        <v>55</v>
      </c>
      <c r="AD893" s="2173" t="s">
        <v>533</v>
      </c>
      <c r="AE893" s="1512"/>
      <c r="AF893" s="1515"/>
      <c r="AG893" s="1512"/>
      <c r="AH893" s="1478"/>
    </row>
    <row r="894" ht="15.75" hidden="1" customHeight="1">
      <c r="A894" s="2425"/>
      <c r="B894" s="2425"/>
      <c r="C894" s="2421" t="s">
        <v>11216</v>
      </c>
      <c r="D894" s="2428"/>
      <c r="E894" s="2421" t="s">
        <v>11217</v>
      </c>
      <c r="F894" s="2421" t="s">
        <v>9893</v>
      </c>
      <c r="G894" s="2421" t="s">
        <v>11218</v>
      </c>
      <c r="H894" s="707"/>
      <c r="I894" s="707"/>
      <c r="J894" s="707"/>
      <c r="K894" s="709"/>
      <c r="L894" s="709"/>
      <c r="M894" s="707"/>
      <c r="N894" s="707"/>
      <c r="O894" s="707"/>
      <c r="P894" s="707"/>
      <c r="Q894" s="707"/>
      <c r="R894" s="707"/>
      <c r="S894" s="707"/>
      <c r="T894" s="707"/>
      <c r="U894" s="707"/>
      <c r="V894" s="707"/>
      <c r="W894" s="707"/>
      <c r="X894" s="707"/>
      <c r="Y894" s="707"/>
      <c r="Z894" s="707"/>
      <c r="AA894" s="707"/>
      <c r="AB894" s="546">
        <v>5.0</v>
      </c>
      <c r="AC894" s="2173" t="s">
        <v>55</v>
      </c>
      <c r="AD894" s="2173" t="s">
        <v>533</v>
      </c>
      <c r="AE894" s="1512"/>
      <c r="AF894" s="1515"/>
      <c r="AG894" s="1512"/>
      <c r="AH894" s="1478"/>
    </row>
    <row r="895" ht="15.75" customHeight="1">
      <c r="A895" s="530" t="s">
        <v>11219</v>
      </c>
      <c r="B895" s="587"/>
      <c r="C895" s="2479"/>
      <c r="D895" s="2212"/>
      <c r="E895" s="590"/>
      <c r="F895" s="2278"/>
      <c r="G895" s="2212"/>
      <c r="H895" s="2276"/>
      <c r="I895" s="2276"/>
      <c r="J895" s="2276"/>
      <c r="K895" s="2276"/>
      <c r="L895" s="2276"/>
      <c r="M895" s="2276"/>
      <c r="N895" s="2276"/>
      <c r="O895" s="2276"/>
      <c r="P895" s="2276"/>
      <c r="Q895" s="2276"/>
      <c r="R895" s="2276"/>
      <c r="S895" s="2276"/>
      <c r="T895" s="2276"/>
      <c r="U895" s="2276"/>
      <c r="V895" s="2276"/>
      <c r="W895" s="2276"/>
      <c r="X895" s="2276"/>
      <c r="Y895" s="2276"/>
      <c r="Z895" s="2276"/>
      <c r="AA895" s="2276"/>
      <c r="AB895" s="559" t="s">
        <v>94</v>
      </c>
      <c r="AC895" s="2411" t="s">
        <v>94</v>
      </c>
      <c r="AD895" s="2214" t="s">
        <v>533</v>
      </c>
      <c r="AE895" s="2276"/>
      <c r="AF895" s="2277"/>
      <c r="AG895" s="2276"/>
      <c r="AH895" s="2276"/>
    </row>
    <row r="896" ht="15.75" customHeight="1">
      <c r="A896" s="2412" t="s">
        <v>11220</v>
      </c>
      <c r="B896" s="2431"/>
      <c r="C896" s="2431"/>
      <c r="D896" s="2414"/>
      <c r="E896" s="2415"/>
      <c r="F896" s="2415"/>
      <c r="G896" s="2415"/>
      <c r="H896" s="686"/>
      <c r="I896" s="686"/>
      <c r="J896" s="686"/>
      <c r="K896" s="686"/>
      <c r="L896" s="687"/>
      <c r="M896" s="687"/>
      <c r="N896" s="687"/>
      <c r="O896" s="687"/>
      <c r="P896" s="687"/>
      <c r="Q896" s="687"/>
      <c r="R896" s="687"/>
      <c r="S896" s="687"/>
      <c r="T896" s="687"/>
      <c r="U896" s="687"/>
      <c r="V896" s="687"/>
      <c r="W896" s="687"/>
      <c r="X896" s="687"/>
      <c r="Y896" s="687"/>
      <c r="Z896" s="687"/>
      <c r="AA896" s="687"/>
      <c r="AB896" s="2416" t="s">
        <v>94</v>
      </c>
      <c r="AC896" s="2295" t="s">
        <v>94</v>
      </c>
      <c r="AD896" s="2295" t="s">
        <v>533</v>
      </c>
      <c r="AE896" s="1796"/>
      <c r="AF896" s="1796"/>
      <c r="AG896" s="1796"/>
      <c r="AH896" s="2274"/>
    </row>
    <row r="897" ht="15.75" customHeight="1">
      <c r="A897" s="2417" t="s">
        <v>11221</v>
      </c>
      <c r="B897" s="2418"/>
      <c r="C897" s="2418"/>
      <c r="D897" s="2419"/>
      <c r="E897" s="2420"/>
      <c r="F897" s="2420"/>
      <c r="G897" s="2420"/>
      <c r="H897" s="707" t="s">
        <v>94</v>
      </c>
      <c r="I897" s="707" t="s">
        <v>94</v>
      </c>
      <c r="J897" s="707"/>
      <c r="K897" s="709"/>
      <c r="L897" s="709"/>
      <c r="M897" s="707"/>
      <c r="N897" s="707"/>
      <c r="O897" s="707"/>
      <c r="P897" s="707"/>
      <c r="Q897" s="707"/>
      <c r="R897" s="707"/>
      <c r="S897" s="707"/>
      <c r="T897" s="707"/>
      <c r="U897" s="707"/>
      <c r="V897" s="707"/>
      <c r="W897" s="707"/>
      <c r="X897" s="707"/>
      <c r="Y897" s="707"/>
      <c r="Z897" s="707"/>
      <c r="AA897" s="707"/>
      <c r="AB897" s="546" t="s">
        <v>94</v>
      </c>
      <c r="AC897" s="2173" t="s">
        <v>55</v>
      </c>
      <c r="AD897" s="2173" t="s">
        <v>533</v>
      </c>
      <c r="AE897" s="1512"/>
      <c r="AF897" s="1515"/>
      <c r="AG897" s="1512"/>
      <c r="AH897" s="1478"/>
    </row>
    <row r="898" ht="15.75" hidden="1" customHeight="1">
      <c r="A898" s="2425"/>
      <c r="B898" s="2421" t="s">
        <v>10087</v>
      </c>
      <c r="C898" s="2428"/>
      <c r="D898" s="2424" t="s">
        <v>11222</v>
      </c>
      <c r="E898" s="2420"/>
      <c r="F898" s="2421" t="s">
        <v>11223</v>
      </c>
      <c r="G898" s="2421" t="s">
        <v>11224</v>
      </c>
      <c r="H898" s="707"/>
      <c r="I898" s="707"/>
      <c r="J898" s="707"/>
      <c r="K898" s="709"/>
      <c r="L898" s="709"/>
      <c r="M898" s="707"/>
      <c r="N898" s="707"/>
      <c r="O898" s="707"/>
      <c r="P898" s="707"/>
      <c r="Q898" s="707"/>
      <c r="R898" s="707"/>
      <c r="S898" s="707"/>
      <c r="T898" s="707"/>
      <c r="U898" s="707"/>
      <c r="V898" s="707"/>
      <c r="W898" s="707"/>
      <c r="X898" s="707"/>
      <c r="Y898" s="707"/>
      <c r="Z898" s="707"/>
      <c r="AA898" s="707"/>
      <c r="AB898" s="546">
        <v>5.0</v>
      </c>
      <c r="AC898" s="2173" t="s">
        <v>55</v>
      </c>
      <c r="AD898" s="2173" t="s">
        <v>533</v>
      </c>
      <c r="AE898" s="1512"/>
      <c r="AF898" s="1515"/>
      <c r="AG898" s="1512"/>
      <c r="AH898" s="1478"/>
    </row>
    <row r="899" ht="15.75" hidden="1" customHeight="1">
      <c r="A899" s="2425"/>
      <c r="B899" s="2420"/>
      <c r="C899" s="2428"/>
      <c r="D899" s="2424" t="s">
        <v>11225</v>
      </c>
      <c r="E899" s="2421" t="s">
        <v>11226</v>
      </c>
      <c r="F899" s="2421" t="s">
        <v>11227</v>
      </c>
      <c r="G899" s="2421" t="s">
        <v>11228</v>
      </c>
      <c r="H899" s="707"/>
      <c r="I899" s="707"/>
      <c r="J899" s="707"/>
      <c r="K899" s="709"/>
      <c r="L899" s="709"/>
      <c r="M899" s="707"/>
      <c r="N899" s="707"/>
      <c r="O899" s="707"/>
      <c r="P899" s="707"/>
      <c r="Q899" s="707"/>
      <c r="R899" s="707"/>
      <c r="S899" s="707"/>
      <c r="T899" s="707"/>
      <c r="U899" s="707"/>
      <c r="V899" s="707"/>
      <c r="W899" s="707"/>
      <c r="X899" s="707"/>
      <c r="Y899" s="707"/>
      <c r="Z899" s="707"/>
      <c r="AA899" s="707"/>
      <c r="AB899" s="546">
        <v>5.0</v>
      </c>
      <c r="AC899" s="2173" t="s">
        <v>55</v>
      </c>
      <c r="AD899" s="2173" t="s">
        <v>533</v>
      </c>
      <c r="AE899" s="1512"/>
      <c r="AF899" s="1515"/>
      <c r="AG899" s="1512"/>
      <c r="AH899" s="1478"/>
    </row>
    <row r="900" ht="15.75" hidden="1" customHeight="1">
      <c r="A900" s="2425"/>
      <c r="B900" s="2420"/>
      <c r="C900" s="2428"/>
      <c r="D900" s="2419"/>
      <c r="E900" s="2421" t="s">
        <v>11229</v>
      </c>
      <c r="F900" s="2421" t="s">
        <v>11225</v>
      </c>
      <c r="G900" s="2421" t="s">
        <v>11230</v>
      </c>
      <c r="H900" s="707"/>
      <c r="I900" s="707"/>
      <c r="J900" s="707"/>
      <c r="K900" s="709"/>
      <c r="L900" s="709"/>
      <c r="M900" s="707"/>
      <c r="N900" s="707"/>
      <c r="O900" s="707"/>
      <c r="P900" s="707"/>
      <c r="Q900" s="707"/>
      <c r="R900" s="707"/>
      <c r="S900" s="707"/>
      <c r="T900" s="707"/>
      <c r="U900" s="707"/>
      <c r="V900" s="707"/>
      <c r="W900" s="707"/>
      <c r="X900" s="707"/>
      <c r="Y900" s="707"/>
      <c r="Z900" s="707"/>
      <c r="AA900" s="707"/>
      <c r="AB900" s="546">
        <v>5.0</v>
      </c>
      <c r="AC900" s="2173" t="s">
        <v>55</v>
      </c>
      <c r="AD900" s="2173" t="s">
        <v>533</v>
      </c>
      <c r="AE900" s="1512"/>
      <c r="AF900" s="1515"/>
      <c r="AG900" s="1512"/>
      <c r="AH900" s="1478"/>
    </row>
    <row r="901" ht="15.75" hidden="1" customHeight="1">
      <c r="A901" s="2425"/>
      <c r="B901" s="2420"/>
      <c r="C901" s="2428"/>
      <c r="D901" s="2424" t="s">
        <v>11231</v>
      </c>
      <c r="E901" s="2421" t="s">
        <v>11232</v>
      </c>
      <c r="F901" s="2421" t="s">
        <v>11233</v>
      </c>
      <c r="G901" s="2421" t="s">
        <v>11234</v>
      </c>
      <c r="H901" s="707"/>
      <c r="I901" s="707"/>
      <c r="J901" s="707"/>
      <c r="K901" s="709"/>
      <c r="L901" s="709"/>
      <c r="M901" s="707"/>
      <c r="N901" s="707"/>
      <c r="O901" s="707"/>
      <c r="P901" s="707"/>
      <c r="Q901" s="707"/>
      <c r="R901" s="707"/>
      <c r="S901" s="707"/>
      <c r="T901" s="707"/>
      <c r="U901" s="707"/>
      <c r="V901" s="707"/>
      <c r="W901" s="707"/>
      <c r="X901" s="707"/>
      <c r="Y901" s="707"/>
      <c r="Z901" s="707"/>
      <c r="AA901" s="707"/>
      <c r="AB901" s="546">
        <v>5.0</v>
      </c>
      <c r="AC901" s="2173" t="s">
        <v>55</v>
      </c>
      <c r="AD901" s="2173" t="s">
        <v>533</v>
      </c>
      <c r="AE901" s="1512"/>
      <c r="AF901" s="1515"/>
      <c r="AG901" s="1512"/>
      <c r="AH901" s="1478"/>
    </row>
    <row r="902" ht="15.75" hidden="1" customHeight="1">
      <c r="A902" s="2425"/>
      <c r="B902" s="2420"/>
      <c r="C902" s="2428"/>
      <c r="D902" s="2419"/>
      <c r="E902" s="2421" t="s">
        <v>11235</v>
      </c>
      <c r="F902" s="2421" t="s">
        <v>11236</v>
      </c>
      <c r="G902" s="2421" t="s">
        <v>11237</v>
      </c>
      <c r="H902" s="707"/>
      <c r="I902" s="707"/>
      <c r="J902" s="707"/>
      <c r="K902" s="709"/>
      <c r="L902" s="709"/>
      <c r="M902" s="707"/>
      <c r="N902" s="707"/>
      <c r="O902" s="707"/>
      <c r="P902" s="707"/>
      <c r="Q902" s="707"/>
      <c r="R902" s="707"/>
      <c r="S902" s="707"/>
      <c r="T902" s="707"/>
      <c r="U902" s="707"/>
      <c r="V902" s="707"/>
      <c r="W902" s="707"/>
      <c r="X902" s="707"/>
      <c r="Y902" s="707"/>
      <c r="Z902" s="707"/>
      <c r="AA902" s="707"/>
      <c r="AB902" s="546">
        <v>5.0</v>
      </c>
      <c r="AC902" s="2173" t="s">
        <v>55</v>
      </c>
      <c r="AD902" s="2173" t="s">
        <v>533</v>
      </c>
      <c r="AE902" s="1512"/>
      <c r="AF902" s="1515"/>
      <c r="AG902" s="1512"/>
      <c r="AH902" s="1478"/>
    </row>
    <row r="903" ht="15.75" hidden="1" customHeight="1">
      <c r="A903" s="2425"/>
      <c r="B903" s="2420"/>
      <c r="C903" s="2428"/>
      <c r="D903" s="2424" t="s">
        <v>11238</v>
      </c>
      <c r="E903" s="2421" t="s">
        <v>11239</v>
      </c>
      <c r="F903" s="2421" t="s">
        <v>11240</v>
      </c>
      <c r="G903" s="2421" t="s">
        <v>11241</v>
      </c>
      <c r="H903" s="707"/>
      <c r="I903" s="707"/>
      <c r="J903" s="707"/>
      <c r="K903" s="709"/>
      <c r="L903" s="709"/>
      <c r="M903" s="707"/>
      <c r="N903" s="707"/>
      <c r="O903" s="707"/>
      <c r="P903" s="707"/>
      <c r="Q903" s="707"/>
      <c r="R903" s="707"/>
      <c r="S903" s="707"/>
      <c r="T903" s="707"/>
      <c r="U903" s="707"/>
      <c r="V903" s="707"/>
      <c r="W903" s="707"/>
      <c r="X903" s="707"/>
      <c r="Y903" s="707"/>
      <c r="Z903" s="707"/>
      <c r="AA903" s="707"/>
      <c r="AB903" s="546">
        <v>5.0</v>
      </c>
      <c r="AC903" s="2173" t="s">
        <v>55</v>
      </c>
      <c r="AD903" s="2173" t="s">
        <v>533</v>
      </c>
      <c r="AE903" s="1512"/>
      <c r="AF903" s="1515"/>
      <c r="AG903" s="1512"/>
      <c r="AH903" s="1478"/>
    </row>
    <row r="904" ht="15.75" hidden="1" customHeight="1">
      <c r="A904" s="2425"/>
      <c r="B904" s="2420"/>
      <c r="C904" s="2428"/>
      <c r="D904" s="2419"/>
      <c r="E904" s="2421" t="s">
        <v>11242</v>
      </c>
      <c r="F904" s="2421" t="s">
        <v>11240</v>
      </c>
      <c r="G904" s="2421" t="s">
        <v>11243</v>
      </c>
      <c r="H904" s="707"/>
      <c r="I904" s="707"/>
      <c r="J904" s="707"/>
      <c r="K904" s="709"/>
      <c r="L904" s="709"/>
      <c r="M904" s="707"/>
      <c r="N904" s="707"/>
      <c r="O904" s="707"/>
      <c r="P904" s="707"/>
      <c r="Q904" s="707"/>
      <c r="R904" s="707"/>
      <c r="S904" s="707"/>
      <c r="T904" s="707"/>
      <c r="U904" s="707"/>
      <c r="V904" s="707"/>
      <c r="W904" s="707"/>
      <c r="X904" s="707"/>
      <c r="Y904" s="707"/>
      <c r="Z904" s="707"/>
      <c r="AA904" s="707"/>
      <c r="AB904" s="546">
        <v>5.0</v>
      </c>
      <c r="AC904" s="2173" t="s">
        <v>55</v>
      </c>
      <c r="AD904" s="2173" t="s">
        <v>533</v>
      </c>
      <c r="AE904" s="1512"/>
      <c r="AF904" s="1515"/>
      <c r="AG904" s="1512"/>
      <c r="AH904" s="1478"/>
    </row>
    <row r="905" ht="15.75" hidden="1" customHeight="1">
      <c r="A905" s="2425"/>
      <c r="B905" s="2420"/>
      <c r="C905" s="2428"/>
      <c r="D905" s="2419"/>
      <c r="E905" s="2420"/>
      <c r="F905" s="2421" t="s">
        <v>11244</v>
      </c>
      <c r="G905" s="2421" t="s">
        <v>11243</v>
      </c>
      <c r="H905" s="707"/>
      <c r="I905" s="707"/>
      <c r="J905" s="707"/>
      <c r="K905" s="709"/>
      <c r="L905" s="709"/>
      <c r="M905" s="707"/>
      <c r="N905" s="707"/>
      <c r="O905" s="707"/>
      <c r="P905" s="707"/>
      <c r="Q905" s="707"/>
      <c r="R905" s="707"/>
      <c r="S905" s="707"/>
      <c r="T905" s="707"/>
      <c r="U905" s="707"/>
      <c r="V905" s="707"/>
      <c r="W905" s="707"/>
      <c r="X905" s="707"/>
      <c r="Y905" s="707"/>
      <c r="Z905" s="707"/>
      <c r="AA905" s="707"/>
      <c r="AB905" s="546">
        <v>5.0</v>
      </c>
      <c r="AC905" s="2173" t="s">
        <v>55</v>
      </c>
      <c r="AD905" s="2173" t="s">
        <v>533</v>
      </c>
      <c r="AE905" s="1512"/>
      <c r="AF905" s="1515"/>
      <c r="AG905" s="1512"/>
      <c r="AH905" s="1478"/>
    </row>
    <row r="906" ht="15.75" hidden="1" customHeight="1">
      <c r="A906" s="2425"/>
      <c r="B906" s="2420"/>
      <c r="C906" s="2428"/>
      <c r="D906" s="2419"/>
      <c r="E906" s="2420"/>
      <c r="F906" s="2421" t="s">
        <v>11245</v>
      </c>
      <c r="G906" s="2421" t="s">
        <v>11241</v>
      </c>
      <c r="H906" s="707"/>
      <c r="I906" s="707"/>
      <c r="J906" s="707"/>
      <c r="K906" s="709"/>
      <c r="L906" s="709"/>
      <c r="M906" s="707"/>
      <c r="N906" s="707"/>
      <c r="O906" s="707"/>
      <c r="P906" s="707"/>
      <c r="Q906" s="707"/>
      <c r="R906" s="707"/>
      <c r="S906" s="707"/>
      <c r="T906" s="707"/>
      <c r="U906" s="707"/>
      <c r="V906" s="707"/>
      <c r="W906" s="707"/>
      <c r="X906" s="707"/>
      <c r="Y906" s="707"/>
      <c r="Z906" s="707"/>
      <c r="AA906" s="707"/>
      <c r="AB906" s="546">
        <v>5.0</v>
      </c>
      <c r="AC906" s="2173" t="s">
        <v>55</v>
      </c>
      <c r="AD906" s="2173" t="s">
        <v>533</v>
      </c>
      <c r="AE906" s="1512"/>
      <c r="AF906" s="1515"/>
      <c r="AG906" s="1512"/>
      <c r="AH906" s="1478"/>
    </row>
    <row r="907" ht="15.75" hidden="1" customHeight="1">
      <c r="A907" s="2425"/>
      <c r="B907" s="2420"/>
      <c r="C907" s="2428"/>
      <c r="D907" s="2419"/>
      <c r="E907" s="2420"/>
      <c r="F907" s="2421" t="s">
        <v>11246</v>
      </c>
      <c r="G907" s="2421" t="s">
        <v>11243</v>
      </c>
      <c r="H907" s="707"/>
      <c r="I907" s="707"/>
      <c r="J907" s="707"/>
      <c r="K907" s="709"/>
      <c r="L907" s="709"/>
      <c r="M907" s="707"/>
      <c r="N907" s="707"/>
      <c r="O907" s="707"/>
      <c r="P907" s="707"/>
      <c r="Q907" s="707"/>
      <c r="R907" s="707"/>
      <c r="S907" s="707"/>
      <c r="T907" s="707"/>
      <c r="U907" s="707"/>
      <c r="V907" s="707"/>
      <c r="W907" s="707"/>
      <c r="X907" s="707"/>
      <c r="Y907" s="707"/>
      <c r="Z907" s="707"/>
      <c r="AA907" s="707"/>
      <c r="AB907" s="546">
        <v>5.0</v>
      </c>
      <c r="AC907" s="2173" t="s">
        <v>55</v>
      </c>
      <c r="AD907" s="2173" t="s">
        <v>533</v>
      </c>
      <c r="AE907" s="1512"/>
      <c r="AF907" s="1515"/>
      <c r="AG907" s="1512"/>
      <c r="AH907" s="1478"/>
    </row>
    <row r="908" ht="15.75" hidden="1" customHeight="1">
      <c r="A908" s="2425"/>
      <c r="B908" s="2420"/>
      <c r="C908" s="2428"/>
      <c r="D908" s="2424" t="s">
        <v>11247</v>
      </c>
      <c r="E908" s="2421" t="s">
        <v>11248</v>
      </c>
      <c r="F908" s="2421" t="s">
        <v>11249</v>
      </c>
      <c r="G908" s="2421" t="s">
        <v>11250</v>
      </c>
      <c r="H908" s="707"/>
      <c r="I908" s="707"/>
      <c r="J908" s="707"/>
      <c r="K908" s="709"/>
      <c r="L908" s="709"/>
      <c r="M908" s="707"/>
      <c r="N908" s="707"/>
      <c r="O908" s="707"/>
      <c r="P908" s="707"/>
      <c r="Q908" s="707"/>
      <c r="R908" s="707"/>
      <c r="S908" s="707"/>
      <c r="T908" s="707"/>
      <c r="U908" s="707"/>
      <c r="V908" s="707"/>
      <c r="W908" s="707"/>
      <c r="X908" s="707"/>
      <c r="Y908" s="707"/>
      <c r="Z908" s="707"/>
      <c r="AA908" s="707"/>
      <c r="AB908" s="546">
        <v>5.0</v>
      </c>
      <c r="AC908" s="2173" t="s">
        <v>55</v>
      </c>
      <c r="AD908" s="2173" t="s">
        <v>533</v>
      </c>
      <c r="AE908" s="1512"/>
      <c r="AF908" s="1515"/>
      <c r="AG908" s="1512"/>
      <c r="AH908" s="1478"/>
    </row>
    <row r="909" ht="15.75" hidden="1" customHeight="1">
      <c r="A909" s="2425"/>
      <c r="B909" s="2420"/>
      <c r="C909" s="2428"/>
      <c r="D909" s="2419"/>
      <c r="E909" s="2421" t="s">
        <v>11251</v>
      </c>
      <c r="F909" s="2421" t="s">
        <v>11249</v>
      </c>
      <c r="G909" s="2421" t="s">
        <v>11252</v>
      </c>
      <c r="H909" s="707"/>
      <c r="I909" s="707"/>
      <c r="J909" s="707"/>
      <c r="K909" s="709"/>
      <c r="L909" s="709"/>
      <c r="M909" s="707"/>
      <c r="N909" s="707"/>
      <c r="O909" s="707"/>
      <c r="P909" s="707"/>
      <c r="Q909" s="707"/>
      <c r="R909" s="707"/>
      <c r="S909" s="707"/>
      <c r="T909" s="707"/>
      <c r="U909" s="707"/>
      <c r="V909" s="707"/>
      <c r="W909" s="707"/>
      <c r="X909" s="707"/>
      <c r="Y909" s="707"/>
      <c r="Z909" s="707"/>
      <c r="AA909" s="707"/>
      <c r="AB909" s="546">
        <v>5.0</v>
      </c>
      <c r="AC909" s="2173" t="s">
        <v>55</v>
      </c>
      <c r="AD909" s="2173" t="s">
        <v>533</v>
      </c>
      <c r="AE909" s="1512"/>
      <c r="AF909" s="1515"/>
      <c r="AG909" s="1512"/>
      <c r="AH909" s="1478"/>
    </row>
    <row r="910" ht="15.75" hidden="1" customHeight="1">
      <c r="A910" s="2425"/>
      <c r="B910" s="2420"/>
      <c r="C910" s="2428"/>
      <c r="D910" s="2419"/>
      <c r="E910" s="2421" t="s">
        <v>11253</v>
      </c>
      <c r="F910" s="2421" t="s">
        <v>11249</v>
      </c>
      <c r="G910" s="2421" t="s">
        <v>11254</v>
      </c>
      <c r="H910" s="707"/>
      <c r="I910" s="707"/>
      <c r="J910" s="707"/>
      <c r="K910" s="709"/>
      <c r="L910" s="709"/>
      <c r="M910" s="707"/>
      <c r="N910" s="707"/>
      <c r="O910" s="707"/>
      <c r="P910" s="707"/>
      <c r="Q910" s="707"/>
      <c r="R910" s="707"/>
      <c r="S910" s="707"/>
      <c r="T910" s="707"/>
      <c r="U910" s="707"/>
      <c r="V910" s="707"/>
      <c r="W910" s="707"/>
      <c r="X910" s="707"/>
      <c r="Y910" s="707"/>
      <c r="Z910" s="707"/>
      <c r="AA910" s="707"/>
      <c r="AB910" s="546">
        <v>5.0</v>
      </c>
      <c r="AC910" s="2173" t="s">
        <v>55</v>
      </c>
      <c r="AD910" s="2173" t="s">
        <v>533</v>
      </c>
      <c r="AE910" s="1512"/>
      <c r="AF910" s="1515"/>
      <c r="AG910" s="1512"/>
      <c r="AH910" s="1478"/>
    </row>
    <row r="911" ht="15.75" hidden="1" customHeight="1">
      <c r="A911" s="2425"/>
      <c r="B911" s="2420"/>
      <c r="C911" s="2428"/>
      <c r="D911" s="2419"/>
      <c r="E911" s="2421" t="s">
        <v>11255</v>
      </c>
      <c r="F911" s="2421" t="s">
        <v>11249</v>
      </c>
      <c r="G911" s="2421" t="s">
        <v>11256</v>
      </c>
      <c r="H911" s="707"/>
      <c r="I911" s="707"/>
      <c r="J911" s="707"/>
      <c r="K911" s="709"/>
      <c r="L911" s="709"/>
      <c r="M911" s="707"/>
      <c r="N911" s="707"/>
      <c r="O911" s="707"/>
      <c r="P911" s="707"/>
      <c r="Q911" s="707"/>
      <c r="R911" s="707"/>
      <c r="S911" s="707"/>
      <c r="T911" s="707"/>
      <c r="U911" s="707"/>
      <c r="V911" s="707"/>
      <c r="W911" s="707"/>
      <c r="X911" s="707"/>
      <c r="Y911" s="707"/>
      <c r="Z911" s="707"/>
      <c r="AA911" s="707"/>
      <c r="AB911" s="546">
        <v>5.0</v>
      </c>
      <c r="AC911" s="2173" t="s">
        <v>55</v>
      </c>
      <c r="AD911" s="2173" t="s">
        <v>533</v>
      </c>
      <c r="AE911" s="1512"/>
      <c r="AF911" s="1515"/>
      <c r="AG911" s="1512"/>
      <c r="AH911" s="1478"/>
    </row>
    <row r="912" ht="15.75" customHeight="1">
      <c r="A912" s="2422"/>
      <c r="B912" s="2423" t="s">
        <v>11257</v>
      </c>
      <c r="C912" s="2418"/>
      <c r="D912" s="2419"/>
      <c r="E912" s="2420"/>
      <c r="F912" s="2420"/>
      <c r="G912" s="2420"/>
      <c r="H912" s="707" t="s">
        <v>94</v>
      </c>
      <c r="I912" s="707" t="s">
        <v>94</v>
      </c>
      <c r="J912" s="707"/>
      <c r="K912" s="709"/>
      <c r="L912" s="709"/>
      <c r="M912" s="707"/>
      <c r="N912" s="707"/>
      <c r="O912" s="707"/>
      <c r="P912" s="707"/>
      <c r="Q912" s="707"/>
      <c r="R912" s="707"/>
      <c r="S912" s="707"/>
      <c r="T912" s="707"/>
      <c r="U912" s="707"/>
      <c r="V912" s="707"/>
      <c r="W912" s="707"/>
      <c r="X912" s="707"/>
      <c r="Y912" s="707"/>
      <c r="Z912" s="707"/>
      <c r="AA912" s="707"/>
      <c r="AB912" s="546" t="s">
        <v>94</v>
      </c>
      <c r="AC912" s="2173" t="s">
        <v>55</v>
      </c>
      <c r="AD912" s="2173" t="s">
        <v>533</v>
      </c>
      <c r="AE912" s="1512"/>
      <c r="AF912" s="1515"/>
      <c r="AG912" s="1512"/>
      <c r="AH912" s="1478"/>
    </row>
    <row r="913" ht="15.75" hidden="1" customHeight="1">
      <c r="A913" s="2425"/>
      <c r="B913" s="2420"/>
      <c r="C913" s="2428"/>
      <c r="D913" s="2424" t="s">
        <v>8792</v>
      </c>
      <c r="E913" s="2421" t="s">
        <v>11258</v>
      </c>
      <c r="F913" s="2421" t="s">
        <v>11259</v>
      </c>
      <c r="G913" s="2421" t="s">
        <v>11260</v>
      </c>
      <c r="H913" s="707"/>
      <c r="I913" s="707"/>
      <c r="J913" s="707"/>
      <c r="K913" s="709"/>
      <c r="L913" s="709"/>
      <c r="M913" s="707"/>
      <c r="N913" s="707"/>
      <c r="O913" s="707"/>
      <c r="P913" s="707"/>
      <c r="Q913" s="707"/>
      <c r="R913" s="707"/>
      <c r="S913" s="707"/>
      <c r="T913" s="707"/>
      <c r="U913" s="707"/>
      <c r="V913" s="707"/>
      <c r="W913" s="707"/>
      <c r="X913" s="707"/>
      <c r="Y913" s="707"/>
      <c r="Z913" s="707"/>
      <c r="AA913" s="707"/>
      <c r="AB913" s="546">
        <v>5.0</v>
      </c>
      <c r="AC913" s="2173" t="s">
        <v>55</v>
      </c>
      <c r="AD913" s="2173" t="s">
        <v>533</v>
      </c>
      <c r="AE913" s="1512"/>
      <c r="AF913" s="1515"/>
      <c r="AG913" s="1512"/>
      <c r="AH913" s="1478"/>
    </row>
    <row r="914" ht="15.75" hidden="1" customHeight="1">
      <c r="A914" s="2425"/>
      <c r="B914" s="2420"/>
      <c r="C914" s="2428"/>
      <c r="D914" s="2424" t="s">
        <v>10268</v>
      </c>
      <c r="E914" s="2421" t="s">
        <v>11261</v>
      </c>
      <c r="F914" s="2421" t="s">
        <v>11223</v>
      </c>
      <c r="G914" s="2421" t="s">
        <v>11262</v>
      </c>
      <c r="H914" s="707"/>
      <c r="I914" s="707"/>
      <c r="J914" s="707"/>
      <c r="K914" s="709"/>
      <c r="L914" s="709"/>
      <c r="M914" s="707"/>
      <c r="N914" s="707"/>
      <c r="O914" s="707"/>
      <c r="P914" s="707"/>
      <c r="Q914" s="707"/>
      <c r="R914" s="707"/>
      <c r="S914" s="707"/>
      <c r="T914" s="707"/>
      <c r="U914" s="707"/>
      <c r="V914" s="707"/>
      <c r="W914" s="707"/>
      <c r="X914" s="707"/>
      <c r="Y914" s="707"/>
      <c r="Z914" s="707"/>
      <c r="AA914" s="707"/>
      <c r="AB914" s="546">
        <v>5.0</v>
      </c>
      <c r="AC914" s="2173" t="s">
        <v>55</v>
      </c>
      <c r="AD914" s="2173" t="s">
        <v>533</v>
      </c>
      <c r="AE914" s="1512"/>
      <c r="AF914" s="1515"/>
      <c r="AG914" s="1512"/>
      <c r="AH914" s="1478"/>
    </row>
    <row r="915" ht="15.75" hidden="1" customHeight="1">
      <c r="A915" s="2425"/>
      <c r="B915" s="2420"/>
      <c r="C915" s="2428"/>
      <c r="D915" s="2424" t="s">
        <v>11263</v>
      </c>
      <c r="E915" s="2421" t="s">
        <v>11264</v>
      </c>
      <c r="F915" s="2421" t="s">
        <v>10709</v>
      </c>
      <c r="G915" s="2421" t="s">
        <v>11265</v>
      </c>
      <c r="H915" s="707"/>
      <c r="I915" s="707"/>
      <c r="J915" s="707"/>
      <c r="K915" s="709"/>
      <c r="L915" s="709"/>
      <c r="M915" s="707"/>
      <c r="N915" s="707"/>
      <c r="O915" s="707"/>
      <c r="P915" s="707"/>
      <c r="Q915" s="707"/>
      <c r="R915" s="707"/>
      <c r="S915" s="707"/>
      <c r="T915" s="707"/>
      <c r="U915" s="707"/>
      <c r="V915" s="707"/>
      <c r="W915" s="707"/>
      <c r="X915" s="707"/>
      <c r="Y915" s="707"/>
      <c r="Z915" s="707"/>
      <c r="AA915" s="707"/>
      <c r="AB915" s="546">
        <v>5.0</v>
      </c>
      <c r="AC915" s="2173" t="s">
        <v>55</v>
      </c>
      <c r="AD915" s="2173" t="s">
        <v>533</v>
      </c>
      <c r="AE915" s="1512"/>
      <c r="AF915" s="1515"/>
      <c r="AG915" s="1512"/>
      <c r="AH915" s="1478"/>
    </row>
    <row r="916" ht="15.75" hidden="1" customHeight="1">
      <c r="A916" s="2425"/>
      <c r="B916" s="2420"/>
      <c r="C916" s="2428"/>
      <c r="D916" s="2424" t="s">
        <v>11266</v>
      </c>
      <c r="E916" s="2421" t="s">
        <v>11267</v>
      </c>
      <c r="F916" s="2421" t="s">
        <v>10709</v>
      </c>
      <c r="G916" s="2421" t="s">
        <v>11268</v>
      </c>
      <c r="H916" s="707"/>
      <c r="I916" s="707"/>
      <c r="J916" s="707"/>
      <c r="K916" s="709"/>
      <c r="L916" s="709"/>
      <c r="M916" s="707"/>
      <c r="N916" s="707"/>
      <c r="O916" s="707"/>
      <c r="P916" s="707"/>
      <c r="Q916" s="707"/>
      <c r="R916" s="707"/>
      <c r="S916" s="707"/>
      <c r="T916" s="707"/>
      <c r="U916" s="707"/>
      <c r="V916" s="707"/>
      <c r="W916" s="707"/>
      <c r="X916" s="707"/>
      <c r="Y916" s="707"/>
      <c r="Z916" s="707"/>
      <c r="AA916" s="707"/>
      <c r="AB916" s="546">
        <v>5.0</v>
      </c>
      <c r="AC916" s="2173" t="s">
        <v>55</v>
      </c>
      <c r="AD916" s="2173" t="s">
        <v>533</v>
      </c>
      <c r="AE916" s="1512"/>
      <c r="AF916" s="1515"/>
      <c r="AG916" s="1512"/>
      <c r="AH916" s="1478"/>
    </row>
    <row r="917" ht="15.75" hidden="1" customHeight="1">
      <c r="A917" s="2425"/>
      <c r="B917" s="2420"/>
      <c r="C917" s="2428"/>
      <c r="D917" s="2419"/>
      <c r="E917" s="2420"/>
      <c r="F917" s="2421" t="s">
        <v>11269</v>
      </c>
      <c r="G917" s="2421" t="s">
        <v>11034</v>
      </c>
      <c r="H917" s="707"/>
      <c r="I917" s="707"/>
      <c r="J917" s="707"/>
      <c r="K917" s="709"/>
      <c r="L917" s="709"/>
      <c r="M917" s="707"/>
      <c r="N917" s="707"/>
      <c r="O917" s="707"/>
      <c r="P917" s="707"/>
      <c r="Q917" s="707"/>
      <c r="R917" s="707"/>
      <c r="S917" s="707"/>
      <c r="T917" s="707"/>
      <c r="U917" s="707"/>
      <c r="V917" s="707"/>
      <c r="W917" s="707"/>
      <c r="X917" s="707"/>
      <c r="Y917" s="707"/>
      <c r="Z917" s="707"/>
      <c r="AA917" s="707"/>
      <c r="AB917" s="546">
        <v>5.0</v>
      </c>
      <c r="AC917" s="2173" t="s">
        <v>55</v>
      </c>
      <c r="AD917" s="2173" t="s">
        <v>533</v>
      </c>
      <c r="AE917" s="1512"/>
      <c r="AF917" s="1515"/>
      <c r="AG917" s="1512"/>
      <c r="AH917" s="1478"/>
    </row>
    <row r="918" ht="15.75" customHeight="1">
      <c r="A918" s="2417" t="s">
        <v>11270</v>
      </c>
      <c r="B918" s="2418"/>
      <c r="C918" s="2418"/>
      <c r="D918" s="2419"/>
      <c r="E918" s="2420"/>
      <c r="F918" s="2420"/>
      <c r="G918" s="2420"/>
      <c r="H918" s="707" t="s">
        <v>94</v>
      </c>
      <c r="I918" s="707" t="s">
        <v>94</v>
      </c>
      <c r="J918" s="707"/>
      <c r="K918" s="709"/>
      <c r="L918" s="709"/>
      <c r="M918" s="707"/>
      <c r="N918" s="707"/>
      <c r="O918" s="707"/>
      <c r="P918" s="707"/>
      <c r="Q918" s="707"/>
      <c r="R918" s="707"/>
      <c r="S918" s="707"/>
      <c r="T918" s="707"/>
      <c r="U918" s="707"/>
      <c r="V918" s="707"/>
      <c r="W918" s="707"/>
      <c r="X918" s="707"/>
      <c r="Y918" s="707"/>
      <c r="Z918" s="707"/>
      <c r="AA918" s="707"/>
      <c r="AB918" s="546" t="s">
        <v>94</v>
      </c>
      <c r="AC918" s="2173" t="s">
        <v>55</v>
      </c>
      <c r="AD918" s="2173" t="s">
        <v>533</v>
      </c>
      <c r="AE918" s="1512"/>
      <c r="AF918" s="1515"/>
      <c r="AG918" s="1512"/>
      <c r="AH918" s="1478"/>
    </row>
    <row r="919" ht="15.75" hidden="1" customHeight="1">
      <c r="A919" s="2425"/>
      <c r="B919" s="2420"/>
      <c r="C919" s="2428"/>
      <c r="D919" s="2424" t="s">
        <v>10268</v>
      </c>
      <c r="E919" s="2421" t="s">
        <v>11271</v>
      </c>
      <c r="F919" s="2421" t="s">
        <v>11272</v>
      </c>
      <c r="G919" s="2421" t="s">
        <v>11273</v>
      </c>
      <c r="H919" s="707"/>
      <c r="I919" s="707"/>
      <c r="J919" s="707"/>
      <c r="K919" s="709"/>
      <c r="L919" s="709"/>
      <c r="M919" s="707"/>
      <c r="N919" s="707"/>
      <c r="O919" s="707"/>
      <c r="P919" s="707"/>
      <c r="Q919" s="707"/>
      <c r="R919" s="707"/>
      <c r="S919" s="707"/>
      <c r="T919" s="707"/>
      <c r="U919" s="707"/>
      <c r="V919" s="707"/>
      <c r="W919" s="707"/>
      <c r="X919" s="707"/>
      <c r="Y919" s="707"/>
      <c r="Z919" s="707"/>
      <c r="AA919" s="707"/>
      <c r="AB919" s="546">
        <v>5.0</v>
      </c>
      <c r="AC919" s="2173" t="s">
        <v>55</v>
      </c>
      <c r="AD919" s="2173" t="s">
        <v>533</v>
      </c>
      <c r="AE919" s="1512"/>
      <c r="AF919" s="1515"/>
      <c r="AG919" s="1512"/>
      <c r="AH919" s="1478"/>
    </row>
    <row r="920" ht="15.75" hidden="1" customHeight="1">
      <c r="A920" s="2425"/>
      <c r="B920" s="2420"/>
      <c r="C920" s="2428"/>
      <c r="D920" s="2419"/>
      <c r="E920" s="2421" t="s">
        <v>11274</v>
      </c>
      <c r="F920" s="2421" t="s">
        <v>11275</v>
      </c>
      <c r="G920" s="2421" t="s">
        <v>11276</v>
      </c>
      <c r="H920" s="707"/>
      <c r="I920" s="707"/>
      <c r="J920" s="707"/>
      <c r="K920" s="709"/>
      <c r="L920" s="709"/>
      <c r="M920" s="707"/>
      <c r="N920" s="707"/>
      <c r="O920" s="707"/>
      <c r="P920" s="707"/>
      <c r="Q920" s="707"/>
      <c r="R920" s="707"/>
      <c r="S920" s="707"/>
      <c r="T920" s="707"/>
      <c r="U920" s="707"/>
      <c r="V920" s="707"/>
      <c r="W920" s="707"/>
      <c r="X920" s="707"/>
      <c r="Y920" s="707"/>
      <c r="Z920" s="707"/>
      <c r="AA920" s="707"/>
      <c r="AB920" s="546">
        <v>5.0</v>
      </c>
      <c r="AC920" s="2173" t="s">
        <v>55</v>
      </c>
      <c r="AD920" s="2173" t="s">
        <v>533</v>
      </c>
      <c r="AE920" s="1512"/>
      <c r="AF920" s="1515"/>
      <c r="AG920" s="1512"/>
      <c r="AH920" s="1478"/>
    </row>
    <row r="921" ht="15.75" hidden="1" customHeight="1">
      <c r="A921" s="2425"/>
      <c r="B921" s="2420"/>
      <c r="C921" s="2428"/>
      <c r="D921" s="2419"/>
      <c r="E921" s="2421" t="s">
        <v>11277</v>
      </c>
      <c r="F921" s="2421" t="s">
        <v>11275</v>
      </c>
      <c r="G921" s="2421" t="s">
        <v>11273</v>
      </c>
      <c r="H921" s="707"/>
      <c r="I921" s="707"/>
      <c r="J921" s="707"/>
      <c r="K921" s="709"/>
      <c r="L921" s="709"/>
      <c r="M921" s="707"/>
      <c r="N921" s="707"/>
      <c r="O921" s="707"/>
      <c r="P921" s="707"/>
      <c r="Q921" s="707"/>
      <c r="R921" s="707"/>
      <c r="S921" s="707"/>
      <c r="T921" s="707"/>
      <c r="U921" s="707"/>
      <c r="V921" s="707"/>
      <c r="W921" s="707"/>
      <c r="X921" s="707"/>
      <c r="Y921" s="707"/>
      <c r="Z921" s="707"/>
      <c r="AA921" s="707"/>
      <c r="AB921" s="546">
        <v>5.0</v>
      </c>
      <c r="AC921" s="2173" t="s">
        <v>55</v>
      </c>
      <c r="AD921" s="2173" t="s">
        <v>533</v>
      </c>
      <c r="AE921" s="1512"/>
      <c r="AF921" s="1515"/>
      <c r="AG921" s="1512"/>
      <c r="AH921" s="1478"/>
    </row>
    <row r="922" ht="15.75" hidden="1" customHeight="1">
      <c r="A922" s="2425"/>
      <c r="B922" s="2420"/>
      <c r="C922" s="2428"/>
      <c r="D922" s="2424" t="s">
        <v>9828</v>
      </c>
      <c r="E922" s="2421" t="s">
        <v>11274</v>
      </c>
      <c r="F922" s="2421" t="s">
        <v>11278</v>
      </c>
      <c r="G922" s="2421" t="s">
        <v>11279</v>
      </c>
      <c r="H922" s="707"/>
      <c r="I922" s="707"/>
      <c r="J922" s="707"/>
      <c r="K922" s="709"/>
      <c r="L922" s="709"/>
      <c r="M922" s="707"/>
      <c r="N922" s="707"/>
      <c r="O922" s="707"/>
      <c r="P922" s="707"/>
      <c r="Q922" s="707"/>
      <c r="R922" s="707"/>
      <c r="S922" s="707"/>
      <c r="T922" s="707"/>
      <c r="U922" s="707"/>
      <c r="V922" s="707"/>
      <c r="W922" s="707"/>
      <c r="X922" s="707"/>
      <c r="Y922" s="707"/>
      <c r="Z922" s="707"/>
      <c r="AA922" s="707"/>
      <c r="AB922" s="546">
        <v>5.0</v>
      </c>
      <c r="AC922" s="2173" t="s">
        <v>55</v>
      </c>
      <c r="AD922" s="2173" t="s">
        <v>533</v>
      </c>
      <c r="AE922" s="1512"/>
      <c r="AF922" s="1515"/>
      <c r="AG922" s="1512"/>
      <c r="AH922" s="1478"/>
    </row>
    <row r="923" ht="15.75" hidden="1" customHeight="1">
      <c r="A923" s="2425"/>
      <c r="B923" s="2420"/>
      <c r="C923" s="2428"/>
      <c r="D923" s="2419"/>
      <c r="E923" s="2421" t="s">
        <v>8857</v>
      </c>
      <c r="F923" s="2421" t="s">
        <v>11280</v>
      </c>
      <c r="G923" s="2421" t="s">
        <v>11281</v>
      </c>
      <c r="H923" s="707"/>
      <c r="I923" s="707"/>
      <c r="J923" s="707"/>
      <c r="K923" s="709"/>
      <c r="L923" s="709"/>
      <c r="M923" s="707"/>
      <c r="N923" s="707"/>
      <c r="O923" s="707"/>
      <c r="P923" s="707"/>
      <c r="Q923" s="707"/>
      <c r="R923" s="707"/>
      <c r="S923" s="707"/>
      <c r="T923" s="707"/>
      <c r="U923" s="707"/>
      <c r="V923" s="707"/>
      <c r="W923" s="707"/>
      <c r="X923" s="707"/>
      <c r="Y923" s="707"/>
      <c r="Z923" s="707"/>
      <c r="AA923" s="707"/>
      <c r="AB923" s="546">
        <v>5.0</v>
      </c>
      <c r="AC923" s="2173" t="s">
        <v>55</v>
      </c>
      <c r="AD923" s="2173" t="s">
        <v>533</v>
      </c>
      <c r="AE923" s="1512"/>
      <c r="AF923" s="1515"/>
      <c r="AG923" s="1512"/>
      <c r="AH923" s="1478"/>
    </row>
    <row r="924" ht="15.75" customHeight="1">
      <c r="A924" s="2422"/>
      <c r="B924" s="2423" t="s">
        <v>11282</v>
      </c>
      <c r="C924" s="2418"/>
      <c r="D924" s="2419"/>
      <c r="E924" s="2420"/>
      <c r="F924" s="2420"/>
      <c r="G924" s="2420"/>
      <c r="H924" s="707" t="s">
        <v>94</v>
      </c>
      <c r="I924" s="707" t="s">
        <v>94</v>
      </c>
      <c r="J924" s="707"/>
      <c r="K924" s="709"/>
      <c r="L924" s="709"/>
      <c r="M924" s="707"/>
      <c r="N924" s="707"/>
      <c r="O924" s="707"/>
      <c r="P924" s="707"/>
      <c r="Q924" s="707"/>
      <c r="R924" s="707"/>
      <c r="S924" s="707"/>
      <c r="T924" s="707"/>
      <c r="U924" s="707"/>
      <c r="V924" s="707"/>
      <c r="W924" s="707"/>
      <c r="X924" s="707"/>
      <c r="Y924" s="707"/>
      <c r="Z924" s="707"/>
      <c r="AA924" s="707"/>
      <c r="AB924" s="546" t="s">
        <v>94</v>
      </c>
      <c r="AC924" s="2173" t="s">
        <v>55</v>
      </c>
      <c r="AD924" s="2173" t="s">
        <v>533</v>
      </c>
      <c r="AE924" s="1512"/>
      <c r="AF924" s="1515"/>
      <c r="AG924" s="1512"/>
      <c r="AH924" s="1478"/>
    </row>
    <row r="925" ht="15.75" hidden="1" customHeight="1">
      <c r="A925" s="2425"/>
      <c r="B925" s="2420"/>
      <c r="C925" s="2428"/>
      <c r="D925" s="2424" t="s">
        <v>11283</v>
      </c>
      <c r="E925" s="2421" t="s">
        <v>11284</v>
      </c>
      <c r="F925" s="2421" t="s">
        <v>11285</v>
      </c>
      <c r="G925" s="2421" t="s">
        <v>11286</v>
      </c>
      <c r="H925" s="707"/>
      <c r="I925" s="707"/>
      <c r="J925" s="707"/>
      <c r="K925" s="709"/>
      <c r="L925" s="709"/>
      <c r="M925" s="707"/>
      <c r="N925" s="707"/>
      <c r="O925" s="707"/>
      <c r="P925" s="707"/>
      <c r="Q925" s="707"/>
      <c r="R925" s="707"/>
      <c r="S925" s="707"/>
      <c r="T925" s="707"/>
      <c r="U925" s="707"/>
      <c r="V925" s="707"/>
      <c r="W925" s="707"/>
      <c r="X925" s="707"/>
      <c r="Y925" s="707"/>
      <c r="Z925" s="707"/>
      <c r="AA925" s="707"/>
      <c r="AB925" s="546">
        <v>5.0</v>
      </c>
      <c r="AC925" s="2173" t="s">
        <v>55</v>
      </c>
      <c r="AD925" s="2173" t="s">
        <v>533</v>
      </c>
      <c r="AE925" s="1512"/>
      <c r="AF925" s="1515"/>
      <c r="AG925" s="1512"/>
      <c r="AH925" s="1478"/>
    </row>
    <row r="926" ht="15.75" hidden="1" customHeight="1">
      <c r="A926" s="2425"/>
      <c r="B926" s="2420"/>
      <c r="C926" s="2428"/>
      <c r="D926" s="2419"/>
      <c r="E926" s="2421" t="s">
        <v>11287</v>
      </c>
      <c r="F926" s="2421" t="s">
        <v>11285</v>
      </c>
      <c r="G926" s="2421" t="s">
        <v>11286</v>
      </c>
      <c r="H926" s="707"/>
      <c r="I926" s="707"/>
      <c r="J926" s="707"/>
      <c r="K926" s="709"/>
      <c r="L926" s="709"/>
      <c r="M926" s="707"/>
      <c r="N926" s="707"/>
      <c r="O926" s="707"/>
      <c r="P926" s="707"/>
      <c r="Q926" s="707"/>
      <c r="R926" s="707"/>
      <c r="S926" s="707"/>
      <c r="T926" s="707"/>
      <c r="U926" s="707"/>
      <c r="V926" s="707"/>
      <c r="W926" s="707"/>
      <c r="X926" s="707"/>
      <c r="Y926" s="707"/>
      <c r="Z926" s="707"/>
      <c r="AA926" s="707"/>
      <c r="AB926" s="546">
        <v>5.0</v>
      </c>
      <c r="AC926" s="2173" t="s">
        <v>55</v>
      </c>
      <c r="AD926" s="2173" t="s">
        <v>533</v>
      </c>
      <c r="AE926" s="1512"/>
      <c r="AF926" s="1515"/>
      <c r="AG926" s="1512"/>
      <c r="AH926" s="1478"/>
    </row>
    <row r="927" ht="15.75" hidden="1" customHeight="1">
      <c r="A927" s="2425"/>
      <c r="B927" s="2420"/>
      <c r="C927" s="2428"/>
      <c r="D927" s="2424" t="s">
        <v>11288</v>
      </c>
      <c r="E927" s="2421" t="s">
        <v>11289</v>
      </c>
      <c r="F927" s="2421" t="s">
        <v>11290</v>
      </c>
      <c r="G927" s="2421" t="s">
        <v>11291</v>
      </c>
      <c r="H927" s="707"/>
      <c r="I927" s="707"/>
      <c r="J927" s="707"/>
      <c r="K927" s="709"/>
      <c r="L927" s="709"/>
      <c r="M927" s="707"/>
      <c r="N927" s="707"/>
      <c r="O927" s="707"/>
      <c r="P927" s="707"/>
      <c r="Q927" s="707"/>
      <c r="R927" s="707"/>
      <c r="S927" s="707"/>
      <c r="T927" s="707"/>
      <c r="U927" s="707"/>
      <c r="V927" s="707"/>
      <c r="W927" s="707"/>
      <c r="X927" s="707"/>
      <c r="Y927" s="707"/>
      <c r="Z927" s="707"/>
      <c r="AA927" s="707"/>
      <c r="AB927" s="546">
        <v>5.0</v>
      </c>
      <c r="AC927" s="2173" t="s">
        <v>55</v>
      </c>
      <c r="AD927" s="2173" t="s">
        <v>533</v>
      </c>
      <c r="AE927" s="1512"/>
      <c r="AF927" s="1515"/>
      <c r="AG927" s="1512"/>
      <c r="AH927" s="1478"/>
    </row>
    <row r="928" ht="15.75" customHeight="1">
      <c r="A928" s="2422"/>
      <c r="B928" s="2423" t="s">
        <v>1796</v>
      </c>
      <c r="C928" s="2418"/>
      <c r="D928" s="2419"/>
      <c r="E928" s="2420"/>
      <c r="F928" s="2420"/>
      <c r="G928" s="2420"/>
      <c r="H928" s="707" t="s">
        <v>94</v>
      </c>
      <c r="I928" s="707" t="s">
        <v>94</v>
      </c>
      <c r="J928" s="707"/>
      <c r="K928" s="709"/>
      <c r="L928" s="709"/>
      <c r="M928" s="707"/>
      <c r="N928" s="707"/>
      <c r="O928" s="707"/>
      <c r="P928" s="707"/>
      <c r="Q928" s="707"/>
      <c r="R928" s="707"/>
      <c r="S928" s="707"/>
      <c r="T928" s="707"/>
      <c r="U928" s="707"/>
      <c r="V928" s="707"/>
      <c r="W928" s="707"/>
      <c r="X928" s="707"/>
      <c r="Y928" s="707"/>
      <c r="Z928" s="707"/>
      <c r="AA928" s="707"/>
      <c r="AB928" s="546" t="s">
        <v>94</v>
      </c>
      <c r="AC928" s="2173" t="s">
        <v>55</v>
      </c>
      <c r="AD928" s="2173" t="s">
        <v>533</v>
      </c>
      <c r="AE928" s="1512"/>
      <c r="AF928" s="1515"/>
      <c r="AG928" s="1512"/>
      <c r="AH928" s="1478"/>
    </row>
    <row r="929" ht="15.75" hidden="1" customHeight="1">
      <c r="A929" s="2425"/>
      <c r="B929" s="2420"/>
      <c r="C929" s="2428"/>
      <c r="D929" s="2424" t="s">
        <v>11292</v>
      </c>
      <c r="E929" s="2420"/>
      <c r="F929" s="2421" t="s">
        <v>11293</v>
      </c>
      <c r="G929" s="2421" t="s">
        <v>11294</v>
      </c>
      <c r="H929" s="707"/>
      <c r="I929" s="707"/>
      <c r="J929" s="707"/>
      <c r="K929" s="709"/>
      <c r="L929" s="709"/>
      <c r="M929" s="707"/>
      <c r="N929" s="707"/>
      <c r="O929" s="707"/>
      <c r="P929" s="707"/>
      <c r="Q929" s="707"/>
      <c r="R929" s="707"/>
      <c r="S929" s="707"/>
      <c r="T929" s="707"/>
      <c r="U929" s="707"/>
      <c r="V929" s="707"/>
      <c r="W929" s="707"/>
      <c r="X929" s="707"/>
      <c r="Y929" s="707"/>
      <c r="Z929" s="707"/>
      <c r="AA929" s="707"/>
      <c r="AB929" s="546">
        <v>5.0</v>
      </c>
      <c r="AC929" s="2173" t="s">
        <v>55</v>
      </c>
      <c r="AD929" s="2173" t="s">
        <v>533</v>
      </c>
      <c r="AE929" s="1512"/>
      <c r="AF929" s="1515"/>
      <c r="AG929" s="1512"/>
      <c r="AH929" s="1478"/>
    </row>
    <row r="930" ht="15.75" hidden="1" customHeight="1">
      <c r="A930" s="2425"/>
      <c r="B930" s="2420"/>
      <c r="C930" s="2428"/>
      <c r="D930" s="2424" t="s">
        <v>11295</v>
      </c>
      <c r="E930" s="2420"/>
      <c r="F930" s="2421" t="s">
        <v>11293</v>
      </c>
      <c r="G930" s="2421" t="s">
        <v>11296</v>
      </c>
      <c r="H930" s="707"/>
      <c r="I930" s="707"/>
      <c r="J930" s="707"/>
      <c r="K930" s="709"/>
      <c r="L930" s="709"/>
      <c r="M930" s="707"/>
      <c r="N930" s="707"/>
      <c r="O930" s="707"/>
      <c r="P930" s="707"/>
      <c r="Q930" s="707"/>
      <c r="R930" s="707"/>
      <c r="S930" s="707"/>
      <c r="T930" s="707"/>
      <c r="U930" s="707"/>
      <c r="V930" s="707"/>
      <c r="W930" s="707"/>
      <c r="X930" s="707"/>
      <c r="Y930" s="707"/>
      <c r="Z930" s="707"/>
      <c r="AA930" s="707"/>
      <c r="AB930" s="546">
        <v>5.0</v>
      </c>
      <c r="AC930" s="2173" t="s">
        <v>55</v>
      </c>
      <c r="AD930" s="2173" t="s">
        <v>533</v>
      </c>
      <c r="AE930" s="1512"/>
      <c r="AF930" s="1515"/>
      <c r="AG930" s="1512"/>
      <c r="AH930" s="1478"/>
    </row>
    <row r="931" ht="15.75" customHeight="1">
      <c r="A931" s="2422"/>
      <c r="B931" s="2423" t="s">
        <v>692</v>
      </c>
      <c r="C931" s="2418"/>
      <c r="D931" s="2419"/>
      <c r="E931" s="2420"/>
      <c r="F931" s="2420"/>
      <c r="G931" s="2420"/>
      <c r="H931" s="707" t="s">
        <v>94</v>
      </c>
      <c r="I931" s="707" t="s">
        <v>94</v>
      </c>
      <c r="J931" s="707"/>
      <c r="K931" s="709"/>
      <c r="L931" s="709"/>
      <c r="M931" s="707"/>
      <c r="N931" s="707"/>
      <c r="O931" s="707"/>
      <c r="P931" s="707"/>
      <c r="Q931" s="707"/>
      <c r="R931" s="707"/>
      <c r="S931" s="707"/>
      <c r="T931" s="707"/>
      <c r="U931" s="707"/>
      <c r="V931" s="707"/>
      <c r="W931" s="707"/>
      <c r="X931" s="707"/>
      <c r="Y931" s="707"/>
      <c r="Z931" s="707"/>
      <c r="AA931" s="707"/>
      <c r="AB931" s="546" t="s">
        <v>94</v>
      </c>
      <c r="AC931" s="2173" t="s">
        <v>55</v>
      </c>
      <c r="AD931" s="2173" t="s">
        <v>533</v>
      </c>
      <c r="AE931" s="1512"/>
      <c r="AF931" s="1515"/>
      <c r="AG931" s="1512"/>
      <c r="AH931" s="1478"/>
    </row>
    <row r="932" ht="15.75" hidden="1" customHeight="1">
      <c r="A932" s="2425"/>
      <c r="B932" s="2420"/>
      <c r="C932" s="2428"/>
      <c r="D932" s="2424" t="s">
        <v>9974</v>
      </c>
      <c r="E932" s="2420"/>
      <c r="F932" s="2421" t="s">
        <v>11297</v>
      </c>
      <c r="G932" s="2421" t="s">
        <v>11298</v>
      </c>
      <c r="H932" s="707"/>
      <c r="I932" s="707"/>
      <c r="J932" s="707"/>
      <c r="K932" s="709"/>
      <c r="L932" s="709"/>
      <c r="M932" s="707"/>
      <c r="N932" s="707"/>
      <c r="O932" s="707"/>
      <c r="P932" s="707"/>
      <c r="Q932" s="707"/>
      <c r="R932" s="707"/>
      <c r="S932" s="707"/>
      <c r="T932" s="707"/>
      <c r="U932" s="707"/>
      <c r="V932" s="707"/>
      <c r="W932" s="707"/>
      <c r="X932" s="707"/>
      <c r="Y932" s="707"/>
      <c r="Z932" s="707"/>
      <c r="AA932" s="707"/>
      <c r="AB932" s="546">
        <v>5.0</v>
      </c>
      <c r="AC932" s="2173" t="s">
        <v>55</v>
      </c>
      <c r="AD932" s="2173" t="s">
        <v>533</v>
      </c>
      <c r="AE932" s="1512"/>
      <c r="AF932" s="1515"/>
      <c r="AG932" s="1512"/>
      <c r="AH932" s="1478"/>
    </row>
    <row r="933" ht="15.75" hidden="1" customHeight="1">
      <c r="A933" s="2425"/>
      <c r="B933" s="2420"/>
      <c r="C933" s="2428"/>
      <c r="D933" s="2419"/>
      <c r="E933" s="2420"/>
      <c r="F933" s="2421" t="s">
        <v>11299</v>
      </c>
      <c r="G933" s="2421" t="s">
        <v>11034</v>
      </c>
      <c r="H933" s="707"/>
      <c r="I933" s="707"/>
      <c r="J933" s="707"/>
      <c r="K933" s="709"/>
      <c r="L933" s="709"/>
      <c r="M933" s="707"/>
      <c r="N933" s="707"/>
      <c r="O933" s="707"/>
      <c r="P933" s="707"/>
      <c r="Q933" s="707"/>
      <c r="R933" s="707"/>
      <c r="S933" s="707"/>
      <c r="T933" s="707"/>
      <c r="U933" s="707"/>
      <c r="V933" s="707"/>
      <c r="W933" s="707"/>
      <c r="X933" s="707"/>
      <c r="Y933" s="707"/>
      <c r="Z933" s="707"/>
      <c r="AA933" s="707"/>
      <c r="AB933" s="546">
        <v>5.0</v>
      </c>
      <c r="AC933" s="2173" t="s">
        <v>55</v>
      </c>
      <c r="AD933" s="2173" t="s">
        <v>533</v>
      </c>
      <c r="AE933" s="1512"/>
      <c r="AF933" s="1515"/>
      <c r="AG933" s="1512"/>
      <c r="AH933" s="1478"/>
    </row>
    <row r="934" ht="15.75" customHeight="1">
      <c r="A934" s="2422"/>
      <c r="B934" s="2423" t="s">
        <v>8696</v>
      </c>
      <c r="C934" s="2418"/>
      <c r="D934" s="2419"/>
      <c r="E934" s="2420"/>
      <c r="F934" s="2420"/>
      <c r="G934" s="2420"/>
      <c r="H934" s="707" t="s">
        <v>94</v>
      </c>
      <c r="I934" s="707" t="s">
        <v>94</v>
      </c>
      <c r="J934" s="707"/>
      <c r="K934" s="709"/>
      <c r="L934" s="709"/>
      <c r="M934" s="707"/>
      <c r="N934" s="707"/>
      <c r="O934" s="707"/>
      <c r="P934" s="707"/>
      <c r="Q934" s="707"/>
      <c r="R934" s="707"/>
      <c r="S934" s="707"/>
      <c r="T934" s="707"/>
      <c r="U934" s="707"/>
      <c r="V934" s="707"/>
      <c r="W934" s="707"/>
      <c r="X934" s="707"/>
      <c r="Y934" s="707"/>
      <c r="Z934" s="707"/>
      <c r="AA934" s="707"/>
      <c r="AB934" s="546" t="s">
        <v>94</v>
      </c>
      <c r="AC934" s="2173" t="s">
        <v>55</v>
      </c>
      <c r="AD934" s="2173" t="s">
        <v>533</v>
      </c>
      <c r="AE934" s="1512"/>
      <c r="AF934" s="1515"/>
      <c r="AG934" s="1512"/>
      <c r="AH934" s="1478"/>
    </row>
    <row r="935" ht="15.75" hidden="1" customHeight="1">
      <c r="A935" s="2425"/>
      <c r="B935" s="2420"/>
      <c r="C935" s="2428"/>
      <c r="D935" s="2424" t="s">
        <v>11300</v>
      </c>
      <c r="E935" s="2420"/>
      <c r="F935" s="2421" t="s">
        <v>11301</v>
      </c>
      <c r="G935" s="2421" t="s">
        <v>11302</v>
      </c>
      <c r="H935" s="707"/>
      <c r="I935" s="707"/>
      <c r="J935" s="707"/>
      <c r="K935" s="709"/>
      <c r="L935" s="709"/>
      <c r="M935" s="707"/>
      <c r="N935" s="707"/>
      <c r="O935" s="707"/>
      <c r="P935" s="707"/>
      <c r="Q935" s="707"/>
      <c r="R935" s="707"/>
      <c r="S935" s="707"/>
      <c r="T935" s="707"/>
      <c r="U935" s="707"/>
      <c r="V935" s="707"/>
      <c r="W935" s="707"/>
      <c r="X935" s="707"/>
      <c r="Y935" s="707"/>
      <c r="Z935" s="707"/>
      <c r="AA935" s="707"/>
      <c r="AB935" s="546">
        <v>5.0</v>
      </c>
      <c r="AC935" s="2173" t="s">
        <v>55</v>
      </c>
      <c r="AD935" s="2173" t="s">
        <v>533</v>
      </c>
      <c r="AE935" s="1512"/>
      <c r="AF935" s="1515"/>
      <c r="AG935" s="1512"/>
      <c r="AH935" s="1478"/>
    </row>
    <row r="936" ht="15.75" hidden="1" customHeight="1">
      <c r="A936" s="2425"/>
      <c r="B936" s="2420"/>
      <c r="C936" s="2428"/>
      <c r="D936" s="2424" t="s">
        <v>11303</v>
      </c>
      <c r="E936" s="2420"/>
      <c r="F936" s="2421" t="s">
        <v>11301</v>
      </c>
      <c r="G936" s="2421" t="s">
        <v>11304</v>
      </c>
      <c r="H936" s="707"/>
      <c r="I936" s="707"/>
      <c r="J936" s="707"/>
      <c r="K936" s="709"/>
      <c r="L936" s="709"/>
      <c r="M936" s="707"/>
      <c r="N936" s="707"/>
      <c r="O936" s="707"/>
      <c r="P936" s="707"/>
      <c r="Q936" s="707"/>
      <c r="R936" s="707"/>
      <c r="S936" s="707"/>
      <c r="T936" s="707"/>
      <c r="U936" s="707"/>
      <c r="V936" s="707"/>
      <c r="W936" s="707"/>
      <c r="X936" s="707"/>
      <c r="Y936" s="707"/>
      <c r="Z936" s="707"/>
      <c r="AA936" s="707"/>
      <c r="AB936" s="546">
        <v>5.0</v>
      </c>
      <c r="AC936" s="2173" t="s">
        <v>55</v>
      </c>
      <c r="AD936" s="2173" t="s">
        <v>533</v>
      </c>
      <c r="AE936" s="1512"/>
      <c r="AF936" s="1515"/>
      <c r="AG936" s="1512"/>
      <c r="AH936" s="1478"/>
    </row>
    <row r="937" ht="15.75" hidden="1" customHeight="1">
      <c r="A937" s="2425"/>
      <c r="B937" s="2420"/>
      <c r="C937" s="2428"/>
      <c r="D937" s="2424" t="s">
        <v>11305</v>
      </c>
      <c r="E937" s="2420"/>
      <c r="F937" s="2421" t="s">
        <v>11306</v>
      </c>
      <c r="G937" s="2421" t="s">
        <v>11307</v>
      </c>
      <c r="H937" s="707"/>
      <c r="I937" s="707"/>
      <c r="J937" s="707"/>
      <c r="K937" s="709"/>
      <c r="L937" s="709"/>
      <c r="M937" s="707"/>
      <c r="N937" s="707"/>
      <c r="O937" s="707"/>
      <c r="P937" s="707"/>
      <c r="Q937" s="707"/>
      <c r="R937" s="707"/>
      <c r="S937" s="707"/>
      <c r="T937" s="707"/>
      <c r="U937" s="707"/>
      <c r="V937" s="707"/>
      <c r="W937" s="707"/>
      <c r="X937" s="707"/>
      <c r="Y937" s="707"/>
      <c r="Z937" s="707"/>
      <c r="AA937" s="707"/>
      <c r="AB937" s="546">
        <v>5.0</v>
      </c>
      <c r="AC937" s="2173" t="s">
        <v>55</v>
      </c>
      <c r="AD937" s="2173" t="s">
        <v>533</v>
      </c>
      <c r="AE937" s="1512"/>
      <c r="AF937" s="1515"/>
      <c r="AG937" s="1512"/>
      <c r="AH937" s="1478"/>
    </row>
    <row r="938" ht="15.75" hidden="1" customHeight="1">
      <c r="A938" s="2425"/>
      <c r="B938" s="2420"/>
      <c r="C938" s="2428"/>
      <c r="D938" s="2424" t="s">
        <v>662</v>
      </c>
      <c r="E938" s="2420"/>
      <c r="F938" s="2421" t="s">
        <v>11308</v>
      </c>
      <c r="G938" s="2421" t="s">
        <v>11309</v>
      </c>
      <c r="H938" s="707"/>
      <c r="I938" s="707"/>
      <c r="J938" s="707"/>
      <c r="K938" s="709"/>
      <c r="L938" s="709"/>
      <c r="M938" s="707"/>
      <c r="N938" s="707"/>
      <c r="O938" s="707"/>
      <c r="P938" s="707"/>
      <c r="Q938" s="707"/>
      <c r="R938" s="707"/>
      <c r="S938" s="707"/>
      <c r="T938" s="707"/>
      <c r="U938" s="707"/>
      <c r="V938" s="707"/>
      <c r="W938" s="707"/>
      <c r="X938" s="707"/>
      <c r="Y938" s="707"/>
      <c r="Z938" s="707"/>
      <c r="AA938" s="707"/>
      <c r="AB938" s="546">
        <v>5.0</v>
      </c>
      <c r="AC938" s="2173" t="s">
        <v>55</v>
      </c>
      <c r="AD938" s="2173" t="s">
        <v>533</v>
      </c>
      <c r="AE938" s="1512"/>
      <c r="AF938" s="1515"/>
      <c r="AG938" s="1512"/>
      <c r="AH938" s="1478"/>
    </row>
    <row r="939" ht="15.75" customHeight="1">
      <c r="A939" s="2417" t="s">
        <v>11310</v>
      </c>
      <c r="B939" s="2418"/>
      <c r="C939" s="2418"/>
      <c r="D939" s="2419"/>
      <c r="E939" s="2420"/>
      <c r="F939" s="2420"/>
      <c r="G939" s="2420"/>
      <c r="H939" s="707" t="s">
        <v>94</v>
      </c>
      <c r="I939" s="707" t="s">
        <v>94</v>
      </c>
      <c r="J939" s="707"/>
      <c r="K939" s="709"/>
      <c r="L939" s="709"/>
      <c r="M939" s="707"/>
      <c r="N939" s="707"/>
      <c r="O939" s="707"/>
      <c r="P939" s="707"/>
      <c r="Q939" s="707"/>
      <c r="R939" s="707"/>
      <c r="S939" s="707"/>
      <c r="T939" s="707"/>
      <c r="U939" s="707"/>
      <c r="V939" s="707"/>
      <c r="W939" s="707"/>
      <c r="X939" s="707"/>
      <c r="Y939" s="707"/>
      <c r="Z939" s="707"/>
      <c r="AA939" s="707"/>
      <c r="AB939" s="546" t="s">
        <v>94</v>
      </c>
      <c r="AC939" s="2173" t="s">
        <v>55</v>
      </c>
      <c r="AD939" s="2173" t="s">
        <v>533</v>
      </c>
      <c r="AE939" s="1512"/>
      <c r="AF939" s="1515"/>
      <c r="AG939" s="1512"/>
      <c r="AH939" s="1478"/>
    </row>
    <row r="940" ht="15.75" hidden="1" customHeight="1">
      <c r="A940" s="2425"/>
      <c r="B940" s="2420"/>
      <c r="C940" s="2428"/>
      <c r="D940" s="2424" t="s">
        <v>10268</v>
      </c>
      <c r="E940" s="2421" t="s">
        <v>11271</v>
      </c>
      <c r="F940" s="2421" t="s">
        <v>11311</v>
      </c>
      <c r="G940" s="2421" t="s">
        <v>11312</v>
      </c>
      <c r="H940" s="707"/>
      <c r="I940" s="707"/>
      <c r="J940" s="707"/>
      <c r="K940" s="709"/>
      <c r="L940" s="709"/>
      <c r="M940" s="707"/>
      <c r="N940" s="707"/>
      <c r="O940" s="707"/>
      <c r="P940" s="707"/>
      <c r="Q940" s="707"/>
      <c r="R940" s="707"/>
      <c r="S940" s="707"/>
      <c r="T940" s="707"/>
      <c r="U940" s="707"/>
      <c r="V940" s="707"/>
      <c r="W940" s="707"/>
      <c r="X940" s="707"/>
      <c r="Y940" s="707"/>
      <c r="Z940" s="707"/>
      <c r="AA940" s="707"/>
      <c r="AB940" s="546">
        <v>5.0</v>
      </c>
      <c r="AC940" s="2173" t="s">
        <v>55</v>
      </c>
      <c r="AD940" s="2173" t="s">
        <v>533</v>
      </c>
      <c r="AE940" s="1512"/>
      <c r="AF940" s="1515"/>
      <c r="AG940" s="1512"/>
      <c r="AH940" s="1478"/>
    </row>
    <row r="941" ht="15.75" hidden="1" customHeight="1">
      <c r="A941" s="2425"/>
      <c r="B941" s="2420"/>
      <c r="C941" s="2428"/>
      <c r="D941" s="2419"/>
      <c r="E941" s="2421" t="s">
        <v>11313</v>
      </c>
      <c r="F941" s="2421" t="s">
        <v>11314</v>
      </c>
      <c r="G941" s="2421" t="s">
        <v>11315</v>
      </c>
      <c r="H941" s="707"/>
      <c r="I941" s="707"/>
      <c r="J941" s="707"/>
      <c r="K941" s="709"/>
      <c r="L941" s="709"/>
      <c r="M941" s="707"/>
      <c r="N941" s="707"/>
      <c r="O941" s="707"/>
      <c r="P941" s="707"/>
      <c r="Q941" s="707"/>
      <c r="R941" s="707"/>
      <c r="S941" s="707"/>
      <c r="T941" s="707"/>
      <c r="U941" s="707"/>
      <c r="V941" s="707"/>
      <c r="W941" s="707"/>
      <c r="X941" s="707"/>
      <c r="Y941" s="707"/>
      <c r="Z941" s="707"/>
      <c r="AA941" s="707"/>
      <c r="AB941" s="546">
        <v>5.0</v>
      </c>
      <c r="AC941" s="2173" t="s">
        <v>55</v>
      </c>
      <c r="AD941" s="2173" t="s">
        <v>533</v>
      </c>
      <c r="AE941" s="1512"/>
      <c r="AF941" s="1515"/>
      <c r="AG941" s="1512"/>
      <c r="AH941" s="1478"/>
    </row>
    <row r="942" ht="15.75" hidden="1" customHeight="1">
      <c r="A942" s="2425"/>
      <c r="B942" s="2420"/>
      <c r="C942" s="2428"/>
      <c r="D942" s="2419"/>
      <c r="E942" s="2421" t="s">
        <v>11316</v>
      </c>
      <c r="F942" s="2421" t="s">
        <v>11314</v>
      </c>
      <c r="G942" s="2421" t="s">
        <v>11317</v>
      </c>
      <c r="H942" s="707"/>
      <c r="I942" s="707"/>
      <c r="J942" s="707"/>
      <c r="K942" s="709"/>
      <c r="L942" s="709"/>
      <c r="M942" s="707"/>
      <c r="N942" s="707"/>
      <c r="O942" s="707"/>
      <c r="P942" s="707"/>
      <c r="Q942" s="707"/>
      <c r="R942" s="707"/>
      <c r="S942" s="707"/>
      <c r="T942" s="707"/>
      <c r="U942" s="707"/>
      <c r="V942" s="707"/>
      <c r="W942" s="707"/>
      <c r="X942" s="707"/>
      <c r="Y942" s="707"/>
      <c r="Z942" s="707"/>
      <c r="AA942" s="707"/>
      <c r="AB942" s="546">
        <v>5.0</v>
      </c>
      <c r="AC942" s="2173" t="s">
        <v>55</v>
      </c>
      <c r="AD942" s="2173" t="s">
        <v>533</v>
      </c>
      <c r="AE942" s="1512"/>
      <c r="AF942" s="1515"/>
      <c r="AG942" s="1512"/>
      <c r="AH942" s="1478"/>
    </row>
    <row r="943" ht="15.75" hidden="1" customHeight="1">
      <c r="A943" s="2425"/>
      <c r="B943" s="2420"/>
      <c r="C943" s="2428"/>
      <c r="D943" s="2424" t="s">
        <v>11318</v>
      </c>
      <c r="E943" s="2420"/>
      <c r="F943" s="2421" t="s">
        <v>11319</v>
      </c>
      <c r="G943" s="2421" t="s">
        <v>11320</v>
      </c>
      <c r="H943" s="707"/>
      <c r="I943" s="707"/>
      <c r="J943" s="707"/>
      <c r="K943" s="709"/>
      <c r="L943" s="709"/>
      <c r="M943" s="707"/>
      <c r="N943" s="707"/>
      <c r="O943" s="707"/>
      <c r="P943" s="707"/>
      <c r="Q943" s="707"/>
      <c r="R943" s="707"/>
      <c r="S943" s="707"/>
      <c r="T943" s="707"/>
      <c r="U943" s="707"/>
      <c r="V943" s="707"/>
      <c r="W943" s="707"/>
      <c r="X943" s="707"/>
      <c r="Y943" s="707"/>
      <c r="Z943" s="707"/>
      <c r="AA943" s="707"/>
      <c r="AB943" s="546">
        <v>5.0</v>
      </c>
      <c r="AC943" s="2173" t="s">
        <v>55</v>
      </c>
      <c r="AD943" s="2173" t="s">
        <v>533</v>
      </c>
      <c r="AE943" s="1512"/>
      <c r="AF943" s="1515"/>
      <c r="AG943" s="1512"/>
      <c r="AH943" s="1478"/>
    </row>
    <row r="944" ht="15.75" hidden="1" customHeight="1">
      <c r="A944" s="2425"/>
      <c r="B944" s="2420"/>
      <c r="C944" s="2428"/>
      <c r="D944" s="2419"/>
      <c r="E944" s="2420"/>
      <c r="F944" s="2421" t="s">
        <v>11321</v>
      </c>
      <c r="G944" s="2421" t="s">
        <v>11322</v>
      </c>
      <c r="H944" s="707"/>
      <c r="I944" s="707"/>
      <c r="J944" s="707"/>
      <c r="K944" s="709"/>
      <c r="L944" s="709"/>
      <c r="M944" s="707"/>
      <c r="N944" s="707"/>
      <c r="O944" s="707"/>
      <c r="P944" s="707"/>
      <c r="Q944" s="707"/>
      <c r="R944" s="707"/>
      <c r="S944" s="707"/>
      <c r="T944" s="707"/>
      <c r="U944" s="707"/>
      <c r="V944" s="707"/>
      <c r="W944" s="707"/>
      <c r="X944" s="707"/>
      <c r="Y944" s="707"/>
      <c r="Z944" s="707"/>
      <c r="AA944" s="707"/>
      <c r="AB944" s="546">
        <v>5.0</v>
      </c>
      <c r="AC944" s="2173" t="s">
        <v>55</v>
      </c>
      <c r="AD944" s="2173" t="s">
        <v>533</v>
      </c>
      <c r="AE944" s="1512"/>
      <c r="AF944" s="1515"/>
      <c r="AG944" s="1512"/>
      <c r="AH944" s="1478"/>
    </row>
    <row r="945" ht="15.75" hidden="1" customHeight="1">
      <c r="A945" s="2425"/>
      <c r="B945" s="2420"/>
      <c r="C945" s="2428"/>
      <c r="D945" s="2424" t="s">
        <v>11323</v>
      </c>
      <c r="E945" s="2421" t="s">
        <v>11277</v>
      </c>
      <c r="F945" s="2421" t="s">
        <v>11314</v>
      </c>
      <c r="G945" s="2421" t="s">
        <v>11312</v>
      </c>
      <c r="H945" s="707"/>
      <c r="I945" s="707"/>
      <c r="J945" s="707"/>
      <c r="K945" s="709"/>
      <c r="L945" s="709"/>
      <c r="M945" s="707"/>
      <c r="N945" s="707"/>
      <c r="O945" s="707"/>
      <c r="P945" s="707"/>
      <c r="Q945" s="707"/>
      <c r="R945" s="707"/>
      <c r="S945" s="707"/>
      <c r="T945" s="707"/>
      <c r="U945" s="707"/>
      <c r="V945" s="707"/>
      <c r="W945" s="707"/>
      <c r="X945" s="707"/>
      <c r="Y945" s="707"/>
      <c r="Z945" s="707"/>
      <c r="AA945" s="707"/>
      <c r="AB945" s="546">
        <v>5.0</v>
      </c>
      <c r="AC945" s="2173" t="s">
        <v>55</v>
      </c>
      <c r="AD945" s="2173" t="s">
        <v>533</v>
      </c>
      <c r="AE945" s="1512"/>
      <c r="AF945" s="1515"/>
      <c r="AG945" s="1512"/>
      <c r="AH945" s="1478"/>
    </row>
    <row r="946" ht="15.75" hidden="1" customHeight="1">
      <c r="A946" s="2425"/>
      <c r="B946" s="2420"/>
      <c r="C946" s="2428"/>
      <c r="D946" s="2424" t="s">
        <v>11324</v>
      </c>
      <c r="E946" s="2421" t="s">
        <v>11325</v>
      </c>
      <c r="F946" s="2421" t="s">
        <v>11326</v>
      </c>
      <c r="G946" s="2421" t="s">
        <v>11327</v>
      </c>
      <c r="H946" s="707"/>
      <c r="I946" s="707"/>
      <c r="J946" s="707"/>
      <c r="K946" s="709"/>
      <c r="L946" s="709"/>
      <c r="M946" s="707"/>
      <c r="N946" s="707"/>
      <c r="O946" s="707"/>
      <c r="P946" s="707"/>
      <c r="Q946" s="707"/>
      <c r="R946" s="707"/>
      <c r="S946" s="707"/>
      <c r="T946" s="707"/>
      <c r="U946" s="707"/>
      <c r="V946" s="707"/>
      <c r="W946" s="707"/>
      <c r="X946" s="707"/>
      <c r="Y946" s="707"/>
      <c r="Z946" s="707"/>
      <c r="AA946" s="707"/>
      <c r="AB946" s="546">
        <v>5.0</v>
      </c>
      <c r="AC946" s="2173" t="s">
        <v>55</v>
      </c>
      <c r="AD946" s="2173" t="s">
        <v>533</v>
      </c>
      <c r="AE946" s="1512"/>
      <c r="AF946" s="1515"/>
      <c r="AG946" s="1512"/>
      <c r="AH946" s="1478"/>
    </row>
    <row r="947" ht="15.75" hidden="1" customHeight="1">
      <c r="A947" s="2425"/>
      <c r="B947" s="2420"/>
      <c r="C947" s="2428"/>
      <c r="D947" s="2424" t="s">
        <v>11328</v>
      </c>
      <c r="E947" s="2421" t="s">
        <v>11329</v>
      </c>
      <c r="F947" s="2421" t="s">
        <v>11326</v>
      </c>
      <c r="G947" s="2421" t="s">
        <v>11327</v>
      </c>
      <c r="H947" s="707"/>
      <c r="I947" s="707"/>
      <c r="J947" s="707"/>
      <c r="K947" s="709"/>
      <c r="L947" s="709"/>
      <c r="M947" s="707"/>
      <c r="N947" s="707"/>
      <c r="O947" s="707"/>
      <c r="P947" s="707"/>
      <c r="Q947" s="707"/>
      <c r="R947" s="707"/>
      <c r="S947" s="707"/>
      <c r="T947" s="707"/>
      <c r="U947" s="707"/>
      <c r="V947" s="707"/>
      <c r="W947" s="707"/>
      <c r="X947" s="707"/>
      <c r="Y947" s="707"/>
      <c r="Z947" s="707"/>
      <c r="AA947" s="707"/>
      <c r="AB947" s="546">
        <v>5.0</v>
      </c>
      <c r="AC947" s="2173" t="s">
        <v>55</v>
      </c>
      <c r="AD947" s="2173" t="s">
        <v>533</v>
      </c>
      <c r="AE947" s="1512"/>
      <c r="AF947" s="1515"/>
      <c r="AG947" s="1512"/>
      <c r="AH947" s="1478"/>
    </row>
    <row r="948" ht="15.75" hidden="1" customHeight="1">
      <c r="A948" s="2425"/>
      <c r="B948" s="2420"/>
      <c r="C948" s="2428"/>
      <c r="D948" s="2419"/>
      <c r="E948" s="2420"/>
      <c r="F948" s="2421" t="s">
        <v>11330</v>
      </c>
      <c r="G948" s="2421" t="s">
        <v>11034</v>
      </c>
      <c r="H948" s="707"/>
      <c r="I948" s="707"/>
      <c r="J948" s="707"/>
      <c r="K948" s="709"/>
      <c r="L948" s="709"/>
      <c r="M948" s="707"/>
      <c r="N948" s="707"/>
      <c r="O948" s="707"/>
      <c r="P948" s="707"/>
      <c r="Q948" s="707"/>
      <c r="R948" s="707"/>
      <c r="S948" s="707"/>
      <c r="T948" s="707"/>
      <c r="U948" s="707"/>
      <c r="V948" s="707"/>
      <c r="W948" s="707"/>
      <c r="X948" s="707"/>
      <c r="Y948" s="707"/>
      <c r="Z948" s="707"/>
      <c r="AA948" s="707"/>
      <c r="AB948" s="546">
        <v>5.0</v>
      </c>
      <c r="AC948" s="2173" t="s">
        <v>55</v>
      </c>
      <c r="AD948" s="2173" t="s">
        <v>533</v>
      </c>
      <c r="AE948" s="1512"/>
      <c r="AF948" s="1515"/>
      <c r="AG948" s="1512"/>
      <c r="AH948" s="1478"/>
    </row>
    <row r="949" ht="15.75" customHeight="1">
      <c r="A949" s="2417" t="s">
        <v>11331</v>
      </c>
      <c r="B949" s="2418"/>
      <c r="C949" s="2418"/>
      <c r="D949" s="2419"/>
      <c r="E949" s="2420"/>
      <c r="F949" s="2420"/>
      <c r="G949" s="2420"/>
      <c r="H949" s="707" t="s">
        <v>94</v>
      </c>
      <c r="I949" s="707" t="s">
        <v>94</v>
      </c>
      <c r="J949" s="707"/>
      <c r="K949" s="709"/>
      <c r="L949" s="709"/>
      <c r="M949" s="707"/>
      <c r="N949" s="707"/>
      <c r="O949" s="707"/>
      <c r="P949" s="707"/>
      <c r="Q949" s="707"/>
      <c r="R949" s="707"/>
      <c r="S949" s="707"/>
      <c r="T949" s="707"/>
      <c r="U949" s="707"/>
      <c r="V949" s="707"/>
      <c r="W949" s="707"/>
      <c r="X949" s="707"/>
      <c r="Y949" s="707"/>
      <c r="Z949" s="707"/>
      <c r="AA949" s="707"/>
      <c r="AB949" s="546" t="s">
        <v>94</v>
      </c>
      <c r="AC949" s="2173" t="s">
        <v>55</v>
      </c>
      <c r="AD949" s="2173" t="s">
        <v>533</v>
      </c>
      <c r="AE949" s="1512"/>
      <c r="AF949" s="1515"/>
      <c r="AG949" s="1512"/>
      <c r="AH949" s="1478"/>
    </row>
    <row r="950" ht="15.75" hidden="1" customHeight="1">
      <c r="A950" s="2425"/>
      <c r="B950" s="2420"/>
      <c r="C950" s="2428"/>
      <c r="D950" s="2424" t="s">
        <v>11332</v>
      </c>
      <c r="E950" s="2420"/>
      <c r="F950" s="2421" t="s">
        <v>11333</v>
      </c>
      <c r="G950" s="2421" t="s">
        <v>11334</v>
      </c>
      <c r="H950" s="707"/>
      <c r="I950" s="707"/>
      <c r="J950" s="707"/>
      <c r="K950" s="709"/>
      <c r="L950" s="709"/>
      <c r="M950" s="707"/>
      <c r="N950" s="707"/>
      <c r="O950" s="707"/>
      <c r="P950" s="707"/>
      <c r="Q950" s="707"/>
      <c r="R950" s="707"/>
      <c r="S950" s="707"/>
      <c r="T950" s="707"/>
      <c r="U950" s="707"/>
      <c r="V950" s="707"/>
      <c r="W950" s="707"/>
      <c r="X950" s="707"/>
      <c r="Y950" s="707"/>
      <c r="Z950" s="707"/>
      <c r="AA950" s="707"/>
      <c r="AB950" s="546">
        <v>5.0</v>
      </c>
      <c r="AC950" s="2173" t="s">
        <v>55</v>
      </c>
      <c r="AD950" s="2173" t="s">
        <v>533</v>
      </c>
      <c r="AE950" s="1512"/>
      <c r="AF950" s="1515"/>
      <c r="AG950" s="1512"/>
      <c r="AH950" s="1478"/>
    </row>
    <row r="951" ht="15.75" hidden="1" customHeight="1">
      <c r="A951" s="2425"/>
      <c r="B951" s="2420"/>
      <c r="C951" s="2428"/>
      <c r="D951" s="2424" t="s">
        <v>11335</v>
      </c>
      <c r="E951" s="2421" t="s">
        <v>11336</v>
      </c>
      <c r="F951" s="2421" t="s">
        <v>11337</v>
      </c>
      <c r="G951" s="2421" t="s">
        <v>11338</v>
      </c>
      <c r="H951" s="707"/>
      <c r="I951" s="707"/>
      <c r="J951" s="707"/>
      <c r="K951" s="709"/>
      <c r="L951" s="709"/>
      <c r="M951" s="707"/>
      <c r="N951" s="707"/>
      <c r="O951" s="707"/>
      <c r="P951" s="707"/>
      <c r="Q951" s="707"/>
      <c r="R951" s="707"/>
      <c r="S951" s="707"/>
      <c r="T951" s="707"/>
      <c r="U951" s="707"/>
      <c r="V951" s="707"/>
      <c r="W951" s="707"/>
      <c r="X951" s="707"/>
      <c r="Y951" s="707"/>
      <c r="Z951" s="707"/>
      <c r="AA951" s="707"/>
      <c r="AB951" s="546">
        <v>5.0</v>
      </c>
      <c r="AC951" s="2173" t="s">
        <v>55</v>
      </c>
      <c r="AD951" s="2173" t="s">
        <v>533</v>
      </c>
      <c r="AE951" s="1512"/>
      <c r="AF951" s="1515"/>
      <c r="AG951" s="1512"/>
      <c r="AH951" s="1478"/>
    </row>
    <row r="952" ht="15.75" hidden="1" customHeight="1">
      <c r="A952" s="2425"/>
      <c r="B952" s="2420"/>
      <c r="C952" s="2428"/>
      <c r="D952" s="2424" t="s">
        <v>11339</v>
      </c>
      <c r="E952" s="2421" t="s">
        <v>11340</v>
      </c>
      <c r="F952" s="2421" t="s">
        <v>11341</v>
      </c>
      <c r="G952" s="2421" t="s">
        <v>11342</v>
      </c>
      <c r="H952" s="707"/>
      <c r="I952" s="707"/>
      <c r="J952" s="707"/>
      <c r="K952" s="709"/>
      <c r="L952" s="709"/>
      <c r="M952" s="707"/>
      <c r="N952" s="707"/>
      <c r="O952" s="707"/>
      <c r="P952" s="707"/>
      <c r="Q952" s="707"/>
      <c r="R952" s="707"/>
      <c r="S952" s="707"/>
      <c r="T952" s="707"/>
      <c r="U952" s="707"/>
      <c r="V952" s="707"/>
      <c r="W952" s="707"/>
      <c r="X952" s="707"/>
      <c r="Y952" s="707"/>
      <c r="Z952" s="707"/>
      <c r="AA952" s="707"/>
      <c r="AB952" s="546">
        <v>5.0</v>
      </c>
      <c r="AC952" s="2173" t="s">
        <v>55</v>
      </c>
      <c r="AD952" s="2173" t="s">
        <v>533</v>
      </c>
      <c r="AE952" s="1512"/>
      <c r="AF952" s="1515"/>
      <c r="AG952" s="1512"/>
      <c r="AH952" s="1478"/>
    </row>
    <row r="953" ht="15.75" customHeight="1">
      <c r="A953" s="2412" t="s">
        <v>11343</v>
      </c>
      <c r="B953" s="2431"/>
      <c r="C953" s="2431"/>
      <c r="D953" s="2414"/>
      <c r="E953" s="2415"/>
      <c r="F953" s="2415"/>
      <c r="G953" s="2415"/>
      <c r="H953" s="686"/>
      <c r="I953" s="686"/>
      <c r="J953" s="686"/>
      <c r="K953" s="686"/>
      <c r="L953" s="687"/>
      <c r="M953" s="687"/>
      <c r="N953" s="687"/>
      <c r="O953" s="687"/>
      <c r="P953" s="687"/>
      <c r="Q953" s="687"/>
      <c r="R953" s="687"/>
      <c r="S953" s="687"/>
      <c r="T953" s="687"/>
      <c r="U953" s="687"/>
      <c r="V953" s="687"/>
      <c r="W953" s="687"/>
      <c r="X953" s="687"/>
      <c r="Y953" s="687"/>
      <c r="Z953" s="687"/>
      <c r="AA953" s="687"/>
      <c r="AB953" s="2416" t="s">
        <v>94</v>
      </c>
      <c r="AC953" s="2295" t="s">
        <v>94</v>
      </c>
      <c r="AD953" s="2295" t="s">
        <v>533</v>
      </c>
      <c r="AE953" s="1796"/>
      <c r="AF953" s="1796"/>
      <c r="AG953" s="1796"/>
      <c r="AH953" s="2274"/>
    </row>
    <row r="954" ht="15.75" customHeight="1">
      <c r="A954" s="2417" t="s">
        <v>11221</v>
      </c>
      <c r="B954" s="2418"/>
      <c r="C954" s="2418"/>
      <c r="D954" s="2419"/>
      <c r="E954" s="2420"/>
      <c r="F954" s="2420"/>
      <c r="G954" s="2420"/>
      <c r="H954" s="707" t="s">
        <v>94</v>
      </c>
      <c r="I954" s="707" t="s">
        <v>94</v>
      </c>
      <c r="J954" s="707"/>
      <c r="K954" s="709"/>
      <c r="L954" s="709"/>
      <c r="M954" s="707"/>
      <c r="N954" s="707"/>
      <c r="O954" s="707"/>
      <c r="P954" s="707"/>
      <c r="Q954" s="707"/>
      <c r="R954" s="707"/>
      <c r="S954" s="707"/>
      <c r="T954" s="707"/>
      <c r="U954" s="707"/>
      <c r="V954" s="707"/>
      <c r="W954" s="707"/>
      <c r="X954" s="707"/>
      <c r="Y954" s="707"/>
      <c r="Z954" s="707"/>
      <c r="AA954" s="707"/>
      <c r="AB954" s="546" t="s">
        <v>94</v>
      </c>
      <c r="AC954" s="2173" t="s">
        <v>55</v>
      </c>
      <c r="AD954" s="2173" t="s">
        <v>533</v>
      </c>
      <c r="AE954" s="1512"/>
      <c r="AF954" s="1515"/>
      <c r="AG954" s="1512"/>
      <c r="AH954" s="1478"/>
    </row>
    <row r="955" ht="15.75" hidden="1" customHeight="1">
      <c r="A955" s="2425"/>
      <c r="B955" s="2421" t="s">
        <v>10087</v>
      </c>
      <c r="C955" s="2428"/>
      <c r="D955" s="2424" t="s">
        <v>11222</v>
      </c>
      <c r="E955" s="2420"/>
      <c r="F955" s="2421" t="s">
        <v>11223</v>
      </c>
      <c r="G955" s="2421" t="s">
        <v>11224</v>
      </c>
      <c r="H955" s="707"/>
      <c r="I955" s="707"/>
      <c r="J955" s="707"/>
      <c r="K955" s="709"/>
      <c r="L955" s="709"/>
      <c r="M955" s="707"/>
      <c r="N955" s="707"/>
      <c r="O955" s="707"/>
      <c r="P955" s="707"/>
      <c r="Q955" s="707"/>
      <c r="R955" s="707"/>
      <c r="S955" s="707"/>
      <c r="T955" s="707"/>
      <c r="U955" s="707"/>
      <c r="V955" s="707"/>
      <c r="W955" s="707"/>
      <c r="X955" s="707"/>
      <c r="Y955" s="707"/>
      <c r="Z955" s="707"/>
      <c r="AA955" s="707"/>
      <c r="AB955" s="546">
        <v>5.0</v>
      </c>
      <c r="AC955" s="2173" t="s">
        <v>55</v>
      </c>
      <c r="AD955" s="2173" t="s">
        <v>533</v>
      </c>
      <c r="AE955" s="1512"/>
      <c r="AF955" s="1515"/>
      <c r="AG955" s="1512"/>
      <c r="AH955" s="1478"/>
    </row>
    <row r="956" ht="15.75" hidden="1" customHeight="1">
      <c r="A956" s="2425"/>
      <c r="B956" s="2420"/>
      <c r="C956" s="2428"/>
      <c r="D956" s="2424" t="s">
        <v>11225</v>
      </c>
      <c r="E956" s="2421" t="s">
        <v>11226</v>
      </c>
      <c r="F956" s="2421" t="s">
        <v>11227</v>
      </c>
      <c r="G956" s="2421" t="s">
        <v>11228</v>
      </c>
      <c r="H956" s="707"/>
      <c r="I956" s="707"/>
      <c r="J956" s="707"/>
      <c r="K956" s="709"/>
      <c r="L956" s="709"/>
      <c r="M956" s="707"/>
      <c r="N956" s="707"/>
      <c r="O956" s="707"/>
      <c r="P956" s="707"/>
      <c r="Q956" s="707"/>
      <c r="R956" s="707"/>
      <c r="S956" s="707"/>
      <c r="T956" s="707"/>
      <c r="U956" s="707"/>
      <c r="V956" s="707"/>
      <c r="W956" s="707"/>
      <c r="X956" s="707"/>
      <c r="Y956" s="707"/>
      <c r="Z956" s="707"/>
      <c r="AA956" s="707"/>
      <c r="AB956" s="546">
        <v>5.0</v>
      </c>
      <c r="AC956" s="2173" t="s">
        <v>55</v>
      </c>
      <c r="AD956" s="2173" t="s">
        <v>533</v>
      </c>
      <c r="AE956" s="1512"/>
      <c r="AF956" s="1515"/>
      <c r="AG956" s="1512"/>
      <c r="AH956" s="1478"/>
    </row>
    <row r="957" ht="15.75" hidden="1" customHeight="1">
      <c r="A957" s="2425"/>
      <c r="B957" s="2420"/>
      <c r="C957" s="2428"/>
      <c r="D957" s="2419"/>
      <c r="E957" s="2421" t="s">
        <v>11229</v>
      </c>
      <c r="F957" s="2421" t="s">
        <v>11225</v>
      </c>
      <c r="G957" s="2421" t="s">
        <v>11230</v>
      </c>
      <c r="H957" s="707"/>
      <c r="I957" s="707"/>
      <c r="J957" s="707"/>
      <c r="K957" s="709"/>
      <c r="L957" s="709"/>
      <c r="M957" s="707"/>
      <c r="N957" s="707"/>
      <c r="O957" s="707"/>
      <c r="P957" s="707"/>
      <c r="Q957" s="707"/>
      <c r="R957" s="707"/>
      <c r="S957" s="707"/>
      <c r="T957" s="707"/>
      <c r="U957" s="707"/>
      <c r="V957" s="707"/>
      <c r="W957" s="707"/>
      <c r="X957" s="707"/>
      <c r="Y957" s="707"/>
      <c r="Z957" s="707"/>
      <c r="AA957" s="707"/>
      <c r="AB957" s="546">
        <v>5.0</v>
      </c>
      <c r="AC957" s="2173" t="s">
        <v>55</v>
      </c>
      <c r="AD957" s="2173" t="s">
        <v>533</v>
      </c>
      <c r="AE957" s="1512"/>
      <c r="AF957" s="1515"/>
      <c r="AG957" s="1512"/>
      <c r="AH957" s="1478"/>
    </row>
    <row r="958" ht="15.75" hidden="1" customHeight="1">
      <c r="A958" s="2425"/>
      <c r="B958" s="2420"/>
      <c r="C958" s="2428"/>
      <c r="D958" s="2424" t="s">
        <v>11231</v>
      </c>
      <c r="E958" s="2421" t="s">
        <v>11232</v>
      </c>
      <c r="F958" s="2421" t="s">
        <v>11233</v>
      </c>
      <c r="G958" s="2421" t="s">
        <v>11234</v>
      </c>
      <c r="H958" s="707"/>
      <c r="I958" s="707"/>
      <c r="J958" s="707"/>
      <c r="K958" s="709"/>
      <c r="L958" s="709"/>
      <c r="M958" s="707"/>
      <c r="N958" s="707"/>
      <c r="O958" s="707"/>
      <c r="P958" s="707"/>
      <c r="Q958" s="707"/>
      <c r="R958" s="707"/>
      <c r="S958" s="707"/>
      <c r="T958" s="707"/>
      <c r="U958" s="707"/>
      <c r="V958" s="707"/>
      <c r="W958" s="707"/>
      <c r="X958" s="707"/>
      <c r="Y958" s="707"/>
      <c r="Z958" s="707"/>
      <c r="AA958" s="707"/>
      <c r="AB958" s="546">
        <v>5.0</v>
      </c>
      <c r="AC958" s="2173" t="s">
        <v>55</v>
      </c>
      <c r="AD958" s="2173" t="s">
        <v>533</v>
      </c>
      <c r="AE958" s="1512"/>
      <c r="AF958" s="1515"/>
      <c r="AG958" s="1512"/>
      <c r="AH958" s="1478"/>
    </row>
    <row r="959" ht="15.75" hidden="1" customHeight="1">
      <c r="A959" s="2425"/>
      <c r="B959" s="2420"/>
      <c r="C959" s="2428"/>
      <c r="D959" s="2419"/>
      <c r="E959" s="2421" t="s">
        <v>11235</v>
      </c>
      <c r="F959" s="2421" t="s">
        <v>11236</v>
      </c>
      <c r="G959" s="2421" t="s">
        <v>11237</v>
      </c>
      <c r="H959" s="707"/>
      <c r="I959" s="707"/>
      <c r="J959" s="707"/>
      <c r="K959" s="709"/>
      <c r="L959" s="709"/>
      <c r="M959" s="707"/>
      <c r="N959" s="707"/>
      <c r="O959" s="707"/>
      <c r="P959" s="707"/>
      <c r="Q959" s="707"/>
      <c r="R959" s="707"/>
      <c r="S959" s="707"/>
      <c r="T959" s="707"/>
      <c r="U959" s="707"/>
      <c r="V959" s="707"/>
      <c r="W959" s="707"/>
      <c r="X959" s="707"/>
      <c r="Y959" s="707"/>
      <c r="Z959" s="707"/>
      <c r="AA959" s="707"/>
      <c r="AB959" s="546">
        <v>5.0</v>
      </c>
      <c r="AC959" s="2173" t="s">
        <v>55</v>
      </c>
      <c r="AD959" s="2173" t="s">
        <v>533</v>
      </c>
      <c r="AE959" s="1512"/>
      <c r="AF959" s="1515"/>
      <c r="AG959" s="1512"/>
      <c r="AH959" s="1478"/>
    </row>
    <row r="960" ht="15.75" hidden="1" customHeight="1">
      <c r="A960" s="2425"/>
      <c r="B960" s="2420"/>
      <c r="C960" s="2428"/>
      <c r="D960" s="2424" t="s">
        <v>11238</v>
      </c>
      <c r="E960" s="2421" t="s">
        <v>11239</v>
      </c>
      <c r="F960" s="2421" t="s">
        <v>11240</v>
      </c>
      <c r="G960" s="2421" t="s">
        <v>11241</v>
      </c>
      <c r="H960" s="707"/>
      <c r="I960" s="707"/>
      <c r="J960" s="707"/>
      <c r="K960" s="709"/>
      <c r="L960" s="709"/>
      <c r="M960" s="707"/>
      <c r="N960" s="707"/>
      <c r="O960" s="707"/>
      <c r="P960" s="707"/>
      <c r="Q960" s="707"/>
      <c r="R960" s="707"/>
      <c r="S960" s="707"/>
      <c r="T960" s="707"/>
      <c r="U960" s="707"/>
      <c r="V960" s="707"/>
      <c r="W960" s="707"/>
      <c r="X960" s="707"/>
      <c r="Y960" s="707"/>
      <c r="Z960" s="707"/>
      <c r="AA960" s="707"/>
      <c r="AB960" s="546">
        <v>5.0</v>
      </c>
      <c r="AC960" s="2173" t="s">
        <v>55</v>
      </c>
      <c r="AD960" s="2173" t="s">
        <v>533</v>
      </c>
      <c r="AE960" s="1512"/>
      <c r="AF960" s="1515"/>
      <c r="AG960" s="1512"/>
      <c r="AH960" s="1478"/>
    </row>
    <row r="961" ht="15.75" hidden="1" customHeight="1">
      <c r="A961" s="2425"/>
      <c r="B961" s="2420"/>
      <c r="C961" s="2428"/>
      <c r="D961" s="2419"/>
      <c r="E961" s="2421" t="s">
        <v>11242</v>
      </c>
      <c r="F961" s="2421" t="s">
        <v>11240</v>
      </c>
      <c r="G961" s="2421" t="s">
        <v>11243</v>
      </c>
      <c r="H961" s="707"/>
      <c r="I961" s="707"/>
      <c r="J961" s="707"/>
      <c r="K961" s="709"/>
      <c r="L961" s="709"/>
      <c r="M961" s="707"/>
      <c r="N961" s="707"/>
      <c r="O961" s="707"/>
      <c r="P961" s="707"/>
      <c r="Q961" s="707"/>
      <c r="R961" s="707"/>
      <c r="S961" s="707"/>
      <c r="T961" s="707"/>
      <c r="U961" s="707"/>
      <c r="V961" s="707"/>
      <c r="W961" s="707"/>
      <c r="X961" s="707"/>
      <c r="Y961" s="707"/>
      <c r="Z961" s="707"/>
      <c r="AA961" s="707"/>
      <c r="AB961" s="546">
        <v>5.0</v>
      </c>
      <c r="AC961" s="2173" t="s">
        <v>55</v>
      </c>
      <c r="AD961" s="2173" t="s">
        <v>533</v>
      </c>
      <c r="AE961" s="1512"/>
      <c r="AF961" s="1515"/>
      <c r="AG961" s="1512"/>
      <c r="AH961" s="1478"/>
    </row>
    <row r="962" ht="15.75" hidden="1" customHeight="1">
      <c r="A962" s="2425"/>
      <c r="B962" s="2420"/>
      <c r="C962" s="2428"/>
      <c r="D962" s="2419"/>
      <c r="E962" s="2420"/>
      <c r="F962" s="2421" t="s">
        <v>11244</v>
      </c>
      <c r="G962" s="2421" t="s">
        <v>11243</v>
      </c>
      <c r="H962" s="707"/>
      <c r="I962" s="707"/>
      <c r="J962" s="707"/>
      <c r="K962" s="709"/>
      <c r="L962" s="709"/>
      <c r="M962" s="707"/>
      <c r="N962" s="707"/>
      <c r="O962" s="707"/>
      <c r="P962" s="707"/>
      <c r="Q962" s="707"/>
      <c r="R962" s="707"/>
      <c r="S962" s="707"/>
      <c r="T962" s="707"/>
      <c r="U962" s="707"/>
      <c r="V962" s="707"/>
      <c r="W962" s="707"/>
      <c r="X962" s="707"/>
      <c r="Y962" s="707"/>
      <c r="Z962" s="707"/>
      <c r="AA962" s="707"/>
      <c r="AB962" s="546">
        <v>5.0</v>
      </c>
      <c r="AC962" s="2173" t="s">
        <v>55</v>
      </c>
      <c r="AD962" s="2173" t="s">
        <v>533</v>
      </c>
      <c r="AE962" s="1512"/>
      <c r="AF962" s="1515"/>
      <c r="AG962" s="1512"/>
      <c r="AH962" s="1478"/>
    </row>
    <row r="963" ht="15.75" hidden="1" customHeight="1">
      <c r="A963" s="2425"/>
      <c r="B963" s="2420"/>
      <c r="C963" s="2428"/>
      <c r="D963" s="2419"/>
      <c r="E963" s="2420"/>
      <c r="F963" s="2421" t="s">
        <v>11245</v>
      </c>
      <c r="G963" s="2421" t="s">
        <v>11241</v>
      </c>
      <c r="H963" s="707"/>
      <c r="I963" s="707"/>
      <c r="J963" s="707"/>
      <c r="K963" s="709"/>
      <c r="L963" s="709"/>
      <c r="M963" s="707"/>
      <c r="N963" s="707"/>
      <c r="O963" s="707"/>
      <c r="P963" s="707"/>
      <c r="Q963" s="707"/>
      <c r="R963" s="707"/>
      <c r="S963" s="707"/>
      <c r="T963" s="707"/>
      <c r="U963" s="707"/>
      <c r="V963" s="707"/>
      <c r="W963" s="707"/>
      <c r="X963" s="707"/>
      <c r="Y963" s="707"/>
      <c r="Z963" s="707"/>
      <c r="AA963" s="707"/>
      <c r="AB963" s="546">
        <v>5.0</v>
      </c>
      <c r="AC963" s="2173" t="s">
        <v>55</v>
      </c>
      <c r="AD963" s="2173" t="s">
        <v>533</v>
      </c>
      <c r="AE963" s="1512"/>
      <c r="AF963" s="1515"/>
      <c r="AG963" s="1512"/>
      <c r="AH963" s="1478"/>
    </row>
    <row r="964" ht="15.75" hidden="1" customHeight="1">
      <c r="A964" s="2425"/>
      <c r="B964" s="2420"/>
      <c r="C964" s="2428"/>
      <c r="D964" s="2419"/>
      <c r="E964" s="2420"/>
      <c r="F964" s="2421" t="s">
        <v>11246</v>
      </c>
      <c r="G964" s="2421" t="s">
        <v>11243</v>
      </c>
      <c r="H964" s="707"/>
      <c r="I964" s="707"/>
      <c r="J964" s="707"/>
      <c r="K964" s="709"/>
      <c r="L964" s="709"/>
      <c r="M964" s="707"/>
      <c r="N964" s="707"/>
      <c r="O964" s="707"/>
      <c r="P964" s="707"/>
      <c r="Q964" s="707"/>
      <c r="R964" s="707"/>
      <c r="S964" s="707"/>
      <c r="T964" s="707"/>
      <c r="U964" s="707"/>
      <c r="V964" s="707"/>
      <c r="W964" s="707"/>
      <c r="X964" s="707"/>
      <c r="Y964" s="707"/>
      <c r="Z964" s="707"/>
      <c r="AA964" s="707"/>
      <c r="AB964" s="546">
        <v>5.0</v>
      </c>
      <c r="AC964" s="2173" t="s">
        <v>55</v>
      </c>
      <c r="AD964" s="2173" t="s">
        <v>533</v>
      </c>
      <c r="AE964" s="1512"/>
      <c r="AF964" s="1515"/>
      <c r="AG964" s="1512"/>
      <c r="AH964" s="1478"/>
    </row>
    <row r="965" ht="15.75" hidden="1" customHeight="1">
      <c r="A965" s="2425"/>
      <c r="B965" s="2420"/>
      <c r="C965" s="2428"/>
      <c r="D965" s="2424" t="s">
        <v>11247</v>
      </c>
      <c r="E965" s="2421" t="s">
        <v>11248</v>
      </c>
      <c r="F965" s="2421" t="s">
        <v>11249</v>
      </c>
      <c r="G965" s="2421" t="s">
        <v>11250</v>
      </c>
      <c r="H965" s="707"/>
      <c r="I965" s="707"/>
      <c r="J965" s="707"/>
      <c r="K965" s="709"/>
      <c r="L965" s="709"/>
      <c r="M965" s="707"/>
      <c r="N965" s="707"/>
      <c r="O965" s="707"/>
      <c r="P965" s="707"/>
      <c r="Q965" s="707"/>
      <c r="R965" s="707"/>
      <c r="S965" s="707"/>
      <c r="T965" s="707"/>
      <c r="U965" s="707"/>
      <c r="V965" s="707"/>
      <c r="W965" s="707"/>
      <c r="X965" s="707"/>
      <c r="Y965" s="707"/>
      <c r="Z965" s="707"/>
      <c r="AA965" s="707"/>
      <c r="AB965" s="546">
        <v>5.0</v>
      </c>
      <c r="AC965" s="2173" t="s">
        <v>55</v>
      </c>
      <c r="AD965" s="2173" t="s">
        <v>533</v>
      </c>
      <c r="AE965" s="1512"/>
      <c r="AF965" s="1515"/>
      <c r="AG965" s="1512"/>
      <c r="AH965" s="1478"/>
    </row>
    <row r="966" ht="15.75" hidden="1" customHeight="1">
      <c r="A966" s="2425"/>
      <c r="B966" s="2420"/>
      <c r="C966" s="2428"/>
      <c r="D966" s="2419"/>
      <c r="E966" s="2421" t="s">
        <v>11251</v>
      </c>
      <c r="F966" s="2421" t="s">
        <v>11249</v>
      </c>
      <c r="G966" s="2421" t="s">
        <v>11252</v>
      </c>
      <c r="H966" s="707"/>
      <c r="I966" s="707"/>
      <c r="J966" s="707"/>
      <c r="K966" s="709"/>
      <c r="L966" s="709"/>
      <c r="M966" s="707"/>
      <c r="N966" s="707"/>
      <c r="O966" s="707"/>
      <c r="P966" s="707"/>
      <c r="Q966" s="707"/>
      <c r="R966" s="707"/>
      <c r="S966" s="707"/>
      <c r="T966" s="707"/>
      <c r="U966" s="707"/>
      <c r="V966" s="707"/>
      <c r="W966" s="707"/>
      <c r="X966" s="707"/>
      <c r="Y966" s="707"/>
      <c r="Z966" s="707"/>
      <c r="AA966" s="707"/>
      <c r="AB966" s="546">
        <v>5.0</v>
      </c>
      <c r="AC966" s="2173" t="s">
        <v>55</v>
      </c>
      <c r="AD966" s="2173" t="s">
        <v>533</v>
      </c>
      <c r="AE966" s="1512"/>
      <c r="AF966" s="1515"/>
      <c r="AG966" s="1512"/>
      <c r="AH966" s="1478"/>
    </row>
    <row r="967" ht="15.75" hidden="1" customHeight="1">
      <c r="A967" s="2425"/>
      <c r="B967" s="2420"/>
      <c r="C967" s="2428"/>
      <c r="D967" s="2419"/>
      <c r="E967" s="2421" t="s">
        <v>11253</v>
      </c>
      <c r="F967" s="2421" t="s">
        <v>11249</v>
      </c>
      <c r="G967" s="2421" t="s">
        <v>11254</v>
      </c>
      <c r="H967" s="707"/>
      <c r="I967" s="707"/>
      <c r="J967" s="707"/>
      <c r="K967" s="709"/>
      <c r="L967" s="709"/>
      <c r="M967" s="707"/>
      <c r="N967" s="707"/>
      <c r="O967" s="707"/>
      <c r="P967" s="707"/>
      <c r="Q967" s="707"/>
      <c r="R967" s="707"/>
      <c r="S967" s="707"/>
      <c r="T967" s="707"/>
      <c r="U967" s="707"/>
      <c r="V967" s="707"/>
      <c r="W967" s="707"/>
      <c r="X967" s="707"/>
      <c r="Y967" s="707"/>
      <c r="Z967" s="707"/>
      <c r="AA967" s="707"/>
      <c r="AB967" s="546">
        <v>5.0</v>
      </c>
      <c r="AC967" s="2173" t="s">
        <v>55</v>
      </c>
      <c r="AD967" s="2173" t="s">
        <v>533</v>
      </c>
      <c r="AE967" s="1512"/>
      <c r="AF967" s="1515"/>
      <c r="AG967" s="1512"/>
      <c r="AH967" s="1478"/>
    </row>
    <row r="968" ht="15.75" hidden="1" customHeight="1">
      <c r="A968" s="2425"/>
      <c r="B968" s="2420"/>
      <c r="C968" s="2428"/>
      <c r="D968" s="2419"/>
      <c r="E968" s="2421" t="s">
        <v>11255</v>
      </c>
      <c r="F968" s="2421" t="s">
        <v>11249</v>
      </c>
      <c r="G968" s="2421" t="s">
        <v>11256</v>
      </c>
      <c r="H968" s="707"/>
      <c r="I968" s="707"/>
      <c r="J968" s="707"/>
      <c r="K968" s="709"/>
      <c r="L968" s="709"/>
      <c r="M968" s="707"/>
      <c r="N968" s="707"/>
      <c r="O968" s="707"/>
      <c r="P968" s="707"/>
      <c r="Q968" s="707"/>
      <c r="R968" s="707"/>
      <c r="S968" s="707"/>
      <c r="T968" s="707"/>
      <c r="U968" s="707"/>
      <c r="V968" s="707"/>
      <c r="W968" s="707"/>
      <c r="X968" s="707"/>
      <c r="Y968" s="707"/>
      <c r="Z968" s="707"/>
      <c r="AA968" s="707"/>
      <c r="AB968" s="546">
        <v>5.0</v>
      </c>
      <c r="AC968" s="2173" t="s">
        <v>55</v>
      </c>
      <c r="AD968" s="2173" t="s">
        <v>533</v>
      </c>
      <c r="AE968" s="1512"/>
      <c r="AF968" s="1515"/>
      <c r="AG968" s="1512"/>
      <c r="AH968" s="1478"/>
    </row>
    <row r="969" ht="15.75" customHeight="1">
      <c r="A969" s="2422"/>
      <c r="B969" s="2423" t="s">
        <v>11257</v>
      </c>
      <c r="C969" s="2418"/>
      <c r="D969" s="2419"/>
      <c r="E969" s="2420"/>
      <c r="F969" s="2420"/>
      <c r="G969" s="2420"/>
      <c r="H969" s="707" t="s">
        <v>94</v>
      </c>
      <c r="I969" s="707" t="s">
        <v>94</v>
      </c>
      <c r="J969" s="707"/>
      <c r="K969" s="709"/>
      <c r="L969" s="709"/>
      <c r="M969" s="707"/>
      <c r="N969" s="707"/>
      <c r="O969" s="707"/>
      <c r="P969" s="707"/>
      <c r="Q969" s="707"/>
      <c r="R969" s="707"/>
      <c r="S969" s="707"/>
      <c r="T969" s="707"/>
      <c r="U969" s="707"/>
      <c r="V969" s="707"/>
      <c r="W969" s="707"/>
      <c r="X969" s="707"/>
      <c r="Y969" s="707"/>
      <c r="Z969" s="707"/>
      <c r="AA969" s="707"/>
      <c r="AB969" s="546" t="s">
        <v>94</v>
      </c>
      <c r="AC969" s="2173" t="s">
        <v>55</v>
      </c>
      <c r="AD969" s="2173" t="s">
        <v>533</v>
      </c>
      <c r="AE969" s="1512"/>
      <c r="AF969" s="1515"/>
      <c r="AG969" s="1512"/>
      <c r="AH969" s="1478"/>
    </row>
    <row r="970" ht="15.75" hidden="1" customHeight="1">
      <c r="A970" s="2425"/>
      <c r="B970" s="2420"/>
      <c r="C970" s="2428"/>
      <c r="D970" s="2424" t="s">
        <v>8792</v>
      </c>
      <c r="E970" s="2421" t="s">
        <v>11258</v>
      </c>
      <c r="F970" s="2421" t="s">
        <v>11259</v>
      </c>
      <c r="G970" s="2421" t="s">
        <v>11260</v>
      </c>
      <c r="H970" s="707"/>
      <c r="I970" s="707"/>
      <c r="J970" s="707"/>
      <c r="K970" s="709"/>
      <c r="L970" s="709"/>
      <c r="M970" s="707"/>
      <c r="N970" s="707"/>
      <c r="O970" s="707"/>
      <c r="P970" s="707"/>
      <c r="Q970" s="707"/>
      <c r="R970" s="707"/>
      <c r="S970" s="707"/>
      <c r="T970" s="707"/>
      <c r="U970" s="707"/>
      <c r="V970" s="707"/>
      <c r="W970" s="707"/>
      <c r="X970" s="707"/>
      <c r="Y970" s="707"/>
      <c r="Z970" s="707"/>
      <c r="AA970" s="707"/>
      <c r="AB970" s="546">
        <v>5.0</v>
      </c>
      <c r="AC970" s="2173" t="s">
        <v>55</v>
      </c>
      <c r="AD970" s="2173" t="s">
        <v>533</v>
      </c>
      <c r="AE970" s="1512"/>
      <c r="AF970" s="1515"/>
      <c r="AG970" s="1512"/>
      <c r="AH970" s="1478"/>
    </row>
    <row r="971" ht="15.75" hidden="1" customHeight="1">
      <c r="A971" s="2425"/>
      <c r="B971" s="2420"/>
      <c r="C971" s="2428"/>
      <c r="D971" s="2424" t="s">
        <v>10268</v>
      </c>
      <c r="E971" s="2421" t="s">
        <v>11261</v>
      </c>
      <c r="F971" s="2421" t="s">
        <v>11223</v>
      </c>
      <c r="G971" s="2421" t="s">
        <v>11262</v>
      </c>
      <c r="H971" s="707"/>
      <c r="I971" s="707"/>
      <c r="J971" s="707"/>
      <c r="K971" s="709"/>
      <c r="L971" s="709"/>
      <c r="M971" s="707"/>
      <c r="N971" s="707"/>
      <c r="O971" s="707"/>
      <c r="P971" s="707"/>
      <c r="Q971" s="707"/>
      <c r="R971" s="707"/>
      <c r="S971" s="707"/>
      <c r="T971" s="707"/>
      <c r="U971" s="707"/>
      <c r="V971" s="707"/>
      <c r="W971" s="707"/>
      <c r="X971" s="707"/>
      <c r="Y971" s="707"/>
      <c r="Z971" s="707"/>
      <c r="AA971" s="707"/>
      <c r="AB971" s="546">
        <v>5.0</v>
      </c>
      <c r="AC971" s="2173" t="s">
        <v>55</v>
      </c>
      <c r="AD971" s="2173" t="s">
        <v>533</v>
      </c>
      <c r="AE971" s="1512"/>
      <c r="AF971" s="1515"/>
      <c r="AG971" s="1512"/>
      <c r="AH971" s="1478"/>
    </row>
    <row r="972" ht="15.75" hidden="1" customHeight="1">
      <c r="A972" s="2425"/>
      <c r="B972" s="2420"/>
      <c r="C972" s="2428"/>
      <c r="D972" s="2424" t="s">
        <v>11263</v>
      </c>
      <c r="E972" s="2421" t="s">
        <v>11344</v>
      </c>
      <c r="F972" s="2421" t="s">
        <v>10709</v>
      </c>
      <c r="G972" s="2421" t="s">
        <v>11265</v>
      </c>
      <c r="H972" s="707"/>
      <c r="I972" s="707"/>
      <c r="J972" s="707"/>
      <c r="K972" s="709"/>
      <c r="L972" s="709"/>
      <c r="M972" s="707"/>
      <c r="N972" s="707"/>
      <c r="O972" s="707"/>
      <c r="P972" s="707"/>
      <c r="Q972" s="707"/>
      <c r="R972" s="707"/>
      <c r="S972" s="707"/>
      <c r="T972" s="707"/>
      <c r="U972" s="707"/>
      <c r="V972" s="707"/>
      <c r="W972" s="707"/>
      <c r="X972" s="707"/>
      <c r="Y972" s="707"/>
      <c r="Z972" s="707"/>
      <c r="AA972" s="707"/>
      <c r="AB972" s="546">
        <v>5.0</v>
      </c>
      <c r="AC972" s="2173" t="s">
        <v>55</v>
      </c>
      <c r="AD972" s="2173" t="s">
        <v>533</v>
      </c>
      <c r="AE972" s="1512"/>
      <c r="AF972" s="1515"/>
      <c r="AG972" s="1512"/>
      <c r="AH972" s="1478"/>
    </row>
    <row r="973" ht="15.75" hidden="1" customHeight="1">
      <c r="A973" s="2425"/>
      <c r="B973" s="2420"/>
      <c r="C973" s="2428"/>
      <c r="D973" s="2424" t="s">
        <v>11266</v>
      </c>
      <c r="E973" s="2421" t="s">
        <v>11267</v>
      </c>
      <c r="F973" s="2421" t="s">
        <v>10709</v>
      </c>
      <c r="G973" s="2421" t="s">
        <v>11268</v>
      </c>
      <c r="H973" s="707"/>
      <c r="I973" s="707"/>
      <c r="J973" s="707"/>
      <c r="K973" s="709"/>
      <c r="L973" s="709"/>
      <c r="M973" s="707"/>
      <c r="N973" s="707"/>
      <c r="O973" s="707"/>
      <c r="P973" s="707"/>
      <c r="Q973" s="707"/>
      <c r="R973" s="707"/>
      <c r="S973" s="707"/>
      <c r="T973" s="707"/>
      <c r="U973" s="707"/>
      <c r="V973" s="707"/>
      <c r="W973" s="707"/>
      <c r="X973" s="707"/>
      <c r="Y973" s="707"/>
      <c r="Z973" s="707"/>
      <c r="AA973" s="707"/>
      <c r="AB973" s="546">
        <v>5.0</v>
      </c>
      <c r="AC973" s="2173" t="s">
        <v>55</v>
      </c>
      <c r="AD973" s="2173" t="s">
        <v>533</v>
      </c>
      <c r="AE973" s="1512"/>
      <c r="AF973" s="1515"/>
      <c r="AG973" s="1512"/>
      <c r="AH973" s="1478"/>
    </row>
    <row r="974" ht="15.75" hidden="1" customHeight="1">
      <c r="A974" s="2425"/>
      <c r="B974" s="2420"/>
      <c r="C974" s="2428"/>
      <c r="D974" s="2419"/>
      <c r="E974" s="2420"/>
      <c r="F974" s="2421" t="s">
        <v>11269</v>
      </c>
      <c r="G974" s="2421" t="s">
        <v>11034</v>
      </c>
      <c r="H974" s="707"/>
      <c r="I974" s="707"/>
      <c r="J974" s="707"/>
      <c r="K974" s="709"/>
      <c r="L974" s="709"/>
      <c r="M974" s="707"/>
      <c r="N974" s="707"/>
      <c r="O974" s="707"/>
      <c r="P974" s="707"/>
      <c r="Q974" s="707"/>
      <c r="R974" s="707"/>
      <c r="S974" s="707"/>
      <c r="T974" s="707"/>
      <c r="U974" s="707"/>
      <c r="V974" s="707"/>
      <c r="W974" s="707"/>
      <c r="X974" s="707"/>
      <c r="Y974" s="707"/>
      <c r="Z974" s="707"/>
      <c r="AA974" s="707"/>
      <c r="AB974" s="546">
        <v>5.0</v>
      </c>
      <c r="AC974" s="2173" t="s">
        <v>55</v>
      </c>
      <c r="AD974" s="2173" t="s">
        <v>533</v>
      </c>
      <c r="AE974" s="1512"/>
      <c r="AF974" s="1515"/>
      <c r="AG974" s="1512"/>
      <c r="AH974" s="1478"/>
    </row>
    <row r="975" ht="15.75" customHeight="1">
      <c r="A975" s="2417" t="s">
        <v>11345</v>
      </c>
      <c r="B975" s="2418"/>
      <c r="C975" s="2418"/>
      <c r="D975" s="2419"/>
      <c r="E975" s="2420"/>
      <c r="F975" s="2420"/>
      <c r="G975" s="2420"/>
      <c r="H975" s="707" t="s">
        <v>94</v>
      </c>
      <c r="I975" s="707" t="s">
        <v>94</v>
      </c>
      <c r="J975" s="707"/>
      <c r="K975" s="709"/>
      <c r="L975" s="709"/>
      <c r="M975" s="707"/>
      <c r="N975" s="707"/>
      <c r="O975" s="707"/>
      <c r="P975" s="707"/>
      <c r="Q975" s="707"/>
      <c r="R975" s="707"/>
      <c r="S975" s="707"/>
      <c r="T975" s="707"/>
      <c r="U975" s="707"/>
      <c r="V975" s="707"/>
      <c r="W975" s="707"/>
      <c r="X975" s="707"/>
      <c r="Y975" s="707"/>
      <c r="Z975" s="707"/>
      <c r="AA975" s="707"/>
      <c r="AB975" s="546" t="s">
        <v>94</v>
      </c>
      <c r="AC975" s="2173" t="s">
        <v>55</v>
      </c>
      <c r="AD975" s="2173" t="s">
        <v>533</v>
      </c>
      <c r="AE975" s="1512"/>
      <c r="AF975" s="1515"/>
      <c r="AG975" s="1512"/>
      <c r="AH975" s="1478"/>
    </row>
    <row r="976" ht="15.75" hidden="1" customHeight="1">
      <c r="A976" s="2425"/>
      <c r="B976" s="2420"/>
      <c r="C976" s="2428"/>
      <c r="D976" s="2424" t="s">
        <v>8969</v>
      </c>
      <c r="E976" s="2421" t="s">
        <v>11346</v>
      </c>
      <c r="F976" s="2421" t="s">
        <v>11347</v>
      </c>
      <c r="G976" s="2421" t="s">
        <v>11348</v>
      </c>
      <c r="H976" s="707"/>
      <c r="I976" s="707"/>
      <c r="J976" s="707"/>
      <c r="K976" s="709"/>
      <c r="L976" s="709"/>
      <c r="M976" s="707"/>
      <c r="N976" s="707"/>
      <c r="O976" s="707"/>
      <c r="P976" s="707"/>
      <c r="Q976" s="707"/>
      <c r="R976" s="707"/>
      <c r="S976" s="707"/>
      <c r="T976" s="707"/>
      <c r="U976" s="707"/>
      <c r="V976" s="707"/>
      <c r="W976" s="707"/>
      <c r="X976" s="707"/>
      <c r="Y976" s="707"/>
      <c r="Z976" s="707"/>
      <c r="AA976" s="707"/>
      <c r="AB976" s="546">
        <v>5.0</v>
      </c>
      <c r="AC976" s="2173" t="s">
        <v>55</v>
      </c>
      <c r="AD976" s="2173" t="s">
        <v>533</v>
      </c>
      <c r="AE976" s="1512"/>
      <c r="AF976" s="1515"/>
      <c r="AG976" s="1512"/>
      <c r="AH976" s="1478"/>
    </row>
    <row r="977" ht="15.75" hidden="1" customHeight="1">
      <c r="A977" s="2425"/>
      <c r="B977" s="2420"/>
      <c r="C977" s="2428"/>
      <c r="D977" s="2424" t="s">
        <v>11349</v>
      </c>
      <c r="E977" s="2420"/>
      <c r="F977" s="2421" t="s">
        <v>11350</v>
      </c>
      <c r="G977" s="2421" t="s">
        <v>11351</v>
      </c>
      <c r="H977" s="707"/>
      <c r="I977" s="707"/>
      <c r="J977" s="707"/>
      <c r="K977" s="709"/>
      <c r="L977" s="709"/>
      <c r="M977" s="707"/>
      <c r="N977" s="707"/>
      <c r="O977" s="707"/>
      <c r="P977" s="707"/>
      <c r="Q977" s="707"/>
      <c r="R977" s="707"/>
      <c r="S977" s="707"/>
      <c r="T977" s="707"/>
      <c r="U977" s="707"/>
      <c r="V977" s="707"/>
      <c r="W977" s="707"/>
      <c r="X977" s="707"/>
      <c r="Y977" s="707"/>
      <c r="Z977" s="707"/>
      <c r="AA977" s="707"/>
      <c r="AB977" s="546">
        <v>5.0</v>
      </c>
      <c r="AC977" s="2173" t="s">
        <v>55</v>
      </c>
      <c r="AD977" s="2173" t="s">
        <v>533</v>
      </c>
      <c r="AE977" s="1512"/>
      <c r="AF977" s="1515"/>
      <c r="AG977" s="1512"/>
      <c r="AH977" s="1478"/>
    </row>
    <row r="978" ht="15.75" hidden="1" customHeight="1">
      <c r="A978" s="2425"/>
      <c r="B978" s="2420"/>
      <c r="C978" s="2428"/>
      <c r="D978" s="2424" t="s">
        <v>11352</v>
      </c>
      <c r="E978" s="2421" t="s">
        <v>11353</v>
      </c>
      <c r="F978" s="2421" t="s">
        <v>11347</v>
      </c>
      <c r="G978" s="2421" t="s">
        <v>11354</v>
      </c>
      <c r="H978" s="707"/>
      <c r="I978" s="707"/>
      <c r="J978" s="707"/>
      <c r="K978" s="709"/>
      <c r="L978" s="709"/>
      <c r="M978" s="707"/>
      <c r="N978" s="707"/>
      <c r="O978" s="707"/>
      <c r="P978" s="707"/>
      <c r="Q978" s="707"/>
      <c r="R978" s="707"/>
      <c r="S978" s="707"/>
      <c r="T978" s="707"/>
      <c r="U978" s="707"/>
      <c r="V978" s="707"/>
      <c r="W978" s="707"/>
      <c r="X978" s="707"/>
      <c r="Y978" s="707"/>
      <c r="Z978" s="707"/>
      <c r="AA978" s="707"/>
      <c r="AB978" s="546">
        <v>5.0</v>
      </c>
      <c r="AC978" s="2173" t="s">
        <v>55</v>
      </c>
      <c r="AD978" s="2173" t="s">
        <v>533</v>
      </c>
      <c r="AE978" s="1512"/>
      <c r="AF978" s="1515"/>
      <c r="AG978" s="1512"/>
      <c r="AH978" s="1478"/>
    </row>
    <row r="979" ht="15.75" customHeight="1">
      <c r="A979" s="2417" t="s">
        <v>11355</v>
      </c>
      <c r="B979" s="2418"/>
      <c r="C979" s="2418"/>
      <c r="D979" s="2419"/>
      <c r="E979" s="2420"/>
      <c r="F979" s="2420"/>
      <c r="G979" s="2420"/>
      <c r="H979" s="707" t="s">
        <v>94</v>
      </c>
      <c r="I979" s="707" t="s">
        <v>94</v>
      </c>
      <c r="J979" s="707"/>
      <c r="K979" s="709"/>
      <c r="L979" s="709"/>
      <c r="M979" s="707"/>
      <c r="N979" s="707"/>
      <c r="O979" s="707"/>
      <c r="P979" s="707"/>
      <c r="Q979" s="707"/>
      <c r="R979" s="707"/>
      <c r="S979" s="707"/>
      <c r="T979" s="707"/>
      <c r="U979" s="707"/>
      <c r="V979" s="707"/>
      <c r="W979" s="707"/>
      <c r="X979" s="707"/>
      <c r="Y979" s="707"/>
      <c r="Z979" s="707"/>
      <c r="AA979" s="707"/>
      <c r="AB979" s="546" t="s">
        <v>94</v>
      </c>
      <c r="AC979" s="2173" t="s">
        <v>55</v>
      </c>
      <c r="AD979" s="2173" t="s">
        <v>533</v>
      </c>
      <c r="AE979" s="1512"/>
      <c r="AF979" s="1515"/>
      <c r="AG979" s="1512"/>
      <c r="AH979" s="1478"/>
    </row>
    <row r="980" ht="15.75" customHeight="1">
      <c r="A980" s="2422"/>
      <c r="B980" s="2423" t="s">
        <v>1796</v>
      </c>
      <c r="C980" s="2418"/>
      <c r="D980" s="2419"/>
      <c r="E980" s="2420"/>
      <c r="F980" s="2420"/>
      <c r="G980" s="2420"/>
      <c r="H980" s="707" t="s">
        <v>94</v>
      </c>
      <c r="I980" s="707" t="s">
        <v>94</v>
      </c>
      <c r="J980" s="707"/>
      <c r="K980" s="709"/>
      <c r="L980" s="709"/>
      <c r="M980" s="707"/>
      <c r="N980" s="707"/>
      <c r="O980" s="707"/>
      <c r="P980" s="707"/>
      <c r="Q980" s="707"/>
      <c r="R980" s="707"/>
      <c r="S980" s="707"/>
      <c r="T980" s="707"/>
      <c r="U980" s="707"/>
      <c r="V980" s="707"/>
      <c r="W980" s="707"/>
      <c r="X980" s="707"/>
      <c r="Y980" s="707"/>
      <c r="Z980" s="707"/>
      <c r="AA980" s="707"/>
      <c r="AB980" s="546" t="s">
        <v>94</v>
      </c>
      <c r="AC980" s="2173" t="s">
        <v>55</v>
      </c>
      <c r="AD980" s="2173" t="s">
        <v>533</v>
      </c>
      <c r="AE980" s="1512"/>
      <c r="AF980" s="1515"/>
      <c r="AG980" s="1512"/>
      <c r="AH980" s="1478"/>
    </row>
    <row r="981" ht="15.75" hidden="1" customHeight="1">
      <c r="A981" s="2425"/>
      <c r="B981" s="2420"/>
      <c r="C981" s="2428"/>
      <c r="D981" s="2424" t="s">
        <v>8980</v>
      </c>
      <c r="E981" s="2420"/>
      <c r="F981" s="2421" t="s">
        <v>11356</v>
      </c>
      <c r="G981" s="2421" t="s">
        <v>11357</v>
      </c>
      <c r="H981" s="707"/>
      <c r="I981" s="707"/>
      <c r="J981" s="707"/>
      <c r="K981" s="709"/>
      <c r="L981" s="709"/>
      <c r="M981" s="707"/>
      <c r="N981" s="707"/>
      <c r="O981" s="707"/>
      <c r="P981" s="707"/>
      <c r="Q981" s="707"/>
      <c r="R981" s="707"/>
      <c r="S981" s="707"/>
      <c r="T981" s="707"/>
      <c r="U981" s="707"/>
      <c r="V981" s="707"/>
      <c r="W981" s="707"/>
      <c r="X981" s="707"/>
      <c r="Y981" s="707"/>
      <c r="Z981" s="707"/>
      <c r="AA981" s="707"/>
      <c r="AB981" s="546">
        <v>5.0</v>
      </c>
      <c r="AC981" s="2173" t="s">
        <v>55</v>
      </c>
      <c r="AD981" s="2173" t="s">
        <v>533</v>
      </c>
      <c r="AE981" s="1512"/>
      <c r="AF981" s="1515"/>
      <c r="AG981" s="1512"/>
      <c r="AH981" s="1478"/>
    </row>
    <row r="982" ht="15.75" customHeight="1">
      <c r="A982" s="2422"/>
      <c r="B982" s="2423" t="s">
        <v>692</v>
      </c>
      <c r="C982" s="2418"/>
      <c r="D982" s="2419"/>
      <c r="E982" s="2420"/>
      <c r="F982" s="2420"/>
      <c r="G982" s="2420"/>
      <c r="H982" s="707" t="s">
        <v>94</v>
      </c>
      <c r="I982" s="707" t="s">
        <v>94</v>
      </c>
      <c r="J982" s="707"/>
      <c r="K982" s="709"/>
      <c r="L982" s="709"/>
      <c r="M982" s="707"/>
      <c r="N982" s="707"/>
      <c r="O982" s="707"/>
      <c r="P982" s="707"/>
      <c r="Q982" s="707"/>
      <c r="R982" s="707"/>
      <c r="S982" s="707"/>
      <c r="T982" s="707"/>
      <c r="U982" s="707"/>
      <c r="V982" s="707"/>
      <c r="W982" s="707"/>
      <c r="X982" s="707"/>
      <c r="Y982" s="707"/>
      <c r="Z982" s="707"/>
      <c r="AA982" s="707"/>
      <c r="AB982" s="546" t="s">
        <v>94</v>
      </c>
      <c r="AC982" s="2173" t="s">
        <v>55</v>
      </c>
      <c r="AD982" s="2173" t="s">
        <v>533</v>
      </c>
      <c r="AE982" s="1512"/>
      <c r="AF982" s="1515"/>
      <c r="AG982" s="1512"/>
      <c r="AH982" s="1478"/>
    </row>
    <row r="983" ht="15.75" hidden="1" customHeight="1">
      <c r="A983" s="2425"/>
      <c r="B983" s="2420"/>
      <c r="C983" s="2428"/>
      <c r="D983" s="2424" t="s">
        <v>9974</v>
      </c>
      <c r="E983" s="2420"/>
      <c r="F983" s="2421" t="s">
        <v>9974</v>
      </c>
      <c r="G983" s="2421" t="s">
        <v>11358</v>
      </c>
      <c r="H983" s="707"/>
      <c r="I983" s="707"/>
      <c r="J983" s="707"/>
      <c r="K983" s="709"/>
      <c r="L983" s="709"/>
      <c r="M983" s="707"/>
      <c r="N983" s="707"/>
      <c r="O983" s="707"/>
      <c r="P983" s="707"/>
      <c r="Q983" s="707"/>
      <c r="R983" s="707"/>
      <c r="S983" s="707"/>
      <c r="T983" s="707"/>
      <c r="U983" s="707"/>
      <c r="V983" s="707"/>
      <c r="W983" s="707"/>
      <c r="X983" s="707"/>
      <c r="Y983" s="707"/>
      <c r="Z983" s="707"/>
      <c r="AA983" s="707"/>
      <c r="AB983" s="546">
        <v>5.0</v>
      </c>
      <c r="AC983" s="2173" t="s">
        <v>55</v>
      </c>
      <c r="AD983" s="2173" t="s">
        <v>533</v>
      </c>
      <c r="AE983" s="1512"/>
      <c r="AF983" s="1515"/>
      <c r="AG983" s="1512"/>
      <c r="AH983" s="1478"/>
    </row>
    <row r="984" ht="15.75" customHeight="1">
      <c r="A984" s="2422"/>
      <c r="B984" s="2423" t="s">
        <v>49</v>
      </c>
      <c r="C984" s="2418"/>
      <c r="D984" s="2419"/>
      <c r="E984" s="2420"/>
      <c r="F984" s="2420"/>
      <c r="G984" s="2420"/>
      <c r="H984" s="707" t="s">
        <v>94</v>
      </c>
      <c r="I984" s="707" t="s">
        <v>94</v>
      </c>
      <c r="J984" s="707"/>
      <c r="K984" s="709"/>
      <c r="L984" s="709"/>
      <c r="M984" s="707"/>
      <c r="N984" s="707"/>
      <c r="O984" s="707"/>
      <c r="P984" s="707"/>
      <c r="Q984" s="707"/>
      <c r="R984" s="707"/>
      <c r="S984" s="707"/>
      <c r="T984" s="707"/>
      <c r="U984" s="707"/>
      <c r="V984" s="707"/>
      <c r="W984" s="707"/>
      <c r="X984" s="707"/>
      <c r="Y984" s="707"/>
      <c r="Z984" s="707"/>
      <c r="AA984" s="707"/>
      <c r="AB984" s="546" t="s">
        <v>94</v>
      </c>
      <c r="AC984" s="2173" t="s">
        <v>55</v>
      </c>
      <c r="AD984" s="2173" t="s">
        <v>533</v>
      </c>
      <c r="AE984" s="1512"/>
      <c r="AF984" s="1515"/>
      <c r="AG984" s="1512"/>
      <c r="AH984" s="1478"/>
    </row>
    <row r="985" ht="15.75" hidden="1" customHeight="1">
      <c r="A985" s="2425"/>
      <c r="B985" s="2420"/>
      <c r="C985" s="2428"/>
      <c r="D985" s="2424" t="s">
        <v>11359</v>
      </c>
      <c r="E985" s="2420"/>
      <c r="F985" s="2421" t="s">
        <v>11359</v>
      </c>
      <c r="G985" s="2421" t="s">
        <v>11360</v>
      </c>
      <c r="H985" s="707"/>
      <c r="I985" s="707"/>
      <c r="J985" s="707"/>
      <c r="K985" s="709"/>
      <c r="L985" s="709"/>
      <c r="M985" s="707"/>
      <c r="N985" s="707"/>
      <c r="O985" s="707"/>
      <c r="P985" s="707"/>
      <c r="Q985" s="707"/>
      <c r="R985" s="707"/>
      <c r="S985" s="707"/>
      <c r="T985" s="707"/>
      <c r="U985" s="707"/>
      <c r="V985" s="707"/>
      <c r="W985" s="707"/>
      <c r="X985" s="707"/>
      <c r="Y985" s="707"/>
      <c r="Z985" s="707"/>
      <c r="AA985" s="707"/>
      <c r="AB985" s="546">
        <v>5.0</v>
      </c>
      <c r="AC985" s="2173" t="s">
        <v>55</v>
      </c>
      <c r="AD985" s="2173" t="s">
        <v>533</v>
      </c>
      <c r="AE985" s="1512"/>
      <c r="AF985" s="1515"/>
      <c r="AG985" s="1512"/>
      <c r="AH985" s="1478"/>
    </row>
    <row r="986" ht="15.75" customHeight="1">
      <c r="A986" s="2422"/>
      <c r="B986" s="2423" t="s">
        <v>8696</v>
      </c>
      <c r="C986" s="2418"/>
      <c r="D986" s="2419"/>
      <c r="E986" s="2420"/>
      <c r="F986" s="2420"/>
      <c r="G986" s="2420"/>
      <c r="H986" s="707" t="s">
        <v>94</v>
      </c>
      <c r="I986" s="707" t="s">
        <v>94</v>
      </c>
      <c r="J986" s="707"/>
      <c r="K986" s="709"/>
      <c r="L986" s="709"/>
      <c r="M986" s="707"/>
      <c r="N986" s="707"/>
      <c r="O986" s="707"/>
      <c r="P986" s="707"/>
      <c r="Q986" s="707"/>
      <c r="R986" s="707"/>
      <c r="S986" s="707"/>
      <c r="T986" s="707"/>
      <c r="U986" s="707"/>
      <c r="V986" s="707"/>
      <c r="W986" s="707"/>
      <c r="X986" s="707"/>
      <c r="Y986" s="707"/>
      <c r="Z986" s="707"/>
      <c r="AA986" s="707"/>
      <c r="AB986" s="546" t="s">
        <v>94</v>
      </c>
      <c r="AC986" s="2173" t="s">
        <v>55</v>
      </c>
      <c r="AD986" s="2173" t="s">
        <v>533</v>
      </c>
      <c r="AE986" s="1512"/>
      <c r="AF986" s="1515"/>
      <c r="AG986" s="1512"/>
      <c r="AH986" s="1478"/>
    </row>
    <row r="987" ht="15.75" hidden="1" customHeight="1">
      <c r="A987" s="2425"/>
      <c r="B987" s="2420"/>
      <c r="C987" s="2428"/>
      <c r="D987" s="2419"/>
      <c r="E987" s="2420"/>
      <c r="F987" s="2421" t="s">
        <v>11361</v>
      </c>
      <c r="G987" s="2421" t="s">
        <v>11362</v>
      </c>
      <c r="H987" s="707"/>
      <c r="I987" s="707"/>
      <c r="J987" s="707"/>
      <c r="K987" s="709"/>
      <c r="L987" s="709"/>
      <c r="M987" s="707"/>
      <c r="N987" s="707"/>
      <c r="O987" s="707"/>
      <c r="P987" s="707"/>
      <c r="Q987" s="707"/>
      <c r="R987" s="707"/>
      <c r="S987" s="707"/>
      <c r="T987" s="707"/>
      <c r="U987" s="707"/>
      <c r="V987" s="707"/>
      <c r="W987" s="707"/>
      <c r="X987" s="707"/>
      <c r="Y987" s="707"/>
      <c r="Z987" s="707"/>
      <c r="AA987" s="707"/>
      <c r="AB987" s="546">
        <v>5.0</v>
      </c>
      <c r="AC987" s="2173" t="s">
        <v>55</v>
      </c>
      <c r="AD987" s="2173" t="s">
        <v>533</v>
      </c>
      <c r="AE987" s="1512"/>
      <c r="AF987" s="1515"/>
      <c r="AG987" s="1512"/>
      <c r="AH987" s="1478"/>
    </row>
    <row r="988" ht="15.75" hidden="1" customHeight="1">
      <c r="A988" s="2425"/>
      <c r="B988" s="2420"/>
      <c r="C988" s="2428"/>
      <c r="D988" s="2424" t="s">
        <v>9828</v>
      </c>
      <c r="E988" s="2421" t="s">
        <v>11274</v>
      </c>
      <c r="F988" s="2421" t="s">
        <v>11363</v>
      </c>
      <c r="G988" s="2421" t="s">
        <v>11364</v>
      </c>
      <c r="H988" s="707"/>
      <c r="I988" s="707"/>
      <c r="J988" s="707"/>
      <c r="K988" s="709"/>
      <c r="L988" s="709"/>
      <c r="M988" s="707"/>
      <c r="N988" s="707"/>
      <c r="O988" s="707"/>
      <c r="P988" s="707"/>
      <c r="Q988" s="707"/>
      <c r="R988" s="707"/>
      <c r="S988" s="707"/>
      <c r="T988" s="707"/>
      <c r="U988" s="707"/>
      <c r="V988" s="707"/>
      <c r="W988" s="707"/>
      <c r="X988" s="707"/>
      <c r="Y988" s="707"/>
      <c r="Z988" s="707"/>
      <c r="AA988" s="707"/>
      <c r="AB988" s="546">
        <v>5.0</v>
      </c>
      <c r="AC988" s="2173" t="s">
        <v>55</v>
      </c>
      <c r="AD988" s="2173" t="s">
        <v>533</v>
      </c>
      <c r="AE988" s="1512"/>
      <c r="AF988" s="1515"/>
      <c r="AG988" s="1512"/>
      <c r="AH988" s="1478"/>
    </row>
    <row r="989" ht="15.75" hidden="1" customHeight="1">
      <c r="A989" s="2425"/>
      <c r="B989" s="2420"/>
      <c r="C989" s="2428"/>
      <c r="D989" s="2419"/>
      <c r="E989" s="2421" t="s">
        <v>8857</v>
      </c>
      <c r="F989" s="2421" t="s">
        <v>11280</v>
      </c>
      <c r="G989" s="2421" t="s">
        <v>11365</v>
      </c>
      <c r="H989" s="707"/>
      <c r="I989" s="707"/>
      <c r="J989" s="707"/>
      <c r="K989" s="709"/>
      <c r="L989" s="709"/>
      <c r="M989" s="707"/>
      <c r="N989" s="707"/>
      <c r="O989" s="707"/>
      <c r="P989" s="707"/>
      <c r="Q989" s="707"/>
      <c r="R989" s="707"/>
      <c r="S989" s="707"/>
      <c r="T989" s="707"/>
      <c r="U989" s="707"/>
      <c r="V989" s="707"/>
      <c r="W989" s="707"/>
      <c r="X989" s="707"/>
      <c r="Y989" s="707"/>
      <c r="Z989" s="707"/>
      <c r="AA989" s="707"/>
      <c r="AB989" s="546">
        <v>5.0</v>
      </c>
      <c r="AC989" s="2173" t="s">
        <v>55</v>
      </c>
      <c r="AD989" s="2173" t="s">
        <v>533</v>
      </c>
      <c r="AE989" s="1512"/>
      <c r="AF989" s="1515"/>
      <c r="AG989" s="1512"/>
      <c r="AH989" s="1478"/>
    </row>
    <row r="990" ht="15.75" customHeight="1">
      <c r="A990" s="2422"/>
      <c r="B990" s="2423" t="s">
        <v>11282</v>
      </c>
      <c r="C990" s="2418"/>
      <c r="D990" s="2419"/>
      <c r="E990" s="2420"/>
      <c r="F990" s="2420"/>
      <c r="G990" s="2420"/>
      <c r="H990" s="707" t="s">
        <v>94</v>
      </c>
      <c r="I990" s="707" t="s">
        <v>94</v>
      </c>
      <c r="J990" s="707"/>
      <c r="K990" s="709"/>
      <c r="L990" s="709"/>
      <c r="M990" s="707"/>
      <c r="N990" s="707"/>
      <c r="O990" s="707"/>
      <c r="P990" s="707"/>
      <c r="Q990" s="707"/>
      <c r="R990" s="707"/>
      <c r="S990" s="707"/>
      <c r="T990" s="707"/>
      <c r="U990" s="707"/>
      <c r="V990" s="707"/>
      <c r="W990" s="707"/>
      <c r="X990" s="707"/>
      <c r="Y990" s="707"/>
      <c r="Z990" s="707"/>
      <c r="AA990" s="707"/>
      <c r="AB990" s="546" t="s">
        <v>94</v>
      </c>
      <c r="AC990" s="2173" t="s">
        <v>55</v>
      </c>
      <c r="AD990" s="2173" t="s">
        <v>533</v>
      </c>
      <c r="AE990" s="1512"/>
      <c r="AF990" s="1515"/>
      <c r="AG990" s="1512"/>
      <c r="AH990" s="1478"/>
    </row>
    <row r="991" ht="15.75" hidden="1" customHeight="1">
      <c r="A991" s="2425"/>
      <c r="B991" s="2420"/>
      <c r="C991" s="2428"/>
      <c r="D991" s="2424" t="s">
        <v>11283</v>
      </c>
      <c r="E991" s="2421" t="s">
        <v>11284</v>
      </c>
      <c r="F991" s="2421" t="s">
        <v>11285</v>
      </c>
      <c r="G991" s="2421" t="s">
        <v>11366</v>
      </c>
      <c r="H991" s="707"/>
      <c r="I991" s="707"/>
      <c r="J991" s="707"/>
      <c r="K991" s="709"/>
      <c r="L991" s="709"/>
      <c r="M991" s="707"/>
      <c r="N991" s="707"/>
      <c r="O991" s="707"/>
      <c r="P991" s="707"/>
      <c r="Q991" s="707"/>
      <c r="R991" s="707"/>
      <c r="S991" s="707"/>
      <c r="T991" s="707"/>
      <c r="U991" s="707"/>
      <c r="V991" s="707"/>
      <c r="W991" s="707"/>
      <c r="X991" s="707"/>
      <c r="Y991" s="707"/>
      <c r="Z991" s="707"/>
      <c r="AA991" s="707"/>
      <c r="AB991" s="546">
        <v>5.0</v>
      </c>
      <c r="AC991" s="2173" t="s">
        <v>55</v>
      </c>
      <c r="AD991" s="2173" t="s">
        <v>533</v>
      </c>
      <c r="AE991" s="1512"/>
      <c r="AF991" s="1515"/>
      <c r="AG991" s="1512"/>
      <c r="AH991" s="1478"/>
    </row>
    <row r="992" ht="15.75" hidden="1" customHeight="1">
      <c r="A992" s="2425"/>
      <c r="B992" s="2420"/>
      <c r="C992" s="2428"/>
      <c r="D992" s="2419"/>
      <c r="E992" s="2421" t="s">
        <v>11287</v>
      </c>
      <c r="F992" s="2421" t="s">
        <v>11285</v>
      </c>
      <c r="G992" s="2421" t="s">
        <v>11366</v>
      </c>
      <c r="H992" s="707"/>
      <c r="I992" s="707"/>
      <c r="J992" s="707"/>
      <c r="K992" s="709"/>
      <c r="L992" s="709"/>
      <c r="M992" s="707"/>
      <c r="N992" s="707"/>
      <c r="O992" s="707"/>
      <c r="P992" s="707"/>
      <c r="Q992" s="707"/>
      <c r="R992" s="707"/>
      <c r="S992" s="707"/>
      <c r="T992" s="707"/>
      <c r="U992" s="707"/>
      <c r="V992" s="707"/>
      <c r="W992" s="707"/>
      <c r="X992" s="707"/>
      <c r="Y992" s="707"/>
      <c r="Z992" s="707"/>
      <c r="AA992" s="707"/>
      <c r="AB992" s="546">
        <v>5.0</v>
      </c>
      <c r="AC992" s="2173" t="s">
        <v>55</v>
      </c>
      <c r="AD992" s="2173" t="s">
        <v>533</v>
      </c>
      <c r="AE992" s="1512"/>
      <c r="AF992" s="1515"/>
      <c r="AG992" s="1512"/>
      <c r="AH992" s="1478"/>
    </row>
    <row r="993" ht="15.75" hidden="1" customHeight="1">
      <c r="A993" s="2425"/>
      <c r="B993" s="2420"/>
      <c r="C993" s="2428"/>
      <c r="D993" s="2424" t="s">
        <v>11288</v>
      </c>
      <c r="E993" s="2421" t="s">
        <v>11289</v>
      </c>
      <c r="F993" s="2421" t="s">
        <v>11290</v>
      </c>
      <c r="G993" s="2421" t="s">
        <v>11291</v>
      </c>
      <c r="H993" s="707"/>
      <c r="I993" s="707"/>
      <c r="J993" s="707"/>
      <c r="K993" s="709"/>
      <c r="L993" s="709"/>
      <c r="M993" s="707"/>
      <c r="N993" s="707"/>
      <c r="O993" s="707"/>
      <c r="P993" s="707"/>
      <c r="Q993" s="707"/>
      <c r="R993" s="707"/>
      <c r="S993" s="707"/>
      <c r="T993" s="707"/>
      <c r="U993" s="707"/>
      <c r="V993" s="707"/>
      <c r="W993" s="707"/>
      <c r="X993" s="707"/>
      <c r="Y993" s="707"/>
      <c r="Z993" s="707"/>
      <c r="AA993" s="707"/>
      <c r="AB993" s="546">
        <v>5.0</v>
      </c>
      <c r="AC993" s="2173" t="s">
        <v>55</v>
      </c>
      <c r="AD993" s="2173" t="s">
        <v>533</v>
      </c>
      <c r="AE993" s="1512"/>
      <c r="AF993" s="1515"/>
      <c r="AG993" s="1512"/>
      <c r="AH993" s="1478"/>
    </row>
    <row r="994" ht="15.75" hidden="1" customHeight="1">
      <c r="A994" s="2425"/>
      <c r="B994" s="2420"/>
      <c r="C994" s="2428"/>
      <c r="D994" s="2424" t="s">
        <v>11367</v>
      </c>
      <c r="E994" s="2421" t="s">
        <v>11368</v>
      </c>
      <c r="F994" s="2421" t="s">
        <v>11369</v>
      </c>
      <c r="G994" s="2421" t="s">
        <v>11370</v>
      </c>
      <c r="H994" s="707"/>
      <c r="I994" s="707"/>
      <c r="J994" s="707"/>
      <c r="K994" s="709"/>
      <c r="L994" s="709"/>
      <c r="M994" s="707"/>
      <c r="N994" s="707"/>
      <c r="O994" s="707"/>
      <c r="P994" s="707"/>
      <c r="Q994" s="707"/>
      <c r="R994" s="707"/>
      <c r="S994" s="707"/>
      <c r="T994" s="707"/>
      <c r="U994" s="707"/>
      <c r="V994" s="707"/>
      <c r="W994" s="707"/>
      <c r="X994" s="707"/>
      <c r="Y994" s="707"/>
      <c r="Z994" s="707"/>
      <c r="AA994" s="707"/>
      <c r="AB994" s="546">
        <v>5.0</v>
      </c>
      <c r="AC994" s="2173" t="s">
        <v>55</v>
      </c>
      <c r="AD994" s="2173" t="s">
        <v>533</v>
      </c>
      <c r="AE994" s="1512"/>
      <c r="AF994" s="1515"/>
      <c r="AG994" s="1512"/>
      <c r="AH994" s="1478"/>
    </row>
    <row r="995" ht="15.75" hidden="1" customHeight="1">
      <c r="A995" s="2425"/>
      <c r="B995" s="2420"/>
      <c r="C995" s="2428"/>
      <c r="D995" s="2424" t="s">
        <v>11371</v>
      </c>
      <c r="E995" s="2421" t="s">
        <v>11372</v>
      </c>
      <c r="F995" s="2421" t="s">
        <v>11369</v>
      </c>
      <c r="G995" s="2421" t="s">
        <v>11373</v>
      </c>
      <c r="H995" s="707"/>
      <c r="I995" s="707"/>
      <c r="J995" s="707"/>
      <c r="K995" s="709"/>
      <c r="L995" s="709"/>
      <c r="M995" s="707"/>
      <c r="N995" s="707"/>
      <c r="O995" s="707"/>
      <c r="P995" s="707"/>
      <c r="Q995" s="707"/>
      <c r="R995" s="707"/>
      <c r="S995" s="707"/>
      <c r="T995" s="707"/>
      <c r="U995" s="707"/>
      <c r="V995" s="707"/>
      <c r="W995" s="707"/>
      <c r="X995" s="707"/>
      <c r="Y995" s="707"/>
      <c r="Z995" s="707"/>
      <c r="AA995" s="707"/>
      <c r="AB995" s="546">
        <v>5.0</v>
      </c>
      <c r="AC995" s="2173" t="s">
        <v>55</v>
      </c>
      <c r="AD995" s="2173" t="s">
        <v>533</v>
      </c>
      <c r="AE995" s="1512"/>
      <c r="AF995" s="1515"/>
      <c r="AG995" s="1512"/>
      <c r="AH995" s="1478"/>
    </row>
    <row r="996" ht="15.75" customHeight="1">
      <c r="A996" s="2417" t="s">
        <v>1453</v>
      </c>
      <c r="B996" s="2418"/>
      <c r="C996" s="2418"/>
      <c r="D996" s="2419"/>
      <c r="E996" s="2420"/>
      <c r="F996" s="2420"/>
      <c r="G996" s="2420"/>
      <c r="H996" s="707" t="s">
        <v>94</v>
      </c>
      <c r="I996" s="707" t="s">
        <v>94</v>
      </c>
      <c r="J996" s="707"/>
      <c r="K996" s="709"/>
      <c r="L996" s="709"/>
      <c r="M996" s="707"/>
      <c r="N996" s="707"/>
      <c r="O996" s="707"/>
      <c r="P996" s="707"/>
      <c r="Q996" s="707"/>
      <c r="R996" s="707"/>
      <c r="S996" s="707"/>
      <c r="T996" s="707"/>
      <c r="U996" s="707"/>
      <c r="V996" s="707"/>
      <c r="W996" s="707"/>
      <c r="X996" s="707"/>
      <c r="Y996" s="707"/>
      <c r="Z996" s="707"/>
      <c r="AA996" s="707"/>
      <c r="AB996" s="546" t="s">
        <v>94</v>
      </c>
      <c r="AC996" s="2173" t="s">
        <v>55</v>
      </c>
      <c r="AD996" s="2173" t="s">
        <v>533</v>
      </c>
      <c r="AE996" s="1512"/>
      <c r="AF996" s="1515"/>
      <c r="AG996" s="1512"/>
      <c r="AH996" s="1478"/>
    </row>
    <row r="997" ht="15.75" hidden="1" customHeight="1">
      <c r="A997" s="2425"/>
      <c r="B997" s="2420"/>
      <c r="C997" s="2428"/>
      <c r="D997" s="2419"/>
      <c r="E997" s="2420"/>
      <c r="F997" s="2421" t="s">
        <v>11374</v>
      </c>
      <c r="G997" s="2421" t="s">
        <v>11375</v>
      </c>
      <c r="H997" s="707"/>
      <c r="I997" s="707"/>
      <c r="J997" s="707"/>
      <c r="K997" s="709"/>
      <c r="L997" s="709"/>
      <c r="M997" s="707"/>
      <c r="N997" s="707"/>
      <c r="O997" s="707"/>
      <c r="P997" s="707"/>
      <c r="Q997" s="707"/>
      <c r="R997" s="707"/>
      <c r="S997" s="707"/>
      <c r="T997" s="707"/>
      <c r="U997" s="707"/>
      <c r="V997" s="707"/>
      <c r="W997" s="707"/>
      <c r="X997" s="707"/>
      <c r="Y997" s="707"/>
      <c r="Z997" s="707"/>
      <c r="AA997" s="707"/>
      <c r="AB997" s="546">
        <v>5.0</v>
      </c>
      <c r="AC997" s="2173" t="s">
        <v>55</v>
      </c>
      <c r="AD997" s="2173" t="s">
        <v>533</v>
      </c>
      <c r="AE997" s="1512"/>
      <c r="AF997" s="1515"/>
      <c r="AG997" s="1512"/>
      <c r="AH997" s="1478"/>
    </row>
    <row r="998" ht="15.75" hidden="1" customHeight="1">
      <c r="A998" s="2425"/>
      <c r="B998" s="2420"/>
      <c r="C998" s="2428"/>
      <c r="D998" s="2424" t="s">
        <v>11376</v>
      </c>
      <c r="E998" s="2420"/>
      <c r="F998" s="2421" t="s">
        <v>11377</v>
      </c>
      <c r="G998" s="2421" t="s">
        <v>11378</v>
      </c>
      <c r="H998" s="707"/>
      <c r="I998" s="707"/>
      <c r="J998" s="707"/>
      <c r="K998" s="709"/>
      <c r="L998" s="709"/>
      <c r="M998" s="707"/>
      <c r="N998" s="707"/>
      <c r="O998" s="707"/>
      <c r="P998" s="707"/>
      <c r="Q998" s="707"/>
      <c r="R998" s="707"/>
      <c r="S998" s="707"/>
      <c r="T998" s="707"/>
      <c r="U998" s="707"/>
      <c r="V998" s="707"/>
      <c r="W998" s="707"/>
      <c r="X998" s="707"/>
      <c r="Y998" s="707"/>
      <c r="Z998" s="707"/>
      <c r="AA998" s="707"/>
      <c r="AB998" s="546">
        <v>5.0</v>
      </c>
      <c r="AC998" s="2173" t="s">
        <v>55</v>
      </c>
      <c r="AD998" s="2173" t="s">
        <v>533</v>
      </c>
      <c r="AE998" s="1512"/>
      <c r="AF998" s="1515"/>
      <c r="AG998" s="1512"/>
      <c r="AH998" s="1478"/>
    </row>
    <row r="999" ht="15.75" hidden="1" customHeight="1">
      <c r="A999" s="2425"/>
      <c r="B999" s="2420"/>
      <c r="C999" s="2428"/>
      <c r="D999" s="2424" t="s">
        <v>11379</v>
      </c>
      <c r="E999" s="2421" t="s">
        <v>11380</v>
      </c>
      <c r="F999" s="2421" t="s">
        <v>11374</v>
      </c>
      <c r="G999" s="2421" t="s">
        <v>11381</v>
      </c>
      <c r="H999" s="707"/>
      <c r="I999" s="707"/>
      <c r="J999" s="707"/>
      <c r="K999" s="709"/>
      <c r="L999" s="709"/>
      <c r="M999" s="707"/>
      <c r="N999" s="707"/>
      <c r="O999" s="707"/>
      <c r="P999" s="707"/>
      <c r="Q999" s="707"/>
      <c r="R999" s="707"/>
      <c r="S999" s="707"/>
      <c r="T999" s="707"/>
      <c r="U999" s="707"/>
      <c r="V999" s="707"/>
      <c r="W999" s="707"/>
      <c r="X999" s="707"/>
      <c r="Y999" s="707"/>
      <c r="Z999" s="707"/>
      <c r="AA999" s="707"/>
      <c r="AB999" s="546">
        <v>5.0</v>
      </c>
      <c r="AC999" s="2173" t="s">
        <v>55</v>
      </c>
      <c r="AD999" s="2173" t="s">
        <v>533</v>
      </c>
      <c r="AE999" s="1512"/>
      <c r="AF999" s="1515"/>
      <c r="AG999" s="1512"/>
      <c r="AH999" s="1478"/>
    </row>
    <row r="1000" ht="15.75" hidden="1" customHeight="1">
      <c r="A1000" s="2425"/>
      <c r="B1000" s="2420"/>
      <c r="C1000" s="2428"/>
      <c r="D1000" s="2424" t="s">
        <v>11382</v>
      </c>
      <c r="E1000" s="2420"/>
      <c r="F1000" s="2421" t="s">
        <v>11383</v>
      </c>
      <c r="G1000" s="2421" t="s">
        <v>11384</v>
      </c>
      <c r="H1000" s="707"/>
      <c r="I1000" s="707"/>
      <c r="J1000" s="707"/>
      <c r="K1000" s="709"/>
      <c r="L1000" s="709"/>
      <c r="M1000" s="707"/>
      <c r="N1000" s="707"/>
      <c r="O1000" s="707"/>
      <c r="P1000" s="707"/>
      <c r="Q1000" s="707"/>
      <c r="R1000" s="707"/>
      <c r="S1000" s="707"/>
      <c r="T1000" s="707"/>
      <c r="U1000" s="707"/>
      <c r="V1000" s="707"/>
      <c r="W1000" s="707"/>
      <c r="X1000" s="707"/>
      <c r="Y1000" s="707"/>
      <c r="Z1000" s="707"/>
      <c r="AA1000" s="707"/>
      <c r="AB1000" s="546">
        <v>5.0</v>
      </c>
      <c r="AC1000" s="2173" t="s">
        <v>55</v>
      </c>
      <c r="AD1000" s="2173" t="s">
        <v>533</v>
      </c>
      <c r="AE1000" s="1512"/>
      <c r="AF1000" s="1515"/>
      <c r="AG1000" s="1512"/>
      <c r="AH1000" s="1478"/>
    </row>
    <row r="1001" ht="15.75" hidden="1" customHeight="1">
      <c r="A1001" s="2425"/>
      <c r="B1001" s="2420"/>
      <c r="C1001" s="2428"/>
      <c r="D1001" s="2424" t="s">
        <v>11370</v>
      </c>
      <c r="E1001" s="2420"/>
      <c r="F1001" s="2421" t="s">
        <v>11385</v>
      </c>
      <c r="G1001" s="2421" t="s">
        <v>11370</v>
      </c>
      <c r="H1001" s="707"/>
      <c r="I1001" s="707"/>
      <c r="J1001" s="707"/>
      <c r="K1001" s="709"/>
      <c r="L1001" s="709"/>
      <c r="M1001" s="707"/>
      <c r="N1001" s="707"/>
      <c r="O1001" s="707"/>
      <c r="P1001" s="707"/>
      <c r="Q1001" s="707"/>
      <c r="R1001" s="707"/>
      <c r="S1001" s="707"/>
      <c r="T1001" s="707"/>
      <c r="U1001" s="707"/>
      <c r="V1001" s="707"/>
      <c r="W1001" s="707"/>
      <c r="X1001" s="707"/>
      <c r="Y1001" s="707"/>
      <c r="Z1001" s="707"/>
      <c r="AA1001" s="707"/>
      <c r="AB1001" s="546">
        <v>5.0</v>
      </c>
      <c r="AC1001" s="2173" t="s">
        <v>55</v>
      </c>
      <c r="AD1001" s="2173" t="s">
        <v>533</v>
      </c>
      <c r="AE1001" s="1512"/>
      <c r="AF1001" s="1515"/>
      <c r="AG1001" s="1512"/>
      <c r="AH1001" s="1478"/>
    </row>
    <row r="1002" ht="15.75" customHeight="1">
      <c r="A1002" s="530" t="s">
        <v>8973</v>
      </c>
      <c r="B1002" s="587"/>
      <c r="C1002" s="2479"/>
      <c r="D1002" s="2212"/>
      <c r="E1002" s="590"/>
      <c r="F1002" s="2278"/>
      <c r="G1002" s="2212"/>
      <c r="H1002" s="2276"/>
      <c r="I1002" s="2276"/>
      <c r="J1002" s="2276"/>
      <c r="K1002" s="2276"/>
      <c r="L1002" s="2276"/>
      <c r="M1002" s="2276"/>
      <c r="N1002" s="2276"/>
      <c r="O1002" s="2276"/>
      <c r="P1002" s="2276"/>
      <c r="Q1002" s="2276"/>
      <c r="R1002" s="2276"/>
      <c r="S1002" s="2276"/>
      <c r="T1002" s="2276"/>
      <c r="U1002" s="2276"/>
      <c r="V1002" s="2276"/>
      <c r="W1002" s="2276"/>
      <c r="X1002" s="2276"/>
      <c r="Y1002" s="2276"/>
      <c r="Z1002" s="2276"/>
      <c r="AA1002" s="2276"/>
      <c r="AB1002" s="559" t="s">
        <v>94</v>
      </c>
      <c r="AC1002" s="2411" t="s">
        <v>94</v>
      </c>
      <c r="AD1002" s="560" t="s">
        <v>533</v>
      </c>
      <c r="AE1002" s="2276"/>
      <c r="AF1002" s="2277"/>
      <c r="AG1002" s="2276"/>
      <c r="AH1002" s="2276"/>
    </row>
    <row r="1003" ht="15.75" customHeight="1">
      <c r="A1003" s="2417" t="s">
        <v>11386</v>
      </c>
      <c r="B1003" s="2418"/>
      <c r="C1003" s="2418"/>
      <c r="D1003" s="2419"/>
      <c r="E1003" s="2420"/>
      <c r="F1003" s="2421" t="s">
        <v>11387</v>
      </c>
      <c r="G1003" s="2420"/>
      <c r="H1003" s="707" t="s">
        <v>94</v>
      </c>
      <c r="I1003" s="707" t="s">
        <v>94</v>
      </c>
      <c r="J1003" s="707"/>
      <c r="K1003" s="709"/>
      <c r="L1003" s="709"/>
      <c r="M1003" s="707"/>
      <c r="N1003" s="707"/>
      <c r="O1003" s="707"/>
      <c r="P1003" s="707"/>
      <c r="Q1003" s="707"/>
      <c r="R1003" s="707"/>
      <c r="S1003" s="707"/>
      <c r="T1003" s="707"/>
      <c r="U1003" s="707"/>
      <c r="V1003" s="707"/>
      <c r="W1003" s="707"/>
      <c r="X1003" s="707"/>
      <c r="Y1003" s="707"/>
      <c r="Z1003" s="707"/>
      <c r="AA1003" s="707"/>
      <c r="AB1003" s="546" t="s">
        <v>94</v>
      </c>
      <c r="AC1003" s="2173" t="s">
        <v>55</v>
      </c>
      <c r="AD1003" s="2173" t="s">
        <v>533</v>
      </c>
      <c r="AE1003" s="1512"/>
      <c r="AF1003" s="1515"/>
      <c r="AG1003" s="1512"/>
      <c r="AH1003" s="1478"/>
    </row>
    <row r="1004" ht="15.75" customHeight="1">
      <c r="A1004" s="2422"/>
      <c r="B1004" s="2418"/>
      <c r="C1004" s="2418"/>
      <c r="D1004" s="2419"/>
      <c r="E1004" s="2420"/>
      <c r="F1004" s="2421" t="s">
        <v>11388</v>
      </c>
      <c r="G1004" s="2420"/>
      <c r="H1004" s="707" t="s">
        <v>94</v>
      </c>
      <c r="I1004" s="707" t="s">
        <v>94</v>
      </c>
      <c r="J1004" s="707"/>
      <c r="K1004" s="709"/>
      <c r="L1004" s="709"/>
      <c r="M1004" s="707"/>
      <c r="N1004" s="707"/>
      <c r="O1004" s="707"/>
      <c r="P1004" s="707"/>
      <c r="Q1004" s="707"/>
      <c r="R1004" s="707"/>
      <c r="S1004" s="707"/>
      <c r="T1004" s="707"/>
      <c r="U1004" s="707"/>
      <c r="V1004" s="707"/>
      <c r="W1004" s="707"/>
      <c r="X1004" s="707"/>
      <c r="Y1004" s="707"/>
      <c r="Z1004" s="707"/>
      <c r="AA1004" s="707"/>
      <c r="AB1004" s="546" t="s">
        <v>94</v>
      </c>
      <c r="AC1004" s="2173" t="s">
        <v>55</v>
      </c>
      <c r="AD1004" s="2173" t="s">
        <v>533</v>
      </c>
      <c r="AE1004" s="1512"/>
      <c r="AF1004" s="1515"/>
      <c r="AG1004" s="1512"/>
      <c r="AH1004" s="1478"/>
    </row>
    <row r="1005" ht="15.75" customHeight="1">
      <c r="A1005" s="2417" t="s">
        <v>11389</v>
      </c>
      <c r="B1005" s="2418"/>
      <c r="C1005" s="2418"/>
      <c r="D1005" s="2419"/>
      <c r="E1005" s="2420"/>
      <c r="F1005" s="2420"/>
      <c r="G1005" s="2420"/>
      <c r="H1005" s="707" t="s">
        <v>94</v>
      </c>
      <c r="I1005" s="707" t="s">
        <v>94</v>
      </c>
      <c r="J1005" s="707"/>
      <c r="K1005" s="709"/>
      <c r="L1005" s="709"/>
      <c r="M1005" s="707"/>
      <c r="N1005" s="707"/>
      <c r="O1005" s="707"/>
      <c r="P1005" s="707"/>
      <c r="Q1005" s="707"/>
      <c r="R1005" s="707"/>
      <c r="S1005" s="707"/>
      <c r="T1005" s="707"/>
      <c r="U1005" s="707"/>
      <c r="V1005" s="707"/>
      <c r="W1005" s="707"/>
      <c r="X1005" s="707"/>
      <c r="Y1005" s="707"/>
      <c r="Z1005" s="707"/>
      <c r="AA1005" s="707"/>
      <c r="AB1005" s="546" t="s">
        <v>94</v>
      </c>
      <c r="AC1005" s="2173" t="s">
        <v>55</v>
      </c>
      <c r="AD1005" s="2173" t="s">
        <v>533</v>
      </c>
      <c r="AE1005" s="1512"/>
      <c r="AF1005" s="1515"/>
      <c r="AG1005" s="1512"/>
      <c r="AH1005" s="1478"/>
    </row>
    <row r="1006" ht="15.75" hidden="1" customHeight="1">
      <c r="A1006" s="2425"/>
      <c r="B1006" s="2421" t="s">
        <v>11390</v>
      </c>
      <c r="C1006" s="2428"/>
      <c r="D1006" s="2419"/>
      <c r="E1006" s="2421" t="s">
        <v>11391</v>
      </c>
      <c r="F1006" s="2421" t="s">
        <v>10966</v>
      </c>
      <c r="G1006" s="2421" t="s">
        <v>11392</v>
      </c>
      <c r="H1006" s="707"/>
      <c r="I1006" s="707"/>
      <c r="J1006" s="707"/>
      <c r="K1006" s="709"/>
      <c r="L1006" s="709"/>
      <c r="M1006" s="707"/>
      <c r="N1006" s="707"/>
      <c r="O1006" s="707"/>
      <c r="P1006" s="707"/>
      <c r="Q1006" s="707"/>
      <c r="R1006" s="707"/>
      <c r="S1006" s="707"/>
      <c r="T1006" s="707"/>
      <c r="U1006" s="707"/>
      <c r="V1006" s="707"/>
      <c r="W1006" s="707"/>
      <c r="X1006" s="707"/>
      <c r="Y1006" s="707"/>
      <c r="Z1006" s="707"/>
      <c r="AA1006" s="707"/>
      <c r="AB1006" s="546">
        <v>5.0</v>
      </c>
      <c r="AC1006" s="2173" t="s">
        <v>55</v>
      </c>
      <c r="AD1006" s="2173" t="s">
        <v>533</v>
      </c>
      <c r="AE1006" s="1512"/>
      <c r="AF1006" s="1515"/>
      <c r="AG1006" s="1512"/>
      <c r="AH1006" s="1478"/>
    </row>
    <row r="1007" ht="15.75" hidden="1" customHeight="1">
      <c r="A1007" s="2425"/>
      <c r="B1007" s="2421" t="s">
        <v>11393</v>
      </c>
      <c r="C1007" s="2428"/>
      <c r="D1007" s="2419"/>
      <c r="E1007" s="2421" t="s">
        <v>11394</v>
      </c>
      <c r="F1007" s="2421" t="s">
        <v>10966</v>
      </c>
      <c r="G1007" s="2421" t="s">
        <v>10970</v>
      </c>
      <c r="H1007" s="707"/>
      <c r="I1007" s="707"/>
      <c r="J1007" s="707"/>
      <c r="K1007" s="709"/>
      <c r="L1007" s="709"/>
      <c r="M1007" s="707"/>
      <c r="N1007" s="707"/>
      <c r="O1007" s="707"/>
      <c r="P1007" s="707"/>
      <c r="Q1007" s="707"/>
      <c r="R1007" s="707"/>
      <c r="S1007" s="707"/>
      <c r="T1007" s="707"/>
      <c r="U1007" s="707"/>
      <c r="V1007" s="707"/>
      <c r="W1007" s="707"/>
      <c r="X1007" s="707"/>
      <c r="Y1007" s="707"/>
      <c r="Z1007" s="707"/>
      <c r="AA1007" s="707"/>
      <c r="AB1007" s="546">
        <v>5.0</v>
      </c>
      <c r="AC1007" s="2173" t="s">
        <v>55</v>
      </c>
      <c r="AD1007" s="2173" t="s">
        <v>533</v>
      </c>
      <c r="AE1007" s="1512"/>
      <c r="AF1007" s="1515"/>
      <c r="AG1007" s="1512"/>
      <c r="AH1007" s="1478"/>
    </row>
    <row r="1008" ht="15.75" hidden="1" customHeight="1">
      <c r="A1008" s="2425"/>
      <c r="B1008" s="2421" t="s">
        <v>11395</v>
      </c>
      <c r="C1008" s="2428"/>
      <c r="D1008" s="2419"/>
      <c r="E1008" s="2421" t="s">
        <v>11396</v>
      </c>
      <c r="F1008" s="2421" t="s">
        <v>10966</v>
      </c>
      <c r="G1008" s="2421" t="s">
        <v>10970</v>
      </c>
      <c r="H1008" s="707"/>
      <c r="I1008" s="707"/>
      <c r="J1008" s="707"/>
      <c r="K1008" s="709"/>
      <c r="L1008" s="709"/>
      <c r="M1008" s="707"/>
      <c r="N1008" s="707"/>
      <c r="O1008" s="707"/>
      <c r="P1008" s="707"/>
      <c r="Q1008" s="707"/>
      <c r="R1008" s="707"/>
      <c r="S1008" s="707"/>
      <c r="T1008" s="707"/>
      <c r="U1008" s="707"/>
      <c r="V1008" s="707"/>
      <c r="W1008" s="707"/>
      <c r="X1008" s="707"/>
      <c r="Y1008" s="707"/>
      <c r="Z1008" s="707"/>
      <c r="AA1008" s="707"/>
      <c r="AB1008" s="546">
        <v>5.0</v>
      </c>
      <c r="AC1008" s="2173" t="s">
        <v>55</v>
      </c>
      <c r="AD1008" s="2173" t="s">
        <v>533</v>
      </c>
      <c r="AE1008" s="1512"/>
      <c r="AF1008" s="1515"/>
      <c r="AG1008" s="1512"/>
      <c r="AH1008" s="1478"/>
    </row>
    <row r="1009" ht="15.75" hidden="1" customHeight="1">
      <c r="A1009" s="2425"/>
      <c r="B1009" s="2421" t="s">
        <v>11397</v>
      </c>
      <c r="C1009" s="2428"/>
      <c r="D1009" s="2419"/>
      <c r="E1009" s="2421" t="s">
        <v>11398</v>
      </c>
      <c r="F1009" s="2421" t="s">
        <v>10966</v>
      </c>
      <c r="G1009" s="2421" t="s">
        <v>10967</v>
      </c>
      <c r="H1009" s="707"/>
      <c r="I1009" s="707"/>
      <c r="J1009" s="707"/>
      <c r="K1009" s="709"/>
      <c r="L1009" s="709"/>
      <c r="M1009" s="707"/>
      <c r="N1009" s="707"/>
      <c r="O1009" s="707"/>
      <c r="P1009" s="707"/>
      <c r="Q1009" s="707"/>
      <c r="R1009" s="707"/>
      <c r="S1009" s="707"/>
      <c r="T1009" s="707"/>
      <c r="U1009" s="707"/>
      <c r="V1009" s="707"/>
      <c r="W1009" s="707"/>
      <c r="X1009" s="707"/>
      <c r="Y1009" s="707"/>
      <c r="Z1009" s="707"/>
      <c r="AA1009" s="707"/>
      <c r="AB1009" s="546">
        <v>5.0</v>
      </c>
      <c r="AC1009" s="2173" t="s">
        <v>55</v>
      </c>
      <c r="AD1009" s="2173" t="s">
        <v>533</v>
      </c>
      <c r="AE1009" s="1512"/>
      <c r="AF1009" s="1515"/>
      <c r="AG1009" s="1512"/>
      <c r="AH1009" s="1478"/>
    </row>
    <row r="1010" ht="15.75" customHeight="1">
      <c r="A1010" s="2417" t="s">
        <v>11399</v>
      </c>
      <c r="B1010" s="2418"/>
      <c r="C1010" s="2418"/>
      <c r="D1010" s="2419"/>
      <c r="E1010" s="2420"/>
      <c r="F1010" s="2421" t="s">
        <v>11400</v>
      </c>
      <c r="G1010" s="2420"/>
      <c r="H1010" s="707" t="s">
        <v>94</v>
      </c>
      <c r="I1010" s="707" t="s">
        <v>94</v>
      </c>
      <c r="J1010" s="707"/>
      <c r="K1010" s="709"/>
      <c r="L1010" s="709"/>
      <c r="M1010" s="707"/>
      <c r="N1010" s="707"/>
      <c r="O1010" s="707"/>
      <c r="P1010" s="707"/>
      <c r="Q1010" s="707"/>
      <c r="R1010" s="707"/>
      <c r="S1010" s="707"/>
      <c r="T1010" s="707"/>
      <c r="U1010" s="707"/>
      <c r="V1010" s="707"/>
      <c r="W1010" s="707"/>
      <c r="X1010" s="707"/>
      <c r="Y1010" s="707"/>
      <c r="Z1010" s="707"/>
      <c r="AA1010" s="707"/>
      <c r="AB1010" s="546" t="s">
        <v>94</v>
      </c>
      <c r="AC1010" s="2173" t="s">
        <v>55</v>
      </c>
      <c r="AD1010" s="2173" t="s">
        <v>533</v>
      </c>
      <c r="AE1010" s="1512"/>
      <c r="AF1010" s="1515"/>
      <c r="AG1010" s="1512"/>
      <c r="AH1010" s="1478"/>
    </row>
    <row r="1011" ht="15.75" customHeight="1">
      <c r="A1011" s="2422"/>
      <c r="B1011" s="2423" t="s">
        <v>11401</v>
      </c>
      <c r="C1011" s="2418"/>
      <c r="D1011" s="2419"/>
      <c r="E1011" s="2420"/>
      <c r="F1011" s="2420"/>
      <c r="G1011" s="2420"/>
      <c r="H1011" s="707" t="s">
        <v>94</v>
      </c>
      <c r="I1011" s="707" t="s">
        <v>94</v>
      </c>
      <c r="J1011" s="707"/>
      <c r="K1011" s="709"/>
      <c r="L1011" s="709"/>
      <c r="M1011" s="707"/>
      <c r="N1011" s="707"/>
      <c r="O1011" s="707"/>
      <c r="P1011" s="707"/>
      <c r="Q1011" s="707"/>
      <c r="R1011" s="707"/>
      <c r="S1011" s="707"/>
      <c r="T1011" s="707"/>
      <c r="U1011" s="707"/>
      <c r="V1011" s="707"/>
      <c r="W1011" s="707"/>
      <c r="X1011" s="707"/>
      <c r="Y1011" s="707"/>
      <c r="Z1011" s="707"/>
      <c r="AA1011" s="707"/>
      <c r="AB1011" s="546" t="s">
        <v>94</v>
      </c>
      <c r="AC1011" s="2173" t="s">
        <v>55</v>
      </c>
      <c r="AD1011" s="2173" t="s">
        <v>533</v>
      </c>
      <c r="AE1011" s="1512"/>
      <c r="AF1011" s="1515"/>
      <c r="AG1011" s="1512"/>
      <c r="AH1011" s="1478"/>
    </row>
    <row r="1012" ht="15.75" hidden="1" customHeight="1">
      <c r="A1012" s="2425"/>
      <c r="B1012" s="2420"/>
      <c r="C1012" s="2426" t="s">
        <v>11402</v>
      </c>
      <c r="D1012" s="2419"/>
      <c r="E1012" s="2420"/>
      <c r="F1012" s="2421" t="s">
        <v>11403</v>
      </c>
      <c r="G1012" s="2421" t="s">
        <v>11404</v>
      </c>
      <c r="H1012" s="707"/>
      <c r="I1012" s="707"/>
      <c r="J1012" s="707"/>
      <c r="K1012" s="709"/>
      <c r="L1012" s="709"/>
      <c r="M1012" s="707"/>
      <c r="N1012" s="707"/>
      <c r="O1012" s="707"/>
      <c r="P1012" s="707"/>
      <c r="Q1012" s="707"/>
      <c r="R1012" s="707"/>
      <c r="S1012" s="707"/>
      <c r="T1012" s="707"/>
      <c r="U1012" s="707"/>
      <c r="V1012" s="707"/>
      <c r="W1012" s="707"/>
      <c r="X1012" s="707"/>
      <c r="Y1012" s="707"/>
      <c r="Z1012" s="707"/>
      <c r="AA1012" s="707"/>
      <c r="AB1012" s="546">
        <v>5.0</v>
      </c>
      <c r="AC1012" s="2173" t="s">
        <v>55</v>
      </c>
      <c r="AD1012" s="2173" t="s">
        <v>533</v>
      </c>
      <c r="AE1012" s="1512"/>
      <c r="AF1012" s="1515"/>
      <c r="AG1012" s="1512"/>
      <c r="AH1012" s="1478"/>
    </row>
    <row r="1013" ht="15.75" hidden="1" customHeight="1">
      <c r="A1013" s="2425"/>
      <c r="B1013" s="2420"/>
      <c r="C1013" s="2426" t="s">
        <v>11405</v>
      </c>
      <c r="D1013" s="2419"/>
      <c r="E1013" s="2420"/>
      <c r="F1013" s="2421" t="s">
        <v>11406</v>
      </c>
      <c r="G1013" s="2421" t="s">
        <v>11407</v>
      </c>
      <c r="H1013" s="707"/>
      <c r="I1013" s="707"/>
      <c r="J1013" s="707"/>
      <c r="K1013" s="709"/>
      <c r="L1013" s="709"/>
      <c r="M1013" s="707"/>
      <c r="N1013" s="707"/>
      <c r="O1013" s="707"/>
      <c r="P1013" s="707"/>
      <c r="Q1013" s="707"/>
      <c r="R1013" s="707"/>
      <c r="S1013" s="707"/>
      <c r="T1013" s="707"/>
      <c r="U1013" s="707"/>
      <c r="V1013" s="707"/>
      <c r="W1013" s="707"/>
      <c r="X1013" s="707"/>
      <c r="Y1013" s="707"/>
      <c r="Z1013" s="707"/>
      <c r="AA1013" s="707"/>
      <c r="AB1013" s="546">
        <v>5.0</v>
      </c>
      <c r="AC1013" s="2173" t="s">
        <v>55</v>
      </c>
      <c r="AD1013" s="2173" t="s">
        <v>533</v>
      </c>
      <c r="AE1013" s="1512"/>
      <c r="AF1013" s="1515"/>
      <c r="AG1013" s="1512"/>
      <c r="AH1013" s="1478"/>
    </row>
    <row r="1014" ht="15.75" customHeight="1">
      <c r="A1014" s="530" t="s">
        <v>11408</v>
      </c>
      <c r="B1014" s="587"/>
      <c r="C1014" s="2479"/>
      <c r="D1014" s="2212"/>
      <c r="E1014" s="590"/>
      <c r="F1014" s="2278"/>
      <c r="G1014" s="2212"/>
      <c r="H1014" s="2276"/>
      <c r="I1014" s="2276"/>
      <c r="J1014" s="2276"/>
      <c r="K1014" s="2276"/>
      <c r="L1014" s="2276"/>
      <c r="M1014" s="2276"/>
      <c r="N1014" s="2276"/>
      <c r="O1014" s="2276"/>
      <c r="P1014" s="2276"/>
      <c r="Q1014" s="2276"/>
      <c r="R1014" s="2276"/>
      <c r="S1014" s="2276"/>
      <c r="T1014" s="2276"/>
      <c r="U1014" s="2276"/>
      <c r="V1014" s="2276"/>
      <c r="W1014" s="2276"/>
      <c r="X1014" s="2276"/>
      <c r="Y1014" s="2276"/>
      <c r="Z1014" s="2276"/>
      <c r="AA1014" s="2276"/>
      <c r="AB1014" s="559" t="s">
        <v>94</v>
      </c>
      <c r="AC1014" s="2411" t="s">
        <v>94</v>
      </c>
      <c r="AD1014" s="560" t="s">
        <v>533</v>
      </c>
      <c r="AE1014" s="2276"/>
      <c r="AF1014" s="2277"/>
      <c r="AG1014" s="2276"/>
      <c r="AH1014" s="2276"/>
    </row>
    <row r="1015" ht="15.75" customHeight="1">
      <c r="A1015" s="2412" t="s">
        <v>11409</v>
      </c>
      <c r="B1015" s="2431"/>
      <c r="C1015" s="2431"/>
      <c r="D1015" s="2414"/>
      <c r="E1015" s="2415"/>
      <c r="F1015" s="2415"/>
      <c r="G1015" s="2415"/>
      <c r="H1015" s="686"/>
      <c r="I1015" s="686"/>
      <c r="J1015" s="686"/>
      <c r="K1015" s="686"/>
      <c r="L1015" s="687"/>
      <c r="M1015" s="687"/>
      <c r="N1015" s="687"/>
      <c r="O1015" s="687"/>
      <c r="P1015" s="687"/>
      <c r="Q1015" s="687"/>
      <c r="R1015" s="687"/>
      <c r="S1015" s="687"/>
      <c r="T1015" s="687"/>
      <c r="U1015" s="687"/>
      <c r="V1015" s="687"/>
      <c r="W1015" s="687"/>
      <c r="X1015" s="687"/>
      <c r="Y1015" s="687"/>
      <c r="Z1015" s="687"/>
      <c r="AA1015" s="687"/>
      <c r="AB1015" s="2416" t="s">
        <v>94</v>
      </c>
      <c r="AC1015" s="2295" t="s">
        <v>94</v>
      </c>
      <c r="AD1015" s="2295" t="s">
        <v>533</v>
      </c>
      <c r="AE1015" s="1796"/>
      <c r="AF1015" s="1796"/>
      <c r="AG1015" s="1796"/>
      <c r="AH1015" s="2274"/>
    </row>
    <row r="1016" ht="15.75" customHeight="1">
      <c r="A1016" s="2417" t="s">
        <v>11410</v>
      </c>
      <c r="B1016" s="2418"/>
      <c r="C1016" s="2418"/>
      <c r="D1016" s="2419"/>
      <c r="E1016" s="2420"/>
      <c r="F1016" s="2420"/>
      <c r="G1016" s="2420"/>
      <c r="H1016" s="707" t="s">
        <v>94</v>
      </c>
      <c r="I1016" s="707" t="s">
        <v>94</v>
      </c>
      <c r="J1016" s="707"/>
      <c r="K1016" s="709"/>
      <c r="L1016" s="709"/>
      <c r="M1016" s="707"/>
      <c r="N1016" s="707"/>
      <c r="O1016" s="707"/>
      <c r="P1016" s="707"/>
      <c r="Q1016" s="707"/>
      <c r="R1016" s="707"/>
      <c r="S1016" s="707"/>
      <c r="T1016" s="707"/>
      <c r="U1016" s="707"/>
      <c r="V1016" s="707"/>
      <c r="W1016" s="707"/>
      <c r="X1016" s="707"/>
      <c r="Y1016" s="707"/>
      <c r="Z1016" s="707"/>
      <c r="AA1016" s="707"/>
      <c r="AB1016" s="546" t="s">
        <v>94</v>
      </c>
      <c r="AC1016" s="2173" t="s">
        <v>55</v>
      </c>
      <c r="AD1016" s="2173" t="s">
        <v>533</v>
      </c>
      <c r="AE1016" s="1512"/>
      <c r="AF1016" s="1515"/>
      <c r="AG1016" s="1512"/>
      <c r="AH1016" s="1478"/>
    </row>
    <row r="1017" ht="15.75" customHeight="1">
      <c r="A1017" s="2422"/>
      <c r="B1017" s="2423" t="s">
        <v>11411</v>
      </c>
      <c r="C1017" s="2418"/>
      <c r="D1017" s="2419"/>
      <c r="E1017" s="2420"/>
      <c r="F1017" s="2420"/>
      <c r="G1017" s="2420"/>
      <c r="H1017" s="707" t="s">
        <v>94</v>
      </c>
      <c r="I1017" s="707" t="s">
        <v>94</v>
      </c>
      <c r="J1017" s="707"/>
      <c r="K1017" s="709"/>
      <c r="L1017" s="709"/>
      <c r="M1017" s="707"/>
      <c r="N1017" s="707"/>
      <c r="O1017" s="707"/>
      <c r="P1017" s="707"/>
      <c r="Q1017" s="707"/>
      <c r="R1017" s="707"/>
      <c r="S1017" s="707"/>
      <c r="T1017" s="707"/>
      <c r="U1017" s="707"/>
      <c r="V1017" s="707"/>
      <c r="W1017" s="707"/>
      <c r="X1017" s="707"/>
      <c r="Y1017" s="707"/>
      <c r="Z1017" s="707"/>
      <c r="AA1017" s="707"/>
      <c r="AB1017" s="546" t="s">
        <v>94</v>
      </c>
      <c r="AC1017" s="2173" t="s">
        <v>55</v>
      </c>
      <c r="AD1017" s="2173" t="s">
        <v>533</v>
      </c>
      <c r="AE1017" s="1512"/>
      <c r="AF1017" s="1515"/>
      <c r="AG1017" s="1512"/>
      <c r="AH1017" s="1478"/>
    </row>
    <row r="1018" ht="15.75" customHeight="1">
      <c r="A1018" s="2422"/>
      <c r="B1018" s="2418"/>
      <c r="C1018" s="2423" t="s">
        <v>11412</v>
      </c>
      <c r="D1018" s="2419"/>
      <c r="E1018" s="2420"/>
      <c r="F1018" s="2420"/>
      <c r="G1018" s="2420"/>
      <c r="H1018" s="707" t="s">
        <v>94</v>
      </c>
      <c r="I1018" s="707" t="s">
        <v>94</v>
      </c>
      <c r="J1018" s="707"/>
      <c r="K1018" s="709"/>
      <c r="L1018" s="709"/>
      <c r="M1018" s="707"/>
      <c r="N1018" s="707"/>
      <c r="O1018" s="707"/>
      <c r="P1018" s="707"/>
      <c r="Q1018" s="707"/>
      <c r="R1018" s="707"/>
      <c r="S1018" s="707"/>
      <c r="T1018" s="707"/>
      <c r="U1018" s="707"/>
      <c r="V1018" s="707"/>
      <c r="W1018" s="707"/>
      <c r="X1018" s="707"/>
      <c r="Y1018" s="707"/>
      <c r="Z1018" s="707"/>
      <c r="AA1018" s="707"/>
      <c r="AB1018" s="546" t="s">
        <v>94</v>
      </c>
      <c r="AC1018" s="2173" t="s">
        <v>55</v>
      </c>
      <c r="AD1018" s="2173" t="s">
        <v>533</v>
      </c>
      <c r="AE1018" s="1512"/>
      <c r="AF1018" s="1515"/>
      <c r="AG1018" s="1512"/>
      <c r="AH1018" s="1478"/>
    </row>
    <row r="1019" ht="15.75" hidden="1" customHeight="1">
      <c r="A1019" s="2425"/>
      <c r="B1019" s="2420"/>
      <c r="C1019" s="2428"/>
      <c r="D1019" s="2424" t="s">
        <v>11413</v>
      </c>
      <c r="E1019" s="2420"/>
      <c r="F1019" s="2421" t="s">
        <v>11414</v>
      </c>
      <c r="G1019" s="2421" t="s">
        <v>9765</v>
      </c>
      <c r="H1019" s="707"/>
      <c r="I1019" s="707"/>
      <c r="J1019" s="707"/>
      <c r="K1019" s="709"/>
      <c r="L1019" s="709"/>
      <c r="M1019" s="707"/>
      <c r="N1019" s="707"/>
      <c r="O1019" s="707"/>
      <c r="P1019" s="707"/>
      <c r="Q1019" s="707"/>
      <c r="R1019" s="707"/>
      <c r="S1019" s="707"/>
      <c r="T1019" s="707"/>
      <c r="U1019" s="707"/>
      <c r="V1019" s="707"/>
      <c r="W1019" s="707"/>
      <c r="X1019" s="707"/>
      <c r="Y1019" s="707"/>
      <c r="Z1019" s="707"/>
      <c r="AA1019" s="707"/>
      <c r="AB1019" s="546">
        <v>5.0</v>
      </c>
      <c r="AC1019" s="2173" t="s">
        <v>55</v>
      </c>
      <c r="AD1019" s="2173" t="s">
        <v>533</v>
      </c>
      <c r="AE1019" s="1512"/>
      <c r="AF1019" s="1515"/>
      <c r="AG1019" s="1512"/>
      <c r="AH1019" s="1478"/>
    </row>
    <row r="1020" ht="15.75" hidden="1" customHeight="1">
      <c r="A1020" s="2425"/>
      <c r="B1020" s="2420"/>
      <c r="C1020" s="2428"/>
      <c r="D1020" s="2424" t="s">
        <v>11415</v>
      </c>
      <c r="E1020" s="2420"/>
      <c r="F1020" s="2421" t="s">
        <v>11414</v>
      </c>
      <c r="G1020" s="2421" t="s">
        <v>9765</v>
      </c>
      <c r="H1020" s="707"/>
      <c r="I1020" s="707"/>
      <c r="J1020" s="707"/>
      <c r="K1020" s="709"/>
      <c r="L1020" s="709"/>
      <c r="M1020" s="707"/>
      <c r="N1020" s="707"/>
      <c r="O1020" s="707"/>
      <c r="P1020" s="707"/>
      <c r="Q1020" s="707"/>
      <c r="R1020" s="707"/>
      <c r="S1020" s="707"/>
      <c r="T1020" s="707"/>
      <c r="U1020" s="707"/>
      <c r="V1020" s="707"/>
      <c r="W1020" s="707"/>
      <c r="X1020" s="707"/>
      <c r="Y1020" s="707"/>
      <c r="Z1020" s="707"/>
      <c r="AA1020" s="707"/>
      <c r="AB1020" s="546">
        <v>5.0</v>
      </c>
      <c r="AC1020" s="2173" t="s">
        <v>55</v>
      </c>
      <c r="AD1020" s="2173" t="s">
        <v>533</v>
      </c>
      <c r="AE1020" s="1512"/>
      <c r="AF1020" s="1515"/>
      <c r="AG1020" s="1512"/>
      <c r="AH1020" s="1478"/>
    </row>
    <row r="1021" ht="15.75" hidden="1" customHeight="1">
      <c r="A1021" s="2425"/>
      <c r="B1021" s="2420"/>
      <c r="C1021" s="2428"/>
      <c r="D1021" s="2424" t="s">
        <v>11416</v>
      </c>
      <c r="E1021" s="2420"/>
      <c r="F1021" s="2421" t="s">
        <v>11414</v>
      </c>
      <c r="G1021" s="2421" t="s">
        <v>9765</v>
      </c>
      <c r="H1021" s="707"/>
      <c r="I1021" s="707"/>
      <c r="J1021" s="707"/>
      <c r="K1021" s="709"/>
      <c r="L1021" s="709"/>
      <c r="M1021" s="707"/>
      <c r="N1021" s="707"/>
      <c r="O1021" s="707"/>
      <c r="P1021" s="707"/>
      <c r="Q1021" s="707"/>
      <c r="R1021" s="707"/>
      <c r="S1021" s="707"/>
      <c r="T1021" s="707"/>
      <c r="U1021" s="707"/>
      <c r="V1021" s="707"/>
      <c r="W1021" s="707"/>
      <c r="X1021" s="707"/>
      <c r="Y1021" s="707"/>
      <c r="Z1021" s="707"/>
      <c r="AA1021" s="707"/>
      <c r="AB1021" s="546">
        <v>5.0</v>
      </c>
      <c r="AC1021" s="2173" t="s">
        <v>55</v>
      </c>
      <c r="AD1021" s="2173" t="s">
        <v>533</v>
      </c>
      <c r="AE1021" s="1512"/>
      <c r="AF1021" s="1515"/>
      <c r="AG1021" s="1512"/>
      <c r="AH1021" s="1478"/>
    </row>
    <row r="1022" ht="15.75" hidden="1" customHeight="1">
      <c r="A1022" s="2425"/>
      <c r="B1022" s="2420"/>
      <c r="C1022" s="2428"/>
      <c r="D1022" s="2424" t="s">
        <v>11417</v>
      </c>
      <c r="E1022" s="2420"/>
      <c r="F1022" s="2421" t="s">
        <v>11414</v>
      </c>
      <c r="G1022" s="2421" t="s">
        <v>9765</v>
      </c>
      <c r="H1022" s="707"/>
      <c r="I1022" s="707"/>
      <c r="J1022" s="707"/>
      <c r="K1022" s="709"/>
      <c r="L1022" s="709"/>
      <c r="M1022" s="707"/>
      <c r="N1022" s="707"/>
      <c r="O1022" s="707"/>
      <c r="P1022" s="707"/>
      <c r="Q1022" s="707"/>
      <c r="R1022" s="707"/>
      <c r="S1022" s="707"/>
      <c r="T1022" s="707"/>
      <c r="U1022" s="707"/>
      <c r="V1022" s="707"/>
      <c r="W1022" s="707"/>
      <c r="X1022" s="707"/>
      <c r="Y1022" s="707"/>
      <c r="Z1022" s="707"/>
      <c r="AA1022" s="707"/>
      <c r="AB1022" s="546">
        <v>5.0</v>
      </c>
      <c r="AC1022" s="2173" t="s">
        <v>55</v>
      </c>
      <c r="AD1022" s="2173" t="s">
        <v>533</v>
      </c>
      <c r="AE1022" s="1512"/>
      <c r="AF1022" s="1515"/>
      <c r="AG1022" s="1512"/>
      <c r="AH1022" s="1478"/>
    </row>
    <row r="1023" ht="15.75" customHeight="1">
      <c r="A1023" s="2417" t="s">
        <v>11418</v>
      </c>
      <c r="B1023" s="2418"/>
      <c r="C1023" s="2418"/>
      <c r="D1023" s="2419"/>
      <c r="E1023" s="2420"/>
      <c r="F1023" s="2420"/>
      <c r="G1023" s="2420"/>
      <c r="H1023" s="707" t="s">
        <v>94</v>
      </c>
      <c r="I1023" s="707" t="s">
        <v>94</v>
      </c>
      <c r="J1023" s="707"/>
      <c r="K1023" s="709"/>
      <c r="L1023" s="709"/>
      <c r="M1023" s="707"/>
      <c r="N1023" s="707"/>
      <c r="O1023" s="707"/>
      <c r="P1023" s="707"/>
      <c r="Q1023" s="707"/>
      <c r="R1023" s="707"/>
      <c r="S1023" s="707"/>
      <c r="T1023" s="707"/>
      <c r="U1023" s="707"/>
      <c r="V1023" s="707"/>
      <c r="W1023" s="707"/>
      <c r="X1023" s="707"/>
      <c r="Y1023" s="707"/>
      <c r="Z1023" s="707"/>
      <c r="AA1023" s="707"/>
      <c r="AB1023" s="546" t="s">
        <v>94</v>
      </c>
      <c r="AC1023" s="2173" t="s">
        <v>55</v>
      </c>
      <c r="AD1023" s="2173" t="s">
        <v>533</v>
      </c>
      <c r="AE1023" s="1512"/>
      <c r="AF1023" s="1515"/>
      <c r="AG1023" s="1512"/>
      <c r="AH1023" s="1478"/>
    </row>
    <row r="1024" ht="15.75" customHeight="1">
      <c r="A1024" s="2422"/>
      <c r="B1024" s="2423" t="s">
        <v>11419</v>
      </c>
      <c r="C1024" s="2418"/>
      <c r="D1024" s="2419"/>
      <c r="E1024" s="2420"/>
      <c r="F1024" s="2420"/>
      <c r="G1024" s="2420"/>
      <c r="H1024" s="707" t="s">
        <v>94</v>
      </c>
      <c r="I1024" s="707" t="s">
        <v>94</v>
      </c>
      <c r="J1024" s="707"/>
      <c r="K1024" s="709"/>
      <c r="L1024" s="709"/>
      <c r="M1024" s="707"/>
      <c r="N1024" s="707"/>
      <c r="O1024" s="707"/>
      <c r="P1024" s="707"/>
      <c r="Q1024" s="707"/>
      <c r="R1024" s="707"/>
      <c r="S1024" s="707"/>
      <c r="T1024" s="707"/>
      <c r="U1024" s="707"/>
      <c r="V1024" s="707"/>
      <c r="W1024" s="707"/>
      <c r="X1024" s="707"/>
      <c r="Y1024" s="707"/>
      <c r="Z1024" s="707"/>
      <c r="AA1024" s="707"/>
      <c r="AB1024" s="546" t="s">
        <v>94</v>
      </c>
      <c r="AC1024" s="2173" t="s">
        <v>55</v>
      </c>
      <c r="AD1024" s="2173" t="s">
        <v>533</v>
      </c>
      <c r="AE1024" s="1512"/>
      <c r="AF1024" s="1515"/>
      <c r="AG1024" s="1512"/>
      <c r="AH1024" s="1478"/>
    </row>
    <row r="1025" ht="15.75" customHeight="1">
      <c r="A1025" s="2422"/>
      <c r="B1025" s="2418"/>
      <c r="C1025" s="2423" t="s">
        <v>11412</v>
      </c>
      <c r="D1025" s="2419"/>
      <c r="E1025" s="2420"/>
      <c r="F1025" s="2421" t="s">
        <v>11420</v>
      </c>
      <c r="G1025" s="2420"/>
      <c r="H1025" s="707" t="s">
        <v>94</v>
      </c>
      <c r="I1025" s="707" t="s">
        <v>94</v>
      </c>
      <c r="J1025" s="707"/>
      <c r="K1025" s="709"/>
      <c r="L1025" s="709"/>
      <c r="M1025" s="707"/>
      <c r="N1025" s="707"/>
      <c r="O1025" s="707"/>
      <c r="P1025" s="707"/>
      <c r="Q1025" s="707"/>
      <c r="R1025" s="707"/>
      <c r="S1025" s="707"/>
      <c r="T1025" s="707"/>
      <c r="U1025" s="707"/>
      <c r="V1025" s="707"/>
      <c r="W1025" s="707"/>
      <c r="X1025" s="707"/>
      <c r="Y1025" s="707"/>
      <c r="Z1025" s="707"/>
      <c r="AA1025" s="707"/>
      <c r="AB1025" s="546" t="s">
        <v>94</v>
      </c>
      <c r="AC1025" s="2173" t="s">
        <v>55</v>
      </c>
      <c r="AD1025" s="2173" t="s">
        <v>533</v>
      </c>
      <c r="AE1025" s="1512"/>
      <c r="AF1025" s="1515"/>
      <c r="AG1025" s="1512"/>
      <c r="AH1025" s="1478"/>
    </row>
    <row r="1026" ht="15.75" hidden="1" customHeight="1">
      <c r="A1026" s="2425"/>
      <c r="B1026" s="2420"/>
      <c r="C1026" s="2428"/>
      <c r="D1026" s="2424" t="s">
        <v>11421</v>
      </c>
      <c r="E1026" s="2421" t="s">
        <v>11422</v>
      </c>
      <c r="F1026" s="2421" t="s">
        <v>11423</v>
      </c>
      <c r="G1026" s="2421" t="s">
        <v>11424</v>
      </c>
      <c r="H1026" s="707"/>
      <c r="I1026" s="707"/>
      <c r="J1026" s="707"/>
      <c r="K1026" s="709"/>
      <c r="L1026" s="709"/>
      <c r="M1026" s="707"/>
      <c r="N1026" s="707"/>
      <c r="O1026" s="707"/>
      <c r="P1026" s="707"/>
      <c r="Q1026" s="707"/>
      <c r="R1026" s="707"/>
      <c r="S1026" s="707"/>
      <c r="T1026" s="707"/>
      <c r="U1026" s="707"/>
      <c r="V1026" s="707"/>
      <c r="W1026" s="707"/>
      <c r="X1026" s="707"/>
      <c r="Y1026" s="707"/>
      <c r="Z1026" s="707"/>
      <c r="AA1026" s="707"/>
      <c r="AB1026" s="546">
        <v>5.0</v>
      </c>
      <c r="AC1026" s="2173" t="s">
        <v>55</v>
      </c>
      <c r="AD1026" s="2173" t="s">
        <v>533</v>
      </c>
      <c r="AE1026" s="1512"/>
      <c r="AF1026" s="1515"/>
      <c r="AG1026" s="1512"/>
      <c r="AH1026" s="1478"/>
    </row>
    <row r="1027" ht="15.75" hidden="1" customHeight="1">
      <c r="A1027" s="2425"/>
      <c r="B1027" s="2420"/>
      <c r="C1027" s="2428"/>
      <c r="D1027" s="2424" t="s">
        <v>11425</v>
      </c>
      <c r="E1027" s="2421" t="s">
        <v>11426</v>
      </c>
      <c r="F1027" s="2421" t="s">
        <v>11427</v>
      </c>
      <c r="G1027" s="2421" t="s">
        <v>11428</v>
      </c>
      <c r="H1027" s="707"/>
      <c r="I1027" s="707"/>
      <c r="J1027" s="707"/>
      <c r="K1027" s="709"/>
      <c r="L1027" s="709"/>
      <c r="M1027" s="707"/>
      <c r="N1027" s="707"/>
      <c r="O1027" s="707"/>
      <c r="P1027" s="707"/>
      <c r="Q1027" s="707"/>
      <c r="R1027" s="707"/>
      <c r="S1027" s="707"/>
      <c r="T1027" s="707"/>
      <c r="U1027" s="707"/>
      <c r="V1027" s="707"/>
      <c r="W1027" s="707"/>
      <c r="X1027" s="707"/>
      <c r="Y1027" s="707"/>
      <c r="Z1027" s="707"/>
      <c r="AA1027" s="707"/>
      <c r="AB1027" s="546">
        <v>5.0</v>
      </c>
      <c r="AC1027" s="2173" t="s">
        <v>55</v>
      </c>
      <c r="AD1027" s="2173" t="s">
        <v>533</v>
      </c>
      <c r="AE1027" s="1512"/>
      <c r="AF1027" s="1515"/>
      <c r="AG1027" s="1512"/>
      <c r="AH1027" s="1478"/>
    </row>
    <row r="1028" ht="15.75" customHeight="1">
      <c r="A1028" s="2417" t="s">
        <v>11429</v>
      </c>
      <c r="B1028" s="2418"/>
      <c r="C1028" s="2418"/>
      <c r="D1028" s="2419"/>
      <c r="E1028" s="2420"/>
      <c r="F1028" s="2420"/>
      <c r="G1028" s="2420"/>
      <c r="H1028" s="707" t="s">
        <v>94</v>
      </c>
      <c r="I1028" s="707" t="s">
        <v>94</v>
      </c>
      <c r="J1028" s="707"/>
      <c r="K1028" s="709"/>
      <c r="L1028" s="709"/>
      <c r="M1028" s="707"/>
      <c r="N1028" s="707"/>
      <c r="O1028" s="707"/>
      <c r="P1028" s="707"/>
      <c r="Q1028" s="707"/>
      <c r="R1028" s="707"/>
      <c r="S1028" s="707"/>
      <c r="T1028" s="707"/>
      <c r="U1028" s="707"/>
      <c r="V1028" s="707"/>
      <c r="W1028" s="707"/>
      <c r="X1028" s="707"/>
      <c r="Y1028" s="707"/>
      <c r="Z1028" s="707"/>
      <c r="AA1028" s="707"/>
      <c r="AB1028" s="546" t="s">
        <v>94</v>
      </c>
      <c r="AC1028" s="2173" t="s">
        <v>55</v>
      </c>
      <c r="AD1028" s="2173" t="s">
        <v>533</v>
      </c>
      <c r="AE1028" s="1512"/>
      <c r="AF1028" s="1515"/>
      <c r="AG1028" s="1512"/>
      <c r="AH1028" s="1478"/>
    </row>
    <row r="1029" ht="15.75" hidden="1" customHeight="1">
      <c r="A1029" s="2425"/>
      <c r="B1029" s="2421" t="s">
        <v>11430</v>
      </c>
      <c r="C1029" s="2428"/>
      <c r="D1029" s="2419"/>
      <c r="E1029" s="2421" t="s">
        <v>11431</v>
      </c>
      <c r="F1029" s="2421" t="s">
        <v>11432</v>
      </c>
      <c r="G1029" s="2421" t="s">
        <v>11433</v>
      </c>
      <c r="H1029" s="707"/>
      <c r="I1029" s="707"/>
      <c r="J1029" s="707"/>
      <c r="K1029" s="709"/>
      <c r="L1029" s="709"/>
      <c r="M1029" s="707"/>
      <c r="N1029" s="707"/>
      <c r="O1029" s="707"/>
      <c r="P1029" s="707"/>
      <c r="Q1029" s="707"/>
      <c r="R1029" s="707"/>
      <c r="S1029" s="707"/>
      <c r="T1029" s="707"/>
      <c r="U1029" s="707"/>
      <c r="V1029" s="707"/>
      <c r="W1029" s="707"/>
      <c r="X1029" s="707"/>
      <c r="Y1029" s="707"/>
      <c r="Z1029" s="707"/>
      <c r="AA1029" s="707"/>
      <c r="AB1029" s="546">
        <v>5.0</v>
      </c>
      <c r="AC1029" s="2173" t="s">
        <v>55</v>
      </c>
      <c r="AD1029" s="2173" t="s">
        <v>533</v>
      </c>
      <c r="AE1029" s="1512"/>
      <c r="AF1029" s="1515"/>
      <c r="AG1029" s="1512"/>
      <c r="AH1029" s="1478"/>
    </row>
    <row r="1030" ht="15.75" hidden="1" customHeight="1">
      <c r="A1030" s="2425"/>
      <c r="B1030" s="2420"/>
      <c r="C1030" s="2426" t="s">
        <v>11434</v>
      </c>
      <c r="D1030" s="2419"/>
      <c r="E1030" s="2421" t="s">
        <v>11435</v>
      </c>
      <c r="F1030" s="2421" t="s">
        <v>11432</v>
      </c>
      <c r="G1030" s="2421" t="s">
        <v>11433</v>
      </c>
      <c r="H1030" s="707"/>
      <c r="I1030" s="707"/>
      <c r="J1030" s="707"/>
      <c r="K1030" s="709"/>
      <c r="L1030" s="709"/>
      <c r="M1030" s="707"/>
      <c r="N1030" s="707"/>
      <c r="O1030" s="707"/>
      <c r="P1030" s="707"/>
      <c r="Q1030" s="707"/>
      <c r="R1030" s="707"/>
      <c r="S1030" s="707"/>
      <c r="T1030" s="707"/>
      <c r="U1030" s="707"/>
      <c r="V1030" s="707"/>
      <c r="W1030" s="707"/>
      <c r="X1030" s="707"/>
      <c r="Y1030" s="707"/>
      <c r="Z1030" s="707"/>
      <c r="AA1030" s="707"/>
      <c r="AB1030" s="546">
        <v>5.0</v>
      </c>
      <c r="AC1030" s="2173" t="s">
        <v>55</v>
      </c>
      <c r="AD1030" s="2173" t="s">
        <v>533</v>
      </c>
      <c r="AE1030" s="1512"/>
      <c r="AF1030" s="1515"/>
      <c r="AG1030" s="1512"/>
      <c r="AH1030" s="1478"/>
    </row>
    <row r="1031" ht="15.75" hidden="1" customHeight="1">
      <c r="A1031" s="2425"/>
      <c r="B1031" s="2421" t="s">
        <v>11436</v>
      </c>
      <c r="C1031" s="2428"/>
      <c r="D1031" s="2419"/>
      <c r="E1031" s="2421" t="s">
        <v>11437</v>
      </c>
      <c r="F1031" s="2421" t="s">
        <v>11438</v>
      </c>
      <c r="G1031" s="2421" t="s">
        <v>11439</v>
      </c>
      <c r="H1031" s="707"/>
      <c r="I1031" s="707"/>
      <c r="J1031" s="707"/>
      <c r="K1031" s="709"/>
      <c r="L1031" s="709"/>
      <c r="M1031" s="707"/>
      <c r="N1031" s="707"/>
      <c r="O1031" s="707"/>
      <c r="P1031" s="707"/>
      <c r="Q1031" s="707"/>
      <c r="R1031" s="707"/>
      <c r="S1031" s="707"/>
      <c r="T1031" s="707"/>
      <c r="U1031" s="707"/>
      <c r="V1031" s="707"/>
      <c r="W1031" s="707"/>
      <c r="X1031" s="707"/>
      <c r="Y1031" s="707"/>
      <c r="Z1031" s="707"/>
      <c r="AA1031" s="707"/>
      <c r="AB1031" s="546">
        <v>5.0</v>
      </c>
      <c r="AC1031" s="2173" t="s">
        <v>55</v>
      </c>
      <c r="AD1031" s="2173" t="s">
        <v>533</v>
      </c>
      <c r="AE1031" s="1512"/>
      <c r="AF1031" s="1515"/>
      <c r="AG1031" s="1512"/>
      <c r="AH1031" s="1478"/>
    </row>
    <row r="1032" ht="15.75" customHeight="1">
      <c r="A1032" s="2422"/>
      <c r="B1032" s="2423" t="s">
        <v>11440</v>
      </c>
      <c r="C1032" s="2418"/>
      <c r="D1032" s="2419"/>
      <c r="E1032" s="2420"/>
      <c r="F1032" s="2420"/>
      <c r="G1032" s="2420"/>
      <c r="H1032" s="707" t="s">
        <v>94</v>
      </c>
      <c r="I1032" s="707" t="s">
        <v>94</v>
      </c>
      <c r="J1032" s="707"/>
      <c r="K1032" s="709"/>
      <c r="L1032" s="709"/>
      <c r="M1032" s="707"/>
      <c r="N1032" s="707"/>
      <c r="O1032" s="707"/>
      <c r="P1032" s="707"/>
      <c r="Q1032" s="707"/>
      <c r="R1032" s="707"/>
      <c r="S1032" s="707"/>
      <c r="T1032" s="707"/>
      <c r="U1032" s="707"/>
      <c r="V1032" s="707"/>
      <c r="W1032" s="707"/>
      <c r="X1032" s="707"/>
      <c r="Y1032" s="707"/>
      <c r="Z1032" s="707"/>
      <c r="AA1032" s="707"/>
      <c r="AB1032" s="546" t="s">
        <v>94</v>
      </c>
      <c r="AC1032" s="2173" t="s">
        <v>55</v>
      </c>
      <c r="AD1032" s="2173" t="s">
        <v>533</v>
      </c>
      <c r="AE1032" s="1512"/>
      <c r="AF1032" s="1515"/>
      <c r="AG1032" s="1512"/>
      <c r="AH1032" s="1478"/>
    </row>
    <row r="1033" ht="15.75" hidden="1" customHeight="1">
      <c r="A1033" s="2425"/>
      <c r="B1033" s="2420"/>
      <c r="C1033" s="2426" t="s">
        <v>11441</v>
      </c>
      <c r="D1033" s="2419"/>
      <c r="E1033" s="2421" t="s">
        <v>11442</v>
      </c>
      <c r="F1033" s="2421" t="s">
        <v>11443</v>
      </c>
      <c r="G1033" s="2421" t="s">
        <v>11444</v>
      </c>
      <c r="H1033" s="707"/>
      <c r="I1033" s="707"/>
      <c r="J1033" s="707"/>
      <c r="K1033" s="709"/>
      <c r="L1033" s="709"/>
      <c r="M1033" s="707"/>
      <c r="N1033" s="707"/>
      <c r="O1033" s="707"/>
      <c r="P1033" s="707"/>
      <c r="Q1033" s="707"/>
      <c r="R1033" s="707"/>
      <c r="S1033" s="707"/>
      <c r="T1033" s="707"/>
      <c r="U1033" s="707"/>
      <c r="V1033" s="707"/>
      <c r="W1033" s="707"/>
      <c r="X1033" s="707"/>
      <c r="Y1033" s="707"/>
      <c r="Z1033" s="707"/>
      <c r="AA1033" s="707"/>
      <c r="AB1033" s="546">
        <v>5.0</v>
      </c>
      <c r="AC1033" s="2173" t="s">
        <v>55</v>
      </c>
      <c r="AD1033" s="2173" t="s">
        <v>533</v>
      </c>
      <c r="AE1033" s="1512"/>
      <c r="AF1033" s="1515"/>
      <c r="AG1033" s="1512"/>
      <c r="AH1033" s="1478"/>
    </row>
    <row r="1034" ht="15.75" hidden="1" customHeight="1">
      <c r="A1034" s="2425"/>
      <c r="B1034" s="2420"/>
      <c r="C1034" s="2426" t="s">
        <v>11445</v>
      </c>
      <c r="D1034" s="2419"/>
      <c r="E1034" s="2421" t="s">
        <v>11445</v>
      </c>
      <c r="F1034" s="2421" t="s">
        <v>11443</v>
      </c>
      <c r="G1034" s="2421" t="s">
        <v>11444</v>
      </c>
      <c r="H1034" s="707"/>
      <c r="I1034" s="707"/>
      <c r="J1034" s="707"/>
      <c r="K1034" s="709"/>
      <c r="L1034" s="709"/>
      <c r="M1034" s="707"/>
      <c r="N1034" s="707"/>
      <c r="O1034" s="707"/>
      <c r="P1034" s="707"/>
      <c r="Q1034" s="707"/>
      <c r="R1034" s="707"/>
      <c r="S1034" s="707"/>
      <c r="T1034" s="707"/>
      <c r="U1034" s="707"/>
      <c r="V1034" s="707"/>
      <c r="W1034" s="707"/>
      <c r="X1034" s="707"/>
      <c r="Y1034" s="707"/>
      <c r="Z1034" s="707"/>
      <c r="AA1034" s="707"/>
      <c r="AB1034" s="546">
        <v>5.0</v>
      </c>
      <c r="AC1034" s="2173" t="s">
        <v>55</v>
      </c>
      <c r="AD1034" s="2173" t="s">
        <v>533</v>
      </c>
      <c r="AE1034" s="1512"/>
      <c r="AF1034" s="1515"/>
      <c r="AG1034" s="1512"/>
      <c r="AH1034" s="1478"/>
    </row>
    <row r="1035" ht="15.75" hidden="1" customHeight="1">
      <c r="A1035" s="2425"/>
      <c r="B1035" s="2420"/>
      <c r="C1035" s="2426" t="s">
        <v>11446</v>
      </c>
      <c r="D1035" s="2419"/>
      <c r="E1035" s="2421" t="s">
        <v>11447</v>
      </c>
      <c r="F1035" s="2421" t="s">
        <v>11443</v>
      </c>
      <c r="G1035" s="2421" t="s">
        <v>11444</v>
      </c>
      <c r="H1035" s="707"/>
      <c r="I1035" s="707"/>
      <c r="J1035" s="707"/>
      <c r="K1035" s="709"/>
      <c r="L1035" s="709"/>
      <c r="M1035" s="707"/>
      <c r="N1035" s="707"/>
      <c r="O1035" s="707"/>
      <c r="P1035" s="707"/>
      <c r="Q1035" s="707"/>
      <c r="R1035" s="707"/>
      <c r="S1035" s="707"/>
      <c r="T1035" s="707"/>
      <c r="U1035" s="707"/>
      <c r="V1035" s="707"/>
      <c r="W1035" s="707"/>
      <c r="X1035" s="707"/>
      <c r="Y1035" s="707"/>
      <c r="Z1035" s="707"/>
      <c r="AA1035" s="707"/>
      <c r="AB1035" s="546">
        <v>5.0</v>
      </c>
      <c r="AC1035" s="2173" t="s">
        <v>55</v>
      </c>
      <c r="AD1035" s="2173" t="s">
        <v>533</v>
      </c>
      <c r="AE1035" s="1512"/>
      <c r="AF1035" s="1515"/>
      <c r="AG1035" s="1512"/>
      <c r="AH1035" s="1478"/>
    </row>
    <row r="1036" ht="15.75" hidden="1" customHeight="1">
      <c r="A1036" s="2429" t="s">
        <v>11448</v>
      </c>
      <c r="B1036" s="2420"/>
      <c r="C1036" s="2428"/>
      <c r="D1036" s="2419"/>
      <c r="E1036" s="2421" t="s">
        <v>11449</v>
      </c>
      <c r="F1036" s="2421" t="s">
        <v>11450</v>
      </c>
      <c r="G1036" s="2421" t="s">
        <v>11451</v>
      </c>
      <c r="H1036" s="707"/>
      <c r="I1036" s="707"/>
      <c r="J1036" s="707"/>
      <c r="K1036" s="709"/>
      <c r="L1036" s="709"/>
      <c r="M1036" s="707"/>
      <c r="N1036" s="707"/>
      <c r="O1036" s="707"/>
      <c r="P1036" s="707"/>
      <c r="Q1036" s="707"/>
      <c r="R1036" s="707"/>
      <c r="S1036" s="707"/>
      <c r="T1036" s="707"/>
      <c r="U1036" s="707"/>
      <c r="V1036" s="707"/>
      <c r="W1036" s="707"/>
      <c r="X1036" s="707"/>
      <c r="Y1036" s="707"/>
      <c r="Z1036" s="707"/>
      <c r="AA1036" s="707"/>
      <c r="AB1036" s="546">
        <v>5.0</v>
      </c>
      <c r="AC1036" s="2173" t="s">
        <v>55</v>
      </c>
      <c r="AD1036" s="2173" t="s">
        <v>533</v>
      </c>
      <c r="AE1036" s="1512"/>
      <c r="AF1036" s="1515"/>
      <c r="AG1036" s="1512"/>
      <c r="AH1036" s="1478"/>
    </row>
    <row r="1037" ht="15.75" hidden="1" customHeight="1">
      <c r="A1037" s="2429" t="s">
        <v>11452</v>
      </c>
      <c r="B1037" s="2420"/>
      <c r="C1037" s="2428"/>
      <c r="D1037" s="2419"/>
      <c r="E1037" s="2421" t="s">
        <v>11453</v>
      </c>
      <c r="F1037" s="2421" t="s">
        <v>11454</v>
      </c>
      <c r="G1037" s="2421" t="s">
        <v>11455</v>
      </c>
      <c r="H1037" s="707"/>
      <c r="I1037" s="707"/>
      <c r="J1037" s="707"/>
      <c r="K1037" s="709"/>
      <c r="L1037" s="709"/>
      <c r="M1037" s="707"/>
      <c r="N1037" s="707"/>
      <c r="O1037" s="707"/>
      <c r="P1037" s="707"/>
      <c r="Q1037" s="707"/>
      <c r="R1037" s="707"/>
      <c r="S1037" s="707"/>
      <c r="T1037" s="707"/>
      <c r="U1037" s="707"/>
      <c r="V1037" s="707"/>
      <c r="W1037" s="707"/>
      <c r="X1037" s="707"/>
      <c r="Y1037" s="707"/>
      <c r="Z1037" s="707"/>
      <c r="AA1037" s="707"/>
      <c r="AB1037" s="546">
        <v>5.0</v>
      </c>
      <c r="AC1037" s="2173" t="s">
        <v>55</v>
      </c>
      <c r="AD1037" s="2173" t="s">
        <v>533</v>
      </c>
      <c r="AE1037" s="1512"/>
      <c r="AF1037" s="1515"/>
      <c r="AG1037" s="1512"/>
      <c r="AH1037" s="1478"/>
    </row>
    <row r="1038" ht="15.75" hidden="1" customHeight="1">
      <c r="A1038" s="2429" t="s">
        <v>11456</v>
      </c>
      <c r="B1038" s="2420"/>
      <c r="C1038" s="2428"/>
      <c r="D1038" s="2419"/>
      <c r="E1038" s="2421" t="s">
        <v>11457</v>
      </c>
      <c r="F1038" s="2421" t="s">
        <v>11458</v>
      </c>
      <c r="G1038" s="2421" t="s">
        <v>11459</v>
      </c>
      <c r="H1038" s="707"/>
      <c r="I1038" s="707"/>
      <c r="J1038" s="707"/>
      <c r="K1038" s="709"/>
      <c r="L1038" s="709"/>
      <c r="M1038" s="707"/>
      <c r="N1038" s="707"/>
      <c r="O1038" s="707"/>
      <c r="P1038" s="707"/>
      <c r="Q1038" s="707"/>
      <c r="R1038" s="707"/>
      <c r="S1038" s="707"/>
      <c r="T1038" s="707"/>
      <c r="U1038" s="707"/>
      <c r="V1038" s="707"/>
      <c r="W1038" s="707"/>
      <c r="X1038" s="707"/>
      <c r="Y1038" s="707"/>
      <c r="Z1038" s="707"/>
      <c r="AA1038" s="707"/>
      <c r="AB1038" s="546">
        <v>5.0</v>
      </c>
      <c r="AC1038" s="2173" t="s">
        <v>55</v>
      </c>
      <c r="AD1038" s="2173" t="s">
        <v>533</v>
      </c>
      <c r="AE1038" s="1512"/>
      <c r="AF1038" s="1515"/>
      <c r="AG1038" s="1512"/>
      <c r="AH1038" s="1478"/>
    </row>
    <row r="1039" ht="15.75" customHeight="1">
      <c r="A1039" s="2417" t="s">
        <v>11460</v>
      </c>
      <c r="B1039" s="2418"/>
      <c r="C1039" s="2418"/>
      <c r="D1039" s="2419"/>
      <c r="E1039" s="2420"/>
      <c r="F1039" s="2421" t="s">
        <v>11461</v>
      </c>
      <c r="G1039" s="2420"/>
      <c r="H1039" s="707" t="s">
        <v>94</v>
      </c>
      <c r="I1039" s="707" t="s">
        <v>94</v>
      </c>
      <c r="J1039" s="707"/>
      <c r="K1039" s="709"/>
      <c r="L1039" s="709"/>
      <c r="M1039" s="707"/>
      <c r="N1039" s="707"/>
      <c r="O1039" s="707"/>
      <c r="P1039" s="707"/>
      <c r="Q1039" s="707"/>
      <c r="R1039" s="707"/>
      <c r="S1039" s="707"/>
      <c r="T1039" s="707"/>
      <c r="U1039" s="707"/>
      <c r="V1039" s="707"/>
      <c r="W1039" s="707"/>
      <c r="X1039" s="707"/>
      <c r="Y1039" s="707"/>
      <c r="Z1039" s="707"/>
      <c r="AA1039" s="707"/>
      <c r="AB1039" s="546" t="s">
        <v>94</v>
      </c>
      <c r="AC1039" s="2173" t="s">
        <v>55</v>
      </c>
      <c r="AD1039" s="2173" t="s">
        <v>533</v>
      </c>
      <c r="AE1039" s="1512"/>
      <c r="AF1039" s="1515"/>
      <c r="AG1039" s="1512"/>
      <c r="AH1039" s="1478"/>
    </row>
    <row r="1040" ht="15.75" customHeight="1">
      <c r="A1040" s="2422"/>
      <c r="B1040" s="2423" t="s">
        <v>11462</v>
      </c>
      <c r="C1040" s="2418"/>
      <c r="D1040" s="2419"/>
      <c r="E1040" s="2421" t="s">
        <v>11463</v>
      </c>
      <c r="F1040" s="2421" t="s">
        <v>11464</v>
      </c>
      <c r="G1040" s="2421" t="s">
        <v>11465</v>
      </c>
      <c r="H1040" s="2489"/>
      <c r="I1040" s="2489"/>
      <c r="J1040" s="707"/>
      <c r="K1040" s="709"/>
      <c r="L1040" s="709"/>
      <c r="M1040" s="707"/>
      <c r="N1040" s="707"/>
      <c r="O1040" s="707"/>
      <c r="P1040" s="707"/>
      <c r="Q1040" s="707"/>
      <c r="R1040" s="707"/>
      <c r="S1040" s="707"/>
      <c r="T1040" s="707"/>
      <c r="U1040" s="707"/>
      <c r="V1040" s="707"/>
      <c r="W1040" s="707"/>
      <c r="X1040" s="707"/>
      <c r="Y1040" s="707"/>
      <c r="Z1040" s="707"/>
      <c r="AA1040" s="707"/>
      <c r="AB1040" s="546">
        <v>1.0</v>
      </c>
      <c r="AC1040" s="2173" t="s">
        <v>55</v>
      </c>
      <c r="AD1040" s="2173" t="s">
        <v>533</v>
      </c>
      <c r="AE1040" s="1271"/>
      <c r="AF1040" s="1600" t="s">
        <v>11466</v>
      </c>
      <c r="AG1040" s="1512"/>
      <c r="AH1040" s="1478"/>
    </row>
    <row r="1041" ht="15.75" customHeight="1">
      <c r="A1041" s="2422"/>
      <c r="B1041" s="2418"/>
      <c r="C1041" s="2423" t="s">
        <v>11467</v>
      </c>
      <c r="D1041" s="2419"/>
      <c r="E1041" s="2421" t="s">
        <v>11468</v>
      </c>
      <c r="F1041" s="2421" t="s">
        <v>11469</v>
      </c>
      <c r="G1041" s="2421" t="s">
        <v>11470</v>
      </c>
      <c r="H1041" s="2489"/>
      <c r="I1041" s="2489"/>
      <c r="J1041" s="707"/>
      <c r="K1041" s="709"/>
      <c r="L1041" s="709"/>
      <c r="M1041" s="707"/>
      <c r="N1041" s="707"/>
      <c r="O1041" s="707"/>
      <c r="P1041" s="707"/>
      <c r="Q1041" s="707"/>
      <c r="R1041" s="707"/>
      <c r="S1041" s="707"/>
      <c r="T1041" s="707"/>
      <c r="U1041" s="707"/>
      <c r="V1041" s="707"/>
      <c r="W1041" s="707"/>
      <c r="X1041" s="707"/>
      <c r="Y1041" s="707"/>
      <c r="Z1041" s="707"/>
      <c r="AA1041" s="707"/>
      <c r="AB1041" s="546">
        <v>1.0</v>
      </c>
      <c r="AC1041" s="2173" t="s">
        <v>55</v>
      </c>
      <c r="AD1041" s="2173" t="s">
        <v>533</v>
      </c>
      <c r="AE1041" s="1271"/>
      <c r="AF1041" s="1515"/>
      <c r="AG1041" s="1512"/>
      <c r="AH1041" s="1478"/>
    </row>
    <row r="1042" ht="15.75" hidden="1" customHeight="1">
      <c r="A1042" s="2425"/>
      <c r="B1042" s="2420"/>
      <c r="C1042" s="2426" t="s">
        <v>11471</v>
      </c>
      <c r="D1042" s="2419"/>
      <c r="E1042" s="2420"/>
      <c r="F1042" s="2421" t="s">
        <v>11472</v>
      </c>
      <c r="G1042" s="2421" t="s">
        <v>11473</v>
      </c>
      <c r="H1042" s="707"/>
      <c r="I1042" s="707"/>
      <c r="J1042" s="707"/>
      <c r="K1042" s="709"/>
      <c r="L1042" s="709"/>
      <c r="M1042" s="707"/>
      <c r="N1042" s="707"/>
      <c r="O1042" s="707"/>
      <c r="P1042" s="707"/>
      <c r="Q1042" s="707"/>
      <c r="R1042" s="707"/>
      <c r="S1042" s="707"/>
      <c r="T1042" s="707"/>
      <c r="U1042" s="707"/>
      <c r="V1042" s="707"/>
      <c r="W1042" s="707"/>
      <c r="X1042" s="707"/>
      <c r="Y1042" s="707"/>
      <c r="Z1042" s="707"/>
      <c r="AA1042" s="707"/>
      <c r="AB1042" s="546">
        <v>5.0</v>
      </c>
      <c r="AC1042" s="2173" t="s">
        <v>55</v>
      </c>
      <c r="AD1042" s="2173" t="s">
        <v>533</v>
      </c>
      <c r="AE1042" s="1512"/>
      <c r="AF1042" s="1515"/>
      <c r="AG1042" s="1512"/>
      <c r="AH1042" s="1478"/>
    </row>
    <row r="1043" ht="15.75" customHeight="1">
      <c r="A1043" s="2412" t="s">
        <v>11474</v>
      </c>
      <c r="B1043" s="2431"/>
      <c r="C1043" s="2431"/>
      <c r="D1043" s="2414"/>
      <c r="E1043" s="2415"/>
      <c r="F1043" s="2415"/>
      <c r="G1043" s="2415"/>
      <c r="H1043" s="686"/>
      <c r="I1043" s="686"/>
      <c r="J1043" s="686"/>
      <c r="K1043" s="686"/>
      <c r="L1043" s="687"/>
      <c r="M1043" s="687"/>
      <c r="N1043" s="687"/>
      <c r="O1043" s="687"/>
      <c r="P1043" s="687"/>
      <c r="Q1043" s="687"/>
      <c r="R1043" s="687"/>
      <c r="S1043" s="687"/>
      <c r="T1043" s="687"/>
      <c r="U1043" s="687"/>
      <c r="V1043" s="687"/>
      <c r="W1043" s="687"/>
      <c r="X1043" s="687"/>
      <c r="Y1043" s="687"/>
      <c r="Z1043" s="687"/>
      <c r="AA1043" s="687"/>
      <c r="AB1043" s="2416" t="s">
        <v>94</v>
      </c>
      <c r="AC1043" s="2295" t="s">
        <v>94</v>
      </c>
      <c r="AD1043" s="2295" t="s">
        <v>533</v>
      </c>
      <c r="AE1043" s="1796"/>
      <c r="AF1043" s="1796"/>
      <c r="AG1043" s="1796"/>
      <c r="AH1043" s="2274"/>
    </row>
    <row r="1044" ht="15.75" customHeight="1">
      <c r="A1044" s="2417" t="s">
        <v>11475</v>
      </c>
      <c r="B1044" s="2418"/>
      <c r="C1044" s="2418"/>
      <c r="D1044" s="2419"/>
      <c r="E1044" s="2420"/>
      <c r="F1044" s="2420"/>
      <c r="G1044" s="2421" t="s">
        <v>11476</v>
      </c>
      <c r="H1044" s="707" t="s">
        <v>94</v>
      </c>
      <c r="I1044" s="707" t="s">
        <v>94</v>
      </c>
      <c r="J1044" s="707"/>
      <c r="K1044" s="709"/>
      <c r="L1044" s="709"/>
      <c r="M1044" s="707"/>
      <c r="N1044" s="707"/>
      <c r="O1044" s="707"/>
      <c r="P1044" s="707"/>
      <c r="Q1044" s="707"/>
      <c r="R1044" s="707"/>
      <c r="S1044" s="707"/>
      <c r="T1044" s="707"/>
      <c r="U1044" s="707"/>
      <c r="V1044" s="707"/>
      <c r="W1044" s="707"/>
      <c r="X1044" s="707"/>
      <c r="Y1044" s="707"/>
      <c r="Z1044" s="707"/>
      <c r="AA1044" s="707"/>
      <c r="AB1044" s="546" t="s">
        <v>94</v>
      </c>
      <c r="AC1044" s="2173" t="s">
        <v>55</v>
      </c>
      <c r="AD1044" s="2173" t="s">
        <v>533</v>
      </c>
      <c r="AE1044" s="1512"/>
      <c r="AF1044" s="1515"/>
      <c r="AG1044" s="1512"/>
      <c r="AH1044" s="1478"/>
    </row>
    <row r="1045" ht="15.75" customHeight="1">
      <c r="A1045" s="2422"/>
      <c r="B1045" s="2423" t="s">
        <v>11477</v>
      </c>
      <c r="C1045" s="2423" t="s">
        <v>11478</v>
      </c>
      <c r="D1045" s="2419"/>
      <c r="E1045" s="2420"/>
      <c r="F1045" s="2420"/>
      <c r="G1045" s="2420"/>
      <c r="H1045" s="707" t="s">
        <v>94</v>
      </c>
      <c r="I1045" s="707" t="s">
        <v>94</v>
      </c>
      <c r="J1045" s="707"/>
      <c r="K1045" s="709"/>
      <c r="L1045" s="709"/>
      <c r="M1045" s="707"/>
      <c r="N1045" s="707"/>
      <c r="O1045" s="707"/>
      <c r="P1045" s="707"/>
      <c r="Q1045" s="707"/>
      <c r="R1045" s="707"/>
      <c r="S1045" s="707"/>
      <c r="T1045" s="707"/>
      <c r="U1045" s="707"/>
      <c r="V1045" s="707"/>
      <c r="W1045" s="707"/>
      <c r="X1045" s="707"/>
      <c r="Y1045" s="707"/>
      <c r="Z1045" s="707"/>
      <c r="AA1045" s="707"/>
      <c r="AB1045" s="546" t="s">
        <v>94</v>
      </c>
      <c r="AC1045" s="2173" t="s">
        <v>55</v>
      </c>
      <c r="AD1045" s="2173" t="s">
        <v>533</v>
      </c>
      <c r="AE1045" s="1512"/>
      <c r="AF1045" s="1515"/>
      <c r="AG1045" s="1512"/>
      <c r="AH1045" s="1478"/>
    </row>
    <row r="1046" ht="15.75" hidden="1" customHeight="1">
      <c r="A1046" s="2425"/>
      <c r="B1046" s="2421" t="s">
        <v>8841</v>
      </c>
      <c r="C1046" s="2426" t="s">
        <v>11479</v>
      </c>
      <c r="D1046" s="2424" t="s">
        <v>11480</v>
      </c>
      <c r="E1046" s="2421" t="s">
        <v>11481</v>
      </c>
      <c r="F1046" s="2421" t="s">
        <v>11482</v>
      </c>
      <c r="G1046" s="2421" t="s">
        <v>11483</v>
      </c>
      <c r="H1046" s="707"/>
      <c r="I1046" s="707"/>
      <c r="J1046" s="707"/>
      <c r="K1046" s="709"/>
      <c r="L1046" s="709"/>
      <c r="M1046" s="707"/>
      <c r="N1046" s="707"/>
      <c r="O1046" s="707"/>
      <c r="P1046" s="707"/>
      <c r="Q1046" s="707"/>
      <c r="R1046" s="707"/>
      <c r="S1046" s="707"/>
      <c r="T1046" s="707"/>
      <c r="U1046" s="707"/>
      <c r="V1046" s="707"/>
      <c r="W1046" s="707"/>
      <c r="X1046" s="707"/>
      <c r="Y1046" s="707"/>
      <c r="Z1046" s="707"/>
      <c r="AA1046" s="707"/>
      <c r="AB1046" s="546">
        <v>5.0</v>
      </c>
      <c r="AC1046" s="2173" t="s">
        <v>55</v>
      </c>
      <c r="AD1046" s="2173" t="s">
        <v>533</v>
      </c>
      <c r="AE1046" s="1512"/>
      <c r="AF1046" s="1515"/>
      <c r="AG1046" s="1512"/>
      <c r="AH1046" s="1478"/>
    </row>
    <row r="1047" ht="15.75" hidden="1" customHeight="1">
      <c r="A1047" s="2425"/>
      <c r="B1047" s="2420"/>
      <c r="C1047" s="2428"/>
      <c r="D1047" s="2424" t="s">
        <v>11484</v>
      </c>
      <c r="E1047" s="2421" t="s">
        <v>11485</v>
      </c>
      <c r="F1047" s="2421" t="s">
        <v>11486</v>
      </c>
      <c r="G1047" s="2421" t="s">
        <v>11487</v>
      </c>
      <c r="H1047" s="707"/>
      <c r="I1047" s="707"/>
      <c r="J1047" s="707"/>
      <c r="K1047" s="709"/>
      <c r="L1047" s="709"/>
      <c r="M1047" s="707"/>
      <c r="N1047" s="707"/>
      <c r="O1047" s="707"/>
      <c r="P1047" s="707"/>
      <c r="Q1047" s="707"/>
      <c r="R1047" s="707"/>
      <c r="S1047" s="707"/>
      <c r="T1047" s="707"/>
      <c r="U1047" s="707"/>
      <c r="V1047" s="707"/>
      <c r="W1047" s="707"/>
      <c r="X1047" s="707"/>
      <c r="Y1047" s="707"/>
      <c r="Z1047" s="707"/>
      <c r="AA1047" s="707"/>
      <c r="AB1047" s="546">
        <v>5.0</v>
      </c>
      <c r="AC1047" s="2173" t="s">
        <v>55</v>
      </c>
      <c r="AD1047" s="2173" t="s">
        <v>533</v>
      </c>
      <c r="AE1047" s="1512"/>
      <c r="AF1047" s="1515"/>
      <c r="AG1047" s="1512"/>
      <c r="AH1047" s="1478"/>
    </row>
    <row r="1048" ht="15.75" hidden="1" customHeight="1">
      <c r="A1048" s="2425"/>
      <c r="B1048" s="2421" t="s">
        <v>8841</v>
      </c>
      <c r="C1048" s="2426" t="s">
        <v>11488</v>
      </c>
      <c r="D1048" s="2424" t="s">
        <v>11489</v>
      </c>
      <c r="E1048" s="2420"/>
      <c r="F1048" s="2421" t="s">
        <v>11490</v>
      </c>
      <c r="G1048" s="2421" t="s">
        <v>11491</v>
      </c>
      <c r="H1048" s="707"/>
      <c r="I1048" s="707"/>
      <c r="J1048" s="707"/>
      <c r="K1048" s="709"/>
      <c r="L1048" s="709"/>
      <c r="M1048" s="707"/>
      <c r="N1048" s="707"/>
      <c r="O1048" s="707"/>
      <c r="P1048" s="707"/>
      <c r="Q1048" s="707"/>
      <c r="R1048" s="707"/>
      <c r="S1048" s="707"/>
      <c r="T1048" s="707"/>
      <c r="U1048" s="707"/>
      <c r="V1048" s="707"/>
      <c r="W1048" s="707"/>
      <c r="X1048" s="707"/>
      <c r="Y1048" s="707"/>
      <c r="Z1048" s="707"/>
      <c r="AA1048" s="707"/>
      <c r="AB1048" s="546">
        <v>5.0</v>
      </c>
      <c r="AC1048" s="2173" t="s">
        <v>55</v>
      </c>
      <c r="AD1048" s="2173" t="s">
        <v>533</v>
      </c>
      <c r="AE1048" s="1512"/>
      <c r="AF1048" s="1515"/>
      <c r="AG1048" s="1512"/>
      <c r="AH1048" s="1478"/>
    </row>
    <row r="1049" ht="15.75" hidden="1" customHeight="1">
      <c r="A1049" s="2425"/>
      <c r="B1049" s="2421" t="s">
        <v>8841</v>
      </c>
      <c r="C1049" s="2426" t="s">
        <v>11492</v>
      </c>
      <c r="D1049" s="2424" t="s">
        <v>11489</v>
      </c>
      <c r="E1049" s="2420"/>
      <c r="F1049" s="2421" t="s">
        <v>11486</v>
      </c>
      <c r="G1049" s="2421" t="s">
        <v>11487</v>
      </c>
      <c r="H1049" s="707"/>
      <c r="I1049" s="707"/>
      <c r="J1049" s="707"/>
      <c r="K1049" s="709"/>
      <c r="L1049" s="709"/>
      <c r="M1049" s="707"/>
      <c r="N1049" s="707"/>
      <c r="O1049" s="707"/>
      <c r="P1049" s="707"/>
      <c r="Q1049" s="707"/>
      <c r="R1049" s="707"/>
      <c r="S1049" s="707"/>
      <c r="T1049" s="707"/>
      <c r="U1049" s="707"/>
      <c r="V1049" s="707"/>
      <c r="W1049" s="707"/>
      <c r="X1049" s="707"/>
      <c r="Y1049" s="707"/>
      <c r="Z1049" s="707"/>
      <c r="AA1049" s="707"/>
      <c r="AB1049" s="546">
        <v>5.0</v>
      </c>
      <c r="AC1049" s="2173" t="s">
        <v>55</v>
      </c>
      <c r="AD1049" s="2173" t="s">
        <v>533</v>
      </c>
      <c r="AE1049" s="1512"/>
      <c r="AF1049" s="1515"/>
      <c r="AG1049" s="1512"/>
      <c r="AH1049" s="1478"/>
    </row>
    <row r="1050" ht="15.75" hidden="1" customHeight="1">
      <c r="A1050" s="2425"/>
      <c r="B1050" s="2421" t="s">
        <v>8841</v>
      </c>
      <c r="C1050" s="2426" t="s">
        <v>11493</v>
      </c>
      <c r="D1050" s="2424" t="s">
        <v>11494</v>
      </c>
      <c r="E1050" s="2420"/>
      <c r="F1050" s="2421" t="s">
        <v>11495</v>
      </c>
      <c r="G1050" s="2421" t="s">
        <v>11496</v>
      </c>
      <c r="H1050" s="707"/>
      <c r="I1050" s="707"/>
      <c r="J1050" s="707"/>
      <c r="K1050" s="709"/>
      <c r="L1050" s="709"/>
      <c r="M1050" s="707"/>
      <c r="N1050" s="707"/>
      <c r="O1050" s="707"/>
      <c r="P1050" s="707"/>
      <c r="Q1050" s="707"/>
      <c r="R1050" s="707"/>
      <c r="S1050" s="707"/>
      <c r="T1050" s="707"/>
      <c r="U1050" s="707"/>
      <c r="V1050" s="707"/>
      <c r="W1050" s="707"/>
      <c r="X1050" s="707"/>
      <c r="Y1050" s="707"/>
      <c r="Z1050" s="707"/>
      <c r="AA1050" s="707"/>
      <c r="AB1050" s="546">
        <v>5.0</v>
      </c>
      <c r="AC1050" s="2173" t="s">
        <v>55</v>
      </c>
      <c r="AD1050" s="2173" t="s">
        <v>533</v>
      </c>
      <c r="AE1050" s="1512"/>
      <c r="AF1050" s="1515"/>
      <c r="AG1050" s="1512"/>
      <c r="AH1050" s="1478"/>
    </row>
    <row r="1051" ht="15.75" hidden="1" customHeight="1">
      <c r="A1051" s="2425"/>
      <c r="B1051" s="2421" t="s">
        <v>8837</v>
      </c>
      <c r="C1051" s="2426" t="s">
        <v>11479</v>
      </c>
      <c r="D1051" s="2424" t="s">
        <v>11489</v>
      </c>
      <c r="E1051" s="2420"/>
      <c r="F1051" s="2421" t="s">
        <v>11486</v>
      </c>
      <c r="G1051" s="2421" t="s">
        <v>11487</v>
      </c>
      <c r="H1051" s="707"/>
      <c r="I1051" s="707"/>
      <c r="J1051" s="707"/>
      <c r="K1051" s="709"/>
      <c r="L1051" s="709"/>
      <c r="M1051" s="707"/>
      <c r="N1051" s="707"/>
      <c r="O1051" s="707"/>
      <c r="P1051" s="707"/>
      <c r="Q1051" s="707"/>
      <c r="R1051" s="707"/>
      <c r="S1051" s="707"/>
      <c r="T1051" s="707"/>
      <c r="U1051" s="707"/>
      <c r="V1051" s="707"/>
      <c r="W1051" s="707"/>
      <c r="X1051" s="707"/>
      <c r="Y1051" s="707"/>
      <c r="Z1051" s="707"/>
      <c r="AA1051" s="707"/>
      <c r="AB1051" s="546">
        <v>5.0</v>
      </c>
      <c r="AC1051" s="2173" t="s">
        <v>55</v>
      </c>
      <c r="AD1051" s="2173" t="s">
        <v>533</v>
      </c>
      <c r="AE1051" s="1512"/>
      <c r="AF1051" s="1515"/>
      <c r="AG1051" s="1512"/>
      <c r="AH1051" s="1478"/>
    </row>
    <row r="1052" ht="15.75" hidden="1" customHeight="1">
      <c r="A1052" s="2425"/>
      <c r="B1052" s="2421" t="s">
        <v>8837</v>
      </c>
      <c r="C1052" s="2426" t="s">
        <v>11488</v>
      </c>
      <c r="D1052" s="2424" t="s">
        <v>11489</v>
      </c>
      <c r="E1052" s="2420"/>
      <c r="F1052" s="2421" t="s">
        <v>11490</v>
      </c>
      <c r="G1052" s="2421" t="s">
        <v>11497</v>
      </c>
      <c r="H1052" s="707"/>
      <c r="I1052" s="707"/>
      <c r="J1052" s="707"/>
      <c r="K1052" s="709"/>
      <c r="L1052" s="709"/>
      <c r="M1052" s="707"/>
      <c r="N1052" s="707"/>
      <c r="O1052" s="707"/>
      <c r="P1052" s="707"/>
      <c r="Q1052" s="707"/>
      <c r="R1052" s="707"/>
      <c r="S1052" s="707"/>
      <c r="T1052" s="707"/>
      <c r="U1052" s="707"/>
      <c r="V1052" s="707"/>
      <c r="W1052" s="707"/>
      <c r="X1052" s="707"/>
      <c r="Y1052" s="707"/>
      <c r="Z1052" s="707"/>
      <c r="AA1052" s="707"/>
      <c r="AB1052" s="546">
        <v>5.0</v>
      </c>
      <c r="AC1052" s="2173" t="s">
        <v>55</v>
      </c>
      <c r="AD1052" s="2173" t="s">
        <v>533</v>
      </c>
      <c r="AE1052" s="1512"/>
      <c r="AF1052" s="1515"/>
      <c r="AG1052" s="1512"/>
      <c r="AH1052" s="1478"/>
    </row>
    <row r="1053" ht="15.75" hidden="1" customHeight="1">
      <c r="A1053" s="2425"/>
      <c r="B1053" s="2421" t="s">
        <v>8837</v>
      </c>
      <c r="C1053" s="2426" t="s">
        <v>11492</v>
      </c>
      <c r="D1053" s="2424" t="s">
        <v>11489</v>
      </c>
      <c r="E1053" s="2420"/>
      <c r="F1053" s="2421" t="s">
        <v>11486</v>
      </c>
      <c r="G1053" s="2421" t="s">
        <v>11498</v>
      </c>
      <c r="H1053" s="707"/>
      <c r="I1053" s="707"/>
      <c r="J1053" s="707"/>
      <c r="K1053" s="709"/>
      <c r="L1053" s="709"/>
      <c r="M1053" s="707"/>
      <c r="N1053" s="707"/>
      <c r="O1053" s="707"/>
      <c r="P1053" s="707"/>
      <c r="Q1053" s="707"/>
      <c r="R1053" s="707"/>
      <c r="S1053" s="707"/>
      <c r="T1053" s="707"/>
      <c r="U1053" s="707"/>
      <c r="V1053" s="707"/>
      <c r="W1053" s="707"/>
      <c r="X1053" s="707"/>
      <c r="Y1053" s="707"/>
      <c r="Z1053" s="707"/>
      <c r="AA1053" s="707"/>
      <c r="AB1053" s="546">
        <v>5.0</v>
      </c>
      <c r="AC1053" s="2173" t="s">
        <v>55</v>
      </c>
      <c r="AD1053" s="2173" t="s">
        <v>533</v>
      </c>
      <c r="AE1053" s="1512"/>
      <c r="AF1053" s="1515"/>
      <c r="AG1053" s="1512"/>
      <c r="AH1053" s="1478"/>
    </row>
    <row r="1054" ht="15.75" hidden="1" customHeight="1">
      <c r="A1054" s="2425"/>
      <c r="B1054" s="2421" t="s">
        <v>8837</v>
      </c>
      <c r="C1054" s="2426" t="s">
        <v>11493</v>
      </c>
      <c r="D1054" s="2424" t="s">
        <v>11494</v>
      </c>
      <c r="E1054" s="2420"/>
      <c r="F1054" s="2421" t="s">
        <v>11495</v>
      </c>
      <c r="G1054" s="2421" t="s">
        <v>11496</v>
      </c>
      <c r="H1054" s="707"/>
      <c r="I1054" s="707"/>
      <c r="J1054" s="707"/>
      <c r="K1054" s="709"/>
      <c r="L1054" s="709"/>
      <c r="M1054" s="707"/>
      <c r="N1054" s="707"/>
      <c r="O1054" s="707"/>
      <c r="P1054" s="707"/>
      <c r="Q1054" s="707"/>
      <c r="R1054" s="707"/>
      <c r="S1054" s="707"/>
      <c r="T1054" s="707"/>
      <c r="U1054" s="707"/>
      <c r="V1054" s="707"/>
      <c r="W1054" s="707"/>
      <c r="X1054" s="707"/>
      <c r="Y1054" s="707"/>
      <c r="Z1054" s="707"/>
      <c r="AA1054" s="707"/>
      <c r="AB1054" s="546">
        <v>5.0</v>
      </c>
      <c r="AC1054" s="2173" t="s">
        <v>55</v>
      </c>
      <c r="AD1054" s="2173" t="s">
        <v>533</v>
      </c>
      <c r="AE1054" s="1512"/>
      <c r="AF1054" s="1515"/>
      <c r="AG1054" s="1512"/>
      <c r="AH1054" s="1478"/>
    </row>
    <row r="1055" ht="15.75" customHeight="1">
      <c r="A1055" s="2412" t="s">
        <v>11499</v>
      </c>
      <c r="B1055" s="2431"/>
      <c r="C1055" s="2431"/>
      <c r="D1055" s="2414"/>
      <c r="E1055" s="2415"/>
      <c r="F1055" s="2415"/>
      <c r="G1055" s="2415"/>
      <c r="H1055" s="686"/>
      <c r="I1055" s="686"/>
      <c r="J1055" s="686"/>
      <c r="K1055" s="686"/>
      <c r="L1055" s="687"/>
      <c r="M1055" s="687"/>
      <c r="N1055" s="687"/>
      <c r="O1055" s="687"/>
      <c r="P1055" s="687"/>
      <c r="Q1055" s="687"/>
      <c r="R1055" s="687"/>
      <c r="S1055" s="687"/>
      <c r="T1055" s="687"/>
      <c r="U1055" s="687"/>
      <c r="V1055" s="687"/>
      <c r="W1055" s="687"/>
      <c r="X1055" s="687"/>
      <c r="Y1055" s="687"/>
      <c r="Z1055" s="687"/>
      <c r="AA1055" s="687"/>
      <c r="AB1055" s="2416" t="s">
        <v>94</v>
      </c>
      <c r="AC1055" s="2295" t="s">
        <v>94</v>
      </c>
      <c r="AD1055" s="2295" t="s">
        <v>533</v>
      </c>
      <c r="AE1055" s="1796"/>
      <c r="AF1055" s="1796"/>
      <c r="AG1055" s="1796"/>
      <c r="AH1055" s="2274"/>
    </row>
    <row r="1056" ht="15.75" customHeight="1">
      <c r="A1056" s="2417" t="s">
        <v>11500</v>
      </c>
      <c r="B1056" s="2418"/>
      <c r="C1056" s="2418"/>
      <c r="D1056" s="2419"/>
      <c r="E1056" s="2420"/>
      <c r="F1056" s="2420"/>
      <c r="G1056" s="2420"/>
      <c r="H1056" s="707" t="s">
        <v>94</v>
      </c>
      <c r="I1056" s="707" t="s">
        <v>94</v>
      </c>
      <c r="J1056" s="707"/>
      <c r="K1056" s="709"/>
      <c r="L1056" s="709"/>
      <c r="M1056" s="707"/>
      <c r="N1056" s="707"/>
      <c r="O1056" s="707"/>
      <c r="P1056" s="707"/>
      <c r="Q1056" s="707"/>
      <c r="R1056" s="707"/>
      <c r="S1056" s="707"/>
      <c r="T1056" s="707"/>
      <c r="U1056" s="707"/>
      <c r="V1056" s="707"/>
      <c r="W1056" s="707"/>
      <c r="X1056" s="707"/>
      <c r="Y1056" s="707"/>
      <c r="Z1056" s="707"/>
      <c r="AA1056" s="707"/>
      <c r="AB1056" s="546" t="s">
        <v>94</v>
      </c>
      <c r="AC1056" s="2173" t="s">
        <v>55</v>
      </c>
      <c r="AD1056" s="2173" t="s">
        <v>533</v>
      </c>
      <c r="AE1056" s="1512"/>
      <c r="AF1056" s="1515"/>
      <c r="AG1056" s="1512"/>
      <c r="AH1056" s="1478"/>
    </row>
    <row r="1057" ht="15.75" customHeight="1">
      <c r="A1057" s="2417" t="s">
        <v>9285</v>
      </c>
      <c r="B1057" s="2418"/>
      <c r="C1057" s="2418"/>
      <c r="D1057" s="2419"/>
      <c r="E1057" s="2420"/>
      <c r="F1057" s="2420"/>
      <c r="G1057" s="2420"/>
      <c r="H1057" s="707" t="s">
        <v>94</v>
      </c>
      <c r="I1057" s="707" t="s">
        <v>94</v>
      </c>
      <c r="J1057" s="707"/>
      <c r="K1057" s="709"/>
      <c r="L1057" s="709"/>
      <c r="M1057" s="707"/>
      <c r="N1057" s="707"/>
      <c r="O1057" s="707"/>
      <c r="P1057" s="707"/>
      <c r="Q1057" s="707"/>
      <c r="R1057" s="707"/>
      <c r="S1057" s="707"/>
      <c r="T1057" s="707"/>
      <c r="U1057" s="707"/>
      <c r="V1057" s="707"/>
      <c r="W1057" s="707"/>
      <c r="X1057" s="707"/>
      <c r="Y1057" s="707"/>
      <c r="Z1057" s="707"/>
      <c r="AA1057" s="707"/>
      <c r="AB1057" s="546" t="s">
        <v>94</v>
      </c>
      <c r="AC1057" s="2173" t="s">
        <v>55</v>
      </c>
      <c r="AD1057" s="2173" t="s">
        <v>533</v>
      </c>
      <c r="AE1057" s="1512"/>
      <c r="AF1057" s="1515"/>
      <c r="AG1057" s="1512"/>
      <c r="AH1057" s="1478"/>
    </row>
    <row r="1058" ht="15.75" customHeight="1">
      <c r="A1058" s="2417" t="s">
        <v>11445</v>
      </c>
      <c r="B1058" s="2418"/>
      <c r="C1058" s="2418"/>
      <c r="D1058" s="2419"/>
      <c r="E1058" s="2420"/>
      <c r="F1058" s="2420"/>
      <c r="G1058" s="2421" t="s">
        <v>11501</v>
      </c>
      <c r="H1058" s="707" t="s">
        <v>94</v>
      </c>
      <c r="I1058" s="707" t="s">
        <v>94</v>
      </c>
      <c r="J1058" s="707"/>
      <c r="K1058" s="709"/>
      <c r="L1058" s="709"/>
      <c r="M1058" s="707"/>
      <c r="N1058" s="707"/>
      <c r="O1058" s="707"/>
      <c r="P1058" s="707"/>
      <c r="Q1058" s="707"/>
      <c r="R1058" s="707"/>
      <c r="S1058" s="707"/>
      <c r="T1058" s="707"/>
      <c r="U1058" s="707"/>
      <c r="V1058" s="707"/>
      <c r="W1058" s="707"/>
      <c r="X1058" s="707"/>
      <c r="Y1058" s="707"/>
      <c r="Z1058" s="707"/>
      <c r="AA1058" s="707"/>
      <c r="AB1058" s="546" t="s">
        <v>94</v>
      </c>
      <c r="AC1058" s="2173" t="s">
        <v>55</v>
      </c>
      <c r="AD1058" s="2173" t="s">
        <v>533</v>
      </c>
      <c r="AE1058" s="1512"/>
      <c r="AF1058" s="1515"/>
      <c r="AG1058" s="1512"/>
      <c r="AH1058" s="1478"/>
    </row>
    <row r="1059" ht="15.75" hidden="1" customHeight="1">
      <c r="A1059" s="2425"/>
      <c r="B1059" s="2421" t="s">
        <v>11502</v>
      </c>
      <c r="C1059" s="2428"/>
      <c r="D1059" s="2419"/>
      <c r="E1059" s="2421" t="s">
        <v>9288</v>
      </c>
      <c r="F1059" s="2421" t="s">
        <v>9289</v>
      </c>
      <c r="G1059" s="2421" t="s">
        <v>11503</v>
      </c>
      <c r="H1059" s="707"/>
      <c r="I1059" s="707"/>
      <c r="J1059" s="707"/>
      <c r="K1059" s="709"/>
      <c r="L1059" s="709"/>
      <c r="M1059" s="707"/>
      <c r="N1059" s="707"/>
      <c r="O1059" s="707"/>
      <c r="P1059" s="707"/>
      <c r="Q1059" s="707"/>
      <c r="R1059" s="707"/>
      <c r="S1059" s="707"/>
      <c r="T1059" s="707"/>
      <c r="U1059" s="707"/>
      <c r="V1059" s="707"/>
      <c r="W1059" s="707"/>
      <c r="X1059" s="707"/>
      <c r="Y1059" s="707"/>
      <c r="Z1059" s="707"/>
      <c r="AA1059" s="707"/>
      <c r="AB1059" s="546">
        <v>5.0</v>
      </c>
      <c r="AC1059" s="2173" t="s">
        <v>55</v>
      </c>
      <c r="AD1059" s="2173" t="s">
        <v>533</v>
      </c>
      <c r="AE1059" s="1512"/>
      <c r="AF1059" s="1515"/>
      <c r="AG1059" s="1512"/>
      <c r="AH1059" s="1478"/>
    </row>
    <row r="1060" ht="15.75" hidden="1" customHeight="1">
      <c r="A1060" s="2425"/>
      <c r="B1060" s="2421" t="s">
        <v>11504</v>
      </c>
      <c r="C1060" s="2428"/>
      <c r="D1060" s="2419"/>
      <c r="E1060" s="2421" t="s">
        <v>9291</v>
      </c>
      <c r="F1060" s="2421" t="s">
        <v>11505</v>
      </c>
      <c r="G1060" s="2421" t="s">
        <v>11506</v>
      </c>
      <c r="H1060" s="707"/>
      <c r="I1060" s="707"/>
      <c r="J1060" s="707"/>
      <c r="K1060" s="709"/>
      <c r="L1060" s="709"/>
      <c r="M1060" s="707"/>
      <c r="N1060" s="707"/>
      <c r="O1060" s="707"/>
      <c r="P1060" s="707"/>
      <c r="Q1060" s="707"/>
      <c r="R1060" s="707"/>
      <c r="S1060" s="707"/>
      <c r="T1060" s="707"/>
      <c r="U1060" s="707"/>
      <c r="V1060" s="707"/>
      <c r="W1060" s="707"/>
      <c r="X1060" s="707"/>
      <c r="Y1060" s="707"/>
      <c r="Z1060" s="707"/>
      <c r="AA1060" s="707"/>
      <c r="AB1060" s="546">
        <v>5.0</v>
      </c>
      <c r="AC1060" s="2173" t="s">
        <v>55</v>
      </c>
      <c r="AD1060" s="2173" t="s">
        <v>533</v>
      </c>
      <c r="AE1060" s="1512"/>
      <c r="AF1060" s="1515"/>
      <c r="AG1060" s="1512"/>
      <c r="AH1060" s="1478"/>
    </row>
    <row r="1061" ht="15.75" hidden="1" customHeight="1">
      <c r="A1061" s="2425"/>
      <c r="B1061" s="2420"/>
      <c r="C1061" s="2426" t="s">
        <v>11507</v>
      </c>
      <c r="D1061" s="2419"/>
      <c r="E1061" s="2420"/>
      <c r="F1061" s="2421" t="s">
        <v>9297</v>
      </c>
      <c r="G1061" s="2421" t="s">
        <v>9298</v>
      </c>
      <c r="H1061" s="707"/>
      <c r="I1061" s="707"/>
      <c r="J1061" s="707"/>
      <c r="K1061" s="709"/>
      <c r="L1061" s="709"/>
      <c r="M1061" s="707"/>
      <c r="N1061" s="707"/>
      <c r="O1061" s="707"/>
      <c r="P1061" s="707"/>
      <c r="Q1061" s="707"/>
      <c r="R1061" s="707"/>
      <c r="S1061" s="707"/>
      <c r="T1061" s="707"/>
      <c r="U1061" s="707"/>
      <c r="V1061" s="707"/>
      <c r="W1061" s="707"/>
      <c r="X1061" s="707"/>
      <c r="Y1061" s="707"/>
      <c r="Z1061" s="707"/>
      <c r="AA1061" s="707"/>
      <c r="AB1061" s="546">
        <v>5.0</v>
      </c>
      <c r="AC1061" s="2173" t="s">
        <v>55</v>
      </c>
      <c r="AD1061" s="2173" t="s">
        <v>533</v>
      </c>
      <c r="AE1061" s="1512"/>
      <c r="AF1061" s="1515"/>
      <c r="AG1061" s="1512"/>
      <c r="AH1061" s="1478"/>
    </row>
    <row r="1062" ht="15.75" hidden="1" customHeight="1">
      <c r="A1062" s="2425"/>
      <c r="B1062" s="2420"/>
      <c r="C1062" s="2428"/>
      <c r="D1062" s="2424" t="s">
        <v>11508</v>
      </c>
      <c r="E1062" s="2420"/>
      <c r="F1062" s="2421" t="s">
        <v>11509</v>
      </c>
      <c r="G1062" s="2421" t="s">
        <v>11510</v>
      </c>
      <c r="H1062" s="707"/>
      <c r="I1062" s="707"/>
      <c r="J1062" s="707"/>
      <c r="K1062" s="709"/>
      <c r="L1062" s="709"/>
      <c r="M1062" s="707"/>
      <c r="N1062" s="707"/>
      <c r="O1062" s="707"/>
      <c r="P1062" s="707"/>
      <c r="Q1062" s="707"/>
      <c r="R1062" s="707"/>
      <c r="S1062" s="707"/>
      <c r="T1062" s="707"/>
      <c r="U1062" s="707"/>
      <c r="V1062" s="707"/>
      <c r="W1062" s="707"/>
      <c r="X1062" s="707"/>
      <c r="Y1062" s="707"/>
      <c r="Z1062" s="707"/>
      <c r="AA1062" s="707"/>
      <c r="AB1062" s="546">
        <v>5.0</v>
      </c>
      <c r="AC1062" s="2173" t="s">
        <v>55</v>
      </c>
      <c r="AD1062" s="2173" t="s">
        <v>533</v>
      </c>
      <c r="AE1062" s="1512"/>
      <c r="AF1062" s="1515"/>
      <c r="AG1062" s="1512"/>
      <c r="AH1062" s="1478"/>
    </row>
    <row r="1063" ht="15.75" hidden="1" customHeight="1">
      <c r="A1063" s="2425"/>
      <c r="B1063" s="2420"/>
      <c r="C1063" s="2428"/>
      <c r="D1063" s="2424" t="s">
        <v>11511</v>
      </c>
      <c r="E1063" s="2420"/>
      <c r="F1063" s="2421" t="s">
        <v>11512</v>
      </c>
      <c r="G1063" s="2421" t="s">
        <v>11513</v>
      </c>
      <c r="H1063" s="707"/>
      <c r="I1063" s="707"/>
      <c r="J1063" s="707"/>
      <c r="K1063" s="709"/>
      <c r="L1063" s="709"/>
      <c r="M1063" s="707"/>
      <c r="N1063" s="707"/>
      <c r="O1063" s="707"/>
      <c r="P1063" s="707"/>
      <c r="Q1063" s="707"/>
      <c r="R1063" s="707"/>
      <c r="S1063" s="707"/>
      <c r="T1063" s="707"/>
      <c r="U1063" s="707"/>
      <c r="V1063" s="707"/>
      <c r="W1063" s="707"/>
      <c r="X1063" s="707"/>
      <c r="Y1063" s="707"/>
      <c r="Z1063" s="707"/>
      <c r="AA1063" s="707"/>
      <c r="AB1063" s="546">
        <v>5.0</v>
      </c>
      <c r="AC1063" s="2173" t="s">
        <v>55</v>
      </c>
      <c r="AD1063" s="2173" t="s">
        <v>533</v>
      </c>
      <c r="AE1063" s="1512"/>
      <c r="AF1063" s="1515"/>
      <c r="AG1063" s="1512"/>
      <c r="AH1063" s="1478"/>
    </row>
    <row r="1064" ht="15.75" hidden="1" customHeight="1">
      <c r="A1064" s="2425"/>
      <c r="B1064" s="2420"/>
      <c r="C1064" s="2428"/>
      <c r="D1064" s="2424" t="s">
        <v>11514</v>
      </c>
      <c r="E1064" s="2421" t="s">
        <v>11515</v>
      </c>
      <c r="F1064" s="2421" t="s">
        <v>11516</v>
      </c>
      <c r="G1064" s="2421" t="s">
        <v>11517</v>
      </c>
      <c r="H1064" s="707"/>
      <c r="I1064" s="707"/>
      <c r="J1064" s="707"/>
      <c r="K1064" s="709"/>
      <c r="L1064" s="709"/>
      <c r="M1064" s="707"/>
      <c r="N1064" s="707"/>
      <c r="O1064" s="707"/>
      <c r="P1064" s="707"/>
      <c r="Q1064" s="707"/>
      <c r="R1064" s="707"/>
      <c r="S1064" s="707"/>
      <c r="T1064" s="707"/>
      <c r="U1064" s="707"/>
      <c r="V1064" s="707"/>
      <c r="W1064" s="707"/>
      <c r="X1064" s="707"/>
      <c r="Y1064" s="707"/>
      <c r="Z1064" s="707"/>
      <c r="AA1064" s="707"/>
      <c r="AB1064" s="546">
        <v>5.0</v>
      </c>
      <c r="AC1064" s="2173" t="s">
        <v>55</v>
      </c>
      <c r="AD1064" s="2173" t="s">
        <v>533</v>
      </c>
      <c r="AE1064" s="1512"/>
      <c r="AF1064" s="1515"/>
      <c r="AG1064" s="1512"/>
      <c r="AH1064" s="1478"/>
    </row>
    <row r="1065" ht="15.75" hidden="1" customHeight="1">
      <c r="A1065" s="2425"/>
      <c r="B1065" s="2420"/>
      <c r="C1065" s="2428"/>
      <c r="D1065" s="2424" t="s">
        <v>8087</v>
      </c>
      <c r="E1065" s="2420"/>
      <c r="F1065" s="2421" t="s">
        <v>8088</v>
      </c>
      <c r="G1065" s="2421" t="s">
        <v>11518</v>
      </c>
      <c r="H1065" s="707"/>
      <c r="I1065" s="707"/>
      <c r="J1065" s="707"/>
      <c r="K1065" s="709"/>
      <c r="L1065" s="709"/>
      <c r="M1065" s="707"/>
      <c r="N1065" s="707"/>
      <c r="O1065" s="707"/>
      <c r="P1065" s="707"/>
      <c r="Q1065" s="707"/>
      <c r="R1065" s="707"/>
      <c r="S1065" s="707"/>
      <c r="T1065" s="707"/>
      <c r="U1065" s="707"/>
      <c r="V1065" s="707"/>
      <c r="W1065" s="707"/>
      <c r="X1065" s="707"/>
      <c r="Y1065" s="707"/>
      <c r="Z1065" s="707"/>
      <c r="AA1065" s="707"/>
      <c r="AB1065" s="546">
        <v>5.0</v>
      </c>
      <c r="AC1065" s="2173" t="s">
        <v>55</v>
      </c>
      <c r="AD1065" s="2173" t="s">
        <v>533</v>
      </c>
      <c r="AE1065" s="1512"/>
      <c r="AF1065" s="1515"/>
      <c r="AG1065" s="1512"/>
      <c r="AH1065" s="1478"/>
    </row>
    <row r="1066" ht="15.75" customHeight="1">
      <c r="A1066" s="2422"/>
      <c r="B1066" s="2418"/>
      <c r="C1066" s="2423" t="s">
        <v>11519</v>
      </c>
      <c r="D1066" s="2419"/>
      <c r="E1066" s="2420"/>
      <c r="F1066" s="2420"/>
      <c r="G1066" s="2420"/>
      <c r="H1066" s="707" t="s">
        <v>94</v>
      </c>
      <c r="I1066" s="707" t="s">
        <v>94</v>
      </c>
      <c r="J1066" s="707"/>
      <c r="K1066" s="709"/>
      <c r="L1066" s="709"/>
      <c r="M1066" s="707"/>
      <c r="N1066" s="707"/>
      <c r="O1066" s="707"/>
      <c r="P1066" s="707"/>
      <c r="Q1066" s="707"/>
      <c r="R1066" s="707"/>
      <c r="S1066" s="707"/>
      <c r="T1066" s="707"/>
      <c r="U1066" s="707"/>
      <c r="V1066" s="707"/>
      <c r="W1066" s="707"/>
      <c r="X1066" s="707"/>
      <c r="Y1066" s="707"/>
      <c r="Z1066" s="707"/>
      <c r="AA1066" s="707"/>
      <c r="AB1066" s="546" t="s">
        <v>94</v>
      </c>
      <c r="AC1066" s="2173" t="s">
        <v>55</v>
      </c>
      <c r="AD1066" s="2173" t="s">
        <v>533</v>
      </c>
      <c r="AE1066" s="1512"/>
      <c r="AF1066" s="1515"/>
      <c r="AG1066" s="1512"/>
      <c r="AH1066" s="1478"/>
    </row>
    <row r="1067" ht="15.75" hidden="1" customHeight="1">
      <c r="A1067" s="2425"/>
      <c r="B1067" s="2420"/>
      <c r="C1067" s="2428"/>
      <c r="D1067" s="2424" t="s">
        <v>11520</v>
      </c>
      <c r="E1067" s="2421" t="s">
        <v>11521</v>
      </c>
      <c r="F1067" s="2421" t="s">
        <v>11522</v>
      </c>
      <c r="G1067" s="2421" t="s">
        <v>11523</v>
      </c>
      <c r="H1067" s="707"/>
      <c r="I1067" s="707"/>
      <c r="J1067" s="707"/>
      <c r="K1067" s="709"/>
      <c r="L1067" s="709"/>
      <c r="M1067" s="707"/>
      <c r="N1067" s="707"/>
      <c r="O1067" s="707"/>
      <c r="P1067" s="707"/>
      <c r="Q1067" s="707"/>
      <c r="R1067" s="707"/>
      <c r="S1067" s="707"/>
      <c r="T1067" s="707"/>
      <c r="U1067" s="707"/>
      <c r="V1067" s="707"/>
      <c r="W1067" s="707"/>
      <c r="X1067" s="707"/>
      <c r="Y1067" s="707"/>
      <c r="Z1067" s="707"/>
      <c r="AA1067" s="707"/>
      <c r="AB1067" s="546">
        <v>5.0</v>
      </c>
      <c r="AC1067" s="2173" t="s">
        <v>55</v>
      </c>
      <c r="AD1067" s="2173" t="s">
        <v>533</v>
      </c>
      <c r="AE1067" s="1512"/>
      <c r="AF1067" s="1515"/>
      <c r="AG1067" s="1512"/>
      <c r="AH1067" s="1478"/>
    </row>
    <row r="1068" ht="15.75" hidden="1" customHeight="1">
      <c r="A1068" s="2425"/>
      <c r="B1068" s="2420"/>
      <c r="C1068" s="2426" t="s">
        <v>11524</v>
      </c>
      <c r="D1068" s="2419"/>
      <c r="E1068" s="2421" t="s">
        <v>9291</v>
      </c>
      <c r="F1068" s="2421" t="s">
        <v>11525</v>
      </c>
      <c r="G1068" s="2421" t="s">
        <v>11506</v>
      </c>
      <c r="H1068" s="707"/>
      <c r="I1068" s="707"/>
      <c r="J1068" s="707"/>
      <c r="K1068" s="709"/>
      <c r="L1068" s="709"/>
      <c r="M1068" s="707"/>
      <c r="N1068" s="707"/>
      <c r="O1068" s="707"/>
      <c r="P1068" s="707"/>
      <c r="Q1068" s="707"/>
      <c r="R1068" s="707"/>
      <c r="S1068" s="707"/>
      <c r="T1068" s="707"/>
      <c r="U1068" s="707"/>
      <c r="V1068" s="707"/>
      <c r="W1068" s="707"/>
      <c r="X1068" s="707"/>
      <c r="Y1068" s="707"/>
      <c r="Z1068" s="707"/>
      <c r="AA1068" s="707"/>
      <c r="AB1068" s="546">
        <v>5.0</v>
      </c>
      <c r="AC1068" s="2173" t="s">
        <v>55</v>
      </c>
      <c r="AD1068" s="2173" t="s">
        <v>533</v>
      </c>
      <c r="AE1068" s="1512"/>
      <c r="AF1068" s="1515"/>
      <c r="AG1068" s="1512"/>
      <c r="AH1068" s="1478"/>
    </row>
    <row r="1069" ht="15.75" customHeight="1">
      <c r="A1069" s="2412" t="s">
        <v>11526</v>
      </c>
      <c r="B1069" s="2431"/>
      <c r="C1069" s="2431"/>
      <c r="D1069" s="2414"/>
      <c r="E1069" s="2415"/>
      <c r="F1069" s="2415"/>
      <c r="G1069" s="2415"/>
      <c r="H1069" s="686"/>
      <c r="I1069" s="686"/>
      <c r="J1069" s="686"/>
      <c r="K1069" s="686"/>
      <c r="L1069" s="687"/>
      <c r="M1069" s="687"/>
      <c r="N1069" s="687"/>
      <c r="O1069" s="687"/>
      <c r="P1069" s="687"/>
      <c r="Q1069" s="687"/>
      <c r="R1069" s="687"/>
      <c r="S1069" s="687"/>
      <c r="T1069" s="687"/>
      <c r="U1069" s="687"/>
      <c r="V1069" s="687"/>
      <c r="W1069" s="687"/>
      <c r="X1069" s="687"/>
      <c r="Y1069" s="687"/>
      <c r="Z1069" s="687"/>
      <c r="AA1069" s="687"/>
      <c r="AB1069" s="2416" t="s">
        <v>94</v>
      </c>
      <c r="AC1069" s="2295" t="s">
        <v>94</v>
      </c>
      <c r="AD1069" s="2295" t="s">
        <v>533</v>
      </c>
      <c r="AE1069" s="1796"/>
      <c r="AF1069" s="1796"/>
      <c r="AG1069" s="1796"/>
      <c r="AH1069" s="2274"/>
    </row>
    <row r="1070" ht="15.75" customHeight="1">
      <c r="A1070" s="2417" t="s">
        <v>11527</v>
      </c>
      <c r="B1070" s="2418"/>
      <c r="C1070" s="2418"/>
      <c r="D1070" s="2419"/>
      <c r="E1070" s="2420"/>
      <c r="F1070" s="2420"/>
      <c r="G1070" s="2420"/>
      <c r="H1070" s="707" t="s">
        <v>94</v>
      </c>
      <c r="I1070" s="707" t="s">
        <v>94</v>
      </c>
      <c r="J1070" s="707"/>
      <c r="K1070" s="709"/>
      <c r="L1070" s="709"/>
      <c r="M1070" s="707"/>
      <c r="N1070" s="707"/>
      <c r="O1070" s="707"/>
      <c r="P1070" s="707"/>
      <c r="Q1070" s="707"/>
      <c r="R1070" s="707"/>
      <c r="S1070" s="707"/>
      <c r="T1070" s="707"/>
      <c r="U1070" s="707"/>
      <c r="V1070" s="707"/>
      <c r="W1070" s="707"/>
      <c r="X1070" s="707"/>
      <c r="Y1070" s="707"/>
      <c r="Z1070" s="707"/>
      <c r="AA1070" s="707"/>
      <c r="AB1070" s="546" t="s">
        <v>94</v>
      </c>
      <c r="AC1070" s="2173" t="s">
        <v>55</v>
      </c>
      <c r="AD1070" s="2173" t="s">
        <v>533</v>
      </c>
      <c r="AE1070" s="1512"/>
      <c r="AF1070" s="1515"/>
      <c r="AG1070" s="1512"/>
      <c r="AH1070" s="1478"/>
    </row>
    <row r="1071" ht="15.75" customHeight="1">
      <c r="A1071" s="2422"/>
      <c r="B1071" s="2423" t="s">
        <v>11528</v>
      </c>
      <c r="C1071" s="2418"/>
      <c r="D1071" s="2419"/>
      <c r="E1071" s="2420"/>
      <c r="F1071" s="2421" t="s">
        <v>11529</v>
      </c>
      <c r="G1071" s="2421" t="s">
        <v>11530</v>
      </c>
      <c r="H1071" s="707" t="s">
        <v>94</v>
      </c>
      <c r="I1071" s="707" t="s">
        <v>94</v>
      </c>
      <c r="J1071" s="707"/>
      <c r="K1071" s="709"/>
      <c r="L1071" s="709"/>
      <c r="M1071" s="707"/>
      <c r="N1071" s="707"/>
      <c r="O1071" s="707"/>
      <c r="P1071" s="707"/>
      <c r="Q1071" s="707"/>
      <c r="R1071" s="707"/>
      <c r="S1071" s="707"/>
      <c r="T1071" s="707"/>
      <c r="U1071" s="707"/>
      <c r="V1071" s="707"/>
      <c r="W1071" s="707"/>
      <c r="X1071" s="707"/>
      <c r="Y1071" s="707"/>
      <c r="Z1071" s="707"/>
      <c r="AA1071" s="707"/>
      <c r="AB1071" s="546" t="s">
        <v>94</v>
      </c>
      <c r="AC1071" s="2173" t="s">
        <v>55</v>
      </c>
      <c r="AD1071" s="2173" t="s">
        <v>533</v>
      </c>
      <c r="AE1071" s="1512"/>
      <c r="AF1071" s="995" t="s">
        <v>11531</v>
      </c>
      <c r="AG1071" s="1512"/>
      <c r="AH1071" s="1478"/>
    </row>
    <row r="1072" ht="15.75" customHeight="1">
      <c r="A1072" s="2422"/>
      <c r="B1072" s="2418"/>
      <c r="C1072" s="2423" t="s">
        <v>11532</v>
      </c>
      <c r="D1072" s="2419"/>
      <c r="E1072" s="2421" t="s">
        <v>11533</v>
      </c>
      <c r="F1072" s="2421" t="s">
        <v>11534</v>
      </c>
      <c r="G1072" s="2421" t="s">
        <v>11535</v>
      </c>
      <c r="H1072" s="2483"/>
      <c r="I1072" s="2483"/>
      <c r="J1072" s="707"/>
      <c r="K1072" s="709"/>
      <c r="L1072" s="709"/>
      <c r="M1072" s="707"/>
      <c r="N1072" s="707"/>
      <c r="O1072" s="707"/>
      <c r="P1072" s="707"/>
      <c r="Q1072" s="707"/>
      <c r="R1072" s="707"/>
      <c r="S1072" s="707"/>
      <c r="T1072" s="707"/>
      <c r="U1072" s="707"/>
      <c r="V1072" s="707"/>
      <c r="W1072" s="707"/>
      <c r="X1072" s="707"/>
      <c r="Y1072" s="707"/>
      <c r="Z1072" s="707"/>
      <c r="AA1072" s="707"/>
      <c r="AB1072" s="546">
        <v>1.0</v>
      </c>
      <c r="AC1072" s="2173" t="s">
        <v>55</v>
      </c>
      <c r="AD1072" s="2173" t="s">
        <v>533</v>
      </c>
      <c r="AE1072" s="1512"/>
      <c r="AF1072" s="1515"/>
      <c r="AG1072" s="1512"/>
      <c r="AH1072" s="1478"/>
    </row>
    <row r="1073" ht="15.75" customHeight="1">
      <c r="A1073" s="2422"/>
      <c r="B1073" s="2418"/>
      <c r="C1073" s="2423" t="s">
        <v>11536</v>
      </c>
      <c r="D1073" s="2419"/>
      <c r="E1073" s="2421" t="s">
        <v>11537</v>
      </c>
      <c r="F1073" s="2421" t="s">
        <v>11538</v>
      </c>
      <c r="G1073" s="2421" t="s">
        <v>11535</v>
      </c>
      <c r="H1073" s="2483"/>
      <c r="I1073" s="2483"/>
      <c r="J1073" s="707"/>
      <c r="K1073" s="709"/>
      <c r="L1073" s="709"/>
      <c r="M1073" s="707"/>
      <c r="N1073" s="707"/>
      <c r="O1073" s="707"/>
      <c r="P1073" s="707"/>
      <c r="Q1073" s="707"/>
      <c r="R1073" s="707"/>
      <c r="S1073" s="707"/>
      <c r="T1073" s="707"/>
      <c r="U1073" s="707"/>
      <c r="V1073" s="707"/>
      <c r="W1073" s="707"/>
      <c r="X1073" s="707"/>
      <c r="Y1073" s="707"/>
      <c r="Z1073" s="707"/>
      <c r="AA1073" s="707"/>
      <c r="AB1073" s="546">
        <v>1.0</v>
      </c>
      <c r="AC1073" s="2173" t="s">
        <v>55</v>
      </c>
      <c r="AD1073" s="2173" t="s">
        <v>533</v>
      </c>
      <c r="AE1073" s="1512"/>
      <c r="AF1073" s="1515"/>
      <c r="AG1073" s="1512"/>
      <c r="AH1073" s="1478"/>
    </row>
    <row r="1074" ht="15.75" customHeight="1">
      <c r="A1074" s="2422"/>
      <c r="B1074" s="2418"/>
      <c r="C1074" s="2423" t="s">
        <v>11539</v>
      </c>
      <c r="D1074" s="2419"/>
      <c r="E1074" s="2421" t="s">
        <v>11537</v>
      </c>
      <c r="F1074" s="2421" t="s">
        <v>11540</v>
      </c>
      <c r="G1074" s="2421" t="s">
        <v>11535</v>
      </c>
      <c r="H1074" s="2483"/>
      <c r="I1074" s="2483"/>
      <c r="J1074" s="707"/>
      <c r="K1074" s="709"/>
      <c r="L1074" s="709"/>
      <c r="M1074" s="707"/>
      <c r="N1074" s="707"/>
      <c r="O1074" s="707"/>
      <c r="P1074" s="707"/>
      <c r="Q1074" s="707"/>
      <c r="R1074" s="707"/>
      <c r="S1074" s="707"/>
      <c r="T1074" s="707"/>
      <c r="U1074" s="707"/>
      <c r="V1074" s="707"/>
      <c r="W1074" s="707"/>
      <c r="X1074" s="707"/>
      <c r="Y1074" s="707"/>
      <c r="Z1074" s="707"/>
      <c r="AA1074" s="707"/>
      <c r="AB1074" s="546">
        <v>1.0</v>
      </c>
      <c r="AC1074" s="2173" t="s">
        <v>55</v>
      </c>
      <c r="AD1074" s="2173" t="s">
        <v>533</v>
      </c>
      <c r="AE1074" s="1512"/>
      <c r="AF1074" s="1515"/>
      <c r="AG1074" s="1512"/>
      <c r="AH1074" s="1478"/>
    </row>
    <row r="1075" ht="15.75" customHeight="1">
      <c r="A1075" s="2422"/>
      <c r="B1075" s="2423" t="s">
        <v>11541</v>
      </c>
      <c r="C1075" s="2418"/>
      <c r="D1075" s="2419"/>
      <c r="E1075" s="2420"/>
      <c r="F1075" s="2420"/>
      <c r="G1075" s="2420"/>
      <c r="H1075" s="707" t="s">
        <v>94</v>
      </c>
      <c r="I1075" s="707" t="s">
        <v>94</v>
      </c>
      <c r="J1075" s="707"/>
      <c r="K1075" s="709"/>
      <c r="L1075" s="709"/>
      <c r="M1075" s="707"/>
      <c r="N1075" s="707"/>
      <c r="O1075" s="707"/>
      <c r="P1075" s="707"/>
      <c r="Q1075" s="707"/>
      <c r="R1075" s="707"/>
      <c r="S1075" s="707"/>
      <c r="T1075" s="707"/>
      <c r="U1075" s="707"/>
      <c r="V1075" s="707"/>
      <c r="W1075" s="707"/>
      <c r="X1075" s="707"/>
      <c r="Y1075" s="707"/>
      <c r="Z1075" s="707"/>
      <c r="AA1075" s="707"/>
      <c r="AB1075" s="546" t="s">
        <v>94</v>
      </c>
      <c r="AC1075" s="2173" t="s">
        <v>55</v>
      </c>
      <c r="AD1075" s="2173" t="s">
        <v>533</v>
      </c>
      <c r="AE1075" s="1512"/>
      <c r="AF1075" s="1515"/>
      <c r="AG1075" s="1512"/>
      <c r="AH1075" s="1478"/>
    </row>
    <row r="1076" ht="15.75" customHeight="1">
      <c r="A1076" s="2422"/>
      <c r="B1076" s="2418"/>
      <c r="C1076" s="2423" t="s">
        <v>11542</v>
      </c>
      <c r="D1076" s="2419"/>
      <c r="E1076" s="2421" t="s">
        <v>11543</v>
      </c>
      <c r="F1076" s="2421" t="s">
        <v>11544</v>
      </c>
      <c r="G1076" s="2421" t="s">
        <v>11545</v>
      </c>
      <c r="H1076" s="2483"/>
      <c r="I1076" s="2483"/>
      <c r="J1076" s="707"/>
      <c r="K1076" s="709"/>
      <c r="L1076" s="709"/>
      <c r="M1076" s="707"/>
      <c r="N1076" s="707"/>
      <c r="O1076" s="707"/>
      <c r="P1076" s="707"/>
      <c r="Q1076" s="707"/>
      <c r="R1076" s="707"/>
      <c r="S1076" s="707"/>
      <c r="T1076" s="707"/>
      <c r="U1076" s="707"/>
      <c r="V1076" s="707"/>
      <c r="W1076" s="707"/>
      <c r="X1076" s="707"/>
      <c r="Y1076" s="707"/>
      <c r="Z1076" s="707"/>
      <c r="AA1076" s="707"/>
      <c r="AB1076" s="546">
        <v>1.0</v>
      </c>
      <c r="AC1076" s="2173" t="s">
        <v>55</v>
      </c>
      <c r="AD1076" s="2173" t="s">
        <v>533</v>
      </c>
      <c r="AE1076" s="1512"/>
      <c r="AF1076" s="995" t="s">
        <v>11546</v>
      </c>
      <c r="AG1076" s="1512"/>
      <c r="AH1076" s="1478"/>
    </row>
    <row r="1077" ht="15.75" customHeight="1">
      <c r="A1077" s="2422"/>
      <c r="B1077" s="2418"/>
      <c r="C1077" s="2423" t="s">
        <v>11547</v>
      </c>
      <c r="D1077" s="2419"/>
      <c r="E1077" s="2420"/>
      <c r="F1077" s="2421" t="s">
        <v>11548</v>
      </c>
      <c r="G1077" s="2421" t="s">
        <v>11545</v>
      </c>
      <c r="H1077" s="2483"/>
      <c r="I1077" s="2483"/>
      <c r="J1077" s="707"/>
      <c r="K1077" s="709"/>
      <c r="L1077" s="709"/>
      <c r="M1077" s="707"/>
      <c r="N1077" s="707"/>
      <c r="O1077" s="707"/>
      <c r="P1077" s="707"/>
      <c r="Q1077" s="707"/>
      <c r="R1077" s="707"/>
      <c r="S1077" s="707"/>
      <c r="T1077" s="707"/>
      <c r="U1077" s="707"/>
      <c r="V1077" s="707"/>
      <c r="W1077" s="707"/>
      <c r="X1077" s="707"/>
      <c r="Y1077" s="707"/>
      <c r="Z1077" s="707"/>
      <c r="AA1077" s="707"/>
      <c r="AB1077" s="546">
        <v>1.0</v>
      </c>
      <c r="AC1077" s="2173" t="s">
        <v>55</v>
      </c>
      <c r="AD1077" s="2173" t="s">
        <v>533</v>
      </c>
      <c r="AE1077" s="1271"/>
      <c r="AF1077" s="995" t="s">
        <v>11549</v>
      </c>
      <c r="AG1077" s="1512"/>
      <c r="AH1077" s="1478"/>
    </row>
    <row r="1078" ht="15.75" customHeight="1">
      <c r="A1078" s="2422"/>
      <c r="B1078" s="2418"/>
      <c r="C1078" s="2423" t="s">
        <v>11550</v>
      </c>
      <c r="D1078" s="2419"/>
      <c r="E1078" s="2420"/>
      <c r="F1078" s="2421" t="s">
        <v>11551</v>
      </c>
      <c r="G1078" s="2421" t="s">
        <v>11545</v>
      </c>
      <c r="H1078" s="2483"/>
      <c r="I1078" s="2483"/>
      <c r="J1078" s="707"/>
      <c r="K1078" s="709"/>
      <c r="L1078" s="709"/>
      <c r="M1078" s="707"/>
      <c r="N1078" s="707"/>
      <c r="O1078" s="707"/>
      <c r="P1078" s="707"/>
      <c r="Q1078" s="707"/>
      <c r="R1078" s="707"/>
      <c r="S1078" s="707"/>
      <c r="T1078" s="707"/>
      <c r="U1078" s="707"/>
      <c r="V1078" s="707"/>
      <c r="W1078" s="707"/>
      <c r="X1078" s="707"/>
      <c r="Y1078" s="707"/>
      <c r="Z1078" s="707"/>
      <c r="AA1078" s="707"/>
      <c r="AB1078" s="546">
        <v>1.0</v>
      </c>
      <c r="AC1078" s="2173" t="s">
        <v>55</v>
      </c>
      <c r="AD1078" s="2173" t="s">
        <v>533</v>
      </c>
      <c r="AE1078" s="1512"/>
      <c r="AF1078" s="1515"/>
      <c r="AG1078" s="1512"/>
      <c r="AH1078" s="1478"/>
    </row>
    <row r="1079" ht="15.75" customHeight="1">
      <c r="A1079" s="2422"/>
      <c r="B1079" s="2423" t="s">
        <v>11552</v>
      </c>
      <c r="C1079" s="2418"/>
      <c r="D1079" s="2419"/>
      <c r="E1079" s="2420"/>
      <c r="F1079" s="2420"/>
      <c r="G1079" s="2420"/>
      <c r="H1079" s="707" t="s">
        <v>94</v>
      </c>
      <c r="I1079" s="707" t="s">
        <v>94</v>
      </c>
      <c r="J1079" s="707"/>
      <c r="K1079" s="709"/>
      <c r="L1079" s="709"/>
      <c r="M1079" s="707"/>
      <c r="N1079" s="707"/>
      <c r="O1079" s="707"/>
      <c r="P1079" s="707"/>
      <c r="Q1079" s="707"/>
      <c r="R1079" s="707"/>
      <c r="S1079" s="707"/>
      <c r="T1079" s="707"/>
      <c r="U1079" s="707"/>
      <c r="V1079" s="707"/>
      <c r="W1079" s="707"/>
      <c r="X1079" s="707"/>
      <c r="Y1079" s="707"/>
      <c r="Z1079" s="707"/>
      <c r="AA1079" s="707"/>
      <c r="AB1079" s="546" t="s">
        <v>94</v>
      </c>
      <c r="AC1079" s="2173" t="s">
        <v>55</v>
      </c>
      <c r="AD1079" s="2173" t="s">
        <v>533</v>
      </c>
      <c r="AE1079" s="1512"/>
      <c r="AF1079" s="1515"/>
      <c r="AG1079" s="1512"/>
      <c r="AH1079" s="1478"/>
    </row>
    <row r="1080" ht="15.75" hidden="1" customHeight="1">
      <c r="A1080" s="2425"/>
      <c r="B1080" s="2420"/>
      <c r="C1080" s="2426" t="s">
        <v>11553</v>
      </c>
      <c r="D1080" s="2419"/>
      <c r="E1080" s="2421" t="s">
        <v>11554</v>
      </c>
      <c r="F1080" s="2421" t="s">
        <v>11555</v>
      </c>
      <c r="G1080" s="2421" t="s">
        <v>11556</v>
      </c>
      <c r="H1080" s="707"/>
      <c r="I1080" s="707"/>
      <c r="J1080" s="707"/>
      <c r="K1080" s="709"/>
      <c r="L1080" s="709"/>
      <c r="M1080" s="707"/>
      <c r="N1080" s="707"/>
      <c r="O1080" s="707"/>
      <c r="P1080" s="707"/>
      <c r="Q1080" s="707"/>
      <c r="R1080" s="707"/>
      <c r="S1080" s="707"/>
      <c r="T1080" s="707"/>
      <c r="U1080" s="707"/>
      <c r="V1080" s="707"/>
      <c r="W1080" s="707"/>
      <c r="X1080" s="707"/>
      <c r="Y1080" s="707"/>
      <c r="Z1080" s="707"/>
      <c r="AA1080" s="707"/>
      <c r="AB1080" s="546">
        <v>5.0</v>
      </c>
      <c r="AC1080" s="2173" t="s">
        <v>55</v>
      </c>
      <c r="AD1080" s="2173" t="s">
        <v>533</v>
      </c>
      <c r="AE1080" s="1512"/>
      <c r="AF1080" s="1515"/>
      <c r="AG1080" s="1512"/>
      <c r="AH1080" s="1478"/>
    </row>
    <row r="1081" ht="15.75" customHeight="1">
      <c r="A1081" s="2422"/>
      <c r="B1081" s="2423" t="s">
        <v>11557</v>
      </c>
      <c r="C1081" s="2418"/>
      <c r="D1081" s="2419"/>
      <c r="E1081" s="2420"/>
      <c r="F1081" s="2420"/>
      <c r="G1081" s="2420"/>
      <c r="H1081" s="707" t="s">
        <v>94</v>
      </c>
      <c r="I1081" s="707" t="s">
        <v>94</v>
      </c>
      <c r="J1081" s="707"/>
      <c r="K1081" s="709"/>
      <c r="L1081" s="709"/>
      <c r="M1081" s="707"/>
      <c r="N1081" s="707"/>
      <c r="O1081" s="707"/>
      <c r="P1081" s="707"/>
      <c r="Q1081" s="707"/>
      <c r="R1081" s="707"/>
      <c r="S1081" s="707"/>
      <c r="T1081" s="707"/>
      <c r="U1081" s="707"/>
      <c r="V1081" s="707"/>
      <c r="W1081" s="707"/>
      <c r="X1081" s="707"/>
      <c r="Y1081" s="707"/>
      <c r="Z1081" s="707"/>
      <c r="AA1081" s="707"/>
      <c r="AB1081" s="546" t="s">
        <v>94</v>
      </c>
      <c r="AC1081" s="2173" t="s">
        <v>55</v>
      </c>
      <c r="AD1081" s="2173" t="s">
        <v>533</v>
      </c>
      <c r="AE1081" s="1512"/>
      <c r="AF1081" s="1515"/>
      <c r="AG1081" s="1512"/>
      <c r="AH1081" s="1478"/>
    </row>
    <row r="1082" ht="15.75" hidden="1" customHeight="1">
      <c r="A1082" s="2425"/>
      <c r="B1082" s="2420"/>
      <c r="C1082" s="2426" t="s">
        <v>11553</v>
      </c>
      <c r="D1082" s="2419"/>
      <c r="E1082" s="2421" t="s">
        <v>11558</v>
      </c>
      <c r="F1082" s="2421" t="s">
        <v>11555</v>
      </c>
      <c r="G1082" s="2421" t="s">
        <v>11556</v>
      </c>
      <c r="H1082" s="707"/>
      <c r="I1082" s="707"/>
      <c r="J1082" s="707"/>
      <c r="K1082" s="709"/>
      <c r="L1082" s="709"/>
      <c r="M1082" s="707"/>
      <c r="N1082" s="707"/>
      <c r="O1082" s="707"/>
      <c r="P1082" s="707"/>
      <c r="Q1082" s="707"/>
      <c r="R1082" s="707"/>
      <c r="S1082" s="707"/>
      <c r="T1082" s="707"/>
      <c r="U1082" s="707"/>
      <c r="V1082" s="707"/>
      <c r="W1082" s="707"/>
      <c r="X1082" s="707"/>
      <c r="Y1082" s="707"/>
      <c r="Z1082" s="707"/>
      <c r="AA1082" s="707"/>
      <c r="AB1082" s="546">
        <v>5.0</v>
      </c>
      <c r="AC1082" s="2173" t="s">
        <v>55</v>
      </c>
      <c r="AD1082" s="2173" t="s">
        <v>533</v>
      </c>
      <c r="AE1082" s="1512"/>
      <c r="AF1082" s="1515"/>
      <c r="AG1082" s="1512"/>
      <c r="AH1082" s="1478"/>
    </row>
    <row r="1083" ht="15.75" customHeight="1">
      <c r="A1083" s="2422"/>
      <c r="B1083" s="2423" t="s">
        <v>11559</v>
      </c>
      <c r="C1083" s="2418"/>
      <c r="D1083" s="2419"/>
      <c r="E1083" s="2420"/>
      <c r="F1083" s="2421" t="s">
        <v>11560</v>
      </c>
      <c r="G1083" s="2420"/>
      <c r="H1083" s="707" t="s">
        <v>94</v>
      </c>
      <c r="I1083" s="707" t="s">
        <v>94</v>
      </c>
      <c r="J1083" s="707"/>
      <c r="K1083" s="709"/>
      <c r="L1083" s="709"/>
      <c r="M1083" s="707"/>
      <c r="N1083" s="707"/>
      <c r="O1083" s="707"/>
      <c r="P1083" s="707"/>
      <c r="Q1083" s="707"/>
      <c r="R1083" s="707"/>
      <c r="S1083" s="707"/>
      <c r="T1083" s="707"/>
      <c r="U1083" s="707"/>
      <c r="V1083" s="707"/>
      <c r="W1083" s="707"/>
      <c r="X1083" s="707"/>
      <c r="Y1083" s="707"/>
      <c r="Z1083" s="707"/>
      <c r="AA1083" s="707"/>
      <c r="AB1083" s="546" t="s">
        <v>94</v>
      </c>
      <c r="AC1083" s="2173" t="s">
        <v>55</v>
      </c>
      <c r="AD1083" s="2173" t="s">
        <v>533</v>
      </c>
      <c r="AE1083" s="1512"/>
      <c r="AF1083" s="1515"/>
      <c r="AG1083" s="1512"/>
      <c r="AH1083" s="1478"/>
    </row>
    <row r="1084" ht="15.75" hidden="1" customHeight="1">
      <c r="A1084" s="2425"/>
      <c r="B1084" s="2420"/>
      <c r="C1084" s="2426" t="s">
        <v>11550</v>
      </c>
      <c r="D1084" s="2419"/>
      <c r="E1084" s="2421" t="s">
        <v>11561</v>
      </c>
      <c r="F1084" s="2421" t="s">
        <v>11551</v>
      </c>
      <c r="G1084" s="2421" t="s">
        <v>11562</v>
      </c>
      <c r="H1084" s="707"/>
      <c r="I1084" s="707"/>
      <c r="J1084" s="707"/>
      <c r="K1084" s="709"/>
      <c r="L1084" s="709"/>
      <c r="M1084" s="707"/>
      <c r="N1084" s="707"/>
      <c r="O1084" s="707"/>
      <c r="P1084" s="707"/>
      <c r="Q1084" s="707"/>
      <c r="R1084" s="707"/>
      <c r="S1084" s="707"/>
      <c r="T1084" s="707"/>
      <c r="U1084" s="707"/>
      <c r="V1084" s="707"/>
      <c r="W1084" s="707"/>
      <c r="X1084" s="707"/>
      <c r="Y1084" s="707"/>
      <c r="Z1084" s="707"/>
      <c r="AA1084" s="707"/>
      <c r="AB1084" s="546">
        <v>5.0</v>
      </c>
      <c r="AC1084" s="2173" t="s">
        <v>55</v>
      </c>
      <c r="AD1084" s="2173" t="s">
        <v>533</v>
      </c>
      <c r="AE1084" s="1512"/>
      <c r="AF1084" s="1515"/>
      <c r="AG1084" s="1512"/>
      <c r="AH1084" s="1478"/>
    </row>
    <row r="1085" ht="15.75" hidden="1" customHeight="1">
      <c r="A1085" s="2425"/>
      <c r="B1085" s="2420"/>
      <c r="C1085" s="2426" t="s">
        <v>11536</v>
      </c>
      <c r="D1085" s="2419"/>
      <c r="E1085" s="2421" t="s">
        <v>11561</v>
      </c>
      <c r="F1085" s="2421" t="s">
        <v>11538</v>
      </c>
      <c r="G1085" s="2421" t="s">
        <v>11563</v>
      </c>
      <c r="H1085" s="707"/>
      <c r="I1085" s="707"/>
      <c r="J1085" s="707"/>
      <c r="K1085" s="709"/>
      <c r="L1085" s="709"/>
      <c r="M1085" s="707"/>
      <c r="N1085" s="707"/>
      <c r="O1085" s="707"/>
      <c r="P1085" s="707"/>
      <c r="Q1085" s="707"/>
      <c r="R1085" s="707"/>
      <c r="S1085" s="707"/>
      <c r="T1085" s="707"/>
      <c r="U1085" s="707"/>
      <c r="V1085" s="707"/>
      <c r="W1085" s="707"/>
      <c r="X1085" s="707"/>
      <c r="Y1085" s="707"/>
      <c r="Z1085" s="707"/>
      <c r="AA1085" s="707"/>
      <c r="AB1085" s="546">
        <v>5.0</v>
      </c>
      <c r="AC1085" s="2173" t="s">
        <v>55</v>
      </c>
      <c r="AD1085" s="2173" t="s">
        <v>533</v>
      </c>
      <c r="AE1085" s="1512"/>
      <c r="AF1085" s="1515"/>
      <c r="AG1085" s="1512"/>
      <c r="AH1085" s="1478"/>
    </row>
    <row r="1086" ht="15.75" customHeight="1">
      <c r="A1086" s="2417" t="s">
        <v>11564</v>
      </c>
      <c r="B1086" s="2418"/>
      <c r="C1086" s="2418"/>
      <c r="D1086" s="2419"/>
      <c r="E1086" s="2420"/>
      <c r="F1086" s="2420"/>
      <c r="G1086" s="2420"/>
      <c r="H1086" s="707" t="s">
        <v>94</v>
      </c>
      <c r="I1086" s="707" t="s">
        <v>94</v>
      </c>
      <c r="J1086" s="707"/>
      <c r="K1086" s="709"/>
      <c r="L1086" s="709"/>
      <c r="M1086" s="707"/>
      <c r="N1086" s="707"/>
      <c r="O1086" s="707"/>
      <c r="P1086" s="707"/>
      <c r="Q1086" s="707"/>
      <c r="R1086" s="707"/>
      <c r="S1086" s="707"/>
      <c r="T1086" s="707"/>
      <c r="U1086" s="707"/>
      <c r="V1086" s="707"/>
      <c r="W1086" s="707"/>
      <c r="X1086" s="707"/>
      <c r="Y1086" s="707"/>
      <c r="Z1086" s="707"/>
      <c r="AA1086" s="707"/>
      <c r="AB1086" s="546" t="s">
        <v>94</v>
      </c>
      <c r="AC1086" s="2173" t="s">
        <v>55</v>
      </c>
      <c r="AD1086" s="2173" t="s">
        <v>533</v>
      </c>
      <c r="AE1086" s="1512"/>
      <c r="AF1086" s="1515"/>
      <c r="AG1086" s="1512"/>
      <c r="AH1086" s="1478"/>
    </row>
    <row r="1087" ht="15.75" hidden="1" customHeight="1">
      <c r="A1087" s="2425"/>
      <c r="B1087" s="2421" t="s">
        <v>11565</v>
      </c>
      <c r="C1087" s="2428"/>
      <c r="D1087" s="2419"/>
      <c r="E1087" s="2420"/>
      <c r="F1087" s="2421" t="s">
        <v>11566</v>
      </c>
      <c r="G1087" s="2420"/>
      <c r="H1087" s="707"/>
      <c r="I1087" s="707"/>
      <c r="J1087" s="707"/>
      <c r="K1087" s="709"/>
      <c r="L1087" s="709"/>
      <c r="M1087" s="707"/>
      <c r="N1087" s="707"/>
      <c r="O1087" s="707"/>
      <c r="P1087" s="707"/>
      <c r="Q1087" s="707"/>
      <c r="R1087" s="707"/>
      <c r="S1087" s="707"/>
      <c r="T1087" s="707"/>
      <c r="U1087" s="707"/>
      <c r="V1087" s="707"/>
      <c r="W1087" s="707"/>
      <c r="X1087" s="707"/>
      <c r="Y1087" s="707"/>
      <c r="Z1087" s="707"/>
      <c r="AA1087" s="707"/>
      <c r="AB1087" s="546">
        <v>5.0</v>
      </c>
      <c r="AC1087" s="2173" t="s">
        <v>55</v>
      </c>
      <c r="AD1087" s="2173" t="s">
        <v>533</v>
      </c>
      <c r="AE1087" s="1512"/>
      <c r="AF1087" s="1515"/>
      <c r="AG1087" s="1512"/>
      <c r="AH1087" s="1478"/>
    </row>
    <row r="1088" ht="15.75" hidden="1" customHeight="1">
      <c r="A1088" s="2425"/>
      <c r="B1088" s="2420"/>
      <c r="C1088" s="2426" t="s">
        <v>11567</v>
      </c>
      <c r="D1088" s="2419"/>
      <c r="E1088" s="2420"/>
      <c r="F1088" s="2421" t="s">
        <v>11568</v>
      </c>
      <c r="G1088" s="2421" t="s">
        <v>11569</v>
      </c>
      <c r="H1088" s="707"/>
      <c r="I1088" s="707"/>
      <c r="J1088" s="707"/>
      <c r="K1088" s="709"/>
      <c r="L1088" s="709"/>
      <c r="M1088" s="707"/>
      <c r="N1088" s="707"/>
      <c r="O1088" s="707"/>
      <c r="P1088" s="707"/>
      <c r="Q1088" s="707"/>
      <c r="R1088" s="707"/>
      <c r="S1088" s="707"/>
      <c r="T1088" s="707"/>
      <c r="U1088" s="707"/>
      <c r="V1088" s="707"/>
      <c r="W1088" s="707"/>
      <c r="X1088" s="707"/>
      <c r="Y1088" s="707"/>
      <c r="Z1088" s="707"/>
      <c r="AA1088" s="707"/>
      <c r="AB1088" s="546">
        <v>5.0</v>
      </c>
      <c r="AC1088" s="2173" t="s">
        <v>55</v>
      </c>
      <c r="AD1088" s="2173" t="s">
        <v>533</v>
      </c>
      <c r="AE1088" s="1512"/>
      <c r="AF1088" s="1515"/>
      <c r="AG1088" s="1512"/>
      <c r="AH1088" s="1478"/>
    </row>
    <row r="1089" ht="15.75" hidden="1" customHeight="1">
      <c r="A1089" s="2425"/>
      <c r="B1089" s="2420"/>
      <c r="C1089" s="2426" t="s">
        <v>11570</v>
      </c>
      <c r="D1089" s="2419"/>
      <c r="E1089" s="2420"/>
      <c r="F1089" s="2421" t="s">
        <v>11568</v>
      </c>
      <c r="G1089" s="2421" t="s">
        <v>11571</v>
      </c>
      <c r="H1089" s="707"/>
      <c r="I1089" s="707"/>
      <c r="J1089" s="707"/>
      <c r="K1089" s="709"/>
      <c r="L1089" s="709"/>
      <c r="M1089" s="707"/>
      <c r="N1089" s="707"/>
      <c r="O1089" s="707"/>
      <c r="P1089" s="707"/>
      <c r="Q1089" s="707"/>
      <c r="R1089" s="707"/>
      <c r="S1089" s="707"/>
      <c r="T1089" s="707"/>
      <c r="U1089" s="707"/>
      <c r="V1089" s="707"/>
      <c r="W1089" s="707"/>
      <c r="X1089" s="707"/>
      <c r="Y1089" s="707"/>
      <c r="Z1089" s="707"/>
      <c r="AA1089" s="707"/>
      <c r="AB1089" s="546">
        <v>5.0</v>
      </c>
      <c r="AC1089" s="2173" t="s">
        <v>55</v>
      </c>
      <c r="AD1089" s="2173" t="s">
        <v>533</v>
      </c>
      <c r="AE1089" s="1512"/>
      <c r="AF1089" s="1515"/>
      <c r="AG1089" s="1512"/>
      <c r="AH1089" s="1478"/>
    </row>
    <row r="1090" ht="15.75" customHeight="1">
      <c r="A1090" s="2422"/>
      <c r="B1090" s="2423" t="s">
        <v>11572</v>
      </c>
      <c r="C1090" s="2418"/>
      <c r="D1090" s="2419"/>
      <c r="E1090" s="2420"/>
      <c r="F1090" s="2420"/>
      <c r="G1090" s="2420"/>
      <c r="H1090" s="707" t="s">
        <v>94</v>
      </c>
      <c r="I1090" s="707" t="s">
        <v>94</v>
      </c>
      <c r="J1090" s="707"/>
      <c r="K1090" s="709"/>
      <c r="L1090" s="709"/>
      <c r="M1090" s="707"/>
      <c r="N1090" s="707"/>
      <c r="O1090" s="707"/>
      <c r="P1090" s="707"/>
      <c r="Q1090" s="707"/>
      <c r="R1090" s="707"/>
      <c r="S1090" s="707"/>
      <c r="T1090" s="707"/>
      <c r="U1090" s="707"/>
      <c r="V1090" s="707"/>
      <c r="W1090" s="707"/>
      <c r="X1090" s="707"/>
      <c r="Y1090" s="707"/>
      <c r="Z1090" s="707"/>
      <c r="AA1090" s="707"/>
      <c r="AB1090" s="546" t="s">
        <v>94</v>
      </c>
      <c r="AC1090" s="2173" t="s">
        <v>55</v>
      </c>
      <c r="AD1090" s="2173" t="s">
        <v>533</v>
      </c>
      <c r="AE1090" s="1512"/>
      <c r="AF1090" s="1515"/>
      <c r="AG1090" s="1512"/>
      <c r="AH1090" s="1478"/>
    </row>
    <row r="1091" ht="15.75" hidden="1" customHeight="1">
      <c r="A1091" s="2425"/>
      <c r="B1091" s="2420"/>
      <c r="C1091" s="2426" t="s">
        <v>11573</v>
      </c>
      <c r="D1091" s="2419"/>
      <c r="E1091" s="2420"/>
      <c r="F1091" s="2421" t="s">
        <v>11574</v>
      </c>
      <c r="G1091" s="2421" t="s">
        <v>11575</v>
      </c>
      <c r="H1091" s="707"/>
      <c r="I1091" s="707"/>
      <c r="J1091" s="707"/>
      <c r="K1091" s="709"/>
      <c r="L1091" s="709"/>
      <c r="M1091" s="707"/>
      <c r="N1091" s="707"/>
      <c r="O1091" s="707"/>
      <c r="P1091" s="707"/>
      <c r="Q1091" s="707"/>
      <c r="R1091" s="707"/>
      <c r="S1091" s="707"/>
      <c r="T1091" s="707"/>
      <c r="U1091" s="707"/>
      <c r="V1091" s="707"/>
      <c r="W1091" s="707"/>
      <c r="X1091" s="707"/>
      <c r="Y1091" s="707"/>
      <c r="Z1091" s="707"/>
      <c r="AA1091" s="707"/>
      <c r="AB1091" s="546">
        <v>5.0</v>
      </c>
      <c r="AC1091" s="2173" t="s">
        <v>55</v>
      </c>
      <c r="AD1091" s="2173" t="s">
        <v>533</v>
      </c>
      <c r="AE1091" s="1512"/>
      <c r="AF1091" s="1515"/>
      <c r="AG1091" s="1512"/>
      <c r="AH1091" s="1478"/>
    </row>
    <row r="1092" ht="15.75" customHeight="1">
      <c r="A1092" s="2422"/>
      <c r="B1092" s="2418"/>
      <c r="C1092" s="2423" t="s">
        <v>8993</v>
      </c>
      <c r="D1092" s="2419"/>
      <c r="E1092" s="2420"/>
      <c r="F1092" s="2420"/>
      <c r="G1092" s="2420"/>
      <c r="H1092" s="707" t="s">
        <v>94</v>
      </c>
      <c r="I1092" s="707" t="s">
        <v>94</v>
      </c>
      <c r="J1092" s="707"/>
      <c r="K1092" s="709"/>
      <c r="L1092" s="709"/>
      <c r="M1092" s="707"/>
      <c r="N1092" s="707"/>
      <c r="O1092" s="707"/>
      <c r="P1092" s="707"/>
      <c r="Q1092" s="707"/>
      <c r="R1092" s="707"/>
      <c r="S1092" s="707"/>
      <c r="T1092" s="707"/>
      <c r="U1092" s="707"/>
      <c r="V1092" s="707"/>
      <c r="W1092" s="707"/>
      <c r="X1092" s="707"/>
      <c r="Y1092" s="707"/>
      <c r="Z1092" s="707"/>
      <c r="AA1092" s="707"/>
      <c r="AB1092" s="546" t="s">
        <v>94</v>
      </c>
      <c r="AC1092" s="2173" t="s">
        <v>55</v>
      </c>
      <c r="AD1092" s="2173" t="s">
        <v>533</v>
      </c>
      <c r="AE1092" s="1512"/>
      <c r="AF1092" s="1515"/>
      <c r="AG1092" s="1512"/>
      <c r="AH1092" s="1478"/>
    </row>
    <row r="1093" ht="15.75" hidden="1" customHeight="1">
      <c r="A1093" s="2425"/>
      <c r="B1093" s="2420"/>
      <c r="C1093" s="2428"/>
      <c r="D1093" s="2424" t="s">
        <v>11576</v>
      </c>
      <c r="E1093" s="2421" t="s">
        <v>3456</v>
      </c>
      <c r="F1093" s="2421" t="s">
        <v>11577</v>
      </c>
      <c r="G1093" s="2421" t="s">
        <v>11578</v>
      </c>
      <c r="H1093" s="707"/>
      <c r="I1093" s="707"/>
      <c r="J1093" s="707"/>
      <c r="K1093" s="709"/>
      <c r="L1093" s="709"/>
      <c r="M1093" s="707"/>
      <c r="N1093" s="707"/>
      <c r="O1093" s="707"/>
      <c r="P1093" s="707"/>
      <c r="Q1093" s="707"/>
      <c r="R1093" s="707"/>
      <c r="S1093" s="707"/>
      <c r="T1093" s="707"/>
      <c r="U1093" s="707"/>
      <c r="V1093" s="707"/>
      <c r="W1093" s="707"/>
      <c r="X1093" s="707"/>
      <c r="Y1093" s="707"/>
      <c r="Z1093" s="707"/>
      <c r="AA1093" s="707"/>
      <c r="AB1093" s="546">
        <v>5.0</v>
      </c>
      <c r="AC1093" s="2173" t="s">
        <v>55</v>
      </c>
      <c r="AD1093" s="2173" t="s">
        <v>533</v>
      </c>
      <c r="AE1093" s="1512"/>
      <c r="AF1093" s="1515"/>
      <c r="AG1093" s="1512"/>
      <c r="AH1093" s="1478"/>
    </row>
    <row r="1094" ht="15.75" hidden="1" customHeight="1">
      <c r="A1094" s="2425"/>
      <c r="B1094" s="2420"/>
      <c r="C1094" s="2428"/>
      <c r="D1094" s="2424" t="s">
        <v>11579</v>
      </c>
      <c r="E1094" s="2421" t="s">
        <v>11580</v>
      </c>
      <c r="F1094" s="2421" t="s">
        <v>11577</v>
      </c>
      <c r="G1094" s="2421" t="s">
        <v>11581</v>
      </c>
      <c r="H1094" s="707"/>
      <c r="I1094" s="707"/>
      <c r="J1094" s="707"/>
      <c r="K1094" s="709"/>
      <c r="L1094" s="709"/>
      <c r="M1094" s="707"/>
      <c r="N1094" s="707"/>
      <c r="O1094" s="707"/>
      <c r="P1094" s="707"/>
      <c r="Q1094" s="707"/>
      <c r="R1094" s="707"/>
      <c r="S1094" s="707"/>
      <c r="T1094" s="707"/>
      <c r="U1094" s="707"/>
      <c r="V1094" s="707"/>
      <c r="W1094" s="707"/>
      <c r="X1094" s="707"/>
      <c r="Y1094" s="707"/>
      <c r="Z1094" s="707"/>
      <c r="AA1094" s="707"/>
      <c r="AB1094" s="546">
        <v>5.0</v>
      </c>
      <c r="AC1094" s="2173" t="s">
        <v>55</v>
      </c>
      <c r="AD1094" s="2173" t="s">
        <v>533</v>
      </c>
      <c r="AE1094" s="1512"/>
      <c r="AF1094" s="1515"/>
      <c r="AG1094" s="1512"/>
      <c r="AH1094" s="1478"/>
    </row>
    <row r="1095" ht="15.75" customHeight="1">
      <c r="A1095" s="2422"/>
      <c r="B1095" s="2423" t="s">
        <v>11582</v>
      </c>
      <c r="C1095" s="2418"/>
      <c r="D1095" s="2419"/>
      <c r="E1095" s="2420"/>
      <c r="F1095" s="2420"/>
      <c r="G1095" s="2420"/>
      <c r="H1095" s="707" t="s">
        <v>94</v>
      </c>
      <c r="I1095" s="707" t="s">
        <v>94</v>
      </c>
      <c r="J1095" s="707"/>
      <c r="K1095" s="709"/>
      <c r="L1095" s="709"/>
      <c r="M1095" s="707"/>
      <c r="N1095" s="707"/>
      <c r="O1095" s="707"/>
      <c r="P1095" s="707"/>
      <c r="Q1095" s="707"/>
      <c r="R1095" s="707"/>
      <c r="S1095" s="707"/>
      <c r="T1095" s="707"/>
      <c r="U1095" s="707"/>
      <c r="V1095" s="707"/>
      <c r="W1095" s="707"/>
      <c r="X1095" s="707"/>
      <c r="Y1095" s="707"/>
      <c r="Z1095" s="707"/>
      <c r="AA1095" s="707"/>
      <c r="AB1095" s="546" t="s">
        <v>94</v>
      </c>
      <c r="AC1095" s="2173" t="s">
        <v>55</v>
      </c>
      <c r="AD1095" s="2173" t="s">
        <v>533</v>
      </c>
      <c r="AE1095" s="1512"/>
      <c r="AF1095" s="1515"/>
      <c r="AG1095" s="1512"/>
      <c r="AH1095" s="1478"/>
    </row>
    <row r="1096" ht="15.75" customHeight="1">
      <c r="A1096" s="2422"/>
      <c r="B1096" s="2418"/>
      <c r="C1096" s="2423" t="s">
        <v>11583</v>
      </c>
      <c r="D1096" s="2419"/>
      <c r="E1096" s="2421" t="s">
        <v>11584</v>
      </c>
      <c r="F1096" s="2421" t="s">
        <v>11585</v>
      </c>
      <c r="G1096" s="2421" t="s">
        <v>11586</v>
      </c>
      <c r="H1096" s="648"/>
      <c r="I1096" s="707"/>
      <c r="J1096" s="707"/>
      <c r="K1096" s="709"/>
      <c r="L1096" s="709"/>
      <c r="M1096" s="707"/>
      <c r="N1096" s="707"/>
      <c r="O1096" s="707"/>
      <c r="P1096" s="707"/>
      <c r="Q1096" s="707"/>
      <c r="R1096" s="707"/>
      <c r="S1096" s="707"/>
      <c r="T1096" s="707"/>
      <c r="U1096" s="707"/>
      <c r="V1096" s="707"/>
      <c r="W1096" s="707"/>
      <c r="X1096" s="707"/>
      <c r="Y1096" s="707"/>
      <c r="Z1096" s="707"/>
      <c r="AA1096" s="707"/>
      <c r="AB1096" s="546">
        <v>1.0</v>
      </c>
      <c r="AC1096" s="2173" t="s">
        <v>55</v>
      </c>
      <c r="AD1096" s="2173" t="s">
        <v>533</v>
      </c>
      <c r="AE1096" s="2490" t="s">
        <v>11587</v>
      </c>
      <c r="AF1096" s="1515"/>
      <c r="AG1096" s="1512"/>
      <c r="AH1096" s="1478"/>
    </row>
    <row r="1097" ht="15.75" hidden="1" customHeight="1">
      <c r="A1097" s="2422"/>
      <c r="B1097" s="2418"/>
      <c r="C1097" s="2423" t="s">
        <v>11588</v>
      </c>
      <c r="D1097" s="2424" t="s">
        <v>11589</v>
      </c>
      <c r="E1097" s="2421" t="s">
        <v>11590</v>
      </c>
      <c r="F1097" s="2421" t="s">
        <v>11591</v>
      </c>
      <c r="G1097" s="2421" t="s">
        <v>11592</v>
      </c>
      <c r="H1097" s="707"/>
      <c r="I1097" s="2483"/>
      <c r="J1097" s="707"/>
      <c r="K1097" s="709"/>
      <c r="L1097" s="709"/>
      <c r="M1097" s="707"/>
      <c r="N1097" s="707"/>
      <c r="O1097" s="707"/>
      <c r="P1097" s="707"/>
      <c r="Q1097" s="707"/>
      <c r="R1097" s="707"/>
      <c r="S1097" s="707"/>
      <c r="T1097" s="707"/>
      <c r="U1097" s="707"/>
      <c r="V1097" s="707"/>
      <c r="W1097" s="707"/>
      <c r="X1097" s="707"/>
      <c r="Y1097" s="707"/>
      <c r="Z1097" s="707"/>
      <c r="AA1097" s="707"/>
      <c r="AB1097" s="546">
        <v>5.0</v>
      </c>
      <c r="AC1097" s="2173" t="s">
        <v>55</v>
      </c>
      <c r="AD1097" s="2173" t="s">
        <v>533</v>
      </c>
      <c r="AE1097" s="1512"/>
      <c r="AF1097" s="1515"/>
      <c r="AG1097" s="1512"/>
      <c r="AH1097" s="1478"/>
    </row>
    <row r="1098" ht="15.75" customHeight="1">
      <c r="A1098" s="2422"/>
      <c r="B1098" s="2418"/>
      <c r="C1098" s="2418"/>
      <c r="D1098" s="2424" t="s">
        <v>11593</v>
      </c>
      <c r="E1098" s="2421" t="s">
        <v>11594</v>
      </c>
      <c r="F1098" s="2421" t="s">
        <v>11595</v>
      </c>
      <c r="G1098" s="2421" t="s">
        <v>11592</v>
      </c>
      <c r="H1098" s="2489"/>
      <c r="I1098" s="2489"/>
      <c r="J1098" s="707"/>
      <c r="K1098" s="709"/>
      <c r="L1098" s="709"/>
      <c r="M1098" s="707"/>
      <c r="N1098" s="707"/>
      <c r="O1098" s="707"/>
      <c r="P1098" s="707"/>
      <c r="Q1098" s="707"/>
      <c r="R1098" s="707"/>
      <c r="S1098" s="707"/>
      <c r="T1098" s="707"/>
      <c r="U1098" s="707"/>
      <c r="V1098" s="707"/>
      <c r="W1098" s="707"/>
      <c r="X1098" s="707"/>
      <c r="Y1098" s="707"/>
      <c r="Z1098" s="707"/>
      <c r="AA1098" s="707"/>
      <c r="AB1098" s="546">
        <v>1.0</v>
      </c>
      <c r="AC1098" s="2173" t="s">
        <v>55</v>
      </c>
      <c r="AD1098" s="2173" t="s">
        <v>533</v>
      </c>
      <c r="AE1098" s="1512"/>
      <c r="AF1098" s="1515"/>
      <c r="AG1098" s="1512"/>
      <c r="AH1098" s="1478"/>
    </row>
    <row r="1099" ht="15.75" customHeight="1">
      <c r="A1099" s="2422"/>
      <c r="B1099" s="2423" t="s">
        <v>11596</v>
      </c>
      <c r="C1099" s="2418"/>
      <c r="D1099" s="2419"/>
      <c r="E1099" s="2420"/>
      <c r="F1099" s="2420"/>
      <c r="G1099" s="2420"/>
      <c r="H1099" s="707" t="s">
        <v>94</v>
      </c>
      <c r="I1099" s="707" t="s">
        <v>94</v>
      </c>
      <c r="J1099" s="707"/>
      <c r="K1099" s="709"/>
      <c r="L1099" s="709"/>
      <c r="M1099" s="707"/>
      <c r="N1099" s="707"/>
      <c r="O1099" s="707"/>
      <c r="P1099" s="707"/>
      <c r="Q1099" s="707"/>
      <c r="R1099" s="707"/>
      <c r="S1099" s="707"/>
      <c r="T1099" s="707"/>
      <c r="U1099" s="707"/>
      <c r="V1099" s="707"/>
      <c r="W1099" s="707"/>
      <c r="X1099" s="707"/>
      <c r="Y1099" s="707"/>
      <c r="Z1099" s="707"/>
      <c r="AA1099" s="707"/>
      <c r="AB1099" s="546" t="s">
        <v>94</v>
      </c>
      <c r="AC1099" s="2173" t="s">
        <v>55</v>
      </c>
      <c r="AD1099" s="2173" t="s">
        <v>533</v>
      </c>
      <c r="AE1099" s="1512"/>
      <c r="AF1099" s="1515"/>
      <c r="AG1099" s="1512"/>
      <c r="AH1099" s="1478"/>
    </row>
    <row r="1100" ht="15.75" customHeight="1">
      <c r="A1100" s="2422"/>
      <c r="B1100" s="2418"/>
      <c r="C1100" s="2423" t="s">
        <v>11597</v>
      </c>
      <c r="D1100" s="2419"/>
      <c r="E1100" s="2420"/>
      <c r="F1100" s="2421" t="s">
        <v>11598</v>
      </c>
      <c r="G1100" s="2421" t="s">
        <v>11599</v>
      </c>
      <c r="H1100" s="707"/>
      <c r="I1100" s="707"/>
      <c r="J1100" s="707"/>
      <c r="K1100" s="709"/>
      <c r="L1100" s="709"/>
      <c r="M1100" s="707"/>
      <c r="N1100" s="707"/>
      <c r="O1100" s="707"/>
      <c r="P1100" s="707"/>
      <c r="Q1100" s="707"/>
      <c r="R1100" s="707"/>
      <c r="S1100" s="707"/>
      <c r="T1100" s="707"/>
      <c r="U1100" s="707"/>
      <c r="V1100" s="707"/>
      <c r="W1100" s="707"/>
      <c r="X1100" s="707"/>
      <c r="Y1100" s="707"/>
      <c r="Z1100" s="707"/>
      <c r="AA1100" s="707"/>
      <c r="AB1100" s="546">
        <v>1.0</v>
      </c>
      <c r="AC1100" s="2173" t="s">
        <v>55</v>
      </c>
      <c r="AD1100" s="2173" t="s">
        <v>533</v>
      </c>
      <c r="AE1100" s="1512"/>
      <c r="AF1100" s="1515"/>
      <c r="AG1100" s="1512"/>
      <c r="AH1100" s="1478"/>
    </row>
    <row r="1101" ht="15.75" customHeight="1">
      <c r="A1101" s="2412" t="s">
        <v>11600</v>
      </c>
      <c r="B1101" s="2431"/>
      <c r="C1101" s="2431"/>
      <c r="D1101" s="2414"/>
      <c r="E1101" s="2415"/>
      <c r="F1101" s="2415"/>
      <c r="G1101" s="2415"/>
      <c r="H1101" s="686"/>
      <c r="I1101" s="686"/>
      <c r="J1101" s="686"/>
      <c r="K1101" s="686"/>
      <c r="L1101" s="687"/>
      <c r="M1101" s="687"/>
      <c r="N1101" s="687"/>
      <c r="O1101" s="687"/>
      <c r="P1101" s="687"/>
      <c r="Q1101" s="687"/>
      <c r="R1101" s="687"/>
      <c r="S1101" s="687"/>
      <c r="T1101" s="687"/>
      <c r="U1101" s="687"/>
      <c r="V1101" s="687"/>
      <c r="W1101" s="687"/>
      <c r="X1101" s="687"/>
      <c r="Y1101" s="687"/>
      <c r="Z1101" s="687"/>
      <c r="AA1101" s="687"/>
      <c r="AB1101" s="2416" t="s">
        <v>94</v>
      </c>
      <c r="AC1101" s="2295" t="s">
        <v>94</v>
      </c>
      <c r="AD1101" s="2295" t="s">
        <v>533</v>
      </c>
      <c r="AE1101" s="1796"/>
      <c r="AF1101" s="1796"/>
      <c r="AG1101" s="1796"/>
      <c r="AH1101" s="2274"/>
    </row>
    <row r="1102" ht="15.75" customHeight="1">
      <c r="A1102" s="2417" t="s">
        <v>11601</v>
      </c>
      <c r="B1102" s="2418"/>
      <c r="C1102" s="2418"/>
      <c r="D1102" s="2419"/>
      <c r="E1102" s="2420"/>
      <c r="F1102" s="2421" t="s">
        <v>11602</v>
      </c>
      <c r="G1102" s="2420"/>
      <c r="H1102" s="707" t="s">
        <v>94</v>
      </c>
      <c r="I1102" s="707" t="s">
        <v>94</v>
      </c>
      <c r="J1102" s="707"/>
      <c r="K1102" s="709"/>
      <c r="L1102" s="709"/>
      <c r="M1102" s="707"/>
      <c r="N1102" s="707"/>
      <c r="O1102" s="707"/>
      <c r="P1102" s="707"/>
      <c r="Q1102" s="707"/>
      <c r="R1102" s="707"/>
      <c r="S1102" s="707"/>
      <c r="T1102" s="707"/>
      <c r="U1102" s="707"/>
      <c r="V1102" s="707"/>
      <c r="W1102" s="707"/>
      <c r="X1102" s="707"/>
      <c r="Y1102" s="707"/>
      <c r="Z1102" s="707"/>
      <c r="AA1102" s="707"/>
      <c r="AB1102" s="546" t="s">
        <v>94</v>
      </c>
      <c r="AC1102" s="2173" t="s">
        <v>55</v>
      </c>
      <c r="AD1102" s="2173" t="s">
        <v>533</v>
      </c>
      <c r="AE1102" s="1512"/>
      <c r="AF1102" s="1515"/>
      <c r="AG1102" s="1512"/>
      <c r="AH1102" s="1478"/>
    </row>
    <row r="1103" ht="15.75" hidden="1" customHeight="1">
      <c r="A1103" s="2425"/>
      <c r="B1103" s="2421" t="s">
        <v>11603</v>
      </c>
      <c r="C1103" s="2428"/>
      <c r="D1103" s="2419"/>
      <c r="E1103" s="2421" t="s">
        <v>11604</v>
      </c>
      <c r="F1103" s="2421" t="s">
        <v>11605</v>
      </c>
      <c r="G1103" s="2421" t="s">
        <v>11606</v>
      </c>
      <c r="H1103" s="707"/>
      <c r="I1103" s="707"/>
      <c r="J1103" s="707"/>
      <c r="K1103" s="709"/>
      <c r="L1103" s="709"/>
      <c r="M1103" s="707"/>
      <c r="N1103" s="707"/>
      <c r="O1103" s="707"/>
      <c r="P1103" s="707"/>
      <c r="Q1103" s="707"/>
      <c r="R1103" s="707"/>
      <c r="S1103" s="707"/>
      <c r="T1103" s="707"/>
      <c r="U1103" s="707"/>
      <c r="V1103" s="707"/>
      <c r="W1103" s="707"/>
      <c r="X1103" s="707"/>
      <c r="Y1103" s="707"/>
      <c r="Z1103" s="707"/>
      <c r="AA1103" s="707"/>
      <c r="AB1103" s="546">
        <v>5.0</v>
      </c>
      <c r="AC1103" s="2173" t="s">
        <v>55</v>
      </c>
      <c r="AD1103" s="2173" t="s">
        <v>533</v>
      </c>
      <c r="AE1103" s="1512"/>
      <c r="AF1103" s="1515"/>
      <c r="AG1103" s="1512"/>
      <c r="AH1103" s="1478"/>
    </row>
    <row r="1104" ht="15.75" hidden="1" customHeight="1">
      <c r="A1104" s="2425"/>
      <c r="B1104" s="2421" t="s">
        <v>11607</v>
      </c>
      <c r="C1104" s="2428"/>
      <c r="D1104" s="2419"/>
      <c r="E1104" s="2421" t="s">
        <v>11604</v>
      </c>
      <c r="F1104" s="2421" t="s">
        <v>11608</v>
      </c>
      <c r="G1104" s="2421" t="s">
        <v>11609</v>
      </c>
      <c r="H1104" s="707"/>
      <c r="I1104" s="707"/>
      <c r="J1104" s="707"/>
      <c r="K1104" s="709"/>
      <c r="L1104" s="709"/>
      <c r="M1104" s="707"/>
      <c r="N1104" s="707"/>
      <c r="O1104" s="707"/>
      <c r="P1104" s="707"/>
      <c r="Q1104" s="707"/>
      <c r="R1104" s="707"/>
      <c r="S1104" s="707"/>
      <c r="T1104" s="707"/>
      <c r="U1104" s="707"/>
      <c r="V1104" s="707"/>
      <c r="W1104" s="707"/>
      <c r="X1104" s="707"/>
      <c r="Y1104" s="707"/>
      <c r="Z1104" s="707"/>
      <c r="AA1104" s="707"/>
      <c r="AB1104" s="546">
        <v>5.0</v>
      </c>
      <c r="AC1104" s="2173" t="s">
        <v>55</v>
      </c>
      <c r="AD1104" s="2173" t="s">
        <v>533</v>
      </c>
      <c r="AE1104" s="1512"/>
      <c r="AF1104" s="1515"/>
      <c r="AG1104" s="1512"/>
      <c r="AH1104" s="1478"/>
    </row>
    <row r="1105" ht="15.75" customHeight="1">
      <c r="A1105" s="2412" t="s">
        <v>7797</v>
      </c>
      <c r="B1105" s="2431"/>
      <c r="C1105" s="2431"/>
      <c r="D1105" s="2414"/>
      <c r="E1105" s="2415"/>
      <c r="F1105" s="2415"/>
      <c r="G1105" s="2415"/>
      <c r="H1105" s="686"/>
      <c r="I1105" s="686"/>
      <c r="J1105" s="686"/>
      <c r="K1105" s="686"/>
      <c r="L1105" s="687"/>
      <c r="M1105" s="687"/>
      <c r="N1105" s="687"/>
      <c r="O1105" s="687"/>
      <c r="P1105" s="687"/>
      <c r="Q1105" s="687"/>
      <c r="R1105" s="687"/>
      <c r="S1105" s="687"/>
      <c r="T1105" s="687"/>
      <c r="U1105" s="687"/>
      <c r="V1105" s="687"/>
      <c r="W1105" s="687"/>
      <c r="X1105" s="687"/>
      <c r="Y1105" s="687"/>
      <c r="Z1105" s="687"/>
      <c r="AA1105" s="687"/>
      <c r="AB1105" s="2416" t="s">
        <v>94</v>
      </c>
      <c r="AC1105" s="2295" t="s">
        <v>94</v>
      </c>
      <c r="AD1105" s="2295" t="s">
        <v>533</v>
      </c>
      <c r="AE1105" s="1796"/>
      <c r="AF1105" s="1796"/>
      <c r="AG1105" s="1796"/>
      <c r="AH1105" s="2274"/>
    </row>
    <row r="1106" ht="15.75" customHeight="1">
      <c r="A1106" s="2417" t="s">
        <v>11610</v>
      </c>
      <c r="B1106" s="2418"/>
      <c r="C1106" s="2418"/>
      <c r="D1106" s="2419"/>
      <c r="E1106" s="2420"/>
      <c r="F1106" s="2420"/>
      <c r="G1106" s="2420"/>
      <c r="H1106" s="707" t="s">
        <v>94</v>
      </c>
      <c r="I1106" s="707" t="s">
        <v>94</v>
      </c>
      <c r="J1106" s="707"/>
      <c r="K1106" s="709"/>
      <c r="L1106" s="709"/>
      <c r="M1106" s="707"/>
      <c r="N1106" s="707"/>
      <c r="O1106" s="707"/>
      <c r="P1106" s="707"/>
      <c r="Q1106" s="707"/>
      <c r="R1106" s="707"/>
      <c r="S1106" s="707"/>
      <c r="T1106" s="707"/>
      <c r="U1106" s="707"/>
      <c r="V1106" s="707"/>
      <c r="W1106" s="707"/>
      <c r="X1106" s="707"/>
      <c r="Y1106" s="707"/>
      <c r="Z1106" s="707"/>
      <c r="AA1106" s="707"/>
      <c r="AB1106" s="546" t="s">
        <v>94</v>
      </c>
      <c r="AC1106" s="2173" t="s">
        <v>55</v>
      </c>
      <c r="AD1106" s="2173" t="s">
        <v>533</v>
      </c>
      <c r="AE1106" s="1512"/>
      <c r="AF1106" s="1515"/>
      <c r="AG1106" s="1512"/>
      <c r="AH1106" s="1478"/>
    </row>
    <row r="1107" ht="15.75" customHeight="1">
      <c r="A1107" s="2422"/>
      <c r="B1107" s="2423" t="s">
        <v>11611</v>
      </c>
      <c r="C1107" s="2418"/>
      <c r="D1107" s="2419"/>
      <c r="E1107" s="2420"/>
      <c r="F1107" s="2420"/>
      <c r="G1107" s="2420"/>
      <c r="H1107" s="707" t="s">
        <v>94</v>
      </c>
      <c r="I1107" s="707" t="s">
        <v>94</v>
      </c>
      <c r="J1107" s="707"/>
      <c r="K1107" s="709"/>
      <c r="L1107" s="709"/>
      <c r="M1107" s="707"/>
      <c r="N1107" s="707"/>
      <c r="O1107" s="707"/>
      <c r="P1107" s="707"/>
      <c r="Q1107" s="707"/>
      <c r="R1107" s="707"/>
      <c r="S1107" s="707"/>
      <c r="T1107" s="707"/>
      <c r="U1107" s="707"/>
      <c r="V1107" s="707"/>
      <c r="W1107" s="707"/>
      <c r="X1107" s="707"/>
      <c r="Y1107" s="707"/>
      <c r="Z1107" s="707"/>
      <c r="AA1107" s="707"/>
      <c r="AB1107" s="546" t="s">
        <v>94</v>
      </c>
      <c r="AC1107" s="2173" t="s">
        <v>55</v>
      </c>
      <c r="AD1107" s="2173" t="s">
        <v>533</v>
      </c>
      <c r="AE1107" s="1512"/>
      <c r="AF1107" s="1515"/>
      <c r="AG1107" s="1512"/>
      <c r="AH1107" s="1478"/>
    </row>
    <row r="1108" ht="15.75" customHeight="1">
      <c r="A1108" s="2422"/>
      <c r="B1108" s="2418"/>
      <c r="C1108" s="2423" t="s">
        <v>11479</v>
      </c>
      <c r="D1108" s="2419"/>
      <c r="E1108" s="2420"/>
      <c r="F1108" s="2421" t="s">
        <v>11612</v>
      </c>
      <c r="G1108" s="2421" t="s">
        <v>11613</v>
      </c>
      <c r="H1108" s="648"/>
      <c r="I1108" s="707"/>
      <c r="J1108" s="707"/>
      <c r="K1108" s="709"/>
      <c r="L1108" s="709"/>
      <c r="M1108" s="707"/>
      <c r="N1108" s="707"/>
      <c r="O1108" s="707"/>
      <c r="P1108" s="707"/>
      <c r="Q1108" s="707"/>
      <c r="R1108" s="707"/>
      <c r="S1108" s="707"/>
      <c r="T1108" s="707"/>
      <c r="U1108" s="707"/>
      <c r="V1108" s="707"/>
      <c r="W1108" s="707"/>
      <c r="X1108" s="707"/>
      <c r="Y1108" s="707"/>
      <c r="Z1108" s="707"/>
      <c r="AA1108" s="707"/>
      <c r="AB1108" s="546">
        <v>1.0</v>
      </c>
      <c r="AC1108" s="2173" t="s">
        <v>55</v>
      </c>
      <c r="AD1108" s="2173" t="s">
        <v>533</v>
      </c>
      <c r="AE1108" s="1512"/>
      <c r="AF1108" s="1515"/>
      <c r="AG1108" s="1512"/>
      <c r="AH1108" s="1478"/>
    </row>
    <row r="1109" ht="15.75" hidden="1" customHeight="1">
      <c r="A1109" s="2425"/>
      <c r="B1109" s="2420"/>
      <c r="C1109" s="2426" t="s">
        <v>11614</v>
      </c>
      <c r="D1109" s="2419"/>
      <c r="E1109" s="2420"/>
      <c r="F1109" s="2421" t="s">
        <v>11615</v>
      </c>
      <c r="G1109" s="2421" t="s">
        <v>11613</v>
      </c>
      <c r="H1109" s="707"/>
      <c r="I1109" s="707"/>
      <c r="J1109" s="707"/>
      <c r="K1109" s="709"/>
      <c r="L1109" s="709"/>
      <c r="M1109" s="707"/>
      <c r="N1109" s="707"/>
      <c r="O1109" s="707"/>
      <c r="P1109" s="707"/>
      <c r="Q1109" s="707"/>
      <c r="R1109" s="707"/>
      <c r="S1109" s="707"/>
      <c r="T1109" s="707"/>
      <c r="U1109" s="707"/>
      <c r="V1109" s="707"/>
      <c r="W1109" s="707"/>
      <c r="X1109" s="707"/>
      <c r="Y1109" s="707"/>
      <c r="Z1109" s="707"/>
      <c r="AA1109" s="707"/>
      <c r="AB1109" s="546">
        <v>5.0</v>
      </c>
      <c r="AC1109" s="2173" t="s">
        <v>55</v>
      </c>
      <c r="AD1109" s="2173" t="s">
        <v>533</v>
      </c>
      <c r="AE1109" s="1512"/>
      <c r="AF1109" s="1515"/>
      <c r="AG1109" s="1512"/>
      <c r="AH1109" s="1478"/>
    </row>
    <row r="1110" ht="15.75" hidden="1" customHeight="1">
      <c r="A1110" s="2425"/>
      <c r="B1110" s="2420"/>
      <c r="C1110" s="2426" t="s">
        <v>11616</v>
      </c>
      <c r="D1110" s="2419"/>
      <c r="E1110" s="2420"/>
      <c r="F1110" s="2421" t="s">
        <v>11612</v>
      </c>
      <c r="G1110" s="2421" t="s">
        <v>11613</v>
      </c>
      <c r="H1110" s="707"/>
      <c r="I1110" s="707"/>
      <c r="J1110" s="707"/>
      <c r="K1110" s="709"/>
      <c r="L1110" s="709"/>
      <c r="M1110" s="707"/>
      <c r="N1110" s="707"/>
      <c r="O1110" s="707"/>
      <c r="P1110" s="707"/>
      <c r="Q1110" s="707"/>
      <c r="R1110" s="707"/>
      <c r="S1110" s="707"/>
      <c r="T1110" s="707"/>
      <c r="U1110" s="707"/>
      <c r="V1110" s="707"/>
      <c r="W1110" s="707"/>
      <c r="X1110" s="707"/>
      <c r="Y1110" s="707"/>
      <c r="Z1110" s="707"/>
      <c r="AA1110" s="707"/>
      <c r="AB1110" s="546">
        <v>5.0</v>
      </c>
      <c r="AC1110" s="2173" t="s">
        <v>55</v>
      </c>
      <c r="AD1110" s="2173" t="s">
        <v>533</v>
      </c>
      <c r="AE1110" s="1512"/>
      <c r="AF1110" s="1515"/>
      <c r="AG1110" s="1512"/>
      <c r="AH1110" s="1478"/>
    </row>
    <row r="1111" ht="15.75" customHeight="1">
      <c r="A1111" s="2422"/>
      <c r="B1111" s="2423" t="s">
        <v>11617</v>
      </c>
      <c r="C1111" s="2418"/>
      <c r="D1111" s="2419"/>
      <c r="E1111" s="2420"/>
      <c r="F1111" s="2420"/>
      <c r="G1111" s="2420"/>
      <c r="H1111" s="707" t="s">
        <v>94</v>
      </c>
      <c r="I1111" s="707" t="s">
        <v>94</v>
      </c>
      <c r="J1111" s="707"/>
      <c r="K1111" s="709"/>
      <c r="L1111" s="709"/>
      <c r="M1111" s="707"/>
      <c r="N1111" s="707"/>
      <c r="O1111" s="707"/>
      <c r="P1111" s="707"/>
      <c r="Q1111" s="707"/>
      <c r="R1111" s="707"/>
      <c r="S1111" s="707"/>
      <c r="T1111" s="707"/>
      <c r="U1111" s="707"/>
      <c r="V1111" s="707"/>
      <c r="W1111" s="707"/>
      <c r="X1111" s="707"/>
      <c r="Y1111" s="707"/>
      <c r="Z1111" s="707"/>
      <c r="AA1111" s="707"/>
      <c r="AB1111" s="546" t="s">
        <v>94</v>
      </c>
      <c r="AC1111" s="2173" t="s">
        <v>55</v>
      </c>
      <c r="AD1111" s="2173" t="s">
        <v>533</v>
      </c>
      <c r="AE1111" s="1512"/>
      <c r="AF1111" s="1515"/>
      <c r="AG1111" s="1512"/>
      <c r="AH1111" s="1478"/>
    </row>
    <row r="1112" ht="15.75" hidden="1" customHeight="1">
      <c r="A1112" s="2425"/>
      <c r="B1112" s="2420"/>
      <c r="C1112" s="2426" t="s">
        <v>11618</v>
      </c>
      <c r="D1112" s="2419"/>
      <c r="E1112" s="2420"/>
      <c r="F1112" s="2421" t="s">
        <v>11615</v>
      </c>
      <c r="G1112" s="2421" t="s">
        <v>11619</v>
      </c>
      <c r="H1112" s="707"/>
      <c r="I1112" s="707"/>
      <c r="J1112" s="707"/>
      <c r="K1112" s="709"/>
      <c r="L1112" s="709"/>
      <c r="M1112" s="707"/>
      <c r="N1112" s="707"/>
      <c r="O1112" s="707"/>
      <c r="P1112" s="707"/>
      <c r="Q1112" s="707"/>
      <c r="R1112" s="707"/>
      <c r="S1112" s="707"/>
      <c r="T1112" s="707"/>
      <c r="U1112" s="707"/>
      <c r="V1112" s="707"/>
      <c r="W1112" s="707"/>
      <c r="X1112" s="707"/>
      <c r="Y1112" s="707"/>
      <c r="Z1112" s="707"/>
      <c r="AA1112" s="707"/>
      <c r="AB1112" s="546">
        <v>5.0</v>
      </c>
      <c r="AC1112" s="2173" t="s">
        <v>55</v>
      </c>
      <c r="AD1112" s="2173" t="s">
        <v>533</v>
      </c>
      <c r="AE1112" s="1512"/>
      <c r="AF1112" s="1515"/>
      <c r="AG1112" s="1512"/>
      <c r="AH1112" s="1478"/>
    </row>
    <row r="1113" ht="15.75" hidden="1" customHeight="1">
      <c r="A1113" s="2425"/>
      <c r="B1113" s="2420"/>
      <c r="C1113" s="2426" t="s">
        <v>11620</v>
      </c>
      <c r="D1113" s="2419"/>
      <c r="E1113" s="2420"/>
      <c r="F1113" s="2421" t="s">
        <v>11615</v>
      </c>
      <c r="G1113" s="2421" t="s">
        <v>11621</v>
      </c>
      <c r="H1113" s="707"/>
      <c r="I1113" s="707"/>
      <c r="J1113" s="707"/>
      <c r="K1113" s="709"/>
      <c r="L1113" s="709"/>
      <c r="M1113" s="707"/>
      <c r="N1113" s="707"/>
      <c r="O1113" s="707"/>
      <c r="P1113" s="707"/>
      <c r="Q1113" s="707"/>
      <c r="R1113" s="707"/>
      <c r="S1113" s="707"/>
      <c r="T1113" s="707"/>
      <c r="U1113" s="707"/>
      <c r="V1113" s="707"/>
      <c r="W1113" s="707"/>
      <c r="X1113" s="707"/>
      <c r="Y1113" s="707"/>
      <c r="Z1113" s="707"/>
      <c r="AA1113" s="707"/>
      <c r="AB1113" s="546">
        <v>5.0</v>
      </c>
      <c r="AC1113" s="2173" t="s">
        <v>55</v>
      </c>
      <c r="AD1113" s="2173" t="s">
        <v>533</v>
      </c>
      <c r="AE1113" s="1512"/>
      <c r="AF1113" s="1515"/>
      <c r="AG1113" s="1512"/>
      <c r="AH1113" s="1478"/>
    </row>
    <row r="1114" ht="15.75" customHeight="1">
      <c r="A1114" s="2417" t="s">
        <v>11622</v>
      </c>
      <c r="B1114" s="2418"/>
      <c r="C1114" s="2418"/>
      <c r="D1114" s="2419"/>
      <c r="E1114" s="2420"/>
      <c r="F1114" s="2420"/>
      <c r="G1114" s="2420"/>
      <c r="H1114" s="707" t="s">
        <v>94</v>
      </c>
      <c r="I1114" s="707" t="s">
        <v>94</v>
      </c>
      <c r="J1114" s="707"/>
      <c r="K1114" s="709"/>
      <c r="L1114" s="709"/>
      <c r="M1114" s="707"/>
      <c r="N1114" s="707"/>
      <c r="O1114" s="707"/>
      <c r="P1114" s="707"/>
      <c r="Q1114" s="707"/>
      <c r="R1114" s="707"/>
      <c r="S1114" s="707"/>
      <c r="T1114" s="707"/>
      <c r="U1114" s="707"/>
      <c r="V1114" s="707"/>
      <c r="W1114" s="707"/>
      <c r="X1114" s="707"/>
      <c r="Y1114" s="707"/>
      <c r="Z1114" s="707"/>
      <c r="AA1114" s="707"/>
      <c r="AB1114" s="546" t="s">
        <v>94</v>
      </c>
      <c r="AC1114" s="2173" t="s">
        <v>55</v>
      </c>
      <c r="AD1114" s="2173" t="s">
        <v>533</v>
      </c>
      <c r="AE1114" s="1512"/>
      <c r="AF1114" s="1515"/>
      <c r="AG1114" s="1512"/>
      <c r="AH1114" s="1478"/>
    </row>
    <row r="1115" ht="15.75" customHeight="1">
      <c r="A1115" s="2422"/>
      <c r="B1115" s="2423" t="s">
        <v>11623</v>
      </c>
      <c r="C1115" s="2418"/>
      <c r="D1115" s="2419"/>
      <c r="E1115" s="2420"/>
      <c r="F1115" s="2421" t="s">
        <v>10661</v>
      </c>
      <c r="G1115" s="2421" t="s">
        <v>11624</v>
      </c>
      <c r="H1115" s="707"/>
      <c r="I1115" s="707"/>
      <c r="J1115" s="707"/>
      <c r="K1115" s="709"/>
      <c r="L1115" s="709"/>
      <c r="M1115" s="707"/>
      <c r="N1115" s="707"/>
      <c r="O1115" s="707"/>
      <c r="P1115" s="707"/>
      <c r="Q1115" s="707"/>
      <c r="R1115" s="707"/>
      <c r="S1115" s="707"/>
      <c r="T1115" s="707"/>
      <c r="U1115" s="707"/>
      <c r="V1115" s="707"/>
      <c r="W1115" s="707"/>
      <c r="X1115" s="707"/>
      <c r="Y1115" s="707"/>
      <c r="Z1115" s="707"/>
      <c r="AA1115" s="707"/>
      <c r="AB1115" s="546">
        <v>1.0</v>
      </c>
      <c r="AC1115" s="2173" t="s">
        <v>55</v>
      </c>
      <c r="AD1115" s="2173" t="s">
        <v>1732</v>
      </c>
      <c r="AE1115" s="1512"/>
      <c r="AF1115" s="670"/>
      <c r="AG1115" s="670"/>
      <c r="AH1115" s="708" t="s">
        <v>11625</v>
      </c>
    </row>
    <row r="1116" ht="15.75" hidden="1" customHeight="1">
      <c r="A1116" s="2425"/>
      <c r="B1116" s="2421" t="s">
        <v>11626</v>
      </c>
      <c r="C1116" s="2428"/>
      <c r="D1116" s="2419"/>
      <c r="E1116" s="2420"/>
      <c r="F1116" s="2421" t="s">
        <v>11627</v>
      </c>
      <c r="G1116" s="2421" t="s">
        <v>11628</v>
      </c>
      <c r="H1116" s="707"/>
      <c r="I1116" s="707"/>
      <c r="J1116" s="707"/>
      <c r="K1116" s="709"/>
      <c r="L1116" s="709"/>
      <c r="M1116" s="707"/>
      <c r="N1116" s="707"/>
      <c r="O1116" s="707"/>
      <c r="P1116" s="707"/>
      <c r="Q1116" s="707"/>
      <c r="R1116" s="707"/>
      <c r="S1116" s="707"/>
      <c r="T1116" s="707"/>
      <c r="U1116" s="707"/>
      <c r="V1116" s="707"/>
      <c r="W1116" s="707"/>
      <c r="X1116" s="707"/>
      <c r="Y1116" s="707"/>
      <c r="Z1116" s="707"/>
      <c r="AA1116" s="707"/>
      <c r="AB1116" s="546">
        <v>5.0</v>
      </c>
      <c r="AC1116" s="2173" t="s">
        <v>55</v>
      </c>
      <c r="AD1116" s="2173" t="s">
        <v>533</v>
      </c>
      <c r="AE1116" s="1512"/>
      <c r="AF1116" s="1515"/>
      <c r="AG1116" s="1512"/>
      <c r="AH1116" s="1478"/>
    </row>
    <row r="1117" ht="15.75" customHeight="1">
      <c r="A1117" s="2422"/>
      <c r="B1117" s="2423" t="s">
        <v>11629</v>
      </c>
      <c r="C1117" s="2418"/>
      <c r="D1117" s="2419"/>
      <c r="E1117" s="2420"/>
      <c r="F1117" s="2420"/>
      <c r="G1117" s="2420"/>
      <c r="H1117" s="707" t="s">
        <v>94</v>
      </c>
      <c r="I1117" s="707" t="s">
        <v>94</v>
      </c>
      <c r="J1117" s="707"/>
      <c r="K1117" s="709"/>
      <c r="L1117" s="709"/>
      <c r="M1117" s="707"/>
      <c r="N1117" s="707"/>
      <c r="O1117" s="707"/>
      <c r="P1117" s="707"/>
      <c r="Q1117" s="707"/>
      <c r="R1117" s="707"/>
      <c r="S1117" s="707"/>
      <c r="T1117" s="707"/>
      <c r="U1117" s="707"/>
      <c r="V1117" s="707"/>
      <c r="W1117" s="707"/>
      <c r="X1117" s="707"/>
      <c r="Y1117" s="707"/>
      <c r="Z1117" s="707"/>
      <c r="AA1117" s="707"/>
      <c r="AB1117" s="546" t="s">
        <v>94</v>
      </c>
      <c r="AC1117" s="2173" t="s">
        <v>55</v>
      </c>
      <c r="AD1117" s="2173" t="s">
        <v>533</v>
      </c>
      <c r="AE1117" s="1512"/>
      <c r="AF1117" s="1515"/>
      <c r="AG1117" s="1512"/>
      <c r="AH1117" s="1478"/>
    </row>
    <row r="1118" ht="15.75" customHeight="1">
      <c r="A1118" s="2422"/>
      <c r="B1118" s="2418"/>
      <c r="C1118" s="2423" t="s">
        <v>10618</v>
      </c>
      <c r="D1118" s="2419"/>
      <c r="E1118" s="2420"/>
      <c r="F1118" s="2420"/>
      <c r="G1118" s="2420"/>
      <c r="H1118" s="707" t="s">
        <v>94</v>
      </c>
      <c r="I1118" s="707" t="s">
        <v>94</v>
      </c>
      <c r="J1118" s="707"/>
      <c r="K1118" s="709"/>
      <c r="L1118" s="709"/>
      <c r="M1118" s="707"/>
      <c r="N1118" s="707"/>
      <c r="O1118" s="707"/>
      <c r="P1118" s="707"/>
      <c r="Q1118" s="707"/>
      <c r="R1118" s="707"/>
      <c r="S1118" s="707"/>
      <c r="T1118" s="707"/>
      <c r="U1118" s="707"/>
      <c r="V1118" s="707"/>
      <c r="W1118" s="707"/>
      <c r="X1118" s="707"/>
      <c r="Y1118" s="707"/>
      <c r="Z1118" s="707"/>
      <c r="AA1118" s="707"/>
      <c r="AB1118" s="546" t="s">
        <v>94</v>
      </c>
      <c r="AC1118" s="2173" t="s">
        <v>55</v>
      </c>
      <c r="AD1118" s="2173" t="s">
        <v>533</v>
      </c>
      <c r="AE1118" s="1512"/>
      <c r="AF1118" s="1515"/>
      <c r="AG1118" s="1512"/>
      <c r="AH1118" s="1478"/>
    </row>
    <row r="1119" ht="15.75" hidden="1" customHeight="1">
      <c r="A1119" s="2425"/>
      <c r="B1119" s="2420"/>
      <c r="C1119" s="2428"/>
      <c r="D1119" s="2424" t="s">
        <v>10619</v>
      </c>
      <c r="E1119" s="2420"/>
      <c r="F1119" s="2488" t="s">
        <v>11630</v>
      </c>
      <c r="G1119" s="2488" t="s">
        <v>11631</v>
      </c>
      <c r="H1119" s="707"/>
      <c r="I1119" s="707"/>
      <c r="J1119" s="707"/>
      <c r="K1119" s="709"/>
      <c r="L1119" s="709"/>
      <c r="M1119" s="707"/>
      <c r="N1119" s="707"/>
      <c r="O1119" s="707"/>
      <c r="P1119" s="707"/>
      <c r="Q1119" s="707"/>
      <c r="R1119" s="707"/>
      <c r="S1119" s="707"/>
      <c r="T1119" s="707"/>
      <c r="U1119" s="707"/>
      <c r="V1119" s="707"/>
      <c r="W1119" s="707"/>
      <c r="X1119" s="707"/>
      <c r="Y1119" s="707"/>
      <c r="Z1119" s="707"/>
      <c r="AA1119" s="707"/>
      <c r="AB1119" s="546">
        <v>5.0</v>
      </c>
      <c r="AC1119" s="2173" t="s">
        <v>55</v>
      </c>
      <c r="AD1119" s="2173" t="s">
        <v>533</v>
      </c>
      <c r="AE1119" s="1512"/>
      <c r="AF1119" s="1515"/>
      <c r="AG1119" s="1512"/>
      <c r="AH1119" s="1478"/>
    </row>
    <row r="1120" ht="15.75" hidden="1" customHeight="1">
      <c r="A1120" s="2425"/>
      <c r="B1120" s="2420"/>
      <c r="C1120" s="2428"/>
      <c r="D1120" s="2424" t="s">
        <v>10621</v>
      </c>
      <c r="E1120" s="2420"/>
      <c r="F1120" s="222"/>
      <c r="G1120" s="222"/>
      <c r="H1120" s="707"/>
      <c r="I1120" s="707"/>
      <c r="J1120" s="707"/>
      <c r="K1120" s="709"/>
      <c r="L1120" s="709"/>
      <c r="M1120" s="707"/>
      <c r="N1120" s="707"/>
      <c r="O1120" s="707"/>
      <c r="P1120" s="707"/>
      <c r="Q1120" s="707"/>
      <c r="R1120" s="707"/>
      <c r="S1120" s="707"/>
      <c r="T1120" s="707"/>
      <c r="U1120" s="707"/>
      <c r="V1120" s="707"/>
      <c r="W1120" s="707"/>
      <c r="X1120" s="707"/>
      <c r="Y1120" s="707"/>
      <c r="Z1120" s="707"/>
      <c r="AA1120" s="707"/>
      <c r="AB1120" s="546">
        <v>5.0</v>
      </c>
      <c r="AC1120" s="2173" t="s">
        <v>55</v>
      </c>
      <c r="AD1120" s="2173" t="s">
        <v>533</v>
      </c>
      <c r="AE1120" s="1512"/>
      <c r="AF1120" s="1515"/>
      <c r="AG1120" s="1512"/>
      <c r="AH1120" s="1478"/>
    </row>
    <row r="1121" ht="15.75" hidden="1" customHeight="1">
      <c r="A1121" s="2425"/>
      <c r="B1121" s="2420"/>
      <c r="C1121" s="2428"/>
      <c r="D1121" s="2424" t="s">
        <v>10622</v>
      </c>
      <c r="E1121" s="2420"/>
      <c r="F1121" s="222"/>
      <c r="G1121" s="222"/>
      <c r="H1121" s="707"/>
      <c r="I1121" s="707"/>
      <c r="J1121" s="707"/>
      <c r="K1121" s="709"/>
      <c r="L1121" s="709"/>
      <c r="M1121" s="707"/>
      <c r="N1121" s="707"/>
      <c r="O1121" s="707"/>
      <c r="P1121" s="707"/>
      <c r="Q1121" s="707"/>
      <c r="R1121" s="707"/>
      <c r="S1121" s="707"/>
      <c r="T1121" s="707"/>
      <c r="U1121" s="707"/>
      <c r="V1121" s="707"/>
      <c r="W1121" s="707"/>
      <c r="X1121" s="707"/>
      <c r="Y1121" s="707"/>
      <c r="Z1121" s="707"/>
      <c r="AA1121" s="707"/>
      <c r="AB1121" s="546">
        <v>5.0</v>
      </c>
      <c r="AC1121" s="2173" t="s">
        <v>55</v>
      </c>
      <c r="AD1121" s="2173" t="s">
        <v>533</v>
      </c>
      <c r="AE1121" s="1512"/>
      <c r="AF1121" s="1515"/>
      <c r="AG1121" s="1512"/>
      <c r="AH1121" s="1478"/>
    </row>
    <row r="1122" ht="15.75" hidden="1" customHeight="1">
      <c r="A1122" s="2425"/>
      <c r="B1122" s="2420"/>
      <c r="C1122" s="2428"/>
      <c r="D1122" s="2424" t="s">
        <v>10623</v>
      </c>
      <c r="E1122" s="2420"/>
      <c r="F1122" s="222"/>
      <c r="G1122" s="222"/>
      <c r="H1122" s="707"/>
      <c r="I1122" s="707"/>
      <c r="J1122" s="707"/>
      <c r="K1122" s="709"/>
      <c r="L1122" s="709"/>
      <c r="M1122" s="707"/>
      <c r="N1122" s="707"/>
      <c r="O1122" s="707"/>
      <c r="P1122" s="707"/>
      <c r="Q1122" s="707"/>
      <c r="R1122" s="707"/>
      <c r="S1122" s="707"/>
      <c r="T1122" s="707"/>
      <c r="U1122" s="707"/>
      <c r="V1122" s="707"/>
      <c r="W1122" s="707"/>
      <c r="X1122" s="707"/>
      <c r="Y1122" s="707"/>
      <c r="Z1122" s="707"/>
      <c r="AA1122" s="707"/>
      <c r="AB1122" s="546">
        <v>5.0</v>
      </c>
      <c r="AC1122" s="2173" t="s">
        <v>55</v>
      </c>
      <c r="AD1122" s="2173" t="s">
        <v>533</v>
      </c>
      <c r="AE1122" s="1512"/>
      <c r="AF1122" s="1515"/>
      <c r="AG1122" s="1512"/>
      <c r="AH1122" s="1478"/>
    </row>
    <row r="1123" ht="15.75" hidden="1" customHeight="1">
      <c r="A1123" s="2425"/>
      <c r="B1123" s="2420"/>
      <c r="C1123" s="2428"/>
      <c r="D1123" s="2424" t="s">
        <v>10624</v>
      </c>
      <c r="E1123" s="2420"/>
      <c r="F1123" s="222"/>
      <c r="G1123" s="222"/>
      <c r="H1123" s="707"/>
      <c r="I1123" s="707"/>
      <c r="J1123" s="707"/>
      <c r="K1123" s="709"/>
      <c r="L1123" s="709"/>
      <c r="M1123" s="707"/>
      <c r="N1123" s="707"/>
      <c r="O1123" s="707"/>
      <c r="P1123" s="707"/>
      <c r="Q1123" s="707"/>
      <c r="R1123" s="707"/>
      <c r="S1123" s="707"/>
      <c r="T1123" s="707"/>
      <c r="U1123" s="707"/>
      <c r="V1123" s="707"/>
      <c r="W1123" s="707"/>
      <c r="X1123" s="707"/>
      <c r="Y1123" s="707"/>
      <c r="Z1123" s="707"/>
      <c r="AA1123" s="707"/>
      <c r="AB1123" s="546">
        <v>5.0</v>
      </c>
      <c r="AC1123" s="2173" t="s">
        <v>55</v>
      </c>
      <c r="AD1123" s="2173" t="s">
        <v>533</v>
      </c>
      <c r="AE1123" s="1512"/>
      <c r="AF1123" s="1515"/>
      <c r="AG1123" s="1512"/>
      <c r="AH1123" s="1478"/>
    </row>
    <row r="1124" ht="15.75" hidden="1" customHeight="1">
      <c r="A1124" s="2425"/>
      <c r="B1124" s="2420"/>
      <c r="C1124" s="2428"/>
      <c r="D1124" s="2424" t="s">
        <v>10625</v>
      </c>
      <c r="E1124" s="2420"/>
      <c r="F1124" s="109"/>
      <c r="G1124" s="109"/>
      <c r="H1124" s="707"/>
      <c r="I1124" s="707"/>
      <c r="J1124" s="707"/>
      <c r="K1124" s="709"/>
      <c r="L1124" s="709"/>
      <c r="M1124" s="707"/>
      <c r="N1124" s="707"/>
      <c r="O1124" s="707"/>
      <c r="P1124" s="707"/>
      <c r="Q1124" s="707"/>
      <c r="R1124" s="707"/>
      <c r="S1124" s="707"/>
      <c r="T1124" s="707"/>
      <c r="U1124" s="707"/>
      <c r="V1124" s="707"/>
      <c r="W1124" s="707"/>
      <c r="X1124" s="707"/>
      <c r="Y1124" s="707"/>
      <c r="Z1124" s="707"/>
      <c r="AA1124" s="707"/>
      <c r="AB1124" s="546">
        <v>5.0</v>
      </c>
      <c r="AC1124" s="2173" t="s">
        <v>55</v>
      </c>
      <c r="AD1124" s="2173" t="s">
        <v>533</v>
      </c>
      <c r="AE1124" s="1512"/>
      <c r="AF1124" s="1515"/>
      <c r="AG1124" s="1512"/>
      <c r="AH1124" s="1478"/>
    </row>
    <row r="1125" ht="15.75" customHeight="1">
      <c r="A1125" s="2422"/>
      <c r="B1125" s="2423" t="s">
        <v>11632</v>
      </c>
      <c r="C1125" s="2418"/>
      <c r="D1125" s="2419"/>
      <c r="E1125" s="2420"/>
      <c r="F1125" s="2421" t="s">
        <v>11633</v>
      </c>
      <c r="G1125" s="2420"/>
      <c r="H1125" s="707" t="s">
        <v>94</v>
      </c>
      <c r="I1125" s="707" t="s">
        <v>94</v>
      </c>
      <c r="J1125" s="707"/>
      <c r="K1125" s="709"/>
      <c r="L1125" s="709"/>
      <c r="M1125" s="707"/>
      <c r="N1125" s="707"/>
      <c r="O1125" s="707"/>
      <c r="P1125" s="707"/>
      <c r="Q1125" s="707"/>
      <c r="R1125" s="707"/>
      <c r="S1125" s="707"/>
      <c r="T1125" s="707"/>
      <c r="U1125" s="707"/>
      <c r="V1125" s="707"/>
      <c r="W1125" s="707"/>
      <c r="X1125" s="707"/>
      <c r="Y1125" s="707"/>
      <c r="Z1125" s="707"/>
      <c r="AA1125" s="707"/>
      <c r="AB1125" s="546" t="s">
        <v>94</v>
      </c>
      <c r="AC1125" s="2173" t="s">
        <v>55</v>
      </c>
      <c r="AD1125" s="2173" t="s">
        <v>533</v>
      </c>
      <c r="AE1125" s="1512"/>
      <c r="AF1125" s="1515"/>
      <c r="AG1125" s="1512"/>
      <c r="AH1125" s="1478"/>
    </row>
    <row r="1126" ht="15.75" customHeight="1">
      <c r="A1126" s="2422"/>
      <c r="B1126" s="2418"/>
      <c r="C1126" s="2423" t="s">
        <v>11634</v>
      </c>
      <c r="D1126" s="2419"/>
      <c r="E1126" s="2420"/>
      <c r="F1126" s="2421" t="s">
        <v>11635</v>
      </c>
      <c r="G1126" s="2421" t="s">
        <v>11636</v>
      </c>
      <c r="H1126" s="648"/>
      <c r="I1126" s="707"/>
      <c r="J1126" s="707"/>
      <c r="K1126" s="709"/>
      <c r="L1126" s="709"/>
      <c r="M1126" s="707"/>
      <c r="N1126" s="707"/>
      <c r="O1126" s="707"/>
      <c r="P1126" s="707"/>
      <c r="Q1126" s="707"/>
      <c r="R1126" s="707"/>
      <c r="S1126" s="707"/>
      <c r="T1126" s="707"/>
      <c r="U1126" s="707"/>
      <c r="V1126" s="707"/>
      <c r="W1126" s="707"/>
      <c r="X1126" s="707"/>
      <c r="Y1126" s="707"/>
      <c r="Z1126" s="707"/>
      <c r="AA1126" s="707"/>
      <c r="AB1126" s="546">
        <v>1.0</v>
      </c>
      <c r="AC1126" s="2173" t="s">
        <v>55</v>
      </c>
      <c r="AD1126" s="2173" t="s">
        <v>533</v>
      </c>
      <c r="AE1126" s="1512"/>
      <c r="AF1126" s="1515"/>
      <c r="AG1126" s="1512"/>
      <c r="AH1126" s="1478"/>
    </row>
    <row r="1127" ht="15.75" customHeight="1">
      <c r="A1127" s="2422"/>
      <c r="B1127" s="2418"/>
      <c r="C1127" s="2423" t="s">
        <v>11637</v>
      </c>
      <c r="D1127" s="2419"/>
      <c r="E1127" s="2420"/>
      <c r="F1127" s="2420"/>
      <c r="G1127" s="2420"/>
      <c r="H1127" s="707" t="s">
        <v>94</v>
      </c>
      <c r="I1127" s="707" t="s">
        <v>94</v>
      </c>
      <c r="J1127" s="707"/>
      <c r="K1127" s="709"/>
      <c r="L1127" s="709"/>
      <c r="M1127" s="707"/>
      <c r="N1127" s="707"/>
      <c r="O1127" s="707"/>
      <c r="P1127" s="707"/>
      <c r="Q1127" s="707"/>
      <c r="R1127" s="707"/>
      <c r="S1127" s="707"/>
      <c r="T1127" s="707"/>
      <c r="U1127" s="707"/>
      <c r="V1127" s="707"/>
      <c r="W1127" s="707"/>
      <c r="X1127" s="707"/>
      <c r="Y1127" s="707"/>
      <c r="Z1127" s="707"/>
      <c r="AA1127" s="707"/>
      <c r="AB1127" s="546" t="s">
        <v>94</v>
      </c>
      <c r="AC1127" s="2173" t="s">
        <v>55</v>
      </c>
      <c r="AD1127" s="2173" t="s">
        <v>533</v>
      </c>
      <c r="AE1127" s="1512"/>
      <c r="AF1127" s="1515"/>
      <c r="AG1127" s="1512"/>
      <c r="AH1127" s="1478"/>
    </row>
    <row r="1128" ht="15.75" hidden="1" customHeight="1">
      <c r="A1128" s="2425"/>
      <c r="B1128" s="2420"/>
      <c r="C1128" s="2428"/>
      <c r="D1128" s="2424" t="s">
        <v>11638</v>
      </c>
      <c r="E1128" s="2420"/>
      <c r="F1128" s="2421" t="s">
        <v>11639</v>
      </c>
      <c r="G1128" s="2421" t="s">
        <v>11640</v>
      </c>
      <c r="H1128" s="707"/>
      <c r="I1128" s="707"/>
      <c r="J1128" s="707"/>
      <c r="K1128" s="709"/>
      <c r="L1128" s="709"/>
      <c r="M1128" s="707"/>
      <c r="N1128" s="707"/>
      <c r="O1128" s="707"/>
      <c r="P1128" s="707"/>
      <c r="Q1128" s="707"/>
      <c r="R1128" s="707"/>
      <c r="S1128" s="707"/>
      <c r="T1128" s="707"/>
      <c r="U1128" s="707"/>
      <c r="V1128" s="707"/>
      <c r="W1128" s="707"/>
      <c r="X1128" s="707"/>
      <c r="Y1128" s="707"/>
      <c r="Z1128" s="707"/>
      <c r="AA1128" s="707"/>
      <c r="AB1128" s="546">
        <v>5.0</v>
      </c>
      <c r="AC1128" s="2173" t="s">
        <v>55</v>
      </c>
      <c r="AD1128" s="2173" t="s">
        <v>533</v>
      </c>
      <c r="AE1128" s="1512"/>
      <c r="AF1128" s="1515"/>
      <c r="AG1128" s="1512"/>
      <c r="AH1128" s="1478"/>
    </row>
    <row r="1129" ht="15.75" customHeight="1">
      <c r="A1129" s="2422"/>
      <c r="B1129" s="2418"/>
      <c r="C1129" s="2423" t="s">
        <v>11641</v>
      </c>
      <c r="D1129" s="2419"/>
      <c r="E1129" s="2420"/>
      <c r="F1129" s="2421" t="s">
        <v>11642</v>
      </c>
      <c r="G1129" s="2420"/>
      <c r="H1129" s="707" t="s">
        <v>94</v>
      </c>
      <c r="I1129" s="707" t="s">
        <v>94</v>
      </c>
      <c r="J1129" s="707"/>
      <c r="K1129" s="709"/>
      <c r="L1129" s="709"/>
      <c r="M1129" s="707"/>
      <c r="N1129" s="707"/>
      <c r="O1129" s="707"/>
      <c r="P1129" s="707"/>
      <c r="Q1129" s="707"/>
      <c r="R1129" s="707"/>
      <c r="S1129" s="707"/>
      <c r="T1129" s="707"/>
      <c r="U1129" s="707"/>
      <c r="V1129" s="707"/>
      <c r="W1129" s="707"/>
      <c r="X1129" s="707"/>
      <c r="Y1129" s="707"/>
      <c r="Z1129" s="707"/>
      <c r="AA1129" s="707"/>
      <c r="AB1129" s="546" t="s">
        <v>94</v>
      </c>
      <c r="AC1129" s="2173" t="s">
        <v>55</v>
      </c>
      <c r="AD1129" s="2173" t="s">
        <v>533</v>
      </c>
      <c r="AE1129" s="1512"/>
      <c r="AF1129" s="1515"/>
      <c r="AG1129" s="1512"/>
      <c r="AH1129" s="1478"/>
    </row>
    <row r="1130" ht="15.75" customHeight="1">
      <c r="A1130" s="2422"/>
      <c r="B1130" s="2418"/>
      <c r="C1130" s="2418"/>
      <c r="D1130" s="2424" t="s">
        <v>1087</v>
      </c>
      <c r="E1130" s="2420"/>
      <c r="F1130" s="2421" t="s">
        <v>11643</v>
      </c>
      <c r="G1130" s="2421" t="s">
        <v>11644</v>
      </c>
      <c r="H1130" s="707"/>
      <c r="I1130" s="707"/>
      <c r="J1130" s="707"/>
      <c r="K1130" s="709"/>
      <c r="L1130" s="709"/>
      <c r="M1130" s="707"/>
      <c r="N1130" s="707"/>
      <c r="O1130" s="707"/>
      <c r="P1130" s="707"/>
      <c r="Q1130" s="707"/>
      <c r="R1130" s="707"/>
      <c r="S1130" s="707"/>
      <c r="T1130" s="707"/>
      <c r="U1130" s="707"/>
      <c r="V1130" s="707"/>
      <c r="W1130" s="707"/>
      <c r="X1130" s="707"/>
      <c r="Y1130" s="707"/>
      <c r="Z1130" s="707"/>
      <c r="AA1130" s="707"/>
      <c r="AB1130" s="546">
        <v>1.0</v>
      </c>
      <c r="AC1130" s="2173" t="s">
        <v>55</v>
      </c>
      <c r="AD1130" s="2173" t="s">
        <v>533</v>
      </c>
      <c r="AE1130" s="1512"/>
      <c r="AF1130" s="1515"/>
      <c r="AG1130" s="1512"/>
      <c r="AH1130" s="1478"/>
    </row>
    <row r="1131" ht="15.75" customHeight="1">
      <c r="A1131" s="2422"/>
      <c r="B1131" s="2423" t="s">
        <v>11645</v>
      </c>
      <c r="C1131" s="2418"/>
      <c r="D1131" s="2419"/>
      <c r="E1131" s="2420"/>
      <c r="F1131" s="2421" t="s">
        <v>11646</v>
      </c>
      <c r="G1131" s="2420"/>
      <c r="H1131" s="707" t="s">
        <v>94</v>
      </c>
      <c r="I1131" s="707" t="s">
        <v>94</v>
      </c>
      <c r="J1131" s="707"/>
      <c r="K1131" s="709"/>
      <c r="L1131" s="709"/>
      <c r="M1131" s="707"/>
      <c r="N1131" s="707"/>
      <c r="O1131" s="707"/>
      <c r="P1131" s="707"/>
      <c r="Q1131" s="707"/>
      <c r="R1131" s="707"/>
      <c r="S1131" s="707"/>
      <c r="T1131" s="707"/>
      <c r="U1131" s="707"/>
      <c r="V1131" s="707"/>
      <c r="W1131" s="707"/>
      <c r="X1131" s="707"/>
      <c r="Y1131" s="707"/>
      <c r="Z1131" s="707"/>
      <c r="AA1131" s="707"/>
      <c r="AB1131" s="546" t="s">
        <v>94</v>
      </c>
      <c r="AC1131" s="2173" t="s">
        <v>55</v>
      </c>
      <c r="AD1131" s="2173" t="s">
        <v>533</v>
      </c>
      <c r="AE1131" s="1512"/>
      <c r="AF1131" s="1515"/>
      <c r="AG1131" s="1512"/>
      <c r="AH1131" s="1478"/>
    </row>
    <row r="1132" ht="15.75" customHeight="1">
      <c r="A1132" s="2422"/>
      <c r="B1132" s="2418"/>
      <c r="C1132" s="2423" t="s">
        <v>11647</v>
      </c>
      <c r="D1132" s="2419"/>
      <c r="E1132" s="2420"/>
      <c r="F1132" s="2421" t="s">
        <v>11648</v>
      </c>
      <c r="G1132" s="2421" t="s">
        <v>11649</v>
      </c>
      <c r="H1132" s="648"/>
      <c r="I1132" s="707"/>
      <c r="J1132" s="707"/>
      <c r="K1132" s="709"/>
      <c r="L1132" s="709"/>
      <c r="M1132" s="707"/>
      <c r="N1132" s="707"/>
      <c r="O1132" s="707"/>
      <c r="P1132" s="707"/>
      <c r="Q1132" s="707"/>
      <c r="R1132" s="707"/>
      <c r="S1132" s="707"/>
      <c r="T1132" s="707"/>
      <c r="U1132" s="707"/>
      <c r="V1132" s="707"/>
      <c r="W1132" s="707"/>
      <c r="X1132" s="707"/>
      <c r="Y1132" s="707"/>
      <c r="Z1132" s="707"/>
      <c r="AA1132" s="707"/>
      <c r="AB1132" s="546">
        <v>1.0</v>
      </c>
      <c r="AC1132" s="2173" t="s">
        <v>55</v>
      </c>
      <c r="AD1132" s="2173" t="s">
        <v>533</v>
      </c>
      <c r="AE1132" s="1512"/>
      <c r="AF1132" s="1515"/>
      <c r="AG1132" s="1512"/>
      <c r="AH1132" s="1478"/>
    </row>
    <row r="1133" ht="15.75" customHeight="1">
      <c r="A1133" s="2422"/>
      <c r="B1133" s="2423" t="s">
        <v>11650</v>
      </c>
      <c r="C1133" s="2418"/>
      <c r="D1133" s="2419"/>
      <c r="E1133" s="2420"/>
      <c r="F1133" s="2420"/>
      <c r="G1133" s="2420"/>
      <c r="H1133" s="707" t="s">
        <v>94</v>
      </c>
      <c r="I1133" s="707" t="s">
        <v>94</v>
      </c>
      <c r="J1133" s="707"/>
      <c r="K1133" s="709"/>
      <c r="L1133" s="709"/>
      <c r="M1133" s="707"/>
      <c r="N1133" s="707"/>
      <c r="O1133" s="707"/>
      <c r="P1133" s="707"/>
      <c r="Q1133" s="707"/>
      <c r="R1133" s="707"/>
      <c r="S1133" s="707"/>
      <c r="T1133" s="707"/>
      <c r="U1133" s="707"/>
      <c r="V1133" s="707"/>
      <c r="W1133" s="707"/>
      <c r="X1133" s="707"/>
      <c r="Y1133" s="707"/>
      <c r="Z1133" s="707"/>
      <c r="AA1133" s="707"/>
      <c r="AB1133" s="546" t="s">
        <v>94</v>
      </c>
      <c r="AC1133" s="2173" t="s">
        <v>55</v>
      </c>
      <c r="AD1133" s="2173" t="s">
        <v>533</v>
      </c>
      <c r="AE1133" s="1512"/>
      <c r="AF1133" s="1515"/>
      <c r="AG1133" s="1512"/>
      <c r="AH1133" s="1478"/>
    </row>
    <row r="1134" ht="15.75" customHeight="1">
      <c r="A1134" s="2422"/>
      <c r="B1134" s="2418"/>
      <c r="C1134" s="2423" t="s">
        <v>11651</v>
      </c>
      <c r="D1134" s="2419"/>
      <c r="E1134" s="2421" t="s">
        <v>11652</v>
      </c>
      <c r="F1134" s="2421" t="s">
        <v>11653</v>
      </c>
      <c r="G1134" s="2421" t="s">
        <v>11654</v>
      </c>
      <c r="H1134" s="2489"/>
      <c r="I1134" s="2489"/>
      <c r="J1134" s="707"/>
      <c r="K1134" s="709"/>
      <c r="L1134" s="709"/>
      <c r="M1134" s="707"/>
      <c r="N1134" s="707"/>
      <c r="O1134" s="707"/>
      <c r="P1134" s="707"/>
      <c r="Q1134" s="707"/>
      <c r="R1134" s="707"/>
      <c r="S1134" s="707"/>
      <c r="T1134" s="707"/>
      <c r="U1134" s="707"/>
      <c r="V1134" s="707"/>
      <c r="W1134" s="707"/>
      <c r="X1134" s="707"/>
      <c r="Y1134" s="707"/>
      <c r="Z1134" s="707"/>
      <c r="AA1134" s="707"/>
      <c r="AB1134" s="546">
        <v>1.0</v>
      </c>
      <c r="AC1134" s="2173" t="s">
        <v>55</v>
      </c>
      <c r="AD1134" s="2173" t="s">
        <v>533</v>
      </c>
      <c r="AE1134" s="1512"/>
      <c r="AF1134" s="1515"/>
      <c r="AG1134" s="1512"/>
      <c r="AH1134" s="1478"/>
    </row>
    <row r="1135" ht="15.75" hidden="1" customHeight="1">
      <c r="A1135" s="2422"/>
      <c r="B1135" s="2418"/>
      <c r="C1135" s="2418"/>
      <c r="D1135" s="2419"/>
      <c r="E1135" s="2421" t="s">
        <v>11655</v>
      </c>
      <c r="F1135" s="2421" t="s">
        <v>11653</v>
      </c>
      <c r="G1135" s="2421" t="s">
        <v>11654</v>
      </c>
      <c r="H1135" s="707"/>
      <c r="I1135" s="2483"/>
      <c r="J1135" s="707"/>
      <c r="K1135" s="709"/>
      <c r="L1135" s="709"/>
      <c r="M1135" s="707"/>
      <c r="N1135" s="707"/>
      <c r="O1135" s="707"/>
      <c r="P1135" s="707"/>
      <c r="Q1135" s="707"/>
      <c r="R1135" s="707"/>
      <c r="S1135" s="707"/>
      <c r="T1135" s="707"/>
      <c r="U1135" s="707"/>
      <c r="V1135" s="707"/>
      <c r="W1135" s="707"/>
      <c r="X1135" s="707"/>
      <c r="Y1135" s="707"/>
      <c r="Z1135" s="707"/>
      <c r="AA1135" s="707"/>
      <c r="AB1135" s="546">
        <v>5.0</v>
      </c>
      <c r="AC1135" s="2173" t="s">
        <v>55</v>
      </c>
      <c r="AD1135" s="2173" t="s">
        <v>533</v>
      </c>
      <c r="AE1135" s="1512"/>
      <c r="AF1135" s="1515"/>
      <c r="AG1135" s="1512"/>
      <c r="AH1135" s="1478"/>
    </row>
    <row r="1136" ht="15.75" customHeight="1">
      <c r="A1136" s="2422"/>
      <c r="B1136" s="2418"/>
      <c r="C1136" s="2418"/>
      <c r="D1136" s="2419"/>
      <c r="E1136" s="2421" t="s">
        <v>11656</v>
      </c>
      <c r="F1136" s="2421" t="s">
        <v>11657</v>
      </c>
      <c r="G1136" s="2421" t="s">
        <v>11658</v>
      </c>
      <c r="H1136" s="648"/>
      <c r="I1136" s="648"/>
      <c r="J1136" s="707"/>
      <c r="K1136" s="709"/>
      <c r="L1136" s="709"/>
      <c r="M1136" s="707"/>
      <c r="N1136" s="707"/>
      <c r="O1136" s="707"/>
      <c r="P1136" s="707"/>
      <c r="Q1136" s="707"/>
      <c r="R1136" s="707"/>
      <c r="S1136" s="707"/>
      <c r="T1136" s="707"/>
      <c r="U1136" s="707"/>
      <c r="V1136" s="707"/>
      <c r="W1136" s="707"/>
      <c r="X1136" s="707"/>
      <c r="Y1136" s="707"/>
      <c r="Z1136" s="707"/>
      <c r="AA1136" s="707"/>
      <c r="AB1136" s="546">
        <v>1.0</v>
      </c>
      <c r="AC1136" s="2173" t="s">
        <v>55</v>
      </c>
      <c r="AD1136" s="2173" t="s">
        <v>533</v>
      </c>
      <c r="AE1136" s="1554"/>
      <c r="AF1136" s="1515"/>
      <c r="AG1136" s="1512"/>
      <c r="AH1136" s="1478"/>
    </row>
    <row r="1137" ht="15.75" customHeight="1">
      <c r="A1137" s="2412" t="s">
        <v>11659</v>
      </c>
      <c r="B1137" s="2431"/>
      <c r="C1137" s="2431"/>
      <c r="D1137" s="2414"/>
      <c r="E1137" s="2415"/>
      <c r="F1137" s="2415"/>
      <c r="G1137" s="2415"/>
      <c r="H1137" s="686"/>
      <c r="I1137" s="686"/>
      <c r="J1137" s="686"/>
      <c r="K1137" s="686"/>
      <c r="L1137" s="687"/>
      <c r="M1137" s="687"/>
      <c r="N1137" s="687"/>
      <c r="O1137" s="687"/>
      <c r="P1137" s="687"/>
      <c r="Q1137" s="687"/>
      <c r="R1137" s="687"/>
      <c r="S1137" s="687"/>
      <c r="T1137" s="687"/>
      <c r="U1137" s="687"/>
      <c r="V1137" s="687"/>
      <c r="W1137" s="687"/>
      <c r="X1137" s="687"/>
      <c r="Y1137" s="687"/>
      <c r="Z1137" s="687"/>
      <c r="AA1137" s="687"/>
      <c r="AB1137" s="2416" t="s">
        <v>94</v>
      </c>
      <c r="AC1137" s="2295" t="s">
        <v>94</v>
      </c>
      <c r="AD1137" s="2295" t="s">
        <v>533</v>
      </c>
      <c r="AE1137" s="1796"/>
      <c r="AF1137" s="1796"/>
      <c r="AG1137" s="1796"/>
      <c r="AH1137" s="2274"/>
    </row>
    <row r="1138" ht="15.75" customHeight="1">
      <c r="A1138" s="2417" t="s">
        <v>264</v>
      </c>
      <c r="B1138" s="2418"/>
      <c r="C1138" s="2418"/>
      <c r="D1138" s="2419"/>
      <c r="E1138" s="2420"/>
      <c r="F1138" s="2421" t="s">
        <v>11660</v>
      </c>
      <c r="G1138" s="2420"/>
      <c r="H1138" s="707" t="s">
        <v>94</v>
      </c>
      <c r="I1138" s="707" t="s">
        <v>94</v>
      </c>
      <c r="J1138" s="707"/>
      <c r="K1138" s="709"/>
      <c r="L1138" s="709"/>
      <c r="M1138" s="707"/>
      <c r="N1138" s="707"/>
      <c r="O1138" s="707"/>
      <c r="P1138" s="707"/>
      <c r="Q1138" s="707"/>
      <c r="R1138" s="707"/>
      <c r="S1138" s="707"/>
      <c r="T1138" s="707"/>
      <c r="U1138" s="707"/>
      <c r="V1138" s="707"/>
      <c r="W1138" s="707"/>
      <c r="X1138" s="707"/>
      <c r="Y1138" s="707"/>
      <c r="Z1138" s="707"/>
      <c r="AA1138" s="707"/>
      <c r="AB1138" s="546" t="s">
        <v>94</v>
      </c>
      <c r="AC1138" s="2173" t="s">
        <v>55</v>
      </c>
      <c r="AD1138" s="2173" t="s">
        <v>533</v>
      </c>
      <c r="AE1138" s="1512"/>
      <c r="AF1138" s="1515"/>
      <c r="AG1138" s="1512"/>
      <c r="AH1138" s="1478"/>
    </row>
    <row r="1139" ht="15.75" customHeight="1">
      <c r="A1139" s="2422"/>
      <c r="B1139" s="2423" t="s">
        <v>8696</v>
      </c>
      <c r="C1139" s="2418"/>
      <c r="D1139" s="2419"/>
      <c r="E1139" s="2420"/>
      <c r="F1139" s="2421" t="s">
        <v>11661</v>
      </c>
      <c r="G1139" s="2421" t="s">
        <v>11662</v>
      </c>
      <c r="H1139" s="707"/>
      <c r="I1139" s="707"/>
      <c r="J1139" s="707"/>
      <c r="K1139" s="709"/>
      <c r="L1139" s="709"/>
      <c r="M1139" s="707"/>
      <c r="N1139" s="707"/>
      <c r="O1139" s="707"/>
      <c r="P1139" s="707"/>
      <c r="Q1139" s="707"/>
      <c r="R1139" s="707"/>
      <c r="S1139" s="707"/>
      <c r="T1139" s="707"/>
      <c r="U1139" s="707"/>
      <c r="V1139" s="707"/>
      <c r="W1139" s="707"/>
      <c r="X1139" s="707"/>
      <c r="Y1139" s="707"/>
      <c r="Z1139" s="707"/>
      <c r="AA1139" s="707"/>
      <c r="AB1139" s="546">
        <v>1.0</v>
      </c>
      <c r="AC1139" s="2173" t="s">
        <v>55</v>
      </c>
      <c r="AD1139" s="2173" t="s">
        <v>533</v>
      </c>
      <c r="AE1139" s="1512"/>
      <c r="AF1139" s="1515"/>
      <c r="AG1139" s="1512"/>
      <c r="AH1139" s="1478"/>
    </row>
    <row r="1140" ht="15.75" customHeight="1">
      <c r="A1140" s="2422"/>
      <c r="B1140" s="2423" t="s">
        <v>1946</v>
      </c>
      <c r="C1140" s="2418"/>
      <c r="D1140" s="2419"/>
      <c r="E1140" s="2420"/>
      <c r="F1140" s="2421" t="s">
        <v>11663</v>
      </c>
      <c r="G1140" s="2421" t="s">
        <v>11664</v>
      </c>
      <c r="H1140" s="707"/>
      <c r="I1140" s="707"/>
      <c r="J1140" s="707"/>
      <c r="K1140" s="709"/>
      <c r="L1140" s="709"/>
      <c r="M1140" s="707"/>
      <c r="N1140" s="707"/>
      <c r="O1140" s="707"/>
      <c r="P1140" s="707"/>
      <c r="Q1140" s="707"/>
      <c r="R1140" s="707"/>
      <c r="S1140" s="707"/>
      <c r="T1140" s="707"/>
      <c r="U1140" s="707"/>
      <c r="V1140" s="707"/>
      <c r="W1140" s="707"/>
      <c r="X1140" s="707"/>
      <c r="Y1140" s="707"/>
      <c r="Z1140" s="707"/>
      <c r="AA1140" s="707"/>
      <c r="AB1140" s="546">
        <v>1.0</v>
      </c>
      <c r="AC1140" s="2173" t="s">
        <v>55</v>
      </c>
      <c r="AD1140" s="2173" t="s">
        <v>533</v>
      </c>
      <c r="AE1140" s="1512"/>
      <c r="AF1140" s="1515"/>
      <c r="AG1140" s="1512"/>
      <c r="AH1140" s="1478"/>
    </row>
    <row r="1141" ht="15.75" customHeight="1">
      <c r="A1141" s="2422"/>
      <c r="B1141" s="2423" t="s">
        <v>2029</v>
      </c>
      <c r="C1141" s="2418"/>
      <c r="D1141" s="2419"/>
      <c r="E1141" s="2420"/>
      <c r="F1141" s="2421" t="s">
        <v>11665</v>
      </c>
      <c r="G1141" s="2421" t="s">
        <v>11666</v>
      </c>
      <c r="H1141" s="707"/>
      <c r="I1141" s="707"/>
      <c r="J1141" s="707"/>
      <c r="K1141" s="709"/>
      <c r="L1141" s="709"/>
      <c r="M1141" s="707"/>
      <c r="N1141" s="707"/>
      <c r="O1141" s="707"/>
      <c r="P1141" s="707"/>
      <c r="Q1141" s="707"/>
      <c r="R1141" s="707"/>
      <c r="S1141" s="707"/>
      <c r="T1141" s="707"/>
      <c r="U1141" s="707"/>
      <c r="V1141" s="707"/>
      <c r="W1141" s="707"/>
      <c r="X1141" s="707"/>
      <c r="Y1141" s="707"/>
      <c r="Z1141" s="707"/>
      <c r="AA1141" s="707"/>
      <c r="AB1141" s="546">
        <v>1.0</v>
      </c>
      <c r="AC1141" s="2173" t="s">
        <v>55</v>
      </c>
      <c r="AD1141" s="2173" t="s">
        <v>533</v>
      </c>
      <c r="AE1141" s="1512"/>
      <c r="AF1141" s="1515"/>
      <c r="AG1141" s="1512"/>
      <c r="AH1141" s="1478"/>
    </row>
    <row r="1142" ht="15.75" customHeight="1">
      <c r="A1142" s="2422"/>
      <c r="B1142" s="2423" t="s">
        <v>11667</v>
      </c>
      <c r="C1142" s="2418"/>
      <c r="D1142" s="2419"/>
      <c r="E1142" s="2420"/>
      <c r="F1142" s="2421" t="s">
        <v>11668</v>
      </c>
      <c r="G1142" s="2421" t="s">
        <v>11669</v>
      </c>
      <c r="H1142" s="707"/>
      <c r="I1142" s="707"/>
      <c r="J1142" s="707"/>
      <c r="K1142" s="709"/>
      <c r="L1142" s="709"/>
      <c r="M1142" s="707"/>
      <c r="N1142" s="707"/>
      <c r="O1142" s="707"/>
      <c r="P1142" s="707"/>
      <c r="Q1142" s="707"/>
      <c r="R1142" s="707"/>
      <c r="S1142" s="707"/>
      <c r="T1142" s="707"/>
      <c r="U1142" s="707"/>
      <c r="V1142" s="707"/>
      <c r="W1142" s="707"/>
      <c r="X1142" s="707"/>
      <c r="Y1142" s="707"/>
      <c r="Z1142" s="707"/>
      <c r="AA1142" s="707"/>
      <c r="AB1142" s="546">
        <v>1.0</v>
      </c>
      <c r="AC1142" s="2173" t="s">
        <v>55</v>
      </c>
      <c r="AD1142" s="2173" t="s">
        <v>533</v>
      </c>
      <c r="AE1142" s="1512"/>
      <c r="AF1142" s="1515"/>
      <c r="AG1142" s="1512"/>
      <c r="AH1142" s="1478"/>
    </row>
    <row r="1143" ht="15.75" customHeight="1">
      <c r="A1143" s="2422"/>
      <c r="B1143" s="2423" t="s">
        <v>11670</v>
      </c>
      <c r="C1143" s="2418"/>
      <c r="D1143" s="2419"/>
      <c r="E1143" s="2420"/>
      <c r="F1143" s="2421" t="s">
        <v>11671</v>
      </c>
      <c r="G1143" s="2421" t="s">
        <v>11672</v>
      </c>
      <c r="H1143" s="707"/>
      <c r="I1143" s="707"/>
      <c r="J1143" s="707"/>
      <c r="K1143" s="709"/>
      <c r="L1143" s="709"/>
      <c r="M1143" s="707"/>
      <c r="N1143" s="707"/>
      <c r="O1143" s="707"/>
      <c r="P1143" s="707"/>
      <c r="Q1143" s="707"/>
      <c r="R1143" s="707"/>
      <c r="S1143" s="707"/>
      <c r="T1143" s="707"/>
      <c r="U1143" s="707"/>
      <c r="V1143" s="707"/>
      <c r="W1143" s="707"/>
      <c r="X1143" s="707"/>
      <c r="Y1143" s="707"/>
      <c r="Z1143" s="707"/>
      <c r="AA1143" s="707"/>
      <c r="AB1143" s="546">
        <v>1.0</v>
      </c>
      <c r="AC1143" s="2173" t="s">
        <v>55</v>
      </c>
      <c r="AD1143" s="2173" t="s">
        <v>533</v>
      </c>
      <c r="AE1143" s="1512"/>
      <c r="AF1143" s="1515"/>
      <c r="AG1143" s="1512"/>
      <c r="AH1143" s="1478"/>
    </row>
    <row r="1144" ht="15.75" customHeight="1">
      <c r="A1144" s="2417" t="s">
        <v>11673</v>
      </c>
      <c r="B1144" s="2418"/>
      <c r="C1144" s="2418"/>
      <c r="D1144" s="2419"/>
      <c r="E1144" s="2420"/>
      <c r="F1144" s="2420"/>
      <c r="G1144" s="2420"/>
      <c r="H1144" s="707" t="s">
        <v>94</v>
      </c>
      <c r="I1144" s="707" t="s">
        <v>94</v>
      </c>
      <c r="J1144" s="707"/>
      <c r="K1144" s="709"/>
      <c r="L1144" s="709"/>
      <c r="M1144" s="707"/>
      <c r="N1144" s="707"/>
      <c r="O1144" s="707"/>
      <c r="P1144" s="707"/>
      <c r="Q1144" s="707"/>
      <c r="R1144" s="707"/>
      <c r="S1144" s="707"/>
      <c r="T1144" s="707"/>
      <c r="U1144" s="707"/>
      <c r="V1144" s="707"/>
      <c r="W1144" s="707"/>
      <c r="X1144" s="707"/>
      <c r="Y1144" s="707"/>
      <c r="Z1144" s="707"/>
      <c r="AA1144" s="707"/>
      <c r="AB1144" s="546" t="s">
        <v>94</v>
      </c>
      <c r="AC1144" s="2173" t="s">
        <v>55</v>
      </c>
      <c r="AD1144" s="2173" t="s">
        <v>533</v>
      </c>
      <c r="AE1144" s="1512"/>
      <c r="AF1144" s="1515"/>
      <c r="AG1144" s="1512"/>
      <c r="AH1144" s="1478"/>
    </row>
    <row r="1145" ht="15.75" customHeight="1">
      <c r="A1145" s="2422"/>
      <c r="B1145" s="2423" t="s">
        <v>11674</v>
      </c>
      <c r="C1145" s="2418"/>
      <c r="D1145" s="2419"/>
      <c r="E1145" s="2420"/>
      <c r="F1145" s="2421" t="s">
        <v>11675</v>
      </c>
      <c r="G1145" s="2421" t="s">
        <v>11676</v>
      </c>
      <c r="H1145" s="648"/>
      <c r="I1145" s="2483"/>
      <c r="J1145" s="707"/>
      <c r="K1145" s="709"/>
      <c r="L1145" s="709"/>
      <c r="M1145" s="707"/>
      <c r="N1145" s="707"/>
      <c r="O1145" s="707"/>
      <c r="P1145" s="707"/>
      <c r="Q1145" s="707"/>
      <c r="R1145" s="707"/>
      <c r="S1145" s="707"/>
      <c r="T1145" s="707"/>
      <c r="U1145" s="707"/>
      <c r="V1145" s="707"/>
      <c r="W1145" s="707"/>
      <c r="X1145" s="707"/>
      <c r="Y1145" s="707"/>
      <c r="Z1145" s="707"/>
      <c r="AA1145" s="707"/>
      <c r="AB1145" s="546">
        <v>1.0</v>
      </c>
      <c r="AC1145" s="2173" t="s">
        <v>55</v>
      </c>
      <c r="AD1145" s="2173" t="s">
        <v>533</v>
      </c>
      <c r="AE1145" s="1512"/>
      <c r="AF1145" s="1515"/>
      <c r="AG1145" s="1512"/>
      <c r="AH1145" s="1478"/>
    </row>
    <row r="1146" ht="15.75" hidden="1" customHeight="1">
      <c r="A1146" s="2425"/>
      <c r="B1146" s="2420"/>
      <c r="C1146" s="2426" t="s">
        <v>11677</v>
      </c>
      <c r="D1146" s="2419"/>
      <c r="E1146" s="2420"/>
      <c r="F1146" s="2421" t="s">
        <v>11678</v>
      </c>
      <c r="G1146" s="2421" t="s">
        <v>11679</v>
      </c>
      <c r="H1146" s="707"/>
      <c r="I1146" s="707"/>
      <c r="J1146" s="707"/>
      <c r="K1146" s="709"/>
      <c r="L1146" s="709"/>
      <c r="M1146" s="707"/>
      <c r="N1146" s="707"/>
      <c r="O1146" s="707"/>
      <c r="P1146" s="707"/>
      <c r="Q1146" s="707"/>
      <c r="R1146" s="707"/>
      <c r="S1146" s="707"/>
      <c r="T1146" s="707"/>
      <c r="U1146" s="707"/>
      <c r="V1146" s="707"/>
      <c r="W1146" s="707"/>
      <c r="X1146" s="707"/>
      <c r="Y1146" s="707"/>
      <c r="Z1146" s="707"/>
      <c r="AA1146" s="707"/>
      <c r="AB1146" s="546">
        <v>5.0</v>
      </c>
      <c r="AC1146" s="2173" t="s">
        <v>55</v>
      </c>
      <c r="AD1146" s="2173" t="s">
        <v>533</v>
      </c>
      <c r="AE1146" s="1512"/>
      <c r="AF1146" s="1515"/>
      <c r="AG1146" s="1512"/>
      <c r="AH1146" s="1478"/>
    </row>
    <row r="1147" ht="15.75" hidden="1" customHeight="1">
      <c r="A1147" s="2425"/>
      <c r="B1147" s="2420"/>
      <c r="C1147" s="2426" t="s">
        <v>11680</v>
      </c>
      <c r="D1147" s="2424" t="s">
        <v>11681</v>
      </c>
      <c r="E1147" s="2420"/>
      <c r="F1147" s="2421" t="s">
        <v>11682</v>
      </c>
      <c r="G1147" s="2421" t="s">
        <v>11683</v>
      </c>
      <c r="H1147" s="707"/>
      <c r="I1147" s="707"/>
      <c r="J1147" s="707"/>
      <c r="K1147" s="709"/>
      <c r="L1147" s="709"/>
      <c r="M1147" s="707"/>
      <c r="N1147" s="707"/>
      <c r="O1147" s="707"/>
      <c r="P1147" s="707"/>
      <c r="Q1147" s="707"/>
      <c r="R1147" s="707"/>
      <c r="S1147" s="707"/>
      <c r="T1147" s="707"/>
      <c r="U1147" s="707"/>
      <c r="V1147" s="707"/>
      <c r="W1147" s="707"/>
      <c r="X1147" s="707"/>
      <c r="Y1147" s="707"/>
      <c r="Z1147" s="707"/>
      <c r="AA1147" s="707"/>
      <c r="AB1147" s="546">
        <v>5.0</v>
      </c>
      <c r="AC1147" s="2173" t="s">
        <v>55</v>
      </c>
      <c r="AD1147" s="2173" t="s">
        <v>533</v>
      </c>
      <c r="AE1147" s="1512"/>
      <c r="AF1147" s="1515"/>
      <c r="AG1147" s="1512"/>
      <c r="AH1147" s="1478"/>
    </row>
    <row r="1148" ht="15.75" hidden="1" customHeight="1">
      <c r="A1148" s="2425"/>
      <c r="B1148" s="2420"/>
      <c r="C1148" s="2428"/>
      <c r="D1148" s="2424" t="s">
        <v>11684</v>
      </c>
      <c r="E1148" s="2420"/>
      <c r="F1148" s="2421" t="s">
        <v>11685</v>
      </c>
      <c r="G1148" s="2421" t="s">
        <v>11686</v>
      </c>
      <c r="H1148" s="707"/>
      <c r="I1148" s="707"/>
      <c r="J1148" s="707"/>
      <c r="K1148" s="709"/>
      <c r="L1148" s="709"/>
      <c r="M1148" s="707"/>
      <c r="N1148" s="707"/>
      <c r="O1148" s="707"/>
      <c r="P1148" s="707"/>
      <c r="Q1148" s="707"/>
      <c r="R1148" s="707"/>
      <c r="S1148" s="707"/>
      <c r="T1148" s="707"/>
      <c r="U1148" s="707"/>
      <c r="V1148" s="707"/>
      <c r="W1148" s="707"/>
      <c r="X1148" s="707"/>
      <c r="Y1148" s="707"/>
      <c r="Z1148" s="707"/>
      <c r="AA1148" s="707"/>
      <c r="AB1148" s="546">
        <v>5.0</v>
      </c>
      <c r="AC1148" s="2173" t="s">
        <v>55</v>
      </c>
      <c r="AD1148" s="2173" t="s">
        <v>533</v>
      </c>
      <c r="AE1148" s="1512"/>
      <c r="AF1148" s="1515"/>
      <c r="AG1148" s="1512"/>
      <c r="AH1148" s="1478"/>
    </row>
    <row r="1149" ht="15.75" customHeight="1">
      <c r="A1149" s="2412" t="s">
        <v>11687</v>
      </c>
      <c r="B1149" s="2431"/>
      <c r="C1149" s="2431"/>
      <c r="D1149" s="2414"/>
      <c r="E1149" s="2415"/>
      <c r="F1149" s="2415"/>
      <c r="G1149" s="2415"/>
      <c r="H1149" s="686"/>
      <c r="I1149" s="686"/>
      <c r="J1149" s="686"/>
      <c r="K1149" s="686"/>
      <c r="L1149" s="687"/>
      <c r="M1149" s="687"/>
      <c r="N1149" s="687"/>
      <c r="O1149" s="687"/>
      <c r="P1149" s="687"/>
      <c r="Q1149" s="687"/>
      <c r="R1149" s="687"/>
      <c r="S1149" s="687"/>
      <c r="T1149" s="687"/>
      <c r="U1149" s="687"/>
      <c r="V1149" s="687"/>
      <c r="W1149" s="687"/>
      <c r="X1149" s="687"/>
      <c r="Y1149" s="687"/>
      <c r="Z1149" s="687"/>
      <c r="AA1149" s="687"/>
      <c r="AB1149" s="2416" t="s">
        <v>94</v>
      </c>
      <c r="AC1149" s="2295" t="s">
        <v>94</v>
      </c>
      <c r="AD1149" s="2295" t="s">
        <v>533</v>
      </c>
      <c r="AE1149" s="1796"/>
      <c r="AF1149" s="1796"/>
      <c r="AG1149" s="1796"/>
      <c r="AH1149" s="2274"/>
    </row>
    <row r="1150" ht="15.75" customHeight="1">
      <c r="A1150" s="2417" t="s">
        <v>11688</v>
      </c>
      <c r="B1150" s="2418"/>
      <c r="C1150" s="2418"/>
      <c r="D1150" s="2419"/>
      <c r="E1150" s="2420"/>
      <c r="F1150" s="2420"/>
      <c r="G1150" s="2420"/>
      <c r="H1150" s="707" t="s">
        <v>94</v>
      </c>
      <c r="I1150" s="707" t="s">
        <v>94</v>
      </c>
      <c r="J1150" s="707"/>
      <c r="K1150" s="709"/>
      <c r="L1150" s="709"/>
      <c r="M1150" s="707"/>
      <c r="N1150" s="707"/>
      <c r="O1150" s="707"/>
      <c r="P1150" s="707"/>
      <c r="Q1150" s="707"/>
      <c r="R1150" s="707"/>
      <c r="S1150" s="707"/>
      <c r="T1150" s="707"/>
      <c r="U1150" s="707"/>
      <c r="V1150" s="707"/>
      <c r="W1150" s="707"/>
      <c r="X1150" s="707"/>
      <c r="Y1150" s="707"/>
      <c r="Z1150" s="707"/>
      <c r="AA1150" s="707"/>
      <c r="AB1150" s="546" t="s">
        <v>94</v>
      </c>
      <c r="AC1150" s="2173" t="s">
        <v>55</v>
      </c>
      <c r="AD1150" s="2173" t="s">
        <v>533</v>
      </c>
      <c r="AE1150" s="1512"/>
      <c r="AF1150" s="1515"/>
      <c r="AG1150" s="1512"/>
      <c r="AH1150" s="1478"/>
    </row>
    <row r="1151" ht="15.75" customHeight="1">
      <c r="A1151" s="2422"/>
      <c r="B1151" s="2423" t="s">
        <v>8885</v>
      </c>
      <c r="C1151" s="2418"/>
      <c r="D1151" s="2419"/>
      <c r="E1151" s="2420"/>
      <c r="F1151" s="2420"/>
      <c r="G1151" s="2420"/>
      <c r="H1151" s="707" t="s">
        <v>94</v>
      </c>
      <c r="I1151" s="707" t="s">
        <v>94</v>
      </c>
      <c r="J1151" s="707"/>
      <c r="K1151" s="709"/>
      <c r="L1151" s="709"/>
      <c r="M1151" s="707"/>
      <c r="N1151" s="707"/>
      <c r="O1151" s="707"/>
      <c r="P1151" s="707"/>
      <c r="Q1151" s="707"/>
      <c r="R1151" s="707"/>
      <c r="S1151" s="707"/>
      <c r="T1151" s="707"/>
      <c r="U1151" s="707"/>
      <c r="V1151" s="707"/>
      <c r="W1151" s="707"/>
      <c r="X1151" s="707"/>
      <c r="Y1151" s="707"/>
      <c r="Z1151" s="707"/>
      <c r="AA1151" s="707"/>
      <c r="AB1151" s="546" t="s">
        <v>94</v>
      </c>
      <c r="AC1151" s="2173" t="s">
        <v>55</v>
      </c>
      <c r="AD1151" s="2173" t="s">
        <v>533</v>
      </c>
      <c r="AE1151" s="1512"/>
      <c r="AF1151" s="1515"/>
      <c r="AG1151" s="1512"/>
      <c r="AH1151" s="1478"/>
    </row>
    <row r="1152" ht="15.75" customHeight="1">
      <c r="A1152" s="2422"/>
      <c r="B1152" s="2418"/>
      <c r="C1152" s="2423" t="s">
        <v>11689</v>
      </c>
      <c r="D1152" s="2419"/>
      <c r="E1152" s="2420"/>
      <c r="F1152" s="2420"/>
      <c r="G1152" s="2421"/>
      <c r="H1152" s="707" t="s">
        <v>94</v>
      </c>
      <c r="I1152" s="707" t="s">
        <v>94</v>
      </c>
      <c r="J1152" s="707"/>
      <c r="K1152" s="709"/>
      <c r="L1152" s="709"/>
      <c r="M1152" s="707"/>
      <c r="N1152" s="707"/>
      <c r="O1152" s="707"/>
      <c r="P1152" s="707"/>
      <c r="Q1152" s="707"/>
      <c r="R1152" s="707"/>
      <c r="S1152" s="707"/>
      <c r="T1152" s="707"/>
      <c r="U1152" s="707"/>
      <c r="V1152" s="707"/>
      <c r="W1152" s="707"/>
      <c r="X1152" s="707"/>
      <c r="Y1152" s="707"/>
      <c r="Z1152" s="707"/>
      <c r="AA1152" s="707"/>
      <c r="AB1152" s="546" t="s">
        <v>94</v>
      </c>
      <c r="AC1152" s="2173" t="s">
        <v>55</v>
      </c>
      <c r="AD1152" s="2173" t="s">
        <v>533</v>
      </c>
      <c r="AE1152" s="1512"/>
      <c r="AF1152" s="1515"/>
      <c r="AG1152" s="1512"/>
      <c r="AH1152" s="1478"/>
    </row>
    <row r="1153" ht="15.75" customHeight="1">
      <c r="A1153" s="2422"/>
      <c r="B1153" s="2418"/>
      <c r="C1153" s="2418"/>
      <c r="D1153" s="2419"/>
      <c r="E1153" s="2421" t="s">
        <v>11690</v>
      </c>
      <c r="F1153" s="2421" t="s">
        <v>11691</v>
      </c>
      <c r="G1153" s="2421" t="s">
        <v>11692</v>
      </c>
      <c r="H1153" s="2489"/>
      <c r="I1153" s="2489"/>
      <c r="J1153" s="707"/>
      <c r="K1153" s="709"/>
      <c r="L1153" s="709"/>
      <c r="M1153" s="707"/>
      <c r="N1153" s="707"/>
      <c r="O1153" s="707"/>
      <c r="P1153" s="707"/>
      <c r="Q1153" s="707"/>
      <c r="R1153" s="707"/>
      <c r="S1153" s="707"/>
      <c r="T1153" s="707"/>
      <c r="U1153" s="707"/>
      <c r="V1153" s="707"/>
      <c r="W1153" s="707"/>
      <c r="X1153" s="707"/>
      <c r="Y1153" s="707"/>
      <c r="Z1153" s="707"/>
      <c r="AA1153" s="707"/>
      <c r="AB1153" s="546">
        <v>1.0</v>
      </c>
      <c r="AC1153" s="2173" t="s">
        <v>55</v>
      </c>
      <c r="AD1153" s="2173" t="s">
        <v>533</v>
      </c>
      <c r="AE1153" s="1512"/>
      <c r="AF1153" s="995" t="s">
        <v>11693</v>
      </c>
      <c r="AG1153" s="1512"/>
      <c r="AH1153" s="732" t="s">
        <v>11694</v>
      </c>
    </row>
    <row r="1154" ht="15.75" hidden="1" customHeight="1">
      <c r="A1154" s="2425"/>
      <c r="B1154" s="2420"/>
      <c r="C1154" s="2428"/>
      <c r="D1154" s="2419"/>
      <c r="E1154" s="2421" t="s">
        <v>11695</v>
      </c>
      <c r="F1154" s="2421" t="s">
        <v>11696</v>
      </c>
      <c r="G1154" s="2421" t="s">
        <v>11697</v>
      </c>
      <c r="H1154" s="707"/>
      <c r="I1154" s="707"/>
      <c r="J1154" s="707"/>
      <c r="K1154" s="709"/>
      <c r="L1154" s="709"/>
      <c r="M1154" s="707"/>
      <c r="N1154" s="707"/>
      <c r="O1154" s="707"/>
      <c r="P1154" s="707"/>
      <c r="Q1154" s="707"/>
      <c r="R1154" s="707"/>
      <c r="S1154" s="707"/>
      <c r="T1154" s="707"/>
      <c r="U1154" s="707"/>
      <c r="V1154" s="707"/>
      <c r="W1154" s="707"/>
      <c r="X1154" s="707"/>
      <c r="Y1154" s="707"/>
      <c r="Z1154" s="707"/>
      <c r="AA1154" s="707"/>
      <c r="AB1154" s="546">
        <v>5.0</v>
      </c>
      <c r="AC1154" s="2173" t="s">
        <v>55</v>
      </c>
      <c r="AD1154" s="2173" t="s">
        <v>533</v>
      </c>
      <c r="AE1154" s="1512"/>
      <c r="AF1154" s="1512"/>
      <c r="AG1154" s="1512"/>
      <c r="AH1154" s="1478"/>
    </row>
    <row r="1155" ht="15.75" customHeight="1">
      <c r="A1155" s="2422"/>
      <c r="B1155" s="2423" t="s">
        <v>7797</v>
      </c>
      <c r="C1155" s="2418"/>
      <c r="D1155" s="2419"/>
      <c r="E1155" s="2420"/>
      <c r="F1155" s="2420"/>
      <c r="G1155" s="2420"/>
      <c r="H1155" s="707" t="s">
        <v>94</v>
      </c>
      <c r="I1155" s="707" t="s">
        <v>94</v>
      </c>
      <c r="J1155" s="707"/>
      <c r="K1155" s="709"/>
      <c r="L1155" s="709"/>
      <c r="M1155" s="707"/>
      <c r="N1155" s="707"/>
      <c r="O1155" s="707"/>
      <c r="P1155" s="707"/>
      <c r="Q1155" s="707"/>
      <c r="R1155" s="707"/>
      <c r="S1155" s="707"/>
      <c r="T1155" s="707"/>
      <c r="U1155" s="707"/>
      <c r="V1155" s="707"/>
      <c r="W1155" s="707"/>
      <c r="X1155" s="707"/>
      <c r="Y1155" s="707"/>
      <c r="Z1155" s="707"/>
      <c r="AA1155" s="707"/>
      <c r="AB1155" s="546" t="s">
        <v>94</v>
      </c>
      <c r="AC1155" s="2173" t="s">
        <v>55</v>
      </c>
      <c r="AD1155" s="2173" t="s">
        <v>533</v>
      </c>
      <c r="AE1155" s="1512"/>
      <c r="AF1155" s="1515"/>
      <c r="AG1155" s="1512"/>
      <c r="AH1155" s="1478"/>
    </row>
    <row r="1156" ht="15.75" customHeight="1">
      <c r="A1156" s="2422"/>
      <c r="B1156" s="2418"/>
      <c r="C1156" s="2423" t="s">
        <v>11689</v>
      </c>
      <c r="D1156" s="2419"/>
      <c r="E1156" s="2420"/>
      <c r="F1156" s="2420"/>
      <c r="G1156" s="2420"/>
      <c r="H1156" s="707" t="s">
        <v>94</v>
      </c>
      <c r="I1156" s="707" t="s">
        <v>94</v>
      </c>
      <c r="J1156" s="707"/>
      <c r="K1156" s="709"/>
      <c r="L1156" s="709"/>
      <c r="M1156" s="707"/>
      <c r="N1156" s="707"/>
      <c r="O1156" s="707"/>
      <c r="P1156" s="707"/>
      <c r="Q1156" s="707"/>
      <c r="R1156" s="707"/>
      <c r="S1156" s="707"/>
      <c r="T1156" s="707"/>
      <c r="U1156" s="707"/>
      <c r="V1156" s="707"/>
      <c r="W1156" s="707"/>
      <c r="X1156" s="707"/>
      <c r="Y1156" s="707"/>
      <c r="Z1156" s="707"/>
      <c r="AA1156" s="707"/>
      <c r="AB1156" s="546" t="s">
        <v>94</v>
      </c>
      <c r="AC1156" s="2173" t="s">
        <v>55</v>
      </c>
      <c r="AD1156" s="2173" t="s">
        <v>533</v>
      </c>
      <c r="AE1156" s="1512"/>
      <c r="AF1156" s="1515"/>
      <c r="AG1156" s="1512"/>
      <c r="AH1156" s="1478"/>
    </row>
    <row r="1157" ht="15.75" customHeight="1">
      <c r="A1157" s="2422"/>
      <c r="B1157" s="2418"/>
      <c r="C1157" s="2418"/>
      <c r="D1157" s="2419"/>
      <c r="E1157" s="2421" t="s">
        <v>11690</v>
      </c>
      <c r="F1157" s="2421" t="s">
        <v>11698</v>
      </c>
      <c r="G1157" s="2421" t="s">
        <v>11692</v>
      </c>
      <c r="H1157" s="2489"/>
      <c r="I1157" s="2489"/>
      <c r="J1157" s="707"/>
      <c r="K1157" s="709"/>
      <c r="L1157" s="709"/>
      <c r="M1157" s="707"/>
      <c r="N1157" s="707"/>
      <c r="O1157" s="707"/>
      <c r="P1157" s="707"/>
      <c r="Q1157" s="707"/>
      <c r="R1157" s="707"/>
      <c r="S1157" s="707"/>
      <c r="T1157" s="707"/>
      <c r="U1157" s="707"/>
      <c r="V1157" s="707"/>
      <c r="W1157" s="707"/>
      <c r="X1157" s="707"/>
      <c r="Y1157" s="707"/>
      <c r="Z1157" s="707"/>
      <c r="AA1157" s="707"/>
      <c r="AB1157" s="546">
        <v>1.0</v>
      </c>
      <c r="AC1157" s="2173" t="s">
        <v>55</v>
      </c>
      <c r="AD1157" s="2173" t="s">
        <v>533</v>
      </c>
      <c r="AE1157" s="1512"/>
      <c r="AF1157" s="1515"/>
      <c r="AG1157" s="1271"/>
      <c r="AH1157" s="1478"/>
    </row>
    <row r="1158" ht="15.75" hidden="1" customHeight="1">
      <c r="A1158" s="2425"/>
      <c r="B1158" s="2420"/>
      <c r="C1158" s="2428"/>
      <c r="D1158" s="2419"/>
      <c r="E1158" s="2421" t="s">
        <v>11695</v>
      </c>
      <c r="F1158" s="2421" t="s">
        <v>11699</v>
      </c>
      <c r="G1158" s="2421" t="s">
        <v>11697</v>
      </c>
      <c r="H1158" s="707"/>
      <c r="I1158" s="707"/>
      <c r="J1158" s="707"/>
      <c r="K1158" s="709"/>
      <c r="L1158" s="709"/>
      <c r="M1158" s="707"/>
      <c r="N1158" s="707"/>
      <c r="O1158" s="707"/>
      <c r="P1158" s="707"/>
      <c r="Q1158" s="707"/>
      <c r="R1158" s="707"/>
      <c r="S1158" s="707"/>
      <c r="T1158" s="707"/>
      <c r="U1158" s="707"/>
      <c r="V1158" s="707"/>
      <c r="W1158" s="707"/>
      <c r="X1158" s="707"/>
      <c r="Y1158" s="707"/>
      <c r="Z1158" s="707"/>
      <c r="AA1158" s="707"/>
      <c r="AB1158" s="546">
        <v>5.0</v>
      </c>
      <c r="AC1158" s="2173" t="s">
        <v>55</v>
      </c>
      <c r="AD1158" s="2173" t="s">
        <v>533</v>
      </c>
      <c r="AE1158" s="1512"/>
      <c r="AF1158" s="1512"/>
      <c r="AG1158" s="1512"/>
      <c r="AH1158" s="1478"/>
    </row>
    <row r="1159" ht="15.75" customHeight="1">
      <c r="A1159" s="2417" t="s">
        <v>11700</v>
      </c>
      <c r="B1159" s="2418"/>
      <c r="C1159" s="2418"/>
      <c r="D1159" s="2419"/>
      <c r="E1159" s="2420"/>
      <c r="F1159" s="2421" t="s">
        <v>11701</v>
      </c>
      <c r="G1159" s="2420"/>
      <c r="H1159" s="707" t="s">
        <v>94</v>
      </c>
      <c r="I1159" s="707" t="s">
        <v>94</v>
      </c>
      <c r="J1159" s="707"/>
      <c r="K1159" s="709"/>
      <c r="L1159" s="709"/>
      <c r="M1159" s="707"/>
      <c r="N1159" s="707"/>
      <c r="O1159" s="707"/>
      <c r="P1159" s="707"/>
      <c r="Q1159" s="707"/>
      <c r="R1159" s="707"/>
      <c r="S1159" s="707"/>
      <c r="T1159" s="707"/>
      <c r="U1159" s="707"/>
      <c r="V1159" s="707"/>
      <c r="W1159" s="707"/>
      <c r="X1159" s="707"/>
      <c r="Y1159" s="707"/>
      <c r="Z1159" s="707"/>
      <c r="AA1159" s="707"/>
      <c r="AB1159" s="546" t="s">
        <v>94</v>
      </c>
      <c r="AC1159" s="2173" t="s">
        <v>55</v>
      </c>
      <c r="AD1159" s="2173" t="s">
        <v>533</v>
      </c>
      <c r="AE1159" s="1512"/>
      <c r="AF1159" s="1515"/>
      <c r="AG1159" s="1512"/>
      <c r="AH1159" s="1478"/>
    </row>
    <row r="1160" ht="15.75" customHeight="1">
      <c r="A1160" s="2422"/>
      <c r="B1160" s="2423" t="s">
        <v>8885</v>
      </c>
      <c r="C1160" s="2418"/>
      <c r="D1160" s="2419"/>
      <c r="E1160" s="2420"/>
      <c r="F1160" s="2420"/>
      <c r="G1160" s="2420"/>
      <c r="H1160" s="707" t="s">
        <v>94</v>
      </c>
      <c r="I1160" s="707" t="s">
        <v>94</v>
      </c>
      <c r="J1160" s="707"/>
      <c r="K1160" s="709"/>
      <c r="L1160" s="709"/>
      <c r="M1160" s="707"/>
      <c r="N1160" s="707"/>
      <c r="O1160" s="707"/>
      <c r="P1160" s="707"/>
      <c r="Q1160" s="707"/>
      <c r="R1160" s="707"/>
      <c r="S1160" s="707"/>
      <c r="T1160" s="707"/>
      <c r="U1160" s="707"/>
      <c r="V1160" s="707"/>
      <c r="W1160" s="707"/>
      <c r="X1160" s="707"/>
      <c r="Y1160" s="707"/>
      <c r="Z1160" s="707"/>
      <c r="AA1160" s="707"/>
      <c r="AB1160" s="546" t="s">
        <v>94</v>
      </c>
      <c r="AC1160" s="2173" t="s">
        <v>55</v>
      </c>
      <c r="AD1160" s="2173" t="s">
        <v>533</v>
      </c>
      <c r="AE1160" s="1512"/>
      <c r="AF1160" s="1515"/>
      <c r="AG1160" s="1512"/>
      <c r="AH1160" s="1478"/>
    </row>
    <row r="1161" ht="15.75" customHeight="1">
      <c r="A1161" s="2422"/>
      <c r="B1161" s="2418"/>
      <c r="C1161" s="2423" t="s">
        <v>11689</v>
      </c>
      <c r="D1161" s="2419"/>
      <c r="E1161" s="2420"/>
      <c r="F1161" s="2420"/>
      <c r="G1161" s="2420"/>
      <c r="H1161" s="707" t="s">
        <v>94</v>
      </c>
      <c r="I1161" s="707" t="s">
        <v>94</v>
      </c>
      <c r="J1161" s="707"/>
      <c r="K1161" s="709"/>
      <c r="L1161" s="709"/>
      <c r="M1161" s="707"/>
      <c r="N1161" s="707"/>
      <c r="O1161" s="707"/>
      <c r="P1161" s="707"/>
      <c r="Q1161" s="707"/>
      <c r="R1161" s="707"/>
      <c r="S1161" s="707"/>
      <c r="T1161" s="707"/>
      <c r="U1161" s="707"/>
      <c r="V1161" s="707"/>
      <c r="W1161" s="707"/>
      <c r="X1161" s="707"/>
      <c r="Y1161" s="707"/>
      <c r="Z1161" s="707"/>
      <c r="AA1161" s="707"/>
      <c r="AB1161" s="546" t="s">
        <v>94</v>
      </c>
      <c r="AC1161" s="2173" t="s">
        <v>55</v>
      </c>
      <c r="AD1161" s="2173" t="s">
        <v>533</v>
      </c>
      <c r="AE1161" s="1512"/>
      <c r="AF1161" s="1515"/>
      <c r="AG1161" s="1512"/>
      <c r="AH1161" s="1478"/>
    </row>
    <row r="1162" ht="15.75" customHeight="1">
      <c r="A1162" s="2422"/>
      <c r="B1162" s="2418"/>
      <c r="C1162" s="2418"/>
      <c r="D1162" s="2419"/>
      <c r="E1162" s="2421" t="s">
        <v>11690</v>
      </c>
      <c r="F1162" s="2421" t="s">
        <v>11691</v>
      </c>
      <c r="G1162" s="2421" t="s">
        <v>11702</v>
      </c>
      <c r="H1162" s="2489"/>
      <c r="I1162" s="2489"/>
      <c r="J1162" s="707"/>
      <c r="K1162" s="709"/>
      <c r="L1162" s="709"/>
      <c r="M1162" s="707"/>
      <c r="N1162" s="707"/>
      <c r="O1162" s="707"/>
      <c r="P1162" s="707"/>
      <c r="Q1162" s="707"/>
      <c r="R1162" s="707"/>
      <c r="S1162" s="707"/>
      <c r="T1162" s="707"/>
      <c r="U1162" s="707"/>
      <c r="V1162" s="707"/>
      <c r="W1162" s="707"/>
      <c r="X1162" s="707"/>
      <c r="Y1162" s="707"/>
      <c r="Z1162" s="707"/>
      <c r="AA1162" s="707"/>
      <c r="AB1162" s="546">
        <v>1.0</v>
      </c>
      <c r="AC1162" s="2173" t="s">
        <v>55</v>
      </c>
      <c r="AD1162" s="2173" t="s">
        <v>1732</v>
      </c>
      <c r="AE1162" s="1512"/>
      <c r="AF1162" s="1515"/>
      <c r="AG1162" s="732" t="s">
        <v>11703</v>
      </c>
      <c r="AH1162" s="732"/>
    </row>
    <row r="1163" ht="15.75" hidden="1" customHeight="1">
      <c r="A1163" s="2425"/>
      <c r="B1163" s="2420"/>
      <c r="C1163" s="2428"/>
      <c r="D1163" s="2419"/>
      <c r="E1163" s="2421" t="s">
        <v>11695</v>
      </c>
      <c r="F1163" s="2421" t="s">
        <v>11696</v>
      </c>
      <c r="G1163" s="2421" t="s">
        <v>11704</v>
      </c>
      <c r="H1163" s="707"/>
      <c r="I1163" s="707"/>
      <c r="J1163" s="707"/>
      <c r="K1163" s="709"/>
      <c r="L1163" s="709"/>
      <c r="M1163" s="707"/>
      <c r="N1163" s="707"/>
      <c r="O1163" s="707"/>
      <c r="P1163" s="707"/>
      <c r="Q1163" s="707"/>
      <c r="R1163" s="707"/>
      <c r="S1163" s="707"/>
      <c r="T1163" s="707"/>
      <c r="U1163" s="707"/>
      <c r="V1163" s="707"/>
      <c r="W1163" s="707"/>
      <c r="X1163" s="707"/>
      <c r="Y1163" s="707"/>
      <c r="Z1163" s="707"/>
      <c r="AA1163" s="707"/>
      <c r="AB1163" s="546">
        <v>5.0</v>
      </c>
      <c r="AC1163" s="2173" t="s">
        <v>55</v>
      </c>
      <c r="AD1163" s="2173" t="s">
        <v>533</v>
      </c>
      <c r="AE1163" s="1512"/>
      <c r="AF1163" s="1512"/>
      <c r="AG1163" s="1512"/>
      <c r="AH1163" s="1478"/>
    </row>
    <row r="1164" ht="15.75" customHeight="1">
      <c r="A1164" s="2422"/>
      <c r="B1164" s="2423" t="s">
        <v>7797</v>
      </c>
      <c r="C1164" s="2418"/>
      <c r="D1164" s="2419"/>
      <c r="E1164" s="2420"/>
      <c r="F1164" s="2420"/>
      <c r="G1164" s="2420"/>
      <c r="H1164" s="707" t="s">
        <v>94</v>
      </c>
      <c r="I1164" s="707" t="s">
        <v>94</v>
      </c>
      <c r="J1164" s="707"/>
      <c r="K1164" s="709"/>
      <c r="L1164" s="709"/>
      <c r="M1164" s="707"/>
      <c r="N1164" s="707"/>
      <c r="O1164" s="707"/>
      <c r="P1164" s="707"/>
      <c r="Q1164" s="707"/>
      <c r="R1164" s="707"/>
      <c r="S1164" s="707"/>
      <c r="T1164" s="707"/>
      <c r="U1164" s="707"/>
      <c r="V1164" s="707"/>
      <c r="W1164" s="707"/>
      <c r="X1164" s="707"/>
      <c r="Y1164" s="707"/>
      <c r="Z1164" s="707"/>
      <c r="AA1164" s="707"/>
      <c r="AB1164" s="546" t="s">
        <v>94</v>
      </c>
      <c r="AC1164" s="2173" t="s">
        <v>55</v>
      </c>
      <c r="AD1164" s="2173" t="s">
        <v>533</v>
      </c>
      <c r="AE1164" s="1512"/>
      <c r="AF1164" s="1515"/>
      <c r="AG1164" s="1512"/>
      <c r="AH1164" s="1478"/>
    </row>
    <row r="1165" ht="15.75" customHeight="1">
      <c r="A1165" s="2422"/>
      <c r="B1165" s="2418"/>
      <c r="C1165" s="2423" t="s">
        <v>11689</v>
      </c>
      <c r="D1165" s="2419"/>
      <c r="E1165" s="2420"/>
      <c r="F1165" s="2420"/>
      <c r="G1165" s="2420"/>
      <c r="H1165" s="707" t="s">
        <v>94</v>
      </c>
      <c r="I1165" s="707" t="s">
        <v>94</v>
      </c>
      <c r="J1165" s="707"/>
      <c r="K1165" s="709"/>
      <c r="L1165" s="709"/>
      <c r="M1165" s="707"/>
      <c r="N1165" s="707"/>
      <c r="O1165" s="707"/>
      <c r="P1165" s="707"/>
      <c r="Q1165" s="707"/>
      <c r="R1165" s="707"/>
      <c r="S1165" s="707"/>
      <c r="T1165" s="707"/>
      <c r="U1165" s="707"/>
      <c r="V1165" s="707"/>
      <c r="W1165" s="707"/>
      <c r="X1165" s="707"/>
      <c r="Y1165" s="707"/>
      <c r="Z1165" s="707"/>
      <c r="AA1165" s="707"/>
      <c r="AB1165" s="546" t="s">
        <v>94</v>
      </c>
      <c r="AC1165" s="2173" t="s">
        <v>55</v>
      </c>
      <c r="AD1165" s="2173" t="s">
        <v>533</v>
      </c>
      <c r="AE1165" s="1512"/>
      <c r="AF1165" s="1515"/>
      <c r="AG1165" s="1512"/>
      <c r="AH1165" s="1478"/>
    </row>
    <row r="1166" ht="15.75" customHeight="1">
      <c r="A1166" s="2422"/>
      <c r="B1166" s="2418"/>
      <c r="C1166" s="2418"/>
      <c r="D1166" s="2419"/>
      <c r="E1166" s="2421" t="s">
        <v>11690</v>
      </c>
      <c r="F1166" s="2421" t="s">
        <v>11698</v>
      </c>
      <c r="G1166" s="2421" t="s">
        <v>11702</v>
      </c>
      <c r="H1166" s="2489"/>
      <c r="I1166" s="2489"/>
      <c r="J1166" s="707"/>
      <c r="K1166" s="709"/>
      <c r="L1166" s="709"/>
      <c r="M1166" s="707"/>
      <c r="N1166" s="707"/>
      <c r="O1166" s="707"/>
      <c r="P1166" s="707"/>
      <c r="Q1166" s="707"/>
      <c r="R1166" s="707"/>
      <c r="S1166" s="707"/>
      <c r="T1166" s="707"/>
      <c r="U1166" s="707"/>
      <c r="V1166" s="707"/>
      <c r="W1166" s="707"/>
      <c r="X1166" s="707"/>
      <c r="Y1166" s="707"/>
      <c r="Z1166" s="707"/>
      <c r="AA1166" s="707"/>
      <c r="AB1166" s="546">
        <v>1.0</v>
      </c>
      <c r="AC1166" s="2173" t="s">
        <v>55</v>
      </c>
      <c r="AD1166" s="2173" t="s">
        <v>1732</v>
      </c>
      <c r="AE1166" s="1512"/>
      <c r="AF1166" s="1515"/>
      <c r="AG1166" s="732" t="s">
        <v>11703</v>
      </c>
      <c r="AH1166" s="1478"/>
    </row>
    <row r="1167" ht="15.75" hidden="1" customHeight="1">
      <c r="A1167" s="2425"/>
      <c r="B1167" s="2420"/>
      <c r="C1167" s="2428"/>
      <c r="D1167" s="2419"/>
      <c r="E1167" s="2421" t="s">
        <v>11695</v>
      </c>
      <c r="F1167" s="2421" t="s">
        <v>11699</v>
      </c>
      <c r="G1167" s="2421" t="s">
        <v>11704</v>
      </c>
      <c r="H1167" s="707"/>
      <c r="I1167" s="707"/>
      <c r="J1167" s="707"/>
      <c r="K1167" s="709"/>
      <c r="L1167" s="709"/>
      <c r="M1167" s="707"/>
      <c r="N1167" s="707"/>
      <c r="O1167" s="707"/>
      <c r="P1167" s="707"/>
      <c r="Q1167" s="707"/>
      <c r="R1167" s="707"/>
      <c r="S1167" s="707"/>
      <c r="T1167" s="707"/>
      <c r="U1167" s="707"/>
      <c r="V1167" s="707"/>
      <c r="W1167" s="707"/>
      <c r="X1167" s="707"/>
      <c r="Y1167" s="707"/>
      <c r="Z1167" s="707"/>
      <c r="AA1167" s="707"/>
      <c r="AB1167" s="546">
        <v>5.0</v>
      </c>
      <c r="AC1167" s="2173" t="s">
        <v>55</v>
      </c>
      <c r="AD1167" s="2173" t="s">
        <v>1732</v>
      </c>
      <c r="AE1167" s="1512"/>
      <c r="AF1167" s="1512"/>
      <c r="AG1167" s="1512"/>
      <c r="AH1167" s="1478"/>
    </row>
    <row r="1168" ht="15.75" customHeight="1">
      <c r="A1168" s="2417" t="s">
        <v>11705</v>
      </c>
      <c r="B1168" s="2418"/>
      <c r="C1168" s="2418"/>
      <c r="D1168" s="2419"/>
      <c r="E1168" s="2420"/>
      <c r="F1168" s="2420"/>
      <c r="G1168" s="2420"/>
      <c r="H1168" s="707" t="s">
        <v>94</v>
      </c>
      <c r="I1168" s="707" t="s">
        <v>94</v>
      </c>
      <c r="J1168" s="707"/>
      <c r="K1168" s="709"/>
      <c r="L1168" s="709"/>
      <c r="M1168" s="707"/>
      <c r="N1168" s="707"/>
      <c r="O1168" s="707"/>
      <c r="P1168" s="707"/>
      <c r="Q1168" s="707"/>
      <c r="R1168" s="707"/>
      <c r="S1168" s="707"/>
      <c r="T1168" s="707"/>
      <c r="U1168" s="707"/>
      <c r="V1168" s="707"/>
      <c r="W1168" s="707"/>
      <c r="X1168" s="707"/>
      <c r="Y1168" s="707"/>
      <c r="Z1168" s="707"/>
      <c r="AA1168" s="707"/>
      <c r="AB1168" s="546" t="s">
        <v>94</v>
      </c>
      <c r="AC1168" s="2173" t="s">
        <v>55</v>
      </c>
      <c r="AD1168" s="2173" t="s">
        <v>533</v>
      </c>
      <c r="AE1168" s="1512"/>
      <c r="AF1168" s="1515"/>
      <c r="AG1168" s="1512"/>
      <c r="AH1168" s="1478"/>
    </row>
    <row r="1169" ht="15.75" customHeight="1">
      <c r="A1169" s="2422"/>
      <c r="B1169" s="2423" t="s">
        <v>8885</v>
      </c>
      <c r="C1169" s="2418"/>
      <c r="D1169" s="2419"/>
      <c r="E1169" s="2420"/>
      <c r="F1169" s="2420"/>
      <c r="G1169" s="2420"/>
      <c r="H1169" s="707" t="s">
        <v>94</v>
      </c>
      <c r="I1169" s="707" t="s">
        <v>94</v>
      </c>
      <c r="J1169" s="707"/>
      <c r="K1169" s="709"/>
      <c r="L1169" s="709"/>
      <c r="M1169" s="707"/>
      <c r="N1169" s="707"/>
      <c r="O1169" s="707"/>
      <c r="P1169" s="707"/>
      <c r="Q1169" s="707"/>
      <c r="R1169" s="707"/>
      <c r="S1169" s="707"/>
      <c r="T1169" s="707"/>
      <c r="U1169" s="707"/>
      <c r="V1169" s="707"/>
      <c r="W1169" s="707"/>
      <c r="X1169" s="707"/>
      <c r="Y1169" s="707"/>
      <c r="Z1169" s="707"/>
      <c r="AA1169" s="707"/>
      <c r="AB1169" s="546" t="s">
        <v>94</v>
      </c>
      <c r="AC1169" s="2173" t="s">
        <v>55</v>
      </c>
      <c r="AD1169" s="2173" t="s">
        <v>533</v>
      </c>
      <c r="AE1169" s="1512"/>
      <c r="AF1169" s="1515"/>
      <c r="AG1169" s="1512"/>
      <c r="AH1169" s="1478"/>
    </row>
    <row r="1170" ht="15.75" customHeight="1">
      <c r="A1170" s="2422"/>
      <c r="B1170" s="2418"/>
      <c r="C1170" s="2423" t="s">
        <v>11689</v>
      </c>
      <c r="D1170" s="2419"/>
      <c r="E1170" s="2420"/>
      <c r="F1170" s="2420"/>
      <c r="G1170" s="2420"/>
      <c r="H1170" s="707" t="s">
        <v>94</v>
      </c>
      <c r="I1170" s="707" t="s">
        <v>94</v>
      </c>
      <c r="J1170" s="707"/>
      <c r="K1170" s="709"/>
      <c r="L1170" s="709"/>
      <c r="M1170" s="707"/>
      <c r="N1170" s="707"/>
      <c r="O1170" s="707"/>
      <c r="P1170" s="707"/>
      <c r="Q1170" s="707"/>
      <c r="R1170" s="707"/>
      <c r="S1170" s="707"/>
      <c r="T1170" s="707"/>
      <c r="U1170" s="707"/>
      <c r="V1170" s="707"/>
      <c r="W1170" s="707"/>
      <c r="X1170" s="707"/>
      <c r="Y1170" s="707"/>
      <c r="Z1170" s="707"/>
      <c r="AA1170" s="707"/>
      <c r="AB1170" s="546" t="s">
        <v>94</v>
      </c>
      <c r="AC1170" s="2173" t="s">
        <v>55</v>
      </c>
      <c r="AD1170" s="2173" t="s">
        <v>533</v>
      </c>
      <c r="AE1170" s="1512"/>
      <c r="AF1170" s="1515"/>
      <c r="AG1170" s="1512"/>
      <c r="AH1170" s="1478"/>
    </row>
    <row r="1171" ht="15.75" hidden="1" customHeight="1">
      <c r="A1171" s="2425"/>
      <c r="B1171" s="2420"/>
      <c r="C1171" s="2428"/>
      <c r="D1171" s="2419"/>
      <c r="E1171" s="2421" t="s">
        <v>11690</v>
      </c>
      <c r="F1171" s="2421" t="s">
        <v>11691</v>
      </c>
      <c r="G1171" s="2421" t="s">
        <v>11706</v>
      </c>
      <c r="H1171" s="707"/>
      <c r="I1171" s="707"/>
      <c r="J1171" s="707"/>
      <c r="K1171" s="709"/>
      <c r="L1171" s="709"/>
      <c r="M1171" s="707"/>
      <c r="N1171" s="707"/>
      <c r="O1171" s="707"/>
      <c r="P1171" s="707"/>
      <c r="Q1171" s="707"/>
      <c r="R1171" s="707"/>
      <c r="S1171" s="707"/>
      <c r="T1171" s="707"/>
      <c r="U1171" s="707"/>
      <c r="V1171" s="707"/>
      <c r="W1171" s="707"/>
      <c r="X1171" s="707"/>
      <c r="Y1171" s="707"/>
      <c r="Z1171" s="707"/>
      <c r="AA1171" s="707"/>
      <c r="AB1171" s="546">
        <v>5.0</v>
      </c>
      <c r="AC1171" s="2173" t="s">
        <v>55</v>
      </c>
      <c r="AD1171" s="2173" t="s">
        <v>1732</v>
      </c>
      <c r="AE1171" s="1512"/>
      <c r="AF1171" s="1512"/>
      <c r="AG1171" s="1512"/>
      <c r="AH1171" s="1478"/>
    </row>
    <row r="1172" ht="15.75" customHeight="1">
      <c r="A1172" s="2422"/>
      <c r="B1172" s="2418"/>
      <c r="C1172" s="2418"/>
      <c r="D1172" s="2419"/>
      <c r="E1172" s="2421" t="s">
        <v>11695</v>
      </c>
      <c r="F1172" s="2421" t="s">
        <v>11696</v>
      </c>
      <c r="G1172" s="2421" t="s">
        <v>11707</v>
      </c>
      <c r="H1172" s="2489"/>
      <c r="I1172" s="2489"/>
      <c r="J1172" s="707"/>
      <c r="K1172" s="709"/>
      <c r="L1172" s="709"/>
      <c r="M1172" s="707"/>
      <c r="N1172" s="707"/>
      <c r="O1172" s="707"/>
      <c r="P1172" s="707"/>
      <c r="Q1172" s="707"/>
      <c r="R1172" s="707"/>
      <c r="S1172" s="707"/>
      <c r="T1172" s="707"/>
      <c r="U1172" s="707"/>
      <c r="V1172" s="707"/>
      <c r="W1172" s="707"/>
      <c r="X1172" s="707"/>
      <c r="Y1172" s="707"/>
      <c r="Z1172" s="707"/>
      <c r="AA1172" s="707"/>
      <c r="AB1172" s="546">
        <v>1.0</v>
      </c>
      <c r="AC1172" s="2173" t="s">
        <v>55</v>
      </c>
      <c r="AD1172" s="2173" t="s">
        <v>1732</v>
      </c>
      <c r="AE1172" s="1512"/>
      <c r="AF1172" s="1515"/>
      <c r="AG1172" s="732" t="s">
        <v>11708</v>
      </c>
      <c r="AH1172" s="732"/>
    </row>
    <row r="1173" ht="15.75" customHeight="1">
      <c r="A1173" s="2422"/>
      <c r="B1173" s="2423" t="s">
        <v>7797</v>
      </c>
      <c r="C1173" s="2418"/>
      <c r="D1173" s="2419"/>
      <c r="E1173" s="2420"/>
      <c r="F1173" s="2420"/>
      <c r="G1173" s="2420"/>
      <c r="H1173" s="707" t="s">
        <v>94</v>
      </c>
      <c r="I1173" s="707" t="s">
        <v>94</v>
      </c>
      <c r="J1173" s="707"/>
      <c r="K1173" s="709"/>
      <c r="L1173" s="709"/>
      <c r="M1173" s="707"/>
      <c r="N1173" s="707"/>
      <c r="O1173" s="707"/>
      <c r="P1173" s="707"/>
      <c r="Q1173" s="707"/>
      <c r="R1173" s="707"/>
      <c r="S1173" s="707"/>
      <c r="T1173" s="707"/>
      <c r="U1173" s="707"/>
      <c r="V1173" s="707"/>
      <c r="W1173" s="707"/>
      <c r="X1173" s="707"/>
      <c r="Y1173" s="707"/>
      <c r="Z1173" s="707"/>
      <c r="AA1173" s="707"/>
      <c r="AB1173" s="546" t="s">
        <v>94</v>
      </c>
      <c r="AC1173" s="2173" t="s">
        <v>55</v>
      </c>
      <c r="AD1173" s="2173" t="s">
        <v>533</v>
      </c>
      <c r="AE1173" s="1512"/>
      <c r="AF1173" s="1515"/>
      <c r="AG1173" s="1512"/>
      <c r="AH1173" s="1478"/>
    </row>
    <row r="1174" ht="15.75" customHeight="1">
      <c r="A1174" s="2422"/>
      <c r="B1174" s="2418"/>
      <c r="C1174" s="2423" t="s">
        <v>11689</v>
      </c>
      <c r="D1174" s="2419"/>
      <c r="E1174" s="2420"/>
      <c r="F1174" s="2420"/>
      <c r="G1174" s="2420"/>
      <c r="H1174" s="707" t="s">
        <v>94</v>
      </c>
      <c r="I1174" s="707" t="s">
        <v>94</v>
      </c>
      <c r="J1174" s="707"/>
      <c r="K1174" s="709"/>
      <c r="L1174" s="709"/>
      <c r="M1174" s="707"/>
      <c r="N1174" s="707"/>
      <c r="O1174" s="707"/>
      <c r="P1174" s="707"/>
      <c r="Q1174" s="707"/>
      <c r="R1174" s="707"/>
      <c r="S1174" s="707"/>
      <c r="T1174" s="707"/>
      <c r="U1174" s="707"/>
      <c r="V1174" s="707"/>
      <c r="W1174" s="707"/>
      <c r="X1174" s="707"/>
      <c r="Y1174" s="707"/>
      <c r="Z1174" s="707"/>
      <c r="AA1174" s="707"/>
      <c r="AB1174" s="546" t="s">
        <v>94</v>
      </c>
      <c r="AC1174" s="2173" t="s">
        <v>55</v>
      </c>
      <c r="AD1174" s="2173" t="s">
        <v>533</v>
      </c>
      <c r="AE1174" s="1512"/>
      <c r="AF1174" s="1515"/>
      <c r="AG1174" s="1512"/>
      <c r="AH1174" s="1478"/>
    </row>
    <row r="1175" ht="15.75" customHeight="1">
      <c r="A1175" s="2422"/>
      <c r="B1175" s="2418"/>
      <c r="C1175" s="2418"/>
      <c r="D1175" s="2419"/>
      <c r="E1175" s="2421" t="s">
        <v>11690</v>
      </c>
      <c r="F1175" s="2421" t="s">
        <v>11698</v>
      </c>
      <c r="G1175" s="2421" t="s">
        <v>11706</v>
      </c>
      <c r="H1175" s="2489"/>
      <c r="I1175" s="2489"/>
      <c r="J1175" s="707"/>
      <c r="K1175" s="709"/>
      <c r="L1175" s="709"/>
      <c r="M1175" s="707"/>
      <c r="N1175" s="707"/>
      <c r="O1175" s="707"/>
      <c r="P1175" s="707"/>
      <c r="Q1175" s="707"/>
      <c r="R1175" s="707"/>
      <c r="S1175" s="707"/>
      <c r="T1175" s="707"/>
      <c r="U1175" s="707"/>
      <c r="V1175" s="707"/>
      <c r="W1175" s="707"/>
      <c r="X1175" s="707"/>
      <c r="Y1175" s="707"/>
      <c r="Z1175" s="707"/>
      <c r="AA1175" s="707"/>
      <c r="AB1175" s="546">
        <v>1.0</v>
      </c>
      <c r="AC1175" s="2173" t="s">
        <v>55</v>
      </c>
      <c r="AD1175" s="2173" t="s">
        <v>1732</v>
      </c>
      <c r="AE1175" s="1512"/>
      <c r="AF1175" s="1512"/>
      <c r="AG1175" s="732" t="s">
        <v>11709</v>
      </c>
      <c r="AH1175" s="1478"/>
    </row>
    <row r="1176" ht="15.75" hidden="1" customHeight="1">
      <c r="A1176" s="2425"/>
      <c r="B1176" s="2420"/>
      <c r="C1176" s="2428"/>
      <c r="D1176" s="2419"/>
      <c r="E1176" s="2421" t="s">
        <v>11695</v>
      </c>
      <c r="F1176" s="2421" t="s">
        <v>11699</v>
      </c>
      <c r="G1176" s="2421" t="s">
        <v>11707</v>
      </c>
      <c r="H1176" s="707"/>
      <c r="I1176" s="707"/>
      <c r="J1176" s="707"/>
      <c r="K1176" s="709"/>
      <c r="L1176" s="709"/>
      <c r="M1176" s="707"/>
      <c r="N1176" s="707"/>
      <c r="O1176" s="707"/>
      <c r="P1176" s="707"/>
      <c r="Q1176" s="707"/>
      <c r="R1176" s="707"/>
      <c r="S1176" s="707"/>
      <c r="T1176" s="707"/>
      <c r="U1176" s="707"/>
      <c r="V1176" s="707"/>
      <c r="W1176" s="707"/>
      <c r="X1176" s="707"/>
      <c r="Y1176" s="707"/>
      <c r="Z1176" s="707"/>
      <c r="AA1176" s="707"/>
      <c r="AB1176" s="546">
        <v>5.0</v>
      </c>
      <c r="AC1176" s="2173" t="s">
        <v>55</v>
      </c>
      <c r="AD1176" s="2173" t="s">
        <v>1732</v>
      </c>
      <c r="AE1176" s="1512"/>
      <c r="AF1176" s="1512"/>
      <c r="AG1176" s="1512"/>
      <c r="AH1176" s="1478"/>
    </row>
    <row r="1177" ht="15.75" customHeight="1">
      <c r="A1177" s="2412" t="s">
        <v>11710</v>
      </c>
      <c r="B1177" s="2431"/>
      <c r="C1177" s="2431"/>
      <c r="D1177" s="2414"/>
      <c r="E1177" s="2415"/>
      <c r="F1177" s="2415"/>
      <c r="G1177" s="2415"/>
      <c r="H1177" s="686"/>
      <c r="I1177" s="686"/>
      <c r="J1177" s="686"/>
      <c r="K1177" s="686"/>
      <c r="L1177" s="687"/>
      <c r="M1177" s="687"/>
      <c r="N1177" s="687"/>
      <c r="O1177" s="687"/>
      <c r="P1177" s="687"/>
      <c r="Q1177" s="687"/>
      <c r="R1177" s="687"/>
      <c r="S1177" s="687"/>
      <c r="T1177" s="687"/>
      <c r="U1177" s="687"/>
      <c r="V1177" s="687"/>
      <c r="W1177" s="687"/>
      <c r="X1177" s="687"/>
      <c r="Y1177" s="687"/>
      <c r="Z1177" s="687"/>
      <c r="AA1177" s="687"/>
      <c r="AB1177" s="2416" t="s">
        <v>94</v>
      </c>
      <c r="AC1177" s="2295" t="s">
        <v>94</v>
      </c>
      <c r="AD1177" s="2295" t="s">
        <v>533</v>
      </c>
      <c r="AE1177" s="1796"/>
      <c r="AF1177" s="2491" t="s">
        <v>11711</v>
      </c>
      <c r="AG1177" s="1796"/>
      <c r="AH1177" s="2274"/>
    </row>
    <row r="1178" ht="15.75" customHeight="1">
      <c r="A1178" s="2417" t="s">
        <v>11712</v>
      </c>
      <c r="B1178" s="2423"/>
      <c r="C1178" s="2418"/>
      <c r="D1178" s="2419"/>
      <c r="E1178" s="2420"/>
      <c r="F1178" s="2420"/>
      <c r="G1178" s="2420"/>
      <c r="H1178" s="707" t="s">
        <v>94</v>
      </c>
      <c r="I1178" s="707" t="s">
        <v>94</v>
      </c>
      <c r="J1178" s="707"/>
      <c r="K1178" s="709"/>
      <c r="L1178" s="709"/>
      <c r="M1178" s="707"/>
      <c r="N1178" s="707"/>
      <c r="O1178" s="707"/>
      <c r="P1178" s="707"/>
      <c r="Q1178" s="707"/>
      <c r="R1178" s="707"/>
      <c r="S1178" s="707"/>
      <c r="T1178" s="707"/>
      <c r="U1178" s="707"/>
      <c r="V1178" s="707"/>
      <c r="W1178" s="707"/>
      <c r="X1178" s="707"/>
      <c r="Y1178" s="707"/>
      <c r="Z1178" s="707"/>
      <c r="AA1178" s="707"/>
      <c r="AB1178" s="546" t="s">
        <v>94</v>
      </c>
      <c r="AC1178" s="2173" t="s">
        <v>55</v>
      </c>
      <c r="AD1178" s="2173" t="s">
        <v>533</v>
      </c>
      <c r="AE1178" s="1512"/>
      <c r="AF1178" s="995"/>
      <c r="AG1178" s="1512"/>
      <c r="AH1178" s="1478"/>
    </row>
    <row r="1179" ht="15.75" customHeight="1">
      <c r="A1179" s="2422"/>
      <c r="B1179" s="2423" t="s">
        <v>11713</v>
      </c>
      <c r="C1179" s="2418"/>
      <c r="D1179" s="2419"/>
      <c r="E1179" s="2420"/>
      <c r="F1179" s="2421"/>
      <c r="G1179" s="2420"/>
      <c r="H1179" s="707" t="s">
        <v>94</v>
      </c>
      <c r="I1179" s="707" t="s">
        <v>94</v>
      </c>
      <c r="J1179" s="707"/>
      <c r="K1179" s="709"/>
      <c r="L1179" s="709"/>
      <c r="M1179" s="707"/>
      <c r="N1179" s="707"/>
      <c r="O1179" s="707"/>
      <c r="P1179" s="707"/>
      <c r="Q1179" s="707"/>
      <c r="R1179" s="707"/>
      <c r="S1179" s="707"/>
      <c r="T1179" s="707"/>
      <c r="U1179" s="707"/>
      <c r="V1179" s="707"/>
      <c r="W1179" s="707"/>
      <c r="X1179" s="707"/>
      <c r="Y1179" s="707"/>
      <c r="Z1179" s="707"/>
      <c r="AA1179" s="707"/>
      <c r="AB1179" s="546" t="s">
        <v>94</v>
      </c>
      <c r="AC1179" s="2173" t="s">
        <v>55</v>
      </c>
      <c r="AD1179" s="2173" t="s">
        <v>533</v>
      </c>
      <c r="AE1179" s="1512"/>
      <c r="AF1179" s="1515"/>
      <c r="AG1179" s="1512"/>
      <c r="AH1179" s="1478"/>
    </row>
    <row r="1180" ht="15.75" customHeight="1">
      <c r="A1180" s="2422"/>
      <c r="B1180" s="2418"/>
      <c r="C1180" s="2423" t="s">
        <v>11714</v>
      </c>
      <c r="D1180" s="2419"/>
      <c r="E1180" s="2420"/>
      <c r="F1180" s="2421" t="s">
        <v>11715</v>
      </c>
      <c r="G1180" s="2421" t="s">
        <v>11716</v>
      </c>
      <c r="H1180" s="707"/>
      <c r="I1180" s="707"/>
      <c r="J1180" s="707"/>
      <c r="K1180" s="709"/>
      <c r="L1180" s="709"/>
      <c r="M1180" s="707"/>
      <c r="N1180" s="707"/>
      <c r="O1180" s="707"/>
      <c r="P1180" s="707"/>
      <c r="Q1180" s="707"/>
      <c r="R1180" s="707"/>
      <c r="S1180" s="707"/>
      <c r="T1180" s="707"/>
      <c r="U1180" s="707"/>
      <c r="V1180" s="707"/>
      <c r="W1180" s="707"/>
      <c r="X1180" s="707"/>
      <c r="Y1180" s="707"/>
      <c r="Z1180" s="707"/>
      <c r="AA1180" s="707"/>
      <c r="AB1180" s="546">
        <v>1.0</v>
      </c>
      <c r="AC1180" s="2173" t="s">
        <v>55</v>
      </c>
      <c r="AD1180" s="2173" t="s">
        <v>533</v>
      </c>
      <c r="AE1180" s="2492" t="s">
        <v>11717</v>
      </c>
      <c r="AF1180" s="1515"/>
      <c r="AG1180" s="1512"/>
      <c r="AH1180" s="1478"/>
    </row>
    <row r="1181" ht="15.75" hidden="1" customHeight="1">
      <c r="A1181" s="2422"/>
      <c r="B1181" s="2418"/>
      <c r="C1181" s="2423" t="s">
        <v>3176</v>
      </c>
      <c r="D1181" s="2419"/>
      <c r="E1181" s="2420"/>
      <c r="F1181" s="2421" t="s">
        <v>11718</v>
      </c>
      <c r="G1181" s="2421" t="s">
        <v>11719</v>
      </c>
      <c r="H1181" s="707"/>
      <c r="I1181" s="707"/>
      <c r="J1181" s="707"/>
      <c r="K1181" s="709"/>
      <c r="L1181" s="709"/>
      <c r="M1181" s="707"/>
      <c r="N1181" s="707"/>
      <c r="O1181" s="707"/>
      <c r="P1181" s="707"/>
      <c r="Q1181" s="707"/>
      <c r="R1181" s="707"/>
      <c r="S1181" s="707"/>
      <c r="T1181" s="707"/>
      <c r="U1181" s="707"/>
      <c r="V1181" s="707"/>
      <c r="W1181" s="707"/>
      <c r="X1181" s="707"/>
      <c r="Y1181" s="707"/>
      <c r="Z1181" s="707"/>
      <c r="AA1181" s="707"/>
      <c r="AB1181" s="546">
        <v>5.0</v>
      </c>
      <c r="AC1181" s="2173" t="s">
        <v>55</v>
      </c>
      <c r="AD1181" s="2173" t="s">
        <v>533</v>
      </c>
      <c r="AE1181" s="1512"/>
      <c r="AF1181" s="1515"/>
      <c r="AG1181" s="1512"/>
      <c r="AH1181" s="1478"/>
    </row>
    <row r="1182" ht="15.75" hidden="1" customHeight="1">
      <c r="A1182" s="2422"/>
      <c r="B1182" s="2418"/>
      <c r="C1182" s="2423" t="s">
        <v>11720</v>
      </c>
      <c r="D1182" s="2419"/>
      <c r="E1182" s="2420"/>
      <c r="F1182" s="2421" t="s">
        <v>11721</v>
      </c>
      <c r="G1182" s="2421" t="s">
        <v>11722</v>
      </c>
      <c r="H1182" s="707"/>
      <c r="I1182" s="707"/>
      <c r="J1182" s="707"/>
      <c r="K1182" s="709"/>
      <c r="L1182" s="709"/>
      <c r="M1182" s="707"/>
      <c r="N1182" s="707"/>
      <c r="O1182" s="707"/>
      <c r="P1182" s="707"/>
      <c r="Q1182" s="707"/>
      <c r="R1182" s="707"/>
      <c r="S1182" s="707"/>
      <c r="T1182" s="707"/>
      <c r="U1182" s="707"/>
      <c r="V1182" s="707"/>
      <c r="W1182" s="707"/>
      <c r="X1182" s="707"/>
      <c r="Y1182" s="707"/>
      <c r="Z1182" s="707"/>
      <c r="AA1182" s="707"/>
      <c r="AB1182" s="546">
        <v>5.0</v>
      </c>
      <c r="AC1182" s="2173" t="s">
        <v>55</v>
      </c>
      <c r="AD1182" s="2173" t="s">
        <v>533</v>
      </c>
      <c r="AE1182" s="1512"/>
      <c r="AF1182" s="1515"/>
      <c r="AG1182" s="1512"/>
      <c r="AH1182" s="1478"/>
    </row>
    <row r="1183" ht="15.75" hidden="1" customHeight="1">
      <c r="A1183" s="2422"/>
      <c r="B1183" s="2418"/>
      <c r="C1183" s="2423" t="s">
        <v>3752</v>
      </c>
      <c r="D1183" s="2419"/>
      <c r="E1183" s="2420"/>
      <c r="F1183" s="2421" t="s">
        <v>11723</v>
      </c>
      <c r="G1183" s="2421" t="s">
        <v>11724</v>
      </c>
      <c r="H1183" s="707"/>
      <c r="I1183" s="707"/>
      <c r="J1183" s="707"/>
      <c r="K1183" s="709"/>
      <c r="L1183" s="709"/>
      <c r="M1183" s="707"/>
      <c r="N1183" s="707"/>
      <c r="O1183" s="707"/>
      <c r="P1183" s="707"/>
      <c r="Q1183" s="707"/>
      <c r="R1183" s="707"/>
      <c r="S1183" s="707"/>
      <c r="T1183" s="707"/>
      <c r="U1183" s="707"/>
      <c r="V1183" s="707"/>
      <c r="W1183" s="707"/>
      <c r="X1183" s="707"/>
      <c r="Y1183" s="707"/>
      <c r="Z1183" s="707"/>
      <c r="AA1183" s="707"/>
      <c r="AB1183" s="546">
        <v>5.0</v>
      </c>
      <c r="AC1183" s="2173" t="s">
        <v>55</v>
      </c>
      <c r="AD1183" s="2173" t="s">
        <v>533</v>
      </c>
      <c r="AE1183" s="1512"/>
      <c r="AF1183" s="1515"/>
      <c r="AG1183" s="1512"/>
      <c r="AH1183" s="1478"/>
    </row>
    <row r="1184" ht="15.75" customHeight="1">
      <c r="A1184" s="2417" t="s">
        <v>11725</v>
      </c>
      <c r="B1184" s="2418"/>
      <c r="C1184" s="2418"/>
      <c r="D1184" s="2419"/>
      <c r="E1184" s="2420"/>
      <c r="F1184" s="2421" t="s">
        <v>11726</v>
      </c>
      <c r="G1184" s="2420"/>
      <c r="H1184" s="707" t="s">
        <v>94</v>
      </c>
      <c r="I1184" s="707" t="s">
        <v>94</v>
      </c>
      <c r="J1184" s="707"/>
      <c r="K1184" s="709"/>
      <c r="L1184" s="709"/>
      <c r="M1184" s="707"/>
      <c r="N1184" s="707"/>
      <c r="O1184" s="707"/>
      <c r="P1184" s="707"/>
      <c r="Q1184" s="707"/>
      <c r="R1184" s="707"/>
      <c r="S1184" s="707"/>
      <c r="T1184" s="707"/>
      <c r="U1184" s="707"/>
      <c r="V1184" s="707"/>
      <c r="W1184" s="707"/>
      <c r="X1184" s="707"/>
      <c r="Y1184" s="707"/>
      <c r="Z1184" s="707"/>
      <c r="AA1184" s="707"/>
      <c r="AB1184" s="546" t="s">
        <v>94</v>
      </c>
      <c r="AC1184" s="2173" t="s">
        <v>55</v>
      </c>
      <c r="AD1184" s="2173" t="s">
        <v>533</v>
      </c>
      <c r="AE1184" s="1512"/>
      <c r="AF1184" s="1515"/>
      <c r="AG1184" s="1512"/>
      <c r="AH1184" s="1478"/>
    </row>
    <row r="1185" ht="15.75" customHeight="1">
      <c r="A1185" s="2422"/>
      <c r="B1185" s="2423" t="s">
        <v>10528</v>
      </c>
      <c r="C1185" s="2423" t="s">
        <v>11727</v>
      </c>
      <c r="D1185" s="2419"/>
      <c r="E1185" s="2420"/>
      <c r="F1185" s="2421" t="s">
        <v>11728</v>
      </c>
      <c r="G1185" s="2420"/>
      <c r="H1185" s="707" t="s">
        <v>94</v>
      </c>
      <c r="I1185" s="707" t="s">
        <v>94</v>
      </c>
      <c r="J1185" s="707"/>
      <c r="K1185" s="709"/>
      <c r="L1185" s="709"/>
      <c r="M1185" s="707"/>
      <c r="N1185" s="707"/>
      <c r="O1185" s="707"/>
      <c r="P1185" s="707"/>
      <c r="Q1185" s="707"/>
      <c r="R1185" s="707"/>
      <c r="S1185" s="707"/>
      <c r="T1185" s="707"/>
      <c r="U1185" s="707"/>
      <c r="V1185" s="707"/>
      <c r="W1185" s="707"/>
      <c r="X1185" s="707"/>
      <c r="Y1185" s="707"/>
      <c r="Z1185" s="707"/>
      <c r="AA1185" s="707"/>
      <c r="AB1185" s="546" t="s">
        <v>94</v>
      </c>
      <c r="AC1185" s="2173" t="s">
        <v>55</v>
      </c>
      <c r="AD1185" s="2173" t="s">
        <v>533</v>
      </c>
      <c r="AE1185" s="1512"/>
      <c r="AF1185" s="1515"/>
      <c r="AG1185" s="1512"/>
      <c r="AH1185" s="1478"/>
    </row>
    <row r="1186" ht="15.75" customHeight="1">
      <c r="A1186" s="2422"/>
      <c r="B1186" s="2423" t="s">
        <v>11729</v>
      </c>
      <c r="C1186" s="2418"/>
      <c r="D1186" s="2419"/>
      <c r="E1186" s="2420"/>
      <c r="F1186" s="2420"/>
      <c r="G1186" s="2420"/>
      <c r="H1186" s="707" t="s">
        <v>94</v>
      </c>
      <c r="I1186" s="707" t="s">
        <v>94</v>
      </c>
      <c r="J1186" s="707"/>
      <c r="K1186" s="709"/>
      <c r="L1186" s="709"/>
      <c r="M1186" s="707"/>
      <c r="N1186" s="707"/>
      <c r="O1186" s="707"/>
      <c r="P1186" s="707"/>
      <c r="Q1186" s="707"/>
      <c r="R1186" s="707"/>
      <c r="S1186" s="707"/>
      <c r="T1186" s="707"/>
      <c r="U1186" s="707"/>
      <c r="V1186" s="707"/>
      <c r="W1186" s="707"/>
      <c r="X1186" s="707"/>
      <c r="Y1186" s="707"/>
      <c r="Z1186" s="707"/>
      <c r="AA1186" s="707"/>
      <c r="AB1186" s="546" t="s">
        <v>94</v>
      </c>
      <c r="AC1186" s="2173" t="s">
        <v>55</v>
      </c>
      <c r="AD1186" s="2173" t="s">
        <v>533</v>
      </c>
      <c r="AE1186" s="1512"/>
      <c r="AF1186" s="1515"/>
      <c r="AG1186" s="1512"/>
      <c r="AH1186" s="1478"/>
    </row>
    <row r="1187" ht="15.75" customHeight="1">
      <c r="A1187" s="2422"/>
      <c r="B1187" s="2418"/>
      <c r="C1187" s="2423" t="s">
        <v>11730</v>
      </c>
      <c r="D1187" s="2419"/>
      <c r="E1187" s="2420"/>
      <c r="F1187" s="2421" t="s">
        <v>11731</v>
      </c>
      <c r="G1187" s="2421" t="s">
        <v>11732</v>
      </c>
      <c r="H1187" s="707"/>
      <c r="I1187" s="707"/>
      <c r="J1187" s="707"/>
      <c r="K1187" s="709"/>
      <c r="L1187" s="709"/>
      <c r="M1187" s="707"/>
      <c r="N1187" s="707"/>
      <c r="O1187" s="707"/>
      <c r="P1187" s="707"/>
      <c r="Q1187" s="707"/>
      <c r="R1187" s="707"/>
      <c r="S1187" s="707"/>
      <c r="T1187" s="707"/>
      <c r="U1187" s="707"/>
      <c r="V1187" s="707"/>
      <c r="W1187" s="707"/>
      <c r="X1187" s="707"/>
      <c r="Y1187" s="707"/>
      <c r="Z1187" s="707"/>
      <c r="AA1187" s="707"/>
      <c r="AB1187" s="546">
        <v>1.0</v>
      </c>
      <c r="AC1187" s="2173" t="s">
        <v>55</v>
      </c>
      <c r="AD1187" s="2173" t="s">
        <v>533</v>
      </c>
      <c r="AE1187" s="1512"/>
      <c r="AF1187" s="1515"/>
      <c r="AG1187" s="1512"/>
      <c r="AH1187" s="1478"/>
    </row>
    <row r="1188" ht="15.75" customHeight="1">
      <c r="A1188" s="2422"/>
      <c r="B1188" s="2418"/>
      <c r="C1188" s="2423" t="s">
        <v>11733</v>
      </c>
      <c r="D1188" s="2419"/>
      <c r="E1188" s="2420"/>
      <c r="F1188" s="2421" t="s">
        <v>11731</v>
      </c>
      <c r="G1188" s="2421" t="s">
        <v>11734</v>
      </c>
      <c r="H1188" s="707"/>
      <c r="I1188" s="707"/>
      <c r="J1188" s="707"/>
      <c r="K1188" s="709"/>
      <c r="L1188" s="709"/>
      <c r="M1188" s="707"/>
      <c r="N1188" s="707"/>
      <c r="O1188" s="707"/>
      <c r="P1188" s="707"/>
      <c r="Q1188" s="707"/>
      <c r="R1188" s="707"/>
      <c r="S1188" s="707"/>
      <c r="T1188" s="707"/>
      <c r="U1188" s="707"/>
      <c r="V1188" s="707"/>
      <c r="W1188" s="707"/>
      <c r="X1188" s="707"/>
      <c r="Y1188" s="707"/>
      <c r="Z1188" s="707"/>
      <c r="AA1188" s="707"/>
      <c r="AB1188" s="546">
        <v>1.0</v>
      </c>
      <c r="AC1188" s="2173" t="s">
        <v>55</v>
      </c>
      <c r="AD1188" s="2173" t="s">
        <v>533</v>
      </c>
      <c r="AE1188" s="1512"/>
      <c r="AF1188" s="1515"/>
      <c r="AG1188" s="1512"/>
      <c r="AH1188" s="1478"/>
    </row>
    <row r="1189" ht="15.75" customHeight="1">
      <c r="A1189" s="530" t="s">
        <v>11735</v>
      </c>
      <c r="B1189" s="587"/>
      <c r="C1189" s="2479"/>
      <c r="D1189" s="2212"/>
      <c r="E1189" s="590"/>
      <c r="F1189" s="2278"/>
      <c r="G1189" s="2212"/>
      <c r="H1189" s="2276"/>
      <c r="I1189" s="2276"/>
      <c r="J1189" s="2276"/>
      <c r="K1189" s="2276"/>
      <c r="L1189" s="2276"/>
      <c r="M1189" s="2276"/>
      <c r="N1189" s="2276"/>
      <c r="O1189" s="2276"/>
      <c r="P1189" s="2276"/>
      <c r="Q1189" s="2276"/>
      <c r="R1189" s="2276"/>
      <c r="S1189" s="2276"/>
      <c r="T1189" s="2276"/>
      <c r="U1189" s="2276"/>
      <c r="V1189" s="2276"/>
      <c r="W1189" s="2276"/>
      <c r="X1189" s="2276"/>
      <c r="Y1189" s="2276"/>
      <c r="Z1189" s="2276"/>
      <c r="AA1189" s="2276"/>
      <c r="AB1189" s="559" t="s">
        <v>94</v>
      </c>
      <c r="AC1189" s="2411" t="s">
        <v>94</v>
      </c>
      <c r="AD1189" s="560" t="s">
        <v>533</v>
      </c>
      <c r="AE1189" s="2276"/>
      <c r="AF1189" s="2277"/>
      <c r="AG1189" s="2276"/>
      <c r="AH1189" s="2276"/>
    </row>
    <row r="1190" ht="15.75" customHeight="1">
      <c r="A1190" s="2412" t="s">
        <v>264</v>
      </c>
      <c r="B1190" s="2431"/>
      <c r="C1190" s="2431"/>
      <c r="D1190" s="2414"/>
      <c r="E1190" s="2415"/>
      <c r="F1190" s="2415"/>
      <c r="G1190" s="2415"/>
      <c r="H1190" s="686"/>
      <c r="I1190" s="686"/>
      <c r="J1190" s="686"/>
      <c r="K1190" s="686"/>
      <c r="L1190" s="687"/>
      <c r="M1190" s="687"/>
      <c r="N1190" s="687"/>
      <c r="O1190" s="687"/>
      <c r="P1190" s="687"/>
      <c r="Q1190" s="687"/>
      <c r="R1190" s="687"/>
      <c r="S1190" s="687"/>
      <c r="T1190" s="687"/>
      <c r="U1190" s="687"/>
      <c r="V1190" s="687"/>
      <c r="W1190" s="687"/>
      <c r="X1190" s="687"/>
      <c r="Y1190" s="687"/>
      <c r="Z1190" s="687"/>
      <c r="AA1190" s="687"/>
      <c r="AB1190" s="2416" t="s">
        <v>94</v>
      </c>
      <c r="AC1190" s="2295" t="s">
        <v>94</v>
      </c>
      <c r="AD1190" s="2295" t="s">
        <v>533</v>
      </c>
      <c r="AE1190" s="1796"/>
      <c r="AF1190" s="1796"/>
      <c r="AG1190" s="1796"/>
      <c r="AH1190" s="2274"/>
    </row>
    <row r="1191" ht="15.75" customHeight="1">
      <c r="A1191" s="2417" t="s">
        <v>11736</v>
      </c>
      <c r="B1191" s="2418"/>
      <c r="C1191" s="2418"/>
      <c r="D1191" s="2419"/>
      <c r="E1191" s="2420"/>
      <c r="F1191" s="2421" t="s">
        <v>11737</v>
      </c>
      <c r="G1191" s="2420"/>
      <c r="H1191" s="707" t="s">
        <v>94</v>
      </c>
      <c r="I1191" s="707" t="s">
        <v>94</v>
      </c>
      <c r="J1191" s="707"/>
      <c r="K1191" s="709"/>
      <c r="L1191" s="709"/>
      <c r="M1191" s="707"/>
      <c r="N1191" s="707"/>
      <c r="O1191" s="707"/>
      <c r="P1191" s="707"/>
      <c r="Q1191" s="707"/>
      <c r="R1191" s="707"/>
      <c r="S1191" s="707"/>
      <c r="T1191" s="707"/>
      <c r="U1191" s="707"/>
      <c r="V1191" s="707"/>
      <c r="W1191" s="707"/>
      <c r="X1191" s="707"/>
      <c r="Y1191" s="707"/>
      <c r="Z1191" s="707"/>
      <c r="AA1191" s="707"/>
      <c r="AB1191" s="546" t="s">
        <v>94</v>
      </c>
      <c r="AC1191" s="2173" t="s">
        <v>55</v>
      </c>
      <c r="AD1191" s="2173" t="s">
        <v>533</v>
      </c>
      <c r="AE1191" s="1512"/>
      <c r="AF1191" s="1515"/>
      <c r="AG1191" s="1512"/>
      <c r="AH1191" s="1478"/>
    </row>
    <row r="1192" ht="15.75" customHeight="1">
      <c r="A1192" s="2417" t="s">
        <v>11738</v>
      </c>
      <c r="B1192" s="2418"/>
      <c r="C1192" s="2418"/>
      <c r="D1192" s="2419"/>
      <c r="E1192" s="2420"/>
      <c r="F1192" s="2420"/>
      <c r="G1192" s="2420"/>
      <c r="H1192" s="707" t="s">
        <v>94</v>
      </c>
      <c r="I1192" s="707" t="s">
        <v>94</v>
      </c>
      <c r="J1192" s="707"/>
      <c r="K1192" s="709"/>
      <c r="L1192" s="709"/>
      <c r="M1192" s="707"/>
      <c r="N1192" s="707"/>
      <c r="O1192" s="707"/>
      <c r="P1192" s="707"/>
      <c r="Q1192" s="707"/>
      <c r="R1192" s="707"/>
      <c r="S1192" s="707"/>
      <c r="T1192" s="707"/>
      <c r="U1192" s="707"/>
      <c r="V1192" s="707"/>
      <c r="W1192" s="707"/>
      <c r="X1192" s="707"/>
      <c r="Y1192" s="707"/>
      <c r="Z1192" s="707"/>
      <c r="AA1192" s="707"/>
      <c r="AB1192" s="546" t="s">
        <v>94</v>
      </c>
      <c r="AC1192" s="2173" t="s">
        <v>55</v>
      </c>
      <c r="AD1192" s="2173" t="s">
        <v>533</v>
      </c>
      <c r="AE1192" s="1512"/>
      <c r="AF1192" s="1515"/>
      <c r="AG1192" s="1512"/>
      <c r="AH1192" s="1478"/>
    </row>
    <row r="1193" ht="15.75" customHeight="1">
      <c r="A1193" s="2422"/>
      <c r="B1193" s="2423" t="s">
        <v>11739</v>
      </c>
      <c r="C1193" s="2418"/>
      <c r="D1193" s="2419"/>
      <c r="E1193" s="2420"/>
      <c r="F1193" s="2420"/>
      <c r="G1193" s="2420"/>
      <c r="H1193" s="707" t="s">
        <v>94</v>
      </c>
      <c r="I1193" s="707" t="s">
        <v>94</v>
      </c>
      <c r="J1193" s="707"/>
      <c r="K1193" s="709"/>
      <c r="L1193" s="709"/>
      <c r="M1193" s="707"/>
      <c r="N1193" s="707"/>
      <c r="O1193" s="707"/>
      <c r="P1193" s="707"/>
      <c r="Q1193" s="707"/>
      <c r="R1193" s="707"/>
      <c r="S1193" s="707"/>
      <c r="T1193" s="707"/>
      <c r="U1193" s="707"/>
      <c r="V1193" s="707"/>
      <c r="W1193" s="707"/>
      <c r="X1193" s="707"/>
      <c r="Y1193" s="707"/>
      <c r="Z1193" s="707"/>
      <c r="AA1193" s="707"/>
      <c r="AB1193" s="546" t="s">
        <v>94</v>
      </c>
      <c r="AC1193" s="2173" t="s">
        <v>55</v>
      </c>
      <c r="AD1193" s="2173" t="s">
        <v>533</v>
      </c>
      <c r="AE1193" s="1512"/>
      <c r="AF1193" s="1515"/>
      <c r="AG1193" s="1512"/>
      <c r="AH1193" s="1478"/>
    </row>
    <row r="1194" ht="15.75" customHeight="1">
      <c r="A1194" s="2417" t="s">
        <v>11009</v>
      </c>
      <c r="B1194" s="2418"/>
      <c r="C1194" s="2418"/>
      <c r="D1194" s="2419"/>
      <c r="E1194" s="2420"/>
      <c r="F1194" s="2421" t="s">
        <v>11010</v>
      </c>
      <c r="G1194" s="2420"/>
      <c r="H1194" s="707" t="s">
        <v>94</v>
      </c>
      <c r="I1194" s="707" t="s">
        <v>94</v>
      </c>
      <c r="J1194" s="707"/>
      <c r="K1194" s="709"/>
      <c r="L1194" s="709"/>
      <c r="M1194" s="707"/>
      <c r="N1194" s="707"/>
      <c r="O1194" s="707"/>
      <c r="P1194" s="707"/>
      <c r="Q1194" s="707"/>
      <c r="R1194" s="707"/>
      <c r="S1194" s="707"/>
      <c r="T1194" s="707"/>
      <c r="U1194" s="707"/>
      <c r="V1194" s="707"/>
      <c r="W1194" s="707"/>
      <c r="X1194" s="707"/>
      <c r="Y1194" s="707"/>
      <c r="Z1194" s="707"/>
      <c r="AA1194" s="707"/>
      <c r="AB1194" s="546" t="s">
        <v>94</v>
      </c>
      <c r="AC1194" s="2173" t="s">
        <v>55</v>
      </c>
      <c r="AD1194" s="2173" t="s">
        <v>533</v>
      </c>
      <c r="AE1194" s="1512"/>
      <c r="AF1194" s="1515"/>
      <c r="AG1194" s="1512"/>
      <c r="AH1194" s="1478"/>
    </row>
    <row r="1195" ht="15.75" customHeight="1">
      <c r="A1195" s="2422"/>
      <c r="B1195" s="2423" t="s">
        <v>11011</v>
      </c>
      <c r="C1195" s="2418"/>
      <c r="D1195" s="2419"/>
      <c r="E1195" s="2420"/>
      <c r="F1195" s="2420"/>
      <c r="G1195" s="2421" t="s">
        <v>11012</v>
      </c>
      <c r="H1195" s="707" t="s">
        <v>94</v>
      </c>
      <c r="I1195" s="707" t="s">
        <v>94</v>
      </c>
      <c r="J1195" s="707"/>
      <c r="K1195" s="709"/>
      <c r="L1195" s="709"/>
      <c r="M1195" s="707"/>
      <c r="N1195" s="707"/>
      <c r="O1195" s="707"/>
      <c r="P1195" s="707"/>
      <c r="Q1195" s="707"/>
      <c r="R1195" s="707"/>
      <c r="S1195" s="707"/>
      <c r="T1195" s="707"/>
      <c r="U1195" s="707"/>
      <c r="V1195" s="707"/>
      <c r="W1195" s="707"/>
      <c r="X1195" s="707"/>
      <c r="Y1195" s="707"/>
      <c r="Z1195" s="707"/>
      <c r="AA1195" s="707"/>
      <c r="AB1195" s="546" t="s">
        <v>94</v>
      </c>
      <c r="AC1195" s="2173" t="s">
        <v>55</v>
      </c>
      <c r="AD1195" s="2173" t="s">
        <v>533</v>
      </c>
      <c r="AE1195" s="1512"/>
      <c r="AF1195" s="1515"/>
      <c r="AG1195" s="1512"/>
      <c r="AH1195" s="1478"/>
    </row>
    <row r="1196" ht="15.75" hidden="1" customHeight="1">
      <c r="A1196" s="2422"/>
      <c r="B1196" s="2418"/>
      <c r="C1196" s="2423" t="s">
        <v>11013</v>
      </c>
      <c r="D1196" s="2419"/>
      <c r="E1196" s="2421" t="s">
        <v>11014</v>
      </c>
      <c r="F1196" s="2421" t="s">
        <v>10252</v>
      </c>
      <c r="G1196" s="2421" t="s">
        <v>11015</v>
      </c>
      <c r="H1196" s="707"/>
      <c r="I1196" s="707"/>
      <c r="J1196" s="707"/>
      <c r="K1196" s="709"/>
      <c r="L1196" s="709"/>
      <c r="M1196" s="707"/>
      <c r="N1196" s="707"/>
      <c r="O1196" s="707"/>
      <c r="P1196" s="707"/>
      <c r="Q1196" s="707"/>
      <c r="R1196" s="707"/>
      <c r="S1196" s="707"/>
      <c r="T1196" s="707"/>
      <c r="U1196" s="707"/>
      <c r="V1196" s="707"/>
      <c r="W1196" s="707"/>
      <c r="X1196" s="707"/>
      <c r="Y1196" s="707"/>
      <c r="Z1196" s="707"/>
      <c r="AA1196" s="707"/>
      <c r="AB1196" s="546">
        <v>5.0</v>
      </c>
      <c r="AC1196" s="2173" t="s">
        <v>55</v>
      </c>
      <c r="AD1196" s="2173" t="s">
        <v>533</v>
      </c>
      <c r="AE1196" s="1512"/>
      <c r="AF1196" s="1515"/>
      <c r="AG1196" s="1512"/>
      <c r="AH1196" s="1478"/>
    </row>
    <row r="1197" ht="15.75" hidden="1" customHeight="1">
      <c r="A1197" s="2422"/>
      <c r="B1197" s="2418"/>
      <c r="C1197" s="2418"/>
      <c r="D1197" s="2424" t="s">
        <v>11016</v>
      </c>
      <c r="E1197" s="2420"/>
      <c r="F1197" s="2421" t="s">
        <v>10255</v>
      </c>
      <c r="G1197" s="2421" t="s">
        <v>11017</v>
      </c>
      <c r="H1197" s="707"/>
      <c r="I1197" s="707"/>
      <c r="J1197" s="707"/>
      <c r="K1197" s="709"/>
      <c r="L1197" s="709"/>
      <c r="M1197" s="707"/>
      <c r="N1197" s="707"/>
      <c r="O1197" s="707"/>
      <c r="P1197" s="707"/>
      <c r="Q1197" s="707"/>
      <c r="R1197" s="707"/>
      <c r="S1197" s="707"/>
      <c r="T1197" s="707"/>
      <c r="U1197" s="707"/>
      <c r="V1197" s="707"/>
      <c r="W1197" s="707"/>
      <c r="X1197" s="707"/>
      <c r="Y1197" s="707"/>
      <c r="Z1197" s="707"/>
      <c r="AA1197" s="707"/>
      <c r="AB1197" s="546">
        <v>5.0</v>
      </c>
      <c r="AC1197" s="2173" t="s">
        <v>55</v>
      </c>
      <c r="AD1197" s="2173" t="s">
        <v>533</v>
      </c>
      <c r="AE1197" s="1512"/>
      <c r="AF1197" s="1515"/>
      <c r="AG1197" s="1512"/>
      <c r="AH1197" s="1478"/>
    </row>
    <row r="1198" ht="15.75" hidden="1" customHeight="1">
      <c r="A1198" s="2422"/>
      <c r="B1198" s="2418"/>
      <c r="C1198" s="2418"/>
      <c r="D1198" s="2424" t="s">
        <v>11018</v>
      </c>
      <c r="E1198" s="2420"/>
      <c r="F1198" s="2421" t="s">
        <v>10258</v>
      </c>
      <c r="G1198" s="2421" t="s">
        <v>11019</v>
      </c>
      <c r="H1198" s="707"/>
      <c r="I1198" s="707"/>
      <c r="J1198" s="707"/>
      <c r="K1198" s="709"/>
      <c r="L1198" s="709"/>
      <c r="M1198" s="707"/>
      <c r="N1198" s="707"/>
      <c r="O1198" s="707"/>
      <c r="P1198" s="707"/>
      <c r="Q1198" s="707"/>
      <c r="R1198" s="707"/>
      <c r="S1198" s="707"/>
      <c r="T1198" s="707"/>
      <c r="U1198" s="707"/>
      <c r="V1198" s="707"/>
      <c r="W1198" s="707"/>
      <c r="X1198" s="707"/>
      <c r="Y1198" s="707"/>
      <c r="Z1198" s="707"/>
      <c r="AA1198" s="707"/>
      <c r="AB1198" s="546">
        <v>5.0</v>
      </c>
      <c r="AC1198" s="2173" t="s">
        <v>55</v>
      </c>
      <c r="AD1198" s="2173" t="s">
        <v>533</v>
      </c>
      <c r="AE1198" s="1512"/>
      <c r="AF1198" s="1515"/>
      <c r="AG1198" s="1512"/>
      <c r="AH1198" s="1478"/>
    </row>
    <row r="1199" ht="15.75" hidden="1" customHeight="1">
      <c r="A1199" s="2422"/>
      <c r="B1199" s="2418"/>
      <c r="C1199" s="2423" t="s">
        <v>11020</v>
      </c>
      <c r="D1199" s="2419"/>
      <c r="E1199" s="2421" t="s">
        <v>11021</v>
      </c>
      <c r="F1199" s="2421" t="s">
        <v>10252</v>
      </c>
      <c r="G1199" s="2421" t="s">
        <v>10253</v>
      </c>
      <c r="H1199" s="707"/>
      <c r="I1199" s="707"/>
      <c r="J1199" s="707"/>
      <c r="K1199" s="709"/>
      <c r="L1199" s="709"/>
      <c r="M1199" s="707"/>
      <c r="N1199" s="707"/>
      <c r="O1199" s="707"/>
      <c r="P1199" s="707"/>
      <c r="Q1199" s="707"/>
      <c r="R1199" s="707"/>
      <c r="S1199" s="707"/>
      <c r="T1199" s="707"/>
      <c r="U1199" s="707"/>
      <c r="V1199" s="707"/>
      <c r="W1199" s="707"/>
      <c r="X1199" s="707"/>
      <c r="Y1199" s="707"/>
      <c r="Z1199" s="707"/>
      <c r="AA1199" s="707"/>
      <c r="AB1199" s="546">
        <v>5.0</v>
      </c>
      <c r="AC1199" s="2173" t="s">
        <v>55</v>
      </c>
      <c r="AD1199" s="2173" t="s">
        <v>533</v>
      </c>
      <c r="AE1199" s="1512"/>
      <c r="AF1199" s="1515"/>
      <c r="AG1199" s="1512"/>
      <c r="AH1199" s="1478"/>
    </row>
    <row r="1200" ht="15.75" hidden="1" customHeight="1">
      <c r="A1200" s="2422"/>
      <c r="B1200" s="2418"/>
      <c r="C1200" s="2418"/>
      <c r="D1200" s="2424" t="s">
        <v>11016</v>
      </c>
      <c r="E1200" s="2420"/>
      <c r="F1200" s="2421" t="s">
        <v>10255</v>
      </c>
      <c r="G1200" s="2421" t="s">
        <v>11017</v>
      </c>
      <c r="H1200" s="707"/>
      <c r="I1200" s="707"/>
      <c r="J1200" s="707"/>
      <c r="K1200" s="709"/>
      <c r="L1200" s="709"/>
      <c r="M1200" s="707"/>
      <c r="N1200" s="707"/>
      <c r="O1200" s="707"/>
      <c r="P1200" s="707"/>
      <c r="Q1200" s="707"/>
      <c r="R1200" s="707"/>
      <c r="S1200" s="707"/>
      <c r="T1200" s="707"/>
      <c r="U1200" s="707"/>
      <c r="V1200" s="707"/>
      <c r="W1200" s="707"/>
      <c r="X1200" s="707"/>
      <c r="Y1200" s="707"/>
      <c r="Z1200" s="707"/>
      <c r="AA1200" s="707"/>
      <c r="AB1200" s="546">
        <v>5.0</v>
      </c>
      <c r="AC1200" s="2173" t="s">
        <v>55</v>
      </c>
      <c r="AD1200" s="2173" t="s">
        <v>533</v>
      </c>
      <c r="AE1200" s="1512"/>
      <c r="AF1200" s="1515"/>
      <c r="AG1200" s="1512"/>
      <c r="AH1200" s="1478"/>
    </row>
    <row r="1201" ht="15.75" hidden="1" customHeight="1">
      <c r="A1201" s="2422"/>
      <c r="B1201" s="2418"/>
      <c r="C1201" s="2418"/>
      <c r="D1201" s="2424" t="s">
        <v>11018</v>
      </c>
      <c r="E1201" s="2420"/>
      <c r="F1201" s="2421" t="s">
        <v>10258</v>
      </c>
      <c r="G1201" s="2421" t="s">
        <v>11022</v>
      </c>
      <c r="H1201" s="707"/>
      <c r="I1201" s="707"/>
      <c r="J1201" s="707"/>
      <c r="K1201" s="709"/>
      <c r="L1201" s="709"/>
      <c r="M1201" s="707"/>
      <c r="N1201" s="707"/>
      <c r="O1201" s="707"/>
      <c r="P1201" s="707"/>
      <c r="Q1201" s="707"/>
      <c r="R1201" s="707"/>
      <c r="S1201" s="707"/>
      <c r="T1201" s="707"/>
      <c r="U1201" s="707"/>
      <c r="V1201" s="707"/>
      <c r="W1201" s="707"/>
      <c r="X1201" s="707"/>
      <c r="Y1201" s="707"/>
      <c r="Z1201" s="707"/>
      <c r="AA1201" s="707"/>
      <c r="AB1201" s="546">
        <v>5.0</v>
      </c>
      <c r="AC1201" s="2173" t="s">
        <v>55</v>
      </c>
      <c r="AD1201" s="2173" t="s">
        <v>533</v>
      </c>
      <c r="AE1201" s="1512"/>
      <c r="AF1201" s="1515"/>
      <c r="AG1201" s="1512"/>
      <c r="AH1201" s="1478"/>
    </row>
    <row r="1202" ht="15.75" customHeight="1">
      <c r="A1202" s="2422"/>
      <c r="B1202" s="2423" t="s">
        <v>11023</v>
      </c>
      <c r="C1202" s="2418"/>
      <c r="D1202" s="2419"/>
      <c r="E1202" s="2420"/>
      <c r="F1202" s="2420"/>
      <c r="G1202" s="2420"/>
      <c r="H1202" s="707" t="s">
        <v>94</v>
      </c>
      <c r="I1202" s="707" t="s">
        <v>94</v>
      </c>
      <c r="J1202" s="707"/>
      <c r="K1202" s="709"/>
      <c r="L1202" s="709"/>
      <c r="M1202" s="707"/>
      <c r="N1202" s="707"/>
      <c r="O1202" s="707"/>
      <c r="P1202" s="707"/>
      <c r="Q1202" s="707"/>
      <c r="R1202" s="707"/>
      <c r="S1202" s="707"/>
      <c r="T1202" s="707"/>
      <c r="U1202" s="707"/>
      <c r="V1202" s="707"/>
      <c r="W1202" s="707"/>
      <c r="X1202" s="707"/>
      <c r="Y1202" s="707"/>
      <c r="Z1202" s="707"/>
      <c r="AA1202" s="707"/>
      <c r="AB1202" s="546" t="s">
        <v>94</v>
      </c>
      <c r="AC1202" s="2173" t="s">
        <v>55</v>
      </c>
      <c r="AD1202" s="2173" t="s">
        <v>533</v>
      </c>
      <c r="AE1202" s="1512"/>
      <c r="AF1202" s="1515"/>
      <c r="AG1202" s="1512"/>
      <c r="AH1202" s="1478"/>
    </row>
    <row r="1203" ht="15.75" hidden="1" customHeight="1">
      <c r="A1203" s="2422"/>
      <c r="B1203" s="2418"/>
      <c r="C1203" s="2423" t="s">
        <v>11024</v>
      </c>
      <c r="D1203" s="2419"/>
      <c r="E1203" s="2421" t="s">
        <v>11025</v>
      </c>
      <c r="F1203" s="2421" t="s">
        <v>10252</v>
      </c>
      <c r="G1203" s="2421" t="s">
        <v>11026</v>
      </c>
      <c r="H1203" s="707"/>
      <c r="I1203" s="707"/>
      <c r="J1203" s="707"/>
      <c r="K1203" s="709"/>
      <c r="L1203" s="709"/>
      <c r="M1203" s="707"/>
      <c r="N1203" s="707"/>
      <c r="O1203" s="707"/>
      <c r="P1203" s="707"/>
      <c r="Q1203" s="707"/>
      <c r="R1203" s="707"/>
      <c r="S1203" s="707"/>
      <c r="T1203" s="707"/>
      <c r="U1203" s="707"/>
      <c r="V1203" s="707"/>
      <c r="W1203" s="707"/>
      <c r="X1203" s="707"/>
      <c r="Y1203" s="707"/>
      <c r="Z1203" s="707"/>
      <c r="AA1203" s="707"/>
      <c r="AB1203" s="546">
        <v>5.0</v>
      </c>
      <c r="AC1203" s="2173" t="s">
        <v>55</v>
      </c>
      <c r="AD1203" s="2173" t="s">
        <v>533</v>
      </c>
      <c r="AE1203" s="1512"/>
      <c r="AF1203" s="1515"/>
      <c r="AG1203" s="1512"/>
      <c r="AH1203" s="1478"/>
    </row>
    <row r="1204" ht="15.75" hidden="1" customHeight="1">
      <c r="A1204" s="2422"/>
      <c r="B1204" s="2418"/>
      <c r="C1204" s="2418"/>
      <c r="D1204" s="2424" t="s">
        <v>11016</v>
      </c>
      <c r="E1204" s="2420"/>
      <c r="F1204" s="2421" t="s">
        <v>10255</v>
      </c>
      <c r="G1204" s="2421" t="s">
        <v>11027</v>
      </c>
      <c r="H1204" s="707"/>
      <c r="I1204" s="707"/>
      <c r="J1204" s="707"/>
      <c r="K1204" s="709"/>
      <c r="L1204" s="709"/>
      <c r="M1204" s="707"/>
      <c r="N1204" s="707"/>
      <c r="O1204" s="707"/>
      <c r="P1204" s="707"/>
      <c r="Q1204" s="707"/>
      <c r="R1204" s="707"/>
      <c r="S1204" s="707"/>
      <c r="T1204" s="707"/>
      <c r="U1204" s="707"/>
      <c r="V1204" s="707"/>
      <c r="W1204" s="707"/>
      <c r="X1204" s="707"/>
      <c r="Y1204" s="707"/>
      <c r="Z1204" s="707"/>
      <c r="AA1204" s="707"/>
      <c r="AB1204" s="546">
        <v>5.0</v>
      </c>
      <c r="AC1204" s="2173" t="s">
        <v>55</v>
      </c>
      <c r="AD1204" s="2173" t="s">
        <v>533</v>
      </c>
      <c r="AE1204" s="1512"/>
      <c r="AF1204" s="1515"/>
      <c r="AG1204" s="1512"/>
      <c r="AH1204" s="1478"/>
    </row>
    <row r="1205" ht="15.75" hidden="1" customHeight="1">
      <c r="A1205" s="2422"/>
      <c r="B1205" s="2418"/>
      <c r="C1205" s="2418"/>
      <c r="D1205" s="2424" t="s">
        <v>11018</v>
      </c>
      <c r="E1205" s="2420"/>
      <c r="F1205" s="2421" t="s">
        <v>10258</v>
      </c>
      <c r="G1205" s="2421" t="s">
        <v>11028</v>
      </c>
      <c r="H1205" s="707"/>
      <c r="I1205" s="707"/>
      <c r="J1205" s="707"/>
      <c r="K1205" s="709"/>
      <c r="L1205" s="709"/>
      <c r="M1205" s="707"/>
      <c r="N1205" s="707"/>
      <c r="O1205" s="707"/>
      <c r="P1205" s="707"/>
      <c r="Q1205" s="707"/>
      <c r="R1205" s="707"/>
      <c r="S1205" s="707"/>
      <c r="T1205" s="707"/>
      <c r="U1205" s="707"/>
      <c r="V1205" s="707"/>
      <c r="W1205" s="707"/>
      <c r="X1205" s="707"/>
      <c r="Y1205" s="707"/>
      <c r="Z1205" s="707"/>
      <c r="AA1205" s="707"/>
      <c r="AB1205" s="546">
        <v>5.0</v>
      </c>
      <c r="AC1205" s="2173" t="s">
        <v>55</v>
      </c>
      <c r="AD1205" s="2173" t="s">
        <v>533</v>
      </c>
      <c r="AE1205" s="1512"/>
      <c r="AF1205" s="1515"/>
      <c r="AG1205" s="1512"/>
      <c r="AH1205" s="1478"/>
    </row>
    <row r="1206" ht="15.75" customHeight="1">
      <c r="A1206" s="2417" t="s">
        <v>1998</v>
      </c>
      <c r="B1206" s="2418"/>
      <c r="C1206" s="2418"/>
      <c r="D1206" s="2419"/>
      <c r="E1206" s="2420"/>
      <c r="F1206" s="2420"/>
      <c r="G1206" s="2420"/>
      <c r="H1206" s="707" t="s">
        <v>94</v>
      </c>
      <c r="I1206" s="707" t="s">
        <v>94</v>
      </c>
      <c r="J1206" s="707"/>
      <c r="K1206" s="709"/>
      <c r="L1206" s="709"/>
      <c r="M1206" s="707"/>
      <c r="N1206" s="707"/>
      <c r="O1206" s="707"/>
      <c r="P1206" s="707"/>
      <c r="Q1206" s="707"/>
      <c r="R1206" s="707"/>
      <c r="S1206" s="707"/>
      <c r="T1206" s="707"/>
      <c r="U1206" s="707"/>
      <c r="V1206" s="707"/>
      <c r="W1206" s="707"/>
      <c r="X1206" s="707"/>
      <c r="Y1206" s="707"/>
      <c r="Z1206" s="707"/>
      <c r="AA1206" s="707"/>
      <c r="AB1206" s="546" t="s">
        <v>94</v>
      </c>
      <c r="AC1206" s="2173" t="s">
        <v>55</v>
      </c>
      <c r="AD1206" s="2173" t="s">
        <v>533</v>
      </c>
      <c r="AE1206" s="1512"/>
      <c r="AF1206" s="1515"/>
      <c r="AG1206" s="1512"/>
      <c r="AH1206" s="1478"/>
    </row>
    <row r="1207" ht="15.75" customHeight="1">
      <c r="A1207" s="2422"/>
      <c r="B1207" s="2423" t="s">
        <v>11740</v>
      </c>
      <c r="C1207" s="2418"/>
      <c r="D1207" s="2419"/>
      <c r="E1207" s="2420"/>
      <c r="F1207" s="2421" t="s">
        <v>11741</v>
      </c>
      <c r="G1207" s="2421" t="s">
        <v>11742</v>
      </c>
      <c r="H1207" s="707"/>
      <c r="I1207" s="707"/>
      <c r="J1207" s="707"/>
      <c r="K1207" s="709"/>
      <c r="L1207" s="709"/>
      <c r="M1207" s="707"/>
      <c r="N1207" s="707"/>
      <c r="O1207" s="707"/>
      <c r="P1207" s="707"/>
      <c r="Q1207" s="707"/>
      <c r="R1207" s="707"/>
      <c r="S1207" s="707"/>
      <c r="T1207" s="707"/>
      <c r="U1207" s="707"/>
      <c r="V1207" s="707"/>
      <c r="W1207" s="707"/>
      <c r="X1207" s="707"/>
      <c r="Y1207" s="707"/>
      <c r="Z1207" s="707"/>
      <c r="AA1207" s="707"/>
      <c r="AB1207" s="546">
        <v>1.0</v>
      </c>
      <c r="AC1207" s="2173" t="s">
        <v>55</v>
      </c>
      <c r="AD1207" s="2173" t="s">
        <v>533</v>
      </c>
      <c r="AE1207" s="1512"/>
      <c r="AF1207" s="1515"/>
      <c r="AG1207" s="1512"/>
      <c r="AH1207" s="1478"/>
    </row>
    <row r="1208" ht="15.75" customHeight="1">
      <c r="A1208" s="2422"/>
      <c r="B1208" s="2423" t="s">
        <v>11743</v>
      </c>
      <c r="C1208" s="2418"/>
      <c r="D1208" s="2419"/>
      <c r="E1208" s="2420"/>
      <c r="F1208" s="2421" t="s">
        <v>11744</v>
      </c>
      <c r="G1208" s="2421" t="s">
        <v>11745</v>
      </c>
      <c r="H1208" s="707"/>
      <c r="I1208" s="707"/>
      <c r="J1208" s="707"/>
      <c r="K1208" s="709"/>
      <c r="L1208" s="709"/>
      <c r="M1208" s="707"/>
      <c r="N1208" s="707"/>
      <c r="O1208" s="707"/>
      <c r="P1208" s="707"/>
      <c r="Q1208" s="707"/>
      <c r="R1208" s="707"/>
      <c r="S1208" s="707"/>
      <c r="T1208" s="707"/>
      <c r="U1208" s="707"/>
      <c r="V1208" s="707"/>
      <c r="W1208" s="707"/>
      <c r="X1208" s="707"/>
      <c r="Y1208" s="707"/>
      <c r="Z1208" s="707"/>
      <c r="AA1208" s="707"/>
      <c r="AB1208" s="546">
        <v>1.0</v>
      </c>
      <c r="AC1208" s="2173" t="s">
        <v>55</v>
      </c>
      <c r="AD1208" s="2173" t="s">
        <v>533</v>
      </c>
      <c r="AE1208" s="1512"/>
      <c r="AF1208" s="1515"/>
      <c r="AG1208" s="1512"/>
      <c r="AH1208" s="1478"/>
    </row>
    <row r="1209" ht="15.75" customHeight="1">
      <c r="A1209" s="2417" t="s">
        <v>11746</v>
      </c>
      <c r="B1209" s="2418"/>
      <c r="C1209" s="2418"/>
      <c r="D1209" s="2419"/>
      <c r="E1209" s="2420"/>
      <c r="F1209" s="2420"/>
      <c r="G1209" s="2420"/>
      <c r="H1209" s="707" t="s">
        <v>94</v>
      </c>
      <c r="I1209" s="707" t="s">
        <v>94</v>
      </c>
      <c r="J1209" s="707"/>
      <c r="K1209" s="709"/>
      <c r="L1209" s="709"/>
      <c r="M1209" s="707"/>
      <c r="N1209" s="707"/>
      <c r="O1209" s="707"/>
      <c r="P1209" s="707"/>
      <c r="Q1209" s="707"/>
      <c r="R1209" s="707"/>
      <c r="S1209" s="707"/>
      <c r="T1209" s="707"/>
      <c r="U1209" s="707"/>
      <c r="V1209" s="707"/>
      <c r="W1209" s="707"/>
      <c r="X1209" s="707"/>
      <c r="Y1209" s="707"/>
      <c r="Z1209" s="707"/>
      <c r="AA1209" s="707"/>
      <c r="AB1209" s="546" t="s">
        <v>94</v>
      </c>
      <c r="AC1209" s="2173" t="s">
        <v>55</v>
      </c>
      <c r="AD1209" s="2173" t="s">
        <v>533</v>
      </c>
      <c r="AE1209" s="1512"/>
      <c r="AF1209" s="1515"/>
      <c r="AG1209" s="1512"/>
      <c r="AH1209" s="1478"/>
    </row>
    <row r="1210" ht="15.75" customHeight="1">
      <c r="A1210" s="2422"/>
      <c r="B1210" s="2423" t="s">
        <v>11747</v>
      </c>
      <c r="C1210" s="2418"/>
      <c r="D1210" s="2419"/>
      <c r="E1210" s="2420"/>
      <c r="F1210" s="2420"/>
      <c r="G1210" s="2420"/>
      <c r="H1210" s="707" t="s">
        <v>94</v>
      </c>
      <c r="I1210" s="707" t="s">
        <v>94</v>
      </c>
      <c r="J1210" s="707"/>
      <c r="K1210" s="709"/>
      <c r="L1210" s="709"/>
      <c r="M1210" s="707"/>
      <c r="N1210" s="707"/>
      <c r="O1210" s="707"/>
      <c r="P1210" s="707"/>
      <c r="Q1210" s="707"/>
      <c r="R1210" s="707"/>
      <c r="S1210" s="707"/>
      <c r="T1210" s="707"/>
      <c r="U1210" s="707"/>
      <c r="V1210" s="707"/>
      <c r="W1210" s="707"/>
      <c r="X1210" s="707"/>
      <c r="Y1210" s="707"/>
      <c r="Z1210" s="707"/>
      <c r="AA1210" s="707"/>
      <c r="AB1210" s="546" t="s">
        <v>94</v>
      </c>
      <c r="AC1210" s="2173" t="s">
        <v>55</v>
      </c>
      <c r="AD1210" s="2173" t="s">
        <v>533</v>
      </c>
      <c r="AE1210" s="1512"/>
      <c r="AF1210" s="1515"/>
      <c r="AG1210" s="1512"/>
      <c r="AH1210" s="1478"/>
    </row>
    <row r="1211" ht="15.75" customHeight="1">
      <c r="A1211" s="2422"/>
      <c r="B1211" s="2418"/>
      <c r="C1211" s="2423" t="s">
        <v>11748</v>
      </c>
      <c r="D1211" s="2419"/>
      <c r="E1211" s="2420"/>
      <c r="F1211" s="2420"/>
      <c r="G1211" s="2420"/>
      <c r="H1211" s="707" t="s">
        <v>94</v>
      </c>
      <c r="I1211" s="707" t="s">
        <v>94</v>
      </c>
      <c r="J1211" s="707"/>
      <c r="K1211" s="709"/>
      <c r="L1211" s="709"/>
      <c r="M1211" s="707"/>
      <c r="N1211" s="707"/>
      <c r="O1211" s="707"/>
      <c r="P1211" s="707"/>
      <c r="Q1211" s="707"/>
      <c r="R1211" s="707"/>
      <c r="S1211" s="707"/>
      <c r="T1211" s="707"/>
      <c r="U1211" s="707"/>
      <c r="V1211" s="707"/>
      <c r="W1211" s="707"/>
      <c r="X1211" s="707"/>
      <c r="Y1211" s="707"/>
      <c r="Z1211" s="707"/>
      <c r="AA1211" s="707"/>
      <c r="AB1211" s="546" t="s">
        <v>94</v>
      </c>
      <c r="AC1211" s="2173" t="s">
        <v>55</v>
      </c>
      <c r="AD1211" s="2173" t="s">
        <v>533</v>
      </c>
      <c r="AE1211" s="1512"/>
      <c r="AF1211" s="1515"/>
      <c r="AG1211" s="1512"/>
      <c r="AH1211" s="1478"/>
    </row>
    <row r="1212" ht="15.75" hidden="1" customHeight="1">
      <c r="A1212" s="2422"/>
      <c r="B1212" s="2418"/>
      <c r="C1212" s="2418"/>
      <c r="D1212" s="2424" t="s">
        <v>11749</v>
      </c>
      <c r="E1212" s="2421" t="s">
        <v>11750</v>
      </c>
      <c r="F1212" s="2421" t="s">
        <v>11751</v>
      </c>
      <c r="G1212" s="2421" t="s">
        <v>11752</v>
      </c>
      <c r="H1212" s="707"/>
      <c r="I1212" s="707"/>
      <c r="J1212" s="707"/>
      <c r="K1212" s="709"/>
      <c r="L1212" s="709"/>
      <c r="M1212" s="707"/>
      <c r="N1212" s="707"/>
      <c r="O1212" s="707"/>
      <c r="P1212" s="707"/>
      <c r="Q1212" s="707"/>
      <c r="R1212" s="707"/>
      <c r="S1212" s="707"/>
      <c r="T1212" s="707"/>
      <c r="U1212" s="707"/>
      <c r="V1212" s="707"/>
      <c r="W1212" s="707"/>
      <c r="X1212" s="707"/>
      <c r="Y1212" s="707"/>
      <c r="Z1212" s="707"/>
      <c r="AA1212" s="707"/>
      <c r="AB1212" s="546">
        <v>5.0</v>
      </c>
      <c r="AC1212" s="2173" t="s">
        <v>55</v>
      </c>
      <c r="AD1212" s="2173" t="s">
        <v>533</v>
      </c>
      <c r="AE1212" s="1512"/>
      <c r="AF1212" s="1515"/>
      <c r="AG1212" s="1512"/>
      <c r="AH1212" s="1478"/>
    </row>
    <row r="1213" ht="15.75" customHeight="1">
      <c r="A1213" s="2422"/>
      <c r="B1213" s="2418"/>
      <c r="C1213" s="2423" t="s">
        <v>11753</v>
      </c>
      <c r="D1213" s="2419"/>
      <c r="E1213" s="2420"/>
      <c r="F1213" s="2420"/>
      <c r="G1213" s="2420"/>
      <c r="H1213" s="707" t="s">
        <v>94</v>
      </c>
      <c r="I1213" s="707" t="s">
        <v>94</v>
      </c>
      <c r="J1213" s="707"/>
      <c r="K1213" s="709"/>
      <c r="L1213" s="709"/>
      <c r="M1213" s="707"/>
      <c r="N1213" s="707"/>
      <c r="O1213" s="707"/>
      <c r="P1213" s="707"/>
      <c r="Q1213" s="707"/>
      <c r="R1213" s="707"/>
      <c r="S1213" s="707"/>
      <c r="T1213" s="707"/>
      <c r="U1213" s="707"/>
      <c r="V1213" s="707"/>
      <c r="W1213" s="707"/>
      <c r="X1213" s="707"/>
      <c r="Y1213" s="707"/>
      <c r="Z1213" s="707"/>
      <c r="AA1213" s="707"/>
      <c r="AB1213" s="546" t="s">
        <v>94</v>
      </c>
      <c r="AC1213" s="2173" t="s">
        <v>55</v>
      </c>
      <c r="AD1213" s="2173" t="s">
        <v>533</v>
      </c>
      <c r="AE1213" s="1512"/>
      <c r="AF1213" s="1515"/>
      <c r="AG1213" s="1512"/>
      <c r="AH1213" s="1478"/>
    </row>
    <row r="1214" ht="15.75" hidden="1" customHeight="1">
      <c r="A1214" s="2422"/>
      <c r="B1214" s="2418"/>
      <c r="C1214" s="2423" t="s">
        <v>11754</v>
      </c>
      <c r="D1214" s="2419"/>
      <c r="E1214" s="2420"/>
      <c r="F1214" s="2421" t="s">
        <v>11755</v>
      </c>
      <c r="G1214" s="2421" t="s">
        <v>11756</v>
      </c>
      <c r="H1214" s="707"/>
      <c r="I1214" s="707"/>
      <c r="J1214" s="707"/>
      <c r="K1214" s="709"/>
      <c r="L1214" s="709"/>
      <c r="M1214" s="707"/>
      <c r="N1214" s="707"/>
      <c r="O1214" s="707"/>
      <c r="P1214" s="707"/>
      <c r="Q1214" s="707"/>
      <c r="R1214" s="707"/>
      <c r="S1214" s="707"/>
      <c r="T1214" s="707"/>
      <c r="U1214" s="707"/>
      <c r="V1214" s="707"/>
      <c r="W1214" s="707"/>
      <c r="X1214" s="707"/>
      <c r="Y1214" s="707"/>
      <c r="Z1214" s="707"/>
      <c r="AA1214" s="707"/>
      <c r="AB1214" s="546">
        <v>5.0</v>
      </c>
      <c r="AC1214" s="2173" t="s">
        <v>55</v>
      </c>
      <c r="AD1214" s="2173" t="s">
        <v>533</v>
      </c>
      <c r="AE1214" s="1512"/>
      <c r="AF1214" s="1515"/>
      <c r="AG1214" s="1512"/>
      <c r="AH1214" s="1478"/>
    </row>
    <row r="1215" ht="15.75" customHeight="1">
      <c r="A1215" s="2422"/>
      <c r="B1215" s="2418"/>
      <c r="C1215" s="2418"/>
      <c r="D1215" s="2424" t="s">
        <v>11757</v>
      </c>
      <c r="E1215" s="2420"/>
      <c r="F1215" s="2421" t="s">
        <v>11758</v>
      </c>
      <c r="G1215" s="2421" t="s">
        <v>11759</v>
      </c>
      <c r="H1215" s="707" t="s">
        <v>94</v>
      </c>
      <c r="I1215" s="707" t="s">
        <v>94</v>
      </c>
      <c r="J1215" s="707"/>
      <c r="K1215" s="709"/>
      <c r="L1215" s="709"/>
      <c r="M1215" s="707"/>
      <c r="N1215" s="707"/>
      <c r="O1215" s="707"/>
      <c r="P1215" s="707"/>
      <c r="Q1215" s="707"/>
      <c r="R1215" s="707"/>
      <c r="S1215" s="707"/>
      <c r="T1215" s="707"/>
      <c r="U1215" s="707"/>
      <c r="V1215" s="707"/>
      <c r="W1215" s="707"/>
      <c r="X1215" s="707"/>
      <c r="Y1215" s="707"/>
      <c r="Z1215" s="707"/>
      <c r="AA1215" s="707"/>
      <c r="AB1215" s="546" t="s">
        <v>94</v>
      </c>
      <c r="AC1215" s="2173" t="s">
        <v>55</v>
      </c>
      <c r="AD1215" s="2173" t="s">
        <v>533</v>
      </c>
      <c r="AE1215" s="1512"/>
      <c r="AF1215" s="1515"/>
      <c r="AG1215" s="1512"/>
      <c r="AH1215" s="1478"/>
    </row>
    <row r="1216" ht="15.75" customHeight="1">
      <c r="A1216" s="2422"/>
      <c r="B1216" s="2418"/>
      <c r="C1216" s="2423" t="s">
        <v>11760</v>
      </c>
      <c r="D1216" s="2419"/>
      <c r="E1216" s="2420"/>
      <c r="F1216" s="2420"/>
      <c r="G1216" s="2420"/>
      <c r="H1216" s="707" t="s">
        <v>94</v>
      </c>
      <c r="I1216" s="707" t="s">
        <v>94</v>
      </c>
      <c r="J1216" s="707"/>
      <c r="K1216" s="709"/>
      <c r="L1216" s="709"/>
      <c r="M1216" s="707"/>
      <c r="N1216" s="707"/>
      <c r="O1216" s="707"/>
      <c r="P1216" s="707"/>
      <c r="Q1216" s="707"/>
      <c r="R1216" s="707"/>
      <c r="S1216" s="707"/>
      <c r="T1216" s="707"/>
      <c r="U1216" s="707"/>
      <c r="V1216" s="707"/>
      <c r="W1216" s="707"/>
      <c r="X1216" s="707"/>
      <c r="Y1216" s="707"/>
      <c r="Z1216" s="707"/>
      <c r="AA1216" s="707"/>
      <c r="AB1216" s="546" t="s">
        <v>94</v>
      </c>
      <c r="AC1216" s="2173" t="s">
        <v>55</v>
      </c>
      <c r="AD1216" s="2173" t="s">
        <v>533</v>
      </c>
      <c r="AE1216" s="1512"/>
      <c r="AF1216" s="1515"/>
      <c r="AG1216" s="1512"/>
      <c r="AH1216" s="1478"/>
    </row>
    <row r="1217" ht="15.75" customHeight="1">
      <c r="A1217" s="2422"/>
      <c r="B1217" s="2418"/>
      <c r="C1217" s="2423" t="s">
        <v>11761</v>
      </c>
      <c r="D1217" s="2419"/>
      <c r="E1217" s="2420"/>
      <c r="F1217" s="2420"/>
      <c r="G1217" s="2420"/>
      <c r="H1217" s="707" t="s">
        <v>94</v>
      </c>
      <c r="I1217" s="707" t="s">
        <v>94</v>
      </c>
      <c r="J1217" s="707"/>
      <c r="K1217" s="709"/>
      <c r="L1217" s="709"/>
      <c r="M1217" s="707"/>
      <c r="N1217" s="707"/>
      <c r="O1217" s="707"/>
      <c r="P1217" s="707"/>
      <c r="Q1217" s="707"/>
      <c r="R1217" s="707"/>
      <c r="S1217" s="707"/>
      <c r="T1217" s="707"/>
      <c r="U1217" s="707"/>
      <c r="V1217" s="707"/>
      <c r="W1217" s="707"/>
      <c r="X1217" s="707"/>
      <c r="Y1217" s="707"/>
      <c r="Z1217" s="707"/>
      <c r="AA1217" s="707"/>
      <c r="AB1217" s="546" t="s">
        <v>94</v>
      </c>
      <c r="AC1217" s="2173" t="s">
        <v>55</v>
      </c>
      <c r="AD1217" s="2173" t="s">
        <v>533</v>
      </c>
      <c r="AE1217" s="1512"/>
      <c r="AF1217" s="1515"/>
      <c r="AG1217" s="1512"/>
      <c r="AH1217" s="1478"/>
    </row>
    <row r="1218" ht="15.75" customHeight="1">
      <c r="A1218" s="2422"/>
      <c r="B1218" s="2418"/>
      <c r="C1218" s="2423" t="s">
        <v>11762</v>
      </c>
      <c r="D1218" s="2419"/>
      <c r="E1218" s="2420"/>
      <c r="F1218" s="2420"/>
      <c r="G1218" s="2420"/>
      <c r="H1218" s="707" t="s">
        <v>94</v>
      </c>
      <c r="I1218" s="707" t="s">
        <v>94</v>
      </c>
      <c r="J1218" s="707"/>
      <c r="K1218" s="709"/>
      <c r="L1218" s="709"/>
      <c r="M1218" s="707"/>
      <c r="N1218" s="707"/>
      <c r="O1218" s="707"/>
      <c r="P1218" s="707"/>
      <c r="Q1218" s="707"/>
      <c r="R1218" s="707"/>
      <c r="S1218" s="707"/>
      <c r="T1218" s="707"/>
      <c r="U1218" s="707"/>
      <c r="V1218" s="707"/>
      <c r="W1218" s="707"/>
      <c r="X1218" s="707"/>
      <c r="Y1218" s="707"/>
      <c r="Z1218" s="707"/>
      <c r="AA1218" s="707"/>
      <c r="AB1218" s="546" t="s">
        <v>94</v>
      </c>
      <c r="AC1218" s="2173" t="s">
        <v>55</v>
      </c>
      <c r="AD1218" s="2173" t="s">
        <v>533</v>
      </c>
      <c r="AE1218" s="1512"/>
      <c r="AF1218" s="1515"/>
      <c r="AG1218" s="1512"/>
      <c r="AH1218" s="1478"/>
    </row>
    <row r="1219" ht="15.75" customHeight="1">
      <c r="A1219" s="2422"/>
      <c r="B1219" s="2418"/>
      <c r="C1219" s="2418"/>
      <c r="D1219" s="2424" t="s">
        <v>11763</v>
      </c>
      <c r="E1219" s="2420"/>
      <c r="F1219" s="2421" t="s">
        <v>11764</v>
      </c>
      <c r="G1219" s="2421" t="s">
        <v>11765</v>
      </c>
      <c r="H1219" s="707"/>
      <c r="I1219" s="707"/>
      <c r="J1219" s="707"/>
      <c r="K1219" s="709"/>
      <c r="L1219" s="709"/>
      <c r="M1219" s="707"/>
      <c r="N1219" s="707"/>
      <c r="O1219" s="707"/>
      <c r="P1219" s="707"/>
      <c r="Q1219" s="707"/>
      <c r="R1219" s="707"/>
      <c r="S1219" s="707"/>
      <c r="T1219" s="707"/>
      <c r="U1219" s="707"/>
      <c r="V1219" s="707"/>
      <c r="W1219" s="707"/>
      <c r="X1219" s="707"/>
      <c r="Y1219" s="707"/>
      <c r="Z1219" s="707"/>
      <c r="AA1219" s="707"/>
      <c r="AB1219" s="546">
        <v>1.0</v>
      </c>
      <c r="AC1219" s="2173" t="s">
        <v>55</v>
      </c>
      <c r="AD1219" s="2173" t="s">
        <v>533</v>
      </c>
      <c r="AE1219" s="1512"/>
      <c r="AF1219" s="1515"/>
      <c r="AG1219" s="1512"/>
      <c r="AH1219" s="1478"/>
    </row>
    <row r="1220" ht="15.75" customHeight="1">
      <c r="A1220" s="2422"/>
      <c r="B1220" s="2423" t="s">
        <v>11766</v>
      </c>
      <c r="C1220" s="2418"/>
      <c r="D1220" s="2419"/>
      <c r="E1220" s="2420"/>
      <c r="F1220" s="2420"/>
      <c r="G1220" s="2420"/>
      <c r="H1220" s="707" t="s">
        <v>94</v>
      </c>
      <c r="I1220" s="707" t="s">
        <v>94</v>
      </c>
      <c r="J1220" s="707"/>
      <c r="K1220" s="709"/>
      <c r="L1220" s="709"/>
      <c r="M1220" s="707"/>
      <c r="N1220" s="707"/>
      <c r="O1220" s="707"/>
      <c r="P1220" s="707"/>
      <c r="Q1220" s="707"/>
      <c r="R1220" s="707"/>
      <c r="S1220" s="707"/>
      <c r="T1220" s="707"/>
      <c r="U1220" s="707"/>
      <c r="V1220" s="707"/>
      <c r="W1220" s="707"/>
      <c r="X1220" s="707"/>
      <c r="Y1220" s="707"/>
      <c r="Z1220" s="707"/>
      <c r="AA1220" s="707"/>
      <c r="AB1220" s="546" t="s">
        <v>94</v>
      </c>
      <c r="AC1220" s="2173" t="s">
        <v>55</v>
      </c>
      <c r="AD1220" s="2173" t="s">
        <v>533</v>
      </c>
      <c r="AE1220" s="1512"/>
      <c r="AF1220" s="1515"/>
      <c r="AG1220" s="1512"/>
      <c r="AH1220" s="1478"/>
    </row>
    <row r="1221" ht="15.75" hidden="1" customHeight="1">
      <c r="A1221" s="2422"/>
      <c r="B1221" s="2418"/>
      <c r="C1221" s="2423" t="s">
        <v>11767</v>
      </c>
      <c r="D1221" s="2419"/>
      <c r="E1221" s="2420"/>
      <c r="F1221" s="2421" t="s">
        <v>11768</v>
      </c>
      <c r="G1221" s="2421" t="s">
        <v>11769</v>
      </c>
      <c r="H1221" s="707"/>
      <c r="I1221" s="707"/>
      <c r="J1221" s="707"/>
      <c r="K1221" s="709"/>
      <c r="L1221" s="709"/>
      <c r="M1221" s="707"/>
      <c r="N1221" s="707"/>
      <c r="O1221" s="707"/>
      <c r="P1221" s="707"/>
      <c r="Q1221" s="707"/>
      <c r="R1221" s="707"/>
      <c r="S1221" s="707"/>
      <c r="T1221" s="707"/>
      <c r="U1221" s="707"/>
      <c r="V1221" s="707"/>
      <c r="W1221" s="707"/>
      <c r="X1221" s="707"/>
      <c r="Y1221" s="707"/>
      <c r="Z1221" s="707"/>
      <c r="AA1221" s="707"/>
      <c r="AB1221" s="546">
        <v>5.0</v>
      </c>
      <c r="AC1221" s="2173" t="s">
        <v>55</v>
      </c>
      <c r="AD1221" s="2173" t="s">
        <v>533</v>
      </c>
      <c r="AE1221" s="1512"/>
      <c r="AF1221" s="1515"/>
      <c r="AG1221" s="1512"/>
      <c r="AH1221" s="1478"/>
    </row>
    <row r="1222" ht="15.75" customHeight="1">
      <c r="A1222" s="2422"/>
      <c r="B1222" s="2418"/>
      <c r="C1222" s="2423" t="s">
        <v>11770</v>
      </c>
      <c r="D1222" s="2419"/>
      <c r="E1222" s="2420"/>
      <c r="F1222" s="2420"/>
      <c r="G1222" s="2420"/>
      <c r="H1222" s="707" t="s">
        <v>94</v>
      </c>
      <c r="I1222" s="707" t="s">
        <v>94</v>
      </c>
      <c r="J1222" s="707"/>
      <c r="K1222" s="709"/>
      <c r="L1222" s="709"/>
      <c r="M1222" s="707"/>
      <c r="N1222" s="707"/>
      <c r="O1222" s="707"/>
      <c r="P1222" s="707"/>
      <c r="Q1222" s="707"/>
      <c r="R1222" s="707"/>
      <c r="S1222" s="707"/>
      <c r="T1222" s="707"/>
      <c r="U1222" s="707"/>
      <c r="V1222" s="707"/>
      <c r="W1222" s="707"/>
      <c r="X1222" s="707"/>
      <c r="Y1222" s="707"/>
      <c r="Z1222" s="707"/>
      <c r="AA1222" s="707"/>
      <c r="AB1222" s="546" t="s">
        <v>94</v>
      </c>
      <c r="AC1222" s="2173" t="s">
        <v>55</v>
      </c>
      <c r="AD1222" s="2173" t="s">
        <v>533</v>
      </c>
      <c r="AE1222" s="1512"/>
      <c r="AF1222" s="1515"/>
      <c r="AG1222" s="1512"/>
      <c r="AH1222" s="1478"/>
    </row>
    <row r="1223" ht="15.75" customHeight="1">
      <c r="A1223" s="2422"/>
      <c r="B1223" s="2418"/>
      <c r="C1223" s="2418"/>
      <c r="D1223" s="2424" t="s">
        <v>11771</v>
      </c>
      <c r="E1223" s="2420"/>
      <c r="F1223" s="2421" t="s">
        <v>11772</v>
      </c>
      <c r="G1223" s="2420"/>
      <c r="H1223" s="707" t="s">
        <v>94</v>
      </c>
      <c r="I1223" s="707" t="s">
        <v>94</v>
      </c>
      <c r="J1223" s="707"/>
      <c r="K1223" s="709"/>
      <c r="L1223" s="709"/>
      <c r="M1223" s="707"/>
      <c r="N1223" s="707"/>
      <c r="O1223" s="707"/>
      <c r="P1223" s="707"/>
      <c r="Q1223" s="707"/>
      <c r="R1223" s="707"/>
      <c r="S1223" s="707"/>
      <c r="T1223" s="707"/>
      <c r="U1223" s="707"/>
      <c r="V1223" s="707"/>
      <c r="W1223" s="707"/>
      <c r="X1223" s="707"/>
      <c r="Y1223" s="707"/>
      <c r="Z1223" s="707"/>
      <c r="AA1223" s="707"/>
      <c r="AB1223" s="546" t="s">
        <v>94</v>
      </c>
      <c r="AC1223" s="2173" t="s">
        <v>55</v>
      </c>
      <c r="AD1223" s="2173" t="s">
        <v>533</v>
      </c>
      <c r="AE1223" s="1512"/>
      <c r="AF1223" s="1515"/>
      <c r="AG1223" s="1512"/>
      <c r="AH1223" s="1478"/>
    </row>
    <row r="1224" ht="15.75" hidden="1" customHeight="1">
      <c r="A1224" s="2422"/>
      <c r="B1224" s="2418"/>
      <c r="C1224" s="2418"/>
      <c r="D1224" s="2419"/>
      <c r="E1224" s="2421" t="s">
        <v>3458</v>
      </c>
      <c r="F1224" s="2421" t="s">
        <v>11773</v>
      </c>
      <c r="G1224" s="2421" t="s">
        <v>11774</v>
      </c>
      <c r="H1224" s="707"/>
      <c r="I1224" s="707"/>
      <c r="J1224" s="707"/>
      <c r="K1224" s="709"/>
      <c r="L1224" s="709"/>
      <c r="M1224" s="707"/>
      <c r="N1224" s="707"/>
      <c r="O1224" s="707"/>
      <c r="P1224" s="707"/>
      <c r="Q1224" s="707"/>
      <c r="R1224" s="707"/>
      <c r="S1224" s="707"/>
      <c r="T1224" s="707"/>
      <c r="U1224" s="707"/>
      <c r="V1224" s="707"/>
      <c r="W1224" s="707"/>
      <c r="X1224" s="707"/>
      <c r="Y1224" s="707"/>
      <c r="Z1224" s="707"/>
      <c r="AA1224" s="707"/>
      <c r="AB1224" s="546">
        <v>5.0</v>
      </c>
      <c r="AC1224" s="2173" t="s">
        <v>55</v>
      </c>
      <c r="AD1224" s="2173" t="s">
        <v>533</v>
      </c>
      <c r="AE1224" s="1512"/>
      <c r="AF1224" s="1515"/>
      <c r="AG1224" s="1512"/>
      <c r="AH1224" s="1478"/>
    </row>
    <row r="1225" ht="15.75" hidden="1" customHeight="1">
      <c r="A1225" s="2422"/>
      <c r="B1225" s="2418"/>
      <c r="C1225" s="2418"/>
      <c r="D1225" s="2419"/>
      <c r="E1225" s="2421" t="s">
        <v>9164</v>
      </c>
      <c r="F1225" s="2421" t="s">
        <v>11773</v>
      </c>
      <c r="G1225" s="2421" t="s">
        <v>11774</v>
      </c>
      <c r="H1225" s="707"/>
      <c r="I1225" s="707"/>
      <c r="J1225" s="707"/>
      <c r="K1225" s="709"/>
      <c r="L1225" s="709"/>
      <c r="M1225" s="707"/>
      <c r="N1225" s="707"/>
      <c r="O1225" s="707"/>
      <c r="P1225" s="707"/>
      <c r="Q1225" s="707"/>
      <c r="R1225" s="707"/>
      <c r="S1225" s="707"/>
      <c r="T1225" s="707"/>
      <c r="U1225" s="707"/>
      <c r="V1225" s="707"/>
      <c r="W1225" s="707"/>
      <c r="X1225" s="707"/>
      <c r="Y1225" s="707"/>
      <c r="Z1225" s="707"/>
      <c r="AA1225" s="707"/>
      <c r="AB1225" s="546">
        <v>5.0</v>
      </c>
      <c r="AC1225" s="2173" t="s">
        <v>55</v>
      </c>
      <c r="AD1225" s="2173" t="s">
        <v>533</v>
      </c>
      <c r="AE1225" s="1512"/>
      <c r="AF1225" s="1515"/>
      <c r="AG1225" s="1512"/>
      <c r="AH1225" s="1478"/>
    </row>
    <row r="1226" ht="15.75" hidden="1" customHeight="1">
      <c r="A1226" s="2422"/>
      <c r="B1226" s="2418"/>
      <c r="C1226" s="2418"/>
      <c r="D1226" s="2419"/>
      <c r="E1226" s="2421" t="s">
        <v>2011</v>
      </c>
      <c r="F1226" s="2421" t="s">
        <v>11773</v>
      </c>
      <c r="G1226" s="2421" t="s">
        <v>11774</v>
      </c>
      <c r="H1226" s="707"/>
      <c r="I1226" s="707"/>
      <c r="J1226" s="707"/>
      <c r="K1226" s="709"/>
      <c r="L1226" s="709"/>
      <c r="M1226" s="707"/>
      <c r="N1226" s="707"/>
      <c r="O1226" s="707"/>
      <c r="P1226" s="707"/>
      <c r="Q1226" s="707"/>
      <c r="R1226" s="707"/>
      <c r="S1226" s="707"/>
      <c r="T1226" s="707"/>
      <c r="U1226" s="707"/>
      <c r="V1226" s="707"/>
      <c r="W1226" s="707"/>
      <c r="X1226" s="707"/>
      <c r="Y1226" s="707"/>
      <c r="Z1226" s="707"/>
      <c r="AA1226" s="707"/>
      <c r="AB1226" s="546">
        <v>5.0</v>
      </c>
      <c r="AC1226" s="2173" t="s">
        <v>55</v>
      </c>
      <c r="AD1226" s="2173" t="s">
        <v>533</v>
      </c>
      <c r="AE1226" s="1512"/>
      <c r="AF1226" s="1515"/>
      <c r="AG1226" s="1512"/>
      <c r="AH1226" s="1478"/>
    </row>
    <row r="1227" ht="15.75" hidden="1" customHeight="1">
      <c r="A1227" s="2422"/>
      <c r="B1227" s="2418"/>
      <c r="C1227" s="2418"/>
      <c r="D1227" s="2419"/>
      <c r="E1227" s="2421" t="s">
        <v>10095</v>
      </c>
      <c r="F1227" s="2421" t="s">
        <v>11773</v>
      </c>
      <c r="G1227" s="2421" t="s">
        <v>11774</v>
      </c>
      <c r="H1227" s="707"/>
      <c r="I1227" s="707"/>
      <c r="J1227" s="707"/>
      <c r="K1227" s="709"/>
      <c r="L1227" s="709"/>
      <c r="M1227" s="707"/>
      <c r="N1227" s="707"/>
      <c r="O1227" s="707"/>
      <c r="P1227" s="707"/>
      <c r="Q1227" s="707"/>
      <c r="R1227" s="707"/>
      <c r="S1227" s="707"/>
      <c r="T1227" s="707"/>
      <c r="U1227" s="707"/>
      <c r="V1227" s="707"/>
      <c r="W1227" s="707"/>
      <c r="X1227" s="707"/>
      <c r="Y1227" s="707"/>
      <c r="Z1227" s="707"/>
      <c r="AA1227" s="707"/>
      <c r="AB1227" s="546">
        <v>5.0</v>
      </c>
      <c r="AC1227" s="2173" t="s">
        <v>55</v>
      </c>
      <c r="AD1227" s="2173" t="s">
        <v>533</v>
      </c>
      <c r="AE1227" s="1512"/>
      <c r="AF1227" s="1515"/>
      <c r="AG1227" s="1512"/>
      <c r="AH1227" s="1478"/>
    </row>
    <row r="1228" ht="15.75" hidden="1" customHeight="1">
      <c r="A1228" s="2422"/>
      <c r="B1228" s="2418"/>
      <c r="C1228" s="2418"/>
      <c r="D1228" s="2419"/>
      <c r="E1228" s="2421" t="s">
        <v>9163</v>
      </c>
      <c r="F1228" s="2421" t="s">
        <v>11773</v>
      </c>
      <c r="G1228" s="2421" t="s">
        <v>11774</v>
      </c>
      <c r="H1228" s="707"/>
      <c r="I1228" s="707"/>
      <c r="J1228" s="707"/>
      <c r="K1228" s="709"/>
      <c r="L1228" s="709"/>
      <c r="M1228" s="707"/>
      <c r="N1228" s="707"/>
      <c r="O1228" s="707"/>
      <c r="P1228" s="707"/>
      <c r="Q1228" s="707"/>
      <c r="R1228" s="707"/>
      <c r="S1228" s="707"/>
      <c r="T1228" s="707"/>
      <c r="U1228" s="707"/>
      <c r="V1228" s="707"/>
      <c r="W1228" s="707"/>
      <c r="X1228" s="707"/>
      <c r="Y1228" s="707"/>
      <c r="Z1228" s="707"/>
      <c r="AA1228" s="707"/>
      <c r="AB1228" s="546">
        <v>5.0</v>
      </c>
      <c r="AC1228" s="2173" t="s">
        <v>55</v>
      </c>
      <c r="AD1228" s="2173" t="s">
        <v>533</v>
      </c>
      <c r="AE1228" s="1512"/>
      <c r="AF1228" s="1515"/>
      <c r="AG1228" s="1512"/>
      <c r="AH1228" s="1478"/>
    </row>
    <row r="1229" ht="15.75" hidden="1" customHeight="1">
      <c r="A1229" s="2422"/>
      <c r="B1229" s="2418"/>
      <c r="C1229" s="2418"/>
      <c r="D1229" s="2419"/>
      <c r="E1229" s="2421" t="s">
        <v>3462</v>
      </c>
      <c r="F1229" s="2421" t="s">
        <v>11773</v>
      </c>
      <c r="G1229" s="2421" t="s">
        <v>11774</v>
      </c>
      <c r="H1229" s="707"/>
      <c r="I1229" s="707"/>
      <c r="J1229" s="707"/>
      <c r="K1229" s="709"/>
      <c r="L1229" s="709"/>
      <c r="M1229" s="707"/>
      <c r="N1229" s="707"/>
      <c r="O1229" s="707"/>
      <c r="P1229" s="707"/>
      <c r="Q1229" s="707"/>
      <c r="R1229" s="707"/>
      <c r="S1229" s="707"/>
      <c r="T1229" s="707"/>
      <c r="U1229" s="707"/>
      <c r="V1229" s="707"/>
      <c r="W1229" s="707"/>
      <c r="X1229" s="707"/>
      <c r="Y1229" s="707"/>
      <c r="Z1229" s="707"/>
      <c r="AA1229" s="707"/>
      <c r="AB1229" s="546">
        <v>5.0</v>
      </c>
      <c r="AC1229" s="2173" t="s">
        <v>55</v>
      </c>
      <c r="AD1229" s="2173" t="s">
        <v>533</v>
      </c>
      <c r="AE1229" s="1512"/>
      <c r="AF1229" s="1515"/>
      <c r="AG1229" s="1512"/>
      <c r="AH1229" s="1478"/>
    </row>
    <row r="1230" ht="15.75" hidden="1" customHeight="1">
      <c r="A1230" s="2422"/>
      <c r="B1230" s="2418"/>
      <c r="C1230" s="2418"/>
      <c r="D1230" s="2419"/>
      <c r="E1230" s="2421" t="s">
        <v>9168</v>
      </c>
      <c r="F1230" s="2421" t="s">
        <v>11773</v>
      </c>
      <c r="G1230" s="2421" t="s">
        <v>11774</v>
      </c>
      <c r="H1230" s="707"/>
      <c r="I1230" s="707"/>
      <c r="J1230" s="707"/>
      <c r="K1230" s="709"/>
      <c r="L1230" s="709"/>
      <c r="M1230" s="707"/>
      <c r="N1230" s="707"/>
      <c r="O1230" s="707"/>
      <c r="P1230" s="707"/>
      <c r="Q1230" s="707"/>
      <c r="R1230" s="707"/>
      <c r="S1230" s="707"/>
      <c r="T1230" s="707"/>
      <c r="U1230" s="707"/>
      <c r="V1230" s="707"/>
      <c r="W1230" s="707"/>
      <c r="X1230" s="707"/>
      <c r="Y1230" s="707"/>
      <c r="Z1230" s="707"/>
      <c r="AA1230" s="707"/>
      <c r="AB1230" s="546">
        <v>5.0</v>
      </c>
      <c r="AC1230" s="2173" t="s">
        <v>55</v>
      </c>
      <c r="AD1230" s="2173" t="s">
        <v>533</v>
      </c>
      <c r="AE1230" s="1512"/>
      <c r="AF1230" s="1515"/>
      <c r="AG1230" s="1512"/>
      <c r="AH1230" s="1478"/>
    </row>
    <row r="1231" ht="15.75" customHeight="1">
      <c r="A1231" s="2422"/>
      <c r="B1231" s="2418"/>
      <c r="C1231" s="2418"/>
      <c r="D1231" s="2424" t="s">
        <v>11775</v>
      </c>
      <c r="E1231" s="2420"/>
      <c r="F1231" s="2420"/>
      <c r="G1231" s="2420"/>
      <c r="H1231" s="707" t="s">
        <v>94</v>
      </c>
      <c r="I1231" s="707" t="s">
        <v>94</v>
      </c>
      <c r="J1231" s="707"/>
      <c r="K1231" s="709"/>
      <c r="L1231" s="709"/>
      <c r="M1231" s="707"/>
      <c r="N1231" s="707"/>
      <c r="O1231" s="707"/>
      <c r="P1231" s="707"/>
      <c r="Q1231" s="707"/>
      <c r="R1231" s="707"/>
      <c r="S1231" s="707"/>
      <c r="T1231" s="707"/>
      <c r="U1231" s="707"/>
      <c r="V1231" s="707"/>
      <c r="W1231" s="707"/>
      <c r="X1231" s="707"/>
      <c r="Y1231" s="707"/>
      <c r="Z1231" s="707"/>
      <c r="AA1231" s="707"/>
      <c r="AB1231" s="546" t="s">
        <v>94</v>
      </c>
      <c r="AC1231" s="2173" t="s">
        <v>55</v>
      </c>
      <c r="AD1231" s="2173" t="s">
        <v>533</v>
      </c>
      <c r="AE1231" s="1512"/>
      <c r="AF1231" s="1515"/>
      <c r="AG1231" s="1512"/>
      <c r="AH1231" s="1478"/>
    </row>
    <row r="1232" ht="15.75" customHeight="1">
      <c r="A1232" s="2422"/>
      <c r="B1232" s="2418"/>
      <c r="C1232" s="2418"/>
      <c r="D1232" s="2419"/>
      <c r="E1232" s="2421" t="s">
        <v>3462</v>
      </c>
      <c r="F1232" s="2421" t="s">
        <v>11776</v>
      </c>
      <c r="G1232" s="2421" t="s">
        <v>11777</v>
      </c>
      <c r="H1232" s="707"/>
      <c r="I1232" s="707"/>
      <c r="J1232" s="707"/>
      <c r="K1232" s="709"/>
      <c r="L1232" s="709"/>
      <c r="M1232" s="707"/>
      <c r="N1232" s="707"/>
      <c r="O1232" s="707"/>
      <c r="P1232" s="707"/>
      <c r="Q1232" s="707"/>
      <c r="R1232" s="707"/>
      <c r="S1232" s="707"/>
      <c r="T1232" s="707"/>
      <c r="U1232" s="707"/>
      <c r="V1232" s="707"/>
      <c r="W1232" s="707"/>
      <c r="X1232" s="707"/>
      <c r="Y1232" s="707"/>
      <c r="Z1232" s="707"/>
      <c r="AA1232" s="707"/>
      <c r="AB1232" s="546">
        <v>1.0</v>
      </c>
      <c r="AC1232" s="2173" t="s">
        <v>55</v>
      </c>
      <c r="AD1232" s="2173" t="s">
        <v>533</v>
      </c>
      <c r="AE1232" s="1512"/>
      <c r="AF1232" s="1515"/>
      <c r="AG1232" s="1512"/>
      <c r="AH1232" s="1478"/>
    </row>
    <row r="1233" ht="15.75" customHeight="1">
      <c r="A1233" s="2422"/>
      <c r="B1233" s="2418"/>
      <c r="C1233" s="2418"/>
      <c r="D1233" s="2419"/>
      <c r="E1233" s="2421" t="s">
        <v>9168</v>
      </c>
      <c r="F1233" s="2421" t="s">
        <v>11776</v>
      </c>
      <c r="G1233" s="2421" t="s">
        <v>11777</v>
      </c>
      <c r="H1233" s="707"/>
      <c r="I1233" s="707"/>
      <c r="J1233" s="707"/>
      <c r="K1233" s="709"/>
      <c r="L1233" s="709"/>
      <c r="M1233" s="707"/>
      <c r="N1233" s="707"/>
      <c r="O1233" s="707"/>
      <c r="P1233" s="707"/>
      <c r="Q1233" s="707"/>
      <c r="R1233" s="707"/>
      <c r="S1233" s="707"/>
      <c r="T1233" s="707"/>
      <c r="U1233" s="707"/>
      <c r="V1233" s="707"/>
      <c r="W1233" s="707"/>
      <c r="X1233" s="707"/>
      <c r="Y1233" s="707"/>
      <c r="Z1233" s="707"/>
      <c r="AA1233" s="707"/>
      <c r="AB1233" s="546">
        <v>1.0</v>
      </c>
      <c r="AC1233" s="2173" t="s">
        <v>55</v>
      </c>
      <c r="AD1233" s="2173" t="s">
        <v>533</v>
      </c>
      <c r="AE1233" s="1512"/>
      <c r="AF1233" s="1515"/>
      <c r="AG1233" s="1512"/>
      <c r="AH1233" s="1478"/>
    </row>
    <row r="1234" ht="15.75" customHeight="1">
      <c r="A1234" s="2422"/>
      <c r="B1234" s="2418"/>
      <c r="C1234" s="2423" t="s">
        <v>11667</v>
      </c>
      <c r="D1234" s="2419"/>
      <c r="E1234" s="2420"/>
      <c r="F1234" s="2420"/>
      <c r="G1234" s="2420"/>
      <c r="H1234" s="707" t="s">
        <v>94</v>
      </c>
      <c r="I1234" s="707" t="s">
        <v>94</v>
      </c>
      <c r="J1234" s="707"/>
      <c r="K1234" s="709"/>
      <c r="L1234" s="709"/>
      <c r="M1234" s="707"/>
      <c r="N1234" s="707"/>
      <c r="O1234" s="707"/>
      <c r="P1234" s="707"/>
      <c r="Q1234" s="707"/>
      <c r="R1234" s="707"/>
      <c r="S1234" s="707"/>
      <c r="T1234" s="707"/>
      <c r="U1234" s="707"/>
      <c r="V1234" s="707"/>
      <c r="W1234" s="707"/>
      <c r="X1234" s="707"/>
      <c r="Y1234" s="707"/>
      <c r="Z1234" s="707"/>
      <c r="AA1234" s="707"/>
      <c r="AB1234" s="546" t="s">
        <v>94</v>
      </c>
      <c r="AC1234" s="2173" t="s">
        <v>55</v>
      </c>
      <c r="AD1234" s="2173" t="s">
        <v>533</v>
      </c>
      <c r="AE1234" s="1512"/>
      <c r="AF1234" s="1515"/>
      <c r="AG1234" s="1512"/>
      <c r="AH1234" s="1478"/>
    </row>
    <row r="1235" ht="15.75" customHeight="1">
      <c r="A1235" s="2422"/>
      <c r="B1235" s="2418"/>
      <c r="C1235" s="2418"/>
      <c r="D1235" s="2424" t="s">
        <v>11778</v>
      </c>
      <c r="E1235" s="2420"/>
      <c r="F1235" s="2420"/>
      <c r="G1235" s="2420"/>
      <c r="H1235" s="707" t="s">
        <v>94</v>
      </c>
      <c r="I1235" s="707" t="s">
        <v>94</v>
      </c>
      <c r="J1235" s="707"/>
      <c r="K1235" s="709"/>
      <c r="L1235" s="709"/>
      <c r="M1235" s="707"/>
      <c r="N1235" s="707"/>
      <c r="O1235" s="707"/>
      <c r="P1235" s="707"/>
      <c r="Q1235" s="707"/>
      <c r="R1235" s="707"/>
      <c r="S1235" s="707"/>
      <c r="T1235" s="707"/>
      <c r="U1235" s="707"/>
      <c r="V1235" s="707"/>
      <c r="W1235" s="707"/>
      <c r="X1235" s="707"/>
      <c r="Y1235" s="707"/>
      <c r="Z1235" s="707"/>
      <c r="AA1235" s="707"/>
      <c r="AB1235" s="546" t="s">
        <v>94</v>
      </c>
      <c r="AC1235" s="2173" t="s">
        <v>55</v>
      </c>
      <c r="AD1235" s="2173" t="s">
        <v>533</v>
      </c>
      <c r="AE1235" s="1512"/>
      <c r="AF1235" s="1515"/>
      <c r="AG1235" s="1512"/>
      <c r="AH1235" s="1478"/>
    </row>
    <row r="1236" ht="15.75" hidden="1" customHeight="1">
      <c r="A1236" s="2422"/>
      <c r="B1236" s="2418"/>
      <c r="C1236" s="2418"/>
      <c r="D1236" s="2419"/>
      <c r="E1236" s="2421" t="s">
        <v>9164</v>
      </c>
      <c r="F1236" s="2421" t="s">
        <v>11779</v>
      </c>
      <c r="G1236" s="2421" t="s">
        <v>11780</v>
      </c>
      <c r="H1236" s="707"/>
      <c r="I1236" s="707"/>
      <c r="J1236" s="707"/>
      <c r="K1236" s="709"/>
      <c r="L1236" s="709"/>
      <c r="M1236" s="707"/>
      <c r="N1236" s="707"/>
      <c r="O1236" s="707"/>
      <c r="P1236" s="707"/>
      <c r="Q1236" s="707"/>
      <c r="R1236" s="707"/>
      <c r="S1236" s="707"/>
      <c r="T1236" s="707"/>
      <c r="U1236" s="707"/>
      <c r="V1236" s="707"/>
      <c r="W1236" s="707"/>
      <c r="X1236" s="707"/>
      <c r="Y1236" s="707"/>
      <c r="Z1236" s="707"/>
      <c r="AA1236" s="707"/>
      <c r="AB1236" s="546">
        <v>5.0</v>
      </c>
      <c r="AC1236" s="2173" t="s">
        <v>55</v>
      </c>
      <c r="AD1236" s="2173" t="s">
        <v>533</v>
      </c>
      <c r="AE1236" s="1512"/>
      <c r="AF1236" s="1515"/>
      <c r="AG1236" s="1512"/>
      <c r="AH1236" s="1478"/>
    </row>
    <row r="1237" ht="15.75" hidden="1" customHeight="1">
      <c r="A1237" s="2422"/>
      <c r="B1237" s="2418"/>
      <c r="C1237" s="2418"/>
      <c r="D1237" s="2419"/>
      <c r="E1237" s="2421" t="s">
        <v>9163</v>
      </c>
      <c r="F1237" s="2421" t="s">
        <v>11779</v>
      </c>
      <c r="G1237" s="2421" t="s">
        <v>11780</v>
      </c>
      <c r="H1237" s="707"/>
      <c r="I1237" s="707"/>
      <c r="J1237" s="707"/>
      <c r="K1237" s="709"/>
      <c r="L1237" s="709"/>
      <c r="M1237" s="707"/>
      <c r="N1237" s="707"/>
      <c r="O1237" s="707"/>
      <c r="P1237" s="707"/>
      <c r="Q1237" s="707"/>
      <c r="R1237" s="707"/>
      <c r="S1237" s="707"/>
      <c r="T1237" s="707"/>
      <c r="U1237" s="707"/>
      <c r="V1237" s="707"/>
      <c r="W1237" s="707"/>
      <c r="X1237" s="707"/>
      <c r="Y1237" s="707"/>
      <c r="Z1237" s="707"/>
      <c r="AA1237" s="707"/>
      <c r="AB1237" s="546">
        <v>5.0</v>
      </c>
      <c r="AC1237" s="2173" t="s">
        <v>55</v>
      </c>
      <c r="AD1237" s="2173" t="s">
        <v>533</v>
      </c>
      <c r="AE1237" s="1512"/>
      <c r="AF1237" s="1515"/>
      <c r="AG1237" s="1512"/>
      <c r="AH1237" s="1478"/>
    </row>
    <row r="1238" ht="15.75" hidden="1" customHeight="1">
      <c r="A1238" s="2422"/>
      <c r="B1238" s="2418"/>
      <c r="C1238" s="2418"/>
      <c r="D1238" s="2419"/>
      <c r="E1238" s="2421" t="s">
        <v>9168</v>
      </c>
      <c r="F1238" s="2421" t="s">
        <v>11779</v>
      </c>
      <c r="G1238" s="2421" t="s">
        <v>11780</v>
      </c>
      <c r="H1238" s="707"/>
      <c r="I1238" s="707"/>
      <c r="J1238" s="707"/>
      <c r="K1238" s="709"/>
      <c r="L1238" s="709"/>
      <c r="M1238" s="707"/>
      <c r="N1238" s="707"/>
      <c r="O1238" s="707"/>
      <c r="P1238" s="707"/>
      <c r="Q1238" s="707"/>
      <c r="R1238" s="707"/>
      <c r="S1238" s="707"/>
      <c r="T1238" s="707"/>
      <c r="U1238" s="707"/>
      <c r="V1238" s="707"/>
      <c r="W1238" s="707"/>
      <c r="X1238" s="707"/>
      <c r="Y1238" s="707"/>
      <c r="Z1238" s="707"/>
      <c r="AA1238" s="707"/>
      <c r="AB1238" s="546">
        <v>5.0</v>
      </c>
      <c r="AC1238" s="2173" t="s">
        <v>55</v>
      </c>
      <c r="AD1238" s="2173" t="s">
        <v>533</v>
      </c>
      <c r="AE1238" s="1512"/>
      <c r="AF1238" s="1515"/>
      <c r="AG1238" s="1512"/>
      <c r="AH1238" s="1478"/>
    </row>
    <row r="1239" ht="15.75" hidden="1" customHeight="1">
      <c r="A1239" s="2422"/>
      <c r="B1239" s="2418"/>
      <c r="C1239" s="2418"/>
      <c r="D1239" s="2424" t="s">
        <v>10408</v>
      </c>
      <c r="E1239" s="2421" t="s">
        <v>10409</v>
      </c>
      <c r="F1239" s="2421" t="s">
        <v>11779</v>
      </c>
      <c r="G1239" s="2421" t="s">
        <v>10411</v>
      </c>
      <c r="H1239" s="707"/>
      <c r="I1239" s="707"/>
      <c r="J1239" s="707"/>
      <c r="K1239" s="709"/>
      <c r="L1239" s="709"/>
      <c r="M1239" s="707"/>
      <c r="N1239" s="707"/>
      <c r="O1239" s="707"/>
      <c r="P1239" s="707"/>
      <c r="Q1239" s="707"/>
      <c r="R1239" s="707"/>
      <c r="S1239" s="707"/>
      <c r="T1239" s="707"/>
      <c r="U1239" s="707"/>
      <c r="V1239" s="707"/>
      <c r="W1239" s="707"/>
      <c r="X1239" s="707"/>
      <c r="Y1239" s="707"/>
      <c r="Z1239" s="707"/>
      <c r="AA1239" s="707"/>
      <c r="AB1239" s="546">
        <v>5.0</v>
      </c>
      <c r="AC1239" s="2173" t="s">
        <v>55</v>
      </c>
      <c r="AD1239" s="2173" t="s">
        <v>533</v>
      </c>
      <c r="AE1239" s="1512"/>
      <c r="AF1239" s="1515"/>
      <c r="AG1239" s="1512"/>
      <c r="AH1239" s="1478"/>
    </row>
    <row r="1240" ht="15.75" customHeight="1">
      <c r="A1240" s="2422"/>
      <c r="B1240" s="2418"/>
      <c r="C1240" s="2423" t="s">
        <v>8181</v>
      </c>
      <c r="D1240" s="2419"/>
      <c r="E1240" s="2420"/>
      <c r="F1240" s="2421" t="s">
        <v>11781</v>
      </c>
      <c r="G1240" s="2480" t="s">
        <v>11782</v>
      </c>
      <c r="H1240" s="707" t="s">
        <v>94</v>
      </c>
      <c r="I1240" s="707" t="s">
        <v>94</v>
      </c>
      <c r="J1240" s="707"/>
      <c r="K1240" s="709"/>
      <c r="L1240" s="709"/>
      <c r="M1240" s="707"/>
      <c r="N1240" s="707"/>
      <c r="O1240" s="707"/>
      <c r="P1240" s="707"/>
      <c r="Q1240" s="707"/>
      <c r="R1240" s="707"/>
      <c r="S1240" s="707"/>
      <c r="T1240" s="707"/>
      <c r="U1240" s="707"/>
      <c r="V1240" s="707"/>
      <c r="W1240" s="707"/>
      <c r="X1240" s="707"/>
      <c r="Y1240" s="707"/>
      <c r="Z1240" s="707"/>
      <c r="AA1240" s="707"/>
      <c r="AB1240" s="546" t="s">
        <v>94</v>
      </c>
      <c r="AC1240" s="2173" t="s">
        <v>55</v>
      </c>
      <c r="AD1240" s="2173" t="s">
        <v>533</v>
      </c>
      <c r="AE1240" s="1512"/>
      <c r="AF1240" s="1515"/>
      <c r="AG1240" s="1512"/>
      <c r="AH1240" s="1478"/>
    </row>
    <row r="1241" ht="15.75" hidden="1" customHeight="1">
      <c r="A1241" s="2422"/>
      <c r="B1241" s="2418"/>
      <c r="C1241" s="2418"/>
      <c r="D1241" s="2424" t="s">
        <v>11783</v>
      </c>
      <c r="E1241" s="2420"/>
      <c r="F1241" s="2421" t="s">
        <v>11784</v>
      </c>
      <c r="G1241" s="2421" t="s">
        <v>11785</v>
      </c>
      <c r="H1241" s="707"/>
      <c r="I1241" s="707"/>
      <c r="J1241" s="707"/>
      <c r="K1241" s="709"/>
      <c r="L1241" s="709"/>
      <c r="M1241" s="707"/>
      <c r="N1241" s="707"/>
      <c r="O1241" s="707"/>
      <c r="P1241" s="707"/>
      <c r="Q1241" s="707"/>
      <c r="R1241" s="707"/>
      <c r="S1241" s="707"/>
      <c r="T1241" s="707"/>
      <c r="U1241" s="707"/>
      <c r="V1241" s="707"/>
      <c r="W1241" s="707"/>
      <c r="X1241" s="707"/>
      <c r="Y1241" s="707"/>
      <c r="Z1241" s="707"/>
      <c r="AA1241" s="707"/>
      <c r="AB1241" s="546">
        <v>5.0</v>
      </c>
      <c r="AC1241" s="2173" t="s">
        <v>55</v>
      </c>
      <c r="AD1241" s="2173" t="s">
        <v>533</v>
      </c>
      <c r="AE1241" s="1512"/>
      <c r="AF1241" s="1515"/>
      <c r="AG1241" s="1512"/>
      <c r="AH1241" s="1478"/>
    </row>
    <row r="1242" ht="15.75" hidden="1" customHeight="1">
      <c r="A1242" s="2422"/>
      <c r="B1242" s="2418"/>
      <c r="C1242" s="2418"/>
      <c r="D1242" s="2424" t="s">
        <v>11786</v>
      </c>
      <c r="E1242" s="2420"/>
      <c r="F1242" s="2421" t="s">
        <v>11787</v>
      </c>
      <c r="G1242" s="2421" t="s">
        <v>11788</v>
      </c>
      <c r="H1242" s="707"/>
      <c r="I1242" s="707"/>
      <c r="J1242" s="707"/>
      <c r="K1242" s="709"/>
      <c r="L1242" s="709"/>
      <c r="M1242" s="707"/>
      <c r="N1242" s="707"/>
      <c r="O1242" s="707"/>
      <c r="P1242" s="707"/>
      <c r="Q1242" s="707"/>
      <c r="R1242" s="707"/>
      <c r="S1242" s="707"/>
      <c r="T1242" s="707"/>
      <c r="U1242" s="707"/>
      <c r="V1242" s="707"/>
      <c r="W1242" s="707"/>
      <c r="X1242" s="707"/>
      <c r="Y1242" s="707"/>
      <c r="Z1242" s="707"/>
      <c r="AA1242" s="707"/>
      <c r="AB1242" s="546">
        <v>5.0</v>
      </c>
      <c r="AC1242" s="2173" t="s">
        <v>55</v>
      </c>
      <c r="AD1242" s="2173" t="s">
        <v>533</v>
      </c>
      <c r="AE1242" s="1512"/>
      <c r="AF1242" s="1515"/>
      <c r="AG1242" s="1512"/>
      <c r="AH1242" s="1478"/>
    </row>
    <row r="1243" ht="15.75" hidden="1" customHeight="1">
      <c r="A1243" s="2422"/>
      <c r="B1243" s="2418"/>
      <c r="C1243" s="2418"/>
      <c r="D1243" s="2424" t="s">
        <v>11789</v>
      </c>
      <c r="E1243" s="2421" t="s">
        <v>11790</v>
      </c>
      <c r="F1243" s="2421" t="s">
        <v>11791</v>
      </c>
      <c r="G1243" s="2421" t="s">
        <v>11792</v>
      </c>
      <c r="H1243" s="707"/>
      <c r="I1243" s="707"/>
      <c r="J1243" s="707"/>
      <c r="K1243" s="709"/>
      <c r="L1243" s="709"/>
      <c r="M1243" s="707"/>
      <c r="N1243" s="707"/>
      <c r="O1243" s="707"/>
      <c r="P1243" s="707"/>
      <c r="Q1243" s="707"/>
      <c r="R1243" s="707"/>
      <c r="S1243" s="707"/>
      <c r="T1243" s="707"/>
      <c r="U1243" s="707"/>
      <c r="V1243" s="707"/>
      <c r="W1243" s="707"/>
      <c r="X1243" s="707"/>
      <c r="Y1243" s="707"/>
      <c r="Z1243" s="707"/>
      <c r="AA1243" s="707"/>
      <c r="AB1243" s="546">
        <v>5.0</v>
      </c>
      <c r="AC1243" s="2173" t="s">
        <v>55</v>
      </c>
      <c r="AD1243" s="2173" t="s">
        <v>533</v>
      </c>
      <c r="AE1243" s="1512"/>
      <c r="AF1243" s="1515"/>
      <c r="AG1243" s="1512"/>
      <c r="AH1243" s="1478"/>
    </row>
    <row r="1244" ht="15.75" customHeight="1">
      <c r="A1244" s="2422"/>
      <c r="B1244" s="2423" t="s">
        <v>11793</v>
      </c>
      <c r="C1244" s="2418"/>
      <c r="D1244" s="2419"/>
      <c r="E1244" s="2420"/>
      <c r="F1244" s="2420"/>
      <c r="G1244" s="2420"/>
      <c r="H1244" s="707" t="s">
        <v>94</v>
      </c>
      <c r="I1244" s="707" t="s">
        <v>94</v>
      </c>
      <c r="J1244" s="707"/>
      <c r="K1244" s="709"/>
      <c r="L1244" s="709"/>
      <c r="M1244" s="707"/>
      <c r="N1244" s="707"/>
      <c r="O1244" s="707"/>
      <c r="P1244" s="707"/>
      <c r="Q1244" s="707"/>
      <c r="R1244" s="707"/>
      <c r="S1244" s="707"/>
      <c r="T1244" s="707"/>
      <c r="U1244" s="707"/>
      <c r="V1244" s="707"/>
      <c r="W1244" s="707"/>
      <c r="X1244" s="707"/>
      <c r="Y1244" s="707"/>
      <c r="Z1244" s="707"/>
      <c r="AA1244" s="707"/>
      <c r="AB1244" s="546" t="s">
        <v>94</v>
      </c>
      <c r="AC1244" s="2173" t="s">
        <v>55</v>
      </c>
      <c r="AD1244" s="2173" t="s">
        <v>533</v>
      </c>
      <c r="AE1244" s="1512"/>
      <c r="AF1244" s="1515"/>
      <c r="AG1244" s="1512"/>
      <c r="AH1244" s="1478"/>
    </row>
    <row r="1245" ht="15.75" hidden="1" customHeight="1">
      <c r="A1245" s="2422"/>
      <c r="B1245" s="2418"/>
      <c r="C1245" s="2423" t="s">
        <v>11767</v>
      </c>
      <c r="D1245" s="2419"/>
      <c r="E1245" s="2420"/>
      <c r="F1245" s="2421" t="s">
        <v>11794</v>
      </c>
      <c r="G1245" s="2421" t="s">
        <v>11795</v>
      </c>
      <c r="H1245" s="707"/>
      <c r="I1245" s="707"/>
      <c r="J1245" s="707"/>
      <c r="K1245" s="709"/>
      <c r="L1245" s="709"/>
      <c r="M1245" s="707"/>
      <c r="N1245" s="707"/>
      <c r="O1245" s="707"/>
      <c r="P1245" s="707"/>
      <c r="Q1245" s="707"/>
      <c r="R1245" s="707"/>
      <c r="S1245" s="707"/>
      <c r="T1245" s="707"/>
      <c r="U1245" s="707"/>
      <c r="V1245" s="707"/>
      <c r="W1245" s="707"/>
      <c r="X1245" s="707"/>
      <c r="Y1245" s="707"/>
      <c r="Z1245" s="707"/>
      <c r="AA1245" s="707"/>
      <c r="AB1245" s="546">
        <v>5.0</v>
      </c>
      <c r="AC1245" s="2173" t="s">
        <v>55</v>
      </c>
      <c r="AD1245" s="2173" t="s">
        <v>533</v>
      </c>
      <c r="AE1245" s="1512"/>
      <c r="AF1245" s="1515"/>
      <c r="AG1245" s="1512"/>
      <c r="AH1245" s="1478"/>
    </row>
    <row r="1246" ht="15.75" customHeight="1">
      <c r="A1246" s="2422"/>
      <c r="B1246" s="2418"/>
      <c r="C1246" s="2423" t="s">
        <v>11770</v>
      </c>
      <c r="D1246" s="2419"/>
      <c r="E1246" s="2420"/>
      <c r="F1246" s="2420"/>
      <c r="G1246" s="2420"/>
      <c r="H1246" s="707" t="s">
        <v>94</v>
      </c>
      <c r="I1246" s="707" t="s">
        <v>94</v>
      </c>
      <c r="J1246" s="707"/>
      <c r="K1246" s="709"/>
      <c r="L1246" s="709"/>
      <c r="M1246" s="707"/>
      <c r="N1246" s="707"/>
      <c r="O1246" s="707"/>
      <c r="P1246" s="707"/>
      <c r="Q1246" s="707"/>
      <c r="R1246" s="707"/>
      <c r="S1246" s="707"/>
      <c r="T1246" s="707"/>
      <c r="U1246" s="707"/>
      <c r="V1246" s="707"/>
      <c r="W1246" s="707"/>
      <c r="X1246" s="707"/>
      <c r="Y1246" s="707"/>
      <c r="Z1246" s="707"/>
      <c r="AA1246" s="707"/>
      <c r="AB1246" s="546" t="s">
        <v>94</v>
      </c>
      <c r="AC1246" s="2173" t="s">
        <v>55</v>
      </c>
      <c r="AD1246" s="2173" t="s">
        <v>533</v>
      </c>
      <c r="AE1246" s="1512"/>
      <c r="AF1246" s="1515"/>
      <c r="AG1246" s="1512"/>
      <c r="AH1246" s="1478"/>
    </row>
    <row r="1247" ht="15.75" customHeight="1">
      <c r="A1247" s="2422"/>
      <c r="B1247" s="2418"/>
      <c r="C1247" s="2418"/>
      <c r="D1247" s="2424" t="s">
        <v>11796</v>
      </c>
      <c r="E1247" s="2420"/>
      <c r="F1247" s="2421" t="s">
        <v>11797</v>
      </c>
      <c r="G1247" s="2420"/>
      <c r="H1247" s="707" t="s">
        <v>94</v>
      </c>
      <c r="I1247" s="707" t="s">
        <v>94</v>
      </c>
      <c r="J1247" s="707"/>
      <c r="K1247" s="709"/>
      <c r="L1247" s="709"/>
      <c r="M1247" s="707"/>
      <c r="N1247" s="707"/>
      <c r="O1247" s="707"/>
      <c r="P1247" s="707"/>
      <c r="Q1247" s="707"/>
      <c r="R1247" s="707"/>
      <c r="S1247" s="707"/>
      <c r="T1247" s="707"/>
      <c r="U1247" s="707"/>
      <c r="V1247" s="707"/>
      <c r="W1247" s="707"/>
      <c r="X1247" s="707"/>
      <c r="Y1247" s="707"/>
      <c r="Z1247" s="707"/>
      <c r="AA1247" s="707"/>
      <c r="AB1247" s="546" t="s">
        <v>94</v>
      </c>
      <c r="AC1247" s="2173" t="s">
        <v>55</v>
      </c>
      <c r="AD1247" s="2173" t="s">
        <v>533</v>
      </c>
      <c r="AE1247" s="1512"/>
      <c r="AF1247" s="1515"/>
      <c r="AG1247" s="1512"/>
      <c r="AH1247" s="1478"/>
    </row>
    <row r="1248" ht="15.75" hidden="1" customHeight="1">
      <c r="A1248" s="2422"/>
      <c r="B1248" s="2418"/>
      <c r="C1248" s="2418"/>
      <c r="D1248" s="2419"/>
      <c r="E1248" s="2421" t="s">
        <v>3458</v>
      </c>
      <c r="F1248" s="2421" t="s">
        <v>11773</v>
      </c>
      <c r="G1248" s="2421" t="s">
        <v>11798</v>
      </c>
      <c r="H1248" s="707"/>
      <c r="I1248" s="707"/>
      <c r="J1248" s="707"/>
      <c r="K1248" s="709"/>
      <c r="L1248" s="709"/>
      <c r="M1248" s="707"/>
      <c r="N1248" s="707"/>
      <c r="O1248" s="707"/>
      <c r="P1248" s="707"/>
      <c r="Q1248" s="707"/>
      <c r="R1248" s="707"/>
      <c r="S1248" s="707"/>
      <c r="T1248" s="707"/>
      <c r="U1248" s="707"/>
      <c r="V1248" s="707"/>
      <c r="W1248" s="707"/>
      <c r="X1248" s="707"/>
      <c r="Y1248" s="707"/>
      <c r="Z1248" s="707"/>
      <c r="AA1248" s="707"/>
      <c r="AB1248" s="546">
        <v>5.0</v>
      </c>
      <c r="AC1248" s="2173" t="s">
        <v>55</v>
      </c>
      <c r="AD1248" s="2173" t="s">
        <v>533</v>
      </c>
      <c r="AE1248" s="1512"/>
      <c r="AF1248" s="1515"/>
      <c r="AG1248" s="1512"/>
      <c r="AH1248" s="1478"/>
    </row>
    <row r="1249" ht="15.75" hidden="1" customHeight="1">
      <c r="A1249" s="2422"/>
      <c r="B1249" s="2418"/>
      <c r="C1249" s="2418"/>
      <c r="D1249" s="2419"/>
      <c r="E1249" s="2421" t="s">
        <v>9164</v>
      </c>
      <c r="F1249" s="2421" t="s">
        <v>11773</v>
      </c>
      <c r="G1249" s="2421" t="s">
        <v>11798</v>
      </c>
      <c r="H1249" s="707"/>
      <c r="I1249" s="707"/>
      <c r="J1249" s="707"/>
      <c r="K1249" s="709"/>
      <c r="L1249" s="709"/>
      <c r="M1249" s="707"/>
      <c r="N1249" s="707"/>
      <c r="O1249" s="707"/>
      <c r="P1249" s="707"/>
      <c r="Q1249" s="707"/>
      <c r="R1249" s="707"/>
      <c r="S1249" s="707"/>
      <c r="T1249" s="707"/>
      <c r="U1249" s="707"/>
      <c r="V1249" s="707"/>
      <c r="W1249" s="707"/>
      <c r="X1249" s="707"/>
      <c r="Y1249" s="707"/>
      <c r="Z1249" s="707"/>
      <c r="AA1249" s="707"/>
      <c r="AB1249" s="546">
        <v>5.0</v>
      </c>
      <c r="AC1249" s="2173" t="s">
        <v>55</v>
      </c>
      <c r="AD1249" s="2173" t="s">
        <v>533</v>
      </c>
      <c r="AE1249" s="1512"/>
      <c r="AF1249" s="1515"/>
      <c r="AG1249" s="1512"/>
      <c r="AH1249" s="1478"/>
    </row>
    <row r="1250" ht="15.75" hidden="1" customHeight="1">
      <c r="A1250" s="2422"/>
      <c r="B1250" s="2418"/>
      <c r="C1250" s="2418"/>
      <c r="D1250" s="2419"/>
      <c r="E1250" s="2421" t="s">
        <v>2011</v>
      </c>
      <c r="F1250" s="2421" t="s">
        <v>11773</v>
      </c>
      <c r="G1250" s="2421" t="s">
        <v>11798</v>
      </c>
      <c r="H1250" s="707"/>
      <c r="I1250" s="707"/>
      <c r="J1250" s="707"/>
      <c r="K1250" s="709"/>
      <c r="L1250" s="709"/>
      <c r="M1250" s="707"/>
      <c r="N1250" s="707"/>
      <c r="O1250" s="707"/>
      <c r="P1250" s="707"/>
      <c r="Q1250" s="707"/>
      <c r="R1250" s="707"/>
      <c r="S1250" s="707"/>
      <c r="T1250" s="707"/>
      <c r="U1250" s="707"/>
      <c r="V1250" s="707"/>
      <c r="W1250" s="707"/>
      <c r="X1250" s="707"/>
      <c r="Y1250" s="707"/>
      <c r="Z1250" s="707"/>
      <c r="AA1250" s="707"/>
      <c r="AB1250" s="546">
        <v>5.0</v>
      </c>
      <c r="AC1250" s="2173" t="s">
        <v>55</v>
      </c>
      <c r="AD1250" s="2173" t="s">
        <v>533</v>
      </c>
      <c r="AE1250" s="1512"/>
      <c r="AF1250" s="1515"/>
      <c r="AG1250" s="1512"/>
      <c r="AH1250" s="1478"/>
    </row>
    <row r="1251" ht="15.75" hidden="1" customHeight="1">
      <c r="A1251" s="2422"/>
      <c r="B1251" s="2418"/>
      <c r="C1251" s="2418"/>
      <c r="D1251" s="2419"/>
      <c r="E1251" s="2421" t="s">
        <v>10095</v>
      </c>
      <c r="F1251" s="2421" t="s">
        <v>11773</v>
      </c>
      <c r="G1251" s="2421" t="s">
        <v>11798</v>
      </c>
      <c r="H1251" s="707"/>
      <c r="I1251" s="707"/>
      <c r="J1251" s="707"/>
      <c r="K1251" s="709"/>
      <c r="L1251" s="709"/>
      <c r="M1251" s="707"/>
      <c r="N1251" s="707"/>
      <c r="O1251" s="707"/>
      <c r="P1251" s="707"/>
      <c r="Q1251" s="707"/>
      <c r="R1251" s="707"/>
      <c r="S1251" s="707"/>
      <c r="T1251" s="707"/>
      <c r="U1251" s="707"/>
      <c r="V1251" s="707"/>
      <c r="W1251" s="707"/>
      <c r="X1251" s="707"/>
      <c r="Y1251" s="707"/>
      <c r="Z1251" s="707"/>
      <c r="AA1251" s="707"/>
      <c r="AB1251" s="546">
        <v>5.0</v>
      </c>
      <c r="AC1251" s="2173" t="s">
        <v>55</v>
      </c>
      <c r="AD1251" s="2173" t="s">
        <v>533</v>
      </c>
      <c r="AE1251" s="1512"/>
      <c r="AF1251" s="1515"/>
      <c r="AG1251" s="1512"/>
      <c r="AH1251" s="1478"/>
    </row>
    <row r="1252" ht="15.75" hidden="1" customHeight="1">
      <c r="A1252" s="2422"/>
      <c r="B1252" s="2418"/>
      <c r="C1252" s="2418"/>
      <c r="D1252" s="2419"/>
      <c r="E1252" s="2421" t="s">
        <v>9163</v>
      </c>
      <c r="F1252" s="2421" t="s">
        <v>11773</v>
      </c>
      <c r="G1252" s="2421" t="s">
        <v>11798</v>
      </c>
      <c r="H1252" s="707"/>
      <c r="I1252" s="707"/>
      <c r="J1252" s="707"/>
      <c r="K1252" s="709"/>
      <c r="L1252" s="709"/>
      <c r="M1252" s="707"/>
      <c r="N1252" s="707"/>
      <c r="O1252" s="707"/>
      <c r="P1252" s="707"/>
      <c r="Q1252" s="707"/>
      <c r="R1252" s="707"/>
      <c r="S1252" s="707"/>
      <c r="T1252" s="707"/>
      <c r="U1252" s="707"/>
      <c r="V1252" s="707"/>
      <c r="W1252" s="707"/>
      <c r="X1252" s="707"/>
      <c r="Y1252" s="707"/>
      <c r="Z1252" s="707"/>
      <c r="AA1252" s="707"/>
      <c r="AB1252" s="546">
        <v>5.0</v>
      </c>
      <c r="AC1252" s="2173" t="s">
        <v>55</v>
      </c>
      <c r="AD1252" s="2173" t="s">
        <v>533</v>
      </c>
      <c r="AE1252" s="1512"/>
      <c r="AF1252" s="1515"/>
      <c r="AG1252" s="1512"/>
      <c r="AH1252" s="1478"/>
    </row>
    <row r="1253" ht="15.75" hidden="1" customHeight="1">
      <c r="A1253" s="2422"/>
      <c r="B1253" s="2418"/>
      <c r="C1253" s="2418"/>
      <c r="D1253" s="2419"/>
      <c r="E1253" s="2421" t="s">
        <v>3462</v>
      </c>
      <c r="F1253" s="2421" t="s">
        <v>11773</v>
      </c>
      <c r="G1253" s="2421" t="s">
        <v>11798</v>
      </c>
      <c r="H1253" s="707"/>
      <c r="I1253" s="707"/>
      <c r="J1253" s="707"/>
      <c r="K1253" s="709"/>
      <c r="L1253" s="709"/>
      <c r="M1253" s="707"/>
      <c r="N1253" s="707"/>
      <c r="O1253" s="707"/>
      <c r="P1253" s="707"/>
      <c r="Q1253" s="707"/>
      <c r="R1253" s="707"/>
      <c r="S1253" s="707"/>
      <c r="T1253" s="707"/>
      <c r="U1253" s="707"/>
      <c r="V1253" s="707"/>
      <c r="W1253" s="707"/>
      <c r="X1253" s="707"/>
      <c r="Y1253" s="707"/>
      <c r="Z1253" s="707"/>
      <c r="AA1253" s="707"/>
      <c r="AB1253" s="546">
        <v>5.0</v>
      </c>
      <c r="AC1253" s="2173" t="s">
        <v>55</v>
      </c>
      <c r="AD1253" s="2173" t="s">
        <v>533</v>
      </c>
      <c r="AE1253" s="1512"/>
      <c r="AF1253" s="1515"/>
      <c r="AG1253" s="1512"/>
      <c r="AH1253" s="1478"/>
    </row>
    <row r="1254" ht="15.75" hidden="1" customHeight="1">
      <c r="A1254" s="2422"/>
      <c r="B1254" s="2418"/>
      <c r="C1254" s="2418"/>
      <c r="D1254" s="2419"/>
      <c r="E1254" s="2421" t="s">
        <v>9168</v>
      </c>
      <c r="F1254" s="2421" t="s">
        <v>11773</v>
      </c>
      <c r="G1254" s="2421" t="s">
        <v>11798</v>
      </c>
      <c r="H1254" s="707"/>
      <c r="I1254" s="707"/>
      <c r="J1254" s="707"/>
      <c r="K1254" s="709"/>
      <c r="L1254" s="709"/>
      <c r="M1254" s="707"/>
      <c r="N1254" s="707"/>
      <c r="O1254" s="707"/>
      <c r="P1254" s="707"/>
      <c r="Q1254" s="707"/>
      <c r="R1254" s="707"/>
      <c r="S1254" s="707"/>
      <c r="T1254" s="707"/>
      <c r="U1254" s="707"/>
      <c r="V1254" s="707"/>
      <c r="W1254" s="707"/>
      <c r="X1254" s="707"/>
      <c r="Y1254" s="707"/>
      <c r="Z1254" s="707"/>
      <c r="AA1254" s="707"/>
      <c r="AB1254" s="546">
        <v>5.0</v>
      </c>
      <c r="AC1254" s="2173" t="s">
        <v>55</v>
      </c>
      <c r="AD1254" s="2173" t="s">
        <v>533</v>
      </c>
      <c r="AE1254" s="1512"/>
      <c r="AF1254" s="1515"/>
      <c r="AG1254" s="1512"/>
      <c r="AH1254" s="1478"/>
    </row>
    <row r="1255" ht="15.75" hidden="1" customHeight="1">
      <c r="A1255" s="2422"/>
      <c r="B1255" s="2418"/>
      <c r="C1255" s="2418"/>
      <c r="D1255" s="2419"/>
      <c r="E1255" s="2421" t="s">
        <v>9185</v>
      </c>
      <c r="F1255" s="2421" t="s">
        <v>11773</v>
      </c>
      <c r="G1255" s="2421" t="s">
        <v>11798</v>
      </c>
      <c r="H1255" s="707"/>
      <c r="I1255" s="707"/>
      <c r="J1255" s="707"/>
      <c r="K1255" s="709"/>
      <c r="L1255" s="709"/>
      <c r="M1255" s="707"/>
      <c r="N1255" s="707"/>
      <c r="O1255" s="707"/>
      <c r="P1255" s="707"/>
      <c r="Q1255" s="707"/>
      <c r="R1255" s="707"/>
      <c r="S1255" s="707"/>
      <c r="T1255" s="707"/>
      <c r="U1255" s="707"/>
      <c r="V1255" s="707"/>
      <c r="W1255" s="707"/>
      <c r="X1255" s="707"/>
      <c r="Y1255" s="707"/>
      <c r="Z1255" s="707"/>
      <c r="AA1255" s="707"/>
      <c r="AB1255" s="546">
        <v>5.0</v>
      </c>
      <c r="AC1255" s="2173" t="s">
        <v>55</v>
      </c>
      <c r="AD1255" s="2173" t="s">
        <v>533</v>
      </c>
      <c r="AE1255" s="1512"/>
      <c r="AF1255" s="1515"/>
      <c r="AG1255" s="1512"/>
      <c r="AH1255" s="1478"/>
    </row>
    <row r="1256" ht="15.75" customHeight="1">
      <c r="A1256" s="2422"/>
      <c r="B1256" s="2418"/>
      <c r="C1256" s="2423" t="s">
        <v>11799</v>
      </c>
      <c r="D1256" s="2419"/>
      <c r="E1256" s="2420"/>
      <c r="F1256" s="2420"/>
      <c r="G1256" s="2420"/>
      <c r="H1256" s="707" t="s">
        <v>94</v>
      </c>
      <c r="I1256" s="707" t="s">
        <v>94</v>
      </c>
      <c r="J1256" s="707"/>
      <c r="K1256" s="709"/>
      <c r="L1256" s="709"/>
      <c r="M1256" s="707"/>
      <c r="N1256" s="707"/>
      <c r="O1256" s="707"/>
      <c r="P1256" s="707"/>
      <c r="Q1256" s="707"/>
      <c r="R1256" s="707"/>
      <c r="S1256" s="707"/>
      <c r="T1256" s="707"/>
      <c r="U1256" s="707"/>
      <c r="V1256" s="707"/>
      <c r="W1256" s="707"/>
      <c r="X1256" s="707"/>
      <c r="Y1256" s="707"/>
      <c r="Z1256" s="707"/>
      <c r="AA1256" s="707"/>
      <c r="AB1256" s="546" t="s">
        <v>94</v>
      </c>
      <c r="AC1256" s="2173" t="s">
        <v>55</v>
      </c>
      <c r="AD1256" s="2173" t="s">
        <v>533</v>
      </c>
      <c r="AE1256" s="1512"/>
      <c r="AF1256" s="1515"/>
      <c r="AG1256" s="1512"/>
      <c r="AH1256" s="1478"/>
    </row>
    <row r="1257" ht="15.75" customHeight="1">
      <c r="A1257" s="2422"/>
      <c r="B1257" s="2418"/>
      <c r="C1257" s="2418"/>
      <c r="D1257" s="2424" t="s">
        <v>11800</v>
      </c>
      <c r="E1257" s="2420"/>
      <c r="F1257" s="2421" t="s">
        <v>11772</v>
      </c>
      <c r="G1257" s="2420"/>
      <c r="H1257" s="707" t="s">
        <v>94</v>
      </c>
      <c r="I1257" s="707" t="s">
        <v>94</v>
      </c>
      <c r="J1257" s="707"/>
      <c r="K1257" s="709"/>
      <c r="L1257" s="709"/>
      <c r="M1257" s="707"/>
      <c r="N1257" s="707"/>
      <c r="O1257" s="707"/>
      <c r="P1257" s="707"/>
      <c r="Q1257" s="707"/>
      <c r="R1257" s="707"/>
      <c r="S1257" s="707"/>
      <c r="T1257" s="707"/>
      <c r="U1257" s="707"/>
      <c r="V1257" s="707"/>
      <c r="W1257" s="707"/>
      <c r="X1257" s="707"/>
      <c r="Y1257" s="707"/>
      <c r="Z1257" s="707"/>
      <c r="AA1257" s="707"/>
      <c r="AB1257" s="546" t="s">
        <v>94</v>
      </c>
      <c r="AC1257" s="2173" t="s">
        <v>55</v>
      </c>
      <c r="AD1257" s="2173" t="s">
        <v>533</v>
      </c>
      <c r="AE1257" s="1512"/>
      <c r="AF1257" s="1515"/>
      <c r="AG1257" s="1512"/>
      <c r="AH1257" s="1478"/>
    </row>
    <row r="1258" ht="15.75" hidden="1" customHeight="1">
      <c r="A1258" s="2422"/>
      <c r="B1258" s="2418"/>
      <c r="C1258" s="2418"/>
      <c r="D1258" s="2419"/>
      <c r="E1258" s="2421" t="s">
        <v>3458</v>
      </c>
      <c r="F1258" s="2421" t="s">
        <v>11801</v>
      </c>
      <c r="G1258" s="2421" t="s">
        <v>11802</v>
      </c>
      <c r="H1258" s="707"/>
      <c r="I1258" s="707"/>
      <c r="J1258" s="707"/>
      <c r="K1258" s="709"/>
      <c r="L1258" s="709"/>
      <c r="M1258" s="707"/>
      <c r="N1258" s="707"/>
      <c r="O1258" s="707"/>
      <c r="P1258" s="707"/>
      <c r="Q1258" s="707"/>
      <c r="R1258" s="707"/>
      <c r="S1258" s="707"/>
      <c r="T1258" s="707"/>
      <c r="U1258" s="707"/>
      <c r="V1258" s="707"/>
      <c r="W1258" s="707"/>
      <c r="X1258" s="707"/>
      <c r="Y1258" s="707"/>
      <c r="Z1258" s="707"/>
      <c r="AA1258" s="707"/>
      <c r="AB1258" s="546">
        <v>5.0</v>
      </c>
      <c r="AC1258" s="2173" t="s">
        <v>55</v>
      </c>
      <c r="AD1258" s="2173" t="s">
        <v>533</v>
      </c>
      <c r="AE1258" s="1512"/>
      <c r="AF1258" s="1515"/>
      <c r="AG1258" s="1512"/>
      <c r="AH1258" s="1478"/>
    </row>
    <row r="1259" ht="15.75" hidden="1" customHeight="1">
      <c r="A1259" s="2422"/>
      <c r="B1259" s="2418"/>
      <c r="C1259" s="2418"/>
      <c r="D1259" s="2419"/>
      <c r="E1259" s="2421" t="s">
        <v>9164</v>
      </c>
      <c r="F1259" s="2421" t="s">
        <v>11801</v>
      </c>
      <c r="G1259" s="2421" t="s">
        <v>11802</v>
      </c>
      <c r="H1259" s="707"/>
      <c r="I1259" s="707"/>
      <c r="J1259" s="707"/>
      <c r="K1259" s="709"/>
      <c r="L1259" s="709"/>
      <c r="M1259" s="707"/>
      <c r="N1259" s="707"/>
      <c r="O1259" s="707"/>
      <c r="P1259" s="707"/>
      <c r="Q1259" s="707"/>
      <c r="R1259" s="707"/>
      <c r="S1259" s="707"/>
      <c r="T1259" s="707"/>
      <c r="U1259" s="707"/>
      <c r="V1259" s="707"/>
      <c r="W1259" s="707"/>
      <c r="X1259" s="707"/>
      <c r="Y1259" s="707"/>
      <c r="Z1259" s="707"/>
      <c r="AA1259" s="707"/>
      <c r="AB1259" s="546">
        <v>5.0</v>
      </c>
      <c r="AC1259" s="2173" t="s">
        <v>55</v>
      </c>
      <c r="AD1259" s="2173" t="s">
        <v>533</v>
      </c>
      <c r="AE1259" s="1512"/>
      <c r="AF1259" s="1515"/>
      <c r="AG1259" s="1512"/>
      <c r="AH1259" s="1478"/>
    </row>
    <row r="1260" ht="15.75" hidden="1" customHeight="1">
      <c r="A1260" s="2422"/>
      <c r="B1260" s="2418"/>
      <c r="C1260" s="2418"/>
      <c r="D1260" s="2419"/>
      <c r="E1260" s="2421" t="s">
        <v>2011</v>
      </c>
      <c r="F1260" s="2421" t="s">
        <v>11801</v>
      </c>
      <c r="G1260" s="2421" t="s">
        <v>11802</v>
      </c>
      <c r="H1260" s="707"/>
      <c r="I1260" s="707"/>
      <c r="J1260" s="707"/>
      <c r="K1260" s="709"/>
      <c r="L1260" s="709"/>
      <c r="M1260" s="707"/>
      <c r="N1260" s="707"/>
      <c r="O1260" s="707"/>
      <c r="P1260" s="707"/>
      <c r="Q1260" s="707"/>
      <c r="R1260" s="707"/>
      <c r="S1260" s="707"/>
      <c r="T1260" s="707"/>
      <c r="U1260" s="707"/>
      <c r="V1260" s="707"/>
      <c r="W1260" s="707"/>
      <c r="X1260" s="707"/>
      <c r="Y1260" s="707"/>
      <c r="Z1260" s="707"/>
      <c r="AA1260" s="707"/>
      <c r="AB1260" s="546">
        <v>5.0</v>
      </c>
      <c r="AC1260" s="2173" t="s">
        <v>55</v>
      </c>
      <c r="AD1260" s="2173" t="s">
        <v>533</v>
      </c>
      <c r="AE1260" s="1512"/>
      <c r="AF1260" s="1515"/>
      <c r="AG1260" s="1512"/>
      <c r="AH1260" s="1478"/>
    </row>
    <row r="1261" ht="15.75" hidden="1" customHeight="1">
      <c r="A1261" s="2422"/>
      <c r="B1261" s="2418"/>
      <c r="C1261" s="2418"/>
      <c r="D1261" s="2419"/>
      <c r="E1261" s="2421" t="s">
        <v>10095</v>
      </c>
      <c r="F1261" s="2421" t="s">
        <v>11801</v>
      </c>
      <c r="G1261" s="2421" t="s">
        <v>11802</v>
      </c>
      <c r="H1261" s="707"/>
      <c r="I1261" s="707"/>
      <c r="J1261" s="707"/>
      <c r="K1261" s="709"/>
      <c r="L1261" s="709"/>
      <c r="M1261" s="707"/>
      <c r="N1261" s="707"/>
      <c r="O1261" s="707"/>
      <c r="P1261" s="707"/>
      <c r="Q1261" s="707"/>
      <c r="R1261" s="707"/>
      <c r="S1261" s="707"/>
      <c r="T1261" s="707"/>
      <c r="U1261" s="707"/>
      <c r="V1261" s="707"/>
      <c r="W1261" s="707"/>
      <c r="X1261" s="707"/>
      <c r="Y1261" s="707"/>
      <c r="Z1261" s="707"/>
      <c r="AA1261" s="707"/>
      <c r="AB1261" s="546">
        <v>5.0</v>
      </c>
      <c r="AC1261" s="2173" t="s">
        <v>55</v>
      </c>
      <c r="AD1261" s="2173" t="s">
        <v>533</v>
      </c>
      <c r="AE1261" s="1512"/>
      <c r="AF1261" s="1515"/>
      <c r="AG1261" s="1512"/>
      <c r="AH1261" s="1478"/>
    </row>
    <row r="1262" ht="15.75" hidden="1" customHeight="1">
      <c r="A1262" s="2422"/>
      <c r="B1262" s="2418"/>
      <c r="C1262" s="2418"/>
      <c r="D1262" s="2419"/>
      <c r="E1262" s="2421" t="s">
        <v>9163</v>
      </c>
      <c r="F1262" s="2421" t="s">
        <v>11801</v>
      </c>
      <c r="G1262" s="2421" t="s">
        <v>11802</v>
      </c>
      <c r="H1262" s="707"/>
      <c r="I1262" s="707"/>
      <c r="J1262" s="707"/>
      <c r="K1262" s="709"/>
      <c r="L1262" s="709"/>
      <c r="M1262" s="707"/>
      <c r="N1262" s="707"/>
      <c r="O1262" s="707"/>
      <c r="P1262" s="707"/>
      <c r="Q1262" s="707"/>
      <c r="R1262" s="707"/>
      <c r="S1262" s="707"/>
      <c r="T1262" s="707"/>
      <c r="U1262" s="707"/>
      <c r="V1262" s="707"/>
      <c r="W1262" s="707"/>
      <c r="X1262" s="707"/>
      <c r="Y1262" s="707"/>
      <c r="Z1262" s="707"/>
      <c r="AA1262" s="707"/>
      <c r="AB1262" s="546">
        <v>5.0</v>
      </c>
      <c r="AC1262" s="2173" t="s">
        <v>55</v>
      </c>
      <c r="AD1262" s="2173" t="s">
        <v>533</v>
      </c>
      <c r="AE1262" s="1512"/>
      <c r="AF1262" s="1515"/>
      <c r="AG1262" s="1512"/>
      <c r="AH1262" s="1478"/>
    </row>
    <row r="1263" ht="15.75" hidden="1" customHeight="1">
      <c r="A1263" s="2422"/>
      <c r="B1263" s="2418"/>
      <c r="C1263" s="2418"/>
      <c r="D1263" s="2419"/>
      <c r="E1263" s="2421" t="s">
        <v>3462</v>
      </c>
      <c r="F1263" s="2421" t="s">
        <v>11801</v>
      </c>
      <c r="G1263" s="2421" t="s">
        <v>11802</v>
      </c>
      <c r="H1263" s="707"/>
      <c r="I1263" s="707"/>
      <c r="J1263" s="707"/>
      <c r="K1263" s="709"/>
      <c r="L1263" s="709"/>
      <c r="M1263" s="707"/>
      <c r="N1263" s="707"/>
      <c r="O1263" s="707"/>
      <c r="P1263" s="707"/>
      <c r="Q1263" s="707"/>
      <c r="R1263" s="707"/>
      <c r="S1263" s="707"/>
      <c r="T1263" s="707"/>
      <c r="U1263" s="707"/>
      <c r="V1263" s="707"/>
      <c r="W1263" s="707"/>
      <c r="X1263" s="707"/>
      <c r="Y1263" s="707"/>
      <c r="Z1263" s="707"/>
      <c r="AA1263" s="707"/>
      <c r="AB1263" s="546">
        <v>5.0</v>
      </c>
      <c r="AC1263" s="2173" t="s">
        <v>55</v>
      </c>
      <c r="AD1263" s="2173" t="s">
        <v>533</v>
      </c>
      <c r="AE1263" s="1512"/>
      <c r="AF1263" s="1515"/>
      <c r="AG1263" s="1512"/>
      <c r="AH1263" s="1478"/>
    </row>
    <row r="1264" ht="15.75" hidden="1" customHeight="1">
      <c r="A1264" s="2422"/>
      <c r="B1264" s="2418"/>
      <c r="C1264" s="2418"/>
      <c r="D1264" s="2419"/>
      <c r="E1264" s="2421" t="s">
        <v>9168</v>
      </c>
      <c r="F1264" s="2421" t="s">
        <v>11801</v>
      </c>
      <c r="G1264" s="2421" t="s">
        <v>11802</v>
      </c>
      <c r="H1264" s="707"/>
      <c r="I1264" s="707"/>
      <c r="J1264" s="707"/>
      <c r="K1264" s="709"/>
      <c r="L1264" s="709"/>
      <c r="M1264" s="707"/>
      <c r="N1264" s="707"/>
      <c r="O1264" s="707"/>
      <c r="P1264" s="707"/>
      <c r="Q1264" s="707"/>
      <c r="R1264" s="707"/>
      <c r="S1264" s="707"/>
      <c r="T1264" s="707"/>
      <c r="U1264" s="707"/>
      <c r="V1264" s="707"/>
      <c r="W1264" s="707"/>
      <c r="X1264" s="707"/>
      <c r="Y1264" s="707"/>
      <c r="Z1264" s="707"/>
      <c r="AA1264" s="707"/>
      <c r="AB1264" s="546">
        <v>5.0</v>
      </c>
      <c r="AC1264" s="2173" t="s">
        <v>55</v>
      </c>
      <c r="AD1264" s="2173" t="s">
        <v>533</v>
      </c>
      <c r="AE1264" s="1512"/>
      <c r="AF1264" s="1515"/>
      <c r="AG1264" s="1512"/>
      <c r="AH1264" s="1478"/>
    </row>
    <row r="1265" ht="15.75" hidden="1" customHeight="1">
      <c r="A1265" s="2422"/>
      <c r="B1265" s="2418"/>
      <c r="C1265" s="2418"/>
      <c r="D1265" s="2424" t="s">
        <v>11803</v>
      </c>
      <c r="E1265" s="2421" t="s">
        <v>9185</v>
      </c>
      <c r="F1265" s="2421" t="s">
        <v>11801</v>
      </c>
      <c r="G1265" s="2421" t="s">
        <v>11804</v>
      </c>
      <c r="H1265" s="707"/>
      <c r="I1265" s="707"/>
      <c r="J1265" s="707"/>
      <c r="K1265" s="709"/>
      <c r="L1265" s="709"/>
      <c r="M1265" s="707"/>
      <c r="N1265" s="707"/>
      <c r="O1265" s="707"/>
      <c r="P1265" s="707"/>
      <c r="Q1265" s="707"/>
      <c r="R1265" s="707"/>
      <c r="S1265" s="707"/>
      <c r="T1265" s="707"/>
      <c r="U1265" s="707"/>
      <c r="V1265" s="707"/>
      <c r="W1265" s="707"/>
      <c r="X1265" s="707"/>
      <c r="Y1265" s="707"/>
      <c r="Z1265" s="707"/>
      <c r="AA1265" s="707"/>
      <c r="AB1265" s="546">
        <v>5.0</v>
      </c>
      <c r="AC1265" s="2173" t="s">
        <v>55</v>
      </c>
      <c r="AD1265" s="2173" t="s">
        <v>533</v>
      </c>
      <c r="AE1265" s="1512"/>
      <c r="AF1265" s="1515"/>
      <c r="AG1265" s="1512"/>
      <c r="AH1265" s="1478"/>
    </row>
    <row r="1266" ht="15.75" customHeight="1">
      <c r="A1266" s="2412" t="s">
        <v>264</v>
      </c>
      <c r="B1266" s="2431"/>
      <c r="C1266" s="2431"/>
      <c r="D1266" s="2414"/>
      <c r="E1266" s="2415"/>
      <c r="F1266" s="2415"/>
      <c r="G1266" s="2415"/>
      <c r="H1266" s="686"/>
      <c r="I1266" s="686"/>
      <c r="J1266" s="686"/>
      <c r="K1266" s="686"/>
      <c r="L1266" s="687"/>
      <c r="M1266" s="687"/>
      <c r="N1266" s="687"/>
      <c r="O1266" s="687"/>
      <c r="P1266" s="687"/>
      <c r="Q1266" s="687"/>
      <c r="R1266" s="687"/>
      <c r="S1266" s="687"/>
      <c r="T1266" s="687"/>
      <c r="U1266" s="687"/>
      <c r="V1266" s="687"/>
      <c r="W1266" s="687"/>
      <c r="X1266" s="687"/>
      <c r="Y1266" s="687"/>
      <c r="Z1266" s="687"/>
      <c r="AA1266" s="687"/>
      <c r="AB1266" s="2416" t="s">
        <v>94</v>
      </c>
      <c r="AC1266" s="2295" t="s">
        <v>94</v>
      </c>
      <c r="AD1266" s="2295" t="s">
        <v>533</v>
      </c>
      <c r="AE1266" s="1796"/>
      <c r="AF1266" s="1796"/>
      <c r="AG1266" s="1796"/>
      <c r="AH1266" s="2274"/>
    </row>
    <row r="1267" ht="15.75" customHeight="1">
      <c r="A1267" s="2417" t="s">
        <v>11805</v>
      </c>
      <c r="B1267" s="2418"/>
      <c r="C1267" s="2418"/>
      <c r="D1267" s="2419"/>
      <c r="E1267" s="2420"/>
      <c r="F1267" s="2421" t="s">
        <v>11806</v>
      </c>
      <c r="G1267" s="2421" t="s">
        <v>11807</v>
      </c>
      <c r="H1267" s="707" t="s">
        <v>94</v>
      </c>
      <c r="I1267" s="707" t="s">
        <v>94</v>
      </c>
      <c r="J1267" s="707"/>
      <c r="K1267" s="709"/>
      <c r="L1267" s="709"/>
      <c r="M1267" s="707"/>
      <c r="N1267" s="707"/>
      <c r="O1267" s="707"/>
      <c r="P1267" s="707"/>
      <c r="Q1267" s="707"/>
      <c r="R1267" s="707"/>
      <c r="S1267" s="707"/>
      <c r="T1267" s="707"/>
      <c r="U1267" s="707"/>
      <c r="V1267" s="707"/>
      <c r="W1267" s="707"/>
      <c r="X1267" s="707"/>
      <c r="Y1267" s="707"/>
      <c r="Z1267" s="707"/>
      <c r="AA1267" s="707"/>
      <c r="AB1267" s="546" t="s">
        <v>94</v>
      </c>
      <c r="AC1267" s="2173" t="s">
        <v>55</v>
      </c>
      <c r="AD1267" s="2173" t="s">
        <v>533</v>
      </c>
      <c r="AE1267" s="1512"/>
      <c r="AF1267" s="1515"/>
      <c r="AG1267" s="1512"/>
      <c r="AH1267" s="1478"/>
    </row>
    <row r="1268" ht="15.75" hidden="1" customHeight="1">
      <c r="A1268" s="2422"/>
      <c r="B1268" s="2423" t="s">
        <v>11808</v>
      </c>
      <c r="C1268" s="2418"/>
      <c r="D1268" s="2419"/>
      <c r="E1268" s="2421" t="s">
        <v>11809</v>
      </c>
      <c r="F1268" s="2421" t="s">
        <v>11810</v>
      </c>
      <c r="G1268" s="2421" t="s">
        <v>11811</v>
      </c>
      <c r="H1268" s="707"/>
      <c r="I1268" s="707"/>
      <c r="J1268" s="707"/>
      <c r="K1268" s="709"/>
      <c r="L1268" s="709"/>
      <c r="M1268" s="707"/>
      <c r="N1268" s="707"/>
      <c r="O1268" s="707"/>
      <c r="P1268" s="707"/>
      <c r="Q1268" s="707"/>
      <c r="R1268" s="707"/>
      <c r="S1268" s="707"/>
      <c r="T1268" s="707"/>
      <c r="U1268" s="707"/>
      <c r="V1268" s="707"/>
      <c r="W1268" s="707"/>
      <c r="X1268" s="707"/>
      <c r="Y1268" s="707"/>
      <c r="Z1268" s="707"/>
      <c r="AA1268" s="707"/>
      <c r="AB1268" s="546">
        <v>5.0</v>
      </c>
      <c r="AC1268" s="2173" t="s">
        <v>55</v>
      </c>
      <c r="AD1268" s="2173" t="s">
        <v>533</v>
      </c>
      <c r="AE1268" s="1512"/>
      <c r="AF1268" s="1515"/>
      <c r="AG1268" s="1512"/>
      <c r="AH1268" s="1478"/>
    </row>
    <row r="1269" ht="15.75" customHeight="1">
      <c r="A1269" s="2422"/>
      <c r="B1269" s="2423" t="s">
        <v>11812</v>
      </c>
      <c r="C1269" s="2418"/>
      <c r="D1269" s="2419"/>
      <c r="E1269" s="2420"/>
      <c r="F1269" s="2421" t="s">
        <v>11813</v>
      </c>
      <c r="G1269" s="2420"/>
      <c r="H1269" s="707" t="s">
        <v>94</v>
      </c>
      <c r="I1269" s="707" t="s">
        <v>94</v>
      </c>
      <c r="J1269" s="707"/>
      <c r="K1269" s="709"/>
      <c r="L1269" s="709"/>
      <c r="M1269" s="707"/>
      <c r="N1269" s="707"/>
      <c r="O1269" s="707"/>
      <c r="P1269" s="707"/>
      <c r="Q1269" s="707"/>
      <c r="R1269" s="707"/>
      <c r="S1269" s="707"/>
      <c r="T1269" s="707"/>
      <c r="U1269" s="707"/>
      <c r="V1269" s="707"/>
      <c r="W1269" s="707"/>
      <c r="X1269" s="707"/>
      <c r="Y1269" s="707"/>
      <c r="Z1269" s="707"/>
      <c r="AA1269" s="707"/>
      <c r="AB1269" s="546" t="s">
        <v>94</v>
      </c>
      <c r="AC1269" s="2173" t="s">
        <v>55</v>
      </c>
      <c r="AD1269" s="2173" t="s">
        <v>533</v>
      </c>
      <c r="AE1269" s="1512"/>
      <c r="AF1269" s="1515"/>
      <c r="AG1269" s="1512"/>
      <c r="AH1269" s="1478"/>
    </row>
    <row r="1270" ht="15.75" hidden="1" customHeight="1">
      <c r="A1270" s="2422"/>
      <c r="B1270" s="2418"/>
      <c r="C1270" s="2423" t="s">
        <v>11814</v>
      </c>
      <c r="D1270" s="2419"/>
      <c r="E1270" s="2421" t="s">
        <v>11815</v>
      </c>
      <c r="F1270" s="2421" t="s">
        <v>11810</v>
      </c>
      <c r="G1270" s="2421" t="s">
        <v>11816</v>
      </c>
      <c r="H1270" s="707"/>
      <c r="I1270" s="707"/>
      <c r="J1270" s="707"/>
      <c r="K1270" s="709"/>
      <c r="L1270" s="709"/>
      <c r="M1270" s="707"/>
      <c r="N1270" s="707"/>
      <c r="O1270" s="707"/>
      <c r="P1270" s="707"/>
      <c r="Q1270" s="707"/>
      <c r="R1270" s="707"/>
      <c r="S1270" s="707"/>
      <c r="T1270" s="707"/>
      <c r="U1270" s="707"/>
      <c r="V1270" s="707"/>
      <c r="W1270" s="707"/>
      <c r="X1270" s="707"/>
      <c r="Y1270" s="707"/>
      <c r="Z1270" s="707"/>
      <c r="AA1270" s="707"/>
      <c r="AB1270" s="546">
        <v>5.0</v>
      </c>
      <c r="AC1270" s="2173" t="s">
        <v>55</v>
      </c>
      <c r="AD1270" s="2173" t="s">
        <v>533</v>
      </c>
      <c r="AE1270" s="1512"/>
      <c r="AF1270" s="1515"/>
      <c r="AG1270" s="1512"/>
      <c r="AH1270" s="1478"/>
    </row>
    <row r="1271" ht="15.75" customHeight="1">
      <c r="A1271" s="2422"/>
      <c r="B1271" s="2418"/>
      <c r="C1271" s="2418"/>
      <c r="D1271" s="2424" t="s">
        <v>11817</v>
      </c>
      <c r="E1271" s="2420"/>
      <c r="F1271" s="2421" t="s">
        <v>11818</v>
      </c>
      <c r="G1271" s="2420"/>
      <c r="H1271" s="707" t="s">
        <v>94</v>
      </c>
      <c r="I1271" s="707" t="s">
        <v>94</v>
      </c>
      <c r="J1271" s="707"/>
      <c r="K1271" s="709"/>
      <c r="L1271" s="709"/>
      <c r="M1271" s="707"/>
      <c r="N1271" s="707"/>
      <c r="O1271" s="707"/>
      <c r="P1271" s="707"/>
      <c r="Q1271" s="707"/>
      <c r="R1271" s="707"/>
      <c r="S1271" s="707"/>
      <c r="T1271" s="707"/>
      <c r="U1271" s="707"/>
      <c r="V1271" s="707"/>
      <c r="W1271" s="707"/>
      <c r="X1271" s="707"/>
      <c r="Y1271" s="707"/>
      <c r="Z1271" s="707"/>
      <c r="AA1271" s="707"/>
      <c r="AB1271" s="546" t="s">
        <v>94</v>
      </c>
      <c r="AC1271" s="2173" t="s">
        <v>55</v>
      </c>
      <c r="AD1271" s="2173" t="s">
        <v>533</v>
      </c>
      <c r="AE1271" s="1512"/>
      <c r="AF1271" s="1515"/>
      <c r="AG1271" s="1512"/>
      <c r="AH1271" s="1478"/>
    </row>
    <row r="1272" ht="15.75" hidden="1" customHeight="1">
      <c r="A1272" s="2422"/>
      <c r="B1272" s="2418"/>
      <c r="C1272" s="2423" t="s">
        <v>1978</v>
      </c>
      <c r="D1272" s="2419"/>
      <c r="E1272" s="2421" t="s">
        <v>11819</v>
      </c>
      <c r="F1272" s="2421" t="s">
        <v>11810</v>
      </c>
      <c r="G1272" s="2421" t="s">
        <v>11816</v>
      </c>
      <c r="H1272" s="707"/>
      <c r="I1272" s="707"/>
      <c r="J1272" s="707"/>
      <c r="K1272" s="709"/>
      <c r="L1272" s="709"/>
      <c r="M1272" s="707"/>
      <c r="N1272" s="707"/>
      <c r="O1272" s="707"/>
      <c r="P1272" s="707"/>
      <c r="Q1272" s="707"/>
      <c r="R1272" s="707"/>
      <c r="S1272" s="707"/>
      <c r="T1272" s="707"/>
      <c r="U1272" s="707"/>
      <c r="V1272" s="707"/>
      <c r="W1272" s="707"/>
      <c r="X1272" s="707"/>
      <c r="Y1272" s="707"/>
      <c r="Z1272" s="707"/>
      <c r="AA1272" s="707"/>
      <c r="AB1272" s="546">
        <v>5.0</v>
      </c>
      <c r="AC1272" s="2173" t="s">
        <v>55</v>
      </c>
      <c r="AD1272" s="2173" t="s">
        <v>533</v>
      </c>
      <c r="AE1272" s="1512"/>
      <c r="AF1272" s="1515"/>
      <c r="AG1272" s="1512"/>
      <c r="AH1272" s="1478"/>
    </row>
    <row r="1273" ht="15.75" hidden="1" customHeight="1">
      <c r="A1273" s="2422"/>
      <c r="B1273" s="2418"/>
      <c r="C1273" s="2418"/>
      <c r="D1273" s="2424" t="s">
        <v>11820</v>
      </c>
      <c r="E1273" s="2421" t="s">
        <v>11821</v>
      </c>
      <c r="F1273" s="2421" t="s">
        <v>11822</v>
      </c>
      <c r="G1273" s="2421" t="s">
        <v>11823</v>
      </c>
      <c r="H1273" s="707"/>
      <c r="I1273" s="707"/>
      <c r="J1273" s="707"/>
      <c r="K1273" s="709"/>
      <c r="L1273" s="709"/>
      <c r="M1273" s="707"/>
      <c r="N1273" s="707"/>
      <c r="O1273" s="707"/>
      <c r="P1273" s="707"/>
      <c r="Q1273" s="707"/>
      <c r="R1273" s="707"/>
      <c r="S1273" s="707"/>
      <c r="T1273" s="707"/>
      <c r="U1273" s="707"/>
      <c r="V1273" s="707"/>
      <c r="W1273" s="707"/>
      <c r="X1273" s="707"/>
      <c r="Y1273" s="707"/>
      <c r="Z1273" s="707"/>
      <c r="AA1273" s="707"/>
      <c r="AB1273" s="546">
        <v>5.0</v>
      </c>
      <c r="AC1273" s="2173" t="s">
        <v>55</v>
      </c>
      <c r="AD1273" s="2173" t="s">
        <v>533</v>
      </c>
      <c r="AE1273" s="1512"/>
      <c r="AF1273" s="1515"/>
      <c r="AG1273" s="1512"/>
      <c r="AH1273" s="1478"/>
    </row>
    <row r="1274" ht="15.75" hidden="1" customHeight="1">
      <c r="A1274" s="2422"/>
      <c r="B1274" s="2418"/>
      <c r="C1274" s="2418"/>
      <c r="D1274" s="2424" t="s">
        <v>11824</v>
      </c>
      <c r="E1274" s="2421" t="s">
        <v>11825</v>
      </c>
      <c r="F1274" s="2421" t="s">
        <v>11826</v>
      </c>
      <c r="G1274" s="2421" t="s">
        <v>11827</v>
      </c>
      <c r="H1274" s="707"/>
      <c r="I1274" s="707"/>
      <c r="J1274" s="707"/>
      <c r="K1274" s="709"/>
      <c r="L1274" s="709"/>
      <c r="M1274" s="707"/>
      <c r="N1274" s="707"/>
      <c r="O1274" s="707"/>
      <c r="P1274" s="707"/>
      <c r="Q1274" s="707"/>
      <c r="R1274" s="707"/>
      <c r="S1274" s="707"/>
      <c r="T1274" s="707"/>
      <c r="U1274" s="707"/>
      <c r="V1274" s="707"/>
      <c r="W1274" s="707"/>
      <c r="X1274" s="707"/>
      <c r="Y1274" s="707"/>
      <c r="Z1274" s="707"/>
      <c r="AA1274" s="707"/>
      <c r="AB1274" s="546">
        <v>5.0</v>
      </c>
      <c r="AC1274" s="2173" t="s">
        <v>55</v>
      </c>
      <c r="AD1274" s="2173" t="s">
        <v>533</v>
      </c>
      <c r="AE1274" s="1512"/>
      <c r="AF1274" s="1515"/>
      <c r="AG1274" s="1512"/>
      <c r="AH1274" s="1478"/>
    </row>
    <row r="1275" ht="15.75" hidden="1" customHeight="1">
      <c r="A1275" s="2422"/>
      <c r="B1275" s="2418"/>
      <c r="C1275" s="2418"/>
      <c r="D1275" s="2424" t="s">
        <v>11828</v>
      </c>
      <c r="E1275" s="2421" t="s">
        <v>11829</v>
      </c>
      <c r="F1275" s="2421" t="s">
        <v>11830</v>
      </c>
      <c r="G1275" s="2421" t="s">
        <v>11811</v>
      </c>
      <c r="H1275" s="707"/>
      <c r="I1275" s="707"/>
      <c r="J1275" s="707"/>
      <c r="K1275" s="709"/>
      <c r="L1275" s="709"/>
      <c r="M1275" s="707"/>
      <c r="N1275" s="707"/>
      <c r="O1275" s="707"/>
      <c r="P1275" s="707"/>
      <c r="Q1275" s="707"/>
      <c r="R1275" s="707"/>
      <c r="S1275" s="707"/>
      <c r="T1275" s="707"/>
      <c r="U1275" s="707"/>
      <c r="V1275" s="707"/>
      <c r="W1275" s="707"/>
      <c r="X1275" s="707"/>
      <c r="Y1275" s="707"/>
      <c r="Z1275" s="707"/>
      <c r="AA1275" s="707"/>
      <c r="AB1275" s="546">
        <v>5.0</v>
      </c>
      <c r="AC1275" s="2173" t="s">
        <v>55</v>
      </c>
      <c r="AD1275" s="2173" t="s">
        <v>533</v>
      </c>
      <c r="AE1275" s="1512"/>
      <c r="AF1275" s="1515"/>
      <c r="AG1275" s="1512"/>
      <c r="AH1275" s="1478"/>
    </row>
    <row r="1276" ht="15.75" customHeight="1">
      <c r="A1276" s="2422"/>
      <c r="B1276" s="2418"/>
      <c r="C1276" s="2418"/>
      <c r="D1276" s="2424" t="s">
        <v>11831</v>
      </c>
      <c r="E1276" s="2420"/>
      <c r="F1276" s="2421" t="s">
        <v>11818</v>
      </c>
      <c r="G1276" s="2420"/>
      <c r="H1276" s="707" t="s">
        <v>94</v>
      </c>
      <c r="I1276" s="707" t="s">
        <v>94</v>
      </c>
      <c r="J1276" s="707"/>
      <c r="K1276" s="709"/>
      <c r="L1276" s="709"/>
      <c r="M1276" s="707"/>
      <c r="N1276" s="707"/>
      <c r="O1276" s="707"/>
      <c r="P1276" s="707"/>
      <c r="Q1276" s="707"/>
      <c r="R1276" s="707"/>
      <c r="S1276" s="707"/>
      <c r="T1276" s="707"/>
      <c r="U1276" s="707"/>
      <c r="V1276" s="707"/>
      <c r="W1276" s="707"/>
      <c r="X1276" s="707"/>
      <c r="Y1276" s="707"/>
      <c r="Z1276" s="707"/>
      <c r="AA1276" s="707"/>
      <c r="AB1276" s="546" t="s">
        <v>94</v>
      </c>
      <c r="AC1276" s="2173" t="s">
        <v>55</v>
      </c>
      <c r="AD1276" s="2173" t="s">
        <v>533</v>
      </c>
      <c r="AE1276" s="1512"/>
      <c r="AF1276" s="1515"/>
      <c r="AG1276" s="1512"/>
      <c r="AH1276" s="1478"/>
    </row>
    <row r="1277" ht="15.75" customHeight="1">
      <c r="A1277" s="2422"/>
      <c r="B1277" s="2418"/>
      <c r="C1277" s="2423" t="s">
        <v>11832</v>
      </c>
      <c r="D1277" s="2419"/>
      <c r="E1277" s="2420"/>
      <c r="F1277" s="2420"/>
      <c r="G1277" s="2420"/>
      <c r="H1277" s="707" t="s">
        <v>94</v>
      </c>
      <c r="I1277" s="707" t="s">
        <v>94</v>
      </c>
      <c r="J1277" s="707"/>
      <c r="K1277" s="709"/>
      <c r="L1277" s="709"/>
      <c r="M1277" s="707"/>
      <c r="N1277" s="707"/>
      <c r="O1277" s="707"/>
      <c r="P1277" s="707"/>
      <c r="Q1277" s="707"/>
      <c r="R1277" s="707"/>
      <c r="S1277" s="707"/>
      <c r="T1277" s="707"/>
      <c r="U1277" s="707"/>
      <c r="V1277" s="707"/>
      <c r="W1277" s="707"/>
      <c r="X1277" s="707"/>
      <c r="Y1277" s="707"/>
      <c r="Z1277" s="707"/>
      <c r="AA1277" s="707"/>
      <c r="AB1277" s="546" t="s">
        <v>94</v>
      </c>
      <c r="AC1277" s="2173" t="s">
        <v>55</v>
      </c>
      <c r="AD1277" s="2173" t="s">
        <v>533</v>
      </c>
      <c r="AE1277" s="1512"/>
      <c r="AF1277" s="1515"/>
      <c r="AG1277" s="1512"/>
      <c r="AH1277" s="1478"/>
    </row>
    <row r="1278" ht="15.75" hidden="1" customHeight="1">
      <c r="A1278" s="2422"/>
      <c r="B1278" s="2418"/>
      <c r="C1278" s="2418"/>
      <c r="D1278" s="2424" t="s">
        <v>11833</v>
      </c>
      <c r="E1278" s="2421" t="s">
        <v>11834</v>
      </c>
      <c r="F1278" s="2421" t="s">
        <v>11822</v>
      </c>
      <c r="G1278" s="2421" t="s">
        <v>11823</v>
      </c>
      <c r="H1278" s="707"/>
      <c r="I1278" s="707"/>
      <c r="J1278" s="707"/>
      <c r="K1278" s="709"/>
      <c r="L1278" s="709"/>
      <c r="M1278" s="707"/>
      <c r="N1278" s="707"/>
      <c r="O1278" s="707"/>
      <c r="P1278" s="707"/>
      <c r="Q1278" s="707"/>
      <c r="R1278" s="707"/>
      <c r="S1278" s="707"/>
      <c r="T1278" s="707"/>
      <c r="U1278" s="707"/>
      <c r="V1278" s="707"/>
      <c r="W1278" s="707"/>
      <c r="X1278" s="707"/>
      <c r="Y1278" s="707"/>
      <c r="Z1278" s="707"/>
      <c r="AA1278" s="707"/>
      <c r="AB1278" s="546">
        <v>5.0</v>
      </c>
      <c r="AC1278" s="2173" t="s">
        <v>55</v>
      </c>
      <c r="AD1278" s="2173" t="s">
        <v>533</v>
      </c>
      <c r="AE1278" s="1512"/>
      <c r="AF1278" s="1515"/>
      <c r="AG1278" s="1512"/>
      <c r="AH1278" s="1478"/>
    </row>
    <row r="1279" ht="15.75" hidden="1" customHeight="1">
      <c r="A1279" s="2422"/>
      <c r="B1279" s="2418"/>
      <c r="C1279" s="2418"/>
      <c r="D1279" s="2424" t="s">
        <v>11835</v>
      </c>
      <c r="E1279" s="2421" t="s">
        <v>11836</v>
      </c>
      <c r="F1279" s="2421" t="s">
        <v>11837</v>
      </c>
      <c r="G1279" s="2421" t="s">
        <v>11838</v>
      </c>
      <c r="H1279" s="707"/>
      <c r="I1279" s="707"/>
      <c r="J1279" s="707"/>
      <c r="K1279" s="709"/>
      <c r="L1279" s="709"/>
      <c r="M1279" s="707"/>
      <c r="N1279" s="707"/>
      <c r="O1279" s="707"/>
      <c r="P1279" s="707"/>
      <c r="Q1279" s="707"/>
      <c r="R1279" s="707"/>
      <c r="S1279" s="707"/>
      <c r="T1279" s="707"/>
      <c r="U1279" s="707"/>
      <c r="V1279" s="707"/>
      <c r="W1279" s="707"/>
      <c r="X1279" s="707"/>
      <c r="Y1279" s="707"/>
      <c r="Z1279" s="707"/>
      <c r="AA1279" s="707"/>
      <c r="AB1279" s="546">
        <v>5.0</v>
      </c>
      <c r="AC1279" s="2173" t="s">
        <v>55</v>
      </c>
      <c r="AD1279" s="2173" t="s">
        <v>533</v>
      </c>
      <c r="AE1279" s="1512"/>
      <c r="AF1279" s="1515"/>
      <c r="AG1279" s="1512"/>
      <c r="AH1279" s="1478"/>
    </row>
    <row r="1280" ht="15.75" hidden="1" customHeight="1">
      <c r="A1280" s="2422"/>
      <c r="B1280" s="2418"/>
      <c r="C1280" s="2418"/>
      <c r="D1280" s="2424" t="s">
        <v>11839</v>
      </c>
      <c r="E1280" s="2421" t="s">
        <v>11834</v>
      </c>
      <c r="F1280" s="2421" t="s">
        <v>11840</v>
      </c>
      <c r="G1280" s="2421" t="s">
        <v>11811</v>
      </c>
      <c r="H1280" s="707"/>
      <c r="I1280" s="707"/>
      <c r="J1280" s="707"/>
      <c r="K1280" s="709"/>
      <c r="L1280" s="709"/>
      <c r="M1280" s="707"/>
      <c r="N1280" s="707"/>
      <c r="O1280" s="707"/>
      <c r="P1280" s="707"/>
      <c r="Q1280" s="707"/>
      <c r="R1280" s="707"/>
      <c r="S1280" s="707"/>
      <c r="T1280" s="707"/>
      <c r="U1280" s="707"/>
      <c r="V1280" s="707"/>
      <c r="W1280" s="707"/>
      <c r="X1280" s="707"/>
      <c r="Y1280" s="707"/>
      <c r="Z1280" s="707"/>
      <c r="AA1280" s="707"/>
      <c r="AB1280" s="546">
        <v>5.0</v>
      </c>
      <c r="AC1280" s="2173" t="s">
        <v>55</v>
      </c>
      <c r="AD1280" s="2173" t="s">
        <v>533</v>
      </c>
      <c r="AE1280" s="1512"/>
      <c r="AF1280" s="1515"/>
      <c r="AG1280" s="1512"/>
      <c r="AH1280" s="1478"/>
    </row>
    <row r="1281" ht="15.75" customHeight="1">
      <c r="A1281" s="2422"/>
      <c r="B1281" s="2418"/>
      <c r="C1281" s="2423" t="s">
        <v>11841</v>
      </c>
      <c r="D1281" s="2419"/>
      <c r="E1281" s="2420"/>
      <c r="F1281" s="2421" t="s">
        <v>11818</v>
      </c>
      <c r="G1281" s="2420"/>
      <c r="H1281" s="707" t="s">
        <v>94</v>
      </c>
      <c r="I1281" s="707" t="s">
        <v>94</v>
      </c>
      <c r="J1281" s="707"/>
      <c r="K1281" s="709"/>
      <c r="L1281" s="709"/>
      <c r="M1281" s="707"/>
      <c r="N1281" s="707"/>
      <c r="O1281" s="707"/>
      <c r="P1281" s="707"/>
      <c r="Q1281" s="707"/>
      <c r="R1281" s="707"/>
      <c r="S1281" s="707"/>
      <c r="T1281" s="707"/>
      <c r="U1281" s="707"/>
      <c r="V1281" s="707"/>
      <c r="W1281" s="707"/>
      <c r="X1281" s="707"/>
      <c r="Y1281" s="707"/>
      <c r="Z1281" s="707"/>
      <c r="AA1281" s="707"/>
      <c r="AB1281" s="546" t="s">
        <v>94</v>
      </c>
      <c r="AC1281" s="2173" t="s">
        <v>55</v>
      </c>
      <c r="AD1281" s="2173" t="s">
        <v>533</v>
      </c>
      <c r="AE1281" s="1512"/>
      <c r="AF1281" s="1515"/>
      <c r="AG1281" s="1512"/>
      <c r="AH1281" s="1478"/>
    </row>
    <row r="1282" ht="15.75" customHeight="1">
      <c r="A1282" s="2422"/>
      <c r="B1282" s="2418"/>
      <c r="C1282" s="2418"/>
      <c r="D1282" s="2424" t="s">
        <v>11831</v>
      </c>
      <c r="E1282" s="2420"/>
      <c r="F1282" s="2421" t="s">
        <v>11818</v>
      </c>
      <c r="G1282" s="2420"/>
      <c r="H1282" s="707" t="s">
        <v>94</v>
      </c>
      <c r="I1282" s="707" t="s">
        <v>94</v>
      </c>
      <c r="J1282" s="707"/>
      <c r="K1282" s="709"/>
      <c r="L1282" s="709"/>
      <c r="M1282" s="707"/>
      <c r="N1282" s="707"/>
      <c r="O1282" s="707"/>
      <c r="P1282" s="707"/>
      <c r="Q1282" s="707"/>
      <c r="R1282" s="707"/>
      <c r="S1282" s="707"/>
      <c r="T1282" s="707"/>
      <c r="U1282" s="707"/>
      <c r="V1282" s="707"/>
      <c r="W1282" s="707"/>
      <c r="X1282" s="707"/>
      <c r="Y1282" s="707"/>
      <c r="Z1282" s="707"/>
      <c r="AA1282" s="707"/>
      <c r="AB1282" s="546" t="s">
        <v>94</v>
      </c>
      <c r="AC1282" s="2173" t="s">
        <v>55</v>
      </c>
      <c r="AD1282" s="2173" t="s">
        <v>533</v>
      </c>
      <c r="AE1282" s="1512"/>
      <c r="AF1282" s="1515"/>
      <c r="AG1282" s="1512"/>
      <c r="AH1282" s="1478"/>
    </row>
    <row r="1283" ht="15.75" hidden="1" customHeight="1">
      <c r="A1283" s="2422"/>
      <c r="B1283" s="2423" t="s">
        <v>11842</v>
      </c>
      <c r="C1283" s="2418"/>
      <c r="D1283" s="2419"/>
      <c r="E1283" s="2421" t="s">
        <v>11843</v>
      </c>
      <c r="F1283" s="2421" t="s">
        <v>11810</v>
      </c>
      <c r="G1283" s="2421" t="s">
        <v>11844</v>
      </c>
      <c r="H1283" s="707"/>
      <c r="I1283" s="707"/>
      <c r="J1283" s="707"/>
      <c r="K1283" s="709"/>
      <c r="L1283" s="709"/>
      <c r="M1283" s="707"/>
      <c r="N1283" s="707"/>
      <c r="O1283" s="707"/>
      <c r="P1283" s="707"/>
      <c r="Q1283" s="707"/>
      <c r="R1283" s="707"/>
      <c r="S1283" s="707"/>
      <c r="T1283" s="707"/>
      <c r="U1283" s="707"/>
      <c r="V1283" s="707"/>
      <c r="W1283" s="707"/>
      <c r="X1283" s="707"/>
      <c r="Y1283" s="707"/>
      <c r="Z1283" s="707"/>
      <c r="AA1283" s="707"/>
      <c r="AB1283" s="546">
        <v>5.0</v>
      </c>
      <c r="AC1283" s="2173" t="s">
        <v>55</v>
      </c>
      <c r="AD1283" s="2173" t="s">
        <v>533</v>
      </c>
      <c r="AE1283" s="1512"/>
      <c r="AF1283" s="1515"/>
      <c r="AG1283" s="1512"/>
      <c r="AH1283" s="1478"/>
    </row>
    <row r="1284" ht="15.75" hidden="1" customHeight="1">
      <c r="A1284" s="2422"/>
      <c r="B1284" s="2423" t="s">
        <v>11845</v>
      </c>
      <c r="C1284" s="2418"/>
      <c r="D1284" s="2419"/>
      <c r="E1284" s="2421" t="s">
        <v>11843</v>
      </c>
      <c r="F1284" s="2421" t="s">
        <v>11846</v>
      </c>
      <c r="G1284" s="2421" t="s">
        <v>11847</v>
      </c>
      <c r="H1284" s="707"/>
      <c r="I1284" s="707"/>
      <c r="J1284" s="707"/>
      <c r="K1284" s="709"/>
      <c r="L1284" s="709"/>
      <c r="M1284" s="707"/>
      <c r="N1284" s="707"/>
      <c r="O1284" s="707"/>
      <c r="P1284" s="707"/>
      <c r="Q1284" s="707"/>
      <c r="R1284" s="707"/>
      <c r="S1284" s="707"/>
      <c r="T1284" s="707"/>
      <c r="U1284" s="707"/>
      <c r="V1284" s="707"/>
      <c r="W1284" s="707"/>
      <c r="X1284" s="707"/>
      <c r="Y1284" s="707"/>
      <c r="Z1284" s="707"/>
      <c r="AA1284" s="707"/>
      <c r="AB1284" s="546">
        <v>5.0</v>
      </c>
      <c r="AC1284" s="2173" t="s">
        <v>55</v>
      </c>
      <c r="AD1284" s="2173" t="s">
        <v>533</v>
      </c>
      <c r="AE1284" s="1512"/>
      <c r="AF1284" s="1515"/>
      <c r="AG1284" s="1512"/>
      <c r="AH1284" s="1478"/>
    </row>
    <row r="1285" ht="15.75" customHeight="1">
      <c r="A1285" s="2422"/>
      <c r="B1285" s="2423" t="s">
        <v>11848</v>
      </c>
      <c r="C1285" s="2418"/>
      <c r="D1285" s="2419"/>
      <c r="E1285" s="2420"/>
      <c r="F1285" s="2421" t="s">
        <v>11849</v>
      </c>
      <c r="G1285" s="2420"/>
      <c r="H1285" s="707" t="s">
        <v>94</v>
      </c>
      <c r="I1285" s="707" t="s">
        <v>94</v>
      </c>
      <c r="J1285" s="707"/>
      <c r="K1285" s="709"/>
      <c r="L1285" s="709"/>
      <c r="M1285" s="707"/>
      <c r="N1285" s="707"/>
      <c r="O1285" s="707"/>
      <c r="P1285" s="707"/>
      <c r="Q1285" s="707"/>
      <c r="R1285" s="707"/>
      <c r="S1285" s="707"/>
      <c r="T1285" s="707"/>
      <c r="U1285" s="707"/>
      <c r="V1285" s="707"/>
      <c r="W1285" s="707"/>
      <c r="X1285" s="707"/>
      <c r="Y1285" s="707"/>
      <c r="Z1285" s="707"/>
      <c r="AA1285" s="707"/>
      <c r="AB1285" s="546" t="s">
        <v>94</v>
      </c>
      <c r="AC1285" s="2173" t="s">
        <v>55</v>
      </c>
      <c r="AD1285" s="2173" t="s">
        <v>533</v>
      </c>
      <c r="AE1285" s="1512"/>
      <c r="AF1285" s="1515"/>
      <c r="AG1285" s="1512"/>
      <c r="AH1285" s="1478"/>
    </row>
    <row r="1286" ht="15.75" hidden="1" customHeight="1">
      <c r="A1286" s="2422"/>
      <c r="B1286" s="2418"/>
      <c r="C1286" s="2423" t="s">
        <v>11850</v>
      </c>
      <c r="D1286" s="2419"/>
      <c r="E1286" s="2420"/>
      <c r="F1286" s="2421" t="s">
        <v>11851</v>
      </c>
      <c r="G1286" s="2421" t="s">
        <v>11852</v>
      </c>
      <c r="H1286" s="707"/>
      <c r="I1286" s="707"/>
      <c r="J1286" s="707"/>
      <c r="K1286" s="709"/>
      <c r="L1286" s="709"/>
      <c r="M1286" s="707"/>
      <c r="N1286" s="707"/>
      <c r="O1286" s="707"/>
      <c r="P1286" s="707"/>
      <c r="Q1286" s="707"/>
      <c r="R1286" s="707"/>
      <c r="S1286" s="707"/>
      <c r="T1286" s="707"/>
      <c r="U1286" s="707"/>
      <c r="V1286" s="707"/>
      <c r="W1286" s="707"/>
      <c r="X1286" s="707"/>
      <c r="Y1286" s="707"/>
      <c r="Z1286" s="707"/>
      <c r="AA1286" s="707"/>
      <c r="AB1286" s="546">
        <v>5.0</v>
      </c>
      <c r="AC1286" s="2173" t="s">
        <v>55</v>
      </c>
      <c r="AD1286" s="2173" t="s">
        <v>533</v>
      </c>
      <c r="AE1286" s="1512"/>
      <c r="AF1286" s="1515"/>
      <c r="AG1286" s="1512"/>
      <c r="AH1286" s="1478"/>
    </row>
    <row r="1287" ht="15.75" customHeight="1">
      <c r="A1287" s="2417" t="s">
        <v>11853</v>
      </c>
      <c r="B1287" s="2418"/>
      <c r="C1287" s="2418"/>
      <c r="D1287" s="2419"/>
      <c r="E1287" s="2420"/>
      <c r="F1287" s="2420"/>
      <c r="G1287" s="2420"/>
      <c r="H1287" s="707" t="s">
        <v>94</v>
      </c>
      <c r="I1287" s="707" t="s">
        <v>94</v>
      </c>
      <c r="J1287" s="707"/>
      <c r="K1287" s="709"/>
      <c r="L1287" s="709"/>
      <c r="M1287" s="707"/>
      <c r="N1287" s="707"/>
      <c r="O1287" s="707"/>
      <c r="P1287" s="707"/>
      <c r="Q1287" s="707"/>
      <c r="R1287" s="707"/>
      <c r="S1287" s="707"/>
      <c r="T1287" s="707"/>
      <c r="U1287" s="707"/>
      <c r="V1287" s="707"/>
      <c r="W1287" s="707"/>
      <c r="X1287" s="707"/>
      <c r="Y1287" s="707"/>
      <c r="Z1287" s="707"/>
      <c r="AA1287" s="707"/>
      <c r="AB1287" s="546" t="s">
        <v>94</v>
      </c>
      <c r="AC1287" s="2173" t="s">
        <v>55</v>
      </c>
      <c r="AD1287" s="2173" t="s">
        <v>533</v>
      </c>
      <c r="AE1287" s="1512"/>
      <c r="AF1287" s="1515"/>
      <c r="AG1287" s="1512"/>
      <c r="AH1287" s="1478"/>
    </row>
    <row r="1288" ht="15.75" hidden="1" customHeight="1">
      <c r="A1288" s="2422"/>
      <c r="B1288" s="2423" t="s">
        <v>11854</v>
      </c>
      <c r="C1288" s="2423" t="s">
        <v>662</v>
      </c>
      <c r="D1288" s="2419"/>
      <c r="E1288" s="2420"/>
      <c r="F1288" s="2421" t="s">
        <v>11855</v>
      </c>
      <c r="G1288" s="2421" t="s">
        <v>11856</v>
      </c>
      <c r="H1288" s="707"/>
      <c r="I1288" s="707"/>
      <c r="J1288" s="707"/>
      <c r="K1288" s="709"/>
      <c r="L1288" s="709"/>
      <c r="M1288" s="707"/>
      <c r="N1288" s="707"/>
      <c r="O1288" s="707"/>
      <c r="P1288" s="707"/>
      <c r="Q1288" s="707"/>
      <c r="R1288" s="707"/>
      <c r="S1288" s="707"/>
      <c r="T1288" s="707"/>
      <c r="U1288" s="707"/>
      <c r="V1288" s="707"/>
      <c r="W1288" s="707"/>
      <c r="X1288" s="707"/>
      <c r="Y1288" s="707"/>
      <c r="Z1288" s="707"/>
      <c r="AA1288" s="707"/>
      <c r="AB1288" s="546">
        <v>5.0</v>
      </c>
      <c r="AC1288" s="2173" t="s">
        <v>55</v>
      </c>
      <c r="AD1288" s="2173" t="s">
        <v>533</v>
      </c>
      <c r="AE1288" s="1512"/>
      <c r="AF1288" s="1515"/>
      <c r="AG1288" s="1512"/>
      <c r="AH1288" s="1478"/>
    </row>
    <row r="1289" ht="15.75" customHeight="1">
      <c r="A1289" s="2422"/>
      <c r="B1289" s="2423" t="s">
        <v>11857</v>
      </c>
      <c r="C1289" s="2418"/>
      <c r="D1289" s="2419"/>
      <c r="E1289" s="2420"/>
      <c r="F1289" s="2420"/>
      <c r="G1289" s="2420"/>
      <c r="H1289" s="707" t="s">
        <v>94</v>
      </c>
      <c r="I1289" s="707" t="s">
        <v>94</v>
      </c>
      <c r="J1289" s="707"/>
      <c r="K1289" s="709"/>
      <c r="L1289" s="709"/>
      <c r="M1289" s="707"/>
      <c r="N1289" s="707"/>
      <c r="O1289" s="707"/>
      <c r="P1289" s="707"/>
      <c r="Q1289" s="707"/>
      <c r="R1289" s="707"/>
      <c r="S1289" s="707"/>
      <c r="T1289" s="707"/>
      <c r="U1289" s="707"/>
      <c r="V1289" s="707"/>
      <c r="W1289" s="707"/>
      <c r="X1289" s="707"/>
      <c r="Y1289" s="707"/>
      <c r="Z1289" s="707"/>
      <c r="AA1289" s="707"/>
      <c r="AB1289" s="546" t="s">
        <v>94</v>
      </c>
      <c r="AC1289" s="2173" t="s">
        <v>55</v>
      </c>
      <c r="AD1289" s="2173" t="s">
        <v>533</v>
      </c>
      <c r="AE1289" s="1512"/>
      <c r="AF1289" s="1515"/>
      <c r="AG1289" s="1512"/>
      <c r="AH1289" s="1478"/>
    </row>
    <row r="1290" ht="15.75" customHeight="1">
      <c r="A1290" s="2422"/>
      <c r="B1290" s="2418"/>
      <c r="C1290" s="2423" t="s">
        <v>11858</v>
      </c>
      <c r="D1290" s="2419"/>
      <c r="E1290" s="2420"/>
      <c r="F1290" s="2420"/>
      <c r="G1290" s="2420"/>
      <c r="H1290" s="707" t="s">
        <v>94</v>
      </c>
      <c r="I1290" s="707" t="s">
        <v>94</v>
      </c>
      <c r="J1290" s="707"/>
      <c r="K1290" s="709"/>
      <c r="L1290" s="709"/>
      <c r="M1290" s="707"/>
      <c r="N1290" s="707"/>
      <c r="O1290" s="707"/>
      <c r="P1290" s="707"/>
      <c r="Q1290" s="707"/>
      <c r="R1290" s="707"/>
      <c r="S1290" s="707"/>
      <c r="T1290" s="707"/>
      <c r="U1290" s="707"/>
      <c r="V1290" s="707"/>
      <c r="W1290" s="707"/>
      <c r="X1290" s="707"/>
      <c r="Y1290" s="707"/>
      <c r="Z1290" s="707"/>
      <c r="AA1290" s="707"/>
      <c r="AB1290" s="546" t="s">
        <v>94</v>
      </c>
      <c r="AC1290" s="2173" t="s">
        <v>55</v>
      </c>
      <c r="AD1290" s="2173" t="s">
        <v>533</v>
      </c>
      <c r="AE1290" s="1512"/>
      <c r="AF1290" s="1515"/>
      <c r="AG1290" s="1512"/>
      <c r="AH1290" s="1478"/>
    </row>
    <row r="1291" ht="15.75" hidden="1" customHeight="1">
      <c r="A1291" s="2422"/>
      <c r="B1291" s="2418"/>
      <c r="C1291" s="2418"/>
      <c r="D1291" s="2424" t="s">
        <v>3458</v>
      </c>
      <c r="E1291" s="2420"/>
      <c r="F1291" s="2421" t="s">
        <v>11859</v>
      </c>
      <c r="G1291" s="2421" t="s">
        <v>11860</v>
      </c>
      <c r="H1291" s="707"/>
      <c r="I1291" s="707"/>
      <c r="J1291" s="707"/>
      <c r="K1291" s="709"/>
      <c r="L1291" s="709"/>
      <c r="M1291" s="707"/>
      <c r="N1291" s="707"/>
      <c r="O1291" s="707"/>
      <c r="P1291" s="707"/>
      <c r="Q1291" s="707"/>
      <c r="R1291" s="707"/>
      <c r="S1291" s="707"/>
      <c r="T1291" s="707"/>
      <c r="U1291" s="707"/>
      <c r="V1291" s="707"/>
      <c r="W1291" s="707"/>
      <c r="X1291" s="707"/>
      <c r="Y1291" s="707"/>
      <c r="Z1291" s="707"/>
      <c r="AA1291" s="707"/>
      <c r="AB1291" s="546">
        <v>5.0</v>
      </c>
      <c r="AC1291" s="2173" t="s">
        <v>55</v>
      </c>
      <c r="AD1291" s="2173" t="s">
        <v>533</v>
      </c>
      <c r="AE1291" s="1512"/>
      <c r="AF1291" s="1515"/>
      <c r="AG1291" s="1512"/>
      <c r="AH1291" s="1478"/>
    </row>
    <row r="1292" ht="15.75" hidden="1" customHeight="1">
      <c r="A1292" s="2422"/>
      <c r="B1292" s="2418"/>
      <c r="C1292" s="2418"/>
      <c r="D1292" s="2424" t="s">
        <v>10688</v>
      </c>
      <c r="E1292" s="2420"/>
      <c r="F1292" s="2421" t="s">
        <v>11859</v>
      </c>
      <c r="G1292" s="2421" t="s">
        <v>11860</v>
      </c>
      <c r="H1292" s="707"/>
      <c r="I1292" s="707"/>
      <c r="J1292" s="707"/>
      <c r="K1292" s="709"/>
      <c r="L1292" s="709"/>
      <c r="M1292" s="707"/>
      <c r="N1292" s="707"/>
      <c r="O1292" s="707"/>
      <c r="P1292" s="707"/>
      <c r="Q1292" s="707"/>
      <c r="R1292" s="707"/>
      <c r="S1292" s="707"/>
      <c r="T1292" s="707"/>
      <c r="U1292" s="707"/>
      <c r="V1292" s="707"/>
      <c r="W1292" s="707"/>
      <c r="X1292" s="707"/>
      <c r="Y1292" s="707"/>
      <c r="Z1292" s="707"/>
      <c r="AA1292" s="707"/>
      <c r="AB1292" s="546">
        <v>5.0</v>
      </c>
      <c r="AC1292" s="2173" t="s">
        <v>55</v>
      </c>
      <c r="AD1292" s="2173" t="s">
        <v>533</v>
      </c>
      <c r="AE1292" s="1512"/>
      <c r="AF1292" s="1515"/>
      <c r="AG1292" s="1512"/>
      <c r="AH1292" s="1478"/>
    </row>
    <row r="1293" ht="15.75" hidden="1" customHeight="1">
      <c r="A1293" s="2422"/>
      <c r="B1293" s="2418"/>
      <c r="C1293" s="2418"/>
      <c r="D1293" s="2424" t="s">
        <v>2011</v>
      </c>
      <c r="E1293" s="2420"/>
      <c r="F1293" s="2421" t="s">
        <v>11859</v>
      </c>
      <c r="G1293" s="2421" t="s">
        <v>11860</v>
      </c>
      <c r="H1293" s="707"/>
      <c r="I1293" s="707"/>
      <c r="J1293" s="707"/>
      <c r="K1293" s="709"/>
      <c r="L1293" s="709"/>
      <c r="M1293" s="707"/>
      <c r="N1293" s="707"/>
      <c r="O1293" s="707"/>
      <c r="P1293" s="707"/>
      <c r="Q1293" s="707"/>
      <c r="R1293" s="707"/>
      <c r="S1293" s="707"/>
      <c r="T1293" s="707"/>
      <c r="U1293" s="707"/>
      <c r="V1293" s="707"/>
      <c r="W1293" s="707"/>
      <c r="X1293" s="707"/>
      <c r="Y1293" s="707"/>
      <c r="Z1293" s="707"/>
      <c r="AA1293" s="707"/>
      <c r="AB1293" s="546">
        <v>5.0</v>
      </c>
      <c r="AC1293" s="2173" t="s">
        <v>55</v>
      </c>
      <c r="AD1293" s="2173" t="s">
        <v>533</v>
      </c>
      <c r="AE1293" s="1512"/>
      <c r="AF1293" s="1515"/>
      <c r="AG1293" s="1512"/>
      <c r="AH1293" s="1478"/>
    </row>
    <row r="1294" ht="15.75" hidden="1" customHeight="1">
      <c r="A1294" s="2422"/>
      <c r="B1294" s="2418"/>
      <c r="C1294" s="2418"/>
      <c r="D1294" s="2424" t="s">
        <v>10095</v>
      </c>
      <c r="E1294" s="2420"/>
      <c r="F1294" s="2421" t="s">
        <v>11859</v>
      </c>
      <c r="G1294" s="2421" t="s">
        <v>11861</v>
      </c>
      <c r="H1294" s="707"/>
      <c r="I1294" s="707"/>
      <c r="J1294" s="707"/>
      <c r="K1294" s="709"/>
      <c r="L1294" s="709"/>
      <c r="M1294" s="707"/>
      <c r="N1294" s="707"/>
      <c r="O1294" s="707"/>
      <c r="P1294" s="707"/>
      <c r="Q1294" s="707"/>
      <c r="R1294" s="707"/>
      <c r="S1294" s="707"/>
      <c r="T1294" s="707"/>
      <c r="U1294" s="707"/>
      <c r="V1294" s="707"/>
      <c r="W1294" s="707"/>
      <c r="X1294" s="707"/>
      <c r="Y1294" s="707"/>
      <c r="Z1294" s="707"/>
      <c r="AA1294" s="707"/>
      <c r="AB1294" s="546">
        <v>5.0</v>
      </c>
      <c r="AC1294" s="2173" t="s">
        <v>55</v>
      </c>
      <c r="AD1294" s="2173" t="s">
        <v>533</v>
      </c>
      <c r="AE1294" s="1512"/>
      <c r="AF1294" s="1515"/>
      <c r="AG1294" s="1512"/>
      <c r="AH1294" s="1478"/>
    </row>
    <row r="1295" ht="15.75" hidden="1" customHeight="1">
      <c r="A1295" s="2422"/>
      <c r="B1295" s="2418"/>
      <c r="C1295" s="2418"/>
      <c r="D1295" s="2424" t="s">
        <v>11862</v>
      </c>
      <c r="E1295" s="2420"/>
      <c r="F1295" s="2421" t="s">
        <v>11859</v>
      </c>
      <c r="G1295" s="2421" t="s">
        <v>11861</v>
      </c>
      <c r="H1295" s="707"/>
      <c r="I1295" s="707"/>
      <c r="J1295" s="707"/>
      <c r="K1295" s="709"/>
      <c r="L1295" s="709"/>
      <c r="M1295" s="707"/>
      <c r="N1295" s="707"/>
      <c r="O1295" s="707"/>
      <c r="P1295" s="707"/>
      <c r="Q1295" s="707"/>
      <c r="R1295" s="707"/>
      <c r="S1295" s="707"/>
      <c r="T1295" s="707"/>
      <c r="U1295" s="707"/>
      <c r="V1295" s="707"/>
      <c r="W1295" s="707"/>
      <c r="X1295" s="707"/>
      <c r="Y1295" s="707"/>
      <c r="Z1295" s="707"/>
      <c r="AA1295" s="707"/>
      <c r="AB1295" s="546">
        <v>5.0</v>
      </c>
      <c r="AC1295" s="2173" t="s">
        <v>55</v>
      </c>
      <c r="AD1295" s="2173" t="s">
        <v>533</v>
      </c>
      <c r="AE1295" s="1512"/>
      <c r="AF1295" s="1515"/>
      <c r="AG1295" s="1512"/>
      <c r="AH1295" s="1478"/>
    </row>
    <row r="1296" ht="15.75" hidden="1" customHeight="1">
      <c r="A1296" s="2422"/>
      <c r="B1296" s="2418"/>
      <c r="C1296" s="2418"/>
      <c r="D1296" s="2424" t="s">
        <v>3462</v>
      </c>
      <c r="E1296" s="2420"/>
      <c r="F1296" s="2421" t="s">
        <v>11859</v>
      </c>
      <c r="G1296" s="2421" t="s">
        <v>11860</v>
      </c>
      <c r="H1296" s="707"/>
      <c r="I1296" s="707"/>
      <c r="J1296" s="707"/>
      <c r="K1296" s="709"/>
      <c r="L1296" s="709"/>
      <c r="M1296" s="707"/>
      <c r="N1296" s="707"/>
      <c r="O1296" s="707"/>
      <c r="P1296" s="707"/>
      <c r="Q1296" s="707"/>
      <c r="R1296" s="707"/>
      <c r="S1296" s="707"/>
      <c r="T1296" s="707"/>
      <c r="U1296" s="707"/>
      <c r="V1296" s="707"/>
      <c r="W1296" s="707"/>
      <c r="X1296" s="707"/>
      <c r="Y1296" s="707"/>
      <c r="Z1296" s="707"/>
      <c r="AA1296" s="707"/>
      <c r="AB1296" s="546">
        <v>5.0</v>
      </c>
      <c r="AC1296" s="2173" t="s">
        <v>55</v>
      </c>
      <c r="AD1296" s="2173" t="s">
        <v>533</v>
      </c>
      <c r="AE1296" s="1512"/>
      <c r="AF1296" s="1515"/>
      <c r="AG1296" s="1512"/>
      <c r="AH1296" s="1478"/>
    </row>
    <row r="1297" ht="15.75" hidden="1" customHeight="1">
      <c r="A1297" s="2422"/>
      <c r="B1297" s="2418"/>
      <c r="C1297" s="2418"/>
      <c r="D1297" s="2424" t="s">
        <v>11863</v>
      </c>
      <c r="E1297" s="2420"/>
      <c r="F1297" s="2421" t="s">
        <v>11859</v>
      </c>
      <c r="G1297" s="2421" t="s">
        <v>11860</v>
      </c>
      <c r="H1297" s="707"/>
      <c r="I1297" s="707"/>
      <c r="J1297" s="707"/>
      <c r="K1297" s="709"/>
      <c r="L1297" s="709"/>
      <c r="M1297" s="707"/>
      <c r="N1297" s="707"/>
      <c r="O1297" s="707"/>
      <c r="P1297" s="707"/>
      <c r="Q1297" s="707"/>
      <c r="R1297" s="707"/>
      <c r="S1297" s="707"/>
      <c r="T1297" s="707"/>
      <c r="U1297" s="707"/>
      <c r="V1297" s="707"/>
      <c r="W1297" s="707"/>
      <c r="X1297" s="707"/>
      <c r="Y1297" s="707"/>
      <c r="Z1297" s="707"/>
      <c r="AA1297" s="707"/>
      <c r="AB1297" s="546">
        <v>5.0</v>
      </c>
      <c r="AC1297" s="2173" t="s">
        <v>55</v>
      </c>
      <c r="AD1297" s="2173" t="s">
        <v>533</v>
      </c>
      <c r="AE1297" s="1512"/>
      <c r="AF1297" s="1515"/>
      <c r="AG1297" s="1512"/>
      <c r="AH1297" s="1478"/>
    </row>
    <row r="1298" ht="15.75" hidden="1" customHeight="1">
      <c r="A1298" s="2422"/>
      <c r="B1298" s="2418"/>
      <c r="C1298" s="2423" t="s">
        <v>662</v>
      </c>
      <c r="D1298" s="2419"/>
      <c r="E1298" s="2420"/>
      <c r="F1298" s="2421" t="s">
        <v>11864</v>
      </c>
      <c r="G1298" s="2421" t="s">
        <v>10843</v>
      </c>
      <c r="H1298" s="707"/>
      <c r="I1298" s="707"/>
      <c r="J1298" s="707"/>
      <c r="K1298" s="709"/>
      <c r="L1298" s="709"/>
      <c r="M1298" s="707"/>
      <c r="N1298" s="707"/>
      <c r="O1298" s="707"/>
      <c r="P1298" s="707"/>
      <c r="Q1298" s="707"/>
      <c r="R1298" s="707"/>
      <c r="S1298" s="707"/>
      <c r="T1298" s="707"/>
      <c r="U1298" s="707"/>
      <c r="V1298" s="707"/>
      <c r="W1298" s="707"/>
      <c r="X1298" s="707"/>
      <c r="Y1298" s="707"/>
      <c r="Z1298" s="707"/>
      <c r="AA1298" s="707"/>
      <c r="AB1298" s="546">
        <v>5.0</v>
      </c>
      <c r="AC1298" s="2173" t="s">
        <v>55</v>
      </c>
      <c r="AD1298" s="2173" t="s">
        <v>533</v>
      </c>
      <c r="AE1298" s="1512"/>
      <c r="AF1298" s="1515"/>
      <c r="AG1298" s="1512"/>
      <c r="AH1298" s="1478"/>
    </row>
    <row r="1299" ht="15.75" customHeight="1">
      <c r="A1299" s="2422"/>
      <c r="B1299" s="2423" t="s">
        <v>10687</v>
      </c>
      <c r="C1299" s="2418"/>
      <c r="D1299" s="2419"/>
      <c r="E1299" s="2420"/>
      <c r="F1299" s="2421" t="s">
        <v>11865</v>
      </c>
      <c r="G1299" s="2420"/>
      <c r="H1299" s="707" t="s">
        <v>94</v>
      </c>
      <c r="I1299" s="707" t="s">
        <v>94</v>
      </c>
      <c r="J1299" s="707"/>
      <c r="K1299" s="709"/>
      <c r="L1299" s="709"/>
      <c r="M1299" s="707"/>
      <c r="N1299" s="707"/>
      <c r="O1299" s="707"/>
      <c r="P1299" s="707"/>
      <c r="Q1299" s="707"/>
      <c r="R1299" s="707"/>
      <c r="S1299" s="707"/>
      <c r="T1299" s="707"/>
      <c r="U1299" s="707"/>
      <c r="V1299" s="707"/>
      <c r="W1299" s="707"/>
      <c r="X1299" s="707"/>
      <c r="Y1299" s="707"/>
      <c r="Z1299" s="707"/>
      <c r="AA1299" s="707"/>
      <c r="AB1299" s="546" t="s">
        <v>94</v>
      </c>
      <c r="AC1299" s="2173" t="s">
        <v>55</v>
      </c>
      <c r="AD1299" s="2173" t="s">
        <v>533</v>
      </c>
      <c r="AE1299" s="1512"/>
      <c r="AF1299" s="1515"/>
      <c r="AG1299" s="1512"/>
      <c r="AH1299" s="1478"/>
    </row>
    <row r="1300" ht="15.75" hidden="1" customHeight="1">
      <c r="A1300" s="2422"/>
      <c r="B1300" s="2418"/>
      <c r="C1300" s="2423" t="s">
        <v>662</v>
      </c>
      <c r="D1300" s="2419"/>
      <c r="E1300" s="2420"/>
      <c r="F1300" s="2421" t="s">
        <v>11866</v>
      </c>
      <c r="G1300" s="2421" t="s">
        <v>10843</v>
      </c>
      <c r="H1300" s="707"/>
      <c r="I1300" s="707"/>
      <c r="J1300" s="707"/>
      <c r="K1300" s="709"/>
      <c r="L1300" s="709"/>
      <c r="M1300" s="707"/>
      <c r="N1300" s="707"/>
      <c r="O1300" s="707"/>
      <c r="P1300" s="707"/>
      <c r="Q1300" s="707"/>
      <c r="R1300" s="707"/>
      <c r="S1300" s="707"/>
      <c r="T1300" s="707"/>
      <c r="U1300" s="707"/>
      <c r="V1300" s="707"/>
      <c r="W1300" s="707"/>
      <c r="X1300" s="707"/>
      <c r="Y1300" s="707"/>
      <c r="Z1300" s="707"/>
      <c r="AA1300" s="707"/>
      <c r="AB1300" s="546">
        <v>5.0</v>
      </c>
      <c r="AC1300" s="2173" t="s">
        <v>55</v>
      </c>
      <c r="AD1300" s="2173" t="s">
        <v>533</v>
      </c>
      <c r="AE1300" s="1512"/>
      <c r="AF1300" s="1515"/>
      <c r="AG1300" s="1512"/>
      <c r="AH1300" s="1478"/>
    </row>
    <row r="1301" ht="15.75" customHeight="1">
      <c r="A1301" s="2417"/>
      <c r="B1301" s="2417" t="s">
        <v>11867</v>
      </c>
      <c r="C1301" s="2418"/>
      <c r="D1301" s="2428"/>
      <c r="E1301" s="2419"/>
      <c r="F1301" s="2420"/>
      <c r="G1301" s="2420"/>
      <c r="H1301" s="707" t="s">
        <v>94</v>
      </c>
      <c r="I1301" s="707" t="s">
        <v>94</v>
      </c>
      <c r="J1301" s="707"/>
      <c r="K1301" s="709"/>
      <c r="L1301" s="709"/>
      <c r="M1301" s="707"/>
      <c r="N1301" s="707"/>
      <c r="O1301" s="707"/>
      <c r="P1301" s="707"/>
      <c r="Q1301" s="707"/>
      <c r="R1301" s="707"/>
      <c r="S1301" s="707"/>
      <c r="T1301" s="707"/>
      <c r="U1301" s="707"/>
      <c r="V1301" s="707"/>
      <c r="W1301" s="707"/>
      <c r="X1301" s="707"/>
      <c r="Y1301" s="707"/>
      <c r="Z1301" s="707"/>
      <c r="AA1301" s="707"/>
      <c r="AB1301" s="546" t="s">
        <v>94</v>
      </c>
      <c r="AC1301" s="2173" t="s">
        <v>55</v>
      </c>
      <c r="AD1301" s="2173" t="s">
        <v>533</v>
      </c>
      <c r="AE1301" s="1512"/>
      <c r="AF1301" s="1515"/>
      <c r="AG1301" s="1512"/>
      <c r="AH1301" s="1478"/>
    </row>
    <row r="1302" ht="15.75" customHeight="1">
      <c r="A1302" s="2422"/>
      <c r="B1302" s="2422"/>
      <c r="C1302" s="2423" t="s">
        <v>11868</v>
      </c>
      <c r="D1302" s="2428"/>
      <c r="E1302" s="2419"/>
      <c r="F1302" s="2420"/>
      <c r="G1302" s="2420"/>
      <c r="H1302" s="707" t="s">
        <v>94</v>
      </c>
      <c r="I1302" s="707" t="s">
        <v>94</v>
      </c>
      <c r="J1302" s="707"/>
      <c r="K1302" s="709"/>
      <c r="L1302" s="709"/>
      <c r="M1302" s="707"/>
      <c r="N1302" s="707"/>
      <c r="O1302" s="707"/>
      <c r="P1302" s="707"/>
      <c r="Q1302" s="707"/>
      <c r="R1302" s="707"/>
      <c r="S1302" s="707"/>
      <c r="T1302" s="707"/>
      <c r="U1302" s="707"/>
      <c r="V1302" s="707"/>
      <c r="W1302" s="707"/>
      <c r="X1302" s="707"/>
      <c r="Y1302" s="707"/>
      <c r="Z1302" s="707"/>
      <c r="AA1302" s="707"/>
      <c r="AB1302" s="546" t="s">
        <v>94</v>
      </c>
      <c r="AC1302" s="2173" t="s">
        <v>55</v>
      </c>
      <c r="AD1302" s="2173" t="s">
        <v>533</v>
      </c>
      <c r="AE1302" s="1512"/>
      <c r="AF1302" s="1515"/>
      <c r="AG1302" s="1512"/>
      <c r="AH1302" s="1478"/>
    </row>
    <row r="1303" ht="15.75" hidden="1" customHeight="1">
      <c r="A1303" s="2422"/>
      <c r="B1303" s="2422"/>
      <c r="C1303" s="2418"/>
      <c r="D1303" s="2426" t="s">
        <v>11814</v>
      </c>
      <c r="E1303" s="2419"/>
      <c r="F1303" s="2421" t="s">
        <v>11869</v>
      </c>
      <c r="G1303" s="2421" t="s">
        <v>11870</v>
      </c>
      <c r="H1303" s="707"/>
      <c r="I1303" s="707"/>
      <c r="J1303" s="707"/>
      <c r="K1303" s="709"/>
      <c r="L1303" s="709"/>
      <c r="M1303" s="707"/>
      <c r="N1303" s="707"/>
      <c r="O1303" s="707"/>
      <c r="P1303" s="707"/>
      <c r="Q1303" s="707"/>
      <c r="R1303" s="707"/>
      <c r="S1303" s="707"/>
      <c r="T1303" s="707"/>
      <c r="U1303" s="707"/>
      <c r="V1303" s="707"/>
      <c r="W1303" s="707"/>
      <c r="X1303" s="707"/>
      <c r="Y1303" s="707"/>
      <c r="Z1303" s="707"/>
      <c r="AA1303" s="707"/>
      <c r="AB1303" s="546">
        <v>5.0</v>
      </c>
      <c r="AC1303" s="2173" t="s">
        <v>55</v>
      </c>
      <c r="AD1303" s="2173" t="s">
        <v>533</v>
      </c>
      <c r="AE1303" s="1512"/>
      <c r="AF1303" s="1515"/>
      <c r="AG1303" s="1512"/>
      <c r="AH1303" s="1478"/>
    </row>
    <row r="1304" ht="15.75" hidden="1" customHeight="1">
      <c r="A1304" s="2422"/>
      <c r="B1304" s="2422"/>
      <c r="C1304" s="2418"/>
      <c r="D1304" s="2426" t="s">
        <v>1978</v>
      </c>
      <c r="E1304" s="2419"/>
      <c r="F1304" s="2421" t="s">
        <v>11869</v>
      </c>
      <c r="G1304" s="2421" t="s">
        <v>11871</v>
      </c>
      <c r="H1304" s="707"/>
      <c r="I1304" s="707"/>
      <c r="J1304" s="707"/>
      <c r="K1304" s="709"/>
      <c r="L1304" s="709"/>
      <c r="M1304" s="707"/>
      <c r="N1304" s="707"/>
      <c r="O1304" s="707"/>
      <c r="P1304" s="707"/>
      <c r="Q1304" s="707"/>
      <c r="R1304" s="707"/>
      <c r="S1304" s="707"/>
      <c r="T1304" s="707"/>
      <c r="U1304" s="707"/>
      <c r="V1304" s="707"/>
      <c r="W1304" s="707"/>
      <c r="X1304" s="707"/>
      <c r="Y1304" s="707"/>
      <c r="Z1304" s="707"/>
      <c r="AA1304" s="707"/>
      <c r="AB1304" s="546">
        <v>5.0</v>
      </c>
      <c r="AC1304" s="2173" t="s">
        <v>55</v>
      </c>
      <c r="AD1304" s="2173" t="s">
        <v>533</v>
      </c>
      <c r="AE1304" s="1512"/>
      <c r="AF1304" s="1515"/>
      <c r="AG1304" s="1512"/>
      <c r="AH1304" s="1478"/>
    </row>
    <row r="1305" ht="15.75" hidden="1" customHeight="1">
      <c r="A1305" s="2422"/>
      <c r="B1305" s="2422"/>
      <c r="C1305" s="2418"/>
      <c r="D1305" s="2426" t="s">
        <v>11832</v>
      </c>
      <c r="E1305" s="2419"/>
      <c r="F1305" s="2421" t="s">
        <v>11869</v>
      </c>
      <c r="G1305" s="2421" t="s">
        <v>11872</v>
      </c>
      <c r="H1305" s="707"/>
      <c r="I1305" s="707"/>
      <c r="J1305" s="707"/>
      <c r="K1305" s="709"/>
      <c r="L1305" s="709"/>
      <c r="M1305" s="707"/>
      <c r="N1305" s="707"/>
      <c r="O1305" s="707"/>
      <c r="P1305" s="707"/>
      <c r="Q1305" s="707"/>
      <c r="R1305" s="707"/>
      <c r="S1305" s="707"/>
      <c r="T1305" s="707"/>
      <c r="U1305" s="707"/>
      <c r="V1305" s="707"/>
      <c r="W1305" s="707"/>
      <c r="X1305" s="707"/>
      <c r="Y1305" s="707"/>
      <c r="Z1305" s="707"/>
      <c r="AA1305" s="707"/>
      <c r="AB1305" s="546">
        <v>5.0</v>
      </c>
      <c r="AC1305" s="2173" t="s">
        <v>55</v>
      </c>
      <c r="AD1305" s="2173" t="s">
        <v>533</v>
      </c>
      <c r="AE1305" s="1512"/>
      <c r="AF1305" s="1515"/>
      <c r="AG1305" s="1512"/>
      <c r="AH1305" s="1478"/>
    </row>
    <row r="1306" ht="15.75" customHeight="1">
      <c r="A1306" s="2493" t="s">
        <v>11873</v>
      </c>
      <c r="B1306" s="2494"/>
      <c r="C1306" s="2494"/>
      <c r="D1306" s="2495"/>
      <c r="E1306" s="2496"/>
      <c r="F1306" s="2497"/>
      <c r="G1306" s="2497"/>
      <c r="H1306" s="2498"/>
      <c r="I1306" s="2498"/>
      <c r="J1306" s="2498"/>
      <c r="K1306" s="2498"/>
      <c r="L1306" s="2499"/>
      <c r="M1306" s="2499"/>
      <c r="N1306" s="2499"/>
      <c r="O1306" s="2499"/>
      <c r="P1306" s="2499"/>
      <c r="Q1306" s="2499"/>
      <c r="R1306" s="2499"/>
      <c r="S1306" s="2499"/>
      <c r="T1306" s="2499"/>
      <c r="U1306" s="2499"/>
      <c r="V1306" s="2499"/>
      <c r="W1306" s="2499"/>
      <c r="X1306" s="2499"/>
      <c r="Y1306" s="2499"/>
      <c r="Z1306" s="2499"/>
      <c r="AA1306" s="2499"/>
      <c r="AB1306" s="2416" t="s">
        <v>94</v>
      </c>
      <c r="AC1306" s="2295" t="s">
        <v>94</v>
      </c>
      <c r="AD1306" s="2295" t="s">
        <v>533</v>
      </c>
      <c r="AE1306" s="2500"/>
      <c r="AF1306" s="2501"/>
      <c r="AG1306" s="2500"/>
      <c r="AH1306" s="2502"/>
    </row>
    <row r="1307" ht="15.75" customHeight="1">
      <c r="A1307" s="2417" t="s">
        <v>11874</v>
      </c>
      <c r="B1307" s="2418"/>
      <c r="C1307" s="2418"/>
      <c r="D1307" s="2419"/>
      <c r="E1307" s="2420"/>
      <c r="F1307" s="2420"/>
      <c r="G1307" s="2420"/>
      <c r="H1307" s="707" t="s">
        <v>94</v>
      </c>
      <c r="I1307" s="707" t="s">
        <v>94</v>
      </c>
      <c r="J1307" s="707"/>
      <c r="K1307" s="709"/>
      <c r="L1307" s="709"/>
      <c r="M1307" s="707"/>
      <c r="N1307" s="707"/>
      <c r="O1307" s="707"/>
      <c r="P1307" s="707"/>
      <c r="Q1307" s="707"/>
      <c r="R1307" s="707"/>
      <c r="S1307" s="707"/>
      <c r="T1307" s="707"/>
      <c r="U1307" s="707"/>
      <c r="V1307" s="707"/>
      <c r="W1307" s="707"/>
      <c r="X1307" s="707"/>
      <c r="Y1307" s="707"/>
      <c r="Z1307" s="707"/>
      <c r="AA1307" s="707"/>
      <c r="AB1307" s="546" t="s">
        <v>94</v>
      </c>
      <c r="AC1307" s="2173" t="s">
        <v>55</v>
      </c>
      <c r="AD1307" s="2173" t="s">
        <v>533</v>
      </c>
      <c r="AE1307" s="1512"/>
      <c r="AF1307" s="1515"/>
      <c r="AG1307" s="1512"/>
      <c r="AH1307" s="1478"/>
    </row>
    <row r="1308" ht="15.75" customHeight="1">
      <c r="A1308" s="2417" t="s">
        <v>11875</v>
      </c>
      <c r="B1308" s="2418"/>
      <c r="C1308" s="2418"/>
      <c r="D1308" s="2419"/>
      <c r="E1308" s="2420"/>
      <c r="F1308" s="2420"/>
      <c r="G1308" s="2420"/>
      <c r="H1308" s="707" t="s">
        <v>94</v>
      </c>
      <c r="I1308" s="707" t="s">
        <v>94</v>
      </c>
      <c r="J1308" s="707"/>
      <c r="K1308" s="709"/>
      <c r="L1308" s="709"/>
      <c r="M1308" s="707"/>
      <c r="N1308" s="707"/>
      <c r="O1308" s="707"/>
      <c r="P1308" s="707"/>
      <c r="Q1308" s="707"/>
      <c r="R1308" s="707"/>
      <c r="S1308" s="707"/>
      <c r="T1308" s="707"/>
      <c r="U1308" s="707"/>
      <c r="V1308" s="707"/>
      <c r="W1308" s="707"/>
      <c r="X1308" s="707"/>
      <c r="Y1308" s="707"/>
      <c r="Z1308" s="707"/>
      <c r="AA1308" s="707"/>
      <c r="AB1308" s="546" t="s">
        <v>94</v>
      </c>
      <c r="AC1308" s="2173" t="s">
        <v>55</v>
      </c>
      <c r="AD1308" s="2173" t="s">
        <v>533</v>
      </c>
      <c r="AE1308" s="1512"/>
      <c r="AF1308" s="1515"/>
      <c r="AG1308" s="1512"/>
      <c r="AH1308" s="1478"/>
    </row>
    <row r="1309" ht="15.75" customHeight="1">
      <c r="A1309" s="2422"/>
      <c r="B1309" s="2423" t="s">
        <v>11876</v>
      </c>
      <c r="C1309" s="2418"/>
      <c r="D1309" s="2419"/>
      <c r="E1309" s="2420"/>
      <c r="F1309" s="2420"/>
      <c r="G1309" s="2420"/>
      <c r="H1309" s="707" t="s">
        <v>94</v>
      </c>
      <c r="I1309" s="707" t="s">
        <v>94</v>
      </c>
      <c r="J1309" s="707"/>
      <c r="K1309" s="709"/>
      <c r="L1309" s="709"/>
      <c r="M1309" s="707"/>
      <c r="N1309" s="707"/>
      <c r="O1309" s="707"/>
      <c r="P1309" s="707"/>
      <c r="Q1309" s="707"/>
      <c r="R1309" s="707"/>
      <c r="S1309" s="707"/>
      <c r="T1309" s="707"/>
      <c r="U1309" s="707"/>
      <c r="V1309" s="707"/>
      <c r="W1309" s="707"/>
      <c r="X1309" s="707"/>
      <c r="Y1309" s="707"/>
      <c r="Z1309" s="707"/>
      <c r="AA1309" s="707"/>
      <c r="AB1309" s="546" t="s">
        <v>94</v>
      </c>
      <c r="AC1309" s="2173" t="s">
        <v>55</v>
      </c>
      <c r="AD1309" s="2173" t="s">
        <v>533</v>
      </c>
      <c r="AE1309" s="1512"/>
      <c r="AF1309" s="1515"/>
      <c r="AG1309" s="1512"/>
      <c r="AH1309" s="1478"/>
    </row>
    <row r="1310" ht="15.75" hidden="1" customHeight="1">
      <c r="A1310" s="2422"/>
      <c r="B1310" s="2418"/>
      <c r="C1310" s="2423" t="s">
        <v>11877</v>
      </c>
      <c r="D1310" s="2419"/>
      <c r="E1310" s="2421" t="s">
        <v>11878</v>
      </c>
      <c r="F1310" s="2421" t="s">
        <v>11879</v>
      </c>
      <c r="G1310" s="2421" t="s">
        <v>11880</v>
      </c>
      <c r="H1310" s="707"/>
      <c r="I1310" s="707"/>
      <c r="J1310" s="707"/>
      <c r="K1310" s="709"/>
      <c r="L1310" s="709"/>
      <c r="M1310" s="707"/>
      <c r="N1310" s="707"/>
      <c r="O1310" s="707"/>
      <c r="P1310" s="707"/>
      <c r="Q1310" s="707"/>
      <c r="R1310" s="707"/>
      <c r="S1310" s="707"/>
      <c r="T1310" s="707"/>
      <c r="U1310" s="707"/>
      <c r="V1310" s="707"/>
      <c r="W1310" s="707"/>
      <c r="X1310" s="707"/>
      <c r="Y1310" s="707"/>
      <c r="Z1310" s="707"/>
      <c r="AA1310" s="707"/>
      <c r="AB1310" s="546">
        <v>5.0</v>
      </c>
      <c r="AC1310" s="2173" t="s">
        <v>55</v>
      </c>
      <c r="AD1310" s="2173" t="s">
        <v>533</v>
      </c>
      <c r="AE1310" s="1512"/>
      <c r="AF1310" s="1515"/>
      <c r="AG1310" s="1512"/>
      <c r="AH1310" s="1478"/>
    </row>
    <row r="1311" ht="15.75" hidden="1" customHeight="1">
      <c r="A1311" s="2422"/>
      <c r="B1311" s="2418"/>
      <c r="C1311" s="2423" t="s">
        <v>11881</v>
      </c>
      <c r="D1311" s="2419"/>
      <c r="E1311" s="2421" t="s">
        <v>11882</v>
      </c>
      <c r="F1311" s="2421" t="s">
        <v>11879</v>
      </c>
      <c r="G1311" s="2421" t="s">
        <v>11880</v>
      </c>
      <c r="H1311" s="707"/>
      <c r="I1311" s="707"/>
      <c r="J1311" s="707"/>
      <c r="K1311" s="709"/>
      <c r="L1311" s="709"/>
      <c r="M1311" s="707"/>
      <c r="N1311" s="707"/>
      <c r="O1311" s="707"/>
      <c r="P1311" s="707"/>
      <c r="Q1311" s="707"/>
      <c r="R1311" s="707"/>
      <c r="S1311" s="707"/>
      <c r="T1311" s="707"/>
      <c r="U1311" s="707"/>
      <c r="V1311" s="707"/>
      <c r="W1311" s="707"/>
      <c r="X1311" s="707"/>
      <c r="Y1311" s="707"/>
      <c r="Z1311" s="707"/>
      <c r="AA1311" s="707"/>
      <c r="AB1311" s="546">
        <v>5.0</v>
      </c>
      <c r="AC1311" s="2173" t="s">
        <v>55</v>
      </c>
      <c r="AD1311" s="2173" t="s">
        <v>533</v>
      </c>
      <c r="AE1311" s="1512"/>
      <c r="AF1311" s="1515"/>
      <c r="AG1311" s="1512"/>
      <c r="AH1311" s="1478"/>
    </row>
    <row r="1312" ht="15.75" customHeight="1">
      <c r="A1312" s="2422"/>
      <c r="B1312" s="2423" t="s">
        <v>11883</v>
      </c>
      <c r="C1312" s="2418"/>
      <c r="D1312" s="2419"/>
      <c r="E1312" s="2420"/>
      <c r="F1312" s="2420"/>
      <c r="G1312" s="2420"/>
      <c r="H1312" s="707" t="s">
        <v>94</v>
      </c>
      <c r="I1312" s="707" t="s">
        <v>94</v>
      </c>
      <c r="J1312" s="707"/>
      <c r="K1312" s="709"/>
      <c r="L1312" s="709"/>
      <c r="M1312" s="707"/>
      <c r="N1312" s="707"/>
      <c r="O1312" s="707"/>
      <c r="P1312" s="707"/>
      <c r="Q1312" s="707"/>
      <c r="R1312" s="707"/>
      <c r="S1312" s="707"/>
      <c r="T1312" s="707"/>
      <c r="U1312" s="707"/>
      <c r="V1312" s="707"/>
      <c r="W1312" s="707"/>
      <c r="X1312" s="707"/>
      <c r="Y1312" s="707"/>
      <c r="Z1312" s="707"/>
      <c r="AA1312" s="707"/>
      <c r="AB1312" s="546" t="s">
        <v>94</v>
      </c>
      <c r="AC1312" s="2173" t="s">
        <v>55</v>
      </c>
      <c r="AD1312" s="2173" t="s">
        <v>533</v>
      </c>
      <c r="AE1312" s="1512"/>
      <c r="AF1312" s="1515"/>
      <c r="AG1312" s="1512"/>
      <c r="AH1312" s="1478"/>
    </row>
    <row r="1313" ht="15.75" hidden="1" customHeight="1">
      <c r="A1313" s="2422"/>
      <c r="B1313" s="2418"/>
      <c r="C1313" s="2418"/>
      <c r="D1313" s="2419"/>
      <c r="E1313" s="2421" t="s">
        <v>11884</v>
      </c>
      <c r="F1313" s="2421" t="s">
        <v>11885</v>
      </c>
      <c r="G1313" s="2421" t="s">
        <v>11886</v>
      </c>
      <c r="H1313" s="707"/>
      <c r="I1313" s="707"/>
      <c r="J1313" s="707"/>
      <c r="K1313" s="709"/>
      <c r="L1313" s="709"/>
      <c r="M1313" s="707"/>
      <c r="N1313" s="707"/>
      <c r="O1313" s="707"/>
      <c r="P1313" s="707"/>
      <c r="Q1313" s="707"/>
      <c r="R1313" s="707"/>
      <c r="S1313" s="707"/>
      <c r="T1313" s="707"/>
      <c r="U1313" s="707"/>
      <c r="V1313" s="707"/>
      <c r="W1313" s="707"/>
      <c r="X1313" s="707"/>
      <c r="Y1313" s="707"/>
      <c r="Z1313" s="707"/>
      <c r="AA1313" s="707"/>
      <c r="AB1313" s="546">
        <v>5.0</v>
      </c>
      <c r="AC1313" s="2173" t="s">
        <v>55</v>
      </c>
      <c r="AD1313" s="2173" t="s">
        <v>533</v>
      </c>
      <c r="AE1313" s="1512"/>
      <c r="AF1313" s="1515"/>
      <c r="AG1313" s="1512"/>
      <c r="AH1313" s="1478"/>
    </row>
    <row r="1314" ht="15.75" hidden="1" customHeight="1">
      <c r="A1314" s="2422"/>
      <c r="B1314" s="2423" t="s">
        <v>11887</v>
      </c>
      <c r="C1314" s="2418"/>
      <c r="D1314" s="2419"/>
      <c r="E1314" s="2420"/>
      <c r="F1314" s="2420"/>
      <c r="G1314" s="2420"/>
      <c r="H1314" s="707"/>
      <c r="I1314" s="707"/>
      <c r="J1314" s="707"/>
      <c r="K1314" s="709"/>
      <c r="L1314" s="709"/>
      <c r="M1314" s="707"/>
      <c r="N1314" s="707"/>
      <c r="O1314" s="707"/>
      <c r="P1314" s="707"/>
      <c r="Q1314" s="707"/>
      <c r="R1314" s="707"/>
      <c r="S1314" s="707"/>
      <c r="T1314" s="707"/>
      <c r="U1314" s="707"/>
      <c r="V1314" s="707"/>
      <c r="W1314" s="707"/>
      <c r="X1314" s="707"/>
      <c r="Y1314" s="707"/>
      <c r="Z1314" s="707"/>
      <c r="AA1314" s="707"/>
      <c r="AB1314" s="546">
        <v>5.0</v>
      </c>
      <c r="AC1314" s="2173" t="s">
        <v>55</v>
      </c>
      <c r="AD1314" s="2173" t="s">
        <v>533</v>
      </c>
      <c r="AE1314" s="1512"/>
      <c r="AF1314" s="1515"/>
      <c r="AG1314" s="1512"/>
      <c r="AH1314" s="1478"/>
    </row>
    <row r="1315" ht="15.75" customHeight="1">
      <c r="A1315" s="2417" t="s">
        <v>11888</v>
      </c>
      <c r="B1315" s="2418"/>
      <c r="C1315" s="2418"/>
      <c r="D1315" s="2419"/>
      <c r="E1315" s="2420"/>
      <c r="F1315" s="2420"/>
      <c r="G1315" s="2420"/>
      <c r="H1315" s="707" t="s">
        <v>94</v>
      </c>
      <c r="I1315" s="707" t="s">
        <v>94</v>
      </c>
      <c r="J1315" s="707"/>
      <c r="K1315" s="709"/>
      <c r="L1315" s="709"/>
      <c r="M1315" s="707"/>
      <c r="N1315" s="707"/>
      <c r="O1315" s="707"/>
      <c r="P1315" s="707"/>
      <c r="Q1315" s="707"/>
      <c r="R1315" s="707"/>
      <c r="S1315" s="707"/>
      <c r="T1315" s="707"/>
      <c r="U1315" s="707"/>
      <c r="V1315" s="707"/>
      <c r="W1315" s="707"/>
      <c r="X1315" s="707"/>
      <c r="Y1315" s="707"/>
      <c r="Z1315" s="707"/>
      <c r="AA1315" s="707"/>
      <c r="AB1315" s="546" t="s">
        <v>94</v>
      </c>
      <c r="AC1315" s="2173" t="s">
        <v>55</v>
      </c>
      <c r="AD1315" s="2173" t="s">
        <v>533</v>
      </c>
      <c r="AE1315" s="1512"/>
      <c r="AF1315" s="1515"/>
      <c r="AG1315" s="1512"/>
      <c r="AH1315" s="1478"/>
    </row>
    <row r="1316" ht="15.75" hidden="1" customHeight="1">
      <c r="A1316" s="2422"/>
      <c r="B1316" s="2423" t="s">
        <v>11889</v>
      </c>
      <c r="C1316" s="2418"/>
      <c r="D1316" s="2419"/>
      <c r="E1316" s="2421" t="s">
        <v>11890</v>
      </c>
      <c r="F1316" s="2421" t="s">
        <v>11879</v>
      </c>
      <c r="G1316" s="2421" t="s">
        <v>11891</v>
      </c>
      <c r="H1316" s="707"/>
      <c r="I1316" s="707"/>
      <c r="J1316" s="707"/>
      <c r="K1316" s="709"/>
      <c r="L1316" s="709"/>
      <c r="M1316" s="707"/>
      <c r="N1316" s="707"/>
      <c r="O1316" s="707"/>
      <c r="P1316" s="707"/>
      <c r="Q1316" s="707"/>
      <c r="R1316" s="707"/>
      <c r="S1316" s="707"/>
      <c r="T1316" s="707"/>
      <c r="U1316" s="707"/>
      <c r="V1316" s="707"/>
      <c r="W1316" s="707"/>
      <c r="X1316" s="707"/>
      <c r="Y1316" s="707"/>
      <c r="Z1316" s="707"/>
      <c r="AA1316" s="707"/>
      <c r="AB1316" s="546">
        <v>5.0</v>
      </c>
      <c r="AC1316" s="2173" t="s">
        <v>55</v>
      </c>
      <c r="AD1316" s="2173" t="s">
        <v>533</v>
      </c>
      <c r="AE1316" s="1512"/>
      <c r="AF1316" s="1515"/>
      <c r="AG1316" s="1512"/>
      <c r="AH1316" s="1478"/>
    </row>
    <row r="1317" ht="15.75" customHeight="1">
      <c r="A1317" s="2422"/>
      <c r="B1317" s="2423" t="s">
        <v>11892</v>
      </c>
      <c r="C1317" s="2418"/>
      <c r="D1317" s="2419"/>
      <c r="E1317" s="2420"/>
      <c r="F1317" s="2420"/>
      <c r="G1317" s="2420"/>
      <c r="H1317" s="707" t="s">
        <v>94</v>
      </c>
      <c r="I1317" s="707" t="s">
        <v>94</v>
      </c>
      <c r="J1317" s="707"/>
      <c r="K1317" s="709"/>
      <c r="L1317" s="709"/>
      <c r="M1317" s="707"/>
      <c r="N1317" s="707"/>
      <c r="O1317" s="707"/>
      <c r="P1317" s="707"/>
      <c r="Q1317" s="707"/>
      <c r="R1317" s="707"/>
      <c r="S1317" s="707"/>
      <c r="T1317" s="707"/>
      <c r="U1317" s="707"/>
      <c r="V1317" s="707"/>
      <c r="W1317" s="707"/>
      <c r="X1317" s="707"/>
      <c r="Y1317" s="707"/>
      <c r="Z1317" s="707"/>
      <c r="AA1317" s="707"/>
      <c r="AB1317" s="546" t="s">
        <v>94</v>
      </c>
      <c r="AC1317" s="2173" t="s">
        <v>55</v>
      </c>
      <c r="AD1317" s="2173" t="s">
        <v>533</v>
      </c>
      <c r="AE1317" s="1512"/>
      <c r="AF1317" s="1515"/>
      <c r="AG1317" s="1512"/>
      <c r="AH1317" s="1478"/>
    </row>
    <row r="1318" ht="15.75" hidden="1" customHeight="1">
      <c r="A1318" s="2422"/>
      <c r="B1318" s="2418"/>
      <c r="C1318" s="2423" t="s">
        <v>11893</v>
      </c>
      <c r="D1318" s="2419"/>
      <c r="E1318" s="2421" t="s">
        <v>11894</v>
      </c>
      <c r="F1318" s="2421" t="s">
        <v>11879</v>
      </c>
      <c r="G1318" s="2421" t="s">
        <v>11891</v>
      </c>
      <c r="H1318" s="707"/>
      <c r="I1318" s="707"/>
      <c r="J1318" s="707"/>
      <c r="K1318" s="709"/>
      <c r="L1318" s="709"/>
      <c r="M1318" s="707"/>
      <c r="N1318" s="707"/>
      <c r="O1318" s="707"/>
      <c r="P1318" s="707"/>
      <c r="Q1318" s="707"/>
      <c r="R1318" s="707"/>
      <c r="S1318" s="707"/>
      <c r="T1318" s="707"/>
      <c r="U1318" s="707"/>
      <c r="V1318" s="707"/>
      <c r="W1318" s="707"/>
      <c r="X1318" s="707"/>
      <c r="Y1318" s="707"/>
      <c r="Z1318" s="707"/>
      <c r="AA1318" s="707"/>
      <c r="AB1318" s="546">
        <v>5.0</v>
      </c>
      <c r="AC1318" s="2173" t="s">
        <v>55</v>
      </c>
      <c r="AD1318" s="2173" t="s">
        <v>533</v>
      </c>
      <c r="AE1318" s="1512"/>
      <c r="AF1318" s="1515"/>
      <c r="AG1318" s="1512"/>
      <c r="AH1318" s="1478"/>
    </row>
    <row r="1319" ht="15.75" hidden="1" customHeight="1">
      <c r="A1319" s="2422"/>
      <c r="B1319" s="2418"/>
      <c r="C1319" s="2423" t="s">
        <v>11895</v>
      </c>
      <c r="D1319" s="2419"/>
      <c r="E1319" s="2421" t="s">
        <v>11896</v>
      </c>
      <c r="F1319" s="2421" t="s">
        <v>11879</v>
      </c>
      <c r="G1319" s="2421" t="s">
        <v>11891</v>
      </c>
      <c r="H1319" s="707"/>
      <c r="I1319" s="707"/>
      <c r="J1319" s="707"/>
      <c r="K1319" s="709"/>
      <c r="L1319" s="709"/>
      <c r="M1319" s="707"/>
      <c r="N1319" s="707"/>
      <c r="O1319" s="707"/>
      <c r="P1319" s="707"/>
      <c r="Q1319" s="707"/>
      <c r="R1319" s="707"/>
      <c r="S1319" s="707"/>
      <c r="T1319" s="707"/>
      <c r="U1319" s="707"/>
      <c r="V1319" s="707"/>
      <c r="W1319" s="707"/>
      <c r="X1319" s="707"/>
      <c r="Y1319" s="707"/>
      <c r="Z1319" s="707"/>
      <c r="AA1319" s="707"/>
      <c r="AB1319" s="546">
        <v>5.0</v>
      </c>
      <c r="AC1319" s="2173" t="s">
        <v>55</v>
      </c>
      <c r="AD1319" s="2173" t="s">
        <v>533</v>
      </c>
      <c r="AE1319" s="1512"/>
      <c r="AF1319" s="1515"/>
      <c r="AG1319" s="1512"/>
      <c r="AH1319" s="1478"/>
    </row>
    <row r="1320" ht="15.75" customHeight="1">
      <c r="A1320" s="2422"/>
      <c r="B1320" s="2423" t="s">
        <v>11897</v>
      </c>
      <c r="C1320" s="2418"/>
      <c r="D1320" s="2419"/>
      <c r="E1320" s="2420"/>
      <c r="F1320" s="2420"/>
      <c r="G1320" s="2420"/>
      <c r="H1320" s="707" t="s">
        <v>94</v>
      </c>
      <c r="I1320" s="707" t="s">
        <v>94</v>
      </c>
      <c r="J1320" s="707"/>
      <c r="K1320" s="709"/>
      <c r="L1320" s="709"/>
      <c r="M1320" s="707"/>
      <c r="N1320" s="707"/>
      <c r="O1320" s="707"/>
      <c r="P1320" s="707"/>
      <c r="Q1320" s="707"/>
      <c r="R1320" s="707"/>
      <c r="S1320" s="707"/>
      <c r="T1320" s="707"/>
      <c r="U1320" s="707"/>
      <c r="V1320" s="707"/>
      <c r="W1320" s="707"/>
      <c r="X1320" s="707"/>
      <c r="Y1320" s="707"/>
      <c r="Z1320" s="707"/>
      <c r="AA1320" s="707"/>
      <c r="AB1320" s="546" t="s">
        <v>94</v>
      </c>
      <c r="AC1320" s="2173" t="s">
        <v>55</v>
      </c>
      <c r="AD1320" s="2173" t="s">
        <v>533</v>
      </c>
      <c r="AE1320" s="1512"/>
      <c r="AF1320" s="1515"/>
      <c r="AG1320" s="1512"/>
      <c r="AH1320" s="1478"/>
    </row>
    <row r="1321" ht="15.75" hidden="1" customHeight="1">
      <c r="A1321" s="2422"/>
      <c r="B1321" s="2418"/>
      <c r="C1321" s="2423" t="s">
        <v>11898</v>
      </c>
      <c r="D1321" s="2419"/>
      <c r="E1321" s="2421" t="s">
        <v>11899</v>
      </c>
      <c r="F1321" s="2421" t="s">
        <v>11879</v>
      </c>
      <c r="G1321" s="2421" t="s">
        <v>11891</v>
      </c>
      <c r="H1321" s="707"/>
      <c r="I1321" s="707"/>
      <c r="J1321" s="707"/>
      <c r="K1321" s="709"/>
      <c r="L1321" s="709"/>
      <c r="M1321" s="707"/>
      <c r="N1321" s="707"/>
      <c r="O1321" s="707"/>
      <c r="P1321" s="707"/>
      <c r="Q1321" s="707"/>
      <c r="R1321" s="707"/>
      <c r="S1321" s="707"/>
      <c r="T1321" s="707"/>
      <c r="U1321" s="707"/>
      <c r="V1321" s="707"/>
      <c r="W1321" s="707"/>
      <c r="X1321" s="707"/>
      <c r="Y1321" s="707"/>
      <c r="Z1321" s="707"/>
      <c r="AA1321" s="707"/>
      <c r="AB1321" s="546">
        <v>5.0</v>
      </c>
      <c r="AC1321" s="2173" t="s">
        <v>55</v>
      </c>
      <c r="AD1321" s="2173" t="s">
        <v>533</v>
      </c>
      <c r="AE1321" s="1512"/>
      <c r="AF1321" s="1515"/>
      <c r="AG1321" s="1512"/>
      <c r="AH1321" s="1478"/>
    </row>
    <row r="1322" ht="15.75" customHeight="1">
      <c r="A1322" s="2422"/>
      <c r="B1322" s="2423" t="s">
        <v>11900</v>
      </c>
      <c r="C1322" s="2418"/>
      <c r="D1322" s="2419"/>
      <c r="E1322" s="2420"/>
      <c r="F1322" s="2420"/>
      <c r="G1322" s="2420"/>
      <c r="H1322" s="707" t="s">
        <v>94</v>
      </c>
      <c r="I1322" s="707" t="s">
        <v>94</v>
      </c>
      <c r="J1322" s="707"/>
      <c r="K1322" s="709"/>
      <c r="L1322" s="709"/>
      <c r="M1322" s="707"/>
      <c r="N1322" s="707"/>
      <c r="O1322" s="707"/>
      <c r="P1322" s="707"/>
      <c r="Q1322" s="707"/>
      <c r="R1322" s="707"/>
      <c r="S1322" s="707"/>
      <c r="T1322" s="707"/>
      <c r="U1322" s="707"/>
      <c r="V1322" s="707"/>
      <c r="W1322" s="707"/>
      <c r="X1322" s="707"/>
      <c r="Y1322" s="707"/>
      <c r="Z1322" s="707"/>
      <c r="AA1322" s="707"/>
      <c r="AB1322" s="546" t="s">
        <v>94</v>
      </c>
      <c r="AC1322" s="2173" t="s">
        <v>55</v>
      </c>
      <c r="AD1322" s="2173" t="s">
        <v>533</v>
      </c>
      <c r="AE1322" s="1512"/>
      <c r="AF1322" s="1515"/>
      <c r="AG1322" s="1512"/>
      <c r="AH1322" s="1478"/>
    </row>
    <row r="1323" ht="15.75" hidden="1" customHeight="1">
      <c r="A1323" s="2422"/>
      <c r="B1323" s="2418"/>
      <c r="C1323" s="2423" t="s">
        <v>11877</v>
      </c>
      <c r="D1323" s="2419"/>
      <c r="E1323" s="2421" t="s">
        <v>11901</v>
      </c>
      <c r="F1323" s="2421" t="s">
        <v>11902</v>
      </c>
      <c r="G1323" s="2421" t="s">
        <v>11891</v>
      </c>
      <c r="H1323" s="707"/>
      <c r="I1323" s="707"/>
      <c r="J1323" s="707"/>
      <c r="K1323" s="709"/>
      <c r="L1323" s="709"/>
      <c r="M1323" s="707"/>
      <c r="N1323" s="707"/>
      <c r="O1323" s="707"/>
      <c r="P1323" s="707"/>
      <c r="Q1323" s="707"/>
      <c r="R1323" s="707"/>
      <c r="S1323" s="707"/>
      <c r="T1323" s="707"/>
      <c r="U1323" s="707"/>
      <c r="V1323" s="707"/>
      <c r="W1323" s="707"/>
      <c r="X1323" s="707"/>
      <c r="Y1323" s="707"/>
      <c r="Z1323" s="707"/>
      <c r="AA1323" s="707"/>
      <c r="AB1323" s="546">
        <v>5.0</v>
      </c>
      <c r="AC1323" s="2173" t="s">
        <v>55</v>
      </c>
      <c r="AD1323" s="2173" t="s">
        <v>533</v>
      </c>
      <c r="AE1323" s="1512"/>
      <c r="AF1323" s="1515"/>
      <c r="AG1323" s="1512"/>
      <c r="AH1323" s="1478"/>
    </row>
    <row r="1324" ht="15.75" hidden="1" customHeight="1">
      <c r="A1324" s="2422"/>
      <c r="B1324" s="2418"/>
      <c r="C1324" s="2423" t="s">
        <v>11903</v>
      </c>
      <c r="D1324" s="2419"/>
      <c r="E1324" s="2421" t="s">
        <v>11904</v>
      </c>
      <c r="F1324" s="2421" t="s">
        <v>11902</v>
      </c>
      <c r="G1324" s="2421" t="s">
        <v>11891</v>
      </c>
      <c r="H1324" s="707"/>
      <c r="I1324" s="707"/>
      <c r="J1324" s="707"/>
      <c r="K1324" s="709"/>
      <c r="L1324" s="709"/>
      <c r="M1324" s="707"/>
      <c r="N1324" s="707"/>
      <c r="O1324" s="707"/>
      <c r="P1324" s="707"/>
      <c r="Q1324" s="707"/>
      <c r="R1324" s="707"/>
      <c r="S1324" s="707"/>
      <c r="T1324" s="707"/>
      <c r="U1324" s="707"/>
      <c r="V1324" s="707"/>
      <c r="W1324" s="707"/>
      <c r="X1324" s="707"/>
      <c r="Y1324" s="707"/>
      <c r="Z1324" s="707"/>
      <c r="AA1324" s="707"/>
      <c r="AB1324" s="546">
        <v>5.0</v>
      </c>
      <c r="AC1324" s="2173" t="s">
        <v>55</v>
      </c>
      <c r="AD1324" s="2173" t="s">
        <v>533</v>
      </c>
      <c r="AE1324" s="1512"/>
      <c r="AF1324" s="1515"/>
      <c r="AG1324" s="1512"/>
      <c r="AH1324" s="1478"/>
    </row>
    <row r="1325" ht="15.75" hidden="1" customHeight="1">
      <c r="A1325" s="2422"/>
      <c r="B1325" s="2418"/>
      <c r="C1325" s="2423" t="s">
        <v>11881</v>
      </c>
      <c r="D1325" s="2419"/>
      <c r="E1325" s="2421" t="s">
        <v>11905</v>
      </c>
      <c r="F1325" s="2421" t="s">
        <v>11879</v>
      </c>
      <c r="G1325" s="2421" t="s">
        <v>11891</v>
      </c>
      <c r="H1325" s="707"/>
      <c r="I1325" s="707"/>
      <c r="J1325" s="707"/>
      <c r="K1325" s="709"/>
      <c r="L1325" s="709"/>
      <c r="M1325" s="707"/>
      <c r="N1325" s="707"/>
      <c r="O1325" s="707"/>
      <c r="P1325" s="707"/>
      <c r="Q1325" s="707"/>
      <c r="R1325" s="707"/>
      <c r="S1325" s="707"/>
      <c r="T1325" s="707"/>
      <c r="U1325" s="707"/>
      <c r="V1325" s="707"/>
      <c r="W1325" s="707"/>
      <c r="X1325" s="707"/>
      <c r="Y1325" s="707"/>
      <c r="Z1325" s="707"/>
      <c r="AA1325" s="707"/>
      <c r="AB1325" s="546">
        <v>5.0</v>
      </c>
      <c r="AC1325" s="2173" t="s">
        <v>55</v>
      </c>
      <c r="AD1325" s="2173" t="s">
        <v>533</v>
      </c>
      <c r="AE1325" s="1512"/>
      <c r="AF1325" s="1515"/>
      <c r="AG1325" s="1512"/>
      <c r="AH1325" s="1478"/>
    </row>
    <row r="1326" ht="15.75" customHeight="1">
      <c r="A1326" s="2417" t="s">
        <v>11906</v>
      </c>
      <c r="B1326" s="2418"/>
      <c r="C1326" s="2418"/>
      <c r="D1326" s="2419"/>
      <c r="E1326" s="2420"/>
      <c r="F1326" s="2420"/>
      <c r="G1326" s="2420"/>
      <c r="H1326" s="707" t="s">
        <v>94</v>
      </c>
      <c r="I1326" s="707" t="s">
        <v>94</v>
      </c>
      <c r="J1326" s="707"/>
      <c r="K1326" s="709"/>
      <c r="L1326" s="709"/>
      <c r="M1326" s="707"/>
      <c r="N1326" s="707"/>
      <c r="O1326" s="707"/>
      <c r="P1326" s="707"/>
      <c r="Q1326" s="707"/>
      <c r="R1326" s="707"/>
      <c r="S1326" s="707"/>
      <c r="T1326" s="707"/>
      <c r="U1326" s="707"/>
      <c r="V1326" s="707"/>
      <c r="W1326" s="707"/>
      <c r="X1326" s="707"/>
      <c r="Y1326" s="707"/>
      <c r="Z1326" s="707"/>
      <c r="AA1326" s="707"/>
      <c r="AB1326" s="546" t="s">
        <v>94</v>
      </c>
      <c r="AC1326" s="2173" t="s">
        <v>55</v>
      </c>
      <c r="AD1326" s="2173" t="s">
        <v>533</v>
      </c>
      <c r="AE1326" s="1512"/>
      <c r="AF1326" s="1515"/>
      <c r="AG1326" s="1512"/>
      <c r="AH1326" s="1478"/>
    </row>
    <row r="1327" ht="15.75" customHeight="1">
      <c r="A1327" s="2422"/>
      <c r="B1327" s="2423" t="s">
        <v>11857</v>
      </c>
      <c r="C1327" s="2418"/>
      <c r="D1327" s="2419"/>
      <c r="E1327" s="2420"/>
      <c r="F1327" s="2420"/>
      <c r="G1327" s="2420"/>
      <c r="H1327" s="707" t="s">
        <v>94</v>
      </c>
      <c r="I1327" s="707" t="s">
        <v>94</v>
      </c>
      <c r="J1327" s="707"/>
      <c r="K1327" s="709"/>
      <c r="L1327" s="709"/>
      <c r="M1327" s="707"/>
      <c r="N1327" s="707"/>
      <c r="O1327" s="707"/>
      <c r="P1327" s="707"/>
      <c r="Q1327" s="707"/>
      <c r="R1327" s="707"/>
      <c r="S1327" s="707"/>
      <c r="T1327" s="707"/>
      <c r="U1327" s="707"/>
      <c r="V1327" s="707"/>
      <c r="W1327" s="707"/>
      <c r="X1327" s="707"/>
      <c r="Y1327" s="707"/>
      <c r="Z1327" s="707"/>
      <c r="AA1327" s="707"/>
      <c r="AB1327" s="546" t="s">
        <v>94</v>
      </c>
      <c r="AC1327" s="2173" t="s">
        <v>55</v>
      </c>
      <c r="AD1327" s="2173" t="s">
        <v>533</v>
      </c>
      <c r="AE1327" s="1512"/>
      <c r="AF1327" s="1515"/>
      <c r="AG1327" s="1512"/>
      <c r="AH1327" s="1478"/>
    </row>
    <row r="1328" ht="15.75" hidden="1" customHeight="1">
      <c r="A1328" s="2422"/>
      <c r="B1328" s="2418"/>
      <c r="C1328" s="2423" t="s">
        <v>11907</v>
      </c>
      <c r="D1328" s="2419"/>
      <c r="E1328" s="2420"/>
      <c r="F1328" s="2421" t="s">
        <v>11908</v>
      </c>
      <c r="G1328" s="2421" t="s">
        <v>11909</v>
      </c>
      <c r="H1328" s="707"/>
      <c r="I1328" s="707"/>
      <c r="J1328" s="707"/>
      <c r="K1328" s="709"/>
      <c r="L1328" s="709"/>
      <c r="M1328" s="707"/>
      <c r="N1328" s="707"/>
      <c r="O1328" s="707"/>
      <c r="P1328" s="707"/>
      <c r="Q1328" s="707"/>
      <c r="R1328" s="707"/>
      <c r="S1328" s="707"/>
      <c r="T1328" s="707"/>
      <c r="U1328" s="707"/>
      <c r="V1328" s="707"/>
      <c r="W1328" s="707"/>
      <c r="X1328" s="707"/>
      <c r="Y1328" s="707"/>
      <c r="Z1328" s="707"/>
      <c r="AA1328" s="707"/>
      <c r="AB1328" s="546">
        <v>5.0</v>
      </c>
      <c r="AC1328" s="2173" t="s">
        <v>55</v>
      </c>
      <c r="AD1328" s="2173" t="s">
        <v>533</v>
      </c>
      <c r="AE1328" s="1512"/>
      <c r="AF1328" s="1515"/>
      <c r="AG1328" s="1512"/>
      <c r="AH1328" s="1478"/>
    </row>
    <row r="1329" ht="15.75" hidden="1" customHeight="1">
      <c r="A1329" s="2422"/>
      <c r="B1329" s="2418"/>
      <c r="C1329" s="2423" t="s">
        <v>11910</v>
      </c>
      <c r="D1329" s="2419"/>
      <c r="E1329" s="2421" t="s">
        <v>11911</v>
      </c>
      <c r="F1329" s="2421" t="s">
        <v>11912</v>
      </c>
      <c r="G1329" s="2421" t="s">
        <v>11913</v>
      </c>
      <c r="H1329" s="707"/>
      <c r="I1329" s="707"/>
      <c r="J1329" s="707"/>
      <c r="K1329" s="709"/>
      <c r="L1329" s="709"/>
      <c r="M1329" s="707"/>
      <c r="N1329" s="707"/>
      <c r="O1329" s="707"/>
      <c r="P1329" s="707"/>
      <c r="Q1329" s="707"/>
      <c r="R1329" s="707"/>
      <c r="S1329" s="707"/>
      <c r="T1329" s="707"/>
      <c r="U1329" s="707"/>
      <c r="V1329" s="707"/>
      <c r="W1329" s="707"/>
      <c r="X1329" s="707"/>
      <c r="Y1329" s="707"/>
      <c r="Z1329" s="707"/>
      <c r="AA1329" s="707"/>
      <c r="AB1329" s="546">
        <v>5.0</v>
      </c>
      <c r="AC1329" s="2173" t="s">
        <v>55</v>
      </c>
      <c r="AD1329" s="2173" t="s">
        <v>533</v>
      </c>
      <c r="AE1329" s="1512"/>
      <c r="AF1329" s="1515"/>
      <c r="AG1329" s="1512"/>
      <c r="AH1329" s="1478"/>
    </row>
    <row r="1330" ht="15.75" hidden="1" customHeight="1">
      <c r="A1330" s="2422"/>
      <c r="B1330" s="2418"/>
      <c r="C1330" s="2418"/>
      <c r="D1330" s="2419"/>
      <c r="E1330" s="2421" t="s">
        <v>11914</v>
      </c>
      <c r="F1330" s="2421" t="s">
        <v>11912</v>
      </c>
      <c r="G1330" s="2421" t="s">
        <v>11915</v>
      </c>
      <c r="H1330" s="707"/>
      <c r="I1330" s="707"/>
      <c r="J1330" s="707"/>
      <c r="K1330" s="709"/>
      <c r="L1330" s="709"/>
      <c r="M1330" s="707"/>
      <c r="N1330" s="707"/>
      <c r="O1330" s="707"/>
      <c r="P1330" s="707"/>
      <c r="Q1330" s="707"/>
      <c r="R1330" s="707"/>
      <c r="S1330" s="707"/>
      <c r="T1330" s="707"/>
      <c r="U1330" s="707"/>
      <c r="V1330" s="707"/>
      <c r="W1330" s="707"/>
      <c r="X1330" s="707"/>
      <c r="Y1330" s="707"/>
      <c r="Z1330" s="707"/>
      <c r="AA1330" s="707"/>
      <c r="AB1330" s="546">
        <v>5.0</v>
      </c>
      <c r="AC1330" s="2173" t="s">
        <v>55</v>
      </c>
      <c r="AD1330" s="2173" t="s">
        <v>533</v>
      </c>
      <c r="AE1330" s="1512"/>
      <c r="AF1330" s="1515"/>
      <c r="AG1330" s="1512"/>
      <c r="AH1330" s="1478"/>
    </row>
    <row r="1331" ht="15.75" customHeight="1">
      <c r="A1331" s="2422"/>
      <c r="B1331" s="2423" t="s">
        <v>692</v>
      </c>
      <c r="C1331" s="2418"/>
      <c r="D1331" s="2419"/>
      <c r="E1331" s="2420"/>
      <c r="F1331" s="2421" t="s">
        <v>11916</v>
      </c>
      <c r="G1331" s="2420"/>
      <c r="H1331" s="707" t="s">
        <v>94</v>
      </c>
      <c r="I1331" s="707" t="s">
        <v>94</v>
      </c>
      <c r="J1331" s="707"/>
      <c r="K1331" s="709"/>
      <c r="L1331" s="709"/>
      <c r="M1331" s="707"/>
      <c r="N1331" s="707"/>
      <c r="O1331" s="707"/>
      <c r="P1331" s="707"/>
      <c r="Q1331" s="707"/>
      <c r="R1331" s="707"/>
      <c r="S1331" s="707"/>
      <c r="T1331" s="707"/>
      <c r="U1331" s="707"/>
      <c r="V1331" s="707"/>
      <c r="W1331" s="707"/>
      <c r="X1331" s="707"/>
      <c r="Y1331" s="707"/>
      <c r="Z1331" s="707"/>
      <c r="AA1331" s="707"/>
      <c r="AB1331" s="546" t="s">
        <v>94</v>
      </c>
      <c r="AC1331" s="2173" t="s">
        <v>55</v>
      </c>
      <c r="AD1331" s="2173" t="s">
        <v>533</v>
      </c>
      <c r="AE1331" s="1512"/>
      <c r="AF1331" s="1515"/>
      <c r="AG1331" s="1512"/>
      <c r="AH1331" s="1478"/>
    </row>
    <row r="1332" ht="15.75" customHeight="1">
      <c r="A1332" s="2422"/>
      <c r="B1332" s="2423" t="s">
        <v>1477</v>
      </c>
      <c r="C1332" s="2418"/>
      <c r="D1332" s="2419"/>
      <c r="E1332" s="2420"/>
      <c r="F1332" s="2420"/>
      <c r="G1332" s="2420"/>
      <c r="H1332" s="707" t="s">
        <v>94</v>
      </c>
      <c r="I1332" s="707" t="s">
        <v>94</v>
      </c>
      <c r="J1332" s="707"/>
      <c r="K1332" s="709"/>
      <c r="L1332" s="709"/>
      <c r="M1332" s="707"/>
      <c r="N1332" s="707"/>
      <c r="O1332" s="707"/>
      <c r="P1332" s="707"/>
      <c r="Q1332" s="707"/>
      <c r="R1332" s="707"/>
      <c r="S1332" s="707"/>
      <c r="T1332" s="707"/>
      <c r="U1332" s="707"/>
      <c r="V1332" s="707"/>
      <c r="W1332" s="707"/>
      <c r="X1332" s="707"/>
      <c r="Y1332" s="707"/>
      <c r="Z1332" s="707"/>
      <c r="AA1332" s="707"/>
      <c r="AB1332" s="546" t="s">
        <v>94</v>
      </c>
      <c r="AC1332" s="2173" t="s">
        <v>55</v>
      </c>
      <c r="AD1332" s="2173" t="s">
        <v>533</v>
      </c>
      <c r="AE1332" s="1512"/>
      <c r="AF1332" s="1515"/>
      <c r="AG1332" s="1512"/>
      <c r="AH1332" s="1478"/>
    </row>
    <row r="1333" ht="15.75" hidden="1" customHeight="1">
      <c r="A1333" s="2422"/>
      <c r="B1333" s="2418"/>
      <c r="C1333" s="2423" t="s">
        <v>11917</v>
      </c>
      <c r="D1333" s="2419"/>
      <c r="E1333" s="2421" t="s">
        <v>11918</v>
      </c>
      <c r="F1333" s="2421" t="s">
        <v>11919</v>
      </c>
      <c r="G1333" s="2420"/>
      <c r="H1333" s="707"/>
      <c r="I1333" s="707"/>
      <c r="J1333" s="707"/>
      <c r="K1333" s="709"/>
      <c r="L1333" s="709"/>
      <c r="M1333" s="707"/>
      <c r="N1333" s="707"/>
      <c r="O1333" s="707"/>
      <c r="P1333" s="707"/>
      <c r="Q1333" s="707"/>
      <c r="R1333" s="707"/>
      <c r="S1333" s="707"/>
      <c r="T1333" s="707"/>
      <c r="U1333" s="707"/>
      <c r="V1333" s="707"/>
      <c r="W1333" s="707"/>
      <c r="X1333" s="707"/>
      <c r="Y1333" s="707"/>
      <c r="Z1333" s="707"/>
      <c r="AA1333" s="707"/>
      <c r="AB1333" s="546">
        <v>5.0</v>
      </c>
      <c r="AC1333" s="2173" t="s">
        <v>55</v>
      </c>
      <c r="AD1333" s="2173" t="s">
        <v>533</v>
      </c>
      <c r="AE1333" s="1512"/>
      <c r="AF1333" s="1515"/>
      <c r="AG1333" s="1512"/>
      <c r="AH1333" s="1478"/>
    </row>
    <row r="1334" ht="15.75" customHeight="1">
      <c r="A1334" s="2422"/>
      <c r="B1334" s="2423" t="s">
        <v>11920</v>
      </c>
      <c r="C1334" s="2418"/>
      <c r="D1334" s="2419"/>
      <c r="E1334" s="2420"/>
      <c r="F1334" s="2421" t="s">
        <v>11921</v>
      </c>
      <c r="G1334" s="2420"/>
      <c r="H1334" s="707" t="s">
        <v>94</v>
      </c>
      <c r="I1334" s="707" t="s">
        <v>94</v>
      </c>
      <c r="J1334" s="707"/>
      <c r="K1334" s="709"/>
      <c r="L1334" s="709"/>
      <c r="M1334" s="707"/>
      <c r="N1334" s="707"/>
      <c r="O1334" s="707"/>
      <c r="P1334" s="707"/>
      <c r="Q1334" s="707"/>
      <c r="R1334" s="707"/>
      <c r="S1334" s="707"/>
      <c r="T1334" s="707"/>
      <c r="U1334" s="707"/>
      <c r="V1334" s="707"/>
      <c r="W1334" s="707"/>
      <c r="X1334" s="707"/>
      <c r="Y1334" s="707"/>
      <c r="Z1334" s="707"/>
      <c r="AA1334" s="707"/>
      <c r="AB1334" s="546" t="s">
        <v>94</v>
      </c>
      <c r="AC1334" s="2173" t="s">
        <v>55</v>
      </c>
      <c r="AD1334" s="2173" t="s">
        <v>533</v>
      </c>
      <c r="AE1334" s="1512"/>
      <c r="AF1334" s="1515"/>
      <c r="AG1334" s="1512"/>
      <c r="AH1334" s="1478"/>
    </row>
    <row r="1335" ht="15.75" hidden="1" customHeight="1">
      <c r="A1335" s="2422"/>
      <c r="B1335" s="2418"/>
      <c r="C1335" s="2423" t="s">
        <v>11922</v>
      </c>
      <c r="D1335" s="2419"/>
      <c r="E1335" s="2420"/>
      <c r="F1335" s="2421" t="s">
        <v>11923</v>
      </c>
      <c r="G1335" s="2421" t="s">
        <v>11924</v>
      </c>
      <c r="H1335" s="707"/>
      <c r="I1335" s="707"/>
      <c r="J1335" s="707"/>
      <c r="K1335" s="709"/>
      <c r="L1335" s="709"/>
      <c r="M1335" s="707"/>
      <c r="N1335" s="707"/>
      <c r="O1335" s="707"/>
      <c r="P1335" s="707"/>
      <c r="Q1335" s="707"/>
      <c r="R1335" s="707"/>
      <c r="S1335" s="707"/>
      <c r="T1335" s="707"/>
      <c r="U1335" s="707"/>
      <c r="V1335" s="707"/>
      <c r="W1335" s="707"/>
      <c r="X1335" s="707"/>
      <c r="Y1335" s="707"/>
      <c r="Z1335" s="707"/>
      <c r="AA1335" s="707"/>
      <c r="AB1335" s="546">
        <v>5.0</v>
      </c>
      <c r="AC1335" s="2173" t="s">
        <v>55</v>
      </c>
      <c r="AD1335" s="2173" t="s">
        <v>533</v>
      </c>
      <c r="AE1335" s="1512"/>
      <c r="AF1335" s="1515"/>
      <c r="AG1335" s="1512"/>
      <c r="AH1335" s="1478"/>
    </row>
    <row r="1336" ht="15.75" customHeight="1">
      <c r="A1336" s="2422"/>
      <c r="B1336" s="2418"/>
      <c r="C1336" s="2423" t="s">
        <v>11925</v>
      </c>
      <c r="D1336" s="2419"/>
      <c r="E1336" s="2420"/>
      <c r="F1336" s="2421" t="s">
        <v>11926</v>
      </c>
      <c r="G1336" s="2420"/>
      <c r="H1336" s="707" t="s">
        <v>94</v>
      </c>
      <c r="I1336" s="707" t="s">
        <v>94</v>
      </c>
      <c r="J1336" s="707"/>
      <c r="K1336" s="709"/>
      <c r="L1336" s="709"/>
      <c r="M1336" s="707"/>
      <c r="N1336" s="707"/>
      <c r="O1336" s="707"/>
      <c r="P1336" s="707"/>
      <c r="Q1336" s="707"/>
      <c r="R1336" s="707"/>
      <c r="S1336" s="707"/>
      <c r="T1336" s="707"/>
      <c r="U1336" s="707"/>
      <c r="V1336" s="707"/>
      <c r="W1336" s="707"/>
      <c r="X1336" s="707"/>
      <c r="Y1336" s="707"/>
      <c r="Z1336" s="707"/>
      <c r="AA1336" s="707"/>
      <c r="AB1336" s="546" t="s">
        <v>94</v>
      </c>
      <c r="AC1336" s="2173" t="s">
        <v>55</v>
      </c>
      <c r="AD1336" s="2173" t="s">
        <v>533</v>
      </c>
      <c r="AE1336" s="1512"/>
      <c r="AF1336" s="1515"/>
      <c r="AG1336" s="1512"/>
      <c r="AH1336" s="1478"/>
    </row>
    <row r="1337" ht="15.75" hidden="1" customHeight="1">
      <c r="A1337" s="2422"/>
      <c r="B1337" s="2418"/>
      <c r="C1337" s="2418"/>
      <c r="D1337" s="2424" t="s">
        <v>11927</v>
      </c>
      <c r="E1337" s="2420"/>
      <c r="F1337" s="2421" t="s">
        <v>11928</v>
      </c>
      <c r="G1337" s="2421" t="s">
        <v>11929</v>
      </c>
      <c r="H1337" s="707"/>
      <c r="I1337" s="707"/>
      <c r="J1337" s="707"/>
      <c r="K1337" s="709"/>
      <c r="L1337" s="709"/>
      <c r="M1337" s="707"/>
      <c r="N1337" s="707"/>
      <c r="O1337" s="707"/>
      <c r="P1337" s="707"/>
      <c r="Q1337" s="707"/>
      <c r="R1337" s="707"/>
      <c r="S1337" s="707"/>
      <c r="T1337" s="707"/>
      <c r="U1337" s="707"/>
      <c r="V1337" s="707"/>
      <c r="W1337" s="707"/>
      <c r="X1337" s="707"/>
      <c r="Y1337" s="707"/>
      <c r="Z1337" s="707"/>
      <c r="AA1337" s="707"/>
      <c r="AB1337" s="546">
        <v>5.0</v>
      </c>
      <c r="AC1337" s="2173" t="s">
        <v>55</v>
      </c>
      <c r="AD1337" s="2173" t="s">
        <v>533</v>
      </c>
      <c r="AE1337" s="1512"/>
      <c r="AF1337" s="1515"/>
      <c r="AG1337" s="1512"/>
      <c r="AH1337" s="1478"/>
    </row>
    <row r="1338" ht="15.75" hidden="1" customHeight="1">
      <c r="A1338" s="2422"/>
      <c r="B1338" s="2418"/>
      <c r="C1338" s="2418"/>
      <c r="D1338" s="2424" t="s">
        <v>11930</v>
      </c>
      <c r="E1338" s="2421" t="s">
        <v>11931</v>
      </c>
      <c r="F1338" s="2421" t="s">
        <v>11932</v>
      </c>
      <c r="G1338" s="2421" t="s">
        <v>11933</v>
      </c>
      <c r="H1338" s="707"/>
      <c r="I1338" s="707"/>
      <c r="J1338" s="707"/>
      <c r="K1338" s="709"/>
      <c r="L1338" s="709"/>
      <c r="M1338" s="707"/>
      <c r="N1338" s="707"/>
      <c r="O1338" s="707"/>
      <c r="P1338" s="707"/>
      <c r="Q1338" s="707"/>
      <c r="R1338" s="707"/>
      <c r="S1338" s="707"/>
      <c r="T1338" s="707"/>
      <c r="U1338" s="707"/>
      <c r="V1338" s="707"/>
      <c r="W1338" s="707"/>
      <c r="X1338" s="707"/>
      <c r="Y1338" s="707"/>
      <c r="Z1338" s="707"/>
      <c r="AA1338" s="707"/>
      <c r="AB1338" s="546">
        <v>5.0</v>
      </c>
      <c r="AC1338" s="2173" t="s">
        <v>55</v>
      </c>
      <c r="AD1338" s="2173" t="s">
        <v>533</v>
      </c>
      <c r="AE1338" s="1512"/>
      <c r="AF1338" s="1515"/>
      <c r="AG1338" s="1512"/>
      <c r="AH1338" s="1478"/>
    </row>
    <row r="1339" ht="15.75" hidden="1" customHeight="1">
      <c r="A1339" s="2422"/>
      <c r="B1339" s="2418"/>
      <c r="C1339" s="2418"/>
      <c r="D1339" s="2419"/>
      <c r="E1339" s="2421" t="s">
        <v>11934</v>
      </c>
      <c r="F1339" s="2421" t="s">
        <v>11932</v>
      </c>
      <c r="G1339" s="2420"/>
      <c r="H1339" s="707"/>
      <c r="I1339" s="707"/>
      <c r="J1339" s="707"/>
      <c r="K1339" s="709"/>
      <c r="L1339" s="709"/>
      <c r="M1339" s="707"/>
      <c r="N1339" s="707"/>
      <c r="O1339" s="707"/>
      <c r="P1339" s="707"/>
      <c r="Q1339" s="707"/>
      <c r="R1339" s="707"/>
      <c r="S1339" s="707"/>
      <c r="T1339" s="707"/>
      <c r="U1339" s="707"/>
      <c r="V1339" s="707"/>
      <c r="W1339" s="707"/>
      <c r="X1339" s="707"/>
      <c r="Y1339" s="707"/>
      <c r="Z1339" s="707"/>
      <c r="AA1339" s="707"/>
      <c r="AB1339" s="546">
        <v>5.0</v>
      </c>
      <c r="AC1339" s="2173" t="s">
        <v>55</v>
      </c>
      <c r="AD1339" s="2173" t="s">
        <v>533</v>
      </c>
      <c r="AE1339" s="1512"/>
      <c r="AF1339" s="1515"/>
      <c r="AG1339" s="1512"/>
      <c r="AH1339" s="1478"/>
    </row>
    <row r="1340" ht="15.75" customHeight="1">
      <c r="A1340" s="2422"/>
      <c r="B1340" s="2423" t="s">
        <v>11935</v>
      </c>
      <c r="C1340" s="2418"/>
      <c r="D1340" s="2419"/>
      <c r="E1340" s="2420"/>
      <c r="F1340" s="2420"/>
      <c r="G1340" s="2420"/>
      <c r="H1340" s="707" t="s">
        <v>94</v>
      </c>
      <c r="I1340" s="707" t="s">
        <v>94</v>
      </c>
      <c r="J1340" s="707"/>
      <c r="K1340" s="709"/>
      <c r="L1340" s="709"/>
      <c r="M1340" s="707"/>
      <c r="N1340" s="707"/>
      <c r="O1340" s="707"/>
      <c r="P1340" s="707"/>
      <c r="Q1340" s="707"/>
      <c r="R1340" s="707"/>
      <c r="S1340" s="707"/>
      <c r="T1340" s="707"/>
      <c r="U1340" s="707"/>
      <c r="V1340" s="707"/>
      <c r="W1340" s="707"/>
      <c r="X1340" s="707"/>
      <c r="Y1340" s="707"/>
      <c r="Z1340" s="707"/>
      <c r="AA1340" s="707"/>
      <c r="AB1340" s="546" t="s">
        <v>94</v>
      </c>
      <c r="AC1340" s="2173" t="s">
        <v>55</v>
      </c>
      <c r="AD1340" s="2173" t="s">
        <v>533</v>
      </c>
      <c r="AE1340" s="1512"/>
      <c r="AF1340" s="1515"/>
      <c r="AG1340" s="1512"/>
      <c r="AH1340" s="1478"/>
    </row>
    <row r="1341" ht="15.75" hidden="1" customHeight="1">
      <c r="A1341" s="2422"/>
      <c r="B1341" s="2418"/>
      <c r="C1341" s="2423" t="s">
        <v>11936</v>
      </c>
      <c r="D1341" s="2419"/>
      <c r="E1341" s="2421" t="s">
        <v>11937</v>
      </c>
      <c r="F1341" s="2421" t="s">
        <v>11938</v>
      </c>
      <c r="G1341" s="2421" t="s">
        <v>11939</v>
      </c>
      <c r="H1341" s="707"/>
      <c r="I1341" s="707"/>
      <c r="J1341" s="707"/>
      <c r="K1341" s="709"/>
      <c r="L1341" s="709"/>
      <c r="M1341" s="707"/>
      <c r="N1341" s="707"/>
      <c r="O1341" s="707"/>
      <c r="P1341" s="707"/>
      <c r="Q1341" s="707"/>
      <c r="R1341" s="707"/>
      <c r="S1341" s="707"/>
      <c r="T1341" s="707"/>
      <c r="U1341" s="707"/>
      <c r="V1341" s="707"/>
      <c r="W1341" s="707"/>
      <c r="X1341" s="707"/>
      <c r="Y1341" s="707"/>
      <c r="Z1341" s="707"/>
      <c r="AA1341" s="707"/>
      <c r="AB1341" s="546">
        <v>5.0</v>
      </c>
      <c r="AC1341" s="2173" t="s">
        <v>55</v>
      </c>
      <c r="AD1341" s="2173" t="s">
        <v>533</v>
      </c>
      <c r="AE1341" s="1512"/>
      <c r="AF1341" s="1515"/>
      <c r="AG1341" s="1512"/>
      <c r="AH1341" s="1478"/>
    </row>
    <row r="1342" ht="15.75" customHeight="1">
      <c r="A1342" s="2422"/>
      <c r="B1342" s="2423" t="s">
        <v>11940</v>
      </c>
      <c r="C1342" s="2418"/>
      <c r="D1342" s="2419"/>
      <c r="E1342" s="2420"/>
      <c r="F1342" s="2420"/>
      <c r="G1342" s="2420"/>
      <c r="H1342" s="707" t="s">
        <v>94</v>
      </c>
      <c r="I1342" s="707" t="s">
        <v>94</v>
      </c>
      <c r="J1342" s="707"/>
      <c r="K1342" s="709"/>
      <c r="L1342" s="709"/>
      <c r="M1342" s="707"/>
      <c r="N1342" s="707"/>
      <c r="O1342" s="707"/>
      <c r="P1342" s="707"/>
      <c r="Q1342" s="707"/>
      <c r="R1342" s="707"/>
      <c r="S1342" s="707"/>
      <c r="T1342" s="707"/>
      <c r="U1342" s="707"/>
      <c r="V1342" s="707"/>
      <c r="W1342" s="707"/>
      <c r="X1342" s="707"/>
      <c r="Y1342" s="707"/>
      <c r="Z1342" s="707"/>
      <c r="AA1342" s="707"/>
      <c r="AB1342" s="546" t="s">
        <v>94</v>
      </c>
      <c r="AC1342" s="2173" t="s">
        <v>55</v>
      </c>
      <c r="AD1342" s="2173" t="s">
        <v>533</v>
      </c>
      <c r="AE1342" s="1512"/>
      <c r="AF1342" s="1515"/>
      <c r="AG1342" s="1512"/>
      <c r="AH1342" s="1478"/>
    </row>
    <row r="1343" ht="15.75" hidden="1" customHeight="1">
      <c r="A1343" s="2422"/>
      <c r="B1343" s="2418"/>
      <c r="C1343" s="2423" t="s">
        <v>11941</v>
      </c>
      <c r="D1343" s="2419"/>
      <c r="E1343" s="2421" t="s">
        <v>11878</v>
      </c>
      <c r="F1343" s="2421" t="s">
        <v>11942</v>
      </c>
      <c r="G1343" s="2421" t="s">
        <v>11943</v>
      </c>
      <c r="H1343" s="707"/>
      <c r="I1343" s="707"/>
      <c r="J1343" s="707"/>
      <c r="K1343" s="709"/>
      <c r="L1343" s="709"/>
      <c r="M1343" s="707"/>
      <c r="N1343" s="707"/>
      <c r="O1343" s="707"/>
      <c r="P1343" s="707"/>
      <c r="Q1343" s="707"/>
      <c r="R1343" s="707"/>
      <c r="S1343" s="707"/>
      <c r="T1343" s="707"/>
      <c r="U1343" s="707"/>
      <c r="V1343" s="707"/>
      <c r="W1343" s="707"/>
      <c r="X1343" s="707"/>
      <c r="Y1343" s="707"/>
      <c r="Z1343" s="707"/>
      <c r="AA1343" s="707"/>
      <c r="AB1343" s="546">
        <v>5.0</v>
      </c>
      <c r="AC1343" s="2173" t="s">
        <v>55</v>
      </c>
      <c r="AD1343" s="2173" t="s">
        <v>533</v>
      </c>
      <c r="AE1343" s="1512"/>
      <c r="AF1343" s="1515"/>
      <c r="AG1343" s="1512"/>
      <c r="AH1343" s="1478"/>
    </row>
    <row r="1344" ht="15.75" customHeight="1">
      <c r="A1344" s="2417" t="s">
        <v>11944</v>
      </c>
      <c r="B1344" s="2418"/>
      <c r="C1344" s="2418"/>
      <c r="D1344" s="2419"/>
      <c r="E1344" s="2420"/>
      <c r="F1344" s="2420"/>
      <c r="G1344" s="2420"/>
      <c r="H1344" s="707" t="s">
        <v>94</v>
      </c>
      <c r="I1344" s="707" t="s">
        <v>94</v>
      </c>
      <c r="J1344" s="707"/>
      <c r="K1344" s="709"/>
      <c r="L1344" s="709"/>
      <c r="M1344" s="707"/>
      <c r="N1344" s="707"/>
      <c r="O1344" s="707"/>
      <c r="P1344" s="707"/>
      <c r="Q1344" s="707"/>
      <c r="R1344" s="707"/>
      <c r="S1344" s="707"/>
      <c r="T1344" s="707"/>
      <c r="U1344" s="707"/>
      <c r="V1344" s="707"/>
      <c r="W1344" s="707"/>
      <c r="X1344" s="707"/>
      <c r="Y1344" s="707"/>
      <c r="Z1344" s="707"/>
      <c r="AA1344" s="707"/>
      <c r="AB1344" s="546" t="s">
        <v>94</v>
      </c>
      <c r="AC1344" s="2173" t="s">
        <v>55</v>
      </c>
      <c r="AD1344" s="2173" t="s">
        <v>533</v>
      </c>
      <c r="AE1344" s="1512"/>
      <c r="AF1344" s="1515"/>
      <c r="AG1344" s="1512"/>
      <c r="AH1344" s="1478"/>
    </row>
    <row r="1345" ht="15.75" customHeight="1">
      <c r="A1345" s="2417" t="s">
        <v>11945</v>
      </c>
      <c r="B1345" s="2418"/>
      <c r="C1345" s="2418"/>
      <c r="D1345" s="2419"/>
      <c r="E1345" s="2420"/>
      <c r="F1345" s="2420"/>
      <c r="G1345" s="2420"/>
      <c r="H1345" s="707" t="s">
        <v>94</v>
      </c>
      <c r="I1345" s="707" t="s">
        <v>94</v>
      </c>
      <c r="J1345" s="707"/>
      <c r="K1345" s="709"/>
      <c r="L1345" s="709"/>
      <c r="M1345" s="707"/>
      <c r="N1345" s="707"/>
      <c r="O1345" s="707"/>
      <c r="P1345" s="707"/>
      <c r="Q1345" s="707"/>
      <c r="R1345" s="707"/>
      <c r="S1345" s="707"/>
      <c r="T1345" s="707"/>
      <c r="U1345" s="707"/>
      <c r="V1345" s="707"/>
      <c r="W1345" s="707"/>
      <c r="X1345" s="707"/>
      <c r="Y1345" s="707"/>
      <c r="Z1345" s="707"/>
      <c r="AA1345" s="707"/>
      <c r="AB1345" s="546" t="s">
        <v>94</v>
      </c>
      <c r="AC1345" s="2173" t="s">
        <v>55</v>
      </c>
      <c r="AD1345" s="2173" t="s">
        <v>533</v>
      </c>
      <c r="AE1345" s="1512"/>
      <c r="AF1345" s="1515"/>
      <c r="AG1345" s="1512"/>
      <c r="AH1345" s="1478"/>
    </row>
    <row r="1346" ht="15.75" customHeight="1">
      <c r="A1346" s="2422"/>
      <c r="B1346" s="2423" t="s">
        <v>11946</v>
      </c>
      <c r="C1346" s="2418"/>
      <c r="D1346" s="2419"/>
      <c r="E1346" s="2420"/>
      <c r="F1346" s="2420"/>
      <c r="G1346" s="2420"/>
      <c r="H1346" s="707" t="s">
        <v>94</v>
      </c>
      <c r="I1346" s="707" t="s">
        <v>94</v>
      </c>
      <c r="J1346" s="707"/>
      <c r="K1346" s="709"/>
      <c r="L1346" s="709"/>
      <c r="M1346" s="707"/>
      <c r="N1346" s="707"/>
      <c r="O1346" s="707"/>
      <c r="P1346" s="707"/>
      <c r="Q1346" s="707"/>
      <c r="R1346" s="707"/>
      <c r="S1346" s="707"/>
      <c r="T1346" s="707"/>
      <c r="U1346" s="707"/>
      <c r="V1346" s="707"/>
      <c r="W1346" s="707"/>
      <c r="X1346" s="707"/>
      <c r="Y1346" s="707"/>
      <c r="Z1346" s="707"/>
      <c r="AA1346" s="707"/>
      <c r="AB1346" s="546" t="s">
        <v>94</v>
      </c>
      <c r="AC1346" s="2173" t="s">
        <v>55</v>
      </c>
      <c r="AD1346" s="2173" t="s">
        <v>533</v>
      </c>
      <c r="AE1346" s="1512"/>
      <c r="AF1346" s="1515"/>
      <c r="AG1346" s="1512"/>
      <c r="AH1346" s="1478"/>
    </row>
    <row r="1347" ht="15.75" hidden="1" customHeight="1">
      <c r="A1347" s="2422"/>
      <c r="B1347" s="2418"/>
      <c r="C1347" s="2423" t="s">
        <v>11947</v>
      </c>
      <c r="D1347" s="2419"/>
      <c r="E1347" s="2421" t="s">
        <v>11948</v>
      </c>
      <c r="F1347" s="2421" t="s">
        <v>11949</v>
      </c>
      <c r="G1347" s="2421" t="s">
        <v>11950</v>
      </c>
      <c r="H1347" s="707"/>
      <c r="I1347" s="707"/>
      <c r="J1347" s="707"/>
      <c r="K1347" s="709"/>
      <c r="L1347" s="709"/>
      <c r="M1347" s="707"/>
      <c r="N1347" s="707"/>
      <c r="O1347" s="707"/>
      <c r="P1347" s="707"/>
      <c r="Q1347" s="707"/>
      <c r="R1347" s="707"/>
      <c r="S1347" s="707"/>
      <c r="T1347" s="707"/>
      <c r="U1347" s="707"/>
      <c r="V1347" s="707"/>
      <c r="W1347" s="707"/>
      <c r="X1347" s="707"/>
      <c r="Y1347" s="707"/>
      <c r="Z1347" s="707"/>
      <c r="AA1347" s="707"/>
      <c r="AB1347" s="546">
        <v>5.0</v>
      </c>
      <c r="AC1347" s="2173" t="s">
        <v>55</v>
      </c>
      <c r="AD1347" s="2173" t="s">
        <v>533</v>
      </c>
      <c r="AE1347" s="1512"/>
      <c r="AF1347" s="1515"/>
      <c r="AG1347" s="1512"/>
      <c r="AH1347" s="1478"/>
    </row>
    <row r="1348" ht="15.75" hidden="1" customHeight="1">
      <c r="A1348" s="2422"/>
      <c r="B1348" s="2418"/>
      <c r="C1348" s="2423" t="s">
        <v>11951</v>
      </c>
      <c r="D1348" s="2419"/>
      <c r="E1348" s="2421" t="s">
        <v>11948</v>
      </c>
      <c r="F1348" s="2421" t="s">
        <v>11949</v>
      </c>
      <c r="G1348" s="2421" t="s">
        <v>11950</v>
      </c>
      <c r="H1348" s="707"/>
      <c r="I1348" s="707"/>
      <c r="J1348" s="707"/>
      <c r="K1348" s="709"/>
      <c r="L1348" s="709"/>
      <c r="M1348" s="707"/>
      <c r="N1348" s="707"/>
      <c r="O1348" s="707"/>
      <c r="P1348" s="707"/>
      <c r="Q1348" s="707"/>
      <c r="R1348" s="707"/>
      <c r="S1348" s="707"/>
      <c r="T1348" s="707"/>
      <c r="U1348" s="707"/>
      <c r="V1348" s="707"/>
      <c r="W1348" s="707"/>
      <c r="X1348" s="707"/>
      <c r="Y1348" s="707"/>
      <c r="Z1348" s="707"/>
      <c r="AA1348" s="707"/>
      <c r="AB1348" s="546">
        <v>5.0</v>
      </c>
      <c r="AC1348" s="2173" t="s">
        <v>55</v>
      </c>
      <c r="AD1348" s="2173" t="s">
        <v>533</v>
      </c>
      <c r="AE1348" s="1512"/>
      <c r="AF1348" s="1515"/>
      <c r="AG1348" s="1512"/>
      <c r="AH1348" s="1478"/>
    </row>
    <row r="1349" ht="15.75" hidden="1" customHeight="1">
      <c r="A1349" s="2422"/>
      <c r="B1349" s="2423" t="s">
        <v>11952</v>
      </c>
      <c r="C1349" s="2418"/>
      <c r="D1349" s="2419"/>
      <c r="E1349" s="2420"/>
      <c r="F1349" s="2421" t="s">
        <v>11953</v>
      </c>
      <c r="G1349" s="2421" t="s">
        <v>11954</v>
      </c>
      <c r="H1349" s="707"/>
      <c r="I1349" s="707"/>
      <c r="J1349" s="707"/>
      <c r="K1349" s="709"/>
      <c r="L1349" s="709"/>
      <c r="M1349" s="707"/>
      <c r="N1349" s="707"/>
      <c r="O1349" s="707"/>
      <c r="P1349" s="707"/>
      <c r="Q1349" s="707"/>
      <c r="R1349" s="707"/>
      <c r="S1349" s="707"/>
      <c r="T1349" s="707"/>
      <c r="U1349" s="707"/>
      <c r="V1349" s="707"/>
      <c r="W1349" s="707"/>
      <c r="X1349" s="707"/>
      <c r="Y1349" s="707"/>
      <c r="Z1349" s="707"/>
      <c r="AA1349" s="707"/>
      <c r="AB1349" s="546">
        <v>5.0</v>
      </c>
      <c r="AC1349" s="2173" t="s">
        <v>55</v>
      </c>
      <c r="AD1349" s="2173" t="s">
        <v>533</v>
      </c>
      <c r="AE1349" s="1512"/>
      <c r="AF1349" s="1515"/>
      <c r="AG1349" s="1512"/>
      <c r="AH1349" s="1478"/>
    </row>
    <row r="1350" ht="15.75" hidden="1" customHeight="1">
      <c r="A1350" s="2422"/>
      <c r="B1350" s="2423" t="s">
        <v>11955</v>
      </c>
      <c r="C1350" s="2418"/>
      <c r="D1350" s="2419"/>
      <c r="E1350" s="2421" t="s">
        <v>11956</v>
      </c>
      <c r="F1350" s="2421" t="s">
        <v>11957</v>
      </c>
      <c r="G1350" s="2421" t="s">
        <v>11958</v>
      </c>
      <c r="H1350" s="707"/>
      <c r="I1350" s="707"/>
      <c r="J1350" s="707"/>
      <c r="K1350" s="709"/>
      <c r="L1350" s="709"/>
      <c r="M1350" s="707"/>
      <c r="N1350" s="707"/>
      <c r="O1350" s="707"/>
      <c r="P1350" s="707"/>
      <c r="Q1350" s="707"/>
      <c r="R1350" s="707"/>
      <c r="S1350" s="707"/>
      <c r="T1350" s="707"/>
      <c r="U1350" s="707"/>
      <c r="V1350" s="707"/>
      <c r="W1350" s="707"/>
      <c r="X1350" s="707"/>
      <c r="Y1350" s="707"/>
      <c r="Z1350" s="707"/>
      <c r="AA1350" s="707"/>
      <c r="AB1350" s="546">
        <v>5.0</v>
      </c>
      <c r="AC1350" s="2173" t="s">
        <v>55</v>
      </c>
      <c r="AD1350" s="2173" t="s">
        <v>533</v>
      </c>
      <c r="AE1350" s="1512"/>
      <c r="AF1350" s="1515"/>
      <c r="AG1350" s="1512"/>
      <c r="AH1350" s="1478"/>
    </row>
    <row r="1351" ht="15.75" customHeight="1">
      <c r="A1351" s="2417" t="s">
        <v>11959</v>
      </c>
      <c r="B1351" s="2418"/>
      <c r="C1351" s="2418"/>
      <c r="D1351" s="2419"/>
      <c r="E1351" s="2420"/>
      <c r="F1351" s="2420"/>
      <c r="G1351" s="2420"/>
      <c r="H1351" s="707" t="s">
        <v>94</v>
      </c>
      <c r="I1351" s="707" t="s">
        <v>94</v>
      </c>
      <c r="J1351" s="707"/>
      <c r="K1351" s="709"/>
      <c r="L1351" s="709"/>
      <c r="M1351" s="707"/>
      <c r="N1351" s="707"/>
      <c r="O1351" s="707"/>
      <c r="P1351" s="707"/>
      <c r="Q1351" s="707"/>
      <c r="R1351" s="707"/>
      <c r="S1351" s="707"/>
      <c r="T1351" s="707"/>
      <c r="U1351" s="707"/>
      <c r="V1351" s="707"/>
      <c r="W1351" s="707"/>
      <c r="X1351" s="707"/>
      <c r="Y1351" s="707"/>
      <c r="Z1351" s="707"/>
      <c r="AA1351" s="707"/>
      <c r="AB1351" s="546" t="s">
        <v>94</v>
      </c>
      <c r="AC1351" s="2173" t="s">
        <v>55</v>
      </c>
      <c r="AD1351" s="2173" t="s">
        <v>533</v>
      </c>
      <c r="AE1351" s="1512"/>
      <c r="AF1351" s="1515"/>
      <c r="AG1351" s="1512"/>
      <c r="AH1351" s="1478"/>
    </row>
    <row r="1352" ht="15.75" hidden="1" customHeight="1">
      <c r="A1352" s="2422"/>
      <c r="B1352" s="2423" t="s">
        <v>11889</v>
      </c>
      <c r="C1352" s="2418"/>
      <c r="D1352" s="2419"/>
      <c r="E1352" s="2421" t="s">
        <v>11960</v>
      </c>
      <c r="F1352" s="2421" t="s">
        <v>11949</v>
      </c>
      <c r="G1352" s="2421" t="s">
        <v>11961</v>
      </c>
      <c r="H1352" s="707"/>
      <c r="I1352" s="707"/>
      <c r="J1352" s="707"/>
      <c r="K1352" s="709"/>
      <c r="L1352" s="709"/>
      <c r="M1352" s="707"/>
      <c r="N1352" s="707"/>
      <c r="O1352" s="707"/>
      <c r="P1352" s="707"/>
      <c r="Q1352" s="707"/>
      <c r="R1352" s="707"/>
      <c r="S1352" s="707"/>
      <c r="T1352" s="707"/>
      <c r="U1352" s="707"/>
      <c r="V1352" s="707"/>
      <c r="W1352" s="707"/>
      <c r="X1352" s="707"/>
      <c r="Y1352" s="707"/>
      <c r="Z1352" s="707"/>
      <c r="AA1352" s="707"/>
      <c r="AB1352" s="546">
        <v>5.0</v>
      </c>
      <c r="AC1352" s="2173" t="s">
        <v>55</v>
      </c>
      <c r="AD1352" s="2173" t="s">
        <v>533</v>
      </c>
      <c r="AE1352" s="1512"/>
      <c r="AF1352" s="1515"/>
      <c r="AG1352" s="1512"/>
      <c r="AH1352" s="1478"/>
    </row>
    <row r="1353" ht="15.75" customHeight="1">
      <c r="A1353" s="2422"/>
      <c r="B1353" s="2423" t="s">
        <v>11892</v>
      </c>
      <c r="C1353" s="2418"/>
      <c r="D1353" s="2419"/>
      <c r="E1353" s="2420"/>
      <c r="F1353" s="2420"/>
      <c r="G1353" s="2420"/>
      <c r="H1353" s="707" t="s">
        <v>94</v>
      </c>
      <c r="I1353" s="707" t="s">
        <v>94</v>
      </c>
      <c r="J1353" s="707"/>
      <c r="K1353" s="709"/>
      <c r="L1353" s="709"/>
      <c r="M1353" s="707"/>
      <c r="N1353" s="707"/>
      <c r="O1353" s="707"/>
      <c r="P1353" s="707"/>
      <c r="Q1353" s="707"/>
      <c r="R1353" s="707"/>
      <c r="S1353" s="707"/>
      <c r="T1353" s="707"/>
      <c r="U1353" s="707"/>
      <c r="V1353" s="707"/>
      <c r="W1353" s="707"/>
      <c r="X1353" s="707"/>
      <c r="Y1353" s="707"/>
      <c r="Z1353" s="707"/>
      <c r="AA1353" s="707"/>
      <c r="AB1353" s="546" t="s">
        <v>94</v>
      </c>
      <c r="AC1353" s="2173" t="s">
        <v>55</v>
      </c>
      <c r="AD1353" s="2173" t="s">
        <v>533</v>
      </c>
      <c r="AE1353" s="1512"/>
      <c r="AF1353" s="1515"/>
      <c r="AG1353" s="1512"/>
      <c r="AH1353" s="1478"/>
    </row>
    <row r="1354" ht="15.75" hidden="1" customHeight="1">
      <c r="A1354" s="2422"/>
      <c r="B1354" s="2418"/>
      <c r="C1354" s="2423" t="s">
        <v>11893</v>
      </c>
      <c r="D1354" s="2419"/>
      <c r="E1354" s="2421" t="s">
        <v>11962</v>
      </c>
      <c r="F1354" s="2421" t="s">
        <v>11949</v>
      </c>
      <c r="G1354" s="2421" t="s">
        <v>11961</v>
      </c>
      <c r="H1354" s="707"/>
      <c r="I1354" s="707"/>
      <c r="J1354" s="707"/>
      <c r="K1354" s="709"/>
      <c r="L1354" s="709"/>
      <c r="M1354" s="707"/>
      <c r="N1354" s="707"/>
      <c r="O1354" s="707"/>
      <c r="P1354" s="707"/>
      <c r="Q1354" s="707"/>
      <c r="R1354" s="707"/>
      <c r="S1354" s="707"/>
      <c r="T1354" s="707"/>
      <c r="U1354" s="707"/>
      <c r="V1354" s="707"/>
      <c r="W1354" s="707"/>
      <c r="X1354" s="707"/>
      <c r="Y1354" s="707"/>
      <c r="Z1354" s="707"/>
      <c r="AA1354" s="707"/>
      <c r="AB1354" s="546">
        <v>5.0</v>
      </c>
      <c r="AC1354" s="2173" t="s">
        <v>55</v>
      </c>
      <c r="AD1354" s="2173" t="s">
        <v>533</v>
      </c>
      <c r="AE1354" s="1512"/>
      <c r="AF1354" s="1515"/>
      <c r="AG1354" s="1512"/>
      <c r="AH1354" s="1478"/>
    </row>
    <row r="1355" ht="15.75" hidden="1" customHeight="1">
      <c r="A1355" s="2422"/>
      <c r="B1355" s="2418"/>
      <c r="C1355" s="2423" t="s">
        <v>11895</v>
      </c>
      <c r="D1355" s="2419"/>
      <c r="E1355" s="2421" t="s">
        <v>11963</v>
      </c>
      <c r="F1355" s="2421" t="s">
        <v>11949</v>
      </c>
      <c r="G1355" s="2421" t="s">
        <v>11961</v>
      </c>
      <c r="H1355" s="707"/>
      <c r="I1355" s="707"/>
      <c r="J1355" s="707"/>
      <c r="K1355" s="709"/>
      <c r="L1355" s="709"/>
      <c r="M1355" s="707"/>
      <c r="N1355" s="707"/>
      <c r="O1355" s="707"/>
      <c r="P1355" s="707"/>
      <c r="Q1355" s="707"/>
      <c r="R1355" s="707"/>
      <c r="S1355" s="707"/>
      <c r="T1355" s="707"/>
      <c r="U1355" s="707"/>
      <c r="V1355" s="707"/>
      <c r="W1355" s="707"/>
      <c r="X1355" s="707"/>
      <c r="Y1355" s="707"/>
      <c r="Z1355" s="707"/>
      <c r="AA1355" s="707"/>
      <c r="AB1355" s="546">
        <v>5.0</v>
      </c>
      <c r="AC1355" s="2173" t="s">
        <v>55</v>
      </c>
      <c r="AD1355" s="2173" t="s">
        <v>533</v>
      </c>
      <c r="AE1355" s="1512"/>
      <c r="AF1355" s="1515"/>
      <c r="AG1355" s="1512"/>
      <c r="AH1355" s="1478"/>
    </row>
    <row r="1356" ht="15.75" customHeight="1">
      <c r="A1356" s="2422"/>
      <c r="B1356" s="2423" t="s">
        <v>11964</v>
      </c>
      <c r="C1356" s="2418"/>
      <c r="D1356" s="2419"/>
      <c r="E1356" s="2420"/>
      <c r="F1356" s="2420"/>
      <c r="G1356" s="2420"/>
      <c r="H1356" s="707" t="s">
        <v>94</v>
      </c>
      <c r="I1356" s="707" t="s">
        <v>94</v>
      </c>
      <c r="J1356" s="707"/>
      <c r="K1356" s="709"/>
      <c r="L1356" s="709"/>
      <c r="M1356" s="707"/>
      <c r="N1356" s="707"/>
      <c r="O1356" s="707"/>
      <c r="P1356" s="707"/>
      <c r="Q1356" s="707"/>
      <c r="R1356" s="707"/>
      <c r="S1356" s="707"/>
      <c r="T1356" s="707"/>
      <c r="U1356" s="707"/>
      <c r="V1356" s="707"/>
      <c r="W1356" s="707"/>
      <c r="X1356" s="707"/>
      <c r="Y1356" s="707"/>
      <c r="Z1356" s="707"/>
      <c r="AA1356" s="707"/>
      <c r="AB1356" s="546" t="s">
        <v>94</v>
      </c>
      <c r="AC1356" s="2173" t="s">
        <v>55</v>
      </c>
      <c r="AD1356" s="2173" t="s">
        <v>533</v>
      </c>
      <c r="AE1356" s="1512"/>
      <c r="AF1356" s="1515"/>
      <c r="AG1356" s="1512"/>
      <c r="AH1356" s="1478"/>
    </row>
    <row r="1357" ht="15.75" hidden="1" customHeight="1">
      <c r="A1357" s="2422"/>
      <c r="B1357" s="2418"/>
      <c r="C1357" s="2423" t="s">
        <v>11965</v>
      </c>
      <c r="D1357" s="2419"/>
      <c r="E1357" s="2421" t="s">
        <v>11878</v>
      </c>
      <c r="F1357" s="2421" t="s">
        <v>11966</v>
      </c>
      <c r="G1357" s="2421" t="s">
        <v>11961</v>
      </c>
      <c r="H1357" s="707"/>
      <c r="I1357" s="707"/>
      <c r="J1357" s="707"/>
      <c r="K1357" s="709"/>
      <c r="L1357" s="709"/>
      <c r="M1357" s="707"/>
      <c r="N1357" s="707"/>
      <c r="O1357" s="707"/>
      <c r="P1357" s="707"/>
      <c r="Q1357" s="707"/>
      <c r="R1357" s="707"/>
      <c r="S1357" s="707"/>
      <c r="T1357" s="707"/>
      <c r="U1357" s="707"/>
      <c r="V1357" s="707"/>
      <c r="W1357" s="707"/>
      <c r="X1357" s="707"/>
      <c r="Y1357" s="707"/>
      <c r="Z1357" s="707"/>
      <c r="AA1357" s="707"/>
      <c r="AB1357" s="546">
        <v>5.0</v>
      </c>
      <c r="AC1357" s="2173" t="s">
        <v>55</v>
      </c>
      <c r="AD1357" s="2173" t="s">
        <v>533</v>
      </c>
      <c r="AE1357" s="1512"/>
      <c r="AF1357" s="1515"/>
      <c r="AG1357" s="1512"/>
      <c r="AH1357" s="1478"/>
    </row>
    <row r="1358" ht="15.75" hidden="1" customHeight="1">
      <c r="A1358" s="2422"/>
      <c r="B1358" s="2418"/>
      <c r="C1358" s="2423" t="s">
        <v>11967</v>
      </c>
      <c r="D1358" s="2419"/>
      <c r="E1358" s="2421" t="s">
        <v>11882</v>
      </c>
      <c r="F1358" s="2421" t="s">
        <v>11966</v>
      </c>
      <c r="G1358" s="2421" t="s">
        <v>11961</v>
      </c>
      <c r="H1358" s="707"/>
      <c r="I1358" s="707"/>
      <c r="J1358" s="707"/>
      <c r="K1358" s="709"/>
      <c r="L1358" s="709"/>
      <c r="M1358" s="707"/>
      <c r="N1358" s="707"/>
      <c r="O1358" s="707"/>
      <c r="P1358" s="707"/>
      <c r="Q1358" s="707"/>
      <c r="R1358" s="707"/>
      <c r="S1358" s="707"/>
      <c r="T1358" s="707"/>
      <c r="U1358" s="707"/>
      <c r="V1358" s="707"/>
      <c r="W1358" s="707"/>
      <c r="X1358" s="707"/>
      <c r="Y1358" s="707"/>
      <c r="Z1358" s="707"/>
      <c r="AA1358" s="707"/>
      <c r="AB1358" s="546">
        <v>5.0</v>
      </c>
      <c r="AC1358" s="2173" t="s">
        <v>55</v>
      </c>
      <c r="AD1358" s="2173" t="s">
        <v>533</v>
      </c>
      <c r="AE1358" s="1512"/>
      <c r="AF1358" s="1515"/>
      <c r="AG1358" s="1512"/>
      <c r="AH1358" s="1478"/>
    </row>
    <row r="1359" ht="15.75" customHeight="1">
      <c r="A1359" s="2422"/>
      <c r="B1359" s="2423" t="s">
        <v>11968</v>
      </c>
      <c r="C1359" s="2418"/>
      <c r="D1359" s="2419"/>
      <c r="E1359" s="2420"/>
      <c r="F1359" s="2420"/>
      <c r="G1359" s="2420"/>
      <c r="H1359" s="707" t="s">
        <v>94</v>
      </c>
      <c r="I1359" s="707" t="s">
        <v>94</v>
      </c>
      <c r="J1359" s="707"/>
      <c r="K1359" s="709"/>
      <c r="L1359" s="709"/>
      <c r="M1359" s="707"/>
      <c r="N1359" s="707"/>
      <c r="O1359" s="707"/>
      <c r="P1359" s="707"/>
      <c r="Q1359" s="707"/>
      <c r="R1359" s="707"/>
      <c r="S1359" s="707"/>
      <c r="T1359" s="707"/>
      <c r="U1359" s="707"/>
      <c r="V1359" s="707"/>
      <c r="W1359" s="707"/>
      <c r="X1359" s="707"/>
      <c r="Y1359" s="707"/>
      <c r="Z1359" s="707"/>
      <c r="AA1359" s="707"/>
      <c r="AB1359" s="546" t="s">
        <v>94</v>
      </c>
      <c r="AC1359" s="2173" t="s">
        <v>55</v>
      </c>
      <c r="AD1359" s="2173" t="s">
        <v>533</v>
      </c>
      <c r="AE1359" s="1512"/>
      <c r="AF1359" s="1515"/>
      <c r="AG1359" s="1512"/>
      <c r="AH1359" s="1478"/>
    </row>
    <row r="1360" ht="15.75" hidden="1" customHeight="1">
      <c r="A1360" s="2422"/>
      <c r="B1360" s="2418"/>
      <c r="C1360" s="2423" t="s">
        <v>11969</v>
      </c>
      <c r="D1360" s="2419"/>
      <c r="E1360" s="2421" t="s">
        <v>11970</v>
      </c>
      <c r="F1360" s="2421" t="s">
        <v>11966</v>
      </c>
      <c r="G1360" s="2421" t="s">
        <v>11961</v>
      </c>
      <c r="H1360" s="707"/>
      <c r="I1360" s="707"/>
      <c r="J1360" s="707"/>
      <c r="K1360" s="709"/>
      <c r="L1360" s="709"/>
      <c r="M1360" s="707"/>
      <c r="N1360" s="707"/>
      <c r="O1360" s="707"/>
      <c r="P1360" s="707"/>
      <c r="Q1360" s="707"/>
      <c r="R1360" s="707"/>
      <c r="S1360" s="707"/>
      <c r="T1360" s="707"/>
      <c r="U1360" s="707"/>
      <c r="V1360" s="707"/>
      <c r="W1360" s="707"/>
      <c r="X1360" s="707"/>
      <c r="Y1360" s="707"/>
      <c r="Z1360" s="707"/>
      <c r="AA1360" s="707"/>
      <c r="AB1360" s="546">
        <v>5.0</v>
      </c>
      <c r="AC1360" s="2173" t="s">
        <v>55</v>
      </c>
      <c r="AD1360" s="2173" t="s">
        <v>533</v>
      </c>
      <c r="AE1360" s="1512"/>
      <c r="AF1360" s="1515"/>
      <c r="AG1360" s="1512"/>
      <c r="AH1360" s="1478"/>
    </row>
    <row r="1361" ht="15.75" hidden="1" customHeight="1">
      <c r="A1361" s="2422"/>
      <c r="B1361" s="2418"/>
      <c r="C1361" s="2423" t="s">
        <v>11971</v>
      </c>
      <c r="D1361" s="2419"/>
      <c r="E1361" s="2421" t="s">
        <v>11972</v>
      </c>
      <c r="F1361" s="2421" t="s">
        <v>11966</v>
      </c>
      <c r="G1361" s="2421" t="s">
        <v>11961</v>
      </c>
      <c r="H1361" s="707"/>
      <c r="I1361" s="707"/>
      <c r="J1361" s="707"/>
      <c r="K1361" s="709"/>
      <c r="L1361" s="709"/>
      <c r="M1361" s="707"/>
      <c r="N1361" s="707"/>
      <c r="O1361" s="707"/>
      <c r="P1361" s="707"/>
      <c r="Q1361" s="707"/>
      <c r="R1361" s="707"/>
      <c r="S1361" s="707"/>
      <c r="T1361" s="707"/>
      <c r="U1361" s="707"/>
      <c r="V1361" s="707"/>
      <c r="W1361" s="707"/>
      <c r="X1361" s="707"/>
      <c r="Y1361" s="707"/>
      <c r="Z1361" s="707"/>
      <c r="AA1361" s="707"/>
      <c r="AB1361" s="546">
        <v>5.0</v>
      </c>
      <c r="AC1361" s="2173" t="s">
        <v>55</v>
      </c>
      <c r="AD1361" s="2173" t="s">
        <v>533</v>
      </c>
      <c r="AE1361" s="1512"/>
      <c r="AF1361" s="1515"/>
      <c r="AG1361" s="1512"/>
      <c r="AH1361" s="1478"/>
    </row>
    <row r="1362" ht="15.75" hidden="1" customHeight="1">
      <c r="A1362" s="2422"/>
      <c r="B1362" s="2423" t="s">
        <v>11973</v>
      </c>
      <c r="C1362" s="2418"/>
      <c r="D1362" s="2419"/>
      <c r="E1362" s="2421" t="s">
        <v>11948</v>
      </c>
      <c r="F1362" s="2421" t="s">
        <v>11974</v>
      </c>
      <c r="G1362" s="2421" t="s">
        <v>11961</v>
      </c>
      <c r="H1362" s="707"/>
      <c r="I1362" s="707"/>
      <c r="J1362" s="707"/>
      <c r="K1362" s="709"/>
      <c r="L1362" s="709"/>
      <c r="M1362" s="707"/>
      <c r="N1362" s="707"/>
      <c r="O1362" s="707"/>
      <c r="P1362" s="707"/>
      <c r="Q1362" s="707"/>
      <c r="R1362" s="707"/>
      <c r="S1362" s="707"/>
      <c r="T1362" s="707"/>
      <c r="U1362" s="707"/>
      <c r="V1362" s="707"/>
      <c r="W1362" s="707"/>
      <c r="X1362" s="707"/>
      <c r="Y1362" s="707"/>
      <c r="Z1362" s="707"/>
      <c r="AA1362" s="707"/>
      <c r="AB1362" s="546">
        <v>5.0</v>
      </c>
      <c r="AC1362" s="2173" t="s">
        <v>55</v>
      </c>
      <c r="AD1362" s="2173" t="s">
        <v>533</v>
      </c>
      <c r="AE1362" s="1512"/>
      <c r="AF1362" s="1515"/>
      <c r="AG1362" s="1512"/>
      <c r="AH1362" s="1478"/>
    </row>
    <row r="1363" ht="15.75" hidden="1" customHeight="1">
      <c r="A1363" s="2422"/>
      <c r="B1363" s="2423" t="s">
        <v>11975</v>
      </c>
      <c r="C1363" s="2418"/>
      <c r="D1363" s="2419"/>
      <c r="E1363" s="2421" t="s">
        <v>11948</v>
      </c>
      <c r="F1363" s="2421" t="s">
        <v>11976</v>
      </c>
      <c r="G1363" s="2421" t="s">
        <v>11961</v>
      </c>
      <c r="H1363" s="707"/>
      <c r="I1363" s="707"/>
      <c r="J1363" s="707"/>
      <c r="K1363" s="709"/>
      <c r="L1363" s="709"/>
      <c r="M1363" s="707"/>
      <c r="N1363" s="707"/>
      <c r="O1363" s="707"/>
      <c r="P1363" s="707"/>
      <c r="Q1363" s="707"/>
      <c r="R1363" s="707"/>
      <c r="S1363" s="707"/>
      <c r="T1363" s="707"/>
      <c r="U1363" s="707"/>
      <c r="V1363" s="707"/>
      <c r="W1363" s="707"/>
      <c r="X1363" s="707"/>
      <c r="Y1363" s="707"/>
      <c r="Z1363" s="707"/>
      <c r="AA1363" s="707"/>
      <c r="AB1363" s="546">
        <v>5.0</v>
      </c>
      <c r="AC1363" s="2173" t="s">
        <v>55</v>
      </c>
      <c r="AD1363" s="2173" t="s">
        <v>533</v>
      </c>
      <c r="AE1363" s="1512"/>
      <c r="AF1363" s="1515"/>
      <c r="AG1363" s="1512"/>
      <c r="AH1363" s="1478"/>
    </row>
    <row r="1364" ht="15.75" customHeight="1">
      <c r="A1364" s="2422"/>
      <c r="B1364" s="2423" t="s">
        <v>11977</v>
      </c>
      <c r="C1364" s="2418"/>
      <c r="D1364" s="2419"/>
      <c r="E1364" s="2420"/>
      <c r="F1364" s="2420"/>
      <c r="G1364" s="2420"/>
      <c r="H1364" s="707" t="s">
        <v>94</v>
      </c>
      <c r="I1364" s="707" t="s">
        <v>94</v>
      </c>
      <c r="J1364" s="707"/>
      <c r="K1364" s="709"/>
      <c r="L1364" s="709"/>
      <c r="M1364" s="707"/>
      <c r="N1364" s="707"/>
      <c r="O1364" s="707"/>
      <c r="P1364" s="707"/>
      <c r="Q1364" s="707"/>
      <c r="R1364" s="707"/>
      <c r="S1364" s="707"/>
      <c r="T1364" s="707"/>
      <c r="U1364" s="707"/>
      <c r="V1364" s="707"/>
      <c r="W1364" s="707"/>
      <c r="X1364" s="707"/>
      <c r="Y1364" s="707"/>
      <c r="Z1364" s="707"/>
      <c r="AA1364" s="707"/>
      <c r="AB1364" s="546" t="s">
        <v>94</v>
      </c>
      <c r="AC1364" s="2173" t="s">
        <v>55</v>
      </c>
      <c r="AD1364" s="2173" t="s">
        <v>533</v>
      </c>
      <c r="AE1364" s="1512"/>
      <c r="AF1364" s="1515"/>
      <c r="AG1364" s="1512"/>
      <c r="AH1364" s="1478"/>
    </row>
    <row r="1365" ht="15.75" hidden="1" customHeight="1">
      <c r="A1365" s="2422"/>
      <c r="B1365" s="2418"/>
      <c r="C1365" s="2423" t="s">
        <v>11978</v>
      </c>
      <c r="D1365" s="2419"/>
      <c r="E1365" s="2421" t="s">
        <v>11979</v>
      </c>
      <c r="F1365" s="2421" t="s">
        <v>11980</v>
      </c>
      <c r="G1365" s="2421" t="s">
        <v>11981</v>
      </c>
      <c r="H1365" s="707"/>
      <c r="I1365" s="707"/>
      <c r="J1365" s="707"/>
      <c r="K1365" s="709"/>
      <c r="L1365" s="709"/>
      <c r="M1365" s="707"/>
      <c r="N1365" s="707"/>
      <c r="O1365" s="707"/>
      <c r="P1365" s="707"/>
      <c r="Q1365" s="707"/>
      <c r="R1365" s="707"/>
      <c r="S1365" s="707"/>
      <c r="T1365" s="707"/>
      <c r="U1365" s="707"/>
      <c r="V1365" s="707"/>
      <c r="W1365" s="707"/>
      <c r="X1365" s="707"/>
      <c r="Y1365" s="707"/>
      <c r="Z1365" s="707"/>
      <c r="AA1365" s="707"/>
      <c r="AB1365" s="546">
        <v>5.0</v>
      </c>
      <c r="AC1365" s="2173" t="s">
        <v>55</v>
      </c>
      <c r="AD1365" s="2173" t="s">
        <v>533</v>
      </c>
      <c r="AE1365" s="1512"/>
      <c r="AF1365" s="1515"/>
      <c r="AG1365" s="1512"/>
      <c r="AH1365" s="1478"/>
    </row>
    <row r="1366" ht="15.75" hidden="1" customHeight="1">
      <c r="A1366" s="2422"/>
      <c r="B1366" s="2418"/>
      <c r="C1366" s="2423" t="s">
        <v>11982</v>
      </c>
      <c r="D1366" s="2419"/>
      <c r="E1366" s="2421" t="s">
        <v>11937</v>
      </c>
      <c r="F1366" s="2421" t="s">
        <v>11957</v>
      </c>
      <c r="G1366" s="2421" t="s">
        <v>11983</v>
      </c>
      <c r="H1366" s="707"/>
      <c r="I1366" s="707"/>
      <c r="J1366" s="707"/>
      <c r="K1366" s="709"/>
      <c r="L1366" s="709"/>
      <c r="M1366" s="707"/>
      <c r="N1366" s="707"/>
      <c r="O1366" s="707"/>
      <c r="P1366" s="707"/>
      <c r="Q1366" s="707"/>
      <c r="R1366" s="707"/>
      <c r="S1366" s="707"/>
      <c r="T1366" s="707"/>
      <c r="U1366" s="707"/>
      <c r="V1366" s="707"/>
      <c r="W1366" s="707"/>
      <c r="X1366" s="707"/>
      <c r="Y1366" s="707"/>
      <c r="Z1366" s="707"/>
      <c r="AA1366" s="707"/>
      <c r="AB1366" s="546">
        <v>5.0</v>
      </c>
      <c r="AC1366" s="2173" t="s">
        <v>55</v>
      </c>
      <c r="AD1366" s="2173" t="s">
        <v>533</v>
      </c>
      <c r="AE1366" s="1512"/>
      <c r="AF1366" s="1515"/>
      <c r="AG1366" s="1512"/>
      <c r="AH1366" s="1478"/>
    </row>
    <row r="1367" ht="15.75" customHeight="1">
      <c r="A1367" s="2417" t="s">
        <v>11984</v>
      </c>
      <c r="B1367" s="2418"/>
      <c r="C1367" s="2418"/>
      <c r="D1367" s="2419"/>
      <c r="E1367" s="2420"/>
      <c r="F1367" s="2420"/>
      <c r="G1367" s="2420"/>
      <c r="H1367" s="707" t="s">
        <v>94</v>
      </c>
      <c r="I1367" s="707" t="s">
        <v>94</v>
      </c>
      <c r="J1367" s="707"/>
      <c r="K1367" s="709"/>
      <c r="L1367" s="709"/>
      <c r="M1367" s="707"/>
      <c r="N1367" s="707"/>
      <c r="O1367" s="707"/>
      <c r="P1367" s="707"/>
      <c r="Q1367" s="707"/>
      <c r="R1367" s="707"/>
      <c r="S1367" s="707"/>
      <c r="T1367" s="707"/>
      <c r="U1367" s="707"/>
      <c r="V1367" s="707"/>
      <c r="W1367" s="707"/>
      <c r="X1367" s="707"/>
      <c r="Y1367" s="707"/>
      <c r="Z1367" s="707"/>
      <c r="AA1367" s="707"/>
      <c r="AB1367" s="546" t="s">
        <v>94</v>
      </c>
      <c r="AC1367" s="2173" t="s">
        <v>55</v>
      </c>
      <c r="AD1367" s="2173" t="s">
        <v>533</v>
      </c>
      <c r="AE1367" s="1512"/>
      <c r="AF1367" s="1515"/>
      <c r="AG1367" s="1512"/>
      <c r="AH1367" s="1478"/>
    </row>
    <row r="1368" ht="15.75" customHeight="1">
      <c r="A1368" s="2422"/>
      <c r="B1368" s="2423" t="s">
        <v>11857</v>
      </c>
      <c r="C1368" s="2418"/>
      <c r="D1368" s="2419"/>
      <c r="E1368" s="2420"/>
      <c r="F1368" s="2420"/>
      <c r="G1368" s="2420"/>
      <c r="H1368" s="707" t="s">
        <v>94</v>
      </c>
      <c r="I1368" s="707" t="s">
        <v>94</v>
      </c>
      <c r="J1368" s="707"/>
      <c r="K1368" s="709"/>
      <c r="L1368" s="709"/>
      <c r="M1368" s="707"/>
      <c r="N1368" s="707"/>
      <c r="O1368" s="707"/>
      <c r="P1368" s="707"/>
      <c r="Q1368" s="707"/>
      <c r="R1368" s="707"/>
      <c r="S1368" s="707"/>
      <c r="T1368" s="707"/>
      <c r="U1368" s="707"/>
      <c r="V1368" s="707"/>
      <c r="W1368" s="707"/>
      <c r="X1368" s="707"/>
      <c r="Y1368" s="707"/>
      <c r="Z1368" s="707"/>
      <c r="AA1368" s="707"/>
      <c r="AB1368" s="546" t="s">
        <v>94</v>
      </c>
      <c r="AC1368" s="2173" t="s">
        <v>55</v>
      </c>
      <c r="AD1368" s="2173" t="s">
        <v>533</v>
      </c>
      <c r="AE1368" s="1512"/>
      <c r="AF1368" s="1515"/>
      <c r="AG1368" s="1512"/>
      <c r="AH1368" s="1478"/>
    </row>
    <row r="1369" ht="15.75" hidden="1" customHeight="1">
      <c r="A1369" s="2422"/>
      <c r="B1369" s="2418"/>
      <c r="C1369" s="2423" t="s">
        <v>11907</v>
      </c>
      <c r="D1369" s="2419"/>
      <c r="E1369" s="2420"/>
      <c r="F1369" s="2421" t="s">
        <v>11908</v>
      </c>
      <c r="G1369" s="2421" t="s">
        <v>11909</v>
      </c>
      <c r="H1369" s="707"/>
      <c r="I1369" s="707"/>
      <c r="J1369" s="707"/>
      <c r="K1369" s="709"/>
      <c r="L1369" s="709"/>
      <c r="M1369" s="707"/>
      <c r="N1369" s="707"/>
      <c r="O1369" s="707"/>
      <c r="P1369" s="707"/>
      <c r="Q1369" s="707"/>
      <c r="R1369" s="707"/>
      <c r="S1369" s="707"/>
      <c r="T1369" s="707"/>
      <c r="U1369" s="707"/>
      <c r="V1369" s="707"/>
      <c r="W1369" s="707"/>
      <c r="X1369" s="707"/>
      <c r="Y1369" s="707"/>
      <c r="Z1369" s="707"/>
      <c r="AA1369" s="707"/>
      <c r="AB1369" s="546">
        <v>5.0</v>
      </c>
      <c r="AC1369" s="2173" t="s">
        <v>55</v>
      </c>
      <c r="AD1369" s="2173" t="s">
        <v>533</v>
      </c>
      <c r="AE1369" s="1512"/>
      <c r="AF1369" s="1515"/>
      <c r="AG1369" s="1512"/>
      <c r="AH1369" s="1478"/>
    </row>
    <row r="1370" ht="15.75" hidden="1" customHeight="1">
      <c r="A1370" s="2422"/>
      <c r="B1370" s="2418"/>
      <c r="C1370" s="2423" t="s">
        <v>11910</v>
      </c>
      <c r="D1370" s="2419"/>
      <c r="E1370" s="2421" t="s">
        <v>11911</v>
      </c>
      <c r="F1370" s="2421" t="s">
        <v>11912</v>
      </c>
      <c r="G1370" s="2421" t="s">
        <v>11913</v>
      </c>
      <c r="H1370" s="707"/>
      <c r="I1370" s="707"/>
      <c r="J1370" s="707"/>
      <c r="K1370" s="709"/>
      <c r="L1370" s="709"/>
      <c r="M1370" s="707"/>
      <c r="N1370" s="707"/>
      <c r="O1370" s="707"/>
      <c r="P1370" s="707"/>
      <c r="Q1370" s="707"/>
      <c r="R1370" s="707"/>
      <c r="S1370" s="707"/>
      <c r="T1370" s="707"/>
      <c r="U1370" s="707"/>
      <c r="V1370" s="707"/>
      <c r="W1370" s="707"/>
      <c r="X1370" s="707"/>
      <c r="Y1370" s="707"/>
      <c r="Z1370" s="707"/>
      <c r="AA1370" s="707"/>
      <c r="AB1370" s="546">
        <v>5.0</v>
      </c>
      <c r="AC1370" s="2173" t="s">
        <v>55</v>
      </c>
      <c r="AD1370" s="2173" t="s">
        <v>533</v>
      </c>
      <c r="AE1370" s="1512"/>
      <c r="AF1370" s="1515"/>
      <c r="AG1370" s="1512"/>
      <c r="AH1370" s="1478"/>
    </row>
    <row r="1371" ht="15.75" hidden="1" customHeight="1">
      <c r="A1371" s="2422"/>
      <c r="B1371" s="2418"/>
      <c r="C1371" s="2418"/>
      <c r="D1371" s="2419"/>
      <c r="E1371" s="2421" t="s">
        <v>11914</v>
      </c>
      <c r="F1371" s="2421" t="s">
        <v>11912</v>
      </c>
      <c r="G1371" s="2421" t="s">
        <v>11915</v>
      </c>
      <c r="H1371" s="707"/>
      <c r="I1371" s="707"/>
      <c r="J1371" s="707"/>
      <c r="K1371" s="709"/>
      <c r="L1371" s="709"/>
      <c r="M1371" s="707"/>
      <c r="N1371" s="707"/>
      <c r="O1371" s="707"/>
      <c r="P1371" s="707"/>
      <c r="Q1371" s="707"/>
      <c r="R1371" s="707"/>
      <c r="S1371" s="707"/>
      <c r="T1371" s="707"/>
      <c r="U1371" s="707"/>
      <c r="V1371" s="707"/>
      <c r="W1371" s="707"/>
      <c r="X1371" s="707"/>
      <c r="Y1371" s="707"/>
      <c r="Z1371" s="707"/>
      <c r="AA1371" s="707"/>
      <c r="AB1371" s="546">
        <v>5.0</v>
      </c>
      <c r="AC1371" s="2173" t="s">
        <v>55</v>
      </c>
      <c r="AD1371" s="2173" t="s">
        <v>533</v>
      </c>
      <c r="AE1371" s="1512"/>
      <c r="AF1371" s="1515"/>
      <c r="AG1371" s="1512"/>
      <c r="AH1371" s="1478"/>
    </row>
    <row r="1372" ht="15.75" hidden="1" customHeight="1">
      <c r="A1372" s="2422"/>
      <c r="B1372" s="2423" t="s">
        <v>692</v>
      </c>
      <c r="C1372" s="2418"/>
      <c r="D1372" s="2419"/>
      <c r="E1372" s="2420"/>
      <c r="F1372" s="2421" t="s">
        <v>11985</v>
      </c>
      <c r="G1372" s="2421" t="s">
        <v>11986</v>
      </c>
      <c r="H1372" s="707"/>
      <c r="I1372" s="707"/>
      <c r="J1372" s="707"/>
      <c r="K1372" s="709"/>
      <c r="L1372" s="709"/>
      <c r="M1372" s="707"/>
      <c r="N1372" s="707"/>
      <c r="O1372" s="707"/>
      <c r="P1372" s="707"/>
      <c r="Q1372" s="707"/>
      <c r="R1372" s="707"/>
      <c r="S1372" s="707"/>
      <c r="T1372" s="707"/>
      <c r="U1372" s="707"/>
      <c r="V1372" s="707"/>
      <c r="W1372" s="707"/>
      <c r="X1372" s="707"/>
      <c r="Y1372" s="707"/>
      <c r="Z1372" s="707"/>
      <c r="AA1372" s="707"/>
      <c r="AB1372" s="546">
        <v>5.0</v>
      </c>
      <c r="AC1372" s="2173" t="s">
        <v>55</v>
      </c>
      <c r="AD1372" s="2173" t="s">
        <v>533</v>
      </c>
      <c r="AE1372" s="1512"/>
      <c r="AF1372" s="1515"/>
      <c r="AG1372" s="1512"/>
      <c r="AH1372" s="1478"/>
    </row>
    <row r="1373" ht="15.75" hidden="1" customHeight="1">
      <c r="A1373" s="2422"/>
      <c r="B1373" s="2423" t="s">
        <v>1477</v>
      </c>
      <c r="C1373" s="2418"/>
      <c r="D1373" s="2419"/>
      <c r="E1373" s="2420"/>
      <c r="F1373" s="2421" t="s">
        <v>11987</v>
      </c>
      <c r="G1373" s="2420"/>
      <c r="H1373" s="707"/>
      <c r="I1373" s="707"/>
      <c r="J1373" s="707"/>
      <c r="K1373" s="709"/>
      <c r="L1373" s="709"/>
      <c r="M1373" s="707"/>
      <c r="N1373" s="707"/>
      <c r="O1373" s="707"/>
      <c r="P1373" s="707"/>
      <c r="Q1373" s="707"/>
      <c r="R1373" s="707"/>
      <c r="S1373" s="707"/>
      <c r="T1373" s="707"/>
      <c r="U1373" s="707"/>
      <c r="V1373" s="707"/>
      <c r="W1373" s="707"/>
      <c r="X1373" s="707"/>
      <c r="Y1373" s="707"/>
      <c r="Z1373" s="707"/>
      <c r="AA1373" s="707"/>
      <c r="AB1373" s="546">
        <v>5.0</v>
      </c>
      <c r="AC1373" s="2173" t="s">
        <v>55</v>
      </c>
      <c r="AD1373" s="2173" t="s">
        <v>533</v>
      </c>
      <c r="AE1373" s="1512"/>
      <c r="AF1373" s="1515"/>
      <c r="AG1373" s="1512"/>
      <c r="AH1373" s="1478"/>
    </row>
    <row r="1374" ht="15.75" customHeight="1">
      <c r="A1374" s="2422"/>
      <c r="B1374" s="2423" t="s">
        <v>11988</v>
      </c>
      <c r="C1374" s="2418"/>
      <c r="D1374" s="2419"/>
      <c r="E1374" s="2420"/>
      <c r="F1374" s="2420"/>
      <c r="G1374" s="2420"/>
      <c r="H1374" s="707" t="s">
        <v>94</v>
      </c>
      <c r="I1374" s="707" t="s">
        <v>94</v>
      </c>
      <c r="J1374" s="707"/>
      <c r="K1374" s="709"/>
      <c r="L1374" s="709"/>
      <c r="M1374" s="707"/>
      <c r="N1374" s="707"/>
      <c r="O1374" s="707"/>
      <c r="P1374" s="707"/>
      <c r="Q1374" s="707"/>
      <c r="R1374" s="707"/>
      <c r="S1374" s="707"/>
      <c r="T1374" s="707"/>
      <c r="U1374" s="707"/>
      <c r="V1374" s="707"/>
      <c r="W1374" s="707"/>
      <c r="X1374" s="707"/>
      <c r="Y1374" s="707"/>
      <c r="Z1374" s="707"/>
      <c r="AA1374" s="707"/>
      <c r="AB1374" s="546" t="s">
        <v>94</v>
      </c>
      <c r="AC1374" s="2173" t="s">
        <v>55</v>
      </c>
      <c r="AD1374" s="2173" t="s">
        <v>533</v>
      </c>
      <c r="AE1374" s="1512"/>
      <c r="AF1374" s="1515"/>
      <c r="AG1374" s="1512"/>
      <c r="AH1374" s="1478"/>
    </row>
    <row r="1375" ht="15.75" hidden="1" customHeight="1">
      <c r="A1375" s="2422"/>
      <c r="B1375" s="2418"/>
      <c r="C1375" s="2423" t="s">
        <v>11922</v>
      </c>
      <c r="D1375" s="2419"/>
      <c r="E1375" s="2420"/>
      <c r="F1375" s="2421" t="s">
        <v>11989</v>
      </c>
      <c r="G1375" s="2421" t="s">
        <v>11924</v>
      </c>
      <c r="H1375" s="707"/>
      <c r="I1375" s="707"/>
      <c r="J1375" s="707"/>
      <c r="K1375" s="709"/>
      <c r="L1375" s="709"/>
      <c r="M1375" s="707"/>
      <c r="N1375" s="707"/>
      <c r="O1375" s="707"/>
      <c r="P1375" s="707"/>
      <c r="Q1375" s="707"/>
      <c r="R1375" s="707"/>
      <c r="S1375" s="707"/>
      <c r="T1375" s="707"/>
      <c r="U1375" s="707"/>
      <c r="V1375" s="707"/>
      <c r="W1375" s="707"/>
      <c r="X1375" s="707"/>
      <c r="Y1375" s="707"/>
      <c r="Z1375" s="707"/>
      <c r="AA1375" s="707"/>
      <c r="AB1375" s="546">
        <v>5.0</v>
      </c>
      <c r="AC1375" s="2173" t="s">
        <v>55</v>
      </c>
      <c r="AD1375" s="2173" t="s">
        <v>533</v>
      </c>
      <c r="AE1375" s="1512"/>
      <c r="AF1375" s="1515"/>
      <c r="AG1375" s="1512"/>
      <c r="AH1375" s="1478"/>
    </row>
    <row r="1376" ht="15.75" customHeight="1">
      <c r="A1376" s="2422"/>
      <c r="B1376" s="2418"/>
      <c r="C1376" s="2423" t="s">
        <v>11925</v>
      </c>
      <c r="D1376" s="2419"/>
      <c r="E1376" s="2420"/>
      <c r="F1376" s="2421" t="s">
        <v>11926</v>
      </c>
      <c r="G1376" s="2420"/>
      <c r="H1376" s="707" t="s">
        <v>94</v>
      </c>
      <c r="I1376" s="707" t="s">
        <v>94</v>
      </c>
      <c r="J1376" s="707"/>
      <c r="K1376" s="709"/>
      <c r="L1376" s="709"/>
      <c r="M1376" s="707"/>
      <c r="N1376" s="707"/>
      <c r="O1376" s="707"/>
      <c r="P1376" s="707"/>
      <c r="Q1376" s="707"/>
      <c r="R1376" s="707"/>
      <c r="S1376" s="707"/>
      <c r="T1376" s="707"/>
      <c r="U1376" s="707"/>
      <c r="V1376" s="707"/>
      <c r="W1376" s="707"/>
      <c r="X1376" s="707"/>
      <c r="Y1376" s="707"/>
      <c r="Z1376" s="707"/>
      <c r="AA1376" s="707"/>
      <c r="AB1376" s="546" t="s">
        <v>94</v>
      </c>
      <c r="AC1376" s="2173" t="s">
        <v>55</v>
      </c>
      <c r="AD1376" s="2173" t="s">
        <v>533</v>
      </c>
      <c r="AE1376" s="1512"/>
      <c r="AF1376" s="1515"/>
      <c r="AG1376" s="1512"/>
      <c r="AH1376" s="1478"/>
    </row>
    <row r="1377" ht="15.75" hidden="1" customHeight="1">
      <c r="A1377" s="2422"/>
      <c r="B1377" s="2418"/>
      <c r="C1377" s="2418"/>
      <c r="D1377" s="2424" t="s">
        <v>11927</v>
      </c>
      <c r="E1377" s="2420"/>
      <c r="F1377" s="2421" t="s">
        <v>11928</v>
      </c>
      <c r="G1377" s="2421" t="s">
        <v>11990</v>
      </c>
      <c r="H1377" s="707"/>
      <c r="I1377" s="707"/>
      <c r="J1377" s="707"/>
      <c r="K1377" s="709"/>
      <c r="L1377" s="709"/>
      <c r="M1377" s="707"/>
      <c r="N1377" s="707"/>
      <c r="O1377" s="707"/>
      <c r="P1377" s="707"/>
      <c r="Q1377" s="707"/>
      <c r="R1377" s="707"/>
      <c r="S1377" s="707"/>
      <c r="T1377" s="707"/>
      <c r="U1377" s="707"/>
      <c r="V1377" s="707"/>
      <c r="W1377" s="707"/>
      <c r="X1377" s="707"/>
      <c r="Y1377" s="707"/>
      <c r="Z1377" s="707"/>
      <c r="AA1377" s="707"/>
      <c r="AB1377" s="546">
        <v>5.0</v>
      </c>
      <c r="AC1377" s="2173" t="s">
        <v>55</v>
      </c>
      <c r="AD1377" s="2173" t="s">
        <v>533</v>
      </c>
      <c r="AE1377" s="1512"/>
      <c r="AF1377" s="1515"/>
      <c r="AG1377" s="1512"/>
      <c r="AH1377" s="1478"/>
    </row>
    <row r="1378" ht="15.75" hidden="1" customHeight="1">
      <c r="A1378" s="2422"/>
      <c r="B1378" s="2418"/>
      <c r="C1378" s="2418"/>
      <c r="D1378" s="2424" t="s">
        <v>11930</v>
      </c>
      <c r="E1378" s="2421" t="s">
        <v>11931</v>
      </c>
      <c r="F1378" s="2421" t="s">
        <v>11932</v>
      </c>
      <c r="G1378" s="2421" t="s">
        <v>11933</v>
      </c>
      <c r="H1378" s="707"/>
      <c r="I1378" s="707"/>
      <c r="J1378" s="707"/>
      <c r="K1378" s="709"/>
      <c r="L1378" s="709"/>
      <c r="M1378" s="707"/>
      <c r="N1378" s="707"/>
      <c r="O1378" s="707"/>
      <c r="P1378" s="707"/>
      <c r="Q1378" s="707"/>
      <c r="R1378" s="707"/>
      <c r="S1378" s="707"/>
      <c r="T1378" s="707"/>
      <c r="U1378" s="707"/>
      <c r="V1378" s="707"/>
      <c r="W1378" s="707"/>
      <c r="X1378" s="707"/>
      <c r="Y1378" s="707"/>
      <c r="Z1378" s="707"/>
      <c r="AA1378" s="707"/>
      <c r="AB1378" s="546">
        <v>5.0</v>
      </c>
      <c r="AC1378" s="2173" t="s">
        <v>55</v>
      </c>
      <c r="AD1378" s="2173" t="s">
        <v>533</v>
      </c>
      <c r="AE1378" s="1512"/>
      <c r="AF1378" s="1515"/>
      <c r="AG1378" s="1512"/>
      <c r="AH1378" s="1478"/>
    </row>
    <row r="1379" ht="15.75" customHeight="1">
      <c r="A1379" s="2422"/>
      <c r="B1379" s="2423" t="s">
        <v>11935</v>
      </c>
      <c r="C1379" s="2418"/>
      <c r="D1379" s="2419"/>
      <c r="E1379" s="2420"/>
      <c r="F1379" s="2420"/>
      <c r="G1379" s="2420"/>
      <c r="H1379" s="707" t="s">
        <v>94</v>
      </c>
      <c r="I1379" s="707" t="s">
        <v>94</v>
      </c>
      <c r="J1379" s="707"/>
      <c r="K1379" s="709"/>
      <c r="L1379" s="709"/>
      <c r="M1379" s="707"/>
      <c r="N1379" s="707"/>
      <c r="O1379" s="707"/>
      <c r="P1379" s="707"/>
      <c r="Q1379" s="707"/>
      <c r="R1379" s="707"/>
      <c r="S1379" s="707"/>
      <c r="T1379" s="707"/>
      <c r="U1379" s="707"/>
      <c r="V1379" s="707"/>
      <c r="W1379" s="707"/>
      <c r="X1379" s="707"/>
      <c r="Y1379" s="707"/>
      <c r="Z1379" s="707"/>
      <c r="AA1379" s="707"/>
      <c r="AB1379" s="546" t="s">
        <v>94</v>
      </c>
      <c r="AC1379" s="2173" t="s">
        <v>55</v>
      </c>
      <c r="AD1379" s="2173" t="s">
        <v>533</v>
      </c>
      <c r="AE1379" s="1512"/>
      <c r="AF1379" s="1515"/>
      <c r="AG1379" s="1512"/>
      <c r="AH1379" s="1478"/>
    </row>
    <row r="1380" ht="15.75" hidden="1" customHeight="1">
      <c r="A1380" s="2422"/>
      <c r="B1380" s="2418"/>
      <c r="C1380" s="2423" t="s">
        <v>11936</v>
      </c>
      <c r="D1380" s="2419"/>
      <c r="E1380" s="2421" t="s">
        <v>11991</v>
      </c>
      <c r="F1380" s="2421" t="s">
        <v>11938</v>
      </c>
      <c r="G1380" s="2421" t="s">
        <v>11992</v>
      </c>
      <c r="H1380" s="707"/>
      <c r="I1380" s="707"/>
      <c r="J1380" s="707"/>
      <c r="K1380" s="709"/>
      <c r="L1380" s="709"/>
      <c r="M1380" s="707"/>
      <c r="N1380" s="707"/>
      <c r="O1380" s="707"/>
      <c r="P1380" s="707"/>
      <c r="Q1380" s="707"/>
      <c r="R1380" s="707"/>
      <c r="S1380" s="707"/>
      <c r="T1380" s="707"/>
      <c r="U1380" s="707"/>
      <c r="V1380" s="707"/>
      <c r="W1380" s="707"/>
      <c r="X1380" s="707"/>
      <c r="Y1380" s="707"/>
      <c r="Z1380" s="707"/>
      <c r="AA1380" s="707"/>
      <c r="AB1380" s="546">
        <v>5.0</v>
      </c>
      <c r="AC1380" s="2173" t="s">
        <v>55</v>
      </c>
      <c r="AD1380" s="2173" t="s">
        <v>533</v>
      </c>
      <c r="AE1380" s="1512"/>
      <c r="AF1380" s="1515"/>
      <c r="AG1380" s="1512"/>
      <c r="AH1380" s="1478"/>
    </row>
    <row r="1381" ht="15.75" customHeight="1">
      <c r="A1381" s="2422"/>
      <c r="B1381" s="2423" t="s">
        <v>11940</v>
      </c>
      <c r="C1381" s="2418"/>
      <c r="D1381" s="2419"/>
      <c r="E1381" s="2420"/>
      <c r="F1381" s="2420"/>
      <c r="G1381" s="2420"/>
      <c r="H1381" s="707" t="s">
        <v>94</v>
      </c>
      <c r="I1381" s="707" t="s">
        <v>94</v>
      </c>
      <c r="J1381" s="707"/>
      <c r="K1381" s="709"/>
      <c r="L1381" s="709"/>
      <c r="M1381" s="707"/>
      <c r="N1381" s="707"/>
      <c r="O1381" s="707"/>
      <c r="P1381" s="707"/>
      <c r="Q1381" s="707"/>
      <c r="R1381" s="707"/>
      <c r="S1381" s="707"/>
      <c r="T1381" s="707"/>
      <c r="U1381" s="707"/>
      <c r="V1381" s="707"/>
      <c r="W1381" s="707"/>
      <c r="X1381" s="707"/>
      <c r="Y1381" s="707"/>
      <c r="Z1381" s="707"/>
      <c r="AA1381" s="707"/>
      <c r="AB1381" s="546" t="s">
        <v>94</v>
      </c>
      <c r="AC1381" s="2173" t="s">
        <v>55</v>
      </c>
      <c r="AD1381" s="2173" t="s">
        <v>533</v>
      </c>
      <c r="AE1381" s="1512"/>
      <c r="AF1381" s="1515"/>
      <c r="AG1381" s="1512"/>
      <c r="AH1381" s="1478"/>
    </row>
    <row r="1382" ht="15.75" hidden="1" customHeight="1">
      <c r="A1382" s="2422"/>
      <c r="B1382" s="2418"/>
      <c r="C1382" s="2423" t="s">
        <v>11993</v>
      </c>
      <c r="D1382" s="2419"/>
      <c r="E1382" s="2421" t="s">
        <v>11948</v>
      </c>
      <c r="F1382" s="2421" t="s">
        <v>11994</v>
      </c>
      <c r="G1382" s="2421" t="s">
        <v>11995</v>
      </c>
      <c r="H1382" s="707"/>
      <c r="I1382" s="707"/>
      <c r="J1382" s="707"/>
      <c r="K1382" s="709"/>
      <c r="L1382" s="709"/>
      <c r="M1382" s="707"/>
      <c r="N1382" s="707"/>
      <c r="O1382" s="707"/>
      <c r="P1382" s="707"/>
      <c r="Q1382" s="707"/>
      <c r="R1382" s="707"/>
      <c r="S1382" s="707"/>
      <c r="T1382" s="707"/>
      <c r="U1382" s="707"/>
      <c r="V1382" s="707"/>
      <c r="W1382" s="707"/>
      <c r="X1382" s="707"/>
      <c r="Y1382" s="707"/>
      <c r="Z1382" s="707"/>
      <c r="AA1382" s="707"/>
      <c r="AB1382" s="546">
        <v>5.0</v>
      </c>
      <c r="AC1382" s="2173" t="s">
        <v>55</v>
      </c>
      <c r="AD1382" s="2173" t="s">
        <v>533</v>
      </c>
      <c r="AE1382" s="1512"/>
      <c r="AF1382" s="1515"/>
      <c r="AG1382" s="1512"/>
      <c r="AH1382" s="1478"/>
    </row>
    <row r="1383" ht="15.75" customHeight="1">
      <c r="A1383" s="530" t="s">
        <v>11996</v>
      </c>
      <c r="B1383" s="587"/>
      <c r="C1383" s="2479"/>
      <c r="D1383" s="2212"/>
      <c r="E1383" s="590"/>
      <c r="F1383" s="2278"/>
      <c r="G1383" s="2212"/>
      <c r="H1383" s="2276"/>
      <c r="I1383" s="2276"/>
      <c r="J1383" s="2276"/>
      <c r="K1383" s="2276"/>
      <c r="L1383" s="2276"/>
      <c r="M1383" s="2276"/>
      <c r="N1383" s="2276"/>
      <c r="O1383" s="2276"/>
      <c r="P1383" s="2276"/>
      <c r="Q1383" s="2276"/>
      <c r="R1383" s="2276"/>
      <c r="S1383" s="2276"/>
      <c r="T1383" s="2276"/>
      <c r="U1383" s="2276"/>
      <c r="V1383" s="2276"/>
      <c r="W1383" s="2276"/>
      <c r="X1383" s="2276"/>
      <c r="Y1383" s="2276"/>
      <c r="Z1383" s="2276"/>
      <c r="AA1383" s="2276"/>
      <c r="AB1383" s="559" t="s">
        <v>94</v>
      </c>
      <c r="AC1383" s="2411" t="s">
        <v>94</v>
      </c>
      <c r="AD1383" s="560" t="s">
        <v>533</v>
      </c>
      <c r="AE1383" s="2276"/>
      <c r="AF1383" s="2277"/>
      <c r="AG1383" s="2276"/>
      <c r="AH1383" s="2276"/>
    </row>
    <row r="1384" ht="15.75" customHeight="1">
      <c r="A1384" s="2417" t="s">
        <v>11997</v>
      </c>
      <c r="B1384" s="2423"/>
      <c r="C1384" s="2423"/>
      <c r="D1384" s="2419"/>
      <c r="E1384" s="2420"/>
      <c r="F1384" s="2420"/>
      <c r="G1384" s="2420"/>
      <c r="H1384" s="707" t="s">
        <v>94</v>
      </c>
      <c r="I1384" s="707" t="s">
        <v>94</v>
      </c>
      <c r="J1384" s="1380"/>
      <c r="K1384" s="1380"/>
      <c r="L1384" s="709"/>
      <c r="M1384" s="709"/>
      <c r="N1384" s="709"/>
      <c r="O1384" s="709"/>
      <c r="P1384" s="709"/>
      <c r="Q1384" s="709"/>
      <c r="R1384" s="709"/>
      <c r="S1384" s="709"/>
      <c r="T1384" s="709"/>
      <c r="U1384" s="709"/>
      <c r="V1384" s="709"/>
      <c r="W1384" s="709"/>
      <c r="X1384" s="709"/>
      <c r="Y1384" s="709"/>
      <c r="Z1384" s="709"/>
      <c r="AA1384" s="709"/>
      <c r="AB1384" s="546" t="s">
        <v>94</v>
      </c>
      <c r="AC1384" s="2173" t="s">
        <v>55</v>
      </c>
      <c r="AD1384" s="2173" t="s">
        <v>533</v>
      </c>
      <c r="AE1384" s="994"/>
      <c r="AF1384" s="994"/>
      <c r="AG1384" s="994"/>
      <c r="AH1384" s="1004"/>
    </row>
    <row r="1385" ht="15.75" hidden="1" customHeight="1">
      <c r="A1385" s="2422"/>
      <c r="B1385" s="2423" t="s">
        <v>11998</v>
      </c>
      <c r="C1385" s="2418"/>
      <c r="D1385" s="2419"/>
      <c r="E1385" s="2420"/>
      <c r="F1385" s="2421" t="s">
        <v>11999</v>
      </c>
      <c r="G1385" s="2421" t="s">
        <v>10224</v>
      </c>
      <c r="H1385" s="707"/>
      <c r="I1385" s="707"/>
      <c r="J1385" s="707"/>
      <c r="K1385" s="709"/>
      <c r="L1385" s="709"/>
      <c r="M1385" s="707"/>
      <c r="N1385" s="707"/>
      <c r="O1385" s="707"/>
      <c r="P1385" s="707"/>
      <c r="Q1385" s="707"/>
      <c r="R1385" s="707"/>
      <c r="S1385" s="707"/>
      <c r="T1385" s="707"/>
      <c r="U1385" s="707"/>
      <c r="V1385" s="707"/>
      <c r="W1385" s="707"/>
      <c r="X1385" s="707"/>
      <c r="Y1385" s="707"/>
      <c r="Z1385" s="707"/>
      <c r="AA1385" s="707"/>
      <c r="AB1385" s="546">
        <v>5.0</v>
      </c>
      <c r="AC1385" s="2173" t="s">
        <v>55</v>
      </c>
      <c r="AD1385" s="2173" t="s">
        <v>533</v>
      </c>
      <c r="AE1385" s="1512"/>
      <c r="AF1385" s="1515"/>
      <c r="AG1385" s="1512"/>
      <c r="AH1385" s="1478"/>
    </row>
    <row r="1386" ht="15.75" hidden="1" customHeight="1">
      <c r="A1386" s="2422"/>
      <c r="B1386" s="2423" t="s">
        <v>12000</v>
      </c>
      <c r="C1386" s="2418"/>
      <c r="D1386" s="2419"/>
      <c r="E1386" s="2420"/>
      <c r="F1386" s="2421" t="s">
        <v>12001</v>
      </c>
      <c r="G1386" s="2421" t="s">
        <v>12002</v>
      </c>
      <c r="H1386" s="707"/>
      <c r="I1386" s="707"/>
      <c r="J1386" s="707"/>
      <c r="K1386" s="709"/>
      <c r="L1386" s="709"/>
      <c r="M1386" s="707"/>
      <c r="N1386" s="707"/>
      <c r="O1386" s="707"/>
      <c r="P1386" s="707"/>
      <c r="Q1386" s="707"/>
      <c r="R1386" s="707"/>
      <c r="S1386" s="707"/>
      <c r="T1386" s="707"/>
      <c r="U1386" s="707"/>
      <c r="V1386" s="707"/>
      <c r="W1386" s="707"/>
      <c r="X1386" s="707"/>
      <c r="Y1386" s="707"/>
      <c r="Z1386" s="707"/>
      <c r="AA1386" s="707"/>
      <c r="AB1386" s="546">
        <v>5.0</v>
      </c>
      <c r="AC1386" s="2173" t="s">
        <v>55</v>
      </c>
      <c r="AD1386" s="2173" t="s">
        <v>533</v>
      </c>
      <c r="AE1386" s="1512"/>
      <c r="AF1386" s="1515"/>
      <c r="AG1386" s="1512"/>
      <c r="AH1386" s="1478"/>
    </row>
    <row r="1387" ht="15.75" hidden="1" customHeight="1">
      <c r="A1387" s="2422"/>
      <c r="B1387" s="2418"/>
      <c r="C1387" s="2423" t="s">
        <v>12003</v>
      </c>
      <c r="D1387" s="2419"/>
      <c r="E1387" s="2420"/>
      <c r="F1387" s="2421" t="s">
        <v>12004</v>
      </c>
      <c r="G1387" s="2421" t="s">
        <v>12005</v>
      </c>
      <c r="H1387" s="707"/>
      <c r="I1387" s="707"/>
      <c r="J1387" s="707"/>
      <c r="K1387" s="709"/>
      <c r="L1387" s="709"/>
      <c r="M1387" s="707"/>
      <c r="N1387" s="707"/>
      <c r="O1387" s="707"/>
      <c r="P1387" s="707"/>
      <c r="Q1387" s="707"/>
      <c r="R1387" s="707"/>
      <c r="S1387" s="707"/>
      <c r="T1387" s="707"/>
      <c r="U1387" s="707"/>
      <c r="V1387" s="707"/>
      <c r="W1387" s="707"/>
      <c r="X1387" s="707"/>
      <c r="Y1387" s="707"/>
      <c r="Z1387" s="707"/>
      <c r="AA1387" s="707"/>
      <c r="AB1387" s="546">
        <v>5.0</v>
      </c>
      <c r="AC1387" s="2173" t="s">
        <v>55</v>
      </c>
      <c r="AD1387" s="2173" t="s">
        <v>533</v>
      </c>
      <c r="AE1387" s="1512"/>
      <c r="AF1387" s="1515"/>
      <c r="AG1387" s="1512"/>
      <c r="AH1387" s="1478"/>
    </row>
    <row r="1388" ht="15.75" hidden="1" customHeight="1">
      <c r="A1388" s="2422"/>
      <c r="B1388" s="2418"/>
      <c r="C1388" s="2423" t="s">
        <v>12006</v>
      </c>
      <c r="D1388" s="2419"/>
      <c r="E1388" s="2420"/>
      <c r="F1388" s="2421" t="s">
        <v>12007</v>
      </c>
      <c r="G1388" s="2421" t="s">
        <v>12008</v>
      </c>
      <c r="H1388" s="707"/>
      <c r="I1388" s="707"/>
      <c r="J1388" s="707"/>
      <c r="K1388" s="709"/>
      <c r="L1388" s="709"/>
      <c r="M1388" s="707"/>
      <c r="N1388" s="707"/>
      <c r="O1388" s="707"/>
      <c r="P1388" s="707"/>
      <c r="Q1388" s="707"/>
      <c r="R1388" s="707"/>
      <c r="S1388" s="707"/>
      <c r="T1388" s="707"/>
      <c r="U1388" s="707"/>
      <c r="V1388" s="707"/>
      <c r="W1388" s="707"/>
      <c r="X1388" s="707"/>
      <c r="Y1388" s="707"/>
      <c r="Z1388" s="707"/>
      <c r="AA1388" s="707"/>
      <c r="AB1388" s="546">
        <v>5.0</v>
      </c>
      <c r="AC1388" s="2173" t="s">
        <v>55</v>
      </c>
      <c r="AD1388" s="2173" t="s">
        <v>533</v>
      </c>
      <c r="AE1388" s="1512"/>
      <c r="AF1388" s="1515"/>
      <c r="AG1388" s="1512"/>
      <c r="AH1388" s="1478"/>
    </row>
    <row r="1389" ht="15.75" customHeight="1">
      <c r="A1389" s="2417" t="s">
        <v>12009</v>
      </c>
      <c r="B1389" s="2418"/>
      <c r="C1389" s="2418"/>
      <c r="D1389" s="2419"/>
      <c r="E1389" s="2420"/>
      <c r="F1389" s="2420"/>
      <c r="G1389" s="2420"/>
      <c r="H1389" s="707" t="s">
        <v>94</v>
      </c>
      <c r="I1389" s="707" t="s">
        <v>94</v>
      </c>
      <c r="J1389" s="707"/>
      <c r="K1389" s="709"/>
      <c r="L1389" s="709"/>
      <c r="M1389" s="707"/>
      <c r="N1389" s="707"/>
      <c r="O1389" s="707"/>
      <c r="P1389" s="707"/>
      <c r="Q1389" s="707"/>
      <c r="R1389" s="707"/>
      <c r="S1389" s="707"/>
      <c r="T1389" s="707"/>
      <c r="U1389" s="707"/>
      <c r="V1389" s="707"/>
      <c r="W1389" s="707"/>
      <c r="X1389" s="707"/>
      <c r="Y1389" s="707"/>
      <c r="Z1389" s="707"/>
      <c r="AA1389" s="707"/>
      <c r="AB1389" s="546" t="s">
        <v>94</v>
      </c>
      <c r="AC1389" s="2173" t="s">
        <v>55</v>
      </c>
      <c r="AD1389" s="2173" t="s">
        <v>533</v>
      </c>
      <c r="AE1389" s="1512"/>
      <c r="AF1389" s="1515"/>
      <c r="AG1389" s="1512"/>
      <c r="AH1389" s="1478"/>
    </row>
    <row r="1390" ht="15.75" hidden="1" customHeight="1">
      <c r="A1390" s="2417" t="s">
        <v>10518</v>
      </c>
      <c r="B1390" s="2418"/>
      <c r="C1390" s="2418"/>
      <c r="D1390" s="2419"/>
      <c r="E1390" s="2421" t="s">
        <v>12010</v>
      </c>
      <c r="F1390" s="2421" t="s">
        <v>12011</v>
      </c>
      <c r="G1390" s="2421" t="s">
        <v>12012</v>
      </c>
      <c r="H1390" s="707"/>
      <c r="I1390" s="707"/>
      <c r="J1390" s="707"/>
      <c r="K1390" s="709"/>
      <c r="L1390" s="709"/>
      <c r="M1390" s="707"/>
      <c r="N1390" s="707"/>
      <c r="O1390" s="707"/>
      <c r="P1390" s="707"/>
      <c r="Q1390" s="707"/>
      <c r="R1390" s="707"/>
      <c r="S1390" s="707"/>
      <c r="T1390" s="707"/>
      <c r="U1390" s="707"/>
      <c r="V1390" s="707"/>
      <c r="W1390" s="707"/>
      <c r="X1390" s="707"/>
      <c r="Y1390" s="707"/>
      <c r="Z1390" s="707"/>
      <c r="AA1390" s="707"/>
      <c r="AB1390" s="546">
        <v>5.0</v>
      </c>
      <c r="AC1390" s="2173" t="s">
        <v>55</v>
      </c>
      <c r="AD1390" s="2173" t="s">
        <v>533</v>
      </c>
      <c r="AE1390" s="1512"/>
      <c r="AF1390" s="1515"/>
      <c r="AG1390" s="1512"/>
      <c r="AH1390" s="1478"/>
    </row>
    <row r="1391" ht="15.75" customHeight="1">
      <c r="A1391" s="2417" t="s">
        <v>12013</v>
      </c>
      <c r="B1391" s="2418"/>
      <c r="C1391" s="2418"/>
      <c r="D1391" s="2419"/>
      <c r="E1391" s="2420"/>
      <c r="F1391" s="2421" t="s">
        <v>12014</v>
      </c>
      <c r="G1391" s="2420"/>
      <c r="H1391" s="707" t="s">
        <v>94</v>
      </c>
      <c r="I1391" s="707" t="s">
        <v>94</v>
      </c>
      <c r="J1391" s="707"/>
      <c r="K1391" s="709"/>
      <c r="L1391" s="709"/>
      <c r="M1391" s="707"/>
      <c r="N1391" s="707"/>
      <c r="O1391" s="707"/>
      <c r="P1391" s="707"/>
      <c r="Q1391" s="707"/>
      <c r="R1391" s="707"/>
      <c r="S1391" s="707"/>
      <c r="T1391" s="707"/>
      <c r="U1391" s="707"/>
      <c r="V1391" s="707"/>
      <c r="W1391" s="707"/>
      <c r="X1391" s="707"/>
      <c r="Y1391" s="707"/>
      <c r="Z1391" s="707"/>
      <c r="AA1391" s="707"/>
      <c r="AB1391" s="546" t="s">
        <v>94</v>
      </c>
      <c r="AC1391" s="2173" t="s">
        <v>55</v>
      </c>
      <c r="AD1391" s="2173" t="s">
        <v>533</v>
      </c>
      <c r="AE1391" s="1512"/>
      <c r="AF1391" s="1515"/>
      <c r="AG1391" s="1512"/>
      <c r="AH1391" s="1478"/>
    </row>
    <row r="1392" ht="15.75" hidden="1" customHeight="1">
      <c r="A1392" s="2422"/>
      <c r="B1392" s="2423" t="s">
        <v>12015</v>
      </c>
      <c r="C1392" s="2418"/>
      <c r="D1392" s="2419"/>
      <c r="E1392" s="2421" t="s">
        <v>12016</v>
      </c>
      <c r="F1392" s="2421" t="s">
        <v>10233</v>
      </c>
      <c r="G1392" s="2421" t="s">
        <v>12017</v>
      </c>
      <c r="H1392" s="707"/>
      <c r="I1392" s="707"/>
      <c r="J1392" s="707"/>
      <c r="K1392" s="709"/>
      <c r="L1392" s="709"/>
      <c r="M1392" s="707"/>
      <c r="N1392" s="707"/>
      <c r="O1392" s="707"/>
      <c r="P1392" s="707"/>
      <c r="Q1392" s="707"/>
      <c r="R1392" s="707"/>
      <c r="S1392" s="707"/>
      <c r="T1392" s="707"/>
      <c r="U1392" s="707"/>
      <c r="V1392" s="707"/>
      <c r="W1392" s="707"/>
      <c r="X1392" s="707"/>
      <c r="Y1392" s="707"/>
      <c r="Z1392" s="707"/>
      <c r="AA1392" s="707"/>
      <c r="AB1392" s="546">
        <v>5.0</v>
      </c>
      <c r="AC1392" s="2173" t="s">
        <v>55</v>
      </c>
      <c r="AD1392" s="2173" t="s">
        <v>533</v>
      </c>
      <c r="AE1392" s="1512"/>
      <c r="AF1392" s="1515"/>
      <c r="AG1392" s="1512"/>
      <c r="AH1392" s="1478"/>
    </row>
    <row r="1393" ht="15.75" hidden="1" customHeight="1">
      <c r="A1393" s="2422"/>
      <c r="B1393" s="2423" t="s">
        <v>12018</v>
      </c>
      <c r="C1393" s="2418"/>
      <c r="D1393" s="2419"/>
      <c r="E1393" s="2421" t="s">
        <v>12019</v>
      </c>
      <c r="F1393" s="2421" t="s">
        <v>10233</v>
      </c>
      <c r="G1393" s="2421" t="s">
        <v>12020</v>
      </c>
      <c r="H1393" s="707"/>
      <c r="I1393" s="707"/>
      <c r="J1393" s="707"/>
      <c r="K1393" s="709"/>
      <c r="L1393" s="709"/>
      <c r="M1393" s="707"/>
      <c r="N1393" s="707"/>
      <c r="O1393" s="707"/>
      <c r="P1393" s="707"/>
      <c r="Q1393" s="707"/>
      <c r="R1393" s="707"/>
      <c r="S1393" s="707"/>
      <c r="T1393" s="707"/>
      <c r="U1393" s="707"/>
      <c r="V1393" s="707"/>
      <c r="W1393" s="707"/>
      <c r="X1393" s="707"/>
      <c r="Y1393" s="707"/>
      <c r="Z1393" s="707"/>
      <c r="AA1393" s="707"/>
      <c r="AB1393" s="546">
        <v>5.0</v>
      </c>
      <c r="AC1393" s="2173" t="s">
        <v>55</v>
      </c>
      <c r="AD1393" s="2173" t="s">
        <v>533</v>
      </c>
      <c r="AE1393" s="1512"/>
      <c r="AF1393" s="1515"/>
      <c r="AG1393" s="1512"/>
      <c r="AH1393" s="1478"/>
    </row>
    <row r="1394" ht="15.75" hidden="1" customHeight="1">
      <c r="A1394" s="2417" t="s">
        <v>11006</v>
      </c>
      <c r="B1394" s="2418"/>
      <c r="C1394" s="2418"/>
      <c r="D1394" s="2419"/>
      <c r="E1394" s="2420"/>
      <c r="F1394" s="2421" t="s">
        <v>12021</v>
      </c>
      <c r="G1394" s="2421" t="s">
        <v>12022</v>
      </c>
      <c r="H1394" s="707"/>
      <c r="I1394" s="707"/>
      <c r="J1394" s="707"/>
      <c r="K1394" s="709"/>
      <c r="L1394" s="709"/>
      <c r="M1394" s="707"/>
      <c r="N1394" s="707"/>
      <c r="O1394" s="707"/>
      <c r="P1394" s="707"/>
      <c r="Q1394" s="707"/>
      <c r="R1394" s="707"/>
      <c r="S1394" s="707"/>
      <c r="T1394" s="707"/>
      <c r="U1394" s="707"/>
      <c r="V1394" s="707"/>
      <c r="W1394" s="707"/>
      <c r="X1394" s="707"/>
      <c r="Y1394" s="707"/>
      <c r="Z1394" s="707"/>
      <c r="AA1394" s="707"/>
      <c r="AB1394" s="546">
        <v>5.0</v>
      </c>
      <c r="AC1394" s="2173" t="s">
        <v>55</v>
      </c>
      <c r="AD1394" s="2173" t="s">
        <v>533</v>
      </c>
      <c r="AE1394" s="1512"/>
      <c r="AF1394" s="1515"/>
      <c r="AG1394" s="1512"/>
      <c r="AH1394" s="1478"/>
    </row>
    <row r="1395" ht="15.75" customHeight="1">
      <c r="A1395" s="2417" t="s">
        <v>12023</v>
      </c>
      <c r="B1395" s="2418"/>
      <c r="C1395" s="2418"/>
      <c r="D1395" s="2419"/>
      <c r="E1395" s="2420"/>
      <c r="F1395" s="2421" t="s">
        <v>12024</v>
      </c>
      <c r="G1395" s="2420"/>
      <c r="H1395" s="707" t="s">
        <v>94</v>
      </c>
      <c r="I1395" s="707" t="s">
        <v>94</v>
      </c>
      <c r="J1395" s="707"/>
      <c r="K1395" s="709"/>
      <c r="L1395" s="709"/>
      <c r="M1395" s="707"/>
      <c r="N1395" s="707"/>
      <c r="O1395" s="707"/>
      <c r="P1395" s="707"/>
      <c r="Q1395" s="707"/>
      <c r="R1395" s="707"/>
      <c r="S1395" s="707"/>
      <c r="T1395" s="707"/>
      <c r="U1395" s="707"/>
      <c r="V1395" s="707"/>
      <c r="W1395" s="707"/>
      <c r="X1395" s="707"/>
      <c r="Y1395" s="707"/>
      <c r="Z1395" s="707"/>
      <c r="AA1395" s="707"/>
      <c r="AB1395" s="546" t="s">
        <v>94</v>
      </c>
      <c r="AC1395" s="2173" t="s">
        <v>55</v>
      </c>
      <c r="AD1395" s="2173" t="s">
        <v>533</v>
      </c>
      <c r="AE1395" s="1512"/>
      <c r="AF1395" s="1515"/>
      <c r="AG1395" s="1512"/>
      <c r="AH1395" s="1478"/>
    </row>
    <row r="1396" ht="15.75" hidden="1" customHeight="1">
      <c r="A1396" s="2422"/>
      <c r="B1396" s="2423" t="s">
        <v>12025</v>
      </c>
      <c r="C1396" s="2418"/>
      <c r="D1396" s="2419"/>
      <c r="E1396" s="2420"/>
      <c r="F1396" s="2421" t="s">
        <v>12026</v>
      </c>
      <c r="G1396" s="2421" t="s">
        <v>12027</v>
      </c>
      <c r="H1396" s="707"/>
      <c r="I1396" s="707"/>
      <c r="J1396" s="707"/>
      <c r="K1396" s="709"/>
      <c r="L1396" s="709"/>
      <c r="M1396" s="707"/>
      <c r="N1396" s="707"/>
      <c r="O1396" s="707"/>
      <c r="P1396" s="707"/>
      <c r="Q1396" s="707"/>
      <c r="R1396" s="707"/>
      <c r="S1396" s="707"/>
      <c r="T1396" s="707"/>
      <c r="U1396" s="707"/>
      <c r="V1396" s="707"/>
      <c r="W1396" s="707"/>
      <c r="X1396" s="707"/>
      <c r="Y1396" s="707"/>
      <c r="Z1396" s="707"/>
      <c r="AA1396" s="707"/>
      <c r="AB1396" s="546">
        <v>5.0</v>
      </c>
      <c r="AC1396" s="2173" t="s">
        <v>55</v>
      </c>
      <c r="AD1396" s="2173" t="s">
        <v>533</v>
      </c>
      <c r="AE1396" s="1512"/>
      <c r="AF1396" s="1515"/>
      <c r="AG1396" s="1512"/>
      <c r="AH1396" s="1478"/>
    </row>
    <row r="1397" ht="15.75" hidden="1" customHeight="1">
      <c r="A1397" s="2422"/>
      <c r="B1397" s="2423" t="s">
        <v>12028</v>
      </c>
      <c r="C1397" s="2418"/>
      <c r="D1397" s="2419"/>
      <c r="E1397" s="2420"/>
      <c r="F1397" s="2421" t="s">
        <v>12029</v>
      </c>
      <c r="G1397" s="2421" t="s">
        <v>12027</v>
      </c>
      <c r="H1397" s="707"/>
      <c r="I1397" s="707"/>
      <c r="J1397" s="707"/>
      <c r="K1397" s="709"/>
      <c r="L1397" s="709"/>
      <c r="M1397" s="707"/>
      <c r="N1397" s="707"/>
      <c r="O1397" s="707"/>
      <c r="P1397" s="707"/>
      <c r="Q1397" s="707"/>
      <c r="R1397" s="707"/>
      <c r="S1397" s="707"/>
      <c r="T1397" s="707"/>
      <c r="U1397" s="707"/>
      <c r="V1397" s="707"/>
      <c r="W1397" s="707"/>
      <c r="X1397" s="707"/>
      <c r="Y1397" s="707"/>
      <c r="Z1397" s="707"/>
      <c r="AA1397" s="707"/>
      <c r="AB1397" s="546">
        <v>5.0</v>
      </c>
      <c r="AC1397" s="2173" t="s">
        <v>55</v>
      </c>
      <c r="AD1397" s="2173" t="s">
        <v>533</v>
      </c>
      <c r="AE1397" s="1512"/>
      <c r="AF1397" s="1515"/>
      <c r="AG1397" s="1512"/>
      <c r="AH1397" s="1478"/>
    </row>
    <row r="1398" ht="15.75" hidden="1" customHeight="1">
      <c r="A1398" s="2422"/>
      <c r="B1398" s="2423" t="s">
        <v>12030</v>
      </c>
      <c r="C1398" s="2418"/>
      <c r="D1398" s="2419"/>
      <c r="E1398" s="2420"/>
      <c r="F1398" s="2421" t="s">
        <v>12031</v>
      </c>
      <c r="G1398" s="2421" t="s">
        <v>12027</v>
      </c>
      <c r="H1398" s="707"/>
      <c r="I1398" s="707"/>
      <c r="J1398" s="707"/>
      <c r="K1398" s="709"/>
      <c r="L1398" s="709"/>
      <c r="M1398" s="707"/>
      <c r="N1398" s="707"/>
      <c r="O1398" s="707"/>
      <c r="P1398" s="707"/>
      <c r="Q1398" s="707"/>
      <c r="R1398" s="707"/>
      <c r="S1398" s="707"/>
      <c r="T1398" s="707"/>
      <c r="U1398" s="707"/>
      <c r="V1398" s="707"/>
      <c r="W1398" s="707"/>
      <c r="X1398" s="707"/>
      <c r="Y1398" s="707"/>
      <c r="Z1398" s="707"/>
      <c r="AA1398" s="707"/>
      <c r="AB1398" s="546">
        <v>5.0</v>
      </c>
      <c r="AC1398" s="2173" t="s">
        <v>55</v>
      </c>
      <c r="AD1398" s="2173" t="s">
        <v>533</v>
      </c>
      <c r="AE1398" s="1512"/>
      <c r="AF1398" s="1515"/>
      <c r="AG1398" s="1512"/>
      <c r="AH1398" s="1478"/>
    </row>
    <row r="1399" ht="15.75" hidden="1" customHeight="1">
      <c r="A1399" s="2422"/>
      <c r="B1399" s="2423" t="s">
        <v>12032</v>
      </c>
      <c r="C1399" s="2418"/>
      <c r="D1399" s="2419"/>
      <c r="E1399" s="2420"/>
      <c r="F1399" s="2421" t="s">
        <v>12033</v>
      </c>
      <c r="G1399" s="2421" t="s">
        <v>12027</v>
      </c>
      <c r="H1399" s="707"/>
      <c r="I1399" s="707"/>
      <c r="J1399" s="707"/>
      <c r="K1399" s="709"/>
      <c r="L1399" s="709"/>
      <c r="M1399" s="707"/>
      <c r="N1399" s="707"/>
      <c r="O1399" s="707"/>
      <c r="P1399" s="707"/>
      <c r="Q1399" s="707"/>
      <c r="R1399" s="707"/>
      <c r="S1399" s="707"/>
      <c r="T1399" s="707"/>
      <c r="U1399" s="707"/>
      <c r="V1399" s="707"/>
      <c r="W1399" s="707"/>
      <c r="X1399" s="707"/>
      <c r="Y1399" s="707"/>
      <c r="Z1399" s="707"/>
      <c r="AA1399" s="707"/>
      <c r="AB1399" s="546">
        <v>5.0</v>
      </c>
      <c r="AC1399" s="2173" t="s">
        <v>55</v>
      </c>
      <c r="AD1399" s="2173" t="s">
        <v>533</v>
      </c>
      <c r="AE1399" s="1512"/>
      <c r="AF1399" s="1515"/>
      <c r="AG1399" s="1512"/>
      <c r="AH1399" s="1478"/>
    </row>
    <row r="1400" ht="15.75" customHeight="1">
      <c r="A1400" s="2417" t="s">
        <v>12034</v>
      </c>
      <c r="B1400" s="2418"/>
      <c r="C1400" s="2418"/>
      <c r="D1400" s="2419"/>
      <c r="E1400" s="2420"/>
      <c r="F1400" s="2420"/>
      <c r="G1400" s="2420"/>
      <c r="H1400" s="707" t="s">
        <v>94</v>
      </c>
      <c r="I1400" s="707" t="s">
        <v>94</v>
      </c>
      <c r="J1400" s="707"/>
      <c r="K1400" s="709"/>
      <c r="L1400" s="709"/>
      <c r="M1400" s="707"/>
      <c r="N1400" s="707"/>
      <c r="O1400" s="707"/>
      <c r="P1400" s="707"/>
      <c r="Q1400" s="707"/>
      <c r="R1400" s="707"/>
      <c r="S1400" s="707"/>
      <c r="T1400" s="707"/>
      <c r="U1400" s="707"/>
      <c r="V1400" s="707"/>
      <c r="W1400" s="707"/>
      <c r="X1400" s="707"/>
      <c r="Y1400" s="707"/>
      <c r="Z1400" s="707"/>
      <c r="AA1400" s="707"/>
      <c r="AB1400" s="546" t="s">
        <v>94</v>
      </c>
      <c r="AC1400" s="2173" t="s">
        <v>55</v>
      </c>
      <c r="AD1400" s="2173" t="s">
        <v>533</v>
      </c>
      <c r="AE1400" s="1512"/>
      <c r="AF1400" s="1515"/>
      <c r="AG1400" s="1512"/>
      <c r="AH1400" s="1478"/>
    </row>
    <row r="1401" ht="15.75" customHeight="1">
      <c r="A1401" s="2417" t="s">
        <v>12035</v>
      </c>
      <c r="B1401" s="2418"/>
      <c r="C1401" s="2418"/>
      <c r="D1401" s="2419"/>
      <c r="E1401" s="2420"/>
      <c r="F1401" s="2420"/>
      <c r="G1401" s="2420"/>
      <c r="H1401" s="707" t="s">
        <v>94</v>
      </c>
      <c r="I1401" s="707" t="s">
        <v>94</v>
      </c>
      <c r="J1401" s="707"/>
      <c r="K1401" s="709"/>
      <c r="L1401" s="709"/>
      <c r="M1401" s="707"/>
      <c r="N1401" s="707"/>
      <c r="O1401" s="707"/>
      <c r="P1401" s="707"/>
      <c r="Q1401" s="707"/>
      <c r="R1401" s="707"/>
      <c r="S1401" s="707"/>
      <c r="T1401" s="707"/>
      <c r="U1401" s="707"/>
      <c r="V1401" s="707"/>
      <c r="W1401" s="707"/>
      <c r="X1401" s="707"/>
      <c r="Y1401" s="707"/>
      <c r="Z1401" s="707"/>
      <c r="AA1401" s="707"/>
      <c r="AB1401" s="546" t="s">
        <v>94</v>
      </c>
      <c r="AC1401" s="2173" t="s">
        <v>55</v>
      </c>
      <c r="AD1401" s="2173" t="s">
        <v>533</v>
      </c>
      <c r="AE1401" s="1512"/>
      <c r="AF1401" s="1515"/>
      <c r="AG1401" s="1512"/>
      <c r="AH1401" s="1478"/>
    </row>
    <row r="1402" ht="15.75" hidden="1" customHeight="1">
      <c r="A1402" s="2422"/>
      <c r="B1402" s="2423" t="s">
        <v>12036</v>
      </c>
      <c r="C1402" s="2418"/>
      <c r="D1402" s="2419"/>
      <c r="E1402" s="2420"/>
      <c r="F1402" s="2421" t="s">
        <v>12037</v>
      </c>
      <c r="G1402" s="2421" t="s">
        <v>12038</v>
      </c>
      <c r="H1402" s="707"/>
      <c r="I1402" s="707"/>
      <c r="J1402" s="707"/>
      <c r="K1402" s="709"/>
      <c r="L1402" s="709"/>
      <c r="M1402" s="707"/>
      <c r="N1402" s="707"/>
      <c r="O1402" s="707"/>
      <c r="P1402" s="707"/>
      <c r="Q1402" s="707"/>
      <c r="R1402" s="707"/>
      <c r="S1402" s="707"/>
      <c r="T1402" s="707"/>
      <c r="U1402" s="707"/>
      <c r="V1402" s="707"/>
      <c r="W1402" s="707"/>
      <c r="X1402" s="707"/>
      <c r="Y1402" s="707"/>
      <c r="Z1402" s="707"/>
      <c r="AA1402" s="707"/>
      <c r="AB1402" s="546">
        <v>5.0</v>
      </c>
      <c r="AC1402" s="2173" t="s">
        <v>55</v>
      </c>
      <c r="AD1402" s="2173" t="s">
        <v>533</v>
      </c>
      <c r="AE1402" s="1512"/>
      <c r="AF1402" s="1515"/>
      <c r="AG1402" s="1512"/>
      <c r="AH1402" s="1478"/>
    </row>
    <row r="1403" ht="15.75" hidden="1" customHeight="1">
      <c r="A1403" s="2422"/>
      <c r="B1403" s="2423" t="s">
        <v>12039</v>
      </c>
      <c r="C1403" s="2418"/>
      <c r="D1403" s="2419"/>
      <c r="E1403" s="2421" t="s">
        <v>12040</v>
      </c>
      <c r="F1403" s="2421" t="s">
        <v>12037</v>
      </c>
      <c r="G1403" s="2421" t="s">
        <v>12041</v>
      </c>
      <c r="H1403" s="707"/>
      <c r="I1403" s="707"/>
      <c r="J1403" s="707"/>
      <c r="K1403" s="709"/>
      <c r="L1403" s="709"/>
      <c r="M1403" s="707"/>
      <c r="N1403" s="707"/>
      <c r="O1403" s="707"/>
      <c r="P1403" s="707"/>
      <c r="Q1403" s="707"/>
      <c r="R1403" s="707"/>
      <c r="S1403" s="707"/>
      <c r="T1403" s="707"/>
      <c r="U1403" s="707"/>
      <c r="V1403" s="707"/>
      <c r="W1403" s="707"/>
      <c r="X1403" s="707"/>
      <c r="Y1403" s="707"/>
      <c r="Z1403" s="707"/>
      <c r="AA1403" s="707"/>
      <c r="AB1403" s="546">
        <v>5.0</v>
      </c>
      <c r="AC1403" s="2173" t="s">
        <v>55</v>
      </c>
      <c r="AD1403" s="2173" t="s">
        <v>533</v>
      </c>
      <c r="AE1403" s="1512"/>
      <c r="AF1403" s="1515"/>
      <c r="AG1403" s="1512"/>
      <c r="AH1403" s="1478"/>
    </row>
    <row r="1404" ht="15.75" customHeight="1">
      <c r="A1404" s="2417" t="s">
        <v>12042</v>
      </c>
      <c r="B1404" s="2418"/>
      <c r="C1404" s="2418"/>
      <c r="D1404" s="2419"/>
      <c r="E1404" s="2420"/>
      <c r="F1404" s="2421" t="s">
        <v>12043</v>
      </c>
      <c r="G1404" s="2420"/>
      <c r="H1404" s="707" t="s">
        <v>94</v>
      </c>
      <c r="I1404" s="707" t="s">
        <v>94</v>
      </c>
      <c r="J1404" s="707"/>
      <c r="K1404" s="709"/>
      <c r="L1404" s="709"/>
      <c r="M1404" s="707"/>
      <c r="N1404" s="707"/>
      <c r="O1404" s="707"/>
      <c r="P1404" s="707"/>
      <c r="Q1404" s="707"/>
      <c r="R1404" s="707"/>
      <c r="S1404" s="707"/>
      <c r="T1404" s="707"/>
      <c r="U1404" s="707"/>
      <c r="V1404" s="707"/>
      <c r="W1404" s="707"/>
      <c r="X1404" s="707"/>
      <c r="Y1404" s="707"/>
      <c r="Z1404" s="707"/>
      <c r="AA1404" s="707"/>
      <c r="AB1404" s="546" t="s">
        <v>94</v>
      </c>
      <c r="AC1404" s="2173" t="s">
        <v>55</v>
      </c>
      <c r="AD1404" s="2173" t="s">
        <v>533</v>
      </c>
      <c r="AE1404" s="1512"/>
      <c r="AF1404" s="1515"/>
      <c r="AG1404" s="1512"/>
      <c r="AH1404" s="1478"/>
    </row>
    <row r="1405" ht="15.75" customHeight="1">
      <c r="A1405" s="2417" t="s">
        <v>11005</v>
      </c>
      <c r="B1405" s="2418"/>
      <c r="C1405" s="2418"/>
      <c r="D1405" s="2419"/>
      <c r="E1405" s="2420"/>
      <c r="F1405" s="2420"/>
      <c r="G1405" s="2420"/>
      <c r="H1405" s="707" t="s">
        <v>94</v>
      </c>
      <c r="I1405" s="707" t="s">
        <v>94</v>
      </c>
      <c r="J1405" s="707"/>
      <c r="K1405" s="709"/>
      <c r="L1405" s="709"/>
      <c r="M1405" s="707"/>
      <c r="N1405" s="707"/>
      <c r="O1405" s="707"/>
      <c r="P1405" s="707"/>
      <c r="Q1405" s="707"/>
      <c r="R1405" s="707"/>
      <c r="S1405" s="707"/>
      <c r="T1405" s="707"/>
      <c r="U1405" s="707"/>
      <c r="V1405" s="707"/>
      <c r="W1405" s="707"/>
      <c r="X1405" s="707"/>
      <c r="Y1405" s="707"/>
      <c r="Z1405" s="707"/>
      <c r="AA1405" s="707"/>
      <c r="AB1405" s="546" t="s">
        <v>94</v>
      </c>
      <c r="AC1405" s="2173" t="s">
        <v>55</v>
      </c>
      <c r="AD1405" s="2173" t="s">
        <v>533</v>
      </c>
      <c r="AE1405" s="1512"/>
      <c r="AF1405" s="1515"/>
      <c r="AG1405" s="1512"/>
      <c r="AH1405" s="1478"/>
    </row>
    <row r="1406" ht="15.75" hidden="1" customHeight="1">
      <c r="A1406" s="2422"/>
      <c r="B1406" s="2423" t="s">
        <v>12044</v>
      </c>
      <c r="C1406" s="2418"/>
      <c r="D1406" s="2419"/>
      <c r="E1406" s="2420"/>
      <c r="F1406" s="2421" t="s">
        <v>12045</v>
      </c>
      <c r="G1406" s="2421" t="s">
        <v>12046</v>
      </c>
      <c r="H1406" s="707"/>
      <c r="I1406" s="707"/>
      <c r="J1406" s="707"/>
      <c r="K1406" s="709"/>
      <c r="L1406" s="709"/>
      <c r="M1406" s="707"/>
      <c r="N1406" s="707"/>
      <c r="O1406" s="707"/>
      <c r="P1406" s="707"/>
      <c r="Q1406" s="707"/>
      <c r="R1406" s="707"/>
      <c r="S1406" s="707"/>
      <c r="T1406" s="707"/>
      <c r="U1406" s="707"/>
      <c r="V1406" s="707"/>
      <c r="W1406" s="707"/>
      <c r="X1406" s="707"/>
      <c r="Y1406" s="707"/>
      <c r="Z1406" s="707"/>
      <c r="AA1406" s="707"/>
      <c r="AB1406" s="546">
        <v>5.0</v>
      </c>
      <c r="AC1406" s="2173" t="s">
        <v>55</v>
      </c>
      <c r="AD1406" s="2173" t="s">
        <v>533</v>
      </c>
      <c r="AE1406" s="1512"/>
      <c r="AF1406" s="1515"/>
      <c r="AG1406" s="1512"/>
      <c r="AH1406" s="1478"/>
    </row>
    <row r="1407" ht="15.75" hidden="1" customHeight="1">
      <c r="A1407" s="2422"/>
      <c r="B1407" s="2423" t="s">
        <v>12047</v>
      </c>
      <c r="C1407" s="2418"/>
      <c r="D1407" s="2419"/>
      <c r="E1407" s="2420"/>
      <c r="F1407" s="2421" t="s">
        <v>12045</v>
      </c>
      <c r="G1407" s="2421" t="s">
        <v>12048</v>
      </c>
      <c r="H1407" s="707"/>
      <c r="I1407" s="707"/>
      <c r="J1407" s="707"/>
      <c r="K1407" s="709"/>
      <c r="L1407" s="709"/>
      <c r="M1407" s="707"/>
      <c r="N1407" s="707"/>
      <c r="O1407" s="707"/>
      <c r="P1407" s="707"/>
      <c r="Q1407" s="707"/>
      <c r="R1407" s="707"/>
      <c r="S1407" s="707"/>
      <c r="T1407" s="707"/>
      <c r="U1407" s="707"/>
      <c r="V1407" s="707"/>
      <c r="W1407" s="707"/>
      <c r="X1407" s="707"/>
      <c r="Y1407" s="707"/>
      <c r="Z1407" s="707"/>
      <c r="AA1407" s="707"/>
      <c r="AB1407" s="546">
        <v>5.0</v>
      </c>
      <c r="AC1407" s="2173" t="s">
        <v>55</v>
      </c>
      <c r="AD1407" s="2173" t="s">
        <v>533</v>
      </c>
      <c r="AE1407" s="1512"/>
      <c r="AF1407" s="1515"/>
      <c r="AG1407" s="1512"/>
      <c r="AH1407" s="1478"/>
    </row>
    <row r="1408" ht="15.75" hidden="1" customHeight="1">
      <c r="A1408" s="2422"/>
      <c r="B1408" s="2423" t="s">
        <v>12049</v>
      </c>
      <c r="C1408" s="2418"/>
      <c r="D1408" s="2419"/>
      <c r="E1408" s="2421" t="s">
        <v>12050</v>
      </c>
      <c r="F1408" s="2421" t="s">
        <v>12051</v>
      </c>
      <c r="G1408" s="2421" t="s">
        <v>12052</v>
      </c>
      <c r="H1408" s="707"/>
      <c r="I1408" s="707"/>
      <c r="J1408" s="707"/>
      <c r="K1408" s="709"/>
      <c r="L1408" s="709"/>
      <c r="M1408" s="707"/>
      <c r="N1408" s="707"/>
      <c r="O1408" s="707"/>
      <c r="P1408" s="707"/>
      <c r="Q1408" s="707"/>
      <c r="R1408" s="707"/>
      <c r="S1408" s="707"/>
      <c r="T1408" s="707"/>
      <c r="U1408" s="707"/>
      <c r="V1408" s="707"/>
      <c r="W1408" s="707"/>
      <c r="X1408" s="707"/>
      <c r="Y1408" s="707"/>
      <c r="Z1408" s="707"/>
      <c r="AA1408" s="707"/>
      <c r="AB1408" s="546">
        <v>5.0</v>
      </c>
      <c r="AC1408" s="2173" t="s">
        <v>55</v>
      </c>
      <c r="AD1408" s="2173" t="s">
        <v>533</v>
      </c>
      <c r="AE1408" s="1512"/>
      <c r="AF1408" s="1515"/>
      <c r="AG1408" s="1512"/>
      <c r="AH1408" s="1478"/>
    </row>
    <row r="1409" ht="15.75" customHeight="1">
      <c r="A1409" s="2417" t="s">
        <v>11006</v>
      </c>
      <c r="B1409" s="2418"/>
      <c r="C1409" s="2418"/>
      <c r="D1409" s="2419"/>
      <c r="E1409" s="2420"/>
      <c r="F1409" s="2421" t="s">
        <v>12021</v>
      </c>
      <c r="G1409" s="2421" t="s">
        <v>12053</v>
      </c>
      <c r="H1409" s="707" t="s">
        <v>94</v>
      </c>
      <c r="I1409" s="707" t="s">
        <v>94</v>
      </c>
      <c r="J1409" s="707"/>
      <c r="K1409" s="709"/>
      <c r="L1409" s="709"/>
      <c r="M1409" s="707"/>
      <c r="N1409" s="707"/>
      <c r="O1409" s="707"/>
      <c r="P1409" s="707"/>
      <c r="Q1409" s="707"/>
      <c r="R1409" s="707"/>
      <c r="S1409" s="707"/>
      <c r="T1409" s="707"/>
      <c r="U1409" s="707"/>
      <c r="V1409" s="707"/>
      <c r="W1409" s="707"/>
      <c r="X1409" s="707"/>
      <c r="Y1409" s="707"/>
      <c r="Z1409" s="707"/>
      <c r="AA1409" s="707"/>
      <c r="AB1409" s="546" t="s">
        <v>94</v>
      </c>
      <c r="AC1409" s="2173" t="s">
        <v>55</v>
      </c>
      <c r="AD1409" s="2173" t="s">
        <v>533</v>
      </c>
      <c r="AE1409" s="1512"/>
      <c r="AF1409" s="1515"/>
      <c r="AG1409" s="1512"/>
      <c r="AH1409" s="1478"/>
    </row>
    <row r="1410" ht="15.75" customHeight="1">
      <c r="A1410" s="2417" t="s">
        <v>10249</v>
      </c>
      <c r="B1410" s="2418"/>
      <c r="C1410" s="2418"/>
      <c r="D1410" s="2419"/>
      <c r="E1410" s="2420"/>
      <c r="F1410" s="2421" t="s">
        <v>10250</v>
      </c>
      <c r="G1410" s="2420"/>
      <c r="H1410" s="707" t="s">
        <v>94</v>
      </c>
      <c r="I1410" s="707" t="s">
        <v>94</v>
      </c>
      <c r="J1410" s="707"/>
      <c r="K1410" s="709"/>
      <c r="L1410" s="709"/>
      <c r="M1410" s="707"/>
      <c r="N1410" s="707"/>
      <c r="O1410" s="707"/>
      <c r="P1410" s="707"/>
      <c r="Q1410" s="707"/>
      <c r="R1410" s="707"/>
      <c r="S1410" s="707"/>
      <c r="T1410" s="707"/>
      <c r="U1410" s="707"/>
      <c r="V1410" s="707"/>
      <c r="W1410" s="707"/>
      <c r="X1410" s="707"/>
      <c r="Y1410" s="707"/>
      <c r="Z1410" s="707"/>
      <c r="AA1410" s="707"/>
      <c r="AB1410" s="546" t="s">
        <v>94</v>
      </c>
      <c r="AC1410" s="2173" t="s">
        <v>55</v>
      </c>
      <c r="AD1410" s="2173" t="s">
        <v>533</v>
      </c>
      <c r="AE1410" s="1512"/>
      <c r="AF1410" s="1515"/>
      <c r="AG1410" s="1512"/>
      <c r="AH1410" s="1478"/>
    </row>
    <row r="1411" ht="15.75" hidden="1" customHeight="1">
      <c r="A1411" s="2422"/>
      <c r="B1411" s="2423" t="s">
        <v>10251</v>
      </c>
      <c r="C1411" s="2418"/>
      <c r="D1411" s="2419"/>
      <c r="E1411" s="2420"/>
      <c r="F1411" s="2421" t="s">
        <v>10252</v>
      </c>
      <c r="G1411" s="2421" t="s">
        <v>10253</v>
      </c>
      <c r="H1411" s="707"/>
      <c r="I1411" s="707"/>
      <c r="J1411" s="707"/>
      <c r="K1411" s="709"/>
      <c r="L1411" s="709"/>
      <c r="M1411" s="707"/>
      <c r="N1411" s="707"/>
      <c r="O1411" s="707"/>
      <c r="P1411" s="707"/>
      <c r="Q1411" s="707"/>
      <c r="R1411" s="707"/>
      <c r="S1411" s="707"/>
      <c r="T1411" s="707"/>
      <c r="U1411" s="707"/>
      <c r="V1411" s="707"/>
      <c r="W1411" s="707"/>
      <c r="X1411" s="707"/>
      <c r="Y1411" s="707"/>
      <c r="Z1411" s="707"/>
      <c r="AA1411" s="707"/>
      <c r="AB1411" s="546">
        <v>5.0</v>
      </c>
      <c r="AC1411" s="2173" t="s">
        <v>55</v>
      </c>
      <c r="AD1411" s="2173" t="s">
        <v>533</v>
      </c>
      <c r="AE1411" s="1512"/>
      <c r="AF1411" s="1515"/>
      <c r="AG1411" s="1512"/>
      <c r="AH1411" s="1478"/>
    </row>
    <row r="1412" ht="15.75" hidden="1" customHeight="1">
      <c r="A1412" s="2422"/>
      <c r="B1412" s="2418"/>
      <c r="C1412" s="2423" t="s">
        <v>10254</v>
      </c>
      <c r="D1412" s="2419"/>
      <c r="E1412" s="2420"/>
      <c r="F1412" s="2421" t="s">
        <v>10255</v>
      </c>
      <c r="G1412" s="2421" t="s">
        <v>10256</v>
      </c>
      <c r="H1412" s="707"/>
      <c r="I1412" s="707"/>
      <c r="J1412" s="707"/>
      <c r="K1412" s="709"/>
      <c r="L1412" s="709"/>
      <c r="M1412" s="707"/>
      <c r="N1412" s="707"/>
      <c r="O1412" s="707"/>
      <c r="P1412" s="707"/>
      <c r="Q1412" s="707"/>
      <c r="R1412" s="707"/>
      <c r="S1412" s="707"/>
      <c r="T1412" s="707"/>
      <c r="U1412" s="707"/>
      <c r="V1412" s="707"/>
      <c r="W1412" s="707"/>
      <c r="X1412" s="707"/>
      <c r="Y1412" s="707"/>
      <c r="Z1412" s="707"/>
      <c r="AA1412" s="707"/>
      <c r="AB1412" s="546">
        <v>5.0</v>
      </c>
      <c r="AC1412" s="2173" t="s">
        <v>55</v>
      </c>
      <c r="AD1412" s="2173" t="s">
        <v>533</v>
      </c>
      <c r="AE1412" s="1512"/>
      <c r="AF1412" s="1515"/>
      <c r="AG1412" s="1512"/>
      <c r="AH1412" s="1478"/>
    </row>
    <row r="1413" ht="15.75" hidden="1" customHeight="1">
      <c r="A1413" s="2422"/>
      <c r="B1413" s="2418"/>
      <c r="C1413" s="2423" t="s">
        <v>10257</v>
      </c>
      <c r="D1413" s="2419"/>
      <c r="E1413" s="2420"/>
      <c r="F1413" s="2421" t="s">
        <v>10258</v>
      </c>
      <c r="G1413" s="2421" t="s">
        <v>10259</v>
      </c>
      <c r="H1413" s="707"/>
      <c r="I1413" s="707"/>
      <c r="J1413" s="707"/>
      <c r="K1413" s="709"/>
      <c r="L1413" s="709"/>
      <c r="M1413" s="707"/>
      <c r="N1413" s="707"/>
      <c r="O1413" s="707"/>
      <c r="P1413" s="707"/>
      <c r="Q1413" s="707"/>
      <c r="R1413" s="707"/>
      <c r="S1413" s="707"/>
      <c r="T1413" s="707"/>
      <c r="U1413" s="707"/>
      <c r="V1413" s="707"/>
      <c r="W1413" s="707"/>
      <c r="X1413" s="707"/>
      <c r="Y1413" s="707"/>
      <c r="Z1413" s="707"/>
      <c r="AA1413" s="707"/>
      <c r="AB1413" s="546">
        <v>5.0</v>
      </c>
      <c r="AC1413" s="2173" t="s">
        <v>55</v>
      </c>
      <c r="AD1413" s="2173" t="s">
        <v>533</v>
      </c>
      <c r="AE1413" s="1512"/>
      <c r="AF1413" s="1515"/>
      <c r="AG1413" s="1512"/>
      <c r="AH1413" s="1478"/>
    </row>
    <row r="1414" ht="15.75" hidden="1" customHeight="1">
      <c r="A1414" s="2422"/>
      <c r="B1414" s="2423" t="s">
        <v>10260</v>
      </c>
      <c r="C1414" s="2418"/>
      <c r="D1414" s="2419"/>
      <c r="E1414" s="2420"/>
      <c r="F1414" s="2421" t="s">
        <v>10252</v>
      </c>
      <c r="G1414" s="2421" t="s">
        <v>10253</v>
      </c>
      <c r="H1414" s="707"/>
      <c r="I1414" s="707"/>
      <c r="J1414" s="707"/>
      <c r="K1414" s="709"/>
      <c r="L1414" s="709"/>
      <c r="M1414" s="707"/>
      <c r="N1414" s="707"/>
      <c r="O1414" s="707"/>
      <c r="P1414" s="707"/>
      <c r="Q1414" s="707"/>
      <c r="R1414" s="707"/>
      <c r="S1414" s="707"/>
      <c r="T1414" s="707"/>
      <c r="U1414" s="707"/>
      <c r="V1414" s="707"/>
      <c r="W1414" s="707"/>
      <c r="X1414" s="707"/>
      <c r="Y1414" s="707"/>
      <c r="Z1414" s="707"/>
      <c r="AA1414" s="707"/>
      <c r="AB1414" s="546">
        <v>5.0</v>
      </c>
      <c r="AC1414" s="2173" t="s">
        <v>55</v>
      </c>
      <c r="AD1414" s="2173" t="s">
        <v>533</v>
      </c>
      <c r="AE1414" s="1512"/>
      <c r="AF1414" s="1515"/>
      <c r="AG1414" s="1512"/>
      <c r="AH1414" s="1478"/>
    </row>
    <row r="1415" ht="15.75" hidden="1" customHeight="1">
      <c r="A1415" s="2422"/>
      <c r="B1415" s="2418"/>
      <c r="C1415" s="2423" t="s">
        <v>10254</v>
      </c>
      <c r="D1415" s="2419"/>
      <c r="E1415" s="2420"/>
      <c r="F1415" s="2421" t="s">
        <v>10255</v>
      </c>
      <c r="G1415" s="2421" t="s">
        <v>10256</v>
      </c>
      <c r="H1415" s="707"/>
      <c r="I1415" s="707"/>
      <c r="J1415" s="707"/>
      <c r="K1415" s="709"/>
      <c r="L1415" s="709"/>
      <c r="M1415" s="707"/>
      <c r="N1415" s="707"/>
      <c r="O1415" s="707"/>
      <c r="P1415" s="707"/>
      <c r="Q1415" s="707"/>
      <c r="R1415" s="707"/>
      <c r="S1415" s="707"/>
      <c r="T1415" s="707"/>
      <c r="U1415" s="707"/>
      <c r="V1415" s="707"/>
      <c r="W1415" s="707"/>
      <c r="X1415" s="707"/>
      <c r="Y1415" s="707"/>
      <c r="Z1415" s="707"/>
      <c r="AA1415" s="707"/>
      <c r="AB1415" s="546">
        <v>5.0</v>
      </c>
      <c r="AC1415" s="2173" t="s">
        <v>55</v>
      </c>
      <c r="AD1415" s="2173" t="s">
        <v>533</v>
      </c>
      <c r="AE1415" s="1512"/>
      <c r="AF1415" s="1515"/>
      <c r="AG1415" s="1512"/>
      <c r="AH1415" s="1478"/>
    </row>
    <row r="1416" ht="15.75" hidden="1" customHeight="1">
      <c r="A1416" s="2422"/>
      <c r="B1416" s="2418"/>
      <c r="C1416" s="2423" t="s">
        <v>10257</v>
      </c>
      <c r="D1416" s="2419"/>
      <c r="E1416" s="2420"/>
      <c r="F1416" s="2421" t="s">
        <v>10258</v>
      </c>
      <c r="G1416" s="2421" t="s">
        <v>10259</v>
      </c>
      <c r="H1416" s="707"/>
      <c r="I1416" s="707"/>
      <c r="J1416" s="707"/>
      <c r="K1416" s="709"/>
      <c r="L1416" s="709"/>
      <c r="M1416" s="707"/>
      <c r="N1416" s="707"/>
      <c r="O1416" s="707"/>
      <c r="P1416" s="707"/>
      <c r="Q1416" s="707"/>
      <c r="R1416" s="707"/>
      <c r="S1416" s="707"/>
      <c r="T1416" s="707"/>
      <c r="U1416" s="707"/>
      <c r="V1416" s="707"/>
      <c r="W1416" s="707"/>
      <c r="X1416" s="707"/>
      <c r="Y1416" s="707"/>
      <c r="Z1416" s="707"/>
      <c r="AA1416" s="707"/>
      <c r="AB1416" s="546">
        <v>5.0</v>
      </c>
      <c r="AC1416" s="2173" t="s">
        <v>55</v>
      </c>
      <c r="AD1416" s="2173" t="s">
        <v>533</v>
      </c>
      <c r="AE1416" s="1512"/>
      <c r="AF1416" s="1515"/>
      <c r="AG1416" s="1512"/>
      <c r="AH1416" s="1478"/>
    </row>
    <row r="1417" ht="15.75" hidden="1" customHeight="1">
      <c r="A1417" s="2422"/>
      <c r="B1417" s="2423" t="s">
        <v>10261</v>
      </c>
      <c r="C1417" s="2418"/>
      <c r="D1417" s="2419"/>
      <c r="E1417" s="2420"/>
      <c r="F1417" s="2421" t="s">
        <v>10252</v>
      </c>
      <c r="G1417" s="2421" t="s">
        <v>10262</v>
      </c>
      <c r="H1417" s="707"/>
      <c r="I1417" s="707"/>
      <c r="J1417" s="707"/>
      <c r="K1417" s="709"/>
      <c r="L1417" s="709"/>
      <c r="M1417" s="707"/>
      <c r="N1417" s="707"/>
      <c r="O1417" s="707"/>
      <c r="P1417" s="707"/>
      <c r="Q1417" s="707"/>
      <c r="R1417" s="707"/>
      <c r="S1417" s="707"/>
      <c r="T1417" s="707"/>
      <c r="U1417" s="707"/>
      <c r="V1417" s="707"/>
      <c r="W1417" s="707"/>
      <c r="X1417" s="707"/>
      <c r="Y1417" s="707"/>
      <c r="Z1417" s="707"/>
      <c r="AA1417" s="707"/>
      <c r="AB1417" s="546">
        <v>5.0</v>
      </c>
      <c r="AC1417" s="2173" t="s">
        <v>55</v>
      </c>
      <c r="AD1417" s="2173" t="s">
        <v>533</v>
      </c>
      <c r="AE1417" s="1512"/>
      <c r="AF1417" s="1515"/>
      <c r="AG1417" s="1512"/>
      <c r="AH1417" s="1478"/>
    </row>
    <row r="1418" ht="15.75" hidden="1" customHeight="1">
      <c r="A1418" s="2422"/>
      <c r="B1418" s="2418"/>
      <c r="C1418" s="2423" t="s">
        <v>10254</v>
      </c>
      <c r="D1418" s="2419"/>
      <c r="E1418" s="2420"/>
      <c r="F1418" s="2421" t="s">
        <v>10255</v>
      </c>
      <c r="G1418" s="2421" t="s">
        <v>12054</v>
      </c>
      <c r="H1418" s="707"/>
      <c r="I1418" s="707"/>
      <c r="J1418" s="707"/>
      <c r="K1418" s="709"/>
      <c r="L1418" s="709"/>
      <c r="M1418" s="707"/>
      <c r="N1418" s="707"/>
      <c r="O1418" s="707"/>
      <c r="P1418" s="707"/>
      <c r="Q1418" s="707"/>
      <c r="R1418" s="707"/>
      <c r="S1418" s="707"/>
      <c r="T1418" s="707"/>
      <c r="U1418" s="707"/>
      <c r="V1418" s="707"/>
      <c r="W1418" s="707"/>
      <c r="X1418" s="707"/>
      <c r="Y1418" s="707"/>
      <c r="Z1418" s="707"/>
      <c r="AA1418" s="707"/>
      <c r="AB1418" s="546">
        <v>5.0</v>
      </c>
      <c r="AC1418" s="2173" t="s">
        <v>55</v>
      </c>
      <c r="AD1418" s="2173" t="s">
        <v>533</v>
      </c>
      <c r="AE1418" s="1512"/>
      <c r="AF1418" s="1515"/>
      <c r="AG1418" s="1512"/>
      <c r="AH1418" s="1478"/>
    </row>
    <row r="1419" ht="15.75" hidden="1" customHeight="1">
      <c r="A1419" s="2422"/>
      <c r="B1419" s="2418"/>
      <c r="C1419" s="2423" t="s">
        <v>10257</v>
      </c>
      <c r="D1419" s="2419"/>
      <c r="E1419" s="2420"/>
      <c r="F1419" s="2421" t="s">
        <v>10258</v>
      </c>
      <c r="G1419" s="2421" t="s">
        <v>12055</v>
      </c>
      <c r="H1419" s="707"/>
      <c r="I1419" s="707"/>
      <c r="J1419" s="707"/>
      <c r="K1419" s="709"/>
      <c r="L1419" s="709"/>
      <c r="M1419" s="707"/>
      <c r="N1419" s="707"/>
      <c r="O1419" s="707"/>
      <c r="P1419" s="707"/>
      <c r="Q1419" s="707"/>
      <c r="R1419" s="707"/>
      <c r="S1419" s="707"/>
      <c r="T1419" s="707"/>
      <c r="U1419" s="707"/>
      <c r="V1419" s="707"/>
      <c r="W1419" s="707"/>
      <c r="X1419" s="707"/>
      <c r="Y1419" s="707"/>
      <c r="Z1419" s="707"/>
      <c r="AA1419" s="707"/>
      <c r="AB1419" s="546">
        <v>5.0</v>
      </c>
      <c r="AC1419" s="2173" t="s">
        <v>55</v>
      </c>
      <c r="AD1419" s="2173" t="s">
        <v>533</v>
      </c>
      <c r="AE1419" s="1512"/>
      <c r="AF1419" s="1515"/>
      <c r="AG1419" s="1512"/>
      <c r="AH1419" s="1478"/>
    </row>
    <row r="1420" ht="15.75" hidden="1" customHeight="1">
      <c r="A1420" s="2422"/>
      <c r="B1420" s="2423" t="s">
        <v>10264</v>
      </c>
      <c r="C1420" s="2418"/>
      <c r="D1420" s="2419"/>
      <c r="E1420" s="2420"/>
      <c r="F1420" s="2421" t="s">
        <v>10265</v>
      </c>
      <c r="G1420" s="2421" t="s">
        <v>10266</v>
      </c>
      <c r="H1420" s="707"/>
      <c r="I1420" s="707"/>
      <c r="J1420" s="707"/>
      <c r="K1420" s="709"/>
      <c r="L1420" s="709"/>
      <c r="M1420" s="707"/>
      <c r="N1420" s="707"/>
      <c r="O1420" s="707"/>
      <c r="P1420" s="707"/>
      <c r="Q1420" s="707"/>
      <c r="R1420" s="707"/>
      <c r="S1420" s="707"/>
      <c r="T1420" s="707"/>
      <c r="U1420" s="707"/>
      <c r="V1420" s="707"/>
      <c r="W1420" s="707"/>
      <c r="X1420" s="707"/>
      <c r="Y1420" s="707"/>
      <c r="Z1420" s="707"/>
      <c r="AA1420" s="707"/>
      <c r="AB1420" s="546">
        <v>5.0</v>
      </c>
      <c r="AC1420" s="2173" t="s">
        <v>55</v>
      </c>
      <c r="AD1420" s="2173" t="s">
        <v>533</v>
      </c>
      <c r="AE1420" s="1512"/>
      <c r="AF1420" s="1515"/>
      <c r="AG1420" s="1512"/>
      <c r="AH1420" s="1478"/>
    </row>
    <row r="1421" ht="15.75" customHeight="1">
      <c r="A1421" s="530" t="s">
        <v>12056</v>
      </c>
      <c r="B1421" s="587"/>
      <c r="C1421" s="2479"/>
      <c r="D1421" s="2212"/>
      <c r="E1421" s="590"/>
      <c r="F1421" s="2278"/>
      <c r="G1421" s="2212"/>
      <c r="H1421" s="2276"/>
      <c r="I1421" s="2276"/>
      <c r="J1421" s="2276"/>
      <c r="K1421" s="2276"/>
      <c r="L1421" s="2276"/>
      <c r="M1421" s="2276"/>
      <c r="N1421" s="2276"/>
      <c r="O1421" s="2276"/>
      <c r="P1421" s="2276"/>
      <c r="Q1421" s="2276"/>
      <c r="R1421" s="2276"/>
      <c r="S1421" s="2276"/>
      <c r="T1421" s="2276"/>
      <c r="U1421" s="2276"/>
      <c r="V1421" s="2276"/>
      <c r="W1421" s="2276"/>
      <c r="X1421" s="2276"/>
      <c r="Y1421" s="2276"/>
      <c r="Z1421" s="2276"/>
      <c r="AA1421" s="2276"/>
      <c r="AB1421" s="559" t="s">
        <v>94</v>
      </c>
      <c r="AC1421" s="2411" t="s">
        <v>94</v>
      </c>
      <c r="AD1421" s="560" t="s">
        <v>533</v>
      </c>
      <c r="AE1421" s="2276"/>
      <c r="AF1421" s="2277"/>
      <c r="AG1421" s="2276"/>
      <c r="AH1421" s="2276"/>
    </row>
    <row r="1422" ht="15.75" customHeight="1">
      <c r="A1422" s="2417" t="s">
        <v>12057</v>
      </c>
      <c r="B1422" s="2418"/>
      <c r="C1422" s="2418"/>
      <c r="D1422" s="2419"/>
      <c r="E1422" s="2420"/>
      <c r="F1422" s="2420"/>
      <c r="G1422" s="2420"/>
      <c r="H1422" s="707" t="s">
        <v>94</v>
      </c>
      <c r="I1422" s="707" t="s">
        <v>94</v>
      </c>
      <c r="J1422" s="707"/>
      <c r="K1422" s="709"/>
      <c r="L1422" s="709"/>
      <c r="M1422" s="707"/>
      <c r="N1422" s="707"/>
      <c r="O1422" s="707"/>
      <c r="P1422" s="707"/>
      <c r="Q1422" s="707"/>
      <c r="R1422" s="707"/>
      <c r="S1422" s="707"/>
      <c r="T1422" s="707"/>
      <c r="U1422" s="707"/>
      <c r="V1422" s="707"/>
      <c r="W1422" s="707"/>
      <c r="X1422" s="707"/>
      <c r="Y1422" s="707"/>
      <c r="Z1422" s="707"/>
      <c r="AA1422" s="707"/>
      <c r="AB1422" s="546" t="s">
        <v>94</v>
      </c>
      <c r="AC1422" s="2173" t="s">
        <v>55</v>
      </c>
      <c r="AD1422" s="2173" t="s">
        <v>533</v>
      </c>
      <c r="AE1422" s="1512"/>
      <c r="AF1422" s="1515"/>
      <c r="AG1422" s="1512"/>
      <c r="AH1422" s="1478"/>
    </row>
    <row r="1423" ht="15.75" hidden="1" customHeight="1">
      <c r="A1423" s="2422"/>
      <c r="B1423" s="2423" t="s">
        <v>12058</v>
      </c>
      <c r="C1423" s="2418"/>
      <c r="D1423" s="2419"/>
      <c r="E1423" s="2420"/>
      <c r="F1423" s="2421" t="s">
        <v>8969</v>
      </c>
      <c r="G1423" s="2421" t="s">
        <v>12059</v>
      </c>
      <c r="H1423" s="707"/>
      <c r="I1423" s="707"/>
      <c r="J1423" s="707"/>
      <c r="K1423" s="709"/>
      <c r="L1423" s="709"/>
      <c r="M1423" s="707"/>
      <c r="N1423" s="707"/>
      <c r="O1423" s="707"/>
      <c r="P1423" s="707"/>
      <c r="Q1423" s="707"/>
      <c r="R1423" s="707"/>
      <c r="S1423" s="707"/>
      <c r="T1423" s="707"/>
      <c r="U1423" s="707"/>
      <c r="V1423" s="707"/>
      <c r="W1423" s="707"/>
      <c r="X1423" s="707"/>
      <c r="Y1423" s="707"/>
      <c r="Z1423" s="707"/>
      <c r="AA1423" s="707"/>
      <c r="AB1423" s="546">
        <v>5.0</v>
      </c>
      <c r="AC1423" s="2173" t="s">
        <v>55</v>
      </c>
      <c r="AD1423" s="2173" t="s">
        <v>533</v>
      </c>
      <c r="AE1423" s="1512"/>
      <c r="AF1423" s="1515"/>
      <c r="AG1423" s="1512"/>
      <c r="AH1423" s="1478"/>
    </row>
    <row r="1424" ht="15.75" hidden="1" customHeight="1">
      <c r="A1424" s="2422"/>
      <c r="B1424" s="2423" t="s">
        <v>12060</v>
      </c>
      <c r="C1424" s="2418"/>
      <c r="D1424" s="2419"/>
      <c r="E1424" s="2421" t="s">
        <v>12061</v>
      </c>
      <c r="F1424" s="2421" t="s">
        <v>12062</v>
      </c>
      <c r="G1424" s="2421" t="s">
        <v>12063</v>
      </c>
      <c r="H1424" s="707"/>
      <c r="I1424" s="707"/>
      <c r="J1424" s="707"/>
      <c r="K1424" s="709"/>
      <c r="L1424" s="709"/>
      <c r="M1424" s="707"/>
      <c r="N1424" s="707"/>
      <c r="O1424" s="707"/>
      <c r="P1424" s="707"/>
      <c r="Q1424" s="707"/>
      <c r="R1424" s="707"/>
      <c r="S1424" s="707"/>
      <c r="T1424" s="707"/>
      <c r="U1424" s="707"/>
      <c r="V1424" s="707"/>
      <c r="W1424" s="707"/>
      <c r="X1424" s="707"/>
      <c r="Y1424" s="707"/>
      <c r="Z1424" s="707"/>
      <c r="AA1424" s="707"/>
      <c r="AB1424" s="546">
        <v>5.0</v>
      </c>
      <c r="AC1424" s="2173" t="s">
        <v>55</v>
      </c>
      <c r="AD1424" s="2173" t="s">
        <v>533</v>
      </c>
      <c r="AE1424" s="1512"/>
      <c r="AF1424" s="1515"/>
      <c r="AG1424" s="1512"/>
      <c r="AH1424" s="1478"/>
    </row>
    <row r="1425" ht="15.75" hidden="1" customHeight="1">
      <c r="A1425" s="2422"/>
      <c r="B1425" s="2418"/>
      <c r="C1425" s="2418"/>
      <c r="D1425" s="2419"/>
      <c r="E1425" s="2421" t="s">
        <v>12064</v>
      </c>
      <c r="F1425" s="2421" t="s">
        <v>12062</v>
      </c>
      <c r="G1425" s="2421" t="s">
        <v>12065</v>
      </c>
      <c r="H1425" s="707"/>
      <c r="I1425" s="707"/>
      <c r="J1425" s="707"/>
      <c r="K1425" s="709"/>
      <c r="L1425" s="709"/>
      <c r="M1425" s="707"/>
      <c r="N1425" s="707"/>
      <c r="O1425" s="707"/>
      <c r="P1425" s="707"/>
      <c r="Q1425" s="707"/>
      <c r="R1425" s="707"/>
      <c r="S1425" s="707"/>
      <c r="T1425" s="707"/>
      <c r="U1425" s="707"/>
      <c r="V1425" s="707"/>
      <c r="W1425" s="707"/>
      <c r="X1425" s="707"/>
      <c r="Y1425" s="707"/>
      <c r="Z1425" s="707"/>
      <c r="AA1425" s="707"/>
      <c r="AB1425" s="546">
        <v>5.0</v>
      </c>
      <c r="AC1425" s="2173" t="s">
        <v>55</v>
      </c>
      <c r="AD1425" s="2173" t="s">
        <v>533</v>
      </c>
      <c r="AE1425" s="1512"/>
      <c r="AF1425" s="1515"/>
      <c r="AG1425" s="1512"/>
      <c r="AH1425" s="1478"/>
    </row>
    <row r="1426" ht="15.75" customHeight="1">
      <c r="A1426" s="2422"/>
      <c r="B1426" s="2423" t="s">
        <v>4428</v>
      </c>
      <c r="C1426" s="2418"/>
      <c r="D1426" s="2419"/>
      <c r="E1426" s="2420"/>
      <c r="F1426" s="2420"/>
      <c r="G1426" s="2420"/>
      <c r="H1426" s="707" t="s">
        <v>94</v>
      </c>
      <c r="I1426" s="707" t="s">
        <v>94</v>
      </c>
      <c r="J1426" s="707"/>
      <c r="K1426" s="709"/>
      <c r="L1426" s="709"/>
      <c r="M1426" s="707"/>
      <c r="N1426" s="707"/>
      <c r="O1426" s="707"/>
      <c r="P1426" s="707"/>
      <c r="Q1426" s="707"/>
      <c r="R1426" s="707"/>
      <c r="S1426" s="707"/>
      <c r="T1426" s="707"/>
      <c r="U1426" s="707"/>
      <c r="V1426" s="707"/>
      <c r="W1426" s="707"/>
      <c r="X1426" s="707"/>
      <c r="Y1426" s="707"/>
      <c r="Z1426" s="707"/>
      <c r="AA1426" s="707"/>
      <c r="AB1426" s="546" t="s">
        <v>94</v>
      </c>
      <c r="AC1426" s="2173" t="s">
        <v>55</v>
      </c>
      <c r="AD1426" s="2173" t="s">
        <v>533</v>
      </c>
      <c r="AE1426" s="1512"/>
      <c r="AF1426" s="1515"/>
      <c r="AG1426" s="1512"/>
      <c r="AH1426" s="1478"/>
    </row>
    <row r="1427" ht="15.75" hidden="1" customHeight="1">
      <c r="A1427" s="2422"/>
      <c r="B1427" s="2418"/>
      <c r="C1427" s="2423" t="s">
        <v>12066</v>
      </c>
      <c r="D1427" s="2424" t="s">
        <v>12067</v>
      </c>
      <c r="E1427" s="2420"/>
      <c r="F1427" s="2421" t="s">
        <v>12068</v>
      </c>
      <c r="G1427" s="2421" t="s">
        <v>12069</v>
      </c>
      <c r="H1427" s="707"/>
      <c r="I1427" s="707"/>
      <c r="J1427" s="707"/>
      <c r="K1427" s="709"/>
      <c r="L1427" s="709"/>
      <c r="M1427" s="707"/>
      <c r="N1427" s="707"/>
      <c r="O1427" s="707"/>
      <c r="P1427" s="707"/>
      <c r="Q1427" s="707"/>
      <c r="R1427" s="707"/>
      <c r="S1427" s="707"/>
      <c r="T1427" s="707"/>
      <c r="U1427" s="707"/>
      <c r="V1427" s="707"/>
      <c r="W1427" s="707"/>
      <c r="X1427" s="707"/>
      <c r="Y1427" s="707"/>
      <c r="Z1427" s="707"/>
      <c r="AA1427" s="707"/>
      <c r="AB1427" s="546">
        <v>5.0</v>
      </c>
      <c r="AC1427" s="2173" t="s">
        <v>55</v>
      </c>
      <c r="AD1427" s="2173" t="s">
        <v>533</v>
      </c>
      <c r="AE1427" s="1512"/>
      <c r="AF1427" s="1515"/>
      <c r="AG1427" s="1512"/>
      <c r="AH1427" s="1478"/>
    </row>
    <row r="1428" ht="15.75" hidden="1" customHeight="1">
      <c r="A1428" s="2422"/>
      <c r="B1428" s="2418"/>
      <c r="C1428" s="2418"/>
      <c r="D1428" s="2424" t="s">
        <v>11382</v>
      </c>
      <c r="E1428" s="2420"/>
      <c r="F1428" s="2421" t="s">
        <v>11383</v>
      </c>
      <c r="G1428" s="2421" t="s">
        <v>11384</v>
      </c>
      <c r="H1428" s="707"/>
      <c r="I1428" s="707"/>
      <c r="J1428" s="707"/>
      <c r="K1428" s="709"/>
      <c r="L1428" s="709"/>
      <c r="M1428" s="707"/>
      <c r="N1428" s="707"/>
      <c r="O1428" s="707"/>
      <c r="P1428" s="707"/>
      <c r="Q1428" s="707"/>
      <c r="R1428" s="707"/>
      <c r="S1428" s="707"/>
      <c r="T1428" s="707"/>
      <c r="U1428" s="707"/>
      <c r="V1428" s="707"/>
      <c r="W1428" s="707"/>
      <c r="X1428" s="707"/>
      <c r="Y1428" s="707"/>
      <c r="Z1428" s="707"/>
      <c r="AA1428" s="707"/>
      <c r="AB1428" s="546">
        <v>5.0</v>
      </c>
      <c r="AC1428" s="2173" t="s">
        <v>55</v>
      </c>
      <c r="AD1428" s="2173" t="s">
        <v>533</v>
      </c>
      <c r="AE1428" s="1512"/>
      <c r="AF1428" s="1515"/>
      <c r="AG1428" s="1512"/>
      <c r="AH1428" s="1478"/>
    </row>
    <row r="1429" ht="15.75" hidden="1" customHeight="1">
      <c r="A1429" s="2422"/>
      <c r="B1429" s="2418"/>
      <c r="C1429" s="2423" t="s">
        <v>12070</v>
      </c>
      <c r="D1429" s="2424" t="s">
        <v>12067</v>
      </c>
      <c r="E1429" s="2420"/>
      <c r="F1429" s="2421" t="s">
        <v>12071</v>
      </c>
      <c r="G1429" s="2421" t="s">
        <v>12072</v>
      </c>
      <c r="H1429" s="707"/>
      <c r="I1429" s="707"/>
      <c r="J1429" s="707"/>
      <c r="K1429" s="709"/>
      <c r="L1429" s="709"/>
      <c r="M1429" s="707"/>
      <c r="N1429" s="707"/>
      <c r="O1429" s="707"/>
      <c r="P1429" s="707"/>
      <c r="Q1429" s="707"/>
      <c r="R1429" s="707"/>
      <c r="S1429" s="707"/>
      <c r="T1429" s="707"/>
      <c r="U1429" s="707"/>
      <c r="V1429" s="707"/>
      <c r="W1429" s="707"/>
      <c r="X1429" s="707"/>
      <c r="Y1429" s="707"/>
      <c r="Z1429" s="707"/>
      <c r="AA1429" s="707"/>
      <c r="AB1429" s="546">
        <v>5.0</v>
      </c>
      <c r="AC1429" s="2173" t="s">
        <v>55</v>
      </c>
      <c r="AD1429" s="2173" t="s">
        <v>533</v>
      </c>
      <c r="AE1429" s="1512"/>
      <c r="AF1429" s="1515"/>
      <c r="AG1429" s="1512"/>
      <c r="AH1429" s="1478"/>
    </row>
    <row r="1430" ht="15.75" customHeight="1">
      <c r="A1430" s="2422"/>
      <c r="B1430" s="2423" t="s">
        <v>12073</v>
      </c>
      <c r="C1430" s="2418"/>
      <c r="D1430" s="2419"/>
      <c r="E1430" s="2420"/>
      <c r="F1430" s="2420"/>
      <c r="G1430" s="2420"/>
      <c r="H1430" s="707" t="s">
        <v>94</v>
      </c>
      <c r="I1430" s="707" t="s">
        <v>94</v>
      </c>
      <c r="J1430" s="707"/>
      <c r="K1430" s="709"/>
      <c r="L1430" s="709"/>
      <c r="M1430" s="707"/>
      <c r="N1430" s="707"/>
      <c r="O1430" s="707"/>
      <c r="P1430" s="707"/>
      <c r="Q1430" s="707"/>
      <c r="R1430" s="707"/>
      <c r="S1430" s="707"/>
      <c r="T1430" s="707"/>
      <c r="U1430" s="707"/>
      <c r="V1430" s="707"/>
      <c r="W1430" s="707"/>
      <c r="X1430" s="707"/>
      <c r="Y1430" s="707"/>
      <c r="Z1430" s="707"/>
      <c r="AA1430" s="707"/>
      <c r="AB1430" s="546" t="s">
        <v>94</v>
      </c>
      <c r="AC1430" s="2173" t="s">
        <v>55</v>
      </c>
      <c r="AD1430" s="2173" t="s">
        <v>533</v>
      </c>
      <c r="AE1430" s="1512"/>
      <c r="AF1430" s="1515"/>
      <c r="AG1430" s="1512"/>
      <c r="AH1430" s="1478"/>
    </row>
    <row r="1431" ht="15.75" hidden="1" customHeight="1">
      <c r="A1431" s="2422"/>
      <c r="B1431" s="2418"/>
      <c r="C1431" s="2423" t="s">
        <v>12074</v>
      </c>
      <c r="D1431" s="2419"/>
      <c r="E1431" s="2420"/>
      <c r="F1431" s="2421" t="s">
        <v>12075</v>
      </c>
      <c r="G1431" s="2421" t="s">
        <v>12076</v>
      </c>
      <c r="H1431" s="707"/>
      <c r="I1431" s="707"/>
      <c r="J1431" s="707"/>
      <c r="K1431" s="709"/>
      <c r="L1431" s="709"/>
      <c r="M1431" s="707"/>
      <c r="N1431" s="707"/>
      <c r="O1431" s="707"/>
      <c r="P1431" s="707"/>
      <c r="Q1431" s="707"/>
      <c r="R1431" s="707"/>
      <c r="S1431" s="707"/>
      <c r="T1431" s="707"/>
      <c r="U1431" s="707"/>
      <c r="V1431" s="707"/>
      <c r="W1431" s="707"/>
      <c r="X1431" s="707"/>
      <c r="Y1431" s="707"/>
      <c r="Z1431" s="707"/>
      <c r="AA1431" s="707"/>
      <c r="AB1431" s="546">
        <v>5.0</v>
      </c>
      <c r="AC1431" s="2173" t="s">
        <v>55</v>
      </c>
      <c r="AD1431" s="2173" t="s">
        <v>533</v>
      </c>
      <c r="AE1431" s="1512"/>
      <c r="AF1431" s="1515"/>
      <c r="AG1431" s="1512"/>
      <c r="AH1431" s="1478"/>
    </row>
    <row r="1432" ht="15.75" hidden="1" customHeight="1">
      <c r="A1432" s="2422"/>
      <c r="B1432" s="2418"/>
      <c r="C1432" s="2418"/>
      <c r="D1432" s="2424" t="s">
        <v>12077</v>
      </c>
      <c r="E1432" s="2421" t="s">
        <v>12078</v>
      </c>
      <c r="F1432" s="2421" t="s">
        <v>11361</v>
      </c>
      <c r="G1432" s="2421" t="s">
        <v>12079</v>
      </c>
      <c r="H1432" s="707"/>
      <c r="I1432" s="707"/>
      <c r="J1432" s="707"/>
      <c r="K1432" s="709"/>
      <c r="L1432" s="709"/>
      <c r="M1432" s="707"/>
      <c r="N1432" s="707"/>
      <c r="O1432" s="707"/>
      <c r="P1432" s="707"/>
      <c r="Q1432" s="707"/>
      <c r="R1432" s="707"/>
      <c r="S1432" s="707"/>
      <c r="T1432" s="707"/>
      <c r="U1432" s="707"/>
      <c r="V1432" s="707"/>
      <c r="W1432" s="707"/>
      <c r="X1432" s="707"/>
      <c r="Y1432" s="707"/>
      <c r="Z1432" s="707"/>
      <c r="AA1432" s="707"/>
      <c r="AB1432" s="546">
        <v>5.0</v>
      </c>
      <c r="AC1432" s="2173" t="s">
        <v>55</v>
      </c>
      <c r="AD1432" s="2173" t="s">
        <v>533</v>
      </c>
      <c r="AE1432" s="1512"/>
      <c r="AF1432" s="1515"/>
      <c r="AG1432" s="1512"/>
      <c r="AH1432" s="1478"/>
    </row>
    <row r="1433" ht="15.75" hidden="1" customHeight="1">
      <c r="A1433" s="2422"/>
      <c r="B1433" s="2418"/>
      <c r="C1433" s="2418"/>
      <c r="D1433" s="2419"/>
      <c r="E1433" s="2421" t="s">
        <v>12080</v>
      </c>
      <c r="F1433" s="2421" t="s">
        <v>11361</v>
      </c>
      <c r="G1433" s="2421" t="s">
        <v>12081</v>
      </c>
      <c r="H1433" s="707"/>
      <c r="I1433" s="707"/>
      <c r="J1433" s="707"/>
      <c r="K1433" s="709"/>
      <c r="L1433" s="709"/>
      <c r="M1433" s="707"/>
      <c r="N1433" s="707"/>
      <c r="O1433" s="707"/>
      <c r="P1433" s="707"/>
      <c r="Q1433" s="707"/>
      <c r="R1433" s="707"/>
      <c r="S1433" s="707"/>
      <c r="T1433" s="707"/>
      <c r="U1433" s="707"/>
      <c r="V1433" s="707"/>
      <c r="W1433" s="707"/>
      <c r="X1433" s="707"/>
      <c r="Y1433" s="707"/>
      <c r="Z1433" s="707"/>
      <c r="AA1433" s="707"/>
      <c r="AB1433" s="546">
        <v>5.0</v>
      </c>
      <c r="AC1433" s="2173" t="s">
        <v>55</v>
      </c>
      <c r="AD1433" s="2173" t="s">
        <v>533</v>
      </c>
      <c r="AE1433" s="1512"/>
      <c r="AF1433" s="1515"/>
      <c r="AG1433" s="1512"/>
      <c r="AH1433" s="1478"/>
    </row>
    <row r="1434" ht="15.75" hidden="1" customHeight="1">
      <c r="A1434" s="2422"/>
      <c r="B1434" s="2418"/>
      <c r="C1434" s="2418"/>
      <c r="D1434" s="2419"/>
      <c r="E1434" s="2421" t="s">
        <v>12082</v>
      </c>
      <c r="F1434" s="2421" t="s">
        <v>11361</v>
      </c>
      <c r="G1434" s="2421" t="s">
        <v>12083</v>
      </c>
      <c r="H1434" s="707"/>
      <c r="I1434" s="707"/>
      <c r="J1434" s="707"/>
      <c r="K1434" s="709"/>
      <c r="L1434" s="709"/>
      <c r="M1434" s="707"/>
      <c r="N1434" s="707"/>
      <c r="O1434" s="707"/>
      <c r="P1434" s="707"/>
      <c r="Q1434" s="707"/>
      <c r="R1434" s="707"/>
      <c r="S1434" s="707"/>
      <c r="T1434" s="707"/>
      <c r="U1434" s="707"/>
      <c r="V1434" s="707"/>
      <c r="W1434" s="707"/>
      <c r="X1434" s="707"/>
      <c r="Y1434" s="707"/>
      <c r="Z1434" s="707"/>
      <c r="AA1434" s="707"/>
      <c r="AB1434" s="546">
        <v>5.0</v>
      </c>
      <c r="AC1434" s="2173" t="s">
        <v>55</v>
      </c>
      <c r="AD1434" s="2173" t="s">
        <v>533</v>
      </c>
      <c r="AE1434" s="1512"/>
      <c r="AF1434" s="1515"/>
      <c r="AG1434" s="1512"/>
      <c r="AH1434" s="1478"/>
    </row>
    <row r="1435" ht="15.75" hidden="1" customHeight="1">
      <c r="A1435" s="2422"/>
      <c r="B1435" s="2418"/>
      <c r="C1435" s="2418"/>
      <c r="D1435" s="2419"/>
      <c r="E1435" s="2421" t="s">
        <v>12084</v>
      </c>
      <c r="F1435" s="2421" t="s">
        <v>11361</v>
      </c>
      <c r="G1435" s="2421" t="s">
        <v>12085</v>
      </c>
      <c r="H1435" s="707"/>
      <c r="I1435" s="707"/>
      <c r="J1435" s="707"/>
      <c r="K1435" s="709"/>
      <c r="L1435" s="709"/>
      <c r="M1435" s="707"/>
      <c r="N1435" s="707"/>
      <c r="O1435" s="707"/>
      <c r="P1435" s="707"/>
      <c r="Q1435" s="707"/>
      <c r="R1435" s="707"/>
      <c r="S1435" s="707"/>
      <c r="T1435" s="707"/>
      <c r="U1435" s="707"/>
      <c r="V1435" s="707"/>
      <c r="W1435" s="707"/>
      <c r="X1435" s="707"/>
      <c r="Y1435" s="707"/>
      <c r="Z1435" s="707"/>
      <c r="AA1435" s="707"/>
      <c r="AB1435" s="546">
        <v>5.0</v>
      </c>
      <c r="AC1435" s="2173" t="s">
        <v>55</v>
      </c>
      <c r="AD1435" s="2173" t="s">
        <v>533</v>
      </c>
      <c r="AE1435" s="1512"/>
      <c r="AF1435" s="1515"/>
      <c r="AG1435" s="1512"/>
      <c r="AH1435" s="1478"/>
    </row>
    <row r="1436" ht="15.75" hidden="1" customHeight="1">
      <c r="A1436" s="2422"/>
      <c r="B1436" s="2418"/>
      <c r="C1436" s="2418"/>
      <c r="D1436" s="2424" t="s">
        <v>662</v>
      </c>
      <c r="E1436" s="2420"/>
      <c r="F1436" s="2421" t="s">
        <v>12086</v>
      </c>
      <c r="G1436" s="2421" t="s">
        <v>12087</v>
      </c>
      <c r="H1436" s="707"/>
      <c r="I1436" s="707"/>
      <c r="J1436" s="707"/>
      <c r="K1436" s="709"/>
      <c r="L1436" s="709"/>
      <c r="M1436" s="707"/>
      <c r="N1436" s="707"/>
      <c r="O1436" s="707"/>
      <c r="P1436" s="707"/>
      <c r="Q1436" s="707"/>
      <c r="R1436" s="707"/>
      <c r="S1436" s="707"/>
      <c r="T1436" s="707"/>
      <c r="U1436" s="707"/>
      <c r="V1436" s="707"/>
      <c r="W1436" s="707"/>
      <c r="X1436" s="707"/>
      <c r="Y1436" s="707"/>
      <c r="Z1436" s="707"/>
      <c r="AA1436" s="707"/>
      <c r="AB1436" s="546">
        <v>5.0</v>
      </c>
      <c r="AC1436" s="2173" t="s">
        <v>55</v>
      </c>
      <c r="AD1436" s="2173" t="s">
        <v>533</v>
      </c>
      <c r="AE1436" s="1512"/>
      <c r="AF1436" s="1515"/>
      <c r="AG1436" s="1512"/>
      <c r="AH1436" s="1478"/>
    </row>
    <row r="1437" ht="15.75" hidden="1" customHeight="1">
      <c r="A1437" s="2422"/>
      <c r="B1437" s="2418"/>
      <c r="C1437" s="2418"/>
      <c r="D1437" s="2424" t="s">
        <v>12088</v>
      </c>
      <c r="E1437" s="2421" t="s">
        <v>12089</v>
      </c>
      <c r="F1437" s="2421" t="s">
        <v>12090</v>
      </c>
      <c r="G1437" s="2421" t="s">
        <v>12091</v>
      </c>
      <c r="H1437" s="707"/>
      <c r="I1437" s="707"/>
      <c r="J1437" s="707"/>
      <c r="K1437" s="709"/>
      <c r="L1437" s="709"/>
      <c r="M1437" s="707"/>
      <c r="N1437" s="707"/>
      <c r="O1437" s="707"/>
      <c r="P1437" s="707"/>
      <c r="Q1437" s="707"/>
      <c r="R1437" s="707"/>
      <c r="S1437" s="707"/>
      <c r="T1437" s="707"/>
      <c r="U1437" s="707"/>
      <c r="V1437" s="707"/>
      <c r="W1437" s="707"/>
      <c r="X1437" s="707"/>
      <c r="Y1437" s="707"/>
      <c r="Z1437" s="707"/>
      <c r="AA1437" s="707"/>
      <c r="AB1437" s="546">
        <v>5.0</v>
      </c>
      <c r="AC1437" s="2173" t="s">
        <v>55</v>
      </c>
      <c r="AD1437" s="2173" t="s">
        <v>533</v>
      </c>
      <c r="AE1437" s="1512"/>
      <c r="AF1437" s="1515"/>
      <c r="AG1437" s="1512"/>
      <c r="AH1437" s="1478"/>
    </row>
    <row r="1438" ht="15.75" hidden="1" customHeight="1">
      <c r="A1438" s="2422"/>
      <c r="B1438" s="2418"/>
      <c r="C1438" s="2418"/>
      <c r="D1438" s="2419"/>
      <c r="E1438" s="2421" t="s">
        <v>12092</v>
      </c>
      <c r="F1438" s="2421" t="s">
        <v>12090</v>
      </c>
      <c r="G1438" s="2421" t="s">
        <v>12093</v>
      </c>
      <c r="H1438" s="707"/>
      <c r="I1438" s="707"/>
      <c r="J1438" s="707"/>
      <c r="K1438" s="709"/>
      <c r="L1438" s="709"/>
      <c r="M1438" s="707"/>
      <c r="N1438" s="707"/>
      <c r="O1438" s="707"/>
      <c r="P1438" s="707"/>
      <c r="Q1438" s="707"/>
      <c r="R1438" s="707"/>
      <c r="S1438" s="707"/>
      <c r="T1438" s="707"/>
      <c r="U1438" s="707"/>
      <c r="V1438" s="707"/>
      <c r="W1438" s="707"/>
      <c r="X1438" s="707"/>
      <c r="Y1438" s="707"/>
      <c r="Z1438" s="707"/>
      <c r="AA1438" s="707"/>
      <c r="AB1438" s="546">
        <v>5.0</v>
      </c>
      <c r="AC1438" s="2173" t="s">
        <v>55</v>
      </c>
      <c r="AD1438" s="2173" t="s">
        <v>533</v>
      </c>
      <c r="AE1438" s="1512"/>
      <c r="AF1438" s="1515"/>
      <c r="AG1438" s="1512"/>
      <c r="AH1438" s="1478"/>
    </row>
    <row r="1439" ht="15.75" customHeight="1">
      <c r="A1439" s="2417" t="s">
        <v>12094</v>
      </c>
      <c r="B1439" s="2418"/>
      <c r="C1439" s="2418"/>
      <c r="D1439" s="2419"/>
      <c r="E1439" s="2420"/>
      <c r="F1439" s="2420"/>
      <c r="G1439" s="2420"/>
      <c r="H1439" s="707" t="s">
        <v>94</v>
      </c>
      <c r="I1439" s="707" t="s">
        <v>94</v>
      </c>
      <c r="J1439" s="707"/>
      <c r="K1439" s="709"/>
      <c r="L1439" s="709"/>
      <c r="M1439" s="707"/>
      <c r="N1439" s="707"/>
      <c r="O1439" s="707"/>
      <c r="P1439" s="707"/>
      <c r="Q1439" s="707"/>
      <c r="R1439" s="707"/>
      <c r="S1439" s="707"/>
      <c r="T1439" s="707"/>
      <c r="U1439" s="707"/>
      <c r="V1439" s="707"/>
      <c r="W1439" s="707"/>
      <c r="X1439" s="707"/>
      <c r="Y1439" s="707"/>
      <c r="Z1439" s="707"/>
      <c r="AA1439" s="707"/>
      <c r="AB1439" s="546" t="s">
        <v>94</v>
      </c>
      <c r="AC1439" s="2173" t="s">
        <v>55</v>
      </c>
      <c r="AD1439" s="2173" t="s">
        <v>533</v>
      </c>
      <c r="AE1439" s="1512"/>
      <c r="AF1439" s="1515"/>
      <c r="AG1439" s="1512"/>
      <c r="AH1439" s="1478"/>
    </row>
    <row r="1440" ht="15.75" hidden="1" customHeight="1">
      <c r="A1440" s="2422"/>
      <c r="B1440" s="2423" t="s">
        <v>12058</v>
      </c>
      <c r="C1440" s="2418"/>
      <c r="D1440" s="2419"/>
      <c r="E1440" s="2420"/>
      <c r="F1440" s="2421" t="s">
        <v>8969</v>
      </c>
      <c r="G1440" s="2421" t="s">
        <v>12059</v>
      </c>
      <c r="H1440" s="707"/>
      <c r="I1440" s="707"/>
      <c r="J1440" s="707"/>
      <c r="K1440" s="709"/>
      <c r="L1440" s="709"/>
      <c r="M1440" s="707"/>
      <c r="N1440" s="707"/>
      <c r="O1440" s="707"/>
      <c r="P1440" s="707"/>
      <c r="Q1440" s="707"/>
      <c r="R1440" s="707"/>
      <c r="S1440" s="707"/>
      <c r="T1440" s="707"/>
      <c r="U1440" s="707"/>
      <c r="V1440" s="707"/>
      <c r="W1440" s="707"/>
      <c r="X1440" s="707"/>
      <c r="Y1440" s="707"/>
      <c r="Z1440" s="707"/>
      <c r="AA1440" s="707"/>
      <c r="AB1440" s="546">
        <v>5.0</v>
      </c>
      <c r="AC1440" s="2173" t="s">
        <v>55</v>
      </c>
      <c r="AD1440" s="2173" t="s">
        <v>533</v>
      </c>
      <c r="AE1440" s="1512"/>
      <c r="AF1440" s="1515"/>
      <c r="AG1440" s="1512"/>
      <c r="AH1440" s="1478"/>
    </row>
    <row r="1441" ht="15.75" hidden="1" customHeight="1">
      <c r="A1441" s="2422"/>
      <c r="B1441" s="2423" t="s">
        <v>12060</v>
      </c>
      <c r="C1441" s="2418"/>
      <c r="D1441" s="2419"/>
      <c r="E1441" s="2421" t="s">
        <v>12061</v>
      </c>
      <c r="F1441" s="2421" t="s">
        <v>9927</v>
      </c>
      <c r="G1441" s="2421" t="s">
        <v>12063</v>
      </c>
      <c r="H1441" s="707"/>
      <c r="I1441" s="707"/>
      <c r="J1441" s="707"/>
      <c r="K1441" s="709"/>
      <c r="L1441" s="709"/>
      <c r="M1441" s="707"/>
      <c r="N1441" s="707"/>
      <c r="O1441" s="707"/>
      <c r="P1441" s="707"/>
      <c r="Q1441" s="707"/>
      <c r="R1441" s="707"/>
      <c r="S1441" s="707"/>
      <c r="T1441" s="707"/>
      <c r="U1441" s="707"/>
      <c r="V1441" s="707"/>
      <c r="W1441" s="707"/>
      <c r="X1441" s="707"/>
      <c r="Y1441" s="707"/>
      <c r="Z1441" s="707"/>
      <c r="AA1441" s="707"/>
      <c r="AB1441" s="546">
        <v>5.0</v>
      </c>
      <c r="AC1441" s="2173" t="s">
        <v>55</v>
      </c>
      <c r="AD1441" s="2173" t="s">
        <v>533</v>
      </c>
      <c r="AE1441" s="1512"/>
      <c r="AF1441" s="1515"/>
      <c r="AG1441" s="1512"/>
      <c r="AH1441" s="1478"/>
    </row>
    <row r="1442" ht="15.75" hidden="1" customHeight="1">
      <c r="A1442" s="2422"/>
      <c r="B1442" s="2418"/>
      <c r="C1442" s="2418"/>
      <c r="D1442" s="2419"/>
      <c r="E1442" s="2421" t="s">
        <v>12064</v>
      </c>
      <c r="F1442" s="2421" t="s">
        <v>9927</v>
      </c>
      <c r="G1442" s="2421" t="s">
        <v>12065</v>
      </c>
      <c r="H1442" s="707"/>
      <c r="I1442" s="707"/>
      <c r="J1442" s="707"/>
      <c r="K1442" s="709"/>
      <c r="L1442" s="709"/>
      <c r="M1442" s="707"/>
      <c r="N1442" s="707"/>
      <c r="O1442" s="707"/>
      <c r="P1442" s="707"/>
      <c r="Q1442" s="707"/>
      <c r="R1442" s="707"/>
      <c r="S1442" s="707"/>
      <c r="T1442" s="707"/>
      <c r="U1442" s="707"/>
      <c r="V1442" s="707"/>
      <c r="W1442" s="707"/>
      <c r="X1442" s="707"/>
      <c r="Y1442" s="707"/>
      <c r="Z1442" s="707"/>
      <c r="AA1442" s="707"/>
      <c r="AB1442" s="546">
        <v>5.0</v>
      </c>
      <c r="AC1442" s="2173" t="s">
        <v>55</v>
      </c>
      <c r="AD1442" s="2173" t="s">
        <v>533</v>
      </c>
      <c r="AE1442" s="1512"/>
      <c r="AF1442" s="1515"/>
      <c r="AG1442" s="1512"/>
      <c r="AH1442" s="1478"/>
    </row>
    <row r="1443" ht="15.75" customHeight="1">
      <c r="A1443" s="2422"/>
      <c r="B1443" s="2423" t="s">
        <v>4428</v>
      </c>
      <c r="C1443" s="2418"/>
      <c r="D1443" s="2419"/>
      <c r="E1443" s="2420"/>
      <c r="F1443" s="2420"/>
      <c r="G1443" s="2420"/>
      <c r="H1443" s="707" t="s">
        <v>94</v>
      </c>
      <c r="I1443" s="707" t="s">
        <v>94</v>
      </c>
      <c r="J1443" s="707"/>
      <c r="K1443" s="709"/>
      <c r="L1443" s="709"/>
      <c r="M1443" s="707"/>
      <c r="N1443" s="707"/>
      <c r="O1443" s="707"/>
      <c r="P1443" s="707"/>
      <c r="Q1443" s="707"/>
      <c r="R1443" s="707"/>
      <c r="S1443" s="707"/>
      <c r="T1443" s="707"/>
      <c r="U1443" s="707"/>
      <c r="V1443" s="707"/>
      <c r="W1443" s="707"/>
      <c r="X1443" s="707"/>
      <c r="Y1443" s="707"/>
      <c r="Z1443" s="707"/>
      <c r="AA1443" s="707"/>
      <c r="AB1443" s="546" t="s">
        <v>94</v>
      </c>
      <c r="AC1443" s="2173" t="s">
        <v>55</v>
      </c>
      <c r="AD1443" s="2173" t="s">
        <v>533</v>
      </c>
      <c r="AE1443" s="1512"/>
      <c r="AF1443" s="1515"/>
      <c r="AG1443" s="1512"/>
      <c r="AH1443" s="1478"/>
    </row>
    <row r="1444" ht="15.75" hidden="1" customHeight="1">
      <c r="A1444" s="2422"/>
      <c r="B1444" s="2418"/>
      <c r="C1444" s="2423" t="s">
        <v>12066</v>
      </c>
      <c r="D1444" s="2424" t="s">
        <v>12067</v>
      </c>
      <c r="E1444" s="2420"/>
      <c r="F1444" s="2421" t="s">
        <v>12068</v>
      </c>
      <c r="G1444" s="2421" t="s">
        <v>12069</v>
      </c>
      <c r="H1444" s="707"/>
      <c r="I1444" s="707"/>
      <c r="J1444" s="707"/>
      <c r="K1444" s="709"/>
      <c r="L1444" s="709"/>
      <c r="M1444" s="707"/>
      <c r="N1444" s="707"/>
      <c r="O1444" s="707"/>
      <c r="P1444" s="707"/>
      <c r="Q1444" s="707"/>
      <c r="R1444" s="707"/>
      <c r="S1444" s="707"/>
      <c r="T1444" s="707"/>
      <c r="U1444" s="707"/>
      <c r="V1444" s="707"/>
      <c r="W1444" s="707"/>
      <c r="X1444" s="707"/>
      <c r="Y1444" s="707"/>
      <c r="Z1444" s="707"/>
      <c r="AA1444" s="707"/>
      <c r="AB1444" s="546">
        <v>5.0</v>
      </c>
      <c r="AC1444" s="2173" t="s">
        <v>55</v>
      </c>
      <c r="AD1444" s="2173" t="s">
        <v>533</v>
      </c>
      <c r="AE1444" s="1512"/>
      <c r="AF1444" s="1515"/>
      <c r="AG1444" s="1512"/>
      <c r="AH1444" s="1478"/>
    </row>
    <row r="1445" ht="15.75" hidden="1" customHeight="1">
      <c r="A1445" s="2422"/>
      <c r="B1445" s="2418"/>
      <c r="C1445" s="2418"/>
      <c r="D1445" s="2424" t="s">
        <v>11382</v>
      </c>
      <c r="E1445" s="2420"/>
      <c r="F1445" s="2421" t="s">
        <v>11383</v>
      </c>
      <c r="G1445" s="2421" t="s">
        <v>11384</v>
      </c>
      <c r="H1445" s="707"/>
      <c r="I1445" s="707"/>
      <c r="J1445" s="707"/>
      <c r="K1445" s="709"/>
      <c r="L1445" s="709"/>
      <c r="M1445" s="707"/>
      <c r="N1445" s="707"/>
      <c r="O1445" s="707"/>
      <c r="P1445" s="707"/>
      <c r="Q1445" s="707"/>
      <c r="R1445" s="707"/>
      <c r="S1445" s="707"/>
      <c r="T1445" s="707"/>
      <c r="U1445" s="707"/>
      <c r="V1445" s="707"/>
      <c r="W1445" s="707"/>
      <c r="X1445" s="707"/>
      <c r="Y1445" s="707"/>
      <c r="Z1445" s="707"/>
      <c r="AA1445" s="707"/>
      <c r="AB1445" s="546">
        <v>5.0</v>
      </c>
      <c r="AC1445" s="2173" t="s">
        <v>55</v>
      </c>
      <c r="AD1445" s="2173" t="s">
        <v>533</v>
      </c>
      <c r="AE1445" s="1512"/>
      <c r="AF1445" s="1515"/>
      <c r="AG1445" s="1512"/>
      <c r="AH1445" s="1478"/>
    </row>
    <row r="1446" ht="15.75" hidden="1" customHeight="1">
      <c r="A1446" s="2422"/>
      <c r="B1446" s="2418"/>
      <c r="C1446" s="2423" t="s">
        <v>12070</v>
      </c>
      <c r="D1446" s="2424" t="s">
        <v>12067</v>
      </c>
      <c r="E1446" s="2420"/>
      <c r="F1446" s="2421" t="s">
        <v>12071</v>
      </c>
      <c r="G1446" s="2421" t="s">
        <v>12072</v>
      </c>
      <c r="H1446" s="707"/>
      <c r="I1446" s="707"/>
      <c r="J1446" s="707"/>
      <c r="K1446" s="709"/>
      <c r="L1446" s="709"/>
      <c r="M1446" s="707"/>
      <c r="N1446" s="707"/>
      <c r="O1446" s="707"/>
      <c r="P1446" s="707"/>
      <c r="Q1446" s="707"/>
      <c r="R1446" s="707"/>
      <c r="S1446" s="707"/>
      <c r="T1446" s="707"/>
      <c r="U1446" s="707"/>
      <c r="V1446" s="707"/>
      <c r="W1446" s="707"/>
      <c r="X1446" s="707"/>
      <c r="Y1446" s="707"/>
      <c r="Z1446" s="707"/>
      <c r="AA1446" s="707"/>
      <c r="AB1446" s="546">
        <v>5.0</v>
      </c>
      <c r="AC1446" s="2173" t="s">
        <v>55</v>
      </c>
      <c r="AD1446" s="2173" t="s">
        <v>533</v>
      </c>
      <c r="AE1446" s="1512"/>
      <c r="AF1446" s="1515"/>
      <c r="AG1446" s="1512"/>
      <c r="AH1446" s="1478"/>
    </row>
    <row r="1447" ht="15.75" customHeight="1">
      <c r="A1447" s="2422"/>
      <c r="B1447" s="2423" t="s">
        <v>12073</v>
      </c>
      <c r="C1447" s="2418"/>
      <c r="D1447" s="2419"/>
      <c r="E1447" s="2420"/>
      <c r="F1447" s="2420"/>
      <c r="G1447" s="2420"/>
      <c r="H1447" s="707" t="s">
        <v>94</v>
      </c>
      <c r="I1447" s="707" t="s">
        <v>94</v>
      </c>
      <c r="J1447" s="707"/>
      <c r="K1447" s="709"/>
      <c r="L1447" s="709"/>
      <c r="M1447" s="707"/>
      <c r="N1447" s="707"/>
      <c r="O1447" s="707"/>
      <c r="P1447" s="707"/>
      <c r="Q1447" s="707"/>
      <c r="R1447" s="707"/>
      <c r="S1447" s="707"/>
      <c r="T1447" s="707"/>
      <c r="U1447" s="707"/>
      <c r="V1447" s="707"/>
      <c r="W1447" s="707"/>
      <c r="X1447" s="707"/>
      <c r="Y1447" s="707"/>
      <c r="Z1447" s="707"/>
      <c r="AA1447" s="707"/>
      <c r="AB1447" s="546" t="s">
        <v>94</v>
      </c>
      <c r="AC1447" s="2173" t="s">
        <v>55</v>
      </c>
      <c r="AD1447" s="2173" t="s">
        <v>533</v>
      </c>
      <c r="AE1447" s="1512"/>
      <c r="AF1447" s="1515"/>
      <c r="AG1447" s="1512"/>
      <c r="AH1447" s="1478"/>
    </row>
    <row r="1448" ht="15.75" hidden="1" customHeight="1">
      <c r="A1448" s="2422"/>
      <c r="B1448" s="2418"/>
      <c r="C1448" s="2423" t="s">
        <v>12074</v>
      </c>
      <c r="D1448" s="2419"/>
      <c r="E1448" s="2420"/>
      <c r="F1448" s="2421" t="s">
        <v>12075</v>
      </c>
      <c r="G1448" s="2421" t="s">
        <v>12095</v>
      </c>
      <c r="H1448" s="707"/>
      <c r="I1448" s="707"/>
      <c r="J1448" s="707"/>
      <c r="K1448" s="709"/>
      <c r="L1448" s="709"/>
      <c r="M1448" s="707"/>
      <c r="N1448" s="707"/>
      <c r="O1448" s="707"/>
      <c r="P1448" s="707"/>
      <c r="Q1448" s="707"/>
      <c r="R1448" s="707"/>
      <c r="S1448" s="707"/>
      <c r="T1448" s="707"/>
      <c r="U1448" s="707"/>
      <c r="V1448" s="707"/>
      <c r="W1448" s="707"/>
      <c r="X1448" s="707"/>
      <c r="Y1448" s="707"/>
      <c r="Z1448" s="707"/>
      <c r="AA1448" s="707"/>
      <c r="AB1448" s="546">
        <v>5.0</v>
      </c>
      <c r="AC1448" s="2173" t="s">
        <v>55</v>
      </c>
      <c r="AD1448" s="2173" t="s">
        <v>533</v>
      </c>
      <c r="AE1448" s="1512"/>
      <c r="AF1448" s="1515"/>
      <c r="AG1448" s="1512"/>
      <c r="AH1448" s="1478"/>
    </row>
    <row r="1449" ht="15.75" hidden="1" customHeight="1">
      <c r="A1449" s="2422"/>
      <c r="B1449" s="2418"/>
      <c r="C1449" s="2418"/>
      <c r="D1449" s="2424" t="s">
        <v>12077</v>
      </c>
      <c r="E1449" s="2421" t="s">
        <v>12078</v>
      </c>
      <c r="F1449" s="2421" t="s">
        <v>11361</v>
      </c>
      <c r="G1449" s="2421" t="s">
        <v>12079</v>
      </c>
      <c r="H1449" s="707"/>
      <c r="I1449" s="707"/>
      <c r="J1449" s="707"/>
      <c r="K1449" s="709"/>
      <c r="L1449" s="709"/>
      <c r="M1449" s="707"/>
      <c r="N1449" s="707"/>
      <c r="O1449" s="707"/>
      <c r="P1449" s="707"/>
      <c r="Q1449" s="707"/>
      <c r="R1449" s="707"/>
      <c r="S1449" s="707"/>
      <c r="T1449" s="707"/>
      <c r="U1449" s="707"/>
      <c r="V1449" s="707"/>
      <c r="W1449" s="707"/>
      <c r="X1449" s="707"/>
      <c r="Y1449" s="707"/>
      <c r="Z1449" s="707"/>
      <c r="AA1449" s="707"/>
      <c r="AB1449" s="546">
        <v>5.0</v>
      </c>
      <c r="AC1449" s="2173" t="s">
        <v>55</v>
      </c>
      <c r="AD1449" s="2173" t="s">
        <v>533</v>
      </c>
      <c r="AE1449" s="1512"/>
      <c r="AF1449" s="1515"/>
      <c r="AG1449" s="1512"/>
      <c r="AH1449" s="1478"/>
    </row>
    <row r="1450" ht="15.75" hidden="1" customHeight="1">
      <c r="A1450" s="2422"/>
      <c r="B1450" s="2418"/>
      <c r="C1450" s="2418"/>
      <c r="D1450" s="2419"/>
      <c r="E1450" s="2421" t="s">
        <v>12080</v>
      </c>
      <c r="F1450" s="2421" t="s">
        <v>11361</v>
      </c>
      <c r="G1450" s="2421" t="s">
        <v>12081</v>
      </c>
      <c r="H1450" s="707"/>
      <c r="I1450" s="707"/>
      <c r="J1450" s="707"/>
      <c r="K1450" s="709"/>
      <c r="L1450" s="709"/>
      <c r="M1450" s="707"/>
      <c r="N1450" s="707"/>
      <c r="O1450" s="707"/>
      <c r="P1450" s="707"/>
      <c r="Q1450" s="707"/>
      <c r="R1450" s="707"/>
      <c r="S1450" s="707"/>
      <c r="T1450" s="707"/>
      <c r="U1450" s="707"/>
      <c r="V1450" s="707"/>
      <c r="W1450" s="707"/>
      <c r="X1450" s="707"/>
      <c r="Y1450" s="707"/>
      <c r="Z1450" s="707"/>
      <c r="AA1450" s="707"/>
      <c r="AB1450" s="546">
        <v>5.0</v>
      </c>
      <c r="AC1450" s="2173" t="s">
        <v>55</v>
      </c>
      <c r="AD1450" s="2173" t="s">
        <v>533</v>
      </c>
      <c r="AE1450" s="1512"/>
      <c r="AF1450" s="1515"/>
      <c r="AG1450" s="1512"/>
      <c r="AH1450" s="1478"/>
    </row>
    <row r="1451" ht="15.75" hidden="1" customHeight="1">
      <c r="A1451" s="2422"/>
      <c r="B1451" s="2418"/>
      <c r="C1451" s="2418"/>
      <c r="D1451" s="2419"/>
      <c r="E1451" s="2421" t="s">
        <v>12082</v>
      </c>
      <c r="F1451" s="2421" t="s">
        <v>11361</v>
      </c>
      <c r="G1451" s="2421" t="s">
        <v>12083</v>
      </c>
      <c r="H1451" s="707"/>
      <c r="I1451" s="707"/>
      <c r="J1451" s="707"/>
      <c r="K1451" s="709"/>
      <c r="L1451" s="709"/>
      <c r="M1451" s="707"/>
      <c r="N1451" s="707"/>
      <c r="O1451" s="707"/>
      <c r="P1451" s="707"/>
      <c r="Q1451" s="707"/>
      <c r="R1451" s="707"/>
      <c r="S1451" s="707"/>
      <c r="T1451" s="707"/>
      <c r="U1451" s="707"/>
      <c r="V1451" s="707"/>
      <c r="W1451" s="707"/>
      <c r="X1451" s="707"/>
      <c r="Y1451" s="707"/>
      <c r="Z1451" s="707"/>
      <c r="AA1451" s="707"/>
      <c r="AB1451" s="546">
        <v>5.0</v>
      </c>
      <c r="AC1451" s="2173" t="s">
        <v>55</v>
      </c>
      <c r="AD1451" s="2173" t="s">
        <v>533</v>
      </c>
      <c r="AE1451" s="1512"/>
      <c r="AF1451" s="1515"/>
      <c r="AG1451" s="1512"/>
      <c r="AH1451" s="1478"/>
    </row>
    <row r="1452" ht="15.75" hidden="1" customHeight="1">
      <c r="A1452" s="2422"/>
      <c r="B1452" s="2418"/>
      <c r="C1452" s="2418"/>
      <c r="D1452" s="2419"/>
      <c r="E1452" s="2421" t="s">
        <v>12084</v>
      </c>
      <c r="F1452" s="2421" t="s">
        <v>11361</v>
      </c>
      <c r="G1452" s="2421" t="s">
        <v>12085</v>
      </c>
      <c r="H1452" s="707"/>
      <c r="I1452" s="707"/>
      <c r="J1452" s="707"/>
      <c r="K1452" s="709"/>
      <c r="L1452" s="709"/>
      <c r="M1452" s="707"/>
      <c r="N1452" s="707"/>
      <c r="O1452" s="707"/>
      <c r="P1452" s="707"/>
      <c r="Q1452" s="707"/>
      <c r="R1452" s="707"/>
      <c r="S1452" s="707"/>
      <c r="T1452" s="707"/>
      <c r="U1452" s="707"/>
      <c r="V1452" s="707"/>
      <c r="W1452" s="707"/>
      <c r="X1452" s="707"/>
      <c r="Y1452" s="707"/>
      <c r="Z1452" s="707"/>
      <c r="AA1452" s="707"/>
      <c r="AB1452" s="546">
        <v>5.0</v>
      </c>
      <c r="AC1452" s="2173" t="s">
        <v>55</v>
      </c>
      <c r="AD1452" s="2173" t="s">
        <v>533</v>
      </c>
      <c r="AE1452" s="1512"/>
      <c r="AF1452" s="1515"/>
      <c r="AG1452" s="1512"/>
      <c r="AH1452" s="1478"/>
    </row>
    <row r="1453" ht="15.75" hidden="1" customHeight="1">
      <c r="A1453" s="2422"/>
      <c r="B1453" s="2418"/>
      <c r="C1453" s="2418"/>
      <c r="D1453" s="2424" t="s">
        <v>12096</v>
      </c>
      <c r="E1453" s="2420"/>
      <c r="F1453" s="2421" t="s">
        <v>12097</v>
      </c>
      <c r="G1453" s="2421" t="s">
        <v>12098</v>
      </c>
      <c r="H1453" s="707"/>
      <c r="I1453" s="707"/>
      <c r="J1453" s="707"/>
      <c r="K1453" s="709"/>
      <c r="L1453" s="709"/>
      <c r="M1453" s="707"/>
      <c r="N1453" s="707"/>
      <c r="O1453" s="707"/>
      <c r="P1453" s="707"/>
      <c r="Q1453" s="707"/>
      <c r="R1453" s="707"/>
      <c r="S1453" s="707"/>
      <c r="T1453" s="707"/>
      <c r="U1453" s="707"/>
      <c r="V1453" s="707"/>
      <c r="W1453" s="707"/>
      <c r="X1453" s="707"/>
      <c r="Y1453" s="707"/>
      <c r="Z1453" s="707"/>
      <c r="AA1453" s="707"/>
      <c r="AB1453" s="546">
        <v>5.0</v>
      </c>
      <c r="AC1453" s="2173" t="s">
        <v>55</v>
      </c>
      <c r="AD1453" s="2173" t="s">
        <v>533</v>
      </c>
      <c r="AE1453" s="1512"/>
      <c r="AF1453" s="1515"/>
      <c r="AG1453" s="1512"/>
      <c r="AH1453" s="1478"/>
    </row>
    <row r="1454" ht="15.75" hidden="1" customHeight="1">
      <c r="A1454" s="2422"/>
      <c r="B1454" s="2418"/>
      <c r="C1454" s="2418"/>
      <c r="D1454" s="2424" t="s">
        <v>662</v>
      </c>
      <c r="E1454" s="2420"/>
      <c r="F1454" s="2421" t="s">
        <v>12099</v>
      </c>
      <c r="G1454" s="2421" t="s">
        <v>12087</v>
      </c>
      <c r="H1454" s="707"/>
      <c r="I1454" s="707"/>
      <c r="J1454" s="707"/>
      <c r="K1454" s="709"/>
      <c r="L1454" s="709"/>
      <c r="M1454" s="707"/>
      <c r="N1454" s="707"/>
      <c r="O1454" s="707"/>
      <c r="P1454" s="707"/>
      <c r="Q1454" s="707"/>
      <c r="R1454" s="707"/>
      <c r="S1454" s="707"/>
      <c r="T1454" s="707"/>
      <c r="U1454" s="707"/>
      <c r="V1454" s="707"/>
      <c r="W1454" s="707"/>
      <c r="X1454" s="707"/>
      <c r="Y1454" s="707"/>
      <c r="Z1454" s="707"/>
      <c r="AA1454" s="707"/>
      <c r="AB1454" s="546">
        <v>5.0</v>
      </c>
      <c r="AC1454" s="2173" t="s">
        <v>55</v>
      </c>
      <c r="AD1454" s="2173" t="s">
        <v>533</v>
      </c>
      <c r="AE1454" s="1512"/>
      <c r="AF1454" s="1515"/>
      <c r="AG1454" s="1512"/>
      <c r="AH1454" s="1478"/>
    </row>
    <row r="1455" ht="15.75" hidden="1" customHeight="1">
      <c r="A1455" s="2422"/>
      <c r="B1455" s="2418"/>
      <c r="C1455" s="2418"/>
      <c r="D1455" s="2424" t="s">
        <v>12088</v>
      </c>
      <c r="E1455" s="2421" t="s">
        <v>12089</v>
      </c>
      <c r="F1455" s="2421" t="s">
        <v>12090</v>
      </c>
      <c r="G1455" s="2421" t="s">
        <v>12091</v>
      </c>
      <c r="H1455" s="707"/>
      <c r="I1455" s="707"/>
      <c r="J1455" s="707"/>
      <c r="K1455" s="709"/>
      <c r="L1455" s="709"/>
      <c r="M1455" s="707"/>
      <c r="N1455" s="707"/>
      <c r="O1455" s="707"/>
      <c r="P1455" s="707"/>
      <c r="Q1455" s="707"/>
      <c r="R1455" s="707"/>
      <c r="S1455" s="707"/>
      <c r="T1455" s="707"/>
      <c r="U1455" s="707"/>
      <c r="V1455" s="707"/>
      <c r="W1455" s="707"/>
      <c r="X1455" s="707"/>
      <c r="Y1455" s="707"/>
      <c r="Z1455" s="707"/>
      <c r="AA1455" s="707"/>
      <c r="AB1455" s="546">
        <v>5.0</v>
      </c>
      <c r="AC1455" s="2173" t="s">
        <v>55</v>
      </c>
      <c r="AD1455" s="2173" t="s">
        <v>533</v>
      </c>
      <c r="AE1455" s="1512"/>
      <c r="AF1455" s="1515"/>
      <c r="AG1455" s="1512"/>
      <c r="AH1455" s="1478"/>
    </row>
    <row r="1456" ht="15.75" hidden="1" customHeight="1">
      <c r="A1456" s="2422"/>
      <c r="B1456" s="2418"/>
      <c r="C1456" s="2418"/>
      <c r="D1456" s="2419"/>
      <c r="E1456" s="2421" t="s">
        <v>12092</v>
      </c>
      <c r="F1456" s="2421" t="s">
        <v>12090</v>
      </c>
      <c r="G1456" s="2421" t="s">
        <v>12100</v>
      </c>
      <c r="H1456" s="707"/>
      <c r="I1456" s="707"/>
      <c r="J1456" s="707"/>
      <c r="K1456" s="709"/>
      <c r="L1456" s="709"/>
      <c r="M1456" s="707"/>
      <c r="N1456" s="707"/>
      <c r="O1456" s="707"/>
      <c r="P1456" s="707"/>
      <c r="Q1456" s="707"/>
      <c r="R1456" s="707"/>
      <c r="S1456" s="707"/>
      <c r="T1456" s="707"/>
      <c r="U1456" s="707"/>
      <c r="V1456" s="707"/>
      <c r="W1456" s="707"/>
      <c r="X1456" s="707"/>
      <c r="Y1456" s="707"/>
      <c r="Z1456" s="707"/>
      <c r="AA1456" s="707"/>
      <c r="AB1456" s="546">
        <v>5.0</v>
      </c>
      <c r="AC1456" s="2173" t="s">
        <v>55</v>
      </c>
      <c r="AD1456" s="2173" t="s">
        <v>533</v>
      </c>
      <c r="AE1456" s="1512"/>
      <c r="AF1456" s="1515"/>
      <c r="AG1456" s="1512"/>
      <c r="AH1456" s="1478"/>
    </row>
    <row r="1457" ht="15.75" customHeight="1">
      <c r="A1457" s="530" t="s">
        <v>12101</v>
      </c>
      <c r="B1457" s="587"/>
      <c r="C1457" s="2479"/>
      <c r="D1457" s="2212"/>
      <c r="E1457" s="590"/>
      <c r="F1457" s="2278"/>
      <c r="G1457" s="2212"/>
      <c r="H1457" s="2276"/>
      <c r="I1457" s="2276"/>
      <c r="J1457" s="2276"/>
      <c r="K1457" s="2276"/>
      <c r="L1457" s="2276"/>
      <c r="M1457" s="2276"/>
      <c r="N1457" s="2276"/>
      <c r="O1457" s="2276"/>
      <c r="P1457" s="2276"/>
      <c r="Q1457" s="2276"/>
      <c r="R1457" s="2276"/>
      <c r="S1457" s="2276"/>
      <c r="T1457" s="2276"/>
      <c r="U1457" s="2276"/>
      <c r="V1457" s="2276"/>
      <c r="W1457" s="2276"/>
      <c r="X1457" s="2276"/>
      <c r="Y1457" s="2276"/>
      <c r="Z1457" s="2276"/>
      <c r="AA1457" s="2276"/>
      <c r="AB1457" s="559" t="s">
        <v>94</v>
      </c>
      <c r="AC1457" s="2411" t="s">
        <v>94</v>
      </c>
      <c r="AD1457" s="560" t="s">
        <v>533</v>
      </c>
      <c r="AE1457" s="2276"/>
      <c r="AF1457" s="2277"/>
      <c r="AG1457" s="2276"/>
      <c r="AH1457" s="2276"/>
    </row>
    <row r="1458" ht="15.75" customHeight="1">
      <c r="A1458" s="530" t="s">
        <v>426</v>
      </c>
      <c r="B1458" s="587"/>
      <c r="C1458" s="2479"/>
      <c r="D1458" s="2212"/>
      <c r="E1458" s="590"/>
      <c r="F1458" s="2278"/>
      <c r="G1458" s="2212"/>
      <c r="H1458" s="2276"/>
      <c r="I1458" s="2276"/>
      <c r="J1458" s="2276"/>
      <c r="K1458" s="2276"/>
      <c r="L1458" s="2276"/>
      <c r="M1458" s="2276"/>
      <c r="N1458" s="2276"/>
      <c r="O1458" s="2276"/>
      <c r="P1458" s="2276"/>
      <c r="Q1458" s="2276"/>
      <c r="R1458" s="2276"/>
      <c r="S1458" s="2276"/>
      <c r="T1458" s="2276"/>
      <c r="U1458" s="2276"/>
      <c r="V1458" s="2276"/>
      <c r="W1458" s="2276"/>
      <c r="X1458" s="2276"/>
      <c r="Y1458" s="2276"/>
      <c r="Z1458" s="2276"/>
      <c r="AA1458" s="2276"/>
      <c r="AB1458" s="559" t="s">
        <v>94</v>
      </c>
      <c r="AC1458" s="2411" t="s">
        <v>94</v>
      </c>
      <c r="AD1458" s="560" t="s">
        <v>533</v>
      </c>
      <c r="AE1458" s="2276"/>
      <c r="AF1458" s="2277"/>
      <c r="AG1458" s="2276"/>
      <c r="AH1458" s="2276"/>
    </row>
    <row r="1459" ht="15.75" customHeight="1">
      <c r="A1459" s="644" t="s">
        <v>12102</v>
      </c>
      <c r="B1459" s="666"/>
      <c r="C1459" s="666"/>
      <c r="D1459" s="654"/>
      <c r="E1459" s="650"/>
      <c r="F1459" s="650"/>
      <c r="G1459" s="650"/>
      <c r="H1459" s="648" t="s">
        <v>94</v>
      </c>
      <c r="I1459" s="648" t="s">
        <v>94</v>
      </c>
      <c r="J1459" s="648"/>
      <c r="K1459" s="648"/>
      <c r="L1459" s="648"/>
      <c r="M1459" s="500"/>
      <c r="N1459" s="500"/>
      <c r="O1459" s="500"/>
      <c r="P1459" s="500"/>
      <c r="Q1459" s="500"/>
      <c r="R1459" s="500"/>
      <c r="S1459" s="500"/>
      <c r="T1459" s="500"/>
      <c r="U1459" s="500"/>
      <c r="V1459" s="500"/>
      <c r="W1459" s="500"/>
      <c r="X1459" s="500"/>
      <c r="Y1459" s="500"/>
      <c r="Z1459" s="500"/>
      <c r="AA1459" s="500"/>
      <c r="AB1459" s="546" t="s">
        <v>94</v>
      </c>
      <c r="AC1459" s="665" t="s">
        <v>55</v>
      </c>
      <c r="AD1459" s="664" t="s">
        <v>4662</v>
      </c>
      <c r="AE1459" s="650"/>
      <c r="AF1459" s="650"/>
      <c r="AG1459" s="650"/>
      <c r="AH1459" s="654"/>
    </row>
    <row r="1460" ht="15.75" customHeight="1">
      <c r="A1460" s="644"/>
      <c r="B1460" s="2503" t="s">
        <v>12103</v>
      </c>
      <c r="C1460" s="666"/>
      <c r="D1460" s="654"/>
      <c r="E1460" s="654"/>
      <c r="F1460" s="708" t="s">
        <v>12104</v>
      </c>
      <c r="G1460" s="643" t="s">
        <v>12105</v>
      </c>
      <c r="H1460" s="707"/>
      <c r="I1460" s="709"/>
      <c r="J1460" s="500"/>
      <c r="K1460" s="501"/>
      <c r="L1460" s="500"/>
      <c r="M1460" s="500"/>
      <c r="N1460" s="500"/>
      <c r="O1460" s="500"/>
      <c r="P1460" s="500"/>
      <c r="Q1460" s="500"/>
      <c r="R1460" s="500"/>
      <c r="S1460" s="500"/>
      <c r="T1460" s="500"/>
      <c r="U1460" s="500"/>
      <c r="V1460" s="500"/>
      <c r="W1460" s="500"/>
      <c r="X1460" s="500"/>
      <c r="Y1460" s="500"/>
      <c r="Z1460" s="500"/>
      <c r="AA1460" s="500"/>
      <c r="AB1460" s="546">
        <v>1.0</v>
      </c>
      <c r="AC1460" s="665" t="s">
        <v>55</v>
      </c>
      <c r="AD1460" s="664" t="s">
        <v>387</v>
      </c>
      <c r="AE1460" s="654"/>
      <c r="AF1460" s="654"/>
      <c r="AG1460" s="654"/>
      <c r="AH1460" s="654"/>
    </row>
    <row r="1461" ht="15.75" customHeight="1">
      <c r="A1461" s="733" t="str">
        <f>'입력값'!V4</f>
        <v>행 추가시 이 라인 위 영역을 선택하고 행을 추가 하셔야 통계 및 서식이 올바르게 적용됩니다. </v>
      </c>
      <c r="B1461" s="734"/>
      <c r="C1461" s="734"/>
      <c r="D1461" s="925"/>
      <c r="E1461" s="925"/>
      <c r="F1461" s="925"/>
      <c r="G1461" s="925"/>
      <c r="H1461" s="735" t="s">
        <v>6499</v>
      </c>
      <c r="I1461" s="735"/>
      <c r="J1461" s="735"/>
      <c r="K1461" s="735"/>
      <c r="L1461" s="735"/>
      <c r="M1461" s="735"/>
      <c r="N1461" s="735"/>
      <c r="O1461" s="735"/>
      <c r="P1461" s="735"/>
      <c r="Q1461" s="735"/>
      <c r="R1461" s="735"/>
      <c r="S1461" s="735"/>
      <c r="T1461" s="735"/>
      <c r="U1461" s="735"/>
      <c r="V1461" s="735"/>
      <c r="W1461" s="735"/>
      <c r="X1461" s="735"/>
      <c r="Y1461" s="735"/>
      <c r="Z1461" s="735"/>
      <c r="AA1461" s="735"/>
      <c r="AB1461" s="736"/>
      <c r="AC1461" s="737" t="s">
        <v>94</v>
      </c>
      <c r="AD1461" s="737" t="s">
        <v>94</v>
      </c>
      <c r="AE1461" s="738"/>
      <c r="AF1461" s="738"/>
      <c r="AG1461" s="738"/>
      <c r="AH1461" s="738"/>
    </row>
    <row r="1462" ht="15.75" customHeight="1">
      <c r="A1462" s="578"/>
      <c r="B1462" s="578"/>
      <c r="C1462" s="578"/>
      <c r="D1462" s="739"/>
      <c r="E1462" s="739"/>
      <c r="F1462" s="739"/>
      <c r="G1462" s="739"/>
      <c r="H1462" s="740"/>
      <c r="I1462" s="740"/>
      <c r="J1462" s="740"/>
      <c r="K1462" s="740"/>
      <c r="L1462" s="740"/>
      <c r="M1462" s="740"/>
      <c r="N1462" s="740"/>
      <c r="O1462" s="740"/>
      <c r="P1462" s="740"/>
      <c r="Q1462" s="740"/>
      <c r="R1462" s="740"/>
      <c r="S1462" s="740"/>
      <c r="T1462" s="740"/>
      <c r="U1462" s="740"/>
      <c r="V1462" s="740"/>
      <c r="W1462" s="740"/>
      <c r="X1462" s="740"/>
      <c r="Y1462" s="740"/>
      <c r="Z1462" s="740"/>
      <c r="AA1462" s="740"/>
      <c r="AB1462" s="740"/>
      <c r="AC1462" s="740"/>
      <c r="AD1462" s="740"/>
      <c r="AE1462" s="739"/>
      <c r="AF1462" s="739"/>
      <c r="AG1462" s="739"/>
      <c r="AH1462" s="739"/>
    </row>
    <row r="1463" ht="15.75" customHeight="1">
      <c r="A1463" s="578"/>
      <c r="B1463" s="578"/>
      <c r="C1463" s="578"/>
      <c r="D1463" s="739"/>
      <c r="E1463" s="739"/>
      <c r="F1463" s="739"/>
      <c r="G1463" s="2324" t="s">
        <v>40</v>
      </c>
      <c r="H1463" s="742" t="str">
        <f>IFERROR(VLOOKUP(H$1465, '입력값'!$B:$C, 2, FALSE),"")</f>
        <v>Android</v>
      </c>
      <c r="I1463" s="742" t="str">
        <f>IFERROR(VLOOKUP(I$1465, '입력값'!$B:$C, 2, FALSE),"")</f>
        <v>iOS</v>
      </c>
      <c r="J1463" s="742"/>
      <c r="K1463" s="742"/>
      <c r="L1463" s="742" t="str">
        <f>IFERROR(VLOOKUP(L$1465, '입력값'!$B:$C, 2, FALSE),"")</f>
        <v/>
      </c>
      <c r="M1463" s="742" t="str">
        <f>IFERROR(VLOOKUP(M$1465, '입력값'!$B:$C, 2, FALSE),"")</f>
        <v/>
      </c>
      <c r="N1463" s="742" t="str">
        <f>IFERROR(VLOOKUP(N$1465, '입력값'!$B:$C, 2, FALSE),"")</f>
        <v/>
      </c>
      <c r="O1463" s="742" t="str">
        <f>IFERROR(VLOOKUP(O$1465, '입력값'!$B:$C, 2, FALSE),"")</f>
        <v/>
      </c>
      <c r="P1463" s="742" t="str">
        <f>IFERROR(VLOOKUP(P$1465, '입력값'!$B:$C, 2, FALSE),"")</f>
        <v/>
      </c>
      <c r="Q1463" s="742" t="str">
        <f>IFERROR(VLOOKUP(Q$1465, '입력값'!$B:$C, 2, FALSE),"")</f>
        <v/>
      </c>
      <c r="R1463" s="742" t="str">
        <f>IFERROR(VLOOKUP(R$1465, '입력값'!$B:$C, 2, FALSE),"")</f>
        <v/>
      </c>
      <c r="S1463" s="742" t="str">
        <f>IFERROR(VLOOKUP(S$1465, '입력값'!$B:$C, 2, FALSE),"")</f>
        <v/>
      </c>
      <c r="T1463" s="742" t="str">
        <f>IFERROR(VLOOKUP(T$1465, '입력값'!$B:$C, 2, FALSE),"")</f>
        <v/>
      </c>
      <c r="U1463" s="742" t="str">
        <f>IFERROR(VLOOKUP(U$1465, '입력값'!$B:$C, 2, FALSE),"")</f>
        <v/>
      </c>
      <c r="V1463" s="742" t="str">
        <f>IFERROR(VLOOKUP(V$1465, '입력값'!$B:$C, 2, FALSE),"")</f>
        <v/>
      </c>
      <c r="W1463" s="742" t="str">
        <f>IFERROR(VLOOKUP(W$1465, '입력값'!$B:$C, 2, FALSE),"")</f>
        <v/>
      </c>
      <c r="X1463" s="742" t="str">
        <f>IFERROR(VLOOKUP(X$1465, '입력값'!$B:$C, 2, FALSE),"")</f>
        <v/>
      </c>
      <c r="Y1463" s="742" t="str">
        <f>IFERROR(VLOOKUP(Y$1465, '입력값'!$B:$C, 2, FALSE),"")</f>
        <v/>
      </c>
      <c r="Z1463" s="742" t="str">
        <f>IFERROR(VLOOKUP(Z$1465, '입력값'!$B:$C, 2, FALSE),"")</f>
        <v/>
      </c>
      <c r="AA1463" s="742" t="str">
        <f>IFERROR(VLOOKUP(AA$1465, '입력값'!$B:$C, 2, FALSE),"")</f>
        <v/>
      </c>
      <c r="AB1463" s="1862" t="s">
        <v>53</v>
      </c>
      <c r="AC1463" s="1862" t="s">
        <v>66</v>
      </c>
      <c r="AD1463" s="741" t="s">
        <v>487</v>
      </c>
      <c r="AE1463" s="739"/>
      <c r="AF1463" s="739"/>
      <c r="AG1463" s="739"/>
      <c r="AH1463" s="739"/>
    </row>
    <row r="1464" ht="15.75" customHeight="1">
      <c r="A1464" s="578"/>
      <c r="B1464" s="578"/>
      <c r="C1464" s="578"/>
      <c r="D1464" s="739"/>
      <c r="E1464" s="739"/>
      <c r="F1464" s="739"/>
      <c r="G1464" s="2324" t="s">
        <v>41</v>
      </c>
      <c r="H1464" s="744">
        <f t="shared" ref="H1464:I1464" si="1">H2</f>
        <v>6</v>
      </c>
      <c r="I1464" s="744">
        <f t="shared" si="1"/>
        <v>6</v>
      </c>
      <c r="J1464" s="744"/>
      <c r="K1464" s="744"/>
      <c r="L1464" s="744" t="str">
        <f t="shared" ref="L1464:AA1464" si="2">L2</f>
        <v/>
      </c>
      <c r="M1464" s="744" t="str">
        <f t="shared" si="2"/>
        <v/>
      </c>
      <c r="N1464" s="744" t="str">
        <f t="shared" si="2"/>
        <v/>
      </c>
      <c r="O1464" s="744" t="str">
        <f t="shared" si="2"/>
        <v/>
      </c>
      <c r="P1464" s="744" t="str">
        <f t="shared" si="2"/>
        <v/>
      </c>
      <c r="Q1464" s="744" t="str">
        <f t="shared" si="2"/>
        <v/>
      </c>
      <c r="R1464" s="744" t="str">
        <f t="shared" si="2"/>
        <v/>
      </c>
      <c r="S1464" s="744" t="str">
        <f t="shared" si="2"/>
        <v/>
      </c>
      <c r="T1464" s="744" t="str">
        <f t="shared" si="2"/>
        <v/>
      </c>
      <c r="U1464" s="744" t="str">
        <f t="shared" si="2"/>
        <v/>
      </c>
      <c r="V1464" s="744" t="str">
        <f t="shared" si="2"/>
        <v/>
      </c>
      <c r="W1464" s="744" t="str">
        <f t="shared" si="2"/>
        <v/>
      </c>
      <c r="X1464" s="744" t="str">
        <f t="shared" si="2"/>
        <v/>
      </c>
      <c r="Y1464" s="744" t="str">
        <f t="shared" si="2"/>
        <v/>
      </c>
      <c r="Z1464" s="744" t="str">
        <f t="shared" si="2"/>
        <v/>
      </c>
      <c r="AA1464" s="744" t="str">
        <f t="shared" si="2"/>
        <v/>
      </c>
      <c r="AB1464" s="1864"/>
      <c r="AC1464" s="1864"/>
      <c r="AD1464" s="745">
        <v>6.0</v>
      </c>
      <c r="AE1464" s="739"/>
      <c r="AF1464" s="739"/>
      <c r="AG1464" s="739"/>
      <c r="AH1464" s="739"/>
    </row>
    <row r="1465" ht="15.75" customHeight="1">
      <c r="A1465" s="578"/>
      <c r="B1465" s="578"/>
      <c r="C1465" s="578"/>
      <c r="D1465" s="739"/>
      <c r="E1465" s="739"/>
      <c r="F1465" s="739"/>
      <c r="G1465" s="2324" t="s">
        <v>476</v>
      </c>
      <c r="H1465" s="742" t="str">
        <f t="shared" ref="H1465:I1465" si="3">H3</f>
        <v>a16</v>
      </c>
      <c r="I1465" s="742" t="str">
        <f t="shared" si="3"/>
        <v>i18</v>
      </c>
      <c r="J1465" s="742"/>
      <c r="K1465" s="742"/>
      <c r="L1465" s="742" t="str">
        <f t="shared" ref="L1465:AA1465" si="4">L3</f>
        <v/>
      </c>
      <c r="M1465" s="742" t="str">
        <f t="shared" si="4"/>
        <v/>
      </c>
      <c r="N1465" s="742" t="str">
        <f t="shared" si="4"/>
        <v/>
      </c>
      <c r="O1465" s="742" t="str">
        <f t="shared" si="4"/>
        <v/>
      </c>
      <c r="P1465" s="742" t="str">
        <f t="shared" si="4"/>
        <v/>
      </c>
      <c r="Q1465" s="742" t="str">
        <f t="shared" si="4"/>
        <v/>
      </c>
      <c r="R1465" s="742" t="str">
        <f t="shared" si="4"/>
        <v/>
      </c>
      <c r="S1465" s="742" t="str">
        <f t="shared" si="4"/>
        <v/>
      </c>
      <c r="T1465" s="742" t="str">
        <f t="shared" si="4"/>
        <v/>
      </c>
      <c r="U1465" s="742" t="str">
        <f t="shared" si="4"/>
        <v/>
      </c>
      <c r="V1465" s="742" t="str">
        <f t="shared" si="4"/>
        <v/>
      </c>
      <c r="W1465" s="742" t="str">
        <f t="shared" si="4"/>
        <v/>
      </c>
      <c r="X1465" s="742" t="str">
        <f t="shared" si="4"/>
        <v/>
      </c>
      <c r="Y1465" s="742" t="str">
        <f t="shared" si="4"/>
        <v/>
      </c>
      <c r="Z1465" s="742" t="str">
        <f t="shared" si="4"/>
        <v/>
      </c>
      <c r="AA1465" s="742" t="str">
        <f t="shared" si="4"/>
        <v/>
      </c>
      <c r="AB1465" s="741" t="s">
        <v>94</v>
      </c>
      <c r="AC1465" s="741" t="s">
        <v>94</v>
      </c>
      <c r="AD1465" s="741" t="s">
        <v>94</v>
      </c>
      <c r="AE1465" s="746"/>
      <c r="AF1465" s="739"/>
      <c r="AG1465" s="739"/>
      <c r="AH1465" s="739"/>
    </row>
    <row r="1466" ht="15.75" customHeight="1">
      <c r="A1466" s="578"/>
      <c r="B1466" s="578"/>
      <c r="C1466" s="578"/>
      <c r="D1466" s="739"/>
      <c r="E1466" s="739"/>
      <c r="F1466" s="739"/>
      <c r="G1466" s="2324" t="s">
        <v>43</v>
      </c>
      <c r="H1466" s="747">
        <v>1.0</v>
      </c>
      <c r="I1466" s="747">
        <v>1.0</v>
      </c>
      <c r="J1466" s="747"/>
      <c r="K1466" s="747"/>
      <c r="L1466" s="747"/>
      <c r="M1466" s="747"/>
      <c r="N1466" s="748"/>
      <c r="O1466" s="748"/>
      <c r="P1466" s="748"/>
      <c r="Q1466" s="748"/>
      <c r="R1466" s="748"/>
      <c r="S1466" s="748"/>
      <c r="T1466" s="748"/>
      <c r="U1466" s="748"/>
      <c r="V1466" s="748"/>
      <c r="W1466" s="748"/>
      <c r="X1466" s="748"/>
      <c r="Y1466" s="748"/>
      <c r="Z1466" s="748"/>
      <c r="AA1466" s="748"/>
      <c r="AB1466" s="749" t="s">
        <v>94</v>
      </c>
      <c r="AC1466" s="749" t="s">
        <v>94</v>
      </c>
      <c r="AD1466" s="749" t="s">
        <v>94</v>
      </c>
      <c r="AE1466" s="746"/>
      <c r="AF1466" s="739"/>
      <c r="AG1466" s="739"/>
      <c r="AH1466" s="739"/>
    </row>
    <row r="1467" ht="15.75" customHeight="1">
      <c r="A1467" s="578"/>
      <c r="B1467" s="578"/>
      <c r="C1467" s="578"/>
      <c r="D1467" s="739"/>
      <c r="E1467" s="739"/>
      <c r="F1467" s="739"/>
      <c r="G1467" s="2324" t="s">
        <v>1566</v>
      </c>
      <c r="H1467" s="750" t="s">
        <v>69</v>
      </c>
      <c r="I1467" s="750" t="s">
        <v>69</v>
      </c>
      <c r="J1467" s="747"/>
      <c r="K1467" s="747"/>
      <c r="L1467" s="750" t="s">
        <v>60</v>
      </c>
      <c r="M1467" s="750" t="s">
        <v>60</v>
      </c>
      <c r="N1467" s="750" t="s">
        <v>60</v>
      </c>
      <c r="O1467" s="750" t="s">
        <v>60</v>
      </c>
      <c r="P1467" s="750" t="s">
        <v>60</v>
      </c>
      <c r="Q1467" s="750" t="s">
        <v>60</v>
      </c>
      <c r="R1467" s="750" t="s">
        <v>60</v>
      </c>
      <c r="S1467" s="750" t="s">
        <v>60</v>
      </c>
      <c r="T1467" s="750" t="s">
        <v>60</v>
      </c>
      <c r="U1467" s="750" t="s">
        <v>60</v>
      </c>
      <c r="V1467" s="750" t="s">
        <v>60</v>
      </c>
      <c r="W1467" s="750" t="s">
        <v>60</v>
      </c>
      <c r="X1467" s="750" t="s">
        <v>60</v>
      </c>
      <c r="Y1467" s="750" t="s">
        <v>60</v>
      </c>
      <c r="Z1467" s="750" t="s">
        <v>60</v>
      </c>
      <c r="AA1467" s="750" t="s">
        <v>60</v>
      </c>
      <c r="AB1467" s="749" t="s">
        <v>94</v>
      </c>
      <c r="AC1467" s="749" t="s">
        <v>94</v>
      </c>
      <c r="AD1467" s="749" t="s">
        <v>94</v>
      </c>
      <c r="AE1467" s="746"/>
      <c r="AF1467" s="739"/>
      <c r="AG1467" s="739"/>
      <c r="AH1467" s="739"/>
    </row>
    <row r="1468" ht="15.75" customHeight="1">
      <c r="A1468" s="578"/>
      <c r="B1468" s="578"/>
      <c r="C1468" s="578"/>
      <c r="D1468" s="739"/>
      <c r="E1468" s="739"/>
      <c r="F1468" s="739"/>
      <c r="G1468" s="2324" t="s">
        <v>1567</v>
      </c>
      <c r="H1468" s="751">
        <f t="shared" ref="H1468:I1468" si="5">IF(H1470-H1474, (SUM(H1471:H1474)-H1474)/(H1470-H1474), 0)</f>
        <v>0</v>
      </c>
      <c r="I1468" s="751">
        <f t="shared" si="5"/>
        <v>0</v>
      </c>
      <c r="J1468" s="751"/>
      <c r="K1468" s="751"/>
      <c r="L1468" s="751">
        <f t="shared" ref="L1468:AD1468" si="6">IF(L1470-L1474, (SUM(L1471:L1474)-L1474)/(L1470-L1474), 0)</f>
        <v>0</v>
      </c>
      <c r="M1468" s="751">
        <f t="shared" si="6"/>
        <v>0</v>
      </c>
      <c r="N1468" s="751">
        <f t="shared" si="6"/>
        <v>0</v>
      </c>
      <c r="O1468" s="751">
        <f t="shared" si="6"/>
        <v>0</v>
      </c>
      <c r="P1468" s="751">
        <f t="shared" si="6"/>
        <v>0</v>
      </c>
      <c r="Q1468" s="751">
        <f t="shared" si="6"/>
        <v>0</v>
      </c>
      <c r="R1468" s="751">
        <f t="shared" si="6"/>
        <v>0</v>
      </c>
      <c r="S1468" s="751">
        <f t="shared" si="6"/>
        <v>0</v>
      </c>
      <c r="T1468" s="751">
        <f t="shared" si="6"/>
        <v>0</v>
      </c>
      <c r="U1468" s="751">
        <f t="shared" si="6"/>
        <v>0</v>
      </c>
      <c r="V1468" s="751">
        <f t="shared" si="6"/>
        <v>0</v>
      </c>
      <c r="W1468" s="751">
        <f t="shared" si="6"/>
        <v>0</v>
      </c>
      <c r="X1468" s="751">
        <f t="shared" si="6"/>
        <v>0</v>
      </c>
      <c r="Y1468" s="751">
        <f t="shared" si="6"/>
        <v>0</v>
      </c>
      <c r="Z1468" s="751">
        <f t="shared" si="6"/>
        <v>0</v>
      </c>
      <c r="AA1468" s="751">
        <f t="shared" si="6"/>
        <v>0</v>
      </c>
      <c r="AB1468" s="752">
        <f t="shared" si="6"/>
        <v>0</v>
      </c>
      <c r="AC1468" s="752">
        <f t="shared" si="6"/>
        <v>0</v>
      </c>
      <c r="AD1468" s="752">
        <f t="shared" si="6"/>
        <v>0</v>
      </c>
      <c r="AE1468" s="746"/>
      <c r="AF1468" s="739"/>
      <c r="AG1468" s="739"/>
      <c r="AH1468" s="739"/>
    </row>
    <row r="1469" ht="15.75" customHeight="1">
      <c r="A1469" s="578"/>
      <c r="B1469" s="578"/>
      <c r="C1469" s="578"/>
      <c r="D1469" s="739"/>
      <c r="E1469" s="739"/>
      <c r="F1469" s="739"/>
      <c r="G1469" s="2324" t="s">
        <v>486</v>
      </c>
      <c r="H1469" s="751">
        <f>IF((H1470-H1475-H1474), H1471/(H1470-H1475-H1474), 0)</f>
        <v>0</v>
      </c>
      <c r="I1469" s="751">
        <f>if((I1470-I1475-I1474), I1471/(I1470-I1475-I1474), 0)</f>
        <v>0</v>
      </c>
      <c r="J1469" s="751"/>
      <c r="K1469" s="751"/>
      <c r="L1469" s="751">
        <f t="shared" ref="L1469:AD1469" si="7">if((L1470-L1475-L1474), L1471/(L1470-L1475-L1474), 0)</f>
        <v>0</v>
      </c>
      <c r="M1469" s="751">
        <f t="shared" si="7"/>
        <v>0</v>
      </c>
      <c r="N1469" s="751">
        <f t="shared" si="7"/>
        <v>0</v>
      </c>
      <c r="O1469" s="751">
        <f t="shared" si="7"/>
        <v>0</v>
      </c>
      <c r="P1469" s="751">
        <f t="shared" si="7"/>
        <v>0</v>
      </c>
      <c r="Q1469" s="751">
        <f t="shared" si="7"/>
        <v>0</v>
      </c>
      <c r="R1469" s="751">
        <f t="shared" si="7"/>
        <v>0</v>
      </c>
      <c r="S1469" s="751">
        <f t="shared" si="7"/>
        <v>0</v>
      </c>
      <c r="T1469" s="751">
        <f t="shared" si="7"/>
        <v>0</v>
      </c>
      <c r="U1469" s="751">
        <f t="shared" si="7"/>
        <v>0</v>
      </c>
      <c r="V1469" s="751">
        <f t="shared" si="7"/>
        <v>0</v>
      </c>
      <c r="W1469" s="751">
        <f t="shared" si="7"/>
        <v>0</v>
      </c>
      <c r="X1469" s="751">
        <f t="shared" si="7"/>
        <v>0</v>
      </c>
      <c r="Y1469" s="751">
        <f t="shared" si="7"/>
        <v>0</v>
      </c>
      <c r="Z1469" s="751">
        <f t="shared" si="7"/>
        <v>0</v>
      </c>
      <c r="AA1469" s="751">
        <f t="shared" si="7"/>
        <v>0</v>
      </c>
      <c r="AB1469" s="752">
        <f t="shared" si="7"/>
        <v>0</v>
      </c>
      <c r="AC1469" s="752">
        <f t="shared" si="7"/>
        <v>0</v>
      </c>
      <c r="AD1469" s="752">
        <f t="shared" si="7"/>
        <v>0</v>
      </c>
      <c r="AE1469" s="739"/>
      <c r="AF1469" s="739"/>
      <c r="AG1469" s="739"/>
      <c r="AH1469" s="739"/>
    </row>
    <row r="1470" ht="15.75" customHeight="1">
      <c r="A1470" s="578"/>
      <c r="B1470" s="578"/>
      <c r="C1470" s="578"/>
      <c r="D1470" s="739"/>
      <c r="E1470" s="739"/>
      <c r="F1470" s="739"/>
      <c r="G1470" s="2324" t="s">
        <v>487</v>
      </c>
      <c r="H1470" s="753">
        <f>IF(ISBLANK(H$1466), COUNTIF($AB5:$AB1461,"&lt;=" &amp; MAX('입력값'!$L$3:$L1484)), COUNTIF($AB5:$AB1461, H$1467 &amp; H$1466))</f>
        <v>166</v>
      </c>
      <c r="I1470" s="753">
        <f>IF(ISBLANK(I$1466), COUNTIF($AB5:$AB1461,"&lt;=" &amp; MAX('입력값'!$L$3:$L1484)), COUNTIF($AB5:$AB1461, I$1467 &amp; I$1466))</f>
        <v>166</v>
      </c>
      <c r="J1470" s="753"/>
      <c r="K1470" s="753"/>
      <c r="L1470" s="753">
        <f>IF(ISBLANK(L$1466), COUNTIF($AB5:$AB1461,"&lt;=" &amp; MAX('입력값'!$L$3:$L1484)), COUNTIF($AB5:$AB1461, L$1467 &amp; L$1466))</f>
        <v>945</v>
      </c>
      <c r="M1470" s="753">
        <f>IF(ISBLANK(M$1466), COUNTIF($AB5:$AB1461,"&lt;=" &amp; MAX('입력값'!$L$3:$L1484)), COUNTIF($AB5:$AB1461, M$1467 &amp; M$1466))</f>
        <v>945</v>
      </c>
      <c r="N1470" s="753">
        <f>IF(ISBLANK(N$1466), COUNTIF($AB5:$AB1461,"&lt;=" &amp; MAX('입력값'!$L$3:$L1484)), COUNTIF($AB5:$AB1461, N$1467 &amp; N$1466))</f>
        <v>945</v>
      </c>
      <c r="O1470" s="753">
        <f>IF(ISBLANK(O$1466), COUNTIF($AB5:$AB1461,"&lt;=" &amp; MAX('입력값'!$L$3:$L1484)), COUNTIF($AB5:$AB1461, O$1467 &amp; O$1466))</f>
        <v>945</v>
      </c>
      <c r="P1470" s="753">
        <f>IF(ISBLANK(P$1466), COUNTIF($AB5:$AB1461,"&lt;=" &amp; MAX('입력값'!$L$3:$L1484)), COUNTIF($AB5:$AB1461, P$1467 &amp; P$1466))</f>
        <v>945</v>
      </c>
      <c r="Q1470" s="753">
        <f>IF(ISBLANK(Q$1466), COUNTIF($AB5:$AB1461,"&lt;=" &amp; MAX('입력값'!$L$3:$L1484)), COUNTIF($AB5:$AB1461, Q$1467 &amp; Q$1466))</f>
        <v>945</v>
      </c>
      <c r="R1470" s="753">
        <f>IF(ISBLANK(R$1466), COUNTIF($AB5:$AB1461,"&lt;=" &amp; MAX('입력값'!$L$3:$L1484)), COUNTIF($AB5:$AB1461, R$1467 &amp; R$1466))</f>
        <v>945</v>
      </c>
      <c r="S1470" s="753">
        <f>IF(ISBLANK(S$1466), COUNTIF($AB5:$AB1461,"&lt;=" &amp; MAX('입력값'!$L$3:$L1484)), COUNTIF($AB5:$AB1461, S$1467 &amp; S$1466))</f>
        <v>945</v>
      </c>
      <c r="T1470" s="753">
        <f>IF(ISBLANK(T$1466), COUNTIF($AB5:$AB1461,"&lt;=" &amp; MAX('입력값'!$L$3:$L1484)), COUNTIF($AB5:$AB1461, T$1467 &amp; T$1466))</f>
        <v>945</v>
      </c>
      <c r="U1470" s="753">
        <f>IF(ISBLANK(U$1466), COUNTIF($AB5:$AB1461,"&lt;=" &amp; MAX('입력값'!$L$3:$L1484)), COUNTIF($AB5:$AB1461, U$1467 &amp; U$1466))</f>
        <v>945</v>
      </c>
      <c r="V1470" s="753">
        <f>IF(ISBLANK(V$1466), COUNTIF($AB5:$AB1461,"&lt;=" &amp; MAX('입력값'!$L$3:$L1484)), COUNTIF($AB5:$AB1461, V$1467 &amp; V$1466))</f>
        <v>945</v>
      </c>
      <c r="W1470" s="753">
        <f>IF(ISBLANK(W$1466), COUNTIF($AB5:$AB1461,"&lt;=" &amp; MAX('입력값'!$L$3:$L1484)), COUNTIF($AB5:$AB1461, W$1467 &amp; W$1466))</f>
        <v>945</v>
      </c>
      <c r="X1470" s="753">
        <f>IF(ISBLANK(X$1466), COUNTIF($AB5:$AB1461,"&lt;=" &amp; MAX('입력값'!$L$3:$L1484)), COUNTIF($AB5:$AB1461, X$1467 &amp; X$1466))</f>
        <v>945</v>
      </c>
      <c r="Y1470" s="753">
        <f>IF(ISBLANK(Y$1466), COUNTIF($AB5:$AB1461,"&lt;=" &amp; MAX('입력값'!$L$3:$L1484)), COUNTIF($AB5:$AB1461, Y$1467 &amp; Y$1466))</f>
        <v>945</v>
      </c>
      <c r="Z1470" s="753">
        <f>IF(ISBLANK(Z$1466), COUNTIF($AB5:$AB1461,"&lt;=" &amp; MAX('입력값'!$L$3:$L1484)), COUNTIF($AB5:$AB1461, Z$1467 &amp; Z$1466))</f>
        <v>945</v>
      </c>
      <c r="AA1470" s="753">
        <f>IF(ISBLANK(AA$1466), COUNTIF($AB5:$AB1461,"&lt;=" &amp; MAX('입력값'!$L$3:$L1484)), COUNTIF($AB5:$AB1461, AA$1467 &amp; AA$1466))</f>
        <v>945</v>
      </c>
      <c r="AB1470" s="754">
        <f t="shared" ref="AB1470:AC1470" si="8">IF(ISBLANK(AB$1464), SUMIFS($H1470:$AA1470, $H$1463:$AA$1463, AB$1463), SUMIFS($H1470:$AA1470, $H$1463:$AA$1463, AB$1463, $H$1464:$AA$1464, AB$1464))</f>
        <v>166</v>
      </c>
      <c r="AC1470" s="754">
        <f t="shared" si="8"/>
        <v>166</v>
      </c>
      <c r="AD1470" s="754">
        <f t="shared" ref="AD1470:AD1475" si="12">IF(ISBLANK(AD$1464), SUM($H1470:$AA1470), SUMIFS($H1470:$AA1470, $H$1464:$AA$1464, AD$1464))</f>
        <v>332</v>
      </c>
      <c r="AE1470" s="739"/>
      <c r="AF1470" s="739"/>
      <c r="AG1470" s="739"/>
      <c r="AH1470" s="739"/>
    </row>
    <row r="1471" ht="15.75" customHeight="1">
      <c r="A1471" s="578"/>
      <c r="B1471" s="578"/>
      <c r="C1471" s="578"/>
      <c r="D1471" s="739"/>
      <c r="E1471" s="739"/>
      <c r="F1471" s="739"/>
      <c r="G1471" s="2324" t="s">
        <v>58</v>
      </c>
      <c r="H1471" s="753">
        <f t="shared" ref="H1471:I1471" si="9">IF(ISBLANK(H$1466), COUNTIF(H$5:H$1461, $G1471), COUNTIFS($AB$5:$AB$1461, H$1467 &amp; H$1466, H$5:H$1461, $G1471))</f>
        <v>0</v>
      </c>
      <c r="I1471" s="753">
        <f t="shared" si="9"/>
        <v>0</v>
      </c>
      <c r="J1471" s="753"/>
      <c r="K1471" s="753"/>
      <c r="L1471" s="753">
        <f t="shared" ref="L1471:AA1471" si="10">IF(ISBLANK(L$1466), COUNTIF(L$5:L$1461, $G1471), COUNTIFS($AB$5:$AB$1461, L$1467 &amp; L$1466, L$5:L$1461, $G1471))</f>
        <v>0</v>
      </c>
      <c r="M1471" s="753">
        <f t="shared" si="10"/>
        <v>0</v>
      </c>
      <c r="N1471" s="753">
        <f t="shared" si="10"/>
        <v>0</v>
      </c>
      <c r="O1471" s="753">
        <f t="shared" si="10"/>
        <v>0</v>
      </c>
      <c r="P1471" s="753">
        <f t="shared" si="10"/>
        <v>0</v>
      </c>
      <c r="Q1471" s="753">
        <f t="shared" si="10"/>
        <v>0</v>
      </c>
      <c r="R1471" s="753">
        <f t="shared" si="10"/>
        <v>0</v>
      </c>
      <c r="S1471" s="753">
        <f t="shared" si="10"/>
        <v>0</v>
      </c>
      <c r="T1471" s="753">
        <f t="shared" si="10"/>
        <v>0</v>
      </c>
      <c r="U1471" s="753">
        <f t="shared" si="10"/>
        <v>0</v>
      </c>
      <c r="V1471" s="753">
        <f t="shared" si="10"/>
        <v>0</v>
      </c>
      <c r="W1471" s="753">
        <f t="shared" si="10"/>
        <v>0</v>
      </c>
      <c r="X1471" s="753">
        <f t="shared" si="10"/>
        <v>0</v>
      </c>
      <c r="Y1471" s="753">
        <f t="shared" si="10"/>
        <v>0</v>
      </c>
      <c r="Z1471" s="753">
        <f t="shared" si="10"/>
        <v>0</v>
      </c>
      <c r="AA1471" s="753">
        <f t="shared" si="10"/>
        <v>0</v>
      </c>
      <c r="AB1471" s="754">
        <f t="shared" ref="AB1471:AC1471" si="11">IF(ISBLANK(AB$1464), SUMIFS($H1471:$AA1471, $H$1463:$AA$1463, AB$1463), SUMIFS($H1471:$AA1471, $H$1463:$AA$1463, AB$1463, $H$1464:$AA$1464, AB$1464))</f>
        <v>0</v>
      </c>
      <c r="AC1471" s="754">
        <f t="shared" si="11"/>
        <v>0</v>
      </c>
      <c r="AD1471" s="754">
        <f t="shared" si="12"/>
        <v>0</v>
      </c>
      <c r="AE1471" s="739"/>
      <c r="AF1471" s="739"/>
      <c r="AG1471" s="739"/>
      <c r="AH1471" s="739"/>
    </row>
    <row r="1472" ht="15.75" customHeight="1">
      <c r="A1472" s="578"/>
      <c r="B1472" s="578"/>
      <c r="C1472" s="578"/>
      <c r="D1472" s="739"/>
      <c r="E1472" s="739"/>
      <c r="F1472" s="739"/>
      <c r="G1472" s="2324" t="s">
        <v>67</v>
      </c>
      <c r="H1472" s="753">
        <f t="shared" ref="H1472:I1472" si="13">IF(ISBLANK(H$1466), COUNTIF(H$5:H$1461, $G1472), COUNTIFS($AB$5:$AB$1461, H$1467 &amp; H$1466, H$5:H$1461, $G1472))</f>
        <v>0</v>
      </c>
      <c r="I1472" s="753">
        <f t="shared" si="13"/>
        <v>0</v>
      </c>
      <c r="J1472" s="753"/>
      <c r="K1472" s="753"/>
      <c r="L1472" s="753">
        <f t="shared" ref="L1472:AA1472" si="14">IF(ISBLANK(L$1466), COUNTIF(L$5:L$1461, $G1472), COUNTIFS($AB$5:$AB$1461, L$1467 &amp; L$1466, L$5:L$1461, $G1472))</f>
        <v>0</v>
      </c>
      <c r="M1472" s="753">
        <f t="shared" si="14"/>
        <v>0</v>
      </c>
      <c r="N1472" s="753">
        <f t="shared" si="14"/>
        <v>0</v>
      </c>
      <c r="O1472" s="753">
        <f t="shared" si="14"/>
        <v>0</v>
      </c>
      <c r="P1472" s="753">
        <f t="shared" si="14"/>
        <v>0</v>
      </c>
      <c r="Q1472" s="753">
        <f t="shared" si="14"/>
        <v>0</v>
      </c>
      <c r="R1472" s="753">
        <f t="shared" si="14"/>
        <v>0</v>
      </c>
      <c r="S1472" s="753">
        <f t="shared" si="14"/>
        <v>0</v>
      </c>
      <c r="T1472" s="753">
        <f t="shared" si="14"/>
        <v>0</v>
      </c>
      <c r="U1472" s="753">
        <f t="shared" si="14"/>
        <v>0</v>
      </c>
      <c r="V1472" s="753">
        <f t="shared" si="14"/>
        <v>0</v>
      </c>
      <c r="W1472" s="753">
        <f t="shared" si="14"/>
        <v>0</v>
      </c>
      <c r="X1472" s="753">
        <f t="shared" si="14"/>
        <v>0</v>
      </c>
      <c r="Y1472" s="753">
        <f t="shared" si="14"/>
        <v>0</v>
      </c>
      <c r="Z1472" s="753">
        <f t="shared" si="14"/>
        <v>0</v>
      </c>
      <c r="AA1472" s="753">
        <f t="shared" si="14"/>
        <v>0</v>
      </c>
      <c r="AB1472" s="754">
        <f t="shared" ref="AB1472:AC1472" si="15">IF(ISBLANK(AB$1464), SUMIFS($H1472:$AA1472, $H$1463:$AA$1463, AB$1463), SUMIFS($H1472:$AA1472, $H$1463:$AA$1463, AB$1463, $H$1464:$AA$1464, AB$1464))</f>
        <v>0</v>
      </c>
      <c r="AC1472" s="754">
        <f t="shared" si="15"/>
        <v>0</v>
      </c>
      <c r="AD1472" s="754">
        <f t="shared" si="12"/>
        <v>0</v>
      </c>
      <c r="AE1472" s="739"/>
      <c r="AF1472" s="739"/>
      <c r="AG1472" s="739"/>
      <c r="AH1472" s="739"/>
    </row>
    <row r="1473" ht="15.75" customHeight="1">
      <c r="A1473" s="578"/>
      <c r="B1473" s="578"/>
      <c r="C1473" s="578"/>
      <c r="D1473" s="739"/>
      <c r="E1473" s="739"/>
      <c r="F1473" s="739"/>
      <c r="G1473" s="2324" t="s">
        <v>75</v>
      </c>
      <c r="H1473" s="753">
        <f t="shared" ref="H1473:I1473" si="16">IF(ISBLANK(H$1466), COUNTIF(H$5:H$1461, $G1473), COUNTIFS($AB$5:$AB$1461, H$1467 &amp; H$1466, H$5:H$1461, $G1473))</f>
        <v>0</v>
      </c>
      <c r="I1473" s="753">
        <f t="shared" si="16"/>
        <v>0</v>
      </c>
      <c r="J1473" s="753"/>
      <c r="K1473" s="753"/>
      <c r="L1473" s="753">
        <f t="shared" ref="L1473:AA1473" si="17">IF(ISBLANK(L$1466), COUNTIF(L$5:L$1461, $G1473), COUNTIFS($AB$5:$AB$1461, L$1467 &amp; L$1466, L$5:L$1461, $G1473))</f>
        <v>0</v>
      </c>
      <c r="M1473" s="753">
        <f t="shared" si="17"/>
        <v>0</v>
      </c>
      <c r="N1473" s="753">
        <f t="shared" si="17"/>
        <v>0</v>
      </c>
      <c r="O1473" s="753">
        <f t="shared" si="17"/>
        <v>0</v>
      </c>
      <c r="P1473" s="753">
        <f t="shared" si="17"/>
        <v>0</v>
      </c>
      <c r="Q1473" s="753">
        <f t="shared" si="17"/>
        <v>0</v>
      </c>
      <c r="R1473" s="753">
        <f t="shared" si="17"/>
        <v>0</v>
      </c>
      <c r="S1473" s="753">
        <f t="shared" si="17"/>
        <v>0</v>
      </c>
      <c r="T1473" s="753">
        <f t="shared" si="17"/>
        <v>0</v>
      </c>
      <c r="U1473" s="753">
        <f t="shared" si="17"/>
        <v>0</v>
      </c>
      <c r="V1473" s="753">
        <f t="shared" si="17"/>
        <v>0</v>
      </c>
      <c r="W1473" s="753">
        <f t="shared" si="17"/>
        <v>0</v>
      </c>
      <c r="X1473" s="753">
        <f t="shared" si="17"/>
        <v>0</v>
      </c>
      <c r="Y1473" s="753">
        <f t="shared" si="17"/>
        <v>0</v>
      </c>
      <c r="Z1473" s="753">
        <f t="shared" si="17"/>
        <v>0</v>
      </c>
      <c r="AA1473" s="753">
        <f t="shared" si="17"/>
        <v>0</v>
      </c>
      <c r="AB1473" s="754">
        <f t="shared" ref="AB1473:AC1473" si="18">IF(ISBLANK(AB$1464), SUMIFS($H1473:$AA1473, $H$1463:$AA$1463, AB$1463), SUMIFS($H1473:$AA1473, $H$1463:$AA$1463, AB$1463, $H$1464:$AA$1464, AB$1464))</f>
        <v>0</v>
      </c>
      <c r="AC1473" s="754">
        <f t="shared" si="18"/>
        <v>0</v>
      </c>
      <c r="AD1473" s="754">
        <f t="shared" si="12"/>
        <v>0</v>
      </c>
      <c r="AE1473" s="739"/>
      <c r="AF1473" s="739"/>
      <c r="AG1473" s="739"/>
      <c r="AH1473" s="739"/>
    </row>
    <row r="1474" ht="15.75" customHeight="1">
      <c r="A1474" s="578"/>
      <c r="B1474" s="578"/>
      <c r="C1474" s="578"/>
      <c r="D1474" s="739"/>
      <c r="E1474" s="739"/>
      <c r="F1474" s="739"/>
      <c r="G1474" s="2324" t="s">
        <v>82</v>
      </c>
      <c r="H1474" s="753">
        <f t="shared" ref="H1474:I1474" si="19">IF(ISBLANK(H$1466), COUNTIF(H$5:H$1461, $G1474), COUNTIFS($AB$5:$AB$1461, H$1467 &amp; H$1466, H$5:H$1461, $G1474))</f>
        <v>3</v>
      </c>
      <c r="I1474" s="753">
        <f t="shared" si="19"/>
        <v>2</v>
      </c>
      <c r="J1474" s="753"/>
      <c r="K1474" s="753"/>
      <c r="L1474" s="753">
        <f t="shared" ref="L1474:AA1474" si="20">IF(ISBLANK(L$1466), COUNTIF(L$5:L$1461, $G1474), COUNTIFS($AB$5:$AB$1461, L$1467 &amp; L$1466, L$5:L$1461, $G1474))</f>
        <v>0</v>
      </c>
      <c r="M1474" s="753">
        <f t="shared" si="20"/>
        <v>0</v>
      </c>
      <c r="N1474" s="753">
        <f t="shared" si="20"/>
        <v>0</v>
      </c>
      <c r="O1474" s="753">
        <f t="shared" si="20"/>
        <v>0</v>
      </c>
      <c r="P1474" s="753">
        <f t="shared" si="20"/>
        <v>0</v>
      </c>
      <c r="Q1474" s="753">
        <f t="shared" si="20"/>
        <v>0</v>
      </c>
      <c r="R1474" s="753">
        <f t="shared" si="20"/>
        <v>0</v>
      </c>
      <c r="S1474" s="753">
        <f t="shared" si="20"/>
        <v>0</v>
      </c>
      <c r="T1474" s="753">
        <f t="shared" si="20"/>
        <v>0</v>
      </c>
      <c r="U1474" s="753">
        <f t="shared" si="20"/>
        <v>0</v>
      </c>
      <c r="V1474" s="753">
        <f t="shared" si="20"/>
        <v>0</v>
      </c>
      <c r="W1474" s="753">
        <f t="shared" si="20"/>
        <v>0</v>
      </c>
      <c r="X1474" s="753">
        <f t="shared" si="20"/>
        <v>0</v>
      </c>
      <c r="Y1474" s="753">
        <f t="shared" si="20"/>
        <v>0</v>
      </c>
      <c r="Z1474" s="753">
        <f t="shared" si="20"/>
        <v>0</v>
      </c>
      <c r="AA1474" s="753">
        <f t="shared" si="20"/>
        <v>0</v>
      </c>
      <c r="AB1474" s="754">
        <f t="shared" ref="AB1474:AC1474" si="21">IF(ISBLANK(AB$1464), SUMIFS($H1474:$AA1474, $H$1463:$AA$1463, AB$1463), SUMIFS($H1474:$AA1474, $H$1463:$AA$1463, AB$1463, $H$1464:$AA$1464, AB$1464))</f>
        <v>3</v>
      </c>
      <c r="AC1474" s="754">
        <f t="shared" si="21"/>
        <v>2</v>
      </c>
      <c r="AD1474" s="754">
        <f t="shared" si="12"/>
        <v>5</v>
      </c>
      <c r="AE1474" s="739"/>
      <c r="AF1474" s="739"/>
      <c r="AG1474" s="739"/>
      <c r="AH1474" s="739"/>
    </row>
    <row r="1475" ht="15.75" customHeight="1">
      <c r="A1475" s="578"/>
      <c r="B1475" s="578"/>
      <c r="C1475" s="578"/>
      <c r="D1475" s="739"/>
      <c r="E1475" s="739"/>
      <c r="F1475" s="739"/>
      <c r="G1475" s="2324" t="s">
        <v>481</v>
      </c>
      <c r="H1475" s="753">
        <f t="shared" ref="H1475:I1475" si="22">H$1470-SUM(H$1471:H$1474)</f>
        <v>163</v>
      </c>
      <c r="I1475" s="753">
        <f t="shared" si="22"/>
        <v>164</v>
      </c>
      <c r="J1475" s="753"/>
      <c r="K1475" s="753"/>
      <c r="L1475" s="753">
        <f t="shared" ref="L1475:AA1475" si="23">L$1470-SUM(L$1471:L$1474)</f>
        <v>945</v>
      </c>
      <c r="M1475" s="753">
        <f t="shared" si="23"/>
        <v>945</v>
      </c>
      <c r="N1475" s="753">
        <f t="shared" si="23"/>
        <v>945</v>
      </c>
      <c r="O1475" s="753">
        <f t="shared" si="23"/>
        <v>945</v>
      </c>
      <c r="P1475" s="753">
        <f t="shared" si="23"/>
        <v>945</v>
      </c>
      <c r="Q1475" s="753">
        <f t="shared" si="23"/>
        <v>945</v>
      </c>
      <c r="R1475" s="753">
        <f t="shared" si="23"/>
        <v>945</v>
      </c>
      <c r="S1475" s="753">
        <f t="shared" si="23"/>
        <v>945</v>
      </c>
      <c r="T1475" s="753">
        <f t="shared" si="23"/>
        <v>945</v>
      </c>
      <c r="U1475" s="753">
        <f t="shared" si="23"/>
        <v>945</v>
      </c>
      <c r="V1475" s="753">
        <f t="shared" si="23"/>
        <v>945</v>
      </c>
      <c r="W1475" s="753">
        <f t="shared" si="23"/>
        <v>945</v>
      </c>
      <c r="X1475" s="753">
        <f t="shared" si="23"/>
        <v>945</v>
      </c>
      <c r="Y1475" s="753">
        <f t="shared" si="23"/>
        <v>945</v>
      </c>
      <c r="Z1475" s="753">
        <f t="shared" si="23"/>
        <v>945</v>
      </c>
      <c r="AA1475" s="753">
        <f t="shared" si="23"/>
        <v>945</v>
      </c>
      <c r="AB1475" s="754">
        <f t="shared" ref="AB1475:AC1475" si="24">IF(ISBLANK(AB$1464), SUMIFS($H1475:$AA1475, $H$1463:$AA$1463, AB$1463), SUMIFS($H1475:$AA1475, $H$1463:$AA$1463, AB$1463, $H$1464:$AA$1464, AB$1464))</f>
        <v>163</v>
      </c>
      <c r="AC1475" s="754">
        <f t="shared" si="24"/>
        <v>164</v>
      </c>
      <c r="AD1475" s="754">
        <f t="shared" si="12"/>
        <v>327</v>
      </c>
      <c r="AE1475" s="739"/>
      <c r="AF1475" s="739"/>
      <c r="AG1475" s="739"/>
      <c r="AH1475" s="739"/>
    </row>
    <row r="1476" ht="15.75" customHeight="1">
      <c r="A1476" s="578"/>
      <c r="B1476" s="578"/>
      <c r="C1476" s="578"/>
      <c r="D1476" s="739"/>
      <c r="E1476" s="739"/>
      <c r="F1476" s="739"/>
      <c r="G1476" s="739"/>
      <c r="H1476" s="740"/>
      <c r="I1476" s="740"/>
      <c r="J1476" s="740"/>
      <c r="K1476" s="740"/>
      <c r="L1476" s="740"/>
      <c r="M1476" s="740"/>
      <c r="N1476" s="740"/>
      <c r="O1476" s="740"/>
      <c r="P1476" s="740"/>
      <c r="Q1476" s="740"/>
      <c r="R1476" s="740"/>
      <c r="S1476" s="740"/>
      <c r="T1476" s="740"/>
      <c r="U1476" s="740"/>
      <c r="V1476" s="740"/>
      <c r="W1476" s="740"/>
      <c r="X1476" s="740"/>
      <c r="Y1476" s="740"/>
      <c r="Z1476" s="740"/>
      <c r="AA1476" s="740"/>
      <c r="AB1476" s="740"/>
      <c r="AC1476" s="740"/>
      <c r="AD1476" s="740"/>
      <c r="AE1476" s="739"/>
      <c r="AF1476" s="739"/>
      <c r="AG1476" s="739"/>
      <c r="AH1476" s="739"/>
    </row>
    <row r="1477" ht="15.75" customHeight="1">
      <c r="A1477" s="578"/>
      <c r="B1477" s="578"/>
      <c r="C1477" s="578"/>
      <c r="D1477" s="739"/>
      <c r="E1477" s="739"/>
      <c r="F1477" s="739"/>
      <c r="G1477" s="746"/>
      <c r="H1477" s="740"/>
      <c r="I1477" s="740"/>
      <c r="J1477" s="740"/>
      <c r="K1477" s="740"/>
      <c r="L1477" s="740"/>
      <c r="M1477" s="740"/>
      <c r="N1477" s="740"/>
      <c r="O1477" s="740"/>
      <c r="P1477" s="740"/>
      <c r="Q1477" s="740"/>
      <c r="R1477" s="740"/>
      <c r="S1477" s="740"/>
      <c r="T1477" s="740"/>
      <c r="U1477" s="740"/>
      <c r="V1477" s="740"/>
      <c r="W1477" s="740"/>
      <c r="X1477" s="740"/>
      <c r="Y1477" s="740"/>
      <c r="Z1477" s="740"/>
      <c r="AA1477" s="740"/>
      <c r="AB1477" s="755" t="s">
        <v>488</v>
      </c>
      <c r="AC1477" s="755" t="s">
        <v>1568</v>
      </c>
      <c r="AD1477" s="755" t="s">
        <v>487</v>
      </c>
      <c r="AE1477" s="739"/>
      <c r="AF1477" s="739"/>
      <c r="AG1477" s="739"/>
      <c r="AH1477" s="739"/>
    </row>
    <row r="1478" ht="15.75" customHeight="1">
      <c r="A1478" s="578"/>
      <c r="B1478" s="578"/>
      <c r="C1478" s="578"/>
      <c r="D1478" s="739"/>
      <c r="E1478" s="739"/>
      <c r="F1478" s="739"/>
      <c r="G1478" s="746"/>
      <c r="H1478" s="740"/>
      <c r="I1478" s="740"/>
      <c r="J1478" s="740"/>
      <c r="K1478" s="740"/>
      <c r="L1478" s="740"/>
      <c r="M1478" s="740"/>
      <c r="N1478" s="740"/>
      <c r="O1478" s="740"/>
      <c r="P1478" s="740"/>
      <c r="Q1478" s="740"/>
      <c r="R1478" s="740"/>
      <c r="S1478" s="740"/>
      <c r="T1478" s="740"/>
      <c r="U1478" s="740"/>
      <c r="V1478" s="740"/>
      <c r="W1478" s="740"/>
      <c r="X1478" s="740"/>
      <c r="Y1478" s="740"/>
      <c r="Z1478" s="740"/>
      <c r="AA1478" s="740"/>
      <c r="AB1478" s="756">
        <v>1.0</v>
      </c>
      <c r="AC1478" s="757">
        <f t="shared" ref="AC1478:AC1483" si="25">IFERROR($AD1478/$AB$3, 0)</f>
        <v>0.1756613757</v>
      </c>
      <c r="AD1478" s="758">
        <f t="shared" ref="AD1478:AD1483" si="26">COUNTIF($AB$5:$AB$1461, $AB1478)</f>
        <v>166</v>
      </c>
      <c r="AE1478" s="739"/>
      <c r="AF1478" s="739"/>
      <c r="AG1478" s="739"/>
      <c r="AH1478" s="739"/>
    </row>
    <row r="1479" ht="15.75" customHeight="1">
      <c r="A1479" s="578"/>
      <c r="B1479" s="578"/>
      <c r="C1479" s="578"/>
      <c r="D1479" s="739"/>
      <c r="E1479" s="739"/>
      <c r="F1479" s="739"/>
      <c r="G1479" s="739"/>
      <c r="H1479" s="760"/>
      <c r="I1479" s="760"/>
      <c r="J1479" s="760"/>
      <c r="K1479" s="760"/>
      <c r="L1479" s="760"/>
      <c r="M1479" s="760"/>
      <c r="N1479" s="760"/>
      <c r="O1479" s="760"/>
      <c r="P1479" s="760"/>
      <c r="Q1479" s="760"/>
      <c r="R1479" s="760"/>
      <c r="S1479" s="760"/>
      <c r="T1479" s="760"/>
      <c r="U1479" s="760"/>
      <c r="V1479" s="760"/>
      <c r="W1479" s="760"/>
      <c r="X1479" s="760"/>
      <c r="Y1479" s="760"/>
      <c r="Z1479" s="760"/>
      <c r="AA1479" s="760"/>
      <c r="AB1479" s="761">
        <v>2.0</v>
      </c>
      <c r="AC1479" s="757">
        <f t="shared" si="25"/>
        <v>0</v>
      </c>
      <c r="AD1479" s="758">
        <f t="shared" si="26"/>
        <v>0</v>
      </c>
      <c r="AE1479" s="739"/>
      <c r="AF1479" s="739"/>
      <c r="AG1479" s="739"/>
      <c r="AH1479" s="739"/>
    </row>
    <row r="1480" ht="15.75" customHeight="1">
      <c r="A1480" s="578"/>
      <c r="B1480" s="578"/>
      <c r="C1480" s="578"/>
      <c r="D1480" s="739"/>
      <c r="E1480" s="739"/>
      <c r="F1480" s="739"/>
      <c r="G1480" s="739"/>
      <c r="H1480" s="760"/>
      <c r="I1480" s="760"/>
      <c r="J1480" s="760"/>
      <c r="K1480" s="760"/>
      <c r="L1480" s="760"/>
      <c r="M1480" s="760"/>
      <c r="N1480" s="760"/>
      <c r="O1480" s="760"/>
      <c r="P1480" s="760"/>
      <c r="Q1480" s="760"/>
      <c r="R1480" s="760"/>
      <c r="S1480" s="760"/>
      <c r="T1480" s="760"/>
      <c r="U1480" s="760"/>
      <c r="V1480" s="760"/>
      <c r="W1480" s="760"/>
      <c r="X1480" s="760"/>
      <c r="Y1480" s="760"/>
      <c r="Z1480" s="760"/>
      <c r="AA1480" s="760"/>
      <c r="AB1480" s="761">
        <v>3.0</v>
      </c>
      <c r="AC1480" s="757">
        <f t="shared" si="25"/>
        <v>0</v>
      </c>
      <c r="AD1480" s="758">
        <f t="shared" si="26"/>
        <v>0</v>
      </c>
      <c r="AE1480" s="739"/>
      <c r="AF1480" s="739"/>
      <c r="AG1480" s="739"/>
      <c r="AH1480" s="739"/>
    </row>
    <row r="1481" ht="15.75" customHeight="1">
      <c r="A1481" s="578"/>
      <c r="B1481" s="578"/>
      <c r="C1481" s="578"/>
      <c r="D1481" s="739"/>
      <c r="E1481" s="739"/>
      <c r="F1481" s="739"/>
      <c r="G1481" s="739"/>
      <c r="H1481" s="760"/>
      <c r="I1481" s="760"/>
      <c r="J1481" s="760"/>
      <c r="K1481" s="760"/>
      <c r="L1481" s="760"/>
      <c r="M1481" s="760"/>
      <c r="N1481" s="760"/>
      <c r="O1481" s="760"/>
      <c r="P1481" s="760"/>
      <c r="Q1481" s="760"/>
      <c r="R1481" s="760"/>
      <c r="S1481" s="760"/>
      <c r="T1481" s="760"/>
      <c r="U1481" s="760"/>
      <c r="V1481" s="760"/>
      <c r="W1481" s="760"/>
      <c r="X1481" s="760"/>
      <c r="Y1481" s="760"/>
      <c r="Z1481" s="760"/>
      <c r="AA1481" s="760"/>
      <c r="AB1481" s="761">
        <v>4.0</v>
      </c>
      <c r="AC1481" s="757">
        <f t="shared" si="25"/>
        <v>0</v>
      </c>
      <c r="AD1481" s="758">
        <f t="shared" si="26"/>
        <v>0</v>
      </c>
      <c r="AE1481" s="739"/>
      <c r="AF1481" s="739"/>
      <c r="AG1481" s="739"/>
      <c r="AH1481" s="739"/>
    </row>
    <row r="1482" ht="15.75" customHeight="1">
      <c r="A1482" s="578"/>
      <c r="B1482" s="578"/>
      <c r="C1482" s="578"/>
      <c r="D1482" s="739"/>
      <c r="E1482" s="739"/>
      <c r="F1482" s="739"/>
      <c r="G1482" s="739"/>
      <c r="H1482" s="760"/>
      <c r="I1482" s="760"/>
      <c r="J1482" s="760"/>
      <c r="K1482" s="760"/>
      <c r="L1482" s="760"/>
      <c r="M1482" s="760"/>
      <c r="N1482" s="760"/>
      <c r="O1482" s="760"/>
      <c r="P1482" s="760"/>
      <c r="Q1482" s="760"/>
      <c r="R1482" s="760"/>
      <c r="S1482" s="760"/>
      <c r="T1482" s="760"/>
      <c r="U1482" s="760"/>
      <c r="V1482" s="760"/>
      <c r="W1482" s="760"/>
      <c r="X1482" s="760"/>
      <c r="Y1482" s="760"/>
      <c r="Z1482" s="760"/>
      <c r="AA1482" s="760"/>
      <c r="AB1482" s="761">
        <v>5.0</v>
      </c>
      <c r="AC1482" s="757">
        <f t="shared" si="25"/>
        <v>0.8243386243</v>
      </c>
      <c r="AD1482" s="758">
        <f t="shared" si="26"/>
        <v>779</v>
      </c>
      <c r="AE1482" s="739"/>
      <c r="AF1482" s="739"/>
      <c r="AG1482" s="739"/>
      <c r="AH1482" s="739"/>
    </row>
    <row r="1483" ht="15.75" customHeight="1">
      <c r="A1483" s="578"/>
      <c r="B1483" s="578"/>
      <c r="C1483" s="578"/>
      <c r="D1483" s="739"/>
      <c r="E1483" s="739"/>
      <c r="F1483" s="739"/>
      <c r="G1483" s="739"/>
      <c r="H1483" s="760"/>
      <c r="I1483" s="760"/>
      <c r="J1483" s="760"/>
      <c r="K1483" s="760"/>
      <c r="L1483" s="760"/>
      <c r="M1483" s="760"/>
      <c r="N1483" s="760"/>
      <c r="O1483" s="760"/>
      <c r="P1483" s="760"/>
      <c r="Q1483" s="760"/>
      <c r="R1483" s="760"/>
      <c r="S1483" s="760"/>
      <c r="T1483" s="760"/>
      <c r="U1483" s="760"/>
      <c r="V1483" s="760"/>
      <c r="W1483" s="760"/>
      <c r="X1483" s="760"/>
      <c r="Y1483" s="760"/>
      <c r="Z1483" s="760"/>
      <c r="AA1483" s="760"/>
      <c r="AB1483" s="756" t="s">
        <v>94</v>
      </c>
      <c r="AC1483" s="757">
        <f t="shared" si="25"/>
        <v>0.5407407407</v>
      </c>
      <c r="AD1483" s="758">
        <f t="shared" si="26"/>
        <v>511</v>
      </c>
      <c r="AE1483" s="739"/>
      <c r="AF1483" s="739"/>
      <c r="AG1483" s="739"/>
      <c r="AH1483" s="739"/>
    </row>
    <row r="1484" ht="15.75" customHeight="1">
      <c r="A1484" s="578"/>
      <c r="B1484" s="578"/>
      <c r="C1484" s="578"/>
      <c r="D1484" s="739"/>
      <c r="E1484" s="739"/>
      <c r="F1484" s="739"/>
      <c r="G1484" s="739"/>
      <c r="H1484" s="760"/>
      <c r="I1484" s="760"/>
      <c r="J1484" s="760"/>
      <c r="K1484" s="760"/>
      <c r="L1484" s="760"/>
      <c r="M1484" s="760"/>
      <c r="N1484" s="760"/>
      <c r="O1484" s="760"/>
      <c r="P1484" s="760"/>
      <c r="Q1484" s="760"/>
      <c r="R1484" s="760"/>
      <c r="S1484" s="760"/>
      <c r="T1484" s="760"/>
      <c r="U1484" s="760"/>
      <c r="V1484" s="760"/>
      <c r="W1484" s="760"/>
      <c r="X1484" s="760"/>
      <c r="Y1484" s="760"/>
      <c r="Z1484" s="760"/>
      <c r="AA1484" s="760"/>
      <c r="AB1484" s="762"/>
      <c r="AC1484" s="762"/>
      <c r="AD1484" s="740"/>
      <c r="AE1484" s="739"/>
      <c r="AF1484" s="739"/>
      <c r="AG1484" s="739"/>
      <c r="AH1484" s="739"/>
    </row>
  </sheetData>
  <autoFilter ref="$H$4:$AD$1460">
    <filterColumn colId="20">
      <filters>
        <filter val="1"/>
        <filter val="-"/>
      </filters>
    </filterColumn>
  </autoFilter>
  <mergeCells count="16">
    <mergeCell ref="AB2:AD2"/>
    <mergeCell ref="AF204:AF206"/>
    <mergeCell ref="F701:F704"/>
    <mergeCell ref="G701:G704"/>
    <mergeCell ref="F713:F716"/>
    <mergeCell ref="G713:G716"/>
    <mergeCell ref="G718:G720"/>
    <mergeCell ref="F1119:F1124"/>
    <mergeCell ref="G1119:G1124"/>
    <mergeCell ref="A2:A4"/>
    <mergeCell ref="B2:B4"/>
    <mergeCell ref="C2:C4"/>
    <mergeCell ref="D2:D4"/>
    <mergeCell ref="E2:E4"/>
    <mergeCell ref="F2:F4"/>
    <mergeCell ref="G2:G4"/>
  </mergeCells>
  <conditionalFormatting sqref="H5:AA1461">
    <cfRule type="cellIs" dxfId="10" priority="1" operator="equal">
      <formula>"p"</formula>
    </cfRule>
  </conditionalFormatting>
  <conditionalFormatting sqref="H5:AA1461">
    <cfRule type="cellIs" dxfId="7" priority="2" operator="equal">
      <formula>"f"</formula>
    </cfRule>
  </conditionalFormatting>
  <conditionalFormatting sqref="H5:AA1461">
    <cfRule type="cellIs" dxfId="4" priority="3" operator="equal">
      <formula>"n"</formula>
    </cfRule>
  </conditionalFormatting>
  <conditionalFormatting sqref="H5:AA1461">
    <cfRule type="cellIs" dxfId="5" priority="4" operator="equal">
      <formula>"b"</formula>
    </cfRule>
  </conditionalFormatting>
  <dataValidations>
    <dataValidation type="list" allowBlank="1" sqref="AC6:AC44 AC46:AC299 AC301:AC342 AC344:AC378 AC380:AC410 AC412:AC612 AC614:AC695 AC697:AC894 AC896:AC1001 AC1003:AC1013 AC1015:AC1188 AC1190:AC1382 AC1384:AC1420 AC1422:AC1456 AC1459:AC1460">
      <formula1>"app,A,I,pc,Win,Mac,Web,moWeb,pcWeb,Wear,Watch,R,-"</formula1>
    </dataValidation>
    <dataValidation type="list" allowBlank="1" showInputMessage="1" prompt="클릭하여 범위 내의 값을 입력하세요." sqref="AC5 AC45 AC300 AC343 AC379 AC411 AC613 AC696 AC895 AC1002 AC1014 AC1189 AC1383 AC1421 AC1457:AC1458">
      <formula1>'입력값'!$I$3:$I1484</formula1>
    </dataValidation>
    <dataValidation type="list" allowBlank="1" showDropDown="1" showInputMessage="1" showErrorMessage="1" prompt="클릭하여 범위 내의 값을 입력하세요. ('입력값' 시트의 Iteration 값 범위내 입력)" sqref="H2:AA2">
      <formula1>'입력값'!$F$3:$F1484</formula1>
    </dataValidation>
    <dataValidation type="list" allowBlank="1" showDropDown="1" showInputMessage="1" showErrorMessage="1" prompt="클릭하여 범위 내의 값을 입력하세요. ('입력값' 시트의 OS / Browser 값 범위내 입력)" sqref="H3:AA3">
      <formula1>'입력값'!$B$3:$B1484</formula1>
    </dataValidation>
    <dataValidation type="list" allowBlank="1" showDropDown="1" showInputMessage="1" showErrorMessage="1" prompt="클릭하여 범위 내의 값을 입력하세요." sqref="AB1463:AC1463">
      <formula1>$H$1463:$AA$1463</formula1>
    </dataValidation>
    <dataValidation type="list" allowBlank="1" showDropDown="1" showInputMessage="1" showErrorMessage="1" prompt="클릭하여 범위 내의 값을 입력하세요." sqref="AB1464:AD1464">
      <formula1>$H$1464:$AA$1464</formula1>
    </dataValidation>
    <dataValidation type="list" allowBlank="1" showDropDown="1" showInputMessage="1" showErrorMessage="1" prompt="클릭하여 범위 내의 값을 입력하세요. ('입력값' 시트의 결과 값 범위내 입력)" sqref="H5:AA1460">
      <formula1>'입력값'!$O$3:$O1484</formula1>
    </dataValidation>
    <dataValidation type="list" allowBlank="1" showInputMessage="1" showErrorMessage="1" prompt="클릭하여 범위 내의 값을 입력하세요. ('입력값' 시트의 Priority 값 범위내 입력)" sqref="AB5:AB1460">
      <formula1>'입력값'!$L$3:$L1484</formula1>
    </dataValidation>
    <dataValidation type="list" allowBlank="1" showInputMessage="1" showErrorMessage="1" prompt="클릭하여 범위 내의 값을 입력하세요." sqref="H1467:AA1467">
      <formula1>'입력값'!$R$3:$R1484</formula1>
    </dataValidation>
    <dataValidation type="list" allowBlank="1" showInputMessage="1" showErrorMessage="1" prompt="클릭하여 범위 내의 값을 입력하세요." sqref="H1466:AA1466">
      <formula1>$AB$5:$AB$1461</formula1>
    </dataValidation>
  </dataValidations>
  <hyperlinks>
    <hyperlink r:id="rId2" ref="AF45"/>
    <hyperlink r:id="rId3" location="slide=id.g3c5896dc9f5_3_68" ref="AF111"/>
    <hyperlink r:id="rId4" ref="AF234"/>
    <hyperlink r:id="rId5" ref="AE236"/>
    <hyperlink r:id="rId6" ref="AF328"/>
    <hyperlink r:id="rId7" ref="AE329"/>
    <hyperlink r:id="rId8" ref="AG329"/>
    <hyperlink r:id="rId9" ref="AG330"/>
    <hyperlink r:id="rId10" ref="AG331"/>
    <hyperlink r:id="rId11" ref="AG332"/>
    <hyperlink r:id="rId12" ref="AG333"/>
    <hyperlink r:id="rId13" ref="G373"/>
    <hyperlink r:id="rId14" ref="AE502"/>
    <hyperlink r:id="rId15" ref="AF708"/>
    <hyperlink r:id="rId16" ref="G760"/>
    <hyperlink r:id="rId17" location="slide=id.g3b2b69a53d9_2_54" ref="AF862"/>
    <hyperlink r:id="rId18" location="gid=0" ref="AF1040"/>
    <hyperlink r:id="rId19" ref="AE1096"/>
    <hyperlink r:id="rId20" location="slide=id.g3b27d229721_0_67" ref="AH1115"/>
    <hyperlink r:id="rId21" location="slide=id.g3cfb72d281a_6_116" ref="AF1177"/>
    <hyperlink r:id="rId22" ref="AE1180"/>
    <hyperlink r:id="rId23" location="gid=1440558770" ref="G1240"/>
    <hyperlink r:id="rId24" ref="F1460"/>
  </hyperlinks>
  <drawing r:id="rId25"/>
  <legacyDrawing r:id="rId2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7.38"/>
    <col customWidth="1" min="29" max="29" width="6.25"/>
    <col customWidth="1" min="30" max="30" width="6.5"/>
    <col customWidth="1" min="31" max="34" width="31.38"/>
  </cols>
  <sheetData>
    <row r="1" ht="15.75" customHeight="1">
      <c r="A1" s="959" t="s">
        <v>12106</v>
      </c>
      <c r="B1" s="2504"/>
      <c r="C1" s="2505"/>
      <c r="D1" s="2504"/>
      <c r="E1" s="2504"/>
      <c r="F1" s="2506"/>
      <c r="G1" s="2507"/>
      <c r="H1" s="2504"/>
      <c r="I1" s="2504"/>
      <c r="J1" s="2504"/>
      <c r="K1" s="2504"/>
      <c r="L1" s="2504"/>
      <c r="M1" s="2504"/>
      <c r="N1" s="2504"/>
      <c r="O1" s="2504"/>
      <c r="P1" s="2504"/>
      <c r="Q1" s="2504"/>
      <c r="R1" s="2504"/>
      <c r="S1" s="2504"/>
      <c r="T1" s="2504"/>
      <c r="U1" s="2504"/>
      <c r="V1" s="2504"/>
      <c r="W1" s="2504"/>
      <c r="X1" s="2504"/>
      <c r="Y1" s="2504"/>
      <c r="Z1" s="2504"/>
      <c r="AA1" s="2504"/>
      <c r="AB1" s="2508"/>
      <c r="AC1" s="2508"/>
      <c r="AD1" s="2508"/>
      <c r="AE1" s="2509"/>
      <c r="AF1" s="2510"/>
      <c r="AG1" s="2511">
        <f>COUNTIF(AG5:AG227, "?*")</f>
        <v>2</v>
      </c>
      <c r="AH1" s="204"/>
    </row>
    <row r="2" ht="15.75" customHeight="1">
      <c r="A2" s="962" t="s">
        <v>349</v>
      </c>
      <c r="B2" s="962" t="s">
        <v>350</v>
      </c>
      <c r="C2" s="962" t="s">
        <v>351</v>
      </c>
      <c r="D2" s="962" t="s">
        <v>352</v>
      </c>
      <c r="E2" s="962" t="s">
        <v>353</v>
      </c>
      <c r="F2" s="962" t="s">
        <v>354</v>
      </c>
      <c r="G2" s="962" t="s">
        <v>531</v>
      </c>
      <c r="H2" s="260">
        <v>6.0</v>
      </c>
      <c r="I2" s="262">
        <v>6.0</v>
      </c>
      <c r="J2" s="964"/>
      <c r="K2" s="964"/>
      <c r="L2" s="963"/>
      <c r="M2" s="963"/>
      <c r="N2" s="964"/>
      <c r="O2" s="964"/>
      <c r="P2" s="964"/>
      <c r="Q2" s="964"/>
      <c r="R2" s="963"/>
      <c r="S2" s="963"/>
      <c r="T2" s="963"/>
      <c r="U2" s="963"/>
      <c r="V2" s="963"/>
      <c r="W2" s="963"/>
      <c r="X2" s="964"/>
      <c r="Y2" s="963"/>
      <c r="Z2" s="964"/>
      <c r="AA2" s="965"/>
      <c r="AB2" s="2512" t="s">
        <v>359</v>
      </c>
      <c r="AC2" s="90"/>
      <c r="AD2" s="88"/>
      <c r="AE2" s="967" t="s">
        <v>355</v>
      </c>
      <c r="AF2" s="968" t="s">
        <v>314</v>
      </c>
      <c r="AG2" s="968" t="s">
        <v>315</v>
      </c>
      <c r="AH2" s="968"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969"/>
      <c r="K3" s="969"/>
      <c r="L3" s="969"/>
      <c r="M3" s="969"/>
      <c r="N3" s="969"/>
      <c r="O3" s="969"/>
      <c r="P3" s="2095"/>
      <c r="Q3" s="2095"/>
      <c r="R3" s="2095"/>
      <c r="S3" s="2095"/>
      <c r="T3" s="2095"/>
      <c r="U3" s="2095"/>
      <c r="V3" s="2095"/>
      <c r="W3" s="2095"/>
      <c r="X3" s="2095"/>
      <c r="Y3" s="2095"/>
      <c r="Z3" s="969"/>
      <c r="AA3" s="970"/>
      <c r="AB3" s="2513">
        <f>COUNTIF($AB9:$AB206, "&lt;=" &amp; MAX('입력값'!$L$3:$L227))</f>
        <v>29</v>
      </c>
      <c r="AC3" s="2514"/>
      <c r="AD3" s="2515" t="s">
        <v>1297</v>
      </c>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2516" t="s">
        <v>488</v>
      </c>
      <c r="AC4" s="2517" t="s">
        <v>538</v>
      </c>
      <c r="AD4" s="2518" t="s">
        <v>375</v>
      </c>
      <c r="AE4" s="980" t="s">
        <v>539</v>
      </c>
      <c r="AF4" s="981" t="s">
        <v>540</v>
      </c>
      <c r="AG4" s="981" t="s">
        <v>541</v>
      </c>
      <c r="AH4" s="981" t="s">
        <v>542</v>
      </c>
    </row>
    <row r="5" ht="15.75" customHeight="1">
      <c r="A5" s="2519" t="s">
        <v>12107</v>
      </c>
      <c r="B5" s="2520"/>
      <c r="C5" s="2520"/>
      <c r="D5" s="2520"/>
      <c r="E5" s="2521"/>
      <c r="F5" s="2521"/>
      <c r="G5" s="2521"/>
      <c r="H5" s="2522"/>
      <c r="I5" s="2523"/>
      <c r="J5" s="2524"/>
      <c r="K5" s="2524"/>
      <c r="L5" s="2520"/>
      <c r="M5" s="2520"/>
      <c r="N5" s="2520"/>
      <c r="O5" s="2520"/>
      <c r="P5" s="2520"/>
      <c r="Q5" s="2520"/>
      <c r="R5" s="2520"/>
      <c r="S5" s="2520"/>
      <c r="T5" s="2520"/>
      <c r="U5" s="2520"/>
      <c r="V5" s="2520"/>
      <c r="W5" s="2520"/>
      <c r="X5" s="2520"/>
      <c r="Y5" s="2520"/>
      <c r="Z5" s="2520"/>
      <c r="AA5" s="2520"/>
      <c r="AB5" s="2525">
        <v>1.0</v>
      </c>
      <c r="AC5" s="2525" t="s">
        <v>55</v>
      </c>
      <c r="AD5" s="2525" t="s">
        <v>361</v>
      </c>
      <c r="AE5" s="2526"/>
      <c r="AF5" s="2527"/>
      <c r="AG5" s="2527"/>
      <c r="AH5" s="2527"/>
    </row>
    <row r="6" ht="15.75" customHeight="1">
      <c r="A6" s="1432" t="s">
        <v>12108</v>
      </c>
      <c r="B6" s="158"/>
      <c r="C6" s="158"/>
      <c r="D6" s="158"/>
      <c r="E6" s="2528" t="s">
        <v>12109</v>
      </c>
      <c r="F6" s="2528" t="s">
        <v>12110</v>
      </c>
      <c r="G6" s="2528" t="s">
        <v>12111</v>
      </c>
      <c r="H6" s="2529"/>
      <c r="I6" s="2529"/>
      <c r="J6" s="2530"/>
      <c r="K6" s="2530"/>
      <c r="L6" s="158"/>
      <c r="M6" s="158"/>
      <c r="N6" s="158"/>
      <c r="O6" s="158"/>
      <c r="P6" s="158"/>
      <c r="Q6" s="158"/>
      <c r="R6" s="158"/>
      <c r="S6" s="158"/>
      <c r="T6" s="158"/>
      <c r="U6" s="158"/>
      <c r="V6" s="158"/>
      <c r="W6" s="158"/>
      <c r="X6" s="158"/>
      <c r="Y6" s="158"/>
      <c r="Z6" s="158"/>
      <c r="AA6" s="158"/>
      <c r="AB6" s="2531">
        <v>1.0</v>
      </c>
      <c r="AC6" s="2531" t="s">
        <v>55</v>
      </c>
      <c r="AD6" s="2531" t="s">
        <v>361</v>
      </c>
      <c r="AE6" s="2532" t="s">
        <v>12112</v>
      </c>
      <c r="AF6" s="828"/>
      <c r="AG6" s="810"/>
      <c r="AH6" s="810"/>
    </row>
    <row r="7" ht="15.75" customHeight="1">
      <c r="A7" s="1432" t="s">
        <v>12113</v>
      </c>
      <c r="B7" s="158"/>
      <c r="C7" s="158"/>
      <c r="D7" s="158"/>
      <c r="E7" s="2528" t="s">
        <v>12114</v>
      </c>
      <c r="F7" s="2528" t="s">
        <v>12115</v>
      </c>
      <c r="G7" s="2528" t="s">
        <v>12116</v>
      </c>
      <c r="H7" s="2529"/>
      <c r="I7" s="2529"/>
      <c r="J7" s="2530"/>
      <c r="K7" s="2530"/>
      <c r="L7" s="158"/>
      <c r="M7" s="158"/>
      <c r="N7" s="158"/>
      <c r="O7" s="158"/>
      <c r="P7" s="158"/>
      <c r="Q7" s="158"/>
      <c r="R7" s="158"/>
      <c r="S7" s="158"/>
      <c r="T7" s="158"/>
      <c r="U7" s="158"/>
      <c r="V7" s="158"/>
      <c r="W7" s="158"/>
      <c r="X7" s="158"/>
      <c r="Y7" s="158"/>
      <c r="Z7" s="158"/>
      <c r="AA7" s="158"/>
      <c r="AB7" s="2531">
        <v>1.0</v>
      </c>
      <c r="AC7" s="2531" t="s">
        <v>55</v>
      </c>
      <c r="AD7" s="2531" t="s">
        <v>361</v>
      </c>
      <c r="AE7" s="2532" t="s">
        <v>12117</v>
      </c>
      <c r="AF7" s="828"/>
      <c r="AG7" s="810"/>
      <c r="AH7" s="810"/>
    </row>
    <row r="8" ht="15.75" customHeight="1">
      <c r="A8" s="1432" t="s">
        <v>12118</v>
      </c>
      <c r="B8" s="158"/>
      <c r="C8" s="158"/>
      <c r="D8" s="158"/>
      <c r="E8" s="2528" t="s">
        <v>12114</v>
      </c>
      <c r="F8" s="2528" t="s">
        <v>12119</v>
      </c>
      <c r="G8" s="2528" t="s">
        <v>12120</v>
      </c>
      <c r="H8" s="2529" t="s">
        <v>82</v>
      </c>
      <c r="I8" s="2529"/>
      <c r="J8" s="2530"/>
      <c r="K8" s="2530"/>
      <c r="L8" s="158"/>
      <c r="M8" s="158"/>
      <c r="N8" s="158"/>
      <c r="O8" s="158"/>
      <c r="P8" s="158"/>
      <c r="Q8" s="158"/>
      <c r="R8" s="158"/>
      <c r="S8" s="158"/>
      <c r="T8" s="158"/>
      <c r="U8" s="158"/>
      <c r="V8" s="158"/>
      <c r="W8" s="158"/>
      <c r="X8" s="158"/>
      <c r="Y8" s="158"/>
      <c r="Z8" s="158"/>
      <c r="AA8" s="158"/>
      <c r="AB8" s="2531">
        <v>1.0</v>
      </c>
      <c r="AC8" s="2531" t="s">
        <v>65</v>
      </c>
      <c r="AD8" s="2531" t="s">
        <v>361</v>
      </c>
      <c r="AE8" s="2532" t="s">
        <v>12121</v>
      </c>
      <c r="AF8" s="810"/>
      <c r="AG8" s="810"/>
      <c r="AH8" s="810"/>
    </row>
    <row r="9" ht="15.75" customHeight="1">
      <c r="A9" s="2519" t="s">
        <v>12122</v>
      </c>
      <c r="B9" s="2520"/>
      <c r="C9" s="2520"/>
      <c r="D9" s="2520"/>
      <c r="E9" s="2521"/>
      <c r="F9" s="2533" t="s">
        <v>12123</v>
      </c>
      <c r="G9" s="2521"/>
      <c r="H9" s="2522" t="s">
        <v>94</v>
      </c>
      <c r="I9" s="2523" t="s">
        <v>94</v>
      </c>
      <c r="J9" s="2524"/>
      <c r="K9" s="2524"/>
      <c r="L9" s="2520"/>
      <c r="M9" s="2520"/>
      <c r="N9" s="2520"/>
      <c r="O9" s="2520"/>
      <c r="P9" s="2520"/>
      <c r="Q9" s="2520"/>
      <c r="R9" s="2520"/>
      <c r="S9" s="2520"/>
      <c r="T9" s="2520"/>
      <c r="U9" s="2520"/>
      <c r="V9" s="2520"/>
      <c r="W9" s="2520"/>
      <c r="X9" s="2520"/>
      <c r="Y9" s="2520"/>
      <c r="Z9" s="2520"/>
      <c r="AA9" s="2520"/>
      <c r="AB9" s="2534" t="s">
        <v>94</v>
      </c>
      <c r="AC9" s="2534" t="s">
        <v>55</v>
      </c>
      <c r="AD9" s="2535" t="s">
        <v>1297</v>
      </c>
      <c r="AE9" s="2536"/>
      <c r="AF9" s="2537"/>
      <c r="AG9" s="2537"/>
      <c r="AH9" s="2537"/>
    </row>
    <row r="10" ht="15.75" customHeight="1">
      <c r="A10" s="1001" t="s">
        <v>1942</v>
      </c>
      <c r="B10" s="621"/>
      <c r="C10" s="621"/>
      <c r="D10" s="636"/>
      <c r="E10" s="995"/>
      <c r="F10" s="995" t="s">
        <v>12124</v>
      </c>
      <c r="G10" s="2538" t="s">
        <v>12125</v>
      </c>
      <c r="H10" s="830" t="s">
        <v>94</v>
      </c>
      <c r="I10" s="805" t="s">
        <v>94</v>
      </c>
      <c r="J10" s="805"/>
      <c r="K10" s="805"/>
      <c r="L10" s="830"/>
      <c r="M10" s="807"/>
      <c r="N10" s="807"/>
      <c r="O10" s="807"/>
      <c r="P10" s="807"/>
      <c r="Q10" s="807"/>
      <c r="R10" s="807"/>
      <c r="S10" s="807"/>
      <c r="T10" s="807"/>
      <c r="U10" s="807"/>
      <c r="V10" s="807"/>
      <c r="W10" s="807"/>
      <c r="X10" s="807"/>
      <c r="Y10" s="807"/>
      <c r="Z10" s="807"/>
      <c r="AA10" s="807"/>
      <c r="AB10" s="2539" t="s">
        <v>94</v>
      </c>
      <c r="AC10" s="2540" t="s">
        <v>55</v>
      </c>
      <c r="AD10" s="2540" t="s">
        <v>1297</v>
      </c>
      <c r="AE10" s="833"/>
      <c r="AF10" s="2541"/>
      <c r="AG10" s="810"/>
      <c r="AH10" s="811"/>
    </row>
    <row r="11" ht="15.75" customHeight="1">
      <c r="A11" s="1729" t="s">
        <v>6567</v>
      </c>
      <c r="B11" s="641"/>
      <c r="C11" s="641"/>
      <c r="D11" s="641"/>
      <c r="E11" s="642"/>
      <c r="F11" s="995" t="s">
        <v>12126</v>
      </c>
      <c r="G11" s="2538" t="s">
        <v>12127</v>
      </c>
      <c r="H11" s="830" t="s">
        <v>94</v>
      </c>
      <c r="I11" s="805" t="s">
        <v>94</v>
      </c>
      <c r="J11" s="805"/>
      <c r="K11" s="805"/>
      <c r="L11" s="830"/>
      <c r="M11" s="807"/>
      <c r="N11" s="807"/>
      <c r="O11" s="807"/>
      <c r="P11" s="807"/>
      <c r="Q11" s="807"/>
      <c r="R11" s="807"/>
      <c r="S11" s="807"/>
      <c r="T11" s="807"/>
      <c r="U11" s="807"/>
      <c r="V11" s="807"/>
      <c r="W11" s="807"/>
      <c r="X11" s="807"/>
      <c r="Y11" s="807"/>
      <c r="Z11" s="807"/>
      <c r="AA11" s="807"/>
      <c r="AB11" s="2539" t="s">
        <v>94</v>
      </c>
      <c r="AC11" s="2540" t="s">
        <v>55</v>
      </c>
      <c r="AD11" s="2540" t="s">
        <v>1297</v>
      </c>
      <c r="AE11" s="810"/>
      <c r="AF11" s="2541"/>
      <c r="AG11" s="810"/>
      <c r="AH11" s="811"/>
    </row>
    <row r="12" ht="15.75" customHeight="1">
      <c r="A12" s="1112" t="s">
        <v>12128</v>
      </c>
      <c r="B12" s="1035"/>
      <c r="C12" s="642"/>
      <c r="D12" s="642"/>
      <c r="E12" s="642"/>
      <c r="F12" s="642"/>
      <c r="G12" s="642"/>
      <c r="H12" s="807" t="s">
        <v>94</v>
      </c>
      <c r="I12" s="805" t="s">
        <v>94</v>
      </c>
      <c r="J12" s="807"/>
      <c r="K12" s="807"/>
      <c r="L12" s="807"/>
      <c r="M12" s="807"/>
      <c r="N12" s="807"/>
      <c r="O12" s="807"/>
      <c r="P12" s="807"/>
      <c r="Q12" s="807"/>
      <c r="R12" s="807"/>
      <c r="S12" s="807"/>
      <c r="T12" s="807"/>
      <c r="U12" s="807"/>
      <c r="V12" s="807"/>
      <c r="W12" s="807"/>
      <c r="X12" s="807"/>
      <c r="Y12" s="807"/>
      <c r="Z12" s="807"/>
      <c r="AA12" s="807"/>
      <c r="AB12" s="2539" t="s">
        <v>94</v>
      </c>
      <c r="AC12" s="2540" t="s">
        <v>55</v>
      </c>
      <c r="AD12" s="2540" t="s">
        <v>1297</v>
      </c>
      <c r="AE12" s="810"/>
      <c r="AF12" s="810"/>
      <c r="AG12" s="2541"/>
      <c r="AH12" s="1044"/>
    </row>
    <row r="13" ht="15.75" customHeight="1">
      <c r="A13" s="991"/>
      <c r="B13" s="2542" t="s">
        <v>12129</v>
      </c>
      <c r="C13" s="2542"/>
      <c r="D13" s="158"/>
      <c r="E13" s="1560" t="s">
        <v>12130</v>
      </c>
      <c r="F13" s="1000" t="s">
        <v>12131</v>
      </c>
      <c r="G13" s="2543" t="s">
        <v>12132</v>
      </c>
      <c r="H13" s="807"/>
      <c r="I13" s="807"/>
      <c r="J13" s="807"/>
      <c r="K13" s="807"/>
      <c r="L13" s="807"/>
      <c r="M13" s="807"/>
      <c r="N13" s="807"/>
      <c r="O13" s="807"/>
      <c r="P13" s="807"/>
      <c r="Q13" s="807"/>
      <c r="R13" s="807"/>
      <c r="S13" s="807"/>
      <c r="T13" s="807"/>
      <c r="U13" s="807"/>
      <c r="V13" s="807"/>
      <c r="W13" s="807"/>
      <c r="X13" s="807"/>
      <c r="Y13" s="807"/>
      <c r="Z13" s="807"/>
      <c r="AA13" s="807"/>
      <c r="AB13" s="2539">
        <v>1.0</v>
      </c>
      <c r="AC13" s="2540" t="s">
        <v>55</v>
      </c>
      <c r="AD13" s="2540" t="s">
        <v>1297</v>
      </c>
      <c r="AE13" s="833"/>
      <c r="AF13" s="828" t="s">
        <v>12133</v>
      </c>
      <c r="AG13" s="1326"/>
      <c r="AH13" s="1044"/>
    </row>
    <row r="14" ht="15.75" customHeight="1">
      <c r="A14" s="623"/>
      <c r="B14" s="623" t="s">
        <v>12134</v>
      </c>
      <c r="C14" s="620"/>
      <c r="D14" s="620"/>
      <c r="E14" s="158"/>
      <c r="F14" s="809"/>
      <c r="G14" s="2544"/>
      <c r="H14" s="807" t="s">
        <v>94</v>
      </c>
      <c r="I14" s="805" t="s">
        <v>94</v>
      </c>
      <c r="J14" s="807"/>
      <c r="K14" s="807"/>
      <c r="L14" s="807"/>
      <c r="M14" s="807"/>
      <c r="N14" s="807"/>
      <c r="O14" s="807"/>
      <c r="P14" s="807"/>
      <c r="Q14" s="807"/>
      <c r="R14" s="807"/>
      <c r="S14" s="807"/>
      <c r="T14" s="807"/>
      <c r="U14" s="807"/>
      <c r="V14" s="807"/>
      <c r="W14" s="807"/>
      <c r="X14" s="807"/>
      <c r="Y14" s="807"/>
      <c r="Z14" s="807"/>
      <c r="AA14" s="807"/>
      <c r="AB14" s="2539" t="s">
        <v>94</v>
      </c>
      <c r="AC14" s="2540" t="s">
        <v>55</v>
      </c>
      <c r="AD14" s="2540" t="s">
        <v>1297</v>
      </c>
      <c r="AE14" s="810"/>
      <c r="AF14" s="810"/>
      <c r="AG14" s="2541"/>
      <c r="AH14" s="1044"/>
    </row>
    <row r="15" ht="15.75" customHeight="1">
      <c r="A15" s="620"/>
      <c r="B15" s="620"/>
      <c r="C15" s="2545" t="s">
        <v>12135</v>
      </c>
      <c r="D15" s="117"/>
      <c r="E15" s="2546"/>
      <c r="F15" s="841"/>
      <c r="G15" s="2547"/>
      <c r="H15" s="807" t="s">
        <v>94</v>
      </c>
      <c r="I15" s="805" t="s">
        <v>94</v>
      </c>
      <c r="J15" s="807"/>
      <c r="K15" s="807"/>
      <c r="L15" s="807"/>
      <c r="M15" s="807"/>
      <c r="N15" s="807"/>
      <c r="O15" s="807"/>
      <c r="P15" s="807"/>
      <c r="Q15" s="807"/>
      <c r="R15" s="807"/>
      <c r="S15" s="807"/>
      <c r="T15" s="807"/>
      <c r="U15" s="807"/>
      <c r="V15" s="807"/>
      <c r="W15" s="807"/>
      <c r="X15" s="807"/>
      <c r="Y15" s="807"/>
      <c r="Z15" s="807"/>
      <c r="AA15" s="807"/>
      <c r="AB15" s="2539" t="s">
        <v>94</v>
      </c>
      <c r="AC15" s="2540" t="s">
        <v>55</v>
      </c>
      <c r="AD15" s="2540" t="s">
        <v>1297</v>
      </c>
      <c r="AE15" s="809"/>
      <c r="AF15" s="809"/>
      <c r="AG15" s="809"/>
      <c r="AH15" s="1044"/>
    </row>
    <row r="16" ht="15.75" customHeight="1">
      <c r="A16" s="620"/>
      <c r="B16" s="620"/>
      <c r="C16" s="2548"/>
      <c r="D16" s="664" t="s">
        <v>12136</v>
      </c>
      <c r="E16" s="2549" t="s">
        <v>12137</v>
      </c>
      <c r="F16" s="640" t="s">
        <v>12138</v>
      </c>
      <c r="G16" s="2550" t="s">
        <v>12139</v>
      </c>
      <c r="H16" s="807"/>
      <c r="I16" s="807"/>
      <c r="J16" s="830"/>
      <c r="K16" s="830"/>
      <c r="L16" s="830"/>
      <c r="M16" s="830"/>
      <c r="N16" s="830"/>
      <c r="O16" s="830"/>
      <c r="P16" s="830"/>
      <c r="Q16" s="830"/>
      <c r="R16" s="830"/>
      <c r="S16" s="830"/>
      <c r="T16" s="830"/>
      <c r="U16" s="830"/>
      <c r="V16" s="830"/>
      <c r="W16" s="830"/>
      <c r="X16" s="830"/>
      <c r="Y16" s="830"/>
      <c r="Z16" s="830"/>
      <c r="AA16" s="830"/>
      <c r="AB16" s="2551">
        <v>1.0</v>
      </c>
      <c r="AC16" s="2540" t="s">
        <v>55</v>
      </c>
      <c r="AD16" s="2540" t="s">
        <v>1297</v>
      </c>
      <c r="AE16" s="809"/>
      <c r="AF16" s="656" t="s">
        <v>12140</v>
      </c>
      <c r="AG16" s="809"/>
      <c r="AH16" s="1044"/>
    </row>
    <row r="17" ht="15.75" customHeight="1">
      <c r="A17" s="620"/>
      <c r="B17" s="620"/>
      <c r="C17" s="117"/>
      <c r="D17" s="664" t="s">
        <v>12141</v>
      </c>
      <c r="E17" s="2549" t="s">
        <v>12142</v>
      </c>
      <c r="F17" s="640" t="s">
        <v>12143</v>
      </c>
      <c r="G17" s="2550" t="s">
        <v>12144</v>
      </c>
      <c r="H17" s="807"/>
      <c r="I17" s="807"/>
      <c r="J17" s="807"/>
      <c r="K17" s="807"/>
      <c r="L17" s="807"/>
      <c r="M17" s="807"/>
      <c r="N17" s="807"/>
      <c r="O17" s="807"/>
      <c r="P17" s="807"/>
      <c r="Q17" s="807"/>
      <c r="R17" s="807"/>
      <c r="S17" s="807"/>
      <c r="T17" s="807"/>
      <c r="U17" s="807"/>
      <c r="V17" s="807"/>
      <c r="W17" s="807"/>
      <c r="X17" s="807"/>
      <c r="Y17" s="807"/>
      <c r="Z17" s="807"/>
      <c r="AA17" s="807"/>
      <c r="AB17" s="2551">
        <v>1.0</v>
      </c>
      <c r="AC17" s="2540" t="s">
        <v>55</v>
      </c>
      <c r="AD17" s="2540" t="s">
        <v>1297</v>
      </c>
      <c r="AE17" s="809"/>
      <c r="AF17" s="809"/>
      <c r="AG17" s="809"/>
      <c r="AH17" s="1044"/>
    </row>
    <row r="18" ht="15.75" customHeight="1">
      <c r="A18" s="2552" t="s">
        <v>12145</v>
      </c>
      <c r="B18" s="88"/>
      <c r="C18" s="1087"/>
      <c r="D18" s="1087"/>
      <c r="E18" s="1087"/>
      <c r="F18" s="1087"/>
      <c r="G18" s="2553"/>
      <c r="H18" s="807" t="s">
        <v>94</v>
      </c>
      <c r="I18" s="807" t="s">
        <v>94</v>
      </c>
      <c r="J18" s="807"/>
      <c r="K18" s="830"/>
      <c r="L18" s="805"/>
      <c r="M18" s="807"/>
      <c r="N18" s="807"/>
      <c r="O18" s="887"/>
      <c r="P18" s="887"/>
      <c r="Q18" s="887"/>
      <c r="R18" s="887"/>
      <c r="S18" s="887"/>
      <c r="T18" s="887"/>
      <c r="U18" s="805"/>
      <c r="V18" s="807"/>
      <c r="W18" s="887"/>
      <c r="X18" s="887"/>
      <c r="Y18" s="805"/>
      <c r="Z18" s="807"/>
      <c r="AA18" s="805"/>
      <c r="AB18" s="2539" t="s">
        <v>94</v>
      </c>
      <c r="AC18" s="2540" t="s">
        <v>55</v>
      </c>
      <c r="AD18" s="2540" t="s">
        <v>1297</v>
      </c>
      <c r="AE18" s="810"/>
      <c r="AF18" s="810"/>
      <c r="AG18" s="2541"/>
      <c r="AH18" s="810"/>
    </row>
    <row r="19" ht="15.75" customHeight="1">
      <c r="A19" s="2554" t="s">
        <v>12146</v>
      </c>
      <c r="B19" s="2554" t="s">
        <v>12147</v>
      </c>
      <c r="C19" s="2554" t="s">
        <v>12148</v>
      </c>
      <c r="D19" s="2554" t="s">
        <v>12149</v>
      </c>
      <c r="E19" s="2554" t="s">
        <v>12150</v>
      </c>
      <c r="F19" s="2554" t="s">
        <v>12134</v>
      </c>
      <c r="G19" s="2555" t="s">
        <v>7011</v>
      </c>
      <c r="H19" s="807" t="s">
        <v>94</v>
      </c>
      <c r="I19" s="807" t="s">
        <v>94</v>
      </c>
      <c r="J19" s="807"/>
      <c r="K19" s="830"/>
      <c r="L19" s="805"/>
      <c r="M19" s="807"/>
      <c r="N19" s="807"/>
      <c r="O19" s="887"/>
      <c r="P19" s="887"/>
      <c r="Q19" s="887"/>
      <c r="R19" s="887"/>
      <c r="S19" s="887"/>
      <c r="T19" s="887"/>
      <c r="U19" s="805"/>
      <c r="V19" s="807"/>
      <c r="W19" s="887"/>
      <c r="X19" s="887"/>
      <c r="Y19" s="805"/>
      <c r="Z19" s="807"/>
      <c r="AA19" s="805"/>
      <c r="AB19" s="2539" t="s">
        <v>94</v>
      </c>
      <c r="AC19" s="2540" t="s">
        <v>55</v>
      </c>
      <c r="AD19" s="2540" t="s">
        <v>1297</v>
      </c>
      <c r="AE19" s="810"/>
      <c r="AF19" s="810"/>
      <c r="AG19" s="2541"/>
      <c r="AH19" s="810"/>
    </row>
    <row r="20" ht="15.75" customHeight="1">
      <c r="A20" s="2556" t="s">
        <v>1904</v>
      </c>
      <c r="B20" s="2556" t="s">
        <v>2021</v>
      </c>
      <c r="C20" s="2557" t="s">
        <v>12151</v>
      </c>
      <c r="D20" s="2558" t="s">
        <v>12152</v>
      </c>
      <c r="E20" s="2558" t="s">
        <v>12153</v>
      </c>
      <c r="F20" s="2558" t="s">
        <v>12154</v>
      </c>
      <c r="G20" s="2559" t="s">
        <v>12155</v>
      </c>
      <c r="H20" s="807"/>
      <c r="I20" s="807"/>
      <c r="J20" s="807"/>
      <c r="K20" s="830"/>
      <c r="L20" s="805"/>
      <c r="M20" s="807"/>
      <c r="N20" s="807"/>
      <c r="O20" s="887"/>
      <c r="P20" s="887"/>
      <c r="Q20" s="887"/>
      <c r="R20" s="887"/>
      <c r="S20" s="887"/>
      <c r="T20" s="887"/>
      <c r="U20" s="805"/>
      <c r="V20" s="807"/>
      <c r="W20" s="887"/>
      <c r="X20" s="887"/>
      <c r="Y20" s="805"/>
      <c r="Z20" s="807"/>
      <c r="AA20" s="805"/>
      <c r="AB20" s="2539">
        <v>1.0</v>
      </c>
      <c r="AC20" s="2540" t="s">
        <v>55</v>
      </c>
      <c r="AD20" s="2540" t="s">
        <v>1297</v>
      </c>
      <c r="AE20" s="2112"/>
      <c r="AF20" s="810"/>
      <c r="AG20" s="2560" t="s">
        <v>12156</v>
      </c>
      <c r="AH20" s="810"/>
    </row>
    <row r="21" ht="15.75" customHeight="1">
      <c r="A21" s="2561" t="s">
        <v>392</v>
      </c>
      <c r="B21" s="665" t="s">
        <v>12157</v>
      </c>
      <c r="C21" s="2562" t="s">
        <v>12158</v>
      </c>
      <c r="D21" s="2558" t="s">
        <v>12152</v>
      </c>
      <c r="E21" s="2558" t="s">
        <v>12153</v>
      </c>
      <c r="F21" s="2558" t="s">
        <v>12159</v>
      </c>
      <c r="G21" s="2559" t="s">
        <v>12160</v>
      </c>
      <c r="H21" s="807"/>
      <c r="I21" s="807"/>
      <c r="J21" s="807"/>
      <c r="K21" s="830"/>
      <c r="L21" s="805"/>
      <c r="M21" s="807"/>
      <c r="N21" s="807"/>
      <c r="O21" s="887"/>
      <c r="P21" s="887"/>
      <c r="Q21" s="887"/>
      <c r="R21" s="887"/>
      <c r="S21" s="887"/>
      <c r="T21" s="887"/>
      <c r="U21" s="805"/>
      <c r="V21" s="807"/>
      <c r="W21" s="887"/>
      <c r="X21" s="887"/>
      <c r="Y21" s="805"/>
      <c r="Z21" s="807"/>
      <c r="AA21" s="805"/>
      <c r="AB21" s="2539">
        <v>1.0</v>
      </c>
      <c r="AC21" s="2540" t="s">
        <v>55</v>
      </c>
      <c r="AD21" s="2540" t="s">
        <v>1297</v>
      </c>
      <c r="AE21" s="810"/>
      <c r="AF21" s="810"/>
      <c r="AG21" s="2541"/>
      <c r="AH21" s="810"/>
    </row>
    <row r="22" ht="15.75" customHeight="1">
      <c r="A22" s="131"/>
      <c r="B22" s="796" t="s">
        <v>12161</v>
      </c>
      <c r="C22" s="110"/>
      <c r="D22" s="2558" t="s">
        <v>12152</v>
      </c>
      <c r="E22" s="2558" t="s">
        <v>12153</v>
      </c>
      <c r="F22" s="2558" t="s">
        <v>12162</v>
      </c>
      <c r="G22" s="2563" t="s">
        <v>12163</v>
      </c>
      <c r="H22" s="807"/>
      <c r="I22" s="807"/>
      <c r="J22" s="807"/>
      <c r="K22" s="830"/>
      <c r="L22" s="805"/>
      <c r="M22" s="807"/>
      <c r="N22" s="807"/>
      <c r="O22" s="887"/>
      <c r="P22" s="887"/>
      <c r="Q22" s="887"/>
      <c r="R22" s="887"/>
      <c r="S22" s="887"/>
      <c r="T22" s="887"/>
      <c r="U22" s="805"/>
      <c r="V22" s="807"/>
      <c r="W22" s="887"/>
      <c r="X22" s="887"/>
      <c r="Y22" s="805"/>
      <c r="Z22" s="807"/>
      <c r="AA22" s="805"/>
      <c r="AB22" s="2539">
        <v>1.0</v>
      </c>
      <c r="AC22" s="2540" t="s">
        <v>55</v>
      </c>
      <c r="AD22" s="2540" t="s">
        <v>1297</v>
      </c>
      <c r="AE22" s="810"/>
      <c r="AF22" s="810"/>
      <c r="AG22" s="2541"/>
      <c r="AH22" s="810"/>
    </row>
    <row r="23" ht="15.75" customHeight="1">
      <c r="A23" s="131"/>
      <c r="B23" s="796" t="s">
        <v>12164</v>
      </c>
      <c r="C23" s="2564" t="s">
        <v>12165</v>
      </c>
      <c r="D23" s="2558" t="s">
        <v>12152</v>
      </c>
      <c r="E23" s="2558" t="s">
        <v>12153</v>
      </c>
      <c r="F23" s="2558" t="s">
        <v>12159</v>
      </c>
      <c r="G23" s="2563" t="s">
        <v>12166</v>
      </c>
      <c r="H23" s="807"/>
      <c r="I23" s="807"/>
      <c r="J23" s="807"/>
      <c r="K23" s="830"/>
      <c r="L23" s="805"/>
      <c r="M23" s="807"/>
      <c r="N23" s="807"/>
      <c r="O23" s="887"/>
      <c r="P23" s="887"/>
      <c r="Q23" s="887"/>
      <c r="R23" s="887"/>
      <c r="S23" s="887"/>
      <c r="T23" s="887"/>
      <c r="U23" s="805"/>
      <c r="V23" s="807"/>
      <c r="W23" s="887"/>
      <c r="X23" s="887"/>
      <c r="Y23" s="805"/>
      <c r="Z23" s="807"/>
      <c r="AA23" s="805"/>
      <c r="AB23" s="2539">
        <v>1.0</v>
      </c>
      <c r="AC23" s="2540" t="s">
        <v>55</v>
      </c>
      <c r="AD23" s="2540" t="s">
        <v>1297</v>
      </c>
      <c r="AE23" s="810"/>
      <c r="AF23" s="810"/>
      <c r="AG23" s="2541"/>
      <c r="AH23" s="810"/>
    </row>
    <row r="24" ht="15.75" customHeight="1">
      <c r="A24" s="110"/>
      <c r="B24" s="796" t="s">
        <v>12167</v>
      </c>
      <c r="C24" s="2564" t="s">
        <v>12168</v>
      </c>
      <c r="D24" s="2558" t="s">
        <v>12152</v>
      </c>
      <c r="E24" s="2198" t="s">
        <v>12169</v>
      </c>
      <c r="F24" s="2558" t="s">
        <v>12170</v>
      </c>
      <c r="G24" s="2563" t="s">
        <v>12171</v>
      </c>
      <c r="H24" s="807"/>
      <c r="I24" s="807"/>
      <c r="J24" s="807"/>
      <c r="K24" s="830"/>
      <c r="L24" s="805"/>
      <c r="M24" s="807"/>
      <c r="N24" s="807"/>
      <c r="O24" s="887"/>
      <c r="P24" s="887"/>
      <c r="Q24" s="887"/>
      <c r="R24" s="887"/>
      <c r="S24" s="887"/>
      <c r="T24" s="887"/>
      <c r="U24" s="805"/>
      <c r="V24" s="807"/>
      <c r="W24" s="887"/>
      <c r="X24" s="887"/>
      <c r="Y24" s="805"/>
      <c r="Z24" s="807"/>
      <c r="AA24" s="805"/>
      <c r="AB24" s="2539">
        <v>1.0</v>
      </c>
      <c r="AC24" s="2540" t="s">
        <v>55</v>
      </c>
      <c r="AD24" s="2540" t="s">
        <v>1297</v>
      </c>
      <c r="AE24" s="810"/>
      <c r="AF24" s="810"/>
      <c r="AG24" s="2541"/>
      <c r="AH24" s="810"/>
    </row>
    <row r="25" ht="15.75" customHeight="1">
      <c r="A25" s="663" t="s">
        <v>12172</v>
      </c>
      <c r="B25" s="809"/>
      <c r="C25" s="2565"/>
      <c r="D25" s="809"/>
      <c r="E25" s="809"/>
      <c r="F25" s="2541"/>
      <c r="G25" s="2541"/>
      <c r="H25" s="807" t="s">
        <v>94</v>
      </c>
      <c r="I25" s="807" t="s">
        <v>94</v>
      </c>
      <c r="J25" s="807"/>
      <c r="K25" s="830"/>
      <c r="L25" s="805"/>
      <c r="M25" s="807"/>
      <c r="N25" s="807"/>
      <c r="O25" s="887"/>
      <c r="P25" s="887"/>
      <c r="Q25" s="887"/>
      <c r="R25" s="887"/>
      <c r="S25" s="887"/>
      <c r="T25" s="887"/>
      <c r="U25" s="805"/>
      <c r="V25" s="807"/>
      <c r="W25" s="887"/>
      <c r="X25" s="887"/>
      <c r="Y25" s="805"/>
      <c r="Z25" s="807"/>
      <c r="AA25" s="805"/>
      <c r="AB25" s="2539" t="s">
        <v>94</v>
      </c>
      <c r="AC25" s="2540" t="s">
        <v>55</v>
      </c>
      <c r="AD25" s="2540" t="s">
        <v>1297</v>
      </c>
      <c r="AE25" s="810"/>
      <c r="AF25" s="810"/>
      <c r="AG25" s="2541"/>
      <c r="AH25" s="810"/>
    </row>
    <row r="26" ht="15.75" customHeight="1">
      <c r="A26" s="1194"/>
      <c r="B26" s="640" t="s">
        <v>12173</v>
      </c>
      <c r="C26" s="2565"/>
      <c r="D26" s="2565"/>
      <c r="E26" s="809"/>
      <c r="F26" s="2541"/>
      <c r="G26" s="2541"/>
      <c r="H26" s="807" t="s">
        <v>94</v>
      </c>
      <c r="I26" s="807" t="s">
        <v>94</v>
      </c>
      <c r="J26" s="805"/>
      <c r="K26" s="805"/>
      <c r="L26" s="805"/>
      <c r="M26" s="807"/>
      <c r="N26" s="807"/>
      <c r="O26" s="887"/>
      <c r="P26" s="887"/>
      <c r="Q26" s="887"/>
      <c r="R26" s="887"/>
      <c r="S26" s="887"/>
      <c r="T26" s="887"/>
      <c r="U26" s="805"/>
      <c r="V26" s="807"/>
      <c r="W26" s="887"/>
      <c r="X26" s="887"/>
      <c r="Y26" s="805"/>
      <c r="Z26" s="807"/>
      <c r="AA26" s="805"/>
      <c r="AB26" s="2539" t="s">
        <v>94</v>
      </c>
      <c r="AC26" s="2540" t="s">
        <v>55</v>
      </c>
      <c r="AD26" s="2540" t="s">
        <v>1297</v>
      </c>
      <c r="AE26" s="2565"/>
      <c r="AF26" s="809"/>
      <c r="AG26" s="809"/>
      <c r="AH26" s="1044"/>
    </row>
    <row r="27" ht="15.75" customHeight="1">
      <c r="A27" s="1194"/>
      <c r="B27" s="809"/>
      <c r="C27" s="1112" t="s">
        <v>12174</v>
      </c>
      <c r="D27" s="620"/>
      <c r="E27" s="1112" t="s">
        <v>12175</v>
      </c>
      <c r="F27" s="1002" t="s">
        <v>12176</v>
      </c>
      <c r="G27" s="2566" t="s">
        <v>12177</v>
      </c>
      <c r="H27" s="2567"/>
      <c r="I27" s="807"/>
      <c r="J27" s="830"/>
      <c r="K27" s="830"/>
      <c r="L27" s="830"/>
      <c r="M27" s="807"/>
      <c r="N27" s="807"/>
      <c r="O27" s="891"/>
      <c r="P27" s="891"/>
      <c r="Q27" s="891"/>
      <c r="R27" s="891"/>
      <c r="S27" s="891"/>
      <c r="T27" s="891"/>
      <c r="U27" s="830"/>
      <c r="V27" s="807"/>
      <c r="W27" s="891"/>
      <c r="X27" s="891"/>
      <c r="Y27" s="830"/>
      <c r="Z27" s="807"/>
      <c r="AA27" s="830"/>
      <c r="AB27" s="2551">
        <v>1.0</v>
      </c>
      <c r="AC27" s="2540" t="s">
        <v>55</v>
      </c>
      <c r="AD27" s="2540" t="s">
        <v>1297</v>
      </c>
      <c r="AE27" s="2568"/>
      <c r="AF27" s="828" t="s">
        <v>12178</v>
      </c>
      <c r="AG27" s="1326"/>
      <c r="AH27" s="1044"/>
    </row>
    <row r="28" ht="15.75" customHeight="1">
      <c r="A28" s="1194"/>
      <c r="B28" s="2569" t="s">
        <v>12179</v>
      </c>
      <c r="C28" s="158"/>
      <c r="D28" s="158"/>
      <c r="E28" s="809"/>
      <c r="F28" s="809"/>
      <c r="G28" s="2570"/>
      <c r="H28" s="807" t="s">
        <v>94</v>
      </c>
      <c r="I28" s="807" t="s">
        <v>94</v>
      </c>
      <c r="J28" s="830"/>
      <c r="K28" s="830"/>
      <c r="L28" s="830"/>
      <c r="M28" s="807"/>
      <c r="N28" s="807"/>
      <c r="O28" s="891"/>
      <c r="P28" s="891"/>
      <c r="Q28" s="891"/>
      <c r="R28" s="891"/>
      <c r="S28" s="891"/>
      <c r="T28" s="891"/>
      <c r="U28" s="830"/>
      <c r="V28" s="807"/>
      <c r="W28" s="891"/>
      <c r="X28" s="891"/>
      <c r="Y28" s="830"/>
      <c r="Z28" s="807"/>
      <c r="AA28" s="830"/>
      <c r="AB28" s="2539" t="s">
        <v>94</v>
      </c>
      <c r="AC28" s="2540" t="s">
        <v>55</v>
      </c>
      <c r="AD28" s="2540" t="s">
        <v>1297</v>
      </c>
      <c r="AE28" s="810"/>
      <c r="AF28" s="810"/>
      <c r="AG28" s="810"/>
      <c r="AH28" s="1044"/>
    </row>
    <row r="29" ht="15.75" customHeight="1">
      <c r="A29" s="1194"/>
      <c r="B29" s="620"/>
      <c r="C29" s="1207" t="s">
        <v>12180</v>
      </c>
      <c r="D29" s="158"/>
      <c r="E29" s="809"/>
      <c r="F29" s="1002" t="s">
        <v>12181</v>
      </c>
      <c r="G29" s="2571" t="s">
        <v>12182</v>
      </c>
      <c r="H29" s="807"/>
      <c r="I29" s="807"/>
      <c r="J29" s="807"/>
      <c r="K29" s="807"/>
      <c r="L29" s="807"/>
      <c r="M29" s="807"/>
      <c r="N29" s="807"/>
      <c r="O29" s="807"/>
      <c r="P29" s="807"/>
      <c r="Q29" s="807"/>
      <c r="R29" s="807"/>
      <c r="S29" s="807"/>
      <c r="T29" s="807"/>
      <c r="U29" s="807"/>
      <c r="V29" s="807"/>
      <c r="W29" s="807"/>
      <c r="X29" s="807"/>
      <c r="Y29" s="807"/>
      <c r="Z29" s="807"/>
      <c r="AA29" s="807"/>
      <c r="AB29" s="2539">
        <v>1.0</v>
      </c>
      <c r="AC29" s="2540" t="s">
        <v>55</v>
      </c>
      <c r="AD29" s="2540" t="s">
        <v>1297</v>
      </c>
      <c r="AE29" s="809"/>
      <c r="AF29" s="828" t="s">
        <v>12183</v>
      </c>
      <c r="AG29" s="809"/>
      <c r="AH29" s="1044"/>
    </row>
    <row r="30" ht="15.75" customHeight="1">
      <c r="A30" s="1194"/>
      <c r="B30" s="620"/>
      <c r="C30" s="1115" t="s">
        <v>12184</v>
      </c>
      <c r="D30" s="158"/>
      <c r="E30" s="809"/>
      <c r="F30" s="1002" t="s">
        <v>12185</v>
      </c>
      <c r="G30" s="2572" t="s">
        <v>12186</v>
      </c>
      <c r="H30" s="807"/>
      <c r="I30" s="807"/>
      <c r="J30" s="807"/>
      <c r="K30" s="807"/>
      <c r="L30" s="807"/>
      <c r="M30" s="807"/>
      <c r="N30" s="807"/>
      <c r="O30" s="807"/>
      <c r="P30" s="807"/>
      <c r="Q30" s="807"/>
      <c r="R30" s="807"/>
      <c r="S30" s="807"/>
      <c r="T30" s="807"/>
      <c r="U30" s="807"/>
      <c r="V30" s="807"/>
      <c r="W30" s="807"/>
      <c r="X30" s="807"/>
      <c r="Y30" s="807"/>
      <c r="Z30" s="807"/>
      <c r="AA30" s="807"/>
      <c r="AB30" s="2551">
        <v>1.0</v>
      </c>
      <c r="AC30" s="2540" t="s">
        <v>55</v>
      </c>
      <c r="AD30" s="2540" t="s">
        <v>533</v>
      </c>
      <c r="AE30" s="2541"/>
      <c r="AF30" s="828" t="s">
        <v>12187</v>
      </c>
      <c r="AG30" s="833" t="s">
        <v>12188</v>
      </c>
      <c r="AH30" s="158"/>
    </row>
    <row r="31" ht="15.75" customHeight="1">
      <c r="A31" s="1194"/>
      <c r="B31" s="620"/>
      <c r="C31" s="158"/>
      <c r="D31" s="1115" t="s">
        <v>12189</v>
      </c>
      <c r="E31" s="1002" t="s">
        <v>12190</v>
      </c>
      <c r="F31" s="1002" t="s">
        <v>12191</v>
      </c>
      <c r="G31" s="2573" t="s">
        <v>12192</v>
      </c>
      <c r="H31" s="807"/>
      <c r="I31" s="807"/>
      <c r="J31" s="807"/>
      <c r="K31" s="807"/>
      <c r="L31" s="807"/>
      <c r="M31" s="807"/>
      <c r="N31" s="807"/>
      <c r="O31" s="807"/>
      <c r="P31" s="807"/>
      <c r="Q31" s="807"/>
      <c r="R31" s="807"/>
      <c r="S31" s="807"/>
      <c r="T31" s="807"/>
      <c r="U31" s="807"/>
      <c r="V31" s="807"/>
      <c r="W31" s="807"/>
      <c r="X31" s="807"/>
      <c r="Y31" s="807"/>
      <c r="Z31" s="807"/>
      <c r="AA31" s="807"/>
      <c r="AB31" s="2551">
        <v>1.0</v>
      </c>
      <c r="AC31" s="2540" t="s">
        <v>55</v>
      </c>
      <c r="AD31" s="2540" t="s">
        <v>1297</v>
      </c>
      <c r="AE31" s="809"/>
      <c r="AF31" s="809"/>
      <c r="AG31" s="1326"/>
      <c r="AH31" s="809"/>
    </row>
    <row r="32" ht="15.75" customHeight="1">
      <c r="A32" s="1194"/>
      <c r="B32" s="809"/>
      <c r="C32" s="809"/>
      <c r="D32" s="158"/>
      <c r="E32" s="1002" t="s">
        <v>12193</v>
      </c>
      <c r="F32" s="1002" t="s">
        <v>12191</v>
      </c>
      <c r="G32" s="2573" t="s">
        <v>12194</v>
      </c>
      <c r="H32" s="807"/>
      <c r="I32" s="807"/>
      <c r="J32" s="807"/>
      <c r="K32" s="807"/>
      <c r="L32" s="807"/>
      <c r="M32" s="807"/>
      <c r="N32" s="807"/>
      <c r="O32" s="807"/>
      <c r="P32" s="807"/>
      <c r="Q32" s="807"/>
      <c r="R32" s="807"/>
      <c r="S32" s="807"/>
      <c r="T32" s="807"/>
      <c r="U32" s="807"/>
      <c r="V32" s="807"/>
      <c r="W32" s="807"/>
      <c r="X32" s="807"/>
      <c r="Y32" s="807"/>
      <c r="Z32" s="807"/>
      <c r="AA32" s="807"/>
      <c r="AB32" s="2551">
        <v>1.0</v>
      </c>
      <c r="AC32" s="2540" t="s">
        <v>55</v>
      </c>
      <c r="AD32" s="2540" t="s">
        <v>1297</v>
      </c>
      <c r="AE32" s="809"/>
      <c r="AF32" s="809"/>
      <c r="AG32" s="809"/>
      <c r="AH32" s="809"/>
    </row>
    <row r="33" ht="15.75" customHeight="1">
      <c r="A33" s="1194"/>
      <c r="B33" s="809"/>
      <c r="C33" s="2565"/>
      <c r="D33" s="1115" t="s">
        <v>12195</v>
      </c>
      <c r="E33" s="1106"/>
      <c r="F33" s="809"/>
      <c r="G33" s="2570"/>
      <c r="H33" s="807" t="s">
        <v>94</v>
      </c>
      <c r="I33" s="807" t="s">
        <v>94</v>
      </c>
      <c r="J33" s="807"/>
      <c r="K33" s="807"/>
      <c r="L33" s="807"/>
      <c r="M33" s="807"/>
      <c r="N33" s="807"/>
      <c r="O33" s="807"/>
      <c r="P33" s="807"/>
      <c r="Q33" s="807"/>
      <c r="R33" s="807"/>
      <c r="S33" s="807"/>
      <c r="T33" s="807"/>
      <c r="U33" s="807"/>
      <c r="V33" s="807"/>
      <c r="W33" s="807"/>
      <c r="X33" s="807"/>
      <c r="Y33" s="807"/>
      <c r="Z33" s="807"/>
      <c r="AA33" s="807"/>
      <c r="AB33" s="2539" t="s">
        <v>94</v>
      </c>
      <c r="AC33" s="2540" t="s">
        <v>55</v>
      </c>
      <c r="AD33" s="2540" t="s">
        <v>1297</v>
      </c>
      <c r="AE33" s="809"/>
      <c r="AF33" s="809"/>
      <c r="AG33" s="809"/>
      <c r="AH33" s="809"/>
    </row>
    <row r="34" ht="15.75" customHeight="1">
      <c r="A34" s="1194"/>
      <c r="B34" s="809"/>
      <c r="C34" s="809"/>
      <c r="D34" s="158"/>
      <c r="E34" s="621" t="s">
        <v>12196</v>
      </c>
      <c r="F34" s="1002" t="s">
        <v>12197</v>
      </c>
      <c r="G34" s="2574" t="s">
        <v>12198</v>
      </c>
      <c r="H34" s="807"/>
      <c r="I34" s="807"/>
      <c r="J34" s="807"/>
      <c r="K34" s="807"/>
      <c r="L34" s="807"/>
      <c r="M34" s="807"/>
      <c r="N34" s="807"/>
      <c r="O34" s="807"/>
      <c r="P34" s="807"/>
      <c r="Q34" s="807"/>
      <c r="R34" s="807"/>
      <c r="S34" s="807"/>
      <c r="T34" s="807"/>
      <c r="U34" s="807"/>
      <c r="V34" s="807"/>
      <c r="W34" s="807"/>
      <c r="X34" s="807"/>
      <c r="Y34" s="807"/>
      <c r="Z34" s="807"/>
      <c r="AA34" s="807"/>
      <c r="AB34" s="2575">
        <v>1.0</v>
      </c>
      <c r="AC34" s="2531" t="s">
        <v>55</v>
      </c>
      <c r="AD34" s="2531" t="s">
        <v>1297</v>
      </c>
      <c r="AE34" s="2541"/>
      <c r="AF34" s="810"/>
      <c r="AG34" s="809"/>
      <c r="AH34" s="1044"/>
    </row>
    <row r="35" ht="15.75" customHeight="1">
      <c r="A35" s="1194"/>
      <c r="B35" s="809"/>
      <c r="C35" s="2565"/>
      <c r="D35" s="158"/>
      <c r="E35" s="621" t="s">
        <v>12199</v>
      </c>
      <c r="F35" s="1002" t="s">
        <v>12200</v>
      </c>
      <c r="G35" s="2574" t="s">
        <v>12201</v>
      </c>
      <c r="H35" s="807"/>
      <c r="I35" s="807"/>
      <c r="J35" s="807"/>
      <c r="K35" s="807"/>
      <c r="L35" s="807"/>
      <c r="M35" s="807"/>
      <c r="N35" s="807"/>
      <c r="O35" s="807"/>
      <c r="P35" s="807"/>
      <c r="Q35" s="807"/>
      <c r="R35" s="807"/>
      <c r="S35" s="807"/>
      <c r="T35" s="807"/>
      <c r="U35" s="807"/>
      <c r="V35" s="807"/>
      <c r="W35" s="807"/>
      <c r="X35" s="807"/>
      <c r="Y35" s="807"/>
      <c r="Z35" s="807"/>
      <c r="AA35" s="807"/>
      <c r="AB35" s="2576">
        <v>1.0</v>
      </c>
      <c r="AC35" s="2531" t="s">
        <v>55</v>
      </c>
      <c r="AD35" s="2531" t="s">
        <v>1297</v>
      </c>
      <c r="AE35" s="2541"/>
      <c r="AF35" s="828" t="s">
        <v>12202</v>
      </c>
      <c r="AG35" s="1326"/>
      <c r="AH35" s="1044"/>
    </row>
    <row r="36" ht="15.75" customHeight="1">
      <c r="A36" s="991" t="s">
        <v>12174</v>
      </c>
      <c r="B36" s="158"/>
      <c r="C36" s="809"/>
      <c r="D36" s="809"/>
      <c r="E36" s="809"/>
      <c r="F36" s="809"/>
      <c r="G36" s="2570"/>
      <c r="H36" s="807" t="s">
        <v>94</v>
      </c>
      <c r="I36" s="807" t="s">
        <v>94</v>
      </c>
      <c r="J36" s="807"/>
      <c r="K36" s="807"/>
      <c r="L36" s="807"/>
      <c r="M36" s="807"/>
      <c r="N36" s="807"/>
      <c r="O36" s="807"/>
      <c r="P36" s="807"/>
      <c r="Q36" s="807"/>
      <c r="R36" s="807"/>
      <c r="S36" s="807"/>
      <c r="T36" s="807"/>
      <c r="U36" s="807"/>
      <c r="V36" s="807"/>
      <c r="W36" s="807"/>
      <c r="X36" s="807"/>
      <c r="Y36" s="807"/>
      <c r="Z36" s="807"/>
      <c r="AA36" s="807"/>
      <c r="AB36" s="2539" t="s">
        <v>94</v>
      </c>
      <c r="AC36" s="2540" t="s">
        <v>55</v>
      </c>
      <c r="AD36" s="2540" t="s">
        <v>1297</v>
      </c>
      <c r="AE36" s="2565"/>
      <c r="AF36" s="809"/>
      <c r="AG36" s="809"/>
      <c r="AH36" s="1044"/>
    </row>
    <row r="37" ht="15.75" customHeight="1">
      <c r="A37" s="1194"/>
      <c r="B37" s="1417" t="s">
        <v>12203</v>
      </c>
      <c r="C37" s="809"/>
      <c r="D37" s="809"/>
      <c r="E37" s="809"/>
      <c r="F37" s="2577" t="s">
        <v>12204</v>
      </c>
      <c r="G37" s="2578" t="s">
        <v>12205</v>
      </c>
      <c r="H37" s="807" t="s">
        <v>94</v>
      </c>
      <c r="I37" s="830" t="s">
        <v>94</v>
      </c>
      <c r="J37" s="830"/>
      <c r="K37" s="830"/>
      <c r="L37" s="805"/>
      <c r="M37" s="805"/>
      <c r="N37" s="805"/>
      <c r="O37" s="805"/>
      <c r="P37" s="805"/>
      <c r="Q37" s="805"/>
      <c r="R37" s="805"/>
      <c r="S37" s="805"/>
      <c r="T37" s="805"/>
      <c r="U37" s="805"/>
      <c r="V37" s="805"/>
      <c r="W37" s="805"/>
      <c r="X37" s="805"/>
      <c r="Y37" s="805"/>
      <c r="Z37" s="805"/>
      <c r="AA37" s="805"/>
      <c r="AB37" s="2539" t="s">
        <v>94</v>
      </c>
      <c r="AC37" s="2540" t="s">
        <v>55</v>
      </c>
      <c r="AD37" s="2540" t="s">
        <v>1297</v>
      </c>
      <c r="AE37" s="833"/>
      <c r="AF37" s="810"/>
      <c r="AG37" s="810"/>
      <c r="AH37" s="1044"/>
    </row>
    <row r="38" ht="15.75" customHeight="1">
      <c r="A38" s="1194"/>
      <c r="B38" s="809"/>
      <c r="C38" s="2569" t="s">
        <v>12206</v>
      </c>
      <c r="D38" s="607"/>
      <c r="E38" s="809"/>
      <c r="F38" s="809"/>
      <c r="G38" s="2570"/>
      <c r="H38" s="807" t="s">
        <v>94</v>
      </c>
      <c r="I38" s="807" t="s">
        <v>94</v>
      </c>
      <c r="J38" s="807"/>
      <c r="K38" s="807"/>
      <c r="L38" s="807"/>
      <c r="M38" s="807"/>
      <c r="N38" s="807"/>
      <c r="O38" s="807"/>
      <c r="P38" s="807"/>
      <c r="Q38" s="807"/>
      <c r="R38" s="807"/>
      <c r="S38" s="807"/>
      <c r="T38" s="807"/>
      <c r="U38" s="807"/>
      <c r="V38" s="807"/>
      <c r="W38" s="807"/>
      <c r="X38" s="807"/>
      <c r="Y38" s="807"/>
      <c r="Z38" s="807"/>
      <c r="AA38" s="807"/>
      <c r="AB38" s="2539" t="s">
        <v>94</v>
      </c>
      <c r="AC38" s="2540" t="s">
        <v>55</v>
      </c>
      <c r="AD38" s="2540" t="s">
        <v>1297</v>
      </c>
      <c r="AE38" s="833"/>
      <c r="AF38" s="810"/>
      <c r="AG38" s="810"/>
      <c r="AH38" s="1044"/>
    </row>
    <row r="39" ht="15.75" customHeight="1">
      <c r="A39" s="1194"/>
      <c r="B39" s="809"/>
      <c r="C39" s="620"/>
      <c r="D39" s="1112" t="s">
        <v>12207</v>
      </c>
      <c r="E39" s="1112" t="s">
        <v>2160</v>
      </c>
      <c r="F39" s="1002" t="s">
        <v>12208</v>
      </c>
      <c r="G39" s="2579" t="s">
        <v>12209</v>
      </c>
      <c r="H39" s="807"/>
      <c r="I39" s="807"/>
      <c r="J39" s="830"/>
      <c r="K39" s="830"/>
      <c r="L39" s="807"/>
      <c r="M39" s="807"/>
      <c r="N39" s="807"/>
      <c r="O39" s="807"/>
      <c r="P39" s="807"/>
      <c r="Q39" s="807"/>
      <c r="R39" s="807"/>
      <c r="S39" s="807"/>
      <c r="T39" s="807"/>
      <c r="U39" s="807"/>
      <c r="V39" s="807"/>
      <c r="W39" s="807"/>
      <c r="X39" s="807"/>
      <c r="Y39" s="807"/>
      <c r="Z39" s="807"/>
      <c r="AA39" s="807"/>
      <c r="AB39" s="2580">
        <v>3.0</v>
      </c>
      <c r="AC39" s="2581" t="s">
        <v>55</v>
      </c>
      <c r="AD39" s="2581" t="s">
        <v>1297</v>
      </c>
      <c r="AE39" s="810"/>
      <c r="AF39" s="810"/>
      <c r="AG39" s="2582"/>
      <c r="AH39" s="1044"/>
    </row>
    <row r="40" ht="15.75" customHeight="1">
      <c r="A40" s="1194"/>
      <c r="B40" s="809"/>
      <c r="C40" s="809"/>
      <c r="D40" s="620"/>
      <c r="E40" s="1112" t="s">
        <v>12210</v>
      </c>
      <c r="F40" s="1002" t="s">
        <v>12211</v>
      </c>
      <c r="G40" s="2574" t="s">
        <v>12212</v>
      </c>
      <c r="H40" s="807"/>
      <c r="I40" s="807"/>
      <c r="J40" s="830"/>
      <c r="K40" s="830"/>
      <c r="L40" s="807"/>
      <c r="M40" s="807"/>
      <c r="N40" s="807"/>
      <c r="O40" s="807"/>
      <c r="P40" s="807"/>
      <c r="Q40" s="807"/>
      <c r="R40" s="807"/>
      <c r="S40" s="807"/>
      <c r="T40" s="807"/>
      <c r="U40" s="807"/>
      <c r="V40" s="807"/>
      <c r="W40" s="807"/>
      <c r="X40" s="807"/>
      <c r="Y40" s="807"/>
      <c r="Z40" s="807"/>
      <c r="AA40" s="807"/>
      <c r="AB40" s="2551">
        <v>1.0</v>
      </c>
      <c r="AC40" s="2540" t="s">
        <v>55</v>
      </c>
      <c r="AD40" s="2540" t="s">
        <v>1297</v>
      </c>
      <c r="AE40" s="810"/>
      <c r="AF40" s="828" t="s">
        <v>12213</v>
      </c>
      <c r="AG40" s="810"/>
      <c r="AH40" s="811"/>
    </row>
    <row r="41" ht="15.75" customHeight="1">
      <c r="A41" s="1194"/>
      <c r="B41" s="809"/>
      <c r="C41" s="2565"/>
      <c r="D41" s="1112" t="s">
        <v>12214</v>
      </c>
      <c r="E41" s="809"/>
      <c r="F41" s="809"/>
      <c r="G41" s="2570"/>
      <c r="H41" s="807" t="s">
        <v>94</v>
      </c>
      <c r="I41" s="807" t="s">
        <v>94</v>
      </c>
      <c r="J41" s="807"/>
      <c r="K41" s="807"/>
      <c r="L41" s="807"/>
      <c r="M41" s="807"/>
      <c r="N41" s="807"/>
      <c r="O41" s="807"/>
      <c r="P41" s="807"/>
      <c r="Q41" s="807"/>
      <c r="R41" s="807"/>
      <c r="S41" s="807"/>
      <c r="T41" s="807"/>
      <c r="U41" s="807"/>
      <c r="V41" s="807"/>
      <c r="W41" s="807"/>
      <c r="X41" s="807"/>
      <c r="Y41" s="807"/>
      <c r="Z41" s="807"/>
      <c r="AA41" s="807"/>
      <c r="AB41" s="2539" t="s">
        <v>94</v>
      </c>
      <c r="AC41" s="2540" t="s">
        <v>55</v>
      </c>
      <c r="AD41" s="2540" t="s">
        <v>1297</v>
      </c>
      <c r="AE41" s="810"/>
      <c r="AF41" s="810"/>
      <c r="AG41" s="810"/>
      <c r="AH41" s="811"/>
    </row>
    <row r="42" ht="15.75" customHeight="1">
      <c r="A42" s="1194"/>
      <c r="B42" s="809"/>
      <c r="C42" s="2565"/>
      <c r="D42" s="620"/>
      <c r="E42" s="1112" t="s">
        <v>2165</v>
      </c>
      <c r="F42" s="1002" t="s">
        <v>12215</v>
      </c>
      <c r="G42" s="2583" t="s">
        <v>12216</v>
      </c>
      <c r="H42" s="807"/>
      <c r="I42" s="807"/>
      <c r="J42" s="830"/>
      <c r="K42" s="830"/>
      <c r="L42" s="805"/>
      <c r="M42" s="805"/>
      <c r="N42" s="805"/>
      <c r="O42" s="805"/>
      <c r="P42" s="805"/>
      <c r="Q42" s="805"/>
      <c r="R42" s="805"/>
      <c r="S42" s="805"/>
      <c r="T42" s="805"/>
      <c r="U42" s="805"/>
      <c r="V42" s="805"/>
      <c r="W42" s="805"/>
      <c r="X42" s="805"/>
      <c r="Y42" s="805"/>
      <c r="Z42" s="805"/>
      <c r="AA42" s="805"/>
      <c r="AB42" s="2580">
        <v>3.0</v>
      </c>
      <c r="AC42" s="2581" t="s">
        <v>55</v>
      </c>
      <c r="AD42" s="2581" t="s">
        <v>1297</v>
      </c>
      <c r="AE42" s="810"/>
      <c r="AF42" s="810"/>
      <c r="AG42" s="810"/>
      <c r="AH42" s="811"/>
    </row>
    <row r="43" ht="15.75" customHeight="1">
      <c r="A43" s="1194"/>
      <c r="B43" s="809"/>
      <c r="C43" s="809"/>
      <c r="D43" s="620"/>
      <c r="E43" s="1112" t="s">
        <v>12217</v>
      </c>
      <c r="F43" s="1002" t="s">
        <v>12218</v>
      </c>
      <c r="G43" s="2574" t="s">
        <v>12219</v>
      </c>
      <c r="H43" s="807"/>
      <c r="I43" s="807"/>
      <c r="J43" s="830"/>
      <c r="K43" s="830"/>
      <c r="L43" s="805"/>
      <c r="M43" s="807"/>
      <c r="N43" s="807"/>
      <c r="O43" s="887"/>
      <c r="P43" s="887"/>
      <c r="Q43" s="887"/>
      <c r="R43" s="887"/>
      <c r="S43" s="887"/>
      <c r="T43" s="887"/>
      <c r="U43" s="805"/>
      <c r="V43" s="807"/>
      <c r="W43" s="887"/>
      <c r="X43" s="887"/>
      <c r="Y43" s="805"/>
      <c r="Z43" s="807"/>
      <c r="AA43" s="805"/>
      <c r="AB43" s="2551">
        <v>1.0</v>
      </c>
      <c r="AC43" s="2540" t="s">
        <v>55</v>
      </c>
      <c r="AD43" s="2540" t="s">
        <v>1297</v>
      </c>
      <c r="AE43" s="810"/>
      <c r="AF43" s="810"/>
      <c r="AG43" s="810"/>
      <c r="AH43" s="811"/>
    </row>
    <row r="44" ht="15.75" customHeight="1">
      <c r="A44" s="1194"/>
      <c r="B44" s="1459" t="s">
        <v>12220</v>
      </c>
      <c r="C44" s="809"/>
      <c r="D44" s="809"/>
      <c r="E44" s="809"/>
      <c r="F44" s="2541"/>
      <c r="G44" s="2584"/>
      <c r="H44" s="807" t="s">
        <v>94</v>
      </c>
      <c r="I44" s="807" t="s">
        <v>94</v>
      </c>
      <c r="J44" s="807"/>
      <c r="K44" s="807"/>
      <c r="L44" s="807"/>
      <c r="M44" s="807"/>
      <c r="N44" s="807"/>
      <c r="O44" s="807"/>
      <c r="P44" s="807"/>
      <c r="Q44" s="807"/>
      <c r="R44" s="807"/>
      <c r="S44" s="807"/>
      <c r="T44" s="807"/>
      <c r="U44" s="807"/>
      <c r="V44" s="807"/>
      <c r="W44" s="807"/>
      <c r="X44" s="807"/>
      <c r="Y44" s="807"/>
      <c r="Z44" s="807"/>
      <c r="AA44" s="807"/>
      <c r="AB44" s="2539" t="s">
        <v>94</v>
      </c>
      <c r="AC44" s="2540" t="s">
        <v>55</v>
      </c>
      <c r="AD44" s="2540" t="s">
        <v>1297</v>
      </c>
      <c r="AE44" s="810"/>
      <c r="AF44" s="810"/>
      <c r="AG44" s="810"/>
      <c r="AH44" s="811"/>
    </row>
    <row r="45" ht="15.75" customHeight="1">
      <c r="A45" s="1194"/>
      <c r="B45" s="809"/>
      <c r="C45" s="2585" t="s">
        <v>12221</v>
      </c>
      <c r="D45" s="809"/>
      <c r="E45" s="2541"/>
      <c r="F45" s="2541"/>
      <c r="G45" s="2584"/>
      <c r="H45" s="807" t="s">
        <v>94</v>
      </c>
      <c r="I45" s="807" t="s">
        <v>94</v>
      </c>
      <c r="J45" s="807"/>
      <c r="K45" s="807"/>
      <c r="L45" s="807"/>
      <c r="M45" s="807"/>
      <c r="N45" s="807"/>
      <c r="O45" s="807"/>
      <c r="P45" s="807"/>
      <c r="Q45" s="807"/>
      <c r="R45" s="807"/>
      <c r="S45" s="807"/>
      <c r="T45" s="807"/>
      <c r="U45" s="807"/>
      <c r="V45" s="807"/>
      <c r="W45" s="807"/>
      <c r="X45" s="807"/>
      <c r="Y45" s="807"/>
      <c r="Z45" s="807"/>
      <c r="AA45" s="807"/>
      <c r="AB45" s="2539" t="s">
        <v>94</v>
      </c>
      <c r="AC45" s="2540" t="s">
        <v>55</v>
      </c>
      <c r="AD45" s="2540" t="s">
        <v>1297</v>
      </c>
      <c r="AE45" s="810"/>
      <c r="AF45" s="810"/>
      <c r="AG45" s="810"/>
      <c r="AH45" s="811"/>
    </row>
    <row r="46" ht="15.75" customHeight="1">
      <c r="A46" s="1194"/>
      <c r="B46" s="809"/>
      <c r="C46" s="809"/>
      <c r="D46" s="1112" t="s">
        <v>12222</v>
      </c>
      <c r="E46" s="809"/>
      <c r="F46" s="809"/>
      <c r="G46" s="2570"/>
      <c r="H46" s="807" t="s">
        <v>94</v>
      </c>
      <c r="I46" s="807" t="s">
        <v>94</v>
      </c>
      <c r="J46" s="807"/>
      <c r="K46" s="807"/>
      <c r="L46" s="807"/>
      <c r="M46" s="807"/>
      <c r="N46" s="807"/>
      <c r="O46" s="807"/>
      <c r="P46" s="807"/>
      <c r="Q46" s="807"/>
      <c r="R46" s="807"/>
      <c r="S46" s="807"/>
      <c r="T46" s="807"/>
      <c r="U46" s="807"/>
      <c r="V46" s="807"/>
      <c r="W46" s="807"/>
      <c r="X46" s="807"/>
      <c r="Y46" s="807"/>
      <c r="Z46" s="807"/>
      <c r="AA46" s="807"/>
      <c r="AB46" s="2539" t="s">
        <v>94</v>
      </c>
      <c r="AC46" s="2540" t="s">
        <v>55</v>
      </c>
      <c r="AD46" s="2540" t="s">
        <v>1297</v>
      </c>
      <c r="AE46" s="2541"/>
      <c r="AF46" s="809"/>
      <c r="AG46" s="809"/>
      <c r="AH46" s="811"/>
    </row>
    <row r="47" ht="15.75" customHeight="1">
      <c r="A47" s="1194"/>
      <c r="B47" s="809"/>
      <c r="C47" s="809"/>
      <c r="D47" s="620"/>
      <c r="E47" s="1112" t="s">
        <v>2165</v>
      </c>
      <c r="F47" s="1002" t="s">
        <v>12223</v>
      </c>
      <c r="G47" s="2579" t="s">
        <v>12224</v>
      </c>
      <c r="H47" s="807"/>
      <c r="I47" s="807"/>
      <c r="J47" s="830"/>
      <c r="K47" s="830"/>
      <c r="L47" s="805"/>
      <c r="M47" s="805"/>
      <c r="N47" s="805"/>
      <c r="O47" s="805"/>
      <c r="P47" s="805"/>
      <c r="Q47" s="805"/>
      <c r="R47" s="805"/>
      <c r="S47" s="805"/>
      <c r="T47" s="805"/>
      <c r="U47" s="805"/>
      <c r="V47" s="805"/>
      <c r="W47" s="805"/>
      <c r="X47" s="805"/>
      <c r="Y47" s="805"/>
      <c r="Z47" s="805"/>
      <c r="AA47" s="805"/>
      <c r="AB47" s="2580">
        <v>3.0</v>
      </c>
      <c r="AC47" s="2581" t="s">
        <v>55</v>
      </c>
      <c r="AD47" s="2581" t="s">
        <v>1297</v>
      </c>
      <c r="AE47" s="810"/>
      <c r="AF47" s="810"/>
      <c r="AG47" s="810"/>
      <c r="AH47" s="811"/>
    </row>
    <row r="48" ht="15.75" customHeight="1">
      <c r="A48" s="1194"/>
      <c r="B48" s="809"/>
      <c r="C48" s="809"/>
      <c r="D48" s="620"/>
      <c r="E48" s="1112" t="s">
        <v>12217</v>
      </c>
      <c r="F48" s="1002" t="s">
        <v>12225</v>
      </c>
      <c r="G48" s="2574" t="s">
        <v>12226</v>
      </c>
      <c r="H48" s="807"/>
      <c r="I48" s="807"/>
      <c r="J48" s="830"/>
      <c r="K48" s="830"/>
      <c r="L48" s="830"/>
      <c r="M48" s="830"/>
      <c r="N48" s="830"/>
      <c r="O48" s="830"/>
      <c r="P48" s="830"/>
      <c r="Q48" s="830"/>
      <c r="R48" s="830"/>
      <c r="S48" s="830"/>
      <c r="T48" s="830"/>
      <c r="U48" s="830"/>
      <c r="V48" s="830"/>
      <c r="W48" s="830"/>
      <c r="X48" s="830"/>
      <c r="Y48" s="830"/>
      <c r="Z48" s="830"/>
      <c r="AA48" s="830"/>
      <c r="AB48" s="2551">
        <v>1.0</v>
      </c>
      <c r="AC48" s="2540" t="s">
        <v>55</v>
      </c>
      <c r="AD48" s="2540" t="s">
        <v>1297</v>
      </c>
      <c r="AE48" s="828"/>
      <c r="AF48" s="810"/>
      <c r="AG48" s="810"/>
      <c r="AH48" s="811"/>
    </row>
    <row r="49" ht="15.75" customHeight="1">
      <c r="A49" s="1194"/>
      <c r="B49" s="1459" t="s">
        <v>12227</v>
      </c>
      <c r="C49" s="809"/>
      <c r="D49" s="2565"/>
      <c r="E49" s="809"/>
      <c r="F49" s="2541"/>
      <c r="G49" s="2584"/>
      <c r="H49" s="807" t="s">
        <v>94</v>
      </c>
      <c r="I49" s="807" t="s">
        <v>94</v>
      </c>
      <c r="J49" s="807"/>
      <c r="K49" s="807"/>
      <c r="L49" s="807"/>
      <c r="M49" s="807"/>
      <c r="N49" s="807"/>
      <c r="O49" s="807"/>
      <c r="P49" s="807"/>
      <c r="Q49" s="807"/>
      <c r="R49" s="807"/>
      <c r="S49" s="807"/>
      <c r="T49" s="807"/>
      <c r="U49" s="807"/>
      <c r="V49" s="807"/>
      <c r="W49" s="807"/>
      <c r="X49" s="807"/>
      <c r="Y49" s="807"/>
      <c r="Z49" s="807"/>
      <c r="AA49" s="807"/>
      <c r="AB49" s="2539" t="s">
        <v>94</v>
      </c>
      <c r="AC49" s="2540" t="s">
        <v>55</v>
      </c>
      <c r="AD49" s="2540" t="s">
        <v>1297</v>
      </c>
      <c r="AE49" s="810"/>
      <c r="AF49" s="2568"/>
      <c r="AG49" s="810"/>
      <c r="AH49" s="811"/>
    </row>
    <row r="50" ht="15.75" customHeight="1">
      <c r="A50" s="1194"/>
      <c r="B50" s="2565"/>
      <c r="C50" s="2585" t="s">
        <v>12228</v>
      </c>
      <c r="D50" s="809"/>
      <c r="E50" s="809"/>
      <c r="F50" s="2541"/>
      <c r="G50" s="2584"/>
      <c r="H50" s="807" t="s">
        <v>94</v>
      </c>
      <c r="I50" s="807" t="s">
        <v>94</v>
      </c>
      <c r="J50" s="807"/>
      <c r="K50" s="807"/>
      <c r="L50" s="807"/>
      <c r="M50" s="807"/>
      <c r="N50" s="807"/>
      <c r="O50" s="807"/>
      <c r="P50" s="807"/>
      <c r="Q50" s="807"/>
      <c r="R50" s="807"/>
      <c r="S50" s="807"/>
      <c r="T50" s="807"/>
      <c r="U50" s="807"/>
      <c r="V50" s="807"/>
      <c r="W50" s="807"/>
      <c r="X50" s="807"/>
      <c r="Y50" s="807"/>
      <c r="Z50" s="807"/>
      <c r="AA50" s="807"/>
      <c r="AB50" s="2539" t="s">
        <v>94</v>
      </c>
      <c r="AC50" s="2540" t="s">
        <v>55</v>
      </c>
      <c r="AD50" s="2540" t="s">
        <v>1297</v>
      </c>
      <c r="AE50" s="833"/>
      <c r="AF50" s="2586"/>
      <c r="AG50" s="2586"/>
      <c r="AH50" s="892"/>
    </row>
    <row r="51" ht="15.75" customHeight="1">
      <c r="A51" s="1194"/>
      <c r="B51" s="809"/>
      <c r="C51" s="2565"/>
      <c r="D51" s="1112" t="s">
        <v>12229</v>
      </c>
      <c r="E51" s="809"/>
      <c r="F51" s="809"/>
      <c r="G51" s="2570"/>
      <c r="H51" s="807" t="s">
        <v>94</v>
      </c>
      <c r="I51" s="807" t="s">
        <v>94</v>
      </c>
      <c r="J51" s="807"/>
      <c r="K51" s="807"/>
      <c r="L51" s="807"/>
      <c r="M51" s="807"/>
      <c r="N51" s="807"/>
      <c r="O51" s="807"/>
      <c r="P51" s="807"/>
      <c r="Q51" s="807"/>
      <c r="R51" s="807"/>
      <c r="S51" s="807"/>
      <c r="T51" s="807"/>
      <c r="U51" s="807"/>
      <c r="V51" s="807"/>
      <c r="W51" s="807"/>
      <c r="X51" s="807"/>
      <c r="Y51" s="807"/>
      <c r="Z51" s="807"/>
      <c r="AA51" s="807"/>
      <c r="AB51" s="2539" t="s">
        <v>94</v>
      </c>
      <c r="AC51" s="2540" t="s">
        <v>55</v>
      </c>
      <c r="AD51" s="2540" t="s">
        <v>1297</v>
      </c>
      <c r="AE51" s="809"/>
      <c r="AF51" s="809"/>
      <c r="AG51" s="809"/>
      <c r="AH51" s="811"/>
    </row>
    <row r="52" ht="15.75" customHeight="1">
      <c r="A52" s="1194"/>
      <c r="B52" s="809"/>
      <c r="C52" s="809"/>
      <c r="D52" s="620"/>
      <c r="E52" s="1112" t="s">
        <v>2169</v>
      </c>
      <c r="F52" s="1002" t="s">
        <v>12230</v>
      </c>
      <c r="G52" s="2574" t="s">
        <v>12231</v>
      </c>
      <c r="H52" s="807"/>
      <c r="I52" s="807"/>
      <c r="J52" s="805"/>
      <c r="K52" s="805"/>
      <c r="L52" s="805"/>
      <c r="M52" s="807"/>
      <c r="N52" s="807"/>
      <c r="O52" s="887"/>
      <c r="P52" s="887"/>
      <c r="Q52" s="887"/>
      <c r="R52" s="887"/>
      <c r="S52" s="887"/>
      <c r="T52" s="887"/>
      <c r="U52" s="805"/>
      <c r="V52" s="807"/>
      <c r="W52" s="887"/>
      <c r="X52" s="887"/>
      <c r="Y52" s="805"/>
      <c r="Z52" s="807"/>
      <c r="AA52" s="805"/>
      <c r="AB52" s="2580">
        <v>1.0</v>
      </c>
      <c r="AC52" s="2581" t="s">
        <v>55</v>
      </c>
      <c r="AD52" s="2581" t="s">
        <v>1297</v>
      </c>
      <c r="AE52" s="2565"/>
      <c r="AF52" s="1326"/>
      <c r="AG52" s="1326"/>
      <c r="AH52" s="811"/>
    </row>
    <row r="53" ht="15.75" customHeight="1">
      <c r="A53" s="1194"/>
      <c r="B53" s="809"/>
      <c r="C53" s="2565"/>
      <c r="D53" s="620"/>
      <c r="E53" s="620"/>
      <c r="F53" s="1002" t="s">
        <v>12232</v>
      </c>
      <c r="G53" s="2574" t="s">
        <v>12233</v>
      </c>
      <c r="H53" s="807"/>
      <c r="I53" s="807"/>
      <c r="J53" s="830"/>
      <c r="K53" s="830"/>
      <c r="L53" s="830"/>
      <c r="M53" s="807"/>
      <c r="N53" s="807"/>
      <c r="O53" s="891"/>
      <c r="P53" s="891"/>
      <c r="Q53" s="891"/>
      <c r="R53" s="891"/>
      <c r="S53" s="891"/>
      <c r="T53" s="891"/>
      <c r="U53" s="830"/>
      <c r="V53" s="807"/>
      <c r="W53" s="891"/>
      <c r="X53" s="891"/>
      <c r="Y53" s="830"/>
      <c r="Z53" s="807"/>
      <c r="AA53" s="830"/>
      <c r="AB53" s="2551">
        <v>1.0</v>
      </c>
      <c r="AC53" s="2540" t="s">
        <v>55</v>
      </c>
      <c r="AD53" s="2540" t="s">
        <v>1297</v>
      </c>
      <c r="AE53" s="1326"/>
      <c r="AF53" s="828" t="s">
        <v>12234</v>
      </c>
      <c r="AG53" s="809"/>
      <c r="AH53" s="811"/>
    </row>
    <row r="54" ht="15.75" customHeight="1">
      <c r="A54" s="1194"/>
      <c r="B54" s="1459" t="s">
        <v>12235</v>
      </c>
      <c r="C54" s="809"/>
      <c r="D54" s="809"/>
      <c r="E54" s="2541"/>
      <c r="F54" s="2541"/>
      <c r="G54" s="2541"/>
      <c r="H54" s="807" t="s">
        <v>94</v>
      </c>
      <c r="I54" s="807" t="s">
        <v>94</v>
      </c>
      <c r="J54" s="807"/>
      <c r="K54" s="807"/>
      <c r="L54" s="807"/>
      <c r="M54" s="807"/>
      <c r="N54" s="807"/>
      <c r="O54" s="807"/>
      <c r="P54" s="807"/>
      <c r="Q54" s="807"/>
      <c r="R54" s="807"/>
      <c r="S54" s="807"/>
      <c r="T54" s="807"/>
      <c r="U54" s="807"/>
      <c r="V54" s="807"/>
      <c r="W54" s="807"/>
      <c r="X54" s="807"/>
      <c r="Y54" s="807"/>
      <c r="Z54" s="807"/>
      <c r="AA54" s="807"/>
      <c r="AB54" s="2539" t="s">
        <v>94</v>
      </c>
      <c r="AC54" s="2540" t="s">
        <v>55</v>
      </c>
      <c r="AD54" s="2540" t="s">
        <v>1297</v>
      </c>
      <c r="AE54" s="2565"/>
      <c r="AF54" s="809"/>
      <c r="AG54" s="809"/>
      <c r="AH54" s="811"/>
    </row>
    <row r="55" ht="15.75" customHeight="1">
      <c r="A55" s="1194"/>
      <c r="B55" s="809"/>
      <c r="C55" s="2585" t="s">
        <v>12236</v>
      </c>
      <c r="D55" s="809"/>
      <c r="E55" s="2541"/>
      <c r="F55" s="2541"/>
      <c r="G55" s="2541"/>
      <c r="H55" s="807" t="s">
        <v>94</v>
      </c>
      <c r="I55" s="807" t="s">
        <v>94</v>
      </c>
      <c r="J55" s="807"/>
      <c r="K55" s="807"/>
      <c r="L55" s="807"/>
      <c r="M55" s="807"/>
      <c r="N55" s="807"/>
      <c r="O55" s="807"/>
      <c r="P55" s="807"/>
      <c r="Q55" s="807"/>
      <c r="R55" s="807"/>
      <c r="S55" s="807"/>
      <c r="T55" s="807"/>
      <c r="U55" s="807"/>
      <c r="V55" s="807"/>
      <c r="W55" s="807"/>
      <c r="X55" s="807"/>
      <c r="Y55" s="807"/>
      <c r="Z55" s="807"/>
      <c r="AA55" s="807"/>
      <c r="AB55" s="2539" t="s">
        <v>94</v>
      </c>
      <c r="AC55" s="2540" t="s">
        <v>55</v>
      </c>
      <c r="AD55" s="2540" t="s">
        <v>1297</v>
      </c>
      <c r="AE55" s="888"/>
      <c r="AF55" s="888"/>
      <c r="AG55" s="888"/>
      <c r="AH55" s="892"/>
    </row>
    <row r="56" ht="15.75" customHeight="1">
      <c r="A56" s="1194"/>
      <c r="B56" s="809"/>
      <c r="C56" s="809"/>
      <c r="D56" s="1112" t="s">
        <v>12237</v>
      </c>
      <c r="E56" s="809"/>
      <c r="F56" s="809"/>
      <c r="G56" s="2570"/>
      <c r="H56" s="807" t="s">
        <v>94</v>
      </c>
      <c r="I56" s="807" t="s">
        <v>94</v>
      </c>
      <c r="J56" s="807"/>
      <c r="K56" s="807"/>
      <c r="L56" s="807"/>
      <c r="M56" s="807"/>
      <c r="N56" s="807"/>
      <c r="O56" s="807"/>
      <c r="P56" s="807"/>
      <c r="Q56" s="807"/>
      <c r="R56" s="807"/>
      <c r="S56" s="807"/>
      <c r="T56" s="807"/>
      <c r="U56" s="807"/>
      <c r="V56" s="807"/>
      <c r="W56" s="807"/>
      <c r="X56" s="807"/>
      <c r="Y56" s="807"/>
      <c r="Z56" s="807"/>
      <c r="AA56" s="807"/>
      <c r="AB56" s="2539" t="s">
        <v>94</v>
      </c>
      <c r="AC56" s="2540" t="s">
        <v>55</v>
      </c>
      <c r="AD56" s="2540" t="s">
        <v>1297</v>
      </c>
      <c r="AE56" s="2565"/>
      <c r="AF56" s="809"/>
      <c r="AG56" s="809"/>
      <c r="AH56" s="811"/>
    </row>
    <row r="57" ht="15.75" customHeight="1">
      <c r="A57" s="1194"/>
      <c r="B57" s="809"/>
      <c r="C57" s="2565"/>
      <c r="D57" s="620"/>
      <c r="E57" s="1112" t="s">
        <v>7021</v>
      </c>
      <c r="F57" s="1002" t="s">
        <v>12238</v>
      </c>
      <c r="G57" s="2574" t="s">
        <v>12239</v>
      </c>
      <c r="H57" s="807"/>
      <c r="I57" s="807"/>
      <c r="J57" s="805"/>
      <c r="K57" s="805"/>
      <c r="L57" s="805"/>
      <c r="M57" s="807"/>
      <c r="N57" s="807"/>
      <c r="O57" s="887"/>
      <c r="P57" s="887"/>
      <c r="Q57" s="887"/>
      <c r="R57" s="887"/>
      <c r="S57" s="887"/>
      <c r="T57" s="887"/>
      <c r="U57" s="805"/>
      <c r="V57" s="807"/>
      <c r="W57" s="887"/>
      <c r="X57" s="887"/>
      <c r="Y57" s="805"/>
      <c r="Z57" s="807"/>
      <c r="AA57" s="805"/>
      <c r="AB57" s="2580">
        <v>3.0</v>
      </c>
      <c r="AC57" s="2581" t="s">
        <v>55</v>
      </c>
      <c r="AD57" s="2581" t="s">
        <v>1297</v>
      </c>
      <c r="AE57" s="828"/>
      <c r="AF57" s="809"/>
      <c r="AG57" s="809"/>
      <c r="AH57" s="811"/>
    </row>
    <row r="58" ht="15.75" customHeight="1">
      <c r="A58" s="1194"/>
      <c r="B58" s="809"/>
      <c r="C58" s="809"/>
      <c r="D58" s="620"/>
      <c r="E58" s="620"/>
      <c r="F58" s="1002" t="s">
        <v>12240</v>
      </c>
      <c r="G58" s="2574" t="s">
        <v>12241</v>
      </c>
      <c r="H58" s="807"/>
      <c r="I58" s="807"/>
      <c r="J58" s="830"/>
      <c r="K58" s="830"/>
      <c r="L58" s="830"/>
      <c r="M58" s="830"/>
      <c r="N58" s="830"/>
      <c r="O58" s="830"/>
      <c r="P58" s="830"/>
      <c r="Q58" s="830"/>
      <c r="R58" s="830"/>
      <c r="S58" s="830"/>
      <c r="T58" s="830"/>
      <c r="U58" s="830"/>
      <c r="V58" s="830"/>
      <c r="W58" s="830"/>
      <c r="X58" s="830"/>
      <c r="Y58" s="830"/>
      <c r="Z58" s="830"/>
      <c r="AA58" s="830"/>
      <c r="AB58" s="2551">
        <v>1.0</v>
      </c>
      <c r="AC58" s="2540" t="s">
        <v>55</v>
      </c>
      <c r="AD58" s="2540" t="s">
        <v>1297</v>
      </c>
      <c r="AE58" s="2587"/>
      <c r="AF58" s="809"/>
      <c r="AG58" s="809"/>
      <c r="AH58" s="811"/>
    </row>
    <row r="59" ht="15.75" customHeight="1">
      <c r="A59" s="1166" t="s">
        <v>12242</v>
      </c>
      <c r="B59" s="809"/>
      <c r="C59" s="809"/>
      <c r="D59" s="809"/>
      <c r="E59" s="809"/>
      <c r="F59" s="809"/>
      <c r="G59" s="2570"/>
      <c r="H59" s="807" t="s">
        <v>94</v>
      </c>
      <c r="I59" s="807" t="s">
        <v>94</v>
      </c>
      <c r="J59" s="807"/>
      <c r="K59" s="807"/>
      <c r="L59" s="807"/>
      <c r="M59" s="807"/>
      <c r="N59" s="807"/>
      <c r="O59" s="807"/>
      <c r="P59" s="807"/>
      <c r="Q59" s="807"/>
      <c r="R59" s="807"/>
      <c r="S59" s="807"/>
      <c r="T59" s="807"/>
      <c r="U59" s="807"/>
      <c r="V59" s="807"/>
      <c r="W59" s="807"/>
      <c r="X59" s="807"/>
      <c r="Y59" s="807"/>
      <c r="Z59" s="807"/>
      <c r="AA59" s="807"/>
      <c r="AB59" s="2539" t="s">
        <v>94</v>
      </c>
      <c r="AC59" s="2540" t="s">
        <v>55</v>
      </c>
      <c r="AD59" s="2540" t="s">
        <v>1297</v>
      </c>
      <c r="AE59" s="2541"/>
      <c r="AF59" s="809"/>
      <c r="AG59" s="888"/>
      <c r="AH59" s="892"/>
    </row>
    <row r="60" ht="15.75" customHeight="1">
      <c r="A60" s="809"/>
      <c r="B60" s="1002" t="s">
        <v>12243</v>
      </c>
      <c r="C60" s="809"/>
      <c r="D60" s="809"/>
      <c r="E60" s="809"/>
      <c r="F60" s="1002" t="s">
        <v>12244</v>
      </c>
      <c r="G60" s="2573" t="s">
        <v>12245</v>
      </c>
      <c r="H60" s="807"/>
      <c r="I60" s="807"/>
      <c r="J60" s="830"/>
      <c r="K60" s="830"/>
      <c r="L60" s="830"/>
      <c r="M60" s="807"/>
      <c r="N60" s="807"/>
      <c r="O60" s="891"/>
      <c r="P60" s="891"/>
      <c r="Q60" s="891"/>
      <c r="R60" s="891"/>
      <c r="S60" s="891"/>
      <c r="T60" s="891"/>
      <c r="U60" s="830"/>
      <c r="V60" s="807"/>
      <c r="W60" s="891"/>
      <c r="X60" s="891"/>
      <c r="Y60" s="830"/>
      <c r="Z60" s="807"/>
      <c r="AA60" s="830"/>
      <c r="AB60" s="2539">
        <v>1.0</v>
      </c>
      <c r="AC60" s="2540" t="s">
        <v>55</v>
      </c>
      <c r="AD60" s="2540" t="s">
        <v>1297</v>
      </c>
      <c r="AE60" s="810"/>
      <c r="AF60" s="889"/>
      <c r="AG60" s="889"/>
      <c r="AH60" s="892"/>
    </row>
    <row r="61" ht="15.75" customHeight="1">
      <c r="A61" s="1166" t="s">
        <v>12246</v>
      </c>
      <c r="B61" s="809"/>
      <c r="C61" s="809"/>
      <c r="D61" s="809"/>
      <c r="E61" s="809"/>
      <c r="F61" s="809"/>
      <c r="G61" s="2570"/>
      <c r="H61" s="807" t="s">
        <v>94</v>
      </c>
      <c r="I61" s="807" t="s">
        <v>94</v>
      </c>
      <c r="J61" s="807"/>
      <c r="K61" s="807"/>
      <c r="L61" s="807"/>
      <c r="M61" s="807"/>
      <c r="N61" s="807"/>
      <c r="O61" s="807"/>
      <c r="P61" s="807"/>
      <c r="Q61" s="807"/>
      <c r="R61" s="807"/>
      <c r="S61" s="807"/>
      <c r="T61" s="807"/>
      <c r="U61" s="807"/>
      <c r="V61" s="807"/>
      <c r="W61" s="807"/>
      <c r="X61" s="807"/>
      <c r="Y61" s="807"/>
      <c r="Z61" s="807"/>
      <c r="AA61" s="807"/>
      <c r="AB61" s="2539" t="s">
        <v>94</v>
      </c>
      <c r="AC61" s="2540" t="s">
        <v>55</v>
      </c>
      <c r="AD61" s="2540" t="s">
        <v>1297</v>
      </c>
      <c r="AE61" s="889"/>
      <c r="AF61" s="2568"/>
      <c r="AG61" s="1611"/>
      <c r="AH61" s="1048"/>
    </row>
    <row r="62" ht="15.75" customHeight="1">
      <c r="A62" s="620"/>
      <c r="B62" s="1002" t="s">
        <v>12247</v>
      </c>
      <c r="C62" s="809"/>
      <c r="D62" s="809"/>
      <c r="E62" s="158"/>
      <c r="F62" s="641"/>
      <c r="G62" s="2588" t="s">
        <v>12248</v>
      </c>
      <c r="H62" s="807" t="s">
        <v>94</v>
      </c>
      <c r="I62" s="807" t="s">
        <v>94</v>
      </c>
      <c r="J62" s="830"/>
      <c r="K62" s="830"/>
      <c r="L62" s="830"/>
      <c r="M62" s="807"/>
      <c r="N62" s="807"/>
      <c r="O62" s="891"/>
      <c r="P62" s="891"/>
      <c r="Q62" s="891"/>
      <c r="R62" s="891"/>
      <c r="S62" s="891"/>
      <c r="T62" s="891"/>
      <c r="U62" s="830"/>
      <c r="V62" s="807"/>
      <c r="W62" s="891"/>
      <c r="X62" s="891"/>
      <c r="Y62" s="830"/>
      <c r="Z62" s="807"/>
      <c r="AA62" s="830"/>
      <c r="AB62" s="2539" t="s">
        <v>94</v>
      </c>
      <c r="AC62" s="2540" t="s">
        <v>55</v>
      </c>
      <c r="AD62" s="2540" t="s">
        <v>1297</v>
      </c>
      <c r="AE62" s="888"/>
      <c r="AF62" s="888"/>
      <c r="AG62" s="809"/>
      <c r="AH62" s="892"/>
    </row>
    <row r="63" ht="15.75" customHeight="1">
      <c r="A63" s="620"/>
      <c r="B63" s="809"/>
      <c r="C63" s="1002" t="s">
        <v>12249</v>
      </c>
      <c r="D63" s="809"/>
      <c r="E63" s="158"/>
      <c r="F63" s="1002" t="s">
        <v>12250</v>
      </c>
      <c r="G63" s="2579" t="s">
        <v>12251</v>
      </c>
      <c r="H63" s="807"/>
      <c r="I63" s="807"/>
      <c r="J63" s="830"/>
      <c r="K63" s="830"/>
      <c r="L63" s="830"/>
      <c r="M63" s="807"/>
      <c r="N63" s="807"/>
      <c r="O63" s="891"/>
      <c r="P63" s="891"/>
      <c r="Q63" s="891"/>
      <c r="R63" s="891"/>
      <c r="S63" s="891"/>
      <c r="T63" s="891"/>
      <c r="U63" s="830"/>
      <c r="V63" s="807"/>
      <c r="W63" s="891"/>
      <c r="X63" s="891"/>
      <c r="Y63" s="830"/>
      <c r="Z63" s="807"/>
      <c r="AA63" s="830"/>
      <c r="AB63" s="2551">
        <v>1.0</v>
      </c>
      <c r="AC63" s="2540" t="s">
        <v>55</v>
      </c>
      <c r="AD63" s="2540" t="s">
        <v>1297</v>
      </c>
      <c r="AE63" s="888"/>
      <c r="AF63" s="828" t="s">
        <v>12252</v>
      </c>
      <c r="AG63" s="888"/>
      <c r="AH63" s="892"/>
    </row>
    <row r="64" ht="15.75" customHeight="1">
      <c r="A64" s="620"/>
      <c r="B64" s="809"/>
      <c r="C64" s="1002" t="s">
        <v>12253</v>
      </c>
      <c r="D64" s="809"/>
      <c r="E64" s="158"/>
      <c r="F64" s="1002" t="s">
        <v>12254</v>
      </c>
      <c r="G64" s="2579" t="s">
        <v>12255</v>
      </c>
      <c r="H64" s="807"/>
      <c r="I64" s="807"/>
      <c r="J64" s="805"/>
      <c r="K64" s="805"/>
      <c r="L64" s="805"/>
      <c r="M64" s="805"/>
      <c r="N64" s="805"/>
      <c r="O64" s="805"/>
      <c r="P64" s="805"/>
      <c r="Q64" s="805"/>
      <c r="R64" s="805"/>
      <c r="S64" s="805"/>
      <c r="T64" s="805"/>
      <c r="U64" s="805"/>
      <c r="V64" s="805"/>
      <c r="W64" s="805"/>
      <c r="X64" s="805"/>
      <c r="Y64" s="805"/>
      <c r="Z64" s="805"/>
      <c r="AA64" s="805"/>
      <c r="AB64" s="2551">
        <v>1.0</v>
      </c>
      <c r="AC64" s="2540" t="s">
        <v>55</v>
      </c>
      <c r="AD64" s="2540" t="s">
        <v>1297</v>
      </c>
      <c r="AE64" s="2589"/>
      <c r="AF64" s="888"/>
      <c r="AG64" s="809"/>
      <c r="AH64" s="892"/>
    </row>
    <row r="65">
      <c r="A65" s="620"/>
      <c r="B65" s="809"/>
      <c r="C65" s="1002" t="s">
        <v>12256</v>
      </c>
      <c r="D65" s="809"/>
      <c r="E65" s="158"/>
      <c r="F65" s="1002" t="s">
        <v>12257</v>
      </c>
      <c r="G65" s="2579" t="s">
        <v>12258</v>
      </c>
      <c r="H65" s="807"/>
      <c r="I65" s="807"/>
      <c r="J65" s="805"/>
      <c r="K65" s="805"/>
      <c r="L65" s="805"/>
      <c r="M65" s="830"/>
      <c r="N65" s="830"/>
      <c r="O65" s="830"/>
      <c r="P65" s="830"/>
      <c r="Q65" s="830"/>
      <c r="R65" s="830"/>
      <c r="S65" s="830"/>
      <c r="T65" s="830"/>
      <c r="U65" s="805"/>
      <c r="V65" s="830"/>
      <c r="W65" s="830"/>
      <c r="X65" s="830"/>
      <c r="Y65" s="805"/>
      <c r="Z65" s="830"/>
      <c r="AA65" s="805"/>
      <c r="AB65" s="2551">
        <v>1.0</v>
      </c>
      <c r="AC65" s="2540" t="s">
        <v>55</v>
      </c>
      <c r="AD65" s="2540" t="s">
        <v>1297</v>
      </c>
      <c r="AE65" s="888"/>
      <c r="AF65" s="888"/>
      <c r="AG65" s="888"/>
      <c r="AH65" s="892"/>
    </row>
    <row r="66">
      <c r="A66" s="1194"/>
      <c r="B66" s="809"/>
      <c r="C66" s="809"/>
      <c r="D66" s="809"/>
      <c r="E66" s="809"/>
      <c r="F66" s="2541"/>
      <c r="G66" s="2541"/>
      <c r="H66" s="805"/>
      <c r="I66" s="805"/>
      <c r="J66" s="805"/>
      <c r="K66" s="805"/>
      <c r="L66" s="805"/>
      <c r="M66" s="805"/>
      <c r="N66" s="805"/>
      <c r="O66" s="805"/>
      <c r="P66" s="805"/>
      <c r="Q66" s="805"/>
      <c r="R66" s="805"/>
      <c r="S66" s="805"/>
      <c r="T66" s="805"/>
      <c r="U66" s="805"/>
      <c r="V66" s="805"/>
      <c r="W66" s="805"/>
      <c r="X66" s="805"/>
      <c r="Y66" s="805"/>
      <c r="Z66" s="805"/>
      <c r="AA66" s="805"/>
      <c r="AB66" s="2590"/>
      <c r="AC66" s="2591"/>
      <c r="AD66" s="2591"/>
      <c r="AE66" s="888"/>
      <c r="AF66" s="888"/>
      <c r="AG66" s="888"/>
      <c r="AH66" s="892"/>
    </row>
    <row r="67" ht="15.75" customHeight="1">
      <c r="A67" s="1194"/>
      <c r="B67" s="2565"/>
      <c r="C67" s="809"/>
      <c r="D67" s="809"/>
      <c r="E67" s="809"/>
      <c r="F67" s="2541"/>
      <c r="G67" s="2584"/>
      <c r="H67" s="830"/>
      <c r="I67" s="830"/>
      <c r="J67" s="830"/>
      <c r="K67" s="830"/>
      <c r="L67" s="805"/>
      <c r="M67" s="830"/>
      <c r="N67" s="830"/>
      <c r="O67" s="830"/>
      <c r="P67" s="830"/>
      <c r="Q67" s="830"/>
      <c r="R67" s="830"/>
      <c r="S67" s="830"/>
      <c r="T67" s="830"/>
      <c r="U67" s="805"/>
      <c r="V67" s="830"/>
      <c r="W67" s="830"/>
      <c r="X67" s="830"/>
      <c r="Y67" s="805"/>
      <c r="Z67" s="830"/>
      <c r="AA67" s="805"/>
      <c r="AB67" s="2539"/>
      <c r="AC67" s="2592"/>
      <c r="AD67" s="2592"/>
      <c r="AE67" s="2568"/>
      <c r="AF67" s="810"/>
      <c r="AG67" s="810"/>
      <c r="AH67" s="890"/>
    </row>
    <row r="68" ht="15.75" customHeight="1">
      <c r="A68" s="1194"/>
      <c r="B68" s="809"/>
      <c r="C68" s="2565"/>
      <c r="D68" s="809"/>
      <c r="E68" s="2541"/>
      <c r="F68" s="2541"/>
      <c r="G68" s="2541"/>
      <c r="H68" s="805"/>
      <c r="I68" s="830"/>
      <c r="J68" s="830"/>
      <c r="K68" s="830"/>
      <c r="L68" s="805"/>
      <c r="M68" s="805"/>
      <c r="N68" s="805"/>
      <c r="O68" s="805"/>
      <c r="P68" s="805"/>
      <c r="Q68" s="805"/>
      <c r="R68" s="805"/>
      <c r="S68" s="805"/>
      <c r="T68" s="805"/>
      <c r="U68" s="805"/>
      <c r="V68" s="805"/>
      <c r="W68" s="805"/>
      <c r="X68" s="805"/>
      <c r="Y68" s="805"/>
      <c r="Z68" s="805"/>
      <c r="AA68" s="805"/>
      <c r="AB68" s="2539"/>
      <c r="AC68" s="2592"/>
      <c r="AD68" s="2592"/>
      <c r="AE68" s="810"/>
      <c r="AF68" s="889"/>
      <c r="AG68" s="889"/>
      <c r="AH68" s="892"/>
    </row>
    <row r="69" ht="15.75" customHeight="1">
      <c r="A69" s="1194"/>
      <c r="B69" s="809"/>
      <c r="C69" s="2565"/>
      <c r="D69" s="809"/>
      <c r="E69" s="2541"/>
      <c r="F69" s="2541"/>
      <c r="G69" s="2541"/>
      <c r="H69" s="805"/>
      <c r="I69" s="830"/>
      <c r="J69" s="830"/>
      <c r="K69" s="830"/>
      <c r="L69" s="805"/>
      <c r="M69" s="805"/>
      <c r="N69" s="805"/>
      <c r="O69" s="805"/>
      <c r="P69" s="805"/>
      <c r="Q69" s="805"/>
      <c r="R69" s="805"/>
      <c r="S69" s="805"/>
      <c r="T69" s="805"/>
      <c r="U69" s="805"/>
      <c r="V69" s="805"/>
      <c r="W69" s="805"/>
      <c r="X69" s="805"/>
      <c r="Y69" s="805"/>
      <c r="Z69" s="805"/>
      <c r="AA69" s="805"/>
      <c r="AB69" s="2539"/>
      <c r="AC69" s="2592"/>
      <c r="AD69" s="2592"/>
      <c r="AE69" s="889"/>
      <c r="AF69" s="889"/>
      <c r="AG69" s="889"/>
      <c r="AH69" s="892"/>
    </row>
    <row r="70" ht="15.75" customHeight="1">
      <c r="A70" s="1194"/>
      <c r="B70" s="809"/>
      <c r="C70" s="2565"/>
      <c r="D70" s="809"/>
      <c r="E70" s="2541"/>
      <c r="F70" s="2541"/>
      <c r="G70" s="2541"/>
      <c r="H70" s="805"/>
      <c r="I70" s="830"/>
      <c r="J70" s="830"/>
      <c r="K70" s="830"/>
      <c r="L70" s="805"/>
      <c r="M70" s="805"/>
      <c r="N70" s="805"/>
      <c r="O70" s="805"/>
      <c r="P70" s="805"/>
      <c r="Q70" s="805"/>
      <c r="R70" s="805"/>
      <c r="S70" s="805"/>
      <c r="T70" s="805"/>
      <c r="U70" s="805"/>
      <c r="V70" s="805"/>
      <c r="W70" s="805"/>
      <c r="X70" s="805"/>
      <c r="Y70" s="805"/>
      <c r="Z70" s="805"/>
      <c r="AA70" s="805"/>
      <c r="AB70" s="2539"/>
      <c r="AC70" s="2592"/>
      <c r="AD70" s="2592"/>
      <c r="AE70" s="889"/>
      <c r="AF70" s="889"/>
      <c r="AG70" s="889"/>
      <c r="AH70" s="889"/>
    </row>
    <row r="71" ht="15.75" hidden="1" customHeight="1">
      <c r="A71" s="1194"/>
      <c r="B71" s="809"/>
      <c r="C71" s="2565"/>
      <c r="D71" s="809"/>
      <c r="E71" s="809"/>
      <c r="F71" s="2541"/>
      <c r="G71" s="2541"/>
      <c r="H71" s="805"/>
      <c r="I71" s="830"/>
      <c r="J71" s="830"/>
      <c r="K71" s="805"/>
      <c r="L71" s="805"/>
      <c r="M71" s="805"/>
      <c r="N71" s="805"/>
      <c r="O71" s="805"/>
      <c r="P71" s="805"/>
      <c r="Q71" s="805"/>
      <c r="R71" s="805"/>
      <c r="S71" s="805"/>
      <c r="T71" s="805"/>
      <c r="U71" s="805"/>
      <c r="V71" s="805"/>
      <c r="W71" s="805"/>
      <c r="X71" s="805"/>
      <c r="Y71" s="805"/>
      <c r="Z71" s="805"/>
      <c r="AA71" s="805"/>
      <c r="AB71" s="2539"/>
      <c r="AC71" s="2592"/>
      <c r="AD71" s="2592"/>
      <c r="AE71" s="2568"/>
      <c r="AF71" s="889"/>
      <c r="AG71" s="889"/>
      <c r="AH71" s="889"/>
    </row>
    <row r="72" ht="15.75" hidden="1" customHeight="1">
      <c r="A72" s="1194"/>
      <c r="B72" s="809"/>
      <c r="C72" s="2565"/>
      <c r="D72" s="809"/>
      <c r="E72" s="809"/>
      <c r="F72" s="2541"/>
      <c r="G72" s="2541"/>
      <c r="H72" s="805"/>
      <c r="I72" s="830"/>
      <c r="J72" s="830"/>
      <c r="K72" s="830"/>
      <c r="L72" s="830"/>
      <c r="M72" s="805"/>
      <c r="N72" s="805"/>
      <c r="O72" s="830"/>
      <c r="P72" s="830"/>
      <c r="Q72" s="830"/>
      <c r="R72" s="830"/>
      <c r="S72" s="830"/>
      <c r="T72" s="830"/>
      <c r="U72" s="830"/>
      <c r="V72" s="805"/>
      <c r="W72" s="830"/>
      <c r="X72" s="830"/>
      <c r="Y72" s="830"/>
      <c r="Z72" s="805"/>
      <c r="AA72" s="830"/>
      <c r="AB72" s="2539"/>
      <c r="AC72" s="2592"/>
      <c r="AD72" s="2592"/>
      <c r="AE72" s="889"/>
      <c r="AF72" s="889"/>
      <c r="AG72" s="889"/>
      <c r="AH72" s="889"/>
    </row>
    <row r="73" ht="15.75" hidden="1" customHeight="1">
      <c r="A73" s="1194"/>
      <c r="B73" s="809"/>
      <c r="C73" s="2565"/>
      <c r="D73" s="809"/>
      <c r="E73" s="809"/>
      <c r="F73" s="2541"/>
      <c r="G73" s="2541"/>
      <c r="H73" s="805"/>
      <c r="I73" s="830"/>
      <c r="J73" s="830"/>
      <c r="K73" s="830"/>
      <c r="L73" s="805"/>
      <c r="M73" s="805"/>
      <c r="N73" s="805"/>
      <c r="O73" s="830"/>
      <c r="P73" s="830"/>
      <c r="Q73" s="830"/>
      <c r="R73" s="830"/>
      <c r="S73" s="830"/>
      <c r="T73" s="830"/>
      <c r="U73" s="830"/>
      <c r="V73" s="805"/>
      <c r="W73" s="830"/>
      <c r="X73" s="830"/>
      <c r="Y73" s="830"/>
      <c r="Z73" s="805"/>
      <c r="AA73" s="830"/>
      <c r="AB73" s="2539"/>
      <c r="AC73" s="2592"/>
      <c r="AD73" s="2592"/>
      <c r="AE73" s="889"/>
      <c r="AF73" s="889"/>
      <c r="AG73" s="889"/>
      <c r="AH73" s="889"/>
    </row>
    <row r="74" ht="15.75" hidden="1" customHeight="1">
      <c r="A74" s="1194"/>
      <c r="B74" s="2565"/>
      <c r="C74" s="809"/>
      <c r="D74" s="809"/>
      <c r="E74" s="809"/>
      <c r="F74" s="2541"/>
      <c r="G74" s="2541"/>
      <c r="H74" s="805"/>
      <c r="I74" s="805"/>
      <c r="J74" s="830"/>
      <c r="K74" s="830"/>
      <c r="L74" s="830"/>
      <c r="M74" s="805"/>
      <c r="N74" s="805"/>
      <c r="O74" s="830"/>
      <c r="P74" s="830"/>
      <c r="Q74" s="830"/>
      <c r="R74" s="830"/>
      <c r="S74" s="830"/>
      <c r="T74" s="830"/>
      <c r="U74" s="830"/>
      <c r="V74" s="805"/>
      <c r="W74" s="830"/>
      <c r="X74" s="830"/>
      <c r="Y74" s="830"/>
      <c r="Z74" s="805"/>
      <c r="AA74" s="830"/>
      <c r="AB74" s="2539"/>
      <c r="AC74" s="2592"/>
      <c r="AD74" s="2592"/>
      <c r="AE74" s="889"/>
      <c r="AF74" s="889"/>
      <c r="AG74" s="889"/>
      <c r="AH74" s="889"/>
    </row>
    <row r="75" ht="15.75" hidden="1" customHeight="1">
      <c r="A75" s="1194"/>
      <c r="B75" s="809"/>
      <c r="C75" s="809"/>
      <c r="D75" s="2565"/>
      <c r="E75" s="809"/>
      <c r="F75" s="2541"/>
      <c r="G75" s="2541"/>
      <c r="H75" s="805"/>
      <c r="I75" s="805"/>
      <c r="J75" s="805"/>
      <c r="K75" s="805"/>
      <c r="L75" s="805"/>
      <c r="M75" s="805"/>
      <c r="N75" s="805"/>
      <c r="O75" s="805"/>
      <c r="P75" s="805"/>
      <c r="Q75" s="805"/>
      <c r="R75" s="805"/>
      <c r="S75" s="805"/>
      <c r="T75" s="805"/>
      <c r="U75" s="805"/>
      <c r="V75" s="805"/>
      <c r="W75" s="805"/>
      <c r="X75" s="805"/>
      <c r="Y75" s="805"/>
      <c r="Z75" s="805"/>
      <c r="AA75" s="805"/>
      <c r="AB75" s="2539"/>
      <c r="AC75" s="2592"/>
      <c r="AD75" s="2592"/>
      <c r="AE75" s="889"/>
      <c r="AF75" s="889"/>
      <c r="AG75" s="889"/>
      <c r="AH75" s="889"/>
    </row>
    <row r="76" ht="15.75" hidden="1" customHeight="1">
      <c r="A76" s="1194"/>
      <c r="B76" s="809"/>
      <c r="C76" s="809"/>
      <c r="D76" s="2565"/>
      <c r="E76" s="809"/>
      <c r="F76" s="2541"/>
      <c r="G76" s="2541"/>
      <c r="H76" s="805"/>
      <c r="I76" s="805"/>
      <c r="J76" s="805"/>
      <c r="K76" s="805"/>
      <c r="L76" s="805"/>
      <c r="M76" s="805"/>
      <c r="N76" s="805"/>
      <c r="O76" s="805"/>
      <c r="P76" s="805"/>
      <c r="Q76" s="805"/>
      <c r="R76" s="805"/>
      <c r="S76" s="805"/>
      <c r="T76" s="805"/>
      <c r="U76" s="805"/>
      <c r="V76" s="805"/>
      <c r="W76" s="805"/>
      <c r="X76" s="805"/>
      <c r="Y76" s="805"/>
      <c r="Z76" s="805"/>
      <c r="AA76" s="805"/>
      <c r="AB76" s="2539"/>
      <c r="AC76" s="2592"/>
      <c r="AD76" s="2592"/>
      <c r="AE76" s="889"/>
      <c r="AF76" s="889"/>
      <c r="AG76" s="889"/>
      <c r="AH76" s="1037"/>
    </row>
    <row r="77" ht="15.75" hidden="1" customHeight="1">
      <c r="A77" s="1194"/>
      <c r="B77" s="2541"/>
      <c r="C77" s="2541"/>
      <c r="D77" s="809"/>
      <c r="E77" s="809"/>
      <c r="F77" s="2541"/>
      <c r="G77" s="2560"/>
      <c r="H77" s="805"/>
      <c r="I77" s="805"/>
      <c r="J77" s="805"/>
      <c r="K77" s="805"/>
      <c r="L77" s="805"/>
      <c r="M77" s="805"/>
      <c r="N77" s="805"/>
      <c r="O77" s="805"/>
      <c r="P77" s="805"/>
      <c r="Q77" s="805"/>
      <c r="R77" s="805"/>
      <c r="S77" s="805"/>
      <c r="T77" s="805"/>
      <c r="U77" s="805"/>
      <c r="V77" s="805"/>
      <c r="W77" s="805"/>
      <c r="X77" s="805"/>
      <c r="Y77" s="805"/>
      <c r="Z77" s="805"/>
      <c r="AA77" s="805"/>
      <c r="AB77" s="2539"/>
      <c r="AC77" s="2592"/>
      <c r="AD77" s="2592"/>
      <c r="AE77" s="2568"/>
      <c r="AF77" s="889"/>
      <c r="AG77" s="2593"/>
      <c r="AH77" s="1036"/>
    </row>
    <row r="78" ht="15.75" hidden="1" customHeight="1">
      <c r="A78" s="1194"/>
      <c r="B78" s="809"/>
      <c r="C78" s="2541"/>
      <c r="D78" s="809"/>
      <c r="E78" s="809"/>
      <c r="F78" s="2541"/>
      <c r="G78" s="2541"/>
      <c r="H78" s="830"/>
      <c r="I78" s="805"/>
      <c r="J78" s="805"/>
      <c r="K78" s="805"/>
      <c r="L78" s="1039"/>
      <c r="M78" s="830"/>
      <c r="N78" s="830"/>
      <c r="O78" s="830"/>
      <c r="P78" s="830"/>
      <c r="Q78" s="830"/>
      <c r="R78" s="830"/>
      <c r="S78" s="830"/>
      <c r="T78" s="830"/>
      <c r="U78" s="805"/>
      <c r="V78" s="830"/>
      <c r="W78" s="830"/>
      <c r="X78" s="830"/>
      <c r="Y78" s="805"/>
      <c r="Z78" s="830"/>
      <c r="AA78" s="805"/>
      <c r="AB78" s="2539"/>
      <c r="AC78" s="2592"/>
      <c r="AD78" s="2592"/>
      <c r="AE78" s="889"/>
      <c r="AF78" s="889"/>
      <c r="AG78" s="1611"/>
      <c r="AH78" s="810"/>
    </row>
    <row r="79" ht="15.75" hidden="1" customHeight="1">
      <c r="A79" s="1194"/>
      <c r="B79" s="2541"/>
      <c r="C79" s="809"/>
      <c r="D79" s="809"/>
      <c r="E79" s="809"/>
      <c r="F79" s="2541"/>
      <c r="G79" s="2541"/>
      <c r="H79" s="830"/>
      <c r="I79" s="805"/>
      <c r="J79" s="805"/>
      <c r="K79" s="805"/>
      <c r="L79" s="805"/>
      <c r="M79" s="830"/>
      <c r="N79" s="830"/>
      <c r="O79" s="830"/>
      <c r="P79" s="830"/>
      <c r="Q79" s="830"/>
      <c r="R79" s="830"/>
      <c r="S79" s="830"/>
      <c r="T79" s="830"/>
      <c r="U79" s="805"/>
      <c r="V79" s="830"/>
      <c r="W79" s="830"/>
      <c r="X79" s="830"/>
      <c r="Y79" s="805"/>
      <c r="Z79" s="830"/>
      <c r="AA79" s="805"/>
      <c r="AB79" s="2539"/>
      <c r="AC79" s="2592"/>
      <c r="AD79" s="2592"/>
      <c r="AE79" s="889"/>
      <c r="AF79" s="889"/>
      <c r="AG79" s="1611"/>
      <c r="AH79" s="810"/>
    </row>
    <row r="80" ht="15.75" hidden="1" customHeight="1">
      <c r="A80" s="1194"/>
      <c r="B80" s="809"/>
      <c r="C80" s="809"/>
      <c r="D80" s="2594"/>
      <c r="E80" s="1106"/>
      <c r="F80" s="2584"/>
      <c r="G80" s="2584"/>
      <c r="H80" s="805"/>
      <c r="I80" s="805"/>
      <c r="J80" s="805"/>
      <c r="K80" s="805"/>
      <c r="L80" s="805"/>
      <c r="M80" s="805"/>
      <c r="N80" s="805"/>
      <c r="O80" s="805"/>
      <c r="P80" s="805"/>
      <c r="Q80" s="805"/>
      <c r="R80" s="805"/>
      <c r="S80" s="805"/>
      <c r="T80" s="805"/>
      <c r="U80" s="805"/>
      <c r="V80" s="805"/>
      <c r="W80" s="805"/>
      <c r="X80" s="805"/>
      <c r="Y80" s="805"/>
      <c r="Z80" s="805"/>
      <c r="AA80" s="805"/>
      <c r="AB80" s="2595"/>
      <c r="AC80" s="2596"/>
      <c r="AD80" s="2596"/>
      <c r="AE80" s="2597"/>
      <c r="AF80" s="828"/>
      <c r="AG80" s="889"/>
      <c r="AH80" s="810"/>
    </row>
    <row r="81" ht="15.75" hidden="1" customHeight="1">
      <c r="A81" s="1194"/>
      <c r="B81" s="809"/>
      <c r="C81" s="809"/>
      <c r="D81" s="2594"/>
      <c r="E81" s="1106"/>
      <c r="F81" s="2584"/>
      <c r="G81" s="2584"/>
      <c r="H81" s="805"/>
      <c r="I81" s="805"/>
      <c r="J81" s="805"/>
      <c r="K81" s="805"/>
      <c r="L81" s="805"/>
      <c r="M81" s="805"/>
      <c r="N81" s="805"/>
      <c r="O81" s="805"/>
      <c r="P81" s="805"/>
      <c r="Q81" s="805"/>
      <c r="R81" s="805"/>
      <c r="S81" s="805"/>
      <c r="T81" s="805"/>
      <c r="U81" s="805"/>
      <c r="V81" s="805"/>
      <c r="W81" s="805"/>
      <c r="X81" s="805"/>
      <c r="Y81" s="805"/>
      <c r="Z81" s="805"/>
      <c r="AA81" s="805"/>
      <c r="AB81" s="2595"/>
      <c r="AC81" s="2596"/>
      <c r="AD81" s="2596"/>
      <c r="AE81" s="2597"/>
      <c r="AF81" s="1611"/>
      <c r="AG81" s="889"/>
      <c r="AH81" s="810"/>
    </row>
    <row r="82" ht="15.75" hidden="1" customHeight="1">
      <c r="A82" s="2598"/>
      <c r="B82" s="809"/>
      <c r="C82" s="809"/>
      <c r="D82" s="809"/>
      <c r="E82" s="2541"/>
      <c r="F82" s="2541"/>
      <c r="G82" s="2541"/>
      <c r="H82" s="805"/>
      <c r="I82" s="805"/>
      <c r="J82" s="805"/>
      <c r="K82" s="805"/>
      <c r="L82" s="805"/>
      <c r="M82" s="805"/>
      <c r="N82" s="805"/>
      <c r="O82" s="805"/>
      <c r="P82" s="805"/>
      <c r="Q82" s="805"/>
      <c r="R82" s="805"/>
      <c r="S82" s="805"/>
      <c r="T82" s="805"/>
      <c r="U82" s="805"/>
      <c r="V82" s="805"/>
      <c r="W82" s="805"/>
      <c r="X82" s="805"/>
      <c r="Y82" s="805"/>
      <c r="Z82" s="805"/>
      <c r="AA82" s="805"/>
      <c r="AB82" s="2590"/>
      <c r="AC82" s="2591"/>
      <c r="AD82" s="2591"/>
      <c r="AE82" s="730"/>
      <c r="AF82" s="888"/>
      <c r="AG82" s="888"/>
      <c r="AH82" s="888"/>
    </row>
    <row r="83" ht="15.75" hidden="1" customHeight="1">
      <c r="A83" s="1194"/>
      <c r="B83" s="809"/>
      <c r="C83" s="2565"/>
      <c r="D83" s="809"/>
      <c r="E83" s="809"/>
      <c r="F83" s="2541"/>
      <c r="G83" s="2541"/>
      <c r="H83" s="805"/>
      <c r="I83" s="805"/>
      <c r="J83" s="805"/>
      <c r="K83" s="805"/>
      <c r="L83" s="805"/>
      <c r="M83" s="805"/>
      <c r="N83" s="805"/>
      <c r="O83" s="805"/>
      <c r="P83" s="805"/>
      <c r="Q83" s="805"/>
      <c r="R83" s="805"/>
      <c r="S83" s="805"/>
      <c r="T83" s="805"/>
      <c r="U83" s="805"/>
      <c r="V83" s="805"/>
      <c r="W83" s="805"/>
      <c r="X83" s="805"/>
      <c r="Y83" s="805"/>
      <c r="Z83" s="805"/>
      <c r="AA83" s="805"/>
      <c r="AB83" s="2539"/>
      <c r="AC83" s="2592"/>
      <c r="AD83" s="2592"/>
      <c r="AE83" s="833"/>
      <c r="AF83" s="2599"/>
      <c r="AG83" s="889"/>
      <c r="AH83" s="828"/>
    </row>
    <row r="84" ht="15.75" hidden="1" customHeight="1">
      <c r="A84" s="1194"/>
      <c r="B84" s="809"/>
      <c r="C84" s="2565"/>
      <c r="D84" s="809"/>
      <c r="E84" s="809"/>
      <c r="F84" s="2541"/>
      <c r="G84" s="2541"/>
      <c r="H84" s="830"/>
      <c r="I84" s="830"/>
      <c r="J84" s="830"/>
      <c r="K84" s="805"/>
      <c r="L84" s="805"/>
      <c r="M84" s="830"/>
      <c r="N84" s="830"/>
      <c r="O84" s="830"/>
      <c r="P84" s="830"/>
      <c r="Q84" s="830"/>
      <c r="R84" s="830"/>
      <c r="S84" s="830"/>
      <c r="T84" s="830"/>
      <c r="U84" s="830"/>
      <c r="V84" s="830"/>
      <c r="W84" s="830"/>
      <c r="X84" s="830"/>
      <c r="Y84" s="830"/>
      <c r="Z84" s="830"/>
      <c r="AA84" s="830"/>
      <c r="AB84" s="2590"/>
      <c r="AC84" s="2591"/>
      <c r="AD84" s="2591"/>
      <c r="AE84" s="888"/>
      <c r="AF84" s="2600"/>
      <c r="AG84" s="888"/>
      <c r="AH84" s="828"/>
    </row>
    <row r="85" ht="15.75" hidden="1" customHeight="1">
      <c r="A85" s="1194"/>
      <c r="B85" s="2565"/>
      <c r="C85" s="809"/>
      <c r="D85" s="809"/>
      <c r="E85" s="809"/>
      <c r="F85" s="2541"/>
      <c r="G85" s="2541"/>
      <c r="H85" s="830"/>
      <c r="I85" s="805"/>
      <c r="J85" s="805"/>
      <c r="K85" s="805"/>
      <c r="L85" s="805"/>
      <c r="M85" s="830"/>
      <c r="N85" s="830"/>
      <c r="O85" s="830"/>
      <c r="P85" s="830"/>
      <c r="Q85" s="830"/>
      <c r="R85" s="830"/>
      <c r="S85" s="830"/>
      <c r="T85" s="830"/>
      <c r="U85" s="805"/>
      <c r="V85" s="830"/>
      <c r="W85" s="830"/>
      <c r="X85" s="830"/>
      <c r="Y85" s="805"/>
      <c r="Z85" s="830"/>
      <c r="AA85" s="805"/>
      <c r="AB85" s="2539"/>
      <c r="AC85" s="2592"/>
      <c r="AD85" s="2592"/>
      <c r="AE85" s="889"/>
      <c r="AF85" s="889"/>
      <c r="AG85" s="889"/>
      <c r="AH85" s="810"/>
    </row>
    <row r="86" ht="15.75" hidden="1" customHeight="1">
      <c r="A86" s="1194"/>
      <c r="B86" s="809"/>
      <c r="C86" s="2565"/>
      <c r="D86" s="809"/>
      <c r="E86" s="2541"/>
      <c r="F86" s="2541"/>
      <c r="G86" s="2541"/>
      <c r="H86" s="830"/>
      <c r="I86" s="830"/>
      <c r="J86" s="805"/>
      <c r="K86" s="805"/>
      <c r="L86" s="805"/>
      <c r="M86" s="830"/>
      <c r="N86" s="830"/>
      <c r="O86" s="830"/>
      <c r="P86" s="830"/>
      <c r="Q86" s="830"/>
      <c r="R86" s="830"/>
      <c r="S86" s="830"/>
      <c r="T86" s="830"/>
      <c r="U86" s="805"/>
      <c r="V86" s="830"/>
      <c r="W86" s="830"/>
      <c r="X86" s="830"/>
      <c r="Y86" s="805"/>
      <c r="Z86" s="830"/>
      <c r="AA86" s="805"/>
      <c r="AB86" s="2590"/>
      <c r="AC86" s="2591"/>
      <c r="AD86" s="2591"/>
      <c r="AE86" s="888"/>
      <c r="AF86" s="888"/>
      <c r="AG86" s="888"/>
      <c r="AH86" s="888"/>
    </row>
    <row r="87" ht="15.75" hidden="1" customHeight="1">
      <c r="A87" s="1194"/>
      <c r="B87" s="809"/>
      <c r="C87" s="809"/>
      <c r="D87" s="809"/>
      <c r="E87" s="2541"/>
      <c r="F87" s="2541"/>
      <c r="G87" s="2541"/>
      <c r="H87" s="830"/>
      <c r="I87" s="830"/>
      <c r="J87" s="805"/>
      <c r="K87" s="805"/>
      <c r="L87" s="805"/>
      <c r="M87" s="830"/>
      <c r="N87" s="830"/>
      <c r="O87" s="830"/>
      <c r="P87" s="830"/>
      <c r="Q87" s="830"/>
      <c r="R87" s="830"/>
      <c r="S87" s="830"/>
      <c r="T87" s="830"/>
      <c r="U87" s="805"/>
      <c r="V87" s="830"/>
      <c r="W87" s="830"/>
      <c r="X87" s="830"/>
      <c r="Y87" s="805"/>
      <c r="Z87" s="830"/>
      <c r="AA87" s="805"/>
      <c r="AB87" s="2590"/>
      <c r="AC87" s="2591"/>
      <c r="AD87" s="2591"/>
      <c r="AE87" s="2586"/>
      <c r="AF87" s="888"/>
      <c r="AG87" s="888"/>
      <c r="AH87" s="828"/>
    </row>
    <row r="88" ht="15.75" hidden="1" customHeight="1">
      <c r="A88" s="1194"/>
      <c r="B88" s="809"/>
      <c r="C88" s="2565"/>
      <c r="D88" s="809"/>
      <c r="E88" s="2541"/>
      <c r="F88" s="2541"/>
      <c r="G88" s="2541"/>
      <c r="H88" s="830"/>
      <c r="I88" s="830"/>
      <c r="J88" s="805"/>
      <c r="K88" s="805"/>
      <c r="L88" s="805"/>
      <c r="M88" s="830"/>
      <c r="N88" s="830"/>
      <c r="O88" s="830"/>
      <c r="P88" s="830"/>
      <c r="Q88" s="830"/>
      <c r="R88" s="830"/>
      <c r="S88" s="830"/>
      <c r="T88" s="830"/>
      <c r="U88" s="805"/>
      <c r="V88" s="830"/>
      <c r="W88" s="830"/>
      <c r="X88" s="830"/>
      <c r="Y88" s="805"/>
      <c r="Z88" s="830"/>
      <c r="AA88" s="805"/>
      <c r="AB88" s="2590"/>
      <c r="AC88" s="2591"/>
      <c r="AD88" s="2591"/>
      <c r="AE88" s="809"/>
      <c r="AF88" s="888"/>
      <c r="AG88" s="888"/>
      <c r="AH88" s="810"/>
    </row>
    <row r="89" ht="15.75" hidden="1" customHeight="1">
      <c r="A89" s="1194"/>
      <c r="B89" s="809"/>
      <c r="C89" s="809"/>
      <c r="D89" s="809"/>
      <c r="E89" s="2541"/>
      <c r="F89" s="2541"/>
      <c r="G89" s="2541"/>
      <c r="H89" s="830"/>
      <c r="I89" s="830"/>
      <c r="J89" s="830"/>
      <c r="K89" s="805"/>
      <c r="L89" s="805"/>
      <c r="M89" s="830"/>
      <c r="N89" s="830"/>
      <c r="O89" s="830"/>
      <c r="P89" s="830"/>
      <c r="Q89" s="830"/>
      <c r="R89" s="830"/>
      <c r="S89" s="830"/>
      <c r="T89" s="830"/>
      <c r="U89" s="830"/>
      <c r="V89" s="830"/>
      <c r="W89" s="830"/>
      <c r="X89" s="830"/>
      <c r="Y89" s="830"/>
      <c r="Z89" s="830"/>
      <c r="AA89" s="830"/>
      <c r="AB89" s="2590"/>
      <c r="AC89" s="2591"/>
      <c r="AD89" s="2591"/>
      <c r="AE89" s="2541"/>
      <c r="AF89" s="888"/>
      <c r="AG89" s="888"/>
      <c r="AH89" s="810"/>
    </row>
    <row r="90" ht="15.75" hidden="1" customHeight="1">
      <c r="A90" s="1194"/>
      <c r="B90" s="809"/>
      <c r="C90" s="2565"/>
      <c r="D90" s="809"/>
      <c r="E90" s="2541"/>
      <c r="F90" s="2541"/>
      <c r="G90" s="2541"/>
      <c r="H90" s="830"/>
      <c r="I90" s="830"/>
      <c r="J90" s="830"/>
      <c r="K90" s="805"/>
      <c r="L90" s="805"/>
      <c r="M90" s="830"/>
      <c r="N90" s="830"/>
      <c r="O90" s="830"/>
      <c r="P90" s="830"/>
      <c r="Q90" s="830"/>
      <c r="R90" s="830"/>
      <c r="S90" s="830"/>
      <c r="T90" s="830"/>
      <c r="U90" s="830"/>
      <c r="V90" s="830"/>
      <c r="W90" s="830"/>
      <c r="X90" s="830"/>
      <c r="Y90" s="830"/>
      <c r="Z90" s="830"/>
      <c r="AA90" s="830"/>
      <c r="AB90" s="2590"/>
      <c r="AC90" s="2591"/>
      <c r="AD90" s="2591"/>
      <c r="AE90" s="888"/>
      <c r="AF90" s="888"/>
      <c r="AG90" s="888"/>
      <c r="AH90" s="809"/>
    </row>
    <row r="91" ht="15.75" hidden="1" customHeight="1">
      <c r="A91" s="1194"/>
      <c r="B91" s="809"/>
      <c r="C91" s="809"/>
      <c r="D91" s="809"/>
      <c r="E91" s="2541"/>
      <c r="F91" s="2541"/>
      <c r="G91" s="2541"/>
      <c r="H91" s="830"/>
      <c r="I91" s="830"/>
      <c r="J91" s="805"/>
      <c r="K91" s="830"/>
      <c r="L91" s="830"/>
      <c r="M91" s="830"/>
      <c r="N91" s="830"/>
      <c r="O91" s="830"/>
      <c r="P91" s="830"/>
      <c r="Q91" s="830"/>
      <c r="R91" s="830"/>
      <c r="S91" s="830"/>
      <c r="T91" s="830"/>
      <c r="U91" s="830"/>
      <c r="V91" s="830"/>
      <c r="W91" s="830"/>
      <c r="X91" s="830"/>
      <c r="Y91" s="830"/>
      <c r="Z91" s="830"/>
      <c r="AA91" s="830"/>
      <c r="AB91" s="2590"/>
      <c r="AC91" s="2591"/>
      <c r="AD91" s="2591"/>
      <c r="AE91" s="2601"/>
      <c r="AF91" s="888"/>
      <c r="AG91" s="888"/>
      <c r="AH91" s="888"/>
    </row>
    <row r="92" ht="15.75" hidden="1" customHeight="1">
      <c r="A92" s="1194"/>
      <c r="B92" s="809"/>
      <c r="C92" s="2565"/>
      <c r="D92" s="809"/>
      <c r="E92" s="2541"/>
      <c r="F92" s="2541"/>
      <c r="G92" s="2541"/>
      <c r="H92" s="830"/>
      <c r="I92" s="830"/>
      <c r="J92" s="805"/>
      <c r="K92" s="805"/>
      <c r="L92" s="805"/>
      <c r="M92" s="830"/>
      <c r="N92" s="830"/>
      <c r="O92" s="830"/>
      <c r="P92" s="830"/>
      <c r="Q92" s="830"/>
      <c r="R92" s="830"/>
      <c r="S92" s="830"/>
      <c r="T92" s="830"/>
      <c r="U92" s="805"/>
      <c r="V92" s="830"/>
      <c r="W92" s="830"/>
      <c r="X92" s="830"/>
      <c r="Y92" s="805"/>
      <c r="Z92" s="830"/>
      <c r="AA92" s="805"/>
      <c r="AB92" s="2590"/>
      <c r="AC92" s="2591"/>
      <c r="AD92" s="2591"/>
      <c r="AE92" s="2565"/>
      <c r="AF92" s="809"/>
      <c r="AG92" s="888"/>
      <c r="AH92" s="889"/>
    </row>
    <row r="93" ht="15.75" hidden="1" customHeight="1">
      <c r="A93" s="1194"/>
      <c r="B93" s="809"/>
      <c r="C93" s="809"/>
      <c r="D93" s="809"/>
      <c r="E93" s="2541"/>
      <c r="F93" s="2541"/>
      <c r="G93" s="2541"/>
      <c r="H93" s="830"/>
      <c r="I93" s="830"/>
      <c r="J93" s="805"/>
      <c r="K93" s="805"/>
      <c r="L93" s="805"/>
      <c r="M93" s="830"/>
      <c r="N93" s="830"/>
      <c r="O93" s="830"/>
      <c r="P93" s="830"/>
      <c r="Q93" s="830"/>
      <c r="R93" s="830"/>
      <c r="S93" s="830"/>
      <c r="T93" s="830"/>
      <c r="U93" s="805"/>
      <c r="V93" s="830"/>
      <c r="W93" s="830"/>
      <c r="X93" s="830"/>
      <c r="Y93" s="805"/>
      <c r="Z93" s="830"/>
      <c r="AA93" s="805"/>
      <c r="AB93" s="2590"/>
      <c r="AC93" s="2591"/>
      <c r="AD93" s="2591"/>
      <c r="AE93" s="2565"/>
      <c r="AF93" s="809"/>
      <c r="AG93" s="809"/>
      <c r="AH93" s="884"/>
    </row>
    <row r="94" ht="15.75" hidden="1" customHeight="1">
      <c r="A94" s="1194"/>
      <c r="B94" s="809"/>
      <c r="C94" s="2565"/>
      <c r="D94" s="809"/>
      <c r="E94" s="809"/>
      <c r="F94" s="2541"/>
      <c r="G94" s="2541"/>
      <c r="H94" s="830"/>
      <c r="I94" s="805"/>
      <c r="J94" s="805"/>
      <c r="K94" s="805"/>
      <c r="L94" s="805"/>
      <c r="M94" s="830"/>
      <c r="N94" s="830"/>
      <c r="O94" s="830"/>
      <c r="P94" s="830"/>
      <c r="Q94" s="830"/>
      <c r="R94" s="830"/>
      <c r="S94" s="830"/>
      <c r="T94" s="830"/>
      <c r="U94" s="830"/>
      <c r="V94" s="830"/>
      <c r="W94" s="830"/>
      <c r="X94" s="830"/>
      <c r="Y94" s="830"/>
      <c r="Z94" s="830"/>
      <c r="AA94" s="830"/>
      <c r="AB94" s="2539"/>
      <c r="AC94" s="2592"/>
      <c r="AD94" s="2592"/>
      <c r="AE94" s="889"/>
      <c r="AF94" s="889"/>
      <c r="AG94" s="889"/>
      <c r="AH94" s="892"/>
    </row>
    <row r="95" ht="15.75" hidden="1" customHeight="1">
      <c r="A95" s="1194"/>
      <c r="B95" s="809"/>
      <c r="C95" s="2565"/>
      <c r="D95" s="809"/>
      <c r="E95" s="2541"/>
      <c r="F95" s="2541"/>
      <c r="G95" s="2541"/>
      <c r="H95" s="830"/>
      <c r="I95" s="805"/>
      <c r="J95" s="805"/>
      <c r="K95" s="805"/>
      <c r="L95" s="830"/>
      <c r="M95" s="830"/>
      <c r="N95" s="830"/>
      <c r="O95" s="830"/>
      <c r="P95" s="830"/>
      <c r="Q95" s="830"/>
      <c r="R95" s="830"/>
      <c r="S95" s="830"/>
      <c r="T95" s="830"/>
      <c r="U95" s="830"/>
      <c r="V95" s="830"/>
      <c r="W95" s="830"/>
      <c r="X95" s="830"/>
      <c r="Y95" s="830"/>
      <c r="Z95" s="830"/>
      <c r="AA95" s="830"/>
      <c r="AB95" s="2539"/>
      <c r="AC95" s="2592"/>
      <c r="AD95" s="2592"/>
      <c r="AE95" s="889"/>
      <c r="AF95" s="2586"/>
      <c r="AG95" s="2586"/>
      <c r="AH95" s="889"/>
    </row>
    <row r="96" ht="15.75" hidden="1" customHeight="1">
      <c r="A96" s="1194"/>
      <c r="B96" s="809"/>
      <c r="C96" s="809"/>
      <c r="D96" s="2565"/>
      <c r="E96" s="809"/>
      <c r="F96" s="2541"/>
      <c r="G96" s="2541"/>
      <c r="H96" s="805"/>
      <c r="I96" s="805"/>
      <c r="J96" s="805"/>
      <c r="K96" s="805"/>
      <c r="L96" s="1039"/>
      <c r="M96" s="805"/>
      <c r="N96" s="805"/>
      <c r="O96" s="805"/>
      <c r="P96" s="805"/>
      <c r="Q96" s="805"/>
      <c r="R96" s="805"/>
      <c r="S96" s="805"/>
      <c r="T96" s="805"/>
      <c r="U96" s="805"/>
      <c r="V96" s="805"/>
      <c r="W96" s="805"/>
      <c r="X96" s="805"/>
      <c r="Y96" s="805"/>
      <c r="Z96" s="805"/>
      <c r="AA96" s="805"/>
      <c r="AB96" s="2539"/>
      <c r="AC96" s="2592"/>
      <c r="AD96" s="2592"/>
      <c r="AE96" s="810"/>
      <c r="AF96" s="2568"/>
      <c r="AG96" s="889"/>
      <c r="AH96" s="889"/>
    </row>
    <row r="97" ht="15.75" hidden="1" customHeight="1">
      <c r="A97" s="1194"/>
      <c r="B97" s="809"/>
      <c r="C97" s="2541"/>
      <c r="D97" s="809"/>
      <c r="E97" s="2541"/>
      <c r="F97" s="2541"/>
      <c r="G97" s="2541"/>
      <c r="H97" s="830"/>
      <c r="I97" s="805"/>
      <c r="J97" s="805"/>
      <c r="K97" s="805"/>
      <c r="L97" s="830"/>
      <c r="M97" s="830"/>
      <c r="N97" s="830"/>
      <c r="O97" s="830"/>
      <c r="P97" s="830"/>
      <c r="Q97" s="830"/>
      <c r="R97" s="830"/>
      <c r="S97" s="830"/>
      <c r="T97" s="830"/>
      <c r="U97" s="830"/>
      <c r="V97" s="830"/>
      <c r="W97" s="830"/>
      <c r="X97" s="830"/>
      <c r="Y97" s="830"/>
      <c r="Z97" s="830"/>
      <c r="AA97" s="830"/>
      <c r="AB97" s="2539"/>
      <c r="AC97" s="2592"/>
      <c r="AD97" s="2592"/>
      <c r="AE97" s="810"/>
      <c r="AF97" s="810"/>
      <c r="AG97" s="810"/>
      <c r="AH97" s="890"/>
    </row>
    <row r="98" ht="15.75" hidden="1" customHeight="1">
      <c r="A98" s="1194"/>
      <c r="B98" s="809"/>
      <c r="C98" s="2565"/>
      <c r="D98" s="809"/>
      <c r="E98" s="2541"/>
      <c r="F98" s="2541"/>
      <c r="G98" s="2541"/>
      <c r="H98" s="830"/>
      <c r="I98" s="805"/>
      <c r="J98" s="805"/>
      <c r="K98" s="805"/>
      <c r="L98" s="805"/>
      <c r="M98" s="830"/>
      <c r="N98" s="830"/>
      <c r="O98" s="830"/>
      <c r="P98" s="830"/>
      <c r="Q98" s="830"/>
      <c r="R98" s="830"/>
      <c r="S98" s="830"/>
      <c r="T98" s="830"/>
      <c r="U98" s="830"/>
      <c r="V98" s="830"/>
      <c r="W98" s="830"/>
      <c r="X98" s="830"/>
      <c r="Y98" s="830"/>
      <c r="Z98" s="830"/>
      <c r="AA98" s="830"/>
      <c r="AB98" s="2539"/>
      <c r="AC98" s="2592"/>
      <c r="AD98" s="2592"/>
      <c r="AE98" s="889"/>
      <c r="AF98" s="889"/>
      <c r="AG98" s="889"/>
      <c r="AH98" s="1046"/>
    </row>
    <row r="99" ht="15.75" hidden="1" customHeight="1">
      <c r="A99" s="1194"/>
      <c r="B99" s="809"/>
      <c r="C99" s="2541"/>
      <c r="D99" s="809"/>
      <c r="E99" s="809"/>
      <c r="F99" s="2541"/>
      <c r="G99" s="2541"/>
      <c r="H99" s="830"/>
      <c r="I99" s="830"/>
      <c r="J99" s="830"/>
      <c r="K99" s="830"/>
      <c r="L99" s="830"/>
      <c r="M99" s="830"/>
      <c r="N99" s="830"/>
      <c r="O99" s="830"/>
      <c r="P99" s="830"/>
      <c r="Q99" s="830"/>
      <c r="R99" s="830"/>
      <c r="S99" s="830"/>
      <c r="T99" s="830"/>
      <c r="U99" s="830"/>
      <c r="V99" s="830"/>
      <c r="W99" s="830"/>
      <c r="X99" s="830"/>
      <c r="Y99" s="830"/>
      <c r="Z99" s="830"/>
      <c r="AA99" s="830"/>
      <c r="AB99" s="2590"/>
      <c r="AC99" s="2591"/>
      <c r="AD99" s="2591"/>
      <c r="AE99" s="2565"/>
      <c r="AF99" s="888"/>
      <c r="AG99" s="888"/>
      <c r="AH99" s="884"/>
    </row>
    <row r="100" ht="15.75" hidden="1" customHeight="1">
      <c r="A100" s="1194"/>
      <c r="B100" s="809"/>
      <c r="C100" s="809"/>
      <c r="D100" s="809"/>
      <c r="E100" s="809"/>
      <c r="F100" s="2541"/>
      <c r="G100" s="2541"/>
      <c r="H100" s="807"/>
      <c r="I100" s="807"/>
      <c r="J100" s="807"/>
      <c r="K100" s="807"/>
      <c r="L100" s="807"/>
      <c r="M100" s="807"/>
      <c r="N100" s="807"/>
      <c r="O100" s="807"/>
      <c r="P100" s="807"/>
      <c r="Q100" s="807"/>
      <c r="R100" s="807"/>
      <c r="S100" s="807"/>
      <c r="T100" s="807"/>
      <c r="U100" s="807"/>
      <c r="V100" s="807"/>
      <c r="W100" s="807"/>
      <c r="X100" s="807"/>
      <c r="Y100" s="807"/>
      <c r="Z100" s="807"/>
      <c r="AA100" s="807"/>
      <c r="AB100" s="2590"/>
      <c r="AC100" s="2591"/>
      <c r="AD100" s="2591"/>
      <c r="AE100" s="888"/>
      <c r="AF100" s="888"/>
      <c r="AG100" s="888"/>
      <c r="AH100" s="1046"/>
    </row>
    <row r="101" ht="15.75" hidden="1" customHeight="1">
      <c r="A101" s="1194"/>
      <c r="B101" s="809"/>
      <c r="C101" s="809"/>
      <c r="D101" s="809"/>
      <c r="E101" s="809"/>
      <c r="F101" s="2541"/>
      <c r="G101" s="2541"/>
      <c r="H101" s="830"/>
      <c r="I101" s="830"/>
      <c r="J101" s="807"/>
      <c r="K101" s="805"/>
      <c r="L101" s="805"/>
      <c r="M101" s="830"/>
      <c r="N101" s="830"/>
      <c r="O101" s="830"/>
      <c r="P101" s="830"/>
      <c r="Q101" s="830"/>
      <c r="R101" s="830"/>
      <c r="S101" s="830"/>
      <c r="T101" s="830"/>
      <c r="U101" s="807"/>
      <c r="V101" s="830"/>
      <c r="W101" s="830"/>
      <c r="X101" s="830"/>
      <c r="Y101" s="807"/>
      <c r="Z101" s="830"/>
      <c r="AA101" s="807"/>
      <c r="AB101" s="2590"/>
      <c r="AC101" s="2591"/>
      <c r="AD101" s="2591"/>
      <c r="AE101" s="888"/>
      <c r="AF101" s="888"/>
      <c r="AG101" s="888"/>
      <c r="AH101" s="1046"/>
    </row>
    <row r="102" ht="15.75" hidden="1" customHeight="1">
      <c r="A102" s="1826"/>
      <c r="B102" s="809"/>
      <c r="C102" s="2565"/>
      <c r="D102" s="809"/>
      <c r="E102" s="2541"/>
      <c r="F102" s="2541"/>
      <c r="G102" s="2541"/>
      <c r="H102" s="830"/>
      <c r="I102" s="830"/>
      <c r="J102" s="807"/>
      <c r="K102" s="807"/>
      <c r="L102" s="807"/>
      <c r="M102" s="830"/>
      <c r="N102" s="830"/>
      <c r="O102" s="830"/>
      <c r="P102" s="830"/>
      <c r="Q102" s="830"/>
      <c r="R102" s="830"/>
      <c r="S102" s="830"/>
      <c r="T102" s="830"/>
      <c r="U102" s="807"/>
      <c r="V102" s="830"/>
      <c r="W102" s="830"/>
      <c r="X102" s="830"/>
      <c r="Y102" s="807"/>
      <c r="Z102" s="830"/>
      <c r="AA102" s="807"/>
      <c r="AB102" s="2590"/>
      <c r="AC102" s="2591"/>
      <c r="AD102" s="2591"/>
      <c r="AE102" s="2586"/>
      <c r="AF102" s="888"/>
      <c r="AG102" s="888"/>
      <c r="AH102" s="1046"/>
    </row>
    <row r="103" ht="15.75" hidden="1" customHeight="1">
      <c r="A103" s="1826"/>
      <c r="B103" s="809"/>
      <c r="C103" s="809"/>
      <c r="D103" s="2565"/>
      <c r="E103" s="809"/>
      <c r="F103" s="2541"/>
      <c r="G103" s="2541"/>
      <c r="H103" s="830"/>
      <c r="I103" s="830"/>
      <c r="J103" s="807"/>
      <c r="K103" s="805"/>
      <c r="L103" s="805"/>
      <c r="M103" s="830"/>
      <c r="N103" s="830"/>
      <c r="O103" s="830"/>
      <c r="P103" s="830"/>
      <c r="Q103" s="830"/>
      <c r="R103" s="830"/>
      <c r="S103" s="830"/>
      <c r="T103" s="830"/>
      <c r="U103" s="807"/>
      <c r="V103" s="830"/>
      <c r="W103" s="830"/>
      <c r="X103" s="830"/>
      <c r="Y103" s="807"/>
      <c r="Z103" s="830"/>
      <c r="AA103" s="807"/>
      <c r="AB103" s="2590"/>
      <c r="AC103" s="2591"/>
      <c r="AD103" s="2591"/>
      <c r="AE103" s="2586"/>
      <c r="AF103" s="888"/>
      <c r="AG103" s="888"/>
      <c r="AH103" s="1046"/>
    </row>
    <row r="104" ht="15.75" hidden="1" customHeight="1">
      <c r="A104" s="1194"/>
      <c r="B104" s="809"/>
      <c r="C104" s="809"/>
      <c r="D104" s="2565"/>
      <c r="E104" s="809"/>
      <c r="F104" s="2541"/>
      <c r="G104" s="2541"/>
      <c r="H104" s="830"/>
      <c r="I104" s="830"/>
      <c r="J104" s="807"/>
      <c r="K104" s="805"/>
      <c r="L104" s="805"/>
      <c r="M104" s="830"/>
      <c r="N104" s="830"/>
      <c r="O104" s="830"/>
      <c r="P104" s="830"/>
      <c r="Q104" s="830"/>
      <c r="R104" s="830"/>
      <c r="S104" s="830"/>
      <c r="T104" s="830"/>
      <c r="U104" s="807"/>
      <c r="V104" s="830"/>
      <c r="W104" s="830"/>
      <c r="X104" s="830"/>
      <c r="Y104" s="807"/>
      <c r="Z104" s="830"/>
      <c r="AA104" s="807"/>
      <c r="AB104" s="2590"/>
      <c r="AC104" s="2591"/>
      <c r="AD104" s="2591"/>
      <c r="AE104" s="2586"/>
      <c r="AF104" s="888"/>
      <c r="AG104" s="888"/>
      <c r="AH104" s="1046"/>
    </row>
    <row r="105" ht="15.75" hidden="1" customHeight="1">
      <c r="A105" s="1194"/>
      <c r="B105" s="809"/>
      <c r="C105" s="809"/>
      <c r="D105" s="2565"/>
      <c r="E105" s="809"/>
      <c r="F105" s="2541"/>
      <c r="G105" s="2541"/>
      <c r="H105" s="830"/>
      <c r="I105" s="830"/>
      <c r="J105" s="830"/>
      <c r="K105" s="830"/>
      <c r="L105" s="830"/>
      <c r="M105" s="830"/>
      <c r="N105" s="830"/>
      <c r="O105" s="830"/>
      <c r="P105" s="830"/>
      <c r="Q105" s="830"/>
      <c r="R105" s="830"/>
      <c r="S105" s="830"/>
      <c r="T105" s="830"/>
      <c r="U105" s="830"/>
      <c r="V105" s="830"/>
      <c r="W105" s="830"/>
      <c r="X105" s="830"/>
      <c r="Y105" s="830"/>
      <c r="Z105" s="830"/>
      <c r="AA105" s="830"/>
      <c r="AB105" s="2590"/>
      <c r="AC105" s="2591"/>
      <c r="AD105" s="2591"/>
      <c r="AE105" s="2601"/>
      <c r="AF105" s="888"/>
      <c r="AG105" s="888"/>
      <c r="AH105" s="1046"/>
    </row>
    <row r="106" ht="15.75" hidden="1" customHeight="1">
      <c r="A106" s="1194"/>
      <c r="B106" s="809"/>
      <c r="C106" s="809"/>
      <c r="D106" s="2565"/>
      <c r="E106" s="809"/>
      <c r="F106" s="2541"/>
      <c r="G106" s="2541"/>
      <c r="H106" s="807"/>
      <c r="I106" s="807"/>
      <c r="J106" s="807"/>
      <c r="K106" s="807"/>
      <c r="L106" s="807"/>
      <c r="M106" s="807"/>
      <c r="N106" s="807"/>
      <c r="O106" s="807"/>
      <c r="P106" s="807"/>
      <c r="Q106" s="807"/>
      <c r="R106" s="807"/>
      <c r="S106" s="807"/>
      <c r="T106" s="807"/>
      <c r="U106" s="807"/>
      <c r="V106" s="807"/>
      <c r="W106" s="807"/>
      <c r="X106" s="807"/>
      <c r="Y106" s="807"/>
      <c r="Z106" s="807"/>
      <c r="AA106" s="807"/>
      <c r="AB106" s="2590"/>
      <c r="AC106" s="2591"/>
      <c r="AD106" s="2591"/>
      <c r="AE106" s="809"/>
      <c r="AF106" s="888"/>
      <c r="AG106" s="809"/>
      <c r="AH106" s="884"/>
    </row>
    <row r="107" ht="15.75" hidden="1" customHeight="1">
      <c r="A107" s="1194"/>
      <c r="B107" s="2565"/>
      <c r="C107" s="809"/>
      <c r="D107" s="809"/>
      <c r="E107" s="809"/>
      <c r="F107" s="2541"/>
      <c r="G107" s="2541"/>
      <c r="H107" s="807"/>
      <c r="I107" s="805"/>
      <c r="J107" s="805"/>
      <c r="K107" s="805"/>
      <c r="L107" s="805"/>
      <c r="M107" s="807"/>
      <c r="N107" s="807"/>
      <c r="O107" s="807"/>
      <c r="P107" s="807"/>
      <c r="Q107" s="807"/>
      <c r="R107" s="807"/>
      <c r="S107" s="807"/>
      <c r="T107" s="807"/>
      <c r="U107" s="807"/>
      <c r="V107" s="807"/>
      <c r="W107" s="807"/>
      <c r="X107" s="807"/>
      <c r="Y107" s="807"/>
      <c r="Z107" s="807"/>
      <c r="AA107" s="807"/>
      <c r="AB107" s="2539"/>
      <c r="AC107" s="2592"/>
      <c r="AD107" s="2592"/>
      <c r="AE107" s="833"/>
      <c r="AF107" s="889"/>
      <c r="AG107" s="889"/>
      <c r="AH107" s="1046"/>
    </row>
    <row r="108" ht="15.75" hidden="1" customHeight="1">
      <c r="A108" s="1194"/>
      <c r="B108" s="809"/>
      <c r="C108" s="2565"/>
      <c r="D108" s="809"/>
      <c r="E108" s="2541"/>
      <c r="F108" s="2541"/>
      <c r="G108" s="2541"/>
      <c r="H108" s="830"/>
      <c r="I108" s="830"/>
      <c r="J108" s="805"/>
      <c r="K108" s="805"/>
      <c r="L108" s="805"/>
      <c r="M108" s="830"/>
      <c r="N108" s="830"/>
      <c r="O108" s="830"/>
      <c r="P108" s="830"/>
      <c r="Q108" s="830"/>
      <c r="R108" s="830"/>
      <c r="S108" s="830"/>
      <c r="T108" s="830"/>
      <c r="U108" s="805"/>
      <c r="V108" s="830"/>
      <c r="W108" s="830"/>
      <c r="X108" s="830"/>
      <c r="Y108" s="805"/>
      <c r="Z108" s="830"/>
      <c r="AA108" s="805"/>
      <c r="AB108" s="2590"/>
      <c r="AC108" s="2591"/>
      <c r="AD108" s="2591"/>
      <c r="AE108" s="2586"/>
      <c r="AF108" s="888"/>
      <c r="AG108" s="888"/>
      <c r="AH108" s="1046"/>
    </row>
    <row r="109" ht="15.75" hidden="1" customHeight="1">
      <c r="A109" s="1194"/>
      <c r="B109" s="809"/>
      <c r="C109" s="809"/>
      <c r="D109" s="809"/>
      <c r="E109" s="2541"/>
      <c r="F109" s="2541"/>
      <c r="G109" s="2541"/>
      <c r="H109" s="807"/>
      <c r="I109" s="807"/>
      <c r="J109" s="830"/>
      <c r="K109" s="830"/>
      <c r="L109" s="830"/>
      <c r="M109" s="807"/>
      <c r="N109" s="807"/>
      <c r="O109" s="891"/>
      <c r="P109" s="891"/>
      <c r="Q109" s="891"/>
      <c r="R109" s="891"/>
      <c r="S109" s="891"/>
      <c r="T109" s="891"/>
      <c r="U109" s="830"/>
      <c r="V109" s="807"/>
      <c r="W109" s="891"/>
      <c r="X109" s="891"/>
      <c r="Y109" s="830"/>
      <c r="Z109" s="807"/>
      <c r="AA109" s="830"/>
      <c r="AB109" s="2590"/>
      <c r="AC109" s="2591"/>
      <c r="AD109" s="2591"/>
      <c r="AE109" s="2601"/>
      <c r="AF109" s="888"/>
      <c r="AG109" s="888"/>
      <c r="AH109" s="1046"/>
    </row>
    <row r="110" ht="15.75" hidden="1" customHeight="1">
      <c r="A110" s="1194"/>
      <c r="B110" s="809"/>
      <c r="C110" s="2565"/>
      <c r="D110" s="809"/>
      <c r="E110" s="2541"/>
      <c r="F110" s="2541"/>
      <c r="G110" s="2541"/>
      <c r="H110" s="830"/>
      <c r="I110" s="830"/>
      <c r="J110" s="830"/>
      <c r="K110" s="805"/>
      <c r="L110" s="805"/>
      <c r="M110" s="830"/>
      <c r="N110" s="830"/>
      <c r="O110" s="830"/>
      <c r="P110" s="830"/>
      <c r="Q110" s="830"/>
      <c r="R110" s="830"/>
      <c r="S110" s="830"/>
      <c r="T110" s="830"/>
      <c r="U110" s="830"/>
      <c r="V110" s="830"/>
      <c r="W110" s="830"/>
      <c r="X110" s="830"/>
      <c r="Y110" s="830"/>
      <c r="Z110" s="830"/>
      <c r="AA110" s="830"/>
      <c r="AB110" s="2590"/>
      <c r="AC110" s="2591"/>
      <c r="AD110" s="2591"/>
      <c r="AE110" s="2601"/>
      <c r="AF110" s="888"/>
      <c r="AG110" s="888"/>
      <c r="AH110" s="1046"/>
    </row>
    <row r="111" ht="15.75" hidden="1" customHeight="1">
      <c r="A111" s="1194"/>
      <c r="B111" s="809"/>
      <c r="C111" s="809"/>
      <c r="D111" s="809"/>
      <c r="E111" s="2541"/>
      <c r="F111" s="2541"/>
      <c r="G111" s="2541"/>
      <c r="H111" s="807"/>
      <c r="I111" s="807"/>
      <c r="J111" s="830"/>
      <c r="K111" s="805"/>
      <c r="L111" s="805"/>
      <c r="M111" s="807"/>
      <c r="N111" s="807"/>
      <c r="O111" s="891"/>
      <c r="P111" s="891"/>
      <c r="Q111" s="891"/>
      <c r="R111" s="891"/>
      <c r="S111" s="891"/>
      <c r="T111" s="891"/>
      <c r="U111" s="830"/>
      <c r="V111" s="807"/>
      <c r="W111" s="891"/>
      <c r="X111" s="891"/>
      <c r="Y111" s="830"/>
      <c r="Z111" s="807"/>
      <c r="AA111" s="830"/>
      <c r="AB111" s="2590"/>
      <c r="AC111" s="2591"/>
      <c r="AD111" s="2591"/>
      <c r="AE111" s="2601"/>
      <c r="AF111" s="888"/>
      <c r="AG111" s="888"/>
      <c r="AH111" s="1046"/>
    </row>
    <row r="112" ht="15.75" hidden="1" customHeight="1">
      <c r="A112" s="1194"/>
      <c r="B112" s="809"/>
      <c r="C112" s="2565"/>
      <c r="D112" s="809"/>
      <c r="E112" s="2541"/>
      <c r="F112" s="2541"/>
      <c r="G112" s="2541"/>
      <c r="H112" s="830"/>
      <c r="I112" s="830"/>
      <c r="J112" s="830"/>
      <c r="K112" s="805"/>
      <c r="L112" s="805"/>
      <c r="M112" s="830"/>
      <c r="N112" s="830"/>
      <c r="O112" s="830"/>
      <c r="P112" s="830"/>
      <c r="Q112" s="830"/>
      <c r="R112" s="830"/>
      <c r="S112" s="830"/>
      <c r="T112" s="830"/>
      <c r="U112" s="830"/>
      <c r="V112" s="830"/>
      <c r="W112" s="830"/>
      <c r="X112" s="830"/>
      <c r="Y112" s="830"/>
      <c r="Z112" s="830"/>
      <c r="AA112" s="830"/>
      <c r="AB112" s="2590"/>
      <c r="AC112" s="2591"/>
      <c r="AD112" s="2591"/>
      <c r="AE112" s="2601"/>
      <c r="AF112" s="888"/>
      <c r="AG112" s="888"/>
      <c r="AH112" s="1046"/>
    </row>
    <row r="113" ht="15.75" hidden="1" customHeight="1">
      <c r="A113" s="1194"/>
      <c r="B113" s="809"/>
      <c r="C113" s="809"/>
      <c r="D113" s="809"/>
      <c r="E113" s="2541"/>
      <c r="F113" s="2541"/>
      <c r="G113" s="2541"/>
      <c r="H113" s="807"/>
      <c r="I113" s="807"/>
      <c r="J113" s="807"/>
      <c r="K113" s="807"/>
      <c r="L113" s="807"/>
      <c r="M113" s="807"/>
      <c r="N113" s="807"/>
      <c r="O113" s="807"/>
      <c r="P113" s="807"/>
      <c r="Q113" s="807"/>
      <c r="R113" s="807"/>
      <c r="S113" s="807"/>
      <c r="T113" s="807"/>
      <c r="U113" s="807"/>
      <c r="V113" s="807"/>
      <c r="W113" s="807"/>
      <c r="X113" s="807"/>
      <c r="Y113" s="807"/>
      <c r="Z113" s="807"/>
      <c r="AA113" s="807"/>
      <c r="AB113" s="2590"/>
      <c r="AC113" s="2591"/>
      <c r="AD113" s="2591"/>
      <c r="AE113" s="2601"/>
      <c r="AF113" s="888"/>
      <c r="AG113" s="888"/>
      <c r="AH113" s="1046"/>
    </row>
    <row r="114" ht="15.75" hidden="1" customHeight="1">
      <c r="A114" s="1194"/>
      <c r="B114" s="809"/>
      <c r="C114" s="2565"/>
      <c r="D114" s="809"/>
      <c r="E114" s="2541"/>
      <c r="F114" s="2541"/>
      <c r="G114" s="2541"/>
      <c r="H114" s="830"/>
      <c r="I114" s="830"/>
      <c r="J114" s="807"/>
      <c r="K114" s="807"/>
      <c r="L114" s="807"/>
      <c r="M114" s="830"/>
      <c r="N114" s="830"/>
      <c r="O114" s="830"/>
      <c r="P114" s="830"/>
      <c r="Q114" s="830"/>
      <c r="R114" s="830"/>
      <c r="S114" s="830"/>
      <c r="T114" s="830"/>
      <c r="U114" s="807"/>
      <c r="V114" s="830"/>
      <c r="W114" s="830"/>
      <c r="X114" s="830"/>
      <c r="Y114" s="807"/>
      <c r="Z114" s="830"/>
      <c r="AA114" s="807"/>
      <c r="AB114" s="2590"/>
      <c r="AC114" s="2591"/>
      <c r="AD114" s="2591"/>
      <c r="AE114" s="2589"/>
      <c r="AF114" s="888"/>
      <c r="AG114" s="888"/>
      <c r="AH114" s="1046"/>
    </row>
    <row r="115" ht="15.75" hidden="1" customHeight="1">
      <c r="A115" s="1194"/>
      <c r="B115" s="809"/>
      <c r="C115" s="809"/>
      <c r="D115" s="809"/>
      <c r="E115" s="2541"/>
      <c r="F115" s="2541"/>
      <c r="G115" s="2541"/>
      <c r="H115" s="830"/>
      <c r="I115" s="830"/>
      <c r="J115" s="807"/>
      <c r="K115" s="805"/>
      <c r="L115" s="805"/>
      <c r="M115" s="830"/>
      <c r="N115" s="830"/>
      <c r="O115" s="830"/>
      <c r="P115" s="830"/>
      <c r="Q115" s="830"/>
      <c r="R115" s="830"/>
      <c r="S115" s="830"/>
      <c r="T115" s="830"/>
      <c r="U115" s="807"/>
      <c r="V115" s="830"/>
      <c r="W115" s="830"/>
      <c r="X115" s="830"/>
      <c r="Y115" s="807"/>
      <c r="Z115" s="830"/>
      <c r="AA115" s="807"/>
      <c r="AB115" s="2590"/>
      <c r="AC115" s="2591"/>
      <c r="AD115" s="2591"/>
      <c r="AE115" s="888"/>
      <c r="AF115" s="888"/>
      <c r="AG115" s="888"/>
      <c r="AH115" s="1046"/>
    </row>
    <row r="116" ht="15.75" hidden="1" customHeight="1">
      <c r="A116" s="1194"/>
      <c r="B116" s="809"/>
      <c r="C116" s="2565"/>
      <c r="D116" s="809"/>
      <c r="E116" s="809"/>
      <c r="F116" s="2541"/>
      <c r="G116" s="2541"/>
      <c r="H116" s="807"/>
      <c r="I116" s="807"/>
      <c r="J116" s="807"/>
      <c r="K116" s="807"/>
      <c r="L116" s="807"/>
      <c r="M116" s="807"/>
      <c r="N116" s="807"/>
      <c r="O116" s="807"/>
      <c r="P116" s="807"/>
      <c r="Q116" s="807"/>
      <c r="R116" s="807"/>
      <c r="S116" s="807"/>
      <c r="T116" s="807"/>
      <c r="U116" s="807"/>
      <c r="V116" s="807"/>
      <c r="W116" s="807"/>
      <c r="X116" s="807"/>
      <c r="Y116" s="807"/>
      <c r="Z116" s="807"/>
      <c r="AA116" s="807"/>
      <c r="AB116" s="2590"/>
      <c r="AC116" s="2591"/>
      <c r="AD116" s="2591"/>
      <c r="AE116" s="888"/>
      <c r="AF116" s="888"/>
      <c r="AG116" s="888"/>
      <c r="AH116" s="1046"/>
    </row>
    <row r="117" ht="15.75" hidden="1" customHeight="1">
      <c r="A117" s="1194"/>
      <c r="B117" s="809"/>
      <c r="C117" s="2565"/>
      <c r="D117" s="809"/>
      <c r="E117" s="2541"/>
      <c r="F117" s="2541"/>
      <c r="G117" s="2541"/>
      <c r="H117" s="830"/>
      <c r="I117" s="805"/>
      <c r="J117" s="805"/>
      <c r="K117" s="805"/>
      <c r="L117" s="807"/>
      <c r="M117" s="830"/>
      <c r="N117" s="830"/>
      <c r="O117" s="830"/>
      <c r="P117" s="830"/>
      <c r="Q117" s="830"/>
      <c r="R117" s="830"/>
      <c r="S117" s="830"/>
      <c r="T117" s="830"/>
      <c r="U117" s="807"/>
      <c r="V117" s="830"/>
      <c r="W117" s="830"/>
      <c r="X117" s="830"/>
      <c r="Y117" s="807"/>
      <c r="Z117" s="830"/>
      <c r="AA117" s="807"/>
      <c r="AB117" s="2539"/>
      <c r="AC117" s="2592"/>
      <c r="AD117" s="2592"/>
      <c r="AE117" s="889"/>
      <c r="AF117" s="889"/>
      <c r="AG117" s="889"/>
      <c r="AH117" s="1046"/>
    </row>
    <row r="118" ht="15.75" hidden="1" customHeight="1">
      <c r="A118" s="1826"/>
      <c r="B118" s="809"/>
      <c r="C118" s="809"/>
      <c r="D118" s="2565"/>
      <c r="E118" s="809"/>
      <c r="F118" s="2541"/>
      <c r="G118" s="2541"/>
      <c r="H118" s="830"/>
      <c r="I118" s="805"/>
      <c r="J118" s="805"/>
      <c r="K118" s="805"/>
      <c r="L118" s="805"/>
      <c r="M118" s="830"/>
      <c r="N118" s="830"/>
      <c r="O118" s="830"/>
      <c r="P118" s="830"/>
      <c r="Q118" s="830"/>
      <c r="R118" s="830"/>
      <c r="S118" s="830"/>
      <c r="T118" s="830"/>
      <c r="U118" s="807"/>
      <c r="V118" s="830"/>
      <c r="W118" s="830"/>
      <c r="X118" s="830"/>
      <c r="Y118" s="807"/>
      <c r="Z118" s="830"/>
      <c r="AA118" s="807"/>
      <c r="AB118" s="2539"/>
      <c r="AC118" s="2592"/>
      <c r="AD118" s="2592"/>
      <c r="AE118" s="889"/>
      <c r="AF118" s="889"/>
      <c r="AG118" s="889"/>
      <c r="AH118" s="1046"/>
    </row>
    <row r="119" ht="15.75" hidden="1" customHeight="1">
      <c r="A119" s="1194"/>
      <c r="B119" s="809"/>
      <c r="C119" s="2565"/>
      <c r="D119" s="809"/>
      <c r="E119" s="2541"/>
      <c r="F119" s="2541"/>
      <c r="G119" s="2541"/>
      <c r="H119" s="807"/>
      <c r="I119" s="807"/>
      <c r="J119" s="807"/>
      <c r="K119" s="807"/>
      <c r="L119" s="807"/>
      <c r="M119" s="807"/>
      <c r="N119" s="807"/>
      <c r="O119" s="807"/>
      <c r="P119" s="807"/>
      <c r="Q119" s="807"/>
      <c r="R119" s="807"/>
      <c r="S119" s="807"/>
      <c r="T119" s="807"/>
      <c r="U119" s="807"/>
      <c r="V119" s="807"/>
      <c r="W119" s="807"/>
      <c r="X119" s="807"/>
      <c r="Y119" s="807"/>
      <c r="Z119" s="807"/>
      <c r="AA119" s="807"/>
      <c r="AB119" s="2590"/>
      <c r="AC119" s="2591"/>
      <c r="AD119" s="2591"/>
      <c r="AE119" s="2586"/>
      <c r="AF119" s="888"/>
      <c r="AG119" s="888"/>
      <c r="AH119" s="1046"/>
    </row>
    <row r="120" ht="15.75" hidden="1" customHeight="1">
      <c r="A120" s="1826"/>
      <c r="B120" s="809"/>
      <c r="C120" s="2565"/>
      <c r="D120" s="809"/>
      <c r="E120" s="2541"/>
      <c r="F120" s="2541"/>
      <c r="G120" s="2541"/>
      <c r="H120" s="805"/>
      <c r="I120" s="805"/>
      <c r="J120" s="805"/>
      <c r="K120" s="805"/>
      <c r="L120" s="805"/>
      <c r="M120" s="805"/>
      <c r="N120" s="805"/>
      <c r="O120" s="805"/>
      <c r="P120" s="805"/>
      <c r="Q120" s="805"/>
      <c r="R120" s="805"/>
      <c r="S120" s="805"/>
      <c r="T120" s="805"/>
      <c r="U120" s="805"/>
      <c r="V120" s="805"/>
      <c r="W120" s="805"/>
      <c r="X120" s="805"/>
      <c r="Y120" s="805"/>
      <c r="Z120" s="805"/>
      <c r="AA120" s="805"/>
      <c r="AB120" s="2590"/>
      <c r="AC120" s="2591"/>
      <c r="AD120" s="2591"/>
      <c r="AE120" s="2602"/>
      <c r="AF120" s="809"/>
      <c r="AG120" s="809"/>
      <c r="AH120" s="884"/>
    </row>
    <row r="121" ht="15.75" hidden="1" customHeight="1">
      <c r="A121" s="1826"/>
      <c r="B121" s="888"/>
      <c r="C121" s="2565"/>
      <c r="D121" s="888"/>
      <c r="E121" s="888"/>
      <c r="F121" s="2541"/>
      <c r="G121" s="2603"/>
      <c r="H121" s="807"/>
      <c r="I121" s="807"/>
      <c r="J121" s="807"/>
      <c r="K121" s="807"/>
      <c r="L121" s="807"/>
      <c r="M121" s="807"/>
      <c r="N121" s="807"/>
      <c r="O121" s="807"/>
      <c r="P121" s="807"/>
      <c r="Q121" s="807"/>
      <c r="R121" s="807"/>
      <c r="S121" s="807"/>
      <c r="T121" s="807"/>
      <c r="U121" s="807"/>
      <c r="V121" s="807"/>
      <c r="W121" s="807"/>
      <c r="X121" s="807"/>
      <c r="Y121" s="807"/>
      <c r="Z121" s="807"/>
      <c r="AA121" s="807"/>
      <c r="AB121" s="2590"/>
      <c r="AC121" s="2591"/>
      <c r="AD121" s="2591"/>
      <c r="AE121" s="2589"/>
      <c r="AF121" s="888"/>
      <c r="AG121" s="888"/>
      <c r="AH121" s="1046"/>
    </row>
    <row r="122" ht="15.75" hidden="1" customHeight="1">
      <c r="A122" s="1826"/>
      <c r="B122" s="888"/>
      <c r="C122" s="809"/>
      <c r="D122" s="888"/>
      <c r="E122" s="888"/>
      <c r="F122" s="2541"/>
      <c r="G122" s="2541"/>
      <c r="H122" s="807"/>
      <c r="I122" s="807"/>
      <c r="J122" s="807"/>
      <c r="K122" s="807"/>
      <c r="L122" s="807"/>
      <c r="M122" s="807"/>
      <c r="N122" s="807"/>
      <c r="O122" s="807"/>
      <c r="P122" s="807"/>
      <c r="Q122" s="807"/>
      <c r="R122" s="807"/>
      <c r="S122" s="807"/>
      <c r="T122" s="807"/>
      <c r="U122" s="807"/>
      <c r="V122" s="807"/>
      <c r="W122" s="807"/>
      <c r="X122" s="807"/>
      <c r="Y122" s="807"/>
      <c r="Z122" s="807"/>
      <c r="AA122" s="807"/>
      <c r="AB122" s="2590"/>
      <c r="AC122" s="2591"/>
      <c r="AD122" s="2591"/>
      <c r="AE122" s="2589"/>
      <c r="AF122" s="888"/>
      <c r="AG122" s="888"/>
      <c r="AH122" s="1046"/>
    </row>
    <row r="123" ht="15.75" hidden="1" customHeight="1">
      <c r="A123" s="1826"/>
      <c r="B123" s="888"/>
      <c r="C123" s="809"/>
      <c r="D123" s="888"/>
      <c r="E123" s="888"/>
      <c r="F123" s="2541"/>
      <c r="G123" s="2541"/>
      <c r="H123" s="807"/>
      <c r="I123" s="807"/>
      <c r="J123" s="807"/>
      <c r="K123" s="805"/>
      <c r="L123" s="805"/>
      <c r="M123" s="807"/>
      <c r="N123" s="807"/>
      <c r="O123" s="807"/>
      <c r="P123" s="807"/>
      <c r="Q123" s="807"/>
      <c r="R123" s="807"/>
      <c r="S123" s="807"/>
      <c r="T123" s="807"/>
      <c r="U123" s="807"/>
      <c r="V123" s="807"/>
      <c r="W123" s="807"/>
      <c r="X123" s="807"/>
      <c r="Y123" s="807"/>
      <c r="Z123" s="807"/>
      <c r="AA123" s="807"/>
      <c r="AB123" s="2590"/>
      <c r="AC123" s="2591"/>
      <c r="AD123" s="2591"/>
      <c r="AE123" s="2589"/>
      <c r="AF123" s="888"/>
      <c r="AG123" s="888"/>
      <c r="AH123" s="1046"/>
    </row>
    <row r="124" ht="15.75" hidden="1" customHeight="1">
      <c r="A124" s="1826"/>
      <c r="B124" s="2589"/>
      <c r="C124" s="809"/>
      <c r="D124" s="888"/>
      <c r="E124" s="888"/>
      <c r="F124" s="2541"/>
      <c r="G124" s="2541"/>
      <c r="H124" s="807"/>
      <c r="I124" s="805"/>
      <c r="J124" s="805"/>
      <c r="K124" s="805"/>
      <c r="L124" s="805"/>
      <c r="M124" s="807"/>
      <c r="N124" s="807"/>
      <c r="O124" s="887"/>
      <c r="P124" s="887"/>
      <c r="Q124" s="887"/>
      <c r="R124" s="887"/>
      <c r="S124" s="887"/>
      <c r="T124" s="887"/>
      <c r="U124" s="805"/>
      <c r="V124" s="807"/>
      <c r="W124" s="887"/>
      <c r="X124" s="887"/>
      <c r="Y124" s="805"/>
      <c r="Z124" s="807"/>
      <c r="AA124" s="805"/>
      <c r="AB124" s="2539"/>
      <c r="AC124" s="2592"/>
      <c r="AD124" s="2592"/>
      <c r="AE124" s="889"/>
      <c r="AF124" s="2560"/>
      <c r="AG124" s="2586"/>
      <c r="AH124" s="1046"/>
    </row>
    <row r="125" ht="15.75" hidden="1" customHeight="1">
      <c r="A125" s="1826"/>
      <c r="B125" s="888"/>
      <c r="C125" s="2565"/>
      <c r="D125" s="888"/>
      <c r="E125" s="2586"/>
      <c r="F125" s="2541"/>
      <c r="G125" s="2541"/>
      <c r="H125" s="805"/>
      <c r="I125" s="805"/>
      <c r="J125" s="805"/>
      <c r="K125" s="805"/>
      <c r="L125" s="805"/>
      <c r="M125" s="805"/>
      <c r="N125" s="805"/>
      <c r="O125" s="805"/>
      <c r="P125" s="805"/>
      <c r="Q125" s="805"/>
      <c r="R125" s="805"/>
      <c r="S125" s="805"/>
      <c r="T125" s="805"/>
      <c r="U125" s="805"/>
      <c r="V125" s="805"/>
      <c r="W125" s="805"/>
      <c r="X125" s="805"/>
      <c r="Y125" s="805"/>
      <c r="Z125" s="805"/>
      <c r="AA125" s="805"/>
      <c r="AB125" s="2590"/>
      <c r="AC125" s="2591"/>
      <c r="AD125" s="2591"/>
      <c r="AE125" s="2586"/>
      <c r="AF125" s="888"/>
      <c r="AG125" s="888"/>
      <c r="AH125" s="1046"/>
    </row>
    <row r="126" ht="15.75" hidden="1" customHeight="1">
      <c r="A126" s="1826"/>
      <c r="B126" s="888"/>
      <c r="C126" s="2565"/>
      <c r="D126" s="888"/>
      <c r="E126" s="2586"/>
      <c r="F126" s="2541"/>
      <c r="G126" s="2541"/>
      <c r="H126" s="807"/>
      <c r="I126" s="807"/>
      <c r="J126" s="805"/>
      <c r="K126" s="805"/>
      <c r="L126" s="805"/>
      <c r="M126" s="807"/>
      <c r="N126" s="807"/>
      <c r="O126" s="887"/>
      <c r="P126" s="887"/>
      <c r="Q126" s="887"/>
      <c r="R126" s="887"/>
      <c r="S126" s="887"/>
      <c r="T126" s="887"/>
      <c r="U126" s="805"/>
      <c r="V126" s="807"/>
      <c r="W126" s="887"/>
      <c r="X126" s="887"/>
      <c r="Y126" s="805"/>
      <c r="Z126" s="807"/>
      <c r="AA126" s="805"/>
      <c r="AB126" s="2590"/>
      <c r="AC126" s="2591"/>
      <c r="AD126" s="2591"/>
      <c r="AE126" s="2586"/>
      <c r="AF126" s="888"/>
      <c r="AG126" s="888"/>
      <c r="AH126" s="1046"/>
    </row>
    <row r="127" ht="15.75" hidden="1" customHeight="1">
      <c r="A127" s="1826"/>
      <c r="B127" s="2586"/>
      <c r="C127" s="2541"/>
      <c r="D127" s="888"/>
      <c r="E127" s="888"/>
      <c r="F127" s="2541"/>
      <c r="G127" s="2541"/>
      <c r="H127" s="805"/>
      <c r="I127" s="805"/>
      <c r="J127" s="805"/>
      <c r="K127" s="805"/>
      <c r="L127" s="805"/>
      <c r="M127" s="805"/>
      <c r="N127" s="805"/>
      <c r="O127" s="805"/>
      <c r="P127" s="805"/>
      <c r="Q127" s="805"/>
      <c r="R127" s="805"/>
      <c r="S127" s="805"/>
      <c r="T127" s="805"/>
      <c r="U127" s="805"/>
      <c r="V127" s="805"/>
      <c r="W127" s="805"/>
      <c r="X127" s="805"/>
      <c r="Y127" s="805"/>
      <c r="Z127" s="805"/>
      <c r="AA127" s="805"/>
      <c r="AB127" s="2539"/>
      <c r="AC127" s="2592"/>
      <c r="AD127" s="2592"/>
      <c r="AE127" s="2568"/>
      <c r="AF127" s="889"/>
      <c r="AG127" s="2568"/>
      <c r="AH127" s="1046"/>
    </row>
    <row r="128" ht="15.75" hidden="1" customHeight="1">
      <c r="A128" s="1826"/>
      <c r="B128" s="888"/>
      <c r="C128" s="2541"/>
      <c r="D128" s="888"/>
      <c r="E128" s="888"/>
      <c r="F128" s="2541"/>
      <c r="G128" s="2541"/>
      <c r="H128" s="807"/>
      <c r="I128" s="805"/>
      <c r="J128" s="805"/>
      <c r="K128" s="805"/>
      <c r="L128" s="805"/>
      <c r="M128" s="807"/>
      <c r="N128" s="807"/>
      <c r="O128" s="887"/>
      <c r="P128" s="887"/>
      <c r="Q128" s="887"/>
      <c r="R128" s="887"/>
      <c r="S128" s="887"/>
      <c r="T128" s="887"/>
      <c r="U128" s="805"/>
      <c r="V128" s="807"/>
      <c r="W128" s="887"/>
      <c r="X128" s="887"/>
      <c r="Y128" s="805"/>
      <c r="Z128" s="807"/>
      <c r="AA128" s="805"/>
      <c r="AB128" s="2539"/>
      <c r="AC128" s="2592"/>
      <c r="AD128" s="2592"/>
      <c r="AE128" s="889"/>
      <c r="AF128" s="889"/>
      <c r="AG128" s="889"/>
      <c r="AH128" s="1046"/>
    </row>
    <row r="129" ht="15.75" hidden="1" customHeight="1">
      <c r="A129" s="1826"/>
      <c r="B129" s="2586"/>
      <c r="C129" s="809"/>
      <c r="D129" s="888"/>
      <c r="E129" s="888"/>
      <c r="F129" s="2541"/>
      <c r="G129" s="2541"/>
      <c r="H129" s="807"/>
      <c r="I129" s="805"/>
      <c r="J129" s="805"/>
      <c r="K129" s="805"/>
      <c r="L129" s="805"/>
      <c r="M129" s="807"/>
      <c r="N129" s="807"/>
      <c r="O129" s="887"/>
      <c r="P129" s="887"/>
      <c r="Q129" s="887"/>
      <c r="R129" s="887"/>
      <c r="S129" s="887"/>
      <c r="T129" s="887"/>
      <c r="U129" s="805"/>
      <c r="V129" s="807"/>
      <c r="W129" s="887"/>
      <c r="X129" s="887"/>
      <c r="Y129" s="805"/>
      <c r="Z129" s="807"/>
      <c r="AA129" s="805"/>
      <c r="AB129" s="2539"/>
      <c r="AC129" s="2592"/>
      <c r="AD129" s="2592"/>
      <c r="AE129" s="2568"/>
      <c r="AF129" s="889"/>
      <c r="AG129" s="2568"/>
      <c r="AH129" s="1046"/>
    </row>
    <row r="130" ht="15.75" hidden="1" customHeight="1">
      <c r="A130" s="1826"/>
      <c r="B130" s="888"/>
      <c r="C130" s="809"/>
      <c r="D130" s="2586"/>
      <c r="E130" s="2586"/>
      <c r="F130" s="2541"/>
      <c r="G130" s="2541"/>
      <c r="H130" s="807"/>
      <c r="I130" s="805"/>
      <c r="J130" s="805"/>
      <c r="K130" s="805"/>
      <c r="L130" s="807"/>
      <c r="M130" s="807"/>
      <c r="N130" s="807"/>
      <c r="O130" s="807"/>
      <c r="P130" s="807"/>
      <c r="Q130" s="807"/>
      <c r="R130" s="807"/>
      <c r="S130" s="807"/>
      <c r="T130" s="807"/>
      <c r="U130" s="807"/>
      <c r="V130" s="807"/>
      <c r="W130" s="807"/>
      <c r="X130" s="807"/>
      <c r="Y130" s="807"/>
      <c r="Z130" s="807"/>
      <c r="AA130" s="807"/>
      <c r="AB130" s="2539"/>
      <c r="AC130" s="2592"/>
      <c r="AD130" s="2592"/>
      <c r="AE130" s="889"/>
      <c r="AF130" s="889"/>
      <c r="AG130" s="889"/>
      <c r="AH130" s="1046"/>
    </row>
    <row r="131" ht="15.75" hidden="1" customHeight="1">
      <c r="A131" s="1826"/>
      <c r="B131" s="888"/>
      <c r="C131" s="809"/>
      <c r="D131" s="2586"/>
      <c r="E131" s="888"/>
      <c r="F131" s="2541"/>
      <c r="G131" s="2541"/>
      <c r="H131" s="807"/>
      <c r="I131" s="805"/>
      <c r="J131" s="805"/>
      <c r="K131" s="805"/>
      <c r="L131" s="805"/>
      <c r="M131" s="807"/>
      <c r="N131" s="807"/>
      <c r="O131" s="807"/>
      <c r="P131" s="807"/>
      <c r="Q131" s="807"/>
      <c r="R131" s="807"/>
      <c r="S131" s="807"/>
      <c r="T131" s="807"/>
      <c r="U131" s="807"/>
      <c r="V131" s="807"/>
      <c r="W131" s="807"/>
      <c r="X131" s="807"/>
      <c r="Y131" s="807"/>
      <c r="Z131" s="807"/>
      <c r="AA131" s="807"/>
      <c r="AB131" s="2539"/>
      <c r="AC131" s="2592"/>
      <c r="AD131" s="2592"/>
      <c r="AE131" s="889"/>
      <c r="AF131" s="889"/>
      <c r="AG131" s="889"/>
      <c r="AH131" s="1046"/>
    </row>
    <row r="132" ht="15.75" hidden="1" customHeight="1">
      <c r="A132" s="1826"/>
      <c r="B132" s="888"/>
      <c r="C132" s="809"/>
      <c r="D132" s="2589"/>
      <c r="E132" s="888"/>
      <c r="F132" s="2541"/>
      <c r="G132" s="2541"/>
      <c r="H132" s="805"/>
      <c r="I132" s="805"/>
      <c r="J132" s="805"/>
      <c r="K132" s="805"/>
      <c r="L132" s="805"/>
      <c r="M132" s="805"/>
      <c r="N132" s="805"/>
      <c r="O132" s="805"/>
      <c r="P132" s="805"/>
      <c r="Q132" s="805"/>
      <c r="R132" s="805"/>
      <c r="S132" s="805"/>
      <c r="T132" s="805"/>
      <c r="U132" s="805"/>
      <c r="V132" s="805"/>
      <c r="W132" s="805"/>
      <c r="X132" s="805"/>
      <c r="Y132" s="805"/>
      <c r="Z132" s="805"/>
      <c r="AA132" s="805"/>
      <c r="AB132" s="2539"/>
      <c r="AC132" s="2592"/>
      <c r="AD132" s="2592"/>
      <c r="AE132" s="889"/>
      <c r="AF132" s="889"/>
      <c r="AG132" s="889"/>
      <c r="AH132" s="1046"/>
    </row>
    <row r="133" ht="15.75" hidden="1" customHeight="1">
      <c r="A133" s="1826"/>
      <c r="B133" s="888"/>
      <c r="C133" s="809"/>
      <c r="D133" s="2589"/>
      <c r="E133" s="888"/>
      <c r="F133" s="2541"/>
      <c r="G133" s="2541"/>
      <c r="H133" s="805"/>
      <c r="I133" s="805"/>
      <c r="J133" s="805"/>
      <c r="K133" s="805"/>
      <c r="L133" s="805"/>
      <c r="M133" s="805"/>
      <c r="N133" s="805"/>
      <c r="O133" s="830"/>
      <c r="P133" s="830"/>
      <c r="Q133" s="830"/>
      <c r="R133" s="830"/>
      <c r="S133" s="830"/>
      <c r="T133" s="830"/>
      <c r="U133" s="830"/>
      <c r="V133" s="805"/>
      <c r="W133" s="830"/>
      <c r="X133" s="830"/>
      <c r="Y133" s="830"/>
      <c r="Z133" s="805"/>
      <c r="AA133" s="830"/>
      <c r="AB133" s="2539"/>
      <c r="AC133" s="2592"/>
      <c r="AD133" s="2592"/>
      <c r="AE133" s="889"/>
      <c r="AF133" s="889"/>
      <c r="AG133" s="889"/>
      <c r="AH133" s="1046"/>
    </row>
    <row r="134" ht="15.75" hidden="1" customHeight="1">
      <c r="A134" s="1826"/>
      <c r="B134" s="888"/>
      <c r="C134" s="2565"/>
      <c r="D134" s="888"/>
      <c r="E134" s="888"/>
      <c r="F134" s="2541"/>
      <c r="G134" s="2541"/>
      <c r="H134" s="805"/>
      <c r="I134" s="805"/>
      <c r="J134" s="805"/>
      <c r="K134" s="805"/>
      <c r="L134" s="805"/>
      <c r="M134" s="805"/>
      <c r="N134" s="805"/>
      <c r="O134" s="805"/>
      <c r="P134" s="805"/>
      <c r="Q134" s="805"/>
      <c r="R134" s="805"/>
      <c r="S134" s="805"/>
      <c r="T134" s="805"/>
      <c r="U134" s="805"/>
      <c r="V134" s="805"/>
      <c r="W134" s="805"/>
      <c r="X134" s="805"/>
      <c r="Y134" s="805"/>
      <c r="Z134" s="805"/>
      <c r="AA134" s="805"/>
      <c r="AB134" s="2539"/>
      <c r="AC134" s="2592"/>
      <c r="AD134" s="2592"/>
      <c r="AE134" s="889"/>
      <c r="AF134" s="889"/>
      <c r="AG134" s="889"/>
      <c r="AH134" s="1046"/>
    </row>
    <row r="135" ht="15.75" hidden="1" customHeight="1">
      <c r="A135" s="1826"/>
      <c r="B135" s="888"/>
      <c r="C135" s="2602"/>
      <c r="D135" s="888"/>
      <c r="E135" s="888"/>
      <c r="F135" s="2541"/>
      <c r="G135" s="2541"/>
      <c r="H135" s="805"/>
      <c r="I135" s="805"/>
      <c r="J135" s="805"/>
      <c r="K135" s="805"/>
      <c r="L135" s="805"/>
      <c r="M135" s="805"/>
      <c r="N135" s="805"/>
      <c r="O135" s="805"/>
      <c r="P135" s="805"/>
      <c r="Q135" s="805"/>
      <c r="R135" s="805"/>
      <c r="S135" s="805"/>
      <c r="T135" s="805"/>
      <c r="U135" s="805"/>
      <c r="V135" s="805"/>
      <c r="W135" s="805"/>
      <c r="X135" s="805"/>
      <c r="Y135" s="805"/>
      <c r="Z135" s="805"/>
      <c r="AA135" s="805"/>
      <c r="AB135" s="2539"/>
      <c r="AC135" s="2592"/>
      <c r="AD135" s="2592"/>
      <c r="AE135" s="889"/>
      <c r="AF135" s="889"/>
      <c r="AG135" s="889"/>
      <c r="AH135" s="1046"/>
    </row>
    <row r="136" ht="15.75" hidden="1" customHeight="1">
      <c r="A136" s="1826"/>
      <c r="B136" s="888"/>
      <c r="C136" s="2565"/>
      <c r="D136" s="888"/>
      <c r="E136" s="888"/>
      <c r="F136" s="2541"/>
      <c r="G136" s="2541"/>
      <c r="H136" s="830"/>
      <c r="I136" s="805"/>
      <c r="J136" s="805"/>
      <c r="K136" s="805"/>
      <c r="L136" s="830"/>
      <c r="M136" s="830"/>
      <c r="N136" s="830"/>
      <c r="O136" s="830"/>
      <c r="P136" s="830"/>
      <c r="Q136" s="830"/>
      <c r="R136" s="830"/>
      <c r="S136" s="830"/>
      <c r="T136" s="830"/>
      <c r="U136" s="830"/>
      <c r="V136" s="830"/>
      <c r="W136" s="830"/>
      <c r="X136" s="830"/>
      <c r="Y136" s="830"/>
      <c r="Z136" s="830"/>
      <c r="AA136" s="830"/>
      <c r="AB136" s="2539"/>
      <c r="AC136" s="2592"/>
      <c r="AD136" s="2592"/>
      <c r="AE136" s="2604"/>
      <c r="AF136" s="889"/>
      <c r="AG136" s="889"/>
      <c r="AH136" s="1046"/>
    </row>
    <row r="137" ht="15.75" hidden="1" customHeight="1">
      <c r="A137" s="1826"/>
      <c r="B137" s="888"/>
      <c r="C137" s="809"/>
      <c r="D137" s="2589"/>
      <c r="E137" s="2586"/>
      <c r="F137" s="2541"/>
      <c r="G137" s="2541"/>
      <c r="H137" s="830"/>
      <c r="I137" s="805"/>
      <c r="J137" s="805"/>
      <c r="K137" s="805"/>
      <c r="L137" s="830"/>
      <c r="M137" s="830"/>
      <c r="N137" s="830"/>
      <c r="O137" s="830"/>
      <c r="P137" s="830"/>
      <c r="Q137" s="830"/>
      <c r="R137" s="830"/>
      <c r="S137" s="830"/>
      <c r="T137" s="830"/>
      <c r="U137" s="830"/>
      <c r="V137" s="830"/>
      <c r="W137" s="830"/>
      <c r="X137" s="830"/>
      <c r="Y137" s="830"/>
      <c r="Z137" s="830"/>
      <c r="AA137" s="830"/>
      <c r="AB137" s="2539"/>
      <c r="AC137" s="2592"/>
      <c r="AD137" s="2592"/>
      <c r="AE137" s="889"/>
      <c r="AF137" s="889"/>
      <c r="AG137" s="889"/>
      <c r="AH137" s="1046"/>
    </row>
    <row r="138" ht="15.75" hidden="1" customHeight="1">
      <c r="A138" s="1826"/>
      <c r="B138" s="888"/>
      <c r="C138" s="809"/>
      <c r="D138" s="2589"/>
      <c r="E138" s="2586"/>
      <c r="F138" s="2541"/>
      <c r="G138" s="2541"/>
      <c r="H138" s="807"/>
      <c r="I138" s="805"/>
      <c r="J138" s="805"/>
      <c r="K138" s="805"/>
      <c r="L138" s="807"/>
      <c r="M138" s="807"/>
      <c r="N138" s="807"/>
      <c r="O138" s="807"/>
      <c r="P138" s="807"/>
      <c r="Q138" s="807"/>
      <c r="R138" s="807"/>
      <c r="S138" s="807"/>
      <c r="T138" s="807"/>
      <c r="U138" s="807"/>
      <c r="V138" s="807"/>
      <c r="W138" s="807"/>
      <c r="X138" s="807"/>
      <c r="Y138" s="807"/>
      <c r="Z138" s="807"/>
      <c r="AA138" s="807"/>
      <c r="AB138" s="2539"/>
      <c r="AC138" s="2592"/>
      <c r="AD138" s="2592"/>
      <c r="AE138" s="889"/>
      <c r="AF138" s="889"/>
      <c r="AG138" s="889"/>
      <c r="AH138" s="1046"/>
    </row>
    <row r="139" ht="15.75" hidden="1" customHeight="1">
      <c r="A139" s="1046"/>
      <c r="B139" s="1046"/>
      <c r="C139" s="884"/>
      <c r="D139" s="1046"/>
      <c r="E139" s="1046"/>
      <c r="F139" s="884"/>
      <c r="G139" s="884"/>
      <c r="H139" s="830"/>
      <c r="I139" s="830"/>
      <c r="J139" s="830"/>
      <c r="K139" s="805"/>
      <c r="L139" s="805"/>
      <c r="M139" s="830"/>
      <c r="N139" s="830"/>
      <c r="O139" s="830"/>
      <c r="P139" s="830"/>
      <c r="Q139" s="830"/>
      <c r="R139" s="830"/>
      <c r="S139" s="830"/>
      <c r="T139" s="830"/>
      <c r="U139" s="830"/>
      <c r="V139" s="830"/>
      <c r="W139" s="830"/>
      <c r="X139" s="830"/>
      <c r="Y139" s="830"/>
      <c r="Z139" s="830"/>
      <c r="AA139" s="830"/>
      <c r="AB139" s="2605"/>
      <c r="AC139" s="2605"/>
      <c r="AD139" s="2606"/>
      <c r="AE139" s="1046"/>
      <c r="AF139" s="1046"/>
      <c r="AG139" s="1046"/>
      <c r="AH139" s="1046"/>
    </row>
    <row r="140" ht="15.75" hidden="1" customHeight="1">
      <c r="A140" s="1046"/>
      <c r="B140" s="1046"/>
      <c r="C140" s="884"/>
      <c r="D140" s="1046"/>
      <c r="E140" s="1046"/>
      <c r="F140" s="884"/>
      <c r="G140" s="884"/>
      <c r="H140" s="830"/>
      <c r="I140" s="830"/>
      <c r="J140" s="830"/>
      <c r="K140" s="805"/>
      <c r="L140" s="805"/>
      <c r="M140" s="830"/>
      <c r="N140" s="830"/>
      <c r="O140" s="830"/>
      <c r="P140" s="830"/>
      <c r="Q140" s="830"/>
      <c r="R140" s="830"/>
      <c r="S140" s="830"/>
      <c r="T140" s="830"/>
      <c r="U140" s="830"/>
      <c r="V140" s="830"/>
      <c r="W140" s="830"/>
      <c r="X140" s="830"/>
      <c r="Y140" s="830"/>
      <c r="Z140" s="830"/>
      <c r="AA140" s="830"/>
      <c r="AB140" s="2607"/>
      <c r="AC140" s="2605"/>
      <c r="AD140" s="2606"/>
      <c r="AE140" s="1046"/>
      <c r="AF140" s="1046"/>
      <c r="AG140" s="1046"/>
      <c r="AH140" s="1046"/>
    </row>
    <row r="141" ht="15.75" hidden="1" customHeight="1">
      <c r="A141" s="1046"/>
      <c r="B141" s="1046"/>
      <c r="C141" s="884"/>
      <c r="D141" s="1046"/>
      <c r="E141" s="1046"/>
      <c r="F141" s="884"/>
      <c r="G141" s="884"/>
      <c r="H141" s="805"/>
      <c r="I141" s="805"/>
      <c r="J141" s="805"/>
      <c r="K141" s="805"/>
      <c r="L141" s="805"/>
      <c r="M141" s="805"/>
      <c r="N141" s="805"/>
      <c r="O141" s="805"/>
      <c r="P141" s="805"/>
      <c r="Q141" s="805"/>
      <c r="R141" s="805"/>
      <c r="S141" s="805"/>
      <c r="T141" s="805"/>
      <c r="U141" s="805"/>
      <c r="V141" s="805"/>
      <c r="W141" s="805"/>
      <c r="X141" s="805"/>
      <c r="Y141" s="805"/>
      <c r="Z141" s="805"/>
      <c r="AA141" s="805"/>
      <c r="AB141" s="2607"/>
      <c r="AC141" s="2607"/>
      <c r="AD141" s="2606"/>
      <c r="AE141" s="1046"/>
      <c r="AF141" s="1046"/>
      <c r="AG141" s="1046"/>
      <c r="AH141" s="1046"/>
    </row>
    <row r="142" ht="15.75" hidden="1" customHeight="1">
      <c r="A142" s="1046"/>
      <c r="B142" s="1046"/>
      <c r="C142" s="884"/>
      <c r="D142" s="1046"/>
      <c r="E142" s="1046"/>
      <c r="F142" s="884"/>
      <c r="G142" s="884"/>
      <c r="H142" s="830"/>
      <c r="I142" s="830"/>
      <c r="J142" s="830"/>
      <c r="K142" s="805"/>
      <c r="L142" s="805"/>
      <c r="M142" s="830"/>
      <c r="N142" s="830"/>
      <c r="O142" s="830"/>
      <c r="P142" s="830"/>
      <c r="Q142" s="830"/>
      <c r="R142" s="830"/>
      <c r="S142" s="830"/>
      <c r="T142" s="830"/>
      <c r="U142" s="830"/>
      <c r="V142" s="830"/>
      <c r="W142" s="830"/>
      <c r="X142" s="830"/>
      <c r="Y142" s="830"/>
      <c r="Z142" s="830"/>
      <c r="AA142" s="830"/>
      <c r="AB142" s="2605"/>
      <c r="AC142" s="2605"/>
      <c r="AD142" s="2606"/>
      <c r="AE142" s="1046"/>
      <c r="AF142" s="1046"/>
      <c r="AG142" s="1046"/>
      <c r="AH142" s="1046"/>
    </row>
    <row r="143" ht="15.75" hidden="1" customHeight="1">
      <c r="A143" s="1046"/>
      <c r="B143" s="1046"/>
      <c r="C143" s="884"/>
      <c r="D143" s="1046"/>
      <c r="E143" s="1046"/>
      <c r="F143" s="884"/>
      <c r="G143" s="884"/>
      <c r="H143" s="830"/>
      <c r="I143" s="830"/>
      <c r="J143" s="805"/>
      <c r="K143" s="805"/>
      <c r="L143" s="805"/>
      <c r="M143" s="830"/>
      <c r="N143" s="830"/>
      <c r="O143" s="830"/>
      <c r="P143" s="830"/>
      <c r="Q143" s="830"/>
      <c r="R143" s="830"/>
      <c r="S143" s="830"/>
      <c r="T143" s="830"/>
      <c r="U143" s="805"/>
      <c r="V143" s="830"/>
      <c r="W143" s="830"/>
      <c r="X143" s="830"/>
      <c r="Y143" s="805"/>
      <c r="Z143" s="830"/>
      <c r="AA143" s="805"/>
      <c r="AB143" s="2605"/>
      <c r="AC143" s="2605"/>
      <c r="AD143" s="2606"/>
      <c r="AE143" s="1046"/>
      <c r="AF143" s="1046"/>
      <c r="AG143" s="1046"/>
      <c r="AH143" s="1046"/>
    </row>
    <row r="144" ht="15.75" hidden="1" customHeight="1">
      <c r="A144" s="1046"/>
      <c r="B144" s="1046"/>
      <c r="C144" s="884"/>
      <c r="D144" s="1046"/>
      <c r="E144" s="1046"/>
      <c r="F144" s="884"/>
      <c r="G144" s="884"/>
      <c r="H144" s="805"/>
      <c r="I144" s="805"/>
      <c r="J144" s="805"/>
      <c r="K144" s="805"/>
      <c r="L144" s="805"/>
      <c r="M144" s="805"/>
      <c r="N144" s="805"/>
      <c r="O144" s="805"/>
      <c r="P144" s="805"/>
      <c r="Q144" s="805"/>
      <c r="R144" s="805"/>
      <c r="S144" s="805"/>
      <c r="T144" s="805"/>
      <c r="U144" s="805"/>
      <c r="V144" s="805"/>
      <c r="W144" s="805"/>
      <c r="X144" s="805"/>
      <c r="Y144" s="805"/>
      <c r="Z144" s="805"/>
      <c r="AA144" s="805"/>
      <c r="AB144" s="2607"/>
      <c r="AC144" s="2605"/>
      <c r="AD144" s="2606"/>
      <c r="AE144" s="1046"/>
      <c r="AF144" s="1046"/>
      <c r="AG144" s="1046"/>
      <c r="AH144" s="1046"/>
    </row>
    <row r="145" ht="15.75" hidden="1" customHeight="1">
      <c r="A145" s="1046"/>
      <c r="B145" s="1046"/>
      <c r="C145" s="884"/>
      <c r="D145" s="1046"/>
      <c r="E145" s="1046"/>
      <c r="F145" s="884"/>
      <c r="G145" s="884"/>
      <c r="H145" s="830"/>
      <c r="I145" s="830"/>
      <c r="J145" s="805"/>
      <c r="K145" s="805"/>
      <c r="L145" s="805"/>
      <c r="M145" s="830"/>
      <c r="N145" s="830"/>
      <c r="O145" s="830"/>
      <c r="P145" s="830"/>
      <c r="Q145" s="830"/>
      <c r="R145" s="830"/>
      <c r="S145" s="830"/>
      <c r="T145" s="830"/>
      <c r="U145" s="805"/>
      <c r="V145" s="830"/>
      <c r="W145" s="830"/>
      <c r="X145" s="830"/>
      <c r="Y145" s="805"/>
      <c r="Z145" s="830"/>
      <c r="AA145" s="805"/>
      <c r="AB145" s="2607"/>
      <c r="AC145" s="2605"/>
      <c r="AD145" s="2606"/>
      <c r="AE145" s="1046"/>
      <c r="AF145" s="1046"/>
      <c r="AG145" s="1046"/>
      <c r="AH145" s="1046"/>
    </row>
    <row r="146" ht="15.75" hidden="1" customHeight="1">
      <c r="A146" s="1046"/>
      <c r="B146" s="1046"/>
      <c r="C146" s="884"/>
      <c r="D146" s="1046"/>
      <c r="E146" s="1046"/>
      <c r="F146" s="884"/>
      <c r="G146" s="884"/>
      <c r="H146" s="830"/>
      <c r="I146" s="830"/>
      <c r="J146" s="805"/>
      <c r="K146" s="805"/>
      <c r="L146" s="805"/>
      <c r="M146" s="830"/>
      <c r="N146" s="830"/>
      <c r="O146" s="830"/>
      <c r="P146" s="830"/>
      <c r="Q146" s="830"/>
      <c r="R146" s="830"/>
      <c r="S146" s="830"/>
      <c r="T146" s="830"/>
      <c r="U146" s="805"/>
      <c r="V146" s="830"/>
      <c r="W146" s="830"/>
      <c r="X146" s="830"/>
      <c r="Y146" s="805"/>
      <c r="Z146" s="830"/>
      <c r="AA146" s="805"/>
      <c r="AB146" s="2607"/>
      <c r="AC146" s="2605"/>
      <c r="AD146" s="2606"/>
      <c r="AE146" s="1046"/>
      <c r="AF146" s="1046"/>
      <c r="AG146" s="1046"/>
      <c r="AH146" s="1046"/>
    </row>
    <row r="147" ht="15.75" hidden="1" customHeight="1">
      <c r="A147" s="1046"/>
      <c r="B147" s="1046"/>
      <c r="C147" s="884"/>
      <c r="D147" s="1046"/>
      <c r="E147" s="1046"/>
      <c r="F147" s="884"/>
      <c r="G147" s="884"/>
      <c r="H147" s="830"/>
      <c r="I147" s="830"/>
      <c r="J147" s="805"/>
      <c r="K147" s="805"/>
      <c r="L147" s="805"/>
      <c r="M147" s="830"/>
      <c r="N147" s="830"/>
      <c r="O147" s="830"/>
      <c r="P147" s="830"/>
      <c r="Q147" s="830"/>
      <c r="R147" s="830"/>
      <c r="S147" s="830"/>
      <c r="T147" s="830"/>
      <c r="U147" s="805"/>
      <c r="V147" s="830"/>
      <c r="W147" s="830"/>
      <c r="X147" s="830"/>
      <c r="Y147" s="805"/>
      <c r="Z147" s="830"/>
      <c r="AA147" s="805"/>
      <c r="AB147" s="2607"/>
      <c r="AC147" s="2605"/>
      <c r="AD147" s="2606"/>
      <c r="AE147" s="1046"/>
      <c r="AF147" s="1046"/>
      <c r="AG147" s="1046"/>
      <c r="AH147" s="1046"/>
    </row>
    <row r="148" ht="15.75" hidden="1" customHeight="1">
      <c r="A148" s="1046"/>
      <c r="B148" s="1046"/>
      <c r="C148" s="884"/>
      <c r="D148" s="1046"/>
      <c r="E148" s="1046"/>
      <c r="F148" s="884"/>
      <c r="G148" s="884"/>
      <c r="H148" s="830"/>
      <c r="I148" s="830"/>
      <c r="J148" s="805"/>
      <c r="K148" s="805"/>
      <c r="L148" s="805"/>
      <c r="M148" s="830"/>
      <c r="N148" s="830"/>
      <c r="O148" s="830"/>
      <c r="P148" s="830"/>
      <c r="Q148" s="830"/>
      <c r="R148" s="830"/>
      <c r="S148" s="830"/>
      <c r="T148" s="830"/>
      <c r="U148" s="805"/>
      <c r="V148" s="830"/>
      <c r="W148" s="830"/>
      <c r="X148" s="830"/>
      <c r="Y148" s="805"/>
      <c r="Z148" s="830"/>
      <c r="AA148" s="805"/>
      <c r="AB148" s="2605"/>
      <c r="AC148" s="2605"/>
      <c r="AD148" s="2606"/>
      <c r="AE148" s="1046"/>
      <c r="AF148" s="1046"/>
      <c r="AG148" s="1046"/>
      <c r="AH148" s="1046"/>
    </row>
    <row r="149" ht="15.75" hidden="1" customHeight="1">
      <c r="A149" s="1046"/>
      <c r="B149" s="1046"/>
      <c r="C149" s="884"/>
      <c r="D149" s="1046"/>
      <c r="E149" s="1046"/>
      <c r="F149" s="884"/>
      <c r="G149" s="884"/>
      <c r="H149" s="830"/>
      <c r="I149" s="830"/>
      <c r="J149" s="805"/>
      <c r="K149" s="805"/>
      <c r="L149" s="805"/>
      <c r="M149" s="830"/>
      <c r="N149" s="830"/>
      <c r="O149" s="830"/>
      <c r="P149" s="830"/>
      <c r="Q149" s="830"/>
      <c r="R149" s="830"/>
      <c r="S149" s="830"/>
      <c r="T149" s="830"/>
      <c r="U149" s="805"/>
      <c r="V149" s="830"/>
      <c r="W149" s="830"/>
      <c r="X149" s="830"/>
      <c r="Y149" s="805"/>
      <c r="Z149" s="830"/>
      <c r="AA149" s="805"/>
      <c r="AB149" s="2607"/>
      <c r="AC149" s="2607"/>
      <c r="AD149" s="2606"/>
      <c r="AE149" s="1046"/>
      <c r="AF149" s="1046"/>
      <c r="AG149" s="1046"/>
      <c r="AH149" s="1046"/>
    </row>
    <row r="150" ht="15.75" hidden="1" customHeight="1">
      <c r="A150" s="1046"/>
      <c r="B150" s="1046"/>
      <c r="C150" s="884"/>
      <c r="D150" s="1046"/>
      <c r="E150" s="1046"/>
      <c r="F150" s="884"/>
      <c r="G150" s="884"/>
      <c r="H150" s="830"/>
      <c r="I150" s="830"/>
      <c r="J150" s="830"/>
      <c r="K150" s="805"/>
      <c r="L150" s="805"/>
      <c r="M150" s="830"/>
      <c r="N150" s="830"/>
      <c r="O150" s="830"/>
      <c r="P150" s="830"/>
      <c r="Q150" s="830"/>
      <c r="R150" s="830"/>
      <c r="S150" s="830"/>
      <c r="T150" s="830"/>
      <c r="U150" s="830"/>
      <c r="V150" s="830"/>
      <c r="W150" s="830"/>
      <c r="X150" s="830"/>
      <c r="Y150" s="830"/>
      <c r="Z150" s="830"/>
      <c r="AA150" s="830"/>
      <c r="AB150" s="2605"/>
      <c r="AC150" s="2605"/>
      <c r="AD150" s="2606"/>
      <c r="AE150" s="1046"/>
      <c r="AF150" s="1046"/>
      <c r="AG150" s="1046"/>
      <c r="AH150" s="1046"/>
    </row>
    <row r="151" ht="15.75" hidden="1" customHeight="1">
      <c r="A151" s="1046"/>
      <c r="B151" s="1046"/>
      <c r="C151" s="884"/>
      <c r="D151" s="1046"/>
      <c r="E151" s="1046"/>
      <c r="F151" s="884"/>
      <c r="G151" s="884"/>
      <c r="H151" s="830"/>
      <c r="I151" s="830"/>
      <c r="J151" s="830"/>
      <c r="K151" s="830"/>
      <c r="L151" s="830"/>
      <c r="M151" s="830"/>
      <c r="N151" s="830"/>
      <c r="O151" s="830"/>
      <c r="P151" s="830"/>
      <c r="Q151" s="830"/>
      <c r="R151" s="830"/>
      <c r="S151" s="830"/>
      <c r="T151" s="830"/>
      <c r="U151" s="830"/>
      <c r="V151" s="830"/>
      <c r="W151" s="830"/>
      <c r="X151" s="830"/>
      <c r="Y151" s="830"/>
      <c r="Z151" s="830"/>
      <c r="AA151" s="830"/>
      <c r="AB151" s="2605"/>
      <c r="AC151" s="2605"/>
      <c r="AD151" s="2606"/>
      <c r="AE151" s="1046"/>
      <c r="AF151" s="1046"/>
      <c r="AG151" s="1046"/>
      <c r="AH151" s="1046"/>
    </row>
    <row r="152" ht="15.75" hidden="1" customHeight="1">
      <c r="A152" s="1046"/>
      <c r="B152" s="1046"/>
      <c r="C152" s="884"/>
      <c r="D152" s="1046"/>
      <c r="E152" s="1046"/>
      <c r="F152" s="884"/>
      <c r="G152" s="884"/>
      <c r="H152" s="830"/>
      <c r="I152" s="830"/>
      <c r="J152" s="830"/>
      <c r="K152" s="805"/>
      <c r="L152" s="805"/>
      <c r="M152" s="830"/>
      <c r="N152" s="830"/>
      <c r="O152" s="830"/>
      <c r="P152" s="830"/>
      <c r="Q152" s="830"/>
      <c r="R152" s="830"/>
      <c r="S152" s="830"/>
      <c r="T152" s="830"/>
      <c r="U152" s="830"/>
      <c r="V152" s="830"/>
      <c r="W152" s="830"/>
      <c r="X152" s="830"/>
      <c r="Y152" s="830"/>
      <c r="Z152" s="830"/>
      <c r="AA152" s="830"/>
      <c r="AB152" s="2605"/>
      <c r="AC152" s="2605"/>
      <c r="AD152" s="2606"/>
      <c r="AE152" s="1046"/>
      <c r="AF152" s="1046"/>
      <c r="AG152" s="1046"/>
      <c r="AH152" s="1046"/>
    </row>
    <row r="153" ht="15.75" hidden="1" customHeight="1">
      <c r="A153" s="1046"/>
      <c r="B153" s="1046"/>
      <c r="C153" s="884"/>
      <c r="D153" s="1046"/>
      <c r="E153" s="1046"/>
      <c r="F153" s="884"/>
      <c r="G153" s="884"/>
      <c r="H153" s="807"/>
      <c r="I153" s="807"/>
      <c r="J153" s="807"/>
      <c r="K153" s="807"/>
      <c r="L153" s="807"/>
      <c r="M153" s="807"/>
      <c r="N153" s="807"/>
      <c r="O153" s="807"/>
      <c r="P153" s="807"/>
      <c r="Q153" s="807"/>
      <c r="R153" s="807"/>
      <c r="S153" s="807"/>
      <c r="T153" s="807"/>
      <c r="U153" s="807"/>
      <c r="V153" s="807"/>
      <c r="W153" s="807"/>
      <c r="X153" s="807"/>
      <c r="Y153" s="807"/>
      <c r="Z153" s="807"/>
      <c r="AA153" s="807"/>
      <c r="AB153" s="2606"/>
      <c r="AC153" s="2605"/>
      <c r="AD153" s="2606"/>
      <c r="AE153" s="1046"/>
      <c r="AF153" s="1046"/>
      <c r="AG153" s="1046"/>
      <c r="AH153" s="1046"/>
    </row>
    <row r="154" ht="15.75" hidden="1" customHeight="1">
      <c r="A154" s="1046"/>
      <c r="B154" s="1046"/>
      <c r="C154" s="884"/>
      <c r="D154" s="1046"/>
      <c r="E154" s="1046"/>
      <c r="F154" s="884"/>
      <c r="G154" s="884"/>
      <c r="H154" s="807"/>
      <c r="I154" s="807"/>
      <c r="J154" s="807"/>
      <c r="K154" s="807"/>
      <c r="L154" s="807"/>
      <c r="M154" s="807"/>
      <c r="N154" s="807"/>
      <c r="O154" s="807"/>
      <c r="P154" s="807"/>
      <c r="Q154" s="807"/>
      <c r="R154" s="807"/>
      <c r="S154" s="807"/>
      <c r="T154" s="807"/>
      <c r="U154" s="807"/>
      <c r="V154" s="807"/>
      <c r="W154" s="807"/>
      <c r="X154" s="807"/>
      <c r="Y154" s="807"/>
      <c r="Z154" s="807"/>
      <c r="AA154" s="807"/>
      <c r="AB154" s="2607"/>
      <c r="AC154" s="2606"/>
      <c r="AD154" s="2606"/>
      <c r="AE154" s="1046"/>
      <c r="AF154" s="1046"/>
      <c r="AG154" s="1046"/>
      <c r="AH154" s="1046"/>
    </row>
    <row r="155" ht="15.75" hidden="1" customHeight="1">
      <c r="A155" s="1046"/>
      <c r="B155" s="1046"/>
      <c r="C155" s="884"/>
      <c r="D155" s="1046"/>
      <c r="E155" s="1046"/>
      <c r="F155" s="884"/>
      <c r="G155" s="884"/>
      <c r="H155" s="807"/>
      <c r="I155" s="807"/>
      <c r="J155" s="807"/>
      <c r="K155" s="807"/>
      <c r="L155" s="807"/>
      <c r="M155" s="807"/>
      <c r="N155" s="807"/>
      <c r="O155" s="807"/>
      <c r="P155" s="807"/>
      <c r="Q155" s="807"/>
      <c r="R155" s="807"/>
      <c r="S155" s="807"/>
      <c r="T155" s="807"/>
      <c r="U155" s="807"/>
      <c r="V155" s="807"/>
      <c r="W155" s="807"/>
      <c r="X155" s="807"/>
      <c r="Y155" s="807"/>
      <c r="Z155" s="807"/>
      <c r="AA155" s="807"/>
      <c r="AB155" s="2607"/>
      <c r="AC155" s="2605"/>
      <c r="AD155" s="2606"/>
      <c r="AE155" s="1046"/>
      <c r="AF155" s="1046"/>
      <c r="AG155" s="1046"/>
      <c r="AH155" s="1046"/>
    </row>
    <row r="156" ht="15.75" hidden="1" customHeight="1">
      <c r="A156" s="1046"/>
      <c r="B156" s="1046"/>
      <c r="C156" s="884"/>
      <c r="D156" s="1046"/>
      <c r="E156" s="1046"/>
      <c r="F156" s="884"/>
      <c r="G156" s="884"/>
      <c r="H156" s="807"/>
      <c r="I156" s="807"/>
      <c r="J156" s="807"/>
      <c r="K156" s="805"/>
      <c r="L156" s="805"/>
      <c r="M156" s="807"/>
      <c r="N156" s="807"/>
      <c r="O156" s="807"/>
      <c r="P156" s="807"/>
      <c r="Q156" s="807"/>
      <c r="R156" s="807"/>
      <c r="S156" s="807"/>
      <c r="T156" s="807"/>
      <c r="U156" s="807"/>
      <c r="V156" s="807"/>
      <c r="W156" s="807"/>
      <c r="X156" s="807"/>
      <c r="Y156" s="807"/>
      <c r="Z156" s="807"/>
      <c r="AA156" s="807"/>
      <c r="AB156" s="2606"/>
      <c r="AC156" s="2605"/>
      <c r="AD156" s="2606"/>
      <c r="AE156" s="1046"/>
      <c r="AF156" s="1046"/>
      <c r="AG156" s="1046"/>
      <c r="AH156" s="1046"/>
    </row>
    <row r="157" ht="15.75" hidden="1" customHeight="1">
      <c r="A157" s="1046"/>
      <c r="B157" s="1046"/>
      <c r="C157" s="884"/>
      <c r="D157" s="1046"/>
      <c r="E157" s="1046"/>
      <c r="F157" s="884"/>
      <c r="G157" s="884"/>
      <c r="H157" s="805"/>
      <c r="I157" s="805"/>
      <c r="J157" s="805"/>
      <c r="K157" s="805"/>
      <c r="L157" s="805"/>
      <c r="M157" s="805"/>
      <c r="N157" s="805"/>
      <c r="O157" s="805"/>
      <c r="P157" s="805"/>
      <c r="Q157" s="805"/>
      <c r="R157" s="805"/>
      <c r="S157" s="805"/>
      <c r="T157" s="805"/>
      <c r="U157" s="805"/>
      <c r="V157" s="805"/>
      <c r="W157" s="805"/>
      <c r="X157" s="805"/>
      <c r="Y157" s="805"/>
      <c r="Z157" s="805"/>
      <c r="AA157" s="805"/>
      <c r="AB157" s="2607"/>
      <c r="AC157" s="2605"/>
      <c r="AD157" s="2606"/>
      <c r="AE157" s="1046"/>
      <c r="AF157" s="1046"/>
      <c r="AG157" s="1046"/>
      <c r="AH157" s="1046"/>
    </row>
    <row r="158" ht="15.75" hidden="1" customHeight="1">
      <c r="A158" s="1046"/>
      <c r="B158" s="1046"/>
      <c r="C158" s="884"/>
      <c r="D158" s="1046"/>
      <c r="E158" s="1046"/>
      <c r="F158" s="884"/>
      <c r="G158" s="884"/>
      <c r="H158" s="805"/>
      <c r="I158" s="805"/>
      <c r="J158" s="805"/>
      <c r="K158" s="805"/>
      <c r="L158" s="805"/>
      <c r="M158" s="805"/>
      <c r="N158" s="805"/>
      <c r="O158" s="805"/>
      <c r="P158" s="805"/>
      <c r="Q158" s="805"/>
      <c r="R158" s="805"/>
      <c r="S158" s="805"/>
      <c r="T158" s="805"/>
      <c r="U158" s="805"/>
      <c r="V158" s="805"/>
      <c r="W158" s="805"/>
      <c r="X158" s="805"/>
      <c r="Y158" s="805"/>
      <c r="Z158" s="805"/>
      <c r="AA158" s="805"/>
      <c r="AB158" s="2607"/>
      <c r="AC158" s="2605"/>
      <c r="AD158" s="2606"/>
      <c r="AE158" s="1046"/>
      <c r="AF158" s="1046"/>
      <c r="AG158" s="1046"/>
      <c r="AH158" s="1046"/>
    </row>
    <row r="159" ht="15.75" hidden="1" customHeight="1">
      <c r="A159" s="1046"/>
      <c r="B159" s="1046"/>
      <c r="C159" s="884"/>
      <c r="D159" s="1046"/>
      <c r="E159" s="1046"/>
      <c r="F159" s="884"/>
      <c r="G159" s="884"/>
      <c r="H159" s="805"/>
      <c r="I159" s="805"/>
      <c r="J159" s="830"/>
      <c r="K159" s="805"/>
      <c r="L159" s="805"/>
      <c r="M159" s="805"/>
      <c r="N159" s="805"/>
      <c r="O159" s="830"/>
      <c r="P159" s="830"/>
      <c r="Q159" s="830"/>
      <c r="R159" s="830"/>
      <c r="S159" s="830"/>
      <c r="T159" s="830"/>
      <c r="U159" s="830"/>
      <c r="V159" s="805"/>
      <c r="W159" s="830"/>
      <c r="X159" s="830"/>
      <c r="Y159" s="830"/>
      <c r="Z159" s="805"/>
      <c r="AA159" s="830"/>
      <c r="AB159" s="2606"/>
      <c r="AC159" s="2605"/>
      <c r="AD159" s="2606"/>
      <c r="AE159" s="1046"/>
      <c r="AF159" s="1046"/>
      <c r="AG159" s="1046"/>
      <c r="AH159" s="1046"/>
    </row>
    <row r="160" ht="15.75" hidden="1" customHeight="1">
      <c r="A160" s="1046"/>
      <c r="B160" s="1046"/>
      <c r="C160" s="884"/>
      <c r="D160" s="1046"/>
      <c r="E160" s="1046"/>
      <c r="F160" s="884"/>
      <c r="G160" s="884"/>
      <c r="H160" s="805"/>
      <c r="I160" s="805"/>
      <c r="J160" s="805"/>
      <c r="K160" s="805"/>
      <c r="L160" s="805"/>
      <c r="M160" s="805"/>
      <c r="N160" s="805"/>
      <c r="O160" s="805"/>
      <c r="P160" s="805"/>
      <c r="Q160" s="805"/>
      <c r="R160" s="805"/>
      <c r="S160" s="805"/>
      <c r="T160" s="805"/>
      <c r="U160" s="805"/>
      <c r="V160" s="805"/>
      <c r="W160" s="805"/>
      <c r="X160" s="805"/>
      <c r="Y160" s="805"/>
      <c r="Z160" s="805"/>
      <c r="AA160" s="805"/>
      <c r="AB160" s="2607"/>
      <c r="AC160" s="2606"/>
      <c r="AD160" s="2606"/>
      <c r="AE160" s="1046"/>
      <c r="AF160" s="1046"/>
      <c r="AG160" s="1046"/>
      <c r="AH160" s="1046"/>
    </row>
    <row r="161" ht="15.75" hidden="1" customHeight="1">
      <c r="A161" s="1046"/>
      <c r="B161" s="1046"/>
      <c r="C161" s="884"/>
      <c r="D161" s="1046"/>
      <c r="E161" s="1046"/>
      <c r="F161" s="884"/>
      <c r="G161" s="884"/>
      <c r="H161" s="805"/>
      <c r="I161" s="805"/>
      <c r="J161" s="805"/>
      <c r="K161" s="805"/>
      <c r="L161" s="805"/>
      <c r="M161" s="805"/>
      <c r="N161" s="805"/>
      <c r="O161" s="805"/>
      <c r="P161" s="805"/>
      <c r="Q161" s="805"/>
      <c r="R161" s="805"/>
      <c r="S161" s="805"/>
      <c r="T161" s="805"/>
      <c r="U161" s="805"/>
      <c r="V161" s="805"/>
      <c r="W161" s="805"/>
      <c r="X161" s="805"/>
      <c r="Y161" s="805"/>
      <c r="Z161" s="805"/>
      <c r="AA161" s="805"/>
      <c r="AB161" s="2607"/>
      <c r="AC161" s="2606"/>
      <c r="AD161" s="2606"/>
      <c r="AE161" s="1046"/>
      <c r="AF161" s="1046"/>
      <c r="AG161" s="1046"/>
      <c r="AH161" s="1046"/>
    </row>
    <row r="162" ht="15.75" hidden="1" customHeight="1">
      <c r="A162" s="1046"/>
      <c r="B162" s="1046"/>
      <c r="C162" s="884"/>
      <c r="D162" s="1046"/>
      <c r="E162" s="1046"/>
      <c r="F162" s="884"/>
      <c r="G162" s="884"/>
      <c r="H162" s="805"/>
      <c r="I162" s="805"/>
      <c r="J162" s="805"/>
      <c r="K162" s="805"/>
      <c r="L162" s="805"/>
      <c r="M162" s="805"/>
      <c r="N162" s="805"/>
      <c r="O162" s="805"/>
      <c r="P162" s="805"/>
      <c r="Q162" s="805"/>
      <c r="R162" s="805"/>
      <c r="S162" s="805"/>
      <c r="T162" s="805"/>
      <c r="U162" s="805"/>
      <c r="V162" s="805"/>
      <c r="W162" s="805"/>
      <c r="X162" s="805"/>
      <c r="Y162" s="805"/>
      <c r="Z162" s="805"/>
      <c r="AA162" s="805"/>
      <c r="AB162" s="2607"/>
      <c r="AC162" s="2606"/>
      <c r="AD162" s="2606"/>
      <c r="AE162" s="1046"/>
      <c r="AF162" s="1046"/>
      <c r="AG162" s="1046"/>
      <c r="AH162" s="1046"/>
    </row>
    <row r="163" ht="15.75" hidden="1" customHeight="1">
      <c r="A163" s="1046"/>
      <c r="B163" s="1046"/>
      <c r="C163" s="884"/>
      <c r="D163" s="1046"/>
      <c r="E163" s="1046"/>
      <c r="F163" s="884"/>
      <c r="G163" s="884"/>
      <c r="H163" s="830"/>
      <c r="I163" s="830"/>
      <c r="J163" s="830"/>
      <c r="K163" s="830"/>
      <c r="L163" s="830"/>
      <c r="M163" s="830"/>
      <c r="N163" s="830"/>
      <c r="O163" s="830"/>
      <c r="P163" s="830"/>
      <c r="Q163" s="830"/>
      <c r="R163" s="830"/>
      <c r="S163" s="830"/>
      <c r="T163" s="830"/>
      <c r="U163" s="830"/>
      <c r="V163" s="830"/>
      <c r="W163" s="830"/>
      <c r="X163" s="830"/>
      <c r="Y163" s="830"/>
      <c r="Z163" s="830"/>
      <c r="AA163" s="830"/>
      <c r="AB163" s="2607"/>
      <c r="AC163" s="2606"/>
      <c r="AD163" s="2606"/>
      <c r="AE163" s="1046"/>
      <c r="AF163" s="1046"/>
      <c r="AG163" s="1046"/>
      <c r="AH163" s="1046"/>
    </row>
    <row r="164" ht="15.75" hidden="1" customHeight="1">
      <c r="A164" s="1046"/>
      <c r="B164" s="1046"/>
      <c r="C164" s="884"/>
      <c r="D164" s="1046"/>
      <c r="E164" s="1046"/>
      <c r="F164" s="884"/>
      <c r="G164" s="884"/>
      <c r="H164" s="830"/>
      <c r="I164" s="830"/>
      <c r="J164" s="830"/>
      <c r="K164" s="830"/>
      <c r="L164" s="830"/>
      <c r="M164" s="830"/>
      <c r="N164" s="830"/>
      <c r="O164" s="830"/>
      <c r="P164" s="830"/>
      <c r="Q164" s="830"/>
      <c r="R164" s="830"/>
      <c r="S164" s="830"/>
      <c r="T164" s="830"/>
      <c r="U164" s="830"/>
      <c r="V164" s="830"/>
      <c r="W164" s="830"/>
      <c r="X164" s="830"/>
      <c r="Y164" s="830"/>
      <c r="Z164" s="830"/>
      <c r="AA164" s="830"/>
      <c r="AB164" s="2607"/>
      <c r="AC164" s="2606"/>
      <c r="AD164" s="2606"/>
      <c r="AE164" s="1046"/>
      <c r="AF164" s="1046"/>
      <c r="AG164" s="1046"/>
      <c r="AH164" s="1046"/>
    </row>
    <row r="165" ht="15.75" hidden="1" customHeight="1">
      <c r="A165" s="1046"/>
      <c r="B165" s="1046"/>
      <c r="C165" s="884"/>
      <c r="D165" s="1046"/>
      <c r="E165" s="1046"/>
      <c r="F165" s="884"/>
      <c r="G165" s="884"/>
      <c r="H165" s="830"/>
      <c r="I165" s="830"/>
      <c r="J165" s="830"/>
      <c r="K165" s="830"/>
      <c r="L165" s="830"/>
      <c r="M165" s="830"/>
      <c r="N165" s="830"/>
      <c r="O165" s="830"/>
      <c r="P165" s="830"/>
      <c r="Q165" s="830"/>
      <c r="R165" s="830"/>
      <c r="S165" s="830"/>
      <c r="T165" s="830"/>
      <c r="U165" s="830"/>
      <c r="V165" s="830"/>
      <c r="W165" s="830"/>
      <c r="X165" s="830"/>
      <c r="Y165" s="830"/>
      <c r="Z165" s="830"/>
      <c r="AA165" s="830"/>
      <c r="AB165" s="2607"/>
      <c r="AC165" s="2605"/>
      <c r="AD165" s="2606"/>
      <c r="AE165" s="1046"/>
      <c r="AF165" s="1046"/>
      <c r="AG165" s="1046"/>
      <c r="AH165" s="1046"/>
    </row>
    <row r="166" ht="15.75" hidden="1" customHeight="1">
      <c r="A166" s="1046"/>
      <c r="B166" s="1046"/>
      <c r="C166" s="884"/>
      <c r="D166" s="1046"/>
      <c r="E166" s="1046"/>
      <c r="F166" s="884"/>
      <c r="G166" s="884"/>
      <c r="H166" s="807"/>
      <c r="I166" s="807"/>
      <c r="J166" s="807"/>
      <c r="K166" s="807"/>
      <c r="L166" s="807"/>
      <c r="M166" s="807"/>
      <c r="N166" s="807"/>
      <c r="O166" s="807"/>
      <c r="P166" s="807"/>
      <c r="Q166" s="807"/>
      <c r="R166" s="807"/>
      <c r="S166" s="807"/>
      <c r="T166" s="807"/>
      <c r="U166" s="807"/>
      <c r="V166" s="807"/>
      <c r="W166" s="807"/>
      <c r="X166" s="807"/>
      <c r="Y166" s="807"/>
      <c r="Z166" s="807"/>
      <c r="AA166" s="807"/>
      <c r="AB166" s="2607"/>
      <c r="AC166" s="2605"/>
      <c r="AD166" s="2606"/>
      <c r="AE166" s="1046"/>
      <c r="AF166" s="1046"/>
      <c r="AG166" s="1046"/>
      <c r="AH166" s="1046"/>
    </row>
    <row r="167" ht="15.75" hidden="1" customHeight="1">
      <c r="A167" s="1046"/>
      <c r="B167" s="1046"/>
      <c r="C167" s="884"/>
      <c r="D167" s="1046"/>
      <c r="E167" s="1046"/>
      <c r="F167" s="884"/>
      <c r="G167" s="884"/>
      <c r="H167" s="807"/>
      <c r="I167" s="807"/>
      <c r="J167" s="807"/>
      <c r="K167" s="805"/>
      <c r="L167" s="805"/>
      <c r="M167" s="807"/>
      <c r="N167" s="807"/>
      <c r="O167" s="807"/>
      <c r="P167" s="807"/>
      <c r="Q167" s="807"/>
      <c r="R167" s="807"/>
      <c r="S167" s="807"/>
      <c r="T167" s="807"/>
      <c r="U167" s="807"/>
      <c r="V167" s="807"/>
      <c r="W167" s="807"/>
      <c r="X167" s="807"/>
      <c r="Y167" s="807"/>
      <c r="Z167" s="807"/>
      <c r="AA167" s="807"/>
      <c r="AB167" s="2606"/>
      <c r="AC167" s="2605"/>
      <c r="AD167" s="2606"/>
      <c r="AE167" s="1046"/>
      <c r="AF167" s="1046"/>
      <c r="AG167" s="1046"/>
      <c r="AH167" s="1046"/>
    </row>
    <row r="168" ht="15.75" hidden="1" customHeight="1">
      <c r="A168" s="1046"/>
      <c r="B168" s="1046"/>
      <c r="C168" s="884"/>
      <c r="D168" s="1046"/>
      <c r="E168" s="1046"/>
      <c r="F168" s="884"/>
      <c r="G168" s="884"/>
      <c r="H168" s="830"/>
      <c r="I168" s="830"/>
      <c r="J168" s="830"/>
      <c r="K168" s="830"/>
      <c r="L168" s="830"/>
      <c r="M168" s="830"/>
      <c r="N168" s="830"/>
      <c r="O168" s="830"/>
      <c r="P168" s="830"/>
      <c r="Q168" s="830"/>
      <c r="R168" s="830"/>
      <c r="S168" s="830"/>
      <c r="T168" s="830"/>
      <c r="U168" s="830"/>
      <c r="V168" s="830"/>
      <c r="W168" s="830"/>
      <c r="X168" s="830"/>
      <c r="Y168" s="830"/>
      <c r="Z168" s="830"/>
      <c r="AA168" s="830"/>
      <c r="AB168" s="2606"/>
      <c r="AC168" s="2605"/>
      <c r="AD168" s="2606"/>
      <c r="AE168" s="1046"/>
      <c r="AF168" s="1046"/>
      <c r="AG168" s="1046"/>
      <c r="AH168" s="1046"/>
    </row>
    <row r="169" ht="15.75" hidden="1" customHeight="1">
      <c r="A169" s="1046"/>
      <c r="B169" s="1046"/>
      <c r="C169" s="884"/>
      <c r="D169" s="1046"/>
      <c r="E169" s="1046"/>
      <c r="F169" s="884"/>
      <c r="G169" s="884"/>
      <c r="H169" s="807"/>
      <c r="I169" s="807"/>
      <c r="J169" s="830"/>
      <c r="K169" s="830"/>
      <c r="L169" s="830"/>
      <c r="M169" s="807"/>
      <c r="N169" s="807"/>
      <c r="O169" s="891"/>
      <c r="P169" s="891"/>
      <c r="Q169" s="891"/>
      <c r="R169" s="891"/>
      <c r="S169" s="891"/>
      <c r="T169" s="891"/>
      <c r="U169" s="830"/>
      <c r="V169" s="807"/>
      <c r="W169" s="891"/>
      <c r="X169" s="891"/>
      <c r="Y169" s="830"/>
      <c r="Z169" s="807"/>
      <c r="AA169" s="830"/>
      <c r="AB169" s="2605"/>
      <c r="AC169" s="2605"/>
      <c r="AD169" s="2606"/>
      <c r="AE169" s="1046"/>
      <c r="AF169" s="1046"/>
      <c r="AG169" s="1046"/>
      <c r="AH169" s="1046"/>
    </row>
    <row r="170" ht="15.75" hidden="1" customHeight="1">
      <c r="A170" s="1046"/>
      <c r="B170" s="1046"/>
      <c r="C170" s="884"/>
      <c r="D170" s="1046"/>
      <c r="E170" s="1046"/>
      <c r="F170" s="884"/>
      <c r="G170" s="884"/>
      <c r="H170" s="830"/>
      <c r="I170" s="830"/>
      <c r="J170" s="830"/>
      <c r="K170" s="805"/>
      <c r="L170" s="805"/>
      <c r="M170" s="830"/>
      <c r="N170" s="830"/>
      <c r="O170" s="830"/>
      <c r="P170" s="830"/>
      <c r="Q170" s="830"/>
      <c r="R170" s="830"/>
      <c r="S170" s="830"/>
      <c r="T170" s="830"/>
      <c r="U170" s="830"/>
      <c r="V170" s="830"/>
      <c r="W170" s="830"/>
      <c r="X170" s="830"/>
      <c r="Y170" s="830"/>
      <c r="Z170" s="830"/>
      <c r="AA170" s="830"/>
      <c r="AB170" s="2605"/>
      <c r="AC170" s="2605"/>
      <c r="AD170" s="2606"/>
      <c r="AE170" s="1046"/>
      <c r="AF170" s="1046"/>
      <c r="AG170" s="1046"/>
      <c r="AH170" s="1046"/>
    </row>
    <row r="171" ht="15.75" hidden="1" customHeight="1">
      <c r="A171" s="1046"/>
      <c r="B171" s="1046"/>
      <c r="C171" s="884"/>
      <c r="D171" s="1046"/>
      <c r="E171" s="1046"/>
      <c r="F171" s="884"/>
      <c r="G171" s="884"/>
      <c r="H171" s="807"/>
      <c r="I171" s="807"/>
      <c r="J171" s="830"/>
      <c r="K171" s="805"/>
      <c r="L171" s="805"/>
      <c r="M171" s="807"/>
      <c r="N171" s="807"/>
      <c r="O171" s="891"/>
      <c r="P171" s="891"/>
      <c r="Q171" s="891"/>
      <c r="R171" s="891"/>
      <c r="S171" s="891"/>
      <c r="T171" s="891"/>
      <c r="U171" s="830"/>
      <c r="V171" s="807"/>
      <c r="W171" s="891"/>
      <c r="X171" s="891"/>
      <c r="Y171" s="830"/>
      <c r="Z171" s="807"/>
      <c r="AA171" s="830"/>
      <c r="AB171" s="2605"/>
      <c r="AC171" s="2605"/>
      <c r="AD171" s="2606"/>
      <c r="AE171" s="1046"/>
      <c r="AF171" s="1046"/>
      <c r="AG171" s="1046"/>
      <c r="AH171" s="1046"/>
    </row>
    <row r="172" ht="15.75" hidden="1" customHeight="1">
      <c r="A172" s="1046"/>
      <c r="B172" s="1046"/>
      <c r="C172" s="884"/>
      <c r="D172" s="1046"/>
      <c r="E172" s="1046"/>
      <c r="F172" s="884"/>
      <c r="G172" s="884"/>
      <c r="H172" s="830"/>
      <c r="I172" s="830"/>
      <c r="J172" s="830"/>
      <c r="K172" s="830"/>
      <c r="L172" s="830"/>
      <c r="M172" s="830"/>
      <c r="N172" s="830"/>
      <c r="O172" s="830"/>
      <c r="P172" s="830"/>
      <c r="Q172" s="830"/>
      <c r="R172" s="830"/>
      <c r="S172" s="830"/>
      <c r="T172" s="830"/>
      <c r="U172" s="830"/>
      <c r="V172" s="830"/>
      <c r="W172" s="830"/>
      <c r="X172" s="830"/>
      <c r="Y172" s="830"/>
      <c r="Z172" s="830"/>
      <c r="AA172" s="830"/>
      <c r="AB172" s="2605"/>
      <c r="AC172" s="2605"/>
      <c r="AD172" s="2606"/>
      <c r="AE172" s="1046"/>
      <c r="AF172" s="1046"/>
      <c r="AG172" s="1046"/>
      <c r="AH172" s="1046"/>
    </row>
    <row r="173" ht="15.75" hidden="1" customHeight="1">
      <c r="A173" s="1046"/>
      <c r="B173" s="1046"/>
      <c r="C173" s="884"/>
      <c r="D173" s="1046"/>
      <c r="E173" s="1046"/>
      <c r="F173" s="884"/>
      <c r="G173" s="884"/>
      <c r="H173" s="830"/>
      <c r="I173" s="830"/>
      <c r="J173" s="830"/>
      <c r="K173" s="805"/>
      <c r="L173" s="805"/>
      <c r="M173" s="830"/>
      <c r="N173" s="830"/>
      <c r="O173" s="830"/>
      <c r="P173" s="830"/>
      <c r="Q173" s="830"/>
      <c r="R173" s="830"/>
      <c r="S173" s="830"/>
      <c r="T173" s="830"/>
      <c r="U173" s="830"/>
      <c r="V173" s="830"/>
      <c r="W173" s="830"/>
      <c r="X173" s="830"/>
      <c r="Y173" s="830"/>
      <c r="Z173" s="830"/>
      <c r="AA173" s="830"/>
      <c r="AB173" s="2605"/>
      <c r="AC173" s="2605"/>
      <c r="AD173" s="2606"/>
      <c r="AE173" s="1046"/>
      <c r="AF173" s="1046"/>
      <c r="AG173" s="1046"/>
      <c r="AH173" s="1046"/>
    </row>
    <row r="174" ht="15.75" hidden="1" customHeight="1">
      <c r="A174" s="1046"/>
      <c r="B174" s="1046"/>
      <c r="C174" s="884"/>
      <c r="D174" s="1046"/>
      <c r="E174" s="1046"/>
      <c r="F174" s="884"/>
      <c r="G174" s="884"/>
      <c r="H174" s="807"/>
      <c r="I174" s="807"/>
      <c r="J174" s="807"/>
      <c r="K174" s="807"/>
      <c r="L174" s="807"/>
      <c r="M174" s="807"/>
      <c r="N174" s="807"/>
      <c r="O174" s="807"/>
      <c r="P174" s="807"/>
      <c r="Q174" s="807"/>
      <c r="R174" s="807"/>
      <c r="S174" s="807"/>
      <c r="T174" s="807"/>
      <c r="U174" s="807"/>
      <c r="V174" s="807"/>
      <c r="W174" s="807"/>
      <c r="X174" s="807"/>
      <c r="Y174" s="807"/>
      <c r="Z174" s="807"/>
      <c r="AA174" s="807"/>
      <c r="AB174" s="2606"/>
      <c r="AC174" s="2605"/>
      <c r="AD174" s="2606"/>
      <c r="AE174" s="1046"/>
      <c r="AF174" s="1046"/>
      <c r="AG174" s="1046"/>
      <c r="AH174" s="1046"/>
    </row>
    <row r="175" ht="15.75" hidden="1" customHeight="1">
      <c r="A175" s="1046"/>
      <c r="B175" s="1046"/>
      <c r="C175" s="884"/>
      <c r="D175" s="1046"/>
      <c r="E175" s="1046"/>
      <c r="F175" s="884"/>
      <c r="G175" s="884"/>
      <c r="H175" s="807"/>
      <c r="I175" s="807"/>
      <c r="J175" s="807"/>
      <c r="K175" s="807"/>
      <c r="L175" s="807"/>
      <c r="M175" s="807"/>
      <c r="N175" s="807"/>
      <c r="O175" s="807"/>
      <c r="P175" s="807"/>
      <c r="Q175" s="807"/>
      <c r="R175" s="807"/>
      <c r="S175" s="807"/>
      <c r="T175" s="807"/>
      <c r="U175" s="807"/>
      <c r="V175" s="807"/>
      <c r="W175" s="807"/>
      <c r="X175" s="807"/>
      <c r="Y175" s="807"/>
      <c r="Z175" s="807"/>
      <c r="AA175" s="807"/>
      <c r="AB175" s="2607"/>
      <c r="AC175" s="2606"/>
      <c r="AD175" s="2606"/>
      <c r="AE175" s="1046"/>
      <c r="AF175" s="1046"/>
      <c r="AG175" s="1046"/>
      <c r="AH175" s="1046"/>
    </row>
    <row r="176" ht="15.75" hidden="1" customHeight="1">
      <c r="A176" s="1046"/>
      <c r="B176" s="1046"/>
      <c r="C176" s="884"/>
      <c r="D176" s="1046"/>
      <c r="E176" s="1046"/>
      <c r="F176" s="884"/>
      <c r="G176" s="884"/>
      <c r="H176" s="807"/>
      <c r="I176" s="807"/>
      <c r="J176" s="807"/>
      <c r="K176" s="807"/>
      <c r="L176" s="807"/>
      <c r="M176" s="807"/>
      <c r="N176" s="807"/>
      <c r="O176" s="807"/>
      <c r="P176" s="807"/>
      <c r="Q176" s="807"/>
      <c r="R176" s="807"/>
      <c r="S176" s="807"/>
      <c r="T176" s="807"/>
      <c r="U176" s="807"/>
      <c r="V176" s="807"/>
      <c r="W176" s="807"/>
      <c r="X176" s="807"/>
      <c r="Y176" s="807"/>
      <c r="Z176" s="807"/>
      <c r="AA176" s="807"/>
      <c r="AB176" s="2607"/>
      <c r="AC176" s="2605"/>
      <c r="AD176" s="2606"/>
      <c r="AE176" s="1046"/>
      <c r="AF176" s="1046"/>
      <c r="AG176" s="1046"/>
      <c r="AH176" s="1046"/>
    </row>
    <row r="177" ht="15.75" hidden="1" customHeight="1">
      <c r="A177" s="1046"/>
      <c r="B177" s="1046"/>
      <c r="C177" s="884"/>
      <c r="D177" s="1046"/>
      <c r="E177" s="1046"/>
      <c r="F177" s="884"/>
      <c r="G177" s="884"/>
      <c r="H177" s="807"/>
      <c r="I177" s="807"/>
      <c r="J177" s="807"/>
      <c r="K177" s="805"/>
      <c r="L177" s="805"/>
      <c r="M177" s="807"/>
      <c r="N177" s="807"/>
      <c r="O177" s="807"/>
      <c r="P177" s="807"/>
      <c r="Q177" s="807"/>
      <c r="R177" s="807"/>
      <c r="S177" s="807"/>
      <c r="T177" s="807"/>
      <c r="U177" s="807"/>
      <c r="V177" s="807"/>
      <c r="W177" s="807"/>
      <c r="X177" s="807"/>
      <c r="Y177" s="807"/>
      <c r="Z177" s="807"/>
      <c r="AA177" s="807"/>
      <c r="AB177" s="2606"/>
      <c r="AC177" s="2605"/>
      <c r="AD177" s="2606"/>
      <c r="AE177" s="1046"/>
      <c r="AF177" s="1046"/>
      <c r="AG177" s="1046"/>
      <c r="AH177" s="1046"/>
    </row>
    <row r="178" ht="15.75" hidden="1" customHeight="1">
      <c r="A178" s="1046"/>
      <c r="B178" s="1046"/>
      <c r="C178" s="884"/>
      <c r="D178" s="1046"/>
      <c r="E178" s="1046"/>
      <c r="F178" s="884"/>
      <c r="G178" s="884"/>
      <c r="H178" s="805"/>
      <c r="I178" s="805"/>
      <c r="J178" s="805"/>
      <c r="K178" s="805"/>
      <c r="L178" s="805"/>
      <c r="M178" s="805"/>
      <c r="N178" s="805"/>
      <c r="O178" s="805"/>
      <c r="P178" s="805"/>
      <c r="Q178" s="805"/>
      <c r="R178" s="805"/>
      <c r="S178" s="805"/>
      <c r="T178" s="805"/>
      <c r="U178" s="805"/>
      <c r="V178" s="805"/>
      <c r="W178" s="805"/>
      <c r="X178" s="805"/>
      <c r="Y178" s="805"/>
      <c r="Z178" s="805"/>
      <c r="AA178" s="805"/>
      <c r="AB178" s="2607"/>
      <c r="AC178" s="2605"/>
      <c r="AD178" s="2606"/>
      <c r="AE178" s="1046"/>
      <c r="AF178" s="1046"/>
      <c r="AG178" s="1046"/>
      <c r="AH178" s="1046"/>
    </row>
    <row r="179" ht="15.75" hidden="1" customHeight="1">
      <c r="A179" s="1046"/>
      <c r="B179" s="1046"/>
      <c r="C179" s="884"/>
      <c r="D179" s="1046"/>
      <c r="E179" s="1046"/>
      <c r="F179" s="884"/>
      <c r="G179" s="884"/>
      <c r="H179" s="805"/>
      <c r="I179" s="805"/>
      <c r="J179" s="805"/>
      <c r="K179" s="805"/>
      <c r="L179" s="805"/>
      <c r="M179" s="805"/>
      <c r="N179" s="805"/>
      <c r="O179" s="805"/>
      <c r="P179" s="805"/>
      <c r="Q179" s="805"/>
      <c r="R179" s="805"/>
      <c r="S179" s="805"/>
      <c r="T179" s="805"/>
      <c r="U179" s="805"/>
      <c r="V179" s="805"/>
      <c r="W179" s="805"/>
      <c r="X179" s="805"/>
      <c r="Y179" s="805"/>
      <c r="Z179" s="805"/>
      <c r="AA179" s="805"/>
      <c r="AB179" s="2607"/>
      <c r="AC179" s="2605"/>
      <c r="AD179" s="2606"/>
      <c r="AE179" s="1046"/>
      <c r="AF179" s="1046"/>
      <c r="AG179" s="1046"/>
      <c r="AH179" s="1046"/>
    </row>
    <row r="180" ht="15.75" hidden="1" customHeight="1">
      <c r="A180" s="1046"/>
      <c r="B180" s="1046"/>
      <c r="C180" s="884"/>
      <c r="D180" s="1046"/>
      <c r="E180" s="1046"/>
      <c r="F180" s="884"/>
      <c r="G180" s="884"/>
      <c r="H180" s="805"/>
      <c r="I180" s="805"/>
      <c r="J180" s="805"/>
      <c r="K180" s="805"/>
      <c r="L180" s="805"/>
      <c r="M180" s="805"/>
      <c r="N180" s="805"/>
      <c r="O180" s="805"/>
      <c r="P180" s="805"/>
      <c r="Q180" s="805"/>
      <c r="R180" s="805"/>
      <c r="S180" s="805"/>
      <c r="T180" s="805"/>
      <c r="U180" s="805"/>
      <c r="V180" s="805"/>
      <c r="W180" s="805"/>
      <c r="X180" s="805"/>
      <c r="Y180" s="805"/>
      <c r="Z180" s="805"/>
      <c r="AA180" s="805"/>
      <c r="AB180" s="2607"/>
      <c r="AC180" s="2607"/>
      <c r="AD180" s="2606"/>
      <c r="AE180" s="1046"/>
      <c r="AF180" s="1046"/>
      <c r="AG180" s="1046"/>
      <c r="AH180" s="1046"/>
    </row>
    <row r="181" ht="15.75" hidden="1" customHeight="1">
      <c r="A181" s="1046"/>
      <c r="B181" s="1046"/>
      <c r="C181" s="884"/>
      <c r="D181" s="1046"/>
      <c r="E181" s="1046"/>
      <c r="F181" s="884"/>
      <c r="G181" s="884"/>
      <c r="H181" s="830"/>
      <c r="I181" s="830"/>
      <c r="J181" s="830"/>
      <c r="K181" s="830"/>
      <c r="L181" s="830"/>
      <c r="M181" s="830"/>
      <c r="N181" s="830"/>
      <c r="O181" s="830"/>
      <c r="P181" s="830"/>
      <c r="Q181" s="830"/>
      <c r="R181" s="830"/>
      <c r="S181" s="830"/>
      <c r="T181" s="830"/>
      <c r="U181" s="830"/>
      <c r="V181" s="830"/>
      <c r="W181" s="830"/>
      <c r="X181" s="830"/>
      <c r="Y181" s="830"/>
      <c r="Z181" s="830"/>
      <c r="AA181" s="830"/>
      <c r="AB181" s="2607"/>
      <c r="AC181" s="2607"/>
      <c r="AD181" s="2606"/>
      <c r="AE181" s="1046"/>
      <c r="AF181" s="1046"/>
      <c r="AG181" s="1046"/>
      <c r="AH181" s="1046"/>
    </row>
    <row r="182" ht="15.75" hidden="1" customHeight="1">
      <c r="A182" s="1046"/>
      <c r="B182" s="1046"/>
      <c r="C182" s="884"/>
      <c r="D182" s="1046"/>
      <c r="E182" s="1046"/>
      <c r="F182" s="884"/>
      <c r="G182" s="884"/>
      <c r="H182" s="830"/>
      <c r="I182" s="830"/>
      <c r="J182" s="830"/>
      <c r="K182" s="830"/>
      <c r="L182" s="830"/>
      <c r="M182" s="830"/>
      <c r="N182" s="830"/>
      <c r="O182" s="830"/>
      <c r="P182" s="830"/>
      <c r="Q182" s="830"/>
      <c r="R182" s="830"/>
      <c r="S182" s="830"/>
      <c r="T182" s="830"/>
      <c r="U182" s="830"/>
      <c r="V182" s="830"/>
      <c r="W182" s="830"/>
      <c r="X182" s="830"/>
      <c r="Y182" s="830"/>
      <c r="Z182" s="830"/>
      <c r="AA182" s="830"/>
      <c r="AB182" s="2607"/>
      <c r="AC182" s="2607"/>
      <c r="AD182" s="2606"/>
      <c r="AE182" s="1046"/>
      <c r="AF182" s="1046"/>
      <c r="AG182" s="1046"/>
      <c r="AH182" s="1046"/>
    </row>
    <row r="183" ht="15.75" hidden="1" customHeight="1">
      <c r="A183" s="1046"/>
      <c r="B183" s="1046"/>
      <c r="C183" s="884"/>
      <c r="D183" s="1046"/>
      <c r="E183" s="1046"/>
      <c r="F183" s="884"/>
      <c r="G183" s="884"/>
      <c r="H183" s="805"/>
      <c r="I183" s="805"/>
      <c r="J183" s="805"/>
      <c r="K183" s="805"/>
      <c r="L183" s="805"/>
      <c r="M183" s="805"/>
      <c r="N183" s="805"/>
      <c r="O183" s="805"/>
      <c r="P183" s="805"/>
      <c r="Q183" s="805"/>
      <c r="R183" s="805"/>
      <c r="S183" s="805"/>
      <c r="T183" s="805"/>
      <c r="U183" s="805"/>
      <c r="V183" s="805"/>
      <c r="W183" s="805"/>
      <c r="X183" s="805"/>
      <c r="Y183" s="805"/>
      <c r="Z183" s="805"/>
      <c r="AA183" s="805"/>
      <c r="AB183" s="2607"/>
      <c r="AC183" s="2607"/>
      <c r="AD183" s="2606"/>
      <c r="AE183" s="1046"/>
      <c r="AF183" s="1046"/>
      <c r="AG183" s="1046"/>
      <c r="AH183" s="1046"/>
    </row>
    <row r="184" ht="15.75" hidden="1" customHeight="1">
      <c r="A184" s="1046"/>
      <c r="B184" s="1046"/>
      <c r="C184" s="884"/>
      <c r="D184" s="1046"/>
      <c r="E184" s="1046"/>
      <c r="F184" s="884"/>
      <c r="G184" s="884"/>
      <c r="H184" s="830"/>
      <c r="I184" s="830"/>
      <c r="J184" s="830"/>
      <c r="K184" s="830"/>
      <c r="L184" s="830"/>
      <c r="M184" s="830"/>
      <c r="N184" s="830"/>
      <c r="O184" s="830"/>
      <c r="P184" s="830"/>
      <c r="Q184" s="830"/>
      <c r="R184" s="830"/>
      <c r="S184" s="830"/>
      <c r="T184" s="830"/>
      <c r="U184" s="830"/>
      <c r="V184" s="830"/>
      <c r="W184" s="830"/>
      <c r="X184" s="830"/>
      <c r="Y184" s="830"/>
      <c r="Z184" s="830"/>
      <c r="AA184" s="830"/>
      <c r="AB184" s="2607"/>
      <c r="AC184" s="2607"/>
      <c r="AD184" s="2606"/>
      <c r="AE184" s="1046"/>
      <c r="AF184" s="1046"/>
      <c r="AG184" s="1046"/>
      <c r="AH184" s="1046"/>
    </row>
    <row r="185" ht="15.75" hidden="1" customHeight="1">
      <c r="A185" s="1046"/>
      <c r="B185" s="1046"/>
      <c r="C185" s="884"/>
      <c r="D185" s="1046"/>
      <c r="E185" s="1046"/>
      <c r="F185" s="884"/>
      <c r="G185" s="884"/>
      <c r="H185" s="830"/>
      <c r="I185" s="830"/>
      <c r="J185" s="830"/>
      <c r="K185" s="830"/>
      <c r="L185" s="830"/>
      <c r="M185" s="830"/>
      <c r="N185" s="830"/>
      <c r="O185" s="830"/>
      <c r="P185" s="830"/>
      <c r="Q185" s="830"/>
      <c r="R185" s="830"/>
      <c r="S185" s="830"/>
      <c r="T185" s="830"/>
      <c r="U185" s="830"/>
      <c r="V185" s="830"/>
      <c r="W185" s="830"/>
      <c r="X185" s="830"/>
      <c r="Y185" s="830"/>
      <c r="Z185" s="830"/>
      <c r="AA185" s="830"/>
      <c r="AB185" s="2607"/>
      <c r="AC185" s="2607"/>
      <c r="AD185" s="2606"/>
      <c r="AE185" s="1046"/>
      <c r="AF185" s="1046"/>
      <c r="AG185" s="1046"/>
      <c r="AH185" s="1046"/>
    </row>
    <row r="186" ht="15.75" hidden="1" customHeight="1">
      <c r="A186" s="1046"/>
      <c r="B186" s="1046"/>
      <c r="C186" s="884"/>
      <c r="D186" s="1046"/>
      <c r="E186" s="1046"/>
      <c r="F186" s="884"/>
      <c r="G186" s="884"/>
      <c r="H186" s="830"/>
      <c r="I186" s="830"/>
      <c r="J186" s="830"/>
      <c r="K186" s="830"/>
      <c r="L186" s="830"/>
      <c r="M186" s="830"/>
      <c r="N186" s="830"/>
      <c r="O186" s="830"/>
      <c r="P186" s="830"/>
      <c r="Q186" s="830"/>
      <c r="R186" s="830"/>
      <c r="S186" s="830"/>
      <c r="T186" s="830"/>
      <c r="U186" s="830"/>
      <c r="V186" s="830"/>
      <c r="W186" s="830"/>
      <c r="X186" s="830"/>
      <c r="Y186" s="830"/>
      <c r="Z186" s="830"/>
      <c r="AA186" s="830"/>
      <c r="AB186" s="2607"/>
      <c r="AC186" s="2607"/>
      <c r="AD186" s="2606"/>
      <c r="AE186" s="1046"/>
      <c r="AF186" s="1046"/>
      <c r="AG186" s="1046"/>
      <c r="AH186" s="1046"/>
    </row>
    <row r="187" ht="15.75" hidden="1" customHeight="1">
      <c r="A187" s="1046"/>
      <c r="B187" s="1046"/>
      <c r="C187" s="884"/>
      <c r="D187" s="1046"/>
      <c r="E187" s="1046"/>
      <c r="F187" s="884"/>
      <c r="G187" s="884"/>
      <c r="H187" s="807"/>
      <c r="I187" s="807"/>
      <c r="J187" s="807"/>
      <c r="K187" s="807"/>
      <c r="L187" s="807"/>
      <c r="M187" s="807"/>
      <c r="N187" s="807"/>
      <c r="O187" s="807"/>
      <c r="P187" s="807"/>
      <c r="Q187" s="807"/>
      <c r="R187" s="807"/>
      <c r="S187" s="807"/>
      <c r="T187" s="807"/>
      <c r="U187" s="807"/>
      <c r="V187" s="807"/>
      <c r="W187" s="807"/>
      <c r="X187" s="807"/>
      <c r="Y187" s="807"/>
      <c r="Z187" s="807"/>
      <c r="AA187" s="807"/>
      <c r="AB187" s="2607"/>
      <c r="AC187" s="2607"/>
      <c r="AD187" s="2606"/>
      <c r="AE187" s="1046"/>
      <c r="AF187" s="1046"/>
      <c r="AG187" s="1046"/>
      <c r="AH187" s="1046"/>
    </row>
    <row r="188" ht="15.75" hidden="1" customHeight="1">
      <c r="A188" s="1046"/>
      <c r="B188" s="1046"/>
      <c r="C188" s="884"/>
      <c r="D188" s="1046"/>
      <c r="E188" s="1046"/>
      <c r="F188" s="884"/>
      <c r="G188" s="884"/>
      <c r="H188" s="807"/>
      <c r="I188" s="807"/>
      <c r="J188" s="807"/>
      <c r="K188" s="807"/>
      <c r="L188" s="807"/>
      <c r="M188" s="807"/>
      <c r="N188" s="807"/>
      <c r="O188" s="807"/>
      <c r="P188" s="807"/>
      <c r="Q188" s="807"/>
      <c r="R188" s="807"/>
      <c r="S188" s="807"/>
      <c r="T188" s="807"/>
      <c r="U188" s="807"/>
      <c r="V188" s="807"/>
      <c r="W188" s="807"/>
      <c r="X188" s="807"/>
      <c r="Y188" s="807"/>
      <c r="Z188" s="807"/>
      <c r="AA188" s="807"/>
      <c r="AB188" s="2607"/>
      <c r="AC188" s="2607"/>
      <c r="AD188" s="2606"/>
      <c r="AE188" s="1046"/>
      <c r="AF188" s="1046"/>
      <c r="AG188" s="1046"/>
      <c r="AH188" s="1046"/>
    </row>
    <row r="189" ht="15.75" hidden="1" customHeight="1">
      <c r="A189" s="1046"/>
      <c r="B189" s="1046"/>
      <c r="C189" s="884"/>
      <c r="D189" s="1046"/>
      <c r="E189" s="1046"/>
      <c r="F189" s="884"/>
      <c r="G189" s="884"/>
      <c r="H189" s="830"/>
      <c r="I189" s="830"/>
      <c r="J189" s="830"/>
      <c r="K189" s="830"/>
      <c r="L189" s="830"/>
      <c r="M189" s="807"/>
      <c r="N189" s="807"/>
      <c r="O189" s="807"/>
      <c r="P189" s="807"/>
      <c r="Q189" s="807"/>
      <c r="R189" s="807"/>
      <c r="S189" s="807"/>
      <c r="T189" s="807"/>
      <c r="U189" s="807"/>
      <c r="V189" s="807"/>
      <c r="W189" s="807"/>
      <c r="X189" s="807"/>
      <c r="Y189" s="807"/>
      <c r="Z189" s="807"/>
      <c r="AA189" s="807"/>
      <c r="AB189" s="2607"/>
      <c r="AC189" s="2607"/>
      <c r="AD189" s="2606"/>
      <c r="AE189" s="1046"/>
      <c r="AF189" s="1046"/>
      <c r="AG189" s="1046"/>
      <c r="AH189" s="1046"/>
    </row>
    <row r="190" ht="15.75" hidden="1" customHeight="1">
      <c r="A190" s="1046"/>
      <c r="B190" s="1046"/>
      <c r="C190" s="884"/>
      <c r="D190" s="1046"/>
      <c r="E190" s="1046"/>
      <c r="F190" s="884"/>
      <c r="G190" s="884"/>
      <c r="H190" s="807"/>
      <c r="I190" s="807"/>
      <c r="J190" s="807"/>
      <c r="K190" s="807"/>
      <c r="L190" s="807"/>
      <c r="M190" s="807"/>
      <c r="N190" s="807"/>
      <c r="O190" s="807"/>
      <c r="P190" s="807"/>
      <c r="Q190" s="807"/>
      <c r="R190" s="807"/>
      <c r="S190" s="807"/>
      <c r="T190" s="807"/>
      <c r="U190" s="807"/>
      <c r="V190" s="807"/>
      <c r="W190" s="807"/>
      <c r="X190" s="807"/>
      <c r="Y190" s="807"/>
      <c r="Z190" s="807"/>
      <c r="AA190" s="807"/>
      <c r="AB190" s="2607"/>
      <c r="AC190" s="2607"/>
      <c r="AD190" s="2606"/>
      <c r="AE190" s="1046"/>
      <c r="AF190" s="1046"/>
      <c r="AG190" s="1046"/>
      <c r="AH190" s="1046"/>
    </row>
    <row r="191" ht="15.75" hidden="1" customHeight="1">
      <c r="A191" s="1046"/>
      <c r="B191" s="1046"/>
      <c r="C191" s="884"/>
      <c r="D191" s="1046"/>
      <c r="E191" s="1046"/>
      <c r="F191" s="884"/>
      <c r="G191" s="884"/>
      <c r="H191" s="830"/>
      <c r="I191" s="830"/>
      <c r="J191" s="830"/>
      <c r="K191" s="830"/>
      <c r="L191" s="830"/>
      <c r="M191" s="807"/>
      <c r="N191" s="807"/>
      <c r="O191" s="807"/>
      <c r="P191" s="807"/>
      <c r="Q191" s="807"/>
      <c r="R191" s="807"/>
      <c r="S191" s="807"/>
      <c r="T191" s="807"/>
      <c r="U191" s="807"/>
      <c r="V191" s="807"/>
      <c r="W191" s="807"/>
      <c r="X191" s="807"/>
      <c r="Y191" s="807"/>
      <c r="Z191" s="807"/>
      <c r="AA191" s="807"/>
      <c r="AB191" s="2607"/>
      <c r="AC191" s="2607"/>
      <c r="AD191" s="2606"/>
      <c r="AE191" s="1046"/>
      <c r="AF191" s="1046"/>
      <c r="AG191" s="1046"/>
      <c r="AH191" s="1046"/>
    </row>
    <row r="192" ht="15.75" hidden="1" customHeight="1">
      <c r="A192" s="1046"/>
      <c r="B192" s="1046"/>
      <c r="C192" s="884"/>
      <c r="D192" s="1046"/>
      <c r="E192" s="1046"/>
      <c r="F192" s="884"/>
      <c r="G192" s="884"/>
      <c r="H192" s="807"/>
      <c r="I192" s="807"/>
      <c r="J192" s="807"/>
      <c r="K192" s="807"/>
      <c r="L192" s="807"/>
      <c r="M192" s="807"/>
      <c r="N192" s="807"/>
      <c r="O192" s="807"/>
      <c r="P192" s="807"/>
      <c r="Q192" s="807"/>
      <c r="R192" s="807"/>
      <c r="S192" s="807"/>
      <c r="T192" s="807"/>
      <c r="U192" s="807"/>
      <c r="V192" s="807"/>
      <c r="W192" s="807"/>
      <c r="X192" s="807"/>
      <c r="Y192" s="807"/>
      <c r="Z192" s="807"/>
      <c r="AA192" s="807"/>
      <c r="AB192" s="2607"/>
      <c r="AC192" s="2607"/>
      <c r="AD192" s="2606"/>
      <c r="AE192" s="1046"/>
      <c r="AF192" s="1046"/>
      <c r="AG192" s="1046"/>
      <c r="AH192" s="1046"/>
    </row>
    <row r="193" ht="15.75" hidden="1" customHeight="1">
      <c r="A193" s="1046"/>
      <c r="B193" s="1046"/>
      <c r="C193" s="884"/>
      <c r="D193" s="1046"/>
      <c r="E193" s="1046"/>
      <c r="F193" s="884"/>
      <c r="G193" s="884"/>
      <c r="H193" s="830"/>
      <c r="I193" s="830"/>
      <c r="J193" s="830"/>
      <c r="K193" s="830"/>
      <c r="L193" s="830"/>
      <c r="M193" s="830"/>
      <c r="N193" s="830"/>
      <c r="O193" s="807"/>
      <c r="P193" s="807"/>
      <c r="Q193" s="807"/>
      <c r="R193" s="807"/>
      <c r="S193" s="807"/>
      <c r="T193" s="807"/>
      <c r="U193" s="807"/>
      <c r="V193" s="807"/>
      <c r="W193" s="807"/>
      <c r="X193" s="807"/>
      <c r="Y193" s="807"/>
      <c r="Z193" s="807"/>
      <c r="AA193" s="807"/>
      <c r="AB193" s="2607"/>
      <c r="AC193" s="2607"/>
      <c r="AD193" s="2606"/>
      <c r="AE193" s="1046"/>
      <c r="AF193" s="1046"/>
      <c r="AG193" s="1046"/>
      <c r="AH193" s="1046"/>
    </row>
    <row r="194" ht="15.75" hidden="1" customHeight="1">
      <c r="A194" s="1046"/>
      <c r="B194" s="1046"/>
      <c r="C194" s="884"/>
      <c r="D194" s="1046"/>
      <c r="E194" s="1046"/>
      <c r="F194" s="884"/>
      <c r="G194" s="884"/>
      <c r="H194" s="830"/>
      <c r="I194" s="830"/>
      <c r="J194" s="830"/>
      <c r="K194" s="830"/>
      <c r="L194" s="830"/>
      <c r="M194" s="830"/>
      <c r="N194" s="830"/>
      <c r="O194" s="807"/>
      <c r="P194" s="807"/>
      <c r="Q194" s="807"/>
      <c r="R194" s="807"/>
      <c r="S194" s="807"/>
      <c r="T194" s="807"/>
      <c r="U194" s="807"/>
      <c r="V194" s="807"/>
      <c r="W194" s="807"/>
      <c r="X194" s="807"/>
      <c r="Y194" s="807"/>
      <c r="Z194" s="807"/>
      <c r="AA194" s="807"/>
      <c r="AB194" s="2607"/>
      <c r="AC194" s="2607"/>
      <c r="AD194" s="2606"/>
      <c r="AE194" s="1046"/>
      <c r="AF194" s="1046"/>
      <c r="AG194" s="1046"/>
      <c r="AH194" s="1046"/>
    </row>
    <row r="195" ht="15.75" hidden="1" customHeight="1">
      <c r="A195" s="1046"/>
      <c r="B195" s="1046"/>
      <c r="C195" s="884"/>
      <c r="D195" s="1046"/>
      <c r="E195" s="1046"/>
      <c r="F195" s="884"/>
      <c r="G195" s="884"/>
      <c r="H195" s="830"/>
      <c r="I195" s="830"/>
      <c r="J195" s="830"/>
      <c r="K195" s="830"/>
      <c r="L195" s="830"/>
      <c r="M195" s="830"/>
      <c r="N195" s="830"/>
      <c r="O195" s="807"/>
      <c r="P195" s="807"/>
      <c r="Q195" s="807"/>
      <c r="R195" s="807"/>
      <c r="S195" s="807"/>
      <c r="T195" s="807"/>
      <c r="U195" s="807"/>
      <c r="V195" s="807"/>
      <c r="W195" s="807"/>
      <c r="X195" s="807"/>
      <c r="Y195" s="807"/>
      <c r="Z195" s="807"/>
      <c r="AA195" s="807"/>
      <c r="AB195" s="2607"/>
      <c r="AC195" s="2607"/>
      <c r="AD195" s="2606"/>
      <c r="AE195" s="1046"/>
      <c r="AF195" s="1046"/>
      <c r="AG195" s="1046"/>
      <c r="AH195" s="1046"/>
    </row>
    <row r="196" ht="15.75" hidden="1" customHeight="1">
      <c r="A196" s="1046"/>
      <c r="B196" s="1046"/>
      <c r="C196" s="884"/>
      <c r="D196" s="1046"/>
      <c r="E196" s="1046"/>
      <c r="F196" s="884"/>
      <c r="G196" s="884"/>
      <c r="H196" s="830"/>
      <c r="I196" s="830"/>
      <c r="J196" s="830"/>
      <c r="K196" s="830"/>
      <c r="L196" s="830"/>
      <c r="M196" s="830"/>
      <c r="N196" s="830"/>
      <c r="O196" s="807"/>
      <c r="P196" s="807"/>
      <c r="Q196" s="807"/>
      <c r="R196" s="807"/>
      <c r="S196" s="807"/>
      <c r="T196" s="807"/>
      <c r="U196" s="807"/>
      <c r="V196" s="807"/>
      <c r="W196" s="807"/>
      <c r="X196" s="807"/>
      <c r="Y196" s="807"/>
      <c r="Z196" s="807"/>
      <c r="AA196" s="807"/>
      <c r="AB196" s="2607"/>
      <c r="AC196" s="2607"/>
      <c r="AD196" s="2606"/>
      <c r="AE196" s="1046"/>
      <c r="AF196" s="1046"/>
      <c r="AG196" s="1046"/>
      <c r="AH196" s="1046"/>
    </row>
    <row r="197" ht="15.75" hidden="1" customHeight="1">
      <c r="A197" s="1046"/>
      <c r="B197" s="1046"/>
      <c r="C197" s="884"/>
      <c r="D197" s="1046"/>
      <c r="E197" s="1046"/>
      <c r="F197" s="884"/>
      <c r="G197" s="884"/>
      <c r="H197" s="830"/>
      <c r="I197" s="830"/>
      <c r="J197" s="830"/>
      <c r="K197" s="830"/>
      <c r="L197" s="830"/>
      <c r="M197" s="830"/>
      <c r="N197" s="830"/>
      <c r="O197" s="830"/>
      <c r="P197" s="830"/>
      <c r="Q197" s="830"/>
      <c r="R197" s="830"/>
      <c r="S197" s="830"/>
      <c r="T197" s="807"/>
      <c r="U197" s="807"/>
      <c r="V197" s="807"/>
      <c r="W197" s="807"/>
      <c r="X197" s="807"/>
      <c r="Y197" s="807"/>
      <c r="Z197" s="807"/>
      <c r="AA197" s="807"/>
      <c r="AB197" s="2607"/>
      <c r="AC197" s="2607"/>
      <c r="AD197" s="2606"/>
      <c r="AE197" s="1046"/>
      <c r="AF197" s="1046"/>
      <c r="AG197" s="1046"/>
      <c r="AH197" s="1046"/>
    </row>
    <row r="198" ht="15.75" hidden="1" customHeight="1">
      <c r="A198" s="1046"/>
      <c r="B198" s="1046"/>
      <c r="C198" s="884"/>
      <c r="D198" s="1046"/>
      <c r="E198" s="1046"/>
      <c r="F198" s="884"/>
      <c r="G198" s="884"/>
      <c r="H198" s="805"/>
      <c r="I198" s="805"/>
      <c r="J198" s="805"/>
      <c r="K198" s="805"/>
      <c r="L198" s="805"/>
      <c r="M198" s="805"/>
      <c r="N198" s="805"/>
      <c r="O198" s="805"/>
      <c r="P198" s="805"/>
      <c r="Q198" s="805"/>
      <c r="R198" s="805"/>
      <c r="S198" s="805"/>
      <c r="T198" s="807"/>
      <c r="U198" s="807"/>
      <c r="V198" s="807"/>
      <c r="W198" s="807"/>
      <c r="X198" s="807"/>
      <c r="Y198" s="807"/>
      <c r="Z198" s="807"/>
      <c r="AA198" s="807"/>
      <c r="AB198" s="2607"/>
      <c r="AC198" s="2607"/>
      <c r="AD198" s="2606"/>
      <c r="AE198" s="1046"/>
      <c r="AF198" s="1046"/>
      <c r="AG198" s="1046"/>
      <c r="AH198" s="1046"/>
    </row>
    <row r="199" ht="15.75" hidden="1" customHeight="1">
      <c r="A199" s="1046"/>
      <c r="B199" s="1046"/>
      <c r="C199" s="884"/>
      <c r="D199" s="1046"/>
      <c r="E199" s="1046"/>
      <c r="F199" s="884"/>
      <c r="G199" s="884"/>
      <c r="H199" s="830"/>
      <c r="I199" s="830"/>
      <c r="J199" s="830"/>
      <c r="K199" s="830"/>
      <c r="L199" s="830"/>
      <c r="M199" s="830"/>
      <c r="N199" s="830"/>
      <c r="O199" s="830"/>
      <c r="P199" s="830"/>
      <c r="Q199" s="830"/>
      <c r="R199" s="830"/>
      <c r="S199" s="830"/>
      <c r="T199" s="807"/>
      <c r="U199" s="807"/>
      <c r="V199" s="807"/>
      <c r="W199" s="807"/>
      <c r="X199" s="807"/>
      <c r="Y199" s="807"/>
      <c r="Z199" s="807"/>
      <c r="AA199" s="807"/>
      <c r="AB199" s="2607"/>
      <c r="AC199" s="2607"/>
      <c r="AD199" s="2606"/>
      <c r="AE199" s="1046"/>
      <c r="AF199" s="1046"/>
      <c r="AG199" s="1046"/>
      <c r="AH199" s="1046"/>
    </row>
    <row r="200" ht="15.75" hidden="1" customHeight="1">
      <c r="A200" s="1046"/>
      <c r="B200" s="1046"/>
      <c r="C200" s="884"/>
      <c r="D200" s="1046"/>
      <c r="E200" s="1046"/>
      <c r="F200" s="884"/>
      <c r="G200" s="884"/>
      <c r="H200" s="807"/>
      <c r="I200" s="807"/>
      <c r="J200" s="807"/>
      <c r="K200" s="807"/>
      <c r="L200" s="807"/>
      <c r="M200" s="807"/>
      <c r="N200" s="807"/>
      <c r="O200" s="807"/>
      <c r="P200" s="807"/>
      <c r="Q200" s="807"/>
      <c r="R200" s="807"/>
      <c r="S200" s="807"/>
      <c r="T200" s="807"/>
      <c r="U200" s="807"/>
      <c r="V200" s="807"/>
      <c r="W200" s="807"/>
      <c r="X200" s="807"/>
      <c r="Y200" s="807"/>
      <c r="Z200" s="807"/>
      <c r="AA200" s="807"/>
      <c r="AB200" s="2607"/>
      <c r="AC200" s="2607"/>
      <c r="AD200" s="2606"/>
      <c r="AE200" s="1046"/>
      <c r="AF200" s="1046"/>
      <c r="AG200" s="1046"/>
      <c r="AH200" s="1046"/>
    </row>
    <row r="201" ht="15.75" hidden="1" customHeight="1">
      <c r="A201" s="1046"/>
      <c r="B201" s="1046"/>
      <c r="C201" s="884"/>
      <c r="D201" s="1046"/>
      <c r="E201" s="1046"/>
      <c r="F201" s="884"/>
      <c r="G201" s="884"/>
      <c r="H201" s="807"/>
      <c r="I201" s="807"/>
      <c r="J201" s="807"/>
      <c r="K201" s="807"/>
      <c r="L201" s="807"/>
      <c r="M201" s="807"/>
      <c r="N201" s="807"/>
      <c r="O201" s="807"/>
      <c r="P201" s="807"/>
      <c r="Q201" s="807"/>
      <c r="R201" s="807"/>
      <c r="S201" s="807"/>
      <c r="T201" s="807"/>
      <c r="U201" s="807"/>
      <c r="V201" s="807"/>
      <c r="W201" s="807"/>
      <c r="X201" s="807"/>
      <c r="Y201" s="807"/>
      <c r="Z201" s="807"/>
      <c r="AA201" s="807"/>
      <c r="AB201" s="2607"/>
      <c r="AC201" s="2607"/>
      <c r="AD201" s="2606"/>
      <c r="AE201" s="1046"/>
      <c r="AF201" s="1046"/>
      <c r="AG201" s="1046"/>
      <c r="AH201" s="1046"/>
    </row>
    <row r="202" ht="15.75" hidden="1" customHeight="1">
      <c r="A202" s="1046"/>
      <c r="B202" s="1046"/>
      <c r="C202" s="884"/>
      <c r="D202" s="1046"/>
      <c r="E202" s="1046"/>
      <c r="F202" s="884"/>
      <c r="G202" s="884"/>
      <c r="H202" s="807"/>
      <c r="I202" s="807"/>
      <c r="J202" s="807"/>
      <c r="K202" s="807"/>
      <c r="L202" s="807"/>
      <c r="M202" s="807"/>
      <c r="N202" s="807"/>
      <c r="O202" s="807"/>
      <c r="P202" s="807"/>
      <c r="Q202" s="807"/>
      <c r="R202" s="807"/>
      <c r="S202" s="807"/>
      <c r="T202" s="807"/>
      <c r="U202" s="807"/>
      <c r="V202" s="807"/>
      <c r="W202" s="807"/>
      <c r="X202" s="807"/>
      <c r="Y202" s="807"/>
      <c r="Z202" s="807"/>
      <c r="AA202" s="807"/>
      <c r="AB202" s="2607"/>
      <c r="AC202" s="2607"/>
      <c r="AD202" s="2606"/>
      <c r="AE202" s="1046"/>
      <c r="AF202" s="1046"/>
      <c r="AG202" s="1046"/>
      <c r="AH202" s="1046"/>
    </row>
    <row r="203" ht="15.75" hidden="1" customHeight="1">
      <c r="A203" s="1046"/>
      <c r="B203" s="1046"/>
      <c r="C203" s="884"/>
      <c r="D203" s="1046"/>
      <c r="E203" s="1046"/>
      <c r="F203" s="884"/>
      <c r="G203" s="884"/>
      <c r="H203" s="807"/>
      <c r="I203" s="807"/>
      <c r="J203" s="807"/>
      <c r="K203" s="807"/>
      <c r="L203" s="807"/>
      <c r="M203" s="807"/>
      <c r="N203" s="807"/>
      <c r="O203" s="807"/>
      <c r="P203" s="807"/>
      <c r="Q203" s="807"/>
      <c r="R203" s="807"/>
      <c r="S203" s="807"/>
      <c r="T203" s="807"/>
      <c r="U203" s="807"/>
      <c r="V203" s="807"/>
      <c r="W203" s="807"/>
      <c r="X203" s="807"/>
      <c r="Y203" s="807"/>
      <c r="Z203" s="807"/>
      <c r="AA203" s="807"/>
      <c r="AB203" s="2607"/>
      <c r="AC203" s="2607"/>
      <c r="AD203" s="2606"/>
      <c r="AE203" s="1046"/>
      <c r="AF203" s="1046"/>
      <c r="AG203" s="1046"/>
      <c r="AH203" s="1046"/>
    </row>
    <row r="204" ht="15.75" hidden="1" customHeight="1">
      <c r="A204" s="1046"/>
      <c r="B204" s="1046"/>
      <c r="C204" s="884"/>
      <c r="D204" s="1046"/>
      <c r="E204" s="1046"/>
      <c r="F204" s="884"/>
      <c r="G204" s="884"/>
      <c r="H204" s="807"/>
      <c r="I204" s="807"/>
      <c r="J204" s="807"/>
      <c r="K204" s="807"/>
      <c r="L204" s="807"/>
      <c r="M204" s="807"/>
      <c r="N204" s="807"/>
      <c r="O204" s="807"/>
      <c r="P204" s="807"/>
      <c r="Q204" s="807"/>
      <c r="R204" s="807"/>
      <c r="S204" s="807"/>
      <c r="T204" s="807"/>
      <c r="U204" s="807"/>
      <c r="V204" s="807"/>
      <c r="W204" s="807"/>
      <c r="X204" s="807"/>
      <c r="Y204" s="807"/>
      <c r="Z204" s="807"/>
      <c r="AA204" s="807"/>
      <c r="AB204" s="2607"/>
      <c r="AC204" s="2607"/>
      <c r="AD204" s="2606"/>
      <c r="AE204" s="1046"/>
      <c r="AF204" s="1046"/>
      <c r="AG204" s="1046"/>
      <c r="AH204" s="1046"/>
    </row>
    <row r="205" ht="15.75" hidden="1" customHeight="1">
      <c r="A205" s="1046"/>
      <c r="B205" s="1046"/>
      <c r="C205" s="1046"/>
      <c r="D205" s="1046"/>
      <c r="E205" s="1046"/>
      <c r="F205" s="1046"/>
      <c r="G205" s="1046"/>
      <c r="H205" s="807"/>
      <c r="I205" s="807"/>
      <c r="J205" s="807"/>
      <c r="K205" s="807"/>
      <c r="L205" s="807"/>
      <c r="M205" s="807"/>
      <c r="N205" s="807"/>
      <c r="O205" s="807"/>
      <c r="P205" s="807"/>
      <c r="Q205" s="807"/>
      <c r="R205" s="807"/>
      <c r="S205" s="807"/>
      <c r="T205" s="807"/>
      <c r="U205" s="807"/>
      <c r="V205" s="807"/>
      <c r="W205" s="807"/>
      <c r="X205" s="807"/>
      <c r="Y205" s="807"/>
      <c r="Z205" s="807"/>
      <c r="AA205" s="807"/>
      <c r="AB205" s="2606"/>
      <c r="AC205" s="2608"/>
      <c r="AD205" s="2608"/>
      <c r="AE205" s="1046"/>
      <c r="AF205" s="1046"/>
      <c r="AG205" s="1046"/>
      <c r="AH205" s="1046"/>
    </row>
    <row r="206" ht="15.75" customHeight="1">
      <c r="A206" s="1052" t="str">
        <f>'입력값'!V4</f>
        <v>행 추가시 이 라인 위 영역을 선택하고 행을 추가 하셔야 통계 및 서식이 올바르게 적용됩니다. </v>
      </c>
      <c r="B206" s="1053"/>
      <c r="C206" s="1053"/>
      <c r="D206" s="1053"/>
      <c r="E206" s="1053"/>
      <c r="F206" s="1053"/>
      <c r="G206" s="1053"/>
      <c r="H206" s="1054"/>
      <c r="I206" s="1054"/>
      <c r="J206" s="1054"/>
      <c r="K206" s="1054"/>
      <c r="L206" s="1054"/>
      <c r="M206" s="1054"/>
      <c r="N206" s="1054"/>
      <c r="O206" s="1054"/>
      <c r="P206" s="1054"/>
      <c r="Q206" s="1054"/>
      <c r="R206" s="1054"/>
      <c r="S206" s="1054"/>
      <c r="T206" s="1054"/>
      <c r="U206" s="1054"/>
      <c r="V206" s="1054"/>
      <c r="W206" s="1054"/>
      <c r="X206" s="1054"/>
      <c r="Y206" s="1054"/>
      <c r="Z206" s="1054"/>
      <c r="AA206" s="1054"/>
      <c r="AB206" s="2609"/>
      <c r="AC206" s="2610" t="s">
        <v>94</v>
      </c>
      <c r="AD206" s="2610" t="s">
        <v>94</v>
      </c>
      <c r="AE206" s="1057"/>
      <c r="AF206" s="1057"/>
      <c r="AG206" s="1057"/>
      <c r="AH206" s="1057"/>
    </row>
    <row r="207" ht="15.75" customHeight="1">
      <c r="A207" s="337"/>
      <c r="B207" s="337"/>
      <c r="C207" s="337"/>
      <c r="D207" s="337"/>
      <c r="E207" s="337"/>
      <c r="F207" s="337"/>
      <c r="G207" s="337"/>
      <c r="H207" s="338"/>
      <c r="I207" s="338"/>
      <c r="J207" s="338"/>
      <c r="K207" s="338"/>
      <c r="L207" s="338"/>
      <c r="M207" s="338"/>
      <c r="N207" s="338"/>
      <c r="O207" s="338"/>
      <c r="P207" s="338"/>
      <c r="Q207" s="338"/>
      <c r="R207" s="338"/>
      <c r="S207" s="338"/>
      <c r="T207" s="338"/>
      <c r="U207" s="338"/>
      <c r="V207" s="338"/>
      <c r="W207" s="338"/>
      <c r="X207" s="338"/>
      <c r="Y207" s="338"/>
      <c r="Z207" s="338"/>
      <c r="AA207" s="338"/>
      <c r="AB207" s="2611"/>
      <c r="AC207" s="2611"/>
      <c r="AD207" s="2611"/>
      <c r="AE207" s="337"/>
      <c r="AF207" s="337"/>
      <c r="AG207" s="337"/>
      <c r="AH207" s="337"/>
    </row>
    <row r="208" ht="15.75" customHeight="1">
      <c r="A208" s="339"/>
      <c r="B208" s="339"/>
      <c r="C208" s="339"/>
      <c r="D208" s="339"/>
      <c r="E208" s="339"/>
      <c r="F208" s="339"/>
      <c r="G208" s="348" t="s">
        <v>40</v>
      </c>
      <c r="H208" s="1058" t="str">
        <f>IFERROR(VLOOKUP(H$210, '입력값'!$B:$C, 2, FALSE),"")</f>
        <v>Android</v>
      </c>
      <c r="I208" s="1058" t="str">
        <f>IFERROR(VLOOKUP(I$210, '입력값'!$B:$C, 2, FALSE),"")</f>
        <v>iOS</v>
      </c>
      <c r="J208" s="1058"/>
      <c r="K208" s="1058"/>
      <c r="L208" s="1058" t="str">
        <f>IFERROR(VLOOKUP(L$210, '입력값'!$B:$C, 2, FALSE),"")</f>
        <v/>
      </c>
      <c r="M208" s="1058" t="str">
        <f>IFERROR(VLOOKUP(M$210, '입력값'!$B:$C, 2, FALSE),"")</f>
        <v/>
      </c>
      <c r="N208" s="1058" t="str">
        <f>IFERROR(VLOOKUP(N$210, '입력값'!$B:$C, 2, FALSE),"")</f>
        <v/>
      </c>
      <c r="O208" s="1058" t="str">
        <f>IFERROR(VLOOKUP(O$210, '입력값'!$B:$C, 2, FALSE),"")</f>
        <v/>
      </c>
      <c r="P208" s="1058" t="str">
        <f>IFERROR(VLOOKUP(P$210, '입력값'!$B:$C, 2, FALSE),"")</f>
        <v/>
      </c>
      <c r="Q208" s="1058" t="str">
        <f>IFERROR(VLOOKUP(Q$210, '입력값'!$B:$C, 2, FALSE),"")</f>
        <v/>
      </c>
      <c r="R208" s="1058" t="str">
        <f>IFERROR(VLOOKUP(R$210, '입력값'!$B:$C, 2, FALSE),"")</f>
        <v/>
      </c>
      <c r="S208" s="1058" t="str">
        <f>IFERROR(VLOOKUP(S$210, '입력값'!$B:$C, 2, FALSE),"")</f>
        <v/>
      </c>
      <c r="T208" s="1058" t="str">
        <f>IFERROR(VLOOKUP(T$210, '입력값'!$B:$C, 2, FALSE),"")</f>
        <v/>
      </c>
      <c r="U208" s="1058" t="str">
        <f>IFERROR(VLOOKUP(U$210, '입력값'!$B:$C, 2, FALSE),"")</f>
        <v/>
      </c>
      <c r="V208" s="1058" t="str">
        <f>IFERROR(VLOOKUP(V$210, '입력값'!$B:$C, 2, FALSE),"")</f>
        <v/>
      </c>
      <c r="W208" s="1058" t="str">
        <f>IFERROR(VLOOKUP(W$210, '입력값'!$B:$C, 2, FALSE),"")</f>
        <v/>
      </c>
      <c r="X208" s="1058" t="str">
        <f>IFERROR(VLOOKUP(X$210, '입력값'!$B:$C, 2, FALSE),"")</f>
        <v/>
      </c>
      <c r="Y208" s="1058" t="str">
        <f>IFERROR(VLOOKUP(Y$210, '입력값'!$B:$C, 2, FALSE),"")</f>
        <v/>
      </c>
      <c r="Z208" s="1058" t="str">
        <f>IFERROR(VLOOKUP(Z$210, '입력값'!$B:$C, 2, FALSE),"")</f>
        <v/>
      </c>
      <c r="AA208" s="1058" t="str">
        <f>IFERROR(VLOOKUP(AA$210, '입력값'!$B:$C, 2, FALSE),"")</f>
        <v/>
      </c>
      <c r="AB208" s="2612" t="s">
        <v>53</v>
      </c>
      <c r="AC208" s="2612" t="s">
        <v>66</v>
      </c>
      <c r="AD208" s="2613" t="s">
        <v>487</v>
      </c>
      <c r="AE208" s="337"/>
      <c r="AF208" s="337"/>
      <c r="AG208" s="337"/>
      <c r="AH208" s="337"/>
    </row>
    <row r="209" ht="15.75" customHeight="1">
      <c r="A209" s="339"/>
      <c r="B209" s="339"/>
      <c r="C209" s="339"/>
      <c r="D209" s="339"/>
      <c r="E209" s="339"/>
      <c r="F209" s="339"/>
      <c r="G209" s="348" t="s">
        <v>41</v>
      </c>
      <c r="H209" s="350">
        <f t="shared" ref="H209:I209" si="1">H2</f>
        <v>6</v>
      </c>
      <c r="I209" s="350">
        <f t="shared" si="1"/>
        <v>6</v>
      </c>
      <c r="J209" s="350"/>
      <c r="K209" s="350"/>
      <c r="L209" s="350" t="str">
        <f t="shared" ref="L209:AA209" si="2">L2</f>
        <v/>
      </c>
      <c r="M209" s="350" t="str">
        <f t="shared" si="2"/>
        <v/>
      </c>
      <c r="N209" s="350" t="str">
        <f t="shared" si="2"/>
        <v/>
      </c>
      <c r="O209" s="350" t="str">
        <f t="shared" si="2"/>
        <v/>
      </c>
      <c r="P209" s="350" t="str">
        <f t="shared" si="2"/>
        <v/>
      </c>
      <c r="Q209" s="350" t="str">
        <f t="shared" si="2"/>
        <v/>
      </c>
      <c r="R209" s="350" t="str">
        <f t="shared" si="2"/>
        <v/>
      </c>
      <c r="S209" s="350" t="str">
        <f t="shared" si="2"/>
        <v/>
      </c>
      <c r="T209" s="350" t="str">
        <f t="shared" si="2"/>
        <v/>
      </c>
      <c r="U209" s="350" t="str">
        <f t="shared" si="2"/>
        <v/>
      </c>
      <c r="V209" s="350" t="str">
        <f t="shared" si="2"/>
        <v/>
      </c>
      <c r="W209" s="350" t="str">
        <f t="shared" si="2"/>
        <v/>
      </c>
      <c r="X209" s="350" t="str">
        <f t="shared" si="2"/>
        <v/>
      </c>
      <c r="Y209" s="350" t="str">
        <f t="shared" si="2"/>
        <v/>
      </c>
      <c r="Z209" s="350" t="str">
        <f t="shared" si="2"/>
        <v/>
      </c>
      <c r="AA209" s="350" t="str">
        <f t="shared" si="2"/>
        <v/>
      </c>
      <c r="AB209" s="2612"/>
      <c r="AC209" s="2612"/>
      <c r="AD209" s="2614">
        <v>6.0</v>
      </c>
      <c r="AE209" s="337"/>
      <c r="AF209" s="337"/>
      <c r="AG209" s="337"/>
      <c r="AH209" s="337"/>
    </row>
    <row r="210" ht="15.75" customHeight="1">
      <c r="A210" s="339"/>
      <c r="B210" s="339"/>
      <c r="C210" s="339"/>
      <c r="D210" s="339"/>
      <c r="E210" s="339"/>
      <c r="F210" s="339"/>
      <c r="G210" s="348" t="s">
        <v>476</v>
      </c>
      <c r="H210" s="1058" t="str">
        <f t="shared" ref="H210:I210" si="3">H3</f>
        <v>a16</v>
      </c>
      <c r="I210" s="1058" t="str">
        <f t="shared" si="3"/>
        <v>i18</v>
      </c>
      <c r="J210" s="1058"/>
      <c r="K210" s="1058"/>
      <c r="L210" s="1058" t="str">
        <f t="shared" ref="L210:AA210" si="4">L3</f>
        <v/>
      </c>
      <c r="M210" s="1058" t="str">
        <f t="shared" si="4"/>
        <v/>
      </c>
      <c r="N210" s="1058" t="str">
        <f t="shared" si="4"/>
        <v/>
      </c>
      <c r="O210" s="1058" t="str">
        <f t="shared" si="4"/>
        <v/>
      </c>
      <c r="P210" s="1058" t="str">
        <f t="shared" si="4"/>
        <v/>
      </c>
      <c r="Q210" s="1058" t="str">
        <f t="shared" si="4"/>
        <v/>
      </c>
      <c r="R210" s="1058" t="str">
        <f t="shared" si="4"/>
        <v/>
      </c>
      <c r="S210" s="1058" t="str">
        <f t="shared" si="4"/>
        <v/>
      </c>
      <c r="T210" s="1058" t="str">
        <f t="shared" si="4"/>
        <v/>
      </c>
      <c r="U210" s="1058" t="str">
        <f t="shared" si="4"/>
        <v/>
      </c>
      <c r="V210" s="1058" t="str">
        <f t="shared" si="4"/>
        <v/>
      </c>
      <c r="W210" s="1058" t="str">
        <f t="shared" si="4"/>
        <v/>
      </c>
      <c r="X210" s="1058" t="str">
        <f t="shared" si="4"/>
        <v/>
      </c>
      <c r="Y210" s="1058" t="str">
        <f t="shared" si="4"/>
        <v/>
      </c>
      <c r="Z210" s="1058" t="str">
        <f t="shared" si="4"/>
        <v/>
      </c>
      <c r="AA210" s="1058" t="str">
        <f t="shared" si="4"/>
        <v/>
      </c>
      <c r="AB210" s="2613" t="s">
        <v>94</v>
      </c>
      <c r="AC210" s="2613" t="s">
        <v>94</v>
      </c>
      <c r="AD210" s="2613" t="s">
        <v>94</v>
      </c>
      <c r="AE210" s="1061"/>
      <c r="AF210" s="337"/>
      <c r="AG210" s="337"/>
      <c r="AH210" s="337"/>
    </row>
    <row r="211" ht="15.75" customHeight="1">
      <c r="A211" s="337"/>
      <c r="B211" s="337"/>
      <c r="C211" s="337"/>
      <c r="D211" s="337"/>
      <c r="E211" s="337"/>
      <c r="F211" s="337"/>
      <c r="G211" s="348" t="s">
        <v>43</v>
      </c>
      <c r="H211" s="1062">
        <v>1.0</v>
      </c>
      <c r="I211" s="1062">
        <v>1.0</v>
      </c>
      <c r="J211" s="1062"/>
      <c r="K211" s="1062"/>
      <c r="L211" s="1062"/>
      <c r="M211" s="1062"/>
      <c r="N211" s="1063"/>
      <c r="O211" s="1063"/>
      <c r="P211" s="1063"/>
      <c r="Q211" s="1063"/>
      <c r="R211" s="1063"/>
      <c r="S211" s="1063"/>
      <c r="T211" s="1063"/>
      <c r="U211" s="1063"/>
      <c r="V211" s="1063"/>
      <c r="W211" s="1063"/>
      <c r="X211" s="1063"/>
      <c r="Y211" s="1063"/>
      <c r="Z211" s="1063"/>
      <c r="AA211" s="1063"/>
      <c r="AB211" s="2615" t="s">
        <v>94</v>
      </c>
      <c r="AC211" s="2615" t="s">
        <v>94</v>
      </c>
      <c r="AD211" s="2615" t="s">
        <v>94</v>
      </c>
      <c r="AE211" s="1061"/>
      <c r="AF211" s="337"/>
      <c r="AG211" s="337"/>
      <c r="AH211" s="337"/>
    </row>
    <row r="212" ht="15.75" customHeight="1">
      <c r="A212" s="337"/>
      <c r="B212" s="337"/>
      <c r="C212" s="337"/>
      <c r="D212" s="337"/>
      <c r="E212" s="337"/>
      <c r="F212" s="337"/>
      <c r="G212" s="348" t="s">
        <v>1566</v>
      </c>
      <c r="H212" s="1065" t="s">
        <v>60</v>
      </c>
      <c r="I212" s="1065" t="s">
        <v>60</v>
      </c>
      <c r="J212" s="1062"/>
      <c r="K212" s="1062"/>
      <c r="L212" s="1065" t="s">
        <v>60</v>
      </c>
      <c r="M212" s="1065" t="s">
        <v>60</v>
      </c>
      <c r="N212" s="1065" t="s">
        <v>60</v>
      </c>
      <c r="O212" s="1065" t="s">
        <v>60</v>
      </c>
      <c r="P212" s="1065" t="s">
        <v>60</v>
      </c>
      <c r="Q212" s="1065" t="s">
        <v>60</v>
      </c>
      <c r="R212" s="1065" t="s">
        <v>60</v>
      </c>
      <c r="S212" s="1065" t="s">
        <v>60</v>
      </c>
      <c r="T212" s="1065" t="s">
        <v>60</v>
      </c>
      <c r="U212" s="1065" t="s">
        <v>60</v>
      </c>
      <c r="V212" s="1065" t="s">
        <v>60</v>
      </c>
      <c r="W212" s="1065" t="s">
        <v>60</v>
      </c>
      <c r="X212" s="1065" t="s">
        <v>60</v>
      </c>
      <c r="Y212" s="1065" t="s">
        <v>60</v>
      </c>
      <c r="Z212" s="1065" t="s">
        <v>60</v>
      </c>
      <c r="AA212" s="1065" t="s">
        <v>60</v>
      </c>
      <c r="AB212" s="2615" t="s">
        <v>94</v>
      </c>
      <c r="AC212" s="2615" t="s">
        <v>94</v>
      </c>
      <c r="AD212" s="2615" t="s">
        <v>94</v>
      </c>
      <c r="AE212" s="1061"/>
      <c r="AF212" s="337"/>
      <c r="AG212" s="337"/>
      <c r="AH212" s="337"/>
    </row>
    <row r="213" ht="15.75" customHeight="1">
      <c r="A213" s="337"/>
      <c r="B213" s="337"/>
      <c r="C213" s="337"/>
      <c r="D213" s="337"/>
      <c r="E213" s="337"/>
      <c r="F213" s="337"/>
      <c r="G213" s="348" t="s">
        <v>1567</v>
      </c>
      <c r="H213" s="355">
        <f t="shared" ref="H213:I213" si="5">IF(H215-H219, (SUM(H216:H219)-H219)/(H215-H219), 0)</f>
        <v>0</v>
      </c>
      <c r="I213" s="355">
        <f t="shared" si="5"/>
        <v>0</v>
      </c>
      <c r="J213" s="355"/>
      <c r="K213" s="355"/>
      <c r="L213" s="355">
        <f t="shared" ref="L213:AD213" si="6">IF(L215-L219, (SUM(L216:L219)-L219)/(L215-L219), 0)</f>
        <v>0</v>
      </c>
      <c r="M213" s="355">
        <f t="shared" si="6"/>
        <v>0</v>
      </c>
      <c r="N213" s="355">
        <f t="shared" si="6"/>
        <v>0</v>
      </c>
      <c r="O213" s="355">
        <f t="shared" si="6"/>
        <v>0</v>
      </c>
      <c r="P213" s="355">
        <f t="shared" si="6"/>
        <v>0</v>
      </c>
      <c r="Q213" s="355">
        <f t="shared" si="6"/>
        <v>0</v>
      </c>
      <c r="R213" s="355">
        <f t="shared" si="6"/>
        <v>0</v>
      </c>
      <c r="S213" s="355">
        <f t="shared" si="6"/>
        <v>0</v>
      </c>
      <c r="T213" s="355">
        <f t="shared" si="6"/>
        <v>0</v>
      </c>
      <c r="U213" s="355">
        <f t="shared" si="6"/>
        <v>0</v>
      </c>
      <c r="V213" s="355">
        <f t="shared" si="6"/>
        <v>0</v>
      </c>
      <c r="W213" s="355">
        <f t="shared" si="6"/>
        <v>0</v>
      </c>
      <c r="X213" s="355">
        <f t="shared" si="6"/>
        <v>0</v>
      </c>
      <c r="Y213" s="355">
        <f t="shared" si="6"/>
        <v>0</v>
      </c>
      <c r="Z213" s="355">
        <f t="shared" si="6"/>
        <v>0</v>
      </c>
      <c r="AA213" s="355">
        <f t="shared" si="6"/>
        <v>0</v>
      </c>
      <c r="AB213" s="2616">
        <f t="shared" si="6"/>
        <v>0</v>
      </c>
      <c r="AC213" s="2616">
        <f t="shared" si="6"/>
        <v>0</v>
      </c>
      <c r="AD213" s="2616">
        <f t="shared" si="6"/>
        <v>0</v>
      </c>
      <c r="AE213" s="1061"/>
      <c r="AF213" s="337"/>
      <c r="AG213" s="337"/>
      <c r="AH213" s="337"/>
    </row>
    <row r="214" ht="15.75" customHeight="1">
      <c r="A214" s="337"/>
      <c r="B214" s="337"/>
      <c r="C214" s="337"/>
      <c r="D214" s="337"/>
      <c r="E214" s="337"/>
      <c r="F214" s="337"/>
      <c r="G214" s="348" t="s">
        <v>486</v>
      </c>
      <c r="H214" s="355">
        <f>IF((H215-H220-H219), H216/(H215-H220-H219), 0)</f>
        <v>0</v>
      </c>
      <c r="I214" s="355">
        <f>if((I215-I220-I219), I216/(I215-I220-I219), 0)</f>
        <v>0</v>
      </c>
      <c r="J214" s="355"/>
      <c r="K214" s="355"/>
      <c r="L214" s="355">
        <f t="shared" ref="L214:AD214" si="7">if((L215-L220-L219), L216/(L215-L220-L219), 0)</f>
        <v>0</v>
      </c>
      <c r="M214" s="355">
        <f t="shared" si="7"/>
        <v>0</v>
      </c>
      <c r="N214" s="355">
        <f t="shared" si="7"/>
        <v>0</v>
      </c>
      <c r="O214" s="355">
        <f t="shared" si="7"/>
        <v>0</v>
      </c>
      <c r="P214" s="355">
        <f t="shared" si="7"/>
        <v>0</v>
      </c>
      <c r="Q214" s="355">
        <f t="shared" si="7"/>
        <v>0</v>
      </c>
      <c r="R214" s="355">
        <f t="shared" si="7"/>
        <v>0</v>
      </c>
      <c r="S214" s="355">
        <f t="shared" si="7"/>
        <v>0</v>
      </c>
      <c r="T214" s="355">
        <f t="shared" si="7"/>
        <v>0</v>
      </c>
      <c r="U214" s="355">
        <f t="shared" si="7"/>
        <v>0</v>
      </c>
      <c r="V214" s="355">
        <f t="shared" si="7"/>
        <v>0</v>
      </c>
      <c r="W214" s="355">
        <f t="shared" si="7"/>
        <v>0</v>
      </c>
      <c r="X214" s="355">
        <f t="shared" si="7"/>
        <v>0</v>
      </c>
      <c r="Y214" s="355">
        <f t="shared" si="7"/>
        <v>0</v>
      </c>
      <c r="Z214" s="355">
        <f t="shared" si="7"/>
        <v>0</v>
      </c>
      <c r="AA214" s="355">
        <f t="shared" si="7"/>
        <v>0</v>
      </c>
      <c r="AB214" s="2616">
        <f t="shared" si="7"/>
        <v>0</v>
      </c>
      <c r="AC214" s="2616">
        <f t="shared" si="7"/>
        <v>0</v>
      </c>
      <c r="AD214" s="2616">
        <f t="shared" si="7"/>
        <v>0</v>
      </c>
      <c r="AE214" s="337"/>
      <c r="AF214" s="337"/>
      <c r="AG214" s="337"/>
      <c r="AH214" s="337"/>
    </row>
    <row r="215" ht="15.75" customHeight="1">
      <c r="A215" s="337"/>
      <c r="B215" s="337"/>
      <c r="C215" s="337"/>
      <c r="D215" s="337"/>
      <c r="E215" s="337"/>
      <c r="F215" s="337"/>
      <c r="G215" s="348" t="s">
        <v>487</v>
      </c>
      <c r="H215" s="362">
        <f>IF(ISBLANK(H$211), COUNTIF($AB9:$AB206,"&lt;=" &amp; MAX('입력값'!$L$3:$L227)), COUNTIF($AB9:$AB206, H$212 &amp; H$211))</f>
        <v>25</v>
      </c>
      <c r="I215" s="362">
        <f>IF(ISBLANK(I$211), COUNTIF($AB9:$AB206,"&lt;=" &amp; MAX('입력값'!$L$3:$L227)), COUNTIF($AB9:$AB206, I$212 &amp; I$211))</f>
        <v>25</v>
      </c>
      <c r="J215" s="362"/>
      <c r="K215" s="362"/>
      <c r="L215" s="362">
        <f>IF(ISBLANK(L$211), COUNTIF($AB9:$AB206,"&lt;=" &amp; MAX('입력값'!$L$3:$L227)), COUNTIF($AB9:$AB206, L$212 &amp; L$211))</f>
        <v>29</v>
      </c>
      <c r="M215" s="362">
        <f>IF(ISBLANK(M$211), COUNTIF($AB9:$AB206,"&lt;=" &amp; MAX('입력값'!$L$3:$L227)), COUNTIF($AB9:$AB206, M$212 &amp; M$211))</f>
        <v>29</v>
      </c>
      <c r="N215" s="362">
        <f>IF(ISBLANK(N$211), COUNTIF($AB9:$AB206,"&lt;=" &amp; MAX('입력값'!$L$3:$L227)), COUNTIF($AB9:$AB206, N$212 &amp; N$211))</f>
        <v>29</v>
      </c>
      <c r="O215" s="362">
        <f>IF(ISBLANK(O$211), COUNTIF($AB9:$AB206,"&lt;=" &amp; MAX('입력값'!$L$3:$L227)), COUNTIF($AB9:$AB206, O$212 &amp; O$211))</f>
        <v>29</v>
      </c>
      <c r="P215" s="362">
        <f>IF(ISBLANK(P$211), COUNTIF($AB9:$AB206,"&lt;=" &amp; MAX('입력값'!$L$3:$L227)), COUNTIF($AB9:$AB206, P$212 &amp; P$211))</f>
        <v>29</v>
      </c>
      <c r="Q215" s="362">
        <f>IF(ISBLANK(Q$211), COUNTIF($AB9:$AB206,"&lt;=" &amp; MAX('입력값'!$L$3:$L227)), COUNTIF($AB9:$AB206, Q$212 &amp; Q$211))</f>
        <v>29</v>
      </c>
      <c r="R215" s="362">
        <f>IF(ISBLANK(R$211), COUNTIF($AB9:$AB206,"&lt;=" &amp; MAX('입력값'!$L$3:$L227)), COUNTIF($AB9:$AB206, R$212 &amp; R$211))</f>
        <v>29</v>
      </c>
      <c r="S215" s="362">
        <f>IF(ISBLANK(S$211), COUNTIF($AB9:$AB206,"&lt;=" &amp; MAX('입력값'!$L$3:$L227)), COUNTIF($AB9:$AB206, S$212 &amp; S$211))</f>
        <v>29</v>
      </c>
      <c r="T215" s="362">
        <f>IF(ISBLANK(T$211), COUNTIF($AB9:$AB206,"&lt;=" &amp; MAX('입력값'!$L$3:$L227)), COUNTIF($AB9:$AB206, T$212 &amp; T$211))</f>
        <v>29</v>
      </c>
      <c r="U215" s="362">
        <f>IF(ISBLANK(U$211), COUNTIF($AB9:$AB206,"&lt;=" &amp; MAX('입력값'!$L$3:$L227)), COUNTIF($AB9:$AB206, U$212 &amp; U$211))</f>
        <v>29</v>
      </c>
      <c r="V215" s="362">
        <f>IF(ISBLANK(V$211), COUNTIF($AB9:$AB206,"&lt;=" &amp; MAX('입력값'!$L$3:$L227)), COUNTIF($AB9:$AB206, V$212 &amp; V$211))</f>
        <v>29</v>
      </c>
      <c r="W215" s="362">
        <f>IF(ISBLANK(W$211), COUNTIF($AB9:$AB206,"&lt;=" &amp; MAX('입력값'!$L$3:$L227)), COUNTIF($AB9:$AB206, W$212 &amp; W$211))</f>
        <v>29</v>
      </c>
      <c r="X215" s="362">
        <f>IF(ISBLANK(X$211), COUNTIF($AB9:$AB206,"&lt;=" &amp; MAX('입력값'!$L$3:$L227)), COUNTIF($AB9:$AB206, X$212 &amp; X$211))</f>
        <v>29</v>
      </c>
      <c r="Y215" s="362">
        <f>IF(ISBLANK(Y$211), COUNTIF($AB9:$AB206,"&lt;=" &amp; MAX('입력값'!$L$3:$L227)), COUNTIF($AB9:$AB206, Y$212 &amp; Y$211))</f>
        <v>29</v>
      </c>
      <c r="Z215" s="362">
        <f>IF(ISBLANK(Z$211), COUNTIF($AB9:$AB206,"&lt;=" &amp; MAX('입력값'!$L$3:$L227)), COUNTIF($AB9:$AB206, Z$212 &amp; Z$211))</f>
        <v>29</v>
      </c>
      <c r="AA215" s="362">
        <f>IF(ISBLANK(AA$211), COUNTIF($AB9:$AB206,"&lt;=" &amp; MAX('입력값'!$L$3:$L227)), COUNTIF($AB9:$AB206, AA$212 &amp; AA$211))</f>
        <v>29</v>
      </c>
      <c r="AB215" s="2617">
        <f t="shared" ref="AB215:AC215" si="8">IF(ISBLANK(AB$209), SUMIFS($H215:$AA215, $H$208:$AA$208, AB$208), SUMIFS($H215:$AA215, $H$208:$AA$208, AB$208, $H$209:$AA$209, AB$209))</f>
        <v>25</v>
      </c>
      <c r="AC215" s="2617">
        <f t="shared" si="8"/>
        <v>25</v>
      </c>
      <c r="AD215" s="2617">
        <f t="shared" ref="AD215:AD220" si="12">IF(ISBLANK(AD$209), SUM($H215:$AA215), SUMIFS($H215:$AA215, $H$209:$AA$209, AD$209))</f>
        <v>50</v>
      </c>
      <c r="AE215" s="337"/>
      <c r="AF215" s="337"/>
      <c r="AG215" s="337"/>
      <c r="AH215" s="337"/>
    </row>
    <row r="216" ht="15.75" customHeight="1">
      <c r="A216" s="337"/>
      <c r="B216" s="337"/>
      <c r="C216" s="337"/>
      <c r="D216" s="337"/>
      <c r="E216" s="337"/>
      <c r="F216" s="337"/>
      <c r="G216" s="348" t="s">
        <v>58</v>
      </c>
      <c r="H216" s="362">
        <f t="shared" ref="H216:I216" si="9">IF(ISBLANK(H$211), COUNTIF(H$9:H$206, $G216), COUNTIFS($AB$9:$AB$206, H$212 &amp; H$211, H$9:H$206, $G216))</f>
        <v>0</v>
      </c>
      <c r="I216" s="362">
        <f t="shared" si="9"/>
        <v>0</v>
      </c>
      <c r="J216" s="362"/>
      <c r="K216" s="362"/>
      <c r="L216" s="362">
        <f t="shared" ref="L216:AA216" si="10">IF(ISBLANK(L$211), COUNTIF(L$9:L$206, $G216), COUNTIFS($AB$9:$AB$206, L$212 &amp; L$211, L$9:L$206, $G216))</f>
        <v>0</v>
      </c>
      <c r="M216" s="362">
        <f t="shared" si="10"/>
        <v>0</v>
      </c>
      <c r="N216" s="362">
        <f t="shared" si="10"/>
        <v>0</v>
      </c>
      <c r="O216" s="362">
        <f t="shared" si="10"/>
        <v>0</v>
      </c>
      <c r="P216" s="362">
        <f t="shared" si="10"/>
        <v>0</v>
      </c>
      <c r="Q216" s="362">
        <f t="shared" si="10"/>
        <v>0</v>
      </c>
      <c r="R216" s="362">
        <f t="shared" si="10"/>
        <v>0</v>
      </c>
      <c r="S216" s="362">
        <f t="shared" si="10"/>
        <v>0</v>
      </c>
      <c r="T216" s="362">
        <f t="shared" si="10"/>
        <v>0</v>
      </c>
      <c r="U216" s="362">
        <f t="shared" si="10"/>
        <v>0</v>
      </c>
      <c r="V216" s="362">
        <f t="shared" si="10"/>
        <v>0</v>
      </c>
      <c r="W216" s="362">
        <f t="shared" si="10"/>
        <v>0</v>
      </c>
      <c r="X216" s="362">
        <f t="shared" si="10"/>
        <v>0</v>
      </c>
      <c r="Y216" s="362">
        <f t="shared" si="10"/>
        <v>0</v>
      </c>
      <c r="Z216" s="362">
        <f t="shared" si="10"/>
        <v>0</v>
      </c>
      <c r="AA216" s="362">
        <f t="shared" si="10"/>
        <v>0</v>
      </c>
      <c r="AB216" s="2617">
        <f t="shared" ref="AB216:AC216" si="11">IF(ISBLANK(AB$209), SUMIFS($H216:$AA216, $H$208:$AA$208, AB$208), SUMIFS($H216:$AA216, $H$208:$AA$208, AB$208, $H$209:$AA$209, AB$209))</f>
        <v>0</v>
      </c>
      <c r="AC216" s="2617">
        <f t="shared" si="11"/>
        <v>0</v>
      </c>
      <c r="AD216" s="2617">
        <f t="shared" si="12"/>
        <v>0</v>
      </c>
      <c r="AE216" s="337"/>
      <c r="AF216" s="337"/>
      <c r="AG216" s="337"/>
      <c r="AH216" s="337"/>
    </row>
    <row r="217" ht="15.75" customHeight="1">
      <c r="A217" s="337"/>
      <c r="B217" s="337"/>
      <c r="C217" s="337"/>
      <c r="D217" s="337"/>
      <c r="E217" s="337"/>
      <c r="F217" s="337"/>
      <c r="G217" s="348" t="s">
        <v>67</v>
      </c>
      <c r="H217" s="362">
        <f t="shared" ref="H217:I217" si="13">IF(ISBLANK(H$211), COUNTIF(H$9:H$206, $G217), COUNTIFS($AB$9:$AB$206, H$212 &amp; H$211, H$9:H$206, $G217))</f>
        <v>0</v>
      </c>
      <c r="I217" s="362">
        <f t="shared" si="13"/>
        <v>0</v>
      </c>
      <c r="J217" s="362"/>
      <c r="K217" s="362"/>
      <c r="L217" s="362">
        <f t="shared" ref="L217:AA217" si="14">IF(ISBLANK(L$211), COUNTIF(L$9:L$206, $G217), COUNTIFS($AB$9:$AB$206, L$212 &amp; L$211, L$9:L$206, $G217))</f>
        <v>0</v>
      </c>
      <c r="M217" s="362">
        <f t="shared" si="14"/>
        <v>0</v>
      </c>
      <c r="N217" s="362">
        <f t="shared" si="14"/>
        <v>0</v>
      </c>
      <c r="O217" s="362">
        <f t="shared" si="14"/>
        <v>0</v>
      </c>
      <c r="P217" s="362">
        <f t="shared" si="14"/>
        <v>0</v>
      </c>
      <c r="Q217" s="362">
        <f t="shared" si="14"/>
        <v>0</v>
      </c>
      <c r="R217" s="362">
        <f t="shared" si="14"/>
        <v>0</v>
      </c>
      <c r="S217" s="362">
        <f t="shared" si="14"/>
        <v>0</v>
      </c>
      <c r="T217" s="362">
        <f t="shared" si="14"/>
        <v>0</v>
      </c>
      <c r="U217" s="362">
        <f t="shared" si="14"/>
        <v>0</v>
      </c>
      <c r="V217" s="362">
        <f t="shared" si="14"/>
        <v>0</v>
      </c>
      <c r="W217" s="362">
        <f t="shared" si="14"/>
        <v>0</v>
      </c>
      <c r="X217" s="362">
        <f t="shared" si="14"/>
        <v>0</v>
      </c>
      <c r="Y217" s="362">
        <f t="shared" si="14"/>
        <v>0</v>
      </c>
      <c r="Z217" s="362">
        <f t="shared" si="14"/>
        <v>0</v>
      </c>
      <c r="AA217" s="362">
        <f t="shared" si="14"/>
        <v>0</v>
      </c>
      <c r="AB217" s="2617">
        <f t="shared" ref="AB217:AC217" si="15">IF(ISBLANK(AB$209), SUMIFS($H217:$AA217, $H$208:$AA$208, AB$208), SUMIFS($H217:$AA217, $H$208:$AA$208, AB$208, $H$209:$AA$209, AB$209))</f>
        <v>0</v>
      </c>
      <c r="AC217" s="2617">
        <f t="shared" si="15"/>
        <v>0</v>
      </c>
      <c r="AD217" s="2617">
        <f t="shared" si="12"/>
        <v>0</v>
      </c>
      <c r="AE217" s="337"/>
      <c r="AF217" s="337"/>
      <c r="AG217" s="337"/>
      <c r="AH217" s="337"/>
    </row>
    <row r="218" ht="15.75" customHeight="1">
      <c r="A218" s="337"/>
      <c r="B218" s="337"/>
      <c r="C218" s="337"/>
      <c r="D218" s="337"/>
      <c r="E218" s="337"/>
      <c r="F218" s="337"/>
      <c r="G218" s="348" t="s">
        <v>75</v>
      </c>
      <c r="H218" s="362">
        <f t="shared" ref="H218:I218" si="16">IF(ISBLANK(H$211), COUNTIF(H$9:H$206, $G218), COUNTIFS($AB$9:$AB$206, H$212 &amp; H$211, H$9:H$206, $G218))</f>
        <v>0</v>
      </c>
      <c r="I218" s="362">
        <f t="shared" si="16"/>
        <v>0</v>
      </c>
      <c r="J218" s="362"/>
      <c r="K218" s="362"/>
      <c r="L218" s="362">
        <f t="shared" ref="L218:AA218" si="17">IF(ISBLANK(L$211), COUNTIF(L$9:L$206, $G218), COUNTIFS($AB$9:$AB$206, L$212 &amp; L$211, L$9:L$206, $G218))</f>
        <v>0</v>
      </c>
      <c r="M218" s="362">
        <f t="shared" si="17"/>
        <v>0</v>
      </c>
      <c r="N218" s="362">
        <f t="shared" si="17"/>
        <v>0</v>
      </c>
      <c r="O218" s="362">
        <f t="shared" si="17"/>
        <v>0</v>
      </c>
      <c r="P218" s="362">
        <f t="shared" si="17"/>
        <v>0</v>
      </c>
      <c r="Q218" s="362">
        <f t="shared" si="17"/>
        <v>0</v>
      </c>
      <c r="R218" s="362">
        <f t="shared" si="17"/>
        <v>0</v>
      </c>
      <c r="S218" s="362">
        <f t="shared" si="17"/>
        <v>0</v>
      </c>
      <c r="T218" s="362">
        <f t="shared" si="17"/>
        <v>0</v>
      </c>
      <c r="U218" s="362">
        <f t="shared" si="17"/>
        <v>0</v>
      </c>
      <c r="V218" s="362">
        <f t="shared" si="17"/>
        <v>0</v>
      </c>
      <c r="W218" s="362">
        <f t="shared" si="17"/>
        <v>0</v>
      </c>
      <c r="X218" s="362">
        <f t="shared" si="17"/>
        <v>0</v>
      </c>
      <c r="Y218" s="362">
        <f t="shared" si="17"/>
        <v>0</v>
      </c>
      <c r="Z218" s="362">
        <f t="shared" si="17"/>
        <v>0</v>
      </c>
      <c r="AA218" s="362">
        <f t="shared" si="17"/>
        <v>0</v>
      </c>
      <c r="AB218" s="2617">
        <f t="shared" ref="AB218:AC218" si="18">IF(ISBLANK(AB$209), SUMIFS($H218:$AA218, $H$208:$AA$208, AB$208), SUMIFS($H218:$AA218, $H$208:$AA$208, AB$208, $H$209:$AA$209, AB$209))</f>
        <v>0</v>
      </c>
      <c r="AC218" s="2617">
        <f t="shared" si="18"/>
        <v>0</v>
      </c>
      <c r="AD218" s="2617">
        <f t="shared" si="12"/>
        <v>0</v>
      </c>
      <c r="AE218" s="337"/>
      <c r="AF218" s="337"/>
      <c r="AG218" s="337"/>
      <c r="AH218" s="337"/>
    </row>
    <row r="219" ht="15.75" customHeight="1">
      <c r="A219" s="337"/>
      <c r="B219" s="337"/>
      <c r="C219" s="337"/>
      <c r="D219" s="337"/>
      <c r="E219" s="337"/>
      <c r="F219" s="337"/>
      <c r="G219" s="348" t="s">
        <v>82</v>
      </c>
      <c r="H219" s="362">
        <f t="shared" ref="H219:I219" si="19">IF(ISBLANK(H$211), COUNTIF(H$9:H$206, $G219), COUNTIFS($AB$9:$AB$206, H$212 &amp; H$211, H$9:H$206, $G219))</f>
        <v>0</v>
      </c>
      <c r="I219" s="362">
        <f t="shared" si="19"/>
        <v>0</v>
      </c>
      <c r="J219" s="362"/>
      <c r="K219" s="362"/>
      <c r="L219" s="362">
        <f t="shared" ref="L219:AA219" si="20">IF(ISBLANK(L$211), COUNTIF(L$9:L$206, $G219), COUNTIFS($AB$9:$AB$206, L$212 &amp; L$211, L$9:L$206, $G219))</f>
        <v>0</v>
      </c>
      <c r="M219" s="362">
        <f t="shared" si="20"/>
        <v>0</v>
      </c>
      <c r="N219" s="362">
        <f t="shared" si="20"/>
        <v>0</v>
      </c>
      <c r="O219" s="362">
        <f t="shared" si="20"/>
        <v>0</v>
      </c>
      <c r="P219" s="362">
        <f t="shared" si="20"/>
        <v>0</v>
      </c>
      <c r="Q219" s="362">
        <f t="shared" si="20"/>
        <v>0</v>
      </c>
      <c r="R219" s="362">
        <f t="shared" si="20"/>
        <v>0</v>
      </c>
      <c r="S219" s="362">
        <f t="shared" si="20"/>
        <v>0</v>
      </c>
      <c r="T219" s="362">
        <f t="shared" si="20"/>
        <v>0</v>
      </c>
      <c r="U219" s="362">
        <f t="shared" si="20"/>
        <v>0</v>
      </c>
      <c r="V219" s="362">
        <f t="shared" si="20"/>
        <v>0</v>
      </c>
      <c r="W219" s="362">
        <f t="shared" si="20"/>
        <v>0</v>
      </c>
      <c r="X219" s="362">
        <f t="shared" si="20"/>
        <v>0</v>
      </c>
      <c r="Y219" s="362">
        <f t="shared" si="20"/>
        <v>0</v>
      </c>
      <c r="Z219" s="362">
        <f t="shared" si="20"/>
        <v>0</v>
      </c>
      <c r="AA219" s="362">
        <f t="shared" si="20"/>
        <v>0</v>
      </c>
      <c r="AB219" s="2617">
        <f t="shared" ref="AB219:AC219" si="21">IF(ISBLANK(AB$209), SUMIFS($H219:$AA219, $H$208:$AA$208, AB$208), SUMIFS($H219:$AA219, $H$208:$AA$208, AB$208, $H$209:$AA$209, AB$209))</f>
        <v>0</v>
      </c>
      <c r="AC219" s="2617">
        <f t="shared" si="21"/>
        <v>0</v>
      </c>
      <c r="AD219" s="2617">
        <f t="shared" si="12"/>
        <v>0</v>
      </c>
      <c r="AE219" s="337"/>
      <c r="AF219" s="337"/>
      <c r="AG219" s="337"/>
      <c r="AH219" s="337"/>
    </row>
    <row r="220" ht="15.75" customHeight="1">
      <c r="A220" s="337"/>
      <c r="B220" s="337"/>
      <c r="C220" s="337"/>
      <c r="D220" s="337"/>
      <c r="E220" s="337"/>
      <c r="F220" s="337"/>
      <c r="G220" s="348" t="s">
        <v>481</v>
      </c>
      <c r="H220" s="362">
        <f t="shared" ref="H220:I220" si="22">H$215-SUM(H$216:H$219)</f>
        <v>25</v>
      </c>
      <c r="I220" s="362">
        <f t="shared" si="22"/>
        <v>25</v>
      </c>
      <c r="J220" s="362"/>
      <c r="K220" s="362"/>
      <c r="L220" s="362">
        <f t="shared" ref="L220:AA220" si="23">L$215-SUM(L$216:L$219)</f>
        <v>29</v>
      </c>
      <c r="M220" s="362">
        <f t="shared" si="23"/>
        <v>29</v>
      </c>
      <c r="N220" s="362">
        <f t="shared" si="23"/>
        <v>29</v>
      </c>
      <c r="O220" s="362">
        <f t="shared" si="23"/>
        <v>29</v>
      </c>
      <c r="P220" s="362">
        <f t="shared" si="23"/>
        <v>29</v>
      </c>
      <c r="Q220" s="362">
        <f t="shared" si="23"/>
        <v>29</v>
      </c>
      <c r="R220" s="362">
        <f t="shared" si="23"/>
        <v>29</v>
      </c>
      <c r="S220" s="362">
        <f t="shared" si="23"/>
        <v>29</v>
      </c>
      <c r="T220" s="362">
        <f t="shared" si="23"/>
        <v>29</v>
      </c>
      <c r="U220" s="362">
        <f t="shared" si="23"/>
        <v>29</v>
      </c>
      <c r="V220" s="362">
        <f t="shared" si="23"/>
        <v>29</v>
      </c>
      <c r="W220" s="362">
        <f t="shared" si="23"/>
        <v>29</v>
      </c>
      <c r="X220" s="362">
        <f t="shared" si="23"/>
        <v>29</v>
      </c>
      <c r="Y220" s="362">
        <f t="shared" si="23"/>
        <v>29</v>
      </c>
      <c r="Z220" s="362">
        <f t="shared" si="23"/>
        <v>29</v>
      </c>
      <c r="AA220" s="362">
        <f t="shared" si="23"/>
        <v>29</v>
      </c>
      <c r="AB220" s="2617">
        <f t="shared" ref="AB220:AC220" si="24">IF(ISBLANK(AB$209), SUMIFS($H220:$AA220, $H$208:$AA$208, AB$208), SUMIFS($H220:$AA220, $H$208:$AA$208, AB$208, $H$209:$AA$209, AB$209))</f>
        <v>25</v>
      </c>
      <c r="AC220" s="2617">
        <f t="shared" si="24"/>
        <v>25</v>
      </c>
      <c r="AD220" s="2617">
        <f t="shared" si="12"/>
        <v>50</v>
      </c>
      <c r="AE220" s="337"/>
      <c r="AF220" s="337"/>
      <c r="AG220" s="337"/>
      <c r="AH220" s="337"/>
    </row>
    <row r="221" ht="15.75" customHeight="1">
      <c r="A221" s="337"/>
      <c r="B221" s="337"/>
      <c r="C221" s="337"/>
      <c r="D221" s="337"/>
      <c r="E221" s="337"/>
      <c r="F221" s="337"/>
      <c r="G221" s="337"/>
      <c r="H221" s="338"/>
      <c r="I221" s="338"/>
      <c r="J221" s="338"/>
      <c r="K221" s="338"/>
      <c r="L221" s="338"/>
      <c r="M221" s="338"/>
      <c r="N221" s="338"/>
      <c r="O221" s="338"/>
      <c r="P221" s="338"/>
      <c r="Q221" s="338"/>
      <c r="R221" s="338"/>
      <c r="S221" s="338"/>
      <c r="T221" s="338"/>
      <c r="U221" s="338"/>
      <c r="V221" s="338"/>
      <c r="W221" s="338"/>
      <c r="X221" s="338"/>
      <c r="Y221" s="338"/>
      <c r="Z221" s="338"/>
      <c r="AA221" s="338"/>
      <c r="AB221" s="2611"/>
      <c r="AC221" s="2611"/>
      <c r="AD221" s="2611"/>
      <c r="AE221" s="337"/>
      <c r="AF221" s="337"/>
      <c r="AG221" s="337"/>
      <c r="AH221" s="337"/>
    </row>
    <row r="222" ht="15.75" customHeight="1">
      <c r="A222" s="337"/>
      <c r="B222" s="337"/>
      <c r="C222" s="337"/>
      <c r="D222" s="337"/>
      <c r="E222" s="337"/>
      <c r="F222" s="337"/>
      <c r="G222" s="1066"/>
      <c r="H222" s="338"/>
      <c r="I222" s="338"/>
      <c r="J222" s="338"/>
      <c r="K222" s="338"/>
      <c r="L222" s="338"/>
      <c r="M222" s="338"/>
      <c r="N222" s="338"/>
      <c r="O222" s="338"/>
      <c r="P222" s="338"/>
      <c r="Q222" s="338"/>
      <c r="R222" s="338"/>
      <c r="S222" s="338"/>
      <c r="T222" s="338"/>
      <c r="U222" s="338"/>
      <c r="V222" s="338"/>
      <c r="W222" s="338"/>
      <c r="X222" s="338"/>
      <c r="Y222" s="338"/>
      <c r="Z222" s="338"/>
      <c r="AA222" s="338"/>
      <c r="AB222" s="2618" t="s">
        <v>488</v>
      </c>
      <c r="AC222" s="2618" t="s">
        <v>1568</v>
      </c>
      <c r="AD222" s="2618" t="s">
        <v>487</v>
      </c>
      <c r="AE222" s="337"/>
      <c r="AF222" s="337"/>
      <c r="AG222" s="337"/>
      <c r="AH222" s="337"/>
    </row>
    <row r="223" ht="15.75" customHeight="1">
      <c r="A223" s="337"/>
      <c r="B223" s="337"/>
      <c r="C223" s="337"/>
      <c r="D223" s="337"/>
      <c r="E223" s="337"/>
      <c r="F223" s="337"/>
      <c r="G223" s="1066"/>
      <c r="H223" s="338"/>
      <c r="I223" s="338"/>
      <c r="J223" s="338"/>
      <c r="K223" s="338"/>
      <c r="L223" s="338"/>
      <c r="M223" s="338"/>
      <c r="N223" s="338"/>
      <c r="O223" s="338"/>
      <c r="P223" s="338"/>
      <c r="Q223" s="338"/>
      <c r="R223" s="338"/>
      <c r="S223" s="338"/>
      <c r="T223" s="338"/>
      <c r="U223" s="338"/>
      <c r="V223" s="338"/>
      <c r="W223" s="338"/>
      <c r="X223" s="338"/>
      <c r="Y223" s="338"/>
      <c r="Z223" s="338"/>
      <c r="AA223" s="338"/>
      <c r="AB223" s="2619">
        <v>1.0</v>
      </c>
      <c r="AC223" s="2620">
        <f t="shared" ref="AC223:AC226" si="25">IFERROR($AD223/$AB$3, 0)</f>
        <v>0.8620689655</v>
      </c>
      <c r="AD223" s="2621">
        <f t="shared" ref="AD223:AD226" si="26">COUNTIF($AB$9:$AB$206, $AB223)</f>
        <v>25</v>
      </c>
      <c r="AE223" s="337"/>
      <c r="AF223" s="337"/>
      <c r="AG223" s="337"/>
      <c r="AH223" s="337"/>
    </row>
    <row r="224" ht="15.75" customHeight="1">
      <c r="A224" s="27"/>
      <c r="B224" s="27"/>
      <c r="C224" s="27"/>
      <c r="D224" s="27"/>
      <c r="E224" s="27"/>
      <c r="F224" s="27"/>
      <c r="G224" s="27"/>
      <c r="H224" s="142"/>
      <c r="I224" s="142"/>
      <c r="J224" s="142"/>
      <c r="K224" s="142"/>
      <c r="L224" s="142"/>
      <c r="M224" s="142"/>
      <c r="N224" s="142"/>
      <c r="O224" s="142"/>
      <c r="P224" s="142"/>
      <c r="Q224" s="142"/>
      <c r="R224" s="142"/>
      <c r="S224" s="142"/>
      <c r="T224" s="142"/>
      <c r="U224" s="142"/>
      <c r="V224" s="142"/>
      <c r="W224" s="142"/>
      <c r="X224" s="142"/>
      <c r="Y224" s="142"/>
      <c r="Z224" s="142"/>
      <c r="AA224" s="142"/>
      <c r="AB224" s="2622">
        <v>2.0</v>
      </c>
      <c r="AC224" s="2620">
        <f t="shared" si="25"/>
        <v>0</v>
      </c>
      <c r="AD224" s="2621">
        <f t="shared" si="26"/>
        <v>0</v>
      </c>
      <c r="AE224" s="1072"/>
      <c r="AF224" s="1072"/>
      <c r="AG224" s="1072"/>
      <c r="AH224" s="1072"/>
    </row>
    <row r="225" ht="15.75" customHeight="1">
      <c r="A225" s="27"/>
      <c r="B225" s="27"/>
      <c r="C225" s="27"/>
      <c r="D225" s="27"/>
      <c r="E225" s="27"/>
      <c r="F225" s="27"/>
      <c r="G225" s="27"/>
      <c r="H225" s="142"/>
      <c r="I225" s="142"/>
      <c r="J225" s="142"/>
      <c r="K225" s="142"/>
      <c r="L225" s="142"/>
      <c r="M225" s="142"/>
      <c r="N225" s="142"/>
      <c r="O225" s="142"/>
      <c r="P225" s="142"/>
      <c r="Q225" s="142"/>
      <c r="R225" s="142"/>
      <c r="S225" s="142"/>
      <c r="T225" s="142"/>
      <c r="U225" s="142"/>
      <c r="V225" s="142"/>
      <c r="W225" s="142"/>
      <c r="X225" s="142"/>
      <c r="Y225" s="142"/>
      <c r="Z225" s="142"/>
      <c r="AA225" s="142"/>
      <c r="AB225" s="2622">
        <v>3.0</v>
      </c>
      <c r="AC225" s="2620">
        <f t="shared" si="25"/>
        <v>0.1379310345</v>
      </c>
      <c r="AD225" s="2621">
        <f t="shared" si="26"/>
        <v>4</v>
      </c>
      <c r="AE225" s="1072"/>
      <c r="AF225" s="1072"/>
      <c r="AG225" s="1072"/>
      <c r="AH225" s="1072"/>
    </row>
    <row r="226" ht="15.75" customHeight="1">
      <c r="A226" s="27"/>
      <c r="B226" s="27"/>
      <c r="C226" s="27"/>
      <c r="D226" s="27"/>
      <c r="E226" s="27"/>
      <c r="F226" s="27"/>
      <c r="G226" s="27"/>
      <c r="H226" s="142"/>
      <c r="I226" s="142"/>
      <c r="J226" s="142"/>
      <c r="K226" s="142"/>
      <c r="L226" s="142"/>
      <c r="M226" s="142"/>
      <c r="N226" s="142"/>
      <c r="O226" s="142"/>
      <c r="P226" s="142"/>
      <c r="Q226" s="142"/>
      <c r="R226" s="142"/>
      <c r="S226" s="142"/>
      <c r="T226" s="142"/>
      <c r="U226" s="142"/>
      <c r="V226" s="142"/>
      <c r="W226" s="142"/>
      <c r="X226" s="142"/>
      <c r="Y226" s="142"/>
      <c r="Z226" s="142"/>
      <c r="AA226" s="142"/>
      <c r="AB226" s="2619" t="s">
        <v>94</v>
      </c>
      <c r="AC226" s="2620">
        <f t="shared" si="25"/>
        <v>0.9655172414</v>
      </c>
      <c r="AD226" s="2621">
        <f t="shared" si="26"/>
        <v>28</v>
      </c>
      <c r="AE226" s="1072"/>
      <c r="AF226" s="1072"/>
      <c r="AG226" s="1072"/>
      <c r="AH226" s="1072"/>
    </row>
    <row r="227" ht="15.75" customHeight="1">
      <c r="A227" s="27"/>
      <c r="B227" s="27"/>
      <c r="C227" s="27"/>
      <c r="D227" s="27"/>
      <c r="E227" s="27"/>
      <c r="F227" s="27"/>
      <c r="G227" s="27"/>
      <c r="H227" s="142"/>
      <c r="I227" s="142"/>
      <c r="J227" s="142"/>
      <c r="K227" s="142"/>
      <c r="L227" s="142"/>
      <c r="M227" s="142"/>
      <c r="N227" s="142"/>
      <c r="O227" s="142"/>
      <c r="P227" s="142"/>
      <c r="Q227" s="142"/>
      <c r="R227" s="142"/>
      <c r="S227" s="142"/>
      <c r="T227" s="142"/>
      <c r="U227" s="142"/>
      <c r="V227" s="142"/>
      <c r="W227" s="142"/>
      <c r="X227" s="142"/>
      <c r="Y227" s="142"/>
      <c r="Z227" s="142"/>
      <c r="AA227" s="142"/>
      <c r="AB227" s="2623"/>
      <c r="AC227" s="2623"/>
      <c r="AD227" s="2611"/>
      <c r="AE227" s="1072"/>
      <c r="AF227" s="1072"/>
      <c r="AG227" s="1072"/>
      <c r="AH227" s="1072"/>
    </row>
  </sheetData>
  <mergeCells count="11">
    <mergeCell ref="B2:B4"/>
    <mergeCell ref="A18:B18"/>
    <mergeCell ref="A21:A24"/>
    <mergeCell ref="C21:C22"/>
    <mergeCell ref="A2:A4"/>
    <mergeCell ref="C2:C4"/>
    <mergeCell ref="D2:D4"/>
    <mergeCell ref="E2:E4"/>
    <mergeCell ref="F2:F4"/>
    <mergeCell ref="G2:G4"/>
    <mergeCell ref="AB2:AD2"/>
  </mergeCells>
  <conditionalFormatting sqref="H5:AA206">
    <cfRule type="cellIs" dxfId="10" priority="1" operator="equal">
      <formula>"p"</formula>
    </cfRule>
  </conditionalFormatting>
  <conditionalFormatting sqref="H5:AA206">
    <cfRule type="cellIs" dxfId="7" priority="2" operator="equal">
      <formula>"f"</formula>
    </cfRule>
  </conditionalFormatting>
  <conditionalFormatting sqref="H5:AA206">
    <cfRule type="cellIs" dxfId="4" priority="3" operator="equal">
      <formula>"n"</formula>
    </cfRule>
  </conditionalFormatting>
  <conditionalFormatting sqref="H5:AA206">
    <cfRule type="cellIs" dxfId="5" priority="4" operator="equal">
      <formula>"b"</formula>
    </cfRule>
  </conditionalFormatting>
  <dataValidations>
    <dataValidation type="list" allowBlank="1" showDropDown="1" showInputMessage="1" showErrorMessage="1" prompt="클릭하여 범위 내의 값을 입력하세요." sqref="AB208:AC208">
      <formula1>$H$208:$AA$208</formula1>
    </dataValidation>
    <dataValidation type="list" allowBlank="1" sqref="AB92:AB93">
      <formula1>"1,2,3,-"</formula1>
    </dataValidation>
    <dataValidation type="list" allowBlank="1" sqref="AC10:AC65 AC67:AC81 AC83 AC85 AC94:AC98 AC107 AC117:AC118 AC124 AC127:AC138">
      <formula1>"app,A,I,pc,Win,Mac,Web,moWeb,pcWeb,Wear,Watch,R,-"</formula1>
    </dataValidation>
    <dataValidation type="list" allowBlank="1" showDropDown="1" showInputMessage="1" showErrorMessage="1" prompt="클릭하여 범위 내의 값을 입력하세요." sqref="AB209:AD209">
      <formula1>$H$209:$AA$209</formula1>
    </dataValidation>
    <dataValidation type="list" allowBlank="1" sqref="AC66 AC82 AC84 AC86:AC93 AC99:AC106 AC108:AC116 AC119:AC123 AC125:AC126">
      <formula1>"app,A,I,pc,Win,Mac,Web,moWeb,pcWeb,Wear,Watch,-"</formula1>
    </dataValidation>
    <dataValidation type="list" allowBlank="1" showInputMessage="1" prompt="클릭하여 범위 내의 값을 입력하세요." sqref="AC139:AC205">
      <formula1>'입력값'!$I$3:$I227</formula1>
    </dataValidation>
    <dataValidation type="list" allowBlank="1" showDropDown="1" showInputMessage="1" showErrorMessage="1" prompt="클릭하여 범위 내의 값을 입력하세요. ('입력값' 시트의 Iteration 값 범위내 입력)" sqref="H2:AA2">
      <formula1>'입력값'!$F$3:$F227</formula1>
    </dataValidation>
    <dataValidation type="list" allowBlank="1" showDropDown="1" showInputMessage="1" showErrorMessage="1" prompt="클릭하여 범위 내의 값을 입력하세요. ('입력값' 시트의 OS / Browser 값 범위내 입력)" sqref="H3:AA3">
      <formula1>'입력값'!$B$3:$B227</formula1>
    </dataValidation>
    <dataValidation type="list" allowBlank="1" sqref="AC5:AC9">
      <formula1>"app,A,I,pc,Win,Mac,Web,moWeb,pcWeb,Wear,-"</formula1>
    </dataValidation>
    <dataValidation type="list" allowBlank="1" showDropDown="1" showInputMessage="1" showErrorMessage="1" prompt="클릭하여 범위 내의 값을 입력하세요. ('입력값' 시트의 결과 값 범위내 입력)" sqref="H5:AA205">
      <formula1>'입력값'!$O$3:$O227</formula1>
    </dataValidation>
    <dataValidation type="list" allowBlank="1" showInputMessage="1" showErrorMessage="1" prompt="클릭하여 범위 내의 값을 입력하세요. ('입력값' 시트의 Priority 값 범위내 입력)" sqref="AB139:AB205">
      <formula1>'입력값'!$L$3:$L227</formula1>
    </dataValidation>
    <dataValidation type="list" allowBlank="1" showInputMessage="1" showErrorMessage="1" prompt="클릭하여 범위 내의 값을 입력하세요." sqref="H211:AA211">
      <formula1>$AB$9:$AB$206</formula1>
    </dataValidation>
    <dataValidation type="list" allowBlank="1" showInputMessage="1" showErrorMessage="1" prompt="클릭하여 범위 내의 값을 입력하세요." sqref="H212:AA212">
      <formula1>'입력값'!$R$3:$R227</formula1>
    </dataValidation>
    <dataValidation type="list" allowBlank="1" showErrorMessage="1" sqref="AB5:AB91 AB94:AB138">
      <formula1>"1,2,3,-"</formula1>
    </dataValidation>
  </dataValidations>
  <hyperlinks>
    <hyperlink r:id="rId2" ref="AE6"/>
    <hyperlink r:id="rId3" ref="AE7"/>
    <hyperlink r:id="rId4" ref="AE8"/>
    <hyperlink r:id="rId5" ref="F9"/>
    <hyperlink r:id="rId6" ref="AF16"/>
  </hyperlinks>
  <drawing r:id="rId7"/>
  <legacyDrawing r:id="rId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7.38"/>
    <col customWidth="1" min="29" max="29" width="6.25"/>
    <col customWidth="1" min="30" max="30" width="6.5"/>
    <col customWidth="1" min="31" max="34" width="31.38"/>
  </cols>
  <sheetData>
    <row r="1" ht="15.75" customHeight="1">
      <c r="A1" s="2624" t="s">
        <v>6482</v>
      </c>
      <c r="B1" s="2625"/>
      <c r="C1" s="2626" t="s">
        <v>12259</v>
      </c>
      <c r="D1" s="2625"/>
      <c r="E1" s="2625"/>
      <c r="F1" s="2627" t="s">
        <v>12260</v>
      </c>
      <c r="G1" s="1758" t="s">
        <v>12261</v>
      </c>
      <c r="H1" s="2625"/>
      <c r="I1" s="2625"/>
      <c r="J1" s="2625"/>
      <c r="K1" s="2625"/>
      <c r="L1" s="2625"/>
      <c r="M1" s="2625"/>
      <c r="N1" s="2625"/>
      <c r="O1" s="2625"/>
      <c r="P1" s="2625"/>
      <c r="Q1" s="2625"/>
      <c r="R1" s="2625"/>
      <c r="S1" s="2625"/>
      <c r="T1" s="2625"/>
      <c r="U1" s="2625"/>
      <c r="V1" s="2625"/>
      <c r="W1" s="2625"/>
      <c r="X1" s="2625"/>
      <c r="Y1" s="2625"/>
      <c r="Z1" s="2625"/>
      <c r="AA1" s="2625"/>
      <c r="AB1" s="2625"/>
      <c r="AC1" s="2625"/>
      <c r="AD1" s="2625"/>
      <c r="AE1" s="2628" t="s">
        <v>12262</v>
      </c>
      <c r="AF1" s="2629" t="s">
        <v>12263</v>
      </c>
      <c r="AG1" s="2630">
        <f>COUNTIF(AG5:AG469, "?*")</f>
        <v>0</v>
      </c>
      <c r="AH1" s="770"/>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6" t="str">
        <f>IF(COUNTIF('리그레션 플랜'!C12:D12, "a15"), "a15", IF(COUNTIF('리그레션 플랜'!C12:D12, "a16"), "a16", ""))</f>
        <v>a16</v>
      </c>
      <c r="I3" s="507" t="str">
        <f>IF(COUNTIF('리그레션 플랜'!C12:D12, "i18"), "i18", IF(COUNTIF('리그레션 플랜'!C12:D12, "i26"), "i26", ""))</f>
        <v>i18</v>
      </c>
      <c r="J3" s="508"/>
      <c r="K3" s="508"/>
      <c r="L3" s="508"/>
      <c r="M3" s="508"/>
      <c r="N3" s="508"/>
      <c r="O3" s="508"/>
      <c r="P3" s="1367"/>
      <c r="Q3" s="1367"/>
      <c r="R3" s="1367"/>
      <c r="S3" s="1367"/>
      <c r="T3" s="1367"/>
      <c r="U3" s="1367"/>
      <c r="V3" s="1367"/>
      <c r="W3" s="1367"/>
      <c r="X3" s="1367"/>
      <c r="Y3" s="1367"/>
      <c r="Z3" s="508"/>
      <c r="AA3" s="509"/>
      <c r="AB3" s="510">
        <f>COUNTIF($AB5:$AB448, "&lt;=" &amp; MAX('입력값'!$L$3:$L469))</f>
        <v>316</v>
      </c>
      <c r="AC3" s="1689"/>
      <c r="AD3" s="512" t="s">
        <v>533</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2631" t="s">
        <v>12264</v>
      </c>
      <c r="B5" s="2632"/>
      <c r="C5" s="2632"/>
      <c r="D5" s="2632"/>
      <c r="E5" s="2632"/>
      <c r="F5" s="2633"/>
      <c r="G5" s="2632"/>
      <c r="H5" s="2634"/>
      <c r="I5" s="2634"/>
      <c r="J5" s="2634"/>
      <c r="K5" s="2634"/>
      <c r="L5" s="2634"/>
      <c r="M5" s="2634"/>
      <c r="N5" s="2634"/>
      <c r="O5" s="2634"/>
      <c r="P5" s="2634"/>
      <c r="Q5" s="2634"/>
      <c r="R5" s="2634"/>
      <c r="S5" s="2634"/>
      <c r="T5" s="2634"/>
      <c r="U5" s="2634"/>
      <c r="V5" s="2634"/>
      <c r="W5" s="2634"/>
      <c r="X5" s="2634"/>
      <c r="Y5" s="2634"/>
      <c r="Z5" s="2634"/>
      <c r="AA5" s="2634"/>
      <c r="AB5" s="2635" t="s">
        <v>94</v>
      </c>
      <c r="AC5" s="2632"/>
      <c r="AD5" s="2632"/>
      <c r="AE5" s="2636"/>
      <c r="AF5" s="2636"/>
      <c r="AG5" s="2636"/>
      <c r="AH5" s="2637"/>
    </row>
    <row r="6" ht="15.75" customHeight="1">
      <c r="A6" s="2638" t="s">
        <v>12265</v>
      </c>
      <c r="B6" s="1106"/>
      <c r="C6" s="1106"/>
      <c r="D6" s="1106"/>
      <c r="E6" s="1106"/>
      <c r="F6" s="2639" t="s">
        <v>12266</v>
      </c>
      <c r="G6" s="1106"/>
      <c r="H6" s="805" t="s">
        <v>94</v>
      </c>
      <c r="I6" s="805" t="s">
        <v>94</v>
      </c>
      <c r="J6" s="805"/>
      <c r="K6" s="805"/>
      <c r="L6" s="805"/>
      <c r="M6" s="805"/>
      <c r="N6" s="805"/>
      <c r="O6" s="805"/>
      <c r="P6" s="805"/>
      <c r="Q6" s="805"/>
      <c r="R6" s="805"/>
      <c r="S6" s="805"/>
      <c r="T6" s="805"/>
      <c r="U6" s="805"/>
      <c r="V6" s="805"/>
      <c r="W6" s="805"/>
      <c r="X6" s="805"/>
      <c r="Y6" s="805"/>
      <c r="Z6" s="805"/>
      <c r="AA6" s="805"/>
      <c r="AB6" s="2640" t="s">
        <v>94</v>
      </c>
      <c r="AC6" s="2641" t="s">
        <v>94</v>
      </c>
      <c r="AD6" s="2641" t="s">
        <v>4922</v>
      </c>
      <c r="AE6" s="810"/>
      <c r="AF6" s="810"/>
      <c r="AG6" s="810"/>
      <c r="AH6" s="886"/>
    </row>
    <row r="7" ht="15.75" customHeight="1">
      <c r="A7" s="1194"/>
      <c r="B7" s="2594" t="s">
        <v>12267</v>
      </c>
      <c r="C7" s="1106"/>
      <c r="D7" s="1106"/>
      <c r="E7" s="1106"/>
      <c r="F7" s="1106"/>
      <c r="G7" s="1106"/>
      <c r="H7" s="805" t="s">
        <v>94</v>
      </c>
      <c r="I7" s="830" t="s">
        <v>94</v>
      </c>
      <c r="J7" s="805"/>
      <c r="K7" s="805"/>
      <c r="L7" s="830"/>
      <c r="M7" s="830"/>
      <c r="N7" s="830"/>
      <c r="O7" s="830"/>
      <c r="P7" s="830"/>
      <c r="Q7" s="830"/>
      <c r="R7" s="830"/>
      <c r="S7" s="830"/>
      <c r="T7" s="830"/>
      <c r="U7" s="830"/>
      <c r="V7" s="830"/>
      <c r="W7" s="830"/>
      <c r="X7" s="830"/>
      <c r="Y7" s="830"/>
      <c r="Z7" s="830"/>
      <c r="AA7" s="830"/>
      <c r="AB7" s="2640" t="s">
        <v>94</v>
      </c>
      <c r="AC7" s="2641" t="s">
        <v>94</v>
      </c>
      <c r="AD7" s="2641" t="s">
        <v>4922</v>
      </c>
      <c r="AE7" s="810"/>
      <c r="AF7" s="810"/>
      <c r="AG7" s="810"/>
      <c r="AH7" s="886"/>
    </row>
    <row r="8" ht="15.75" customHeight="1">
      <c r="A8" s="1031"/>
      <c r="B8" s="1126"/>
      <c r="C8" s="1126" t="s">
        <v>12268</v>
      </c>
      <c r="D8" s="1126"/>
      <c r="E8" s="1126"/>
      <c r="F8" s="994" t="s">
        <v>12269</v>
      </c>
      <c r="G8" s="994" t="s">
        <v>12270</v>
      </c>
      <c r="H8" s="500"/>
      <c r="I8" s="500"/>
      <c r="J8" s="500"/>
      <c r="K8" s="648"/>
      <c r="L8" s="648"/>
      <c r="M8" s="648"/>
      <c r="N8" s="648"/>
      <c r="O8" s="648"/>
      <c r="P8" s="648"/>
      <c r="Q8" s="648"/>
      <c r="R8" s="648"/>
      <c r="S8" s="648"/>
      <c r="T8" s="648"/>
      <c r="U8" s="648"/>
      <c r="V8" s="648"/>
      <c r="W8" s="648"/>
      <c r="X8" s="648"/>
      <c r="Y8" s="648"/>
      <c r="Z8" s="648"/>
      <c r="AA8" s="648"/>
      <c r="AB8" s="1406">
        <v>1.0</v>
      </c>
      <c r="AC8" s="665" t="s">
        <v>55</v>
      </c>
      <c r="AD8" s="665" t="s">
        <v>6551</v>
      </c>
      <c r="AE8" s="642"/>
      <c r="AF8" s="642"/>
      <c r="AG8" s="642"/>
      <c r="AH8" s="634" t="s">
        <v>12271</v>
      </c>
    </row>
    <row r="9" ht="15.75" customHeight="1">
      <c r="A9" s="1031"/>
      <c r="B9" s="1126" t="s">
        <v>12272</v>
      </c>
      <c r="C9" s="1126"/>
      <c r="D9" s="1126"/>
      <c r="E9" s="1126"/>
      <c r="F9" s="994" t="s">
        <v>12273</v>
      </c>
      <c r="G9" s="2642" t="s">
        <v>12274</v>
      </c>
      <c r="H9" s="500"/>
      <c r="I9" s="500"/>
      <c r="J9" s="500"/>
      <c r="K9" s="501"/>
      <c r="L9" s="501"/>
      <c r="M9" s="501"/>
      <c r="N9" s="501"/>
      <c r="O9" s="501"/>
      <c r="P9" s="501"/>
      <c r="Q9" s="501"/>
      <c r="R9" s="501"/>
      <c r="S9" s="501"/>
      <c r="T9" s="501"/>
      <c r="U9" s="501"/>
      <c r="V9" s="501"/>
      <c r="W9" s="501"/>
      <c r="X9" s="501"/>
      <c r="Y9" s="501"/>
      <c r="Z9" s="501"/>
      <c r="AA9" s="501"/>
      <c r="AB9" s="1406">
        <v>1.0</v>
      </c>
      <c r="AC9" s="665" t="s">
        <v>55</v>
      </c>
      <c r="AD9" s="665" t="s">
        <v>4922</v>
      </c>
      <c r="AE9" s="652"/>
      <c r="AF9" s="656" t="s">
        <v>12275</v>
      </c>
      <c r="AG9" s="652"/>
      <c r="AH9" s="642"/>
    </row>
    <row r="10" ht="15.75" customHeight="1">
      <c r="A10" s="1031"/>
      <c r="B10" s="1126" t="s">
        <v>12276</v>
      </c>
      <c r="C10" s="1126"/>
      <c r="D10" s="1126"/>
      <c r="E10" s="1126"/>
      <c r="F10" s="994" t="s">
        <v>12277</v>
      </c>
      <c r="G10" s="994" t="s">
        <v>12278</v>
      </c>
      <c r="H10" s="500"/>
      <c r="I10" s="500"/>
      <c r="J10" s="500"/>
      <c r="K10" s="648"/>
      <c r="L10" s="648"/>
      <c r="M10" s="648"/>
      <c r="N10" s="648"/>
      <c r="O10" s="648"/>
      <c r="P10" s="648"/>
      <c r="Q10" s="648"/>
      <c r="R10" s="648"/>
      <c r="S10" s="648"/>
      <c r="T10" s="648"/>
      <c r="U10" s="648"/>
      <c r="V10" s="648"/>
      <c r="W10" s="648"/>
      <c r="X10" s="648"/>
      <c r="Y10" s="648"/>
      <c r="Z10" s="648"/>
      <c r="AA10" s="648"/>
      <c r="AB10" s="1406">
        <v>1.0</v>
      </c>
      <c r="AC10" s="665" t="s">
        <v>55</v>
      </c>
      <c r="AD10" s="665" t="s">
        <v>4922</v>
      </c>
      <c r="AE10" s="642"/>
      <c r="AF10" s="642"/>
      <c r="AG10" s="642"/>
      <c r="AH10" s="633"/>
    </row>
    <row r="11" ht="15.75" customHeight="1">
      <c r="A11" s="1194"/>
      <c r="B11" s="2594" t="s">
        <v>12279</v>
      </c>
      <c r="C11" s="1106"/>
      <c r="D11" s="1106"/>
      <c r="E11" s="1106"/>
      <c r="F11" s="1106"/>
      <c r="G11" s="1106"/>
      <c r="H11" s="805" t="s">
        <v>94</v>
      </c>
      <c r="I11" s="830" t="s">
        <v>94</v>
      </c>
      <c r="J11" s="830"/>
      <c r="K11" s="830"/>
      <c r="L11" s="830"/>
      <c r="M11" s="830"/>
      <c r="N11" s="830"/>
      <c r="O11" s="830"/>
      <c r="P11" s="830"/>
      <c r="Q11" s="830"/>
      <c r="R11" s="830"/>
      <c r="S11" s="830"/>
      <c r="T11" s="830"/>
      <c r="U11" s="830"/>
      <c r="V11" s="830"/>
      <c r="W11" s="830"/>
      <c r="X11" s="830"/>
      <c r="Y11" s="830"/>
      <c r="Z11" s="830"/>
      <c r="AA11" s="830"/>
      <c r="AB11" s="2640" t="s">
        <v>94</v>
      </c>
      <c r="AC11" s="2641" t="s">
        <v>94</v>
      </c>
      <c r="AD11" s="2641" t="s">
        <v>4922</v>
      </c>
      <c r="AE11" s="810"/>
      <c r="AF11" s="810"/>
      <c r="AG11" s="810"/>
      <c r="AH11" s="811"/>
    </row>
    <row r="12" ht="15.75" customHeight="1">
      <c r="A12" s="1031"/>
      <c r="B12" s="1126"/>
      <c r="C12" s="1126" t="s">
        <v>12280</v>
      </c>
      <c r="D12" s="1126" t="s">
        <v>12281</v>
      </c>
      <c r="E12" s="994" t="s">
        <v>12282</v>
      </c>
      <c r="F12" s="995" t="s">
        <v>12283</v>
      </c>
      <c r="G12" s="1098" t="s">
        <v>12284</v>
      </c>
      <c r="H12" s="500"/>
      <c r="I12" s="500"/>
      <c r="J12" s="500"/>
      <c r="K12" s="500"/>
      <c r="L12" s="500"/>
      <c r="M12" s="500"/>
      <c r="N12" s="500"/>
      <c r="O12" s="500"/>
      <c r="P12" s="500"/>
      <c r="Q12" s="500"/>
      <c r="R12" s="500"/>
      <c r="S12" s="500"/>
      <c r="T12" s="500"/>
      <c r="U12" s="500"/>
      <c r="V12" s="500"/>
      <c r="W12" s="500"/>
      <c r="X12" s="500"/>
      <c r="Y12" s="500"/>
      <c r="Z12" s="500"/>
      <c r="AA12" s="500"/>
      <c r="AB12" s="1406">
        <v>1.0</v>
      </c>
      <c r="AC12" s="665" t="s">
        <v>55</v>
      </c>
      <c r="AD12" s="661" t="s">
        <v>3208</v>
      </c>
      <c r="AE12" s="652"/>
      <c r="AF12" s="642" t="s">
        <v>12285</v>
      </c>
      <c r="AG12" s="640"/>
      <c r="AH12" s="642"/>
    </row>
    <row r="13" ht="15.75" hidden="1" customHeight="1">
      <c r="A13" s="1194"/>
      <c r="B13" s="1106"/>
      <c r="C13" s="1106"/>
      <c r="D13" s="2594" t="s">
        <v>8127</v>
      </c>
      <c r="E13" s="1106"/>
      <c r="F13" s="2584" t="s">
        <v>12286</v>
      </c>
      <c r="G13" s="2584" t="s">
        <v>12287</v>
      </c>
      <c r="H13" s="807"/>
      <c r="I13" s="807"/>
      <c r="J13" s="807"/>
      <c r="K13" s="807"/>
      <c r="L13" s="807"/>
      <c r="M13" s="807"/>
      <c r="N13" s="807"/>
      <c r="O13" s="807"/>
      <c r="P13" s="807"/>
      <c r="Q13" s="807"/>
      <c r="R13" s="807"/>
      <c r="S13" s="807"/>
      <c r="T13" s="807"/>
      <c r="U13" s="807"/>
      <c r="V13" s="807"/>
      <c r="W13" s="807"/>
      <c r="X13" s="807"/>
      <c r="Y13" s="807"/>
      <c r="Z13" s="807"/>
      <c r="AA13" s="807"/>
      <c r="AB13" s="2640">
        <v>3.0</v>
      </c>
      <c r="AC13" s="2641" t="s">
        <v>55</v>
      </c>
      <c r="AD13" s="2641" t="s">
        <v>4922</v>
      </c>
      <c r="AE13" s="1106"/>
      <c r="AF13" s="809"/>
      <c r="AG13" s="809"/>
      <c r="AH13" s="811"/>
    </row>
    <row r="14" ht="15.75" customHeight="1">
      <c r="A14" s="1031"/>
      <c r="B14" s="1126"/>
      <c r="C14" s="1126"/>
      <c r="D14" s="1126" t="s">
        <v>12288</v>
      </c>
      <c r="E14" s="1126"/>
      <c r="F14" s="994" t="s">
        <v>12289</v>
      </c>
      <c r="G14" s="1010" t="s">
        <v>12290</v>
      </c>
      <c r="H14" s="500"/>
      <c r="I14" s="500"/>
      <c r="J14" s="500"/>
      <c r="K14" s="648"/>
      <c r="L14" s="648"/>
      <c r="M14" s="500"/>
      <c r="N14" s="500"/>
      <c r="O14" s="500"/>
      <c r="P14" s="500"/>
      <c r="Q14" s="500"/>
      <c r="R14" s="500"/>
      <c r="S14" s="500"/>
      <c r="T14" s="500"/>
      <c r="U14" s="500"/>
      <c r="V14" s="500"/>
      <c r="W14" s="500"/>
      <c r="X14" s="500"/>
      <c r="Y14" s="500"/>
      <c r="Z14" s="500"/>
      <c r="AA14" s="500"/>
      <c r="AB14" s="1406">
        <v>1.0</v>
      </c>
      <c r="AC14" s="665" t="s">
        <v>55</v>
      </c>
      <c r="AD14" s="665" t="s">
        <v>4922</v>
      </c>
      <c r="AE14" s="994"/>
      <c r="AF14" s="642"/>
      <c r="AG14" s="642"/>
      <c r="AH14" s="642"/>
    </row>
    <row r="15" ht="15.75" customHeight="1">
      <c r="A15" s="1194"/>
      <c r="B15" s="2594" t="s">
        <v>12291</v>
      </c>
      <c r="C15" s="1106"/>
      <c r="D15" s="1106"/>
      <c r="E15" s="1106"/>
      <c r="F15" s="1106"/>
      <c r="G15" s="1106"/>
      <c r="H15" s="805" t="s">
        <v>94</v>
      </c>
      <c r="I15" s="830" t="s">
        <v>94</v>
      </c>
      <c r="J15" s="830"/>
      <c r="K15" s="830"/>
      <c r="L15" s="807"/>
      <c r="M15" s="807"/>
      <c r="N15" s="807"/>
      <c r="O15" s="807"/>
      <c r="P15" s="807"/>
      <c r="Q15" s="807"/>
      <c r="R15" s="807"/>
      <c r="S15" s="807"/>
      <c r="T15" s="807"/>
      <c r="U15" s="807"/>
      <c r="V15" s="807"/>
      <c r="W15" s="807"/>
      <c r="X15" s="807"/>
      <c r="Y15" s="807"/>
      <c r="Z15" s="807"/>
      <c r="AA15" s="807"/>
      <c r="AB15" s="2640" t="s">
        <v>94</v>
      </c>
      <c r="AC15" s="2641" t="s">
        <v>94</v>
      </c>
      <c r="AD15" s="2641" t="s">
        <v>4922</v>
      </c>
      <c r="AE15" s="810"/>
      <c r="AF15" s="810"/>
      <c r="AG15" s="810"/>
      <c r="AH15" s="811"/>
    </row>
    <row r="16" ht="15.75" customHeight="1">
      <c r="A16" s="1031"/>
      <c r="B16" s="1126"/>
      <c r="C16" s="1126" t="s">
        <v>12292</v>
      </c>
      <c r="D16" s="1126"/>
      <c r="E16" s="994" t="s">
        <v>12293</v>
      </c>
      <c r="F16" s="994" t="s">
        <v>12294</v>
      </c>
      <c r="G16" s="994" t="s">
        <v>12295</v>
      </c>
      <c r="H16" s="648" t="s">
        <v>82</v>
      </c>
      <c r="I16" s="500"/>
      <c r="J16" s="500"/>
      <c r="K16" s="648"/>
      <c r="L16" s="648"/>
      <c r="M16" s="500"/>
      <c r="N16" s="500"/>
      <c r="O16" s="500"/>
      <c r="P16" s="500"/>
      <c r="Q16" s="500"/>
      <c r="R16" s="500"/>
      <c r="S16" s="500"/>
      <c r="T16" s="500"/>
      <c r="U16" s="500"/>
      <c r="V16" s="500"/>
      <c r="W16" s="500"/>
      <c r="X16" s="500"/>
      <c r="Y16" s="500"/>
      <c r="Z16" s="500"/>
      <c r="AA16" s="500"/>
      <c r="AB16" s="1406">
        <v>1.0</v>
      </c>
      <c r="AC16" s="665" t="s">
        <v>65</v>
      </c>
      <c r="AD16" s="641" t="s">
        <v>4922</v>
      </c>
      <c r="AE16" s="642"/>
      <c r="AF16" s="640" t="s">
        <v>12296</v>
      </c>
      <c r="AG16" s="642"/>
      <c r="AH16" s="642"/>
    </row>
    <row r="17" ht="15.75" hidden="1" customHeight="1">
      <c r="A17" s="1194"/>
      <c r="B17" s="1106"/>
      <c r="C17" s="1106"/>
      <c r="D17" s="2594" t="s">
        <v>8127</v>
      </c>
      <c r="E17" s="1106"/>
      <c r="F17" s="2584" t="s">
        <v>12297</v>
      </c>
      <c r="G17" s="2584" t="s">
        <v>12298</v>
      </c>
      <c r="H17" s="830"/>
      <c r="I17" s="830"/>
      <c r="J17" s="830"/>
      <c r="K17" s="830"/>
      <c r="L17" s="830"/>
      <c r="M17" s="830"/>
      <c r="N17" s="830"/>
      <c r="O17" s="807"/>
      <c r="P17" s="807"/>
      <c r="Q17" s="807"/>
      <c r="R17" s="807"/>
      <c r="S17" s="807"/>
      <c r="T17" s="807"/>
      <c r="U17" s="807"/>
      <c r="V17" s="807"/>
      <c r="W17" s="807"/>
      <c r="X17" s="807"/>
      <c r="Y17" s="807"/>
      <c r="Z17" s="807"/>
      <c r="AA17" s="807"/>
      <c r="AB17" s="2640">
        <v>3.0</v>
      </c>
      <c r="AC17" s="2641" t="s">
        <v>55</v>
      </c>
      <c r="AD17" s="2641" t="s">
        <v>4922</v>
      </c>
      <c r="AE17" s="809"/>
      <c r="AF17" s="809"/>
      <c r="AG17" s="809"/>
      <c r="AH17" s="811"/>
    </row>
    <row r="18" ht="15.75" hidden="1" customHeight="1">
      <c r="A18" s="1194"/>
      <c r="B18" s="1106"/>
      <c r="C18" s="1106"/>
      <c r="D18" s="2594" t="s">
        <v>771</v>
      </c>
      <c r="E18" s="1106"/>
      <c r="F18" s="2584" t="s">
        <v>12299</v>
      </c>
      <c r="G18" s="2584" t="s">
        <v>12300</v>
      </c>
      <c r="H18" s="830"/>
      <c r="I18" s="830"/>
      <c r="J18" s="830"/>
      <c r="K18" s="830"/>
      <c r="L18" s="830"/>
      <c r="M18" s="830"/>
      <c r="N18" s="830"/>
      <c r="O18" s="807"/>
      <c r="P18" s="807"/>
      <c r="Q18" s="807"/>
      <c r="R18" s="807"/>
      <c r="S18" s="807"/>
      <c r="T18" s="807"/>
      <c r="U18" s="807"/>
      <c r="V18" s="807"/>
      <c r="W18" s="807"/>
      <c r="X18" s="807"/>
      <c r="Y18" s="807"/>
      <c r="Z18" s="807"/>
      <c r="AA18" s="807"/>
      <c r="AB18" s="2640">
        <v>3.0</v>
      </c>
      <c r="AC18" s="2641" t="s">
        <v>55</v>
      </c>
      <c r="AD18" s="2641" t="s">
        <v>4922</v>
      </c>
      <c r="AE18" s="809"/>
      <c r="AF18" s="809"/>
      <c r="AG18" s="809"/>
      <c r="AH18" s="811"/>
    </row>
    <row r="19" ht="15.75" customHeight="1">
      <c r="A19" s="1194"/>
      <c r="B19" s="2594" t="s">
        <v>12301</v>
      </c>
      <c r="C19" s="1106"/>
      <c r="D19" s="1106"/>
      <c r="E19" s="1106"/>
      <c r="F19" s="1106"/>
      <c r="G19" s="1106"/>
      <c r="H19" s="805" t="s">
        <v>94</v>
      </c>
      <c r="I19" s="830" t="s">
        <v>94</v>
      </c>
      <c r="J19" s="830"/>
      <c r="K19" s="830"/>
      <c r="L19" s="830"/>
      <c r="M19" s="830"/>
      <c r="N19" s="830"/>
      <c r="O19" s="807"/>
      <c r="P19" s="807"/>
      <c r="Q19" s="807"/>
      <c r="R19" s="807"/>
      <c r="S19" s="807"/>
      <c r="T19" s="807"/>
      <c r="U19" s="807"/>
      <c r="V19" s="807"/>
      <c r="W19" s="807"/>
      <c r="X19" s="807"/>
      <c r="Y19" s="807"/>
      <c r="Z19" s="807"/>
      <c r="AA19" s="807"/>
      <c r="AB19" s="2640" t="s">
        <v>94</v>
      </c>
      <c r="AC19" s="2641" t="s">
        <v>94</v>
      </c>
      <c r="AD19" s="2641" t="s">
        <v>4922</v>
      </c>
      <c r="AE19" s="810"/>
      <c r="AF19" s="810"/>
      <c r="AG19" s="810"/>
      <c r="AH19" s="811"/>
    </row>
    <row r="20" ht="15.75" hidden="1" customHeight="1">
      <c r="A20" s="1194"/>
      <c r="B20" s="1106"/>
      <c r="C20" s="2594" t="s">
        <v>12292</v>
      </c>
      <c r="D20" s="1106"/>
      <c r="E20" s="1106"/>
      <c r="F20" s="2584" t="s">
        <v>12302</v>
      </c>
      <c r="G20" s="2584" t="s">
        <v>12303</v>
      </c>
      <c r="H20" s="830"/>
      <c r="I20" s="830"/>
      <c r="J20" s="830"/>
      <c r="K20" s="830"/>
      <c r="L20" s="830"/>
      <c r="M20" s="830"/>
      <c r="N20" s="830"/>
      <c r="O20" s="807"/>
      <c r="P20" s="807"/>
      <c r="Q20" s="807"/>
      <c r="R20" s="807"/>
      <c r="S20" s="807"/>
      <c r="T20" s="807"/>
      <c r="U20" s="807"/>
      <c r="V20" s="807"/>
      <c r="W20" s="807"/>
      <c r="X20" s="807"/>
      <c r="Y20" s="807"/>
      <c r="Z20" s="807"/>
      <c r="AA20" s="807"/>
      <c r="AB20" s="2640">
        <v>3.0</v>
      </c>
      <c r="AC20" s="2641" t="s">
        <v>55</v>
      </c>
      <c r="AD20" s="2641" t="s">
        <v>4922</v>
      </c>
      <c r="AE20" s="2541" t="s">
        <v>12304</v>
      </c>
      <c r="AF20" s="809"/>
      <c r="AG20" s="809"/>
      <c r="AH20" s="811"/>
    </row>
    <row r="21" ht="15.75" hidden="1" customHeight="1">
      <c r="A21" s="1194"/>
      <c r="B21" s="1106"/>
      <c r="C21" s="1106"/>
      <c r="D21" s="2594" t="s">
        <v>8127</v>
      </c>
      <c r="E21" s="1106"/>
      <c r="F21" s="2584" t="s">
        <v>12305</v>
      </c>
      <c r="G21" s="2584" t="s">
        <v>12298</v>
      </c>
      <c r="H21" s="830"/>
      <c r="I21" s="830"/>
      <c r="J21" s="830"/>
      <c r="K21" s="830"/>
      <c r="L21" s="830"/>
      <c r="M21" s="830"/>
      <c r="N21" s="830"/>
      <c r="O21" s="830"/>
      <c r="P21" s="830"/>
      <c r="Q21" s="830"/>
      <c r="R21" s="830"/>
      <c r="S21" s="830"/>
      <c r="T21" s="807"/>
      <c r="U21" s="807"/>
      <c r="V21" s="807"/>
      <c r="W21" s="807"/>
      <c r="X21" s="807"/>
      <c r="Y21" s="807"/>
      <c r="Z21" s="807"/>
      <c r="AA21" s="807"/>
      <c r="AB21" s="2640">
        <v>3.0</v>
      </c>
      <c r="AC21" s="2641" t="s">
        <v>55</v>
      </c>
      <c r="AD21" s="2641" t="s">
        <v>4922</v>
      </c>
      <c r="AE21" s="809"/>
      <c r="AF21" s="809"/>
      <c r="AG21" s="809"/>
      <c r="AH21" s="811"/>
    </row>
    <row r="22" ht="15.75" hidden="1" customHeight="1">
      <c r="A22" s="1194"/>
      <c r="B22" s="1106"/>
      <c r="C22" s="1106"/>
      <c r="D22" s="2594" t="s">
        <v>771</v>
      </c>
      <c r="E22" s="1106"/>
      <c r="F22" s="2584" t="s">
        <v>12306</v>
      </c>
      <c r="G22" s="2584" t="s">
        <v>12307</v>
      </c>
      <c r="H22" s="805"/>
      <c r="I22" s="805"/>
      <c r="J22" s="805"/>
      <c r="K22" s="805"/>
      <c r="L22" s="805"/>
      <c r="M22" s="805"/>
      <c r="N22" s="805"/>
      <c r="O22" s="805"/>
      <c r="P22" s="805"/>
      <c r="Q22" s="805"/>
      <c r="R22" s="805"/>
      <c r="S22" s="805"/>
      <c r="T22" s="807"/>
      <c r="U22" s="807"/>
      <c r="V22" s="807"/>
      <c r="W22" s="807"/>
      <c r="X22" s="807"/>
      <c r="Y22" s="807"/>
      <c r="Z22" s="807"/>
      <c r="AA22" s="807"/>
      <c r="AB22" s="2640">
        <v>3.0</v>
      </c>
      <c r="AC22" s="2641" t="s">
        <v>55</v>
      </c>
      <c r="AD22" s="2641" t="s">
        <v>4922</v>
      </c>
      <c r="AE22" s="2541" t="s">
        <v>12308</v>
      </c>
      <c r="AF22" s="809"/>
      <c r="AG22" s="809"/>
      <c r="AH22" s="811"/>
    </row>
    <row r="23" ht="15.75" customHeight="1">
      <c r="A23" s="2638" t="s">
        <v>12309</v>
      </c>
      <c r="B23" s="1106"/>
      <c r="C23" s="1106"/>
      <c r="D23" s="1106"/>
      <c r="E23" s="1106"/>
      <c r="F23" s="1106"/>
      <c r="G23" s="1106"/>
      <c r="H23" s="805" t="s">
        <v>94</v>
      </c>
      <c r="I23" s="807" t="s">
        <v>94</v>
      </c>
      <c r="J23" s="830"/>
      <c r="K23" s="830"/>
      <c r="L23" s="807"/>
      <c r="M23" s="807"/>
      <c r="N23" s="807"/>
      <c r="O23" s="807"/>
      <c r="P23" s="807"/>
      <c r="Q23" s="807"/>
      <c r="R23" s="807"/>
      <c r="S23" s="807"/>
      <c r="T23" s="807"/>
      <c r="U23" s="807"/>
      <c r="V23" s="807"/>
      <c r="W23" s="807"/>
      <c r="X23" s="807"/>
      <c r="Y23" s="807"/>
      <c r="Z23" s="807"/>
      <c r="AA23" s="807"/>
      <c r="AB23" s="2640" t="s">
        <v>94</v>
      </c>
      <c r="AC23" s="2641" t="s">
        <v>94</v>
      </c>
      <c r="AD23" s="2641" t="s">
        <v>4922</v>
      </c>
      <c r="AE23" s="810"/>
      <c r="AF23" s="810"/>
      <c r="AG23" s="810"/>
      <c r="AH23" s="1044"/>
    </row>
    <row r="24" ht="15.75" customHeight="1">
      <c r="A24" s="1194"/>
      <c r="B24" s="2594" t="s">
        <v>12267</v>
      </c>
      <c r="C24" s="1106"/>
      <c r="D24" s="1106"/>
      <c r="E24" s="1106"/>
      <c r="F24" s="1106"/>
      <c r="G24" s="1106"/>
      <c r="H24" s="805" t="s">
        <v>94</v>
      </c>
      <c r="I24" s="807" t="s">
        <v>94</v>
      </c>
      <c r="J24" s="830"/>
      <c r="K24" s="830"/>
      <c r="L24" s="807"/>
      <c r="M24" s="807"/>
      <c r="N24" s="807"/>
      <c r="O24" s="807"/>
      <c r="P24" s="807"/>
      <c r="Q24" s="807"/>
      <c r="R24" s="807"/>
      <c r="S24" s="807"/>
      <c r="T24" s="807"/>
      <c r="U24" s="807"/>
      <c r="V24" s="807"/>
      <c r="W24" s="807"/>
      <c r="X24" s="807"/>
      <c r="Y24" s="807"/>
      <c r="Z24" s="807"/>
      <c r="AA24" s="807"/>
      <c r="AB24" s="2640" t="s">
        <v>94</v>
      </c>
      <c r="AC24" s="2641" t="s">
        <v>94</v>
      </c>
      <c r="AD24" s="2641" t="s">
        <v>4922</v>
      </c>
      <c r="AE24" s="810"/>
      <c r="AF24" s="810"/>
      <c r="AG24" s="810"/>
      <c r="AH24" s="1044"/>
    </row>
    <row r="25" ht="15.75" customHeight="1">
      <c r="A25" s="1031"/>
      <c r="B25" s="1126"/>
      <c r="C25" s="1126" t="s">
        <v>8087</v>
      </c>
      <c r="D25" s="1126"/>
      <c r="E25" s="1126"/>
      <c r="F25" s="994" t="s">
        <v>12310</v>
      </c>
      <c r="G25" s="995" t="s">
        <v>12311</v>
      </c>
      <c r="H25" s="500"/>
      <c r="I25" s="500"/>
      <c r="J25" s="500"/>
      <c r="K25" s="500"/>
      <c r="L25" s="500"/>
      <c r="M25" s="500"/>
      <c r="N25" s="500"/>
      <c r="O25" s="500"/>
      <c r="P25" s="500"/>
      <c r="Q25" s="500"/>
      <c r="R25" s="500"/>
      <c r="S25" s="500"/>
      <c r="T25" s="500"/>
      <c r="U25" s="500"/>
      <c r="V25" s="500"/>
      <c r="W25" s="500"/>
      <c r="X25" s="500"/>
      <c r="Y25" s="500"/>
      <c r="Z25" s="500"/>
      <c r="AA25" s="500"/>
      <c r="AB25" s="1406">
        <v>1.0</v>
      </c>
      <c r="AC25" s="665" t="s">
        <v>55</v>
      </c>
      <c r="AD25" s="664" t="s">
        <v>3208</v>
      </c>
      <c r="AE25" s="652"/>
      <c r="AF25" s="656" t="s">
        <v>12312</v>
      </c>
      <c r="AG25" s="995"/>
      <c r="AH25" s="623"/>
    </row>
    <row r="26" ht="15.75" customHeight="1">
      <c r="A26" s="1031"/>
      <c r="B26" s="1126"/>
      <c r="C26" s="1126" t="s">
        <v>417</v>
      </c>
      <c r="D26" s="1126"/>
      <c r="E26" s="1126"/>
      <c r="F26" s="994" t="s">
        <v>12313</v>
      </c>
      <c r="G26" s="994" t="s">
        <v>12314</v>
      </c>
      <c r="H26" s="500"/>
      <c r="I26" s="500"/>
      <c r="J26" s="500"/>
      <c r="K26" s="500"/>
      <c r="L26" s="500"/>
      <c r="M26" s="500"/>
      <c r="N26" s="500"/>
      <c r="O26" s="500"/>
      <c r="P26" s="500"/>
      <c r="Q26" s="500"/>
      <c r="R26" s="500"/>
      <c r="S26" s="500"/>
      <c r="T26" s="500"/>
      <c r="U26" s="500"/>
      <c r="V26" s="500"/>
      <c r="W26" s="500"/>
      <c r="X26" s="500"/>
      <c r="Y26" s="500"/>
      <c r="Z26" s="500"/>
      <c r="AA26" s="500"/>
      <c r="AB26" s="1406">
        <v>1.0</v>
      </c>
      <c r="AC26" s="665" t="s">
        <v>55</v>
      </c>
      <c r="AD26" s="665" t="s">
        <v>4922</v>
      </c>
      <c r="AE26" s="642"/>
      <c r="AF26" s="642"/>
      <c r="AG26" s="642"/>
      <c r="AH26" s="623"/>
    </row>
    <row r="27" ht="15.75" customHeight="1">
      <c r="A27" s="1194"/>
      <c r="B27" s="2594" t="s">
        <v>12315</v>
      </c>
      <c r="C27" s="1106"/>
      <c r="D27" s="1106"/>
      <c r="E27" s="1106"/>
      <c r="F27" s="1106"/>
      <c r="G27" s="1106"/>
      <c r="H27" s="805" t="s">
        <v>94</v>
      </c>
      <c r="I27" s="807" t="s">
        <v>94</v>
      </c>
      <c r="J27" s="830"/>
      <c r="K27" s="830"/>
      <c r="L27" s="807"/>
      <c r="M27" s="807"/>
      <c r="N27" s="807"/>
      <c r="O27" s="807"/>
      <c r="P27" s="807"/>
      <c r="Q27" s="807"/>
      <c r="R27" s="807"/>
      <c r="S27" s="807"/>
      <c r="T27" s="807"/>
      <c r="U27" s="807"/>
      <c r="V27" s="807"/>
      <c r="W27" s="807"/>
      <c r="X27" s="807"/>
      <c r="Y27" s="807"/>
      <c r="Z27" s="807"/>
      <c r="AA27" s="807"/>
      <c r="AB27" s="2640" t="s">
        <v>94</v>
      </c>
      <c r="AC27" s="2641" t="s">
        <v>94</v>
      </c>
      <c r="AD27" s="2641" t="s">
        <v>4922</v>
      </c>
      <c r="AE27" s="810"/>
      <c r="AF27" s="810"/>
      <c r="AG27" s="810"/>
      <c r="AH27" s="1044"/>
    </row>
    <row r="28" ht="15.75" customHeight="1">
      <c r="A28" s="1031"/>
      <c r="B28" s="1126"/>
      <c r="C28" s="1126" t="s">
        <v>12316</v>
      </c>
      <c r="D28" s="1126"/>
      <c r="E28" s="1126"/>
      <c r="F28" s="994" t="s">
        <v>12317</v>
      </c>
      <c r="G28" s="994" t="s">
        <v>12318</v>
      </c>
      <c r="H28" s="500"/>
      <c r="I28" s="500"/>
      <c r="J28" s="500"/>
      <c r="K28" s="500"/>
      <c r="L28" s="500"/>
      <c r="M28" s="500"/>
      <c r="N28" s="500"/>
      <c r="O28" s="500"/>
      <c r="P28" s="500"/>
      <c r="Q28" s="500"/>
      <c r="R28" s="500"/>
      <c r="S28" s="500"/>
      <c r="T28" s="500"/>
      <c r="U28" s="500"/>
      <c r="V28" s="500"/>
      <c r="W28" s="500"/>
      <c r="X28" s="500"/>
      <c r="Y28" s="500"/>
      <c r="Z28" s="500"/>
      <c r="AA28" s="500"/>
      <c r="AB28" s="1406">
        <v>1.0</v>
      </c>
      <c r="AC28" s="665" t="s">
        <v>55</v>
      </c>
      <c r="AD28" s="665" t="s">
        <v>4922</v>
      </c>
      <c r="AE28" s="642"/>
      <c r="AF28" s="642" t="s">
        <v>12319</v>
      </c>
      <c r="AG28" s="642"/>
      <c r="AH28" s="623"/>
    </row>
    <row r="29" ht="15.75" customHeight="1">
      <c r="A29" s="1194"/>
      <c r="B29" s="1106"/>
      <c r="C29" s="2594" t="s">
        <v>12320</v>
      </c>
      <c r="D29" s="1106"/>
      <c r="E29" s="1106"/>
      <c r="F29" s="1106"/>
      <c r="G29" s="1106"/>
      <c r="H29" s="805" t="s">
        <v>94</v>
      </c>
      <c r="I29" s="830" t="s">
        <v>94</v>
      </c>
      <c r="J29" s="830"/>
      <c r="K29" s="830"/>
      <c r="L29" s="830"/>
      <c r="M29" s="830"/>
      <c r="N29" s="830"/>
      <c r="O29" s="830"/>
      <c r="P29" s="830"/>
      <c r="Q29" s="830"/>
      <c r="R29" s="830"/>
      <c r="S29" s="830"/>
      <c r="T29" s="830"/>
      <c r="U29" s="830"/>
      <c r="V29" s="830"/>
      <c r="W29" s="830"/>
      <c r="X29" s="830"/>
      <c r="Y29" s="830"/>
      <c r="Z29" s="830"/>
      <c r="AA29" s="830"/>
      <c r="AB29" s="2640" t="s">
        <v>94</v>
      </c>
      <c r="AC29" s="2641" t="s">
        <v>94</v>
      </c>
      <c r="AD29" s="2641" t="s">
        <v>4922</v>
      </c>
      <c r="AE29" s="810"/>
      <c r="AF29" s="810"/>
      <c r="AG29" s="810"/>
      <c r="AH29" s="1044"/>
    </row>
    <row r="30" ht="15.75" customHeight="1">
      <c r="A30" s="1031"/>
      <c r="B30" s="1126"/>
      <c r="C30" s="1126"/>
      <c r="D30" s="1126" t="s">
        <v>12321</v>
      </c>
      <c r="E30" s="1126"/>
      <c r="F30" s="994" t="s">
        <v>12322</v>
      </c>
      <c r="G30" s="994" t="s">
        <v>12323</v>
      </c>
      <c r="H30" s="500"/>
      <c r="I30" s="500"/>
      <c r="J30" s="500"/>
      <c r="K30" s="500"/>
      <c r="L30" s="500"/>
      <c r="M30" s="500"/>
      <c r="N30" s="500"/>
      <c r="O30" s="500"/>
      <c r="P30" s="500"/>
      <c r="Q30" s="500"/>
      <c r="R30" s="500"/>
      <c r="S30" s="500"/>
      <c r="T30" s="500"/>
      <c r="U30" s="500"/>
      <c r="V30" s="500"/>
      <c r="W30" s="500"/>
      <c r="X30" s="500"/>
      <c r="Y30" s="500"/>
      <c r="Z30" s="500"/>
      <c r="AA30" s="500"/>
      <c r="AB30" s="1406">
        <v>1.0</v>
      </c>
      <c r="AC30" s="665" t="s">
        <v>55</v>
      </c>
      <c r="AD30" s="665" t="s">
        <v>4922</v>
      </c>
      <c r="AE30" s="642"/>
      <c r="AF30" s="642"/>
      <c r="AG30" s="642"/>
      <c r="AH30" s="623"/>
    </row>
    <row r="31" ht="15.75" customHeight="1">
      <c r="A31" s="1194"/>
      <c r="B31" s="1106"/>
      <c r="C31" s="1106"/>
      <c r="D31" s="2594" t="s">
        <v>12324</v>
      </c>
      <c r="E31" s="1106"/>
      <c r="F31" s="1106"/>
      <c r="G31" s="1106"/>
      <c r="H31" s="805" t="s">
        <v>94</v>
      </c>
      <c r="I31" s="807" t="s">
        <v>94</v>
      </c>
      <c r="J31" s="830"/>
      <c r="K31" s="830"/>
      <c r="L31" s="807"/>
      <c r="M31" s="807"/>
      <c r="N31" s="807"/>
      <c r="O31" s="807"/>
      <c r="P31" s="807"/>
      <c r="Q31" s="807"/>
      <c r="R31" s="807"/>
      <c r="S31" s="807"/>
      <c r="T31" s="807"/>
      <c r="U31" s="807"/>
      <c r="V31" s="807"/>
      <c r="W31" s="807"/>
      <c r="X31" s="807"/>
      <c r="Y31" s="807"/>
      <c r="Z31" s="807"/>
      <c r="AA31" s="807"/>
      <c r="AB31" s="2640" t="s">
        <v>94</v>
      </c>
      <c r="AC31" s="2641" t="s">
        <v>94</v>
      </c>
      <c r="AD31" s="2641" t="s">
        <v>4922</v>
      </c>
      <c r="AE31" s="810"/>
      <c r="AF31" s="810"/>
      <c r="AG31" s="810"/>
      <c r="AH31" s="1036"/>
    </row>
    <row r="32" ht="15.75" customHeight="1">
      <c r="A32" s="1031"/>
      <c r="B32" s="1126"/>
      <c r="C32" s="1126"/>
      <c r="D32" s="1126"/>
      <c r="E32" s="994" t="s">
        <v>12325</v>
      </c>
      <c r="F32" s="994" t="s">
        <v>12322</v>
      </c>
      <c r="G32" s="994" t="s">
        <v>12326</v>
      </c>
      <c r="H32" s="500"/>
      <c r="I32" s="500"/>
      <c r="J32" s="500"/>
      <c r="K32" s="500"/>
      <c r="L32" s="500"/>
      <c r="M32" s="500"/>
      <c r="N32" s="500"/>
      <c r="O32" s="500"/>
      <c r="P32" s="500"/>
      <c r="Q32" s="500"/>
      <c r="R32" s="500"/>
      <c r="S32" s="500"/>
      <c r="T32" s="500"/>
      <c r="U32" s="500"/>
      <c r="V32" s="500"/>
      <c r="W32" s="500"/>
      <c r="X32" s="500"/>
      <c r="Y32" s="500"/>
      <c r="Z32" s="500"/>
      <c r="AA32" s="500"/>
      <c r="AB32" s="1406">
        <v>1.0</v>
      </c>
      <c r="AC32" s="665" t="s">
        <v>55</v>
      </c>
      <c r="AD32" s="665" t="s">
        <v>4922</v>
      </c>
      <c r="AE32" s="642"/>
      <c r="AF32" s="994"/>
      <c r="AG32" s="642"/>
      <c r="AH32" s="642"/>
    </row>
    <row r="33" ht="15.75" customHeight="1">
      <c r="A33" s="1031"/>
      <c r="B33" s="1126"/>
      <c r="C33" s="1126"/>
      <c r="D33" s="1126" t="s">
        <v>12327</v>
      </c>
      <c r="E33" s="1126"/>
      <c r="F33" s="994" t="s">
        <v>12322</v>
      </c>
      <c r="G33" s="995" t="s">
        <v>12328</v>
      </c>
      <c r="H33" s="500"/>
      <c r="I33" s="500"/>
      <c r="J33" s="500"/>
      <c r="K33" s="500"/>
      <c r="L33" s="500"/>
      <c r="M33" s="500"/>
      <c r="N33" s="500"/>
      <c r="O33" s="500"/>
      <c r="P33" s="500"/>
      <c r="Q33" s="500"/>
      <c r="R33" s="500"/>
      <c r="S33" s="500"/>
      <c r="T33" s="500"/>
      <c r="U33" s="500"/>
      <c r="V33" s="500"/>
      <c r="W33" s="500"/>
      <c r="X33" s="500"/>
      <c r="Y33" s="500"/>
      <c r="Z33" s="500"/>
      <c r="AA33" s="500"/>
      <c r="AB33" s="1406">
        <v>1.0</v>
      </c>
      <c r="AC33" s="665" t="s">
        <v>55</v>
      </c>
      <c r="AD33" s="664" t="s">
        <v>1732</v>
      </c>
      <c r="AE33" s="652"/>
      <c r="AF33" s="1600" t="s">
        <v>12329</v>
      </c>
      <c r="AG33" s="642"/>
      <c r="AH33" s="640" t="s">
        <v>12330</v>
      </c>
    </row>
    <row r="34" ht="15.75" customHeight="1">
      <c r="A34" s="1031"/>
      <c r="B34" s="1126"/>
      <c r="C34" s="1126"/>
      <c r="D34" s="1126" t="s">
        <v>12331</v>
      </c>
      <c r="E34" s="1126"/>
      <c r="F34" s="994" t="s">
        <v>12322</v>
      </c>
      <c r="G34" s="995" t="s">
        <v>12332</v>
      </c>
      <c r="H34" s="500"/>
      <c r="I34" s="500"/>
      <c r="J34" s="500"/>
      <c r="K34" s="501"/>
      <c r="L34" s="501"/>
      <c r="M34" s="500"/>
      <c r="N34" s="500"/>
      <c r="O34" s="501"/>
      <c r="P34" s="501"/>
      <c r="Q34" s="501"/>
      <c r="R34" s="501"/>
      <c r="S34" s="501"/>
      <c r="T34" s="501"/>
      <c r="U34" s="501"/>
      <c r="V34" s="500"/>
      <c r="W34" s="501"/>
      <c r="X34" s="501"/>
      <c r="Y34" s="501"/>
      <c r="Z34" s="500"/>
      <c r="AA34" s="501"/>
      <c r="AB34" s="1406">
        <v>1.0</v>
      </c>
      <c r="AC34" s="665" t="s">
        <v>55</v>
      </c>
      <c r="AD34" s="664" t="s">
        <v>1732</v>
      </c>
      <c r="AE34" s="642"/>
      <c r="AF34" s="995" t="s">
        <v>12333</v>
      </c>
      <c r="AG34" s="642"/>
      <c r="AH34" s="642"/>
    </row>
    <row r="35" ht="15.75" customHeight="1">
      <c r="A35" s="1194"/>
      <c r="B35" s="2594" t="s">
        <v>12334</v>
      </c>
      <c r="C35" s="1106"/>
      <c r="D35" s="1106"/>
      <c r="E35" s="1106"/>
      <c r="F35" s="2584" t="s">
        <v>12335</v>
      </c>
      <c r="G35" s="1106"/>
      <c r="H35" s="805" t="s">
        <v>94</v>
      </c>
      <c r="I35" s="807" t="s">
        <v>94</v>
      </c>
      <c r="J35" s="830"/>
      <c r="K35" s="830"/>
      <c r="L35" s="805"/>
      <c r="M35" s="807"/>
      <c r="N35" s="807"/>
      <c r="O35" s="887"/>
      <c r="P35" s="887"/>
      <c r="Q35" s="887"/>
      <c r="R35" s="887"/>
      <c r="S35" s="887"/>
      <c r="T35" s="887"/>
      <c r="U35" s="805"/>
      <c r="V35" s="807"/>
      <c r="W35" s="887"/>
      <c r="X35" s="887"/>
      <c r="Y35" s="805"/>
      <c r="Z35" s="807"/>
      <c r="AA35" s="805"/>
      <c r="AB35" s="2640" t="s">
        <v>94</v>
      </c>
      <c r="AC35" s="2641" t="s">
        <v>94</v>
      </c>
      <c r="AD35" s="2641" t="s">
        <v>4922</v>
      </c>
      <c r="AE35" s="810"/>
      <c r="AF35" s="2597"/>
      <c r="AG35" s="810"/>
      <c r="AH35" s="1044"/>
    </row>
    <row r="36" ht="15.75" customHeight="1">
      <c r="A36" s="1031"/>
      <c r="B36" s="1126"/>
      <c r="C36" s="1126"/>
      <c r="D36" s="1126"/>
      <c r="E36" s="994" t="s">
        <v>12327</v>
      </c>
      <c r="F36" s="994" t="s">
        <v>12336</v>
      </c>
      <c r="G36" s="994" t="s">
        <v>12337</v>
      </c>
      <c r="H36" s="500"/>
      <c r="I36" s="500"/>
      <c r="J36" s="500"/>
      <c r="K36" s="648"/>
      <c r="L36" s="648"/>
      <c r="M36" s="500"/>
      <c r="N36" s="500"/>
      <c r="O36" s="648"/>
      <c r="P36" s="648"/>
      <c r="Q36" s="648"/>
      <c r="R36" s="648"/>
      <c r="S36" s="648"/>
      <c r="T36" s="648"/>
      <c r="U36" s="648"/>
      <c r="V36" s="500"/>
      <c r="W36" s="648"/>
      <c r="X36" s="648"/>
      <c r="Y36" s="648"/>
      <c r="Z36" s="500"/>
      <c r="AA36" s="648"/>
      <c r="AB36" s="1406">
        <v>1.0</v>
      </c>
      <c r="AC36" s="665" t="s">
        <v>55</v>
      </c>
      <c r="AD36" s="665" t="s">
        <v>4922</v>
      </c>
      <c r="AE36" s="642"/>
      <c r="AF36" s="642"/>
      <c r="AG36" s="642"/>
      <c r="AH36" s="623"/>
    </row>
    <row r="37" ht="15.75" customHeight="1">
      <c r="A37" s="1031"/>
      <c r="B37" s="1126"/>
      <c r="C37" s="1126"/>
      <c r="D37" s="1126"/>
      <c r="E37" s="994" t="s">
        <v>12338</v>
      </c>
      <c r="F37" s="994" t="s">
        <v>12336</v>
      </c>
      <c r="G37" s="995" t="s">
        <v>12339</v>
      </c>
      <c r="H37" s="500"/>
      <c r="I37" s="500"/>
      <c r="J37" s="500"/>
      <c r="K37" s="648"/>
      <c r="L37" s="648"/>
      <c r="M37" s="500"/>
      <c r="N37" s="500"/>
      <c r="O37" s="648"/>
      <c r="P37" s="648"/>
      <c r="Q37" s="648"/>
      <c r="R37" s="648"/>
      <c r="S37" s="648"/>
      <c r="T37" s="648"/>
      <c r="U37" s="648"/>
      <c r="V37" s="500"/>
      <c r="W37" s="648"/>
      <c r="X37" s="648"/>
      <c r="Y37" s="648"/>
      <c r="Z37" s="500"/>
      <c r="AA37" s="648"/>
      <c r="AB37" s="1406">
        <v>1.0</v>
      </c>
      <c r="AC37" s="665" t="s">
        <v>55</v>
      </c>
      <c r="AD37" s="664" t="s">
        <v>1577</v>
      </c>
      <c r="AE37" s="656" t="s">
        <v>12340</v>
      </c>
      <c r="AF37" s="656" t="s">
        <v>12341</v>
      </c>
      <c r="AG37" s="642"/>
      <c r="AH37" s="643"/>
    </row>
    <row r="38" ht="15.75" customHeight="1">
      <c r="A38" s="1194"/>
      <c r="B38" s="2594" t="s">
        <v>12291</v>
      </c>
      <c r="C38" s="1106"/>
      <c r="D38" s="1106"/>
      <c r="E38" s="1106"/>
      <c r="F38" s="1106"/>
      <c r="G38" s="1106"/>
      <c r="H38" s="805" t="s">
        <v>94</v>
      </c>
      <c r="I38" s="807" t="s">
        <v>94</v>
      </c>
      <c r="J38" s="830"/>
      <c r="K38" s="830"/>
      <c r="L38" s="830"/>
      <c r="M38" s="807"/>
      <c r="N38" s="807"/>
      <c r="O38" s="891"/>
      <c r="P38" s="891"/>
      <c r="Q38" s="891"/>
      <c r="R38" s="891"/>
      <c r="S38" s="891"/>
      <c r="T38" s="891"/>
      <c r="U38" s="830"/>
      <c r="V38" s="807"/>
      <c r="W38" s="891"/>
      <c r="X38" s="891"/>
      <c r="Y38" s="830"/>
      <c r="Z38" s="807"/>
      <c r="AA38" s="830"/>
      <c r="AB38" s="2640" t="s">
        <v>94</v>
      </c>
      <c r="AC38" s="2641" t="s">
        <v>94</v>
      </c>
      <c r="AD38" s="2641" t="s">
        <v>4922</v>
      </c>
      <c r="AE38" s="652"/>
      <c r="AF38" s="2597"/>
      <c r="AG38" s="810"/>
      <c r="AH38" s="1044"/>
    </row>
    <row r="39" ht="15.75" hidden="1" customHeight="1">
      <c r="A39" s="1194"/>
      <c r="B39" s="1106"/>
      <c r="C39" s="2594" t="s">
        <v>12342</v>
      </c>
      <c r="D39" s="1106"/>
      <c r="E39" s="2584" t="s">
        <v>12293</v>
      </c>
      <c r="F39" s="2584" t="s">
        <v>12294</v>
      </c>
      <c r="G39" s="2584" t="s">
        <v>12295</v>
      </c>
      <c r="H39" s="807" t="s">
        <v>82</v>
      </c>
      <c r="I39" s="807"/>
      <c r="J39" s="807"/>
      <c r="K39" s="830"/>
      <c r="L39" s="830"/>
      <c r="M39" s="807"/>
      <c r="N39" s="807"/>
      <c r="O39" s="891"/>
      <c r="P39" s="891"/>
      <c r="Q39" s="891"/>
      <c r="R39" s="891"/>
      <c r="S39" s="891"/>
      <c r="T39" s="891"/>
      <c r="U39" s="830"/>
      <c r="V39" s="807"/>
      <c r="W39" s="891"/>
      <c r="X39" s="891"/>
      <c r="Y39" s="830"/>
      <c r="Z39" s="807"/>
      <c r="AA39" s="830"/>
      <c r="AB39" s="2643">
        <v>3.0</v>
      </c>
      <c r="AC39" s="2641" t="s">
        <v>65</v>
      </c>
      <c r="AD39" s="2641" t="s">
        <v>4922</v>
      </c>
      <c r="AE39" s="810"/>
      <c r="AF39" s="2597"/>
      <c r="AG39" s="810"/>
      <c r="AH39" s="1044"/>
    </row>
    <row r="40" ht="15.75" hidden="1" customHeight="1">
      <c r="A40" s="1194"/>
      <c r="B40" s="809"/>
      <c r="C40" s="2565" t="s">
        <v>12343</v>
      </c>
      <c r="D40" s="809"/>
      <c r="E40" s="2584" t="s">
        <v>12293</v>
      </c>
      <c r="F40" s="2541" t="s">
        <v>12344</v>
      </c>
      <c r="G40" s="2541" t="s">
        <v>12345</v>
      </c>
      <c r="H40" s="807" t="s">
        <v>82</v>
      </c>
      <c r="I40" s="807"/>
      <c r="J40" s="807"/>
      <c r="K40" s="807"/>
      <c r="L40" s="807"/>
      <c r="M40" s="807"/>
      <c r="N40" s="807"/>
      <c r="O40" s="807"/>
      <c r="P40" s="807"/>
      <c r="Q40" s="807"/>
      <c r="R40" s="807"/>
      <c r="S40" s="807"/>
      <c r="T40" s="807"/>
      <c r="U40" s="807"/>
      <c r="V40" s="807"/>
      <c r="W40" s="807"/>
      <c r="X40" s="807"/>
      <c r="Y40" s="807"/>
      <c r="Z40" s="807"/>
      <c r="AA40" s="807"/>
      <c r="AB40" s="2643">
        <v>3.0</v>
      </c>
      <c r="AC40" s="2641" t="s">
        <v>65</v>
      </c>
      <c r="AD40" s="2641" t="s">
        <v>6551</v>
      </c>
      <c r="AE40" s="810"/>
      <c r="AF40" s="2644" t="s">
        <v>12346</v>
      </c>
      <c r="AG40" s="810"/>
      <c r="AH40" s="1044"/>
    </row>
    <row r="41" ht="15.75" customHeight="1">
      <c r="A41" s="1194"/>
      <c r="B41" s="2565" t="s">
        <v>12347</v>
      </c>
      <c r="C41" s="809"/>
      <c r="D41" s="809"/>
      <c r="E41" s="809"/>
      <c r="F41" s="809"/>
      <c r="G41" s="809"/>
      <c r="H41" s="805" t="s">
        <v>94</v>
      </c>
      <c r="I41" s="807" t="s">
        <v>94</v>
      </c>
      <c r="J41" s="805"/>
      <c r="K41" s="830"/>
      <c r="L41" s="807"/>
      <c r="M41" s="807"/>
      <c r="N41" s="807"/>
      <c r="O41" s="807"/>
      <c r="P41" s="807"/>
      <c r="Q41" s="807"/>
      <c r="R41" s="807"/>
      <c r="S41" s="807"/>
      <c r="T41" s="807"/>
      <c r="U41" s="807"/>
      <c r="V41" s="807"/>
      <c r="W41" s="807"/>
      <c r="X41" s="807"/>
      <c r="Y41" s="807"/>
      <c r="Z41" s="807"/>
      <c r="AA41" s="807"/>
      <c r="AB41" s="2640" t="s">
        <v>94</v>
      </c>
      <c r="AC41" s="2641" t="s">
        <v>94</v>
      </c>
      <c r="AD41" s="2641" t="s">
        <v>4922</v>
      </c>
      <c r="AE41" s="652"/>
      <c r="AF41" s="2597"/>
      <c r="AG41" s="810"/>
      <c r="AH41" s="1044"/>
    </row>
    <row r="42" ht="15.75" customHeight="1">
      <c r="A42" s="1194"/>
      <c r="B42" s="809"/>
      <c r="C42" s="2565" t="s">
        <v>12348</v>
      </c>
      <c r="D42" s="809"/>
      <c r="E42" s="809"/>
      <c r="F42" s="809"/>
      <c r="G42" s="809"/>
      <c r="H42" s="805" t="s">
        <v>94</v>
      </c>
      <c r="I42" s="807" t="s">
        <v>94</v>
      </c>
      <c r="J42" s="805"/>
      <c r="K42" s="830"/>
      <c r="L42" s="807"/>
      <c r="M42" s="807"/>
      <c r="N42" s="807"/>
      <c r="O42" s="807"/>
      <c r="P42" s="807"/>
      <c r="Q42" s="807"/>
      <c r="R42" s="807"/>
      <c r="S42" s="807"/>
      <c r="T42" s="807"/>
      <c r="U42" s="807"/>
      <c r="V42" s="807"/>
      <c r="W42" s="807"/>
      <c r="X42" s="807"/>
      <c r="Y42" s="807"/>
      <c r="Z42" s="807"/>
      <c r="AA42" s="807"/>
      <c r="AB42" s="2640" t="s">
        <v>94</v>
      </c>
      <c r="AC42" s="2641" t="s">
        <v>94</v>
      </c>
      <c r="AD42" s="2641" t="s">
        <v>4922</v>
      </c>
      <c r="AE42" s="810"/>
      <c r="AF42" s="2597"/>
      <c r="AG42" s="810"/>
      <c r="AH42" s="1036"/>
    </row>
    <row r="43" ht="15.75" customHeight="1">
      <c r="A43" s="1031"/>
      <c r="B43" s="641"/>
      <c r="C43" s="641"/>
      <c r="D43" s="641" t="s">
        <v>12349</v>
      </c>
      <c r="E43" s="642" t="s">
        <v>12350</v>
      </c>
      <c r="F43" s="642" t="s">
        <v>12351</v>
      </c>
      <c r="G43" s="640" t="s">
        <v>12352</v>
      </c>
      <c r="H43" s="500"/>
      <c r="I43" s="500"/>
      <c r="J43" s="500"/>
      <c r="K43" s="500"/>
      <c r="L43" s="500"/>
      <c r="M43" s="500"/>
      <c r="N43" s="500"/>
      <c r="O43" s="500"/>
      <c r="P43" s="500"/>
      <c r="Q43" s="500"/>
      <c r="R43" s="500"/>
      <c r="S43" s="500"/>
      <c r="T43" s="500"/>
      <c r="U43" s="500"/>
      <c r="V43" s="500"/>
      <c r="W43" s="500"/>
      <c r="X43" s="500"/>
      <c r="Y43" s="500"/>
      <c r="Z43" s="500"/>
      <c r="AA43" s="500"/>
      <c r="AB43" s="1406">
        <v>1.0</v>
      </c>
      <c r="AC43" s="665" t="s">
        <v>55</v>
      </c>
      <c r="AD43" s="665" t="s">
        <v>6551</v>
      </c>
      <c r="AE43" s="652"/>
      <c r="AF43" s="995" t="s">
        <v>12353</v>
      </c>
      <c r="AG43" s="640"/>
      <c r="AH43" s="642"/>
    </row>
    <row r="44" ht="15.75" customHeight="1">
      <c r="A44" s="1031"/>
      <c r="B44" s="641"/>
      <c r="C44" s="641" t="s">
        <v>12354</v>
      </c>
      <c r="D44" s="641"/>
      <c r="E44" s="641"/>
      <c r="F44" s="642" t="s">
        <v>12355</v>
      </c>
      <c r="G44" s="642" t="s">
        <v>12356</v>
      </c>
      <c r="H44" s="500"/>
      <c r="I44" s="500"/>
      <c r="J44" s="500"/>
      <c r="K44" s="500"/>
      <c r="L44" s="500"/>
      <c r="M44" s="500"/>
      <c r="N44" s="500"/>
      <c r="O44" s="500"/>
      <c r="P44" s="500"/>
      <c r="Q44" s="500"/>
      <c r="R44" s="500"/>
      <c r="S44" s="500"/>
      <c r="T44" s="500"/>
      <c r="U44" s="500"/>
      <c r="V44" s="500"/>
      <c r="W44" s="500"/>
      <c r="X44" s="500"/>
      <c r="Y44" s="500"/>
      <c r="Z44" s="500"/>
      <c r="AA44" s="500"/>
      <c r="AB44" s="1406">
        <v>1.0</v>
      </c>
      <c r="AC44" s="665" t="s">
        <v>55</v>
      </c>
      <c r="AD44" s="665" t="s">
        <v>4922</v>
      </c>
      <c r="AE44" s="640"/>
      <c r="AF44" s="994"/>
      <c r="AG44" s="642"/>
      <c r="AH44" s="642"/>
    </row>
    <row r="45" ht="15.75" customHeight="1">
      <c r="A45" s="1194"/>
      <c r="B45" s="809"/>
      <c r="C45" s="2565" t="s">
        <v>12357</v>
      </c>
      <c r="D45" s="809"/>
      <c r="E45" s="809"/>
      <c r="F45" s="2541" t="s">
        <v>12358</v>
      </c>
      <c r="G45" s="809"/>
      <c r="H45" s="805" t="s">
        <v>94</v>
      </c>
      <c r="I45" s="807" t="s">
        <v>94</v>
      </c>
      <c r="J45" s="805"/>
      <c r="K45" s="830"/>
      <c r="L45" s="807"/>
      <c r="M45" s="807"/>
      <c r="N45" s="807"/>
      <c r="O45" s="807"/>
      <c r="P45" s="807"/>
      <c r="Q45" s="807"/>
      <c r="R45" s="807"/>
      <c r="S45" s="807"/>
      <c r="T45" s="807"/>
      <c r="U45" s="807"/>
      <c r="V45" s="807"/>
      <c r="W45" s="807"/>
      <c r="X45" s="807"/>
      <c r="Y45" s="807"/>
      <c r="Z45" s="807"/>
      <c r="AA45" s="807"/>
      <c r="AB45" s="2640" t="s">
        <v>94</v>
      </c>
      <c r="AC45" s="2641" t="s">
        <v>94</v>
      </c>
      <c r="AD45" s="2641" t="s">
        <v>4922</v>
      </c>
      <c r="AE45" s="810"/>
      <c r="AF45" s="2597"/>
      <c r="AG45" s="810"/>
      <c r="AH45" s="810"/>
    </row>
    <row r="46" ht="15.75" customHeight="1">
      <c r="A46" s="1031"/>
      <c r="B46" s="641"/>
      <c r="C46" s="641"/>
      <c r="D46" s="641"/>
      <c r="E46" s="642" t="s">
        <v>12359</v>
      </c>
      <c r="F46" s="642" t="s">
        <v>12360</v>
      </c>
      <c r="G46" s="642" t="s">
        <v>12361</v>
      </c>
      <c r="H46" s="500"/>
      <c r="I46" s="500"/>
      <c r="J46" s="500"/>
      <c r="K46" s="500"/>
      <c r="L46" s="500"/>
      <c r="M46" s="500"/>
      <c r="N46" s="500"/>
      <c r="O46" s="500"/>
      <c r="P46" s="500"/>
      <c r="Q46" s="500"/>
      <c r="R46" s="500"/>
      <c r="S46" s="500"/>
      <c r="T46" s="500"/>
      <c r="U46" s="500"/>
      <c r="V46" s="500"/>
      <c r="W46" s="500"/>
      <c r="X46" s="500"/>
      <c r="Y46" s="500"/>
      <c r="Z46" s="500"/>
      <c r="AA46" s="500"/>
      <c r="AB46" s="1406">
        <v>1.0</v>
      </c>
      <c r="AC46" s="665" t="s">
        <v>55</v>
      </c>
      <c r="AD46" s="665" t="s">
        <v>4922</v>
      </c>
      <c r="AE46" s="994"/>
      <c r="AF46" s="994"/>
      <c r="AG46" s="642"/>
      <c r="AH46" s="623"/>
    </row>
    <row r="47" ht="15.75" customHeight="1">
      <c r="A47" s="1194"/>
      <c r="B47" s="809"/>
      <c r="C47" s="2565" t="s">
        <v>12362</v>
      </c>
      <c r="D47" s="809"/>
      <c r="E47" s="809"/>
      <c r="F47" s="809"/>
      <c r="G47" s="809"/>
      <c r="H47" s="805" t="s">
        <v>94</v>
      </c>
      <c r="I47" s="807" t="s">
        <v>94</v>
      </c>
      <c r="J47" s="805"/>
      <c r="K47" s="830"/>
      <c r="L47" s="807"/>
      <c r="M47" s="807"/>
      <c r="N47" s="807"/>
      <c r="O47" s="807"/>
      <c r="P47" s="807"/>
      <c r="Q47" s="807"/>
      <c r="R47" s="807"/>
      <c r="S47" s="807"/>
      <c r="T47" s="807"/>
      <c r="U47" s="807"/>
      <c r="V47" s="807"/>
      <c r="W47" s="807"/>
      <c r="X47" s="807"/>
      <c r="Y47" s="807"/>
      <c r="Z47" s="807"/>
      <c r="AA47" s="807"/>
      <c r="AB47" s="2640" t="s">
        <v>94</v>
      </c>
      <c r="AC47" s="2641" t="s">
        <v>94</v>
      </c>
      <c r="AD47" s="2641" t="s">
        <v>4922</v>
      </c>
      <c r="AE47" s="810"/>
      <c r="AF47" s="2597"/>
      <c r="AG47" s="810"/>
      <c r="AH47" s="1044"/>
    </row>
    <row r="48" ht="15.75" hidden="1" customHeight="1">
      <c r="A48" s="1194"/>
      <c r="B48" s="809"/>
      <c r="C48" s="809"/>
      <c r="D48" s="2565" t="s">
        <v>12363</v>
      </c>
      <c r="E48" s="809"/>
      <c r="F48" s="2541" t="s">
        <v>12364</v>
      </c>
      <c r="G48" s="2541" t="s">
        <v>12365</v>
      </c>
      <c r="H48" s="807" t="s">
        <v>82</v>
      </c>
      <c r="I48" s="807"/>
      <c r="J48" s="807"/>
      <c r="K48" s="807"/>
      <c r="L48" s="807"/>
      <c r="M48" s="807"/>
      <c r="N48" s="807"/>
      <c r="O48" s="807"/>
      <c r="P48" s="807"/>
      <c r="Q48" s="807"/>
      <c r="R48" s="807"/>
      <c r="S48" s="807"/>
      <c r="T48" s="807"/>
      <c r="U48" s="807"/>
      <c r="V48" s="807"/>
      <c r="W48" s="807"/>
      <c r="X48" s="807"/>
      <c r="Y48" s="807"/>
      <c r="Z48" s="807"/>
      <c r="AA48" s="807"/>
      <c r="AB48" s="2643">
        <v>3.0</v>
      </c>
      <c r="AC48" s="2641" t="s">
        <v>65</v>
      </c>
      <c r="AD48" s="2641" t="s">
        <v>6551</v>
      </c>
      <c r="AE48" s="810"/>
      <c r="AF48" s="2645" t="s">
        <v>12366</v>
      </c>
      <c r="AG48" s="2646"/>
      <c r="AH48" s="1044"/>
    </row>
    <row r="49" ht="15.75" hidden="1" customHeight="1">
      <c r="A49" s="1194"/>
      <c r="B49" s="809"/>
      <c r="C49" s="809"/>
      <c r="D49" s="809"/>
      <c r="E49" s="2541" t="s">
        <v>12367</v>
      </c>
      <c r="F49" s="2541" t="s">
        <v>12364</v>
      </c>
      <c r="G49" s="2541" t="s">
        <v>12368</v>
      </c>
      <c r="H49" s="805"/>
      <c r="I49" s="805"/>
      <c r="J49" s="805"/>
      <c r="K49" s="805"/>
      <c r="L49" s="805"/>
      <c r="M49" s="805"/>
      <c r="N49" s="805"/>
      <c r="O49" s="805"/>
      <c r="P49" s="805"/>
      <c r="Q49" s="805"/>
      <c r="R49" s="805"/>
      <c r="S49" s="805"/>
      <c r="T49" s="805"/>
      <c r="U49" s="805"/>
      <c r="V49" s="805"/>
      <c r="W49" s="805"/>
      <c r="X49" s="805"/>
      <c r="Y49" s="805"/>
      <c r="Z49" s="805"/>
      <c r="AA49" s="805"/>
      <c r="AB49" s="2640">
        <v>3.0</v>
      </c>
      <c r="AC49" s="2641" t="s">
        <v>55</v>
      </c>
      <c r="AD49" s="2641" t="s">
        <v>4922</v>
      </c>
      <c r="AE49" s="809"/>
      <c r="AF49" s="1106"/>
      <c r="AG49" s="809"/>
      <c r="AH49" s="1044"/>
    </row>
    <row r="50" ht="15.75" customHeight="1">
      <c r="A50" s="1194"/>
      <c r="B50" s="2565" t="s">
        <v>12369</v>
      </c>
      <c r="C50" s="809"/>
      <c r="D50" s="809"/>
      <c r="E50" s="809"/>
      <c r="F50" s="809"/>
      <c r="G50" s="809"/>
      <c r="H50" s="805" t="s">
        <v>94</v>
      </c>
      <c r="I50" s="805" t="s">
        <v>94</v>
      </c>
      <c r="J50" s="805"/>
      <c r="K50" s="830"/>
      <c r="L50" s="805"/>
      <c r="M50" s="805"/>
      <c r="N50" s="805"/>
      <c r="O50" s="805"/>
      <c r="P50" s="805"/>
      <c r="Q50" s="805"/>
      <c r="R50" s="805"/>
      <c r="S50" s="805"/>
      <c r="T50" s="805"/>
      <c r="U50" s="805"/>
      <c r="V50" s="805"/>
      <c r="W50" s="805"/>
      <c r="X50" s="805"/>
      <c r="Y50" s="805"/>
      <c r="Z50" s="805"/>
      <c r="AA50" s="805"/>
      <c r="AB50" s="2640" t="s">
        <v>94</v>
      </c>
      <c r="AC50" s="2641" t="s">
        <v>94</v>
      </c>
      <c r="AD50" s="2641" t="s">
        <v>4922</v>
      </c>
      <c r="AE50" s="810"/>
      <c r="AF50" s="810"/>
      <c r="AG50" s="810"/>
      <c r="AH50" s="1044"/>
    </row>
    <row r="51" ht="15.75" customHeight="1">
      <c r="A51" s="1194"/>
      <c r="B51" s="809"/>
      <c r="C51" s="2565" t="s">
        <v>12348</v>
      </c>
      <c r="D51" s="809"/>
      <c r="E51" s="809"/>
      <c r="F51" s="809"/>
      <c r="G51" s="809"/>
      <c r="H51" s="805" t="s">
        <v>94</v>
      </c>
      <c r="I51" s="807" t="s">
        <v>94</v>
      </c>
      <c r="J51" s="805"/>
      <c r="K51" s="830"/>
      <c r="L51" s="807"/>
      <c r="M51" s="807"/>
      <c r="N51" s="807"/>
      <c r="O51" s="807"/>
      <c r="P51" s="807"/>
      <c r="Q51" s="807"/>
      <c r="R51" s="807"/>
      <c r="S51" s="807"/>
      <c r="T51" s="807"/>
      <c r="U51" s="807"/>
      <c r="V51" s="807"/>
      <c r="W51" s="807"/>
      <c r="X51" s="807"/>
      <c r="Y51" s="807"/>
      <c r="Z51" s="807"/>
      <c r="AA51" s="807"/>
      <c r="AB51" s="2640" t="s">
        <v>94</v>
      </c>
      <c r="AC51" s="2641" t="s">
        <v>94</v>
      </c>
      <c r="AD51" s="2641" t="s">
        <v>4922</v>
      </c>
      <c r="AE51" s="810"/>
      <c r="AF51" s="810"/>
      <c r="AG51" s="810"/>
      <c r="AH51" s="1044"/>
    </row>
    <row r="52" ht="15.75" customHeight="1">
      <c r="A52" s="1031"/>
      <c r="B52" s="641"/>
      <c r="C52" s="641"/>
      <c r="D52" s="641" t="s">
        <v>12349</v>
      </c>
      <c r="E52" s="642" t="s">
        <v>12350</v>
      </c>
      <c r="F52" s="640" t="s">
        <v>12370</v>
      </c>
      <c r="G52" s="640" t="s">
        <v>12371</v>
      </c>
      <c r="H52" s="500"/>
      <c r="I52" s="500"/>
      <c r="J52" s="500"/>
      <c r="K52" s="500"/>
      <c r="L52" s="500"/>
      <c r="M52" s="500"/>
      <c r="N52" s="500"/>
      <c r="O52" s="500"/>
      <c r="P52" s="500"/>
      <c r="Q52" s="500"/>
      <c r="R52" s="500"/>
      <c r="S52" s="500"/>
      <c r="T52" s="500"/>
      <c r="U52" s="500"/>
      <c r="V52" s="500"/>
      <c r="W52" s="500"/>
      <c r="X52" s="500"/>
      <c r="Y52" s="500"/>
      <c r="Z52" s="500"/>
      <c r="AA52" s="500"/>
      <c r="AB52" s="1406">
        <v>1.0</v>
      </c>
      <c r="AC52" s="665" t="s">
        <v>55</v>
      </c>
      <c r="AD52" s="664" t="s">
        <v>437</v>
      </c>
      <c r="AE52" s="640"/>
      <c r="AF52" s="642"/>
      <c r="AG52" s="640"/>
      <c r="AH52" s="623"/>
    </row>
    <row r="53" ht="15.75" customHeight="1">
      <c r="A53" s="1031"/>
      <c r="B53" s="641"/>
      <c r="C53" s="641" t="s">
        <v>12372</v>
      </c>
      <c r="D53" s="641"/>
      <c r="E53" s="641"/>
      <c r="F53" s="640" t="s">
        <v>12373</v>
      </c>
      <c r="G53" s="640" t="s">
        <v>12374</v>
      </c>
      <c r="H53" s="500"/>
      <c r="I53" s="500"/>
      <c r="J53" s="500"/>
      <c r="K53" s="500"/>
      <c r="L53" s="500"/>
      <c r="M53" s="500"/>
      <c r="N53" s="500"/>
      <c r="O53" s="500"/>
      <c r="P53" s="500"/>
      <c r="Q53" s="500"/>
      <c r="R53" s="500"/>
      <c r="S53" s="500"/>
      <c r="T53" s="500"/>
      <c r="U53" s="500"/>
      <c r="V53" s="500"/>
      <c r="W53" s="500"/>
      <c r="X53" s="500"/>
      <c r="Y53" s="500"/>
      <c r="Z53" s="500"/>
      <c r="AA53" s="500"/>
      <c r="AB53" s="1406">
        <v>1.0</v>
      </c>
      <c r="AC53" s="665" t="s">
        <v>55</v>
      </c>
      <c r="AD53" s="664" t="s">
        <v>437</v>
      </c>
      <c r="AE53" s="640"/>
      <c r="AF53" s="642"/>
      <c r="AG53" s="640"/>
      <c r="AH53" s="633"/>
    </row>
    <row r="54" ht="15.75" customHeight="1">
      <c r="A54" s="1194"/>
      <c r="B54" s="809"/>
      <c r="C54" s="2565" t="s">
        <v>12357</v>
      </c>
      <c r="D54" s="809"/>
      <c r="E54" s="809"/>
      <c r="F54" s="2541" t="s">
        <v>12358</v>
      </c>
      <c r="G54" s="809"/>
      <c r="H54" s="805" t="s">
        <v>94</v>
      </c>
      <c r="I54" s="807" t="s">
        <v>94</v>
      </c>
      <c r="J54" s="805"/>
      <c r="K54" s="830"/>
      <c r="L54" s="807"/>
      <c r="M54" s="807"/>
      <c r="N54" s="807"/>
      <c r="O54" s="807"/>
      <c r="P54" s="807"/>
      <c r="Q54" s="807"/>
      <c r="R54" s="807"/>
      <c r="S54" s="807"/>
      <c r="T54" s="807"/>
      <c r="U54" s="807"/>
      <c r="V54" s="807"/>
      <c r="W54" s="807"/>
      <c r="X54" s="807"/>
      <c r="Y54" s="807"/>
      <c r="Z54" s="807"/>
      <c r="AA54" s="807"/>
      <c r="AB54" s="2640" t="s">
        <v>94</v>
      </c>
      <c r="AC54" s="2641" t="s">
        <v>94</v>
      </c>
      <c r="AD54" s="2641" t="s">
        <v>4922</v>
      </c>
      <c r="AE54" s="810"/>
      <c r="AF54" s="810"/>
      <c r="AG54" s="810"/>
      <c r="AH54" s="811"/>
    </row>
    <row r="55" ht="15.75" customHeight="1">
      <c r="A55" s="1031"/>
      <c r="B55" s="641"/>
      <c r="C55" s="641"/>
      <c r="D55" s="641"/>
      <c r="E55" s="642" t="s">
        <v>12359</v>
      </c>
      <c r="F55" s="642" t="s">
        <v>12360</v>
      </c>
      <c r="G55" s="642" t="s">
        <v>12361</v>
      </c>
      <c r="H55" s="500"/>
      <c r="I55" s="500"/>
      <c r="J55" s="500"/>
      <c r="K55" s="500"/>
      <c r="L55" s="501"/>
      <c r="M55" s="500"/>
      <c r="N55" s="500"/>
      <c r="O55" s="501"/>
      <c r="P55" s="501"/>
      <c r="Q55" s="501"/>
      <c r="R55" s="501"/>
      <c r="S55" s="501"/>
      <c r="T55" s="501"/>
      <c r="U55" s="501"/>
      <c r="V55" s="500"/>
      <c r="W55" s="501"/>
      <c r="X55" s="501"/>
      <c r="Y55" s="501"/>
      <c r="Z55" s="500"/>
      <c r="AA55" s="501"/>
      <c r="AB55" s="1406">
        <v>1.0</v>
      </c>
      <c r="AC55" s="665" t="s">
        <v>55</v>
      </c>
      <c r="AD55" s="665" t="s">
        <v>4922</v>
      </c>
      <c r="AE55" s="642"/>
      <c r="AF55" s="642"/>
      <c r="AG55" s="642"/>
      <c r="AH55" s="642"/>
    </row>
    <row r="56" ht="15.75" customHeight="1">
      <c r="A56" s="1194"/>
      <c r="B56" s="809"/>
      <c r="C56" s="2565" t="s">
        <v>12362</v>
      </c>
      <c r="D56" s="809"/>
      <c r="E56" s="809"/>
      <c r="F56" s="809"/>
      <c r="G56" s="809"/>
      <c r="H56" s="805" t="s">
        <v>94</v>
      </c>
      <c r="I56" s="807" t="s">
        <v>94</v>
      </c>
      <c r="J56" s="805"/>
      <c r="K56" s="830"/>
      <c r="L56" s="805"/>
      <c r="M56" s="807"/>
      <c r="N56" s="807"/>
      <c r="O56" s="887"/>
      <c r="P56" s="887"/>
      <c r="Q56" s="887"/>
      <c r="R56" s="887"/>
      <c r="S56" s="887"/>
      <c r="T56" s="887"/>
      <c r="U56" s="805"/>
      <c r="V56" s="807"/>
      <c r="W56" s="887"/>
      <c r="X56" s="887"/>
      <c r="Y56" s="805"/>
      <c r="Z56" s="807"/>
      <c r="AA56" s="805"/>
      <c r="AB56" s="2640" t="s">
        <v>94</v>
      </c>
      <c r="AC56" s="2641" t="s">
        <v>94</v>
      </c>
      <c r="AD56" s="2641" t="s">
        <v>4922</v>
      </c>
      <c r="AE56" s="810"/>
      <c r="AF56" s="810"/>
      <c r="AG56" s="810"/>
      <c r="AH56" s="811"/>
    </row>
    <row r="57" ht="15.75" hidden="1" customHeight="1">
      <c r="A57" s="1194"/>
      <c r="B57" s="809"/>
      <c r="C57" s="809"/>
      <c r="D57" s="2565" t="s">
        <v>12363</v>
      </c>
      <c r="E57" s="809"/>
      <c r="F57" s="2541" t="s">
        <v>12364</v>
      </c>
      <c r="G57" s="2541" t="s">
        <v>12365</v>
      </c>
      <c r="H57" s="805" t="s">
        <v>82</v>
      </c>
      <c r="I57" s="805"/>
      <c r="J57" s="807"/>
      <c r="K57" s="807"/>
      <c r="L57" s="805"/>
      <c r="M57" s="805"/>
      <c r="N57" s="805"/>
      <c r="O57" s="805"/>
      <c r="P57" s="805"/>
      <c r="Q57" s="805"/>
      <c r="R57" s="805"/>
      <c r="S57" s="805"/>
      <c r="T57" s="805"/>
      <c r="U57" s="805"/>
      <c r="V57" s="805"/>
      <c r="W57" s="805"/>
      <c r="X57" s="805"/>
      <c r="Y57" s="805"/>
      <c r="Z57" s="805"/>
      <c r="AA57" s="805"/>
      <c r="AB57" s="2643">
        <v>3.0</v>
      </c>
      <c r="AC57" s="2641" t="s">
        <v>65</v>
      </c>
      <c r="AD57" s="2641" t="s">
        <v>6551</v>
      </c>
      <c r="AE57" s="810"/>
      <c r="AF57" s="2645" t="s">
        <v>12375</v>
      </c>
      <c r="AG57" s="2646"/>
      <c r="AH57" s="811"/>
    </row>
    <row r="58" ht="15.75" hidden="1" customHeight="1">
      <c r="A58" s="1194"/>
      <c r="B58" s="809"/>
      <c r="C58" s="809"/>
      <c r="D58" s="809"/>
      <c r="E58" s="2541" t="s">
        <v>12367</v>
      </c>
      <c r="F58" s="2541" t="s">
        <v>12364</v>
      </c>
      <c r="G58" s="2541" t="s">
        <v>12376</v>
      </c>
      <c r="H58" s="805"/>
      <c r="I58" s="805"/>
      <c r="J58" s="805"/>
      <c r="K58" s="805"/>
      <c r="L58" s="805"/>
      <c r="M58" s="805"/>
      <c r="N58" s="805"/>
      <c r="O58" s="805"/>
      <c r="P58" s="805"/>
      <c r="Q58" s="805"/>
      <c r="R58" s="805"/>
      <c r="S58" s="805"/>
      <c r="T58" s="805"/>
      <c r="U58" s="805"/>
      <c r="V58" s="805"/>
      <c r="W58" s="805"/>
      <c r="X58" s="805"/>
      <c r="Y58" s="805"/>
      <c r="Z58" s="805"/>
      <c r="AA58" s="805"/>
      <c r="AB58" s="2640">
        <v>3.0</v>
      </c>
      <c r="AC58" s="2641" t="s">
        <v>55</v>
      </c>
      <c r="AD58" s="2641" t="s">
        <v>4922</v>
      </c>
      <c r="AE58" s="809"/>
      <c r="AF58" s="809"/>
      <c r="AG58" s="809"/>
      <c r="AH58" s="811"/>
    </row>
    <row r="59" ht="15.75" customHeight="1">
      <c r="A59" s="1194"/>
      <c r="B59" s="809"/>
      <c r="C59" s="2565" t="s">
        <v>12377</v>
      </c>
      <c r="D59" s="809"/>
      <c r="E59" s="809"/>
      <c r="F59" s="809"/>
      <c r="G59" s="809"/>
      <c r="H59" s="805" t="s">
        <v>94</v>
      </c>
      <c r="I59" s="807" t="s">
        <v>94</v>
      </c>
      <c r="J59" s="805"/>
      <c r="K59" s="830"/>
      <c r="L59" s="805"/>
      <c r="M59" s="807"/>
      <c r="N59" s="807"/>
      <c r="O59" s="887"/>
      <c r="P59" s="887"/>
      <c r="Q59" s="887"/>
      <c r="R59" s="887"/>
      <c r="S59" s="887"/>
      <c r="T59" s="887"/>
      <c r="U59" s="805"/>
      <c r="V59" s="807"/>
      <c r="W59" s="887"/>
      <c r="X59" s="887"/>
      <c r="Y59" s="805"/>
      <c r="Z59" s="807"/>
      <c r="AA59" s="805"/>
      <c r="AB59" s="2640" t="s">
        <v>94</v>
      </c>
      <c r="AC59" s="2641" t="s">
        <v>94</v>
      </c>
      <c r="AD59" s="2641" t="s">
        <v>4922</v>
      </c>
      <c r="AE59" s="810"/>
      <c r="AF59" s="810"/>
      <c r="AG59" s="810"/>
      <c r="AH59" s="811"/>
    </row>
    <row r="60" ht="15.75" customHeight="1">
      <c r="A60" s="1031"/>
      <c r="B60" s="641"/>
      <c r="C60" s="641"/>
      <c r="D60" s="641"/>
      <c r="E60" s="642" t="s">
        <v>12378</v>
      </c>
      <c r="F60" s="642" t="s">
        <v>12379</v>
      </c>
      <c r="G60" s="642" t="s">
        <v>12380</v>
      </c>
      <c r="H60" s="500"/>
      <c r="I60" s="500"/>
      <c r="J60" s="500"/>
      <c r="K60" s="501"/>
      <c r="L60" s="501"/>
      <c r="M60" s="500"/>
      <c r="N60" s="500"/>
      <c r="O60" s="501"/>
      <c r="P60" s="501"/>
      <c r="Q60" s="501"/>
      <c r="R60" s="501"/>
      <c r="S60" s="501"/>
      <c r="T60" s="501"/>
      <c r="U60" s="501"/>
      <c r="V60" s="500"/>
      <c r="W60" s="501"/>
      <c r="X60" s="501"/>
      <c r="Y60" s="501"/>
      <c r="Z60" s="500"/>
      <c r="AA60" s="501"/>
      <c r="AB60" s="1613">
        <v>1.0</v>
      </c>
      <c r="AC60" s="665" t="s">
        <v>55</v>
      </c>
      <c r="AD60" s="665" t="s">
        <v>4922</v>
      </c>
      <c r="AE60" s="642"/>
      <c r="AF60" s="640" t="s">
        <v>12381</v>
      </c>
      <c r="AG60" s="642"/>
      <c r="AH60" s="642"/>
    </row>
    <row r="61" ht="15.75" customHeight="1">
      <c r="A61" s="1031"/>
      <c r="B61" s="641"/>
      <c r="C61" s="641"/>
      <c r="D61" s="641"/>
      <c r="E61" s="642" t="s">
        <v>12382</v>
      </c>
      <c r="F61" s="642" t="s">
        <v>12379</v>
      </c>
      <c r="G61" s="642" t="s">
        <v>12380</v>
      </c>
      <c r="H61" s="500"/>
      <c r="I61" s="500"/>
      <c r="J61" s="500"/>
      <c r="K61" s="501"/>
      <c r="L61" s="501"/>
      <c r="M61" s="501"/>
      <c r="N61" s="501"/>
      <c r="O61" s="501"/>
      <c r="P61" s="501"/>
      <c r="Q61" s="501"/>
      <c r="R61" s="501"/>
      <c r="S61" s="501"/>
      <c r="T61" s="501"/>
      <c r="U61" s="501"/>
      <c r="V61" s="501"/>
      <c r="W61" s="501"/>
      <c r="X61" s="501"/>
      <c r="Y61" s="501"/>
      <c r="Z61" s="501"/>
      <c r="AA61" s="501"/>
      <c r="AB61" s="1406">
        <v>1.0</v>
      </c>
      <c r="AC61" s="665" t="s">
        <v>55</v>
      </c>
      <c r="AD61" s="665" t="s">
        <v>4922</v>
      </c>
      <c r="AE61" s="642"/>
      <c r="AF61" s="642"/>
      <c r="AG61" s="642"/>
      <c r="AH61" s="642"/>
    </row>
    <row r="62" ht="15.75" customHeight="1">
      <c r="A62" s="1194"/>
      <c r="B62" s="2565" t="s">
        <v>12383</v>
      </c>
      <c r="C62" s="809"/>
      <c r="D62" s="809"/>
      <c r="E62" s="809"/>
      <c r="F62" s="809"/>
      <c r="G62" s="809"/>
      <c r="H62" s="805" t="s">
        <v>94</v>
      </c>
      <c r="I62" s="807" t="s">
        <v>94</v>
      </c>
      <c r="J62" s="805"/>
      <c r="K62" s="830"/>
      <c r="L62" s="805"/>
      <c r="M62" s="807"/>
      <c r="N62" s="807"/>
      <c r="O62" s="887"/>
      <c r="P62" s="887"/>
      <c r="Q62" s="887"/>
      <c r="R62" s="887"/>
      <c r="S62" s="887"/>
      <c r="T62" s="887"/>
      <c r="U62" s="805"/>
      <c r="V62" s="807"/>
      <c r="W62" s="887"/>
      <c r="X62" s="887"/>
      <c r="Y62" s="805"/>
      <c r="Z62" s="807"/>
      <c r="AA62" s="805"/>
      <c r="AB62" s="2640" t="s">
        <v>94</v>
      </c>
      <c r="AC62" s="2641" t="s">
        <v>94</v>
      </c>
      <c r="AD62" s="2641" t="s">
        <v>4922</v>
      </c>
      <c r="AE62" s="810"/>
      <c r="AF62" s="810"/>
      <c r="AG62" s="810"/>
      <c r="AH62" s="811"/>
    </row>
    <row r="63" ht="15.75" customHeight="1">
      <c r="A63" s="1031"/>
      <c r="B63" s="641"/>
      <c r="C63" s="641" t="s">
        <v>12384</v>
      </c>
      <c r="D63" s="641"/>
      <c r="E63" s="642" t="s">
        <v>12385</v>
      </c>
      <c r="F63" s="642" t="s">
        <v>12386</v>
      </c>
      <c r="G63" s="642" t="s">
        <v>12387</v>
      </c>
      <c r="H63" s="500"/>
      <c r="I63" s="500"/>
      <c r="J63" s="500"/>
      <c r="K63" s="500"/>
      <c r="L63" s="501"/>
      <c r="M63" s="500"/>
      <c r="N63" s="500"/>
      <c r="O63" s="501"/>
      <c r="P63" s="501"/>
      <c r="Q63" s="501"/>
      <c r="R63" s="501"/>
      <c r="S63" s="501"/>
      <c r="T63" s="501"/>
      <c r="U63" s="501"/>
      <c r="V63" s="500"/>
      <c r="W63" s="501"/>
      <c r="X63" s="501"/>
      <c r="Y63" s="501"/>
      <c r="Z63" s="500"/>
      <c r="AA63" s="501"/>
      <c r="AB63" s="1406">
        <v>1.0</v>
      </c>
      <c r="AC63" s="665" t="s">
        <v>55</v>
      </c>
      <c r="AD63" s="665" t="s">
        <v>4922</v>
      </c>
      <c r="AE63" s="642"/>
      <c r="AF63" s="642"/>
      <c r="AG63" s="642"/>
      <c r="AH63" s="642"/>
    </row>
    <row r="64" ht="15.75" customHeight="1">
      <c r="A64" s="1471"/>
      <c r="B64" s="1126"/>
      <c r="C64" s="1126"/>
      <c r="D64" s="1126"/>
      <c r="E64" s="994" t="s">
        <v>12388</v>
      </c>
      <c r="F64" s="994" t="s">
        <v>12389</v>
      </c>
      <c r="G64" s="994" t="s">
        <v>12390</v>
      </c>
      <c r="H64" s="500"/>
      <c r="I64" s="500"/>
      <c r="J64" s="500"/>
      <c r="K64" s="500"/>
      <c r="L64" s="502"/>
      <c r="M64" s="501"/>
      <c r="N64" s="501"/>
      <c r="O64" s="501"/>
      <c r="P64" s="501"/>
      <c r="Q64" s="501"/>
      <c r="R64" s="501"/>
      <c r="S64" s="501"/>
      <c r="T64" s="501"/>
      <c r="U64" s="502"/>
      <c r="V64" s="501"/>
      <c r="W64" s="501"/>
      <c r="X64" s="501"/>
      <c r="Y64" s="502"/>
      <c r="Z64" s="501"/>
      <c r="AA64" s="502"/>
      <c r="AB64" s="1406">
        <v>1.0</v>
      </c>
      <c r="AC64" s="665" t="s">
        <v>55</v>
      </c>
      <c r="AD64" s="665" t="s">
        <v>4922</v>
      </c>
      <c r="AE64" s="642"/>
      <c r="AF64" s="642" t="s">
        <v>12391</v>
      </c>
      <c r="AG64" s="642"/>
      <c r="AH64" s="642"/>
    </row>
    <row r="65" ht="15.75" customHeight="1">
      <c r="A65" s="2647" t="s">
        <v>12392</v>
      </c>
      <c r="B65" s="1106"/>
      <c r="C65" s="1106"/>
      <c r="D65" s="1106"/>
      <c r="E65" s="1106"/>
      <c r="F65" s="1106"/>
      <c r="G65" s="1106"/>
      <c r="H65" s="805" t="s">
        <v>94</v>
      </c>
      <c r="I65" s="807" t="s">
        <v>94</v>
      </c>
      <c r="J65" s="805"/>
      <c r="K65" s="830"/>
      <c r="L65" s="805"/>
      <c r="M65" s="805"/>
      <c r="N65" s="805"/>
      <c r="O65" s="805"/>
      <c r="P65" s="805"/>
      <c r="Q65" s="805"/>
      <c r="R65" s="805"/>
      <c r="S65" s="805"/>
      <c r="T65" s="805"/>
      <c r="U65" s="805"/>
      <c r="V65" s="805"/>
      <c r="W65" s="805"/>
      <c r="X65" s="805"/>
      <c r="Y65" s="805"/>
      <c r="Z65" s="805"/>
      <c r="AA65" s="805"/>
      <c r="AB65" s="2640" t="s">
        <v>94</v>
      </c>
      <c r="AC65" s="2641" t="s">
        <v>94</v>
      </c>
      <c r="AD65" s="2641" t="s">
        <v>4922</v>
      </c>
      <c r="AE65" s="810"/>
      <c r="AF65" s="810"/>
      <c r="AG65" s="810"/>
      <c r="AH65" s="811"/>
    </row>
    <row r="66" ht="15.75" customHeight="1">
      <c r="A66" s="2648"/>
      <c r="B66" s="2594" t="s">
        <v>12393</v>
      </c>
      <c r="C66" s="1106"/>
      <c r="D66" s="1106"/>
      <c r="E66" s="1106"/>
      <c r="F66" s="1106"/>
      <c r="G66" s="1106"/>
      <c r="H66" s="805" t="s">
        <v>94</v>
      </c>
      <c r="I66" s="807" t="s">
        <v>94</v>
      </c>
      <c r="J66" s="805"/>
      <c r="K66" s="830"/>
      <c r="L66" s="830"/>
      <c r="M66" s="830"/>
      <c r="N66" s="830"/>
      <c r="O66" s="830"/>
      <c r="P66" s="830"/>
      <c r="Q66" s="830"/>
      <c r="R66" s="830"/>
      <c r="S66" s="830"/>
      <c r="T66" s="830"/>
      <c r="U66" s="830"/>
      <c r="V66" s="830"/>
      <c r="W66" s="830"/>
      <c r="X66" s="830"/>
      <c r="Y66" s="830"/>
      <c r="Z66" s="830"/>
      <c r="AA66" s="830"/>
      <c r="AB66" s="2640" t="s">
        <v>94</v>
      </c>
      <c r="AC66" s="2641" t="s">
        <v>94</v>
      </c>
      <c r="AD66" s="2641" t="s">
        <v>4922</v>
      </c>
      <c r="AE66" s="810"/>
      <c r="AF66" s="810"/>
      <c r="AG66" s="810"/>
      <c r="AH66" s="811"/>
    </row>
    <row r="67" ht="15.75" customHeight="1">
      <c r="A67" s="1471"/>
      <c r="B67" s="1126"/>
      <c r="C67" s="1126" t="s">
        <v>12394</v>
      </c>
      <c r="D67" s="1126"/>
      <c r="E67" s="1126"/>
      <c r="F67" s="994" t="s">
        <v>12395</v>
      </c>
      <c r="G67" s="995" t="s">
        <v>12396</v>
      </c>
      <c r="H67" s="500"/>
      <c r="I67" s="500"/>
      <c r="J67" s="500"/>
      <c r="K67" s="500"/>
      <c r="L67" s="500"/>
      <c r="M67" s="648"/>
      <c r="N67" s="648"/>
      <c r="O67" s="648"/>
      <c r="P67" s="648"/>
      <c r="Q67" s="648"/>
      <c r="R67" s="648"/>
      <c r="S67" s="648"/>
      <c r="T67" s="648"/>
      <c r="U67" s="500"/>
      <c r="V67" s="648"/>
      <c r="W67" s="648"/>
      <c r="X67" s="648"/>
      <c r="Y67" s="500"/>
      <c r="Z67" s="648"/>
      <c r="AA67" s="500"/>
      <c r="AB67" s="1406">
        <v>1.0</v>
      </c>
      <c r="AC67" s="665" t="s">
        <v>55</v>
      </c>
      <c r="AD67" s="664" t="s">
        <v>416</v>
      </c>
      <c r="AE67" s="652"/>
      <c r="AF67" s="642"/>
      <c r="AG67" s="640"/>
      <c r="AH67" s="642"/>
    </row>
    <row r="68" ht="15.75" customHeight="1">
      <c r="A68" s="1471"/>
      <c r="B68" s="1126"/>
      <c r="C68" s="1126" t="s">
        <v>12397</v>
      </c>
      <c r="D68" s="1126"/>
      <c r="E68" s="1126"/>
      <c r="F68" s="994" t="s">
        <v>12398</v>
      </c>
      <c r="G68" s="995" t="s">
        <v>12399</v>
      </c>
      <c r="H68" s="500"/>
      <c r="I68" s="500"/>
      <c r="J68" s="500"/>
      <c r="K68" s="500"/>
      <c r="L68" s="500"/>
      <c r="M68" s="500"/>
      <c r="N68" s="500"/>
      <c r="O68" s="500"/>
      <c r="P68" s="500"/>
      <c r="Q68" s="500"/>
      <c r="R68" s="500"/>
      <c r="S68" s="500"/>
      <c r="T68" s="500"/>
      <c r="U68" s="500"/>
      <c r="V68" s="500"/>
      <c r="W68" s="500"/>
      <c r="X68" s="500"/>
      <c r="Y68" s="500"/>
      <c r="Z68" s="500"/>
      <c r="AA68" s="500"/>
      <c r="AB68" s="1406">
        <v>1.0</v>
      </c>
      <c r="AC68" s="665" t="s">
        <v>55</v>
      </c>
      <c r="AD68" s="664" t="s">
        <v>416</v>
      </c>
      <c r="AE68" s="642"/>
      <c r="AF68" s="994"/>
      <c r="AG68" s="640"/>
      <c r="AH68" s="642"/>
    </row>
    <row r="69" ht="15.75" customHeight="1">
      <c r="A69" s="1471"/>
      <c r="B69" s="1126" t="s">
        <v>12400</v>
      </c>
      <c r="C69" s="1126"/>
      <c r="D69" s="1126"/>
      <c r="E69" s="1126"/>
      <c r="F69" s="994" t="s">
        <v>12401</v>
      </c>
      <c r="G69" s="994" t="s">
        <v>12402</v>
      </c>
      <c r="H69" s="500"/>
      <c r="I69" s="500"/>
      <c r="J69" s="500"/>
      <c r="K69" s="500"/>
      <c r="L69" s="500"/>
      <c r="M69" s="500"/>
      <c r="N69" s="500"/>
      <c r="O69" s="500"/>
      <c r="P69" s="500"/>
      <c r="Q69" s="500"/>
      <c r="R69" s="500"/>
      <c r="S69" s="500"/>
      <c r="T69" s="500"/>
      <c r="U69" s="500"/>
      <c r="V69" s="500"/>
      <c r="W69" s="500"/>
      <c r="X69" s="500"/>
      <c r="Y69" s="500"/>
      <c r="Z69" s="500"/>
      <c r="AA69" s="500"/>
      <c r="AB69" s="1406">
        <v>1.0</v>
      </c>
      <c r="AC69" s="665" t="s">
        <v>55</v>
      </c>
      <c r="AD69" s="665" t="s">
        <v>6551</v>
      </c>
      <c r="AE69" s="642"/>
      <c r="AF69" s="642"/>
      <c r="AG69" s="640"/>
      <c r="AH69" s="650"/>
    </row>
    <row r="70" ht="15.75" customHeight="1">
      <c r="A70" s="1471"/>
      <c r="B70" s="1126" t="s">
        <v>12403</v>
      </c>
      <c r="C70" s="1126"/>
      <c r="D70" s="1126"/>
      <c r="E70" s="1126"/>
      <c r="F70" s="994" t="s">
        <v>12404</v>
      </c>
      <c r="G70" s="995" t="s">
        <v>12405</v>
      </c>
      <c r="H70" s="500"/>
      <c r="I70" s="500"/>
      <c r="J70" s="500"/>
      <c r="K70" s="500"/>
      <c r="L70" s="500"/>
      <c r="M70" s="500"/>
      <c r="N70" s="500"/>
      <c r="O70" s="500"/>
      <c r="P70" s="500"/>
      <c r="Q70" s="500"/>
      <c r="R70" s="500"/>
      <c r="S70" s="500"/>
      <c r="T70" s="500"/>
      <c r="U70" s="500"/>
      <c r="V70" s="500"/>
      <c r="W70" s="500"/>
      <c r="X70" s="500"/>
      <c r="Y70" s="500"/>
      <c r="Z70" s="500"/>
      <c r="AA70" s="500"/>
      <c r="AB70" s="1406">
        <v>1.0</v>
      </c>
      <c r="AC70" s="665" t="s">
        <v>55</v>
      </c>
      <c r="AD70" s="664" t="s">
        <v>1577</v>
      </c>
      <c r="AE70" s="652"/>
      <c r="AF70" s="656" t="s">
        <v>12406</v>
      </c>
      <c r="AG70" s="640"/>
      <c r="AH70" s="643"/>
    </row>
    <row r="71" ht="15.75" customHeight="1">
      <c r="A71" s="1471"/>
      <c r="B71" s="1126" t="s">
        <v>12407</v>
      </c>
      <c r="C71" s="1126"/>
      <c r="D71" s="1126"/>
      <c r="E71" s="1126"/>
      <c r="F71" s="994" t="s">
        <v>12408</v>
      </c>
      <c r="G71" s="995" t="s">
        <v>12409</v>
      </c>
      <c r="H71" s="500"/>
      <c r="I71" s="500"/>
      <c r="J71" s="500"/>
      <c r="K71" s="501"/>
      <c r="L71" s="501"/>
      <c r="M71" s="500"/>
      <c r="N71" s="500"/>
      <c r="O71" s="501"/>
      <c r="P71" s="501"/>
      <c r="Q71" s="501"/>
      <c r="R71" s="501"/>
      <c r="S71" s="501"/>
      <c r="T71" s="501"/>
      <c r="U71" s="501"/>
      <c r="V71" s="500"/>
      <c r="W71" s="501"/>
      <c r="X71" s="501"/>
      <c r="Y71" s="501"/>
      <c r="Z71" s="500"/>
      <c r="AA71" s="501"/>
      <c r="AB71" s="1406">
        <v>1.0</v>
      </c>
      <c r="AC71" s="665" t="s">
        <v>55</v>
      </c>
      <c r="AD71" s="664" t="s">
        <v>1577</v>
      </c>
      <c r="AE71" s="656" t="s">
        <v>12410</v>
      </c>
      <c r="AF71" s="656" t="s">
        <v>12411</v>
      </c>
      <c r="AG71" s="642"/>
      <c r="AH71" s="643"/>
    </row>
    <row r="72" ht="15.75" customHeight="1">
      <c r="A72" s="2638" t="s">
        <v>12412</v>
      </c>
      <c r="B72" s="809"/>
      <c r="C72" s="809"/>
      <c r="D72" s="809"/>
      <c r="E72" s="809"/>
      <c r="F72" s="809"/>
      <c r="G72" s="809"/>
      <c r="H72" s="805" t="s">
        <v>94</v>
      </c>
      <c r="I72" s="807" t="s">
        <v>94</v>
      </c>
      <c r="J72" s="805"/>
      <c r="K72" s="830"/>
      <c r="L72" s="805"/>
      <c r="M72" s="807"/>
      <c r="N72" s="807"/>
      <c r="O72" s="887"/>
      <c r="P72" s="887"/>
      <c r="Q72" s="887"/>
      <c r="R72" s="887"/>
      <c r="S72" s="887"/>
      <c r="T72" s="887"/>
      <c r="U72" s="805"/>
      <c r="V72" s="807"/>
      <c r="W72" s="887"/>
      <c r="X72" s="887"/>
      <c r="Y72" s="805"/>
      <c r="Z72" s="807"/>
      <c r="AA72" s="805"/>
      <c r="AB72" s="2640" t="s">
        <v>94</v>
      </c>
      <c r="AC72" s="2641" t="s">
        <v>94</v>
      </c>
      <c r="AD72" s="2641" t="s">
        <v>4922</v>
      </c>
      <c r="AE72" s="810"/>
      <c r="AF72" s="810"/>
      <c r="AG72" s="810"/>
      <c r="AH72" s="811"/>
    </row>
    <row r="73" ht="15.75" customHeight="1">
      <c r="A73" s="1194"/>
      <c r="B73" s="2565" t="s">
        <v>12413</v>
      </c>
      <c r="C73" s="809"/>
      <c r="D73" s="809"/>
      <c r="E73" s="809"/>
      <c r="F73" s="809"/>
      <c r="G73" s="809"/>
      <c r="H73" s="805" t="s">
        <v>94</v>
      </c>
      <c r="I73" s="807" t="s">
        <v>94</v>
      </c>
      <c r="J73" s="805"/>
      <c r="K73" s="830"/>
      <c r="L73" s="830"/>
      <c r="M73" s="807"/>
      <c r="N73" s="807"/>
      <c r="O73" s="891"/>
      <c r="P73" s="891"/>
      <c r="Q73" s="891"/>
      <c r="R73" s="891"/>
      <c r="S73" s="891"/>
      <c r="T73" s="891"/>
      <c r="U73" s="830"/>
      <c r="V73" s="807"/>
      <c r="W73" s="891"/>
      <c r="X73" s="891"/>
      <c r="Y73" s="830"/>
      <c r="Z73" s="807"/>
      <c r="AA73" s="830"/>
      <c r="AB73" s="2640" t="s">
        <v>94</v>
      </c>
      <c r="AC73" s="2641" t="s">
        <v>94</v>
      </c>
      <c r="AD73" s="2641" t="s">
        <v>4922</v>
      </c>
      <c r="AE73" s="810"/>
      <c r="AF73" s="810"/>
      <c r="AG73" s="810"/>
      <c r="AH73" s="811"/>
    </row>
    <row r="74" ht="15.75" customHeight="1">
      <c r="A74" s="1031"/>
      <c r="B74" s="641"/>
      <c r="C74" s="641" t="s">
        <v>12414</v>
      </c>
      <c r="D74" s="641"/>
      <c r="E74" s="641"/>
      <c r="F74" s="642" t="s">
        <v>12415</v>
      </c>
      <c r="G74" s="642" t="s">
        <v>12416</v>
      </c>
      <c r="H74" s="1380"/>
      <c r="I74" s="500"/>
      <c r="J74" s="501"/>
      <c r="K74" s="501"/>
      <c r="L74" s="648"/>
      <c r="M74" s="500"/>
      <c r="N74" s="500"/>
      <c r="O74" s="648"/>
      <c r="P74" s="648"/>
      <c r="Q74" s="648"/>
      <c r="R74" s="648"/>
      <c r="S74" s="648"/>
      <c r="T74" s="648"/>
      <c r="U74" s="648"/>
      <c r="V74" s="500"/>
      <c r="W74" s="648"/>
      <c r="X74" s="648"/>
      <c r="Y74" s="648"/>
      <c r="Z74" s="500"/>
      <c r="AA74" s="648"/>
      <c r="AB74" s="1406">
        <v>1.0</v>
      </c>
      <c r="AC74" s="665" t="s">
        <v>55</v>
      </c>
      <c r="AD74" s="641" t="s">
        <v>4922</v>
      </c>
      <c r="AE74" s="642"/>
      <c r="AF74" s="640" t="s">
        <v>12417</v>
      </c>
      <c r="AG74" s="642"/>
      <c r="AH74" s="642"/>
    </row>
    <row r="75" ht="15.75" customHeight="1">
      <c r="A75" s="1031"/>
      <c r="B75" s="641"/>
      <c r="C75" s="641" t="s">
        <v>12418</v>
      </c>
      <c r="D75" s="641"/>
      <c r="E75" s="641"/>
      <c r="F75" s="642" t="s">
        <v>12419</v>
      </c>
      <c r="G75" s="642" t="s">
        <v>12420</v>
      </c>
      <c r="H75" s="500"/>
      <c r="I75" s="500"/>
      <c r="J75" s="501"/>
      <c r="K75" s="501"/>
      <c r="L75" s="500"/>
      <c r="M75" s="500"/>
      <c r="N75" s="500"/>
      <c r="O75" s="500"/>
      <c r="P75" s="500"/>
      <c r="Q75" s="500"/>
      <c r="R75" s="500"/>
      <c r="S75" s="500"/>
      <c r="T75" s="500"/>
      <c r="U75" s="500"/>
      <c r="V75" s="500"/>
      <c r="W75" s="500"/>
      <c r="X75" s="500"/>
      <c r="Y75" s="500"/>
      <c r="Z75" s="500"/>
      <c r="AA75" s="500"/>
      <c r="AB75" s="1406">
        <v>1.0</v>
      </c>
      <c r="AC75" s="665" t="s">
        <v>55</v>
      </c>
      <c r="AD75" s="665" t="s">
        <v>4922</v>
      </c>
      <c r="AE75" s="640"/>
      <c r="AF75" s="650"/>
      <c r="AG75" s="650"/>
      <c r="AH75" s="650"/>
    </row>
    <row r="76" ht="15.75" customHeight="1">
      <c r="A76" s="1194"/>
      <c r="B76" s="2565" t="s">
        <v>12421</v>
      </c>
      <c r="C76" s="809"/>
      <c r="D76" s="809"/>
      <c r="E76" s="809"/>
      <c r="F76" s="809"/>
      <c r="G76" s="809"/>
      <c r="H76" s="805" t="s">
        <v>94</v>
      </c>
      <c r="I76" s="807" t="s">
        <v>94</v>
      </c>
      <c r="J76" s="805"/>
      <c r="K76" s="830"/>
      <c r="L76" s="807"/>
      <c r="M76" s="807"/>
      <c r="N76" s="807"/>
      <c r="O76" s="807"/>
      <c r="P76" s="807"/>
      <c r="Q76" s="807"/>
      <c r="R76" s="807"/>
      <c r="S76" s="807"/>
      <c r="T76" s="807"/>
      <c r="U76" s="807"/>
      <c r="V76" s="807"/>
      <c r="W76" s="807"/>
      <c r="X76" s="807"/>
      <c r="Y76" s="807"/>
      <c r="Z76" s="807"/>
      <c r="AA76" s="807"/>
      <c r="AB76" s="2640" t="s">
        <v>94</v>
      </c>
      <c r="AC76" s="2641" t="s">
        <v>94</v>
      </c>
      <c r="AD76" s="2641" t="s">
        <v>4922</v>
      </c>
      <c r="AE76" s="810"/>
      <c r="AF76" s="810"/>
      <c r="AG76" s="810"/>
      <c r="AH76" s="811"/>
    </row>
    <row r="77" ht="15.75" customHeight="1">
      <c r="A77" s="1031"/>
      <c r="B77" s="641"/>
      <c r="C77" s="641"/>
      <c r="D77" s="641"/>
      <c r="E77" s="642" t="s">
        <v>12422</v>
      </c>
      <c r="F77" s="642" t="s">
        <v>12423</v>
      </c>
      <c r="G77" s="642" t="s">
        <v>12424</v>
      </c>
      <c r="H77" s="500"/>
      <c r="I77" s="500"/>
      <c r="J77" s="501"/>
      <c r="K77" s="501"/>
      <c r="L77" s="501"/>
      <c r="M77" s="500"/>
      <c r="N77" s="500"/>
      <c r="O77" s="501"/>
      <c r="P77" s="501"/>
      <c r="Q77" s="501"/>
      <c r="R77" s="501"/>
      <c r="S77" s="501"/>
      <c r="T77" s="501"/>
      <c r="U77" s="501"/>
      <c r="V77" s="500"/>
      <c r="W77" s="501"/>
      <c r="X77" s="501"/>
      <c r="Y77" s="501"/>
      <c r="Z77" s="500"/>
      <c r="AA77" s="501"/>
      <c r="AB77" s="1406">
        <v>1.0</v>
      </c>
      <c r="AC77" s="665" t="s">
        <v>55</v>
      </c>
      <c r="AD77" s="665" t="s">
        <v>6551</v>
      </c>
      <c r="AE77" s="642"/>
      <c r="AF77" s="994"/>
      <c r="AG77" s="994"/>
      <c r="AH77" s="642"/>
    </row>
    <row r="78" ht="15.75" customHeight="1">
      <c r="A78" s="1031"/>
      <c r="B78" s="641"/>
      <c r="C78" s="641" t="s">
        <v>12425</v>
      </c>
      <c r="D78" s="641"/>
      <c r="E78" s="642" t="s">
        <v>12426</v>
      </c>
      <c r="F78" s="642" t="s">
        <v>12427</v>
      </c>
      <c r="G78" s="642" t="s">
        <v>12428</v>
      </c>
      <c r="H78" s="500"/>
      <c r="I78" s="500"/>
      <c r="J78" s="501"/>
      <c r="K78" s="648"/>
      <c r="L78" s="648"/>
      <c r="M78" s="648"/>
      <c r="N78" s="648"/>
      <c r="O78" s="648"/>
      <c r="P78" s="648"/>
      <c r="Q78" s="648"/>
      <c r="R78" s="648"/>
      <c r="S78" s="648"/>
      <c r="T78" s="648"/>
      <c r="U78" s="648"/>
      <c r="V78" s="648"/>
      <c r="W78" s="648"/>
      <c r="X78" s="648"/>
      <c r="Y78" s="648"/>
      <c r="Z78" s="648"/>
      <c r="AA78" s="648"/>
      <c r="AB78" s="1406">
        <v>1.0</v>
      </c>
      <c r="AC78" s="665" t="s">
        <v>55</v>
      </c>
      <c r="AD78" s="665" t="s">
        <v>4922</v>
      </c>
      <c r="AE78" s="642"/>
      <c r="AF78" s="994"/>
      <c r="AG78" s="642"/>
      <c r="AH78" s="642"/>
    </row>
    <row r="79" ht="15.75" customHeight="1">
      <c r="A79" s="2638" t="s">
        <v>12429</v>
      </c>
      <c r="B79" s="809"/>
      <c r="C79" s="809"/>
      <c r="D79" s="809"/>
      <c r="E79" s="809"/>
      <c r="F79" s="809"/>
      <c r="G79" s="809"/>
      <c r="H79" s="805" t="s">
        <v>94</v>
      </c>
      <c r="I79" s="807" t="s">
        <v>94</v>
      </c>
      <c r="J79" s="805"/>
      <c r="K79" s="830"/>
      <c r="L79" s="830"/>
      <c r="M79" s="807"/>
      <c r="N79" s="807"/>
      <c r="O79" s="891"/>
      <c r="P79" s="891"/>
      <c r="Q79" s="891"/>
      <c r="R79" s="891"/>
      <c r="S79" s="891"/>
      <c r="T79" s="891"/>
      <c r="U79" s="830"/>
      <c r="V79" s="807"/>
      <c r="W79" s="891"/>
      <c r="X79" s="891"/>
      <c r="Y79" s="830"/>
      <c r="Z79" s="807"/>
      <c r="AA79" s="830"/>
      <c r="AB79" s="2640" t="s">
        <v>94</v>
      </c>
      <c r="AC79" s="2641" t="s">
        <v>94</v>
      </c>
      <c r="AD79" s="2641" t="s">
        <v>4922</v>
      </c>
      <c r="AE79" s="810"/>
      <c r="AF79" s="810"/>
      <c r="AG79" s="810"/>
      <c r="AH79" s="811"/>
    </row>
    <row r="80" ht="15.75" customHeight="1">
      <c r="A80" s="1194"/>
      <c r="B80" s="2565" t="s">
        <v>12267</v>
      </c>
      <c r="C80" s="809"/>
      <c r="D80" s="809"/>
      <c r="E80" s="809"/>
      <c r="F80" s="809"/>
      <c r="G80" s="809"/>
      <c r="H80" s="805" t="s">
        <v>94</v>
      </c>
      <c r="I80" s="807" t="s">
        <v>94</v>
      </c>
      <c r="J80" s="805"/>
      <c r="K80" s="830"/>
      <c r="L80" s="830"/>
      <c r="M80" s="830"/>
      <c r="N80" s="830"/>
      <c r="O80" s="830"/>
      <c r="P80" s="830"/>
      <c r="Q80" s="830"/>
      <c r="R80" s="830"/>
      <c r="S80" s="830"/>
      <c r="T80" s="830"/>
      <c r="U80" s="830"/>
      <c r="V80" s="830"/>
      <c r="W80" s="830"/>
      <c r="X80" s="830"/>
      <c r="Y80" s="830"/>
      <c r="Z80" s="830"/>
      <c r="AA80" s="830"/>
      <c r="AB80" s="2640" t="s">
        <v>94</v>
      </c>
      <c r="AC80" s="2641" t="s">
        <v>94</v>
      </c>
      <c r="AD80" s="2641" t="s">
        <v>4922</v>
      </c>
      <c r="AE80" s="810"/>
      <c r="AF80" s="810"/>
      <c r="AG80" s="889"/>
      <c r="AH80" s="892"/>
    </row>
    <row r="81" ht="15.75" customHeight="1">
      <c r="A81" s="1031"/>
      <c r="B81" s="641"/>
      <c r="C81" s="641" t="s">
        <v>12430</v>
      </c>
      <c r="D81" s="641"/>
      <c r="E81" s="641"/>
      <c r="F81" s="994" t="s">
        <v>12431</v>
      </c>
      <c r="G81" s="642" t="s">
        <v>12432</v>
      </c>
      <c r="H81" s="500"/>
      <c r="I81" s="500"/>
      <c r="J81" s="501"/>
      <c r="K81" s="648"/>
      <c r="L81" s="648"/>
      <c r="M81" s="500"/>
      <c r="N81" s="500"/>
      <c r="O81" s="648"/>
      <c r="P81" s="648"/>
      <c r="Q81" s="648"/>
      <c r="R81" s="648"/>
      <c r="S81" s="648"/>
      <c r="T81" s="648"/>
      <c r="U81" s="648"/>
      <c r="V81" s="500"/>
      <c r="W81" s="648"/>
      <c r="X81" s="648"/>
      <c r="Y81" s="648"/>
      <c r="Z81" s="500"/>
      <c r="AA81" s="648"/>
      <c r="AB81" s="1406">
        <v>1.0</v>
      </c>
      <c r="AC81" s="665" t="s">
        <v>55</v>
      </c>
      <c r="AD81" s="665" t="s">
        <v>4922</v>
      </c>
      <c r="AE81" s="652"/>
      <c r="AF81" s="1515"/>
      <c r="AG81" s="650"/>
      <c r="AH81" s="650"/>
    </row>
    <row r="82" ht="15.75" customHeight="1">
      <c r="A82" s="1194"/>
      <c r="B82" s="809"/>
      <c r="C82" s="809"/>
      <c r="D82" s="2587" t="s">
        <v>12433</v>
      </c>
      <c r="E82" s="809"/>
      <c r="F82" s="809"/>
      <c r="G82" s="809"/>
      <c r="H82" s="805" t="s">
        <v>94</v>
      </c>
      <c r="I82" s="807" t="s">
        <v>94</v>
      </c>
      <c r="J82" s="805"/>
      <c r="K82" s="830"/>
      <c r="L82" s="830"/>
      <c r="M82" s="807"/>
      <c r="N82" s="807"/>
      <c r="O82" s="891"/>
      <c r="P82" s="891"/>
      <c r="Q82" s="891"/>
      <c r="R82" s="891"/>
      <c r="S82" s="891"/>
      <c r="T82" s="891"/>
      <c r="U82" s="830"/>
      <c r="V82" s="807"/>
      <c r="W82" s="891"/>
      <c r="X82" s="891"/>
      <c r="Y82" s="830"/>
      <c r="Z82" s="807"/>
      <c r="AA82" s="830"/>
      <c r="AB82" s="2640" t="s">
        <v>94</v>
      </c>
      <c r="AC82" s="2641" t="s">
        <v>94</v>
      </c>
      <c r="AD82" s="1708" t="s">
        <v>533</v>
      </c>
      <c r="AE82" s="1611"/>
      <c r="AF82" s="1611"/>
      <c r="AG82" s="889"/>
      <c r="AH82" s="1048"/>
    </row>
    <row r="83" ht="15.75" hidden="1" customHeight="1">
      <c r="A83" s="1194"/>
      <c r="B83" s="809"/>
      <c r="C83" s="809"/>
      <c r="D83" s="809"/>
      <c r="E83" s="2541" t="s">
        <v>12434</v>
      </c>
      <c r="F83" s="2541" t="s">
        <v>12435</v>
      </c>
      <c r="G83" s="2541" t="s">
        <v>12436</v>
      </c>
      <c r="H83" s="807"/>
      <c r="I83" s="807"/>
      <c r="J83" s="830"/>
      <c r="K83" s="830"/>
      <c r="L83" s="830"/>
      <c r="M83" s="807"/>
      <c r="N83" s="807"/>
      <c r="O83" s="891"/>
      <c r="P83" s="891"/>
      <c r="Q83" s="891"/>
      <c r="R83" s="891"/>
      <c r="S83" s="891"/>
      <c r="T83" s="891"/>
      <c r="U83" s="830"/>
      <c r="V83" s="807"/>
      <c r="W83" s="891"/>
      <c r="X83" s="891"/>
      <c r="Y83" s="830"/>
      <c r="Z83" s="807"/>
      <c r="AA83" s="830"/>
      <c r="AB83" s="2640">
        <v>3.0</v>
      </c>
      <c r="AC83" s="2641" t="s">
        <v>55</v>
      </c>
      <c r="AD83" s="2641" t="s">
        <v>4922</v>
      </c>
      <c r="AE83" s="888"/>
      <c r="AF83" s="730"/>
      <c r="AG83" s="2586"/>
      <c r="AH83" s="892"/>
    </row>
    <row r="84" ht="15.75" hidden="1" customHeight="1">
      <c r="A84" s="1194"/>
      <c r="B84" s="809"/>
      <c r="C84" s="2565" t="s">
        <v>2667</v>
      </c>
      <c r="D84" s="809"/>
      <c r="E84" s="2541" t="s">
        <v>12437</v>
      </c>
      <c r="F84" s="2541" t="s">
        <v>12438</v>
      </c>
      <c r="G84" s="2541" t="s">
        <v>12439</v>
      </c>
      <c r="H84" s="807"/>
      <c r="I84" s="807"/>
      <c r="J84" s="830"/>
      <c r="K84" s="830"/>
      <c r="L84" s="830"/>
      <c r="M84" s="807"/>
      <c r="N84" s="807"/>
      <c r="O84" s="891"/>
      <c r="P84" s="891"/>
      <c r="Q84" s="891"/>
      <c r="R84" s="891"/>
      <c r="S84" s="891"/>
      <c r="T84" s="891"/>
      <c r="U84" s="830"/>
      <c r="V84" s="807"/>
      <c r="W84" s="891"/>
      <c r="X84" s="891"/>
      <c r="Y84" s="830"/>
      <c r="Z84" s="807"/>
      <c r="AA84" s="830"/>
      <c r="AB84" s="2640">
        <v>3.0</v>
      </c>
      <c r="AC84" s="2641" t="s">
        <v>55</v>
      </c>
      <c r="AD84" s="2641" t="s">
        <v>12440</v>
      </c>
      <c r="AE84" s="888"/>
      <c r="AF84" s="730"/>
      <c r="AG84" s="809"/>
      <c r="AH84" s="892"/>
    </row>
    <row r="85" ht="15.75" customHeight="1">
      <c r="A85" s="1194"/>
      <c r="B85" s="2565" t="s">
        <v>12441</v>
      </c>
      <c r="C85" s="809"/>
      <c r="D85" s="809"/>
      <c r="E85" s="809"/>
      <c r="F85" s="2541" t="s">
        <v>12442</v>
      </c>
      <c r="G85" s="809"/>
      <c r="H85" s="805" t="s">
        <v>94</v>
      </c>
      <c r="I85" s="807" t="s">
        <v>94</v>
      </c>
      <c r="J85" s="805"/>
      <c r="K85" s="830"/>
      <c r="L85" s="830"/>
      <c r="M85" s="807"/>
      <c r="N85" s="807"/>
      <c r="O85" s="891"/>
      <c r="P85" s="891"/>
      <c r="Q85" s="891"/>
      <c r="R85" s="891"/>
      <c r="S85" s="891"/>
      <c r="T85" s="891"/>
      <c r="U85" s="830"/>
      <c r="V85" s="807"/>
      <c r="W85" s="891"/>
      <c r="X85" s="891"/>
      <c r="Y85" s="830"/>
      <c r="Z85" s="807"/>
      <c r="AA85" s="830"/>
      <c r="AB85" s="2640" t="s">
        <v>94</v>
      </c>
      <c r="AC85" s="2641" t="s">
        <v>94</v>
      </c>
      <c r="AD85" s="2641" t="s">
        <v>4922</v>
      </c>
      <c r="AE85" s="889"/>
      <c r="AF85" s="889"/>
      <c r="AG85" s="889"/>
      <c r="AH85" s="892"/>
    </row>
    <row r="86" ht="15.75" customHeight="1">
      <c r="A86" s="1031"/>
      <c r="B86" s="641"/>
      <c r="C86" s="641" t="s">
        <v>12443</v>
      </c>
      <c r="D86" s="641"/>
      <c r="E86" s="642" t="s">
        <v>12444</v>
      </c>
      <c r="F86" s="642" t="s">
        <v>12445</v>
      </c>
      <c r="G86" s="642" t="s">
        <v>12446</v>
      </c>
      <c r="H86" s="500"/>
      <c r="I86" s="500"/>
      <c r="J86" s="501"/>
      <c r="K86" s="648"/>
      <c r="L86" s="648"/>
      <c r="M86" s="500"/>
      <c r="N86" s="500"/>
      <c r="O86" s="648"/>
      <c r="P86" s="648"/>
      <c r="Q86" s="648"/>
      <c r="R86" s="648"/>
      <c r="S86" s="648"/>
      <c r="T86" s="648"/>
      <c r="U86" s="648"/>
      <c r="V86" s="500"/>
      <c r="W86" s="648"/>
      <c r="X86" s="648"/>
      <c r="Y86" s="648"/>
      <c r="Z86" s="500"/>
      <c r="AA86" s="648"/>
      <c r="AB86" s="1406">
        <v>1.0</v>
      </c>
      <c r="AC86" s="665" t="s">
        <v>55</v>
      </c>
      <c r="AD86" s="665" t="s">
        <v>4922</v>
      </c>
      <c r="AE86" s="650"/>
      <c r="AF86" s="650"/>
      <c r="AG86" s="650"/>
      <c r="AH86" s="650"/>
    </row>
    <row r="87" ht="15.75" customHeight="1">
      <c r="A87" s="1031"/>
      <c r="B87" s="641"/>
      <c r="C87" s="641" t="s">
        <v>12447</v>
      </c>
      <c r="D87" s="641"/>
      <c r="E87" s="642" t="s">
        <v>12444</v>
      </c>
      <c r="F87" s="642" t="s">
        <v>12448</v>
      </c>
      <c r="G87" s="642" t="s">
        <v>12446</v>
      </c>
      <c r="H87" s="500"/>
      <c r="I87" s="500"/>
      <c r="J87" s="501"/>
      <c r="K87" s="648"/>
      <c r="L87" s="501"/>
      <c r="M87" s="501"/>
      <c r="N87" s="501"/>
      <c r="O87" s="501"/>
      <c r="P87" s="501"/>
      <c r="Q87" s="501"/>
      <c r="R87" s="501"/>
      <c r="S87" s="501"/>
      <c r="T87" s="501"/>
      <c r="U87" s="501"/>
      <c r="V87" s="501"/>
      <c r="W87" s="501"/>
      <c r="X87" s="501"/>
      <c r="Y87" s="501"/>
      <c r="Z87" s="501"/>
      <c r="AA87" s="501"/>
      <c r="AB87" s="1406">
        <v>1.0</v>
      </c>
      <c r="AC87" s="665" t="s">
        <v>55</v>
      </c>
      <c r="AD87" s="665" t="s">
        <v>4922</v>
      </c>
      <c r="AE87" s="640"/>
      <c r="AF87" s="650"/>
      <c r="AG87" s="642"/>
      <c r="AH87" s="650"/>
    </row>
    <row r="88" ht="15.75" customHeight="1">
      <c r="A88" s="1031"/>
      <c r="B88" s="641"/>
      <c r="C88" s="641" t="s">
        <v>12449</v>
      </c>
      <c r="D88" s="641"/>
      <c r="E88" s="642" t="s">
        <v>12444</v>
      </c>
      <c r="F88" s="642" t="s">
        <v>12450</v>
      </c>
      <c r="G88" s="642" t="s">
        <v>12446</v>
      </c>
      <c r="H88" s="500"/>
      <c r="I88" s="500"/>
      <c r="J88" s="501"/>
      <c r="K88" s="648"/>
      <c r="L88" s="648"/>
      <c r="M88" s="648"/>
      <c r="N88" s="648"/>
      <c r="O88" s="648"/>
      <c r="P88" s="648"/>
      <c r="Q88" s="648"/>
      <c r="R88" s="648"/>
      <c r="S88" s="648"/>
      <c r="T88" s="648"/>
      <c r="U88" s="648"/>
      <c r="V88" s="648"/>
      <c r="W88" s="648"/>
      <c r="X88" s="648"/>
      <c r="Y88" s="648"/>
      <c r="Z88" s="648"/>
      <c r="AA88" s="648"/>
      <c r="AB88" s="1406">
        <v>1.0</v>
      </c>
      <c r="AC88" s="665" t="s">
        <v>55</v>
      </c>
      <c r="AD88" s="665" t="s">
        <v>4922</v>
      </c>
      <c r="AE88" s="650"/>
      <c r="AF88" s="650"/>
      <c r="AG88" s="650"/>
      <c r="AH88" s="650"/>
    </row>
    <row r="89">
      <c r="A89" s="1194"/>
      <c r="B89" s="2565" t="s">
        <v>12451</v>
      </c>
      <c r="C89" s="809"/>
      <c r="D89" s="809"/>
      <c r="E89" s="809"/>
      <c r="F89" s="809"/>
      <c r="G89" s="809"/>
      <c r="H89" s="805" t="s">
        <v>94</v>
      </c>
      <c r="I89" s="807" t="s">
        <v>94</v>
      </c>
      <c r="J89" s="805"/>
      <c r="K89" s="830"/>
      <c r="L89" s="805"/>
      <c r="M89" s="830"/>
      <c r="N89" s="830"/>
      <c r="O89" s="830"/>
      <c r="P89" s="830"/>
      <c r="Q89" s="830"/>
      <c r="R89" s="830"/>
      <c r="S89" s="830"/>
      <c r="T89" s="830"/>
      <c r="U89" s="805"/>
      <c r="V89" s="830"/>
      <c r="W89" s="830"/>
      <c r="X89" s="830"/>
      <c r="Y89" s="805"/>
      <c r="Z89" s="830"/>
      <c r="AA89" s="805"/>
      <c r="AB89" s="2640" t="s">
        <v>94</v>
      </c>
      <c r="AC89" s="2641" t="s">
        <v>94</v>
      </c>
      <c r="AD89" s="2641" t="s">
        <v>4922</v>
      </c>
      <c r="AE89" s="889"/>
      <c r="AF89" s="889"/>
      <c r="AG89" s="889"/>
      <c r="AH89" s="892"/>
    </row>
    <row r="90" hidden="1">
      <c r="A90" s="1194"/>
      <c r="B90" s="809"/>
      <c r="C90" s="2565" t="s">
        <v>12452</v>
      </c>
      <c r="D90" s="809"/>
      <c r="E90" s="809"/>
      <c r="F90" s="2541" t="s">
        <v>12453</v>
      </c>
      <c r="G90" s="2541" t="s">
        <v>12454</v>
      </c>
      <c r="H90" s="805"/>
      <c r="I90" s="805"/>
      <c r="J90" s="805"/>
      <c r="K90" s="805"/>
      <c r="L90" s="805"/>
      <c r="M90" s="805"/>
      <c r="N90" s="805"/>
      <c r="O90" s="805"/>
      <c r="P90" s="805"/>
      <c r="Q90" s="805"/>
      <c r="R90" s="805"/>
      <c r="S90" s="805"/>
      <c r="T90" s="805"/>
      <c r="U90" s="805"/>
      <c r="V90" s="805"/>
      <c r="W90" s="805"/>
      <c r="X90" s="805"/>
      <c r="Y90" s="805"/>
      <c r="Z90" s="805"/>
      <c r="AA90" s="805"/>
      <c r="AB90" s="2640">
        <v>3.0</v>
      </c>
      <c r="AC90" s="2641" t="s">
        <v>55</v>
      </c>
      <c r="AD90" s="2641" t="s">
        <v>4922</v>
      </c>
      <c r="AE90" s="888"/>
      <c r="AF90" s="888"/>
      <c r="AG90" s="888"/>
      <c r="AH90" s="892"/>
    </row>
    <row r="91" ht="15.75" hidden="1" customHeight="1">
      <c r="A91" s="1194"/>
      <c r="B91" s="809"/>
      <c r="C91" s="2565" t="s">
        <v>12455</v>
      </c>
      <c r="D91" s="809"/>
      <c r="E91" s="809"/>
      <c r="F91" s="2541" t="s">
        <v>12453</v>
      </c>
      <c r="G91" s="2541" t="s">
        <v>12454</v>
      </c>
      <c r="H91" s="805"/>
      <c r="I91" s="805"/>
      <c r="J91" s="805"/>
      <c r="K91" s="805"/>
      <c r="L91" s="805"/>
      <c r="M91" s="805"/>
      <c r="N91" s="805"/>
      <c r="O91" s="805"/>
      <c r="P91" s="805"/>
      <c r="Q91" s="805"/>
      <c r="R91" s="805"/>
      <c r="S91" s="805"/>
      <c r="T91" s="805"/>
      <c r="U91" s="805"/>
      <c r="V91" s="805"/>
      <c r="W91" s="805"/>
      <c r="X91" s="805"/>
      <c r="Y91" s="805"/>
      <c r="Z91" s="805"/>
      <c r="AA91" s="805"/>
      <c r="AB91" s="2640">
        <v>3.0</v>
      </c>
      <c r="AC91" s="2641" t="s">
        <v>55</v>
      </c>
      <c r="AD91" s="2641" t="s">
        <v>4922</v>
      </c>
      <c r="AE91" s="809"/>
      <c r="AF91" s="809"/>
      <c r="AG91" s="809"/>
      <c r="AH91" s="890"/>
    </row>
    <row r="92" ht="15.75" customHeight="1">
      <c r="A92" s="1194"/>
      <c r="B92" s="2565" t="s">
        <v>12456</v>
      </c>
      <c r="C92" s="809"/>
      <c r="D92" s="809"/>
      <c r="E92" s="809"/>
      <c r="F92" s="809"/>
      <c r="G92" s="809"/>
      <c r="H92" s="805" t="s">
        <v>94</v>
      </c>
      <c r="I92" s="807" t="s">
        <v>94</v>
      </c>
      <c r="J92" s="805"/>
      <c r="K92" s="830"/>
      <c r="L92" s="805"/>
      <c r="M92" s="830"/>
      <c r="N92" s="830"/>
      <c r="O92" s="830"/>
      <c r="P92" s="830"/>
      <c r="Q92" s="830"/>
      <c r="R92" s="830"/>
      <c r="S92" s="830"/>
      <c r="T92" s="830"/>
      <c r="U92" s="805"/>
      <c r="V92" s="830"/>
      <c r="W92" s="830"/>
      <c r="X92" s="830"/>
      <c r="Y92" s="805"/>
      <c r="Z92" s="830"/>
      <c r="AA92" s="805"/>
      <c r="AB92" s="2640" t="s">
        <v>94</v>
      </c>
      <c r="AC92" s="2641" t="s">
        <v>94</v>
      </c>
      <c r="AD92" s="2641" t="s">
        <v>4922</v>
      </c>
      <c r="AE92" s="810"/>
      <c r="AF92" s="810"/>
      <c r="AG92" s="810"/>
      <c r="AH92" s="890"/>
    </row>
    <row r="93" ht="15.75" customHeight="1">
      <c r="A93" s="1194"/>
      <c r="B93" s="809"/>
      <c r="C93" s="2565" t="s">
        <v>12348</v>
      </c>
      <c r="D93" s="809"/>
      <c r="E93" s="809"/>
      <c r="F93" s="809"/>
      <c r="G93" s="809"/>
      <c r="H93" s="805" t="s">
        <v>94</v>
      </c>
      <c r="I93" s="807" t="s">
        <v>94</v>
      </c>
      <c r="J93" s="805"/>
      <c r="K93" s="830"/>
      <c r="L93" s="805"/>
      <c r="M93" s="830"/>
      <c r="N93" s="830"/>
      <c r="O93" s="830"/>
      <c r="P93" s="830"/>
      <c r="Q93" s="830"/>
      <c r="R93" s="830"/>
      <c r="S93" s="830"/>
      <c r="T93" s="830"/>
      <c r="U93" s="805"/>
      <c r="V93" s="830"/>
      <c r="W93" s="830"/>
      <c r="X93" s="830"/>
      <c r="Y93" s="805"/>
      <c r="Z93" s="830"/>
      <c r="AA93" s="805"/>
      <c r="AB93" s="2640" t="s">
        <v>94</v>
      </c>
      <c r="AC93" s="2641" t="s">
        <v>94</v>
      </c>
      <c r="AD93" s="2641" t="s">
        <v>4922</v>
      </c>
      <c r="AE93" s="810"/>
      <c r="AF93" s="810"/>
      <c r="AG93" s="810"/>
      <c r="AH93" s="890"/>
    </row>
    <row r="94" ht="15.75" customHeight="1">
      <c r="A94" s="1031"/>
      <c r="B94" s="641"/>
      <c r="C94" s="641"/>
      <c r="D94" s="641" t="s">
        <v>12349</v>
      </c>
      <c r="E94" s="642" t="s">
        <v>12350</v>
      </c>
      <c r="F94" s="642" t="s">
        <v>12351</v>
      </c>
      <c r="G94" s="640" t="s">
        <v>12352</v>
      </c>
      <c r="H94" s="501"/>
      <c r="I94" s="500"/>
      <c r="J94" s="501"/>
      <c r="K94" s="501"/>
      <c r="L94" s="501"/>
      <c r="M94" s="501"/>
      <c r="N94" s="501"/>
      <c r="O94" s="501"/>
      <c r="P94" s="501"/>
      <c r="Q94" s="501"/>
      <c r="R94" s="501"/>
      <c r="S94" s="501"/>
      <c r="T94" s="501"/>
      <c r="U94" s="501"/>
      <c r="V94" s="501"/>
      <c r="W94" s="501"/>
      <c r="X94" s="501"/>
      <c r="Y94" s="501"/>
      <c r="Z94" s="501"/>
      <c r="AA94" s="501"/>
      <c r="AB94" s="1406">
        <v>1.0</v>
      </c>
      <c r="AC94" s="665" t="s">
        <v>55</v>
      </c>
      <c r="AD94" s="641" t="s">
        <v>4922</v>
      </c>
      <c r="AE94" s="652"/>
      <c r="AF94" s="650"/>
      <c r="AG94" s="640"/>
      <c r="AH94" s="650"/>
    </row>
    <row r="95" ht="15.75" customHeight="1">
      <c r="A95" s="1031"/>
      <c r="B95" s="641"/>
      <c r="C95" s="641" t="s">
        <v>12457</v>
      </c>
      <c r="D95" s="641"/>
      <c r="E95" s="641"/>
      <c r="F95" s="642" t="s">
        <v>12355</v>
      </c>
      <c r="G95" s="642" t="s">
        <v>12356</v>
      </c>
      <c r="H95" s="501"/>
      <c r="I95" s="500"/>
      <c r="J95" s="501"/>
      <c r="K95" s="501"/>
      <c r="L95" s="501"/>
      <c r="M95" s="501"/>
      <c r="N95" s="501"/>
      <c r="O95" s="501"/>
      <c r="P95" s="501"/>
      <c r="Q95" s="501"/>
      <c r="R95" s="501"/>
      <c r="S95" s="501"/>
      <c r="T95" s="501"/>
      <c r="U95" s="501"/>
      <c r="V95" s="501"/>
      <c r="W95" s="501"/>
      <c r="X95" s="501"/>
      <c r="Y95" s="501"/>
      <c r="Z95" s="501"/>
      <c r="AA95" s="501"/>
      <c r="AB95" s="1406">
        <v>1.0</v>
      </c>
      <c r="AC95" s="665" t="s">
        <v>55</v>
      </c>
      <c r="AD95" s="665" t="s">
        <v>4922</v>
      </c>
      <c r="AE95" s="642"/>
      <c r="AF95" s="650"/>
      <c r="AG95" s="650"/>
      <c r="AH95" s="650"/>
    </row>
    <row r="96" ht="15.75" customHeight="1">
      <c r="A96" s="1194"/>
      <c r="B96" s="809"/>
      <c r="C96" s="2565" t="s">
        <v>12357</v>
      </c>
      <c r="D96" s="809"/>
      <c r="E96" s="809"/>
      <c r="F96" s="2541" t="s">
        <v>12358</v>
      </c>
      <c r="G96" s="809"/>
      <c r="H96" s="805" t="s">
        <v>94</v>
      </c>
      <c r="I96" s="807" t="s">
        <v>94</v>
      </c>
      <c r="J96" s="805"/>
      <c r="K96" s="830"/>
      <c r="L96" s="805"/>
      <c r="M96" s="805"/>
      <c r="N96" s="805"/>
      <c r="O96" s="805"/>
      <c r="P96" s="805"/>
      <c r="Q96" s="805"/>
      <c r="R96" s="805"/>
      <c r="S96" s="805"/>
      <c r="T96" s="805"/>
      <c r="U96" s="805"/>
      <c r="V96" s="805"/>
      <c r="W96" s="805"/>
      <c r="X96" s="805"/>
      <c r="Y96" s="805"/>
      <c r="Z96" s="805"/>
      <c r="AA96" s="805"/>
      <c r="AB96" s="2640" t="s">
        <v>94</v>
      </c>
      <c r="AC96" s="2641" t="s">
        <v>94</v>
      </c>
      <c r="AD96" s="2641" t="s">
        <v>4922</v>
      </c>
      <c r="AE96" s="889"/>
      <c r="AF96" s="889"/>
      <c r="AG96" s="889"/>
      <c r="AH96" s="892"/>
    </row>
    <row r="97" ht="15.75" customHeight="1">
      <c r="A97" s="1031"/>
      <c r="B97" s="641"/>
      <c r="C97" s="641"/>
      <c r="D97" s="641"/>
      <c r="E97" s="642" t="s">
        <v>12359</v>
      </c>
      <c r="F97" s="642" t="s">
        <v>12360</v>
      </c>
      <c r="G97" s="642" t="s">
        <v>12361</v>
      </c>
      <c r="H97" s="501"/>
      <c r="I97" s="500"/>
      <c r="J97" s="501"/>
      <c r="K97" s="501"/>
      <c r="L97" s="501"/>
      <c r="M97" s="501"/>
      <c r="N97" s="501"/>
      <c r="O97" s="501"/>
      <c r="P97" s="501"/>
      <c r="Q97" s="501"/>
      <c r="R97" s="501"/>
      <c r="S97" s="501"/>
      <c r="T97" s="501"/>
      <c r="U97" s="501"/>
      <c r="V97" s="501"/>
      <c r="W97" s="501"/>
      <c r="X97" s="501"/>
      <c r="Y97" s="501"/>
      <c r="Z97" s="501"/>
      <c r="AA97" s="501"/>
      <c r="AB97" s="1406">
        <v>1.0</v>
      </c>
      <c r="AC97" s="665" t="s">
        <v>55</v>
      </c>
      <c r="AD97" s="665" t="s">
        <v>4922</v>
      </c>
      <c r="AE97" s="650"/>
      <c r="AF97" s="650"/>
      <c r="AG97" s="650"/>
      <c r="AH97" s="650"/>
    </row>
    <row r="98" ht="15.75" customHeight="1">
      <c r="A98" s="1194"/>
      <c r="B98" s="809"/>
      <c r="C98" s="2565" t="s">
        <v>12362</v>
      </c>
      <c r="D98" s="809"/>
      <c r="E98" s="809"/>
      <c r="F98" s="809"/>
      <c r="G98" s="809"/>
      <c r="H98" s="805" t="s">
        <v>94</v>
      </c>
      <c r="I98" s="807" t="s">
        <v>94</v>
      </c>
      <c r="J98" s="805"/>
      <c r="K98" s="830"/>
      <c r="L98" s="805"/>
      <c r="M98" s="805"/>
      <c r="N98" s="805"/>
      <c r="O98" s="805"/>
      <c r="P98" s="805"/>
      <c r="Q98" s="805"/>
      <c r="R98" s="805"/>
      <c r="S98" s="805"/>
      <c r="T98" s="805"/>
      <c r="U98" s="805"/>
      <c r="V98" s="805"/>
      <c r="W98" s="805"/>
      <c r="X98" s="805"/>
      <c r="Y98" s="805"/>
      <c r="Z98" s="805"/>
      <c r="AA98" s="805"/>
      <c r="AB98" s="2640" t="s">
        <v>94</v>
      </c>
      <c r="AC98" s="2641" t="s">
        <v>94</v>
      </c>
      <c r="AD98" s="2641" t="s">
        <v>4922</v>
      </c>
      <c r="AE98" s="889"/>
      <c r="AF98" s="889"/>
      <c r="AG98" s="889"/>
      <c r="AH98" s="1037"/>
    </row>
    <row r="99" ht="15.75" hidden="1" customHeight="1">
      <c r="A99" s="1194"/>
      <c r="B99" s="809"/>
      <c r="C99" s="809"/>
      <c r="D99" s="2565" t="s">
        <v>12363</v>
      </c>
      <c r="E99" s="809"/>
      <c r="F99" s="2541" t="s">
        <v>12364</v>
      </c>
      <c r="G99" s="2541" t="s">
        <v>12365</v>
      </c>
      <c r="H99" s="805" t="s">
        <v>82</v>
      </c>
      <c r="I99" s="805"/>
      <c r="J99" s="805"/>
      <c r="K99" s="830"/>
      <c r="L99" s="805"/>
      <c r="M99" s="805"/>
      <c r="N99" s="805"/>
      <c r="O99" s="805"/>
      <c r="P99" s="805"/>
      <c r="Q99" s="805"/>
      <c r="R99" s="805"/>
      <c r="S99" s="805"/>
      <c r="T99" s="805"/>
      <c r="U99" s="805"/>
      <c r="V99" s="805"/>
      <c r="W99" s="805"/>
      <c r="X99" s="805"/>
      <c r="Y99" s="805"/>
      <c r="Z99" s="805"/>
      <c r="AA99" s="805"/>
      <c r="AB99" s="2643">
        <v>3.0</v>
      </c>
      <c r="AC99" s="2641" t="s">
        <v>65</v>
      </c>
      <c r="AD99" s="2641" t="s">
        <v>6551</v>
      </c>
      <c r="AE99" s="889"/>
      <c r="AF99" s="2645" t="s">
        <v>12458</v>
      </c>
      <c r="AG99" s="2646"/>
      <c r="AH99" s="889"/>
    </row>
    <row r="100" ht="15.75" hidden="1" customHeight="1">
      <c r="A100" s="1194"/>
      <c r="B100" s="809"/>
      <c r="C100" s="809"/>
      <c r="D100" s="809"/>
      <c r="E100" s="2541" t="s">
        <v>12367</v>
      </c>
      <c r="F100" s="2541" t="s">
        <v>12364</v>
      </c>
      <c r="G100" s="2541" t="s">
        <v>12376</v>
      </c>
      <c r="H100" s="805"/>
      <c r="I100" s="805"/>
      <c r="J100" s="805"/>
      <c r="K100" s="805"/>
      <c r="L100" s="805"/>
      <c r="M100" s="805"/>
      <c r="N100" s="805"/>
      <c r="O100" s="805"/>
      <c r="P100" s="805"/>
      <c r="Q100" s="805"/>
      <c r="R100" s="805"/>
      <c r="S100" s="805"/>
      <c r="T100" s="805"/>
      <c r="U100" s="805"/>
      <c r="V100" s="805"/>
      <c r="W100" s="805"/>
      <c r="X100" s="805"/>
      <c r="Y100" s="805"/>
      <c r="Z100" s="805"/>
      <c r="AA100" s="805"/>
      <c r="AB100" s="2640">
        <v>3.0</v>
      </c>
      <c r="AC100" s="2641" t="s">
        <v>55</v>
      </c>
      <c r="AD100" s="2641" t="s">
        <v>4922</v>
      </c>
      <c r="AE100" s="888"/>
      <c r="AF100" s="888"/>
      <c r="AG100" s="888"/>
      <c r="AH100" s="888"/>
    </row>
    <row r="101" ht="15.75" customHeight="1">
      <c r="A101" s="1194"/>
      <c r="B101" s="2565" t="s">
        <v>12459</v>
      </c>
      <c r="C101" s="809"/>
      <c r="D101" s="809"/>
      <c r="E101" s="809"/>
      <c r="F101" s="809"/>
      <c r="G101" s="809"/>
      <c r="H101" s="805" t="s">
        <v>94</v>
      </c>
      <c r="I101" s="807" t="s">
        <v>94</v>
      </c>
      <c r="J101" s="805"/>
      <c r="K101" s="830"/>
      <c r="L101" s="805"/>
      <c r="M101" s="805"/>
      <c r="N101" s="805"/>
      <c r="O101" s="830"/>
      <c r="P101" s="830"/>
      <c r="Q101" s="830"/>
      <c r="R101" s="830"/>
      <c r="S101" s="830"/>
      <c r="T101" s="830"/>
      <c r="U101" s="830"/>
      <c r="V101" s="805"/>
      <c r="W101" s="830"/>
      <c r="X101" s="830"/>
      <c r="Y101" s="830"/>
      <c r="Z101" s="805"/>
      <c r="AA101" s="830"/>
      <c r="AB101" s="2640" t="s">
        <v>94</v>
      </c>
      <c r="AC101" s="2641" t="s">
        <v>94</v>
      </c>
      <c r="AD101" s="2641" t="s">
        <v>4922</v>
      </c>
      <c r="AE101" s="889"/>
      <c r="AF101" s="889"/>
      <c r="AG101" s="889"/>
      <c r="AH101" s="889"/>
    </row>
    <row r="102" ht="15.75" hidden="1" customHeight="1">
      <c r="A102" s="1194"/>
      <c r="B102" s="809"/>
      <c r="C102" s="2565" t="s">
        <v>12460</v>
      </c>
      <c r="D102" s="809"/>
      <c r="E102" s="809"/>
      <c r="F102" s="2541" t="s">
        <v>12461</v>
      </c>
      <c r="G102" s="2541" t="s">
        <v>12462</v>
      </c>
      <c r="H102" s="805"/>
      <c r="I102" s="805"/>
      <c r="J102" s="830"/>
      <c r="K102" s="830"/>
      <c r="L102" s="830"/>
      <c r="M102" s="805"/>
      <c r="N102" s="805"/>
      <c r="O102" s="830"/>
      <c r="P102" s="830"/>
      <c r="Q102" s="830"/>
      <c r="R102" s="830"/>
      <c r="S102" s="830"/>
      <c r="T102" s="830"/>
      <c r="U102" s="830"/>
      <c r="V102" s="805"/>
      <c r="W102" s="830"/>
      <c r="X102" s="830"/>
      <c r="Y102" s="830"/>
      <c r="Z102" s="805"/>
      <c r="AA102" s="830"/>
      <c r="AB102" s="2640">
        <v>3.0</v>
      </c>
      <c r="AC102" s="2641" t="s">
        <v>55</v>
      </c>
      <c r="AD102" s="2565" t="s">
        <v>4922</v>
      </c>
      <c r="AE102" s="2586" t="s">
        <v>12463</v>
      </c>
      <c r="AF102" s="888"/>
      <c r="AG102" s="888"/>
      <c r="AH102" s="888"/>
    </row>
    <row r="103" ht="15.75" customHeight="1">
      <c r="A103" s="1194"/>
      <c r="B103" s="809"/>
      <c r="C103" s="2565" t="s">
        <v>12451</v>
      </c>
      <c r="D103" s="809"/>
      <c r="E103" s="809"/>
      <c r="F103" s="809"/>
      <c r="G103" s="809"/>
      <c r="H103" s="805" t="s">
        <v>94</v>
      </c>
      <c r="I103" s="807" t="s">
        <v>94</v>
      </c>
      <c r="J103" s="805"/>
      <c r="K103" s="830"/>
      <c r="L103" s="805"/>
      <c r="M103" s="805"/>
      <c r="N103" s="805"/>
      <c r="O103" s="830"/>
      <c r="P103" s="830"/>
      <c r="Q103" s="830"/>
      <c r="R103" s="830"/>
      <c r="S103" s="830"/>
      <c r="T103" s="830"/>
      <c r="U103" s="830"/>
      <c r="V103" s="805"/>
      <c r="W103" s="830"/>
      <c r="X103" s="830"/>
      <c r="Y103" s="830"/>
      <c r="Z103" s="805"/>
      <c r="AA103" s="830"/>
      <c r="AB103" s="2640" t="s">
        <v>94</v>
      </c>
      <c r="AC103" s="2641" t="s">
        <v>94</v>
      </c>
      <c r="AD103" s="2641" t="s">
        <v>4922</v>
      </c>
      <c r="AE103" s="889"/>
      <c r="AF103" s="889"/>
      <c r="AG103" s="889"/>
      <c r="AH103" s="889"/>
    </row>
    <row r="104" ht="15.75" hidden="1" customHeight="1">
      <c r="A104" s="1194"/>
      <c r="B104" s="809"/>
      <c r="C104" s="809"/>
      <c r="D104" s="2565" t="s">
        <v>12452</v>
      </c>
      <c r="E104" s="809"/>
      <c r="F104" s="2541" t="s">
        <v>12453</v>
      </c>
      <c r="G104" s="2541" t="s">
        <v>12454</v>
      </c>
      <c r="H104" s="805"/>
      <c r="I104" s="805"/>
      <c r="J104" s="830"/>
      <c r="K104" s="830"/>
      <c r="L104" s="830"/>
      <c r="M104" s="805"/>
      <c r="N104" s="805"/>
      <c r="O104" s="830"/>
      <c r="P104" s="830"/>
      <c r="Q104" s="830"/>
      <c r="R104" s="830"/>
      <c r="S104" s="830"/>
      <c r="T104" s="830"/>
      <c r="U104" s="830"/>
      <c r="V104" s="805"/>
      <c r="W104" s="830"/>
      <c r="X104" s="830"/>
      <c r="Y104" s="830"/>
      <c r="Z104" s="805"/>
      <c r="AA104" s="830"/>
      <c r="AB104" s="2640">
        <v>3.0</v>
      </c>
      <c r="AC104" s="2641" t="s">
        <v>55</v>
      </c>
      <c r="AD104" s="2641" t="s">
        <v>4922</v>
      </c>
      <c r="AE104" s="888"/>
      <c r="AF104" s="888"/>
      <c r="AG104" s="888"/>
      <c r="AH104" s="888"/>
    </row>
    <row r="105" ht="15.75" hidden="1" customHeight="1">
      <c r="A105" s="1194"/>
      <c r="B105" s="809"/>
      <c r="C105" s="809"/>
      <c r="D105" s="2565" t="s">
        <v>12455</v>
      </c>
      <c r="E105" s="809"/>
      <c r="F105" s="2541" t="s">
        <v>12453</v>
      </c>
      <c r="G105" s="2541" t="s">
        <v>12454</v>
      </c>
      <c r="H105" s="805"/>
      <c r="I105" s="805"/>
      <c r="J105" s="830"/>
      <c r="K105" s="830"/>
      <c r="L105" s="830"/>
      <c r="M105" s="805"/>
      <c r="N105" s="805"/>
      <c r="O105" s="830"/>
      <c r="P105" s="830"/>
      <c r="Q105" s="830"/>
      <c r="R105" s="830"/>
      <c r="S105" s="830"/>
      <c r="T105" s="830"/>
      <c r="U105" s="830"/>
      <c r="V105" s="805"/>
      <c r="W105" s="830"/>
      <c r="X105" s="830"/>
      <c r="Y105" s="830"/>
      <c r="Z105" s="805"/>
      <c r="AA105" s="830"/>
      <c r="AB105" s="2640">
        <v>3.0</v>
      </c>
      <c r="AC105" s="2641" t="s">
        <v>55</v>
      </c>
      <c r="AD105" s="2641" t="s">
        <v>4922</v>
      </c>
      <c r="AE105" s="888"/>
      <c r="AF105" s="888"/>
      <c r="AG105" s="888"/>
      <c r="AH105" s="888"/>
    </row>
    <row r="106" ht="15.75" customHeight="1">
      <c r="A106" s="1194"/>
      <c r="B106" s="809"/>
      <c r="C106" s="2565" t="s">
        <v>3970</v>
      </c>
      <c r="D106" s="809"/>
      <c r="E106" s="809"/>
      <c r="F106" s="809"/>
      <c r="G106" s="809"/>
      <c r="H106" s="805" t="s">
        <v>94</v>
      </c>
      <c r="I106" s="807" t="s">
        <v>94</v>
      </c>
      <c r="J106" s="805"/>
      <c r="K106" s="830"/>
      <c r="L106" s="805"/>
      <c r="M106" s="805"/>
      <c r="N106" s="805"/>
      <c r="O106" s="805"/>
      <c r="P106" s="805"/>
      <c r="Q106" s="805"/>
      <c r="R106" s="805"/>
      <c r="S106" s="805"/>
      <c r="T106" s="805"/>
      <c r="U106" s="805"/>
      <c r="V106" s="805"/>
      <c r="W106" s="805"/>
      <c r="X106" s="805"/>
      <c r="Y106" s="805"/>
      <c r="Z106" s="805"/>
      <c r="AA106" s="805"/>
      <c r="AB106" s="2640" t="s">
        <v>94</v>
      </c>
      <c r="AC106" s="2641" t="s">
        <v>94</v>
      </c>
      <c r="AD106" s="2641" t="s">
        <v>4922</v>
      </c>
      <c r="AE106" s="889"/>
      <c r="AF106" s="889"/>
      <c r="AG106" s="889"/>
      <c r="AH106" s="889"/>
    </row>
    <row r="107" ht="15.75" customHeight="1">
      <c r="A107" s="1031"/>
      <c r="B107" s="641"/>
      <c r="C107" s="641"/>
      <c r="D107" s="641"/>
      <c r="E107" s="642" t="s">
        <v>12464</v>
      </c>
      <c r="F107" s="642" t="s">
        <v>12465</v>
      </c>
      <c r="G107" s="994" t="s">
        <v>12466</v>
      </c>
      <c r="H107" s="501"/>
      <c r="I107" s="501"/>
      <c r="J107" s="501"/>
      <c r="K107" s="501"/>
      <c r="L107" s="501"/>
      <c r="M107" s="501"/>
      <c r="N107" s="501"/>
      <c r="O107" s="501"/>
      <c r="P107" s="501"/>
      <c r="Q107" s="501"/>
      <c r="R107" s="501"/>
      <c r="S107" s="501"/>
      <c r="T107" s="501"/>
      <c r="U107" s="501"/>
      <c r="V107" s="501"/>
      <c r="W107" s="501"/>
      <c r="X107" s="501"/>
      <c r="Y107" s="501"/>
      <c r="Z107" s="501"/>
      <c r="AA107" s="501"/>
      <c r="AB107" s="1406">
        <v>1.0</v>
      </c>
      <c r="AC107" s="665" t="s">
        <v>55</v>
      </c>
      <c r="AD107" s="665" t="s">
        <v>4922</v>
      </c>
      <c r="AE107" s="652"/>
      <c r="AF107" s="995" t="s">
        <v>12467</v>
      </c>
      <c r="AG107" s="650"/>
      <c r="AH107" s="650"/>
    </row>
    <row r="108" ht="15.75" customHeight="1">
      <c r="A108" s="1031"/>
      <c r="B108" s="641"/>
      <c r="C108" s="641"/>
      <c r="D108" s="641"/>
      <c r="E108" s="642" t="s">
        <v>12468</v>
      </c>
      <c r="F108" s="642" t="s">
        <v>12465</v>
      </c>
      <c r="G108" s="994" t="s">
        <v>12469</v>
      </c>
      <c r="H108" s="501"/>
      <c r="I108" s="501"/>
      <c r="J108" s="501"/>
      <c r="K108" s="501"/>
      <c r="L108" s="501"/>
      <c r="M108" s="501"/>
      <c r="N108" s="501"/>
      <c r="O108" s="501"/>
      <c r="P108" s="501"/>
      <c r="Q108" s="501"/>
      <c r="R108" s="501"/>
      <c r="S108" s="501"/>
      <c r="T108" s="501"/>
      <c r="U108" s="501"/>
      <c r="V108" s="501"/>
      <c r="W108" s="501"/>
      <c r="X108" s="501"/>
      <c r="Y108" s="501"/>
      <c r="Z108" s="501"/>
      <c r="AA108" s="501"/>
      <c r="AB108" s="1406">
        <v>1.0</v>
      </c>
      <c r="AC108" s="665" t="s">
        <v>55</v>
      </c>
      <c r="AD108" s="665" t="s">
        <v>4922</v>
      </c>
      <c r="AE108" s="652"/>
      <c r="AF108" s="1515"/>
      <c r="AG108" s="650"/>
      <c r="AH108" s="642"/>
    </row>
    <row r="109" ht="15.75" customHeight="1">
      <c r="A109" s="1031"/>
      <c r="B109" s="641"/>
      <c r="C109" s="641"/>
      <c r="D109" s="641"/>
      <c r="E109" s="642" t="s">
        <v>12468</v>
      </c>
      <c r="F109" s="642" t="s">
        <v>12470</v>
      </c>
      <c r="G109" s="642" t="s">
        <v>12471</v>
      </c>
      <c r="H109" s="501"/>
      <c r="I109" s="501"/>
      <c r="J109" s="501"/>
      <c r="K109" s="501"/>
      <c r="L109" s="501"/>
      <c r="M109" s="501"/>
      <c r="N109" s="501"/>
      <c r="O109" s="501"/>
      <c r="P109" s="501"/>
      <c r="Q109" s="501"/>
      <c r="R109" s="501"/>
      <c r="S109" s="501"/>
      <c r="T109" s="501"/>
      <c r="U109" s="501"/>
      <c r="V109" s="501"/>
      <c r="W109" s="501"/>
      <c r="X109" s="501"/>
      <c r="Y109" s="501"/>
      <c r="Z109" s="501"/>
      <c r="AA109" s="501"/>
      <c r="AB109" s="1406">
        <v>1.0</v>
      </c>
      <c r="AC109" s="665" t="s">
        <v>55</v>
      </c>
      <c r="AD109" s="665" t="s">
        <v>4922</v>
      </c>
      <c r="AE109" s="650"/>
      <c r="AF109" s="650"/>
      <c r="AG109" s="650"/>
      <c r="AH109" s="662"/>
    </row>
    <row r="110" ht="15.75" customHeight="1">
      <c r="A110" s="1194"/>
      <c r="B110" s="809"/>
      <c r="C110" s="2565" t="s">
        <v>12472</v>
      </c>
      <c r="D110" s="809"/>
      <c r="E110" s="809"/>
      <c r="F110" s="809"/>
      <c r="G110" s="809"/>
      <c r="H110" s="805" t="s">
        <v>94</v>
      </c>
      <c r="I110" s="807" t="s">
        <v>94</v>
      </c>
      <c r="J110" s="805"/>
      <c r="K110" s="830"/>
      <c r="L110" s="805"/>
      <c r="M110" s="805"/>
      <c r="N110" s="805"/>
      <c r="O110" s="805"/>
      <c r="P110" s="805"/>
      <c r="Q110" s="805"/>
      <c r="R110" s="805"/>
      <c r="S110" s="805"/>
      <c r="T110" s="805"/>
      <c r="U110" s="805"/>
      <c r="V110" s="805"/>
      <c r="W110" s="805"/>
      <c r="X110" s="805"/>
      <c r="Y110" s="805"/>
      <c r="Z110" s="805"/>
      <c r="AA110" s="805"/>
      <c r="AB110" s="2640" t="s">
        <v>94</v>
      </c>
      <c r="AC110" s="2641" t="s">
        <v>94</v>
      </c>
      <c r="AD110" s="2641" t="s">
        <v>4922</v>
      </c>
      <c r="AE110" s="889"/>
      <c r="AF110" s="889"/>
      <c r="AG110" s="889"/>
      <c r="AH110" s="889"/>
    </row>
    <row r="111" ht="15.75" hidden="1" customHeight="1">
      <c r="A111" s="1194"/>
      <c r="B111" s="809"/>
      <c r="C111" s="809"/>
      <c r="D111" s="2565" t="s">
        <v>8127</v>
      </c>
      <c r="E111" s="809"/>
      <c r="F111" s="2541" t="s">
        <v>12473</v>
      </c>
      <c r="G111" s="2541" t="s">
        <v>12474</v>
      </c>
      <c r="H111" s="805"/>
      <c r="I111" s="805"/>
      <c r="J111" s="805"/>
      <c r="K111" s="805"/>
      <c r="L111" s="805"/>
      <c r="M111" s="805"/>
      <c r="N111" s="805"/>
      <c r="O111" s="805"/>
      <c r="P111" s="805"/>
      <c r="Q111" s="805"/>
      <c r="R111" s="805"/>
      <c r="S111" s="805"/>
      <c r="T111" s="805"/>
      <c r="U111" s="805"/>
      <c r="V111" s="805"/>
      <c r="W111" s="805"/>
      <c r="X111" s="805"/>
      <c r="Y111" s="805"/>
      <c r="Z111" s="805"/>
      <c r="AA111" s="805"/>
      <c r="AB111" s="2640">
        <v>3.0</v>
      </c>
      <c r="AC111" s="2641" t="s">
        <v>55</v>
      </c>
      <c r="AD111" s="2641" t="s">
        <v>4922</v>
      </c>
      <c r="AE111" s="888"/>
      <c r="AF111" s="888"/>
      <c r="AG111" s="888"/>
      <c r="AH111" s="888"/>
    </row>
    <row r="112" ht="15.75" customHeight="1">
      <c r="A112" s="1031"/>
      <c r="B112" s="641"/>
      <c r="C112" s="641"/>
      <c r="D112" s="641" t="s">
        <v>1712</v>
      </c>
      <c r="E112" s="641"/>
      <c r="F112" s="642" t="s">
        <v>12475</v>
      </c>
      <c r="G112" s="642" t="s">
        <v>12476</v>
      </c>
      <c r="H112" s="501"/>
      <c r="I112" s="501"/>
      <c r="J112" s="501"/>
      <c r="K112" s="501"/>
      <c r="L112" s="501"/>
      <c r="M112" s="501"/>
      <c r="N112" s="501"/>
      <c r="O112" s="501"/>
      <c r="P112" s="501"/>
      <c r="Q112" s="501"/>
      <c r="R112" s="501"/>
      <c r="S112" s="501"/>
      <c r="T112" s="501"/>
      <c r="U112" s="501"/>
      <c r="V112" s="501"/>
      <c r="W112" s="501"/>
      <c r="X112" s="501"/>
      <c r="Y112" s="501"/>
      <c r="Z112" s="501"/>
      <c r="AA112" s="501"/>
      <c r="AB112" s="1406">
        <v>1.0</v>
      </c>
      <c r="AC112" s="665" t="s">
        <v>55</v>
      </c>
      <c r="AD112" s="665" t="s">
        <v>4922</v>
      </c>
      <c r="AE112" s="650"/>
      <c r="AF112" s="650"/>
      <c r="AG112" s="650"/>
      <c r="AH112" s="662"/>
    </row>
    <row r="113" ht="15.75" customHeight="1">
      <c r="A113" s="1194"/>
      <c r="B113" s="809"/>
      <c r="C113" s="809"/>
      <c r="D113" s="809"/>
      <c r="E113" s="809"/>
      <c r="F113" s="809"/>
      <c r="G113" s="809"/>
      <c r="H113" s="805" t="s">
        <v>94</v>
      </c>
      <c r="I113" s="807" t="s">
        <v>94</v>
      </c>
      <c r="J113" s="805"/>
      <c r="K113" s="830"/>
      <c r="L113" s="805"/>
      <c r="M113" s="805"/>
      <c r="N113" s="805"/>
      <c r="O113" s="805"/>
      <c r="P113" s="805"/>
      <c r="Q113" s="805"/>
      <c r="R113" s="805"/>
      <c r="S113" s="805"/>
      <c r="T113" s="805"/>
      <c r="U113" s="805"/>
      <c r="V113" s="805"/>
      <c r="W113" s="805"/>
      <c r="X113" s="805"/>
      <c r="Y113" s="805"/>
      <c r="Z113" s="805"/>
      <c r="AA113" s="805"/>
      <c r="AB113" s="2640" t="s">
        <v>94</v>
      </c>
      <c r="AC113" s="2641" t="s">
        <v>94</v>
      </c>
      <c r="AD113" s="2641" t="s">
        <v>4922</v>
      </c>
      <c r="AE113" s="889"/>
      <c r="AF113" s="889"/>
      <c r="AG113" s="889"/>
      <c r="AH113" s="889"/>
    </row>
    <row r="114" ht="15.75" customHeight="1">
      <c r="A114" s="2649" t="s">
        <v>12477</v>
      </c>
      <c r="B114" s="809"/>
      <c r="C114" s="809"/>
      <c r="D114" s="809"/>
      <c r="E114" s="809"/>
      <c r="F114" s="809"/>
      <c r="G114" s="809"/>
      <c r="H114" s="805" t="s">
        <v>94</v>
      </c>
      <c r="I114" s="807" t="s">
        <v>94</v>
      </c>
      <c r="J114" s="805"/>
      <c r="K114" s="830"/>
      <c r="L114" s="805"/>
      <c r="M114" s="805"/>
      <c r="N114" s="805"/>
      <c r="O114" s="805"/>
      <c r="P114" s="805"/>
      <c r="Q114" s="805"/>
      <c r="R114" s="805"/>
      <c r="S114" s="805"/>
      <c r="T114" s="805"/>
      <c r="U114" s="805"/>
      <c r="V114" s="805"/>
      <c r="W114" s="805"/>
      <c r="X114" s="805"/>
      <c r="Y114" s="805"/>
      <c r="Z114" s="805"/>
      <c r="AA114" s="805"/>
      <c r="AB114" s="2640" t="s">
        <v>94</v>
      </c>
      <c r="AC114" s="2641" t="s">
        <v>94</v>
      </c>
      <c r="AD114" s="2641" t="s">
        <v>4922</v>
      </c>
      <c r="AE114" s="889"/>
      <c r="AF114" s="889"/>
      <c r="AG114" s="889"/>
      <c r="AH114" s="1036"/>
    </row>
    <row r="115" ht="15.75" customHeight="1">
      <c r="A115" s="1194"/>
      <c r="B115" s="2565" t="s">
        <v>12267</v>
      </c>
      <c r="C115" s="809"/>
      <c r="D115" s="809"/>
      <c r="E115" s="809"/>
      <c r="F115" s="809"/>
      <c r="G115" s="809"/>
      <c r="H115" s="805" t="s">
        <v>94</v>
      </c>
      <c r="I115" s="807" t="s">
        <v>94</v>
      </c>
      <c r="J115" s="805"/>
      <c r="K115" s="830"/>
      <c r="L115" s="1039"/>
      <c r="M115" s="830"/>
      <c r="N115" s="830"/>
      <c r="O115" s="830"/>
      <c r="P115" s="830"/>
      <c r="Q115" s="830"/>
      <c r="R115" s="830"/>
      <c r="S115" s="830"/>
      <c r="T115" s="830"/>
      <c r="U115" s="805"/>
      <c r="V115" s="830"/>
      <c r="W115" s="830"/>
      <c r="X115" s="830"/>
      <c r="Y115" s="805"/>
      <c r="Z115" s="830"/>
      <c r="AA115" s="805"/>
      <c r="AB115" s="2640" t="s">
        <v>94</v>
      </c>
      <c r="AC115" s="2641" t="s">
        <v>94</v>
      </c>
      <c r="AD115" s="2641" t="s">
        <v>4922</v>
      </c>
      <c r="AE115" s="889"/>
      <c r="AF115" s="889"/>
      <c r="AG115" s="889"/>
      <c r="AH115" s="810"/>
    </row>
    <row r="116" ht="15.75" customHeight="1">
      <c r="A116" s="1031"/>
      <c r="B116" s="641"/>
      <c r="C116" s="641" t="s">
        <v>12478</v>
      </c>
      <c r="D116" s="641"/>
      <c r="E116" s="641"/>
      <c r="F116" s="642" t="s">
        <v>12479</v>
      </c>
      <c r="G116" s="642" t="s">
        <v>12480</v>
      </c>
      <c r="H116" s="501"/>
      <c r="I116" s="501"/>
      <c r="J116" s="501"/>
      <c r="K116" s="501"/>
      <c r="L116" s="501"/>
      <c r="M116" s="648"/>
      <c r="N116" s="648"/>
      <c r="O116" s="648"/>
      <c r="P116" s="648"/>
      <c r="Q116" s="648"/>
      <c r="R116" s="648"/>
      <c r="S116" s="648"/>
      <c r="T116" s="648"/>
      <c r="U116" s="501"/>
      <c r="V116" s="648"/>
      <c r="W116" s="648"/>
      <c r="X116" s="648"/>
      <c r="Y116" s="501"/>
      <c r="Z116" s="648"/>
      <c r="AA116" s="501"/>
      <c r="AB116" s="1406">
        <v>1.0</v>
      </c>
      <c r="AC116" s="665" t="s">
        <v>55</v>
      </c>
      <c r="AD116" s="665" t="s">
        <v>4922</v>
      </c>
      <c r="AE116" s="650"/>
      <c r="AF116" s="640"/>
      <c r="AG116" s="640"/>
      <c r="AH116" s="640" t="s">
        <v>12481</v>
      </c>
    </row>
    <row r="117" ht="15.75" customHeight="1">
      <c r="A117" s="1031"/>
      <c r="B117" s="641"/>
      <c r="C117" s="641" t="s">
        <v>12430</v>
      </c>
      <c r="D117" s="641"/>
      <c r="E117" s="641"/>
      <c r="F117" s="994" t="s">
        <v>12482</v>
      </c>
      <c r="G117" s="642" t="s">
        <v>12483</v>
      </c>
      <c r="H117" s="501"/>
      <c r="I117" s="501"/>
      <c r="J117" s="501"/>
      <c r="K117" s="501"/>
      <c r="L117" s="501"/>
      <c r="M117" s="648"/>
      <c r="N117" s="648"/>
      <c r="O117" s="648"/>
      <c r="P117" s="648"/>
      <c r="Q117" s="648"/>
      <c r="R117" s="648"/>
      <c r="S117" s="648"/>
      <c r="T117" s="648"/>
      <c r="U117" s="501"/>
      <c r="V117" s="648"/>
      <c r="W117" s="648"/>
      <c r="X117" s="648"/>
      <c r="Y117" s="501"/>
      <c r="Z117" s="648"/>
      <c r="AA117" s="501"/>
      <c r="AB117" s="1406">
        <v>1.0</v>
      </c>
      <c r="AC117" s="665" t="s">
        <v>55</v>
      </c>
      <c r="AD117" s="665" t="s">
        <v>6551</v>
      </c>
      <c r="AE117" s="652"/>
      <c r="AF117" s="650"/>
      <c r="AG117" s="640"/>
      <c r="AH117" s="640" t="s">
        <v>12484</v>
      </c>
    </row>
    <row r="118" ht="15.75" customHeight="1">
      <c r="A118" s="1194"/>
      <c r="B118" s="809"/>
      <c r="C118" s="809"/>
      <c r="D118" s="2565" t="s">
        <v>12485</v>
      </c>
      <c r="E118" s="809"/>
      <c r="F118" s="809"/>
      <c r="G118" s="809"/>
      <c r="H118" s="805" t="s">
        <v>94</v>
      </c>
      <c r="I118" s="807" t="s">
        <v>94</v>
      </c>
      <c r="J118" s="805"/>
      <c r="K118" s="830"/>
      <c r="L118" s="805"/>
      <c r="M118" s="830"/>
      <c r="N118" s="830"/>
      <c r="O118" s="830"/>
      <c r="P118" s="830"/>
      <c r="Q118" s="830"/>
      <c r="R118" s="830"/>
      <c r="S118" s="830"/>
      <c r="T118" s="830"/>
      <c r="U118" s="805"/>
      <c r="V118" s="830"/>
      <c r="W118" s="830"/>
      <c r="X118" s="830"/>
      <c r="Y118" s="805"/>
      <c r="Z118" s="830"/>
      <c r="AA118" s="805"/>
      <c r="AB118" s="2640" t="s">
        <v>94</v>
      </c>
      <c r="AC118" s="2641" t="s">
        <v>94</v>
      </c>
      <c r="AD118" s="2641" t="s">
        <v>4922</v>
      </c>
      <c r="AE118" s="889"/>
      <c r="AF118" s="889"/>
      <c r="AG118" s="889"/>
      <c r="AH118" s="810"/>
    </row>
    <row r="119" ht="15.75" hidden="1" customHeight="1">
      <c r="A119" s="1194"/>
      <c r="B119" s="809"/>
      <c r="C119" s="809"/>
      <c r="D119" s="809"/>
      <c r="E119" s="2541" t="s">
        <v>12486</v>
      </c>
      <c r="F119" s="2541" t="s">
        <v>12435</v>
      </c>
      <c r="G119" s="2541" t="s">
        <v>12436</v>
      </c>
      <c r="H119" s="805"/>
      <c r="I119" s="805"/>
      <c r="J119" s="805"/>
      <c r="K119" s="805"/>
      <c r="L119" s="805"/>
      <c r="M119" s="805"/>
      <c r="N119" s="805"/>
      <c r="O119" s="805"/>
      <c r="P119" s="805"/>
      <c r="Q119" s="805"/>
      <c r="R119" s="805"/>
      <c r="S119" s="805"/>
      <c r="T119" s="805"/>
      <c r="U119" s="805"/>
      <c r="V119" s="805"/>
      <c r="W119" s="805"/>
      <c r="X119" s="805"/>
      <c r="Y119" s="805"/>
      <c r="Z119" s="805"/>
      <c r="AA119" s="805"/>
      <c r="AB119" s="2640">
        <v>3.0</v>
      </c>
      <c r="AC119" s="2641" t="s">
        <v>55</v>
      </c>
      <c r="AD119" s="2641" t="s">
        <v>4922</v>
      </c>
      <c r="AE119" s="730"/>
      <c r="AF119" s="730"/>
      <c r="AG119" s="730"/>
      <c r="AH119" s="810"/>
    </row>
    <row r="120" ht="15.75" hidden="1" customHeight="1">
      <c r="A120" s="1194"/>
      <c r="B120" s="809"/>
      <c r="C120" s="809"/>
      <c r="D120" s="809"/>
      <c r="E120" s="2541" t="s">
        <v>12487</v>
      </c>
      <c r="F120" s="2541" t="s">
        <v>12435</v>
      </c>
      <c r="G120" s="2541" t="s">
        <v>12436</v>
      </c>
      <c r="H120" s="830"/>
      <c r="I120" s="830"/>
      <c r="J120" s="805"/>
      <c r="K120" s="805"/>
      <c r="L120" s="805"/>
      <c r="M120" s="830"/>
      <c r="N120" s="830"/>
      <c r="O120" s="830"/>
      <c r="P120" s="830"/>
      <c r="Q120" s="830"/>
      <c r="R120" s="830"/>
      <c r="S120" s="830"/>
      <c r="T120" s="830"/>
      <c r="U120" s="805"/>
      <c r="V120" s="830"/>
      <c r="W120" s="830"/>
      <c r="X120" s="830"/>
      <c r="Y120" s="805"/>
      <c r="Z120" s="830"/>
      <c r="AA120" s="805"/>
      <c r="AB120" s="2640">
        <v>3.0</v>
      </c>
      <c r="AC120" s="2641" t="s">
        <v>55</v>
      </c>
      <c r="AD120" s="2641" t="s">
        <v>4922</v>
      </c>
      <c r="AE120" s="730"/>
      <c r="AF120" s="730"/>
      <c r="AG120" s="730"/>
      <c r="AH120" s="809"/>
    </row>
    <row r="121" ht="15.75" customHeight="1">
      <c r="A121" s="1194"/>
      <c r="B121" s="809"/>
      <c r="C121" s="2565" t="s">
        <v>12488</v>
      </c>
      <c r="D121" s="809"/>
      <c r="E121" s="809"/>
      <c r="F121" s="809"/>
      <c r="G121" s="809"/>
      <c r="H121" s="805" t="s">
        <v>94</v>
      </c>
      <c r="I121" s="807" t="s">
        <v>94</v>
      </c>
      <c r="J121" s="805"/>
      <c r="K121" s="830"/>
      <c r="L121" s="1039"/>
      <c r="M121" s="830"/>
      <c r="N121" s="830"/>
      <c r="O121" s="830"/>
      <c r="P121" s="830"/>
      <c r="Q121" s="830"/>
      <c r="R121" s="830"/>
      <c r="S121" s="830"/>
      <c r="T121" s="830"/>
      <c r="U121" s="805"/>
      <c r="V121" s="830"/>
      <c r="W121" s="830"/>
      <c r="X121" s="830"/>
      <c r="Y121" s="805"/>
      <c r="Z121" s="830"/>
      <c r="AA121" s="805"/>
      <c r="AB121" s="2640" t="s">
        <v>94</v>
      </c>
      <c r="AC121" s="2641" t="s">
        <v>94</v>
      </c>
      <c r="AD121" s="2641" t="s">
        <v>4922</v>
      </c>
      <c r="AE121" s="889"/>
      <c r="AF121" s="889"/>
      <c r="AG121" s="889"/>
      <c r="AH121" s="828"/>
    </row>
    <row r="122" ht="15.75" hidden="1" customHeight="1">
      <c r="A122" s="1194"/>
      <c r="B122" s="809"/>
      <c r="C122" s="809"/>
      <c r="D122" s="2565" t="s">
        <v>5159</v>
      </c>
      <c r="E122" s="809"/>
      <c r="F122" s="2541" t="s">
        <v>12489</v>
      </c>
      <c r="G122" s="2541" t="s">
        <v>12490</v>
      </c>
      <c r="H122" s="830"/>
      <c r="I122" s="830"/>
      <c r="J122" s="805"/>
      <c r="K122" s="805"/>
      <c r="L122" s="805"/>
      <c r="M122" s="830"/>
      <c r="N122" s="830"/>
      <c r="O122" s="830"/>
      <c r="P122" s="830"/>
      <c r="Q122" s="830"/>
      <c r="R122" s="830"/>
      <c r="S122" s="830"/>
      <c r="T122" s="830"/>
      <c r="U122" s="805"/>
      <c r="V122" s="830"/>
      <c r="W122" s="830"/>
      <c r="X122" s="830"/>
      <c r="Y122" s="805"/>
      <c r="Z122" s="830"/>
      <c r="AA122" s="805"/>
      <c r="AB122" s="2640">
        <v>3.0</v>
      </c>
      <c r="AC122" s="2641" t="s">
        <v>55</v>
      </c>
      <c r="AD122" s="2641" t="s">
        <v>4922</v>
      </c>
      <c r="AE122" s="809"/>
      <c r="AF122" s="730"/>
      <c r="AG122" s="730"/>
      <c r="AH122" s="828"/>
    </row>
    <row r="123" ht="15.75" customHeight="1">
      <c r="A123" s="1194"/>
      <c r="B123" s="809"/>
      <c r="C123" s="809"/>
      <c r="D123" s="2565" t="s">
        <v>3970</v>
      </c>
      <c r="E123" s="809"/>
      <c r="F123" s="809"/>
      <c r="G123" s="809"/>
      <c r="H123" s="805" t="s">
        <v>94</v>
      </c>
      <c r="I123" s="807" t="s">
        <v>94</v>
      </c>
      <c r="J123" s="805"/>
      <c r="K123" s="830"/>
      <c r="L123" s="805"/>
      <c r="M123" s="830"/>
      <c r="N123" s="830"/>
      <c r="O123" s="830"/>
      <c r="P123" s="830"/>
      <c r="Q123" s="830"/>
      <c r="R123" s="830"/>
      <c r="S123" s="830"/>
      <c r="T123" s="830"/>
      <c r="U123" s="805"/>
      <c r="V123" s="830"/>
      <c r="W123" s="830"/>
      <c r="X123" s="830"/>
      <c r="Y123" s="805"/>
      <c r="Z123" s="830"/>
      <c r="AA123" s="805"/>
      <c r="AB123" s="2640" t="s">
        <v>94</v>
      </c>
      <c r="AC123" s="2641" t="s">
        <v>94</v>
      </c>
      <c r="AD123" s="2641" t="s">
        <v>4922</v>
      </c>
      <c r="AE123" s="889"/>
      <c r="AF123" s="889"/>
      <c r="AG123" s="889"/>
      <c r="AH123" s="810"/>
    </row>
    <row r="124" ht="15.75" customHeight="1">
      <c r="A124" s="1031"/>
      <c r="B124" s="641"/>
      <c r="C124" s="641"/>
      <c r="D124" s="641"/>
      <c r="E124" s="641"/>
      <c r="F124" s="642" t="s">
        <v>12491</v>
      </c>
      <c r="G124" s="642" t="s">
        <v>12492</v>
      </c>
      <c r="H124" s="501"/>
      <c r="I124" s="501"/>
      <c r="J124" s="501"/>
      <c r="K124" s="501"/>
      <c r="L124" s="501"/>
      <c r="M124" s="501"/>
      <c r="N124" s="501"/>
      <c r="O124" s="501"/>
      <c r="P124" s="501"/>
      <c r="Q124" s="501"/>
      <c r="R124" s="501"/>
      <c r="S124" s="501"/>
      <c r="T124" s="501"/>
      <c r="U124" s="501"/>
      <c r="V124" s="501"/>
      <c r="W124" s="501"/>
      <c r="X124" s="501"/>
      <c r="Y124" s="501"/>
      <c r="Z124" s="501"/>
      <c r="AA124" s="501"/>
      <c r="AB124" s="1406">
        <v>1.0</v>
      </c>
      <c r="AC124" s="665" t="s">
        <v>55</v>
      </c>
      <c r="AD124" s="665" t="s">
        <v>4922</v>
      </c>
      <c r="AE124" s="652"/>
      <c r="AF124" s="650"/>
      <c r="AG124" s="640"/>
      <c r="AH124" s="642"/>
    </row>
    <row r="125" ht="15.75" hidden="1" customHeight="1">
      <c r="A125" s="1194"/>
      <c r="B125" s="809"/>
      <c r="C125" s="809"/>
      <c r="D125" s="2565" t="s">
        <v>12493</v>
      </c>
      <c r="E125" s="809"/>
      <c r="F125" s="2541" t="s">
        <v>12494</v>
      </c>
      <c r="G125" s="2541" t="s">
        <v>12474</v>
      </c>
      <c r="H125" s="805"/>
      <c r="I125" s="805"/>
      <c r="J125" s="805"/>
      <c r="K125" s="805"/>
      <c r="L125" s="805"/>
      <c r="M125" s="805"/>
      <c r="N125" s="805"/>
      <c r="O125" s="805"/>
      <c r="P125" s="805"/>
      <c r="Q125" s="805"/>
      <c r="R125" s="805"/>
      <c r="S125" s="805"/>
      <c r="T125" s="805"/>
      <c r="U125" s="805"/>
      <c r="V125" s="805"/>
      <c r="W125" s="805"/>
      <c r="X125" s="805"/>
      <c r="Y125" s="805"/>
      <c r="Z125" s="805"/>
      <c r="AA125" s="805"/>
      <c r="AB125" s="2640">
        <v>3.0</v>
      </c>
      <c r="AC125" s="2641" t="s">
        <v>55</v>
      </c>
      <c r="AD125" s="2641" t="s">
        <v>4922</v>
      </c>
      <c r="AE125" s="809"/>
      <c r="AF125" s="888"/>
      <c r="AG125" s="888"/>
      <c r="AH125" s="809"/>
    </row>
    <row r="126" ht="15.75" customHeight="1">
      <c r="A126" s="1031"/>
      <c r="B126" s="641"/>
      <c r="C126" s="641"/>
      <c r="D126" s="641"/>
      <c r="E126" s="641"/>
      <c r="F126" s="642" t="s">
        <v>12495</v>
      </c>
      <c r="G126" s="642" t="s">
        <v>12496</v>
      </c>
      <c r="H126" s="501"/>
      <c r="I126" s="501"/>
      <c r="J126" s="501"/>
      <c r="K126" s="501"/>
      <c r="L126" s="501"/>
      <c r="M126" s="501"/>
      <c r="N126" s="501"/>
      <c r="O126" s="501"/>
      <c r="P126" s="501"/>
      <c r="Q126" s="501"/>
      <c r="R126" s="501"/>
      <c r="S126" s="501"/>
      <c r="T126" s="501"/>
      <c r="U126" s="501"/>
      <c r="V126" s="501"/>
      <c r="W126" s="501"/>
      <c r="X126" s="501"/>
      <c r="Y126" s="501"/>
      <c r="Z126" s="501"/>
      <c r="AA126" s="501"/>
      <c r="AB126" s="1406">
        <v>1.0</v>
      </c>
      <c r="AC126" s="665" t="s">
        <v>55</v>
      </c>
      <c r="AD126" s="665" t="s">
        <v>4922</v>
      </c>
      <c r="AE126" s="650"/>
      <c r="AF126" s="650"/>
      <c r="AG126" s="650"/>
      <c r="AH126" s="650"/>
    </row>
    <row r="127" ht="15.75" customHeight="1">
      <c r="A127" s="1031"/>
      <c r="B127" s="641" t="s">
        <v>12497</v>
      </c>
      <c r="C127" s="641"/>
      <c r="D127" s="641"/>
      <c r="E127" s="641"/>
      <c r="F127" s="642" t="s">
        <v>12498</v>
      </c>
      <c r="G127" s="642" t="s">
        <v>12499</v>
      </c>
      <c r="H127" s="501"/>
      <c r="I127" s="501"/>
      <c r="J127" s="501"/>
      <c r="K127" s="501"/>
      <c r="L127" s="502"/>
      <c r="M127" s="501"/>
      <c r="N127" s="501"/>
      <c r="O127" s="501"/>
      <c r="P127" s="501"/>
      <c r="Q127" s="501"/>
      <c r="R127" s="501"/>
      <c r="S127" s="501"/>
      <c r="T127" s="501"/>
      <c r="U127" s="501"/>
      <c r="V127" s="501"/>
      <c r="W127" s="501"/>
      <c r="X127" s="501"/>
      <c r="Y127" s="501"/>
      <c r="Z127" s="501"/>
      <c r="AA127" s="501"/>
      <c r="AB127" s="1406">
        <v>1.0</v>
      </c>
      <c r="AC127" s="665" t="s">
        <v>55</v>
      </c>
      <c r="AD127" s="665" t="s">
        <v>4922</v>
      </c>
      <c r="AE127" s="650"/>
      <c r="AF127" s="650"/>
      <c r="AG127" s="650"/>
      <c r="AH127" s="642"/>
    </row>
    <row r="128" ht="15.75" customHeight="1">
      <c r="A128" s="1194"/>
      <c r="B128" s="2565" t="s">
        <v>12500</v>
      </c>
      <c r="C128" s="809"/>
      <c r="D128" s="809"/>
      <c r="E128" s="809"/>
      <c r="F128" s="809"/>
      <c r="G128" s="809"/>
      <c r="H128" s="805" t="s">
        <v>94</v>
      </c>
      <c r="I128" s="807" t="s">
        <v>94</v>
      </c>
      <c r="J128" s="805"/>
      <c r="K128" s="830"/>
      <c r="L128" s="805"/>
      <c r="M128" s="805"/>
      <c r="N128" s="805"/>
      <c r="O128" s="805"/>
      <c r="P128" s="805"/>
      <c r="Q128" s="805"/>
      <c r="R128" s="805"/>
      <c r="S128" s="805"/>
      <c r="T128" s="805"/>
      <c r="U128" s="805"/>
      <c r="V128" s="805"/>
      <c r="W128" s="805"/>
      <c r="X128" s="805"/>
      <c r="Y128" s="805"/>
      <c r="Z128" s="805"/>
      <c r="AA128" s="805"/>
      <c r="AB128" s="2640" t="s">
        <v>94</v>
      </c>
      <c r="AC128" s="2641" t="s">
        <v>94</v>
      </c>
      <c r="AD128" s="2641" t="s">
        <v>4922</v>
      </c>
      <c r="AE128" s="889"/>
      <c r="AF128" s="889"/>
      <c r="AG128" s="889"/>
      <c r="AH128" s="810"/>
    </row>
    <row r="129" ht="15.75" customHeight="1">
      <c r="A129" s="1194"/>
      <c r="B129" s="809"/>
      <c r="C129" s="2594" t="s">
        <v>1272</v>
      </c>
      <c r="D129" s="1106"/>
      <c r="E129" s="1106"/>
      <c r="F129" s="1106"/>
      <c r="G129" s="1106"/>
      <c r="H129" s="805" t="s">
        <v>94</v>
      </c>
      <c r="I129" s="807" t="s">
        <v>94</v>
      </c>
      <c r="J129" s="805"/>
      <c r="K129" s="830"/>
      <c r="L129" s="805"/>
      <c r="M129" s="805"/>
      <c r="N129" s="805"/>
      <c r="O129" s="805"/>
      <c r="P129" s="805"/>
      <c r="Q129" s="805"/>
      <c r="R129" s="805"/>
      <c r="S129" s="805"/>
      <c r="T129" s="805"/>
      <c r="U129" s="805"/>
      <c r="V129" s="805"/>
      <c r="W129" s="805"/>
      <c r="X129" s="805"/>
      <c r="Y129" s="805"/>
      <c r="Z129" s="805"/>
      <c r="AA129" s="805"/>
      <c r="AB129" s="2640" t="s">
        <v>94</v>
      </c>
      <c r="AC129" s="2641" t="s">
        <v>94</v>
      </c>
      <c r="AD129" s="2641" t="s">
        <v>4922</v>
      </c>
      <c r="AE129" s="889"/>
      <c r="AF129" s="889"/>
      <c r="AG129" s="889"/>
      <c r="AH129" s="810"/>
    </row>
    <row r="130" ht="15.75" customHeight="1">
      <c r="A130" s="1194"/>
      <c r="B130" s="809"/>
      <c r="C130" s="1106"/>
      <c r="D130" s="2594" t="s">
        <v>2029</v>
      </c>
      <c r="E130" s="1106"/>
      <c r="F130" s="1106"/>
      <c r="G130" s="1106"/>
      <c r="H130" s="805" t="s">
        <v>94</v>
      </c>
      <c r="I130" s="807" t="s">
        <v>94</v>
      </c>
      <c r="J130" s="805"/>
      <c r="K130" s="830"/>
      <c r="L130" s="805"/>
      <c r="M130" s="805"/>
      <c r="N130" s="805"/>
      <c r="O130" s="805"/>
      <c r="P130" s="805"/>
      <c r="Q130" s="805"/>
      <c r="R130" s="805"/>
      <c r="S130" s="805"/>
      <c r="T130" s="805"/>
      <c r="U130" s="805"/>
      <c r="V130" s="805"/>
      <c r="W130" s="805"/>
      <c r="X130" s="805"/>
      <c r="Y130" s="805"/>
      <c r="Z130" s="805"/>
      <c r="AA130" s="805"/>
      <c r="AB130" s="2640" t="s">
        <v>94</v>
      </c>
      <c r="AC130" s="2641" t="s">
        <v>94</v>
      </c>
      <c r="AD130" s="2641" t="s">
        <v>4922</v>
      </c>
      <c r="AE130" s="889"/>
      <c r="AF130" s="889"/>
      <c r="AG130" s="889"/>
      <c r="AH130" s="810"/>
    </row>
    <row r="131" ht="15.75" customHeight="1">
      <c r="A131" s="1031"/>
      <c r="B131" s="641"/>
      <c r="C131" s="1126"/>
      <c r="D131" s="1126"/>
      <c r="E131" s="994" t="s">
        <v>12501</v>
      </c>
      <c r="F131" s="994" t="s">
        <v>12502</v>
      </c>
      <c r="G131" s="994" t="s">
        <v>12503</v>
      </c>
      <c r="H131" s="501"/>
      <c r="I131" s="501"/>
      <c r="J131" s="501"/>
      <c r="K131" s="501"/>
      <c r="L131" s="501"/>
      <c r="M131" s="501"/>
      <c r="N131" s="501"/>
      <c r="O131" s="501"/>
      <c r="P131" s="501"/>
      <c r="Q131" s="501"/>
      <c r="R131" s="501"/>
      <c r="S131" s="501"/>
      <c r="T131" s="501"/>
      <c r="U131" s="501"/>
      <c r="V131" s="501"/>
      <c r="W131" s="501"/>
      <c r="X131" s="501"/>
      <c r="Y131" s="501"/>
      <c r="Z131" s="501"/>
      <c r="AA131" s="501"/>
      <c r="AB131" s="1406">
        <v>1.0</v>
      </c>
      <c r="AC131" s="665" t="s">
        <v>55</v>
      </c>
      <c r="AD131" s="665" t="s">
        <v>4922</v>
      </c>
      <c r="AE131" s="650"/>
      <c r="AF131" s="656" t="s">
        <v>12504</v>
      </c>
      <c r="AG131" s="650"/>
      <c r="AH131" s="642"/>
    </row>
    <row r="132" ht="15.75" customHeight="1">
      <c r="A132" s="1031"/>
      <c r="B132" s="641"/>
      <c r="C132" s="1126"/>
      <c r="D132" s="1126"/>
      <c r="E132" s="994" t="s">
        <v>12505</v>
      </c>
      <c r="F132" s="994" t="s">
        <v>12502</v>
      </c>
      <c r="G132" s="994" t="s">
        <v>12506</v>
      </c>
      <c r="H132" s="501"/>
      <c r="I132" s="501"/>
      <c r="J132" s="501"/>
      <c r="K132" s="501"/>
      <c r="L132" s="501"/>
      <c r="M132" s="501"/>
      <c r="N132" s="501"/>
      <c r="O132" s="501"/>
      <c r="P132" s="501"/>
      <c r="Q132" s="501"/>
      <c r="R132" s="501"/>
      <c r="S132" s="501"/>
      <c r="T132" s="501"/>
      <c r="U132" s="501"/>
      <c r="V132" s="501"/>
      <c r="W132" s="501"/>
      <c r="X132" s="501"/>
      <c r="Y132" s="501"/>
      <c r="Z132" s="501"/>
      <c r="AA132" s="501"/>
      <c r="AB132" s="1406">
        <v>1.0</v>
      </c>
      <c r="AC132" s="665" t="s">
        <v>55</v>
      </c>
      <c r="AD132" s="665" t="s">
        <v>4922</v>
      </c>
      <c r="AE132" s="650"/>
      <c r="AF132" s="650" t="s">
        <v>12507</v>
      </c>
      <c r="AG132" s="650"/>
      <c r="AH132" s="642"/>
    </row>
    <row r="133" ht="15.75" hidden="1" customHeight="1">
      <c r="A133" s="1194"/>
      <c r="B133" s="809"/>
      <c r="C133" s="1106"/>
      <c r="D133" s="1106"/>
      <c r="E133" s="2584" t="s">
        <v>12508</v>
      </c>
      <c r="F133" s="2584" t="s">
        <v>12502</v>
      </c>
      <c r="G133" s="2584" t="s">
        <v>12509</v>
      </c>
      <c r="H133" s="805"/>
      <c r="I133" s="805"/>
      <c r="J133" s="805"/>
      <c r="K133" s="805"/>
      <c r="L133" s="805"/>
      <c r="M133" s="805"/>
      <c r="N133" s="805"/>
      <c r="O133" s="805"/>
      <c r="P133" s="805"/>
      <c r="Q133" s="805"/>
      <c r="R133" s="805"/>
      <c r="S133" s="805"/>
      <c r="T133" s="805"/>
      <c r="U133" s="805"/>
      <c r="V133" s="805"/>
      <c r="W133" s="805"/>
      <c r="X133" s="805"/>
      <c r="Y133" s="805"/>
      <c r="Z133" s="805"/>
      <c r="AA133" s="805"/>
      <c r="AB133" s="2640">
        <v>3.0</v>
      </c>
      <c r="AC133" s="2641" t="s">
        <v>55</v>
      </c>
      <c r="AD133" s="2565" t="s">
        <v>6551</v>
      </c>
      <c r="AE133" s="888"/>
      <c r="AF133" s="2586" t="s">
        <v>12510</v>
      </c>
      <c r="AG133" s="888"/>
      <c r="AH133" s="810"/>
    </row>
    <row r="134" ht="15.75" customHeight="1">
      <c r="A134" s="1194"/>
      <c r="B134" s="809"/>
      <c r="C134" s="1106"/>
      <c r="D134" s="2594" t="s">
        <v>1362</v>
      </c>
      <c r="E134" s="1106"/>
      <c r="F134" s="1106"/>
      <c r="G134" s="1106"/>
      <c r="H134" s="805" t="s">
        <v>94</v>
      </c>
      <c r="I134" s="807" t="s">
        <v>94</v>
      </c>
      <c r="J134" s="805"/>
      <c r="K134" s="830"/>
      <c r="L134" s="805"/>
      <c r="M134" s="805"/>
      <c r="N134" s="805"/>
      <c r="O134" s="805"/>
      <c r="P134" s="805"/>
      <c r="Q134" s="805"/>
      <c r="R134" s="805"/>
      <c r="S134" s="805"/>
      <c r="T134" s="805"/>
      <c r="U134" s="805"/>
      <c r="V134" s="805"/>
      <c r="W134" s="805"/>
      <c r="X134" s="805"/>
      <c r="Y134" s="805"/>
      <c r="Z134" s="805"/>
      <c r="AA134" s="805"/>
      <c r="AB134" s="2650" t="s">
        <v>94</v>
      </c>
      <c r="AC134" s="2651" t="s">
        <v>55</v>
      </c>
      <c r="AD134" s="2651" t="s">
        <v>4922</v>
      </c>
      <c r="AE134" s="1611"/>
      <c r="AF134" s="1611"/>
      <c r="AG134" s="1611"/>
      <c r="AH134" s="810"/>
    </row>
    <row r="135" ht="15.75" hidden="1" customHeight="1">
      <c r="A135" s="1194"/>
      <c r="B135" s="809"/>
      <c r="C135" s="1106"/>
      <c r="D135" s="2104"/>
      <c r="E135" s="2652" t="s">
        <v>12511</v>
      </c>
      <c r="F135" s="2652" t="s">
        <v>12512</v>
      </c>
      <c r="G135" s="2652" t="s">
        <v>12513</v>
      </c>
      <c r="H135" s="805"/>
      <c r="I135" s="805"/>
      <c r="J135" s="805"/>
      <c r="K135" s="805"/>
      <c r="L135" s="805"/>
      <c r="M135" s="805"/>
      <c r="N135" s="805"/>
      <c r="O135" s="805"/>
      <c r="P135" s="805"/>
      <c r="Q135" s="805"/>
      <c r="R135" s="805"/>
      <c r="S135" s="805"/>
      <c r="T135" s="805"/>
      <c r="U135" s="805"/>
      <c r="V135" s="805"/>
      <c r="W135" s="805"/>
      <c r="X135" s="805"/>
      <c r="Y135" s="805"/>
      <c r="Z135" s="805"/>
      <c r="AA135" s="805"/>
      <c r="AB135" s="2640">
        <v>3.0</v>
      </c>
      <c r="AC135" s="2641" t="s">
        <v>94</v>
      </c>
      <c r="AD135" s="2641" t="s">
        <v>4922</v>
      </c>
      <c r="AE135" s="2586" t="s">
        <v>12514</v>
      </c>
      <c r="AF135" s="888"/>
      <c r="AG135" s="888"/>
      <c r="AH135" s="810"/>
    </row>
    <row r="136" ht="15.75" customHeight="1">
      <c r="A136" s="1031"/>
      <c r="B136" s="641"/>
      <c r="C136" s="1126"/>
      <c r="D136" s="1126"/>
      <c r="E136" s="994" t="s">
        <v>12515</v>
      </c>
      <c r="F136" s="994" t="s">
        <v>12512</v>
      </c>
      <c r="G136" s="994" t="s">
        <v>12516</v>
      </c>
      <c r="H136" s="501"/>
      <c r="I136" s="501"/>
      <c r="J136" s="501"/>
      <c r="K136" s="501"/>
      <c r="L136" s="501"/>
      <c r="M136" s="501"/>
      <c r="N136" s="501"/>
      <c r="O136" s="501"/>
      <c r="P136" s="501"/>
      <c r="Q136" s="501"/>
      <c r="R136" s="501"/>
      <c r="S136" s="501"/>
      <c r="T136" s="501"/>
      <c r="U136" s="501"/>
      <c r="V136" s="501"/>
      <c r="W136" s="501"/>
      <c r="X136" s="501"/>
      <c r="Y136" s="501"/>
      <c r="Z136" s="501"/>
      <c r="AA136" s="501"/>
      <c r="AB136" s="2653">
        <v>1.0</v>
      </c>
      <c r="AC136" s="1514" t="s">
        <v>55</v>
      </c>
      <c r="AD136" s="1514" t="s">
        <v>4922</v>
      </c>
      <c r="AE136" s="652"/>
      <c r="AF136" s="1407" t="s">
        <v>12517</v>
      </c>
      <c r="AG136" s="1515"/>
      <c r="AH136" s="642"/>
    </row>
    <row r="137" ht="15.75" customHeight="1">
      <c r="A137" s="1194"/>
      <c r="B137" s="809"/>
      <c r="C137" s="2594" t="s">
        <v>10098</v>
      </c>
      <c r="D137" s="1106"/>
      <c r="E137" s="1106"/>
      <c r="F137" s="1106"/>
      <c r="G137" s="1106"/>
      <c r="H137" s="805" t="s">
        <v>94</v>
      </c>
      <c r="I137" s="807" t="s">
        <v>94</v>
      </c>
      <c r="J137" s="805"/>
      <c r="K137" s="830"/>
      <c r="L137" s="805"/>
      <c r="M137" s="805"/>
      <c r="N137" s="805"/>
      <c r="O137" s="805"/>
      <c r="P137" s="805"/>
      <c r="Q137" s="805"/>
      <c r="R137" s="805"/>
      <c r="S137" s="805"/>
      <c r="T137" s="805"/>
      <c r="U137" s="805"/>
      <c r="V137" s="805"/>
      <c r="W137" s="805"/>
      <c r="X137" s="805"/>
      <c r="Y137" s="805"/>
      <c r="Z137" s="805"/>
      <c r="AA137" s="805"/>
      <c r="AB137" s="2640" t="s">
        <v>94</v>
      </c>
      <c r="AC137" s="2641" t="s">
        <v>94</v>
      </c>
      <c r="AD137" s="2641" t="s">
        <v>4922</v>
      </c>
      <c r="AE137" s="889"/>
      <c r="AF137" s="889"/>
      <c r="AG137" s="889"/>
      <c r="AH137" s="810"/>
    </row>
    <row r="138" ht="15.75" customHeight="1">
      <c r="A138" s="1031"/>
      <c r="B138" s="641"/>
      <c r="C138" s="1126"/>
      <c r="D138" s="1126" t="s">
        <v>12316</v>
      </c>
      <c r="E138" s="994" t="s">
        <v>12501</v>
      </c>
      <c r="F138" s="994" t="s">
        <v>12518</v>
      </c>
      <c r="G138" s="994" t="s">
        <v>12316</v>
      </c>
      <c r="H138" s="501"/>
      <c r="I138" s="501"/>
      <c r="J138" s="501"/>
      <c r="K138" s="501"/>
      <c r="L138" s="501"/>
      <c r="M138" s="501"/>
      <c r="N138" s="501"/>
      <c r="O138" s="501"/>
      <c r="P138" s="501"/>
      <c r="Q138" s="501"/>
      <c r="R138" s="501"/>
      <c r="S138" s="501"/>
      <c r="T138" s="501"/>
      <c r="U138" s="501"/>
      <c r="V138" s="501"/>
      <c r="W138" s="501"/>
      <c r="X138" s="501"/>
      <c r="Y138" s="501"/>
      <c r="Z138" s="501"/>
      <c r="AA138" s="501"/>
      <c r="AB138" s="1406">
        <v>1.0</v>
      </c>
      <c r="AC138" s="665" t="s">
        <v>55</v>
      </c>
      <c r="AD138" s="665" t="s">
        <v>4922</v>
      </c>
      <c r="AE138" s="650"/>
      <c r="AF138" s="650"/>
      <c r="AG138" s="650"/>
      <c r="AH138" s="642"/>
    </row>
    <row r="139" ht="15.75" customHeight="1">
      <c r="A139" s="1031"/>
      <c r="B139" s="641"/>
      <c r="C139" s="1126"/>
      <c r="D139" s="1126" t="s">
        <v>12519</v>
      </c>
      <c r="E139" s="994" t="s">
        <v>12505</v>
      </c>
      <c r="F139" s="994" t="s">
        <v>12518</v>
      </c>
      <c r="G139" s="994" t="s">
        <v>12520</v>
      </c>
      <c r="H139" s="501"/>
      <c r="I139" s="501"/>
      <c r="J139" s="501"/>
      <c r="K139" s="501"/>
      <c r="L139" s="501"/>
      <c r="M139" s="501"/>
      <c r="N139" s="501"/>
      <c r="O139" s="501"/>
      <c r="P139" s="501"/>
      <c r="Q139" s="501"/>
      <c r="R139" s="501"/>
      <c r="S139" s="501"/>
      <c r="T139" s="501"/>
      <c r="U139" s="501"/>
      <c r="V139" s="501"/>
      <c r="W139" s="501"/>
      <c r="X139" s="501"/>
      <c r="Y139" s="501"/>
      <c r="Z139" s="501"/>
      <c r="AA139" s="501"/>
      <c r="AB139" s="1406">
        <v>1.0</v>
      </c>
      <c r="AC139" s="665" t="s">
        <v>55</v>
      </c>
      <c r="AD139" s="665" t="s">
        <v>4922</v>
      </c>
      <c r="AE139" s="650"/>
      <c r="AF139" s="650"/>
      <c r="AG139" s="650"/>
      <c r="AH139" s="642"/>
    </row>
    <row r="140" ht="15.75" hidden="1" customHeight="1">
      <c r="A140" s="1194"/>
      <c r="B140" s="809"/>
      <c r="C140" s="1106"/>
      <c r="D140" s="2594" t="s">
        <v>12521</v>
      </c>
      <c r="E140" s="2584" t="s">
        <v>12522</v>
      </c>
      <c r="F140" s="2584" t="s">
        <v>12518</v>
      </c>
      <c r="G140" s="2584" t="s">
        <v>12523</v>
      </c>
      <c r="H140" s="805"/>
      <c r="I140" s="805"/>
      <c r="J140" s="805"/>
      <c r="K140" s="805"/>
      <c r="L140" s="805"/>
      <c r="M140" s="805"/>
      <c r="N140" s="805"/>
      <c r="O140" s="805"/>
      <c r="P140" s="805"/>
      <c r="Q140" s="805"/>
      <c r="R140" s="805"/>
      <c r="S140" s="805"/>
      <c r="T140" s="805"/>
      <c r="U140" s="805"/>
      <c r="V140" s="805"/>
      <c r="W140" s="805"/>
      <c r="X140" s="805"/>
      <c r="Y140" s="805"/>
      <c r="Z140" s="805"/>
      <c r="AA140" s="805"/>
      <c r="AB140" s="2640">
        <v>3.0</v>
      </c>
      <c r="AC140" s="2641" t="s">
        <v>55</v>
      </c>
      <c r="AD140" s="2565" t="s">
        <v>12524</v>
      </c>
      <c r="AE140" s="888"/>
      <c r="AF140" s="2645" t="s">
        <v>12525</v>
      </c>
      <c r="AG140" s="730"/>
      <c r="AH140" s="810"/>
    </row>
    <row r="141" ht="15.75" hidden="1" customHeight="1">
      <c r="A141" s="1194"/>
      <c r="B141" s="809"/>
      <c r="C141" s="1106"/>
      <c r="D141" s="2594" t="s">
        <v>12526</v>
      </c>
      <c r="E141" s="2584" t="s">
        <v>12527</v>
      </c>
      <c r="F141" s="2584" t="s">
        <v>12518</v>
      </c>
      <c r="G141" s="2584" t="s">
        <v>12528</v>
      </c>
      <c r="H141" s="805"/>
      <c r="I141" s="805"/>
      <c r="J141" s="805"/>
      <c r="K141" s="805"/>
      <c r="L141" s="805"/>
      <c r="M141" s="805"/>
      <c r="N141" s="805"/>
      <c r="O141" s="805"/>
      <c r="P141" s="805"/>
      <c r="Q141" s="805"/>
      <c r="R141" s="805"/>
      <c r="S141" s="805"/>
      <c r="T141" s="805"/>
      <c r="U141" s="805"/>
      <c r="V141" s="805"/>
      <c r="W141" s="805"/>
      <c r="X141" s="805"/>
      <c r="Y141" s="805"/>
      <c r="Z141" s="805"/>
      <c r="AA141" s="805"/>
      <c r="AB141" s="2640">
        <v>3.0</v>
      </c>
      <c r="AC141" s="2641" t="s">
        <v>55</v>
      </c>
      <c r="AD141" s="2565" t="s">
        <v>12524</v>
      </c>
      <c r="AE141" s="888"/>
      <c r="AF141" s="730"/>
      <c r="AG141" s="730"/>
      <c r="AH141" s="810"/>
    </row>
    <row r="142" ht="15.75" customHeight="1">
      <c r="A142" s="1194"/>
      <c r="B142" s="809"/>
      <c r="C142" s="2594" t="s">
        <v>12529</v>
      </c>
      <c r="D142" s="1106"/>
      <c r="E142" s="1106"/>
      <c r="F142" s="1106"/>
      <c r="G142" s="1106"/>
      <c r="H142" s="805" t="s">
        <v>94</v>
      </c>
      <c r="I142" s="807" t="s">
        <v>94</v>
      </c>
      <c r="J142" s="805"/>
      <c r="K142" s="830"/>
      <c r="L142" s="805"/>
      <c r="M142" s="805"/>
      <c r="N142" s="805"/>
      <c r="O142" s="805"/>
      <c r="P142" s="805"/>
      <c r="Q142" s="805"/>
      <c r="R142" s="805"/>
      <c r="S142" s="805"/>
      <c r="T142" s="805"/>
      <c r="U142" s="805"/>
      <c r="V142" s="805"/>
      <c r="W142" s="805"/>
      <c r="X142" s="805"/>
      <c r="Y142" s="805"/>
      <c r="Z142" s="805"/>
      <c r="AA142" s="805"/>
      <c r="AB142" s="2640" t="s">
        <v>94</v>
      </c>
      <c r="AC142" s="2641" t="s">
        <v>94</v>
      </c>
      <c r="AD142" s="2641" t="s">
        <v>4922</v>
      </c>
      <c r="AE142" s="889"/>
      <c r="AF142" s="889"/>
      <c r="AG142" s="889"/>
      <c r="AH142" s="810"/>
    </row>
    <row r="143" ht="15.75" customHeight="1">
      <c r="A143" s="1031"/>
      <c r="B143" s="641"/>
      <c r="C143" s="1126"/>
      <c r="D143" s="1126" t="s">
        <v>12530</v>
      </c>
      <c r="E143" s="994" t="s">
        <v>12531</v>
      </c>
      <c r="F143" s="994" t="s">
        <v>12532</v>
      </c>
      <c r="G143" s="994" t="s">
        <v>12533</v>
      </c>
      <c r="H143" s="501"/>
      <c r="I143" s="501"/>
      <c r="J143" s="501"/>
      <c r="K143" s="501"/>
      <c r="L143" s="501"/>
      <c r="M143" s="501"/>
      <c r="N143" s="501"/>
      <c r="O143" s="501"/>
      <c r="P143" s="501"/>
      <c r="Q143" s="501"/>
      <c r="R143" s="501"/>
      <c r="S143" s="501"/>
      <c r="T143" s="501"/>
      <c r="U143" s="501"/>
      <c r="V143" s="501"/>
      <c r="W143" s="501"/>
      <c r="X143" s="501"/>
      <c r="Y143" s="501"/>
      <c r="Z143" s="501"/>
      <c r="AA143" s="501"/>
      <c r="AB143" s="1406">
        <v>1.0</v>
      </c>
      <c r="AC143" s="665" t="s">
        <v>55</v>
      </c>
      <c r="AD143" s="665" t="s">
        <v>4922</v>
      </c>
      <c r="AE143" s="650"/>
      <c r="AF143" s="650"/>
      <c r="AG143" s="650"/>
      <c r="AH143" s="642"/>
    </row>
    <row r="144" ht="15.75" customHeight="1">
      <c r="A144" s="1031"/>
      <c r="B144" s="641"/>
      <c r="C144" s="1126"/>
      <c r="D144" s="1126" t="s">
        <v>12534</v>
      </c>
      <c r="E144" s="994" t="s">
        <v>12535</v>
      </c>
      <c r="F144" s="994" t="s">
        <v>12532</v>
      </c>
      <c r="G144" s="994" t="s">
        <v>12534</v>
      </c>
      <c r="H144" s="501"/>
      <c r="I144" s="501"/>
      <c r="J144" s="501"/>
      <c r="K144" s="501"/>
      <c r="L144" s="501"/>
      <c r="M144" s="501"/>
      <c r="N144" s="501"/>
      <c r="O144" s="501"/>
      <c r="P144" s="501"/>
      <c r="Q144" s="501"/>
      <c r="R144" s="501"/>
      <c r="S144" s="501"/>
      <c r="T144" s="501"/>
      <c r="U144" s="501"/>
      <c r="V144" s="501"/>
      <c r="W144" s="501"/>
      <c r="X144" s="501"/>
      <c r="Y144" s="501"/>
      <c r="Z144" s="501"/>
      <c r="AA144" s="501"/>
      <c r="AB144" s="1406">
        <v>1.0</v>
      </c>
      <c r="AC144" s="665" t="s">
        <v>55</v>
      </c>
      <c r="AD144" s="665" t="s">
        <v>4922</v>
      </c>
      <c r="AE144" s="650"/>
      <c r="AF144" s="650"/>
      <c r="AG144" s="650"/>
      <c r="AH144" s="642"/>
    </row>
    <row r="145" ht="15.75" hidden="1" customHeight="1">
      <c r="A145" s="1194"/>
      <c r="B145" s="809"/>
      <c r="C145" s="1106"/>
      <c r="D145" s="2594" t="s">
        <v>12536</v>
      </c>
      <c r="E145" s="2584" t="s">
        <v>12537</v>
      </c>
      <c r="F145" s="2584" t="s">
        <v>12532</v>
      </c>
      <c r="G145" s="2584" t="s">
        <v>12538</v>
      </c>
      <c r="H145" s="805"/>
      <c r="I145" s="805"/>
      <c r="J145" s="805"/>
      <c r="K145" s="805"/>
      <c r="L145" s="805"/>
      <c r="M145" s="805"/>
      <c r="N145" s="805"/>
      <c r="O145" s="805"/>
      <c r="P145" s="805"/>
      <c r="Q145" s="805"/>
      <c r="R145" s="805"/>
      <c r="S145" s="805"/>
      <c r="T145" s="805"/>
      <c r="U145" s="805"/>
      <c r="V145" s="805"/>
      <c r="W145" s="805"/>
      <c r="X145" s="805"/>
      <c r="Y145" s="805"/>
      <c r="Z145" s="805"/>
      <c r="AA145" s="805"/>
      <c r="AB145" s="2640">
        <v>3.0</v>
      </c>
      <c r="AC145" s="2641" t="s">
        <v>55</v>
      </c>
      <c r="AD145" s="2641" t="s">
        <v>4922</v>
      </c>
      <c r="AE145" s="2654" t="s">
        <v>12539</v>
      </c>
      <c r="AF145" s="2654" t="s">
        <v>12540</v>
      </c>
      <c r="AG145" s="888"/>
      <c r="AH145" s="810"/>
    </row>
    <row r="146" ht="15.75" hidden="1" customHeight="1">
      <c r="A146" s="1194"/>
      <c r="B146" s="809"/>
      <c r="C146" s="1106"/>
      <c r="D146" s="2594" t="s">
        <v>12541</v>
      </c>
      <c r="E146" s="2584" t="s">
        <v>12542</v>
      </c>
      <c r="F146" s="2584" t="s">
        <v>12532</v>
      </c>
      <c r="G146" s="2584" t="s">
        <v>12543</v>
      </c>
      <c r="H146" s="805"/>
      <c r="I146" s="805"/>
      <c r="J146" s="805"/>
      <c r="K146" s="805"/>
      <c r="L146" s="805"/>
      <c r="M146" s="805"/>
      <c r="N146" s="805"/>
      <c r="O146" s="805"/>
      <c r="P146" s="805"/>
      <c r="Q146" s="805"/>
      <c r="R146" s="805"/>
      <c r="S146" s="805"/>
      <c r="T146" s="805"/>
      <c r="U146" s="805"/>
      <c r="V146" s="805"/>
      <c r="W146" s="805"/>
      <c r="X146" s="805"/>
      <c r="Y146" s="805"/>
      <c r="Z146" s="805"/>
      <c r="AA146" s="805"/>
      <c r="AB146" s="2640">
        <v>3.0</v>
      </c>
      <c r="AC146" s="2641" t="s">
        <v>55</v>
      </c>
      <c r="AD146" s="2641" t="s">
        <v>4922</v>
      </c>
      <c r="AE146" s="2654" t="s">
        <v>12544</v>
      </c>
      <c r="AF146" s="2654" t="s">
        <v>12545</v>
      </c>
      <c r="AG146" s="888"/>
      <c r="AH146" s="810"/>
    </row>
    <row r="147" ht="15.75" hidden="1" customHeight="1">
      <c r="A147" s="1194"/>
      <c r="B147" s="809"/>
      <c r="C147" s="1106"/>
      <c r="D147" s="2594" t="s">
        <v>12546</v>
      </c>
      <c r="E147" s="2584" t="s">
        <v>12546</v>
      </c>
      <c r="F147" s="2584" t="s">
        <v>12532</v>
      </c>
      <c r="G147" s="2584" t="s">
        <v>12547</v>
      </c>
      <c r="H147" s="805"/>
      <c r="I147" s="805"/>
      <c r="J147" s="805"/>
      <c r="K147" s="805"/>
      <c r="L147" s="805"/>
      <c r="M147" s="805"/>
      <c r="N147" s="805"/>
      <c r="O147" s="805"/>
      <c r="P147" s="805"/>
      <c r="Q147" s="805"/>
      <c r="R147" s="805"/>
      <c r="S147" s="805"/>
      <c r="T147" s="805"/>
      <c r="U147" s="805"/>
      <c r="V147" s="805"/>
      <c r="W147" s="805"/>
      <c r="X147" s="805"/>
      <c r="Y147" s="805"/>
      <c r="Z147" s="805"/>
      <c r="AA147" s="805"/>
      <c r="AB147" s="2640">
        <v>3.0</v>
      </c>
      <c r="AC147" s="2641" t="s">
        <v>55</v>
      </c>
      <c r="AD147" s="2641" t="s">
        <v>4922</v>
      </c>
      <c r="AE147" s="2654" t="s">
        <v>12548</v>
      </c>
      <c r="AF147" s="2654" t="s">
        <v>12549</v>
      </c>
      <c r="AG147" s="888"/>
      <c r="AH147" s="810"/>
    </row>
    <row r="148" ht="15.75" hidden="1" customHeight="1">
      <c r="A148" s="1194"/>
      <c r="B148" s="809"/>
      <c r="C148" s="1106"/>
      <c r="D148" s="2594" t="s">
        <v>12550</v>
      </c>
      <c r="E148" s="2584" t="s">
        <v>12551</v>
      </c>
      <c r="F148" s="2584" t="s">
        <v>12532</v>
      </c>
      <c r="G148" s="2584" t="s">
        <v>12552</v>
      </c>
      <c r="H148" s="805"/>
      <c r="I148" s="805"/>
      <c r="J148" s="805"/>
      <c r="K148" s="805"/>
      <c r="L148" s="805"/>
      <c r="M148" s="805"/>
      <c r="N148" s="805"/>
      <c r="O148" s="805"/>
      <c r="P148" s="805"/>
      <c r="Q148" s="805"/>
      <c r="R148" s="805"/>
      <c r="S148" s="805"/>
      <c r="T148" s="805"/>
      <c r="U148" s="805"/>
      <c r="V148" s="805"/>
      <c r="W148" s="805"/>
      <c r="X148" s="805"/>
      <c r="Y148" s="805"/>
      <c r="Z148" s="805"/>
      <c r="AA148" s="805"/>
      <c r="AB148" s="2640">
        <v>3.0</v>
      </c>
      <c r="AC148" s="2641" t="s">
        <v>55</v>
      </c>
      <c r="AD148" s="2641" t="s">
        <v>4922</v>
      </c>
      <c r="AE148" s="888"/>
      <c r="AF148" s="2586" t="s">
        <v>12553</v>
      </c>
      <c r="AG148" s="888"/>
      <c r="AH148" s="810"/>
    </row>
    <row r="149" ht="15.75" hidden="1" customHeight="1">
      <c r="A149" s="1194"/>
      <c r="B149" s="809"/>
      <c r="C149" s="2594" t="s">
        <v>12526</v>
      </c>
      <c r="D149" s="1106"/>
      <c r="E149" s="2584" t="s">
        <v>12554</v>
      </c>
      <c r="F149" s="2584" t="s">
        <v>12555</v>
      </c>
      <c r="G149" s="2584" t="s">
        <v>12556</v>
      </c>
      <c r="H149" s="805"/>
      <c r="I149" s="805"/>
      <c r="J149" s="805"/>
      <c r="K149" s="805"/>
      <c r="L149" s="805"/>
      <c r="M149" s="805"/>
      <c r="N149" s="805"/>
      <c r="O149" s="805"/>
      <c r="P149" s="805"/>
      <c r="Q149" s="805"/>
      <c r="R149" s="805"/>
      <c r="S149" s="805"/>
      <c r="T149" s="805"/>
      <c r="U149" s="805"/>
      <c r="V149" s="805"/>
      <c r="W149" s="805"/>
      <c r="X149" s="805"/>
      <c r="Y149" s="805"/>
      <c r="Z149" s="805"/>
      <c r="AA149" s="805"/>
      <c r="AB149" s="2640">
        <v>3.0</v>
      </c>
      <c r="AC149" s="2641" t="s">
        <v>55</v>
      </c>
      <c r="AD149" s="2641" t="s">
        <v>4922</v>
      </c>
      <c r="AE149" s="888"/>
      <c r="AF149" s="888"/>
      <c r="AG149" s="888"/>
      <c r="AH149" s="810"/>
    </row>
    <row r="150" ht="15.75" customHeight="1">
      <c r="A150" s="1194"/>
      <c r="B150" s="809"/>
      <c r="C150" s="809"/>
      <c r="D150" s="809"/>
      <c r="E150" s="809"/>
      <c r="F150" s="809"/>
      <c r="G150" s="809"/>
      <c r="H150" s="805" t="s">
        <v>94</v>
      </c>
      <c r="I150" s="807" t="s">
        <v>94</v>
      </c>
      <c r="J150" s="805"/>
      <c r="K150" s="830"/>
      <c r="L150" s="805"/>
      <c r="M150" s="805"/>
      <c r="N150" s="805"/>
      <c r="O150" s="805"/>
      <c r="P150" s="805"/>
      <c r="Q150" s="805"/>
      <c r="R150" s="805"/>
      <c r="S150" s="805"/>
      <c r="T150" s="805"/>
      <c r="U150" s="805"/>
      <c r="V150" s="805"/>
      <c r="W150" s="805"/>
      <c r="X150" s="805"/>
      <c r="Y150" s="805"/>
      <c r="Z150" s="805"/>
      <c r="AA150" s="805"/>
      <c r="AB150" s="2640" t="s">
        <v>94</v>
      </c>
      <c r="AC150" s="2641" t="s">
        <v>94</v>
      </c>
      <c r="AD150" s="2641" t="s">
        <v>4922</v>
      </c>
      <c r="AE150" s="889"/>
      <c r="AF150" s="889"/>
      <c r="AG150" s="889"/>
      <c r="AH150" s="810"/>
    </row>
    <row r="151" ht="15.75" customHeight="1">
      <c r="A151" s="1031"/>
      <c r="B151" s="641"/>
      <c r="C151" s="641" t="s">
        <v>12557</v>
      </c>
      <c r="D151" s="641"/>
      <c r="E151" s="641"/>
      <c r="F151" s="640" t="s">
        <v>12558</v>
      </c>
      <c r="G151" s="642" t="s">
        <v>12559</v>
      </c>
      <c r="H151" s="501"/>
      <c r="I151" s="501"/>
      <c r="J151" s="501"/>
      <c r="K151" s="501"/>
      <c r="L151" s="501"/>
      <c r="M151" s="501"/>
      <c r="N151" s="501"/>
      <c r="O151" s="501"/>
      <c r="P151" s="501"/>
      <c r="Q151" s="501"/>
      <c r="R151" s="501"/>
      <c r="S151" s="501"/>
      <c r="T151" s="501"/>
      <c r="U151" s="501"/>
      <c r="V151" s="501"/>
      <c r="W151" s="501"/>
      <c r="X151" s="501"/>
      <c r="Y151" s="501"/>
      <c r="Z151" s="501"/>
      <c r="AA151" s="501"/>
      <c r="AB151" s="1406">
        <v>1.0</v>
      </c>
      <c r="AC151" s="665" t="s">
        <v>55</v>
      </c>
      <c r="AD151" s="665" t="s">
        <v>4922</v>
      </c>
      <c r="AE151" s="652"/>
      <c r="AF151" s="650"/>
      <c r="AG151" s="650"/>
      <c r="AH151" s="642"/>
    </row>
    <row r="152" ht="15.75" customHeight="1">
      <c r="A152" s="1194"/>
      <c r="B152" s="2565" t="s">
        <v>12560</v>
      </c>
      <c r="C152" s="809"/>
      <c r="D152" s="809"/>
      <c r="E152" s="809"/>
      <c r="F152" s="809"/>
      <c r="G152" s="809"/>
      <c r="H152" s="805" t="s">
        <v>94</v>
      </c>
      <c r="I152" s="807" t="s">
        <v>94</v>
      </c>
      <c r="J152" s="805"/>
      <c r="K152" s="830"/>
      <c r="L152" s="805"/>
      <c r="M152" s="805"/>
      <c r="N152" s="805"/>
      <c r="O152" s="805"/>
      <c r="P152" s="805"/>
      <c r="Q152" s="805"/>
      <c r="R152" s="805"/>
      <c r="S152" s="805"/>
      <c r="T152" s="805"/>
      <c r="U152" s="805"/>
      <c r="V152" s="805"/>
      <c r="W152" s="805"/>
      <c r="X152" s="805"/>
      <c r="Y152" s="805"/>
      <c r="Z152" s="805"/>
      <c r="AA152" s="805"/>
      <c r="AB152" s="2640" t="s">
        <v>94</v>
      </c>
      <c r="AC152" s="2641" t="s">
        <v>94</v>
      </c>
      <c r="AD152" s="2641" t="s">
        <v>4922</v>
      </c>
      <c r="AE152" s="889"/>
      <c r="AF152" s="889"/>
      <c r="AG152" s="889"/>
      <c r="AH152" s="810"/>
    </row>
    <row r="153" ht="15.75" hidden="1" customHeight="1">
      <c r="A153" s="1194"/>
      <c r="B153" s="809"/>
      <c r="C153" s="2565" t="s">
        <v>12561</v>
      </c>
      <c r="D153" s="809"/>
      <c r="E153" s="809"/>
      <c r="F153" s="2541" t="s">
        <v>12562</v>
      </c>
      <c r="G153" s="2560" t="s">
        <v>12563</v>
      </c>
      <c r="H153" s="805"/>
      <c r="I153" s="805"/>
      <c r="J153" s="805"/>
      <c r="K153" s="805"/>
      <c r="L153" s="805"/>
      <c r="M153" s="805"/>
      <c r="N153" s="805"/>
      <c r="O153" s="805"/>
      <c r="P153" s="805"/>
      <c r="Q153" s="805"/>
      <c r="R153" s="805"/>
      <c r="S153" s="805"/>
      <c r="T153" s="805"/>
      <c r="U153" s="805"/>
      <c r="V153" s="805"/>
      <c r="W153" s="805"/>
      <c r="X153" s="805"/>
      <c r="Y153" s="805"/>
      <c r="Z153" s="805"/>
      <c r="AA153" s="805"/>
      <c r="AB153" s="2643">
        <v>3.0</v>
      </c>
      <c r="AC153" s="2641" t="s">
        <v>55</v>
      </c>
      <c r="AD153" s="1708" t="s">
        <v>422</v>
      </c>
      <c r="AE153" s="833"/>
      <c r="AF153" s="889"/>
      <c r="AG153" s="889"/>
      <c r="AH153" s="810"/>
    </row>
    <row r="154" ht="15.75" customHeight="1">
      <c r="A154" s="1194"/>
      <c r="B154" s="2565" t="s">
        <v>12564</v>
      </c>
      <c r="C154" s="809"/>
      <c r="D154" s="809"/>
      <c r="E154" s="809"/>
      <c r="F154" s="809"/>
      <c r="G154" s="809"/>
      <c r="H154" s="805" t="s">
        <v>94</v>
      </c>
      <c r="I154" s="807" t="s">
        <v>94</v>
      </c>
      <c r="J154" s="805"/>
      <c r="K154" s="830"/>
      <c r="L154" s="805"/>
      <c r="M154" s="805"/>
      <c r="N154" s="805"/>
      <c r="O154" s="805"/>
      <c r="P154" s="805"/>
      <c r="Q154" s="805"/>
      <c r="R154" s="805"/>
      <c r="S154" s="805"/>
      <c r="T154" s="805"/>
      <c r="U154" s="805"/>
      <c r="V154" s="805"/>
      <c r="W154" s="805"/>
      <c r="X154" s="805"/>
      <c r="Y154" s="805"/>
      <c r="Z154" s="805"/>
      <c r="AA154" s="805"/>
      <c r="AB154" s="2640" t="s">
        <v>94</v>
      </c>
      <c r="AC154" s="2641" t="s">
        <v>94</v>
      </c>
      <c r="AD154" s="2641" t="s">
        <v>4922</v>
      </c>
      <c r="AE154" s="889"/>
      <c r="AF154" s="889"/>
      <c r="AG154" s="889"/>
      <c r="AH154" s="810"/>
    </row>
    <row r="155" ht="15.75" hidden="1" customHeight="1">
      <c r="A155" s="1194"/>
      <c r="B155" s="809"/>
      <c r="C155" s="2565" t="s">
        <v>8127</v>
      </c>
      <c r="D155" s="809"/>
      <c r="E155" s="809"/>
      <c r="F155" s="2541" t="s">
        <v>8127</v>
      </c>
      <c r="G155" s="2541" t="s">
        <v>12474</v>
      </c>
      <c r="H155" s="805"/>
      <c r="I155" s="805"/>
      <c r="J155" s="805"/>
      <c r="K155" s="805"/>
      <c r="L155" s="805"/>
      <c r="M155" s="805"/>
      <c r="N155" s="805"/>
      <c r="O155" s="805"/>
      <c r="P155" s="805"/>
      <c r="Q155" s="805"/>
      <c r="R155" s="805"/>
      <c r="S155" s="805"/>
      <c r="T155" s="805"/>
      <c r="U155" s="805"/>
      <c r="V155" s="805"/>
      <c r="W155" s="805"/>
      <c r="X155" s="805"/>
      <c r="Y155" s="805"/>
      <c r="Z155" s="805"/>
      <c r="AA155" s="805"/>
      <c r="AB155" s="2640">
        <v>3.0</v>
      </c>
      <c r="AC155" s="2641" t="s">
        <v>55</v>
      </c>
      <c r="AD155" s="2641" t="s">
        <v>4922</v>
      </c>
      <c r="AE155" s="888"/>
      <c r="AF155" s="888"/>
      <c r="AG155" s="888"/>
      <c r="AH155" s="810"/>
    </row>
    <row r="156" ht="15.75" customHeight="1">
      <c r="A156" s="1031"/>
      <c r="B156" s="641"/>
      <c r="C156" s="641" t="s">
        <v>771</v>
      </c>
      <c r="D156" s="641"/>
      <c r="E156" s="641"/>
      <c r="F156" s="642" t="s">
        <v>771</v>
      </c>
      <c r="G156" s="642" t="s">
        <v>12565</v>
      </c>
      <c r="H156" s="501"/>
      <c r="I156" s="501"/>
      <c r="J156" s="501"/>
      <c r="K156" s="501"/>
      <c r="L156" s="501"/>
      <c r="M156" s="501"/>
      <c r="N156" s="501"/>
      <c r="O156" s="501"/>
      <c r="P156" s="501"/>
      <c r="Q156" s="501"/>
      <c r="R156" s="501"/>
      <c r="S156" s="501"/>
      <c r="T156" s="501"/>
      <c r="U156" s="501"/>
      <c r="V156" s="501"/>
      <c r="W156" s="501"/>
      <c r="X156" s="501"/>
      <c r="Y156" s="501"/>
      <c r="Z156" s="501"/>
      <c r="AA156" s="501"/>
      <c r="AB156" s="1406">
        <v>1.0</v>
      </c>
      <c r="AC156" s="665" t="s">
        <v>55</v>
      </c>
      <c r="AD156" s="665" t="s">
        <v>4922</v>
      </c>
      <c r="AE156" s="814"/>
      <c r="AF156" s="650"/>
      <c r="AG156" s="650"/>
      <c r="AH156" s="642"/>
    </row>
    <row r="157" ht="15.75" customHeight="1">
      <c r="A157" s="1194"/>
      <c r="B157" s="2565" t="s">
        <v>12566</v>
      </c>
      <c r="C157" s="809"/>
      <c r="D157" s="809"/>
      <c r="E157" s="809"/>
      <c r="F157" s="809"/>
      <c r="G157" s="809"/>
      <c r="H157" s="805" t="s">
        <v>94</v>
      </c>
      <c r="I157" s="807" t="s">
        <v>94</v>
      </c>
      <c r="J157" s="805"/>
      <c r="K157" s="830"/>
      <c r="L157" s="805"/>
      <c r="M157" s="805"/>
      <c r="N157" s="805"/>
      <c r="O157" s="805"/>
      <c r="P157" s="805"/>
      <c r="Q157" s="805"/>
      <c r="R157" s="805"/>
      <c r="S157" s="805"/>
      <c r="T157" s="805"/>
      <c r="U157" s="805"/>
      <c r="V157" s="805"/>
      <c r="W157" s="805"/>
      <c r="X157" s="805"/>
      <c r="Y157" s="805"/>
      <c r="Z157" s="805"/>
      <c r="AA157" s="805"/>
      <c r="AB157" s="2640" t="s">
        <v>94</v>
      </c>
      <c r="AC157" s="2641" t="s">
        <v>94</v>
      </c>
      <c r="AD157" s="2565" t="s">
        <v>12524</v>
      </c>
      <c r="AE157" s="889"/>
      <c r="AF157" s="889"/>
      <c r="AG157" s="889"/>
      <c r="AH157" s="810"/>
    </row>
    <row r="158" ht="15.75" hidden="1" customHeight="1">
      <c r="A158" s="1194"/>
      <c r="B158" s="809"/>
      <c r="C158" s="2565" t="s">
        <v>8127</v>
      </c>
      <c r="D158" s="809"/>
      <c r="E158" s="809"/>
      <c r="F158" s="2541" t="s">
        <v>8127</v>
      </c>
      <c r="G158" s="2541" t="s">
        <v>12474</v>
      </c>
      <c r="H158" s="805"/>
      <c r="I158" s="805"/>
      <c r="J158" s="805"/>
      <c r="K158" s="805"/>
      <c r="L158" s="805"/>
      <c r="M158" s="805"/>
      <c r="N158" s="805"/>
      <c r="O158" s="805"/>
      <c r="P158" s="805"/>
      <c r="Q158" s="805"/>
      <c r="R158" s="805"/>
      <c r="S158" s="805"/>
      <c r="T158" s="805"/>
      <c r="U158" s="805"/>
      <c r="V158" s="805"/>
      <c r="W158" s="805"/>
      <c r="X158" s="805"/>
      <c r="Y158" s="805"/>
      <c r="Z158" s="805"/>
      <c r="AA158" s="805"/>
      <c r="AB158" s="2640">
        <v>3.0</v>
      </c>
      <c r="AC158" s="2641" t="s">
        <v>55</v>
      </c>
      <c r="AD158" s="2565" t="s">
        <v>12524</v>
      </c>
      <c r="AE158" s="888"/>
      <c r="AF158" s="888"/>
      <c r="AG158" s="888"/>
      <c r="AH158" s="810"/>
    </row>
    <row r="159" ht="15.75" customHeight="1">
      <c r="A159" s="1031"/>
      <c r="B159" s="641"/>
      <c r="C159" s="641" t="s">
        <v>771</v>
      </c>
      <c r="D159" s="641"/>
      <c r="E159" s="641"/>
      <c r="F159" s="642" t="s">
        <v>771</v>
      </c>
      <c r="G159" s="642" t="s">
        <v>12567</v>
      </c>
      <c r="H159" s="501"/>
      <c r="I159" s="501" t="s">
        <v>82</v>
      </c>
      <c r="J159" s="501"/>
      <c r="K159" s="501"/>
      <c r="L159" s="501"/>
      <c r="M159" s="501"/>
      <c r="N159" s="501"/>
      <c r="O159" s="501"/>
      <c r="P159" s="501"/>
      <c r="Q159" s="501"/>
      <c r="R159" s="501"/>
      <c r="S159" s="501"/>
      <c r="T159" s="501"/>
      <c r="U159" s="501"/>
      <c r="V159" s="501"/>
      <c r="W159" s="501"/>
      <c r="X159" s="501"/>
      <c r="Y159" s="501"/>
      <c r="Z159" s="501"/>
      <c r="AA159" s="501"/>
      <c r="AB159" s="1406">
        <v>1.0</v>
      </c>
      <c r="AC159" s="665" t="s">
        <v>74</v>
      </c>
      <c r="AD159" s="641" t="s">
        <v>12524</v>
      </c>
      <c r="AE159" s="650"/>
      <c r="AF159" s="640" t="s">
        <v>12568</v>
      </c>
      <c r="AG159" s="650"/>
      <c r="AH159" s="642"/>
    </row>
    <row r="160" ht="15.75" customHeight="1">
      <c r="A160" s="1194"/>
      <c r="B160" s="809"/>
      <c r="C160" s="809"/>
      <c r="D160" s="809"/>
      <c r="E160" s="809"/>
      <c r="F160" s="809"/>
      <c r="G160" s="809"/>
      <c r="H160" s="805" t="s">
        <v>94</v>
      </c>
      <c r="I160" s="807" t="s">
        <v>94</v>
      </c>
      <c r="J160" s="805"/>
      <c r="K160" s="830"/>
      <c r="L160" s="805"/>
      <c r="M160" s="805"/>
      <c r="N160" s="805"/>
      <c r="O160" s="805"/>
      <c r="P160" s="805"/>
      <c r="Q160" s="805"/>
      <c r="R160" s="805"/>
      <c r="S160" s="805"/>
      <c r="T160" s="805"/>
      <c r="U160" s="805"/>
      <c r="V160" s="805"/>
      <c r="W160" s="805"/>
      <c r="X160" s="805"/>
      <c r="Y160" s="805"/>
      <c r="Z160" s="805"/>
      <c r="AA160" s="805"/>
      <c r="AB160" s="2640" t="s">
        <v>94</v>
      </c>
      <c r="AC160" s="2641" t="s">
        <v>94</v>
      </c>
      <c r="AD160" s="2641" t="s">
        <v>4922</v>
      </c>
      <c r="AE160" s="889"/>
      <c r="AF160" s="889"/>
      <c r="AG160" s="889"/>
      <c r="AH160" s="810"/>
    </row>
    <row r="161" ht="15.75" customHeight="1">
      <c r="A161" s="1194"/>
      <c r="B161" s="2565" t="s">
        <v>12569</v>
      </c>
      <c r="C161" s="809"/>
      <c r="D161" s="809"/>
      <c r="E161" s="809"/>
      <c r="F161" s="809"/>
      <c r="G161" s="809"/>
      <c r="H161" s="805" t="s">
        <v>94</v>
      </c>
      <c r="I161" s="807" t="s">
        <v>94</v>
      </c>
      <c r="J161" s="805"/>
      <c r="K161" s="830"/>
      <c r="L161" s="805"/>
      <c r="M161" s="805"/>
      <c r="N161" s="805"/>
      <c r="O161" s="805"/>
      <c r="P161" s="805"/>
      <c r="Q161" s="805"/>
      <c r="R161" s="805"/>
      <c r="S161" s="805"/>
      <c r="T161" s="805"/>
      <c r="U161" s="805"/>
      <c r="V161" s="805"/>
      <c r="W161" s="805"/>
      <c r="X161" s="805"/>
      <c r="Y161" s="805"/>
      <c r="Z161" s="805"/>
      <c r="AA161" s="805"/>
      <c r="AB161" s="2640" t="s">
        <v>94</v>
      </c>
      <c r="AC161" s="2641" t="s">
        <v>94</v>
      </c>
      <c r="AD161" s="2641" t="s">
        <v>4922</v>
      </c>
      <c r="AE161" s="889"/>
      <c r="AF161" s="889"/>
      <c r="AG161" s="889"/>
      <c r="AH161" s="810"/>
    </row>
    <row r="162" ht="15.75" customHeight="1">
      <c r="A162" s="1194"/>
      <c r="B162" s="809"/>
      <c r="C162" s="2565" t="s">
        <v>12267</v>
      </c>
      <c r="D162" s="809"/>
      <c r="E162" s="809"/>
      <c r="F162" s="809"/>
      <c r="G162" s="809"/>
      <c r="H162" s="805" t="s">
        <v>94</v>
      </c>
      <c r="I162" s="807" t="s">
        <v>94</v>
      </c>
      <c r="J162" s="805"/>
      <c r="K162" s="830"/>
      <c r="L162" s="805"/>
      <c r="M162" s="805"/>
      <c r="N162" s="805"/>
      <c r="O162" s="805"/>
      <c r="P162" s="805"/>
      <c r="Q162" s="805"/>
      <c r="R162" s="805"/>
      <c r="S162" s="805"/>
      <c r="T162" s="805"/>
      <c r="U162" s="805"/>
      <c r="V162" s="805"/>
      <c r="W162" s="805"/>
      <c r="X162" s="805"/>
      <c r="Y162" s="805"/>
      <c r="Z162" s="805"/>
      <c r="AA162" s="805"/>
      <c r="AB162" s="2640" t="s">
        <v>94</v>
      </c>
      <c r="AC162" s="2641" t="s">
        <v>94</v>
      </c>
      <c r="AD162" s="2641" t="s">
        <v>4922</v>
      </c>
      <c r="AE162" s="889"/>
      <c r="AF162" s="889"/>
      <c r="AG162" s="889"/>
      <c r="AH162" s="810"/>
    </row>
    <row r="163" ht="15.75" hidden="1" customHeight="1">
      <c r="A163" s="1194"/>
      <c r="B163" s="809"/>
      <c r="C163" s="809"/>
      <c r="D163" s="2565" t="s">
        <v>12570</v>
      </c>
      <c r="E163" s="2541" t="s">
        <v>12571</v>
      </c>
      <c r="F163" s="2541" t="s">
        <v>12435</v>
      </c>
      <c r="G163" s="2541" t="s">
        <v>12436</v>
      </c>
      <c r="H163" s="805"/>
      <c r="I163" s="805"/>
      <c r="J163" s="805"/>
      <c r="K163" s="805"/>
      <c r="L163" s="805"/>
      <c r="M163" s="805"/>
      <c r="N163" s="805"/>
      <c r="O163" s="805"/>
      <c r="P163" s="805"/>
      <c r="Q163" s="805"/>
      <c r="R163" s="805"/>
      <c r="S163" s="805"/>
      <c r="T163" s="805"/>
      <c r="U163" s="805"/>
      <c r="V163" s="805"/>
      <c r="W163" s="805"/>
      <c r="X163" s="805"/>
      <c r="Y163" s="805"/>
      <c r="Z163" s="805"/>
      <c r="AA163" s="805"/>
      <c r="AB163" s="2640">
        <v>3.0</v>
      </c>
      <c r="AC163" s="2641" t="s">
        <v>55</v>
      </c>
      <c r="AD163" s="2641" t="s">
        <v>4922</v>
      </c>
      <c r="AE163" s="888"/>
      <c r="AF163" s="730"/>
      <c r="AG163" s="2593"/>
      <c r="AH163" s="810"/>
    </row>
    <row r="164" ht="15.75" hidden="1" customHeight="1">
      <c r="A164" s="1194"/>
      <c r="B164" s="809"/>
      <c r="C164" s="809"/>
      <c r="D164" s="809"/>
      <c r="E164" s="2541" t="s">
        <v>12572</v>
      </c>
      <c r="F164" s="2541" t="s">
        <v>12573</v>
      </c>
      <c r="G164" s="2541" t="s">
        <v>12574</v>
      </c>
      <c r="H164" s="805"/>
      <c r="I164" s="805"/>
      <c r="J164" s="805"/>
      <c r="K164" s="805"/>
      <c r="L164" s="805"/>
      <c r="M164" s="805"/>
      <c r="N164" s="805"/>
      <c r="O164" s="805"/>
      <c r="P164" s="805"/>
      <c r="Q164" s="805"/>
      <c r="R164" s="805"/>
      <c r="S164" s="805"/>
      <c r="T164" s="805"/>
      <c r="U164" s="805"/>
      <c r="V164" s="805"/>
      <c r="W164" s="805"/>
      <c r="X164" s="805"/>
      <c r="Y164" s="805"/>
      <c r="Z164" s="805"/>
      <c r="AA164" s="805"/>
      <c r="AB164" s="2640">
        <v>3.0</v>
      </c>
      <c r="AC164" s="2641" t="s">
        <v>55</v>
      </c>
      <c r="AD164" s="2641" t="s">
        <v>4922</v>
      </c>
      <c r="AE164" s="888"/>
      <c r="AF164" s="730"/>
      <c r="AG164" s="888"/>
      <c r="AH164" s="810"/>
    </row>
    <row r="165" ht="15.75" customHeight="1">
      <c r="A165" s="1031"/>
      <c r="B165" s="641"/>
      <c r="C165" s="641"/>
      <c r="D165" s="641" t="s">
        <v>12575</v>
      </c>
      <c r="E165" s="641"/>
      <c r="F165" s="642" t="s">
        <v>12461</v>
      </c>
      <c r="G165" s="642" t="s">
        <v>12576</v>
      </c>
      <c r="H165" s="501"/>
      <c r="I165" s="501"/>
      <c r="J165" s="501"/>
      <c r="K165" s="501"/>
      <c r="L165" s="501"/>
      <c r="M165" s="501"/>
      <c r="N165" s="501"/>
      <c r="O165" s="501"/>
      <c r="P165" s="501"/>
      <c r="Q165" s="501"/>
      <c r="R165" s="501"/>
      <c r="S165" s="501"/>
      <c r="T165" s="501"/>
      <c r="U165" s="501"/>
      <c r="V165" s="501"/>
      <c r="W165" s="501"/>
      <c r="X165" s="501"/>
      <c r="Y165" s="501"/>
      <c r="Z165" s="501"/>
      <c r="AA165" s="501"/>
      <c r="AB165" s="1406">
        <v>1.0</v>
      </c>
      <c r="AC165" s="665" t="s">
        <v>55</v>
      </c>
      <c r="AD165" s="665" t="s">
        <v>6551</v>
      </c>
      <c r="AE165" s="652"/>
      <c r="AF165" s="650"/>
      <c r="AG165" s="650"/>
      <c r="AH165" s="642"/>
    </row>
    <row r="166" ht="15.75" customHeight="1">
      <c r="A166" s="1194"/>
      <c r="B166" s="809"/>
      <c r="C166" s="2565" t="s">
        <v>12560</v>
      </c>
      <c r="D166" s="809"/>
      <c r="E166" s="809"/>
      <c r="F166" s="809"/>
      <c r="G166" s="809"/>
      <c r="H166" s="805" t="s">
        <v>94</v>
      </c>
      <c r="I166" s="807" t="s">
        <v>94</v>
      </c>
      <c r="J166" s="805"/>
      <c r="K166" s="830"/>
      <c r="L166" s="805"/>
      <c r="M166" s="805"/>
      <c r="N166" s="805"/>
      <c r="O166" s="805"/>
      <c r="P166" s="805"/>
      <c r="Q166" s="805"/>
      <c r="R166" s="805"/>
      <c r="S166" s="805"/>
      <c r="T166" s="805"/>
      <c r="U166" s="805"/>
      <c r="V166" s="805"/>
      <c r="W166" s="805"/>
      <c r="X166" s="805"/>
      <c r="Y166" s="805"/>
      <c r="Z166" s="805"/>
      <c r="AA166" s="805"/>
      <c r="AB166" s="2640" t="s">
        <v>94</v>
      </c>
      <c r="AC166" s="2641" t="s">
        <v>94</v>
      </c>
      <c r="AD166" s="2641" t="s">
        <v>4922</v>
      </c>
      <c r="AE166" s="889"/>
      <c r="AF166" s="889"/>
      <c r="AG166" s="889"/>
      <c r="AH166" s="810"/>
    </row>
    <row r="167" ht="15.75" customHeight="1">
      <c r="A167" s="1031"/>
      <c r="B167" s="641"/>
      <c r="C167" s="641"/>
      <c r="D167" s="641" t="s">
        <v>12577</v>
      </c>
      <c r="E167" s="641"/>
      <c r="F167" s="642" t="s">
        <v>12562</v>
      </c>
      <c r="G167" s="640" t="s">
        <v>12578</v>
      </c>
      <c r="H167" s="501"/>
      <c r="I167" s="501"/>
      <c r="J167" s="501"/>
      <c r="K167" s="501"/>
      <c r="L167" s="501"/>
      <c r="M167" s="501"/>
      <c r="N167" s="501"/>
      <c r="O167" s="501"/>
      <c r="P167" s="501"/>
      <c r="Q167" s="501"/>
      <c r="R167" s="501"/>
      <c r="S167" s="501"/>
      <c r="T167" s="501"/>
      <c r="U167" s="501"/>
      <c r="V167" s="501"/>
      <c r="W167" s="501"/>
      <c r="X167" s="501"/>
      <c r="Y167" s="501"/>
      <c r="Z167" s="501"/>
      <c r="AA167" s="501"/>
      <c r="AB167" s="1406">
        <v>1.0</v>
      </c>
      <c r="AC167" s="665" t="s">
        <v>55</v>
      </c>
      <c r="AD167" s="665" t="s">
        <v>4922</v>
      </c>
      <c r="AE167" s="652"/>
      <c r="AF167" s="650"/>
      <c r="AG167" s="650"/>
      <c r="AH167" s="642"/>
    </row>
    <row r="168" ht="15.75" customHeight="1">
      <c r="A168" s="1194"/>
      <c r="B168" s="809"/>
      <c r="C168" s="2565" t="s">
        <v>12564</v>
      </c>
      <c r="D168" s="809"/>
      <c r="E168" s="809"/>
      <c r="F168" s="809"/>
      <c r="G168" s="809"/>
      <c r="H168" s="805" t="s">
        <v>94</v>
      </c>
      <c r="I168" s="807" t="s">
        <v>94</v>
      </c>
      <c r="J168" s="805"/>
      <c r="K168" s="830"/>
      <c r="L168" s="805"/>
      <c r="M168" s="805"/>
      <c r="N168" s="805"/>
      <c r="O168" s="805"/>
      <c r="P168" s="805"/>
      <c r="Q168" s="805"/>
      <c r="R168" s="805"/>
      <c r="S168" s="805"/>
      <c r="T168" s="805"/>
      <c r="U168" s="805"/>
      <c r="V168" s="805"/>
      <c r="W168" s="805"/>
      <c r="X168" s="805"/>
      <c r="Y168" s="805"/>
      <c r="Z168" s="805"/>
      <c r="AA168" s="805"/>
      <c r="AB168" s="2640" t="s">
        <v>94</v>
      </c>
      <c r="AC168" s="2641" t="s">
        <v>94</v>
      </c>
      <c r="AD168" s="2641" t="s">
        <v>4922</v>
      </c>
      <c r="AE168" s="889"/>
      <c r="AF168" s="889"/>
      <c r="AG168" s="889"/>
      <c r="AH168" s="810"/>
    </row>
    <row r="169" ht="15.75" hidden="1" customHeight="1">
      <c r="A169" s="1194"/>
      <c r="B169" s="809"/>
      <c r="C169" s="809"/>
      <c r="D169" s="2565" t="s">
        <v>8127</v>
      </c>
      <c r="E169" s="809"/>
      <c r="F169" s="2541" t="s">
        <v>8127</v>
      </c>
      <c r="G169" s="2541" t="s">
        <v>12474</v>
      </c>
      <c r="H169" s="805"/>
      <c r="I169" s="805"/>
      <c r="J169" s="805"/>
      <c r="K169" s="805"/>
      <c r="L169" s="805"/>
      <c r="M169" s="805"/>
      <c r="N169" s="805"/>
      <c r="O169" s="805"/>
      <c r="P169" s="805"/>
      <c r="Q169" s="805"/>
      <c r="R169" s="805"/>
      <c r="S169" s="805"/>
      <c r="T169" s="805"/>
      <c r="U169" s="805"/>
      <c r="V169" s="805"/>
      <c r="W169" s="805"/>
      <c r="X169" s="805"/>
      <c r="Y169" s="805"/>
      <c r="Z169" s="805"/>
      <c r="AA169" s="805"/>
      <c r="AB169" s="2640">
        <v>3.0</v>
      </c>
      <c r="AC169" s="2641" t="s">
        <v>55</v>
      </c>
      <c r="AD169" s="2641" t="s">
        <v>4922</v>
      </c>
      <c r="AE169" s="888"/>
      <c r="AF169" s="888"/>
      <c r="AG169" s="888"/>
      <c r="AH169" s="810"/>
    </row>
    <row r="170" ht="15.75" customHeight="1">
      <c r="A170" s="1031"/>
      <c r="B170" s="641"/>
      <c r="C170" s="641"/>
      <c r="D170" s="641" t="s">
        <v>771</v>
      </c>
      <c r="E170" s="641"/>
      <c r="F170" s="642" t="s">
        <v>771</v>
      </c>
      <c r="G170" s="642" t="s">
        <v>12565</v>
      </c>
      <c r="H170" s="501"/>
      <c r="I170" s="501"/>
      <c r="J170" s="501"/>
      <c r="K170" s="501"/>
      <c r="L170" s="501"/>
      <c r="M170" s="501"/>
      <c r="N170" s="501"/>
      <c r="O170" s="501"/>
      <c r="P170" s="501"/>
      <c r="Q170" s="501"/>
      <c r="R170" s="501"/>
      <c r="S170" s="501"/>
      <c r="T170" s="501"/>
      <c r="U170" s="501"/>
      <c r="V170" s="501"/>
      <c r="W170" s="501"/>
      <c r="X170" s="501"/>
      <c r="Y170" s="501"/>
      <c r="Z170" s="501"/>
      <c r="AA170" s="501"/>
      <c r="AB170" s="1406">
        <v>1.0</v>
      </c>
      <c r="AC170" s="665" t="s">
        <v>55</v>
      </c>
      <c r="AD170" s="665" t="s">
        <v>4922</v>
      </c>
      <c r="AE170" s="652"/>
      <c r="AF170" s="650"/>
      <c r="AG170" s="650"/>
      <c r="AH170" s="642"/>
    </row>
    <row r="171" ht="15.75" customHeight="1">
      <c r="A171" s="1194"/>
      <c r="B171" s="809"/>
      <c r="C171" s="2565" t="s">
        <v>12579</v>
      </c>
      <c r="D171" s="809"/>
      <c r="E171" s="809"/>
      <c r="F171" s="809"/>
      <c r="G171" s="809"/>
      <c r="H171" s="805" t="s">
        <v>94</v>
      </c>
      <c r="I171" s="807" t="s">
        <v>94</v>
      </c>
      <c r="J171" s="805"/>
      <c r="K171" s="830"/>
      <c r="L171" s="805"/>
      <c r="M171" s="805"/>
      <c r="N171" s="805"/>
      <c r="O171" s="805"/>
      <c r="P171" s="805"/>
      <c r="Q171" s="805"/>
      <c r="R171" s="805"/>
      <c r="S171" s="805"/>
      <c r="T171" s="805"/>
      <c r="U171" s="805"/>
      <c r="V171" s="805"/>
      <c r="W171" s="805"/>
      <c r="X171" s="805"/>
      <c r="Y171" s="805"/>
      <c r="Z171" s="805"/>
      <c r="AA171" s="805"/>
      <c r="AB171" s="2640" t="s">
        <v>94</v>
      </c>
      <c r="AC171" s="2641" t="s">
        <v>94</v>
      </c>
      <c r="AD171" s="2641" t="s">
        <v>4922</v>
      </c>
      <c r="AE171" s="889"/>
      <c r="AF171" s="889"/>
      <c r="AG171" s="889"/>
      <c r="AH171" s="810"/>
    </row>
    <row r="172" ht="15.75" hidden="1" customHeight="1">
      <c r="A172" s="1194"/>
      <c r="B172" s="809"/>
      <c r="C172" s="809"/>
      <c r="D172" s="2565" t="s">
        <v>8127</v>
      </c>
      <c r="E172" s="809"/>
      <c r="F172" s="2541" t="s">
        <v>8127</v>
      </c>
      <c r="G172" s="2541" t="s">
        <v>12474</v>
      </c>
      <c r="H172" s="805"/>
      <c r="I172" s="805"/>
      <c r="J172" s="805"/>
      <c r="K172" s="805"/>
      <c r="L172" s="805"/>
      <c r="M172" s="805"/>
      <c r="N172" s="805"/>
      <c r="O172" s="805"/>
      <c r="P172" s="805"/>
      <c r="Q172" s="805"/>
      <c r="R172" s="805"/>
      <c r="S172" s="805"/>
      <c r="T172" s="805"/>
      <c r="U172" s="805"/>
      <c r="V172" s="805"/>
      <c r="W172" s="805"/>
      <c r="X172" s="805"/>
      <c r="Y172" s="805"/>
      <c r="Z172" s="805"/>
      <c r="AA172" s="805"/>
      <c r="AB172" s="2640">
        <v>3.0</v>
      </c>
      <c r="AC172" s="2641" t="s">
        <v>55</v>
      </c>
      <c r="AD172" s="2641" t="s">
        <v>4922</v>
      </c>
      <c r="AE172" s="888"/>
      <c r="AF172" s="888"/>
      <c r="AG172" s="888"/>
      <c r="AH172" s="810"/>
    </row>
    <row r="173" ht="15.75" customHeight="1">
      <c r="A173" s="1031"/>
      <c r="B173" s="641"/>
      <c r="C173" s="641"/>
      <c r="D173" s="641" t="s">
        <v>771</v>
      </c>
      <c r="E173" s="641"/>
      <c r="F173" s="642" t="s">
        <v>771</v>
      </c>
      <c r="G173" s="642" t="s">
        <v>12567</v>
      </c>
      <c r="H173" s="501"/>
      <c r="I173" s="501" t="s">
        <v>82</v>
      </c>
      <c r="J173" s="501"/>
      <c r="K173" s="501"/>
      <c r="L173" s="501"/>
      <c r="M173" s="501"/>
      <c r="N173" s="501"/>
      <c r="O173" s="501"/>
      <c r="P173" s="501"/>
      <c r="Q173" s="501"/>
      <c r="R173" s="501"/>
      <c r="S173" s="501"/>
      <c r="T173" s="501"/>
      <c r="U173" s="501"/>
      <c r="V173" s="501"/>
      <c r="W173" s="501"/>
      <c r="X173" s="501"/>
      <c r="Y173" s="501"/>
      <c r="Z173" s="501"/>
      <c r="AA173" s="501"/>
      <c r="AB173" s="1406">
        <v>1.0</v>
      </c>
      <c r="AC173" s="665" t="s">
        <v>74</v>
      </c>
      <c r="AD173" s="665" t="s">
        <v>4922</v>
      </c>
      <c r="AE173" s="650"/>
      <c r="AF173" s="1515"/>
      <c r="AG173" s="1515"/>
      <c r="AH173" s="642"/>
    </row>
    <row r="174" ht="15.75" customHeight="1">
      <c r="A174" s="1194"/>
      <c r="B174" s="2565" t="s">
        <v>12580</v>
      </c>
      <c r="C174" s="809"/>
      <c r="D174" s="809"/>
      <c r="E174" s="809"/>
      <c r="F174" s="809"/>
      <c r="G174" s="809"/>
      <c r="H174" s="805" t="s">
        <v>94</v>
      </c>
      <c r="I174" s="807" t="s">
        <v>94</v>
      </c>
      <c r="J174" s="805"/>
      <c r="K174" s="830"/>
      <c r="L174" s="805"/>
      <c r="M174" s="805"/>
      <c r="N174" s="805"/>
      <c r="O174" s="805"/>
      <c r="P174" s="805"/>
      <c r="Q174" s="805"/>
      <c r="R174" s="805"/>
      <c r="S174" s="805"/>
      <c r="T174" s="805"/>
      <c r="U174" s="805"/>
      <c r="V174" s="805"/>
      <c r="W174" s="805"/>
      <c r="X174" s="805"/>
      <c r="Y174" s="805"/>
      <c r="Z174" s="805"/>
      <c r="AA174" s="805"/>
      <c r="AB174" s="2640" t="s">
        <v>94</v>
      </c>
      <c r="AC174" s="2641" t="s">
        <v>94</v>
      </c>
      <c r="AD174" s="2641" t="s">
        <v>4922</v>
      </c>
      <c r="AE174" s="889"/>
      <c r="AF174" s="1611"/>
      <c r="AG174" s="1611"/>
      <c r="AH174" s="810"/>
    </row>
    <row r="175" ht="15.75" customHeight="1">
      <c r="A175" s="1194"/>
      <c r="B175" s="809"/>
      <c r="C175" s="2565" t="s">
        <v>12581</v>
      </c>
      <c r="D175" s="809"/>
      <c r="E175" s="809"/>
      <c r="F175" s="809"/>
      <c r="G175" s="809"/>
      <c r="H175" s="805" t="s">
        <v>94</v>
      </c>
      <c r="I175" s="807" t="s">
        <v>94</v>
      </c>
      <c r="J175" s="805"/>
      <c r="K175" s="830"/>
      <c r="L175" s="805"/>
      <c r="M175" s="805"/>
      <c r="N175" s="805"/>
      <c r="O175" s="805"/>
      <c r="P175" s="805"/>
      <c r="Q175" s="805"/>
      <c r="R175" s="805"/>
      <c r="S175" s="805"/>
      <c r="T175" s="805"/>
      <c r="U175" s="805"/>
      <c r="V175" s="805"/>
      <c r="W175" s="805"/>
      <c r="X175" s="805"/>
      <c r="Y175" s="805"/>
      <c r="Z175" s="805"/>
      <c r="AA175" s="805"/>
      <c r="AB175" s="2640" t="s">
        <v>94</v>
      </c>
      <c r="AC175" s="2641" t="s">
        <v>94</v>
      </c>
      <c r="AD175" s="2641" t="s">
        <v>4922</v>
      </c>
      <c r="AE175" s="889"/>
      <c r="AF175" s="1611"/>
      <c r="AG175" s="1611"/>
      <c r="AH175" s="810"/>
    </row>
    <row r="176" ht="15.75" customHeight="1">
      <c r="A176" s="1031"/>
      <c r="B176" s="641"/>
      <c r="C176" s="641"/>
      <c r="D176" s="641" t="s">
        <v>12582</v>
      </c>
      <c r="E176" s="641"/>
      <c r="F176" s="642" t="s">
        <v>12583</v>
      </c>
      <c r="G176" s="642" t="s">
        <v>12584</v>
      </c>
      <c r="H176" s="501"/>
      <c r="I176" s="501"/>
      <c r="J176" s="501"/>
      <c r="K176" s="501"/>
      <c r="L176" s="501"/>
      <c r="M176" s="501"/>
      <c r="N176" s="501"/>
      <c r="O176" s="501"/>
      <c r="P176" s="501"/>
      <c r="Q176" s="501"/>
      <c r="R176" s="501"/>
      <c r="S176" s="501"/>
      <c r="T176" s="501"/>
      <c r="U176" s="501"/>
      <c r="V176" s="501"/>
      <c r="W176" s="501"/>
      <c r="X176" s="501"/>
      <c r="Y176" s="501"/>
      <c r="Z176" s="501"/>
      <c r="AA176" s="501"/>
      <c r="AB176" s="1406">
        <v>1.0</v>
      </c>
      <c r="AC176" s="665" t="s">
        <v>55</v>
      </c>
      <c r="AD176" s="665" t="s">
        <v>4922</v>
      </c>
      <c r="AE176" s="656" t="s">
        <v>12585</v>
      </c>
      <c r="AF176" s="1515"/>
      <c r="AG176" s="1515"/>
      <c r="AH176" s="642"/>
    </row>
    <row r="177" ht="15.75" customHeight="1">
      <c r="A177" s="1031"/>
      <c r="B177" s="641"/>
      <c r="C177" s="641"/>
      <c r="D177" s="641" t="s">
        <v>12586</v>
      </c>
      <c r="E177" s="641"/>
      <c r="F177" s="642" t="s">
        <v>12583</v>
      </c>
      <c r="G177" s="642" t="s">
        <v>12587</v>
      </c>
      <c r="H177" s="501"/>
      <c r="I177" s="501"/>
      <c r="J177" s="501"/>
      <c r="K177" s="501"/>
      <c r="L177" s="501"/>
      <c r="M177" s="501"/>
      <c r="N177" s="501"/>
      <c r="O177" s="501"/>
      <c r="P177" s="501"/>
      <c r="Q177" s="501"/>
      <c r="R177" s="501"/>
      <c r="S177" s="501"/>
      <c r="T177" s="501"/>
      <c r="U177" s="501"/>
      <c r="V177" s="501"/>
      <c r="W177" s="501"/>
      <c r="X177" s="501"/>
      <c r="Y177" s="501"/>
      <c r="Z177" s="501"/>
      <c r="AA177" s="501"/>
      <c r="AB177" s="1406">
        <v>1.0</v>
      </c>
      <c r="AC177" s="665" t="s">
        <v>55</v>
      </c>
      <c r="AD177" s="665" t="s">
        <v>4922</v>
      </c>
      <c r="AE177" s="650"/>
      <c r="AF177" s="1515"/>
      <c r="AG177" s="1515"/>
      <c r="AH177" s="642"/>
    </row>
    <row r="178" ht="15.75" customHeight="1">
      <c r="A178" s="1031"/>
      <c r="B178" s="641"/>
      <c r="C178" s="641" t="s">
        <v>46</v>
      </c>
      <c r="D178" s="641"/>
      <c r="E178" s="641"/>
      <c r="F178" s="642" t="s">
        <v>12322</v>
      </c>
      <c r="G178" s="642" t="s">
        <v>12588</v>
      </c>
      <c r="H178" s="501"/>
      <c r="I178" s="501"/>
      <c r="J178" s="501"/>
      <c r="K178" s="501"/>
      <c r="L178" s="501"/>
      <c r="M178" s="501"/>
      <c r="N178" s="501"/>
      <c r="O178" s="501"/>
      <c r="P178" s="501"/>
      <c r="Q178" s="501"/>
      <c r="R178" s="501"/>
      <c r="S178" s="501"/>
      <c r="T178" s="501"/>
      <c r="U178" s="501"/>
      <c r="V178" s="501"/>
      <c r="W178" s="501"/>
      <c r="X178" s="501"/>
      <c r="Y178" s="501"/>
      <c r="Z178" s="501"/>
      <c r="AA178" s="501"/>
      <c r="AB178" s="1406">
        <v>1.0</v>
      </c>
      <c r="AC178" s="665" t="s">
        <v>55</v>
      </c>
      <c r="AD178" s="665" t="s">
        <v>4922</v>
      </c>
      <c r="AE178" s="650"/>
      <c r="AF178" s="1515"/>
      <c r="AG178" s="1515"/>
      <c r="AH178" s="642"/>
    </row>
    <row r="179" ht="15.75" customHeight="1">
      <c r="A179" s="1194"/>
      <c r="B179" s="809"/>
      <c r="C179" s="2594" t="s">
        <v>12589</v>
      </c>
      <c r="D179" s="1106"/>
      <c r="E179" s="1106"/>
      <c r="F179" s="1106"/>
      <c r="G179" s="1106"/>
      <c r="H179" s="805" t="s">
        <v>94</v>
      </c>
      <c r="I179" s="807" t="s">
        <v>94</v>
      </c>
      <c r="J179" s="805"/>
      <c r="K179" s="830"/>
      <c r="L179" s="805"/>
      <c r="M179" s="805"/>
      <c r="N179" s="805"/>
      <c r="O179" s="805"/>
      <c r="P179" s="805"/>
      <c r="Q179" s="805"/>
      <c r="R179" s="805"/>
      <c r="S179" s="805"/>
      <c r="T179" s="805"/>
      <c r="U179" s="805"/>
      <c r="V179" s="805"/>
      <c r="W179" s="805"/>
      <c r="X179" s="805"/>
      <c r="Y179" s="805"/>
      <c r="Z179" s="805"/>
      <c r="AA179" s="805"/>
      <c r="AB179" s="2640" t="s">
        <v>94</v>
      </c>
      <c r="AC179" s="2641" t="s">
        <v>94</v>
      </c>
      <c r="AD179" s="2641" t="s">
        <v>4922</v>
      </c>
      <c r="AE179" s="889"/>
      <c r="AF179" s="889"/>
      <c r="AG179" s="889"/>
      <c r="AH179" s="810"/>
    </row>
    <row r="180" ht="15.75" customHeight="1">
      <c r="A180" s="1031"/>
      <c r="B180" s="641"/>
      <c r="C180" s="1126"/>
      <c r="D180" s="1126" t="s">
        <v>8127</v>
      </c>
      <c r="E180" s="994" t="s">
        <v>12582</v>
      </c>
      <c r="F180" s="994" t="s">
        <v>12590</v>
      </c>
      <c r="G180" s="994" t="s">
        <v>12591</v>
      </c>
      <c r="H180" s="501"/>
      <c r="I180" s="501"/>
      <c r="J180" s="501"/>
      <c r="K180" s="501"/>
      <c r="L180" s="501"/>
      <c r="M180" s="501"/>
      <c r="N180" s="501"/>
      <c r="O180" s="501"/>
      <c r="P180" s="501"/>
      <c r="Q180" s="501"/>
      <c r="R180" s="501"/>
      <c r="S180" s="501"/>
      <c r="T180" s="501"/>
      <c r="U180" s="501"/>
      <c r="V180" s="501"/>
      <c r="W180" s="501"/>
      <c r="X180" s="501"/>
      <c r="Y180" s="501"/>
      <c r="Z180" s="501"/>
      <c r="AA180" s="501"/>
      <c r="AB180" s="1406">
        <v>1.0</v>
      </c>
      <c r="AC180" s="665" t="s">
        <v>55</v>
      </c>
      <c r="AD180" s="665" t="s">
        <v>4922</v>
      </c>
      <c r="AE180" s="650"/>
      <c r="AF180" s="650"/>
      <c r="AG180" s="650"/>
      <c r="AH180" s="642"/>
    </row>
    <row r="181" ht="15.75" customHeight="1">
      <c r="A181" s="1031"/>
      <c r="B181" s="641"/>
      <c r="C181" s="1126"/>
      <c r="D181" s="1126" t="s">
        <v>12592</v>
      </c>
      <c r="E181" s="1126"/>
      <c r="F181" s="994" t="s">
        <v>12593</v>
      </c>
      <c r="G181" s="994" t="s">
        <v>12594</v>
      </c>
      <c r="H181" s="501"/>
      <c r="I181" s="501"/>
      <c r="J181" s="501"/>
      <c r="K181" s="501"/>
      <c r="L181" s="501"/>
      <c r="M181" s="501"/>
      <c r="N181" s="501"/>
      <c r="O181" s="501"/>
      <c r="P181" s="501"/>
      <c r="Q181" s="501"/>
      <c r="R181" s="501"/>
      <c r="S181" s="501"/>
      <c r="T181" s="501"/>
      <c r="U181" s="501"/>
      <c r="V181" s="501"/>
      <c r="W181" s="501"/>
      <c r="X181" s="501"/>
      <c r="Y181" s="501"/>
      <c r="Z181" s="501"/>
      <c r="AA181" s="501"/>
      <c r="AB181" s="1406">
        <v>1.0</v>
      </c>
      <c r="AC181" s="665" t="s">
        <v>55</v>
      </c>
      <c r="AD181" s="665" t="s">
        <v>4922</v>
      </c>
      <c r="AE181" s="650"/>
      <c r="AF181" s="650"/>
      <c r="AG181" s="650"/>
      <c r="AH181" s="642"/>
    </row>
    <row r="182" ht="15.75" customHeight="1">
      <c r="A182" s="1031"/>
      <c r="B182" s="641"/>
      <c r="C182" s="1126"/>
      <c r="D182" s="1126" t="s">
        <v>771</v>
      </c>
      <c r="E182" s="994" t="s">
        <v>12586</v>
      </c>
      <c r="F182" s="994" t="s">
        <v>12595</v>
      </c>
      <c r="G182" s="994" t="s">
        <v>12596</v>
      </c>
      <c r="H182" s="501"/>
      <c r="I182" s="501"/>
      <c r="J182" s="501"/>
      <c r="K182" s="501"/>
      <c r="L182" s="501"/>
      <c r="M182" s="501"/>
      <c r="N182" s="501"/>
      <c r="O182" s="501"/>
      <c r="P182" s="501"/>
      <c r="Q182" s="501"/>
      <c r="R182" s="501"/>
      <c r="S182" s="501"/>
      <c r="T182" s="501"/>
      <c r="U182" s="501"/>
      <c r="V182" s="501"/>
      <c r="W182" s="501"/>
      <c r="X182" s="501"/>
      <c r="Y182" s="501"/>
      <c r="Z182" s="501"/>
      <c r="AA182" s="501"/>
      <c r="AB182" s="1406">
        <v>1.0</v>
      </c>
      <c r="AC182" s="665" t="s">
        <v>55</v>
      </c>
      <c r="AD182" s="665" t="s">
        <v>4922</v>
      </c>
      <c r="AE182" s="650"/>
      <c r="AF182" s="650"/>
      <c r="AG182" s="650"/>
      <c r="AH182" s="642"/>
    </row>
    <row r="183" ht="15.75" customHeight="1">
      <c r="A183" s="2655" t="s">
        <v>12597</v>
      </c>
      <c r="B183" s="2656"/>
      <c r="C183" s="2656"/>
      <c r="D183" s="2656"/>
      <c r="E183" s="2656"/>
      <c r="F183" s="2656"/>
      <c r="G183" s="2656"/>
      <c r="H183" s="2657"/>
      <c r="I183" s="2657"/>
      <c r="J183" s="2657"/>
      <c r="K183" s="2657"/>
      <c r="L183" s="2657"/>
      <c r="M183" s="2657"/>
      <c r="N183" s="2657"/>
      <c r="O183" s="2657"/>
      <c r="P183" s="2657"/>
      <c r="Q183" s="2657"/>
      <c r="R183" s="2657"/>
      <c r="S183" s="2657"/>
      <c r="T183" s="2657"/>
      <c r="U183" s="2657"/>
      <c r="V183" s="2657"/>
      <c r="W183" s="2657"/>
      <c r="X183" s="2657"/>
      <c r="Y183" s="2657"/>
      <c r="Z183" s="2657"/>
      <c r="AA183" s="2657"/>
      <c r="AB183" s="2658"/>
      <c r="AC183" s="2656"/>
      <c r="AD183" s="2656"/>
      <c r="AE183" s="2659"/>
      <c r="AF183" s="2659"/>
      <c r="AG183" s="2659"/>
      <c r="AH183" s="2660"/>
    </row>
    <row r="184" ht="15.75" customHeight="1">
      <c r="A184" s="2598" t="s">
        <v>12598</v>
      </c>
      <c r="B184" s="809"/>
      <c r="C184" s="809"/>
      <c r="D184" s="809"/>
      <c r="E184" s="809"/>
      <c r="F184" s="809"/>
      <c r="G184" s="809"/>
      <c r="H184" s="805" t="s">
        <v>94</v>
      </c>
      <c r="I184" s="805" t="s">
        <v>94</v>
      </c>
      <c r="J184" s="805"/>
      <c r="K184" s="830"/>
      <c r="L184" s="805"/>
      <c r="M184" s="805"/>
      <c r="N184" s="805"/>
      <c r="O184" s="805"/>
      <c r="P184" s="805"/>
      <c r="Q184" s="805"/>
      <c r="R184" s="805"/>
      <c r="S184" s="805"/>
      <c r="T184" s="805"/>
      <c r="U184" s="805"/>
      <c r="V184" s="805"/>
      <c r="W184" s="805"/>
      <c r="X184" s="805"/>
      <c r="Y184" s="805"/>
      <c r="Z184" s="805"/>
      <c r="AA184" s="805"/>
      <c r="AB184" s="2640" t="s">
        <v>94</v>
      </c>
      <c r="AC184" s="2641" t="s">
        <v>94</v>
      </c>
      <c r="AD184" s="2641" t="s">
        <v>4922</v>
      </c>
      <c r="AE184" s="889"/>
      <c r="AF184" s="889"/>
      <c r="AG184" s="889"/>
      <c r="AH184" s="810"/>
    </row>
    <row r="185" ht="15.75" customHeight="1">
      <c r="A185" s="1194"/>
      <c r="B185" s="2541" t="s">
        <v>12599</v>
      </c>
      <c r="C185" s="809"/>
      <c r="D185" s="809"/>
      <c r="E185" s="809"/>
      <c r="F185" s="809"/>
      <c r="G185" s="809"/>
      <c r="H185" s="805" t="s">
        <v>94</v>
      </c>
      <c r="I185" s="805" t="s">
        <v>94</v>
      </c>
      <c r="J185" s="805"/>
      <c r="K185" s="830"/>
      <c r="L185" s="805"/>
      <c r="M185" s="805"/>
      <c r="N185" s="805"/>
      <c r="O185" s="805"/>
      <c r="P185" s="805"/>
      <c r="Q185" s="805"/>
      <c r="R185" s="805"/>
      <c r="S185" s="805"/>
      <c r="T185" s="805"/>
      <c r="U185" s="805"/>
      <c r="V185" s="805"/>
      <c r="W185" s="805"/>
      <c r="X185" s="805"/>
      <c r="Y185" s="805"/>
      <c r="Z185" s="805"/>
      <c r="AA185" s="805"/>
      <c r="AB185" s="2640" t="s">
        <v>94</v>
      </c>
      <c r="AC185" s="2641" t="s">
        <v>94</v>
      </c>
      <c r="AD185" s="2641" t="s">
        <v>4922</v>
      </c>
      <c r="AE185" s="889"/>
      <c r="AF185" s="889"/>
      <c r="AG185" s="889"/>
      <c r="AH185" s="810"/>
    </row>
    <row r="186" ht="15.75" customHeight="1">
      <c r="A186" s="1194"/>
      <c r="B186" s="809"/>
      <c r="C186" s="2541" t="s">
        <v>12600</v>
      </c>
      <c r="D186" s="2565" t="s">
        <v>12601</v>
      </c>
      <c r="E186" s="809"/>
      <c r="F186" s="809"/>
      <c r="G186" s="809"/>
      <c r="H186" s="805" t="s">
        <v>94</v>
      </c>
      <c r="I186" s="805" t="s">
        <v>94</v>
      </c>
      <c r="J186" s="805"/>
      <c r="K186" s="830"/>
      <c r="L186" s="805"/>
      <c r="M186" s="805"/>
      <c r="N186" s="805"/>
      <c r="O186" s="805"/>
      <c r="P186" s="805"/>
      <c r="Q186" s="805"/>
      <c r="R186" s="805"/>
      <c r="S186" s="805"/>
      <c r="T186" s="805"/>
      <c r="U186" s="805"/>
      <c r="V186" s="805"/>
      <c r="W186" s="805"/>
      <c r="X186" s="805"/>
      <c r="Y186" s="805"/>
      <c r="Z186" s="805"/>
      <c r="AA186" s="805"/>
      <c r="AB186" s="2640" t="s">
        <v>94</v>
      </c>
      <c r="AC186" s="2641" t="s">
        <v>94</v>
      </c>
      <c r="AD186" s="2641" t="s">
        <v>4922</v>
      </c>
      <c r="AE186" s="889"/>
      <c r="AF186" s="889"/>
      <c r="AG186" s="889"/>
      <c r="AH186" s="810"/>
    </row>
    <row r="187" ht="15.75" customHeight="1">
      <c r="A187" s="1031"/>
      <c r="B187" s="641"/>
      <c r="C187" s="641" t="s">
        <v>12602</v>
      </c>
      <c r="D187" s="642" t="s">
        <v>12603</v>
      </c>
      <c r="E187" s="641"/>
      <c r="F187" s="640" t="s">
        <v>12604</v>
      </c>
      <c r="G187" s="642" t="s">
        <v>12605</v>
      </c>
      <c r="H187" s="501"/>
      <c r="I187" s="501"/>
      <c r="J187" s="501"/>
      <c r="K187" s="501"/>
      <c r="L187" s="501"/>
      <c r="M187" s="501"/>
      <c r="N187" s="501"/>
      <c r="O187" s="501"/>
      <c r="P187" s="501"/>
      <c r="Q187" s="501"/>
      <c r="R187" s="501"/>
      <c r="S187" s="501"/>
      <c r="T187" s="501"/>
      <c r="U187" s="501"/>
      <c r="V187" s="501"/>
      <c r="W187" s="501"/>
      <c r="X187" s="501"/>
      <c r="Y187" s="501"/>
      <c r="Z187" s="501"/>
      <c r="AA187" s="501"/>
      <c r="AB187" s="1406">
        <v>1.0</v>
      </c>
      <c r="AC187" s="665" t="s">
        <v>55</v>
      </c>
      <c r="AD187" s="664" t="s">
        <v>3208</v>
      </c>
      <c r="AE187" s="650"/>
      <c r="AF187" s="640" t="s">
        <v>252</v>
      </c>
      <c r="AG187" s="652"/>
      <c r="AH187" s="642"/>
    </row>
    <row r="188" ht="15.75" customHeight="1">
      <c r="A188" s="1031"/>
      <c r="B188" s="641"/>
      <c r="C188" s="642" t="s">
        <v>12602</v>
      </c>
      <c r="D188" s="642" t="s">
        <v>12606</v>
      </c>
      <c r="E188" s="641"/>
      <c r="F188" s="642" t="s">
        <v>12607</v>
      </c>
      <c r="G188" s="642" t="s">
        <v>12608</v>
      </c>
      <c r="H188" s="501"/>
      <c r="I188" s="501"/>
      <c r="J188" s="501"/>
      <c r="K188" s="501"/>
      <c r="L188" s="501"/>
      <c r="M188" s="501"/>
      <c r="N188" s="501"/>
      <c r="O188" s="501"/>
      <c r="P188" s="501"/>
      <c r="Q188" s="501"/>
      <c r="R188" s="501"/>
      <c r="S188" s="501"/>
      <c r="T188" s="501"/>
      <c r="U188" s="501"/>
      <c r="V188" s="501"/>
      <c r="W188" s="501"/>
      <c r="X188" s="501"/>
      <c r="Y188" s="501"/>
      <c r="Z188" s="501"/>
      <c r="AA188" s="501"/>
      <c r="AB188" s="1406">
        <v>1.0</v>
      </c>
      <c r="AC188" s="665" t="s">
        <v>55</v>
      </c>
      <c r="AD188" s="665" t="s">
        <v>4922</v>
      </c>
      <c r="AE188" s="650"/>
      <c r="AF188" s="650"/>
      <c r="AG188" s="650"/>
      <c r="AH188" s="640" t="s">
        <v>12609</v>
      </c>
    </row>
    <row r="189" ht="15.75" customHeight="1">
      <c r="A189" s="1031"/>
      <c r="B189" s="641"/>
      <c r="C189" s="642" t="s">
        <v>12602</v>
      </c>
      <c r="D189" s="642" t="s">
        <v>12610</v>
      </c>
      <c r="E189" s="641"/>
      <c r="F189" s="642" t="s">
        <v>12607</v>
      </c>
      <c r="G189" s="642" t="s">
        <v>12611</v>
      </c>
      <c r="H189" s="501"/>
      <c r="I189" s="501"/>
      <c r="J189" s="501"/>
      <c r="K189" s="501"/>
      <c r="L189" s="501"/>
      <c r="M189" s="501"/>
      <c r="N189" s="501"/>
      <c r="O189" s="501"/>
      <c r="P189" s="501"/>
      <c r="Q189" s="501"/>
      <c r="R189" s="501"/>
      <c r="S189" s="501"/>
      <c r="T189" s="501"/>
      <c r="U189" s="501"/>
      <c r="V189" s="501"/>
      <c r="W189" s="501"/>
      <c r="X189" s="501"/>
      <c r="Y189" s="501"/>
      <c r="Z189" s="501"/>
      <c r="AA189" s="501"/>
      <c r="AB189" s="1406">
        <v>1.0</v>
      </c>
      <c r="AC189" s="665" t="s">
        <v>55</v>
      </c>
      <c r="AD189" s="665" t="s">
        <v>4922</v>
      </c>
      <c r="AE189" s="652"/>
      <c r="AF189" s="656" t="s">
        <v>12612</v>
      </c>
      <c r="AG189" s="652"/>
      <c r="AH189" s="642"/>
    </row>
    <row r="190" ht="15.75" customHeight="1">
      <c r="A190" s="2598" t="s">
        <v>12613</v>
      </c>
      <c r="B190" s="809"/>
      <c r="C190" s="809"/>
      <c r="D190" s="809"/>
      <c r="E190" s="809"/>
      <c r="F190" s="809"/>
      <c r="G190" s="809"/>
      <c r="H190" s="805" t="s">
        <v>94</v>
      </c>
      <c r="I190" s="805" t="s">
        <v>94</v>
      </c>
      <c r="J190" s="805"/>
      <c r="K190" s="830"/>
      <c r="L190" s="805"/>
      <c r="M190" s="805"/>
      <c r="N190" s="805"/>
      <c r="O190" s="805"/>
      <c r="P190" s="805"/>
      <c r="Q190" s="805"/>
      <c r="R190" s="805"/>
      <c r="S190" s="805"/>
      <c r="T190" s="805"/>
      <c r="U190" s="805"/>
      <c r="V190" s="805"/>
      <c r="W190" s="805"/>
      <c r="X190" s="805"/>
      <c r="Y190" s="805"/>
      <c r="Z190" s="805"/>
      <c r="AA190" s="805"/>
      <c r="AB190" s="2640" t="s">
        <v>94</v>
      </c>
      <c r="AC190" s="2641" t="s">
        <v>94</v>
      </c>
      <c r="AD190" s="2641" t="s">
        <v>4922</v>
      </c>
      <c r="AE190" s="889"/>
      <c r="AF190" s="889"/>
      <c r="AG190" s="889"/>
      <c r="AH190" s="810"/>
    </row>
    <row r="191" ht="15.75" customHeight="1">
      <c r="A191" s="1194"/>
      <c r="B191" s="2541" t="s">
        <v>12599</v>
      </c>
      <c r="C191" s="809"/>
      <c r="D191" s="809"/>
      <c r="E191" s="809"/>
      <c r="F191" s="809"/>
      <c r="G191" s="809"/>
      <c r="H191" s="805" t="s">
        <v>94</v>
      </c>
      <c r="I191" s="805" t="s">
        <v>94</v>
      </c>
      <c r="J191" s="805"/>
      <c r="K191" s="830"/>
      <c r="L191" s="805"/>
      <c r="M191" s="805"/>
      <c r="N191" s="805"/>
      <c r="O191" s="805"/>
      <c r="P191" s="805"/>
      <c r="Q191" s="805"/>
      <c r="R191" s="805"/>
      <c r="S191" s="805"/>
      <c r="T191" s="805"/>
      <c r="U191" s="805"/>
      <c r="V191" s="805"/>
      <c r="W191" s="805"/>
      <c r="X191" s="805"/>
      <c r="Y191" s="805"/>
      <c r="Z191" s="805"/>
      <c r="AA191" s="805"/>
      <c r="AB191" s="2640" t="s">
        <v>94</v>
      </c>
      <c r="AC191" s="2641" t="s">
        <v>94</v>
      </c>
      <c r="AD191" s="2641" t="s">
        <v>4922</v>
      </c>
      <c r="AE191" s="889"/>
      <c r="AF191" s="889"/>
      <c r="AG191" s="889"/>
      <c r="AH191" s="810"/>
    </row>
    <row r="192" ht="15.75" customHeight="1">
      <c r="A192" s="1194"/>
      <c r="B192" s="809"/>
      <c r="C192" s="2541" t="s">
        <v>12614</v>
      </c>
      <c r="D192" s="809"/>
      <c r="E192" s="809"/>
      <c r="F192" s="809"/>
      <c r="G192" s="809"/>
      <c r="H192" s="805" t="s">
        <v>94</v>
      </c>
      <c r="I192" s="805" t="s">
        <v>94</v>
      </c>
      <c r="J192" s="805"/>
      <c r="K192" s="830"/>
      <c r="L192" s="805"/>
      <c r="M192" s="805"/>
      <c r="N192" s="805"/>
      <c r="O192" s="805"/>
      <c r="P192" s="805"/>
      <c r="Q192" s="805"/>
      <c r="R192" s="805"/>
      <c r="S192" s="805"/>
      <c r="T192" s="805"/>
      <c r="U192" s="805"/>
      <c r="V192" s="805"/>
      <c r="W192" s="805"/>
      <c r="X192" s="805"/>
      <c r="Y192" s="805"/>
      <c r="Z192" s="805"/>
      <c r="AA192" s="805"/>
      <c r="AB192" s="2640" t="s">
        <v>94</v>
      </c>
      <c r="AC192" s="2641" t="s">
        <v>94</v>
      </c>
      <c r="AD192" s="2641" t="s">
        <v>4922</v>
      </c>
      <c r="AE192" s="889"/>
      <c r="AF192" s="889"/>
      <c r="AG192" s="889"/>
      <c r="AH192" s="810"/>
    </row>
    <row r="193" ht="15.75" hidden="1" customHeight="1">
      <c r="A193" s="1194"/>
      <c r="B193" s="809"/>
      <c r="C193" s="809"/>
      <c r="D193" s="2541" t="s">
        <v>12615</v>
      </c>
      <c r="E193" s="2541" t="s">
        <v>12616</v>
      </c>
      <c r="F193" s="2541" t="s">
        <v>12617</v>
      </c>
      <c r="G193" s="2541" t="s">
        <v>12618</v>
      </c>
      <c r="H193" s="805"/>
      <c r="I193" s="805"/>
      <c r="J193" s="805"/>
      <c r="K193" s="805"/>
      <c r="L193" s="805"/>
      <c r="M193" s="805"/>
      <c r="N193" s="805"/>
      <c r="O193" s="805"/>
      <c r="P193" s="805"/>
      <c r="Q193" s="805"/>
      <c r="R193" s="805"/>
      <c r="S193" s="805"/>
      <c r="T193" s="805"/>
      <c r="U193" s="805"/>
      <c r="V193" s="805"/>
      <c r="W193" s="805"/>
      <c r="X193" s="805"/>
      <c r="Y193" s="805"/>
      <c r="Z193" s="805"/>
      <c r="AA193" s="805"/>
      <c r="AB193" s="2661">
        <v>3.0</v>
      </c>
      <c r="AC193" s="2565" t="s">
        <v>55</v>
      </c>
      <c r="AD193" s="2641" t="s">
        <v>4922</v>
      </c>
      <c r="AE193" s="2586" t="s">
        <v>12619</v>
      </c>
      <c r="AF193" s="2586" t="s">
        <v>12620</v>
      </c>
      <c r="AG193" s="888"/>
      <c r="AH193" s="810"/>
    </row>
    <row r="194" ht="15.75" hidden="1" customHeight="1">
      <c r="A194" s="1194"/>
      <c r="B194" s="809"/>
      <c r="C194" s="809"/>
      <c r="D194" s="809"/>
      <c r="E194" s="2541" t="s">
        <v>12621</v>
      </c>
      <c r="F194" s="2541" t="s">
        <v>12617</v>
      </c>
      <c r="G194" s="2541" t="s">
        <v>12622</v>
      </c>
      <c r="H194" s="805"/>
      <c r="I194" s="805"/>
      <c r="J194" s="805"/>
      <c r="K194" s="805"/>
      <c r="L194" s="805"/>
      <c r="M194" s="805"/>
      <c r="N194" s="805"/>
      <c r="O194" s="805"/>
      <c r="P194" s="805"/>
      <c r="Q194" s="805"/>
      <c r="R194" s="805"/>
      <c r="S194" s="805"/>
      <c r="T194" s="805"/>
      <c r="U194" s="805"/>
      <c r="V194" s="805"/>
      <c r="W194" s="805"/>
      <c r="X194" s="805"/>
      <c r="Y194" s="805"/>
      <c r="Z194" s="805"/>
      <c r="AA194" s="805"/>
      <c r="AB194" s="2661">
        <v>3.0</v>
      </c>
      <c r="AC194" s="2565" t="s">
        <v>55</v>
      </c>
      <c r="AD194" s="2641" t="s">
        <v>4922</v>
      </c>
      <c r="AE194" s="2586" t="s">
        <v>12623</v>
      </c>
      <c r="AF194" s="2586" t="s">
        <v>12623</v>
      </c>
      <c r="AG194" s="888"/>
      <c r="AH194" s="810"/>
    </row>
    <row r="195" ht="15.75" customHeight="1">
      <c r="A195" s="2647" t="s">
        <v>12624</v>
      </c>
      <c r="B195" s="1106"/>
      <c r="C195" s="1106"/>
      <c r="D195" s="1106"/>
      <c r="E195" s="1106"/>
      <c r="F195" s="1106"/>
      <c r="G195" s="1106"/>
      <c r="H195" s="805" t="s">
        <v>94</v>
      </c>
      <c r="I195" s="805" t="s">
        <v>94</v>
      </c>
      <c r="J195" s="805"/>
      <c r="K195" s="830"/>
      <c r="L195" s="805"/>
      <c r="M195" s="805"/>
      <c r="N195" s="805"/>
      <c r="O195" s="805"/>
      <c r="P195" s="805"/>
      <c r="Q195" s="805"/>
      <c r="R195" s="805"/>
      <c r="S195" s="805"/>
      <c r="T195" s="805"/>
      <c r="U195" s="805"/>
      <c r="V195" s="805"/>
      <c r="W195" s="805"/>
      <c r="X195" s="805"/>
      <c r="Y195" s="805"/>
      <c r="Z195" s="805"/>
      <c r="AA195" s="805"/>
      <c r="AB195" s="2640" t="s">
        <v>94</v>
      </c>
      <c r="AC195" s="2641" t="s">
        <v>94</v>
      </c>
      <c r="AD195" s="2641" t="s">
        <v>4922</v>
      </c>
      <c r="AE195" s="889"/>
      <c r="AF195" s="889"/>
      <c r="AG195" s="889"/>
      <c r="AH195" s="810"/>
    </row>
    <row r="196" ht="15.75" customHeight="1">
      <c r="A196" s="2648"/>
      <c r="B196" s="2662" t="s">
        <v>12625</v>
      </c>
      <c r="C196" s="1106"/>
      <c r="D196" s="1106"/>
      <c r="E196" s="1106"/>
      <c r="F196" s="1106"/>
      <c r="G196" s="1106"/>
      <c r="H196" s="805" t="s">
        <v>94</v>
      </c>
      <c r="I196" s="805" t="s">
        <v>94</v>
      </c>
      <c r="J196" s="805"/>
      <c r="K196" s="830"/>
      <c r="L196" s="805"/>
      <c r="M196" s="805"/>
      <c r="N196" s="805"/>
      <c r="O196" s="805"/>
      <c r="P196" s="805"/>
      <c r="Q196" s="805"/>
      <c r="R196" s="805"/>
      <c r="S196" s="805"/>
      <c r="T196" s="805"/>
      <c r="U196" s="805"/>
      <c r="V196" s="805"/>
      <c r="W196" s="805"/>
      <c r="X196" s="805"/>
      <c r="Y196" s="805"/>
      <c r="Z196" s="805"/>
      <c r="AA196" s="805"/>
      <c r="AB196" s="2640" t="s">
        <v>94</v>
      </c>
      <c r="AC196" s="2641" t="s">
        <v>94</v>
      </c>
      <c r="AD196" s="2641" t="s">
        <v>4922</v>
      </c>
      <c r="AE196" s="889"/>
      <c r="AF196" s="889"/>
      <c r="AG196" s="889"/>
      <c r="AH196" s="810"/>
    </row>
    <row r="197" ht="15.75" customHeight="1">
      <c r="A197" s="1471"/>
      <c r="B197" s="1126"/>
      <c r="C197" s="1126" t="s">
        <v>12626</v>
      </c>
      <c r="D197" s="1126"/>
      <c r="E197" s="1126"/>
      <c r="F197" s="994" t="s">
        <v>12627</v>
      </c>
      <c r="G197" s="994" t="s">
        <v>12628</v>
      </c>
      <c r="H197" s="501"/>
      <c r="I197" s="501"/>
      <c r="J197" s="501"/>
      <c r="K197" s="501"/>
      <c r="L197" s="501"/>
      <c r="M197" s="501"/>
      <c r="N197" s="501"/>
      <c r="O197" s="501"/>
      <c r="P197" s="501"/>
      <c r="Q197" s="501"/>
      <c r="R197" s="501"/>
      <c r="S197" s="501"/>
      <c r="T197" s="501"/>
      <c r="U197" s="501"/>
      <c r="V197" s="501"/>
      <c r="W197" s="501"/>
      <c r="X197" s="501"/>
      <c r="Y197" s="501"/>
      <c r="Z197" s="501"/>
      <c r="AA197" s="501"/>
      <c r="AB197" s="1406">
        <v>1.0</v>
      </c>
      <c r="AC197" s="665" t="s">
        <v>55</v>
      </c>
      <c r="AD197" s="665" t="s">
        <v>4922</v>
      </c>
      <c r="AE197" s="650"/>
      <c r="AF197" s="650"/>
      <c r="AG197" s="650"/>
      <c r="AH197" s="642"/>
    </row>
    <row r="198" ht="15.75" hidden="1" customHeight="1">
      <c r="A198" s="2663"/>
      <c r="B198" s="2104"/>
      <c r="C198" s="2652" t="s">
        <v>12629</v>
      </c>
      <c r="D198" s="2104"/>
      <c r="E198" s="2104"/>
      <c r="F198" s="2652" t="s">
        <v>12630</v>
      </c>
      <c r="G198" s="2652" t="s">
        <v>12631</v>
      </c>
      <c r="H198" s="805"/>
      <c r="I198" s="805"/>
      <c r="J198" s="805"/>
      <c r="K198" s="805"/>
      <c r="L198" s="805"/>
      <c r="M198" s="805"/>
      <c r="N198" s="805"/>
      <c r="O198" s="805"/>
      <c r="P198" s="805"/>
      <c r="Q198" s="805"/>
      <c r="R198" s="805"/>
      <c r="S198" s="805"/>
      <c r="T198" s="805"/>
      <c r="U198" s="805"/>
      <c r="V198" s="805"/>
      <c r="W198" s="805"/>
      <c r="X198" s="805"/>
      <c r="Y198" s="805"/>
      <c r="Z198" s="805"/>
      <c r="AA198" s="805"/>
      <c r="AB198" s="2661">
        <v>3.0</v>
      </c>
      <c r="AC198" s="2565" t="s">
        <v>55</v>
      </c>
      <c r="AD198" s="2641" t="s">
        <v>4922</v>
      </c>
      <c r="AE198" s="888"/>
      <c r="AF198" s="888"/>
      <c r="AG198" s="888"/>
      <c r="AH198" s="810"/>
    </row>
    <row r="199" ht="15.75" hidden="1" customHeight="1">
      <c r="A199" s="2663"/>
      <c r="B199" s="2104"/>
      <c r="C199" s="2652" t="s">
        <v>12632</v>
      </c>
      <c r="D199" s="2104"/>
      <c r="E199" s="2104"/>
      <c r="F199" s="2652" t="s">
        <v>12633</v>
      </c>
      <c r="G199" s="2652" t="s">
        <v>12634</v>
      </c>
      <c r="H199" s="805"/>
      <c r="I199" s="805"/>
      <c r="J199" s="805"/>
      <c r="K199" s="805"/>
      <c r="L199" s="805"/>
      <c r="M199" s="805"/>
      <c r="N199" s="805"/>
      <c r="O199" s="805"/>
      <c r="P199" s="805"/>
      <c r="Q199" s="805"/>
      <c r="R199" s="805"/>
      <c r="S199" s="805"/>
      <c r="T199" s="805"/>
      <c r="U199" s="805"/>
      <c r="V199" s="805"/>
      <c r="W199" s="805"/>
      <c r="X199" s="805"/>
      <c r="Y199" s="805"/>
      <c r="Z199" s="805"/>
      <c r="AA199" s="805"/>
      <c r="AB199" s="2661">
        <v>3.0</v>
      </c>
      <c r="AC199" s="2565" t="s">
        <v>55</v>
      </c>
      <c r="AD199" s="2641" t="s">
        <v>4922</v>
      </c>
      <c r="AE199" s="888"/>
      <c r="AF199" s="888"/>
      <c r="AG199" s="888"/>
      <c r="AH199" s="810"/>
    </row>
    <row r="200" ht="15.75" customHeight="1">
      <c r="A200" s="2647" t="s">
        <v>12635</v>
      </c>
      <c r="B200" s="1106"/>
      <c r="C200" s="1106"/>
      <c r="D200" s="1106"/>
      <c r="E200" s="1106"/>
      <c r="F200" s="2584" t="s">
        <v>12636</v>
      </c>
      <c r="G200" s="2584" t="s">
        <v>12637</v>
      </c>
      <c r="H200" s="805" t="s">
        <v>94</v>
      </c>
      <c r="I200" s="805" t="s">
        <v>94</v>
      </c>
      <c r="J200" s="805"/>
      <c r="K200" s="830"/>
      <c r="L200" s="805"/>
      <c r="M200" s="805"/>
      <c r="N200" s="805"/>
      <c r="O200" s="805"/>
      <c r="P200" s="805"/>
      <c r="Q200" s="805"/>
      <c r="R200" s="805"/>
      <c r="S200" s="805"/>
      <c r="T200" s="805"/>
      <c r="U200" s="805"/>
      <c r="V200" s="805"/>
      <c r="W200" s="805"/>
      <c r="X200" s="805"/>
      <c r="Y200" s="805"/>
      <c r="Z200" s="805"/>
      <c r="AA200" s="805"/>
      <c r="AB200" s="2640" t="s">
        <v>94</v>
      </c>
      <c r="AC200" s="2641" t="s">
        <v>55</v>
      </c>
      <c r="AD200" s="2641" t="s">
        <v>4922</v>
      </c>
      <c r="AE200" s="889"/>
      <c r="AF200" s="889"/>
      <c r="AG200" s="889"/>
      <c r="AH200" s="810"/>
    </row>
    <row r="201" ht="15.75" customHeight="1">
      <c r="A201" s="2648"/>
      <c r="B201" s="2594" t="s">
        <v>12638</v>
      </c>
      <c r="C201" s="1106"/>
      <c r="D201" s="1106"/>
      <c r="E201" s="1106"/>
      <c r="F201" s="1106"/>
      <c r="G201" s="1106"/>
      <c r="H201" s="805" t="s">
        <v>94</v>
      </c>
      <c r="I201" s="805" t="s">
        <v>94</v>
      </c>
      <c r="J201" s="805"/>
      <c r="K201" s="830"/>
      <c r="L201" s="805"/>
      <c r="M201" s="805"/>
      <c r="N201" s="805"/>
      <c r="O201" s="805"/>
      <c r="P201" s="805"/>
      <c r="Q201" s="805"/>
      <c r="R201" s="805"/>
      <c r="S201" s="805"/>
      <c r="T201" s="805"/>
      <c r="U201" s="805"/>
      <c r="V201" s="805"/>
      <c r="W201" s="805"/>
      <c r="X201" s="805"/>
      <c r="Y201" s="805"/>
      <c r="Z201" s="805"/>
      <c r="AA201" s="805"/>
      <c r="AB201" s="2640" t="s">
        <v>94</v>
      </c>
      <c r="AC201" s="2641" t="s">
        <v>94</v>
      </c>
      <c r="AD201" s="2641" t="s">
        <v>4922</v>
      </c>
      <c r="AE201" s="889"/>
      <c r="AF201" s="889"/>
      <c r="AG201" s="889"/>
      <c r="AH201" s="810"/>
    </row>
    <row r="202" ht="15.75" customHeight="1">
      <c r="A202" s="1471"/>
      <c r="B202" s="1126"/>
      <c r="C202" s="2664" t="s">
        <v>12639</v>
      </c>
      <c r="D202" s="1126"/>
      <c r="E202" s="1126"/>
      <c r="F202" s="994" t="s">
        <v>12640</v>
      </c>
      <c r="G202" s="994" t="s">
        <v>12641</v>
      </c>
      <c r="H202" s="501"/>
      <c r="I202" s="501"/>
      <c r="J202" s="501"/>
      <c r="K202" s="501"/>
      <c r="L202" s="501"/>
      <c r="M202" s="501"/>
      <c r="N202" s="501"/>
      <c r="O202" s="501"/>
      <c r="P202" s="501"/>
      <c r="Q202" s="501"/>
      <c r="R202" s="501"/>
      <c r="S202" s="501"/>
      <c r="T202" s="501"/>
      <c r="U202" s="501"/>
      <c r="V202" s="501"/>
      <c r="W202" s="501"/>
      <c r="X202" s="501"/>
      <c r="Y202" s="501"/>
      <c r="Z202" s="501"/>
      <c r="AA202" s="501"/>
      <c r="AB202" s="1406">
        <v>1.0</v>
      </c>
      <c r="AC202" s="665" t="s">
        <v>55</v>
      </c>
      <c r="AD202" s="665" t="s">
        <v>4922</v>
      </c>
      <c r="AE202" s="650"/>
      <c r="AF202" s="650"/>
      <c r="AG202" s="650"/>
      <c r="AH202" s="642"/>
    </row>
    <row r="203" ht="15.75" customHeight="1">
      <c r="A203" s="2648"/>
      <c r="B203" s="2594" t="s">
        <v>12642</v>
      </c>
      <c r="C203" s="1106"/>
      <c r="D203" s="1106"/>
      <c r="E203" s="1106"/>
      <c r="F203" s="1106"/>
      <c r="G203" s="1106"/>
      <c r="H203" s="805" t="s">
        <v>94</v>
      </c>
      <c r="I203" s="805" t="s">
        <v>94</v>
      </c>
      <c r="J203" s="805"/>
      <c r="K203" s="830"/>
      <c r="L203" s="805"/>
      <c r="M203" s="805"/>
      <c r="N203" s="805"/>
      <c r="O203" s="805"/>
      <c r="P203" s="805"/>
      <c r="Q203" s="805"/>
      <c r="R203" s="805"/>
      <c r="S203" s="805"/>
      <c r="T203" s="805"/>
      <c r="U203" s="805"/>
      <c r="V203" s="805"/>
      <c r="W203" s="805"/>
      <c r="X203" s="805"/>
      <c r="Y203" s="805"/>
      <c r="Z203" s="805"/>
      <c r="AA203" s="805"/>
      <c r="AB203" s="2640" t="s">
        <v>94</v>
      </c>
      <c r="AC203" s="2641" t="s">
        <v>94</v>
      </c>
      <c r="AD203" s="2641" t="s">
        <v>4922</v>
      </c>
      <c r="AE203" s="889"/>
      <c r="AF203" s="889"/>
      <c r="AG203" s="889"/>
      <c r="AH203" s="810"/>
    </row>
    <row r="204" ht="15.75" customHeight="1">
      <c r="A204" s="1471"/>
      <c r="B204" s="1126"/>
      <c r="C204" s="2664" t="s">
        <v>12643</v>
      </c>
      <c r="D204" s="2665"/>
      <c r="E204" s="1126"/>
      <c r="F204" s="994" t="s">
        <v>12640</v>
      </c>
      <c r="G204" s="994" t="s">
        <v>12644</v>
      </c>
      <c r="H204" s="501"/>
      <c r="I204" s="501"/>
      <c r="J204" s="501"/>
      <c r="K204" s="501"/>
      <c r="L204" s="501"/>
      <c r="M204" s="501"/>
      <c r="N204" s="501"/>
      <c r="O204" s="501"/>
      <c r="P204" s="501"/>
      <c r="Q204" s="501"/>
      <c r="R204" s="501"/>
      <c r="S204" s="501"/>
      <c r="T204" s="501"/>
      <c r="U204" s="501"/>
      <c r="V204" s="501"/>
      <c r="W204" s="501"/>
      <c r="X204" s="501"/>
      <c r="Y204" s="501"/>
      <c r="Z204" s="501"/>
      <c r="AA204" s="501"/>
      <c r="AB204" s="1406">
        <v>1.0</v>
      </c>
      <c r="AC204" s="665" t="s">
        <v>55</v>
      </c>
      <c r="AD204" s="665" t="s">
        <v>4922</v>
      </c>
      <c r="AE204" s="650"/>
      <c r="AF204" s="650" t="s">
        <v>12645</v>
      </c>
      <c r="AG204" s="650"/>
      <c r="AH204" s="642"/>
    </row>
    <row r="205" ht="15.75" customHeight="1">
      <c r="A205" s="2648"/>
      <c r="B205" s="2594" t="s">
        <v>12646</v>
      </c>
      <c r="C205" s="1106"/>
      <c r="D205" s="1106"/>
      <c r="E205" s="1106"/>
      <c r="F205" s="1106"/>
      <c r="G205" s="1106"/>
      <c r="H205" s="805" t="s">
        <v>94</v>
      </c>
      <c r="I205" s="805" t="s">
        <v>94</v>
      </c>
      <c r="J205" s="805"/>
      <c r="K205" s="830"/>
      <c r="L205" s="805"/>
      <c r="M205" s="805"/>
      <c r="N205" s="805"/>
      <c r="O205" s="805"/>
      <c r="P205" s="805"/>
      <c r="Q205" s="805"/>
      <c r="R205" s="805"/>
      <c r="S205" s="805"/>
      <c r="T205" s="805"/>
      <c r="U205" s="805"/>
      <c r="V205" s="805"/>
      <c r="W205" s="805"/>
      <c r="X205" s="805"/>
      <c r="Y205" s="805"/>
      <c r="Z205" s="805"/>
      <c r="AA205" s="805"/>
      <c r="AB205" s="2640" t="s">
        <v>94</v>
      </c>
      <c r="AC205" s="2641" t="s">
        <v>94</v>
      </c>
      <c r="AD205" s="2641" t="s">
        <v>4922</v>
      </c>
      <c r="AE205" s="889"/>
      <c r="AF205" s="889"/>
      <c r="AG205" s="889"/>
      <c r="AH205" s="810"/>
    </row>
    <row r="206" ht="15.75" customHeight="1">
      <c r="A206" s="1471"/>
      <c r="B206" s="1126"/>
      <c r="C206" s="2664" t="s">
        <v>12647</v>
      </c>
      <c r="D206" s="1126"/>
      <c r="E206" s="1126"/>
      <c r="F206" s="994" t="s">
        <v>12640</v>
      </c>
      <c r="G206" s="994" t="s">
        <v>12648</v>
      </c>
      <c r="H206" s="501"/>
      <c r="I206" s="501"/>
      <c r="J206" s="501"/>
      <c r="K206" s="501"/>
      <c r="L206" s="501"/>
      <c r="M206" s="501"/>
      <c r="N206" s="501"/>
      <c r="O206" s="501"/>
      <c r="P206" s="501"/>
      <c r="Q206" s="501"/>
      <c r="R206" s="501"/>
      <c r="S206" s="501"/>
      <c r="T206" s="501"/>
      <c r="U206" s="501"/>
      <c r="V206" s="501"/>
      <c r="W206" s="501"/>
      <c r="X206" s="501"/>
      <c r="Y206" s="501"/>
      <c r="Z206" s="501"/>
      <c r="AA206" s="501"/>
      <c r="AB206" s="1406">
        <v>1.0</v>
      </c>
      <c r="AC206" s="665" t="s">
        <v>55</v>
      </c>
      <c r="AD206" s="665" t="s">
        <v>4922</v>
      </c>
      <c r="AE206" s="650"/>
      <c r="AF206" s="650"/>
      <c r="AG206" s="650"/>
      <c r="AH206" s="642"/>
    </row>
    <row r="207" ht="15.75" customHeight="1">
      <c r="A207" s="2638" t="s">
        <v>12649</v>
      </c>
      <c r="B207" s="809"/>
      <c r="C207" s="809"/>
      <c r="D207" s="809"/>
      <c r="E207" s="809"/>
      <c r="F207" s="809"/>
      <c r="G207" s="809"/>
      <c r="H207" s="805" t="s">
        <v>94</v>
      </c>
      <c r="I207" s="805" t="s">
        <v>94</v>
      </c>
      <c r="J207" s="805"/>
      <c r="K207" s="830"/>
      <c r="L207" s="805"/>
      <c r="M207" s="805"/>
      <c r="N207" s="805"/>
      <c r="O207" s="805"/>
      <c r="P207" s="805"/>
      <c r="Q207" s="805"/>
      <c r="R207" s="805"/>
      <c r="S207" s="805"/>
      <c r="T207" s="805"/>
      <c r="U207" s="805"/>
      <c r="V207" s="805"/>
      <c r="W207" s="805"/>
      <c r="X207" s="805"/>
      <c r="Y207" s="805"/>
      <c r="Z207" s="805"/>
      <c r="AA207" s="805"/>
      <c r="AB207" s="2640" t="s">
        <v>94</v>
      </c>
      <c r="AC207" s="2641" t="s">
        <v>94</v>
      </c>
      <c r="AD207" s="2641" t="s">
        <v>4922</v>
      </c>
      <c r="AE207" s="889"/>
      <c r="AF207" s="889"/>
      <c r="AG207" s="889"/>
      <c r="AH207" s="810"/>
    </row>
    <row r="208" ht="15.75" customHeight="1">
      <c r="A208" s="1194"/>
      <c r="B208" s="809"/>
      <c r="C208" s="2587" t="s">
        <v>12650</v>
      </c>
      <c r="D208" s="2602" t="s">
        <v>12651</v>
      </c>
      <c r="E208" s="809"/>
      <c r="F208" s="809"/>
      <c r="G208" s="809"/>
      <c r="H208" s="805" t="s">
        <v>94</v>
      </c>
      <c r="I208" s="805" t="s">
        <v>94</v>
      </c>
      <c r="J208" s="805"/>
      <c r="K208" s="830"/>
      <c r="L208" s="805"/>
      <c r="M208" s="805"/>
      <c r="N208" s="805"/>
      <c r="O208" s="805"/>
      <c r="P208" s="805"/>
      <c r="Q208" s="805"/>
      <c r="R208" s="805"/>
      <c r="S208" s="805"/>
      <c r="T208" s="805"/>
      <c r="U208" s="805"/>
      <c r="V208" s="805"/>
      <c r="W208" s="805"/>
      <c r="X208" s="805"/>
      <c r="Y208" s="805"/>
      <c r="Z208" s="805"/>
      <c r="AA208" s="805"/>
      <c r="AB208" s="2640" t="s">
        <v>94</v>
      </c>
      <c r="AC208" s="2641" t="s">
        <v>94</v>
      </c>
      <c r="AD208" s="2587" t="s">
        <v>3208</v>
      </c>
      <c r="AE208" s="889"/>
      <c r="AF208" s="2586" t="s">
        <v>12652</v>
      </c>
      <c r="AG208" s="889"/>
      <c r="AH208" s="810"/>
    </row>
    <row r="209" ht="15.75" customHeight="1">
      <c r="A209" s="1194"/>
      <c r="B209" s="2541" t="s">
        <v>12653</v>
      </c>
      <c r="C209" s="809"/>
      <c r="D209" s="809"/>
      <c r="E209" s="809"/>
      <c r="F209" s="809"/>
      <c r="G209" s="809"/>
      <c r="H209" s="805" t="s">
        <v>94</v>
      </c>
      <c r="I209" s="805" t="s">
        <v>94</v>
      </c>
      <c r="J209" s="805"/>
      <c r="K209" s="830"/>
      <c r="L209" s="805"/>
      <c r="M209" s="805"/>
      <c r="N209" s="805"/>
      <c r="O209" s="805"/>
      <c r="P209" s="805"/>
      <c r="Q209" s="805"/>
      <c r="R209" s="805"/>
      <c r="S209" s="805"/>
      <c r="T209" s="805"/>
      <c r="U209" s="805"/>
      <c r="V209" s="805"/>
      <c r="W209" s="805"/>
      <c r="X209" s="805"/>
      <c r="Y209" s="805"/>
      <c r="Z209" s="805"/>
      <c r="AA209" s="805"/>
      <c r="AB209" s="2640" t="s">
        <v>94</v>
      </c>
      <c r="AC209" s="2641" t="s">
        <v>94</v>
      </c>
      <c r="AD209" s="2641" t="s">
        <v>4922</v>
      </c>
      <c r="AE209" s="889"/>
      <c r="AF209" s="889"/>
      <c r="AG209" s="889"/>
      <c r="AH209" s="810"/>
    </row>
    <row r="210" ht="15.75" hidden="1" customHeight="1">
      <c r="A210" s="1194"/>
      <c r="B210" s="809"/>
      <c r="C210" s="2541" t="s">
        <v>74</v>
      </c>
      <c r="D210" s="2541" t="s">
        <v>74</v>
      </c>
      <c r="E210" s="809"/>
      <c r="F210" s="2541" t="s">
        <v>12654</v>
      </c>
      <c r="G210" s="2541" t="s">
        <v>12655</v>
      </c>
      <c r="H210" s="805"/>
      <c r="I210" s="805"/>
      <c r="J210" s="805"/>
      <c r="K210" s="805"/>
      <c r="L210" s="805"/>
      <c r="M210" s="805"/>
      <c r="N210" s="805"/>
      <c r="O210" s="805"/>
      <c r="P210" s="805"/>
      <c r="Q210" s="805"/>
      <c r="R210" s="805"/>
      <c r="S210" s="805"/>
      <c r="T210" s="805"/>
      <c r="U210" s="805"/>
      <c r="V210" s="805"/>
      <c r="W210" s="805"/>
      <c r="X210" s="805"/>
      <c r="Y210" s="805"/>
      <c r="Z210" s="805"/>
      <c r="AA210" s="805"/>
      <c r="AB210" s="2661">
        <v>3.0</v>
      </c>
      <c r="AC210" s="809"/>
      <c r="AD210" s="2641" t="s">
        <v>4922</v>
      </c>
      <c r="AE210" s="888"/>
      <c r="AF210" s="888"/>
      <c r="AG210" s="888"/>
      <c r="AH210" s="810"/>
    </row>
    <row r="211" ht="15.75" hidden="1" customHeight="1">
      <c r="A211" s="1194"/>
      <c r="B211" s="809"/>
      <c r="C211" s="2541" t="s">
        <v>74</v>
      </c>
      <c r="D211" s="2541" t="s">
        <v>490</v>
      </c>
      <c r="E211" s="809"/>
      <c r="F211" s="2541" t="s">
        <v>12654</v>
      </c>
      <c r="G211" s="2541" t="s">
        <v>12656</v>
      </c>
      <c r="H211" s="805"/>
      <c r="I211" s="805"/>
      <c r="J211" s="805"/>
      <c r="K211" s="805"/>
      <c r="L211" s="805"/>
      <c r="M211" s="805"/>
      <c r="N211" s="805"/>
      <c r="O211" s="805"/>
      <c r="P211" s="805"/>
      <c r="Q211" s="805"/>
      <c r="R211" s="805"/>
      <c r="S211" s="805"/>
      <c r="T211" s="805"/>
      <c r="U211" s="805"/>
      <c r="V211" s="805"/>
      <c r="W211" s="805"/>
      <c r="X211" s="805"/>
      <c r="Y211" s="805"/>
      <c r="Z211" s="805"/>
      <c r="AA211" s="805"/>
      <c r="AB211" s="2661">
        <v>3.0</v>
      </c>
      <c r="AC211" s="2565" t="s">
        <v>55</v>
      </c>
      <c r="AD211" s="2641" t="s">
        <v>4922</v>
      </c>
      <c r="AE211" s="888"/>
      <c r="AF211" s="730"/>
      <c r="AG211" s="888"/>
      <c r="AH211" s="810"/>
    </row>
    <row r="212" ht="15.75" hidden="1" customHeight="1">
      <c r="A212" s="1194"/>
      <c r="B212" s="809"/>
      <c r="C212" s="2541" t="s">
        <v>74</v>
      </c>
      <c r="D212" s="2541" t="s">
        <v>12657</v>
      </c>
      <c r="E212" s="809"/>
      <c r="F212" s="2541" t="s">
        <v>12654</v>
      </c>
      <c r="G212" s="2541" t="s">
        <v>12658</v>
      </c>
      <c r="H212" s="805"/>
      <c r="I212" s="805"/>
      <c r="J212" s="805"/>
      <c r="K212" s="805"/>
      <c r="L212" s="805"/>
      <c r="M212" s="805"/>
      <c r="N212" s="805"/>
      <c r="O212" s="805"/>
      <c r="P212" s="805"/>
      <c r="Q212" s="805"/>
      <c r="R212" s="805"/>
      <c r="S212" s="805"/>
      <c r="T212" s="805"/>
      <c r="U212" s="805"/>
      <c r="V212" s="805"/>
      <c r="W212" s="805"/>
      <c r="X212" s="805"/>
      <c r="Y212" s="805"/>
      <c r="Z212" s="805"/>
      <c r="AA212" s="805"/>
      <c r="AB212" s="2661">
        <v>3.0</v>
      </c>
      <c r="AC212" s="809"/>
      <c r="AD212" s="2641" t="s">
        <v>4922</v>
      </c>
      <c r="AE212" s="888"/>
      <c r="AF212" s="888"/>
      <c r="AG212" s="888"/>
      <c r="AH212" s="810"/>
    </row>
    <row r="213" ht="15.75" customHeight="1">
      <c r="A213" s="1194"/>
      <c r="B213" s="2541" t="s">
        <v>12659</v>
      </c>
      <c r="C213" s="809"/>
      <c r="D213" s="809"/>
      <c r="E213" s="809"/>
      <c r="F213" s="809"/>
      <c r="G213" s="809"/>
      <c r="H213" s="805" t="s">
        <v>94</v>
      </c>
      <c r="I213" s="805" t="s">
        <v>94</v>
      </c>
      <c r="J213" s="805"/>
      <c r="K213" s="830"/>
      <c r="L213" s="805"/>
      <c r="M213" s="805"/>
      <c r="N213" s="805"/>
      <c r="O213" s="805"/>
      <c r="P213" s="805"/>
      <c r="Q213" s="805"/>
      <c r="R213" s="805"/>
      <c r="S213" s="805"/>
      <c r="T213" s="805"/>
      <c r="U213" s="805"/>
      <c r="V213" s="805"/>
      <c r="W213" s="805"/>
      <c r="X213" s="805"/>
      <c r="Y213" s="805"/>
      <c r="Z213" s="805"/>
      <c r="AA213" s="805"/>
      <c r="AB213" s="2640" t="s">
        <v>94</v>
      </c>
      <c r="AC213" s="2641" t="s">
        <v>94</v>
      </c>
      <c r="AD213" s="2641" t="s">
        <v>4922</v>
      </c>
      <c r="AE213" s="889"/>
      <c r="AF213" s="1611"/>
      <c r="AG213" s="889"/>
      <c r="AH213" s="810"/>
    </row>
    <row r="214" ht="15.75" hidden="1" customHeight="1">
      <c r="A214" s="1194"/>
      <c r="B214" s="809"/>
      <c r="C214" s="2541" t="s">
        <v>74</v>
      </c>
      <c r="D214" s="2541" t="s">
        <v>74</v>
      </c>
      <c r="E214" s="809"/>
      <c r="F214" s="2541" t="s">
        <v>12654</v>
      </c>
      <c r="G214" s="2541" t="s">
        <v>12655</v>
      </c>
      <c r="H214" s="805"/>
      <c r="I214" s="805"/>
      <c r="J214" s="805"/>
      <c r="K214" s="805"/>
      <c r="L214" s="805"/>
      <c r="M214" s="805"/>
      <c r="N214" s="805"/>
      <c r="O214" s="805"/>
      <c r="P214" s="805"/>
      <c r="Q214" s="805"/>
      <c r="R214" s="805"/>
      <c r="S214" s="805"/>
      <c r="T214" s="805"/>
      <c r="U214" s="805"/>
      <c r="V214" s="805"/>
      <c r="W214" s="805"/>
      <c r="X214" s="805"/>
      <c r="Y214" s="805"/>
      <c r="Z214" s="805"/>
      <c r="AA214" s="805"/>
      <c r="AB214" s="2661">
        <v>3.0</v>
      </c>
      <c r="AC214" s="809"/>
      <c r="AD214" s="2641" t="s">
        <v>4922</v>
      </c>
      <c r="AE214" s="888"/>
      <c r="AF214" s="888"/>
      <c r="AG214" s="888"/>
      <c r="AH214" s="810"/>
    </row>
    <row r="215" ht="15.75" hidden="1" customHeight="1">
      <c r="A215" s="1194"/>
      <c r="B215" s="809"/>
      <c r="C215" s="2541" t="s">
        <v>74</v>
      </c>
      <c r="D215" s="2541" t="s">
        <v>490</v>
      </c>
      <c r="E215" s="809"/>
      <c r="F215" s="2541" t="s">
        <v>12654</v>
      </c>
      <c r="G215" s="2541" t="s">
        <v>12656</v>
      </c>
      <c r="H215" s="805"/>
      <c r="I215" s="805"/>
      <c r="J215" s="805"/>
      <c r="K215" s="805"/>
      <c r="L215" s="805"/>
      <c r="M215" s="805"/>
      <c r="N215" s="805"/>
      <c r="O215" s="805"/>
      <c r="P215" s="805"/>
      <c r="Q215" s="805"/>
      <c r="R215" s="805"/>
      <c r="S215" s="805"/>
      <c r="T215" s="805"/>
      <c r="U215" s="805"/>
      <c r="V215" s="805"/>
      <c r="W215" s="805"/>
      <c r="X215" s="805"/>
      <c r="Y215" s="805"/>
      <c r="Z215" s="805"/>
      <c r="AA215" s="805"/>
      <c r="AB215" s="2640">
        <v>3.0</v>
      </c>
      <c r="AC215" s="2565" t="s">
        <v>55</v>
      </c>
      <c r="AD215" s="2641" t="s">
        <v>4922</v>
      </c>
      <c r="AE215" s="888"/>
      <c r="AF215" s="730"/>
      <c r="AG215" s="888"/>
      <c r="AH215" s="810"/>
    </row>
    <row r="216" ht="15.75" hidden="1" customHeight="1">
      <c r="A216" s="1194"/>
      <c r="B216" s="809"/>
      <c r="C216" s="2541" t="s">
        <v>74</v>
      </c>
      <c r="D216" s="2541" t="s">
        <v>12657</v>
      </c>
      <c r="E216" s="809"/>
      <c r="F216" s="2541" t="s">
        <v>12654</v>
      </c>
      <c r="G216" s="2541" t="s">
        <v>12658</v>
      </c>
      <c r="H216" s="805"/>
      <c r="I216" s="805"/>
      <c r="J216" s="805"/>
      <c r="K216" s="805"/>
      <c r="L216" s="805"/>
      <c r="M216" s="805"/>
      <c r="N216" s="805"/>
      <c r="O216" s="805"/>
      <c r="P216" s="805"/>
      <c r="Q216" s="805"/>
      <c r="R216" s="805"/>
      <c r="S216" s="805"/>
      <c r="T216" s="805"/>
      <c r="U216" s="805"/>
      <c r="V216" s="805"/>
      <c r="W216" s="805"/>
      <c r="X216" s="805"/>
      <c r="Y216" s="805"/>
      <c r="Z216" s="805"/>
      <c r="AA216" s="805"/>
      <c r="AB216" s="2661">
        <v>3.0</v>
      </c>
      <c r="AC216" s="809"/>
      <c r="AD216" s="2641" t="s">
        <v>4922</v>
      </c>
      <c r="AE216" s="888"/>
      <c r="AF216" s="888"/>
      <c r="AG216" s="888"/>
      <c r="AH216" s="810"/>
    </row>
    <row r="217" ht="15.75" customHeight="1">
      <c r="A217" s="1194"/>
      <c r="B217" s="2565" t="s">
        <v>12541</v>
      </c>
      <c r="C217" s="809"/>
      <c r="D217" s="809"/>
      <c r="E217" s="809"/>
      <c r="F217" s="809"/>
      <c r="G217" s="809"/>
      <c r="H217" s="805" t="s">
        <v>94</v>
      </c>
      <c r="I217" s="805" t="s">
        <v>94</v>
      </c>
      <c r="J217" s="805"/>
      <c r="K217" s="830"/>
      <c r="L217" s="805"/>
      <c r="M217" s="805"/>
      <c r="N217" s="805"/>
      <c r="O217" s="805"/>
      <c r="P217" s="805"/>
      <c r="Q217" s="805"/>
      <c r="R217" s="805"/>
      <c r="S217" s="805"/>
      <c r="T217" s="805"/>
      <c r="U217" s="805"/>
      <c r="V217" s="805"/>
      <c r="W217" s="805"/>
      <c r="X217" s="805"/>
      <c r="Y217" s="805"/>
      <c r="Z217" s="805"/>
      <c r="AA217" s="805"/>
      <c r="AB217" s="2640" t="s">
        <v>94</v>
      </c>
      <c r="AC217" s="2641" t="s">
        <v>94</v>
      </c>
      <c r="AD217" s="2641" t="s">
        <v>4922</v>
      </c>
      <c r="AE217" s="889"/>
      <c r="AF217" s="1611"/>
      <c r="AG217" s="889"/>
      <c r="AH217" s="810"/>
    </row>
    <row r="218" ht="15.75" hidden="1" customHeight="1">
      <c r="A218" s="1194"/>
      <c r="B218" s="809"/>
      <c r="C218" s="2541" t="s">
        <v>74</v>
      </c>
      <c r="D218" s="2541" t="s">
        <v>74</v>
      </c>
      <c r="E218" s="809"/>
      <c r="F218" s="2541" t="s">
        <v>12654</v>
      </c>
      <c r="G218" s="2541" t="s">
        <v>12655</v>
      </c>
      <c r="H218" s="805"/>
      <c r="I218" s="805"/>
      <c r="J218" s="805"/>
      <c r="K218" s="805"/>
      <c r="L218" s="805"/>
      <c r="M218" s="805"/>
      <c r="N218" s="805"/>
      <c r="O218" s="805"/>
      <c r="P218" s="805"/>
      <c r="Q218" s="805"/>
      <c r="R218" s="805"/>
      <c r="S218" s="805"/>
      <c r="T218" s="805"/>
      <c r="U218" s="805"/>
      <c r="V218" s="805"/>
      <c r="W218" s="805"/>
      <c r="X218" s="805"/>
      <c r="Y218" s="805"/>
      <c r="Z218" s="805"/>
      <c r="AA218" s="805"/>
      <c r="AB218" s="2640">
        <v>3.0</v>
      </c>
      <c r="AC218" s="809"/>
      <c r="AD218" s="2641" t="s">
        <v>4922</v>
      </c>
      <c r="AE218" s="888"/>
      <c r="AF218" s="888"/>
      <c r="AG218" s="888"/>
      <c r="AH218" s="810"/>
    </row>
    <row r="219" ht="15.75" hidden="1" customHeight="1">
      <c r="A219" s="1194"/>
      <c r="B219" s="809"/>
      <c r="C219" s="2541" t="s">
        <v>74</v>
      </c>
      <c r="D219" s="2541" t="s">
        <v>490</v>
      </c>
      <c r="E219" s="809"/>
      <c r="F219" s="2541" t="s">
        <v>12654</v>
      </c>
      <c r="G219" s="2541" t="s">
        <v>12656</v>
      </c>
      <c r="H219" s="805"/>
      <c r="I219" s="805"/>
      <c r="J219" s="805"/>
      <c r="K219" s="805"/>
      <c r="L219" s="805"/>
      <c r="M219" s="805"/>
      <c r="N219" s="805"/>
      <c r="O219" s="805"/>
      <c r="P219" s="805"/>
      <c r="Q219" s="805"/>
      <c r="R219" s="805"/>
      <c r="S219" s="805"/>
      <c r="T219" s="805"/>
      <c r="U219" s="805"/>
      <c r="V219" s="805"/>
      <c r="W219" s="805"/>
      <c r="X219" s="805"/>
      <c r="Y219" s="805"/>
      <c r="Z219" s="805"/>
      <c r="AA219" s="805"/>
      <c r="AB219" s="2661">
        <v>3.0</v>
      </c>
      <c r="AC219" s="2565" t="s">
        <v>55</v>
      </c>
      <c r="AD219" s="2641" t="s">
        <v>4922</v>
      </c>
      <c r="AE219" s="888"/>
      <c r="AF219" s="730"/>
      <c r="AG219" s="888"/>
      <c r="AH219" s="810"/>
    </row>
    <row r="220" ht="15.75" hidden="1" customHeight="1">
      <c r="A220" s="1194"/>
      <c r="B220" s="809"/>
      <c r="C220" s="2541" t="s">
        <v>74</v>
      </c>
      <c r="D220" s="2541" t="s">
        <v>12657</v>
      </c>
      <c r="E220" s="809"/>
      <c r="F220" s="2541" t="s">
        <v>12654</v>
      </c>
      <c r="G220" s="2541" t="s">
        <v>12658</v>
      </c>
      <c r="H220" s="805"/>
      <c r="I220" s="805"/>
      <c r="J220" s="805"/>
      <c r="K220" s="805"/>
      <c r="L220" s="805"/>
      <c r="M220" s="805"/>
      <c r="N220" s="805"/>
      <c r="O220" s="805"/>
      <c r="P220" s="805"/>
      <c r="Q220" s="805"/>
      <c r="R220" s="805"/>
      <c r="S220" s="805"/>
      <c r="T220" s="805"/>
      <c r="U220" s="805"/>
      <c r="V220" s="805"/>
      <c r="W220" s="805"/>
      <c r="X220" s="805"/>
      <c r="Y220" s="805"/>
      <c r="Z220" s="805"/>
      <c r="AA220" s="805"/>
      <c r="AB220" s="2661">
        <v>3.0</v>
      </c>
      <c r="AC220" s="809"/>
      <c r="AD220" s="2641" t="s">
        <v>4922</v>
      </c>
      <c r="AE220" s="888"/>
      <c r="AF220" s="888"/>
      <c r="AG220" s="888"/>
      <c r="AH220" s="810"/>
    </row>
    <row r="221" ht="15.75" customHeight="1">
      <c r="A221" s="1194"/>
      <c r="B221" s="2565" t="s">
        <v>12546</v>
      </c>
      <c r="C221" s="809"/>
      <c r="D221" s="809"/>
      <c r="E221" s="809"/>
      <c r="F221" s="809"/>
      <c r="G221" s="809"/>
      <c r="H221" s="805" t="s">
        <v>94</v>
      </c>
      <c r="I221" s="805" t="s">
        <v>94</v>
      </c>
      <c r="J221" s="805"/>
      <c r="K221" s="830"/>
      <c r="L221" s="805"/>
      <c r="M221" s="805"/>
      <c r="N221" s="805"/>
      <c r="O221" s="805"/>
      <c r="P221" s="805"/>
      <c r="Q221" s="805"/>
      <c r="R221" s="805"/>
      <c r="S221" s="805"/>
      <c r="T221" s="805"/>
      <c r="U221" s="805"/>
      <c r="V221" s="805"/>
      <c r="W221" s="805"/>
      <c r="X221" s="805"/>
      <c r="Y221" s="805"/>
      <c r="Z221" s="805"/>
      <c r="AA221" s="805"/>
      <c r="AB221" s="2640" t="s">
        <v>94</v>
      </c>
      <c r="AC221" s="2641" t="s">
        <v>94</v>
      </c>
      <c r="AD221" s="2641" t="s">
        <v>4922</v>
      </c>
      <c r="AE221" s="889"/>
      <c r="AF221" s="2593" t="s">
        <v>12660</v>
      </c>
      <c r="AG221" s="889"/>
      <c r="AH221" s="810"/>
    </row>
    <row r="222" ht="15.75" hidden="1" customHeight="1">
      <c r="A222" s="1194"/>
      <c r="B222" s="809"/>
      <c r="C222" s="2541" t="s">
        <v>74</v>
      </c>
      <c r="D222" s="2541" t="s">
        <v>74</v>
      </c>
      <c r="E222" s="809"/>
      <c r="F222" s="2541" t="s">
        <v>12654</v>
      </c>
      <c r="G222" s="2541" t="s">
        <v>12655</v>
      </c>
      <c r="H222" s="805"/>
      <c r="I222" s="805"/>
      <c r="J222" s="805"/>
      <c r="K222" s="805"/>
      <c r="L222" s="805"/>
      <c r="M222" s="805"/>
      <c r="N222" s="805"/>
      <c r="O222" s="805"/>
      <c r="P222" s="805"/>
      <c r="Q222" s="805"/>
      <c r="R222" s="805"/>
      <c r="S222" s="805"/>
      <c r="T222" s="805"/>
      <c r="U222" s="805"/>
      <c r="V222" s="805"/>
      <c r="W222" s="805"/>
      <c r="X222" s="805"/>
      <c r="Y222" s="805"/>
      <c r="Z222" s="805"/>
      <c r="AA222" s="805"/>
      <c r="AB222" s="2661">
        <v>3.0</v>
      </c>
      <c r="AC222" s="809"/>
      <c r="AD222" s="2641" t="s">
        <v>4922</v>
      </c>
      <c r="AE222" s="888"/>
      <c r="AF222" s="888"/>
      <c r="AG222" s="888"/>
      <c r="AH222" s="810"/>
    </row>
    <row r="223" ht="15.75" hidden="1" customHeight="1">
      <c r="A223" s="1194"/>
      <c r="B223" s="809"/>
      <c r="C223" s="2541" t="s">
        <v>74</v>
      </c>
      <c r="D223" s="2541" t="s">
        <v>490</v>
      </c>
      <c r="E223" s="809"/>
      <c r="F223" s="2541" t="s">
        <v>12654</v>
      </c>
      <c r="G223" s="2541" t="s">
        <v>12656</v>
      </c>
      <c r="H223" s="805"/>
      <c r="I223" s="805"/>
      <c r="J223" s="805"/>
      <c r="K223" s="805"/>
      <c r="L223" s="805"/>
      <c r="M223" s="805"/>
      <c r="N223" s="805"/>
      <c r="O223" s="805"/>
      <c r="P223" s="805"/>
      <c r="Q223" s="805"/>
      <c r="R223" s="805"/>
      <c r="S223" s="805"/>
      <c r="T223" s="805"/>
      <c r="U223" s="805"/>
      <c r="V223" s="805"/>
      <c r="W223" s="805"/>
      <c r="X223" s="805"/>
      <c r="Y223" s="805"/>
      <c r="Z223" s="805"/>
      <c r="AA223" s="805"/>
      <c r="AB223" s="2661">
        <v>3.0</v>
      </c>
      <c r="AC223" s="2565" t="s">
        <v>55</v>
      </c>
      <c r="AD223" s="2641" t="s">
        <v>4922</v>
      </c>
      <c r="AE223" s="888"/>
      <c r="AF223" s="730"/>
      <c r="AG223" s="888"/>
      <c r="AH223" s="810"/>
    </row>
    <row r="224" ht="15.75" hidden="1" customHeight="1">
      <c r="A224" s="1194"/>
      <c r="B224" s="809"/>
      <c r="C224" s="2541" t="s">
        <v>74</v>
      </c>
      <c r="D224" s="2565" t="s">
        <v>12657</v>
      </c>
      <c r="E224" s="809"/>
      <c r="F224" s="2541" t="s">
        <v>12654</v>
      </c>
      <c r="G224" s="2541" t="s">
        <v>12658</v>
      </c>
      <c r="H224" s="805"/>
      <c r="I224" s="805"/>
      <c r="J224" s="805"/>
      <c r="K224" s="805"/>
      <c r="L224" s="805"/>
      <c r="M224" s="805"/>
      <c r="N224" s="805"/>
      <c r="O224" s="805"/>
      <c r="P224" s="805"/>
      <c r="Q224" s="805"/>
      <c r="R224" s="805"/>
      <c r="S224" s="805"/>
      <c r="T224" s="805"/>
      <c r="U224" s="805"/>
      <c r="V224" s="805"/>
      <c r="W224" s="805"/>
      <c r="X224" s="805"/>
      <c r="Y224" s="805"/>
      <c r="Z224" s="805"/>
      <c r="AA224" s="805"/>
      <c r="AB224" s="2661">
        <v>3.0</v>
      </c>
      <c r="AC224" s="809"/>
      <c r="AD224" s="2641" t="s">
        <v>4922</v>
      </c>
      <c r="AE224" s="888"/>
      <c r="AF224" s="888"/>
      <c r="AG224" s="888"/>
      <c r="AH224" s="810"/>
    </row>
    <row r="225" ht="15.75" customHeight="1">
      <c r="A225" s="1194"/>
      <c r="B225" s="2565" t="s">
        <v>12661</v>
      </c>
      <c r="C225" s="809"/>
      <c r="D225" s="809"/>
      <c r="E225" s="809"/>
      <c r="F225" s="809"/>
      <c r="G225" s="809"/>
      <c r="H225" s="805" t="s">
        <v>94</v>
      </c>
      <c r="I225" s="805" t="s">
        <v>94</v>
      </c>
      <c r="J225" s="805"/>
      <c r="K225" s="830"/>
      <c r="L225" s="805"/>
      <c r="M225" s="805"/>
      <c r="N225" s="805"/>
      <c r="O225" s="805"/>
      <c r="P225" s="805"/>
      <c r="Q225" s="805"/>
      <c r="R225" s="805"/>
      <c r="S225" s="805"/>
      <c r="T225" s="805"/>
      <c r="U225" s="805"/>
      <c r="V225" s="805"/>
      <c r="W225" s="805"/>
      <c r="X225" s="805"/>
      <c r="Y225" s="805"/>
      <c r="Z225" s="805"/>
      <c r="AA225" s="805"/>
      <c r="AB225" s="2640" t="s">
        <v>94</v>
      </c>
      <c r="AC225" s="2641" t="s">
        <v>94</v>
      </c>
      <c r="AD225" s="2641" t="s">
        <v>4922</v>
      </c>
      <c r="AE225" s="889"/>
      <c r="AF225" s="1611"/>
      <c r="AG225" s="889"/>
      <c r="AH225" s="810"/>
    </row>
    <row r="226" ht="15.75" hidden="1" customHeight="1">
      <c r="A226" s="1194"/>
      <c r="B226" s="809"/>
      <c r="C226" s="2565" t="s">
        <v>74</v>
      </c>
      <c r="D226" s="2541" t="s">
        <v>74</v>
      </c>
      <c r="E226" s="809"/>
      <c r="F226" s="2541" t="s">
        <v>12654</v>
      </c>
      <c r="G226" s="2541" t="s">
        <v>12655</v>
      </c>
      <c r="H226" s="805"/>
      <c r="I226" s="805"/>
      <c r="J226" s="805"/>
      <c r="K226" s="805"/>
      <c r="L226" s="805"/>
      <c r="M226" s="805"/>
      <c r="N226" s="805"/>
      <c r="O226" s="805"/>
      <c r="P226" s="805"/>
      <c r="Q226" s="805"/>
      <c r="R226" s="805"/>
      <c r="S226" s="805"/>
      <c r="T226" s="805"/>
      <c r="U226" s="805"/>
      <c r="V226" s="805"/>
      <c r="W226" s="805"/>
      <c r="X226" s="805"/>
      <c r="Y226" s="805"/>
      <c r="Z226" s="805"/>
      <c r="AA226" s="805"/>
      <c r="AB226" s="2661">
        <v>3.0</v>
      </c>
      <c r="AC226" s="809"/>
      <c r="AD226" s="2641" t="s">
        <v>4922</v>
      </c>
      <c r="AE226" s="888"/>
      <c r="AF226" s="888"/>
      <c r="AG226" s="888"/>
      <c r="AH226" s="810"/>
    </row>
    <row r="227" ht="15.75" hidden="1" customHeight="1">
      <c r="A227" s="1194"/>
      <c r="B227" s="809"/>
      <c r="C227" s="2565" t="s">
        <v>74</v>
      </c>
      <c r="D227" s="2541" t="s">
        <v>490</v>
      </c>
      <c r="E227" s="809"/>
      <c r="F227" s="2541" t="s">
        <v>12654</v>
      </c>
      <c r="G227" s="2541" t="s">
        <v>12656</v>
      </c>
      <c r="H227" s="805"/>
      <c r="I227" s="805"/>
      <c r="J227" s="805"/>
      <c r="K227" s="805"/>
      <c r="L227" s="805"/>
      <c r="M227" s="805"/>
      <c r="N227" s="805"/>
      <c r="O227" s="805"/>
      <c r="P227" s="805"/>
      <c r="Q227" s="805"/>
      <c r="R227" s="805"/>
      <c r="S227" s="805"/>
      <c r="T227" s="805"/>
      <c r="U227" s="805"/>
      <c r="V227" s="805"/>
      <c r="W227" s="805"/>
      <c r="X227" s="805"/>
      <c r="Y227" s="805"/>
      <c r="Z227" s="805"/>
      <c r="AA227" s="805"/>
      <c r="AB227" s="2661">
        <v>3.0</v>
      </c>
      <c r="AC227" s="2565" t="s">
        <v>55</v>
      </c>
      <c r="AD227" s="2641" t="s">
        <v>4922</v>
      </c>
      <c r="AE227" s="2586" t="s">
        <v>12662</v>
      </c>
      <c r="AF227" s="730"/>
      <c r="AG227" s="888"/>
      <c r="AH227" s="810"/>
    </row>
    <row r="228" ht="15.75" hidden="1" customHeight="1">
      <c r="A228" s="1194"/>
      <c r="B228" s="809"/>
      <c r="C228" s="2541" t="s">
        <v>74</v>
      </c>
      <c r="D228" s="2565" t="s">
        <v>12657</v>
      </c>
      <c r="E228" s="809"/>
      <c r="F228" s="2541" t="s">
        <v>12654</v>
      </c>
      <c r="G228" s="2541" t="s">
        <v>12658</v>
      </c>
      <c r="H228" s="805"/>
      <c r="I228" s="805"/>
      <c r="J228" s="805"/>
      <c r="K228" s="805"/>
      <c r="L228" s="805"/>
      <c r="M228" s="805"/>
      <c r="N228" s="805"/>
      <c r="O228" s="805"/>
      <c r="P228" s="805"/>
      <c r="Q228" s="805"/>
      <c r="R228" s="805"/>
      <c r="S228" s="805"/>
      <c r="T228" s="805"/>
      <c r="U228" s="805"/>
      <c r="V228" s="805"/>
      <c r="W228" s="805"/>
      <c r="X228" s="805"/>
      <c r="Y228" s="805"/>
      <c r="Z228" s="805"/>
      <c r="AA228" s="805"/>
      <c r="AB228" s="2661">
        <v>3.0</v>
      </c>
      <c r="AC228" s="809"/>
      <c r="AD228" s="2641" t="s">
        <v>4922</v>
      </c>
      <c r="AE228" s="888"/>
      <c r="AF228" s="888"/>
      <c r="AG228" s="888"/>
      <c r="AH228" s="810"/>
    </row>
    <row r="229" ht="15.75" customHeight="1">
      <c r="A229" s="1194"/>
      <c r="B229" s="2565" t="s">
        <v>12663</v>
      </c>
      <c r="C229" s="809"/>
      <c r="D229" s="809"/>
      <c r="E229" s="809"/>
      <c r="F229" s="809"/>
      <c r="G229" s="809"/>
      <c r="H229" s="805" t="s">
        <v>94</v>
      </c>
      <c r="I229" s="805" t="s">
        <v>94</v>
      </c>
      <c r="J229" s="805"/>
      <c r="K229" s="830"/>
      <c r="L229" s="805"/>
      <c r="M229" s="805"/>
      <c r="N229" s="805"/>
      <c r="O229" s="805"/>
      <c r="P229" s="805"/>
      <c r="Q229" s="805"/>
      <c r="R229" s="805"/>
      <c r="S229" s="805"/>
      <c r="T229" s="805"/>
      <c r="U229" s="805"/>
      <c r="V229" s="805"/>
      <c r="W229" s="805"/>
      <c r="X229" s="805"/>
      <c r="Y229" s="805"/>
      <c r="Z229" s="805"/>
      <c r="AA229" s="805"/>
      <c r="AB229" s="2640" t="s">
        <v>94</v>
      </c>
      <c r="AC229" s="2641" t="s">
        <v>94</v>
      </c>
      <c r="AD229" s="2641" t="s">
        <v>4922</v>
      </c>
      <c r="AE229" s="889"/>
      <c r="AF229" s="1611"/>
      <c r="AG229" s="889"/>
      <c r="AH229" s="810"/>
    </row>
    <row r="230" ht="15.75" hidden="1" customHeight="1">
      <c r="A230" s="1194"/>
      <c r="B230" s="809"/>
      <c r="C230" s="2565" t="s">
        <v>74</v>
      </c>
      <c r="D230" s="2541" t="s">
        <v>74</v>
      </c>
      <c r="E230" s="809"/>
      <c r="F230" s="2541" t="s">
        <v>12654</v>
      </c>
      <c r="G230" s="2541" t="s">
        <v>12655</v>
      </c>
      <c r="H230" s="805"/>
      <c r="I230" s="805"/>
      <c r="J230" s="805"/>
      <c r="K230" s="805"/>
      <c r="L230" s="805"/>
      <c r="M230" s="805"/>
      <c r="N230" s="805"/>
      <c r="O230" s="805"/>
      <c r="P230" s="805"/>
      <c r="Q230" s="805"/>
      <c r="R230" s="805"/>
      <c r="S230" s="805"/>
      <c r="T230" s="805"/>
      <c r="U230" s="805"/>
      <c r="V230" s="805"/>
      <c r="W230" s="805"/>
      <c r="X230" s="805"/>
      <c r="Y230" s="805"/>
      <c r="Z230" s="805"/>
      <c r="AA230" s="805"/>
      <c r="AB230" s="2640">
        <v>3.0</v>
      </c>
      <c r="AC230" s="809"/>
      <c r="AD230" s="2641" t="s">
        <v>4922</v>
      </c>
      <c r="AE230" s="888"/>
      <c r="AF230" s="888"/>
      <c r="AG230" s="888"/>
      <c r="AH230" s="810"/>
    </row>
    <row r="231" ht="15.75" hidden="1" customHeight="1">
      <c r="A231" s="1194"/>
      <c r="B231" s="809"/>
      <c r="C231" s="2541" t="s">
        <v>74</v>
      </c>
      <c r="D231" s="2541" t="s">
        <v>490</v>
      </c>
      <c r="E231" s="809"/>
      <c r="F231" s="2541" t="s">
        <v>12654</v>
      </c>
      <c r="G231" s="2541" t="s">
        <v>12664</v>
      </c>
      <c r="H231" s="805"/>
      <c r="I231" s="805"/>
      <c r="J231" s="805"/>
      <c r="K231" s="805"/>
      <c r="L231" s="805"/>
      <c r="M231" s="805"/>
      <c r="N231" s="805"/>
      <c r="O231" s="805"/>
      <c r="P231" s="805"/>
      <c r="Q231" s="805"/>
      <c r="R231" s="805"/>
      <c r="S231" s="805"/>
      <c r="T231" s="805"/>
      <c r="U231" s="805"/>
      <c r="V231" s="805"/>
      <c r="W231" s="805"/>
      <c r="X231" s="805"/>
      <c r="Y231" s="805"/>
      <c r="Z231" s="805"/>
      <c r="AA231" s="805"/>
      <c r="AB231" s="2661">
        <v>3.0</v>
      </c>
      <c r="AC231" s="809"/>
      <c r="AD231" s="2641" t="s">
        <v>4922</v>
      </c>
      <c r="AE231" s="888"/>
      <c r="AF231" s="730"/>
      <c r="AG231" s="888"/>
      <c r="AH231" s="810"/>
    </row>
    <row r="232" ht="15.75" hidden="1" customHeight="1">
      <c r="A232" s="1194"/>
      <c r="B232" s="809"/>
      <c r="C232" s="2541" t="s">
        <v>74</v>
      </c>
      <c r="D232" s="2541" t="s">
        <v>12657</v>
      </c>
      <c r="E232" s="809"/>
      <c r="F232" s="2541" t="s">
        <v>12654</v>
      </c>
      <c r="G232" s="2541" t="s">
        <v>12658</v>
      </c>
      <c r="H232" s="805"/>
      <c r="I232" s="805"/>
      <c r="J232" s="805"/>
      <c r="K232" s="805"/>
      <c r="L232" s="805"/>
      <c r="M232" s="805"/>
      <c r="N232" s="805"/>
      <c r="O232" s="805"/>
      <c r="P232" s="805"/>
      <c r="Q232" s="805"/>
      <c r="R232" s="805"/>
      <c r="S232" s="805"/>
      <c r="T232" s="805"/>
      <c r="U232" s="805"/>
      <c r="V232" s="805"/>
      <c r="W232" s="805"/>
      <c r="X232" s="805"/>
      <c r="Y232" s="805"/>
      <c r="Z232" s="805"/>
      <c r="AA232" s="805"/>
      <c r="AB232" s="2661">
        <v>3.0</v>
      </c>
      <c r="AC232" s="809"/>
      <c r="AD232" s="2641" t="s">
        <v>4922</v>
      </c>
      <c r="AE232" s="888"/>
      <c r="AF232" s="888"/>
      <c r="AG232" s="888"/>
      <c r="AH232" s="810"/>
    </row>
    <row r="233" ht="15.75" customHeight="1">
      <c r="A233" s="1194"/>
      <c r="B233" s="2541" t="s">
        <v>12665</v>
      </c>
      <c r="C233" s="809"/>
      <c r="D233" s="809"/>
      <c r="E233" s="809"/>
      <c r="F233" s="809"/>
      <c r="G233" s="809"/>
      <c r="H233" s="805" t="s">
        <v>94</v>
      </c>
      <c r="I233" s="805" t="s">
        <v>94</v>
      </c>
      <c r="J233" s="805"/>
      <c r="K233" s="830"/>
      <c r="L233" s="805"/>
      <c r="M233" s="805"/>
      <c r="N233" s="805"/>
      <c r="O233" s="805"/>
      <c r="P233" s="805"/>
      <c r="Q233" s="805"/>
      <c r="R233" s="805"/>
      <c r="S233" s="805"/>
      <c r="T233" s="805"/>
      <c r="U233" s="805"/>
      <c r="V233" s="805"/>
      <c r="W233" s="805"/>
      <c r="X233" s="805"/>
      <c r="Y233" s="805"/>
      <c r="Z233" s="805"/>
      <c r="AA233" s="805"/>
      <c r="AB233" s="2640" t="s">
        <v>94</v>
      </c>
      <c r="AC233" s="2641" t="s">
        <v>94</v>
      </c>
      <c r="AD233" s="2641" t="s">
        <v>4922</v>
      </c>
      <c r="AE233" s="889"/>
      <c r="AF233" s="889"/>
      <c r="AG233" s="889"/>
      <c r="AH233" s="810"/>
    </row>
    <row r="234" ht="15.75" hidden="1" customHeight="1">
      <c r="A234" s="1194"/>
      <c r="B234" s="809"/>
      <c r="C234" s="2541" t="s">
        <v>74</v>
      </c>
      <c r="D234" s="2541" t="s">
        <v>74</v>
      </c>
      <c r="E234" s="809"/>
      <c r="F234" s="2541" t="s">
        <v>12654</v>
      </c>
      <c r="G234" s="2541" t="s">
        <v>12655</v>
      </c>
      <c r="H234" s="805"/>
      <c r="I234" s="805"/>
      <c r="J234" s="805"/>
      <c r="K234" s="805"/>
      <c r="L234" s="805"/>
      <c r="M234" s="805"/>
      <c r="N234" s="805"/>
      <c r="O234" s="805"/>
      <c r="P234" s="805"/>
      <c r="Q234" s="805"/>
      <c r="R234" s="805"/>
      <c r="S234" s="805"/>
      <c r="T234" s="805"/>
      <c r="U234" s="805"/>
      <c r="V234" s="805"/>
      <c r="W234" s="805"/>
      <c r="X234" s="805"/>
      <c r="Y234" s="805"/>
      <c r="Z234" s="805"/>
      <c r="AA234" s="805"/>
      <c r="AB234" s="2661">
        <v>3.0</v>
      </c>
      <c r="AC234" s="809"/>
      <c r="AD234" s="2641" t="s">
        <v>4922</v>
      </c>
      <c r="AE234" s="888"/>
      <c r="AF234" s="888"/>
      <c r="AG234" s="888"/>
      <c r="AH234" s="810"/>
    </row>
    <row r="235" ht="15.75" hidden="1" customHeight="1">
      <c r="A235" s="1194"/>
      <c r="B235" s="809"/>
      <c r="C235" s="2541" t="s">
        <v>74</v>
      </c>
      <c r="D235" s="2541" t="s">
        <v>490</v>
      </c>
      <c r="E235" s="809"/>
      <c r="F235" s="2541" t="s">
        <v>12654</v>
      </c>
      <c r="G235" s="2541" t="s">
        <v>12664</v>
      </c>
      <c r="H235" s="805"/>
      <c r="I235" s="805"/>
      <c r="J235" s="805"/>
      <c r="K235" s="805"/>
      <c r="L235" s="805"/>
      <c r="M235" s="805"/>
      <c r="N235" s="805"/>
      <c r="O235" s="805"/>
      <c r="P235" s="805"/>
      <c r="Q235" s="805"/>
      <c r="R235" s="805"/>
      <c r="S235" s="805"/>
      <c r="T235" s="805"/>
      <c r="U235" s="805"/>
      <c r="V235" s="805"/>
      <c r="W235" s="805"/>
      <c r="X235" s="805"/>
      <c r="Y235" s="805"/>
      <c r="Z235" s="805"/>
      <c r="AA235" s="805"/>
      <c r="AB235" s="2661">
        <v>3.0</v>
      </c>
      <c r="AC235" s="2565" t="s">
        <v>55</v>
      </c>
      <c r="AD235" s="2641" t="s">
        <v>4922</v>
      </c>
      <c r="AE235" s="2586" t="s">
        <v>12666</v>
      </c>
      <c r="AF235" s="2586" t="s">
        <v>12667</v>
      </c>
      <c r="AG235" s="888"/>
      <c r="AH235" s="810"/>
    </row>
    <row r="236" ht="15.75" hidden="1" customHeight="1">
      <c r="A236" s="1194"/>
      <c r="B236" s="809"/>
      <c r="C236" s="2541" t="s">
        <v>74</v>
      </c>
      <c r="D236" s="2541" t="s">
        <v>12657</v>
      </c>
      <c r="E236" s="809"/>
      <c r="F236" s="2541" t="s">
        <v>12654</v>
      </c>
      <c r="G236" s="2541" t="s">
        <v>12658</v>
      </c>
      <c r="H236" s="805"/>
      <c r="I236" s="805"/>
      <c r="J236" s="805"/>
      <c r="K236" s="805"/>
      <c r="L236" s="805"/>
      <c r="M236" s="805"/>
      <c r="N236" s="805"/>
      <c r="O236" s="805"/>
      <c r="P236" s="805"/>
      <c r="Q236" s="805"/>
      <c r="R236" s="805"/>
      <c r="S236" s="805"/>
      <c r="T236" s="805"/>
      <c r="U236" s="805"/>
      <c r="V236" s="805"/>
      <c r="W236" s="805"/>
      <c r="X236" s="805"/>
      <c r="Y236" s="805"/>
      <c r="Z236" s="805"/>
      <c r="AA236" s="805"/>
      <c r="AB236" s="2640">
        <v>3.0</v>
      </c>
      <c r="AC236" s="809"/>
      <c r="AD236" s="2641" t="s">
        <v>4922</v>
      </c>
      <c r="AE236" s="888"/>
      <c r="AF236" s="888"/>
      <c r="AG236" s="888"/>
      <c r="AH236" s="810"/>
    </row>
    <row r="237" ht="15.75" customHeight="1">
      <c r="A237" s="1194"/>
      <c r="B237" s="2565" t="s">
        <v>12668</v>
      </c>
      <c r="C237" s="809"/>
      <c r="D237" s="809"/>
      <c r="E237" s="809"/>
      <c r="F237" s="809"/>
      <c r="G237" s="809"/>
      <c r="H237" s="805" t="s">
        <v>94</v>
      </c>
      <c r="I237" s="805" t="s">
        <v>94</v>
      </c>
      <c r="J237" s="805"/>
      <c r="K237" s="830"/>
      <c r="L237" s="805"/>
      <c r="M237" s="805"/>
      <c r="N237" s="805"/>
      <c r="O237" s="805"/>
      <c r="P237" s="805"/>
      <c r="Q237" s="805"/>
      <c r="R237" s="805"/>
      <c r="S237" s="805"/>
      <c r="T237" s="805"/>
      <c r="U237" s="805"/>
      <c r="V237" s="805"/>
      <c r="W237" s="805"/>
      <c r="X237" s="805"/>
      <c r="Y237" s="805"/>
      <c r="Z237" s="805"/>
      <c r="AA237" s="805"/>
      <c r="AB237" s="2640" t="s">
        <v>94</v>
      </c>
      <c r="AC237" s="2641" t="s">
        <v>94</v>
      </c>
      <c r="AD237" s="2641" t="s">
        <v>4922</v>
      </c>
      <c r="AE237" s="889"/>
      <c r="AF237" s="889"/>
      <c r="AG237" s="889"/>
      <c r="AH237" s="810"/>
    </row>
    <row r="238" ht="15.75" hidden="1" customHeight="1">
      <c r="A238" s="1194"/>
      <c r="B238" s="809"/>
      <c r="C238" s="2541" t="s">
        <v>74</v>
      </c>
      <c r="D238" s="2541" t="s">
        <v>74</v>
      </c>
      <c r="E238" s="809"/>
      <c r="F238" s="2541" t="s">
        <v>12654</v>
      </c>
      <c r="G238" s="2541" t="s">
        <v>12655</v>
      </c>
      <c r="H238" s="805"/>
      <c r="I238" s="805"/>
      <c r="J238" s="805"/>
      <c r="K238" s="805"/>
      <c r="L238" s="805"/>
      <c r="M238" s="805"/>
      <c r="N238" s="805"/>
      <c r="O238" s="805"/>
      <c r="P238" s="805"/>
      <c r="Q238" s="805"/>
      <c r="R238" s="805"/>
      <c r="S238" s="805"/>
      <c r="T238" s="805"/>
      <c r="U238" s="805"/>
      <c r="V238" s="805"/>
      <c r="W238" s="805"/>
      <c r="X238" s="805"/>
      <c r="Y238" s="805"/>
      <c r="Z238" s="805"/>
      <c r="AA238" s="805"/>
      <c r="AB238" s="2661">
        <v>3.0</v>
      </c>
      <c r="AC238" s="809"/>
      <c r="AD238" s="2641" t="s">
        <v>4922</v>
      </c>
      <c r="AE238" s="888"/>
      <c r="AF238" s="888"/>
      <c r="AG238" s="888"/>
      <c r="AH238" s="810"/>
    </row>
    <row r="239" ht="15.75" hidden="1" customHeight="1">
      <c r="A239" s="1194"/>
      <c r="B239" s="809"/>
      <c r="C239" s="2541" t="s">
        <v>74</v>
      </c>
      <c r="D239" s="2541" t="s">
        <v>490</v>
      </c>
      <c r="E239" s="809"/>
      <c r="F239" s="2541" t="s">
        <v>12654</v>
      </c>
      <c r="G239" s="2541" t="s">
        <v>12664</v>
      </c>
      <c r="H239" s="805"/>
      <c r="I239" s="805"/>
      <c r="J239" s="805"/>
      <c r="K239" s="805"/>
      <c r="L239" s="805"/>
      <c r="M239" s="805"/>
      <c r="N239" s="805"/>
      <c r="O239" s="805"/>
      <c r="P239" s="805"/>
      <c r="Q239" s="805"/>
      <c r="R239" s="805"/>
      <c r="S239" s="805"/>
      <c r="T239" s="805"/>
      <c r="U239" s="805"/>
      <c r="V239" s="805"/>
      <c r="W239" s="805"/>
      <c r="X239" s="805"/>
      <c r="Y239" s="805"/>
      <c r="Z239" s="805"/>
      <c r="AA239" s="805"/>
      <c r="AB239" s="2640">
        <v>3.0</v>
      </c>
      <c r="AC239" s="2565" t="s">
        <v>55</v>
      </c>
      <c r="AD239" s="2641" t="s">
        <v>4922</v>
      </c>
      <c r="AE239" s="2586" t="s">
        <v>12666</v>
      </c>
      <c r="AF239" s="730"/>
      <c r="AG239" s="888"/>
      <c r="AH239" s="810"/>
    </row>
    <row r="240" ht="15.75" hidden="1" customHeight="1">
      <c r="A240" s="1194"/>
      <c r="B240" s="809"/>
      <c r="C240" s="2541" t="s">
        <v>74</v>
      </c>
      <c r="D240" s="2541" t="s">
        <v>12657</v>
      </c>
      <c r="E240" s="809"/>
      <c r="F240" s="2541" t="s">
        <v>12654</v>
      </c>
      <c r="G240" s="2541" t="s">
        <v>12658</v>
      </c>
      <c r="H240" s="805"/>
      <c r="I240" s="805"/>
      <c r="J240" s="805"/>
      <c r="K240" s="805"/>
      <c r="L240" s="805"/>
      <c r="M240" s="805"/>
      <c r="N240" s="805"/>
      <c r="O240" s="805"/>
      <c r="P240" s="805"/>
      <c r="Q240" s="805"/>
      <c r="R240" s="805"/>
      <c r="S240" s="805"/>
      <c r="T240" s="805"/>
      <c r="U240" s="805"/>
      <c r="V240" s="805"/>
      <c r="W240" s="805"/>
      <c r="X240" s="805"/>
      <c r="Y240" s="805"/>
      <c r="Z240" s="805"/>
      <c r="AA240" s="805"/>
      <c r="AB240" s="2661">
        <v>3.0</v>
      </c>
      <c r="AC240" s="809"/>
      <c r="AD240" s="2641" t="s">
        <v>4922</v>
      </c>
      <c r="AE240" s="888"/>
      <c r="AF240" s="888"/>
      <c r="AG240" s="888"/>
      <c r="AH240" s="810"/>
    </row>
    <row r="241" ht="15.75" customHeight="1">
      <c r="A241" s="1194"/>
      <c r="B241" s="2565" t="s">
        <v>12669</v>
      </c>
      <c r="C241" s="809"/>
      <c r="D241" s="809"/>
      <c r="E241" s="809"/>
      <c r="F241" s="809"/>
      <c r="G241" s="809"/>
      <c r="H241" s="805" t="s">
        <v>94</v>
      </c>
      <c r="I241" s="805" t="s">
        <v>94</v>
      </c>
      <c r="J241" s="805"/>
      <c r="K241" s="830"/>
      <c r="L241" s="805"/>
      <c r="M241" s="805"/>
      <c r="N241" s="805"/>
      <c r="O241" s="805"/>
      <c r="P241" s="805"/>
      <c r="Q241" s="805"/>
      <c r="R241" s="805"/>
      <c r="S241" s="805"/>
      <c r="T241" s="805"/>
      <c r="U241" s="805"/>
      <c r="V241" s="805"/>
      <c r="W241" s="805"/>
      <c r="X241" s="805"/>
      <c r="Y241" s="805"/>
      <c r="Z241" s="805"/>
      <c r="AA241" s="805"/>
      <c r="AB241" s="2640" t="s">
        <v>94</v>
      </c>
      <c r="AC241" s="2641" t="s">
        <v>94</v>
      </c>
      <c r="AD241" s="2641" t="s">
        <v>4922</v>
      </c>
      <c r="AE241" s="889"/>
      <c r="AF241" s="1611"/>
      <c r="AG241" s="889"/>
      <c r="AH241" s="810"/>
    </row>
    <row r="242" ht="15.75" hidden="1" customHeight="1">
      <c r="A242" s="1194"/>
      <c r="B242" s="809"/>
      <c r="C242" s="2541" t="s">
        <v>74</v>
      </c>
      <c r="D242" s="2541" t="s">
        <v>74</v>
      </c>
      <c r="E242" s="809"/>
      <c r="F242" s="2541" t="s">
        <v>12654</v>
      </c>
      <c r="G242" s="2541" t="s">
        <v>12655</v>
      </c>
      <c r="H242" s="805"/>
      <c r="I242" s="805"/>
      <c r="J242" s="805"/>
      <c r="K242" s="805"/>
      <c r="L242" s="805"/>
      <c r="M242" s="805"/>
      <c r="N242" s="805"/>
      <c r="O242" s="805"/>
      <c r="P242" s="805"/>
      <c r="Q242" s="805"/>
      <c r="R242" s="805"/>
      <c r="S242" s="805"/>
      <c r="T242" s="805"/>
      <c r="U242" s="805"/>
      <c r="V242" s="805"/>
      <c r="W242" s="805"/>
      <c r="X242" s="805"/>
      <c r="Y242" s="805"/>
      <c r="Z242" s="805"/>
      <c r="AA242" s="805"/>
      <c r="AB242" s="2661">
        <v>3.0</v>
      </c>
      <c r="AC242" s="809"/>
      <c r="AD242" s="2641" t="s">
        <v>4922</v>
      </c>
      <c r="AE242" s="888"/>
      <c r="AF242" s="888"/>
      <c r="AG242" s="888"/>
      <c r="AH242" s="810"/>
    </row>
    <row r="243" ht="15.75" hidden="1" customHeight="1">
      <c r="A243" s="1194"/>
      <c r="B243" s="809"/>
      <c r="C243" s="2541" t="s">
        <v>74</v>
      </c>
      <c r="D243" s="2541" t="s">
        <v>490</v>
      </c>
      <c r="E243" s="809"/>
      <c r="F243" s="2541" t="s">
        <v>12654</v>
      </c>
      <c r="G243" s="2541" t="s">
        <v>12664</v>
      </c>
      <c r="H243" s="805"/>
      <c r="I243" s="805"/>
      <c r="J243" s="805"/>
      <c r="K243" s="805"/>
      <c r="L243" s="805"/>
      <c r="M243" s="805"/>
      <c r="N243" s="805"/>
      <c r="O243" s="805"/>
      <c r="P243" s="805"/>
      <c r="Q243" s="805"/>
      <c r="R243" s="805"/>
      <c r="S243" s="805"/>
      <c r="T243" s="805"/>
      <c r="U243" s="805"/>
      <c r="V243" s="805"/>
      <c r="W243" s="805"/>
      <c r="X243" s="805"/>
      <c r="Y243" s="805"/>
      <c r="Z243" s="805"/>
      <c r="AA243" s="805"/>
      <c r="AB243" s="2661">
        <v>3.0</v>
      </c>
      <c r="AC243" s="2565" t="s">
        <v>55</v>
      </c>
      <c r="AD243" s="2641" t="s">
        <v>4922</v>
      </c>
      <c r="AE243" s="2586" t="s">
        <v>12666</v>
      </c>
      <c r="AF243" s="730"/>
      <c r="AG243" s="888"/>
      <c r="AH243" s="810"/>
    </row>
    <row r="244" ht="15.75" hidden="1" customHeight="1">
      <c r="A244" s="1194"/>
      <c r="B244" s="809"/>
      <c r="C244" s="2541" t="s">
        <v>74</v>
      </c>
      <c r="D244" s="2541" t="s">
        <v>12657</v>
      </c>
      <c r="E244" s="809"/>
      <c r="F244" s="2541" t="s">
        <v>12654</v>
      </c>
      <c r="G244" s="2541" t="s">
        <v>12658</v>
      </c>
      <c r="H244" s="805"/>
      <c r="I244" s="805"/>
      <c r="J244" s="805"/>
      <c r="K244" s="805"/>
      <c r="L244" s="805"/>
      <c r="M244" s="805"/>
      <c r="N244" s="805"/>
      <c r="O244" s="805"/>
      <c r="P244" s="805"/>
      <c r="Q244" s="805"/>
      <c r="R244" s="805"/>
      <c r="S244" s="805"/>
      <c r="T244" s="805"/>
      <c r="U244" s="805"/>
      <c r="V244" s="805"/>
      <c r="W244" s="805"/>
      <c r="X244" s="805"/>
      <c r="Y244" s="805"/>
      <c r="Z244" s="805"/>
      <c r="AA244" s="805"/>
      <c r="AB244" s="2661">
        <v>3.0</v>
      </c>
      <c r="AC244" s="809"/>
      <c r="AD244" s="2641" t="s">
        <v>4922</v>
      </c>
      <c r="AE244" s="888"/>
      <c r="AF244" s="888"/>
      <c r="AG244" s="888"/>
      <c r="AH244" s="810"/>
    </row>
    <row r="245" ht="15.75" customHeight="1">
      <c r="A245" s="1194"/>
      <c r="B245" s="2565" t="s">
        <v>12670</v>
      </c>
      <c r="C245" s="809"/>
      <c r="D245" s="809"/>
      <c r="E245" s="809"/>
      <c r="F245" s="809"/>
      <c r="G245" s="809"/>
      <c r="H245" s="805" t="s">
        <v>94</v>
      </c>
      <c r="I245" s="805" t="s">
        <v>94</v>
      </c>
      <c r="J245" s="805"/>
      <c r="K245" s="830"/>
      <c r="L245" s="805"/>
      <c r="M245" s="805"/>
      <c r="N245" s="805"/>
      <c r="O245" s="805"/>
      <c r="P245" s="805"/>
      <c r="Q245" s="805"/>
      <c r="R245" s="805"/>
      <c r="S245" s="805"/>
      <c r="T245" s="805"/>
      <c r="U245" s="805"/>
      <c r="V245" s="805"/>
      <c r="W245" s="805"/>
      <c r="X245" s="805"/>
      <c r="Y245" s="805"/>
      <c r="Z245" s="805"/>
      <c r="AA245" s="805"/>
      <c r="AB245" s="2640" t="s">
        <v>94</v>
      </c>
      <c r="AC245" s="2641" t="s">
        <v>94</v>
      </c>
      <c r="AD245" s="2641" t="s">
        <v>4922</v>
      </c>
      <c r="AE245" s="889"/>
      <c r="AF245" s="1611"/>
      <c r="AG245" s="889"/>
      <c r="AH245" s="810"/>
    </row>
    <row r="246" ht="15.75" hidden="1" customHeight="1">
      <c r="A246" s="1194"/>
      <c r="B246" s="809"/>
      <c r="C246" s="2541" t="s">
        <v>74</v>
      </c>
      <c r="D246" s="2541" t="s">
        <v>74</v>
      </c>
      <c r="E246" s="809"/>
      <c r="F246" s="2541" t="s">
        <v>12654</v>
      </c>
      <c r="G246" s="2541" t="s">
        <v>12655</v>
      </c>
      <c r="H246" s="805"/>
      <c r="I246" s="805"/>
      <c r="J246" s="805"/>
      <c r="K246" s="805"/>
      <c r="L246" s="805"/>
      <c r="M246" s="805"/>
      <c r="N246" s="805"/>
      <c r="O246" s="805"/>
      <c r="P246" s="805"/>
      <c r="Q246" s="805"/>
      <c r="R246" s="805"/>
      <c r="S246" s="805"/>
      <c r="T246" s="805"/>
      <c r="U246" s="805"/>
      <c r="V246" s="805"/>
      <c r="W246" s="805"/>
      <c r="X246" s="805"/>
      <c r="Y246" s="805"/>
      <c r="Z246" s="805"/>
      <c r="AA246" s="805"/>
      <c r="AB246" s="2661">
        <v>3.0</v>
      </c>
      <c r="AC246" s="809"/>
      <c r="AD246" s="2641" t="s">
        <v>4922</v>
      </c>
      <c r="AE246" s="888"/>
      <c r="AF246" s="888"/>
      <c r="AG246" s="888"/>
      <c r="AH246" s="810"/>
    </row>
    <row r="247" ht="15.75" hidden="1" customHeight="1">
      <c r="A247" s="1194"/>
      <c r="B247" s="809"/>
      <c r="C247" s="2565" t="s">
        <v>74</v>
      </c>
      <c r="D247" s="2541" t="s">
        <v>490</v>
      </c>
      <c r="E247" s="809"/>
      <c r="F247" s="2541" t="s">
        <v>12654</v>
      </c>
      <c r="G247" s="2541" t="s">
        <v>12664</v>
      </c>
      <c r="H247" s="805"/>
      <c r="I247" s="805"/>
      <c r="J247" s="805"/>
      <c r="K247" s="805"/>
      <c r="L247" s="805"/>
      <c r="M247" s="805"/>
      <c r="N247" s="805"/>
      <c r="O247" s="805"/>
      <c r="P247" s="805"/>
      <c r="Q247" s="805"/>
      <c r="R247" s="805"/>
      <c r="S247" s="805"/>
      <c r="T247" s="805"/>
      <c r="U247" s="805"/>
      <c r="V247" s="805"/>
      <c r="W247" s="805"/>
      <c r="X247" s="805"/>
      <c r="Y247" s="805"/>
      <c r="Z247" s="805"/>
      <c r="AA247" s="805"/>
      <c r="AB247" s="2661">
        <v>3.0</v>
      </c>
      <c r="AC247" s="2565" t="s">
        <v>55</v>
      </c>
      <c r="AD247" s="2641" t="s">
        <v>4922</v>
      </c>
      <c r="AE247" s="888"/>
      <c r="AF247" s="730"/>
      <c r="AG247" s="888"/>
      <c r="AH247" s="810"/>
    </row>
    <row r="248" ht="15.75" hidden="1" customHeight="1">
      <c r="A248" s="1194"/>
      <c r="B248" s="809"/>
      <c r="C248" s="2565" t="s">
        <v>74</v>
      </c>
      <c r="D248" s="2541" t="s">
        <v>12657</v>
      </c>
      <c r="E248" s="809"/>
      <c r="F248" s="2541" t="s">
        <v>12654</v>
      </c>
      <c r="G248" s="2541" t="s">
        <v>12658</v>
      </c>
      <c r="H248" s="805"/>
      <c r="I248" s="805"/>
      <c r="J248" s="805"/>
      <c r="K248" s="805"/>
      <c r="L248" s="805"/>
      <c r="M248" s="805"/>
      <c r="N248" s="805"/>
      <c r="O248" s="805"/>
      <c r="P248" s="805"/>
      <c r="Q248" s="805"/>
      <c r="R248" s="805"/>
      <c r="S248" s="805"/>
      <c r="T248" s="805"/>
      <c r="U248" s="805"/>
      <c r="V248" s="805"/>
      <c r="W248" s="805"/>
      <c r="X248" s="805"/>
      <c r="Y248" s="805"/>
      <c r="Z248" s="805"/>
      <c r="AA248" s="805"/>
      <c r="AB248" s="2661">
        <v>3.0</v>
      </c>
      <c r="AC248" s="809"/>
      <c r="AD248" s="2641" t="s">
        <v>4922</v>
      </c>
      <c r="AE248" s="888"/>
      <c r="AF248" s="888"/>
      <c r="AG248" s="888"/>
      <c r="AH248" s="810"/>
    </row>
    <row r="249" ht="15.75" customHeight="1">
      <c r="A249" s="1194"/>
      <c r="B249" s="2541" t="s">
        <v>12671</v>
      </c>
      <c r="C249" s="809"/>
      <c r="D249" s="809"/>
      <c r="E249" s="809"/>
      <c r="F249" s="809"/>
      <c r="G249" s="809"/>
      <c r="H249" s="805" t="s">
        <v>94</v>
      </c>
      <c r="I249" s="805" t="s">
        <v>94</v>
      </c>
      <c r="J249" s="805"/>
      <c r="K249" s="830"/>
      <c r="L249" s="805"/>
      <c r="M249" s="805"/>
      <c r="N249" s="805"/>
      <c r="O249" s="805"/>
      <c r="P249" s="805"/>
      <c r="Q249" s="805"/>
      <c r="R249" s="805"/>
      <c r="S249" s="805"/>
      <c r="T249" s="805"/>
      <c r="U249" s="805"/>
      <c r="V249" s="805"/>
      <c r="W249" s="805"/>
      <c r="X249" s="805"/>
      <c r="Y249" s="805"/>
      <c r="Z249" s="805"/>
      <c r="AA249" s="805"/>
      <c r="AB249" s="2640" t="s">
        <v>94</v>
      </c>
      <c r="AC249" s="2641" t="s">
        <v>94</v>
      </c>
      <c r="AD249" s="2641" t="s">
        <v>4922</v>
      </c>
      <c r="AE249" s="889"/>
      <c r="AF249" s="1611"/>
      <c r="AG249" s="889"/>
      <c r="AH249" s="810"/>
    </row>
    <row r="250" ht="15.75" hidden="1" customHeight="1">
      <c r="A250" s="1194"/>
      <c r="B250" s="809"/>
      <c r="C250" s="2541" t="s">
        <v>74</v>
      </c>
      <c r="D250" s="2565" t="s">
        <v>74</v>
      </c>
      <c r="E250" s="809"/>
      <c r="F250" s="2541" t="s">
        <v>12654</v>
      </c>
      <c r="G250" s="2541" t="s">
        <v>12655</v>
      </c>
      <c r="H250" s="805"/>
      <c r="I250" s="805"/>
      <c r="J250" s="805"/>
      <c r="K250" s="805"/>
      <c r="L250" s="805"/>
      <c r="M250" s="805"/>
      <c r="N250" s="805"/>
      <c r="O250" s="805"/>
      <c r="P250" s="805"/>
      <c r="Q250" s="805"/>
      <c r="R250" s="805"/>
      <c r="S250" s="805"/>
      <c r="T250" s="805"/>
      <c r="U250" s="805"/>
      <c r="V250" s="805"/>
      <c r="W250" s="805"/>
      <c r="X250" s="805"/>
      <c r="Y250" s="805"/>
      <c r="Z250" s="805"/>
      <c r="AA250" s="805"/>
      <c r="AB250" s="2661">
        <v>3.0</v>
      </c>
      <c r="AC250" s="809"/>
      <c r="AD250" s="2641" t="s">
        <v>4922</v>
      </c>
      <c r="AE250" s="888"/>
      <c r="AF250" s="888"/>
      <c r="AG250" s="888"/>
      <c r="AH250" s="810"/>
    </row>
    <row r="251" ht="15.75" hidden="1" customHeight="1">
      <c r="A251" s="1194"/>
      <c r="B251" s="809"/>
      <c r="C251" s="2565" t="s">
        <v>74</v>
      </c>
      <c r="D251" s="2541" t="s">
        <v>490</v>
      </c>
      <c r="E251" s="809"/>
      <c r="F251" s="2541" t="s">
        <v>12654</v>
      </c>
      <c r="G251" s="2541" t="s">
        <v>12664</v>
      </c>
      <c r="H251" s="805"/>
      <c r="I251" s="805"/>
      <c r="J251" s="805"/>
      <c r="K251" s="805"/>
      <c r="L251" s="805"/>
      <c r="M251" s="805"/>
      <c r="N251" s="805"/>
      <c r="O251" s="805"/>
      <c r="P251" s="805"/>
      <c r="Q251" s="805"/>
      <c r="R251" s="805"/>
      <c r="S251" s="805"/>
      <c r="T251" s="805"/>
      <c r="U251" s="805"/>
      <c r="V251" s="805"/>
      <c r="W251" s="805"/>
      <c r="X251" s="805"/>
      <c r="Y251" s="805"/>
      <c r="Z251" s="805"/>
      <c r="AA251" s="805"/>
      <c r="AB251" s="2661">
        <v>3.0</v>
      </c>
      <c r="AC251" s="2565" t="s">
        <v>55</v>
      </c>
      <c r="AD251" s="2641" t="s">
        <v>4922</v>
      </c>
      <c r="AE251" s="888"/>
      <c r="AF251" s="888"/>
      <c r="AG251" s="888"/>
      <c r="AH251" s="810"/>
    </row>
    <row r="252" ht="15.75" hidden="1" customHeight="1">
      <c r="A252" s="1194"/>
      <c r="B252" s="809"/>
      <c r="C252" s="2541" t="s">
        <v>74</v>
      </c>
      <c r="D252" s="2541" t="s">
        <v>12657</v>
      </c>
      <c r="E252" s="809"/>
      <c r="F252" s="2541" t="s">
        <v>12654</v>
      </c>
      <c r="G252" s="2541" t="s">
        <v>12658</v>
      </c>
      <c r="H252" s="805"/>
      <c r="I252" s="805"/>
      <c r="J252" s="805"/>
      <c r="K252" s="805"/>
      <c r="L252" s="805"/>
      <c r="M252" s="805"/>
      <c r="N252" s="805"/>
      <c r="O252" s="805"/>
      <c r="P252" s="805"/>
      <c r="Q252" s="805"/>
      <c r="R252" s="805"/>
      <c r="S252" s="805"/>
      <c r="T252" s="805"/>
      <c r="U252" s="805"/>
      <c r="V252" s="805"/>
      <c r="W252" s="805"/>
      <c r="X252" s="805"/>
      <c r="Y252" s="805"/>
      <c r="Z252" s="805"/>
      <c r="AA252" s="805"/>
      <c r="AB252" s="2661">
        <v>3.0</v>
      </c>
      <c r="AC252" s="809"/>
      <c r="AD252" s="2641" t="s">
        <v>4922</v>
      </c>
      <c r="AE252" s="888"/>
      <c r="AF252" s="888"/>
      <c r="AG252" s="888"/>
      <c r="AH252" s="810"/>
    </row>
    <row r="253" ht="15.75" customHeight="1">
      <c r="A253" s="1194"/>
      <c r="B253" s="2541" t="s">
        <v>12672</v>
      </c>
      <c r="C253" s="809"/>
      <c r="D253" s="809"/>
      <c r="E253" s="809"/>
      <c r="F253" s="809"/>
      <c r="G253" s="809"/>
      <c r="H253" s="805" t="s">
        <v>94</v>
      </c>
      <c r="I253" s="805" t="s">
        <v>94</v>
      </c>
      <c r="J253" s="805"/>
      <c r="K253" s="830"/>
      <c r="L253" s="805"/>
      <c r="M253" s="805"/>
      <c r="N253" s="805"/>
      <c r="O253" s="805"/>
      <c r="P253" s="805"/>
      <c r="Q253" s="805"/>
      <c r="R253" s="805"/>
      <c r="S253" s="805"/>
      <c r="T253" s="805"/>
      <c r="U253" s="805"/>
      <c r="V253" s="805"/>
      <c r="W253" s="805"/>
      <c r="X253" s="805"/>
      <c r="Y253" s="805"/>
      <c r="Z253" s="805"/>
      <c r="AA253" s="805"/>
      <c r="AB253" s="2640" t="s">
        <v>94</v>
      </c>
      <c r="AC253" s="2641" t="s">
        <v>94</v>
      </c>
      <c r="AD253" s="2641" t="s">
        <v>4922</v>
      </c>
      <c r="AE253" s="889"/>
      <c r="AF253" s="889"/>
      <c r="AG253" s="889"/>
      <c r="AH253" s="810"/>
    </row>
    <row r="254" ht="15.75" hidden="1" customHeight="1">
      <c r="A254" s="1194"/>
      <c r="B254" s="809"/>
      <c r="C254" s="2541" t="s">
        <v>74</v>
      </c>
      <c r="D254" s="2541" t="s">
        <v>74</v>
      </c>
      <c r="E254" s="809"/>
      <c r="F254" s="2541" t="s">
        <v>12654</v>
      </c>
      <c r="G254" s="2541" t="s">
        <v>12655</v>
      </c>
      <c r="H254" s="805"/>
      <c r="I254" s="805"/>
      <c r="J254" s="805"/>
      <c r="K254" s="805"/>
      <c r="L254" s="805"/>
      <c r="M254" s="805"/>
      <c r="N254" s="805"/>
      <c r="O254" s="805"/>
      <c r="P254" s="805"/>
      <c r="Q254" s="805"/>
      <c r="R254" s="805"/>
      <c r="S254" s="805"/>
      <c r="T254" s="805"/>
      <c r="U254" s="805"/>
      <c r="V254" s="805"/>
      <c r="W254" s="805"/>
      <c r="X254" s="805"/>
      <c r="Y254" s="805"/>
      <c r="Z254" s="805"/>
      <c r="AA254" s="805"/>
      <c r="AB254" s="2661">
        <v>3.0</v>
      </c>
      <c r="AC254" s="809"/>
      <c r="AD254" s="2641" t="s">
        <v>4922</v>
      </c>
      <c r="AE254" s="888"/>
      <c r="AF254" s="888"/>
      <c r="AG254" s="888"/>
      <c r="AH254" s="810"/>
    </row>
    <row r="255" ht="15.75" hidden="1" customHeight="1">
      <c r="A255" s="1194"/>
      <c r="B255" s="809"/>
      <c r="C255" s="2541" t="s">
        <v>74</v>
      </c>
      <c r="D255" s="2541" t="s">
        <v>490</v>
      </c>
      <c r="E255" s="809"/>
      <c r="F255" s="2541" t="s">
        <v>12654</v>
      </c>
      <c r="G255" s="2541" t="s">
        <v>12664</v>
      </c>
      <c r="H255" s="805"/>
      <c r="I255" s="805"/>
      <c r="J255" s="805"/>
      <c r="K255" s="805"/>
      <c r="L255" s="805"/>
      <c r="M255" s="805"/>
      <c r="N255" s="805"/>
      <c r="O255" s="805"/>
      <c r="P255" s="805"/>
      <c r="Q255" s="805"/>
      <c r="R255" s="805"/>
      <c r="S255" s="805"/>
      <c r="T255" s="805"/>
      <c r="U255" s="805"/>
      <c r="V255" s="805"/>
      <c r="W255" s="805"/>
      <c r="X255" s="805"/>
      <c r="Y255" s="805"/>
      <c r="Z255" s="805"/>
      <c r="AA255" s="805"/>
      <c r="AB255" s="2661">
        <v>3.0</v>
      </c>
      <c r="AC255" s="2565" t="s">
        <v>55</v>
      </c>
      <c r="AD255" s="2641" t="s">
        <v>4922</v>
      </c>
      <c r="AE255" s="888"/>
      <c r="AF255" s="888"/>
      <c r="AG255" s="888"/>
      <c r="AH255" s="810"/>
    </row>
    <row r="256" ht="15.75" hidden="1" customHeight="1">
      <c r="A256" s="1194"/>
      <c r="B256" s="809"/>
      <c r="C256" s="2541" t="s">
        <v>74</v>
      </c>
      <c r="D256" s="2541" t="s">
        <v>12657</v>
      </c>
      <c r="E256" s="809"/>
      <c r="F256" s="2541" t="s">
        <v>12654</v>
      </c>
      <c r="G256" s="2541" t="s">
        <v>12658</v>
      </c>
      <c r="H256" s="805"/>
      <c r="I256" s="805"/>
      <c r="J256" s="805"/>
      <c r="K256" s="805"/>
      <c r="L256" s="805"/>
      <c r="M256" s="805"/>
      <c r="N256" s="805"/>
      <c r="O256" s="805"/>
      <c r="P256" s="805"/>
      <c r="Q256" s="805"/>
      <c r="R256" s="805"/>
      <c r="S256" s="805"/>
      <c r="T256" s="805"/>
      <c r="U256" s="805"/>
      <c r="V256" s="805"/>
      <c r="W256" s="805"/>
      <c r="X256" s="805"/>
      <c r="Y256" s="805"/>
      <c r="Z256" s="805"/>
      <c r="AA256" s="805"/>
      <c r="AB256" s="2661">
        <v>3.0</v>
      </c>
      <c r="AC256" s="809"/>
      <c r="AD256" s="2641" t="s">
        <v>4922</v>
      </c>
      <c r="AE256" s="888"/>
      <c r="AF256" s="888"/>
      <c r="AG256" s="888"/>
      <c r="AH256" s="810"/>
    </row>
    <row r="257" ht="15.75" customHeight="1">
      <c r="A257" s="1194"/>
      <c r="B257" s="2541" t="s">
        <v>12673</v>
      </c>
      <c r="C257" s="809"/>
      <c r="D257" s="809"/>
      <c r="E257" s="809"/>
      <c r="F257" s="809"/>
      <c r="G257" s="809"/>
      <c r="H257" s="805" t="s">
        <v>94</v>
      </c>
      <c r="I257" s="805" t="s">
        <v>94</v>
      </c>
      <c r="J257" s="805"/>
      <c r="K257" s="830"/>
      <c r="L257" s="805"/>
      <c r="M257" s="805"/>
      <c r="N257" s="805"/>
      <c r="O257" s="805"/>
      <c r="P257" s="805"/>
      <c r="Q257" s="805"/>
      <c r="R257" s="805"/>
      <c r="S257" s="805"/>
      <c r="T257" s="805"/>
      <c r="U257" s="805"/>
      <c r="V257" s="805"/>
      <c r="W257" s="805"/>
      <c r="X257" s="805"/>
      <c r="Y257" s="805"/>
      <c r="Z257" s="805"/>
      <c r="AA257" s="805"/>
      <c r="AB257" s="2640" t="s">
        <v>94</v>
      </c>
      <c r="AC257" s="2641" t="s">
        <v>94</v>
      </c>
      <c r="AD257" s="2641" t="s">
        <v>4922</v>
      </c>
      <c r="AE257" s="889"/>
      <c r="AF257" s="889"/>
      <c r="AG257" s="889"/>
      <c r="AH257" s="810"/>
    </row>
    <row r="258" ht="15.75" hidden="1" customHeight="1">
      <c r="A258" s="1194"/>
      <c r="B258" s="809"/>
      <c r="C258" s="2541" t="s">
        <v>74</v>
      </c>
      <c r="D258" s="2541" t="s">
        <v>74</v>
      </c>
      <c r="E258" s="809"/>
      <c r="F258" s="2541" t="s">
        <v>12654</v>
      </c>
      <c r="G258" s="2541" t="s">
        <v>12655</v>
      </c>
      <c r="H258" s="805"/>
      <c r="I258" s="805"/>
      <c r="J258" s="805"/>
      <c r="K258" s="805"/>
      <c r="L258" s="805"/>
      <c r="M258" s="805"/>
      <c r="N258" s="805"/>
      <c r="O258" s="805"/>
      <c r="P258" s="805"/>
      <c r="Q258" s="805"/>
      <c r="R258" s="805"/>
      <c r="S258" s="805"/>
      <c r="T258" s="805"/>
      <c r="U258" s="805"/>
      <c r="V258" s="805"/>
      <c r="W258" s="805"/>
      <c r="X258" s="805"/>
      <c r="Y258" s="805"/>
      <c r="Z258" s="805"/>
      <c r="AA258" s="805"/>
      <c r="AB258" s="2661">
        <v>3.0</v>
      </c>
      <c r="AC258" s="809"/>
      <c r="AD258" s="2641" t="s">
        <v>4922</v>
      </c>
      <c r="AE258" s="888"/>
      <c r="AF258" s="888"/>
      <c r="AG258" s="888"/>
      <c r="AH258" s="810"/>
    </row>
    <row r="259" ht="15.75" hidden="1" customHeight="1">
      <c r="A259" s="1194"/>
      <c r="B259" s="809"/>
      <c r="C259" s="2541" t="s">
        <v>74</v>
      </c>
      <c r="D259" s="2541" t="s">
        <v>490</v>
      </c>
      <c r="E259" s="809"/>
      <c r="F259" s="2541" t="s">
        <v>12654</v>
      </c>
      <c r="G259" s="2541" t="s">
        <v>12664</v>
      </c>
      <c r="H259" s="805"/>
      <c r="I259" s="805"/>
      <c r="J259" s="805"/>
      <c r="K259" s="805"/>
      <c r="L259" s="805"/>
      <c r="M259" s="805"/>
      <c r="N259" s="805"/>
      <c r="O259" s="805"/>
      <c r="P259" s="805"/>
      <c r="Q259" s="805"/>
      <c r="R259" s="805"/>
      <c r="S259" s="805"/>
      <c r="T259" s="805"/>
      <c r="U259" s="805"/>
      <c r="V259" s="805"/>
      <c r="W259" s="805"/>
      <c r="X259" s="805"/>
      <c r="Y259" s="805"/>
      <c r="Z259" s="805"/>
      <c r="AA259" s="805"/>
      <c r="AB259" s="2661">
        <v>3.0</v>
      </c>
      <c r="AC259" s="2565" t="s">
        <v>55</v>
      </c>
      <c r="AD259" s="2641" t="s">
        <v>4922</v>
      </c>
      <c r="AE259" s="888"/>
      <c r="AF259" s="888"/>
      <c r="AG259" s="888"/>
      <c r="AH259" s="810"/>
    </row>
    <row r="260" ht="15.75" hidden="1" customHeight="1">
      <c r="A260" s="1194"/>
      <c r="B260" s="809"/>
      <c r="C260" s="2541" t="s">
        <v>74</v>
      </c>
      <c r="D260" s="2541" t="s">
        <v>12657</v>
      </c>
      <c r="E260" s="809"/>
      <c r="F260" s="2541" t="s">
        <v>12654</v>
      </c>
      <c r="G260" s="2541" t="s">
        <v>12658</v>
      </c>
      <c r="H260" s="805"/>
      <c r="I260" s="805"/>
      <c r="J260" s="805"/>
      <c r="K260" s="805"/>
      <c r="L260" s="805"/>
      <c r="M260" s="805"/>
      <c r="N260" s="805"/>
      <c r="O260" s="805"/>
      <c r="P260" s="805"/>
      <c r="Q260" s="805"/>
      <c r="R260" s="805"/>
      <c r="S260" s="805"/>
      <c r="T260" s="805"/>
      <c r="U260" s="805"/>
      <c r="V260" s="805"/>
      <c r="W260" s="805"/>
      <c r="X260" s="805"/>
      <c r="Y260" s="805"/>
      <c r="Z260" s="805"/>
      <c r="AA260" s="805"/>
      <c r="AB260" s="2661">
        <v>3.0</v>
      </c>
      <c r="AC260" s="809"/>
      <c r="AD260" s="2641" t="s">
        <v>4922</v>
      </c>
      <c r="AE260" s="888"/>
      <c r="AF260" s="888"/>
      <c r="AG260" s="888"/>
      <c r="AH260" s="810"/>
    </row>
    <row r="261" ht="15.75" customHeight="1">
      <c r="A261" s="2598" t="s">
        <v>12674</v>
      </c>
      <c r="B261" s="809"/>
      <c r="C261" s="2560" t="s">
        <v>12675</v>
      </c>
      <c r="D261" s="2541" t="s">
        <v>12676</v>
      </c>
      <c r="E261" s="809"/>
      <c r="F261" s="809"/>
      <c r="G261" s="809"/>
      <c r="H261" s="805" t="s">
        <v>94</v>
      </c>
      <c r="I261" s="805" t="s">
        <v>94</v>
      </c>
      <c r="J261" s="805"/>
      <c r="K261" s="830"/>
      <c r="L261" s="805"/>
      <c r="M261" s="805"/>
      <c r="N261" s="805"/>
      <c r="O261" s="805"/>
      <c r="P261" s="805"/>
      <c r="Q261" s="805"/>
      <c r="R261" s="805"/>
      <c r="S261" s="805"/>
      <c r="T261" s="805"/>
      <c r="U261" s="805"/>
      <c r="V261" s="805"/>
      <c r="W261" s="805"/>
      <c r="X261" s="805"/>
      <c r="Y261" s="805"/>
      <c r="Z261" s="805"/>
      <c r="AA261" s="805"/>
      <c r="AB261" s="2640" t="s">
        <v>94</v>
      </c>
      <c r="AC261" s="2641" t="s">
        <v>94</v>
      </c>
      <c r="AD261" s="1708" t="s">
        <v>3208</v>
      </c>
      <c r="AE261" s="889"/>
      <c r="AF261" s="889"/>
      <c r="AG261" s="889"/>
      <c r="AH261" s="810"/>
    </row>
    <row r="262" ht="15.75" customHeight="1">
      <c r="A262" s="1194"/>
      <c r="B262" s="2565" t="s">
        <v>637</v>
      </c>
      <c r="C262" s="809"/>
      <c r="D262" s="809"/>
      <c r="E262" s="809"/>
      <c r="F262" s="809"/>
      <c r="G262" s="809"/>
      <c r="H262" s="805" t="s">
        <v>94</v>
      </c>
      <c r="I262" s="805" t="s">
        <v>94</v>
      </c>
      <c r="J262" s="805"/>
      <c r="K262" s="830"/>
      <c r="L262" s="805"/>
      <c r="M262" s="805"/>
      <c r="N262" s="805"/>
      <c r="O262" s="805"/>
      <c r="P262" s="805"/>
      <c r="Q262" s="805"/>
      <c r="R262" s="805"/>
      <c r="S262" s="805"/>
      <c r="T262" s="805"/>
      <c r="U262" s="805"/>
      <c r="V262" s="805"/>
      <c r="W262" s="805"/>
      <c r="X262" s="805"/>
      <c r="Y262" s="805"/>
      <c r="Z262" s="805"/>
      <c r="AA262" s="805"/>
      <c r="AB262" s="2640" t="s">
        <v>94</v>
      </c>
      <c r="AC262" s="2641" t="s">
        <v>94</v>
      </c>
      <c r="AD262" s="2641" t="s">
        <v>4922</v>
      </c>
      <c r="AE262" s="889"/>
      <c r="AF262" s="889"/>
      <c r="AG262" s="889"/>
      <c r="AH262" s="810"/>
    </row>
    <row r="263" ht="15.75" hidden="1" customHeight="1">
      <c r="A263" s="1194"/>
      <c r="B263" s="809"/>
      <c r="C263" s="2565" t="s">
        <v>9188</v>
      </c>
      <c r="D263" s="2565" t="s">
        <v>9188</v>
      </c>
      <c r="E263" s="809"/>
      <c r="F263" s="2541" t="s">
        <v>12677</v>
      </c>
      <c r="G263" s="2541" t="s">
        <v>12678</v>
      </c>
      <c r="H263" s="805"/>
      <c r="I263" s="805"/>
      <c r="J263" s="805"/>
      <c r="K263" s="805"/>
      <c r="L263" s="805"/>
      <c r="M263" s="805"/>
      <c r="N263" s="805"/>
      <c r="O263" s="805"/>
      <c r="P263" s="805"/>
      <c r="Q263" s="805"/>
      <c r="R263" s="805"/>
      <c r="S263" s="805"/>
      <c r="T263" s="805"/>
      <c r="U263" s="805"/>
      <c r="V263" s="805"/>
      <c r="W263" s="805"/>
      <c r="X263" s="805"/>
      <c r="Y263" s="805"/>
      <c r="Z263" s="805"/>
      <c r="AA263" s="805"/>
      <c r="AB263" s="2661">
        <v>3.0</v>
      </c>
      <c r="AC263" s="809"/>
      <c r="AD263" s="2641" t="s">
        <v>4922</v>
      </c>
      <c r="AE263" s="888"/>
      <c r="AF263" s="888"/>
      <c r="AG263" s="888"/>
      <c r="AH263" s="810"/>
    </row>
    <row r="264" ht="15.75" hidden="1" customHeight="1">
      <c r="A264" s="1194"/>
      <c r="B264" s="809"/>
      <c r="C264" s="2565" t="s">
        <v>9188</v>
      </c>
      <c r="D264" s="2565" t="s">
        <v>12679</v>
      </c>
      <c r="E264" s="809"/>
      <c r="F264" s="2541" t="s">
        <v>12680</v>
      </c>
      <c r="G264" s="2541" t="s">
        <v>12678</v>
      </c>
      <c r="H264" s="805"/>
      <c r="I264" s="805"/>
      <c r="J264" s="805"/>
      <c r="K264" s="805"/>
      <c r="L264" s="805"/>
      <c r="M264" s="805"/>
      <c r="N264" s="805"/>
      <c r="O264" s="805"/>
      <c r="P264" s="805"/>
      <c r="Q264" s="805"/>
      <c r="R264" s="805"/>
      <c r="S264" s="805"/>
      <c r="T264" s="805"/>
      <c r="U264" s="805"/>
      <c r="V264" s="805"/>
      <c r="W264" s="805"/>
      <c r="X264" s="805"/>
      <c r="Y264" s="805"/>
      <c r="Z264" s="805"/>
      <c r="AA264" s="805"/>
      <c r="AB264" s="2661">
        <v>3.0</v>
      </c>
      <c r="AC264" s="809"/>
      <c r="AD264" s="2641" t="s">
        <v>4922</v>
      </c>
      <c r="AE264" s="888"/>
      <c r="AF264" s="888"/>
      <c r="AG264" s="888"/>
      <c r="AH264" s="810"/>
    </row>
    <row r="265" ht="15.75" hidden="1" customHeight="1">
      <c r="A265" s="1194"/>
      <c r="B265" s="809"/>
      <c r="C265" s="2565" t="s">
        <v>12679</v>
      </c>
      <c r="D265" s="2565" t="s">
        <v>9188</v>
      </c>
      <c r="E265" s="809"/>
      <c r="F265" s="2541" t="s">
        <v>12680</v>
      </c>
      <c r="G265" s="2541" t="s">
        <v>12681</v>
      </c>
      <c r="H265" s="805"/>
      <c r="I265" s="805"/>
      <c r="J265" s="805"/>
      <c r="K265" s="805"/>
      <c r="L265" s="805"/>
      <c r="M265" s="805"/>
      <c r="N265" s="805"/>
      <c r="O265" s="805"/>
      <c r="P265" s="805"/>
      <c r="Q265" s="805"/>
      <c r="R265" s="805"/>
      <c r="S265" s="805"/>
      <c r="T265" s="805"/>
      <c r="U265" s="805"/>
      <c r="V265" s="805"/>
      <c r="W265" s="805"/>
      <c r="X265" s="805"/>
      <c r="Y265" s="805"/>
      <c r="Z265" s="805"/>
      <c r="AA265" s="805"/>
      <c r="AB265" s="2661">
        <v>3.0</v>
      </c>
      <c r="AC265" s="809"/>
      <c r="AD265" s="2641" t="s">
        <v>4922</v>
      </c>
      <c r="AE265" s="888"/>
      <c r="AF265" s="888"/>
      <c r="AG265" s="888"/>
      <c r="AH265" s="810"/>
    </row>
    <row r="266" ht="15.75" hidden="1" customHeight="1">
      <c r="A266" s="1194"/>
      <c r="B266" s="809"/>
      <c r="C266" s="2565" t="s">
        <v>12679</v>
      </c>
      <c r="D266" s="2565" t="s">
        <v>12679</v>
      </c>
      <c r="E266" s="809"/>
      <c r="F266" s="2541" t="s">
        <v>12682</v>
      </c>
      <c r="G266" s="2541" t="s">
        <v>12681</v>
      </c>
      <c r="H266" s="805"/>
      <c r="I266" s="805"/>
      <c r="J266" s="805"/>
      <c r="K266" s="805"/>
      <c r="L266" s="805"/>
      <c r="M266" s="805"/>
      <c r="N266" s="805"/>
      <c r="O266" s="805"/>
      <c r="P266" s="805"/>
      <c r="Q266" s="805"/>
      <c r="R266" s="805"/>
      <c r="S266" s="805"/>
      <c r="T266" s="805"/>
      <c r="U266" s="805"/>
      <c r="V266" s="805"/>
      <c r="W266" s="805"/>
      <c r="X266" s="805"/>
      <c r="Y266" s="805"/>
      <c r="Z266" s="805"/>
      <c r="AA266" s="805"/>
      <c r="AB266" s="2661">
        <v>3.0</v>
      </c>
      <c r="AC266" s="2565" t="s">
        <v>55</v>
      </c>
      <c r="AD266" s="2641" t="s">
        <v>4922</v>
      </c>
      <c r="AE266" s="888"/>
      <c r="AF266" s="888"/>
      <c r="AG266" s="888"/>
      <c r="AH266" s="810"/>
    </row>
    <row r="267" ht="15.75" hidden="1" customHeight="1">
      <c r="A267" s="1194"/>
      <c r="B267" s="809"/>
      <c r="C267" s="2565" t="s">
        <v>12679</v>
      </c>
      <c r="D267" s="2565" t="s">
        <v>12679</v>
      </c>
      <c r="E267" s="809"/>
      <c r="F267" s="2541" t="s">
        <v>12683</v>
      </c>
      <c r="G267" s="2541" t="s">
        <v>12678</v>
      </c>
      <c r="H267" s="805"/>
      <c r="I267" s="805"/>
      <c r="J267" s="805"/>
      <c r="K267" s="805"/>
      <c r="L267" s="805"/>
      <c r="M267" s="805"/>
      <c r="N267" s="805"/>
      <c r="O267" s="805"/>
      <c r="P267" s="805"/>
      <c r="Q267" s="805"/>
      <c r="R267" s="805"/>
      <c r="S267" s="805"/>
      <c r="T267" s="805"/>
      <c r="U267" s="805"/>
      <c r="V267" s="805"/>
      <c r="W267" s="805"/>
      <c r="X267" s="805"/>
      <c r="Y267" s="805"/>
      <c r="Z267" s="805"/>
      <c r="AA267" s="805"/>
      <c r="AB267" s="2661">
        <v>3.0</v>
      </c>
      <c r="AC267" s="809"/>
      <c r="AD267" s="2641" t="s">
        <v>4922</v>
      </c>
      <c r="AE267" s="888"/>
      <c r="AF267" s="888"/>
      <c r="AG267" s="888"/>
      <c r="AH267" s="810"/>
    </row>
    <row r="268" ht="15.75" hidden="1" customHeight="1">
      <c r="A268" s="1194"/>
      <c r="B268" s="809"/>
      <c r="C268" s="2565" t="s">
        <v>9188</v>
      </c>
      <c r="D268" s="2565" t="s">
        <v>12657</v>
      </c>
      <c r="E268" s="809"/>
      <c r="F268" s="2541" t="s">
        <v>12684</v>
      </c>
      <c r="G268" s="2541" t="s">
        <v>12685</v>
      </c>
      <c r="H268" s="805"/>
      <c r="I268" s="805"/>
      <c r="J268" s="805"/>
      <c r="K268" s="805"/>
      <c r="L268" s="805"/>
      <c r="M268" s="805"/>
      <c r="N268" s="805"/>
      <c r="O268" s="805"/>
      <c r="P268" s="805"/>
      <c r="Q268" s="805"/>
      <c r="R268" s="805"/>
      <c r="S268" s="805"/>
      <c r="T268" s="805"/>
      <c r="U268" s="805"/>
      <c r="V268" s="805"/>
      <c r="W268" s="805"/>
      <c r="X268" s="805"/>
      <c r="Y268" s="805"/>
      <c r="Z268" s="805"/>
      <c r="AA268" s="805"/>
      <c r="AB268" s="2661">
        <v>3.0</v>
      </c>
      <c r="AC268" s="809"/>
      <c r="AD268" s="2641" t="s">
        <v>4922</v>
      </c>
      <c r="AE268" s="888"/>
      <c r="AF268" s="888"/>
      <c r="AG268" s="888"/>
      <c r="AH268" s="810"/>
    </row>
    <row r="269" ht="15.75" hidden="1" customHeight="1">
      <c r="A269" s="1194"/>
      <c r="B269" s="809"/>
      <c r="C269" s="2565" t="s">
        <v>12679</v>
      </c>
      <c r="D269" s="2565" t="s">
        <v>12657</v>
      </c>
      <c r="E269" s="809"/>
      <c r="F269" s="2541" t="s">
        <v>12684</v>
      </c>
      <c r="G269" s="2541" t="s">
        <v>12685</v>
      </c>
      <c r="H269" s="805"/>
      <c r="I269" s="805"/>
      <c r="J269" s="805"/>
      <c r="K269" s="805"/>
      <c r="L269" s="805"/>
      <c r="M269" s="805"/>
      <c r="N269" s="805"/>
      <c r="O269" s="805"/>
      <c r="P269" s="805"/>
      <c r="Q269" s="805"/>
      <c r="R269" s="805"/>
      <c r="S269" s="805"/>
      <c r="T269" s="805"/>
      <c r="U269" s="805"/>
      <c r="V269" s="805"/>
      <c r="W269" s="805"/>
      <c r="X269" s="805"/>
      <c r="Y269" s="805"/>
      <c r="Z269" s="805"/>
      <c r="AA269" s="805"/>
      <c r="AB269" s="2661">
        <v>3.0</v>
      </c>
      <c r="AC269" s="2565" t="s">
        <v>55</v>
      </c>
      <c r="AD269" s="2641" t="s">
        <v>4922</v>
      </c>
      <c r="AE269" s="888"/>
      <c r="AF269" s="888"/>
      <c r="AG269" s="888"/>
      <c r="AH269" s="810"/>
    </row>
    <row r="270" ht="15.75" customHeight="1">
      <c r="A270" s="1194"/>
      <c r="B270" s="2565" t="s">
        <v>12686</v>
      </c>
      <c r="C270" s="809"/>
      <c r="D270" s="809"/>
      <c r="E270" s="809"/>
      <c r="F270" s="809"/>
      <c r="G270" s="809"/>
      <c r="H270" s="805" t="s">
        <v>94</v>
      </c>
      <c r="I270" s="805" t="s">
        <v>94</v>
      </c>
      <c r="J270" s="805"/>
      <c r="K270" s="830"/>
      <c r="L270" s="805"/>
      <c r="M270" s="805"/>
      <c r="N270" s="805"/>
      <c r="O270" s="805"/>
      <c r="P270" s="805"/>
      <c r="Q270" s="805"/>
      <c r="R270" s="805"/>
      <c r="S270" s="805"/>
      <c r="T270" s="805"/>
      <c r="U270" s="805"/>
      <c r="V270" s="805"/>
      <c r="W270" s="805"/>
      <c r="X270" s="805"/>
      <c r="Y270" s="805"/>
      <c r="Z270" s="805"/>
      <c r="AA270" s="805"/>
      <c r="AB270" s="2640" t="s">
        <v>94</v>
      </c>
      <c r="AC270" s="2641" t="s">
        <v>94</v>
      </c>
      <c r="AD270" s="2641" t="s">
        <v>4922</v>
      </c>
      <c r="AE270" s="889"/>
      <c r="AF270" s="889"/>
      <c r="AG270" s="889"/>
      <c r="AH270" s="810"/>
    </row>
    <row r="271" ht="15.75" hidden="1" customHeight="1">
      <c r="A271" s="1194"/>
      <c r="B271" s="809"/>
      <c r="C271" s="2565" t="s">
        <v>9188</v>
      </c>
      <c r="D271" s="2565" t="s">
        <v>9188</v>
      </c>
      <c r="E271" s="809"/>
      <c r="F271" s="2541" t="s">
        <v>12677</v>
      </c>
      <c r="G271" s="2541" t="s">
        <v>12678</v>
      </c>
      <c r="H271" s="805"/>
      <c r="I271" s="805"/>
      <c r="J271" s="805"/>
      <c r="K271" s="805"/>
      <c r="L271" s="805"/>
      <c r="M271" s="805"/>
      <c r="N271" s="805"/>
      <c r="O271" s="805"/>
      <c r="P271" s="805"/>
      <c r="Q271" s="805"/>
      <c r="R271" s="805"/>
      <c r="S271" s="805"/>
      <c r="T271" s="805"/>
      <c r="U271" s="805"/>
      <c r="V271" s="805"/>
      <c r="W271" s="805"/>
      <c r="X271" s="805"/>
      <c r="Y271" s="805"/>
      <c r="Z271" s="805"/>
      <c r="AA271" s="805"/>
      <c r="AB271" s="2661">
        <v>3.0</v>
      </c>
      <c r="AC271" s="809"/>
      <c r="AD271" s="2641" t="s">
        <v>4922</v>
      </c>
      <c r="AE271" s="888"/>
      <c r="AF271" s="888"/>
      <c r="AG271" s="888"/>
      <c r="AH271" s="810"/>
    </row>
    <row r="272" ht="15.75" hidden="1" customHeight="1">
      <c r="A272" s="1194"/>
      <c r="B272" s="809"/>
      <c r="C272" s="2565" t="s">
        <v>9188</v>
      </c>
      <c r="D272" s="2565" t="s">
        <v>12679</v>
      </c>
      <c r="E272" s="809"/>
      <c r="F272" s="2541" t="s">
        <v>12680</v>
      </c>
      <c r="G272" s="2541" t="s">
        <v>12678</v>
      </c>
      <c r="H272" s="805"/>
      <c r="I272" s="805"/>
      <c r="J272" s="805"/>
      <c r="K272" s="805"/>
      <c r="L272" s="805"/>
      <c r="M272" s="805"/>
      <c r="N272" s="805"/>
      <c r="O272" s="805"/>
      <c r="P272" s="805"/>
      <c r="Q272" s="805"/>
      <c r="R272" s="805"/>
      <c r="S272" s="805"/>
      <c r="T272" s="805"/>
      <c r="U272" s="805"/>
      <c r="V272" s="805"/>
      <c r="W272" s="805"/>
      <c r="X272" s="805"/>
      <c r="Y272" s="805"/>
      <c r="Z272" s="805"/>
      <c r="AA272" s="805"/>
      <c r="AB272" s="2661">
        <v>3.0</v>
      </c>
      <c r="AC272" s="809"/>
      <c r="AD272" s="2641" t="s">
        <v>4922</v>
      </c>
      <c r="AE272" s="888"/>
      <c r="AF272" s="888"/>
      <c r="AG272" s="888"/>
      <c r="AH272" s="810"/>
    </row>
    <row r="273" ht="15.75" hidden="1" customHeight="1">
      <c r="A273" s="1194"/>
      <c r="B273" s="809"/>
      <c r="C273" s="2565" t="s">
        <v>12679</v>
      </c>
      <c r="D273" s="2565" t="s">
        <v>9188</v>
      </c>
      <c r="E273" s="809"/>
      <c r="F273" s="2541" t="s">
        <v>12680</v>
      </c>
      <c r="G273" s="2541" t="s">
        <v>12681</v>
      </c>
      <c r="H273" s="805"/>
      <c r="I273" s="805"/>
      <c r="J273" s="805"/>
      <c r="K273" s="805"/>
      <c r="L273" s="805"/>
      <c r="M273" s="805"/>
      <c r="N273" s="805"/>
      <c r="O273" s="805"/>
      <c r="P273" s="805"/>
      <c r="Q273" s="805"/>
      <c r="R273" s="805"/>
      <c r="S273" s="805"/>
      <c r="T273" s="805"/>
      <c r="U273" s="805"/>
      <c r="V273" s="805"/>
      <c r="W273" s="805"/>
      <c r="X273" s="805"/>
      <c r="Y273" s="805"/>
      <c r="Z273" s="805"/>
      <c r="AA273" s="805"/>
      <c r="AB273" s="2661">
        <v>3.0</v>
      </c>
      <c r="AC273" s="809"/>
      <c r="AD273" s="2641" t="s">
        <v>4922</v>
      </c>
      <c r="AE273" s="888"/>
      <c r="AF273" s="888"/>
      <c r="AG273" s="888"/>
      <c r="AH273" s="810"/>
    </row>
    <row r="274" ht="15.75" hidden="1" customHeight="1">
      <c r="A274" s="1194"/>
      <c r="B274" s="809"/>
      <c r="C274" s="2565" t="s">
        <v>12679</v>
      </c>
      <c r="D274" s="2565" t="s">
        <v>12679</v>
      </c>
      <c r="E274" s="809"/>
      <c r="F274" s="2541" t="s">
        <v>12682</v>
      </c>
      <c r="G274" s="2541" t="s">
        <v>12681</v>
      </c>
      <c r="H274" s="805"/>
      <c r="I274" s="805"/>
      <c r="J274" s="805"/>
      <c r="K274" s="805"/>
      <c r="L274" s="805"/>
      <c r="M274" s="805"/>
      <c r="N274" s="805"/>
      <c r="O274" s="805"/>
      <c r="P274" s="805"/>
      <c r="Q274" s="805"/>
      <c r="R274" s="805"/>
      <c r="S274" s="805"/>
      <c r="T274" s="805"/>
      <c r="U274" s="805"/>
      <c r="V274" s="805"/>
      <c r="W274" s="805"/>
      <c r="X274" s="805"/>
      <c r="Y274" s="805"/>
      <c r="Z274" s="805"/>
      <c r="AA274" s="805"/>
      <c r="AB274" s="2661">
        <v>3.0</v>
      </c>
      <c r="AC274" s="2565" t="s">
        <v>55</v>
      </c>
      <c r="AD274" s="2641" t="s">
        <v>4922</v>
      </c>
      <c r="AE274" s="888"/>
      <c r="AF274" s="888"/>
      <c r="AG274" s="888"/>
      <c r="AH274" s="810"/>
    </row>
    <row r="275" ht="15.75" hidden="1" customHeight="1">
      <c r="A275" s="1194"/>
      <c r="B275" s="809"/>
      <c r="C275" s="2565" t="s">
        <v>12679</v>
      </c>
      <c r="D275" s="2565" t="s">
        <v>12679</v>
      </c>
      <c r="E275" s="809"/>
      <c r="F275" s="2541" t="s">
        <v>12683</v>
      </c>
      <c r="G275" s="2541" t="s">
        <v>12678</v>
      </c>
      <c r="H275" s="805"/>
      <c r="I275" s="805"/>
      <c r="J275" s="805"/>
      <c r="K275" s="805"/>
      <c r="L275" s="805"/>
      <c r="M275" s="805"/>
      <c r="N275" s="805"/>
      <c r="O275" s="805"/>
      <c r="P275" s="805"/>
      <c r="Q275" s="805"/>
      <c r="R275" s="805"/>
      <c r="S275" s="805"/>
      <c r="T275" s="805"/>
      <c r="U275" s="805"/>
      <c r="V275" s="805"/>
      <c r="W275" s="805"/>
      <c r="X275" s="805"/>
      <c r="Y275" s="805"/>
      <c r="Z275" s="805"/>
      <c r="AA275" s="805"/>
      <c r="AB275" s="2661">
        <v>3.0</v>
      </c>
      <c r="AC275" s="809"/>
      <c r="AD275" s="2641" t="s">
        <v>4922</v>
      </c>
      <c r="AE275" s="888"/>
      <c r="AF275" s="888"/>
      <c r="AG275" s="888"/>
      <c r="AH275" s="810"/>
    </row>
    <row r="276" ht="15.75" hidden="1" customHeight="1">
      <c r="A276" s="1194"/>
      <c r="B276" s="809"/>
      <c r="C276" s="2565" t="s">
        <v>9188</v>
      </c>
      <c r="D276" s="2565" t="s">
        <v>12657</v>
      </c>
      <c r="E276" s="809"/>
      <c r="F276" s="2541" t="s">
        <v>12684</v>
      </c>
      <c r="G276" s="2541" t="s">
        <v>12685</v>
      </c>
      <c r="H276" s="805"/>
      <c r="I276" s="805"/>
      <c r="J276" s="805"/>
      <c r="K276" s="805"/>
      <c r="L276" s="805"/>
      <c r="M276" s="805"/>
      <c r="N276" s="805"/>
      <c r="O276" s="805"/>
      <c r="P276" s="805"/>
      <c r="Q276" s="805"/>
      <c r="R276" s="805"/>
      <c r="S276" s="805"/>
      <c r="T276" s="805"/>
      <c r="U276" s="805"/>
      <c r="V276" s="805"/>
      <c r="W276" s="805"/>
      <c r="X276" s="805"/>
      <c r="Y276" s="805"/>
      <c r="Z276" s="805"/>
      <c r="AA276" s="805"/>
      <c r="AB276" s="2661">
        <v>3.0</v>
      </c>
      <c r="AC276" s="809"/>
      <c r="AD276" s="2641" t="s">
        <v>4922</v>
      </c>
      <c r="AE276" s="888"/>
      <c r="AF276" s="888"/>
      <c r="AG276" s="888"/>
      <c r="AH276" s="810"/>
    </row>
    <row r="277" ht="15.75" hidden="1" customHeight="1">
      <c r="A277" s="1194"/>
      <c r="B277" s="809"/>
      <c r="C277" s="2565" t="s">
        <v>12679</v>
      </c>
      <c r="D277" s="2565" t="s">
        <v>12657</v>
      </c>
      <c r="E277" s="809"/>
      <c r="F277" s="2541" t="s">
        <v>12684</v>
      </c>
      <c r="G277" s="2541" t="s">
        <v>12685</v>
      </c>
      <c r="H277" s="805"/>
      <c r="I277" s="805"/>
      <c r="J277" s="805"/>
      <c r="K277" s="805"/>
      <c r="L277" s="805"/>
      <c r="M277" s="805"/>
      <c r="N277" s="805"/>
      <c r="O277" s="805"/>
      <c r="P277" s="805"/>
      <c r="Q277" s="805"/>
      <c r="R277" s="805"/>
      <c r="S277" s="805"/>
      <c r="T277" s="805"/>
      <c r="U277" s="805"/>
      <c r="V277" s="805"/>
      <c r="W277" s="805"/>
      <c r="X277" s="805"/>
      <c r="Y277" s="805"/>
      <c r="Z277" s="805"/>
      <c r="AA277" s="805"/>
      <c r="AB277" s="2661">
        <v>3.0</v>
      </c>
      <c r="AC277" s="2565" t="s">
        <v>55</v>
      </c>
      <c r="AD277" s="2641" t="s">
        <v>4922</v>
      </c>
      <c r="AE277" s="888"/>
      <c r="AF277" s="888"/>
      <c r="AG277" s="888"/>
      <c r="AH277" s="810"/>
    </row>
    <row r="278" ht="15.75" customHeight="1">
      <c r="A278" s="1194"/>
      <c r="B278" s="2565" t="s">
        <v>12687</v>
      </c>
      <c r="C278" s="809"/>
      <c r="D278" s="809"/>
      <c r="E278" s="809"/>
      <c r="F278" s="809"/>
      <c r="G278" s="809"/>
      <c r="H278" s="805" t="s">
        <v>94</v>
      </c>
      <c r="I278" s="805" t="s">
        <v>94</v>
      </c>
      <c r="J278" s="805"/>
      <c r="K278" s="830"/>
      <c r="L278" s="805"/>
      <c r="M278" s="805"/>
      <c r="N278" s="805"/>
      <c r="O278" s="805"/>
      <c r="P278" s="805"/>
      <c r="Q278" s="805"/>
      <c r="R278" s="805"/>
      <c r="S278" s="805"/>
      <c r="T278" s="805"/>
      <c r="U278" s="805"/>
      <c r="V278" s="805"/>
      <c r="W278" s="805"/>
      <c r="X278" s="805"/>
      <c r="Y278" s="805"/>
      <c r="Z278" s="805"/>
      <c r="AA278" s="805"/>
      <c r="AB278" s="2640" t="s">
        <v>94</v>
      </c>
      <c r="AC278" s="2641" t="s">
        <v>94</v>
      </c>
      <c r="AD278" s="2641" t="s">
        <v>4922</v>
      </c>
      <c r="AE278" s="889"/>
      <c r="AF278" s="889"/>
      <c r="AG278" s="889"/>
      <c r="AH278" s="810"/>
    </row>
    <row r="279" ht="15.75" hidden="1" customHeight="1">
      <c r="A279" s="1194"/>
      <c r="B279" s="809"/>
      <c r="C279" s="2565" t="s">
        <v>9188</v>
      </c>
      <c r="D279" s="2565" t="s">
        <v>9188</v>
      </c>
      <c r="E279" s="809"/>
      <c r="F279" s="2541" t="s">
        <v>12677</v>
      </c>
      <c r="G279" s="2541" t="s">
        <v>12678</v>
      </c>
      <c r="H279" s="805"/>
      <c r="I279" s="805"/>
      <c r="J279" s="805"/>
      <c r="K279" s="805"/>
      <c r="L279" s="805"/>
      <c r="M279" s="805"/>
      <c r="N279" s="805"/>
      <c r="O279" s="805"/>
      <c r="P279" s="805"/>
      <c r="Q279" s="805"/>
      <c r="R279" s="805"/>
      <c r="S279" s="805"/>
      <c r="T279" s="805"/>
      <c r="U279" s="805"/>
      <c r="V279" s="805"/>
      <c r="W279" s="805"/>
      <c r="X279" s="805"/>
      <c r="Y279" s="805"/>
      <c r="Z279" s="805"/>
      <c r="AA279" s="805"/>
      <c r="AB279" s="2661">
        <v>3.0</v>
      </c>
      <c r="AC279" s="809"/>
      <c r="AD279" s="2641" t="s">
        <v>4922</v>
      </c>
      <c r="AE279" s="888"/>
      <c r="AF279" s="888"/>
      <c r="AG279" s="888"/>
      <c r="AH279" s="810"/>
    </row>
    <row r="280" ht="15.75" hidden="1" customHeight="1">
      <c r="A280" s="1194"/>
      <c r="B280" s="809"/>
      <c r="C280" s="2565" t="s">
        <v>9188</v>
      </c>
      <c r="D280" s="2565" t="s">
        <v>12679</v>
      </c>
      <c r="E280" s="809"/>
      <c r="F280" s="2541" t="s">
        <v>12680</v>
      </c>
      <c r="G280" s="2541" t="s">
        <v>12678</v>
      </c>
      <c r="H280" s="805"/>
      <c r="I280" s="805"/>
      <c r="J280" s="805"/>
      <c r="K280" s="805"/>
      <c r="L280" s="805"/>
      <c r="M280" s="805"/>
      <c r="N280" s="805"/>
      <c r="O280" s="805"/>
      <c r="P280" s="805"/>
      <c r="Q280" s="805"/>
      <c r="R280" s="805"/>
      <c r="S280" s="805"/>
      <c r="T280" s="805"/>
      <c r="U280" s="805"/>
      <c r="V280" s="805"/>
      <c r="W280" s="805"/>
      <c r="X280" s="805"/>
      <c r="Y280" s="805"/>
      <c r="Z280" s="805"/>
      <c r="AA280" s="805"/>
      <c r="AB280" s="2661">
        <v>3.0</v>
      </c>
      <c r="AC280" s="809"/>
      <c r="AD280" s="2641" t="s">
        <v>4922</v>
      </c>
      <c r="AE280" s="888"/>
      <c r="AF280" s="888"/>
      <c r="AG280" s="888"/>
      <c r="AH280" s="810"/>
    </row>
    <row r="281" ht="15.75" hidden="1" customHeight="1">
      <c r="A281" s="1194"/>
      <c r="B281" s="809"/>
      <c r="C281" s="2565" t="s">
        <v>12679</v>
      </c>
      <c r="D281" s="2565" t="s">
        <v>9188</v>
      </c>
      <c r="E281" s="809"/>
      <c r="F281" s="2541" t="s">
        <v>12680</v>
      </c>
      <c r="G281" s="2541" t="s">
        <v>12681</v>
      </c>
      <c r="H281" s="805"/>
      <c r="I281" s="805"/>
      <c r="J281" s="805"/>
      <c r="K281" s="805"/>
      <c r="L281" s="805"/>
      <c r="M281" s="805"/>
      <c r="N281" s="805"/>
      <c r="O281" s="805"/>
      <c r="P281" s="805"/>
      <c r="Q281" s="805"/>
      <c r="R281" s="805"/>
      <c r="S281" s="805"/>
      <c r="T281" s="805"/>
      <c r="U281" s="805"/>
      <c r="V281" s="805"/>
      <c r="W281" s="805"/>
      <c r="X281" s="805"/>
      <c r="Y281" s="805"/>
      <c r="Z281" s="805"/>
      <c r="AA281" s="805"/>
      <c r="AB281" s="2661">
        <v>3.0</v>
      </c>
      <c r="AC281" s="809"/>
      <c r="AD281" s="2641" t="s">
        <v>4922</v>
      </c>
      <c r="AE281" s="888"/>
      <c r="AF281" s="888"/>
      <c r="AG281" s="888"/>
      <c r="AH281" s="810"/>
    </row>
    <row r="282" ht="15.75" hidden="1" customHeight="1">
      <c r="A282" s="1194"/>
      <c r="B282" s="809"/>
      <c r="C282" s="2565" t="s">
        <v>12679</v>
      </c>
      <c r="D282" s="2565" t="s">
        <v>12679</v>
      </c>
      <c r="E282" s="809"/>
      <c r="F282" s="2541" t="s">
        <v>12682</v>
      </c>
      <c r="G282" s="2541" t="s">
        <v>12681</v>
      </c>
      <c r="H282" s="805"/>
      <c r="I282" s="805"/>
      <c r="J282" s="805"/>
      <c r="K282" s="805"/>
      <c r="L282" s="805"/>
      <c r="M282" s="805"/>
      <c r="N282" s="805"/>
      <c r="O282" s="805"/>
      <c r="P282" s="805"/>
      <c r="Q282" s="805"/>
      <c r="R282" s="805"/>
      <c r="S282" s="805"/>
      <c r="T282" s="805"/>
      <c r="U282" s="805"/>
      <c r="V282" s="805"/>
      <c r="W282" s="805"/>
      <c r="X282" s="805"/>
      <c r="Y282" s="805"/>
      <c r="Z282" s="805"/>
      <c r="AA282" s="805"/>
      <c r="AB282" s="2661">
        <v>3.0</v>
      </c>
      <c r="AC282" s="2565" t="s">
        <v>55</v>
      </c>
      <c r="AD282" s="2641" t="s">
        <v>4922</v>
      </c>
      <c r="AE282" s="888"/>
      <c r="AF282" s="888"/>
      <c r="AG282" s="888"/>
      <c r="AH282" s="810"/>
    </row>
    <row r="283" ht="15.75" hidden="1" customHeight="1">
      <c r="A283" s="1194"/>
      <c r="B283" s="809"/>
      <c r="C283" s="2565" t="s">
        <v>12679</v>
      </c>
      <c r="D283" s="2565" t="s">
        <v>12679</v>
      </c>
      <c r="E283" s="809"/>
      <c r="F283" s="2541" t="s">
        <v>12683</v>
      </c>
      <c r="G283" s="2541" t="s">
        <v>12678</v>
      </c>
      <c r="H283" s="805"/>
      <c r="I283" s="805"/>
      <c r="J283" s="805"/>
      <c r="K283" s="805"/>
      <c r="L283" s="805"/>
      <c r="M283" s="805"/>
      <c r="N283" s="805"/>
      <c r="O283" s="805"/>
      <c r="P283" s="805"/>
      <c r="Q283" s="805"/>
      <c r="R283" s="805"/>
      <c r="S283" s="805"/>
      <c r="T283" s="805"/>
      <c r="U283" s="805"/>
      <c r="V283" s="805"/>
      <c r="W283" s="805"/>
      <c r="X283" s="805"/>
      <c r="Y283" s="805"/>
      <c r="Z283" s="805"/>
      <c r="AA283" s="805"/>
      <c r="AB283" s="2661">
        <v>3.0</v>
      </c>
      <c r="AC283" s="809"/>
      <c r="AD283" s="2641" t="s">
        <v>4922</v>
      </c>
      <c r="AE283" s="888"/>
      <c r="AF283" s="888"/>
      <c r="AG283" s="888"/>
      <c r="AH283" s="810"/>
    </row>
    <row r="284" ht="15.75" hidden="1" customHeight="1">
      <c r="A284" s="1194"/>
      <c r="B284" s="809"/>
      <c r="C284" s="2565" t="s">
        <v>9188</v>
      </c>
      <c r="D284" s="2565" t="s">
        <v>12657</v>
      </c>
      <c r="E284" s="809"/>
      <c r="F284" s="2541" t="s">
        <v>12684</v>
      </c>
      <c r="G284" s="2541" t="s">
        <v>12685</v>
      </c>
      <c r="H284" s="805"/>
      <c r="I284" s="805"/>
      <c r="J284" s="805"/>
      <c r="K284" s="805"/>
      <c r="L284" s="805"/>
      <c r="M284" s="805"/>
      <c r="N284" s="805"/>
      <c r="O284" s="805"/>
      <c r="P284" s="805"/>
      <c r="Q284" s="805"/>
      <c r="R284" s="805"/>
      <c r="S284" s="805"/>
      <c r="T284" s="805"/>
      <c r="U284" s="805"/>
      <c r="V284" s="805"/>
      <c r="W284" s="805"/>
      <c r="X284" s="805"/>
      <c r="Y284" s="805"/>
      <c r="Z284" s="805"/>
      <c r="AA284" s="805"/>
      <c r="AB284" s="2661">
        <v>3.0</v>
      </c>
      <c r="AC284" s="809"/>
      <c r="AD284" s="2641" t="s">
        <v>4922</v>
      </c>
      <c r="AE284" s="888"/>
      <c r="AF284" s="888"/>
      <c r="AG284" s="888"/>
      <c r="AH284" s="810"/>
    </row>
    <row r="285" ht="15.75" hidden="1" customHeight="1">
      <c r="A285" s="1194"/>
      <c r="B285" s="809"/>
      <c r="C285" s="2565" t="s">
        <v>12679</v>
      </c>
      <c r="D285" s="2565" t="s">
        <v>12657</v>
      </c>
      <c r="E285" s="809"/>
      <c r="F285" s="2541" t="s">
        <v>12684</v>
      </c>
      <c r="G285" s="2541" t="s">
        <v>12685</v>
      </c>
      <c r="H285" s="805"/>
      <c r="I285" s="805"/>
      <c r="J285" s="805"/>
      <c r="K285" s="805"/>
      <c r="L285" s="805"/>
      <c r="M285" s="805"/>
      <c r="N285" s="805"/>
      <c r="O285" s="805"/>
      <c r="P285" s="805"/>
      <c r="Q285" s="805"/>
      <c r="R285" s="805"/>
      <c r="S285" s="805"/>
      <c r="T285" s="805"/>
      <c r="U285" s="805"/>
      <c r="V285" s="805"/>
      <c r="W285" s="805"/>
      <c r="X285" s="805"/>
      <c r="Y285" s="805"/>
      <c r="Z285" s="805"/>
      <c r="AA285" s="805"/>
      <c r="AB285" s="2661">
        <v>3.0</v>
      </c>
      <c r="AC285" s="2565" t="s">
        <v>55</v>
      </c>
      <c r="AD285" s="2641" t="s">
        <v>4922</v>
      </c>
      <c r="AE285" s="888"/>
      <c r="AF285" s="888"/>
      <c r="AG285" s="888"/>
      <c r="AH285" s="810"/>
    </row>
    <row r="286" ht="15.75" customHeight="1">
      <c r="A286" s="1194"/>
      <c r="B286" s="2565" t="s">
        <v>12688</v>
      </c>
      <c r="C286" s="809"/>
      <c r="D286" s="809"/>
      <c r="E286" s="809"/>
      <c r="F286" s="809"/>
      <c r="G286" s="809"/>
      <c r="H286" s="805" t="s">
        <v>94</v>
      </c>
      <c r="I286" s="805" t="s">
        <v>94</v>
      </c>
      <c r="J286" s="805"/>
      <c r="K286" s="830"/>
      <c r="L286" s="805"/>
      <c r="M286" s="805"/>
      <c r="N286" s="805"/>
      <c r="O286" s="805"/>
      <c r="P286" s="805"/>
      <c r="Q286" s="805"/>
      <c r="R286" s="805"/>
      <c r="S286" s="805"/>
      <c r="T286" s="805"/>
      <c r="U286" s="805"/>
      <c r="V286" s="805"/>
      <c r="W286" s="805"/>
      <c r="X286" s="805"/>
      <c r="Y286" s="805"/>
      <c r="Z286" s="805"/>
      <c r="AA286" s="805"/>
      <c r="AB286" s="2640" t="s">
        <v>94</v>
      </c>
      <c r="AC286" s="2641" t="s">
        <v>94</v>
      </c>
      <c r="AD286" s="2641" t="s">
        <v>4922</v>
      </c>
      <c r="AE286" s="889"/>
      <c r="AF286" s="889"/>
      <c r="AG286" s="889"/>
      <c r="AH286" s="810"/>
    </row>
    <row r="287" ht="15.75" hidden="1" customHeight="1">
      <c r="A287" s="1194"/>
      <c r="B287" s="809"/>
      <c r="C287" s="2565" t="s">
        <v>9188</v>
      </c>
      <c r="D287" s="2565" t="s">
        <v>9188</v>
      </c>
      <c r="E287" s="809"/>
      <c r="F287" s="2541" t="s">
        <v>12677</v>
      </c>
      <c r="G287" s="2541" t="s">
        <v>12678</v>
      </c>
      <c r="H287" s="805"/>
      <c r="I287" s="805"/>
      <c r="J287" s="805"/>
      <c r="K287" s="805"/>
      <c r="L287" s="805"/>
      <c r="M287" s="805"/>
      <c r="N287" s="805"/>
      <c r="O287" s="805"/>
      <c r="P287" s="805"/>
      <c r="Q287" s="805"/>
      <c r="R287" s="805"/>
      <c r="S287" s="805"/>
      <c r="T287" s="805"/>
      <c r="U287" s="805"/>
      <c r="V287" s="805"/>
      <c r="W287" s="805"/>
      <c r="X287" s="805"/>
      <c r="Y287" s="805"/>
      <c r="Z287" s="805"/>
      <c r="AA287" s="805"/>
      <c r="AB287" s="2661">
        <v>3.0</v>
      </c>
      <c r="AC287" s="809"/>
      <c r="AD287" s="2641" t="s">
        <v>4922</v>
      </c>
      <c r="AE287" s="888"/>
      <c r="AF287" s="888"/>
      <c r="AG287" s="888"/>
      <c r="AH287" s="810"/>
    </row>
    <row r="288" ht="15.75" hidden="1" customHeight="1">
      <c r="A288" s="1194"/>
      <c r="B288" s="809"/>
      <c r="C288" s="2565" t="s">
        <v>9188</v>
      </c>
      <c r="D288" s="2565" t="s">
        <v>12679</v>
      </c>
      <c r="E288" s="809"/>
      <c r="F288" s="2541" t="s">
        <v>12680</v>
      </c>
      <c r="G288" s="2541" t="s">
        <v>12678</v>
      </c>
      <c r="H288" s="805"/>
      <c r="I288" s="805"/>
      <c r="J288" s="805"/>
      <c r="K288" s="805"/>
      <c r="L288" s="805"/>
      <c r="M288" s="805"/>
      <c r="N288" s="805"/>
      <c r="O288" s="805"/>
      <c r="P288" s="805"/>
      <c r="Q288" s="805"/>
      <c r="R288" s="805"/>
      <c r="S288" s="805"/>
      <c r="T288" s="805"/>
      <c r="U288" s="805"/>
      <c r="V288" s="805"/>
      <c r="W288" s="805"/>
      <c r="X288" s="805"/>
      <c r="Y288" s="805"/>
      <c r="Z288" s="805"/>
      <c r="AA288" s="805"/>
      <c r="AB288" s="2661">
        <v>3.0</v>
      </c>
      <c r="AC288" s="809"/>
      <c r="AD288" s="2641" t="s">
        <v>4922</v>
      </c>
      <c r="AE288" s="888"/>
      <c r="AF288" s="888"/>
      <c r="AG288" s="888"/>
      <c r="AH288" s="810"/>
    </row>
    <row r="289" ht="15.75" hidden="1" customHeight="1">
      <c r="A289" s="1194"/>
      <c r="B289" s="809"/>
      <c r="C289" s="2565" t="s">
        <v>12679</v>
      </c>
      <c r="D289" s="2565" t="s">
        <v>9188</v>
      </c>
      <c r="E289" s="809"/>
      <c r="F289" s="2541" t="s">
        <v>12680</v>
      </c>
      <c r="G289" s="2541" t="s">
        <v>12681</v>
      </c>
      <c r="H289" s="805"/>
      <c r="I289" s="805"/>
      <c r="J289" s="805"/>
      <c r="K289" s="805"/>
      <c r="L289" s="805"/>
      <c r="M289" s="805"/>
      <c r="N289" s="805"/>
      <c r="O289" s="805"/>
      <c r="P289" s="805"/>
      <c r="Q289" s="805"/>
      <c r="R289" s="805"/>
      <c r="S289" s="805"/>
      <c r="T289" s="805"/>
      <c r="U289" s="805"/>
      <c r="V289" s="805"/>
      <c r="W289" s="805"/>
      <c r="X289" s="805"/>
      <c r="Y289" s="805"/>
      <c r="Z289" s="805"/>
      <c r="AA289" s="805"/>
      <c r="AB289" s="2661">
        <v>3.0</v>
      </c>
      <c r="AC289" s="809"/>
      <c r="AD289" s="2641" t="s">
        <v>4922</v>
      </c>
      <c r="AE289" s="888"/>
      <c r="AF289" s="888"/>
      <c r="AG289" s="888"/>
      <c r="AH289" s="809"/>
    </row>
    <row r="290" ht="15.75" hidden="1" customHeight="1">
      <c r="A290" s="1194"/>
      <c r="B290" s="809"/>
      <c r="C290" s="2565" t="s">
        <v>12679</v>
      </c>
      <c r="D290" s="2565" t="s">
        <v>12679</v>
      </c>
      <c r="E290" s="809"/>
      <c r="F290" s="2541" t="s">
        <v>12682</v>
      </c>
      <c r="G290" s="2541" t="s">
        <v>12681</v>
      </c>
      <c r="H290" s="805"/>
      <c r="I290" s="805"/>
      <c r="J290" s="805"/>
      <c r="K290" s="805"/>
      <c r="L290" s="805"/>
      <c r="M290" s="805"/>
      <c r="N290" s="805"/>
      <c r="O290" s="805"/>
      <c r="P290" s="805"/>
      <c r="Q290" s="805"/>
      <c r="R290" s="805"/>
      <c r="S290" s="805"/>
      <c r="T290" s="805"/>
      <c r="U290" s="805"/>
      <c r="V290" s="805"/>
      <c r="W290" s="805"/>
      <c r="X290" s="805"/>
      <c r="Y290" s="805"/>
      <c r="Z290" s="805"/>
      <c r="AA290" s="805"/>
      <c r="AB290" s="2661">
        <v>3.0</v>
      </c>
      <c r="AC290" s="2565" t="s">
        <v>55</v>
      </c>
      <c r="AD290" s="2641" t="s">
        <v>4922</v>
      </c>
      <c r="AE290" s="888"/>
      <c r="AF290" s="2586" t="s">
        <v>12689</v>
      </c>
      <c r="AG290" s="888"/>
      <c r="AH290" s="888"/>
    </row>
    <row r="291" ht="15.75" hidden="1" customHeight="1">
      <c r="A291" s="1194"/>
      <c r="B291" s="809"/>
      <c r="C291" s="2565" t="s">
        <v>12679</v>
      </c>
      <c r="D291" s="2565" t="s">
        <v>12679</v>
      </c>
      <c r="E291" s="809"/>
      <c r="F291" s="2541" t="s">
        <v>12683</v>
      </c>
      <c r="G291" s="2541" t="s">
        <v>12678</v>
      </c>
      <c r="H291" s="805"/>
      <c r="I291" s="805"/>
      <c r="J291" s="805"/>
      <c r="K291" s="805"/>
      <c r="L291" s="805"/>
      <c r="M291" s="805"/>
      <c r="N291" s="805"/>
      <c r="O291" s="805"/>
      <c r="P291" s="805"/>
      <c r="Q291" s="805"/>
      <c r="R291" s="805"/>
      <c r="S291" s="805"/>
      <c r="T291" s="805"/>
      <c r="U291" s="805"/>
      <c r="V291" s="805"/>
      <c r="W291" s="805"/>
      <c r="X291" s="805"/>
      <c r="Y291" s="805"/>
      <c r="Z291" s="805"/>
      <c r="AA291" s="805"/>
      <c r="AB291" s="2661">
        <v>3.0</v>
      </c>
      <c r="AC291" s="809"/>
      <c r="AD291" s="2641" t="s">
        <v>4922</v>
      </c>
      <c r="AE291" s="888"/>
      <c r="AF291" s="888"/>
      <c r="AG291" s="888"/>
      <c r="AH291" s="828"/>
    </row>
    <row r="292" ht="15.75" hidden="1" customHeight="1">
      <c r="A292" s="1194"/>
      <c r="B292" s="809"/>
      <c r="C292" s="2565" t="s">
        <v>9188</v>
      </c>
      <c r="D292" s="2565" t="s">
        <v>12657</v>
      </c>
      <c r="E292" s="809"/>
      <c r="F292" s="2541" t="s">
        <v>12684</v>
      </c>
      <c r="G292" s="2541" t="s">
        <v>12685</v>
      </c>
      <c r="H292" s="830"/>
      <c r="I292" s="830"/>
      <c r="J292" s="830"/>
      <c r="K292" s="805"/>
      <c r="L292" s="805"/>
      <c r="M292" s="830"/>
      <c r="N292" s="830"/>
      <c r="O292" s="830"/>
      <c r="P292" s="830"/>
      <c r="Q292" s="830"/>
      <c r="R292" s="830"/>
      <c r="S292" s="830"/>
      <c r="T292" s="830"/>
      <c r="U292" s="830"/>
      <c r="V292" s="830"/>
      <c r="W292" s="830"/>
      <c r="X292" s="830"/>
      <c r="Y292" s="830"/>
      <c r="Z292" s="830"/>
      <c r="AA292" s="830"/>
      <c r="AB292" s="2661">
        <v>3.0</v>
      </c>
      <c r="AC292" s="809"/>
      <c r="AD292" s="2641" t="s">
        <v>4922</v>
      </c>
      <c r="AE292" s="888"/>
      <c r="AF292" s="888"/>
      <c r="AG292" s="888"/>
      <c r="AH292" s="828"/>
    </row>
    <row r="293" ht="15.75" hidden="1" customHeight="1">
      <c r="A293" s="1194"/>
      <c r="B293" s="809"/>
      <c r="C293" s="2565" t="s">
        <v>12679</v>
      </c>
      <c r="D293" s="2565" t="s">
        <v>12657</v>
      </c>
      <c r="E293" s="809"/>
      <c r="F293" s="2541" t="s">
        <v>12684</v>
      </c>
      <c r="G293" s="2541" t="s">
        <v>12685</v>
      </c>
      <c r="H293" s="830"/>
      <c r="I293" s="830"/>
      <c r="J293" s="805"/>
      <c r="K293" s="805"/>
      <c r="L293" s="805"/>
      <c r="M293" s="830"/>
      <c r="N293" s="830"/>
      <c r="O293" s="830"/>
      <c r="P293" s="830"/>
      <c r="Q293" s="830"/>
      <c r="R293" s="830"/>
      <c r="S293" s="830"/>
      <c r="T293" s="830"/>
      <c r="U293" s="805"/>
      <c r="V293" s="830"/>
      <c r="W293" s="830"/>
      <c r="X293" s="830"/>
      <c r="Y293" s="805"/>
      <c r="Z293" s="830"/>
      <c r="AA293" s="805"/>
      <c r="AB293" s="2661">
        <v>3.0</v>
      </c>
      <c r="AC293" s="2565" t="s">
        <v>55</v>
      </c>
      <c r="AD293" s="2641" t="s">
        <v>4922</v>
      </c>
      <c r="AE293" s="888"/>
      <c r="AF293" s="888"/>
      <c r="AG293" s="888"/>
      <c r="AH293" s="810"/>
    </row>
    <row r="294" ht="15.75" customHeight="1">
      <c r="A294" s="1194"/>
      <c r="B294" s="2565" t="s">
        <v>12690</v>
      </c>
      <c r="C294" s="809"/>
      <c r="D294" s="809"/>
      <c r="E294" s="809"/>
      <c r="F294" s="2541" t="s">
        <v>12691</v>
      </c>
      <c r="G294" s="809"/>
      <c r="H294" s="805" t="s">
        <v>94</v>
      </c>
      <c r="I294" s="805" t="s">
        <v>94</v>
      </c>
      <c r="J294" s="805"/>
      <c r="K294" s="830"/>
      <c r="L294" s="805"/>
      <c r="M294" s="830"/>
      <c r="N294" s="830"/>
      <c r="O294" s="830"/>
      <c r="P294" s="830"/>
      <c r="Q294" s="830"/>
      <c r="R294" s="830"/>
      <c r="S294" s="830"/>
      <c r="T294" s="830"/>
      <c r="U294" s="805"/>
      <c r="V294" s="830"/>
      <c r="W294" s="830"/>
      <c r="X294" s="830"/>
      <c r="Y294" s="805"/>
      <c r="Z294" s="830"/>
      <c r="AA294" s="805"/>
      <c r="AB294" s="2640" t="s">
        <v>94</v>
      </c>
      <c r="AC294" s="2641" t="s">
        <v>94</v>
      </c>
      <c r="AD294" s="2641" t="s">
        <v>4922</v>
      </c>
      <c r="AE294" s="889"/>
      <c r="AF294" s="889"/>
      <c r="AG294" s="889"/>
      <c r="AH294" s="810"/>
    </row>
    <row r="295" ht="15.75" hidden="1" customHeight="1">
      <c r="A295" s="1194"/>
      <c r="B295" s="809"/>
      <c r="C295" s="2565" t="s">
        <v>9188</v>
      </c>
      <c r="D295" s="2565" t="s">
        <v>9188</v>
      </c>
      <c r="E295" s="809"/>
      <c r="F295" s="2541" t="s">
        <v>12677</v>
      </c>
      <c r="G295" s="2541" t="s">
        <v>12678</v>
      </c>
      <c r="H295" s="830"/>
      <c r="I295" s="830"/>
      <c r="J295" s="805"/>
      <c r="K295" s="805"/>
      <c r="L295" s="805"/>
      <c r="M295" s="830"/>
      <c r="N295" s="830"/>
      <c r="O295" s="830"/>
      <c r="P295" s="830"/>
      <c r="Q295" s="830"/>
      <c r="R295" s="830"/>
      <c r="S295" s="830"/>
      <c r="T295" s="830"/>
      <c r="U295" s="805"/>
      <c r="V295" s="830"/>
      <c r="W295" s="830"/>
      <c r="X295" s="830"/>
      <c r="Y295" s="805"/>
      <c r="Z295" s="830"/>
      <c r="AA295" s="805"/>
      <c r="AB295" s="2661">
        <v>3.0</v>
      </c>
      <c r="AC295" s="809"/>
      <c r="AD295" s="2641" t="s">
        <v>4922</v>
      </c>
      <c r="AE295" s="888"/>
      <c r="AF295" s="888"/>
      <c r="AG295" s="888"/>
      <c r="AH295" s="888"/>
    </row>
    <row r="296" ht="15.75" hidden="1" customHeight="1">
      <c r="A296" s="1194"/>
      <c r="B296" s="809"/>
      <c r="C296" s="2565" t="s">
        <v>9188</v>
      </c>
      <c r="D296" s="2565" t="s">
        <v>12679</v>
      </c>
      <c r="E296" s="809"/>
      <c r="F296" s="2541" t="s">
        <v>12680</v>
      </c>
      <c r="G296" s="2541" t="s">
        <v>12678</v>
      </c>
      <c r="H296" s="830"/>
      <c r="I296" s="830"/>
      <c r="J296" s="805"/>
      <c r="K296" s="805"/>
      <c r="L296" s="805"/>
      <c r="M296" s="830"/>
      <c r="N296" s="830"/>
      <c r="O296" s="830"/>
      <c r="P296" s="830"/>
      <c r="Q296" s="830"/>
      <c r="R296" s="830"/>
      <c r="S296" s="830"/>
      <c r="T296" s="830"/>
      <c r="U296" s="805"/>
      <c r="V296" s="830"/>
      <c r="W296" s="830"/>
      <c r="X296" s="830"/>
      <c r="Y296" s="805"/>
      <c r="Z296" s="830"/>
      <c r="AA296" s="805"/>
      <c r="AB296" s="2661">
        <v>3.0</v>
      </c>
      <c r="AC296" s="809"/>
      <c r="AD296" s="2641" t="s">
        <v>4922</v>
      </c>
      <c r="AE296" s="888"/>
      <c r="AF296" s="888"/>
      <c r="AG296" s="888"/>
      <c r="AH296" s="828"/>
    </row>
    <row r="297" ht="15.75" hidden="1" customHeight="1">
      <c r="A297" s="1194"/>
      <c r="B297" s="809"/>
      <c r="C297" s="2565" t="s">
        <v>12679</v>
      </c>
      <c r="D297" s="2565" t="s">
        <v>9188</v>
      </c>
      <c r="E297" s="809"/>
      <c r="F297" s="2541" t="s">
        <v>12680</v>
      </c>
      <c r="G297" s="2541" t="s">
        <v>12681</v>
      </c>
      <c r="H297" s="830"/>
      <c r="I297" s="830"/>
      <c r="J297" s="805"/>
      <c r="K297" s="805"/>
      <c r="L297" s="805"/>
      <c r="M297" s="830"/>
      <c r="N297" s="830"/>
      <c r="O297" s="830"/>
      <c r="P297" s="830"/>
      <c r="Q297" s="830"/>
      <c r="R297" s="830"/>
      <c r="S297" s="830"/>
      <c r="T297" s="830"/>
      <c r="U297" s="805"/>
      <c r="V297" s="830"/>
      <c r="W297" s="830"/>
      <c r="X297" s="830"/>
      <c r="Y297" s="805"/>
      <c r="Z297" s="830"/>
      <c r="AA297" s="805"/>
      <c r="AB297" s="2661">
        <v>3.0</v>
      </c>
      <c r="AC297" s="809"/>
      <c r="AD297" s="2641" t="s">
        <v>4922</v>
      </c>
      <c r="AE297" s="809"/>
      <c r="AF297" s="888"/>
      <c r="AG297" s="888"/>
      <c r="AH297" s="810"/>
    </row>
    <row r="298" ht="15.75" hidden="1" customHeight="1">
      <c r="A298" s="1194"/>
      <c r="B298" s="809"/>
      <c r="C298" s="2565" t="s">
        <v>12679</v>
      </c>
      <c r="D298" s="2565" t="s">
        <v>12679</v>
      </c>
      <c r="E298" s="809"/>
      <c r="F298" s="2541" t="s">
        <v>12682</v>
      </c>
      <c r="G298" s="2541" t="s">
        <v>12681</v>
      </c>
      <c r="H298" s="830"/>
      <c r="I298" s="830"/>
      <c r="J298" s="830"/>
      <c r="K298" s="805"/>
      <c r="L298" s="805"/>
      <c r="M298" s="830"/>
      <c r="N298" s="830"/>
      <c r="O298" s="830"/>
      <c r="P298" s="830"/>
      <c r="Q298" s="830"/>
      <c r="R298" s="830"/>
      <c r="S298" s="830"/>
      <c r="T298" s="830"/>
      <c r="U298" s="830"/>
      <c r="V298" s="830"/>
      <c r="W298" s="830"/>
      <c r="X298" s="830"/>
      <c r="Y298" s="830"/>
      <c r="Z298" s="830"/>
      <c r="AA298" s="830"/>
      <c r="AB298" s="2661">
        <v>3.0</v>
      </c>
      <c r="AC298" s="2565" t="s">
        <v>55</v>
      </c>
      <c r="AD298" s="2641" t="s">
        <v>4922</v>
      </c>
      <c r="AE298" s="809"/>
      <c r="AF298" s="2586" t="s">
        <v>12692</v>
      </c>
      <c r="AG298" s="888"/>
      <c r="AH298" s="810"/>
    </row>
    <row r="299" ht="15.75" hidden="1" customHeight="1">
      <c r="A299" s="1194"/>
      <c r="B299" s="809"/>
      <c r="C299" s="2565" t="s">
        <v>12679</v>
      </c>
      <c r="D299" s="2565" t="s">
        <v>12679</v>
      </c>
      <c r="E299" s="809"/>
      <c r="F299" s="2541" t="s">
        <v>12683</v>
      </c>
      <c r="G299" s="2541" t="s">
        <v>12678</v>
      </c>
      <c r="H299" s="830"/>
      <c r="I299" s="830"/>
      <c r="J299" s="830"/>
      <c r="K299" s="805"/>
      <c r="L299" s="805"/>
      <c r="M299" s="830"/>
      <c r="N299" s="830"/>
      <c r="O299" s="830"/>
      <c r="P299" s="830"/>
      <c r="Q299" s="830"/>
      <c r="R299" s="830"/>
      <c r="S299" s="830"/>
      <c r="T299" s="830"/>
      <c r="U299" s="830"/>
      <c r="V299" s="830"/>
      <c r="W299" s="830"/>
      <c r="X299" s="830"/>
      <c r="Y299" s="830"/>
      <c r="Z299" s="830"/>
      <c r="AA299" s="830"/>
      <c r="AB299" s="2661">
        <v>3.0</v>
      </c>
      <c r="AC299" s="809"/>
      <c r="AD299" s="2641" t="s">
        <v>4922</v>
      </c>
      <c r="AE299" s="888"/>
      <c r="AF299" s="888"/>
      <c r="AG299" s="888"/>
      <c r="AH299" s="809"/>
    </row>
    <row r="300" ht="15.75" hidden="1" customHeight="1">
      <c r="A300" s="1194"/>
      <c r="B300" s="809"/>
      <c r="C300" s="2565" t="s">
        <v>9188</v>
      </c>
      <c r="D300" s="2565" t="s">
        <v>12657</v>
      </c>
      <c r="E300" s="809"/>
      <c r="F300" s="2541" t="s">
        <v>12684</v>
      </c>
      <c r="G300" s="2541" t="s">
        <v>12685</v>
      </c>
      <c r="H300" s="830"/>
      <c r="I300" s="830"/>
      <c r="J300" s="805"/>
      <c r="K300" s="830"/>
      <c r="L300" s="830"/>
      <c r="M300" s="830"/>
      <c r="N300" s="830"/>
      <c r="O300" s="830"/>
      <c r="P300" s="830"/>
      <c r="Q300" s="830"/>
      <c r="R300" s="830"/>
      <c r="S300" s="830"/>
      <c r="T300" s="830"/>
      <c r="U300" s="830"/>
      <c r="V300" s="830"/>
      <c r="W300" s="830"/>
      <c r="X300" s="830"/>
      <c r="Y300" s="830"/>
      <c r="Z300" s="830"/>
      <c r="AA300" s="830"/>
      <c r="AB300" s="2661">
        <v>3.0</v>
      </c>
      <c r="AC300" s="809"/>
      <c r="AD300" s="2641" t="s">
        <v>4922</v>
      </c>
      <c r="AE300" s="888"/>
      <c r="AF300" s="888"/>
      <c r="AG300" s="888"/>
      <c r="AH300" s="888"/>
    </row>
    <row r="301" ht="15.75" hidden="1" customHeight="1">
      <c r="A301" s="1194"/>
      <c r="B301" s="809"/>
      <c r="C301" s="2565" t="s">
        <v>12679</v>
      </c>
      <c r="D301" s="2565" t="s">
        <v>12657</v>
      </c>
      <c r="E301" s="809"/>
      <c r="F301" s="2541" t="s">
        <v>12684</v>
      </c>
      <c r="G301" s="2541" t="s">
        <v>12685</v>
      </c>
      <c r="H301" s="830"/>
      <c r="I301" s="830"/>
      <c r="J301" s="805"/>
      <c r="K301" s="805"/>
      <c r="L301" s="805"/>
      <c r="M301" s="830"/>
      <c r="N301" s="830"/>
      <c r="O301" s="830"/>
      <c r="P301" s="830"/>
      <c r="Q301" s="830"/>
      <c r="R301" s="830"/>
      <c r="S301" s="830"/>
      <c r="T301" s="830"/>
      <c r="U301" s="805"/>
      <c r="V301" s="830"/>
      <c r="W301" s="830"/>
      <c r="X301" s="830"/>
      <c r="Y301" s="805"/>
      <c r="Z301" s="830"/>
      <c r="AA301" s="805"/>
      <c r="AB301" s="2661">
        <v>3.0</v>
      </c>
      <c r="AC301" s="2565" t="s">
        <v>55</v>
      </c>
      <c r="AD301" s="2641" t="s">
        <v>4922</v>
      </c>
      <c r="AE301" s="809"/>
      <c r="AF301" s="809"/>
      <c r="AG301" s="888"/>
      <c r="AH301" s="889"/>
    </row>
    <row r="302" ht="15.75" customHeight="1">
      <c r="A302" s="1194"/>
      <c r="B302" s="2565" t="s">
        <v>12693</v>
      </c>
      <c r="C302" s="809"/>
      <c r="D302" s="809"/>
      <c r="E302" s="809"/>
      <c r="F302" s="809"/>
      <c r="G302" s="809"/>
      <c r="H302" s="805" t="s">
        <v>94</v>
      </c>
      <c r="I302" s="805" t="s">
        <v>94</v>
      </c>
      <c r="J302" s="805"/>
      <c r="K302" s="830"/>
      <c r="L302" s="805"/>
      <c r="M302" s="830"/>
      <c r="N302" s="830"/>
      <c r="O302" s="830"/>
      <c r="P302" s="830"/>
      <c r="Q302" s="830"/>
      <c r="R302" s="830"/>
      <c r="S302" s="830"/>
      <c r="T302" s="830"/>
      <c r="U302" s="805"/>
      <c r="V302" s="830"/>
      <c r="W302" s="830"/>
      <c r="X302" s="830"/>
      <c r="Y302" s="805"/>
      <c r="Z302" s="830"/>
      <c r="AA302" s="805"/>
      <c r="AB302" s="2640" t="s">
        <v>94</v>
      </c>
      <c r="AC302" s="2641" t="s">
        <v>94</v>
      </c>
      <c r="AD302" s="2641" t="s">
        <v>4922</v>
      </c>
      <c r="AE302" s="810"/>
      <c r="AF302" s="2541" t="s">
        <v>12694</v>
      </c>
      <c r="AG302" s="810"/>
      <c r="AH302" s="884"/>
    </row>
    <row r="303" ht="15.75" hidden="1" customHeight="1">
      <c r="A303" s="1194"/>
      <c r="B303" s="809"/>
      <c r="C303" s="2565" t="s">
        <v>9188</v>
      </c>
      <c r="D303" s="2565" t="s">
        <v>9188</v>
      </c>
      <c r="E303" s="809"/>
      <c r="F303" s="2541" t="s">
        <v>12677</v>
      </c>
      <c r="G303" s="2541" t="s">
        <v>12678</v>
      </c>
      <c r="H303" s="830"/>
      <c r="I303" s="830"/>
      <c r="J303" s="830"/>
      <c r="K303" s="805"/>
      <c r="L303" s="805"/>
      <c r="M303" s="830"/>
      <c r="N303" s="830"/>
      <c r="O303" s="830"/>
      <c r="P303" s="830"/>
      <c r="Q303" s="830"/>
      <c r="R303" s="830"/>
      <c r="S303" s="830"/>
      <c r="T303" s="830"/>
      <c r="U303" s="830"/>
      <c r="V303" s="830"/>
      <c r="W303" s="830"/>
      <c r="X303" s="830"/>
      <c r="Y303" s="830"/>
      <c r="Z303" s="830"/>
      <c r="AA303" s="830"/>
      <c r="AB303" s="2661">
        <v>3.0</v>
      </c>
      <c r="AC303" s="809"/>
      <c r="AD303" s="2641" t="s">
        <v>4922</v>
      </c>
      <c r="AE303" s="809"/>
      <c r="AF303" s="809"/>
      <c r="AG303" s="809"/>
      <c r="AH303" s="890"/>
    </row>
    <row r="304" ht="15.75" hidden="1" customHeight="1">
      <c r="A304" s="1194"/>
      <c r="B304" s="809"/>
      <c r="C304" s="2565" t="s">
        <v>9188</v>
      </c>
      <c r="D304" s="2565" t="s">
        <v>12679</v>
      </c>
      <c r="E304" s="809"/>
      <c r="F304" s="2541" t="s">
        <v>12680</v>
      </c>
      <c r="G304" s="2541" t="s">
        <v>12678</v>
      </c>
      <c r="H304" s="830"/>
      <c r="I304" s="830"/>
      <c r="J304" s="830"/>
      <c r="K304" s="805"/>
      <c r="L304" s="805"/>
      <c r="M304" s="830"/>
      <c r="N304" s="830"/>
      <c r="O304" s="830"/>
      <c r="P304" s="830"/>
      <c r="Q304" s="830"/>
      <c r="R304" s="830"/>
      <c r="S304" s="830"/>
      <c r="T304" s="830"/>
      <c r="U304" s="830"/>
      <c r="V304" s="830"/>
      <c r="W304" s="830"/>
      <c r="X304" s="830"/>
      <c r="Y304" s="830"/>
      <c r="Z304" s="830"/>
      <c r="AA304" s="830"/>
      <c r="AB304" s="2661">
        <v>3.0</v>
      </c>
      <c r="AC304" s="809"/>
      <c r="AD304" s="2641" t="s">
        <v>4922</v>
      </c>
      <c r="AE304" s="888"/>
      <c r="AF304" s="888"/>
      <c r="AG304" s="888"/>
      <c r="AH304" s="892"/>
    </row>
    <row r="305" ht="15.75" hidden="1" customHeight="1">
      <c r="A305" s="1194"/>
      <c r="B305" s="809"/>
      <c r="C305" s="2565" t="s">
        <v>12679</v>
      </c>
      <c r="D305" s="2565" t="s">
        <v>9188</v>
      </c>
      <c r="E305" s="809"/>
      <c r="F305" s="2541" t="s">
        <v>12680</v>
      </c>
      <c r="G305" s="2541" t="s">
        <v>12681</v>
      </c>
      <c r="H305" s="830"/>
      <c r="I305" s="830"/>
      <c r="J305" s="830"/>
      <c r="K305" s="830"/>
      <c r="L305" s="830"/>
      <c r="M305" s="830"/>
      <c r="N305" s="830"/>
      <c r="O305" s="830"/>
      <c r="P305" s="830"/>
      <c r="Q305" s="830"/>
      <c r="R305" s="830"/>
      <c r="S305" s="830"/>
      <c r="T305" s="830"/>
      <c r="U305" s="830"/>
      <c r="V305" s="830"/>
      <c r="W305" s="830"/>
      <c r="X305" s="830"/>
      <c r="Y305" s="830"/>
      <c r="Z305" s="830"/>
      <c r="AA305" s="830"/>
      <c r="AB305" s="2661">
        <v>3.0</v>
      </c>
      <c r="AC305" s="809"/>
      <c r="AD305" s="2641" t="s">
        <v>4922</v>
      </c>
      <c r="AE305" s="888"/>
      <c r="AF305" s="888"/>
      <c r="AG305" s="888"/>
      <c r="AH305" s="889"/>
    </row>
    <row r="306" ht="15.75" hidden="1" customHeight="1">
      <c r="A306" s="1194"/>
      <c r="B306" s="809"/>
      <c r="C306" s="2565" t="s">
        <v>12679</v>
      </c>
      <c r="D306" s="2565" t="s">
        <v>12679</v>
      </c>
      <c r="E306" s="809"/>
      <c r="F306" s="2541" t="s">
        <v>12682</v>
      </c>
      <c r="G306" s="2541" t="s">
        <v>12681</v>
      </c>
      <c r="H306" s="805"/>
      <c r="I306" s="805"/>
      <c r="J306" s="805"/>
      <c r="K306" s="805"/>
      <c r="L306" s="1039"/>
      <c r="M306" s="805"/>
      <c r="N306" s="805"/>
      <c r="O306" s="805"/>
      <c r="P306" s="805"/>
      <c r="Q306" s="805"/>
      <c r="R306" s="805"/>
      <c r="S306" s="805"/>
      <c r="T306" s="805"/>
      <c r="U306" s="805"/>
      <c r="V306" s="805"/>
      <c r="W306" s="805"/>
      <c r="X306" s="805"/>
      <c r="Y306" s="805"/>
      <c r="Z306" s="805"/>
      <c r="AA306" s="805"/>
      <c r="AB306" s="2661">
        <v>3.0</v>
      </c>
      <c r="AC306" s="2565" t="s">
        <v>55</v>
      </c>
      <c r="AD306" s="2641" t="s">
        <v>4922</v>
      </c>
      <c r="AE306" s="809"/>
      <c r="AF306" s="809"/>
      <c r="AG306" s="888"/>
      <c r="AH306" s="889"/>
    </row>
    <row r="307" ht="15.75" hidden="1" customHeight="1">
      <c r="A307" s="1194"/>
      <c r="B307" s="809"/>
      <c r="C307" s="2565" t="s">
        <v>12679</v>
      </c>
      <c r="D307" s="2565" t="s">
        <v>12679</v>
      </c>
      <c r="E307" s="809"/>
      <c r="F307" s="2541" t="s">
        <v>12683</v>
      </c>
      <c r="G307" s="2541" t="s">
        <v>12678</v>
      </c>
      <c r="H307" s="830"/>
      <c r="I307" s="830"/>
      <c r="J307" s="830"/>
      <c r="K307" s="805"/>
      <c r="L307" s="805"/>
      <c r="M307" s="830"/>
      <c r="N307" s="830"/>
      <c r="O307" s="830"/>
      <c r="P307" s="830"/>
      <c r="Q307" s="830"/>
      <c r="R307" s="830"/>
      <c r="S307" s="830"/>
      <c r="T307" s="830"/>
      <c r="U307" s="830"/>
      <c r="V307" s="830"/>
      <c r="W307" s="830"/>
      <c r="X307" s="830"/>
      <c r="Y307" s="830"/>
      <c r="Z307" s="830"/>
      <c r="AA307" s="830"/>
      <c r="AB307" s="2661">
        <v>3.0</v>
      </c>
      <c r="AC307" s="809"/>
      <c r="AD307" s="2641" t="s">
        <v>4922</v>
      </c>
      <c r="AE307" s="809"/>
      <c r="AF307" s="809"/>
      <c r="AG307" s="809"/>
      <c r="AH307" s="884"/>
    </row>
    <row r="308" ht="15.75" hidden="1" customHeight="1">
      <c r="A308" s="1194"/>
      <c r="B308" s="809"/>
      <c r="C308" s="2565" t="s">
        <v>9188</v>
      </c>
      <c r="D308" s="2565" t="s">
        <v>12657</v>
      </c>
      <c r="E308" s="809"/>
      <c r="F308" s="2541" t="s">
        <v>12684</v>
      </c>
      <c r="G308" s="2541" t="s">
        <v>12685</v>
      </c>
      <c r="H308" s="830"/>
      <c r="I308" s="830"/>
      <c r="J308" s="830"/>
      <c r="K308" s="830"/>
      <c r="L308" s="830"/>
      <c r="M308" s="830"/>
      <c r="N308" s="830"/>
      <c r="O308" s="830"/>
      <c r="P308" s="830"/>
      <c r="Q308" s="830"/>
      <c r="R308" s="830"/>
      <c r="S308" s="830"/>
      <c r="T308" s="830"/>
      <c r="U308" s="830"/>
      <c r="V308" s="830"/>
      <c r="W308" s="830"/>
      <c r="X308" s="830"/>
      <c r="Y308" s="830"/>
      <c r="Z308" s="830"/>
      <c r="AA308" s="830"/>
      <c r="AB308" s="2661">
        <v>3.0</v>
      </c>
      <c r="AC308" s="809"/>
      <c r="AD308" s="2641" t="s">
        <v>4922</v>
      </c>
      <c r="AE308" s="809"/>
      <c r="AF308" s="809"/>
      <c r="AG308" s="809"/>
      <c r="AH308" s="890"/>
    </row>
    <row r="309" ht="15.75" hidden="1" customHeight="1">
      <c r="A309" s="1194"/>
      <c r="B309" s="809"/>
      <c r="C309" s="2565" t="s">
        <v>12679</v>
      </c>
      <c r="D309" s="2565" t="s">
        <v>12657</v>
      </c>
      <c r="E309" s="809"/>
      <c r="F309" s="2541" t="s">
        <v>12684</v>
      </c>
      <c r="G309" s="2541" t="s">
        <v>12685</v>
      </c>
      <c r="H309" s="830"/>
      <c r="I309" s="830"/>
      <c r="J309" s="830"/>
      <c r="K309" s="805"/>
      <c r="L309" s="805"/>
      <c r="M309" s="830"/>
      <c r="N309" s="830"/>
      <c r="O309" s="830"/>
      <c r="P309" s="830"/>
      <c r="Q309" s="830"/>
      <c r="R309" s="830"/>
      <c r="S309" s="830"/>
      <c r="T309" s="830"/>
      <c r="U309" s="830"/>
      <c r="V309" s="830"/>
      <c r="W309" s="830"/>
      <c r="X309" s="830"/>
      <c r="Y309" s="830"/>
      <c r="Z309" s="830"/>
      <c r="AA309" s="830"/>
      <c r="AB309" s="2661">
        <v>3.0</v>
      </c>
      <c r="AC309" s="2565" t="s">
        <v>55</v>
      </c>
      <c r="AD309" s="2641" t="s">
        <v>4922</v>
      </c>
      <c r="AE309" s="888"/>
      <c r="AF309" s="888"/>
      <c r="AG309" s="888"/>
      <c r="AH309" s="1046"/>
    </row>
    <row r="310" ht="15.75" customHeight="1">
      <c r="A310" s="1194"/>
      <c r="B310" s="2565" t="s">
        <v>12695</v>
      </c>
      <c r="C310" s="809"/>
      <c r="D310" s="809"/>
      <c r="E310" s="809"/>
      <c r="F310" s="809"/>
      <c r="G310" s="809"/>
      <c r="H310" s="805" t="s">
        <v>94</v>
      </c>
      <c r="I310" s="805" t="s">
        <v>94</v>
      </c>
      <c r="J310" s="805"/>
      <c r="K310" s="830"/>
      <c r="L310" s="805"/>
      <c r="M310" s="805"/>
      <c r="N310" s="805"/>
      <c r="O310" s="805"/>
      <c r="P310" s="805"/>
      <c r="Q310" s="805"/>
      <c r="R310" s="805"/>
      <c r="S310" s="805"/>
      <c r="T310" s="805"/>
      <c r="U310" s="805"/>
      <c r="V310" s="805"/>
      <c r="W310" s="805"/>
      <c r="X310" s="805"/>
      <c r="Y310" s="805"/>
      <c r="Z310" s="805"/>
      <c r="AA310" s="805"/>
      <c r="AB310" s="2640" t="s">
        <v>94</v>
      </c>
      <c r="AC310" s="2641" t="s">
        <v>94</v>
      </c>
      <c r="AD310" s="2641" t="s">
        <v>4922</v>
      </c>
      <c r="AE310" s="889"/>
      <c r="AF310" s="889"/>
      <c r="AG310" s="810"/>
      <c r="AH310" s="1046"/>
    </row>
    <row r="311" ht="15.75" hidden="1" customHeight="1">
      <c r="A311" s="1194"/>
      <c r="B311" s="809"/>
      <c r="C311" s="2565" t="s">
        <v>9188</v>
      </c>
      <c r="D311" s="2565" t="s">
        <v>9188</v>
      </c>
      <c r="E311" s="809"/>
      <c r="F311" s="2541" t="s">
        <v>12677</v>
      </c>
      <c r="G311" s="2541" t="s">
        <v>12678</v>
      </c>
      <c r="H311" s="830"/>
      <c r="I311" s="830"/>
      <c r="J311" s="830"/>
      <c r="K311" s="830"/>
      <c r="L311" s="830"/>
      <c r="M311" s="830"/>
      <c r="N311" s="830"/>
      <c r="O311" s="830"/>
      <c r="P311" s="830"/>
      <c r="Q311" s="830"/>
      <c r="R311" s="830"/>
      <c r="S311" s="830"/>
      <c r="T311" s="830"/>
      <c r="U311" s="830"/>
      <c r="V311" s="830"/>
      <c r="W311" s="830"/>
      <c r="X311" s="830"/>
      <c r="Y311" s="830"/>
      <c r="Z311" s="830"/>
      <c r="AA311" s="830"/>
      <c r="AB311" s="2661">
        <v>3.0</v>
      </c>
      <c r="AC311" s="809"/>
      <c r="AD311" s="2641" t="s">
        <v>4922</v>
      </c>
      <c r="AE311" s="809"/>
      <c r="AF311" s="888"/>
      <c r="AG311" s="888"/>
      <c r="AH311" s="884"/>
    </row>
    <row r="312" ht="15.75" hidden="1" customHeight="1">
      <c r="A312" s="1194"/>
      <c r="B312" s="809"/>
      <c r="C312" s="2565" t="s">
        <v>9188</v>
      </c>
      <c r="D312" s="2565" t="s">
        <v>12679</v>
      </c>
      <c r="E312" s="809"/>
      <c r="F312" s="2541" t="s">
        <v>12680</v>
      </c>
      <c r="G312" s="2541" t="s">
        <v>12678</v>
      </c>
      <c r="H312" s="1047"/>
      <c r="I312" s="1047"/>
      <c r="J312" s="1047"/>
      <c r="K312" s="1047"/>
      <c r="L312" s="1047"/>
      <c r="M312" s="1047"/>
      <c r="N312" s="1047"/>
      <c r="O312" s="1047"/>
      <c r="P312" s="1047"/>
      <c r="Q312" s="1047"/>
      <c r="R312" s="1047"/>
      <c r="S312" s="1047"/>
      <c r="T312" s="1047"/>
      <c r="U312" s="1047"/>
      <c r="V312" s="1047"/>
      <c r="W312" s="1047"/>
      <c r="X312" s="1047"/>
      <c r="Y312" s="1047"/>
      <c r="Z312" s="1047"/>
      <c r="AA312" s="1047"/>
      <c r="AB312" s="2661">
        <v>3.0</v>
      </c>
      <c r="AC312" s="809"/>
      <c r="AD312" s="2641" t="s">
        <v>4922</v>
      </c>
      <c r="AE312" s="888"/>
      <c r="AF312" s="888"/>
      <c r="AG312" s="809"/>
      <c r="AH312" s="1048"/>
    </row>
    <row r="313" ht="15.75" hidden="1" customHeight="1">
      <c r="A313" s="1194"/>
      <c r="B313" s="809"/>
      <c r="C313" s="2565" t="s">
        <v>12679</v>
      </c>
      <c r="D313" s="2565" t="s">
        <v>9188</v>
      </c>
      <c r="E313" s="809"/>
      <c r="F313" s="2541" t="s">
        <v>12680</v>
      </c>
      <c r="G313" s="2541" t="s">
        <v>12681</v>
      </c>
      <c r="H313" s="807"/>
      <c r="I313" s="807"/>
      <c r="J313" s="807"/>
      <c r="K313" s="807"/>
      <c r="L313" s="807"/>
      <c r="M313" s="807"/>
      <c r="N313" s="807"/>
      <c r="O313" s="807"/>
      <c r="P313" s="807"/>
      <c r="Q313" s="807"/>
      <c r="R313" s="807"/>
      <c r="S313" s="807"/>
      <c r="T313" s="807"/>
      <c r="U313" s="807"/>
      <c r="V313" s="807"/>
      <c r="W313" s="807"/>
      <c r="X313" s="807"/>
      <c r="Y313" s="807"/>
      <c r="Z313" s="807"/>
      <c r="AA313" s="807"/>
      <c r="AB313" s="2661">
        <v>3.0</v>
      </c>
      <c r="AC313" s="809"/>
      <c r="AD313" s="2641" t="s">
        <v>4922</v>
      </c>
      <c r="AE313" s="888"/>
      <c r="AF313" s="888"/>
      <c r="AG313" s="888"/>
      <c r="AH313" s="1046"/>
    </row>
    <row r="314" ht="15.75" hidden="1" customHeight="1">
      <c r="A314" s="1194"/>
      <c r="B314" s="809"/>
      <c r="C314" s="2565" t="s">
        <v>12679</v>
      </c>
      <c r="D314" s="2565" t="s">
        <v>12679</v>
      </c>
      <c r="E314" s="809"/>
      <c r="F314" s="2541" t="s">
        <v>12682</v>
      </c>
      <c r="G314" s="2541" t="s">
        <v>12681</v>
      </c>
      <c r="H314" s="830"/>
      <c r="I314" s="830"/>
      <c r="J314" s="807"/>
      <c r="K314" s="805"/>
      <c r="L314" s="805"/>
      <c r="M314" s="830"/>
      <c r="N314" s="830"/>
      <c r="O314" s="830"/>
      <c r="P314" s="830"/>
      <c r="Q314" s="830"/>
      <c r="R314" s="830"/>
      <c r="S314" s="830"/>
      <c r="T314" s="830"/>
      <c r="U314" s="807"/>
      <c r="V314" s="830"/>
      <c r="W314" s="830"/>
      <c r="X314" s="830"/>
      <c r="Y314" s="807"/>
      <c r="Z314" s="830"/>
      <c r="AA314" s="807"/>
      <c r="AB314" s="2661">
        <v>3.0</v>
      </c>
      <c r="AC314" s="2565" t="s">
        <v>55</v>
      </c>
      <c r="AD314" s="2641" t="s">
        <v>4922</v>
      </c>
      <c r="AE314" s="888"/>
      <c r="AF314" s="888"/>
      <c r="AG314" s="888"/>
      <c r="AH314" s="1046"/>
    </row>
    <row r="315" ht="15.75" hidden="1" customHeight="1">
      <c r="A315" s="1826"/>
      <c r="B315" s="809"/>
      <c r="C315" s="2565" t="s">
        <v>12679</v>
      </c>
      <c r="D315" s="2565" t="s">
        <v>12679</v>
      </c>
      <c r="E315" s="809"/>
      <c r="F315" s="2541" t="s">
        <v>12683</v>
      </c>
      <c r="G315" s="2541" t="s">
        <v>12678</v>
      </c>
      <c r="H315" s="830"/>
      <c r="I315" s="830"/>
      <c r="J315" s="807"/>
      <c r="K315" s="805"/>
      <c r="L315" s="805"/>
      <c r="M315" s="830"/>
      <c r="N315" s="830"/>
      <c r="O315" s="830"/>
      <c r="P315" s="830"/>
      <c r="Q315" s="830"/>
      <c r="R315" s="830"/>
      <c r="S315" s="830"/>
      <c r="T315" s="830"/>
      <c r="U315" s="807"/>
      <c r="V315" s="830"/>
      <c r="W315" s="830"/>
      <c r="X315" s="830"/>
      <c r="Y315" s="807"/>
      <c r="Z315" s="830"/>
      <c r="AA315" s="807"/>
      <c r="AB315" s="2661">
        <v>3.0</v>
      </c>
      <c r="AC315" s="809"/>
      <c r="AD315" s="2641" t="s">
        <v>4922</v>
      </c>
      <c r="AE315" s="888"/>
      <c r="AF315" s="888"/>
      <c r="AG315" s="888"/>
      <c r="AH315" s="1046"/>
    </row>
    <row r="316" ht="15.75" hidden="1" customHeight="1">
      <c r="A316" s="1826"/>
      <c r="B316" s="809"/>
      <c r="C316" s="2565" t="s">
        <v>9188</v>
      </c>
      <c r="D316" s="2565" t="s">
        <v>12657</v>
      </c>
      <c r="E316" s="809"/>
      <c r="F316" s="2541" t="s">
        <v>12684</v>
      </c>
      <c r="G316" s="2541" t="s">
        <v>12685</v>
      </c>
      <c r="H316" s="830"/>
      <c r="I316" s="830"/>
      <c r="J316" s="807"/>
      <c r="K316" s="807"/>
      <c r="L316" s="807"/>
      <c r="M316" s="830"/>
      <c r="N316" s="830"/>
      <c r="O316" s="830"/>
      <c r="P316" s="830"/>
      <c r="Q316" s="830"/>
      <c r="R316" s="830"/>
      <c r="S316" s="830"/>
      <c r="T316" s="830"/>
      <c r="U316" s="807"/>
      <c r="V316" s="830"/>
      <c r="W316" s="830"/>
      <c r="X316" s="830"/>
      <c r="Y316" s="807"/>
      <c r="Z316" s="830"/>
      <c r="AA316" s="807"/>
      <c r="AB316" s="2661">
        <v>3.0</v>
      </c>
      <c r="AC316" s="809"/>
      <c r="AD316" s="2641" t="s">
        <v>4922</v>
      </c>
      <c r="AE316" s="888"/>
      <c r="AF316" s="888"/>
      <c r="AG316" s="888"/>
      <c r="AH316" s="1046"/>
    </row>
    <row r="317" ht="15.75" hidden="1" customHeight="1">
      <c r="A317" s="1194"/>
      <c r="B317" s="809"/>
      <c r="C317" s="2565" t="s">
        <v>12679</v>
      </c>
      <c r="D317" s="2565" t="s">
        <v>12657</v>
      </c>
      <c r="E317" s="809"/>
      <c r="F317" s="2541" t="s">
        <v>12684</v>
      </c>
      <c r="G317" s="2541" t="s">
        <v>12685</v>
      </c>
      <c r="H317" s="807"/>
      <c r="I317" s="807"/>
      <c r="J317" s="807"/>
      <c r="K317" s="807"/>
      <c r="L317" s="807"/>
      <c r="M317" s="807"/>
      <c r="N317" s="807"/>
      <c r="O317" s="807"/>
      <c r="P317" s="807"/>
      <c r="Q317" s="807"/>
      <c r="R317" s="807"/>
      <c r="S317" s="807"/>
      <c r="T317" s="807"/>
      <c r="U317" s="807"/>
      <c r="V317" s="807"/>
      <c r="W317" s="807"/>
      <c r="X317" s="807"/>
      <c r="Y317" s="807"/>
      <c r="Z317" s="807"/>
      <c r="AA317" s="807"/>
      <c r="AB317" s="2661">
        <v>3.0</v>
      </c>
      <c r="AC317" s="2565" t="s">
        <v>55</v>
      </c>
      <c r="AD317" s="2641" t="s">
        <v>4922</v>
      </c>
      <c r="AE317" s="888"/>
      <c r="AF317" s="888"/>
      <c r="AG317" s="888"/>
      <c r="AH317" s="1046"/>
    </row>
    <row r="318" ht="15.75" customHeight="1">
      <c r="A318" s="2666" t="s">
        <v>12696</v>
      </c>
      <c r="B318" s="809"/>
      <c r="C318" s="2565" t="s">
        <v>12697</v>
      </c>
      <c r="D318" s="809"/>
      <c r="E318" s="809"/>
      <c r="F318" s="2541" t="s">
        <v>12698</v>
      </c>
      <c r="G318" s="809"/>
      <c r="H318" s="805" t="s">
        <v>94</v>
      </c>
      <c r="I318" s="805" t="s">
        <v>94</v>
      </c>
      <c r="J318" s="805"/>
      <c r="K318" s="830"/>
      <c r="L318" s="805"/>
      <c r="M318" s="830"/>
      <c r="N318" s="830"/>
      <c r="O318" s="830"/>
      <c r="P318" s="830"/>
      <c r="Q318" s="830"/>
      <c r="R318" s="830"/>
      <c r="S318" s="830"/>
      <c r="T318" s="830"/>
      <c r="U318" s="807"/>
      <c r="V318" s="830"/>
      <c r="W318" s="830"/>
      <c r="X318" s="830"/>
      <c r="Y318" s="807"/>
      <c r="Z318" s="830"/>
      <c r="AA318" s="807"/>
      <c r="AB318" s="2640" t="s">
        <v>94</v>
      </c>
      <c r="AC318" s="2641" t="s">
        <v>94</v>
      </c>
      <c r="AD318" s="2641" t="s">
        <v>4922</v>
      </c>
      <c r="AE318" s="889"/>
      <c r="AF318" s="889"/>
      <c r="AG318" s="889"/>
      <c r="AH318" s="1046"/>
    </row>
    <row r="319" ht="15.75" customHeight="1">
      <c r="A319" s="2598" t="s">
        <v>12699</v>
      </c>
      <c r="B319" s="809"/>
      <c r="C319" s="809"/>
      <c r="D319" s="809"/>
      <c r="E319" s="809"/>
      <c r="F319" s="809"/>
      <c r="G319" s="809"/>
      <c r="H319" s="805" t="s">
        <v>94</v>
      </c>
      <c r="I319" s="805" t="s">
        <v>94</v>
      </c>
      <c r="J319" s="805"/>
      <c r="K319" s="830"/>
      <c r="L319" s="805"/>
      <c r="M319" s="830"/>
      <c r="N319" s="830"/>
      <c r="O319" s="830"/>
      <c r="P319" s="830"/>
      <c r="Q319" s="830"/>
      <c r="R319" s="830"/>
      <c r="S319" s="830"/>
      <c r="T319" s="830"/>
      <c r="U319" s="807"/>
      <c r="V319" s="830"/>
      <c r="W319" s="830"/>
      <c r="X319" s="830"/>
      <c r="Y319" s="807"/>
      <c r="Z319" s="830"/>
      <c r="AA319" s="807"/>
      <c r="AB319" s="2640" t="s">
        <v>94</v>
      </c>
      <c r="AC319" s="2641" t="s">
        <v>94</v>
      </c>
      <c r="AD319" s="2641" t="s">
        <v>4922</v>
      </c>
      <c r="AE319" s="889"/>
      <c r="AF319" s="889"/>
      <c r="AG319" s="889"/>
      <c r="AH319" s="1046"/>
    </row>
    <row r="320" ht="15.75" customHeight="1">
      <c r="A320" s="1194"/>
      <c r="B320" s="2565" t="s">
        <v>12700</v>
      </c>
      <c r="C320" s="2565" t="s">
        <v>53</v>
      </c>
      <c r="D320" s="2565" t="s">
        <v>66</v>
      </c>
      <c r="E320" s="2541" t="s">
        <v>12701</v>
      </c>
      <c r="F320" s="809"/>
      <c r="G320" s="809"/>
      <c r="H320" s="805" t="s">
        <v>94</v>
      </c>
      <c r="I320" s="805" t="s">
        <v>94</v>
      </c>
      <c r="J320" s="805"/>
      <c r="K320" s="830"/>
      <c r="L320" s="830"/>
      <c r="M320" s="830"/>
      <c r="N320" s="830"/>
      <c r="O320" s="830"/>
      <c r="P320" s="830"/>
      <c r="Q320" s="830"/>
      <c r="R320" s="830"/>
      <c r="S320" s="830"/>
      <c r="T320" s="830"/>
      <c r="U320" s="830"/>
      <c r="V320" s="830"/>
      <c r="W320" s="830"/>
      <c r="X320" s="830"/>
      <c r="Y320" s="830"/>
      <c r="Z320" s="830"/>
      <c r="AA320" s="830"/>
      <c r="AB320" s="2640" t="s">
        <v>94</v>
      </c>
      <c r="AC320" s="2641" t="s">
        <v>94</v>
      </c>
      <c r="AD320" s="2641" t="s">
        <v>4922</v>
      </c>
      <c r="AE320" s="889"/>
      <c r="AF320" s="889"/>
      <c r="AG320" s="889"/>
      <c r="AH320" s="1046"/>
    </row>
    <row r="321" ht="15.75" hidden="1" customHeight="1">
      <c r="A321" s="1194"/>
      <c r="B321" s="2565" t="s">
        <v>12702</v>
      </c>
      <c r="C321" s="2565" t="s">
        <v>8443</v>
      </c>
      <c r="D321" s="2565" t="s">
        <v>8443</v>
      </c>
      <c r="E321" s="2565" t="s">
        <v>12703</v>
      </c>
      <c r="F321" s="2541" t="s">
        <v>12704</v>
      </c>
      <c r="G321" s="2541" t="s">
        <v>12705</v>
      </c>
      <c r="H321" s="807"/>
      <c r="I321" s="807"/>
      <c r="J321" s="807"/>
      <c r="K321" s="807"/>
      <c r="L321" s="807"/>
      <c r="M321" s="807"/>
      <c r="N321" s="807"/>
      <c r="O321" s="807"/>
      <c r="P321" s="807"/>
      <c r="Q321" s="807"/>
      <c r="R321" s="807"/>
      <c r="S321" s="807"/>
      <c r="T321" s="807"/>
      <c r="U321" s="807"/>
      <c r="V321" s="807"/>
      <c r="W321" s="807"/>
      <c r="X321" s="807"/>
      <c r="Y321" s="807"/>
      <c r="Z321" s="807"/>
      <c r="AA321" s="807"/>
      <c r="AB321" s="2661">
        <v>3.0</v>
      </c>
      <c r="AC321" s="2565" t="s">
        <v>55</v>
      </c>
      <c r="AD321" s="2641" t="s">
        <v>4922</v>
      </c>
      <c r="AE321" s="809"/>
      <c r="AF321" s="888"/>
      <c r="AG321" s="809"/>
      <c r="AH321" s="884"/>
    </row>
    <row r="322" ht="15.75" hidden="1" customHeight="1">
      <c r="A322" s="1194"/>
      <c r="B322" s="2565" t="s">
        <v>12706</v>
      </c>
      <c r="C322" s="2565" t="s">
        <v>8443</v>
      </c>
      <c r="D322" s="2565" t="s">
        <v>8443</v>
      </c>
      <c r="E322" s="2565" t="s">
        <v>12703</v>
      </c>
      <c r="F322" s="809"/>
      <c r="G322" s="809"/>
      <c r="H322" s="807"/>
      <c r="I322" s="807"/>
      <c r="J322" s="807"/>
      <c r="K322" s="805"/>
      <c r="L322" s="805"/>
      <c r="M322" s="807"/>
      <c r="N322" s="807"/>
      <c r="O322" s="807"/>
      <c r="P322" s="807"/>
      <c r="Q322" s="807"/>
      <c r="R322" s="807"/>
      <c r="S322" s="807"/>
      <c r="T322" s="807"/>
      <c r="U322" s="807"/>
      <c r="V322" s="807"/>
      <c r="W322" s="807"/>
      <c r="X322" s="807"/>
      <c r="Y322" s="807"/>
      <c r="Z322" s="807"/>
      <c r="AA322" s="807"/>
      <c r="AB322" s="2661">
        <v>3.0</v>
      </c>
      <c r="AC322" s="2565" t="s">
        <v>55</v>
      </c>
      <c r="AD322" s="2641" t="s">
        <v>4922</v>
      </c>
      <c r="AE322" s="888"/>
      <c r="AF322" s="888"/>
      <c r="AG322" s="888"/>
      <c r="AH322" s="1048"/>
    </row>
    <row r="323" ht="15.75" hidden="1" customHeight="1">
      <c r="A323" s="1194"/>
      <c r="B323" s="2565" t="s">
        <v>12546</v>
      </c>
      <c r="C323" s="2565" t="s">
        <v>8443</v>
      </c>
      <c r="D323" s="2565" t="s">
        <v>8443</v>
      </c>
      <c r="E323" s="2565" t="s">
        <v>12703</v>
      </c>
      <c r="F323" s="809"/>
      <c r="G323" s="809"/>
      <c r="H323" s="830"/>
      <c r="I323" s="830"/>
      <c r="J323" s="807"/>
      <c r="K323" s="805"/>
      <c r="L323" s="805"/>
      <c r="M323" s="830"/>
      <c r="N323" s="830"/>
      <c r="O323" s="830"/>
      <c r="P323" s="830"/>
      <c r="Q323" s="830"/>
      <c r="R323" s="830"/>
      <c r="S323" s="830"/>
      <c r="T323" s="830"/>
      <c r="U323" s="807"/>
      <c r="V323" s="830"/>
      <c r="W323" s="830"/>
      <c r="X323" s="830"/>
      <c r="Y323" s="807"/>
      <c r="Z323" s="830"/>
      <c r="AA323" s="807"/>
      <c r="AB323" s="2661">
        <v>3.0</v>
      </c>
      <c r="AC323" s="2565" t="s">
        <v>55</v>
      </c>
      <c r="AD323" s="2641" t="s">
        <v>4922</v>
      </c>
      <c r="AE323" s="888"/>
      <c r="AF323" s="888"/>
      <c r="AG323" s="888"/>
      <c r="AH323" s="1048"/>
    </row>
    <row r="324" ht="15.75" hidden="1" customHeight="1">
      <c r="A324" s="1194"/>
      <c r="B324" s="2565" t="s">
        <v>12707</v>
      </c>
      <c r="C324" s="2565" t="s">
        <v>8443</v>
      </c>
      <c r="D324" s="2565" t="s">
        <v>8443</v>
      </c>
      <c r="E324" s="2565" t="s">
        <v>12703</v>
      </c>
      <c r="F324" s="809"/>
      <c r="G324" s="809"/>
      <c r="H324" s="807"/>
      <c r="I324" s="807"/>
      <c r="J324" s="807"/>
      <c r="K324" s="805"/>
      <c r="L324" s="805"/>
      <c r="M324" s="807"/>
      <c r="N324" s="807"/>
      <c r="O324" s="807"/>
      <c r="P324" s="807"/>
      <c r="Q324" s="807"/>
      <c r="R324" s="807"/>
      <c r="S324" s="807"/>
      <c r="T324" s="807"/>
      <c r="U324" s="807"/>
      <c r="V324" s="807"/>
      <c r="W324" s="807"/>
      <c r="X324" s="807"/>
      <c r="Y324" s="807"/>
      <c r="Z324" s="807"/>
      <c r="AA324" s="807"/>
      <c r="AB324" s="2661">
        <v>3.0</v>
      </c>
      <c r="AC324" s="2565" t="s">
        <v>55</v>
      </c>
      <c r="AD324" s="2641" t="s">
        <v>4922</v>
      </c>
      <c r="AE324" s="888"/>
      <c r="AF324" s="888"/>
      <c r="AG324" s="888"/>
      <c r="AH324" s="1046"/>
    </row>
    <row r="325" ht="15.75" hidden="1" customHeight="1">
      <c r="A325" s="1194"/>
      <c r="B325" s="2565" t="s">
        <v>12708</v>
      </c>
      <c r="C325" s="2565" t="s">
        <v>8443</v>
      </c>
      <c r="D325" s="2565" t="s">
        <v>8443</v>
      </c>
      <c r="E325" s="2565" t="s">
        <v>12703</v>
      </c>
      <c r="F325" s="809"/>
      <c r="G325" s="809"/>
      <c r="H325" s="830"/>
      <c r="I325" s="830"/>
      <c r="J325" s="805"/>
      <c r="K325" s="805"/>
      <c r="L325" s="805"/>
      <c r="M325" s="830"/>
      <c r="N325" s="830"/>
      <c r="O325" s="830"/>
      <c r="P325" s="830"/>
      <c r="Q325" s="830"/>
      <c r="R325" s="830"/>
      <c r="S325" s="830"/>
      <c r="T325" s="830"/>
      <c r="U325" s="805"/>
      <c r="V325" s="830"/>
      <c r="W325" s="830"/>
      <c r="X325" s="830"/>
      <c r="Y325" s="805"/>
      <c r="Z325" s="830"/>
      <c r="AA325" s="805"/>
      <c r="AB325" s="2661">
        <v>3.0</v>
      </c>
      <c r="AC325" s="2565" t="s">
        <v>55</v>
      </c>
      <c r="AD325" s="2641" t="s">
        <v>4922</v>
      </c>
      <c r="AE325" s="888"/>
      <c r="AF325" s="888"/>
      <c r="AG325" s="888"/>
      <c r="AH325" s="1046"/>
    </row>
    <row r="326" ht="15.75" hidden="1" customHeight="1">
      <c r="A326" s="1194"/>
      <c r="B326" s="2565" t="s">
        <v>12709</v>
      </c>
      <c r="C326" s="2565" t="s">
        <v>8443</v>
      </c>
      <c r="D326" s="2565" t="s">
        <v>8443</v>
      </c>
      <c r="E326" s="2565" t="s">
        <v>12703</v>
      </c>
      <c r="F326" s="809"/>
      <c r="G326" s="809"/>
      <c r="H326" s="830"/>
      <c r="I326" s="830"/>
      <c r="J326" s="805"/>
      <c r="K326" s="805"/>
      <c r="L326" s="805"/>
      <c r="M326" s="830"/>
      <c r="N326" s="830"/>
      <c r="O326" s="830"/>
      <c r="P326" s="830"/>
      <c r="Q326" s="830"/>
      <c r="R326" s="830"/>
      <c r="S326" s="830"/>
      <c r="T326" s="830"/>
      <c r="U326" s="805"/>
      <c r="V326" s="830"/>
      <c r="W326" s="830"/>
      <c r="X326" s="830"/>
      <c r="Y326" s="805"/>
      <c r="Z326" s="830"/>
      <c r="AA326" s="805"/>
      <c r="AB326" s="2661">
        <v>3.0</v>
      </c>
      <c r="AC326" s="2565" t="s">
        <v>55</v>
      </c>
      <c r="AD326" s="2641" t="s">
        <v>4922</v>
      </c>
      <c r="AE326" s="888"/>
      <c r="AF326" s="888"/>
      <c r="AG326" s="888"/>
      <c r="AH326" s="1046"/>
    </row>
    <row r="327" ht="15.75" hidden="1" customHeight="1">
      <c r="A327" s="1194"/>
      <c r="B327" s="2565" t="s">
        <v>426</v>
      </c>
      <c r="C327" s="2565" t="s">
        <v>8443</v>
      </c>
      <c r="D327" s="2565" t="s">
        <v>8443</v>
      </c>
      <c r="E327" s="2565" t="s">
        <v>12703</v>
      </c>
      <c r="F327" s="809"/>
      <c r="G327" s="809"/>
      <c r="H327" s="807"/>
      <c r="I327" s="807"/>
      <c r="J327" s="830"/>
      <c r="K327" s="830"/>
      <c r="L327" s="830"/>
      <c r="M327" s="807"/>
      <c r="N327" s="807"/>
      <c r="O327" s="891"/>
      <c r="P327" s="891"/>
      <c r="Q327" s="891"/>
      <c r="R327" s="891"/>
      <c r="S327" s="891"/>
      <c r="T327" s="891"/>
      <c r="U327" s="830"/>
      <c r="V327" s="807"/>
      <c r="W327" s="891"/>
      <c r="X327" s="891"/>
      <c r="Y327" s="830"/>
      <c r="Z327" s="807"/>
      <c r="AA327" s="830"/>
      <c r="AB327" s="2661">
        <v>3.0</v>
      </c>
      <c r="AC327" s="2565" t="s">
        <v>55</v>
      </c>
      <c r="AD327" s="2641" t="s">
        <v>4922</v>
      </c>
      <c r="AE327" s="888"/>
      <c r="AF327" s="888"/>
      <c r="AG327" s="888"/>
      <c r="AH327" s="1046"/>
    </row>
    <row r="328" ht="15.75" hidden="1" customHeight="1">
      <c r="A328" s="1194"/>
      <c r="B328" s="2565" t="s">
        <v>12710</v>
      </c>
      <c r="C328" s="2565" t="s">
        <v>8443</v>
      </c>
      <c r="D328" s="2565" t="s">
        <v>8443</v>
      </c>
      <c r="E328" s="2565" t="s">
        <v>12703</v>
      </c>
      <c r="F328" s="809"/>
      <c r="G328" s="809"/>
      <c r="H328" s="830"/>
      <c r="I328" s="830"/>
      <c r="J328" s="830"/>
      <c r="K328" s="805"/>
      <c r="L328" s="805"/>
      <c r="M328" s="830"/>
      <c r="N328" s="830"/>
      <c r="O328" s="830"/>
      <c r="P328" s="830"/>
      <c r="Q328" s="830"/>
      <c r="R328" s="830"/>
      <c r="S328" s="830"/>
      <c r="T328" s="830"/>
      <c r="U328" s="830"/>
      <c r="V328" s="830"/>
      <c r="W328" s="830"/>
      <c r="X328" s="830"/>
      <c r="Y328" s="830"/>
      <c r="Z328" s="830"/>
      <c r="AA328" s="830"/>
      <c r="AB328" s="2661">
        <v>3.0</v>
      </c>
      <c r="AC328" s="2565" t="s">
        <v>55</v>
      </c>
      <c r="AD328" s="2641" t="s">
        <v>4922</v>
      </c>
      <c r="AE328" s="888"/>
      <c r="AF328" s="888"/>
      <c r="AG328" s="888"/>
      <c r="AH328" s="1046"/>
    </row>
    <row r="329" ht="15.75" hidden="1" customHeight="1">
      <c r="A329" s="1194"/>
      <c r="B329" s="2565" t="s">
        <v>12711</v>
      </c>
      <c r="C329" s="809"/>
      <c r="D329" s="2565" t="s">
        <v>8443</v>
      </c>
      <c r="E329" s="2565" t="s">
        <v>12703</v>
      </c>
      <c r="F329" s="809"/>
      <c r="G329" s="809"/>
      <c r="H329" s="807"/>
      <c r="I329" s="807"/>
      <c r="J329" s="830"/>
      <c r="K329" s="805"/>
      <c r="L329" s="805"/>
      <c r="M329" s="807"/>
      <c r="N329" s="807"/>
      <c r="O329" s="891"/>
      <c r="P329" s="891"/>
      <c r="Q329" s="891"/>
      <c r="R329" s="891"/>
      <c r="S329" s="891"/>
      <c r="T329" s="891"/>
      <c r="U329" s="830"/>
      <c r="V329" s="807"/>
      <c r="W329" s="891"/>
      <c r="X329" s="891"/>
      <c r="Y329" s="830"/>
      <c r="Z329" s="807"/>
      <c r="AA329" s="830"/>
      <c r="AB329" s="2661">
        <v>3.0</v>
      </c>
      <c r="AC329" s="2565" t="s">
        <v>55</v>
      </c>
      <c r="AD329" s="2641" t="s">
        <v>4922</v>
      </c>
      <c r="AE329" s="888"/>
      <c r="AF329" s="888"/>
      <c r="AG329" s="888"/>
      <c r="AH329" s="1046"/>
    </row>
    <row r="330" ht="15.75" hidden="1" customHeight="1">
      <c r="A330" s="1194"/>
      <c r="B330" s="2565" t="s">
        <v>12712</v>
      </c>
      <c r="C330" s="809"/>
      <c r="D330" s="2565" t="s">
        <v>8443</v>
      </c>
      <c r="E330" s="2565" t="s">
        <v>12703</v>
      </c>
      <c r="F330" s="809"/>
      <c r="G330" s="809"/>
      <c r="H330" s="830"/>
      <c r="I330" s="830"/>
      <c r="J330" s="830"/>
      <c r="K330" s="805"/>
      <c r="L330" s="805"/>
      <c r="M330" s="830"/>
      <c r="N330" s="830"/>
      <c r="O330" s="830"/>
      <c r="P330" s="830"/>
      <c r="Q330" s="830"/>
      <c r="R330" s="830"/>
      <c r="S330" s="830"/>
      <c r="T330" s="830"/>
      <c r="U330" s="830"/>
      <c r="V330" s="830"/>
      <c r="W330" s="830"/>
      <c r="X330" s="830"/>
      <c r="Y330" s="830"/>
      <c r="Z330" s="830"/>
      <c r="AA330" s="830"/>
      <c r="AB330" s="2661">
        <v>3.0</v>
      </c>
      <c r="AC330" s="2565" t="s">
        <v>55</v>
      </c>
      <c r="AD330" s="2641" t="s">
        <v>4922</v>
      </c>
      <c r="AE330" s="888"/>
      <c r="AF330" s="888"/>
      <c r="AG330" s="888"/>
      <c r="AH330" s="1046"/>
    </row>
    <row r="331" ht="15.75" hidden="1" customHeight="1">
      <c r="A331" s="1194"/>
      <c r="B331" s="2565" t="s">
        <v>12713</v>
      </c>
      <c r="C331" s="2565" t="s">
        <v>8443</v>
      </c>
      <c r="D331" s="809"/>
      <c r="E331" s="2565" t="s">
        <v>12714</v>
      </c>
      <c r="F331" s="809"/>
      <c r="G331" s="809"/>
      <c r="H331" s="807"/>
      <c r="I331" s="807"/>
      <c r="J331" s="807"/>
      <c r="K331" s="807"/>
      <c r="L331" s="807"/>
      <c r="M331" s="807"/>
      <c r="N331" s="807"/>
      <c r="O331" s="807"/>
      <c r="P331" s="807"/>
      <c r="Q331" s="807"/>
      <c r="R331" s="807"/>
      <c r="S331" s="807"/>
      <c r="T331" s="807"/>
      <c r="U331" s="807"/>
      <c r="V331" s="807"/>
      <c r="W331" s="807"/>
      <c r="X331" s="807"/>
      <c r="Y331" s="807"/>
      <c r="Z331" s="807"/>
      <c r="AA331" s="807"/>
      <c r="AB331" s="2661">
        <v>3.0</v>
      </c>
      <c r="AC331" s="2565" t="s">
        <v>55</v>
      </c>
      <c r="AD331" s="2641" t="s">
        <v>4922</v>
      </c>
      <c r="AE331" s="888"/>
      <c r="AF331" s="888"/>
      <c r="AG331" s="888"/>
      <c r="AH331" s="1046"/>
    </row>
    <row r="332" ht="15.75" hidden="1" customHeight="1">
      <c r="A332" s="1194"/>
      <c r="B332" s="2565" t="s">
        <v>12715</v>
      </c>
      <c r="C332" s="2565" t="s">
        <v>8443</v>
      </c>
      <c r="D332" s="809"/>
      <c r="E332" s="2565" t="s">
        <v>12714</v>
      </c>
      <c r="F332" s="809"/>
      <c r="G332" s="809"/>
      <c r="H332" s="830"/>
      <c r="I332" s="830"/>
      <c r="J332" s="807"/>
      <c r="K332" s="807"/>
      <c r="L332" s="807"/>
      <c r="M332" s="830"/>
      <c r="N332" s="830"/>
      <c r="O332" s="830"/>
      <c r="P332" s="830"/>
      <c r="Q332" s="830"/>
      <c r="R332" s="830"/>
      <c r="S332" s="830"/>
      <c r="T332" s="830"/>
      <c r="U332" s="807"/>
      <c r="V332" s="830"/>
      <c r="W332" s="830"/>
      <c r="X332" s="830"/>
      <c r="Y332" s="807"/>
      <c r="Z332" s="830"/>
      <c r="AA332" s="807"/>
      <c r="AB332" s="2661">
        <v>3.0</v>
      </c>
      <c r="AC332" s="2565" t="s">
        <v>55</v>
      </c>
      <c r="AD332" s="2641" t="s">
        <v>4922</v>
      </c>
      <c r="AE332" s="888"/>
      <c r="AF332" s="888"/>
      <c r="AG332" s="888"/>
      <c r="AH332" s="1046"/>
    </row>
    <row r="333" ht="15.75" hidden="1" customHeight="1">
      <c r="A333" s="1194"/>
      <c r="B333" s="2565" t="s">
        <v>12716</v>
      </c>
      <c r="C333" s="2565" t="s">
        <v>8443</v>
      </c>
      <c r="D333" s="809"/>
      <c r="E333" s="2565" t="s">
        <v>12714</v>
      </c>
      <c r="F333" s="809"/>
      <c r="G333" s="809"/>
      <c r="H333" s="830"/>
      <c r="I333" s="830"/>
      <c r="J333" s="807"/>
      <c r="K333" s="805"/>
      <c r="L333" s="805"/>
      <c r="M333" s="830"/>
      <c r="N333" s="830"/>
      <c r="O333" s="830"/>
      <c r="P333" s="830"/>
      <c r="Q333" s="830"/>
      <c r="R333" s="830"/>
      <c r="S333" s="830"/>
      <c r="T333" s="830"/>
      <c r="U333" s="807"/>
      <c r="V333" s="830"/>
      <c r="W333" s="830"/>
      <c r="X333" s="830"/>
      <c r="Y333" s="807"/>
      <c r="Z333" s="830"/>
      <c r="AA333" s="807"/>
      <c r="AB333" s="2661">
        <v>3.0</v>
      </c>
      <c r="AC333" s="2565" t="s">
        <v>55</v>
      </c>
      <c r="AD333" s="2641" t="s">
        <v>4922</v>
      </c>
      <c r="AE333" s="888"/>
      <c r="AF333" s="888"/>
      <c r="AG333" s="888"/>
      <c r="AH333" s="1046"/>
    </row>
    <row r="334" ht="15.75" hidden="1" customHeight="1">
      <c r="A334" s="1194"/>
      <c r="B334" s="2565" t="s">
        <v>12717</v>
      </c>
      <c r="C334" s="2565" t="s">
        <v>8443</v>
      </c>
      <c r="D334" s="809"/>
      <c r="E334" s="2565" t="s">
        <v>12714</v>
      </c>
      <c r="F334" s="809"/>
      <c r="G334" s="809"/>
      <c r="H334" s="830"/>
      <c r="I334" s="830"/>
      <c r="J334" s="807"/>
      <c r="K334" s="805"/>
      <c r="L334" s="805"/>
      <c r="M334" s="830"/>
      <c r="N334" s="830"/>
      <c r="O334" s="830"/>
      <c r="P334" s="830"/>
      <c r="Q334" s="830"/>
      <c r="R334" s="830"/>
      <c r="S334" s="830"/>
      <c r="T334" s="830"/>
      <c r="U334" s="807"/>
      <c r="V334" s="830"/>
      <c r="W334" s="830"/>
      <c r="X334" s="830"/>
      <c r="Y334" s="807"/>
      <c r="Z334" s="830"/>
      <c r="AA334" s="807"/>
      <c r="AB334" s="2661">
        <v>3.0</v>
      </c>
      <c r="AC334" s="2565" t="s">
        <v>55</v>
      </c>
      <c r="AD334" s="2641" t="s">
        <v>4922</v>
      </c>
      <c r="AE334" s="888"/>
      <c r="AF334" s="888"/>
      <c r="AG334" s="888"/>
      <c r="AH334" s="1046"/>
    </row>
    <row r="335" ht="15.75" hidden="1" customHeight="1">
      <c r="A335" s="1194"/>
      <c r="B335" s="2565" t="s">
        <v>12718</v>
      </c>
      <c r="C335" s="2565" t="s">
        <v>8443</v>
      </c>
      <c r="D335" s="809"/>
      <c r="E335" s="2565" t="s">
        <v>12714</v>
      </c>
      <c r="F335" s="809"/>
      <c r="G335" s="809"/>
      <c r="H335" s="807"/>
      <c r="I335" s="807"/>
      <c r="J335" s="807"/>
      <c r="K335" s="807"/>
      <c r="L335" s="807"/>
      <c r="M335" s="807"/>
      <c r="N335" s="807"/>
      <c r="O335" s="807"/>
      <c r="P335" s="807"/>
      <c r="Q335" s="807"/>
      <c r="R335" s="807"/>
      <c r="S335" s="807"/>
      <c r="T335" s="807"/>
      <c r="U335" s="807"/>
      <c r="V335" s="807"/>
      <c r="W335" s="807"/>
      <c r="X335" s="807"/>
      <c r="Y335" s="807"/>
      <c r="Z335" s="807"/>
      <c r="AA335" s="807"/>
      <c r="AB335" s="2661">
        <v>3.0</v>
      </c>
      <c r="AC335" s="2565" t="s">
        <v>55</v>
      </c>
      <c r="AD335" s="2641" t="s">
        <v>4922</v>
      </c>
      <c r="AE335" s="888"/>
      <c r="AF335" s="888"/>
      <c r="AG335" s="888"/>
      <c r="AH335" s="1046"/>
    </row>
    <row r="336" ht="15.75" hidden="1" customHeight="1">
      <c r="A336" s="1194"/>
      <c r="B336" s="2565" t="s">
        <v>12719</v>
      </c>
      <c r="C336" s="2565" t="s">
        <v>8443</v>
      </c>
      <c r="D336" s="809"/>
      <c r="E336" s="2565" t="s">
        <v>12714</v>
      </c>
      <c r="F336" s="809"/>
      <c r="G336" s="809"/>
      <c r="H336" s="830"/>
      <c r="I336" s="830"/>
      <c r="J336" s="807"/>
      <c r="K336" s="807"/>
      <c r="L336" s="807"/>
      <c r="M336" s="830"/>
      <c r="N336" s="830"/>
      <c r="O336" s="830"/>
      <c r="P336" s="830"/>
      <c r="Q336" s="830"/>
      <c r="R336" s="830"/>
      <c r="S336" s="830"/>
      <c r="T336" s="830"/>
      <c r="U336" s="807"/>
      <c r="V336" s="830"/>
      <c r="W336" s="830"/>
      <c r="X336" s="830"/>
      <c r="Y336" s="807"/>
      <c r="Z336" s="830"/>
      <c r="AA336" s="807"/>
      <c r="AB336" s="2661">
        <v>3.0</v>
      </c>
      <c r="AC336" s="2565" t="s">
        <v>55</v>
      </c>
      <c r="AD336" s="2641" t="s">
        <v>4922</v>
      </c>
      <c r="AE336" s="888"/>
      <c r="AF336" s="888"/>
      <c r="AG336" s="888"/>
      <c r="AH336" s="1046"/>
    </row>
    <row r="337" ht="15.75" hidden="1" customHeight="1">
      <c r="A337" s="1826"/>
      <c r="B337" s="2565" t="s">
        <v>12720</v>
      </c>
      <c r="C337" s="2565" t="s">
        <v>8443</v>
      </c>
      <c r="D337" s="809"/>
      <c r="E337" s="2565" t="s">
        <v>12714</v>
      </c>
      <c r="F337" s="809"/>
      <c r="G337" s="809"/>
      <c r="H337" s="830"/>
      <c r="I337" s="830"/>
      <c r="J337" s="807"/>
      <c r="K337" s="805"/>
      <c r="L337" s="805"/>
      <c r="M337" s="830"/>
      <c r="N337" s="830"/>
      <c r="O337" s="830"/>
      <c r="P337" s="830"/>
      <c r="Q337" s="830"/>
      <c r="R337" s="830"/>
      <c r="S337" s="830"/>
      <c r="T337" s="830"/>
      <c r="U337" s="807"/>
      <c r="V337" s="830"/>
      <c r="W337" s="830"/>
      <c r="X337" s="830"/>
      <c r="Y337" s="807"/>
      <c r="Z337" s="830"/>
      <c r="AA337" s="807"/>
      <c r="AB337" s="2661">
        <v>3.0</v>
      </c>
      <c r="AC337" s="2565" t="s">
        <v>55</v>
      </c>
      <c r="AD337" s="2641" t="s">
        <v>4922</v>
      </c>
      <c r="AE337" s="888"/>
      <c r="AF337" s="888"/>
      <c r="AG337" s="888"/>
      <c r="AH337" s="1046"/>
    </row>
    <row r="338" ht="15.75" hidden="1" customHeight="1">
      <c r="A338" s="1826"/>
      <c r="B338" s="2565" t="s">
        <v>12721</v>
      </c>
      <c r="C338" s="2565" t="s">
        <v>8443</v>
      </c>
      <c r="D338" s="809"/>
      <c r="E338" s="2565" t="s">
        <v>12714</v>
      </c>
      <c r="F338" s="809"/>
      <c r="G338" s="809"/>
      <c r="H338" s="830"/>
      <c r="I338" s="830"/>
      <c r="J338" s="807"/>
      <c r="K338" s="805"/>
      <c r="L338" s="805"/>
      <c r="M338" s="830"/>
      <c r="N338" s="830"/>
      <c r="O338" s="830"/>
      <c r="P338" s="830"/>
      <c r="Q338" s="830"/>
      <c r="R338" s="830"/>
      <c r="S338" s="830"/>
      <c r="T338" s="830"/>
      <c r="U338" s="807"/>
      <c r="V338" s="830"/>
      <c r="W338" s="830"/>
      <c r="X338" s="830"/>
      <c r="Y338" s="807"/>
      <c r="Z338" s="830"/>
      <c r="AA338" s="807"/>
      <c r="AB338" s="2661">
        <v>3.0</v>
      </c>
      <c r="AC338" s="2565" t="s">
        <v>55</v>
      </c>
      <c r="AD338" s="2641" t="s">
        <v>4922</v>
      </c>
      <c r="AE338" s="888"/>
      <c r="AF338" s="888"/>
      <c r="AG338" s="888"/>
      <c r="AH338" s="1046"/>
    </row>
    <row r="339" ht="15.75" hidden="1" customHeight="1">
      <c r="A339" s="1194"/>
      <c r="B339" s="2565" t="s">
        <v>12722</v>
      </c>
      <c r="C339" s="2565" t="s">
        <v>8443</v>
      </c>
      <c r="D339" s="809"/>
      <c r="E339" s="2565" t="s">
        <v>12714</v>
      </c>
      <c r="F339" s="809"/>
      <c r="G339" s="809"/>
      <c r="H339" s="807"/>
      <c r="I339" s="807"/>
      <c r="J339" s="807"/>
      <c r="K339" s="807"/>
      <c r="L339" s="807"/>
      <c r="M339" s="807"/>
      <c r="N339" s="807"/>
      <c r="O339" s="807"/>
      <c r="P339" s="807"/>
      <c r="Q339" s="807"/>
      <c r="R339" s="807"/>
      <c r="S339" s="807"/>
      <c r="T339" s="807"/>
      <c r="U339" s="807"/>
      <c r="V339" s="807"/>
      <c r="W339" s="807"/>
      <c r="X339" s="807"/>
      <c r="Y339" s="807"/>
      <c r="Z339" s="807"/>
      <c r="AA339" s="807"/>
      <c r="AB339" s="2661">
        <v>3.0</v>
      </c>
      <c r="AC339" s="2565" t="s">
        <v>55</v>
      </c>
      <c r="AD339" s="2641" t="s">
        <v>4922</v>
      </c>
      <c r="AE339" s="888"/>
      <c r="AF339" s="888"/>
      <c r="AG339" s="888"/>
      <c r="AH339" s="1046"/>
    </row>
    <row r="340" ht="15.75" hidden="1" customHeight="1">
      <c r="A340" s="1826"/>
      <c r="B340" s="2565" t="s">
        <v>12723</v>
      </c>
      <c r="C340" s="2565" t="s">
        <v>8443</v>
      </c>
      <c r="D340" s="809"/>
      <c r="E340" s="2565" t="s">
        <v>12714</v>
      </c>
      <c r="F340" s="809"/>
      <c r="G340" s="809"/>
      <c r="H340" s="805"/>
      <c r="I340" s="805"/>
      <c r="J340" s="805"/>
      <c r="K340" s="805"/>
      <c r="L340" s="805"/>
      <c r="M340" s="805"/>
      <c r="N340" s="805"/>
      <c r="O340" s="805"/>
      <c r="P340" s="805"/>
      <c r="Q340" s="805"/>
      <c r="R340" s="805"/>
      <c r="S340" s="805"/>
      <c r="T340" s="805"/>
      <c r="U340" s="805"/>
      <c r="V340" s="805"/>
      <c r="W340" s="805"/>
      <c r="X340" s="805"/>
      <c r="Y340" s="805"/>
      <c r="Z340" s="805"/>
      <c r="AA340" s="805"/>
      <c r="AB340" s="2661">
        <v>3.0</v>
      </c>
      <c r="AC340" s="2565" t="s">
        <v>55</v>
      </c>
      <c r="AD340" s="2641" t="s">
        <v>4922</v>
      </c>
      <c r="AE340" s="809"/>
      <c r="AF340" s="809"/>
      <c r="AG340" s="809"/>
      <c r="AH340" s="884"/>
    </row>
    <row r="341" ht="15.75" hidden="1" customHeight="1">
      <c r="A341" s="1826"/>
      <c r="B341" s="2589" t="s">
        <v>12724</v>
      </c>
      <c r="C341" s="2565" t="s">
        <v>8443</v>
      </c>
      <c r="D341" s="888"/>
      <c r="E341" s="2589" t="s">
        <v>12714</v>
      </c>
      <c r="F341" s="809"/>
      <c r="G341" s="809"/>
      <c r="H341" s="805"/>
      <c r="I341" s="805"/>
      <c r="J341" s="805"/>
      <c r="K341" s="805"/>
      <c r="L341" s="805"/>
      <c r="M341" s="805"/>
      <c r="N341" s="805"/>
      <c r="O341" s="805"/>
      <c r="P341" s="805"/>
      <c r="Q341" s="805"/>
      <c r="R341" s="805"/>
      <c r="S341" s="805"/>
      <c r="T341" s="805"/>
      <c r="U341" s="805"/>
      <c r="V341" s="805"/>
      <c r="W341" s="805"/>
      <c r="X341" s="805"/>
      <c r="Y341" s="805"/>
      <c r="Z341" s="805"/>
      <c r="AA341" s="805"/>
      <c r="AB341" s="2661">
        <v>3.0</v>
      </c>
      <c r="AC341" s="2565" t="s">
        <v>55</v>
      </c>
      <c r="AD341" s="2641" t="s">
        <v>4922</v>
      </c>
      <c r="AE341" s="888"/>
      <c r="AF341" s="888"/>
      <c r="AG341" s="888"/>
      <c r="AH341" s="1046"/>
    </row>
    <row r="342" ht="15.75" hidden="1" customHeight="1">
      <c r="A342" s="1826"/>
      <c r="B342" s="2589" t="s">
        <v>12725</v>
      </c>
      <c r="C342" s="2565" t="s">
        <v>8443</v>
      </c>
      <c r="D342" s="888"/>
      <c r="E342" s="2589" t="s">
        <v>12714</v>
      </c>
      <c r="F342" s="809"/>
      <c r="G342" s="809"/>
      <c r="H342" s="807"/>
      <c r="I342" s="807"/>
      <c r="J342" s="807"/>
      <c r="K342" s="807"/>
      <c r="L342" s="807"/>
      <c r="M342" s="807"/>
      <c r="N342" s="807"/>
      <c r="O342" s="807"/>
      <c r="P342" s="807"/>
      <c r="Q342" s="807"/>
      <c r="R342" s="807"/>
      <c r="S342" s="807"/>
      <c r="T342" s="807"/>
      <c r="U342" s="807"/>
      <c r="V342" s="807"/>
      <c r="W342" s="807"/>
      <c r="X342" s="807"/>
      <c r="Y342" s="807"/>
      <c r="Z342" s="807"/>
      <c r="AA342" s="807"/>
      <c r="AB342" s="2661">
        <v>3.0</v>
      </c>
      <c r="AC342" s="2565" t="s">
        <v>55</v>
      </c>
      <c r="AD342" s="2641" t="s">
        <v>4922</v>
      </c>
      <c r="AE342" s="888"/>
      <c r="AF342" s="888"/>
      <c r="AG342" s="888"/>
      <c r="AH342" s="1046"/>
    </row>
    <row r="343" ht="15.75" hidden="1" customHeight="1">
      <c r="A343" s="1826"/>
      <c r="B343" s="2589" t="s">
        <v>12726</v>
      </c>
      <c r="C343" s="809"/>
      <c r="D343" s="888"/>
      <c r="E343" s="2589" t="s">
        <v>12714</v>
      </c>
      <c r="F343" s="809"/>
      <c r="G343" s="2541" t="s">
        <v>12727</v>
      </c>
      <c r="H343" s="807"/>
      <c r="I343" s="807"/>
      <c r="J343" s="807"/>
      <c r="K343" s="805"/>
      <c r="L343" s="805"/>
      <c r="M343" s="807"/>
      <c r="N343" s="807"/>
      <c r="O343" s="807"/>
      <c r="P343" s="807"/>
      <c r="Q343" s="807"/>
      <c r="R343" s="807"/>
      <c r="S343" s="807"/>
      <c r="T343" s="807"/>
      <c r="U343" s="807"/>
      <c r="V343" s="807"/>
      <c r="W343" s="807"/>
      <c r="X343" s="807"/>
      <c r="Y343" s="807"/>
      <c r="Z343" s="807"/>
      <c r="AA343" s="807"/>
      <c r="AB343" s="2661">
        <v>3.0</v>
      </c>
      <c r="AC343" s="2565" t="s">
        <v>55</v>
      </c>
      <c r="AD343" s="2641" t="s">
        <v>4922</v>
      </c>
      <c r="AE343" s="888"/>
      <c r="AF343" s="888"/>
      <c r="AG343" s="888"/>
      <c r="AH343" s="1046"/>
    </row>
    <row r="344" ht="15.75" customHeight="1">
      <c r="A344" s="2666" t="s">
        <v>12728</v>
      </c>
      <c r="B344" s="888"/>
      <c r="C344" s="809"/>
      <c r="D344" s="888"/>
      <c r="E344" s="888"/>
      <c r="F344" s="809"/>
      <c r="G344" s="809"/>
      <c r="H344" s="805" t="s">
        <v>94</v>
      </c>
      <c r="I344" s="805" t="s">
        <v>94</v>
      </c>
      <c r="J344" s="805"/>
      <c r="K344" s="830"/>
      <c r="L344" s="807"/>
      <c r="M344" s="807"/>
      <c r="N344" s="807"/>
      <c r="O344" s="807"/>
      <c r="P344" s="807"/>
      <c r="Q344" s="807"/>
      <c r="R344" s="807"/>
      <c r="S344" s="807"/>
      <c r="T344" s="807"/>
      <c r="U344" s="807"/>
      <c r="V344" s="807"/>
      <c r="W344" s="807"/>
      <c r="X344" s="807"/>
      <c r="Y344" s="807"/>
      <c r="Z344" s="807"/>
      <c r="AA344" s="807"/>
      <c r="AB344" s="2640" t="s">
        <v>94</v>
      </c>
      <c r="AC344" s="2641" t="s">
        <v>94</v>
      </c>
      <c r="AD344" s="2641" t="s">
        <v>4922</v>
      </c>
      <c r="AE344" s="889"/>
      <c r="AF344" s="889"/>
      <c r="AG344" s="889"/>
      <c r="AH344" s="1046"/>
    </row>
    <row r="345" ht="15.75" customHeight="1">
      <c r="A345" s="1826"/>
      <c r="B345" s="2589" t="s">
        <v>12700</v>
      </c>
      <c r="C345" s="2565" t="s">
        <v>53</v>
      </c>
      <c r="D345" s="2589" t="s">
        <v>66</v>
      </c>
      <c r="E345" s="2586" t="s">
        <v>12701</v>
      </c>
      <c r="F345" s="809"/>
      <c r="G345" s="809"/>
      <c r="H345" s="805" t="s">
        <v>94</v>
      </c>
      <c r="I345" s="805" t="s">
        <v>94</v>
      </c>
      <c r="J345" s="805"/>
      <c r="K345" s="830"/>
      <c r="L345" s="805"/>
      <c r="M345" s="807"/>
      <c r="N345" s="807"/>
      <c r="O345" s="807"/>
      <c r="P345" s="807"/>
      <c r="Q345" s="807"/>
      <c r="R345" s="807"/>
      <c r="S345" s="807"/>
      <c r="T345" s="807"/>
      <c r="U345" s="807"/>
      <c r="V345" s="807"/>
      <c r="W345" s="807"/>
      <c r="X345" s="807"/>
      <c r="Y345" s="807"/>
      <c r="Z345" s="807"/>
      <c r="AA345" s="807"/>
      <c r="AB345" s="2640" t="s">
        <v>94</v>
      </c>
      <c r="AC345" s="2641" t="s">
        <v>94</v>
      </c>
      <c r="AD345" s="2641" t="s">
        <v>4922</v>
      </c>
      <c r="AE345" s="889"/>
      <c r="AF345" s="889"/>
      <c r="AG345" s="889"/>
      <c r="AH345" s="1046"/>
    </row>
    <row r="346" ht="15.75" hidden="1" customHeight="1">
      <c r="A346" s="1826"/>
      <c r="B346" s="2589" t="s">
        <v>12729</v>
      </c>
      <c r="C346" s="2565" t="s">
        <v>8443</v>
      </c>
      <c r="D346" s="2589" t="s">
        <v>8443</v>
      </c>
      <c r="E346" s="2589" t="s">
        <v>12703</v>
      </c>
      <c r="F346" s="2541" t="s">
        <v>12704</v>
      </c>
      <c r="G346" s="2541" t="s">
        <v>12705</v>
      </c>
      <c r="H346" s="807"/>
      <c r="I346" s="807"/>
      <c r="J346" s="805"/>
      <c r="K346" s="805"/>
      <c r="L346" s="805"/>
      <c r="M346" s="807"/>
      <c r="N346" s="807"/>
      <c r="O346" s="887"/>
      <c r="P346" s="887"/>
      <c r="Q346" s="887"/>
      <c r="R346" s="887"/>
      <c r="S346" s="887"/>
      <c r="T346" s="887"/>
      <c r="U346" s="805"/>
      <c r="V346" s="807"/>
      <c r="W346" s="887"/>
      <c r="X346" s="887"/>
      <c r="Y346" s="805"/>
      <c r="Z346" s="807"/>
      <c r="AA346" s="805"/>
      <c r="AB346" s="2661">
        <v>3.0</v>
      </c>
      <c r="AC346" s="2565" t="s">
        <v>55</v>
      </c>
      <c r="AD346" s="2641" t="s">
        <v>4922</v>
      </c>
      <c r="AE346" s="888"/>
      <c r="AF346" s="888"/>
      <c r="AG346" s="888"/>
      <c r="AH346" s="1046"/>
    </row>
    <row r="347" ht="15.75" hidden="1" customHeight="1">
      <c r="A347" s="1826"/>
      <c r="B347" s="2589" t="s">
        <v>12546</v>
      </c>
      <c r="C347" s="2565" t="s">
        <v>8443</v>
      </c>
      <c r="D347" s="2589" t="s">
        <v>8443</v>
      </c>
      <c r="E347" s="2589" t="s">
        <v>12703</v>
      </c>
      <c r="F347" s="809"/>
      <c r="G347" s="809"/>
      <c r="H347" s="807"/>
      <c r="I347" s="807"/>
      <c r="J347" s="805"/>
      <c r="K347" s="805"/>
      <c r="L347" s="805"/>
      <c r="M347" s="807"/>
      <c r="N347" s="807"/>
      <c r="O347" s="887"/>
      <c r="P347" s="887"/>
      <c r="Q347" s="887"/>
      <c r="R347" s="887"/>
      <c r="S347" s="887"/>
      <c r="T347" s="887"/>
      <c r="U347" s="805"/>
      <c r="V347" s="807"/>
      <c r="W347" s="887"/>
      <c r="X347" s="887"/>
      <c r="Y347" s="805"/>
      <c r="Z347" s="807"/>
      <c r="AA347" s="805"/>
      <c r="AB347" s="2661">
        <v>3.0</v>
      </c>
      <c r="AC347" s="2565" t="s">
        <v>55</v>
      </c>
      <c r="AD347" s="2641" t="s">
        <v>4922</v>
      </c>
      <c r="AE347" s="888"/>
      <c r="AF347" s="888"/>
      <c r="AG347" s="888"/>
      <c r="AH347" s="1046"/>
    </row>
    <row r="348" ht="15.75" hidden="1" customHeight="1">
      <c r="A348" s="1826"/>
      <c r="B348" s="2589" t="s">
        <v>426</v>
      </c>
      <c r="C348" s="2565" t="s">
        <v>8443</v>
      </c>
      <c r="D348" s="2589" t="s">
        <v>8443</v>
      </c>
      <c r="E348" s="2589" t="s">
        <v>12703</v>
      </c>
      <c r="F348" s="809"/>
      <c r="G348" s="809"/>
      <c r="H348" s="805"/>
      <c r="I348" s="805"/>
      <c r="J348" s="805"/>
      <c r="K348" s="805"/>
      <c r="L348" s="805"/>
      <c r="M348" s="805"/>
      <c r="N348" s="805"/>
      <c r="O348" s="805"/>
      <c r="P348" s="805"/>
      <c r="Q348" s="805"/>
      <c r="R348" s="805"/>
      <c r="S348" s="805"/>
      <c r="T348" s="805"/>
      <c r="U348" s="805"/>
      <c r="V348" s="805"/>
      <c r="W348" s="805"/>
      <c r="X348" s="805"/>
      <c r="Y348" s="805"/>
      <c r="Z348" s="805"/>
      <c r="AA348" s="805"/>
      <c r="AB348" s="2661">
        <v>3.0</v>
      </c>
      <c r="AC348" s="2565" t="s">
        <v>55</v>
      </c>
      <c r="AD348" s="2641" t="s">
        <v>4922</v>
      </c>
      <c r="AE348" s="888"/>
      <c r="AF348" s="888"/>
      <c r="AG348" s="888"/>
      <c r="AH348" s="1046"/>
    </row>
    <row r="349" ht="15.75" hidden="1" customHeight="1">
      <c r="A349" s="1826"/>
      <c r="B349" s="2589" t="s">
        <v>12730</v>
      </c>
      <c r="C349" s="2565" t="s">
        <v>8443</v>
      </c>
      <c r="D349" s="888"/>
      <c r="E349" s="2589" t="s">
        <v>12703</v>
      </c>
      <c r="F349" s="809"/>
      <c r="G349" s="809"/>
      <c r="H349" s="805"/>
      <c r="I349" s="805"/>
      <c r="J349" s="805"/>
      <c r="K349" s="805"/>
      <c r="L349" s="805"/>
      <c r="M349" s="805"/>
      <c r="N349" s="805"/>
      <c r="O349" s="805"/>
      <c r="P349" s="805"/>
      <c r="Q349" s="805"/>
      <c r="R349" s="805"/>
      <c r="S349" s="805"/>
      <c r="T349" s="805"/>
      <c r="U349" s="805"/>
      <c r="V349" s="805"/>
      <c r="W349" s="805"/>
      <c r="X349" s="805"/>
      <c r="Y349" s="805"/>
      <c r="Z349" s="805"/>
      <c r="AA349" s="805"/>
      <c r="AB349" s="2661">
        <v>3.0</v>
      </c>
      <c r="AC349" s="2565" t="s">
        <v>55</v>
      </c>
      <c r="AD349" s="2641" t="s">
        <v>4922</v>
      </c>
      <c r="AE349" s="888"/>
      <c r="AF349" s="888"/>
      <c r="AG349" s="888"/>
      <c r="AH349" s="1046"/>
    </row>
    <row r="350" ht="15.75" hidden="1" customHeight="1">
      <c r="A350" s="1826"/>
      <c r="B350" s="2589" t="s">
        <v>12712</v>
      </c>
      <c r="C350" s="809"/>
      <c r="D350" s="2589" t="s">
        <v>8443</v>
      </c>
      <c r="E350" s="2589" t="s">
        <v>12703</v>
      </c>
      <c r="F350" s="809"/>
      <c r="G350" s="809"/>
      <c r="H350" s="807"/>
      <c r="I350" s="807"/>
      <c r="J350" s="805"/>
      <c r="K350" s="805"/>
      <c r="L350" s="805"/>
      <c r="M350" s="807"/>
      <c r="N350" s="807"/>
      <c r="O350" s="887"/>
      <c r="P350" s="887"/>
      <c r="Q350" s="887"/>
      <c r="R350" s="887"/>
      <c r="S350" s="887"/>
      <c r="T350" s="887"/>
      <c r="U350" s="805"/>
      <c r="V350" s="807"/>
      <c r="W350" s="887"/>
      <c r="X350" s="887"/>
      <c r="Y350" s="805"/>
      <c r="Z350" s="807"/>
      <c r="AA350" s="805"/>
      <c r="AB350" s="2661">
        <v>3.0</v>
      </c>
      <c r="AC350" s="2565" t="s">
        <v>55</v>
      </c>
      <c r="AD350" s="2641" t="s">
        <v>4922</v>
      </c>
      <c r="AE350" s="888"/>
      <c r="AF350" s="888"/>
      <c r="AG350" s="888"/>
      <c r="AH350" s="1046"/>
    </row>
    <row r="351" ht="15.75" hidden="1" customHeight="1">
      <c r="A351" s="1826"/>
      <c r="B351" s="2589" t="s">
        <v>12731</v>
      </c>
      <c r="C351" s="809"/>
      <c r="D351" s="2589" t="s">
        <v>8443</v>
      </c>
      <c r="E351" s="2589" t="s">
        <v>12703</v>
      </c>
      <c r="F351" s="809"/>
      <c r="G351" s="809"/>
      <c r="H351" s="807"/>
      <c r="I351" s="807"/>
      <c r="J351" s="805"/>
      <c r="K351" s="805"/>
      <c r="L351" s="805"/>
      <c r="M351" s="807"/>
      <c r="N351" s="807"/>
      <c r="O351" s="887"/>
      <c r="P351" s="887"/>
      <c r="Q351" s="887"/>
      <c r="R351" s="887"/>
      <c r="S351" s="887"/>
      <c r="T351" s="887"/>
      <c r="U351" s="805"/>
      <c r="V351" s="807"/>
      <c r="W351" s="887"/>
      <c r="X351" s="887"/>
      <c r="Y351" s="805"/>
      <c r="Z351" s="807"/>
      <c r="AA351" s="805"/>
      <c r="AB351" s="2661">
        <v>3.0</v>
      </c>
      <c r="AC351" s="2565" t="s">
        <v>55</v>
      </c>
      <c r="AD351" s="2641" t="s">
        <v>4922</v>
      </c>
      <c r="AE351" s="888"/>
      <c r="AF351" s="888"/>
      <c r="AG351" s="888"/>
      <c r="AH351" s="1046"/>
    </row>
    <row r="352" ht="15.75" hidden="1" customHeight="1">
      <c r="A352" s="1826"/>
      <c r="B352" s="2589" t="s">
        <v>12726</v>
      </c>
      <c r="C352" s="809"/>
      <c r="D352" s="888"/>
      <c r="E352" s="2589" t="s">
        <v>12714</v>
      </c>
      <c r="F352" s="2541" t="s">
        <v>12704</v>
      </c>
      <c r="G352" s="2541" t="s">
        <v>12727</v>
      </c>
      <c r="H352" s="805"/>
      <c r="I352" s="805"/>
      <c r="J352" s="805"/>
      <c r="K352" s="805"/>
      <c r="L352" s="805"/>
      <c r="M352" s="805"/>
      <c r="N352" s="805"/>
      <c r="O352" s="805"/>
      <c r="P352" s="805"/>
      <c r="Q352" s="805"/>
      <c r="R352" s="805"/>
      <c r="S352" s="805"/>
      <c r="T352" s="805"/>
      <c r="U352" s="805"/>
      <c r="V352" s="805"/>
      <c r="W352" s="805"/>
      <c r="X352" s="805"/>
      <c r="Y352" s="805"/>
      <c r="Z352" s="805"/>
      <c r="AA352" s="805"/>
      <c r="AB352" s="2661">
        <v>3.0</v>
      </c>
      <c r="AC352" s="2565" t="s">
        <v>55</v>
      </c>
      <c r="AD352" s="2641" t="s">
        <v>4922</v>
      </c>
      <c r="AE352" s="888"/>
      <c r="AF352" s="888"/>
      <c r="AG352" s="888"/>
      <c r="AH352" s="1046"/>
    </row>
    <row r="353" ht="15.75" customHeight="1">
      <c r="A353" s="2666" t="s">
        <v>12732</v>
      </c>
      <c r="B353" s="888"/>
      <c r="C353" s="809"/>
      <c r="D353" s="888"/>
      <c r="E353" s="888"/>
      <c r="F353" s="809"/>
      <c r="G353" s="809"/>
      <c r="H353" s="805" t="s">
        <v>94</v>
      </c>
      <c r="I353" s="805" t="s">
        <v>94</v>
      </c>
      <c r="J353" s="805"/>
      <c r="K353" s="830"/>
      <c r="L353" s="805"/>
      <c r="M353" s="807"/>
      <c r="N353" s="807"/>
      <c r="O353" s="887"/>
      <c r="P353" s="887"/>
      <c r="Q353" s="887"/>
      <c r="R353" s="887"/>
      <c r="S353" s="887"/>
      <c r="T353" s="887"/>
      <c r="U353" s="805"/>
      <c r="V353" s="807"/>
      <c r="W353" s="887"/>
      <c r="X353" s="887"/>
      <c r="Y353" s="805"/>
      <c r="Z353" s="807"/>
      <c r="AA353" s="805"/>
      <c r="AB353" s="2640" t="s">
        <v>94</v>
      </c>
      <c r="AC353" s="2641" t="s">
        <v>94</v>
      </c>
      <c r="AD353" s="2641" t="s">
        <v>4922</v>
      </c>
      <c r="AE353" s="889"/>
      <c r="AF353" s="889"/>
      <c r="AG353" s="889"/>
      <c r="AH353" s="1046"/>
    </row>
    <row r="354" ht="15.75" customHeight="1">
      <c r="A354" s="1826"/>
      <c r="B354" s="2589" t="s">
        <v>12700</v>
      </c>
      <c r="C354" s="2565" t="s">
        <v>53</v>
      </c>
      <c r="D354" s="2589" t="s">
        <v>66</v>
      </c>
      <c r="E354" s="2586" t="s">
        <v>12701</v>
      </c>
      <c r="F354" s="809"/>
      <c r="G354" s="809"/>
      <c r="H354" s="805" t="s">
        <v>94</v>
      </c>
      <c r="I354" s="805" t="s">
        <v>94</v>
      </c>
      <c r="J354" s="805"/>
      <c r="K354" s="830"/>
      <c r="L354" s="805"/>
      <c r="M354" s="807"/>
      <c r="N354" s="807"/>
      <c r="O354" s="887"/>
      <c r="P354" s="887"/>
      <c r="Q354" s="887"/>
      <c r="R354" s="887"/>
      <c r="S354" s="887"/>
      <c r="T354" s="887"/>
      <c r="U354" s="805"/>
      <c r="V354" s="807"/>
      <c r="W354" s="887"/>
      <c r="X354" s="887"/>
      <c r="Y354" s="805"/>
      <c r="Z354" s="807"/>
      <c r="AA354" s="805"/>
      <c r="AB354" s="2640" t="s">
        <v>94</v>
      </c>
      <c r="AC354" s="2641" t="s">
        <v>94</v>
      </c>
      <c r="AD354" s="2641" t="s">
        <v>4922</v>
      </c>
      <c r="AE354" s="889"/>
      <c r="AF354" s="889"/>
      <c r="AG354" s="889"/>
      <c r="AH354" s="1046"/>
    </row>
    <row r="355" ht="15.75" hidden="1" customHeight="1">
      <c r="A355" s="1826"/>
      <c r="B355" s="2589" t="s">
        <v>12702</v>
      </c>
      <c r="C355" s="2565" t="s">
        <v>8443</v>
      </c>
      <c r="D355" s="2589" t="s">
        <v>8443</v>
      </c>
      <c r="E355" s="2589" t="s">
        <v>12703</v>
      </c>
      <c r="F355" s="2541" t="s">
        <v>12704</v>
      </c>
      <c r="G355" s="2541" t="s">
        <v>12705</v>
      </c>
      <c r="H355" s="805"/>
      <c r="I355" s="805"/>
      <c r="J355" s="1039"/>
      <c r="K355" s="1039"/>
      <c r="L355" s="1039"/>
      <c r="M355" s="805"/>
      <c r="N355" s="805"/>
      <c r="O355" s="805"/>
      <c r="P355" s="805"/>
      <c r="Q355" s="805"/>
      <c r="R355" s="805"/>
      <c r="S355" s="805"/>
      <c r="T355" s="805"/>
      <c r="U355" s="1039"/>
      <c r="V355" s="805"/>
      <c r="W355" s="805"/>
      <c r="X355" s="805"/>
      <c r="Y355" s="1039"/>
      <c r="Z355" s="805"/>
      <c r="AA355" s="1039"/>
      <c r="AB355" s="2661">
        <v>3.0</v>
      </c>
      <c r="AC355" s="2565" t="s">
        <v>55</v>
      </c>
      <c r="AD355" s="2641" t="s">
        <v>4922</v>
      </c>
      <c r="AE355" s="888"/>
      <c r="AF355" s="888"/>
      <c r="AG355" s="888"/>
      <c r="AH355" s="1046"/>
    </row>
    <row r="356" ht="15.75" hidden="1" customHeight="1">
      <c r="A356" s="1826"/>
      <c r="B356" s="2589" t="s">
        <v>12546</v>
      </c>
      <c r="C356" s="2565" t="s">
        <v>8443</v>
      </c>
      <c r="D356" s="2589" t="s">
        <v>8443</v>
      </c>
      <c r="E356" s="2589" t="s">
        <v>12703</v>
      </c>
      <c r="F356" s="809"/>
      <c r="G356" s="809"/>
      <c r="H356" s="805"/>
      <c r="I356" s="805"/>
      <c r="J356" s="805"/>
      <c r="K356" s="805"/>
      <c r="L356" s="805"/>
      <c r="M356" s="805"/>
      <c r="N356" s="805"/>
      <c r="O356" s="805"/>
      <c r="P356" s="805"/>
      <c r="Q356" s="805"/>
      <c r="R356" s="805"/>
      <c r="S356" s="805"/>
      <c r="T356" s="805"/>
      <c r="U356" s="805"/>
      <c r="V356" s="805"/>
      <c r="W356" s="805"/>
      <c r="X356" s="805"/>
      <c r="Y356" s="805"/>
      <c r="Z356" s="805"/>
      <c r="AA356" s="805"/>
      <c r="AB356" s="2661">
        <v>3.0</v>
      </c>
      <c r="AC356" s="2565" t="s">
        <v>55</v>
      </c>
      <c r="AD356" s="2641" t="s">
        <v>4922</v>
      </c>
      <c r="AE356" s="888"/>
      <c r="AF356" s="888"/>
      <c r="AG356" s="888"/>
      <c r="AH356" s="1046"/>
    </row>
    <row r="357" ht="15.75" hidden="1" customHeight="1">
      <c r="A357" s="1826"/>
      <c r="B357" s="2589" t="s">
        <v>426</v>
      </c>
      <c r="C357" s="2565" t="s">
        <v>8443</v>
      </c>
      <c r="D357" s="2589" t="s">
        <v>8443</v>
      </c>
      <c r="E357" s="2589" t="s">
        <v>12703</v>
      </c>
      <c r="F357" s="809"/>
      <c r="G357" s="809"/>
      <c r="H357" s="830"/>
      <c r="I357" s="830"/>
      <c r="J357" s="830"/>
      <c r="K357" s="805"/>
      <c r="L357" s="805"/>
      <c r="M357" s="830"/>
      <c r="N357" s="830"/>
      <c r="O357" s="830"/>
      <c r="P357" s="830"/>
      <c r="Q357" s="830"/>
      <c r="R357" s="830"/>
      <c r="S357" s="830"/>
      <c r="T357" s="830"/>
      <c r="U357" s="830"/>
      <c r="V357" s="830"/>
      <c r="W357" s="830"/>
      <c r="X357" s="830"/>
      <c r="Y357" s="830"/>
      <c r="Z357" s="830"/>
      <c r="AA357" s="830"/>
      <c r="AB357" s="2661">
        <v>3.0</v>
      </c>
      <c r="AC357" s="2565" t="s">
        <v>55</v>
      </c>
      <c r="AD357" s="2641" t="s">
        <v>4922</v>
      </c>
      <c r="AE357" s="888"/>
      <c r="AF357" s="888"/>
      <c r="AG357" s="888"/>
      <c r="AH357" s="1046"/>
    </row>
    <row r="358" ht="15.75" hidden="1" customHeight="1">
      <c r="A358" s="1826"/>
      <c r="B358" s="2589" t="s">
        <v>12712</v>
      </c>
      <c r="C358" s="809"/>
      <c r="D358" s="2589" t="s">
        <v>8443</v>
      </c>
      <c r="E358" s="2589" t="s">
        <v>12703</v>
      </c>
      <c r="F358" s="809"/>
      <c r="G358" s="809"/>
      <c r="H358" s="807"/>
      <c r="I358" s="807"/>
      <c r="J358" s="807"/>
      <c r="K358" s="807"/>
      <c r="L358" s="807"/>
      <c r="M358" s="807"/>
      <c r="N358" s="807"/>
      <c r="O358" s="807"/>
      <c r="P358" s="807"/>
      <c r="Q358" s="807"/>
      <c r="R358" s="807"/>
      <c r="S358" s="807"/>
      <c r="T358" s="807"/>
      <c r="U358" s="807"/>
      <c r="V358" s="807"/>
      <c r="W358" s="807"/>
      <c r="X358" s="807"/>
      <c r="Y358" s="807"/>
      <c r="Z358" s="807"/>
      <c r="AA358" s="807"/>
      <c r="AB358" s="2661">
        <v>3.0</v>
      </c>
      <c r="AC358" s="2565" t="s">
        <v>55</v>
      </c>
      <c r="AD358" s="2641" t="s">
        <v>4922</v>
      </c>
      <c r="AE358" s="888"/>
      <c r="AF358" s="888"/>
      <c r="AG358" s="888"/>
      <c r="AH358" s="1046"/>
    </row>
    <row r="359" ht="15.75" hidden="1" customHeight="1">
      <c r="A359" s="1826"/>
      <c r="B359" s="2589" t="s">
        <v>12731</v>
      </c>
      <c r="C359" s="809"/>
      <c r="D359" s="2589" t="s">
        <v>8443</v>
      </c>
      <c r="E359" s="2589" t="s">
        <v>12714</v>
      </c>
      <c r="F359" s="809"/>
      <c r="G359" s="809"/>
      <c r="H359" s="807"/>
      <c r="I359" s="807"/>
      <c r="J359" s="807"/>
      <c r="K359" s="807"/>
      <c r="L359" s="807"/>
      <c r="M359" s="807"/>
      <c r="N359" s="807"/>
      <c r="O359" s="807"/>
      <c r="P359" s="807"/>
      <c r="Q359" s="807"/>
      <c r="R359" s="807"/>
      <c r="S359" s="807"/>
      <c r="T359" s="807"/>
      <c r="U359" s="807"/>
      <c r="V359" s="807"/>
      <c r="W359" s="807"/>
      <c r="X359" s="807"/>
      <c r="Y359" s="807"/>
      <c r="Z359" s="807"/>
      <c r="AA359" s="807"/>
      <c r="AB359" s="2661">
        <v>3.0</v>
      </c>
      <c r="AC359" s="2565" t="s">
        <v>55</v>
      </c>
      <c r="AD359" s="2641" t="s">
        <v>4922</v>
      </c>
      <c r="AE359" s="888"/>
      <c r="AF359" s="888"/>
      <c r="AG359" s="888"/>
      <c r="AH359" s="1046"/>
    </row>
    <row r="360" ht="15.75" hidden="1" customHeight="1">
      <c r="A360" s="1826"/>
      <c r="B360" s="2589" t="s">
        <v>12726</v>
      </c>
      <c r="C360" s="809"/>
      <c r="D360" s="888"/>
      <c r="E360" s="2589" t="s">
        <v>12714</v>
      </c>
      <c r="F360" s="2541" t="s">
        <v>12704</v>
      </c>
      <c r="G360" s="2541" t="s">
        <v>12727</v>
      </c>
      <c r="H360" s="807"/>
      <c r="I360" s="807"/>
      <c r="J360" s="807"/>
      <c r="K360" s="807"/>
      <c r="L360" s="807"/>
      <c r="M360" s="807"/>
      <c r="N360" s="807"/>
      <c r="O360" s="807"/>
      <c r="P360" s="807"/>
      <c r="Q360" s="807"/>
      <c r="R360" s="807"/>
      <c r="S360" s="807"/>
      <c r="T360" s="807"/>
      <c r="U360" s="807"/>
      <c r="V360" s="807"/>
      <c r="W360" s="807"/>
      <c r="X360" s="807"/>
      <c r="Y360" s="807"/>
      <c r="Z360" s="807"/>
      <c r="AA360" s="807"/>
      <c r="AB360" s="2661">
        <v>3.0</v>
      </c>
      <c r="AC360" s="2565" t="s">
        <v>55</v>
      </c>
      <c r="AD360" s="2641" t="s">
        <v>4922</v>
      </c>
      <c r="AE360" s="888"/>
      <c r="AF360" s="888"/>
      <c r="AG360" s="888"/>
      <c r="AH360" s="1046"/>
    </row>
    <row r="361" ht="15.75" customHeight="1">
      <c r="A361" s="1826"/>
      <c r="B361" s="888"/>
      <c r="C361" s="809"/>
      <c r="D361" s="888"/>
      <c r="E361" s="888"/>
      <c r="F361" s="809"/>
      <c r="G361" s="809"/>
      <c r="H361" s="805" t="s">
        <v>94</v>
      </c>
      <c r="I361" s="805" t="s">
        <v>94</v>
      </c>
      <c r="J361" s="805"/>
      <c r="K361" s="830"/>
      <c r="L361" s="807"/>
      <c r="M361" s="807"/>
      <c r="N361" s="807"/>
      <c r="O361" s="807"/>
      <c r="P361" s="807"/>
      <c r="Q361" s="807"/>
      <c r="R361" s="807"/>
      <c r="S361" s="807"/>
      <c r="T361" s="807"/>
      <c r="U361" s="807"/>
      <c r="V361" s="807"/>
      <c r="W361" s="807"/>
      <c r="X361" s="807"/>
      <c r="Y361" s="807"/>
      <c r="Z361" s="807"/>
      <c r="AA361" s="807"/>
      <c r="AB361" s="2640" t="s">
        <v>94</v>
      </c>
      <c r="AC361" s="2641" t="s">
        <v>94</v>
      </c>
      <c r="AD361" s="2641" t="s">
        <v>4922</v>
      </c>
      <c r="AE361" s="889"/>
      <c r="AF361" s="889"/>
      <c r="AG361" s="889"/>
      <c r="AH361" s="1046"/>
    </row>
    <row r="362" ht="15.75" customHeight="1">
      <c r="A362" s="2666" t="s">
        <v>12733</v>
      </c>
      <c r="B362" s="2589" t="s">
        <v>12700</v>
      </c>
      <c r="C362" s="2565" t="s">
        <v>53</v>
      </c>
      <c r="D362" s="2589" t="s">
        <v>66</v>
      </c>
      <c r="E362" s="2586" t="s">
        <v>12701</v>
      </c>
      <c r="F362" s="809"/>
      <c r="G362" s="809"/>
      <c r="H362" s="805" t="s">
        <v>94</v>
      </c>
      <c r="I362" s="805" t="s">
        <v>94</v>
      </c>
      <c r="J362" s="805"/>
      <c r="K362" s="830"/>
      <c r="L362" s="805"/>
      <c r="M362" s="807"/>
      <c r="N362" s="807"/>
      <c r="O362" s="807"/>
      <c r="P362" s="807"/>
      <c r="Q362" s="807"/>
      <c r="R362" s="807"/>
      <c r="S362" s="807"/>
      <c r="T362" s="807"/>
      <c r="U362" s="807"/>
      <c r="V362" s="807"/>
      <c r="W362" s="807"/>
      <c r="X362" s="807"/>
      <c r="Y362" s="807"/>
      <c r="Z362" s="807"/>
      <c r="AA362" s="807"/>
      <c r="AB362" s="2640" t="s">
        <v>94</v>
      </c>
      <c r="AC362" s="2641" t="s">
        <v>94</v>
      </c>
      <c r="AD362" s="2641" t="s">
        <v>4922</v>
      </c>
      <c r="AE362" s="889"/>
      <c r="AF362" s="889"/>
      <c r="AG362" s="889"/>
      <c r="AH362" s="1046"/>
    </row>
    <row r="363" ht="15.75" hidden="1" customHeight="1">
      <c r="A363" s="1826"/>
      <c r="B363" s="2589" t="s">
        <v>12734</v>
      </c>
      <c r="C363" s="2565" t="s">
        <v>8443</v>
      </c>
      <c r="D363" s="2589" t="s">
        <v>8443</v>
      </c>
      <c r="E363" s="2589" t="s">
        <v>12703</v>
      </c>
      <c r="F363" s="2541" t="s">
        <v>12704</v>
      </c>
      <c r="G363" s="2541" t="s">
        <v>12705</v>
      </c>
      <c r="H363" s="805"/>
      <c r="I363" s="805"/>
      <c r="J363" s="805"/>
      <c r="K363" s="805"/>
      <c r="L363" s="805"/>
      <c r="M363" s="805"/>
      <c r="N363" s="805"/>
      <c r="O363" s="805"/>
      <c r="P363" s="805"/>
      <c r="Q363" s="805"/>
      <c r="R363" s="805"/>
      <c r="S363" s="805"/>
      <c r="T363" s="805"/>
      <c r="U363" s="805"/>
      <c r="V363" s="805"/>
      <c r="W363" s="805"/>
      <c r="X363" s="805"/>
      <c r="Y363" s="805"/>
      <c r="Z363" s="805"/>
      <c r="AA363" s="805"/>
      <c r="AB363" s="2661">
        <v>3.0</v>
      </c>
      <c r="AC363" s="2565" t="s">
        <v>55</v>
      </c>
      <c r="AD363" s="2641" t="s">
        <v>4922</v>
      </c>
      <c r="AE363" s="888"/>
      <c r="AF363" s="888"/>
      <c r="AG363" s="888"/>
      <c r="AH363" s="1046"/>
    </row>
    <row r="364" ht="15.75" hidden="1" customHeight="1">
      <c r="A364" s="1826"/>
      <c r="B364" s="2589" t="s">
        <v>12735</v>
      </c>
      <c r="C364" s="2565" t="s">
        <v>8443</v>
      </c>
      <c r="D364" s="2589" t="s">
        <v>8443</v>
      </c>
      <c r="E364" s="2589" t="s">
        <v>12703</v>
      </c>
      <c r="F364" s="809"/>
      <c r="G364" s="809"/>
      <c r="H364" s="805"/>
      <c r="I364" s="805"/>
      <c r="J364" s="805"/>
      <c r="K364" s="805"/>
      <c r="L364" s="805"/>
      <c r="M364" s="805"/>
      <c r="N364" s="805"/>
      <c r="O364" s="805"/>
      <c r="P364" s="805"/>
      <c r="Q364" s="805"/>
      <c r="R364" s="805"/>
      <c r="S364" s="805"/>
      <c r="T364" s="805"/>
      <c r="U364" s="805"/>
      <c r="V364" s="805"/>
      <c r="W364" s="805"/>
      <c r="X364" s="805"/>
      <c r="Y364" s="805"/>
      <c r="Z364" s="805"/>
      <c r="AA364" s="805"/>
      <c r="AB364" s="2661">
        <v>3.0</v>
      </c>
      <c r="AC364" s="2565" t="s">
        <v>55</v>
      </c>
      <c r="AD364" s="2641" t="s">
        <v>4922</v>
      </c>
      <c r="AE364" s="888"/>
      <c r="AF364" s="888"/>
      <c r="AG364" s="888"/>
      <c r="AH364" s="1046"/>
    </row>
    <row r="365" ht="15.75" hidden="1" customHeight="1">
      <c r="A365" s="1826"/>
      <c r="B365" s="2589" t="s">
        <v>426</v>
      </c>
      <c r="C365" s="2565" t="s">
        <v>8443</v>
      </c>
      <c r="D365" s="888"/>
      <c r="E365" s="2589" t="s">
        <v>12703</v>
      </c>
      <c r="F365" s="809"/>
      <c r="G365" s="809"/>
      <c r="H365" s="805"/>
      <c r="I365" s="805"/>
      <c r="J365" s="830"/>
      <c r="K365" s="805"/>
      <c r="L365" s="805"/>
      <c r="M365" s="805"/>
      <c r="N365" s="805"/>
      <c r="O365" s="830"/>
      <c r="P365" s="830"/>
      <c r="Q365" s="830"/>
      <c r="R365" s="830"/>
      <c r="S365" s="830"/>
      <c r="T365" s="830"/>
      <c r="U365" s="830"/>
      <c r="V365" s="805"/>
      <c r="W365" s="830"/>
      <c r="X365" s="830"/>
      <c r="Y365" s="830"/>
      <c r="Z365" s="805"/>
      <c r="AA365" s="830"/>
      <c r="AB365" s="2661">
        <v>3.0</v>
      </c>
      <c r="AC365" s="2565" t="s">
        <v>55</v>
      </c>
      <c r="AD365" s="2641" t="s">
        <v>4922</v>
      </c>
      <c r="AE365" s="888"/>
      <c r="AF365" s="888"/>
      <c r="AG365" s="888"/>
      <c r="AH365" s="1046"/>
    </row>
    <row r="366" ht="15.75" hidden="1" customHeight="1">
      <c r="A366" s="1826"/>
      <c r="B366" s="2589" t="s">
        <v>12726</v>
      </c>
      <c r="C366" s="809"/>
      <c r="D366" s="888"/>
      <c r="E366" s="2589" t="s">
        <v>12714</v>
      </c>
      <c r="F366" s="2541" t="s">
        <v>12704</v>
      </c>
      <c r="G366" s="2541" t="s">
        <v>12727</v>
      </c>
      <c r="H366" s="805"/>
      <c r="I366" s="805"/>
      <c r="J366" s="805"/>
      <c r="K366" s="805"/>
      <c r="L366" s="805"/>
      <c r="M366" s="805"/>
      <c r="N366" s="805"/>
      <c r="O366" s="805"/>
      <c r="P366" s="805"/>
      <c r="Q366" s="805"/>
      <c r="R366" s="805"/>
      <c r="S366" s="805"/>
      <c r="T366" s="805"/>
      <c r="U366" s="805"/>
      <c r="V366" s="805"/>
      <c r="W366" s="805"/>
      <c r="X366" s="805"/>
      <c r="Y366" s="805"/>
      <c r="Z366" s="805"/>
      <c r="AA366" s="805"/>
      <c r="AB366" s="2661">
        <v>3.0</v>
      </c>
      <c r="AC366" s="2565" t="s">
        <v>55</v>
      </c>
      <c r="AD366" s="2641" t="s">
        <v>4922</v>
      </c>
      <c r="AE366" s="888"/>
      <c r="AF366" s="888"/>
      <c r="AG366" s="888"/>
      <c r="AH366" s="1046"/>
    </row>
    <row r="367" ht="15.75" customHeight="1">
      <c r="A367" s="2666" t="s">
        <v>12736</v>
      </c>
      <c r="B367" s="888"/>
      <c r="C367" s="809"/>
      <c r="D367" s="888"/>
      <c r="E367" s="888"/>
      <c r="F367" s="809"/>
      <c r="G367" s="809"/>
      <c r="H367" s="805" t="s">
        <v>94</v>
      </c>
      <c r="I367" s="805" t="s">
        <v>94</v>
      </c>
      <c r="J367" s="805"/>
      <c r="K367" s="830"/>
      <c r="L367" s="805"/>
      <c r="M367" s="805"/>
      <c r="N367" s="805"/>
      <c r="O367" s="805"/>
      <c r="P367" s="805"/>
      <c r="Q367" s="805"/>
      <c r="R367" s="805"/>
      <c r="S367" s="805"/>
      <c r="T367" s="805"/>
      <c r="U367" s="805"/>
      <c r="V367" s="805"/>
      <c r="W367" s="805"/>
      <c r="X367" s="805"/>
      <c r="Y367" s="805"/>
      <c r="Z367" s="805"/>
      <c r="AA367" s="805"/>
      <c r="AB367" s="2640" t="s">
        <v>94</v>
      </c>
      <c r="AC367" s="2641" t="s">
        <v>94</v>
      </c>
      <c r="AD367" s="2641" t="s">
        <v>4922</v>
      </c>
      <c r="AE367" s="889"/>
      <c r="AF367" s="889"/>
      <c r="AG367" s="889"/>
      <c r="AH367" s="1046"/>
    </row>
    <row r="368" ht="15.75" customHeight="1">
      <c r="A368" s="1826"/>
      <c r="B368" s="2589" t="s">
        <v>12700</v>
      </c>
      <c r="C368" s="2565" t="s">
        <v>53</v>
      </c>
      <c r="D368" s="2589" t="s">
        <v>66</v>
      </c>
      <c r="E368" s="2586" t="s">
        <v>12701</v>
      </c>
      <c r="F368" s="809"/>
      <c r="G368" s="809"/>
      <c r="H368" s="805" t="s">
        <v>94</v>
      </c>
      <c r="I368" s="805" t="s">
        <v>94</v>
      </c>
      <c r="J368" s="805"/>
      <c r="K368" s="830"/>
      <c r="L368" s="805"/>
      <c r="M368" s="805"/>
      <c r="N368" s="805"/>
      <c r="O368" s="805"/>
      <c r="P368" s="805"/>
      <c r="Q368" s="805"/>
      <c r="R368" s="805"/>
      <c r="S368" s="805"/>
      <c r="T368" s="805"/>
      <c r="U368" s="805"/>
      <c r="V368" s="805"/>
      <c r="W368" s="805"/>
      <c r="X368" s="805"/>
      <c r="Y368" s="805"/>
      <c r="Z368" s="805"/>
      <c r="AA368" s="805"/>
      <c r="AB368" s="2640" t="s">
        <v>94</v>
      </c>
      <c r="AC368" s="2641" t="s">
        <v>94</v>
      </c>
      <c r="AD368" s="2641" t="s">
        <v>4922</v>
      </c>
      <c r="AE368" s="889"/>
      <c r="AF368" s="889"/>
      <c r="AG368" s="889"/>
      <c r="AH368" s="1046"/>
    </row>
    <row r="369" ht="15.75" hidden="1" customHeight="1">
      <c r="A369" s="1826"/>
      <c r="B369" s="2589" t="s">
        <v>12737</v>
      </c>
      <c r="C369" s="2565" t="s">
        <v>8443</v>
      </c>
      <c r="D369" s="2589" t="s">
        <v>8443</v>
      </c>
      <c r="E369" s="2589" t="s">
        <v>12703</v>
      </c>
      <c r="F369" s="2541" t="s">
        <v>12704</v>
      </c>
      <c r="G369" s="2541" t="s">
        <v>12705</v>
      </c>
      <c r="H369" s="830"/>
      <c r="I369" s="830"/>
      <c r="J369" s="830"/>
      <c r="K369" s="830"/>
      <c r="L369" s="830"/>
      <c r="M369" s="830"/>
      <c r="N369" s="830"/>
      <c r="O369" s="830"/>
      <c r="P369" s="830"/>
      <c r="Q369" s="830"/>
      <c r="R369" s="830"/>
      <c r="S369" s="830"/>
      <c r="T369" s="830"/>
      <c r="U369" s="830"/>
      <c r="V369" s="830"/>
      <c r="W369" s="830"/>
      <c r="X369" s="830"/>
      <c r="Y369" s="830"/>
      <c r="Z369" s="830"/>
      <c r="AA369" s="830"/>
      <c r="AB369" s="2661">
        <v>3.0</v>
      </c>
      <c r="AC369" s="2565" t="s">
        <v>55</v>
      </c>
      <c r="AD369" s="2641" t="s">
        <v>4922</v>
      </c>
      <c r="AE369" s="888"/>
      <c r="AF369" s="888"/>
      <c r="AG369" s="888"/>
      <c r="AH369" s="1046"/>
    </row>
    <row r="370" ht="15.75" hidden="1" customHeight="1">
      <c r="A370" s="1826"/>
      <c r="B370" s="2589" t="s">
        <v>4700</v>
      </c>
      <c r="C370" s="2565" t="s">
        <v>8443</v>
      </c>
      <c r="D370" s="2589" t="s">
        <v>8443</v>
      </c>
      <c r="E370" s="2589" t="s">
        <v>12703</v>
      </c>
      <c r="F370" s="809"/>
      <c r="G370" s="809"/>
      <c r="H370" s="830"/>
      <c r="I370" s="830"/>
      <c r="J370" s="830"/>
      <c r="K370" s="830"/>
      <c r="L370" s="830"/>
      <c r="M370" s="830"/>
      <c r="N370" s="830"/>
      <c r="O370" s="830"/>
      <c r="P370" s="830"/>
      <c r="Q370" s="830"/>
      <c r="R370" s="830"/>
      <c r="S370" s="830"/>
      <c r="T370" s="830"/>
      <c r="U370" s="830"/>
      <c r="V370" s="830"/>
      <c r="W370" s="830"/>
      <c r="X370" s="830"/>
      <c r="Y370" s="830"/>
      <c r="Z370" s="830"/>
      <c r="AA370" s="830"/>
      <c r="AB370" s="2661">
        <v>3.0</v>
      </c>
      <c r="AC370" s="2565" t="s">
        <v>55</v>
      </c>
      <c r="AD370" s="2641" t="s">
        <v>4922</v>
      </c>
      <c r="AE370" s="888"/>
      <c r="AF370" s="888"/>
      <c r="AG370" s="888"/>
      <c r="AH370" s="1046"/>
    </row>
    <row r="371" ht="15.75" hidden="1" customHeight="1">
      <c r="A371" s="1826"/>
      <c r="B371" s="2589" t="s">
        <v>12546</v>
      </c>
      <c r="C371" s="2565" t="s">
        <v>8443</v>
      </c>
      <c r="D371" s="2589" t="s">
        <v>8443</v>
      </c>
      <c r="E371" s="2589" t="s">
        <v>12703</v>
      </c>
      <c r="F371" s="809"/>
      <c r="G371" s="809"/>
      <c r="H371" s="830"/>
      <c r="I371" s="830"/>
      <c r="J371" s="830"/>
      <c r="K371" s="830"/>
      <c r="L371" s="830"/>
      <c r="M371" s="830"/>
      <c r="N371" s="830"/>
      <c r="O371" s="830"/>
      <c r="P371" s="830"/>
      <c r="Q371" s="830"/>
      <c r="R371" s="830"/>
      <c r="S371" s="830"/>
      <c r="T371" s="830"/>
      <c r="U371" s="830"/>
      <c r="V371" s="830"/>
      <c r="W371" s="830"/>
      <c r="X371" s="830"/>
      <c r="Y371" s="830"/>
      <c r="Z371" s="830"/>
      <c r="AA371" s="830"/>
      <c r="AB371" s="2661">
        <v>3.0</v>
      </c>
      <c r="AC371" s="2565" t="s">
        <v>55</v>
      </c>
      <c r="AD371" s="2641" t="s">
        <v>4922</v>
      </c>
      <c r="AE371" s="888"/>
      <c r="AF371" s="888"/>
      <c r="AG371" s="888"/>
      <c r="AH371" s="1046"/>
    </row>
    <row r="372" ht="15.75" hidden="1" customHeight="1">
      <c r="A372" s="1826"/>
      <c r="B372" s="2589" t="s">
        <v>426</v>
      </c>
      <c r="C372" s="2565" t="s">
        <v>8443</v>
      </c>
      <c r="D372" s="2589" t="s">
        <v>8443</v>
      </c>
      <c r="E372" s="2589" t="s">
        <v>12703</v>
      </c>
      <c r="F372" s="809"/>
      <c r="G372" s="809"/>
      <c r="H372" s="807"/>
      <c r="I372" s="807"/>
      <c r="J372" s="807"/>
      <c r="K372" s="807"/>
      <c r="L372" s="807"/>
      <c r="M372" s="807"/>
      <c r="N372" s="807"/>
      <c r="O372" s="807"/>
      <c r="P372" s="807"/>
      <c r="Q372" s="807"/>
      <c r="R372" s="807"/>
      <c r="S372" s="807"/>
      <c r="T372" s="807"/>
      <c r="U372" s="807"/>
      <c r="V372" s="807"/>
      <c r="W372" s="807"/>
      <c r="X372" s="807"/>
      <c r="Y372" s="807"/>
      <c r="Z372" s="807"/>
      <c r="AA372" s="807"/>
      <c r="AB372" s="2661">
        <v>3.0</v>
      </c>
      <c r="AC372" s="2565" t="s">
        <v>55</v>
      </c>
      <c r="AD372" s="2641" t="s">
        <v>4922</v>
      </c>
      <c r="AE372" s="888"/>
      <c r="AF372" s="888"/>
      <c r="AG372" s="888"/>
      <c r="AH372" s="1046"/>
    </row>
    <row r="373" ht="15.75" hidden="1" customHeight="1">
      <c r="A373" s="1826"/>
      <c r="B373" s="2589" t="s">
        <v>12738</v>
      </c>
      <c r="C373" s="2565" t="s">
        <v>8443</v>
      </c>
      <c r="D373" s="888"/>
      <c r="E373" s="2589" t="s">
        <v>12703</v>
      </c>
      <c r="F373" s="809"/>
      <c r="G373" s="809"/>
      <c r="H373" s="807"/>
      <c r="I373" s="807"/>
      <c r="J373" s="807"/>
      <c r="K373" s="805"/>
      <c r="L373" s="805"/>
      <c r="M373" s="807"/>
      <c r="N373" s="807"/>
      <c r="O373" s="807"/>
      <c r="P373" s="807"/>
      <c r="Q373" s="807"/>
      <c r="R373" s="807"/>
      <c r="S373" s="807"/>
      <c r="T373" s="807"/>
      <c r="U373" s="807"/>
      <c r="V373" s="807"/>
      <c r="W373" s="807"/>
      <c r="X373" s="807"/>
      <c r="Y373" s="807"/>
      <c r="Z373" s="807"/>
      <c r="AA373" s="807"/>
      <c r="AB373" s="2661">
        <v>3.0</v>
      </c>
      <c r="AC373" s="2565" t="s">
        <v>55</v>
      </c>
      <c r="AD373" s="2641" t="s">
        <v>4922</v>
      </c>
      <c r="AE373" s="888"/>
      <c r="AF373" s="888"/>
      <c r="AG373" s="888"/>
      <c r="AH373" s="1046"/>
    </row>
    <row r="374" ht="15.75" hidden="1" customHeight="1">
      <c r="A374" s="1826"/>
      <c r="B374" s="2589" t="s">
        <v>392</v>
      </c>
      <c r="C374" s="2565" t="s">
        <v>8443</v>
      </c>
      <c r="D374" s="888"/>
      <c r="E374" s="2589" t="s">
        <v>12703</v>
      </c>
      <c r="F374" s="809"/>
      <c r="G374" s="809"/>
      <c r="H374" s="830"/>
      <c r="I374" s="830"/>
      <c r="J374" s="830"/>
      <c r="K374" s="830"/>
      <c r="L374" s="830"/>
      <c r="M374" s="830"/>
      <c r="N374" s="830"/>
      <c r="O374" s="830"/>
      <c r="P374" s="830"/>
      <c r="Q374" s="830"/>
      <c r="R374" s="830"/>
      <c r="S374" s="830"/>
      <c r="T374" s="830"/>
      <c r="U374" s="830"/>
      <c r="V374" s="830"/>
      <c r="W374" s="830"/>
      <c r="X374" s="830"/>
      <c r="Y374" s="830"/>
      <c r="Z374" s="830"/>
      <c r="AA374" s="830"/>
      <c r="AB374" s="2661">
        <v>3.0</v>
      </c>
      <c r="AC374" s="2565" t="s">
        <v>55</v>
      </c>
      <c r="AD374" s="2641" t="s">
        <v>4922</v>
      </c>
      <c r="AE374" s="888"/>
      <c r="AF374" s="888"/>
      <c r="AG374" s="888"/>
      <c r="AH374" s="1046"/>
    </row>
    <row r="375" ht="15.75" hidden="1" customHeight="1">
      <c r="A375" s="1826"/>
      <c r="B375" s="2589" t="s">
        <v>12739</v>
      </c>
      <c r="C375" s="2565" t="s">
        <v>8443</v>
      </c>
      <c r="D375" s="888"/>
      <c r="E375" s="2589" t="s">
        <v>12703</v>
      </c>
      <c r="F375" s="809"/>
      <c r="G375" s="809"/>
      <c r="H375" s="807"/>
      <c r="I375" s="807"/>
      <c r="J375" s="830"/>
      <c r="K375" s="830"/>
      <c r="L375" s="830"/>
      <c r="M375" s="807"/>
      <c r="N375" s="807"/>
      <c r="O375" s="891"/>
      <c r="P375" s="891"/>
      <c r="Q375" s="891"/>
      <c r="R375" s="891"/>
      <c r="S375" s="891"/>
      <c r="T375" s="891"/>
      <c r="U375" s="830"/>
      <c r="V375" s="807"/>
      <c r="W375" s="891"/>
      <c r="X375" s="891"/>
      <c r="Y375" s="830"/>
      <c r="Z375" s="807"/>
      <c r="AA375" s="830"/>
      <c r="AB375" s="2661">
        <v>3.0</v>
      </c>
      <c r="AC375" s="2565" t="s">
        <v>55</v>
      </c>
      <c r="AD375" s="2641" t="s">
        <v>4922</v>
      </c>
      <c r="AE375" s="888"/>
      <c r="AF375" s="888"/>
      <c r="AG375" s="888"/>
      <c r="AH375" s="1046"/>
    </row>
    <row r="376" ht="15.75" hidden="1" customHeight="1">
      <c r="A376" s="1826"/>
      <c r="B376" s="2589" t="s">
        <v>12726</v>
      </c>
      <c r="C376" s="809"/>
      <c r="D376" s="888"/>
      <c r="E376" s="2589" t="s">
        <v>12714</v>
      </c>
      <c r="F376" s="2541" t="s">
        <v>12704</v>
      </c>
      <c r="G376" s="2541" t="s">
        <v>12727</v>
      </c>
      <c r="H376" s="830"/>
      <c r="I376" s="830"/>
      <c r="J376" s="830"/>
      <c r="K376" s="805"/>
      <c r="L376" s="805"/>
      <c r="M376" s="830"/>
      <c r="N376" s="830"/>
      <c r="O376" s="830"/>
      <c r="P376" s="830"/>
      <c r="Q376" s="830"/>
      <c r="R376" s="830"/>
      <c r="S376" s="830"/>
      <c r="T376" s="830"/>
      <c r="U376" s="830"/>
      <c r="V376" s="830"/>
      <c r="W376" s="830"/>
      <c r="X376" s="830"/>
      <c r="Y376" s="830"/>
      <c r="Z376" s="830"/>
      <c r="AA376" s="830"/>
      <c r="AB376" s="2661">
        <v>3.0</v>
      </c>
      <c r="AC376" s="2565" t="s">
        <v>55</v>
      </c>
      <c r="AD376" s="2641" t="s">
        <v>4922</v>
      </c>
      <c r="AE376" s="888"/>
      <c r="AF376" s="888"/>
      <c r="AG376" s="888"/>
      <c r="AH376" s="1046"/>
    </row>
    <row r="377" ht="15.75" customHeight="1">
      <c r="A377" s="2666" t="s">
        <v>12740</v>
      </c>
      <c r="B377" s="888"/>
      <c r="C377" s="809"/>
      <c r="D377" s="888"/>
      <c r="E377" s="888"/>
      <c r="F377" s="809"/>
      <c r="G377" s="809"/>
      <c r="H377" s="805" t="s">
        <v>94</v>
      </c>
      <c r="I377" s="805" t="s">
        <v>94</v>
      </c>
      <c r="J377" s="805"/>
      <c r="K377" s="830"/>
      <c r="L377" s="805"/>
      <c r="M377" s="807"/>
      <c r="N377" s="807"/>
      <c r="O377" s="891"/>
      <c r="P377" s="891"/>
      <c r="Q377" s="891"/>
      <c r="R377" s="891"/>
      <c r="S377" s="891"/>
      <c r="T377" s="891"/>
      <c r="U377" s="830"/>
      <c r="V377" s="807"/>
      <c r="W377" s="891"/>
      <c r="X377" s="891"/>
      <c r="Y377" s="830"/>
      <c r="Z377" s="807"/>
      <c r="AA377" s="830"/>
      <c r="AB377" s="2640" t="s">
        <v>94</v>
      </c>
      <c r="AC377" s="2641" t="s">
        <v>94</v>
      </c>
      <c r="AD377" s="2641" t="s">
        <v>4922</v>
      </c>
      <c r="AE377" s="889"/>
      <c r="AF377" s="889"/>
      <c r="AG377" s="889"/>
      <c r="AH377" s="1046"/>
    </row>
    <row r="378" ht="15.75" customHeight="1">
      <c r="A378" s="1826"/>
      <c r="B378" s="2589" t="s">
        <v>12700</v>
      </c>
      <c r="C378" s="2565" t="s">
        <v>53</v>
      </c>
      <c r="D378" s="2589" t="s">
        <v>66</v>
      </c>
      <c r="E378" s="2586" t="s">
        <v>12701</v>
      </c>
      <c r="F378" s="809"/>
      <c r="G378" s="809"/>
      <c r="H378" s="805" t="s">
        <v>94</v>
      </c>
      <c r="I378" s="805" t="s">
        <v>94</v>
      </c>
      <c r="J378" s="805"/>
      <c r="K378" s="830"/>
      <c r="L378" s="830"/>
      <c r="M378" s="830"/>
      <c r="N378" s="830"/>
      <c r="O378" s="830"/>
      <c r="P378" s="830"/>
      <c r="Q378" s="830"/>
      <c r="R378" s="830"/>
      <c r="S378" s="830"/>
      <c r="T378" s="830"/>
      <c r="U378" s="830"/>
      <c r="V378" s="830"/>
      <c r="W378" s="830"/>
      <c r="X378" s="830"/>
      <c r="Y378" s="830"/>
      <c r="Z378" s="830"/>
      <c r="AA378" s="830"/>
      <c r="AB378" s="2640" t="s">
        <v>94</v>
      </c>
      <c r="AC378" s="2641" t="s">
        <v>94</v>
      </c>
      <c r="AD378" s="2641" t="s">
        <v>4922</v>
      </c>
      <c r="AE378" s="889"/>
      <c r="AF378" s="889"/>
      <c r="AG378" s="889"/>
      <c r="AH378" s="1046"/>
    </row>
    <row r="379" ht="15.75" hidden="1" customHeight="1">
      <c r="A379" s="1826"/>
      <c r="B379" s="2589" t="s">
        <v>12741</v>
      </c>
      <c r="C379" s="809"/>
      <c r="D379" s="2589" t="s">
        <v>8443</v>
      </c>
      <c r="E379" s="2589" t="s">
        <v>12703</v>
      </c>
      <c r="F379" s="2541" t="s">
        <v>12704</v>
      </c>
      <c r="G379" s="2541" t="s">
        <v>12742</v>
      </c>
      <c r="H379" s="830"/>
      <c r="I379" s="830"/>
      <c r="J379" s="830"/>
      <c r="K379" s="805"/>
      <c r="L379" s="805"/>
      <c r="M379" s="830"/>
      <c r="N379" s="830"/>
      <c r="O379" s="830"/>
      <c r="P379" s="830"/>
      <c r="Q379" s="830"/>
      <c r="R379" s="830"/>
      <c r="S379" s="830"/>
      <c r="T379" s="830"/>
      <c r="U379" s="830"/>
      <c r="V379" s="830"/>
      <c r="W379" s="830"/>
      <c r="X379" s="830"/>
      <c r="Y379" s="830"/>
      <c r="Z379" s="830"/>
      <c r="AA379" s="830"/>
      <c r="AB379" s="2661">
        <v>3.0</v>
      </c>
      <c r="AC379" s="2565" t="s">
        <v>55</v>
      </c>
      <c r="AD379" s="2641" t="s">
        <v>4922</v>
      </c>
      <c r="AE379" s="888"/>
      <c r="AF379" s="888"/>
      <c r="AG379" s="888"/>
      <c r="AH379" s="1046"/>
    </row>
    <row r="380" ht="15.75" hidden="1" customHeight="1">
      <c r="A380" s="1826"/>
      <c r="B380" s="2589" t="s">
        <v>12743</v>
      </c>
      <c r="C380" s="809"/>
      <c r="D380" s="2589" t="s">
        <v>8443</v>
      </c>
      <c r="E380" s="2589" t="s">
        <v>12703</v>
      </c>
      <c r="F380" s="809"/>
      <c r="G380" s="809"/>
      <c r="H380" s="830"/>
      <c r="I380" s="830"/>
      <c r="J380" s="830"/>
      <c r="K380" s="830"/>
      <c r="L380" s="830"/>
      <c r="M380" s="830"/>
      <c r="N380" s="830"/>
      <c r="O380" s="830"/>
      <c r="P380" s="830"/>
      <c r="Q380" s="830"/>
      <c r="R380" s="830"/>
      <c r="S380" s="830"/>
      <c r="T380" s="830"/>
      <c r="U380" s="830"/>
      <c r="V380" s="830"/>
      <c r="W380" s="830"/>
      <c r="X380" s="830"/>
      <c r="Y380" s="830"/>
      <c r="Z380" s="830"/>
      <c r="AA380" s="830"/>
      <c r="AB380" s="2661">
        <v>3.0</v>
      </c>
      <c r="AC380" s="2565" t="s">
        <v>55</v>
      </c>
      <c r="AD380" s="2641" t="s">
        <v>4922</v>
      </c>
      <c r="AE380" s="888"/>
      <c r="AF380" s="888"/>
      <c r="AG380" s="888"/>
      <c r="AH380" s="1046"/>
    </row>
    <row r="381" ht="15.75" hidden="1" customHeight="1">
      <c r="A381" s="1826"/>
      <c r="B381" s="2589" t="s">
        <v>12744</v>
      </c>
      <c r="C381" s="809"/>
      <c r="D381" s="2589" t="s">
        <v>8443</v>
      </c>
      <c r="E381" s="2589" t="s">
        <v>12703</v>
      </c>
      <c r="F381" s="809"/>
      <c r="G381" s="809"/>
      <c r="H381" s="830"/>
      <c r="I381" s="830"/>
      <c r="J381" s="830"/>
      <c r="K381" s="805"/>
      <c r="L381" s="805"/>
      <c r="M381" s="830"/>
      <c r="N381" s="830"/>
      <c r="O381" s="830"/>
      <c r="P381" s="830"/>
      <c r="Q381" s="830"/>
      <c r="R381" s="830"/>
      <c r="S381" s="830"/>
      <c r="T381" s="830"/>
      <c r="U381" s="830"/>
      <c r="V381" s="830"/>
      <c r="W381" s="830"/>
      <c r="X381" s="830"/>
      <c r="Y381" s="830"/>
      <c r="Z381" s="830"/>
      <c r="AA381" s="830"/>
      <c r="AB381" s="2661">
        <v>3.0</v>
      </c>
      <c r="AC381" s="2565" t="s">
        <v>55</v>
      </c>
      <c r="AD381" s="2641" t="s">
        <v>4922</v>
      </c>
      <c r="AE381" s="888"/>
      <c r="AF381" s="888"/>
      <c r="AG381" s="888"/>
      <c r="AH381" s="1046"/>
    </row>
    <row r="382" ht="15.75" hidden="1" customHeight="1">
      <c r="A382" s="1826"/>
      <c r="B382" s="2589" t="s">
        <v>12745</v>
      </c>
      <c r="C382" s="809"/>
      <c r="D382" s="2589" t="s">
        <v>8443</v>
      </c>
      <c r="E382" s="2589" t="s">
        <v>12703</v>
      </c>
      <c r="F382" s="809"/>
      <c r="G382" s="809"/>
      <c r="H382" s="830"/>
      <c r="I382" s="830"/>
      <c r="J382" s="830"/>
      <c r="K382" s="805"/>
      <c r="L382" s="805"/>
      <c r="M382" s="830"/>
      <c r="N382" s="830"/>
      <c r="O382" s="830"/>
      <c r="P382" s="830"/>
      <c r="Q382" s="830"/>
      <c r="R382" s="830"/>
      <c r="S382" s="830"/>
      <c r="T382" s="830"/>
      <c r="U382" s="830"/>
      <c r="V382" s="830"/>
      <c r="W382" s="830"/>
      <c r="X382" s="830"/>
      <c r="Y382" s="830"/>
      <c r="Z382" s="830"/>
      <c r="AA382" s="830"/>
      <c r="AB382" s="2661">
        <v>3.0</v>
      </c>
      <c r="AC382" s="2565" t="s">
        <v>55</v>
      </c>
      <c r="AD382" s="2641" t="s">
        <v>4922</v>
      </c>
      <c r="AE382" s="888"/>
      <c r="AF382" s="888"/>
      <c r="AG382" s="888"/>
      <c r="AH382" s="1046"/>
    </row>
    <row r="383" ht="15.75" hidden="1" customHeight="1">
      <c r="A383" s="1826"/>
      <c r="B383" s="2589" t="s">
        <v>12746</v>
      </c>
      <c r="C383" s="809"/>
      <c r="D383" s="2589" t="s">
        <v>8443</v>
      </c>
      <c r="E383" s="2589" t="s">
        <v>12703</v>
      </c>
      <c r="F383" s="809"/>
      <c r="G383" s="809"/>
      <c r="H383" s="805"/>
      <c r="I383" s="805"/>
      <c r="J383" s="805"/>
      <c r="K383" s="805"/>
      <c r="L383" s="805"/>
      <c r="M383" s="805"/>
      <c r="N383" s="805"/>
      <c r="O383" s="805"/>
      <c r="P383" s="805"/>
      <c r="Q383" s="805"/>
      <c r="R383" s="805"/>
      <c r="S383" s="805"/>
      <c r="T383" s="805"/>
      <c r="U383" s="805"/>
      <c r="V383" s="805"/>
      <c r="W383" s="805"/>
      <c r="X383" s="805"/>
      <c r="Y383" s="805"/>
      <c r="Z383" s="805"/>
      <c r="AA383" s="805"/>
      <c r="AB383" s="2661">
        <v>3.0</v>
      </c>
      <c r="AC383" s="2565" t="s">
        <v>55</v>
      </c>
      <c r="AD383" s="2641" t="s">
        <v>4922</v>
      </c>
      <c r="AE383" s="888"/>
      <c r="AF383" s="888"/>
      <c r="AG383" s="888"/>
      <c r="AH383" s="1046"/>
    </row>
    <row r="384" ht="15.75" hidden="1" customHeight="1">
      <c r="A384" s="1826"/>
      <c r="B384" s="2589" t="s">
        <v>12747</v>
      </c>
      <c r="C384" s="809"/>
      <c r="D384" s="2589" t="s">
        <v>8443</v>
      </c>
      <c r="E384" s="2589" t="s">
        <v>12703</v>
      </c>
      <c r="F384" s="809"/>
      <c r="G384" s="809"/>
      <c r="H384" s="830"/>
      <c r="I384" s="830"/>
      <c r="J384" s="830"/>
      <c r="K384" s="805"/>
      <c r="L384" s="805"/>
      <c r="M384" s="830"/>
      <c r="N384" s="830"/>
      <c r="O384" s="830"/>
      <c r="P384" s="830"/>
      <c r="Q384" s="830"/>
      <c r="R384" s="830"/>
      <c r="S384" s="830"/>
      <c r="T384" s="830"/>
      <c r="U384" s="830"/>
      <c r="V384" s="830"/>
      <c r="W384" s="830"/>
      <c r="X384" s="830"/>
      <c r="Y384" s="830"/>
      <c r="Z384" s="830"/>
      <c r="AA384" s="830"/>
      <c r="AB384" s="2661">
        <v>3.0</v>
      </c>
      <c r="AC384" s="2565" t="s">
        <v>55</v>
      </c>
      <c r="AD384" s="2641" t="s">
        <v>4922</v>
      </c>
      <c r="AE384" s="888"/>
      <c r="AF384" s="888"/>
      <c r="AG384" s="888"/>
      <c r="AH384" s="1046"/>
    </row>
    <row r="385" ht="15.75" hidden="1" customHeight="1">
      <c r="A385" s="1826"/>
      <c r="B385" s="2589" t="s">
        <v>12726</v>
      </c>
      <c r="C385" s="809"/>
      <c r="D385" s="888"/>
      <c r="E385" s="2589" t="s">
        <v>12714</v>
      </c>
      <c r="F385" s="809"/>
      <c r="G385" s="809"/>
      <c r="H385" s="830"/>
      <c r="I385" s="830"/>
      <c r="J385" s="805"/>
      <c r="K385" s="805"/>
      <c r="L385" s="805"/>
      <c r="M385" s="830"/>
      <c r="N385" s="830"/>
      <c r="O385" s="830"/>
      <c r="P385" s="830"/>
      <c r="Q385" s="830"/>
      <c r="R385" s="830"/>
      <c r="S385" s="830"/>
      <c r="T385" s="830"/>
      <c r="U385" s="805"/>
      <c r="V385" s="830"/>
      <c r="W385" s="830"/>
      <c r="X385" s="830"/>
      <c r="Y385" s="805"/>
      <c r="Z385" s="830"/>
      <c r="AA385" s="805"/>
      <c r="AB385" s="2661">
        <v>3.0</v>
      </c>
      <c r="AC385" s="2565" t="s">
        <v>55</v>
      </c>
      <c r="AD385" s="2641" t="s">
        <v>4922</v>
      </c>
      <c r="AE385" s="888"/>
      <c r="AF385" s="888"/>
      <c r="AG385" s="888"/>
      <c r="AH385" s="1046"/>
    </row>
    <row r="386" ht="15.75" hidden="1" customHeight="1">
      <c r="A386" s="1826"/>
      <c r="B386" s="888"/>
      <c r="C386" s="2602" t="s">
        <v>12748</v>
      </c>
      <c r="D386" s="888"/>
      <c r="E386" s="888"/>
      <c r="F386" s="2541" t="s">
        <v>12704</v>
      </c>
      <c r="G386" s="2541" t="s">
        <v>12727</v>
      </c>
      <c r="H386" s="805"/>
      <c r="I386" s="805"/>
      <c r="J386" s="805"/>
      <c r="K386" s="805"/>
      <c r="L386" s="805"/>
      <c r="M386" s="805"/>
      <c r="N386" s="805"/>
      <c r="O386" s="805"/>
      <c r="P386" s="805"/>
      <c r="Q386" s="805"/>
      <c r="R386" s="805"/>
      <c r="S386" s="805"/>
      <c r="T386" s="805"/>
      <c r="U386" s="805"/>
      <c r="V386" s="805"/>
      <c r="W386" s="805"/>
      <c r="X386" s="805"/>
      <c r="Y386" s="805"/>
      <c r="Z386" s="805"/>
      <c r="AA386" s="805"/>
      <c r="AB386" s="2661">
        <v>3.0</v>
      </c>
      <c r="AC386" s="2565" t="s">
        <v>55</v>
      </c>
      <c r="AD386" s="2641" t="s">
        <v>4922</v>
      </c>
      <c r="AE386" s="888"/>
      <c r="AF386" s="888"/>
      <c r="AG386" s="888"/>
      <c r="AH386" s="1046"/>
    </row>
    <row r="387" ht="15.75" customHeight="1">
      <c r="A387" s="1826"/>
      <c r="B387" s="888"/>
      <c r="C387" s="809"/>
      <c r="D387" s="888"/>
      <c r="E387" s="888"/>
      <c r="F387" s="809"/>
      <c r="G387" s="809"/>
      <c r="H387" s="805" t="s">
        <v>94</v>
      </c>
      <c r="I387" s="805" t="s">
        <v>94</v>
      </c>
      <c r="J387" s="805"/>
      <c r="K387" s="830"/>
      <c r="L387" s="805"/>
      <c r="M387" s="830"/>
      <c r="N387" s="830"/>
      <c r="O387" s="830"/>
      <c r="P387" s="830"/>
      <c r="Q387" s="830"/>
      <c r="R387" s="830"/>
      <c r="S387" s="830"/>
      <c r="T387" s="830"/>
      <c r="U387" s="805"/>
      <c r="V387" s="830"/>
      <c r="W387" s="830"/>
      <c r="X387" s="830"/>
      <c r="Y387" s="805"/>
      <c r="Z387" s="830"/>
      <c r="AA387" s="805"/>
      <c r="AB387" s="2640" t="s">
        <v>94</v>
      </c>
      <c r="AC387" s="2641" t="s">
        <v>94</v>
      </c>
      <c r="AD387" s="2641" t="s">
        <v>4922</v>
      </c>
      <c r="AE387" s="889"/>
      <c r="AF387" s="889"/>
      <c r="AG387" s="889"/>
      <c r="AH387" s="1046"/>
    </row>
    <row r="388" ht="15.75" customHeight="1">
      <c r="A388" s="2666" t="s">
        <v>12749</v>
      </c>
      <c r="B388" s="888"/>
      <c r="C388" s="809"/>
      <c r="D388" s="888"/>
      <c r="E388" s="888"/>
      <c r="F388" s="809"/>
      <c r="G388" s="809"/>
      <c r="H388" s="805" t="s">
        <v>94</v>
      </c>
      <c r="I388" s="805" t="s">
        <v>94</v>
      </c>
      <c r="J388" s="805"/>
      <c r="K388" s="830"/>
      <c r="L388" s="805"/>
      <c r="M388" s="830"/>
      <c r="N388" s="830"/>
      <c r="O388" s="830"/>
      <c r="P388" s="830"/>
      <c r="Q388" s="830"/>
      <c r="R388" s="830"/>
      <c r="S388" s="830"/>
      <c r="T388" s="830"/>
      <c r="U388" s="805"/>
      <c r="V388" s="830"/>
      <c r="W388" s="830"/>
      <c r="X388" s="830"/>
      <c r="Y388" s="805"/>
      <c r="Z388" s="830"/>
      <c r="AA388" s="805"/>
      <c r="AB388" s="2640" t="s">
        <v>94</v>
      </c>
      <c r="AC388" s="2641" t="s">
        <v>94</v>
      </c>
      <c r="AD388" s="2641" t="s">
        <v>4922</v>
      </c>
      <c r="AE388" s="889"/>
      <c r="AF388" s="889"/>
      <c r="AG388" s="889"/>
      <c r="AH388" s="1046"/>
    </row>
    <row r="389" ht="15.75" customHeight="1">
      <c r="A389" s="1826"/>
      <c r="B389" s="2589" t="s">
        <v>12700</v>
      </c>
      <c r="C389" s="2565" t="s">
        <v>53</v>
      </c>
      <c r="D389" s="2589" t="s">
        <v>66</v>
      </c>
      <c r="E389" s="2586" t="s">
        <v>12701</v>
      </c>
      <c r="F389" s="809"/>
      <c r="G389" s="809"/>
      <c r="H389" s="805" t="s">
        <v>94</v>
      </c>
      <c r="I389" s="805" t="s">
        <v>94</v>
      </c>
      <c r="J389" s="805"/>
      <c r="K389" s="830"/>
      <c r="L389" s="805"/>
      <c r="M389" s="830"/>
      <c r="N389" s="830"/>
      <c r="O389" s="830"/>
      <c r="P389" s="830"/>
      <c r="Q389" s="830"/>
      <c r="R389" s="830"/>
      <c r="S389" s="830"/>
      <c r="T389" s="830"/>
      <c r="U389" s="805"/>
      <c r="V389" s="830"/>
      <c r="W389" s="830"/>
      <c r="X389" s="830"/>
      <c r="Y389" s="805"/>
      <c r="Z389" s="830"/>
      <c r="AA389" s="805"/>
      <c r="AB389" s="2640" t="s">
        <v>94</v>
      </c>
      <c r="AC389" s="2641" t="s">
        <v>94</v>
      </c>
      <c r="AD389" s="2641" t="s">
        <v>4922</v>
      </c>
      <c r="AE389" s="889"/>
      <c r="AF389" s="889"/>
      <c r="AG389" s="889"/>
      <c r="AH389" s="1046"/>
    </row>
    <row r="390" ht="15.75" hidden="1" customHeight="1">
      <c r="A390" s="1826"/>
      <c r="B390" s="2589" t="s">
        <v>12750</v>
      </c>
      <c r="C390" s="2565" t="s">
        <v>8443</v>
      </c>
      <c r="D390" s="2589" t="s">
        <v>8443</v>
      </c>
      <c r="E390" s="2589" t="s">
        <v>12703</v>
      </c>
      <c r="F390" s="2541" t="s">
        <v>12704</v>
      </c>
      <c r="G390" s="2541" t="s">
        <v>12751</v>
      </c>
      <c r="H390" s="830"/>
      <c r="I390" s="830"/>
      <c r="J390" s="805"/>
      <c r="K390" s="805"/>
      <c r="L390" s="805"/>
      <c r="M390" s="830"/>
      <c r="N390" s="830"/>
      <c r="O390" s="830"/>
      <c r="P390" s="830"/>
      <c r="Q390" s="830"/>
      <c r="R390" s="830"/>
      <c r="S390" s="830"/>
      <c r="T390" s="830"/>
      <c r="U390" s="805"/>
      <c r="V390" s="830"/>
      <c r="W390" s="830"/>
      <c r="X390" s="830"/>
      <c r="Y390" s="805"/>
      <c r="Z390" s="830"/>
      <c r="AA390" s="805"/>
      <c r="AB390" s="2661">
        <v>3.0</v>
      </c>
      <c r="AC390" s="2565" t="s">
        <v>55</v>
      </c>
      <c r="AD390" s="2641" t="s">
        <v>4922</v>
      </c>
      <c r="AE390" s="888"/>
      <c r="AF390" s="888"/>
      <c r="AG390" s="888"/>
      <c r="AH390" s="1046"/>
    </row>
    <row r="391" ht="15.75" hidden="1" customHeight="1">
      <c r="A391" s="1826"/>
      <c r="B391" s="2589" t="s">
        <v>12752</v>
      </c>
      <c r="C391" s="2565" t="s">
        <v>8443</v>
      </c>
      <c r="D391" s="2589" t="s">
        <v>8443</v>
      </c>
      <c r="E391" s="2589" t="s">
        <v>12703</v>
      </c>
      <c r="F391" s="809"/>
      <c r="G391" s="809"/>
      <c r="H391" s="830"/>
      <c r="I391" s="830"/>
      <c r="J391" s="805"/>
      <c r="K391" s="805"/>
      <c r="L391" s="805"/>
      <c r="M391" s="830"/>
      <c r="N391" s="830"/>
      <c r="O391" s="830"/>
      <c r="P391" s="830"/>
      <c r="Q391" s="830"/>
      <c r="R391" s="830"/>
      <c r="S391" s="830"/>
      <c r="T391" s="830"/>
      <c r="U391" s="805"/>
      <c r="V391" s="830"/>
      <c r="W391" s="830"/>
      <c r="X391" s="830"/>
      <c r="Y391" s="805"/>
      <c r="Z391" s="830"/>
      <c r="AA391" s="805"/>
      <c r="AB391" s="2661">
        <v>3.0</v>
      </c>
      <c r="AC391" s="2565" t="s">
        <v>55</v>
      </c>
      <c r="AD391" s="2641" t="s">
        <v>4922</v>
      </c>
      <c r="AE391" s="888"/>
      <c r="AF391" s="888"/>
      <c r="AG391" s="888"/>
      <c r="AH391" s="1046"/>
    </row>
    <row r="392" ht="15.75" hidden="1" customHeight="1">
      <c r="A392" s="1826"/>
      <c r="B392" s="2589" t="s">
        <v>12753</v>
      </c>
      <c r="C392" s="2565" t="s">
        <v>8443</v>
      </c>
      <c r="D392" s="2589" t="s">
        <v>8443</v>
      </c>
      <c r="E392" s="2589" t="s">
        <v>12703</v>
      </c>
      <c r="F392" s="809"/>
      <c r="G392" s="809"/>
      <c r="H392" s="830"/>
      <c r="I392" s="830"/>
      <c r="J392" s="830"/>
      <c r="K392" s="805"/>
      <c r="L392" s="805"/>
      <c r="M392" s="830"/>
      <c r="N392" s="830"/>
      <c r="O392" s="830"/>
      <c r="P392" s="830"/>
      <c r="Q392" s="830"/>
      <c r="R392" s="830"/>
      <c r="S392" s="830"/>
      <c r="T392" s="830"/>
      <c r="U392" s="830"/>
      <c r="V392" s="830"/>
      <c r="W392" s="830"/>
      <c r="X392" s="830"/>
      <c r="Y392" s="830"/>
      <c r="Z392" s="830"/>
      <c r="AA392" s="830"/>
      <c r="AB392" s="2661">
        <v>3.0</v>
      </c>
      <c r="AC392" s="2565" t="s">
        <v>55</v>
      </c>
      <c r="AD392" s="2641" t="s">
        <v>4922</v>
      </c>
      <c r="AE392" s="888"/>
      <c r="AF392" s="888"/>
      <c r="AG392" s="888"/>
      <c r="AH392" s="1046"/>
    </row>
    <row r="393" ht="15.75" hidden="1" customHeight="1">
      <c r="A393" s="1826"/>
      <c r="B393" s="2589" t="s">
        <v>12754</v>
      </c>
      <c r="C393" s="2565" t="s">
        <v>8443</v>
      </c>
      <c r="D393" s="2589" t="s">
        <v>8443</v>
      </c>
      <c r="E393" s="2589" t="s">
        <v>12703</v>
      </c>
      <c r="F393" s="809"/>
      <c r="G393" s="809"/>
      <c r="H393" s="830"/>
      <c r="I393" s="830"/>
      <c r="J393" s="830"/>
      <c r="K393" s="830"/>
      <c r="L393" s="830"/>
      <c r="M393" s="830"/>
      <c r="N393" s="830"/>
      <c r="O393" s="830"/>
      <c r="P393" s="830"/>
      <c r="Q393" s="830"/>
      <c r="R393" s="830"/>
      <c r="S393" s="830"/>
      <c r="T393" s="830"/>
      <c r="U393" s="830"/>
      <c r="V393" s="830"/>
      <c r="W393" s="830"/>
      <c r="X393" s="830"/>
      <c r="Y393" s="830"/>
      <c r="Z393" s="830"/>
      <c r="AA393" s="830"/>
      <c r="AB393" s="2661">
        <v>3.0</v>
      </c>
      <c r="AC393" s="2565" t="s">
        <v>55</v>
      </c>
      <c r="AD393" s="2641" t="s">
        <v>4922</v>
      </c>
      <c r="AE393" s="888"/>
      <c r="AF393" s="888"/>
      <c r="AG393" s="888"/>
      <c r="AH393" s="1046"/>
    </row>
    <row r="394" ht="15.75" hidden="1" customHeight="1">
      <c r="A394" s="1826"/>
      <c r="B394" s="2589" t="s">
        <v>12755</v>
      </c>
      <c r="C394" s="2565" t="s">
        <v>8443</v>
      </c>
      <c r="D394" s="2589" t="s">
        <v>8443</v>
      </c>
      <c r="E394" s="2589" t="s">
        <v>12703</v>
      </c>
      <c r="F394" s="809"/>
      <c r="G394" s="809"/>
      <c r="H394" s="830"/>
      <c r="I394" s="830"/>
      <c r="J394" s="830"/>
      <c r="K394" s="805"/>
      <c r="L394" s="805"/>
      <c r="M394" s="830"/>
      <c r="N394" s="830"/>
      <c r="O394" s="830"/>
      <c r="P394" s="830"/>
      <c r="Q394" s="830"/>
      <c r="R394" s="830"/>
      <c r="S394" s="830"/>
      <c r="T394" s="830"/>
      <c r="U394" s="830"/>
      <c r="V394" s="830"/>
      <c r="W394" s="830"/>
      <c r="X394" s="830"/>
      <c r="Y394" s="830"/>
      <c r="Z394" s="830"/>
      <c r="AA394" s="830"/>
      <c r="AB394" s="2661">
        <v>3.0</v>
      </c>
      <c r="AC394" s="2565" t="s">
        <v>55</v>
      </c>
      <c r="AD394" s="2641" t="s">
        <v>4922</v>
      </c>
      <c r="AE394" s="888"/>
      <c r="AF394" s="888"/>
      <c r="AG394" s="888"/>
      <c r="AH394" s="1046"/>
    </row>
    <row r="395" ht="15.75" hidden="1" customHeight="1">
      <c r="A395" s="1826"/>
      <c r="B395" s="2589" t="s">
        <v>12756</v>
      </c>
      <c r="C395" s="2565" t="s">
        <v>8443</v>
      </c>
      <c r="D395" s="2589" t="s">
        <v>8443</v>
      </c>
      <c r="E395" s="2589" t="s">
        <v>12703</v>
      </c>
      <c r="F395" s="809"/>
      <c r="G395" s="809"/>
      <c r="H395" s="807"/>
      <c r="I395" s="807"/>
      <c r="J395" s="807"/>
      <c r="K395" s="807"/>
      <c r="L395" s="807"/>
      <c r="M395" s="807"/>
      <c r="N395" s="807"/>
      <c r="O395" s="807"/>
      <c r="P395" s="807"/>
      <c r="Q395" s="807"/>
      <c r="R395" s="807"/>
      <c r="S395" s="807"/>
      <c r="T395" s="807"/>
      <c r="U395" s="807"/>
      <c r="V395" s="807"/>
      <c r="W395" s="807"/>
      <c r="X395" s="807"/>
      <c r="Y395" s="807"/>
      <c r="Z395" s="807"/>
      <c r="AA395" s="807"/>
      <c r="AB395" s="2661">
        <v>3.0</v>
      </c>
      <c r="AC395" s="2565" t="s">
        <v>55</v>
      </c>
      <c r="AD395" s="2641" t="s">
        <v>4922</v>
      </c>
      <c r="AE395" s="888"/>
      <c r="AF395" s="888"/>
      <c r="AG395" s="888"/>
      <c r="AH395" s="1046"/>
    </row>
    <row r="396" ht="15.75" hidden="1" customHeight="1">
      <c r="A396" s="1826"/>
      <c r="B396" s="2589" t="s">
        <v>12757</v>
      </c>
      <c r="C396" s="2565" t="s">
        <v>8443</v>
      </c>
      <c r="D396" s="2589" t="s">
        <v>8443</v>
      </c>
      <c r="E396" s="2589" t="s">
        <v>12703</v>
      </c>
      <c r="F396" s="809"/>
      <c r="G396" s="809"/>
      <c r="H396" s="807"/>
      <c r="I396" s="807"/>
      <c r="J396" s="807"/>
      <c r="K396" s="807"/>
      <c r="L396" s="807"/>
      <c r="M396" s="807"/>
      <c r="N396" s="807"/>
      <c r="O396" s="807"/>
      <c r="P396" s="807"/>
      <c r="Q396" s="807"/>
      <c r="R396" s="807"/>
      <c r="S396" s="807"/>
      <c r="T396" s="807"/>
      <c r="U396" s="807"/>
      <c r="V396" s="807"/>
      <c r="W396" s="807"/>
      <c r="X396" s="807"/>
      <c r="Y396" s="807"/>
      <c r="Z396" s="807"/>
      <c r="AA396" s="807"/>
      <c r="AB396" s="2661">
        <v>3.0</v>
      </c>
      <c r="AC396" s="2565" t="s">
        <v>55</v>
      </c>
      <c r="AD396" s="2641" t="s">
        <v>4922</v>
      </c>
      <c r="AE396" s="888"/>
      <c r="AF396" s="888"/>
      <c r="AG396" s="888"/>
      <c r="AH396" s="1046"/>
    </row>
    <row r="397" ht="15.75" hidden="1" customHeight="1">
      <c r="A397" s="1826"/>
      <c r="B397" s="2589" t="s">
        <v>12758</v>
      </c>
      <c r="C397" s="2565" t="s">
        <v>8443</v>
      </c>
      <c r="D397" s="2589" t="s">
        <v>8443</v>
      </c>
      <c r="E397" s="2589" t="s">
        <v>12703</v>
      </c>
      <c r="F397" s="809"/>
      <c r="G397" s="809"/>
      <c r="H397" s="807"/>
      <c r="I397" s="807"/>
      <c r="J397" s="807"/>
      <c r="K397" s="807"/>
      <c r="L397" s="807"/>
      <c r="M397" s="807"/>
      <c r="N397" s="807"/>
      <c r="O397" s="807"/>
      <c r="P397" s="807"/>
      <c r="Q397" s="807"/>
      <c r="R397" s="807"/>
      <c r="S397" s="807"/>
      <c r="T397" s="807"/>
      <c r="U397" s="807"/>
      <c r="V397" s="807"/>
      <c r="W397" s="807"/>
      <c r="X397" s="807"/>
      <c r="Y397" s="807"/>
      <c r="Z397" s="807"/>
      <c r="AA397" s="807"/>
      <c r="AB397" s="2661">
        <v>3.0</v>
      </c>
      <c r="AC397" s="2565" t="s">
        <v>55</v>
      </c>
      <c r="AD397" s="2641" t="s">
        <v>4922</v>
      </c>
      <c r="AE397" s="888"/>
      <c r="AF397" s="888"/>
      <c r="AG397" s="888"/>
      <c r="AH397" s="1046"/>
    </row>
    <row r="398" ht="15.75" hidden="1" customHeight="1">
      <c r="A398" s="1826"/>
      <c r="B398" s="2589" t="s">
        <v>12759</v>
      </c>
      <c r="C398" s="2565" t="s">
        <v>8443</v>
      </c>
      <c r="D398" s="888"/>
      <c r="E398" s="2589" t="s">
        <v>12703</v>
      </c>
      <c r="F398" s="809"/>
      <c r="G398" s="809"/>
      <c r="H398" s="807"/>
      <c r="I398" s="807"/>
      <c r="J398" s="807"/>
      <c r="K398" s="805"/>
      <c r="L398" s="805"/>
      <c r="M398" s="807"/>
      <c r="N398" s="807"/>
      <c r="O398" s="807"/>
      <c r="P398" s="807"/>
      <c r="Q398" s="807"/>
      <c r="R398" s="807"/>
      <c r="S398" s="807"/>
      <c r="T398" s="807"/>
      <c r="U398" s="807"/>
      <c r="V398" s="807"/>
      <c r="W398" s="807"/>
      <c r="X398" s="807"/>
      <c r="Y398" s="807"/>
      <c r="Z398" s="807"/>
      <c r="AA398" s="807"/>
      <c r="AB398" s="2661">
        <v>3.0</v>
      </c>
      <c r="AC398" s="2565" t="s">
        <v>55</v>
      </c>
      <c r="AD398" s="2641" t="s">
        <v>4922</v>
      </c>
      <c r="AE398" s="888"/>
      <c r="AF398" s="888"/>
      <c r="AG398" s="888"/>
      <c r="AH398" s="1046"/>
    </row>
    <row r="399" ht="15.75" hidden="1" customHeight="1">
      <c r="A399" s="1826"/>
      <c r="B399" s="2589" t="s">
        <v>12760</v>
      </c>
      <c r="C399" s="2565" t="s">
        <v>8443</v>
      </c>
      <c r="D399" s="2589" t="s">
        <v>8443</v>
      </c>
      <c r="E399" s="2589" t="s">
        <v>12703</v>
      </c>
      <c r="F399" s="809"/>
      <c r="G399" s="809"/>
      <c r="H399" s="805"/>
      <c r="I399" s="805"/>
      <c r="J399" s="805"/>
      <c r="K399" s="805"/>
      <c r="L399" s="805"/>
      <c r="M399" s="805"/>
      <c r="N399" s="805"/>
      <c r="O399" s="805"/>
      <c r="P399" s="805"/>
      <c r="Q399" s="805"/>
      <c r="R399" s="805"/>
      <c r="S399" s="805"/>
      <c r="T399" s="805"/>
      <c r="U399" s="805"/>
      <c r="V399" s="805"/>
      <c r="W399" s="805"/>
      <c r="X399" s="805"/>
      <c r="Y399" s="805"/>
      <c r="Z399" s="805"/>
      <c r="AA399" s="805"/>
      <c r="AB399" s="2661">
        <v>3.0</v>
      </c>
      <c r="AC399" s="2565" t="s">
        <v>55</v>
      </c>
      <c r="AD399" s="2641" t="s">
        <v>4922</v>
      </c>
      <c r="AE399" s="888"/>
      <c r="AF399" s="888"/>
      <c r="AG399" s="888"/>
      <c r="AH399" s="1046"/>
    </row>
    <row r="400" ht="15.75" hidden="1" customHeight="1">
      <c r="A400" s="1826"/>
      <c r="B400" s="2589" t="s">
        <v>12761</v>
      </c>
      <c r="C400" s="809"/>
      <c r="D400" s="2589" t="s">
        <v>8443</v>
      </c>
      <c r="E400" s="2589" t="s">
        <v>12703</v>
      </c>
      <c r="F400" s="809"/>
      <c r="G400" s="809"/>
      <c r="H400" s="805"/>
      <c r="I400" s="805"/>
      <c r="J400" s="805"/>
      <c r="K400" s="805"/>
      <c r="L400" s="805"/>
      <c r="M400" s="805"/>
      <c r="N400" s="805"/>
      <c r="O400" s="805"/>
      <c r="P400" s="805"/>
      <c r="Q400" s="805"/>
      <c r="R400" s="805"/>
      <c r="S400" s="805"/>
      <c r="T400" s="805"/>
      <c r="U400" s="805"/>
      <c r="V400" s="805"/>
      <c r="W400" s="805"/>
      <c r="X400" s="805"/>
      <c r="Y400" s="805"/>
      <c r="Z400" s="805"/>
      <c r="AA400" s="805"/>
      <c r="AB400" s="2661">
        <v>3.0</v>
      </c>
      <c r="AC400" s="2565" t="s">
        <v>55</v>
      </c>
      <c r="AD400" s="2641" t="s">
        <v>4922</v>
      </c>
      <c r="AE400" s="888"/>
      <c r="AF400" s="888"/>
      <c r="AG400" s="888"/>
      <c r="AH400" s="1046"/>
    </row>
    <row r="401" ht="15.75" hidden="1" customHeight="1">
      <c r="A401" s="1826"/>
      <c r="B401" s="2589" t="s">
        <v>12762</v>
      </c>
      <c r="C401" s="809"/>
      <c r="D401" s="2589" t="s">
        <v>8443</v>
      </c>
      <c r="E401" s="2589" t="s">
        <v>12703</v>
      </c>
      <c r="F401" s="809"/>
      <c r="G401" s="809"/>
      <c r="H401" s="805"/>
      <c r="I401" s="805"/>
      <c r="J401" s="830"/>
      <c r="K401" s="805"/>
      <c r="L401" s="805"/>
      <c r="M401" s="805"/>
      <c r="N401" s="805"/>
      <c r="O401" s="830"/>
      <c r="P401" s="830"/>
      <c r="Q401" s="830"/>
      <c r="R401" s="830"/>
      <c r="S401" s="830"/>
      <c r="T401" s="830"/>
      <c r="U401" s="830"/>
      <c r="V401" s="805"/>
      <c r="W401" s="830"/>
      <c r="X401" s="830"/>
      <c r="Y401" s="830"/>
      <c r="Z401" s="805"/>
      <c r="AA401" s="830"/>
      <c r="AB401" s="2661">
        <v>3.0</v>
      </c>
      <c r="AC401" s="2565" t="s">
        <v>55</v>
      </c>
      <c r="AD401" s="2641" t="s">
        <v>4922</v>
      </c>
      <c r="AE401" s="888"/>
      <c r="AF401" s="888"/>
      <c r="AG401" s="888"/>
      <c r="AH401" s="1046"/>
    </row>
    <row r="402" ht="15.75" hidden="1" customHeight="1">
      <c r="A402" s="1826"/>
      <c r="B402" s="2589" t="s">
        <v>12726</v>
      </c>
      <c r="C402" s="809"/>
      <c r="D402" s="888"/>
      <c r="E402" s="2589" t="s">
        <v>12714</v>
      </c>
      <c r="F402" s="809"/>
      <c r="G402" s="809"/>
      <c r="H402" s="805"/>
      <c r="I402" s="805"/>
      <c r="J402" s="805"/>
      <c r="K402" s="805"/>
      <c r="L402" s="805"/>
      <c r="M402" s="805"/>
      <c r="N402" s="805"/>
      <c r="O402" s="805"/>
      <c r="P402" s="805"/>
      <c r="Q402" s="805"/>
      <c r="R402" s="805"/>
      <c r="S402" s="805"/>
      <c r="T402" s="805"/>
      <c r="U402" s="805"/>
      <c r="V402" s="805"/>
      <c r="W402" s="805"/>
      <c r="X402" s="805"/>
      <c r="Y402" s="805"/>
      <c r="Z402" s="805"/>
      <c r="AA402" s="805"/>
      <c r="AB402" s="2661">
        <v>3.0</v>
      </c>
      <c r="AC402" s="2565" t="s">
        <v>55</v>
      </c>
      <c r="AD402" s="2641" t="s">
        <v>4922</v>
      </c>
      <c r="AE402" s="888"/>
      <c r="AF402" s="888"/>
      <c r="AG402" s="888"/>
      <c r="AH402" s="1046"/>
    </row>
    <row r="403" ht="15.75" customHeight="1">
      <c r="A403" s="2666" t="s">
        <v>12763</v>
      </c>
      <c r="B403" s="888"/>
      <c r="C403" s="809"/>
      <c r="D403" s="888"/>
      <c r="E403" s="888"/>
      <c r="F403" s="809"/>
      <c r="G403" s="809"/>
      <c r="H403" s="805" t="s">
        <v>94</v>
      </c>
      <c r="I403" s="805" t="s">
        <v>94</v>
      </c>
      <c r="J403" s="805"/>
      <c r="K403" s="830"/>
      <c r="L403" s="805"/>
      <c r="M403" s="805"/>
      <c r="N403" s="805"/>
      <c r="O403" s="805"/>
      <c r="P403" s="805"/>
      <c r="Q403" s="805"/>
      <c r="R403" s="805"/>
      <c r="S403" s="805"/>
      <c r="T403" s="805"/>
      <c r="U403" s="805"/>
      <c r="V403" s="805"/>
      <c r="W403" s="805"/>
      <c r="X403" s="805"/>
      <c r="Y403" s="805"/>
      <c r="Z403" s="805"/>
      <c r="AA403" s="805"/>
      <c r="AB403" s="2640" t="s">
        <v>94</v>
      </c>
      <c r="AC403" s="2641" t="s">
        <v>94</v>
      </c>
      <c r="AD403" s="2641" t="s">
        <v>4922</v>
      </c>
      <c r="AE403" s="889"/>
      <c r="AF403" s="889"/>
      <c r="AG403" s="889"/>
      <c r="AH403" s="1046"/>
    </row>
    <row r="404" ht="15.75" customHeight="1">
      <c r="A404" s="1826"/>
      <c r="B404" s="2589" t="s">
        <v>12700</v>
      </c>
      <c r="C404" s="2565" t="s">
        <v>53</v>
      </c>
      <c r="D404" s="2589" t="s">
        <v>66</v>
      </c>
      <c r="E404" s="2586" t="s">
        <v>12701</v>
      </c>
      <c r="F404" s="809"/>
      <c r="G404" s="809"/>
      <c r="H404" s="805" t="s">
        <v>94</v>
      </c>
      <c r="I404" s="805" t="s">
        <v>94</v>
      </c>
      <c r="J404" s="805"/>
      <c r="K404" s="830"/>
      <c r="L404" s="805"/>
      <c r="M404" s="805"/>
      <c r="N404" s="805"/>
      <c r="O404" s="805"/>
      <c r="P404" s="805"/>
      <c r="Q404" s="805"/>
      <c r="R404" s="805"/>
      <c r="S404" s="805"/>
      <c r="T404" s="805"/>
      <c r="U404" s="805"/>
      <c r="V404" s="805"/>
      <c r="W404" s="805"/>
      <c r="X404" s="805"/>
      <c r="Y404" s="805"/>
      <c r="Z404" s="805"/>
      <c r="AA404" s="805"/>
      <c r="AB404" s="2640" t="s">
        <v>94</v>
      </c>
      <c r="AC404" s="2641" t="s">
        <v>94</v>
      </c>
      <c r="AD404" s="2641" t="s">
        <v>4922</v>
      </c>
      <c r="AE404" s="889"/>
      <c r="AF404" s="889"/>
      <c r="AG404" s="889"/>
      <c r="AH404" s="1046"/>
    </row>
    <row r="405" ht="15.75" hidden="1" customHeight="1">
      <c r="A405" s="1826"/>
      <c r="B405" s="2589" t="s">
        <v>12764</v>
      </c>
      <c r="C405" s="2565" t="s">
        <v>8443</v>
      </c>
      <c r="D405" s="2589" t="s">
        <v>8443</v>
      </c>
      <c r="E405" s="2589" t="s">
        <v>12703</v>
      </c>
      <c r="F405" s="2541" t="s">
        <v>12704</v>
      </c>
      <c r="G405" s="2541" t="s">
        <v>12705</v>
      </c>
      <c r="H405" s="830"/>
      <c r="I405" s="830"/>
      <c r="J405" s="830"/>
      <c r="K405" s="830"/>
      <c r="L405" s="830"/>
      <c r="M405" s="830"/>
      <c r="N405" s="830"/>
      <c r="O405" s="830"/>
      <c r="P405" s="830"/>
      <c r="Q405" s="830"/>
      <c r="R405" s="830"/>
      <c r="S405" s="830"/>
      <c r="T405" s="830"/>
      <c r="U405" s="830"/>
      <c r="V405" s="830"/>
      <c r="W405" s="830"/>
      <c r="X405" s="830"/>
      <c r="Y405" s="830"/>
      <c r="Z405" s="830"/>
      <c r="AA405" s="830"/>
      <c r="AB405" s="2661">
        <v>3.0</v>
      </c>
      <c r="AC405" s="2565" t="s">
        <v>55</v>
      </c>
      <c r="AD405" s="2641" t="s">
        <v>4922</v>
      </c>
      <c r="AE405" s="888"/>
      <c r="AF405" s="888"/>
      <c r="AG405" s="888"/>
      <c r="AH405" s="1046"/>
    </row>
    <row r="406" ht="15.75" hidden="1" customHeight="1">
      <c r="A406" s="1826"/>
      <c r="B406" s="2589" t="s">
        <v>12765</v>
      </c>
      <c r="C406" s="2565" t="s">
        <v>8443</v>
      </c>
      <c r="D406" s="2589" t="s">
        <v>8443</v>
      </c>
      <c r="E406" s="2589" t="s">
        <v>12703</v>
      </c>
      <c r="F406" s="809"/>
      <c r="G406" s="809"/>
      <c r="H406" s="830"/>
      <c r="I406" s="830"/>
      <c r="J406" s="830"/>
      <c r="K406" s="830"/>
      <c r="L406" s="830"/>
      <c r="M406" s="830"/>
      <c r="N406" s="830"/>
      <c r="O406" s="830"/>
      <c r="P406" s="830"/>
      <c r="Q406" s="830"/>
      <c r="R406" s="830"/>
      <c r="S406" s="830"/>
      <c r="T406" s="830"/>
      <c r="U406" s="830"/>
      <c r="V406" s="830"/>
      <c r="W406" s="830"/>
      <c r="X406" s="830"/>
      <c r="Y406" s="830"/>
      <c r="Z406" s="830"/>
      <c r="AA406" s="830"/>
      <c r="AB406" s="2661">
        <v>3.0</v>
      </c>
      <c r="AC406" s="2565" t="s">
        <v>55</v>
      </c>
      <c r="AD406" s="2641" t="s">
        <v>4922</v>
      </c>
      <c r="AE406" s="888"/>
      <c r="AF406" s="888"/>
      <c r="AG406" s="888"/>
      <c r="AH406" s="1046"/>
    </row>
    <row r="407" ht="15.75" hidden="1" customHeight="1">
      <c r="A407" s="1826"/>
      <c r="B407" s="2589" t="s">
        <v>12766</v>
      </c>
      <c r="C407" s="2565" t="s">
        <v>8443</v>
      </c>
      <c r="D407" s="2589" t="s">
        <v>8443</v>
      </c>
      <c r="E407" s="2589" t="s">
        <v>12703</v>
      </c>
      <c r="F407" s="809"/>
      <c r="G407" s="809"/>
      <c r="H407" s="830"/>
      <c r="I407" s="830"/>
      <c r="J407" s="830"/>
      <c r="K407" s="830"/>
      <c r="L407" s="830"/>
      <c r="M407" s="830"/>
      <c r="N407" s="830"/>
      <c r="O407" s="830"/>
      <c r="P407" s="830"/>
      <c r="Q407" s="830"/>
      <c r="R407" s="830"/>
      <c r="S407" s="830"/>
      <c r="T407" s="830"/>
      <c r="U407" s="830"/>
      <c r="V407" s="830"/>
      <c r="W407" s="830"/>
      <c r="X407" s="830"/>
      <c r="Y407" s="830"/>
      <c r="Z407" s="830"/>
      <c r="AA407" s="830"/>
      <c r="AB407" s="2661">
        <v>3.0</v>
      </c>
      <c r="AC407" s="2565" t="s">
        <v>55</v>
      </c>
      <c r="AD407" s="2641" t="s">
        <v>4922</v>
      </c>
      <c r="AE407" s="888"/>
      <c r="AF407" s="888"/>
      <c r="AG407" s="888"/>
      <c r="AH407" s="1046"/>
    </row>
    <row r="408" ht="15.75" hidden="1" customHeight="1">
      <c r="A408" s="1826"/>
      <c r="B408" s="2589" t="s">
        <v>12767</v>
      </c>
      <c r="C408" s="2565" t="s">
        <v>8443</v>
      </c>
      <c r="D408" s="2589" t="s">
        <v>8443</v>
      </c>
      <c r="E408" s="2589" t="s">
        <v>12703</v>
      </c>
      <c r="F408" s="809"/>
      <c r="G408" s="809"/>
      <c r="H408" s="807"/>
      <c r="I408" s="807"/>
      <c r="J408" s="807"/>
      <c r="K408" s="807"/>
      <c r="L408" s="807"/>
      <c r="M408" s="807"/>
      <c r="N408" s="807"/>
      <c r="O408" s="807"/>
      <c r="P408" s="807"/>
      <c r="Q408" s="807"/>
      <c r="R408" s="807"/>
      <c r="S408" s="807"/>
      <c r="T408" s="807"/>
      <c r="U408" s="807"/>
      <c r="V408" s="807"/>
      <c r="W408" s="807"/>
      <c r="X408" s="807"/>
      <c r="Y408" s="807"/>
      <c r="Z408" s="807"/>
      <c r="AA408" s="807"/>
      <c r="AB408" s="2661">
        <v>3.0</v>
      </c>
      <c r="AC408" s="2565" t="s">
        <v>55</v>
      </c>
      <c r="AD408" s="2641" t="s">
        <v>4922</v>
      </c>
      <c r="AE408" s="888"/>
      <c r="AF408" s="888"/>
      <c r="AG408" s="888"/>
      <c r="AH408" s="1046"/>
    </row>
    <row r="409" ht="15.75" hidden="1" customHeight="1">
      <c r="A409" s="1826"/>
      <c r="B409" s="2589" t="s">
        <v>384</v>
      </c>
      <c r="C409" s="2565" t="s">
        <v>8443</v>
      </c>
      <c r="D409" s="2589" t="s">
        <v>8443</v>
      </c>
      <c r="E409" s="2589" t="s">
        <v>12703</v>
      </c>
      <c r="F409" s="809"/>
      <c r="G409" s="809"/>
      <c r="H409" s="807"/>
      <c r="I409" s="807"/>
      <c r="J409" s="807"/>
      <c r="K409" s="805"/>
      <c r="L409" s="805"/>
      <c r="M409" s="807"/>
      <c r="N409" s="807"/>
      <c r="O409" s="807"/>
      <c r="P409" s="807"/>
      <c r="Q409" s="807"/>
      <c r="R409" s="807"/>
      <c r="S409" s="807"/>
      <c r="T409" s="807"/>
      <c r="U409" s="807"/>
      <c r="V409" s="807"/>
      <c r="W409" s="807"/>
      <c r="X409" s="807"/>
      <c r="Y409" s="807"/>
      <c r="Z409" s="807"/>
      <c r="AA409" s="807"/>
      <c r="AB409" s="2661">
        <v>3.0</v>
      </c>
      <c r="AC409" s="2565" t="s">
        <v>55</v>
      </c>
      <c r="AD409" s="2641" t="s">
        <v>4922</v>
      </c>
      <c r="AE409" s="888"/>
      <c r="AF409" s="888"/>
      <c r="AG409" s="888"/>
      <c r="AH409" s="1046"/>
    </row>
    <row r="410" ht="15.75" hidden="1" customHeight="1">
      <c r="A410" s="1826"/>
      <c r="B410" s="2589" t="s">
        <v>12768</v>
      </c>
      <c r="C410" s="2565" t="s">
        <v>8443</v>
      </c>
      <c r="D410" s="2589" t="s">
        <v>8443</v>
      </c>
      <c r="E410" s="2589" t="s">
        <v>12703</v>
      </c>
      <c r="F410" s="809"/>
      <c r="G410" s="809"/>
      <c r="H410" s="830"/>
      <c r="I410" s="830"/>
      <c r="J410" s="830"/>
      <c r="K410" s="830"/>
      <c r="L410" s="830"/>
      <c r="M410" s="830"/>
      <c r="N410" s="830"/>
      <c r="O410" s="830"/>
      <c r="P410" s="830"/>
      <c r="Q410" s="830"/>
      <c r="R410" s="830"/>
      <c r="S410" s="830"/>
      <c r="T410" s="830"/>
      <c r="U410" s="830"/>
      <c r="V410" s="830"/>
      <c r="W410" s="830"/>
      <c r="X410" s="830"/>
      <c r="Y410" s="830"/>
      <c r="Z410" s="830"/>
      <c r="AA410" s="830"/>
      <c r="AB410" s="2661">
        <v>3.0</v>
      </c>
      <c r="AC410" s="2565" t="s">
        <v>55</v>
      </c>
      <c r="AD410" s="2641" t="s">
        <v>4922</v>
      </c>
      <c r="AE410" s="888"/>
      <c r="AF410" s="888"/>
      <c r="AG410" s="888"/>
      <c r="AH410" s="1046"/>
    </row>
    <row r="411" ht="15.75" hidden="1" customHeight="1">
      <c r="A411" s="1826"/>
      <c r="B411" s="2589" t="s">
        <v>12769</v>
      </c>
      <c r="C411" s="2565" t="s">
        <v>8443</v>
      </c>
      <c r="D411" s="2589" t="s">
        <v>8443</v>
      </c>
      <c r="E411" s="2589" t="s">
        <v>12703</v>
      </c>
      <c r="F411" s="809"/>
      <c r="G411" s="809"/>
      <c r="H411" s="807"/>
      <c r="I411" s="807"/>
      <c r="J411" s="830"/>
      <c r="K411" s="830"/>
      <c r="L411" s="830"/>
      <c r="M411" s="807"/>
      <c r="N411" s="807"/>
      <c r="O411" s="891"/>
      <c r="P411" s="891"/>
      <c r="Q411" s="891"/>
      <c r="R411" s="891"/>
      <c r="S411" s="891"/>
      <c r="T411" s="891"/>
      <c r="U411" s="830"/>
      <c r="V411" s="807"/>
      <c r="W411" s="891"/>
      <c r="X411" s="891"/>
      <c r="Y411" s="830"/>
      <c r="Z411" s="807"/>
      <c r="AA411" s="830"/>
      <c r="AB411" s="2661">
        <v>3.0</v>
      </c>
      <c r="AC411" s="2565" t="s">
        <v>55</v>
      </c>
      <c r="AD411" s="2641" t="s">
        <v>4922</v>
      </c>
      <c r="AE411" s="888"/>
      <c r="AF411" s="888"/>
      <c r="AG411" s="888"/>
      <c r="AH411" s="1046"/>
    </row>
    <row r="412" ht="15.75" hidden="1" customHeight="1">
      <c r="A412" s="1826"/>
      <c r="B412" s="2589" t="s">
        <v>12770</v>
      </c>
      <c r="C412" s="2565" t="s">
        <v>8443</v>
      </c>
      <c r="D412" s="2589" t="s">
        <v>8443</v>
      </c>
      <c r="E412" s="2589" t="s">
        <v>12703</v>
      </c>
      <c r="F412" s="809"/>
      <c r="G412" s="809"/>
      <c r="H412" s="830"/>
      <c r="I412" s="830"/>
      <c r="J412" s="830"/>
      <c r="K412" s="805"/>
      <c r="L412" s="805"/>
      <c r="M412" s="830"/>
      <c r="N412" s="830"/>
      <c r="O412" s="830"/>
      <c r="P412" s="830"/>
      <c r="Q412" s="830"/>
      <c r="R412" s="830"/>
      <c r="S412" s="830"/>
      <c r="T412" s="830"/>
      <c r="U412" s="830"/>
      <c r="V412" s="830"/>
      <c r="W412" s="830"/>
      <c r="X412" s="830"/>
      <c r="Y412" s="830"/>
      <c r="Z412" s="830"/>
      <c r="AA412" s="830"/>
      <c r="AB412" s="2661">
        <v>3.0</v>
      </c>
      <c r="AC412" s="2565" t="s">
        <v>55</v>
      </c>
      <c r="AD412" s="2641" t="s">
        <v>4922</v>
      </c>
      <c r="AE412" s="888"/>
      <c r="AF412" s="888"/>
      <c r="AG412" s="888"/>
      <c r="AH412" s="1046"/>
    </row>
    <row r="413" ht="15.75" hidden="1" customHeight="1">
      <c r="A413" s="1826"/>
      <c r="B413" s="2589" t="s">
        <v>12771</v>
      </c>
      <c r="C413" s="2565" t="s">
        <v>8443</v>
      </c>
      <c r="D413" s="2589" t="s">
        <v>8443</v>
      </c>
      <c r="E413" s="2589" t="s">
        <v>12703</v>
      </c>
      <c r="F413" s="809"/>
      <c r="G413" s="809"/>
      <c r="H413" s="807"/>
      <c r="I413" s="807"/>
      <c r="J413" s="830"/>
      <c r="K413" s="805"/>
      <c r="L413" s="805"/>
      <c r="M413" s="807"/>
      <c r="N413" s="807"/>
      <c r="O413" s="891"/>
      <c r="P413" s="891"/>
      <c r="Q413" s="891"/>
      <c r="R413" s="891"/>
      <c r="S413" s="891"/>
      <c r="T413" s="891"/>
      <c r="U413" s="830"/>
      <c r="V413" s="807"/>
      <c r="W413" s="891"/>
      <c r="X413" s="891"/>
      <c r="Y413" s="830"/>
      <c r="Z413" s="807"/>
      <c r="AA413" s="830"/>
      <c r="AB413" s="2661">
        <v>3.0</v>
      </c>
      <c r="AC413" s="2565" t="s">
        <v>55</v>
      </c>
      <c r="AD413" s="2641" t="s">
        <v>4922</v>
      </c>
      <c r="AE413" s="888"/>
      <c r="AF413" s="888"/>
      <c r="AG413" s="888"/>
      <c r="AH413" s="1046"/>
    </row>
    <row r="414" ht="15.75" hidden="1" customHeight="1">
      <c r="A414" s="1826"/>
      <c r="B414" s="2589" t="s">
        <v>12772</v>
      </c>
      <c r="C414" s="2565" t="s">
        <v>8443</v>
      </c>
      <c r="D414" s="2589" t="s">
        <v>8443</v>
      </c>
      <c r="E414" s="2589" t="s">
        <v>12703</v>
      </c>
      <c r="F414" s="809"/>
      <c r="G414" s="809"/>
      <c r="H414" s="830"/>
      <c r="I414" s="830"/>
      <c r="J414" s="830"/>
      <c r="K414" s="830"/>
      <c r="L414" s="830"/>
      <c r="M414" s="830"/>
      <c r="N414" s="830"/>
      <c r="O414" s="830"/>
      <c r="P414" s="830"/>
      <c r="Q414" s="830"/>
      <c r="R414" s="830"/>
      <c r="S414" s="830"/>
      <c r="T414" s="830"/>
      <c r="U414" s="830"/>
      <c r="V414" s="830"/>
      <c r="W414" s="830"/>
      <c r="X414" s="830"/>
      <c r="Y414" s="830"/>
      <c r="Z414" s="830"/>
      <c r="AA414" s="830"/>
      <c r="AB414" s="2661">
        <v>3.0</v>
      </c>
      <c r="AC414" s="2565" t="s">
        <v>55</v>
      </c>
      <c r="AD414" s="2641" t="s">
        <v>4922</v>
      </c>
      <c r="AE414" s="888"/>
      <c r="AF414" s="888"/>
      <c r="AG414" s="888"/>
      <c r="AH414" s="1046"/>
    </row>
    <row r="415" ht="15.75" hidden="1" customHeight="1">
      <c r="A415" s="1826"/>
      <c r="B415" s="2589" t="s">
        <v>12773</v>
      </c>
      <c r="C415" s="2565" t="s">
        <v>8443</v>
      </c>
      <c r="D415" s="2589" t="s">
        <v>8443</v>
      </c>
      <c r="E415" s="2589" t="s">
        <v>12703</v>
      </c>
      <c r="F415" s="809"/>
      <c r="G415" s="809"/>
      <c r="H415" s="830"/>
      <c r="I415" s="830"/>
      <c r="J415" s="830"/>
      <c r="K415" s="805"/>
      <c r="L415" s="805"/>
      <c r="M415" s="830"/>
      <c r="N415" s="830"/>
      <c r="O415" s="830"/>
      <c r="P415" s="830"/>
      <c r="Q415" s="830"/>
      <c r="R415" s="830"/>
      <c r="S415" s="830"/>
      <c r="T415" s="830"/>
      <c r="U415" s="830"/>
      <c r="V415" s="830"/>
      <c r="W415" s="830"/>
      <c r="X415" s="830"/>
      <c r="Y415" s="830"/>
      <c r="Z415" s="830"/>
      <c r="AA415" s="830"/>
      <c r="AB415" s="2661">
        <v>3.0</v>
      </c>
      <c r="AC415" s="2565" t="s">
        <v>55</v>
      </c>
      <c r="AD415" s="2641" t="s">
        <v>4922</v>
      </c>
      <c r="AE415" s="888"/>
      <c r="AF415" s="888"/>
      <c r="AG415" s="888"/>
      <c r="AH415" s="1046"/>
    </row>
    <row r="416" ht="15.75" hidden="1" customHeight="1">
      <c r="A416" s="1826"/>
      <c r="B416" s="2589" t="s">
        <v>12774</v>
      </c>
      <c r="C416" s="2565" t="s">
        <v>8443</v>
      </c>
      <c r="D416" s="888"/>
      <c r="E416" s="2589" t="s">
        <v>12703</v>
      </c>
      <c r="F416" s="809"/>
      <c r="G416" s="809"/>
      <c r="H416" s="807"/>
      <c r="I416" s="807"/>
      <c r="J416" s="807"/>
      <c r="K416" s="807"/>
      <c r="L416" s="807"/>
      <c r="M416" s="807"/>
      <c r="N416" s="807"/>
      <c r="O416" s="807"/>
      <c r="P416" s="807"/>
      <c r="Q416" s="807"/>
      <c r="R416" s="807"/>
      <c r="S416" s="807"/>
      <c r="T416" s="807"/>
      <c r="U416" s="807"/>
      <c r="V416" s="807"/>
      <c r="W416" s="807"/>
      <c r="X416" s="807"/>
      <c r="Y416" s="807"/>
      <c r="Z416" s="807"/>
      <c r="AA416" s="807"/>
      <c r="AB416" s="2661">
        <v>3.0</v>
      </c>
      <c r="AC416" s="2565" t="s">
        <v>55</v>
      </c>
      <c r="AD416" s="2641" t="s">
        <v>4922</v>
      </c>
      <c r="AE416" s="888"/>
      <c r="AF416" s="888"/>
      <c r="AG416" s="888"/>
      <c r="AH416" s="1046"/>
    </row>
    <row r="417" ht="15.75" hidden="1" customHeight="1">
      <c r="A417" s="1826"/>
      <c r="B417" s="2589" t="s">
        <v>12775</v>
      </c>
      <c r="C417" s="2565" t="s">
        <v>8443</v>
      </c>
      <c r="D417" s="888"/>
      <c r="E417" s="2589" t="s">
        <v>12703</v>
      </c>
      <c r="F417" s="809"/>
      <c r="G417" s="809"/>
      <c r="H417" s="807"/>
      <c r="I417" s="807"/>
      <c r="J417" s="807"/>
      <c r="K417" s="807"/>
      <c r="L417" s="807"/>
      <c r="M417" s="807"/>
      <c r="N417" s="807"/>
      <c r="O417" s="807"/>
      <c r="P417" s="807"/>
      <c r="Q417" s="807"/>
      <c r="R417" s="807"/>
      <c r="S417" s="807"/>
      <c r="T417" s="807"/>
      <c r="U417" s="807"/>
      <c r="V417" s="807"/>
      <c r="W417" s="807"/>
      <c r="X417" s="807"/>
      <c r="Y417" s="807"/>
      <c r="Z417" s="807"/>
      <c r="AA417" s="807"/>
      <c r="AB417" s="2661">
        <v>3.0</v>
      </c>
      <c r="AC417" s="2565" t="s">
        <v>55</v>
      </c>
      <c r="AD417" s="2641" t="s">
        <v>4922</v>
      </c>
      <c r="AE417" s="888"/>
      <c r="AF417" s="888"/>
      <c r="AG417" s="888"/>
      <c r="AH417" s="1046"/>
    </row>
    <row r="418" ht="15.75" hidden="1" customHeight="1">
      <c r="A418" s="1826"/>
      <c r="B418" s="2589" t="s">
        <v>12776</v>
      </c>
      <c r="C418" s="2565" t="s">
        <v>8443</v>
      </c>
      <c r="D418" s="888"/>
      <c r="E418" s="2589" t="s">
        <v>12703</v>
      </c>
      <c r="F418" s="809"/>
      <c r="G418" s="809"/>
      <c r="H418" s="807"/>
      <c r="I418" s="807"/>
      <c r="J418" s="807"/>
      <c r="K418" s="807"/>
      <c r="L418" s="807"/>
      <c r="M418" s="807"/>
      <c r="N418" s="807"/>
      <c r="O418" s="807"/>
      <c r="P418" s="807"/>
      <c r="Q418" s="807"/>
      <c r="R418" s="807"/>
      <c r="S418" s="807"/>
      <c r="T418" s="807"/>
      <c r="U418" s="807"/>
      <c r="V418" s="807"/>
      <c r="W418" s="807"/>
      <c r="X418" s="807"/>
      <c r="Y418" s="807"/>
      <c r="Z418" s="807"/>
      <c r="AA418" s="807"/>
      <c r="AB418" s="2661">
        <v>3.0</v>
      </c>
      <c r="AC418" s="2565" t="s">
        <v>55</v>
      </c>
      <c r="AD418" s="2641" t="s">
        <v>4922</v>
      </c>
      <c r="AE418" s="888"/>
      <c r="AF418" s="888"/>
      <c r="AG418" s="888"/>
      <c r="AH418" s="1046"/>
    </row>
    <row r="419" ht="15.75" hidden="1" customHeight="1">
      <c r="A419" s="1826"/>
      <c r="B419" s="2589" t="s">
        <v>12777</v>
      </c>
      <c r="C419" s="809"/>
      <c r="D419" s="2589" t="s">
        <v>8443</v>
      </c>
      <c r="E419" s="2589" t="s">
        <v>12703</v>
      </c>
      <c r="F419" s="809"/>
      <c r="G419" s="809"/>
      <c r="H419" s="807"/>
      <c r="I419" s="807"/>
      <c r="J419" s="807"/>
      <c r="K419" s="805"/>
      <c r="L419" s="805"/>
      <c r="M419" s="807"/>
      <c r="N419" s="807"/>
      <c r="O419" s="807"/>
      <c r="P419" s="807"/>
      <c r="Q419" s="807"/>
      <c r="R419" s="807"/>
      <c r="S419" s="807"/>
      <c r="T419" s="807"/>
      <c r="U419" s="807"/>
      <c r="V419" s="807"/>
      <c r="W419" s="807"/>
      <c r="X419" s="807"/>
      <c r="Y419" s="807"/>
      <c r="Z419" s="807"/>
      <c r="AA419" s="807"/>
      <c r="AB419" s="2661">
        <v>3.0</v>
      </c>
      <c r="AC419" s="2565" t="s">
        <v>55</v>
      </c>
      <c r="AD419" s="2641" t="s">
        <v>4922</v>
      </c>
      <c r="AE419" s="888"/>
      <c r="AF419" s="888"/>
      <c r="AG419" s="888"/>
      <c r="AH419" s="1046"/>
    </row>
    <row r="420" ht="15.75" hidden="1" customHeight="1">
      <c r="A420" s="1826"/>
      <c r="B420" s="2589" t="s">
        <v>12778</v>
      </c>
      <c r="C420" s="809"/>
      <c r="D420" s="2589" t="s">
        <v>8443</v>
      </c>
      <c r="E420" s="2589" t="s">
        <v>12703</v>
      </c>
      <c r="F420" s="809"/>
      <c r="G420" s="809"/>
      <c r="H420" s="805"/>
      <c r="I420" s="805"/>
      <c r="J420" s="805"/>
      <c r="K420" s="805"/>
      <c r="L420" s="805"/>
      <c r="M420" s="805"/>
      <c r="N420" s="805"/>
      <c r="O420" s="805"/>
      <c r="P420" s="805"/>
      <c r="Q420" s="805"/>
      <c r="R420" s="805"/>
      <c r="S420" s="805"/>
      <c r="T420" s="805"/>
      <c r="U420" s="805"/>
      <c r="V420" s="805"/>
      <c r="W420" s="805"/>
      <c r="X420" s="805"/>
      <c r="Y420" s="805"/>
      <c r="Z420" s="805"/>
      <c r="AA420" s="805"/>
      <c r="AB420" s="2661">
        <v>3.0</v>
      </c>
      <c r="AC420" s="2565" t="s">
        <v>55</v>
      </c>
      <c r="AD420" s="2641" t="s">
        <v>4922</v>
      </c>
      <c r="AE420" s="888"/>
      <c r="AF420" s="888"/>
      <c r="AG420" s="888"/>
      <c r="AH420" s="1046"/>
    </row>
    <row r="421" ht="15.75" hidden="1" customHeight="1">
      <c r="A421" s="1826"/>
      <c r="B421" s="2589" t="s">
        <v>12779</v>
      </c>
      <c r="C421" s="809"/>
      <c r="D421" s="2589" t="s">
        <v>8443</v>
      </c>
      <c r="E421" s="2589" t="s">
        <v>12714</v>
      </c>
      <c r="F421" s="809"/>
      <c r="G421" s="809"/>
      <c r="H421" s="805"/>
      <c r="I421" s="805"/>
      <c r="J421" s="805"/>
      <c r="K421" s="805"/>
      <c r="L421" s="805"/>
      <c r="M421" s="805"/>
      <c r="N421" s="805"/>
      <c r="O421" s="805"/>
      <c r="P421" s="805"/>
      <c r="Q421" s="805"/>
      <c r="R421" s="805"/>
      <c r="S421" s="805"/>
      <c r="T421" s="805"/>
      <c r="U421" s="805"/>
      <c r="V421" s="805"/>
      <c r="W421" s="805"/>
      <c r="X421" s="805"/>
      <c r="Y421" s="805"/>
      <c r="Z421" s="805"/>
      <c r="AA421" s="805"/>
      <c r="AB421" s="2661">
        <v>3.0</v>
      </c>
      <c r="AC421" s="2565" t="s">
        <v>55</v>
      </c>
      <c r="AD421" s="2641" t="s">
        <v>4922</v>
      </c>
      <c r="AE421" s="888"/>
      <c r="AF421" s="888"/>
      <c r="AG421" s="888"/>
      <c r="AH421" s="1046"/>
    </row>
    <row r="422" ht="15.75" hidden="1" customHeight="1">
      <c r="A422" s="1826"/>
      <c r="B422" s="2589" t="s">
        <v>12780</v>
      </c>
      <c r="C422" s="809"/>
      <c r="D422" s="2589" t="s">
        <v>8443</v>
      </c>
      <c r="E422" s="2589" t="s">
        <v>12714</v>
      </c>
      <c r="F422" s="809"/>
      <c r="G422" s="809"/>
      <c r="H422" s="805"/>
      <c r="I422" s="805"/>
      <c r="J422" s="805"/>
      <c r="K422" s="805"/>
      <c r="L422" s="805"/>
      <c r="M422" s="805"/>
      <c r="N422" s="805"/>
      <c r="O422" s="805"/>
      <c r="P422" s="805"/>
      <c r="Q422" s="805"/>
      <c r="R422" s="805"/>
      <c r="S422" s="805"/>
      <c r="T422" s="805"/>
      <c r="U422" s="805"/>
      <c r="V422" s="805"/>
      <c r="W422" s="805"/>
      <c r="X422" s="805"/>
      <c r="Y422" s="805"/>
      <c r="Z422" s="805"/>
      <c r="AA422" s="805"/>
      <c r="AB422" s="2661">
        <v>3.0</v>
      </c>
      <c r="AC422" s="2565" t="s">
        <v>55</v>
      </c>
      <c r="AD422" s="2641" t="s">
        <v>4922</v>
      </c>
      <c r="AE422" s="888"/>
      <c r="AF422" s="888"/>
      <c r="AG422" s="888"/>
      <c r="AH422" s="1046"/>
    </row>
    <row r="423" ht="15.75" hidden="1" customHeight="1">
      <c r="A423" s="1826"/>
      <c r="B423" s="2589" t="s">
        <v>12781</v>
      </c>
      <c r="C423" s="809"/>
      <c r="D423" s="2589" t="s">
        <v>8443</v>
      </c>
      <c r="E423" s="2589" t="s">
        <v>12714</v>
      </c>
      <c r="F423" s="809"/>
      <c r="G423" s="809"/>
      <c r="H423" s="830"/>
      <c r="I423" s="830"/>
      <c r="J423" s="830"/>
      <c r="K423" s="830"/>
      <c r="L423" s="830"/>
      <c r="M423" s="830"/>
      <c r="N423" s="830"/>
      <c r="O423" s="830"/>
      <c r="P423" s="830"/>
      <c r="Q423" s="830"/>
      <c r="R423" s="830"/>
      <c r="S423" s="830"/>
      <c r="T423" s="830"/>
      <c r="U423" s="830"/>
      <c r="V423" s="830"/>
      <c r="W423" s="830"/>
      <c r="X423" s="830"/>
      <c r="Y423" s="830"/>
      <c r="Z423" s="830"/>
      <c r="AA423" s="830"/>
      <c r="AB423" s="2661">
        <v>3.0</v>
      </c>
      <c r="AC423" s="2565" t="s">
        <v>55</v>
      </c>
      <c r="AD423" s="2641" t="s">
        <v>4922</v>
      </c>
      <c r="AE423" s="888"/>
      <c r="AF423" s="888"/>
      <c r="AG423" s="888"/>
      <c r="AH423" s="1046"/>
    </row>
    <row r="424" ht="15.75" hidden="1" customHeight="1">
      <c r="A424" s="1826"/>
      <c r="B424" s="2589" t="s">
        <v>12782</v>
      </c>
      <c r="C424" s="809"/>
      <c r="D424" s="2589" t="s">
        <v>8443</v>
      </c>
      <c r="E424" s="2589" t="s">
        <v>12703</v>
      </c>
      <c r="F424" s="809"/>
      <c r="G424" s="809"/>
      <c r="H424" s="830"/>
      <c r="I424" s="830"/>
      <c r="J424" s="830"/>
      <c r="K424" s="830"/>
      <c r="L424" s="830"/>
      <c r="M424" s="830"/>
      <c r="N424" s="830"/>
      <c r="O424" s="830"/>
      <c r="P424" s="830"/>
      <c r="Q424" s="830"/>
      <c r="R424" s="830"/>
      <c r="S424" s="830"/>
      <c r="T424" s="830"/>
      <c r="U424" s="830"/>
      <c r="V424" s="830"/>
      <c r="W424" s="830"/>
      <c r="X424" s="830"/>
      <c r="Y424" s="830"/>
      <c r="Z424" s="830"/>
      <c r="AA424" s="830"/>
      <c r="AB424" s="2661">
        <v>3.0</v>
      </c>
      <c r="AC424" s="2565" t="s">
        <v>55</v>
      </c>
      <c r="AD424" s="2641" t="s">
        <v>4922</v>
      </c>
      <c r="AE424" s="888"/>
      <c r="AF424" s="888"/>
      <c r="AG424" s="888"/>
      <c r="AH424" s="1046"/>
    </row>
    <row r="425" ht="15.75" hidden="1" customHeight="1">
      <c r="A425" s="1826"/>
      <c r="B425" s="2589" t="s">
        <v>12783</v>
      </c>
      <c r="C425" s="809"/>
      <c r="D425" s="2589" t="s">
        <v>8443</v>
      </c>
      <c r="E425" s="2589" t="s">
        <v>12703</v>
      </c>
      <c r="F425" s="809"/>
      <c r="G425" s="809"/>
      <c r="H425" s="805"/>
      <c r="I425" s="805"/>
      <c r="J425" s="805"/>
      <c r="K425" s="805"/>
      <c r="L425" s="805"/>
      <c r="M425" s="805"/>
      <c r="N425" s="805"/>
      <c r="O425" s="805"/>
      <c r="P425" s="805"/>
      <c r="Q425" s="805"/>
      <c r="R425" s="805"/>
      <c r="S425" s="805"/>
      <c r="T425" s="805"/>
      <c r="U425" s="805"/>
      <c r="V425" s="805"/>
      <c r="W425" s="805"/>
      <c r="X425" s="805"/>
      <c r="Y425" s="805"/>
      <c r="Z425" s="805"/>
      <c r="AA425" s="805"/>
      <c r="AB425" s="2661">
        <v>3.0</v>
      </c>
      <c r="AC425" s="2565" t="s">
        <v>55</v>
      </c>
      <c r="AD425" s="2641" t="s">
        <v>4922</v>
      </c>
      <c r="AE425" s="888"/>
      <c r="AF425" s="888"/>
      <c r="AG425" s="888"/>
      <c r="AH425" s="1046"/>
    </row>
    <row r="426" ht="15.75" hidden="1" customHeight="1">
      <c r="A426" s="1826"/>
      <c r="B426" s="2589" t="s">
        <v>12784</v>
      </c>
      <c r="C426" s="809"/>
      <c r="D426" s="2589" t="s">
        <v>8443</v>
      </c>
      <c r="E426" s="2589" t="s">
        <v>12703</v>
      </c>
      <c r="F426" s="809"/>
      <c r="G426" s="809"/>
      <c r="H426" s="830"/>
      <c r="I426" s="830"/>
      <c r="J426" s="830"/>
      <c r="K426" s="830"/>
      <c r="L426" s="830"/>
      <c r="M426" s="830"/>
      <c r="N426" s="830"/>
      <c r="O426" s="830"/>
      <c r="P426" s="830"/>
      <c r="Q426" s="830"/>
      <c r="R426" s="830"/>
      <c r="S426" s="830"/>
      <c r="T426" s="830"/>
      <c r="U426" s="830"/>
      <c r="V426" s="830"/>
      <c r="W426" s="830"/>
      <c r="X426" s="830"/>
      <c r="Y426" s="830"/>
      <c r="Z426" s="830"/>
      <c r="AA426" s="830"/>
      <c r="AB426" s="2661">
        <v>3.0</v>
      </c>
      <c r="AC426" s="2565" t="s">
        <v>55</v>
      </c>
      <c r="AD426" s="2641" t="s">
        <v>4922</v>
      </c>
      <c r="AE426" s="888"/>
      <c r="AF426" s="888"/>
      <c r="AG426" s="888"/>
      <c r="AH426" s="1046"/>
    </row>
    <row r="427" ht="15.75" hidden="1" customHeight="1">
      <c r="A427" s="1826"/>
      <c r="B427" s="2589" t="s">
        <v>12785</v>
      </c>
      <c r="C427" s="809"/>
      <c r="D427" s="2589" t="s">
        <v>8443</v>
      </c>
      <c r="E427" s="2589" t="s">
        <v>12703</v>
      </c>
      <c r="F427" s="809"/>
      <c r="G427" s="809"/>
      <c r="H427" s="830"/>
      <c r="I427" s="830"/>
      <c r="J427" s="830"/>
      <c r="K427" s="830"/>
      <c r="L427" s="830"/>
      <c r="M427" s="830"/>
      <c r="N427" s="830"/>
      <c r="O427" s="830"/>
      <c r="P427" s="830"/>
      <c r="Q427" s="830"/>
      <c r="R427" s="830"/>
      <c r="S427" s="830"/>
      <c r="T427" s="830"/>
      <c r="U427" s="830"/>
      <c r="V427" s="830"/>
      <c r="W427" s="830"/>
      <c r="X427" s="830"/>
      <c r="Y427" s="830"/>
      <c r="Z427" s="830"/>
      <c r="AA427" s="830"/>
      <c r="AB427" s="2661">
        <v>3.0</v>
      </c>
      <c r="AC427" s="2565" t="s">
        <v>55</v>
      </c>
      <c r="AD427" s="2641" t="s">
        <v>4922</v>
      </c>
      <c r="AE427" s="888"/>
      <c r="AF427" s="888"/>
      <c r="AG427" s="888"/>
      <c r="AH427" s="1046"/>
    </row>
    <row r="428" ht="15.75" hidden="1" customHeight="1">
      <c r="A428" s="1826"/>
      <c r="B428" s="2589" t="s">
        <v>12726</v>
      </c>
      <c r="C428" s="809"/>
      <c r="D428" s="888"/>
      <c r="E428" s="2589" t="s">
        <v>12714</v>
      </c>
      <c r="F428" s="809"/>
      <c r="G428" s="2541" t="s">
        <v>12727</v>
      </c>
      <c r="H428" s="830"/>
      <c r="I428" s="830"/>
      <c r="J428" s="830"/>
      <c r="K428" s="830"/>
      <c r="L428" s="830"/>
      <c r="M428" s="830"/>
      <c r="N428" s="830"/>
      <c r="O428" s="830"/>
      <c r="P428" s="830"/>
      <c r="Q428" s="830"/>
      <c r="R428" s="830"/>
      <c r="S428" s="830"/>
      <c r="T428" s="830"/>
      <c r="U428" s="830"/>
      <c r="V428" s="830"/>
      <c r="W428" s="830"/>
      <c r="X428" s="830"/>
      <c r="Y428" s="830"/>
      <c r="Z428" s="830"/>
      <c r="AA428" s="830"/>
      <c r="AB428" s="2661">
        <v>3.0</v>
      </c>
      <c r="AC428" s="2565" t="s">
        <v>55</v>
      </c>
      <c r="AD428" s="2641" t="s">
        <v>4922</v>
      </c>
      <c r="AE428" s="888"/>
      <c r="AF428" s="888"/>
      <c r="AG428" s="888"/>
      <c r="AH428" s="1046"/>
    </row>
    <row r="429" ht="15.75" customHeight="1">
      <c r="A429" s="1826"/>
      <c r="B429" s="888"/>
      <c r="C429" s="809"/>
      <c r="D429" s="888"/>
      <c r="E429" s="888"/>
      <c r="F429" s="809"/>
      <c r="G429" s="809"/>
      <c r="H429" s="805" t="s">
        <v>94</v>
      </c>
      <c r="I429" s="805" t="s">
        <v>94</v>
      </c>
      <c r="J429" s="805"/>
      <c r="K429" s="830"/>
      <c r="L429" s="807"/>
      <c r="M429" s="807"/>
      <c r="N429" s="807"/>
      <c r="O429" s="807"/>
      <c r="P429" s="807"/>
      <c r="Q429" s="807"/>
      <c r="R429" s="807"/>
      <c r="S429" s="807"/>
      <c r="T429" s="807"/>
      <c r="U429" s="807"/>
      <c r="V429" s="807"/>
      <c r="W429" s="807"/>
      <c r="X429" s="807"/>
      <c r="Y429" s="807"/>
      <c r="Z429" s="807"/>
      <c r="AA429" s="807"/>
      <c r="AB429" s="2640" t="s">
        <v>94</v>
      </c>
      <c r="AC429" s="2641" t="s">
        <v>94</v>
      </c>
      <c r="AD429" s="2641" t="s">
        <v>4922</v>
      </c>
      <c r="AE429" s="889"/>
      <c r="AF429" s="889"/>
      <c r="AG429" s="889"/>
      <c r="AH429" s="1046"/>
    </row>
    <row r="430" ht="15.75" customHeight="1">
      <c r="A430" s="2666" t="s">
        <v>12786</v>
      </c>
      <c r="B430" s="888"/>
      <c r="C430" s="809"/>
      <c r="D430" s="888"/>
      <c r="E430" s="888"/>
      <c r="F430" s="809"/>
      <c r="G430" s="809"/>
      <c r="H430" s="805" t="s">
        <v>94</v>
      </c>
      <c r="I430" s="805" t="s">
        <v>94</v>
      </c>
      <c r="J430" s="805"/>
      <c r="K430" s="830"/>
      <c r="L430" s="807"/>
      <c r="M430" s="807"/>
      <c r="N430" s="807"/>
      <c r="O430" s="807"/>
      <c r="P430" s="807"/>
      <c r="Q430" s="807"/>
      <c r="R430" s="807"/>
      <c r="S430" s="807"/>
      <c r="T430" s="807"/>
      <c r="U430" s="807"/>
      <c r="V430" s="807"/>
      <c r="W430" s="807"/>
      <c r="X430" s="807"/>
      <c r="Y430" s="807"/>
      <c r="Z430" s="807"/>
      <c r="AA430" s="807"/>
      <c r="AB430" s="2640" t="s">
        <v>94</v>
      </c>
      <c r="AC430" s="2641" t="s">
        <v>94</v>
      </c>
      <c r="AD430" s="2641" t="s">
        <v>4922</v>
      </c>
      <c r="AE430" s="889"/>
      <c r="AF430" s="889"/>
      <c r="AG430" s="889"/>
      <c r="AH430" s="1046"/>
    </row>
    <row r="431" ht="15.75" customHeight="1">
      <c r="A431" s="1826"/>
      <c r="B431" s="2589" t="s">
        <v>12700</v>
      </c>
      <c r="C431" s="2565" t="s">
        <v>53</v>
      </c>
      <c r="D431" s="2589" t="s">
        <v>66</v>
      </c>
      <c r="E431" s="2586" t="s">
        <v>12701</v>
      </c>
      <c r="F431" s="809"/>
      <c r="G431" s="809"/>
      <c r="H431" s="805" t="s">
        <v>94</v>
      </c>
      <c r="I431" s="805" t="s">
        <v>94</v>
      </c>
      <c r="J431" s="805"/>
      <c r="K431" s="830"/>
      <c r="L431" s="830"/>
      <c r="M431" s="807"/>
      <c r="N431" s="807"/>
      <c r="O431" s="807"/>
      <c r="P431" s="807"/>
      <c r="Q431" s="807"/>
      <c r="R431" s="807"/>
      <c r="S431" s="807"/>
      <c r="T431" s="807"/>
      <c r="U431" s="807"/>
      <c r="V431" s="807"/>
      <c r="W431" s="807"/>
      <c r="X431" s="807"/>
      <c r="Y431" s="807"/>
      <c r="Z431" s="807"/>
      <c r="AA431" s="807"/>
      <c r="AB431" s="2640" t="s">
        <v>94</v>
      </c>
      <c r="AC431" s="2641" t="s">
        <v>94</v>
      </c>
      <c r="AD431" s="2641" t="s">
        <v>4922</v>
      </c>
      <c r="AE431" s="889"/>
      <c r="AF431" s="889"/>
      <c r="AG431" s="889"/>
      <c r="AH431" s="1046"/>
    </row>
    <row r="432" ht="15.75" hidden="1" customHeight="1">
      <c r="A432" s="1826"/>
      <c r="B432" s="2589" t="s">
        <v>12787</v>
      </c>
      <c r="C432" s="2565" t="s">
        <v>8443</v>
      </c>
      <c r="D432" s="888"/>
      <c r="E432" s="2589" t="s">
        <v>12703</v>
      </c>
      <c r="F432" s="2541" t="s">
        <v>12704</v>
      </c>
      <c r="G432" s="2541" t="s">
        <v>12705</v>
      </c>
      <c r="H432" s="807"/>
      <c r="I432" s="807"/>
      <c r="J432" s="807"/>
      <c r="K432" s="807"/>
      <c r="L432" s="807"/>
      <c r="M432" s="807"/>
      <c r="N432" s="807"/>
      <c r="O432" s="807"/>
      <c r="P432" s="807"/>
      <c r="Q432" s="807"/>
      <c r="R432" s="807"/>
      <c r="S432" s="807"/>
      <c r="T432" s="807"/>
      <c r="U432" s="807"/>
      <c r="V432" s="807"/>
      <c r="W432" s="807"/>
      <c r="X432" s="807"/>
      <c r="Y432" s="807"/>
      <c r="Z432" s="807"/>
      <c r="AA432" s="807"/>
      <c r="AB432" s="2661">
        <v>3.0</v>
      </c>
      <c r="AC432" s="2565" t="s">
        <v>55</v>
      </c>
      <c r="AD432" s="2641" t="s">
        <v>4922</v>
      </c>
      <c r="AE432" s="888"/>
      <c r="AF432" s="888"/>
      <c r="AG432" s="888"/>
      <c r="AH432" s="1046"/>
    </row>
    <row r="433" ht="15.75" hidden="1" customHeight="1">
      <c r="A433" s="1826"/>
      <c r="B433" s="2589" t="s">
        <v>12788</v>
      </c>
      <c r="C433" s="2565" t="s">
        <v>8443</v>
      </c>
      <c r="D433" s="888"/>
      <c r="E433" s="2589" t="s">
        <v>12703</v>
      </c>
      <c r="F433" s="809"/>
      <c r="G433" s="809"/>
      <c r="H433" s="830"/>
      <c r="I433" s="830"/>
      <c r="J433" s="830"/>
      <c r="K433" s="830"/>
      <c r="L433" s="830"/>
      <c r="M433" s="807"/>
      <c r="N433" s="807"/>
      <c r="O433" s="807"/>
      <c r="P433" s="807"/>
      <c r="Q433" s="807"/>
      <c r="R433" s="807"/>
      <c r="S433" s="807"/>
      <c r="T433" s="807"/>
      <c r="U433" s="807"/>
      <c r="V433" s="807"/>
      <c r="W433" s="807"/>
      <c r="X433" s="807"/>
      <c r="Y433" s="807"/>
      <c r="Z433" s="807"/>
      <c r="AA433" s="807"/>
      <c r="AB433" s="2661">
        <v>3.0</v>
      </c>
      <c r="AC433" s="2565" t="s">
        <v>55</v>
      </c>
      <c r="AD433" s="2641" t="s">
        <v>4922</v>
      </c>
      <c r="AE433" s="888"/>
      <c r="AF433" s="888"/>
      <c r="AG433" s="888"/>
      <c r="AH433" s="1046"/>
    </row>
    <row r="434" ht="15.75" hidden="1" customHeight="1">
      <c r="A434" s="1826"/>
      <c r="B434" s="2589" t="s">
        <v>12789</v>
      </c>
      <c r="C434" s="2565" t="s">
        <v>8443</v>
      </c>
      <c r="D434" s="888"/>
      <c r="E434" s="2589" t="s">
        <v>12703</v>
      </c>
      <c r="F434" s="809"/>
      <c r="G434" s="809"/>
      <c r="H434" s="807"/>
      <c r="I434" s="807"/>
      <c r="J434" s="807"/>
      <c r="K434" s="807"/>
      <c r="L434" s="807"/>
      <c r="M434" s="807"/>
      <c r="N434" s="807"/>
      <c r="O434" s="807"/>
      <c r="P434" s="807"/>
      <c r="Q434" s="807"/>
      <c r="R434" s="807"/>
      <c r="S434" s="807"/>
      <c r="T434" s="807"/>
      <c r="U434" s="807"/>
      <c r="V434" s="807"/>
      <c r="W434" s="807"/>
      <c r="X434" s="807"/>
      <c r="Y434" s="807"/>
      <c r="Z434" s="807"/>
      <c r="AA434" s="807"/>
      <c r="AB434" s="2661">
        <v>3.0</v>
      </c>
      <c r="AC434" s="2565" t="s">
        <v>55</v>
      </c>
      <c r="AD434" s="2641" t="s">
        <v>4922</v>
      </c>
      <c r="AE434" s="888"/>
      <c r="AF434" s="888"/>
      <c r="AG434" s="888"/>
      <c r="AH434" s="1046"/>
    </row>
    <row r="435" ht="15.75" hidden="1" customHeight="1">
      <c r="A435" s="1826"/>
      <c r="B435" s="2589" t="s">
        <v>1718</v>
      </c>
      <c r="C435" s="2565" t="s">
        <v>8443</v>
      </c>
      <c r="D435" s="888"/>
      <c r="E435" s="2589" t="s">
        <v>12703</v>
      </c>
      <c r="F435" s="809"/>
      <c r="G435" s="809"/>
      <c r="H435" s="830"/>
      <c r="I435" s="830"/>
      <c r="J435" s="830"/>
      <c r="K435" s="830"/>
      <c r="L435" s="830"/>
      <c r="M435" s="830"/>
      <c r="N435" s="830"/>
      <c r="O435" s="807"/>
      <c r="P435" s="807"/>
      <c r="Q435" s="807"/>
      <c r="R435" s="807"/>
      <c r="S435" s="807"/>
      <c r="T435" s="807"/>
      <c r="U435" s="807"/>
      <c r="V435" s="807"/>
      <c r="W435" s="807"/>
      <c r="X435" s="807"/>
      <c r="Y435" s="807"/>
      <c r="Z435" s="807"/>
      <c r="AA435" s="807"/>
      <c r="AB435" s="2661">
        <v>3.0</v>
      </c>
      <c r="AC435" s="2565" t="s">
        <v>55</v>
      </c>
      <c r="AD435" s="2641" t="s">
        <v>4922</v>
      </c>
      <c r="AE435" s="888"/>
      <c r="AF435" s="888"/>
      <c r="AG435" s="888"/>
      <c r="AH435" s="1046"/>
    </row>
    <row r="436" ht="15.75" hidden="1" customHeight="1">
      <c r="A436" s="1826"/>
      <c r="B436" s="2589" t="s">
        <v>12726</v>
      </c>
      <c r="C436" s="809"/>
      <c r="D436" s="888"/>
      <c r="E436" s="2589" t="s">
        <v>12714</v>
      </c>
      <c r="F436" s="809"/>
      <c r="G436" s="2541" t="s">
        <v>12727</v>
      </c>
      <c r="H436" s="830"/>
      <c r="I436" s="830"/>
      <c r="J436" s="830"/>
      <c r="K436" s="830"/>
      <c r="L436" s="830"/>
      <c r="M436" s="830"/>
      <c r="N436" s="830"/>
      <c r="O436" s="807"/>
      <c r="P436" s="807"/>
      <c r="Q436" s="807"/>
      <c r="R436" s="807"/>
      <c r="S436" s="807"/>
      <c r="T436" s="807"/>
      <c r="U436" s="807"/>
      <c r="V436" s="807"/>
      <c r="W436" s="807"/>
      <c r="X436" s="807"/>
      <c r="Y436" s="807"/>
      <c r="Z436" s="807"/>
      <c r="AA436" s="807"/>
      <c r="AB436" s="2661">
        <v>3.0</v>
      </c>
      <c r="AC436" s="2565" t="s">
        <v>55</v>
      </c>
      <c r="AD436" s="2641" t="s">
        <v>4922</v>
      </c>
      <c r="AE436" s="888"/>
      <c r="AF436" s="888"/>
      <c r="AG436" s="888"/>
      <c r="AH436" s="1046"/>
    </row>
    <row r="437" ht="15.75" hidden="1" customHeight="1">
      <c r="A437" s="1826"/>
      <c r="B437" s="2589" t="s">
        <v>12790</v>
      </c>
      <c r="C437" s="2565" t="s">
        <v>12791</v>
      </c>
      <c r="D437" s="2601" t="s">
        <v>12651</v>
      </c>
      <c r="E437" s="888"/>
      <c r="F437" s="809"/>
      <c r="G437" s="809"/>
      <c r="H437" s="830"/>
      <c r="I437" s="830"/>
      <c r="J437" s="830"/>
      <c r="K437" s="830"/>
      <c r="L437" s="830"/>
      <c r="M437" s="830"/>
      <c r="N437" s="830"/>
      <c r="O437" s="807"/>
      <c r="P437" s="807"/>
      <c r="Q437" s="807"/>
      <c r="R437" s="807"/>
      <c r="S437" s="807"/>
      <c r="T437" s="807"/>
      <c r="U437" s="807"/>
      <c r="V437" s="807"/>
      <c r="W437" s="807"/>
      <c r="X437" s="807"/>
      <c r="Y437" s="807"/>
      <c r="Z437" s="807"/>
      <c r="AA437" s="807"/>
      <c r="AB437" s="2661">
        <v>3.0</v>
      </c>
      <c r="AC437" s="2565" t="s">
        <v>55</v>
      </c>
      <c r="AD437" s="2641" t="s">
        <v>4922</v>
      </c>
      <c r="AE437" s="888"/>
      <c r="AF437" s="888"/>
      <c r="AG437" s="888"/>
      <c r="AH437" s="1046"/>
    </row>
    <row r="438" ht="15.75" hidden="1" customHeight="1">
      <c r="A438" s="1826"/>
      <c r="B438" s="2589" t="s">
        <v>66</v>
      </c>
      <c r="C438" s="2565" t="s">
        <v>74</v>
      </c>
      <c r="D438" s="2589" t="s">
        <v>74</v>
      </c>
      <c r="E438" s="888"/>
      <c r="F438" s="2541" t="s">
        <v>12654</v>
      </c>
      <c r="G438" s="2541" t="s">
        <v>12655</v>
      </c>
      <c r="H438" s="830"/>
      <c r="I438" s="830"/>
      <c r="J438" s="830"/>
      <c r="K438" s="830"/>
      <c r="L438" s="830"/>
      <c r="M438" s="830"/>
      <c r="N438" s="830"/>
      <c r="O438" s="807"/>
      <c r="P438" s="807"/>
      <c r="Q438" s="807"/>
      <c r="R438" s="807"/>
      <c r="S438" s="807"/>
      <c r="T438" s="807"/>
      <c r="U438" s="807"/>
      <c r="V438" s="807"/>
      <c r="W438" s="807"/>
      <c r="X438" s="807"/>
      <c r="Y438" s="807"/>
      <c r="Z438" s="807"/>
      <c r="AA438" s="807"/>
      <c r="AB438" s="2661">
        <v>3.0</v>
      </c>
      <c r="AC438" s="2565" t="s">
        <v>55</v>
      </c>
      <c r="AD438" s="2641" t="s">
        <v>4922</v>
      </c>
      <c r="AE438" s="888"/>
      <c r="AF438" s="888"/>
      <c r="AG438" s="888"/>
      <c r="AH438" s="1046"/>
    </row>
    <row r="439" ht="15.75" hidden="1" customHeight="1">
      <c r="A439" s="1826"/>
      <c r="B439" s="2589" t="s">
        <v>66</v>
      </c>
      <c r="C439" s="2565" t="s">
        <v>74</v>
      </c>
      <c r="D439" s="2589" t="s">
        <v>490</v>
      </c>
      <c r="E439" s="888"/>
      <c r="F439" s="2541" t="s">
        <v>12654</v>
      </c>
      <c r="G439" s="2541" t="s">
        <v>12656</v>
      </c>
      <c r="H439" s="830"/>
      <c r="I439" s="830"/>
      <c r="J439" s="830"/>
      <c r="K439" s="830"/>
      <c r="L439" s="830"/>
      <c r="M439" s="830"/>
      <c r="N439" s="830"/>
      <c r="O439" s="830"/>
      <c r="P439" s="830"/>
      <c r="Q439" s="830"/>
      <c r="R439" s="830"/>
      <c r="S439" s="830"/>
      <c r="T439" s="807"/>
      <c r="U439" s="807"/>
      <c r="V439" s="807"/>
      <c r="W439" s="807"/>
      <c r="X439" s="807"/>
      <c r="Y439" s="807"/>
      <c r="Z439" s="807"/>
      <c r="AA439" s="807"/>
      <c r="AB439" s="2661">
        <v>3.0</v>
      </c>
      <c r="AC439" s="2565" t="s">
        <v>55</v>
      </c>
      <c r="AD439" s="2641" t="s">
        <v>4922</v>
      </c>
      <c r="AE439" s="888"/>
      <c r="AF439" s="888"/>
      <c r="AG439" s="888"/>
      <c r="AH439" s="1046"/>
    </row>
    <row r="440" ht="15.75" hidden="1" customHeight="1">
      <c r="A440" s="1826"/>
      <c r="B440" s="2589" t="s">
        <v>264</v>
      </c>
      <c r="C440" s="2565" t="s">
        <v>74</v>
      </c>
      <c r="D440" s="2589" t="s">
        <v>12657</v>
      </c>
      <c r="E440" s="888"/>
      <c r="F440" s="2541" t="s">
        <v>12654</v>
      </c>
      <c r="G440" s="2541" t="s">
        <v>12792</v>
      </c>
      <c r="H440" s="805"/>
      <c r="I440" s="805"/>
      <c r="J440" s="805"/>
      <c r="K440" s="805"/>
      <c r="L440" s="805"/>
      <c r="M440" s="805"/>
      <c r="N440" s="805"/>
      <c r="O440" s="805"/>
      <c r="P440" s="805"/>
      <c r="Q440" s="805"/>
      <c r="R440" s="805"/>
      <c r="S440" s="805"/>
      <c r="T440" s="807"/>
      <c r="U440" s="807"/>
      <c r="V440" s="807"/>
      <c r="W440" s="807"/>
      <c r="X440" s="807"/>
      <c r="Y440" s="807"/>
      <c r="Z440" s="807"/>
      <c r="AA440" s="807"/>
      <c r="AB440" s="2661">
        <v>3.0</v>
      </c>
      <c r="AC440" s="2565" t="s">
        <v>55</v>
      </c>
      <c r="AD440" s="2641" t="s">
        <v>4922</v>
      </c>
      <c r="AE440" s="888"/>
      <c r="AF440" s="888"/>
      <c r="AG440" s="888"/>
      <c r="AH440" s="1046"/>
    </row>
    <row r="441" ht="15.75" customHeight="1">
      <c r="A441" s="1826"/>
      <c r="B441" s="888"/>
      <c r="C441" s="809"/>
      <c r="D441" s="888"/>
      <c r="E441" s="888"/>
      <c r="F441" s="809"/>
      <c r="G441" s="809"/>
      <c r="H441" s="805" t="s">
        <v>94</v>
      </c>
      <c r="I441" s="805" t="s">
        <v>94</v>
      </c>
      <c r="J441" s="805"/>
      <c r="K441" s="830"/>
      <c r="L441" s="830"/>
      <c r="M441" s="830"/>
      <c r="N441" s="830"/>
      <c r="O441" s="830"/>
      <c r="P441" s="830"/>
      <c r="Q441" s="830"/>
      <c r="R441" s="830"/>
      <c r="S441" s="830"/>
      <c r="T441" s="807"/>
      <c r="U441" s="807"/>
      <c r="V441" s="807"/>
      <c r="W441" s="807"/>
      <c r="X441" s="807"/>
      <c r="Y441" s="807"/>
      <c r="Z441" s="807"/>
      <c r="AA441" s="807"/>
      <c r="AB441" s="2640" t="s">
        <v>94</v>
      </c>
      <c r="AC441" s="2641" t="s">
        <v>94</v>
      </c>
      <c r="AD441" s="2641" t="s">
        <v>4922</v>
      </c>
      <c r="AE441" s="889"/>
      <c r="AF441" s="889"/>
      <c r="AG441" s="889"/>
      <c r="AH441" s="1046"/>
    </row>
    <row r="442" ht="15.75" customHeight="1">
      <c r="A442" s="2666" t="s">
        <v>12793</v>
      </c>
      <c r="B442" s="888"/>
      <c r="C442" s="809"/>
      <c r="D442" s="888"/>
      <c r="E442" s="888"/>
      <c r="F442" s="809"/>
      <c r="G442" s="809"/>
      <c r="H442" s="805" t="s">
        <v>94</v>
      </c>
      <c r="I442" s="805" t="s">
        <v>94</v>
      </c>
      <c r="J442" s="805"/>
      <c r="K442" s="830"/>
      <c r="L442" s="807"/>
      <c r="M442" s="807"/>
      <c r="N442" s="807"/>
      <c r="O442" s="807"/>
      <c r="P442" s="807"/>
      <c r="Q442" s="807"/>
      <c r="R442" s="807"/>
      <c r="S442" s="807"/>
      <c r="T442" s="807"/>
      <c r="U442" s="807"/>
      <c r="V442" s="807"/>
      <c r="W442" s="807"/>
      <c r="X442" s="807"/>
      <c r="Y442" s="807"/>
      <c r="Z442" s="807"/>
      <c r="AA442" s="807"/>
      <c r="AB442" s="2640" t="s">
        <v>94</v>
      </c>
      <c r="AC442" s="2641" t="s">
        <v>94</v>
      </c>
      <c r="AD442" s="2641" t="s">
        <v>4922</v>
      </c>
      <c r="AE442" s="889"/>
      <c r="AF442" s="889"/>
      <c r="AG442" s="889"/>
      <c r="AH442" s="1046"/>
    </row>
    <row r="443" ht="15.75" customHeight="1">
      <c r="A443" s="1826"/>
      <c r="B443" s="2589" t="s">
        <v>66</v>
      </c>
      <c r="C443" s="809"/>
      <c r="D443" s="888"/>
      <c r="E443" s="888"/>
      <c r="F443" s="809"/>
      <c r="G443" s="809"/>
      <c r="H443" s="805" t="s">
        <v>94</v>
      </c>
      <c r="I443" s="805" t="s">
        <v>94</v>
      </c>
      <c r="J443" s="805"/>
      <c r="K443" s="830"/>
      <c r="L443" s="807"/>
      <c r="M443" s="807"/>
      <c r="N443" s="807"/>
      <c r="O443" s="807"/>
      <c r="P443" s="807"/>
      <c r="Q443" s="807"/>
      <c r="R443" s="807"/>
      <c r="S443" s="807"/>
      <c r="T443" s="807"/>
      <c r="U443" s="807"/>
      <c r="V443" s="807"/>
      <c r="W443" s="807"/>
      <c r="X443" s="807"/>
      <c r="Y443" s="807"/>
      <c r="Z443" s="807"/>
      <c r="AA443" s="807"/>
      <c r="AB443" s="2640" t="s">
        <v>94</v>
      </c>
      <c r="AC443" s="2641" t="s">
        <v>94</v>
      </c>
      <c r="AD443" s="2641" t="s">
        <v>4922</v>
      </c>
      <c r="AE443" s="889"/>
      <c r="AF443" s="889"/>
      <c r="AG443" s="889"/>
      <c r="AH443" s="1046"/>
    </row>
    <row r="444" ht="15.75" hidden="1" customHeight="1">
      <c r="A444" s="1826"/>
      <c r="B444" s="888"/>
      <c r="C444" s="2667" t="s">
        <v>12794</v>
      </c>
      <c r="D444" s="888"/>
      <c r="E444" s="888"/>
      <c r="F444" s="2541" t="s">
        <v>12795</v>
      </c>
      <c r="G444" s="2541" t="s">
        <v>12796</v>
      </c>
      <c r="H444" s="807"/>
      <c r="I444" s="807"/>
      <c r="J444" s="807"/>
      <c r="K444" s="807"/>
      <c r="L444" s="807"/>
      <c r="M444" s="807"/>
      <c r="N444" s="807"/>
      <c r="O444" s="807"/>
      <c r="P444" s="807"/>
      <c r="Q444" s="807"/>
      <c r="R444" s="807"/>
      <c r="S444" s="807"/>
      <c r="T444" s="807"/>
      <c r="U444" s="807"/>
      <c r="V444" s="807"/>
      <c r="W444" s="807"/>
      <c r="X444" s="807"/>
      <c r="Y444" s="807"/>
      <c r="Z444" s="807"/>
      <c r="AA444" s="807"/>
      <c r="AB444" s="2661">
        <v>3.0</v>
      </c>
      <c r="AC444" s="2565" t="s">
        <v>55</v>
      </c>
      <c r="AD444" s="2641" t="s">
        <v>4922</v>
      </c>
      <c r="AE444" s="2586" t="s">
        <v>12797</v>
      </c>
      <c r="AF444" s="2586" t="s">
        <v>12798</v>
      </c>
      <c r="AG444" s="888"/>
      <c r="AH444" s="1046"/>
    </row>
    <row r="445" ht="15.75" hidden="1" customHeight="1">
      <c r="A445" s="1826"/>
      <c r="B445" s="888"/>
      <c r="C445" s="2667" t="s">
        <v>12799</v>
      </c>
      <c r="D445" s="888"/>
      <c r="E445" s="888"/>
      <c r="F445" s="2541" t="s">
        <v>12795</v>
      </c>
      <c r="G445" s="2541" t="s">
        <v>12796</v>
      </c>
      <c r="H445" s="807"/>
      <c r="I445" s="807"/>
      <c r="J445" s="807"/>
      <c r="K445" s="807"/>
      <c r="L445" s="807"/>
      <c r="M445" s="807"/>
      <c r="N445" s="807"/>
      <c r="O445" s="807"/>
      <c r="P445" s="807"/>
      <c r="Q445" s="807"/>
      <c r="R445" s="807"/>
      <c r="S445" s="807"/>
      <c r="T445" s="807"/>
      <c r="U445" s="807"/>
      <c r="V445" s="807"/>
      <c r="W445" s="807"/>
      <c r="X445" s="807"/>
      <c r="Y445" s="807"/>
      <c r="Z445" s="807"/>
      <c r="AA445" s="807"/>
      <c r="AB445" s="2661">
        <v>3.0</v>
      </c>
      <c r="AC445" s="2565" t="s">
        <v>55</v>
      </c>
      <c r="AD445" s="2641" t="s">
        <v>4922</v>
      </c>
      <c r="AE445" s="2586" t="s">
        <v>12798</v>
      </c>
      <c r="AF445" s="2586" t="s">
        <v>12798</v>
      </c>
      <c r="AG445" s="888"/>
      <c r="AH445" s="1046"/>
    </row>
    <row r="446" ht="15.75" hidden="1" customHeight="1">
      <c r="A446" s="1826"/>
      <c r="B446" s="888"/>
      <c r="C446" s="2667" t="s">
        <v>12800</v>
      </c>
      <c r="D446" s="888"/>
      <c r="E446" s="888"/>
      <c r="F446" s="2541" t="s">
        <v>12795</v>
      </c>
      <c r="G446" s="2541" t="s">
        <v>12796</v>
      </c>
      <c r="H446" s="807"/>
      <c r="I446" s="807"/>
      <c r="J446" s="807"/>
      <c r="K446" s="807"/>
      <c r="L446" s="807"/>
      <c r="M446" s="807"/>
      <c r="N446" s="807"/>
      <c r="O446" s="807"/>
      <c r="P446" s="807"/>
      <c r="Q446" s="807"/>
      <c r="R446" s="807"/>
      <c r="S446" s="807"/>
      <c r="T446" s="807"/>
      <c r="U446" s="807"/>
      <c r="V446" s="807"/>
      <c r="W446" s="807"/>
      <c r="X446" s="807"/>
      <c r="Y446" s="807"/>
      <c r="Z446" s="807"/>
      <c r="AA446" s="807"/>
      <c r="AB446" s="2661">
        <v>3.0</v>
      </c>
      <c r="AC446" s="2565" t="s">
        <v>55</v>
      </c>
      <c r="AD446" s="2641" t="s">
        <v>4922</v>
      </c>
      <c r="AE446" s="2586" t="s">
        <v>12798</v>
      </c>
      <c r="AF446" s="2586" t="s">
        <v>12798</v>
      </c>
      <c r="AG446" s="888"/>
      <c r="AH446" s="1046"/>
    </row>
    <row r="447" ht="15.75" customHeight="1">
      <c r="A447" s="1046"/>
      <c r="B447" s="1046"/>
      <c r="C447" s="1046"/>
      <c r="D447" s="1046"/>
      <c r="E447" s="1046"/>
      <c r="F447" s="1046"/>
      <c r="G447" s="1046"/>
      <c r="H447" s="807"/>
      <c r="I447" s="807"/>
      <c r="J447" s="807"/>
      <c r="K447" s="807"/>
      <c r="L447" s="807"/>
      <c r="M447" s="807"/>
      <c r="N447" s="807"/>
      <c r="O447" s="807"/>
      <c r="P447" s="807"/>
      <c r="Q447" s="807"/>
      <c r="R447" s="807"/>
      <c r="S447" s="807"/>
      <c r="T447" s="807"/>
      <c r="U447" s="807"/>
      <c r="V447" s="807"/>
      <c r="W447" s="807"/>
      <c r="X447" s="807"/>
      <c r="Y447" s="807"/>
      <c r="Z447" s="807"/>
      <c r="AA447" s="807"/>
      <c r="AB447" s="807"/>
      <c r="AC447" s="1051"/>
      <c r="AD447" s="1051"/>
      <c r="AE447" s="1046"/>
      <c r="AF447" s="1046"/>
      <c r="AG447" s="1046"/>
      <c r="AH447" s="1046"/>
    </row>
    <row r="448" ht="15.75" customHeight="1">
      <c r="A448" s="733" t="str">
        <f>'입력값'!V4</f>
        <v>행 추가시 이 라인 위 영역을 선택하고 행을 추가 하셔야 통계 및 서식이 올바르게 적용됩니다. </v>
      </c>
      <c r="B448" s="734"/>
      <c r="C448" s="734"/>
      <c r="D448" s="734"/>
      <c r="E448" s="734"/>
      <c r="F448" s="734"/>
      <c r="G448" s="734"/>
      <c r="H448" s="735"/>
      <c r="I448" s="735"/>
      <c r="J448" s="735"/>
      <c r="K448" s="735"/>
      <c r="L448" s="735"/>
      <c r="M448" s="735"/>
      <c r="N448" s="735"/>
      <c r="O448" s="735"/>
      <c r="P448" s="735"/>
      <c r="Q448" s="735"/>
      <c r="R448" s="735"/>
      <c r="S448" s="735"/>
      <c r="T448" s="735"/>
      <c r="U448" s="735"/>
      <c r="V448" s="735"/>
      <c r="W448" s="735"/>
      <c r="X448" s="735"/>
      <c r="Y448" s="735"/>
      <c r="Z448" s="735"/>
      <c r="AA448" s="735"/>
      <c r="AB448" s="736"/>
      <c r="AC448" s="737" t="s">
        <v>94</v>
      </c>
      <c r="AD448" s="737" t="s">
        <v>94</v>
      </c>
      <c r="AE448" s="738"/>
      <c r="AF448" s="738"/>
      <c r="AG448" s="738"/>
      <c r="AH448" s="738"/>
    </row>
    <row r="449" ht="15.75" customHeight="1">
      <c r="A449" s="739"/>
      <c r="B449" s="739"/>
      <c r="C449" s="739"/>
      <c r="D449" s="739"/>
      <c r="E449" s="739"/>
      <c r="F449" s="739"/>
      <c r="G449" s="739"/>
      <c r="H449" s="740"/>
      <c r="I449" s="740"/>
      <c r="J449" s="740"/>
      <c r="K449" s="740"/>
      <c r="L449" s="740"/>
      <c r="M449" s="740"/>
      <c r="N449" s="740"/>
      <c r="O449" s="740"/>
      <c r="P449" s="740"/>
      <c r="Q449" s="740"/>
      <c r="R449" s="740"/>
      <c r="S449" s="740"/>
      <c r="T449" s="740"/>
      <c r="U449" s="740"/>
      <c r="V449" s="740"/>
      <c r="W449" s="740"/>
      <c r="X449" s="740"/>
      <c r="Y449" s="740"/>
      <c r="Z449" s="740"/>
      <c r="AA449" s="740"/>
      <c r="AB449" s="740"/>
      <c r="AC449" s="740"/>
      <c r="AD449" s="740"/>
      <c r="AE449" s="739"/>
      <c r="AF449" s="739"/>
      <c r="AG449" s="739"/>
      <c r="AH449" s="739"/>
    </row>
    <row r="450" ht="15.75" customHeight="1">
      <c r="A450" s="578"/>
      <c r="B450" s="578"/>
      <c r="C450" s="578"/>
      <c r="D450" s="578"/>
      <c r="E450" s="578"/>
      <c r="F450" s="578"/>
      <c r="G450" s="741" t="s">
        <v>40</v>
      </c>
      <c r="H450" s="742" t="str">
        <f>IFERROR(VLOOKUP(H$452, '입력값'!$B:$C, 2, FALSE),"")</f>
        <v>Android</v>
      </c>
      <c r="I450" s="742" t="str">
        <f>IFERROR(VLOOKUP(I$452, '입력값'!$B:$C, 2, FALSE),"")</f>
        <v>iOS</v>
      </c>
      <c r="J450" s="742"/>
      <c r="K450" s="742"/>
      <c r="L450" s="742" t="str">
        <f>IFERROR(VLOOKUP(L$452, '입력값'!$B:$C, 2, FALSE),"")</f>
        <v/>
      </c>
      <c r="M450" s="742" t="str">
        <f>IFERROR(VLOOKUP(M$452, '입력값'!$B:$C, 2, FALSE),"")</f>
        <v/>
      </c>
      <c r="N450" s="742" t="str">
        <f>IFERROR(VLOOKUP(N$452, '입력값'!$B:$C, 2, FALSE),"")</f>
        <v/>
      </c>
      <c r="O450" s="742" t="str">
        <f>IFERROR(VLOOKUP(O$452, '입력값'!$B:$C, 2, FALSE),"")</f>
        <v/>
      </c>
      <c r="P450" s="742" t="str">
        <f>IFERROR(VLOOKUP(P$452, '입력값'!$B:$C, 2, FALSE),"")</f>
        <v/>
      </c>
      <c r="Q450" s="742" t="str">
        <f>IFERROR(VLOOKUP(Q$452, '입력값'!$B:$C, 2, FALSE),"")</f>
        <v/>
      </c>
      <c r="R450" s="742" t="str">
        <f>IFERROR(VLOOKUP(R$452, '입력값'!$B:$C, 2, FALSE),"")</f>
        <v/>
      </c>
      <c r="S450" s="742" t="str">
        <f>IFERROR(VLOOKUP(S$452, '입력값'!$B:$C, 2, FALSE),"")</f>
        <v/>
      </c>
      <c r="T450" s="742" t="str">
        <f>IFERROR(VLOOKUP(T$452, '입력값'!$B:$C, 2, FALSE),"")</f>
        <v/>
      </c>
      <c r="U450" s="742" t="str">
        <f>IFERROR(VLOOKUP(U$452, '입력값'!$B:$C, 2, FALSE),"")</f>
        <v/>
      </c>
      <c r="V450" s="742" t="str">
        <f>IFERROR(VLOOKUP(V$452, '입력값'!$B:$C, 2, FALSE),"")</f>
        <v/>
      </c>
      <c r="W450" s="742" t="str">
        <f>IFERROR(VLOOKUP(W$452, '입력값'!$B:$C, 2, FALSE),"")</f>
        <v/>
      </c>
      <c r="X450" s="742" t="str">
        <f>IFERROR(VLOOKUP(X$452, '입력값'!$B:$C, 2, FALSE),"")</f>
        <v/>
      </c>
      <c r="Y450" s="742" t="str">
        <f>IFERROR(VLOOKUP(Y$452, '입력값'!$B:$C, 2, FALSE),"")</f>
        <v/>
      </c>
      <c r="Z450" s="742" t="str">
        <f>IFERROR(VLOOKUP(Z$452, '입력값'!$B:$C, 2, FALSE),"")</f>
        <v/>
      </c>
      <c r="AA450" s="742" t="str">
        <f>IFERROR(VLOOKUP(AA$452, '입력값'!$B:$C, 2, FALSE),"")</f>
        <v/>
      </c>
      <c r="AB450" s="743" t="s">
        <v>53</v>
      </c>
      <c r="AC450" s="743" t="s">
        <v>66</v>
      </c>
      <c r="AD450" s="741" t="s">
        <v>487</v>
      </c>
      <c r="AE450" s="739"/>
      <c r="AF450" s="739"/>
      <c r="AG450" s="739"/>
      <c r="AH450" s="739"/>
    </row>
    <row r="451" ht="15.75" customHeight="1">
      <c r="A451" s="578"/>
      <c r="B451" s="578"/>
      <c r="C451" s="578"/>
      <c r="D451" s="578"/>
      <c r="E451" s="578"/>
      <c r="F451" s="578"/>
      <c r="G451" s="741" t="s">
        <v>41</v>
      </c>
      <c r="H451" s="744">
        <f t="shared" ref="H451:I451" si="1">H2</f>
        <v>6</v>
      </c>
      <c r="I451" s="744">
        <f t="shared" si="1"/>
        <v>6</v>
      </c>
      <c r="J451" s="744"/>
      <c r="K451" s="744"/>
      <c r="L451" s="744" t="str">
        <f t="shared" ref="L451:AA451" si="2">L2</f>
        <v/>
      </c>
      <c r="M451" s="744" t="str">
        <f t="shared" si="2"/>
        <v/>
      </c>
      <c r="N451" s="744" t="str">
        <f t="shared" si="2"/>
        <v/>
      </c>
      <c r="O451" s="744" t="str">
        <f t="shared" si="2"/>
        <v/>
      </c>
      <c r="P451" s="744" t="str">
        <f t="shared" si="2"/>
        <v/>
      </c>
      <c r="Q451" s="744" t="str">
        <f t="shared" si="2"/>
        <v/>
      </c>
      <c r="R451" s="744" t="str">
        <f t="shared" si="2"/>
        <v/>
      </c>
      <c r="S451" s="744" t="str">
        <f t="shared" si="2"/>
        <v/>
      </c>
      <c r="T451" s="744" t="str">
        <f t="shared" si="2"/>
        <v/>
      </c>
      <c r="U451" s="744" t="str">
        <f t="shared" si="2"/>
        <v/>
      </c>
      <c r="V451" s="744" t="str">
        <f t="shared" si="2"/>
        <v/>
      </c>
      <c r="W451" s="744" t="str">
        <f t="shared" si="2"/>
        <v/>
      </c>
      <c r="X451" s="744" t="str">
        <f t="shared" si="2"/>
        <v/>
      </c>
      <c r="Y451" s="744" t="str">
        <f t="shared" si="2"/>
        <v/>
      </c>
      <c r="Z451" s="744" t="str">
        <f t="shared" si="2"/>
        <v/>
      </c>
      <c r="AA451" s="744" t="str">
        <f t="shared" si="2"/>
        <v/>
      </c>
      <c r="AB451" s="745"/>
      <c r="AC451" s="745"/>
      <c r="AD451" s="745">
        <v>6.0</v>
      </c>
      <c r="AE451" s="739"/>
      <c r="AF451" s="739"/>
      <c r="AG451" s="739"/>
      <c r="AH451" s="739"/>
    </row>
    <row r="452" ht="15.75" customHeight="1">
      <c r="A452" s="578"/>
      <c r="B452" s="578"/>
      <c r="C452" s="578"/>
      <c r="D452" s="578"/>
      <c r="E452" s="578"/>
      <c r="F452" s="578"/>
      <c r="G452" s="741" t="s">
        <v>476</v>
      </c>
      <c r="H452" s="742" t="str">
        <f t="shared" ref="H452:I452" si="3">H3</f>
        <v>a16</v>
      </c>
      <c r="I452" s="742" t="str">
        <f t="shared" si="3"/>
        <v>i18</v>
      </c>
      <c r="J452" s="742"/>
      <c r="K452" s="742"/>
      <c r="L452" s="742" t="str">
        <f t="shared" ref="L452:AA452" si="4">L3</f>
        <v/>
      </c>
      <c r="M452" s="742" t="str">
        <f t="shared" si="4"/>
        <v/>
      </c>
      <c r="N452" s="742" t="str">
        <f t="shared" si="4"/>
        <v/>
      </c>
      <c r="O452" s="742" t="str">
        <f t="shared" si="4"/>
        <v/>
      </c>
      <c r="P452" s="742" t="str">
        <f t="shared" si="4"/>
        <v/>
      </c>
      <c r="Q452" s="742" t="str">
        <f t="shared" si="4"/>
        <v/>
      </c>
      <c r="R452" s="742" t="str">
        <f t="shared" si="4"/>
        <v/>
      </c>
      <c r="S452" s="742" t="str">
        <f t="shared" si="4"/>
        <v/>
      </c>
      <c r="T452" s="742" t="str">
        <f t="shared" si="4"/>
        <v/>
      </c>
      <c r="U452" s="742" t="str">
        <f t="shared" si="4"/>
        <v/>
      </c>
      <c r="V452" s="742" t="str">
        <f t="shared" si="4"/>
        <v/>
      </c>
      <c r="W452" s="742" t="str">
        <f t="shared" si="4"/>
        <v/>
      </c>
      <c r="X452" s="742" t="str">
        <f t="shared" si="4"/>
        <v/>
      </c>
      <c r="Y452" s="742" t="str">
        <f t="shared" si="4"/>
        <v/>
      </c>
      <c r="Z452" s="742" t="str">
        <f t="shared" si="4"/>
        <v/>
      </c>
      <c r="AA452" s="742" t="str">
        <f t="shared" si="4"/>
        <v/>
      </c>
      <c r="AB452" s="741" t="s">
        <v>94</v>
      </c>
      <c r="AC452" s="741" t="s">
        <v>94</v>
      </c>
      <c r="AD452" s="741" t="s">
        <v>94</v>
      </c>
      <c r="AE452" s="746"/>
      <c r="AF452" s="739"/>
      <c r="AG452" s="739"/>
      <c r="AH452" s="739"/>
    </row>
    <row r="453" ht="15.75" customHeight="1">
      <c r="A453" s="739"/>
      <c r="B453" s="739"/>
      <c r="C453" s="739"/>
      <c r="D453" s="739"/>
      <c r="E453" s="739"/>
      <c r="F453" s="739"/>
      <c r="G453" s="741" t="s">
        <v>43</v>
      </c>
      <c r="H453" s="747">
        <v>1.0</v>
      </c>
      <c r="I453" s="747">
        <v>1.0</v>
      </c>
      <c r="J453" s="747"/>
      <c r="K453" s="747"/>
      <c r="L453" s="747"/>
      <c r="M453" s="747"/>
      <c r="N453" s="748"/>
      <c r="O453" s="748"/>
      <c r="P453" s="748"/>
      <c r="Q453" s="748"/>
      <c r="R453" s="748"/>
      <c r="S453" s="748"/>
      <c r="T453" s="748"/>
      <c r="U453" s="748"/>
      <c r="V453" s="748"/>
      <c r="W453" s="748"/>
      <c r="X453" s="748"/>
      <c r="Y453" s="748"/>
      <c r="Z453" s="748"/>
      <c r="AA453" s="748"/>
      <c r="AB453" s="749" t="s">
        <v>94</v>
      </c>
      <c r="AC453" s="749" t="s">
        <v>94</v>
      </c>
      <c r="AD453" s="749" t="s">
        <v>94</v>
      </c>
      <c r="AE453" s="746"/>
      <c r="AF453" s="739"/>
      <c r="AG453" s="739"/>
      <c r="AH453" s="739"/>
    </row>
    <row r="454" ht="15.75" customHeight="1">
      <c r="A454" s="739"/>
      <c r="B454" s="739"/>
      <c r="C454" s="739"/>
      <c r="D454" s="739"/>
      <c r="E454" s="739"/>
      <c r="F454" s="739"/>
      <c r="G454" s="741" t="s">
        <v>1566</v>
      </c>
      <c r="H454" s="750" t="s">
        <v>60</v>
      </c>
      <c r="I454" s="750" t="s">
        <v>60</v>
      </c>
      <c r="J454" s="747"/>
      <c r="K454" s="747"/>
      <c r="L454" s="750" t="s">
        <v>60</v>
      </c>
      <c r="M454" s="750" t="s">
        <v>60</v>
      </c>
      <c r="N454" s="750" t="s">
        <v>60</v>
      </c>
      <c r="O454" s="750" t="s">
        <v>60</v>
      </c>
      <c r="P454" s="750" t="s">
        <v>60</v>
      </c>
      <c r="Q454" s="750" t="s">
        <v>60</v>
      </c>
      <c r="R454" s="750" t="s">
        <v>60</v>
      </c>
      <c r="S454" s="750" t="s">
        <v>60</v>
      </c>
      <c r="T454" s="750" t="s">
        <v>60</v>
      </c>
      <c r="U454" s="750" t="s">
        <v>60</v>
      </c>
      <c r="V454" s="750" t="s">
        <v>60</v>
      </c>
      <c r="W454" s="750" t="s">
        <v>60</v>
      </c>
      <c r="X454" s="750" t="s">
        <v>60</v>
      </c>
      <c r="Y454" s="750" t="s">
        <v>60</v>
      </c>
      <c r="Z454" s="750" t="s">
        <v>60</v>
      </c>
      <c r="AA454" s="750" t="s">
        <v>60</v>
      </c>
      <c r="AB454" s="749" t="s">
        <v>94</v>
      </c>
      <c r="AC454" s="749" t="s">
        <v>94</v>
      </c>
      <c r="AD454" s="749" t="s">
        <v>94</v>
      </c>
      <c r="AE454" s="746"/>
      <c r="AF454" s="739"/>
      <c r="AG454" s="739"/>
      <c r="AH454" s="739"/>
    </row>
    <row r="455" ht="15.75" customHeight="1">
      <c r="A455" s="739"/>
      <c r="B455" s="739"/>
      <c r="C455" s="739"/>
      <c r="D455" s="739"/>
      <c r="E455" s="739"/>
      <c r="F455" s="739"/>
      <c r="G455" s="741" t="s">
        <v>1567</v>
      </c>
      <c r="H455" s="751">
        <f t="shared" ref="H455:I455" si="5">IF(H457-H461, (SUM(H458:H461)-H461)/(H457-H461), 0)</f>
        <v>0</v>
      </c>
      <c r="I455" s="751">
        <f t="shared" si="5"/>
        <v>0</v>
      </c>
      <c r="J455" s="751"/>
      <c r="K455" s="751"/>
      <c r="L455" s="751">
        <f t="shared" ref="L455:AD455" si="6">IF(L457-L461, (SUM(L458:L461)-L461)/(L457-L461), 0)</f>
        <v>0</v>
      </c>
      <c r="M455" s="751">
        <f t="shared" si="6"/>
        <v>0</v>
      </c>
      <c r="N455" s="751">
        <f t="shared" si="6"/>
        <v>0</v>
      </c>
      <c r="O455" s="751">
        <f t="shared" si="6"/>
        <v>0</v>
      </c>
      <c r="P455" s="751">
        <f t="shared" si="6"/>
        <v>0</v>
      </c>
      <c r="Q455" s="751">
        <f t="shared" si="6"/>
        <v>0</v>
      </c>
      <c r="R455" s="751">
        <f t="shared" si="6"/>
        <v>0</v>
      </c>
      <c r="S455" s="751">
        <f t="shared" si="6"/>
        <v>0</v>
      </c>
      <c r="T455" s="751">
        <f t="shared" si="6"/>
        <v>0</v>
      </c>
      <c r="U455" s="751">
        <f t="shared" si="6"/>
        <v>0</v>
      </c>
      <c r="V455" s="751">
        <f t="shared" si="6"/>
        <v>0</v>
      </c>
      <c r="W455" s="751">
        <f t="shared" si="6"/>
        <v>0</v>
      </c>
      <c r="X455" s="751">
        <f t="shared" si="6"/>
        <v>0</v>
      </c>
      <c r="Y455" s="751">
        <f t="shared" si="6"/>
        <v>0</v>
      </c>
      <c r="Z455" s="751">
        <f t="shared" si="6"/>
        <v>0</v>
      </c>
      <c r="AA455" s="751">
        <f t="shared" si="6"/>
        <v>0</v>
      </c>
      <c r="AB455" s="752">
        <f t="shared" si="6"/>
        <v>0</v>
      </c>
      <c r="AC455" s="752">
        <f t="shared" si="6"/>
        <v>0</v>
      </c>
      <c r="AD455" s="752">
        <f t="shared" si="6"/>
        <v>0</v>
      </c>
      <c r="AE455" s="746"/>
      <c r="AF455" s="739"/>
      <c r="AG455" s="739"/>
      <c r="AH455" s="739"/>
    </row>
    <row r="456" ht="15.75" customHeight="1">
      <c r="A456" s="739"/>
      <c r="B456" s="739"/>
      <c r="C456" s="739"/>
      <c r="D456" s="739"/>
      <c r="E456" s="739"/>
      <c r="F456" s="739"/>
      <c r="G456" s="741" t="s">
        <v>486</v>
      </c>
      <c r="H456" s="751">
        <f>IF((H457-H462-H461), H458/(H457-H462-H461), 0)</f>
        <v>0</v>
      </c>
      <c r="I456" s="751">
        <f>if((I457-I462-I461), I458/(I457-I462-I461), 0)</f>
        <v>0</v>
      </c>
      <c r="J456" s="751"/>
      <c r="K456" s="751"/>
      <c r="L456" s="751">
        <f t="shared" ref="L456:AD456" si="7">if((L457-L462-L461), L458/(L457-L462-L461), 0)</f>
        <v>0</v>
      </c>
      <c r="M456" s="751">
        <f t="shared" si="7"/>
        <v>0</v>
      </c>
      <c r="N456" s="751">
        <f t="shared" si="7"/>
        <v>0</v>
      </c>
      <c r="O456" s="751">
        <f t="shared" si="7"/>
        <v>0</v>
      </c>
      <c r="P456" s="751">
        <f t="shared" si="7"/>
        <v>0</v>
      </c>
      <c r="Q456" s="751">
        <f t="shared" si="7"/>
        <v>0</v>
      </c>
      <c r="R456" s="751">
        <f t="shared" si="7"/>
        <v>0</v>
      </c>
      <c r="S456" s="751">
        <f t="shared" si="7"/>
        <v>0</v>
      </c>
      <c r="T456" s="751">
        <f t="shared" si="7"/>
        <v>0</v>
      </c>
      <c r="U456" s="751">
        <f t="shared" si="7"/>
        <v>0</v>
      </c>
      <c r="V456" s="751">
        <f t="shared" si="7"/>
        <v>0</v>
      </c>
      <c r="W456" s="751">
        <f t="shared" si="7"/>
        <v>0</v>
      </c>
      <c r="X456" s="751">
        <f t="shared" si="7"/>
        <v>0</v>
      </c>
      <c r="Y456" s="751">
        <f t="shared" si="7"/>
        <v>0</v>
      </c>
      <c r="Z456" s="751">
        <f t="shared" si="7"/>
        <v>0</v>
      </c>
      <c r="AA456" s="751">
        <f t="shared" si="7"/>
        <v>0</v>
      </c>
      <c r="AB456" s="752">
        <f t="shared" si="7"/>
        <v>0</v>
      </c>
      <c r="AC456" s="752">
        <f t="shared" si="7"/>
        <v>0</v>
      </c>
      <c r="AD456" s="752">
        <f t="shared" si="7"/>
        <v>0</v>
      </c>
      <c r="AE456" s="739"/>
      <c r="AF456" s="739"/>
      <c r="AG456" s="739"/>
      <c r="AH456" s="739"/>
    </row>
    <row r="457" ht="15.75" customHeight="1">
      <c r="A457" s="739"/>
      <c r="B457" s="739"/>
      <c r="C457" s="739"/>
      <c r="D457" s="739"/>
      <c r="E457" s="739"/>
      <c r="F457" s="739"/>
      <c r="G457" s="741" t="s">
        <v>487</v>
      </c>
      <c r="H457" s="753">
        <f>IF(ISBLANK(H$453), COUNTIF($AB5:$AB448,"&lt;=" &amp; MAX('입력값'!$L$3:$L469)), COUNTIF($AB5:$AB448, H$454 &amp; H$453))</f>
        <v>77</v>
      </c>
      <c r="I457" s="753">
        <f>IF(ISBLANK(I$453), COUNTIF($AB5:$AB448,"&lt;=" &amp; MAX('입력값'!$L$3:$L469)), COUNTIF($AB5:$AB448, I$454 &amp; I$453))</f>
        <v>77</v>
      </c>
      <c r="J457" s="753"/>
      <c r="K457" s="753"/>
      <c r="L457" s="753">
        <f>IF(ISBLANK(L$453), COUNTIF($AB5:$AB448,"&lt;=" &amp; MAX('입력값'!$L$3:$L469)), COUNTIF($AB5:$AB448, L$454 &amp; L$453))</f>
        <v>316</v>
      </c>
      <c r="M457" s="753">
        <f>IF(ISBLANK(M$453), COUNTIF($AB5:$AB448,"&lt;=" &amp; MAX('입력값'!$L$3:$L469)), COUNTIF($AB5:$AB448, M$454 &amp; M$453))</f>
        <v>316</v>
      </c>
      <c r="N457" s="753">
        <f>IF(ISBLANK(N$453), COUNTIF($AB5:$AB448,"&lt;=" &amp; MAX('입력값'!$L$3:$L469)), COUNTIF($AB5:$AB448, N$454 &amp; N$453))</f>
        <v>316</v>
      </c>
      <c r="O457" s="753">
        <f>IF(ISBLANK(O$453), COUNTIF($AB5:$AB448,"&lt;=" &amp; MAX('입력값'!$L$3:$L469)), COUNTIF($AB5:$AB448, O$454 &amp; O$453))</f>
        <v>316</v>
      </c>
      <c r="P457" s="753">
        <f>IF(ISBLANK(P$453), COUNTIF($AB5:$AB448,"&lt;=" &amp; MAX('입력값'!$L$3:$L469)), COUNTIF($AB5:$AB448, P$454 &amp; P$453))</f>
        <v>316</v>
      </c>
      <c r="Q457" s="753">
        <f>IF(ISBLANK(Q$453), COUNTIF($AB5:$AB448,"&lt;=" &amp; MAX('입력값'!$L$3:$L469)), COUNTIF($AB5:$AB448, Q$454 &amp; Q$453))</f>
        <v>316</v>
      </c>
      <c r="R457" s="753">
        <f>IF(ISBLANK(R$453), COUNTIF($AB5:$AB448,"&lt;=" &amp; MAX('입력값'!$L$3:$L469)), COUNTIF($AB5:$AB448, R$454 &amp; R$453))</f>
        <v>316</v>
      </c>
      <c r="S457" s="753">
        <f>IF(ISBLANK(S$453), COUNTIF($AB5:$AB448,"&lt;=" &amp; MAX('입력값'!$L$3:$L469)), COUNTIF($AB5:$AB448, S$454 &amp; S$453))</f>
        <v>316</v>
      </c>
      <c r="T457" s="753">
        <f>IF(ISBLANK(T$453), COUNTIF($AB5:$AB448,"&lt;=" &amp; MAX('입력값'!$L$3:$L469)), COUNTIF($AB5:$AB448, T$454 &amp; T$453))</f>
        <v>316</v>
      </c>
      <c r="U457" s="753">
        <f>IF(ISBLANK(U$453), COUNTIF($AB5:$AB448,"&lt;=" &amp; MAX('입력값'!$L$3:$L469)), COUNTIF($AB5:$AB448, U$454 &amp; U$453))</f>
        <v>316</v>
      </c>
      <c r="V457" s="753">
        <f>IF(ISBLANK(V$453), COUNTIF($AB5:$AB448,"&lt;=" &amp; MAX('입력값'!$L$3:$L469)), COUNTIF($AB5:$AB448, V$454 &amp; V$453))</f>
        <v>316</v>
      </c>
      <c r="W457" s="753">
        <f>IF(ISBLANK(W$453), COUNTIF($AB5:$AB448,"&lt;=" &amp; MAX('입력값'!$L$3:$L469)), COUNTIF($AB5:$AB448, W$454 &amp; W$453))</f>
        <v>316</v>
      </c>
      <c r="X457" s="753">
        <f>IF(ISBLANK(X$453), COUNTIF($AB5:$AB448,"&lt;=" &amp; MAX('입력값'!$L$3:$L469)), COUNTIF($AB5:$AB448, X$454 &amp; X$453))</f>
        <v>316</v>
      </c>
      <c r="Y457" s="753">
        <f>IF(ISBLANK(Y$453), COUNTIF($AB5:$AB448,"&lt;=" &amp; MAX('입력값'!$L$3:$L469)), COUNTIF($AB5:$AB448, Y$454 &amp; Y$453))</f>
        <v>316</v>
      </c>
      <c r="Z457" s="753">
        <f>IF(ISBLANK(Z$453), COUNTIF($AB5:$AB448,"&lt;=" &amp; MAX('입력값'!$L$3:$L469)), COUNTIF($AB5:$AB448, Z$454 &amp; Z$453))</f>
        <v>316</v>
      </c>
      <c r="AA457" s="753">
        <f>IF(ISBLANK(AA$453), COUNTIF($AB5:$AB448,"&lt;=" &amp; MAX('입력값'!$L$3:$L469)), COUNTIF($AB5:$AB448, AA$454 &amp; AA$453))</f>
        <v>316</v>
      </c>
      <c r="AB457" s="754">
        <f t="shared" ref="AB457:AC457" si="8">IF(ISBLANK(AB$451), SUMIFS($H457:$AA457, $H$450:$AA$450, AB$450), SUMIFS($H457:$AA457, $H$450:$AA$450, AB$450, $H$451:$AA$451, AB$451))</f>
        <v>77</v>
      </c>
      <c r="AC457" s="754">
        <f t="shared" si="8"/>
        <v>77</v>
      </c>
      <c r="AD457" s="754">
        <f t="shared" ref="AD457:AD462" si="12">IF(ISBLANK(AD$451), SUM($H457:$AA457), SUMIFS($H457:$AA457, $H$451:$AA$451, AD$451))</f>
        <v>154</v>
      </c>
      <c r="AE457" s="739"/>
      <c r="AF457" s="739"/>
      <c r="AG457" s="739"/>
      <c r="AH457" s="739"/>
    </row>
    <row r="458" ht="15.75" customHeight="1">
      <c r="A458" s="739"/>
      <c r="B458" s="739"/>
      <c r="C458" s="739"/>
      <c r="D458" s="739"/>
      <c r="E458" s="739"/>
      <c r="F458" s="739"/>
      <c r="G458" s="741" t="s">
        <v>58</v>
      </c>
      <c r="H458" s="753">
        <f t="shared" ref="H458:I458" si="9">IF(ISBLANK(H$453), COUNTIF(H$5:H$448, $G458), COUNTIFS($AB$5:$AB$448, H$454 &amp; H$453, H$5:H$448, $G458))</f>
        <v>0</v>
      </c>
      <c r="I458" s="753">
        <f t="shared" si="9"/>
        <v>0</v>
      </c>
      <c r="J458" s="753"/>
      <c r="K458" s="753"/>
      <c r="L458" s="753">
        <f t="shared" ref="L458:AA458" si="10">IF(ISBLANK(L$453), COUNTIF(L$5:L$448, $G458), COUNTIFS($AB$5:$AB$448, L$454 &amp; L$453, L$5:L$448, $G458))</f>
        <v>0</v>
      </c>
      <c r="M458" s="753">
        <f t="shared" si="10"/>
        <v>0</v>
      </c>
      <c r="N458" s="753">
        <f t="shared" si="10"/>
        <v>0</v>
      </c>
      <c r="O458" s="753">
        <f t="shared" si="10"/>
        <v>0</v>
      </c>
      <c r="P458" s="753">
        <f t="shared" si="10"/>
        <v>0</v>
      </c>
      <c r="Q458" s="753">
        <f t="shared" si="10"/>
        <v>0</v>
      </c>
      <c r="R458" s="753">
        <f t="shared" si="10"/>
        <v>0</v>
      </c>
      <c r="S458" s="753">
        <f t="shared" si="10"/>
        <v>0</v>
      </c>
      <c r="T458" s="753">
        <f t="shared" si="10"/>
        <v>0</v>
      </c>
      <c r="U458" s="753">
        <f t="shared" si="10"/>
        <v>0</v>
      </c>
      <c r="V458" s="753">
        <f t="shared" si="10"/>
        <v>0</v>
      </c>
      <c r="W458" s="753">
        <f t="shared" si="10"/>
        <v>0</v>
      </c>
      <c r="X458" s="753">
        <f t="shared" si="10"/>
        <v>0</v>
      </c>
      <c r="Y458" s="753">
        <f t="shared" si="10"/>
        <v>0</v>
      </c>
      <c r="Z458" s="753">
        <f t="shared" si="10"/>
        <v>0</v>
      </c>
      <c r="AA458" s="753">
        <f t="shared" si="10"/>
        <v>0</v>
      </c>
      <c r="AB458" s="754">
        <f t="shared" ref="AB458:AC458" si="11">IF(ISBLANK(AB$451), SUMIFS($H458:$AA458, $H$450:$AA$450, AB$450), SUMIFS($H458:$AA458, $H$450:$AA$450, AB$450, $H$451:$AA$451, AB$451))</f>
        <v>0</v>
      </c>
      <c r="AC458" s="754">
        <f t="shared" si="11"/>
        <v>0</v>
      </c>
      <c r="AD458" s="754">
        <f t="shared" si="12"/>
        <v>0</v>
      </c>
      <c r="AE458" s="739"/>
      <c r="AF458" s="739"/>
      <c r="AG458" s="739"/>
      <c r="AH458" s="739"/>
    </row>
    <row r="459" ht="15.75" customHeight="1">
      <c r="A459" s="739"/>
      <c r="B459" s="739"/>
      <c r="C459" s="739"/>
      <c r="D459" s="739"/>
      <c r="E459" s="739"/>
      <c r="F459" s="739"/>
      <c r="G459" s="741" t="s">
        <v>67</v>
      </c>
      <c r="H459" s="753">
        <f t="shared" ref="H459:I459" si="13">IF(ISBLANK(H$453), COUNTIF(H$5:H$448, $G459), COUNTIFS($AB$5:$AB$448, H$454 &amp; H$453, H$5:H$448, $G459))</f>
        <v>0</v>
      </c>
      <c r="I459" s="753">
        <f t="shared" si="13"/>
        <v>0</v>
      </c>
      <c r="J459" s="753"/>
      <c r="K459" s="753"/>
      <c r="L459" s="753">
        <f t="shared" ref="L459:AA459" si="14">IF(ISBLANK(L$453), COUNTIF(L$5:L$448, $G459), COUNTIFS($AB$5:$AB$448, L$454 &amp; L$453, L$5:L$448, $G459))</f>
        <v>0</v>
      </c>
      <c r="M459" s="753">
        <f t="shared" si="14"/>
        <v>0</v>
      </c>
      <c r="N459" s="753">
        <f t="shared" si="14"/>
        <v>0</v>
      </c>
      <c r="O459" s="753">
        <f t="shared" si="14"/>
        <v>0</v>
      </c>
      <c r="P459" s="753">
        <f t="shared" si="14"/>
        <v>0</v>
      </c>
      <c r="Q459" s="753">
        <f t="shared" si="14"/>
        <v>0</v>
      </c>
      <c r="R459" s="753">
        <f t="shared" si="14"/>
        <v>0</v>
      </c>
      <c r="S459" s="753">
        <f t="shared" si="14"/>
        <v>0</v>
      </c>
      <c r="T459" s="753">
        <f t="shared" si="14"/>
        <v>0</v>
      </c>
      <c r="U459" s="753">
        <f t="shared" si="14"/>
        <v>0</v>
      </c>
      <c r="V459" s="753">
        <f t="shared" si="14"/>
        <v>0</v>
      </c>
      <c r="W459" s="753">
        <f t="shared" si="14"/>
        <v>0</v>
      </c>
      <c r="X459" s="753">
        <f t="shared" si="14"/>
        <v>0</v>
      </c>
      <c r="Y459" s="753">
        <f t="shared" si="14"/>
        <v>0</v>
      </c>
      <c r="Z459" s="753">
        <f t="shared" si="14"/>
        <v>0</v>
      </c>
      <c r="AA459" s="753">
        <f t="shared" si="14"/>
        <v>0</v>
      </c>
      <c r="AB459" s="754">
        <f t="shared" ref="AB459:AC459" si="15">IF(ISBLANK(AB$451), SUMIFS($H459:$AA459, $H$450:$AA$450, AB$450), SUMIFS($H459:$AA459, $H$450:$AA$450, AB$450, $H$451:$AA$451, AB$451))</f>
        <v>0</v>
      </c>
      <c r="AC459" s="754">
        <f t="shared" si="15"/>
        <v>0</v>
      </c>
      <c r="AD459" s="754">
        <f t="shared" si="12"/>
        <v>0</v>
      </c>
      <c r="AE459" s="739"/>
      <c r="AF459" s="739"/>
      <c r="AG459" s="739"/>
      <c r="AH459" s="739"/>
    </row>
    <row r="460" ht="15.75" customHeight="1">
      <c r="A460" s="739"/>
      <c r="B460" s="739"/>
      <c r="C460" s="739"/>
      <c r="D460" s="739"/>
      <c r="E460" s="739"/>
      <c r="F460" s="739"/>
      <c r="G460" s="741" t="s">
        <v>75</v>
      </c>
      <c r="H460" s="753">
        <f t="shared" ref="H460:I460" si="16">IF(ISBLANK(H$453), COUNTIF(H$5:H$448, $G460), COUNTIFS($AB$5:$AB$448, H$454 &amp; H$453, H$5:H$448, $G460))</f>
        <v>0</v>
      </c>
      <c r="I460" s="753">
        <f t="shared" si="16"/>
        <v>0</v>
      </c>
      <c r="J460" s="753"/>
      <c r="K460" s="753"/>
      <c r="L460" s="753">
        <f t="shared" ref="L460:AA460" si="17">IF(ISBLANK(L$453), COUNTIF(L$5:L$448, $G460), COUNTIFS($AB$5:$AB$448, L$454 &amp; L$453, L$5:L$448, $G460))</f>
        <v>0</v>
      </c>
      <c r="M460" s="753">
        <f t="shared" si="17"/>
        <v>0</v>
      </c>
      <c r="N460" s="753">
        <f t="shared" si="17"/>
        <v>0</v>
      </c>
      <c r="O460" s="753">
        <f t="shared" si="17"/>
        <v>0</v>
      </c>
      <c r="P460" s="753">
        <f t="shared" si="17"/>
        <v>0</v>
      </c>
      <c r="Q460" s="753">
        <f t="shared" si="17"/>
        <v>0</v>
      </c>
      <c r="R460" s="753">
        <f t="shared" si="17"/>
        <v>0</v>
      </c>
      <c r="S460" s="753">
        <f t="shared" si="17"/>
        <v>0</v>
      </c>
      <c r="T460" s="753">
        <f t="shared" si="17"/>
        <v>0</v>
      </c>
      <c r="U460" s="753">
        <f t="shared" si="17"/>
        <v>0</v>
      </c>
      <c r="V460" s="753">
        <f t="shared" si="17"/>
        <v>0</v>
      </c>
      <c r="W460" s="753">
        <f t="shared" si="17"/>
        <v>0</v>
      </c>
      <c r="X460" s="753">
        <f t="shared" si="17"/>
        <v>0</v>
      </c>
      <c r="Y460" s="753">
        <f t="shared" si="17"/>
        <v>0</v>
      </c>
      <c r="Z460" s="753">
        <f t="shared" si="17"/>
        <v>0</v>
      </c>
      <c r="AA460" s="753">
        <f t="shared" si="17"/>
        <v>0</v>
      </c>
      <c r="AB460" s="754">
        <f t="shared" ref="AB460:AC460" si="18">IF(ISBLANK(AB$451), SUMIFS($H460:$AA460, $H$450:$AA$450, AB$450), SUMIFS($H460:$AA460, $H$450:$AA$450, AB$450, $H$451:$AA$451, AB$451))</f>
        <v>0</v>
      </c>
      <c r="AC460" s="754">
        <f t="shared" si="18"/>
        <v>0</v>
      </c>
      <c r="AD460" s="754">
        <f t="shared" si="12"/>
        <v>0</v>
      </c>
      <c r="AE460" s="739"/>
      <c r="AF460" s="739"/>
      <c r="AG460" s="739"/>
      <c r="AH460" s="739"/>
    </row>
    <row r="461" ht="15.75" customHeight="1">
      <c r="A461" s="739"/>
      <c r="B461" s="739"/>
      <c r="C461" s="739"/>
      <c r="D461" s="739"/>
      <c r="E461" s="739"/>
      <c r="F461" s="739"/>
      <c r="G461" s="741" t="s">
        <v>82</v>
      </c>
      <c r="H461" s="753">
        <f t="shared" ref="H461:I461" si="19">IF(ISBLANK(H$453), COUNTIF(H$5:H$448, $G461), COUNTIFS($AB$5:$AB$448, H$454 &amp; H$453, H$5:H$448, $G461))</f>
        <v>1</v>
      </c>
      <c r="I461" s="753">
        <f t="shared" si="19"/>
        <v>2</v>
      </c>
      <c r="J461" s="753"/>
      <c r="K461" s="753"/>
      <c r="L461" s="753">
        <f t="shared" ref="L461:AA461" si="20">IF(ISBLANK(L$453), COUNTIF(L$5:L$448, $G461), COUNTIFS($AB$5:$AB$448, L$454 &amp; L$453, L$5:L$448, $G461))</f>
        <v>0</v>
      </c>
      <c r="M461" s="753">
        <f t="shared" si="20"/>
        <v>0</v>
      </c>
      <c r="N461" s="753">
        <f t="shared" si="20"/>
        <v>0</v>
      </c>
      <c r="O461" s="753">
        <f t="shared" si="20"/>
        <v>0</v>
      </c>
      <c r="P461" s="753">
        <f t="shared" si="20"/>
        <v>0</v>
      </c>
      <c r="Q461" s="753">
        <f t="shared" si="20"/>
        <v>0</v>
      </c>
      <c r="R461" s="753">
        <f t="shared" si="20"/>
        <v>0</v>
      </c>
      <c r="S461" s="753">
        <f t="shared" si="20"/>
        <v>0</v>
      </c>
      <c r="T461" s="753">
        <f t="shared" si="20"/>
        <v>0</v>
      </c>
      <c r="U461" s="753">
        <f t="shared" si="20"/>
        <v>0</v>
      </c>
      <c r="V461" s="753">
        <f t="shared" si="20"/>
        <v>0</v>
      </c>
      <c r="W461" s="753">
        <f t="shared" si="20"/>
        <v>0</v>
      </c>
      <c r="X461" s="753">
        <f t="shared" si="20"/>
        <v>0</v>
      </c>
      <c r="Y461" s="753">
        <f t="shared" si="20"/>
        <v>0</v>
      </c>
      <c r="Z461" s="753">
        <f t="shared" si="20"/>
        <v>0</v>
      </c>
      <c r="AA461" s="753">
        <f t="shared" si="20"/>
        <v>0</v>
      </c>
      <c r="AB461" s="754">
        <f t="shared" ref="AB461:AC461" si="21">IF(ISBLANK(AB$451), SUMIFS($H461:$AA461, $H$450:$AA$450, AB$450), SUMIFS($H461:$AA461, $H$450:$AA$450, AB$450, $H$451:$AA$451, AB$451))</f>
        <v>1</v>
      </c>
      <c r="AC461" s="754">
        <f t="shared" si="21"/>
        <v>2</v>
      </c>
      <c r="AD461" s="754">
        <f t="shared" si="12"/>
        <v>3</v>
      </c>
      <c r="AE461" s="739"/>
      <c r="AF461" s="739"/>
      <c r="AG461" s="739"/>
      <c r="AH461" s="739"/>
    </row>
    <row r="462" ht="15.75" customHeight="1">
      <c r="A462" s="739"/>
      <c r="B462" s="739"/>
      <c r="C462" s="739"/>
      <c r="D462" s="739"/>
      <c r="E462" s="739"/>
      <c r="F462" s="739"/>
      <c r="G462" s="741" t="s">
        <v>481</v>
      </c>
      <c r="H462" s="753">
        <f t="shared" ref="H462:I462" si="22">H$457-SUM(H$458:H$461)</f>
        <v>76</v>
      </c>
      <c r="I462" s="753">
        <f t="shared" si="22"/>
        <v>75</v>
      </c>
      <c r="J462" s="753"/>
      <c r="K462" s="753"/>
      <c r="L462" s="753">
        <f t="shared" ref="L462:AA462" si="23">L$457-SUM(L$458:L$461)</f>
        <v>316</v>
      </c>
      <c r="M462" s="753">
        <f t="shared" si="23"/>
        <v>316</v>
      </c>
      <c r="N462" s="753">
        <f t="shared" si="23"/>
        <v>316</v>
      </c>
      <c r="O462" s="753">
        <f t="shared" si="23"/>
        <v>316</v>
      </c>
      <c r="P462" s="753">
        <f t="shared" si="23"/>
        <v>316</v>
      </c>
      <c r="Q462" s="753">
        <f t="shared" si="23"/>
        <v>316</v>
      </c>
      <c r="R462" s="753">
        <f t="shared" si="23"/>
        <v>316</v>
      </c>
      <c r="S462" s="753">
        <f t="shared" si="23"/>
        <v>316</v>
      </c>
      <c r="T462" s="753">
        <f t="shared" si="23"/>
        <v>316</v>
      </c>
      <c r="U462" s="753">
        <f t="shared" si="23"/>
        <v>316</v>
      </c>
      <c r="V462" s="753">
        <f t="shared" si="23"/>
        <v>316</v>
      </c>
      <c r="W462" s="753">
        <f t="shared" si="23"/>
        <v>316</v>
      </c>
      <c r="X462" s="753">
        <f t="shared" si="23"/>
        <v>316</v>
      </c>
      <c r="Y462" s="753">
        <f t="shared" si="23"/>
        <v>316</v>
      </c>
      <c r="Z462" s="753">
        <f t="shared" si="23"/>
        <v>316</v>
      </c>
      <c r="AA462" s="753">
        <f t="shared" si="23"/>
        <v>316</v>
      </c>
      <c r="AB462" s="754">
        <f t="shared" ref="AB462:AC462" si="24">IF(ISBLANK(AB$451), SUMIFS($H462:$AA462, $H$450:$AA$450, AB$450), SUMIFS($H462:$AA462, $H$450:$AA$450, AB$450, $H$451:$AA$451, AB$451))</f>
        <v>76</v>
      </c>
      <c r="AC462" s="754">
        <f t="shared" si="24"/>
        <v>75</v>
      </c>
      <c r="AD462" s="754">
        <f t="shared" si="12"/>
        <v>151</v>
      </c>
      <c r="AE462" s="739"/>
      <c r="AF462" s="739"/>
      <c r="AG462" s="739"/>
      <c r="AH462" s="739"/>
    </row>
    <row r="463" ht="15.75" customHeight="1">
      <c r="A463" s="739"/>
      <c r="B463" s="739"/>
      <c r="C463" s="739"/>
      <c r="D463" s="739"/>
      <c r="E463" s="739"/>
      <c r="F463" s="739"/>
      <c r="G463" s="739"/>
      <c r="H463" s="740"/>
      <c r="I463" s="740"/>
      <c r="J463" s="740"/>
      <c r="K463" s="740"/>
      <c r="L463" s="740"/>
      <c r="M463" s="740"/>
      <c r="N463" s="740"/>
      <c r="O463" s="740"/>
      <c r="P463" s="740"/>
      <c r="Q463" s="740"/>
      <c r="R463" s="740"/>
      <c r="S463" s="740"/>
      <c r="T463" s="740"/>
      <c r="U463" s="740"/>
      <c r="V463" s="740"/>
      <c r="W463" s="740"/>
      <c r="X463" s="740"/>
      <c r="Y463" s="740"/>
      <c r="Z463" s="740"/>
      <c r="AA463" s="740"/>
      <c r="AB463" s="740"/>
      <c r="AC463" s="740"/>
      <c r="AD463" s="740"/>
      <c r="AE463" s="739"/>
      <c r="AF463" s="739"/>
      <c r="AG463" s="739"/>
      <c r="AH463" s="739"/>
    </row>
    <row r="464" ht="15.75" customHeight="1">
      <c r="A464" s="739"/>
      <c r="B464" s="739"/>
      <c r="C464" s="739"/>
      <c r="D464" s="739"/>
      <c r="E464" s="739"/>
      <c r="F464" s="739"/>
      <c r="G464" s="746"/>
      <c r="H464" s="740"/>
      <c r="I464" s="740"/>
      <c r="J464" s="740"/>
      <c r="K464" s="740"/>
      <c r="L464" s="740"/>
      <c r="M464" s="740"/>
      <c r="N464" s="740"/>
      <c r="O464" s="740"/>
      <c r="P464" s="740"/>
      <c r="Q464" s="740"/>
      <c r="R464" s="740"/>
      <c r="S464" s="740"/>
      <c r="T464" s="740"/>
      <c r="U464" s="740"/>
      <c r="V464" s="740"/>
      <c r="W464" s="740"/>
      <c r="X464" s="740"/>
      <c r="Y464" s="740"/>
      <c r="Z464" s="740"/>
      <c r="AA464" s="740"/>
      <c r="AB464" s="755" t="s">
        <v>488</v>
      </c>
      <c r="AC464" s="755" t="s">
        <v>1568</v>
      </c>
      <c r="AD464" s="755" t="s">
        <v>487</v>
      </c>
      <c r="AE464" s="739"/>
      <c r="AF464" s="739"/>
      <c r="AG464" s="739"/>
      <c r="AH464" s="739"/>
    </row>
    <row r="465" ht="15.75" customHeight="1">
      <c r="A465" s="739"/>
      <c r="B465" s="739"/>
      <c r="C465" s="739"/>
      <c r="D465" s="739"/>
      <c r="E465" s="739"/>
      <c r="F465" s="739"/>
      <c r="G465" s="746"/>
      <c r="H465" s="740"/>
      <c r="I465" s="740"/>
      <c r="J465" s="740"/>
      <c r="K465" s="740"/>
      <c r="L465" s="740"/>
      <c r="M465" s="740"/>
      <c r="N465" s="740"/>
      <c r="O465" s="740"/>
      <c r="P465" s="740"/>
      <c r="Q465" s="740"/>
      <c r="R465" s="740"/>
      <c r="S465" s="740"/>
      <c r="T465" s="740"/>
      <c r="U465" s="740"/>
      <c r="V465" s="740"/>
      <c r="W465" s="740"/>
      <c r="X465" s="740"/>
      <c r="Y465" s="740"/>
      <c r="Z465" s="740"/>
      <c r="AA465" s="740"/>
      <c r="AB465" s="756">
        <v>1.0</v>
      </c>
      <c r="AC465" s="757">
        <f t="shared" ref="AC465:AC468" si="25">IFERROR($AD465/$AB$3, 0)</f>
        <v>0.2436708861</v>
      </c>
      <c r="AD465" s="758">
        <f t="shared" ref="AD465:AD468" si="26">COUNTIF($AB$5:$AB$448, $AB465)</f>
        <v>77</v>
      </c>
      <c r="AE465" s="739"/>
      <c r="AF465" s="739"/>
      <c r="AG465" s="739"/>
      <c r="AH465" s="739"/>
    </row>
    <row r="466" ht="15.75" customHeight="1">
      <c r="A466" s="759"/>
      <c r="B466" s="759"/>
      <c r="C466" s="759"/>
      <c r="D466" s="759"/>
      <c r="E466" s="759"/>
      <c r="F466" s="759"/>
      <c r="G466" s="759"/>
      <c r="H466" s="760"/>
      <c r="I466" s="760"/>
      <c r="J466" s="760"/>
      <c r="K466" s="760"/>
      <c r="L466" s="760"/>
      <c r="M466" s="760"/>
      <c r="N466" s="760"/>
      <c r="O466" s="760"/>
      <c r="P466" s="760"/>
      <c r="Q466" s="760"/>
      <c r="R466" s="760"/>
      <c r="S466" s="760"/>
      <c r="T466" s="760"/>
      <c r="U466" s="760"/>
      <c r="V466" s="760"/>
      <c r="W466" s="760"/>
      <c r="X466" s="760"/>
      <c r="Y466" s="760"/>
      <c r="Z466" s="760"/>
      <c r="AA466" s="760"/>
      <c r="AB466" s="761">
        <v>2.0</v>
      </c>
      <c r="AC466" s="757">
        <f t="shared" si="25"/>
        <v>0</v>
      </c>
      <c r="AD466" s="758">
        <f t="shared" si="26"/>
        <v>0</v>
      </c>
      <c r="AE466" s="739"/>
      <c r="AF466" s="739"/>
      <c r="AG466" s="739"/>
      <c r="AH466" s="739"/>
    </row>
    <row r="467" ht="15.75" customHeight="1">
      <c r="A467" s="759"/>
      <c r="B467" s="759"/>
      <c r="C467" s="759"/>
      <c r="D467" s="759"/>
      <c r="E467" s="759"/>
      <c r="F467" s="759"/>
      <c r="G467" s="759"/>
      <c r="H467" s="760"/>
      <c r="I467" s="760"/>
      <c r="J467" s="760"/>
      <c r="K467" s="760"/>
      <c r="L467" s="760"/>
      <c r="M467" s="760"/>
      <c r="N467" s="760"/>
      <c r="O467" s="760"/>
      <c r="P467" s="760"/>
      <c r="Q467" s="760"/>
      <c r="R467" s="760"/>
      <c r="S467" s="760"/>
      <c r="T467" s="760"/>
      <c r="U467" s="760"/>
      <c r="V467" s="760"/>
      <c r="W467" s="760"/>
      <c r="X467" s="760"/>
      <c r="Y467" s="760"/>
      <c r="Z467" s="760"/>
      <c r="AA467" s="760"/>
      <c r="AB467" s="761">
        <v>3.0</v>
      </c>
      <c r="AC467" s="757">
        <f t="shared" si="25"/>
        <v>0.7563291139</v>
      </c>
      <c r="AD467" s="758">
        <f t="shared" si="26"/>
        <v>239</v>
      </c>
      <c r="AE467" s="739"/>
      <c r="AF467" s="739"/>
      <c r="AG467" s="739"/>
      <c r="AH467" s="739"/>
    </row>
    <row r="468" ht="15.75" customHeight="1">
      <c r="A468" s="759"/>
      <c r="B468" s="759"/>
      <c r="C468" s="759"/>
      <c r="D468" s="759"/>
      <c r="E468" s="759"/>
      <c r="F468" s="759"/>
      <c r="G468" s="759"/>
      <c r="H468" s="760"/>
      <c r="I468" s="760"/>
      <c r="J468" s="760"/>
      <c r="K468" s="760"/>
      <c r="L468" s="760"/>
      <c r="M468" s="760"/>
      <c r="N468" s="760"/>
      <c r="O468" s="760"/>
      <c r="P468" s="760"/>
      <c r="Q468" s="760"/>
      <c r="R468" s="760"/>
      <c r="S468" s="760"/>
      <c r="T468" s="760"/>
      <c r="U468" s="760"/>
      <c r="V468" s="760"/>
      <c r="W468" s="760"/>
      <c r="X468" s="760"/>
      <c r="Y468" s="760"/>
      <c r="Z468" s="760"/>
      <c r="AA468" s="760"/>
      <c r="AB468" s="756" t="s">
        <v>94</v>
      </c>
      <c r="AC468" s="757">
        <f t="shared" si="25"/>
        <v>0.3955696203</v>
      </c>
      <c r="AD468" s="758">
        <f t="shared" si="26"/>
        <v>125</v>
      </c>
      <c r="AE468" s="739"/>
      <c r="AF468" s="739"/>
      <c r="AG468" s="739"/>
      <c r="AH468" s="739"/>
    </row>
    <row r="469" ht="15.75" customHeight="1">
      <c r="A469" s="759"/>
      <c r="B469" s="759"/>
      <c r="C469" s="759"/>
      <c r="D469" s="759"/>
      <c r="E469" s="759"/>
      <c r="F469" s="759"/>
      <c r="G469" s="759"/>
      <c r="H469" s="760"/>
      <c r="I469" s="760"/>
      <c r="J469" s="760"/>
      <c r="K469" s="760"/>
      <c r="L469" s="760"/>
      <c r="M469" s="760"/>
      <c r="N469" s="760"/>
      <c r="O469" s="760"/>
      <c r="P469" s="760"/>
      <c r="Q469" s="760"/>
      <c r="R469" s="760"/>
      <c r="S469" s="760"/>
      <c r="T469" s="760"/>
      <c r="U469" s="760"/>
      <c r="V469" s="760"/>
      <c r="W469" s="760"/>
      <c r="X469" s="760"/>
      <c r="Y469" s="760"/>
      <c r="Z469" s="760"/>
      <c r="AA469" s="760"/>
      <c r="AB469" s="762"/>
      <c r="AC469" s="762"/>
      <c r="AD469" s="740"/>
      <c r="AE469" s="739"/>
      <c r="AF469" s="739"/>
      <c r="AG469" s="739"/>
      <c r="AH469" s="739"/>
    </row>
  </sheetData>
  <autoFilter ref="$H$4:$AD$447">
    <filterColumn colId="20">
      <filters blank="1">
        <filter val="1"/>
        <filter val="-"/>
      </filters>
    </filterColumn>
  </autoFilter>
  <mergeCells count="8">
    <mergeCell ref="A2:A4"/>
    <mergeCell ref="B2:B4"/>
    <mergeCell ref="C2:C4"/>
    <mergeCell ref="D2:D4"/>
    <mergeCell ref="E2:E4"/>
    <mergeCell ref="F2:F4"/>
    <mergeCell ref="G2:G4"/>
    <mergeCell ref="AB2:AD2"/>
  </mergeCells>
  <conditionalFormatting sqref="H5:AA448">
    <cfRule type="cellIs" dxfId="10" priority="1" operator="equal">
      <formula>"p"</formula>
    </cfRule>
  </conditionalFormatting>
  <conditionalFormatting sqref="H5:AA448">
    <cfRule type="cellIs" dxfId="7" priority="2" operator="equal">
      <formula>"f"</formula>
    </cfRule>
  </conditionalFormatting>
  <conditionalFormatting sqref="H5:AA448">
    <cfRule type="cellIs" dxfId="4" priority="3" operator="equal">
      <formula>"n"</formula>
    </cfRule>
  </conditionalFormatting>
  <conditionalFormatting sqref="H5:AA448">
    <cfRule type="cellIs" dxfId="5" priority="4" operator="equal">
      <formula>"b"</formula>
    </cfRule>
  </conditionalFormatting>
  <dataValidations>
    <dataValidation type="list" allowBlank="1" showDropDown="1" showInputMessage="1" showErrorMessage="1" prompt="클릭하여 범위 내의 값을 입력하세요." sqref="AB451:AD451">
      <formula1>$H$451:$AA$451</formula1>
    </dataValidation>
    <dataValidation type="list" allowBlank="1" sqref="AB227:AB229">
      <formula1>"1,2,3,-"</formula1>
    </dataValidation>
    <dataValidation type="list" allowBlank="1" showDropDown="1" showInputMessage="1" showErrorMessage="1" prompt="클릭하여 범위 내의 값을 입력하세요." sqref="AB450:AC450">
      <formula1>$H$450:$AA$450</formula1>
    </dataValidation>
    <dataValidation type="list" allowBlank="1" sqref="AC5:AC16 AC19 AC23:AC82 AC84:AC101 AC103:AC118 AC121:AC134 AC136:AC140 AC142:AC162 AC164:AC192 AC195:AC197 AC200:AC209 AC213 AC217 AC221 AC225 AC229 AC233 AC237 AC241 AC245 AC249 AC253 AC257 AC261:AC262 AC270 AC278 AC286 AC294 AC302 AC310 AC318:AC320 AC344:AC345 AC353:AC354 AC361:AC362 AC367:AC368 AC377:AC378 AC387:AC389 AC403:AC404 AC429:AC431 AC441:AC443">
      <formula1>"app,A,I,pc,Win,Mac,Web,moWeb,pcWeb,Wear,Watch,R,-"</formula1>
    </dataValidation>
    <dataValidation type="list" allowBlank="1" sqref="AC17:AC18 AC20:AC22 AC83 AC102 AC119:AC120 AC135 AC141 AC163 AC193:AC194 AC198:AC199 AC210:AC212 AC214:AC216 AC218:AC220 AC222:AC224 AC226:AC228 AC230:AC232 AC234:AC236 AC238:AC240 AC242:AC244 AC246:AC248 AC250:AC252 AC254:AC256 AC258:AC260 AC263:AC269 AC271:AC277 AC279:AC285 AC287:AC293 AC295:AC301 AC303:AC309 AC311:AC317 AC321:AC343 AC346:AC352 AC355:AC360 AC363:AC366 AC369:AC376 AC379:AC386 AC390:AC402 AC405:AC428 AC432:AC440 AC444:AC446">
      <formula1>"app,A,I,pc,Win,Mac,Web,moWeb,pcWeb,Wear,Watch,-"</formula1>
    </dataValidation>
    <dataValidation type="list" allowBlank="1" showInputMessage="1" prompt="클릭하여 범위 내의 값을 입력하세요." sqref="AC447">
      <formula1>'입력값'!$I$3:$I469</formula1>
    </dataValidation>
    <dataValidation type="list" allowBlank="1" showDropDown="1" showInputMessage="1" showErrorMessage="1" prompt="클릭하여 범위 내의 값을 입력하세요. ('입력값' 시트의 Iteration 값 범위내 입력)" sqref="H2:AA2">
      <formula1>'입력값'!$F$3:$F469</formula1>
    </dataValidation>
    <dataValidation type="list" allowBlank="1" showInputMessage="1" showErrorMessage="1" prompt="클릭하여 범위 내의 값을 입력하세요." sqref="H453:AA453">
      <formula1>$AB$5:$AB$448</formula1>
    </dataValidation>
    <dataValidation type="list" allowBlank="1" showDropDown="1" showInputMessage="1" showErrorMessage="1" prompt="클릭하여 범위 내의 값을 입력하세요. ('입력값' 시트의 OS / Browser 값 범위내 입력)" sqref="H3:AA3">
      <formula1>'입력값'!$B$3:$B469</formula1>
    </dataValidation>
    <dataValidation type="list" allowBlank="1" showDropDown="1" showInputMessage="1" showErrorMessage="1" prompt="클릭하여 범위 내의 값을 입력하세요. ('입력값' 시트의 결과 값 범위내 입력)" sqref="H5:AA447">
      <formula1>'입력값'!$O$3:$O469</formula1>
    </dataValidation>
    <dataValidation type="list" allowBlank="1" showInputMessage="1" showErrorMessage="1" prompt="클릭하여 범위 내의 값을 입력하세요. ('입력값' 시트의 Priority 값 범위내 입력)" sqref="AB447">
      <formula1>'입력값'!$L$3:$L469</formula1>
    </dataValidation>
    <dataValidation type="list" allowBlank="1" showInputMessage="1" showErrorMessage="1" prompt="클릭하여 범위 내의 값을 입력하세요." sqref="H454:AA454">
      <formula1>'입력값'!$R$3:$R469</formula1>
    </dataValidation>
    <dataValidation type="list" allowBlank="1" showErrorMessage="1" sqref="AB5:AB226 AB230:AB446">
      <formula1>"1,2,3,-"</formula1>
    </dataValidation>
  </dataValidations>
  <hyperlinks>
    <hyperlink r:id="rId2" ref="F1"/>
    <hyperlink r:id="rId3" ref="AE1"/>
    <hyperlink r:id="rId4" ref="AF1"/>
    <hyperlink r:id="rId5" ref="AF9"/>
    <hyperlink r:id="rId6" ref="AF25"/>
    <hyperlink r:id="rId7" ref="AF33"/>
    <hyperlink r:id="rId8" ref="AE37"/>
    <hyperlink r:id="rId9" ref="AF37"/>
    <hyperlink r:id="rId10" ref="AF48"/>
    <hyperlink r:id="rId11" ref="AF57"/>
    <hyperlink r:id="rId12" ref="AF70"/>
    <hyperlink r:id="rId13" ref="AE71"/>
    <hyperlink r:id="rId14" ref="AF71"/>
    <hyperlink r:id="rId15" ref="AF99"/>
    <hyperlink r:id="rId16" ref="AF131"/>
    <hyperlink r:id="rId17" ref="AF136"/>
    <hyperlink r:id="rId18" ref="AF140"/>
    <hyperlink r:id="rId19" ref="AE145"/>
    <hyperlink r:id="rId20" ref="AF145"/>
    <hyperlink r:id="rId21" ref="AE146"/>
    <hyperlink r:id="rId22" ref="AF146"/>
    <hyperlink r:id="rId23" ref="AE147"/>
    <hyperlink r:id="rId24" ref="AF147"/>
    <hyperlink r:id="rId25" ref="AE176"/>
    <hyperlink r:id="rId26" ref="AF189"/>
    <hyperlink r:id="rId27" ref="C444"/>
    <hyperlink r:id="rId28" ref="C445"/>
    <hyperlink r:id="rId29" ref="C446"/>
  </hyperlinks>
  <drawing r:id="rId30"/>
  <legacyDrawing r:id="rId3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6.5"/>
    <col customWidth="1" min="29" max="29" width="6.38"/>
    <col customWidth="1" min="30" max="30" width="7.38"/>
    <col customWidth="1" min="31" max="34" width="31.38"/>
  </cols>
  <sheetData>
    <row r="1" ht="15.75" customHeight="1">
      <c r="A1" s="1871" t="s">
        <v>12801</v>
      </c>
      <c r="B1" s="2668"/>
      <c r="C1" s="2668"/>
      <c r="D1" s="2668"/>
      <c r="E1" s="2668"/>
      <c r="F1" s="2669" t="s">
        <v>12802</v>
      </c>
      <c r="G1" s="494"/>
      <c r="H1" s="495"/>
      <c r="I1" s="495"/>
      <c r="J1" s="495"/>
      <c r="K1" s="495"/>
      <c r="L1" s="495"/>
      <c r="M1" s="495"/>
      <c r="N1" s="495"/>
      <c r="O1" s="495"/>
      <c r="P1" s="495"/>
      <c r="Q1" s="495"/>
      <c r="R1" s="495"/>
      <c r="S1" s="495"/>
      <c r="T1" s="495"/>
      <c r="U1" s="495"/>
      <c r="V1" s="495"/>
      <c r="W1" s="495"/>
      <c r="X1" s="495"/>
      <c r="Y1" s="495"/>
      <c r="Z1" s="495"/>
      <c r="AA1" s="495"/>
      <c r="AB1" s="495"/>
      <c r="AC1" s="767"/>
      <c r="AD1" s="2670"/>
      <c r="AE1" s="496"/>
      <c r="AF1" s="770"/>
      <c r="AG1" s="770">
        <f>COUNTIF(AG5:AG690, "?*")</f>
        <v>13</v>
      </c>
      <c r="AH1" s="770"/>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508"/>
      <c r="K3" s="772"/>
      <c r="L3" s="508"/>
      <c r="M3" s="508"/>
      <c r="N3" s="508"/>
      <c r="O3" s="508"/>
      <c r="P3" s="1367"/>
      <c r="Q3" s="1367"/>
      <c r="R3" s="1367"/>
      <c r="S3" s="1367"/>
      <c r="T3" s="1367"/>
      <c r="U3" s="1367"/>
      <c r="V3" s="1367"/>
      <c r="W3" s="1367"/>
      <c r="X3" s="1367"/>
      <c r="Y3" s="1367"/>
      <c r="Z3" s="508"/>
      <c r="AA3" s="509"/>
      <c r="AB3" s="510">
        <f>COUNTIF($AB5:$AB669, "&lt;=" &amp; MAX('입력값'!$L$3:$L690))</f>
        <v>280</v>
      </c>
      <c r="AC3" s="2673"/>
      <c r="AD3" s="1831" t="s">
        <v>1571</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c r="AC4" s="2674"/>
      <c r="AD4" s="1832" t="s">
        <v>375</v>
      </c>
      <c r="AE4" s="519" t="s">
        <v>539</v>
      </c>
      <c r="AF4" s="520" t="s">
        <v>540</v>
      </c>
      <c r="AG4" s="520" t="s">
        <v>541</v>
      </c>
      <c r="AH4" s="520" t="s">
        <v>542</v>
      </c>
    </row>
    <row r="5" ht="15.75" customHeight="1">
      <c r="A5" s="2675" t="s">
        <v>12803</v>
      </c>
      <c r="B5" s="2676"/>
      <c r="C5" s="2676"/>
      <c r="D5" s="2676"/>
      <c r="E5" s="2676"/>
      <c r="F5" s="2676"/>
      <c r="G5" s="2676"/>
      <c r="H5" s="816"/>
      <c r="I5" s="1167"/>
      <c r="J5" s="2198"/>
      <c r="K5" s="2198"/>
      <c r="L5" s="636"/>
      <c r="M5" s="636"/>
      <c r="N5" s="636"/>
      <c r="O5" s="636"/>
      <c r="P5" s="636"/>
      <c r="Q5" s="636"/>
      <c r="R5" s="636"/>
      <c r="S5" s="636"/>
      <c r="T5" s="636"/>
      <c r="U5" s="636"/>
      <c r="V5" s="636"/>
      <c r="W5" s="636"/>
      <c r="X5" s="636"/>
      <c r="Y5" s="636"/>
      <c r="Z5" s="636"/>
      <c r="AA5" s="636"/>
      <c r="AB5" s="1613"/>
      <c r="AC5" s="665"/>
      <c r="AD5" s="1716" t="s">
        <v>1297</v>
      </c>
      <c r="AE5" s="652"/>
      <c r="AF5" s="642"/>
      <c r="AG5" s="642"/>
      <c r="AH5" s="642"/>
    </row>
    <row r="6" ht="15.75" customHeight="1">
      <c r="A6" s="623" t="s">
        <v>6865</v>
      </c>
      <c r="B6" s="621"/>
      <c r="C6" s="636"/>
      <c r="D6" s="621"/>
      <c r="E6" s="621"/>
      <c r="F6" s="641"/>
      <c r="G6" s="621"/>
      <c r="H6" s="816"/>
      <c r="I6" s="1167"/>
      <c r="J6" s="2198"/>
      <c r="K6" s="2198"/>
      <c r="L6" s="636"/>
      <c r="M6" s="636"/>
      <c r="N6" s="636"/>
      <c r="O6" s="636"/>
      <c r="P6" s="636"/>
      <c r="Q6" s="636"/>
      <c r="R6" s="636"/>
      <c r="S6" s="636"/>
      <c r="T6" s="636"/>
      <c r="U6" s="636"/>
      <c r="V6" s="636"/>
      <c r="W6" s="636"/>
      <c r="X6" s="636"/>
      <c r="Y6" s="636"/>
      <c r="Z6" s="636"/>
      <c r="AA6" s="636"/>
      <c r="AB6" s="1613"/>
      <c r="AC6" s="665"/>
      <c r="AD6" s="1716" t="s">
        <v>1297</v>
      </c>
      <c r="AE6" s="652"/>
      <c r="AF6" s="642"/>
      <c r="AG6" s="642"/>
      <c r="AH6" s="642"/>
    </row>
    <row r="7" ht="15.75" customHeight="1">
      <c r="A7" s="621"/>
      <c r="B7" s="623" t="s">
        <v>12804</v>
      </c>
      <c r="C7" s="636"/>
      <c r="D7" s="621"/>
      <c r="E7" s="621"/>
      <c r="F7" s="642" t="s">
        <v>12805</v>
      </c>
      <c r="G7" s="623" t="s">
        <v>12806</v>
      </c>
      <c r="H7" s="816"/>
      <c r="I7" s="816"/>
      <c r="J7" s="2198"/>
      <c r="K7" s="2198"/>
      <c r="L7" s="636"/>
      <c r="M7" s="636"/>
      <c r="N7" s="636"/>
      <c r="O7" s="636"/>
      <c r="P7" s="636"/>
      <c r="Q7" s="636"/>
      <c r="R7" s="636"/>
      <c r="S7" s="636"/>
      <c r="T7" s="636"/>
      <c r="U7" s="636"/>
      <c r="V7" s="636"/>
      <c r="W7" s="636"/>
      <c r="X7" s="636"/>
      <c r="Y7" s="636"/>
      <c r="Z7" s="636"/>
      <c r="AA7" s="636"/>
      <c r="AB7" s="1406"/>
      <c r="AC7" s="665"/>
      <c r="AD7" s="1716" t="s">
        <v>1297</v>
      </c>
      <c r="AE7" s="652"/>
      <c r="AF7" s="642"/>
      <c r="AG7" s="642"/>
      <c r="AH7" s="642"/>
    </row>
    <row r="8" ht="15.75" customHeight="1">
      <c r="A8" s="621"/>
      <c r="B8" s="623" t="s">
        <v>12807</v>
      </c>
      <c r="C8" s="636"/>
      <c r="D8" s="621"/>
      <c r="E8" s="621"/>
      <c r="F8" s="641"/>
      <c r="G8" s="621"/>
      <c r="H8" s="816" t="s">
        <v>94</v>
      </c>
      <c r="I8" s="1167" t="s">
        <v>94</v>
      </c>
      <c r="J8" s="2198"/>
      <c r="K8" s="2198"/>
      <c r="L8" s="636"/>
      <c r="M8" s="636"/>
      <c r="N8" s="636"/>
      <c r="O8" s="636"/>
      <c r="P8" s="636"/>
      <c r="Q8" s="636"/>
      <c r="R8" s="636"/>
      <c r="S8" s="636"/>
      <c r="T8" s="636"/>
      <c r="U8" s="636"/>
      <c r="V8" s="636"/>
      <c r="W8" s="636"/>
      <c r="X8" s="636"/>
      <c r="Y8" s="636"/>
      <c r="Z8" s="636"/>
      <c r="AA8" s="636"/>
      <c r="AB8" s="1613" t="s">
        <v>94</v>
      </c>
      <c r="AC8" s="665" t="s">
        <v>55</v>
      </c>
      <c r="AD8" s="1716" t="s">
        <v>1297</v>
      </c>
      <c r="AE8" s="652"/>
      <c r="AF8" s="640" t="s">
        <v>12808</v>
      </c>
      <c r="AG8" s="642"/>
      <c r="AH8" s="642"/>
    </row>
    <row r="9" ht="15.75" customHeight="1">
      <c r="A9" s="621"/>
      <c r="B9" s="621"/>
      <c r="C9" s="634" t="s">
        <v>12809</v>
      </c>
      <c r="D9" s="621"/>
      <c r="E9" s="621"/>
      <c r="F9" s="641"/>
      <c r="G9" s="621"/>
      <c r="H9" s="816" t="s">
        <v>94</v>
      </c>
      <c r="I9" s="1167" t="s">
        <v>94</v>
      </c>
      <c r="J9" s="2198"/>
      <c r="K9" s="2198"/>
      <c r="L9" s="636"/>
      <c r="M9" s="636"/>
      <c r="N9" s="636"/>
      <c r="O9" s="636"/>
      <c r="P9" s="636"/>
      <c r="Q9" s="636"/>
      <c r="R9" s="636"/>
      <c r="S9" s="636"/>
      <c r="T9" s="636"/>
      <c r="U9" s="636"/>
      <c r="V9" s="636"/>
      <c r="W9" s="636"/>
      <c r="X9" s="636"/>
      <c r="Y9" s="636"/>
      <c r="Z9" s="636"/>
      <c r="AA9" s="636"/>
      <c r="AB9" s="1613" t="s">
        <v>94</v>
      </c>
      <c r="AC9" s="665" t="s">
        <v>55</v>
      </c>
      <c r="AD9" s="1716" t="s">
        <v>1297</v>
      </c>
      <c r="AE9" s="652"/>
      <c r="AF9" s="640"/>
      <c r="AG9" s="642"/>
      <c r="AH9" s="642"/>
    </row>
    <row r="10" ht="15.75" customHeight="1">
      <c r="A10" s="621"/>
      <c r="B10" s="621"/>
      <c r="C10" s="636"/>
      <c r="D10" s="634" t="s">
        <v>12810</v>
      </c>
      <c r="E10" s="643"/>
      <c r="F10" s="642" t="s">
        <v>12811</v>
      </c>
      <c r="G10" s="643" t="s">
        <v>12812</v>
      </c>
      <c r="H10" s="816" t="s">
        <v>82</v>
      </c>
      <c r="I10" s="816" t="s">
        <v>82</v>
      </c>
      <c r="J10" s="2198"/>
      <c r="K10" s="2198"/>
      <c r="L10" s="636"/>
      <c r="M10" s="636"/>
      <c r="N10" s="636"/>
      <c r="O10" s="636"/>
      <c r="P10" s="636"/>
      <c r="Q10" s="636"/>
      <c r="R10" s="636"/>
      <c r="S10" s="636"/>
      <c r="T10" s="636"/>
      <c r="U10" s="636"/>
      <c r="V10" s="636"/>
      <c r="W10" s="636"/>
      <c r="X10" s="636"/>
      <c r="Y10" s="636"/>
      <c r="Z10" s="636"/>
      <c r="AA10" s="636"/>
      <c r="AB10" s="1406">
        <v>1.0</v>
      </c>
      <c r="AC10" s="665" t="s">
        <v>55</v>
      </c>
      <c r="AD10" s="1716" t="s">
        <v>1297</v>
      </c>
      <c r="AE10" s="652"/>
      <c r="AF10" s="642"/>
      <c r="AG10" s="642"/>
      <c r="AH10" s="642"/>
    </row>
    <row r="11" ht="15.75" customHeight="1">
      <c r="A11" s="621"/>
      <c r="B11" s="621"/>
      <c r="C11" s="636"/>
      <c r="D11" s="634" t="s">
        <v>12813</v>
      </c>
      <c r="E11" s="623" t="s">
        <v>12814</v>
      </c>
      <c r="F11" s="642" t="s">
        <v>12811</v>
      </c>
      <c r="G11" s="623" t="s">
        <v>12815</v>
      </c>
      <c r="H11" s="816" t="s">
        <v>82</v>
      </c>
      <c r="I11" s="816" t="s">
        <v>82</v>
      </c>
      <c r="J11" s="2198"/>
      <c r="K11" s="2198"/>
      <c r="L11" s="636"/>
      <c r="M11" s="636"/>
      <c r="N11" s="636"/>
      <c r="O11" s="636"/>
      <c r="P11" s="636"/>
      <c r="Q11" s="636"/>
      <c r="R11" s="636"/>
      <c r="S11" s="636"/>
      <c r="T11" s="636"/>
      <c r="U11" s="636"/>
      <c r="V11" s="636"/>
      <c r="W11" s="636"/>
      <c r="X11" s="636"/>
      <c r="Y11" s="636"/>
      <c r="Z11" s="636"/>
      <c r="AA11" s="636"/>
      <c r="AB11" s="1406">
        <v>1.0</v>
      </c>
      <c r="AC11" s="665" t="s">
        <v>55</v>
      </c>
      <c r="AD11" s="1716" t="s">
        <v>1297</v>
      </c>
      <c r="AE11" s="652"/>
      <c r="AF11" s="642"/>
      <c r="AG11" s="642"/>
      <c r="AH11" s="642"/>
    </row>
    <row r="12" ht="15.75" customHeight="1">
      <c r="A12" s="621"/>
      <c r="B12" s="621"/>
      <c r="C12" s="634" t="s">
        <v>12816</v>
      </c>
      <c r="D12" s="636"/>
      <c r="E12" s="621"/>
      <c r="F12" s="2572" t="s">
        <v>12817</v>
      </c>
      <c r="G12" s="109"/>
      <c r="H12" s="816" t="s">
        <v>94</v>
      </c>
      <c r="I12" s="1167" t="s">
        <v>94</v>
      </c>
      <c r="J12" s="2198"/>
      <c r="K12" s="2198"/>
      <c r="L12" s="636"/>
      <c r="M12" s="636"/>
      <c r="N12" s="636"/>
      <c r="O12" s="636"/>
      <c r="P12" s="636"/>
      <c r="Q12" s="636"/>
      <c r="R12" s="636"/>
      <c r="S12" s="636"/>
      <c r="T12" s="636"/>
      <c r="U12" s="636"/>
      <c r="V12" s="636"/>
      <c r="W12" s="636"/>
      <c r="X12" s="636"/>
      <c r="Y12" s="636"/>
      <c r="Z12" s="636"/>
      <c r="AA12" s="636"/>
      <c r="AB12" s="1613" t="s">
        <v>94</v>
      </c>
      <c r="AC12" s="665"/>
      <c r="AD12" s="1716" t="s">
        <v>1297</v>
      </c>
      <c r="AE12" s="652"/>
      <c r="AF12" s="642"/>
      <c r="AG12" s="642"/>
      <c r="AH12" s="642"/>
    </row>
    <row r="13" ht="15.75" customHeight="1">
      <c r="A13" s="621"/>
      <c r="B13" s="621"/>
      <c r="C13" s="633"/>
      <c r="D13" s="634" t="s">
        <v>12818</v>
      </c>
      <c r="E13" s="623" t="s">
        <v>12819</v>
      </c>
      <c r="F13" s="640" t="s">
        <v>12820</v>
      </c>
      <c r="G13" s="623" t="s">
        <v>12821</v>
      </c>
      <c r="H13" s="816" t="s">
        <v>82</v>
      </c>
      <c r="I13" s="816" t="s">
        <v>82</v>
      </c>
      <c r="J13" s="2198"/>
      <c r="K13" s="2198"/>
      <c r="L13" s="636"/>
      <c r="M13" s="636"/>
      <c r="N13" s="636"/>
      <c r="O13" s="636"/>
      <c r="P13" s="636"/>
      <c r="Q13" s="636"/>
      <c r="R13" s="636"/>
      <c r="S13" s="636"/>
      <c r="T13" s="636"/>
      <c r="U13" s="636"/>
      <c r="V13" s="636"/>
      <c r="W13" s="636"/>
      <c r="X13" s="636"/>
      <c r="Y13" s="636"/>
      <c r="Z13" s="636"/>
      <c r="AA13" s="636"/>
      <c r="AB13" s="1613">
        <v>1.0</v>
      </c>
      <c r="AC13" s="665"/>
      <c r="AD13" s="1716" t="s">
        <v>1297</v>
      </c>
      <c r="AE13" s="652"/>
      <c r="AF13" s="642"/>
      <c r="AG13" s="642"/>
      <c r="AH13" s="642"/>
    </row>
    <row r="14" ht="15.75" customHeight="1">
      <c r="A14" s="621"/>
      <c r="B14" s="621"/>
      <c r="C14" s="633"/>
      <c r="D14" s="634" t="s">
        <v>12822</v>
      </c>
      <c r="E14" s="623" t="s">
        <v>12823</v>
      </c>
      <c r="F14" s="642" t="s">
        <v>12824</v>
      </c>
      <c r="G14" s="623" t="s">
        <v>12825</v>
      </c>
      <c r="H14" s="816" t="s">
        <v>82</v>
      </c>
      <c r="I14" s="816" t="s">
        <v>82</v>
      </c>
      <c r="J14" s="2198"/>
      <c r="K14" s="2198"/>
      <c r="L14" s="636"/>
      <c r="M14" s="636"/>
      <c r="N14" s="636"/>
      <c r="O14" s="636"/>
      <c r="P14" s="636"/>
      <c r="Q14" s="636"/>
      <c r="R14" s="636"/>
      <c r="S14" s="636"/>
      <c r="T14" s="636"/>
      <c r="U14" s="636"/>
      <c r="V14" s="636"/>
      <c r="W14" s="636"/>
      <c r="X14" s="636"/>
      <c r="Y14" s="636"/>
      <c r="Z14" s="636"/>
      <c r="AA14" s="636"/>
      <c r="AB14" s="1613">
        <v>1.0</v>
      </c>
      <c r="AC14" s="665"/>
      <c r="AD14" s="1716" t="s">
        <v>1297</v>
      </c>
      <c r="AE14" s="652"/>
      <c r="AF14" s="642"/>
      <c r="AG14" s="642"/>
      <c r="AH14" s="642"/>
    </row>
    <row r="15" ht="15.75" customHeight="1">
      <c r="A15" s="623" t="s">
        <v>12826</v>
      </c>
      <c r="B15" s="621"/>
      <c r="C15" s="636"/>
      <c r="D15" s="621"/>
      <c r="E15" s="636"/>
      <c r="F15" s="642" t="s">
        <v>12827</v>
      </c>
      <c r="G15" s="623" t="s">
        <v>12828</v>
      </c>
      <c r="H15" s="816"/>
      <c r="I15" s="816"/>
      <c r="J15" s="2198"/>
      <c r="K15" s="2198"/>
      <c r="L15" s="636"/>
      <c r="M15" s="636"/>
      <c r="N15" s="636"/>
      <c r="O15" s="636"/>
      <c r="P15" s="636"/>
      <c r="Q15" s="636"/>
      <c r="R15" s="636"/>
      <c r="S15" s="636"/>
      <c r="T15" s="636"/>
      <c r="U15" s="636"/>
      <c r="V15" s="636"/>
      <c r="W15" s="636"/>
      <c r="X15" s="636"/>
      <c r="Y15" s="636"/>
      <c r="Z15" s="636"/>
      <c r="AA15" s="636"/>
      <c r="AB15" s="1406">
        <v>1.0</v>
      </c>
      <c r="AC15" s="665" t="s">
        <v>55</v>
      </c>
      <c r="AD15" s="1716" t="s">
        <v>1297</v>
      </c>
      <c r="AE15" s="652"/>
      <c r="AF15" s="642"/>
      <c r="AG15" s="642"/>
      <c r="AH15" s="642"/>
    </row>
    <row r="16" ht="15.75" customHeight="1">
      <c r="A16" s="623" t="s">
        <v>6684</v>
      </c>
      <c r="B16" s="621"/>
      <c r="C16" s="621"/>
      <c r="D16" s="621"/>
      <c r="E16" s="636"/>
      <c r="F16" s="642" t="s">
        <v>12829</v>
      </c>
      <c r="G16" s="623" t="s">
        <v>12830</v>
      </c>
      <c r="H16" s="816"/>
      <c r="I16" s="816"/>
      <c r="J16" s="2198"/>
      <c r="K16" s="2198"/>
      <c r="L16" s="636"/>
      <c r="M16" s="636"/>
      <c r="N16" s="636"/>
      <c r="O16" s="636"/>
      <c r="P16" s="636"/>
      <c r="Q16" s="636"/>
      <c r="R16" s="636"/>
      <c r="S16" s="636"/>
      <c r="T16" s="636"/>
      <c r="U16" s="636"/>
      <c r="V16" s="636"/>
      <c r="W16" s="636"/>
      <c r="X16" s="636"/>
      <c r="Y16" s="636"/>
      <c r="Z16" s="636"/>
      <c r="AA16" s="636"/>
      <c r="AB16" s="1406">
        <v>1.0</v>
      </c>
      <c r="AC16" s="665" t="s">
        <v>55</v>
      </c>
      <c r="AD16" s="1716" t="s">
        <v>1297</v>
      </c>
      <c r="AE16" s="652"/>
      <c r="AF16" s="642"/>
      <c r="AG16" s="642"/>
      <c r="AH16" s="642"/>
    </row>
    <row r="17" ht="15.75" customHeight="1">
      <c r="A17" s="2675" t="s">
        <v>12831</v>
      </c>
      <c r="B17" s="2676"/>
      <c r="C17" s="2676"/>
      <c r="D17" s="2676"/>
      <c r="E17" s="2676"/>
      <c r="F17" s="2676"/>
      <c r="G17" s="2676"/>
      <c r="H17" s="816" t="s">
        <v>94</v>
      </c>
      <c r="I17" s="1167" t="s">
        <v>94</v>
      </c>
      <c r="J17" s="2198"/>
      <c r="K17" s="2198"/>
      <c r="L17" s="636"/>
      <c r="M17" s="636"/>
      <c r="N17" s="636"/>
      <c r="O17" s="636"/>
      <c r="P17" s="636"/>
      <c r="Q17" s="636"/>
      <c r="R17" s="636"/>
      <c r="S17" s="636"/>
      <c r="T17" s="636"/>
      <c r="U17" s="636"/>
      <c r="V17" s="636"/>
      <c r="W17" s="636"/>
      <c r="X17" s="636"/>
      <c r="Y17" s="636"/>
      <c r="Z17" s="636"/>
      <c r="AA17" s="636"/>
      <c r="AB17" s="1613" t="s">
        <v>94</v>
      </c>
      <c r="AC17" s="665" t="s">
        <v>55</v>
      </c>
      <c r="AD17" s="1716" t="s">
        <v>1297</v>
      </c>
      <c r="AE17" s="652"/>
      <c r="AF17" s="642"/>
      <c r="AG17" s="642"/>
      <c r="AH17" s="642"/>
    </row>
    <row r="18" ht="15.75" customHeight="1">
      <c r="A18" s="623" t="s">
        <v>12832</v>
      </c>
      <c r="B18" s="621"/>
      <c r="C18" s="621"/>
      <c r="D18" s="636"/>
      <c r="E18" s="636"/>
      <c r="F18" s="641"/>
      <c r="G18" s="621"/>
      <c r="H18" s="816" t="s">
        <v>94</v>
      </c>
      <c r="I18" s="1167" t="s">
        <v>94</v>
      </c>
      <c r="J18" s="2198"/>
      <c r="K18" s="2198"/>
      <c r="L18" s="636"/>
      <c r="M18" s="636"/>
      <c r="N18" s="636"/>
      <c r="O18" s="636"/>
      <c r="P18" s="636"/>
      <c r="Q18" s="636"/>
      <c r="R18" s="636"/>
      <c r="S18" s="636"/>
      <c r="T18" s="636"/>
      <c r="U18" s="636"/>
      <c r="V18" s="636"/>
      <c r="W18" s="636"/>
      <c r="X18" s="636"/>
      <c r="Y18" s="636"/>
      <c r="Z18" s="636"/>
      <c r="AA18" s="636"/>
      <c r="AB18" s="1613" t="s">
        <v>94</v>
      </c>
      <c r="AC18" s="665" t="s">
        <v>55</v>
      </c>
      <c r="AD18" s="1716" t="s">
        <v>1297</v>
      </c>
      <c r="AE18" s="652"/>
      <c r="AF18" s="642"/>
      <c r="AG18" s="642"/>
      <c r="AH18" s="642"/>
    </row>
    <row r="19" ht="15.75" customHeight="1">
      <c r="A19" s="621"/>
      <c r="B19" s="623" t="s">
        <v>12833</v>
      </c>
      <c r="C19" s="623" t="s">
        <v>12834</v>
      </c>
      <c r="D19" s="636"/>
      <c r="E19" s="633" t="s">
        <v>12835</v>
      </c>
      <c r="F19" s="642" t="s">
        <v>12836</v>
      </c>
      <c r="G19" s="623" t="s">
        <v>12837</v>
      </c>
      <c r="H19" s="816"/>
      <c r="I19" s="1167"/>
      <c r="J19" s="2198"/>
      <c r="K19" s="2198"/>
      <c r="L19" s="636"/>
      <c r="M19" s="636"/>
      <c r="N19" s="636"/>
      <c r="O19" s="636"/>
      <c r="P19" s="636"/>
      <c r="Q19" s="636"/>
      <c r="R19" s="636"/>
      <c r="S19" s="636"/>
      <c r="T19" s="636"/>
      <c r="U19" s="636"/>
      <c r="V19" s="636"/>
      <c r="W19" s="636"/>
      <c r="X19" s="636"/>
      <c r="Y19" s="636"/>
      <c r="Z19" s="636"/>
      <c r="AA19" s="636"/>
      <c r="AB19" s="1406">
        <v>1.0</v>
      </c>
      <c r="AC19" s="665" t="s">
        <v>55</v>
      </c>
      <c r="AD19" s="1716" t="s">
        <v>1297</v>
      </c>
      <c r="AE19" s="652"/>
      <c r="AF19" s="652" t="s">
        <v>12838</v>
      </c>
      <c r="AG19" s="642"/>
      <c r="AH19" s="652"/>
    </row>
    <row r="20" ht="15.75" customHeight="1">
      <c r="A20" s="2675" t="s">
        <v>12839</v>
      </c>
      <c r="B20" s="2676"/>
      <c r="C20" s="2676"/>
      <c r="D20" s="2676"/>
      <c r="E20" s="2676"/>
      <c r="F20" s="2675" t="s">
        <v>12840</v>
      </c>
      <c r="G20" s="2677" t="s">
        <v>12841</v>
      </c>
      <c r="H20" s="816" t="s">
        <v>94</v>
      </c>
      <c r="I20" s="1167" t="s">
        <v>94</v>
      </c>
      <c r="J20" s="2198"/>
      <c r="K20" s="2198"/>
      <c r="L20" s="636"/>
      <c r="M20" s="636"/>
      <c r="N20" s="636"/>
      <c r="O20" s="636"/>
      <c r="P20" s="636"/>
      <c r="Q20" s="636"/>
      <c r="R20" s="636"/>
      <c r="S20" s="636"/>
      <c r="T20" s="636"/>
      <c r="U20" s="636"/>
      <c r="V20" s="636"/>
      <c r="W20" s="636"/>
      <c r="X20" s="636"/>
      <c r="Y20" s="636"/>
      <c r="Z20" s="636"/>
      <c r="AA20" s="636"/>
      <c r="AB20" s="1613" t="s">
        <v>94</v>
      </c>
      <c r="AC20" s="665" t="s">
        <v>55</v>
      </c>
      <c r="AD20" s="1716" t="s">
        <v>1297</v>
      </c>
      <c r="AE20" s="652"/>
      <c r="AF20" s="2678" t="s">
        <v>12842</v>
      </c>
      <c r="AG20" s="642"/>
      <c r="AH20" s="642"/>
    </row>
    <row r="21" ht="15.75" customHeight="1">
      <c r="A21" s="623" t="s">
        <v>12843</v>
      </c>
      <c r="B21" s="621"/>
      <c r="C21" s="2679"/>
      <c r="D21" s="2680"/>
      <c r="E21" s="2680"/>
      <c r="F21" s="2679"/>
      <c r="G21" s="2680"/>
      <c r="H21" s="816" t="s">
        <v>94</v>
      </c>
      <c r="I21" s="1167" t="s">
        <v>94</v>
      </c>
      <c r="J21" s="2198"/>
      <c r="K21" s="2198"/>
      <c r="L21" s="636"/>
      <c r="M21" s="636"/>
      <c r="N21" s="636"/>
      <c r="O21" s="636"/>
      <c r="P21" s="636"/>
      <c r="Q21" s="636"/>
      <c r="R21" s="636"/>
      <c r="S21" s="636"/>
      <c r="T21" s="636"/>
      <c r="U21" s="636"/>
      <c r="V21" s="636"/>
      <c r="W21" s="636"/>
      <c r="X21" s="636"/>
      <c r="Y21" s="636"/>
      <c r="Z21" s="636"/>
      <c r="AA21" s="636"/>
      <c r="AB21" s="1613" t="s">
        <v>94</v>
      </c>
      <c r="AC21" s="665" t="s">
        <v>55</v>
      </c>
      <c r="AD21" s="1716" t="s">
        <v>1297</v>
      </c>
      <c r="AE21" s="652"/>
      <c r="AF21" s="642"/>
      <c r="AG21" s="642"/>
      <c r="AH21" s="642"/>
    </row>
    <row r="22" ht="15.75" customHeight="1">
      <c r="A22" s="621"/>
      <c r="B22" s="2574" t="s">
        <v>12844</v>
      </c>
      <c r="C22" s="621"/>
      <c r="D22" s="2681"/>
      <c r="E22" s="2681"/>
      <c r="F22" s="621"/>
      <c r="G22" s="2682"/>
      <c r="H22" s="816" t="s">
        <v>94</v>
      </c>
      <c r="I22" s="1167" t="s">
        <v>94</v>
      </c>
      <c r="J22" s="2198"/>
      <c r="K22" s="2198"/>
      <c r="L22" s="636"/>
      <c r="M22" s="636"/>
      <c r="N22" s="636"/>
      <c r="O22" s="636"/>
      <c r="P22" s="636"/>
      <c r="Q22" s="636"/>
      <c r="R22" s="636"/>
      <c r="S22" s="636"/>
      <c r="T22" s="636"/>
      <c r="U22" s="636"/>
      <c r="V22" s="636"/>
      <c r="W22" s="636"/>
      <c r="X22" s="636"/>
      <c r="Y22" s="636"/>
      <c r="Z22" s="636"/>
      <c r="AA22" s="636"/>
      <c r="AB22" s="1613" t="s">
        <v>94</v>
      </c>
      <c r="AC22" s="665" t="s">
        <v>55</v>
      </c>
      <c r="AD22" s="1716" t="s">
        <v>1297</v>
      </c>
      <c r="AE22" s="652"/>
      <c r="AF22" s="642"/>
      <c r="AG22" s="642"/>
      <c r="AH22" s="642"/>
    </row>
    <row r="23" ht="15.75" customHeight="1">
      <c r="A23" s="621"/>
      <c r="B23" s="2683"/>
      <c r="C23" s="2684" t="s">
        <v>12845</v>
      </c>
      <c r="D23" s="2681"/>
      <c r="E23" s="2681"/>
      <c r="F23" s="2684" t="s">
        <v>12846</v>
      </c>
      <c r="G23" s="2685" t="s">
        <v>12847</v>
      </c>
      <c r="H23" s="816"/>
      <c r="I23" s="1167"/>
      <c r="J23" s="2198"/>
      <c r="K23" s="2198"/>
      <c r="L23" s="636"/>
      <c r="M23" s="636"/>
      <c r="N23" s="636"/>
      <c r="O23" s="636"/>
      <c r="P23" s="636"/>
      <c r="Q23" s="636"/>
      <c r="R23" s="636"/>
      <c r="S23" s="636"/>
      <c r="T23" s="636"/>
      <c r="U23" s="636"/>
      <c r="V23" s="636"/>
      <c r="W23" s="636"/>
      <c r="X23" s="636"/>
      <c r="Y23" s="636"/>
      <c r="Z23" s="636"/>
      <c r="AA23" s="636"/>
      <c r="AB23" s="1406">
        <v>1.0</v>
      </c>
      <c r="AC23" s="665" t="s">
        <v>55</v>
      </c>
      <c r="AD23" s="1716" t="s">
        <v>1297</v>
      </c>
      <c r="AE23" s="652"/>
      <c r="AF23" s="642"/>
      <c r="AG23" s="642"/>
      <c r="AH23" s="642"/>
    </row>
    <row r="24" ht="15.75" customHeight="1">
      <c r="A24" s="621"/>
      <c r="B24" s="623" t="s">
        <v>12848</v>
      </c>
      <c r="C24" s="621"/>
      <c r="D24" s="2683"/>
      <c r="E24" s="2686" t="s">
        <v>353</v>
      </c>
      <c r="F24" s="2687" t="s">
        <v>12849</v>
      </c>
      <c r="G24" s="2688" t="s">
        <v>531</v>
      </c>
      <c r="H24" s="816" t="s">
        <v>94</v>
      </c>
      <c r="I24" s="1167" t="s">
        <v>94</v>
      </c>
      <c r="J24" s="2198"/>
      <c r="K24" s="2198"/>
      <c r="L24" s="636"/>
      <c r="M24" s="636"/>
      <c r="N24" s="636"/>
      <c r="O24" s="636"/>
      <c r="P24" s="636"/>
      <c r="Q24" s="636"/>
      <c r="R24" s="636"/>
      <c r="S24" s="636"/>
      <c r="T24" s="636"/>
      <c r="U24" s="636"/>
      <c r="V24" s="636"/>
      <c r="W24" s="636"/>
      <c r="X24" s="636"/>
      <c r="Y24" s="636"/>
      <c r="Z24" s="636"/>
      <c r="AA24" s="636"/>
      <c r="AB24" s="1613" t="s">
        <v>94</v>
      </c>
      <c r="AC24" s="665" t="s">
        <v>55</v>
      </c>
      <c r="AD24" s="1716" t="s">
        <v>1297</v>
      </c>
      <c r="AE24" s="652"/>
      <c r="AF24" s="642"/>
      <c r="AG24" s="642"/>
      <c r="AH24" s="642"/>
    </row>
    <row r="25" ht="15.75" customHeight="1">
      <c r="A25" s="621"/>
      <c r="B25" s="621"/>
      <c r="C25" s="621"/>
      <c r="D25" s="2683"/>
      <c r="E25" s="2689" t="s">
        <v>12850</v>
      </c>
      <c r="F25" s="1005" t="s">
        <v>12851</v>
      </c>
      <c r="G25" s="2690" t="s">
        <v>12852</v>
      </c>
      <c r="H25" s="816"/>
      <c r="I25" s="1167"/>
      <c r="J25" s="2198"/>
      <c r="K25" s="2198"/>
      <c r="L25" s="636"/>
      <c r="M25" s="636"/>
      <c r="N25" s="636"/>
      <c r="O25" s="636"/>
      <c r="P25" s="636"/>
      <c r="Q25" s="636"/>
      <c r="R25" s="636"/>
      <c r="S25" s="636"/>
      <c r="T25" s="636"/>
      <c r="U25" s="636"/>
      <c r="V25" s="636"/>
      <c r="W25" s="636"/>
      <c r="X25" s="636"/>
      <c r="Y25" s="636"/>
      <c r="Z25" s="636"/>
      <c r="AA25" s="636"/>
      <c r="AB25" s="882">
        <v>1.0</v>
      </c>
      <c r="AC25" s="665" t="s">
        <v>55</v>
      </c>
      <c r="AD25" s="1716" t="s">
        <v>1297</v>
      </c>
      <c r="AE25" s="652"/>
      <c r="AF25" s="642"/>
      <c r="AG25" s="642"/>
      <c r="AH25" s="642"/>
    </row>
    <row r="26" ht="15.75" hidden="1" customHeight="1">
      <c r="A26" s="621"/>
      <c r="B26" s="621"/>
      <c r="C26" s="621"/>
      <c r="D26" s="2683"/>
      <c r="E26" s="2691" t="s">
        <v>12853</v>
      </c>
      <c r="F26" s="222"/>
      <c r="G26" s="2692" t="s">
        <v>12854</v>
      </c>
      <c r="H26" s="1167"/>
      <c r="I26" s="1167"/>
      <c r="J26" s="2198"/>
      <c r="K26" s="2198"/>
      <c r="L26" s="636"/>
      <c r="M26" s="636"/>
      <c r="N26" s="636"/>
      <c r="O26" s="636"/>
      <c r="P26" s="636"/>
      <c r="Q26" s="636"/>
      <c r="R26" s="636"/>
      <c r="S26" s="636"/>
      <c r="T26" s="636"/>
      <c r="U26" s="636"/>
      <c r="V26" s="636"/>
      <c r="W26" s="636"/>
      <c r="X26" s="636"/>
      <c r="Y26" s="636"/>
      <c r="Z26" s="636"/>
      <c r="AA26" s="636"/>
      <c r="AB26" s="793">
        <v>2.0</v>
      </c>
      <c r="AC26" s="665" t="s">
        <v>55</v>
      </c>
      <c r="AD26" s="1716" t="s">
        <v>1297</v>
      </c>
      <c r="AE26" s="652"/>
      <c r="AF26" s="642"/>
      <c r="AG26" s="642"/>
      <c r="AH26" s="642"/>
    </row>
    <row r="27" ht="15.75" hidden="1" customHeight="1">
      <c r="A27" s="621"/>
      <c r="B27" s="621"/>
      <c r="C27" s="621"/>
      <c r="D27" s="2683"/>
      <c r="E27" s="2693" t="s">
        <v>12855</v>
      </c>
      <c r="F27" s="2694"/>
      <c r="G27" s="2695" t="s">
        <v>12856</v>
      </c>
      <c r="H27" s="816"/>
      <c r="I27" s="1167"/>
      <c r="J27" s="2198"/>
      <c r="K27" s="2198"/>
      <c r="L27" s="636"/>
      <c r="M27" s="636"/>
      <c r="N27" s="636"/>
      <c r="O27" s="636"/>
      <c r="P27" s="636"/>
      <c r="Q27" s="636"/>
      <c r="R27" s="636"/>
      <c r="S27" s="636"/>
      <c r="T27" s="636"/>
      <c r="U27" s="636"/>
      <c r="V27" s="636"/>
      <c r="W27" s="636"/>
      <c r="X27" s="636"/>
      <c r="Y27" s="636"/>
      <c r="Z27" s="636"/>
      <c r="AA27" s="636"/>
      <c r="AB27" s="793">
        <v>2.0</v>
      </c>
      <c r="AC27" s="665" t="s">
        <v>55</v>
      </c>
      <c r="AD27" s="1716" t="s">
        <v>1297</v>
      </c>
      <c r="AE27" s="652"/>
      <c r="AF27" s="642"/>
      <c r="AG27" s="642"/>
      <c r="AH27" s="642"/>
    </row>
    <row r="28" ht="15.75" customHeight="1">
      <c r="A28" s="621"/>
      <c r="B28" s="623" t="s">
        <v>12857</v>
      </c>
      <c r="C28" s="641"/>
      <c r="D28" s="621"/>
      <c r="E28" s="991" t="s">
        <v>12858</v>
      </c>
      <c r="F28" s="642" t="s">
        <v>12859</v>
      </c>
      <c r="G28" s="991" t="s">
        <v>12860</v>
      </c>
      <c r="H28" s="843"/>
      <c r="I28" s="1167"/>
      <c r="J28" s="2198"/>
      <c r="K28" s="2198"/>
      <c r="L28" s="636"/>
      <c r="M28" s="636"/>
      <c r="N28" s="636"/>
      <c r="O28" s="636"/>
      <c r="P28" s="636"/>
      <c r="Q28" s="636"/>
      <c r="R28" s="636"/>
      <c r="S28" s="636"/>
      <c r="T28" s="636"/>
      <c r="U28" s="636"/>
      <c r="V28" s="636"/>
      <c r="W28" s="636"/>
      <c r="X28" s="636"/>
      <c r="Y28" s="636"/>
      <c r="Z28" s="636"/>
      <c r="AA28" s="636"/>
      <c r="AB28" s="882">
        <v>1.0</v>
      </c>
      <c r="AC28" s="665" t="s">
        <v>55</v>
      </c>
      <c r="AD28" s="1716" t="s">
        <v>1297</v>
      </c>
      <c r="AE28" s="652"/>
      <c r="AF28" s="642"/>
      <c r="AG28" s="642"/>
      <c r="AH28" s="642"/>
    </row>
    <row r="29" ht="15.75" hidden="1" customHeight="1">
      <c r="A29" s="621"/>
      <c r="B29" s="623" t="s">
        <v>2572</v>
      </c>
      <c r="C29" s="641"/>
      <c r="D29" s="621"/>
      <c r="E29" s="991" t="s">
        <v>12861</v>
      </c>
      <c r="F29" s="642" t="s">
        <v>12862</v>
      </c>
      <c r="G29" s="642" t="s">
        <v>12863</v>
      </c>
      <c r="H29" s="843"/>
      <c r="I29" s="843"/>
      <c r="J29" s="2198"/>
      <c r="K29" s="2198"/>
      <c r="L29" s="636"/>
      <c r="M29" s="636"/>
      <c r="N29" s="636"/>
      <c r="O29" s="636"/>
      <c r="P29" s="636"/>
      <c r="Q29" s="636"/>
      <c r="R29" s="636"/>
      <c r="S29" s="636"/>
      <c r="T29" s="636"/>
      <c r="U29" s="636"/>
      <c r="V29" s="636"/>
      <c r="W29" s="636"/>
      <c r="X29" s="636"/>
      <c r="Y29" s="636"/>
      <c r="Z29" s="636"/>
      <c r="AA29" s="636"/>
      <c r="AB29" s="793">
        <v>3.0</v>
      </c>
      <c r="AC29" s="665" t="s">
        <v>55</v>
      </c>
      <c r="AD29" s="1716" t="s">
        <v>1297</v>
      </c>
      <c r="AE29" s="652"/>
      <c r="AF29" s="642"/>
      <c r="AG29" s="642"/>
      <c r="AH29" s="642"/>
    </row>
    <row r="30" ht="15.75" hidden="1" customHeight="1">
      <c r="A30" s="621"/>
      <c r="B30" s="623" t="s">
        <v>3752</v>
      </c>
      <c r="C30" s="621"/>
      <c r="D30" s="621"/>
      <c r="E30" s="623" t="s">
        <v>12864</v>
      </c>
      <c r="F30" s="642" t="s">
        <v>12865</v>
      </c>
      <c r="G30" s="642" t="s">
        <v>12866</v>
      </c>
      <c r="H30" s="843"/>
      <c r="I30" s="843"/>
      <c r="J30" s="2198"/>
      <c r="K30" s="2198"/>
      <c r="L30" s="636"/>
      <c r="M30" s="636"/>
      <c r="N30" s="636"/>
      <c r="O30" s="636"/>
      <c r="P30" s="636"/>
      <c r="Q30" s="636"/>
      <c r="R30" s="636"/>
      <c r="S30" s="636"/>
      <c r="T30" s="636"/>
      <c r="U30" s="636"/>
      <c r="V30" s="636"/>
      <c r="W30" s="636"/>
      <c r="X30" s="636"/>
      <c r="Y30" s="636"/>
      <c r="Z30" s="636"/>
      <c r="AA30" s="636"/>
      <c r="AB30" s="793">
        <v>3.0</v>
      </c>
      <c r="AC30" s="665" t="s">
        <v>55</v>
      </c>
      <c r="AD30" s="1716" t="s">
        <v>1297</v>
      </c>
      <c r="AE30" s="652"/>
      <c r="AF30" s="642"/>
      <c r="AG30" s="642"/>
      <c r="AH30" s="652" t="s">
        <v>12867</v>
      </c>
    </row>
    <row r="31" ht="15.75" customHeight="1">
      <c r="A31" s="623" t="s">
        <v>12868</v>
      </c>
      <c r="B31" s="636"/>
      <c r="C31" s="636"/>
      <c r="D31" s="636"/>
      <c r="E31" s="636"/>
      <c r="F31" s="641"/>
      <c r="G31" s="641"/>
      <c r="H31" s="816" t="s">
        <v>94</v>
      </c>
      <c r="I31" s="1167" t="s">
        <v>94</v>
      </c>
      <c r="J31" s="2198"/>
      <c r="K31" s="2198"/>
      <c r="L31" s="636"/>
      <c r="M31" s="636"/>
      <c r="N31" s="636"/>
      <c r="O31" s="636"/>
      <c r="P31" s="636"/>
      <c r="Q31" s="636"/>
      <c r="R31" s="636"/>
      <c r="S31" s="636"/>
      <c r="T31" s="636"/>
      <c r="U31" s="636"/>
      <c r="V31" s="636"/>
      <c r="W31" s="636"/>
      <c r="X31" s="636"/>
      <c r="Y31" s="636"/>
      <c r="Z31" s="636"/>
      <c r="AA31" s="636"/>
      <c r="AB31" s="1613" t="s">
        <v>94</v>
      </c>
      <c r="AC31" s="665" t="s">
        <v>55</v>
      </c>
      <c r="AD31" s="1716" t="s">
        <v>1297</v>
      </c>
      <c r="AE31" s="652"/>
      <c r="AF31" s="642"/>
      <c r="AG31" s="642"/>
      <c r="AH31" s="642"/>
    </row>
    <row r="32" ht="15.75" customHeight="1">
      <c r="A32" s="621"/>
      <c r="B32" s="633" t="s">
        <v>12869</v>
      </c>
      <c r="C32" s="636"/>
      <c r="D32" s="636"/>
      <c r="E32" s="636"/>
      <c r="F32" s="636"/>
      <c r="G32" s="636"/>
      <c r="H32" s="816" t="s">
        <v>94</v>
      </c>
      <c r="I32" s="1167" t="s">
        <v>94</v>
      </c>
      <c r="J32" s="2198"/>
      <c r="K32" s="2198"/>
      <c r="L32" s="636"/>
      <c r="M32" s="636"/>
      <c r="N32" s="636"/>
      <c r="O32" s="636"/>
      <c r="P32" s="636"/>
      <c r="Q32" s="636"/>
      <c r="R32" s="636"/>
      <c r="S32" s="636"/>
      <c r="T32" s="636"/>
      <c r="U32" s="636"/>
      <c r="V32" s="636"/>
      <c r="W32" s="636"/>
      <c r="X32" s="636"/>
      <c r="Y32" s="636"/>
      <c r="Z32" s="636"/>
      <c r="AA32" s="636"/>
      <c r="AB32" s="1613" t="s">
        <v>94</v>
      </c>
      <c r="AC32" s="665" t="s">
        <v>55</v>
      </c>
      <c r="AD32" s="1716" t="s">
        <v>1297</v>
      </c>
      <c r="AE32" s="652"/>
      <c r="AF32" s="642"/>
      <c r="AG32" s="642"/>
      <c r="AH32" s="642"/>
    </row>
    <row r="33" ht="15.75" customHeight="1">
      <c r="A33" s="1031"/>
      <c r="B33" s="641"/>
      <c r="C33" s="642" t="s">
        <v>12834</v>
      </c>
      <c r="D33" s="641"/>
      <c r="E33" s="633" t="s">
        <v>12870</v>
      </c>
      <c r="F33" s="633" t="s">
        <v>12871</v>
      </c>
      <c r="G33" s="634" t="s">
        <v>12872</v>
      </c>
      <c r="H33" s="843"/>
      <c r="I33" s="1167"/>
      <c r="J33" s="2198"/>
      <c r="K33" s="2198"/>
      <c r="L33" s="636"/>
      <c r="M33" s="636"/>
      <c r="N33" s="636"/>
      <c r="O33" s="636"/>
      <c r="P33" s="636"/>
      <c r="Q33" s="636"/>
      <c r="R33" s="636"/>
      <c r="S33" s="636"/>
      <c r="T33" s="636"/>
      <c r="U33" s="636"/>
      <c r="V33" s="636"/>
      <c r="W33" s="636"/>
      <c r="X33" s="636"/>
      <c r="Y33" s="636"/>
      <c r="Z33" s="636"/>
      <c r="AA33" s="636"/>
      <c r="AB33" s="882">
        <v>1.0</v>
      </c>
      <c r="AC33" s="665" t="s">
        <v>55</v>
      </c>
      <c r="AD33" s="1716" t="s">
        <v>1571</v>
      </c>
      <c r="AE33" s="652"/>
      <c r="AF33" s="640" t="s">
        <v>12873</v>
      </c>
      <c r="AG33" s="2696" t="s">
        <v>12874</v>
      </c>
      <c r="AH33" s="642"/>
    </row>
    <row r="34" ht="15.75" customHeight="1">
      <c r="A34" s="1031"/>
      <c r="B34" s="641"/>
      <c r="C34" s="642" t="s">
        <v>12875</v>
      </c>
      <c r="D34" s="641"/>
      <c r="E34" s="636"/>
      <c r="F34" s="641"/>
      <c r="G34" s="636"/>
      <c r="H34" s="816" t="s">
        <v>94</v>
      </c>
      <c r="I34" s="1167" t="s">
        <v>94</v>
      </c>
      <c r="J34" s="2198"/>
      <c r="K34" s="2198"/>
      <c r="L34" s="636"/>
      <c r="M34" s="636"/>
      <c r="N34" s="636"/>
      <c r="O34" s="636"/>
      <c r="P34" s="636"/>
      <c r="Q34" s="636"/>
      <c r="R34" s="636"/>
      <c r="S34" s="636"/>
      <c r="T34" s="636"/>
      <c r="U34" s="636"/>
      <c r="V34" s="636"/>
      <c r="W34" s="636"/>
      <c r="X34" s="636"/>
      <c r="Y34" s="636"/>
      <c r="Z34" s="636"/>
      <c r="AA34" s="636"/>
      <c r="AB34" s="1613" t="s">
        <v>94</v>
      </c>
      <c r="AC34" s="665" t="s">
        <v>55</v>
      </c>
      <c r="AD34" s="1716" t="s">
        <v>1297</v>
      </c>
      <c r="AE34" s="652"/>
      <c r="AF34" s="642"/>
      <c r="AG34" s="642"/>
      <c r="AH34" s="642"/>
    </row>
    <row r="35" ht="15.75" customHeight="1">
      <c r="A35" s="1031"/>
      <c r="B35" s="641"/>
      <c r="C35" s="641"/>
      <c r="D35" s="642" t="s">
        <v>12876</v>
      </c>
      <c r="E35" s="633" t="s">
        <v>12877</v>
      </c>
      <c r="F35" s="642" t="s">
        <v>12878</v>
      </c>
      <c r="G35" s="2697" t="s">
        <v>12879</v>
      </c>
      <c r="H35" s="843"/>
      <c r="I35" s="1167"/>
      <c r="J35" s="2198"/>
      <c r="K35" s="2198"/>
      <c r="L35" s="636"/>
      <c r="M35" s="636"/>
      <c r="N35" s="636"/>
      <c r="O35" s="636"/>
      <c r="P35" s="636"/>
      <c r="Q35" s="636"/>
      <c r="R35" s="636"/>
      <c r="S35" s="636"/>
      <c r="T35" s="636"/>
      <c r="U35" s="636"/>
      <c r="V35" s="636"/>
      <c r="W35" s="636"/>
      <c r="X35" s="636"/>
      <c r="Y35" s="636"/>
      <c r="Z35" s="636"/>
      <c r="AA35" s="636"/>
      <c r="AB35" s="882">
        <v>1.0</v>
      </c>
      <c r="AC35" s="665" t="s">
        <v>55</v>
      </c>
      <c r="AD35" s="1716" t="s">
        <v>1297</v>
      </c>
      <c r="AE35" s="652"/>
      <c r="AF35" s="642"/>
      <c r="AG35" s="642"/>
      <c r="AH35" s="642"/>
    </row>
    <row r="36" ht="15.75" customHeight="1">
      <c r="A36" s="1031"/>
      <c r="B36" s="641"/>
      <c r="C36" s="642" t="s">
        <v>12880</v>
      </c>
      <c r="D36" s="641"/>
      <c r="E36" s="636"/>
      <c r="F36" s="641"/>
      <c r="G36" s="636"/>
      <c r="H36" s="816" t="s">
        <v>94</v>
      </c>
      <c r="I36" s="1167" t="s">
        <v>94</v>
      </c>
      <c r="J36" s="2198"/>
      <c r="K36" s="2198"/>
      <c r="L36" s="636"/>
      <c r="M36" s="636"/>
      <c r="N36" s="636"/>
      <c r="O36" s="636"/>
      <c r="P36" s="636"/>
      <c r="Q36" s="636"/>
      <c r="R36" s="636"/>
      <c r="S36" s="636"/>
      <c r="T36" s="636"/>
      <c r="U36" s="636"/>
      <c r="V36" s="636"/>
      <c r="W36" s="636"/>
      <c r="X36" s="636"/>
      <c r="Y36" s="636"/>
      <c r="Z36" s="636"/>
      <c r="AA36" s="636"/>
      <c r="AB36" s="1613" t="s">
        <v>94</v>
      </c>
      <c r="AC36" s="665" t="s">
        <v>55</v>
      </c>
      <c r="AD36" s="1716" t="s">
        <v>1297</v>
      </c>
      <c r="AE36" s="652"/>
      <c r="AF36" s="642"/>
      <c r="AG36" s="642"/>
      <c r="AH36" s="642"/>
    </row>
    <row r="37" ht="15.75" customHeight="1">
      <c r="A37" s="1031"/>
      <c r="B37" s="641"/>
      <c r="C37" s="641"/>
      <c r="D37" s="642" t="s">
        <v>12881</v>
      </c>
      <c r="E37" s="633" t="s">
        <v>12882</v>
      </c>
      <c r="F37" s="642" t="s">
        <v>12883</v>
      </c>
      <c r="G37" s="2698" t="s">
        <v>12884</v>
      </c>
      <c r="H37" s="843"/>
      <c r="I37" s="1167"/>
      <c r="J37" s="2198"/>
      <c r="K37" s="2198"/>
      <c r="L37" s="636"/>
      <c r="M37" s="636"/>
      <c r="N37" s="636"/>
      <c r="O37" s="636"/>
      <c r="P37" s="636"/>
      <c r="Q37" s="636"/>
      <c r="R37" s="636"/>
      <c r="S37" s="636"/>
      <c r="T37" s="636"/>
      <c r="U37" s="636"/>
      <c r="V37" s="636"/>
      <c r="W37" s="636"/>
      <c r="X37" s="636"/>
      <c r="Y37" s="636"/>
      <c r="Z37" s="636"/>
      <c r="AA37" s="636"/>
      <c r="AB37" s="882">
        <v>1.0</v>
      </c>
      <c r="AC37" s="665" t="s">
        <v>55</v>
      </c>
      <c r="AD37" s="1716" t="s">
        <v>1571</v>
      </c>
      <c r="AE37" s="652"/>
      <c r="AF37" s="642"/>
      <c r="AG37" s="2699" t="s">
        <v>12885</v>
      </c>
      <c r="AH37" s="652" t="s">
        <v>12886</v>
      </c>
    </row>
    <row r="38" ht="15.75" customHeight="1">
      <c r="A38" s="1031"/>
      <c r="B38" s="641"/>
      <c r="C38" s="642" t="s">
        <v>7011</v>
      </c>
      <c r="D38" s="641"/>
      <c r="E38" s="636"/>
      <c r="F38" s="642" t="s">
        <v>12887</v>
      </c>
      <c r="G38" s="633" t="s">
        <v>12888</v>
      </c>
      <c r="H38" s="843"/>
      <c r="I38" s="1167"/>
      <c r="J38" s="2198"/>
      <c r="K38" s="2198"/>
      <c r="L38" s="636"/>
      <c r="M38" s="636"/>
      <c r="N38" s="636"/>
      <c r="O38" s="636"/>
      <c r="P38" s="636"/>
      <c r="Q38" s="636"/>
      <c r="R38" s="636"/>
      <c r="S38" s="636"/>
      <c r="T38" s="636"/>
      <c r="U38" s="636"/>
      <c r="V38" s="636"/>
      <c r="W38" s="636"/>
      <c r="X38" s="636"/>
      <c r="Y38" s="636"/>
      <c r="Z38" s="636"/>
      <c r="AA38" s="636"/>
      <c r="AB38" s="882">
        <v>1.0</v>
      </c>
      <c r="AC38" s="665" t="s">
        <v>55</v>
      </c>
      <c r="AD38" s="1716" t="s">
        <v>1297</v>
      </c>
      <c r="AE38" s="652"/>
      <c r="AF38" s="1601" t="s">
        <v>12889</v>
      </c>
      <c r="AG38" s="640"/>
      <c r="AH38" s="642"/>
    </row>
    <row r="39" ht="15.75" customHeight="1">
      <c r="A39" s="2675" t="s">
        <v>12890</v>
      </c>
      <c r="B39" s="2676"/>
      <c r="C39" s="2676"/>
      <c r="D39" s="2676"/>
      <c r="E39" s="2676"/>
      <c r="F39" s="2675" t="s">
        <v>12891</v>
      </c>
      <c r="G39" s="2676"/>
      <c r="H39" s="816" t="s">
        <v>94</v>
      </c>
      <c r="I39" s="1167" t="s">
        <v>94</v>
      </c>
      <c r="J39" s="2198"/>
      <c r="K39" s="2198"/>
      <c r="L39" s="636"/>
      <c r="M39" s="636"/>
      <c r="N39" s="636"/>
      <c r="O39" s="636"/>
      <c r="P39" s="636"/>
      <c r="Q39" s="636"/>
      <c r="R39" s="636"/>
      <c r="S39" s="636"/>
      <c r="T39" s="636"/>
      <c r="U39" s="636"/>
      <c r="V39" s="636"/>
      <c r="W39" s="636"/>
      <c r="X39" s="636"/>
      <c r="Y39" s="636"/>
      <c r="Z39" s="636"/>
      <c r="AA39" s="636"/>
      <c r="AB39" s="1613" t="s">
        <v>94</v>
      </c>
      <c r="AC39" s="665" t="s">
        <v>55</v>
      </c>
      <c r="AD39" s="1716" t="s">
        <v>1297</v>
      </c>
      <c r="AE39" s="652"/>
      <c r="AF39" s="642"/>
      <c r="AG39" s="642"/>
      <c r="AH39" s="642"/>
    </row>
    <row r="40" ht="15.75" customHeight="1">
      <c r="A40" s="991" t="s">
        <v>12892</v>
      </c>
      <c r="B40" s="641"/>
      <c r="C40" s="641"/>
      <c r="D40" s="641"/>
      <c r="E40" s="636"/>
      <c r="F40" s="641"/>
      <c r="G40" s="636"/>
      <c r="H40" s="816" t="s">
        <v>94</v>
      </c>
      <c r="I40" s="1167" t="s">
        <v>94</v>
      </c>
      <c r="J40" s="2198"/>
      <c r="K40" s="2198"/>
      <c r="L40" s="636"/>
      <c r="M40" s="636"/>
      <c r="N40" s="636"/>
      <c r="O40" s="636"/>
      <c r="P40" s="636"/>
      <c r="Q40" s="636"/>
      <c r="R40" s="636"/>
      <c r="S40" s="636"/>
      <c r="T40" s="636"/>
      <c r="U40" s="636"/>
      <c r="V40" s="636"/>
      <c r="W40" s="636"/>
      <c r="X40" s="636"/>
      <c r="Y40" s="636"/>
      <c r="Z40" s="636"/>
      <c r="AA40" s="636"/>
      <c r="AB40" s="1613" t="s">
        <v>94</v>
      </c>
      <c r="AC40" s="665" t="s">
        <v>55</v>
      </c>
      <c r="AD40" s="1716" t="s">
        <v>1297</v>
      </c>
      <c r="AE40" s="652"/>
      <c r="AF40" s="642"/>
      <c r="AG40" s="642"/>
      <c r="AH40" s="642"/>
    </row>
    <row r="41" ht="15.75" customHeight="1">
      <c r="A41" s="1031"/>
      <c r="B41" s="642" t="s">
        <v>12893</v>
      </c>
      <c r="C41" s="641"/>
      <c r="D41" s="636"/>
      <c r="E41" s="633" t="s">
        <v>12894</v>
      </c>
      <c r="F41" s="642" t="s">
        <v>12895</v>
      </c>
      <c r="G41" s="634" t="s">
        <v>12896</v>
      </c>
      <c r="H41" s="816"/>
      <c r="I41" s="843"/>
      <c r="J41" s="2198"/>
      <c r="K41" s="2198"/>
      <c r="L41" s="636"/>
      <c r="M41" s="636"/>
      <c r="N41" s="636"/>
      <c r="O41" s="636"/>
      <c r="P41" s="636"/>
      <c r="Q41" s="636"/>
      <c r="R41" s="636"/>
      <c r="S41" s="636"/>
      <c r="T41" s="636"/>
      <c r="U41" s="636"/>
      <c r="V41" s="636"/>
      <c r="W41" s="636"/>
      <c r="X41" s="636"/>
      <c r="Y41" s="636"/>
      <c r="Z41" s="636"/>
      <c r="AA41" s="636"/>
      <c r="AB41" s="882">
        <v>1.0</v>
      </c>
      <c r="AC41" s="665" t="s">
        <v>55</v>
      </c>
      <c r="AD41" s="1716" t="s">
        <v>437</v>
      </c>
      <c r="AE41" s="652"/>
      <c r="AF41" s="642"/>
      <c r="AG41" s="1888"/>
      <c r="AH41" s="642"/>
    </row>
    <row r="42" ht="15.75" customHeight="1">
      <c r="A42" s="623" t="s">
        <v>12897</v>
      </c>
      <c r="B42" s="641"/>
      <c r="C42" s="641"/>
      <c r="D42" s="641"/>
      <c r="E42" s="636"/>
      <c r="F42" s="641"/>
      <c r="G42" s="636"/>
      <c r="H42" s="816" t="s">
        <v>94</v>
      </c>
      <c r="I42" s="1167" t="s">
        <v>94</v>
      </c>
      <c r="J42" s="2198"/>
      <c r="K42" s="2198"/>
      <c r="L42" s="636"/>
      <c r="M42" s="636"/>
      <c r="N42" s="636"/>
      <c r="O42" s="636"/>
      <c r="P42" s="636"/>
      <c r="Q42" s="636"/>
      <c r="R42" s="636"/>
      <c r="S42" s="636"/>
      <c r="T42" s="636"/>
      <c r="U42" s="636"/>
      <c r="V42" s="636"/>
      <c r="W42" s="636"/>
      <c r="X42" s="636"/>
      <c r="Y42" s="636"/>
      <c r="Z42" s="636"/>
      <c r="AA42" s="636"/>
      <c r="AB42" s="1613" t="s">
        <v>94</v>
      </c>
      <c r="AC42" s="665" t="s">
        <v>55</v>
      </c>
      <c r="AD42" s="1716" t="s">
        <v>1297</v>
      </c>
      <c r="AE42" s="652"/>
      <c r="AF42" s="642"/>
      <c r="AG42" s="642"/>
      <c r="AH42" s="642"/>
    </row>
    <row r="43" ht="15.75" customHeight="1">
      <c r="A43" s="621"/>
      <c r="B43" s="642" t="s">
        <v>12898</v>
      </c>
      <c r="C43" s="641"/>
      <c r="D43" s="641"/>
      <c r="E43" s="636"/>
      <c r="F43" s="641"/>
      <c r="G43" s="636"/>
      <c r="H43" s="816" t="s">
        <v>94</v>
      </c>
      <c r="I43" s="1167" t="s">
        <v>94</v>
      </c>
      <c r="J43" s="2198"/>
      <c r="K43" s="2198"/>
      <c r="L43" s="636"/>
      <c r="M43" s="636"/>
      <c r="N43" s="636"/>
      <c r="O43" s="636"/>
      <c r="P43" s="636"/>
      <c r="Q43" s="636"/>
      <c r="R43" s="636"/>
      <c r="S43" s="636"/>
      <c r="T43" s="636"/>
      <c r="U43" s="636"/>
      <c r="V43" s="636"/>
      <c r="W43" s="636"/>
      <c r="X43" s="636"/>
      <c r="Y43" s="636"/>
      <c r="Z43" s="636"/>
      <c r="AA43" s="636"/>
      <c r="AB43" s="1613" t="s">
        <v>94</v>
      </c>
      <c r="AC43" s="665" t="s">
        <v>55</v>
      </c>
      <c r="AD43" s="1716" t="s">
        <v>1297</v>
      </c>
      <c r="AE43" s="652"/>
      <c r="AF43" s="642"/>
      <c r="AG43" s="642"/>
      <c r="AH43" s="642"/>
    </row>
    <row r="44" ht="15.75" customHeight="1">
      <c r="A44" s="1031"/>
      <c r="B44" s="641"/>
      <c r="C44" s="623" t="s">
        <v>12899</v>
      </c>
      <c r="D44" s="641"/>
      <c r="E44" s="641"/>
      <c r="F44" s="641"/>
      <c r="G44" s="641"/>
      <c r="H44" s="816" t="s">
        <v>94</v>
      </c>
      <c r="I44" s="1167" t="s">
        <v>94</v>
      </c>
      <c r="J44" s="2198"/>
      <c r="K44" s="2198"/>
      <c r="L44" s="636"/>
      <c r="M44" s="636"/>
      <c r="N44" s="636"/>
      <c r="O44" s="636"/>
      <c r="P44" s="636"/>
      <c r="Q44" s="636"/>
      <c r="R44" s="636"/>
      <c r="S44" s="636"/>
      <c r="T44" s="636"/>
      <c r="U44" s="636"/>
      <c r="V44" s="636"/>
      <c r="W44" s="636"/>
      <c r="X44" s="636"/>
      <c r="Y44" s="636"/>
      <c r="Z44" s="636"/>
      <c r="AA44" s="636"/>
      <c r="AB44" s="1613" t="s">
        <v>94</v>
      </c>
      <c r="AC44" s="665" t="s">
        <v>55</v>
      </c>
      <c r="AD44" s="1716" t="s">
        <v>1297</v>
      </c>
      <c r="AE44" s="652"/>
      <c r="AF44" s="642"/>
      <c r="AG44" s="642"/>
      <c r="AH44" s="642"/>
    </row>
    <row r="45" ht="15.75" customHeight="1">
      <c r="A45" s="1031"/>
      <c r="B45" s="641"/>
      <c r="C45" s="621"/>
      <c r="D45" s="641"/>
      <c r="E45" s="642" t="s">
        <v>12900</v>
      </c>
      <c r="F45" s="642" t="s">
        <v>12901</v>
      </c>
      <c r="G45" s="640" t="s">
        <v>12902</v>
      </c>
      <c r="H45" s="1167"/>
      <c r="I45" s="1167"/>
      <c r="J45" s="2198"/>
      <c r="K45" s="2198"/>
      <c r="L45" s="636"/>
      <c r="M45" s="636"/>
      <c r="N45" s="636"/>
      <c r="O45" s="636"/>
      <c r="P45" s="636"/>
      <c r="Q45" s="636"/>
      <c r="R45" s="636"/>
      <c r="S45" s="636"/>
      <c r="T45" s="636"/>
      <c r="U45" s="636"/>
      <c r="V45" s="636"/>
      <c r="W45" s="636"/>
      <c r="X45" s="636"/>
      <c r="Y45" s="636"/>
      <c r="Z45" s="636"/>
      <c r="AA45" s="636"/>
      <c r="AB45" s="882">
        <v>1.0</v>
      </c>
      <c r="AC45" s="665" t="s">
        <v>55</v>
      </c>
      <c r="AD45" s="1716" t="s">
        <v>1732</v>
      </c>
      <c r="AE45" s="652"/>
      <c r="AF45" s="652" t="s">
        <v>12903</v>
      </c>
      <c r="AG45" s="642"/>
      <c r="AH45" s="642"/>
    </row>
    <row r="46" ht="15.75" customHeight="1">
      <c r="A46" s="621"/>
      <c r="B46" s="641"/>
      <c r="C46" s="642" t="s">
        <v>12904</v>
      </c>
      <c r="D46" s="621"/>
      <c r="E46" s="640" t="s">
        <v>12905</v>
      </c>
      <c r="F46" s="640" t="s">
        <v>12906</v>
      </c>
      <c r="G46" s="643" t="s">
        <v>12907</v>
      </c>
      <c r="H46" s="1167"/>
      <c r="I46" s="1167"/>
      <c r="J46" s="2198"/>
      <c r="K46" s="2198"/>
      <c r="L46" s="636"/>
      <c r="M46" s="636"/>
      <c r="N46" s="636"/>
      <c r="O46" s="636"/>
      <c r="P46" s="636"/>
      <c r="Q46" s="636"/>
      <c r="R46" s="636"/>
      <c r="S46" s="636"/>
      <c r="T46" s="636"/>
      <c r="U46" s="636"/>
      <c r="V46" s="636"/>
      <c r="W46" s="636"/>
      <c r="X46" s="636"/>
      <c r="Y46" s="636"/>
      <c r="Z46" s="636"/>
      <c r="AA46" s="636"/>
      <c r="AB46" s="2170">
        <v>1.0</v>
      </c>
      <c r="AC46" s="665" t="s">
        <v>55</v>
      </c>
      <c r="AD46" s="1716" t="s">
        <v>1297</v>
      </c>
      <c r="AE46" s="652"/>
      <c r="AF46" s="652" t="s">
        <v>12908</v>
      </c>
      <c r="AG46" s="642"/>
      <c r="AH46" s="642"/>
    </row>
    <row r="47" ht="15.75" customHeight="1">
      <c r="A47" s="1031"/>
      <c r="B47" s="642" t="s">
        <v>12909</v>
      </c>
      <c r="C47" s="641"/>
      <c r="D47" s="621"/>
      <c r="E47" s="641"/>
      <c r="F47" s="636"/>
      <c r="G47" s="636"/>
      <c r="H47" s="816" t="s">
        <v>94</v>
      </c>
      <c r="I47" s="1167" t="s">
        <v>94</v>
      </c>
      <c r="J47" s="2198"/>
      <c r="K47" s="2198"/>
      <c r="L47" s="636"/>
      <c r="M47" s="636"/>
      <c r="N47" s="636"/>
      <c r="O47" s="636"/>
      <c r="P47" s="636"/>
      <c r="Q47" s="636"/>
      <c r="R47" s="636"/>
      <c r="S47" s="636"/>
      <c r="T47" s="636"/>
      <c r="U47" s="636"/>
      <c r="V47" s="636"/>
      <c r="W47" s="636"/>
      <c r="X47" s="636"/>
      <c r="Y47" s="636"/>
      <c r="Z47" s="636"/>
      <c r="AA47" s="636"/>
      <c r="AB47" s="1613" t="s">
        <v>94</v>
      </c>
      <c r="AC47" s="665" t="s">
        <v>55</v>
      </c>
      <c r="AD47" s="1716" t="s">
        <v>1297</v>
      </c>
      <c r="AE47" s="652"/>
      <c r="AF47" s="642"/>
      <c r="AG47" s="642"/>
      <c r="AH47" s="642"/>
    </row>
    <row r="48" ht="15.75" customHeight="1">
      <c r="A48" s="1031"/>
      <c r="B48" s="641"/>
      <c r="C48" s="623" t="s">
        <v>12899</v>
      </c>
      <c r="D48" s="641"/>
      <c r="E48" s="641"/>
      <c r="F48" s="641"/>
      <c r="G48" s="641"/>
      <c r="H48" s="816" t="s">
        <v>94</v>
      </c>
      <c r="I48" s="1167" t="s">
        <v>94</v>
      </c>
      <c r="J48" s="2198"/>
      <c r="K48" s="2198"/>
      <c r="L48" s="636"/>
      <c r="M48" s="636"/>
      <c r="N48" s="636"/>
      <c r="O48" s="636"/>
      <c r="P48" s="636"/>
      <c r="Q48" s="636"/>
      <c r="R48" s="636"/>
      <c r="S48" s="636"/>
      <c r="T48" s="636"/>
      <c r="U48" s="636"/>
      <c r="V48" s="636"/>
      <c r="W48" s="636"/>
      <c r="X48" s="636"/>
      <c r="Y48" s="636"/>
      <c r="Z48" s="636"/>
      <c r="AA48" s="636"/>
      <c r="AB48" s="1613" t="s">
        <v>94</v>
      </c>
      <c r="AC48" s="665" t="s">
        <v>55</v>
      </c>
      <c r="AD48" s="1716" t="s">
        <v>1297</v>
      </c>
      <c r="AE48" s="652"/>
      <c r="AF48" s="642"/>
      <c r="AG48" s="642"/>
      <c r="AH48" s="642"/>
    </row>
    <row r="49" ht="15.75" customHeight="1">
      <c r="A49" s="1031"/>
      <c r="B49" s="641"/>
      <c r="C49" s="621"/>
      <c r="D49" s="641"/>
      <c r="E49" s="642" t="s">
        <v>12910</v>
      </c>
      <c r="F49" s="642" t="s">
        <v>12901</v>
      </c>
      <c r="G49" s="640" t="s">
        <v>12911</v>
      </c>
      <c r="H49" s="1167"/>
      <c r="I49" s="1167"/>
      <c r="J49" s="2198"/>
      <c r="K49" s="2198"/>
      <c r="L49" s="636"/>
      <c r="M49" s="636"/>
      <c r="N49" s="636"/>
      <c r="O49" s="636"/>
      <c r="P49" s="636"/>
      <c r="Q49" s="636"/>
      <c r="R49" s="636"/>
      <c r="S49" s="636"/>
      <c r="T49" s="636"/>
      <c r="U49" s="636"/>
      <c r="V49" s="636"/>
      <c r="W49" s="636"/>
      <c r="X49" s="636"/>
      <c r="Y49" s="636"/>
      <c r="Z49" s="636"/>
      <c r="AA49" s="636"/>
      <c r="AB49" s="882">
        <v>1.0</v>
      </c>
      <c r="AC49" s="665" t="s">
        <v>55</v>
      </c>
      <c r="AD49" s="1716" t="s">
        <v>1297</v>
      </c>
      <c r="AE49" s="652"/>
      <c r="AF49" s="652" t="s">
        <v>12912</v>
      </c>
      <c r="AG49" s="642"/>
      <c r="AH49" s="642"/>
    </row>
    <row r="50" ht="15.75" customHeight="1">
      <c r="A50" s="621"/>
      <c r="B50" s="641"/>
      <c r="C50" s="642" t="s">
        <v>12913</v>
      </c>
      <c r="D50" s="621"/>
      <c r="E50" s="642" t="s">
        <v>12914</v>
      </c>
      <c r="F50" s="640" t="s">
        <v>12915</v>
      </c>
      <c r="G50" s="623" t="s">
        <v>12916</v>
      </c>
      <c r="H50" s="1167"/>
      <c r="I50" s="1167"/>
      <c r="J50" s="2198"/>
      <c r="K50" s="2198"/>
      <c r="L50" s="636"/>
      <c r="M50" s="636"/>
      <c r="N50" s="636"/>
      <c r="O50" s="636"/>
      <c r="P50" s="636"/>
      <c r="Q50" s="636"/>
      <c r="R50" s="636"/>
      <c r="S50" s="636"/>
      <c r="T50" s="636"/>
      <c r="U50" s="636"/>
      <c r="V50" s="636"/>
      <c r="W50" s="636"/>
      <c r="X50" s="636"/>
      <c r="Y50" s="636"/>
      <c r="Z50" s="636"/>
      <c r="AA50" s="636"/>
      <c r="AB50" s="2170">
        <v>1.0</v>
      </c>
      <c r="AC50" s="665" t="s">
        <v>55</v>
      </c>
      <c r="AD50" s="1716" t="s">
        <v>1297</v>
      </c>
      <c r="AE50" s="652"/>
      <c r="AF50" s="652" t="s">
        <v>12917</v>
      </c>
      <c r="AG50" s="642"/>
      <c r="AH50" s="642"/>
    </row>
    <row r="51" ht="15.75" customHeight="1">
      <c r="A51" s="1031"/>
      <c r="B51" s="642" t="s">
        <v>12918</v>
      </c>
      <c r="C51" s="641"/>
      <c r="D51" s="621"/>
      <c r="E51" s="641"/>
      <c r="F51" s="636"/>
      <c r="G51" s="636"/>
      <c r="H51" s="816" t="s">
        <v>94</v>
      </c>
      <c r="I51" s="1167" t="s">
        <v>94</v>
      </c>
      <c r="J51" s="2198"/>
      <c r="K51" s="2198"/>
      <c r="L51" s="636"/>
      <c r="M51" s="636"/>
      <c r="N51" s="636"/>
      <c r="O51" s="636"/>
      <c r="P51" s="636"/>
      <c r="Q51" s="636"/>
      <c r="R51" s="636"/>
      <c r="S51" s="636"/>
      <c r="T51" s="636"/>
      <c r="U51" s="636"/>
      <c r="V51" s="636"/>
      <c r="W51" s="636"/>
      <c r="X51" s="636"/>
      <c r="Y51" s="636"/>
      <c r="Z51" s="636"/>
      <c r="AA51" s="636"/>
      <c r="AB51" s="1613" t="s">
        <v>94</v>
      </c>
      <c r="AC51" s="665" t="s">
        <v>55</v>
      </c>
      <c r="AD51" s="1716" t="s">
        <v>1297</v>
      </c>
      <c r="AE51" s="652"/>
      <c r="AF51" s="642"/>
      <c r="AG51" s="642"/>
      <c r="AH51" s="642"/>
    </row>
    <row r="52" ht="15.75" customHeight="1">
      <c r="A52" s="1031"/>
      <c r="B52" s="641"/>
      <c r="C52" s="623" t="s">
        <v>12899</v>
      </c>
      <c r="D52" s="641"/>
      <c r="E52" s="641"/>
      <c r="F52" s="641"/>
      <c r="G52" s="641"/>
      <c r="H52" s="816" t="s">
        <v>94</v>
      </c>
      <c r="I52" s="1167" t="s">
        <v>94</v>
      </c>
      <c r="J52" s="2198"/>
      <c r="K52" s="2198"/>
      <c r="L52" s="636"/>
      <c r="M52" s="636"/>
      <c r="N52" s="636"/>
      <c r="O52" s="636"/>
      <c r="P52" s="636"/>
      <c r="Q52" s="636"/>
      <c r="R52" s="636"/>
      <c r="S52" s="636"/>
      <c r="T52" s="636"/>
      <c r="U52" s="636"/>
      <c r="V52" s="636"/>
      <c r="W52" s="636"/>
      <c r="X52" s="636"/>
      <c r="Y52" s="636"/>
      <c r="Z52" s="636"/>
      <c r="AA52" s="636"/>
      <c r="AB52" s="1613" t="s">
        <v>94</v>
      </c>
      <c r="AC52" s="665" t="s">
        <v>55</v>
      </c>
      <c r="AD52" s="1716" t="s">
        <v>1297</v>
      </c>
      <c r="AE52" s="652"/>
      <c r="AF52" s="642"/>
      <c r="AG52" s="642"/>
      <c r="AH52" s="642"/>
    </row>
    <row r="53" ht="15.75" customHeight="1">
      <c r="A53" s="1031"/>
      <c r="B53" s="641"/>
      <c r="C53" s="621"/>
      <c r="D53" s="641"/>
      <c r="E53" s="642" t="s">
        <v>12919</v>
      </c>
      <c r="F53" s="642" t="s">
        <v>12901</v>
      </c>
      <c r="G53" s="642" t="s">
        <v>12920</v>
      </c>
      <c r="H53" s="1167"/>
      <c r="I53" s="1167"/>
      <c r="J53" s="2198"/>
      <c r="K53" s="2198"/>
      <c r="L53" s="636"/>
      <c r="M53" s="636"/>
      <c r="N53" s="636"/>
      <c r="O53" s="636"/>
      <c r="P53" s="636"/>
      <c r="Q53" s="636"/>
      <c r="R53" s="636"/>
      <c r="S53" s="636"/>
      <c r="T53" s="636"/>
      <c r="U53" s="636"/>
      <c r="V53" s="636"/>
      <c r="W53" s="636"/>
      <c r="X53" s="636"/>
      <c r="Y53" s="636"/>
      <c r="Z53" s="636"/>
      <c r="AA53" s="636"/>
      <c r="AB53" s="882">
        <v>1.0</v>
      </c>
      <c r="AC53" s="665" t="s">
        <v>55</v>
      </c>
      <c r="AD53" s="1716" t="s">
        <v>1297</v>
      </c>
      <c r="AE53" s="652"/>
      <c r="AF53" s="652" t="s">
        <v>12921</v>
      </c>
      <c r="AG53" s="642"/>
      <c r="AH53" s="652" t="s">
        <v>12922</v>
      </c>
    </row>
    <row r="54" ht="15.75" customHeight="1">
      <c r="A54" s="621"/>
      <c r="B54" s="641"/>
      <c r="C54" s="641"/>
      <c r="D54" s="641"/>
      <c r="E54" s="642" t="s">
        <v>12923</v>
      </c>
      <c r="F54" s="642" t="s">
        <v>12901</v>
      </c>
      <c r="G54" s="642" t="s">
        <v>12924</v>
      </c>
      <c r="H54" s="1167" t="s">
        <v>82</v>
      </c>
      <c r="I54" s="1167" t="s">
        <v>82</v>
      </c>
      <c r="J54" s="2198"/>
      <c r="K54" s="2198"/>
      <c r="L54" s="636"/>
      <c r="M54" s="636"/>
      <c r="N54" s="636"/>
      <c r="O54" s="636"/>
      <c r="P54" s="636"/>
      <c r="Q54" s="636"/>
      <c r="R54" s="636"/>
      <c r="S54" s="636"/>
      <c r="T54" s="636"/>
      <c r="U54" s="636"/>
      <c r="V54" s="636"/>
      <c r="W54" s="636"/>
      <c r="X54" s="636"/>
      <c r="Y54" s="636"/>
      <c r="Z54" s="636"/>
      <c r="AA54" s="636"/>
      <c r="AB54" s="2170">
        <v>1.0</v>
      </c>
      <c r="AC54" s="665" t="s">
        <v>55</v>
      </c>
      <c r="AD54" s="1716" t="s">
        <v>1297</v>
      </c>
      <c r="AE54" s="640"/>
      <c r="AF54" s="640" t="s">
        <v>12925</v>
      </c>
      <c r="AG54" s="640"/>
      <c r="AH54" s="640" t="s">
        <v>12926</v>
      </c>
    </row>
    <row r="55" ht="15.75" customHeight="1">
      <c r="A55" s="621"/>
      <c r="B55" s="642" t="s">
        <v>12927</v>
      </c>
      <c r="C55" s="641"/>
      <c r="D55" s="636"/>
      <c r="E55" s="636"/>
      <c r="F55" s="636"/>
      <c r="G55" s="636"/>
      <c r="H55" s="816" t="s">
        <v>94</v>
      </c>
      <c r="I55" s="1167" t="s">
        <v>94</v>
      </c>
      <c r="J55" s="2198"/>
      <c r="K55" s="2198"/>
      <c r="L55" s="636"/>
      <c r="M55" s="636"/>
      <c r="N55" s="636"/>
      <c r="O55" s="636"/>
      <c r="P55" s="636"/>
      <c r="Q55" s="636"/>
      <c r="R55" s="636"/>
      <c r="S55" s="636"/>
      <c r="T55" s="636"/>
      <c r="U55" s="636"/>
      <c r="V55" s="636"/>
      <c r="W55" s="636"/>
      <c r="X55" s="636"/>
      <c r="Y55" s="636"/>
      <c r="Z55" s="636"/>
      <c r="AA55" s="636"/>
      <c r="AB55" s="1613" t="s">
        <v>94</v>
      </c>
      <c r="AC55" s="665" t="s">
        <v>55</v>
      </c>
      <c r="AD55" s="1716" t="s">
        <v>1297</v>
      </c>
      <c r="AE55" s="652"/>
      <c r="AF55" s="642"/>
      <c r="AG55" s="642"/>
      <c r="AH55" s="642"/>
    </row>
    <row r="56" ht="15.75" customHeight="1">
      <c r="A56" s="621"/>
      <c r="B56" s="641"/>
      <c r="C56" s="623" t="s">
        <v>12899</v>
      </c>
      <c r="D56" s="641"/>
      <c r="E56" s="636"/>
      <c r="F56" s="641"/>
      <c r="G56" s="636"/>
      <c r="H56" s="816" t="s">
        <v>94</v>
      </c>
      <c r="I56" s="1167" t="s">
        <v>94</v>
      </c>
      <c r="J56" s="2198"/>
      <c r="K56" s="2198"/>
      <c r="L56" s="636"/>
      <c r="M56" s="636"/>
      <c r="N56" s="636"/>
      <c r="O56" s="636"/>
      <c r="P56" s="636"/>
      <c r="Q56" s="636"/>
      <c r="R56" s="636"/>
      <c r="S56" s="636"/>
      <c r="T56" s="636"/>
      <c r="U56" s="636"/>
      <c r="V56" s="636"/>
      <c r="W56" s="636"/>
      <c r="X56" s="636"/>
      <c r="Y56" s="636"/>
      <c r="Z56" s="636"/>
      <c r="AA56" s="636"/>
      <c r="AB56" s="1613" t="s">
        <v>94</v>
      </c>
      <c r="AC56" s="665" t="s">
        <v>55</v>
      </c>
      <c r="AD56" s="1716" t="s">
        <v>1297</v>
      </c>
      <c r="AE56" s="652"/>
      <c r="AF56" s="642"/>
      <c r="AG56" s="642"/>
      <c r="AH56" s="642"/>
    </row>
    <row r="57" ht="15.75" customHeight="1">
      <c r="A57" s="621"/>
      <c r="B57" s="621"/>
      <c r="C57" s="621"/>
      <c r="D57" s="641"/>
      <c r="E57" s="634" t="s">
        <v>12928</v>
      </c>
      <c r="F57" s="642" t="s">
        <v>12901</v>
      </c>
      <c r="G57" s="633" t="s">
        <v>12929</v>
      </c>
      <c r="H57" s="1167"/>
      <c r="I57" s="1167"/>
      <c r="J57" s="2198"/>
      <c r="K57" s="2198"/>
      <c r="L57" s="636"/>
      <c r="M57" s="636"/>
      <c r="N57" s="636"/>
      <c r="O57" s="636"/>
      <c r="P57" s="636"/>
      <c r="Q57" s="636"/>
      <c r="R57" s="636"/>
      <c r="S57" s="636"/>
      <c r="T57" s="636"/>
      <c r="U57" s="636"/>
      <c r="V57" s="636"/>
      <c r="W57" s="636"/>
      <c r="X57" s="636"/>
      <c r="Y57" s="636"/>
      <c r="Z57" s="636"/>
      <c r="AA57" s="636"/>
      <c r="AB57" s="2170">
        <v>1.0</v>
      </c>
      <c r="AC57" s="665" t="s">
        <v>55</v>
      </c>
      <c r="AD57" s="1716" t="s">
        <v>1297</v>
      </c>
      <c r="AE57" s="652"/>
      <c r="AF57" s="642"/>
      <c r="AG57" s="642"/>
      <c r="AH57" s="642"/>
    </row>
    <row r="58" ht="15.75" customHeight="1">
      <c r="A58" s="621"/>
      <c r="B58" s="621"/>
      <c r="C58" s="621"/>
      <c r="D58" s="641"/>
      <c r="E58" s="633" t="s">
        <v>12930</v>
      </c>
      <c r="F58" s="642" t="s">
        <v>12901</v>
      </c>
      <c r="G58" s="633" t="s">
        <v>12931</v>
      </c>
      <c r="H58" s="1167"/>
      <c r="I58" s="1167"/>
      <c r="J58" s="2198"/>
      <c r="K58" s="2198"/>
      <c r="L58" s="636"/>
      <c r="M58" s="636"/>
      <c r="N58" s="636"/>
      <c r="O58" s="636"/>
      <c r="P58" s="636"/>
      <c r="Q58" s="636"/>
      <c r="R58" s="636"/>
      <c r="S58" s="636"/>
      <c r="T58" s="636"/>
      <c r="U58" s="636"/>
      <c r="V58" s="636"/>
      <c r="W58" s="636"/>
      <c r="X58" s="636"/>
      <c r="Y58" s="636"/>
      <c r="Z58" s="636"/>
      <c r="AA58" s="636"/>
      <c r="AB58" s="2170">
        <v>1.0</v>
      </c>
      <c r="AC58" s="665" t="s">
        <v>55</v>
      </c>
      <c r="AD58" s="1716" t="s">
        <v>1297</v>
      </c>
      <c r="AE58" s="652"/>
      <c r="AF58" s="642"/>
      <c r="AG58" s="642"/>
      <c r="AH58" s="642"/>
    </row>
    <row r="59" ht="15.75" customHeight="1">
      <c r="A59" s="621"/>
      <c r="B59" s="621"/>
      <c r="C59" s="623" t="s">
        <v>12834</v>
      </c>
      <c r="D59" s="641"/>
      <c r="E59" s="633" t="s">
        <v>12932</v>
      </c>
      <c r="F59" s="642" t="s">
        <v>12933</v>
      </c>
      <c r="G59" s="633" t="s">
        <v>12934</v>
      </c>
      <c r="H59" s="1167"/>
      <c r="I59" s="1167"/>
      <c r="J59" s="2198"/>
      <c r="K59" s="2198"/>
      <c r="L59" s="636"/>
      <c r="M59" s="636"/>
      <c r="N59" s="636"/>
      <c r="O59" s="636"/>
      <c r="P59" s="636"/>
      <c r="Q59" s="636"/>
      <c r="R59" s="636"/>
      <c r="S59" s="636"/>
      <c r="T59" s="636"/>
      <c r="U59" s="636"/>
      <c r="V59" s="636"/>
      <c r="W59" s="636"/>
      <c r="X59" s="636"/>
      <c r="Y59" s="636"/>
      <c r="Z59" s="636"/>
      <c r="AA59" s="636"/>
      <c r="AB59" s="882">
        <v>1.0</v>
      </c>
      <c r="AC59" s="665" t="s">
        <v>55</v>
      </c>
      <c r="AD59" s="1716" t="s">
        <v>1297</v>
      </c>
      <c r="AE59" s="652"/>
      <c r="AF59" s="642"/>
      <c r="AG59" s="642"/>
      <c r="AH59" s="642"/>
    </row>
    <row r="60" ht="15.75" customHeight="1">
      <c r="A60" s="621"/>
      <c r="B60" s="621"/>
      <c r="C60" s="642" t="s">
        <v>12935</v>
      </c>
      <c r="D60" s="621"/>
      <c r="E60" s="633" t="s">
        <v>12932</v>
      </c>
      <c r="F60" s="642" t="s">
        <v>12936</v>
      </c>
      <c r="G60" s="623" t="s">
        <v>12937</v>
      </c>
      <c r="H60" s="1167"/>
      <c r="I60" s="1167"/>
      <c r="J60" s="2198"/>
      <c r="K60" s="2198"/>
      <c r="L60" s="636"/>
      <c r="M60" s="636"/>
      <c r="N60" s="636"/>
      <c r="O60" s="636"/>
      <c r="P60" s="636"/>
      <c r="Q60" s="636"/>
      <c r="R60" s="636"/>
      <c r="S60" s="636"/>
      <c r="T60" s="636"/>
      <c r="U60" s="636"/>
      <c r="V60" s="636"/>
      <c r="W60" s="636"/>
      <c r="X60" s="636"/>
      <c r="Y60" s="636"/>
      <c r="Z60" s="636"/>
      <c r="AA60" s="636"/>
      <c r="AB60" s="882">
        <v>1.0</v>
      </c>
      <c r="AC60" s="665" t="s">
        <v>55</v>
      </c>
      <c r="AD60" s="1716" t="s">
        <v>1297</v>
      </c>
      <c r="AE60" s="652"/>
      <c r="AF60" s="642"/>
      <c r="AG60" s="642"/>
      <c r="AH60" s="642"/>
    </row>
    <row r="61" ht="15.75" customHeight="1">
      <c r="A61" s="621"/>
      <c r="B61" s="642" t="s">
        <v>12938</v>
      </c>
      <c r="C61" s="641"/>
      <c r="D61" s="641"/>
      <c r="E61" s="636"/>
      <c r="F61" s="641"/>
      <c r="G61" s="636"/>
      <c r="H61" s="816" t="s">
        <v>94</v>
      </c>
      <c r="I61" s="1167" t="s">
        <v>94</v>
      </c>
      <c r="J61" s="2198"/>
      <c r="K61" s="2198"/>
      <c r="L61" s="636"/>
      <c r="M61" s="636"/>
      <c r="N61" s="636"/>
      <c r="O61" s="636"/>
      <c r="P61" s="636"/>
      <c r="Q61" s="636"/>
      <c r="R61" s="636"/>
      <c r="S61" s="636"/>
      <c r="T61" s="636"/>
      <c r="U61" s="636"/>
      <c r="V61" s="636"/>
      <c r="W61" s="636"/>
      <c r="X61" s="636"/>
      <c r="Y61" s="636"/>
      <c r="Z61" s="636"/>
      <c r="AA61" s="636"/>
      <c r="AB61" s="1613" t="s">
        <v>94</v>
      </c>
      <c r="AC61" s="665" t="s">
        <v>55</v>
      </c>
      <c r="AD61" s="1716" t="s">
        <v>437</v>
      </c>
      <c r="AE61" s="652"/>
      <c r="AF61" s="640" t="s">
        <v>12939</v>
      </c>
      <c r="AG61" s="642"/>
      <c r="AH61" s="642"/>
    </row>
    <row r="62" ht="15.75" customHeight="1">
      <c r="A62" s="621"/>
      <c r="B62" s="641"/>
      <c r="C62" s="623" t="s">
        <v>12899</v>
      </c>
      <c r="D62" s="641"/>
      <c r="E62" s="636"/>
      <c r="F62" s="641"/>
      <c r="G62" s="636"/>
      <c r="H62" s="816" t="s">
        <v>94</v>
      </c>
      <c r="I62" s="1167" t="s">
        <v>94</v>
      </c>
      <c r="J62" s="2198"/>
      <c r="K62" s="2198"/>
      <c r="L62" s="636"/>
      <c r="M62" s="636"/>
      <c r="N62" s="636"/>
      <c r="O62" s="636"/>
      <c r="P62" s="636"/>
      <c r="Q62" s="636"/>
      <c r="R62" s="636"/>
      <c r="S62" s="636"/>
      <c r="T62" s="636"/>
      <c r="U62" s="636"/>
      <c r="V62" s="636"/>
      <c r="W62" s="636"/>
      <c r="X62" s="636"/>
      <c r="Y62" s="636"/>
      <c r="Z62" s="636"/>
      <c r="AA62" s="636"/>
      <c r="AB62" s="1613" t="s">
        <v>94</v>
      </c>
      <c r="AC62" s="665" t="s">
        <v>55</v>
      </c>
      <c r="AD62" s="1716" t="s">
        <v>437</v>
      </c>
      <c r="AE62" s="652"/>
      <c r="AF62" s="642"/>
      <c r="AG62" s="642"/>
      <c r="AH62" s="642"/>
    </row>
    <row r="63" ht="15.75" customHeight="1">
      <c r="A63" s="621"/>
      <c r="B63" s="641"/>
      <c r="C63" s="642" t="s">
        <v>12834</v>
      </c>
      <c r="D63" s="641"/>
      <c r="E63" s="633" t="s">
        <v>12940</v>
      </c>
      <c r="F63" s="642" t="s">
        <v>12941</v>
      </c>
      <c r="G63" s="634" t="s">
        <v>12942</v>
      </c>
      <c r="H63" s="816" t="s">
        <v>94</v>
      </c>
      <c r="I63" s="1167" t="s">
        <v>94</v>
      </c>
      <c r="J63" s="2198"/>
      <c r="K63" s="2198"/>
      <c r="L63" s="636"/>
      <c r="M63" s="636"/>
      <c r="N63" s="636"/>
      <c r="O63" s="636"/>
      <c r="P63" s="636"/>
      <c r="Q63" s="636"/>
      <c r="R63" s="636"/>
      <c r="S63" s="636"/>
      <c r="T63" s="636"/>
      <c r="U63" s="636"/>
      <c r="V63" s="636"/>
      <c r="W63" s="636"/>
      <c r="X63" s="636"/>
      <c r="Y63" s="636"/>
      <c r="Z63" s="636"/>
      <c r="AA63" s="636"/>
      <c r="AB63" s="1613" t="s">
        <v>94</v>
      </c>
      <c r="AC63" s="665" t="s">
        <v>55</v>
      </c>
      <c r="AD63" s="1716" t="s">
        <v>437</v>
      </c>
      <c r="AE63" s="652"/>
      <c r="AF63" s="642"/>
      <c r="AG63" s="1888"/>
      <c r="AH63" s="642"/>
    </row>
    <row r="64" ht="15.75" customHeight="1">
      <c r="A64" s="621"/>
      <c r="B64" s="641"/>
      <c r="C64" s="642" t="s">
        <v>12943</v>
      </c>
      <c r="D64" s="641"/>
      <c r="E64" s="642" t="s">
        <v>12944</v>
      </c>
      <c r="F64" s="640" t="s">
        <v>12945</v>
      </c>
      <c r="G64" s="634" t="s">
        <v>12946</v>
      </c>
      <c r="H64" s="816" t="s">
        <v>94</v>
      </c>
      <c r="I64" s="1167" t="s">
        <v>94</v>
      </c>
      <c r="J64" s="2198"/>
      <c r="K64" s="2198"/>
      <c r="L64" s="636"/>
      <c r="M64" s="636"/>
      <c r="N64" s="636"/>
      <c r="O64" s="636"/>
      <c r="P64" s="636"/>
      <c r="Q64" s="636"/>
      <c r="R64" s="636"/>
      <c r="S64" s="636"/>
      <c r="T64" s="636"/>
      <c r="U64" s="636"/>
      <c r="V64" s="636"/>
      <c r="W64" s="636"/>
      <c r="X64" s="636"/>
      <c r="Y64" s="636"/>
      <c r="Z64" s="636"/>
      <c r="AA64" s="636"/>
      <c r="AB64" s="1613" t="s">
        <v>94</v>
      </c>
      <c r="AC64" s="665" t="s">
        <v>55</v>
      </c>
      <c r="AD64" s="1716" t="s">
        <v>437</v>
      </c>
      <c r="AE64" s="652"/>
      <c r="AF64" s="642"/>
      <c r="AG64" s="642"/>
      <c r="AH64" s="642"/>
    </row>
    <row r="65" ht="15.75" customHeight="1">
      <c r="A65" s="991" t="s">
        <v>12947</v>
      </c>
      <c r="B65" s="641"/>
      <c r="C65" s="641"/>
      <c r="D65" s="641"/>
      <c r="E65" s="641"/>
      <c r="F65" s="641"/>
      <c r="G65" s="641"/>
      <c r="H65" s="816" t="s">
        <v>94</v>
      </c>
      <c r="I65" s="1167" t="s">
        <v>94</v>
      </c>
      <c r="J65" s="2198"/>
      <c r="K65" s="2198"/>
      <c r="L65" s="636"/>
      <c r="M65" s="636"/>
      <c r="N65" s="636"/>
      <c r="O65" s="636"/>
      <c r="P65" s="636"/>
      <c r="Q65" s="636"/>
      <c r="R65" s="636"/>
      <c r="S65" s="636"/>
      <c r="T65" s="636"/>
      <c r="U65" s="636"/>
      <c r="V65" s="636"/>
      <c r="W65" s="636"/>
      <c r="X65" s="636"/>
      <c r="Y65" s="636"/>
      <c r="Z65" s="636"/>
      <c r="AA65" s="636"/>
      <c r="AB65" s="1613" t="s">
        <v>94</v>
      </c>
      <c r="AC65" s="665" t="s">
        <v>55</v>
      </c>
      <c r="AD65" s="1716" t="s">
        <v>1297</v>
      </c>
      <c r="AE65" s="652"/>
      <c r="AF65" s="642"/>
      <c r="AG65" s="642"/>
      <c r="AH65" s="642"/>
    </row>
    <row r="66" ht="15.75" customHeight="1">
      <c r="A66" s="1031"/>
      <c r="B66" s="642" t="s">
        <v>12927</v>
      </c>
      <c r="C66" s="641"/>
      <c r="D66" s="641"/>
      <c r="E66" s="641"/>
      <c r="F66" s="641"/>
      <c r="G66" s="641"/>
      <c r="H66" s="816" t="s">
        <v>94</v>
      </c>
      <c r="I66" s="1167" t="s">
        <v>94</v>
      </c>
      <c r="J66" s="2198"/>
      <c r="K66" s="2198"/>
      <c r="L66" s="636"/>
      <c r="M66" s="636"/>
      <c r="N66" s="636"/>
      <c r="O66" s="636"/>
      <c r="P66" s="636"/>
      <c r="Q66" s="636"/>
      <c r="R66" s="636"/>
      <c r="S66" s="636"/>
      <c r="T66" s="636"/>
      <c r="U66" s="636"/>
      <c r="V66" s="636"/>
      <c r="W66" s="636"/>
      <c r="X66" s="636"/>
      <c r="Y66" s="636"/>
      <c r="Z66" s="636"/>
      <c r="AA66" s="636"/>
      <c r="AB66" s="1613" t="s">
        <v>94</v>
      </c>
      <c r="AC66" s="665" t="s">
        <v>55</v>
      </c>
      <c r="AD66" s="1716" t="s">
        <v>1297</v>
      </c>
      <c r="AE66" s="652"/>
      <c r="AF66" s="642"/>
      <c r="AG66" s="642"/>
      <c r="AH66" s="642"/>
    </row>
    <row r="67" ht="15.75" customHeight="1">
      <c r="A67" s="1031"/>
      <c r="B67" s="641"/>
      <c r="C67" s="642" t="s">
        <v>12948</v>
      </c>
      <c r="D67" s="641"/>
      <c r="E67" s="641"/>
      <c r="F67" s="641"/>
      <c r="G67" s="641"/>
      <c r="H67" s="816" t="s">
        <v>94</v>
      </c>
      <c r="I67" s="1167" t="s">
        <v>94</v>
      </c>
      <c r="J67" s="2198"/>
      <c r="K67" s="2198"/>
      <c r="L67" s="636"/>
      <c r="M67" s="636"/>
      <c r="N67" s="636"/>
      <c r="O67" s="636"/>
      <c r="P67" s="636"/>
      <c r="Q67" s="636"/>
      <c r="R67" s="636"/>
      <c r="S67" s="636"/>
      <c r="T67" s="636"/>
      <c r="U67" s="636"/>
      <c r="V67" s="636"/>
      <c r="W67" s="636"/>
      <c r="X67" s="636"/>
      <c r="Y67" s="636"/>
      <c r="Z67" s="636"/>
      <c r="AA67" s="636"/>
      <c r="AB67" s="1613" t="s">
        <v>94</v>
      </c>
      <c r="AC67" s="665" t="s">
        <v>55</v>
      </c>
      <c r="AD67" s="1716" t="s">
        <v>1297</v>
      </c>
      <c r="AE67" s="652"/>
      <c r="AF67" s="642"/>
      <c r="AG67" s="642"/>
      <c r="AH67" s="642"/>
    </row>
    <row r="68" ht="15.75" customHeight="1">
      <c r="A68" s="1031"/>
      <c r="B68" s="641"/>
      <c r="C68" s="641"/>
      <c r="D68" s="642" t="s">
        <v>12949</v>
      </c>
      <c r="E68" s="642" t="s">
        <v>12950</v>
      </c>
      <c r="F68" s="642" t="s">
        <v>12951</v>
      </c>
      <c r="G68" s="642" t="s">
        <v>12952</v>
      </c>
      <c r="H68" s="1167"/>
      <c r="I68" s="1167"/>
      <c r="J68" s="2198"/>
      <c r="K68" s="2198"/>
      <c r="L68" s="636"/>
      <c r="M68" s="636"/>
      <c r="N68" s="636"/>
      <c r="O68" s="636"/>
      <c r="P68" s="636"/>
      <c r="Q68" s="636"/>
      <c r="R68" s="636"/>
      <c r="S68" s="636"/>
      <c r="T68" s="636"/>
      <c r="U68" s="636"/>
      <c r="V68" s="636"/>
      <c r="W68" s="636"/>
      <c r="X68" s="636"/>
      <c r="Y68" s="636"/>
      <c r="Z68" s="636"/>
      <c r="AA68" s="636"/>
      <c r="AB68" s="882">
        <v>1.0</v>
      </c>
      <c r="AC68" s="665" t="s">
        <v>55</v>
      </c>
      <c r="AD68" s="1716" t="s">
        <v>1297</v>
      </c>
      <c r="AE68" s="652"/>
      <c r="AF68" s="642"/>
      <c r="AG68" s="642"/>
      <c r="AH68" s="642"/>
    </row>
    <row r="69" ht="15.75" customHeight="1">
      <c r="A69" s="621"/>
      <c r="B69" s="641"/>
      <c r="C69" s="642" t="s">
        <v>12953</v>
      </c>
      <c r="D69" s="641"/>
      <c r="E69" s="641"/>
      <c r="F69" s="641"/>
      <c r="G69" s="641"/>
      <c r="H69" s="816" t="s">
        <v>94</v>
      </c>
      <c r="I69" s="1167" t="s">
        <v>94</v>
      </c>
      <c r="J69" s="2198"/>
      <c r="K69" s="2198"/>
      <c r="L69" s="636"/>
      <c r="M69" s="636"/>
      <c r="N69" s="636"/>
      <c r="O69" s="636"/>
      <c r="P69" s="636"/>
      <c r="Q69" s="636"/>
      <c r="R69" s="636"/>
      <c r="S69" s="636"/>
      <c r="T69" s="636"/>
      <c r="U69" s="636"/>
      <c r="V69" s="636"/>
      <c r="W69" s="636"/>
      <c r="X69" s="636"/>
      <c r="Y69" s="636"/>
      <c r="Z69" s="636"/>
      <c r="AA69" s="636"/>
      <c r="AB69" s="1613" t="s">
        <v>94</v>
      </c>
      <c r="AC69" s="665" t="s">
        <v>55</v>
      </c>
      <c r="AD69" s="1716" t="s">
        <v>1297</v>
      </c>
      <c r="AE69" s="652"/>
      <c r="AF69" s="642"/>
      <c r="AG69" s="642"/>
      <c r="AH69" s="642"/>
    </row>
    <row r="70" ht="15.75" customHeight="1">
      <c r="A70" s="621"/>
      <c r="B70" s="641"/>
      <c r="C70" s="641"/>
      <c r="D70" s="642" t="s">
        <v>12954</v>
      </c>
      <c r="E70" s="642" t="s">
        <v>12955</v>
      </c>
      <c r="F70" s="642" t="s">
        <v>12951</v>
      </c>
      <c r="G70" s="640" t="s">
        <v>12956</v>
      </c>
      <c r="H70" s="1167"/>
      <c r="I70" s="1167"/>
      <c r="J70" s="2198"/>
      <c r="K70" s="2198"/>
      <c r="L70" s="636"/>
      <c r="M70" s="636"/>
      <c r="N70" s="636"/>
      <c r="O70" s="636"/>
      <c r="P70" s="636"/>
      <c r="Q70" s="636"/>
      <c r="R70" s="636"/>
      <c r="S70" s="636"/>
      <c r="T70" s="636"/>
      <c r="U70" s="636"/>
      <c r="V70" s="636"/>
      <c r="W70" s="636"/>
      <c r="X70" s="636"/>
      <c r="Y70" s="636"/>
      <c r="Z70" s="636"/>
      <c r="AA70" s="636"/>
      <c r="AB70" s="2170">
        <v>1.0</v>
      </c>
      <c r="AC70" s="665" t="s">
        <v>55</v>
      </c>
      <c r="AD70" s="1716" t="s">
        <v>1571</v>
      </c>
      <c r="AE70" s="652"/>
      <c r="AF70" s="640" t="s">
        <v>12957</v>
      </c>
      <c r="AG70" s="2696" t="s">
        <v>12958</v>
      </c>
      <c r="AH70" s="642"/>
    </row>
    <row r="71" ht="15.75" customHeight="1">
      <c r="A71" s="621"/>
      <c r="B71" s="641"/>
      <c r="C71" s="641"/>
      <c r="D71" s="642" t="s">
        <v>12959</v>
      </c>
      <c r="E71" s="642" t="s">
        <v>12955</v>
      </c>
      <c r="F71" s="642" t="s">
        <v>12960</v>
      </c>
      <c r="G71" s="642" t="s">
        <v>12961</v>
      </c>
      <c r="H71" s="1167"/>
      <c r="I71" s="1167"/>
      <c r="J71" s="2198"/>
      <c r="K71" s="2198"/>
      <c r="L71" s="636"/>
      <c r="M71" s="636"/>
      <c r="N71" s="636"/>
      <c r="O71" s="636"/>
      <c r="P71" s="636"/>
      <c r="Q71" s="636"/>
      <c r="R71" s="636"/>
      <c r="S71" s="636"/>
      <c r="T71" s="636"/>
      <c r="U71" s="636"/>
      <c r="V71" s="636"/>
      <c r="W71" s="636"/>
      <c r="X71" s="636"/>
      <c r="Y71" s="636"/>
      <c r="Z71" s="636"/>
      <c r="AA71" s="636"/>
      <c r="AB71" s="2170">
        <v>1.0</v>
      </c>
      <c r="AC71" s="665" t="s">
        <v>55</v>
      </c>
      <c r="AD71" s="1716" t="s">
        <v>1297</v>
      </c>
      <c r="AE71" s="652"/>
      <c r="AF71" s="642"/>
      <c r="AG71" s="642"/>
      <c r="AH71" s="642"/>
    </row>
    <row r="72" ht="15.75" customHeight="1">
      <c r="A72" s="1031"/>
      <c r="B72" s="641"/>
      <c r="C72" s="642" t="s">
        <v>12962</v>
      </c>
      <c r="D72" s="641"/>
      <c r="E72" s="641"/>
      <c r="F72" s="641"/>
      <c r="G72" s="641"/>
      <c r="H72" s="816" t="s">
        <v>94</v>
      </c>
      <c r="I72" s="1167" t="s">
        <v>94</v>
      </c>
      <c r="J72" s="2198"/>
      <c r="K72" s="2198"/>
      <c r="L72" s="636"/>
      <c r="M72" s="636"/>
      <c r="N72" s="636"/>
      <c r="O72" s="636"/>
      <c r="P72" s="636"/>
      <c r="Q72" s="636"/>
      <c r="R72" s="636"/>
      <c r="S72" s="636"/>
      <c r="T72" s="636"/>
      <c r="U72" s="636"/>
      <c r="V72" s="636"/>
      <c r="W72" s="636"/>
      <c r="X72" s="636"/>
      <c r="Y72" s="636"/>
      <c r="Z72" s="636"/>
      <c r="AA72" s="636"/>
      <c r="AB72" s="1613" t="s">
        <v>94</v>
      </c>
      <c r="AC72" s="665" t="s">
        <v>55</v>
      </c>
      <c r="AD72" s="1716" t="s">
        <v>1297</v>
      </c>
      <c r="AE72" s="652"/>
      <c r="AF72" s="642"/>
      <c r="AG72" s="642"/>
      <c r="AH72" s="642"/>
    </row>
    <row r="73" ht="15.75" customHeight="1">
      <c r="A73" s="1031"/>
      <c r="B73" s="641"/>
      <c r="C73" s="641"/>
      <c r="D73" s="642" t="s">
        <v>12963</v>
      </c>
      <c r="E73" s="641"/>
      <c r="F73" s="642" t="s">
        <v>12964</v>
      </c>
      <c r="G73" s="640" t="s">
        <v>12965</v>
      </c>
      <c r="H73" s="1167"/>
      <c r="I73" s="1167"/>
      <c r="J73" s="2198"/>
      <c r="K73" s="2198"/>
      <c r="L73" s="636"/>
      <c r="M73" s="636"/>
      <c r="N73" s="636"/>
      <c r="O73" s="636"/>
      <c r="P73" s="636"/>
      <c r="Q73" s="636"/>
      <c r="R73" s="636"/>
      <c r="S73" s="636"/>
      <c r="T73" s="636"/>
      <c r="U73" s="636"/>
      <c r="V73" s="636"/>
      <c r="W73" s="636"/>
      <c r="X73" s="636"/>
      <c r="Y73" s="636"/>
      <c r="Z73" s="636"/>
      <c r="AA73" s="636"/>
      <c r="AB73" s="2170">
        <v>1.0</v>
      </c>
      <c r="AC73" s="665" t="s">
        <v>55</v>
      </c>
      <c r="AD73" s="1716" t="s">
        <v>1297</v>
      </c>
      <c r="AE73" s="652"/>
      <c r="AF73" s="642"/>
      <c r="AG73" s="642"/>
      <c r="AH73" s="642"/>
    </row>
    <row r="74" ht="15.75" customHeight="1">
      <c r="A74" s="1031"/>
      <c r="B74" s="641"/>
      <c r="C74" s="641"/>
      <c r="D74" s="642" t="s">
        <v>12966</v>
      </c>
      <c r="E74" s="641"/>
      <c r="F74" s="641"/>
      <c r="G74" s="641"/>
      <c r="H74" s="816" t="s">
        <v>94</v>
      </c>
      <c r="I74" s="1167" t="s">
        <v>94</v>
      </c>
      <c r="J74" s="2198"/>
      <c r="K74" s="2198"/>
      <c r="L74" s="636"/>
      <c r="M74" s="636"/>
      <c r="N74" s="636"/>
      <c r="O74" s="636"/>
      <c r="P74" s="636"/>
      <c r="Q74" s="636"/>
      <c r="R74" s="636"/>
      <c r="S74" s="636"/>
      <c r="T74" s="636"/>
      <c r="U74" s="636"/>
      <c r="V74" s="636"/>
      <c r="W74" s="636"/>
      <c r="X74" s="636"/>
      <c r="Y74" s="636"/>
      <c r="Z74" s="636"/>
      <c r="AA74" s="636"/>
      <c r="AB74" s="1613" t="s">
        <v>94</v>
      </c>
      <c r="AC74" s="665" t="s">
        <v>55</v>
      </c>
      <c r="AD74" s="1716" t="s">
        <v>1297</v>
      </c>
      <c r="AE74" s="652"/>
      <c r="AF74" s="642"/>
      <c r="AG74" s="642"/>
      <c r="AH74" s="642"/>
    </row>
    <row r="75" ht="15.75" customHeight="1">
      <c r="A75" s="1031"/>
      <c r="B75" s="641"/>
      <c r="C75" s="641"/>
      <c r="D75" s="641"/>
      <c r="E75" s="642" t="s">
        <v>12950</v>
      </c>
      <c r="F75" s="640" t="s">
        <v>12967</v>
      </c>
      <c r="G75" s="642" t="s">
        <v>12968</v>
      </c>
      <c r="H75" s="1167"/>
      <c r="I75" s="1167"/>
      <c r="J75" s="2198"/>
      <c r="K75" s="2198"/>
      <c r="L75" s="636"/>
      <c r="M75" s="636"/>
      <c r="N75" s="636"/>
      <c r="O75" s="636"/>
      <c r="P75" s="636"/>
      <c r="Q75" s="636"/>
      <c r="R75" s="636"/>
      <c r="S75" s="636"/>
      <c r="T75" s="636"/>
      <c r="U75" s="636"/>
      <c r="V75" s="636"/>
      <c r="W75" s="636"/>
      <c r="X75" s="636"/>
      <c r="Y75" s="636"/>
      <c r="Z75" s="636"/>
      <c r="AA75" s="636"/>
      <c r="AB75" s="2170">
        <v>1.0</v>
      </c>
      <c r="AC75" s="665" t="s">
        <v>55</v>
      </c>
      <c r="AD75" s="1716" t="s">
        <v>437</v>
      </c>
      <c r="AE75" s="652"/>
      <c r="AF75" s="642"/>
      <c r="AG75" s="1888"/>
      <c r="AH75" s="642"/>
    </row>
    <row r="76" ht="15.75" customHeight="1">
      <c r="A76" s="1031"/>
      <c r="B76" s="641"/>
      <c r="C76" s="641"/>
      <c r="D76" s="642" t="s">
        <v>12969</v>
      </c>
      <c r="E76" s="641"/>
      <c r="F76" s="641"/>
      <c r="G76" s="641"/>
      <c r="H76" s="816" t="s">
        <v>94</v>
      </c>
      <c r="I76" s="1167" t="s">
        <v>94</v>
      </c>
      <c r="J76" s="2198"/>
      <c r="K76" s="2198"/>
      <c r="L76" s="636"/>
      <c r="M76" s="636"/>
      <c r="N76" s="636"/>
      <c r="O76" s="636"/>
      <c r="P76" s="636"/>
      <c r="Q76" s="636"/>
      <c r="R76" s="636"/>
      <c r="S76" s="636"/>
      <c r="T76" s="636"/>
      <c r="U76" s="636"/>
      <c r="V76" s="636"/>
      <c r="W76" s="636"/>
      <c r="X76" s="636"/>
      <c r="Y76" s="636"/>
      <c r="Z76" s="636"/>
      <c r="AA76" s="636"/>
      <c r="AB76" s="1613" t="s">
        <v>94</v>
      </c>
      <c r="AC76" s="665" t="s">
        <v>55</v>
      </c>
      <c r="AD76" s="1716" t="s">
        <v>1297</v>
      </c>
      <c r="AE76" s="652"/>
      <c r="AF76" s="642"/>
      <c r="AG76" s="642"/>
      <c r="AH76" s="642"/>
    </row>
    <row r="77" ht="15.75" customHeight="1">
      <c r="A77" s="1031"/>
      <c r="B77" s="641"/>
      <c r="C77" s="641"/>
      <c r="D77" s="641"/>
      <c r="E77" s="633" t="s">
        <v>12970</v>
      </c>
      <c r="F77" s="642" t="s">
        <v>12971</v>
      </c>
      <c r="G77" s="2700" t="s">
        <v>12972</v>
      </c>
      <c r="H77" s="1167"/>
      <c r="I77" s="1167"/>
      <c r="J77" s="2198"/>
      <c r="K77" s="2198"/>
      <c r="L77" s="636"/>
      <c r="M77" s="636"/>
      <c r="N77" s="636"/>
      <c r="O77" s="636"/>
      <c r="P77" s="636"/>
      <c r="Q77" s="636"/>
      <c r="R77" s="636"/>
      <c r="S77" s="636"/>
      <c r="T77" s="636"/>
      <c r="U77" s="636"/>
      <c r="V77" s="636"/>
      <c r="W77" s="636"/>
      <c r="X77" s="636"/>
      <c r="Y77" s="636"/>
      <c r="Z77" s="636"/>
      <c r="AA77" s="636"/>
      <c r="AB77" s="665">
        <v>1.0</v>
      </c>
      <c r="AC77" s="665" t="s">
        <v>55</v>
      </c>
      <c r="AD77" s="1716" t="s">
        <v>1297</v>
      </c>
      <c r="AE77" s="652"/>
      <c r="AF77" s="642"/>
      <c r="AG77" s="642"/>
      <c r="AH77" s="642"/>
    </row>
    <row r="78" ht="15.75" customHeight="1">
      <c r="A78" s="1031"/>
      <c r="B78" s="641"/>
      <c r="C78" s="641"/>
      <c r="D78" s="642" t="s">
        <v>12973</v>
      </c>
      <c r="E78" s="642" t="s">
        <v>12974</v>
      </c>
      <c r="F78" s="633" t="s">
        <v>12975</v>
      </c>
      <c r="G78" s="642" t="s">
        <v>12976</v>
      </c>
      <c r="H78" s="1167"/>
      <c r="I78" s="1167"/>
      <c r="J78" s="2198"/>
      <c r="K78" s="2198"/>
      <c r="L78" s="636"/>
      <c r="M78" s="636"/>
      <c r="N78" s="636"/>
      <c r="O78" s="636"/>
      <c r="P78" s="636"/>
      <c r="Q78" s="636"/>
      <c r="R78" s="636"/>
      <c r="S78" s="636"/>
      <c r="T78" s="636"/>
      <c r="U78" s="636"/>
      <c r="V78" s="636"/>
      <c r="W78" s="636"/>
      <c r="X78" s="636"/>
      <c r="Y78" s="636"/>
      <c r="Z78" s="636"/>
      <c r="AA78" s="636"/>
      <c r="AB78" s="665">
        <v>1.0</v>
      </c>
      <c r="AC78" s="665" t="s">
        <v>55</v>
      </c>
      <c r="AD78" s="1716" t="s">
        <v>1297</v>
      </c>
      <c r="AE78" s="652"/>
      <c r="AF78" s="642"/>
      <c r="AG78" s="642"/>
      <c r="AH78" s="642"/>
    </row>
    <row r="79" ht="15.75" customHeight="1">
      <c r="A79" s="1031"/>
      <c r="B79" s="642" t="s">
        <v>12909</v>
      </c>
      <c r="C79" s="641"/>
      <c r="D79" s="636"/>
      <c r="E79" s="636"/>
      <c r="F79" s="636"/>
      <c r="G79" s="641"/>
      <c r="H79" s="816" t="s">
        <v>94</v>
      </c>
      <c r="I79" s="1167" t="s">
        <v>94</v>
      </c>
      <c r="J79" s="2198"/>
      <c r="K79" s="2198"/>
      <c r="L79" s="636"/>
      <c r="M79" s="636"/>
      <c r="N79" s="636"/>
      <c r="O79" s="636"/>
      <c r="P79" s="636"/>
      <c r="Q79" s="636"/>
      <c r="R79" s="636"/>
      <c r="S79" s="636"/>
      <c r="T79" s="636"/>
      <c r="U79" s="636"/>
      <c r="V79" s="636"/>
      <c r="W79" s="636"/>
      <c r="X79" s="636"/>
      <c r="Y79" s="636"/>
      <c r="Z79" s="636"/>
      <c r="AA79" s="636"/>
      <c r="AB79" s="1613" t="s">
        <v>94</v>
      </c>
      <c r="AC79" s="665" t="s">
        <v>55</v>
      </c>
      <c r="AD79" s="1716" t="s">
        <v>1297</v>
      </c>
      <c r="AE79" s="652"/>
      <c r="AF79" s="642"/>
      <c r="AG79" s="642"/>
      <c r="AH79" s="642"/>
    </row>
    <row r="80" ht="15.75" customHeight="1">
      <c r="A80" s="1031"/>
      <c r="B80" s="641"/>
      <c r="C80" s="642" t="s">
        <v>12834</v>
      </c>
      <c r="D80" s="636"/>
      <c r="E80" s="641"/>
      <c r="F80" s="641"/>
      <c r="G80" s="636"/>
      <c r="H80" s="816" t="s">
        <v>94</v>
      </c>
      <c r="I80" s="1167" t="s">
        <v>94</v>
      </c>
      <c r="J80" s="2198"/>
      <c r="K80" s="2198"/>
      <c r="L80" s="636"/>
      <c r="M80" s="636"/>
      <c r="N80" s="636"/>
      <c r="O80" s="636"/>
      <c r="P80" s="636"/>
      <c r="Q80" s="636"/>
      <c r="R80" s="636"/>
      <c r="S80" s="636"/>
      <c r="T80" s="636"/>
      <c r="U80" s="636"/>
      <c r="V80" s="636"/>
      <c r="W80" s="636"/>
      <c r="X80" s="636"/>
      <c r="Y80" s="636"/>
      <c r="Z80" s="636"/>
      <c r="AA80" s="636"/>
      <c r="AB80" s="1613" t="s">
        <v>94</v>
      </c>
      <c r="AC80" s="665" t="s">
        <v>55</v>
      </c>
      <c r="AD80" s="1716" t="s">
        <v>1297</v>
      </c>
      <c r="AE80" s="652"/>
      <c r="AF80" s="642"/>
      <c r="AG80" s="642"/>
      <c r="AH80" s="642"/>
    </row>
    <row r="81" ht="15.75" customHeight="1">
      <c r="A81" s="1031"/>
      <c r="B81" s="641"/>
      <c r="C81" s="641"/>
      <c r="D81" s="642" t="s">
        <v>12977</v>
      </c>
      <c r="E81" s="642" t="s">
        <v>12978</v>
      </c>
      <c r="F81" s="642" t="s">
        <v>12979</v>
      </c>
      <c r="G81" s="633" t="s">
        <v>12980</v>
      </c>
      <c r="H81" s="1167"/>
      <c r="I81" s="1167"/>
      <c r="J81" s="2198"/>
      <c r="K81" s="2198"/>
      <c r="L81" s="636"/>
      <c r="M81" s="636"/>
      <c r="N81" s="636"/>
      <c r="O81" s="636"/>
      <c r="P81" s="636"/>
      <c r="Q81" s="636"/>
      <c r="R81" s="636"/>
      <c r="S81" s="636"/>
      <c r="T81" s="636"/>
      <c r="U81" s="636"/>
      <c r="V81" s="636"/>
      <c r="W81" s="636"/>
      <c r="X81" s="636"/>
      <c r="Y81" s="636"/>
      <c r="Z81" s="636"/>
      <c r="AA81" s="636"/>
      <c r="AB81" s="665">
        <v>1.0</v>
      </c>
      <c r="AC81" s="665" t="s">
        <v>55</v>
      </c>
      <c r="AD81" s="1716" t="s">
        <v>1297</v>
      </c>
      <c r="AE81" s="652"/>
      <c r="AF81" s="640" t="s">
        <v>12981</v>
      </c>
      <c r="AG81" s="642"/>
      <c r="AH81" s="642"/>
    </row>
    <row r="82" ht="15.75" customHeight="1">
      <c r="A82" s="1031"/>
      <c r="B82" s="641"/>
      <c r="C82" s="642" t="s">
        <v>7011</v>
      </c>
      <c r="D82" s="641"/>
      <c r="E82" s="636"/>
      <c r="F82" s="642" t="s">
        <v>12982</v>
      </c>
      <c r="G82" s="633" t="s">
        <v>12983</v>
      </c>
      <c r="H82" s="1167"/>
      <c r="I82" s="1167"/>
      <c r="J82" s="2198"/>
      <c r="K82" s="2198"/>
      <c r="L82" s="636"/>
      <c r="M82" s="636"/>
      <c r="N82" s="636"/>
      <c r="O82" s="636"/>
      <c r="P82" s="636"/>
      <c r="Q82" s="636"/>
      <c r="R82" s="636"/>
      <c r="S82" s="636"/>
      <c r="T82" s="636"/>
      <c r="U82" s="636"/>
      <c r="V82" s="636"/>
      <c r="W82" s="636"/>
      <c r="X82" s="636"/>
      <c r="Y82" s="636"/>
      <c r="Z82" s="636"/>
      <c r="AA82" s="636"/>
      <c r="AB82" s="2170">
        <v>1.0</v>
      </c>
      <c r="AC82" s="665" t="s">
        <v>55</v>
      </c>
      <c r="AD82" s="1716" t="s">
        <v>1297</v>
      </c>
      <c r="AE82" s="652"/>
      <c r="AF82" s="642"/>
      <c r="AG82" s="642"/>
      <c r="AH82" s="642"/>
    </row>
    <row r="83" ht="15.75" customHeight="1">
      <c r="A83" s="1031"/>
      <c r="B83" s="642" t="s">
        <v>12898</v>
      </c>
      <c r="C83" s="641"/>
      <c r="D83" s="641"/>
      <c r="E83" s="641"/>
      <c r="F83" s="641"/>
      <c r="G83" s="641"/>
      <c r="H83" s="816" t="s">
        <v>94</v>
      </c>
      <c r="I83" s="1167" t="s">
        <v>94</v>
      </c>
      <c r="J83" s="2198"/>
      <c r="K83" s="2198"/>
      <c r="L83" s="636"/>
      <c r="M83" s="636"/>
      <c r="N83" s="636"/>
      <c r="O83" s="636"/>
      <c r="P83" s="636"/>
      <c r="Q83" s="636"/>
      <c r="R83" s="636"/>
      <c r="S83" s="636"/>
      <c r="T83" s="636"/>
      <c r="U83" s="636"/>
      <c r="V83" s="636"/>
      <c r="W83" s="636"/>
      <c r="X83" s="636"/>
      <c r="Y83" s="636"/>
      <c r="Z83" s="636"/>
      <c r="AA83" s="636"/>
      <c r="AB83" s="1613" t="s">
        <v>94</v>
      </c>
      <c r="AC83" s="665" t="s">
        <v>55</v>
      </c>
      <c r="AD83" s="1716" t="s">
        <v>1297</v>
      </c>
      <c r="AE83" s="652"/>
      <c r="AF83" s="642"/>
      <c r="AG83" s="642"/>
      <c r="AH83" s="642"/>
    </row>
    <row r="84" ht="15.75" customHeight="1">
      <c r="A84" s="1031"/>
      <c r="B84" s="641"/>
      <c r="C84" s="633" t="s">
        <v>12834</v>
      </c>
      <c r="D84" s="636"/>
      <c r="E84" s="636"/>
      <c r="F84" s="636"/>
      <c r="G84" s="641"/>
      <c r="H84" s="816" t="s">
        <v>94</v>
      </c>
      <c r="I84" s="1167" t="s">
        <v>94</v>
      </c>
      <c r="J84" s="2198"/>
      <c r="K84" s="2198"/>
      <c r="L84" s="636"/>
      <c r="M84" s="636"/>
      <c r="N84" s="636"/>
      <c r="O84" s="636"/>
      <c r="P84" s="636"/>
      <c r="Q84" s="636"/>
      <c r="R84" s="636"/>
      <c r="S84" s="636"/>
      <c r="T84" s="636"/>
      <c r="U84" s="636"/>
      <c r="V84" s="636"/>
      <c r="W84" s="636"/>
      <c r="X84" s="636"/>
      <c r="Y84" s="636"/>
      <c r="Z84" s="636"/>
      <c r="AA84" s="636"/>
      <c r="AB84" s="1613" t="s">
        <v>94</v>
      </c>
      <c r="AC84" s="665" t="s">
        <v>55</v>
      </c>
      <c r="AD84" s="1716" t="s">
        <v>1297</v>
      </c>
      <c r="AE84" s="652"/>
      <c r="AF84" s="642"/>
      <c r="AG84" s="642"/>
      <c r="AH84" s="642"/>
    </row>
    <row r="85" ht="15.75" customHeight="1">
      <c r="A85" s="1031"/>
      <c r="B85" s="641"/>
      <c r="C85" s="641"/>
      <c r="D85" s="642" t="s">
        <v>12984</v>
      </c>
      <c r="E85" s="642" t="s">
        <v>12985</v>
      </c>
      <c r="F85" s="642" t="s">
        <v>12986</v>
      </c>
      <c r="G85" s="640" t="s">
        <v>12987</v>
      </c>
      <c r="H85" s="2701"/>
      <c r="I85" s="1167"/>
      <c r="J85" s="2198"/>
      <c r="K85" s="2198"/>
      <c r="L85" s="636"/>
      <c r="M85" s="636"/>
      <c r="N85" s="636"/>
      <c r="O85" s="636"/>
      <c r="P85" s="636"/>
      <c r="Q85" s="636"/>
      <c r="R85" s="636"/>
      <c r="S85" s="636"/>
      <c r="T85" s="636"/>
      <c r="U85" s="636"/>
      <c r="V85" s="636"/>
      <c r="W85" s="636"/>
      <c r="X85" s="636"/>
      <c r="Y85" s="636"/>
      <c r="Z85" s="636"/>
      <c r="AA85" s="636"/>
      <c r="AB85" s="2170">
        <v>1.0</v>
      </c>
      <c r="AC85" s="665" t="s">
        <v>55</v>
      </c>
      <c r="AD85" s="1716" t="s">
        <v>1297</v>
      </c>
      <c r="AE85" s="652"/>
      <c r="AF85" s="640" t="s">
        <v>12988</v>
      </c>
      <c r="AG85" s="642"/>
      <c r="AH85" s="642"/>
    </row>
    <row r="86" ht="15.75" customHeight="1">
      <c r="A86" s="1031"/>
      <c r="B86" s="641"/>
      <c r="C86" s="642" t="s">
        <v>7011</v>
      </c>
      <c r="D86" s="641"/>
      <c r="E86" s="636"/>
      <c r="F86" s="642" t="s">
        <v>12989</v>
      </c>
      <c r="G86" s="634" t="s">
        <v>12990</v>
      </c>
      <c r="H86" s="1167"/>
      <c r="I86" s="1167"/>
      <c r="J86" s="2198"/>
      <c r="K86" s="2198"/>
      <c r="L86" s="636"/>
      <c r="M86" s="636"/>
      <c r="N86" s="636"/>
      <c r="O86" s="636"/>
      <c r="P86" s="636"/>
      <c r="Q86" s="636"/>
      <c r="R86" s="636"/>
      <c r="S86" s="636"/>
      <c r="T86" s="636"/>
      <c r="U86" s="636"/>
      <c r="V86" s="636"/>
      <c r="W86" s="636"/>
      <c r="X86" s="636"/>
      <c r="Y86" s="636"/>
      <c r="Z86" s="636"/>
      <c r="AA86" s="636"/>
      <c r="AB86" s="2170">
        <v>1.0</v>
      </c>
      <c r="AC86" s="665" t="s">
        <v>55</v>
      </c>
      <c r="AD86" s="1716" t="s">
        <v>437</v>
      </c>
      <c r="AE86" s="652"/>
      <c r="AF86" s="642"/>
      <c r="AG86" s="1888"/>
      <c r="AH86" s="642"/>
    </row>
    <row r="87" ht="15.75" customHeight="1">
      <c r="A87" s="991"/>
      <c r="B87" s="661" t="s">
        <v>12991</v>
      </c>
      <c r="C87" s="641"/>
      <c r="D87" s="641"/>
      <c r="E87" s="636"/>
      <c r="F87" s="641"/>
      <c r="G87" s="641"/>
      <c r="H87" s="816" t="s">
        <v>94</v>
      </c>
      <c r="I87" s="1167" t="s">
        <v>94</v>
      </c>
      <c r="J87" s="2198"/>
      <c r="K87" s="2198"/>
      <c r="L87" s="636"/>
      <c r="M87" s="636"/>
      <c r="N87" s="636"/>
      <c r="O87" s="636"/>
      <c r="P87" s="636"/>
      <c r="Q87" s="636"/>
      <c r="R87" s="636"/>
      <c r="S87" s="636"/>
      <c r="T87" s="636"/>
      <c r="U87" s="636"/>
      <c r="V87" s="636"/>
      <c r="W87" s="636"/>
      <c r="X87" s="636"/>
      <c r="Y87" s="636"/>
      <c r="Z87" s="636"/>
      <c r="AA87" s="636"/>
      <c r="AB87" s="1613" t="s">
        <v>94</v>
      </c>
      <c r="AC87" s="665" t="s">
        <v>55</v>
      </c>
      <c r="AD87" s="1716" t="s">
        <v>1732</v>
      </c>
      <c r="AE87" s="652"/>
      <c r="AF87" s="640" t="s">
        <v>12992</v>
      </c>
      <c r="AG87" s="642"/>
      <c r="AH87" s="642"/>
    </row>
    <row r="88" ht="15.75" customHeight="1">
      <c r="A88" s="991"/>
      <c r="B88" s="641"/>
      <c r="C88" s="661" t="s">
        <v>12834</v>
      </c>
      <c r="D88" s="641"/>
      <c r="E88" s="636"/>
      <c r="F88" s="2702" t="s">
        <v>12993</v>
      </c>
      <c r="G88" s="2703" t="s">
        <v>12994</v>
      </c>
      <c r="H88" s="1167"/>
      <c r="I88" s="1167"/>
      <c r="J88" s="2198"/>
      <c r="K88" s="2198"/>
      <c r="L88" s="636"/>
      <c r="M88" s="636"/>
      <c r="N88" s="636"/>
      <c r="O88" s="636"/>
      <c r="P88" s="636"/>
      <c r="Q88" s="636"/>
      <c r="R88" s="636"/>
      <c r="S88" s="636"/>
      <c r="T88" s="636"/>
      <c r="U88" s="636"/>
      <c r="V88" s="636"/>
      <c r="W88" s="636"/>
      <c r="X88" s="636"/>
      <c r="Y88" s="636"/>
      <c r="Z88" s="636"/>
      <c r="AA88" s="636"/>
      <c r="AB88" s="2170">
        <v>1.0</v>
      </c>
      <c r="AC88" s="665" t="s">
        <v>55</v>
      </c>
      <c r="AD88" s="1716" t="s">
        <v>1732</v>
      </c>
      <c r="AE88" s="652"/>
      <c r="AF88" s="642"/>
      <c r="AG88" s="642"/>
      <c r="AH88" s="642"/>
    </row>
    <row r="89" ht="15.75" customHeight="1">
      <c r="A89" s="991"/>
      <c r="B89" s="641"/>
      <c r="C89" s="661" t="s">
        <v>7011</v>
      </c>
      <c r="D89" s="641"/>
      <c r="E89" s="636"/>
      <c r="F89" s="640" t="s">
        <v>12995</v>
      </c>
      <c r="G89" s="634" t="s">
        <v>12996</v>
      </c>
      <c r="H89" s="1167"/>
      <c r="I89" s="1167"/>
      <c r="J89" s="2198"/>
      <c r="K89" s="2198"/>
      <c r="L89" s="636"/>
      <c r="M89" s="636"/>
      <c r="N89" s="636"/>
      <c r="O89" s="636"/>
      <c r="P89" s="636"/>
      <c r="Q89" s="636"/>
      <c r="R89" s="636"/>
      <c r="S89" s="636"/>
      <c r="T89" s="636"/>
      <c r="U89" s="636"/>
      <c r="V89" s="636"/>
      <c r="W89" s="636"/>
      <c r="X89" s="636"/>
      <c r="Y89" s="636"/>
      <c r="Z89" s="636"/>
      <c r="AA89" s="636"/>
      <c r="AB89" s="2170">
        <v>1.0</v>
      </c>
      <c r="AC89" s="665" t="s">
        <v>55</v>
      </c>
      <c r="AD89" s="1716" t="s">
        <v>1732</v>
      </c>
      <c r="AE89" s="652"/>
      <c r="AF89" s="642"/>
      <c r="AG89" s="642"/>
      <c r="AH89" s="642"/>
    </row>
    <row r="90" ht="15.75" customHeight="1">
      <c r="A90" s="991"/>
      <c r="B90" s="641"/>
      <c r="C90" s="661" t="s">
        <v>12997</v>
      </c>
      <c r="D90" s="641"/>
      <c r="E90" s="636"/>
      <c r="F90" s="641"/>
      <c r="G90" s="641"/>
      <c r="H90" s="816" t="s">
        <v>94</v>
      </c>
      <c r="I90" s="1167" t="s">
        <v>94</v>
      </c>
      <c r="J90" s="2198"/>
      <c r="K90" s="2198"/>
      <c r="L90" s="636"/>
      <c r="M90" s="636"/>
      <c r="N90" s="636"/>
      <c r="O90" s="636"/>
      <c r="P90" s="636"/>
      <c r="Q90" s="636"/>
      <c r="R90" s="636"/>
      <c r="S90" s="636"/>
      <c r="T90" s="636"/>
      <c r="U90" s="636"/>
      <c r="V90" s="636"/>
      <c r="W90" s="636"/>
      <c r="X90" s="636"/>
      <c r="Y90" s="636"/>
      <c r="Z90" s="636"/>
      <c r="AA90" s="636"/>
      <c r="AB90" s="1613" t="s">
        <v>94</v>
      </c>
      <c r="AC90" s="665" t="s">
        <v>55</v>
      </c>
      <c r="AD90" s="1716" t="s">
        <v>1732</v>
      </c>
      <c r="AE90" s="652"/>
      <c r="AF90" s="642"/>
      <c r="AG90" s="642"/>
      <c r="AH90" s="642"/>
    </row>
    <row r="91" ht="15.75" customHeight="1">
      <c r="A91" s="991"/>
      <c r="B91" s="641"/>
      <c r="C91" s="641"/>
      <c r="D91" s="2703" t="s">
        <v>12834</v>
      </c>
      <c r="E91" s="636"/>
      <c r="F91" s="2703" t="s">
        <v>12998</v>
      </c>
      <c r="G91" s="2702" t="s">
        <v>12999</v>
      </c>
      <c r="H91" s="1167"/>
      <c r="I91" s="1167"/>
      <c r="J91" s="2198"/>
      <c r="K91" s="2198"/>
      <c r="L91" s="636"/>
      <c r="M91" s="636"/>
      <c r="N91" s="636"/>
      <c r="O91" s="636"/>
      <c r="P91" s="636"/>
      <c r="Q91" s="636"/>
      <c r="R91" s="636"/>
      <c r="S91" s="636"/>
      <c r="T91" s="636"/>
      <c r="U91" s="636"/>
      <c r="V91" s="636"/>
      <c r="W91" s="636"/>
      <c r="X91" s="636"/>
      <c r="Y91" s="636"/>
      <c r="Z91" s="636"/>
      <c r="AA91" s="636"/>
      <c r="AB91" s="2170">
        <v>1.0</v>
      </c>
      <c r="AC91" s="665" t="s">
        <v>55</v>
      </c>
      <c r="AD91" s="1716" t="s">
        <v>1732</v>
      </c>
      <c r="AE91" s="652"/>
      <c r="AF91" s="642"/>
      <c r="AG91" s="642"/>
      <c r="AH91" s="642"/>
    </row>
    <row r="92" ht="15.75" customHeight="1">
      <c r="A92" s="991"/>
      <c r="B92" s="641"/>
      <c r="C92" s="641"/>
      <c r="D92" s="2703" t="s">
        <v>13000</v>
      </c>
      <c r="E92" s="636"/>
      <c r="F92" s="641"/>
      <c r="G92" s="641"/>
      <c r="H92" s="816" t="s">
        <v>94</v>
      </c>
      <c r="I92" s="1167" t="s">
        <v>94</v>
      </c>
      <c r="J92" s="2198"/>
      <c r="K92" s="2198"/>
      <c r="L92" s="636"/>
      <c r="M92" s="636"/>
      <c r="N92" s="636"/>
      <c r="O92" s="636"/>
      <c r="P92" s="636"/>
      <c r="Q92" s="636"/>
      <c r="R92" s="636"/>
      <c r="S92" s="636"/>
      <c r="T92" s="636"/>
      <c r="U92" s="636"/>
      <c r="V92" s="636"/>
      <c r="W92" s="636"/>
      <c r="X92" s="636"/>
      <c r="Y92" s="636"/>
      <c r="Z92" s="636"/>
      <c r="AA92" s="636"/>
      <c r="AB92" s="1613" t="s">
        <v>94</v>
      </c>
      <c r="AC92" s="665" t="s">
        <v>55</v>
      </c>
      <c r="AD92" s="1716" t="s">
        <v>1732</v>
      </c>
      <c r="AE92" s="652"/>
      <c r="AF92" s="642"/>
      <c r="AG92" s="642"/>
      <c r="AH92" s="642"/>
    </row>
    <row r="93" ht="15.75" customHeight="1">
      <c r="A93" s="991"/>
      <c r="B93" s="641"/>
      <c r="C93" s="641"/>
      <c r="D93" s="641"/>
      <c r="E93" s="2703" t="s">
        <v>13001</v>
      </c>
      <c r="F93" s="2703" t="s">
        <v>13002</v>
      </c>
      <c r="G93" s="2703" t="s">
        <v>13003</v>
      </c>
      <c r="H93" s="1167"/>
      <c r="I93" s="1167"/>
      <c r="J93" s="2198"/>
      <c r="K93" s="2198"/>
      <c r="L93" s="636"/>
      <c r="M93" s="636"/>
      <c r="N93" s="636"/>
      <c r="O93" s="636"/>
      <c r="P93" s="636"/>
      <c r="Q93" s="636"/>
      <c r="R93" s="636"/>
      <c r="S93" s="636"/>
      <c r="T93" s="636"/>
      <c r="U93" s="636"/>
      <c r="V93" s="636"/>
      <c r="W93" s="636"/>
      <c r="X93" s="636"/>
      <c r="Y93" s="636"/>
      <c r="Z93" s="636"/>
      <c r="AA93" s="636"/>
      <c r="AB93" s="2170">
        <v>1.0</v>
      </c>
      <c r="AC93" s="665" t="s">
        <v>55</v>
      </c>
      <c r="AD93" s="1716" t="s">
        <v>1732</v>
      </c>
      <c r="AE93" s="652"/>
      <c r="AF93" s="642"/>
      <c r="AG93" s="642"/>
      <c r="AH93" s="642"/>
    </row>
    <row r="94" ht="15.75" customHeight="1">
      <c r="A94" s="991"/>
      <c r="B94" s="641"/>
      <c r="C94" s="641"/>
      <c r="D94" s="178"/>
      <c r="E94" s="2703"/>
      <c r="F94" s="2703" t="s">
        <v>13004</v>
      </c>
      <c r="G94" s="2703" t="s">
        <v>13005</v>
      </c>
      <c r="H94" s="1167"/>
      <c r="I94" s="1167"/>
      <c r="J94" s="2198"/>
      <c r="K94" s="2198"/>
      <c r="L94" s="636"/>
      <c r="M94" s="636"/>
      <c r="N94" s="636"/>
      <c r="O94" s="636"/>
      <c r="P94" s="636"/>
      <c r="Q94" s="636"/>
      <c r="R94" s="636"/>
      <c r="S94" s="636"/>
      <c r="T94" s="636"/>
      <c r="U94" s="636"/>
      <c r="V94" s="636"/>
      <c r="W94" s="636"/>
      <c r="X94" s="636"/>
      <c r="Y94" s="636"/>
      <c r="Z94" s="636"/>
      <c r="AA94" s="636"/>
      <c r="AB94" s="2170">
        <v>1.0</v>
      </c>
      <c r="AC94" s="665" t="s">
        <v>55</v>
      </c>
      <c r="AD94" s="1716" t="s">
        <v>1732</v>
      </c>
      <c r="AE94" s="652"/>
      <c r="AF94" s="642"/>
      <c r="AG94" s="642"/>
      <c r="AH94" s="642"/>
    </row>
    <row r="95" ht="15.75" customHeight="1">
      <c r="A95" s="991"/>
      <c r="B95" s="641"/>
      <c r="C95" s="641"/>
      <c r="D95" s="178" t="s">
        <v>13006</v>
      </c>
      <c r="E95" s="178"/>
      <c r="F95" s="2703"/>
      <c r="G95" s="2703"/>
      <c r="H95" s="816" t="s">
        <v>94</v>
      </c>
      <c r="I95" s="1167" t="s">
        <v>94</v>
      </c>
      <c r="J95" s="2198"/>
      <c r="K95" s="2198"/>
      <c r="L95" s="636"/>
      <c r="M95" s="636"/>
      <c r="N95" s="636"/>
      <c r="O95" s="636"/>
      <c r="P95" s="636"/>
      <c r="Q95" s="636"/>
      <c r="R95" s="636"/>
      <c r="S95" s="636"/>
      <c r="T95" s="636"/>
      <c r="U95" s="636"/>
      <c r="V95" s="636"/>
      <c r="W95" s="636"/>
      <c r="X95" s="636"/>
      <c r="Y95" s="636"/>
      <c r="Z95" s="636"/>
      <c r="AA95" s="636"/>
      <c r="AB95" s="1613" t="s">
        <v>94</v>
      </c>
      <c r="AC95" s="665" t="s">
        <v>55</v>
      </c>
      <c r="AD95" s="1716" t="s">
        <v>1732</v>
      </c>
      <c r="AE95" s="652"/>
      <c r="AF95" s="642"/>
      <c r="AG95" s="642"/>
      <c r="AH95" s="642"/>
    </row>
    <row r="96" ht="15.75" customHeight="1">
      <c r="A96" s="991"/>
      <c r="B96" s="641"/>
      <c r="C96" s="641"/>
      <c r="D96" s="178"/>
      <c r="E96" s="178" t="s">
        <v>13007</v>
      </c>
      <c r="F96" s="2703" t="s">
        <v>13002</v>
      </c>
      <c r="G96" s="2703" t="s">
        <v>13008</v>
      </c>
      <c r="H96" s="1167"/>
      <c r="I96" s="1167"/>
      <c r="J96" s="2198"/>
      <c r="K96" s="2198"/>
      <c r="L96" s="636"/>
      <c r="M96" s="636"/>
      <c r="N96" s="636"/>
      <c r="O96" s="636"/>
      <c r="P96" s="636"/>
      <c r="Q96" s="636"/>
      <c r="R96" s="636"/>
      <c r="S96" s="636"/>
      <c r="T96" s="636"/>
      <c r="U96" s="636"/>
      <c r="V96" s="636"/>
      <c r="W96" s="636"/>
      <c r="X96" s="636"/>
      <c r="Y96" s="636"/>
      <c r="Z96" s="636"/>
      <c r="AA96" s="636"/>
      <c r="AB96" s="2170">
        <v>1.0</v>
      </c>
      <c r="AC96" s="665" t="s">
        <v>55</v>
      </c>
      <c r="AD96" s="1716" t="s">
        <v>1732</v>
      </c>
      <c r="AE96" s="652"/>
      <c r="AF96" s="642"/>
      <c r="AG96" s="642"/>
      <c r="AH96" s="642"/>
    </row>
    <row r="97" ht="15.75" customHeight="1">
      <c r="A97" s="991"/>
      <c r="B97" s="641"/>
      <c r="C97" s="641"/>
      <c r="D97" s="641"/>
      <c r="E97" s="636"/>
      <c r="F97" s="2703" t="s">
        <v>13009</v>
      </c>
      <c r="G97" s="2703" t="s">
        <v>13005</v>
      </c>
      <c r="H97" s="1167"/>
      <c r="I97" s="1167"/>
      <c r="J97" s="2198"/>
      <c r="K97" s="2198"/>
      <c r="L97" s="636"/>
      <c r="M97" s="636"/>
      <c r="N97" s="636"/>
      <c r="O97" s="636"/>
      <c r="P97" s="636"/>
      <c r="Q97" s="636"/>
      <c r="R97" s="636"/>
      <c r="S97" s="636"/>
      <c r="T97" s="636"/>
      <c r="U97" s="636"/>
      <c r="V97" s="636"/>
      <c r="W97" s="636"/>
      <c r="X97" s="636"/>
      <c r="Y97" s="636"/>
      <c r="Z97" s="636"/>
      <c r="AA97" s="636"/>
      <c r="AB97" s="2170">
        <v>1.0</v>
      </c>
      <c r="AC97" s="665" t="s">
        <v>55</v>
      </c>
      <c r="AD97" s="1716" t="s">
        <v>1732</v>
      </c>
      <c r="AE97" s="652"/>
      <c r="AF97" s="642"/>
      <c r="AG97" s="642"/>
      <c r="AH97" s="642"/>
    </row>
    <row r="98" ht="15.75" customHeight="1">
      <c r="A98" s="991"/>
      <c r="B98" s="641"/>
      <c r="C98" s="641"/>
      <c r="D98" s="641"/>
      <c r="E98" s="636"/>
      <c r="F98" s="2703" t="s">
        <v>13010</v>
      </c>
      <c r="G98" s="2703" t="s">
        <v>13005</v>
      </c>
      <c r="H98" s="1167"/>
      <c r="I98" s="1167"/>
      <c r="J98" s="2198"/>
      <c r="K98" s="2198"/>
      <c r="L98" s="636"/>
      <c r="M98" s="636"/>
      <c r="N98" s="636"/>
      <c r="O98" s="636"/>
      <c r="P98" s="636"/>
      <c r="Q98" s="636"/>
      <c r="R98" s="636"/>
      <c r="S98" s="636"/>
      <c r="T98" s="636"/>
      <c r="U98" s="636"/>
      <c r="V98" s="636"/>
      <c r="W98" s="636"/>
      <c r="X98" s="636"/>
      <c r="Y98" s="636"/>
      <c r="Z98" s="636"/>
      <c r="AA98" s="636"/>
      <c r="AB98" s="2170">
        <v>1.0</v>
      </c>
      <c r="AC98" s="665" t="s">
        <v>55</v>
      </c>
      <c r="AD98" s="1716" t="s">
        <v>1732</v>
      </c>
      <c r="AE98" s="652"/>
      <c r="AF98" s="642"/>
      <c r="AG98" s="642"/>
      <c r="AH98" s="642"/>
    </row>
    <row r="99" ht="15.75" customHeight="1">
      <c r="A99" s="991"/>
      <c r="B99" s="641"/>
      <c r="C99" s="641"/>
      <c r="D99" s="641"/>
      <c r="E99" s="636"/>
      <c r="F99" s="2703" t="s">
        <v>13011</v>
      </c>
      <c r="G99" s="2703" t="s">
        <v>13012</v>
      </c>
      <c r="H99" s="1167"/>
      <c r="I99" s="1167"/>
      <c r="J99" s="2198"/>
      <c r="K99" s="2198"/>
      <c r="L99" s="636"/>
      <c r="M99" s="636"/>
      <c r="N99" s="636"/>
      <c r="O99" s="636"/>
      <c r="P99" s="636"/>
      <c r="Q99" s="636"/>
      <c r="R99" s="636"/>
      <c r="S99" s="636"/>
      <c r="T99" s="636"/>
      <c r="U99" s="636"/>
      <c r="V99" s="636"/>
      <c r="W99" s="636"/>
      <c r="X99" s="636"/>
      <c r="Y99" s="636"/>
      <c r="Z99" s="636"/>
      <c r="AA99" s="636"/>
      <c r="AB99" s="2170">
        <v>1.0</v>
      </c>
      <c r="AC99" s="665" t="s">
        <v>55</v>
      </c>
      <c r="AD99" s="1716" t="s">
        <v>1732</v>
      </c>
      <c r="AE99" s="652"/>
      <c r="AF99" s="642"/>
      <c r="AG99" s="642"/>
      <c r="AH99" s="642"/>
    </row>
    <row r="100" ht="15.75" customHeight="1">
      <c r="A100" s="991"/>
      <c r="B100" s="641"/>
      <c r="C100" s="641"/>
      <c r="D100" s="178" t="s">
        <v>13013</v>
      </c>
      <c r="E100" s="636"/>
      <c r="F100" s="641"/>
      <c r="G100" s="641"/>
      <c r="H100" s="816" t="s">
        <v>94</v>
      </c>
      <c r="I100" s="1167" t="s">
        <v>94</v>
      </c>
      <c r="J100" s="2198"/>
      <c r="K100" s="2198"/>
      <c r="L100" s="636"/>
      <c r="M100" s="636"/>
      <c r="N100" s="636"/>
      <c r="O100" s="636"/>
      <c r="P100" s="636"/>
      <c r="Q100" s="636"/>
      <c r="R100" s="636"/>
      <c r="S100" s="636"/>
      <c r="T100" s="636"/>
      <c r="U100" s="636"/>
      <c r="V100" s="636"/>
      <c r="W100" s="636"/>
      <c r="X100" s="636"/>
      <c r="Y100" s="636"/>
      <c r="Z100" s="636"/>
      <c r="AA100" s="636"/>
      <c r="AB100" s="1613" t="s">
        <v>94</v>
      </c>
      <c r="AC100" s="665" t="s">
        <v>55</v>
      </c>
      <c r="AD100" s="1716" t="s">
        <v>1732</v>
      </c>
      <c r="AE100" s="652"/>
      <c r="AF100" s="642"/>
      <c r="AG100" s="642"/>
      <c r="AH100" s="642"/>
    </row>
    <row r="101" ht="15.75" customHeight="1">
      <c r="A101" s="991"/>
      <c r="B101" s="641"/>
      <c r="C101" s="641"/>
      <c r="D101" s="641"/>
      <c r="E101" s="2703" t="s">
        <v>13014</v>
      </c>
      <c r="F101" s="2703" t="s">
        <v>13015</v>
      </c>
      <c r="G101" s="2703" t="s">
        <v>13016</v>
      </c>
      <c r="H101" s="1167"/>
      <c r="I101" s="1167"/>
      <c r="J101" s="2198"/>
      <c r="K101" s="2198"/>
      <c r="L101" s="636"/>
      <c r="M101" s="636"/>
      <c r="N101" s="636"/>
      <c r="O101" s="636"/>
      <c r="P101" s="636"/>
      <c r="Q101" s="636"/>
      <c r="R101" s="636"/>
      <c r="S101" s="636"/>
      <c r="T101" s="636"/>
      <c r="U101" s="636"/>
      <c r="V101" s="636"/>
      <c r="W101" s="636"/>
      <c r="X101" s="636"/>
      <c r="Y101" s="636"/>
      <c r="Z101" s="636"/>
      <c r="AA101" s="636"/>
      <c r="AB101" s="2170">
        <v>1.0</v>
      </c>
      <c r="AC101" s="665" t="s">
        <v>55</v>
      </c>
      <c r="AD101" s="1716" t="s">
        <v>1732</v>
      </c>
      <c r="AE101" s="652"/>
      <c r="AF101" s="642"/>
      <c r="AG101" s="642"/>
      <c r="AH101" s="642"/>
    </row>
    <row r="102" ht="15.75" customHeight="1">
      <c r="A102" s="991"/>
      <c r="B102" s="641"/>
      <c r="C102" s="641"/>
      <c r="D102" s="641"/>
      <c r="E102" s="2702" t="s">
        <v>13017</v>
      </c>
      <c r="F102" s="2702" t="s">
        <v>13018</v>
      </c>
      <c r="G102" s="2703" t="s">
        <v>13019</v>
      </c>
      <c r="H102" s="1167"/>
      <c r="I102" s="1167"/>
      <c r="J102" s="2198"/>
      <c r="K102" s="2198"/>
      <c r="L102" s="636"/>
      <c r="M102" s="636"/>
      <c r="N102" s="636"/>
      <c r="O102" s="636"/>
      <c r="P102" s="636"/>
      <c r="Q102" s="636"/>
      <c r="R102" s="636"/>
      <c r="S102" s="636"/>
      <c r="T102" s="636"/>
      <c r="U102" s="636"/>
      <c r="V102" s="636"/>
      <c r="W102" s="636"/>
      <c r="X102" s="636"/>
      <c r="Y102" s="636"/>
      <c r="Z102" s="636"/>
      <c r="AA102" s="636"/>
      <c r="AB102" s="2170">
        <v>1.0</v>
      </c>
      <c r="AC102" s="665" t="s">
        <v>55</v>
      </c>
      <c r="AD102" s="1716" t="s">
        <v>1732</v>
      </c>
      <c r="AE102" s="652"/>
      <c r="AF102" s="642"/>
      <c r="AG102" s="642"/>
      <c r="AH102" s="642"/>
    </row>
    <row r="103" ht="15.75" customHeight="1">
      <c r="A103" s="991"/>
      <c r="B103" s="641"/>
      <c r="C103" s="641"/>
      <c r="D103" s="641"/>
      <c r="E103" s="2702"/>
      <c r="F103" s="2703" t="s">
        <v>13020</v>
      </c>
      <c r="G103" s="2703" t="s">
        <v>13021</v>
      </c>
      <c r="H103" s="1167"/>
      <c r="I103" s="1167"/>
      <c r="J103" s="2198"/>
      <c r="K103" s="2198"/>
      <c r="L103" s="636"/>
      <c r="M103" s="636"/>
      <c r="N103" s="636"/>
      <c r="O103" s="636"/>
      <c r="P103" s="636"/>
      <c r="Q103" s="636"/>
      <c r="R103" s="636"/>
      <c r="S103" s="636"/>
      <c r="T103" s="636"/>
      <c r="U103" s="636"/>
      <c r="V103" s="636"/>
      <c r="W103" s="636"/>
      <c r="X103" s="636"/>
      <c r="Y103" s="636"/>
      <c r="Z103" s="636"/>
      <c r="AA103" s="636"/>
      <c r="AB103" s="2170">
        <v>1.0</v>
      </c>
      <c r="AC103" s="665" t="s">
        <v>55</v>
      </c>
      <c r="AD103" s="1716" t="s">
        <v>1571</v>
      </c>
      <c r="AE103" s="652"/>
      <c r="AF103" s="642"/>
      <c r="AG103" s="642"/>
      <c r="AH103" s="642"/>
    </row>
    <row r="104" ht="15.75" customHeight="1">
      <c r="A104" s="991"/>
      <c r="B104" s="641"/>
      <c r="C104" s="641"/>
      <c r="D104" s="641"/>
      <c r="E104" s="2702" t="s">
        <v>13022</v>
      </c>
      <c r="F104" s="2703" t="s">
        <v>13023</v>
      </c>
      <c r="G104" s="2702" t="s">
        <v>13005</v>
      </c>
      <c r="H104" s="1167"/>
      <c r="I104" s="1167"/>
      <c r="J104" s="2198"/>
      <c r="K104" s="2198"/>
      <c r="L104" s="636"/>
      <c r="M104" s="636"/>
      <c r="N104" s="636"/>
      <c r="O104" s="636"/>
      <c r="P104" s="636"/>
      <c r="Q104" s="636"/>
      <c r="R104" s="636"/>
      <c r="S104" s="636"/>
      <c r="T104" s="636"/>
      <c r="U104" s="636"/>
      <c r="V104" s="636"/>
      <c r="W104" s="636"/>
      <c r="X104" s="636"/>
      <c r="Y104" s="636"/>
      <c r="Z104" s="636"/>
      <c r="AA104" s="636"/>
      <c r="AB104" s="2170">
        <v>1.0</v>
      </c>
      <c r="AC104" s="665" t="s">
        <v>55</v>
      </c>
      <c r="AD104" s="1716" t="s">
        <v>1732</v>
      </c>
      <c r="AE104" s="652"/>
      <c r="AF104" s="642"/>
      <c r="AG104" s="642"/>
      <c r="AH104" s="642"/>
    </row>
    <row r="105" ht="15.75" customHeight="1">
      <c r="A105" s="991"/>
      <c r="B105" s="641"/>
      <c r="C105" s="641"/>
      <c r="D105" s="641"/>
      <c r="E105" s="636"/>
      <c r="F105" s="2704" t="s">
        <v>13020</v>
      </c>
      <c r="G105" s="2704" t="s">
        <v>13021</v>
      </c>
      <c r="H105" s="816" t="s">
        <v>94</v>
      </c>
      <c r="I105" s="1167" t="s">
        <v>94</v>
      </c>
      <c r="J105" s="2198"/>
      <c r="K105" s="2198"/>
      <c r="L105" s="636"/>
      <c r="M105" s="636"/>
      <c r="N105" s="636"/>
      <c r="O105" s="636"/>
      <c r="P105" s="636"/>
      <c r="Q105" s="636"/>
      <c r="R105" s="636"/>
      <c r="S105" s="636"/>
      <c r="T105" s="636"/>
      <c r="U105" s="636"/>
      <c r="V105" s="636"/>
      <c r="W105" s="636"/>
      <c r="X105" s="636"/>
      <c r="Y105" s="636"/>
      <c r="Z105" s="636"/>
      <c r="AA105" s="636"/>
      <c r="AB105" s="1613" t="s">
        <v>94</v>
      </c>
      <c r="AC105" s="665" t="s">
        <v>55</v>
      </c>
      <c r="AD105" s="1716" t="s">
        <v>1571</v>
      </c>
      <c r="AE105" s="652"/>
      <c r="AF105" s="642"/>
      <c r="AG105" s="2696" t="s">
        <v>13024</v>
      </c>
      <c r="AH105" s="642"/>
    </row>
    <row r="106" ht="15.75" customHeight="1">
      <c r="A106" s="991" t="s">
        <v>13025</v>
      </c>
      <c r="B106" s="641"/>
      <c r="C106" s="641"/>
      <c r="D106" s="641"/>
      <c r="E106" s="636"/>
      <c r="F106" s="641"/>
      <c r="G106" s="641"/>
      <c r="H106" s="816" t="s">
        <v>94</v>
      </c>
      <c r="I106" s="1167" t="s">
        <v>94</v>
      </c>
      <c r="J106" s="2198"/>
      <c r="K106" s="2198"/>
      <c r="L106" s="636"/>
      <c r="M106" s="636"/>
      <c r="N106" s="636"/>
      <c r="O106" s="636"/>
      <c r="P106" s="636"/>
      <c r="Q106" s="636"/>
      <c r="R106" s="636"/>
      <c r="S106" s="636"/>
      <c r="T106" s="636"/>
      <c r="U106" s="636"/>
      <c r="V106" s="636"/>
      <c r="W106" s="636"/>
      <c r="X106" s="636"/>
      <c r="Y106" s="636"/>
      <c r="Z106" s="636"/>
      <c r="AA106" s="636"/>
      <c r="AB106" s="1613" t="s">
        <v>94</v>
      </c>
      <c r="AC106" s="665" t="s">
        <v>55</v>
      </c>
      <c r="AD106" s="1716" t="s">
        <v>1297</v>
      </c>
      <c r="AE106" s="652"/>
      <c r="AF106" s="642"/>
      <c r="AG106" s="642"/>
      <c r="AH106" s="642"/>
    </row>
    <row r="107" ht="15.75" customHeight="1">
      <c r="A107" s="1031"/>
      <c r="B107" s="642" t="s">
        <v>12834</v>
      </c>
      <c r="C107" s="641"/>
      <c r="D107" s="641"/>
      <c r="E107" s="641"/>
      <c r="F107" s="642" t="s">
        <v>13026</v>
      </c>
      <c r="G107" s="640" t="s">
        <v>13027</v>
      </c>
      <c r="H107" s="1167"/>
      <c r="I107" s="1167"/>
      <c r="J107" s="2198"/>
      <c r="K107" s="2198"/>
      <c r="L107" s="636"/>
      <c r="M107" s="636"/>
      <c r="N107" s="636"/>
      <c r="O107" s="636"/>
      <c r="P107" s="636"/>
      <c r="Q107" s="636"/>
      <c r="R107" s="636"/>
      <c r="S107" s="636"/>
      <c r="T107" s="636"/>
      <c r="U107" s="636"/>
      <c r="V107" s="636"/>
      <c r="W107" s="636"/>
      <c r="X107" s="636"/>
      <c r="Y107" s="636"/>
      <c r="Z107" s="636"/>
      <c r="AA107" s="636"/>
      <c r="AB107" s="665">
        <v>1.0</v>
      </c>
      <c r="AC107" s="665" t="s">
        <v>55</v>
      </c>
      <c r="AD107" s="1716" t="s">
        <v>533</v>
      </c>
      <c r="AE107" s="814"/>
      <c r="AF107" s="640" t="s">
        <v>13028</v>
      </c>
      <c r="AG107" s="640"/>
      <c r="AH107" s="642"/>
    </row>
    <row r="108" ht="15.75" customHeight="1">
      <c r="A108" s="1031"/>
      <c r="B108" s="642" t="s">
        <v>13029</v>
      </c>
      <c r="C108" s="641"/>
      <c r="D108" s="641"/>
      <c r="E108" s="636"/>
      <c r="F108" s="640" t="s">
        <v>13030</v>
      </c>
      <c r="G108" s="661" t="s">
        <v>13031</v>
      </c>
      <c r="H108" s="1167"/>
      <c r="I108" s="1167"/>
      <c r="J108" s="2198"/>
      <c r="K108" s="2198"/>
      <c r="L108" s="636"/>
      <c r="M108" s="636"/>
      <c r="N108" s="636"/>
      <c r="O108" s="636"/>
      <c r="P108" s="636"/>
      <c r="Q108" s="636"/>
      <c r="R108" s="636"/>
      <c r="S108" s="636"/>
      <c r="T108" s="636"/>
      <c r="U108" s="636"/>
      <c r="V108" s="636"/>
      <c r="W108" s="636"/>
      <c r="X108" s="636"/>
      <c r="Y108" s="636"/>
      <c r="Z108" s="636"/>
      <c r="AA108" s="636"/>
      <c r="AB108" s="665">
        <v>1.0</v>
      </c>
      <c r="AC108" s="665" t="s">
        <v>55</v>
      </c>
      <c r="AD108" s="1716" t="s">
        <v>1571</v>
      </c>
      <c r="AE108" s="652"/>
      <c r="AF108" s="640"/>
      <c r="AG108" s="2696" t="s">
        <v>13032</v>
      </c>
      <c r="AH108" s="642"/>
    </row>
    <row r="109" ht="15.75" customHeight="1">
      <c r="A109" s="1031"/>
      <c r="B109" s="642" t="s">
        <v>13033</v>
      </c>
      <c r="C109" s="641"/>
      <c r="D109" s="641"/>
      <c r="E109" s="636"/>
      <c r="F109" s="640" t="s">
        <v>13034</v>
      </c>
      <c r="G109" s="661" t="s">
        <v>13035</v>
      </c>
      <c r="H109" s="1167"/>
      <c r="I109" s="1167"/>
      <c r="J109" s="2198"/>
      <c r="K109" s="2198"/>
      <c r="L109" s="636"/>
      <c r="M109" s="636"/>
      <c r="N109" s="636"/>
      <c r="O109" s="636"/>
      <c r="P109" s="636"/>
      <c r="Q109" s="636"/>
      <c r="R109" s="636"/>
      <c r="S109" s="636"/>
      <c r="T109" s="636"/>
      <c r="U109" s="636"/>
      <c r="V109" s="636"/>
      <c r="W109" s="636"/>
      <c r="X109" s="636"/>
      <c r="Y109" s="636"/>
      <c r="Z109" s="636"/>
      <c r="AA109" s="636"/>
      <c r="AB109" s="665">
        <v>1.0</v>
      </c>
      <c r="AC109" s="665" t="s">
        <v>55</v>
      </c>
      <c r="AD109" s="1716" t="s">
        <v>1571</v>
      </c>
      <c r="AE109" s="814"/>
      <c r="AF109" s="642"/>
      <c r="AG109" s="1888" t="s">
        <v>13036</v>
      </c>
      <c r="AH109" s="642"/>
    </row>
    <row r="110" ht="15.75" customHeight="1">
      <c r="A110" s="1031"/>
      <c r="B110" s="640" t="s">
        <v>13037</v>
      </c>
      <c r="C110" s="641"/>
      <c r="D110" s="641"/>
      <c r="E110" s="636"/>
      <c r="F110" s="640" t="s">
        <v>13038</v>
      </c>
      <c r="G110" s="661" t="s">
        <v>13039</v>
      </c>
      <c r="H110" s="1167"/>
      <c r="I110" s="1167"/>
      <c r="J110" s="2198"/>
      <c r="K110" s="2198"/>
      <c r="L110" s="636"/>
      <c r="M110" s="636"/>
      <c r="N110" s="636"/>
      <c r="O110" s="636"/>
      <c r="P110" s="636"/>
      <c r="Q110" s="636"/>
      <c r="R110" s="636"/>
      <c r="S110" s="636"/>
      <c r="T110" s="636"/>
      <c r="U110" s="636"/>
      <c r="V110" s="636"/>
      <c r="W110" s="636"/>
      <c r="X110" s="636"/>
      <c r="Y110" s="636"/>
      <c r="Z110" s="636"/>
      <c r="AA110" s="636"/>
      <c r="AB110" s="665">
        <v>1.0</v>
      </c>
      <c r="AC110" s="665" t="s">
        <v>55</v>
      </c>
      <c r="AD110" s="1716" t="s">
        <v>1571</v>
      </c>
      <c r="AE110" s="652"/>
      <c r="AF110" s="642"/>
      <c r="AG110" s="2696" t="s">
        <v>13040</v>
      </c>
      <c r="AH110" s="642"/>
    </row>
    <row r="111" ht="15.75" customHeight="1">
      <c r="A111" s="1031"/>
      <c r="B111" s="2705" t="s">
        <v>13041</v>
      </c>
      <c r="C111" s="2706"/>
      <c r="D111" s="2706"/>
      <c r="E111" s="2706"/>
      <c r="F111" s="1888" t="s">
        <v>13042</v>
      </c>
      <c r="G111" s="2705" t="s">
        <v>13043</v>
      </c>
      <c r="H111" s="816" t="s">
        <v>94</v>
      </c>
      <c r="I111" s="1167" t="s">
        <v>94</v>
      </c>
      <c r="J111" s="2198"/>
      <c r="K111" s="2198"/>
      <c r="L111" s="636"/>
      <c r="M111" s="636"/>
      <c r="N111" s="636"/>
      <c r="O111" s="636"/>
      <c r="P111" s="636"/>
      <c r="Q111" s="636"/>
      <c r="R111" s="636"/>
      <c r="S111" s="636"/>
      <c r="T111" s="636"/>
      <c r="U111" s="636"/>
      <c r="V111" s="636"/>
      <c r="W111" s="636"/>
      <c r="X111" s="636"/>
      <c r="Y111" s="636"/>
      <c r="Z111" s="636"/>
      <c r="AA111" s="636"/>
      <c r="AB111" s="1613" t="s">
        <v>94</v>
      </c>
      <c r="AC111" s="665" t="s">
        <v>55</v>
      </c>
      <c r="AD111" s="1716" t="s">
        <v>1571</v>
      </c>
      <c r="AE111" s="652"/>
      <c r="AF111" s="642"/>
      <c r="AG111" s="2696" t="s">
        <v>13044</v>
      </c>
      <c r="AH111" s="642"/>
    </row>
    <row r="112" ht="15.75" customHeight="1">
      <c r="A112" s="2675" t="s">
        <v>13045</v>
      </c>
      <c r="B112" s="2676"/>
      <c r="C112" s="2676"/>
      <c r="D112" s="2676"/>
      <c r="E112" s="2676"/>
      <c r="F112" s="2675"/>
      <c r="G112" s="2676"/>
      <c r="H112" s="816" t="s">
        <v>94</v>
      </c>
      <c r="I112" s="1167" t="s">
        <v>94</v>
      </c>
      <c r="J112" s="2198"/>
      <c r="K112" s="2198"/>
      <c r="L112" s="636"/>
      <c r="M112" s="636"/>
      <c r="N112" s="636"/>
      <c r="O112" s="636"/>
      <c r="P112" s="636"/>
      <c r="Q112" s="636"/>
      <c r="R112" s="636"/>
      <c r="S112" s="636"/>
      <c r="T112" s="636"/>
      <c r="U112" s="636"/>
      <c r="V112" s="636"/>
      <c r="W112" s="636"/>
      <c r="X112" s="636"/>
      <c r="Y112" s="636"/>
      <c r="Z112" s="636"/>
      <c r="AA112" s="636"/>
      <c r="AB112" s="1613" t="s">
        <v>94</v>
      </c>
      <c r="AC112" s="665" t="s">
        <v>55</v>
      </c>
      <c r="AD112" s="1716" t="s">
        <v>1297</v>
      </c>
      <c r="AE112" s="652"/>
      <c r="AF112" s="642"/>
      <c r="AG112" s="642"/>
      <c r="AH112" s="642"/>
    </row>
    <row r="113" ht="15.75" customHeight="1">
      <c r="A113" s="623" t="s">
        <v>12843</v>
      </c>
      <c r="B113" s="621"/>
      <c r="C113" s="636"/>
      <c r="D113" s="636"/>
      <c r="E113" s="641"/>
      <c r="F113" s="641"/>
      <c r="G113" s="641"/>
      <c r="H113" s="816" t="s">
        <v>94</v>
      </c>
      <c r="I113" s="1167" t="s">
        <v>94</v>
      </c>
      <c r="J113" s="2198"/>
      <c r="K113" s="2198"/>
      <c r="L113" s="636"/>
      <c r="M113" s="636"/>
      <c r="N113" s="636"/>
      <c r="O113" s="636"/>
      <c r="P113" s="636"/>
      <c r="Q113" s="636"/>
      <c r="R113" s="636"/>
      <c r="S113" s="636"/>
      <c r="T113" s="636"/>
      <c r="U113" s="636"/>
      <c r="V113" s="636"/>
      <c r="W113" s="636"/>
      <c r="X113" s="636"/>
      <c r="Y113" s="636"/>
      <c r="Z113" s="636"/>
      <c r="AA113" s="636"/>
      <c r="AB113" s="1613" t="s">
        <v>94</v>
      </c>
      <c r="AC113" s="665" t="s">
        <v>55</v>
      </c>
      <c r="AD113" s="1716" t="s">
        <v>1297</v>
      </c>
      <c r="AE113" s="652"/>
      <c r="AF113" s="642"/>
      <c r="AG113" s="642"/>
      <c r="AH113" s="642"/>
    </row>
    <row r="114" ht="15.75" customHeight="1">
      <c r="A114" s="621"/>
      <c r="B114" s="623" t="s">
        <v>13046</v>
      </c>
      <c r="C114" s="636"/>
      <c r="D114" s="636"/>
      <c r="E114" s="641"/>
      <c r="F114" s="641"/>
      <c r="G114" s="641"/>
      <c r="H114" s="816" t="s">
        <v>94</v>
      </c>
      <c r="I114" s="1167" t="s">
        <v>94</v>
      </c>
      <c r="J114" s="2198"/>
      <c r="K114" s="2198"/>
      <c r="L114" s="636"/>
      <c r="M114" s="636"/>
      <c r="N114" s="636"/>
      <c r="O114" s="636"/>
      <c r="P114" s="636"/>
      <c r="Q114" s="636"/>
      <c r="R114" s="636"/>
      <c r="S114" s="636"/>
      <c r="T114" s="636"/>
      <c r="U114" s="636"/>
      <c r="V114" s="636"/>
      <c r="W114" s="636"/>
      <c r="X114" s="636"/>
      <c r="Y114" s="636"/>
      <c r="Z114" s="636"/>
      <c r="AA114" s="636"/>
      <c r="AB114" s="1613" t="s">
        <v>94</v>
      </c>
      <c r="AC114" s="665" t="s">
        <v>55</v>
      </c>
      <c r="AD114" s="1716" t="s">
        <v>1297</v>
      </c>
      <c r="AE114" s="652"/>
      <c r="AF114" s="642"/>
      <c r="AG114" s="642"/>
      <c r="AH114" s="642"/>
    </row>
    <row r="115" ht="15.75" customHeight="1">
      <c r="A115" s="1031"/>
      <c r="B115" s="1031"/>
      <c r="C115" s="642" t="s">
        <v>13047</v>
      </c>
      <c r="D115" s="641"/>
      <c r="E115" s="641"/>
      <c r="F115" s="633" t="s">
        <v>13048</v>
      </c>
      <c r="G115" s="642" t="s">
        <v>13049</v>
      </c>
      <c r="H115" s="1167"/>
      <c r="I115" s="1167"/>
      <c r="J115" s="2198"/>
      <c r="K115" s="2198"/>
      <c r="L115" s="636"/>
      <c r="M115" s="636"/>
      <c r="N115" s="636"/>
      <c r="O115" s="636"/>
      <c r="P115" s="636"/>
      <c r="Q115" s="636"/>
      <c r="R115" s="636"/>
      <c r="S115" s="636"/>
      <c r="T115" s="636"/>
      <c r="U115" s="636"/>
      <c r="V115" s="636"/>
      <c r="W115" s="636"/>
      <c r="X115" s="636"/>
      <c r="Y115" s="636"/>
      <c r="Z115" s="636"/>
      <c r="AA115" s="636"/>
      <c r="AB115" s="665">
        <v>1.0</v>
      </c>
      <c r="AC115" s="665" t="s">
        <v>55</v>
      </c>
      <c r="AD115" s="1716" t="s">
        <v>1297</v>
      </c>
      <c r="AE115" s="652"/>
      <c r="AF115" s="642"/>
      <c r="AG115" s="642"/>
      <c r="AH115" s="642"/>
    </row>
    <row r="116" ht="15.75" customHeight="1">
      <c r="A116" s="1031"/>
      <c r="B116" s="1031"/>
      <c r="C116" s="642" t="s">
        <v>13050</v>
      </c>
      <c r="D116" s="641"/>
      <c r="E116" s="641"/>
      <c r="F116" s="641"/>
      <c r="G116" s="641"/>
      <c r="H116" s="816" t="s">
        <v>94</v>
      </c>
      <c r="I116" s="1167" t="s">
        <v>94</v>
      </c>
      <c r="J116" s="2198"/>
      <c r="K116" s="2198"/>
      <c r="L116" s="636"/>
      <c r="M116" s="636"/>
      <c r="N116" s="636"/>
      <c r="O116" s="636"/>
      <c r="P116" s="636"/>
      <c r="Q116" s="636"/>
      <c r="R116" s="636"/>
      <c r="S116" s="636"/>
      <c r="T116" s="636"/>
      <c r="U116" s="636"/>
      <c r="V116" s="636"/>
      <c r="W116" s="636"/>
      <c r="X116" s="636"/>
      <c r="Y116" s="636"/>
      <c r="Z116" s="636"/>
      <c r="AA116" s="636"/>
      <c r="AB116" s="1613" t="s">
        <v>94</v>
      </c>
      <c r="AC116" s="665" t="s">
        <v>55</v>
      </c>
      <c r="AD116" s="1716" t="s">
        <v>1297</v>
      </c>
      <c r="AE116" s="652"/>
      <c r="AF116" s="642"/>
      <c r="AG116" s="642"/>
      <c r="AH116" s="642"/>
    </row>
    <row r="117" ht="15.75" customHeight="1">
      <c r="A117" s="1031"/>
      <c r="B117" s="1031"/>
      <c r="C117" s="641"/>
      <c r="D117" s="642" t="s">
        <v>13051</v>
      </c>
      <c r="E117" s="633" t="s">
        <v>13052</v>
      </c>
      <c r="F117" s="633" t="s">
        <v>13048</v>
      </c>
      <c r="G117" s="633" t="s">
        <v>13053</v>
      </c>
      <c r="H117" s="1167"/>
      <c r="I117" s="1167"/>
      <c r="J117" s="2198"/>
      <c r="K117" s="2198"/>
      <c r="L117" s="636"/>
      <c r="M117" s="636"/>
      <c r="N117" s="636"/>
      <c r="O117" s="636"/>
      <c r="P117" s="636"/>
      <c r="Q117" s="636"/>
      <c r="R117" s="636"/>
      <c r="S117" s="636"/>
      <c r="T117" s="636"/>
      <c r="U117" s="636"/>
      <c r="V117" s="636"/>
      <c r="W117" s="636"/>
      <c r="X117" s="636"/>
      <c r="Y117" s="636"/>
      <c r="Z117" s="636"/>
      <c r="AA117" s="636"/>
      <c r="AB117" s="2170">
        <v>1.0</v>
      </c>
      <c r="AC117" s="665" t="s">
        <v>55</v>
      </c>
      <c r="AD117" s="1716" t="s">
        <v>1297</v>
      </c>
      <c r="AE117" s="652"/>
      <c r="AF117" s="642"/>
      <c r="AG117" s="642"/>
      <c r="AH117" s="642"/>
    </row>
    <row r="118" ht="15.75" customHeight="1">
      <c r="A118" s="623" t="s">
        <v>12868</v>
      </c>
      <c r="B118" s="636"/>
      <c r="C118" s="636"/>
      <c r="D118" s="636"/>
      <c r="E118" s="636"/>
      <c r="F118" s="641"/>
      <c r="G118" s="641"/>
      <c r="H118" s="816" t="s">
        <v>94</v>
      </c>
      <c r="I118" s="1167" t="s">
        <v>94</v>
      </c>
      <c r="J118" s="2198"/>
      <c r="K118" s="2198"/>
      <c r="L118" s="636"/>
      <c r="M118" s="636"/>
      <c r="N118" s="636"/>
      <c r="O118" s="636"/>
      <c r="P118" s="636"/>
      <c r="Q118" s="636"/>
      <c r="R118" s="636"/>
      <c r="S118" s="636"/>
      <c r="T118" s="636"/>
      <c r="U118" s="636"/>
      <c r="V118" s="636"/>
      <c r="W118" s="636"/>
      <c r="X118" s="636"/>
      <c r="Y118" s="636"/>
      <c r="Z118" s="636"/>
      <c r="AA118" s="636"/>
      <c r="AB118" s="1613" t="s">
        <v>94</v>
      </c>
      <c r="AC118" s="665" t="s">
        <v>55</v>
      </c>
      <c r="AD118" s="1716" t="s">
        <v>1297</v>
      </c>
      <c r="AE118" s="652"/>
      <c r="AF118" s="642"/>
      <c r="AG118" s="642"/>
      <c r="AH118" s="642"/>
    </row>
    <row r="119" ht="15.75" customHeight="1">
      <c r="A119" s="621"/>
      <c r="B119" s="633" t="s">
        <v>12869</v>
      </c>
      <c r="C119" s="636"/>
      <c r="D119" s="636"/>
      <c r="E119" s="636"/>
      <c r="F119" s="636"/>
      <c r="G119" s="636"/>
      <c r="H119" s="816" t="s">
        <v>94</v>
      </c>
      <c r="I119" s="1167" t="s">
        <v>94</v>
      </c>
      <c r="J119" s="2198"/>
      <c r="K119" s="2198"/>
      <c r="L119" s="636"/>
      <c r="M119" s="636"/>
      <c r="N119" s="636"/>
      <c r="O119" s="636"/>
      <c r="P119" s="636"/>
      <c r="Q119" s="636"/>
      <c r="R119" s="636"/>
      <c r="S119" s="636"/>
      <c r="T119" s="636"/>
      <c r="U119" s="636"/>
      <c r="V119" s="636"/>
      <c r="W119" s="636"/>
      <c r="X119" s="636"/>
      <c r="Y119" s="636"/>
      <c r="Z119" s="636"/>
      <c r="AA119" s="636"/>
      <c r="AB119" s="1613" t="s">
        <v>94</v>
      </c>
      <c r="AC119" s="665" t="s">
        <v>55</v>
      </c>
      <c r="AD119" s="1716" t="s">
        <v>1297</v>
      </c>
      <c r="AE119" s="652"/>
      <c r="AF119" s="642"/>
      <c r="AG119" s="642"/>
      <c r="AH119" s="642"/>
    </row>
    <row r="120" ht="15.75" customHeight="1">
      <c r="A120" s="1031"/>
      <c r="B120" s="641"/>
      <c r="C120" s="642" t="s">
        <v>7011</v>
      </c>
      <c r="D120" s="641"/>
      <c r="E120" s="636"/>
      <c r="F120" s="642" t="s">
        <v>13054</v>
      </c>
      <c r="G120" s="633" t="s">
        <v>13055</v>
      </c>
      <c r="H120" s="1167"/>
      <c r="I120" s="1167"/>
      <c r="J120" s="2198"/>
      <c r="K120" s="2198"/>
      <c r="L120" s="636"/>
      <c r="M120" s="636"/>
      <c r="N120" s="636"/>
      <c r="O120" s="636"/>
      <c r="P120" s="636"/>
      <c r="Q120" s="636"/>
      <c r="R120" s="636"/>
      <c r="S120" s="636"/>
      <c r="T120" s="636"/>
      <c r="U120" s="636"/>
      <c r="V120" s="636"/>
      <c r="W120" s="636"/>
      <c r="X120" s="636"/>
      <c r="Y120" s="636"/>
      <c r="Z120" s="636"/>
      <c r="AA120" s="636"/>
      <c r="AB120" s="882">
        <v>1.0</v>
      </c>
      <c r="AC120" s="665" t="s">
        <v>55</v>
      </c>
      <c r="AD120" s="1716" t="s">
        <v>1297</v>
      </c>
      <c r="AE120" s="652"/>
      <c r="AF120" s="656" t="s">
        <v>13056</v>
      </c>
      <c r="AG120" s="642"/>
      <c r="AH120" s="642"/>
    </row>
    <row r="121" ht="15.75" hidden="1" customHeight="1">
      <c r="A121" s="2648"/>
      <c r="B121" s="1106"/>
      <c r="C121" s="1106"/>
      <c r="D121" s="2584" t="s">
        <v>13057</v>
      </c>
      <c r="E121" s="1106"/>
      <c r="F121" s="2584" t="s">
        <v>13058</v>
      </c>
      <c r="G121" s="2707" t="s">
        <v>13059</v>
      </c>
      <c r="H121" s="2648"/>
      <c r="I121" s="1106"/>
      <c r="J121" s="1106"/>
      <c r="K121" s="1106"/>
      <c r="L121" s="809"/>
      <c r="M121" s="809"/>
      <c r="N121" s="809"/>
      <c r="O121" s="809"/>
      <c r="P121" s="809"/>
      <c r="Q121" s="809"/>
      <c r="R121" s="809"/>
      <c r="S121" s="809"/>
      <c r="T121" s="809"/>
      <c r="U121" s="809"/>
      <c r="V121" s="809"/>
      <c r="W121" s="809"/>
      <c r="X121" s="809"/>
      <c r="Y121" s="809"/>
      <c r="Z121" s="809"/>
      <c r="AA121" s="809"/>
      <c r="AB121" s="2708">
        <v>2.0</v>
      </c>
      <c r="AC121" s="2709" t="s">
        <v>55</v>
      </c>
      <c r="AD121" s="1521" t="s">
        <v>447</v>
      </c>
      <c r="AE121" s="1106"/>
      <c r="AF121" s="1106"/>
      <c r="AG121" s="1106"/>
      <c r="AH121" s="811"/>
    </row>
    <row r="122" ht="15.75" hidden="1" customHeight="1">
      <c r="A122" s="2648"/>
      <c r="B122" s="2584" t="s">
        <v>13060</v>
      </c>
      <c r="C122" s="2584" t="s">
        <v>13061</v>
      </c>
      <c r="D122" s="1106"/>
      <c r="E122" s="1106"/>
      <c r="F122" s="2584" t="s">
        <v>13062</v>
      </c>
      <c r="G122" s="2584" t="s">
        <v>13063</v>
      </c>
      <c r="H122" s="1194"/>
      <c r="I122" s="809"/>
      <c r="J122" s="809"/>
      <c r="K122" s="809"/>
      <c r="L122" s="809"/>
      <c r="M122" s="809"/>
      <c r="N122" s="809"/>
      <c r="O122" s="809"/>
      <c r="P122" s="809"/>
      <c r="Q122" s="809"/>
      <c r="R122" s="809"/>
      <c r="S122" s="809"/>
      <c r="T122" s="809"/>
      <c r="U122" s="809"/>
      <c r="V122" s="809"/>
      <c r="W122" s="809"/>
      <c r="X122" s="809"/>
      <c r="Y122" s="809"/>
      <c r="Z122" s="809"/>
      <c r="AA122" s="809"/>
      <c r="AB122" s="2708">
        <v>3.0</v>
      </c>
      <c r="AC122" s="2709" t="s">
        <v>55</v>
      </c>
      <c r="AD122" s="1521" t="s">
        <v>447</v>
      </c>
      <c r="AE122" s="809"/>
      <c r="AF122" s="2584" t="s">
        <v>13064</v>
      </c>
      <c r="AG122" s="809"/>
      <c r="AH122" s="811"/>
    </row>
    <row r="123" ht="15.75" hidden="1" customHeight="1">
      <c r="A123" s="2648"/>
      <c r="B123" s="1106"/>
      <c r="C123" s="2541" t="s">
        <v>13065</v>
      </c>
      <c r="D123" s="1106"/>
      <c r="E123" s="1106"/>
      <c r="F123" s="2541" t="s">
        <v>13066</v>
      </c>
      <c r="G123" s="2541" t="s">
        <v>13067</v>
      </c>
      <c r="H123" s="1194"/>
      <c r="I123" s="809"/>
      <c r="J123" s="809"/>
      <c r="K123" s="809"/>
      <c r="L123" s="809"/>
      <c r="M123" s="809"/>
      <c r="N123" s="809"/>
      <c r="O123" s="809"/>
      <c r="P123" s="809"/>
      <c r="Q123" s="809"/>
      <c r="R123" s="809"/>
      <c r="S123" s="809"/>
      <c r="T123" s="809"/>
      <c r="U123" s="809"/>
      <c r="V123" s="809"/>
      <c r="W123" s="809"/>
      <c r="X123" s="809"/>
      <c r="Y123" s="809"/>
      <c r="Z123" s="809"/>
      <c r="AA123" s="809"/>
      <c r="AB123" s="2708">
        <v>2.0</v>
      </c>
      <c r="AC123" s="2709" t="s">
        <v>55</v>
      </c>
      <c r="AD123" s="1521" t="s">
        <v>447</v>
      </c>
      <c r="AE123" s="809"/>
      <c r="AF123" s="2584" t="s">
        <v>13068</v>
      </c>
      <c r="AG123" s="809"/>
      <c r="AH123" s="811"/>
    </row>
    <row r="124" ht="15.75" hidden="1" customHeight="1">
      <c r="A124" s="2648"/>
      <c r="B124" s="1106"/>
      <c r="C124" s="2584" t="s">
        <v>13069</v>
      </c>
      <c r="D124" s="1106"/>
      <c r="E124" s="2584" t="s">
        <v>13070</v>
      </c>
      <c r="F124" s="2584" t="s">
        <v>13071</v>
      </c>
      <c r="G124" s="2710" t="s">
        <v>13072</v>
      </c>
      <c r="H124" s="2648"/>
      <c r="I124" s="1106"/>
      <c r="J124" s="1106"/>
      <c r="K124" s="1106"/>
      <c r="L124" s="809"/>
      <c r="M124" s="809"/>
      <c r="N124" s="809"/>
      <c r="O124" s="809"/>
      <c r="P124" s="809"/>
      <c r="Q124" s="809"/>
      <c r="R124" s="809"/>
      <c r="S124" s="809"/>
      <c r="T124" s="809"/>
      <c r="U124" s="809"/>
      <c r="V124" s="809"/>
      <c r="W124" s="809"/>
      <c r="X124" s="809"/>
      <c r="Y124" s="809"/>
      <c r="Z124" s="809"/>
      <c r="AA124" s="809"/>
      <c r="AB124" s="2711">
        <v>3.0</v>
      </c>
      <c r="AC124" s="2709" t="s">
        <v>55</v>
      </c>
      <c r="AD124" s="2712" t="s">
        <v>5321</v>
      </c>
      <c r="AE124" s="1106"/>
      <c r="AF124" s="2713" t="s">
        <v>13073</v>
      </c>
      <c r="AG124" s="1106"/>
      <c r="AH124" s="811"/>
    </row>
    <row r="125" ht="15.75" hidden="1" customHeight="1">
      <c r="A125" s="2648"/>
      <c r="B125" s="1106"/>
      <c r="C125" s="2584" t="s">
        <v>13074</v>
      </c>
      <c r="D125" s="1106"/>
      <c r="E125" s="2584" t="s">
        <v>13075</v>
      </c>
      <c r="F125" s="2584" t="s">
        <v>13071</v>
      </c>
      <c r="G125" s="2584" t="s">
        <v>13076</v>
      </c>
      <c r="H125" s="1194"/>
      <c r="I125" s="809"/>
      <c r="J125" s="809"/>
      <c r="K125" s="809"/>
      <c r="L125" s="809"/>
      <c r="M125" s="809"/>
      <c r="N125" s="809"/>
      <c r="O125" s="809"/>
      <c r="P125" s="809"/>
      <c r="Q125" s="809"/>
      <c r="R125" s="809"/>
      <c r="S125" s="809"/>
      <c r="T125" s="809"/>
      <c r="U125" s="809"/>
      <c r="V125" s="809"/>
      <c r="W125" s="809"/>
      <c r="X125" s="809"/>
      <c r="Y125" s="809"/>
      <c r="Z125" s="809"/>
      <c r="AA125" s="809"/>
      <c r="AB125" s="2708">
        <v>2.0</v>
      </c>
      <c r="AC125" s="2709" t="s">
        <v>55</v>
      </c>
      <c r="AD125" s="1521" t="s">
        <v>5321</v>
      </c>
      <c r="AE125" s="1106"/>
      <c r="AF125" s="1106"/>
      <c r="AG125" s="1106"/>
      <c r="AH125" s="811"/>
    </row>
    <row r="126" ht="15.75" hidden="1" customHeight="1">
      <c r="A126" s="2648"/>
      <c r="B126" s="1106"/>
      <c r="C126" s="2584" t="s">
        <v>13077</v>
      </c>
      <c r="D126" s="1106"/>
      <c r="E126" s="2584" t="s">
        <v>356</v>
      </c>
      <c r="F126" s="2584" t="s">
        <v>13078</v>
      </c>
      <c r="G126" s="2584" t="s">
        <v>13079</v>
      </c>
      <c r="H126" s="1194"/>
      <c r="I126" s="809"/>
      <c r="J126" s="809"/>
      <c r="K126" s="809"/>
      <c r="L126" s="809"/>
      <c r="M126" s="809"/>
      <c r="N126" s="809"/>
      <c r="O126" s="809"/>
      <c r="P126" s="809"/>
      <c r="Q126" s="809"/>
      <c r="R126" s="809"/>
      <c r="S126" s="809"/>
      <c r="T126" s="809"/>
      <c r="U126" s="809"/>
      <c r="V126" s="809"/>
      <c r="W126" s="809"/>
      <c r="X126" s="809"/>
      <c r="Y126" s="809"/>
      <c r="Z126" s="809"/>
      <c r="AA126" s="809"/>
      <c r="AB126" s="2708">
        <v>3.0</v>
      </c>
      <c r="AC126" s="2709" t="s">
        <v>55</v>
      </c>
      <c r="AD126" s="2712" t="s">
        <v>5321</v>
      </c>
      <c r="AE126" s="1106"/>
      <c r="AF126" s="2584" t="s">
        <v>13080</v>
      </c>
      <c r="AG126" s="1106"/>
      <c r="AH126" s="1044"/>
    </row>
    <row r="127" ht="15.75" hidden="1" customHeight="1">
      <c r="A127" s="2648"/>
      <c r="B127" s="1106"/>
      <c r="C127" s="1106"/>
      <c r="D127" s="2584" t="s">
        <v>13081</v>
      </c>
      <c r="E127" s="1106"/>
      <c r="F127" s="2584" t="s">
        <v>13082</v>
      </c>
      <c r="G127" s="2584" t="s">
        <v>13083</v>
      </c>
      <c r="H127" s="1194"/>
      <c r="I127" s="809"/>
      <c r="J127" s="809"/>
      <c r="K127" s="809"/>
      <c r="L127" s="809"/>
      <c r="M127" s="809"/>
      <c r="N127" s="809"/>
      <c r="O127" s="809"/>
      <c r="P127" s="809"/>
      <c r="Q127" s="809"/>
      <c r="R127" s="809"/>
      <c r="S127" s="809"/>
      <c r="T127" s="809"/>
      <c r="U127" s="809"/>
      <c r="V127" s="809"/>
      <c r="W127" s="809"/>
      <c r="X127" s="809"/>
      <c r="Y127" s="809"/>
      <c r="Z127" s="809"/>
      <c r="AA127" s="809"/>
      <c r="AB127" s="2708">
        <v>3.0</v>
      </c>
      <c r="AC127" s="2709" t="s">
        <v>55</v>
      </c>
      <c r="AD127" s="2712" t="s">
        <v>5321</v>
      </c>
      <c r="AE127" s="1106"/>
      <c r="AF127" s="1106"/>
      <c r="AG127" s="1106"/>
      <c r="AH127" s="1044"/>
    </row>
    <row r="128" ht="15.75" hidden="1" customHeight="1">
      <c r="A128" s="2648"/>
      <c r="B128" s="1106"/>
      <c r="C128" s="1106"/>
      <c r="D128" s="1106"/>
      <c r="E128" s="2584" t="s">
        <v>13084</v>
      </c>
      <c r="F128" s="2584" t="s">
        <v>13085</v>
      </c>
      <c r="G128" s="2584" t="s">
        <v>13086</v>
      </c>
      <c r="H128" s="1194"/>
      <c r="I128" s="809"/>
      <c r="J128" s="809"/>
      <c r="K128" s="809"/>
      <c r="L128" s="809"/>
      <c r="M128" s="809"/>
      <c r="N128" s="809"/>
      <c r="O128" s="809"/>
      <c r="P128" s="809"/>
      <c r="Q128" s="809"/>
      <c r="R128" s="809"/>
      <c r="S128" s="809"/>
      <c r="T128" s="809"/>
      <c r="U128" s="809"/>
      <c r="V128" s="809"/>
      <c r="W128" s="809"/>
      <c r="X128" s="809"/>
      <c r="Y128" s="809"/>
      <c r="Z128" s="809"/>
      <c r="AA128" s="809"/>
      <c r="AB128" s="2708">
        <v>3.0</v>
      </c>
      <c r="AC128" s="2709" t="s">
        <v>55</v>
      </c>
      <c r="AD128" s="2712" t="s">
        <v>5321</v>
      </c>
      <c r="AE128" s="1106"/>
      <c r="AF128" s="1106"/>
      <c r="AG128" s="1106"/>
      <c r="AH128" s="1044"/>
    </row>
    <row r="129" ht="15.75" hidden="1" customHeight="1">
      <c r="A129" s="2648"/>
      <c r="B129" s="1106"/>
      <c r="C129" s="2584" t="s">
        <v>12826</v>
      </c>
      <c r="D129" s="1106"/>
      <c r="E129" s="1106"/>
      <c r="F129" s="2584" t="s">
        <v>13087</v>
      </c>
      <c r="G129" s="2584" t="s">
        <v>13088</v>
      </c>
      <c r="H129" s="1194"/>
      <c r="I129" s="809"/>
      <c r="J129" s="809"/>
      <c r="K129" s="809"/>
      <c r="L129" s="809"/>
      <c r="M129" s="809"/>
      <c r="N129" s="809"/>
      <c r="O129" s="809"/>
      <c r="P129" s="809"/>
      <c r="Q129" s="809"/>
      <c r="R129" s="809"/>
      <c r="S129" s="809"/>
      <c r="T129" s="809"/>
      <c r="U129" s="809"/>
      <c r="V129" s="809"/>
      <c r="W129" s="809"/>
      <c r="X129" s="809"/>
      <c r="Y129" s="809"/>
      <c r="Z129" s="809"/>
      <c r="AA129" s="809"/>
      <c r="AB129" s="2708">
        <v>2.0</v>
      </c>
      <c r="AC129" s="2709" t="s">
        <v>55</v>
      </c>
      <c r="AD129" s="1521" t="s">
        <v>447</v>
      </c>
      <c r="AE129" s="1106"/>
      <c r="AF129" s="1106"/>
      <c r="AG129" s="1106"/>
      <c r="AH129" s="1044"/>
    </row>
    <row r="130" ht="15.75" hidden="1" customHeight="1">
      <c r="A130" s="2648"/>
      <c r="B130" s="1106"/>
      <c r="C130" s="2584" t="s">
        <v>13089</v>
      </c>
      <c r="D130" s="1106"/>
      <c r="E130" s="1106"/>
      <c r="F130" s="2584" t="s">
        <v>13090</v>
      </c>
      <c r="G130" s="2584" t="s">
        <v>13091</v>
      </c>
      <c r="H130" s="1194"/>
      <c r="I130" s="809"/>
      <c r="J130" s="809"/>
      <c r="K130" s="809"/>
      <c r="L130" s="809"/>
      <c r="M130" s="809"/>
      <c r="N130" s="809"/>
      <c r="O130" s="809"/>
      <c r="P130" s="809"/>
      <c r="Q130" s="809"/>
      <c r="R130" s="809"/>
      <c r="S130" s="809"/>
      <c r="T130" s="809"/>
      <c r="U130" s="809"/>
      <c r="V130" s="809"/>
      <c r="W130" s="809"/>
      <c r="X130" s="809"/>
      <c r="Y130" s="809"/>
      <c r="Z130" s="809"/>
      <c r="AA130" s="809"/>
      <c r="AB130" s="2708">
        <v>2.0</v>
      </c>
      <c r="AC130" s="2709" t="s">
        <v>55</v>
      </c>
      <c r="AD130" s="1521" t="s">
        <v>447</v>
      </c>
      <c r="AE130" s="1106"/>
      <c r="AF130" s="1106"/>
      <c r="AG130" s="1106"/>
      <c r="AH130" s="1044"/>
    </row>
    <row r="131" ht="15.75" hidden="1" customHeight="1">
      <c r="A131" s="2648"/>
      <c r="B131" s="2584" t="s">
        <v>13092</v>
      </c>
      <c r="C131" s="1106"/>
      <c r="D131" s="1106"/>
      <c r="E131" s="2584" t="s">
        <v>13093</v>
      </c>
      <c r="F131" s="2584" t="s">
        <v>13094</v>
      </c>
      <c r="G131" s="2584" t="s">
        <v>13095</v>
      </c>
      <c r="H131" s="2648"/>
      <c r="I131" s="1106"/>
      <c r="J131" s="1106"/>
      <c r="K131" s="1106"/>
      <c r="L131" s="809"/>
      <c r="M131" s="809"/>
      <c r="N131" s="809"/>
      <c r="O131" s="809"/>
      <c r="P131" s="809"/>
      <c r="Q131" s="809"/>
      <c r="R131" s="809"/>
      <c r="S131" s="809"/>
      <c r="T131" s="809"/>
      <c r="U131" s="809"/>
      <c r="V131" s="809"/>
      <c r="W131" s="809"/>
      <c r="X131" s="809"/>
      <c r="Y131" s="809"/>
      <c r="Z131" s="809"/>
      <c r="AA131" s="809"/>
      <c r="AB131" s="2708">
        <v>3.0</v>
      </c>
      <c r="AC131" s="2709" t="s">
        <v>55</v>
      </c>
      <c r="AD131" s="1521" t="s">
        <v>447</v>
      </c>
      <c r="AE131" s="1106"/>
      <c r="AF131" s="1516" t="s">
        <v>13096</v>
      </c>
      <c r="AG131" s="809"/>
      <c r="AH131" s="1044"/>
    </row>
    <row r="132" ht="15.75" hidden="1" customHeight="1">
      <c r="A132" s="2648"/>
      <c r="B132" s="1106"/>
      <c r="C132" s="2584" t="s">
        <v>13097</v>
      </c>
      <c r="D132" s="1106"/>
      <c r="E132" s="2584" t="s">
        <v>13098</v>
      </c>
      <c r="F132" s="2584" t="s">
        <v>13099</v>
      </c>
      <c r="G132" s="2584" t="s">
        <v>13100</v>
      </c>
      <c r="H132" s="1194"/>
      <c r="I132" s="809"/>
      <c r="J132" s="809"/>
      <c r="K132" s="809"/>
      <c r="L132" s="809"/>
      <c r="M132" s="809"/>
      <c r="N132" s="809"/>
      <c r="O132" s="809"/>
      <c r="P132" s="809"/>
      <c r="Q132" s="809"/>
      <c r="R132" s="809"/>
      <c r="S132" s="809"/>
      <c r="T132" s="809"/>
      <c r="U132" s="809"/>
      <c r="V132" s="809"/>
      <c r="W132" s="809"/>
      <c r="X132" s="809"/>
      <c r="Y132" s="809"/>
      <c r="Z132" s="809"/>
      <c r="AA132" s="809"/>
      <c r="AB132" s="2708">
        <v>2.0</v>
      </c>
      <c r="AC132" s="2709" t="s">
        <v>55</v>
      </c>
      <c r="AD132" s="1521" t="s">
        <v>447</v>
      </c>
      <c r="AE132" s="1106"/>
      <c r="AF132" s="1106"/>
      <c r="AG132" s="1106"/>
      <c r="AH132" s="1044"/>
    </row>
    <row r="133" ht="15.75" hidden="1" customHeight="1">
      <c r="A133" s="2648"/>
      <c r="B133" s="1106"/>
      <c r="C133" s="1106"/>
      <c r="D133" s="1106"/>
      <c r="E133" s="2584" t="s">
        <v>13101</v>
      </c>
      <c r="F133" s="2584" t="s">
        <v>13102</v>
      </c>
      <c r="G133" s="2584" t="s">
        <v>13103</v>
      </c>
      <c r="H133" s="2648"/>
      <c r="I133" s="1106"/>
      <c r="J133" s="1106"/>
      <c r="K133" s="1106"/>
      <c r="L133" s="809"/>
      <c r="M133" s="809"/>
      <c r="N133" s="809"/>
      <c r="O133" s="809"/>
      <c r="P133" s="809"/>
      <c r="Q133" s="809"/>
      <c r="R133" s="809"/>
      <c r="S133" s="809"/>
      <c r="T133" s="809"/>
      <c r="U133" s="809"/>
      <c r="V133" s="809"/>
      <c r="W133" s="809"/>
      <c r="X133" s="809"/>
      <c r="Y133" s="809"/>
      <c r="Z133" s="809"/>
      <c r="AA133" s="809"/>
      <c r="AB133" s="2711">
        <v>2.0</v>
      </c>
      <c r="AC133" s="2709" t="s">
        <v>55</v>
      </c>
      <c r="AD133" s="1521" t="s">
        <v>447</v>
      </c>
      <c r="AE133" s="809"/>
      <c r="AF133" s="2584" t="s">
        <v>13104</v>
      </c>
      <c r="AG133" s="1106"/>
      <c r="AH133" s="809"/>
    </row>
    <row r="134" ht="15.75" hidden="1" customHeight="1">
      <c r="A134" s="2648"/>
      <c r="B134" s="1106"/>
      <c r="C134" s="1106"/>
      <c r="D134" s="1106"/>
      <c r="E134" s="2584" t="s">
        <v>13105</v>
      </c>
      <c r="F134" s="2584" t="s">
        <v>13102</v>
      </c>
      <c r="G134" s="2584" t="s">
        <v>13106</v>
      </c>
      <c r="H134" s="1194"/>
      <c r="I134" s="809"/>
      <c r="J134" s="809"/>
      <c r="K134" s="809"/>
      <c r="L134" s="809"/>
      <c r="M134" s="809"/>
      <c r="N134" s="809"/>
      <c r="O134" s="809"/>
      <c r="P134" s="809"/>
      <c r="Q134" s="809"/>
      <c r="R134" s="809"/>
      <c r="S134" s="809"/>
      <c r="T134" s="809"/>
      <c r="U134" s="809"/>
      <c r="V134" s="809"/>
      <c r="W134" s="809"/>
      <c r="X134" s="809"/>
      <c r="Y134" s="809"/>
      <c r="Z134" s="809"/>
      <c r="AA134" s="809"/>
      <c r="AB134" s="2708">
        <v>3.0</v>
      </c>
      <c r="AC134" s="2709" t="s">
        <v>55</v>
      </c>
      <c r="AD134" s="1521" t="s">
        <v>447</v>
      </c>
      <c r="AE134" s="1106"/>
      <c r="AF134" s="1106"/>
      <c r="AG134" s="1106"/>
      <c r="AH134" s="1044"/>
    </row>
    <row r="135" ht="15.75" hidden="1" customHeight="1">
      <c r="A135" s="2648"/>
      <c r="B135" s="1106"/>
      <c r="C135" s="1106"/>
      <c r="D135" s="1106"/>
      <c r="E135" s="2584" t="s">
        <v>13093</v>
      </c>
      <c r="F135" s="2584" t="s">
        <v>13102</v>
      </c>
      <c r="G135" s="2584" t="s">
        <v>13107</v>
      </c>
      <c r="H135" s="2648"/>
      <c r="I135" s="1106"/>
      <c r="J135" s="809"/>
      <c r="K135" s="809"/>
      <c r="L135" s="809"/>
      <c r="M135" s="809"/>
      <c r="N135" s="809"/>
      <c r="O135" s="809"/>
      <c r="P135" s="809"/>
      <c r="Q135" s="809"/>
      <c r="R135" s="809"/>
      <c r="S135" s="809"/>
      <c r="T135" s="809"/>
      <c r="U135" s="809"/>
      <c r="V135" s="809"/>
      <c r="W135" s="809"/>
      <c r="X135" s="809"/>
      <c r="Y135" s="809"/>
      <c r="Z135" s="809"/>
      <c r="AA135" s="809"/>
      <c r="AB135" s="2708">
        <v>2.0</v>
      </c>
      <c r="AC135" s="2709" t="s">
        <v>55</v>
      </c>
      <c r="AD135" s="1521" t="s">
        <v>447</v>
      </c>
      <c r="AE135" s="1106"/>
      <c r="AF135" s="1106"/>
      <c r="AG135" s="1106"/>
      <c r="AH135" s="1044"/>
    </row>
    <row r="136" ht="15.75" hidden="1" customHeight="1">
      <c r="A136" s="2648"/>
      <c r="B136" s="1106"/>
      <c r="C136" s="1106"/>
      <c r="D136" s="1106"/>
      <c r="E136" s="2584" t="s">
        <v>13108</v>
      </c>
      <c r="F136" s="2584" t="s">
        <v>13102</v>
      </c>
      <c r="G136" s="2584" t="s">
        <v>13109</v>
      </c>
      <c r="H136" s="2648"/>
      <c r="I136" s="1106"/>
      <c r="J136" s="809"/>
      <c r="K136" s="809"/>
      <c r="L136" s="809"/>
      <c r="M136" s="809"/>
      <c r="N136" s="809"/>
      <c r="O136" s="809"/>
      <c r="P136" s="809"/>
      <c r="Q136" s="809"/>
      <c r="R136" s="809"/>
      <c r="S136" s="809"/>
      <c r="T136" s="809"/>
      <c r="U136" s="809"/>
      <c r="V136" s="809"/>
      <c r="W136" s="809"/>
      <c r="X136" s="809"/>
      <c r="Y136" s="809"/>
      <c r="Z136" s="809"/>
      <c r="AA136" s="809"/>
      <c r="AB136" s="2708">
        <v>2.0</v>
      </c>
      <c r="AC136" s="2709" t="s">
        <v>55</v>
      </c>
      <c r="AD136" s="1521" t="s">
        <v>447</v>
      </c>
      <c r="AE136" s="1106"/>
      <c r="AF136" s="1106"/>
      <c r="AG136" s="1106"/>
      <c r="AH136" s="1044"/>
    </row>
    <row r="137" ht="15.75" hidden="1" customHeight="1">
      <c r="A137" s="2648"/>
      <c r="B137" s="1106"/>
      <c r="C137" s="1106"/>
      <c r="D137" s="2584" t="s">
        <v>13110</v>
      </c>
      <c r="E137" s="1106"/>
      <c r="F137" s="2584" t="s">
        <v>13111</v>
      </c>
      <c r="G137" s="2584" t="s">
        <v>13112</v>
      </c>
      <c r="H137" s="2648"/>
      <c r="I137" s="1106"/>
      <c r="J137" s="809"/>
      <c r="K137" s="809"/>
      <c r="L137" s="809"/>
      <c r="M137" s="809"/>
      <c r="N137" s="809"/>
      <c r="O137" s="809"/>
      <c r="P137" s="809"/>
      <c r="Q137" s="809"/>
      <c r="R137" s="809"/>
      <c r="S137" s="809"/>
      <c r="T137" s="809"/>
      <c r="U137" s="809"/>
      <c r="V137" s="809"/>
      <c r="W137" s="809"/>
      <c r="X137" s="809"/>
      <c r="Y137" s="809"/>
      <c r="Z137" s="809"/>
      <c r="AA137" s="809"/>
      <c r="AB137" s="2708">
        <v>2.0</v>
      </c>
      <c r="AC137" s="2709" t="s">
        <v>55</v>
      </c>
      <c r="AD137" s="1521" t="s">
        <v>447</v>
      </c>
      <c r="AE137" s="1106"/>
      <c r="AF137" s="1106"/>
      <c r="AG137" s="1106"/>
      <c r="AH137" s="1044"/>
    </row>
    <row r="138" ht="15.75" hidden="1" customHeight="1">
      <c r="A138" s="2648"/>
      <c r="B138" s="1106"/>
      <c r="C138" s="1106"/>
      <c r="D138" s="2584" t="s">
        <v>13113</v>
      </c>
      <c r="E138" s="2584" t="s">
        <v>13114</v>
      </c>
      <c r="F138" s="2584" t="s">
        <v>13115</v>
      </c>
      <c r="G138" s="2584" t="s">
        <v>13116</v>
      </c>
      <c r="H138" s="2648"/>
      <c r="I138" s="1106"/>
      <c r="J138" s="809"/>
      <c r="K138" s="809"/>
      <c r="L138" s="809"/>
      <c r="M138" s="809"/>
      <c r="N138" s="809"/>
      <c r="O138" s="809"/>
      <c r="P138" s="809"/>
      <c r="Q138" s="809"/>
      <c r="R138" s="809"/>
      <c r="S138" s="809"/>
      <c r="T138" s="809"/>
      <c r="U138" s="809"/>
      <c r="V138" s="809"/>
      <c r="W138" s="809"/>
      <c r="X138" s="809"/>
      <c r="Y138" s="809"/>
      <c r="Z138" s="809"/>
      <c r="AA138" s="809"/>
      <c r="AB138" s="2708">
        <v>2.0</v>
      </c>
      <c r="AC138" s="2709" t="s">
        <v>55</v>
      </c>
      <c r="AD138" s="1521" t="s">
        <v>447</v>
      </c>
      <c r="AE138" s="1106"/>
      <c r="AF138" s="2714" t="s">
        <v>13117</v>
      </c>
      <c r="AG138" s="1106"/>
      <c r="AH138" s="1044"/>
    </row>
    <row r="139" ht="15.75" hidden="1" customHeight="1">
      <c r="A139" s="2648"/>
      <c r="B139" s="1106"/>
      <c r="C139" s="1106"/>
      <c r="D139" s="1106"/>
      <c r="E139" s="1106"/>
      <c r="F139" s="2584" t="s">
        <v>13118</v>
      </c>
      <c r="G139" s="2584" t="s">
        <v>13119</v>
      </c>
      <c r="H139" s="2648"/>
      <c r="I139" s="1106"/>
      <c r="J139" s="809"/>
      <c r="K139" s="809"/>
      <c r="L139" s="809"/>
      <c r="M139" s="809"/>
      <c r="N139" s="809"/>
      <c r="O139" s="809"/>
      <c r="P139" s="809"/>
      <c r="Q139" s="809"/>
      <c r="R139" s="809"/>
      <c r="S139" s="809"/>
      <c r="T139" s="809"/>
      <c r="U139" s="809"/>
      <c r="V139" s="809"/>
      <c r="W139" s="809"/>
      <c r="X139" s="809"/>
      <c r="Y139" s="809"/>
      <c r="Z139" s="809"/>
      <c r="AA139" s="809"/>
      <c r="AB139" s="2708">
        <v>2.0</v>
      </c>
      <c r="AC139" s="2709" t="s">
        <v>55</v>
      </c>
      <c r="AD139" s="1521" t="s">
        <v>447</v>
      </c>
      <c r="AE139" s="1106"/>
      <c r="AF139" s="2584" t="s">
        <v>13120</v>
      </c>
      <c r="AG139" s="1106"/>
      <c r="AH139" s="158"/>
    </row>
    <row r="140" ht="15.75" hidden="1" customHeight="1">
      <c r="A140" s="2648"/>
      <c r="B140" s="1106"/>
      <c r="C140" s="1106"/>
      <c r="D140" s="2584" t="s">
        <v>13121</v>
      </c>
      <c r="E140" s="1106"/>
      <c r="F140" s="2584" t="s">
        <v>13122</v>
      </c>
      <c r="G140" s="2584" t="s">
        <v>13123</v>
      </c>
      <c r="H140" s="2648"/>
      <c r="I140" s="1106"/>
      <c r="J140" s="809"/>
      <c r="K140" s="809"/>
      <c r="L140" s="809"/>
      <c r="M140" s="809"/>
      <c r="N140" s="809"/>
      <c r="O140" s="809"/>
      <c r="P140" s="809"/>
      <c r="Q140" s="809"/>
      <c r="R140" s="809"/>
      <c r="S140" s="809"/>
      <c r="T140" s="809"/>
      <c r="U140" s="809"/>
      <c r="V140" s="809"/>
      <c r="W140" s="809"/>
      <c r="X140" s="809"/>
      <c r="Y140" s="809"/>
      <c r="Z140" s="809"/>
      <c r="AA140" s="809"/>
      <c r="AB140" s="2708">
        <v>2.0</v>
      </c>
      <c r="AC140" s="2709" t="s">
        <v>55</v>
      </c>
      <c r="AD140" s="1521" t="s">
        <v>447</v>
      </c>
      <c r="AE140" s="1106"/>
      <c r="AF140" s="1106"/>
      <c r="AG140" s="1106"/>
      <c r="AH140" s="809"/>
    </row>
    <row r="141" ht="15.75" hidden="1" customHeight="1">
      <c r="A141" s="2648"/>
      <c r="B141" s="1106"/>
      <c r="C141" s="1106"/>
      <c r="D141" s="1106"/>
      <c r="E141" s="2584" t="s">
        <v>13124</v>
      </c>
      <c r="F141" s="2584" t="s">
        <v>13125</v>
      </c>
      <c r="G141" s="2584" t="s">
        <v>13126</v>
      </c>
      <c r="H141" s="2648"/>
      <c r="I141" s="1106"/>
      <c r="J141" s="809"/>
      <c r="K141" s="809"/>
      <c r="L141" s="809"/>
      <c r="M141" s="809"/>
      <c r="N141" s="809"/>
      <c r="O141" s="809"/>
      <c r="P141" s="809"/>
      <c r="Q141" s="809"/>
      <c r="R141" s="809"/>
      <c r="S141" s="809"/>
      <c r="T141" s="809"/>
      <c r="U141" s="809"/>
      <c r="V141" s="809"/>
      <c r="W141" s="809"/>
      <c r="X141" s="809"/>
      <c r="Y141" s="809"/>
      <c r="Z141" s="809"/>
      <c r="AA141" s="809"/>
      <c r="AB141" s="2708">
        <v>2.0</v>
      </c>
      <c r="AC141" s="2709" t="s">
        <v>55</v>
      </c>
      <c r="AD141" s="1521" t="s">
        <v>447</v>
      </c>
      <c r="AE141" s="1106"/>
      <c r="AF141" s="1106"/>
      <c r="AG141" s="1106"/>
      <c r="AH141" s="809"/>
    </row>
    <row r="142" ht="15.75" hidden="1" customHeight="1">
      <c r="A142" s="2648"/>
      <c r="B142" s="1106"/>
      <c r="C142" s="1106"/>
      <c r="D142" s="1106"/>
      <c r="E142" s="2584" t="s">
        <v>13127</v>
      </c>
      <c r="F142" s="2584" t="s">
        <v>13125</v>
      </c>
      <c r="G142" s="2584" t="s">
        <v>13128</v>
      </c>
      <c r="H142" s="2648"/>
      <c r="I142" s="1106"/>
      <c r="J142" s="809"/>
      <c r="K142" s="809"/>
      <c r="L142" s="809"/>
      <c r="M142" s="809"/>
      <c r="N142" s="809"/>
      <c r="O142" s="809"/>
      <c r="P142" s="809"/>
      <c r="Q142" s="809"/>
      <c r="R142" s="809"/>
      <c r="S142" s="809"/>
      <c r="T142" s="809"/>
      <c r="U142" s="809"/>
      <c r="V142" s="809"/>
      <c r="W142" s="809"/>
      <c r="X142" s="809"/>
      <c r="Y142" s="809"/>
      <c r="Z142" s="809"/>
      <c r="AA142" s="809"/>
      <c r="AB142" s="2708">
        <v>2.0</v>
      </c>
      <c r="AC142" s="2709" t="s">
        <v>55</v>
      </c>
      <c r="AD142" s="1521" t="s">
        <v>447</v>
      </c>
      <c r="AE142" s="1106"/>
      <c r="AF142" s="1106"/>
      <c r="AG142" s="1106"/>
      <c r="AH142" s="809"/>
    </row>
    <row r="143" ht="15.75" hidden="1" customHeight="1">
      <c r="A143" s="2648"/>
      <c r="B143" s="1106"/>
      <c r="C143" s="1106"/>
      <c r="D143" s="1106"/>
      <c r="E143" s="2584" t="s">
        <v>13129</v>
      </c>
      <c r="F143" s="2584" t="s">
        <v>13130</v>
      </c>
      <c r="G143" s="2715" t="s">
        <v>13131</v>
      </c>
      <c r="H143" s="2648"/>
      <c r="I143" s="1106"/>
      <c r="J143" s="809"/>
      <c r="K143" s="809"/>
      <c r="L143" s="809"/>
      <c r="M143" s="809"/>
      <c r="N143" s="809"/>
      <c r="O143" s="809"/>
      <c r="P143" s="809"/>
      <c r="Q143" s="809"/>
      <c r="R143" s="809"/>
      <c r="S143" s="809"/>
      <c r="T143" s="809"/>
      <c r="U143" s="809"/>
      <c r="V143" s="809"/>
      <c r="W143" s="809"/>
      <c r="X143" s="809"/>
      <c r="Y143" s="809"/>
      <c r="Z143" s="809"/>
      <c r="AA143" s="809"/>
      <c r="AB143" s="2708">
        <v>3.0</v>
      </c>
      <c r="AC143" s="2709" t="s">
        <v>55</v>
      </c>
      <c r="AD143" s="1521" t="s">
        <v>447</v>
      </c>
      <c r="AE143" s="1106"/>
      <c r="AF143" s="2584" t="s">
        <v>13132</v>
      </c>
      <c r="AG143" s="1106"/>
      <c r="AH143" s="1044"/>
    </row>
    <row r="144" ht="15.75" hidden="1" customHeight="1">
      <c r="A144" s="2648"/>
      <c r="B144" s="1106"/>
      <c r="C144" s="1106"/>
      <c r="D144" s="1106"/>
      <c r="E144" s="2584" t="s">
        <v>13133</v>
      </c>
      <c r="F144" s="2584" t="s">
        <v>13134</v>
      </c>
      <c r="G144" s="2584" t="s">
        <v>13135</v>
      </c>
      <c r="H144" s="2648"/>
      <c r="I144" s="1106"/>
      <c r="J144" s="809"/>
      <c r="K144" s="809"/>
      <c r="L144" s="809"/>
      <c r="M144" s="809"/>
      <c r="N144" s="809"/>
      <c r="O144" s="809"/>
      <c r="P144" s="809"/>
      <c r="Q144" s="809"/>
      <c r="R144" s="809"/>
      <c r="S144" s="809"/>
      <c r="T144" s="809"/>
      <c r="U144" s="809"/>
      <c r="V144" s="809"/>
      <c r="W144" s="809"/>
      <c r="X144" s="809"/>
      <c r="Y144" s="809"/>
      <c r="Z144" s="809"/>
      <c r="AA144" s="809"/>
      <c r="AB144" s="2708">
        <v>2.0</v>
      </c>
      <c r="AC144" s="2709" t="s">
        <v>55</v>
      </c>
      <c r="AD144" s="1521" t="s">
        <v>447</v>
      </c>
      <c r="AE144" s="1106"/>
      <c r="AF144" s="1106"/>
      <c r="AG144" s="1106"/>
      <c r="AH144" s="1044"/>
    </row>
    <row r="145" ht="15.75" hidden="1" customHeight="1">
      <c r="A145" s="2648"/>
      <c r="B145" s="1106"/>
      <c r="C145" s="1106"/>
      <c r="D145" s="2584" t="s">
        <v>13136</v>
      </c>
      <c r="E145" s="2584" t="s">
        <v>13137</v>
      </c>
      <c r="F145" s="2584" t="s">
        <v>13138</v>
      </c>
      <c r="G145" s="2584" t="s">
        <v>13139</v>
      </c>
      <c r="H145" s="2648"/>
      <c r="I145" s="1106"/>
      <c r="J145" s="809"/>
      <c r="K145" s="809"/>
      <c r="L145" s="809"/>
      <c r="M145" s="809"/>
      <c r="N145" s="809"/>
      <c r="O145" s="809"/>
      <c r="P145" s="809"/>
      <c r="Q145" s="809"/>
      <c r="R145" s="809"/>
      <c r="S145" s="809"/>
      <c r="T145" s="809"/>
      <c r="U145" s="809"/>
      <c r="V145" s="809"/>
      <c r="W145" s="809"/>
      <c r="X145" s="809"/>
      <c r="Y145" s="809"/>
      <c r="Z145" s="809"/>
      <c r="AA145" s="809"/>
      <c r="AB145" s="2708">
        <v>2.0</v>
      </c>
      <c r="AC145" s="2709" t="s">
        <v>55</v>
      </c>
      <c r="AD145" s="1521" t="s">
        <v>447</v>
      </c>
      <c r="AE145" s="1106"/>
      <c r="AF145" s="1106"/>
      <c r="AG145" s="1106"/>
      <c r="AH145" s="1044"/>
    </row>
    <row r="146" ht="15.75" hidden="1" customHeight="1">
      <c r="A146" s="2648"/>
      <c r="B146" s="1106"/>
      <c r="C146" s="1106"/>
      <c r="D146" s="1106"/>
      <c r="E146" s="1106"/>
      <c r="F146" s="2584" t="s">
        <v>13140</v>
      </c>
      <c r="G146" s="2584" t="s">
        <v>13141</v>
      </c>
      <c r="H146" s="2648"/>
      <c r="I146" s="1106"/>
      <c r="J146" s="1106"/>
      <c r="K146" s="1106"/>
      <c r="L146" s="809"/>
      <c r="M146" s="809"/>
      <c r="N146" s="809"/>
      <c r="O146" s="809"/>
      <c r="P146" s="809"/>
      <c r="Q146" s="809"/>
      <c r="R146" s="809"/>
      <c r="S146" s="809"/>
      <c r="T146" s="809"/>
      <c r="U146" s="809"/>
      <c r="V146" s="809"/>
      <c r="W146" s="809"/>
      <c r="X146" s="809"/>
      <c r="Y146" s="809"/>
      <c r="Z146" s="809"/>
      <c r="AA146" s="809"/>
      <c r="AB146" s="2711">
        <v>2.0</v>
      </c>
      <c r="AC146" s="2709" t="s">
        <v>55</v>
      </c>
      <c r="AD146" s="1521" t="s">
        <v>447</v>
      </c>
      <c r="AE146" s="1106"/>
      <c r="AF146" s="1106"/>
      <c r="AG146" s="1106"/>
      <c r="AH146" s="811"/>
    </row>
    <row r="147" ht="15.75" hidden="1" customHeight="1">
      <c r="A147" s="2648"/>
      <c r="B147" s="1106"/>
      <c r="C147" s="1106"/>
      <c r="D147" s="1106"/>
      <c r="E147" s="2584" t="s">
        <v>13142</v>
      </c>
      <c r="F147" s="2584" t="s">
        <v>13143</v>
      </c>
      <c r="G147" s="2584" t="s">
        <v>13144</v>
      </c>
      <c r="H147" s="2648"/>
      <c r="I147" s="1106"/>
      <c r="J147" s="809"/>
      <c r="K147" s="809"/>
      <c r="L147" s="809"/>
      <c r="M147" s="809"/>
      <c r="N147" s="809"/>
      <c r="O147" s="809"/>
      <c r="P147" s="809"/>
      <c r="Q147" s="809"/>
      <c r="R147" s="809"/>
      <c r="S147" s="809"/>
      <c r="T147" s="809"/>
      <c r="U147" s="809"/>
      <c r="V147" s="809"/>
      <c r="W147" s="809"/>
      <c r="X147" s="809"/>
      <c r="Y147" s="809"/>
      <c r="Z147" s="809"/>
      <c r="AA147" s="809"/>
      <c r="AB147" s="2708">
        <v>3.0</v>
      </c>
      <c r="AC147" s="2709" t="s">
        <v>55</v>
      </c>
      <c r="AD147" s="1521" t="s">
        <v>447</v>
      </c>
      <c r="AE147" s="1106"/>
      <c r="AF147" s="1106"/>
      <c r="AG147" s="1106"/>
      <c r="AH147" s="811"/>
    </row>
    <row r="148" ht="15.75" hidden="1" customHeight="1">
      <c r="A148" s="2648"/>
      <c r="B148" s="1106"/>
      <c r="C148" s="1106"/>
      <c r="D148" s="1106"/>
      <c r="E148" s="2584" t="s">
        <v>13145</v>
      </c>
      <c r="F148" s="2584" t="s">
        <v>13146</v>
      </c>
      <c r="G148" s="2584" t="s">
        <v>13144</v>
      </c>
      <c r="H148" s="2648"/>
      <c r="I148" s="1106"/>
      <c r="J148" s="809"/>
      <c r="K148" s="809"/>
      <c r="L148" s="809"/>
      <c r="M148" s="809"/>
      <c r="N148" s="809"/>
      <c r="O148" s="809"/>
      <c r="P148" s="809"/>
      <c r="Q148" s="809"/>
      <c r="R148" s="809"/>
      <c r="S148" s="809"/>
      <c r="T148" s="809"/>
      <c r="U148" s="809"/>
      <c r="V148" s="809"/>
      <c r="W148" s="809"/>
      <c r="X148" s="809"/>
      <c r="Y148" s="809"/>
      <c r="Z148" s="809"/>
      <c r="AA148" s="809"/>
      <c r="AB148" s="2708">
        <v>3.0</v>
      </c>
      <c r="AC148" s="2709" t="s">
        <v>55</v>
      </c>
      <c r="AD148" s="1521" t="s">
        <v>447</v>
      </c>
      <c r="AE148" s="1106"/>
      <c r="AF148" s="1106"/>
      <c r="AG148" s="1106"/>
      <c r="AH148" s="811"/>
    </row>
    <row r="149" ht="15.75" hidden="1" customHeight="1">
      <c r="A149" s="2648"/>
      <c r="B149" s="1106"/>
      <c r="C149" s="1106"/>
      <c r="D149" s="2584" t="s">
        <v>13147</v>
      </c>
      <c r="E149" s="2584" t="s">
        <v>13148</v>
      </c>
      <c r="F149" s="2584" t="s">
        <v>13146</v>
      </c>
      <c r="G149" s="2584" t="s">
        <v>13149</v>
      </c>
      <c r="H149" s="2648"/>
      <c r="I149" s="1106"/>
      <c r="J149" s="809"/>
      <c r="K149" s="809"/>
      <c r="L149" s="809"/>
      <c r="M149" s="809"/>
      <c r="N149" s="809"/>
      <c r="O149" s="809"/>
      <c r="P149" s="809"/>
      <c r="Q149" s="809"/>
      <c r="R149" s="809"/>
      <c r="S149" s="809"/>
      <c r="T149" s="809"/>
      <c r="U149" s="809"/>
      <c r="V149" s="809"/>
      <c r="W149" s="809"/>
      <c r="X149" s="809"/>
      <c r="Y149" s="809"/>
      <c r="Z149" s="809"/>
      <c r="AA149" s="809"/>
      <c r="AB149" s="2708">
        <v>3.0</v>
      </c>
      <c r="AC149" s="2709" t="s">
        <v>55</v>
      </c>
      <c r="AD149" s="1521" t="s">
        <v>447</v>
      </c>
      <c r="AE149" s="1106"/>
      <c r="AF149" s="2584" t="s">
        <v>13150</v>
      </c>
      <c r="AG149" s="1106"/>
      <c r="AH149" s="811"/>
    </row>
    <row r="150" ht="15.75" hidden="1" customHeight="1">
      <c r="A150" s="2648"/>
      <c r="B150" s="1106"/>
      <c r="C150" s="1106"/>
      <c r="D150" s="1106"/>
      <c r="E150" s="2584" t="s">
        <v>13151</v>
      </c>
      <c r="F150" s="2584" t="s">
        <v>13146</v>
      </c>
      <c r="G150" s="2584" t="s">
        <v>13152</v>
      </c>
      <c r="H150" s="2648"/>
      <c r="I150" s="1106"/>
      <c r="J150" s="809"/>
      <c r="K150" s="809"/>
      <c r="L150" s="809"/>
      <c r="M150" s="809"/>
      <c r="N150" s="809"/>
      <c r="O150" s="809"/>
      <c r="P150" s="809"/>
      <c r="Q150" s="809"/>
      <c r="R150" s="809"/>
      <c r="S150" s="809"/>
      <c r="T150" s="809"/>
      <c r="U150" s="809"/>
      <c r="V150" s="809"/>
      <c r="W150" s="809"/>
      <c r="X150" s="809"/>
      <c r="Y150" s="809"/>
      <c r="Z150" s="809"/>
      <c r="AA150" s="809"/>
      <c r="AB150" s="2708">
        <v>3.0</v>
      </c>
      <c r="AC150" s="2709" t="s">
        <v>55</v>
      </c>
      <c r="AD150" s="1521" t="s">
        <v>447</v>
      </c>
      <c r="AE150" s="1106"/>
      <c r="AF150" s="2584" t="s">
        <v>13153</v>
      </c>
      <c r="AG150" s="1106"/>
      <c r="AH150" s="811"/>
    </row>
    <row r="151" ht="15.75" hidden="1" customHeight="1">
      <c r="A151" s="2648"/>
      <c r="B151" s="1106"/>
      <c r="C151" s="1106"/>
      <c r="D151" s="1106"/>
      <c r="E151" s="2584" t="s">
        <v>13154</v>
      </c>
      <c r="F151" s="2584" t="s">
        <v>13146</v>
      </c>
      <c r="G151" s="2584" t="s">
        <v>13155</v>
      </c>
      <c r="H151" s="2648"/>
      <c r="I151" s="1106"/>
      <c r="J151" s="809"/>
      <c r="K151" s="809"/>
      <c r="L151" s="809"/>
      <c r="M151" s="809"/>
      <c r="N151" s="809"/>
      <c r="O151" s="809"/>
      <c r="P151" s="809"/>
      <c r="Q151" s="809"/>
      <c r="R151" s="809"/>
      <c r="S151" s="809"/>
      <c r="T151" s="809"/>
      <c r="U151" s="809"/>
      <c r="V151" s="809"/>
      <c r="W151" s="809"/>
      <c r="X151" s="809"/>
      <c r="Y151" s="809"/>
      <c r="Z151" s="809"/>
      <c r="AA151" s="809"/>
      <c r="AB151" s="2708">
        <v>3.0</v>
      </c>
      <c r="AC151" s="2709" t="s">
        <v>55</v>
      </c>
      <c r="AD151" s="1521" t="s">
        <v>447</v>
      </c>
      <c r="AE151" s="1106"/>
      <c r="AF151" s="1106"/>
      <c r="AG151" s="1106"/>
      <c r="AH151" s="811"/>
    </row>
    <row r="152" ht="15.75" hidden="1" customHeight="1">
      <c r="A152" s="2648"/>
      <c r="B152" s="809"/>
      <c r="C152" s="809"/>
      <c r="D152" s="2565" t="s">
        <v>13156</v>
      </c>
      <c r="E152" s="2541" t="s">
        <v>13157</v>
      </c>
      <c r="F152" s="2541" t="s">
        <v>13158</v>
      </c>
      <c r="G152" s="2541" t="s">
        <v>13159</v>
      </c>
      <c r="H152" s="2648"/>
      <c r="I152" s="1106"/>
      <c r="J152" s="1106"/>
      <c r="K152" s="1106"/>
      <c r="L152" s="809"/>
      <c r="M152" s="809"/>
      <c r="N152" s="809"/>
      <c r="O152" s="809"/>
      <c r="P152" s="809"/>
      <c r="Q152" s="809"/>
      <c r="R152" s="809"/>
      <c r="S152" s="809"/>
      <c r="T152" s="809"/>
      <c r="U152" s="809"/>
      <c r="V152" s="809"/>
      <c r="W152" s="809"/>
      <c r="X152" s="809"/>
      <c r="Y152" s="809"/>
      <c r="Z152" s="809"/>
      <c r="AA152" s="809"/>
      <c r="AB152" s="2716">
        <v>2.0</v>
      </c>
      <c r="AC152" s="2717" t="s">
        <v>55</v>
      </c>
      <c r="AD152" s="1521" t="s">
        <v>2913</v>
      </c>
      <c r="AE152" s="1106"/>
      <c r="AF152" s="1106"/>
      <c r="AG152" s="730"/>
      <c r="AH152" s="892"/>
    </row>
    <row r="153" ht="15.75" hidden="1" customHeight="1">
      <c r="A153" s="2648"/>
      <c r="B153" s="809"/>
      <c r="C153" s="809"/>
      <c r="D153" s="2565" t="s">
        <v>13160</v>
      </c>
      <c r="E153" s="2541" t="s">
        <v>13161</v>
      </c>
      <c r="F153" s="2541" t="s">
        <v>13162</v>
      </c>
      <c r="G153" s="2718" t="s">
        <v>13163</v>
      </c>
      <c r="H153" s="2648"/>
      <c r="I153" s="1106"/>
      <c r="J153" s="1106"/>
      <c r="K153" s="1106"/>
      <c r="L153" s="809"/>
      <c r="M153" s="809"/>
      <c r="N153" s="809"/>
      <c r="O153" s="809"/>
      <c r="P153" s="809"/>
      <c r="Q153" s="809"/>
      <c r="R153" s="809"/>
      <c r="S153" s="809"/>
      <c r="T153" s="809"/>
      <c r="U153" s="809"/>
      <c r="V153" s="809"/>
      <c r="W153" s="809"/>
      <c r="X153" s="809"/>
      <c r="Y153" s="809"/>
      <c r="Z153" s="809"/>
      <c r="AA153" s="809"/>
      <c r="AB153" s="2716">
        <v>2.0</v>
      </c>
      <c r="AC153" s="2717" t="s">
        <v>55</v>
      </c>
      <c r="AD153" s="1521" t="s">
        <v>2913</v>
      </c>
      <c r="AE153" s="1106"/>
      <c r="AF153" s="1106"/>
      <c r="AG153" s="1106"/>
      <c r="AH153" s="811"/>
    </row>
    <row r="154" ht="15.75" hidden="1" customHeight="1">
      <c r="A154" s="2648"/>
      <c r="B154" s="809"/>
      <c r="C154" s="809"/>
      <c r="D154" s="2565" t="s">
        <v>13164</v>
      </c>
      <c r="E154" s="2541" t="s">
        <v>13165</v>
      </c>
      <c r="F154" s="2541" t="s">
        <v>13162</v>
      </c>
      <c r="G154" s="2718" t="s">
        <v>13166</v>
      </c>
      <c r="H154" s="2648"/>
      <c r="I154" s="1106"/>
      <c r="J154" s="1106"/>
      <c r="K154" s="1106"/>
      <c r="L154" s="809"/>
      <c r="M154" s="809"/>
      <c r="N154" s="809"/>
      <c r="O154" s="809"/>
      <c r="P154" s="809"/>
      <c r="Q154" s="809"/>
      <c r="R154" s="809"/>
      <c r="S154" s="809"/>
      <c r="T154" s="809"/>
      <c r="U154" s="809"/>
      <c r="V154" s="809"/>
      <c r="W154" s="809"/>
      <c r="X154" s="809"/>
      <c r="Y154" s="809"/>
      <c r="Z154" s="809"/>
      <c r="AA154" s="809"/>
      <c r="AB154" s="2716">
        <v>2.0</v>
      </c>
      <c r="AC154" s="2717" t="s">
        <v>55</v>
      </c>
      <c r="AD154" s="2719" t="s">
        <v>2913</v>
      </c>
      <c r="AE154" s="1106"/>
      <c r="AF154" s="1106"/>
      <c r="AG154" s="1106"/>
      <c r="AH154" s="811"/>
    </row>
    <row r="155" ht="15.75" hidden="1" customHeight="1">
      <c r="A155" s="2648"/>
      <c r="B155" s="809"/>
      <c r="C155" s="809"/>
      <c r="D155" s="2565" t="s">
        <v>13167</v>
      </c>
      <c r="E155" s="2541" t="s">
        <v>13168</v>
      </c>
      <c r="F155" s="2541" t="s">
        <v>13169</v>
      </c>
      <c r="G155" s="2718" t="s">
        <v>13170</v>
      </c>
      <c r="H155" s="2648"/>
      <c r="I155" s="1106"/>
      <c r="J155" s="1106"/>
      <c r="K155" s="1106"/>
      <c r="L155" s="809"/>
      <c r="M155" s="809"/>
      <c r="N155" s="809"/>
      <c r="O155" s="809"/>
      <c r="P155" s="809"/>
      <c r="Q155" s="809"/>
      <c r="R155" s="809"/>
      <c r="S155" s="809"/>
      <c r="T155" s="809"/>
      <c r="U155" s="809"/>
      <c r="V155" s="809"/>
      <c r="W155" s="809"/>
      <c r="X155" s="809"/>
      <c r="Y155" s="809"/>
      <c r="Z155" s="809"/>
      <c r="AA155" s="809"/>
      <c r="AB155" s="2716">
        <v>2.0</v>
      </c>
      <c r="AC155" s="2717" t="s">
        <v>55</v>
      </c>
      <c r="AD155" s="1521" t="s">
        <v>2913</v>
      </c>
      <c r="AE155" s="1106"/>
      <c r="AF155" s="1106"/>
      <c r="AG155" s="1106"/>
      <c r="AH155" s="811"/>
    </row>
    <row r="156" ht="15.75" hidden="1" customHeight="1">
      <c r="A156" s="2648"/>
      <c r="B156" s="1106"/>
      <c r="C156" s="1106"/>
      <c r="D156" s="2584" t="s">
        <v>13171</v>
      </c>
      <c r="E156" s="2584" t="s">
        <v>13172</v>
      </c>
      <c r="F156" s="2584" t="s">
        <v>13173</v>
      </c>
      <c r="G156" s="2714" t="s">
        <v>13174</v>
      </c>
      <c r="H156" s="2648"/>
      <c r="I156" s="1106"/>
      <c r="J156" s="1106"/>
      <c r="K156" s="1106"/>
      <c r="L156" s="809"/>
      <c r="M156" s="809"/>
      <c r="N156" s="809"/>
      <c r="O156" s="809"/>
      <c r="P156" s="809"/>
      <c r="Q156" s="809"/>
      <c r="R156" s="809"/>
      <c r="S156" s="809"/>
      <c r="T156" s="809"/>
      <c r="U156" s="809"/>
      <c r="V156" s="809"/>
      <c r="W156" s="809"/>
      <c r="X156" s="809"/>
      <c r="Y156" s="809"/>
      <c r="Z156" s="809"/>
      <c r="AA156" s="809"/>
      <c r="AB156" s="2641">
        <v>2.0</v>
      </c>
      <c r="AC156" s="2717" t="s">
        <v>55</v>
      </c>
      <c r="AD156" s="2719" t="s">
        <v>2913</v>
      </c>
      <c r="AE156" s="730"/>
      <c r="AF156" s="730"/>
      <c r="AG156" s="730"/>
      <c r="AH156" s="892"/>
    </row>
    <row r="157" ht="15.75" hidden="1" customHeight="1">
      <c r="A157" s="2648"/>
      <c r="B157" s="1106"/>
      <c r="C157" s="1106"/>
      <c r="D157" s="2584" t="s">
        <v>13175</v>
      </c>
      <c r="E157" s="2584" t="s">
        <v>13176</v>
      </c>
      <c r="F157" s="2584" t="s">
        <v>13173</v>
      </c>
      <c r="G157" s="2714" t="s">
        <v>13177</v>
      </c>
      <c r="H157" s="2648"/>
      <c r="I157" s="1106"/>
      <c r="J157" s="1106"/>
      <c r="K157" s="1106"/>
      <c r="L157" s="809"/>
      <c r="M157" s="809"/>
      <c r="N157" s="809"/>
      <c r="O157" s="809"/>
      <c r="P157" s="809"/>
      <c r="Q157" s="809"/>
      <c r="R157" s="809"/>
      <c r="S157" s="809"/>
      <c r="T157" s="809"/>
      <c r="U157" s="809"/>
      <c r="V157" s="809"/>
      <c r="W157" s="809"/>
      <c r="X157" s="809"/>
      <c r="Y157" s="809"/>
      <c r="Z157" s="809"/>
      <c r="AA157" s="809"/>
      <c r="AB157" s="2716">
        <v>3.0</v>
      </c>
      <c r="AC157" s="2717" t="s">
        <v>55</v>
      </c>
      <c r="AD157" s="2719" t="s">
        <v>2913</v>
      </c>
      <c r="AE157" s="730"/>
      <c r="AF157" s="2720" t="s">
        <v>13178</v>
      </c>
      <c r="AG157" s="730"/>
      <c r="AH157" s="892"/>
    </row>
    <row r="158" hidden="1">
      <c r="A158" s="2648"/>
      <c r="B158" s="1106"/>
      <c r="C158" s="1106"/>
      <c r="D158" s="2584" t="s">
        <v>13179</v>
      </c>
      <c r="E158" s="2584" t="s">
        <v>13180</v>
      </c>
      <c r="F158" s="2584" t="s">
        <v>13181</v>
      </c>
      <c r="G158" s="2584" t="s">
        <v>13182</v>
      </c>
      <c r="H158" s="2648"/>
      <c r="I158" s="1106"/>
      <c r="J158" s="1106"/>
      <c r="K158" s="1106"/>
      <c r="L158" s="809"/>
      <c r="M158" s="809"/>
      <c r="N158" s="809"/>
      <c r="O158" s="809"/>
      <c r="P158" s="809"/>
      <c r="Q158" s="809"/>
      <c r="R158" s="809"/>
      <c r="S158" s="809"/>
      <c r="T158" s="809"/>
      <c r="U158" s="809"/>
      <c r="V158" s="809"/>
      <c r="W158" s="809"/>
      <c r="X158" s="809"/>
      <c r="Y158" s="809"/>
      <c r="Z158" s="809"/>
      <c r="AA158" s="809"/>
      <c r="AB158" s="2641">
        <v>2.0</v>
      </c>
      <c r="AC158" s="2717" t="s">
        <v>55</v>
      </c>
      <c r="AD158" s="2719" t="s">
        <v>2913</v>
      </c>
      <c r="AE158" s="730"/>
      <c r="AF158" s="730"/>
      <c r="AG158" s="730"/>
      <c r="AH158" s="892"/>
    </row>
    <row r="159" ht="15.75" hidden="1" customHeight="1">
      <c r="A159" s="2648"/>
      <c r="B159" s="1106"/>
      <c r="C159" s="1106"/>
      <c r="D159" s="2584" t="s">
        <v>13183</v>
      </c>
      <c r="E159" s="2584" t="s">
        <v>13180</v>
      </c>
      <c r="F159" s="2584" t="s">
        <v>13181</v>
      </c>
      <c r="G159" s="2584" t="s">
        <v>13184</v>
      </c>
      <c r="H159" s="2648"/>
      <c r="I159" s="1106"/>
      <c r="J159" s="1106"/>
      <c r="K159" s="1106"/>
      <c r="L159" s="809"/>
      <c r="M159" s="809"/>
      <c r="N159" s="809"/>
      <c r="O159" s="809"/>
      <c r="P159" s="809"/>
      <c r="Q159" s="809"/>
      <c r="R159" s="809"/>
      <c r="S159" s="809"/>
      <c r="T159" s="809"/>
      <c r="U159" s="809"/>
      <c r="V159" s="809"/>
      <c r="W159" s="809"/>
      <c r="X159" s="809"/>
      <c r="Y159" s="809"/>
      <c r="Z159" s="809"/>
      <c r="AA159" s="809"/>
      <c r="AB159" s="2716">
        <v>3.0</v>
      </c>
      <c r="AC159" s="2717" t="s">
        <v>55</v>
      </c>
      <c r="AD159" s="1521" t="s">
        <v>2913</v>
      </c>
      <c r="AE159" s="1106"/>
      <c r="AF159" s="2721" t="s">
        <v>13185</v>
      </c>
      <c r="AG159" s="1106"/>
      <c r="AH159" s="890"/>
    </row>
    <row r="160" ht="15.75" hidden="1" customHeight="1">
      <c r="A160" s="2648"/>
      <c r="B160" s="1106"/>
      <c r="C160" s="1106"/>
      <c r="D160" s="2584" t="s">
        <v>13186</v>
      </c>
      <c r="E160" s="2584" t="s">
        <v>13180</v>
      </c>
      <c r="F160" s="2584" t="s">
        <v>13181</v>
      </c>
      <c r="G160" s="2584" t="s">
        <v>13187</v>
      </c>
      <c r="H160" s="2648"/>
      <c r="I160" s="1106"/>
      <c r="J160" s="1106"/>
      <c r="K160" s="1106"/>
      <c r="L160" s="809"/>
      <c r="M160" s="809"/>
      <c r="N160" s="809"/>
      <c r="O160" s="809"/>
      <c r="P160" s="809"/>
      <c r="Q160" s="809"/>
      <c r="R160" s="809"/>
      <c r="S160" s="809"/>
      <c r="T160" s="809"/>
      <c r="U160" s="809"/>
      <c r="V160" s="809"/>
      <c r="W160" s="809"/>
      <c r="X160" s="809"/>
      <c r="Y160" s="809"/>
      <c r="Z160" s="809"/>
      <c r="AA160" s="809"/>
      <c r="AB160" s="2716">
        <v>3.0</v>
      </c>
      <c r="AC160" s="2717" t="s">
        <v>55</v>
      </c>
      <c r="AD160" s="2719" t="s">
        <v>2913</v>
      </c>
      <c r="AE160" s="1106"/>
      <c r="AF160" s="2721" t="s">
        <v>13188</v>
      </c>
      <c r="AG160" s="1106"/>
      <c r="AH160" s="890"/>
    </row>
    <row r="161" ht="15.75" hidden="1" customHeight="1">
      <c r="A161" s="2648"/>
      <c r="B161" s="1106"/>
      <c r="C161" s="1106"/>
      <c r="D161" s="2584" t="s">
        <v>13189</v>
      </c>
      <c r="E161" s="1106"/>
      <c r="F161" s="2584" t="s">
        <v>13190</v>
      </c>
      <c r="G161" s="2584" t="s">
        <v>13191</v>
      </c>
      <c r="H161" s="2648"/>
      <c r="I161" s="1106"/>
      <c r="J161" s="1106"/>
      <c r="K161" s="1106"/>
      <c r="L161" s="809"/>
      <c r="M161" s="809"/>
      <c r="N161" s="809"/>
      <c r="O161" s="809"/>
      <c r="P161" s="809"/>
      <c r="Q161" s="809"/>
      <c r="R161" s="809"/>
      <c r="S161" s="809"/>
      <c r="T161" s="809"/>
      <c r="U161" s="809"/>
      <c r="V161" s="809"/>
      <c r="W161" s="809"/>
      <c r="X161" s="809"/>
      <c r="Y161" s="809"/>
      <c r="Z161" s="809"/>
      <c r="AA161" s="809"/>
      <c r="AB161" s="2708">
        <v>2.0</v>
      </c>
      <c r="AC161" s="2709" t="s">
        <v>55</v>
      </c>
      <c r="AD161" s="1521" t="s">
        <v>447</v>
      </c>
      <c r="AE161" s="730"/>
      <c r="AF161" s="730"/>
      <c r="AG161" s="730"/>
      <c r="AH161" s="888"/>
    </row>
    <row r="162" ht="15.75" hidden="1" customHeight="1">
      <c r="A162" s="2648"/>
      <c r="B162" s="1106"/>
      <c r="C162" s="1106"/>
      <c r="D162" s="2584" t="s">
        <v>13189</v>
      </c>
      <c r="E162" s="1106"/>
      <c r="F162" s="2584" t="s">
        <v>13190</v>
      </c>
      <c r="G162" s="2584" t="s">
        <v>13192</v>
      </c>
      <c r="H162" s="2722" t="s">
        <v>2667</v>
      </c>
      <c r="I162" s="1106"/>
      <c r="J162" s="1106"/>
      <c r="K162" s="1106"/>
      <c r="L162" s="809"/>
      <c r="M162" s="809"/>
      <c r="N162" s="809"/>
      <c r="O162" s="809"/>
      <c r="P162" s="809"/>
      <c r="Q162" s="809"/>
      <c r="R162" s="809"/>
      <c r="S162" s="809"/>
      <c r="T162" s="809"/>
      <c r="U162" s="809"/>
      <c r="V162" s="809"/>
      <c r="W162" s="809"/>
      <c r="X162" s="809"/>
      <c r="Y162" s="809"/>
      <c r="Z162" s="809"/>
      <c r="AA162" s="809"/>
      <c r="AB162" s="2708">
        <v>2.0</v>
      </c>
      <c r="AC162" s="2709" t="s">
        <v>55</v>
      </c>
      <c r="AD162" s="1521" t="s">
        <v>447</v>
      </c>
      <c r="AE162" s="730"/>
      <c r="AF162" s="730"/>
      <c r="AG162" s="730"/>
      <c r="AH162" s="828"/>
    </row>
    <row r="163" ht="15.75" hidden="1" customHeight="1">
      <c r="A163" s="2648"/>
      <c r="B163" s="1106"/>
      <c r="C163" s="2584" t="s">
        <v>13193</v>
      </c>
      <c r="D163" s="1106"/>
      <c r="E163" s="2584" t="s">
        <v>13194</v>
      </c>
      <c r="F163" s="2584" t="s">
        <v>13195</v>
      </c>
      <c r="G163" s="2584" t="s">
        <v>13196</v>
      </c>
      <c r="H163" s="2648"/>
      <c r="I163" s="1106"/>
      <c r="J163" s="1106"/>
      <c r="K163" s="1106"/>
      <c r="L163" s="809"/>
      <c r="M163" s="809"/>
      <c r="N163" s="809"/>
      <c r="O163" s="809"/>
      <c r="P163" s="809"/>
      <c r="Q163" s="809"/>
      <c r="R163" s="809"/>
      <c r="S163" s="809"/>
      <c r="T163" s="809"/>
      <c r="U163" s="809"/>
      <c r="V163" s="809"/>
      <c r="W163" s="809"/>
      <c r="X163" s="809"/>
      <c r="Y163" s="809"/>
      <c r="Z163" s="809"/>
      <c r="AA163" s="809"/>
      <c r="AB163" s="2708">
        <v>3.0</v>
      </c>
      <c r="AC163" s="2709" t="s">
        <v>55</v>
      </c>
      <c r="AD163" s="1521" t="s">
        <v>447</v>
      </c>
      <c r="AE163" s="1106"/>
      <c r="AF163" s="2723" t="s">
        <v>13197</v>
      </c>
      <c r="AG163" s="1106"/>
      <c r="AH163" s="884"/>
    </row>
    <row r="164" ht="15.75" hidden="1" customHeight="1">
      <c r="A164" s="2648"/>
      <c r="B164" s="1106"/>
      <c r="C164" s="1106"/>
      <c r="D164" s="2584" t="s">
        <v>13198</v>
      </c>
      <c r="E164" s="1106"/>
      <c r="F164" s="2584" t="s">
        <v>13199</v>
      </c>
      <c r="G164" s="2584" t="s">
        <v>13200</v>
      </c>
      <c r="H164" s="2648"/>
      <c r="I164" s="1106"/>
      <c r="J164" s="1106"/>
      <c r="K164" s="1106"/>
      <c r="L164" s="809"/>
      <c r="M164" s="809"/>
      <c r="N164" s="809"/>
      <c r="O164" s="809"/>
      <c r="P164" s="809"/>
      <c r="Q164" s="809"/>
      <c r="R164" s="809"/>
      <c r="S164" s="809"/>
      <c r="T164" s="809"/>
      <c r="U164" s="809"/>
      <c r="V164" s="809"/>
      <c r="W164" s="809"/>
      <c r="X164" s="809"/>
      <c r="Y164" s="809"/>
      <c r="Z164" s="809"/>
      <c r="AA164" s="809"/>
      <c r="AB164" s="2708">
        <v>2.0</v>
      </c>
      <c r="AC164" s="2709" t="s">
        <v>55</v>
      </c>
      <c r="AD164" s="1521" t="s">
        <v>447</v>
      </c>
      <c r="AE164" s="1106"/>
      <c r="AF164" s="1106"/>
      <c r="AG164" s="1106"/>
      <c r="AH164" s="884"/>
    </row>
    <row r="165" ht="15.75" hidden="1" customHeight="1">
      <c r="A165" s="2648"/>
      <c r="B165" s="1106"/>
      <c r="C165" s="1106"/>
      <c r="D165" s="2584" t="s">
        <v>13201</v>
      </c>
      <c r="E165" s="1106"/>
      <c r="F165" s="2584" t="s">
        <v>13202</v>
      </c>
      <c r="G165" s="2584" t="s">
        <v>13203</v>
      </c>
      <c r="H165" s="2648"/>
      <c r="I165" s="1106"/>
      <c r="J165" s="1106"/>
      <c r="K165" s="1106"/>
      <c r="L165" s="809"/>
      <c r="M165" s="809"/>
      <c r="N165" s="809"/>
      <c r="O165" s="809"/>
      <c r="P165" s="809"/>
      <c r="Q165" s="809"/>
      <c r="R165" s="809"/>
      <c r="S165" s="809"/>
      <c r="T165" s="809"/>
      <c r="U165" s="809"/>
      <c r="V165" s="809"/>
      <c r="W165" s="809"/>
      <c r="X165" s="809"/>
      <c r="Y165" s="809"/>
      <c r="Z165" s="809"/>
      <c r="AA165" s="809"/>
      <c r="AB165" s="2708">
        <v>3.0</v>
      </c>
      <c r="AC165" s="2709" t="s">
        <v>55</v>
      </c>
      <c r="AD165" s="1521" t="s">
        <v>447</v>
      </c>
      <c r="AE165" s="1106"/>
      <c r="AF165" s="1106"/>
      <c r="AG165" s="1106"/>
      <c r="AH165" s="890"/>
    </row>
    <row r="166" ht="15.75" hidden="1" customHeight="1">
      <c r="A166" s="2648"/>
      <c r="B166" s="1106"/>
      <c r="C166" s="1106"/>
      <c r="D166" s="2584" t="s">
        <v>13204</v>
      </c>
      <c r="E166" s="1106"/>
      <c r="F166" s="2584" t="s">
        <v>13205</v>
      </c>
      <c r="G166" s="2584" t="s">
        <v>13206</v>
      </c>
      <c r="H166" s="2648"/>
      <c r="I166" s="1106"/>
      <c r="J166" s="1106"/>
      <c r="K166" s="1106"/>
      <c r="L166" s="809"/>
      <c r="M166" s="809"/>
      <c r="N166" s="809"/>
      <c r="O166" s="809"/>
      <c r="P166" s="809"/>
      <c r="Q166" s="809"/>
      <c r="R166" s="809"/>
      <c r="S166" s="809"/>
      <c r="T166" s="809"/>
      <c r="U166" s="809"/>
      <c r="V166" s="809"/>
      <c r="W166" s="809"/>
      <c r="X166" s="809"/>
      <c r="Y166" s="809"/>
      <c r="Z166" s="809"/>
      <c r="AA166" s="809"/>
      <c r="AB166" s="2708">
        <v>3.0</v>
      </c>
      <c r="AC166" s="2709" t="s">
        <v>55</v>
      </c>
      <c r="AD166" s="1521" t="s">
        <v>447</v>
      </c>
      <c r="AE166" s="730"/>
      <c r="AF166" s="730"/>
      <c r="AG166" s="730"/>
      <c r="AH166" s="1046"/>
    </row>
    <row r="167" ht="15.75" hidden="1" customHeight="1">
      <c r="A167" s="2648"/>
      <c r="B167" s="2584" t="s">
        <v>13207</v>
      </c>
      <c r="C167" s="1106"/>
      <c r="D167" s="1106"/>
      <c r="E167" s="1106"/>
      <c r="F167" s="2715" t="s">
        <v>13208</v>
      </c>
      <c r="G167" s="2584" t="s">
        <v>13209</v>
      </c>
      <c r="H167" s="2648"/>
      <c r="I167" s="1106"/>
      <c r="J167" s="1106"/>
      <c r="K167" s="1106"/>
      <c r="L167" s="809"/>
      <c r="M167" s="809"/>
      <c r="N167" s="809"/>
      <c r="O167" s="809"/>
      <c r="P167" s="809"/>
      <c r="Q167" s="809"/>
      <c r="R167" s="809"/>
      <c r="S167" s="809"/>
      <c r="T167" s="809"/>
      <c r="U167" s="809"/>
      <c r="V167" s="809"/>
      <c r="W167" s="809"/>
      <c r="X167" s="809"/>
      <c r="Y167" s="809"/>
      <c r="Z167" s="809"/>
      <c r="AA167" s="809"/>
      <c r="AB167" s="2708">
        <v>3.0</v>
      </c>
      <c r="AC167" s="2709" t="s">
        <v>55</v>
      </c>
      <c r="AD167" s="1521" t="s">
        <v>447</v>
      </c>
      <c r="AE167" s="1106"/>
      <c r="AF167" s="730"/>
      <c r="AG167" s="730"/>
      <c r="AH167" s="884"/>
    </row>
    <row r="168" ht="15.75" hidden="1" customHeight="1">
      <c r="A168" s="2648"/>
      <c r="B168" s="2584" t="s">
        <v>11201</v>
      </c>
      <c r="C168" s="1106"/>
      <c r="D168" s="1106"/>
      <c r="E168" s="1106"/>
      <c r="F168" s="2584" t="s">
        <v>13208</v>
      </c>
      <c r="G168" s="2584" t="s">
        <v>13209</v>
      </c>
      <c r="H168" s="2648"/>
      <c r="I168" s="1106"/>
      <c r="J168" s="1106"/>
      <c r="K168" s="1106"/>
      <c r="L168" s="809"/>
      <c r="M168" s="809"/>
      <c r="N168" s="809"/>
      <c r="O168" s="809"/>
      <c r="P168" s="809"/>
      <c r="Q168" s="809"/>
      <c r="R168" s="809"/>
      <c r="S168" s="809"/>
      <c r="T168" s="809"/>
      <c r="U168" s="809"/>
      <c r="V168" s="809"/>
      <c r="W168" s="809"/>
      <c r="X168" s="809"/>
      <c r="Y168" s="809"/>
      <c r="Z168" s="809"/>
      <c r="AA168" s="809"/>
      <c r="AB168" s="2708">
        <v>3.0</v>
      </c>
      <c r="AC168" s="2709" t="s">
        <v>55</v>
      </c>
      <c r="AD168" s="1521" t="s">
        <v>447</v>
      </c>
      <c r="AE168" s="730"/>
      <c r="AF168" s="730"/>
      <c r="AG168" s="1106"/>
      <c r="AH168" s="1048"/>
    </row>
    <row r="169" ht="15.75" hidden="1" customHeight="1">
      <c r="A169" s="729"/>
      <c r="B169" s="1106"/>
      <c r="C169" s="1106"/>
      <c r="D169" s="2584" t="s">
        <v>13210</v>
      </c>
      <c r="E169" s="2584" t="s">
        <v>9850</v>
      </c>
      <c r="F169" s="2584" t="s">
        <v>13211</v>
      </c>
      <c r="G169" s="2584" t="s">
        <v>13212</v>
      </c>
      <c r="H169" s="2648"/>
      <c r="I169" s="1106"/>
      <c r="J169" s="1106"/>
      <c r="K169" s="1106"/>
      <c r="L169" s="809"/>
      <c r="M169" s="809"/>
      <c r="N169" s="809"/>
      <c r="O169" s="809"/>
      <c r="P169" s="809"/>
      <c r="Q169" s="809"/>
      <c r="R169" s="809"/>
      <c r="S169" s="809"/>
      <c r="T169" s="809"/>
      <c r="U169" s="809"/>
      <c r="V169" s="809"/>
      <c r="W169" s="809"/>
      <c r="X169" s="809"/>
      <c r="Y169" s="809"/>
      <c r="Z169" s="809"/>
      <c r="AA169" s="809"/>
      <c r="AB169" s="2708">
        <v>2.0</v>
      </c>
      <c r="AC169" s="2709" t="s">
        <v>55</v>
      </c>
      <c r="AD169" s="1521" t="s">
        <v>447</v>
      </c>
      <c r="AE169" s="730"/>
      <c r="AF169" s="2724" t="s">
        <v>13213</v>
      </c>
      <c r="AG169" s="730"/>
      <c r="AH169" s="1046"/>
    </row>
    <row r="170" ht="15.75" hidden="1" customHeight="1">
      <c r="A170" s="729"/>
      <c r="B170" s="1106"/>
      <c r="C170" s="1106"/>
      <c r="D170" s="2584" t="s">
        <v>13214</v>
      </c>
      <c r="E170" s="2584" t="s">
        <v>13215</v>
      </c>
      <c r="F170" s="2584" t="s">
        <v>13216</v>
      </c>
      <c r="G170" s="2584" t="s">
        <v>13217</v>
      </c>
      <c r="H170" s="2648"/>
      <c r="I170" s="1106"/>
      <c r="J170" s="1106"/>
      <c r="K170" s="1106"/>
      <c r="L170" s="809"/>
      <c r="M170" s="809"/>
      <c r="N170" s="809"/>
      <c r="O170" s="809"/>
      <c r="P170" s="809"/>
      <c r="Q170" s="809"/>
      <c r="R170" s="809"/>
      <c r="S170" s="809"/>
      <c r="T170" s="809"/>
      <c r="U170" s="809"/>
      <c r="V170" s="809"/>
      <c r="W170" s="809"/>
      <c r="X170" s="809"/>
      <c r="Y170" s="809"/>
      <c r="Z170" s="809"/>
      <c r="AA170" s="809"/>
      <c r="AB170" s="2708">
        <v>3.0</v>
      </c>
      <c r="AC170" s="2709" t="s">
        <v>55</v>
      </c>
      <c r="AD170" s="1521" t="s">
        <v>447</v>
      </c>
      <c r="AE170" s="730"/>
      <c r="AF170" s="730"/>
      <c r="AG170" s="730"/>
      <c r="AH170" s="1046"/>
    </row>
    <row r="171" ht="15.75" hidden="1" customHeight="1">
      <c r="A171" s="2648"/>
      <c r="B171" s="1106"/>
      <c r="C171" s="2584" t="s">
        <v>13218</v>
      </c>
      <c r="D171" s="1106"/>
      <c r="E171" s="1106"/>
      <c r="F171" s="2584" t="s">
        <v>13219</v>
      </c>
      <c r="G171" s="2584" t="s">
        <v>13220</v>
      </c>
      <c r="H171" s="2648"/>
      <c r="I171" s="1106"/>
      <c r="J171" s="1106"/>
      <c r="K171" s="1106"/>
      <c r="L171" s="809"/>
      <c r="M171" s="809"/>
      <c r="N171" s="809"/>
      <c r="O171" s="809"/>
      <c r="P171" s="809"/>
      <c r="Q171" s="809"/>
      <c r="R171" s="809"/>
      <c r="S171" s="809"/>
      <c r="T171" s="809"/>
      <c r="U171" s="809"/>
      <c r="V171" s="809"/>
      <c r="W171" s="809"/>
      <c r="X171" s="809"/>
      <c r="Y171" s="809"/>
      <c r="Z171" s="809"/>
      <c r="AA171" s="809"/>
      <c r="AB171" s="2708">
        <v>3.0</v>
      </c>
      <c r="AC171" s="2709" t="s">
        <v>55</v>
      </c>
      <c r="AD171" s="1521" t="s">
        <v>447</v>
      </c>
      <c r="AE171" s="730"/>
      <c r="AF171" s="2593" t="s">
        <v>13221</v>
      </c>
      <c r="AG171" s="730"/>
      <c r="AH171" s="1046"/>
    </row>
    <row r="172" ht="15.75" hidden="1" customHeight="1">
      <c r="A172" s="729"/>
      <c r="B172" s="1106"/>
      <c r="C172" s="2584" t="s">
        <v>13222</v>
      </c>
      <c r="D172" s="1106"/>
      <c r="E172" s="1106"/>
      <c r="F172" s="2584" t="s">
        <v>13223</v>
      </c>
      <c r="G172" s="2584" t="s">
        <v>13224</v>
      </c>
      <c r="H172" s="2648"/>
      <c r="I172" s="1106"/>
      <c r="J172" s="1106"/>
      <c r="K172" s="1106"/>
      <c r="L172" s="809"/>
      <c r="M172" s="809"/>
      <c r="N172" s="809"/>
      <c r="O172" s="809"/>
      <c r="P172" s="809"/>
      <c r="Q172" s="809"/>
      <c r="R172" s="809"/>
      <c r="S172" s="809"/>
      <c r="T172" s="809"/>
      <c r="U172" s="809"/>
      <c r="V172" s="809"/>
      <c r="W172" s="809"/>
      <c r="X172" s="809"/>
      <c r="Y172" s="809"/>
      <c r="Z172" s="809"/>
      <c r="AA172" s="809"/>
      <c r="AB172" s="2708">
        <v>3.0</v>
      </c>
      <c r="AC172" s="2709" t="s">
        <v>55</v>
      </c>
      <c r="AD172" s="1521" t="s">
        <v>447</v>
      </c>
      <c r="AE172" s="730"/>
      <c r="AF172" s="2593" t="s">
        <v>13225</v>
      </c>
      <c r="AG172" s="730"/>
      <c r="AH172" s="1046"/>
    </row>
    <row r="173" ht="15.75" hidden="1" customHeight="1">
      <c r="A173" s="2648"/>
      <c r="B173" s="1106"/>
      <c r="C173" s="2584" t="s">
        <v>13226</v>
      </c>
      <c r="D173" s="1106"/>
      <c r="E173" s="1106"/>
      <c r="F173" s="2584" t="s">
        <v>13227</v>
      </c>
      <c r="G173" s="2584" t="s">
        <v>13228</v>
      </c>
      <c r="H173" s="2648"/>
      <c r="I173" s="1106"/>
      <c r="J173" s="1106"/>
      <c r="K173" s="1106"/>
      <c r="L173" s="2725"/>
      <c r="M173" s="2725"/>
      <c r="N173" s="2725"/>
      <c r="O173" s="2725"/>
      <c r="P173" s="2725"/>
      <c r="Q173" s="2725"/>
      <c r="R173" s="2725"/>
      <c r="S173" s="2725"/>
      <c r="T173" s="2725"/>
      <c r="U173" s="2725"/>
      <c r="V173" s="2725"/>
      <c r="W173" s="2725"/>
      <c r="X173" s="2725"/>
      <c r="Y173" s="2725"/>
      <c r="Z173" s="2725"/>
      <c r="AA173" s="2725"/>
      <c r="AB173" s="2708">
        <v>3.0</v>
      </c>
      <c r="AC173" s="2709" t="s">
        <v>55</v>
      </c>
      <c r="AD173" s="1521" t="s">
        <v>447</v>
      </c>
      <c r="AE173" s="730"/>
      <c r="AF173" s="730"/>
      <c r="AG173" s="730"/>
      <c r="AH173" s="1046"/>
    </row>
    <row r="174" ht="15.75" hidden="1" customHeight="1">
      <c r="A174" s="2648"/>
      <c r="B174" s="1106"/>
      <c r="C174" s="1106"/>
      <c r="D174" s="2584" t="s">
        <v>13229</v>
      </c>
      <c r="E174" s="2584" t="s">
        <v>13230</v>
      </c>
      <c r="F174" s="2584" t="s">
        <v>13231</v>
      </c>
      <c r="G174" s="2584" t="s">
        <v>13232</v>
      </c>
      <c r="H174" s="2648"/>
      <c r="I174" s="1106"/>
      <c r="J174" s="1106"/>
      <c r="K174" s="1106"/>
      <c r="L174" s="1106"/>
      <c r="M174" s="1106"/>
      <c r="N174" s="1106"/>
      <c r="O174" s="1106"/>
      <c r="P174" s="1106"/>
      <c r="Q174" s="1106"/>
      <c r="R174" s="1106"/>
      <c r="S174" s="1106"/>
      <c r="T174" s="1106"/>
      <c r="U174" s="1106"/>
      <c r="V174" s="1106"/>
      <c r="W174" s="1106"/>
      <c r="X174" s="1106"/>
      <c r="Y174" s="1106"/>
      <c r="Z174" s="1106"/>
      <c r="AA174" s="1106"/>
      <c r="AB174" s="2708">
        <v>3.0</v>
      </c>
      <c r="AC174" s="2709" t="s">
        <v>55</v>
      </c>
      <c r="AD174" s="1521" t="s">
        <v>447</v>
      </c>
      <c r="AE174" s="1106"/>
      <c r="AF174" s="2593" t="s">
        <v>13233</v>
      </c>
      <c r="AG174" s="1106"/>
      <c r="AH174" s="884"/>
    </row>
    <row r="175" ht="15.75" hidden="1" customHeight="1">
      <c r="A175" s="2648"/>
      <c r="B175" s="1106"/>
      <c r="C175" s="1106"/>
      <c r="D175" s="2584" t="s">
        <v>13234</v>
      </c>
      <c r="E175" s="2584" t="s">
        <v>13230</v>
      </c>
      <c r="F175" s="2584" t="s">
        <v>13231</v>
      </c>
      <c r="G175" s="2584" t="s">
        <v>13235</v>
      </c>
      <c r="H175" s="2648"/>
      <c r="I175" s="1106"/>
      <c r="J175" s="1106"/>
      <c r="K175" s="1106"/>
      <c r="L175" s="1106"/>
      <c r="M175" s="1106"/>
      <c r="N175" s="1106"/>
      <c r="O175" s="1106"/>
      <c r="P175" s="1106"/>
      <c r="Q175" s="1106"/>
      <c r="R175" s="1106"/>
      <c r="S175" s="1106"/>
      <c r="T175" s="1106"/>
      <c r="U175" s="1106"/>
      <c r="V175" s="1106"/>
      <c r="W175" s="1106"/>
      <c r="X175" s="1106"/>
      <c r="Y175" s="1106"/>
      <c r="Z175" s="1106"/>
      <c r="AA175" s="1106"/>
      <c r="AB175" s="2708">
        <v>3.0</v>
      </c>
      <c r="AC175" s="2709" t="s">
        <v>55</v>
      </c>
      <c r="AD175" s="1521" t="s">
        <v>447</v>
      </c>
      <c r="AE175" s="730"/>
      <c r="AF175" s="730"/>
      <c r="AG175" s="730"/>
      <c r="AH175" s="1048"/>
    </row>
    <row r="176" ht="15.75" hidden="1" customHeight="1">
      <c r="A176" s="2648"/>
      <c r="B176" s="1106"/>
      <c r="C176" s="1106"/>
      <c r="D176" s="2584" t="s">
        <v>13236</v>
      </c>
      <c r="E176" s="2584" t="s">
        <v>3506</v>
      </c>
      <c r="F176" s="2584" t="s">
        <v>13237</v>
      </c>
      <c r="G176" s="2584" t="s">
        <v>13238</v>
      </c>
      <c r="H176" s="2648"/>
      <c r="I176" s="1106"/>
      <c r="J176" s="1106"/>
      <c r="K176" s="1106"/>
      <c r="L176" s="1106"/>
      <c r="M176" s="1106"/>
      <c r="N176" s="1106"/>
      <c r="O176" s="1106"/>
      <c r="P176" s="1106"/>
      <c r="Q176" s="1106"/>
      <c r="R176" s="1106"/>
      <c r="S176" s="1106"/>
      <c r="T176" s="1106"/>
      <c r="U176" s="1106"/>
      <c r="V176" s="1106"/>
      <c r="W176" s="1106"/>
      <c r="X176" s="1106"/>
      <c r="Y176" s="1106"/>
      <c r="Z176" s="1106"/>
      <c r="AA176" s="1106"/>
      <c r="AB176" s="2708">
        <v>3.0</v>
      </c>
      <c r="AC176" s="2709" t="s">
        <v>55</v>
      </c>
      <c r="AD176" s="1521" t="s">
        <v>447</v>
      </c>
      <c r="AE176" s="730"/>
      <c r="AF176" s="2593" t="s">
        <v>13239</v>
      </c>
      <c r="AG176" s="730"/>
      <c r="AH176" s="1048"/>
    </row>
    <row r="177" ht="15.75" hidden="1" customHeight="1">
      <c r="A177" s="2648"/>
      <c r="B177" s="1106"/>
      <c r="C177" s="2584" t="s">
        <v>13240</v>
      </c>
      <c r="D177" s="1106"/>
      <c r="E177" s="1106"/>
      <c r="F177" s="2584" t="s">
        <v>13241</v>
      </c>
      <c r="G177" s="2584" t="s">
        <v>13242</v>
      </c>
      <c r="H177" s="2648"/>
      <c r="I177" s="1106"/>
      <c r="J177" s="1106"/>
      <c r="K177" s="1106"/>
      <c r="L177" s="1106"/>
      <c r="M177" s="1106"/>
      <c r="N177" s="1106"/>
      <c r="O177" s="1106"/>
      <c r="P177" s="1106"/>
      <c r="Q177" s="1106"/>
      <c r="R177" s="1106"/>
      <c r="S177" s="1106"/>
      <c r="T177" s="1106"/>
      <c r="U177" s="1106"/>
      <c r="V177" s="1106"/>
      <c r="W177" s="1106"/>
      <c r="X177" s="1106"/>
      <c r="Y177" s="1106"/>
      <c r="Z177" s="1106"/>
      <c r="AA177" s="1106"/>
      <c r="AB177" s="2708">
        <v>3.0</v>
      </c>
      <c r="AC177" s="2709" t="s">
        <v>55</v>
      </c>
      <c r="AD177" s="1521" t="s">
        <v>447</v>
      </c>
      <c r="AE177" s="730"/>
      <c r="AF177" s="730"/>
      <c r="AG177" s="730"/>
      <c r="AH177" s="1046"/>
    </row>
    <row r="178" ht="15.75" hidden="1" customHeight="1">
      <c r="A178" s="2648"/>
      <c r="B178" s="1106"/>
      <c r="C178" s="2584" t="s">
        <v>13243</v>
      </c>
      <c r="D178" s="1106"/>
      <c r="E178" s="1106"/>
      <c r="F178" s="2584" t="s">
        <v>13244</v>
      </c>
      <c r="G178" s="2584" t="s">
        <v>13245</v>
      </c>
      <c r="H178" s="2648"/>
      <c r="I178" s="1106"/>
      <c r="J178" s="1106"/>
      <c r="K178" s="1106"/>
      <c r="L178" s="1130"/>
      <c r="M178" s="1130"/>
      <c r="N178" s="1130"/>
      <c r="O178" s="1130"/>
      <c r="P178" s="1130"/>
      <c r="Q178" s="1130"/>
      <c r="R178" s="1130"/>
      <c r="S178" s="1130"/>
      <c r="T178" s="1130"/>
      <c r="U178" s="1130"/>
      <c r="V178" s="1130"/>
      <c r="W178" s="1130"/>
      <c r="X178" s="1130"/>
      <c r="Y178" s="1130"/>
      <c r="Z178" s="1130"/>
      <c r="AA178" s="1130"/>
      <c r="AB178" s="2708">
        <v>3.0</v>
      </c>
      <c r="AC178" s="2709" t="s">
        <v>55</v>
      </c>
      <c r="AD178" s="1521" t="s">
        <v>447</v>
      </c>
      <c r="AE178" s="730"/>
      <c r="AF178" s="730"/>
      <c r="AG178" s="730"/>
      <c r="AH178" s="1046"/>
    </row>
    <row r="179" ht="15.75" hidden="1" customHeight="1">
      <c r="A179" s="2648"/>
      <c r="B179" s="1106"/>
      <c r="C179" s="2584" t="s">
        <v>13246</v>
      </c>
      <c r="D179" s="1106"/>
      <c r="E179" s="1106"/>
      <c r="F179" s="2584" t="s">
        <v>13247</v>
      </c>
      <c r="G179" s="2584" t="s">
        <v>13248</v>
      </c>
      <c r="H179" s="2648"/>
      <c r="I179" s="1106"/>
      <c r="J179" s="1106"/>
      <c r="K179" s="1106"/>
      <c r="L179" s="1106"/>
      <c r="M179" s="1106"/>
      <c r="N179" s="1106"/>
      <c r="O179" s="1106"/>
      <c r="P179" s="1106"/>
      <c r="Q179" s="1106"/>
      <c r="R179" s="1106"/>
      <c r="S179" s="1106"/>
      <c r="T179" s="1106"/>
      <c r="U179" s="1106"/>
      <c r="V179" s="1106"/>
      <c r="W179" s="1106"/>
      <c r="X179" s="1106"/>
      <c r="Y179" s="1106"/>
      <c r="Z179" s="1106"/>
      <c r="AA179" s="1106"/>
      <c r="AB179" s="2708">
        <v>3.0</v>
      </c>
      <c r="AC179" s="2709" t="s">
        <v>55</v>
      </c>
      <c r="AD179" s="1521" t="s">
        <v>447</v>
      </c>
      <c r="AE179" s="730"/>
      <c r="AF179" s="730"/>
      <c r="AG179" s="730"/>
      <c r="AH179" s="1046"/>
    </row>
    <row r="180" ht="15.75" hidden="1" customHeight="1">
      <c r="A180" s="2648"/>
      <c r="B180" s="1106"/>
      <c r="C180" s="2584" t="s">
        <v>13249</v>
      </c>
      <c r="D180" s="1106"/>
      <c r="E180" s="1106"/>
      <c r="F180" s="2584" t="s">
        <v>13250</v>
      </c>
      <c r="G180" s="2584" t="s">
        <v>13251</v>
      </c>
      <c r="H180" s="2648"/>
      <c r="I180" s="1106"/>
      <c r="J180" s="1106"/>
      <c r="K180" s="1106"/>
      <c r="L180" s="1106"/>
      <c r="M180" s="1106"/>
      <c r="N180" s="1106"/>
      <c r="O180" s="1106"/>
      <c r="P180" s="1106"/>
      <c r="Q180" s="1106"/>
      <c r="R180" s="1106"/>
      <c r="S180" s="1106"/>
      <c r="T180" s="1106"/>
      <c r="U180" s="1106"/>
      <c r="V180" s="1106"/>
      <c r="W180" s="1106"/>
      <c r="X180" s="1106"/>
      <c r="Y180" s="1106"/>
      <c r="Z180" s="1106"/>
      <c r="AA180" s="1106"/>
      <c r="AB180" s="2708">
        <v>3.0</v>
      </c>
      <c r="AC180" s="2709" t="s">
        <v>55</v>
      </c>
      <c r="AD180" s="1521" t="s">
        <v>447</v>
      </c>
      <c r="AE180" s="730"/>
      <c r="AF180" s="730"/>
      <c r="AG180" s="730"/>
      <c r="AH180" s="1046"/>
    </row>
    <row r="181" ht="15.75" hidden="1" customHeight="1">
      <c r="A181" s="2648"/>
      <c r="B181" s="1106"/>
      <c r="C181" s="2584" t="s">
        <v>13252</v>
      </c>
      <c r="D181" s="1106"/>
      <c r="E181" s="1106"/>
      <c r="F181" s="2584" t="s">
        <v>13253</v>
      </c>
      <c r="G181" s="2584" t="s">
        <v>13254</v>
      </c>
      <c r="H181" s="2648"/>
      <c r="I181" s="1106"/>
      <c r="J181" s="1106"/>
      <c r="K181" s="1106"/>
      <c r="L181" s="1106"/>
      <c r="M181" s="1106"/>
      <c r="N181" s="1106"/>
      <c r="O181" s="1106"/>
      <c r="P181" s="1106"/>
      <c r="Q181" s="1106"/>
      <c r="R181" s="1106"/>
      <c r="S181" s="1106"/>
      <c r="T181" s="1106"/>
      <c r="U181" s="1106"/>
      <c r="V181" s="1106"/>
      <c r="W181" s="1106"/>
      <c r="X181" s="1106"/>
      <c r="Y181" s="1106"/>
      <c r="Z181" s="1106"/>
      <c r="AA181" s="1106"/>
      <c r="AB181" s="2708">
        <v>3.0</v>
      </c>
      <c r="AC181" s="2709" t="s">
        <v>55</v>
      </c>
      <c r="AD181" s="1521" t="s">
        <v>447</v>
      </c>
      <c r="AE181" s="730"/>
      <c r="AF181" s="730"/>
      <c r="AG181" s="730"/>
      <c r="AH181" s="1046"/>
    </row>
    <row r="182" ht="15.75" hidden="1" customHeight="1">
      <c r="A182" s="2648"/>
      <c r="B182" s="1106"/>
      <c r="C182" s="2584" t="s">
        <v>13255</v>
      </c>
      <c r="D182" s="1106"/>
      <c r="E182" s="1106"/>
      <c r="F182" s="2584" t="s">
        <v>13256</v>
      </c>
      <c r="G182" s="2584" t="s">
        <v>13257</v>
      </c>
      <c r="H182" s="2648"/>
      <c r="I182" s="1106"/>
      <c r="J182" s="1106"/>
      <c r="K182" s="1106"/>
      <c r="L182" s="1106"/>
      <c r="M182" s="1106"/>
      <c r="N182" s="1106"/>
      <c r="O182" s="1106"/>
      <c r="P182" s="1106"/>
      <c r="Q182" s="1106"/>
      <c r="R182" s="1106"/>
      <c r="S182" s="1106"/>
      <c r="T182" s="1106"/>
      <c r="U182" s="1106"/>
      <c r="V182" s="1106"/>
      <c r="W182" s="1106"/>
      <c r="X182" s="1106"/>
      <c r="Y182" s="1106"/>
      <c r="Z182" s="1106"/>
      <c r="AA182" s="1106"/>
      <c r="AB182" s="2708">
        <v>3.0</v>
      </c>
      <c r="AC182" s="2709" t="s">
        <v>55</v>
      </c>
      <c r="AD182" s="1521" t="s">
        <v>447</v>
      </c>
      <c r="AE182" s="730"/>
      <c r="AF182" s="730"/>
      <c r="AG182" s="730"/>
      <c r="AH182" s="1046"/>
    </row>
    <row r="183" ht="15.75" hidden="1" customHeight="1">
      <c r="A183" s="2648"/>
      <c r="B183" s="1106"/>
      <c r="C183" s="2584" t="s">
        <v>13258</v>
      </c>
      <c r="D183" s="1106"/>
      <c r="E183" s="1106"/>
      <c r="F183" s="2584" t="s">
        <v>13259</v>
      </c>
      <c r="G183" s="2584" t="s">
        <v>13260</v>
      </c>
      <c r="H183" s="2648"/>
      <c r="I183" s="1106"/>
      <c r="J183" s="1106"/>
      <c r="K183" s="1106"/>
      <c r="L183" s="1106"/>
      <c r="M183" s="1106"/>
      <c r="N183" s="1106"/>
      <c r="O183" s="1106"/>
      <c r="P183" s="1106"/>
      <c r="Q183" s="1106"/>
      <c r="R183" s="1106"/>
      <c r="S183" s="1106"/>
      <c r="T183" s="1106"/>
      <c r="U183" s="1106"/>
      <c r="V183" s="1106"/>
      <c r="W183" s="1106"/>
      <c r="X183" s="1106"/>
      <c r="Y183" s="1106"/>
      <c r="Z183" s="1106"/>
      <c r="AA183" s="1106"/>
      <c r="AB183" s="2708">
        <v>3.0</v>
      </c>
      <c r="AC183" s="2709" t="s">
        <v>55</v>
      </c>
      <c r="AD183" s="1521" t="s">
        <v>447</v>
      </c>
      <c r="AE183" s="730"/>
      <c r="AF183" s="730"/>
      <c r="AG183" s="730"/>
      <c r="AH183" s="1046"/>
    </row>
    <row r="184" ht="15.75" hidden="1" customHeight="1">
      <c r="A184" s="2648"/>
      <c r="B184" s="1106"/>
      <c r="C184" s="2584" t="s">
        <v>13261</v>
      </c>
      <c r="D184" s="1106"/>
      <c r="E184" s="1106"/>
      <c r="F184" s="2584" t="s">
        <v>13262</v>
      </c>
      <c r="G184" s="2584" t="s">
        <v>13263</v>
      </c>
      <c r="H184" s="2648"/>
      <c r="I184" s="1106"/>
      <c r="J184" s="1106"/>
      <c r="K184" s="1106"/>
      <c r="L184" s="1106"/>
      <c r="M184" s="1106"/>
      <c r="N184" s="1106"/>
      <c r="O184" s="1106"/>
      <c r="P184" s="1106"/>
      <c r="Q184" s="1106"/>
      <c r="R184" s="1106"/>
      <c r="S184" s="1106"/>
      <c r="T184" s="1106"/>
      <c r="U184" s="1106"/>
      <c r="V184" s="1106"/>
      <c r="W184" s="1106"/>
      <c r="X184" s="1106"/>
      <c r="Y184" s="1106"/>
      <c r="Z184" s="1106"/>
      <c r="AA184" s="1106"/>
      <c r="AB184" s="2708">
        <v>3.0</v>
      </c>
      <c r="AC184" s="2709" t="s">
        <v>55</v>
      </c>
      <c r="AD184" s="1521" t="s">
        <v>447</v>
      </c>
      <c r="AE184" s="730"/>
      <c r="AF184" s="730"/>
      <c r="AG184" s="730"/>
      <c r="AH184" s="1046"/>
    </row>
    <row r="185" ht="15.75" hidden="1" customHeight="1">
      <c r="A185" s="2648"/>
      <c r="B185" s="1106"/>
      <c r="C185" s="2584" t="s">
        <v>13264</v>
      </c>
      <c r="D185" s="1106"/>
      <c r="E185" s="1106"/>
      <c r="F185" s="2584" t="s">
        <v>13265</v>
      </c>
      <c r="G185" s="2584" t="s">
        <v>13266</v>
      </c>
      <c r="H185" s="2648"/>
      <c r="I185" s="1106"/>
      <c r="J185" s="1106"/>
      <c r="K185" s="1106"/>
      <c r="L185" s="1106"/>
      <c r="M185" s="1106"/>
      <c r="N185" s="1106"/>
      <c r="O185" s="1106"/>
      <c r="P185" s="1106"/>
      <c r="Q185" s="1106"/>
      <c r="R185" s="1106"/>
      <c r="S185" s="1106"/>
      <c r="T185" s="1106"/>
      <c r="U185" s="1106"/>
      <c r="V185" s="1106"/>
      <c r="W185" s="1106"/>
      <c r="X185" s="1106"/>
      <c r="Y185" s="1106"/>
      <c r="Z185" s="1106"/>
      <c r="AA185" s="1106"/>
      <c r="AB185" s="2708">
        <v>3.0</v>
      </c>
      <c r="AC185" s="2709" t="s">
        <v>55</v>
      </c>
      <c r="AD185" s="1521" t="s">
        <v>447</v>
      </c>
      <c r="AE185" s="730"/>
      <c r="AF185" s="730"/>
      <c r="AG185" s="730"/>
      <c r="AH185" s="1046"/>
    </row>
    <row r="186" ht="15.75" hidden="1" customHeight="1">
      <c r="A186" s="2648"/>
      <c r="B186" s="1106"/>
      <c r="C186" s="2584" t="s">
        <v>13267</v>
      </c>
      <c r="D186" s="1106"/>
      <c r="E186" s="1106"/>
      <c r="F186" s="2584" t="s">
        <v>13268</v>
      </c>
      <c r="G186" s="2584" t="s">
        <v>13269</v>
      </c>
      <c r="H186" s="2648"/>
      <c r="I186" s="1106"/>
      <c r="J186" s="1106"/>
      <c r="K186" s="1106"/>
      <c r="L186" s="1106"/>
      <c r="M186" s="1106"/>
      <c r="N186" s="1106"/>
      <c r="O186" s="1106"/>
      <c r="P186" s="1106"/>
      <c r="Q186" s="1106"/>
      <c r="R186" s="1106"/>
      <c r="S186" s="1106"/>
      <c r="T186" s="1106"/>
      <c r="U186" s="1106"/>
      <c r="V186" s="1106"/>
      <c r="W186" s="1106"/>
      <c r="X186" s="1106"/>
      <c r="Y186" s="1106"/>
      <c r="Z186" s="1106"/>
      <c r="AA186" s="1106"/>
      <c r="AB186" s="2708">
        <v>3.0</v>
      </c>
      <c r="AC186" s="2709" t="s">
        <v>55</v>
      </c>
      <c r="AD186" s="1521" t="s">
        <v>447</v>
      </c>
      <c r="AE186" s="730"/>
      <c r="AF186" s="730"/>
      <c r="AG186" s="730"/>
      <c r="AH186" s="1046"/>
    </row>
    <row r="187" ht="15.75" hidden="1" customHeight="1">
      <c r="A187" s="2648"/>
      <c r="B187" s="2584" t="s">
        <v>13270</v>
      </c>
      <c r="C187" s="1106"/>
      <c r="D187" s="1106"/>
      <c r="E187" s="2584" t="s">
        <v>13270</v>
      </c>
      <c r="F187" s="2584" t="s">
        <v>13271</v>
      </c>
      <c r="G187" s="2584" t="s">
        <v>13272</v>
      </c>
      <c r="H187" s="2648"/>
      <c r="I187" s="1106"/>
      <c r="J187" s="1106"/>
      <c r="K187" s="1106"/>
      <c r="L187" s="1106"/>
      <c r="M187" s="1106"/>
      <c r="N187" s="1106"/>
      <c r="O187" s="1106"/>
      <c r="P187" s="1106"/>
      <c r="Q187" s="1106"/>
      <c r="R187" s="1106"/>
      <c r="S187" s="1106"/>
      <c r="T187" s="1106"/>
      <c r="U187" s="1106"/>
      <c r="V187" s="1106"/>
      <c r="W187" s="1106"/>
      <c r="X187" s="1106"/>
      <c r="Y187" s="1106"/>
      <c r="Z187" s="1106"/>
      <c r="AA187" s="1106"/>
      <c r="AB187" s="2708">
        <v>3.0</v>
      </c>
      <c r="AC187" s="2709" t="s">
        <v>55</v>
      </c>
      <c r="AD187" s="1521" t="s">
        <v>447</v>
      </c>
      <c r="AE187" s="730"/>
      <c r="AF187" s="2726" t="s">
        <v>13273</v>
      </c>
      <c r="AG187" s="730"/>
      <c r="AH187" s="1046"/>
    </row>
    <row r="188" ht="15.75" hidden="1" customHeight="1">
      <c r="A188" s="2648"/>
      <c r="B188" s="1106"/>
      <c r="C188" s="2584" t="s">
        <v>13274</v>
      </c>
      <c r="D188" s="1106"/>
      <c r="E188" s="1106"/>
      <c r="F188" s="2584" t="s">
        <v>13275</v>
      </c>
      <c r="G188" s="2584" t="s">
        <v>13276</v>
      </c>
      <c r="H188" s="2648"/>
      <c r="I188" s="1106"/>
      <c r="J188" s="1106"/>
      <c r="K188" s="1106"/>
      <c r="L188" s="1106"/>
      <c r="M188" s="1106"/>
      <c r="N188" s="1106"/>
      <c r="O188" s="1106"/>
      <c r="P188" s="1106"/>
      <c r="Q188" s="1106"/>
      <c r="R188" s="1106"/>
      <c r="S188" s="1106"/>
      <c r="T188" s="1106"/>
      <c r="U188" s="1106"/>
      <c r="V188" s="1106"/>
      <c r="W188" s="1106"/>
      <c r="X188" s="1106"/>
      <c r="Y188" s="1106"/>
      <c r="Z188" s="1106"/>
      <c r="AA188" s="1106"/>
      <c r="AB188" s="2708">
        <v>3.0</v>
      </c>
      <c r="AC188" s="2709" t="s">
        <v>55</v>
      </c>
      <c r="AD188" s="1521" t="s">
        <v>447</v>
      </c>
      <c r="AE188" s="730"/>
      <c r="AF188" s="730"/>
      <c r="AG188" s="730"/>
      <c r="AH188" s="1046"/>
    </row>
    <row r="189" ht="15.75" hidden="1" customHeight="1">
      <c r="A189" s="2648"/>
      <c r="B189" s="2584" t="s">
        <v>13277</v>
      </c>
      <c r="C189" s="1106"/>
      <c r="D189" s="1106"/>
      <c r="E189" s="1106"/>
      <c r="F189" s="2584" t="s">
        <v>13278</v>
      </c>
      <c r="G189" s="2584" t="s">
        <v>13279</v>
      </c>
      <c r="H189" s="2648"/>
      <c r="I189" s="1106"/>
      <c r="J189" s="1106"/>
      <c r="K189" s="1106"/>
      <c r="L189" s="1106"/>
      <c r="M189" s="1106"/>
      <c r="N189" s="1106"/>
      <c r="O189" s="1106"/>
      <c r="P189" s="1106"/>
      <c r="Q189" s="1106"/>
      <c r="R189" s="1106"/>
      <c r="S189" s="1106"/>
      <c r="T189" s="1106"/>
      <c r="U189" s="1106"/>
      <c r="V189" s="1106"/>
      <c r="W189" s="1106"/>
      <c r="X189" s="1106"/>
      <c r="Y189" s="1106"/>
      <c r="Z189" s="1106"/>
      <c r="AA189" s="1106"/>
      <c r="AB189" s="2708">
        <v>3.0</v>
      </c>
      <c r="AC189" s="2709" t="s">
        <v>55</v>
      </c>
      <c r="AD189" s="1521" t="s">
        <v>447</v>
      </c>
      <c r="AE189" s="730"/>
      <c r="AF189" s="730"/>
      <c r="AG189" s="730"/>
      <c r="AH189" s="1046"/>
    </row>
    <row r="190" ht="15.75" hidden="1" customHeight="1">
      <c r="A190" s="2648"/>
      <c r="B190" s="2584" t="s">
        <v>13280</v>
      </c>
      <c r="C190" s="1106"/>
      <c r="D190" s="1106"/>
      <c r="E190" s="1106"/>
      <c r="F190" s="2584" t="s">
        <v>13281</v>
      </c>
      <c r="G190" s="2584" t="s">
        <v>13282</v>
      </c>
      <c r="H190" s="2648"/>
      <c r="I190" s="1106"/>
      <c r="J190" s="1106"/>
      <c r="K190" s="1106"/>
      <c r="L190" s="1106"/>
      <c r="M190" s="1106"/>
      <c r="N190" s="1106"/>
      <c r="O190" s="1106"/>
      <c r="P190" s="1106"/>
      <c r="Q190" s="1106"/>
      <c r="R190" s="1106"/>
      <c r="S190" s="1106"/>
      <c r="T190" s="1106"/>
      <c r="U190" s="1106"/>
      <c r="V190" s="1106"/>
      <c r="W190" s="1106"/>
      <c r="X190" s="1106"/>
      <c r="Y190" s="1106"/>
      <c r="Z190" s="1106"/>
      <c r="AA190" s="1106"/>
      <c r="AB190" s="2708">
        <v>3.0</v>
      </c>
      <c r="AC190" s="2709" t="s">
        <v>55</v>
      </c>
      <c r="AD190" s="1521" t="s">
        <v>447</v>
      </c>
      <c r="AE190" s="730"/>
      <c r="AF190" s="730"/>
      <c r="AG190" s="730"/>
      <c r="AH190" s="1046"/>
    </row>
    <row r="191" ht="15.75" hidden="1" customHeight="1">
      <c r="A191" s="2648"/>
      <c r="B191" s="1106"/>
      <c r="C191" s="2584" t="s">
        <v>13283</v>
      </c>
      <c r="D191" s="1106"/>
      <c r="E191" s="1106"/>
      <c r="F191" s="2584" t="s">
        <v>13281</v>
      </c>
      <c r="G191" s="2584" t="s">
        <v>13284</v>
      </c>
      <c r="H191" s="2648"/>
      <c r="I191" s="1106"/>
      <c r="J191" s="1106"/>
      <c r="K191" s="1106"/>
      <c r="L191" s="1106"/>
      <c r="M191" s="1106"/>
      <c r="N191" s="1106"/>
      <c r="O191" s="1106"/>
      <c r="P191" s="1106"/>
      <c r="Q191" s="1106"/>
      <c r="R191" s="1106"/>
      <c r="S191" s="1106"/>
      <c r="T191" s="1106"/>
      <c r="U191" s="1106"/>
      <c r="V191" s="1106"/>
      <c r="W191" s="1106"/>
      <c r="X191" s="1106"/>
      <c r="Y191" s="1106"/>
      <c r="Z191" s="1106"/>
      <c r="AA191" s="1106"/>
      <c r="AB191" s="2708">
        <v>2.0</v>
      </c>
      <c r="AC191" s="2709" t="s">
        <v>55</v>
      </c>
      <c r="AD191" s="1521" t="s">
        <v>447</v>
      </c>
      <c r="AE191" s="730"/>
      <c r="AF191" s="2727" t="s">
        <v>13285</v>
      </c>
      <c r="AG191" s="730"/>
      <c r="AH191" s="1046"/>
    </row>
    <row r="192" ht="15.75" hidden="1" customHeight="1">
      <c r="A192" s="2648"/>
      <c r="B192" s="1106"/>
      <c r="C192" s="2584" t="s">
        <v>13286</v>
      </c>
      <c r="D192" s="1106"/>
      <c r="E192" s="1106"/>
      <c r="F192" s="2584" t="s">
        <v>13281</v>
      </c>
      <c r="G192" s="2584" t="s">
        <v>13284</v>
      </c>
      <c r="H192" s="2648"/>
      <c r="I192" s="1106"/>
      <c r="J192" s="1106"/>
      <c r="K192" s="1106"/>
      <c r="L192" s="1106"/>
      <c r="M192" s="1106"/>
      <c r="N192" s="1106"/>
      <c r="O192" s="1106"/>
      <c r="P192" s="1106"/>
      <c r="Q192" s="1106"/>
      <c r="R192" s="1106"/>
      <c r="S192" s="1106"/>
      <c r="T192" s="1106"/>
      <c r="U192" s="1106"/>
      <c r="V192" s="1106"/>
      <c r="W192" s="1106"/>
      <c r="X192" s="1106"/>
      <c r="Y192" s="1106"/>
      <c r="Z192" s="1106"/>
      <c r="AA192" s="1106"/>
      <c r="AB192" s="2708">
        <v>3.0</v>
      </c>
      <c r="AC192" s="2709" t="s">
        <v>55</v>
      </c>
      <c r="AD192" s="1521" t="s">
        <v>447</v>
      </c>
      <c r="AE192" s="730"/>
      <c r="AF192" s="730"/>
      <c r="AG192" s="730"/>
      <c r="AH192" s="1046"/>
    </row>
    <row r="193" ht="15.75" hidden="1" customHeight="1">
      <c r="A193" s="2648"/>
      <c r="B193" s="1106"/>
      <c r="C193" s="2584" t="s">
        <v>13287</v>
      </c>
      <c r="D193" s="1106"/>
      <c r="E193" s="1106"/>
      <c r="F193" s="2584" t="s">
        <v>13288</v>
      </c>
      <c r="G193" s="2584" t="s">
        <v>13289</v>
      </c>
      <c r="H193" s="2648"/>
      <c r="I193" s="1106"/>
      <c r="J193" s="1106"/>
      <c r="K193" s="1106"/>
      <c r="L193" s="1106"/>
      <c r="M193" s="1106"/>
      <c r="N193" s="1106"/>
      <c r="O193" s="1106"/>
      <c r="P193" s="1106"/>
      <c r="Q193" s="1106"/>
      <c r="R193" s="1106"/>
      <c r="S193" s="1106"/>
      <c r="T193" s="1106"/>
      <c r="U193" s="1106"/>
      <c r="V193" s="1106"/>
      <c r="W193" s="1106"/>
      <c r="X193" s="1106"/>
      <c r="Y193" s="1106"/>
      <c r="Z193" s="1106"/>
      <c r="AA193" s="1106"/>
      <c r="AB193" s="2708">
        <v>2.0</v>
      </c>
      <c r="AC193" s="2709" t="s">
        <v>55</v>
      </c>
      <c r="AD193" s="1521" t="s">
        <v>447</v>
      </c>
      <c r="AE193" s="730"/>
      <c r="AF193" s="2724" t="s">
        <v>13290</v>
      </c>
      <c r="AG193" s="730"/>
      <c r="AH193" s="1046"/>
    </row>
    <row r="194" ht="15.75" hidden="1" customHeight="1">
      <c r="A194" s="2648"/>
      <c r="B194" s="1106"/>
      <c r="C194" s="1106"/>
      <c r="D194" s="2584" t="s">
        <v>13291</v>
      </c>
      <c r="E194" s="1106"/>
      <c r="F194" s="2584" t="s">
        <v>13292</v>
      </c>
      <c r="G194" s="2584" t="s">
        <v>13289</v>
      </c>
      <c r="H194" s="2648"/>
      <c r="I194" s="1106"/>
      <c r="J194" s="1106"/>
      <c r="K194" s="1106"/>
      <c r="L194" s="2104"/>
      <c r="M194" s="2104"/>
      <c r="N194" s="2104"/>
      <c r="O194" s="2104"/>
      <c r="P194" s="2104"/>
      <c r="Q194" s="2104"/>
      <c r="R194" s="2104"/>
      <c r="S194" s="2104"/>
      <c r="T194" s="2104"/>
      <c r="U194" s="2104"/>
      <c r="V194" s="2104"/>
      <c r="W194" s="2104"/>
      <c r="X194" s="2104"/>
      <c r="Y194" s="2104"/>
      <c r="Z194" s="2104"/>
      <c r="AA194" s="2104"/>
      <c r="AB194" s="2708">
        <v>3.0</v>
      </c>
      <c r="AC194" s="2709" t="s">
        <v>55</v>
      </c>
      <c r="AD194" s="1521" t="s">
        <v>447</v>
      </c>
      <c r="AE194" s="730"/>
      <c r="AF194" s="2593" t="s">
        <v>13293</v>
      </c>
      <c r="AG194" s="730"/>
      <c r="AH194" s="1046"/>
    </row>
    <row r="195" ht="15.75" hidden="1" customHeight="1">
      <c r="A195" s="2648"/>
      <c r="B195" s="1106"/>
      <c r="C195" s="1106"/>
      <c r="D195" s="2584" t="s">
        <v>13294</v>
      </c>
      <c r="E195" s="1106"/>
      <c r="F195" s="2584" t="s">
        <v>13292</v>
      </c>
      <c r="G195" s="2584" t="s">
        <v>13289</v>
      </c>
      <c r="H195" s="2648"/>
      <c r="I195" s="1106"/>
      <c r="J195" s="1106"/>
      <c r="K195" s="1106"/>
      <c r="L195" s="1106"/>
      <c r="M195" s="1106"/>
      <c r="N195" s="1106"/>
      <c r="O195" s="1106"/>
      <c r="P195" s="1106"/>
      <c r="Q195" s="1106"/>
      <c r="R195" s="1106"/>
      <c r="S195" s="1106"/>
      <c r="T195" s="1106"/>
      <c r="U195" s="1106"/>
      <c r="V195" s="1106"/>
      <c r="W195" s="1106"/>
      <c r="X195" s="1106"/>
      <c r="Y195" s="1106"/>
      <c r="Z195" s="1106"/>
      <c r="AA195" s="1106"/>
      <c r="AB195" s="2708">
        <v>3.0</v>
      </c>
      <c r="AC195" s="2709" t="s">
        <v>55</v>
      </c>
      <c r="AD195" s="1521" t="s">
        <v>447</v>
      </c>
      <c r="AE195" s="730"/>
      <c r="AF195" s="730"/>
      <c r="AG195" s="730"/>
      <c r="AH195" s="1046"/>
    </row>
    <row r="196" ht="15.75" hidden="1" customHeight="1">
      <c r="A196" s="2648"/>
      <c r="B196" s="1106"/>
      <c r="C196" s="1106"/>
      <c r="D196" s="2584" t="s">
        <v>13295</v>
      </c>
      <c r="E196" s="1106"/>
      <c r="F196" s="2584" t="s">
        <v>13292</v>
      </c>
      <c r="G196" s="2584" t="s">
        <v>13289</v>
      </c>
      <c r="H196" s="2648"/>
      <c r="I196" s="1106"/>
      <c r="J196" s="1106"/>
      <c r="K196" s="1106"/>
      <c r="L196" s="1106"/>
      <c r="M196" s="1106"/>
      <c r="N196" s="1106"/>
      <c r="O196" s="1106"/>
      <c r="P196" s="1106"/>
      <c r="Q196" s="1106"/>
      <c r="R196" s="1106"/>
      <c r="S196" s="1106"/>
      <c r="T196" s="1106"/>
      <c r="U196" s="1106"/>
      <c r="V196" s="1106"/>
      <c r="W196" s="1106"/>
      <c r="X196" s="1106"/>
      <c r="Y196" s="1106"/>
      <c r="Z196" s="1106"/>
      <c r="AA196" s="1106"/>
      <c r="AB196" s="2708">
        <v>3.0</v>
      </c>
      <c r="AC196" s="2709" t="s">
        <v>55</v>
      </c>
      <c r="AD196" s="1521" t="s">
        <v>447</v>
      </c>
      <c r="AE196" s="730"/>
      <c r="AF196" s="730"/>
      <c r="AG196" s="730"/>
      <c r="AH196" s="1046"/>
    </row>
    <row r="197" ht="15.75" hidden="1" customHeight="1">
      <c r="A197" s="2648"/>
      <c r="B197" s="2584" t="s">
        <v>7973</v>
      </c>
      <c r="C197" s="1106"/>
      <c r="D197" s="1106"/>
      <c r="E197" s="1106"/>
      <c r="F197" s="2584" t="s">
        <v>13296</v>
      </c>
      <c r="G197" s="2584" t="s">
        <v>13297</v>
      </c>
      <c r="H197" s="2648"/>
      <c r="I197" s="1106"/>
      <c r="J197" s="1106"/>
      <c r="K197" s="1106"/>
      <c r="L197" s="1106"/>
      <c r="M197" s="1106"/>
      <c r="N197" s="1106"/>
      <c r="O197" s="1106"/>
      <c r="P197" s="1106"/>
      <c r="Q197" s="1106"/>
      <c r="R197" s="1106"/>
      <c r="S197" s="1106"/>
      <c r="T197" s="1106"/>
      <c r="U197" s="1106"/>
      <c r="V197" s="1106"/>
      <c r="W197" s="1106"/>
      <c r="X197" s="1106"/>
      <c r="Y197" s="1106"/>
      <c r="Z197" s="1106"/>
      <c r="AA197" s="1106"/>
      <c r="AB197" s="2708">
        <v>3.0</v>
      </c>
      <c r="AC197" s="2709" t="s">
        <v>55</v>
      </c>
      <c r="AD197" s="1521" t="s">
        <v>447</v>
      </c>
      <c r="AE197" s="730"/>
      <c r="AF197" s="730"/>
      <c r="AG197" s="730"/>
      <c r="AH197" s="1046"/>
    </row>
    <row r="198" ht="15.75" hidden="1" customHeight="1">
      <c r="A198" s="2648"/>
      <c r="B198" s="2584" t="s">
        <v>13298</v>
      </c>
      <c r="C198" s="2584" t="s">
        <v>13299</v>
      </c>
      <c r="D198" s="1106"/>
      <c r="E198" s="1106"/>
      <c r="F198" s="2584" t="s">
        <v>13300</v>
      </c>
      <c r="G198" s="2584" t="s">
        <v>13301</v>
      </c>
      <c r="H198" s="2648"/>
      <c r="I198" s="1106"/>
      <c r="J198" s="1106"/>
      <c r="K198" s="1106"/>
      <c r="L198" s="1106"/>
      <c r="M198" s="1106"/>
      <c r="N198" s="1106"/>
      <c r="O198" s="1106"/>
      <c r="P198" s="1106"/>
      <c r="Q198" s="1106"/>
      <c r="R198" s="1106"/>
      <c r="S198" s="1106"/>
      <c r="T198" s="1106"/>
      <c r="U198" s="1106"/>
      <c r="V198" s="1106"/>
      <c r="W198" s="1106"/>
      <c r="X198" s="1106"/>
      <c r="Y198" s="1106"/>
      <c r="Z198" s="1106"/>
      <c r="AA198" s="1106"/>
      <c r="AB198" s="2708">
        <v>3.0</v>
      </c>
      <c r="AC198" s="2709" t="s">
        <v>55</v>
      </c>
      <c r="AD198" s="1521" t="s">
        <v>447</v>
      </c>
      <c r="AE198" s="730"/>
      <c r="AF198" s="730"/>
      <c r="AG198" s="730"/>
      <c r="AH198" s="1046"/>
    </row>
    <row r="199" ht="15.75" hidden="1" customHeight="1">
      <c r="A199" s="2648"/>
      <c r="B199" s="1106"/>
      <c r="C199" s="2584" t="s">
        <v>13302</v>
      </c>
      <c r="D199" s="1106"/>
      <c r="E199" s="1106"/>
      <c r="F199" s="2584" t="s">
        <v>13303</v>
      </c>
      <c r="G199" s="2584" t="s">
        <v>13304</v>
      </c>
      <c r="H199" s="2648"/>
      <c r="I199" s="1106"/>
      <c r="J199" s="1106"/>
      <c r="K199" s="1106"/>
      <c r="L199" s="1106"/>
      <c r="M199" s="1106"/>
      <c r="N199" s="1106"/>
      <c r="O199" s="1106"/>
      <c r="P199" s="1106"/>
      <c r="Q199" s="1106"/>
      <c r="R199" s="1106"/>
      <c r="S199" s="1106"/>
      <c r="T199" s="1106"/>
      <c r="U199" s="1106"/>
      <c r="V199" s="1106"/>
      <c r="W199" s="1106"/>
      <c r="X199" s="1106"/>
      <c r="Y199" s="1106"/>
      <c r="Z199" s="1106"/>
      <c r="AA199" s="1106"/>
      <c r="AB199" s="2708">
        <v>3.0</v>
      </c>
      <c r="AC199" s="2709" t="s">
        <v>55</v>
      </c>
      <c r="AD199" s="1521" t="s">
        <v>447</v>
      </c>
      <c r="AE199" s="730"/>
      <c r="AF199" s="730"/>
      <c r="AG199" s="730"/>
      <c r="AH199" s="1046"/>
    </row>
    <row r="200" ht="15.75" hidden="1" customHeight="1">
      <c r="A200" s="2648"/>
      <c r="B200" s="1106"/>
      <c r="C200" s="2584" t="s">
        <v>13305</v>
      </c>
      <c r="D200" s="1106"/>
      <c r="E200" s="1106"/>
      <c r="F200" s="2584" t="s">
        <v>13306</v>
      </c>
      <c r="G200" s="2584" t="s">
        <v>13307</v>
      </c>
      <c r="H200" s="2648"/>
      <c r="I200" s="1106"/>
      <c r="J200" s="1106"/>
      <c r="K200" s="1106"/>
      <c r="L200" s="1106"/>
      <c r="M200" s="1106"/>
      <c r="N200" s="1106"/>
      <c r="O200" s="1106"/>
      <c r="P200" s="1106"/>
      <c r="Q200" s="1106"/>
      <c r="R200" s="1106"/>
      <c r="S200" s="1106"/>
      <c r="T200" s="1106"/>
      <c r="U200" s="1106"/>
      <c r="V200" s="1106"/>
      <c r="W200" s="1106"/>
      <c r="X200" s="1106"/>
      <c r="Y200" s="1106"/>
      <c r="Z200" s="1106"/>
      <c r="AA200" s="1106"/>
      <c r="AB200" s="2708">
        <v>3.0</v>
      </c>
      <c r="AC200" s="2709" t="s">
        <v>55</v>
      </c>
      <c r="AD200" s="1521" t="s">
        <v>447</v>
      </c>
      <c r="AE200" s="730"/>
      <c r="AF200" s="730"/>
      <c r="AG200" s="730"/>
      <c r="AH200" s="1046"/>
    </row>
    <row r="201" ht="15.75" hidden="1" customHeight="1">
      <c r="A201" s="2648"/>
      <c r="B201" s="1106"/>
      <c r="C201" s="2584" t="s">
        <v>13308</v>
      </c>
      <c r="D201" s="1106"/>
      <c r="E201" s="1106"/>
      <c r="F201" s="2584" t="s">
        <v>13309</v>
      </c>
      <c r="G201" s="2584" t="s">
        <v>13310</v>
      </c>
      <c r="H201" s="2648"/>
      <c r="I201" s="1106"/>
      <c r="J201" s="1106"/>
      <c r="K201" s="1106"/>
      <c r="L201" s="1106"/>
      <c r="M201" s="1106"/>
      <c r="N201" s="1106"/>
      <c r="O201" s="1106"/>
      <c r="P201" s="1106"/>
      <c r="Q201" s="1106"/>
      <c r="R201" s="1106"/>
      <c r="S201" s="1106"/>
      <c r="T201" s="1106"/>
      <c r="U201" s="1106"/>
      <c r="V201" s="1106"/>
      <c r="W201" s="1106"/>
      <c r="X201" s="1106"/>
      <c r="Y201" s="1106"/>
      <c r="Z201" s="1106"/>
      <c r="AA201" s="1106"/>
      <c r="AB201" s="2708">
        <v>3.0</v>
      </c>
      <c r="AC201" s="2709" t="s">
        <v>55</v>
      </c>
      <c r="AD201" s="1521" t="s">
        <v>447</v>
      </c>
      <c r="AE201" s="730"/>
      <c r="AF201" s="2724" t="s">
        <v>13311</v>
      </c>
      <c r="AG201" s="730"/>
      <c r="AH201" s="1046"/>
    </row>
    <row r="202" ht="15.75" hidden="1" customHeight="1">
      <c r="A202" s="1194"/>
      <c r="B202" s="2541" t="s">
        <v>13312</v>
      </c>
      <c r="C202" s="809"/>
      <c r="D202" s="809"/>
      <c r="E202" s="809"/>
      <c r="F202" s="2541" t="s">
        <v>13313</v>
      </c>
      <c r="G202" s="2541" t="s">
        <v>13314</v>
      </c>
      <c r="H202" s="2648"/>
      <c r="I202" s="1106"/>
      <c r="J202" s="1106"/>
      <c r="K202" s="1106"/>
      <c r="L202" s="1106"/>
      <c r="M202" s="1106"/>
      <c r="N202" s="1106"/>
      <c r="O202" s="1106"/>
      <c r="P202" s="1106"/>
      <c r="Q202" s="1106"/>
      <c r="R202" s="1106"/>
      <c r="S202" s="1106"/>
      <c r="T202" s="1106"/>
      <c r="U202" s="1106"/>
      <c r="V202" s="1106"/>
      <c r="W202" s="1106"/>
      <c r="X202" s="1106"/>
      <c r="Y202" s="1106"/>
      <c r="Z202" s="1106"/>
      <c r="AA202" s="1106"/>
      <c r="AB202" s="2708">
        <v>3.0</v>
      </c>
      <c r="AC202" s="2709" t="s">
        <v>55</v>
      </c>
      <c r="AD202" s="1521" t="s">
        <v>447</v>
      </c>
      <c r="AE202" s="888"/>
      <c r="AF202" s="888"/>
      <c r="AG202" s="888"/>
      <c r="AH202" s="1046"/>
    </row>
    <row r="203" ht="15.75" hidden="1" customHeight="1">
      <c r="A203" s="1194"/>
      <c r="B203" s="2541" t="s">
        <v>13315</v>
      </c>
      <c r="C203" s="809"/>
      <c r="D203" s="809"/>
      <c r="E203" s="809"/>
      <c r="F203" s="2541" t="s">
        <v>13313</v>
      </c>
      <c r="G203" s="2541" t="s">
        <v>13314</v>
      </c>
      <c r="H203" s="2648"/>
      <c r="I203" s="1106"/>
      <c r="J203" s="1106"/>
      <c r="K203" s="1106"/>
      <c r="L203" s="1106"/>
      <c r="M203" s="1106"/>
      <c r="N203" s="1106"/>
      <c r="O203" s="1106"/>
      <c r="P203" s="1106"/>
      <c r="Q203" s="1106"/>
      <c r="R203" s="1106"/>
      <c r="S203" s="1106"/>
      <c r="T203" s="1106"/>
      <c r="U203" s="1106"/>
      <c r="V203" s="1106"/>
      <c r="W203" s="1106"/>
      <c r="X203" s="1106"/>
      <c r="Y203" s="1106"/>
      <c r="Z203" s="1106"/>
      <c r="AA203" s="1106"/>
      <c r="AB203" s="2708">
        <v>3.0</v>
      </c>
      <c r="AC203" s="2709" t="s">
        <v>55</v>
      </c>
      <c r="AD203" s="1521" t="s">
        <v>447</v>
      </c>
      <c r="AE203" s="888"/>
      <c r="AF203" s="888"/>
      <c r="AG203" s="888"/>
      <c r="AH203" s="888"/>
    </row>
    <row r="204" ht="15.75" customHeight="1">
      <c r="A204" s="2728" t="s">
        <v>12927</v>
      </c>
      <c r="B204" s="2729"/>
      <c r="C204" s="2729"/>
      <c r="D204" s="2729"/>
      <c r="E204" s="2729"/>
      <c r="F204" s="2729"/>
      <c r="G204" s="2729"/>
      <c r="H204" s="2730" t="s">
        <v>94</v>
      </c>
      <c r="I204" s="2731" t="s">
        <v>94</v>
      </c>
      <c r="J204" s="2732"/>
      <c r="K204" s="2732"/>
      <c r="L204" s="1126"/>
      <c r="M204" s="1126"/>
      <c r="N204" s="1126"/>
      <c r="O204" s="1126"/>
      <c r="P204" s="1126"/>
      <c r="Q204" s="1126"/>
      <c r="R204" s="1126"/>
      <c r="S204" s="1126"/>
      <c r="T204" s="1126"/>
      <c r="U204" s="1126"/>
      <c r="V204" s="1126"/>
      <c r="W204" s="1126"/>
      <c r="X204" s="1126"/>
      <c r="Y204" s="1126"/>
      <c r="Z204" s="1126"/>
      <c r="AA204" s="1126"/>
      <c r="AB204" s="2732" t="s">
        <v>94</v>
      </c>
      <c r="AC204" s="2733" t="s">
        <v>55</v>
      </c>
      <c r="AD204" s="2734" t="s">
        <v>447</v>
      </c>
      <c r="AE204" s="2735"/>
      <c r="AF204" s="2735"/>
      <c r="AG204" s="2735"/>
      <c r="AH204" s="2735"/>
    </row>
    <row r="205" ht="15.75" customHeight="1">
      <c r="A205" s="2736" t="s">
        <v>13316</v>
      </c>
      <c r="B205" s="1525"/>
      <c r="C205" s="1525"/>
      <c r="D205" s="1525"/>
      <c r="E205" s="1525"/>
      <c r="F205" s="2737" t="s">
        <v>13317</v>
      </c>
      <c r="G205" s="1525"/>
      <c r="H205" s="2738" t="s">
        <v>94</v>
      </c>
      <c r="I205" s="2739" t="s">
        <v>94</v>
      </c>
      <c r="J205" s="2740"/>
      <c r="K205" s="2740"/>
      <c r="L205" s="1525"/>
      <c r="M205" s="1525"/>
      <c r="N205" s="1525"/>
      <c r="O205" s="1525"/>
      <c r="P205" s="1525"/>
      <c r="Q205" s="1525"/>
      <c r="R205" s="1525"/>
      <c r="S205" s="1525"/>
      <c r="T205" s="1525"/>
      <c r="U205" s="1525"/>
      <c r="V205" s="1525"/>
      <c r="W205" s="1525"/>
      <c r="X205" s="1525"/>
      <c r="Y205" s="1525"/>
      <c r="Z205" s="1525"/>
      <c r="AA205" s="1525"/>
      <c r="AB205" s="2740" t="s">
        <v>94</v>
      </c>
      <c r="AC205" s="2741" t="s">
        <v>55</v>
      </c>
      <c r="AD205" s="1528" t="s">
        <v>447</v>
      </c>
      <c r="AE205" s="1531"/>
      <c r="AF205" s="1531"/>
      <c r="AG205" s="1531"/>
      <c r="AH205" s="1531"/>
    </row>
    <row r="206" ht="15.75" customHeight="1">
      <c r="A206" s="991" t="s">
        <v>12803</v>
      </c>
      <c r="B206" s="641"/>
      <c r="C206" s="641"/>
      <c r="D206" s="641"/>
      <c r="E206" s="641"/>
      <c r="F206" s="641"/>
      <c r="G206" s="641"/>
      <c r="H206" s="879" t="s">
        <v>94</v>
      </c>
      <c r="I206" s="843" t="s">
        <v>94</v>
      </c>
      <c r="J206" s="796"/>
      <c r="K206" s="796"/>
      <c r="L206" s="1126"/>
      <c r="M206" s="1126"/>
      <c r="N206" s="1126"/>
      <c r="O206" s="1126"/>
      <c r="P206" s="1126"/>
      <c r="Q206" s="1126"/>
      <c r="R206" s="1126"/>
      <c r="S206" s="1126"/>
      <c r="T206" s="1126"/>
      <c r="U206" s="1126"/>
      <c r="V206" s="1126"/>
      <c r="W206" s="1126"/>
      <c r="X206" s="1126"/>
      <c r="Y206" s="1126"/>
      <c r="Z206" s="1126"/>
      <c r="AA206" s="1126"/>
      <c r="AB206" s="994" t="s">
        <v>94</v>
      </c>
      <c r="AC206" s="2742" t="s">
        <v>55</v>
      </c>
      <c r="AD206" s="1513" t="s">
        <v>447</v>
      </c>
      <c r="AE206" s="650"/>
      <c r="AF206" s="650"/>
      <c r="AG206" s="640" t="s">
        <v>252</v>
      </c>
      <c r="AH206" s="654"/>
    </row>
    <row r="207" ht="15.75" customHeight="1">
      <c r="A207" s="1031"/>
      <c r="B207" s="994" t="s">
        <v>12173</v>
      </c>
      <c r="C207" s="2665"/>
      <c r="D207" s="2743"/>
      <c r="E207" s="642" t="s">
        <v>13318</v>
      </c>
      <c r="F207" s="640" t="s">
        <v>13319</v>
      </c>
      <c r="G207" s="640" t="s">
        <v>13320</v>
      </c>
      <c r="H207" s="664"/>
      <c r="I207" s="664"/>
      <c r="J207" s="2173"/>
      <c r="K207" s="2173"/>
      <c r="L207" s="1126"/>
      <c r="M207" s="1126"/>
      <c r="N207" s="1126"/>
      <c r="O207" s="1126"/>
      <c r="P207" s="1126"/>
      <c r="Q207" s="1126"/>
      <c r="R207" s="1126"/>
      <c r="S207" s="1126"/>
      <c r="T207" s="1126"/>
      <c r="U207" s="1126"/>
      <c r="V207" s="1126"/>
      <c r="W207" s="1126"/>
      <c r="X207" s="1126"/>
      <c r="Y207" s="1126"/>
      <c r="Z207" s="1126"/>
      <c r="AA207" s="1126"/>
      <c r="AB207" s="2744">
        <v>1.0</v>
      </c>
      <c r="AC207" s="2742" t="s">
        <v>55</v>
      </c>
      <c r="AD207" s="1513" t="s">
        <v>2703</v>
      </c>
      <c r="AE207" s="1554"/>
      <c r="AF207" s="1554" t="s">
        <v>13321</v>
      </c>
      <c r="AG207" s="995"/>
      <c r="AH207" s="654"/>
    </row>
    <row r="208" ht="15.75" hidden="1" customHeight="1">
      <c r="A208" s="1194"/>
      <c r="B208" s="809"/>
      <c r="C208" s="2541" t="s">
        <v>13322</v>
      </c>
      <c r="D208" s="809"/>
      <c r="E208" s="809"/>
      <c r="F208" s="2541" t="s">
        <v>13323</v>
      </c>
      <c r="G208" s="2541" t="s">
        <v>13324</v>
      </c>
      <c r="H208" s="2648"/>
      <c r="I208" s="1106"/>
      <c r="J208" s="1106"/>
      <c r="K208" s="1106"/>
      <c r="L208" s="1106"/>
      <c r="M208" s="1106"/>
      <c r="N208" s="1106"/>
      <c r="O208" s="1106"/>
      <c r="P208" s="1106"/>
      <c r="Q208" s="1106"/>
      <c r="R208" s="1106"/>
      <c r="S208" s="1106"/>
      <c r="T208" s="1106"/>
      <c r="U208" s="1106"/>
      <c r="V208" s="1106"/>
      <c r="W208" s="1106"/>
      <c r="X208" s="1106"/>
      <c r="Y208" s="1106"/>
      <c r="Z208" s="1106"/>
      <c r="AA208" s="1106"/>
      <c r="AB208" s="2708">
        <v>2.0</v>
      </c>
      <c r="AC208" s="2709" t="s">
        <v>55</v>
      </c>
      <c r="AD208" s="1521" t="s">
        <v>2703</v>
      </c>
      <c r="AE208" s="730"/>
      <c r="AF208" s="730"/>
      <c r="AG208" s="730"/>
      <c r="AH208" s="1046"/>
    </row>
    <row r="209" ht="15.75" hidden="1" customHeight="1">
      <c r="A209" s="1194"/>
      <c r="B209" s="2541" t="s">
        <v>13325</v>
      </c>
      <c r="C209" s="809"/>
      <c r="D209" s="809"/>
      <c r="E209" s="809"/>
      <c r="F209" s="2718" t="s">
        <v>13326</v>
      </c>
      <c r="G209" s="2541" t="s">
        <v>13327</v>
      </c>
      <c r="H209" s="2648"/>
      <c r="I209" s="1106"/>
      <c r="J209" s="1106"/>
      <c r="K209" s="1106"/>
      <c r="L209" s="1106"/>
      <c r="M209" s="1106"/>
      <c r="N209" s="1106"/>
      <c r="O209" s="1106"/>
      <c r="P209" s="1106"/>
      <c r="Q209" s="1106"/>
      <c r="R209" s="1106"/>
      <c r="S209" s="1106"/>
      <c r="T209" s="1106"/>
      <c r="U209" s="1106"/>
      <c r="V209" s="1106"/>
      <c r="W209" s="1106"/>
      <c r="X209" s="1106"/>
      <c r="Y209" s="1106"/>
      <c r="Z209" s="1106"/>
      <c r="AA209" s="1106"/>
      <c r="AB209" s="2708">
        <v>2.0</v>
      </c>
      <c r="AC209" s="2709" t="s">
        <v>55</v>
      </c>
      <c r="AD209" s="1521" t="s">
        <v>2703</v>
      </c>
      <c r="AE209" s="730"/>
      <c r="AF209" s="730"/>
      <c r="AG209" s="730"/>
      <c r="AH209" s="1046"/>
    </row>
    <row r="210" ht="15.75" customHeight="1">
      <c r="A210" s="1031"/>
      <c r="B210" s="641"/>
      <c r="C210" s="642" t="s">
        <v>13328</v>
      </c>
      <c r="D210" s="641"/>
      <c r="E210" s="641"/>
      <c r="F210" s="641"/>
      <c r="G210" s="641"/>
      <c r="H210" s="879" t="s">
        <v>94</v>
      </c>
      <c r="I210" s="843" t="s">
        <v>94</v>
      </c>
      <c r="J210" s="796"/>
      <c r="K210" s="796"/>
      <c r="L210" s="1126"/>
      <c r="M210" s="1126"/>
      <c r="N210" s="1126"/>
      <c r="O210" s="1126"/>
      <c r="P210" s="1126"/>
      <c r="Q210" s="1126"/>
      <c r="R210" s="1126"/>
      <c r="S210" s="1126"/>
      <c r="T210" s="1126"/>
      <c r="U210" s="1126"/>
      <c r="V210" s="1126"/>
      <c r="W210" s="1126"/>
      <c r="X210" s="1126"/>
      <c r="Y210" s="1126"/>
      <c r="Z210" s="1126"/>
      <c r="AA210" s="1126"/>
      <c r="AB210" s="2744" t="s">
        <v>94</v>
      </c>
      <c r="AC210" s="2742" t="s">
        <v>55</v>
      </c>
      <c r="AD210" s="1513" t="s">
        <v>2703</v>
      </c>
      <c r="AE210" s="1515"/>
      <c r="AF210" s="1515"/>
      <c r="AG210" s="1515"/>
      <c r="AH210" s="654"/>
    </row>
    <row r="211" ht="15.75" hidden="1" customHeight="1">
      <c r="A211" s="1194"/>
      <c r="B211" s="809"/>
      <c r="C211" s="809"/>
      <c r="D211" s="2541" t="s">
        <v>13329</v>
      </c>
      <c r="E211" s="809"/>
      <c r="F211" s="2541" t="s">
        <v>13330</v>
      </c>
      <c r="G211" s="2541" t="s">
        <v>13331</v>
      </c>
      <c r="H211" s="2648"/>
      <c r="I211" s="1106"/>
      <c r="J211" s="1106"/>
      <c r="K211" s="1106"/>
      <c r="L211" s="1106"/>
      <c r="M211" s="1106"/>
      <c r="N211" s="1106"/>
      <c r="O211" s="1106"/>
      <c r="P211" s="1106"/>
      <c r="Q211" s="1106"/>
      <c r="R211" s="1106"/>
      <c r="S211" s="1106"/>
      <c r="T211" s="1106"/>
      <c r="U211" s="1106"/>
      <c r="V211" s="1106"/>
      <c r="W211" s="1106"/>
      <c r="X211" s="1106"/>
      <c r="Y211" s="1106"/>
      <c r="Z211" s="1106"/>
      <c r="AA211" s="1106"/>
      <c r="AB211" s="2708">
        <v>3.0</v>
      </c>
      <c r="AC211" s="2709" t="s">
        <v>55</v>
      </c>
      <c r="AD211" s="1521" t="s">
        <v>2703</v>
      </c>
      <c r="AE211" s="730"/>
      <c r="AF211" s="730"/>
      <c r="AG211" s="730"/>
      <c r="AH211" s="1046"/>
    </row>
    <row r="212" ht="15.75" hidden="1" customHeight="1">
      <c r="A212" s="1194"/>
      <c r="B212" s="809"/>
      <c r="C212" s="809"/>
      <c r="D212" s="2541" t="s">
        <v>13332</v>
      </c>
      <c r="E212" s="809"/>
      <c r="F212" s="2541" t="s">
        <v>13333</v>
      </c>
      <c r="G212" s="2541" t="s">
        <v>13334</v>
      </c>
      <c r="H212" s="2648"/>
      <c r="I212" s="1106"/>
      <c r="J212" s="1106"/>
      <c r="K212" s="1106"/>
      <c r="L212" s="1106"/>
      <c r="M212" s="1106"/>
      <c r="N212" s="1106"/>
      <c r="O212" s="1106"/>
      <c r="P212" s="1106"/>
      <c r="Q212" s="1106"/>
      <c r="R212" s="1106"/>
      <c r="S212" s="1106"/>
      <c r="T212" s="1106"/>
      <c r="U212" s="1106"/>
      <c r="V212" s="1106"/>
      <c r="W212" s="1106"/>
      <c r="X212" s="1106"/>
      <c r="Y212" s="1106"/>
      <c r="Z212" s="1106"/>
      <c r="AA212" s="1106"/>
      <c r="AB212" s="2708">
        <v>2.0</v>
      </c>
      <c r="AC212" s="2709" t="s">
        <v>55</v>
      </c>
      <c r="AD212" s="1521" t="s">
        <v>2703</v>
      </c>
      <c r="AE212" s="730"/>
      <c r="AF212" s="730"/>
      <c r="AG212" s="730"/>
      <c r="AH212" s="1046"/>
    </row>
    <row r="213" ht="15.75" hidden="1" customHeight="1">
      <c r="A213" s="1194"/>
      <c r="B213" s="809"/>
      <c r="C213" s="809"/>
      <c r="D213" s="2541" t="s">
        <v>13335</v>
      </c>
      <c r="E213" s="809"/>
      <c r="F213" s="2584" t="s">
        <v>13336</v>
      </c>
      <c r="G213" s="2584" t="s">
        <v>13337</v>
      </c>
      <c r="H213" s="2648"/>
      <c r="I213" s="1106"/>
      <c r="J213" s="1106"/>
      <c r="K213" s="1106"/>
      <c r="L213" s="1106"/>
      <c r="M213" s="1106"/>
      <c r="N213" s="1106"/>
      <c r="O213" s="1106"/>
      <c r="P213" s="1106"/>
      <c r="Q213" s="1106"/>
      <c r="R213" s="1106"/>
      <c r="S213" s="1106"/>
      <c r="T213" s="1106"/>
      <c r="U213" s="1106"/>
      <c r="V213" s="1106"/>
      <c r="W213" s="1106"/>
      <c r="X213" s="1106"/>
      <c r="Y213" s="1106"/>
      <c r="Z213" s="1106"/>
      <c r="AA213" s="1106"/>
      <c r="AB213" s="2708">
        <v>3.0</v>
      </c>
      <c r="AC213" s="2709" t="s">
        <v>55</v>
      </c>
      <c r="AD213" s="1521" t="s">
        <v>2703</v>
      </c>
      <c r="AE213" s="730"/>
      <c r="AF213" s="730"/>
      <c r="AG213" s="730"/>
      <c r="AH213" s="1046"/>
    </row>
    <row r="214" ht="15.75" hidden="1" customHeight="1">
      <c r="A214" s="1194"/>
      <c r="B214" s="809"/>
      <c r="C214" s="809"/>
      <c r="D214" s="809"/>
      <c r="E214" s="2541" t="s">
        <v>13338</v>
      </c>
      <c r="F214" s="2584" t="s">
        <v>13339</v>
      </c>
      <c r="G214" s="2584" t="s">
        <v>13340</v>
      </c>
      <c r="H214" s="2648"/>
      <c r="I214" s="1106"/>
      <c r="J214" s="1106"/>
      <c r="K214" s="1106"/>
      <c r="L214" s="1106"/>
      <c r="M214" s="1106"/>
      <c r="N214" s="1106"/>
      <c r="O214" s="1106"/>
      <c r="P214" s="1106"/>
      <c r="Q214" s="1106"/>
      <c r="R214" s="1106"/>
      <c r="S214" s="1106"/>
      <c r="T214" s="1106"/>
      <c r="U214" s="1106"/>
      <c r="V214" s="1106"/>
      <c r="W214" s="1106"/>
      <c r="X214" s="1106"/>
      <c r="Y214" s="1106"/>
      <c r="Z214" s="1106"/>
      <c r="AA214" s="1106"/>
      <c r="AB214" s="2708">
        <v>3.0</v>
      </c>
      <c r="AC214" s="2709" t="s">
        <v>55</v>
      </c>
      <c r="AD214" s="1521" t="s">
        <v>2703</v>
      </c>
      <c r="AE214" s="730"/>
      <c r="AF214" s="2745" t="s">
        <v>13341</v>
      </c>
      <c r="AG214" s="730"/>
      <c r="AH214" s="1046"/>
    </row>
    <row r="215" ht="15.75" hidden="1" customHeight="1">
      <c r="A215" s="1194"/>
      <c r="B215" s="809"/>
      <c r="C215" s="809"/>
      <c r="D215" s="2541" t="s">
        <v>13342</v>
      </c>
      <c r="E215" s="2541" t="s">
        <v>13343</v>
      </c>
      <c r="F215" s="2584" t="s">
        <v>13344</v>
      </c>
      <c r="G215" s="2584" t="s">
        <v>13345</v>
      </c>
      <c r="H215" s="2648"/>
      <c r="I215" s="1106"/>
      <c r="J215" s="1106"/>
      <c r="K215" s="1106"/>
      <c r="L215" s="1106"/>
      <c r="M215" s="1106"/>
      <c r="N215" s="1106"/>
      <c r="O215" s="1106"/>
      <c r="P215" s="1106"/>
      <c r="Q215" s="1106"/>
      <c r="R215" s="1106"/>
      <c r="S215" s="1106"/>
      <c r="T215" s="1106"/>
      <c r="U215" s="1106"/>
      <c r="V215" s="1106"/>
      <c r="W215" s="1106"/>
      <c r="X215" s="1106"/>
      <c r="Y215" s="1106"/>
      <c r="Z215" s="1106"/>
      <c r="AA215" s="1106"/>
      <c r="AB215" s="2708">
        <v>3.0</v>
      </c>
      <c r="AC215" s="2709" t="s">
        <v>55</v>
      </c>
      <c r="AD215" s="1521" t="s">
        <v>2703</v>
      </c>
      <c r="AE215" s="730"/>
      <c r="AF215" s="2593" t="s">
        <v>13346</v>
      </c>
      <c r="AG215" s="730"/>
      <c r="AH215" s="1046"/>
    </row>
    <row r="216" ht="15.75" hidden="1" customHeight="1">
      <c r="A216" s="1194"/>
      <c r="B216" s="809"/>
      <c r="C216" s="809"/>
      <c r="D216" s="809"/>
      <c r="E216" s="2541" t="s">
        <v>13347</v>
      </c>
      <c r="F216" s="2584" t="s">
        <v>13348</v>
      </c>
      <c r="G216" s="2584" t="s">
        <v>13349</v>
      </c>
      <c r="H216" s="2648"/>
      <c r="I216" s="1106"/>
      <c r="J216" s="1106"/>
      <c r="K216" s="1106"/>
      <c r="L216" s="1106"/>
      <c r="M216" s="1106"/>
      <c r="N216" s="1106"/>
      <c r="O216" s="1106"/>
      <c r="P216" s="1106"/>
      <c r="Q216" s="1106"/>
      <c r="R216" s="1106"/>
      <c r="S216" s="1106"/>
      <c r="T216" s="1106"/>
      <c r="U216" s="1106"/>
      <c r="V216" s="1106"/>
      <c r="W216" s="1106"/>
      <c r="X216" s="1106"/>
      <c r="Y216" s="1106"/>
      <c r="Z216" s="1106"/>
      <c r="AA216" s="1106"/>
      <c r="AB216" s="2708">
        <v>3.0</v>
      </c>
      <c r="AC216" s="2709" t="s">
        <v>55</v>
      </c>
      <c r="AD216" s="1521" t="s">
        <v>447</v>
      </c>
      <c r="AE216" s="730"/>
      <c r="AF216" s="730"/>
      <c r="AG216" s="730"/>
      <c r="AH216" s="1046"/>
    </row>
    <row r="217" ht="15.75" customHeight="1">
      <c r="A217" s="1031"/>
      <c r="B217" s="641"/>
      <c r="C217" s="642" t="s">
        <v>13350</v>
      </c>
      <c r="D217" s="641"/>
      <c r="E217" s="641"/>
      <c r="F217" s="642" t="s">
        <v>13351</v>
      </c>
      <c r="G217" s="2746" t="s">
        <v>13352</v>
      </c>
      <c r="H217" s="664"/>
      <c r="I217" s="664"/>
      <c r="J217" s="2173"/>
      <c r="K217" s="2173"/>
      <c r="L217" s="1126"/>
      <c r="M217" s="1126"/>
      <c r="N217" s="1126"/>
      <c r="O217" s="1126"/>
      <c r="P217" s="1126"/>
      <c r="Q217" s="1126"/>
      <c r="R217" s="1126"/>
      <c r="S217" s="1126"/>
      <c r="T217" s="1126"/>
      <c r="U217" s="1126"/>
      <c r="V217" s="1126"/>
      <c r="W217" s="1126"/>
      <c r="X217" s="1126"/>
      <c r="Y217" s="1126"/>
      <c r="Z217" s="1126"/>
      <c r="AA217" s="1126"/>
      <c r="AB217" s="2744">
        <v>1.0</v>
      </c>
      <c r="AC217" s="2742" t="s">
        <v>55</v>
      </c>
      <c r="AD217" s="1513" t="s">
        <v>13353</v>
      </c>
      <c r="AE217" s="1554"/>
      <c r="AF217" s="1515"/>
      <c r="AG217" s="995"/>
      <c r="AH217" s="654"/>
    </row>
    <row r="218" ht="15.75" hidden="1" customHeight="1">
      <c r="A218" s="1194"/>
      <c r="B218" s="809"/>
      <c r="C218" s="809"/>
      <c r="D218" s="2541" t="s">
        <v>13354</v>
      </c>
      <c r="E218" s="809"/>
      <c r="F218" s="2541" t="s">
        <v>13355</v>
      </c>
      <c r="G218" s="2541" t="s">
        <v>13356</v>
      </c>
      <c r="H218" s="2648"/>
      <c r="I218" s="1106"/>
      <c r="J218" s="1106"/>
      <c r="K218" s="1106"/>
      <c r="L218" s="1106"/>
      <c r="M218" s="1106"/>
      <c r="N218" s="1106"/>
      <c r="O218" s="1106"/>
      <c r="P218" s="1106"/>
      <c r="Q218" s="1106"/>
      <c r="R218" s="1106"/>
      <c r="S218" s="1106"/>
      <c r="T218" s="1106"/>
      <c r="U218" s="1106"/>
      <c r="V218" s="1106"/>
      <c r="W218" s="1106"/>
      <c r="X218" s="1106"/>
      <c r="Y218" s="1106"/>
      <c r="Z218" s="1106"/>
      <c r="AA218" s="1106"/>
      <c r="AB218" s="2708">
        <v>3.0</v>
      </c>
      <c r="AC218" s="2709" t="s">
        <v>55</v>
      </c>
      <c r="AD218" s="1521" t="s">
        <v>447</v>
      </c>
      <c r="AE218" s="730"/>
      <c r="AF218" s="730"/>
      <c r="AG218" s="730"/>
      <c r="AH218" s="1046"/>
    </row>
    <row r="219" ht="15.75" hidden="1" customHeight="1">
      <c r="A219" s="1194"/>
      <c r="B219" s="809"/>
      <c r="C219" s="809"/>
      <c r="D219" s="2541" t="s">
        <v>13357</v>
      </c>
      <c r="E219" s="809"/>
      <c r="F219" s="2541" t="s">
        <v>13358</v>
      </c>
      <c r="G219" s="2541" t="s">
        <v>13359</v>
      </c>
      <c r="H219" s="2648"/>
      <c r="I219" s="1106"/>
      <c r="J219" s="1106"/>
      <c r="K219" s="1106"/>
      <c r="L219" s="1106"/>
      <c r="M219" s="1106"/>
      <c r="N219" s="1106"/>
      <c r="O219" s="1106"/>
      <c r="P219" s="1106"/>
      <c r="Q219" s="1106"/>
      <c r="R219" s="1106"/>
      <c r="S219" s="1106"/>
      <c r="T219" s="1106"/>
      <c r="U219" s="1106"/>
      <c r="V219" s="1106"/>
      <c r="W219" s="1106"/>
      <c r="X219" s="1106"/>
      <c r="Y219" s="1106"/>
      <c r="Z219" s="1106"/>
      <c r="AA219" s="1106"/>
      <c r="AB219" s="2708">
        <v>3.0</v>
      </c>
      <c r="AC219" s="2709" t="s">
        <v>55</v>
      </c>
      <c r="AD219" s="1521" t="s">
        <v>447</v>
      </c>
      <c r="AE219" s="730"/>
      <c r="AF219" s="730"/>
      <c r="AG219" s="730"/>
      <c r="AH219" s="1046"/>
    </row>
    <row r="220" ht="15.75" hidden="1" customHeight="1">
      <c r="A220" s="1194"/>
      <c r="B220" s="809"/>
      <c r="C220" s="809"/>
      <c r="D220" s="2541" t="s">
        <v>13360</v>
      </c>
      <c r="E220" s="809"/>
      <c r="F220" s="2541" t="s">
        <v>13361</v>
      </c>
      <c r="G220" s="2541" t="s">
        <v>13362</v>
      </c>
      <c r="H220" s="2648"/>
      <c r="I220" s="1106"/>
      <c r="J220" s="1106"/>
      <c r="K220" s="1106"/>
      <c r="L220" s="2104"/>
      <c r="M220" s="2104"/>
      <c r="N220" s="2104"/>
      <c r="O220" s="2104"/>
      <c r="P220" s="2104"/>
      <c r="Q220" s="2104"/>
      <c r="R220" s="2104"/>
      <c r="S220" s="2104"/>
      <c r="T220" s="2104"/>
      <c r="U220" s="2104"/>
      <c r="V220" s="2104"/>
      <c r="W220" s="2104"/>
      <c r="X220" s="2104"/>
      <c r="Y220" s="2104"/>
      <c r="Z220" s="2104"/>
      <c r="AA220" s="2104"/>
      <c r="AB220" s="2708">
        <v>3.0</v>
      </c>
      <c r="AC220" s="2709" t="s">
        <v>55</v>
      </c>
      <c r="AD220" s="1521" t="s">
        <v>447</v>
      </c>
      <c r="AE220" s="730"/>
      <c r="AF220" s="730"/>
      <c r="AG220" s="730"/>
      <c r="AH220" s="1046"/>
    </row>
    <row r="221" ht="15.75" hidden="1" customHeight="1">
      <c r="A221" s="1194"/>
      <c r="B221" s="809"/>
      <c r="C221" s="2541" t="s">
        <v>13363</v>
      </c>
      <c r="D221" s="809"/>
      <c r="E221" s="809"/>
      <c r="F221" s="2541" t="s">
        <v>13364</v>
      </c>
      <c r="G221" s="2541" t="s">
        <v>13365</v>
      </c>
      <c r="H221" s="2648"/>
      <c r="I221" s="1106"/>
      <c r="J221" s="1106"/>
      <c r="K221" s="1106"/>
      <c r="L221" s="1106"/>
      <c r="M221" s="1106"/>
      <c r="N221" s="1106"/>
      <c r="O221" s="1106"/>
      <c r="P221" s="1106"/>
      <c r="Q221" s="1106"/>
      <c r="R221" s="1106"/>
      <c r="S221" s="1106"/>
      <c r="T221" s="1106"/>
      <c r="U221" s="1106"/>
      <c r="V221" s="1106"/>
      <c r="W221" s="1106"/>
      <c r="X221" s="1106"/>
      <c r="Y221" s="1106"/>
      <c r="Z221" s="1106"/>
      <c r="AA221" s="1106"/>
      <c r="AB221" s="2708">
        <v>3.0</v>
      </c>
      <c r="AC221" s="2709" t="s">
        <v>55</v>
      </c>
      <c r="AD221" s="1521" t="s">
        <v>447</v>
      </c>
      <c r="AE221" s="730"/>
      <c r="AF221" s="730"/>
      <c r="AG221" s="730"/>
      <c r="AH221" s="1046"/>
    </row>
    <row r="222" ht="15.75" customHeight="1">
      <c r="A222" s="1031"/>
      <c r="B222" s="641"/>
      <c r="C222" s="641"/>
      <c r="D222" s="642" t="s">
        <v>13366</v>
      </c>
      <c r="E222" s="641"/>
      <c r="F222" s="640" t="s">
        <v>13367</v>
      </c>
      <c r="G222" s="2747" t="s">
        <v>13368</v>
      </c>
      <c r="H222" s="664"/>
      <c r="I222" s="664"/>
      <c r="J222" s="2173"/>
      <c r="K222" s="2173"/>
      <c r="L222" s="1126"/>
      <c r="M222" s="1126"/>
      <c r="N222" s="1126"/>
      <c r="O222" s="1126"/>
      <c r="P222" s="1126"/>
      <c r="Q222" s="1126"/>
      <c r="R222" s="1126"/>
      <c r="S222" s="1126"/>
      <c r="T222" s="1126"/>
      <c r="U222" s="1126"/>
      <c r="V222" s="1126"/>
      <c r="W222" s="1126"/>
      <c r="X222" s="1126"/>
      <c r="Y222" s="1126"/>
      <c r="Z222" s="1126"/>
      <c r="AA222" s="1126"/>
      <c r="AB222" s="2744">
        <v>1.0</v>
      </c>
      <c r="AC222" s="2742" t="s">
        <v>55</v>
      </c>
      <c r="AD222" s="1513" t="s">
        <v>447</v>
      </c>
      <c r="AE222" s="1515"/>
      <c r="AF222" s="1515"/>
      <c r="AG222" s="1515"/>
      <c r="AH222" s="654"/>
    </row>
    <row r="223" ht="15.75" customHeight="1">
      <c r="A223" s="2736" t="s">
        <v>13369</v>
      </c>
      <c r="B223" s="1525"/>
      <c r="C223" s="1525"/>
      <c r="D223" s="1525"/>
      <c r="E223" s="1525"/>
      <c r="F223" s="1525"/>
      <c r="G223" s="1525"/>
      <c r="H223" s="2738" t="s">
        <v>94</v>
      </c>
      <c r="I223" s="2739" t="s">
        <v>94</v>
      </c>
      <c r="J223" s="2740"/>
      <c r="K223" s="2740"/>
      <c r="L223" s="1525"/>
      <c r="M223" s="1525"/>
      <c r="N223" s="1525"/>
      <c r="O223" s="1525"/>
      <c r="P223" s="1525"/>
      <c r="Q223" s="1525"/>
      <c r="R223" s="1525"/>
      <c r="S223" s="1525"/>
      <c r="T223" s="1525"/>
      <c r="U223" s="1525"/>
      <c r="V223" s="1525"/>
      <c r="W223" s="1525"/>
      <c r="X223" s="1525"/>
      <c r="Y223" s="1525"/>
      <c r="Z223" s="1525"/>
      <c r="AA223" s="1525"/>
      <c r="AB223" s="2740" t="s">
        <v>94</v>
      </c>
      <c r="AC223" s="2741" t="s">
        <v>55</v>
      </c>
      <c r="AD223" s="1528" t="s">
        <v>447</v>
      </c>
      <c r="AE223" s="1531"/>
      <c r="AF223" s="1531"/>
      <c r="AG223" s="1531"/>
      <c r="AH223" s="654"/>
    </row>
    <row r="224" ht="15.75" customHeight="1">
      <c r="A224" s="991" t="s">
        <v>12803</v>
      </c>
      <c r="B224" s="641"/>
      <c r="C224" s="641"/>
      <c r="D224" s="641"/>
      <c r="E224" s="641"/>
      <c r="F224" s="641"/>
      <c r="G224" s="641"/>
      <c r="H224" s="1673" t="s">
        <v>94</v>
      </c>
      <c r="I224" s="2748" t="s">
        <v>94</v>
      </c>
      <c r="J224" s="2744"/>
      <c r="K224" s="2744"/>
      <c r="L224" s="1126"/>
      <c r="M224" s="1126"/>
      <c r="N224" s="1126"/>
      <c r="O224" s="1126"/>
      <c r="P224" s="1126"/>
      <c r="Q224" s="1126"/>
      <c r="R224" s="1126"/>
      <c r="S224" s="1126"/>
      <c r="T224" s="1126"/>
      <c r="U224" s="1126"/>
      <c r="V224" s="1126"/>
      <c r="W224" s="1126"/>
      <c r="X224" s="1126"/>
      <c r="Y224" s="1126"/>
      <c r="Z224" s="1126"/>
      <c r="AA224" s="1126"/>
      <c r="AB224" s="2744" t="s">
        <v>94</v>
      </c>
      <c r="AC224" s="2742" t="s">
        <v>55</v>
      </c>
      <c r="AD224" s="1513" t="s">
        <v>2703</v>
      </c>
      <c r="AE224" s="1515"/>
      <c r="AF224" s="1515"/>
      <c r="AG224" s="1515"/>
      <c r="AH224" s="654"/>
    </row>
    <row r="225" ht="15.75" customHeight="1">
      <c r="A225" s="1031"/>
      <c r="B225" s="994" t="s">
        <v>12173</v>
      </c>
      <c r="C225" s="1126"/>
      <c r="D225" s="1126"/>
      <c r="E225" s="642" t="s">
        <v>13370</v>
      </c>
      <c r="F225" s="640" t="s">
        <v>13371</v>
      </c>
      <c r="G225" s="640" t="s">
        <v>13372</v>
      </c>
      <c r="H225" s="664"/>
      <c r="I225" s="664"/>
      <c r="J225" s="2173"/>
      <c r="K225" s="2173"/>
      <c r="L225" s="1126"/>
      <c r="M225" s="1126"/>
      <c r="N225" s="1126"/>
      <c r="O225" s="1126"/>
      <c r="P225" s="1126"/>
      <c r="Q225" s="1126"/>
      <c r="R225" s="1126"/>
      <c r="S225" s="1126"/>
      <c r="T225" s="1126"/>
      <c r="U225" s="1126"/>
      <c r="V225" s="1126"/>
      <c r="W225" s="1126"/>
      <c r="X225" s="1126"/>
      <c r="Y225" s="1126"/>
      <c r="Z225" s="1126"/>
      <c r="AA225" s="1126"/>
      <c r="AB225" s="2744">
        <v>1.0</v>
      </c>
      <c r="AC225" s="2742" t="s">
        <v>55</v>
      </c>
      <c r="AD225" s="2749" t="s">
        <v>437</v>
      </c>
      <c r="AE225" s="652"/>
      <c r="AF225" s="995" t="s">
        <v>13373</v>
      </c>
      <c r="AG225" s="1888"/>
      <c r="AH225" s="654"/>
    </row>
    <row r="226" ht="15.75" hidden="1" customHeight="1">
      <c r="A226" s="1194"/>
      <c r="B226" s="809"/>
      <c r="C226" s="2541" t="s">
        <v>1208</v>
      </c>
      <c r="D226" s="809"/>
      <c r="E226" s="809"/>
      <c r="F226" s="2541" t="s">
        <v>13323</v>
      </c>
      <c r="G226" s="2541" t="s">
        <v>13324</v>
      </c>
      <c r="H226" s="2648"/>
      <c r="I226" s="1106"/>
      <c r="J226" s="1106"/>
      <c r="K226" s="1106"/>
      <c r="L226" s="1106"/>
      <c r="M226" s="1106"/>
      <c r="N226" s="1106"/>
      <c r="O226" s="1106"/>
      <c r="P226" s="1106"/>
      <c r="Q226" s="1106"/>
      <c r="R226" s="1106"/>
      <c r="S226" s="1106"/>
      <c r="T226" s="1106"/>
      <c r="U226" s="1106"/>
      <c r="V226" s="1106"/>
      <c r="W226" s="1106"/>
      <c r="X226" s="1106"/>
      <c r="Y226" s="1106"/>
      <c r="Z226" s="1106"/>
      <c r="AA226" s="1106"/>
      <c r="AB226" s="2708">
        <v>2.0</v>
      </c>
      <c r="AC226" s="2709" t="s">
        <v>55</v>
      </c>
      <c r="AD226" s="1521" t="s">
        <v>2703</v>
      </c>
      <c r="AE226" s="730"/>
      <c r="AF226" s="730"/>
      <c r="AG226" s="730"/>
      <c r="AH226" s="1046"/>
    </row>
    <row r="227" ht="15.75" hidden="1" customHeight="1">
      <c r="A227" s="1194"/>
      <c r="B227" s="809"/>
      <c r="C227" s="809"/>
      <c r="D227" s="2541" t="s">
        <v>13374</v>
      </c>
      <c r="E227" s="2541" t="s">
        <v>13375</v>
      </c>
      <c r="F227" s="2541" t="s">
        <v>13376</v>
      </c>
      <c r="G227" s="2541" t="s">
        <v>13377</v>
      </c>
      <c r="H227" s="2648"/>
      <c r="I227" s="1106"/>
      <c r="J227" s="1106"/>
      <c r="K227" s="1106"/>
      <c r="L227" s="1106"/>
      <c r="M227" s="1106"/>
      <c r="N227" s="1106"/>
      <c r="O227" s="1106"/>
      <c r="P227" s="1106"/>
      <c r="Q227" s="1106"/>
      <c r="R227" s="1106"/>
      <c r="S227" s="1106"/>
      <c r="T227" s="1106"/>
      <c r="U227" s="1106"/>
      <c r="V227" s="1106"/>
      <c r="W227" s="1106"/>
      <c r="X227" s="1106"/>
      <c r="Y227" s="1106"/>
      <c r="Z227" s="1106"/>
      <c r="AA227" s="1106"/>
      <c r="AB227" s="2708">
        <v>2.0</v>
      </c>
      <c r="AC227" s="2709" t="s">
        <v>55</v>
      </c>
      <c r="AD227" s="1521" t="s">
        <v>2703</v>
      </c>
      <c r="AE227" s="730"/>
      <c r="AF227" s="730"/>
      <c r="AG227" s="730"/>
      <c r="AH227" s="1046"/>
    </row>
    <row r="228" ht="15.75" customHeight="1">
      <c r="A228" s="1031"/>
      <c r="B228" s="641"/>
      <c r="C228" s="642" t="s">
        <v>13378</v>
      </c>
      <c r="D228" s="641"/>
      <c r="E228" s="642" t="s">
        <v>13379</v>
      </c>
      <c r="F228" s="640" t="s">
        <v>13380</v>
      </c>
      <c r="G228" s="640" t="s">
        <v>13381</v>
      </c>
      <c r="H228" s="664"/>
      <c r="I228" s="664"/>
      <c r="J228" s="2173"/>
      <c r="K228" s="2173"/>
      <c r="L228" s="1126"/>
      <c r="M228" s="1126"/>
      <c r="N228" s="1126"/>
      <c r="O228" s="1126"/>
      <c r="P228" s="1126"/>
      <c r="Q228" s="1126"/>
      <c r="R228" s="1126"/>
      <c r="S228" s="1126"/>
      <c r="T228" s="1126"/>
      <c r="U228" s="1126"/>
      <c r="V228" s="1126"/>
      <c r="W228" s="1126"/>
      <c r="X228" s="1126"/>
      <c r="Y228" s="1126"/>
      <c r="Z228" s="1126"/>
      <c r="AA228" s="1126"/>
      <c r="AB228" s="2744">
        <v>1.0</v>
      </c>
      <c r="AC228" s="2742" t="s">
        <v>55</v>
      </c>
      <c r="AD228" s="1513" t="s">
        <v>2703</v>
      </c>
      <c r="AE228" s="1515"/>
      <c r="AF228" s="1515"/>
      <c r="AG228" s="995"/>
      <c r="AH228" s="654"/>
    </row>
    <row r="229" ht="15.75" customHeight="1">
      <c r="A229" s="1031"/>
      <c r="B229" s="641"/>
      <c r="C229" s="641"/>
      <c r="D229" s="642" t="s">
        <v>13382</v>
      </c>
      <c r="E229" s="641"/>
      <c r="F229" s="642" t="s">
        <v>13383</v>
      </c>
      <c r="G229" s="642" t="s">
        <v>13384</v>
      </c>
      <c r="H229" s="664"/>
      <c r="I229" s="664"/>
      <c r="J229" s="2173"/>
      <c r="K229" s="2173"/>
      <c r="L229" s="1126"/>
      <c r="M229" s="1126"/>
      <c r="N229" s="1126"/>
      <c r="O229" s="1126"/>
      <c r="P229" s="1126"/>
      <c r="Q229" s="1126"/>
      <c r="R229" s="1126"/>
      <c r="S229" s="1126"/>
      <c r="T229" s="1126"/>
      <c r="U229" s="1126"/>
      <c r="V229" s="1126"/>
      <c r="W229" s="1126"/>
      <c r="X229" s="1126"/>
      <c r="Y229" s="1126"/>
      <c r="Z229" s="1126"/>
      <c r="AA229" s="1126"/>
      <c r="AB229" s="2744">
        <v>1.0</v>
      </c>
      <c r="AC229" s="2742" t="s">
        <v>55</v>
      </c>
      <c r="AD229" s="1513" t="s">
        <v>2703</v>
      </c>
      <c r="AE229" s="1515"/>
      <c r="AF229" s="1515"/>
      <c r="AG229" s="1515"/>
      <c r="AH229" s="654"/>
    </row>
    <row r="230" ht="15.75" hidden="1" customHeight="1">
      <c r="A230" s="2648"/>
      <c r="B230" s="1106"/>
      <c r="C230" s="809"/>
      <c r="D230" s="2541" t="s">
        <v>13385</v>
      </c>
      <c r="E230" s="809"/>
      <c r="F230" s="2718" t="s">
        <v>13386</v>
      </c>
      <c r="G230" s="2541" t="s">
        <v>13387</v>
      </c>
      <c r="H230" s="2648"/>
      <c r="I230" s="1106"/>
      <c r="J230" s="1106"/>
      <c r="K230" s="1106"/>
      <c r="L230" s="1106"/>
      <c r="M230" s="1106"/>
      <c r="N230" s="1106"/>
      <c r="O230" s="1106"/>
      <c r="P230" s="1106"/>
      <c r="Q230" s="1106"/>
      <c r="R230" s="1106"/>
      <c r="S230" s="1106"/>
      <c r="T230" s="1106"/>
      <c r="U230" s="1106"/>
      <c r="V230" s="1106"/>
      <c r="W230" s="1106"/>
      <c r="X230" s="1106"/>
      <c r="Y230" s="1106"/>
      <c r="Z230" s="1106"/>
      <c r="AA230" s="1106"/>
      <c r="AB230" s="2708">
        <v>3.0</v>
      </c>
      <c r="AC230" s="2709" t="s">
        <v>55</v>
      </c>
      <c r="AD230" s="1521" t="s">
        <v>447</v>
      </c>
      <c r="AE230" s="730"/>
      <c r="AF230" s="730"/>
      <c r="AG230" s="730"/>
      <c r="AH230" s="1046"/>
    </row>
    <row r="231" ht="15.75" hidden="1" customHeight="1">
      <c r="A231" s="2648"/>
      <c r="B231" s="809"/>
      <c r="C231" s="809"/>
      <c r="D231" s="2541" t="s">
        <v>13388</v>
      </c>
      <c r="E231" s="2541" t="s">
        <v>13389</v>
      </c>
      <c r="F231" s="2541" t="s">
        <v>13390</v>
      </c>
      <c r="G231" s="2541" t="s">
        <v>13391</v>
      </c>
      <c r="H231" s="2648"/>
      <c r="I231" s="1106"/>
      <c r="J231" s="1106"/>
      <c r="K231" s="1106"/>
      <c r="L231" s="1106"/>
      <c r="M231" s="1106"/>
      <c r="N231" s="1106"/>
      <c r="O231" s="1106"/>
      <c r="P231" s="1106"/>
      <c r="Q231" s="1106"/>
      <c r="R231" s="1106"/>
      <c r="S231" s="1106"/>
      <c r="T231" s="1106"/>
      <c r="U231" s="1106"/>
      <c r="V231" s="1106"/>
      <c r="W231" s="1106"/>
      <c r="X231" s="1106"/>
      <c r="Y231" s="1106"/>
      <c r="Z231" s="1106"/>
      <c r="AA231" s="1106"/>
      <c r="AB231" s="2708">
        <v>3.0</v>
      </c>
      <c r="AC231" s="2709" t="s">
        <v>55</v>
      </c>
      <c r="AD231" s="1521" t="s">
        <v>447</v>
      </c>
      <c r="AE231" s="730"/>
      <c r="AF231" s="730"/>
      <c r="AG231" s="730"/>
      <c r="AH231" s="1046"/>
    </row>
    <row r="232" ht="15.75" hidden="1" customHeight="1">
      <c r="A232" s="2648"/>
      <c r="B232" s="1106"/>
      <c r="C232" s="2584" t="s">
        <v>13392</v>
      </c>
      <c r="D232" s="1106"/>
      <c r="E232" s="1106"/>
      <c r="F232" s="2584" t="s">
        <v>13393</v>
      </c>
      <c r="G232" s="2584" t="s">
        <v>13394</v>
      </c>
      <c r="H232" s="2648"/>
      <c r="I232" s="1106"/>
      <c r="J232" s="1106"/>
      <c r="K232" s="1106"/>
      <c r="L232" s="1106"/>
      <c r="M232" s="1106"/>
      <c r="N232" s="1106"/>
      <c r="O232" s="1106"/>
      <c r="P232" s="1106"/>
      <c r="Q232" s="1106"/>
      <c r="R232" s="1106"/>
      <c r="S232" s="1106"/>
      <c r="T232" s="1106"/>
      <c r="U232" s="1106"/>
      <c r="V232" s="1106"/>
      <c r="W232" s="1106"/>
      <c r="X232" s="1106"/>
      <c r="Y232" s="1106"/>
      <c r="Z232" s="1106"/>
      <c r="AA232" s="1106"/>
      <c r="AB232" s="2708">
        <v>3.0</v>
      </c>
      <c r="AC232" s="2709" t="s">
        <v>55</v>
      </c>
      <c r="AD232" s="1521" t="s">
        <v>447</v>
      </c>
      <c r="AE232" s="730"/>
      <c r="AF232" s="730"/>
      <c r="AG232" s="730"/>
      <c r="AH232" s="1046"/>
    </row>
    <row r="233" ht="15.75" hidden="1" customHeight="1">
      <c r="A233" s="2648"/>
      <c r="B233" s="2584" t="s">
        <v>13395</v>
      </c>
      <c r="C233" s="1106"/>
      <c r="D233" s="1106"/>
      <c r="E233" s="1106"/>
      <c r="F233" s="2584" t="s">
        <v>13396</v>
      </c>
      <c r="G233" s="2584" t="s">
        <v>13397</v>
      </c>
      <c r="H233" s="2648"/>
      <c r="I233" s="1106"/>
      <c r="J233" s="1106"/>
      <c r="K233" s="1106"/>
      <c r="L233" s="1106"/>
      <c r="M233" s="1106"/>
      <c r="N233" s="1106"/>
      <c r="O233" s="1106"/>
      <c r="P233" s="1106"/>
      <c r="Q233" s="1106"/>
      <c r="R233" s="1106"/>
      <c r="S233" s="1106"/>
      <c r="T233" s="1106"/>
      <c r="U233" s="1106"/>
      <c r="V233" s="1106"/>
      <c r="W233" s="1106"/>
      <c r="X233" s="1106"/>
      <c r="Y233" s="1106"/>
      <c r="Z233" s="1106"/>
      <c r="AA233" s="1106"/>
      <c r="AB233" s="2708">
        <v>3.0</v>
      </c>
      <c r="AC233" s="2709" t="s">
        <v>55</v>
      </c>
      <c r="AD233" s="1521" t="s">
        <v>447</v>
      </c>
      <c r="AE233" s="730"/>
      <c r="AF233" s="730"/>
      <c r="AG233" s="730"/>
      <c r="AH233" s="1046"/>
    </row>
    <row r="234" ht="15.75" hidden="1" customHeight="1">
      <c r="A234" s="2648"/>
      <c r="B234" s="1106"/>
      <c r="C234" s="2584" t="s">
        <v>13398</v>
      </c>
      <c r="D234" s="1106"/>
      <c r="E234" s="1106"/>
      <c r="F234" s="2584" t="s">
        <v>13399</v>
      </c>
      <c r="G234" s="2582" t="s">
        <v>13400</v>
      </c>
      <c r="H234" s="2648"/>
      <c r="I234" s="1106"/>
      <c r="J234" s="1106"/>
      <c r="K234" s="1106"/>
      <c r="L234" s="1106"/>
      <c r="M234" s="1106"/>
      <c r="N234" s="1106"/>
      <c r="O234" s="1106"/>
      <c r="P234" s="1106"/>
      <c r="Q234" s="1106"/>
      <c r="R234" s="1106"/>
      <c r="S234" s="1106"/>
      <c r="T234" s="1106"/>
      <c r="U234" s="1106"/>
      <c r="V234" s="1106"/>
      <c r="W234" s="1106"/>
      <c r="X234" s="1106"/>
      <c r="Y234" s="1106"/>
      <c r="Z234" s="1106"/>
      <c r="AA234" s="1106"/>
      <c r="AB234" s="2708">
        <v>3.0</v>
      </c>
      <c r="AC234" s="2709" t="s">
        <v>55</v>
      </c>
      <c r="AD234" s="1521" t="s">
        <v>447</v>
      </c>
      <c r="AE234" s="730"/>
      <c r="AF234" s="730"/>
      <c r="AG234" s="730"/>
      <c r="AH234" s="1046"/>
    </row>
    <row r="235" ht="15.75" hidden="1" customHeight="1">
      <c r="A235" s="2648"/>
      <c r="B235" s="1106"/>
      <c r="C235" s="1106"/>
      <c r="D235" s="2584" t="s">
        <v>13401</v>
      </c>
      <c r="E235" s="2584" t="s">
        <v>13402</v>
      </c>
      <c r="F235" s="2584" t="s">
        <v>13403</v>
      </c>
      <c r="G235" s="2584" t="s">
        <v>13404</v>
      </c>
      <c r="H235" s="2648"/>
      <c r="I235" s="1106"/>
      <c r="J235" s="1106"/>
      <c r="K235" s="1106"/>
      <c r="L235" s="1106"/>
      <c r="M235" s="1106"/>
      <c r="N235" s="1106"/>
      <c r="O235" s="1106"/>
      <c r="P235" s="1106"/>
      <c r="Q235" s="1106"/>
      <c r="R235" s="1106"/>
      <c r="S235" s="1106"/>
      <c r="T235" s="1106"/>
      <c r="U235" s="1106"/>
      <c r="V235" s="1106"/>
      <c r="W235" s="1106"/>
      <c r="X235" s="1106"/>
      <c r="Y235" s="1106"/>
      <c r="Z235" s="1106"/>
      <c r="AA235" s="1106"/>
      <c r="AB235" s="2708">
        <v>3.0</v>
      </c>
      <c r="AC235" s="2709" t="s">
        <v>55</v>
      </c>
      <c r="AD235" s="1521" t="s">
        <v>447</v>
      </c>
      <c r="AE235" s="730"/>
      <c r="AF235" s="730"/>
      <c r="AG235" s="730"/>
      <c r="AH235" s="1046"/>
    </row>
    <row r="236" ht="15.75" hidden="1" customHeight="1">
      <c r="A236" s="2648"/>
      <c r="B236" s="1106"/>
      <c r="C236" s="2584" t="s">
        <v>975</v>
      </c>
      <c r="D236" s="1106"/>
      <c r="E236" s="1106"/>
      <c r="F236" s="2584" t="s">
        <v>13405</v>
      </c>
      <c r="G236" s="2584" t="s">
        <v>13406</v>
      </c>
      <c r="H236" s="2648"/>
      <c r="I236" s="1106"/>
      <c r="J236" s="1106"/>
      <c r="K236" s="1106"/>
      <c r="L236" s="1106"/>
      <c r="M236" s="1106"/>
      <c r="N236" s="1106"/>
      <c r="O236" s="1106"/>
      <c r="P236" s="1106"/>
      <c r="Q236" s="1106"/>
      <c r="R236" s="1106"/>
      <c r="S236" s="1106"/>
      <c r="T236" s="1106"/>
      <c r="U236" s="1106"/>
      <c r="V236" s="1106"/>
      <c r="W236" s="1106"/>
      <c r="X236" s="1106"/>
      <c r="Y236" s="1106"/>
      <c r="Z236" s="1106"/>
      <c r="AA236" s="1106"/>
      <c r="AB236" s="2708">
        <v>3.0</v>
      </c>
      <c r="AC236" s="2709" t="s">
        <v>55</v>
      </c>
      <c r="AD236" s="1521" t="s">
        <v>447</v>
      </c>
      <c r="AE236" s="730"/>
      <c r="AF236" s="730"/>
      <c r="AG236" s="730"/>
      <c r="AH236" s="1046"/>
    </row>
    <row r="237" ht="15.75" hidden="1" customHeight="1">
      <c r="A237" s="2648"/>
      <c r="B237" s="1106"/>
      <c r="C237" s="2584" t="s">
        <v>13407</v>
      </c>
      <c r="D237" s="1106"/>
      <c r="E237" s="2584" t="s">
        <v>13408</v>
      </c>
      <c r="F237" s="2584" t="s">
        <v>13409</v>
      </c>
      <c r="G237" s="2584" t="s">
        <v>13410</v>
      </c>
      <c r="H237" s="2648"/>
      <c r="I237" s="1106"/>
      <c r="J237" s="1106"/>
      <c r="K237" s="1106"/>
      <c r="L237" s="1106"/>
      <c r="M237" s="1106"/>
      <c r="N237" s="1106"/>
      <c r="O237" s="1106"/>
      <c r="P237" s="1106"/>
      <c r="Q237" s="1106"/>
      <c r="R237" s="1106"/>
      <c r="S237" s="1106"/>
      <c r="T237" s="1106"/>
      <c r="U237" s="1106"/>
      <c r="V237" s="1106"/>
      <c r="W237" s="1106"/>
      <c r="X237" s="1106"/>
      <c r="Y237" s="1106"/>
      <c r="Z237" s="1106"/>
      <c r="AA237" s="1106"/>
      <c r="AB237" s="2708">
        <v>3.0</v>
      </c>
      <c r="AC237" s="2709" t="s">
        <v>55</v>
      </c>
      <c r="AD237" s="1521" t="s">
        <v>447</v>
      </c>
      <c r="AE237" s="730"/>
      <c r="AF237" s="730"/>
      <c r="AG237" s="730"/>
      <c r="AH237" s="1046"/>
    </row>
    <row r="238" ht="15.75" hidden="1" customHeight="1">
      <c r="A238" s="2648"/>
      <c r="B238" s="1106"/>
      <c r="C238" s="1106"/>
      <c r="D238" s="2584" t="s">
        <v>13411</v>
      </c>
      <c r="E238" s="2584" t="s">
        <v>13412</v>
      </c>
      <c r="F238" s="2584" t="s">
        <v>13413</v>
      </c>
      <c r="G238" s="2584" t="s">
        <v>13414</v>
      </c>
      <c r="H238" s="2648"/>
      <c r="I238" s="1106"/>
      <c r="J238" s="1106"/>
      <c r="K238" s="1106"/>
      <c r="L238" s="1106"/>
      <c r="M238" s="1106"/>
      <c r="N238" s="1106"/>
      <c r="O238" s="1106"/>
      <c r="P238" s="1106"/>
      <c r="Q238" s="1106"/>
      <c r="R238" s="1106"/>
      <c r="S238" s="1106"/>
      <c r="T238" s="1106"/>
      <c r="U238" s="1106"/>
      <c r="V238" s="1106"/>
      <c r="W238" s="1106"/>
      <c r="X238" s="1106"/>
      <c r="Y238" s="1106"/>
      <c r="Z238" s="1106"/>
      <c r="AA238" s="1106"/>
      <c r="AB238" s="2708">
        <v>3.0</v>
      </c>
      <c r="AC238" s="2709" t="s">
        <v>55</v>
      </c>
      <c r="AD238" s="1521" t="s">
        <v>447</v>
      </c>
      <c r="AE238" s="730"/>
      <c r="AF238" s="2593" t="s">
        <v>13415</v>
      </c>
      <c r="AG238" s="730"/>
      <c r="AH238" s="1046"/>
    </row>
    <row r="239" ht="15.75" hidden="1" customHeight="1">
      <c r="A239" s="2648"/>
      <c r="B239" s="1106"/>
      <c r="C239" s="1106"/>
      <c r="D239" s="2584" t="s">
        <v>13416</v>
      </c>
      <c r="E239" s="2584" t="s">
        <v>13417</v>
      </c>
      <c r="F239" s="2584" t="s">
        <v>13418</v>
      </c>
      <c r="G239" s="2584" t="s">
        <v>13419</v>
      </c>
      <c r="H239" s="2648"/>
      <c r="I239" s="1106"/>
      <c r="J239" s="1106"/>
      <c r="K239" s="1106"/>
      <c r="L239" s="1106"/>
      <c r="M239" s="1106"/>
      <c r="N239" s="1106"/>
      <c r="O239" s="1106"/>
      <c r="P239" s="1106"/>
      <c r="Q239" s="1106"/>
      <c r="R239" s="1106"/>
      <c r="S239" s="1106"/>
      <c r="T239" s="1106"/>
      <c r="U239" s="1106"/>
      <c r="V239" s="1106"/>
      <c r="W239" s="1106"/>
      <c r="X239" s="1106"/>
      <c r="Y239" s="1106"/>
      <c r="Z239" s="1106"/>
      <c r="AA239" s="1106"/>
      <c r="AB239" s="2708">
        <v>3.0</v>
      </c>
      <c r="AC239" s="2709" t="s">
        <v>55</v>
      </c>
      <c r="AD239" s="1521" t="s">
        <v>447</v>
      </c>
      <c r="AE239" s="730"/>
      <c r="AF239" s="730"/>
      <c r="AG239" s="730"/>
      <c r="AH239" s="1046"/>
    </row>
    <row r="240" ht="15.75" customHeight="1">
      <c r="A240" s="2736" t="s">
        <v>13420</v>
      </c>
      <c r="B240" s="1525"/>
      <c r="C240" s="1525"/>
      <c r="D240" s="1525"/>
      <c r="E240" s="1525"/>
      <c r="F240" s="1633" t="s">
        <v>13421</v>
      </c>
      <c r="G240" s="1525"/>
      <c r="H240" s="2738" t="s">
        <v>94</v>
      </c>
      <c r="I240" s="2739" t="s">
        <v>94</v>
      </c>
      <c r="J240" s="2740"/>
      <c r="K240" s="2740"/>
      <c r="L240" s="1525"/>
      <c r="M240" s="1525"/>
      <c r="N240" s="1525"/>
      <c r="O240" s="1525"/>
      <c r="P240" s="1525"/>
      <c r="Q240" s="1525"/>
      <c r="R240" s="1525"/>
      <c r="S240" s="1525"/>
      <c r="T240" s="1525"/>
      <c r="U240" s="1525"/>
      <c r="V240" s="1525"/>
      <c r="W240" s="1525"/>
      <c r="X240" s="1525"/>
      <c r="Y240" s="1525"/>
      <c r="Z240" s="1525"/>
      <c r="AA240" s="1525"/>
      <c r="AB240" s="2740" t="s">
        <v>94</v>
      </c>
      <c r="AC240" s="2741" t="s">
        <v>55</v>
      </c>
      <c r="AD240" s="1528" t="s">
        <v>447</v>
      </c>
      <c r="AE240" s="1531"/>
      <c r="AF240" s="1531"/>
      <c r="AG240" s="1531"/>
      <c r="AH240" s="1531"/>
    </row>
    <row r="241" ht="15.75" customHeight="1">
      <c r="A241" s="663" t="s">
        <v>13422</v>
      </c>
      <c r="B241" s="641"/>
      <c r="C241" s="641"/>
      <c r="D241" s="641"/>
      <c r="E241" s="641"/>
      <c r="F241" s="642"/>
      <c r="G241" s="641"/>
      <c r="H241" s="1673" t="s">
        <v>94</v>
      </c>
      <c r="I241" s="2748" t="s">
        <v>94</v>
      </c>
      <c r="J241" s="2744"/>
      <c r="K241" s="2744"/>
      <c r="L241" s="1126"/>
      <c r="M241" s="1126"/>
      <c r="N241" s="1126"/>
      <c r="O241" s="1126"/>
      <c r="P241" s="1126"/>
      <c r="Q241" s="1126"/>
      <c r="R241" s="1126"/>
      <c r="S241" s="1126"/>
      <c r="T241" s="1126"/>
      <c r="U241" s="1126"/>
      <c r="V241" s="1126"/>
      <c r="W241" s="1126"/>
      <c r="X241" s="1126"/>
      <c r="Y241" s="1126"/>
      <c r="Z241" s="1126"/>
      <c r="AA241" s="1126"/>
      <c r="AB241" s="2744" t="s">
        <v>94</v>
      </c>
      <c r="AC241" s="2742" t="s">
        <v>55</v>
      </c>
      <c r="AD241" s="1513" t="s">
        <v>447</v>
      </c>
      <c r="AE241" s="1515"/>
      <c r="AF241" s="1515"/>
      <c r="AG241" s="1515"/>
      <c r="AH241" s="654"/>
    </row>
    <row r="242" ht="15.75" customHeight="1">
      <c r="A242" s="1031"/>
      <c r="B242" s="642" t="s">
        <v>13283</v>
      </c>
      <c r="C242" s="641"/>
      <c r="D242" s="641"/>
      <c r="E242" s="641"/>
      <c r="F242" s="2538" t="s">
        <v>13423</v>
      </c>
      <c r="G242" s="641"/>
      <c r="H242" s="1673" t="s">
        <v>94</v>
      </c>
      <c r="I242" s="2748" t="s">
        <v>94</v>
      </c>
      <c r="J242" s="2744"/>
      <c r="K242" s="2744"/>
      <c r="L242" s="1126"/>
      <c r="M242" s="1126"/>
      <c r="N242" s="1126"/>
      <c r="O242" s="1126"/>
      <c r="P242" s="1126"/>
      <c r="Q242" s="1126"/>
      <c r="R242" s="1126"/>
      <c r="S242" s="1126"/>
      <c r="T242" s="1126"/>
      <c r="U242" s="1126"/>
      <c r="V242" s="1126"/>
      <c r="W242" s="1126"/>
      <c r="X242" s="1126"/>
      <c r="Y242" s="1126"/>
      <c r="Z242" s="1126"/>
      <c r="AA242" s="1126"/>
      <c r="AB242" s="2744" t="s">
        <v>94</v>
      </c>
      <c r="AC242" s="2742" t="s">
        <v>55</v>
      </c>
      <c r="AD242" s="1513" t="s">
        <v>447</v>
      </c>
      <c r="AE242" s="1515"/>
      <c r="AF242" s="1515"/>
      <c r="AG242" s="1515"/>
      <c r="AH242" s="654"/>
    </row>
    <row r="243" ht="15.75" customHeight="1">
      <c r="A243" s="1031"/>
      <c r="B243" s="641"/>
      <c r="C243" s="643" t="s">
        <v>13424</v>
      </c>
      <c r="D243" s="621"/>
      <c r="E243" s="1560" t="s">
        <v>13425</v>
      </c>
      <c r="F243" s="640" t="s">
        <v>13426</v>
      </c>
      <c r="G243" s="1001" t="s">
        <v>13427</v>
      </c>
      <c r="H243" s="664"/>
      <c r="I243" s="664"/>
      <c r="J243" s="2744"/>
      <c r="K243" s="2744"/>
      <c r="L243" s="1126"/>
      <c r="M243" s="1126"/>
      <c r="N243" s="1126"/>
      <c r="O243" s="1126"/>
      <c r="P243" s="1126"/>
      <c r="Q243" s="1126"/>
      <c r="R243" s="1126"/>
      <c r="S243" s="1126"/>
      <c r="T243" s="1126"/>
      <c r="U243" s="1126"/>
      <c r="V243" s="1126"/>
      <c r="W243" s="1126"/>
      <c r="X243" s="1126"/>
      <c r="Y243" s="1126"/>
      <c r="Z243" s="1126"/>
      <c r="AA243" s="1126"/>
      <c r="AB243" s="2748">
        <v>1.0</v>
      </c>
      <c r="AC243" s="2742" t="s">
        <v>55</v>
      </c>
      <c r="AD243" s="2749" t="s">
        <v>1571</v>
      </c>
      <c r="AE243" s="652"/>
      <c r="AF243" s="1512"/>
      <c r="AG243" s="2750" t="s">
        <v>13428</v>
      </c>
      <c r="AH243" s="654"/>
    </row>
    <row r="244" ht="15.75" customHeight="1">
      <c r="A244" s="1031"/>
      <c r="B244" s="641"/>
      <c r="C244" s="2751" t="s">
        <v>13429</v>
      </c>
      <c r="D244" s="633"/>
      <c r="E244" s="1562"/>
      <c r="F244" s="994"/>
      <c r="G244" s="1013"/>
      <c r="H244" s="2748" t="s">
        <v>94</v>
      </c>
      <c r="I244" s="843" t="s">
        <v>94</v>
      </c>
      <c r="J244" s="1126"/>
      <c r="K244" s="1126"/>
      <c r="L244" s="1126"/>
      <c r="M244" s="1126"/>
      <c r="N244" s="1126"/>
      <c r="O244" s="1126"/>
      <c r="P244" s="1126"/>
      <c r="Q244" s="1126"/>
      <c r="R244" s="1126"/>
      <c r="S244" s="1126"/>
      <c r="T244" s="1126"/>
      <c r="U244" s="1126"/>
      <c r="V244" s="1126"/>
      <c r="W244" s="1126"/>
      <c r="X244" s="1126"/>
      <c r="Y244" s="1126"/>
      <c r="Z244" s="1126"/>
      <c r="AA244" s="1126"/>
      <c r="AB244" s="2748" t="s">
        <v>94</v>
      </c>
      <c r="AC244" s="2742" t="s">
        <v>55</v>
      </c>
      <c r="AD244" s="2749" t="s">
        <v>2714</v>
      </c>
      <c r="AE244" s="1512"/>
      <c r="AF244" s="1512"/>
      <c r="AG244" s="1512"/>
      <c r="AH244" s="654"/>
    </row>
    <row r="245" ht="15.75" customHeight="1">
      <c r="A245" s="1031"/>
      <c r="B245" s="641"/>
      <c r="C245" s="636"/>
      <c r="D245" s="633" t="s">
        <v>13430</v>
      </c>
      <c r="E245" s="1562"/>
      <c r="F245" s="994" t="s">
        <v>13431</v>
      </c>
      <c r="G245" s="1013" t="s">
        <v>13432</v>
      </c>
      <c r="H245" s="664"/>
      <c r="I245" s="664"/>
      <c r="J245" s="1126"/>
      <c r="K245" s="1126"/>
      <c r="L245" s="1126"/>
      <c r="M245" s="1126"/>
      <c r="N245" s="1126"/>
      <c r="O245" s="1126"/>
      <c r="P245" s="1126"/>
      <c r="Q245" s="1126"/>
      <c r="R245" s="1126"/>
      <c r="S245" s="1126"/>
      <c r="T245" s="1126"/>
      <c r="U245" s="1126"/>
      <c r="V245" s="1126"/>
      <c r="W245" s="1126"/>
      <c r="X245" s="1126"/>
      <c r="Y245" s="1126"/>
      <c r="Z245" s="1126"/>
      <c r="AA245" s="1126"/>
      <c r="AB245" s="2748">
        <v>1.0</v>
      </c>
      <c r="AC245" s="2742" t="s">
        <v>55</v>
      </c>
      <c r="AD245" s="2749" t="s">
        <v>2714</v>
      </c>
      <c r="AE245" s="1512"/>
      <c r="AF245" s="1512"/>
      <c r="AG245" s="1512"/>
      <c r="AH245" s="654"/>
    </row>
    <row r="246" ht="15.75" customHeight="1">
      <c r="A246" s="1031"/>
      <c r="B246" s="641"/>
      <c r="C246" s="636"/>
      <c r="D246" s="633" t="s">
        <v>13433</v>
      </c>
      <c r="E246" s="636"/>
      <c r="F246" s="642" t="s">
        <v>13434</v>
      </c>
      <c r="G246" s="623" t="s">
        <v>13435</v>
      </c>
      <c r="H246" s="664"/>
      <c r="I246" s="664"/>
      <c r="J246" s="1126"/>
      <c r="K246" s="1126"/>
      <c r="L246" s="1126"/>
      <c r="M246" s="1126"/>
      <c r="N246" s="1126"/>
      <c r="O246" s="1126"/>
      <c r="P246" s="1126"/>
      <c r="Q246" s="1126"/>
      <c r="R246" s="1126"/>
      <c r="S246" s="1126"/>
      <c r="T246" s="1126"/>
      <c r="U246" s="1126"/>
      <c r="V246" s="1126"/>
      <c r="W246" s="1126"/>
      <c r="X246" s="1126"/>
      <c r="Y246" s="1126"/>
      <c r="Z246" s="1126"/>
      <c r="AA246" s="1126"/>
      <c r="AB246" s="2748">
        <v>1.0</v>
      </c>
      <c r="AC246" s="2742" t="s">
        <v>55</v>
      </c>
      <c r="AD246" s="2749" t="s">
        <v>2714</v>
      </c>
      <c r="AE246" s="1512"/>
      <c r="AF246" s="1512"/>
      <c r="AG246" s="1512"/>
      <c r="AH246" s="654"/>
    </row>
    <row r="247" ht="15.75" customHeight="1">
      <c r="A247" s="991" t="s">
        <v>13436</v>
      </c>
      <c r="B247" s="641"/>
      <c r="C247" s="634"/>
      <c r="D247" s="641"/>
      <c r="E247" s="641"/>
      <c r="F247" s="642"/>
      <c r="G247" s="642"/>
      <c r="H247" s="2748" t="s">
        <v>94</v>
      </c>
      <c r="I247" s="2748" t="s">
        <v>94</v>
      </c>
      <c r="J247" s="1126"/>
      <c r="K247" s="1126"/>
      <c r="L247" s="1126"/>
      <c r="M247" s="1126"/>
      <c r="N247" s="1126"/>
      <c r="O247" s="1126"/>
      <c r="P247" s="1126"/>
      <c r="Q247" s="1126"/>
      <c r="R247" s="1126"/>
      <c r="S247" s="1126"/>
      <c r="T247" s="1126"/>
      <c r="U247" s="1126"/>
      <c r="V247" s="1126"/>
      <c r="W247" s="1126"/>
      <c r="X247" s="1126"/>
      <c r="Y247" s="1126"/>
      <c r="Z247" s="1126"/>
      <c r="AA247" s="1126"/>
      <c r="AB247" s="2752" t="s">
        <v>94</v>
      </c>
      <c r="AC247" s="2753" t="s">
        <v>55</v>
      </c>
      <c r="AD247" s="2749"/>
      <c r="AE247" s="1512"/>
      <c r="AF247" s="1512"/>
      <c r="AG247" s="1512"/>
      <c r="AH247" s="654"/>
    </row>
    <row r="248" ht="15.75" customHeight="1">
      <c r="A248" s="1031"/>
      <c r="B248" s="642" t="s">
        <v>13283</v>
      </c>
      <c r="C248" s="634"/>
      <c r="D248" s="641"/>
      <c r="E248" s="641"/>
      <c r="F248" s="642"/>
      <c r="G248" s="642"/>
      <c r="H248" s="2748" t="s">
        <v>94</v>
      </c>
      <c r="I248" s="2748" t="s">
        <v>94</v>
      </c>
      <c r="J248" s="1126"/>
      <c r="K248" s="1126"/>
      <c r="L248" s="1126"/>
      <c r="M248" s="1126"/>
      <c r="N248" s="1126"/>
      <c r="O248" s="1126"/>
      <c r="P248" s="1126"/>
      <c r="Q248" s="1126"/>
      <c r="R248" s="1126"/>
      <c r="S248" s="1126"/>
      <c r="T248" s="1126"/>
      <c r="U248" s="1126"/>
      <c r="V248" s="1126"/>
      <c r="W248" s="1126"/>
      <c r="X248" s="1126"/>
      <c r="Y248" s="1126"/>
      <c r="Z248" s="1126"/>
      <c r="AA248" s="1126"/>
      <c r="AB248" s="2752" t="s">
        <v>94</v>
      </c>
      <c r="AC248" s="2753" t="s">
        <v>55</v>
      </c>
      <c r="AD248" s="2749"/>
      <c r="AE248" s="1512"/>
      <c r="AF248" s="1512"/>
      <c r="AG248" s="1512"/>
      <c r="AH248" s="654"/>
    </row>
    <row r="249" ht="15.75" customHeight="1">
      <c r="A249" s="1031"/>
      <c r="B249" s="641"/>
      <c r="C249" s="634" t="s">
        <v>13437</v>
      </c>
      <c r="D249" s="641"/>
      <c r="E249" s="641"/>
      <c r="F249" s="642"/>
      <c r="G249" s="642"/>
      <c r="H249" s="2748" t="s">
        <v>94</v>
      </c>
      <c r="I249" s="2748" t="s">
        <v>94</v>
      </c>
      <c r="J249" s="1126"/>
      <c r="K249" s="1126"/>
      <c r="L249" s="1126"/>
      <c r="M249" s="1126"/>
      <c r="N249" s="1126"/>
      <c r="O249" s="1126"/>
      <c r="P249" s="1126"/>
      <c r="Q249" s="1126"/>
      <c r="R249" s="1126"/>
      <c r="S249" s="1126"/>
      <c r="T249" s="1126"/>
      <c r="U249" s="1126"/>
      <c r="V249" s="1126"/>
      <c r="W249" s="1126"/>
      <c r="X249" s="1126"/>
      <c r="Y249" s="1126"/>
      <c r="Z249" s="1126"/>
      <c r="AA249" s="1126"/>
      <c r="AB249" s="2752" t="s">
        <v>94</v>
      </c>
      <c r="AC249" s="2742" t="s">
        <v>55</v>
      </c>
      <c r="AD249" s="2749" t="s">
        <v>2714</v>
      </c>
      <c r="AE249" s="1512"/>
      <c r="AF249" s="1512"/>
      <c r="AG249" s="1512"/>
      <c r="AH249" s="654"/>
    </row>
    <row r="250" ht="15.75" customHeight="1">
      <c r="A250" s="1031"/>
      <c r="B250" s="641"/>
      <c r="C250" s="633"/>
      <c r="D250" s="642" t="s">
        <v>13438</v>
      </c>
      <c r="E250" s="1560" t="s">
        <v>13425</v>
      </c>
      <c r="F250" s="634" t="s">
        <v>13439</v>
      </c>
      <c r="G250" s="1001" t="s">
        <v>13440</v>
      </c>
      <c r="H250" s="664"/>
      <c r="I250" s="664"/>
      <c r="J250" s="1126"/>
      <c r="K250" s="1126"/>
      <c r="L250" s="1126"/>
      <c r="M250" s="1126"/>
      <c r="N250" s="1126"/>
      <c r="O250" s="1126"/>
      <c r="P250" s="1126"/>
      <c r="Q250" s="1126"/>
      <c r="R250" s="1126"/>
      <c r="S250" s="1126"/>
      <c r="T250" s="1126"/>
      <c r="U250" s="1126"/>
      <c r="V250" s="1126"/>
      <c r="W250" s="1126"/>
      <c r="X250" s="1126"/>
      <c r="Y250" s="1126"/>
      <c r="Z250" s="1126"/>
      <c r="AA250" s="1126"/>
      <c r="AB250" s="2748">
        <v>1.0</v>
      </c>
      <c r="AC250" s="2742" t="s">
        <v>55</v>
      </c>
      <c r="AD250" s="2749" t="s">
        <v>2714</v>
      </c>
      <c r="AE250" s="1512"/>
      <c r="AF250" s="1512"/>
      <c r="AG250" s="1512"/>
      <c r="AH250" s="654"/>
    </row>
    <row r="251" ht="15.75" customHeight="1">
      <c r="A251" s="1031"/>
      <c r="B251" s="641"/>
      <c r="C251" s="641"/>
      <c r="D251" s="642" t="s">
        <v>13441</v>
      </c>
      <c r="E251" s="641"/>
      <c r="F251" s="640" t="s">
        <v>13442</v>
      </c>
      <c r="G251" s="640" t="s">
        <v>13443</v>
      </c>
      <c r="H251" s="664"/>
      <c r="I251" s="664"/>
      <c r="J251" s="2173"/>
      <c r="K251" s="2173"/>
      <c r="L251" s="1126"/>
      <c r="M251" s="1126"/>
      <c r="N251" s="1126"/>
      <c r="O251" s="1126"/>
      <c r="P251" s="1126"/>
      <c r="Q251" s="1126"/>
      <c r="R251" s="1126"/>
      <c r="S251" s="1126"/>
      <c r="T251" s="1126"/>
      <c r="U251" s="1126"/>
      <c r="V251" s="1126"/>
      <c r="W251" s="1126"/>
      <c r="X251" s="1126"/>
      <c r="Y251" s="1126"/>
      <c r="Z251" s="1126"/>
      <c r="AA251" s="1126"/>
      <c r="AB251" s="2744">
        <v>1.0</v>
      </c>
      <c r="AC251" s="1096" t="s">
        <v>55</v>
      </c>
      <c r="AD251" s="1719" t="s">
        <v>2714</v>
      </c>
      <c r="AE251" s="1515"/>
      <c r="AF251" s="1515"/>
      <c r="AG251" s="1515"/>
      <c r="AH251" s="654"/>
    </row>
    <row r="252" ht="15.75" customHeight="1">
      <c r="A252" s="991" t="s">
        <v>13444</v>
      </c>
      <c r="B252" s="641"/>
      <c r="C252" s="641"/>
      <c r="D252" s="641"/>
      <c r="E252" s="641"/>
      <c r="F252" s="641"/>
      <c r="G252" s="641"/>
      <c r="H252" s="879" t="s">
        <v>94</v>
      </c>
      <c r="I252" s="843" t="s">
        <v>94</v>
      </c>
      <c r="J252" s="796"/>
      <c r="K252" s="796"/>
      <c r="L252" s="1126"/>
      <c r="M252" s="1126"/>
      <c r="N252" s="1126"/>
      <c r="O252" s="1126"/>
      <c r="P252" s="1126"/>
      <c r="Q252" s="1126"/>
      <c r="R252" s="1126"/>
      <c r="S252" s="1126"/>
      <c r="T252" s="1126"/>
      <c r="U252" s="1126"/>
      <c r="V252" s="1126"/>
      <c r="W252" s="1126"/>
      <c r="X252" s="1126"/>
      <c r="Y252" s="1126"/>
      <c r="Z252" s="1126"/>
      <c r="AA252" s="1126"/>
      <c r="AB252" s="2744" t="s">
        <v>94</v>
      </c>
      <c r="AC252" s="1096" t="s">
        <v>55</v>
      </c>
      <c r="AD252" s="1719" t="s">
        <v>2714</v>
      </c>
      <c r="AE252" s="650"/>
      <c r="AF252" s="992"/>
      <c r="AG252" s="650"/>
      <c r="AH252" s="654"/>
    </row>
    <row r="253" ht="15.75" customHeight="1">
      <c r="A253" s="1031"/>
      <c r="B253" s="642" t="s">
        <v>13445</v>
      </c>
      <c r="C253" s="641"/>
      <c r="D253" s="641"/>
      <c r="E253" s="641"/>
      <c r="F253" s="641"/>
      <c r="G253" s="641"/>
      <c r="H253" s="879" t="s">
        <v>94</v>
      </c>
      <c r="I253" s="843" t="s">
        <v>94</v>
      </c>
      <c r="J253" s="796"/>
      <c r="K253" s="796"/>
      <c r="L253" s="1126"/>
      <c r="M253" s="1126"/>
      <c r="N253" s="1126"/>
      <c r="O253" s="1126"/>
      <c r="P253" s="1126"/>
      <c r="Q253" s="1126"/>
      <c r="R253" s="1126"/>
      <c r="S253" s="1126"/>
      <c r="T253" s="1126"/>
      <c r="U253" s="1126"/>
      <c r="V253" s="1126"/>
      <c r="W253" s="1126"/>
      <c r="X253" s="1126"/>
      <c r="Y253" s="1126"/>
      <c r="Z253" s="1126"/>
      <c r="AA253" s="1126"/>
      <c r="AB253" s="2744" t="s">
        <v>94</v>
      </c>
      <c r="AC253" s="1096" t="s">
        <v>55</v>
      </c>
      <c r="AD253" s="1719" t="s">
        <v>2714</v>
      </c>
      <c r="AE253" s="650"/>
      <c r="AF253" s="650"/>
      <c r="AG253" s="650"/>
      <c r="AH253" s="654"/>
    </row>
    <row r="254" ht="15.75" customHeight="1">
      <c r="A254" s="1031"/>
      <c r="B254" s="641"/>
      <c r="C254" s="643" t="s">
        <v>13446</v>
      </c>
      <c r="D254" s="641"/>
      <c r="E254" s="1560" t="s">
        <v>13425</v>
      </c>
      <c r="F254" s="642" t="s">
        <v>13447</v>
      </c>
      <c r="G254" s="1001" t="s">
        <v>13448</v>
      </c>
      <c r="H254" s="664"/>
      <c r="I254" s="664"/>
      <c r="J254" s="2173"/>
      <c r="K254" s="2173"/>
      <c r="L254" s="1126"/>
      <c r="M254" s="1126"/>
      <c r="N254" s="1126"/>
      <c r="O254" s="1126"/>
      <c r="P254" s="1126"/>
      <c r="Q254" s="1126"/>
      <c r="R254" s="1126"/>
      <c r="S254" s="1126"/>
      <c r="T254" s="1126"/>
      <c r="U254" s="1126"/>
      <c r="V254" s="1126"/>
      <c r="W254" s="1126"/>
      <c r="X254" s="1126"/>
      <c r="Y254" s="1126"/>
      <c r="Z254" s="1126"/>
      <c r="AA254" s="1126"/>
      <c r="AB254" s="2744">
        <v>1.0</v>
      </c>
      <c r="AC254" s="1096" t="s">
        <v>55</v>
      </c>
      <c r="AD254" s="1719" t="s">
        <v>2714</v>
      </c>
      <c r="AE254" s="650"/>
      <c r="AF254" s="640" t="s">
        <v>13449</v>
      </c>
      <c r="AG254" s="650"/>
      <c r="AH254" s="654"/>
    </row>
    <row r="255" ht="15.75" customHeight="1">
      <c r="A255" s="663" t="s">
        <v>13450</v>
      </c>
      <c r="B255" s="641"/>
      <c r="C255" s="641"/>
      <c r="D255" s="641"/>
      <c r="E255" s="641"/>
      <c r="F255" s="641"/>
      <c r="G255" s="2175"/>
      <c r="H255" s="879" t="s">
        <v>94</v>
      </c>
      <c r="I255" s="843" t="s">
        <v>94</v>
      </c>
      <c r="J255" s="796"/>
      <c r="K255" s="796"/>
      <c r="L255" s="1126"/>
      <c r="M255" s="1126"/>
      <c r="N255" s="1126"/>
      <c r="O255" s="1126"/>
      <c r="P255" s="1126"/>
      <c r="Q255" s="1126"/>
      <c r="R255" s="1126"/>
      <c r="S255" s="1126"/>
      <c r="T255" s="1126"/>
      <c r="U255" s="1126"/>
      <c r="V255" s="1126"/>
      <c r="W255" s="1126"/>
      <c r="X255" s="1126"/>
      <c r="Y255" s="1126"/>
      <c r="Z255" s="1126"/>
      <c r="AA255" s="1126"/>
      <c r="AB255" s="2744" t="s">
        <v>94</v>
      </c>
      <c r="AC255" s="1096" t="s">
        <v>55</v>
      </c>
      <c r="AD255" s="1304" t="s">
        <v>752</v>
      </c>
      <c r="AE255" s="650"/>
      <c r="AF255" s="650"/>
      <c r="AG255" s="650"/>
      <c r="AH255" s="654"/>
    </row>
    <row r="256" ht="15.75" customHeight="1">
      <c r="A256" s="1031"/>
      <c r="B256" s="642" t="s">
        <v>13445</v>
      </c>
      <c r="C256" s="641"/>
      <c r="D256" s="641"/>
      <c r="E256" s="641"/>
      <c r="F256" s="641"/>
      <c r="G256" s="2175"/>
      <c r="H256" s="879" t="s">
        <v>94</v>
      </c>
      <c r="I256" s="843" t="s">
        <v>94</v>
      </c>
      <c r="J256" s="796"/>
      <c r="K256" s="796"/>
      <c r="L256" s="1126"/>
      <c r="M256" s="1126"/>
      <c r="N256" s="1126"/>
      <c r="O256" s="1126"/>
      <c r="P256" s="1126"/>
      <c r="Q256" s="1126"/>
      <c r="R256" s="1126"/>
      <c r="S256" s="1126"/>
      <c r="T256" s="1126"/>
      <c r="U256" s="1126"/>
      <c r="V256" s="1126"/>
      <c r="W256" s="1126"/>
      <c r="X256" s="1126"/>
      <c r="Y256" s="1126"/>
      <c r="Z256" s="1126"/>
      <c r="AA256" s="1126"/>
      <c r="AB256" s="2744" t="s">
        <v>94</v>
      </c>
      <c r="AC256" s="1096" t="s">
        <v>55</v>
      </c>
      <c r="AD256" s="1719" t="s">
        <v>2714</v>
      </c>
      <c r="AE256" s="650"/>
      <c r="AF256" s="650"/>
      <c r="AG256" s="650"/>
      <c r="AH256" s="654"/>
    </row>
    <row r="257" ht="15.75" customHeight="1">
      <c r="A257" s="1031"/>
      <c r="B257" s="641"/>
      <c r="C257" s="643" t="s">
        <v>13451</v>
      </c>
      <c r="D257" s="641"/>
      <c r="E257" s="1560" t="s">
        <v>13452</v>
      </c>
      <c r="F257" s="634" t="s">
        <v>13453</v>
      </c>
      <c r="G257" s="1001" t="s">
        <v>13454</v>
      </c>
      <c r="H257" s="664"/>
      <c r="I257" s="664"/>
      <c r="J257" s="2173"/>
      <c r="K257" s="2173"/>
      <c r="L257" s="1126"/>
      <c r="M257" s="1126"/>
      <c r="N257" s="1126"/>
      <c r="O257" s="1126"/>
      <c r="P257" s="1126"/>
      <c r="Q257" s="1126"/>
      <c r="R257" s="1126"/>
      <c r="S257" s="1126"/>
      <c r="T257" s="1126"/>
      <c r="U257" s="1126"/>
      <c r="V257" s="1126"/>
      <c r="W257" s="1126"/>
      <c r="X257" s="1126"/>
      <c r="Y257" s="1126"/>
      <c r="Z257" s="1126"/>
      <c r="AA257" s="1126"/>
      <c r="AB257" s="2744">
        <v>1.0</v>
      </c>
      <c r="AC257" s="1096" t="s">
        <v>55</v>
      </c>
      <c r="AD257" s="1304" t="s">
        <v>752</v>
      </c>
      <c r="AE257" s="650"/>
      <c r="AF257" s="640"/>
      <c r="AG257" s="650"/>
      <c r="AH257" s="654"/>
    </row>
    <row r="258" ht="15.75" customHeight="1">
      <c r="A258" s="623" t="s">
        <v>13455</v>
      </c>
      <c r="B258" s="623"/>
      <c r="C258" s="621"/>
      <c r="D258" s="636"/>
      <c r="E258" s="2681"/>
      <c r="F258" s="641"/>
      <c r="G258" s="621"/>
      <c r="H258" s="2173" t="s">
        <v>94</v>
      </c>
      <c r="I258" s="2173" t="s">
        <v>94</v>
      </c>
      <c r="J258" s="2173"/>
      <c r="K258" s="2173"/>
      <c r="L258" s="1126"/>
      <c r="M258" s="1126"/>
      <c r="N258" s="1126"/>
      <c r="O258" s="1126"/>
      <c r="P258" s="1126"/>
      <c r="Q258" s="1126"/>
      <c r="R258" s="1126"/>
      <c r="S258" s="1126"/>
      <c r="T258" s="1126"/>
      <c r="U258" s="1126"/>
      <c r="V258" s="1126"/>
      <c r="W258" s="1126"/>
      <c r="X258" s="1126"/>
      <c r="Y258" s="1126"/>
      <c r="Z258" s="1126"/>
      <c r="AA258" s="1126"/>
      <c r="AB258" s="1102" t="s">
        <v>94</v>
      </c>
      <c r="AC258" s="1096" t="s">
        <v>55</v>
      </c>
      <c r="AD258" s="1719" t="s">
        <v>2714</v>
      </c>
      <c r="AE258" s="650"/>
      <c r="AF258" s="650"/>
      <c r="AG258" s="650"/>
      <c r="AH258" s="650"/>
    </row>
    <row r="259" ht="15.75" customHeight="1">
      <c r="A259" s="1031"/>
      <c r="B259" s="623" t="s">
        <v>13456</v>
      </c>
      <c r="C259" s="1001" t="s">
        <v>13457</v>
      </c>
      <c r="D259" s="2754"/>
      <c r="E259" s="623" t="s">
        <v>13458</v>
      </c>
      <c r="F259" s="642" t="s">
        <v>13459</v>
      </c>
      <c r="G259" s="2569" t="s">
        <v>13460</v>
      </c>
      <c r="H259" s="664"/>
      <c r="I259" s="2173"/>
      <c r="J259" s="2173"/>
      <c r="K259" s="2173"/>
      <c r="L259" s="1126"/>
      <c r="M259" s="1126"/>
      <c r="N259" s="1126"/>
      <c r="O259" s="1126"/>
      <c r="P259" s="1126"/>
      <c r="Q259" s="1126"/>
      <c r="R259" s="1126"/>
      <c r="S259" s="1126"/>
      <c r="T259" s="1126"/>
      <c r="U259" s="1126"/>
      <c r="V259" s="1126"/>
      <c r="W259" s="1126"/>
      <c r="X259" s="1126"/>
      <c r="Y259" s="1126"/>
      <c r="Z259" s="1126"/>
      <c r="AA259" s="1126"/>
      <c r="AB259" s="1102">
        <v>1.0</v>
      </c>
      <c r="AC259" s="1096" t="s">
        <v>55</v>
      </c>
      <c r="AD259" s="1719" t="s">
        <v>2714</v>
      </c>
      <c r="AE259" s="650"/>
      <c r="AF259" s="650"/>
      <c r="AG259" s="650"/>
      <c r="AH259" s="650"/>
    </row>
    <row r="260" ht="15.75" customHeight="1">
      <c r="A260" s="2755" t="s">
        <v>13461</v>
      </c>
      <c r="B260" s="1525"/>
      <c r="C260" s="1525"/>
      <c r="D260" s="1525"/>
      <c r="E260" s="1525"/>
      <c r="F260" s="2756" t="s">
        <v>13462</v>
      </c>
      <c r="G260" s="2757" t="s">
        <v>13463</v>
      </c>
      <c r="H260" s="2738" t="s">
        <v>94</v>
      </c>
      <c r="I260" s="2739" t="s">
        <v>94</v>
      </c>
      <c r="J260" s="2740"/>
      <c r="K260" s="2740"/>
      <c r="L260" s="1525"/>
      <c r="M260" s="1525"/>
      <c r="N260" s="1525"/>
      <c r="O260" s="1525"/>
      <c r="P260" s="1525"/>
      <c r="Q260" s="1525"/>
      <c r="R260" s="1525"/>
      <c r="S260" s="1525"/>
      <c r="T260" s="1525"/>
      <c r="U260" s="1525"/>
      <c r="V260" s="1525"/>
      <c r="W260" s="1525"/>
      <c r="X260" s="1525"/>
      <c r="Y260" s="1525"/>
      <c r="Z260" s="1525"/>
      <c r="AA260" s="1525"/>
      <c r="AB260" s="2740" t="s">
        <v>94</v>
      </c>
      <c r="AC260" s="2741" t="s">
        <v>55</v>
      </c>
      <c r="AD260" s="1528" t="s">
        <v>447</v>
      </c>
      <c r="AE260" s="1531"/>
      <c r="AF260" s="1531"/>
      <c r="AG260" s="1531"/>
      <c r="AH260" s="1531"/>
    </row>
    <row r="261" ht="15.75" customHeight="1">
      <c r="A261" s="993" t="s">
        <v>13464</v>
      </c>
      <c r="B261" s="1126"/>
      <c r="C261" s="1126"/>
      <c r="D261" s="1126"/>
      <c r="E261" s="1126"/>
      <c r="F261" s="1126"/>
      <c r="G261" s="1126"/>
      <c r="H261" s="879" t="s">
        <v>94</v>
      </c>
      <c r="I261" s="843" t="s">
        <v>94</v>
      </c>
      <c r="J261" s="796"/>
      <c r="K261" s="796"/>
      <c r="L261" s="2190"/>
      <c r="M261" s="2190"/>
      <c r="N261" s="2190"/>
      <c r="O261" s="2190"/>
      <c r="P261" s="2190"/>
      <c r="Q261" s="2190"/>
      <c r="R261" s="2190"/>
      <c r="S261" s="2190"/>
      <c r="T261" s="2190"/>
      <c r="U261" s="2190"/>
      <c r="V261" s="2190"/>
      <c r="W261" s="2190"/>
      <c r="X261" s="2190"/>
      <c r="Y261" s="2190"/>
      <c r="Z261" s="2190"/>
      <c r="AA261" s="2190"/>
      <c r="AB261" s="2744" t="s">
        <v>94</v>
      </c>
      <c r="AC261" s="2742" t="s">
        <v>55</v>
      </c>
      <c r="AD261" s="1513" t="s">
        <v>447</v>
      </c>
      <c r="AE261" s="1515"/>
      <c r="AF261" s="1515"/>
      <c r="AG261" s="1515"/>
      <c r="AH261" s="654"/>
    </row>
    <row r="262" ht="15.75" customHeight="1">
      <c r="A262" s="1471"/>
      <c r="B262" s="994" t="s">
        <v>13465</v>
      </c>
      <c r="C262" s="1126"/>
      <c r="D262" s="1126"/>
      <c r="E262" s="1126"/>
      <c r="F262" s="994" t="s">
        <v>13466</v>
      </c>
      <c r="G262" s="994" t="s">
        <v>13467</v>
      </c>
      <c r="H262" s="2173"/>
      <c r="I262" s="2173"/>
      <c r="J262" s="2173"/>
      <c r="K262" s="2173"/>
      <c r="L262" s="1126"/>
      <c r="M262" s="1126"/>
      <c r="N262" s="1126"/>
      <c r="O262" s="1126"/>
      <c r="P262" s="1126"/>
      <c r="Q262" s="1126"/>
      <c r="R262" s="1126"/>
      <c r="S262" s="1126"/>
      <c r="T262" s="1126"/>
      <c r="U262" s="1126"/>
      <c r="V262" s="1126"/>
      <c r="W262" s="1126"/>
      <c r="X262" s="1126"/>
      <c r="Y262" s="1126"/>
      <c r="Z262" s="1126"/>
      <c r="AA262" s="1126"/>
      <c r="AB262" s="2744">
        <v>1.0</v>
      </c>
      <c r="AC262" s="2742" t="s">
        <v>55</v>
      </c>
      <c r="AD262" s="1513" t="s">
        <v>447</v>
      </c>
      <c r="AE262" s="1515"/>
      <c r="AF262" s="1515"/>
      <c r="AG262" s="1515"/>
      <c r="AH262" s="654"/>
    </row>
    <row r="263" ht="15.75" customHeight="1">
      <c r="A263" s="1471"/>
      <c r="B263" s="1126"/>
      <c r="C263" s="994" t="s">
        <v>13468</v>
      </c>
      <c r="D263" s="1126"/>
      <c r="E263" s="1126"/>
      <c r="F263" s="1126"/>
      <c r="G263" s="1126"/>
      <c r="H263" s="879" t="s">
        <v>94</v>
      </c>
      <c r="I263" s="843" t="s">
        <v>94</v>
      </c>
      <c r="J263" s="796"/>
      <c r="K263" s="796"/>
      <c r="L263" s="1126"/>
      <c r="M263" s="1126"/>
      <c r="N263" s="1126"/>
      <c r="O263" s="1126"/>
      <c r="P263" s="1126"/>
      <c r="Q263" s="1126"/>
      <c r="R263" s="1126"/>
      <c r="S263" s="1126"/>
      <c r="T263" s="1126"/>
      <c r="U263" s="1126"/>
      <c r="V263" s="1126"/>
      <c r="W263" s="1126"/>
      <c r="X263" s="1126"/>
      <c r="Y263" s="1126"/>
      <c r="Z263" s="1126"/>
      <c r="AA263" s="1126"/>
      <c r="AB263" s="2744" t="s">
        <v>94</v>
      </c>
      <c r="AC263" s="2742" t="s">
        <v>55</v>
      </c>
      <c r="AD263" s="1513" t="s">
        <v>447</v>
      </c>
      <c r="AE263" s="1515"/>
      <c r="AF263" s="1515"/>
      <c r="AG263" s="1515"/>
      <c r="AH263" s="654"/>
    </row>
    <row r="264" ht="15.75" customHeight="1">
      <c r="A264" s="1471"/>
      <c r="B264" s="1126"/>
      <c r="C264" s="1126"/>
      <c r="D264" s="995" t="s">
        <v>13469</v>
      </c>
      <c r="E264" s="994" t="s">
        <v>13470</v>
      </c>
      <c r="F264" s="994" t="s">
        <v>13471</v>
      </c>
      <c r="G264" s="995" t="s">
        <v>13472</v>
      </c>
      <c r="H264" s="664"/>
      <c r="I264" s="664"/>
      <c r="J264" s="2173"/>
      <c r="K264" s="2173"/>
      <c r="L264" s="1126"/>
      <c r="M264" s="1126"/>
      <c r="N264" s="1126"/>
      <c r="O264" s="1126"/>
      <c r="P264" s="1126"/>
      <c r="Q264" s="1126"/>
      <c r="R264" s="1126"/>
      <c r="S264" s="1126"/>
      <c r="T264" s="1126"/>
      <c r="U264" s="1126"/>
      <c r="V264" s="1126"/>
      <c r="W264" s="1126"/>
      <c r="X264" s="1126"/>
      <c r="Y264" s="1126"/>
      <c r="Z264" s="1126"/>
      <c r="AA264" s="1126"/>
      <c r="AB264" s="2744">
        <v>1.0</v>
      </c>
      <c r="AC264" s="2742" t="s">
        <v>55</v>
      </c>
      <c r="AD264" s="2749" t="s">
        <v>437</v>
      </c>
      <c r="AE264" s="995"/>
      <c r="AF264" s="995"/>
      <c r="AG264" s="1888"/>
      <c r="AH264" s="654"/>
    </row>
    <row r="265" ht="15.75" customHeight="1">
      <c r="A265" s="1471"/>
      <c r="B265" s="1126"/>
      <c r="C265" s="1126"/>
      <c r="D265" s="1126"/>
      <c r="E265" s="1126"/>
      <c r="F265" s="994" t="s">
        <v>13473</v>
      </c>
      <c r="G265" s="994" t="s">
        <v>13474</v>
      </c>
      <c r="H265" s="664"/>
      <c r="I265" s="664"/>
      <c r="J265" s="2173"/>
      <c r="K265" s="2173"/>
      <c r="L265" s="1126"/>
      <c r="M265" s="1126"/>
      <c r="N265" s="1126"/>
      <c r="O265" s="1126"/>
      <c r="P265" s="1126"/>
      <c r="Q265" s="1126"/>
      <c r="R265" s="1126"/>
      <c r="S265" s="1126"/>
      <c r="T265" s="1126"/>
      <c r="U265" s="1126"/>
      <c r="V265" s="1126"/>
      <c r="W265" s="1126"/>
      <c r="X265" s="1126"/>
      <c r="Y265" s="1126"/>
      <c r="Z265" s="1126"/>
      <c r="AA265" s="1126"/>
      <c r="AB265" s="2744">
        <v>1.0</v>
      </c>
      <c r="AC265" s="2742" t="s">
        <v>55</v>
      </c>
      <c r="AD265" s="1513" t="s">
        <v>447</v>
      </c>
      <c r="AE265" s="1515"/>
      <c r="AF265" s="1515"/>
      <c r="AG265" s="995"/>
      <c r="AH265" s="654"/>
    </row>
    <row r="266" ht="15.75" customHeight="1">
      <c r="A266" s="1471"/>
      <c r="B266" s="1126"/>
      <c r="C266" s="1126"/>
      <c r="D266" s="995" t="s">
        <v>13475</v>
      </c>
      <c r="E266" s="1010" t="s">
        <v>13476</v>
      </c>
      <c r="F266" s="1098" t="s">
        <v>13477</v>
      </c>
      <c r="G266" s="1010" t="s">
        <v>13478</v>
      </c>
      <c r="H266" s="664"/>
      <c r="I266" s="664"/>
      <c r="J266" s="2173"/>
      <c r="K266" s="2173"/>
      <c r="L266" s="1126"/>
      <c r="M266" s="1126"/>
      <c r="N266" s="1126"/>
      <c r="O266" s="1126"/>
      <c r="P266" s="1126"/>
      <c r="Q266" s="1126"/>
      <c r="R266" s="1126"/>
      <c r="S266" s="1126"/>
      <c r="T266" s="1126"/>
      <c r="U266" s="1126"/>
      <c r="V266" s="1126"/>
      <c r="W266" s="1126"/>
      <c r="X266" s="1126"/>
      <c r="Y266" s="1126"/>
      <c r="Z266" s="1126"/>
      <c r="AA266" s="1126"/>
      <c r="AB266" s="2744">
        <v>1.0</v>
      </c>
      <c r="AC266" s="2742" t="s">
        <v>55</v>
      </c>
      <c r="AD266" s="2749" t="s">
        <v>2714</v>
      </c>
      <c r="AE266" s="2427"/>
      <c r="AF266" s="1515"/>
      <c r="AG266" s="995"/>
      <c r="AH266" s="654"/>
    </row>
    <row r="267" ht="15.75" customHeight="1">
      <c r="A267" s="1471"/>
      <c r="B267" s="995" t="s">
        <v>13479</v>
      </c>
      <c r="C267" s="1126"/>
      <c r="D267" s="1126"/>
      <c r="E267" s="1168"/>
      <c r="F267" s="1010" t="s">
        <v>13480</v>
      </c>
      <c r="G267" s="1098" t="s">
        <v>13467</v>
      </c>
      <c r="H267" s="664"/>
      <c r="I267" s="664"/>
      <c r="J267" s="2173"/>
      <c r="K267" s="2173"/>
      <c r="L267" s="1126"/>
      <c r="M267" s="1126"/>
      <c r="N267" s="1126"/>
      <c r="O267" s="1126"/>
      <c r="P267" s="1126"/>
      <c r="Q267" s="1126"/>
      <c r="R267" s="1126"/>
      <c r="S267" s="1126"/>
      <c r="T267" s="1126"/>
      <c r="U267" s="1126"/>
      <c r="V267" s="1126"/>
      <c r="W267" s="1126"/>
      <c r="X267" s="1126"/>
      <c r="Y267" s="1126"/>
      <c r="Z267" s="1126"/>
      <c r="AA267" s="1126"/>
      <c r="AB267" s="2744">
        <v>1.0</v>
      </c>
      <c r="AC267" s="2742" t="s">
        <v>55</v>
      </c>
      <c r="AD267" s="2749" t="s">
        <v>1571</v>
      </c>
      <c r="AE267" s="652"/>
      <c r="AF267" s="995"/>
      <c r="AG267" s="2758" t="s">
        <v>13481</v>
      </c>
      <c r="AH267" s="654"/>
    </row>
    <row r="268" ht="15.75" customHeight="1">
      <c r="A268" s="1471"/>
      <c r="B268" s="1126"/>
      <c r="C268" s="994" t="s">
        <v>13468</v>
      </c>
      <c r="D268" s="1126"/>
      <c r="E268" s="1168"/>
      <c r="F268" s="1168"/>
      <c r="G268" s="1168"/>
      <c r="H268" s="879" t="s">
        <v>94</v>
      </c>
      <c r="I268" s="843" t="s">
        <v>94</v>
      </c>
      <c r="J268" s="796"/>
      <c r="K268" s="796"/>
      <c r="L268" s="1126"/>
      <c r="M268" s="1126"/>
      <c r="N268" s="1126"/>
      <c r="O268" s="1126"/>
      <c r="P268" s="1126"/>
      <c r="Q268" s="1126"/>
      <c r="R268" s="1126"/>
      <c r="S268" s="1126"/>
      <c r="T268" s="1126"/>
      <c r="U268" s="1126"/>
      <c r="V268" s="1126"/>
      <c r="W268" s="1126"/>
      <c r="X268" s="1126"/>
      <c r="Y268" s="1126"/>
      <c r="Z268" s="1126"/>
      <c r="AA268" s="1126"/>
      <c r="AB268" s="2744" t="s">
        <v>94</v>
      </c>
      <c r="AC268" s="2742" t="s">
        <v>55</v>
      </c>
      <c r="AD268" s="1513" t="s">
        <v>447</v>
      </c>
      <c r="AE268" s="1515"/>
      <c r="AF268" s="1515"/>
      <c r="AG268" s="1515"/>
      <c r="AH268" s="654"/>
    </row>
    <row r="269" ht="15.75" customHeight="1">
      <c r="A269" s="1471"/>
      <c r="B269" s="1126"/>
      <c r="C269" s="1126"/>
      <c r="D269" s="994" t="s">
        <v>13482</v>
      </c>
      <c r="E269" s="1098" t="s">
        <v>13483</v>
      </c>
      <c r="F269" s="1098" t="s">
        <v>13471</v>
      </c>
      <c r="G269" s="1010" t="s">
        <v>13484</v>
      </c>
      <c r="H269" s="2173"/>
      <c r="I269" s="2173"/>
      <c r="J269" s="2173"/>
      <c r="K269" s="2173"/>
      <c r="L269" s="2190"/>
      <c r="M269" s="2190"/>
      <c r="N269" s="2190"/>
      <c r="O269" s="2190"/>
      <c r="P269" s="2190"/>
      <c r="Q269" s="2190"/>
      <c r="R269" s="2190"/>
      <c r="S269" s="2190"/>
      <c r="T269" s="2190"/>
      <c r="U269" s="2190"/>
      <c r="V269" s="2190"/>
      <c r="W269" s="2190"/>
      <c r="X269" s="2190"/>
      <c r="Y269" s="2190"/>
      <c r="Z269" s="2190"/>
      <c r="AA269" s="2190"/>
      <c r="AB269" s="2744">
        <v>1.0</v>
      </c>
      <c r="AC269" s="2742" t="s">
        <v>55</v>
      </c>
      <c r="AD269" s="2749" t="s">
        <v>437</v>
      </c>
      <c r="AE269" s="1515"/>
      <c r="AF269" s="1515"/>
      <c r="AG269" s="1888"/>
      <c r="AH269" s="654"/>
    </row>
    <row r="270" ht="15.75" customHeight="1">
      <c r="A270" s="1471"/>
      <c r="B270" s="1126"/>
      <c r="C270" s="1126"/>
      <c r="D270" s="1126"/>
      <c r="E270" s="1168"/>
      <c r="F270" s="1098" t="s">
        <v>13473</v>
      </c>
      <c r="G270" s="1010" t="s">
        <v>13485</v>
      </c>
      <c r="H270" s="2173"/>
      <c r="I270" s="2173"/>
      <c r="J270" s="2173"/>
      <c r="K270" s="2173"/>
      <c r="L270" s="1126"/>
      <c r="M270" s="1126"/>
      <c r="N270" s="1126"/>
      <c r="O270" s="1126"/>
      <c r="P270" s="1126"/>
      <c r="Q270" s="1126"/>
      <c r="R270" s="1126"/>
      <c r="S270" s="1126"/>
      <c r="T270" s="1126"/>
      <c r="U270" s="1126"/>
      <c r="V270" s="1126"/>
      <c r="W270" s="1126"/>
      <c r="X270" s="1126"/>
      <c r="Y270" s="1126"/>
      <c r="Z270" s="1126"/>
      <c r="AA270" s="1126"/>
      <c r="AB270" s="2744">
        <v>1.0</v>
      </c>
      <c r="AC270" s="2742" t="s">
        <v>55</v>
      </c>
      <c r="AD270" s="1513" t="s">
        <v>447</v>
      </c>
      <c r="AE270" s="2427"/>
      <c r="AF270" s="1515"/>
      <c r="AG270" s="995"/>
      <c r="AH270" s="654"/>
    </row>
    <row r="271" ht="15.75" customHeight="1">
      <c r="A271" s="1471"/>
      <c r="B271" s="1126"/>
      <c r="C271" s="1126"/>
      <c r="D271" s="994" t="s">
        <v>13486</v>
      </c>
      <c r="E271" s="1010" t="s">
        <v>13487</v>
      </c>
      <c r="F271" s="1098" t="s">
        <v>13477</v>
      </c>
      <c r="G271" s="1010" t="s">
        <v>13488</v>
      </c>
      <c r="H271" s="2173"/>
      <c r="I271" s="2173"/>
      <c r="J271" s="2173"/>
      <c r="K271" s="2173"/>
      <c r="L271" s="1126"/>
      <c r="M271" s="1126"/>
      <c r="N271" s="1126"/>
      <c r="O271" s="1126"/>
      <c r="P271" s="1126"/>
      <c r="Q271" s="1126"/>
      <c r="R271" s="1126"/>
      <c r="S271" s="1126"/>
      <c r="T271" s="1126"/>
      <c r="U271" s="1126"/>
      <c r="V271" s="1126"/>
      <c r="W271" s="1126"/>
      <c r="X271" s="1126"/>
      <c r="Y271" s="1126"/>
      <c r="Z271" s="1126"/>
      <c r="AA271" s="1126"/>
      <c r="AB271" s="2744">
        <v>1.0</v>
      </c>
      <c r="AC271" s="2742" t="s">
        <v>55</v>
      </c>
      <c r="AD271" s="1513" t="s">
        <v>447</v>
      </c>
      <c r="AE271" s="2427"/>
      <c r="AF271" s="1515"/>
      <c r="AG271" s="995"/>
      <c r="AH271" s="654"/>
    </row>
    <row r="272" ht="15.75" customHeight="1">
      <c r="A272" s="1471"/>
      <c r="B272" s="994" t="s">
        <v>13489</v>
      </c>
      <c r="C272" s="1126"/>
      <c r="D272" s="1126"/>
      <c r="E272" s="1168"/>
      <c r="F272" s="1168"/>
      <c r="G272" s="1168"/>
      <c r="H272" s="879" t="s">
        <v>94</v>
      </c>
      <c r="I272" s="843" t="s">
        <v>94</v>
      </c>
      <c r="J272" s="796"/>
      <c r="K272" s="796"/>
      <c r="L272" s="1126"/>
      <c r="M272" s="1126"/>
      <c r="N272" s="1126"/>
      <c r="O272" s="1126"/>
      <c r="P272" s="1126"/>
      <c r="Q272" s="1126"/>
      <c r="R272" s="1126"/>
      <c r="S272" s="1126"/>
      <c r="T272" s="1126"/>
      <c r="U272" s="1126"/>
      <c r="V272" s="1126"/>
      <c r="W272" s="1126"/>
      <c r="X272" s="1126"/>
      <c r="Y272" s="1126"/>
      <c r="Z272" s="1126"/>
      <c r="AA272" s="1126"/>
      <c r="AB272" s="2744" t="s">
        <v>94</v>
      </c>
      <c r="AC272" s="2742" t="s">
        <v>55</v>
      </c>
      <c r="AD272" s="1513" t="s">
        <v>447</v>
      </c>
      <c r="AE272" s="1515"/>
      <c r="AF272" s="1515"/>
      <c r="AG272" s="1515"/>
      <c r="AH272" s="654"/>
    </row>
    <row r="273" ht="15.75" customHeight="1">
      <c r="A273" s="1471"/>
      <c r="B273" s="1126"/>
      <c r="C273" s="994" t="s">
        <v>13283</v>
      </c>
      <c r="D273" s="1126"/>
      <c r="E273" s="1168"/>
      <c r="F273" s="1168"/>
      <c r="G273" s="1168"/>
      <c r="H273" s="879" t="s">
        <v>94</v>
      </c>
      <c r="I273" s="843" t="s">
        <v>94</v>
      </c>
      <c r="J273" s="796"/>
      <c r="K273" s="796"/>
      <c r="L273" s="1126"/>
      <c r="M273" s="1126"/>
      <c r="N273" s="1126"/>
      <c r="O273" s="1126"/>
      <c r="P273" s="1126"/>
      <c r="Q273" s="1126"/>
      <c r="R273" s="1126"/>
      <c r="S273" s="1126"/>
      <c r="T273" s="1126"/>
      <c r="U273" s="1126"/>
      <c r="V273" s="1126"/>
      <c r="W273" s="1126"/>
      <c r="X273" s="1126"/>
      <c r="Y273" s="1126"/>
      <c r="Z273" s="1126"/>
      <c r="AA273" s="1126"/>
      <c r="AB273" s="2744" t="s">
        <v>94</v>
      </c>
      <c r="AC273" s="2742" t="s">
        <v>55</v>
      </c>
      <c r="AD273" s="1513" t="s">
        <v>447</v>
      </c>
      <c r="AE273" s="1515"/>
      <c r="AF273" s="1515"/>
      <c r="AG273" s="1515"/>
      <c r="AH273" s="654"/>
    </row>
    <row r="274" ht="15.75" hidden="1" customHeight="1">
      <c r="A274" s="2648"/>
      <c r="B274" s="1106"/>
      <c r="C274" s="1106"/>
      <c r="D274" s="2652" t="s">
        <v>13490</v>
      </c>
      <c r="E274" s="2104"/>
      <c r="F274" s="2652" t="s">
        <v>13491</v>
      </c>
      <c r="G274" s="2652" t="s">
        <v>13492</v>
      </c>
      <c r="H274" s="2648"/>
      <c r="I274" s="1106"/>
      <c r="J274" s="1106"/>
      <c r="K274" s="1106"/>
      <c r="L274" s="1106"/>
      <c r="M274" s="1106"/>
      <c r="N274" s="1106"/>
      <c r="O274" s="1106"/>
      <c r="P274" s="1106"/>
      <c r="Q274" s="1106"/>
      <c r="R274" s="1106"/>
      <c r="S274" s="1106"/>
      <c r="T274" s="1106"/>
      <c r="U274" s="1106"/>
      <c r="V274" s="1106"/>
      <c r="W274" s="1106"/>
      <c r="X274" s="1106"/>
      <c r="Y274" s="1106"/>
      <c r="Z274" s="1106"/>
      <c r="AA274" s="1106"/>
      <c r="AB274" s="2708">
        <v>2.0</v>
      </c>
      <c r="AC274" s="2709" t="s">
        <v>55</v>
      </c>
      <c r="AD274" s="1521" t="s">
        <v>447</v>
      </c>
      <c r="AE274" s="730"/>
      <c r="AF274" s="730"/>
      <c r="AG274" s="730"/>
      <c r="AH274" s="1046"/>
    </row>
    <row r="275" ht="15.75" customHeight="1">
      <c r="A275" s="1471"/>
      <c r="B275" s="1126"/>
      <c r="C275" s="1126"/>
      <c r="D275" s="994" t="s">
        <v>13493</v>
      </c>
      <c r="E275" s="1098" t="s">
        <v>13494</v>
      </c>
      <c r="F275" s="1098" t="s">
        <v>13495</v>
      </c>
      <c r="G275" s="1098" t="s">
        <v>13496</v>
      </c>
      <c r="H275" s="2173"/>
      <c r="I275" s="664"/>
      <c r="J275" s="2173"/>
      <c r="K275" s="2173"/>
      <c r="L275" s="1126"/>
      <c r="M275" s="1126"/>
      <c r="N275" s="1126"/>
      <c r="O275" s="1126"/>
      <c r="P275" s="1126"/>
      <c r="Q275" s="1126"/>
      <c r="R275" s="1126"/>
      <c r="S275" s="1126"/>
      <c r="T275" s="1126"/>
      <c r="U275" s="1126"/>
      <c r="V275" s="1126"/>
      <c r="W275" s="1126"/>
      <c r="X275" s="1126"/>
      <c r="Y275" s="1126"/>
      <c r="Z275" s="1126"/>
      <c r="AA275" s="1126"/>
      <c r="AB275" s="2744">
        <v>1.0</v>
      </c>
      <c r="AC275" s="2742" t="s">
        <v>55</v>
      </c>
      <c r="AD275" s="1513" t="s">
        <v>447</v>
      </c>
      <c r="AE275" s="1515"/>
      <c r="AF275" s="995" t="s">
        <v>13497</v>
      </c>
      <c r="AG275" s="1515"/>
      <c r="AH275" s="654"/>
    </row>
    <row r="276" ht="15.75" customHeight="1">
      <c r="A276" s="1471"/>
      <c r="B276" s="1126"/>
      <c r="C276" s="994" t="s">
        <v>13498</v>
      </c>
      <c r="D276" s="1126"/>
      <c r="E276" s="1168"/>
      <c r="F276" s="1168"/>
      <c r="G276" s="1168"/>
      <c r="H276" s="879" t="s">
        <v>94</v>
      </c>
      <c r="I276" s="843" t="s">
        <v>94</v>
      </c>
      <c r="J276" s="796"/>
      <c r="K276" s="796"/>
      <c r="L276" s="1126"/>
      <c r="M276" s="1126"/>
      <c r="N276" s="1126"/>
      <c r="O276" s="1126"/>
      <c r="P276" s="1126"/>
      <c r="Q276" s="1126"/>
      <c r="R276" s="1126"/>
      <c r="S276" s="1126"/>
      <c r="T276" s="1126"/>
      <c r="U276" s="1126"/>
      <c r="V276" s="1126"/>
      <c r="W276" s="1126"/>
      <c r="X276" s="1126"/>
      <c r="Y276" s="1126"/>
      <c r="Z276" s="1126"/>
      <c r="AA276" s="1126"/>
      <c r="AB276" s="2744" t="s">
        <v>94</v>
      </c>
      <c r="AC276" s="2742" t="s">
        <v>55</v>
      </c>
      <c r="AD276" s="1513" t="s">
        <v>447</v>
      </c>
      <c r="AE276" s="1515"/>
      <c r="AF276" s="1515"/>
      <c r="AG276" s="1515"/>
      <c r="AH276" s="654"/>
    </row>
    <row r="277" ht="15.75" hidden="1" customHeight="1">
      <c r="A277" s="2648"/>
      <c r="B277" s="1106"/>
      <c r="C277" s="2104"/>
      <c r="D277" s="2652" t="s">
        <v>13499</v>
      </c>
      <c r="E277" s="2104"/>
      <c r="F277" s="2652" t="s">
        <v>13500</v>
      </c>
      <c r="G277" s="2652" t="s">
        <v>13501</v>
      </c>
      <c r="H277" s="2648"/>
      <c r="I277" s="1106"/>
      <c r="J277" s="1106"/>
      <c r="K277" s="1106"/>
      <c r="L277" s="1106"/>
      <c r="M277" s="1106"/>
      <c r="N277" s="1106"/>
      <c r="O277" s="1106"/>
      <c r="P277" s="1106"/>
      <c r="Q277" s="1106"/>
      <c r="R277" s="1106"/>
      <c r="S277" s="1106"/>
      <c r="T277" s="1106"/>
      <c r="U277" s="1106"/>
      <c r="V277" s="1106"/>
      <c r="W277" s="1106"/>
      <c r="X277" s="1106"/>
      <c r="Y277" s="1106"/>
      <c r="Z277" s="1106"/>
      <c r="AA277" s="1106"/>
      <c r="AB277" s="2708">
        <v>2.0</v>
      </c>
      <c r="AC277" s="2709" t="s">
        <v>55</v>
      </c>
      <c r="AD277" s="1521" t="s">
        <v>447</v>
      </c>
      <c r="AE277" s="730"/>
      <c r="AF277" s="730"/>
      <c r="AG277" s="730"/>
      <c r="AH277" s="1046"/>
    </row>
    <row r="278" ht="15.75" customHeight="1">
      <c r="A278" s="1471"/>
      <c r="B278" s="1126"/>
      <c r="C278" s="1126"/>
      <c r="D278" s="1126"/>
      <c r="E278" s="1168"/>
      <c r="F278" s="1010" t="s">
        <v>13502</v>
      </c>
      <c r="G278" s="1098" t="s">
        <v>13503</v>
      </c>
      <c r="H278" s="2173"/>
      <c r="I278" s="2173"/>
      <c r="J278" s="2173"/>
      <c r="K278" s="2173"/>
      <c r="L278" s="1126"/>
      <c r="M278" s="1126"/>
      <c r="N278" s="1126"/>
      <c r="O278" s="1126"/>
      <c r="P278" s="1126"/>
      <c r="Q278" s="1126"/>
      <c r="R278" s="1126"/>
      <c r="S278" s="1126"/>
      <c r="T278" s="1126"/>
      <c r="U278" s="1126"/>
      <c r="V278" s="1126"/>
      <c r="W278" s="1126"/>
      <c r="X278" s="1126"/>
      <c r="Y278" s="1126"/>
      <c r="Z278" s="1126"/>
      <c r="AA278" s="1126"/>
      <c r="AB278" s="2744">
        <v>1.0</v>
      </c>
      <c r="AC278" s="2742" t="s">
        <v>55</v>
      </c>
      <c r="AD278" s="2749" t="s">
        <v>437</v>
      </c>
      <c r="AE278" s="1515"/>
      <c r="AF278" s="995" t="s">
        <v>13504</v>
      </c>
      <c r="AG278" s="2759"/>
      <c r="AH278" s="654"/>
    </row>
    <row r="279" ht="15.75" customHeight="1">
      <c r="A279" s="1471"/>
      <c r="B279" s="1126"/>
      <c r="C279" s="1126"/>
      <c r="D279" s="1126"/>
      <c r="E279" s="1168"/>
      <c r="F279" s="1098" t="s">
        <v>13505</v>
      </c>
      <c r="G279" s="1098" t="s">
        <v>13506</v>
      </c>
      <c r="H279" s="2173"/>
      <c r="I279" s="2173"/>
      <c r="J279" s="2173"/>
      <c r="K279" s="2173"/>
      <c r="L279" s="1126"/>
      <c r="M279" s="1126"/>
      <c r="N279" s="1126"/>
      <c r="O279" s="1126"/>
      <c r="P279" s="1126"/>
      <c r="Q279" s="1126"/>
      <c r="R279" s="1126"/>
      <c r="S279" s="1126"/>
      <c r="T279" s="1126"/>
      <c r="U279" s="1126"/>
      <c r="V279" s="1126"/>
      <c r="W279" s="1126"/>
      <c r="X279" s="1126"/>
      <c r="Y279" s="1126"/>
      <c r="Z279" s="1126"/>
      <c r="AA279" s="1126"/>
      <c r="AB279" s="2744">
        <v>1.0</v>
      </c>
      <c r="AC279" s="2742" t="s">
        <v>55</v>
      </c>
      <c r="AD279" s="1513" t="s">
        <v>447</v>
      </c>
      <c r="AE279" s="1515"/>
      <c r="AF279" s="1515"/>
      <c r="AG279" s="1515"/>
      <c r="AH279" s="654"/>
    </row>
    <row r="280" ht="15.75" customHeight="1">
      <c r="A280" s="1471"/>
      <c r="B280" s="1126"/>
      <c r="C280" s="994" t="s">
        <v>13507</v>
      </c>
      <c r="D280" s="1126"/>
      <c r="E280" s="1168"/>
      <c r="F280" s="1098" t="s">
        <v>13508</v>
      </c>
      <c r="G280" s="1098" t="s">
        <v>13509</v>
      </c>
      <c r="H280" s="2173"/>
      <c r="I280" s="2173"/>
      <c r="J280" s="2173"/>
      <c r="K280" s="2173"/>
      <c r="L280" s="1126"/>
      <c r="M280" s="1126"/>
      <c r="N280" s="1126"/>
      <c r="O280" s="1126"/>
      <c r="P280" s="1126"/>
      <c r="Q280" s="1126"/>
      <c r="R280" s="1126"/>
      <c r="S280" s="1126"/>
      <c r="T280" s="1126"/>
      <c r="U280" s="1126"/>
      <c r="V280" s="1126"/>
      <c r="W280" s="1126"/>
      <c r="X280" s="1126"/>
      <c r="Y280" s="1126"/>
      <c r="Z280" s="1126"/>
      <c r="AA280" s="1126"/>
      <c r="AB280" s="2744">
        <v>1.0</v>
      </c>
      <c r="AC280" s="2742" t="s">
        <v>55</v>
      </c>
      <c r="AD280" s="1513" t="s">
        <v>447</v>
      </c>
      <c r="AE280" s="1515"/>
      <c r="AF280" s="996"/>
      <c r="AG280" s="1515"/>
      <c r="AH280" s="643"/>
    </row>
    <row r="281" ht="15.75" customHeight="1">
      <c r="A281" s="1471"/>
      <c r="B281" s="1126"/>
      <c r="C281" s="994" t="s">
        <v>13510</v>
      </c>
      <c r="D281" s="1126"/>
      <c r="E281" s="1168"/>
      <c r="F281" s="1098" t="s">
        <v>13511</v>
      </c>
      <c r="G281" s="1010" t="s">
        <v>13512</v>
      </c>
      <c r="H281" s="2173"/>
      <c r="I281" s="2173"/>
      <c r="J281" s="2173"/>
      <c r="K281" s="2173"/>
      <c r="L281" s="1126"/>
      <c r="M281" s="1126"/>
      <c r="N281" s="1126"/>
      <c r="O281" s="1126"/>
      <c r="P281" s="1126"/>
      <c r="Q281" s="1126"/>
      <c r="R281" s="1126"/>
      <c r="S281" s="1126"/>
      <c r="T281" s="1126"/>
      <c r="U281" s="1126"/>
      <c r="V281" s="1126"/>
      <c r="W281" s="1126"/>
      <c r="X281" s="1126"/>
      <c r="Y281" s="1126"/>
      <c r="Z281" s="1126"/>
      <c r="AA281" s="1126"/>
      <c r="AB281" s="2744">
        <v>1.0</v>
      </c>
      <c r="AC281" s="2742" t="s">
        <v>55</v>
      </c>
      <c r="AD281" s="2749" t="s">
        <v>2714</v>
      </c>
      <c r="AE281" s="1515"/>
      <c r="AF281" s="1515"/>
      <c r="AG281" s="1515"/>
      <c r="AH281" s="654"/>
    </row>
    <row r="282" ht="15.75" customHeight="1">
      <c r="A282" s="1471"/>
      <c r="B282" s="1126"/>
      <c r="C282" s="994" t="s">
        <v>13438</v>
      </c>
      <c r="D282" s="1126"/>
      <c r="E282" s="1168"/>
      <c r="F282" s="1168"/>
      <c r="G282" s="1168"/>
      <c r="H282" s="879" t="s">
        <v>94</v>
      </c>
      <c r="I282" s="843" t="s">
        <v>94</v>
      </c>
      <c r="J282" s="796"/>
      <c r="K282" s="796"/>
      <c r="L282" s="1126"/>
      <c r="M282" s="1126"/>
      <c r="N282" s="1126"/>
      <c r="O282" s="1126"/>
      <c r="P282" s="1126"/>
      <c r="Q282" s="1126"/>
      <c r="R282" s="1126"/>
      <c r="S282" s="1126"/>
      <c r="T282" s="1126"/>
      <c r="U282" s="1126"/>
      <c r="V282" s="1126"/>
      <c r="W282" s="1126"/>
      <c r="X282" s="1126"/>
      <c r="Y282" s="1126"/>
      <c r="Z282" s="1126"/>
      <c r="AA282" s="1126"/>
      <c r="AB282" s="2744" t="s">
        <v>94</v>
      </c>
      <c r="AC282" s="2742" t="s">
        <v>55</v>
      </c>
      <c r="AD282" s="1513" t="s">
        <v>447</v>
      </c>
      <c r="AE282" s="1515"/>
      <c r="AF282" s="1515"/>
      <c r="AG282" s="1515"/>
      <c r="AH282" s="654"/>
    </row>
    <row r="283" ht="15.75" customHeight="1">
      <c r="A283" s="1471"/>
      <c r="B283" s="1126"/>
      <c r="C283" s="1126"/>
      <c r="D283" s="994" t="s">
        <v>13513</v>
      </c>
      <c r="E283" s="1168"/>
      <c r="F283" s="1098" t="s">
        <v>13514</v>
      </c>
      <c r="G283" s="1098" t="s">
        <v>13515</v>
      </c>
      <c r="H283" s="2173"/>
      <c r="I283" s="2173"/>
      <c r="J283" s="2173"/>
      <c r="K283" s="2173"/>
      <c r="L283" s="1126"/>
      <c r="M283" s="1126"/>
      <c r="N283" s="1126"/>
      <c r="O283" s="1126"/>
      <c r="P283" s="1126"/>
      <c r="Q283" s="1126"/>
      <c r="R283" s="1126"/>
      <c r="S283" s="1126"/>
      <c r="T283" s="1126"/>
      <c r="U283" s="1126"/>
      <c r="V283" s="1126"/>
      <c r="W283" s="1126"/>
      <c r="X283" s="1126"/>
      <c r="Y283" s="1126"/>
      <c r="Z283" s="1126"/>
      <c r="AA283" s="1126"/>
      <c r="AB283" s="2744">
        <v>1.0</v>
      </c>
      <c r="AC283" s="2742" t="s">
        <v>55</v>
      </c>
      <c r="AD283" s="1513" t="s">
        <v>447</v>
      </c>
      <c r="AE283" s="1515"/>
      <c r="AF283" s="1515"/>
      <c r="AG283" s="1515"/>
      <c r="AH283" s="654"/>
    </row>
    <row r="284" ht="15.75" customHeight="1">
      <c r="A284" s="1471"/>
      <c r="B284" s="1126"/>
      <c r="C284" s="1126"/>
      <c r="D284" s="994" t="s">
        <v>13516</v>
      </c>
      <c r="E284" s="1126"/>
      <c r="F284" s="994" t="s">
        <v>13517</v>
      </c>
      <c r="G284" s="994" t="s">
        <v>13518</v>
      </c>
      <c r="H284" s="2173"/>
      <c r="I284" s="2173"/>
      <c r="J284" s="2173"/>
      <c r="K284" s="2173"/>
      <c r="L284" s="1126"/>
      <c r="M284" s="1126"/>
      <c r="N284" s="1126"/>
      <c r="O284" s="1126"/>
      <c r="P284" s="1126"/>
      <c r="Q284" s="1126"/>
      <c r="R284" s="1126"/>
      <c r="S284" s="1126"/>
      <c r="T284" s="1126"/>
      <c r="U284" s="1126"/>
      <c r="V284" s="1126"/>
      <c r="W284" s="1126"/>
      <c r="X284" s="1126"/>
      <c r="Y284" s="1126"/>
      <c r="Z284" s="1126"/>
      <c r="AA284" s="1126"/>
      <c r="AB284" s="2744">
        <v>1.0</v>
      </c>
      <c r="AC284" s="2742" t="s">
        <v>55</v>
      </c>
      <c r="AD284" s="1513" t="s">
        <v>447</v>
      </c>
      <c r="AE284" s="1515"/>
      <c r="AF284" s="1515"/>
      <c r="AG284" s="1515"/>
      <c r="AH284" s="654"/>
    </row>
    <row r="285" ht="15.75" customHeight="1">
      <c r="A285" s="993" t="s">
        <v>13519</v>
      </c>
      <c r="B285" s="1126"/>
      <c r="C285" s="1126"/>
      <c r="D285" s="1126"/>
      <c r="E285" s="1126"/>
      <c r="F285" s="1126"/>
      <c r="G285" s="1126"/>
      <c r="H285" s="879" t="s">
        <v>94</v>
      </c>
      <c r="I285" s="843" t="s">
        <v>94</v>
      </c>
      <c r="J285" s="796"/>
      <c r="K285" s="796"/>
      <c r="L285" s="1126"/>
      <c r="M285" s="1126"/>
      <c r="N285" s="1126"/>
      <c r="O285" s="1126"/>
      <c r="P285" s="1126"/>
      <c r="Q285" s="1126"/>
      <c r="R285" s="1126"/>
      <c r="S285" s="1126"/>
      <c r="T285" s="1126"/>
      <c r="U285" s="1126"/>
      <c r="V285" s="1126"/>
      <c r="W285" s="1126"/>
      <c r="X285" s="1126"/>
      <c r="Y285" s="1126"/>
      <c r="Z285" s="1126"/>
      <c r="AA285" s="1126"/>
      <c r="AB285" s="2744" t="s">
        <v>94</v>
      </c>
      <c r="AC285" s="2742" t="s">
        <v>55</v>
      </c>
      <c r="AD285" s="1513" t="s">
        <v>447</v>
      </c>
      <c r="AE285" s="1515"/>
      <c r="AF285" s="1515"/>
      <c r="AG285" s="1515"/>
      <c r="AH285" s="654"/>
    </row>
    <row r="286" ht="15.75" customHeight="1">
      <c r="A286" s="1471"/>
      <c r="B286" s="994" t="s">
        <v>13520</v>
      </c>
      <c r="C286" s="1126"/>
      <c r="D286" s="1126"/>
      <c r="E286" s="994" t="s">
        <v>13521</v>
      </c>
      <c r="F286" s="994" t="s">
        <v>13522</v>
      </c>
      <c r="G286" s="994" t="s">
        <v>13523</v>
      </c>
      <c r="H286" s="2173"/>
      <c r="I286" s="2173"/>
      <c r="J286" s="2173"/>
      <c r="K286" s="2173"/>
      <c r="L286" s="1126"/>
      <c r="M286" s="1126"/>
      <c r="N286" s="1126"/>
      <c r="O286" s="1126"/>
      <c r="P286" s="1126"/>
      <c r="Q286" s="1126"/>
      <c r="R286" s="1126"/>
      <c r="S286" s="1126"/>
      <c r="T286" s="1126"/>
      <c r="U286" s="1126"/>
      <c r="V286" s="1126"/>
      <c r="W286" s="1126"/>
      <c r="X286" s="1126"/>
      <c r="Y286" s="1126"/>
      <c r="Z286" s="1126"/>
      <c r="AA286" s="1126"/>
      <c r="AB286" s="2744">
        <v>1.0</v>
      </c>
      <c r="AC286" s="2742" t="s">
        <v>55</v>
      </c>
      <c r="AD286" s="1513" t="s">
        <v>447</v>
      </c>
      <c r="AE286" s="1515"/>
      <c r="AF286" s="1515"/>
      <c r="AG286" s="1515"/>
      <c r="AH286" s="654"/>
    </row>
    <row r="287" ht="15.75" customHeight="1">
      <c r="A287" s="1471"/>
      <c r="B287" s="994" t="s">
        <v>13524</v>
      </c>
      <c r="C287" s="1126"/>
      <c r="D287" s="1126"/>
      <c r="E287" s="994" t="s">
        <v>13521</v>
      </c>
      <c r="F287" s="994" t="s">
        <v>13525</v>
      </c>
      <c r="G287" s="994" t="s">
        <v>13526</v>
      </c>
      <c r="H287" s="2173"/>
      <c r="I287" s="2173"/>
      <c r="J287" s="2173"/>
      <c r="K287" s="2173"/>
      <c r="L287" s="1126"/>
      <c r="M287" s="1126"/>
      <c r="N287" s="1126"/>
      <c r="O287" s="1126"/>
      <c r="P287" s="1126"/>
      <c r="Q287" s="1126"/>
      <c r="R287" s="1126"/>
      <c r="S287" s="1126"/>
      <c r="T287" s="1126"/>
      <c r="U287" s="1126"/>
      <c r="V287" s="1126"/>
      <c r="W287" s="1126"/>
      <c r="X287" s="1126"/>
      <c r="Y287" s="1126"/>
      <c r="Z287" s="1126"/>
      <c r="AA287" s="1126"/>
      <c r="AB287" s="2744">
        <v>1.0</v>
      </c>
      <c r="AC287" s="2742" t="s">
        <v>55</v>
      </c>
      <c r="AD287" s="1513" t="s">
        <v>447</v>
      </c>
      <c r="AE287" s="2173"/>
      <c r="AF287" s="995" t="s">
        <v>13527</v>
      </c>
      <c r="AG287" s="1515"/>
      <c r="AH287" s="654"/>
    </row>
    <row r="288" ht="15.75" customHeight="1">
      <c r="A288" s="1471"/>
      <c r="B288" s="995" t="s">
        <v>13528</v>
      </c>
      <c r="C288" s="1126"/>
      <c r="D288" s="1126"/>
      <c r="E288" s="1126"/>
      <c r="F288" s="1126"/>
      <c r="G288" s="1126"/>
      <c r="H288" s="879" t="s">
        <v>94</v>
      </c>
      <c r="I288" s="843" t="s">
        <v>94</v>
      </c>
      <c r="J288" s="796"/>
      <c r="K288" s="796"/>
      <c r="L288" s="1126"/>
      <c r="M288" s="1126"/>
      <c r="N288" s="1126"/>
      <c r="O288" s="1126"/>
      <c r="P288" s="1126"/>
      <c r="Q288" s="1126"/>
      <c r="R288" s="1126"/>
      <c r="S288" s="1126"/>
      <c r="T288" s="1126"/>
      <c r="U288" s="1126"/>
      <c r="V288" s="1126"/>
      <c r="W288" s="1126"/>
      <c r="X288" s="1126"/>
      <c r="Y288" s="1126"/>
      <c r="Z288" s="1126"/>
      <c r="AA288" s="1126"/>
      <c r="AB288" s="2744" t="s">
        <v>94</v>
      </c>
      <c r="AC288" s="2742" t="s">
        <v>55</v>
      </c>
      <c r="AD288" s="1513" t="s">
        <v>447</v>
      </c>
      <c r="AE288" s="1515"/>
      <c r="AF288" s="1515"/>
      <c r="AG288" s="1515"/>
      <c r="AH288" s="654"/>
    </row>
    <row r="289" ht="15.75" customHeight="1">
      <c r="A289" s="1471"/>
      <c r="B289" s="1126"/>
      <c r="C289" s="995" t="s">
        <v>13529</v>
      </c>
      <c r="D289" s="1126"/>
      <c r="E289" s="995" t="s">
        <v>13530</v>
      </c>
      <c r="F289" s="995" t="s">
        <v>13531</v>
      </c>
      <c r="G289" s="995" t="s">
        <v>13532</v>
      </c>
      <c r="H289" s="2173"/>
      <c r="I289" s="2173"/>
      <c r="J289" s="2173"/>
      <c r="K289" s="2173"/>
      <c r="L289" s="1126"/>
      <c r="M289" s="1126"/>
      <c r="N289" s="1126"/>
      <c r="O289" s="1126"/>
      <c r="P289" s="1126"/>
      <c r="Q289" s="1126"/>
      <c r="R289" s="1126"/>
      <c r="S289" s="1126"/>
      <c r="T289" s="1126"/>
      <c r="U289" s="1126"/>
      <c r="V289" s="1126"/>
      <c r="W289" s="1126"/>
      <c r="X289" s="1126"/>
      <c r="Y289" s="1126"/>
      <c r="Z289" s="1126"/>
      <c r="AA289" s="1126"/>
      <c r="AB289" s="2744">
        <v>1.0</v>
      </c>
      <c r="AC289" s="2742" t="s">
        <v>55</v>
      </c>
      <c r="AD289" s="2749" t="s">
        <v>437</v>
      </c>
      <c r="AE289" s="2173"/>
      <c r="AF289" s="1600" t="s">
        <v>13533</v>
      </c>
      <c r="AG289" s="2759"/>
      <c r="AH289" s="654"/>
    </row>
    <row r="290" ht="15.75" customHeight="1">
      <c r="A290" s="1471"/>
      <c r="B290" s="1126"/>
      <c r="C290" s="995" t="s">
        <v>13534</v>
      </c>
      <c r="D290" s="1126"/>
      <c r="E290" s="995" t="s">
        <v>13530</v>
      </c>
      <c r="F290" s="995" t="s">
        <v>13535</v>
      </c>
      <c r="G290" s="995" t="s">
        <v>13536</v>
      </c>
      <c r="H290" s="2173"/>
      <c r="I290" s="2173"/>
      <c r="J290" s="2173"/>
      <c r="K290" s="2173"/>
      <c r="L290" s="1126"/>
      <c r="M290" s="1126"/>
      <c r="N290" s="1126"/>
      <c r="O290" s="1126"/>
      <c r="P290" s="1126"/>
      <c r="Q290" s="1126"/>
      <c r="R290" s="1126"/>
      <c r="S290" s="1126"/>
      <c r="T290" s="1126"/>
      <c r="U290" s="1126"/>
      <c r="V290" s="1126"/>
      <c r="W290" s="1126"/>
      <c r="X290" s="1126"/>
      <c r="Y290" s="1126"/>
      <c r="Z290" s="1126"/>
      <c r="AA290" s="1126"/>
      <c r="AB290" s="2744">
        <v>1.0</v>
      </c>
      <c r="AC290" s="2742" t="s">
        <v>55</v>
      </c>
      <c r="AD290" s="2749" t="s">
        <v>752</v>
      </c>
      <c r="AE290" s="1515"/>
      <c r="AF290" s="1515"/>
      <c r="AG290" s="1515"/>
      <c r="AH290" s="654"/>
    </row>
    <row r="291" ht="15.75" customHeight="1">
      <c r="A291" s="2755" t="s">
        <v>13537</v>
      </c>
      <c r="B291" s="1525"/>
      <c r="C291" s="1525"/>
      <c r="D291" s="1525"/>
      <c r="E291" s="1525"/>
      <c r="F291" s="2737" t="s">
        <v>13538</v>
      </c>
      <c r="G291" s="1525"/>
      <c r="H291" s="2738" t="s">
        <v>94</v>
      </c>
      <c r="I291" s="2739" t="s">
        <v>94</v>
      </c>
      <c r="J291" s="2740"/>
      <c r="K291" s="2740"/>
      <c r="L291" s="1126"/>
      <c r="M291" s="1126"/>
      <c r="N291" s="1126"/>
      <c r="O291" s="1126"/>
      <c r="P291" s="1126"/>
      <c r="Q291" s="1126"/>
      <c r="R291" s="1126"/>
      <c r="S291" s="1126"/>
      <c r="T291" s="1126"/>
      <c r="U291" s="1126"/>
      <c r="V291" s="1126"/>
      <c r="W291" s="1126"/>
      <c r="X291" s="1126"/>
      <c r="Y291" s="1126"/>
      <c r="Z291" s="1126"/>
      <c r="AA291" s="1126"/>
      <c r="AB291" s="2740" t="s">
        <v>94</v>
      </c>
      <c r="AC291" s="2741" t="s">
        <v>55</v>
      </c>
      <c r="AD291" s="1528" t="s">
        <v>447</v>
      </c>
      <c r="AE291" s="1531"/>
      <c r="AF291" s="1531"/>
      <c r="AG291" s="1531"/>
      <c r="AH291" s="1531"/>
    </row>
    <row r="292" ht="15.75" hidden="1" customHeight="1">
      <c r="A292" s="2598" t="s">
        <v>13539</v>
      </c>
      <c r="B292" s="809"/>
      <c r="C292" s="809"/>
      <c r="D292" s="809"/>
      <c r="E292" s="2541" t="s">
        <v>13540</v>
      </c>
      <c r="F292" s="2541" t="s">
        <v>13541</v>
      </c>
      <c r="G292" s="2541" t="s">
        <v>13542</v>
      </c>
      <c r="H292" s="2648"/>
      <c r="I292" s="1106"/>
      <c r="J292" s="1106"/>
      <c r="K292" s="1106"/>
      <c r="L292" s="1106"/>
      <c r="M292" s="1106"/>
      <c r="N292" s="1106"/>
      <c r="O292" s="1106"/>
      <c r="P292" s="1106"/>
      <c r="Q292" s="1106"/>
      <c r="R292" s="1106"/>
      <c r="S292" s="1106"/>
      <c r="T292" s="1106"/>
      <c r="U292" s="1106"/>
      <c r="V292" s="1106"/>
      <c r="W292" s="1106"/>
      <c r="X292" s="1106"/>
      <c r="Y292" s="1106"/>
      <c r="Z292" s="1106"/>
      <c r="AA292" s="1106"/>
      <c r="AB292" s="2708">
        <v>3.0</v>
      </c>
      <c r="AC292" s="2709" t="s">
        <v>55</v>
      </c>
      <c r="AD292" s="1521" t="s">
        <v>447</v>
      </c>
      <c r="AE292" s="888"/>
      <c r="AF292" s="888"/>
      <c r="AG292" s="888"/>
      <c r="AH292" s="1046"/>
    </row>
    <row r="293" ht="15.75" customHeight="1">
      <c r="A293" s="1031"/>
      <c r="B293" s="642" t="s">
        <v>13543</v>
      </c>
      <c r="C293" s="641"/>
      <c r="D293" s="641"/>
      <c r="E293" s="641"/>
      <c r="F293" s="641"/>
      <c r="G293" s="641"/>
      <c r="H293" s="1673" t="s">
        <v>94</v>
      </c>
      <c r="I293" s="2748" t="s">
        <v>94</v>
      </c>
      <c r="J293" s="2744"/>
      <c r="K293" s="2744"/>
      <c r="L293" s="1126"/>
      <c r="M293" s="1126"/>
      <c r="N293" s="1126"/>
      <c r="O293" s="1126"/>
      <c r="P293" s="1126"/>
      <c r="Q293" s="1126"/>
      <c r="R293" s="1126"/>
      <c r="S293" s="1126"/>
      <c r="T293" s="1126"/>
      <c r="U293" s="1126"/>
      <c r="V293" s="1126"/>
      <c r="W293" s="1126"/>
      <c r="X293" s="1126"/>
      <c r="Y293" s="1126"/>
      <c r="Z293" s="1126"/>
      <c r="AA293" s="1126"/>
      <c r="AB293" s="2744" t="s">
        <v>94</v>
      </c>
      <c r="AC293" s="2742" t="s">
        <v>55</v>
      </c>
      <c r="AD293" s="1513" t="s">
        <v>447</v>
      </c>
      <c r="AE293" s="650"/>
      <c r="AF293" s="650"/>
      <c r="AG293" s="650"/>
      <c r="AH293" s="654"/>
    </row>
    <row r="294" ht="15.75" hidden="1" customHeight="1">
      <c r="A294" s="1194"/>
      <c r="B294" s="809"/>
      <c r="C294" s="2541" t="s">
        <v>13544</v>
      </c>
      <c r="D294" s="809"/>
      <c r="E294" s="2541" t="s">
        <v>13545</v>
      </c>
      <c r="F294" s="2541" t="s">
        <v>13546</v>
      </c>
      <c r="G294" s="2541" t="s">
        <v>13547</v>
      </c>
      <c r="H294" s="2648"/>
      <c r="I294" s="1106"/>
      <c r="J294" s="1106"/>
      <c r="K294" s="1106"/>
      <c r="L294" s="1106"/>
      <c r="M294" s="1106"/>
      <c r="N294" s="1106"/>
      <c r="O294" s="1106"/>
      <c r="P294" s="1106"/>
      <c r="Q294" s="1106"/>
      <c r="R294" s="1106"/>
      <c r="S294" s="1106"/>
      <c r="T294" s="1106"/>
      <c r="U294" s="1106"/>
      <c r="V294" s="1106"/>
      <c r="W294" s="1106"/>
      <c r="X294" s="1106"/>
      <c r="Y294" s="1106"/>
      <c r="Z294" s="1106"/>
      <c r="AA294" s="1106"/>
      <c r="AB294" s="2708">
        <v>3.0</v>
      </c>
      <c r="AC294" s="2709" t="s">
        <v>55</v>
      </c>
      <c r="AD294" s="1521" t="s">
        <v>447</v>
      </c>
      <c r="AE294" s="888"/>
      <c r="AF294" s="2760" t="s">
        <v>13548</v>
      </c>
      <c r="AG294" s="888"/>
      <c r="AH294" s="1046"/>
    </row>
    <row r="295" ht="15.75" customHeight="1">
      <c r="A295" s="1031"/>
      <c r="B295" s="641"/>
      <c r="C295" s="642" t="s">
        <v>13549</v>
      </c>
      <c r="D295" s="641"/>
      <c r="E295" s="642" t="s">
        <v>13550</v>
      </c>
      <c r="F295" s="642" t="s">
        <v>13551</v>
      </c>
      <c r="G295" s="642" t="s">
        <v>13552</v>
      </c>
      <c r="H295" s="2173"/>
      <c r="I295" s="2173"/>
      <c r="J295" s="2173"/>
      <c r="K295" s="2173"/>
      <c r="L295" s="1126"/>
      <c r="M295" s="1126"/>
      <c r="N295" s="1126"/>
      <c r="O295" s="1126"/>
      <c r="P295" s="1126"/>
      <c r="Q295" s="1126"/>
      <c r="R295" s="1126"/>
      <c r="S295" s="1126"/>
      <c r="T295" s="1126"/>
      <c r="U295" s="1126"/>
      <c r="V295" s="1126"/>
      <c r="W295" s="1126"/>
      <c r="X295" s="1126"/>
      <c r="Y295" s="1126"/>
      <c r="Z295" s="1126"/>
      <c r="AA295" s="1126"/>
      <c r="AB295" s="2744">
        <v>1.0</v>
      </c>
      <c r="AC295" s="2742" t="s">
        <v>55</v>
      </c>
      <c r="AD295" s="1513" t="s">
        <v>3948</v>
      </c>
      <c r="AE295" s="814"/>
      <c r="AF295" s="650"/>
      <c r="AG295" s="640"/>
      <c r="AH295" s="640" t="s">
        <v>13553</v>
      </c>
    </row>
    <row r="296" ht="15.75" customHeight="1">
      <c r="A296" s="1031"/>
      <c r="B296" s="642" t="s">
        <v>13554</v>
      </c>
      <c r="C296" s="641"/>
      <c r="D296" s="641"/>
      <c r="E296" s="641"/>
      <c r="F296" s="641"/>
      <c r="G296" s="641"/>
      <c r="H296" s="879" t="s">
        <v>94</v>
      </c>
      <c r="I296" s="843" t="s">
        <v>94</v>
      </c>
      <c r="J296" s="796"/>
      <c r="K296" s="796"/>
      <c r="L296" s="641"/>
      <c r="M296" s="641"/>
      <c r="N296" s="641"/>
      <c r="O296" s="641"/>
      <c r="P296" s="641"/>
      <c r="Q296" s="641"/>
      <c r="R296" s="641"/>
      <c r="S296" s="641"/>
      <c r="T296" s="641"/>
      <c r="U296" s="641"/>
      <c r="V296" s="641"/>
      <c r="W296" s="641"/>
      <c r="X296" s="641"/>
      <c r="Y296" s="641"/>
      <c r="Z296" s="641"/>
      <c r="AA296" s="641"/>
      <c r="AB296" s="2744" t="s">
        <v>94</v>
      </c>
      <c r="AC296" s="2742" t="s">
        <v>55</v>
      </c>
      <c r="AD296" s="1513" t="s">
        <v>447</v>
      </c>
      <c r="AE296" s="650"/>
      <c r="AF296" s="650"/>
      <c r="AG296" s="650"/>
      <c r="AH296" s="654"/>
    </row>
    <row r="297" ht="15.75" customHeight="1">
      <c r="A297" s="1031"/>
      <c r="B297" s="641"/>
      <c r="C297" s="642" t="s">
        <v>13555</v>
      </c>
      <c r="D297" s="641"/>
      <c r="E297" s="641"/>
      <c r="F297" s="641"/>
      <c r="G297" s="641"/>
      <c r="H297" s="879" t="s">
        <v>94</v>
      </c>
      <c r="I297" s="843" t="s">
        <v>94</v>
      </c>
      <c r="J297" s="796"/>
      <c r="K297" s="796"/>
      <c r="L297" s="641"/>
      <c r="M297" s="641"/>
      <c r="N297" s="641"/>
      <c r="O297" s="641"/>
      <c r="P297" s="641"/>
      <c r="Q297" s="641"/>
      <c r="R297" s="641"/>
      <c r="S297" s="641"/>
      <c r="T297" s="641"/>
      <c r="U297" s="641"/>
      <c r="V297" s="641"/>
      <c r="W297" s="641"/>
      <c r="X297" s="641"/>
      <c r="Y297" s="641"/>
      <c r="Z297" s="641"/>
      <c r="AA297" s="641"/>
      <c r="AB297" s="2744" t="s">
        <v>94</v>
      </c>
      <c r="AC297" s="2742" t="s">
        <v>55</v>
      </c>
      <c r="AD297" s="1513" t="s">
        <v>447</v>
      </c>
      <c r="AE297" s="650"/>
      <c r="AF297" s="650"/>
      <c r="AG297" s="650"/>
      <c r="AH297" s="654"/>
    </row>
    <row r="298" ht="15.75" hidden="1" customHeight="1">
      <c r="A298" s="1194"/>
      <c r="B298" s="809"/>
      <c r="C298" s="809"/>
      <c r="D298" s="2541" t="s">
        <v>13556</v>
      </c>
      <c r="E298" s="2541" t="s">
        <v>13557</v>
      </c>
      <c r="F298" s="2541" t="s">
        <v>13558</v>
      </c>
      <c r="G298" s="2541" t="s">
        <v>13559</v>
      </c>
      <c r="H298" s="2648"/>
      <c r="I298" s="1106"/>
      <c r="J298" s="1106"/>
      <c r="K298" s="1106"/>
      <c r="L298" s="809"/>
      <c r="M298" s="809"/>
      <c r="N298" s="809"/>
      <c r="O298" s="809"/>
      <c r="P298" s="809"/>
      <c r="Q298" s="809"/>
      <c r="R298" s="809"/>
      <c r="S298" s="809"/>
      <c r="T298" s="809"/>
      <c r="U298" s="809"/>
      <c r="V298" s="809"/>
      <c r="W298" s="809"/>
      <c r="X298" s="809"/>
      <c r="Y298" s="809"/>
      <c r="Z298" s="809"/>
      <c r="AA298" s="809"/>
      <c r="AB298" s="2708">
        <v>3.0</v>
      </c>
      <c r="AC298" s="2709" t="s">
        <v>55</v>
      </c>
      <c r="AD298" s="1521" t="s">
        <v>447</v>
      </c>
      <c r="AE298" s="888"/>
      <c r="AF298" s="888"/>
      <c r="AG298" s="888"/>
      <c r="AH298" s="1046"/>
    </row>
    <row r="299" ht="15.75" customHeight="1">
      <c r="A299" s="1031"/>
      <c r="B299" s="641"/>
      <c r="C299" s="641"/>
      <c r="D299" s="642" t="s">
        <v>13560</v>
      </c>
      <c r="E299" s="642" t="s">
        <v>13557</v>
      </c>
      <c r="F299" s="642" t="s">
        <v>13561</v>
      </c>
      <c r="G299" s="1000" t="s">
        <v>13562</v>
      </c>
      <c r="H299" s="2173"/>
      <c r="I299" s="2173"/>
      <c r="J299" s="2173"/>
      <c r="K299" s="2173"/>
      <c r="L299" s="641"/>
      <c r="M299" s="641"/>
      <c r="N299" s="641"/>
      <c r="O299" s="641"/>
      <c r="P299" s="641"/>
      <c r="Q299" s="641"/>
      <c r="R299" s="641"/>
      <c r="S299" s="641"/>
      <c r="T299" s="641"/>
      <c r="U299" s="641"/>
      <c r="V299" s="641"/>
      <c r="W299" s="641"/>
      <c r="X299" s="641"/>
      <c r="Y299" s="641"/>
      <c r="Z299" s="641"/>
      <c r="AA299" s="641"/>
      <c r="AB299" s="2744">
        <v>1.0</v>
      </c>
      <c r="AC299" s="2742" t="s">
        <v>55</v>
      </c>
      <c r="AD299" s="2749" t="s">
        <v>2714</v>
      </c>
      <c r="AE299" s="650"/>
      <c r="AF299" s="650"/>
      <c r="AG299" s="650"/>
      <c r="AH299" s="654"/>
    </row>
    <row r="300" ht="15.75" customHeight="1">
      <c r="A300" s="2755" t="s">
        <v>13563</v>
      </c>
      <c r="B300" s="1525"/>
      <c r="C300" s="1525"/>
      <c r="D300" s="1525"/>
      <c r="E300" s="1525"/>
      <c r="F300" s="1633" t="s">
        <v>13564</v>
      </c>
      <c r="G300" s="1525"/>
      <c r="H300" s="2738" t="s">
        <v>94</v>
      </c>
      <c r="I300" s="2739" t="s">
        <v>94</v>
      </c>
      <c r="J300" s="2740"/>
      <c r="K300" s="2740"/>
      <c r="L300" s="641"/>
      <c r="M300" s="641"/>
      <c r="N300" s="641"/>
      <c r="O300" s="641"/>
      <c r="P300" s="641"/>
      <c r="Q300" s="641"/>
      <c r="R300" s="641"/>
      <c r="S300" s="641"/>
      <c r="T300" s="641"/>
      <c r="U300" s="641"/>
      <c r="V300" s="641"/>
      <c r="W300" s="641"/>
      <c r="X300" s="641"/>
      <c r="Y300" s="641"/>
      <c r="Z300" s="641"/>
      <c r="AA300" s="641"/>
      <c r="AB300" s="2740" t="s">
        <v>94</v>
      </c>
      <c r="AC300" s="2741" t="s">
        <v>55</v>
      </c>
      <c r="AD300" s="2761" t="s">
        <v>3208</v>
      </c>
      <c r="AE300" s="1531"/>
      <c r="AF300" s="1531"/>
      <c r="AG300" s="1531"/>
      <c r="AH300" s="1531"/>
    </row>
    <row r="301" ht="15.75" customHeight="1">
      <c r="A301" s="993" t="s">
        <v>13565</v>
      </c>
      <c r="B301" s="1126"/>
      <c r="C301" s="1126"/>
      <c r="D301" s="1126"/>
      <c r="E301" s="1126"/>
      <c r="F301" s="1126"/>
      <c r="G301" s="1126"/>
      <c r="H301" s="879" t="s">
        <v>94</v>
      </c>
      <c r="I301" s="843" t="s">
        <v>94</v>
      </c>
      <c r="J301" s="796"/>
      <c r="K301" s="796"/>
      <c r="L301" s="641"/>
      <c r="M301" s="641"/>
      <c r="N301" s="641"/>
      <c r="O301" s="641"/>
      <c r="P301" s="641"/>
      <c r="Q301" s="641"/>
      <c r="R301" s="641"/>
      <c r="S301" s="641"/>
      <c r="T301" s="641"/>
      <c r="U301" s="641"/>
      <c r="V301" s="641"/>
      <c r="W301" s="641"/>
      <c r="X301" s="641"/>
      <c r="Y301" s="641"/>
      <c r="Z301" s="641"/>
      <c r="AA301" s="641"/>
      <c r="AB301" s="2744" t="s">
        <v>94</v>
      </c>
      <c r="AC301" s="2742" t="s">
        <v>55</v>
      </c>
      <c r="AD301" s="1513" t="s">
        <v>447</v>
      </c>
      <c r="AE301" s="1515"/>
      <c r="AF301" s="1515"/>
      <c r="AG301" s="1515"/>
      <c r="AH301" s="654"/>
    </row>
    <row r="302" ht="15.75" customHeight="1">
      <c r="A302" s="1471"/>
      <c r="B302" s="994" t="s">
        <v>13566</v>
      </c>
      <c r="C302" s="994" t="s">
        <v>13567</v>
      </c>
      <c r="D302" s="1126"/>
      <c r="E302" s="994" t="s">
        <v>13568</v>
      </c>
      <c r="F302" s="994" t="s">
        <v>13569</v>
      </c>
      <c r="G302" s="994" t="s">
        <v>13570</v>
      </c>
      <c r="H302" s="664"/>
      <c r="I302" s="2173"/>
      <c r="J302" s="2173"/>
      <c r="K302" s="2173"/>
      <c r="L302" s="641"/>
      <c r="M302" s="641"/>
      <c r="N302" s="641"/>
      <c r="O302" s="641"/>
      <c r="P302" s="641"/>
      <c r="Q302" s="641"/>
      <c r="R302" s="641"/>
      <c r="S302" s="641"/>
      <c r="T302" s="641"/>
      <c r="U302" s="641"/>
      <c r="V302" s="641"/>
      <c r="W302" s="641"/>
      <c r="X302" s="641"/>
      <c r="Y302" s="641"/>
      <c r="Z302" s="641"/>
      <c r="AA302" s="641"/>
      <c r="AB302" s="2744">
        <v>1.0</v>
      </c>
      <c r="AC302" s="2742" t="s">
        <v>55</v>
      </c>
      <c r="AD302" s="1513" t="s">
        <v>447</v>
      </c>
      <c r="AE302" s="650"/>
      <c r="AF302" s="1515"/>
      <c r="AG302" s="1515"/>
      <c r="AH302" s="654"/>
    </row>
    <row r="303" ht="15.75" customHeight="1">
      <c r="A303" s="1471"/>
      <c r="B303" s="994" t="s">
        <v>13416</v>
      </c>
      <c r="C303" s="1126"/>
      <c r="D303" s="1126"/>
      <c r="E303" s="1126"/>
      <c r="F303" s="1126"/>
      <c r="G303" s="1126"/>
      <c r="H303" s="879" t="s">
        <v>94</v>
      </c>
      <c r="I303" s="879" t="s">
        <v>94</v>
      </c>
      <c r="J303" s="796"/>
      <c r="K303" s="796"/>
      <c r="L303" s="641"/>
      <c r="M303" s="641"/>
      <c r="N303" s="641"/>
      <c r="O303" s="641"/>
      <c r="P303" s="641"/>
      <c r="Q303" s="641"/>
      <c r="R303" s="641"/>
      <c r="S303" s="641"/>
      <c r="T303" s="641"/>
      <c r="U303" s="641"/>
      <c r="V303" s="641"/>
      <c r="W303" s="641"/>
      <c r="X303" s="641"/>
      <c r="Y303" s="641"/>
      <c r="Z303" s="641"/>
      <c r="AA303" s="641"/>
      <c r="AB303" s="2744" t="s">
        <v>94</v>
      </c>
      <c r="AC303" s="2742" t="s">
        <v>55</v>
      </c>
      <c r="AD303" s="1513" t="s">
        <v>447</v>
      </c>
      <c r="AE303" s="1515"/>
      <c r="AF303" s="1515"/>
      <c r="AG303" s="1515"/>
      <c r="AH303" s="654"/>
    </row>
    <row r="304" ht="15.75" hidden="1" customHeight="1">
      <c r="A304" s="2648"/>
      <c r="B304" s="1106"/>
      <c r="C304" s="2584" t="s">
        <v>13571</v>
      </c>
      <c r="D304" s="1106"/>
      <c r="E304" s="1106"/>
      <c r="F304" s="2584" t="s">
        <v>13572</v>
      </c>
      <c r="G304" s="2584" t="s">
        <v>13573</v>
      </c>
      <c r="H304" s="2648"/>
      <c r="I304" s="1106"/>
      <c r="J304" s="1106"/>
      <c r="K304" s="1106"/>
      <c r="L304" s="809"/>
      <c r="M304" s="809"/>
      <c r="N304" s="809"/>
      <c r="O304" s="809"/>
      <c r="P304" s="809"/>
      <c r="Q304" s="809"/>
      <c r="R304" s="809"/>
      <c r="S304" s="809"/>
      <c r="T304" s="809"/>
      <c r="U304" s="809"/>
      <c r="V304" s="809"/>
      <c r="W304" s="809"/>
      <c r="X304" s="809"/>
      <c r="Y304" s="809"/>
      <c r="Z304" s="809"/>
      <c r="AA304" s="809"/>
      <c r="AB304" s="2711">
        <v>3.0</v>
      </c>
      <c r="AC304" s="2709" t="s">
        <v>55</v>
      </c>
      <c r="AD304" s="1521" t="s">
        <v>447</v>
      </c>
      <c r="AE304" s="888"/>
      <c r="AF304" s="2593" t="s">
        <v>13574</v>
      </c>
      <c r="AG304" s="730"/>
      <c r="AH304" s="1046"/>
    </row>
    <row r="305" ht="15.75" customHeight="1">
      <c r="A305" s="1471"/>
      <c r="B305" s="1126"/>
      <c r="C305" s="1126"/>
      <c r="D305" s="994" t="s">
        <v>13575</v>
      </c>
      <c r="E305" s="1126"/>
      <c r="F305" s="1126"/>
      <c r="G305" s="1126"/>
      <c r="H305" s="879" t="s">
        <v>94</v>
      </c>
      <c r="I305" s="879" t="s">
        <v>94</v>
      </c>
      <c r="J305" s="796"/>
      <c r="K305" s="796"/>
      <c r="L305" s="641"/>
      <c r="M305" s="641"/>
      <c r="N305" s="641"/>
      <c r="O305" s="641"/>
      <c r="P305" s="641"/>
      <c r="Q305" s="641"/>
      <c r="R305" s="641"/>
      <c r="S305" s="641"/>
      <c r="T305" s="641"/>
      <c r="U305" s="641"/>
      <c r="V305" s="641"/>
      <c r="W305" s="641"/>
      <c r="X305" s="641"/>
      <c r="Y305" s="641"/>
      <c r="Z305" s="641"/>
      <c r="AA305" s="641"/>
      <c r="AB305" s="2744" t="s">
        <v>94</v>
      </c>
      <c r="AC305" s="2742" t="s">
        <v>55</v>
      </c>
      <c r="AD305" s="1513" t="s">
        <v>447</v>
      </c>
      <c r="AE305" s="1515"/>
      <c r="AF305" s="1515"/>
      <c r="AG305" s="1515"/>
      <c r="AH305" s="654"/>
    </row>
    <row r="306" ht="15.75" customHeight="1">
      <c r="A306" s="1471"/>
      <c r="B306" s="1126"/>
      <c r="C306" s="1126"/>
      <c r="D306" s="1126"/>
      <c r="E306" s="994" t="s">
        <v>13576</v>
      </c>
      <c r="F306" s="994" t="s">
        <v>13577</v>
      </c>
      <c r="G306" s="994" t="s">
        <v>13578</v>
      </c>
      <c r="H306" s="664"/>
      <c r="I306" s="2173"/>
      <c r="J306" s="2173"/>
      <c r="K306" s="2173"/>
      <c r="L306" s="641"/>
      <c r="M306" s="641"/>
      <c r="N306" s="641"/>
      <c r="O306" s="641"/>
      <c r="P306" s="641"/>
      <c r="Q306" s="641"/>
      <c r="R306" s="641"/>
      <c r="S306" s="641"/>
      <c r="T306" s="641"/>
      <c r="U306" s="641"/>
      <c r="V306" s="641"/>
      <c r="W306" s="641"/>
      <c r="X306" s="641"/>
      <c r="Y306" s="641"/>
      <c r="Z306" s="641"/>
      <c r="AA306" s="641"/>
      <c r="AB306" s="2744">
        <v>1.0</v>
      </c>
      <c r="AC306" s="2742" t="s">
        <v>55</v>
      </c>
      <c r="AD306" s="1513" t="s">
        <v>2913</v>
      </c>
      <c r="AE306" s="1515"/>
      <c r="AF306" s="1572" t="s">
        <v>13579</v>
      </c>
      <c r="AG306" s="1515"/>
      <c r="AH306" s="654"/>
    </row>
    <row r="307" ht="15.75" customHeight="1">
      <c r="A307" s="1471"/>
      <c r="B307" s="1126"/>
      <c r="C307" s="1126"/>
      <c r="D307" s="1126"/>
      <c r="E307" s="994" t="s">
        <v>13580</v>
      </c>
      <c r="F307" s="994" t="s">
        <v>13581</v>
      </c>
      <c r="G307" s="994" t="s">
        <v>13582</v>
      </c>
      <c r="H307" s="664"/>
      <c r="I307" s="2173"/>
      <c r="J307" s="2173"/>
      <c r="K307" s="2173"/>
      <c r="L307" s="641"/>
      <c r="M307" s="641"/>
      <c r="N307" s="641"/>
      <c r="O307" s="641"/>
      <c r="P307" s="641"/>
      <c r="Q307" s="641"/>
      <c r="R307" s="641"/>
      <c r="S307" s="641"/>
      <c r="T307" s="641"/>
      <c r="U307" s="641"/>
      <c r="V307" s="641"/>
      <c r="W307" s="641"/>
      <c r="X307" s="641"/>
      <c r="Y307" s="641"/>
      <c r="Z307" s="641"/>
      <c r="AA307" s="641"/>
      <c r="AB307" s="2744">
        <v>1.0</v>
      </c>
      <c r="AC307" s="2742" t="s">
        <v>55</v>
      </c>
      <c r="AD307" s="1513" t="s">
        <v>447</v>
      </c>
      <c r="AE307" s="650"/>
      <c r="AF307" s="1515"/>
      <c r="AG307" s="1515"/>
      <c r="AH307" s="654"/>
    </row>
    <row r="308" ht="15.75" customHeight="1">
      <c r="A308" s="1471"/>
      <c r="B308" s="1126"/>
      <c r="C308" s="1126"/>
      <c r="D308" s="994" t="s">
        <v>13583</v>
      </c>
      <c r="E308" s="1126"/>
      <c r="F308" s="994" t="s">
        <v>13584</v>
      </c>
      <c r="G308" s="994" t="s">
        <v>13585</v>
      </c>
      <c r="H308" s="664"/>
      <c r="I308" s="2173"/>
      <c r="J308" s="2173"/>
      <c r="K308" s="2173"/>
      <c r="L308" s="641"/>
      <c r="M308" s="641"/>
      <c r="N308" s="641"/>
      <c r="O308" s="641"/>
      <c r="P308" s="641"/>
      <c r="Q308" s="641"/>
      <c r="R308" s="641"/>
      <c r="S308" s="641"/>
      <c r="T308" s="641"/>
      <c r="U308" s="641"/>
      <c r="V308" s="641"/>
      <c r="W308" s="641"/>
      <c r="X308" s="641"/>
      <c r="Y308" s="641"/>
      <c r="Z308" s="641"/>
      <c r="AA308" s="641"/>
      <c r="AB308" s="2744">
        <v>1.0</v>
      </c>
      <c r="AC308" s="2742" t="s">
        <v>55</v>
      </c>
      <c r="AD308" s="1513" t="s">
        <v>447</v>
      </c>
      <c r="AE308" s="650"/>
      <c r="AF308" s="995" t="s">
        <v>13586</v>
      </c>
      <c r="AG308" s="1515"/>
      <c r="AH308" s="654"/>
    </row>
    <row r="309" ht="15.75" hidden="1" customHeight="1">
      <c r="A309" s="2648"/>
      <c r="B309" s="1106"/>
      <c r="C309" s="2584" t="s">
        <v>13587</v>
      </c>
      <c r="D309" s="1106"/>
      <c r="E309" s="2584" t="s">
        <v>13588</v>
      </c>
      <c r="F309" s="2584" t="s">
        <v>13589</v>
      </c>
      <c r="G309" s="2584" t="s">
        <v>13590</v>
      </c>
      <c r="H309" s="2722" t="s">
        <v>2667</v>
      </c>
      <c r="I309" s="1106"/>
      <c r="J309" s="1106"/>
      <c r="K309" s="1106"/>
      <c r="L309" s="809"/>
      <c r="M309" s="809"/>
      <c r="N309" s="809"/>
      <c r="O309" s="809"/>
      <c r="P309" s="809"/>
      <c r="Q309" s="809"/>
      <c r="R309" s="809"/>
      <c r="S309" s="809"/>
      <c r="T309" s="809"/>
      <c r="U309" s="809"/>
      <c r="V309" s="809"/>
      <c r="W309" s="809"/>
      <c r="X309" s="809"/>
      <c r="Y309" s="809"/>
      <c r="Z309" s="809"/>
      <c r="AA309" s="809"/>
      <c r="AB309" s="2708">
        <v>2.0</v>
      </c>
      <c r="AC309" s="2709" t="s">
        <v>55</v>
      </c>
      <c r="AD309" s="1521" t="s">
        <v>447</v>
      </c>
      <c r="AE309" s="888"/>
      <c r="AF309" s="730"/>
      <c r="AG309" s="730"/>
      <c r="AH309" s="1046"/>
    </row>
    <row r="310" ht="15.75" hidden="1" customHeight="1">
      <c r="A310" s="2648"/>
      <c r="B310" s="1106"/>
      <c r="C310" s="1106"/>
      <c r="D310" s="2584" t="s">
        <v>13591</v>
      </c>
      <c r="E310" s="1106"/>
      <c r="F310" s="2584" t="s">
        <v>13592</v>
      </c>
      <c r="G310" s="2584" t="s">
        <v>13593</v>
      </c>
      <c r="H310" s="2648"/>
      <c r="I310" s="1106"/>
      <c r="J310" s="1106"/>
      <c r="K310" s="1106"/>
      <c r="L310" s="809"/>
      <c r="M310" s="809"/>
      <c r="N310" s="809"/>
      <c r="O310" s="809"/>
      <c r="P310" s="809"/>
      <c r="Q310" s="809"/>
      <c r="R310" s="809"/>
      <c r="S310" s="809"/>
      <c r="T310" s="809"/>
      <c r="U310" s="809"/>
      <c r="V310" s="809"/>
      <c r="W310" s="809"/>
      <c r="X310" s="809"/>
      <c r="Y310" s="809"/>
      <c r="Z310" s="809"/>
      <c r="AA310" s="809"/>
      <c r="AB310" s="2708">
        <v>2.0</v>
      </c>
      <c r="AC310" s="2709" t="s">
        <v>55</v>
      </c>
      <c r="AD310" s="1521" t="s">
        <v>447</v>
      </c>
      <c r="AE310" s="888"/>
      <c r="AF310" s="730"/>
      <c r="AG310" s="730"/>
      <c r="AH310" s="1046"/>
    </row>
    <row r="311" ht="15.75" hidden="1" customHeight="1">
      <c r="A311" s="2736" t="s">
        <v>13594</v>
      </c>
      <c r="B311" s="1525"/>
      <c r="C311" s="1525"/>
      <c r="D311" s="1525"/>
      <c r="E311" s="1525"/>
      <c r="F311" s="1525"/>
      <c r="G311" s="1525"/>
      <c r="H311" s="2738" t="s">
        <v>94</v>
      </c>
      <c r="I311" s="2739" t="s">
        <v>94</v>
      </c>
      <c r="J311" s="2740"/>
      <c r="K311" s="2740"/>
      <c r="L311" s="641"/>
      <c r="M311" s="641"/>
      <c r="N311" s="641"/>
      <c r="O311" s="641"/>
      <c r="P311" s="641"/>
      <c r="Q311" s="641"/>
      <c r="R311" s="641"/>
      <c r="S311" s="641"/>
      <c r="T311" s="641"/>
      <c r="U311" s="641"/>
      <c r="V311" s="641"/>
      <c r="W311" s="641"/>
      <c r="X311" s="641"/>
      <c r="Y311" s="641"/>
      <c r="Z311" s="641"/>
      <c r="AA311" s="641"/>
      <c r="AB311" s="2740" t="s">
        <v>94</v>
      </c>
      <c r="AC311" s="2741" t="s">
        <v>55</v>
      </c>
      <c r="AD311" s="1528" t="s">
        <v>447</v>
      </c>
      <c r="AE311" s="1531"/>
      <c r="AF311" s="1531"/>
      <c r="AG311" s="1531"/>
      <c r="AH311" s="1531"/>
    </row>
    <row r="312" ht="15.75" hidden="1" customHeight="1">
      <c r="A312" s="993" t="s">
        <v>13595</v>
      </c>
      <c r="B312" s="1126"/>
      <c r="C312" s="1126"/>
      <c r="D312" s="1126"/>
      <c r="E312" s="1126"/>
      <c r="F312" s="1126"/>
      <c r="G312" s="1126"/>
      <c r="H312" s="1673" t="s">
        <v>94</v>
      </c>
      <c r="I312" s="2748" t="s">
        <v>94</v>
      </c>
      <c r="J312" s="2744"/>
      <c r="K312" s="2744"/>
      <c r="L312" s="641"/>
      <c r="M312" s="641"/>
      <c r="N312" s="641"/>
      <c r="O312" s="641"/>
      <c r="P312" s="641"/>
      <c r="Q312" s="641"/>
      <c r="R312" s="641"/>
      <c r="S312" s="641"/>
      <c r="T312" s="641"/>
      <c r="U312" s="641"/>
      <c r="V312" s="641"/>
      <c r="W312" s="641"/>
      <c r="X312" s="641"/>
      <c r="Y312" s="641"/>
      <c r="Z312" s="641"/>
      <c r="AA312" s="641"/>
      <c r="AB312" s="2744" t="s">
        <v>94</v>
      </c>
      <c r="AC312" s="2742" t="s">
        <v>55</v>
      </c>
      <c r="AD312" s="1513" t="s">
        <v>447</v>
      </c>
      <c r="AE312" s="1515"/>
      <c r="AF312" s="1515"/>
      <c r="AG312" s="1515"/>
      <c r="AH312" s="654"/>
    </row>
    <row r="313" ht="15.75" hidden="1" customHeight="1">
      <c r="A313" s="1471"/>
      <c r="B313" s="994" t="s">
        <v>13596</v>
      </c>
      <c r="C313" s="1126"/>
      <c r="D313" s="1126"/>
      <c r="E313" s="1126"/>
      <c r="F313" s="1126"/>
      <c r="G313" s="1126"/>
      <c r="H313" s="1673" t="s">
        <v>94</v>
      </c>
      <c r="I313" s="2748" t="s">
        <v>94</v>
      </c>
      <c r="J313" s="2744"/>
      <c r="K313" s="2744"/>
      <c r="L313" s="641"/>
      <c r="M313" s="641"/>
      <c r="N313" s="641"/>
      <c r="O313" s="641"/>
      <c r="P313" s="641"/>
      <c r="Q313" s="641"/>
      <c r="R313" s="641"/>
      <c r="S313" s="641"/>
      <c r="T313" s="641"/>
      <c r="U313" s="641"/>
      <c r="V313" s="641"/>
      <c r="W313" s="641"/>
      <c r="X313" s="641"/>
      <c r="Y313" s="641"/>
      <c r="Z313" s="641"/>
      <c r="AA313" s="641"/>
      <c r="AB313" s="2744" t="s">
        <v>94</v>
      </c>
      <c r="AC313" s="2742" t="s">
        <v>55</v>
      </c>
      <c r="AD313" s="1513" t="s">
        <v>447</v>
      </c>
      <c r="AE313" s="1515"/>
      <c r="AF313" s="1515"/>
      <c r="AG313" s="1515"/>
      <c r="AH313" s="654"/>
    </row>
    <row r="314" ht="15.75" hidden="1" customHeight="1">
      <c r="A314" s="1471"/>
      <c r="B314" s="1126"/>
      <c r="C314" s="994" t="s">
        <v>13597</v>
      </c>
      <c r="D314" s="1126"/>
      <c r="E314" s="1126"/>
      <c r="F314" s="1126"/>
      <c r="G314" s="1126"/>
      <c r="H314" s="1673" t="s">
        <v>94</v>
      </c>
      <c r="I314" s="2748" t="s">
        <v>94</v>
      </c>
      <c r="J314" s="2744"/>
      <c r="K314" s="2744"/>
      <c r="L314" s="641"/>
      <c r="M314" s="641"/>
      <c r="N314" s="641"/>
      <c r="O314" s="641"/>
      <c r="P314" s="641"/>
      <c r="Q314" s="641"/>
      <c r="R314" s="641"/>
      <c r="S314" s="641"/>
      <c r="T314" s="641"/>
      <c r="U314" s="641"/>
      <c r="V314" s="641"/>
      <c r="W314" s="641"/>
      <c r="X314" s="641"/>
      <c r="Y314" s="641"/>
      <c r="Z314" s="641"/>
      <c r="AA314" s="641"/>
      <c r="AB314" s="2744" t="s">
        <v>94</v>
      </c>
      <c r="AC314" s="2742" t="s">
        <v>55</v>
      </c>
      <c r="AD314" s="1513" t="s">
        <v>447</v>
      </c>
      <c r="AE314" s="1515"/>
      <c r="AF314" s="1515" t="s">
        <v>13598</v>
      </c>
      <c r="AG314" s="1515"/>
      <c r="AH314" s="654"/>
    </row>
    <row r="315" ht="15.75" hidden="1" customHeight="1">
      <c r="A315" s="2648"/>
      <c r="B315" s="1106"/>
      <c r="C315" s="1106"/>
      <c r="D315" s="2584" t="s">
        <v>13599</v>
      </c>
      <c r="E315" s="1106"/>
      <c r="F315" s="2584" t="s">
        <v>13600</v>
      </c>
      <c r="G315" s="2714" t="s">
        <v>13601</v>
      </c>
      <c r="H315" s="2648"/>
      <c r="I315" s="1106"/>
      <c r="J315" s="1106"/>
      <c r="K315" s="1106"/>
      <c r="L315" s="809"/>
      <c r="M315" s="809"/>
      <c r="N315" s="809"/>
      <c r="O315" s="809"/>
      <c r="P315" s="809"/>
      <c r="Q315" s="809"/>
      <c r="R315" s="809"/>
      <c r="S315" s="809"/>
      <c r="T315" s="809"/>
      <c r="U315" s="809"/>
      <c r="V315" s="809"/>
      <c r="W315" s="809"/>
      <c r="X315" s="809"/>
      <c r="Y315" s="809"/>
      <c r="Z315" s="809"/>
      <c r="AA315" s="809"/>
      <c r="AB315" s="2708">
        <v>3.0</v>
      </c>
      <c r="AC315" s="2709" t="s">
        <v>55</v>
      </c>
      <c r="AD315" s="1521" t="s">
        <v>447</v>
      </c>
      <c r="AE315" s="730"/>
      <c r="AF315" s="730"/>
      <c r="AG315" s="730"/>
      <c r="AH315" s="1046"/>
    </row>
    <row r="316" ht="15.75" hidden="1" customHeight="1">
      <c r="A316" s="2648"/>
      <c r="B316" s="1106"/>
      <c r="C316" s="1106"/>
      <c r="D316" s="2584" t="s">
        <v>13602</v>
      </c>
      <c r="E316" s="1106"/>
      <c r="F316" s="2584" t="s">
        <v>13600</v>
      </c>
      <c r="G316" s="2714" t="s">
        <v>13603</v>
      </c>
      <c r="H316" s="2648"/>
      <c r="I316" s="1106"/>
      <c r="J316" s="1106"/>
      <c r="K316" s="1106"/>
      <c r="L316" s="2560" t="s">
        <v>94</v>
      </c>
      <c r="M316" s="2560" t="s">
        <v>94</v>
      </c>
      <c r="N316" s="2560" t="s">
        <v>94</v>
      </c>
      <c r="O316" s="2560" t="s">
        <v>94</v>
      </c>
      <c r="P316" s="2560" t="s">
        <v>94</v>
      </c>
      <c r="Q316" s="2560" t="s">
        <v>94</v>
      </c>
      <c r="R316" s="2560" t="s">
        <v>94</v>
      </c>
      <c r="S316" s="2560" t="s">
        <v>94</v>
      </c>
      <c r="T316" s="809"/>
      <c r="U316" s="809"/>
      <c r="V316" s="809"/>
      <c r="W316" s="809"/>
      <c r="X316" s="809"/>
      <c r="Y316" s="809"/>
      <c r="Z316" s="809"/>
      <c r="AA316" s="809"/>
      <c r="AB316" s="2708">
        <v>3.0</v>
      </c>
      <c r="AC316" s="2709" t="s">
        <v>55</v>
      </c>
      <c r="AD316" s="1521" t="s">
        <v>447</v>
      </c>
      <c r="AE316" s="730"/>
      <c r="AF316" s="730"/>
      <c r="AG316" s="730"/>
      <c r="AH316" s="1046"/>
    </row>
    <row r="317" ht="15.75" hidden="1" customHeight="1">
      <c r="A317" s="1471"/>
      <c r="B317" s="1126"/>
      <c r="C317" s="2762" t="s">
        <v>13604</v>
      </c>
      <c r="D317" s="2763"/>
      <c r="E317" s="2763"/>
      <c r="F317" s="2763"/>
      <c r="G317" s="2763"/>
      <c r="H317" s="1673" t="s">
        <v>94</v>
      </c>
      <c r="I317" s="2748" t="s">
        <v>94</v>
      </c>
      <c r="J317" s="2744"/>
      <c r="K317" s="2744"/>
      <c r="L317" s="641"/>
      <c r="M317" s="641"/>
      <c r="N317" s="641"/>
      <c r="O317" s="641"/>
      <c r="P317" s="641"/>
      <c r="Q317" s="641"/>
      <c r="R317" s="641"/>
      <c r="S317" s="641"/>
      <c r="T317" s="641"/>
      <c r="U317" s="641"/>
      <c r="V317" s="641"/>
      <c r="W317" s="641"/>
      <c r="X317" s="641"/>
      <c r="Y317" s="641"/>
      <c r="Z317" s="641"/>
      <c r="AA317" s="641"/>
      <c r="AB317" s="2744" t="s">
        <v>94</v>
      </c>
      <c r="AC317" s="2742" t="s">
        <v>55</v>
      </c>
      <c r="AD317" s="2749" t="s">
        <v>1297</v>
      </c>
      <c r="AE317" s="1515"/>
      <c r="AF317" s="1515"/>
      <c r="AG317" s="1515"/>
      <c r="AH317" s="654"/>
    </row>
    <row r="318" ht="15.75" hidden="1" customHeight="1">
      <c r="A318" s="2648"/>
      <c r="B318" s="1106"/>
      <c r="C318" s="1106"/>
      <c r="D318" s="2584" t="s">
        <v>13605</v>
      </c>
      <c r="E318" s="1106"/>
      <c r="F318" s="2584" t="s">
        <v>13606</v>
      </c>
      <c r="G318" s="2714" t="s">
        <v>13607</v>
      </c>
      <c r="H318" s="2648"/>
      <c r="I318" s="1106"/>
      <c r="J318" s="1106"/>
      <c r="K318" s="1106"/>
      <c r="L318" s="809"/>
      <c r="M318" s="809"/>
      <c r="N318" s="809"/>
      <c r="O318" s="809"/>
      <c r="P318" s="809"/>
      <c r="Q318" s="809"/>
      <c r="R318" s="809"/>
      <c r="S318" s="809"/>
      <c r="T318" s="809"/>
      <c r="U318" s="809"/>
      <c r="V318" s="809"/>
      <c r="W318" s="809"/>
      <c r="X318" s="809"/>
      <c r="Y318" s="809"/>
      <c r="Z318" s="809"/>
      <c r="AA318" s="809"/>
      <c r="AB318" s="2708">
        <v>3.0</v>
      </c>
      <c r="AC318" s="2709" t="s">
        <v>55</v>
      </c>
      <c r="AD318" s="1521" t="s">
        <v>447</v>
      </c>
      <c r="AE318" s="730"/>
      <c r="AF318" s="730"/>
      <c r="AG318" s="730"/>
      <c r="AH318" s="1046"/>
    </row>
    <row r="319" ht="15.75" hidden="1" customHeight="1">
      <c r="A319" s="1471"/>
      <c r="B319" s="1126"/>
      <c r="C319" s="2763"/>
      <c r="D319" s="2762" t="s">
        <v>13608</v>
      </c>
      <c r="E319" s="2763"/>
      <c r="F319" s="2762" t="s">
        <v>13609</v>
      </c>
      <c r="G319" s="2762" t="s">
        <v>13610</v>
      </c>
      <c r="H319" s="1673" t="s">
        <v>94</v>
      </c>
      <c r="I319" s="2748" t="s">
        <v>94</v>
      </c>
      <c r="J319" s="2173"/>
      <c r="K319" s="2173"/>
      <c r="L319" s="641"/>
      <c r="M319" s="641"/>
      <c r="N319" s="641"/>
      <c r="O319" s="641"/>
      <c r="P319" s="641"/>
      <c r="Q319" s="641"/>
      <c r="R319" s="641"/>
      <c r="S319" s="641"/>
      <c r="T319" s="641"/>
      <c r="U319" s="641"/>
      <c r="V319" s="641"/>
      <c r="W319" s="641"/>
      <c r="X319" s="641"/>
      <c r="Y319" s="641"/>
      <c r="Z319" s="641"/>
      <c r="AA319" s="641"/>
      <c r="AB319" s="2748" t="s">
        <v>94</v>
      </c>
      <c r="AC319" s="2742" t="s">
        <v>55</v>
      </c>
      <c r="AD319" s="2749" t="s">
        <v>1297</v>
      </c>
      <c r="AE319" s="1633" t="s">
        <v>13611</v>
      </c>
      <c r="AF319" s="1515"/>
      <c r="AG319" s="995"/>
      <c r="AH319" s="654"/>
    </row>
    <row r="320" ht="15.75" hidden="1" customHeight="1">
      <c r="A320" s="2648"/>
      <c r="B320" s="1106"/>
      <c r="C320" s="1106"/>
      <c r="D320" s="2584" t="s">
        <v>13612</v>
      </c>
      <c r="E320" s="2584" t="s">
        <v>13613</v>
      </c>
      <c r="F320" s="2584" t="s">
        <v>13614</v>
      </c>
      <c r="G320" s="2714" t="s">
        <v>13615</v>
      </c>
      <c r="H320" s="2648"/>
      <c r="I320" s="1106"/>
      <c r="J320" s="1106"/>
      <c r="K320" s="1106"/>
      <c r="L320" s="2764"/>
      <c r="M320" s="2764"/>
      <c r="N320" s="2764"/>
      <c r="O320" s="2764"/>
      <c r="P320" s="2764"/>
      <c r="Q320" s="2764"/>
      <c r="R320" s="2765" t="s">
        <v>75</v>
      </c>
      <c r="S320" s="2764"/>
      <c r="T320" s="809"/>
      <c r="U320" s="809"/>
      <c r="V320" s="809"/>
      <c r="W320" s="809"/>
      <c r="X320" s="809"/>
      <c r="Y320" s="809"/>
      <c r="Z320" s="809"/>
      <c r="AA320" s="809"/>
      <c r="AB320" s="2708">
        <v>3.0</v>
      </c>
      <c r="AC320" s="2709" t="s">
        <v>55</v>
      </c>
      <c r="AD320" s="1521" t="s">
        <v>447</v>
      </c>
      <c r="AE320" s="888"/>
      <c r="AF320" s="730"/>
      <c r="AG320" s="730"/>
      <c r="AH320" s="1046"/>
    </row>
    <row r="321" ht="15.75" hidden="1" customHeight="1">
      <c r="A321" s="2648"/>
      <c r="B321" s="1106"/>
      <c r="C321" s="1106"/>
      <c r="D321" s="2584" t="s">
        <v>13616</v>
      </c>
      <c r="E321" s="2584" t="s">
        <v>13617</v>
      </c>
      <c r="F321" s="2584" t="s">
        <v>13614</v>
      </c>
      <c r="G321" s="2714" t="s">
        <v>13618</v>
      </c>
      <c r="H321" s="2648"/>
      <c r="I321" s="1106"/>
      <c r="J321" s="1106"/>
      <c r="K321" s="1106"/>
      <c r="L321" s="2764"/>
      <c r="M321" s="2764"/>
      <c r="N321" s="2764"/>
      <c r="O321" s="2764"/>
      <c r="P321" s="2764"/>
      <c r="Q321" s="2764"/>
      <c r="R321" s="2764"/>
      <c r="S321" s="2764"/>
      <c r="T321" s="809"/>
      <c r="U321" s="809"/>
      <c r="V321" s="809"/>
      <c r="W321" s="809"/>
      <c r="X321" s="809"/>
      <c r="Y321" s="809"/>
      <c r="Z321" s="809"/>
      <c r="AA321" s="809"/>
      <c r="AB321" s="2708">
        <v>3.0</v>
      </c>
      <c r="AC321" s="2709" t="s">
        <v>55</v>
      </c>
      <c r="AD321" s="1521" t="s">
        <v>447</v>
      </c>
      <c r="AE321" s="888"/>
      <c r="AF321" s="730"/>
      <c r="AG321" s="730"/>
      <c r="AH321" s="1046"/>
    </row>
    <row r="322" ht="15.75" hidden="1" customHeight="1">
      <c r="A322" s="2648"/>
      <c r="B322" s="1106"/>
      <c r="C322" s="1106"/>
      <c r="D322" s="2584" t="s">
        <v>13619</v>
      </c>
      <c r="E322" s="2584" t="s">
        <v>13620</v>
      </c>
      <c r="F322" s="2584" t="s">
        <v>13614</v>
      </c>
      <c r="G322" s="2714" t="s">
        <v>13621</v>
      </c>
      <c r="H322" s="2648"/>
      <c r="I322" s="1106"/>
      <c r="J322" s="1106"/>
      <c r="K322" s="1106"/>
      <c r="L322" s="2765" t="s">
        <v>75</v>
      </c>
      <c r="M322" s="2765" t="s">
        <v>75</v>
      </c>
      <c r="N322" s="2765" t="s">
        <v>75</v>
      </c>
      <c r="O322" s="2765" t="s">
        <v>75</v>
      </c>
      <c r="P322" s="2765" t="s">
        <v>75</v>
      </c>
      <c r="Q322" s="2765" t="s">
        <v>75</v>
      </c>
      <c r="R322" s="2765" t="s">
        <v>75</v>
      </c>
      <c r="S322" s="2765" t="s">
        <v>75</v>
      </c>
      <c r="T322" s="809"/>
      <c r="U322" s="809"/>
      <c r="V322" s="809"/>
      <c r="W322" s="809"/>
      <c r="X322" s="809"/>
      <c r="Y322" s="809"/>
      <c r="Z322" s="809"/>
      <c r="AA322" s="809"/>
      <c r="AB322" s="2708">
        <v>3.0</v>
      </c>
      <c r="AC322" s="2709" t="s">
        <v>55</v>
      </c>
      <c r="AD322" s="1521" t="s">
        <v>447</v>
      </c>
      <c r="AE322" s="888"/>
      <c r="AF322" s="730"/>
      <c r="AG322" s="730"/>
      <c r="AH322" s="1046"/>
    </row>
    <row r="323" ht="15.75" hidden="1" customHeight="1">
      <c r="A323" s="2648"/>
      <c r="B323" s="1106"/>
      <c r="C323" s="1106"/>
      <c r="D323" s="2584" t="s">
        <v>13622</v>
      </c>
      <c r="E323" s="1106"/>
      <c r="F323" s="2584" t="s">
        <v>13623</v>
      </c>
      <c r="G323" s="2584" t="s">
        <v>13624</v>
      </c>
      <c r="H323" s="2648"/>
      <c r="I323" s="1106"/>
      <c r="J323" s="1106"/>
      <c r="K323" s="1106"/>
      <c r="L323" s="2560" t="s">
        <v>94</v>
      </c>
      <c r="M323" s="2560" t="s">
        <v>94</v>
      </c>
      <c r="N323" s="2560" t="s">
        <v>94</v>
      </c>
      <c r="O323" s="2560" t="s">
        <v>94</v>
      </c>
      <c r="P323" s="2560" t="s">
        <v>94</v>
      </c>
      <c r="Q323" s="2560" t="s">
        <v>94</v>
      </c>
      <c r="R323" s="2560" t="s">
        <v>94</v>
      </c>
      <c r="S323" s="2560" t="s">
        <v>94</v>
      </c>
      <c r="T323" s="809"/>
      <c r="U323" s="809"/>
      <c r="V323" s="809"/>
      <c r="W323" s="809"/>
      <c r="X323" s="809"/>
      <c r="Y323" s="809"/>
      <c r="Z323" s="809"/>
      <c r="AA323" s="809"/>
      <c r="AB323" s="2708">
        <v>3.0</v>
      </c>
      <c r="AC323" s="2709" t="s">
        <v>55</v>
      </c>
      <c r="AD323" s="1521" t="s">
        <v>447</v>
      </c>
      <c r="AE323" s="888"/>
      <c r="AF323" s="730"/>
      <c r="AG323" s="730"/>
      <c r="AH323" s="1046"/>
    </row>
    <row r="324" ht="15.75" hidden="1" customHeight="1">
      <c r="A324" s="2648"/>
      <c r="B324" s="1106"/>
      <c r="C324" s="1106"/>
      <c r="D324" s="2584" t="s">
        <v>13625</v>
      </c>
      <c r="E324" s="1106"/>
      <c r="F324" s="2584" t="s">
        <v>13626</v>
      </c>
      <c r="G324" s="2714" t="s">
        <v>13627</v>
      </c>
      <c r="H324" s="2648"/>
      <c r="I324" s="1106"/>
      <c r="J324" s="1106"/>
      <c r="K324" s="1106"/>
      <c r="L324" s="2765" t="s">
        <v>75</v>
      </c>
      <c r="M324" s="2765" t="s">
        <v>75</v>
      </c>
      <c r="N324" s="2765" t="s">
        <v>75</v>
      </c>
      <c r="O324" s="2765" t="s">
        <v>75</v>
      </c>
      <c r="P324" s="2765" t="s">
        <v>75</v>
      </c>
      <c r="Q324" s="2765" t="s">
        <v>75</v>
      </c>
      <c r="R324" s="2765" t="s">
        <v>75</v>
      </c>
      <c r="S324" s="2765" t="s">
        <v>75</v>
      </c>
      <c r="T324" s="809"/>
      <c r="U324" s="809"/>
      <c r="V324" s="809"/>
      <c r="W324" s="809"/>
      <c r="X324" s="809"/>
      <c r="Y324" s="809"/>
      <c r="Z324" s="809"/>
      <c r="AA324" s="809"/>
      <c r="AB324" s="2708">
        <v>3.0</v>
      </c>
      <c r="AC324" s="2709" t="s">
        <v>55</v>
      </c>
      <c r="AD324" s="1521" t="s">
        <v>447</v>
      </c>
      <c r="AE324" s="888"/>
      <c r="AF324" s="730"/>
      <c r="AG324" s="730"/>
      <c r="AH324" s="1046"/>
    </row>
    <row r="325" ht="15.75" hidden="1" customHeight="1">
      <c r="A325" s="2648"/>
      <c r="B325" s="1106"/>
      <c r="C325" s="1106"/>
      <c r="D325" s="2584" t="s">
        <v>13628</v>
      </c>
      <c r="E325" s="1106"/>
      <c r="F325" s="2584" t="s">
        <v>13626</v>
      </c>
      <c r="G325" s="2714" t="s">
        <v>13629</v>
      </c>
      <c r="H325" s="2648"/>
      <c r="I325" s="1106"/>
      <c r="J325" s="1106"/>
      <c r="K325" s="1106"/>
      <c r="L325" s="2560" t="s">
        <v>94</v>
      </c>
      <c r="M325" s="2560" t="s">
        <v>94</v>
      </c>
      <c r="N325" s="2560" t="s">
        <v>94</v>
      </c>
      <c r="O325" s="2560" t="s">
        <v>94</v>
      </c>
      <c r="P325" s="2560" t="s">
        <v>94</v>
      </c>
      <c r="Q325" s="2560" t="s">
        <v>94</v>
      </c>
      <c r="R325" s="2560" t="s">
        <v>94</v>
      </c>
      <c r="S325" s="2560" t="s">
        <v>94</v>
      </c>
      <c r="T325" s="809"/>
      <c r="U325" s="809"/>
      <c r="V325" s="809"/>
      <c r="W325" s="809"/>
      <c r="X325" s="809"/>
      <c r="Y325" s="809"/>
      <c r="Z325" s="809"/>
      <c r="AA325" s="809"/>
      <c r="AB325" s="2708">
        <v>3.0</v>
      </c>
      <c r="AC325" s="2709" t="s">
        <v>55</v>
      </c>
      <c r="AD325" s="1521" t="s">
        <v>447</v>
      </c>
      <c r="AE325" s="888"/>
      <c r="AF325" s="730"/>
      <c r="AG325" s="730"/>
      <c r="AH325" s="1046"/>
    </row>
    <row r="326" ht="15.75" hidden="1" customHeight="1">
      <c r="A326" s="2648"/>
      <c r="B326" s="1106"/>
      <c r="C326" s="1106"/>
      <c r="D326" s="2584" t="s">
        <v>13630</v>
      </c>
      <c r="E326" s="1106"/>
      <c r="F326" s="2584" t="s">
        <v>13626</v>
      </c>
      <c r="G326" s="2714" t="s">
        <v>13631</v>
      </c>
      <c r="H326" s="2648"/>
      <c r="I326" s="1106"/>
      <c r="J326" s="1106"/>
      <c r="K326" s="1106"/>
      <c r="L326" s="2766"/>
      <c r="M326" s="2766"/>
      <c r="N326" s="2764"/>
      <c r="O326" s="2766"/>
      <c r="P326" s="2764"/>
      <c r="Q326" s="2766"/>
      <c r="R326" s="2764"/>
      <c r="S326" s="2764"/>
      <c r="T326" s="809"/>
      <c r="U326" s="809"/>
      <c r="V326" s="809"/>
      <c r="W326" s="809"/>
      <c r="X326" s="809"/>
      <c r="Y326" s="809"/>
      <c r="Z326" s="809"/>
      <c r="AA326" s="809"/>
      <c r="AB326" s="2708">
        <v>3.0</v>
      </c>
      <c r="AC326" s="2709" t="s">
        <v>55</v>
      </c>
      <c r="AD326" s="1521" t="s">
        <v>447</v>
      </c>
      <c r="AE326" s="888"/>
      <c r="AF326" s="730"/>
      <c r="AG326" s="730"/>
      <c r="AH326" s="1046"/>
    </row>
    <row r="327" ht="15.75" hidden="1" customHeight="1">
      <c r="A327" s="2648"/>
      <c r="B327" s="1106"/>
      <c r="C327" s="1106"/>
      <c r="D327" s="2584" t="s">
        <v>13632</v>
      </c>
      <c r="E327" s="1106"/>
      <c r="F327" s="2584" t="s">
        <v>13633</v>
      </c>
      <c r="G327" s="2584" t="s">
        <v>13634</v>
      </c>
      <c r="H327" s="2648"/>
      <c r="I327" s="1106"/>
      <c r="J327" s="1106"/>
      <c r="K327" s="1106"/>
      <c r="L327" s="2766"/>
      <c r="M327" s="2766"/>
      <c r="N327" s="2766"/>
      <c r="O327" s="2766"/>
      <c r="P327" s="2765" t="s">
        <v>75</v>
      </c>
      <c r="Q327" s="2766"/>
      <c r="R327" s="2766"/>
      <c r="S327" s="2766"/>
      <c r="T327" s="809"/>
      <c r="U327" s="809"/>
      <c r="V327" s="809"/>
      <c r="W327" s="809"/>
      <c r="X327" s="809"/>
      <c r="Y327" s="809"/>
      <c r="Z327" s="809"/>
      <c r="AA327" s="809"/>
      <c r="AB327" s="2708">
        <v>3.0</v>
      </c>
      <c r="AC327" s="2709" t="s">
        <v>55</v>
      </c>
      <c r="AD327" s="1521" t="s">
        <v>447</v>
      </c>
      <c r="AE327" s="888"/>
      <c r="AF327" s="730"/>
      <c r="AG327" s="730"/>
      <c r="AH327" s="1046"/>
    </row>
    <row r="328" ht="15.75" hidden="1" customHeight="1">
      <c r="A328" s="2648"/>
      <c r="B328" s="2584" t="s">
        <v>13635</v>
      </c>
      <c r="C328" s="1106"/>
      <c r="D328" s="1106"/>
      <c r="E328" s="1106"/>
      <c r="F328" s="1106"/>
      <c r="G328" s="1106"/>
      <c r="H328" s="2648"/>
      <c r="I328" s="1106"/>
      <c r="J328" s="1106"/>
      <c r="K328" s="1106"/>
      <c r="L328" s="2766"/>
      <c r="M328" s="2766"/>
      <c r="N328" s="2766"/>
      <c r="O328" s="2766"/>
      <c r="P328" s="2765" t="s">
        <v>75</v>
      </c>
      <c r="Q328" s="2766"/>
      <c r="R328" s="2765" t="s">
        <v>75</v>
      </c>
      <c r="S328" s="2766"/>
      <c r="T328" s="809"/>
      <c r="U328" s="809"/>
      <c r="V328" s="809"/>
      <c r="W328" s="809"/>
      <c r="X328" s="809"/>
      <c r="Y328" s="809"/>
      <c r="Z328" s="809"/>
      <c r="AA328" s="809"/>
      <c r="AB328" s="2708">
        <v>3.0</v>
      </c>
      <c r="AC328" s="2709" t="s">
        <v>55</v>
      </c>
      <c r="AD328" s="1521" t="s">
        <v>447</v>
      </c>
      <c r="AE328" s="730"/>
      <c r="AF328" s="730"/>
      <c r="AG328" s="730"/>
      <c r="AH328" s="1046"/>
    </row>
    <row r="329" ht="15.75" hidden="1" customHeight="1">
      <c r="A329" s="2648"/>
      <c r="B329" s="1106"/>
      <c r="C329" s="2584" t="s">
        <v>12173</v>
      </c>
      <c r="D329" s="1106"/>
      <c r="E329" s="2584" t="s">
        <v>13636</v>
      </c>
      <c r="F329" s="2584" t="s">
        <v>13609</v>
      </c>
      <c r="G329" s="2584" t="s">
        <v>13637</v>
      </c>
      <c r="H329" s="2648"/>
      <c r="I329" s="1106"/>
      <c r="J329" s="1106"/>
      <c r="K329" s="1106"/>
      <c r="L329" s="2765" t="s">
        <v>75</v>
      </c>
      <c r="M329" s="2765" t="s">
        <v>75</v>
      </c>
      <c r="N329" s="2765" t="s">
        <v>75</v>
      </c>
      <c r="O329" s="2765" t="s">
        <v>75</v>
      </c>
      <c r="P329" s="2765" t="s">
        <v>75</v>
      </c>
      <c r="Q329" s="2765" t="s">
        <v>75</v>
      </c>
      <c r="R329" s="2765" t="s">
        <v>75</v>
      </c>
      <c r="S329" s="2765" t="s">
        <v>75</v>
      </c>
      <c r="T329" s="809"/>
      <c r="U329" s="809"/>
      <c r="V329" s="809"/>
      <c r="W329" s="809"/>
      <c r="X329" s="809"/>
      <c r="Y329" s="809"/>
      <c r="Z329" s="809"/>
      <c r="AA329" s="809"/>
      <c r="AB329" s="2708">
        <v>3.0</v>
      </c>
      <c r="AC329" s="2709" t="s">
        <v>55</v>
      </c>
      <c r="AD329" s="1521" t="s">
        <v>447</v>
      </c>
      <c r="AE329" s="888"/>
      <c r="AF329" s="730"/>
      <c r="AG329" s="730"/>
      <c r="AH329" s="1046"/>
    </row>
    <row r="330" ht="15.75" hidden="1" customHeight="1">
      <c r="A330" s="2736" t="s">
        <v>13638</v>
      </c>
      <c r="B330" s="1525"/>
      <c r="C330" s="1525"/>
      <c r="D330" s="1525"/>
      <c r="E330" s="1525"/>
      <c r="F330" s="1525"/>
      <c r="G330" s="1525"/>
      <c r="H330" s="2738" t="s">
        <v>94</v>
      </c>
      <c r="I330" s="2739" t="s">
        <v>94</v>
      </c>
      <c r="J330" s="2740"/>
      <c r="K330" s="2740"/>
      <c r="L330" s="2767" t="s">
        <v>75</v>
      </c>
      <c r="M330" s="2767" t="s">
        <v>75</v>
      </c>
      <c r="N330" s="2767" t="s">
        <v>75</v>
      </c>
      <c r="O330" s="2767" t="s">
        <v>75</v>
      </c>
      <c r="P330" s="2767" t="s">
        <v>75</v>
      </c>
      <c r="Q330" s="2767" t="s">
        <v>75</v>
      </c>
      <c r="R330" s="2767" t="s">
        <v>75</v>
      </c>
      <c r="S330" s="2767" t="s">
        <v>75</v>
      </c>
      <c r="T330" s="641"/>
      <c r="U330" s="641"/>
      <c r="V330" s="641"/>
      <c r="W330" s="641"/>
      <c r="X330" s="641"/>
      <c r="Y330" s="641"/>
      <c r="Z330" s="641"/>
      <c r="AA330" s="641"/>
      <c r="AB330" s="2740" t="s">
        <v>94</v>
      </c>
      <c r="AC330" s="2741" t="s">
        <v>55</v>
      </c>
      <c r="AD330" s="1528" t="s">
        <v>447</v>
      </c>
      <c r="AE330" s="1531"/>
      <c r="AF330" s="1531"/>
      <c r="AG330" s="1531"/>
      <c r="AH330" s="1531"/>
    </row>
    <row r="331" ht="15.75" hidden="1" customHeight="1">
      <c r="A331" s="993" t="s">
        <v>13639</v>
      </c>
      <c r="B331" s="1126"/>
      <c r="C331" s="1126"/>
      <c r="D331" s="1126"/>
      <c r="E331" s="1126"/>
      <c r="F331" s="1126"/>
      <c r="G331" s="1126"/>
      <c r="H331" s="879" t="s">
        <v>94</v>
      </c>
      <c r="I331" s="843" t="s">
        <v>94</v>
      </c>
      <c r="J331" s="796"/>
      <c r="K331" s="796"/>
      <c r="L331" s="2768"/>
      <c r="M331" s="2768"/>
      <c r="N331" s="2768"/>
      <c r="O331" s="2768"/>
      <c r="P331" s="2768"/>
      <c r="Q331" s="2768"/>
      <c r="R331" s="2768"/>
      <c r="S331" s="2768"/>
      <c r="T331" s="641"/>
      <c r="U331" s="641"/>
      <c r="V331" s="641"/>
      <c r="W331" s="641"/>
      <c r="X331" s="641"/>
      <c r="Y331" s="641"/>
      <c r="Z331" s="641"/>
      <c r="AA331" s="641"/>
      <c r="AB331" s="2744" t="s">
        <v>94</v>
      </c>
      <c r="AC331" s="2742" t="s">
        <v>55</v>
      </c>
      <c r="AD331" s="2749" t="s">
        <v>361</v>
      </c>
      <c r="AE331" s="650"/>
      <c r="AF331" s="650"/>
      <c r="AG331" s="650"/>
      <c r="AH331" s="654"/>
    </row>
    <row r="332" ht="15.75" hidden="1" customHeight="1">
      <c r="A332" s="1471"/>
      <c r="B332" s="994" t="s">
        <v>12173</v>
      </c>
      <c r="C332" s="1126"/>
      <c r="D332" s="1126"/>
      <c r="E332" s="1126"/>
      <c r="F332" s="994" t="s">
        <v>13640</v>
      </c>
      <c r="G332" s="643" t="s">
        <v>13641</v>
      </c>
      <c r="H332" s="879" t="s">
        <v>94</v>
      </c>
      <c r="I332" s="843" t="s">
        <v>94</v>
      </c>
      <c r="J332" s="2173"/>
      <c r="K332" s="2173"/>
      <c r="L332" s="641"/>
      <c r="M332" s="641"/>
      <c r="N332" s="641"/>
      <c r="O332" s="641"/>
      <c r="P332" s="641"/>
      <c r="Q332" s="641"/>
      <c r="R332" s="641"/>
      <c r="S332" s="641"/>
      <c r="T332" s="641"/>
      <c r="U332" s="641"/>
      <c r="V332" s="641"/>
      <c r="W332" s="641"/>
      <c r="X332" s="641"/>
      <c r="Y332" s="641"/>
      <c r="Z332" s="641"/>
      <c r="AA332" s="641"/>
      <c r="AB332" s="2748" t="s">
        <v>94</v>
      </c>
      <c r="AC332" s="2742" t="s">
        <v>55</v>
      </c>
      <c r="AD332" s="2749" t="s">
        <v>361</v>
      </c>
      <c r="AE332" s="1515"/>
      <c r="AF332" s="995" t="s">
        <v>13642</v>
      </c>
      <c r="AG332" s="1515"/>
      <c r="AH332" s="654"/>
    </row>
    <row r="333" ht="15.75" hidden="1" customHeight="1">
      <c r="A333" s="1471"/>
      <c r="B333" s="1112" t="s">
        <v>13643</v>
      </c>
      <c r="C333" s="620"/>
      <c r="D333" s="620"/>
      <c r="E333" s="809"/>
      <c r="F333" s="809"/>
      <c r="G333" s="809"/>
      <c r="H333" s="879" t="s">
        <v>94</v>
      </c>
      <c r="I333" s="843" t="s">
        <v>94</v>
      </c>
      <c r="J333" s="796"/>
      <c r="K333" s="796"/>
      <c r="L333" s="641"/>
      <c r="M333" s="641"/>
      <c r="N333" s="641"/>
      <c r="O333" s="641"/>
      <c r="P333" s="641"/>
      <c r="Q333" s="641"/>
      <c r="R333" s="641"/>
      <c r="S333" s="641"/>
      <c r="T333" s="641"/>
      <c r="U333" s="641"/>
      <c r="V333" s="641"/>
      <c r="W333" s="641"/>
      <c r="X333" s="641"/>
      <c r="Y333" s="641"/>
      <c r="Z333" s="641"/>
      <c r="AA333" s="641"/>
      <c r="AB333" s="2748" t="s">
        <v>94</v>
      </c>
      <c r="AC333" s="2742" t="s">
        <v>55</v>
      </c>
      <c r="AD333" s="2749" t="s">
        <v>361</v>
      </c>
      <c r="AE333" s="1515"/>
      <c r="AF333" s="1515"/>
      <c r="AG333" s="1515"/>
      <c r="AH333" s="654"/>
    </row>
    <row r="334" ht="15.75" hidden="1" customHeight="1">
      <c r="A334" s="1471"/>
      <c r="B334" s="620"/>
      <c r="C334" s="1112" t="s">
        <v>13644</v>
      </c>
      <c r="D334" s="809"/>
      <c r="E334" s="1002" t="s">
        <v>13645</v>
      </c>
      <c r="F334" s="1002" t="s">
        <v>13646</v>
      </c>
      <c r="G334" s="1002" t="s">
        <v>13647</v>
      </c>
      <c r="H334" s="879" t="s">
        <v>94</v>
      </c>
      <c r="I334" s="843" t="s">
        <v>94</v>
      </c>
      <c r="J334" s="796"/>
      <c r="K334" s="796"/>
      <c r="L334" s="641"/>
      <c r="M334" s="641"/>
      <c r="N334" s="641"/>
      <c r="O334" s="641"/>
      <c r="P334" s="641"/>
      <c r="Q334" s="641"/>
      <c r="R334" s="641"/>
      <c r="S334" s="641"/>
      <c r="T334" s="641"/>
      <c r="U334" s="641"/>
      <c r="V334" s="641"/>
      <c r="W334" s="641"/>
      <c r="X334" s="641"/>
      <c r="Y334" s="641"/>
      <c r="Z334" s="641"/>
      <c r="AA334" s="641"/>
      <c r="AB334" s="2748" t="s">
        <v>94</v>
      </c>
      <c r="AC334" s="2742" t="s">
        <v>55</v>
      </c>
      <c r="AD334" s="2749" t="s">
        <v>361</v>
      </c>
      <c r="AE334" s="1515"/>
      <c r="AF334" s="1515"/>
      <c r="AG334" s="1515"/>
      <c r="AH334" s="654"/>
    </row>
    <row r="335" ht="15.75" hidden="1" customHeight="1">
      <c r="A335" s="1471"/>
      <c r="B335" s="620"/>
      <c r="C335" s="620"/>
      <c r="D335" s="158"/>
      <c r="E335" s="1115" t="s">
        <v>13648</v>
      </c>
      <c r="F335" s="1002" t="s">
        <v>13646</v>
      </c>
      <c r="G335" s="1001" t="s">
        <v>13649</v>
      </c>
      <c r="H335" s="879" t="s">
        <v>94</v>
      </c>
      <c r="I335" s="843" t="s">
        <v>94</v>
      </c>
      <c r="J335" s="796"/>
      <c r="K335" s="796"/>
      <c r="L335" s="641"/>
      <c r="M335" s="641"/>
      <c r="N335" s="641"/>
      <c r="O335" s="641"/>
      <c r="P335" s="641"/>
      <c r="Q335" s="641"/>
      <c r="R335" s="641"/>
      <c r="S335" s="641"/>
      <c r="T335" s="641"/>
      <c r="U335" s="641"/>
      <c r="V335" s="641"/>
      <c r="W335" s="641"/>
      <c r="X335" s="641"/>
      <c r="Y335" s="641"/>
      <c r="Z335" s="641"/>
      <c r="AA335" s="641"/>
      <c r="AB335" s="2748" t="s">
        <v>94</v>
      </c>
      <c r="AC335" s="2742" t="s">
        <v>55</v>
      </c>
      <c r="AD335" s="2749" t="s">
        <v>361</v>
      </c>
      <c r="AE335" s="1515"/>
      <c r="AF335" s="1515"/>
      <c r="AG335" s="1515"/>
      <c r="AH335" s="654"/>
    </row>
    <row r="336" ht="15.75" hidden="1" customHeight="1">
      <c r="A336" s="1471"/>
      <c r="B336" s="994"/>
      <c r="C336" s="1001" t="s">
        <v>13650</v>
      </c>
      <c r="D336" s="1126"/>
      <c r="E336" s="1115" t="s">
        <v>13651</v>
      </c>
      <c r="F336" s="642" t="s">
        <v>13652</v>
      </c>
      <c r="G336" s="1002" t="s">
        <v>13653</v>
      </c>
      <c r="H336" s="879" t="s">
        <v>94</v>
      </c>
      <c r="I336" s="843" t="s">
        <v>94</v>
      </c>
      <c r="J336" s="796"/>
      <c r="K336" s="796"/>
      <c r="L336" s="641"/>
      <c r="M336" s="641"/>
      <c r="N336" s="641"/>
      <c r="O336" s="641"/>
      <c r="P336" s="641"/>
      <c r="Q336" s="641"/>
      <c r="R336" s="641"/>
      <c r="S336" s="641"/>
      <c r="T336" s="641"/>
      <c r="U336" s="641"/>
      <c r="V336" s="641"/>
      <c r="W336" s="641"/>
      <c r="X336" s="641"/>
      <c r="Y336" s="641"/>
      <c r="Z336" s="641"/>
      <c r="AA336" s="641"/>
      <c r="AB336" s="2748" t="s">
        <v>94</v>
      </c>
      <c r="AC336" s="2742" t="s">
        <v>55</v>
      </c>
      <c r="AD336" s="2749" t="s">
        <v>361</v>
      </c>
      <c r="AE336" s="1515"/>
      <c r="AF336" s="1515"/>
      <c r="AG336" s="1515"/>
      <c r="AH336" s="654"/>
    </row>
    <row r="337" ht="15.75" hidden="1" customHeight="1">
      <c r="A337" s="1471"/>
      <c r="B337" s="995" t="s">
        <v>13654</v>
      </c>
      <c r="C337" s="1126"/>
      <c r="D337" s="1126"/>
      <c r="E337" s="1126"/>
      <c r="F337" s="1271" t="s">
        <v>13655</v>
      </c>
      <c r="G337" s="1271" t="s">
        <v>13656</v>
      </c>
      <c r="H337" s="879" t="s">
        <v>94</v>
      </c>
      <c r="I337" s="843" t="s">
        <v>94</v>
      </c>
      <c r="J337" s="796"/>
      <c r="K337" s="796"/>
      <c r="L337" s="641"/>
      <c r="M337" s="641"/>
      <c r="N337" s="641"/>
      <c r="O337" s="641"/>
      <c r="P337" s="641"/>
      <c r="Q337" s="641"/>
      <c r="R337" s="641"/>
      <c r="S337" s="641"/>
      <c r="T337" s="641"/>
      <c r="U337" s="641"/>
      <c r="V337" s="641"/>
      <c r="W337" s="641"/>
      <c r="X337" s="641"/>
      <c r="Y337" s="641"/>
      <c r="Z337" s="641"/>
      <c r="AA337" s="641"/>
      <c r="AB337" s="2748" t="s">
        <v>94</v>
      </c>
      <c r="AC337" s="2742" t="s">
        <v>55</v>
      </c>
      <c r="AD337" s="2749" t="s">
        <v>361</v>
      </c>
      <c r="AE337" s="1515"/>
      <c r="AF337" s="1515"/>
      <c r="AG337" s="1515"/>
      <c r="AH337" s="654"/>
    </row>
    <row r="338" ht="15.75" hidden="1" customHeight="1">
      <c r="A338" s="2648"/>
      <c r="B338" s="1106"/>
      <c r="C338" s="2584" t="s">
        <v>13657</v>
      </c>
      <c r="D338" s="1106"/>
      <c r="E338" s="1106"/>
      <c r="F338" s="2584" t="s">
        <v>13658</v>
      </c>
      <c r="G338" s="2584" t="s">
        <v>13659</v>
      </c>
      <c r="H338" s="2648"/>
      <c r="I338" s="1106"/>
      <c r="J338" s="1106"/>
      <c r="K338" s="1106"/>
      <c r="L338" s="809"/>
      <c r="M338" s="809"/>
      <c r="N338" s="809"/>
      <c r="O338" s="809"/>
      <c r="P338" s="809"/>
      <c r="Q338" s="809"/>
      <c r="R338" s="809"/>
      <c r="S338" s="809"/>
      <c r="T338" s="809"/>
      <c r="U338" s="809"/>
      <c r="V338" s="809"/>
      <c r="W338" s="809"/>
      <c r="X338" s="809"/>
      <c r="Y338" s="809"/>
      <c r="Z338" s="809"/>
      <c r="AA338" s="809"/>
      <c r="AB338" s="2708">
        <v>2.0</v>
      </c>
      <c r="AC338" s="2709" t="s">
        <v>55</v>
      </c>
      <c r="AD338" s="1521" t="s">
        <v>447</v>
      </c>
      <c r="AE338" s="730"/>
      <c r="AF338" s="730"/>
      <c r="AG338" s="730"/>
      <c r="AH338" s="1046"/>
    </row>
    <row r="339" ht="15.75" hidden="1" customHeight="1">
      <c r="A339" s="2648"/>
      <c r="B339" s="1106"/>
      <c r="C339" s="1106"/>
      <c r="D339" s="2584" t="s">
        <v>13660</v>
      </c>
      <c r="E339" s="1106"/>
      <c r="F339" s="2584" t="s">
        <v>13661</v>
      </c>
      <c r="G339" s="2584" t="s">
        <v>13662</v>
      </c>
      <c r="H339" s="2648"/>
      <c r="I339" s="1106"/>
      <c r="J339" s="1106"/>
      <c r="K339" s="1106"/>
      <c r="L339" s="2764"/>
      <c r="M339" s="2764"/>
      <c r="N339" s="2764"/>
      <c r="O339" s="2764"/>
      <c r="P339" s="2764"/>
      <c r="Q339" s="2764"/>
      <c r="R339" s="2764"/>
      <c r="S339" s="2764"/>
      <c r="T339" s="809"/>
      <c r="U339" s="809"/>
      <c r="V339" s="809"/>
      <c r="W339" s="809"/>
      <c r="X339" s="809"/>
      <c r="Y339" s="809"/>
      <c r="Z339" s="809"/>
      <c r="AA339" s="809"/>
      <c r="AB339" s="2708">
        <v>3.0</v>
      </c>
      <c r="AC339" s="2709" t="s">
        <v>55</v>
      </c>
      <c r="AD339" s="1521" t="s">
        <v>447</v>
      </c>
      <c r="AE339" s="730"/>
      <c r="AF339" s="730"/>
      <c r="AG339" s="730"/>
      <c r="AH339" s="1046"/>
    </row>
    <row r="340" ht="15.75" hidden="1" customHeight="1">
      <c r="A340" s="2648"/>
      <c r="B340" s="1106"/>
      <c r="C340" s="1106"/>
      <c r="D340" s="2584" t="s">
        <v>13663</v>
      </c>
      <c r="E340" s="2584" t="s">
        <v>13664</v>
      </c>
      <c r="F340" s="2584" t="s">
        <v>13665</v>
      </c>
      <c r="G340" s="2584" t="s">
        <v>13666</v>
      </c>
      <c r="H340" s="2648"/>
      <c r="I340" s="1106"/>
      <c r="J340" s="1106"/>
      <c r="K340" s="1106"/>
      <c r="L340" s="2560" t="s">
        <v>94</v>
      </c>
      <c r="M340" s="2560" t="s">
        <v>94</v>
      </c>
      <c r="N340" s="2560" t="s">
        <v>94</v>
      </c>
      <c r="O340" s="2560" t="s">
        <v>94</v>
      </c>
      <c r="P340" s="2560" t="s">
        <v>94</v>
      </c>
      <c r="Q340" s="2560" t="s">
        <v>94</v>
      </c>
      <c r="R340" s="2560" t="s">
        <v>94</v>
      </c>
      <c r="S340" s="2560" t="s">
        <v>94</v>
      </c>
      <c r="T340" s="809"/>
      <c r="U340" s="809"/>
      <c r="V340" s="809"/>
      <c r="W340" s="809"/>
      <c r="X340" s="809"/>
      <c r="Y340" s="809"/>
      <c r="Z340" s="809"/>
      <c r="AA340" s="809"/>
      <c r="AB340" s="2708">
        <v>3.0</v>
      </c>
      <c r="AC340" s="2709" t="s">
        <v>55</v>
      </c>
      <c r="AD340" s="1521" t="s">
        <v>447</v>
      </c>
      <c r="AE340" s="730"/>
      <c r="AF340" s="730"/>
      <c r="AG340" s="730"/>
      <c r="AH340" s="1046"/>
    </row>
    <row r="341" ht="15.75" hidden="1" customHeight="1">
      <c r="A341" s="2648"/>
      <c r="B341" s="1106"/>
      <c r="C341" s="1106"/>
      <c r="D341" s="2584" t="s">
        <v>13663</v>
      </c>
      <c r="E341" s="2584" t="s">
        <v>13667</v>
      </c>
      <c r="F341" s="2584" t="s">
        <v>13668</v>
      </c>
      <c r="G341" s="2584" t="s">
        <v>13669</v>
      </c>
      <c r="H341" s="2648"/>
      <c r="I341" s="1106"/>
      <c r="J341" s="1106"/>
      <c r="K341" s="1106"/>
      <c r="L341" s="2560" t="s">
        <v>94</v>
      </c>
      <c r="M341" s="2560" t="s">
        <v>94</v>
      </c>
      <c r="N341" s="2560" t="s">
        <v>94</v>
      </c>
      <c r="O341" s="2560" t="s">
        <v>94</v>
      </c>
      <c r="P341" s="2560" t="s">
        <v>94</v>
      </c>
      <c r="Q341" s="2560" t="s">
        <v>94</v>
      </c>
      <c r="R341" s="2560" t="s">
        <v>94</v>
      </c>
      <c r="S341" s="2560" t="s">
        <v>94</v>
      </c>
      <c r="T341" s="809"/>
      <c r="U341" s="809"/>
      <c r="V341" s="809"/>
      <c r="W341" s="809"/>
      <c r="X341" s="809"/>
      <c r="Y341" s="809"/>
      <c r="Z341" s="809"/>
      <c r="AA341" s="809"/>
      <c r="AB341" s="2708">
        <v>3.0</v>
      </c>
      <c r="AC341" s="2709" t="s">
        <v>55</v>
      </c>
      <c r="AD341" s="1521" t="s">
        <v>447</v>
      </c>
      <c r="AE341" s="730"/>
      <c r="AF341" s="730"/>
      <c r="AG341" s="730"/>
      <c r="AH341" s="1046"/>
    </row>
    <row r="342" ht="15.75" customHeight="1">
      <c r="A342" s="2736" t="s">
        <v>13670</v>
      </c>
      <c r="B342" s="1525"/>
      <c r="C342" s="1525"/>
      <c r="D342" s="1525"/>
      <c r="E342" s="1525"/>
      <c r="F342" s="1525"/>
      <c r="G342" s="1525"/>
      <c r="H342" s="2738" t="s">
        <v>94</v>
      </c>
      <c r="I342" s="2739" t="s">
        <v>94</v>
      </c>
      <c r="J342" s="2740"/>
      <c r="K342" s="2740"/>
      <c r="L342" s="640" t="s">
        <v>94</v>
      </c>
      <c r="M342" s="640" t="s">
        <v>94</v>
      </c>
      <c r="N342" s="640" t="s">
        <v>94</v>
      </c>
      <c r="O342" s="640" t="s">
        <v>94</v>
      </c>
      <c r="P342" s="640" t="s">
        <v>94</v>
      </c>
      <c r="Q342" s="640" t="s">
        <v>94</v>
      </c>
      <c r="R342" s="640" t="s">
        <v>94</v>
      </c>
      <c r="S342" s="640" t="s">
        <v>94</v>
      </c>
      <c r="T342" s="641"/>
      <c r="U342" s="641"/>
      <c r="V342" s="641"/>
      <c r="W342" s="641"/>
      <c r="X342" s="641"/>
      <c r="Y342" s="641"/>
      <c r="Z342" s="641"/>
      <c r="AA342" s="641"/>
      <c r="AB342" s="2740" t="s">
        <v>94</v>
      </c>
      <c r="AC342" s="2741" t="s">
        <v>55</v>
      </c>
      <c r="AD342" s="1528" t="s">
        <v>447</v>
      </c>
      <c r="AE342" s="1531"/>
      <c r="AF342" s="1531"/>
      <c r="AG342" s="1531"/>
      <c r="AH342" s="1531"/>
    </row>
    <row r="343" ht="15.75" customHeight="1">
      <c r="A343" s="993" t="s">
        <v>13671</v>
      </c>
      <c r="B343" s="994"/>
      <c r="C343" s="1126"/>
      <c r="D343" s="1126"/>
      <c r="E343" s="1126"/>
      <c r="F343" s="2713"/>
      <c r="G343" s="1560"/>
      <c r="H343" s="2173" t="s">
        <v>94</v>
      </c>
      <c r="I343" s="843" t="s">
        <v>94</v>
      </c>
      <c r="J343" s="2173"/>
      <c r="K343" s="2173"/>
      <c r="L343" s="2768"/>
      <c r="M343" s="2768"/>
      <c r="N343" s="2768"/>
      <c r="O343" s="2768"/>
      <c r="P343" s="2768"/>
      <c r="Q343" s="2768"/>
      <c r="R343" s="2768"/>
      <c r="S343" s="2768"/>
      <c r="T343" s="641"/>
      <c r="U343" s="641"/>
      <c r="V343" s="641"/>
      <c r="W343" s="641"/>
      <c r="X343" s="641"/>
      <c r="Y343" s="641"/>
      <c r="Z343" s="641"/>
      <c r="AA343" s="641"/>
      <c r="AB343" s="843" t="s">
        <v>94</v>
      </c>
      <c r="AC343" s="2742" t="s">
        <v>55</v>
      </c>
      <c r="AD343" s="1513" t="s">
        <v>447</v>
      </c>
      <c r="AE343" s="1515"/>
      <c r="AF343" s="1515"/>
      <c r="AG343" s="640"/>
      <c r="AH343" s="654"/>
    </row>
    <row r="344" ht="15.75" customHeight="1">
      <c r="A344" s="1471"/>
      <c r="B344" s="995" t="s">
        <v>12963</v>
      </c>
      <c r="C344" s="1126"/>
      <c r="D344" s="1126"/>
      <c r="E344" s="1126"/>
      <c r="F344" s="2713" t="s">
        <v>13672</v>
      </c>
      <c r="G344" s="1560" t="s">
        <v>13673</v>
      </c>
      <c r="H344" s="843"/>
      <c r="I344" s="2173"/>
      <c r="J344" s="796"/>
      <c r="K344" s="796"/>
      <c r="L344" s="2767"/>
      <c r="M344" s="2767"/>
      <c r="N344" s="2767"/>
      <c r="O344" s="2767"/>
      <c r="P344" s="2767"/>
      <c r="Q344" s="2767"/>
      <c r="R344" s="2767"/>
      <c r="S344" s="2767"/>
      <c r="T344" s="641"/>
      <c r="U344" s="641"/>
      <c r="V344" s="641"/>
      <c r="W344" s="641"/>
      <c r="X344" s="641"/>
      <c r="Y344" s="641"/>
      <c r="Z344" s="641"/>
      <c r="AA344" s="641"/>
      <c r="AB344" s="843">
        <v>1.0</v>
      </c>
      <c r="AC344" s="2742" t="s">
        <v>55</v>
      </c>
      <c r="AD344" s="2749" t="s">
        <v>1571</v>
      </c>
      <c r="AE344" s="1515"/>
      <c r="AF344" s="1515"/>
      <c r="AG344" s="2696" t="s">
        <v>13674</v>
      </c>
      <c r="AH344" s="654"/>
    </row>
    <row r="345" ht="15.75" customHeight="1">
      <c r="A345" s="1471"/>
      <c r="B345" s="1115" t="s">
        <v>13675</v>
      </c>
      <c r="C345" s="636"/>
      <c r="D345" s="636"/>
      <c r="E345" s="636"/>
      <c r="F345" s="994" t="s">
        <v>13676</v>
      </c>
      <c r="G345" s="1115" t="s">
        <v>13677</v>
      </c>
      <c r="H345" s="843"/>
      <c r="I345" s="2173"/>
      <c r="J345" s="796"/>
      <c r="K345" s="796"/>
      <c r="L345" s="2767"/>
      <c r="M345" s="2767"/>
      <c r="N345" s="2767"/>
      <c r="O345" s="2767"/>
      <c r="P345" s="2767"/>
      <c r="Q345" s="2767"/>
      <c r="R345" s="2767"/>
      <c r="S345" s="2767"/>
      <c r="T345" s="641"/>
      <c r="U345" s="641"/>
      <c r="V345" s="641"/>
      <c r="W345" s="641"/>
      <c r="X345" s="641"/>
      <c r="Y345" s="641"/>
      <c r="Z345" s="641"/>
      <c r="AA345" s="641"/>
      <c r="AB345" s="843">
        <v>1.0</v>
      </c>
      <c r="AC345" s="2742" t="s">
        <v>55</v>
      </c>
      <c r="AD345" s="2749" t="s">
        <v>361</v>
      </c>
      <c r="AE345" s="1515"/>
      <c r="AF345" s="1515"/>
      <c r="AG345" s="650"/>
      <c r="AH345" s="654"/>
    </row>
    <row r="346" ht="15.75" customHeight="1">
      <c r="A346" s="1471"/>
      <c r="B346" s="1098" t="s">
        <v>13678</v>
      </c>
      <c r="C346" s="1126"/>
      <c r="D346" s="1126"/>
      <c r="E346" s="1562"/>
      <c r="F346" s="1098" t="s">
        <v>13679</v>
      </c>
      <c r="G346" s="1207" t="s">
        <v>13680</v>
      </c>
      <c r="H346" s="843"/>
      <c r="I346" s="2173"/>
      <c r="J346" s="796"/>
      <c r="K346" s="796"/>
      <c r="L346" s="2767"/>
      <c r="M346" s="2767"/>
      <c r="N346" s="2767"/>
      <c r="O346" s="2767"/>
      <c r="P346" s="2767"/>
      <c r="Q346" s="2767"/>
      <c r="R346" s="2767"/>
      <c r="S346" s="2767"/>
      <c r="T346" s="641"/>
      <c r="U346" s="641"/>
      <c r="V346" s="641"/>
      <c r="W346" s="641"/>
      <c r="X346" s="641"/>
      <c r="Y346" s="641"/>
      <c r="Z346" s="641"/>
      <c r="AA346" s="641"/>
      <c r="AB346" s="843">
        <v>1.0</v>
      </c>
      <c r="AC346" s="2742" t="s">
        <v>55</v>
      </c>
      <c r="AD346" s="2749" t="s">
        <v>361</v>
      </c>
      <c r="AE346" s="1515"/>
      <c r="AF346" s="1515"/>
      <c r="AG346" s="650"/>
      <c r="AH346" s="654"/>
    </row>
    <row r="347" ht="15.75" customHeight="1">
      <c r="A347" s="1471"/>
      <c r="B347" s="994" t="s">
        <v>13681</v>
      </c>
      <c r="C347" s="1126"/>
      <c r="D347" s="1126"/>
      <c r="E347" s="1126"/>
      <c r="F347" s="1126"/>
      <c r="G347" s="1126"/>
      <c r="H347" s="843" t="s">
        <v>94</v>
      </c>
      <c r="I347" s="843" t="s">
        <v>94</v>
      </c>
      <c r="J347" s="796"/>
      <c r="K347" s="796"/>
      <c r="L347" s="2767"/>
      <c r="M347" s="2767"/>
      <c r="N347" s="2767"/>
      <c r="O347" s="2767"/>
      <c r="P347" s="2767"/>
      <c r="Q347" s="2767"/>
      <c r="R347" s="2767"/>
      <c r="S347" s="2767"/>
      <c r="T347" s="641"/>
      <c r="U347" s="641"/>
      <c r="V347" s="641"/>
      <c r="W347" s="641"/>
      <c r="X347" s="641"/>
      <c r="Y347" s="641"/>
      <c r="Z347" s="641"/>
      <c r="AA347" s="641"/>
      <c r="AB347" s="843" t="s">
        <v>94</v>
      </c>
      <c r="AC347" s="2742" t="s">
        <v>55</v>
      </c>
      <c r="AD347" s="2749" t="s">
        <v>361</v>
      </c>
      <c r="AE347" s="1515"/>
      <c r="AF347" s="1515"/>
      <c r="AG347" s="650"/>
      <c r="AH347" s="654"/>
    </row>
    <row r="348" ht="15.75" customHeight="1">
      <c r="A348" s="1471"/>
      <c r="B348" s="1126"/>
      <c r="C348" s="994" t="s">
        <v>13682</v>
      </c>
      <c r="D348" s="1126"/>
      <c r="E348" s="1126"/>
      <c r="F348" s="994" t="s">
        <v>13683</v>
      </c>
      <c r="G348" s="994" t="s">
        <v>13684</v>
      </c>
      <c r="H348" s="843"/>
      <c r="I348" s="2173"/>
      <c r="J348" s="796"/>
      <c r="K348" s="796"/>
      <c r="L348" s="2767"/>
      <c r="M348" s="2767"/>
      <c r="N348" s="2767"/>
      <c r="O348" s="2767"/>
      <c r="P348" s="2767"/>
      <c r="Q348" s="2767"/>
      <c r="R348" s="2767"/>
      <c r="S348" s="2767"/>
      <c r="T348" s="641"/>
      <c r="U348" s="641"/>
      <c r="V348" s="641"/>
      <c r="W348" s="641"/>
      <c r="X348" s="641"/>
      <c r="Y348" s="641"/>
      <c r="Z348" s="641"/>
      <c r="AA348" s="641"/>
      <c r="AB348" s="843">
        <v>1.0</v>
      </c>
      <c r="AC348" s="2742" t="s">
        <v>55</v>
      </c>
      <c r="AD348" s="2749" t="s">
        <v>361</v>
      </c>
      <c r="AE348" s="1515"/>
      <c r="AF348" s="1515"/>
      <c r="AG348" s="650"/>
      <c r="AH348" s="654"/>
    </row>
    <row r="349" ht="15.75" customHeight="1">
      <c r="A349" s="1471"/>
      <c r="B349" s="1126"/>
      <c r="C349" s="994" t="s">
        <v>13685</v>
      </c>
      <c r="D349" s="1126"/>
      <c r="E349" s="1126" t="s">
        <v>13686</v>
      </c>
      <c r="F349" s="995" t="s">
        <v>13687</v>
      </c>
      <c r="G349" s="1572" t="s">
        <v>13688</v>
      </c>
      <c r="H349" s="843"/>
      <c r="I349" s="2173"/>
      <c r="J349" s="796"/>
      <c r="K349" s="796"/>
      <c r="L349" s="2767"/>
      <c r="M349" s="2767"/>
      <c r="N349" s="2767"/>
      <c r="O349" s="2767"/>
      <c r="P349" s="2767"/>
      <c r="Q349" s="2767"/>
      <c r="R349" s="2767"/>
      <c r="S349" s="2767"/>
      <c r="T349" s="641"/>
      <c r="U349" s="641"/>
      <c r="V349" s="641"/>
      <c r="W349" s="641"/>
      <c r="X349" s="641"/>
      <c r="Y349" s="641"/>
      <c r="Z349" s="641"/>
      <c r="AA349" s="641"/>
      <c r="AB349" s="843">
        <v>1.0</v>
      </c>
      <c r="AC349" s="2742" t="s">
        <v>55</v>
      </c>
      <c r="AD349" s="2749" t="s">
        <v>361</v>
      </c>
      <c r="AE349" s="1515"/>
      <c r="AF349" s="1515"/>
      <c r="AG349" s="650"/>
      <c r="AH349" s="654"/>
    </row>
    <row r="350" ht="15.75" customHeight="1">
      <c r="A350" s="1471"/>
      <c r="B350" s="1112" t="s">
        <v>13689</v>
      </c>
      <c r="C350" s="621"/>
      <c r="D350" s="636"/>
      <c r="E350" s="636"/>
      <c r="F350" s="1002" t="s">
        <v>13690</v>
      </c>
      <c r="G350" s="1115" t="s">
        <v>13691</v>
      </c>
      <c r="H350" s="843"/>
      <c r="I350" s="2173"/>
      <c r="J350" s="796"/>
      <c r="K350" s="796"/>
      <c r="L350" s="2767"/>
      <c r="M350" s="2767"/>
      <c r="N350" s="2767"/>
      <c r="O350" s="2767"/>
      <c r="P350" s="2767"/>
      <c r="Q350" s="2767"/>
      <c r="R350" s="2767"/>
      <c r="S350" s="2767"/>
      <c r="T350" s="641"/>
      <c r="U350" s="641"/>
      <c r="V350" s="641"/>
      <c r="W350" s="641"/>
      <c r="X350" s="641"/>
      <c r="Y350" s="641"/>
      <c r="Z350" s="641"/>
      <c r="AA350" s="641"/>
      <c r="AB350" s="843">
        <v>1.0</v>
      </c>
      <c r="AC350" s="2742" t="s">
        <v>55</v>
      </c>
      <c r="AD350" s="2749" t="s">
        <v>361</v>
      </c>
      <c r="AE350" s="1515"/>
      <c r="AF350" s="1515"/>
      <c r="AG350" s="650"/>
      <c r="AH350" s="654"/>
    </row>
    <row r="351" ht="15.75" hidden="1" customHeight="1">
      <c r="A351" s="2648"/>
      <c r="B351" s="1106"/>
      <c r="C351" s="2584" t="s">
        <v>13057</v>
      </c>
      <c r="D351" s="1106"/>
      <c r="E351" s="1106"/>
      <c r="F351" s="2584" t="s">
        <v>13692</v>
      </c>
      <c r="G351" s="2584" t="s">
        <v>13693</v>
      </c>
      <c r="H351" s="2648"/>
      <c r="I351" s="1106"/>
      <c r="J351" s="1106"/>
      <c r="K351" s="1106"/>
      <c r="L351" s="809"/>
      <c r="M351" s="809"/>
      <c r="N351" s="809"/>
      <c r="O351" s="809"/>
      <c r="P351" s="809"/>
      <c r="Q351" s="809"/>
      <c r="R351" s="809"/>
      <c r="S351" s="809"/>
      <c r="T351" s="809"/>
      <c r="U351" s="809"/>
      <c r="V351" s="809"/>
      <c r="W351" s="809"/>
      <c r="X351" s="809"/>
      <c r="Y351" s="809"/>
      <c r="Z351" s="809"/>
      <c r="AA351" s="809"/>
      <c r="AB351" s="2708">
        <v>3.0</v>
      </c>
      <c r="AC351" s="2709" t="s">
        <v>55</v>
      </c>
      <c r="AD351" s="1521" t="s">
        <v>447</v>
      </c>
      <c r="AE351" s="730"/>
      <c r="AF351" s="2726" t="s">
        <v>13694</v>
      </c>
      <c r="AG351" s="888"/>
      <c r="AH351" s="1046"/>
    </row>
    <row r="352" ht="15.75" hidden="1" customHeight="1">
      <c r="A352" s="2648"/>
      <c r="B352" s="1106"/>
      <c r="C352" s="2584" t="s">
        <v>13695</v>
      </c>
      <c r="D352" s="1106"/>
      <c r="E352" s="1106"/>
      <c r="F352" s="2584" t="s">
        <v>13696</v>
      </c>
      <c r="G352" s="2584" t="s">
        <v>13697</v>
      </c>
      <c r="H352" s="2648"/>
      <c r="I352" s="1106"/>
      <c r="J352" s="1106"/>
      <c r="K352" s="1106"/>
      <c r="L352" s="2765" t="s">
        <v>75</v>
      </c>
      <c r="M352" s="2765" t="s">
        <v>75</v>
      </c>
      <c r="N352" s="2766"/>
      <c r="O352" s="2766"/>
      <c r="P352" s="2766"/>
      <c r="Q352" s="2766"/>
      <c r="R352" s="2766"/>
      <c r="S352" s="2766"/>
      <c r="T352" s="809"/>
      <c r="U352" s="809"/>
      <c r="V352" s="809"/>
      <c r="W352" s="809"/>
      <c r="X352" s="809"/>
      <c r="Y352" s="809"/>
      <c r="Z352" s="809"/>
      <c r="AA352" s="809"/>
      <c r="AB352" s="2708">
        <v>3.0</v>
      </c>
      <c r="AC352" s="2709" t="s">
        <v>55</v>
      </c>
      <c r="AD352" s="1521" t="s">
        <v>447</v>
      </c>
      <c r="AE352" s="730"/>
      <c r="AF352" s="730"/>
      <c r="AG352" s="888"/>
      <c r="AH352" s="1046"/>
    </row>
    <row r="353" ht="15.75" hidden="1" customHeight="1">
      <c r="A353" s="2648"/>
      <c r="B353" s="1106"/>
      <c r="C353" s="2584" t="s">
        <v>13698</v>
      </c>
      <c r="D353" s="1106"/>
      <c r="E353" s="1106"/>
      <c r="F353" s="2584" t="s">
        <v>13699</v>
      </c>
      <c r="G353" s="2584" t="s">
        <v>13700</v>
      </c>
      <c r="H353" s="2648"/>
      <c r="I353" s="1106"/>
      <c r="J353" s="1106"/>
      <c r="K353" s="1106"/>
      <c r="L353" s="809"/>
      <c r="M353" s="809"/>
      <c r="N353" s="809"/>
      <c r="O353" s="809"/>
      <c r="P353" s="809"/>
      <c r="Q353" s="809"/>
      <c r="R353" s="809"/>
      <c r="S353" s="809"/>
      <c r="T353" s="809"/>
      <c r="U353" s="809"/>
      <c r="V353" s="809"/>
      <c r="W353" s="809"/>
      <c r="X353" s="809"/>
      <c r="Y353" s="809"/>
      <c r="Z353" s="809"/>
      <c r="AA353" s="809"/>
      <c r="AB353" s="2708">
        <v>3.0</v>
      </c>
      <c r="AC353" s="2709" t="s">
        <v>55</v>
      </c>
      <c r="AD353" s="1521" t="s">
        <v>447</v>
      </c>
      <c r="AE353" s="730"/>
      <c r="AF353" s="730"/>
      <c r="AG353" s="888"/>
      <c r="AH353" s="1046"/>
    </row>
    <row r="354" ht="15.75" hidden="1" customHeight="1">
      <c r="A354" s="2648"/>
      <c r="B354" s="1106"/>
      <c r="C354" s="2584" t="s">
        <v>9790</v>
      </c>
      <c r="D354" s="1106"/>
      <c r="E354" s="1106"/>
      <c r="F354" s="2584" t="s">
        <v>13701</v>
      </c>
      <c r="G354" s="2584" t="s">
        <v>13702</v>
      </c>
      <c r="H354" s="2648"/>
      <c r="I354" s="1106"/>
      <c r="J354" s="1106"/>
      <c r="K354" s="1106"/>
      <c r="L354" s="2765" t="s">
        <v>75</v>
      </c>
      <c r="M354" s="2765" t="s">
        <v>75</v>
      </c>
      <c r="N354" s="2765" t="s">
        <v>75</v>
      </c>
      <c r="O354" s="2765" t="s">
        <v>75</v>
      </c>
      <c r="P354" s="2765" t="s">
        <v>75</v>
      </c>
      <c r="Q354" s="2765" t="s">
        <v>75</v>
      </c>
      <c r="R354" s="2765" t="s">
        <v>75</v>
      </c>
      <c r="S354" s="2765" t="s">
        <v>75</v>
      </c>
      <c r="T354" s="809"/>
      <c r="U354" s="809"/>
      <c r="V354" s="809"/>
      <c r="W354" s="809"/>
      <c r="X354" s="809"/>
      <c r="Y354" s="809"/>
      <c r="Z354" s="809"/>
      <c r="AA354" s="809"/>
      <c r="AB354" s="2708">
        <v>3.0</v>
      </c>
      <c r="AC354" s="2709" t="s">
        <v>55</v>
      </c>
      <c r="AD354" s="1521" t="s">
        <v>447</v>
      </c>
      <c r="AE354" s="730"/>
      <c r="AF354" s="730"/>
      <c r="AG354" s="888"/>
      <c r="AH354" s="1046"/>
    </row>
    <row r="355" ht="15.75" customHeight="1">
      <c r="A355" s="2736" t="s">
        <v>13685</v>
      </c>
      <c r="B355" s="1525"/>
      <c r="C355" s="1525"/>
      <c r="D355" s="1525"/>
      <c r="E355" s="1525"/>
      <c r="F355" s="2769" t="s">
        <v>13703</v>
      </c>
      <c r="G355" s="1525"/>
      <c r="H355" s="2738" t="s">
        <v>94</v>
      </c>
      <c r="I355" s="2739" t="s">
        <v>94</v>
      </c>
      <c r="J355" s="2740"/>
      <c r="K355" s="2740"/>
      <c r="L355" s="640" t="s">
        <v>94</v>
      </c>
      <c r="M355" s="640" t="s">
        <v>94</v>
      </c>
      <c r="N355" s="640" t="s">
        <v>94</v>
      </c>
      <c r="O355" s="640" t="s">
        <v>94</v>
      </c>
      <c r="P355" s="640" t="s">
        <v>94</v>
      </c>
      <c r="Q355" s="640" t="s">
        <v>94</v>
      </c>
      <c r="R355" s="640" t="s">
        <v>94</v>
      </c>
      <c r="S355" s="640" t="s">
        <v>94</v>
      </c>
      <c r="T355" s="641"/>
      <c r="U355" s="641"/>
      <c r="V355" s="641"/>
      <c r="W355" s="641"/>
      <c r="X355" s="641"/>
      <c r="Y355" s="641"/>
      <c r="Z355" s="641"/>
      <c r="AA355" s="641"/>
      <c r="AB355" s="2740" t="s">
        <v>94</v>
      </c>
      <c r="AC355" s="2741" t="s">
        <v>55</v>
      </c>
      <c r="AD355" s="1528" t="s">
        <v>447</v>
      </c>
      <c r="AE355" s="1531"/>
      <c r="AF355" s="1531"/>
      <c r="AG355" s="1531"/>
      <c r="AH355" s="1531"/>
    </row>
    <row r="356" ht="15.75" customHeight="1">
      <c r="A356" s="993" t="s">
        <v>13704</v>
      </c>
      <c r="B356" s="1126"/>
      <c r="C356" s="1126"/>
      <c r="D356" s="1126"/>
      <c r="E356" s="1126"/>
      <c r="F356" s="1126"/>
      <c r="G356" s="1126"/>
      <c r="H356" s="1673" t="s">
        <v>94</v>
      </c>
      <c r="I356" s="2748" t="s">
        <v>94</v>
      </c>
      <c r="J356" s="2744"/>
      <c r="K356" s="2744"/>
      <c r="L356" s="641"/>
      <c r="M356" s="641"/>
      <c r="N356" s="641"/>
      <c r="O356" s="641"/>
      <c r="P356" s="641"/>
      <c r="Q356" s="641"/>
      <c r="R356" s="641"/>
      <c r="S356" s="641"/>
      <c r="T356" s="641"/>
      <c r="U356" s="641"/>
      <c r="V356" s="641"/>
      <c r="W356" s="641"/>
      <c r="X356" s="641"/>
      <c r="Y356" s="641"/>
      <c r="Z356" s="641"/>
      <c r="AA356" s="641"/>
      <c r="AB356" s="2744" t="s">
        <v>94</v>
      </c>
      <c r="AC356" s="2742" t="s">
        <v>55</v>
      </c>
      <c r="AD356" s="1513" t="s">
        <v>447</v>
      </c>
      <c r="AE356" s="1515"/>
      <c r="AF356" s="1515"/>
      <c r="AG356" s="1515"/>
      <c r="AH356" s="654"/>
    </row>
    <row r="357" ht="15.75" customHeight="1">
      <c r="A357" s="1471"/>
      <c r="B357" s="994" t="s">
        <v>13705</v>
      </c>
      <c r="C357" s="1126"/>
      <c r="D357" s="1126"/>
      <c r="E357" s="1126"/>
      <c r="F357" s="1126"/>
      <c r="G357" s="1126"/>
      <c r="H357" s="1673" t="s">
        <v>94</v>
      </c>
      <c r="I357" s="2748" t="s">
        <v>94</v>
      </c>
      <c r="J357" s="2744"/>
      <c r="K357" s="2744"/>
      <c r="L357" s="2770"/>
      <c r="M357" s="2770"/>
      <c r="N357" s="2770"/>
      <c r="O357" s="2770"/>
      <c r="P357" s="2770"/>
      <c r="Q357" s="2770"/>
      <c r="R357" s="2770"/>
      <c r="S357" s="2770"/>
      <c r="T357" s="641"/>
      <c r="U357" s="641"/>
      <c r="V357" s="641"/>
      <c r="W357" s="641"/>
      <c r="X357" s="641"/>
      <c r="Y357" s="641"/>
      <c r="Z357" s="641"/>
      <c r="AA357" s="641"/>
      <c r="AB357" s="2744" t="s">
        <v>94</v>
      </c>
      <c r="AC357" s="2742" t="s">
        <v>55</v>
      </c>
      <c r="AD357" s="1513" t="s">
        <v>447</v>
      </c>
      <c r="AE357" s="1515"/>
      <c r="AF357" s="1515"/>
      <c r="AG357" s="1515"/>
      <c r="AH357" s="654"/>
    </row>
    <row r="358" ht="15.75" hidden="1" customHeight="1">
      <c r="A358" s="1471"/>
      <c r="B358" s="1126"/>
      <c r="C358" s="994" t="s">
        <v>13706</v>
      </c>
      <c r="D358" s="1126"/>
      <c r="E358" s="1010" t="s">
        <v>13707</v>
      </c>
      <c r="F358" s="1010" t="s">
        <v>13708</v>
      </c>
      <c r="G358" s="1098" t="s">
        <v>13709</v>
      </c>
      <c r="H358" s="2173"/>
      <c r="I358" s="2173"/>
      <c r="J358" s="2173"/>
      <c r="K358" s="2173"/>
      <c r="L358" s="640" t="s">
        <v>94</v>
      </c>
      <c r="M358" s="640" t="s">
        <v>94</v>
      </c>
      <c r="N358" s="640" t="s">
        <v>94</v>
      </c>
      <c r="O358" s="640" t="s">
        <v>94</v>
      </c>
      <c r="P358" s="640" t="s">
        <v>94</v>
      </c>
      <c r="Q358" s="640" t="s">
        <v>94</v>
      </c>
      <c r="R358" s="640" t="s">
        <v>94</v>
      </c>
      <c r="S358" s="640" t="s">
        <v>94</v>
      </c>
      <c r="T358" s="641"/>
      <c r="U358" s="641"/>
      <c r="V358" s="641"/>
      <c r="W358" s="641"/>
      <c r="X358" s="641"/>
      <c r="Y358" s="641"/>
      <c r="Z358" s="641"/>
      <c r="AA358" s="641"/>
      <c r="AB358" s="2748">
        <v>2.0</v>
      </c>
      <c r="AC358" s="2742" t="s">
        <v>55</v>
      </c>
      <c r="AD358" s="2749" t="s">
        <v>2714</v>
      </c>
      <c r="AE358" s="1554" t="s">
        <v>13710</v>
      </c>
      <c r="AF358" s="1600" t="s">
        <v>13711</v>
      </c>
      <c r="AG358" s="1515"/>
      <c r="AH358" s="643" t="s">
        <v>13712</v>
      </c>
    </row>
    <row r="359" ht="15.75" hidden="1" customHeight="1">
      <c r="A359" s="1471"/>
      <c r="B359" s="1126"/>
      <c r="C359" s="994"/>
      <c r="D359" s="1126"/>
      <c r="E359" s="1560" t="s">
        <v>13713</v>
      </c>
      <c r="F359" s="1000" t="s">
        <v>13714</v>
      </c>
      <c r="G359" s="1001" t="s">
        <v>13715</v>
      </c>
      <c r="H359" s="2173"/>
      <c r="I359" s="2173"/>
      <c r="J359" s="796"/>
      <c r="K359" s="796"/>
      <c r="L359" s="2770"/>
      <c r="M359" s="2770"/>
      <c r="N359" s="2770"/>
      <c r="O359" s="2770"/>
      <c r="P359" s="2770"/>
      <c r="Q359" s="2770"/>
      <c r="R359" s="2770"/>
      <c r="S359" s="2770"/>
      <c r="T359" s="641"/>
      <c r="U359" s="641"/>
      <c r="V359" s="641"/>
      <c r="W359" s="641"/>
      <c r="X359" s="641"/>
      <c r="Y359" s="641"/>
      <c r="Z359" s="641"/>
      <c r="AA359" s="641"/>
      <c r="AB359" s="2748">
        <v>2.0</v>
      </c>
      <c r="AC359" s="2742" t="s">
        <v>55</v>
      </c>
      <c r="AD359" s="2749" t="s">
        <v>2714</v>
      </c>
      <c r="AE359" s="1554" t="s">
        <v>13710</v>
      </c>
      <c r="AF359" s="1515"/>
      <c r="AG359" s="1515"/>
      <c r="AH359" s="654"/>
    </row>
    <row r="360" ht="15.75" customHeight="1">
      <c r="A360" s="1471"/>
      <c r="B360" s="1126"/>
      <c r="C360" s="994" t="s">
        <v>13716</v>
      </c>
      <c r="D360" s="1126"/>
      <c r="E360" s="1126"/>
      <c r="F360" s="1126"/>
      <c r="G360" s="1126"/>
      <c r="H360" s="879" t="s">
        <v>94</v>
      </c>
      <c r="I360" s="843" t="s">
        <v>94</v>
      </c>
      <c r="J360" s="796"/>
      <c r="K360" s="796"/>
      <c r="L360" s="2770"/>
      <c r="M360" s="2770"/>
      <c r="N360" s="2770"/>
      <c r="O360" s="2770"/>
      <c r="P360" s="2770"/>
      <c r="Q360" s="2770"/>
      <c r="R360" s="2770"/>
      <c r="S360" s="2770"/>
      <c r="T360" s="641"/>
      <c r="U360" s="641"/>
      <c r="V360" s="641"/>
      <c r="W360" s="641"/>
      <c r="X360" s="641"/>
      <c r="Y360" s="641"/>
      <c r="Z360" s="641"/>
      <c r="AA360" s="641"/>
      <c r="AB360" s="2744" t="s">
        <v>94</v>
      </c>
      <c r="AC360" s="2742" t="s">
        <v>55</v>
      </c>
      <c r="AD360" s="1513" t="s">
        <v>447</v>
      </c>
      <c r="AE360" s="1515"/>
      <c r="AF360" s="1515"/>
      <c r="AG360" s="1515"/>
      <c r="AH360" s="654"/>
    </row>
    <row r="361" ht="15.75" customHeight="1">
      <c r="A361" s="1471"/>
      <c r="B361" s="1126"/>
      <c r="C361" s="1126"/>
      <c r="D361" s="994" t="s">
        <v>13717</v>
      </c>
      <c r="E361" s="1126"/>
      <c r="F361" s="994" t="s">
        <v>13718</v>
      </c>
      <c r="G361" s="994" t="s">
        <v>13719</v>
      </c>
      <c r="H361" s="2173"/>
      <c r="I361" s="2173"/>
      <c r="J361" s="2173"/>
      <c r="K361" s="2173"/>
      <c r="L361" s="2770"/>
      <c r="M361" s="2770"/>
      <c r="N361" s="2770"/>
      <c r="O361" s="2770"/>
      <c r="P361" s="2770"/>
      <c r="Q361" s="2770"/>
      <c r="R361" s="2770"/>
      <c r="S361" s="2770"/>
      <c r="T361" s="641"/>
      <c r="U361" s="641"/>
      <c r="V361" s="641"/>
      <c r="W361" s="641"/>
      <c r="X361" s="641"/>
      <c r="Y361" s="641"/>
      <c r="Z361" s="641"/>
      <c r="AA361" s="641"/>
      <c r="AB361" s="2744">
        <v>1.0</v>
      </c>
      <c r="AC361" s="2742" t="s">
        <v>55</v>
      </c>
      <c r="AD361" s="1513" t="s">
        <v>470</v>
      </c>
      <c r="AE361" s="1515"/>
      <c r="AF361" s="1515"/>
      <c r="AG361" s="1515"/>
      <c r="AH361" s="643" t="s">
        <v>13712</v>
      </c>
    </row>
    <row r="362" ht="15.75" customHeight="1">
      <c r="A362" s="1471"/>
      <c r="B362" s="994" t="s">
        <v>13720</v>
      </c>
      <c r="C362" s="1126"/>
      <c r="D362" s="1126"/>
      <c r="E362" s="1126"/>
      <c r="F362" s="1126"/>
      <c r="G362" s="1126"/>
      <c r="H362" s="879" t="s">
        <v>94</v>
      </c>
      <c r="I362" s="843" t="s">
        <v>94</v>
      </c>
      <c r="J362" s="796"/>
      <c r="K362" s="796"/>
      <c r="L362" s="641"/>
      <c r="M362" s="641"/>
      <c r="N362" s="641"/>
      <c r="O362" s="641"/>
      <c r="P362" s="641"/>
      <c r="Q362" s="641"/>
      <c r="R362" s="641"/>
      <c r="S362" s="641"/>
      <c r="T362" s="641"/>
      <c r="U362" s="641"/>
      <c r="V362" s="641"/>
      <c r="W362" s="641"/>
      <c r="X362" s="641"/>
      <c r="Y362" s="641"/>
      <c r="Z362" s="641"/>
      <c r="AA362" s="641"/>
      <c r="AB362" s="2744" t="s">
        <v>94</v>
      </c>
      <c r="AC362" s="2742" t="s">
        <v>55</v>
      </c>
      <c r="AD362" s="1513" t="s">
        <v>447</v>
      </c>
      <c r="AE362" s="1515"/>
      <c r="AF362" s="1515"/>
      <c r="AG362" s="1515"/>
      <c r="AH362" s="654"/>
    </row>
    <row r="363" ht="15.75" customHeight="1">
      <c r="A363" s="1471"/>
      <c r="B363" s="1126"/>
      <c r="C363" s="2208" t="s">
        <v>13721</v>
      </c>
      <c r="D363" s="1126"/>
      <c r="E363" s="1126"/>
      <c r="F363" s="1126"/>
      <c r="G363" s="1126"/>
      <c r="H363" s="879" t="s">
        <v>94</v>
      </c>
      <c r="I363" s="843" t="s">
        <v>94</v>
      </c>
      <c r="J363" s="796"/>
      <c r="K363" s="796"/>
      <c r="L363" s="640" t="s">
        <v>94</v>
      </c>
      <c r="M363" s="640" t="s">
        <v>94</v>
      </c>
      <c r="N363" s="640" t="s">
        <v>94</v>
      </c>
      <c r="O363" s="640" t="s">
        <v>94</v>
      </c>
      <c r="P363" s="640" t="s">
        <v>94</v>
      </c>
      <c r="Q363" s="640" t="s">
        <v>94</v>
      </c>
      <c r="R363" s="640" t="s">
        <v>94</v>
      </c>
      <c r="S363" s="640" t="s">
        <v>94</v>
      </c>
      <c r="T363" s="641"/>
      <c r="U363" s="641"/>
      <c r="V363" s="641"/>
      <c r="W363" s="641"/>
      <c r="X363" s="641"/>
      <c r="Y363" s="641"/>
      <c r="Z363" s="641"/>
      <c r="AA363" s="641"/>
      <c r="AB363" s="2744" t="s">
        <v>94</v>
      </c>
      <c r="AC363" s="2742" t="s">
        <v>55</v>
      </c>
      <c r="AD363" s="1513" t="s">
        <v>447</v>
      </c>
      <c r="AE363" s="1515"/>
      <c r="AF363" s="1515"/>
      <c r="AG363" s="1515"/>
      <c r="AH363" s="654"/>
    </row>
    <row r="364" ht="15.75" hidden="1" customHeight="1">
      <c r="A364" s="2648"/>
      <c r="B364" s="1106"/>
      <c r="C364" s="1106"/>
      <c r="D364" s="2584" t="s">
        <v>13722</v>
      </c>
      <c r="E364" s="2584" t="s">
        <v>13723</v>
      </c>
      <c r="F364" s="2584" t="s">
        <v>13724</v>
      </c>
      <c r="G364" s="2584" t="s">
        <v>13725</v>
      </c>
      <c r="H364" s="2648"/>
      <c r="I364" s="1106"/>
      <c r="J364" s="1106"/>
      <c r="K364" s="1106"/>
      <c r="L364" s="2560" t="s">
        <v>94</v>
      </c>
      <c r="M364" s="2560" t="s">
        <v>94</v>
      </c>
      <c r="N364" s="2560" t="s">
        <v>94</v>
      </c>
      <c r="O364" s="2560" t="s">
        <v>94</v>
      </c>
      <c r="P364" s="2560" t="s">
        <v>94</v>
      </c>
      <c r="Q364" s="2560" t="s">
        <v>94</v>
      </c>
      <c r="R364" s="2560" t="s">
        <v>94</v>
      </c>
      <c r="S364" s="2560" t="s">
        <v>94</v>
      </c>
      <c r="T364" s="809"/>
      <c r="U364" s="809"/>
      <c r="V364" s="809"/>
      <c r="W364" s="809"/>
      <c r="X364" s="809"/>
      <c r="Y364" s="809"/>
      <c r="Z364" s="809"/>
      <c r="AA364" s="809"/>
      <c r="AB364" s="2708">
        <v>2.0</v>
      </c>
      <c r="AC364" s="2709" t="s">
        <v>55</v>
      </c>
      <c r="AD364" s="1521" t="s">
        <v>447</v>
      </c>
      <c r="AE364" s="2771"/>
      <c r="AF364" s="730"/>
      <c r="AG364" s="730"/>
      <c r="AH364" s="1046"/>
    </row>
    <row r="365" ht="15.75" hidden="1" customHeight="1">
      <c r="A365" s="2648"/>
      <c r="B365" s="1106"/>
      <c r="C365" s="1106"/>
      <c r="D365" s="2584" t="s">
        <v>13726</v>
      </c>
      <c r="E365" s="1106"/>
      <c r="F365" s="2584" t="s">
        <v>13727</v>
      </c>
      <c r="G365" s="2584" t="s">
        <v>13728</v>
      </c>
      <c r="H365" s="2648"/>
      <c r="I365" s="1106"/>
      <c r="J365" s="1106"/>
      <c r="K365" s="1106"/>
      <c r="L365" s="2764"/>
      <c r="M365" s="2764"/>
      <c r="N365" s="2764"/>
      <c r="O365" s="2764"/>
      <c r="P365" s="2764"/>
      <c r="Q365" s="2764"/>
      <c r="R365" s="2764"/>
      <c r="S365" s="2764"/>
      <c r="T365" s="809"/>
      <c r="U365" s="809"/>
      <c r="V365" s="809"/>
      <c r="W365" s="809"/>
      <c r="X365" s="809"/>
      <c r="Y365" s="809"/>
      <c r="Z365" s="809"/>
      <c r="AA365" s="809"/>
      <c r="AB365" s="2708">
        <v>3.0</v>
      </c>
      <c r="AC365" s="2709" t="s">
        <v>55</v>
      </c>
      <c r="AD365" s="1521" t="s">
        <v>447</v>
      </c>
      <c r="AE365" s="730"/>
      <c r="AF365" s="730"/>
      <c r="AG365" s="730"/>
      <c r="AH365" s="1046"/>
    </row>
    <row r="366" ht="15.75" customHeight="1">
      <c r="A366" s="1471"/>
      <c r="B366" s="1126"/>
      <c r="C366" s="2208" t="s">
        <v>13729</v>
      </c>
      <c r="D366" s="1126"/>
      <c r="E366" s="1126"/>
      <c r="F366" s="1126"/>
      <c r="G366" s="1126"/>
      <c r="H366" s="879" t="s">
        <v>94</v>
      </c>
      <c r="I366" s="843" t="s">
        <v>94</v>
      </c>
      <c r="J366" s="796"/>
      <c r="K366" s="796"/>
      <c r="L366" s="641"/>
      <c r="M366" s="641"/>
      <c r="N366" s="641"/>
      <c r="O366" s="641"/>
      <c r="P366" s="641"/>
      <c r="Q366" s="641"/>
      <c r="R366" s="641"/>
      <c r="S366" s="641"/>
      <c r="T366" s="641"/>
      <c r="U366" s="641"/>
      <c r="V366" s="641"/>
      <c r="W366" s="641"/>
      <c r="X366" s="641"/>
      <c r="Y366" s="641"/>
      <c r="Z366" s="641"/>
      <c r="AA366" s="641"/>
      <c r="AB366" s="2744" t="s">
        <v>94</v>
      </c>
      <c r="AC366" s="2742" t="s">
        <v>55</v>
      </c>
      <c r="AD366" s="1513" t="s">
        <v>447</v>
      </c>
      <c r="AE366" s="1515"/>
      <c r="AF366" s="1515"/>
      <c r="AG366" s="1515"/>
      <c r="AH366" s="654"/>
    </row>
    <row r="367" ht="15.75" hidden="1" customHeight="1">
      <c r="A367" s="2648"/>
      <c r="B367" s="1106"/>
      <c r="C367" s="1106"/>
      <c r="D367" s="2584" t="s">
        <v>13722</v>
      </c>
      <c r="E367" s="2584" t="s">
        <v>13730</v>
      </c>
      <c r="F367" s="2584" t="s">
        <v>13731</v>
      </c>
      <c r="G367" s="2584" t="s">
        <v>13732</v>
      </c>
      <c r="H367" s="2648"/>
      <c r="I367" s="1106"/>
      <c r="J367" s="1106"/>
      <c r="K367" s="1106"/>
      <c r="L367" s="809"/>
      <c r="M367" s="809"/>
      <c r="N367" s="809"/>
      <c r="O367" s="809"/>
      <c r="P367" s="809"/>
      <c r="Q367" s="809"/>
      <c r="R367" s="809"/>
      <c r="S367" s="809"/>
      <c r="T367" s="809"/>
      <c r="U367" s="809"/>
      <c r="V367" s="809"/>
      <c r="W367" s="809"/>
      <c r="X367" s="809"/>
      <c r="Y367" s="809"/>
      <c r="Z367" s="809"/>
      <c r="AA367" s="809"/>
      <c r="AB367" s="2772">
        <v>3.0</v>
      </c>
      <c r="AC367" s="2709" t="s">
        <v>55</v>
      </c>
      <c r="AD367" s="1521" t="s">
        <v>447</v>
      </c>
      <c r="AE367" s="730"/>
      <c r="AF367" s="730"/>
      <c r="AG367" s="730"/>
      <c r="AH367" s="1046"/>
    </row>
    <row r="368" ht="15.75" hidden="1" customHeight="1">
      <c r="A368" s="2648"/>
      <c r="B368" s="1106"/>
      <c r="C368" s="1106"/>
      <c r="D368" s="2584" t="s">
        <v>13726</v>
      </c>
      <c r="E368" s="1106"/>
      <c r="F368" s="2584" t="s">
        <v>13733</v>
      </c>
      <c r="G368" s="2584" t="s">
        <v>13734</v>
      </c>
      <c r="H368" s="2648"/>
      <c r="I368" s="1106"/>
      <c r="J368" s="1106"/>
      <c r="K368" s="1106"/>
      <c r="L368" s="2560" t="s">
        <v>94</v>
      </c>
      <c r="M368" s="2560" t="s">
        <v>94</v>
      </c>
      <c r="N368" s="2560" t="s">
        <v>94</v>
      </c>
      <c r="O368" s="2560" t="s">
        <v>94</v>
      </c>
      <c r="P368" s="2560" t="s">
        <v>94</v>
      </c>
      <c r="Q368" s="2560" t="s">
        <v>94</v>
      </c>
      <c r="R368" s="2560" t="s">
        <v>94</v>
      </c>
      <c r="S368" s="2560" t="s">
        <v>94</v>
      </c>
      <c r="T368" s="809"/>
      <c r="U368" s="809"/>
      <c r="V368" s="809"/>
      <c r="W368" s="809"/>
      <c r="X368" s="809"/>
      <c r="Y368" s="809"/>
      <c r="Z368" s="809"/>
      <c r="AA368" s="809"/>
      <c r="AB368" s="2708">
        <v>3.0</v>
      </c>
      <c r="AC368" s="2709" t="s">
        <v>55</v>
      </c>
      <c r="AD368" s="1521" t="s">
        <v>447</v>
      </c>
      <c r="AE368" s="730"/>
      <c r="AF368" s="730"/>
      <c r="AG368" s="730"/>
      <c r="AH368" s="1046"/>
    </row>
    <row r="369" ht="15.75" customHeight="1">
      <c r="A369" s="1471"/>
      <c r="B369" s="1126"/>
      <c r="C369" s="2208" t="s">
        <v>13735</v>
      </c>
      <c r="D369" s="1126"/>
      <c r="E369" s="1126"/>
      <c r="F369" s="1126"/>
      <c r="G369" s="1126"/>
      <c r="H369" s="879" t="s">
        <v>94</v>
      </c>
      <c r="I369" s="843" t="s">
        <v>94</v>
      </c>
      <c r="J369" s="796"/>
      <c r="K369" s="796"/>
      <c r="L369" s="641"/>
      <c r="M369" s="641"/>
      <c r="N369" s="641"/>
      <c r="O369" s="641"/>
      <c r="P369" s="641"/>
      <c r="Q369" s="641"/>
      <c r="R369" s="641"/>
      <c r="S369" s="641"/>
      <c r="T369" s="641"/>
      <c r="U369" s="641"/>
      <c r="V369" s="641"/>
      <c r="W369" s="641"/>
      <c r="X369" s="641"/>
      <c r="Y369" s="641"/>
      <c r="Z369" s="641"/>
      <c r="AA369" s="641"/>
      <c r="AB369" s="2744" t="s">
        <v>94</v>
      </c>
      <c r="AC369" s="2742" t="s">
        <v>55</v>
      </c>
      <c r="AD369" s="1513" t="s">
        <v>447</v>
      </c>
      <c r="AE369" s="1515"/>
      <c r="AF369" s="1515"/>
      <c r="AG369" s="1515"/>
      <c r="AH369" s="654"/>
    </row>
    <row r="370" ht="15.75" customHeight="1">
      <c r="A370" s="1471"/>
      <c r="B370" s="1126"/>
      <c r="C370" s="1126"/>
      <c r="D370" s="994" t="s">
        <v>13722</v>
      </c>
      <c r="E370" s="994" t="s">
        <v>13736</v>
      </c>
      <c r="F370" s="994" t="s">
        <v>13737</v>
      </c>
      <c r="G370" s="994" t="s">
        <v>13738</v>
      </c>
      <c r="H370" s="2173"/>
      <c r="I370" s="2173"/>
      <c r="J370" s="2173"/>
      <c r="K370" s="2173"/>
      <c r="L370" s="641"/>
      <c r="M370" s="641"/>
      <c r="N370" s="641"/>
      <c r="O370" s="641"/>
      <c r="P370" s="641"/>
      <c r="Q370" s="641"/>
      <c r="R370" s="641"/>
      <c r="S370" s="641"/>
      <c r="T370" s="641"/>
      <c r="U370" s="641"/>
      <c r="V370" s="641"/>
      <c r="W370" s="641"/>
      <c r="X370" s="641"/>
      <c r="Y370" s="641"/>
      <c r="Z370" s="641"/>
      <c r="AA370" s="641"/>
      <c r="AB370" s="2744">
        <v>1.0</v>
      </c>
      <c r="AC370" s="2742" t="s">
        <v>55</v>
      </c>
      <c r="AD370" s="1513" t="s">
        <v>447</v>
      </c>
      <c r="AE370" s="1515"/>
      <c r="AF370" s="1515"/>
      <c r="AG370" s="1515"/>
      <c r="AH370" s="654"/>
    </row>
    <row r="371" ht="15.75" customHeight="1">
      <c r="A371" s="1471"/>
      <c r="B371" s="1126"/>
      <c r="C371" s="1126"/>
      <c r="D371" s="994" t="s">
        <v>13726</v>
      </c>
      <c r="E371" s="1126"/>
      <c r="F371" s="995" t="s">
        <v>13739</v>
      </c>
      <c r="G371" s="995" t="s">
        <v>13740</v>
      </c>
      <c r="H371" s="2173"/>
      <c r="I371" s="2173"/>
      <c r="J371" s="2173"/>
      <c r="K371" s="2173"/>
      <c r="L371" s="641"/>
      <c r="M371" s="641"/>
      <c r="N371" s="641"/>
      <c r="O371" s="641"/>
      <c r="P371" s="641"/>
      <c r="Q371" s="641"/>
      <c r="R371" s="641"/>
      <c r="S371" s="641"/>
      <c r="T371" s="641"/>
      <c r="U371" s="641"/>
      <c r="V371" s="641"/>
      <c r="W371" s="641"/>
      <c r="X371" s="641"/>
      <c r="Y371" s="641"/>
      <c r="Z371" s="641"/>
      <c r="AA371" s="641"/>
      <c r="AB371" s="2744">
        <v>1.0</v>
      </c>
      <c r="AC371" s="2742" t="s">
        <v>55</v>
      </c>
      <c r="AD371" s="2749" t="s">
        <v>1297</v>
      </c>
      <c r="AE371" s="1515"/>
      <c r="AF371" s="1515"/>
      <c r="AG371" s="1515"/>
      <c r="AH371" s="654"/>
    </row>
    <row r="372" ht="15.75" customHeight="1">
      <c r="A372" s="1471"/>
      <c r="B372" s="1126"/>
      <c r="C372" s="2773" t="s">
        <v>13741</v>
      </c>
      <c r="D372" s="1126"/>
      <c r="E372" s="1126"/>
      <c r="F372" s="1126"/>
      <c r="G372" s="1126"/>
      <c r="H372" s="879" t="s">
        <v>94</v>
      </c>
      <c r="I372" s="843" t="s">
        <v>94</v>
      </c>
      <c r="J372" s="796"/>
      <c r="K372" s="796"/>
      <c r="L372" s="641"/>
      <c r="M372" s="641"/>
      <c r="N372" s="641"/>
      <c r="O372" s="641"/>
      <c r="P372" s="641"/>
      <c r="Q372" s="641"/>
      <c r="R372" s="641"/>
      <c r="S372" s="641"/>
      <c r="T372" s="641"/>
      <c r="U372" s="641"/>
      <c r="V372" s="641"/>
      <c r="W372" s="641"/>
      <c r="X372" s="641"/>
      <c r="Y372" s="641"/>
      <c r="Z372" s="641"/>
      <c r="AA372" s="641"/>
      <c r="AB372" s="2744" t="s">
        <v>94</v>
      </c>
      <c r="AC372" s="2742" t="s">
        <v>55</v>
      </c>
      <c r="AD372" s="1513" t="s">
        <v>447</v>
      </c>
      <c r="AE372" s="1515"/>
      <c r="AF372" s="1515"/>
      <c r="AG372" s="1515"/>
      <c r="AH372" s="654"/>
    </row>
    <row r="373" ht="15.75" customHeight="1">
      <c r="A373" s="1471"/>
      <c r="B373" s="1126"/>
      <c r="C373" s="1126"/>
      <c r="D373" s="994" t="s">
        <v>13722</v>
      </c>
      <c r="E373" s="994" t="s">
        <v>13742</v>
      </c>
      <c r="F373" s="994" t="s">
        <v>13743</v>
      </c>
      <c r="G373" s="995" t="s">
        <v>13744</v>
      </c>
      <c r="H373" s="2173"/>
      <c r="I373" s="2173"/>
      <c r="J373" s="2173"/>
      <c r="K373" s="2173"/>
      <c r="L373" s="641"/>
      <c r="M373" s="641"/>
      <c r="N373" s="641"/>
      <c r="O373" s="641"/>
      <c r="P373" s="641"/>
      <c r="Q373" s="641"/>
      <c r="R373" s="641"/>
      <c r="S373" s="641"/>
      <c r="T373" s="641"/>
      <c r="U373" s="641"/>
      <c r="V373" s="641"/>
      <c r="W373" s="641"/>
      <c r="X373" s="641"/>
      <c r="Y373" s="641"/>
      <c r="Z373" s="641"/>
      <c r="AA373" s="641"/>
      <c r="AB373" s="2744">
        <v>1.0</v>
      </c>
      <c r="AC373" s="2742" t="s">
        <v>55</v>
      </c>
      <c r="AD373" s="1513" t="s">
        <v>447</v>
      </c>
      <c r="AE373" s="1554"/>
      <c r="AF373" s="2774"/>
      <c r="AG373" s="1554"/>
      <c r="AH373" s="654"/>
    </row>
    <row r="374" ht="15.75" hidden="1" customHeight="1">
      <c r="A374" s="2648"/>
      <c r="B374" s="1106"/>
      <c r="C374" s="1106"/>
      <c r="D374" s="2584" t="s">
        <v>13726</v>
      </c>
      <c r="E374" s="1106"/>
      <c r="F374" s="2584" t="s">
        <v>13733</v>
      </c>
      <c r="G374" s="2584" t="s">
        <v>13745</v>
      </c>
      <c r="H374" s="2648"/>
      <c r="I374" s="1106"/>
      <c r="J374" s="1106"/>
      <c r="K374" s="1106"/>
      <c r="L374" s="809"/>
      <c r="M374" s="809"/>
      <c r="N374" s="809"/>
      <c r="O374" s="809"/>
      <c r="P374" s="809"/>
      <c r="Q374" s="809"/>
      <c r="R374" s="809"/>
      <c r="S374" s="809"/>
      <c r="T374" s="809"/>
      <c r="U374" s="809"/>
      <c r="V374" s="809"/>
      <c r="W374" s="809"/>
      <c r="X374" s="809"/>
      <c r="Y374" s="809"/>
      <c r="Z374" s="809"/>
      <c r="AA374" s="809"/>
      <c r="AB374" s="2708">
        <v>2.0</v>
      </c>
      <c r="AC374" s="2709" t="s">
        <v>55</v>
      </c>
      <c r="AD374" s="1521" t="s">
        <v>447</v>
      </c>
      <c r="AE374" s="730"/>
      <c r="AF374" s="730"/>
      <c r="AG374" s="730"/>
      <c r="AH374" s="1046"/>
    </row>
    <row r="375" ht="15.75" customHeight="1">
      <c r="A375" s="1471"/>
      <c r="B375" s="1126"/>
      <c r="C375" s="1126"/>
      <c r="D375" s="994" t="s">
        <v>13746</v>
      </c>
      <c r="E375" s="2773" t="s">
        <v>13747</v>
      </c>
      <c r="F375" s="994" t="s">
        <v>13748</v>
      </c>
      <c r="G375" s="995" t="s">
        <v>13749</v>
      </c>
      <c r="H375" s="2173"/>
      <c r="I375" s="2173"/>
      <c r="J375" s="2173"/>
      <c r="K375" s="2173"/>
      <c r="L375" s="641"/>
      <c r="M375" s="641"/>
      <c r="N375" s="641"/>
      <c r="O375" s="641"/>
      <c r="P375" s="641"/>
      <c r="Q375" s="641"/>
      <c r="R375" s="641"/>
      <c r="S375" s="641"/>
      <c r="T375" s="641"/>
      <c r="U375" s="641"/>
      <c r="V375" s="641"/>
      <c r="W375" s="641"/>
      <c r="X375" s="641"/>
      <c r="Y375" s="641"/>
      <c r="Z375" s="641"/>
      <c r="AA375" s="641"/>
      <c r="AB375" s="2744">
        <v>1.0</v>
      </c>
      <c r="AC375" s="2742" t="s">
        <v>55</v>
      </c>
      <c r="AD375" s="1513" t="s">
        <v>447</v>
      </c>
      <c r="AE375" s="1515"/>
      <c r="AF375" s="1515"/>
      <c r="AG375" s="1515"/>
      <c r="AH375" s="654"/>
    </row>
    <row r="376" ht="15.75" customHeight="1">
      <c r="A376" s="1471"/>
      <c r="B376" s="1126"/>
      <c r="C376" s="1126"/>
      <c r="D376" s="994" t="s">
        <v>13726</v>
      </c>
      <c r="E376" s="1126"/>
      <c r="F376" s="995" t="s">
        <v>13750</v>
      </c>
      <c r="G376" s="995" t="s">
        <v>13740</v>
      </c>
      <c r="H376" s="2173"/>
      <c r="I376" s="2173"/>
      <c r="J376" s="2173"/>
      <c r="K376" s="2173"/>
      <c r="L376" s="2775"/>
      <c r="M376" s="2775"/>
      <c r="N376" s="2775"/>
      <c r="O376" s="2775"/>
      <c r="P376" s="2775"/>
      <c r="Q376" s="2775"/>
      <c r="R376" s="2775"/>
      <c r="S376" s="2775"/>
      <c r="T376" s="2775"/>
      <c r="U376" s="2775"/>
      <c r="V376" s="2775"/>
      <c r="W376" s="2775"/>
      <c r="X376" s="2775"/>
      <c r="Y376" s="2775"/>
      <c r="Z376" s="2775"/>
      <c r="AA376" s="2775"/>
      <c r="AB376" s="2744">
        <v>1.0</v>
      </c>
      <c r="AC376" s="2742" t="s">
        <v>55</v>
      </c>
      <c r="AD376" s="2749" t="s">
        <v>1571</v>
      </c>
      <c r="AE376" s="1515"/>
      <c r="AF376" s="1515"/>
      <c r="AG376" s="2758" t="s">
        <v>13751</v>
      </c>
      <c r="AH376" s="654"/>
    </row>
    <row r="377" ht="15.75" customHeight="1">
      <c r="A377" s="1471"/>
      <c r="B377" s="1126"/>
      <c r="C377" s="2208" t="s">
        <v>13752</v>
      </c>
      <c r="D377" s="1126"/>
      <c r="E377" s="1126"/>
      <c r="F377" s="1126"/>
      <c r="G377" s="1126"/>
      <c r="H377" s="879" t="s">
        <v>94</v>
      </c>
      <c r="I377" s="843" t="s">
        <v>94</v>
      </c>
      <c r="J377" s="796"/>
      <c r="K377" s="796"/>
      <c r="L377" s="2770"/>
      <c r="M377" s="2770"/>
      <c r="N377" s="2768"/>
      <c r="O377" s="2770"/>
      <c r="P377" s="2776" t="s">
        <v>13753</v>
      </c>
      <c r="Q377" s="2770"/>
      <c r="R377" s="2768"/>
      <c r="S377" s="2768"/>
      <c r="T377" s="641"/>
      <c r="U377" s="641"/>
      <c r="V377" s="641"/>
      <c r="W377" s="641"/>
      <c r="X377" s="641"/>
      <c r="Y377" s="641"/>
      <c r="Z377" s="641"/>
      <c r="AA377" s="641"/>
      <c r="AB377" s="2744" t="s">
        <v>94</v>
      </c>
      <c r="AC377" s="2742" t="s">
        <v>55</v>
      </c>
      <c r="AD377" s="1513" t="s">
        <v>447</v>
      </c>
      <c r="AE377" s="1515"/>
      <c r="AF377" s="1515"/>
      <c r="AG377" s="1515"/>
      <c r="AH377" s="654"/>
    </row>
    <row r="378" ht="15.75" customHeight="1">
      <c r="A378" s="1471"/>
      <c r="B378" s="1126"/>
      <c r="C378" s="1126"/>
      <c r="D378" s="994" t="s">
        <v>13722</v>
      </c>
      <c r="E378" s="994" t="s">
        <v>13754</v>
      </c>
      <c r="F378" s="994" t="s">
        <v>13755</v>
      </c>
      <c r="G378" s="994" t="s">
        <v>13756</v>
      </c>
      <c r="H378" s="2173"/>
      <c r="I378" s="2173"/>
      <c r="J378" s="2173"/>
      <c r="K378" s="2173"/>
      <c r="L378" s="640" t="s">
        <v>94</v>
      </c>
      <c r="M378" s="640" t="s">
        <v>94</v>
      </c>
      <c r="N378" s="640" t="s">
        <v>94</v>
      </c>
      <c r="O378" s="640" t="s">
        <v>94</v>
      </c>
      <c r="P378" s="640" t="s">
        <v>94</v>
      </c>
      <c r="Q378" s="640" t="s">
        <v>94</v>
      </c>
      <c r="R378" s="640" t="s">
        <v>94</v>
      </c>
      <c r="S378" s="640" t="s">
        <v>94</v>
      </c>
      <c r="T378" s="641"/>
      <c r="U378" s="641"/>
      <c r="V378" s="641"/>
      <c r="W378" s="641"/>
      <c r="X378" s="641"/>
      <c r="Y378" s="641"/>
      <c r="Z378" s="641"/>
      <c r="AA378" s="641"/>
      <c r="AB378" s="2744">
        <v>1.0</v>
      </c>
      <c r="AC378" s="2742" t="s">
        <v>55</v>
      </c>
      <c r="AD378" s="1513" t="s">
        <v>447</v>
      </c>
      <c r="AE378" s="1515"/>
      <c r="AF378" s="1515"/>
      <c r="AG378" s="1515"/>
      <c r="AH378" s="654"/>
    </row>
    <row r="379" ht="15.75" customHeight="1">
      <c r="A379" s="1471"/>
      <c r="B379" s="1126"/>
      <c r="C379" s="1126"/>
      <c r="D379" s="994" t="s">
        <v>13726</v>
      </c>
      <c r="E379" s="1126"/>
      <c r="F379" s="1126"/>
      <c r="G379" s="1126"/>
      <c r="H379" s="879" t="s">
        <v>94</v>
      </c>
      <c r="I379" s="843" t="s">
        <v>94</v>
      </c>
      <c r="J379" s="796"/>
      <c r="K379" s="796"/>
      <c r="L379" s="640" t="s">
        <v>94</v>
      </c>
      <c r="M379" s="640" t="s">
        <v>94</v>
      </c>
      <c r="N379" s="640" t="s">
        <v>94</v>
      </c>
      <c r="O379" s="640" t="s">
        <v>94</v>
      </c>
      <c r="P379" s="640" t="s">
        <v>94</v>
      </c>
      <c r="Q379" s="640" t="s">
        <v>94</v>
      </c>
      <c r="R379" s="640" t="s">
        <v>94</v>
      </c>
      <c r="S379" s="640" t="s">
        <v>94</v>
      </c>
      <c r="T379" s="641"/>
      <c r="U379" s="641"/>
      <c r="V379" s="641"/>
      <c r="W379" s="641"/>
      <c r="X379" s="641"/>
      <c r="Y379" s="641"/>
      <c r="Z379" s="641"/>
      <c r="AA379" s="641"/>
      <c r="AB379" s="2744" t="s">
        <v>94</v>
      </c>
      <c r="AC379" s="2742" t="s">
        <v>55</v>
      </c>
      <c r="AD379" s="1513" t="s">
        <v>447</v>
      </c>
      <c r="AE379" s="1515"/>
      <c r="AF379" s="1515"/>
      <c r="AG379" s="1515"/>
      <c r="AH379" s="654"/>
    </row>
    <row r="380" ht="15.75" hidden="1" customHeight="1">
      <c r="A380" s="2648"/>
      <c r="B380" s="1106"/>
      <c r="C380" s="1106"/>
      <c r="D380" s="1106"/>
      <c r="E380" s="1106"/>
      <c r="F380" s="2584" t="s">
        <v>13733</v>
      </c>
      <c r="G380" s="2584" t="s">
        <v>13745</v>
      </c>
      <c r="H380" s="2648"/>
      <c r="I380" s="1106"/>
      <c r="J380" s="1106"/>
      <c r="K380" s="1106"/>
      <c r="L380" s="809"/>
      <c r="M380" s="809"/>
      <c r="N380" s="809"/>
      <c r="O380" s="809"/>
      <c r="P380" s="809"/>
      <c r="Q380" s="809"/>
      <c r="R380" s="809"/>
      <c r="S380" s="809"/>
      <c r="T380" s="809"/>
      <c r="U380" s="809"/>
      <c r="V380" s="809"/>
      <c r="W380" s="809"/>
      <c r="X380" s="809"/>
      <c r="Y380" s="809"/>
      <c r="Z380" s="809"/>
      <c r="AA380" s="809"/>
      <c r="AB380" s="2708">
        <v>2.0</v>
      </c>
      <c r="AC380" s="2709" t="s">
        <v>55</v>
      </c>
      <c r="AD380" s="1521" t="s">
        <v>447</v>
      </c>
      <c r="AE380" s="730"/>
      <c r="AF380" s="730"/>
      <c r="AG380" s="730"/>
      <c r="AH380" s="1046"/>
    </row>
    <row r="381" ht="15.75" hidden="1" customHeight="1">
      <c r="A381" s="2648"/>
      <c r="B381" s="1106"/>
      <c r="C381" s="1106"/>
      <c r="D381" s="2584" t="s">
        <v>13757</v>
      </c>
      <c r="E381" s="2584" t="s">
        <v>13486</v>
      </c>
      <c r="F381" s="2584" t="s">
        <v>13758</v>
      </c>
      <c r="G381" s="2584" t="s">
        <v>13759</v>
      </c>
      <c r="H381" s="2648"/>
      <c r="I381" s="1106"/>
      <c r="J381" s="1106"/>
      <c r="K381" s="1106"/>
      <c r="L381" s="2766"/>
      <c r="M381" s="2766"/>
      <c r="N381" s="2766"/>
      <c r="O381" s="2766"/>
      <c r="P381" s="2766"/>
      <c r="Q381" s="2766"/>
      <c r="R381" s="2766"/>
      <c r="S381" s="809"/>
      <c r="T381" s="809"/>
      <c r="U381" s="809"/>
      <c r="V381" s="809"/>
      <c r="W381" s="809"/>
      <c r="X381" s="809"/>
      <c r="Y381" s="809"/>
      <c r="Z381" s="809"/>
      <c r="AA381" s="809"/>
      <c r="AB381" s="2708">
        <v>3.0</v>
      </c>
      <c r="AC381" s="2709" t="s">
        <v>55</v>
      </c>
      <c r="AD381" s="1521" t="s">
        <v>447</v>
      </c>
      <c r="AE381" s="730"/>
      <c r="AF381" s="730"/>
      <c r="AG381" s="730"/>
      <c r="AH381" s="1046"/>
    </row>
    <row r="382" ht="15.75" hidden="1" customHeight="1">
      <c r="A382" s="2648"/>
      <c r="B382" s="1106"/>
      <c r="C382" s="1106"/>
      <c r="D382" s="1106"/>
      <c r="E382" s="2584" t="s">
        <v>13760</v>
      </c>
      <c r="F382" s="2584" t="s">
        <v>13758</v>
      </c>
      <c r="G382" s="2584" t="s">
        <v>13761</v>
      </c>
      <c r="H382" s="2648"/>
      <c r="I382" s="1106"/>
      <c r="J382" s="1106"/>
      <c r="K382" s="1106"/>
      <c r="L382" s="2560" t="s">
        <v>94</v>
      </c>
      <c r="M382" s="2560" t="s">
        <v>94</v>
      </c>
      <c r="N382" s="2560" t="s">
        <v>94</v>
      </c>
      <c r="O382" s="2560" t="s">
        <v>94</v>
      </c>
      <c r="P382" s="2560" t="s">
        <v>94</v>
      </c>
      <c r="Q382" s="2560" t="s">
        <v>94</v>
      </c>
      <c r="R382" s="2560" t="s">
        <v>94</v>
      </c>
      <c r="S382" s="2560" t="s">
        <v>94</v>
      </c>
      <c r="T382" s="809"/>
      <c r="U382" s="809"/>
      <c r="V382" s="809"/>
      <c r="W382" s="809"/>
      <c r="X382" s="809"/>
      <c r="Y382" s="809"/>
      <c r="Z382" s="809"/>
      <c r="AA382" s="809"/>
      <c r="AB382" s="2708">
        <v>3.0</v>
      </c>
      <c r="AC382" s="2709" t="s">
        <v>55</v>
      </c>
      <c r="AD382" s="1521" t="s">
        <v>447</v>
      </c>
      <c r="AE382" s="730"/>
      <c r="AF382" s="730"/>
      <c r="AG382" s="730"/>
      <c r="AH382" s="1046"/>
    </row>
    <row r="383" ht="15.75" customHeight="1">
      <c r="A383" s="2736" t="s">
        <v>13762</v>
      </c>
      <c r="B383" s="1525"/>
      <c r="C383" s="1525"/>
      <c r="D383" s="1525"/>
      <c r="E383" s="1525"/>
      <c r="F383" s="2737" t="s">
        <v>13763</v>
      </c>
      <c r="G383" s="1525"/>
      <c r="H383" s="2738" t="s">
        <v>94</v>
      </c>
      <c r="I383" s="2739" t="s">
        <v>94</v>
      </c>
      <c r="J383" s="2740"/>
      <c r="K383" s="2740"/>
      <c r="L383" s="2770"/>
      <c r="M383" s="2770"/>
      <c r="N383" s="2770"/>
      <c r="O383" s="2770"/>
      <c r="P383" s="2776" t="s">
        <v>13753</v>
      </c>
      <c r="Q383" s="2770"/>
      <c r="R383" s="2770"/>
      <c r="S383" s="641"/>
      <c r="T383" s="641"/>
      <c r="U383" s="641"/>
      <c r="V383" s="641"/>
      <c r="W383" s="641"/>
      <c r="X383" s="641"/>
      <c r="Y383" s="641"/>
      <c r="Z383" s="641"/>
      <c r="AA383" s="641"/>
      <c r="AB383" s="2740" t="s">
        <v>94</v>
      </c>
      <c r="AC383" s="2741" t="s">
        <v>55</v>
      </c>
      <c r="AD383" s="1528" t="s">
        <v>447</v>
      </c>
      <c r="AE383" s="1531"/>
      <c r="AF383" s="1531" t="s">
        <v>13764</v>
      </c>
      <c r="AG383" s="1531"/>
      <c r="AH383" s="1531"/>
    </row>
    <row r="384" ht="15.75" customHeight="1">
      <c r="A384" s="1476" t="s">
        <v>13765</v>
      </c>
      <c r="B384" s="1126"/>
      <c r="C384" s="1126"/>
      <c r="D384" s="1126"/>
      <c r="E384" s="1126"/>
      <c r="F384" s="1126"/>
      <c r="G384" s="1126"/>
      <c r="H384" s="879" t="s">
        <v>94</v>
      </c>
      <c r="I384" s="843" t="s">
        <v>94</v>
      </c>
      <c r="J384" s="796"/>
      <c r="K384" s="796"/>
      <c r="L384" s="640" t="s">
        <v>94</v>
      </c>
      <c r="M384" s="640" t="s">
        <v>94</v>
      </c>
      <c r="N384" s="640" t="s">
        <v>94</v>
      </c>
      <c r="O384" s="640" t="s">
        <v>94</v>
      </c>
      <c r="P384" s="640" t="s">
        <v>94</v>
      </c>
      <c r="Q384" s="640" t="s">
        <v>94</v>
      </c>
      <c r="R384" s="640" t="s">
        <v>94</v>
      </c>
      <c r="S384" s="640" t="s">
        <v>94</v>
      </c>
      <c r="T384" s="641"/>
      <c r="U384" s="641"/>
      <c r="V384" s="641"/>
      <c r="W384" s="641"/>
      <c r="X384" s="641"/>
      <c r="Y384" s="641"/>
      <c r="Z384" s="641"/>
      <c r="AA384" s="641"/>
      <c r="AB384" s="2744" t="s">
        <v>94</v>
      </c>
      <c r="AC384" s="2742" t="s">
        <v>55</v>
      </c>
      <c r="AD384" s="1513" t="s">
        <v>447</v>
      </c>
      <c r="AE384" s="1515"/>
      <c r="AF384" s="1515"/>
      <c r="AG384" s="1515"/>
      <c r="AH384" s="654"/>
    </row>
    <row r="385" ht="15.75" customHeight="1">
      <c r="A385" s="1532"/>
      <c r="B385" s="2477" t="s">
        <v>13766</v>
      </c>
      <c r="C385" s="1126"/>
      <c r="D385" s="1126"/>
      <c r="E385" s="1126"/>
      <c r="F385" s="1271" t="s">
        <v>13767</v>
      </c>
      <c r="G385" s="1126"/>
      <c r="H385" s="879" t="s">
        <v>94</v>
      </c>
      <c r="I385" s="843" t="s">
        <v>94</v>
      </c>
      <c r="J385" s="796"/>
      <c r="K385" s="796"/>
      <c r="L385" s="641"/>
      <c r="M385" s="641"/>
      <c r="N385" s="641"/>
      <c r="O385" s="641"/>
      <c r="P385" s="641"/>
      <c r="Q385" s="641"/>
      <c r="R385" s="641"/>
      <c r="S385" s="641"/>
      <c r="T385" s="641"/>
      <c r="U385" s="641"/>
      <c r="V385" s="641"/>
      <c r="W385" s="641"/>
      <c r="X385" s="641"/>
      <c r="Y385" s="641"/>
      <c r="Z385" s="641"/>
      <c r="AA385" s="641"/>
      <c r="AB385" s="2744" t="s">
        <v>94</v>
      </c>
      <c r="AC385" s="2742" t="s">
        <v>55</v>
      </c>
      <c r="AD385" s="1513" t="s">
        <v>447</v>
      </c>
      <c r="AE385" s="2777"/>
      <c r="AF385" s="1515"/>
      <c r="AG385" s="1515"/>
      <c r="AH385" s="654"/>
    </row>
    <row r="386" ht="15.75" customHeight="1">
      <c r="A386" s="1471"/>
      <c r="B386" s="1126"/>
      <c r="C386" s="995" t="s">
        <v>13768</v>
      </c>
      <c r="D386" s="1126"/>
      <c r="E386" s="1126"/>
      <c r="F386" s="1126"/>
      <c r="G386" s="1126"/>
      <c r="H386" s="879" t="s">
        <v>94</v>
      </c>
      <c r="I386" s="843" t="s">
        <v>94</v>
      </c>
      <c r="J386" s="796"/>
      <c r="K386" s="796"/>
      <c r="L386" s="641"/>
      <c r="M386" s="641"/>
      <c r="N386" s="641"/>
      <c r="O386" s="641"/>
      <c r="P386" s="641"/>
      <c r="Q386" s="641"/>
      <c r="R386" s="641"/>
      <c r="S386" s="641"/>
      <c r="T386" s="641"/>
      <c r="U386" s="641"/>
      <c r="V386" s="641"/>
      <c r="W386" s="641"/>
      <c r="X386" s="641"/>
      <c r="Y386" s="641"/>
      <c r="Z386" s="641"/>
      <c r="AA386" s="641"/>
      <c r="AB386" s="2744" t="s">
        <v>94</v>
      </c>
      <c r="AC386" s="2742" t="s">
        <v>55</v>
      </c>
      <c r="AD386" s="1513" t="s">
        <v>447</v>
      </c>
      <c r="AE386" s="1515"/>
      <c r="AF386" s="1515"/>
      <c r="AG386" s="1515"/>
      <c r="AH386" s="654"/>
    </row>
    <row r="387" ht="15.75" hidden="1" customHeight="1">
      <c r="A387" s="729"/>
      <c r="B387" s="730"/>
      <c r="C387" s="1106"/>
      <c r="D387" s="2593" t="s">
        <v>13769</v>
      </c>
      <c r="E387" s="2593" t="s">
        <v>13770</v>
      </c>
      <c r="F387" s="2584" t="s">
        <v>13771</v>
      </c>
      <c r="G387" s="2584" t="s">
        <v>13772</v>
      </c>
      <c r="H387" s="1194"/>
      <c r="I387" s="1106"/>
      <c r="J387" s="1106"/>
      <c r="K387" s="1106"/>
      <c r="L387" s="2560" t="s">
        <v>94</v>
      </c>
      <c r="M387" s="2560" t="s">
        <v>94</v>
      </c>
      <c r="N387" s="2560" t="s">
        <v>94</v>
      </c>
      <c r="O387" s="2560" t="s">
        <v>94</v>
      </c>
      <c r="P387" s="2560" t="s">
        <v>94</v>
      </c>
      <c r="Q387" s="2560" t="s">
        <v>94</v>
      </c>
      <c r="R387" s="2560" t="s">
        <v>94</v>
      </c>
      <c r="S387" s="2560" t="s">
        <v>94</v>
      </c>
      <c r="T387" s="809"/>
      <c r="U387" s="809"/>
      <c r="V387" s="809"/>
      <c r="W387" s="809"/>
      <c r="X387" s="809"/>
      <c r="Y387" s="809"/>
      <c r="Z387" s="809"/>
      <c r="AA387" s="809"/>
      <c r="AB387" s="2708">
        <v>2.0</v>
      </c>
      <c r="AC387" s="2709" t="s">
        <v>55</v>
      </c>
      <c r="AD387" s="1521" t="s">
        <v>447</v>
      </c>
      <c r="AE387" s="888"/>
      <c r="AF387" s="2593" t="s">
        <v>13773</v>
      </c>
      <c r="AG387" s="730"/>
      <c r="AH387" s="1046"/>
    </row>
    <row r="388" ht="15.75" hidden="1" customHeight="1">
      <c r="A388" s="1532"/>
      <c r="B388" s="1512"/>
      <c r="C388" s="1126"/>
      <c r="D388" s="2778" t="s">
        <v>13774</v>
      </c>
      <c r="E388" s="1010" t="s">
        <v>13775</v>
      </c>
      <c r="F388" s="1098" t="s">
        <v>13776</v>
      </c>
      <c r="G388" s="1010" t="s">
        <v>13777</v>
      </c>
      <c r="H388" s="2173"/>
      <c r="I388" s="2173"/>
      <c r="J388" s="2173"/>
      <c r="K388" s="2173"/>
      <c r="L388" s="641"/>
      <c r="M388" s="641"/>
      <c r="N388" s="641"/>
      <c r="O388" s="641"/>
      <c r="P388" s="641"/>
      <c r="Q388" s="641"/>
      <c r="R388" s="641"/>
      <c r="S388" s="641"/>
      <c r="T388" s="641"/>
      <c r="U388" s="641"/>
      <c r="V388" s="641"/>
      <c r="W388" s="641"/>
      <c r="X388" s="641"/>
      <c r="Y388" s="641"/>
      <c r="Z388" s="641"/>
      <c r="AA388" s="641"/>
      <c r="AB388" s="2748">
        <v>3.0</v>
      </c>
      <c r="AC388" s="2742" t="s">
        <v>55</v>
      </c>
      <c r="AD388" s="2749" t="s">
        <v>2714</v>
      </c>
      <c r="AE388" s="1554"/>
      <c r="AF388" s="1600" t="s">
        <v>13778</v>
      </c>
      <c r="AG388" s="1515"/>
      <c r="AH388" s="654"/>
    </row>
    <row r="389" ht="15.75" customHeight="1">
      <c r="A389" s="1532"/>
      <c r="B389" s="1512"/>
      <c r="C389" s="1126"/>
      <c r="D389" s="1515" t="s">
        <v>13774</v>
      </c>
      <c r="E389" s="1010" t="s">
        <v>13779</v>
      </c>
      <c r="F389" s="1010" t="s">
        <v>13780</v>
      </c>
      <c r="G389" s="1010" t="s">
        <v>13781</v>
      </c>
      <c r="H389" s="2173"/>
      <c r="I389" s="2173"/>
      <c r="J389" s="2173"/>
      <c r="K389" s="2173"/>
      <c r="L389" s="641"/>
      <c r="M389" s="641"/>
      <c r="N389" s="641"/>
      <c r="O389" s="641"/>
      <c r="P389" s="641"/>
      <c r="Q389" s="641"/>
      <c r="R389" s="641"/>
      <c r="S389" s="641"/>
      <c r="T389" s="641"/>
      <c r="U389" s="641"/>
      <c r="V389" s="641"/>
      <c r="W389" s="641"/>
      <c r="X389" s="641"/>
      <c r="Y389" s="641"/>
      <c r="Z389" s="641"/>
      <c r="AA389" s="641"/>
      <c r="AB389" s="2744">
        <v>1.0</v>
      </c>
      <c r="AC389" s="2742" t="s">
        <v>55</v>
      </c>
      <c r="AD389" s="2749" t="s">
        <v>361</v>
      </c>
      <c r="AE389" s="1554"/>
      <c r="AF389" s="1600" t="s">
        <v>13782</v>
      </c>
      <c r="AG389" s="1515"/>
      <c r="AH389" s="654"/>
    </row>
    <row r="390" ht="15.75" hidden="1" customHeight="1">
      <c r="A390" s="1532"/>
      <c r="B390" s="1512"/>
      <c r="C390" s="1126"/>
      <c r="D390" s="2778"/>
      <c r="E390" s="1010" t="s">
        <v>13783</v>
      </c>
      <c r="F390" s="1010" t="s">
        <v>13776</v>
      </c>
      <c r="G390" s="1010" t="s">
        <v>13784</v>
      </c>
      <c r="H390" s="2173"/>
      <c r="I390" s="2173"/>
      <c r="J390" s="2173"/>
      <c r="K390" s="2173"/>
      <c r="L390" s="641"/>
      <c r="M390" s="641"/>
      <c r="N390" s="641"/>
      <c r="O390" s="641"/>
      <c r="P390" s="641"/>
      <c r="Q390" s="641"/>
      <c r="R390" s="641"/>
      <c r="S390" s="641"/>
      <c r="T390" s="641"/>
      <c r="U390" s="641"/>
      <c r="V390" s="641"/>
      <c r="W390" s="641"/>
      <c r="X390" s="641"/>
      <c r="Y390" s="641"/>
      <c r="Z390" s="641"/>
      <c r="AA390" s="641"/>
      <c r="AB390" s="2748">
        <v>3.0</v>
      </c>
      <c r="AC390" s="2742" t="s">
        <v>55</v>
      </c>
      <c r="AD390" s="2749" t="s">
        <v>2714</v>
      </c>
      <c r="AE390" s="1554"/>
      <c r="AF390" s="995"/>
      <c r="AG390" s="1515"/>
      <c r="AH390" s="654"/>
    </row>
    <row r="391" ht="15.75" hidden="1" customHeight="1">
      <c r="A391" s="729"/>
      <c r="B391" s="730"/>
      <c r="C391" s="1106"/>
      <c r="D391" s="2593" t="s">
        <v>13785</v>
      </c>
      <c r="E391" s="730"/>
      <c r="F391" s="2584" t="s">
        <v>13786</v>
      </c>
      <c r="G391" s="2584" t="s">
        <v>13787</v>
      </c>
      <c r="H391" s="1194"/>
      <c r="I391" s="1106"/>
      <c r="J391" s="1106"/>
      <c r="K391" s="1106"/>
      <c r="L391" s="2560" t="s">
        <v>94</v>
      </c>
      <c r="M391" s="2560" t="s">
        <v>94</v>
      </c>
      <c r="N391" s="2560" t="s">
        <v>94</v>
      </c>
      <c r="O391" s="2560" t="s">
        <v>94</v>
      </c>
      <c r="P391" s="2560" t="s">
        <v>94</v>
      </c>
      <c r="Q391" s="2560" t="s">
        <v>94</v>
      </c>
      <c r="R391" s="2560" t="s">
        <v>94</v>
      </c>
      <c r="S391" s="2560" t="s">
        <v>94</v>
      </c>
      <c r="T391" s="809"/>
      <c r="U391" s="809"/>
      <c r="V391" s="809"/>
      <c r="W391" s="809"/>
      <c r="X391" s="809"/>
      <c r="Y391" s="809"/>
      <c r="Z391" s="809"/>
      <c r="AA391" s="809"/>
      <c r="AB391" s="2708">
        <v>2.0</v>
      </c>
      <c r="AC391" s="2709" t="s">
        <v>55</v>
      </c>
      <c r="AD391" s="1521" t="s">
        <v>447</v>
      </c>
      <c r="AE391" s="730"/>
      <c r="AF391" s="730"/>
      <c r="AG391" s="730"/>
      <c r="AH391" s="1046"/>
    </row>
    <row r="392" ht="15.75" customHeight="1">
      <c r="A392" s="1532"/>
      <c r="B392" s="1512"/>
      <c r="C392" s="1126"/>
      <c r="D392" s="1515" t="s">
        <v>13769</v>
      </c>
      <c r="E392" s="1515" t="s">
        <v>13770</v>
      </c>
      <c r="F392" s="995" t="s">
        <v>13788</v>
      </c>
      <c r="G392" s="994" t="s">
        <v>13789</v>
      </c>
      <c r="H392" s="2173"/>
      <c r="I392" s="2173"/>
      <c r="J392" s="2173"/>
      <c r="K392" s="2173"/>
      <c r="L392" s="641"/>
      <c r="M392" s="641"/>
      <c r="N392" s="641"/>
      <c r="O392" s="641"/>
      <c r="P392" s="641"/>
      <c r="Q392" s="641"/>
      <c r="R392" s="641"/>
      <c r="S392" s="641"/>
      <c r="T392" s="641"/>
      <c r="U392" s="641"/>
      <c r="V392" s="641"/>
      <c r="W392" s="641"/>
      <c r="X392" s="641"/>
      <c r="Y392" s="641"/>
      <c r="Z392" s="641"/>
      <c r="AA392" s="641"/>
      <c r="AB392" s="2744">
        <v>1.0</v>
      </c>
      <c r="AC392" s="2742" t="s">
        <v>55</v>
      </c>
      <c r="AD392" s="2749" t="s">
        <v>361</v>
      </c>
      <c r="AE392" s="1554"/>
      <c r="AF392" s="995" t="s">
        <v>13790</v>
      </c>
      <c r="AG392" s="1515"/>
      <c r="AH392" s="654"/>
    </row>
    <row r="393" ht="15.75" customHeight="1">
      <c r="A393" s="1476" t="s">
        <v>13791</v>
      </c>
      <c r="B393" s="1512"/>
      <c r="C393" s="1126"/>
      <c r="D393" s="1512"/>
      <c r="E393" s="1512"/>
      <c r="F393" s="1271"/>
      <c r="G393" s="1126"/>
      <c r="H393" s="879" t="s">
        <v>94</v>
      </c>
      <c r="I393" s="2748" t="s">
        <v>94</v>
      </c>
      <c r="J393" s="2744"/>
      <c r="K393" s="2744"/>
      <c r="L393" s="640" t="s">
        <v>94</v>
      </c>
      <c r="M393" s="640" t="s">
        <v>94</v>
      </c>
      <c r="N393" s="640" t="s">
        <v>94</v>
      </c>
      <c r="O393" s="640" t="s">
        <v>94</v>
      </c>
      <c r="P393" s="640" t="s">
        <v>94</v>
      </c>
      <c r="Q393" s="640" t="s">
        <v>94</v>
      </c>
      <c r="R393" s="640" t="s">
        <v>94</v>
      </c>
      <c r="S393" s="640" t="s">
        <v>94</v>
      </c>
      <c r="T393" s="641"/>
      <c r="U393" s="641"/>
      <c r="V393" s="641"/>
      <c r="W393" s="641"/>
      <c r="X393" s="641"/>
      <c r="Y393" s="641"/>
      <c r="Z393" s="641"/>
      <c r="AA393" s="641"/>
      <c r="AB393" s="2744" t="s">
        <v>94</v>
      </c>
      <c r="AC393" s="2742" t="s">
        <v>55</v>
      </c>
      <c r="AD393" s="1513" t="s">
        <v>447</v>
      </c>
      <c r="AE393" s="1515"/>
      <c r="AF393" s="1515"/>
      <c r="AG393" s="1515"/>
      <c r="AH393" s="654"/>
    </row>
    <row r="394" ht="15.75" customHeight="1">
      <c r="A394" s="1532"/>
      <c r="B394" s="1512"/>
      <c r="C394" s="994" t="s">
        <v>13792</v>
      </c>
      <c r="D394" s="1512"/>
      <c r="E394" s="1512"/>
      <c r="F394" s="1126"/>
      <c r="G394" s="1126"/>
      <c r="H394" s="879" t="s">
        <v>94</v>
      </c>
      <c r="I394" s="2748" t="s">
        <v>94</v>
      </c>
      <c r="J394" s="2744"/>
      <c r="K394" s="2744"/>
      <c r="L394" s="2770"/>
      <c r="M394" s="2770"/>
      <c r="N394" s="2770"/>
      <c r="O394" s="2770"/>
      <c r="P394" s="2770"/>
      <c r="Q394" s="641"/>
      <c r="R394" s="2770"/>
      <c r="S394" s="641"/>
      <c r="T394" s="641"/>
      <c r="U394" s="641"/>
      <c r="V394" s="641"/>
      <c r="W394" s="641"/>
      <c r="X394" s="641"/>
      <c r="Y394" s="641"/>
      <c r="Z394" s="641"/>
      <c r="AA394" s="641"/>
      <c r="AB394" s="2744" t="s">
        <v>94</v>
      </c>
      <c r="AC394" s="2742" t="s">
        <v>55</v>
      </c>
      <c r="AD394" s="1513" t="s">
        <v>447</v>
      </c>
      <c r="AE394" s="1515"/>
      <c r="AF394" s="1515"/>
      <c r="AG394" s="1515"/>
      <c r="AH394" s="654"/>
    </row>
    <row r="395" ht="15.75" hidden="1" customHeight="1">
      <c r="A395" s="729"/>
      <c r="B395" s="730"/>
      <c r="C395" s="1106"/>
      <c r="D395" s="2593" t="s">
        <v>13793</v>
      </c>
      <c r="E395" s="2593" t="s">
        <v>13794</v>
      </c>
      <c r="F395" s="2584" t="s">
        <v>13795</v>
      </c>
      <c r="G395" s="2584" t="s">
        <v>13796</v>
      </c>
      <c r="H395" s="1194"/>
      <c r="I395" s="1106"/>
      <c r="J395" s="1106"/>
      <c r="K395" s="1106"/>
      <c r="L395" s="2560" t="s">
        <v>94</v>
      </c>
      <c r="M395" s="2560" t="s">
        <v>94</v>
      </c>
      <c r="N395" s="2560" t="s">
        <v>94</v>
      </c>
      <c r="O395" s="2560" t="s">
        <v>94</v>
      </c>
      <c r="P395" s="2560" t="s">
        <v>94</v>
      </c>
      <c r="Q395" s="2560" t="s">
        <v>94</v>
      </c>
      <c r="R395" s="2560" t="s">
        <v>94</v>
      </c>
      <c r="S395" s="2560" t="s">
        <v>94</v>
      </c>
      <c r="T395" s="809"/>
      <c r="U395" s="809"/>
      <c r="V395" s="809"/>
      <c r="W395" s="809"/>
      <c r="X395" s="809"/>
      <c r="Y395" s="809"/>
      <c r="Z395" s="809"/>
      <c r="AA395" s="809"/>
      <c r="AB395" s="2708">
        <v>3.0</v>
      </c>
      <c r="AC395" s="2709" t="s">
        <v>55</v>
      </c>
      <c r="AD395" s="1521" t="s">
        <v>447</v>
      </c>
      <c r="AE395" s="730"/>
      <c r="AF395" s="2593" t="s">
        <v>13797</v>
      </c>
      <c r="AG395" s="730"/>
      <c r="AH395" s="1046"/>
    </row>
    <row r="396" ht="15.75" hidden="1" customHeight="1">
      <c r="A396" s="729"/>
      <c r="B396" s="730"/>
      <c r="C396" s="1106"/>
      <c r="D396" s="730"/>
      <c r="E396" s="2593" t="s">
        <v>13798</v>
      </c>
      <c r="F396" s="2584" t="s">
        <v>13799</v>
      </c>
      <c r="G396" s="2584" t="s">
        <v>13800</v>
      </c>
      <c r="H396" s="2648"/>
      <c r="I396" s="1106"/>
      <c r="J396" s="1106"/>
      <c r="K396" s="1106"/>
      <c r="L396" s="809"/>
      <c r="M396" s="809"/>
      <c r="N396" s="809"/>
      <c r="O396" s="809"/>
      <c r="P396" s="809"/>
      <c r="Q396" s="809"/>
      <c r="R396" s="809"/>
      <c r="S396" s="809"/>
      <c r="T396" s="809"/>
      <c r="U396" s="809"/>
      <c r="V396" s="809"/>
      <c r="W396" s="809"/>
      <c r="X396" s="809"/>
      <c r="Y396" s="809"/>
      <c r="Z396" s="809"/>
      <c r="AA396" s="809"/>
      <c r="AB396" s="2708">
        <v>3.0</v>
      </c>
      <c r="AC396" s="2709" t="s">
        <v>55</v>
      </c>
      <c r="AD396" s="1521" t="s">
        <v>447</v>
      </c>
      <c r="AE396" s="730"/>
      <c r="AF396" s="730"/>
      <c r="AG396" s="730"/>
      <c r="AH396" s="1046"/>
    </row>
    <row r="397" ht="15.75" hidden="1" customHeight="1">
      <c r="A397" s="729"/>
      <c r="B397" s="730"/>
      <c r="C397" s="1106"/>
      <c r="D397" s="730"/>
      <c r="E397" s="2593" t="s">
        <v>13801</v>
      </c>
      <c r="F397" s="2584" t="s">
        <v>13802</v>
      </c>
      <c r="G397" s="2584" t="s">
        <v>13803</v>
      </c>
      <c r="H397" s="2648"/>
      <c r="I397" s="1106"/>
      <c r="J397" s="1106"/>
      <c r="K397" s="1106"/>
      <c r="L397" s="809"/>
      <c r="M397" s="809"/>
      <c r="N397" s="809"/>
      <c r="O397" s="809"/>
      <c r="P397" s="809"/>
      <c r="Q397" s="809"/>
      <c r="R397" s="809"/>
      <c r="S397" s="809"/>
      <c r="T397" s="809"/>
      <c r="U397" s="809"/>
      <c r="V397" s="809"/>
      <c r="W397" s="809"/>
      <c r="X397" s="809"/>
      <c r="Y397" s="809"/>
      <c r="Z397" s="809"/>
      <c r="AA397" s="809"/>
      <c r="AB397" s="2708">
        <v>3.0</v>
      </c>
      <c r="AC397" s="2709" t="s">
        <v>55</v>
      </c>
      <c r="AD397" s="1521" t="s">
        <v>447</v>
      </c>
      <c r="AE397" s="730"/>
      <c r="AF397" s="730"/>
      <c r="AG397" s="730"/>
      <c r="AH397" s="1046"/>
    </row>
    <row r="398" ht="15.75" customHeight="1">
      <c r="A398" s="1476" t="s">
        <v>13804</v>
      </c>
      <c r="B398" s="1512"/>
      <c r="C398" s="1126"/>
      <c r="D398" s="1512"/>
      <c r="E398" s="1512"/>
      <c r="F398" s="1126"/>
      <c r="G398" s="1126"/>
      <c r="H398" s="1673" t="s">
        <v>94</v>
      </c>
      <c r="I398" s="2748" t="s">
        <v>94</v>
      </c>
      <c r="J398" s="2744"/>
      <c r="K398" s="2744"/>
      <c r="L398" s="2775"/>
      <c r="M398" s="2775"/>
      <c r="N398" s="2775"/>
      <c r="O398" s="2775"/>
      <c r="P398" s="2775"/>
      <c r="Q398" s="2775"/>
      <c r="R398" s="2775"/>
      <c r="S398" s="2775"/>
      <c r="T398" s="2775"/>
      <c r="U398" s="2775"/>
      <c r="V398" s="2775"/>
      <c r="W398" s="2775"/>
      <c r="X398" s="2775"/>
      <c r="Y398" s="2775"/>
      <c r="Z398" s="2775"/>
      <c r="AA398" s="2775"/>
      <c r="AB398" s="2744" t="s">
        <v>94</v>
      </c>
      <c r="AC398" s="2742" t="s">
        <v>55</v>
      </c>
      <c r="AD398" s="1513" t="s">
        <v>447</v>
      </c>
      <c r="AE398" s="1515"/>
      <c r="AF398" s="1515"/>
      <c r="AG398" s="1515"/>
      <c r="AH398" s="654"/>
    </row>
    <row r="399" ht="15.75" hidden="1" customHeight="1">
      <c r="A399" s="729"/>
      <c r="B399" s="2593" t="s">
        <v>13805</v>
      </c>
      <c r="C399" s="2584" t="s">
        <v>13806</v>
      </c>
      <c r="D399" s="730"/>
      <c r="E399" s="2593" t="s">
        <v>13807</v>
      </c>
      <c r="F399" s="2584" t="s">
        <v>13808</v>
      </c>
      <c r="G399" s="2584" t="s">
        <v>13809</v>
      </c>
      <c r="H399" s="2648"/>
      <c r="I399" s="1106"/>
      <c r="J399" s="1106"/>
      <c r="K399" s="1106"/>
      <c r="L399" s="2560" t="s">
        <v>94</v>
      </c>
      <c r="M399" s="2560" t="s">
        <v>94</v>
      </c>
      <c r="N399" s="2560" t="s">
        <v>94</v>
      </c>
      <c r="O399" s="2560" t="s">
        <v>94</v>
      </c>
      <c r="P399" s="2560" t="s">
        <v>94</v>
      </c>
      <c r="Q399" s="2560" t="s">
        <v>94</v>
      </c>
      <c r="R399" s="2560" t="s">
        <v>94</v>
      </c>
      <c r="S399" s="2560" t="s">
        <v>94</v>
      </c>
      <c r="T399" s="809"/>
      <c r="U399" s="809"/>
      <c r="V399" s="809"/>
      <c r="W399" s="809"/>
      <c r="X399" s="809"/>
      <c r="Y399" s="809"/>
      <c r="Z399" s="809"/>
      <c r="AA399" s="809"/>
      <c r="AB399" s="2708">
        <v>3.0</v>
      </c>
      <c r="AC399" s="2709" t="s">
        <v>55</v>
      </c>
      <c r="AD399" s="1521" t="s">
        <v>447</v>
      </c>
      <c r="AE399" s="730"/>
      <c r="AF399" s="2593" t="s">
        <v>13810</v>
      </c>
      <c r="AG399" s="730"/>
      <c r="AH399" s="1046"/>
    </row>
    <row r="400" ht="15.75" hidden="1" customHeight="1">
      <c r="A400" s="729"/>
      <c r="B400" s="730"/>
      <c r="C400" s="2584" t="s">
        <v>13811</v>
      </c>
      <c r="D400" s="2593" t="s">
        <v>13812</v>
      </c>
      <c r="E400" s="2593" t="s">
        <v>13813</v>
      </c>
      <c r="F400" s="2584" t="s">
        <v>13814</v>
      </c>
      <c r="G400" s="2584" t="s">
        <v>13815</v>
      </c>
      <c r="H400" s="2648"/>
      <c r="I400" s="1106"/>
      <c r="J400" s="1106"/>
      <c r="K400" s="1106"/>
      <c r="L400" s="809"/>
      <c r="M400" s="809"/>
      <c r="N400" s="809"/>
      <c r="O400" s="809"/>
      <c r="P400" s="809"/>
      <c r="Q400" s="809"/>
      <c r="R400" s="809"/>
      <c r="S400" s="809"/>
      <c r="T400" s="809"/>
      <c r="U400" s="809"/>
      <c r="V400" s="809"/>
      <c r="W400" s="809"/>
      <c r="X400" s="809"/>
      <c r="Y400" s="809"/>
      <c r="Z400" s="809"/>
      <c r="AA400" s="809"/>
      <c r="AB400" s="2708">
        <v>3.0</v>
      </c>
      <c r="AC400" s="2709" t="s">
        <v>55</v>
      </c>
      <c r="AD400" s="1521" t="s">
        <v>447</v>
      </c>
      <c r="AE400" s="730"/>
      <c r="AF400" s="730"/>
      <c r="AG400" s="730"/>
      <c r="AH400" s="1046"/>
    </row>
    <row r="401" ht="15.75" hidden="1" customHeight="1">
      <c r="A401" s="729"/>
      <c r="B401" s="730"/>
      <c r="C401" s="2584" t="s">
        <v>13816</v>
      </c>
      <c r="D401" s="2593" t="s">
        <v>13817</v>
      </c>
      <c r="E401" s="730"/>
      <c r="F401" s="2584" t="s">
        <v>13818</v>
      </c>
      <c r="G401" s="2584" t="s">
        <v>13819</v>
      </c>
      <c r="H401" s="2648"/>
      <c r="I401" s="1106"/>
      <c r="J401" s="1106"/>
      <c r="K401" s="1106"/>
      <c r="L401" s="809"/>
      <c r="M401" s="809"/>
      <c r="N401" s="809"/>
      <c r="O401" s="809"/>
      <c r="P401" s="809"/>
      <c r="Q401" s="809"/>
      <c r="R401" s="809"/>
      <c r="S401" s="809"/>
      <c r="T401" s="809"/>
      <c r="U401" s="809"/>
      <c r="V401" s="809"/>
      <c r="W401" s="809"/>
      <c r="X401" s="809"/>
      <c r="Y401" s="809"/>
      <c r="Z401" s="809"/>
      <c r="AA401" s="809"/>
      <c r="AB401" s="2708">
        <v>2.0</v>
      </c>
      <c r="AC401" s="2709" t="s">
        <v>55</v>
      </c>
      <c r="AD401" s="1521" t="s">
        <v>447</v>
      </c>
      <c r="AE401" s="730"/>
      <c r="AF401" s="730"/>
      <c r="AG401" s="730"/>
      <c r="AH401" s="1046"/>
    </row>
    <row r="402" ht="15.75" hidden="1" customHeight="1">
      <c r="A402" s="729"/>
      <c r="B402" s="730"/>
      <c r="C402" s="2584" t="s">
        <v>13820</v>
      </c>
      <c r="D402" s="2593" t="s">
        <v>13821</v>
      </c>
      <c r="E402" s="2593" t="s">
        <v>13822</v>
      </c>
      <c r="F402" s="2584" t="s">
        <v>13823</v>
      </c>
      <c r="G402" s="2584" t="s">
        <v>13824</v>
      </c>
      <c r="H402" s="2648"/>
      <c r="I402" s="1106"/>
      <c r="J402" s="1106"/>
      <c r="K402" s="1106"/>
      <c r="L402" s="2764"/>
      <c r="M402" s="2764"/>
      <c r="N402" s="2764"/>
      <c r="O402" s="2764"/>
      <c r="P402" s="2764"/>
      <c r="Q402" s="2764"/>
      <c r="R402" s="2764"/>
      <c r="S402" s="2764"/>
      <c r="T402" s="809"/>
      <c r="U402" s="809"/>
      <c r="V402" s="809"/>
      <c r="W402" s="809"/>
      <c r="X402" s="809"/>
      <c r="Y402" s="809"/>
      <c r="Z402" s="809"/>
      <c r="AA402" s="809"/>
      <c r="AB402" s="2708">
        <v>3.0</v>
      </c>
      <c r="AC402" s="2709" t="s">
        <v>55</v>
      </c>
      <c r="AD402" s="1521" t="s">
        <v>447</v>
      </c>
      <c r="AE402" s="730"/>
      <c r="AF402" s="2745" t="s">
        <v>13825</v>
      </c>
      <c r="AG402" s="730"/>
      <c r="AH402" s="1046"/>
    </row>
    <row r="403" ht="15.75" hidden="1" customHeight="1">
      <c r="A403" s="729"/>
      <c r="B403" s="730"/>
      <c r="C403" s="2584" t="s">
        <v>13826</v>
      </c>
      <c r="D403" s="2593" t="s">
        <v>13827</v>
      </c>
      <c r="E403" s="2593" t="s">
        <v>13828</v>
      </c>
      <c r="F403" s="2584" t="s">
        <v>13829</v>
      </c>
      <c r="G403" s="2584" t="s">
        <v>13830</v>
      </c>
      <c r="H403" s="2648"/>
      <c r="I403" s="1106"/>
      <c r="J403" s="1106"/>
      <c r="K403" s="1106"/>
      <c r="L403" s="809"/>
      <c r="M403" s="809"/>
      <c r="N403" s="809"/>
      <c r="O403" s="809"/>
      <c r="P403" s="809"/>
      <c r="Q403" s="809"/>
      <c r="R403" s="809"/>
      <c r="S403" s="809"/>
      <c r="T403" s="809"/>
      <c r="U403" s="809"/>
      <c r="V403" s="809"/>
      <c r="W403" s="809"/>
      <c r="X403" s="809"/>
      <c r="Y403" s="809"/>
      <c r="Z403" s="809"/>
      <c r="AA403" s="809"/>
      <c r="AB403" s="2708">
        <v>3.0</v>
      </c>
      <c r="AC403" s="2709" t="s">
        <v>55</v>
      </c>
      <c r="AD403" s="1521" t="s">
        <v>447</v>
      </c>
      <c r="AE403" s="730"/>
      <c r="AF403" s="730"/>
      <c r="AG403" s="730"/>
      <c r="AH403" s="1046"/>
    </row>
    <row r="404" ht="15.75" customHeight="1">
      <c r="A404" s="2779" t="s">
        <v>13831</v>
      </c>
      <c r="B404" s="1590"/>
      <c r="C404" s="1525"/>
      <c r="D404" s="1590"/>
      <c r="E404" s="1590"/>
      <c r="F404" s="2737" t="s">
        <v>13832</v>
      </c>
      <c r="G404" s="2737" t="s">
        <v>13833</v>
      </c>
      <c r="H404" s="2738" t="s">
        <v>94</v>
      </c>
      <c r="I404" s="2739" t="s">
        <v>94</v>
      </c>
      <c r="J404" s="2740"/>
      <c r="K404" s="2740"/>
      <c r="L404" s="641"/>
      <c r="M404" s="641"/>
      <c r="N404" s="641"/>
      <c r="O404" s="641"/>
      <c r="P404" s="641"/>
      <c r="Q404" s="641"/>
      <c r="R404" s="641"/>
      <c r="S404" s="641"/>
      <c r="T404" s="641"/>
      <c r="U404" s="641"/>
      <c r="V404" s="641"/>
      <c r="W404" s="641"/>
      <c r="X404" s="641"/>
      <c r="Y404" s="641"/>
      <c r="Z404" s="641"/>
      <c r="AA404" s="641"/>
      <c r="AB404" s="2740" t="s">
        <v>94</v>
      </c>
      <c r="AC404" s="2741" t="s">
        <v>55</v>
      </c>
      <c r="AD404" s="1528" t="s">
        <v>447</v>
      </c>
      <c r="AE404" s="1531"/>
      <c r="AF404" s="1531"/>
      <c r="AG404" s="1531"/>
      <c r="AH404" s="1531"/>
    </row>
    <row r="405" ht="15.75" customHeight="1">
      <c r="A405" s="1476" t="s">
        <v>13834</v>
      </c>
      <c r="B405" s="1512"/>
      <c r="C405" s="1126"/>
      <c r="D405" s="1512"/>
      <c r="E405" s="1512"/>
      <c r="F405" s="1126"/>
      <c r="G405" s="1126"/>
      <c r="H405" s="1673" t="s">
        <v>94</v>
      </c>
      <c r="I405" s="2748" t="s">
        <v>94</v>
      </c>
      <c r="J405" s="2744"/>
      <c r="K405" s="2744"/>
      <c r="L405" s="641"/>
      <c r="M405" s="641"/>
      <c r="N405" s="641"/>
      <c r="O405" s="641"/>
      <c r="P405" s="641"/>
      <c r="Q405" s="641"/>
      <c r="R405" s="641"/>
      <c r="S405" s="641"/>
      <c r="T405" s="641"/>
      <c r="U405" s="641"/>
      <c r="V405" s="641"/>
      <c r="W405" s="641"/>
      <c r="X405" s="641"/>
      <c r="Y405" s="641"/>
      <c r="Z405" s="641"/>
      <c r="AA405" s="641"/>
      <c r="AB405" s="2744" t="s">
        <v>94</v>
      </c>
      <c r="AC405" s="2742" t="s">
        <v>55</v>
      </c>
      <c r="AD405" s="1513" t="s">
        <v>447</v>
      </c>
      <c r="AE405" s="1515"/>
      <c r="AF405" s="1515"/>
      <c r="AG405" s="1515"/>
      <c r="AH405" s="654"/>
    </row>
    <row r="406" ht="15.75" customHeight="1">
      <c r="A406" s="1532"/>
      <c r="B406" s="2477" t="s">
        <v>4697</v>
      </c>
      <c r="C406" s="1126"/>
      <c r="D406" s="1512"/>
      <c r="E406" s="1512"/>
      <c r="F406" s="1126"/>
      <c r="G406" s="1126"/>
      <c r="H406" s="1673" t="s">
        <v>94</v>
      </c>
      <c r="I406" s="2748" t="s">
        <v>94</v>
      </c>
      <c r="J406" s="2744"/>
      <c r="K406" s="2744"/>
      <c r="L406" s="641"/>
      <c r="M406" s="641"/>
      <c r="N406" s="641"/>
      <c r="O406" s="641"/>
      <c r="P406" s="641"/>
      <c r="Q406" s="641"/>
      <c r="R406" s="641"/>
      <c r="S406" s="641"/>
      <c r="T406" s="641"/>
      <c r="U406" s="641"/>
      <c r="V406" s="641"/>
      <c r="W406" s="641"/>
      <c r="X406" s="641"/>
      <c r="Y406" s="641"/>
      <c r="Z406" s="641"/>
      <c r="AA406" s="641"/>
      <c r="AB406" s="2744" t="s">
        <v>94</v>
      </c>
      <c r="AC406" s="2742" t="s">
        <v>55</v>
      </c>
      <c r="AD406" s="2749" t="s">
        <v>4462</v>
      </c>
      <c r="AE406" s="1515"/>
      <c r="AF406" s="1515"/>
      <c r="AG406" s="1515"/>
      <c r="AH406" s="654"/>
    </row>
    <row r="407" ht="15.75" customHeight="1">
      <c r="A407" s="1532"/>
      <c r="B407" s="1512"/>
      <c r="C407" s="995" t="s">
        <v>13835</v>
      </c>
      <c r="D407" s="1512"/>
      <c r="E407" s="995" t="s">
        <v>13836</v>
      </c>
      <c r="F407" s="640" t="s">
        <v>13837</v>
      </c>
      <c r="G407" s="640" t="s">
        <v>13838</v>
      </c>
      <c r="H407" s="2173"/>
      <c r="I407" s="2173"/>
      <c r="J407" s="2173"/>
      <c r="K407" s="2173"/>
      <c r="L407" s="641"/>
      <c r="M407" s="641"/>
      <c r="N407" s="641"/>
      <c r="O407" s="641"/>
      <c r="P407" s="641"/>
      <c r="Q407" s="641"/>
      <c r="R407" s="641"/>
      <c r="S407" s="641"/>
      <c r="T407" s="641"/>
      <c r="U407" s="641"/>
      <c r="V407" s="641"/>
      <c r="W407" s="641"/>
      <c r="X407" s="641"/>
      <c r="Y407" s="641"/>
      <c r="Z407" s="641"/>
      <c r="AA407" s="641"/>
      <c r="AB407" s="2744">
        <v>1.0</v>
      </c>
      <c r="AC407" s="2742" t="s">
        <v>55</v>
      </c>
      <c r="AD407" s="2749" t="s">
        <v>4462</v>
      </c>
      <c r="AE407" s="1515"/>
      <c r="AF407" s="1515"/>
      <c r="AG407" s="1515"/>
      <c r="AH407" s="654"/>
    </row>
    <row r="408" ht="15.75" hidden="1" customHeight="1">
      <c r="A408" s="1477" t="s">
        <v>1064</v>
      </c>
      <c r="B408" s="658"/>
      <c r="C408" s="641"/>
      <c r="D408" s="658"/>
      <c r="E408" s="658"/>
      <c r="F408" s="641"/>
      <c r="G408" s="641"/>
      <c r="H408" s="879" t="s">
        <v>94</v>
      </c>
      <c r="I408" s="843" t="s">
        <v>94</v>
      </c>
      <c r="J408" s="796"/>
      <c r="K408" s="796"/>
      <c r="L408" s="641"/>
      <c r="M408" s="641"/>
      <c r="N408" s="641"/>
      <c r="O408" s="641"/>
      <c r="P408" s="641"/>
      <c r="Q408" s="641"/>
      <c r="R408" s="641"/>
      <c r="S408" s="641"/>
      <c r="T408" s="641"/>
      <c r="U408" s="641"/>
      <c r="V408" s="641"/>
      <c r="W408" s="641"/>
      <c r="X408" s="641"/>
      <c r="Y408" s="641"/>
      <c r="Z408" s="641"/>
      <c r="AA408" s="641"/>
      <c r="AB408" s="2744" t="s">
        <v>94</v>
      </c>
      <c r="AC408" s="2742" t="s">
        <v>55</v>
      </c>
      <c r="AD408" s="1513" t="s">
        <v>447</v>
      </c>
      <c r="AE408" s="650"/>
      <c r="AF408" s="650"/>
      <c r="AG408" s="650"/>
      <c r="AH408" s="654"/>
    </row>
    <row r="409" ht="15.75" hidden="1" customHeight="1">
      <c r="A409" s="1826"/>
      <c r="B409" s="2586" t="s">
        <v>13839</v>
      </c>
      <c r="C409" s="809"/>
      <c r="D409" s="888"/>
      <c r="E409" s="888"/>
      <c r="F409" s="2541" t="s">
        <v>13840</v>
      </c>
      <c r="G409" s="2541" t="s">
        <v>13841</v>
      </c>
      <c r="H409" s="2648"/>
      <c r="I409" s="1106"/>
      <c r="J409" s="1106"/>
      <c r="K409" s="1106"/>
      <c r="L409" s="809"/>
      <c r="M409" s="809"/>
      <c r="N409" s="809"/>
      <c r="O409" s="809"/>
      <c r="P409" s="809"/>
      <c r="Q409" s="809"/>
      <c r="R409" s="809"/>
      <c r="S409" s="809"/>
      <c r="T409" s="809"/>
      <c r="U409" s="809"/>
      <c r="V409" s="809"/>
      <c r="W409" s="809"/>
      <c r="X409" s="809"/>
      <c r="Y409" s="809"/>
      <c r="Z409" s="809"/>
      <c r="AA409" s="809"/>
      <c r="AB409" s="2708">
        <v>3.0</v>
      </c>
      <c r="AC409" s="2709" t="s">
        <v>55</v>
      </c>
      <c r="AD409" s="1521" t="s">
        <v>447</v>
      </c>
      <c r="AE409" s="888"/>
      <c r="AF409" s="888"/>
      <c r="AG409" s="888"/>
      <c r="AH409" s="1046"/>
    </row>
    <row r="410" ht="15.75" hidden="1" customHeight="1">
      <c r="A410" s="1826"/>
      <c r="B410" s="888"/>
      <c r="C410" s="2541" t="s">
        <v>13842</v>
      </c>
      <c r="D410" s="888"/>
      <c r="E410" s="2586" t="s">
        <v>13843</v>
      </c>
      <c r="F410" s="2584" t="s">
        <v>13844</v>
      </c>
      <c r="G410" s="2584" t="s">
        <v>13845</v>
      </c>
      <c r="H410" s="2648"/>
      <c r="I410" s="1106"/>
      <c r="J410" s="1106"/>
      <c r="K410" s="1106"/>
      <c r="L410" s="809"/>
      <c r="M410" s="809"/>
      <c r="N410" s="809"/>
      <c r="O410" s="809"/>
      <c r="P410" s="809"/>
      <c r="Q410" s="809"/>
      <c r="R410" s="809"/>
      <c r="S410" s="809"/>
      <c r="T410" s="809"/>
      <c r="U410" s="809"/>
      <c r="V410" s="809"/>
      <c r="W410" s="809"/>
      <c r="X410" s="809"/>
      <c r="Y410" s="809"/>
      <c r="Z410" s="809"/>
      <c r="AA410" s="809"/>
      <c r="AB410" s="2708">
        <v>3.0</v>
      </c>
      <c r="AC410" s="2709" t="s">
        <v>55</v>
      </c>
      <c r="AD410" s="1521" t="s">
        <v>447</v>
      </c>
      <c r="AE410" s="888"/>
      <c r="AF410" s="888"/>
      <c r="AG410" s="888"/>
      <c r="AH410" s="1046"/>
    </row>
    <row r="411" ht="15.75" hidden="1" customHeight="1">
      <c r="A411" s="1476" t="s">
        <v>13846</v>
      </c>
      <c r="B411" s="1512"/>
      <c r="C411" s="1126"/>
      <c r="D411" s="1512"/>
      <c r="E411" s="1512"/>
      <c r="F411" s="1126"/>
      <c r="G411" s="1126"/>
      <c r="H411" s="879" t="s">
        <v>94</v>
      </c>
      <c r="I411" s="843" t="s">
        <v>94</v>
      </c>
      <c r="J411" s="796"/>
      <c r="K411" s="796"/>
      <c r="L411" s="641"/>
      <c r="M411" s="641"/>
      <c r="N411" s="641"/>
      <c r="O411" s="641"/>
      <c r="P411" s="641"/>
      <c r="Q411" s="641"/>
      <c r="R411" s="641"/>
      <c r="S411" s="641"/>
      <c r="T411" s="641"/>
      <c r="U411" s="641"/>
      <c r="V411" s="641"/>
      <c r="W411" s="641"/>
      <c r="X411" s="641"/>
      <c r="Y411" s="641"/>
      <c r="Z411" s="641"/>
      <c r="AA411" s="641"/>
      <c r="AB411" s="2744" t="s">
        <v>94</v>
      </c>
      <c r="AC411" s="2742" t="s">
        <v>55</v>
      </c>
      <c r="AD411" s="1513" t="s">
        <v>447</v>
      </c>
      <c r="AE411" s="1515"/>
      <c r="AF411" s="1515"/>
      <c r="AG411" s="1515"/>
      <c r="AH411" s="654"/>
    </row>
    <row r="412" ht="15.75" hidden="1" customHeight="1">
      <c r="A412" s="1532"/>
      <c r="B412" s="1515" t="s">
        <v>12803</v>
      </c>
      <c r="C412" s="1126"/>
      <c r="D412" s="1512"/>
      <c r="E412" s="1512"/>
      <c r="F412" s="1126"/>
      <c r="G412" s="1126"/>
      <c r="H412" s="879" t="s">
        <v>94</v>
      </c>
      <c r="I412" s="843" t="s">
        <v>94</v>
      </c>
      <c r="J412" s="796"/>
      <c r="K412" s="796"/>
      <c r="L412" s="641"/>
      <c r="M412" s="641"/>
      <c r="N412" s="641"/>
      <c r="O412" s="641"/>
      <c r="P412" s="641"/>
      <c r="Q412" s="641"/>
      <c r="R412" s="641"/>
      <c r="S412" s="641"/>
      <c r="T412" s="641"/>
      <c r="U412" s="641"/>
      <c r="V412" s="641"/>
      <c r="W412" s="641"/>
      <c r="X412" s="641"/>
      <c r="Y412" s="641"/>
      <c r="Z412" s="641"/>
      <c r="AA412" s="641"/>
      <c r="AB412" s="2744" t="s">
        <v>94</v>
      </c>
      <c r="AC412" s="2742" t="s">
        <v>55</v>
      </c>
      <c r="AD412" s="1513" t="s">
        <v>447</v>
      </c>
      <c r="AE412" s="1515"/>
      <c r="AF412" s="1515"/>
      <c r="AG412" s="1515"/>
      <c r="AH412" s="654"/>
    </row>
    <row r="413" ht="15.75" hidden="1" customHeight="1">
      <c r="A413" s="729"/>
      <c r="B413" s="730"/>
      <c r="C413" s="2584" t="s">
        <v>13847</v>
      </c>
      <c r="D413" s="730"/>
      <c r="E413" s="2593" t="s">
        <v>13848</v>
      </c>
      <c r="F413" s="2714" t="s">
        <v>13849</v>
      </c>
      <c r="G413" s="2584" t="s">
        <v>13850</v>
      </c>
      <c r="H413" s="2648"/>
      <c r="I413" s="1106"/>
      <c r="J413" s="1106"/>
      <c r="K413" s="1106"/>
      <c r="L413" s="809"/>
      <c r="M413" s="809"/>
      <c r="N413" s="809"/>
      <c r="O413" s="809"/>
      <c r="P413" s="809"/>
      <c r="Q413" s="809"/>
      <c r="R413" s="809"/>
      <c r="S413" s="809"/>
      <c r="T413" s="809"/>
      <c r="U413" s="809"/>
      <c r="V413" s="809"/>
      <c r="W413" s="809"/>
      <c r="X413" s="809"/>
      <c r="Y413" s="809"/>
      <c r="Z413" s="809"/>
      <c r="AA413" s="809"/>
      <c r="AB413" s="2708">
        <v>3.0</v>
      </c>
      <c r="AC413" s="2709" t="s">
        <v>55</v>
      </c>
      <c r="AD413" s="1521" t="s">
        <v>447</v>
      </c>
      <c r="AE413" s="730"/>
      <c r="AF413" s="730"/>
      <c r="AG413" s="730"/>
      <c r="AH413" s="1046"/>
    </row>
    <row r="414" ht="15.75" hidden="1" customHeight="1">
      <c r="A414" s="729"/>
      <c r="B414" s="730"/>
      <c r="C414" s="1106"/>
      <c r="D414" s="2593" t="s">
        <v>13851</v>
      </c>
      <c r="E414" s="730"/>
      <c r="F414" s="2584" t="s">
        <v>13852</v>
      </c>
      <c r="G414" s="2541" t="s">
        <v>13853</v>
      </c>
      <c r="H414" s="2648"/>
      <c r="I414" s="1106"/>
      <c r="J414" s="1106"/>
      <c r="K414" s="1106"/>
      <c r="L414" s="809"/>
      <c r="M414" s="809"/>
      <c r="N414" s="809"/>
      <c r="O414" s="809"/>
      <c r="P414" s="809"/>
      <c r="Q414" s="809"/>
      <c r="R414" s="809"/>
      <c r="S414" s="809"/>
      <c r="T414" s="809"/>
      <c r="U414" s="809"/>
      <c r="V414" s="809"/>
      <c r="W414" s="809"/>
      <c r="X414" s="809"/>
      <c r="Y414" s="809"/>
      <c r="Z414" s="809"/>
      <c r="AA414" s="809"/>
      <c r="AB414" s="2708">
        <v>3.0</v>
      </c>
      <c r="AC414" s="2709" t="s">
        <v>55</v>
      </c>
      <c r="AD414" s="1521" t="s">
        <v>447</v>
      </c>
      <c r="AE414" s="730"/>
      <c r="AF414" s="2593" t="s">
        <v>13854</v>
      </c>
      <c r="AG414" s="730"/>
      <c r="AH414" s="1046"/>
    </row>
    <row r="415" ht="15.75" hidden="1" customHeight="1">
      <c r="A415" s="1476" t="s">
        <v>13855</v>
      </c>
      <c r="B415" s="1512"/>
      <c r="C415" s="1126"/>
      <c r="D415" s="1512"/>
      <c r="E415" s="1512"/>
      <c r="F415" s="1126"/>
      <c r="G415" s="1126"/>
      <c r="H415" s="879" t="s">
        <v>94</v>
      </c>
      <c r="I415" s="843" t="s">
        <v>94</v>
      </c>
      <c r="J415" s="796"/>
      <c r="K415" s="796"/>
      <c r="L415" s="641"/>
      <c r="M415" s="641"/>
      <c r="N415" s="641"/>
      <c r="O415" s="641"/>
      <c r="P415" s="641"/>
      <c r="Q415" s="641"/>
      <c r="R415" s="641"/>
      <c r="S415" s="641"/>
      <c r="T415" s="641"/>
      <c r="U415" s="641"/>
      <c r="V415" s="641"/>
      <c r="W415" s="641"/>
      <c r="X415" s="641"/>
      <c r="Y415" s="641"/>
      <c r="Z415" s="641"/>
      <c r="AA415" s="641"/>
      <c r="AB415" s="2744" t="s">
        <v>94</v>
      </c>
      <c r="AC415" s="2742" t="s">
        <v>55</v>
      </c>
      <c r="AD415" s="1513" t="s">
        <v>447</v>
      </c>
      <c r="AE415" s="1515"/>
      <c r="AF415" s="1515" t="s">
        <v>13856</v>
      </c>
      <c r="AG415" s="1515"/>
      <c r="AH415" s="654"/>
    </row>
    <row r="416" ht="15.75" hidden="1" customHeight="1">
      <c r="A416" s="1532"/>
      <c r="B416" s="1515" t="s">
        <v>13857</v>
      </c>
      <c r="C416" s="1126"/>
      <c r="D416" s="1512"/>
      <c r="E416" s="1512"/>
      <c r="F416" s="1126"/>
      <c r="G416" s="1126"/>
      <c r="H416" s="879" t="s">
        <v>94</v>
      </c>
      <c r="I416" s="843" t="s">
        <v>94</v>
      </c>
      <c r="J416" s="796"/>
      <c r="K416" s="796"/>
      <c r="L416" s="641"/>
      <c r="M416" s="641"/>
      <c r="N416" s="641"/>
      <c r="O416" s="641"/>
      <c r="P416" s="641"/>
      <c r="Q416" s="641"/>
      <c r="R416" s="641"/>
      <c r="S416" s="641"/>
      <c r="T416" s="641"/>
      <c r="U416" s="641"/>
      <c r="V416" s="641"/>
      <c r="W416" s="641"/>
      <c r="X416" s="641"/>
      <c r="Y416" s="641"/>
      <c r="Z416" s="641"/>
      <c r="AA416" s="641"/>
      <c r="AB416" s="2744" t="s">
        <v>94</v>
      </c>
      <c r="AC416" s="2742" t="s">
        <v>55</v>
      </c>
      <c r="AD416" s="1513" t="s">
        <v>447</v>
      </c>
      <c r="AE416" s="1515"/>
      <c r="AF416" s="1515"/>
      <c r="AG416" s="1515"/>
      <c r="AH416" s="654"/>
    </row>
    <row r="417" ht="15.75" hidden="1" customHeight="1">
      <c r="A417" s="729"/>
      <c r="B417" s="730"/>
      <c r="C417" s="2584" t="s">
        <v>13858</v>
      </c>
      <c r="D417" s="730"/>
      <c r="E417" s="2593" t="s">
        <v>13859</v>
      </c>
      <c r="F417" s="2714" t="s">
        <v>13860</v>
      </c>
      <c r="G417" s="2584" t="s">
        <v>13850</v>
      </c>
      <c r="H417" s="2648"/>
      <c r="I417" s="1106"/>
      <c r="J417" s="1106"/>
      <c r="K417" s="1106"/>
      <c r="L417" s="809"/>
      <c r="M417" s="809"/>
      <c r="N417" s="809"/>
      <c r="O417" s="809"/>
      <c r="P417" s="809"/>
      <c r="Q417" s="809"/>
      <c r="R417" s="809"/>
      <c r="S417" s="809"/>
      <c r="T417" s="809"/>
      <c r="U417" s="809"/>
      <c r="V417" s="809"/>
      <c r="W417" s="809"/>
      <c r="X417" s="809"/>
      <c r="Y417" s="809"/>
      <c r="Z417" s="809"/>
      <c r="AA417" s="809"/>
      <c r="AB417" s="2708">
        <v>3.0</v>
      </c>
      <c r="AC417" s="2709" t="s">
        <v>55</v>
      </c>
      <c r="AD417" s="1521" t="s">
        <v>447</v>
      </c>
      <c r="AE417" s="730"/>
      <c r="AF417" s="730"/>
      <c r="AG417" s="730"/>
      <c r="AH417" s="1046"/>
    </row>
    <row r="418" ht="15.75" hidden="1" customHeight="1">
      <c r="A418" s="729"/>
      <c r="B418" s="730"/>
      <c r="C418" s="1106"/>
      <c r="D418" s="2593" t="s">
        <v>13851</v>
      </c>
      <c r="E418" s="730"/>
      <c r="F418" s="2584" t="s">
        <v>13852</v>
      </c>
      <c r="G418" s="2541" t="s">
        <v>13861</v>
      </c>
      <c r="H418" s="2648"/>
      <c r="I418" s="1106"/>
      <c r="J418" s="1106"/>
      <c r="K418" s="1106"/>
      <c r="L418" s="809"/>
      <c r="M418" s="809"/>
      <c r="N418" s="809"/>
      <c r="O418" s="809"/>
      <c r="P418" s="809"/>
      <c r="Q418" s="809"/>
      <c r="R418" s="809"/>
      <c r="S418" s="809"/>
      <c r="T418" s="809"/>
      <c r="U418" s="809"/>
      <c r="V418" s="809"/>
      <c r="W418" s="809"/>
      <c r="X418" s="809"/>
      <c r="Y418" s="809"/>
      <c r="Z418" s="809"/>
      <c r="AA418" s="809"/>
      <c r="AB418" s="2708">
        <v>3.0</v>
      </c>
      <c r="AC418" s="2709" t="s">
        <v>55</v>
      </c>
      <c r="AD418" s="1521" t="s">
        <v>447</v>
      </c>
      <c r="AE418" s="730"/>
      <c r="AF418" s="2593" t="s">
        <v>13854</v>
      </c>
      <c r="AG418" s="730"/>
      <c r="AH418" s="1046"/>
    </row>
    <row r="419" ht="15.75" hidden="1" customHeight="1">
      <c r="A419" s="1532"/>
      <c r="B419" s="1515" t="s">
        <v>13638</v>
      </c>
      <c r="C419" s="1126"/>
      <c r="D419" s="1512"/>
      <c r="E419" s="1512"/>
      <c r="F419" s="1126"/>
      <c r="G419" s="641"/>
      <c r="H419" s="879" t="s">
        <v>94</v>
      </c>
      <c r="I419" s="843" t="s">
        <v>94</v>
      </c>
      <c r="J419" s="796"/>
      <c r="K419" s="796"/>
      <c r="L419" s="641"/>
      <c r="M419" s="641"/>
      <c r="N419" s="641"/>
      <c r="O419" s="641"/>
      <c r="P419" s="641"/>
      <c r="Q419" s="641"/>
      <c r="R419" s="641"/>
      <c r="S419" s="641"/>
      <c r="T419" s="641"/>
      <c r="U419" s="641"/>
      <c r="V419" s="641"/>
      <c r="W419" s="641"/>
      <c r="X419" s="641"/>
      <c r="Y419" s="641"/>
      <c r="Z419" s="641"/>
      <c r="AA419" s="641"/>
      <c r="AB419" s="2744" t="s">
        <v>94</v>
      </c>
      <c r="AC419" s="2742" t="s">
        <v>55</v>
      </c>
      <c r="AD419" s="1513" t="s">
        <v>447</v>
      </c>
      <c r="AE419" s="1515"/>
      <c r="AF419" s="1515"/>
      <c r="AG419" s="1515"/>
      <c r="AH419" s="654"/>
    </row>
    <row r="420" ht="15.75" hidden="1" customHeight="1">
      <c r="A420" s="729"/>
      <c r="B420" s="730"/>
      <c r="C420" s="2584" t="s">
        <v>13862</v>
      </c>
      <c r="D420" s="730"/>
      <c r="E420" s="2593" t="s">
        <v>13863</v>
      </c>
      <c r="F420" s="2584" t="s">
        <v>13864</v>
      </c>
      <c r="G420" s="2584" t="s">
        <v>13865</v>
      </c>
      <c r="H420" s="2648"/>
      <c r="I420" s="1106"/>
      <c r="J420" s="1106"/>
      <c r="K420" s="1106"/>
      <c r="L420" s="809"/>
      <c r="M420" s="809"/>
      <c r="N420" s="809"/>
      <c r="O420" s="809"/>
      <c r="P420" s="809"/>
      <c r="Q420" s="809"/>
      <c r="R420" s="809"/>
      <c r="S420" s="809"/>
      <c r="T420" s="809"/>
      <c r="U420" s="809"/>
      <c r="V420" s="809"/>
      <c r="W420" s="809"/>
      <c r="X420" s="809"/>
      <c r="Y420" s="809"/>
      <c r="Z420" s="809"/>
      <c r="AA420" s="809"/>
      <c r="AB420" s="2708">
        <v>3.0</v>
      </c>
      <c r="AC420" s="2709" t="s">
        <v>55</v>
      </c>
      <c r="AD420" s="1521" t="s">
        <v>447</v>
      </c>
      <c r="AE420" s="730"/>
      <c r="AF420" s="730"/>
      <c r="AG420" s="730"/>
      <c r="AH420" s="1046"/>
    </row>
    <row r="421" ht="15.75" customHeight="1">
      <c r="A421" s="654"/>
      <c r="B421" s="654"/>
      <c r="C421" s="643"/>
      <c r="D421" s="654"/>
      <c r="E421" s="654"/>
      <c r="F421" s="643"/>
      <c r="G421" s="643"/>
      <c r="H421" s="648"/>
      <c r="I421" s="648"/>
      <c r="J421" s="648"/>
      <c r="K421" s="501"/>
      <c r="L421" s="501"/>
      <c r="M421" s="648"/>
      <c r="N421" s="648"/>
      <c r="O421" s="648"/>
      <c r="P421" s="648"/>
      <c r="Q421" s="648"/>
      <c r="R421" s="648"/>
      <c r="S421" s="648"/>
      <c r="T421" s="648"/>
      <c r="U421" s="648"/>
      <c r="V421" s="648"/>
      <c r="W421" s="648"/>
      <c r="X421" s="648"/>
      <c r="Y421" s="648"/>
      <c r="Z421" s="648"/>
      <c r="AA421" s="648"/>
      <c r="AB421" s="501"/>
      <c r="AC421" s="2780"/>
      <c r="AD421" s="2781"/>
      <c r="AE421" s="654"/>
      <c r="AF421" s="654"/>
      <c r="AG421" s="654"/>
      <c r="AH421" s="654"/>
    </row>
    <row r="422" ht="15.75" customHeight="1">
      <c r="A422" s="654"/>
      <c r="B422" s="654"/>
      <c r="C422" s="643"/>
      <c r="D422" s="654"/>
      <c r="E422" s="654"/>
      <c r="F422" s="643"/>
      <c r="G422" s="643"/>
      <c r="H422" s="648"/>
      <c r="I422" s="648"/>
      <c r="J422" s="648"/>
      <c r="K422" s="501"/>
      <c r="L422" s="501"/>
      <c r="M422" s="648"/>
      <c r="N422" s="648"/>
      <c r="O422" s="648"/>
      <c r="P422" s="648"/>
      <c r="Q422" s="648"/>
      <c r="R422" s="648"/>
      <c r="S422" s="648"/>
      <c r="T422" s="648"/>
      <c r="U422" s="648"/>
      <c r="V422" s="648"/>
      <c r="W422" s="648"/>
      <c r="X422" s="648"/>
      <c r="Y422" s="648"/>
      <c r="Z422" s="648"/>
      <c r="AA422" s="648"/>
      <c r="AB422" s="501"/>
      <c r="AC422" s="2780"/>
      <c r="AD422" s="2781"/>
      <c r="AE422" s="654"/>
      <c r="AF422" s="654"/>
      <c r="AG422" s="654"/>
      <c r="AH422" s="654"/>
    </row>
    <row r="423" ht="15.75" hidden="1" customHeight="1">
      <c r="A423" s="654"/>
      <c r="B423" s="654"/>
      <c r="C423" s="643"/>
      <c r="D423" s="654"/>
      <c r="E423" s="654"/>
      <c r="F423" s="643"/>
      <c r="G423" s="643"/>
      <c r="H423" s="648"/>
      <c r="I423" s="648"/>
      <c r="J423" s="648"/>
      <c r="K423" s="501"/>
      <c r="L423" s="501"/>
      <c r="M423" s="648"/>
      <c r="N423" s="648"/>
      <c r="O423" s="648"/>
      <c r="P423" s="648"/>
      <c r="Q423" s="648"/>
      <c r="R423" s="648"/>
      <c r="S423" s="648"/>
      <c r="T423" s="648"/>
      <c r="U423" s="648"/>
      <c r="V423" s="648"/>
      <c r="W423" s="648"/>
      <c r="X423" s="648"/>
      <c r="Y423" s="648"/>
      <c r="Z423" s="648"/>
      <c r="AA423" s="648"/>
      <c r="AB423" s="501"/>
      <c r="AC423" s="2780"/>
      <c r="AD423" s="2781"/>
      <c r="AE423" s="654"/>
      <c r="AF423" s="654"/>
      <c r="AG423" s="654"/>
      <c r="AH423" s="654"/>
    </row>
    <row r="424" ht="15.75" hidden="1" customHeight="1">
      <c r="A424" s="654"/>
      <c r="B424" s="654"/>
      <c r="C424" s="643"/>
      <c r="D424" s="654"/>
      <c r="E424" s="654"/>
      <c r="F424" s="643"/>
      <c r="G424" s="643"/>
      <c r="H424" s="648"/>
      <c r="I424" s="648"/>
      <c r="J424" s="648"/>
      <c r="K424" s="501"/>
      <c r="L424" s="501"/>
      <c r="M424" s="648"/>
      <c r="N424" s="648"/>
      <c r="O424" s="648"/>
      <c r="P424" s="648"/>
      <c r="Q424" s="648"/>
      <c r="R424" s="648"/>
      <c r="S424" s="648"/>
      <c r="T424" s="648"/>
      <c r="U424" s="648"/>
      <c r="V424" s="648"/>
      <c r="W424" s="648"/>
      <c r="X424" s="648"/>
      <c r="Y424" s="648"/>
      <c r="Z424" s="648"/>
      <c r="AA424" s="648"/>
      <c r="AB424" s="501"/>
      <c r="AC424" s="2780"/>
      <c r="AD424" s="2781"/>
      <c r="AE424" s="654"/>
      <c r="AF424" s="654"/>
      <c r="AG424" s="654"/>
      <c r="AH424" s="654"/>
    </row>
    <row r="425" ht="15.75" hidden="1" customHeight="1">
      <c r="A425" s="654"/>
      <c r="B425" s="654"/>
      <c r="C425" s="643"/>
      <c r="D425" s="654"/>
      <c r="E425" s="654"/>
      <c r="F425" s="643"/>
      <c r="G425" s="643"/>
      <c r="H425" s="648"/>
      <c r="I425" s="648"/>
      <c r="J425" s="648"/>
      <c r="K425" s="501"/>
      <c r="L425" s="501"/>
      <c r="M425" s="648"/>
      <c r="N425" s="648"/>
      <c r="O425" s="648"/>
      <c r="P425" s="648"/>
      <c r="Q425" s="648"/>
      <c r="R425" s="648"/>
      <c r="S425" s="648"/>
      <c r="T425" s="648"/>
      <c r="U425" s="648"/>
      <c r="V425" s="648"/>
      <c r="W425" s="648"/>
      <c r="X425" s="648"/>
      <c r="Y425" s="648"/>
      <c r="Z425" s="648"/>
      <c r="AA425" s="648"/>
      <c r="AB425" s="501"/>
      <c r="AC425" s="2780"/>
      <c r="AD425" s="2781"/>
      <c r="AE425" s="654"/>
      <c r="AF425" s="654"/>
      <c r="AG425" s="654"/>
      <c r="AH425" s="654"/>
    </row>
    <row r="426" ht="15.75" hidden="1" customHeight="1">
      <c r="A426" s="654"/>
      <c r="B426" s="654"/>
      <c r="C426" s="643"/>
      <c r="D426" s="654"/>
      <c r="E426" s="654"/>
      <c r="F426" s="643"/>
      <c r="G426" s="643"/>
      <c r="H426" s="648"/>
      <c r="I426" s="648"/>
      <c r="J426" s="648"/>
      <c r="K426" s="501"/>
      <c r="L426" s="501"/>
      <c r="M426" s="648"/>
      <c r="N426" s="648"/>
      <c r="O426" s="648"/>
      <c r="P426" s="648"/>
      <c r="Q426" s="648"/>
      <c r="R426" s="648"/>
      <c r="S426" s="648"/>
      <c r="T426" s="648"/>
      <c r="U426" s="648"/>
      <c r="V426" s="648"/>
      <c r="W426" s="648"/>
      <c r="X426" s="648"/>
      <c r="Y426" s="648"/>
      <c r="Z426" s="648"/>
      <c r="AA426" s="648"/>
      <c r="AB426" s="501"/>
      <c r="AC426" s="2780"/>
      <c r="AD426" s="2781"/>
      <c r="AE426" s="654"/>
      <c r="AF426" s="654"/>
      <c r="AG426" s="654"/>
      <c r="AH426" s="654"/>
    </row>
    <row r="427" ht="15.75" hidden="1" customHeight="1">
      <c r="A427" s="654"/>
      <c r="B427" s="654"/>
      <c r="C427" s="643"/>
      <c r="D427" s="654"/>
      <c r="E427" s="654"/>
      <c r="F427" s="643"/>
      <c r="G427" s="643"/>
      <c r="H427" s="648"/>
      <c r="I427" s="648"/>
      <c r="J427" s="648"/>
      <c r="K427" s="501"/>
      <c r="L427" s="501"/>
      <c r="M427" s="648"/>
      <c r="N427" s="648"/>
      <c r="O427" s="648"/>
      <c r="P427" s="648"/>
      <c r="Q427" s="648"/>
      <c r="R427" s="648"/>
      <c r="S427" s="648"/>
      <c r="T427" s="648"/>
      <c r="U427" s="648"/>
      <c r="V427" s="648"/>
      <c r="W427" s="648"/>
      <c r="X427" s="648"/>
      <c r="Y427" s="648"/>
      <c r="Z427" s="648"/>
      <c r="AA427" s="648"/>
      <c r="AB427" s="501"/>
      <c r="AC427" s="2780"/>
      <c r="AD427" s="2781"/>
      <c r="AE427" s="654"/>
      <c r="AF427" s="654"/>
      <c r="AG427" s="654"/>
      <c r="AH427" s="654"/>
    </row>
    <row r="428" ht="15.75" hidden="1" customHeight="1">
      <c r="A428" s="654"/>
      <c r="B428" s="654"/>
      <c r="C428" s="643"/>
      <c r="D428" s="654"/>
      <c r="E428" s="654"/>
      <c r="F428" s="643"/>
      <c r="G428" s="643"/>
      <c r="H428" s="648"/>
      <c r="I428" s="648"/>
      <c r="J428" s="648"/>
      <c r="K428" s="501"/>
      <c r="L428" s="501"/>
      <c r="M428" s="648"/>
      <c r="N428" s="648"/>
      <c r="O428" s="648"/>
      <c r="P428" s="648"/>
      <c r="Q428" s="648"/>
      <c r="R428" s="648"/>
      <c r="S428" s="648"/>
      <c r="T428" s="648"/>
      <c r="U428" s="648"/>
      <c r="V428" s="648"/>
      <c r="W428" s="648"/>
      <c r="X428" s="648"/>
      <c r="Y428" s="648"/>
      <c r="Z428" s="648"/>
      <c r="AA428" s="648"/>
      <c r="AB428" s="501"/>
      <c r="AC428" s="2780"/>
      <c r="AD428" s="2781"/>
      <c r="AE428" s="654"/>
      <c r="AF428" s="654"/>
      <c r="AG428" s="654"/>
      <c r="AH428" s="654"/>
    </row>
    <row r="429" ht="15.75" hidden="1" customHeight="1">
      <c r="A429" s="654"/>
      <c r="B429" s="654"/>
      <c r="C429" s="643"/>
      <c r="D429" s="654"/>
      <c r="E429" s="654"/>
      <c r="F429" s="643"/>
      <c r="G429" s="643"/>
      <c r="H429" s="648"/>
      <c r="I429" s="648"/>
      <c r="J429" s="648"/>
      <c r="K429" s="501"/>
      <c r="L429" s="501"/>
      <c r="M429" s="648"/>
      <c r="N429" s="648"/>
      <c r="O429" s="648"/>
      <c r="P429" s="648"/>
      <c r="Q429" s="648"/>
      <c r="R429" s="648"/>
      <c r="S429" s="648"/>
      <c r="T429" s="648"/>
      <c r="U429" s="648"/>
      <c r="V429" s="648"/>
      <c r="W429" s="648"/>
      <c r="X429" s="648"/>
      <c r="Y429" s="648"/>
      <c r="Z429" s="648"/>
      <c r="AA429" s="648"/>
      <c r="AB429" s="501"/>
      <c r="AC429" s="2780"/>
      <c r="AD429" s="2781"/>
      <c r="AE429" s="654"/>
      <c r="AF429" s="654"/>
      <c r="AG429" s="654"/>
      <c r="AH429" s="654"/>
    </row>
    <row r="430" ht="15.75" hidden="1" customHeight="1">
      <c r="A430" s="654"/>
      <c r="B430" s="654"/>
      <c r="C430" s="643"/>
      <c r="D430" s="654"/>
      <c r="E430" s="654"/>
      <c r="F430" s="643"/>
      <c r="G430" s="643"/>
      <c r="H430" s="648"/>
      <c r="I430" s="648"/>
      <c r="J430" s="648"/>
      <c r="K430" s="501"/>
      <c r="L430" s="501"/>
      <c r="M430" s="648"/>
      <c r="N430" s="648"/>
      <c r="O430" s="648"/>
      <c r="P430" s="648"/>
      <c r="Q430" s="648"/>
      <c r="R430" s="648"/>
      <c r="S430" s="648"/>
      <c r="T430" s="648"/>
      <c r="U430" s="648"/>
      <c r="V430" s="648"/>
      <c r="W430" s="648"/>
      <c r="X430" s="648"/>
      <c r="Y430" s="648"/>
      <c r="Z430" s="648"/>
      <c r="AA430" s="648"/>
      <c r="AB430" s="501"/>
      <c r="AC430" s="2780"/>
      <c r="AD430" s="2781"/>
      <c r="AE430" s="654"/>
      <c r="AF430" s="654"/>
      <c r="AG430" s="654"/>
      <c r="AH430" s="654"/>
    </row>
    <row r="431" ht="15.75" hidden="1" customHeight="1">
      <c r="A431" s="654"/>
      <c r="B431" s="654"/>
      <c r="C431" s="643"/>
      <c r="D431" s="654"/>
      <c r="E431" s="654"/>
      <c r="F431" s="643"/>
      <c r="G431" s="643"/>
      <c r="H431" s="648"/>
      <c r="I431" s="648"/>
      <c r="J431" s="648"/>
      <c r="K431" s="501"/>
      <c r="L431" s="501"/>
      <c r="M431" s="648"/>
      <c r="N431" s="648"/>
      <c r="O431" s="648"/>
      <c r="P431" s="648"/>
      <c r="Q431" s="648"/>
      <c r="R431" s="648"/>
      <c r="S431" s="648"/>
      <c r="T431" s="648"/>
      <c r="U431" s="648"/>
      <c r="V431" s="648"/>
      <c r="W431" s="648"/>
      <c r="X431" s="648"/>
      <c r="Y431" s="648"/>
      <c r="Z431" s="648"/>
      <c r="AA431" s="648"/>
      <c r="AB431" s="501"/>
      <c r="AC431" s="2780"/>
      <c r="AD431" s="2781"/>
      <c r="AE431" s="654"/>
      <c r="AF431" s="654"/>
      <c r="AG431" s="654"/>
      <c r="AH431" s="654"/>
    </row>
    <row r="432" ht="15.75" hidden="1" customHeight="1">
      <c r="A432" s="654"/>
      <c r="B432" s="654"/>
      <c r="C432" s="643"/>
      <c r="D432" s="654"/>
      <c r="E432" s="654"/>
      <c r="F432" s="643"/>
      <c r="G432" s="643"/>
      <c r="H432" s="648"/>
      <c r="I432" s="648"/>
      <c r="J432" s="648"/>
      <c r="K432" s="501"/>
      <c r="L432" s="501"/>
      <c r="M432" s="648"/>
      <c r="N432" s="648"/>
      <c r="O432" s="648"/>
      <c r="P432" s="648"/>
      <c r="Q432" s="648"/>
      <c r="R432" s="648"/>
      <c r="S432" s="648"/>
      <c r="T432" s="648"/>
      <c r="U432" s="648"/>
      <c r="V432" s="648"/>
      <c r="W432" s="648"/>
      <c r="X432" s="648"/>
      <c r="Y432" s="648"/>
      <c r="Z432" s="648"/>
      <c r="AA432" s="648"/>
      <c r="AB432" s="501"/>
      <c r="AC432" s="2780"/>
      <c r="AD432" s="2781"/>
      <c r="AE432" s="654"/>
      <c r="AF432" s="654"/>
      <c r="AG432" s="654"/>
      <c r="AH432" s="654"/>
    </row>
    <row r="433" ht="15.75" hidden="1" customHeight="1">
      <c r="A433" s="654"/>
      <c r="B433" s="654"/>
      <c r="C433" s="643"/>
      <c r="D433" s="654"/>
      <c r="E433" s="654"/>
      <c r="F433" s="643"/>
      <c r="G433" s="643"/>
      <c r="H433" s="648"/>
      <c r="I433" s="648"/>
      <c r="J433" s="648"/>
      <c r="K433" s="501"/>
      <c r="L433" s="501"/>
      <c r="M433" s="648"/>
      <c r="N433" s="648"/>
      <c r="O433" s="648"/>
      <c r="P433" s="648"/>
      <c r="Q433" s="648"/>
      <c r="R433" s="648"/>
      <c r="S433" s="648"/>
      <c r="T433" s="648"/>
      <c r="U433" s="648"/>
      <c r="V433" s="648"/>
      <c r="W433" s="648"/>
      <c r="X433" s="648"/>
      <c r="Y433" s="648"/>
      <c r="Z433" s="648"/>
      <c r="AA433" s="648"/>
      <c r="AB433" s="501"/>
      <c r="AC433" s="2780"/>
      <c r="AD433" s="2781"/>
      <c r="AE433" s="654"/>
      <c r="AF433" s="654"/>
      <c r="AG433" s="654"/>
      <c r="AH433" s="654"/>
    </row>
    <row r="434" ht="15.75" hidden="1" customHeight="1">
      <c r="A434" s="654"/>
      <c r="B434" s="654"/>
      <c r="C434" s="643"/>
      <c r="D434" s="654"/>
      <c r="E434" s="654"/>
      <c r="F434" s="643"/>
      <c r="G434" s="643"/>
      <c r="H434" s="648"/>
      <c r="I434" s="648"/>
      <c r="J434" s="648"/>
      <c r="K434" s="501"/>
      <c r="L434" s="501"/>
      <c r="M434" s="648"/>
      <c r="N434" s="648"/>
      <c r="O434" s="648"/>
      <c r="P434" s="648"/>
      <c r="Q434" s="648"/>
      <c r="R434" s="648"/>
      <c r="S434" s="648"/>
      <c r="T434" s="648"/>
      <c r="U434" s="648"/>
      <c r="V434" s="648"/>
      <c r="W434" s="648"/>
      <c r="X434" s="648"/>
      <c r="Y434" s="648"/>
      <c r="Z434" s="648"/>
      <c r="AA434" s="648"/>
      <c r="AB434" s="501"/>
      <c r="AC434" s="2780"/>
      <c r="AD434" s="2781"/>
      <c r="AE434" s="654"/>
      <c r="AF434" s="654"/>
      <c r="AG434" s="654"/>
      <c r="AH434" s="654"/>
    </row>
    <row r="435" ht="15.75" hidden="1" customHeight="1">
      <c r="A435" s="654"/>
      <c r="B435" s="654"/>
      <c r="C435" s="643"/>
      <c r="D435" s="654"/>
      <c r="E435" s="654"/>
      <c r="F435" s="643"/>
      <c r="G435" s="643"/>
      <c r="H435" s="648"/>
      <c r="I435" s="648"/>
      <c r="J435" s="648"/>
      <c r="K435" s="501"/>
      <c r="L435" s="501"/>
      <c r="M435" s="648"/>
      <c r="N435" s="648"/>
      <c r="O435" s="648"/>
      <c r="P435" s="648"/>
      <c r="Q435" s="648"/>
      <c r="R435" s="648"/>
      <c r="S435" s="648"/>
      <c r="T435" s="648"/>
      <c r="U435" s="648"/>
      <c r="V435" s="648"/>
      <c r="W435" s="648"/>
      <c r="X435" s="648"/>
      <c r="Y435" s="648"/>
      <c r="Z435" s="648"/>
      <c r="AA435" s="648"/>
      <c r="AB435" s="501"/>
      <c r="AC435" s="2780"/>
      <c r="AD435" s="2781"/>
      <c r="AE435" s="654"/>
      <c r="AF435" s="654"/>
      <c r="AG435" s="654"/>
      <c r="AH435" s="654"/>
    </row>
    <row r="436" ht="15.75" hidden="1" customHeight="1">
      <c r="A436" s="654"/>
      <c r="B436" s="654"/>
      <c r="C436" s="643"/>
      <c r="D436" s="654"/>
      <c r="E436" s="654"/>
      <c r="F436" s="643"/>
      <c r="G436" s="643"/>
      <c r="H436" s="648"/>
      <c r="I436" s="648"/>
      <c r="J436" s="648"/>
      <c r="K436" s="501"/>
      <c r="L436" s="501"/>
      <c r="M436" s="648"/>
      <c r="N436" s="648"/>
      <c r="O436" s="648"/>
      <c r="P436" s="648"/>
      <c r="Q436" s="648"/>
      <c r="R436" s="648"/>
      <c r="S436" s="648"/>
      <c r="T436" s="648"/>
      <c r="U436" s="648"/>
      <c r="V436" s="648"/>
      <c r="W436" s="648"/>
      <c r="X436" s="648"/>
      <c r="Y436" s="648"/>
      <c r="Z436" s="648"/>
      <c r="AA436" s="648"/>
      <c r="AB436" s="501"/>
      <c r="AC436" s="2780"/>
      <c r="AD436" s="2781"/>
      <c r="AE436" s="654"/>
      <c r="AF436" s="654"/>
      <c r="AG436" s="654"/>
      <c r="AH436" s="654"/>
    </row>
    <row r="437" ht="15.75" hidden="1" customHeight="1">
      <c r="A437" s="654"/>
      <c r="B437" s="654"/>
      <c r="C437" s="643"/>
      <c r="D437" s="654"/>
      <c r="E437" s="654"/>
      <c r="F437" s="643"/>
      <c r="G437" s="643"/>
      <c r="H437" s="648"/>
      <c r="I437" s="648"/>
      <c r="J437" s="648"/>
      <c r="K437" s="501"/>
      <c r="L437" s="501"/>
      <c r="M437" s="648"/>
      <c r="N437" s="648"/>
      <c r="O437" s="648"/>
      <c r="P437" s="648"/>
      <c r="Q437" s="648"/>
      <c r="R437" s="648"/>
      <c r="S437" s="648"/>
      <c r="T437" s="648"/>
      <c r="U437" s="648"/>
      <c r="V437" s="648"/>
      <c r="W437" s="648"/>
      <c r="X437" s="648"/>
      <c r="Y437" s="648"/>
      <c r="Z437" s="648"/>
      <c r="AA437" s="648"/>
      <c r="AB437" s="501"/>
      <c r="AC437" s="2780"/>
      <c r="AD437" s="2781"/>
      <c r="AE437" s="654"/>
      <c r="AF437" s="654"/>
      <c r="AG437" s="654"/>
      <c r="AH437" s="654"/>
    </row>
    <row r="438" ht="15.75" hidden="1" customHeight="1">
      <c r="A438" s="654"/>
      <c r="B438" s="654"/>
      <c r="C438" s="643"/>
      <c r="D438" s="654"/>
      <c r="E438" s="654"/>
      <c r="F438" s="643"/>
      <c r="G438" s="643"/>
      <c r="H438" s="648"/>
      <c r="I438" s="648"/>
      <c r="J438" s="648"/>
      <c r="K438" s="501"/>
      <c r="L438" s="501"/>
      <c r="M438" s="648"/>
      <c r="N438" s="648"/>
      <c r="O438" s="648"/>
      <c r="P438" s="648"/>
      <c r="Q438" s="648"/>
      <c r="R438" s="648"/>
      <c r="S438" s="648"/>
      <c r="T438" s="648"/>
      <c r="U438" s="648"/>
      <c r="V438" s="648"/>
      <c r="W438" s="648"/>
      <c r="X438" s="648"/>
      <c r="Y438" s="648"/>
      <c r="Z438" s="648"/>
      <c r="AA438" s="648"/>
      <c r="AB438" s="501"/>
      <c r="AC438" s="2780"/>
      <c r="AD438" s="2781"/>
      <c r="AE438" s="654"/>
      <c r="AF438" s="654"/>
      <c r="AG438" s="654"/>
      <c r="AH438" s="654"/>
    </row>
    <row r="439" ht="15.75" hidden="1" customHeight="1">
      <c r="A439" s="654"/>
      <c r="B439" s="654"/>
      <c r="C439" s="643"/>
      <c r="D439" s="654"/>
      <c r="E439" s="654"/>
      <c r="F439" s="643"/>
      <c r="G439" s="643"/>
      <c r="H439" s="648"/>
      <c r="I439" s="648"/>
      <c r="J439" s="648"/>
      <c r="K439" s="501"/>
      <c r="L439" s="501"/>
      <c r="M439" s="648"/>
      <c r="N439" s="648"/>
      <c r="O439" s="648"/>
      <c r="P439" s="648"/>
      <c r="Q439" s="648"/>
      <c r="R439" s="648"/>
      <c r="S439" s="648"/>
      <c r="T439" s="648"/>
      <c r="U439" s="648"/>
      <c r="V439" s="648"/>
      <c r="W439" s="648"/>
      <c r="X439" s="648"/>
      <c r="Y439" s="648"/>
      <c r="Z439" s="648"/>
      <c r="AA439" s="648"/>
      <c r="AB439" s="501"/>
      <c r="AC439" s="2780"/>
      <c r="AD439" s="2781"/>
      <c r="AE439" s="654"/>
      <c r="AF439" s="654"/>
      <c r="AG439" s="654"/>
      <c r="AH439" s="654"/>
    </row>
    <row r="440" ht="15.75" hidden="1" customHeight="1">
      <c r="A440" s="654"/>
      <c r="B440" s="654"/>
      <c r="C440" s="643"/>
      <c r="D440" s="654"/>
      <c r="E440" s="654"/>
      <c r="F440" s="643"/>
      <c r="G440" s="643"/>
      <c r="H440" s="648"/>
      <c r="I440" s="648"/>
      <c r="J440" s="648"/>
      <c r="K440" s="501"/>
      <c r="L440" s="501"/>
      <c r="M440" s="648"/>
      <c r="N440" s="648"/>
      <c r="O440" s="648"/>
      <c r="P440" s="648"/>
      <c r="Q440" s="648"/>
      <c r="R440" s="648"/>
      <c r="S440" s="648"/>
      <c r="T440" s="648"/>
      <c r="U440" s="648"/>
      <c r="V440" s="648"/>
      <c r="W440" s="648"/>
      <c r="X440" s="648"/>
      <c r="Y440" s="648"/>
      <c r="Z440" s="648"/>
      <c r="AA440" s="648"/>
      <c r="AB440" s="501"/>
      <c r="AC440" s="2780"/>
      <c r="AD440" s="2781"/>
      <c r="AE440" s="654"/>
      <c r="AF440" s="654"/>
      <c r="AG440" s="654"/>
      <c r="AH440" s="654"/>
    </row>
    <row r="441" ht="15.75" hidden="1" customHeight="1">
      <c r="A441" s="654"/>
      <c r="B441" s="654"/>
      <c r="C441" s="643"/>
      <c r="D441" s="654"/>
      <c r="E441" s="654"/>
      <c r="F441" s="643"/>
      <c r="G441" s="643"/>
      <c r="H441" s="648"/>
      <c r="I441" s="648"/>
      <c r="J441" s="648"/>
      <c r="K441" s="501"/>
      <c r="L441" s="501"/>
      <c r="M441" s="648"/>
      <c r="N441" s="648"/>
      <c r="O441" s="648"/>
      <c r="P441" s="648"/>
      <c r="Q441" s="648"/>
      <c r="R441" s="648"/>
      <c r="S441" s="648"/>
      <c r="T441" s="648"/>
      <c r="U441" s="648"/>
      <c r="V441" s="648"/>
      <c r="W441" s="648"/>
      <c r="X441" s="648"/>
      <c r="Y441" s="648"/>
      <c r="Z441" s="648"/>
      <c r="AA441" s="648"/>
      <c r="AB441" s="501"/>
      <c r="AC441" s="2780"/>
      <c r="AD441" s="2781"/>
      <c r="AE441" s="654"/>
      <c r="AF441" s="654"/>
      <c r="AG441" s="654"/>
      <c r="AH441" s="654"/>
    </row>
    <row r="442" ht="15.75" hidden="1" customHeight="1">
      <c r="A442" s="654"/>
      <c r="B442" s="654"/>
      <c r="C442" s="643"/>
      <c r="D442" s="654"/>
      <c r="E442" s="654"/>
      <c r="F442" s="643"/>
      <c r="G442" s="643"/>
      <c r="H442" s="648"/>
      <c r="I442" s="648"/>
      <c r="J442" s="648"/>
      <c r="K442" s="501"/>
      <c r="L442" s="501"/>
      <c r="M442" s="648"/>
      <c r="N442" s="648"/>
      <c r="O442" s="648"/>
      <c r="P442" s="648"/>
      <c r="Q442" s="648"/>
      <c r="R442" s="648"/>
      <c r="S442" s="648"/>
      <c r="T442" s="648"/>
      <c r="U442" s="648"/>
      <c r="V442" s="648"/>
      <c r="W442" s="648"/>
      <c r="X442" s="648"/>
      <c r="Y442" s="648"/>
      <c r="Z442" s="648"/>
      <c r="AA442" s="648"/>
      <c r="AB442" s="501"/>
      <c r="AC442" s="2780"/>
      <c r="AD442" s="2781"/>
      <c r="AE442" s="654"/>
      <c r="AF442" s="654"/>
      <c r="AG442" s="654"/>
      <c r="AH442" s="654"/>
    </row>
    <row r="443" ht="15.75" hidden="1" customHeight="1">
      <c r="A443" s="654"/>
      <c r="B443" s="654"/>
      <c r="C443" s="643"/>
      <c r="D443" s="654"/>
      <c r="E443" s="654"/>
      <c r="F443" s="643"/>
      <c r="G443" s="643"/>
      <c r="H443" s="648"/>
      <c r="I443" s="648"/>
      <c r="J443" s="648"/>
      <c r="K443" s="501"/>
      <c r="L443" s="501"/>
      <c r="M443" s="648"/>
      <c r="N443" s="648"/>
      <c r="O443" s="648"/>
      <c r="P443" s="648"/>
      <c r="Q443" s="648"/>
      <c r="R443" s="648"/>
      <c r="S443" s="648"/>
      <c r="T443" s="648"/>
      <c r="U443" s="648"/>
      <c r="V443" s="648"/>
      <c r="W443" s="648"/>
      <c r="X443" s="648"/>
      <c r="Y443" s="648"/>
      <c r="Z443" s="648"/>
      <c r="AA443" s="648"/>
      <c r="AB443" s="501"/>
      <c r="AC443" s="2780"/>
      <c r="AD443" s="2781"/>
      <c r="AE443" s="654"/>
      <c r="AF443" s="654"/>
      <c r="AG443" s="654"/>
      <c r="AH443" s="654"/>
    </row>
    <row r="444" ht="15.75" hidden="1" customHeight="1">
      <c r="A444" s="654"/>
      <c r="B444" s="654"/>
      <c r="C444" s="643"/>
      <c r="D444" s="654"/>
      <c r="E444" s="654"/>
      <c r="F444" s="643"/>
      <c r="G444" s="643"/>
      <c r="H444" s="648"/>
      <c r="I444" s="648"/>
      <c r="J444" s="648"/>
      <c r="K444" s="501"/>
      <c r="L444" s="501"/>
      <c r="M444" s="648"/>
      <c r="N444" s="648"/>
      <c r="O444" s="648"/>
      <c r="P444" s="648"/>
      <c r="Q444" s="648"/>
      <c r="R444" s="648"/>
      <c r="S444" s="648"/>
      <c r="T444" s="648"/>
      <c r="U444" s="648"/>
      <c r="V444" s="648"/>
      <c r="W444" s="648"/>
      <c r="X444" s="648"/>
      <c r="Y444" s="648"/>
      <c r="Z444" s="648"/>
      <c r="AA444" s="648"/>
      <c r="AB444" s="501"/>
      <c r="AC444" s="2780"/>
      <c r="AD444" s="2781"/>
      <c r="AE444" s="654"/>
      <c r="AF444" s="654"/>
      <c r="AG444" s="654"/>
      <c r="AH444" s="654"/>
    </row>
    <row r="445" ht="15.75" hidden="1" customHeight="1">
      <c r="A445" s="654"/>
      <c r="B445" s="654"/>
      <c r="C445" s="643"/>
      <c r="D445" s="654"/>
      <c r="E445" s="654"/>
      <c r="F445" s="643"/>
      <c r="G445" s="643"/>
      <c r="H445" s="648"/>
      <c r="I445" s="648"/>
      <c r="J445" s="648"/>
      <c r="K445" s="501"/>
      <c r="L445" s="501"/>
      <c r="M445" s="648"/>
      <c r="N445" s="648"/>
      <c r="O445" s="648"/>
      <c r="P445" s="648"/>
      <c r="Q445" s="648"/>
      <c r="R445" s="648"/>
      <c r="S445" s="648"/>
      <c r="T445" s="648"/>
      <c r="U445" s="648"/>
      <c r="V445" s="648"/>
      <c r="W445" s="648"/>
      <c r="X445" s="648"/>
      <c r="Y445" s="648"/>
      <c r="Z445" s="648"/>
      <c r="AA445" s="648"/>
      <c r="AB445" s="501"/>
      <c r="AC445" s="2780"/>
      <c r="AD445" s="2781"/>
      <c r="AE445" s="654"/>
      <c r="AF445" s="654"/>
      <c r="AG445" s="654"/>
      <c r="AH445" s="654"/>
    </row>
    <row r="446" ht="15.75" hidden="1" customHeight="1">
      <c r="A446" s="654"/>
      <c r="B446" s="654"/>
      <c r="C446" s="643"/>
      <c r="D446" s="654"/>
      <c r="E446" s="654"/>
      <c r="F446" s="643"/>
      <c r="G446" s="643"/>
      <c r="H446" s="648"/>
      <c r="I446" s="648"/>
      <c r="J446" s="648"/>
      <c r="K446" s="501"/>
      <c r="L446" s="501"/>
      <c r="M446" s="648"/>
      <c r="N446" s="648"/>
      <c r="O446" s="648"/>
      <c r="P446" s="648"/>
      <c r="Q446" s="648"/>
      <c r="R446" s="648"/>
      <c r="S446" s="648"/>
      <c r="T446" s="648"/>
      <c r="U446" s="648"/>
      <c r="V446" s="648"/>
      <c r="W446" s="648"/>
      <c r="X446" s="648"/>
      <c r="Y446" s="648"/>
      <c r="Z446" s="648"/>
      <c r="AA446" s="648"/>
      <c r="AB446" s="501"/>
      <c r="AC446" s="2780"/>
      <c r="AD446" s="2781"/>
      <c r="AE446" s="654"/>
      <c r="AF446" s="654"/>
      <c r="AG446" s="654"/>
      <c r="AH446" s="654"/>
    </row>
    <row r="447" ht="15.75" hidden="1" customHeight="1">
      <c r="A447" s="654"/>
      <c r="B447" s="654"/>
      <c r="C447" s="643"/>
      <c r="D447" s="654"/>
      <c r="E447" s="654"/>
      <c r="F447" s="643"/>
      <c r="G447" s="643"/>
      <c r="H447" s="648"/>
      <c r="I447" s="648"/>
      <c r="J447" s="648"/>
      <c r="K447" s="501"/>
      <c r="L447" s="501"/>
      <c r="M447" s="648"/>
      <c r="N447" s="648"/>
      <c r="O447" s="648"/>
      <c r="P447" s="648"/>
      <c r="Q447" s="648"/>
      <c r="R447" s="648"/>
      <c r="S447" s="648"/>
      <c r="T447" s="648"/>
      <c r="U447" s="648"/>
      <c r="V447" s="648"/>
      <c r="W447" s="648"/>
      <c r="X447" s="648"/>
      <c r="Y447" s="648"/>
      <c r="Z447" s="648"/>
      <c r="AA447" s="648"/>
      <c r="AB447" s="501"/>
      <c r="AC447" s="2780"/>
      <c r="AD447" s="2781"/>
      <c r="AE447" s="654"/>
      <c r="AF447" s="654"/>
      <c r="AG447" s="654"/>
      <c r="AH447" s="654"/>
    </row>
    <row r="448" ht="15.75" hidden="1" customHeight="1">
      <c r="A448" s="654"/>
      <c r="B448" s="654"/>
      <c r="C448" s="643"/>
      <c r="D448" s="654"/>
      <c r="E448" s="654"/>
      <c r="F448" s="643"/>
      <c r="G448" s="643"/>
      <c r="H448" s="648"/>
      <c r="I448" s="648"/>
      <c r="J448" s="648"/>
      <c r="K448" s="501"/>
      <c r="L448" s="501"/>
      <c r="M448" s="648"/>
      <c r="N448" s="648"/>
      <c r="O448" s="648"/>
      <c r="P448" s="648"/>
      <c r="Q448" s="648"/>
      <c r="R448" s="648"/>
      <c r="S448" s="648"/>
      <c r="T448" s="648"/>
      <c r="U448" s="648"/>
      <c r="V448" s="648"/>
      <c r="W448" s="648"/>
      <c r="X448" s="648"/>
      <c r="Y448" s="648"/>
      <c r="Z448" s="648"/>
      <c r="AA448" s="648"/>
      <c r="AB448" s="501"/>
      <c r="AC448" s="2780"/>
      <c r="AD448" s="2781"/>
      <c r="AE448" s="654"/>
      <c r="AF448" s="654"/>
      <c r="AG448" s="654"/>
      <c r="AH448" s="654"/>
    </row>
    <row r="449" ht="15.75" hidden="1" customHeight="1">
      <c r="A449" s="654"/>
      <c r="B449" s="654"/>
      <c r="C449" s="643"/>
      <c r="D449" s="654"/>
      <c r="E449" s="654"/>
      <c r="F449" s="643"/>
      <c r="G449" s="643"/>
      <c r="H449" s="648"/>
      <c r="I449" s="648"/>
      <c r="J449" s="648"/>
      <c r="K449" s="501"/>
      <c r="L449" s="501"/>
      <c r="M449" s="648"/>
      <c r="N449" s="648"/>
      <c r="O449" s="648"/>
      <c r="P449" s="648"/>
      <c r="Q449" s="648"/>
      <c r="R449" s="648"/>
      <c r="S449" s="648"/>
      <c r="T449" s="648"/>
      <c r="U449" s="648"/>
      <c r="V449" s="648"/>
      <c r="W449" s="648"/>
      <c r="X449" s="648"/>
      <c r="Y449" s="648"/>
      <c r="Z449" s="648"/>
      <c r="AA449" s="648"/>
      <c r="AB449" s="501"/>
      <c r="AC449" s="2780"/>
      <c r="AD449" s="2781"/>
      <c r="AE449" s="654"/>
      <c r="AF449" s="654"/>
      <c r="AG449" s="654"/>
      <c r="AH449" s="654"/>
    </row>
    <row r="450" ht="15.75" hidden="1" customHeight="1">
      <c r="A450" s="654"/>
      <c r="B450" s="654"/>
      <c r="C450" s="643"/>
      <c r="D450" s="654"/>
      <c r="E450" s="654"/>
      <c r="F450" s="643"/>
      <c r="G450" s="643"/>
      <c r="H450" s="648"/>
      <c r="I450" s="648"/>
      <c r="J450" s="648"/>
      <c r="K450" s="501"/>
      <c r="L450" s="501"/>
      <c r="M450" s="648"/>
      <c r="N450" s="648"/>
      <c r="O450" s="648"/>
      <c r="P450" s="648"/>
      <c r="Q450" s="648"/>
      <c r="R450" s="648"/>
      <c r="S450" s="648"/>
      <c r="T450" s="648"/>
      <c r="U450" s="648"/>
      <c r="V450" s="648"/>
      <c r="W450" s="648"/>
      <c r="X450" s="648"/>
      <c r="Y450" s="648"/>
      <c r="Z450" s="648"/>
      <c r="AA450" s="648"/>
      <c r="AB450" s="501"/>
      <c r="AC450" s="2780"/>
      <c r="AD450" s="2781"/>
      <c r="AE450" s="654"/>
      <c r="AF450" s="654"/>
      <c r="AG450" s="654"/>
      <c r="AH450" s="654"/>
    </row>
    <row r="451" ht="15.75" hidden="1" customHeight="1">
      <c r="A451" s="654"/>
      <c r="B451" s="654"/>
      <c r="C451" s="643"/>
      <c r="D451" s="654"/>
      <c r="E451" s="654"/>
      <c r="F451" s="643"/>
      <c r="G451" s="643"/>
      <c r="H451" s="648"/>
      <c r="I451" s="648"/>
      <c r="J451" s="648"/>
      <c r="K451" s="501"/>
      <c r="L451" s="501"/>
      <c r="M451" s="648"/>
      <c r="N451" s="648"/>
      <c r="O451" s="648"/>
      <c r="P451" s="648"/>
      <c r="Q451" s="648"/>
      <c r="R451" s="648"/>
      <c r="S451" s="648"/>
      <c r="T451" s="648"/>
      <c r="U451" s="648"/>
      <c r="V451" s="648"/>
      <c r="W451" s="648"/>
      <c r="X451" s="648"/>
      <c r="Y451" s="648"/>
      <c r="Z451" s="648"/>
      <c r="AA451" s="648"/>
      <c r="AB451" s="501"/>
      <c r="AC451" s="2780"/>
      <c r="AD451" s="2781"/>
      <c r="AE451" s="654"/>
      <c r="AF451" s="654"/>
      <c r="AG451" s="654"/>
      <c r="AH451" s="654"/>
    </row>
    <row r="452" ht="15.75" hidden="1" customHeight="1">
      <c r="A452" s="654"/>
      <c r="B452" s="654"/>
      <c r="C452" s="643"/>
      <c r="D452" s="654"/>
      <c r="E452" s="654"/>
      <c r="F452" s="643"/>
      <c r="G452" s="643"/>
      <c r="H452" s="648"/>
      <c r="I452" s="648"/>
      <c r="J452" s="648"/>
      <c r="K452" s="501"/>
      <c r="L452" s="501"/>
      <c r="M452" s="648"/>
      <c r="N452" s="648"/>
      <c r="O452" s="648"/>
      <c r="P452" s="648"/>
      <c r="Q452" s="648"/>
      <c r="R452" s="648"/>
      <c r="S452" s="648"/>
      <c r="T452" s="648"/>
      <c r="U452" s="648"/>
      <c r="V452" s="648"/>
      <c r="W452" s="648"/>
      <c r="X452" s="648"/>
      <c r="Y452" s="648"/>
      <c r="Z452" s="648"/>
      <c r="AA452" s="648"/>
      <c r="AB452" s="501"/>
      <c r="AC452" s="2780"/>
      <c r="AD452" s="2781"/>
      <c r="AE452" s="654"/>
      <c r="AF452" s="654"/>
      <c r="AG452" s="654"/>
      <c r="AH452" s="654"/>
    </row>
    <row r="453" ht="15.75" hidden="1" customHeight="1">
      <c r="A453" s="654"/>
      <c r="B453" s="654"/>
      <c r="C453" s="643"/>
      <c r="D453" s="654"/>
      <c r="E453" s="654"/>
      <c r="F453" s="643"/>
      <c r="G453" s="643"/>
      <c r="H453" s="648"/>
      <c r="I453" s="648"/>
      <c r="J453" s="648"/>
      <c r="K453" s="501"/>
      <c r="L453" s="501"/>
      <c r="M453" s="648"/>
      <c r="N453" s="648"/>
      <c r="O453" s="648"/>
      <c r="P453" s="648"/>
      <c r="Q453" s="648"/>
      <c r="R453" s="648"/>
      <c r="S453" s="648"/>
      <c r="T453" s="648"/>
      <c r="U453" s="648"/>
      <c r="V453" s="648"/>
      <c r="W453" s="648"/>
      <c r="X453" s="648"/>
      <c r="Y453" s="648"/>
      <c r="Z453" s="648"/>
      <c r="AA453" s="648"/>
      <c r="AB453" s="501"/>
      <c r="AC453" s="2780"/>
      <c r="AD453" s="2781"/>
      <c r="AE453" s="654"/>
      <c r="AF453" s="654"/>
      <c r="AG453" s="654"/>
      <c r="AH453" s="654"/>
    </row>
    <row r="454" ht="15.75" hidden="1" customHeight="1">
      <c r="A454" s="654"/>
      <c r="B454" s="654"/>
      <c r="C454" s="643"/>
      <c r="D454" s="654"/>
      <c r="E454" s="654"/>
      <c r="F454" s="643"/>
      <c r="G454" s="643"/>
      <c r="H454" s="648"/>
      <c r="I454" s="648"/>
      <c r="J454" s="648"/>
      <c r="K454" s="501"/>
      <c r="L454" s="501"/>
      <c r="M454" s="648"/>
      <c r="N454" s="648"/>
      <c r="O454" s="648"/>
      <c r="P454" s="648"/>
      <c r="Q454" s="648"/>
      <c r="R454" s="648"/>
      <c r="S454" s="648"/>
      <c r="T454" s="648"/>
      <c r="U454" s="648"/>
      <c r="V454" s="648"/>
      <c r="W454" s="648"/>
      <c r="X454" s="648"/>
      <c r="Y454" s="648"/>
      <c r="Z454" s="648"/>
      <c r="AA454" s="648"/>
      <c r="AB454" s="501"/>
      <c r="AC454" s="2780"/>
      <c r="AD454" s="2781"/>
      <c r="AE454" s="654"/>
      <c r="AF454" s="654"/>
      <c r="AG454" s="654"/>
      <c r="AH454" s="654"/>
    </row>
    <row r="455" ht="15.75" hidden="1" customHeight="1">
      <c r="A455" s="654"/>
      <c r="B455" s="654"/>
      <c r="C455" s="643"/>
      <c r="D455" s="654"/>
      <c r="E455" s="654"/>
      <c r="F455" s="643"/>
      <c r="G455" s="643"/>
      <c r="H455" s="648"/>
      <c r="I455" s="648"/>
      <c r="J455" s="648"/>
      <c r="K455" s="501"/>
      <c r="L455" s="501"/>
      <c r="M455" s="648"/>
      <c r="N455" s="648"/>
      <c r="O455" s="648"/>
      <c r="P455" s="648"/>
      <c r="Q455" s="648"/>
      <c r="R455" s="648"/>
      <c r="S455" s="648"/>
      <c r="T455" s="648"/>
      <c r="U455" s="648"/>
      <c r="V455" s="648"/>
      <c r="W455" s="648"/>
      <c r="X455" s="648"/>
      <c r="Y455" s="648"/>
      <c r="Z455" s="648"/>
      <c r="AA455" s="648"/>
      <c r="AB455" s="501"/>
      <c r="AC455" s="2780"/>
      <c r="AD455" s="2781"/>
      <c r="AE455" s="654"/>
      <c r="AF455" s="654"/>
      <c r="AG455" s="654"/>
      <c r="AH455" s="654"/>
    </row>
    <row r="456" ht="15.75" hidden="1" customHeight="1">
      <c r="A456" s="654"/>
      <c r="B456" s="654"/>
      <c r="C456" s="643"/>
      <c r="D456" s="654"/>
      <c r="E456" s="654"/>
      <c r="F456" s="643"/>
      <c r="G456" s="643"/>
      <c r="H456" s="648"/>
      <c r="I456" s="648"/>
      <c r="J456" s="648"/>
      <c r="K456" s="501"/>
      <c r="L456" s="501"/>
      <c r="M456" s="648"/>
      <c r="N456" s="648"/>
      <c r="O456" s="648"/>
      <c r="P456" s="648"/>
      <c r="Q456" s="648"/>
      <c r="R456" s="648"/>
      <c r="S456" s="648"/>
      <c r="T456" s="648"/>
      <c r="U456" s="648"/>
      <c r="V456" s="648"/>
      <c r="W456" s="648"/>
      <c r="X456" s="648"/>
      <c r="Y456" s="648"/>
      <c r="Z456" s="648"/>
      <c r="AA456" s="648"/>
      <c r="AB456" s="501"/>
      <c r="AC456" s="2780"/>
      <c r="AD456" s="2781"/>
      <c r="AE456" s="654"/>
      <c r="AF456" s="654"/>
      <c r="AG456" s="654"/>
      <c r="AH456" s="654"/>
    </row>
    <row r="457" ht="15.75" hidden="1" customHeight="1">
      <c r="A457" s="654"/>
      <c r="B457" s="654"/>
      <c r="C457" s="643"/>
      <c r="D457" s="654"/>
      <c r="E457" s="654"/>
      <c r="F457" s="643"/>
      <c r="G457" s="643"/>
      <c r="H457" s="648"/>
      <c r="I457" s="648"/>
      <c r="J457" s="648"/>
      <c r="K457" s="501"/>
      <c r="L457" s="501"/>
      <c r="M457" s="648"/>
      <c r="N457" s="648"/>
      <c r="O457" s="648"/>
      <c r="P457" s="648"/>
      <c r="Q457" s="648"/>
      <c r="R457" s="648"/>
      <c r="S457" s="648"/>
      <c r="T457" s="648"/>
      <c r="U457" s="648"/>
      <c r="V457" s="648"/>
      <c r="W457" s="648"/>
      <c r="X457" s="648"/>
      <c r="Y457" s="648"/>
      <c r="Z457" s="648"/>
      <c r="AA457" s="648"/>
      <c r="AB457" s="501"/>
      <c r="AC457" s="2780"/>
      <c r="AD457" s="2781"/>
      <c r="AE457" s="654"/>
      <c r="AF457" s="654"/>
      <c r="AG457" s="654"/>
      <c r="AH457" s="654"/>
    </row>
    <row r="458" ht="15.75" hidden="1" customHeight="1">
      <c r="A458" s="654"/>
      <c r="B458" s="654"/>
      <c r="C458" s="643"/>
      <c r="D458" s="654"/>
      <c r="E458" s="654"/>
      <c r="F458" s="643"/>
      <c r="G458" s="643"/>
      <c r="H458" s="648"/>
      <c r="I458" s="648"/>
      <c r="J458" s="648"/>
      <c r="K458" s="501"/>
      <c r="L458" s="501"/>
      <c r="M458" s="648"/>
      <c r="N458" s="648"/>
      <c r="O458" s="648"/>
      <c r="P458" s="648"/>
      <c r="Q458" s="648"/>
      <c r="R458" s="648"/>
      <c r="S458" s="648"/>
      <c r="T458" s="648"/>
      <c r="U458" s="648"/>
      <c r="V458" s="648"/>
      <c r="W458" s="648"/>
      <c r="X458" s="648"/>
      <c r="Y458" s="648"/>
      <c r="Z458" s="648"/>
      <c r="AA458" s="648"/>
      <c r="AB458" s="501"/>
      <c r="AC458" s="2780"/>
      <c r="AD458" s="2781"/>
      <c r="AE458" s="654"/>
      <c r="AF458" s="654"/>
      <c r="AG458" s="654"/>
      <c r="AH458" s="654"/>
    </row>
    <row r="459" ht="15.75" hidden="1" customHeight="1">
      <c r="A459" s="654"/>
      <c r="B459" s="654"/>
      <c r="C459" s="643"/>
      <c r="D459" s="654"/>
      <c r="E459" s="654"/>
      <c r="F459" s="643"/>
      <c r="G459" s="643"/>
      <c r="H459" s="648"/>
      <c r="I459" s="648"/>
      <c r="J459" s="648"/>
      <c r="K459" s="501"/>
      <c r="L459" s="501"/>
      <c r="M459" s="648"/>
      <c r="N459" s="648"/>
      <c r="O459" s="648"/>
      <c r="P459" s="648"/>
      <c r="Q459" s="648"/>
      <c r="R459" s="648"/>
      <c r="S459" s="648"/>
      <c r="T459" s="648"/>
      <c r="U459" s="648"/>
      <c r="V459" s="648"/>
      <c r="W459" s="648"/>
      <c r="X459" s="648"/>
      <c r="Y459" s="648"/>
      <c r="Z459" s="648"/>
      <c r="AA459" s="648"/>
      <c r="AB459" s="501"/>
      <c r="AC459" s="2780"/>
      <c r="AD459" s="2781"/>
      <c r="AE459" s="654"/>
      <c r="AF459" s="654"/>
      <c r="AG459" s="654"/>
      <c r="AH459" s="654"/>
    </row>
    <row r="460" ht="15.75" hidden="1" customHeight="1">
      <c r="A460" s="654"/>
      <c r="B460" s="654"/>
      <c r="C460" s="643"/>
      <c r="D460" s="654"/>
      <c r="E460" s="654"/>
      <c r="F460" s="643"/>
      <c r="G460" s="643"/>
      <c r="H460" s="648"/>
      <c r="I460" s="648"/>
      <c r="J460" s="648"/>
      <c r="K460" s="501"/>
      <c r="L460" s="501"/>
      <c r="M460" s="648"/>
      <c r="N460" s="648"/>
      <c r="O460" s="648"/>
      <c r="P460" s="648"/>
      <c r="Q460" s="648"/>
      <c r="R460" s="648"/>
      <c r="S460" s="648"/>
      <c r="T460" s="648"/>
      <c r="U460" s="648"/>
      <c r="V460" s="648"/>
      <c r="W460" s="648"/>
      <c r="X460" s="648"/>
      <c r="Y460" s="648"/>
      <c r="Z460" s="648"/>
      <c r="AA460" s="648"/>
      <c r="AB460" s="501"/>
      <c r="AC460" s="2780"/>
      <c r="AD460" s="2781"/>
      <c r="AE460" s="654"/>
      <c r="AF460" s="654"/>
      <c r="AG460" s="654"/>
      <c r="AH460" s="654"/>
    </row>
    <row r="461" ht="15.75" hidden="1" customHeight="1">
      <c r="A461" s="654"/>
      <c r="B461" s="654"/>
      <c r="C461" s="643"/>
      <c r="D461" s="654"/>
      <c r="E461" s="654"/>
      <c r="F461" s="643"/>
      <c r="G461" s="643"/>
      <c r="H461" s="648"/>
      <c r="I461" s="648"/>
      <c r="J461" s="648"/>
      <c r="K461" s="501"/>
      <c r="L461" s="501"/>
      <c r="M461" s="648"/>
      <c r="N461" s="648"/>
      <c r="O461" s="648"/>
      <c r="P461" s="648"/>
      <c r="Q461" s="648"/>
      <c r="R461" s="648"/>
      <c r="S461" s="648"/>
      <c r="T461" s="648"/>
      <c r="U461" s="648"/>
      <c r="V461" s="648"/>
      <c r="W461" s="648"/>
      <c r="X461" s="648"/>
      <c r="Y461" s="648"/>
      <c r="Z461" s="648"/>
      <c r="AA461" s="648"/>
      <c r="AB461" s="501"/>
      <c r="AC461" s="2780"/>
      <c r="AD461" s="2781"/>
      <c r="AE461" s="654"/>
      <c r="AF461" s="654"/>
      <c r="AG461" s="654"/>
      <c r="AH461" s="654"/>
    </row>
    <row r="462" ht="15.75" hidden="1" customHeight="1">
      <c r="A462" s="654"/>
      <c r="B462" s="654"/>
      <c r="C462" s="643"/>
      <c r="D462" s="654"/>
      <c r="E462" s="654"/>
      <c r="F462" s="643"/>
      <c r="G462" s="643"/>
      <c r="H462" s="648"/>
      <c r="I462" s="648"/>
      <c r="J462" s="648"/>
      <c r="K462" s="501"/>
      <c r="L462" s="501"/>
      <c r="M462" s="648"/>
      <c r="N462" s="648"/>
      <c r="O462" s="648"/>
      <c r="P462" s="648"/>
      <c r="Q462" s="648"/>
      <c r="R462" s="648"/>
      <c r="S462" s="648"/>
      <c r="T462" s="648"/>
      <c r="U462" s="648"/>
      <c r="V462" s="648"/>
      <c r="W462" s="648"/>
      <c r="X462" s="648"/>
      <c r="Y462" s="648"/>
      <c r="Z462" s="648"/>
      <c r="AA462" s="648"/>
      <c r="AB462" s="501"/>
      <c r="AC462" s="2780"/>
      <c r="AD462" s="2781"/>
      <c r="AE462" s="654"/>
      <c r="AF462" s="654"/>
      <c r="AG462" s="654"/>
      <c r="AH462" s="654"/>
    </row>
    <row r="463" ht="15.75" hidden="1" customHeight="1">
      <c r="A463" s="654"/>
      <c r="B463" s="654"/>
      <c r="C463" s="643"/>
      <c r="D463" s="654"/>
      <c r="E463" s="654"/>
      <c r="F463" s="643"/>
      <c r="G463" s="643"/>
      <c r="H463" s="648"/>
      <c r="I463" s="648"/>
      <c r="J463" s="648"/>
      <c r="K463" s="501"/>
      <c r="L463" s="501"/>
      <c r="M463" s="648"/>
      <c r="N463" s="648"/>
      <c r="O463" s="648"/>
      <c r="P463" s="648"/>
      <c r="Q463" s="648"/>
      <c r="R463" s="648"/>
      <c r="S463" s="648"/>
      <c r="T463" s="648"/>
      <c r="U463" s="648"/>
      <c r="V463" s="648"/>
      <c r="W463" s="648"/>
      <c r="X463" s="648"/>
      <c r="Y463" s="648"/>
      <c r="Z463" s="648"/>
      <c r="AA463" s="648"/>
      <c r="AB463" s="501"/>
      <c r="AC463" s="2780"/>
      <c r="AD463" s="2781"/>
      <c r="AE463" s="654"/>
      <c r="AF463" s="654"/>
      <c r="AG463" s="654"/>
      <c r="AH463" s="654"/>
    </row>
    <row r="464" ht="15.75" hidden="1" customHeight="1">
      <c r="A464" s="654"/>
      <c r="B464" s="654"/>
      <c r="C464" s="643"/>
      <c r="D464" s="654"/>
      <c r="E464" s="654"/>
      <c r="F464" s="643"/>
      <c r="G464" s="643"/>
      <c r="H464" s="648"/>
      <c r="I464" s="648"/>
      <c r="J464" s="648"/>
      <c r="K464" s="501"/>
      <c r="L464" s="501"/>
      <c r="M464" s="648"/>
      <c r="N464" s="648"/>
      <c r="O464" s="648"/>
      <c r="P464" s="648"/>
      <c r="Q464" s="648"/>
      <c r="R464" s="648"/>
      <c r="S464" s="648"/>
      <c r="T464" s="648"/>
      <c r="U464" s="648"/>
      <c r="V464" s="648"/>
      <c r="W464" s="648"/>
      <c r="X464" s="648"/>
      <c r="Y464" s="648"/>
      <c r="Z464" s="648"/>
      <c r="AA464" s="648"/>
      <c r="AB464" s="501"/>
      <c r="AC464" s="2780"/>
      <c r="AD464" s="2781"/>
      <c r="AE464" s="654"/>
      <c r="AF464" s="654"/>
      <c r="AG464" s="654"/>
      <c r="AH464" s="654"/>
    </row>
    <row r="465" ht="15.75" hidden="1" customHeight="1">
      <c r="A465" s="654"/>
      <c r="B465" s="654"/>
      <c r="C465" s="643"/>
      <c r="D465" s="654"/>
      <c r="E465" s="654"/>
      <c r="F465" s="643"/>
      <c r="G465" s="643"/>
      <c r="H465" s="648"/>
      <c r="I465" s="648"/>
      <c r="J465" s="648"/>
      <c r="K465" s="501"/>
      <c r="L465" s="501"/>
      <c r="M465" s="648"/>
      <c r="N465" s="648"/>
      <c r="O465" s="648"/>
      <c r="P465" s="648"/>
      <c r="Q465" s="648"/>
      <c r="R465" s="648"/>
      <c r="S465" s="648"/>
      <c r="T465" s="648"/>
      <c r="U465" s="648"/>
      <c r="V465" s="648"/>
      <c r="W465" s="648"/>
      <c r="X465" s="648"/>
      <c r="Y465" s="648"/>
      <c r="Z465" s="648"/>
      <c r="AA465" s="648"/>
      <c r="AB465" s="501"/>
      <c r="AC465" s="2780"/>
      <c r="AD465" s="2781"/>
      <c r="AE465" s="654"/>
      <c r="AF465" s="654"/>
      <c r="AG465" s="654"/>
      <c r="AH465" s="654"/>
    </row>
    <row r="466" ht="15.75" hidden="1" customHeight="1">
      <c r="A466" s="654"/>
      <c r="B466" s="654"/>
      <c r="C466" s="643"/>
      <c r="D466" s="654"/>
      <c r="E466" s="654"/>
      <c r="F466" s="643"/>
      <c r="G466" s="643"/>
      <c r="H466" s="648"/>
      <c r="I466" s="648"/>
      <c r="J466" s="648"/>
      <c r="K466" s="501"/>
      <c r="L466" s="501"/>
      <c r="M466" s="648"/>
      <c r="N466" s="648"/>
      <c r="O466" s="648"/>
      <c r="P466" s="648"/>
      <c r="Q466" s="648"/>
      <c r="R466" s="648"/>
      <c r="S466" s="648"/>
      <c r="T466" s="648"/>
      <c r="U466" s="648"/>
      <c r="V466" s="648"/>
      <c r="W466" s="648"/>
      <c r="X466" s="648"/>
      <c r="Y466" s="648"/>
      <c r="Z466" s="648"/>
      <c r="AA466" s="648"/>
      <c r="AB466" s="501"/>
      <c r="AC466" s="2780"/>
      <c r="AD466" s="2781"/>
      <c r="AE466" s="654"/>
      <c r="AF466" s="654"/>
      <c r="AG466" s="654"/>
      <c r="AH466" s="654"/>
    </row>
    <row r="467" ht="15.75" hidden="1" customHeight="1">
      <c r="A467" s="654"/>
      <c r="B467" s="654"/>
      <c r="C467" s="643"/>
      <c r="D467" s="654"/>
      <c r="E467" s="654"/>
      <c r="F467" s="643"/>
      <c r="G467" s="643"/>
      <c r="H467" s="648"/>
      <c r="I467" s="648"/>
      <c r="J467" s="648"/>
      <c r="K467" s="501"/>
      <c r="L467" s="501"/>
      <c r="M467" s="648"/>
      <c r="N467" s="648"/>
      <c r="O467" s="648"/>
      <c r="P467" s="648"/>
      <c r="Q467" s="648"/>
      <c r="R467" s="648"/>
      <c r="S467" s="648"/>
      <c r="T467" s="648"/>
      <c r="U467" s="648"/>
      <c r="V467" s="648"/>
      <c r="W467" s="648"/>
      <c r="X467" s="648"/>
      <c r="Y467" s="648"/>
      <c r="Z467" s="648"/>
      <c r="AA467" s="648"/>
      <c r="AB467" s="501"/>
      <c r="AC467" s="2780"/>
      <c r="AD467" s="2781"/>
      <c r="AE467" s="654"/>
      <c r="AF467" s="654"/>
      <c r="AG467" s="654"/>
      <c r="AH467" s="654"/>
    </row>
    <row r="468" ht="15.75" hidden="1" customHeight="1">
      <c r="A468" s="654"/>
      <c r="B468" s="654"/>
      <c r="C468" s="643"/>
      <c r="D468" s="654"/>
      <c r="E468" s="654"/>
      <c r="F468" s="643"/>
      <c r="G468" s="643"/>
      <c r="H468" s="648"/>
      <c r="I468" s="648"/>
      <c r="J468" s="648"/>
      <c r="K468" s="501"/>
      <c r="L468" s="501"/>
      <c r="M468" s="648"/>
      <c r="N468" s="648"/>
      <c r="O468" s="648"/>
      <c r="P468" s="648"/>
      <c r="Q468" s="648"/>
      <c r="R468" s="648"/>
      <c r="S468" s="648"/>
      <c r="T468" s="648"/>
      <c r="U468" s="648"/>
      <c r="V468" s="648"/>
      <c r="W468" s="648"/>
      <c r="X468" s="648"/>
      <c r="Y468" s="648"/>
      <c r="Z468" s="648"/>
      <c r="AA468" s="648"/>
      <c r="AB468" s="501"/>
      <c r="AC468" s="2780"/>
      <c r="AD468" s="2781"/>
      <c r="AE468" s="654"/>
      <c r="AF468" s="654"/>
      <c r="AG468" s="654"/>
      <c r="AH468" s="654"/>
    </row>
    <row r="469" ht="15.75" hidden="1" customHeight="1">
      <c r="A469" s="654"/>
      <c r="B469" s="654"/>
      <c r="C469" s="643"/>
      <c r="D469" s="654"/>
      <c r="E469" s="654"/>
      <c r="F469" s="643"/>
      <c r="G469" s="643"/>
      <c r="H469" s="648"/>
      <c r="I469" s="648"/>
      <c r="J469" s="648"/>
      <c r="K469" s="501"/>
      <c r="L469" s="501"/>
      <c r="M469" s="648"/>
      <c r="N469" s="648"/>
      <c r="O469" s="648"/>
      <c r="P469" s="648"/>
      <c r="Q469" s="648"/>
      <c r="R469" s="648"/>
      <c r="S469" s="648"/>
      <c r="T469" s="648"/>
      <c r="U469" s="648"/>
      <c r="V469" s="648"/>
      <c r="W469" s="648"/>
      <c r="X469" s="648"/>
      <c r="Y469" s="648"/>
      <c r="Z469" s="648"/>
      <c r="AA469" s="648"/>
      <c r="AB469" s="501"/>
      <c r="AC469" s="2780"/>
      <c r="AD469" s="2781"/>
      <c r="AE469" s="654"/>
      <c r="AF469" s="654"/>
      <c r="AG469" s="654"/>
      <c r="AH469" s="654"/>
    </row>
    <row r="470" ht="15.75" hidden="1" customHeight="1">
      <c r="A470" s="654"/>
      <c r="B470" s="654"/>
      <c r="C470" s="643"/>
      <c r="D470" s="654"/>
      <c r="E470" s="654"/>
      <c r="F470" s="643"/>
      <c r="G470" s="643"/>
      <c r="H470" s="648"/>
      <c r="I470" s="648"/>
      <c r="J470" s="648"/>
      <c r="K470" s="501"/>
      <c r="L470" s="501"/>
      <c r="M470" s="648"/>
      <c r="N470" s="648"/>
      <c r="O470" s="648"/>
      <c r="P470" s="648"/>
      <c r="Q470" s="648"/>
      <c r="R470" s="648"/>
      <c r="S470" s="648"/>
      <c r="T470" s="648"/>
      <c r="U470" s="648"/>
      <c r="V470" s="648"/>
      <c r="W470" s="648"/>
      <c r="X470" s="648"/>
      <c r="Y470" s="648"/>
      <c r="Z470" s="648"/>
      <c r="AA470" s="648"/>
      <c r="AB470" s="501"/>
      <c r="AC470" s="2780"/>
      <c r="AD470" s="2781"/>
      <c r="AE470" s="654"/>
      <c r="AF470" s="654"/>
      <c r="AG470" s="654"/>
      <c r="AH470" s="654"/>
    </row>
    <row r="471" ht="15.75" hidden="1" customHeight="1">
      <c r="A471" s="654"/>
      <c r="B471" s="654"/>
      <c r="C471" s="643"/>
      <c r="D471" s="654"/>
      <c r="E471" s="654"/>
      <c r="F471" s="643"/>
      <c r="G471" s="643"/>
      <c r="H471" s="648"/>
      <c r="I471" s="648"/>
      <c r="J471" s="648"/>
      <c r="K471" s="501"/>
      <c r="L471" s="501"/>
      <c r="M471" s="648"/>
      <c r="N471" s="648"/>
      <c r="O471" s="648"/>
      <c r="P471" s="648"/>
      <c r="Q471" s="648"/>
      <c r="R471" s="648"/>
      <c r="S471" s="648"/>
      <c r="T471" s="648"/>
      <c r="U471" s="648"/>
      <c r="V471" s="648"/>
      <c r="W471" s="648"/>
      <c r="X471" s="648"/>
      <c r="Y471" s="648"/>
      <c r="Z471" s="648"/>
      <c r="AA471" s="648"/>
      <c r="AB471" s="501"/>
      <c r="AC471" s="2780"/>
      <c r="AD471" s="2781"/>
      <c r="AE471" s="654"/>
      <c r="AF471" s="654"/>
      <c r="AG471" s="654"/>
      <c r="AH471" s="654"/>
    </row>
    <row r="472" ht="15.75" hidden="1" customHeight="1">
      <c r="A472" s="654"/>
      <c r="B472" s="654"/>
      <c r="C472" s="643"/>
      <c r="D472" s="654"/>
      <c r="E472" s="654"/>
      <c r="F472" s="643"/>
      <c r="G472" s="643"/>
      <c r="H472" s="648"/>
      <c r="I472" s="648"/>
      <c r="J472" s="648"/>
      <c r="K472" s="501"/>
      <c r="L472" s="501"/>
      <c r="M472" s="648"/>
      <c r="N472" s="648"/>
      <c r="O472" s="648"/>
      <c r="P472" s="648"/>
      <c r="Q472" s="648"/>
      <c r="R472" s="648"/>
      <c r="S472" s="648"/>
      <c r="T472" s="648"/>
      <c r="U472" s="648"/>
      <c r="V472" s="648"/>
      <c r="W472" s="648"/>
      <c r="X472" s="648"/>
      <c r="Y472" s="648"/>
      <c r="Z472" s="648"/>
      <c r="AA472" s="648"/>
      <c r="AB472" s="501"/>
      <c r="AC472" s="2780"/>
      <c r="AD472" s="2781"/>
      <c r="AE472" s="654"/>
      <c r="AF472" s="654"/>
      <c r="AG472" s="654"/>
      <c r="AH472" s="654"/>
    </row>
    <row r="473" ht="15.75" hidden="1" customHeight="1">
      <c r="A473" s="654"/>
      <c r="B473" s="654"/>
      <c r="C473" s="643"/>
      <c r="D473" s="654"/>
      <c r="E473" s="654"/>
      <c r="F473" s="643"/>
      <c r="G473" s="643"/>
      <c r="H473" s="648"/>
      <c r="I473" s="648"/>
      <c r="J473" s="648"/>
      <c r="K473" s="501"/>
      <c r="L473" s="501"/>
      <c r="M473" s="648"/>
      <c r="N473" s="648"/>
      <c r="O473" s="648"/>
      <c r="P473" s="648"/>
      <c r="Q473" s="648"/>
      <c r="R473" s="648"/>
      <c r="S473" s="648"/>
      <c r="T473" s="648"/>
      <c r="U473" s="648"/>
      <c r="V473" s="648"/>
      <c r="W473" s="648"/>
      <c r="X473" s="648"/>
      <c r="Y473" s="648"/>
      <c r="Z473" s="648"/>
      <c r="AA473" s="648"/>
      <c r="AB473" s="501"/>
      <c r="AC473" s="2780"/>
      <c r="AD473" s="2781"/>
      <c r="AE473" s="654"/>
      <c r="AF473" s="654"/>
      <c r="AG473" s="654"/>
      <c r="AH473" s="654"/>
    </row>
    <row r="474" ht="15.75" hidden="1" customHeight="1">
      <c r="A474" s="654"/>
      <c r="B474" s="654"/>
      <c r="C474" s="643"/>
      <c r="D474" s="654"/>
      <c r="E474" s="654"/>
      <c r="F474" s="643"/>
      <c r="G474" s="643"/>
      <c r="H474" s="648"/>
      <c r="I474" s="648"/>
      <c r="J474" s="648"/>
      <c r="K474" s="501"/>
      <c r="L474" s="501"/>
      <c r="M474" s="648"/>
      <c r="N474" s="648"/>
      <c r="O474" s="648"/>
      <c r="P474" s="648"/>
      <c r="Q474" s="648"/>
      <c r="R474" s="648"/>
      <c r="S474" s="648"/>
      <c r="T474" s="648"/>
      <c r="U474" s="648"/>
      <c r="V474" s="648"/>
      <c r="W474" s="648"/>
      <c r="X474" s="648"/>
      <c r="Y474" s="648"/>
      <c r="Z474" s="648"/>
      <c r="AA474" s="648"/>
      <c r="AB474" s="501"/>
      <c r="AC474" s="2780"/>
      <c r="AD474" s="2781"/>
      <c r="AE474" s="654"/>
      <c r="AF474" s="654"/>
      <c r="AG474" s="654"/>
      <c r="AH474" s="654"/>
    </row>
    <row r="475" ht="15.75" hidden="1" customHeight="1">
      <c r="A475" s="654"/>
      <c r="B475" s="654"/>
      <c r="C475" s="643"/>
      <c r="D475" s="654"/>
      <c r="E475" s="654"/>
      <c r="F475" s="643"/>
      <c r="G475" s="643"/>
      <c r="H475" s="648"/>
      <c r="I475" s="648"/>
      <c r="J475" s="648"/>
      <c r="K475" s="501"/>
      <c r="L475" s="501"/>
      <c r="M475" s="648"/>
      <c r="N475" s="648"/>
      <c r="O475" s="648"/>
      <c r="P475" s="648"/>
      <c r="Q475" s="648"/>
      <c r="R475" s="648"/>
      <c r="S475" s="648"/>
      <c r="T475" s="648"/>
      <c r="U475" s="648"/>
      <c r="V475" s="648"/>
      <c r="W475" s="648"/>
      <c r="X475" s="648"/>
      <c r="Y475" s="648"/>
      <c r="Z475" s="648"/>
      <c r="AA475" s="648"/>
      <c r="AB475" s="501"/>
      <c r="AC475" s="2780"/>
      <c r="AD475" s="2781"/>
      <c r="AE475" s="654"/>
      <c r="AF475" s="654"/>
      <c r="AG475" s="654"/>
      <c r="AH475" s="654"/>
    </row>
    <row r="476" ht="15.75" hidden="1" customHeight="1">
      <c r="A476" s="654"/>
      <c r="B476" s="654"/>
      <c r="C476" s="643"/>
      <c r="D476" s="654"/>
      <c r="E476" s="654"/>
      <c r="F476" s="643"/>
      <c r="G476" s="643"/>
      <c r="H476" s="648"/>
      <c r="I476" s="648"/>
      <c r="J476" s="648"/>
      <c r="K476" s="501"/>
      <c r="L476" s="501"/>
      <c r="M476" s="648"/>
      <c r="N476" s="648"/>
      <c r="O476" s="648"/>
      <c r="P476" s="648"/>
      <c r="Q476" s="648"/>
      <c r="R476" s="648"/>
      <c r="S476" s="648"/>
      <c r="T476" s="648"/>
      <c r="U476" s="648"/>
      <c r="V476" s="648"/>
      <c r="W476" s="648"/>
      <c r="X476" s="648"/>
      <c r="Y476" s="648"/>
      <c r="Z476" s="648"/>
      <c r="AA476" s="648"/>
      <c r="AB476" s="501"/>
      <c r="AC476" s="2780"/>
      <c r="AD476" s="2781"/>
      <c r="AE476" s="654"/>
      <c r="AF476" s="654"/>
      <c r="AG476" s="654"/>
      <c r="AH476" s="654"/>
    </row>
    <row r="477" ht="15.75" hidden="1" customHeight="1">
      <c r="A477" s="654"/>
      <c r="B477" s="654"/>
      <c r="C477" s="643"/>
      <c r="D477" s="654"/>
      <c r="E477" s="654"/>
      <c r="F477" s="643"/>
      <c r="G477" s="643"/>
      <c r="H477" s="648"/>
      <c r="I477" s="648"/>
      <c r="J477" s="648"/>
      <c r="K477" s="501"/>
      <c r="L477" s="501"/>
      <c r="M477" s="648"/>
      <c r="N477" s="648"/>
      <c r="O477" s="648"/>
      <c r="P477" s="648"/>
      <c r="Q477" s="648"/>
      <c r="R477" s="648"/>
      <c r="S477" s="648"/>
      <c r="T477" s="648"/>
      <c r="U477" s="648"/>
      <c r="V477" s="648"/>
      <c r="W477" s="648"/>
      <c r="X477" s="648"/>
      <c r="Y477" s="648"/>
      <c r="Z477" s="648"/>
      <c r="AA477" s="648"/>
      <c r="AB477" s="501"/>
      <c r="AC477" s="2780"/>
      <c r="AD477" s="2781"/>
      <c r="AE477" s="654"/>
      <c r="AF477" s="654"/>
      <c r="AG477" s="654"/>
      <c r="AH477" s="654"/>
    </row>
    <row r="478" ht="15.75" hidden="1" customHeight="1">
      <c r="A478" s="654"/>
      <c r="B478" s="654"/>
      <c r="C478" s="643"/>
      <c r="D478" s="654"/>
      <c r="E478" s="654"/>
      <c r="F478" s="643"/>
      <c r="G478" s="643"/>
      <c r="H478" s="648"/>
      <c r="I478" s="648"/>
      <c r="J478" s="648"/>
      <c r="K478" s="501"/>
      <c r="L478" s="501"/>
      <c r="M478" s="648"/>
      <c r="N478" s="648"/>
      <c r="O478" s="648"/>
      <c r="P478" s="648"/>
      <c r="Q478" s="648"/>
      <c r="R478" s="648"/>
      <c r="S478" s="648"/>
      <c r="T478" s="648"/>
      <c r="U478" s="648"/>
      <c r="V478" s="648"/>
      <c r="W478" s="648"/>
      <c r="X478" s="648"/>
      <c r="Y478" s="648"/>
      <c r="Z478" s="648"/>
      <c r="AA478" s="648"/>
      <c r="AB478" s="501"/>
      <c r="AC478" s="2780"/>
      <c r="AD478" s="2781"/>
      <c r="AE478" s="654"/>
      <c r="AF478" s="654"/>
      <c r="AG478" s="654"/>
      <c r="AH478" s="654"/>
    </row>
    <row r="479" ht="15.75" hidden="1" customHeight="1">
      <c r="A479" s="654"/>
      <c r="B479" s="654"/>
      <c r="C479" s="643"/>
      <c r="D479" s="654"/>
      <c r="E479" s="654"/>
      <c r="F479" s="643"/>
      <c r="G479" s="643"/>
      <c r="H479" s="648"/>
      <c r="I479" s="648"/>
      <c r="J479" s="648"/>
      <c r="K479" s="501"/>
      <c r="L479" s="501"/>
      <c r="M479" s="648"/>
      <c r="N479" s="648"/>
      <c r="O479" s="648"/>
      <c r="P479" s="648"/>
      <c r="Q479" s="648"/>
      <c r="R479" s="648"/>
      <c r="S479" s="648"/>
      <c r="T479" s="648"/>
      <c r="U479" s="648"/>
      <c r="V479" s="648"/>
      <c r="W479" s="648"/>
      <c r="X479" s="648"/>
      <c r="Y479" s="648"/>
      <c r="Z479" s="648"/>
      <c r="AA479" s="648"/>
      <c r="AB479" s="501"/>
      <c r="AC479" s="2780"/>
      <c r="AD479" s="2781"/>
      <c r="AE479" s="654"/>
      <c r="AF479" s="654"/>
      <c r="AG479" s="654"/>
      <c r="AH479" s="654"/>
    </row>
    <row r="480" ht="15.75" hidden="1" customHeight="1">
      <c r="A480" s="654"/>
      <c r="B480" s="654"/>
      <c r="C480" s="643"/>
      <c r="D480" s="654"/>
      <c r="E480" s="654"/>
      <c r="F480" s="643"/>
      <c r="G480" s="643"/>
      <c r="H480" s="648"/>
      <c r="I480" s="648"/>
      <c r="J480" s="648"/>
      <c r="K480" s="501"/>
      <c r="L480" s="501"/>
      <c r="M480" s="648"/>
      <c r="N480" s="648"/>
      <c r="O480" s="648"/>
      <c r="P480" s="648"/>
      <c r="Q480" s="648"/>
      <c r="R480" s="648"/>
      <c r="S480" s="648"/>
      <c r="T480" s="648"/>
      <c r="U480" s="648"/>
      <c r="V480" s="648"/>
      <c r="W480" s="648"/>
      <c r="X480" s="648"/>
      <c r="Y480" s="648"/>
      <c r="Z480" s="648"/>
      <c r="AA480" s="648"/>
      <c r="AB480" s="501"/>
      <c r="AC480" s="2780"/>
      <c r="AD480" s="2781"/>
      <c r="AE480" s="654"/>
      <c r="AF480" s="654"/>
      <c r="AG480" s="654"/>
      <c r="AH480" s="654"/>
    </row>
    <row r="481" ht="15.75" hidden="1" customHeight="1">
      <c r="A481" s="654"/>
      <c r="B481" s="654"/>
      <c r="C481" s="643"/>
      <c r="D481" s="654"/>
      <c r="E481" s="654"/>
      <c r="F481" s="643"/>
      <c r="G481" s="643"/>
      <c r="H481" s="648"/>
      <c r="I481" s="648"/>
      <c r="J481" s="648"/>
      <c r="K481" s="501"/>
      <c r="L481" s="501"/>
      <c r="M481" s="648"/>
      <c r="N481" s="648"/>
      <c r="O481" s="648"/>
      <c r="P481" s="648"/>
      <c r="Q481" s="648"/>
      <c r="R481" s="648"/>
      <c r="S481" s="648"/>
      <c r="T481" s="648"/>
      <c r="U481" s="648"/>
      <c r="V481" s="648"/>
      <c r="W481" s="648"/>
      <c r="X481" s="648"/>
      <c r="Y481" s="648"/>
      <c r="Z481" s="648"/>
      <c r="AA481" s="648"/>
      <c r="AB481" s="501"/>
      <c r="AC481" s="2780"/>
      <c r="AD481" s="2781"/>
      <c r="AE481" s="654"/>
      <c r="AF481" s="654"/>
      <c r="AG481" s="654"/>
      <c r="AH481" s="654"/>
    </row>
    <row r="482" ht="15.75" hidden="1" customHeight="1">
      <c r="A482" s="654"/>
      <c r="B482" s="654"/>
      <c r="C482" s="643"/>
      <c r="D482" s="654"/>
      <c r="E482" s="654"/>
      <c r="F482" s="643"/>
      <c r="G482" s="643"/>
      <c r="H482" s="648"/>
      <c r="I482" s="648"/>
      <c r="J482" s="648"/>
      <c r="K482" s="501"/>
      <c r="L482" s="501"/>
      <c r="M482" s="648"/>
      <c r="N482" s="648"/>
      <c r="O482" s="648"/>
      <c r="P482" s="648"/>
      <c r="Q482" s="648"/>
      <c r="R482" s="648"/>
      <c r="S482" s="648"/>
      <c r="T482" s="648"/>
      <c r="U482" s="648"/>
      <c r="V482" s="648"/>
      <c r="W482" s="648"/>
      <c r="X482" s="648"/>
      <c r="Y482" s="648"/>
      <c r="Z482" s="648"/>
      <c r="AA482" s="648"/>
      <c r="AB482" s="501"/>
      <c r="AC482" s="2780"/>
      <c r="AD482" s="2781"/>
      <c r="AE482" s="654"/>
      <c r="AF482" s="654"/>
      <c r="AG482" s="654"/>
      <c r="AH482" s="654"/>
    </row>
    <row r="483" ht="15.75" hidden="1" customHeight="1">
      <c r="A483" s="654"/>
      <c r="B483" s="654"/>
      <c r="C483" s="643"/>
      <c r="D483" s="654"/>
      <c r="E483" s="654"/>
      <c r="F483" s="643"/>
      <c r="G483" s="643"/>
      <c r="H483" s="648"/>
      <c r="I483" s="648"/>
      <c r="J483" s="648"/>
      <c r="K483" s="501"/>
      <c r="L483" s="501"/>
      <c r="M483" s="648"/>
      <c r="N483" s="648"/>
      <c r="O483" s="648"/>
      <c r="P483" s="648"/>
      <c r="Q483" s="648"/>
      <c r="R483" s="648"/>
      <c r="S483" s="648"/>
      <c r="T483" s="648"/>
      <c r="U483" s="648"/>
      <c r="V483" s="648"/>
      <c r="W483" s="648"/>
      <c r="X483" s="648"/>
      <c r="Y483" s="648"/>
      <c r="Z483" s="648"/>
      <c r="AA483" s="648"/>
      <c r="AB483" s="501"/>
      <c r="AC483" s="2780"/>
      <c r="AD483" s="2781"/>
      <c r="AE483" s="654"/>
      <c r="AF483" s="654"/>
      <c r="AG483" s="654"/>
      <c r="AH483" s="654"/>
    </row>
    <row r="484" ht="15.75" hidden="1" customHeight="1">
      <c r="A484" s="654"/>
      <c r="B484" s="654"/>
      <c r="C484" s="643"/>
      <c r="D484" s="654"/>
      <c r="E484" s="654"/>
      <c r="F484" s="643"/>
      <c r="G484" s="643"/>
      <c r="H484" s="648"/>
      <c r="I484" s="648"/>
      <c r="J484" s="648"/>
      <c r="K484" s="501"/>
      <c r="L484" s="501"/>
      <c r="M484" s="648"/>
      <c r="N484" s="648"/>
      <c r="O484" s="648"/>
      <c r="P484" s="648"/>
      <c r="Q484" s="648"/>
      <c r="R484" s="648"/>
      <c r="S484" s="648"/>
      <c r="T484" s="648"/>
      <c r="U484" s="648"/>
      <c r="V484" s="648"/>
      <c r="W484" s="648"/>
      <c r="X484" s="648"/>
      <c r="Y484" s="648"/>
      <c r="Z484" s="648"/>
      <c r="AA484" s="648"/>
      <c r="AB484" s="501"/>
      <c r="AC484" s="2780"/>
      <c r="AD484" s="2781"/>
      <c r="AE484" s="654"/>
      <c r="AF484" s="654"/>
      <c r="AG484" s="654"/>
      <c r="AH484" s="654"/>
    </row>
    <row r="485" ht="15.75" hidden="1" customHeight="1">
      <c r="A485" s="654"/>
      <c r="B485" s="654"/>
      <c r="C485" s="643"/>
      <c r="D485" s="654"/>
      <c r="E485" s="654"/>
      <c r="F485" s="643"/>
      <c r="G485" s="643"/>
      <c r="H485" s="648"/>
      <c r="I485" s="648"/>
      <c r="J485" s="648"/>
      <c r="K485" s="501"/>
      <c r="L485" s="501"/>
      <c r="M485" s="648"/>
      <c r="N485" s="648"/>
      <c r="O485" s="648"/>
      <c r="P485" s="648"/>
      <c r="Q485" s="648"/>
      <c r="R485" s="648"/>
      <c r="S485" s="648"/>
      <c r="T485" s="648"/>
      <c r="U485" s="648"/>
      <c r="V485" s="648"/>
      <c r="W485" s="648"/>
      <c r="X485" s="648"/>
      <c r="Y485" s="648"/>
      <c r="Z485" s="648"/>
      <c r="AA485" s="648"/>
      <c r="AB485" s="501"/>
      <c r="AC485" s="2780"/>
      <c r="AD485" s="2781"/>
      <c r="AE485" s="654"/>
      <c r="AF485" s="654"/>
      <c r="AG485" s="654"/>
      <c r="AH485" s="654"/>
    </row>
    <row r="486" ht="15.75" hidden="1" customHeight="1">
      <c r="A486" s="654"/>
      <c r="B486" s="654"/>
      <c r="C486" s="643"/>
      <c r="D486" s="654"/>
      <c r="E486" s="654"/>
      <c r="F486" s="643"/>
      <c r="G486" s="643"/>
      <c r="H486" s="648"/>
      <c r="I486" s="648"/>
      <c r="J486" s="648"/>
      <c r="K486" s="501"/>
      <c r="L486" s="501"/>
      <c r="M486" s="648"/>
      <c r="N486" s="648"/>
      <c r="O486" s="648"/>
      <c r="P486" s="648"/>
      <c r="Q486" s="648"/>
      <c r="R486" s="648"/>
      <c r="S486" s="648"/>
      <c r="T486" s="648"/>
      <c r="U486" s="648"/>
      <c r="V486" s="648"/>
      <c r="W486" s="648"/>
      <c r="X486" s="648"/>
      <c r="Y486" s="648"/>
      <c r="Z486" s="648"/>
      <c r="AA486" s="648"/>
      <c r="AB486" s="501"/>
      <c r="AC486" s="2780"/>
      <c r="AD486" s="2781"/>
      <c r="AE486" s="654"/>
      <c r="AF486" s="654"/>
      <c r="AG486" s="654"/>
      <c r="AH486" s="654"/>
    </row>
    <row r="487" ht="15.75" hidden="1" customHeight="1">
      <c r="A487" s="654"/>
      <c r="B487" s="654"/>
      <c r="C487" s="643"/>
      <c r="D487" s="654"/>
      <c r="E487" s="654"/>
      <c r="F487" s="643"/>
      <c r="G487" s="643"/>
      <c r="H487" s="648"/>
      <c r="I487" s="648"/>
      <c r="J487" s="648"/>
      <c r="K487" s="501"/>
      <c r="L487" s="501"/>
      <c r="M487" s="648"/>
      <c r="N487" s="648"/>
      <c r="O487" s="648"/>
      <c r="P487" s="648"/>
      <c r="Q487" s="648"/>
      <c r="R487" s="648"/>
      <c r="S487" s="648"/>
      <c r="T487" s="648"/>
      <c r="U487" s="648"/>
      <c r="V487" s="648"/>
      <c r="W487" s="648"/>
      <c r="X487" s="648"/>
      <c r="Y487" s="648"/>
      <c r="Z487" s="648"/>
      <c r="AA487" s="648"/>
      <c r="AB487" s="501"/>
      <c r="AC487" s="2780"/>
      <c r="AD487" s="2781"/>
      <c r="AE487" s="654"/>
      <c r="AF487" s="654"/>
      <c r="AG487" s="654"/>
      <c r="AH487" s="654"/>
    </row>
    <row r="488" ht="15.75" hidden="1" customHeight="1">
      <c r="A488" s="654"/>
      <c r="B488" s="654"/>
      <c r="C488" s="643"/>
      <c r="D488" s="654"/>
      <c r="E488" s="654"/>
      <c r="F488" s="643"/>
      <c r="G488" s="643"/>
      <c r="H488" s="648"/>
      <c r="I488" s="648"/>
      <c r="J488" s="648"/>
      <c r="K488" s="501"/>
      <c r="L488" s="501"/>
      <c r="M488" s="648"/>
      <c r="N488" s="648"/>
      <c r="O488" s="648"/>
      <c r="P488" s="648"/>
      <c r="Q488" s="648"/>
      <c r="R488" s="648"/>
      <c r="S488" s="648"/>
      <c r="T488" s="648"/>
      <c r="U488" s="648"/>
      <c r="V488" s="648"/>
      <c r="W488" s="648"/>
      <c r="X488" s="648"/>
      <c r="Y488" s="648"/>
      <c r="Z488" s="648"/>
      <c r="AA488" s="648"/>
      <c r="AB488" s="501"/>
      <c r="AC488" s="2780"/>
      <c r="AD488" s="2781"/>
      <c r="AE488" s="654"/>
      <c r="AF488" s="654"/>
      <c r="AG488" s="654"/>
      <c r="AH488" s="654"/>
    </row>
    <row r="489" ht="15.75" hidden="1" customHeight="1">
      <c r="A489" s="654"/>
      <c r="B489" s="654"/>
      <c r="C489" s="643"/>
      <c r="D489" s="654"/>
      <c r="E489" s="654"/>
      <c r="F489" s="643"/>
      <c r="G489" s="643"/>
      <c r="H489" s="648"/>
      <c r="I489" s="648"/>
      <c r="J489" s="648"/>
      <c r="K489" s="501"/>
      <c r="L489" s="501"/>
      <c r="M489" s="648"/>
      <c r="N489" s="648"/>
      <c r="O489" s="648"/>
      <c r="P489" s="648"/>
      <c r="Q489" s="648"/>
      <c r="R489" s="648"/>
      <c r="S489" s="648"/>
      <c r="T489" s="648"/>
      <c r="U489" s="648"/>
      <c r="V489" s="648"/>
      <c r="W489" s="648"/>
      <c r="X489" s="648"/>
      <c r="Y489" s="648"/>
      <c r="Z489" s="648"/>
      <c r="AA489" s="648"/>
      <c r="AB489" s="501"/>
      <c r="AC489" s="2780"/>
      <c r="AD489" s="2781"/>
      <c r="AE489" s="654"/>
      <c r="AF489" s="654"/>
      <c r="AG489" s="654"/>
      <c r="AH489" s="654"/>
    </row>
    <row r="490" ht="15.75" hidden="1" customHeight="1">
      <c r="A490" s="654"/>
      <c r="B490" s="654"/>
      <c r="C490" s="643"/>
      <c r="D490" s="654"/>
      <c r="E490" s="654"/>
      <c r="F490" s="643"/>
      <c r="G490" s="643"/>
      <c r="H490" s="648"/>
      <c r="I490" s="648"/>
      <c r="J490" s="648"/>
      <c r="K490" s="501"/>
      <c r="L490" s="501"/>
      <c r="M490" s="648"/>
      <c r="N490" s="648"/>
      <c r="O490" s="648"/>
      <c r="P490" s="648"/>
      <c r="Q490" s="648"/>
      <c r="R490" s="648"/>
      <c r="S490" s="648"/>
      <c r="T490" s="648"/>
      <c r="U490" s="648"/>
      <c r="V490" s="648"/>
      <c r="W490" s="648"/>
      <c r="X490" s="648"/>
      <c r="Y490" s="648"/>
      <c r="Z490" s="648"/>
      <c r="AA490" s="648"/>
      <c r="AB490" s="501"/>
      <c r="AC490" s="2780"/>
      <c r="AD490" s="2781"/>
      <c r="AE490" s="654"/>
      <c r="AF490" s="654"/>
      <c r="AG490" s="654"/>
      <c r="AH490" s="654"/>
    </row>
    <row r="491" ht="15.75" hidden="1" customHeight="1">
      <c r="A491" s="654"/>
      <c r="B491" s="654"/>
      <c r="C491" s="643"/>
      <c r="D491" s="654"/>
      <c r="E491" s="654"/>
      <c r="F491" s="643"/>
      <c r="G491" s="643"/>
      <c r="H491" s="648"/>
      <c r="I491" s="648"/>
      <c r="J491" s="648"/>
      <c r="K491" s="501"/>
      <c r="L491" s="501"/>
      <c r="M491" s="648"/>
      <c r="N491" s="648"/>
      <c r="O491" s="648"/>
      <c r="P491" s="648"/>
      <c r="Q491" s="648"/>
      <c r="R491" s="648"/>
      <c r="S491" s="648"/>
      <c r="T491" s="648"/>
      <c r="U491" s="648"/>
      <c r="V491" s="648"/>
      <c r="W491" s="648"/>
      <c r="X491" s="648"/>
      <c r="Y491" s="648"/>
      <c r="Z491" s="648"/>
      <c r="AA491" s="648"/>
      <c r="AB491" s="501"/>
      <c r="AC491" s="2780"/>
      <c r="AD491" s="2781"/>
      <c r="AE491" s="654"/>
      <c r="AF491" s="654"/>
      <c r="AG491" s="654"/>
      <c r="AH491" s="654"/>
    </row>
    <row r="492" ht="15.75" hidden="1" customHeight="1">
      <c r="A492" s="654"/>
      <c r="B492" s="654"/>
      <c r="C492" s="643"/>
      <c r="D492" s="654"/>
      <c r="E492" s="654"/>
      <c r="F492" s="643"/>
      <c r="G492" s="643"/>
      <c r="H492" s="648"/>
      <c r="I492" s="648"/>
      <c r="J492" s="648"/>
      <c r="K492" s="501"/>
      <c r="L492" s="501"/>
      <c r="M492" s="648"/>
      <c r="N492" s="648"/>
      <c r="O492" s="648"/>
      <c r="P492" s="648"/>
      <c r="Q492" s="648"/>
      <c r="R492" s="648"/>
      <c r="S492" s="648"/>
      <c r="T492" s="648"/>
      <c r="U492" s="648"/>
      <c r="V492" s="648"/>
      <c r="W492" s="648"/>
      <c r="X492" s="648"/>
      <c r="Y492" s="648"/>
      <c r="Z492" s="648"/>
      <c r="AA492" s="648"/>
      <c r="AB492" s="501"/>
      <c r="AC492" s="2780"/>
      <c r="AD492" s="2781"/>
      <c r="AE492" s="654"/>
      <c r="AF492" s="654"/>
      <c r="AG492" s="654"/>
      <c r="AH492" s="654"/>
    </row>
    <row r="493" ht="15.75" hidden="1" customHeight="1">
      <c r="A493" s="654"/>
      <c r="B493" s="654"/>
      <c r="C493" s="643"/>
      <c r="D493" s="654"/>
      <c r="E493" s="654"/>
      <c r="F493" s="643"/>
      <c r="G493" s="643"/>
      <c r="H493" s="648"/>
      <c r="I493" s="648"/>
      <c r="J493" s="648"/>
      <c r="K493" s="501"/>
      <c r="L493" s="501"/>
      <c r="M493" s="648"/>
      <c r="N493" s="648"/>
      <c r="O493" s="648"/>
      <c r="P493" s="648"/>
      <c r="Q493" s="648"/>
      <c r="R493" s="648"/>
      <c r="S493" s="648"/>
      <c r="T493" s="648"/>
      <c r="U493" s="648"/>
      <c r="V493" s="648"/>
      <c r="W493" s="648"/>
      <c r="X493" s="648"/>
      <c r="Y493" s="648"/>
      <c r="Z493" s="648"/>
      <c r="AA493" s="648"/>
      <c r="AB493" s="501"/>
      <c r="AC493" s="2780"/>
      <c r="AD493" s="2781"/>
      <c r="AE493" s="654"/>
      <c r="AF493" s="654"/>
      <c r="AG493" s="654"/>
      <c r="AH493" s="654"/>
    </row>
    <row r="494" ht="15.75" hidden="1" customHeight="1">
      <c r="A494" s="654"/>
      <c r="B494" s="654"/>
      <c r="C494" s="643"/>
      <c r="D494" s="654"/>
      <c r="E494" s="654"/>
      <c r="F494" s="643"/>
      <c r="G494" s="643"/>
      <c r="H494" s="648"/>
      <c r="I494" s="648"/>
      <c r="J494" s="648"/>
      <c r="K494" s="501"/>
      <c r="L494" s="501"/>
      <c r="M494" s="648"/>
      <c r="N494" s="648"/>
      <c r="O494" s="648"/>
      <c r="P494" s="648"/>
      <c r="Q494" s="648"/>
      <c r="R494" s="648"/>
      <c r="S494" s="648"/>
      <c r="T494" s="648"/>
      <c r="U494" s="648"/>
      <c r="V494" s="648"/>
      <c r="W494" s="648"/>
      <c r="X494" s="648"/>
      <c r="Y494" s="648"/>
      <c r="Z494" s="648"/>
      <c r="AA494" s="648"/>
      <c r="AB494" s="501"/>
      <c r="AC494" s="2780"/>
      <c r="AD494" s="2781"/>
      <c r="AE494" s="654"/>
      <c r="AF494" s="654"/>
      <c r="AG494" s="654"/>
      <c r="AH494" s="654"/>
    </row>
    <row r="495" ht="15.75" hidden="1" customHeight="1">
      <c r="A495" s="654"/>
      <c r="B495" s="654"/>
      <c r="C495" s="643"/>
      <c r="D495" s="654"/>
      <c r="E495" s="654"/>
      <c r="F495" s="643"/>
      <c r="G495" s="643"/>
      <c r="H495" s="648"/>
      <c r="I495" s="648"/>
      <c r="J495" s="648"/>
      <c r="K495" s="501"/>
      <c r="L495" s="501"/>
      <c r="M495" s="648"/>
      <c r="N495" s="648"/>
      <c r="O495" s="648"/>
      <c r="P495" s="648"/>
      <c r="Q495" s="648"/>
      <c r="R495" s="648"/>
      <c r="S495" s="648"/>
      <c r="T495" s="648"/>
      <c r="U495" s="648"/>
      <c r="V495" s="648"/>
      <c r="W495" s="648"/>
      <c r="X495" s="648"/>
      <c r="Y495" s="648"/>
      <c r="Z495" s="648"/>
      <c r="AA495" s="648"/>
      <c r="AB495" s="501"/>
      <c r="AC495" s="2780"/>
      <c r="AD495" s="2781"/>
      <c r="AE495" s="654"/>
      <c r="AF495" s="654"/>
      <c r="AG495" s="654"/>
      <c r="AH495" s="654"/>
    </row>
    <row r="496" ht="15.75" hidden="1" customHeight="1">
      <c r="A496" s="654"/>
      <c r="B496" s="654"/>
      <c r="C496" s="643"/>
      <c r="D496" s="654"/>
      <c r="E496" s="654"/>
      <c r="F496" s="643"/>
      <c r="G496" s="643"/>
      <c r="H496" s="648"/>
      <c r="I496" s="648"/>
      <c r="J496" s="648"/>
      <c r="K496" s="501"/>
      <c r="L496" s="501"/>
      <c r="M496" s="648"/>
      <c r="N496" s="648"/>
      <c r="O496" s="648"/>
      <c r="P496" s="648"/>
      <c r="Q496" s="648"/>
      <c r="R496" s="648"/>
      <c r="S496" s="648"/>
      <c r="T496" s="648"/>
      <c r="U496" s="648"/>
      <c r="V496" s="648"/>
      <c r="W496" s="648"/>
      <c r="X496" s="648"/>
      <c r="Y496" s="648"/>
      <c r="Z496" s="648"/>
      <c r="AA496" s="648"/>
      <c r="AB496" s="501"/>
      <c r="AC496" s="2780"/>
      <c r="AD496" s="2781"/>
      <c r="AE496" s="654"/>
      <c r="AF496" s="654"/>
      <c r="AG496" s="654"/>
      <c r="AH496" s="654"/>
    </row>
    <row r="497" ht="15.75" hidden="1" customHeight="1">
      <c r="A497" s="654"/>
      <c r="B497" s="654"/>
      <c r="C497" s="643"/>
      <c r="D497" s="654"/>
      <c r="E497" s="654"/>
      <c r="F497" s="643"/>
      <c r="G497" s="643"/>
      <c r="H497" s="648"/>
      <c r="I497" s="648"/>
      <c r="J497" s="648"/>
      <c r="K497" s="501"/>
      <c r="L497" s="501"/>
      <c r="M497" s="648"/>
      <c r="N497" s="648"/>
      <c r="O497" s="648"/>
      <c r="P497" s="648"/>
      <c r="Q497" s="648"/>
      <c r="R497" s="648"/>
      <c r="S497" s="648"/>
      <c r="T497" s="648"/>
      <c r="U497" s="648"/>
      <c r="V497" s="648"/>
      <c r="W497" s="648"/>
      <c r="X497" s="648"/>
      <c r="Y497" s="648"/>
      <c r="Z497" s="648"/>
      <c r="AA497" s="648"/>
      <c r="AB497" s="501"/>
      <c r="AC497" s="2780"/>
      <c r="AD497" s="2781"/>
      <c r="AE497" s="654"/>
      <c r="AF497" s="654"/>
      <c r="AG497" s="654"/>
      <c r="AH497" s="654"/>
    </row>
    <row r="498" ht="15.75" hidden="1" customHeight="1">
      <c r="A498" s="654"/>
      <c r="B498" s="654"/>
      <c r="C498" s="643"/>
      <c r="D498" s="654"/>
      <c r="E498" s="654"/>
      <c r="F498" s="643"/>
      <c r="G498" s="643"/>
      <c r="H498" s="648"/>
      <c r="I498" s="648"/>
      <c r="J498" s="648"/>
      <c r="K498" s="501"/>
      <c r="L498" s="501"/>
      <c r="M498" s="648"/>
      <c r="N498" s="648"/>
      <c r="O498" s="648"/>
      <c r="P498" s="648"/>
      <c r="Q498" s="648"/>
      <c r="R498" s="648"/>
      <c r="S498" s="648"/>
      <c r="T498" s="648"/>
      <c r="U498" s="648"/>
      <c r="V498" s="648"/>
      <c r="W498" s="648"/>
      <c r="X498" s="648"/>
      <c r="Y498" s="648"/>
      <c r="Z498" s="648"/>
      <c r="AA498" s="648"/>
      <c r="AB498" s="501"/>
      <c r="AC498" s="2780"/>
      <c r="AD498" s="2781"/>
      <c r="AE498" s="654"/>
      <c r="AF498" s="654"/>
      <c r="AG498" s="654"/>
      <c r="AH498" s="654"/>
    </row>
    <row r="499" ht="15.75" hidden="1" customHeight="1">
      <c r="A499" s="654"/>
      <c r="B499" s="654"/>
      <c r="C499" s="643"/>
      <c r="D499" s="654"/>
      <c r="E499" s="654"/>
      <c r="F499" s="643"/>
      <c r="G499" s="643"/>
      <c r="H499" s="648"/>
      <c r="I499" s="648"/>
      <c r="J499" s="648"/>
      <c r="K499" s="501"/>
      <c r="L499" s="501"/>
      <c r="M499" s="648"/>
      <c r="N499" s="648"/>
      <c r="O499" s="648"/>
      <c r="P499" s="648"/>
      <c r="Q499" s="648"/>
      <c r="R499" s="648"/>
      <c r="S499" s="648"/>
      <c r="T499" s="648"/>
      <c r="U499" s="648"/>
      <c r="V499" s="648"/>
      <c r="W499" s="648"/>
      <c r="X499" s="648"/>
      <c r="Y499" s="648"/>
      <c r="Z499" s="648"/>
      <c r="AA499" s="648"/>
      <c r="AB499" s="501"/>
      <c r="AC499" s="2780"/>
      <c r="AD499" s="2781"/>
      <c r="AE499" s="654"/>
      <c r="AF499" s="654"/>
      <c r="AG499" s="654"/>
      <c r="AH499" s="654"/>
    </row>
    <row r="500" ht="15.75" hidden="1" customHeight="1">
      <c r="A500" s="654"/>
      <c r="B500" s="654"/>
      <c r="C500" s="643"/>
      <c r="D500" s="654"/>
      <c r="E500" s="654"/>
      <c r="F500" s="643"/>
      <c r="G500" s="643"/>
      <c r="H500" s="648"/>
      <c r="I500" s="648"/>
      <c r="J500" s="648"/>
      <c r="K500" s="501"/>
      <c r="L500" s="501"/>
      <c r="M500" s="648"/>
      <c r="N500" s="648"/>
      <c r="O500" s="648"/>
      <c r="P500" s="648"/>
      <c r="Q500" s="648"/>
      <c r="R500" s="648"/>
      <c r="S500" s="648"/>
      <c r="T500" s="648"/>
      <c r="U500" s="648"/>
      <c r="V500" s="648"/>
      <c r="W500" s="648"/>
      <c r="X500" s="648"/>
      <c r="Y500" s="648"/>
      <c r="Z500" s="648"/>
      <c r="AA500" s="648"/>
      <c r="AB500" s="501"/>
      <c r="AC500" s="2780"/>
      <c r="AD500" s="2781"/>
      <c r="AE500" s="654"/>
      <c r="AF500" s="654"/>
      <c r="AG500" s="654"/>
      <c r="AH500" s="654"/>
    </row>
    <row r="501" ht="15.75" hidden="1" customHeight="1">
      <c r="A501" s="654"/>
      <c r="B501" s="654"/>
      <c r="C501" s="643"/>
      <c r="D501" s="654"/>
      <c r="E501" s="654"/>
      <c r="F501" s="643"/>
      <c r="G501" s="643"/>
      <c r="H501" s="648"/>
      <c r="I501" s="648"/>
      <c r="J501" s="648"/>
      <c r="K501" s="501"/>
      <c r="L501" s="501"/>
      <c r="M501" s="648"/>
      <c r="N501" s="648"/>
      <c r="O501" s="648"/>
      <c r="P501" s="648"/>
      <c r="Q501" s="648"/>
      <c r="R501" s="648"/>
      <c r="S501" s="648"/>
      <c r="T501" s="648"/>
      <c r="U501" s="648"/>
      <c r="V501" s="648"/>
      <c r="W501" s="648"/>
      <c r="X501" s="648"/>
      <c r="Y501" s="648"/>
      <c r="Z501" s="648"/>
      <c r="AA501" s="648"/>
      <c r="AB501" s="501"/>
      <c r="AC501" s="2780"/>
      <c r="AD501" s="2781"/>
      <c r="AE501" s="654"/>
      <c r="AF501" s="654"/>
      <c r="AG501" s="654"/>
      <c r="AH501" s="654"/>
    </row>
    <row r="502" ht="15.75" hidden="1" customHeight="1">
      <c r="A502" s="654"/>
      <c r="B502" s="654"/>
      <c r="C502" s="643"/>
      <c r="D502" s="654"/>
      <c r="E502" s="654"/>
      <c r="F502" s="643"/>
      <c r="G502" s="643"/>
      <c r="H502" s="648"/>
      <c r="I502" s="648"/>
      <c r="J502" s="648"/>
      <c r="K502" s="501"/>
      <c r="L502" s="501"/>
      <c r="M502" s="648"/>
      <c r="N502" s="648"/>
      <c r="O502" s="648"/>
      <c r="P502" s="648"/>
      <c r="Q502" s="648"/>
      <c r="R502" s="648"/>
      <c r="S502" s="648"/>
      <c r="T502" s="648"/>
      <c r="U502" s="648"/>
      <c r="V502" s="648"/>
      <c r="W502" s="648"/>
      <c r="X502" s="648"/>
      <c r="Y502" s="648"/>
      <c r="Z502" s="648"/>
      <c r="AA502" s="648"/>
      <c r="AB502" s="501"/>
      <c r="AC502" s="2780"/>
      <c r="AD502" s="2781"/>
      <c r="AE502" s="654"/>
      <c r="AF502" s="654"/>
      <c r="AG502" s="654"/>
      <c r="AH502" s="654"/>
    </row>
    <row r="503" ht="15.75" hidden="1" customHeight="1">
      <c r="A503" s="654"/>
      <c r="B503" s="654"/>
      <c r="C503" s="643"/>
      <c r="D503" s="654"/>
      <c r="E503" s="654"/>
      <c r="F503" s="643"/>
      <c r="G503" s="643"/>
      <c r="H503" s="648"/>
      <c r="I503" s="648"/>
      <c r="J503" s="648"/>
      <c r="K503" s="501"/>
      <c r="L503" s="501"/>
      <c r="M503" s="648"/>
      <c r="N503" s="648"/>
      <c r="O503" s="648"/>
      <c r="P503" s="648"/>
      <c r="Q503" s="648"/>
      <c r="R503" s="648"/>
      <c r="S503" s="648"/>
      <c r="T503" s="648"/>
      <c r="U503" s="648"/>
      <c r="V503" s="648"/>
      <c r="W503" s="648"/>
      <c r="X503" s="648"/>
      <c r="Y503" s="648"/>
      <c r="Z503" s="648"/>
      <c r="AA503" s="648"/>
      <c r="AB503" s="501"/>
      <c r="AC503" s="2780"/>
      <c r="AD503" s="2781"/>
      <c r="AE503" s="654"/>
      <c r="AF503" s="654"/>
      <c r="AG503" s="654"/>
      <c r="AH503" s="654"/>
    </row>
    <row r="504" ht="15.75" hidden="1" customHeight="1">
      <c r="A504" s="654"/>
      <c r="B504" s="654"/>
      <c r="C504" s="643"/>
      <c r="D504" s="654"/>
      <c r="E504" s="654"/>
      <c r="F504" s="643"/>
      <c r="G504" s="643"/>
      <c r="H504" s="648"/>
      <c r="I504" s="648"/>
      <c r="J504" s="648"/>
      <c r="K504" s="501"/>
      <c r="L504" s="501"/>
      <c r="M504" s="648"/>
      <c r="N504" s="648"/>
      <c r="O504" s="648"/>
      <c r="P504" s="648"/>
      <c r="Q504" s="648"/>
      <c r="R504" s="648"/>
      <c r="S504" s="648"/>
      <c r="T504" s="648"/>
      <c r="U504" s="648"/>
      <c r="V504" s="648"/>
      <c r="W504" s="648"/>
      <c r="X504" s="648"/>
      <c r="Y504" s="648"/>
      <c r="Z504" s="648"/>
      <c r="AA504" s="648"/>
      <c r="AB504" s="501"/>
      <c r="AC504" s="2780"/>
      <c r="AD504" s="2781"/>
      <c r="AE504" s="654"/>
      <c r="AF504" s="654"/>
      <c r="AG504" s="654"/>
      <c r="AH504" s="654"/>
    </row>
    <row r="505" ht="15.75" hidden="1" customHeight="1">
      <c r="A505" s="654"/>
      <c r="B505" s="654"/>
      <c r="C505" s="643"/>
      <c r="D505" s="654"/>
      <c r="E505" s="654"/>
      <c r="F505" s="643"/>
      <c r="G505" s="643"/>
      <c r="H505" s="648"/>
      <c r="I505" s="648"/>
      <c r="J505" s="648"/>
      <c r="K505" s="501"/>
      <c r="L505" s="501"/>
      <c r="M505" s="648"/>
      <c r="N505" s="648"/>
      <c r="O505" s="648"/>
      <c r="P505" s="648"/>
      <c r="Q505" s="648"/>
      <c r="R505" s="648"/>
      <c r="S505" s="648"/>
      <c r="T505" s="648"/>
      <c r="U505" s="648"/>
      <c r="V505" s="648"/>
      <c r="W505" s="648"/>
      <c r="X505" s="648"/>
      <c r="Y505" s="648"/>
      <c r="Z505" s="648"/>
      <c r="AA505" s="648"/>
      <c r="AB505" s="501"/>
      <c r="AC505" s="2780"/>
      <c r="AD505" s="2781"/>
      <c r="AE505" s="654"/>
      <c r="AF505" s="654"/>
      <c r="AG505" s="654"/>
      <c r="AH505" s="654"/>
    </row>
    <row r="506" ht="15.75" hidden="1" customHeight="1">
      <c r="A506" s="654"/>
      <c r="B506" s="654"/>
      <c r="C506" s="643"/>
      <c r="D506" s="654"/>
      <c r="E506" s="654"/>
      <c r="F506" s="643"/>
      <c r="G506" s="643"/>
      <c r="H506" s="648"/>
      <c r="I506" s="648"/>
      <c r="J506" s="648"/>
      <c r="K506" s="501"/>
      <c r="L506" s="501"/>
      <c r="M506" s="648"/>
      <c r="N506" s="648"/>
      <c r="O506" s="648"/>
      <c r="P506" s="648"/>
      <c r="Q506" s="648"/>
      <c r="R506" s="648"/>
      <c r="S506" s="648"/>
      <c r="T506" s="648"/>
      <c r="U506" s="648"/>
      <c r="V506" s="648"/>
      <c r="W506" s="648"/>
      <c r="X506" s="648"/>
      <c r="Y506" s="648"/>
      <c r="Z506" s="648"/>
      <c r="AA506" s="648"/>
      <c r="AB506" s="501"/>
      <c r="AC506" s="2780"/>
      <c r="AD506" s="2781"/>
      <c r="AE506" s="654"/>
      <c r="AF506" s="654"/>
      <c r="AG506" s="654"/>
      <c r="AH506" s="654"/>
    </row>
    <row r="507" ht="15.75" hidden="1" customHeight="1">
      <c r="A507" s="654"/>
      <c r="B507" s="654"/>
      <c r="C507" s="643"/>
      <c r="D507" s="654"/>
      <c r="E507" s="654"/>
      <c r="F507" s="643"/>
      <c r="G507" s="643"/>
      <c r="H507" s="648"/>
      <c r="I507" s="648"/>
      <c r="J507" s="648"/>
      <c r="K507" s="501"/>
      <c r="L507" s="501"/>
      <c r="M507" s="648"/>
      <c r="N507" s="648"/>
      <c r="O507" s="648"/>
      <c r="P507" s="648"/>
      <c r="Q507" s="648"/>
      <c r="R507" s="648"/>
      <c r="S507" s="648"/>
      <c r="T507" s="648"/>
      <c r="U507" s="648"/>
      <c r="V507" s="648"/>
      <c r="W507" s="648"/>
      <c r="X507" s="648"/>
      <c r="Y507" s="648"/>
      <c r="Z507" s="648"/>
      <c r="AA507" s="648"/>
      <c r="AB507" s="501"/>
      <c r="AC507" s="2780"/>
      <c r="AD507" s="2781"/>
      <c r="AE507" s="654"/>
      <c r="AF507" s="654"/>
      <c r="AG507" s="654"/>
      <c r="AH507" s="654"/>
    </row>
    <row r="508" ht="15.75" hidden="1" customHeight="1">
      <c r="A508" s="654"/>
      <c r="B508" s="654"/>
      <c r="C508" s="643"/>
      <c r="D508" s="654"/>
      <c r="E508" s="654"/>
      <c r="F508" s="643"/>
      <c r="G508" s="643"/>
      <c r="H508" s="648"/>
      <c r="I508" s="648"/>
      <c r="J508" s="648"/>
      <c r="K508" s="501"/>
      <c r="L508" s="501"/>
      <c r="M508" s="648"/>
      <c r="N508" s="648"/>
      <c r="O508" s="648"/>
      <c r="P508" s="648"/>
      <c r="Q508" s="648"/>
      <c r="R508" s="648"/>
      <c r="S508" s="648"/>
      <c r="T508" s="648"/>
      <c r="U508" s="648"/>
      <c r="V508" s="648"/>
      <c r="W508" s="648"/>
      <c r="X508" s="648"/>
      <c r="Y508" s="648"/>
      <c r="Z508" s="648"/>
      <c r="AA508" s="648"/>
      <c r="AB508" s="501"/>
      <c r="AC508" s="2780"/>
      <c r="AD508" s="2781"/>
      <c r="AE508" s="654"/>
      <c r="AF508" s="654"/>
      <c r="AG508" s="654"/>
      <c r="AH508" s="654"/>
    </row>
    <row r="509" ht="15.75" hidden="1" customHeight="1">
      <c r="A509" s="654"/>
      <c r="B509" s="654"/>
      <c r="C509" s="643"/>
      <c r="D509" s="654"/>
      <c r="E509" s="654"/>
      <c r="F509" s="643"/>
      <c r="G509" s="643"/>
      <c r="H509" s="648"/>
      <c r="I509" s="648"/>
      <c r="J509" s="648"/>
      <c r="K509" s="501"/>
      <c r="L509" s="501"/>
      <c r="M509" s="648"/>
      <c r="N509" s="648"/>
      <c r="O509" s="648"/>
      <c r="P509" s="648"/>
      <c r="Q509" s="648"/>
      <c r="R509" s="648"/>
      <c r="S509" s="648"/>
      <c r="T509" s="648"/>
      <c r="U509" s="648"/>
      <c r="V509" s="648"/>
      <c r="W509" s="648"/>
      <c r="X509" s="648"/>
      <c r="Y509" s="648"/>
      <c r="Z509" s="648"/>
      <c r="AA509" s="648"/>
      <c r="AB509" s="501"/>
      <c r="AC509" s="2780"/>
      <c r="AD509" s="2781"/>
      <c r="AE509" s="654"/>
      <c r="AF509" s="654"/>
      <c r="AG509" s="654"/>
      <c r="AH509" s="654"/>
    </row>
    <row r="510" ht="15.75" hidden="1" customHeight="1">
      <c r="A510" s="654"/>
      <c r="B510" s="654"/>
      <c r="C510" s="643"/>
      <c r="D510" s="654"/>
      <c r="E510" s="654"/>
      <c r="F510" s="643"/>
      <c r="G510" s="643"/>
      <c r="H510" s="648"/>
      <c r="I510" s="648"/>
      <c r="J510" s="648"/>
      <c r="K510" s="501"/>
      <c r="L510" s="501"/>
      <c r="M510" s="648"/>
      <c r="N510" s="648"/>
      <c r="O510" s="648"/>
      <c r="P510" s="648"/>
      <c r="Q510" s="648"/>
      <c r="R510" s="648"/>
      <c r="S510" s="648"/>
      <c r="T510" s="648"/>
      <c r="U510" s="648"/>
      <c r="V510" s="648"/>
      <c r="W510" s="648"/>
      <c r="X510" s="648"/>
      <c r="Y510" s="648"/>
      <c r="Z510" s="648"/>
      <c r="AA510" s="648"/>
      <c r="AB510" s="501"/>
      <c r="AC510" s="2780"/>
      <c r="AD510" s="2781"/>
      <c r="AE510" s="654"/>
      <c r="AF510" s="654"/>
      <c r="AG510" s="654"/>
      <c r="AH510" s="654"/>
    </row>
    <row r="511" ht="15.75" hidden="1" customHeight="1">
      <c r="A511" s="654"/>
      <c r="B511" s="654"/>
      <c r="C511" s="643"/>
      <c r="D511" s="654"/>
      <c r="E511" s="654"/>
      <c r="F511" s="643"/>
      <c r="G511" s="643"/>
      <c r="H511" s="648"/>
      <c r="I511" s="648"/>
      <c r="J511" s="648"/>
      <c r="K511" s="501"/>
      <c r="L511" s="501"/>
      <c r="M511" s="648"/>
      <c r="N511" s="648"/>
      <c r="O511" s="648"/>
      <c r="P511" s="648"/>
      <c r="Q511" s="648"/>
      <c r="R511" s="648"/>
      <c r="S511" s="648"/>
      <c r="T511" s="648"/>
      <c r="U511" s="648"/>
      <c r="V511" s="648"/>
      <c r="W511" s="648"/>
      <c r="X511" s="648"/>
      <c r="Y511" s="648"/>
      <c r="Z511" s="648"/>
      <c r="AA511" s="648"/>
      <c r="AB511" s="501"/>
      <c r="AC511" s="2780"/>
      <c r="AD511" s="2781"/>
      <c r="AE511" s="654"/>
      <c r="AF511" s="654"/>
      <c r="AG511" s="654"/>
      <c r="AH511" s="654"/>
    </row>
    <row r="512" ht="15.75" hidden="1" customHeight="1">
      <c r="A512" s="654"/>
      <c r="B512" s="654"/>
      <c r="C512" s="643"/>
      <c r="D512" s="654"/>
      <c r="E512" s="654"/>
      <c r="F512" s="643"/>
      <c r="G512" s="643"/>
      <c r="H512" s="648"/>
      <c r="I512" s="648"/>
      <c r="J512" s="648"/>
      <c r="K512" s="501"/>
      <c r="L512" s="501"/>
      <c r="M512" s="648"/>
      <c r="N512" s="648"/>
      <c r="O512" s="648"/>
      <c r="P512" s="648"/>
      <c r="Q512" s="648"/>
      <c r="R512" s="648"/>
      <c r="S512" s="648"/>
      <c r="T512" s="648"/>
      <c r="U512" s="648"/>
      <c r="V512" s="648"/>
      <c r="W512" s="648"/>
      <c r="X512" s="648"/>
      <c r="Y512" s="648"/>
      <c r="Z512" s="648"/>
      <c r="AA512" s="648"/>
      <c r="AB512" s="501"/>
      <c r="AC512" s="2780"/>
      <c r="AD512" s="2781"/>
      <c r="AE512" s="654"/>
      <c r="AF512" s="654"/>
      <c r="AG512" s="654"/>
      <c r="AH512" s="654"/>
    </row>
    <row r="513" ht="15.75" hidden="1" customHeight="1">
      <c r="A513" s="654"/>
      <c r="B513" s="654"/>
      <c r="C513" s="643"/>
      <c r="D513" s="654"/>
      <c r="E513" s="654"/>
      <c r="F513" s="643"/>
      <c r="G513" s="643"/>
      <c r="H513" s="648"/>
      <c r="I513" s="648"/>
      <c r="J513" s="648"/>
      <c r="K513" s="501"/>
      <c r="L513" s="501"/>
      <c r="M513" s="648"/>
      <c r="N513" s="648"/>
      <c r="O513" s="648"/>
      <c r="P513" s="648"/>
      <c r="Q513" s="648"/>
      <c r="R513" s="648"/>
      <c r="S513" s="648"/>
      <c r="T513" s="648"/>
      <c r="U513" s="648"/>
      <c r="V513" s="648"/>
      <c r="W513" s="648"/>
      <c r="X513" s="648"/>
      <c r="Y513" s="648"/>
      <c r="Z513" s="648"/>
      <c r="AA513" s="648"/>
      <c r="AB513" s="501"/>
      <c r="AC513" s="2780"/>
      <c r="AD513" s="2781"/>
      <c r="AE513" s="654"/>
      <c r="AF513" s="654"/>
      <c r="AG513" s="654"/>
      <c r="AH513" s="654"/>
    </row>
    <row r="514" ht="15.75" hidden="1" customHeight="1">
      <c r="A514" s="654"/>
      <c r="B514" s="654"/>
      <c r="C514" s="643"/>
      <c r="D514" s="654"/>
      <c r="E514" s="654"/>
      <c r="F514" s="643"/>
      <c r="G514" s="643"/>
      <c r="H514" s="648"/>
      <c r="I514" s="648"/>
      <c r="J514" s="648"/>
      <c r="K514" s="501"/>
      <c r="L514" s="501"/>
      <c r="M514" s="648"/>
      <c r="N514" s="648"/>
      <c r="O514" s="648"/>
      <c r="P514" s="648"/>
      <c r="Q514" s="648"/>
      <c r="R514" s="648"/>
      <c r="S514" s="648"/>
      <c r="T514" s="648"/>
      <c r="U514" s="648"/>
      <c r="V514" s="648"/>
      <c r="W514" s="648"/>
      <c r="X514" s="648"/>
      <c r="Y514" s="648"/>
      <c r="Z514" s="648"/>
      <c r="AA514" s="648"/>
      <c r="AB514" s="501"/>
      <c r="AC514" s="2780"/>
      <c r="AD514" s="2781"/>
      <c r="AE514" s="654"/>
      <c r="AF514" s="654"/>
      <c r="AG514" s="654"/>
      <c r="AH514" s="654"/>
    </row>
    <row r="515" ht="15.75" hidden="1" customHeight="1">
      <c r="A515" s="654"/>
      <c r="B515" s="654"/>
      <c r="C515" s="643"/>
      <c r="D515" s="654"/>
      <c r="E515" s="654"/>
      <c r="F515" s="643"/>
      <c r="G515" s="643"/>
      <c r="H515" s="648"/>
      <c r="I515" s="648"/>
      <c r="J515" s="648"/>
      <c r="K515" s="501"/>
      <c r="L515" s="501"/>
      <c r="M515" s="648"/>
      <c r="N515" s="648"/>
      <c r="O515" s="648"/>
      <c r="P515" s="648"/>
      <c r="Q515" s="648"/>
      <c r="R515" s="648"/>
      <c r="S515" s="648"/>
      <c r="T515" s="648"/>
      <c r="U515" s="648"/>
      <c r="V515" s="648"/>
      <c r="W515" s="648"/>
      <c r="X515" s="648"/>
      <c r="Y515" s="648"/>
      <c r="Z515" s="648"/>
      <c r="AA515" s="648"/>
      <c r="AB515" s="501"/>
      <c r="AC515" s="2780"/>
      <c r="AD515" s="2781"/>
      <c r="AE515" s="654"/>
      <c r="AF515" s="654"/>
      <c r="AG515" s="654"/>
      <c r="AH515" s="654"/>
    </row>
    <row r="516" ht="15.75" hidden="1" customHeight="1">
      <c r="A516" s="654"/>
      <c r="B516" s="654"/>
      <c r="C516" s="643"/>
      <c r="D516" s="654"/>
      <c r="E516" s="654"/>
      <c r="F516" s="643"/>
      <c r="G516" s="643"/>
      <c r="H516" s="648"/>
      <c r="I516" s="648"/>
      <c r="J516" s="648"/>
      <c r="K516" s="501"/>
      <c r="L516" s="501"/>
      <c r="M516" s="648"/>
      <c r="N516" s="648"/>
      <c r="O516" s="648"/>
      <c r="P516" s="648"/>
      <c r="Q516" s="648"/>
      <c r="R516" s="648"/>
      <c r="S516" s="648"/>
      <c r="T516" s="648"/>
      <c r="U516" s="648"/>
      <c r="V516" s="648"/>
      <c r="W516" s="648"/>
      <c r="X516" s="648"/>
      <c r="Y516" s="648"/>
      <c r="Z516" s="648"/>
      <c r="AA516" s="648"/>
      <c r="AB516" s="501"/>
      <c r="AC516" s="2780"/>
      <c r="AD516" s="2781"/>
      <c r="AE516" s="654"/>
      <c r="AF516" s="654"/>
      <c r="AG516" s="654"/>
      <c r="AH516" s="654"/>
    </row>
    <row r="517" ht="15.75" hidden="1" customHeight="1">
      <c r="A517" s="654"/>
      <c r="B517" s="654"/>
      <c r="C517" s="643"/>
      <c r="D517" s="654"/>
      <c r="E517" s="654"/>
      <c r="F517" s="643"/>
      <c r="G517" s="643"/>
      <c r="H517" s="648"/>
      <c r="I517" s="648"/>
      <c r="J517" s="648"/>
      <c r="K517" s="501"/>
      <c r="L517" s="501"/>
      <c r="M517" s="648"/>
      <c r="N517" s="648"/>
      <c r="O517" s="648"/>
      <c r="P517" s="648"/>
      <c r="Q517" s="648"/>
      <c r="R517" s="648"/>
      <c r="S517" s="648"/>
      <c r="T517" s="648"/>
      <c r="U517" s="648"/>
      <c r="V517" s="648"/>
      <c r="W517" s="648"/>
      <c r="X517" s="648"/>
      <c r="Y517" s="648"/>
      <c r="Z517" s="648"/>
      <c r="AA517" s="648"/>
      <c r="AB517" s="501"/>
      <c r="AC517" s="2780"/>
      <c r="AD517" s="2781"/>
      <c r="AE517" s="654"/>
      <c r="AF517" s="654"/>
      <c r="AG517" s="654"/>
      <c r="AH517" s="654"/>
    </row>
    <row r="518" ht="15.75" hidden="1" customHeight="1">
      <c r="A518" s="654"/>
      <c r="B518" s="654"/>
      <c r="C518" s="643"/>
      <c r="D518" s="654"/>
      <c r="E518" s="654"/>
      <c r="F518" s="643"/>
      <c r="G518" s="643"/>
      <c r="H518" s="648"/>
      <c r="I518" s="648"/>
      <c r="J518" s="648"/>
      <c r="K518" s="501"/>
      <c r="L518" s="501"/>
      <c r="M518" s="648"/>
      <c r="N518" s="648"/>
      <c r="O518" s="648"/>
      <c r="P518" s="648"/>
      <c r="Q518" s="648"/>
      <c r="R518" s="648"/>
      <c r="S518" s="648"/>
      <c r="T518" s="648"/>
      <c r="U518" s="648"/>
      <c r="V518" s="648"/>
      <c r="W518" s="648"/>
      <c r="X518" s="648"/>
      <c r="Y518" s="648"/>
      <c r="Z518" s="648"/>
      <c r="AA518" s="648"/>
      <c r="AB518" s="501"/>
      <c r="AC518" s="2780"/>
      <c r="AD518" s="2781"/>
      <c r="AE518" s="654"/>
      <c r="AF518" s="654"/>
      <c r="AG518" s="654"/>
      <c r="AH518" s="654"/>
    </row>
    <row r="519" ht="15.75" hidden="1" customHeight="1">
      <c r="A519" s="654"/>
      <c r="B519" s="654"/>
      <c r="C519" s="643"/>
      <c r="D519" s="654"/>
      <c r="E519" s="654"/>
      <c r="F519" s="643"/>
      <c r="G519" s="643"/>
      <c r="H519" s="648"/>
      <c r="I519" s="648"/>
      <c r="J519" s="648"/>
      <c r="K519" s="501"/>
      <c r="L519" s="501"/>
      <c r="M519" s="648"/>
      <c r="N519" s="648"/>
      <c r="O519" s="648"/>
      <c r="P519" s="648"/>
      <c r="Q519" s="648"/>
      <c r="R519" s="648"/>
      <c r="S519" s="648"/>
      <c r="T519" s="648"/>
      <c r="U519" s="648"/>
      <c r="V519" s="648"/>
      <c r="W519" s="648"/>
      <c r="X519" s="648"/>
      <c r="Y519" s="648"/>
      <c r="Z519" s="648"/>
      <c r="AA519" s="648"/>
      <c r="AB519" s="501"/>
      <c r="AC519" s="2780"/>
      <c r="AD519" s="2781"/>
      <c r="AE519" s="654"/>
      <c r="AF519" s="654"/>
      <c r="AG519" s="654"/>
      <c r="AH519" s="654"/>
    </row>
    <row r="520" ht="15.75" hidden="1" customHeight="1">
      <c r="A520" s="654"/>
      <c r="B520" s="654"/>
      <c r="C520" s="643"/>
      <c r="D520" s="654"/>
      <c r="E520" s="654"/>
      <c r="F520" s="643"/>
      <c r="G520" s="643"/>
      <c r="H520" s="648"/>
      <c r="I520" s="648"/>
      <c r="J520" s="648"/>
      <c r="K520" s="501"/>
      <c r="L520" s="501"/>
      <c r="M520" s="648"/>
      <c r="N520" s="648"/>
      <c r="O520" s="648"/>
      <c r="P520" s="648"/>
      <c r="Q520" s="648"/>
      <c r="R520" s="648"/>
      <c r="S520" s="648"/>
      <c r="T520" s="648"/>
      <c r="U520" s="648"/>
      <c r="V520" s="648"/>
      <c r="W520" s="648"/>
      <c r="X520" s="648"/>
      <c r="Y520" s="648"/>
      <c r="Z520" s="648"/>
      <c r="AA520" s="648"/>
      <c r="AB520" s="501"/>
      <c r="AC520" s="2780"/>
      <c r="AD520" s="2781"/>
      <c r="AE520" s="654"/>
      <c r="AF520" s="654"/>
      <c r="AG520" s="654"/>
      <c r="AH520" s="654"/>
    </row>
    <row r="521" ht="15.75" hidden="1" customHeight="1">
      <c r="A521" s="654"/>
      <c r="B521" s="654"/>
      <c r="C521" s="643"/>
      <c r="D521" s="654"/>
      <c r="E521" s="654"/>
      <c r="F521" s="643"/>
      <c r="G521" s="643"/>
      <c r="H521" s="648"/>
      <c r="I521" s="648"/>
      <c r="J521" s="648"/>
      <c r="K521" s="501"/>
      <c r="L521" s="501"/>
      <c r="M521" s="648"/>
      <c r="N521" s="648"/>
      <c r="O521" s="648"/>
      <c r="P521" s="648"/>
      <c r="Q521" s="648"/>
      <c r="R521" s="648"/>
      <c r="S521" s="648"/>
      <c r="T521" s="648"/>
      <c r="U521" s="648"/>
      <c r="V521" s="648"/>
      <c r="W521" s="648"/>
      <c r="X521" s="648"/>
      <c r="Y521" s="648"/>
      <c r="Z521" s="648"/>
      <c r="AA521" s="648"/>
      <c r="AB521" s="501"/>
      <c r="AC521" s="2780"/>
      <c r="AD521" s="2781"/>
      <c r="AE521" s="654"/>
      <c r="AF521" s="654"/>
      <c r="AG521" s="654"/>
      <c r="AH521" s="654"/>
    </row>
    <row r="522" ht="15.75" hidden="1" customHeight="1">
      <c r="A522" s="654"/>
      <c r="B522" s="654"/>
      <c r="C522" s="643"/>
      <c r="D522" s="654"/>
      <c r="E522" s="654"/>
      <c r="F522" s="643"/>
      <c r="G522" s="643"/>
      <c r="H522" s="648"/>
      <c r="I522" s="648"/>
      <c r="J522" s="648"/>
      <c r="K522" s="501"/>
      <c r="L522" s="501"/>
      <c r="M522" s="648"/>
      <c r="N522" s="648"/>
      <c r="O522" s="648"/>
      <c r="P522" s="648"/>
      <c r="Q522" s="648"/>
      <c r="R522" s="648"/>
      <c r="S522" s="648"/>
      <c r="T522" s="648"/>
      <c r="U522" s="648"/>
      <c r="V522" s="648"/>
      <c r="W522" s="648"/>
      <c r="X522" s="648"/>
      <c r="Y522" s="648"/>
      <c r="Z522" s="648"/>
      <c r="AA522" s="648"/>
      <c r="AB522" s="501"/>
      <c r="AC522" s="2780"/>
      <c r="AD522" s="2781"/>
      <c r="AE522" s="654"/>
      <c r="AF522" s="654"/>
      <c r="AG522" s="654"/>
      <c r="AH522" s="654"/>
    </row>
    <row r="523" ht="15.75" hidden="1" customHeight="1">
      <c r="A523" s="654"/>
      <c r="B523" s="654"/>
      <c r="C523" s="643"/>
      <c r="D523" s="654"/>
      <c r="E523" s="654"/>
      <c r="F523" s="643"/>
      <c r="G523" s="643"/>
      <c r="H523" s="648"/>
      <c r="I523" s="648"/>
      <c r="J523" s="648"/>
      <c r="K523" s="501"/>
      <c r="L523" s="501"/>
      <c r="M523" s="648"/>
      <c r="N523" s="648"/>
      <c r="O523" s="648"/>
      <c r="P523" s="648"/>
      <c r="Q523" s="648"/>
      <c r="R523" s="648"/>
      <c r="S523" s="648"/>
      <c r="T523" s="648"/>
      <c r="U523" s="648"/>
      <c r="V523" s="648"/>
      <c r="W523" s="648"/>
      <c r="X523" s="648"/>
      <c r="Y523" s="648"/>
      <c r="Z523" s="648"/>
      <c r="AA523" s="648"/>
      <c r="AB523" s="501"/>
      <c r="AC523" s="2780"/>
      <c r="AD523" s="2781"/>
      <c r="AE523" s="654"/>
      <c r="AF523" s="654"/>
      <c r="AG523" s="654"/>
      <c r="AH523" s="654"/>
    </row>
    <row r="524" ht="15.75" hidden="1" customHeight="1">
      <c r="A524" s="654"/>
      <c r="B524" s="654"/>
      <c r="C524" s="643"/>
      <c r="D524" s="654"/>
      <c r="E524" s="654"/>
      <c r="F524" s="643"/>
      <c r="G524" s="643"/>
      <c r="H524" s="648"/>
      <c r="I524" s="648"/>
      <c r="J524" s="648"/>
      <c r="K524" s="501"/>
      <c r="L524" s="501"/>
      <c r="M524" s="648"/>
      <c r="N524" s="648"/>
      <c r="O524" s="648"/>
      <c r="P524" s="648"/>
      <c r="Q524" s="648"/>
      <c r="R524" s="648"/>
      <c r="S524" s="648"/>
      <c r="T524" s="648"/>
      <c r="U524" s="648"/>
      <c r="V524" s="648"/>
      <c r="W524" s="648"/>
      <c r="X524" s="648"/>
      <c r="Y524" s="648"/>
      <c r="Z524" s="648"/>
      <c r="AA524" s="648"/>
      <c r="AB524" s="501"/>
      <c r="AC524" s="2780"/>
      <c r="AD524" s="2781"/>
      <c r="AE524" s="654"/>
      <c r="AF524" s="654"/>
      <c r="AG524" s="654"/>
      <c r="AH524" s="654"/>
    </row>
    <row r="525" ht="15.75" hidden="1" customHeight="1">
      <c r="A525" s="654"/>
      <c r="B525" s="654"/>
      <c r="C525" s="643"/>
      <c r="D525" s="654"/>
      <c r="E525" s="654"/>
      <c r="F525" s="643"/>
      <c r="G525" s="643"/>
      <c r="H525" s="648"/>
      <c r="I525" s="648"/>
      <c r="J525" s="648"/>
      <c r="K525" s="501"/>
      <c r="L525" s="501"/>
      <c r="M525" s="648"/>
      <c r="N525" s="648"/>
      <c r="O525" s="648"/>
      <c r="P525" s="648"/>
      <c r="Q525" s="648"/>
      <c r="R525" s="648"/>
      <c r="S525" s="648"/>
      <c r="T525" s="648"/>
      <c r="U525" s="648"/>
      <c r="V525" s="648"/>
      <c r="W525" s="648"/>
      <c r="X525" s="648"/>
      <c r="Y525" s="648"/>
      <c r="Z525" s="648"/>
      <c r="AA525" s="648"/>
      <c r="AB525" s="501"/>
      <c r="AC525" s="2780"/>
      <c r="AD525" s="2781"/>
      <c r="AE525" s="654"/>
      <c r="AF525" s="654"/>
      <c r="AG525" s="654"/>
      <c r="AH525" s="654"/>
    </row>
    <row r="526" ht="15.75" hidden="1" customHeight="1">
      <c r="A526" s="654"/>
      <c r="B526" s="654"/>
      <c r="C526" s="643"/>
      <c r="D526" s="654"/>
      <c r="E526" s="654"/>
      <c r="F526" s="643"/>
      <c r="G526" s="643"/>
      <c r="H526" s="648"/>
      <c r="I526" s="648"/>
      <c r="J526" s="648"/>
      <c r="K526" s="501"/>
      <c r="L526" s="501"/>
      <c r="M526" s="648"/>
      <c r="N526" s="648"/>
      <c r="O526" s="648"/>
      <c r="P526" s="648"/>
      <c r="Q526" s="648"/>
      <c r="R526" s="648"/>
      <c r="S526" s="648"/>
      <c r="T526" s="648"/>
      <c r="U526" s="648"/>
      <c r="V526" s="648"/>
      <c r="W526" s="648"/>
      <c r="X526" s="648"/>
      <c r="Y526" s="648"/>
      <c r="Z526" s="648"/>
      <c r="AA526" s="648"/>
      <c r="AB526" s="501"/>
      <c r="AC526" s="2780"/>
      <c r="AD526" s="2781"/>
      <c r="AE526" s="654"/>
      <c r="AF526" s="654"/>
      <c r="AG526" s="654"/>
      <c r="AH526" s="654"/>
    </row>
    <row r="527" ht="15.75" hidden="1" customHeight="1">
      <c r="A527" s="654"/>
      <c r="B527" s="654"/>
      <c r="C527" s="643"/>
      <c r="D527" s="654"/>
      <c r="E527" s="654"/>
      <c r="F527" s="643"/>
      <c r="G527" s="643"/>
      <c r="H527" s="648"/>
      <c r="I527" s="648"/>
      <c r="J527" s="648"/>
      <c r="K527" s="501"/>
      <c r="L527" s="501"/>
      <c r="M527" s="648"/>
      <c r="N527" s="648"/>
      <c r="O527" s="648"/>
      <c r="P527" s="648"/>
      <c r="Q527" s="648"/>
      <c r="R527" s="648"/>
      <c r="S527" s="648"/>
      <c r="T527" s="648"/>
      <c r="U527" s="648"/>
      <c r="V527" s="648"/>
      <c r="W527" s="648"/>
      <c r="X527" s="648"/>
      <c r="Y527" s="648"/>
      <c r="Z527" s="648"/>
      <c r="AA527" s="648"/>
      <c r="AB527" s="501"/>
      <c r="AC527" s="2780"/>
      <c r="AD527" s="2781"/>
      <c r="AE527" s="654"/>
      <c r="AF527" s="654"/>
      <c r="AG527" s="654"/>
      <c r="AH527" s="654"/>
    </row>
    <row r="528" ht="15.75" hidden="1" customHeight="1">
      <c r="A528" s="654"/>
      <c r="B528" s="654"/>
      <c r="C528" s="643"/>
      <c r="D528" s="654"/>
      <c r="E528" s="654"/>
      <c r="F528" s="643"/>
      <c r="G528" s="643"/>
      <c r="H528" s="648"/>
      <c r="I528" s="648"/>
      <c r="J528" s="648"/>
      <c r="K528" s="501"/>
      <c r="L528" s="501"/>
      <c r="M528" s="648"/>
      <c r="N528" s="648"/>
      <c r="O528" s="648"/>
      <c r="P528" s="648"/>
      <c r="Q528" s="648"/>
      <c r="R528" s="648"/>
      <c r="S528" s="648"/>
      <c r="T528" s="648"/>
      <c r="U528" s="648"/>
      <c r="V528" s="648"/>
      <c r="W528" s="648"/>
      <c r="X528" s="648"/>
      <c r="Y528" s="648"/>
      <c r="Z528" s="648"/>
      <c r="AA528" s="648"/>
      <c r="AB528" s="501"/>
      <c r="AC528" s="2780"/>
      <c r="AD528" s="2781"/>
      <c r="AE528" s="654"/>
      <c r="AF528" s="654"/>
      <c r="AG528" s="654"/>
      <c r="AH528" s="654"/>
    </row>
    <row r="529" ht="15.75" hidden="1" customHeight="1">
      <c r="A529" s="654"/>
      <c r="B529" s="654"/>
      <c r="C529" s="643"/>
      <c r="D529" s="654"/>
      <c r="E529" s="654"/>
      <c r="F529" s="643"/>
      <c r="G529" s="643"/>
      <c r="H529" s="648"/>
      <c r="I529" s="648"/>
      <c r="J529" s="648"/>
      <c r="K529" s="501"/>
      <c r="L529" s="501"/>
      <c r="M529" s="648"/>
      <c r="N529" s="648"/>
      <c r="O529" s="648"/>
      <c r="P529" s="648"/>
      <c r="Q529" s="648"/>
      <c r="R529" s="648"/>
      <c r="S529" s="648"/>
      <c r="T529" s="648"/>
      <c r="U529" s="648"/>
      <c r="V529" s="648"/>
      <c r="W529" s="648"/>
      <c r="X529" s="648"/>
      <c r="Y529" s="648"/>
      <c r="Z529" s="648"/>
      <c r="AA529" s="648"/>
      <c r="AB529" s="501"/>
      <c r="AC529" s="2780"/>
      <c r="AD529" s="2781"/>
      <c r="AE529" s="654"/>
      <c r="AF529" s="654"/>
      <c r="AG529" s="654"/>
      <c r="AH529" s="654"/>
    </row>
    <row r="530" ht="15.75" hidden="1" customHeight="1">
      <c r="A530" s="654"/>
      <c r="B530" s="654"/>
      <c r="C530" s="643"/>
      <c r="D530" s="654"/>
      <c r="E530" s="654"/>
      <c r="F530" s="643"/>
      <c r="G530" s="643"/>
      <c r="H530" s="648"/>
      <c r="I530" s="648"/>
      <c r="J530" s="648"/>
      <c r="K530" s="501"/>
      <c r="L530" s="501"/>
      <c r="M530" s="648"/>
      <c r="N530" s="648"/>
      <c r="O530" s="648"/>
      <c r="P530" s="648"/>
      <c r="Q530" s="648"/>
      <c r="R530" s="648"/>
      <c r="S530" s="648"/>
      <c r="T530" s="648"/>
      <c r="U530" s="648"/>
      <c r="V530" s="648"/>
      <c r="W530" s="648"/>
      <c r="X530" s="648"/>
      <c r="Y530" s="648"/>
      <c r="Z530" s="648"/>
      <c r="AA530" s="648"/>
      <c r="AB530" s="501"/>
      <c r="AC530" s="2780"/>
      <c r="AD530" s="2781"/>
      <c r="AE530" s="654"/>
      <c r="AF530" s="654"/>
      <c r="AG530" s="654"/>
      <c r="AH530" s="654"/>
    </row>
    <row r="531" ht="15.75" hidden="1" customHeight="1">
      <c r="A531" s="654"/>
      <c r="B531" s="654"/>
      <c r="C531" s="643"/>
      <c r="D531" s="654"/>
      <c r="E531" s="654"/>
      <c r="F531" s="643"/>
      <c r="G531" s="643"/>
      <c r="H531" s="648"/>
      <c r="I531" s="648"/>
      <c r="J531" s="648"/>
      <c r="K531" s="501"/>
      <c r="L531" s="501"/>
      <c r="M531" s="648"/>
      <c r="N531" s="648"/>
      <c r="O531" s="648"/>
      <c r="P531" s="648"/>
      <c r="Q531" s="648"/>
      <c r="R531" s="648"/>
      <c r="S531" s="648"/>
      <c r="T531" s="648"/>
      <c r="U531" s="648"/>
      <c r="V531" s="648"/>
      <c r="W531" s="648"/>
      <c r="X531" s="648"/>
      <c r="Y531" s="648"/>
      <c r="Z531" s="648"/>
      <c r="AA531" s="648"/>
      <c r="AB531" s="501"/>
      <c r="AC531" s="2780"/>
      <c r="AD531" s="2781"/>
      <c r="AE531" s="654"/>
      <c r="AF531" s="654"/>
      <c r="AG531" s="654"/>
      <c r="AH531" s="654"/>
    </row>
    <row r="532" ht="15.75" hidden="1" customHeight="1">
      <c r="A532" s="654"/>
      <c r="B532" s="654"/>
      <c r="C532" s="643"/>
      <c r="D532" s="654"/>
      <c r="E532" s="654"/>
      <c r="F532" s="643"/>
      <c r="G532" s="643"/>
      <c r="H532" s="648"/>
      <c r="I532" s="648"/>
      <c r="J532" s="648"/>
      <c r="K532" s="501"/>
      <c r="L532" s="501"/>
      <c r="M532" s="648"/>
      <c r="N532" s="648"/>
      <c r="O532" s="648"/>
      <c r="P532" s="648"/>
      <c r="Q532" s="648"/>
      <c r="R532" s="648"/>
      <c r="S532" s="648"/>
      <c r="T532" s="648"/>
      <c r="U532" s="648"/>
      <c r="V532" s="648"/>
      <c r="W532" s="648"/>
      <c r="X532" s="648"/>
      <c r="Y532" s="648"/>
      <c r="Z532" s="648"/>
      <c r="AA532" s="648"/>
      <c r="AB532" s="501"/>
      <c r="AC532" s="2780"/>
      <c r="AD532" s="2781"/>
      <c r="AE532" s="654"/>
      <c r="AF532" s="654"/>
      <c r="AG532" s="654"/>
      <c r="AH532" s="654"/>
    </row>
    <row r="533" ht="15.75" hidden="1" customHeight="1">
      <c r="A533" s="654"/>
      <c r="B533" s="654"/>
      <c r="C533" s="643"/>
      <c r="D533" s="654"/>
      <c r="E533" s="654"/>
      <c r="F533" s="643"/>
      <c r="G533" s="643"/>
      <c r="H533" s="648"/>
      <c r="I533" s="648"/>
      <c r="J533" s="648"/>
      <c r="K533" s="501"/>
      <c r="L533" s="501"/>
      <c r="M533" s="648"/>
      <c r="N533" s="648"/>
      <c r="O533" s="648"/>
      <c r="P533" s="648"/>
      <c r="Q533" s="648"/>
      <c r="R533" s="648"/>
      <c r="S533" s="648"/>
      <c r="T533" s="648"/>
      <c r="U533" s="648"/>
      <c r="V533" s="648"/>
      <c r="W533" s="648"/>
      <c r="X533" s="648"/>
      <c r="Y533" s="648"/>
      <c r="Z533" s="648"/>
      <c r="AA533" s="648"/>
      <c r="AB533" s="501"/>
      <c r="AC533" s="2780"/>
      <c r="AD533" s="2781"/>
      <c r="AE533" s="654"/>
      <c r="AF533" s="654"/>
      <c r="AG533" s="654"/>
      <c r="AH533" s="654"/>
    </row>
    <row r="534" ht="15.75" hidden="1" customHeight="1">
      <c r="A534" s="654"/>
      <c r="B534" s="654"/>
      <c r="C534" s="643"/>
      <c r="D534" s="654"/>
      <c r="E534" s="654"/>
      <c r="F534" s="643"/>
      <c r="G534" s="643"/>
      <c r="H534" s="648"/>
      <c r="I534" s="648"/>
      <c r="J534" s="648"/>
      <c r="K534" s="501"/>
      <c r="L534" s="501"/>
      <c r="M534" s="648"/>
      <c r="N534" s="648"/>
      <c r="O534" s="648"/>
      <c r="P534" s="648"/>
      <c r="Q534" s="648"/>
      <c r="R534" s="648"/>
      <c r="S534" s="648"/>
      <c r="T534" s="648"/>
      <c r="U534" s="648"/>
      <c r="V534" s="648"/>
      <c r="W534" s="648"/>
      <c r="X534" s="648"/>
      <c r="Y534" s="648"/>
      <c r="Z534" s="648"/>
      <c r="AA534" s="648"/>
      <c r="AB534" s="501"/>
      <c r="AC534" s="2780"/>
      <c r="AD534" s="2781"/>
      <c r="AE534" s="654"/>
      <c r="AF534" s="654"/>
      <c r="AG534" s="654"/>
      <c r="AH534" s="654"/>
    </row>
    <row r="535" ht="15.75" hidden="1" customHeight="1">
      <c r="A535" s="654"/>
      <c r="B535" s="654"/>
      <c r="C535" s="643"/>
      <c r="D535" s="654"/>
      <c r="E535" s="654"/>
      <c r="F535" s="643"/>
      <c r="G535" s="643"/>
      <c r="H535" s="648"/>
      <c r="I535" s="648"/>
      <c r="J535" s="648"/>
      <c r="K535" s="501"/>
      <c r="L535" s="501"/>
      <c r="M535" s="648"/>
      <c r="N535" s="648"/>
      <c r="O535" s="648"/>
      <c r="P535" s="648"/>
      <c r="Q535" s="648"/>
      <c r="R535" s="648"/>
      <c r="S535" s="648"/>
      <c r="T535" s="648"/>
      <c r="U535" s="648"/>
      <c r="V535" s="648"/>
      <c r="W535" s="648"/>
      <c r="X535" s="648"/>
      <c r="Y535" s="648"/>
      <c r="Z535" s="648"/>
      <c r="AA535" s="648"/>
      <c r="AB535" s="501"/>
      <c r="AC535" s="2780"/>
      <c r="AD535" s="2781"/>
      <c r="AE535" s="654"/>
      <c r="AF535" s="654"/>
      <c r="AG535" s="654"/>
      <c r="AH535" s="654"/>
    </row>
    <row r="536" ht="15.75" hidden="1" customHeight="1">
      <c r="A536" s="654"/>
      <c r="B536" s="654"/>
      <c r="C536" s="643"/>
      <c r="D536" s="654"/>
      <c r="E536" s="654"/>
      <c r="F536" s="643"/>
      <c r="G536" s="643"/>
      <c r="H536" s="648"/>
      <c r="I536" s="648"/>
      <c r="J536" s="648"/>
      <c r="K536" s="501"/>
      <c r="L536" s="501"/>
      <c r="M536" s="648"/>
      <c r="N536" s="648"/>
      <c r="O536" s="648"/>
      <c r="P536" s="648"/>
      <c r="Q536" s="648"/>
      <c r="R536" s="648"/>
      <c r="S536" s="648"/>
      <c r="T536" s="648"/>
      <c r="U536" s="648"/>
      <c r="V536" s="648"/>
      <c r="W536" s="648"/>
      <c r="X536" s="648"/>
      <c r="Y536" s="648"/>
      <c r="Z536" s="648"/>
      <c r="AA536" s="648"/>
      <c r="AB536" s="501"/>
      <c r="AC536" s="2780"/>
      <c r="AD536" s="2781"/>
      <c r="AE536" s="654"/>
      <c r="AF536" s="654"/>
      <c r="AG536" s="654"/>
      <c r="AH536" s="654"/>
    </row>
    <row r="537" ht="15.75" hidden="1" customHeight="1">
      <c r="A537" s="654"/>
      <c r="B537" s="654"/>
      <c r="C537" s="643"/>
      <c r="D537" s="654"/>
      <c r="E537" s="654"/>
      <c r="F537" s="643"/>
      <c r="G537" s="643"/>
      <c r="H537" s="648"/>
      <c r="I537" s="648"/>
      <c r="J537" s="648"/>
      <c r="K537" s="501"/>
      <c r="L537" s="501"/>
      <c r="M537" s="648"/>
      <c r="N537" s="648"/>
      <c r="O537" s="648"/>
      <c r="P537" s="648"/>
      <c r="Q537" s="648"/>
      <c r="R537" s="648"/>
      <c r="S537" s="648"/>
      <c r="T537" s="648"/>
      <c r="U537" s="648"/>
      <c r="V537" s="648"/>
      <c r="W537" s="648"/>
      <c r="X537" s="648"/>
      <c r="Y537" s="648"/>
      <c r="Z537" s="648"/>
      <c r="AA537" s="648"/>
      <c r="AB537" s="501"/>
      <c r="AC537" s="2780"/>
      <c r="AD537" s="2781"/>
      <c r="AE537" s="654"/>
      <c r="AF537" s="654"/>
      <c r="AG537" s="654"/>
      <c r="AH537" s="654"/>
    </row>
    <row r="538" ht="15.75" hidden="1" customHeight="1">
      <c r="A538" s="654"/>
      <c r="B538" s="654"/>
      <c r="C538" s="643"/>
      <c r="D538" s="654"/>
      <c r="E538" s="654"/>
      <c r="F538" s="643"/>
      <c r="G538" s="643"/>
      <c r="H538" s="648"/>
      <c r="I538" s="648"/>
      <c r="J538" s="648"/>
      <c r="K538" s="501"/>
      <c r="L538" s="501"/>
      <c r="M538" s="648"/>
      <c r="N538" s="648"/>
      <c r="O538" s="648"/>
      <c r="P538" s="648"/>
      <c r="Q538" s="648"/>
      <c r="R538" s="648"/>
      <c r="S538" s="648"/>
      <c r="T538" s="648"/>
      <c r="U538" s="648"/>
      <c r="V538" s="648"/>
      <c r="W538" s="648"/>
      <c r="X538" s="648"/>
      <c r="Y538" s="648"/>
      <c r="Z538" s="648"/>
      <c r="AA538" s="648"/>
      <c r="AB538" s="501"/>
      <c r="AC538" s="2780"/>
      <c r="AD538" s="2781"/>
      <c r="AE538" s="654"/>
      <c r="AF538" s="654"/>
      <c r="AG538" s="654"/>
      <c r="AH538" s="654"/>
    </row>
    <row r="539" ht="15.75" hidden="1" customHeight="1">
      <c r="A539" s="654"/>
      <c r="B539" s="654"/>
      <c r="C539" s="643"/>
      <c r="D539" s="654"/>
      <c r="E539" s="654"/>
      <c r="F539" s="643"/>
      <c r="G539" s="643"/>
      <c r="H539" s="648"/>
      <c r="I539" s="648"/>
      <c r="J539" s="648"/>
      <c r="K539" s="501"/>
      <c r="L539" s="501"/>
      <c r="M539" s="648"/>
      <c r="N539" s="648"/>
      <c r="O539" s="648"/>
      <c r="P539" s="648"/>
      <c r="Q539" s="648"/>
      <c r="R539" s="648"/>
      <c r="S539" s="648"/>
      <c r="T539" s="648"/>
      <c r="U539" s="648"/>
      <c r="V539" s="648"/>
      <c r="W539" s="648"/>
      <c r="X539" s="648"/>
      <c r="Y539" s="648"/>
      <c r="Z539" s="648"/>
      <c r="AA539" s="648"/>
      <c r="AB539" s="501"/>
      <c r="AC539" s="2780"/>
      <c r="AD539" s="2781"/>
      <c r="AE539" s="654"/>
      <c r="AF539" s="654"/>
      <c r="AG539" s="654"/>
      <c r="AH539" s="654"/>
    </row>
    <row r="540" ht="15.75" hidden="1" customHeight="1">
      <c r="A540" s="654"/>
      <c r="B540" s="654"/>
      <c r="C540" s="643"/>
      <c r="D540" s="654"/>
      <c r="E540" s="654"/>
      <c r="F540" s="643"/>
      <c r="G540" s="643"/>
      <c r="H540" s="648"/>
      <c r="I540" s="648"/>
      <c r="J540" s="648"/>
      <c r="K540" s="501"/>
      <c r="L540" s="501"/>
      <c r="M540" s="648"/>
      <c r="N540" s="648"/>
      <c r="O540" s="648"/>
      <c r="P540" s="648"/>
      <c r="Q540" s="648"/>
      <c r="R540" s="648"/>
      <c r="S540" s="648"/>
      <c r="T540" s="648"/>
      <c r="U540" s="648"/>
      <c r="V540" s="648"/>
      <c r="W540" s="648"/>
      <c r="X540" s="648"/>
      <c r="Y540" s="648"/>
      <c r="Z540" s="648"/>
      <c r="AA540" s="648"/>
      <c r="AB540" s="501"/>
      <c r="AC540" s="2780"/>
      <c r="AD540" s="2781"/>
      <c r="AE540" s="654"/>
      <c r="AF540" s="654"/>
      <c r="AG540" s="654"/>
      <c r="AH540" s="654"/>
    </row>
    <row r="541" ht="15.75" hidden="1" customHeight="1">
      <c r="A541" s="654"/>
      <c r="B541" s="654"/>
      <c r="C541" s="643"/>
      <c r="D541" s="654"/>
      <c r="E541" s="654"/>
      <c r="F541" s="643"/>
      <c r="G541" s="643"/>
      <c r="H541" s="648"/>
      <c r="I541" s="648"/>
      <c r="J541" s="648"/>
      <c r="K541" s="501"/>
      <c r="L541" s="501"/>
      <c r="M541" s="648"/>
      <c r="N541" s="648"/>
      <c r="O541" s="648"/>
      <c r="P541" s="648"/>
      <c r="Q541" s="648"/>
      <c r="R541" s="648"/>
      <c r="S541" s="648"/>
      <c r="T541" s="648"/>
      <c r="U541" s="648"/>
      <c r="V541" s="648"/>
      <c r="W541" s="648"/>
      <c r="X541" s="648"/>
      <c r="Y541" s="648"/>
      <c r="Z541" s="648"/>
      <c r="AA541" s="648"/>
      <c r="AB541" s="501"/>
      <c r="AC541" s="2780"/>
      <c r="AD541" s="2781"/>
      <c r="AE541" s="654"/>
      <c r="AF541" s="654"/>
      <c r="AG541" s="654"/>
      <c r="AH541" s="654"/>
    </row>
    <row r="542" ht="15.75" hidden="1" customHeight="1">
      <c r="A542" s="654"/>
      <c r="B542" s="654"/>
      <c r="C542" s="643"/>
      <c r="D542" s="654"/>
      <c r="E542" s="654"/>
      <c r="F542" s="643"/>
      <c r="G542" s="643"/>
      <c r="H542" s="648"/>
      <c r="I542" s="648"/>
      <c r="J542" s="648"/>
      <c r="K542" s="501"/>
      <c r="L542" s="501"/>
      <c r="M542" s="648"/>
      <c r="N542" s="648"/>
      <c r="O542" s="648"/>
      <c r="P542" s="648"/>
      <c r="Q542" s="648"/>
      <c r="R542" s="648"/>
      <c r="S542" s="648"/>
      <c r="T542" s="648"/>
      <c r="U542" s="648"/>
      <c r="V542" s="648"/>
      <c r="W542" s="648"/>
      <c r="X542" s="648"/>
      <c r="Y542" s="648"/>
      <c r="Z542" s="648"/>
      <c r="AA542" s="648"/>
      <c r="AB542" s="501"/>
      <c r="AC542" s="2780"/>
      <c r="AD542" s="2781"/>
      <c r="AE542" s="654"/>
      <c r="AF542" s="654"/>
      <c r="AG542" s="654"/>
      <c r="AH542" s="654"/>
    </row>
    <row r="543" ht="15.75" hidden="1" customHeight="1">
      <c r="A543" s="654"/>
      <c r="B543" s="654"/>
      <c r="C543" s="643"/>
      <c r="D543" s="654"/>
      <c r="E543" s="654"/>
      <c r="F543" s="643"/>
      <c r="G543" s="643"/>
      <c r="H543" s="648"/>
      <c r="I543" s="648"/>
      <c r="J543" s="648"/>
      <c r="K543" s="501"/>
      <c r="L543" s="501"/>
      <c r="M543" s="648"/>
      <c r="N543" s="648"/>
      <c r="O543" s="648"/>
      <c r="P543" s="648"/>
      <c r="Q543" s="648"/>
      <c r="R543" s="648"/>
      <c r="S543" s="648"/>
      <c r="T543" s="648"/>
      <c r="U543" s="648"/>
      <c r="V543" s="648"/>
      <c r="W543" s="648"/>
      <c r="X543" s="648"/>
      <c r="Y543" s="648"/>
      <c r="Z543" s="648"/>
      <c r="AA543" s="648"/>
      <c r="AB543" s="501"/>
      <c r="AC543" s="2780"/>
      <c r="AD543" s="2781"/>
      <c r="AE543" s="654"/>
      <c r="AF543" s="654"/>
      <c r="AG543" s="654"/>
      <c r="AH543" s="654"/>
    </row>
    <row r="544" ht="15.75" hidden="1" customHeight="1">
      <c r="A544" s="654"/>
      <c r="B544" s="654"/>
      <c r="C544" s="643"/>
      <c r="D544" s="654"/>
      <c r="E544" s="654"/>
      <c r="F544" s="643"/>
      <c r="G544" s="643"/>
      <c r="H544" s="648"/>
      <c r="I544" s="648"/>
      <c r="J544" s="648"/>
      <c r="K544" s="501"/>
      <c r="L544" s="501"/>
      <c r="M544" s="648"/>
      <c r="N544" s="648"/>
      <c r="O544" s="648"/>
      <c r="P544" s="648"/>
      <c r="Q544" s="648"/>
      <c r="R544" s="648"/>
      <c r="S544" s="648"/>
      <c r="T544" s="648"/>
      <c r="U544" s="648"/>
      <c r="V544" s="648"/>
      <c r="W544" s="648"/>
      <c r="X544" s="648"/>
      <c r="Y544" s="648"/>
      <c r="Z544" s="648"/>
      <c r="AA544" s="648"/>
      <c r="AB544" s="501"/>
      <c r="AC544" s="2780"/>
      <c r="AD544" s="2781"/>
      <c r="AE544" s="654"/>
      <c r="AF544" s="654"/>
      <c r="AG544" s="654"/>
      <c r="AH544" s="654"/>
    </row>
    <row r="545" ht="15.75" hidden="1" customHeight="1">
      <c r="A545" s="654"/>
      <c r="B545" s="654"/>
      <c r="C545" s="643"/>
      <c r="D545" s="654"/>
      <c r="E545" s="654"/>
      <c r="F545" s="643"/>
      <c r="G545" s="643"/>
      <c r="H545" s="648"/>
      <c r="I545" s="648"/>
      <c r="J545" s="648"/>
      <c r="K545" s="501"/>
      <c r="L545" s="501"/>
      <c r="M545" s="648"/>
      <c r="N545" s="648"/>
      <c r="O545" s="648"/>
      <c r="P545" s="648"/>
      <c r="Q545" s="648"/>
      <c r="R545" s="648"/>
      <c r="S545" s="648"/>
      <c r="T545" s="648"/>
      <c r="U545" s="648"/>
      <c r="V545" s="648"/>
      <c r="W545" s="648"/>
      <c r="X545" s="648"/>
      <c r="Y545" s="648"/>
      <c r="Z545" s="648"/>
      <c r="AA545" s="648"/>
      <c r="AB545" s="501"/>
      <c r="AC545" s="2780"/>
      <c r="AD545" s="2781"/>
      <c r="AE545" s="654"/>
      <c r="AF545" s="654"/>
      <c r="AG545" s="654"/>
      <c r="AH545" s="654"/>
    </row>
    <row r="546" ht="15.75" hidden="1" customHeight="1">
      <c r="A546" s="654"/>
      <c r="B546" s="654"/>
      <c r="C546" s="643"/>
      <c r="D546" s="654"/>
      <c r="E546" s="654"/>
      <c r="F546" s="643"/>
      <c r="G546" s="643"/>
      <c r="H546" s="648"/>
      <c r="I546" s="648"/>
      <c r="J546" s="648"/>
      <c r="K546" s="501"/>
      <c r="L546" s="501"/>
      <c r="M546" s="648"/>
      <c r="N546" s="648"/>
      <c r="O546" s="648"/>
      <c r="P546" s="648"/>
      <c r="Q546" s="648"/>
      <c r="R546" s="648"/>
      <c r="S546" s="648"/>
      <c r="T546" s="648"/>
      <c r="U546" s="648"/>
      <c r="V546" s="648"/>
      <c r="W546" s="648"/>
      <c r="X546" s="648"/>
      <c r="Y546" s="648"/>
      <c r="Z546" s="648"/>
      <c r="AA546" s="648"/>
      <c r="AB546" s="501"/>
      <c r="AC546" s="2780"/>
      <c r="AD546" s="2781"/>
      <c r="AE546" s="654"/>
      <c r="AF546" s="654"/>
      <c r="AG546" s="654"/>
      <c r="AH546" s="654"/>
    </row>
    <row r="547" ht="15.75" hidden="1" customHeight="1">
      <c r="A547" s="654"/>
      <c r="B547" s="654"/>
      <c r="C547" s="643"/>
      <c r="D547" s="654"/>
      <c r="E547" s="654"/>
      <c r="F547" s="643"/>
      <c r="G547" s="643"/>
      <c r="H547" s="648"/>
      <c r="I547" s="648"/>
      <c r="J547" s="648"/>
      <c r="K547" s="501"/>
      <c r="L547" s="501"/>
      <c r="M547" s="648"/>
      <c r="N547" s="648"/>
      <c r="O547" s="648"/>
      <c r="P547" s="648"/>
      <c r="Q547" s="648"/>
      <c r="R547" s="648"/>
      <c r="S547" s="648"/>
      <c r="T547" s="648"/>
      <c r="U547" s="648"/>
      <c r="V547" s="648"/>
      <c r="W547" s="648"/>
      <c r="X547" s="648"/>
      <c r="Y547" s="648"/>
      <c r="Z547" s="648"/>
      <c r="AA547" s="648"/>
      <c r="AB547" s="501"/>
      <c r="AC547" s="2780"/>
      <c r="AD547" s="2781"/>
      <c r="AE547" s="654"/>
      <c r="AF547" s="654"/>
      <c r="AG547" s="654"/>
      <c r="AH547" s="654"/>
    </row>
    <row r="548" ht="15.75" hidden="1" customHeight="1">
      <c r="A548" s="654"/>
      <c r="B548" s="654"/>
      <c r="C548" s="643"/>
      <c r="D548" s="654"/>
      <c r="E548" s="654"/>
      <c r="F548" s="643"/>
      <c r="G548" s="643"/>
      <c r="H548" s="648"/>
      <c r="I548" s="648"/>
      <c r="J548" s="648"/>
      <c r="K548" s="501"/>
      <c r="L548" s="501"/>
      <c r="M548" s="648"/>
      <c r="N548" s="648"/>
      <c r="O548" s="648"/>
      <c r="P548" s="648"/>
      <c r="Q548" s="648"/>
      <c r="R548" s="648"/>
      <c r="S548" s="648"/>
      <c r="T548" s="648"/>
      <c r="U548" s="648"/>
      <c r="V548" s="648"/>
      <c r="W548" s="648"/>
      <c r="X548" s="648"/>
      <c r="Y548" s="648"/>
      <c r="Z548" s="648"/>
      <c r="AA548" s="648"/>
      <c r="AB548" s="501"/>
      <c r="AC548" s="2780"/>
      <c r="AD548" s="2781"/>
      <c r="AE548" s="654"/>
      <c r="AF548" s="654"/>
      <c r="AG548" s="654"/>
      <c r="AH548" s="654"/>
    </row>
    <row r="549" ht="15.75" hidden="1" customHeight="1">
      <c r="A549" s="654"/>
      <c r="B549" s="654"/>
      <c r="C549" s="643"/>
      <c r="D549" s="654"/>
      <c r="E549" s="654"/>
      <c r="F549" s="643"/>
      <c r="G549" s="643"/>
      <c r="H549" s="648"/>
      <c r="I549" s="648"/>
      <c r="J549" s="648"/>
      <c r="K549" s="501"/>
      <c r="L549" s="501"/>
      <c r="M549" s="648"/>
      <c r="N549" s="648"/>
      <c r="O549" s="648"/>
      <c r="P549" s="648"/>
      <c r="Q549" s="648"/>
      <c r="R549" s="648"/>
      <c r="S549" s="648"/>
      <c r="T549" s="648"/>
      <c r="U549" s="648"/>
      <c r="V549" s="648"/>
      <c r="W549" s="648"/>
      <c r="X549" s="648"/>
      <c r="Y549" s="648"/>
      <c r="Z549" s="648"/>
      <c r="AA549" s="648"/>
      <c r="AB549" s="501"/>
      <c r="AC549" s="2780"/>
      <c r="AD549" s="2781"/>
      <c r="AE549" s="654"/>
      <c r="AF549" s="654"/>
      <c r="AG549" s="654"/>
      <c r="AH549" s="654"/>
    </row>
    <row r="550" ht="15.75" hidden="1" customHeight="1">
      <c r="A550" s="654"/>
      <c r="B550" s="654"/>
      <c r="C550" s="643"/>
      <c r="D550" s="654"/>
      <c r="E550" s="654"/>
      <c r="F550" s="643"/>
      <c r="G550" s="643"/>
      <c r="H550" s="648"/>
      <c r="I550" s="648"/>
      <c r="J550" s="648"/>
      <c r="K550" s="501"/>
      <c r="L550" s="501"/>
      <c r="M550" s="648"/>
      <c r="N550" s="648"/>
      <c r="O550" s="648"/>
      <c r="P550" s="648"/>
      <c r="Q550" s="648"/>
      <c r="R550" s="648"/>
      <c r="S550" s="648"/>
      <c r="T550" s="648"/>
      <c r="U550" s="648"/>
      <c r="V550" s="648"/>
      <c r="W550" s="648"/>
      <c r="X550" s="648"/>
      <c r="Y550" s="648"/>
      <c r="Z550" s="648"/>
      <c r="AA550" s="648"/>
      <c r="AB550" s="501"/>
      <c r="AC550" s="2780"/>
      <c r="AD550" s="2781"/>
      <c r="AE550" s="654"/>
      <c r="AF550" s="654"/>
      <c r="AG550" s="654"/>
      <c r="AH550" s="654"/>
    </row>
    <row r="551" ht="15.75" hidden="1" customHeight="1">
      <c r="A551" s="654"/>
      <c r="B551" s="654"/>
      <c r="C551" s="643"/>
      <c r="D551" s="654"/>
      <c r="E551" s="654"/>
      <c r="F551" s="643"/>
      <c r="G551" s="643"/>
      <c r="H551" s="648"/>
      <c r="I551" s="648"/>
      <c r="J551" s="648"/>
      <c r="K551" s="501"/>
      <c r="L551" s="501"/>
      <c r="M551" s="648"/>
      <c r="N551" s="648"/>
      <c r="O551" s="648"/>
      <c r="P551" s="648"/>
      <c r="Q551" s="648"/>
      <c r="R551" s="648"/>
      <c r="S551" s="648"/>
      <c r="T551" s="648"/>
      <c r="U551" s="648"/>
      <c r="V551" s="648"/>
      <c r="W551" s="648"/>
      <c r="X551" s="648"/>
      <c r="Y551" s="648"/>
      <c r="Z551" s="648"/>
      <c r="AA551" s="648"/>
      <c r="AB551" s="501"/>
      <c r="AC551" s="2780"/>
      <c r="AD551" s="2781"/>
      <c r="AE551" s="654"/>
      <c r="AF551" s="654"/>
      <c r="AG551" s="654"/>
      <c r="AH551" s="654"/>
    </row>
    <row r="552" ht="15.75" hidden="1" customHeight="1">
      <c r="A552" s="654"/>
      <c r="B552" s="654"/>
      <c r="C552" s="643"/>
      <c r="D552" s="654"/>
      <c r="E552" s="654"/>
      <c r="F552" s="643"/>
      <c r="G552" s="643"/>
      <c r="H552" s="648"/>
      <c r="I552" s="648"/>
      <c r="J552" s="648"/>
      <c r="K552" s="501"/>
      <c r="L552" s="501"/>
      <c r="M552" s="648"/>
      <c r="N552" s="648"/>
      <c r="O552" s="648"/>
      <c r="P552" s="648"/>
      <c r="Q552" s="648"/>
      <c r="R552" s="648"/>
      <c r="S552" s="648"/>
      <c r="T552" s="648"/>
      <c r="U552" s="648"/>
      <c r="V552" s="648"/>
      <c r="W552" s="648"/>
      <c r="X552" s="648"/>
      <c r="Y552" s="648"/>
      <c r="Z552" s="648"/>
      <c r="AA552" s="648"/>
      <c r="AB552" s="501"/>
      <c r="AC552" s="2780"/>
      <c r="AD552" s="2781"/>
      <c r="AE552" s="654"/>
      <c r="AF552" s="654"/>
      <c r="AG552" s="654"/>
      <c r="AH552" s="654"/>
    </row>
    <row r="553" ht="15.75" hidden="1" customHeight="1">
      <c r="A553" s="654"/>
      <c r="B553" s="654"/>
      <c r="C553" s="643"/>
      <c r="D553" s="654"/>
      <c r="E553" s="654"/>
      <c r="F553" s="643"/>
      <c r="G553" s="643"/>
      <c r="H553" s="648"/>
      <c r="I553" s="648"/>
      <c r="J553" s="648"/>
      <c r="K553" s="501"/>
      <c r="L553" s="501"/>
      <c r="M553" s="648"/>
      <c r="N553" s="648"/>
      <c r="O553" s="648"/>
      <c r="P553" s="648"/>
      <c r="Q553" s="648"/>
      <c r="R553" s="648"/>
      <c r="S553" s="648"/>
      <c r="T553" s="648"/>
      <c r="U553" s="648"/>
      <c r="V553" s="648"/>
      <c r="W553" s="648"/>
      <c r="X553" s="648"/>
      <c r="Y553" s="648"/>
      <c r="Z553" s="648"/>
      <c r="AA553" s="648"/>
      <c r="AB553" s="501"/>
      <c r="AC553" s="2780"/>
      <c r="AD553" s="2781"/>
      <c r="AE553" s="654"/>
      <c r="AF553" s="654"/>
      <c r="AG553" s="654"/>
      <c r="AH553" s="654"/>
    </row>
    <row r="554" ht="15.75" hidden="1" customHeight="1">
      <c r="A554" s="654"/>
      <c r="B554" s="654"/>
      <c r="C554" s="643"/>
      <c r="D554" s="654"/>
      <c r="E554" s="654"/>
      <c r="F554" s="643"/>
      <c r="G554" s="643"/>
      <c r="H554" s="648"/>
      <c r="I554" s="648"/>
      <c r="J554" s="648"/>
      <c r="K554" s="501"/>
      <c r="L554" s="501"/>
      <c r="M554" s="648"/>
      <c r="N554" s="648"/>
      <c r="O554" s="648"/>
      <c r="P554" s="648"/>
      <c r="Q554" s="648"/>
      <c r="R554" s="648"/>
      <c r="S554" s="648"/>
      <c r="T554" s="648"/>
      <c r="U554" s="648"/>
      <c r="V554" s="648"/>
      <c r="W554" s="648"/>
      <c r="X554" s="648"/>
      <c r="Y554" s="648"/>
      <c r="Z554" s="648"/>
      <c r="AA554" s="648"/>
      <c r="AB554" s="501"/>
      <c r="AC554" s="2780"/>
      <c r="AD554" s="2781"/>
      <c r="AE554" s="654"/>
      <c r="AF554" s="654"/>
      <c r="AG554" s="654"/>
      <c r="AH554" s="654"/>
    </row>
    <row r="555" ht="15.75" hidden="1" customHeight="1">
      <c r="A555" s="654"/>
      <c r="B555" s="654"/>
      <c r="C555" s="643"/>
      <c r="D555" s="654"/>
      <c r="E555" s="654"/>
      <c r="F555" s="643"/>
      <c r="G555" s="643"/>
      <c r="H555" s="648"/>
      <c r="I555" s="648"/>
      <c r="J555" s="648"/>
      <c r="K555" s="501"/>
      <c r="L555" s="501"/>
      <c r="M555" s="648"/>
      <c r="N555" s="648"/>
      <c r="O555" s="648"/>
      <c r="P555" s="648"/>
      <c r="Q555" s="648"/>
      <c r="R555" s="648"/>
      <c r="S555" s="648"/>
      <c r="T555" s="648"/>
      <c r="U555" s="648"/>
      <c r="V555" s="648"/>
      <c r="W555" s="648"/>
      <c r="X555" s="648"/>
      <c r="Y555" s="648"/>
      <c r="Z555" s="648"/>
      <c r="AA555" s="648"/>
      <c r="AB555" s="501"/>
      <c r="AC555" s="2780"/>
      <c r="AD555" s="2781"/>
      <c r="AE555" s="654"/>
      <c r="AF555" s="654"/>
      <c r="AG555" s="654"/>
      <c r="AH555" s="654"/>
    </row>
    <row r="556" ht="15.75" hidden="1" customHeight="1">
      <c r="A556" s="654"/>
      <c r="B556" s="654"/>
      <c r="C556" s="643"/>
      <c r="D556" s="654"/>
      <c r="E556" s="654"/>
      <c r="F556" s="643"/>
      <c r="G556" s="643"/>
      <c r="H556" s="648"/>
      <c r="I556" s="648"/>
      <c r="J556" s="648"/>
      <c r="K556" s="501"/>
      <c r="L556" s="501"/>
      <c r="M556" s="648"/>
      <c r="N556" s="648"/>
      <c r="O556" s="648"/>
      <c r="P556" s="648"/>
      <c r="Q556" s="648"/>
      <c r="R556" s="648"/>
      <c r="S556" s="648"/>
      <c r="T556" s="648"/>
      <c r="U556" s="648"/>
      <c r="V556" s="648"/>
      <c r="W556" s="648"/>
      <c r="X556" s="648"/>
      <c r="Y556" s="648"/>
      <c r="Z556" s="648"/>
      <c r="AA556" s="648"/>
      <c r="AB556" s="501"/>
      <c r="AC556" s="2780"/>
      <c r="AD556" s="2781"/>
      <c r="AE556" s="654"/>
      <c r="AF556" s="654"/>
      <c r="AG556" s="654"/>
      <c r="AH556" s="654"/>
    </row>
    <row r="557" ht="15.75" hidden="1" customHeight="1">
      <c r="A557" s="654"/>
      <c r="B557" s="654"/>
      <c r="C557" s="643"/>
      <c r="D557" s="654"/>
      <c r="E557" s="654"/>
      <c r="F557" s="643"/>
      <c r="G557" s="643"/>
      <c r="H557" s="648"/>
      <c r="I557" s="648"/>
      <c r="J557" s="648"/>
      <c r="K557" s="501"/>
      <c r="L557" s="501"/>
      <c r="M557" s="648"/>
      <c r="N557" s="648"/>
      <c r="O557" s="648"/>
      <c r="P557" s="648"/>
      <c r="Q557" s="648"/>
      <c r="R557" s="648"/>
      <c r="S557" s="648"/>
      <c r="T557" s="648"/>
      <c r="U557" s="648"/>
      <c r="V557" s="648"/>
      <c r="W557" s="648"/>
      <c r="X557" s="648"/>
      <c r="Y557" s="648"/>
      <c r="Z557" s="648"/>
      <c r="AA557" s="648"/>
      <c r="AB557" s="501"/>
      <c r="AC557" s="2780"/>
      <c r="AD557" s="2781"/>
      <c r="AE557" s="654"/>
      <c r="AF557" s="654"/>
      <c r="AG557" s="654"/>
      <c r="AH557" s="654"/>
    </row>
    <row r="558" ht="15.75" hidden="1" customHeight="1">
      <c r="A558" s="654"/>
      <c r="B558" s="654"/>
      <c r="C558" s="643"/>
      <c r="D558" s="654"/>
      <c r="E558" s="654"/>
      <c r="F558" s="643"/>
      <c r="G558" s="643"/>
      <c r="H558" s="648"/>
      <c r="I558" s="648"/>
      <c r="J558" s="648"/>
      <c r="K558" s="501"/>
      <c r="L558" s="501"/>
      <c r="M558" s="648"/>
      <c r="N558" s="648"/>
      <c r="O558" s="648"/>
      <c r="P558" s="648"/>
      <c r="Q558" s="648"/>
      <c r="R558" s="648"/>
      <c r="S558" s="648"/>
      <c r="T558" s="648"/>
      <c r="U558" s="648"/>
      <c r="V558" s="648"/>
      <c r="W558" s="648"/>
      <c r="X558" s="648"/>
      <c r="Y558" s="648"/>
      <c r="Z558" s="648"/>
      <c r="AA558" s="648"/>
      <c r="AB558" s="501"/>
      <c r="AC558" s="2780"/>
      <c r="AD558" s="2781"/>
      <c r="AE558" s="654"/>
      <c r="AF558" s="654"/>
      <c r="AG558" s="654"/>
      <c r="AH558" s="654"/>
    </row>
    <row r="559" ht="15.75" hidden="1" customHeight="1">
      <c r="A559" s="654"/>
      <c r="B559" s="654"/>
      <c r="C559" s="643"/>
      <c r="D559" s="654"/>
      <c r="E559" s="654"/>
      <c r="F559" s="643"/>
      <c r="G559" s="643"/>
      <c r="H559" s="648"/>
      <c r="I559" s="648"/>
      <c r="J559" s="648"/>
      <c r="K559" s="501"/>
      <c r="L559" s="501"/>
      <c r="M559" s="648"/>
      <c r="N559" s="648"/>
      <c r="O559" s="648"/>
      <c r="P559" s="648"/>
      <c r="Q559" s="648"/>
      <c r="R559" s="648"/>
      <c r="S559" s="648"/>
      <c r="T559" s="648"/>
      <c r="U559" s="648"/>
      <c r="V559" s="648"/>
      <c r="W559" s="648"/>
      <c r="X559" s="648"/>
      <c r="Y559" s="648"/>
      <c r="Z559" s="648"/>
      <c r="AA559" s="648"/>
      <c r="AB559" s="501"/>
      <c r="AC559" s="2780"/>
      <c r="AD559" s="2781"/>
      <c r="AE559" s="654"/>
      <c r="AF559" s="654"/>
      <c r="AG559" s="654"/>
      <c r="AH559" s="654"/>
    </row>
    <row r="560" ht="15.75" hidden="1" customHeight="1">
      <c r="A560" s="654"/>
      <c r="B560" s="654"/>
      <c r="C560" s="643"/>
      <c r="D560" s="654"/>
      <c r="E560" s="654"/>
      <c r="F560" s="643"/>
      <c r="G560" s="643"/>
      <c r="H560" s="648"/>
      <c r="I560" s="648"/>
      <c r="J560" s="648"/>
      <c r="K560" s="501"/>
      <c r="L560" s="501"/>
      <c r="M560" s="648"/>
      <c r="N560" s="648"/>
      <c r="O560" s="648"/>
      <c r="P560" s="648"/>
      <c r="Q560" s="648"/>
      <c r="R560" s="648"/>
      <c r="S560" s="648"/>
      <c r="T560" s="648"/>
      <c r="U560" s="648"/>
      <c r="V560" s="648"/>
      <c r="W560" s="648"/>
      <c r="X560" s="648"/>
      <c r="Y560" s="648"/>
      <c r="Z560" s="648"/>
      <c r="AA560" s="648"/>
      <c r="AB560" s="501"/>
      <c r="AC560" s="2780"/>
      <c r="AD560" s="2781"/>
      <c r="AE560" s="654"/>
      <c r="AF560" s="654"/>
      <c r="AG560" s="654"/>
      <c r="AH560" s="654"/>
    </row>
    <row r="561" ht="15.75" hidden="1" customHeight="1">
      <c r="A561" s="654"/>
      <c r="B561" s="654"/>
      <c r="C561" s="643"/>
      <c r="D561" s="654"/>
      <c r="E561" s="654"/>
      <c r="F561" s="643"/>
      <c r="G561" s="643"/>
      <c r="H561" s="648"/>
      <c r="I561" s="648"/>
      <c r="J561" s="648"/>
      <c r="K561" s="501"/>
      <c r="L561" s="501"/>
      <c r="M561" s="648"/>
      <c r="N561" s="648"/>
      <c r="O561" s="648"/>
      <c r="P561" s="648"/>
      <c r="Q561" s="648"/>
      <c r="R561" s="648"/>
      <c r="S561" s="648"/>
      <c r="T561" s="648"/>
      <c r="U561" s="648"/>
      <c r="V561" s="648"/>
      <c r="W561" s="648"/>
      <c r="X561" s="648"/>
      <c r="Y561" s="648"/>
      <c r="Z561" s="648"/>
      <c r="AA561" s="648"/>
      <c r="AB561" s="501"/>
      <c r="AC561" s="2780"/>
      <c r="AD561" s="2781"/>
      <c r="AE561" s="654"/>
      <c r="AF561" s="654"/>
      <c r="AG561" s="654"/>
      <c r="AH561" s="654"/>
    </row>
    <row r="562" ht="15.75" hidden="1" customHeight="1">
      <c r="A562" s="654"/>
      <c r="B562" s="654"/>
      <c r="C562" s="643"/>
      <c r="D562" s="654"/>
      <c r="E562" s="654"/>
      <c r="F562" s="643"/>
      <c r="G562" s="643"/>
      <c r="H562" s="648"/>
      <c r="I562" s="648"/>
      <c r="J562" s="648"/>
      <c r="K562" s="501"/>
      <c r="L562" s="501"/>
      <c r="M562" s="648"/>
      <c r="N562" s="648"/>
      <c r="O562" s="648"/>
      <c r="P562" s="648"/>
      <c r="Q562" s="648"/>
      <c r="R562" s="648"/>
      <c r="S562" s="648"/>
      <c r="T562" s="648"/>
      <c r="U562" s="648"/>
      <c r="V562" s="648"/>
      <c r="W562" s="648"/>
      <c r="X562" s="648"/>
      <c r="Y562" s="648"/>
      <c r="Z562" s="648"/>
      <c r="AA562" s="648"/>
      <c r="AB562" s="501"/>
      <c r="AC562" s="2780"/>
      <c r="AD562" s="2781"/>
      <c r="AE562" s="654"/>
      <c r="AF562" s="654"/>
      <c r="AG562" s="654"/>
      <c r="AH562" s="654"/>
    </row>
    <row r="563" ht="15.75" hidden="1" customHeight="1">
      <c r="A563" s="654"/>
      <c r="B563" s="654"/>
      <c r="C563" s="643"/>
      <c r="D563" s="654"/>
      <c r="E563" s="654"/>
      <c r="F563" s="643"/>
      <c r="G563" s="643"/>
      <c r="H563" s="648"/>
      <c r="I563" s="648"/>
      <c r="J563" s="648"/>
      <c r="K563" s="501"/>
      <c r="L563" s="501"/>
      <c r="M563" s="648"/>
      <c r="N563" s="648"/>
      <c r="O563" s="648"/>
      <c r="P563" s="648"/>
      <c r="Q563" s="648"/>
      <c r="R563" s="648"/>
      <c r="S563" s="648"/>
      <c r="T563" s="648"/>
      <c r="U563" s="648"/>
      <c r="V563" s="648"/>
      <c r="W563" s="648"/>
      <c r="X563" s="648"/>
      <c r="Y563" s="648"/>
      <c r="Z563" s="648"/>
      <c r="AA563" s="648"/>
      <c r="AB563" s="501"/>
      <c r="AC563" s="2780"/>
      <c r="AD563" s="2781"/>
      <c r="AE563" s="654"/>
      <c r="AF563" s="654"/>
      <c r="AG563" s="654"/>
      <c r="AH563" s="654"/>
    </row>
    <row r="564" ht="15.75" hidden="1" customHeight="1">
      <c r="A564" s="654"/>
      <c r="B564" s="654"/>
      <c r="C564" s="643"/>
      <c r="D564" s="654"/>
      <c r="E564" s="654"/>
      <c r="F564" s="643"/>
      <c r="G564" s="643"/>
      <c r="H564" s="648"/>
      <c r="I564" s="648"/>
      <c r="J564" s="648"/>
      <c r="K564" s="501"/>
      <c r="L564" s="501"/>
      <c r="M564" s="648"/>
      <c r="N564" s="648"/>
      <c r="O564" s="648"/>
      <c r="P564" s="648"/>
      <c r="Q564" s="648"/>
      <c r="R564" s="648"/>
      <c r="S564" s="648"/>
      <c r="T564" s="648"/>
      <c r="U564" s="648"/>
      <c r="V564" s="648"/>
      <c r="W564" s="648"/>
      <c r="X564" s="648"/>
      <c r="Y564" s="648"/>
      <c r="Z564" s="648"/>
      <c r="AA564" s="648"/>
      <c r="AB564" s="501"/>
      <c r="AC564" s="2780"/>
      <c r="AD564" s="2781"/>
      <c r="AE564" s="654"/>
      <c r="AF564" s="654"/>
      <c r="AG564" s="654"/>
      <c r="AH564" s="654"/>
    </row>
    <row r="565" ht="15.75" hidden="1" customHeight="1">
      <c r="A565" s="654"/>
      <c r="B565" s="654"/>
      <c r="C565" s="643"/>
      <c r="D565" s="654"/>
      <c r="E565" s="654"/>
      <c r="F565" s="643"/>
      <c r="G565" s="643"/>
      <c r="H565" s="648"/>
      <c r="I565" s="648"/>
      <c r="J565" s="648"/>
      <c r="K565" s="501"/>
      <c r="L565" s="501"/>
      <c r="M565" s="648"/>
      <c r="N565" s="648"/>
      <c r="O565" s="648"/>
      <c r="P565" s="648"/>
      <c r="Q565" s="648"/>
      <c r="R565" s="648"/>
      <c r="S565" s="648"/>
      <c r="T565" s="648"/>
      <c r="U565" s="648"/>
      <c r="V565" s="648"/>
      <c r="W565" s="648"/>
      <c r="X565" s="648"/>
      <c r="Y565" s="648"/>
      <c r="Z565" s="648"/>
      <c r="AA565" s="648"/>
      <c r="AB565" s="501"/>
      <c r="AC565" s="2780"/>
      <c r="AD565" s="2781"/>
      <c r="AE565" s="654"/>
      <c r="AF565" s="654"/>
      <c r="AG565" s="654"/>
      <c r="AH565" s="654"/>
    </row>
    <row r="566" ht="15.75" hidden="1" customHeight="1">
      <c r="A566" s="654"/>
      <c r="B566" s="654"/>
      <c r="C566" s="643"/>
      <c r="D566" s="654"/>
      <c r="E566" s="654"/>
      <c r="F566" s="643"/>
      <c r="G566" s="643"/>
      <c r="H566" s="648"/>
      <c r="I566" s="648"/>
      <c r="J566" s="648"/>
      <c r="K566" s="501"/>
      <c r="L566" s="501"/>
      <c r="M566" s="648"/>
      <c r="N566" s="648"/>
      <c r="O566" s="648"/>
      <c r="P566" s="648"/>
      <c r="Q566" s="648"/>
      <c r="R566" s="648"/>
      <c r="S566" s="648"/>
      <c r="T566" s="648"/>
      <c r="U566" s="648"/>
      <c r="V566" s="648"/>
      <c r="W566" s="648"/>
      <c r="X566" s="648"/>
      <c r="Y566" s="648"/>
      <c r="Z566" s="648"/>
      <c r="AA566" s="648"/>
      <c r="AB566" s="501"/>
      <c r="AC566" s="2780"/>
      <c r="AD566" s="2781"/>
      <c r="AE566" s="654"/>
      <c r="AF566" s="654"/>
      <c r="AG566" s="654"/>
      <c r="AH566" s="654"/>
    </row>
    <row r="567" ht="15.75" hidden="1" customHeight="1">
      <c r="A567" s="654"/>
      <c r="B567" s="654"/>
      <c r="C567" s="643"/>
      <c r="D567" s="654"/>
      <c r="E567" s="654"/>
      <c r="F567" s="643"/>
      <c r="G567" s="643"/>
      <c r="H567" s="648"/>
      <c r="I567" s="648"/>
      <c r="J567" s="648"/>
      <c r="K567" s="501"/>
      <c r="L567" s="501"/>
      <c r="M567" s="648"/>
      <c r="N567" s="648"/>
      <c r="O567" s="648"/>
      <c r="P567" s="648"/>
      <c r="Q567" s="648"/>
      <c r="R567" s="648"/>
      <c r="S567" s="648"/>
      <c r="T567" s="648"/>
      <c r="U567" s="648"/>
      <c r="V567" s="648"/>
      <c r="W567" s="648"/>
      <c r="X567" s="648"/>
      <c r="Y567" s="648"/>
      <c r="Z567" s="648"/>
      <c r="AA567" s="648"/>
      <c r="AB567" s="501"/>
      <c r="AC567" s="2780"/>
      <c r="AD567" s="2781"/>
      <c r="AE567" s="654"/>
      <c r="AF567" s="654"/>
      <c r="AG567" s="654"/>
      <c r="AH567" s="654"/>
    </row>
    <row r="568" ht="15.75" hidden="1" customHeight="1">
      <c r="A568" s="654"/>
      <c r="B568" s="654"/>
      <c r="C568" s="643"/>
      <c r="D568" s="654"/>
      <c r="E568" s="654"/>
      <c r="F568" s="643"/>
      <c r="G568" s="643"/>
      <c r="H568" s="648"/>
      <c r="I568" s="648"/>
      <c r="J568" s="648"/>
      <c r="K568" s="501"/>
      <c r="L568" s="501"/>
      <c r="M568" s="648"/>
      <c r="N568" s="648"/>
      <c r="O568" s="648"/>
      <c r="P568" s="648"/>
      <c r="Q568" s="648"/>
      <c r="R568" s="648"/>
      <c r="S568" s="648"/>
      <c r="T568" s="648"/>
      <c r="U568" s="648"/>
      <c r="V568" s="648"/>
      <c r="W568" s="648"/>
      <c r="X568" s="648"/>
      <c r="Y568" s="648"/>
      <c r="Z568" s="648"/>
      <c r="AA568" s="648"/>
      <c r="AB568" s="501"/>
      <c r="AC568" s="2780"/>
      <c r="AD568" s="2781"/>
      <c r="AE568" s="654"/>
      <c r="AF568" s="654"/>
      <c r="AG568" s="654"/>
      <c r="AH568" s="654"/>
    </row>
    <row r="569" ht="15.75" hidden="1" customHeight="1">
      <c r="A569" s="654"/>
      <c r="B569" s="654"/>
      <c r="C569" s="643"/>
      <c r="D569" s="654"/>
      <c r="E569" s="654"/>
      <c r="F569" s="643"/>
      <c r="G569" s="643"/>
      <c r="H569" s="648"/>
      <c r="I569" s="648"/>
      <c r="J569" s="648"/>
      <c r="K569" s="501"/>
      <c r="L569" s="501"/>
      <c r="M569" s="648"/>
      <c r="N569" s="648"/>
      <c r="O569" s="648"/>
      <c r="P569" s="648"/>
      <c r="Q569" s="648"/>
      <c r="R569" s="648"/>
      <c r="S569" s="648"/>
      <c r="T569" s="648"/>
      <c r="U569" s="648"/>
      <c r="V569" s="648"/>
      <c r="W569" s="648"/>
      <c r="X569" s="648"/>
      <c r="Y569" s="648"/>
      <c r="Z569" s="648"/>
      <c r="AA569" s="648"/>
      <c r="AB569" s="501"/>
      <c r="AC569" s="2780"/>
      <c r="AD569" s="2781"/>
      <c r="AE569" s="654"/>
      <c r="AF569" s="654"/>
      <c r="AG569" s="654"/>
      <c r="AH569" s="654"/>
    </row>
    <row r="570" ht="15.75" hidden="1" customHeight="1">
      <c r="A570" s="654"/>
      <c r="B570" s="654"/>
      <c r="C570" s="643"/>
      <c r="D570" s="654"/>
      <c r="E570" s="654"/>
      <c r="F570" s="643"/>
      <c r="G570" s="643"/>
      <c r="H570" s="648"/>
      <c r="I570" s="648"/>
      <c r="J570" s="648"/>
      <c r="K570" s="501"/>
      <c r="L570" s="501"/>
      <c r="M570" s="648"/>
      <c r="N570" s="648"/>
      <c r="O570" s="648"/>
      <c r="P570" s="648"/>
      <c r="Q570" s="648"/>
      <c r="R570" s="648"/>
      <c r="S570" s="648"/>
      <c r="T570" s="648"/>
      <c r="U570" s="648"/>
      <c r="V570" s="648"/>
      <c r="W570" s="648"/>
      <c r="X570" s="648"/>
      <c r="Y570" s="648"/>
      <c r="Z570" s="648"/>
      <c r="AA570" s="648"/>
      <c r="AB570" s="501"/>
      <c r="AC570" s="2780"/>
      <c r="AD570" s="2781"/>
      <c r="AE570" s="654"/>
      <c r="AF570" s="654"/>
      <c r="AG570" s="654"/>
      <c r="AH570" s="654"/>
    </row>
    <row r="571" ht="15.75" hidden="1" customHeight="1">
      <c r="A571" s="654"/>
      <c r="B571" s="654"/>
      <c r="C571" s="643"/>
      <c r="D571" s="654"/>
      <c r="E571" s="654"/>
      <c r="F571" s="643"/>
      <c r="G571" s="643"/>
      <c r="H571" s="648"/>
      <c r="I571" s="648"/>
      <c r="J571" s="648"/>
      <c r="K571" s="501"/>
      <c r="L571" s="501"/>
      <c r="M571" s="648"/>
      <c r="N571" s="648"/>
      <c r="O571" s="648"/>
      <c r="P571" s="648"/>
      <c r="Q571" s="648"/>
      <c r="R571" s="648"/>
      <c r="S571" s="648"/>
      <c r="T571" s="648"/>
      <c r="U571" s="648"/>
      <c r="V571" s="648"/>
      <c r="W571" s="648"/>
      <c r="X571" s="648"/>
      <c r="Y571" s="648"/>
      <c r="Z571" s="648"/>
      <c r="AA571" s="648"/>
      <c r="AB571" s="501"/>
      <c r="AC571" s="2780"/>
      <c r="AD571" s="2781"/>
      <c r="AE571" s="654"/>
      <c r="AF571" s="654"/>
      <c r="AG571" s="654"/>
      <c r="AH571" s="654"/>
    </row>
    <row r="572" ht="15.75" hidden="1" customHeight="1">
      <c r="A572" s="654"/>
      <c r="B572" s="654"/>
      <c r="C572" s="643"/>
      <c r="D572" s="654"/>
      <c r="E572" s="654"/>
      <c r="F572" s="643"/>
      <c r="G572" s="643"/>
      <c r="H572" s="648"/>
      <c r="I572" s="648"/>
      <c r="J572" s="648"/>
      <c r="K572" s="501"/>
      <c r="L572" s="501"/>
      <c r="M572" s="648"/>
      <c r="N572" s="648"/>
      <c r="O572" s="648"/>
      <c r="P572" s="648"/>
      <c r="Q572" s="648"/>
      <c r="R572" s="648"/>
      <c r="S572" s="648"/>
      <c r="T572" s="648"/>
      <c r="U572" s="648"/>
      <c r="V572" s="648"/>
      <c r="W572" s="648"/>
      <c r="X572" s="648"/>
      <c r="Y572" s="648"/>
      <c r="Z572" s="648"/>
      <c r="AA572" s="648"/>
      <c r="AB572" s="501"/>
      <c r="AC572" s="2780"/>
      <c r="AD572" s="2781"/>
      <c r="AE572" s="654"/>
      <c r="AF572" s="654"/>
      <c r="AG572" s="654"/>
      <c r="AH572" s="654"/>
    </row>
    <row r="573" ht="15.75" hidden="1" customHeight="1">
      <c r="A573" s="654"/>
      <c r="B573" s="654"/>
      <c r="C573" s="643"/>
      <c r="D573" s="654"/>
      <c r="E573" s="654"/>
      <c r="F573" s="643"/>
      <c r="G573" s="643"/>
      <c r="H573" s="648"/>
      <c r="I573" s="648"/>
      <c r="J573" s="648"/>
      <c r="K573" s="501"/>
      <c r="L573" s="501"/>
      <c r="M573" s="648"/>
      <c r="N573" s="648"/>
      <c r="O573" s="648"/>
      <c r="P573" s="648"/>
      <c r="Q573" s="648"/>
      <c r="R573" s="648"/>
      <c r="S573" s="648"/>
      <c r="T573" s="648"/>
      <c r="U573" s="648"/>
      <c r="V573" s="648"/>
      <c r="W573" s="648"/>
      <c r="X573" s="648"/>
      <c r="Y573" s="648"/>
      <c r="Z573" s="648"/>
      <c r="AA573" s="648"/>
      <c r="AB573" s="501"/>
      <c r="AC573" s="2780"/>
      <c r="AD573" s="2781"/>
      <c r="AE573" s="654"/>
      <c r="AF573" s="654"/>
      <c r="AG573" s="654"/>
      <c r="AH573" s="654"/>
    </row>
    <row r="574" ht="15.75" hidden="1" customHeight="1">
      <c r="A574" s="654"/>
      <c r="B574" s="654"/>
      <c r="C574" s="643"/>
      <c r="D574" s="654"/>
      <c r="E574" s="654"/>
      <c r="F574" s="643"/>
      <c r="G574" s="643"/>
      <c r="H574" s="648"/>
      <c r="I574" s="648"/>
      <c r="J574" s="648"/>
      <c r="K574" s="501"/>
      <c r="L574" s="501"/>
      <c r="M574" s="648"/>
      <c r="N574" s="648"/>
      <c r="O574" s="648"/>
      <c r="P574" s="648"/>
      <c r="Q574" s="648"/>
      <c r="R574" s="648"/>
      <c r="S574" s="648"/>
      <c r="T574" s="648"/>
      <c r="U574" s="648"/>
      <c r="V574" s="648"/>
      <c r="W574" s="648"/>
      <c r="X574" s="648"/>
      <c r="Y574" s="648"/>
      <c r="Z574" s="648"/>
      <c r="AA574" s="648"/>
      <c r="AB574" s="501"/>
      <c r="AC574" s="2780"/>
      <c r="AD574" s="2781"/>
      <c r="AE574" s="654"/>
      <c r="AF574" s="654"/>
      <c r="AG574" s="654"/>
      <c r="AH574" s="654"/>
    </row>
    <row r="575" ht="15.75" hidden="1" customHeight="1">
      <c r="A575" s="654"/>
      <c r="B575" s="654"/>
      <c r="C575" s="643"/>
      <c r="D575" s="654"/>
      <c r="E575" s="654"/>
      <c r="F575" s="643"/>
      <c r="G575" s="643"/>
      <c r="H575" s="648"/>
      <c r="I575" s="648"/>
      <c r="J575" s="648"/>
      <c r="K575" s="501"/>
      <c r="L575" s="501"/>
      <c r="M575" s="648"/>
      <c r="N575" s="648"/>
      <c r="O575" s="648"/>
      <c r="P575" s="648"/>
      <c r="Q575" s="648"/>
      <c r="R575" s="648"/>
      <c r="S575" s="648"/>
      <c r="T575" s="648"/>
      <c r="U575" s="648"/>
      <c r="V575" s="648"/>
      <c r="W575" s="648"/>
      <c r="X575" s="648"/>
      <c r="Y575" s="648"/>
      <c r="Z575" s="648"/>
      <c r="AA575" s="648"/>
      <c r="AB575" s="501"/>
      <c r="AC575" s="2780"/>
      <c r="AD575" s="2781"/>
      <c r="AE575" s="654"/>
      <c r="AF575" s="654"/>
      <c r="AG575" s="654"/>
      <c r="AH575" s="654"/>
    </row>
    <row r="576" ht="15.75" hidden="1" customHeight="1">
      <c r="A576" s="654"/>
      <c r="B576" s="654"/>
      <c r="C576" s="643"/>
      <c r="D576" s="654"/>
      <c r="E576" s="654"/>
      <c r="F576" s="643"/>
      <c r="G576" s="643"/>
      <c r="H576" s="648"/>
      <c r="I576" s="648"/>
      <c r="J576" s="648"/>
      <c r="K576" s="501"/>
      <c r="L576" s="501"/>
      <c r="M576" s="648"/>
      <c r="N576" s="648"/>
      <c r="O576" s="648"/>
      <c r="P576" s="648"/>
      <c r="Q576" s="648"/>
      <c r="R576" s="648"/>
      <c r="S576" s="648"/>
      <c r="T576" s="648"/>
      <c r="U576" s="648"/>
      <c r="V576" s="648"/>
      <c r="W576" s="648"/>
      <c r="X576" s="648"/>
      <c r="Y576" s="648"/>
      <c r="Z576" s="648"/>
      <c r="AA576" s="648"/>
      <c r="AB576" s="501"/>
      <c r="AC576" s="2780"/>
      <c r="AD576" s="2781"/>
      <c r="AE576" s="654"/>
      <c r="AF576" s="654"/>
      <c r="AG576" s="654"/>
      <c r="AH576" s="654"/>
    </row>
    <row r="577" ht="15.75" hidden="1" customHeight="1">
      <c r="A577" s="654"/>
      <c r="B577" s="654"/>
      <c r="C577" s="643"/>
      <c r="D577" s="654"/>
      <c r="E577" s="654"/>
      <c r="F577" s="643"/>
      <c r="G577" s="643"/>
      <c r="H577" s="648"/>
      <c r="I577" s="648"/>
      <c r="J577" s="648"/>
      <c r="K577" s="501"/>
      <c r="L577" s="501"/>
      <c r="M577" s="648"/>
      <c r="N577" s="648"/>
      <c r="O577" s="648"/>
      <c r="P577" s="648"/>
      <c r="Q577" s="648"/>
      <c r="R577" s="648"/>
      <c r="S577" s="648"/>
      <c r="T577" s="648"/>
      <c r="U577" s="648"/>
      <c r="V577" s="648"/>
      <c r="W577" s="648"/>
      <c r="X577" s="648"/>
      <c r="Y577" s="648"/>
      <c r="Z577" s="648"/>
      <c r="AA577" s="648"/>
      <c r="AB577" s="501"/>
      <c r="AC577" s="2780"/>
      <c r="AD577" s="2781"/>
      <c r="AE577" s="654"/>
      <c r="AF577" s="654"/>
      <c r="AG577" s="654"/>
      <c r="AH577" s="654"/>
    </row>
    <row r="578" ht="15.75" hidden="1" customHeight="1">
      <c r="A578" s="654"/>
      <c r="B578" s="654"/>
      <c r="C578" s="643"/>
      <c r="D578" s="654"/>
      <c r="E578" s="654"/>
      <c r="F578" s="643"/>
      <c r="G578" s="643"/>
      <c r="H578" s="648"/>
      <c r="I578" s="648"/>
      <c r="J578" s="648"/>
      <c r="K578" s="501"/>
      <c r="L578" s="501"/>
      <c r="M578" s="648"/>
      <c r="N578" s="648"/>
      <c r="O578" s="648"/>
      <c r="P578" s="648"/>
      <c r="Q578" s="648"/>
      <c r="R578" s="648"/>
      <c r="S578" s="648"/>
      <c r="T578" s="648"/>
      <c r="U578" s="648"/>
      <c r="V578" s="648"/>
      <c r="W578" s="648"/>
      <c r="X578" s="648"/>
      <c r="Y578" s="648"/>
      <c r="Z578" s="648"/>
      <c r="AA578" s="648"/>
      <c r="AB578" s="500"/>
      <c r="AC578" s="2780"/>
      <c r="AD578" s="2781"/>
      <c r="AE578" s="654"/>
      <c r="AF578" s="654"/>
      <c r="AG578" s="654"/>
      <c r="AH578" s="654"/>
    </row>
    <row r="579" ht="15.75" hidden="1" customHeight="1">
      <c r="A579" s="654"/>
      <c r="B579" s="654"/>
      <c r="C579" s="643"/>
      <c r="D579" s="654"/>
      <c r="E579" s="654"/>
      <c r="F579" s="643"/>
      <c r="G579" s="643"/>
      <c r="H579" s="500"/>
      <c r="I579" s="500"/>
      <c r="J579" s="500"/>
      <c r="K579" s="500"/>
      <c r="L579" s="500"/>
      <c r="M579" s="500"/>
      <c r="N579" s="500"/>
      <c r="O579" s="500"/>
      <c r="P579" s="500"/>
      <c r="Q579" s="500"/>
      <c r="R579" s="500"/>
      <c r="S579" s="500"/>
      <c r="T579" s="500"/>
      <c r="U579" s="500"/>
      <c r="V579" s="500"/>
      <c r="W579" s="500"/>
      <c r="X579" s="500"/>
      <c r="Y579" s="500"/>
      <c r="Z579" s="500"/>
      <c r="AA579" s="500"/>
      <c r="AB579" s="500"/>
      <c r="AC579" s="2780"/>
      <c r="AD579" s="2781"/>
      <c r="AE579" s="654"/>
      <c r="AF579" s="654"/>
      <c r="AG579" s="654"/>
      <c r="AH579" s="654"/>
    </row>
    <row r="580" ht="15.75" hidden="1" customHeight="1">
      <c r="A580" s="654"/>
      <c r="B580" s="654"/>
      <c r="C580" s="643"/>
      <c r="D580" s="654"/>
      <c r="E580" s="654"/>
      <c r="F580" s="643"/>
      <c r="G580" s="643"/>
      <c r="H580" s="500"/>
      <c r="I580" s="500"/>
      <c r="J580" s="500"/>
      <c r="K580" s="500"/>
      <c r="L580" s="500"/>
      <c r="M580" s="500"/>
      <c r="N580" s="500"/>
      <c r="O580" s="500"/>
      <c r="P580" s="500"/>
      <c r="Q580" s="500"/>
      <c r="R580" s="500"/>
      <c r="S580" s="500"/>
      <c r="T580" s="500"/>
      <c r="U580" s="500"/>
      <c r="V580" s="500"/>
      <c r="W580" s="500"/>
      <c r="X580" s="500"/>
      <c r="Y580" s="500"/>
      <c r="Z580" s="500"/>
      <c r="AA580" s="500"/>
      <c r="AB580" s="500"/>
      <c r="AC580" s="2780"/>
      <c r="AD580" s="2781"/>
      <c r="AE580" s="654"/>
      <c r="AF580" s="654"/>
      <c r="AG580" s="654"/>
      <c r="AH580" s="654"/>
    </row>
    <row r="581" ht="15.75" hidden="1" customHeight="1">
      <c r="A581" s="654"/>
      <c r="B581" s="654"/>
      <c r="C581" s="643"/>
      <c r="D581" s="654"/>
      <c r="E581" s="654"/>
      <c r="F581" s="643"/>
      <c r="G581" s="643"/>
      <c r="H581" s="500"/>
      <c r="I581" s="500"/>
      <c r="J581" s="500"/>
      <c r="K581" s="500"/>
      <c r="L581" s="500"/>
      <c r="M581" s="500"/>
      <c r="N581" s="500"/>
      <c r="O581" s="500"/>
      <c r="P581" s="500"/>
      <c r="Q581" s="500"/>
      <c r="R581" s="500"/>
      <c r="S581" s="500"/>
      <c r="T581" s="500"/>
      <c r="U581" s="500"/>
      <c r="V581" s="500"/>
      <c r="W581" s="500"/>
      <c r="X581" s="500"/>
      <c r="Y581" s="500"/>
      <c r="Z581" s="500"/>
      <c r="AA581" s="500"/>
      <c r="AB581" s="501"/>
      <c r="AC581" s="2782"/>
      <c r="AD581" s="2781"/>
      <c r="AE581" s="654"/>
      <c r="AF581" s="654"/>
      <c r="AG581" s="654"/>
      <c r="AH581" s="654"/>
    </row>
    <row r="582" ht="15.75" hidden="1" customHeight="1">
      <c r="A582" s="654"/>
      <c r="B582" s="654"/>
      <c r="C582" s="643"/>
      <c r="D582" s="654"/>
      <c r="E582" s="654"/>
      <c r="F582" s="643"/>
      <c r="G582" s="643"/>
      <c r="H582" s="500"/>
      <c r="I582" s="500"/>
      <c r="J582" s="500"/>
      <c r="K582" s="500"/>
      <c r="L582" s="500"/>
      <c r="M582" s="500"/>
      <c r="N582" s="500"/>
      <c r="O582" s="500"/>
      <c r="P582" s="500"/>
      <c r="Q582" s="500"/>
      <c r="R582" s="500"/>
      <c r="S582" s="500"/>
      <c r="T582" s="500"/>
      <c r="U582" s="500"/>
      <c r="V582" s="500"/>
      <c r="W582" s="500"/>
      <c r="X582" s="500"/>
      <c r="Y582" s="500"/>
      <c r="Z582" s="500"/>
      <c r="AA582" s="500"/>
      <c r="AB582" s="501"/>
      <c r="AC582" s="2780"/>
      <c r="AD582" s="2781"/>
      <c r="AE582" s="654"/>
      <c r="AF582" s="654"/>
      <c r="AG582" s="654"/>
      <c r="AH582" s="654"/>
    </row>
    <row r="583" ht="15.75" hidden="1" customHeight="1">
      <c r="A583" s="654"/>
      <c r="B583" s="654"/>
      <c r="C583" s="643"/>
      <c r="D583" s="654"/>
      <c r="E583" s="654"/>
      <c r="F583" s="643"/>
      <c r="G583" s="643"/>
      <c r="H583" s="500"/>
      <c r="I583" s="500"/>
      <c r="J583" s="500"/>
      <c r="K583" s="501"/>
      <c r="L583" s="501"/>
      <c r="M583" s="500"/>
      <c r="N583" s="500"/>
      <c r="O583" s="500"/>
      <c r="P583" s="500"/>
      <c r="Q583" s="500"/>
      <c r="R583" s="500"/>
      <c r="S583" s="500"/>
      <c r="T583" s="500"/>
      <c r="U583" s="500"/>
      <c r="V583" s="500"/>
      <c r="W583" s="500"/>
      <c r="X583" s="500"/>
      <c r="Y583" s="500"/>
      <c r="Z583" s="500"/>
      <c r="AA583" s="500"/>
      <c r="AB583" s="500"/>
      <c r="AC583" s="2780"/>
      <c r="AD583" s="2781"/>
      <c r="AE583" s="654"/>
      <c r="AF583" s="654"/>
      <c r="AG583" s="654"/>
      <c r="AH583" s="654"/>
    </row>
    <row r="584" ht="15.75" hidden="1" customHeight="1">
      <c r="A584" s="654"/>
      <c r="B584" s="654"/>
      <c r="C584" s="643"/>
      <c r="D584" s="654"/>
      <c r="E584" s="654"/>
      <c r="F584" s="643"/>
      <c r="G584" s="643"/>
      <c r="H584" s="501"/>
      <c r="I584" s="501"/>
      <c r="J584" s="501"/>
      <c r="K584" s="501"/>
      <c r="L584" s="501"/>
      <c r="M584" s="501"/>
      <c r="N584" s="501"/>
      <c r="O584" s="501"/>
      <c r="P584" s="501"/>
      <c r="Q584" s="501"/>
      <c r="R584" s="501"/>
      <c r="S584" s="501"/>
      <c r="T584" s="501"/>
      <c r="U584" s="501"/>
      <c r="V584" s="501"/>
      <c r="W584" s="501"/>
      <c r="X584" s="501"/>
      <c r="Y584" s="501"/>
      <c r="Z584" s="501"/>
      <c r="AA584" s="501"/>
      <c r="AB584" s="501"/>
      <c r="AC584" s="2780"/>
      <c r="AD584" s="2781"/>
      <c r="AE584" s="654"/>
      <c r="AF584" s="654"/>
      <c r="AG584" s="654"/>
      <c r="AH584" s="654"/>
    </row>
    <row r="585" ht="15.75" hidden="1" customHeight="1">
      <c r="A585" s="654"/>
      <c r="B585" s="654"/>
      <c r="C585" s="643"/>
      <c r="D585" s="654"/>
      <c r="E585" s="654"/>
      <c r="F585" s="643"/>
      <c r="G585" s="643"/>
      <c r="H585" s="501"/>
      <c r="I585" s="501"/>
      <c r="J585" s="501"/>
      <c r="K585" s="501"/>
      <c r="L585" s="501"/>
      <c r="M585" s="501"/>
      <c r="N585" s="501"/>
      <c r="O585" s="501"/>
      <c r="P585" s="501"/>
      <c r="Q585" s="501"/>
      <c r="R585" s="501"/>
      <c r="S585" s="501"/>
      <c r="T585" s="501"/>
      <c r="U585" s="501"/>
      <c r="V585" s="501"/>
      <c r="W585" s="501"/>
      <c r="X585" s="501"/>
      <c r="Y585" s="501"/>
      <c r="Z585" s="501"/>
      <c r="AA585" s="501"/>
      <c r="AB585" s="501"/>
      <c r="AC585" s="2780"/>
      <c r="AD585" s="2781"/>
      <c r="AE585" s="654"/>
      <c r="AF585" s="654"/>
      <c r="AG585" s="654"/>
      <c r="AH585" s="654"/>
    </row>
    <row r="586" ht="15.75" hidden="1" customHeight="1">
      <c r="A586" s="654"/>
      <c r="B586" s="654"/>
      <c r="C586" s="643"/>
      <c r="D586" s="654"/>
      <c r="E586" s="654"/>
      <c r="F586" s="643"/>
      <c r="G586" s="643"/>
      <c r="H586" s="501"/>
      <c r="I586" s="501"/>
      <c r="J586" s="648"/>
      <c r="K586" s="501"/>
      <c r="L586" s="501"/>
      <c r="M586" s="501"/>
      <c r="N586" s="501"/>
      <c r="O586" s="648"/>
      <c r="P586" s="648"/>
      <c r="Q586" s="648"/>
      <c r="R586" s="648"/>
      <c r="S586" s="648"/>
      <c r="T586" s="648"/>
      <c r="U586" s="648"/>
      <c r="V586" s="501"/>
      <c r="W586" s="648"/>
      <c r="X586" s="648"/>
      <c r="Y586" s="648"/>
      <c r="Z586" s="501"/>
      <c r="AA586" s="648"/>
      <c r="AB586" s="500"/>
      <c r="AC586" s="2780"/>
      <c r="AD586" s="2781"/>
      <c r="AE586" s="654"/>
      <c r="AF586" s="654"/>
      <c r="AG586" s="654"/>
      <c r="AH586" s="654"/>
    </row>
    <row r="587" ht="15.75" hidden="1" customHeight="1">
      <c r="A587" s="654"/>
      <c r="B587" s="654"/>
      <c r="C587" s="643"/>
      <c r="D587" s="654"/>
      <c r="E587" s="654"/>
      <c r="F587" s="643"/>
      <c r="G587" s="643"/>
      <c r="H587" s="501"/>
      <c r="I587" s="501"/>
      <c r="J587" s="501"/>
      <c r="K587" s="501"/>
      <c r="L587" s="501"/>
      <c r="M587" s="501"/>
      <c r="N587" s="501"/>
      <c r="O587" s="501"/>
      <c r="P587" s="501"/>
      <c r="Q587" s="501"/>
      <c r="R587" s="501"/>
      <c r="S587" s="501"/>
      <c r="T587" s="501"/>
      <c r="U587" s="501"/>
      <c r="V587" s="501"/>
      <c r="W587" s="501"/>
      <c r="X587" s="501"/>
      <c r="Y587" s="501"/>
      <c r="Z587" s="501"/>
      <c r="AA587" s="501"/>
      <c r="AB587" s="501"/>
      <c r="AC587" s="2782"/>
      <c r="AD587" s="2781"/>
      <c r="AE587" s="654"/>
      <c r="AF587" s="654"/>
      <c r="AG587" s="654"/>
      <c r="AH587" s="654"/>
    </row>
    <row r="588" ht="15.75" hidden="1" customHeight="1">
      <c r="A588" s="654"/>
      <c r="B588" s="654"/>
      <c r="C588" s="643"/>
      <c r="D588" s="654"/>
      <c r="E588" s="654"/>
      <c r="F588" s="643"/>
      <c r="G588" s="643"/>
      <c r="H588" s="501"/>
      <c r="I588" s="501"/>
      <c r="J588" s="501"/>
      <c r="K588" s="501"/>
      <c r="L588" s="501"/>
      <c r="M588" s="501"/>
      <c r="N588" s="501"/>
      <c r="O588" s="501"/>
      <c r="P588" s="501"/>
      <c r="Q588" s="501"/>
      <c r="R588" s="501"/>
      <c r="S588" s="501"/>
      <c r="T588" s="501"/>
      <c r="U588" s="501"/>
      <c r="V588" s="501"/>
      <c r="W588" s="501"/>
      <c r="X588" s="501"/>
      <c r="Y588" s="501"/>
      <c r="Z588" s="501"/>
      <c r="AA588" s="501"/>
      <c r="AB588" s="501"/>
      <c r="AC588" s="2782"/>
      <c r="AD588" s="2781"/>
      <c r="AE588" s="654"/>
      <c r="AF588" s="654"/>
      <c r="AG588" s="654"/>
      <c r="AH588" s="654"/>
    </row>
    <row r="589" ht="15.75" hidden="1" customHeight="1">
      <c r="A589" s="654"/>
      <c r="B589" s="654"/>
      <c r="C589" s="643"/>
      <c r="D589" s="654"/>
      <c r="E589" s="654"/>
      <c r="F589" s="643"/>
      <c r="G589" s="643"/>
      <c r="H589" s="501"/>
      <c r="I589" s="501"/>
      <c r="J589" s="501"/>
      <c r="K589" s="501"/>
      <c r="L589" s="501"/>
      <c r="M589" s="501"/>
      <c r="N589" s="501"/>
      <c r="O589" s="501"/>
      <c r="P589" s="501"/>
      <c r="Q589" s="501"/>
      <c r="R589" s="501"/>
      <c r="S589" s="501"/>
      <c r="T589" s="501"/>
      <c r="U589" s="501"/>
      <c r="V589" s="501"/>
      <c r="W589" s="501"/>
      <c r="X589" s="501"/>
      <c r="Y589" s="501"/>
      <c r="Z589" s="501"/>
      <c r="AA589" s="501"/>
      <c r="AB589" s="501"/>
      <c r="AC589" s="2782"/>
      <c r="AD589" s="2781"/>
      <c r="AE589" s="654"/>
      <c r="AF589" s="654"/>
      <c r="AG589" s="654"/>
      <c r="AH589" s="654"/>
    </row>
    <row r="590" ht="15.75" hidden="1" customHeight="1">
      <c r="A590" s="654"/>
      <c r="B590" s="654"/>
      <c r="C590" s="643"/>
      <c r="D590" s="654"/>
      <c r="E590" s="654"/>
      <c r="F590" s="643"/>
      <c r="G590" s="643"/>
      <c r="H590" s="648"/>
      <c r="I590" s="648"/>
      <c r="J590" s="648"/>
      <c r="K590" s="648"/>
      <c r="L590" s="648"/>
      <c r="M590" s="648"/>
      <c r="N590" s="648"/>
      <c r="O590" s="648"/>
      <c r="P590" s="648"/>
      <c r="Q590" s="648"/>
      <c r="R590" s="648"/>
      <c r="S590" s="648"/>
      <c r="T590" s="648"/>
      <c r="U590" s="648"/>
      <c r="V590" s="648"/>
      <c r="W590" s="648"/>
      <c r="X590" s="648"/>
      <c r="Y590" s="648"/>
      <c r="Z590" s="648"/>
      <c r="AA590" s="648"/>
      <c r="AB590" s="501"/>
      <c r="AC590" s="2782"/>
      <c r="AD590" s="2781"/>
      <c r="AE590" s="654"/>
      <c r="AF590" s="654"/>
      <c r="AG590" s="654"/>
      <c r="AH590" s="654"/>
    </row>
    <row r="591" ht="15.75" hidden="1" customHeight="1">
      <c r="A591" s="654"/>
      <c r="B591" s="654"/>
      <c r="C591" s="643"/>
      <c r="D591" s="654"/>
      <c r="E591" s="654"/>
      <c r="F591" s="643"/>
      <c r="G591" s="643"/>
      <c r="H591" s="648"/>
      <c r="I591" s="648"/>
      <c r="J591" s="648"/>
      <c r="K591" s="648"/>
      <c r="L591" s="648"/>
      <c r="M591" s="648"/>
      <c r="N591" s="648"/>
      <c r="O591" s="648"/>
      <c r="P591" s="648"/>
      <c r="Q591" s="648"/>
      <c r="R591" s="648"/>
      <c r="S591" s="648"/>
      <c r="T591" s="648"/>
      <c r="U591" s="648"/>
      <c r="V591" s="648"/>
      <c r="W591" s="648"/>
      <c r="X591" s="648"/>
      <c r="Y591" s="648"/>
      <c r="Z591" s="648"/>
      <c r="AA591" s="648"/>
      <c r="AB591" s="501"/>
      <c r="AC591" s="2782"/>
      <c r="AD591" s="2781"/>
      <c r="AE591" s="654"/>
      <c r="AF591" s="654"/>
      <c r="AG591" s="654"/>
      <c r="AH591" s="654"/>
    </row>
    <row r="592" ht="15.75" hidden="1" customHeight="1">
      <c r="A592" s="654"/>
      <c r="B592" s="654"/>
      <c r="C592" s="643"/>
      <c r="D592" s="654"/>
      <c r="E592" s="654"/>
      <c r="F592" s="643"/>
      <c r="G592" s="643"/>
      <c r="H592" s="648"/>
      <c r="I592" s="648"/>
      <c r="J592" s="648"/>
      <c r="K592" s="648"/>
      <c r="L592" s="648"/>
      <c r="M592" s="648"/>
      <c r="N592" s="648"/>
      <c r="O592" s="648"/>
      <c r="P592" s="648"/>
      <c r="Q592" s="648"/>
      <c r="R592" s="648"/>
      <c r="S592" s="648"/>
      <c r="T592" s="648"/>
      <c r="U592" s="648"/>
      <c r="V592" s="648"/>
      <c r="W592" s="648"/>
      <c r="X592" s="648"/>
      <c r="Y592" s="648"/>
      <c r="Z592" s="648"/>
      <c r="AA592" s="648"/>
      <c r="AB592" s="501"/>
      <c r="AC592" s="2780"/>
      <c r="AD592" s="2781"/>
      <c r="AE592" s="654"/>
      <c r="AF592" s="654"/>
      <c r="AG592" s="654"/>
      <c r="AH592" s="654"/>
    </row>
    <row r="593" ht="15.75" hidden="1" customHeight="1">
      <c r="A593" s="654"/>
      <c r="B593" s="654"/>
      <c r="C593" s="643"/>
      <c r="D593" s="654"/>
      <c r="E593" s="654"/>
      <c r="F593" s="643"/>
      <c r="G593" s="643"/>
      <c r="H593" s="500"/>
      <c r="I593" s="500"/>
      <c r="J593" s="500"/>
      <c r="K593" s="500"/>
      <c r="L593" s="500"/>
      <c r="M593" s="500"/>
      <c r="N593" s="500"/>
      <c r="O593" s="500"/>
      <c r="P593" s="500"/>
      <c r="Q593" s="500"/>
      <c r="R593" s="500"/>
      <c r="S593" s="500"/>
      <c r="T593" s="500"/>
      <c r="U593" s="500"/>
      <c r="V593" s="500"/>
      <c r="W593" s="500"/>
      <c r="X593" s="500"/>
      <c r="Y593" s="500"/>
      <c r="Z593" s="500"/>
      <c r="AA593" s="500"/>
      <c r="AB593" s="501"/>
      <c r="AC593" s="2780"/>
      <c r="AD593" s="2781"/>
      <c r="AE593" s="654"/>
      <c r="AF593" s="654"/>
      <c r="AG593" s="654"/>
      <c r="AH593" s="654"/>
    </row>
    <row r="594" ht="15.75" hidden="1" customHeight="1">
      <c r="A594" s="654"/>
      <c r="B594" s="654"/>
      <c r="C594" s="643"/>
      <c r="D594" s="654"/>
      <c r="E594" s="654"/>
      <c r="F594" s="643"/>
      <c r="G594" s="643"/>
      <c r="H594" s="500"/>
      <c r="I594" s="500"/>
      <c r="J594" s="500"/>
      <c r="K594" s="501"/>
      <c r="L594" s="501"/>
      <c r="M594" s="500"/>
      <c r="N594" s="500"/>
      <c r="O594" s="500"/>
      <c r="P594" s="500"/>
      <c r="Q594" s="500"/>
      <c r="R594" s="500"/>
      <c r="S594" s="500"/>
      <c r="T594" s="500"/>
      <c r="U594" s="500"/>
      <c r="V594" s="500"/>
      <c r="W594" s="500"/>
      <c r="X594" s="500"/>
      <c r="Y594" s="500"/>
      <c r="Z594" s="500"/>
      <c r="AA594" s="500"/>
      <c r="AB594" s="500"/>
      <c r="AC594" s="2780"/>
      <c r="AD594" s="2781"/>
      <c r="AE594" s="654"/>
      <c r="AF594" s="654"/>
      <c r="AG594" s="654"/>
      <c r="AH594" s="654"/>
    </row>
    <row r="595" ht="15.75" hidden="1" customHeight="1">
      <c r="A595" s="654"/>
      <c r="B595" s="654"/>
      <c r="C595" s="643"/>
      <c r="D595" s="654"/>
      <c r="E595" s="654"/>
      <c r="F595" s="643"/>
      <c r="G595" s="643"/>
      <c r="H595" s="648"/>
      <c r="I595" s="648"/>
      <c r="J595" s="648"/>
      <c r="K595" s="648"/>
      <c r="L595" s="648"/>
      <c r="M595" s="648"/>
      <c r="N595" s="648"/>
      <c r="O595" s="648"/>
      <c r="P595" s="648"/>
      <c r="Q595" s="648"/>
      <c r="R595" s="648"/>
      <c r="S595" s="648"/>
      <c r="T595" s="648"/>
      <c r="U595" s="648"/>
      <c r="V595" s="648"/>
      <c r="W595" s="648"/>
      <c r="X595" s="648"/>
      <c r="Y595" s="648"/>
      <c r="Z595" s="648"/>
      <c r="AA595" s="648"/>
      <c r="AB595" s="500"/>
      <c r="AC595" s="2780"/>
      <c r="AD595" s="2781"/>
      <c r="AE595" s="654"/>
      <c r="AF595" s="654"/>
      <c r="AG595" s="654"/>
      <c r="AH595" s="654"/>
    </row>
    <row r="596" ht="15.75" hidden="1" customHeight="1">
      <c r="A596" s="654"/>
      <c r="B596" s="654"/>
      <c r="C596" s="643"/>
      <c r="D596" s="654"/>
      <c r="E596" s="654"/>
      <c r="F596" s="643"/>
      <c r="G596" s="643"/>
      <c r="H596" s="500"/>
      <c r="I596" s="500"/>
      <c r="J596" s="648"/>
      <c r="K596" s="648"/>
      <c r="L596" s="648"/>
      <c r="M596" s="500"/>
      <c r="N596" s="500"/>
      <c r="O596" s="648"/>
      <c r="P596" s="648"/>
      <c r="Q596" s="648"/>
      <c r="R596" s="648"/>
      <c r="S596" s="648"/>
      <c r="T596" s="648"/>
      <c r="U596" s="648"/>
      <c r="V596" s="500"/>
      <c r="W596" s="648"/>
      <c r="X596" s="648"/>
      <c r="Y596" s="648"/>
      <c r="Z596" s="500"/>
      <c r="AA596" s="648"/>
      <c r="AB596" s="648"/>
      <c r="AC596" s="2780"/>
      <c r="AD596" s="2781"/>
      <c r="AE596" s="654"/>
      <c r="AF596" s="654"/>
      <c r="AG596" s="654"/>
      <c r="AH596" s="654"/>
    </row>
    <row r="597" ht="15.75" hidden="1" customHeight="1">
      <c r="A597" s="654"/>
      <c r="B597" s="654"/>
      <c r="C597" s="643"/>
      <c r="D597" s="654"/>
      <c r="E597" s="654"/>
      <c r="F597" s="643"/>
      <c r="G597" s="643"/>
      <c r="H597" s="648"/>
      <c r="I597" s="648"/>
      <c r="J597" s="648"/>
      <c r="K597" s="501"/>
      <c r="L597" s="501"/>
      <c r="M597" s="648"/>
      <c r="N597" s="648"/>
      <c r="O597" s="648"/>
      <c r="P597" s="648"/>
      <c r="Q597" s="648"/>
      <c r="R597" s="648"/>
      <c r="S597" s="648"/>
      <c r="T597" s="648"/>
      <c r="U597" s="648"/>
      <c r="V597" s="648"/>
      <c r="W597" s="648"/>
      <c r="X597" s="648"/>
      <c r="Y597" s="648"/>
      <c r="Z597" s="648"/>
      <c r="AA597" s="648"/>
      <c r="AB597" s="648"/>
      <c r="AC597" s="2780"/>
      <c r="AD597" s="2781"/>
      <c r="AE597" s="654"/>
      <c r="AF597" s="654"/>
      <c r="AG597" s="654"/>
      <c r="AH597" s="654"/>
    </row>
    <row r="598" ht="15.75" hidden="1" customHeight="1">
      <c r="A598" s="654"/>
      <c r="B598" s="654"/>
      <c r="C598" s="643"/>
      <c r="D598" s="654"/>
      <c r="E598" s="654"/>
      <c r="F598" s="643"/>
      <c r="G598" s="643"/>
      <c r="H598" s="500"/>
      <c r="I598" s="500"/>
      <c r="J598" s="648"/>
      <c r="K598" s="501"/>
      <c r="L598" s="501"/>
      <c r="M598" s="500"/>
      <c r="N598" s="500"/>
      <c r="O598" s="648"/>
      <c r="P598" s="648"/>
      <c r="Q598" s="648"/>
      <c r="R598" s="648"/>
      <c r="S598" s="648"/>
      <c r="T598" s="648"/>
      <c r="U598" s="648"/>
      <c r="V598" s="500"/>
      <c r="W598" s="648"/>
      <c r="X598" s="648"/>
      <c r="Y598" s="648"/>
      <c r="Z598" s="500"/>
      <c r="AA598" s="648"/>
      <c r="AB598" s="648"/>
      <c r="AC598" s="2780"/>
      <c r="AD598" s="2781"/>
      <c r="AE598" s="654"/>
      <c r="AF598" s="654"/>
      <c r="AG598" s="654"/>
      <c r="AH598" s="654"/>
    </row>
    <row r="599" ht="15.75" hidden="1" customHeight="1">
      <c r="A599" s="654"/>
      <c r="B599" s="654"/>
      <c r="C599" s="643"/>
      <c r="D599" s="654"/>
      <c r="E599" s="654"/>
      <c r="F599" s="643"/>
      <c r="G599" s="643"/>
      <c r="H599" s="648"/>
      <c r="I599" s="648"/>
      <c r="J599" s="648"/>
      <c r="K599" s="648"/>
      <c r="L599" s="648"/>
      <c r="M599" s="648"/>
      <c r="N599" s="648"/>
      <c r="O599" s="648"/>
      <c r="P599" s="648"/>
      <c r="Q599" s="648"/>
      <c r="R599" s="648"/>
      <c r="S599" s="648"/>
      <c r="T599" s="648"/>
      <c r="U599" s="648"/>
      <c r="V599" s="648"/>
      <c r="W599" s="648"/>
      <c r="X599" s="648"/>
      <c r="Y599" s="648"/>
      <c r="Z599" s="648"/>
      <c r="AA599" s="648"/>
      <c r="AB599" s="648"/>
      <c r="AC599" s="2780"/>
      <c r="AD599" s="2781"/>
      <c r="AE599" s="654"/>
      <c r="AF599" s="654"/>
      <c r="AG599" s="654"/>
      <c r="AH599" s="654"/>
    </row>
    <row r="600" ht="15.75" hidden="1" customHeight="1">
      <c r="A600" s="654"/>
      <c r="B600" s="654"/>
      <c r="C600" s="643"/>
      <c r="D600" s="654"/>
      <c r="E600" s="654"/>
      <c r="F600" s="643"/>
      <c r="G600" s="643"/>
      <c r="H600" s="648"/>
      <c r="I600" s="648"/>
      <c r="J600" s="648"/>
      <c r="K600" s="501"/>
      <c r="L600" s="501"/>
      <c r="M600" s="648"/>
      <c r="N600" s="648"/>
      <c r="O600" s="648"/>
      <c r="P600" s="648"/>
      <c r="Q600" s="648"/>
      <c r="R600" s="648"/>
      <c r="S600" s="648"/>
      <c r="T600" s="648"/>
      <c r="U600" s="648"/>
      <c r="V600" s="648"/>
      <c r="W600" s="648"/>
      <c r="X600" s="648"/>
      <c r="Y600" s="648"/>
      <c r="Z600" s="648"/>
      <c r="AA600" s="648"/>
      <c r="AB600" s="648"/>
      <c r="AC600" s="2780"/>
      <c r="AD600" s="2781"/>
      <c r="AE600" s="654"/>
      <c r="AF600" s="654"/>
      <c r="AG600" s="654"/>
      <c r="AH600" s="654"/>
    </row>
    <row r="601" ht="15.75" hidden="1" customHeight="1">
      <c r="A601" s="654"/>
      <c r="B601" s="654"/>
      <c r="C601" s="643"/>
      <c r="D601" s="654"/>
      <c r="E601" s="654"/>
      <c r="F601" s="643"/>
      <c r="G601" s="643"/>
      <c r="H601" s="648"/>
      <c r="I601" s="648"/>
      <c r="J601" s="648"/>
      <c r="K601" s="648"/>
      <c r="L601" s="648"/>
      <c r="M601" s="648"/>
      <c r="N601" s="648"/>
      <c r="O601" s="648"/>
      <c r="P601" s="648"/>
      <c r="Q601" s="648"/>
      <c r="R601" s="648"/>
      <c r="S601" s="648"/>
      <c r="T601" s="648"/>
      <c r="U601" s="648"/>
      <c r="V601" s="648"/>
      <c r="W601" s="648"/>
      <c r="X601" s="648"/>
      <c r="Y601" s="648"/>
      <c r="Z601" s="648"/>
      <c r="AA601" s="648"/>
      <c r="AB601" s="648"/>
      <c r="AC601" s="2780"/>
      <c r="AD601" s="2781"/>
      <c r="AE601" s="654"/>
      <c r="AF601" s="654"/>
      <c r="AG601" s="654"/>
      <c r="AH601" s="654"/>
    </row>
    <row r="602" ht="15.75" hidden="1" customHeight="1">
      <c r="A602" s="654"/>
      <c r="B602" s="654"/>
      <c r="C602" s="643"/>
      <c r="D602" s="654"/>
      <c r="E602" s="654"/>
      <c r="F602" s="643"/>
      <c r="G602" s="643"/>
      <c r="H602" s="648"/>
      <c r="I602" s="648"/>
      <c r="J602" s="648"/>
      <c r="K602" s="501"/>
      <c r="L602" s="501"/>
      <c r="M602" s="648"/>
      <c r="N602" s="648"/>
      <c r="O602" s="648"/>
      <c r="P602" s="648"/>
      <c r="Q602" s="648"/>
      <c r="R602" s="648"/>
      <c r="S602" s="648"/>
      <c r="T602" s="648"/>
      <c r="U602" s="648"/>
      <c r="V602" s="648"/>
      <c r="W602" s="648"/>
      <c r="X602" s="648"/>
      <c r="Y602" s="648"/>
      <c r="Z602" s="648"/>
      <c r="AA602" s="648"/>
      <c r="AB602" s="648"/>
      <c r="AC602" s="2780"/>
      <c r="AD602" s="2781"/>
      <c r="AE602" s="654"/>
      <c r="AF602" s="654"/>
      <c r="AG602" s="654"/>
      <c r="AH602" s="654"/>
    </row>
    <row r="603" ht="15.75" hidden="1" customHeight="1">
      <c r="A603" s="654"/>
      <c r="B603" s="654"/>
      <c r="C603" s="643"/>
      <c r="D603" s="654"/>
      <c r="E603" s="654"/>
      <c r="F603" s="643"/>
      <c r="G603" s="643"/>
      <c r="H603" s="648"/>
      <c r="I603" s="648"/>
      <c r="J603" s="648"/>
      <c r="K603" s="501"/>
      <c r="L603" s="501"/>
      <c r="M603" s="648"/>
      <c r="N603" s="648"/>
      <c r="O603" s="648"/>
      <c r="P603" s="648"/>
      <c r="Q603" s="648"/>
      <c r="R603" s="648"/>
      <c r="S603" s="648"/>
      <c r="T603" s="648"/>
      <c r="U603" s="648"/>
      <c r="V603" s="648"/>
      <c r="W603" s="648"/>
      <c r="X603" s="648"/>
      <c r="Y603" s="648"/>
      <c r="Z603" s="648"/>
      <c r="AA603" s="648"/>
      <c r="AB603" s="501"/>
      <c r="AC603" s="2780"/>
      <c r="AD603" s="2781"/>
      <c r="AE603" s="654"/>
      <c r="AF603" s="654"/>
      <c r="AG603" s="654"/>
      <c r="AH603" s="654"/>
    </row>
    <row r="604" ht="15.75" hidden="1" customHeight="1">
      <c r="A604" s="654"/>
      <c r="B604" s="654"/>
      <c r="C604" s="643"/>
      <c r="D604" s="654"/>
      <c r="E604" s="654"/>
      <c r="F604" s="643"/>
      <c r="G604" s="643"/>
      <c r="H604" s="501"/>
      <c r="I604" s="501"/>
      <c r="J604" s="501"/>
      <c r="K604" s="501"/>
      <c r="L604" s="501"/>
      <c r="M604" s="501"/>
      <c r="N604" s="501"/>
      <c r="O604" s="501"/>
      <c r="P604" s="501"/>
      <c r="Q604" s="501"/>
      <c r="R604" s="501"/>
      <c r="S604" s="501"/>
      <c r="T604" s="501"/>
      <c r="U604" s="501"/>
      <c r="V604" s="501"/>
      <c r="W604" s="501"/>
      <c r="X604" s="501"/>
      <c r="Y604" s="501"/>
      <c r="Z604" s="501"/>
      <c r="AA604" s="501"/>
      <c r="AB604" s="501"/>
      <c r="AC604" s="2783"/>
      <c r="AD604" s="2781"/>
      <c r="AE604" s="654"/>
      <c r="AF604" s="654"/>
      <c r="AG604" s="654"/>
      <c r="AH604" s="654"/>
    </row>
    <row r="605" ht="15.75" hidden="1" customHeight="1">
      <c r="A605" s="654"/>
      <c r="B605" s="654"/>
      <c r="C605" s="643"/>
      <c r="D605" s="654"/>
      <c r="E605" s="654"/>
      <c r="F605" s="643"/>
      <c r="G605" s="643"/>
      <c r="H605" s="648"/>
      <c r="I605" s="648"/>
      <c r="J605" s="648"/>
      <c r="K605" s="501"/>
      <c r="L605" s="501"/>
      <c r="M605" s="648"/>
      <c r="N605" s="648"/>
      <c r="O605" s="648"/>
      <c r="P605" s="648"/>
      <c r="Q605" s="648"/>
      <c r="R605" s="648"/>
      <c r="S605" s="648"/>
      <c r="T605" s="648"/>
      <c r="U605" s="648"/>
      <c r="V605" s="648"/>
      <c r="W605" s="648"/>
      <c r="X605" s="648"/>
      <c r="Y605" s="648"/>
      <c r="Z605" s="648"/>
      <c r="AA605" s="648"/>
      <c r="AB605" s="648"/>
      <c r="AC605" s="2780"/>
      <c r="AD605" s="2781"/>
      <c r="AE605" s="654"/>
      <c r="AF605" s="654"/>
      <c r="AG605" s="654"/>
      <c r="AH605" s="654"/>
    </row>
    <row r="606" ht="15.75" hidden="1" customHeight="1">
      <c r="A606" s="654"/>
      <c r="B606" s="654"/>
      <c r="C606" s="643"/>
      <c r="D606" s="654"/>
      <c r="E606" s="654"/>
      <c r="F606" s="643"/>
      <c r="G606" s="643"/>
      <c r="H606" s="648"/>
      <c r="I606" s="648"/>
      <c r="J606" s="501"/>
      <c r="K606" s="501"/>
      <c r="L606" s="501"/>
      <c r="M606" s="648"/>
      <c r="N606" s="648"/>
      <c r="O606" s="648"/>
      <c r="P606" s="648"/>
      <c r="Q606" s="648"/>
      <c r="R606" s="648"/>
      <c r="S606" s="648"/>
      <c r="T606" s="648"/>
      <c r="U606" s="501"/>
      <c r="V606" s="648"/>
      <c r="W606" s="648"/>
      <c r="X606" s="648"/>
      <c r="Y606" s="501"/>
      <c r="Z606" s="648"/>
      <c r="AA606" s="501"/>
      <c r="AB606" s="648"/>
      <c r="AC606" s="2780"/>
      <c r="AD606" s="2781"/>
      <c r="AE606" s="654"/>
      <c r="AF606" s="654"/>
      <c r="AG606" s="654"/>
      <c r="AH606" s="654"/>
    </row>
    <row r="607" ht="15.75" hidden="1" customHeight="1">
      <c r="A607" s="654"/>
      <c r="B607" s="654"/>
      <c r="C607" s="643"/>
      <c r="D607" s="654"/>
      <c r="E607" s="654"/>
      <c r="F607" s="643"/>
      <c r="G607" s="643"/>
      <c r="H607" s="501"/>
      <c r="I607" s="501"/>
      <c r="J607" s="501"/>
      <c r="K607" s="501"/>
      <c r="L607" s="501"/>
      <c r="M607" s="501"/>
      <c r="N607" s="501"/>
      <c r="O607" s="501"/>
      <c r="P607" s="501"/>
      <c r="Q607" s="501"/>
      <c r="R607" s="501"/>
      <c r="S607" s="501"/>
      <c r="T607" s="501"/>
      <c r="U607" s="501"/>
      <c r="V607" s="501"/>
      <c r="W607" s="501"/>
      <c r="X607" s="501"/>
      <c r="Y607" s="501"/>
      <c r="Z607" s="501"/>
      <c r="AA607" s="501"/>
      <c r="AB607" s="501"/>
      <c r="AC607" s="2780"/>
      <c r="AD607" s="2781"/>
      <c r="AE607" s="654"/>
      <c r="AF607" s="654"/>
      <c r="AG607" s="654"/>
      <c r="AH607" s="654"/>
    </row>
    <row r="608" ht="15.75" hidden="1" customHeight="1">
      <c r="A608" s="654"/>
      <c r="B608" s="654"/>
      <c r="C608" s="643"/>
      <c r="D608" s="654"/>
      <c r="E608" s="654"/>
      <c r="F608" s="643"/>
      <c r="G608" s="643"/>
      <c r="H608" s="648"/>
      <c r="I608" s="648"/>
      <c r="J608" s="501"/>
      <c r="K608" s="501"/>
      <c r="L608" s="501"/>
      <c r="M608" s="648"/>
      <c r="N608" s="648"/>
      <c r="O608" s="648"/>
      <c r="P608" s="648"/>
      <c r="Q608" s="648"/>
      <c r="R608" s="648"/>
      <c r="S608" s="648"/>
      <c r="T608" s="648"/>
      <c r="U608" s="501"/>
      <c r="V608" s="648"/>
      <c r="W608" s="648"/>
      <c r="X608" s="648"/>
      <c r="Y608" s="501"/>
      <c r="Z608" s="648"/>
      <c r="AA608" s="501"/>
      <c r="AB608" s="501"/>
      <c r="AC608" s="2780"/>
      <c r="AD608" s="2781"/>
      <c r="AE608" s="654"/>
      <c r="AF608" s="654"/>
      <c r="AG608" s="654"/>
      <c r="AH608" s="654"/>
    </row>
    <row r="609" ht="15.75" hidden="1" customHeight="1">
      <c r="A609" s="654"/>
      <c r="B609" s="654"/>
      <c r="C609" s="643"/>
      <c r="D609" s="654"/>
      <c r="E609" s="654"/>
      <c r="F609" s="643"/>
      <c r="G609" s="643"/>
      <c r="H609" s="648"/>
      <c r="I609" s="648"/>
      <c r="J609" s="501"/>
      <c r="K609" s="501"/>
      <c r="L609" s="501"/>
      <c r="M609" s="648"/>
      <c r="N609" s="648"/>
      <c r="O609" s="648"/>
      <c r="P609" s="648"/>
      <c r="Q609" s="648"/>
      <c r="R609" s="648"/>
      <c r="S609" s="648"/>
      <c r="T609" s="648"/>
      <c r="U609" s="501"/>
      <c r="V609" s="648"/>
      <c r="W609" s="648"/>
      <c r="X609" s="648"/>
      <c r="Y609" s="501"/>
      <c r="Z609" s="648"/>
      <c r="AA609" s="501"/>
      <c r="AB609" s="501"/>
      <c r="AC609" s="2780"/>
      <c r="AD609" s="2781"/>
      <c r="AE609" s="654"/>
      <c r="AF609" s="654"/>
      <c r="AG609" s="654"/>
      <c r="AH609" s="654"/>
    </row>
    <row r="610" ht="15.75" hidden="1" customHeight="1">
      <c r="A610" s="654"/>
      <c r="B610" s="654"/>
      <c r="C610" s="643"/>
      <c r="D610" s="654"/>
      <c r="E610" s="654"/>
      <c r="F610" s="643"/>
      <c r="G610" s="643"/>
      <c r="H610" s="648"/>
      <c r="I610" s="648"/>
      <c r="J610" s="501"/>
      <c r="K610" s="501"/>
      <c r="L610" s="501"/>
      <c r="M610" s="648"/>
      <c r="N610" s="648"/>
      <c r="O610" s="648"/>
      <c r="P610" s="648"/>
      <c r="Q610" s="648"/>
      <c r="R610" s="648"/>
      <c r="S610" s="648"/>
      <c r="T610" s="648"/>
      <c r="U610" s="501"/>
      <c r="V610" s="648"/>
      <c r="W610" s="648"/>
      <c r="X610" s="648"/>
      <c r="Y610" s="501"/>
      <c r="Z610" s="648"/>
      <c r="AA610" s="501"/>
      <c r="AB610" s="501"/>
      <c r="AC610" s="2780"/>
      <c r="AD610" s="2781"/>
      <c r="AE610" s="654"/>
      <c r="AF610" s="654"/>
      <c r="AG610" s="654"/>
      <c r="AH610" s="654"/>
    </row>
    <row r="611" ht="15.75" hidden="1" customHeight="1">
      <c r="A611" s="654"/>
      <c r="B611" s="654"/>
      <c r="C611" s="643"/>
      <c r="D611" s="654"/>
      <c r="E611" s="654"/>
      <c r="F611" s="643"/>
      <c r="G611" s="643"/>
      <c r="H611" s="648"/>
      <c r="I611" s="648"/>
      <c r="J611" s="501"/>
      <c r="K611" s="501"/>
      <c r="L611" s="501"/>
      <c r="M611" s="648"/>
      <c r="N611" s="648"/>
      <c r="O611" s="648"/>
      <c r="P611" s="648"/>
      <c r="Q611" s="648"/>
      <c r="R611" s="648"/>
      <c r="S611" s="648"/>
      <c r="T611" s="648"/>
      <c r="U611" s="501"/>
      <c r="V611" s="648"/>
      <c r="W611" s="648"/>
      <c r="X611" s="648"/>
      <c r="Y611" s="501"/>
      <c r="Z611" s="648"/>
      <c r="AA611" s="501"/>
      <c r="AB611" s="648"/>
      <c r="AC611" s="2780"/>
      <c r="AD611" s="2781"/>
      <c r="AE611" s="654"/>
      <c r="AF611" s="654"/>
      <c r="AG611" s="654"/>
      <c r="AH611" s="654"/>
    </row>
    <row r="612" ht="15.75" hidden="1" customHeight="1">
      <c r="A612" s="654"/>
      <c r="B612" s="654"/>
      <c r="C612" s="643"/>
      <c r="D612" s="654"/>
      <c r="E612" s="654"/>
      <c r="F612" s="643"/>
      <c r="G612" s="643"/>
      <c r="H612" s="648"/>
      <c r="I612" s="648"/>
      <c r="J612" s="501"/>
      <c r="K612" s="501"/>
      <c r="L612" s="501"/>
      <c r="M612" s="648"/>
      <c r="N612" s="648"/>
      <c r="O612" s="648"/>
      <c r="P612" s="648"/>
      <c r="Q612" s="648"/>
      <c r="R612" s="648"/>
      <c r="S612" s="648"/>
      <c r="T612" s="648"/>
      <c r="U612" s="501"/>
      <c r="V612" s="648"/>
      <c r="W612" s="648"/>
      <c r="X612" s="648"/>
      <c r="Y612" s="501"/>
      <c r="Z612" s="648"/>
      <c r="AA612" s="501"/>
      <c r="AB612" s="501"/>
      <c r="AC612" s="2783"/>
      <c r="AD612" s="2781"/>
      <c r="AE612" s="654"/>
      <c r="AF612" s="654"/>
      <c r="AG612" s="654"/>
      <c r="AH612" s="654"/>
    </row>
    <row r="613" ht="15.75" hidden="1" customHeight="1">
      <c r="A613" s="654"/>
      <c r="B613" s="654"/>
      <c r="C613" s="643"/>
      <c r="D613" s="654"/>
      <c r="E613" s="654"/>
      <c r="F613" s="643"/>
      <c r="G613" s="643"/>
      <c r="H613" s="648"/>
      <c r="I613" s="648"/>
      <c r="J613" s="648"/>
      <c r="K613" s="501"/>
      <c r="L613" s="501"/>
      <c r="M613" s="648"/>
      <c r="N613" s="648"/>
      <c r="O613" s="648"/>
      <c r="P613" s="648"/>
      <c r="Q613" s="648"/>
      <c r="R613" s="648"/>
      <c r="S613" s="648"/>
      <c r="T613" s="648"/>
      <c r="U613" s="648"/>
      <c r="V613" s="648"/>
      <c r="W613" s="648"/>
      <c r="X613" s="648"/>
      <c r="Y613" s="648"/>
      <c r="Z613" s="648"/>
      <c r="AA613" s="648"/>
      <c r="AB613" s="648"/>
      <c r="AC613" s="2780"/>
      <c r="AD613" s="2781"/>
      <c r="AE613" s="654"/>
      <c r="AF613" s="654"/>
      <c r="AG613" s="654"/>
      <c r="AH613" s="654"/>
    </row>
    <row r="614" ht="15.75" hidden="1" customHeight="1">
      <c r="A614" s="654"/>
      <c r="B614" s="654"/>
      <c r="C614" s="643"/>
      <c r="D614" s="654"/>
      <c r="E614" s="654"/>
      <c r="F614" s="643"/>
      <c r="G614" s="643"/>
      <c r="H614" s="648"/>
      <c r="I614" s="648"/>
      <c r="J614" s="648"/>
      <c r="K614" s="648"/>
      <c r="L614" s="648"/>
      <c r="M614" s="648"/>
      <c r="N614" s="648"/>
      <c r="O614" s="648"/>
      <c r="P614" s="648"/>
      <c r="Q614" s="648"/>
      <c r="R614" s="648"/>
      <c r="S614" s="648"/>
      <c r="T614" s="648"/>
      <c r="U614" s="648"/>
      <c r="V614" s="648"/>
      <c r="W614" s="648"/>
      <c r="X614" s="648"/>
      <c r="Y614" s="648"/>
      <c r="Z614" s="648"/>
      <c r="AA614" s="648"/>
      <c r="AB614" s="648"/>
      <c r="AC614" s="2780"/>
      <c r="AD614" s="2781"/>
      <c r="AE614" s="654"/>
      <c r="AF614" s="654"/>
      <c r="AG614" s="654"/>
      <c r="AH614" s="654"/>
    </row>
    <row r="615" ht="15.75" hidden="1" customHeight="1">
      <c r="A615" s="654"/>
      <c r="B615" s="654"/>
      <c r="C615" s="643"/>
      <c r="D615" s="654"/>
      <c r="E615" s="654"/>
      <c r="F615" s="643"/>
      <c r="G615" s="643"/>
      <c r="H615" s="648"/>
      <c r="I615" s="648"/>
      <c r="J615" s="648"/>
      <c r="K615" s="501"/>
      <c r="L615" s="501"/>
      <c r="M615" s="648"/>
      <c r="N615" s="648"/>
      <c r="O615" s="648"/>
      <c r="P615" s="648"/>
      <c r="Q615" s="648"/>
      <c r="R615" s="648"/>
      <c r="S615" s="648"/>
      <c r="T615" s="648"/>
      <c r="U615" s="648"/>
      <c r="V615" s="648"/>
      <c r="W615" s="648"/>
      <c r="X615" s="648"/>
      <c r="Y615" s="648"/>
      <c r="Z615" s="648"/>
      <c r="AA615" s="648"/>
      <c r="AB615" s="648"/>
      <c r="AC615" s="2780"/>
      <c r="AD615" s="2781"/>
      <c r="AE615" s="654"/>
      <c r="AF615" s="654"/>
      <c r="AG615" s="654"/>
      <c r="AH615" s="654"/>
    </row>
    <row r="616" ht="15.75" hidden="1" customHeight="1">
      <c r="A616" s="654"/>
      <c r="B616" s="654"/>
      <c r="C616" s="643"/>
      <c r="D616" s="654"/>
      <c r="E616" s="654"/>
      <c r="F616" s="643"/>
      <c r="G616" s="643"/>
      <c r="H616" s="500"/>
      <c r="I616" s="500"/>
      <c r="J616" s="500"/>
      <c r="K616" s="500"/>
      <c r="L616" s="500"/>
      <c r="M616" s="500"/>
      <c r="N616" s="500"/>
      <c r="O616" s="500"/>
      <c r="P616" s="500"/>
      <c r="Q616" s="500"/>
      <c r="R616" s="500"/>
      <c r="S616" s="500"/>
      <c r="T616" s="500"/>
      <c r="U616" s="500"/>
      <c r="V616" s="500"/>
      <c r="W616" s="500"/>
      <c r="X616" s="500"/>
      <c r="Y616" s="500"/>
      <c r="Z616" s="500"/>
      <c r="AA616" s="500"/>
      <c r="AB616" s="500"/>
      <c r="AC616" s="2780"/>
      <c r="AD616" s="2781"/>
      <c r="AE616" s="654"/>
      <c r="AF616" s="654"/>
      <c r="AG616" s="654"/>
      <c r="AH616" s="654"/>
    </row>
    <row r="617" ht="15.75" hidden="1" customHeight="1">
      <c r="A617" s="654"/>
      <c r="B617" s="654"/>
      <c r="C617" s="643"/>
      <c r="D617" s="654"/>
      <c r="E617" s="654"/>
      <c r="F617" s="643"/>
      <c r="G617" s="643"/>
      <c r="H617" s="500"/>
      <c r="I617" s="500"/>
      <c r="J617" s="500"/>
      <c r="K617" s="500"/>
      <c r="L617" s="500"/>
      <c r="M617" s="500"/>
      <c r="N617" s="500"/>
      <c r="O617" s="500"/>
      <c r="P617" s="500"/>
      <c r="Q617" s="500"/>
      <c r="R617" s="500"/>
      <c r="S617" s="500"/>
      <c r="T617" s="500"/>
      <c r="U617" s="500"/>
      <c r="V617" s="500"/>
      <c r="W617" s="500"/>
      <c r="X617" s="500"/>
      <c r="Y617" s="500"/>
      <c r="Z617" s="500"/>
      <c r="AA617" s="500"/>
      <c r="AB617" s="501"/>
      <c r="AC617" s="2782"/>
      <c r="AD617" s="2781"/>
      <c r="AE617" s="654"/>
      <c r="AF617" s="654"/>
      <c r="AG617" s="654"/>
      <c r="AH617" s="654"/>
    </row>
    <row r="618" ht="15.75" hidden="1" customHeight="1">
      <c r="A618" s="654"/>
      <c r="B618" s="654"/>
      <c r="C618" s="643"/>
      <c r="D618" s="654"/>
      <c r="E618" s="654"/>
      <c r="F618" s="643"/>
      <c r="G618" s="643"/>
      <c r="H618" s="500"/>
      <c r="I618" s="500"/>
      <c r="J618" s="500"/>
      <c r="K618" s="500"/>
      <c r="L618" s="500"/>
      <c r="M618" s="500"/>
      <c r="N618" s="500"/>
      <c r="O618" s="500"/>
      <c r="P618" s="500"/>
      <c r="Q618" s="500"/>
      <c r="R618" s="500"/>
      <c r="S618" s="500"/>
      <c r="T618" s="500"/>
      <c r="U618" s="500"/>
      <c r="V618" s="500"/>
      <c r="W618" s="500"/>
      <c r="X618" s="500"/>
      <c r="Y618" s="500"/>
      <c r="Z618" s="500"/>
      <c r="AA618" s="500"/>
      <c r="AB618" s="501"/>
      <c r="AC618" s="2780"/>
      <c r="AD618" s="2781"/>
      <c r="AE618" s="654"/>
      <c r="AF618" s="654"/>
      <c r="AG618" s="654"/>
      <c r="AH618" s="654"/>
    </row>
    <row r="619" ht="15.75" hidden="1" customHeight="1">
      <c r="A619" s="654"/>
      <c r="B619" s="654"/>
      <c r="C619" s="643"/>
      <c r="D619" s="654"/>
      <c r="E619" s="654"/>
      <c r="F619" s="643"/>
      <c r="G619" s="643"/>
      <c r="H619" s="500"/>
      <c r="I619" s="500"/>
      <c r="J619" s="500"/>
      <c r="K619" s="501"/>
      <c r="L619" s="501"/>
      <c r="M619" s="500"/>
      <c r="N619" s="500"/>
      <c r="O619" s="500"/>
      <c r="P619" s="500"/>
      <c r="Q619" s="500"/>
      <c r="R619" s="500"/>
      <c r="S619" s="500"/>
      <c r="T619" s="500"/>
      <c r="U619" s="500"/>
      <c r="V619" s="500"/>
      <c r="W619" s="500"/>
      <c r="X619" s="500"/>
      <c r="Y619" s="500"/>
      <c r="Z619" s="500"/>
      <c r="AA619" s="500"/>
      <c r="AB619" s="500"/>
      <c r="AC619" s="2780"/>
      <c r="AD619" s="2781"/>
      <c r="AE619" s="654"/>
      <c r="AF619" s="654"/>
      <c r="AG619" s="654"/>
      <c r="AH619" s="654"/>
    </row>
    <row r="620" ht="15.75" hidden="1" customHeight="1">
      <c r="A620" s="654"/>
      <c r="B620" s="654"/>
      <c r="C620" s="643"/>
      <c r="D620" s="654"/>
      <c r="E620" s="654"/>
      <c r="F620" s="643"/>
      <c r="G620" s="643"/>
      <c r="H620" s="501"/>
      <c r="I620" s="501"/>
      <c r="J620" s="501"/>
      <c r="K620" s="501"/>
      <c r="L620" s="501"/>
      <c r="M620" s="501"/>
      <c r="N620" s="501"/>
      <c r="O620" s="501"/>
      <c r="P620" s="501"/>
      <c r="Q620" s="501"/>
      <c r="R620" s="501"/>
      <c r="S620" s="501"/>
      <c r="T620" s="501"/>
      <c r="U620" s="501"/>
      <c r="V620" s="501"/>
      <c r="W620" s="501"/>
      <c r="X620" s="501"/>
      <c r="Y620" s="501"/>
      <c r="Z620" s="501"/>
      <c r="AA620" s="501"/>
      <c r="AB620" s="501"/>
      <c r="AC620" s="2780"/>
      <c r="AD620" s="2781"/>
      <c r="AE620" s="654"/>
      <c r="AF620" s="654"/>
      <c r="AG620" s="654"/>
      <c r="AH620" s="654"/>
    </row>
    <row r="621" ht="15.75" hidden="1" customHeight="1">
      <c r="A621" s="654"/>
      <c r="B621" s="654"/>
      <c r="C621" s="643"/>
      <c r="D621" s="654"/>
      <c r="E621" s="654"/>
      <c r="F621" s="643"/>
      <c r="G621" s="643"/>
      <c r="H621" s="501"/>
      <c r="I621" s="501"/>
      <c r="J621" s="501"/>
      <c r="K621" s="501"/>
      <c r="L621" s="501"/>
      <c r="M621" s="501"/>
      <c r="N621" s="501"/>
      <c r="O621" s="501"/>
      <c r="P621" s="501"/>
      <c r="Q621" s="501"/>
      <c r="R621" s="501"/>
      <c r="S621" s="501"/>
      <c r="T621" s="501"/>
      <c r="U621" s="501"/>
      <c r="V621" s="501"/>
      <c r="W621" s="501"/>
      <c r="X621" s="501"/>
      <c r="Y621" s="501"/>
      <c r="Z621" s="501"/>
      <c r="AA621" s="501"/>
      <c r="AB621" s="501"/>
      <c r="AC621" s="2780"/>
      <c r="AD621" s="2781"/>
      <c r="AE621" s="654"/>
      <c r="AF621" s="654"/>
      <c r="AG621" s="654"/>
      <c r="AH621" s="654"/>
    </row>
    <row r="622" ht="15.75" hidden="1" customHeight="1">
      <c r="A622" s="654"/>
      <c r="B622" s="654"/>
      <c r="C622" s="643"/>
      <c r="D622" s="654"/>
      <c r="E622" s="654"/>
      <c r="F622" s="643"/>
      <c r="G622" s="643"/>
      <c r="H622" s="501"/>
      <c r="I622" s="501"/>
      <c r="J622" s="648"/>
      <c r="K622" s="501"/>
      <c r="L622" s="501"/>
      <c r="M622" s="501"/>
      <c r="N622" s="501"/>
      <c r="O622" s="648"/>
      <c r="P622" s="648"/>
      <c r="Q622" s="648"/>
      <c r="R622" s="648"/>
      <c r="S622" s="648"/>
      <c r="T622" s="648"/>
      <c r="U622" s="648"/>
      <c r="V622" s="501"/>
      <c r="W622" s="648"/>
      <c r="X622" s="648"/>
      <c r="Y622" s="648"/>
      <c r="Z622" s="501"/>
      <c r="AA622" s="648"/>
      <c r="AB622" s="500"/>
      <c r="AC622" s="2780"/>
      <c r="AD622" s="2781"/>
      <c r="AE622" s="654"/>
      <c r="AF622" s="654"/>
      <c r="AG622" s="654"/>
      <c r="AH622" s="654"/>
    </row>
    <row r="623" ht="15.75" hidden="1" customHeight="1">
      <c r="A623" s="654"/>
      <c r="B623" s="654"/>
      <c r="C623" s="643"/>
      <c r="D623" s="654"/>
      <c r="E623" s="654"/>
      <c r="F623" s="643"/>
      <c r="G623" s="643"/>
      <c r="H623" s="501"/>
      <c r="I623" s="501"/>
      <c r="J623" s="501"/>
      <c r="K623" s="501"/>
      <c r="L623" s="501"/>
      <c r="M623" s="501"/>
      <c r="N623" s="501"/>
      <c r="O623" s="501"/>
      <c r="P623" s="501"/>
      <c r="Q623" s="501"/>
      <c r="R623" s="501"/>
      <c r="S623" s="501"/>
      <c r="T623" s="501"/>
      <c r="U623" s="501"/>
      <c r="V623" s="501"/>
      <c r="W623" s="501"/>
      <c r="X623" s="501"/>
      <c r="Y623" s="501"/>
      <c r="Z623" s="501"/>
      <c r="AA623" s="501"/>
      <c r="AB623" s="501"/>
      <c r="AC623" s="2782"/>
      <c r="AD623" s="2781"/>
      <c r="AE623" s="654"/>
      <c r="AF623" s="654"/>
      <c r="AG623" s="654"/>
      <c r="AH623" s="654"/>
    </row>
    <row r="624" ht="15.75" hidden="1" customHeight="1">
      <c r="A624" s="654"/>
      <c r="B624" s="654"/>
      <c r="C624" s="643"/>
      <c r="D624" s="654"/>
      <c r="E624" s="654"/>
      <c r="F624" s="643"/>
      <c r="G624" s="643"/>
      <c r="H624" s="501"/>
      <c r="I624" s="501"/>
      <c r="J624" s="501"/>
      <c r="K624" s="501"/>
      <c r="L624" s="501"/>
      <c r="M624" s="501"/>
      <c r="N624" s="501"/>
      <c r="O624" s="501"/>
      <c r="P624" s="501"/>
      <c r="Q624" s="501"/>
      <c r="R624" s="501"/>
      <c r="S624" s="501"/>
      <c r="T624" s="501"/>
      <c r="U624" s="501"/>
      <c r="V624" s="501"/>
      <c r="W624" s="501"/>
      <c r="X624" s="501"/>
      <c r="Y624" s="501"/>
      <c r="Z624" s="501"/>
      <c r="AA624" s="501"/>
      <c r="AB624" s="501"/>
      <c r="AC624" s="2782"/>
      <c r="AD624" s="2781"/>
      <c r="AE624" s="654"/>
      <c r="AF624" s="654"/>
      <c r="AG624" s="654"/>
      <c r="AH624" s="654"/>
    </row>
    <row r="625" ht="15.75" hidden="1" customHeight="1">
      <c r="A625" s="654"/>
      <c r="B625" s="654"/>
      <c r="C625" s="643"/>
      <c r="D625" s="654"/>
      <c r="E625" s="654"/>
      <c r="F625" s="643"/>
      <c r="G625" s="643"/>
      <c r="H625" s="501"/>
      <c r="I625" s="501"/>
      <c r="J625" s="501"/>
      <c r="K625" s="501"/>
      <c r="L625" s="501"/>
      <c r="M625" s="501"/>
      <c r="N625" s="501"/>
      <c r="O625" s="501"/>
      <c r="P625" s="501"/>
      <c r="Q625" s="501"/>
      <c r="R625" s="501"/>
      <c r="S625" s="501"/>
      <c r="T625" s="501"/>
      <c r="U625" s="501"/>
      <c r="V625" s="501"/>
      <c r="W625" s="501"/>
      <c r="X625" s="501"/>
      <c r="Y625" s="501"/>
      <c r="Z625" s="501"/>
      <c r="AA625" s="501"/>
      <c r="AB625" s="501"/>
      <c r="AC625" s="2782"/>
      <c r="AD625" s="2781"/>
      <c r="AE625" s="654"/>
      <c r="AF625" s="654"/>
      <c r="AG625" s="654"/>
      <c r="AH625" s="654"/>
    </row>
    <row r="626" ht="15.75" hidden="1" customHeight="1">
      <c r="A626" s="654"/>
      <c r="B626" s="654"/>
      <c r="C626" s="643"/>
      <c r="D626" s="654"/>
      <c r="E626" s="654"/>
      <c r="F626" s="643"/>
      <c r="G626" s="643"/>
      <c r="H626" s="648"/>
      <c r="I626" s="648"/>
      <c r="J626" s="648"/>
      <c r="K626" s="648"/>
      <c r="L626" s="648"/>
      <c r="M626" s="648"/>
      <c r="N626" s="648"/>
      <c r="O626" s="648"/>
      <c r="P626" s="648"/>
      <c r="Q626" s="648"/>
      <c r="R626" s="648"/>
      <c r="S626" s="648"/>
      <c r="T626" s="648"/>
      <c r="U626" s="648"/>
      <c r="V626" s="648"/>
      <c r="W626" s="648"/>
      <c r="X626" s="648"/>
      <c r="Y626" s="648"/>
      <c r="Z626" s="648"/>
      <c r="AA626" s="648"/>
      <c r="AB626" s="501"/>
      <c r="AC626" s="2782"/>
      <c r="AD626" s="2781"/>
      <c r="AE626" s="654"/>
      <c r="AF626" s="654"/>
      <c r="AG626" s="654"/>
      <c r="AH626" s="654"/>
    </row>
    <row r="627" ht="15.75" hidden="1" customHeight="1">
      <c r="A627" s="654"/>
      <c r="B627" s="654"/>
      <c r="C627" s="643"/>
      <c r="D627" s="654"/>
      <c r="E627" s="654"/>
      <c r="F627" s="643"/>
      <c r="G627" s="643"/>
      <c r="H627" s="648"/>
      <c r="I627" s="648"/>
      <c r="J627" s="648"/>
      <c r="K627" s="648"/>
      <c r="L627" s="648"/>
      <c r="M627" s="648"/>
      <c r="N627" s="648"/>
      <c r="O627" s="648"/>
      <c r="P627" s="648"/>
      <c r="Q627" s="648"/>
      <c r="R627" s="648"/>
      <c r="S627" s="648"/>
      <c r="T627" s="648"/>
      <c r="U627" s="648"/>
      <c r="V627" s="648"/>
      <c r="W627" s="648"/>
      <c r="X627" s="648"/>
      <c r="Y627" s="648"/>
      <c r="Z627" s="648"/>
      <c r="AA627" s="648"/>
      <c r="AB627" s="501"/>
      <c r="AC627" s="2782"/>
      <c r="AD627" s="2781"/>
      <c r="AE627" s="654"/>
      <c r="AF627" s="654"/>
      <c r="AG627" s="654"/>
      <c r="AH627" s="654"/>
    </row>
    <row r="628" ht="15.75" hidden="1" customHeight="1">
      <c r="A628" s="654"/>
      <c r="B628" s="654"/>
      <c r="C628" s="643"/>
      <c r="D628" s="654"/>
      <c r="E628" s="654"/>
      <c r="F628" s="643"/>
      <c r="G628" s="643"/>
      <c r="H628" s="648"/>
      <c r="I628" s="648"/>
      <c r="J628" s="648"/>
      <c r="K628" s="648"/>
      <c r="L628" s="648"/>
      <c r="M628" s="648"/>
      <c r="N628" s="648"/>
      <c r="O628" s="648"/>
      <c r="P628" s="648"/>
      <c r="Q628" s="648"/>
      <c r="R628" s="648"/>
      <c r="S628" s="648"/>
      <c r="T628" s="648"/>
      <c r="U628" s="648"/>
      <c r="V628" s="648"/>
      <c r="W628" s="648"/>
      <c r="X628" s="648"/>
      <c r="Y628" s="648"/>
      <c r="Z628" s="648"/>
      <c r="AA628" s="648"/>
      <c r="AB628" s="501"/>
      <c r="AC628" s="2780"/>
      <c r="AD628" s="2781"/>
      <c r="AE628" s="654"/>
      <c r="AF628" s="654"/>
      <c r="AG628" s="654"/>
      <c r="AH628" s="654"/>
    </row>
    <row r="629" ht="15.75" hidden="1" customHeight="1">
      <c r="A629" s="654"/>
      <c r="B629" s="654"/>
      <c r="C629" s="643"/>
      <c r="D629" s="654"/>
      <c r="E629" s="654"/>
      <c r="F629" s="643"/>
      <c r="G629" s="643"/>
      <c r="H629" s="500"/>
      <c r="I629" s="500"/>
      <c r="J629" s="500"/>
      <c r="K629" s="500"/>
      <c r="L629" s="500"/>
      <c r="M629" s="500"/>
      <c r="N629" s="500"/>
      <c r="O629" s="500"/>
      <c r="P629" s="500"/>
      <c r="Q629" s="500"/>
      <c r="R629" s="500"/>
      <c r="S629" s="500"/>
      <c r="T629" s="500"/>
      <c r="U629" s="500"/>
      <c r="V629" s="500"/>
      <c r="W629" s="500"/>
      <c r="X629" s="500"/>
      <c r="Y629" s="500"/>
      <c r="Z629" s="500"/>
      <c r="AA629" s="500"/>
      <c r="AB629" s="501"/>
      <c r="AC629" s="2780"/>
      <c r="AD629" s="2781"/>
      <c r="AE629" s="654"/>
      <c r="AF629" s="654"/>
      <c r="AG629" s="654"/>
      <c r="AH629" s="654"/>
    </row>
    <row r="630" ht="15.75" hidden="1" customHeight="1">
      <c r="A630" s="654"/>
      <c r="B630" s="654"/>
      <c r="C630" s="643"/>
      <c r="D630" s="654"/>
      <c r="E630" s="654"/>
      <c r="F630" s="643"/>
      <c r="G630" s="643"/>
      <c r="H630" s="500"/>
      <c r="I630" s="500"/>
      <c r="J630" s="500"/>
      <c r="K630" s="501"/>
      <c r="L630" s="501"/>
      <c r="M630" s="500"/>
      <c r="N630" s="500"/>
      <c r="O630" s="500"/>
      <c r="P630" s="500"/>
      <c r="Q630" s="500"/>
      <c r="R630" s="500"/>
      <c r="S630" s="500"/>
      <c r="T630" s="500"/>
      <c r="U630" s="500"/>
      <c r="V630" s="500"/>
      <c r="W630" s="500"/>
      <c r="X630" s="500"/>
      <c r="Y630" s="500"/>
      <c r="Z630" s="500"/>
      <c r="AA630" s="500"/>
      <c r="AB630" s="500"/>
      <c r="AC630" s="2780"/>
      <c r="AD630" s="2781"/>
      <c r="AE630" s="654"/>
      <c r="AF630" s="654"/>
      <c r="AG630" s="654"/>
      <c r="AH630" s="654"/>
    </row>
    <row r="631" ht="15.75" hidden="1" customHeight="1">
      <c r="A631" s="654"/>
      <c r="B631" s="654"/>
      <c r="C631" s="643"/>
      <c r="D631" s="654"/>
      <c r="E631" s="654"/>
      <c r="F631" s="643"/>
      <c r="G631" s="643"/>
      <c r="H631" s="648"/>
      <c r="I631" s="648"/>
      <c r="J631" s="648"/>
      <c r="K631" s="648"/>
      <c r="L631" s="648"/>
      <c r="M631" s="648"/>
      <c r="N631" s="648"/>
      <c r="O631" s="648"/>
      <c r="P631" s="648"/>
      <c r="Q631" s="648"/>
      <c r="R631" s="648"/>
      <c r="S631" s="648"/>
      <c r="T631" s="648"/>
      <c r="U631" s="648"/>
      <c r="V631" s="648"/>
      <c r="W631" s="648"/>
      <c r="X631" s="648"/>
      <c r="Y631" s="648"/>
      <c r="Z631" s="648"/>
      <c r="AA631" s="648"/>
      <c r="AB631" s="500"/>
      <c r="AC631" s="2780"/>
      <c r="AD631" s="2781"/>
      <c r="AE631" s="654"/>
      <c r="AF631" s="654"/>
      <c r="AG631" s="654"/>
      <c r="AH631" s="654"/>
    </row>
    <row r="632" ht="15.75" hidden="1" customHeight="1">
      <c r="A632" s="654"/>
      <c r="B632" s="654"/>
      <c r="C632" s="643"/>
      <c r="D632" s="654"/>
      <c r="E632" s="654"/>
      <c r="F632" s="643"/>
      <c r="G632" s="643"/>
      <c r="H632" s="500"/>
      <c r="I632" s="500"/>
      <c r="J632" s="648"/>
      <c r="K632" s="648"/>
      <c r="L632" s="648"/>
      <c r="M632" s="500"/>
      <c r="N632" s="500"/>
      <c r="O632" s="648"/>
      <c r="P632" s="648"/>
      <c r="Q632" s="648"/>
      <c r="R632" s="648"/>
      <c r="S632" s="648"/>
      <c r="T632" s="648"/>
      <c r="U632" s="648"/>
      <c r="V632" s="500"/>
      <c r="W632" s="648"/>
      <c r="X632" s="648"/>
      <c r="Y632" s="648"/>
      <c r="Z632" s="500"/>
      <c r="AA632" s="648"/>
      <c r="AB632" s="648"/>
      <c r="AC632" s="2780"/>
      <c r="AD632" s="2781"/>
      <c r="AE632" s="654"/>
      <c r="AF632" s="654"/>
      <c r="AG632" s="654"/>
      <c r="AH632" s="654"/>
    </row>
    <row r="633" ht="15.75" hidden="1" customHeight="1">
      <c r="A633" s="654"/>
      <c r="B633" s="654"/>
      <c r="C633" s="643"/>
      <c r="D633" s="654"/>
      <c r="E633" s="654"/>
      <c r="F633" s="643"/>
      <c r="G633" s="643"/>
      <c r="H633" s="648"/>
      <c r="I633" s="648"/>
      <c r="J633" s="648"/>
      <c r="K633" s="501"/>
      <c r="L633" s="501"/>
      <c r="M633" s="648"/>
      <c r="N633" s="648"/>
      <c r="O633" s="648"/>
      <c r="P633" s="648"/>
      <c r="Q633" s="648"/>
      <c r="R633" s="648"/>
      <c r="S633" s="648"/>
      <c r="T633" s="648"/>
      <c r="U633" s="648"/>
      <c r="V633" s="648"/>
      <c r="W633" s="648"/>
      <c r="X633" s="648"/>
      <c r="Y633" s="648"/>
      <c r="Z633" s="648"/>
      <c r="AA633" s="648"/>
      <c r="AB633" s="648"/>
      <c r="AC633" s="2780"/>
      <c r="AD633" s="2781"/>
      <c r="AE633" s="654"/>
      <c r="AF633" s="654"/>
      <c r="AG633" s="654"/>
      <c r="AH633" s="654"/>
    </row>
    <row r="634" ht="15.75" hidden="1" customHeight="1">
      <c r="A634" s="654"/>
      <c r="B634" s="654"/>
      <c r="C634" s="643"/>
      <c r="D634" s="654"/>
      <c r="E634" s="654"/>
      <c r="F634" s="643"/>
      <c r="G634" s="643"/>
      <c r="H634" s="500"/>
      <c r="I634" s="500"/>
      <c r="J634" s="648"/>
      <c r="K634" s="501"/>
      <c r="L634" s="501"/>
      <c r="M634" s="500"/>
      <c r="N634" s="500"/>
      <c r="O634" s="648"/>
      <c r="P634" s="648"/>
      <c r="Q634" s="648"/>
      <c r="R634" s="648"/>
      <c r="S634" s="648"/>
      <c r="T634" s="648"/>
      <c r="U634" s="648"/>
      <c r="V634" s="500"/>
      <c r="W634" s="648"/>
      <c r="X634" s="648"/>
      <c r="Y634" s="648"/>
      <c r="Z634" s="500"/>
      <c r="AA634" s="648"/>
      <c r="AB634" s="648"/>
      <c r="AC634" s="2780"/>
      <c r="AD634" s="2781"/>
      <c r="AE634" s="654"/>
      <c r="AF634" s="654"/>
      <c r="AG634" s="654"/>
      <c r="AH634" s="654"/>
    </row>
    <row r="635" ht="15.75" hidden="1" customHeight="1">
      <c r="A635" s="654"/>
      <c r="B635" s="654"/>
      <c r="C635" s="643"/>
      <c r="D635" s="654"/>
      <c r="E635" s="654"/>
      <c r="F635" s="643"/>
      <c r="G635" s="643"/>
      <c r="H635" s="648"/>
      <c r="I635" s="648"/>
      <c r="J635" s="648"/>
      <c r="K635" s="648"/>
      <c r="L635" s="648"/>
      <c r="M635" s="648"/>
      <c r="N635" s="648"/>
      <c r="O635" s="648"/>
      <c r="P635" s="648"/>
      <c r="Q635" s="648"/>
      <c r="R635" s="648"/>
      <c r="S635" s="648"/>
      <c r="T635" s="648"/>
      <c r="U635" s="648"/>
      <c r="V635" s="648"/>
      <c r="W635" s="648"/>
      <c r="X635" s="648"/>
      <c r="Y635" s="648"/>
      <c r="Z635" s="648"/>
      <c r="AA635" s="648"/>
      <c r="AB635" s="648"/>
      <c r="AC635" s="2780"/>
      <c r="AD635" s="2781"/>
      <c r="AE635" s="654"/>
      <c r="AF635" s="654"/>
      <c r="AG635" s="654"/>
      <c r="AH635" s="654"/>
    </row>
    <row r="636" ht="15.75" hidden="1" customHeight="1">
      <c r="A636" s="654"/>
      <c r="B636" s="654"/>
      <c r="C636" s="643"/>
      <c r="D636" s="654"/>
      <c r="E636" s="654"/>
      <c r="F636" s="643"/>
      <c r="G636" s="643"/>
      <c r="H636" s="648"/>
      <c r="I636" s="648"/>
      <c r="J636" s="648"/>
      <c r="K636" s="501"/>
      <c r="L636" s="501"/>
      <c r="M636" s="648"/>
      <c r="N636" s="648"/>
      <c r="O636" s="648"/>
      <c r="P636" s="648"/>
      <c r="Q636" s="648"/>
      <c r="R636" s="648"/>
      <c r="S636" s="648"/>
      <c r="T636" s="648"/>
      <c r="U636" s="648"/>
      <c r="V636" s="648"/>
      <c r="W636" s="648"/>
      <c r="X636" s="648"/>
      <c r="Y636" s="648"/>
      <c r="Z636" s="648"/>
      <c r="AA636" s="648"/>
      <c r="AB636" s="648"/>
      <c r="AC636" s="2780"/>
      <c r="AD636" s="2781"/>
      <c r="AE636" s="654"/>
      <c r="AF636" s="654"/>
      <c r="AG636" s="654"/>
      <c r="AH636" s="654"/>
    </row>
    <row r="637" ht="15.75" hidden="1" customHeight="1">
      <c r="A637" s="654"/>
      <c r="B637" s="654"/>
      <c r="C637" s="643"/>
      <c r="D637" s="654"/>
      <c r="E637" s="654"/>
      <c r="F637" s="643"/>
      <c r="G637" s="643"/>
      <c r="H637" s="500"/>
      <c r="I637" s="500"/>
      <c r="J637" s="500"/>
      <c r="K637" s="500"/>
      <c r="L637" s="500"/>
      <c r="M637" s="500"/>
      <c r="N637" s="500"/>
      <c r="O637" s="500"/>
      <c r="P637" s="500"/>
      <c r="Q637" s="500"/>
      <c r="R637" s="500"/>
      <c r="S637" s="500"/>
      <c r="T637" s="500"/>
      <c r="U637" s="500"/>
      <c r="V637" s="500"/>
      <c r="W637" s="500"/>
      <c r="X637" s="500"/>
      <c r="Y637" s="500"/>
      <c r="Z637" s="500"/>
      <c r="AA637" s="500"/>
      <c r="AB637" s="500"/>
      <c r="AC637" s="2780"/>
      <c r="AD637" s="2781"/>
      <c r="AE637" s="654"/>
      <c r="AF637" s="654"/>
      <c r="AG637" s="654"/>
      <c r="AH637" s="654"/>
    </row>
    <row r="638" ht="15.75" hidden="1" customHeight="1">
      <c r="A638" s="654"/>
      <c r="B638" s="654"/>
      <c r="C638" s="643"/>
      <c r="D638" s="654"/>
      <c r="E638" s="654"/>
      <c r="F638" s="643"/>
      <c r="G638" s="643"/>
      <c r="H638" s="500"/>
      <c r="I638" s="500"/>
      <c r="J638" s="500"/>
      <c r="K638" s="500"/>
      <c r="L638" s="500"/>
      <c r="M638" s="500"/>
      <c r="N638" s="500"/>
      <c r="O638" s="500"/>
      <c r="P638" s="500"/>
      <c r="Q638" s="500"/>
      <c r="R638" s="500"/>
      <c r="S638" s="500"/>
      <c r="T638" s="500"/>
      <c r="U638" s="500"/>
      <c r="V638" s="500"/>
      <c r="W638" s="500"/>
      <c r="X638" s="500"/>
      <c r="Y638" s="500"/>
      <c r="Z638" s="500"/>
      <c r="AA638" s="500"/>
      <c r="AB638" s="501"/>
      <c r="AC638" s="2782"/>
      <c r="AD638" s="2781"/>
      <c r="AE638" s="654"/>
      <c r="AF638" s="654"/>
      <c r="AG638" s="654"/>
      <c r="AH638" s="654"/>
    </row>
    <row r="639" ht="15.75" hidden="1" customHeight="1">
      <c r="A639" s="654"/>
      <c r="B639" s="654"/>
      <c r="C639" s="643"/>
      <c r="D639" s="654"/>
      <c r="E639" s="654"/>
      <c r="F639" s="643"/>
      <c r="G639" s="643"/>
      <c r="H639" s="500"/>
      <c r="I639" s="500"/>
      <c r="J639" s="500"/>
      <c r="K639" s="500"/>
      <c r="L639" s="500"/>
      <c r="M639" s="500"/>
      <c r="N639" s="500"/>
      <c r="O639" s="500"/>
      <c r="P639" s="500"/>
      <c r="Q639" s="500"/>
      <c r="R639" s="500"/>
      <c r="S639" s="500"/>
      <c r="T639" s="500"/>
      <c r="U639" s="500"/>
      <c r="V639" s="500"/>
      <c r="W639" s="500"/>
      <c r="X639" s="500"/>
      <c r="Y639" s="500"/>
      <c r="Z639" s="500"/>
      <c r="AA639" s="500"/>
      <c r="AB639" s="501"/>
      <c r="AC639" s="2780"/>
      <c r="AD639" s="2781"/>
      <c r="AE639" s="654"/>
      <c r="AF639" s="654"/>
      <c r="AG639" s="654"/>
      <c r="AH639" s="654"/>
    </row>
    <row r="640" ht="15.75" hidden="1" customHeight="1">
      <c r="A640" s="654"/>
      <c r="B640" s="654"/>
      <c r="C640" s="643"/>
      <c r="D640" s="654"/>
      <c r="E640" s="654"/>
      <c r="F640" s="643"/>
      <c r="G640" s="643"/>
      <c r="H640" s="500"/>
      <c r="I640" s="500"/>
      <c r="J640" s="500"/>
      <c r="K640" s="501"/>
      <c r="L640" s="501"/>
      <c r="M640" s="500"/>
      <c r="N640" s="500"/>
      <c r="O640" s="500"/>
      <c r="P640" s="500"/>
      <c r="Q640" s="500"/>
      <c r="R640" s="500"/>
      <c r="S640" s="500"/>
      <c r="T640" s="500"/>
      <c r="U640" s="500"/>
      <c r="V640" s="500"/>
      <c r="W640" s="500"/>
      <c r="X640" s="500"/>
      <c r="Y640" s="500"/>
      <c r="Z640" s="500"/>
      <c r="AA640" s="500"/>
      <c r="AB640" s="500"/>
      <c r="AC640" s="2780"/>
      <c r="AD640" s="2781"/>
      <c r="AE640" s="654"/>
      <c r="AF640" s="654"/>
      <c r="AG640" s="654"/>
      <c r="AH640" s="654"/>
    </row>
    <row r="641" ht="15.75" hidden="1" customHeight="1">
      <c r="A641" s="654"/>
      <c r="B641" s="654"/>
      <c r="C641" s="643"/>
      <c r="D641" s="654"/>
      <c r="E641" s="654"/>
      <c r="F641" s="643"/>
      <c r="G641" s="643"/>
      <c r="H641" s="501"/>
      <c r="I641" s="501"/>
      <c r="J641" s="501"/>
      <c r="K641" s="501"/>
      <c r="L641" s="501"/>
      <c r="M641" s="501"/>
      <c r="N641" s="501"/>
      <c r="O641" s="501"/>
      <c r="P641" s="501"/>
      <c r="Q641" s="501"/>
      <c r="R641" s="501"/>
      <c r="S641" s="501"/>
      <c r="T641" s="501"/>
      <c r="U641" s="501"/>
      <c r="V641" s="501"/>
      <c r="W641" s="501"/>
      <c r="X641" s="501"/>
      <c r="Y641" s="501"/>
      <c r="Z641" s="501"/>
      <c r="AA641" s="501"/>
      <c r="AB641" s="501"/>
      <c r="AC641" s="2780"/>
      <c r="AD641" s="2781"/>
      <c r="AE641" s="654"/>
      <c r="AF641" s="654"/>
      <c r="AG641" s="654"/>
      <c r="AH641" s="654"/>
    </row>
    <row r="642" ht="15.75" hidden="1" customHeight="1">
      <c r="A642" s="654"/>
      <c r="B642" s="654"/>
      <c r="C642" s="643"/>
      <c r="D642" s="654"/>
      <c r="E642" s="654"/>
      <c r="F642" s="643"/>
      <c r="G642" s="643"/>
      <c r="H642" s="501"/>
      <c r="I642" s="501"/>
      <c r="J642" s="501"/>
      <c r="K642" s="501"/>
      <c r="L642" s="501"/>
      <c r="M642" s="501"/>
      <c r="N642" s="501"/>
      <c r="O642" s="501"/>
      <c r="P642" s="501"/>
      <c r="Q642" s="501"/>
      <c r="R642" s="501"/>
      <c r="S642" s="501"/>
      <c r="T642" s="501"/>
      <c r="U642" s="501"/>
      <c r="V642" s="501"/>
      <c r="W642" s="501"/>
      <c r="X642" s="501"/>
      <c r="Y642" s="501"/>
      <c r="Z642" s="501"/>
      <c r="AA642" s="501"/>
      <c r="AB642" s="501"/>
      <c r="AC642" s="2780"/>
      <c r="AD642" s="2781"/>
      <c r="AE642" s="654"/>
      <c r="AF642" s="654"/>
      <c r="AG642" s="654"/>
      <c r="AH642" s="654"/>
    </row>
    <row r="643" ht="15.75" hidden="1" customHeight="1">
      <c r="A643" s="654"/>
      <c r="B643" s="654"/>
      <c r="C643" s="643"/>
      <c r="D643" s="654"/>
      <c r="E643" s="654"/>
      <c r="F643" s="643"/>
      <c r="G643" s="643"/>
      <c r="H643" s="501"/>
      <c r="I643" s="501"/>
      <c r="J643" s="501"/>
      <c r="K643" s="501"/>
      <c r="L643" s="501"/>
      <c r="M643" s="501"/>
      <c r="N643" s="501"/>
      <c r="O643" s="501"/>
      <c r="P643" s="501"/>
      <c r="Q643" s="501"/>
      <c r="R643" s="501"/>
      <c r="S643" s="501"/>
      <c r="T643" s="501"/>
      <c r="U643" s="501"/>
      <c r="V643" s="501"/>
      <c r="W643" s="501"/>
      <c r="X643" s="501"/>
      <c r="Y643" s="501"/>
      <c r="Z643" s="501"/>
      <c r="AA643" s="501"/>
      <c r="AB643" s="501"/>
      <c r="AC643" s="2783"/>
      <c r="AD643" s="2781"/>
      <c r="AE643" s="654"/>
      <c r="AF643" s="654"/>
      <c r="AG643" s="654"/>
      <c r="AH643" s="654"/>
    </row>
    <row r="644" ht="15.75" hidden="1" customHeight="1">
      <c r="A644" s="654"/>
      <c r="B644" s="654"/>
      <c r="C644" s="643"/>
      <c r="D644" s="654"/>
      <c r="E644" s="654"/>
      <c r="F644" s="643"/>
      <c r="G644" s="643"/>
      <c r="H644" s="648"/>
      <c r="I644" s="648"/>
      <c r="J644" s="648"/>
      <c r="K644" s="648"/>
      <c r="L644" s="648"/>
      <c r="M644" s="648"/>
      <c r="N644" s="648"/>
      <c r="O644" s="648"/>
      <c r="P644" s="648"/>
      <c r="Q644" s="648"/>
      <c r="R644" s="648"/>
      <c r="S644" s="648"/>
      <c r="T644" s="648"/>
      <c r="U644" s="648"/>
      <c r="V644" s="648"/>
      <c r="W644" s="648"/>
      <c r="X644" s="648"/>
      <c r="Y644" s="648"/>
      <c r="Z644" s="648"/>
      <c r="AA644" s="648"/>
      <c r="AB644" s="501"/>
      <c r="AC644" s="2783"/>
      <c r="AD644" s="2781"/>
      <c r="AE644" s="654"/>
      <c r="AF644" s="654"/>
      <c r="AG644" s="654"/>
      <c r="AH644" s="654"/>
    </row>
    <row r="645" ht="15.75" hidden="1" customHeight="1">
      <c r="A645" s="654"/>
      <c r="B645" s="654"/>
      <c r="C645" s="643"/>
      <c r="D645" s="654"/>
      <c r="E645" s="654"/>
      <c r="F645" s="643"/>
      <c r="G645" s="643"/>
      <c r="H645" s="648"/>
      <c r="I645" s="648"/>
      <c r="J645" s="648"/>
      <c r="K645" s="648"/>
      <c r="L645" s="648"/>
      <c r="M645" s="648"/>
      <c r="N645" s="648"/>
      <c r="O645" s="648"/>
      <c r="P645" s="648"/>
      <c r="Q645" s="648"/>
      <c r="R645" s="648"/>
      <c r="S645" s="648"/>
      <c r="T645" s="648"/>
      <c r="U645" s="648"/>
      <c r="V645" s="648"/>
      <c r="W645" s="648"/>
      <c r="X645" s="648"/>
      <c r="Y645" s="648"/>
      <c r="Z645" s="648"/>
      <c r="AA645" s="648"/>
      <c r="AB645" s="501"/>
      <c r="AC645" s="2783"/>
      <c r="AD645" s="2781"/>
      <c r="AE645" s="654"/>
      <c r="AF645" s="654"/>
      <c r="AG645" s="654"/>
      <c r="AH645" s="654"/>
    </row>
    <row r="646" ht="15.75" hidden="1" customHeight="1">
      <c r="A646" s="654"/>
      <c r="B646" s="654"/>
      <c r="C646" s="643"/>
      <c r="D646" s="654"/>
      <c r="E646" s="654"/>
      <c r="F646" s="643"/>
      <c r="G646" s="643"/>
      <c r="H646" s="501"/>
      <c r="I646" s="501"/>
      <c r="J646" s="501"/>
      <c r="K646" s="501"/>
      <c r="L646" s="501"/>
      <c r="M646" s="501"/>
      <c r="N646" s="501"/>
      <c r="O646" s="501"/>
      <c r="P646" s="501"/>
      <c r="Q646" s="501"/>
      <c r="R646" s="501"/>
      <c r="S646" s="501"/>
      <c r="T646" s="501"/>
      <c r="U646" s="501"/>
      <c r="V646" s="501"/>
      <c r="W646" s="501"/>
      <c r="X646" s="501"/>
      <c r="Y646" s="501"/>
      <c r="Z646" s="501"/>
      <c r="AA646" s="501"/>
      <c r="AB646" s="501"/>
      <c r="AC646" s="2783"/>
      <c r="AD646" s="2781"/>
      <c r="AE646" s="654"/>
      <c r="AF646" s="654"/>
      <c r="AG646" s="654"/>
      <c r="AH646" s="654"/>
    </row>
    <row r="647" ht="15.75" hidden="1" customHeight="1">
      <c r="A647" s="654"/>
      <c r="B647" s="654"/>
      <c r="C647" s="643"/>
      <c r="D647" s="654"/>
      <c r="E647" s="654"/>
      <c r="F647" s="643"/>
      <c r="G647" s="643"/>
      <c r="H647" s="648"/>
      <c r="I647" s="648"/>
      <c r="J647" s="648"/>
      <c r="K647" s="648"/>
      <c r="L647" s="648"/>
      <c r="M647" s="648"/>
      <c r="N647" s="648"/>
      <c r="O647" s="648"/>
      <c r="P647" s="648"/>
      <c r="Q647" s="648"/>
      <c r="R647" s="648"/>
      <c r="S647" s="648"/>
      <c r="T647" s="648"/>
      <c r="U647" s="648"/>
      <c r="V647" s="648"/>
      <c r="W647" s="648"/>
      <c r="X647" s="648"/>
      <c r="Y647" s="648"/>
      <c r="Z647" s="648"/>
      <c r="AA647" s="648"/>
      <c r="AB647" s="501"/>
      <c r="AC647" s="2783"/>
      <c r="AD647" s="2781"/>
      <c r="AE647" s="654"/>
      <c r="AF647" s="654"/>
      <c r="AG647" s="654"/>
      <c r="AH647" s="654"/>
    </row>
    <row r="648" ht="15.75" hidden="1" customHeight="1">
      <c r="A648" s="654"/>
      <c r="B648" s="654"/>
      <c r="C648" s="643"/>
      <c r="D648" s="654"/>
      <c r="E648" s="654"/>
      <c r="F648" s="643"/>
      <c r="G648" s="643"/>
      <c r="H648" s="648"/>
      <c r="I648" s="648"/>
      <c r="J648" s="648"/>
      <c r="K648" s="648"/>
      <c r="L648" s="648"/>
      <c r="M648" s="648"/>
      <c r="N648" s="648"/>
      <c r="O648" s="648"/>
      <c r="P648" s="648"/>
      <c r="Q648" s="648"/>
      <c r="R648" s="648"/>
      <c r="S648" s="648"/>
      <c r="T648" s="648"/>
      <c r="U648" s="648"/>
      <c r="V648" s="648"/>
      <c r="W648" s="648"/>
      <c r="X648" s="648"/>
      <c r="Y648" s="648"/>
      <c r="Z648" s="648"/>
      <c r="AA648" s="648"/>
      <c r="AB648" s="501"/>
      <c r="AC648" s="2783"/>
      <c r="AD648" s="2781"/>
      <c r="AE648" s="654"/>
      <c r="AF648" s="654"/>
      <c r="AG648" s="654"/>
      <c r="AH648" s="654"/>
    </row>
    <row r="649" ht="15.75" hidden="1" customHeight="1">
      <c r="A649" s="654"/>
      <c r="B649" s="654"/>
      <c r="C649" s="643"/>
      <c r="D649" s="654"/>
      <c r="E649" s="654"/>
      <c r="F649" s="643"/>
      <c r="G649" s="643"/>
      <c r="H649" s="648"/>
      <c r="I649" s="648"/>
      <c r="J649" s="648"/>
      <c r="K649" s="648"/>
      <c r="L649" s="648"/>
      <c r="M649" s="648"/>
      <c r="N649" s="648"/>
      <c r="O649" s="648"/>
      <c r="P649" s="648"/>
      <c r="Q649" s="648"/>
      <c r="R649" s="648"/>
      <c r="S649" s="648"/>
      <c r="T649" s="648"/>
      <c r="U649" s="648"/>
      <c r="V649" s="648"/>
      <c r="W649" s="648"/>
      <c r="X649" s="648"/>
      <c r="Y649" s="648"/>
      <c r="Z649" s="648"/>
      <c r="AA649" s="648"/>
      <c r="AB649" s="501"/>
      <c r="AC649" s="2783"/>
      <c r="AD649" s="2781"/>
      <c r="AE649" s="654"/>
      <c r="AF649" s="654"/>
      <c r="AG649" s="654"/>
      <c r="AH649" s="654"/>
    </row>
    <row r="650" ht="15.75" hidden="1" customHeight="1">
      <c r="A650" s="654"/>
      <c r="B650" s="654"/>
      <c r="C650" s="643"/>
      <c r="D650" s="654"/>
      <c r="E650" s="654"/>
      <c r="F650" s="643"/>
      <c r="G650" s="643"/>
      <c r="H650" s="500"/>
      <c r="I650" s="500"/>
      <c r="J650" s="500"/>
      <c r="K650" s="500"/>
      <c r="L650" s="500"/>
      <c r="M650" s="500"/>
      <c r="N650" s="500"/>
      <c r="O650" s="500"/>
      <c r="P650" s="500"/>
      <c r="Q650" s="500"/>
      <c r="R650" s="500"/>
      <c r="S650" s="500"/>
      <c r="T650" s="500"/>
      <c r="U650" s="500"/>
      <c r="V650" s="500"/>
      <c r="W650" s="500"/>
      <c r="X650" s="500"/>
      <c r="Y650" s="500"/>
      <c r="Z650" s="500"/>
      <c r="AA650" s="500"/>
      <c r="AB650" s="501"/>
      <c r="AC650" s="2783"/>
      <c r="AD650" s="2781"/>
      <c r="AE650" s="654"/>
      <c r="AF650" s="654"/>
      <c r="AG650" s="654"/>
      <c r="AH650" s="654"/>
    </row>
    <row r="651" ht="15.75" hidden="1" customHeight="1">
      <c r="A651" s="654"/>
      <c r="B651" s="654"/>
      <c r="C651" s="643"/>
      <c r="D651" s="654"/>
      <c r="E651" s="654"/>
      <c r="F651" s="643"/>
      <c r="G651" s="643"/>
      <c r="H651" s="500"/>
      <c r="I651" s="500"/>
      <c r="J651" s="500"/>
      <c r="K651" s="500"/>
      <c r="L651" s="500"/>
      <c r="M651" s="500"/>
      <c r="N651" s="500"/>
      <c r="O651" s="500"/>
      <c r="P651" s="500"/>
      <c r="Q651" s="500"/>
      <c r="R651" s="500"/>
      <c r="S651" s="500"/>
      <c r="T651" s="500"/>
      <c r="U651" s="500"/>
      <c r="V651" s="500"/>
      <c r="W651" s="500"/>
      <c r="X651" s="500"/>
      <c r="Y651" s="500"/>
      <c r="Z651" s="500"/>
      <c r="AA651" s="500"/>
      <c r="AB651" s="501"/>
      <c r="AC651" s="2783"/>
      <c r="AD651" s="2781"/>
      <c r="AE651" s="654"/>
      <c r="AF651" s="654"/>
      <c r="AG651" s="654"/>
      <c r="AH651" s="654"/>
    </row>
    <row r="652" ht="15.75" hidden="1" customHeight="1">
      <c r="A652" s="654"/>
      <c r="B652" s="654"/>
      <c r="C652" s="643"/>
      <c r="D652" s="654"/>
      <c r="E652" s="654"/>
      <c r="F652" s="643"/>
      <c r="G652" s="643"/>
      <c r="H652" s="648"/>
      <c r="I652" s="648"/>
      <c r="J652" s="648"/>
      <c r="K652" s="648"/>
      <c r="L652" s="648"/>
      <c r="M652" s="500"/>
      <c r="N652" s="500"/>
      <c r="O652" s="500"/>
      <c r="P652" s="500"/>
      <c r="Q652" s="500"/>
      <c r="R652" s="500"/>
      <c r="S652" s="500"/>
      <c r="T652" s="500"/>
      <c r="U652" s="500"/>
      <c r="V652" s="500"/>
      <c r="W652" s="500"/>
      <c r="X652" s="500"/>
      <c r="Y652" s="500"/>
      <c r="Z652" s="500"/>
      <c r="AA652" s="500"/>
      <c r="AB652" s="501"/>
      <c r="AC652" s="2783"/>
      <c r="AD652" s="2781"/>
      <c r="AE652" s="654"/>
      <c r="AF652" s="654"/>
      <c r="AG652" s="654"/>
      <c r="AH652" s="654"/>
    </row>
    <row r="653" ht="15.75" hidden="1" customHeight="1">
      <c r="A653" s="654"/>
      <c r="B653" s="654"/>
      <c r="C653" s="643"/>
      <c r="D653" s="654"/>
      <c r="E653" s="654"/>
      <c r="F653" s="643"/>
      <c r="G653" s="643"/>
      <c r="H653" s="500"/>
      <c r="I653" s="500"/>
      <c r="J653" s="500"/>
      <c r="K653" s="500"/>
      <c r="L653" s="500"/>
      <c r="M653" s="500"/>
      <c r="N653" s="500"/>
      <c r="O653" s="500"/>
      <c r="P653" s="500"/>
      <c r="Q653" s="500"/>
      <c r="R653" s="500"/>
      <c r="S653" s="500"/>
      <c r="T653" s="500"/>
      <c r="U653" s="500"/>
      <c r="V653" s="500"/>
      <c r="W653" s="500"/>
      <c r="X653" s="500"/>
      <c r="Y653" s="500"/>
      <c r="Z653" s="500"/>
      <c r="AA653" s="500"/>
      <c r="AB653" s="501"/>
      <c r="AC653" s="2783"/>
      <c r="AD653" s="2781"/>
      <c r="AE653" s="654"/>
      <c r="AF653" s="654"/>
      <c r="AG653" s="654"/>
      <c r="AH653" s="654"/>
    </row>
    <row r="654" ht="15.75" hidden="1" customHeight="1">
      <c r="A654" s="654"/>
      <c r="B654" s="654"/>
      <c r="C654" s="643"/>
      <c r="D654" s="654"/>
      <c r="E654" s="654"/>
      <c r="F654" s="643"/>
      <c r="G654" s="643"/>
      <c r="H654" s="648"/>
      <c r="I654" s="648"/>
      <c r="J654" s="648"/>
      <c r="K654" s="648"/>
      <c r="L654" s="648"/>
      <c r="M654" s="500"/>
      <c r="N654" s="500"/>
      <c r="O654" s="500"/>
      <c r="P654" s="500"/>
      <c r="Q654" s="500"/>
      <c r="R654" s="500"/>
      <c r="S654" s="500"/>
      <c r="T654" s="500"/>
      <c r="U654" s="500"/>
      <c r="V654" s="500"/>
      <c r="W654" s="500"/>
      <c r="X654" s="500"/>
      <c r="Y654" s="500"/>
      <c r="Z654" s="500"/>
      <c r="AA654" s="500"/>
      <c r="AB654" s="501"/>
      <c r="AC654" s="2783"/>
      <c r="AD654" s="2781"/>
      <c r="AE654" s="654"/>
      <c r="AF654" s="654"/>
      <c r="AG654" s="654"/>
      <c r="AH654" s="654"/>
    </row>
    <row r="655" ht="15.75" hidden="1" customHeight="1">
      <c r="A655" s="654"/>
      <c r="B655" s="654"/>
      <c r="C655" s="643"/>
      <c r="D655" s="654"/>
      <c r="E655" s="654"/>
      <c r="F655" s="643"/>
      <c r="G655" s="643"/>
      <c r="H655" s="500"/>
      <c r="I655" s="500"/>
      <c r="J655" s="500"/>
      <c r="K655" s="500"/>
      <c r="L655" s="500"/>
      <c r="M655" s="500"/>
      <c r="N655" s="500"/>
      <c r="O655" s="500"/>
      <c r="P655" s="500"/>
      <c r="Q655" s="500"/>
      <c r="R655" s="500"/>
      <c r="S655" s="500"/>
      <c r="T655" s="500"/>
      <c r="U655" s="500"/>
      <c r="V655" s="500"/>
      <c r="W655" s="500"/>
      <c r="X655" s="500"/>
      <c r="Y655" s="500"/>
      <c r="Z655" s="500"/>
      <c r="AA655" s="500"/>
      <c r="AB655" s="501"/>
      <c r="AC655" s="2783"/>
      <c r="AD655" s="2781"/>
      <c r="AE655" s="654"/>
      <c r="AF655" s="654"/>
      <c r="AG655" s="654"/>
      <c r="AH655" s="654"/>
    </row>
    <row r="656" ht="15.75" hidden="1" customHeight="1">
      <c r="A656" s="654"/>
      <c r="B656" s="654"/>
      <c r="C656" s="643"/>
      <c r="D656" s="654"/>
      <c r="E656" s="654"/>
      <c r="F656" s="643"/>
      <c r="G656" s="643"/>
      <c r="H656" s="648"/>
      <c r="I656" s="648"/>
      <c r="J656" s="648"/>
      <c r="K656" s="648"/>
      <c r="L656" s="648"/>
      <c r="M656" s="648"/>
      <c r="N656" s="648"/>
      <c r="O656" s="500"/>
      <c r="P656" s="500"/>
      <c r="Q656" s="500"/>
      <c r="R656" s="500"/>
      <c r="S656" s="500"/>
      <c r="T656" s="500"/>
      <c r="U656" s="500"/>
      <c r="V656" s="500"/>
      <c r="W656" s="500"/>
      <c r="X656" s="500"/>
      <c r="Y656" s="500"/>
      <c r="Z656" s="500"/>
      <c r="AA656" s="500"/>
      <c r="AB656" s="501"/>
      <c r="AC656" s="2783"/>
      <c r="AD656" s="2781"/>
      <c r="AE656" s="654"/>
      <c r="AF656" s="654"/>
      <c r="AG656" s="654"/>
      <c r="AH656" s="654"/>
    </row>
    <row r="657" ht="15.75" hidden="1" customHeight="1">
      <c r="A657" s="654"/>
      <c r="B657" s="654"/>
      <c r="C657" s="643"/>
      <c r="D657" s="654"/>
      <c r="E657" s="654"/>
      <c r="F657" s="643"/>
      <c r="G657" s="643"/>
      <c r="H657" s="648"/>
      <c r="I657" s="648"/>
      <c r="J657" s="648"/>
      <c r="K657" s="648"/>
      <c r="L657" s="648"/>
      <c r="M657" s="648"/>
      <c r="N657" s="648"/>
      <c r="O657" s="500"/>
      <c r="P657" s="500"/>
      <c r="Q657" s="500"/>
      <c r="R657" s="500"/>
      <c r="S657" s="500"/>
      <c r="T657" s="500"/>
      <c r="U657" s="500"/>
      <c r="V657" s="500"/>
      <c r="W657" s="500"/>
      <c r="X657" s="500"/>
      <c r="Y657" s="500"/>
      <c r="Z657" s="500"/>
      <c r="AA657" s="500"/>
      <c r="AB657" s="501"/>
      <c r="AC657" s="2783"/>
      <c r="AD657" s="2781"/>
      <c r="AE657" s="654"/>
      <c r="AF657" s="654"/>
      <c r="AG657" s="654"/>
      <c r="AH657" s="654"/>
    </row>
    <row r="658" ht="15.75" hidden="1" customHeight="1">
      <c r="A658" s="654"/>
      <c r="B658" s="654"/>
      <c r="C658" s="643"/>
      <c r="D658" s="654"/>
      <c r="E658" s="654"/>
      <c r="F658" s="643"/>
      <c r="G658" s="643"/>
      <c r="H658" s="648"/>
      <c r="I658" s="648"/>
      <c r="J658" s="648"/>
      <c r="K658" s="648"/>
      <c r="L658" s="648"/>
      <c r="M658" s="648"/>
      <c r="N658" s="648"/>
      <c r="O658" s="500"/>
      <c r="P658" s="500"/>
      <c r="Q658" s="500"/>
      <c r="R658" s="500"/>
      <c r="S658" s="500"/>
      <c r="T658" s="500"/>
      <c r="U658" s="500"/>
      <c r="V658" s="500"/>
      <c r="W658" s="500"/>
      <c r="X658" s="500"/>
      <c r="Y658" s="500"/>
      <c r="Z658" s="500"/>
      <c r="AA658" s="500"/>
      <c r="AB658" s="501"/>
      <c r="AC658" s="2783"/>
      <c r="AD658" s="2781"/>
      <c r="AE658" s="654"/>
      <c r="AF658" s="654"/>
      <c r="AG658" s="654"/>
      <c r="AH658" s="654"/>
    </row>
    <row r="659" ht="15.75" hidden="1" customHeight="1">
      <c r="A659" s="654"/>
      <c r="B659" s="654"/>
      <c r="C659" s="643"/>
      <c r="D659" s="654"/>
      <c r="E659" s="654"/>
      <c r="F659" s="643"/>
      <c r="G659" s="643"/>
      <c r="H659" s="648"/>
      <c r="I659" s="648"/>
      <c r="J659" s="648"/>
      <c r="K659" s="648"/>
      <c r="L659" s="648"/>
      <c r="M659" s="648"/>
      <c r="N659" s="648"/>
      <c r="O659" s="500"/>
      <c r="P659" s="500"/>
      <c r="Q659" s="500"/>
      <c r="R659" s="500"/>
      <c r="S659" s="500"/>
      <c r="T659" s="500"/>
      <c r="U659" s="500"/>
      <c r="V659" s="500"/>
      <c r="W659" s="500"/>
      <c r="X659" s="500"/>
      <c r="Y659" s="500"/>
      <c r="Z659" s="500"/>
      <c r="AA659" s="500"/>
      <c r="AB659" s="501"/>
      <c r="AC659" s="2783"/>
      <c r="AD659" s="2781"/>
      <c r="AE659" s="654"/>
      <c r="AF659" s="654"/>
      <c r="AG659" s="654"/>
      <c r="AH659" s="654"/>
    </row>
    <row r="660" ht="15.75" hidden="1" customHeight="1">
      <c r="A660" s="654"/>
      <c r="B660" s="654"/>
      <c r="C660" s="643"/>
      <c r="D660" s="654"/>
      <c r="E660" s="654"/>
      <c r="F660" s="643"/>
      <c r="G660" s="643"/>
      <c r="H660" s="648"/>
      <c r="I660" s="648"/>
      <c r="J660" s="648"/>
      <c r="K660" s="648"/>
      <c r="L660" s="648"/>
      <c r="M660" s="648"/>
      <c r="N660" s="648"/>
      <c r="O660" s="648"/>
      <c r="P660" s="648"/>
      <c r="Q660" s="648"/>
      <c r="R660" s="648"/>
      <c r="S660" s="648"/>
      <c r="T660" s="500"/>
      <c r="U660" s="500"/>
      <c r="V660" s="500"/>
      <c r="W660" s="500"/>
      <c r="X660" s="500"/>
      <c r="Y660" s="500"/>
      <c r="Z660" s="500"/>
      <c r="AA660" s="500"/>
      <c r="AB660" s="501"/>
      <c r="AC660" s="2783"/>
      <c r="AD660" s="2781"/>
      <c r="AE660" s="654"/>
      <c r="AF660" s="654"/>
      <c r="AG660" s="654"/>
      <c r="AH660" s="654"/>
    </row>
    <row r="661" ht="15.75" hidden="1" customHeight="1">
      <c r="A661" s="654"/>
      <c r="B661" s="654"/>
      <c r="C661" s="643"/>
      <c r="D661" s="654"/>
      <c r="E661" s="654"/>
      <c r="F661" s="643"/>
      <c r="G661" s="643"/>
      <c r="H661" s="501"/>
      <c r="I661" s="501"/>
      <c r="J661" s="501"/>
      <c r="K661" s="501"/>
      <c r="L661" s="501"/>
      <c r="M661" s="501"/>
      <c r="N661" s="501"/>
      <c r="O661" s="501"/>
      <c r="P661" s="501"/>
      <c r="Q661" s="501"/>
      <c r="R661" s="501"/>
      <c r="S661" s="501"/>
      <c r="T661" s="500"/>
      <c r="U661" s="500"/>
      <c r="V661" s="500"/>
      <c r="W661" s="500"/>
      <c r="X661" s="500"/>
      <c r="Y661" s="500"/>
      <c r="Z661" s="500"/>
      <c r="AA661" s="500"/>
      <c r="AB661" s="501"/>
      <c r="AC661" s="2783"/>
      <c r="AD661" s="2781"/>
      <c r="AE661" s="654"/>
      <c r="AF661" s="654"/>
      <c r="AG661" s="654"/>
      <c r="AH661" s="654"/>
    </row>
    <row r="662" ht="15.75" hidden="1" customHeight="1">
      <c r="A662" s="654"/>
      <c r="B662" s="654"/>
      <c r="C662" s="643"/>
      <c r="D662" s="654"/>
      <c r="E662" s="654"/>
      <c r="F662" s="643"/>
      <c r="G662" s="643"/>
      <c r="H662" s="648"/>
      <c r="I662" s="648"/>
      <c r="J662" s="648"/>
      <c r="K662" s="648"/>
      <c r="L662" s="648"/>
      <c r="M662" s="648"/>
      <c r="N662" s="648"/>
      <c r="O662" s="648"/>
      <c r="P662" s="648"/>
      <c r="Q662" s="648"/>
      <c r="R662" s="648"/>
      <c r="S662" s="648"/>
      <c r="T662" s="500"/>
      <c r="U662" s="500"/>
      <c r="V662" s="500"/>
      <c r="W662" s="500"/>
      <c r="X662" s="500"/>
      <c r="Y662" s="500"/>
      <c r="Z662" s="500"/>
      <c r="AA662" s="500"/>
      <c r="AB662" s="501"/>
      <c r="AC662" s="2783"/>
      <c r="AD662" s="2781"/>
      <c r="AE662" s="654"/>
      <c r="AF662" s="654"/>
      <c r="AG662" s="654"/>
      <c r="AH662" s="654"/>
    </row>
    <row r="663" ht="15.75" hidden="1" customHeight="1">
      <c r="A663" s="654"/>
      <c r="B663" s="654"/>
      <c r="C663" s="643"/>
      <c r="D663" s="654"/>
      <c r="E663" s="654"/>
      <c r="F663" s="643"/>
      <c r="G663" s="643"/>
      <c r="H663" s="500"/>
      <c r="I663" s="500"/>
      <c r="J663" s="500"/>
      <c r="K663" s="500"/>
      <c r="L663" s="500"/>
      <c r="M663" s="500"/>
      <c r="N663" s="500"/>
      <c r="O663" s="500"/>
      <c r="P663" s="500"/>
      <c r="Q663" s="500"/>
      <c r="R663" s="500"/>
      <c r="S663" s="500"/>
      <c r="T663" s="500"/>
      <c r="U663" s="500"/>
      <c r="V663" s="500"/>
      <c r="W663" s="500"/>
      <c r="X663" s="500"/>
      <c r="Y663" s="500"/>
      <c r="Z663" s="500"/>
      <c r="AA663" s="500"/>
      <c r="AB663" s="501"/>
      <c r="AC663" s="2783"/>
      <c r="AD663" s="2781"/>
      <c r="AE663" s="654"/>
      <c r="AF663" s="654"/>
      <c r="AG663" s="654"/>
      <c r="AH663" s="654"/>
    </row>
    <row r="664" ht="15.75" hidden="1" customHeight="1">
      <c r="A664" s="654"/>
      <c r="B664" s="654"/>
      <c r="C664" s="643"/>
      <c r="D664" s="654"/>
      <c r="E664" s="654"/>
      <c r="F664" s="643"/>
      <c r="G664" s="643"/>
      <c r="H664" s="500"/>
      <c r="I664" s="500"/>
      <c r="J664" s="500"/>
      <c r="K664" s="500"/>
      <c r="L664" s="500"/>
      <c r="M664" s="500"/>
      <c r="N664" s="500"/>
      <c r="O664" s="500"/>
      <c r="P664" s="500"/>
      <c r="Q664" s="500"/>
      <c r="R664" s="500"/>
      <c r="S664" s="500"/>
      <c r="T664" s="500"/>
      <c r="U664" s="500"/>
      <c r="V664" s="500"/>
      <c r="W664" s="500"/>
      <c r="X664" s="500"/>
      <c r="Y664" s="500"/>
      <c r="Z664" s="500"/>
      <c r="AA664" s="500"/>
      <c r="AB664" s="501"/>
      <c r="AC664" s="2783"/>
      <c r="AD664" s="2781"/>
      <c r="AE664" s="654"/>
      <c r="AF664" s="654"/>
      <c r="AG664" s="654"/>
      <c r="AH664" s="654"/>
    </row>
    <row r="665" ht="15.75" hidden="1" customHeight="1">
      <c r="A665" s="654"/>
      <c r="B665" s="654"/>
      <c r="C665" s="643"/>
      <c r="D665" s="654"/>
      <c r="E665" s="654"/>
      <c r="F665" s="643"/>
      <c r="G665" s="643"/>
      <c r="H665" s="500"/>
      <c r="I665" s="500"/>
      <c r="J665" s="500"/>
      <c r="K665" s="500"/>
      <c r="L665" s="500"/>
      <c r="M665" s="500"/>
      <c r="N665" s="500"/>
      <c r="O665" s="500"/>
      <c r="P665" s="500"/>
      <c r="Q665" s="500"/>
      <c r="R665" s="500"/>
      <c r="S665" s="500"/>
      <c r="T665" s="500"/>
      <c r="U665" s="500"/>
      <c r="V665" s="500"/>
      <c r="W665" s="500"/>
      <c r="X665" s="500"/>
      <c r="Y665" s="500"/>
      <c r="Z665" s="500"/>
      <c r="AA665" s="500"/>
      <c r="AB665" s="501"/>
      <c r="AC665" s="2783"/>
      <c r="AD665" s="2781"/>
      <c r="AE665" s="654"/>
      <c r="AF665" s="654"/>
      <c r="AG665" s="654"/>
      <c r="AH665" s="654"/>
    </row>
    <row r="666" ht="15.75" hidden="1" customHeight="1">
      <c r="A666" s="654"/>
      <c r="B666" s="654"/>
      <c r="C666" s="643"/>
      <c r="D666" s="654"/>
      <c r="E666" s="654"/>
      <c r="F666" s="643"/>
      <c r="G666" s="643"/>
      <c r="H666" s="500"/>
      <c r="I666" s="500"/>
      <c r="J666" s="500"/>
      <c r="K666" s="500"/>
      <c r="L666" s="500"/>
      <c r="M666" s="500"/>
      <c r="N666" s="500"/>
      <c r="O666" s="500"/>
      <c r="P666" s="500"/>
      <c r="Q666" s="500"/>
      <c r="R666" s="500"/>
      <c r="S666" s="500"/>
      <c r="T666" s="500"/>
      <c r="U666" s="500"/>
      <c r="V666" s="500"/>
      <c r="W666" s="500"/>
      <c r="X666" s="500"/>
      <c r="Y666" s="500"/>
      <c r="Z666" s="500"/>
      <c r="AA666" s="500"/>
      <c r="AB666" s="501"/>
      <c r="AC666" s="2783"/>
      <c r="AD666" s="2781"/>
      <c r="AE666" s="654"/>
      <c r="AF666" s="654"/>
      <c r="AG666" s="654"/>
      <c r="AH666" s="654"/>
    </row>
    <row r="667" ht="15.75" hidden="1" customHeight="1">
      <c r="A667" s="654"/>
      <c r="B667" s="654"/>
      <c r="C667" s="643"/>
      <c r="D667" s="654"/>
      <c r="E667" s="654"/>
      <c r="F667" s="643"/>
      <c r="G667" s="643"/>
      <c r="H667" s="500"/>
      <c r="I667" s="500"/>
      <c r="J667" s="500"/>
      <c r="K667" s="500"/>
      <c r="L667" s="500"/>
      <c r="M667" s="500"/>
      <c r="N667" s="500"/>
      <c r="O667" s="500"/>
      <c r="P667" s="500"/>
      <c r="Q667" s="500"/>
      <c r="R667" s="500"/>
      <c r="S667" s="500"/>
      <c r="T667" s="500"/>
      <c r="U667" s="500"/>
      <c r="V667" s="500"/>
      <c r="W667" s="500"/>
      <c r="X667" s="500"/>
      <c r="Y667" s="500"/>
      <c r="Z667" s="500"/>
      <c r="AA667" s="500"/>
      <c r="AB667" s="501"/>
      <c r="AC667" s="2783"/>
      <c r="AD667" s="2781"/>
      <c r="AE667" s="654"/>
      <c r="AF667" s="654"/>
      <c r="AG667" s="654"/>
      <c r="AH667" s="654"/>
    </row>
    <row r="668" ht="15.75" hidden="1" customHeight="1">
      <c r="A668" s="654"/>
      <c r="B668" s="654"/>
      <c r="C668" s="654"/>
      <c r="D668" s="654"/>
      <c r="E668" s="654"/>
      <c r="F668" s="654"/>
      <c r="G668" s="654"/>
      <c r="H668" s="500"/>
      <c r="I668" s="500"/>
      <c r="J668" s="500"/>
      <c r="K668" s="500"/>
      <c r="L668" s="500"/>
      <c r="M668" s="500"/>
      <c r="N668" s="500"/>
      <c r="O668" s="500"/>
      <c r="P668" s="500"/>
      <c r="Q668" s="500"/>
      <c r="R668" s="500"/>
      <c r="S668" s="500"/>
      <c r="T668" s="500"/>
      <c r="U668" s="500"/>
      <c r="V668" s="500"/>
      <c r="W668" s="500"/>
      <c r="X668" s="500"/>
      <c r="Y668" s="500"/>
      <c r="Z668" s="500"/>
      <c r="AA668" s="500"/>
      <c r="AB668" s="500"/>
      <c r="AC668" s="2784"/>
      <c r="AD668" s="2785"/>
      <c r="AE668" s="654"/>
      <c r="AF668" s="654"/>
      <c r="AG668" s="654"/>
      <c r="AH668" s="654"/>
    </row>
    <row r="669" ht="15.75" customHeight="1">
      <c r="A669" s="733" t="str">
        <f>'입력값'!V4</f>
        <v>행 추가시 이 라인 위 영역을 선택하고 행을 추가 하셔야 통계 및 서식이 올바르게 적용됩니다. </v>
      </c>
      <c r="B669" s="734"/>
      <c r="C669" s="734"/>
      <c r="D669" s="734"/>
      <c r="E669" s="734"/>
      <c r="F669" s="734"/>
      <c r="G669" s="734"/>
      <c r="H669" s="735"/>
      <c r="I669" s="735"/>
      <c r="J669" s="735"/>
      <c r="K669" s="735"/>
      <c r="L669" s="735"/>
      <c r="M669" s="735"/>
      <c r="N669" s="735"/>
      <c r="O669" s="735"/>
      <c r="P669" s="735"/>
      <c r="Q669" s="735"/>
      <c r="R669" s="735"/>
      <c r="S669" s="735"/>
      <c r="T669" s="735"/>
      <c r="U669" s="735"/>
      <c r="V669" s="735"/>
      <c r="W669" s="735"/>
      <c r="X669" s="735"/>
      <c r="Y669" s="735"/>
      <c r="Z669" s="735"/>
      <c r="AA669" s="735"/>
      <c r="AB669" s="736"/>
      <c r="AC669" s="2786" t="s">
        <v>94</v>
      </c>
      <c r="AD669" s="1860" t="s">
        <v>94</v>
      </c>
      <c r="AE669" s="738"/>
      <c r="AF669" s="738"/>
      <c r="AG669" s="738"/>
      <c r="AH669" s="738"/>
    </row>
    <row r="670" ht="15.75" customHeight="1">
      <c r="A670" s="739"/>
      <c r="B670" s="739"/>
      <c r="C670" s="739"/>
      <c r="D670" s="739"/>
      <c r="E670" s="739"/>
      <c r="F670" s="739"/>
      <c r="G670" s="739"/>
      <c r="H670" s="740"/>
      <c r="I670" s="740"/>
      <c r="J670" s="740"/>
      <c r="K670" s="740"/>
      <c r="L670" s="740"/>
      <c r="M670" s="740"/>
      <c r="N670" s="740"/>
      <c r="O670" s="740"/>
      <c r="P670" s="740"/>
      <c r="Q670" s="740"/>
      <c r="R670" s="740"/>
      <c r="S670" s="740"/>
      <c r="T670" s="740"/>
      <c r="U670" s="740"/>
      <c r="V670" s="740"/>
      <c r="W670" s="740"/>
      <c r="X670" s="740"/>
      <c r="Y670" s="740"/>
      <c r="Z670" s="740"/>
      <c r="AA670" s="740"/>
      <c r="AB670" s="740"/>
      <c r="AC670" s="2787"/>
      <c r="AD670" s="1861"/>
      <c r="AE670" s="739"/>
      <c r="AF670" s="739"/>
      <c r="AG670" s="739"/>
      <c r="AH670" s="739"/>
    </row>
    <row r="671" ht="15.75" customHeight="1">
      <c r="A671" s="578"/>
      <c r="B671" s="578"/>
      <c r="C671" s="578"/>
      <c r="D671" s="578"/>
      <c r="E671" s="578"/>
      <c r="F671" s="578"/>
      <c r="G671" s="741" t="s">
        <v>40</v>
      </c>
      <c r="H671" s="742" t="str">
        <f>IFERROR(VLOOKUP(H$673, '입력값'!$B:$C, 2, FALSE),"")</f>
        <v>Android</v>
      </c>
      <c r="I671" s="742" t="str">
        <f>IFERROR(VLOOKUP(I$673, '입력값'!$B:$C, 2, FALSE),"")</f>
        <v>iOS</v>
      </c>
      <c r="J671" s="742"/>
      <c r="K671" s="744"/>
      <c r="L671" s="742" t="str">
        <f>IFERROR(VLOOKUP(L$673, '입력값'!$B:$C, 2, FALSE),"")</f>
        <v/>
      </c>
      <c r="M671" s="742" t="str">
        <f>IFERROR(VLOOKUP(M$673, '입력값'!$B:$C, 2, FALSE),"")</f>
        <v/>
      </c>
      <c r="N671" s="742" t="str">
        <f>IFERROR(VLOOKUP(N$673, '입력값'!$B:$C, 2, FALSE),"")</f>
        <v/>
      </c>
      <c r="O671" s="742" t="str">
        <f>IFERROR(VLOOKUP(O$673, '입력값'!$B:$C, 2, FALSE),"")</f>
        <v/>
      </c>
      <c r="P671" s="742" t="str">
        <f>IFERROR(VLOOKUP(P$673, '입력값'!$B:$C, 2, FALSE),"")</f>
        <v/>
      </c>
      <c r="Q671" s="742" t="str">
        <f>IFERROR(VLOOKUP(Q$673, '입력값'!$B:$C, 2, FALSE),"")</f>
        <v/>
      </c>
      <c r="R671" s="742" t="str">
        <f>IFERROR(VLOOKUP(R$673, '입력값'!$B:$C, 2, FALSE),"")</f>
        <v/>
      </c>
      <c r="S671" s="742" t="str">
        <f>IFERROR(VLOOKUP(S$673, '입력값'!$B:$C, 2, FALSE),"")</f>
        <v/>
      </c>
      <c r="T671" s="742" t="str">
        <f>IFERROR(VLOOKUP(T$673, '입력값'!$B:$C, 2, FALSE),"")</f>
        <v/>
      </c>
      <c r="U671" s="742" t="str">
        <f>IFERROR(VLOOKUP(U$673, '입력값'!$B:$C, 2, FALSE),"")</f>
        <v/>
      </c>
      <c r="V671" s="742" t="str">
        <f>IFERROR(VLOOKUP(V$673, '입력값'!$B:$C, 2, FALSE),"")</f>
        <v/>
      </c>
      <c r="W671" s="742" t="str">
        <f>IFERROR(VLOOKUP(W$673, '입력값'!$B:$C, 2, FALSE),"")</f>
        <v/>
      </c>
      <c r="X671" s="742" t="str">
        <f>IFERROR(VLOOKUP(X$673, '입력값'!$B:$C, 2, FALSE),"")</f>
        <v/>
      </c>
      <c r="Y671" s="742" t="str">
        <f>IFERROR(VLOOKUP(Y$673, '입력값'!$B:$C, 2, FALSE),"")</f>
        <v/>
      </c>
      <c r="Z671" s="742" t="str">
        <f>IFERROR(VLOOKUP(Z$673, '입력값'!$B:$C, 2, FALSE),"")</f>
        <v/>
      </c>
      <c r="AA671" s="742" t="str">
        <f>IFERROR(VLOOKUP(AA$673, '입력값'!$B:$C, 2, FALSE),"")</f>
        <v/>
      </c>
      <c r="AB671" s="1862" t="s">
        <v>53</v>
      </c>
      <c r="AC671" s="2788" t="s">
        <v>66</v>
      </c>
      <c r="AD671" s="1863" t="s">
        <v>487</v>
      </c>
      <c r="AE671" s="739"/>
      <c r="AF671" s="739"/>
      <c r="AG671" s="739"/>
      <c r="AH671" s="739"/>
    </row>
    <row r="672" ht="15.75" customHeight="1">
      <c r="A672" s="578"/>
      <c r="B672" s="578"/>
      <c r="C672" s="578"/>
      <c r="D672" s="578"/>
      <c r="E672" s="578"/>
      <c r="F672" s="578"/>
      <c r="G672" s="741" t="s">
        <v>41</v>
      </c>
      <c r="H672" s="744">
        <f t="shared" ref="H672:I672" si="1">H2</f>
        <v>6</v>
      </c>
      <c r="I672" s="744">
        <f t="shared" si="1"/>
        <v>6</v>
      </c>
      <c r="J672" s="744"/>
      <c r="K672" s="744"/>
      <c r="L672" s="744" t="str">
        <f t="shared" ref="L672:AA672" si="2">L2</f>
        <v/>
      </c>
      <c r="M672" s="744" t="str">
        <f t="shared" si="2"/>
        <v/>
      </c>
      <c r="N672" s="744" t="str">
        <f t="shared" si="2"/>
        <v/>
      </c>
      <c r="O672" s="744" t="str">
        <f t="shared" si="2"/>
        <v/>
      </c>
      <c r="P672" s="744" t="str">
        <f t="shared" si="2"/>
        <v/>
      </c>
      <c r="Q672" s="744" t="str">
        <f t="shared" si="2"/>
        <v/>
      </c>
      <c r="R672" s="744" t="str">
        <f t="shared" si="2"/>
        <v/>
      </c>
      <c r="S672" s="744" t="str">
        <f t="shared" si="2"/>
        <v/>
      </c>
      <c r="T672" s="744" t="str">
        <f t="shared" si="2"/>
        <v/>
      </c>
      <c r="U672" s="744" t="str">
        <f t="shared" si="2"/>
        <v/>
      </c>
      <c r="V672" s="744" t="str">
        <f t="shared" si="2"/>
        <v/>
      </c>
      <c r="W672" s="744" t="str">
        <f t="shared" si="2"/>
        <v/>
      </c>
      <c r="X672" s="744" t="str">
        <f t="shared" si="2"/>
        <v/>
      </c>
      <c r="Y672" s="744" t="str">
        <f t="shared" si="2"/>
        <v/>
      </c>
      <c r="Z672" s="744" t="str">
        <f t="shared" si="2"/>
        <v/>
      </c>
      <c r="AA672" s="744" t="str">
        <f t="shared" si="2"/>
        <v/>
      </c>
      <c r="AB672" s="1864"/>
      <c r="AC672" s="2789"/>
      <c r="AD672" s="1865">
        <v>6.0</v>
      </c>
      <c r="AE672" s="739"/>
      <c r="AF672" s="739"/>
      <c r="AG672" s="739"/>
      <c r="AH672" s="739"/>
    </row>
    <row r="673" ht="15.75" customHeight="1">
      <c r="A673" s="578"/>
      <c r="B673" s="578"/>
      <c r="C673" s="578"/>
      <c r="D673" s="578"/>
      <c r="E673" s="578"/>
      <c r="F673" s="578"/>
      <c r="G673" s="741" t="s">
        <v>476</v>
      </c>
      <c r="H673" s="742" t="str">
        <f t="shared" ref="H673:I673" si="3">H3</f>
        <v>a15</v>
      </c>
      <c r="I673" s="742" t="str">
        <f t="shared" si="3"/>
        <v>i26</v>
      </c>
      <c r="J673" s="742"/>
      <c r="K673" s="744"/>
      <c r="L673" s="742" t="str">
        <f t="shared" ref="L673:AA673" si="4">L3</f>
        <v/>
      </c>
      <c r="M673" s="742" t="str">
        <f t="shared" si="4"/>
        <v/>
      </c>
      <c r="N673" s="742" t="str">
        <f t="shared" si="4"/>
        <v/>
      </c>
      <c r="O673" s="742" t="str">
        <f t="shared" si="4"/>
        <v/>
      </c>
      <c r="P673" s="742" t="str">
        <f t="shared" si="4"/>
        <v/>
      </c>
      <c r="Q673" s="742" t="str">
        <f t="shared" si="4"/>
        <v/>
      </c>
      <c r="R673" s="742" t="str">
        <f t="shared" si="4"/>
        <v/>
      </c>
      <c r="S673" s="742" t="str">
        <f t="shared" si="4"/>
        <v/>
      </c>
      <c r="T673" s="742" t="str">
        <f t="shared" si="4"/>
        <v/>
      </c>
      <c r="U673" s="742" t="str">
        <f t="shared" si="4"/>
        <v/>
      </c>
      <c r="V673" s="742" t="str">
        <f t="shared" si="4"/>
        <v/>
      </c>
      <c r="W673" s="742" t="str">
        <f t="shared" si="4"/>
        <v/>
      </c>
      <c r="X673" s="742" t="str">
        <f t="shared" si="4"/>
        <v/>
      </c>
      <c r="Y673" s="742" t="str">
        <f t="shared" si="4"/>
        <v/>
      </c>
      <c r="Z673" s="742" t="str">
        <f t="shared" si="4"/>
        <v/>
      </c>
      <c r="AA673" s="742" t="str">
        <f t="shared" si="4"/>
        <v/>
      </c>
      <c r="AB673" s="741" t="s">
        <v>94</v>
      </c>
      <c r="AC673" s="2790" t="s">
        <v>94</v>
      </c>
      <c r="AD673" s="1863" t="s">
        <v>94</v>
      </c>
      <c r="AE673" s="746"/>
      <c r="AF673" s="739"/>
      <c r="AG673" s="739"/>
      <c r="AH673" s="739"/>
    </row>
    <row r="674" ht="15.75" customHeight="1">
      <c r="A674" s="739"/>
      <c r="B674" s="739"/>
      <c r="C674" s="739"/>
      <c r="D674" s="739"/>
      <c r="E674" s="739"/>
      <c r="F674" s="739"/>
      <c r="G674" s="741" t="s">
        <v>43</v>
      </c>
      <c r="H674" s="747">
        <v>1.0</v>
      </c>
      <c r="I674" s="747">
        <v>1.0</v>
      </c>
      <c r="J674" s="747"/>
      <c r="K674" s="747"/>
      <c r="L674" s="747"/>
      <c r="M674" s="747"/>
      <c r="N674" s="748"/>
      <c r="O674" s="748"/>
      <c r="P674" s="748"/>
      <c r="Q674" s="748"/>
      <c r="R674" s="748"/>
      <c r="S674" s="748"/>
      <c r="T674" s="748"/>
      <c r="U674" s="748"/>
      <c r="V674" s="748"/>
      <c r="W674" s="748"/>
      <c r="X674" s="748"/>
      <c r="Y674" s="748"/>
      <c r="Z674" s="748"/>
      <c r="AA674" s="748"/>
      <c r="AB674" s="749" t="s">
        <v>94</v>
      </c>
      <c r="AC674" s="2791" t="s">
        <v>94</v>
      </c>
      <c r="AD674" s="1866" t="s">
        <v>94</v>
      </c>
      <c r="AE674" s="746"/>
      <c r="AF674" s="739"/>
      <c r="AG674" s="739"/>
      <c r="AH674" s="739"/>
    </row>
    <row r="675" ht="15.75" customHeight="1">
      <c r="A675" s="739"/>
      <c r="B675" s="739"/>
      <c r="C675" s="739"/>
      <c r="D675" s="739"/>
      <c r="E675" s="739"/>
      <c r="F675" s="739"/>
      <c r="G675" s="741" t="s">
        <v>1566</v>
      </c>
      <c r="H675" s="750" t="s">
        <v>60</v>
      </c>
      <c r="I675" s="750" t="s">
        <v>60</v>
      </c>
      <c r="J675" s="747"/>
      <c r="K675" s="747"/>
      <c r="L675" s="750" t="s">
        <v>60</v>
      </c>
      <c r="M675" s="750" t="s">
        <v>60</v>
      </c>
      <c r="N675" s="750" t="s">
        <v>60</v>
      </c>
      <c r="O675" s="750" t="s">
        <v>60</v>
      </c>
      <c r="P675" s="750" t="s">
        <v>60</v>
      </c>
      <c r="Q675" s="750" t="s">
        <v>60</v>
      </c>
      <c r="R675" s="750" t="s">
        <v>60</v>
      </c>
      <c r="S675" s="750" t="s">
        <v>60</v>
      </c>
      <c r="T675" s="750" t="s">
        <v>60</v>
      </c>
      <c r="U675" s="750" t="s">
        <v>60</v>
      </c>
      <c r="V675" s="750" t="s">
        <v>60</v>
      </c>
      <c r="W675" s="750" t="s">
        <v>60</v>
      </c>
      <c r="X675" s="750" t="s">
        <v>60</v>
      </c>
      <c r="Y675" s="750" t="s">
        <v>60</v>
      </c>
      <c r="Z675" s="750" t="s">
        <v>60</v>
      </c>
      <c r="AA675" s="750" t="s">
        <v>60</v>
      </c>
      <c r="AB675" s="749" t="s">
        <v>94</v>
      </c>
      <c r="AC675" s="2791" t="s">
        <v>94</v>
      </c>
      <c r="AD675" s="1866" t="s">
        <v>94</v>
      </c>
      <c r="AE675" s="746"/>
      <c r="AF675" s="739"/>
      <c r="AG675" s="739"/>
      <c r="AH675" s="739"/>
    </row>
    <row r="676" ht="15.75" customHeight="1">
      <c r="A676" s="739"/>
      <c r="B676" s="739"/>
      <c r="C676" s="739"/>
      <c r="D676" s="739"/>
      <c r="E676" s="739"/>
      <c r="F676" s="739"/>
      <c r="G676" s="741" t="s">
        <v>1567</v>
      </c>
      <c r="H676" s="751">
        <f t="shared" ref="H676:I676" si="5">IF(H678-H682, (SUM(H679:H682)-H682)/(H678-H682), 0)</f>
        <v>0</v>
      </c>
      <c r="I676" s="751">
        <f t="shared" si="5"/>
        <v>0</v>
      </c>
      <c r="J676" s="751"/>
      <c r="K676" s="751"/>
      <c r="L676" s="751">
        <f t="shared" ref="L676:AD676" si="6">IF(L678-L682, (SUM(L679:L682)-L682)/(L678-L682), 0)</f>
        <v>0.02727272727</v>
      </c>
      <c r="M676" s="751">
        <f t="shared" si="6"/>
        <v>0.02727272727</v>
      </c>
      <c r="N676" s="751">
        <f t="shared" si="6"/>
        <v>0.02272727273</v>
      </c>
      <c r="O676" s="751">
        <f t="shared" si="6"/>
        <v>0.02272727273</v>
      </c>
      <c r="P676" s="751">
        <f t="shared" si="6"/>
        <v>0.04090909091</v>
      </c>
      <c r="Q676" s="751">
        <f t="shared" si="6"/>
        <v>0.02272727273</v>
      </c>
      <c r="R676" s="751">
        <f t="shared" si="6"/>
        <v>0.03181818182</v>
      </c>
      <c r="S676" s="751">
        <f t="shared" si="6"/>
        <v>0.02272727273</v>
      </c>
      <c r="T676" s="751">
        <f t="shared" si="6"/>
        <v>0</v>
      </c>
      <c r="U676" s="751">
        <f t="shared" si="6"/>
        <v>0</v>
      </c>
      <c r="V676" s="751">
        <f t="shared" si="6"/>
        <v>0</v>
      </c>
      <c r="W676" s="751">
        <f t="shared" si="6"/>
        <v>0</v>
      </c>
      <c r="X676" s="751">
        <f t="shared" si="6"/>
        <v>0</v>
      </c>
      <c r="Y676" s="751">
        <f t="shared" si="6"/>
        <v>0</v>
      </c>
      <c r="Z676" s="751">
        <f t="shared" si="6"/>
        <v>0</v>
      </c>
      <c r="AA676" s="751">
        <f t="shared" si="6"/>
        <v>0</v>
      </c>
      <c r="AB676" s="752">
        <f t="shared" si="6"/>
        <v>0</v>
      </c>
      <c r="AC676" s="2792">
        <f t="shared" si="6"/>
        <v>0</v>
      </c>
      <c r="AD676" s="1867">
        <f t="shared" si="6"/>
        <v>0</v>
      </c>
      <c r="AE676" s="746"/>
      <c r="AF676" s="739"/>
      <c r="AG676" s="739"/>
      <c r="AH676" s="739"/>
    </row>
    <row r="677" ht="15.75" customHeight="1">
      <c r="A677" s="739"/>
      <c r="B677" s="739"/>
      <c r="C677" s="739"/>
      <c r="D677" s="739"/>
      <c r="E677" s="739"/>
      <c r="F677" s="739"/>
      <c r="G677" s="741" t="s">
        <v>486</v>
      </c>
      <c r="H677" s="751">
        <f>IF((H678-H683-H682), H679/(H678-H683-H682), 0)</f>
        <v>0</v>
      </c>
      <c r="I677" s="751">
        <f>if((I678-I683-I682), I679/(I678-I683-I682), 0)</f>
        <v>0</v>
      </c>
      <c r="J677" s="751"/>
      <c r="K677" s="751"/>
      <c r="L677" s="751">
        <f t="shared" ref="L677:AD677" si="7">if((L678-L683-L682), L679/(L678-L683-L682), 0)</f>
        <v>0</v>
      </c>
      <c r="M677" s="751">
        <f t="shared" si="7"/>
        <v>0</v>
      </c>
      <c r="N677" s="751">
        <f t="shared" si="7"/>
        <v>0</v>
      </c>
      <c r="O677" s="751">
        <f t="shared" si="7"/>
        <v>0</v>
      </c>
      <c r="P677" s="751">
        <f t="shared" si="7"/>
        <v>0.2222222222</v>
      </c>
      <c r="Q677" s="751">
        <f t="shared" si="7"/>
        <v>0</v>
      </c>
      <c r="R677" s="751">
        <f t="shared" si="7"/>
        <v>0</v>
      </c>
      <c r="S677" s="751">
        <f t="shared" si="7"/>
        <v>0</v>
      </c>
      <c r="T677" s="751">
        <f t="shared" si="7"/>
        <v>0</v>
      </c>
      <c r="U677" s="751">
        <f t="shared" si="7"/>
        <v>0</v>
      </c>
      <c r="V677" s="751">
        <f t="shared" si="7"/>
        <v>0</v>
      </c>
      <c r="W677" s="751">
        <f t="shared" si="7"/>
        <v>0</v>
      </c>
      <c r="X677" s="751">
        <f t="shared" si="7"/>
        <v>0</v>
      </c>
      <c r="Y677" s="751">
        <f t="shared" si="7"/>
        <v>0</v>
      </c>
      <c r="Z677" s="751">
        <f t="shared" si="7"/>
        <v>0</v>
      </c>
      <c r="AA677" s="751">
        <f t="shared" si="7"/>
        <v>0</v>
      </c>
      <c r="AB677" s="752">
        <f t="shared" si="7"/>
        <v>0</v>
      </c>
      <c r="AC677" s="2792">
        <f t="shared" si="7"/>
        <v>0</v>
      </c>
      <c r="AD677" s="1867">
        <f t="shared" si="7"/>
        <v>0</v>
      </c>
      <c r="AE677" s="739"/>
      <c r="AF677" s="739"/>
      <c r="AG677" s="739"/>
      <c r="AH677" s="739"/>
    </row>
    <row r="678" ht="15.75" customHeight="1">
      <c r="A678" s="739"/>
      <c r="B678" s="739"/>
      <c r="C678" s="739"/>
      <c r="D678" s="739"/>
      <c r="E678" s="739"/>
      <c r="F678" s="739"/>
      <c r="G678" s="741" t="s">
        <v>487</v>
      </c>
      <c r="H678" s="753">
        <f>IF(ISBLANK(H$674), COUNTIF($AB5:$AB669,"&lt;=" &amp; MAX('입력값'!$L$3:$L690)), COUNTIF($AB5:$AB669, H$675 &amp; H$674))</f>
        <v>111</v>
      </c>
      <c r="I678" s="753">
        <f>IF(ISBLANK(I$674), COUNTIF($AB5:$AB669,"&lt;=" &amp; MAX('입력값'!$L$3:$L690)), COUNTIF($AB5:$AB669, I$675 &amp; I$674))</f>
        <v>111</v>
      </c>
      <c r="J678" s="753"/>
      <c r="K678" s="753"/>
      <c r="L678" s="753">
        <f>IF(ISBLANK(L$674), COUNTIF($AB121:$AB669,"&lt;=" &amp; MAX('입력값'!$L$3:$L690)), COUNTIF($AB121:$AB669, L$675 &amp; L$674))</f>
        <v>220</v>
      </c>
      <c r="M678" s="753">
        <f>IF(ISBLANK(M$674), COUNTIF($AB121:$AB669,"&lt;=" &amp; MAX('입력값'!$L$3:$L690)), COUNTIF($AB121:$AB669, M$675 &amp; M$674))</f>
        <v>220</v>
      </c>
      <c r="N678" s="753">
        <f>IF(ISBLANK(N$674), COUNTIF($AB121:$AB669,"&lt;=" &amp; MAX('입력값'!$L$3:$L690)), COUNTIF($AB121:$AB669, N$675 &amp; N$674))</f>
        <v>220</v>
      </c>
      <c r="O678" s="753">
        <f>IF(ISBLANK(O$674), COUNTIF($AB121:$AB669,"&lt;=" &amp; MAX('입력값'!$L$3:$L690)), COUNTIF($AB121:$AB669, O$675 &amp; O$674))</f>
        <v>220</v>
      </c>
      <c r="P678" s="753">
        <f>IF(ISBLANK(P$674), COUNTIF($AB121:$AB669,"&lt;=" &amp; MAX('입력값'!$L$3:$L690)), COUNTIF($AB121:$AB669, P$675 &amp; P$674))</f>
        <v>220</v>
      </c>
      <c r="Q678" s="753">
        <f>IF(ISBLANK(Q$674), COUNTIF($AB121:$AB669,"&lt;=" &amp; MAX('입력값'!$L$3:$L690)), COUNTIF($AB121:$AB669, Q$675 &amp; Q$674))</f>
        <v>220</v>
      </c>
      <c r="R678" s="753">
        <f>IF(ISBLANK(R$674), COUNTIF($AB121:$AB669,"&lt;=" &amp; MAX('입력값'!$L$3:$L690)), COUNTIF($AB121:$AB669, R$675 &amp; R$674))</f>
        <v>220</v>
      </c>
      <c r="S678" s="753">
        <f>IF(ISBLANK(S$674), COUNTIF($AB121:$AB669,"&lt;=" &amp; MAX('입력값'!$L$3:$L690)), COUNTIF($AB121:$AB669, S$675 &amp; S$674))</f>
        <v>220</v>
      </c>
      <c r="T678" s="753">
        <f>IF(ISBLANK(T$674), COUNTIF($AB121:$AB669,"&lt;=" &amp; MAX('입력값'!$L$3:$L690)), COUNTIF($AB121:$AB669, T$675 &amp; T$674))</f>
        <v>220</v>
      </c>
      <c r="U678" s="753">
        <f>IF(ISBLANK(U$674), COUNTIF($AB121:$AB669,"&lt;=" &amp; MAX('입력값'!$L$3:$L690)), COUNTIF($AB121:$AB669, U$675 &amp; U$674))</f>
        <v>220</v>
      </c>
      <c r="V678" s="753">
        <f>IF(ISBLANK(V$674), COUNTIF($AB121:$AB669,"&lt;=" &amp; MAX('입력값'!$L$3:$L690)), COUNTIF($AB121:$AB669, V$675 &amp; V$674))</f>
        <v>220</v>
      </c>
      <c r="W678" s="753">
        <f>IF(ISBLANK(W$674), COUNTIF($AB121:$AB669,"&lt;=" &amp; MAX('입력값'!$L$3:$L690)), COUNTIF($AB121:$AB669, W$675 &amp; W$674))</f>
        <v>220</v>
      </c>
      <c r="X678" s="753">
        <f>IF(ISBLANK(X$674), COUNTIF($AB121:$AB669,"&lt;=" &amp; MAX('입력값'!$L$3:$L690)), COUNTIF($AB121:$AB669, X$675 &amp; X$674))</f>
        <v>220</v>
      </c>
      <c r="Y678" s="753">
        <f>IF(ISBLANK(Y$674), COUNTIF($AB121:$AB669,"&lt;=" &amp; MAX('입력값'!$L$3:$L690)), COUNTIF($AB121:$AB669, Y$675 &amp; Y$674))</f>
        <v>220</v>
      </c>
      <c r="Z678" s="753">
        <f>IF(ISBLANK(Z$674), COUNTIF($AB121:$AB669,"&lt;=" &amp; MAX('입력값'!$L$3:$L690)), COUNTIF($AB121:$AB669, Z$675 &amp; Z$674))</f>
        <v>220</v>
      </c>
      <c r="AA678" s="753">
        <f>IF(ISBLANK(AA$674), COUNTIF($AB121:$AB669,"&lt;=" &amp; MAX('입력값'!$L$3:$L690)), COUNTIF($AB121:$AB669, AA$675 &amp; AA$674))</f>
        <v>220</v>
      </c>
      <c r="AB678" s="754">
        <f t="shared" ref="AB678:AC678" si="8">IF(ISBLANK(AB$672), SUMIFS($H678:$AA678, $H$671:$AA$671, AB$671), SUMIFS($H678:$AA678, $H$671:$AA$671, AB$671, $H$672:$AA$672, AB$672))</f>
        <v>111</v>
      </c>
      <c r="AC678" s="2793">
        <f t="shared" si="8"/>
        <v>111</v>
      </c>
      <c r="AD678" s="1868">
        <f t="shared" ref="AD678:AD683" si="12">IF(ISBLANK(AD$672), SUM($H678:$AA678), SUMIFS($H678:$AA678, $H$672:$AA$672, AD$672))</f>
        <v>222</v>
      </c>
      <c r="AE678" s="739"/>
      <c r="AF678" s="739"/>
      <c r="AG678" s="739"/>
      <c r="AH678" s="739"/>
    </row>
    <row r="679" ht="15.75" customHeight="1">
      <c r="A679" s="739"/>
      <c r="B679" s="739"/>
      <c r="C679" s="739"/>
      <c r="D679" s="739"/>
      <c r="E679" s="739"/>
      <c r="F679" s="739"/>
      <c r="G679" s="741" t="s">
        <v>58</v>
      </c>
      <c r="H679" s="753">
        <f t="shared" ref="H679:I679" si="9">IF(ISBLANK(H$674), COUNTIF(H$5:H$669, $G679), COUNTIFS($AB$5:$AB$669, H$675 &amp; H$674, H$5:H$669, $G679))</f>
        <v>0</v>
      </c>
      <c r="I679" s="753">
        <f t="shared" si="9"/>
        <v>0</v>
      </c>
      <c r="J679" s="753"/>
      <c r="K679" s="753"/>
      <c r="L679" s="753">
        <f t="shared" ref="L679:AA679" si="10">IF(ISBLANK(L$674), COUNTIF(L$121:L$669, $G679), COUNTIFS($AB$121:$AB$669, L$675 &amp; L$674, L$121:L$669, $G679))</f>
        <v>0</v>
      </c>
      <c r="M679" s="753">
        <f t="shared" si="10"/>
        <v>0</v>
      </c>
      <c r="N679" s="753">
        <f t="shared" si="10"/>
        <v>0</v>
      </c>
      <c r="O679" s="753">
        <f t="shared" si="10"/>
        <v>0</v>
      </c>
      <c r="P679" s="753">
        <f t="shared" si="10"/>
        <v>2</v>
      </c>
      <c r="Q679" s="753">
        <f t="shared" si="10"/>
        <v>0</v>
      </c>
      <c r="R679" s="753">
        <f t="shared" si="10"/>
        <v>0</v>
      </c>
      <c r="S679" s="753">
        <f t="shared" si="10"/>
        <v>0</v>
      </c>
      <c r="T679" s="753">
        <f t="shared" si="10"/>
        <v>0</v>
      </c>
      <c r="U679" s="753">
        <f t="shared" si="10"/>
        <v>0</v>
      </c>
      <c r="V679" s="753">
        <f t="shared" si="10"/>
        <v>0</v>
      </c>
      <c r="W679" s="753">
        <f t="shared" si="10"/>
        <v>0</v>
      </c>
      <c r="X679" s="753">
        <f t="shared" si="10"/>
        <v>0</v>
      </c>
      <c r="Y679" s="753">
        <f t="shared" si="10"/>
        <v>0</v>
      </c>
      <c r="Z679" s="753">
        <f t="shared" si="10"/>
        <v>0</v>
      </c>
      <c r="AA679" s="753">
        <f t="shared" si="10"/>
        <v>0</v>
      </c>
      <c r="AB679" s="754">
        <f t="shared" ref="AB679:AC679" si="11">IF(ISBLANK(AB$672), SUMIFS($H679:$AA679, $H$671:$AA$671, AB$671), SUMIFS($H679:$AA679, $H$671:$AA$671, AB$671, $H$672:$AA$672, AB$672))</f>
        <v>0</v>
      </c>
      <c r="AC679" s="2793">
        <f t="shared" si="11"/>
        <v>0</v>
      </c>
      <c r="AD679" s="1868">
        <f t="shared" si="12"/>
        <v>0</v>
      </c>
      <c r="AE679" s="739"/>
      <c r="AF679" s="739"/>
      <c r="AG679" s="739"/>
      <c r="AH679" s="739"/>
    </row>
    <row r="680" ht="15.75" customHeight="1">
      <c r="A680" s="739"/>
      <c r="B680" s="739"/>
      <c r="C680" s="739"/>
      <c r="D680" s="739"/>
      <c r="E680" s="739"/>
      <c r="F680" s="739"/>
      <c r="G680" s="741" t="s">
        <v>67</v>
      </c>
      <c r="H680" s="753">
        <f t="shared" ref="H680:I680" si="13">IF(ISBLANK(H$674), COUNTIF(H$5:H$669, $G680), COUNTIFS($AB$5:$AB$669, H$675 &amp; H$674, H$5:H$669, $G680))</f>
        <v>0</v>
      </c>
      <c r="I680" s="753">
        <f t="shared" si="13"/>
        <v>0</v>
      </c>
      <c r="J680" s="753"/>
      <c r="K680" s="753"/>
      <c r="L680" s="753">
        <f t="shared" ref="L680:AA680" si="14">IF(ISBLANK(L$674), COUNTIF(L$121:L$669, $G680), COUNTIFS($AB$121:$AB$669, L$675 &amp; L$674, L$121:L$669, $G680))</f>
        <v>0</v>
      </c>
      <c r="M680" s="753">
        <f t="shared" si="14"/>
        <v>0</v>
      </c>
      <c r="N680" s="753">
        <f t="shared" si="14"/>
        <v>0</v>
      </c>
      <c r="O680" s="753">
        <f t="shared" si="14"/>
        <v>0</v>
      </c>
      <c r="P680" s="753">
        <f t="shared" si="14"/>
        <v>0</v>
      </c>
      <c r="Q680" s="753">
        <f t="shared" si="14"/>
        <v>0</v>
      </c>
      <c r="R680" s="753">
        <f t="shared" si="14"/>
        <v>0</v>
      </c>
      <c r="S680" s="753">
        <f t="shared" si="14"/>
        <v>0</v>
      </c>
      <c r="T680" s="753">
        <f t="shared" si="14"/>
        <v>0</v>
      </c>
      <c r="U680" s="753">
        <f t="shared" si="14"/>
        <v>0</v>
      </c>
      <c r="V680" s="753">
        <f t="shared" si="14"/>
        <v>0</v>
      </c>
      <c r="W680" s="753">
        <f t="shared" si="14"/>
        <v>0</v>
      </c>
      <c r="X680" s="753">
        <f t="shared" si="14"/>
        <v>0</v>
      </c>
      <c r="Y680" s="753">
        <f t="shared" si="14"/>
        <v>0</v>
      </c>
      <c r="Z680" s="753">
        <f t="shared" si="14"/>
        <v>0</v>
      </c>
      <c r="AA680" s="753">
        <f t="shared" si="14"/>
        <v>0</v>
      </c>
      <c r="AB680" s="754">
        <f t="shared" ref="AB680:AC680" si="15">IF(ISBLANK(AB$672), SUMIFS($H680:$AA680, $H$671:$AA$671, AB$671), SUMIFS($H680:$AA680, $H$671:$AA$671, AB$671, $H$672:$AA$672, AB$672))</f>
        <v>0</v>
      </c>
      <c r="AC680" s="2793">
        <f t="shared" si="15"/>
        <v>0</v>
      </c>
      <c r="AD680" s="1868">
        <f t="shared" si="12"/>
        <v>0</v>
      </c>
      <c r="AE680" s="739"/>
      <c r="AF680" s="739"/>
      <c r="AG680" s="739"/>
      <c r="AH680" s="739"/>
    </row>
    <row r="681" ht="15.75" customHeight="1">
      <c r="A681" s="739"/>
      <c r="B681" s="739"/>
      <c r="C681" s="739"/>
      <c r="D681" s="739"/>
      <c r="E681" s="739"/>
      <c r="F681" s="739"/>
      <c r="G681" s="741" t="s">
        <v>75</v>
      </c>
      <c r="H681" s="753">
        <f t="shared" ref="H681:I681" si="16">IF(ISBLANK(H$674), COUNTIF(H$5:H$669, $G681), COUNTIFS($AB$5:$AB$669, H$675 &amp; H$674, H$5:H$669, $G681))</f>
        <v>0</v>
      </c>
      <c r="I681" s="753">
        <f t="shared" si="16"/>
        <v>0</v>
      </c>
      <c r="J681" s="753"/>
      <c r="K681" s="753"/>
      <c r="L681" s="753">
        <f t="shared" ref="L681:AA681" si="17">IF(ISBLANK(L$674), COUNTIF(L$121:L$669, $G681), COUNTIFS($AB$121:$AB$669, L$675 &amp; L$674, L$121:L$669, $G681))</f>
        <v>6</v>
      </c>
      <c r="M681" s="753">
        <f t="shared" si="17"/>
        <v>6</v>
      </c>
      <c r="N681" s="753">
        <f t="shared" si="17"/>
        <v>5</v>
      </c>
      <c r="O681" s="753">
        <f t="shared" si="17"/>
        <v>5</v>
      </c>
      <c r="P681" s="753">
        <f t="shared" si="17"/>
        <v>7</v>
      </c>
      <c r="Q681" s="753">
        <f t="shared" si="17"/>
        <v>5</v>
      </c>
      <c r="R681" s="753">
        <f t="shared" si="17"/>
        <v>7</v>
      </c>
      <c r="S681" s="753">
        <f t="shared" si="17"/>
        <v>5</v>
      </c>
      <c r="T681" s="753">
        <f t="shared" si="17"/>
        <v>0</v>
      </c>
      <c r="U681" s="753">
        <f t="shared" si="17"/>
        <v>0</v>
      </c>
      <c r="V681" s="753">
        <f t="shared" si="17"/>
        <v>0</v>
      </c>
      <c r="W681" s="753">
        <f t="shared" si="17"/>
        <v>0</v>
      </c>
      <c r="X681" s="753">
        <f t="shared" si="17"/>
        <v>0</v>
      </c>
      <c r="Y681" s="753">
        <f t="shared" si="17"/>
        <v>0</v>
      </c>
      <c r="Z681" s="753">
        <f t="shared" si="17"/>
        <v>0</v>
      </c>
      <c r="AA681" s="753">
        <f t="shared" si="17"/>
        <v>0</v>
      </c>
      <c r="AB681" s="754">
        <f t="shared" ref="AB681:AC681" si="18">IF(ISBLANK(AB$672), SUMIFS($H681:$AA681, $H$671:$AA$671, AB$671), SUMIFS($H681:$AA681, $H$671:$AA$671, AB$671, $H$672:$AA$672, AB$672))</f>
        <v>0</v>
      </c>
      <c r="AC681" s="2793">
        <f t="shared" si="18"/>
        <v>0</v>
      </c>
      <c r="AD681" s="1868">
        <f t="shared" si="12"/>
        <v>0</v>
      </c>
      <c r="AE681" s="739"/>
      <c r="AF681" s="739"/>
      <c r="AG681" s="739"/>
      <c r="AH681" s="739"/>
    </row>
    <row r="682" ht="15.75" customHeight="1">
      <c r="A682" s="739"/>
      <c r="B682" s="739"/>
      <c r="C682" s="739"/>
      <c r="D682" s="739"/>
      <c r="E682" s="739"/>
      <c r="F682" s="739"/>
      <c r="G682" s="741" t="s">
        <v>82</v>
      </c>
      <c r="H682" s="753">
        <f t="shared" ref="H682:I682" si="19">IF(ISBLANK(H$674), COUNTIF(H$5:H$669, $G682), COUNTIFS($AB$5:$AB$669, H$675 &amp; H$674, H$5:H$669, $G682))</f>
        <v>5</v>
      </c>
      <c r="I682" s="753">
        <f t="shared" si="19"/>
        <v>5</v>
      </c>
      <c r="J682" s="753"/>
      <c r="K682" s="753"/>
      <c r="L682" s="753">
        <f t="shared" ref="L682:AA682" si="20">IF(ISBLANK(L$674), COUNTIF(L$121:L$669, $G682), COUNTIFS($AB$121:$AB$669, L$675 &amp; L$674, L$121:L$669, $G682))</f>
        <v>0</v>
      </c>
      <c r="M682" s="753">
        <f t="shared" si="20"/>
        <v>0</v>
      </c>
      <c r="N682" s="753">
        <f t="shared" si="20"/>
        <v>0</v>
      </c>
      <c r="O682" s="753">
        <f t="shared" si="20"/>
        <v>0</v>
      </c>
      <c r="P682" s="753">
        <f t="shared" si="20"/>
        <v>0</v>
      </c>
      <c r="Q682" s="753">
        <f t="shared" si="20"/>
        <v>0</v>
      </c>
      <c r="R682" s="753">
        <f t="shared" si="20"/>
        <v>0</v>
      </c>
      <c r="S682" s="753">
        <f t="shared" si="20"/>
        <v>0</v>
      </c>
      <c r="T682" s="753">
        <f t="shared" si="20"/>
        <v>0</v>
      </c>
      <c r="U682" s="753">
        <f t="shared" si="20"/>
        <v>0</v>
      </c>
      <c r="V682" s="753">
        <f t="shared" si="20"/>
        <v>0</v>
      </c>
      <c r="W682" s="753">
        <f t="shared" si="20"/>
        <v>0</v>
      </c>
      <c r="X682" s="753">
        <f t="shared" si="20"/>
        <v>0</v>
      </c>
      <c r="Y682" s="753">
        <f t="shared" si="20"/>
        <v>0</v>
      </c>
      <c r="Z682" s="753">
        <f t="shared" si="20"/>
        <v>0</v>
      </c>
      <c r="AA682" s="753">
        <f t="shared" si="20"/>
        <v>0</v>
      </c>
      <c r="AB682" s="754">
        <f t="shared" ref="AB682:AC682" si="21">IF(ISBLANK(AB$672), SUMIFS($H682:$AA682, $H$671:$AA$671, AB$671), SUMIFS($H682:$AA682, $H$671:$AA$671, AB$671, $H$672:$AA$672, AB$672))</f>
        <v>5</v>
      </c>
      <c r="AC682" s="2793">
        <f t="shared" si="21"/>
        <v>5</v>
      </c>
      <c r="AD682" s="1868">
        <f t="shared" si="12"/>
        <v>10</v>
      </c>
      <c r="AE682" s="739"/>
      <c r="AF682" s="739"/>
      <c r="AG682" s="739"/>
      <c r="AH682" s="739"/>
    </row>
    <row r="683" ht="15.75" customHeight="1">
      <c r="A683" s="739"/>
      <c r="B683" s="739"/>
      <c r="C683" s="739"/>
      <c r="D683" s="739"/>
      <c r="E683" s="739"/>
      <c r="F683" s="739"/>
      <c r="G683" s="741" t="s">
        <v>481</v>
      </c>
      <c r="H683" s="753">
        <f t="shared" ref="H683:I683" si="22">H$678-SUM(H$679:H$682)</f>
        <v>106</v>
      </c>
      <c r="I683" s="753">
        <f t="shared" si="22"/>
        <v>106</v>
      </c>
      <c r="J683" s="753"/>
      <c r="K683" s="753"/>
      <c r="L683" s="753">
        <f t="shared" ref="L683:AA683" si="23">L$678-SUM(L$679:L$682)</f>
        <v>214</v>
      </c>
      <c r="M683" s="753">
        <f t="shared" si="23"/>
        <v>214</v>
      </c>
      <c r="N683" s="753">
        <f t="shared" si="23"/>
        <v>215</v>
      </c>
      <c r="O683" s="753">
        <f t="shared" si="23"/>
        <v>215</v>
      </c>
      <c r="P683" s="753">
        <f t="shared" si="23"/>
        <v>211</v>
      </c>
      <c r="Q683" s="753">
        <f t="shared" si="23"/>
        <v>215</v>
      </c>
      <c r="R683" s="753">
        <f t="shared" si="23"/>
        <v>213</v>
      </c>
      <c r="S683" s="753">
        <f t="shared" si="23"/>
        <v>215</v>
      </c>
      <c r="T683" s="753">
        <f t="shared" si="23"/>
        <v>220</v>
      </c>
      <c r="U683" s="753">
        <f t="shared" si="23"/>
        <v>220</v>
      </c>
      <c r="V683" s="753">
        <f t="shared" si="23"/>
        <v>220</v>
      </c>
      <c r="W683" s="753">
        <f t="shared" si="23"/>
        <v>220</v>
      </c>
      <c r="X683" s="753">
        <f t="shared" si="23"/>
        <v>220</v>
      </c>
      <c r="Y683" s="753">
        <f t="shared" si="23"/>
        <v>220</v>
      </c>
      <c r="Z683" s="753">
        <f t="shared" si="23"/>
        <v>220</v>
      </c>
      <c r="AA683" s="753">
        <f t="shared" si="23"/>
        <v>220</v>
      </c>
      <c r="AB683" s="754">
        <f t="shared" ref="AB683:AC683" si="24">IF(ISBLANK(AB$672), SUMIFS($H683:$AA683, $H$671:$AA$671, AB$671), SUMIFS($H683:$AA683, $H$671:$AA$671, AB$671, $H$672:$AA$672, AB$672))</f>
        <v>106</v>
      </c>
      <c r="AC683" s="2793">
        <f t="shared" si="24"/>
        <v>106</v>
      </c>
      <c r="AD683" s="1868">
        <f t="shared" si="12"/>
        <v>212</v>
      </c>
      <c r="AE683" s="739"/>
      <c r="AF683" s="739"/>
      <c r="AG683" s="739"/>
      <c r="AH683" s="739"/>
    </row>
    <row r="684" ht="15.75" customHeight="1">
      <c r="A684" s="739"/>
      <c r="B684" s="739"/>
      <c r="C684" s="739"/>
      <c r="D684" s="739"/>
      <c r="E684" s="739"/>
      <c r="F684" s="739"/>
      <c r="G684" s="739"/>
      <c r="H684" s="740"/>
      <c r="I684" s="740"/>
      <c r="J684" s="740"/>
      <c r="K684" s="740"/>
      <c r="L684" s="740"/>
      <c r="M684" s="740"/>
      <c r="N684" s="740"/>
      <c r="O684" s="740"/>
      <c r="P684" s="740"/>
      <c r="Q684" s="740"/>
      <c r="R684" s="740"/>
      <c r="S684" s="740"/>
      <c r="T684" s="740"/>
      <c r="U684" s="740"/>
      <c r="V684" s="740"/>
      <c r="W684" s="740"/>
      <c r="X684" s="740"/>
      <c r="Y684" s="740"/>
      <c r="Z684" s="740"/>
      <c r="AA684" s="740"/>
      <c r="AB684" s="740"/>
      <c r="AC684" s="2787"/>
      <c r="AD684" s="1861"/>
      <c r="AE684" s="739"/>
      <c r="AF684" s="739"/>
      <c r="AG684" s="739"/>
      <c r="AH684" s="739"/>
    </row>
    <row r="685" ht="15.75" customHeight="1">
      <c r="A685" s="739"/>
      <c r="B685" s="739"/>
      <c r="C685" s="739"/>
      <c r="D685" s="739"/>
      <c r="E685" s="739"/>
      <c r="F685" s="739"/>
      <c r="G685" s="746"/>
      <c r="H685" s="740"/>
      <c r="I685" s="740"/>
      <c r="J685" s="740"/>
      <c r="K685" s="740"/>
      <c r="L685" s="740"/>
      <c r="M685" s="740"/>
      <c r="N685" s="740"/>
      <c r="O685" s="740"/>
      <c r="P685" s="740"/>
      <c r="Q685" s="740"/>
      <c r="R685" s="740"/>
      <c r="S685" s="740"/>
      <c r="T685" s="740"/>
      <c r="U685" s="740"/>
      <c r="V685" s="740"/>
      <c r="W685" s="740"/>
      <c r="X685" s="740"/>
      <c r="Y685" s="740"/>
      <c r="Z685" s="740"/>
      <c r="AA685" s="740"/>
      <c r="AB685" s="755" t="s">
        <v>488</v>
      </c>
      <c r="AC685" s="2794" t="s">
        <v>1568</v>
      </c>
      <c r="AD685" s="1869" t="s">
        <v>487</v>
      </c>
      <c r="AE685" s="739"/>
      <c r="AF685" s="739"/>
      <c r="AG685" s="739"/>
      <c r="AH685" s="739"/>
    </row>
    <row r="686" ht="15.75" customHeight="1">
      <c r="A686" s="739"/>
      <c r="B686" s="739"/>
      <c r="C686" s="739"/>
      <c r="D686" s="739"/>
      <c r="E686" s="739"/>
      <c r="F686" s="739"/>
      <c r="G686" s="746"/>
      <c r="H686" s="740"/>
      <c r="I686" s="740"/>
      <c r="J686" s="740"/>
      <c r="K686" s="740"/>
      <c r="L686" s="740"/>
      <c r="M686" s="740"/>
      <c r="N686" s="740"/>
      <c r="O686" s="740"/>
      <c r="P686" s="740"/>
      <c r="Q686" s="740"/>
      <c r="R686" s="740"/>
      <c r="S686" s="740"/>
      <c r="T686" s="740"/>
      <c r="U686" s="740"/>
      <c r="V686" s="740"/>
      <c r="W686" s="740"/>
      <c r="X686" s="740"/>
      <c r="Y686" s="740"/>
      <c r="Z686" s="740"/>
      <c r="AA686" s="740"/>
      <c r="AB686" s="756">
        <v>1.0</v>
      </c>
      <c r="AC686" s="2795">
        <f t="shared" ref="AC686:AC689" si="25">IFERROR($AD686/$AB$3, 0)</f>
        <v>0.1964285714</v>
      </c>
      <c r="AD686" s="1870">
        <f t="shared" ref="AD686:AD689" si="26">COUNTIF($AB$121:$AB$669, $AB686)</f>
        <v>55</v>
      </c>
      <c r="AE686" s="739"/>
      <c r="AF686" s="739"/>
      <c r="AG686" s="739"/>
      <c r="AH686" s="739"/>
    </row>
    <row r="687" ht="15.75" customHeight="1">
      <c r="A687" s="759"/>
      <c r="B687" s="759"/>
      <c r="C687" s="759"/>
      <c r="D687" s="759"/>
      <c r="E687" s="759"/>
      <c r="F687" s="759"/>
      <c r="G687" s="759"/>
      <c r="H687" s="760"/>
      <c r="I687" s="760"/>
      <c r="J687" s="760"/>
      <c r="K687" s="760"/>
      <c r="L687" s="760"/>
      <c r="M687" s="760"/>
      <c r="N687" s="760"/>
      <c r="O687" s="760"/>
      <c r="P687" s="760"/>
      <c r="Q687" s="760"/>
      <c r="R687" s="760"/>
      <c r="S687" s="760"/>
      <c r="T687" s="760"/>
      <c r="U687" s="760"/>
      <c r="V687" s="760"/>
      <c r="W687" s="760"/>
      <c r="X687" s="760"/>
      <c r="Y687" s="760"/>
      <c r="Z687" s="760"/>
      <c r="AA687" s="760"/>
      <c r="AB687" s="761">
        <v>2.0</v>
      </c>
      <c r="AC687" s="2795">
        <f t="shared" si="25"/>
        <v>0.1714285714</v>
      </c>
      <c r="AD687" s="1870">
        <f t="shared" si="26"/>
        <v>48</v>
      </c>
      <c r="AE687" s="739"/>
      <c r="AF687" s="739"/>
      <c r="AG687" s="739"/>
      <c r="AH687" s="739"/>
    </row>
    <row r="688" ht="15.75" customHeight="1">
      <c r="A688" s="759"/>
      <c r="B688" s="759"/>
      <c r="C688" s="759"/>
      <c r="D688" s="759"/>
      <c r="E688" s="759"/>
      <c r="F688" s="759"/>
      <c r="G688" s="759"/>
      <c r="H688" s="760"/>
      <c r="I688" s="760"/>
      <c r="J688" s="760"/>
      <c r="K688" s="760"/>
      <c r="L688" s="760"/>
      <c r="M688" s="760"/>
      <c r="N688" s="760"/>
      <c r="O688" s="760"/>
      <c r="P688" s="760"/>
      <c r="Q688" s="760"/>
      <c r="R688" s="760"/>
      <c r="S688" s="760"/>
      <c r="T688" s="760"/>
      <c r="U688" s="760"/>
      <c r="V688" s="760"/>
      <c r="W688" s="760"/>
      <c r="X688" s="760"/>
      <c r="Y688" s="760"/>
      <c r="Z688" s="760"/>
      <c r="AA688" s="760"/>
      <c r="AB688" s="761">
        <v>3.0</v>
      </c>
      <c r="AC688" s="2795">
        <f t="shared" si="25"/>
        <v>0.4178571429</v>
      </c>
      <c r="AD688" s="1870">
        <f t="shared" si="26"/>
        <v>117</v>
      </c>
      <c r="AE688" s="739"/>
      <c r="AF688" s="739"/>
      <c r="AG688" s="739"/>
      <c r="AH688" s="739"/>
    </row>
    <row r="689" ht="15.75" customHeight="1">
      <c r="A689" s="759"/>
      <c r="B689" s="759"/>
      <c r="C689" s="759"/>
      <c r="D689" s="759"/>
      <c r="E689" s="759"/>
      <c r="F689" s="759"/>
      <c r="G689" s="759"/>
      <c r="H689" s="760"/>
      <c r="I689" s="760"/>
      <c r="J689" s="760"/>
      <c r="K689" s="760"/>
      <c r="L689" s="760"/>
      <c r="M689" s="760"/>
      <c r="N689" s="760"/>
      <c r="O689" s="760"/>
      <c r="P689" s="760"/>
      <c r="Q689" s="760"/>
      <c r="R689" s="760"/>
      <c r="S689" s="760"/>
      <c r="T689" s="760"/>
      <c r="U689" s="760"/>
      <c r="V689" s="760"/>
      <c r="W689" s="760"/>
      <c r="X689" s="760"/>
      <c r="Y689" s="760"/>
      <c r="Z689" s="760"/>
      <c r="AA689" s="760"/>
      <c r="AB689" s="756" t="s">
        <v>94</v>
      </c>
      <c r="AC689" s="2795">
        <f t="shared" si="25"/>
        <v>0.2857142857</v>
      </c>
      <c r="AD689" s="1870">
        <f t="shared" si="26"/>
        <v>80</v>
      </c>
      <c r="AE689" s="739"/>
      <c r="AF689" s="739"/>
      <c r="AG689" s="739"/>
      <c r="AH689" s="739"/>
    </row>
    <row r="690" ht="15.75" customHeight="1">
      <c r="A690" s="759"/>
      <c r="B690" s="759"/>
      <c r="C690" s="759"/>
      <c r="D690" s="759"/>
      <c r="E690" s="759"/>
      <c r="F690" s="759"/>
      <c r="G690" s="759"/>
      <c r="H690" s="760"/>
      <c r="I690" s="760"/>
      <c r="J690" s="760"/>
      <c r="K690" s="760"/>
      <c r="L690" s="760"/>
      <c r="M690" s="760"/>
      <c r="N690" s="760"/>
      <c r="O690" s="760"/>
      <c r="P690" s="760"/>
      <c r="Q690" s="760"/>
      <c r="R690" s="760"/>
      <c r="S690" s="760"/>
      <c r="T690" s="760"/>
      <c r="U690" s="760"/>
      <c r="V690" s="760"/>
      <c r="W690" s="760"/>
      <c r="X690" s="760"/>
      <c r="Y690" s="760"/>
      <c r="Z690" s="760"/>
      <c r="AA690" s="760"/>
      <c r="AB690" s="762"/>
      <c r="AC690" s="2796"/>
      <c r="AD690" s="1861"/>
      <c r="AE690" s="739"/>
      <c r="AF690" s="739"/>
      <c r="AG690" s="739"/>
      <c r="AH690" s="739"/>
    </row>
  </sheetData>
  <autoFilter ref="$H$4:$AD$668">
    <filterColumn colId="20">
      <filters blank="1">
        <filter val="1"/>
        <filter val="-"/>
      </filters>
    </filterColumn>
  </autoFilter>
  <mergeCells count="10">
    <mergeCell ref="G2:G4"/>
    <mergeCell ref="F12:G12"/>
    <mergeCell ref="F25:F27"/>
    <mergeCell ref="A2:A4"/>
    <mergeCell ref="B2:B4"/>
    <mergeCell ref="C2:C4"/>
    <mergeCell ref="D2:D4"/>
    <mergeCell ref="E2:E4"/>
    <mergeCell ref="F2:F4"/>
    <mergeCell ref="AB2:AD2"/>
  </mergeCells>
  <conditionalFormatting sqref="H5:AA669 AB343">
    <cfRule type="cellIs" dxfId="10" priority="1" operator="equal">
      <formula>"p"</formula>
    </cfRule>
  </conditionalFormatting>
  <conditionalFormatting sqref="H5:AA669 AB343">
    <cfRule type="cellIs" dxfId="7" priority="2" operator="equal">
      <formula>"f"</formula>
    </cfRule>
  </conditionalFormatting>
  <conditionalFormatting sqref="H5:AA669 AB343">
    <cfRule type="cellIs" dxfId="4" priority="3" operator="equal">
      <formula>"n"</formula>
    </cfRule>
  </conditionalFormatting>
  <conditionalFormatting sqref="H5:AA669 AB343">
    <cfRule type="cellIs" dxfId="5" priority="4" operator="equal">
      <formula>"b"</formula>
    </cfRule>
  </conditionalFormatting>
  <dataValidations>
    <dataValidation type="list" allowBlank="1" showInputMessage="1" prompt="클릭하여 범위 내의 값을 입력하세요." sqref="AC5:AC120 AC421:AC668">
      <formula1>'입력값'!$I$3:$I690</formula1>
    </dataValidation>
    <dataValidation type="list" allowBlank="1" showDropDown="1" showInputMessage="1" showErrorMessage="1" prompt="클릭하여 범위 내의 값을 입력하세요." sqref="AB671:AC671">
      <formula1>$H$671:$AA$671</formula1>
    </dataValidation>
    <dataValidation type="list" allowBlank="1" showDropDown="1" showInputMessage="1" showErrorMessage="1" prompt="클릭하여 범위 내의 값을 입력하세요. ('입력값' 시트의 Iteration 값 범위내 입력)" sqref="H2:AA2">
      <formula1>'입력값'!$F$3:$F690</formula1>
    </dataValidation>
    <dataValidation type="list" allowBlank="1" showDropDown="1" showInputMessage="1" showErrorMessage="1" prompt="클릭하여 범위 내의 값을 입력하세요. ('입력값' 시트의 OS / Browser 값 범위내 입력)" sqref="H3:AA3">
      <formula1>'입력값'!$B$3:$B690</formula1>
    </dataValidation>
    <dataValidation type="list" allowBlank="1" sqref="AC121:AC151 AC161:AC250 AC260:AC420">
      <formula1>"app,A,I,pc,Win,Mac,Web,moWeb,pcWeb,Wear,-"</formula1>
    </dataValidation>
    <dataValidation type="list" allowBlank="1" showDropDown="1" showInputMessage="1" showErrorMessage="1" prompt="클릭하여 범위 내의 값을 입력하세요." sqref="AB672:AD672">
      <formula1>$H$672:$AA$672</formula1>
    </dataValidation>
    <dataValidation type="list" allowBlank="1" showInputMessage="1" showErrorMessage="1" prompt="클릭하여 범위 내의 값을 입력하세요." sqref="H674:AA674">
      <formula1>$AB$121:$AB$669</formula1>
    </dataValidation>
    <dataValidation type="list" allowBlank="1" showDropDown="1" showInputMessage="1" showErrorMessage="1" prompt="클릭하여 범위 내의 값을 입력하세요. ('입력값' 시트의 결과 값 범위내 입력)" sqref="H5:AA120 AE287 AE289 H121:Z295 H296:AA342 H343:AB343 H344:AA668">
      <formula1>'입력값'!$O$3:$O690</formula1>
    </dataValidation>
    <dataValidation type="list" allowBlank="1" showInputMessage="1" showErrorMessage="1" prompt="클릭하여 범위 내의 값을 입력하세요. ('입력값' 시트의 Priority 값 범위내 입력)" sqref="AB5:AB120 AB258:AB259 AB421:AB668">
      <formula1>'입력값'!$L$3:$L690</formula1>
    </dataValidation>
    <dataValidation type="list" allowBlank="1" showInputMessage="1" showErrorMessage="1" prompt="클릭하여 범위 내의 값을 입력하세요." sqref="H675:AA675">
      <formula1>'입력값'!$R$3:$R690</formula1>
    </dataValidation>
    <dataValidation type="list" allowBlank="1" showErrorMessage="1" sqref="AA121:AB257 AA258:AA259 AA260:AB295 AB296:AB342 AB344:AB420">
      <formula1>"1,2,3,-"</formula1>
    </dataValidation>
    <dataValidation type="list" allowBlank="1" sqref="AC152:AC160 AC251:AC259">
      <formula1>"app,A,I,pc,Win,Mac,Web,moWeb,pcWeb,ww,Wear,Watch,-"</formula1>
    </dataValidation>
  </dataValidations>
  <hyperlinks>
    <hyperlink r:id="rId2" ref="AF20"/>
    <hyperlink r:id="rId3" location="gid=1215379798" ref="AG37"/>
    <hyperlink r:id="rId4" ref="AF38"/>
    <hyperlink r:id="rId5" ref="AF120"/>
    <hyperlink r:id="rId6" location="gid=2136323474" ref="G143"/>
    <hyperlink r:id="rId7" ref="AF157"/>
    <hyperlink r:id="rId8" location="comment_panel_391623350" ref="AF159"/>
    <hyperlink r:id="rId9" location="comment_panel_391623350" ref="AF160"/>
    <hyperlink r:id="rId10" ref="AF163"/>
    <hyperlink r:id="rId11" location="/app/1743/build/352050" ref="F167"/>
    <hyperlink r:id="rId12" ref="AF187"/>
    <hyperlink r:id="rId13" ref="AF191"/>
    <hyperlink r:id="rId14" ref="AF214"/>
    <hyperlink r:id="rId15" ref="AF289"/>
    <hyperlink r:id="rId16" ref="AF294"/>
    <hyperlink r:id="rId17" ref="AF306"/>
    <hyperlink display="인증서 삭제 확인 팝업 노출됨&#10;&#10;* 이후 인증서 삭제 동선은 연결된 tc 에서 확인한다." location="'17.지갑'!G358" ref="G349"/>
    <hyperlink r:id="rId18" ref="AF351"/>
    <hyperlink r:id="rId19" location="/app/1743/build/352050" ref="F355"/>
    <hyperlink r:id="rId20" ref="AF358"/>
    <hyperlink r:id="rId21" ref="AF388"/>
    <hyperlink r:id="rId22" ref="AF389"/>
    <hyperlink r:id="rId23" ref="AF402"/>
  </hyperlinks>
  <drawing r:id="rId24"/>
  <legacyDrawing r:id="rId2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9.63"/>
    <col customWidth="1" min="31" max="34" width="31.38"/>
  </cols>
  <sheetData>
    <row r="1" ht="15.75" customHeight="1">
      <c r="A1" s="1871" t="s">
        <v>13866</v>
      </c>
      <c r="B1" s="494"/>
      <c r="C1" s="2797"/>
      <c r="D1" s="494"/>
      <c r="E1" s="494"/>
      <c r="F1" s="2797"/>
      <c r="G1" s="2797"/>
      <c r="H1" s="495"/>
      <c r="I1" s="495"/>
      <c r="J1" s="495"/>
      <c r="K1" s="495"/>
      <c r="L1" s="495"/>
      <c r="M1" s="495"/>
      <c r="N1" s="495"/>
      <c r="O1" s="495"/>
      <c r="P1" s="495"/>
      <c r="Q1" s="495"/>
      <c r="R1" s="495"/>
      <c r="S1" s="495"/>
      <c r="T1" s="495"/>
      <c r="U1" s="495"/>
      <c r="V1" s="495"/>
      <c r="W1" s="495"/>
      <c r="X1" s="495"/>
      <c r="Y1" s="495"/>
      <c r="Z1" s="495"/>
      <c r="AA1" s="495"/>
      <c r="AB1" s="495"/>
      <c r="AC1" s="495"/>
      <c r="AD1" s="495"/>
      <c r="AE1" s="496"/>
      <c r="AF1" s="770"/>
      <c r="AG1" s="770">
        <f>COUNTIF(AG5:AG620, "?*")</f>
        <v>3</v>
      </c>
      <c r="AH1" s="770"/>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508"/>
      <c r="K3" s="508"/>
      <c r="L3" s="508"/>
      <c r="M3" s="508"/>
      <c r="N3" s="508"/>
      <c r="O3" s="508"/>
      <c r="P3" s="1367"/>
      <c r="Q3" s="1367"/>
      <c r="R3" s="1367"/>
      <c r="S3" s="1367"/>
      <c r="T3" s="1367"/>
      <c r="U3" s="1367"/>
      <c r="V3" s="1367"/>
      <c r="W3" s="1367"/>
      <c r="X3" s="1367"/>
      <c r="Y3" s="1367"/>
      <c r="Z3" s="508"/>
      <c r="AA3" s="509"/>
      <c r="AB3" s="510">
        <f>COUNTIF($AB5:$AB599, "&lt;=" &amp; MAX('입력값'!$L$3:$L620))</f>
        <v>274</v>
      </c>
      <c r="AC3" s="1689"/>
      <c r="AD3" s="512" t="s">
        <v>422</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2798" t="s">
        <v>13867</v>
      </c>
      <c r="B5" s="2799"/>
      <c r="C5" s="2799"/>
      <c r="D5" s="2799"/>
      <c r="E5" s="2799"/>
      <c r="F5" s="2799"/>
      <c r="G5" s="2799"/>
      <c r="H5" s="664" t="s">
        <v>94</v>
      </c>
      <c r="I5" s="664" t="s">
        <v>94</v>
      </c>
      <c r="J5" s="665"/>
      <c r="K5" s="665"/>
      <c r="L5" s="641"/>
      <c r="M5" s="641"/>
      <c r="N5" s="641"/>
      <c r="O5" s="641"/>
      <c r="P5" s="641"/>
      <c r="Q5" s="641"/>
      <c r="R5" s="641"/>
      <c r="S5" s="641"/>
      <c r="T5" s="641"/>
      <c r="U5" s="641"/>
      <c r="V5" s="641"/>
      <c r="W5" s="641"/>
      <c r="X5" s="641"/>
      <c r="Y5" s="641"/>
      <c r="Z5" s="641"/>
      <c r="AA5" s="641"/>
      <c r="AB5" s="665" t="s">
        <v>94</v>
      </c>
      <c r="AC5" s="664"/>
      <c r="AD5" s="813"/>
      <c r="AE5" s="623"/>
      <c r="AF5" s="623"/>
      <c r="AG5" s="623"/>
      <c r="AH5" s="623"/>
    </row>
    <row r="6" ht="15.75" customHeight="1">
      <c r="A6" s="1700" t="s">
        <v>13868</v>
      </c>
      <c r="B6" s="641"/>
      <c r="C6" s="641"/>
      <c r="D6" s="641"/>
      <c r="E6" s="641"/>
      <c r="F6" s="641"/>
      <c r="G6" s="641"/>
      <c r="H6" s="664" t="s">
        <v>94</v>
      </c>
      <c r="I6" s="664" t="s">
        <v>94</v>
      </c>
      <c r="J6" s="665"/>
      <c r="K6" s="665"/>
      <c r="L6" s="641"/>
      <c r="M6" s="641"/>
      <c r="N6" s="641"/>
      <c r="O6" s="641"/>
      <c r="P6" s="641"/>
      <c r="Q6" s="641"/>
      <c r="R6" s="641"/>
      <c r="S6" s="641"/>
      <c r="T6" s="641"/>
      <c r="U6" s="641"/>
      <c r="V6" s="641"/>
      <c r="W6" s="641"/>
      <c r="X6" s="641"/>
      <c r="Y6" s="641"/>
      <c r="Z6" s="641"/>
      <c r="AA6" s="641"/>
      <c r="AB6" s="665" t="s">
        <v>94</v>
      </c>
      <c r="AC6" s="882" t="s">
        <v>55</v>
      </c>
      <c r="AD6" s="2170" t="s">
        <v>2262</v>
      </c>
      <c r="AE6" s="633"/>
      <c r="AF6" s="633"/>
      <c r="AG6" s="633"/>
      <c r="AH6" s="633"/>
    </row>
    <row r="7" ht="15.75" customHeight="1">
      <c r="A7" s="1031"/>
      <c r="B7" s="642" t="s">
        <v>13867</v>
      </c>
      <c r="C7" s="642" t="s">
        <v>13869</v>
      </c>
      <c r="D7" s="641"/>
      <c r="E7" s="641"/>
      <c r="F7" s="1002" t="s">
        <v>13870</v>
      </c>
      <c r="G7" s="1000" t="s">
        <v>13871</v>
      </c>
      <c r="H7" s="664"/>
      <c r="I7" s="664"/>
      <c r="J7" s="664"/>
      <c r="K7" s="664"/>
      <c r="L7" s="641"/>
      <c r="M7" s="641"/>
      <c r="N7" s="641"/>
      <c r="O7" s="641"/>
      <c r="P7" s="641"/>
      <c r="Q7" s="641"/>
      <c r="R7" s="641"/>
      <c r="S7" s="641"/>
      <c r="T7" s="641"/>
      <c r="U7" s="641"/>
      <c r="V7" s="641"/>
      <c r="W7" s="641"/>
      <c r="X7" s="641"/>
      <c r="Y7" s="641"/>
      <c r="Z7" s="641"/>
      <c r="AA7" s="641"/>
      <c r="AB7" s="665">
        <v>1.0</v>
      </c>
      <c r="AC7" s="1406" t="s">
        <v>55</v>
      </c>
      <c r="AD7" s="664" t="s">
        <v>416</v>
      </c>
      <c r="AE7" s="642"/>
      <c r="AF7" s="640"/>
      <c r="AG7" s="2696"/>
      <c r="AH7" s="633"/>
    </row>
    <row r="8" ht="15.75" customHeight="1">
      <c r="A8" s="1031"/>
      <c r="B8" s="642" t="s">
        <v>13872</v>
      </c>
      <c r="C8" s="642" t="s">
        <v>13873</v>
      </c>
      <c r="D8" s="641"/>
      <c r="E8" s="641"/>
      <c r="F8" s="1002" t="s">
        <v>13874</v>
      </c>
      <c r="G8" s="1002" t="s">
        <v>13875</v>
      </c>
      <c r="H8" s="664"/>
      <c r="I8" s="664"/>
      <c r="J8" s="664"/>
      <c r="K8" s="664"/>
      <c r="L8" s="641"/>
      <c r="M8" s="641"/>
      <c r="N8" s="641"/>
      <c r="O8" s="641"/>
      <c r="P8" s="641"/>
      <c r="Q8" s="641"/>
      <c r="R8" s="641"/>
      <c r="S8" s="641"/>
      <c r="T8" s="641"/>
      <c r="U8" s="641"/>
      <c r="V8" s="641"/>
      <c r="W8" s="641"/>
      <c r="X8" s="641"/>
      <c r="Y8" s="641"/>
      <c r="Z8" s="641"/>
      <c r="AA8" s="641"/>
      <c r="AB8" s="665">
        <v>1.0</v>
      </c>
      <c r="AC8" s="1406" t="s">
        <v>55</v>
      </c>
      <c r="AD8" s="665" t="s">
        <v>2262</v>
      </c>
      <c r="AE8" s="640"/>
      <c r="AF8" s="1601" t="s">
        <v>13876</v>
      </c>
      <c r="AG8" s="642"/>
      <c r="AH8" s="633"/>
    </row>
    <row r="9" ht="15.75" customHeight="1">
      <c r="A9" s="1031"/>
      <c r="B9" s="642" t="s">
        <v>13877</v>
      </c>
      <c r="C9" s="641"/>
      <c r="D9" s="641"/>
      <c r="E9" s="641"/>
      <c r="F9" s="641"/>
      <c r="G9" s="641"/>
      <c r="H9" s="664" t="s">
        <v>94</v>
      </c>
      <c r="I9" s="664" t="s">
        <v>94</v>
      </c>
      <c r="J9" s="665"/>
      <c r="K9" s="665"/>
      <c r="L9" s="641"/>
      <c r="M9" s="641"/>
      <c r="N9" s="641"/>
      <c r="O9" s="641"/>
      <c r="P9" s="641"/>
      <c r="Q9" s="641"/>
      <c r="R9" s="641"/>
      <c r="S9" s="641"/>
      <c r="T9" s="641"/>
      <c r="U9" s="641"/>
      <c r="V9" s="641"/>
      <c r="W9" s="641"/>
      <c r="X9" s="641"/>
      <c r="Y9" s="641"/>
      <c r="Z9" s="641"/>
      <c r="AA9" s="641"/>
      <c r="AB9" s="665" t="s">
        <v>94</v>
      </c>
      <c r="AC9" s="1406" t="s">
        <v>55</v>
      </c>
      <c r="AD9" s="665" t="s">
        <v>2262</v>
      </c>
      <c r="AE9" s="642"/>
      <c r="AF9" s="642"/>
      <c r="AG9" s="642"/>
      <c r="AH9" s="642"/>
    </row>
    <row r="10" ht="15.75" customHeight="1">
      <c r="A10" s="1031"/>
      <c r="B10" s="641"/>
      <c r="C10" s="642" t="s">
        <v>13878</v>
      </c>
      <c r="D10" s="641"/>
      <c r="E10" s="641"/>
      <c r="F10" s="1002" t="s">
        <v>13879</v>
      </c>
      <c r="G10" s="1002" t="s">
        <v>13880</v>
      </c>
      <c r="H10" s="664"/>
      <c r="I10" s="664"/>
      <c r="J10" s="664"/>
      <c r="K10" s="664"/>
      <c r="L10" s="641"/>
      <c r="M10" s="641"/>
      <c r="N10" s="641"/>
      <c r="O10" s="641"/>
      <c r="P10" s="641"/>
      <c r="Q10" s="641"/>
      <c r="R10" s="641"/>
      <c r="S10" s="641"/>
      <c r="T10" s="641"/>
      <c r="U10" s="641"/>
      <c r="V10" s="641"/>
      <c r="W10" s="641"/>
      <c r="X10" s="641"/>
      <c r="Y10" s="641"/>
      <c r="Z10" s="641"/>
      <c r="AA10" s="641"/>
      <c r="AB10" s="665">
        <v>1.0</v>
      </c>
      <c r="AC10" s="1406" t="s">
        <v>55</v>
      </c>
      <c r="AD10" s="665" t="s">
        <v>2262</v>
      </c>
      <c r="AE10" s="642"/>
      <c r="AF10" s="656" t="s">
        <v>13881</v>
      </c>
      <c r="AG10" s="642"/>
      <c r="AH10" s="633"/>
    </row>
    <row r="11" ht="15.75" customHeight="1">
      <c r="A11" s="1031"/>
      <c r="B11" s="641"/>
      <c r="C11" s="642" t="s">
        <v>13882</v>
      </c>
      <c r="D11" s="641"/>
      <c r="E11" s="641"/>
      <c r="F11" s="1002" t="s">
        <v>13883</v>
      </c>
      <c r="G11" s="1000" t="s">
        <v>13884</v>
      </c>
      <c r="H11" s="664"/>
      <c r="I11" s="664"/>
      <c r="J11" s="664"/>
      <c r="K11" s="664"/>
      <c r="L11" s="641"/>
      <c r="M11" s="641"/>
      <c r="N11" s="641"/>
      <c r="O11" s="641"/>
      <c r="P11" s="641"/>
      <c r="Q11" s="641"/>
      <c r="R11" s="641"/>
      <c r="S11" s="641"/>
      <c r="T11" s="641"/>
      <c r="U11" s="641"/>
      <c r="V11" s="641"/>
      <c r="W11" s="641"/>
      <c r="X11" s="641"/>
      <c r="Y11" s="641"/>
      <c r="Z11" s="641"/>
      <c r="AA11" s="641"/>
      <c r="AB11" s="665">
        <v>1.0</v>
      </c>
      <c r="AC11" s="1406" t="s">
        <v>55</v>
      </c>
      <c r="AD11" s="664" t="s">
        <v>361</v>
      </c>
      <c r="AE11" s="652"/>
      <c r="AF11" s="640" t="s">
        <v>13885</v>
      </c>
      <c r="AG11" s="640"/>
      <c r="AH11" s="642"/>
    </row>
    <row r="12" ht="15.75" customHeight="1">
      <c r="A12" s="1031"/>
      <c r="B12" s="641"/>
      <c r="C12" s="1098" t="s">
        <v>13886</v>
      </c>
      <c r="D12" s="641"/>
      <c r="E12" s="641"/>
      <c r="F12" s="1002" t="s">
        <v>13887</v>
      </c>
      <c r="G12" s="1098" t="s">
        <v>13888</v>
      </c>
      <c r="H12" s="664"/>
      <c r="I12" s="664"/>
      <c r="J12" s="664"/>
      <c r="K12" s="664"/>
      <c r="L12" s="641"/>
      <c r="M12" s="641"/>
      <c r="N12" s="641"/>
      <c r="O12" s="641"/>
      <c r="P12" s="641"/>
      <c r="Q12" s="641"/>
      <c r="R12" s="641"/>
      <c r="S12" s="641"/>
      <c r="T12" s="641"/>
      <c r="U12" s="641"/>
      <c r="V12" s="641"/>
      <c r="W12" s="641"/>
      <c r="X12" s="641"/>
      <c r="Y12" s="641"/>
      <c r="Z12" s="641"/>
      <c r="AA12" s="641"/>
      <c r="AB12" s="665">
        <v>1.0</v>
      </c>
      <c r="AC12" s="1406" t="s">
        <v>55</v>
      </c>
      <c r="AD12" s="665" t="s">
        <v>2262</v>
      </c>
      <c r="AE12" s="642"/>
      <c r="AF12" s="642"/>
      <c r="AG12" s="642"/>
      <c r="AH12" s="642"/>
    </row>
    <row r="13" ht="15.75" customHeight="1">
      <c r="A13" s="1031"/>
      <c r="B13" s="994" t="s">
        <v>13889</v>
      </c>
      <c r="C13" s="641"/>
      <c r="D13" s="641"/>
      <c r="E13" s="641"/>
      <c r="F13" s="641"/>
      <c r="G13" s="1126"/>
      <c r="H13" s="664" t="s">
        <v>94</v>
      </c>
      <c r="I13" s="664" t="s">
        <v>94</v>
      </c>
      <c r="J13" s="665"/>
      <c r="K13" s="665"/>
      <c r="L13" s="641"/>
      <c r="M13" s="641"/>
      <c r="N13" s="641"/>
      <c r="O13" s="641"/>
      <c r="P13" s="641"/>
      <c r="Q13" s="641"/>
      <c r="R13" s="641"/>
      <c r="S13" s="641"/>
      <c r="T13" s="641"/>
      <c r="U13" s="641"/>
      <c r="V13" s="641"/>
      <c r="W13" s="641"/>
      <c r="X13" s="641"/>
      <c r="Y13" s="641"/>
      <c r="Z13" s="641"/>
      <c r="AA13" s="641"/>
      <c r="AB13" s="665" t="s">
        <v>94</v>
      </c>
      <c r="AC13" s="1406" t="s">
        <v>55</v>
      </c>
      <c r="AD13" s="665" t="s">
        <v>2262</v>
      </c>
      <c r="AE13" s="642"/>
      <c r="AF13" s="642"/>
      <c r="AG13" s="642"/>
      <c r="AH13" s="642"/>
    </row>
    <row r="14" ht="15.75" customHeight="1">
      <c r="A14" s="1031"/>
      <c r="B14" s="1126"/>
      <c r="C14" s="642" t="s">
        <v>13890</v>
      </c>
      <c r="D14" s="641"/>
      <c r="E14" s="2800" t="s">
        <v>13891</v>
      </c>
      <c r="F14" s="1002" t="s">
        <v>13892</v>
      </c>
      <c r="G14" s="994" t="s">
        <v>13893</v>
      </c>
      <c r="H14" s="664"/>
      <c r="I14" s="664"/>
      <c r="J14" s="664"/>
      <c r="K14" s="664"/>
      <c r="L14" s="641"/>
      <c r="M14" s="641"/>
      <c r="N14" s="641"/>
      <c r="O14" s="641"/>
      <c r="P14" s="641"/>
      <c r="Q14" s="641"/>
      <c r="R14" s="641"/>
      <c r="S14" s="641"/>
      <c r="T14" s="641"/>
      <c r="U14" s="641"/>
      <c r="V14" s="641"/>
      <c r="W14" s="641"/>
      <c r="X14" s="641"/>
      <c r="Y14" s="641"/>
      <c r="Z14" s="641"/>
      <c r="AA14" s="641"/>
      <c r="AB14" s="665">
        <v>1.0</v>
      </c>
      <c r="AC14" s="1406" t="s">
        <v>55</v>
      </c>
      <c r="AD14" s="665" t="s">
        <v>2262</v>
      </c>
      <c r="AE14" s="642"/>
      <c r="AF14" s="640" t="s">
        <v>13894</v>
      </c>
      <c r="AG14" s="642"/>
      <c r="AH14" s="642"/>
    </row>
    <row r="15" ht="15.75" customHeight="1">
      <c r="A15" s="1031"/>
      <c r="B15" s="1126"/>
      <c r="C15" s="1098" t="s">
        <v>13886</v>
      </c>
      <c r="D15" s="641"/>
      <c r="E15" s="641"/>
      <c r="F15" s="1002" t="s">
        <v>13895</v>
      </c>
      <c r="G15" s="1098" t="s">
        <v>13896</v>
      </c>
      <c r="H15" s="664"/>
      <c r="I15" s="664"/>
      <c r="J15" s="664"/>
      <c r="K15" s="664"/>
      <c r="L15" s="641"/>
      <c r="M15" s="641"/>
      <c r="N15" s="641"/>
      <c r="O15" s="641"/>
      <c r="P15" s="641"/>
      <c r="Q15" s="641"/>
      <c r="R15" s="641"/>
      <c r="S15" s="641"/>
      <c r="T15" s="641"/>
      <c r="U15" s="641"/>
      <c r="V15" s="641"/>
      <c r="W15" s="641"/>
      <c r="X15" s="641"/>
      <c r="Y15" s="641"/>
      <c r="Z15" s="641"/>
      <c r="AA15" s="641"/>
      <c r="AB15" s="665">
        <v>1.0</v>
      </c>
      <c r="AC15" s="1406" t="s">
        <v>55</v>
      </c>
      <c r="AD15" s="665" t="s">
        <v>2262</v>
      </c>
      <c r="AE15" s="642"/>
      <c r="AF15" s="642"/>
      <c r="AG15" s="642"/>
      <c r="AH15" s="642"/>
    </row>
    <row r="16" ht="15.75" customHeight="1">
      <c r="A16" s="1031"/>
      <c r="B16" s="994" t="s">
        <v>13897</v>
      </c>
      <c r="C16" s="641"/>
      <c r="D16" s="641"/>
      <c r="E16" s="641"/>
      <c r="F16" s="641"/>
      <c r="G16" s="1126"/>
      <c r="H16" s="664" t="s">
        <v>94</v>
      </c>
      <c r="I16" s="664" t="s">
        <v>94</v>
      </c>
      <c r="J16" s="665"/>
      <c r="K16" s="665"/>
      <c r="L16" s="641"/>
      <c r="M16" s="641"/>
      <c r="N16" s="641"/>
      <c r="O16" s="641"/>
      <c r="P16" s="641"/>
      <c r="Q16" s="641"/>
      <c r="R16" s="641"/>
      <c r="S16" s="641"/>
      <c r="T16" s="641"/>
      <c r="U16" s="641"/>
      <c r="V16" s="641"/>
      <c r="W16" s="641"/>
      <c r="X16" s="641"/>
      <c r="Y16" s="641"/>
      <c r="Z16" s="641"/>
      <c r="AA16" s="641"/>
      <c r="AB16" s="665" t="s">
        <v>94</v>
      </c>
      <c r="AC16" s="1406" t="s">
        <v>55</v>
      </c>
      <c r="AD16" s="665" t="s">
        <v>2262</v>
      </c>
      <c r="AE16" s="642"/>
      <c r="AF16" s="642"/>
      <c r="AG16" s="642"/>
      <c r="AH16" s="642"/>
    </row>
    <row r="17" ht="15.75" customHeight="1">
      <c r="A17" s="1031"/>
      <c r="B17" s="1126"/>
      <c r="C17" s="642" t="s">
        <v>13890</v>
      </c>
      <c r="D17" s="641"/>
      <c r="E17" s="640" t="s">
        <v>13898</v>
      </c>
      <c r="F17" s="1002" t="s">
        <v>13899</v>
      </c>
      <c r="G17" s="994" t="s">
        <v>13893</v>
      </c>
      <c r="H17" s="664"/>
      <c r="I17" s="664"/>
      <c r="J17" s="664"/>
      <c r="K17" s="664"/>
      <c r="L17" s="641"/>
      <c r="M17" s="641"/>
      <c r="N17" s="641"/>
      <c r="O17" s="641"/>
      <c r="P17" s="641"/>
      <c r="Q17" s="641"/>
      <c r="R17" s="641"/>
      <c r="S17" s="641"/>
      <c r="T17" s="641"/>
      <c r="U17" s="641"/>
      <c r="V17" s="641"/>
      <c r="W17" s="641"/>
      <c r="X17" s="641"/>
      <c r="Y17" s="641"/>
      <c r="Z17" s="641"/>
      <c r="AA17" s="641"/>
      <c r="AB17" s="665">
        <v>1.0</v>
      </c>
      <c r="AC17" s="1406" t="s">
        <v>55</v>
      </c>
      <c r="AD17" s="665" t="s">
        <v>3948</v>
      </c>
      <c r="AE17" s="642"/>
      <c r="AF17" s="642"/>
      <c r="AG17" s="642"/>
      <c r="AH17" s="642"/>
    </row>
    <row r="18" ht="15.75" customHeight="1">
      <c r="A18" s="1031"/>
      <c r="B18" s="1126"/>
      <c r="C18" s="642" t="s">
        <v>13900</v>
      </c>
      <c r="D18" s="641"/>
      <c r="E18" s="641"/>
      <c r="F18" s="1002" t="s">
        <v>13901</v>
      </c>
      <c r="G18" s="994" t="s">
        <v>13902</v>
      </c>
      <c r="H18" s="664"/>
      <c r="I18" s="664"/>
      <c r="J18" s="664"/>
      <c r="K18" s="664"/>
      <c r="L18" s="641"/>
      <c r="M18" s="641"/>
      <c r="N18" s="641"/>
      <c r="O18" s="641"/>
      <c r="P18" s="641"/>
      <c r="Q18" s="641"/>
      <c r="R18" s="641"/>
      <c r="S18" s="641"/>
      <c r="T18" s="641"/>
      <c r="U18" s="641"/>
      <c r="V18" s="641"/>
      <c r="W18" s="641"/>
      <c r="X18" s="641"/>
      <c r="Y18" s="641"/>
      <c r="Z18" s="641"/>
      <c r="AA18" s="641"/>
      <c r="AB18" s="665">
        <v>1.0</v>
      </c>
      <c r="AC18" s="1406" t="s">
        <v>55</v>
      </c>
      <c r="AD18" s="665" t="s">
        <v>2262</v>
      </c>
      <c r="AE18" s="642"/>
      <c r="AF18" s="642"/>
      <c r="AG18" s="640"/>
      <c r="AH18" s="642"/>
    </row>
    <row r="19" ht="15.75" customHeight="1">
      <c r="A19" s="1031"/>
      <c r="B19" s="1126"/>
      <c r="C19" s="1098" t="s">
        <v>13886</v>
      </c>
      <c r="D19" s="641"/>
      <c r="E19" s="641"/>
      <c r="F19" s="1002" t="s">
        <v>13903</v>
      </c>
      <c r="G19" s="1098" t="s">
        <v>13896</v>
      </c>
      <c r="H19" s="664"/>
      <c r="I19" s="664"/>
      <c r="J19" s="664"/>
      <c r="K19" s="664"/>
      <c r="L19" s="641"/>
      <c r="M19" s="641"/>
      <c r="N19" s="641"/>
      <c r="O19" s="641"/>
      <c r="P19" s="641"/>
      <c r="Q19" s="641"/>
      <c r="R19" s="641"/>
      <c r="S19" s="641"/>
      <c r="T19" s="641"/>
      <c r="U19" s="641"/>
      <c r="V19" s="641"/>
      <c r="W19" s="641"/>
      <c r="X19" s="641"/>
      <c r="Y19" s="641"/>
      <c r="Z19" s="641"/>
      <c r="AA19" s="641"/>
      <c r="AB19" s="665">
        <v>1.0</v>
      </c>
      <c r="AC19" s="1406" t="s">
        <v>55</v>
      </c>
      <c r="AD19" s="665" t="s">
        <v>2262</v>
      </c>
      <c r="AE19" s="642"/>
      <c r="AF19" s="642"/>
      <c r="AG19" s="642"/>
      <c r="AH19" s="642"/>
    </row>
    <row r="20" ht="15.75" customHeight="1">
      <c r="A20" s="1031"/>
      <c r="B20" s="1126"/>
      <c r="C20" s="1098" t="s">
        <v>13904</v>
      </c>
      <c r="D20" s="641"/>
      <c r="E20" s="1002" t="s">
        <v>13905</v>
      </c>
      <c r="F20" s="1098" t="s">
        <v>13906</v>
      </c>
      <c r="G20" s="994" t="s">
        <v>13907</v>
      </c>
      <c r="H20" s="664"/>
      <c r="I20" s="664"/>
      <c r="J20" s="664"/>
      <c r="K20" s="664"/>
      <c r="L20" s="641"/>
      <c r="M20" s="641"/>
      <c r="N20" s="641"/>
      <c r="O20" s="641"/>
      <c r="P20" s="641"/>
      <c r="Q20" s="641"/>
      <c r="R20" s="641"/>
      <c r="S20" s="641"/>
      <c r="T20" s="641"/>
      <c r="U20" s="641"/>
      <c r="V20" s="641"/>
      <c r="W20" s="641"/>
      <c r="X20" s="641"/>
      <c r="Y20" s="641"/>
      <c r="Z20" s="641"/>
      <c r="AA20" s="641"/>
      <c r="AB20" s="665">
        <v>1.0</v>
      </c>
      <c r="AC20" s="1406" t="s">
        <v>55</v>
      </c>
      <c r="AD20" s="665" t="s">
        <v>2262</v>
      </c>
      <c r="AE20" s="642"/>
      <c r="AF20" s="640" t="s">
        <v>13908</v>
      </c>
      <c r="AG20" s="642"/>
      <c r="AH20" s="642"/>
    </row>
    <row r="21" ht="15.75" customHeight="1">
      <c r="A21" s="1031"/>
      <c r="B21" s="994" t="s">
        <v>13909</v>
      </c>
      <c r="C21" s="641"/>
      <c r="D21" s="641"/>
      <c r="E21" s="641"/>
      <c r="F21" s="641"/>
      <c r="G21" s="1126"/>
      <c r="H21" s="664" t="s">
        <v>94</v>
      </c>
      <c r="I21" s="664" t="s">
        <v>94</v>
      </c>
      <c r="J21" s="665"/>
      <c r="K21" s="665"/>
      <c r="L21" s="641"/>
      <c r="M21" s="641"/>
      <c r="N21" s="641"/>
      <c r="O21" s="641"/>
      <c r="P21" s="641"/>
      <c r="Q21" s="641"/>
      <c r="R21" s="641"/>
      <c r="S21" s="641"/>
      <c r="T21" s="641"/>
      <c r="U21" s="641"/>
      <c r="V21" s="641"/>
      <c r="W21" s="641"/>
      <c r="X21" s="641"/>
      <c r="Y21" s="641"/>
      <c r="Z21" s="641"/>
      <c r="AA21" s="641"/>
      <c r="AB21" s="665" t="s">
        <v>94</v>
      </c>
      <c r="AC21" s="1406" t="s">
        <v>55</v>
      </c>
      <c r="AD21" s="665" t="s">
        <v>2262</v>
      </c>
      <c r="AE21" s="642"/>
      <c r="AF21" s="642"/>
      <c r="AG21" s="642"/>
      <c r="AH21" s="642"/>
    </row>
    <row r="22" ht="15.75" customHeight="1">
      <c r="A22" s="1031"/>
      <c r="B22" s="1126"/>
      <c r="C22" s="642" t="s">
        <v>13890</v>
      </c>
      <c r="D22" s="641"/>
      <c r="E22" s="641"/>
      <c r="F22" s="1002" t="s">
        <v>13910</v>
      </c>
      <c r="G22" s="994" t="s">
        <v>13911</v>
      </c>
      <c r="H22" s="664"/>
      <c r="I22" s="664"/>
      <c r="J22" s="664"/>
      <c r="K22" s="664"/>
      <c r="L22" s="641"/>
      <c r="M22" s="641"/>
      <c r="N22" s="641"/>
      <c r="O22" s="641"/>
      <c r="P22" s="641"/>
      <c r="Q22" s="641"/>
      <c r="R22" s="641"/>
      <c r="S22" s="641"/>
      <c r="T22" s="641"/>
      <c r="U22" s="641"/>
      <c r="V22" s="641"/>
      <c r="W22" s="641"/>
      <c r="X22" s="641"/>
      <c r="Y22" s="641"/>
      <c r="Z22" s="641"/>
      <c r="AA22" s="641"/>
      <c r="AB22" s="665">
        <v>1.0</v>
      </c>
      <c r="AC22" s="1406" t="s">
        <v>55</v>
      </c>
      <c r="AD22" s="665" t="s">
        <v>2262</v>
      </c>
      <c r="AE22" s="642"/>
      <c r="AF22" s="642"/>
      <c r="AG22" s="642"/>
      <c r="AH22" s="642"/>
    </row>
    <row r="23" ht="15.75" customHeight="1">
      <c r="A23" s="1031"/>
      <c r="B23" s="1126"/>
      <c r="C23" s="1098" t="s">
        <v>13886</v>
      </c>
      <c r="D23" s="641"/>
      <c r="E23" s="641"/>
      <c r="F23" s="1002" t="s">
        <v>13912</v>
      </c>
      <c r="G23" s="1098" t="s">
        <v>13896</v>
      </c>
      <c r="H23" s="664"/>
      <c r="I23" s="664"/>
      <c r="J23" s="664"/>
      <c r="K23" s="664"/>
      <c r="L23" s="641"/>
      <c r="M23" s="641"/>
      <c r="N23" s="641"/>
      <c r="O23" s="641"/>
      <c r="P23" s="641"/>
      <c r="Q23" s="641"/>
      <c r="R23" s="641"/>
      <c r="S23" s="641"/>
      <c r="T23" s="641"/>
      <c r="U23" s="641"/>
      <c r="V23" s="641"/>
      <c r="W23" s="641"/>
      <c r="X23" s="641"/>
      <c r="Y23" s="641"/>
      <c r="Z23" s="641"/>
      <c r="AA23" s="641"/>
      <c r="AB23" s="665">
        <v>1.0</v>
      </c>
      <c r="AC23" s="1406" t="s">
        <v>55</v>
      </c>
      <c r="AD23" s="665" t="s">
        <v>2262</v>
      </c>
      <c r="AE23" s="642"/>
      <c r="AF23" s="642"/>
      <c r="AG23" s="642"/>
      <c r="AH23" s="642"/>
    </row>
    <row r="24" ht="15.75" customHeight="1">
      <c r="A24" s="991" t="s">
        <v>13913</v>
      </c>
      <c r="B24" s="641"/>
      <c r="C24" s="641"/>
      <c r="D24" s="641"/>
      <c r="E24" s="641"/>
      <c r="F24" s="641"/>
      <c r="G24" s="1126"/>
      <c r="H24" s="664" t="s">
        <v>94</v>
      </c>
      <c r="I24" s="664" t="s">
        <v>94</v>
      </c>
      <c r="J24" s="665"/>
      <c r="K24" s="665"/>
      <c r="L24" s="641"/>
      <c r="M24" s="641"/>
      <c r="N24" s="641"/>
      <c r="O24" s="641"/>
      <c r="P24" s="641"/>
      <c r="Q24" s="641"/>
      <c r="R24" s="641"/>
      <c r="S24" s="641"/>
      <c r="T24" s="641"/>
      <c r="U24" s="641"/>
      <c r="V24" s="641"/>
      <c r="W24" s="641"/>
      <c r="X24" s="641"/>
      <c r="Y24" s="641"/>
      <c r="Z24" s="641"/>
      <c r="AA24" s="641"/>
      <c r="AB24" s="665" t="s">
        <v>94</v>
      </c>
      <c r="AC24" s="1406" t="s">
        <v>55</v>
      </c>
      <c r="AD24" s="665" t="s">
        <v>2262</v>
      </c>
      <c r="AE24" s="642"/>
      <c r="AF24" s="642"/>
      <c r="AG24" s="642"/>
      <c r="AH24" s="642"/>
    </row>
    <row r="25" ht="15.75" customHeight="1">
      <c r="A25" s="1031"/>
      <c r="B25" s="642" t="s">
        <v>13914</v>
      </c>
      <c r="C25" s="641"/>
      <c r="D25" s="641"/>
      <c r="E25" s="641"/>
      <c r="F25" s="641"/>
      <c r="G25" s="1126"/>
      <c r="H25" s="664" t="s">
        <v>94</v>
      </c>
      <c r="I25" s="664" t="s">
        <v>94</v>
      </c>
      <c r="J25" s="665"/>
      <c r="K25" s="665"/>
      <c r="L25" s="641"/>
      <c r="M25" s="641"/>
      <c r="N25" s="641"/>
      <c r="O25" s="641"/>
      <c r="P25" s="641"/>
      <c r="Q25" s="641"/>
      <c r="R25" s="641"/>
      <c r="S25" s="641"/>
      <c r="T25" s="641"/>
      <c r="U25" s="641"/>
      <c r="V25" s="641"/>
      <c r="W25" s="641"/>
      <c r="X25" s="641"/>
      <c r="Y25" s="641"/>
      <c r="Z25" s="641"/>
      <c r="AA25" s="641"/>
      <c r="AB25" s="665" t="s">
        <v>94</v>
      </c>
      <c r="AC25" s="1406" t="s">
        <v>55</v>
      </c>
      <c r="AD25" s="665" t="s">
        <v>2262</v>
      </c>
      <c r="AE25" s="642"/>
      <c r="AF25" s="642"/>
      <c r="AG25" s="642"/>
      <c r="AH25" s="642"/>
    </row>
    <row r="26" ht="15.75" customHeight="1">
      <c r="A26" s="1031"/>
      <c r="B26" s="641"/>
      <c r="C26" s="642" t="s">
        <v>13915</v>
      </c>
      <c r="D26" s="641"/>
      <c r="E26" s="641"/>
      <c r="F26" s="1002" t="s">
        <v>13916</v>
      </c>
      <c r="G26" s="994" t="s">
        <v>13917</v>
      </c>
      <c r="H26" s="664"/>
      <c r="I26" s="664"/>
      <c r="J26" s="664"/>
      <c r="K26" s="664"/>
      <c r="L26" s="641"/>
      <c r="M26" s="641"/>
      <c r="N26" s="641"/>
      <c r="O26" s="641"/>
      <c r="P26" s="641"/>
      <c r="Q26" s="641"/>
      <c r="R26" s="641"/>
      <c r="S26" s="641"/>
      <c r="T26" s="641"/>
      <c r="U26" s="641"/>
      <c r="V26" s="641"/>
      <c r="W26" s="641"/>
      <c r="X26" s="641"/>
      <c r="Y26" s="641"/>
      <c r="Z26" s="641"/>
      <c r="AA26" s="641"/>
      <c r="AB26" s="665">
        <v>1.0</v>
      </c>
      <c r="AC26" s="1406" t="s">
        <v>55</v>
      </c>
      <c r="AD26" s="665" t="s">
        <v>2262</v>
      </c>
      <c r="AE26" s="652"/>
      <c r="AF26" s="640" t="s">
        <v>13918</v>
      </c>
      <c r="AG26" s="642"/>
      <c r="AH26" s="623"/>
    </row>
    <row r="27" ht="15.75" hidden="1" customHeight="1">
      <c r="A27" s="1031"/>
      <c r="B27" s="641"/>
      <c r="C27" s="642" t="s">
        <v>13919</v>
      </c>
      <c r="D27" s="641"/>
      <c r="E27" s="642" t="s">
        <v>13920</v>
      </c>
      <c r="F27" s="1002" t="s">
        <v>13921</v>
      </c>
      <c r="G27" s="994" t="s">
        <v>13922</v>
      </c>
      <c r="H27" s="664"/>
      <c r="I27" s="664"/>
      <c r="J27" s="664"/>
      <c r="K27" s="664"/>
      <c r="L27" s="641"/>
      <c r="M27" s="641"/>
      <c r="N27" s="641"/>
      <c r="O27" s="641"/>
      <c r="P27" s="641"/>
      <c r="Q27" s="641"/>
      <c r="R27" s="641"/>
      <c r="S27" s="641"/>
      <c r="T27" s="641"/>
      <c r="U27" s="641"/>
      <c r="V27" s="641"/>
      <c r="W27" s="641"/>
      <c r="X27" s="641"/>
      <c r="Y27" s="641"/>
      <c r="Z27" s="641"/>
      <c r="AA27" s="641"/>
      <c r="AB27" s="664">
        <v>2.0</v>
      </c>
      <c r="AC27" s="1406" t="s">
        <v>55</v>
      </c>
      <c r="AD27" s="665" t="s">
        <v>2262</v>
      </c>
      <c r="AE27" s="652"/>
      <c r="AF27" s="642"/>
      <c r="AG27" s="642"/>
      <c r="AH27" s="623"/>
    </row>
    <row r="28" ht="15.75" hidden="1" customHeight="1">
      <c r="A28" s="1031"/>
      <c r="B28" s="641"/>
      <c r="C28" s="642" t="s">
        <v>13923</v>
      </c>
      <c r="D28" s="641"/>
      <c r="E28" s="642" t="s">
        <v>13924</v>
      </c>
      <c r="F28" s="1002" t="s">
        <v>13925</v>
      </c>
      <c r="G28" s="994" t="s">
        <v>13926</v>
      </c>
      <c r="H28" s="664"/>
      <c r="I28" s="664"/>
      <c r="J28" s="664"/>
      <c r="K28" s="664"/>
      <c r="L28" s="641"/>
      <c r="M28" s="641"/>
      <c r="N28" s="641"/>
      <c r="O28" s="641"/>
      <c r="P28" s="641"/>
      <c r="Q28" s="641"/>
      <c r="R28" s="641"/>
      <c r="S28" s="641"/>
      <c r="T28" s="641"/>
      <c r="U28" s="641"/>
      <c r="V28" s="641"/>
      <c r="W28" s="641"/>
      <c r="X28" s="641"/>
      <c r="Y28" s="641"/>
      <c r="Z28" s="641"/>
      <c r="AA28" s="641"/>
      <c r="AB28" s="664">
        <v>2.0</v>
      </c>
      <c r="AC28" s="1406" t="s">
        <v>55</v>
      </c>
      <c r="AD28" s="665" t="s">
        <v>2262</v>
      </c>
      <c r="AE28" s="652"/>
      <c r="AF28" s="642"/>
      <c r="AG28" s="642"/>
      <c r="AH28" s="623"/>
    </row>
    <row r="29" ht="15.75" customHeight="1">
      <c r="A29" s="1700" t="s">
        <v>13927</v>
      </c>
      <c r="B29" s="641"/>
      <c r="C29" s="641"/>
      <c r="D29" s="641"/>
      <c r="E29" s="641"/>
      <c r="F29" s="1126"/>
      <c r="G29" s="1126"/>
      <c r="H29" s="664" t="s">
        <v>94</v>
      </c>
      <c r="I29" s="664" t="s">
        <v>94</v>
      </c>
      <c r="J29" s="665"/>
      <c r="K29" s="665"/>
      <c r="L29" s="641"/>
      <c r="M29" s="641"/>
      <c r="N29" s="641"/>
      <c r="O29" s="641"/>
      <c r="P29" s="641"/>
      <c r="Q29" s="641"/>
      <c r="R29" s="641"/>
      <c r="S29" s="641"/>
      <c r="T29" s="641"/>
      <c r="U29" s="641"/>
      <c r="V29" s="641"/>
      <c r="W29" s="641"/>
      <c r="X29" s="641"/>
      <c r="Y29" s="641"/>
      <c r="Z29" s="641"/>
      <c r="AA29" s="641"/>
      <c r="AB29" s="665" t="s">
        <v>94</v>
      </c>
      <c r="AC29" s="1406" t="s">
        <v>55</v>
      </c>
      <c r="AD29" s="665" t="s">
        <v>2262</v>
      </c>
      <c r="AE29" s="642"/>
      <c r="AF29" s="642"/>
      <c r="AG29" s="642"/>
      <c r="AH29" s="623"/>
    </row>
    <row r="30" ht="15.75" hidden="1" customHeight="1">
      <c r="A30" s="1031"/>
      <c r="B30" s="642" t="s">
        <v>7968</v>
      </c>
      <c r="C30" s="1002" t="s">
        <v>13928</v>
      </c>
      <c r="D30" s="641"/>
      <c r="E30" s="642" t="s">
        <v>13929</v>
      </c>
      <c r="F30" s="1098" t="s">
        <v>13930</v>
      </c>
      <c r="G30" s="1098" t="s">
        <v>13931</v>
      </c>
      <c r="H30" s="664"/>
      <c r="I30" s="664"/>
      <c r="J30" s="664"/>
      <c r="K30" s="664"/>
      <c r="L30" s="641"/>
      <c r="M30" s="641"/>
      <c r="N30" s="641"/>
      <c r="O30" s="641"/>
      <c r="P30" s="641"/>
      <c r="Q30" s="641"/>
      <c r="R30" s="641"/>
      <c r="S30" s="641"/>
      <c r="T30" s="641"/>
      <c r="U30" s="641"/>
      <c r="V30" s="641"/>
      <c r="W30" s="641"/>
      <c r="X30" s="641"/>
      <c r="Y30" s="641"/>
      <c r="Z30" s="641"/>
      <c r="AA30" s="641"/>
      <c r="AB30" s="664">
        <v>2.0</v>
      </c>
      <c r="AC30" s="1406" t="s">
        <v>55</v>
      </c>
      <c r="AD30" s="665" t="s">
        <v>2262</v>
      </c>
      <c r="AE30" s="642"/>
      <c r="AF30" s="642"/>
      <c r="AG30" s="642"/>
      <c r="AH30" s="642"/>
    </row>
    <row r="31" ht="15.75" customHeight="1">
      <c r="A31" s="1031"/>
      <c r="B31" s="642" t="s">
        <v>3679</v>
      </c>
      <c r="C31" s="641"/>
      <c r="D31" s="641"/>
      <c r="E31" s="641"/>
      <c r="F31" s="1126"/>
      <c r="G31" s="1126"/>
      <c r="H31" s="664" t="s">
        <v>94</v>
      </c>
      <c r="I31" s="664" t="s">
        <v>94</v>
      </c>
      <c r="J31" s="665"/>
      <c r="K31" s="665"/>
      <c r="L31" s="641"/>
      <c r="M31" s="641"/>
      <c r="N31" s="641"/>
      <c r="O31" s="641"/>
      <c r="P31" s="641"/>
      <c r="Q31" s="641"/>
      <c r="R31" s="641"/>
      <c r="S31" s="641"/>
      <c r="T31" s="641"/>
      <c r="U31" s="641"/>
      <c r="V31" s="641"/>
      <c r="W31" s="641"/>
      <c r="X31" s="641"/>
      <c r="Y31" s="641"/>
      <c r="Z31" s="641"/>
      <c r="AA31" s="641"/>
      <c r="AB31" s="664" t="s">
        <v>94</v>
      </c>
      <c r="AC31" s="1406" t="s">
        <v>55</v>
      </c>
      <c r="AD31" s="665" t="s">
        <v>2262</v>
      </c>
      <c r="AE31" s="642"/>
      <c r="AF31" s="642"/>
      <c r="AG31" s="642"/>
      <c r="AH31" s="623"/>
    </row>
    <row r="32" ht="15.75" hidden="1" customHeight="1">
      <c r="A32" s="1031"/>
      <c r="B32" s="641"/>
      <c r="C32" s="1002" t="s">
        <v>13928</v>
      </c>
      <c r="D32" s="641"/>
      <c r="E32" s="642" t="s">
        <v>13929</v>
      </c>
      <c r="F32" s="1098" t="s">
        <v>13932</v>
      </c>
      <c r="G32" s="1098" t="s">
        <v>13933</v>
      </c>
      <c r="H32" s="664"/>
      <c r="I32" s="664"/>
      <c r="J32" s="664"/>
      <c r="K32" s="664"/>
      <c r="L32" s="641"/>
      <c r="M32" s="641"/>
      <c r="N32" s="641"/>
      <c r="O32" s="641"/>
      <c r="P32" s="641"/>
      <c r="Q32" s="641"/>
      <c r="R32" s="641"/>
      <c r="S32" s="641"/>
      <c r="T32" s="641"/>
      <c r="U32" s="641"/>
      <c r="V32" s="641"/>
      <c r="W32" s="641"/>
      <c r="X32" s="641"/>
      <c r="Y32" s="641"/>
      <c r="Z32" s="641"/>
      <c r="AA32" s="641"/>
      <c r="AB32" s="664">
        <v>2.0</v>
      </c>
      <c r="AC32" s="1406" t="s">
        <v>55</v>
      </c>
      <c r="AD32" s="665" t="s">
        <v>3948</v>
      </c>
      <c r="AE32" s="642"/>
      <c r="AF32" s="642"/>
      <c r="AG32" s="642"/>
      <c r="AH32" s="623"/>
    </row>
    <row r="33" ht="15.75" hidden="1" customHeight="1">
      <c r="A33" s="1031"/>
      <c r="B33" s="641"/>
      <c r="C33" s="642" t="s">
        <v>13934</v>
      </c>
      <c r="D33" s="641"/>
      <c r="E33" s="642" t="s">
        <v>13935</v>
      </c>
      <c r="F33" s="1002" t="s">
        <v>13936</v>
      </c>
      <c r="G33" s="995" t="s">
        <v>13937</v>
      </c>
      <c r="H33" s="664"/>
      <c r="I33" s="664"/>
      <c r="J33" s="664"/>
      <c r="K33" s="664"/>
      <c r="L33" s="641"/>
      <c r="M33" s="641"/>
      <c r="N33" s="641"/>
      <c r="O33" s="641"/>
      <c r="P33" s="641"/>
      <c r="Q33" s="641"/>
      <c r="R33" s="641"/>
      <c r="S33" s="641"/>
      <c r="T33" s="641"/>
      <c r="U33" s="641"/>
      <c r="V33" s="641"/>
      <c r="W33" s="641"/>
      <c r="X33" s="641"/>
      <c r="Y33" s="641"/>
      <c r="Z33" s="641"/>
      <c r="AA33" s="641"/>
      <c r="AB33" s="664">
        <v>2.0</v>
      </c>
      <c r="AC33" s="1406" t="s">
        <v>55</v>
      </c>
      <c r="AD33" s="665" t="s">
        <v>2262</v>
      </c>
      <c r="AE33" s="642"/>
      <c r="AF33" s="642"/>
      <c r="AG33" s="642"/>
      <c r="AH33" s="623"/>
    </row>
    <row r="34" ht="15.75" customHeight="1">
      <c r="A34" s="1031"/>
      <c r="B34" s="642" t="s">
        <v>13938</v>
      </c>
      <c r="C34" s="641"/>
      <c r="D34" s="641"/>
      <c r="E34" s="641"/>
      <c r="F34" s="641"/>
      <c r="G34" s="1126"/>
      <c r="H34" s="664" t="s">
        <v>94</v>
      </c>
      <c r="I34" s="664" t="s">
        <v>94</v>
      </c>
      <c r="J34" s="665"/>
      <c r="K34" s="665"/>
      <c r="L34" s="641"/>
      <c r="M34" s="641"/>
      <c r="N34" s="641"/>
      <c r="O34" s="641"/>
      <c r="P34" s="641"/>
      <c r="Q34" s="641"/>
      <c r="R34" s="641"/>
      <c r="S34" s="641"/>
      <c r="T34" s="641"/>
      <c r="U34" s="641"/>
      <c r="V34" s="641"/>
      <c r="W34" s="641"/>
      <c r="X34" s="641"/>
      <c r="Y34" s="641"/>
      <c r="Z34" s="641"/>
      <c r="AA34" s="641"/>
      <c r="AB34" s="664" t="s">
        <v>94</v>
      </c>
      <c r="AC34" s="1406" t="s">
        <v>55</v>
      </c>
      <c r="AD34" s="665" t="s">
        <v>2262</v>
      </c>
      <c r="AE34" s="642"/>
      <c r="AF34" s="642"/>
      <c r="AG34" s="642"/>
      <c r="AH34" s="623"/>
    </row>
    <row r="35" ht="15.75" customHeight="1">
      <c r="A35" s="1031"/>
      <c r="B35" s="641"/>
      <c r="C35" s="642" t="s">
        <v>13939</v>
      </c>
      <c r="D35" s="641"/>
      <c r="E35" s="642" t="s">
        <v>13940</v>
      </c>
      <c r="F35" s="1002" t="s">
        <v>13941</v>
      </c>
      <c r="G35" s="1010" t="s">
        <v>13942</v>
      </c>
      <c r="H35" s="664"/>
      <c r="I35" s="664"/>
      <c r="J35" s="664"/>
      <c r="K35" s="664"/>
      <c r="L35" s="641"/>
      <c r="M35" s="641"/>
      <c r="N35" s="641"/>
      <c r="O35" s="641"/>
      <c r="P35" s="641"/>
      <c r="Q35" s="641"/>
      <c r="R35" s="641"/>
      <c r="S35" s="641"/>
      <c r="T35" s="641"/>
      <c r="U35" s="641"/>
      <c r="V35" s="641"/>
      <c r="W35" s="641"/>
      <c r="X35" s="641"/>
      <c r="Y35" s="641"/>
      <c r="Z35" s="641"/>
      <c r="AA35" s="641"/>
      <c r="AB35" s="665">
        <v>1.0</v>
      </c>
      <c r="AC35" s="1406" t="s">
        <v>55</v>
      </c>
      <c r="AD35" s="664" t="s">
        <v>361</v>
      </c>
      <c r="AE35" s="642"/>
      <c r="AF35" s="640" t="s">
        <v>13943</v>
      </c>
      <c r="AG35" s="640"/>
      <c r="AH35" s="623"/>
    </row>
    <row r="36" ht="15.75" customHeight="1">
      <c r="A36" s="1031"/>
      <c r="B36" s="641"/>
      <c r="C36" s="642" t="s">
        <v>13934</v>
      </c>
      <c r="D36" s="641"/>
      <c r="E36" s="642" t="s">
        <v>13944</v>
      </c>
      <c r="F36" s="1002" t="s">
        <v>13945</v>
      </c>
      <c r="G36" s="1098" t="s">
        <v>13946</v>
      </c>
      <c r="H36" s="664"/>
      <c r="I36" s="664"/>
      <c r="J36" s="664"/>
      <c r="K36" s="664"/>
      <c r="L36" s="641"/>
      <c r="M36" s="641"/>
      <c r="N36" s="641"/>
      <c r="O36" s="641"/>
      <c r="P36" s="641"/>
      <c r="Q36" s="641"/>
      <c r="R36" s="641"/>
      <c r="S36" s="641"/>
      <c r="T36" s="641"/>
      <c r="U36" s="641"/>
      <c r="V36" s="641"/>
      <c r="W36" s="641"/>
      <c r="X36" s="641"/>
      <c r="Y36" s="641"/>
      <c r="Z36" s="641"/>
      <c r="AA36" s="641"/>
      <c r="AB36" s="664">
        <v>1.0</v>
      </c>
      <c r="AC36" s="1406" t="s">
        <v>55</v>
      </c>
      <c r="AD36" s="665" t="s">
        <v>2262</v>
      </c>
      <c r="AE36" s="642"/>
      <c r="AF36" s="642"/>
      <c r="AG36" s="642"/>
      <c r="AH36" s="623"/>
    </row>
    <row r="37" ht="15.75" customHeight="1">
      <c r="A37" s="1031"/>
      <c r="B37" s="642" t="s">
        <v>13947</v>
      </c>
      <c r="C37" s="642" t="s">
        <v>13928</v>
      </c>
      <c r="D37" s="641"/>
      <c r="E37" s="641"/>
      <c r="F37" s="642" t="s">
        <v>13948</v>
      </c>
      <c r="G37" s="994" t="s">
        <v>13949</v>
      </c>
      <c r="H37" s="664"/>
      <c r="I37" s="664"/>
      <c r="J37" s="664"/>
      <c r="K37" s="664"/>
      <c r="L37" s="641"/>
      <c r="M37" s="641"/>
      <c r="N37" s="641"/>
      <c r="O37" s="641"/>
      <c r="P37" s="641"/>
      <c r="Q37" s="641"/>
      <c r="R37" s="641"/>
      <c r="S37" s="641"/>
      <c r="T37" s="641"/>
      <c r="U37" s="641"/>
      <c r="V37" s="641"/>
      <c r="W37" s="641"/>
      <c r="X37" s="641"/>
      <c r="Y37" s="641"/>
      <c r="Z37" s="641"/>
      <c r="AA37" s="641"/>
      <c r="AB37" s="665">
        <v>1.0</v>
      </c>
      <c r="AC37" s="1406" t="s">
        <v>55</v>
      </c>
      <c r="AD37" s="665" t="s">
        <v>2262</v>
      </c>
      <c r="AE37" s="642"/>
      <c r="AF37" s="642"/>
      <c r="AG37" s="642"/>
      <c r="AH37" s="623"/>
    </row>
    <row r="38" ht="15.75" customHeight="1">
      <c r="A38" s="1031"/>
      <c r="B38" s="642" t="s">
        <v>13950</v>
      </c>
      <c r="C38" s="642" t="s">
        <v>4058</v>
      </c>
      <c r="D38" s="641"/>
      <c r="E38" s="641"/>
      <c r="F38" s="1002" t="s">
        <v>13951</v>
      </c>
      <c r="G38" s="1010" t="s">
        <v>13952</v>
      </c>
      <c r="H38" s="664"/>
      <c r="I38" s="664"/>
      <c r="J38" s="664"/>
      <c r="K38" s="664"/>
      <c r="L38" s="641"/>
      <c r="M38" s="641"/>
      <c r="N38" s="641"/>
      <c r="O38" s="641"/>
      <c r="P38" s="641"/>
      <c r="Q38" s="641"/>
      <c r="R38" s="641"/>
      <c r="S38" s="641"/>
      <c r="T38" s="641"/>
      <c r="U38" s="641"/>
      <c r="V38" s="641"/>
      <c r="W38" s="641"/>
      <c r="X38" s="641"/>
      <c r="Y38" s="641"/>
      <c r="Z38" s="641"/>
      <c r="AA38" s="641"/>
      <c r="AB38" s="665">
        <v>1.0</v>
      </c>
      <c r="AC38" s="1406" t="s">
        <v>55</v>
      </c>
      <c r="AD38" s="664" t="s">
        <v>2124</v>
      </c>
      <c r="AE38" s="652"/>
      <c r="AF38" s="642" t="s">
        <v>13953</v>
      </c>
      <c r="AG38" s="642"/>
      <c r="AH38" s="623"/>
    </row>
    <row r="39" ht="15.75" customHeight="1">
      <c r="A39" s="991" t="s">
        <v>3528</v>
      </c>
      <c r="B39" s="641"/>
      <c r="C39" s="641"/>
      <c r="D39" s="641"/>
      <c r="E39" s="641"/>
      <c r="F39" s="641"/>
      <c r="G39" s="1126"/>
      <c r="H39" s="664" t="s">
        <v>94</v>
      </c>
      <c r="I39" s="664" t="s">
        <v>94</v>
      </c>
      <c r="J39" s="665"/>
      <c r="K39" s="665"/>
      <c r="L39" s="641"/>
      <c r="M39" s="641"/>
      <c r="N39" s="641"/>
      <c r="O39" s="641"/>
      <c r="P39" s="641"/>
      <c r="Q39" s="641"/>
      <c r="R39" s="641"/>
      <c r="S39" s="641"/>
      <c r="T39" s="641"/>
      <c r="U39" s="641"/>
      <c r="V39" s="641"/>
      <c r="W39" s="641"/>
      <c r="X39" s="641"/>
      <c r="Y39" s="641"/>
      <c r="Z39" s="641"/>
      <c r="AA39" s="641"/>
      <c r="AB39" s="664" t="s">
        <v>94</v>
      </c>
      <c r="AC39" s="1031"/>
      <c r="AD39" s="641"/>
      <c r="AE39" s="642"/>
      <c r="AF39" s="642"/>
      <c r="AG39" s="642"/>
      <c r="AH39" s="623"/>
    </row>
    <row r="40" ht="15.75" customHeight="1">
      <c r="A40" s="1031"/>
      <c r="B40" s="642" t="s">
        <v>13954</v>
      </c>
      <c r="C40" s="642" t="s">
        <v>13955</v>
      </c>
      <c r="D40" s="641"/>
      <c r="E40" s="641"/>
      <c r="F40" s="640" t="s">
        <v>13956</v>
      </c>
      <c r="G40" s="2642" t="s">
        <v>13957</v>
      </c>
      <c r="H40" s="664"/>
      <c r="I40" s="664"/>
      <c r="J40" s="664"/>
      <c r="K40" s="664"/>
      <c r="L40" s="641"/>
      <c r="M40" s="641"/>
      <c r="N40" s="641"/>
      <c r="O40" s="641"/>
      <c r="P40" s="641"/>
      <c r="Q40" s="641"/>
      <c r="R40" s="641"/>
      <c r="S40" s="641"/>
      <c r="T40" s="641"/>
      <c r="U40" s="641"/>
      <c r="V40" s="641"/>
      <c r="W40" s="641"/>
      <c r="X40" s="641"/>
      <c r="Y40" s="641"/>
      <c r="Z40" s="641"/>
      <c r="AA40" s="641"/>
      <c r="AB40" s="664">
        <v>1.0</v>
      </c>
      <c r="AC40" s="1406" t="s">
        <v>55</v>
      </c>
      <c r="AD40" s="664" t="s">
        <v>361</v>
      </c>
      <c r="AE40" s="642"/>
      <c r="AF40" s="640" t="s">
        <v>13958</v>
      </c>
      <c r="AG40" s="640"/>
      <c r="AH40" s="623"/>
    </row>
    <row r="41" ht="15.75" customHeight="1">
      <c r="A41" s="1031"/>
      <c r="B41" s="642" t="s">
        <v>13959</v>
      </c>
      <c r="C41" s="641"/>
      <c r="D41" s="641"/>
      <c r="E41" s="641"/>
      <c r="F41" s="641"/>
      <c r="G41" s="1126"/>
      <c r="H41" s="664" t="s">
        <v>94</v>
      </c>
      <c r="I41" s="664" t="s">
        <v>94</v>
      </c>
      <c r="J41" s="665"/>
      <c r="K41" s="665"/>
      <c r="L41" s="641"/>
      <c r="M41" s="641"/>
      <c r="N41" s="641"/>
      <c r="O41" s="641"/>
      <c r="P41" s="641"/>
      <c r="Q41" s="641"/>
      <c r="R41" s="641"/>
      <c r="S41" s="641"/>
      <c r="T41" s="641"/>
      <c r="U41" s="641"/>
      <c r="V41" s="641"/>
      <c r="W41" s="641"/>
      <c r="X41" s="641"/>
      <c r="Y41" s="641"/>
      <c r="Z41" s="641"/>
      <c r="AA41" s="641"/>
      <c r="AB41" s="664" t="s">
        <v>94</v>
      </c>
      <c r="AC41" s="1031"/>
      <c r="AD41" s="641"/>
      <c r="AE41" s="642"/>
      <c r="AF41" s="642"/>
      <c r="AG41" s="642"/>
      <c r="AH41" s="623"/>
    </row>
    <row r="42" ht="15.75" customHeight="1">
      <c r="A42" s="1031"/>
      <c r="B42" s="641"/>
      <c r="C42" s="642" t="s">
        <v>13960</v>
      </c>
      <c r="D42" s="641"/>
      <c r="E42" s="641"/>
      <c r="F42" s="642" t="s">
        <v>13961</v>
      </c>
      <c r="G42" s="995" t="s">
        <v>13962</v>
      </c>
      <c r="H42" s="664"/>
      <c r="I42" s="664"/>
      <c r="J42" s="664"/>
      <c r="K42" s="664"/>
      <c r="L42" s="641"/>
      <c r="M42" s="641"/>
      <c r="N42" s="641"/>
      <c r="O42" s="641"/>
      <c r="P42" s="641"/>
      <c r="Q42" s="641"/>
      <c r="R42" s="641"/>
      <c r="S42" s="641"/>
      <c r="T42" s="641"/>
      <c r="U42" s="641"/>
      <c r="V42" s="641"/>
      <c r="W42" s="641"/>
      <c r="X42" s="641"/>
      <c r="Y42" s="641"/>
      <c r="Z42" s="641"/>
      <c r="AA42" s="641"/>
      <c r="AB42" s="665">
        <v>1.0</v>
      </c>
      <c r="AC42" s="1406" t="s">
        <v>55</v>
      </c>
      <c r="AD42" s="664" t="s">
        <v>361</v>
      </c>
      <c r="AE42" s="642"/>
      <c r="AF42" s="640" t="s">
        <v>13963</v>
      </c>
      <c r="AG42" s="640"/>
      <c r="AH42" s="623"/>
    </row>
    <row r="43" ht="15.75" hidden="1" customHeight="1">
      <c r="A43" s="1031"/>
      <c r="B43" s="641"/>
      <c r="C43" s="642" t="s">
        <v>13964</v>
      </c>
      <c r="D43" s="641"/>
      <c r="E43" s="641"/>
      <c r="F43" s="642" t="s">
        <v>13965</v>
      </c>
      <c r="G43" s="995" t="s">
        <v>13966</v>
      </c>
      <c r="H43" s="664"/>
      <c r="I43" s="664"/>
      <c r="J43" s="664"/>
      <c r="K43" s="664"/>
      <c r="L43" s="641"/>
      <c r="M43" s="641"/>
      <c r="N43" s="641"/>
      <c r="O43" s="641"/>
      <c r="P43" s="641"/>
      <c r="Q43" s="641"/>
      <c r="R43" s="641"/>
      <c r="S43" s="641"/>
      <c r="T43" s="641"/>
      <c r="U43" s="641"/>
      <c r="V43" s="641"/>
      <c r="W43" s="641"/>
      <c r="X43" s="641"/>
      <c r="Y43" s="641"/>
      <c r="Z43" s="641"/>
      <c r="AA43" s="641"/>
      <c r="AB43" s="664">
        <v>2.0</v>
      </c>
      <c r="AC43" s="1406" t="s">
        <v>55</v>
      </c>
      <c r="AD43" s="664" t="s">
        <v>361</v>
      </c>
      <c r="AE43" s="642"/>
      <c r="AF43" s="642"/>
      <c r="AG43" s="640"/>
      <c r="AH43" s="633"/>
    </row>
    <row r="44" ht="15.75" customHeight="1">
      <c r="A44" s="991" t="s">
        <v>13967</v>
      </c>
      <c r="B44" s="641"/>
      <c r="C44" s="641"/>
      <c r="D44" s="641"/>
      <c r="E44" s="641"/>
      <c r="F44" s="641"/>
      <c r="G44" s="641"/>
      <c r="H44" s="664" t="s">
        <v>94</v>
      </c>
      <c r="I44" s="664" t="s">
        <v>94</v>
      </c>
      <c r="J44" s="665"/>
      <c r="K44" s="665"/>
      <c r="L44" s="641"/>
      <c r="M44" s="641"/>
      <c r="N44" s="641"/>
      <c r="O44" s="641"/>
      <c r="P44" s="641"/>
      <c r="Q44" s="641"/>
      <c r="R44" s="641"/>
      <c r="S44" s="641"/>
      <c r="T44" s="641"/>
      <c r="U44" s="641"/>
      <c r="V44" s="641"/>
      <c r="W44" s="641"/>
      <c r="X44" s="641"/>
      <c r="Y44" s="641"/>
      <c r="Z44" s="641"/>
      <c r="AA44" s="641"/>
      <c r="AB44" s="664" t="s">
        <v>94</v>
      </c>
      <c r="AC44" s="1406" t="s">
        <v>55</v>
      </c>
      <c r="AD44" s="665" t="s">
        <v>2262</v>
      </c>
      <c r="AE44" s="642"/>
      <c r="AF44" s="642"/>
      <c r="AG44" s="642"/>
      <c r="AH44" s="642"/>
    </row>
    <row r="45" ht="15.75" customHeight="1">
      <c r="A45" s="1031"/>
      <c r="B45" s="1002" t="s">
        <v>13968</v>
      </c>
      <c r="C45" s="641"/>
      <c r="D45" s="641"/>
      <c r="E45" s="641"/>
      <c r="F45" s="641"/>
      <c r="G45" s="641"/>
      <c r="H45" s="664" t="s">
        <v>94</v>
      </c>
      <c r="I45" s="664" t="s">
        <v>94</v>
      </c>
      <c r="J45" s="665"/>
      <c r="K45" s="665"/>
      <c r="L45" s="641"/>
      <c r="M45" s="641"/>
      <c r="N45" s="641"/>
      <c r="O45" s="641"/>
      <c r="P45" s="641"/>
      <c r="Q45" s="641"/>
      <c r="R45" s="641"/>
      <c r="S45" s="641"/>
      <c r="T45" s="641"/>
      <c r="U45" s="641"/>
      <c r="V45" s="641"/>
      <c r="W45" s="641"/>
      <c r="X45" s="641"/>
      <c r="Y45" s="641"/>
      <c r="Z45" s="641"/>
      <c r="AA45" s="641"/>
      <c r="AB45" s="664" t="s">
        <v>94</v>
      </c>
      <c r="AC45" s="1406" t="s">
        <v>55</v>
      </c>
      <c r="AD45" s="665" t="s">
        <v>2262</v>
      </c>
      <c r="AE45" s="642"/>
      <c r="AF45" s="642"/>
      <c r="AG45" s="642"/>
      <c r="AH45" s="642"/>
    </row>
    <row r="46" ht="15.75" hidden="1" customHeight="1">
      <c r="A46" s="1031"/>
      <c r="B46" s="641"/>
      <c r="C46" s="1002" t="s">
        <v>13969</v>
      </c>
      <c r="D46" s="641"/>
      <c r="E46" s="641"/>
      <c r="F46" s="1002" t="s">
        <v>13970</v>
      </c>
      <c r="G46" s="642" t="s">
        <v>13971</v>
      </c>
      <c r="H46" s="664"/>
      <c r="I46" s="664"/>
      <c r="J46" s="664"/>
      <c r="K46" s="664"/>
      <c r="L46" s="641"/>
      <c r="M46" s="641"/>
      <c r="N46" s="641"/>
      <c r="O46" s="641"/>
      <c r="P46" s="641"/>
      <c r="Q46" s="641"/>
      <c r="R46" s="641"/>
      <c r="S46" s="641"/>
      <c r="T46" s="641"/>
      <c r="U46" s="641"/>
      <c r="V46" s="641"/>
      <c r="W46" s="641"/>
      <c r="X46" s="641"/>
      <c r="Y46" s="641"/>
      <c r="Z46" s="641"/>
      <c r="AA46" s="641"/>
      <c r="AB46" s="664">
        <v>2.0</v>
      </c>
      <c r="AC46" s="1406" t="s">
        <v>55</v>
      </c>
      <c r="AD46" s="665" t="s">
        <v>2262</v>
      </c>
      <c r="AE46" s="652"/>
      <c r="AF46" s="642"/>
      <c r="AG46" s="642"/>
      <c r="AH46" s="642"/>
    </row>
    <row r="47" ht="15.75" customHeight="1">
      <c r="A47" s="1031"/>
      <c r="B47" s="641"/>
      <c r="C47" s="1002" t="s">
        <v>13972</v>
      </c>
      <c r="D47" s="641"/>
      <c r="E47" s="641"/>
      <c r="F47" s="1002" t="s">
        <v>13970</v>
      </c>
      <c r="G47" s="642" t="s">
        <v>13973</v>
      </c>
      <c r="H47" s="664"/>
      <c r="I47" s="664"/>
      <c r="J47" s="664"/>
      <c r="K47" s="664"/>
      <c r="L47" s="641"/>
      <c r="M47" s="641"/>
      <c r="N47" s="641"/>
      <c r="O47" s="641"/>
      <c r="P47" s="641"/>
      <c r="Q47" s="641"/>
      <c r="R47" s="641"/>
      <c r="S47" s="641"/>
      <c r="T47" s="641"/>
      <c r="U47" s="641"/>
      <c r="V47" s="641"/>
      <c r="W47" s="641"/>
      <c r="X47" s="641"/>
      <c r="Y47" s="641"/>
      <c r="Z47" s="641"/>
      <c r="AA47" s="641"/>
      <c r="AB47" s="665">
        <v>1.0</v>
      </c>
      <c r="AC47" s="1406" t="s">
        <v>55</v>
      </c>
      <c r="AD47" s="665" t="s">
        <v>2262</v>
      </c>
      <c r="AE47" s="652"/>
      <c r="AF47" s="642"/>
      <c r="AG47" s="642"/>
      <c r="AH47" s="623"/>
    </row>
    <row r="48" ht="15.75" hidden="1" customHeight="1">
      <c r="A48" s="1031"/>
      <c r="B48" s="641"/>
      <c r="C48" s="1002" t="s">
        <v>13974</v>
      </c>
      <c r="D48" s="641"/>
      <c r="E48" s="641"/>
      <c r="F48" s="1002" t="s">
        <v>13970</v>
      </c>
      <c r="G48" s="640" t="s">
        <v>13975</v>
      </c>
      <c r="H48" s="664"/>
      <c r="I48" s="664"/>
      <c r="J48" s="664"/>
      <c r="K48" s="664"/>
      <c r="L48" s="641"/>
      <c r="M48" s="641"/>
      <c r="N48" s="641"/>
      <c r="O48" s="641"/>
      <c r="P48" s="641"/>
      <c r="Q48" s="641"/>
      <c r="R48" s="641"/>
      <c r="S48" s="641"/>
      <c r="T48" s="641"/>
      <c r="U48" s="641"/>
      <c r="V48" s="641"/>
      <c r="W48" s="641"/>
      <c r="X48" s="641"/>
      <c r="Y48" s="641"/>
      <c r="Z48" s="641"/>
      <c r="AA48" s="641"/>
      <c r="AB48" s="664">
        <v>2.0</v>
      </c>
      <c r="AC48" s="1406" t="s">
        <v>55</v>
      </c>
      <c r="AD48" s="664" t="s">
        <v>361</v>
      </c>
      <c r="AE48" s="814"/>
      <c r="AF48" s="642"/>
      <c r="AG48" s="642"/>
      <c r="AH48" s="623"/>
    </row>
    <row r="49" ht="15.75" hidden="1" customHeight="1">
      <c r="A49" s="1031"/>
      <c r="B49" s="641"/>
      <c r="C49" s="1002" t="s">
        <v>13976</v>
      </c>
      <c r="D49" s="641"/>
      <c r="E49" s="641"/>
      <c r="F49" s="1002" t="s">
        <v>13970</v>
      </c>
      <c r="G49" s="642" t="s">
        <v>13973</v>
      </c>
      <c r="H49" s="664"/>
      <c r="I49" s="664"/>
      <c r="J49" s="664"/>
      <c r="K49" s="664"/>
      <c r="L49" s="641"/>
      <c r="M49" s="641"/>
      <c r="N49" s="641"/>
      <c r="O49" s="641"/>
      <c r="P49" s="641"/>
      <c r="Q49" s="641"/>
      <c r="R49" s="641"/>
      <c r="S49" s="641"/>
      <c r="T49" s="641"/>
      <c r="U49" s="641"/>
      <c r="V49" s="641"/>
      <c r="W49" s="641"/>
      <c r="X49" s="641"/>
      <c r="Y49" s="641"/>
      <c r="Z49" s="641"/>
      <c r="AA49" s="641"/>
      <c r="AB49" s="664">
        <v>2.0</v>
      </c>
      <c r="AC49" s="1406" t="s">
        <v>55</v>
      </c>
      <c r="AD49" s="665" t="s">
        <v>2262</v>
      </c>
      <c r="AE49" s="642"/>
      <c r="AF49" s="642" t="s">
        <v>13977</v>
      </c>
      <c r="AG49" s="642"/>
      <c r="AH49" s="623"/>
    </row>
    <row r="50" ht="15.75" customHeight="1">
      <c r="A50" s="1031"/>
      <c r="B50" s="641"/>
      <c r="C50" s="1002" t="s">
        <v>13978</v>
      </c>
      <c r="D50" s="641"/>
      <c r="E50" s="641"/>
      <c r="F50" s="1002" t="s">
        <v>13970</v>
      </c>
      <c r="G50" s="640" t="s">
        <v>13979</v>
      </c>
      <c r="H50" s="664"/>
      <c r="I50" s="664"/>
      <c r="J50" s="664"/>
      <c r="K50" s="664"/>
      <c r="L50" s="641"/>
      <c r="M50" s="641"/>
      <c r="N50" s="641"/>
      <c r="O50" s="641"/>
      <c r="P50" s="641"/>
      <c r="Q50" s="641"/>
      <c r="R50" s="641"/>
      <c r="S50" s="641"/>
      <c r="T50" s="641"/>
      <c r="U50" s="641"/>
      <c r="V50" s="641"/>
      <c r="W50" s="641"/>
      <c r="X50" s="641"/>
      <c r="Y50" s="641"/>
      <c r="Z50" s="641"/>
      <c r="AA50" s="641"/>
      <c r="AB50" s="665">
        <v>1.0</v>
      </c>
      <c r="AC50" s="1406" t="s">
        <v>55</v>
      </c>
      <c r="AD50" s="664" t="s">
        <v>13980</v>
      </c>
      <c r="AE50" s="642"/>
      <c r="AF50" s="656" t="s">
        <v>13981</v>
      </c>
      <c r="AG50" s="640"/>
      <c r="AH50" s="623"/>
    </row>
    <row r="51" ht="15.75" customHeight="1">
      <c r="A51" s="991" t="s">
        <v>13982</v>
      </c>
      <c r="B51" s="641"/>
      <c r="C51" s="641"/>
      <c r="D51" s="641"/>
      <c r="E51" s="641"/>
      <c r="F51" s="641"/>
      <c r="G51" s="1126"/>
      <c r="H51" s="664" t="s">
        <v>94</v>
      </c>
      <c r="I51" s="664" t="s">
        <v>94</v>
      </c>
      <c r="J51" s="665"/>
      <c r="K51" s="665"/>
      <c r="L51" s="641"/>
      <c r="M51" s="641"/>
      <c r="N51" s="641"/>
      <c r="O51" s="641"/>
      <c r="P51" s="641"/>
      <c r="Q51" s="641"/>
      <c r="R51" s="641"/>
      <c r="S51" s="641"/>
      <c r="T51" s="641"/>
      <c r="U51" s="641"/>
      <c r="V51" s="641"/>
      <c r="W51" s="641"/>
      <c r="X51" s="641"/>
      <c r="Y51" s="641"/>
      <c r="Z51" s="641"/>
      <c r="AA51" s="641"/>
      <c r="AB51" s="665" t="s">
        <v>94</v>
      </c>
      <c r="AC51" s="1406" t="s">
        <v>55</v>
      </c>
      <c r="AD51" s="665" t="s">
        <v>2262</v>
      </c>
      <c r="AE51" s="642"/>
      <c r="AF51" s="642"/>
      <c r="AG51" s="642"/>
      <c r="AH51" s="623"/>
    </row>
    <row r="52" ht="15.75" customHeight="1">
      <c r="A52" s="1031"/>
      <c r="B52" s="642" t="s">
        <v>13983</v>
      </c>
      <c r="C52" s="641"/>
      <c r="D52" s="641"/>
      <c r="E52" s="641"/>
      <c r="F52" s="642" t="s">
        <v>13984</v>
      </c>
      <c r="G52" s="994" t="s">
        <v>13985</v>
      </c>
      <c r="H52" s="664"/>
      <c r="I52" s="664"/>
      <c r="J52" s="664"/>
      <c r="K52" s="664"/>
      <c r="L52" s="641"/>
      <c r="M52" s="641"/>
      <c r="N52" s="641"/>
      <c r="O52" s="641"/>
      <c r="P52" s="641"/>
      <c r="Q52" s="641"/>
      <c r="R52" s="641"/>
      <c r="S52" s="641"/>
      <c r="T52" s="641"/>
      <c r="U52" s="641"/>
      <c r="V52" s="641"/>
      <c r="W52" s="641"/>
      <c r="X52" s="641"/>
      <c r="Y52" s="641"/>
      <c r="Z52" s="641"/>
      <c r="AA52" s="641"/>
      <c r="AB52" s="664">
        <v>1.0</v>
      </c>
      <c r="AC52" s="1406" t="s">
        <v>55</v>
      </c>
      <c r="AD52" s="665" t="s">
        <v>2262</v>
      </c>
      <c r="AE52" s="652"/>
      <c r="AF52" s="656" t="s">
        <v>13986</v>
      </c>
      <c r="AG52" s="642"/>
      <c r="AH52" s="623"/>
    </row>
    <row r="53" ht="15.75" customHeight="1">
      <c r="A53" s="1031"/>
      <c r="B53" s="642" t="s">
        <v>13987</v>
      </c>
      <c r="C53" s="641"/>
      <c r="D53" s="641"/>
      <c r="E53" s="641"/>
      <c r="F53" s="642" t="s">
        <v>13988</v>
      </c>
      <c r="G53" s="994" t="s">
        <v>13989</v>
      </c>
      <c r="H53" s="664"/>
      <c r="I53" s="664"/>
      <c r="J53" s="664"/>
      <c r="K53" s="664"/>
      <c r="L53" s="641"/>
      <c r="M53" s="641"/>
      <c r="N53" s="641"/>
      <c r="O53" s="641"/>
      <c r="P53" s="641"/>
      <c r="Q53" s="641"/>
      <c r="R53" s="641"/>
      <c r="S53" s="641"/>
      <c r="T53" s="641"/>
      <c r="U53" s="641"/>
      <c r="V53" s="641"/>
      <c r="W53" s="641"/>
      <c r="X53" s="641"/>
      <c r="Y53" s="641"/>
      <c r="Z53" s="641"/>
      <c r="AA53" s="641"/>
      <c r="AB53" s="665">
        <v>1.0</v>
      </c>
      <c r="AC53" s="1406" t="s">
        <v>55</v>
      </c>
      <c r="AD53" s="665" t="s">
        <v>2262</v>
      </c>
      <c r="AE53" s="814"/>
      <c r="AF53" s="642"/>
      <c r="AG53" s="642"/>
      <c r="AH53" s="623"/>
    </row>
    <row r="54" ht="15.75" customHeight="1">
      <c r="A54" s="1031"/>
      <c r="B54" s="642" t="s">
        <v>13990</v>
      </c>
      <c r="C54" s="641"/>
      <c r="D54" s="641"/>
      <c r="E54" s="641"/>
      <c r="F54" s="641"/>
      <c r="G54" s="1126"/>
      <c r="H54" s="664" t="s">
        <v>94</v>
      </c>
      <c r="I54" s="664" t="s">
        <v>94</v>
      </c>
      <c r="J54" s="665"/>
      <c r="K54" s="665"/>
      <c r="L54" s="641"/>
      <c r="M54" s="641"/>
      <c r="N54" s="641"/>
      <c r="O54" s="641"/>
      <c r="P54" s="641"/>
      <c r="Q54" s="641"/>
      <c r="R54" s="641"/>
      <c r="S54" s="641"/>
      <c r="T54" s="641"/>
      <c r="U54" s="641"/>
      <c r="V54" s="641"/>
      <c r="W54" s="641"/>
      <c r="X54" s="641"/>
      <c r="Y54" s="641"/>
      <c r="Z54" s="641"/>
      <c r="AA54" s="641"/>
      <c r="AB54" s="664" t="s">
        <v>94</v>
      </c>
      <c r="AC54" s="1406" t="s">
        <v>55</v>
      </c>
      <c r="AD54" s="665" t="s">
        <v>2262</v>
      </c>
      <c r="AE54" s="642"/>
      <c r="AF54" s="642"/>
      <c r="AG54" s="642"/>
      <c r="AH54" s="633"/>
    </row>
    <row r="55" ht="15.75" hidden="1" customHeight="1">
      <c r="A55" s="1031"/>
      <c r="B55" s="641"/>
      <c r="C55" s="642" t="s">
        <v>13991</v>
      </c>
      <c r="D55" s="641"/>
      <c r="E55" s="642" t="s">
        <v>13992</v>
      </c>
      <c r="F55" s="642" t="s">
        <v>13993</v>
      </c>
      <c r="G55" s="994" t="s">
        <v>13994</v>
      </c>
      <c r="H55" s="664"/>
      <c r="I55" s="664"/>
      <c r="J55" s="664"/>
      <c r="K55" s="664"/>
      <c r="L55" s="641"/>
      <c r="M55" s="641"/>
      <c r="N55" s="641"/>
      <c r="O55" s="641"/>
      <c r="P55" s="641"/>
      <c r="Q55" s="641"/>
      <c r="R55" s="641"/>
      <c r="S55" s="641"/>
      <c r="T55" s="641"/>
      <c r="U55" s="641"/>
      <c r="V55" s="641"/>
      <c r="W55" s="641"/>
      <c r="X55" s="641"/>
      <c r="Y55" s="641"/>
      <c r="Z55" s="641"/>
      <c r="AA55" s="641"/>
      <c r="AB55" s="664">
        <v>2.0</v>
      </c>
      <c r="AC55" s="1406" t="s">
        <v>55</v>
      </c>
      <c r="AD55" s="665" t="s">
        <v>3150</v>
      </c>
      <c r="AE55" s="642"/>
      <c r="AF55" s="642"/>
      <c r="AG55" s="642"/>
      <c r="AH55" s="642"/>
    </row>
    <row r="56" ht="15.75" customHeight="1">
      <c r="A56" s="1031"/>
      <c r="B56" s="641"/>
      <c r="C56" s="642" t="s">
        <v>13995</v>
      </c>
      <c r="D56" s="641"/>
      <c r="E56" s="642" t="s">
        <v>13996</v>
      </c>
      <c r="F56" s="642" t="s">
        <v>13997</v>
      </c>
      <c r="G56" s="994" t="s">
        <v>13998</v>
      </c>
      <c r="H56" s="664"/>
      <c r="I56" s="664"/>
      <c r="J56" s="664"/>
      <c r="K56" s="664"/>
      <c r="L56" s="641"/>
      <c r="M56" s="641"/>
      <c r="N56" s="641"/>
      <c r="O56" s="641"/>
      <c r="P56" s="641"/>
      <c r="Q56" s="641"/>
      <c r="R56" s="641"/>
      <c r="S56" s="641"/>
      <c r="T56" s="641"/>
      <c r="U56" s="641"/>
      <c r="V56" s="641"/>
      <c r="W56" s="641"/>
      <c r="X56" s="641"/>
      <c r="Y56" s="641"/>
      <c r="Z56" s="641"/>
      <c r="AA56" s="641"/>
      <c r="AB56" s="664">
        <v>1.0</v>
      </c>
      <c r="AC56" s="1406" t="s">
        <v>55</v>
      </c>
      <c r="AD56" s="665" t="s">
        <v>2262</v>
      </c>
      <c r="AE56" s="814"/>
      <c r="AF56" s="640" t="s">
        <v>13999</v>
      </c>
      <c r="AG56" s="642"/>
      <c r="AH56" s="642"/>
    </row>
    <row r="57" ht="15.75" customHeight="1">
      <c r="A57" s="1031"/>
      <c r="B57" s="642" t="s">
        <v>14000</v>
      </c>
      <c r="C57" s="641"/>
      <c r="D57" s="641"/>
      <c r="E57" s="641"/>
      <c r="F57" s="641"/>
      <c r="G57" s="1126"/>
      <c r="H57" s="664" t="s">
        <v>94</v>
      </c>
      <c r="I57" s="664" t="s">
        <v>94</v>
      </c>
      <c r="J57" s="665"/>
      <c r="K57" s="665"/>
      <c r="L57" s="641"/>
      <c r="M57" s="641"/>
      <c r="N57" s="641"/>
      <c r="O57" s="641"/>
      <c r="P57" s="641"/>
      <c r="Q57" s="641"/>
      <c r="R57" s="641"/>
      <c r="S57" s="641"/>
      <c r="T57" s="641"/>
      <c r="U57" s="641"/>
      <c r="V57" s="641"/>
      <c r="W57" s="641"/>
      <c r="X57" s="641"/>
      <c r="Y57" s="641"/>
      <c r="Z57" s="641"/>
      <c r="AA57" s="641"/>
      <c r="AB57" s="664" t="s">
        <v>94</v>
      </c>
      <c r="AC57" s="1406" t="s">
        <v>55</v>
      </c>
      <c r="AD57" s="665" t="s">
        <v>2262</v>
      </c>
      <c r="AE57" s="642"/>
      <c r="AF57" s="642"/>
      <c r="AG57" s="642"/>
      <c r="AH57" s="642"/>
    </row>
    <row r="58" ht="15.75" customHeight="1">
      <c r="A58" s="1031"/>
      <c r="B58" s="641"/>
      <c r="C58" s="641"/>
      <c r="D58" s="641"/>
      <c r="E58" s="641"/>
      <c r="F58" s="642" t="s">
        <v>14001</v>
      </c>
      <c r="G58" s="994" t="s">
        <v>14002</v>
      </c>
      <c r="H58" s="664"/>
      <c r="I58" s="664"/>
      <c r="J58" s="664"/>
      <c r="K58" s="664"/>
      <c r="L58" s="641"/>
      <c r="M58" s="641"/>
      <c r="N58" s="641"/>
      <c r="O58" s="641"/>
      <c r="P58" s="641"/>
      <c r="Q58" s="641"/>
      <c r="R58" s="641"/>
      <c r="S58" s="641"/>
      <c r="T58" s="641"/>
      <c r="U58" s="641"/>
      <c r="V58" s="641"/>
      <c r="W58" s="641"/>
      <c r="X58" s="641"/>
      <c r="Y58" s="641"/>
      <c r="Z58" s="641"/>
      <c r="AA58" s="641"/>
      <c r="AB58" s="665">
        <v>1.0</v>
      </c>
      <c r="AC58" s="1406" t="s">
        <v>55</v>
      </c>
      <c r="AD58" s="665" t="s">
        <v>2262</v>
      </c>
      <c r="AE58" s="642"/>
      <c r="AF58" s="642"/>
      <c r="AG58" s="642"/>
      <c r="AH58" s="623"/>
    </row>
    <row r="59" ht="15.75" hidden="1" customHeight="1">
      <c r="A59" s="1031"/>
      <c r="B59" s="641"/>
      <c r="C59" s="641"/>
      <c r="D59" s="641"/>
      <c r="E59" s="642" t="s">
        <v>14003</v>
      </c>
      <c r="F59" s="642" t="s">
        <v>14001</v>
      </c>
      <c r="G59" s="994" t="s">
        <v>14004</v>
      </c>
      <c r="H59" s="664"/>
      <c r="I59" s="664"/>
      <c r="J59" s="664"/>
      <c r="K59" s="664"/>
      <c r="L59" s="641"/>
      <c r="M59" s="641"/>
      <c r="N59" s="641"/>
      <c r="O59" s="641"/>
      <c r="P59" s="641"/>
      <c r="Q59" s="641"/>
      <c r="R59" s="641"/>
      <c r="S59" s="641"/>
      <c r="T59" s="641"/>
      <c r="U59" s="641"/>
      <c r="V59" s="641"/>
      <c r="W59" s="641"/>
      <c r="X59" s="641"/>
      <c r="Y59" s="641"/>
      <c r="Z59" s="641"/>
      <c r="AA59" s="641"/>
      <c r="AB59" s="664">
        <v>2.0</v>
      </c>
      <c r="AC59" s="1406" t="s">
        <v>55</v>
      </c>
      <c r="AD59" s="665" t="s">
        <v>2262</v>
      </c>
      <c r="AE59" s="642"/>
      <c r="AF59" s="642"/>
      <c r="AG59" s="642"/>
      <c r="AH59" s="623"/>
    </row>
    <row r="60" ht="15.75" customHeight="1">
      <c r="A60" s="991" t="s">
        <v>14005</v>
      </c>
      <c r="B60" s="641"/>
      <c r="C60" s="641"/>
      <c r="D60" s="641"/>
      <c r="E60" s="641"/>
      <c r="F60" s="641"/>
      <c r="G60" s="1126"/>
      <c r="H60" s="664" t="s">
        <v>94</v>
      </c>
      <c r="I60" s="664" t="s">
        <v>94</v>
      </c>
      <c r="J60" s="665"/>
      <c r="K60" s="665"/>
      <c r="L60" s="641"/>
      <c r="M60" s="641"/>
      <c r="N60" s="641"/>
      <c r="O60" s="641"/>
      <c r="P60" s="641"/>
      <c r="Q60" s="641"/>
      <c r="R60" s="641"/>
      <c r="S60" s="641"/>
      <c r="T60" s="641"/>
      <c r="U60" s="641"/>
      <c r="V60" s="641"/>
      <c r="W60" s="641"/>
      <c r="X60" s="641"/>
      <c r="Y60" s="641"/>
      <c r="Z60" s="641"/>
      <c r="AA60" s="641"/>
      <c r="AB60" s="665" t="s">
        <v>94</v>
      </c>
      <c r="AC60" s="1406" t="s">
        <v>55</v>
      </c>
      <c r="AD60" s="665" t="s">
        <v>2262</v>
      </c>
      <c r="AE60" s="642"/>
      <c r="AF60" s="642"/>
      <c r="AG60" s="642"/>
      <c r="AH60" s="623"/>
    </row>
    <row r="61" ht="15.75" customHeight="1">
      <c r="A61" s="1031"/>
      <c r="B61" s="642" t="s">
        <v>13983</v>
      </c>
      <c r="C61" s="641"/>
      <c r="D61" s="641"/>
      <c r="E61" s="641"/>
      <c r="F61" s="642" t="s">
        <v>13984</v>
      </c>
      <c r="G61" s="994" t="s">
        <v>13985</v>
      </c>
      <c r="H61" s="664"/>
      <c r="I61" s="664"/>
      <c r="J61" s="664"/>
      <c r="K61" s="664"/>
      <c r="L61" s="641"/>
      <c r="M61" s="641"/>
      <c r="N61" s="641"/>
      <c r="O61" s="641"/>
      <c r="P61" s="641"/>
      <c r="Q61" s="641"/>
      <c r="R61" s="641"/>
      <c r="S61" s="641"/>
      <c r="T61" s="641"/>
      <c r="U61" s="641"/>
      <c r="V61" s="641"/>
      <c r="W61" s="641"/>
      <c r="X61" s="641"/>
      <c r="Y61" s="641"/>
      <c r="Z61" s="641"/>
      <c r="AA61" s="641"/>
      <c r="AB61" s="665">
        <v>1.0</v>
      </c>
      <c r="AC61" s="1406" t="s">
        <v>55</v>
      </c>
      <c r="AD61" s="665" t="s">
        <v>2262</v>
      </c>
      <c r="AE61" s="652"/>
      <c r="AF61" s="656" t="s">
        <v>14006</v>
      </c>
      <c r="AG61" s="642"/>
      <c r="AH61" s="623"/>
    </row>
    <row r="62" ht="15.75" customHeight="1">
      <c r="A62" s="1031"/>
      <c r="B62" s="642" t="s">
        <v>13990</v>
      </c>
      <c r="C62" s="642" t="s">
        <v>14007</v>
      </c>
      <c r="D62" s="641"/>
      <c r="E62" s="642" t="s">
        <v>14008</v>
      </c>
      <c r="F62" s="642" t="s">
        <v>14009</v>
      </c>
      <c r="G62" s="994" t="s">
        <v>14010</v>
      </c>
      <c r="H62" s="664"/>
      <c r="I62" s="664"/>
      <c r="J62" s="664"/>
      <c r="K62" s="664"/>
      <c r="L62" s="641"/>
      <c r="M62" s="641"/>
      <c r="N62" s="641"/>
      <c r="O62" s="641"/>
      <c r="P62" s="641"/>
      <c r="Q62" s="641"/>
      <c r="R62" s="641"/>
      <c r="S62" s="641"/>
      <c r="T62" s="641"/>
      <c r="U62" s="641"/>
      <c r="V62" s="641"/>
      <c r="W62" s="641"/>
      <c r="X62" s="641"/>
      <c r="Y62" s="641"/>
      <c r="Z62" s="641"/>
      <c r="AA62" s="641"/>
      <c r="AB62" s="665">
        <v>1.0</v>
      </c>
      <c r="AC62" s="1406" t="s">
        <v>55</v>
      </c>
      <c r="AD62" s="665" t="s">
        <v>2262</v>
      </c>
      <c r="AE62" s="642"/>
      <c r="AF62" s="642"/>
      <c r="AG62" s="642"/>
      <c r="AH62" s="623"/>
    </row>
    <row r="63" ht="15.75" customHeight="1">
      <c r="A63" s="1031"/>
      <c r="B63" s="642" t="s">
        <v>14000</v>
      </c>
      <c r="C63" s="641"/>
      <c r="D63" s="641"/>
      <c r="E63" s="641"/>
      <c r="F63" s="641"/>
      <c r="G63" s="1126"/>
      <c r="H63" s="664" t="s">
        <v>94</v>
      </c>
      <c r="I63" s="664" t="s">
        <v>94</v>
      </c>
      <c r="J63" s="665"/>
      <c r="K63" s="665"/>
      <c r="L63" s="641"/>
      <c r="M63" s="641"/>
      <c r="N63" s="641"/>
      <c r="O63" s="641"/>
      <c r="P63" s="641"/>
      <c r="Q63" s="641"/>
      <c r="R63" s="641"/>
      <c r="S63" s="641"/>
      <c r="T63" s="641"/>
      <c r="U63" s="641"/>
      <c r="V63" s="641"/>
      <c r="W63" s="641"/>
      <c r="X63" s="641"/>
      <c r="Y63" s="641"/>
      <c r="Z63" s="641"/>
      <c r="AA63" s="641"/>
      <c r="AB63" s="665" t="s">
        <v>94</v>
      </c>
      <c r="AC63" s="1406" t="s">
        <v>55</v>
      </c>
      <c r="AD63" s="665" t="s">
        <v>2262</v>
      </c>
      <c r="AE63" s="642"/>
      <c r="AF63" s="642"/>
      <c r="AG63" s="642"/>
      <c r="AH63" s="623"/>
    </row>
    <row r="64" ht="15.75" customHeight="1">
      <c r="A64" s="1031"/>
      <c r="B64" s="641"/>
      <c r="C64" s="641"/>
      <c r="D64" s="641"/>
      <c r="E64" s="641"/>
      <c r="F64" s="642" t="s">
        <v>14001</v>
      </c>
      <c r="G64" s="994" t="s">
        <v>14002</v>
      </c>
      <c r="H64" s="664"/>
      <c r="I64" s="664"/>
      <c r="J64" s="664"/>
      <c r="K64" s="664"/>
      <c r="L64" s="641"/>
      <c r="M64" s="641"/>
      <c r="N64" s="641"/>
      <c r="O64" s="641"/>
      <c r="P64" s="641"/>
      <c r="Q64" s="641"/>
      <c r="R64" s="641"/>
      <c r="S64" s="641"/>
      <c r="T64" s="641"/>
      <c r="U64" s="641"/>
      <c r="V64" s="641"/>
      <c r="W64" s="641"/>
      <c r="X64" s="641"/>
      <c r="Y64" s="641"/>
      <c r="Z64" s="641"/>
      <c r="AA64" s="641"/>
      <c r="AB64" s="665">
        <v>1.0</v>
      </c>
      <c r="AC64" s="1406" t="s">
        <v>55</v>
      </c>
      <c r="AD64" s="665" t="s">
        <v>2262</v>
      </c>
      <c r="AE64" s="642"/>
      <c r="AF64" s="642"/>
      <c r="AG64" s="642"/>
      <c r="AH64" s="623"/>
    </row>
    <row r="65" ht="15.75" hidden="1" customHeight="1">
      <c r="A65" s="1031"/>
      <c r="B65" s="641"/>
      <c r="C65" s="641"/>
      <c r="D65" s="641"/>
      <c r="E65" s="642" t="s">
        <v>14003</v>
      </c>
      <c r="F65" s="642" t="s">
        <v>14001</v>
      </c>
      <c r="G65" s="994" t="s">
        <v>14004</v>
      </c>
      <c r="H65" s="664"/>
      <c r="I65" s="664"/>
      <c r="J65" s="664"/>
      <c r="K65" s="664"/>
      <c r="L65" s="641"/>
      <c r="M65" s="641"/>
      <c r="N65" s="641"/>
      <c r="O65" s="641"/>
      <c r="P65" s="641"/>
      <c r="Q65" s="641"/>
      <c r="R65" s="641"/>
      <c r="S65" s="641"/>
      <c r="T65" s="641"/>
      <c r="U65" s="641"/>
      <c r="V65" s="641"/>
      <c r="W65" s="641"/>
      <c r="X65" s="641"/>
      <c r="Y65" s="641"/>
      <c r="Z65" s="641"/>
      <c r="AA65" s="641"/>
      <c r="AB65" s="664">
        <v>2.0</v>
      </c>
      <c r="AC65" s="1406" t="s">
        <v>55</v>
      </c>
      <c r="AD65" s="665" t="s">
        <v>2262</v>
      </c>
      <c r="AE65" s="642"/>
      <c r="AF65" s="642"/>
      <c r="AG65" s="642"/>
      <c r="AH65" s="633"/>
    </row>
    <row r="66" ht="15.75" customHeight="1">
      <c r="A66" s="991" t="s">
        <v>14011</v>
      </c>
      <c r="B66" s="641"/>
      <c r="C66" s="641"/>
      <c r="D66" s="641"/>
      <c r="E66" s="641"/>
      <c r="F66" s="641"/>
      <c r="G66" s="1126"/>
      <c r="H66" s="664" t="s">
        <v>94</v>
      </c>
      <c r="I66" s="664" t="s">
        <v>94</v>
      </c>
      <c r="J66" s="665"/>
      <c r="K66" s="665"/>
      <c r="L66" s="641"/>
      <c r="M66" s="641"/>
      <c r="N66" s="641"/>
      <c r="O66" s="641"/>
      <c r="P66" s="641"/>
      <c r="Q66" s="641"/>
      <c r="R66" s="641"/>
      <c r="S66" s="641"/>
      <c r="T66" s="641"/>
      <c r="U66" s="641"/>
      <c r="V66" s="641"/>
      <c r="W66" s="641"/>
      <c r="X66" s="641"/>
      <c r="Y66" s="641"/>
      <c r="Z66" s="641"/>
      <c r="AA66" s="641"/>
      <c r="AB66" s="664" t="s">
        <v>94</v>
      </c>
      <c r="AC66" s="1406" t="s">
        <v>55</v>
      </c>
      <c r="AD66" s="665" t="s">
        <v>2262</v>
      </c>
      <c r="AE66" s="642"/>
      <c r="AF66" s="642"/>
      <c r="AG66" s="642"/>
      <c r="AH66" s="642"/>
    </row>
    <row r="67" ht="15.75" customHeight="1">
      <c r="A67" s="1031"/>
      <c r="B67" s="642" t="s">
        <v>13983</v>
      </c>
      <c r="C67" s="641"/>
      <c r="D67" s="641"/>
      <c r="E67" s="641"/>
      <c r="F67" s="642" t="s">
        <v>13984</v>
      </c>
      <c r="G67" s="994" t="s">
        <v>13985</v>
      </c>
      <c r="H67" s="664"/>
      <c r="I67" s="664"/>
      <c r="J67" s="664"/>
      <c r="K67" s="664"/>
      <c r="L67" s="641"/>
      <c r="M67" s="641"/>
      <c r="N67" s="641"/>
      <c r="O67" s="641"/>
      <c r="P67" s="641"/>
      <c r="Q67" s="641"/>
      <c r="R67" s="641"/>
      <c r="S67" s="641"/>
      <c r="T67" s="641"/>
      <c r="U67" s="641"/>
      <c r="V67" s="641"/>
      <c r="W67" s="641"/>
      <c r="X67" s="641"/>
      <c r="Y67" s="641"/>
      <c r="Z67" s="641"/>
      <c r="AA67" s="641"/>
      <c r="AB67" s="664">
        <v>1.0</v>
      </c>
      <c r="AC67" s="1406" t="s">
        <v>55</v>
      </c>
      <c r="AD67" s="665" t="s">
        <v>2262</v>
      </c>
      <c r="AE67" s="642"/>
      <c r="AF67" s="656" t="s">
        <v>14012</v>
      </c>
      <c r="AG67" s="642"/>
      <c r="AH67" s="642"/>
    </row>
    <row r="68" ht="15.75" customHeight="1">
      <c r="A68" s="1031"/>
      <c r="B68" s="642" t="s">
        <v>13990</v>
      </c>
      <c r="C68" s="641"/>
      <c r="D68" s="641"/>
      <c r="E68" s="641"/>
      <c r="F68" s="642" t="s">
        <v>14013</v>
      </c>
      <c r="G68" s="994" t="s">
        <v>14014</v>
      </c>
      <c r="H68" s="664"/>
      <c r="I68" s="664"/>
      <c r="J68" s="664"/>
      <c r="K68" s="664"/>
      <c r="L68" s="641"/>
      <c r="M68" s="641"/>
      <c r="N68" s="641"/>
      <c r="O68" s="641"/>
      <c r="P68" s="641"/>
      <c r="Q68" s="641"/>
      <c r="R68" s="641"/>
      <c r="S68" s="641"/>
      <c r="T68" s="641"/>
      <c r="U68" s="641"/>
      <c r="V68" s="641"/>
      <c r="W68" s="641"/>
      <c r="X68" s="641"/>
      <c r="Y68" s="641"/>
      <c r="Z68" s="641"/>
      <c r="AA68" s="641"/>
      <c r="AB68" s="665">
        <v>1.0</v>
      </c>
      <c r="AC68" s="1406" t="s">
        <v>55</v>
      </c>
      <c r="AD68" s="665" t="s">
        <v>2262</v>
      </c>
      <c r="AE68" s="814"/>
      <c r="AF68" s="642"/>
      <c r="AG68" s="642"/>
      <c r="AH68" s="642"/>
    </row>
    <row r="69" ht="15.75" customHeight="1">
      <c r="A69" s="1031"/>
      <c r="B69" s="642" t="s">
        <v>14000</v>
      </c>
      <c r="C69" s="641"/>
      <c r="D69" s="641"/>
      <c r="E69" s="641"/>
      <c r="F69" s="641"/>
      <c r="G69" s="1126"/>
      <c r="H69" s="664" t="s">
        <v>94</v>
      </c>
      <c r="I69" s="664" t="s">
        <v>94</v>
      </c>
      <c r="J69" s="665"/>
      <c r="K69" s="665"/>
      <c r="L69" s="641"/>
      <c r="M69" s="641"/>
      <c r="N69" s="641"/>
      <c r="O69" s="641"/>
      <c r="P69" s="641"/>
      <c r="Q69" s="641"/>
      <c r="R69" s="641"/>
      <c r="S69" s="641"/>
      <c r="T69" s="641"/>
      <c r="U69" s="641"/>
      <c r="V69" s="641"/>
      <c r="W69" s="641"/>
      <c r="X69" s="641"/>
      <c r="Y69" s="641"/>
      <c r="Z69" s="641"/>
      <c r="AA69" s="641"/>
      <c r="AB69" s="664" t="s">
        <v>94</v>
      </c>
      <c r="AC69" s="1406" t="s">
        <v>55</v>
      </c>
      <c r="AD69" s="665" t="s">
        <v>2262</v>
      </c>
      <c r="AE69" s="642"/>
      <c r="AF69" s="642"/>
      <c r="AG69" s="642"/>
      <c r="AH69" s="642"/>
    </row>
    <row r="70" ht="15.75" customHeight="1">
      <c r="A70" s="1031"/>
      <c r="B70" s="641"/>
      <c r="C70" s="641"/>
      <c r="D70" s="641"/>
      <c r="E70" s="641"/>
      <c r="F70" s="642" t="s">
        <v>14001</v>
      </c>
      <c r="G70" s="994" t="s">
        <v>14002</v>
      </c>
      <c r="H70" s="664"/>
      <c r="I70" s="664"/>
      <c r="J70" s="664"/>
      <c r="K70" s="664"/>
      <c r="L70" s="641"/>
      <c r="M70" s="641"/>
      <c r="N70" s="641"/>
      <c r="O70" s="641"/>
      <c r="P70" s="641"/>
      <c r="Q70" s="641"/>
      <c r="R70" s="641"/>
      <c r="S70" s="641"/>
      <c r="T70" s="641"/>
      <c r="U70" s="641"/>
      <c r="V70" s="641"/>
      <c r="W70" s="641"/>
      <c r="X70" s="641"/>
      <c r="Y70" s="641"/>
      <c r="Z70" s="641"/>
      <c r="AA70" s="641"/>
      <c r="AB70" s="664">
        <v>1.0</v>
      </c>
      <c r="AC70" s="1406" t="s">
        <v>55</v>
      </c>
      <c r="AD70" s="665" t="s">
        <v>2262</v>
      </c>
      <c r="AE70" s="642"/>
      <c r="AF70" s="642"/>
      <c r="AG70" s="642"/>
      <c r="AH70" s="642"/>
    </row>
    <row r="71" ht="15.75" hidden="1" customHeight="1">
      <c r="A71" s="1031"/>
      <c r="B71" s="641"/>
      <c r="C71" s="641"/>
      <c r="D71" s="641"/>
      <c r="E71" s="642" t="s">
        <v>14003</v>
      </c>
      <c r="F71" s="642" t="s">
        <v>14001</v>
      </c>
      <c r="G71" s="994" t="s">
        <v>14004</v>
      </c>
      <c r="H71" s="664"/>
      <c r="I71" s="664"/>
      <c r="J71" s="664"/>
      <c r="K71" s="664"/>
      <c r="L71" s="641"/>
      <c r="M71" s="641"/>
      <c r="N71" s="641"/>
      <c r="O71" s="641"/>
      <c r="P71" s="641"/>
      <c r="Q71" s="641"/>
      <c r="R71" s="641"/>
      <c r="S71" s="641"/>
      <c r="T71" s="641"/>
      <c r="U71" s="641"/>
      <c r="V71" s="641"/>
      <c r="W71" s="641"/>
      <c r="X71" s="641"/>
      <c r="Y71" s="641"/>
      <c r="Z71" s="641"/>
      <c r="AA71" s="641"/>
      <c r="AB71" s="664">
        <v>2.0</v>
      </c>
      <c r="AC71" s="1406" t="s">
        <v>55</v>
      </c>
      <c r="AD71" s="665" t="s">
        <v>2262</v>
      </c>
      <c r="AE71" s="642"/>
      <c r="AF71" s="642"/>
      <c r="AG71" s="642"/>
      <c r="AH71" s="642"/>
    </row>
    <row r="72" ht="15.75" customHeight="1">
      <c r="A72" s="991" t="s">
        <v>14015</v>
      </c>
      <c r="B72" s="641"/>
      <c r="C72" s="641"/>
      <c r="D72" s="641"/>
      <c r="E72" s="641"/>
      <c r="F72" s="641"/>
      <c r="G72" s="1126"/>
      <c r="H72" s="664" t="s">
        <v>94</v>
      </c>
      <c r="I72" s="664" t="s">
        <v>94</v>
      </c>
      <c r="J72" s="665"/>
      <c r="K72" s="665"/>
      <c r="L72" s="641"/>
      <c r="M72" s="641"/>
      <c r="N72" s="641"/>
      <c r="O72" s="641"/>
      <c r="P72" s="641"/>
      <c r="Q72" s="641"/>
      <c r="R72" s="641"/>
      <c r="S72" s="641"/>
      <c r="T72" s="641"/>
      <c r="U72" s="641"/>
      <c r="V72" s="641"/>
      <c r="W72" s="641"/>
      <c r="X72" s="641"/>
      <c r="Y72" s="641"/>
      <c r="Z72" s="641"/>
      <c r="AA72" s="641"/>
      <c r="AB72" s="664" t="s">
        <v>94</v>
      </c>
      <c r="AC72" s="1406" t="s">
        <v>55</v>
      </c>
      <c r="AD72" s="665" t="s">
        <v>2262</v>
      </c>
      <c r="AE72" s="642"/>
      <c r="AF72" s="642"/>
      <c r="AG72" s="642"/>
      <c r="AH72" s="642"/>
    </row>
    <row r="73" ht="15.75" customHeight="1">
      <c r="A73" s="1031"/>
      <c r="B73" s="642" t="s">
        <v>3860</v>
      </c>
      <c r="C73" s="641"/>
      <c r="D73" s="641"/>
      <c r="E73" s="641"/>
      <c r="F73" s="641"/>
      <c r="G73" s="1126"/>
      <c r="H73" s="664" t="s">
        <v>94</v>
      </c>
      <c r="I73" s="664" t="s">
        <v>94</v>
      </c>
      <c r="J73" s="665"/>
      <c r="K73" s="665"/>
      <c r="L73" s="641"/>
      <c r="M73" s="641"/>
      <c r="N73" s="641"/>
      <c r="O73" s="641"/>
      <c r="P73" s="641"/>
      <c r="Q73" s="641"/>
      <c r="R73" s="641"/>
      <c r="S73" s="641"/>
      <c r="T73" s="641"/>
      <c r="U73" s="641"/>
      <c r="V73" s="641"/>
      <c r="W73" s="641"/>
      <c r="X73" s="641"/>
      <c r="Y73" s="641"/>
      <c r="Z73" s="641"/>
      <c r="AA73" s="641"/>
      <c r="AB73" s="664" t="s">
        <v>94</v>
      </c>
      <c r="AC73" s="1406" t="s">
        <v>55</v>
      </c>
      <c r="AD73" s="665" t="s">
        <v>2262</v>
      </c>
      <c r="AE73" s="642"/>
      <c r="AF73" s="642"/>
      <c r="AG73" s="642"/>
      <c r="AH73" s="642"/>
    </row>
    <row r="74" ht="15.75" customHeight="1">
      <c r="A74" s="1031"/>
      <c r="B74" s="641"/>
      <c r="C74" s="642" t="s">
        <v>13968</v>
      </c>
      <c r="D74" s="641"/>
      <c r="E74" s="642" t="s">
        <v>14016</v>
      </c>
      <c r="F74" s="642" t="s">
        <v>14017</v>
      </c>
      <c r="G74" s="995" t="s">
        <v>14018</v>
      </c>
      <c r="H74" s="664"/>
      <c r="I74" s="664"/>
      <c r="J74" s="664"/>
      <c r="K74" s="664"/>
      <c r="L74" s="641"/>
      <c r="M74" s="641"/>
      <c r="N74" s="641"/>
      <c r="O74" s="641"/>
      <c r="P74" s="641"/>
      <c r="Q74" s="641"/>
      <c r="R74" s="641"/>
      <c r="S74" s="641"/>
      <c r="T74" s="641"/>
      <c r="U74" s="641"/>
      <c r="V74" s="641"/>
      <c r="W74" s="641"/>
      <c r="X74" s="641"/>
      <c r="Y74" s="641"/>
      <c r="Z74" s="641"/>
      <c r="AA74" s="641"/>
      <c r="AB74" s="665">
        <v>1.0</v>
      </c>
      <c r="AC74" s="1406" t="s">
        <v>55</v>
      </c>
      <c r="AD74" s="664" t="s">
        <v>533</v>
      </c>
      <c r="AE74" s="1010"/>
      <c r="AF74" s="656" t="s">
        <v>14019</v>
      </c>
      <c r="AG74" s="2801"/>
      <c r="AH74" s="642"/>
    </row>
    <row r="75" ht="15.75" hidden="1" customHeight="1">
      <c r="A75" s="1031"/>
      <c r="B75" s="641"/>
      <c r="C75" s="641"/>
      <c r="D75" s="641"/>
      <c r="E75" s="642" t="s">
        <v>14020</v>
      </c>
      <c r="F75" s="642" t="s">
        <v>14021</v>
      </c>
      <c r="G75" s="994" t="s">
        <v>14022</v>
      </c>
      <c r="H75" s="664"/>
      <c r="I75" s="664"/>
      <c r="J75" s="664"/>
      <c r="K75" s="664"/>
      <c r="L75" s="641"/>
      <c r="M75" s="641"/>
      <c r="N75" s="641"/>
      <c r="O75" s="641"/>
      <c r="P75" s="641"/>
      <c r="Q75" s="641"/>
      <c r="R75" s="641"/>
      <c r="S75" s="641"/>
      <c r="T75" s="641"/>
      <c r="U75" s="641"/>
      <c r="V75" s="641"/>
      <c r="W75" s="641"/>
      <c r="X75" s="641"/>
      <c r="Y75" s="641"/>
      <c r="Z75" s="641"/>
      <c r="AA75" s="641"/>
      <c r="AB75" s="664">
        <v>2.0</v>
      </c>
      <c r="AC75" s="1406" t="s">
        <v>55</v>
      </c>
      <c r="AD75" s="665" t="s">
        <v>2262</v>
      </c>
      <c r="AE75" s="994"/>
      <c r="AF75" s="640" t="s">
        <v>14023</v>
      </c>
      <c r="AG75" s="640"/>
      <c r="AH75" s="640"/>
    </row>
    <row r="76" ht="15.75" customHeight="1">
      <c r="A76" s="1031"/>
      <c r="B76" s="642" t="s">
        <v>1998</v>
      </c>
      <c r="C76" s="641"/>
      <c r="D76" s="641"/>
      <c r="E76" s="641"/>
      <c r="F76" s="642" t="s">
        <v>14024</v>
      </c>
      <c r="G76" s="994" t="s">
        <v>14025</v>
      </c>
      <c r="H76" s="664"/>
      <c r="I76" s="664"/>
      <c r="J76" s="664"/>
      <c r="K76" s="664"/>
      <c r="L76" s="641"/>
      <c r="M76" s="641"/>
      <c r="N76" s="641"/>
      <c r="O76" s="641"/>
      <c r="P76" s="641"/>
      <c r="Q76" s="641"/>
      <c r="R76" s="641"/>
      <c r="S76" s="641"/>
      <c r="T76" s="641"/>
      <c r="U76" s="641"/>
      <c r="V76" s="641"/>
      <c r="W76" s="641"/>
      <c r="X76" s="641"/>
      <c r="Y76" s="641"/>
      <c r="Z76" s="641"/>
      <c r="AA76" s="641"/>
      <c r="AB76" s="665">
        <v>1.0</v>
      </c>
      <c r="AC76" s="1406" t="s">
        <v>55</v>
      </c>
      <c r="AD76" s="665" t="s">
        <v>2262</v>
      </c>
      <c r="AE76" s="2427"/>
      <c r="AF76" s="652"/>
      <c r="AG76" s="640"/>
      <c r="AH76" s="642"/>
    </row>
    <row r="77" ht="15.75" customHeight="1">
      <c r="A77" s="1031"/>
      <c r="B77" s="642" t="s">
        <v>1712</v>
      </c>
      <c r="C77" s="641"/>
      <c r="D77" s="641"/>
      <c r="E77" s="642" t="s">
        <v>14026</v>
      </c>
      <c r="F77" s="642" t="s">
        <v>14027</v>
      </c>
      <c r="G77" s="994" t="s">
        <v>14028</v>
      </c>
      <c r="H77" s="664"/>
      <c r="I77" s="664"/>
      <c r="J77" s="664"/>
      <c r="K77" s="664"/>
      <c r="L77" s="641"/>
      <c r="M77" s="641"/>
      <c r="N77" s="641"/>
      <c r="O77" s="641"/>
      <c r="P77" s="641"/>
      <c r="Q77" s="641"/>
      <c r="R77" s="641"/>
      <c r="S77" s="641"/>
      <c r="T77" s="641"/>
      <c r="U77" s="641"/>
      <c r="V77" s="641"/>
      <c r="W77" s="641"/>
      <c r="X77" s="641"/>
      <c r="Y77" s="641"/>
      <c r="Z77" s="641"/>
      <c r="AA77" s="641"/>
      <c r="AB77" s="665">
        <v>1.0</v>
      </c>
      <c r="AC77" s="1406" t="s">
        <v>55</v>
      </c>
      <c r="AD77" s="665" t="s">
        <v>2262</v>
      </c>
      <c r="AE77" s="1010"/>
      <c r="AF77" s="640"/>
      <c r="AG77" s="2801"/>
      <c r="AH77" s="642"/>
    </row>
    <row r="78" ht="15.75" customHeight="1">
      <c r="A78" s="1031"/>
      <c r="B78" s="642" t="s">
        <v>14029</v>
      </c>
      <c r="C78" s="642" t="s">
        <v>14030</v>
      </c>
      <c r="D78" s="641"/>
      <c r="E78" s="641"/>
      <c r="F78" s="994" t="s">
        <v>14031</v>
      </c>
      <c r="G78" s="1098" t="s">
        <v>14032</v>
      </c>
      <c r="H78" s="664"/>
      <c r="I78" s="664"/>
      <c r="J78" s="664"/>
      <c r="K78" s="664"/>
      <c r="L78" s="641"/>
      <c r="M78" s="641"/>
      <c r="N78" s="641"/>
      <c r="O78" s="641"/>
      <c r="P78" s="641"/>
      <c r="Q78" s="641"/>
      <c r="R78" s="641"/>
      <c r="S78" s="641"/>
      <c r="T78" s="641"/>
      <c r="U78" s="641"/>
      <c r="V78" s="641"/>
      <c r="W78" s="641"/>
      <c r="X78" s="641"/>
      <c r="Y78" s="641"/>
      <c r="Z78" s="641"/>
      <c r="AA78" s="641"/>
      <c r="AB78" s="664">
        <v>1.0</v>
      </c>
      <c r="AC78" s="1406" t="s">
        <v>55</v>
      </c>
      <c r="AD78" s="665" t="s">
        <v>2262</v>
      </c>
      <c r="AE78" s="994"/>
      <c r="AF78" s="642"/>
      <c r="AG78" s="642"/>
      <c r="AH78" s="642"/>
    </row>
    <row r="79" ht="15.75" customHeight="1">
      <c r="A79" s="991" t="s">
        <v>14033</v>
      </c>
      <c r="B79" s="641"/>
      <c r="C79" s="641"/>
      <c r="D79" s="641"/>
      <c r="E79" s="641"/>
      <c r="F79" s="1126"/>
      <c r="G79" s="1126"/>
      <c r="H79" s="664" t="s">
        <v>94</v>
      </c>
      <c r="I79" s="664" t="s">
        <v>94</v>
      </c>
      <c r="J79" s="665"/>
      <c r="K79" s="665"/>
      <c r="L79" s="641"/>
      <c r="M79" s="641"/>
      <c r="N79" s="641"/>
      <c r="O79" s="641"/>
      <c r="P79" s="641"/>
      <c r="Q79" s="641"/>
      <c r="R79" s="641"/>
      <c r="S79" s="641"/>
      <c r="T79" s="641"/>
      <c r="U79" s="641"/>
      <c r="V79" s="641"/>
      <c r="W79" s="641"/>
      <c r="X79" s="641"/>
      <c r="Y79" s="641"/>
      <c r="Z79" s="641"/>
      <c r="AA79" s="641"/>
      <c r="AB79" s="665" t="s">
        <v>94</v>
      </c>
      <c r="AC79" s="1406" t="s">
        <v>55</v>
      </c>
      <c r="AD79" s="665" t="s">
        <v>2262</v>
      </c>
      <c r="AE79" s="994"/>
      <c r="AF79" s="642"/>
      <c r="AG79" s="642"/>
      <c r="AH79" s="642"/>
    </row>
    <row r="80" ht="15.75" customHeight="1">
      <c r="A80" s="1031"/>
      <c r="B80" s="642" t="s">
        <v>3860</v>
      </c>
      <c r="C80" s="641"/>
      <c r="D80" s="641"/>
      <c r="E80" s="641"/>
      <c r="F80" s="1126"/>
      <c r="G80" s="1126"/>
      <c r="H80" s="664" t="s">
        <v>94</v>
      </c>
      <c r="I80" s="664" t="s">
        <v>94</v>
      </c>
      <c r="J80" s="665"/>
      <c r="K80" s="665"/>
      <c r="L80" s="641"/>
      <c r="M80" s="641"/>
      <c r="N80" s="641"/>
      <c r="O80" s="641"/>
      <c r="P80" s="641"/>
      <c r="Q80" s="641"/>
      <c r="R80" s="641"/>
      <c r="S80" s="641"/>
      <c r="T80" s="641"/>
      <c r="U80" s="641"/>
      <c r="V80" s="641"/>
      <c r="W80" s="641"/>
      <c r="X80" s="641"/>
      <c r="Y80" s="641"/>
      <c r="Z80" s="641"/>
      <c r="AA80" s="641"/>
      <c r="AB80" s="664" t="s">
        <v>94</v>
      </c>
      <c r="AC80" s="1406" t="s">
        <v>55</v>
      </c>
      <c r="AD80" s="665" t="s">
        <v>2262</v>
      </c>
      <c r="AE80" s="994"/>
      <c r="AF80" s="642"/>
      <c r="AG80" s="642"/>
      <c r="AH80" s="642"/>
    </row>
    <row r="81" ht="15.75" customHeight="1">
      <c r="A81" s="1031"/>
      <c r="B81" s="641"/>
      <c r="C81" s="642" t="s">
        <v>13968</v>
      </c>
      <c r="D81" s="641"/>
      <c r="E81" s="642" t="s">
        <v>14034</v>
      </c>
      <c r="F81" s="994" t="s">
        <v>14017</v>
      </c>
      <c r="G81" s="994" t="s">
        <v>14035</v>
      </c>
      <c r="H81" s="664"/>
      <c r="I81" s="664"/>
      <c r="J81" s="664"/>
      <c r="K81" s="664"/>
      <c r="L81" s="641"/>
      <c r="M81" s="641"/>
      <c r="N81" s="641"/>
      <c r="O81" s="641"/>
      <c r="P81" s="641"/>
      <c r="Q81" s="641"/>
      <c r="R81" s="641"/>
      <c r="S81" s="641"/>
      <c r="T81" s="641"/>
      <c r="U81" s="641"/>
      <c r="V81" s="641"/>
      <c r="W81" s="641"/>
      <c r="X81" s="641"/>
      <c r="Y81" s="641"/>
      <c r="Z81" s="641"/>
      <c r="AA81" s="641"/>
      <c r="AB81" s="665">
        <v>1.0</v>
      </c>
      <c r="AC81" s="1406" t="s">
        <v>55</v>
      </c>
      <c r="AD81" s="665" t="s">
        <v>2262</v>
      </c>
      <c r="AE81" s="995"/>
      <c r="AF81" s="640" t="s">
        <v>14036</v>
      </c>
      <c r="AG81" s="652"/>
      <c r="AH81" s="640"/>
    </row>
    <row r="82" ht="15.75" hidden="1" customHeight="1">
      <c r="A82" s="1031"/>
      <c r="B82" s="641"/>
      <c r="C82" s="641"/>
      <c r="D82" s="641"/>
      <c r="E82" s="642" t="s">
        <v>14037</v>
      </c>
      <c r="F82" s="994" t="s">
        <v>14017</v>
      </c>
      <c r="G82" s="994" t="s">
        <v>14038</v>
      </c>
      <c r="H82" s="664"/>
      <c r="I82" s="664"/>
      <c r="J82" s="664"/>
      <c r="K82" s="664"/>
      <c r="L82" s="641"/>
      <c r="M82" s="641"/>
      <c r="N82" s="641"/>
      <c r="O82" s="641"/>
      <c r="P82" s="641"/>
      <c r="Q82" s="641"/>
      <c r="R82" s="641"/>
      <c r="S82" s="641"/>
      <c r="T82" s="641"/>
      <c r="U82" s="641"/>
      <c r="V82" s="641"/>
      <c r="W82" s="641"/>
      <c r="X82" s="641"/>
      <c r="Y82" s="641"/>
      <c r="Z82" s="641"/>
      <c r="AA82" s="641"/>
      <c r="AB82" s="664">
        <v>2.0</v>
      </c>
      <c r="AC82" s="1406" t="s">
        <v>55</v>
      </c>
      <c r="AD82" s="665" t="s">
        <v>2262</v>
      </c>
      <c r="AE82" s="995"/>
      <c r="AF82" s="640"/>
      <c r="AG82" s="652"/>
      <c r="AH82" s="642"/>
    </row>
    <row r="83" ht="15.75" customHeight="1">
      <c r="A83" s="1031"/>
      <c r="B83" s="642" t="s">
        <v>1998</v>
      </c>
      <c r="C83" s="641"/>
      <c r="D83" s="641"/>
      <c r="E83" s="641"/>
      <c r="F83" s="994" t="s">
        <v>14024</v>
      </c>
      <c r="G83" s="995" t="s">
        <v>14039</v>
      </c>
      <c r="H83" s="664"/>
      <c r="I83" s="664"/>
      <c r="J83" s="664"/>
      <c r="K83" s="664"/>
      <c r="L83" s="641"/>
      <c r="M83" s="641"/>
      <c r="N83" s="641"/>
      <c r="O83" s="641"/>
      <c r="P83" s="641"/>
      <c r="Q83" s="641"/>
      <c r="R83" s="641"/>
      <c r="S83" s="641"/>
      <c r="T83" s="641"/>
      <c r="U83" s="641"/>
      <c r="V83" s="641"/>
      <c r="W83" s="641"/>
      <c r="X83" s="641"/>
      <c r="Y83" s="641"/>
      <c r="Z83" s="641"/>
      <c r="AA83" s="641"/>
      <c r="AB83" s="664">
        <v>1.0</v>
      </c>
      <c r="AC83" s="1406" t="s">
        <v>55</v>
      </c>
      <c r="AD83" s="664" t="s">
        <v>361</v>
      </c>
      <c r="AE83" s="2427"/>
      <c r="AF83" s="640" t="s">
        <v>14040</v>
      </c>
      <c r="AG83" s="640"/>
      <c r="AH83" s="642"/>
    </row>
    <row r="84" ht="15.75" customHeight="1">
      <c r="A84" s="1031"/>
      <c r="B84" s="642" t="s">
        <v>1712</v>
      </c>
      <c r="C84" s="641"/>
      <c r="D84" s="641"/>
      <c r="E84" s="641"/>
      <c r="F84" s="994" t="s">
        <v>14041</v>
      </c>
      <c r="G84" s="994" t="s">
        <v>14042</v>
      </c>
      <c r="H84" s="664"/>
      <c r="I84" s="664"/>
      <c r="J84" s="664"/>
      <c r="K84" s="664"/>
      <c r="L84" s="641"/>
      <c r="M84" s="641"/>
      <c r="N84" s="641"/>
      <c r="O84" s="641"/>
      <c r="P84" s="641"/>
      <c r="Q84" s="641"/>
      <c r="R84" s="641"/>
      <c r="S84" s="641"/>
      <c r="T84" s="641"/>
      <c r="U84" s="641"/>
      <c r="V84" s="641"/>
      <c r="W84" s="641"/>
      <c r="X84" s="641"/>
      <c r="Y84" s="641"/>
      <c r="Z84" s="641"/>
      <c r="AA84" s="641"/>
      <c r="AB84" s="665">
        <v>1.0</v>
      </c>
      <c r="AC84" s="1406" t="s">
        <v>55</v>
      </c>
      <c r="AD84" s="665" t="s">
        <v>2262</v>
      </c>
      <c r="AE84" s="994"/>
      <c r="AF84" s="640" t="s">
        <v>14043</v>
      </c>
      <c r="AG84" s="642"/>
      <c r="AH84" s="642"/>
    </row>
    <row r="85" ht="15.75" customHeight="1">
      <c r="A85" s="1031"/>
      <c r="B85" s="642" t="s">
        <v>14044</v>
      </c>
      <c r="C85" s="642" t="s">
        <v>14030</v>
      </c>
      <c r="D85" s="641"/>
      <c r="E85" s="641"/>
      <c r="F85" s="994" t="s">
        <v>14045</v>
      </c>
      <c r="G85" s="1098" t="s">
        <v>14032</v>
      </c>
      <c r="H85" s="664"/>
      <c r="I85" s="664"/>
      <c r="J85" s="664"/>
      <c r="K85" s="664"/>
      <c r="L85" s="641"/>
      <c r="M85" s="641"/>
      <c r="N85" s="641"/>
      <c r="O85" s="641"/>
      <c r="P85" s="641"/>
      <c r="Q85" s="641"/>
      <c r="R85" s="641"/>
      <c r="S85" s="641"/>
      <c r="T85" s="641"/>
      <c r="U85" s="641"/>
      <c r="V85" s="641"/>
      <c r="W85" s="641"/>
      <c r="X85" s="641"/>
      <c r="Y85" s="641"/>
      <c r="Z85" s="641"/>
      <c r="AA85" s="641"/>
      <c r="AB85" s="665">
        <v>1.0</v>
      </c>
      <c r="AC85" s="1406" t="s">
        <v>55</v>
      </c>
      <c r="AD85" s="665" t="s">
        <v>2262</v>
      </c>
      <c r="AE85" s="642"/>
      <c r="AF85" s="642"/>
      <c r="AG85" s="642"/>
      <c r="AH85" s="642"/>
    </row>
    <row r="86" ht="15.75" customHeight="1">
      <c r="A86" s="1031"/>
      <c r="B86" s="642" t="s">
        <v>2895</v>
      </c>
      <c r="C86" s="641"/>
      <c r="D86" s="641"/>
      <c r="E86" s="642" t="s">
        <v>14046</v>
      </c>
      <c r="F86" s="994" t="s">
        <v>14047</v>
      </c>
      <c r="G86" s="995" t="s">
        <v>14048</v>
      </c>
      <c r="H86" s="664"/>
      <c r="I86" s="664"/>
      <c r="J86" s="664"/>
      <c r="K86" s="664"/>
      <c r="L86" s="641"/>
      <c r="M86" s="641"/>
      <c r="N86" s="641"/>
      <c r="O86" s="641"/>
      <c r="P86" s="641"/>
      <c r="Q86" s="641"/>
      <c r="R86" s="641"/>
      <c r="S86" s="641"/>
      <c r="T86" s="641"/>
      <c r="U86" s="641"/>
      <c r="V86" s="641"/>
      <c r="W86" s="641"/>
      <c r="X86" s="641"/>
      <c r="Y86" s="641"/>
      <c r="Z86" s="641"/>
      <c r="AA86" s="641"/>
      <c r="AB86" s="665">
        <v>1.0</v>
      </c>
      <c r="AC86" s="1406" t="s">
        <v>55</v>
      </c>
      <c r="AD86" s="664" t="s">
        <v>361</v>
      </c>
      <c r="AE86" s="814"/>
      <c r="AF86" s="642"/>
      <c r="AG86" s="642"/>
      <c r="AH86" s="642"/>
    </row>
    <row r="87" ht="15.75" customHeight="1">
      <c r="A87" s="991" t="s">
        <v>14049</v>
      </c>
      <c r="B87" s="641"/>
      <c r="C87" s="641"/>
      <c r="D87" s="641"/>
      <c r="E87" s="641"/>
      <c r="F87" s="1126"/>
      <c r="G87" s="1126"/>
      <c r="H87" s="664" t="s">
        <v>94</v>
      </c>
      <c r="I87" s="664" t="s">
        <v>94</v>
      </c>
      <c r="J87" s="665"/>
      <c r="K87" s="665"/>
      <c r="L87" s="641"/>
      <c r="M87" s="641"/>
      <c r="N87" s="641"/>
      <c r="O87" s="641"/>
      <c r="P87" s="641"/>
      <c r="Q87" s="641"/>
      <c r="R87" s="641"/>
      <c r="S87" s="641"/>
      <c r="T87" s="641"/>
      <c r="U87" s="641"/>
      <c r="V87" s="641"/>
      <c r="W87" s="641"/>
      <c r="X87" s="641"/>
      <c r="Y87" s="641"/>
      <c r="Z87" s="641"/>
      <c r="AA87" s="641"/>
      <c r="AB87" s="665" t="s">
        <v>94</v>
      </c>
      <c r="AC87" s="1406" t="s">
        <v>55</v>
      </c>
      <c r="AD87" s="665" t="s">
        <v>2262</v>
      </c>
      <c r="AE87" s="650"/>
      <c r="AF87" s="650"/>
      <c r="AG87" s="650"/>
      <c r="AH87" s="650"/>
    </row>
    <row r="88" ht="15.75" hidden="1" customHeight="1">
      <c r="A88" s="1031"/>
      <c r="B88" s="642" t="s">
        <v>3860</v>
      </c>
      <c r="C88" s="642" t="s">
        <v>13968</v>
      </c>
      <c r="D88" s="641"/>
      <c r="E88" s="640" t="s">
        <v>252</v>
      </c>
      <c r="F88" s="994" t="s">
        <v>14050</v>
      </c>
      <c r="G88" s="994" t="s">
        <v>14051</v>
      </c>
      <c r="H88" s="664"/>
      <c r="I88" s="664"/>
      <c r="J88" s="664"/>
      <c r="K88" s="664"/>
      <c r="L88" s="641"/>
      <c r="M88" s="641"/>
      <c r="N88" s="641"/>
      <c r="O88" s="641"/>
      <c r="P88" s="641"/>
      <c r="Q88" s="641"/>
      <c r="R88" s="641"/>
      <c r="S88" s="641"/>
      <c r="T88" s="641"/>
      <c r="U88" s="641"/>
      <c r="V88" s="641"/>
      <c r="W88" s="641"/>
      <c r="X88" s="641"/>
      <c r="Y88" s="641"/>
      <c r="Z88" s="641"/>
      <c r="AA88" s="641"/>
      <c r="AB88" s="664">
        <v>2.0</v>
      </c>
      <c r="AC88" s="1406" t="s">
        <v>55</v>
      </c>
      <c r="AD88" s="665" t="s">
        <v>2262</v>
      </c>
      <c r="AE88" s="994"/>
      <c r="AF88" s="642"/>
      <c r="AG88" s="642"/>
      <c r="AH88" s="642"/>
    </row>
    <row r="89" ht="15.75" customHeight="1">
      <c r="A89" s="1031"/>
      <c r="B89" s="642" t="s">
        <v>1998</v>
      </c>
      <c r="C89" s="641"/>
      <c r="D89" s="641"/>
      <c r="E89" s="641"/>
      <c r="F89" s="1126"/>
      <c r="G89" s="1126"/>
      <c r="H89" s="664" t="s">
        <v>94</v>
      </c>
      <c r="I89" s="664" t="s">
        <v>94</v>
      </c>
      <c r="J89" s="665"/>
      <c r="K89" s="665"/>
      <c r="L89" s="641"/>
      <c r="M89" s="641"/>
      <c r="N89" s="641"/>
      <c r="O89" s="641"/>
      <c r="P89" s="641"/>
      <c r="Q89" s="641"/>
      <c r="R89" s="641"/>
      <c r="S89" s="641"/>
      <c r="T89" s="641"/>
      <c r="U89" s="641"/>
      <c r="V89" s="641"/>
      <c r="W89" s="641"/>
      <c r="X89" s="641"/>
      <c r="Y89" s="641"/>
      <c r="Z89" s="641"/>
      <c r="AA89" s="641"/>
      <c r="AB89" s="664" t="s">
        <v>94</v>
      </c>
      <c r="AC89" s="1406" t="s">
        <v>55</v>
      </c>
      <c r="AD89" s="665" t="s">
        <v>2262</v>
      </c>
      <c r="AE89" s="642"/>
      <c r="AF89" s="642"/>
      <c r="AG89" s="642"/>
      <c r="AH89" s="642"/>
    </row>
    <row r="90" ht="15.75" hidden="1" customHeight="1">
      <c r="A90" s="1031"/>
      <c r="B90" s="641"/>
      <c r="C90" s="642" t="s">
        <v>14052</v>
      </c>
      <c r="D90" s="641"/>
      <c r="E90" s="641"/>
      <c r="F90" s="994" t="s">
        <v>14053</v>
      </c>
      <c r="G90" s="994" t="s">
        <v>14054</v>
      </c>
      <c r="H90" s="664"/>
      <c r="I90" s="664"/>
      <c r="J90" s="664"/>
      <c r="K90" s="664"/>
      <c r="L90" s="641"/>
      <c r="M90" s="641"/>
      <c r="N90" s="641"/>
      <c r="O90" s="641"/>
      <c r="P90" s="641"/>
      <c r="Q90" s="641"/>
      <c r="R90" s="641"/>
      <c r="S90" s="641"/>
      <c r="T90" s="641"/>
      <c r="U90" s="641"/>
      <c r="V90" s="641"/>
      <c r="W90" s="641"/>
      <c r="X90" s="641"/>
      <c r="Y90" s="641"/>
      <c r="Z90" s="641"/>
      <c r="AA90" s="641"/>
      <c r="AB90" s="664">
        <v>2.0</v>
      </c>
      <c r="AC90" s="1406" t="s">
        <v>55</v>
      </c>
      <c r="AD90" s="665" t="s">
        <v>2913</v>
      </c>
      <c r="AE90" s="642"/>
      <c r="AF90" s="640" t="s">
        <v>14055</v>
      </c>
      <c r="AG90" s="640"/>
      <c r="AH90" s="642"/>
    </row>
    <row r="91" ht="15.75" hidden="1" customHeight="1">
      <c r="A91" s="1031"/>
      <c r="B91" s="641"/>
      <c r="C91" s="642" t="s">
        <v>14056</v>
      </c>
      <c r="D91" s="641"/>
      <c r="E91" s="642" t="s">
        <v>14057</v>
      </c>
      <c r="F91" s="994" t="s">
        <v>14053</v>
      </c>
      <c r="G91" s="994" t="s">
        <v>14058</v>
      </c>
      <c r="H91" s="664"/>
      <c r="I91" s="664"/>
      <c r="J91" s="664"/>
      <c r="K91" s="664"/>
      <c r="L91" s="641"/>
      <c r="M91" s="1776" t="s">
        <v>14059</v>
      </c>
      <c r="N91" s="2237"/>
      <c r="O91" s="2237"/>
      <c r="P91" s="2237"/>
      <c r="Q91" s="641"/>
      <c r="R91" s="641"/>
      <c r="S91" s="641"/>
      <c r="T91" s="641"/>
      <c r="U91" s="641"/>
      <c r="V91" s="641"/>
      <c r="W91" s="641"/>
      <c r="X91" s="641"/>
      <c r="Y91" s="641"/>
      <c r="Z91" s="641"/>
      <c r="AA91" s="641"/>
      <c r="AB91" s="664">
        <v>2.0</v>
      </c>
      <c r="AC91" s="1406" t="s">
        <v>55</v>
      </c>
      <c r="AD91" s="665" t="s">
        <v>2913</v>
      </c>
      <c r="AE91" s="642"/>
      <c r="AF91" s="640" t="s">
        <v>14055</v>
      </c>
      <c r="AG91" s="640"/>
      <c r="AH91" s="642"/>
    </row>
    <row r="92" ht="15.75" hidden="1" customHeight="1">
      <c r="A92" s="1031"/>
      <c r="B92" s="642" t="s">
        <v>1712</v>
      </c>
      <c r="C92" s="641"/>
      <c r="D92" s="641"/>
      <c r="E92" s="641"/>
      <c r="F92" s="994" t="s">
        <v>14060</v>
      </c>
      <c r="G92" s="994" t="s">
        <v>14061</v>
      </c>
      <c r="H92" s="664"/>
      <c r="I92" s="664"/>
      <c r="J92" s="664"/>
      <c r="K92" s="664"/>
      <c r="L92" s="641"/>
      <c r="M92" s="641"/>
      <c r="N92" s="641"/>
      <c r="O92" s="641"/>
      <c r="P92" s="641"/>
      <c r="Q92" s="641"/>
      <c r="R92" s="641"/>
      <c r="S92" s="641"/>
      <c r="T92" s="641"/>
      <c r="U92" s="641"/>
      <c r="V92" s="641"/>
      <c r="W92" s="641"/>
      <c r="X92" s="641"/>
      <c r="Y92" s="641"/>
      <c r="Z92" s="641"/>
      <c r="AA92" s="641"/>
      <c r="AB92" s="664">
        <v>2.0</v>
      </c>
      <c r="AC92" s="1406" t="s">
        <v>55</v>
      </c>
      <c r="AD92" s="665" t="s">
        <v>2913</v>
      </c>
      <c r="AE92" s="642"/>
      <c r="AF92" s="642"/>
      <c r="AG92" s="650"/>
      <c r="AH92" s="650"/>
    </row>
    <row r="93" ht="15.75" hidden="1" customHeight="1">
      <c r="A93" s="1031"/>
      <c r="B93" s="641"/>
      <c r="C93" s="641"/>
      <c r="D93" s="641"/>
      <c r="E93" s="642" t="s">
        <v>14003</v>
      </c>
      <c r="F93" s="994" t="s">
        <v>14062</v>
      </c>
      <c r="G93" s="994" t="s">
        <v>14063</v>
      </c>
      <c r="H93" s="664"/>
      <c r="I93" s="664"/>
      <c r="J93" s="664"/>
      <c r="K93" s="664"/>
      <c r="L93" s="641"/>
      <c r="M93" s="641"/>
      <c r="N93" s="641"/>
      <c r="O93" s="641"/>
      <c r="P93" s="641"/>
      <c r="Q93" s="641"/>
      <c r="R93" s="641"/>
      <c r="S93" s="641"/>
      <c r="T93" s="641"/>
      <c r="U93" s="641"/>
      <c r="V93" s="641"/>
      <c r="W93" s="641"/>
      <c r="X93" s="641"/>
      <c r="Y93" s="641"/>
      <c r="Z93" s="641"/>
      <c r="AA93" s="641"/>
      <c r="AB93" s="664">
        <v>2.0</v>
      </c>
      <c r="AC93" s="1406" t="s">
        <v>55</v>
      </c>
      <c r="AD93" s="665" t="s">
        <v>2262</v>
      </c>
      <c r="AE93" s="642"/>
      <c r="AF93" s="640" t="s">
        <v>14064</v>
      </c>
      <c r="AG93" s="650" t="s">
        <v>2750</v>
      </c>
      <c r="AH93" s="650"/>
    </row>
    <row r="94" ht="15.75" hidden="1" customHeight="1">
      <c r="A94" s="1031"/>
      <c r="B94" s="642" t="s">
        <v>14065</v>
      </c>
      <c r="C94" s="642" t="s">
        <v>14030</v>
      </c>
      <c r="D94" s="641"/>
      <c r="E94" s="641"/>
      <c r="F94" s="994" t="s">
        <v>14066</v>
      </c>
      <c r="G94" s="1098" t="s">
        <v>14067</v>
      </c>
      <c r="H94" s="664"/>
      <c r="I94" s="664"/>
      <c r="J94" s="664"/>
      <c r="K94" s="664"/>
      <c r="L94" s="641"/>
      <c r="M94" s="641"/>
      <c r="N94" s="641"/>
      <c r="O94" s="641"/>
      <c r="P94" s="641"/>
      <c r="Q94" s="641"/>
      <c r="R94" s="641"/>
      <c r="S94" s="641"/>
      <c r="T94" s="641"/>
      <c r="U94" s="641"/>
      <c r="V94" s="641"/>
      <c r="W94" s="641"/>
      <c r="X94" s="641"/>
      <c r="Y94" s="641"/>
      <c r="Z94" s="641"/>
      <c r="AA94" s="641"/>
      <c r="AB94" s="664">
        <v>2.0</v>
      </c>
      <c r="AC94" s="1406" t="s">
        <v>55</v>
      </c>
      <c r="AD94" s="665" t="s">
        <v>2262</v>
      </c>
      <c r="AE94" s="650"/>
      <c r="AF94" s="650"/>
      <c r="AG94" s="650"/>
      <c r="AH94" s="655"/>
    </row>
    <row r="95" ht="15.75" customHeight="1">
      <c r="A95" s="991" t="s">
        <v>14068</v>
      </c>
      <c r="B95" s="641"/>
      <c r="C95" s="641"/>
      <c r="D95" s="641"/>
      <c r="E95" s="641"/>
      <c r="F95" s="1126"/>
      <c r="G95" s="1271"/>
      <c r="H95" s="665" t="s">
        <v>94</v>
      </c>
      <c r="I95" s="665" t="s">
        <v>94</v>
      </c>
      <c r="J95" s="665"/>
      <c r="K95" s="665"/>
      <c r="L95" s="641"/>
      <c r="M95" s="641"/>
      <c r="N95" s="641"/>
      <c r="O95" s="641"/>
      <c r="P95" s="641"/>
      <c r="Q95" s="641"/>
      <c r="R95" s="641"/>
      <c r="S95" s="641"/>
      <c r="T95" s="641"/>
      <c r="U95" s="641"/>
      <c r="V95" s="641"/>
      <c r="W95" s="641"/>
      <c r="X95" s="641"/>
      <c r="Y95" s="641"/>
      <c r="Z95" s="641"/>
      <c r="AA95" s="641"/>
      <c r="AB95" s="664" t="s">
        <v>94</v>
      </c>
      <c r="AC95" s="1406" t="s">
        <v>55</v>
      </c>
      <c r="AD95" s="665" t="s">
        <v>2262</v>
      </c>
      <c r="AE95" s="650"/>
      <c r="AF95" s="1601" t="s">
        <v>14069</v>
      </c>
      <c r="AG95" s="650"/>
      <c r="AH95" s="650"/>
    </row>
    <row r="96" ht="15.75" customHeight="1">
      <c r="A96" s="1031"/>
      <c r="B96" s="642" t="s">
        <v>3860</v>
      </c>
      <c r="C96" s="641"/>
      <c r="D96" s="641"/>
      <c r="E96" s="641"/>
      <c r="F96" s="1126"/>
      <c r="G96" s="1126"/>
      <c r="H96" s="665" t="s">
        <v>94</v>
      </c>
      <c r="I96" s="665" t="s">
        <v>94</v>
      </c>
      <c r="J96" s="665"/>
      <c r="K96" s="665"/>
      <c r="L96" s="641"/>
      <c r="M96" s="641"/>
      <c r="N96" s="641"/>
      <c r="O96" s="641"/>
      <c r="P96" s="641"/>
      <c r="Q96" s="641"/>
      <c r="R96" s="641"/>
      <c r="S96" s="641"/>
      <c r="T96" s="641"/>
      <c r="U96" s="641"/>
      <c r="V96" s="641"/>
      <c r="W96" s="641"/>
      <c r="X96" s="641"/>
      <c r="Y96" s="641"/>
      <c r="Z96" s="641"/>
      <c r="AA96" s="641"/>
      <c r="AB96" s="665" t="s">
        <v>94</v>
      </c>
      <c r="AC96" s="1406" t="s">
        <v>55</v>
      </c>
      <c r="AD96" s="665" t="s">
        <v>2262</v>
      </c>
      <c r="AE96" s="650"/>
      <c r="AF96" s="650"/>
      <c r="AG96" s="642"/>
      <c r="AH96" s="650"/>
    </row>
    <row r="97" ht="15.75" hidden="1" customHeight="1">
      <c r="A97" s="1031"/>
      <c r="B97" s="641"/>
      <c r="C97" s="642" t="s">
        <v>13968</v>
      </c>
      <c r="D97" s="641"/>
      <c r="E97" s="642" t="s">
        <v>14070</v>
      </c>
      <c r="F97" s="994" t="s">
        <v>14071</v>
      </c>
      <c r="G97" s="994" t="s">
        <v>14051</v>
      </c>
      <c r="H97" s="664"/>
      <c r="I97" s="664"/>
      <c r="J97" s="664"/>
      <c r="K97" s="664"/>
      <c r="L97" s="641"/>
      <c r="M97" s="641"/>
      <c r="N97" s="641"/>
      <c r="O97" s="641"/>
      <c r="P97" s="641"/>
      <c r="Q97" s="641"/>
      <c r="R97" s="641"/>
      <c r="S97" s="641"/>
      <c r="T97" s="641"/>
      <c r="U97" s="641"/>
      <c r="V97" s="641"/>
      <c r="W97" s="641"/>
      <c r="X97" s="641"/>
      <c r="Y97" s="641"/>
      <c r="Z97" s="641"/>
      <c r="AA97" s="641"/>
      <c r="AB97" s="664">
        <v>2.0</v>
      </c>
      <c r="AC97" s="1406" t="s">
        <v>55</v>
      </c>
      <c r="AD97" s="665" t="s">
        <v>2262</v>
      </c>
      <c r="AE97" s="1515"/>
      <c r="AF97" s="650"/>
      <c r="AG97" s="650"/>
      <c r="AH97" s="650"/>
    </row>
    <row r="98" ht="15.75" hidden="1" customHeight="1">
      <c r="A98" s="1031"/>
      <c r="B98" s="641"/>
      <c r="C98" s="641"/>
      <c r="D98" s="641"/>
      <c r="E98" s="642" t="s">
        <v>14072</v>
      </c>
      <c r="F98" s="994" t="s">
        <v>14073</v>
      </c>
      <c r="G98" s="2802" t="s">
        <v>14074</v>
      </c>
      <c r="H98" s="664"/>
      <c r="I98" s="664"/>
      <c r="J98" s="664"/>
      <c r="K98" s="664"/>
      <c r="L98" s="641"/>
      <c r="M98" s="641"/>
      <c r="N98" s="641"/>
      <c r="O98" s="641"/>
      <c r="P98" s="641"/>
      <c r="Q98" s="641"/>
      <c r="R98" s="641"/>
      <c r="S98" s="641"/>
      <c r="T98" s="641"/>
      <c r="U98" s="641"/>
      <c r="V98" s="641"/>
      <c r="W98" s="641"/>
      <c r="X98" s="641"/>
      <c r="Y98" s="641"/>
      <c r="Z98" s="641"/>
      <c r="AA98" s="641"/>
      <c r="AB98" s="664">
        <v>2.0</v>
      </c>
      <c r="AC98" s="1406" t="s">
        <v>55</v>
      </c>
      <c r="AD98" s="665" t="s">
        <v>2262</v>
      </c>
      <c r="AE98" s="1554"/>
      <c r="AF98" s="1515" t="s">
        <v>14075</v>
      </c>
      <c r="AG98" s="1515"/>
      <c r="AH98" s="650"/>
    </row>
    <row r="99" ht="15.75" hidden="1" customHeight="1">
      <c r="A99" s="1031"/>
      <c r="B99" s="642" t="s">
        <v>1998</v>
      </c>
      <c r="C99" s="641"/>
      <c r="D99" s="641"/>
      <c r="E99" s="641"/>
      <c r="F99" s="994" t="s">
        <v>14076</v>
      </c>
      <c r="G99" s="994" t="s">
        <v>14077</v>
      </c>
      <c r="H99" s="664"/>
      <c r="I99" s="664"/>
      <c r="J99" s="664"/>
      <c r="K99" s="664"/>
      <c r="L99" s="641"/>
      <c r="M99" s="641"/>
      <c r="N99" s="641"/>
      <c r="O99" s="641"/>
      <c r="P99" s="641"/>
      <c r="Q99" s="641"/>
      <c r="R99" s="641"/>
      <c r="S99" s="641"/>
      <c r="T99" s="641"/>
      <c r="U99" s="641"/>
      <c r="V99" s="641"/>
      <c r="W99" s="641"/>
      <c r="X99" s="641"/>
      <c r="Y99" s="641"/>
      <c r="Z99" s="641"/>
      <c r="AA99" s="641"/>
      <c r="AB99" s="664">
        <v>2.0</v>
      </c>
      <c r="AC99" s="1406" t="s">
        <v>55</v>
      </c>
      <c r="AD99" s="665" t="s">
        <v>2262</v>
      </c>
      <c r="AE99" s="650"/>
      <c r="AF99" s="650"/>
      <c r="AG99" s="642"/>
      <c r="AH99" s="650"/>
    </row>
    <row r="100" ht="15.75" hidden="1" customHeight="1">
      <c r="A100" s="1031"/>
      <c r="B100" s="642" t="s">
        <v>1712</v>
      </c>
      <c r="C100" s="641"/>
      <c r="D100" s="641"/>
      <c r="E100" s="641"/>
      <c r="F100" s="995" t="s">
        <v>14078</v>
      </c>
      <c r="G100" s="994" t="s">
        <v>14079</v>
      </c>
      <c r="H100" s="664"/>
      <c r="I100" s="664"/>
      <c r="J100" s="664"/>
      <c r="K100" s="664"/>
      <c r="L100" s="641"/>
      <c r="M100" s="641"/>
      <c r="N100" s="641"/>
      <c r="O100" s="641"/>
      <c r="P100" s="641"/>
      <c r="Q100" s="641"/>
      <c r="R100" s="641"/>
      <c r="S100" s="641"/>
      <c r="T100" s="641"/>
      <c r="U100" s="641"/>
      <c r="V100" s="641"/>
      <c r="W100" s="641"/>
      <c r="X100" s="641"/>
      <c r="Y100" s="641"/>
      <c r="Z100" s="641"/>
      <c r="AA100" s="641"/>
      <c r="AB100" s="664">
        <v>2.0</v>
      </c>
      <c r="AC100" s="1406" t="s">
        <v>55</v>
      </c>
      <c r="AD100" s="665" t="s">
        <v>2262</v>
      </c>
      <c r="AE100" s="1515"/>
      <c r="AF100" s="650"/>
      <c r="AG100" s="650"/>
      <c r="AH100" s="650"/>
    </row>
    <row r="101" ht="15.75" hidden="1" customHeight="1">
      <c r="A101" s="1031"/>
      <c r="B101" s="642" t="s">
        <v>14065</v>
      </c>
      <c r="C101" s="642" t="s">
        <v>14030</v>
      </c>
      <c r="D101" s="641"/>
      <c r="E101" s="641"/>
      <c r="F101" s="994" t="s">
        <v>14080</v>
      </c>
      <c r="G101" s="1098" t="s">
        <v>14067</v>
      </c>
      <c r="H101" s="664"/>
      <c r="I101" s="664"/>
      <c r="J101" s="664"/>
      <c r="K101" s="664"/>
      <c r="L101" s="641"/>
      <c r="M101" s="641"/>
      <c r="N101" s="641"/>
      <c r="O101" s="641"/>
      <c r="P101" s="641"/>
      <c r="Q101" s="641"/>
      <c r="R101" s="641"/>
      <c r="S101" s="641"/>
      <c r="T101" s="641"/>
      <c r="U101" s="641"/>
      <c r="V101" s="641"/>
      <c r="W101" s="641"/>
      <c r="X101" s="641"/>
      <c r="Y101" s="641"/>
      <c r="Z101" s="641"/>
      <c r="AA101" s="641"/>
      <c r="AB101" s="664">
        <v>2.0</v>
      </c>
      <c r="AC101" s="1406" t="s">
        <v>55</v>
      </c>
      <c r="AD101" s="665" t="s">
        <v>2262</v>
      </c>
      <c r="AE101" s="650"/>
      <c r="AF101" s="650"/>
      <c r="AG101" s="650"/>
      <c r="AH101" s="650"/>
    </row>
    <row r="102" ht="15.75" customHeight="1">
      <c r="A102" s="991" t="s">
        <v>14081</v>
      </c>
      <c r="B102" s="641"/>
      <c r="C102" s="641"/>
      <c r="D102" s="641"/>
      <c r="E102" s="641"/>
      <c r="F102" s="1126"/>
      <c r="G102" s="1126"/>
      <c r="H102" s="665" t="s">
        <v>94</v>
      </c>
      <c r="I102" s="665" t="s">
        <v>94</v>
      </c>
      <c r="J102" s="665"/>
      <c r="K102" s="665"/>
      <c r="L102" s="641"/>
      <c r="M102" s="641"/>
      <c r="N102" s="641"/>
      <c r="O102" s="641"/>
      <c r="P102" s="641"/>
      <c r="Q102" s="641"/>
      <c r="R102" s="641"/>
      <c r="S102" s="641"/>
      <c r="T102" s="641"/>
      <c r="U102" s="641"/>
      <c r="V102" s="641"/>
      <c r="W102" s="641"/>
      <c r="X102" s="641"/>
      <c r="Y102" s="641"/>
      <c r="Z102" s="641"/>
      <c r="AA102" s="641"/>
      <c r="AB102" s="664" t="s">
        <v>94</v>
      </c>
      <c r="AC102" s="1406" t="s">
        <v>55</v>
      </c>
      <c r="AD102" s="665" t="s">
        <v>2262</v>
      </c>
      <c r="AE102" s="650"/>
      <c r="AF102" s="650"/>
      <c r="AG102" s="650"/>
      <c r="AH102" s="650"/>
    </row>
    <row r="103" ht="15.75" customHeight="1">
      <c r="A103" s="1031"/>
      <c r="B103" s="642" t="s">
        <v>3860</v>
      </c>
      <c r="C103" s="641"/>
      <c r="D103" s="641"/>
      <c r="E103" s="641"/>
      <c r="F103" s="1126"/>
      <c r="G103" s="1126"/>
      <c r="H103" s="665" t="s">
        <v>94</v>
      </c>
      <c r="I103" s="665" t="s">
        <v>94</v>
      </c>
      <c r="J103" s="665"/>
      <c r="K103" s="665"/>
      <c r="L103" s="641"/>
      <c r="M103" s="641"/>
      <c r="N103" s="641"/>
      <c r="O103" s="641"/>
      <c r="P103" s="641"/>
      <c r="Q103" s="641"/>
      <c r="R103" s="641"/>
      <c r="S103" s="641"/>
      <c r="T103" s="641"/>
      <c r="U103" s="641"/>
      <c r="V103" s="641"/>
      <c r="W103" s="641"/>
      <c r="X103" s="641"/>
      <c r="Y103" s="641"/>
      <c r="Z103" s="641"/>
      <c r="AA103" s="641"/>
      <c r="AB103" s="665" t="s">
        <v>94</v>
      </c>
      <c r="AC103" s="1406" t="s">
        <v>55</v>
      </c>
      <c r="AD103" s="665" t="s">
        <v>2262</v>
      </c>
      <c r="AE103" s="650"/>
      <c r="AF103" s="650"/>
      <c r="AG103" s="650"/>
      <c r="AH103" s="650"/>
    </row>
    <row r="104" ht="15.75" hidden="1" customHeight="1">
      <c r="A104" s="1031"/>
      <c r="B104" s="641"/>
      <c r="C104" s="642" t="s">
        <v>13968</v>
      </c>
      <c r="D104" s="641"/>
      <c r="E104" s="642" t="s">
        <v>14082</v>
      </c>
      <c r="F104" s="994" t="s">
        <v>14083</v>
      </c>
      <c r="G104" s="994" t="s">
        <v>14084</v>
      </c>
      <c r="H104" s="664"/>
      <c r="I104" s="664"/>
      <c r="J104" s="664"/>
      <c r="K104" s="664"/>
      <c r="L104" s="641"/>
      <c r="M104" s="641"/>
      <c r="N104" s="641"/>
      <c r="O104" s="641"/>
      <c r="P104" s="641"/>
      <c r="Q104" s="641"/>
      <c r="R104" s="641"/>
      <c r="S104" s="641"/>
      <c r="T104" s="641"/>
      <c r="U104" s="641"/>
      <c r="V104" s="641"/>
      <c r="W104" s="641"/>
      <c r="X104" s="641"/>
      <c r="Y104" s="641"/>
      <c r="Z104" s="641"/>
      <c r="AA104" s="641"/>
      <c r="AB104" s="664">
        <v>2.0</v>
      </c>
      <c r="AC104" s="1406" t="s">
        <v>55</v>
      </c>
      <c r="AD104" s="665" t="s">
        <v>2262</v>
      </c>
      <c r="AE104" s="640"/>
      <c r="AF104" s="640" t="s">
        <v>14085</v>
      </c>
      <c r="AG104" s="640"/>
      <c r="AH104" s="650"/>
    </row>
    <row r="105" ht="15.75" hidden="1" customHeight="1">
      <c r="A105" s="1031"/>
      <c r="B105" s="641"/>
      <c r="C105" s="641"/>
      <c r="D105" s="641"/>
      <c r="E105" s="642" t="s">
        <v>14086</v>
      </c>
      <c r="F105" s="994" t="s">
        <v>14087</v>
      </c>
      <c r="G105" s="994" t="s">
        <v>14088</v>
      </c>
      <c r="H105" s="664"/>
      <c r="I105" s="664"/>
      <c r="J105" s="664"/>
      <c r="K105" s="664"/>
      <c r="L105" s="641"/>
      <c r="M105" s="641"/>
      <c r="N105" s="641"/>
      <c r="O105" s="641"/>
      <c r="P105" s="641"/>
      <c r="Q105" s="641"/>
      <c r="R105" s="641"/>
      <c r="S105" s="641"/>
      <c r="T105" s="641"/>
      <c r="U105" s="641"/>
      <c r="V105" s="641"/>
      <c r="W105" s="641"/>
      <c r="X105" s="641"/>
      <c r="Y105" s="641"/>
      <c r="Z105" s="641"/>
      <c r="AA105" s="641"/>
      <c r="AB105" s="664">
        <v>2.0</v>
      </c>
      <c r="AC105" s="1406" t="s">
        <v>55</v>
      </c>
      <c r="AD105" s="665" t="s">
        <v>2262</v>
      </c>
      <c r="AE105" s="640"/>
      <c r="AF105" s="650"/>
      <c r="AG105" s="650"/>
      <c r="AH105" s="650"/>
    </row>
    <row r="106" ht="15.75" hidden="1" customHeight="1">
      <c r="A106" s="1031"/>
      <c r="B106" s="641"/>
      <c r="C106" s="641"/>
      <c r="D106" s="641"/>
      <c r="E106" s="641"/>
      <c r="F106" s="994" t="s">
        <v>14089</v>
      </c>
      <c r="G106" s="994" t="s">
        <v>14090</v>
      </c>
      <c r="H106" s="664"/>
      <c r="I106" s="664"/>
      <c r="J106" s="664"/>
      <c r="K106" s="664"/>
      <c r="L106" s="641"/>
      <c r="M106" s="641"/>
      <c r="N106" s="641"/>
      <c r="O106" s="641"/>
      <c r="P106" s="641"/>
      <c r="Q106" s="641"/>
      <c r="R106" s="641"/>
      <c r="S106" s="641"/>
      <c r="T106" s="641"/>
      <c r="U106" s="641"/>
      <c r="V106" s="641"/>
      <c r="W106" s="641"/>
      <c r="X106" s="641"/>
      <c r="Y106" s="641"/>
      <c r="Z106" s="641"/>
      <c r="AA106" s="641"/>
      <c r="AB106" s="664">
        <v>2.0</v>
      </c>
      <c r="AC106" s="1406" t="s">
        <v>55</v>
      </c>
      <c r="AD106" s="665" t="s">
        <v>2262</v>
      </c>
      <c r="AE106" s="640"/>
      <c r="AF106" s="650" t="s">
        <v>14091</v>
      </c>
      <c r="AG106" s="650"/>
      <c r="AH106" s="650"/>
    </row>
    <row r="107" ht="15.75" hidden="1" customHeight="1">
      <c r="A107" s="1031"/>
      <c r="B107" s="642" t="s">
        <v>1998</v>
      </c>
      <c r="C107" s="641"/>
      <c r="D107" s="641"/>
      <c r="E107" s="641"/>
      <c r="F107" s="994" t="s">
        <v>14092</v>
      </c>
      <c r="G107" s="994" t="s">
        <v>14077</v>
      </c>
      <c r="H107" s="664"/>
      <c r="I107" s="664"/>
      <c r="J107" s="664"/>
      <c r="K107" s="664"/>
      <c r="L107" s="641"/>
      <c r="M107" s="641"/>
      <c r="N107" s="641"/>
      <c r="O107" s="641"/>
      <c r="P107" s="641"/>
      <c r="Q107" s="641"/>
      <c r="R107" s="641"/>
      <c r="S107" s="641"/>
      <c r="T107" s="641"/>
      <c r="U107" s="641"/>
      <c r="V107" s="641"/>
      <c r="W107" s="641"/>
      <c r="X107" s="641"/>
      <c r="Y107" s="641"/>
      <c r="Z107" s="641"/>
      <c r="AA107" s="641"/>
      <c r="AB107" s="664">
        <v>2.0</v>
      </c>
      <c r="AC107" s="1406" t="s">
        <v>55</v>
      </c>
      <c r="AD107" s="665" t="s">
        <v>2262</v>
      </c>
      <c r="AE107" s="650"/>
      <c r="AF107" s="640" t="s">
        <v>14093</v>
      </c>
      <c r="AG107" s="640"/>
      <c r="AH107" s="650"/>
    </row>
    <row r="108" ht="15.75" hidden="1" customHeight="1">
      <c r="A108" s="1031"/>
      <c r="B108" s="642" t="s">
        <v>14065</v>
      </c>
      <c r="C108" s="641"/>
      <c r="D108" s="641"/>
      <c r="E108" s="641"/>
      <c r="F108" s="994" t="s">
        <v>14094</v>
      </c>
      <c r="G108" s="1098" t="s">
        <v>14095</v>
      </c>
      <c r="H108" s="664"/>
      <c r="I108" s="664"/>
      <c r="J108" s="664"/>
      <c r="K108" s="664"/>
      <c r="L108" s="641"/>
      <c r="M108" s="641"/>
      <c r="N108" s="641"/>
      <c r="O108" s="641"/>
      <c r="P108" s="641"/>
      <c r="Q108" s="641"/>
      <c r="R108" s="641"/>
      <c r="S108" s="641"/>
      <c r="T108" s="641"/>
      <c r="U108" s="641"/>
      <c r="V108" s="641"/>
      <c r="W108" s="641"/>
      <c r="X108" s="641"/>
      <c r="Y108" s="641"/>
      <c r="Z108" s="641"/>
      <c r="AA108" s="641"/>
      <c r="AB108" s="664">
        <v>2.0</v>
      </c>
      <c r="AC108" s="1406" t="s">
        <v>55</v>
      </c>
      <c r="AD108" s="665" t="s">
        <v>2262</v>
      </c>
      <c r="AE108" s="650"/>
      <c r="AF108" s="650"/>
      <c r="AG108" s="650"/>
      <c r="AH108" s="650"/>
    </row>
    <row r="109" ht="15.75" hidden="1" customHeight="1">
      <c r="A109" s="991" t="s">
        <v>252</v>
      </c>
      <c r="B109" s="642" t="s">
        <v>2895</v>
      </c>
      <c r="C109" s="641"/>
      <c r="D109" s="641"/>
      <c r="E109" s="642" t="s">
        <v>14096</v>
      </c>
      <c r="F109" s="994" t="s">
        <v>14097</v>
      </c>
      <c r="G109" s="994" t="s">
        <v>14098</v>
      </c>
      <c r="H109" s="664"/>
      <c r="I109" s="664"/>
      <c r="J109" s="664"/>
      <c r="K109" s="664"/>
      <c r="L109" s="641"/>
      <c r="M109" s="641"/>
      <c r="N109" s="641"/>
      <c r="O109" s="641"/>
      <c r="P109" s="641"/>
      <c r="Q109" s="641"/>
      <c r="R109" s="641"/>
      <c r="S109" s="641"/>
      <c r="T109" s="641"/>
      <c r="U109" s="641"/>
      <c r="V109" s="641"/>
      <c r="W109" s="641"/>
      <c r="X109" s="641"/>
      <c r="Y109" s="641"/>
      <c r="Z109" s="641"/>
      <c r="AA109" s="641"/>
      <c r="AB109" s="664">
        <v>2.0</v>
      </c>
      <c r="AC109" s="1406" t="s">
        <v>55</v>
      </c>
      <c r="AD109" s="665" t="s">
        <v>2262</v>
      </c>
      <c r="AE109" s="814"/>
      <c r="AF109" s="640" t="s">
        <v>14099</v>
      </c>
      <c r="AG109" s="640"/>
      <c r="AH109" s="650"/>
    </row>
    <row r="110" ht="15.75" customHeight="1">
      <c r="A110" s="991" t="s">
        <v>14100</v>
      </c>
      <c r="B110" s="641"/>
      <c r="C110" s="641"/>
      <c r="D110" s="641"/>
      <c r="E110" s="641"/>
      <c r="F110" s="1126"/>
      <c r="G110" s="1126"/>
      <c r="H110" s="665" t="s">
        <v>94</v>
      </c>
      <c r="I110" s="665" t="s">
        <v>94</v>
      </c>
      <c r="J110" s="665"/>
      <c r="K110" s="665"/>
      <c r="L110" s="641"/>
      <c r="M110" s="641"/>
      <c r="N110" s="641"/>
      <c r="O110" s="641"/>
      <c r="P110" s="641"/>
      <c r="Q110" s="641"/>
      <c r="R110" s="641"/>
      <c r="S110" s="641"/>
      <c r="T110" s="641"/>
      <c r="U110" s="641"/>
      <c r="V110" s="641"/>
      <c r="W110" s="641"/>
      <c r="X110" s="641"/>
      <c r="Y110" s="641"/>
      <c r="Z110" s="641"/>
      <c r="AA110" s="641"/>
      <c r="AB110" s="664" t="s">
        <v>94</v>
      </c>
      <c r="AC110" s="1406" t="s">
        <v>55</v>
      </c>
      <c r="AD110" s="665" t="s">
        <v>2262</v>
      </c>
      <c r="AE110" s="650"/>
      <c r="AF110" s="650"/>
      <c r="AG110" s="650"/>
      <c r="AH110" s="650"/>
    </row>
    <row r="111" ht="15.75" customHeight="1">
      <c r="A111" s="1031"/>
      <c r="B111" s="642" t="s">
        <v>3860</v>
      </c>
      <c r="C111" s="641"/>
      <c r="D111" s="641"/>
      <c r="E111" s="641"/>
      <c r="F111" s="994" t="s">
        <v>14101</v>
      </c>
      <c r="G111" s="994" t="s">
        <v>14102</v>
      </c>
      <c r="H111" s="664"/>
      <c r="I111" s="664"/>
      <c r="J111" s="664"/>
      <c r="K111" s="664"/>
      <c r="L111" s="641"/>
      <c r="M111" s="641"/>
      <c r="N111" s="641"/>
      <c r="O111" s="641"/>
      <c r="P111" s="641"/>
      <c r="Q111" s="641"/>
      <c r="R111" s="641"/>
      <c r="S111" s="641"/>
      <c r="T111" s="641"/>
      <c r="U111" s="641"/>
      <c r="V111" s="641"/>
      <c r="W111" s="641"/>
      <c r="X111" s="641"/>
      <c r="Y111" s="641"/>
      <c r="Z111" s="641"/>
      <c r="AA111" s="641"/>
      <c r="AB111" s="664">
        <v>1.0</v>
      </c>
      <c r="AC111" s="1406" t="s">
        <v>55</v>
      </c>
      <c r="AD111" s="665" t="s">
        <v>2262</v>
      </c>
      <c r="AE111" s="652"/>
      <c r="AF111" s="650" t="s">
        <v>14103</v>
      </c>
      <c r="AG111" s="640"/>
      <c r="AH111" s="650"/>
    </row>
    <row r="112" ht="15.75" customHeight="1">
      <c r="A112" s="1031"/>
      <c r="B112" s="642" t="s">
        <v>1998</v>
      </c>
      <c r="C112" s="641"/>
      <c r="D112" s="641"/>
      <c r="E112" s="641"/>
      <c r="F112" s="994" t="s">
        <v>14104</v>
      </c>
      <c r="G112" s="995" t="s">
        <v>14105</v>
      </c>
      <c r="H112" s="664"/>
      <c r="I112" s="664"/>
      <c r="J112" s="664"/>
      <c r="K112" s="664"/>
      <c r="L112" s="641"/>
      <c r="M112" s="641"/>
      <c r="N112" s="641"/>
      <c r="O112" s="641"/>
      <c r="P112" s="641"/>
      <c r="Q112" s="641"/>
      <c r="R112" s="641"/>
      <c r="S112" s="641"/>
      <c r="T112" s="641"/>
      <c r="U112" s="641"/>
      <c r="V112" s="641"/>
      <c r="W112" s="641"/>
      <c r="X112" s="641"/>
      <c r="Y112" s="641"/>
      <c r="Z112" s="641"/>
      <c r="AA112" s="641"/>
      <c r="AB112" s="664">
        <v>1.0</v>
      </c>
      <c r="AC112" s="1406" t="s">
        <v>55</v>
      </c>
      <c r="AD112" s="664" t="s">
        <v>416</v>
      </c>
      <c r="AE112" s="2427"/>
      <c r="AF112" s="640" t="s">
        <v>14106</v>
      </c>
      <c r="AG112" s="2696"/>
      <c r="AH112" s="650"/>
    </row>
    <row r="113" ht="15.75" hidden="1" customHeight="1">
      <c r="A113" s="1031"/>
      <c r="B113" s="642" t="s">
        <v>2895</v>
      </c>
      <c r="C113" s="1002" t="s">
        <v>14107</v>
      </c>
      <c r="D113" s="641"/>
      <c r="E113" s="641"/>
      <c r="F113" s="1002" t="s">
        <v>14108</v>
      </c>
      <c r="G113" s="1098" t="s">
        <v>14109</v>
      </c>
      <c r="H113" s="664"/>
      <c r="I113" s="664"/>
      <c r="J113" s="664"/>
      <c r="K113" s="664"/>
      <c r="L113" s="641"/>
      <c r="M113" s="641"/>
      <c r="N113" s="641"/>
      <c r="O113" s="641"/>
      <c r="P113" s="641"/>
      <c r="Q113" s="641"/>
      <c r="R113" s="641"/>
      <c r="S113" s="641"/>
      <c r="T113" s="641"/>
      <c r="U113" s="641"/>
      <c r="V113" s="641"/>
      <c r="W113" s="641"/>
      <c r="X113" s="641"/>
      <c r="Y113" s="641"/>
      <c r="Z113" s="641"/>
      <c r="AA113" s="641"/>
      <c r="AB113" s="664">
        <v>3.0</v>
      </c>
      <c r="AC113" s="1406" t="s">
        <v>55</v>
      </c>
      <c r="AD113" s="665" t="s">
        <v>2262</v>
      </c>
      <c r="AE113" s="652"/>
      <c r="AF113" s="650"/>
      <c r="AG113" s="650"/>
      <c r="AH113" s="650"/>
    </row>
    <row r="114" ht="15.75" customHeight="1">
      <c r="A114" s="991" t="s">
        <v>14110</v>
      </c>
      <c r="B114" s="641"/>
      <c r="C114" s="641"/>
      <c r="D114" s="641"/>
      <c r="E114" s="656" t="s">
        <v>14111</v>
      </c>
      <c r="F114" s="641"/>
      <c r="G114" s="1126"/>
      <c r="H114" s="665" t="s">
        <v>94</v>
      </c>
      <c r="I114" s="665" t="s">
        <v>94</v>
      </c>
      <c r="J114" s="665"/>
      <c r="K114" s="665"/>
      <c r="L114" s="641"/>
      <c r="M114" s="641"/>
      <c r="N114" s="641"/>
      <c r="O114" s="641"/>
      <c r="P114" s="641"/>
      <c r="Q114" s="641"/>
      <c r="R114" s="641"/>
      <c r="S114" s="641"/>
      <c r="T114" s="641"/>
      <c r="U114" s="641"/>
      <c r="V114" s="641"/>
      <c r="W114" s="641"/>
      <c r="X114" s="641"/>
      <c r="Y114" s="641"/>
      <c r="Z114" s="641"/>
      <c r="AA114" s="641"/>
      <c r="AB114" s="664" t="s">
        <v>94</v>
      </c>
      <c r="AC114" s="1406" t="s">
        <v>55</v>
      </c>
      <c r="AD114" s="665" t="s">
        <v>3150</v>
      </c>
      <c r="AE114" s="650"/>
      <c r="AF114" s="650"/>
      <c r="AG114" s="650"/>
      <c r="AH114" s="650"/>
    </row>
    <row r="115" ht="15.75" hidden="1" customHeight="1">
      <c r="A115" s="1031"/>
      <c r="B115" s="642" t="s">
        <v>3860</v>
      </c>
      <c r="C115" s="642" t="s">
        <v>14030</v>
      </c>
      <c r="D115" s="641"/>
      <c r="E115" s="641"/>
      <c r="F115" s="642" t="s">
        <v>14112</v>
      </c>
      <c r="G115" s="1098" t="s">
        <v>14113</v>
      </c>
      <c r="H115" s="664"/>
      <c r="I115" s="664"/>
      <c r="J115" s="664"/>
      <c r="K115" s="664"/>
      <c r="L115" s="641"/>
      <c r="M115" s="641"/>
      <c r="N115" s="641"/>
      <c r="O115" s="641"/>
      <c r="P115" s="641"/>
      <c r="Q115" s="641"/>
      <c r="R115" s="641"/>
      <c r="S115" s="641"/>
      <c r="T115" s="641"/>
      <c r="U115" s="641"/>
      <c r="V115" s="641"/>
      <c r="W115" s="641"/>
      <c r="X115" s="641"/>
      <c r="Y115" s="641"/>
      <c r="Z115" s="641"/>
      <c r="AA115" s="641"/>
      <c r="AB115" s="664">
        <v>2.0</v>
      </c>
      <c r="AC115" s="1406" t="s">
        <v>55</v>
      </c>
      <c r="AD115" s="665" t="s">
        <v>2262</v>
      </c>
      <c r="AE115" s="652"/>
      <c r="AF115" s="656" t="s">
        <v>14114</v>
      </c>
      <c r="AG115" s="650"/>
      <c r="AH115" s="650"/>
    </row>
    <row r="116" ht="15.75" hidden="1" customHeight="1">
      <c r="A116" s="1031"/>
      <c r="B116" s="642" t="s">
        <v>1998</v>
      </c>
      <c r="C116" s="641"/>
      <c r="D116" s="641"/>
      <c r="E116" s="641"/>
      <c r="F116" s="642" t="s">
        <v>14115</v>
      </c>
      <c r="G116" s="1098" t="s">
        <v>14116</v>
      </c>
      <c r="H116" s="664"/>
      <c r="I116" s="664"/>
      <c r="J116" s="664"/>
      <c r="K116" s="664"/>
      <c r="L116" s="641"/>
      <c r="M116" s="641"/>
      <c r="N116" s="641"/>
      <c r="O116" s="641"/>
      <c r="P116" s="641"/>
      <c r="Q116" s="641"/>
      <c r="R116" s="641"/>
      <c r="S116" s="641"/>
      <c r="T116" s="641"/>
      <c r="U116" s="641"/>
      <c r="V116" s="641"/>
      <c r="W116" s="641"/>
      <c r="X116" s="641"/>
      <c r="Y116" s="641"/>
      <c r="Z116" s="641"/>
      <c r="AA116" s="641"/>
      <c r="AB116" s="664">
        <v>2.0</v>
      </c>
      <c r="AC116" s="1406" t="s">
        <v>55</v>
      </c>
      <c r="AD116" s="665" t="s">
        <v>2262</v>
      </c>
      <c r="AE116" s="656" t="s">
        <v>14117</v>
      </c>
      <c r="AF116" s="650"/>
      <c r="AG116" s="650"/>
      <c r="AH116" s="650"/>
    </row>
    <row r="117" ht="15.75" hidden="1" customHeight="1">
      <c r="A117" s="1031"/>
      <c r="B117" s="642" t="s">
        <v>1712</v>
      </c>
      <c r="C117" s="641"/>
      <c r="D117" s="641"/>
      <c r="E117" s="641"/>
      <c r="F117" s="642" t="s">
        <v>14118</v>
      </c>
      <c r="G117" s="1098" t="s">
        <v>14119</v>
      </c>
      <c r="H117" s="664"/>
      <c r="I117" s="664"/>
      <c r="J117" s="664"/>
      <c r="K117" s="664"/>
      <c r="L117" s="641"/>
      <c r="M117" s="641"/>
      <c r="N117" s="641"/>
      <c r="O117" s="641"/>
      <c r="P117" s="641"/>
      <c r="Q117" s="641"/>
      <c r="R117" s="641"/>
      <c r="S117" s="641"/>
      <c r="T117" s="641"/>
      <c r="U117" s="641"/>
      <c r="V117" s="641"/>
      <c r="W117" s="641"/>
      <c r="X117" s="641"/>
      <c r="Y117" s="641"/>
      <c r="Z117" s="641"/>
      <c r="AA117" s="641"/>
      <c r="AB117" s="664">
        <v>2.0</v>
      </c>
      <c r="AC117" s="1406" t="s">
        <v>55</v>
      </c>
      <c r="AD117" s="665" t="s">
        <v>2262</v>
      </c>
      <c r="AE117" s="650"/>
      <c r="AF117" s="650" t="s">
        <v>14120</v>
      </c>
      <c r="AG117" s="650"/>
      <c r="AH117" s="650"/>
    </row>
    <row r="118" ht="15.75" hidden="1" customHeight="1">
      <c r="A118" s="1031"/>
      <c r="B118" s="642" t="s">
        <v>2895</v>
      </c>
      <c r="C118" s="1002" t="s">
        <v>14107</v>
      </c>
      <c r="D118" s="641"/>
      <c r="E118" s="641"/>
      <c r="F118" s="1002" t="s">
        <v>14121</v>
      </c>
      <c r="G118" s="1098" t="s">
        <v>14122</v>
      </c>
      <c r="H118" s="664"/>
      <c r="I118" s="664"/>
      <c r="J118" s="664"/>
      <c r="K118" s="664"/>
      <c r="L118" s="641"/>
      <c r="M118" s="641"/>
      <c r="N118" s="641"/>
      <c r="O118" s="641"/>
      <c r="P118" s="641"/>
      <c r="Q118" s="641"/>
      <c r="R118" s="641"/>
      <c r="S118" s="641"/>
      <c r="T118" s="641"/>
      <c r="U118" s="641"/>
      <c r="V118" s="641"/>
      <c r="W118" s="641"/>
      <c r="X118" s="641"/>
      <c r="Y118" s="641"/>
      <c r="Z118" s="641"/>
      <c r="AA118" s="641"/>
      <c r="AB118" s="664">
        <v>3.0</v>
      </c>
      <c r="AC118" s="1406" t="s">
        <v>55</v>
      </c>
      <c r="AD118" s="665" t="s">
        <v>2262</v>
      </c>
      <c r="AE118" s="650"/>
      <c r="AF118" s="650"/>
      <c r="AG118" s="650"/>
      <c r="AH118" s="650"/>
    </row>
    <row r="119" ht="15.75" customHeight="1">
      <c r="A119" s="991" t="s">
        <v>14123</v>
      </c>
      <c r="B119" s="641"/>
      <c r="C119" s="641"/>
      <c r="D119" s="641"/>
      <c r="E119" s="641"/>
      <c r="F119" s="1002" t="s">
        <v>14124</v>
      </c>
      <c r="G119" s="1098" t="s">
        <v>14125</v>
      </c>
      <c r="H119" s="664"/>
      <c r="I119" s="664"/>
      <c r="J119" s="664"/>
      <c r="K119" s="664"/>
      <c r="L119" s="641"/>
      <c r="M119" s="641"/>
      <c r="N119" s="641"/>
      <c r="O119" s="641"/>
      <c r="P119" s="641"/>
      <c r="Q119" s="641"/>
      <c r="R119" s="641"/>
      <c r="S119" s="641"/>
      <c r="T119" s="641"/>
      <c r="U119" s="641"/>
      <c r="V119" s="641"/>
      <c r="W119" s="641"/>
      <c r="X119" s="641"/>
      <c r="Y119" s="641"/>
      <c r="Z119" s="641"/>
      <c r="AA119" s="641"/>
      <c r="AB119" s="665">
        <v>1.0</v>
      </c>
      <c r="AC119" s="1406" t="s">
        <v>55</v>
      </c>
      <c r="AD119" s="665" t="s">
        <v>2262</v>
      </c>
      <c r="AE119" s="652"/>
      <c r="AF119" s="656" t="s">
        <v>14126</v>
      </c>
      <c r="AG119" s="650"/>
      <c r="AH119" s="650"/>
    </row>
    <row r="120" ht="15.75" customHeight="1">
      <c r="A120" s="991" t="s">
        <v>14127</v>
      </c>
      <c r="B120" s="641"/>
      <c r="C120" s="641"/>
      <c r="D120" s="641"/>
      <c r="E120" s="641"/>
      <c r="F120" s="641"/>
      <c r="G120" s="641"/>
      <c r="H120" s="665" t="s">
        <v>94</v>
      </c>
      <c r="I120" s="665" t="s">
        <v>94</v>
      </c>
      <c r="J120" s="665"/>
      <c r="K120" s="665"/>
      <c r="L120" s="641"/>
      <c r="M120" s="641"/>
      <c r="N120" s="641"/>
      <c r="O120" s="641"/>
      <c r="P120" s="641"/>
      <c r="Q120" s="641"/>
      <c r="R120" s="641"/>
      <c r="S120" s="641"/>
      <c r="T120" s="641"/>
      <c r="U120" s="641"/>
      <c r="V120" s="641"/>
      <c r="W120" s="641"/>
      <c r="X120" s="641"/>
      <c r="Y120" s="641"/>
      <c r="Z120" s="641"/>
      <c r="AA120" s="641"/>
      <c r="AB120" s="665" t="s">
        <v>94</v>
      </c>
      <c r="AC120" s="1406" t="s">
        <v>55</v>
      </c>
      <c r="AD120" s="665" t="s">
        <v>2262</v>
      </c>
      <c r="AE120" s="650"/>
      <c r="AF120" s="650"/>
      <c r="AG120" s="650"/>
      <c r="AH120" s="650"/>
    </row>
    <row r="121" ht="15.75" customHeight="1">
      <c r="A121" s="1031"/>
      <c r="B121" s="642" t="s">
        <v>14128</v>
      </c>
      <c r="C121" s="641"/>
      <c r="D121" s="641"/>
      <c r="E121" s="641"/>
      <c r="F121" s="1002" t="s">
        <v>14129</v>
      </c>
      <c r="G121" s="1002" t="s">
        <v>14130</v>
      </c>
      <c r="H121" s="664"/>
      <c r="I121" s="664"/>
      <c r="J121" s="664"/>
      <c r="K121" s="664"/>
      <c r="L121" s="641"/>
      <c r="M121" s="641"/>
      <c r="N121" s="641"/>
      <c r="O121" s="641"/>
      <c r="P121" s="641"/>
      <c r="Q121" s="641"/>
      <c r="R121" s="641"/>
      <c r="S121" s="641"/>
      <c r="T121" s="641"/>
      <c r="U121" s="641"/>
      <c r="V121" s="641"/>
      <c r="W121" s="641"/>
      <c r="X121" s="641"/>
      <c r="Y121" s="641"/>
      <c r="Z121" s="641"/>
      <c r="AA121" s="641"/>
      <c r="AB121" s="665">
        <v>1.0</v>
      </c>
      <c r="AC121" s="1406" t="s">
        <v>55</v>
      </c>
      <c r="AD121" s="665" t="s">
        <v>2262</v>
      </c>
      <c r="AE121" s="652"/>
      <c r="AF121" s="640" t="s">
        <v>14131</v>
      </c>
      <c r="AG121" s="650"/>
      <c r="AH121" s="650"/>
    </row>
    <row r="122" ht="15.75" customHeight="1">
      <c r="A122" s="1031"/>
      <c r="B122" s="642" t="s">
        <v>14132</v>
      </c>
      <c r="C122" s="642" t="s">
        <v>14133</v>
      </c>
      <c r="D122" s="641"/>
      <c r="E122" s="641"/>
      <c r="F122" s="1002" t="s">
        <v>14134</v>
      </c>
      <c r="G122" s="1000" t="s">
        <v>14135</v>
      </c>
      <c r="H122" s="664"/>
      <c r="I122" s="664" t="s">
        <v>82</v>
      </c>
      <c r="J122" s="665"/>
      <c r="K122" s="665"/>
      <c r="L122" s="641"/>
      <c r="M122" s="641"/>
      <c r="N122" s="641"/>
      <c r="O122" s="641"/>
      <c r="P122" s="641"/>
      <c r="Q122" s="641"/>
      <c r="R122" s="641"/>
      <c r="S122" s="641"/>
      <c r="T122" s="641"/>
      <c r="U122" s="641"/>
      <c r="V122" s="641"/>
      <c r="W122" s="641"/>
      <c r="X122" s="641"/>
      <c r="Y122" s="641"/>
      <c r="Z122" s="641"/>
      <c r="AA122" s="641"/>
      <c r="AB122" s="665">
        <v>1.0</v>
      </c>
      <c r="AC122" s="1406" t="s">
        <v>74</v>
      </c>
      <c r="AD122" s="665" t="s">
        <v>3948</v>
      </c>
      <c r="AE122" s="650"/>
      <c r="AF122" s="650"/>
      <c r="AG122" s="1577"/>
      <c r="AH122" s="650"/>
    </row>
    <row r="123" ht="15.75" customHeight="1">
      <c r="A123" s="1031"/>
      <c r="B123" s="642" t="s">
        <v>14136</v>
      </c>
      <c r="C123" s="641"/>
      <c r="D123" s="641"/>
      <c r="E123" s="641"/>
      <c r="F123" s="1002" t="s">
        <v>14137</v>
      </c>
      <c r="G123" s="1000" t="s">
        <v>14138</v>
      </c>
      <c r="H123" s="664"/>
      <c r="I123" s="664"/>
      <c r="J123" s="664"/>
      <c r="K123" s="664"/>
      <c r="L123" s="641"/>
      <c r="M123" s="641"/>
      <c r="N123" s="641"/>
      <c r="O123" s="641"/>
      <c r="P123" s="641"/>
      <c r="Q123" s="641"/>
      <c r="R123" s="641"/>
      <c r="S123" s="641"/>
      <c r="T123" s="641"/>
      <c r="U123" s="641"/>
      <c r="V123" s="641"/>
      <c r="W123" s="641"/>
      <c r="X123" s="641"/>
      <c r="Y123" s="641"/>
      <c r="Z123" s="641"/>
      <c r="AA123" s="641"/>
      <c r="AB123" s="664">
        <v>1.0</v>
      </c>
      <c r="AC123" s="1406" t="s">
        <v>55</v>
      </c>
      <c r="AD123" s="665" t="s">
        <v>447</v>
      </c>
      <c r="AE123" s="650"/>
      <c r="AF123" s="656" t="s">
        <v>14139</v>
      </c>
      <c r="AG123" s="650"/>
      <c r="AH123" s="650"/>
    </row>
    <row r="124" ht="15.75" customHeight="1">
      <c r="A124" s="991" t="s">
        <v>14140</v>
      </c>
      <c r="B124" s="641"/>
      <c r="C124" s="641"/>
      <c r="D124" s="641"/>
      <c r="E124" s="641"/>
      <c r="F124" s="641"/>
      <c r="G124" s="1126"/>
      <c r="H124" s="665" t="s">
        <v>94</v>
      </c>
      <c r="I124" s="665" t="s">
        <v>94</v>
      </c>
      <c r="J124" s="665"/>
      <c r="K124" s="665"/>
      <c r="L124" s="641"/>
      <c r="M124" s="641"/>
      <c r="N124" s="641"/>
      <c r="O124" s="641"/>
      <c r="P124" s="641"/>
      <c r="Q124" s="641"/>
      <c r="R124" s="641"/>
      <c r="S124" s="641"/>
      <c r="T124" s="641"/>
      <c r="U124" s="641"/>
      <c r="V124" s="641"/>
      <c r="W124" s="641"/>
      <c r="X124" s="641"/>
      <c r="Y124" s="641"/>
      <c r="Z124" s="641"/>
      <c r="AA124" s="641"/>
      <c r="AB124" s="664" t="s">
        <v>94</v>
      </c>
      <c r="AC124" s="1406" t="s">
        <v>55</v>
      </c>
      <c r="AD124" s="665" t="s">
        <v>2262</v>
      </c>
      <c r="AE124" s="650"/>
      <c r="AF124" s="650"/>
      <c r="AG124" s="650"/>
      <c r="AH124" s="650"/>
    </row>
    <row r="125" ht="15.75" customHeight="1">
      <c r="A125" s="1031"/>
      <c r="B125" s="642" t="s">
        <v>14141</v>
      </c>
      <c r="C125" s="642" t="s">
        <v>14142</v>
      </c>
      <c r="D125" s="641"/>
      <c r="E125" s="641"/>
      <c r="F125" s="642" t="s">
        <v>14143</v>
      </c>
      <c r="G125" s="995" t="s">
        <v>14144</v>
      </c>
      <c r="H125" s="664"/>
      <c r="I125" s="664"/>
      <c r="J125" s="664"/>
      <c r="K125" s="664"/>
      <c r="L125" s="641"/>
      <c r="M125" s="641"/>
      <c r="N125" s="641"/>
      <c r="O125" s="641"/>
      <c r="P125" s="641"/>
      <c r="Q125" s="641"/>
      <c r="R125" s="641"/>
      <c r="S125" s="641"/>
      <c r="T125" s="641"/>
      <c r="U125" s="641"/>
      <c r="V125" s="641"/>
      <c r="W125" s="641"/>
      <c r="X125" s="641"/>
      <c r="Y125" s="641"/>
      <c r="Z125" s="641"/>
      <c r="AA125" s="641"/>
      <c r="AB125" s="665">
        <v>1.0</v>
      </c>
      <c r="AC125" s="1406" t="s">
        <v>55</v>
      </c>
      <c r="AD125" s="664" t="s">
        <v>416</v>
      </c>
      <c r="AE125" s="650"/>
      <c r="AF125" s="650"/>
      <c r="AG125" s="2696"/>
      <c r="AH125" s="650"/>
    </row>
    <row r="126" ht="15.75" customHeight="1">
      <c r="A126" s="1031"/>
      <c r="B126" s="642" t="s">
        <v>14145</v>
      </c>
      <c r="C126" s="642" t="s">
        <v>13968</v>
      </c>
      <c r="D126" s="641"/>
      <c r="E126" s="641"/>
      <c r="F126" s="642" t="s">
        <v>14146</v>
      </c>
      <c r="G126" s="640" t="s">
        <v>14147</v>
      </c>
      <c r="H126" s="664"/>
      <c r="I126" s="664"/>
      <c r="J126" s="664"/>
      <c r="K126" s="664"/>
      <c r="L126" s="641"/>
      <c r="M126" s="641"/>
      <c r="N126" s="641"/>
      <c r="O126" s="641"/>
      <c r="P126" s="641"/>
      <c r="Q126" s="641"/>
      <c r="R126" s="641"/>
      <c r="S126" s="641"/>
      <c r="T126" s="641"/>
      <c r="U126" s="641"/>
      <c r="V126" s="641"/>
      <c r="W126" s="641"/>
      <c r="X126" s="641"/>
      <c r="Y126" s="641"/>
      <c r="Z126" s="641"/>
      <c r="AA126" s="641"/>
      <c r="AB126" s="665">
        <v>1.0</v>
      </c>
      <c r="AC126" s="1406" t="s">
        <v>55</v>
      </c>
      <c r="AD126" s="664" t="s">
        <v>2124</v>
      </c>
      <c r="AE126" s="652"/>
      <c r="AF126" s="650"/>
      <c r="AG126" s="650"/>
      <c r="AH126" s="650"/>
    </row>
    <row r="127" ht="15.75" customHeight="1">
      <c r="A127" s="1031"/>
      <c r="B127" s="640" t="s">
        <v>14148</v>
      </c>
      <c r="C127" s="642"/>
      <c r="D127" s="641"/>
      <c r="E127" s="641"/>
      <c r="F127" s="640" t="s">
        <v>14149</v>
      </c>
      <c r="G127" s="1408" t="s">
        <v>14150</v>
      </c>
      <c r="H127" s="664"/>
      <c r="I127" s="664"/>
      <c r="J127" s="664"/>
      <c r="K127" s="664"/>
      <c r="L127" s="641"/>
      <c r="M127" s="641"/>
      <c r="N127" s="641"/>
      <c r="O127" s="641"/>
      <c r="P127" s="641"/>
      <c r="Q127" s="641"/>
      <c r="R127" s="641"/>
      <c r="S127" s="641"/>
      <c r="T127" s="641"/>
      <c r="U127" s="641"/>
      <c r="V127" s="641"/>
      <c r="W127" s="641"/>
      <c r="X127" s="641"/>
      <c r="Y127" s="641"/>
      <c r="Z127" s="641"/>
      <c r="AA127" s="641"/>
      <c r="AB127" s="664">
        <v>1.0</v>
      </c>
      <c r="AC127" s="1406" t="s">
        <v>55</v>
      </c>
      <c r="AD127" s="664" t="s">
        <v>3049</v>
      </c>
      <c r="AE127" s="652"/>
      <c r="AF127" s="650"/>
      <c r="AG127" s="650"/>
      <c r="AH127" s="650"/>
    </row>
    <row r="128" ht="15.75" customHeight="1">
      <c r="A128" s="1031"/>
      <c r="B128" s="642"/>
      <c r="C128" s="642"/>
      <c r="D128" s="641"/>
      <c r="E128" s="641"/>
      <c r="F128" s="640" t="s">
        <v>14151</v>
      </c>
      <c r="G128" s="642" t="s">
        <v>14152</v>
      </c>
      <c r="H128" s="664"/>
      <c r="I128" s="664"/>
      <c r="J128" s="664"/>
      <c r="K128" s="664"/>
      <c r="L128" s="641"/>
      <c r="M128" s="641"/>
      <c r="N128" s="641"/>
      <c r="O128" s="641"/>
      <c r="P128" s="641"/>
      <c r="Q128" s="641"/>
      <c r="R128" s="641"/>
      <c r="S128" s="641"/>
      <c r="T128" s="641"/>
      <c r="U128" s="641"/>
      <c r="V128" s="641"/>
      <c r="W128" s="641"/>
      <c r="X128" s="641"/>
      <c r="Y128" s="641"/>
      <c r="Z128" s="641"/>
      <c r="AA128" s="641"/>
      <c r="AB128" s="665">
        <v>1.0</v>
      </c>
      <c r="AC128" s="1406" t="s">
        <v>55</v>
      </c>
      <c r="AD128" s="664" t="s">
        <v>3049</v>
      </c>
      <c r="AE128" s="652"/>
      <c r="AF128" s="650"/>
      <c r="AG128" s="650"/>
      <c r="AH128" s="650"/>
    </row>
    <row r="129" ht="15.75" customHeight="1">
      <c r="A129" s="1031"/>
      <c r="B129" s="642" t="s">
        <v>14153</v>
      </c>
      <c r="C129" s="642" t="s">
        <v>14154</v>
      </c>
      <c r="D129" s="641"/>
      <c r="E129" s="641"/>
      <c r="F129" s="642" t="s">
        <v>14155</v>
      </c>
      <c r="G129" s="642" t="s">
        <v>14156</v>
      </c>
      <c r="H129" s="664"/>
      <c r="I129" s="664"/>
      <c r="J129" s="664"/>
      <c r="K129" s="664"/>
      <c r="L129" s="641"/>
      <c r="M129" s="641"/>
      <c r="N129" s="641"/>
      <c r="O129" s="641"/>
      <c r="P129" s="641"/>
      <c r="Q129" s="641"/>
      <c r="R129" s="641"/>
      <c r="S129" s="641"/>
      <c r="T129" s="641"/>
      <c r="U129" s="641"/>
      <c r="V129" s="641"/>
      <c r="W129" s="641"/>
      <c r="X129" s="641"/>
      <c r="Y129" s="641"/>
      <c r="Z129" s="641"/>
      <c r="AA129" s="641"/>
      <c r="AB129" s="665">
        <v>1.0</v>
      </c>
      <c r="AC129" s="1406" t="s">
        <v>55</v>
      </c>
      <c r="AD129" s="665" t="s">
        <v>2262</v>
      </c>
      <c r="AE129" s="652"/>
      <c r="AF129" s="650"/>
      <c r="AG129" s="650"/>
      <c r="AH129" s="650"/>
    </row>
    <row r="130" ht="15.75" customHeight="1">
      <c r="A130" s="1031"/>
      <c r="B130" s="642" t="s">
        <v>14157</v>
      </c>
      <c r="C130" s="642" t="s">
        <v>14158</v>
      </c>
      <c r="D130" s="641"/>
      <c r="E130" s="642" t="s">
        <v>14159</v>
      </c>
      <c r="F130" s="642" t="s">
        <v>14160</v>
      </c>
      <c r="G130" s="995" t="s">
        <v>14161</v>
      </c>
      <c r="H130" s="664"/>
      <c r="I130" s="664"/>
      <c r="J130" s="664"/>
      <c r="K130" s="664"/>
      <c r="L130" s="641"/>
      <c r="M130" s="641"/>
      <c r="N130" s="641"/>
      <c r="O130" s="641"/>
      <c r="P130" s="641"/>
      <c r="Q130" s="641"/>
      <c r="R130" s="641"/>
      <c r="S130" s="641"/>
      <c r="T130" s="641"/>
      <c r="U130" s="641"/>
      <c r="V130" s="641"/>
      <c r="W130" s="641"/>
      <c r="X130" s="641"/>
      <c r="Y130" s="641"/>
      <c r="Z130" s="641"/>
      <c r="AA130" s="641"/>
      <c r="AB130" s="664">
        <v>1.0</v>
      </c>
      <c r="AC130" s="1406" t="s">
        <v>55</v>
      </c>
      <c r="AD130" s="665" t="s">
        <v>14162</v>
      </c>
      <c r="AE130" s="650"/>
      <c r="AF130" s="640" t="s">
        <v>14163</v>
      </c>
      <c r="AG130" s="650"/>
      <c r="AH130" s="650"/>
    </row>
    <row r="131" ht="15.75" hidden="1" customHeight="1">
      <c r="A131" s="1031"/>
      <c r="B131" s="642" t="s">
        <v>14164</v>
      </c>
      <c r="C131" s="642" t="s">
        <v>14165</v>
      </c>
      <c r="D131" s="641"/>
      <c r="E131" s="641"/>
      <c r="F131" s="642" t="s">
        <v>14166</v>
      </c>
      <c r="G131" s="994" t="s">
        <v>14167</v>
      </c>
      <c r="H131" s="664"/>
      <c r="I131" s="664"/>
      <c r="J131" s="664"/>
      <c r="K131" s="664"/>
      <c r="L131" s="641"/>
      <c r="M131" s="641"/>
      <c r="N131" s="641"/>
      <c r="O131" s="641"/>
      <c r="P131" s="641"/>
      <c r="Q131" s="641"/>
      <c r="R131" s="641"/>
      <c r="S131" s="641"/>
      <c r="T131" s="641"/>
      <c r="U131" s="641"/>
      <c r="V131" s="641"/>
      <c r="W131" s="641"/>
      <c r="X131" s="641"/>
      <c r="Y131" s="641"/>
      <c r="Z131" s="641"/>
      <c r="AA131" s="641"/>
      <c r="AB131" s="664">
        <v>2.0</v>
      </c>
      <c r="AC131" s="1406" t="s">
        <v>55</v>
      </c>
      <c r="AD131" s="665" t="s">
        <v>2262</v>
      </c>
      <c r="AE131" s="652"/>
      <c r="AF131" s="656" t="s">
        <v>14168</v>
      </c>
      <c r="AG131" s="650"/>
      <c r="AH131" s="650"/>
    </row>
    <row r="132" ht="15.75" customHeight="1">
      <c r="A132" s="991" t="s">
        <v>14169</v>
      </c>
      <c r="B132" s="641"/>
      <c r="C132" s="641"/>
      <c r="D132" s="641"/>
      <c r="E132" s="641"/>
      <c r="F132" s="641"/>
      <c r="G132" s="1126"/>
      <c r="H132" s="665" t="s">
        <v>94</v>
      </c>
      <c r="I132" s="665" t="s">
        <v>94</v>
      </c>
      <c r="J132" s="665"/>
      <c r="K132" s="665"/>
      <c r="L132" s="641"/>
      <c r="M132" s="641"/>
      <c r="N132" s="641"/>
      <c r="O132" s="641"/>
      <c r="P132" s="641"/>
      <c r="Q132" s="641"/>
      <c r="R132" s="641"/>
      <c r="S132" s="641"/>
      <c r="T132" s="641"/>
      <c r="U132" s="641"/>
      <c r="V132" s="641"/>
      <c r="W132" s="641"/>
      <c r="X132" s="641"/>
      <c r="Y132" s="641"/>
      <c r="Z132" s="641"/>
      <c r="AA132" s="641"/>
      <c r="AB132" s="664" t="s">
        <v>94</v>
      </c>
      <c r="AC132" s="1406" t="s">
        <v>55</v>
      </c>
      <c r="AD132" s="665" t="s">
        <v>2262</v>
      </c>
      <c r="AE132" s="650"/>
      <c r="AF132" s="650"/>
      <c r="AG132" s="650"/>
      <c r="AH132" s="650"/>
    </row>
    <row r="133" ht="15.75" customHeight="1">
      <c r="A133" s="1031"/>
      <c r="B133" s="1002" t="s">
        <v>1823</v>
      </c>
      <c r="C133" s="641"/>
      <c r="D133" s="641"/>
      <c r="E133" s="641"/>
      <c r="F133" s="641"/>
      <c r="G133" s="1126"/>
      <c r="H133" s="665" t="s">
        <v>94</v>
      </c>
      <c r="I133" s="665" t="s">
        <v>94</v>
      </c>
      <c r="J133" s="665"/>
      <c r="K133" s="665"/>
      <c r="L133" s="641"/>
      <c r="M133" s="641"/>
      <c r="N133" s="641"/>
      <c r="O133" s="641"/>
      <c r="P133" s="641"/>
      <c r="Q133" s="641"/>
      <c r="R133" s="641"/>
      <c r="S133" s="641"/>
      <c r="T133" s="641"/>
      <c r="U133" s="641"/>
      <c r="V133" s="641"/>
      <c r="W133" s="641"/>
      <c r="X133" s="641"/>
      <c r="Y133" s="641"/>
      <c r="Z133" s="641"/>
      <c r="AA133" s="641"/>
      <c r="AB133" s="665" t="s">
        <v>94</v>
      </c>
      <c r="AC133" s="1406" t="s">
        <v>55</v>
      </c>
      <c r="AD133" s="665" t="s">
        <v>2262</v>
      </c>
      <c r="AE133" s="650"/>
      <c r="AF133" s="650"/>
      <c r="AG133" s="650"/>
      <c r="AH133" s="650"/>
    </row>
    <row r="134" ht="15.75" customHeight="1">
      <c r="A134" s="1031"/>
      <c r="B134" s="641"/>
      <c r="C134" s="642" t="s">
        <v>14170</v>
      </c>
      <c r="D134" s="641"/>
      <c r="E134" s="641"/>
      <c r="F134" s="1002" t="s">
        <v>14171</v>
      </c>
      <c r="G134" s="995" t="s">
        <v>14172</v>
      </c>
      <c r="H134" s="664"/>
      <c r="I134" s="664"/>
      <c r="J134" s="664"/>
      <c r="K134" s="664"/>
      <c r="L134" s="641"/>
      <c r="M134" s="641"/>
      <c r="N134" s="641"/>
      <c r="O134" s="641"/>
      <c r="P134" s="641"/>
      <c r="Q134" s="641"/>
      <c r="R134" s="641"/>
      <c r="S134" s="641"/>
      <c r="T134" s="641"/>
      <c r="U134" s="641"/>
      <c r="V134" s="641"/>
      <c r="W134" s="641"/>
      <c r="X134" s="641"/>
      <c r="Y134" s="641"/>
      <c r="Z134" s="641"/>
      <c r="AA134" s="641"/>
      <c r="AB134" s="665">
        <v>1.0</v>
      </c>
      <c r="AC134" s="1406" t="s">
        <v>55</v>
      </c>
      <c r="AD134" s="665" t="s">
        <v>447</v>
      </c>
      <c r="AE134" s="650"/>
      <c r="AF134" s="650"/>
      <c r="AG134" s="650"/>
      <c r="AH134" s="650"/>
    </row>
    <row r="135" ht="15.75" customHeight="1">
      <c r="A135" s="1031"/>
      <c r="B135" s="641"/>
      <c r="C135" s="642" t="s">
        <v>14173</v>
      </c>
      <c r="D135" s="641"/>
      <c r="E135" s="641"/>
      <c r="F135" s="1002" t="s">
        <v>14174</v>
      </c>
      <c r="G135" s="995" t="s">
        <v>14175</v>
      </c>
      <c r="H135" s="664"/>
      <c r="I135" s="664"/>
      <c r="J135" s="664"/>
      <c r="K135" s="664"/>
      <c r="L135" s="641"/>
      <c r="M135" s="641"/>
      <c r="N135" s="641"/>
      <c r="O135" s="641"/>
      <c r="P135" s="641"/>
      <c r="Q135" s="641"/>
      <c r="R135" s="641"/>
      <c r="S135" s="641"/>
      <c r="T135" s="641"/>
      <c r="U135" s="641"/>
      <c r="V135" s="641"/>
      <c r="W135" s="641"/>
      <c r="X135" s="641"/>
      <c r="Y135" s="641"/>
      <c r="Z135" s="641"/>
      <c r="AA135" s="641"/>
      <c r="AB135" s="665">
        <v>1.0</v>
      </c>
      <c r="AC135" s="1406" t="s">
        <v>55</v>
      </c>
      <c r="AD135" s="664" t="s">
        <v>416</v>
      </c>
      <c r="AE135" s="650"/>
      <c r="AF135" s="650"/>
      <c r="AG135" s="2696"/>
      <c r="AH135" s="650"/>
    </row>
    <row r="136" ht="15.75" customHeight="1">
      <c r="A136" s="991" t="s">
        <v>14176</v>
      </c>
      <c r="B136" s="641"/>
      <c r="C136" s="641"/>
      <c r="D136" s="641"/>
      <c r="E136" s="641"/>
      <c r="F136" s="641"/>
      <c r="G136" s="1126"/>
      <c r="H136" s="665" t="s">
        <v>94</v>
      </c>
      <c r="I136" s="665" t="s">
        <v>94</v>
      </c>
      <c r="J136" s="665"/>
      <c r="K136" s="665"/>
      <c r="L136" s="641"/>
      <c r="M136" s="641"/>
      <c r="N136" s="641"/>
      <c r="O136" s="641"/>
      <c r="P136" s="641"/>
      <c r="Q136" s="641"/>
      <c r="R136" s="641"/>
      <c r="S136" s="641"/>
      <c r="T136" s="641"/>
      <c r="U136" s="641"/>
      <c r="V136" s="641"/>
      <c r="W136" s="641"/>
      <c r="X136" s="641"/>
      <c r="Y136" s="641"/>
      <c r="Z136" s="641"/>
      <c r="AA136" s="641"/>
      <c r="AB136" s="664" t="s">
        <v>94</v>
      </c>
      <c r="AC136" s="1406" t="s">
        <v>55</v>
      </c>
      <c r="AD136" s="665" t="s">
        <v>2262</v>
      </c>
      <c r="AE136" s="650"/>
      <c r="AF136" s="650"/>
      <c r="AG136" s="650"/>
      <c r="AH136" s="650"/>
    </row>
    <row r="137" ht="15.75" customHeight="1">
      <c r="A137" s="1031"/>
      <c r="B137" s="642" t="s">
        <v>14177</v>
      </c>
      <c r="C137" s="641"/>
      <c r="D137" s="641"/>
      <c r="E137" s="641"/>
      <c r="F137" s="642" t="s">
        <v>14178</v>
      </c>
      <c r="G137" s="640" t="s">
        <v>14179</v>
      </c>
      <c r="H137" s="664"/>
      <c r="I137" s="664"/>
      <c r="J137" s="664"/>
      <c r="K137" s="664"/>
      <c r="L137" s="641"/>
      <c r="M137" s="641"/>
      <c r="N137" s="641"/>
      <c r="O137" s="641"/>
      <c r="P137" s="641"/>
      <c r="Q137" s="641"/>
      <c r="R137" s="641"/>
      <c r="S137" s="641"/>
      <c r="T137" s="641"/>
      <c r="U137" s="641"/>
      <c r="V137" s="641"/>
      <c r="W137" s="641"/>
      <c r="X137" s="641"/>
      <c r="Y137" s="641"/>
      <c r="Z137" s="641"/>
      <c r="AA137" s="641"/>
      <c r="AB137" s="664">
        <v>1.0</v>
      </c>
      <c r="AC137" s="1406" t="s">
        <v>55</v>
      </c>
      <c r="AD137" s="664" t="s">
        <v>416</v>
      </c>
      <c r="AE137" s="640"/>
      <c r="AF137" s="650"/>
      <c r="AG137" s="2696"/>
      <c r="AH137" s="650"/>
    </row>
    <row r="138" ht="15.75" customHeight="1">
      <c r="A138" s="1031"/>
      <c r="B138" s="642" t="s">
        <v>12179</v>
      </c>
      <c r="C138" s="641"/>
      <c r="D138" s="641"/>
      <c r="E138" s="641"/>
      <c r="F138" s="641"/>
      <c r="G138" s="1126"/>
      <c r="H138" s="665" t="s">
        <v>94</v>
      </c>
      <c r="I138" s="665" t="s">
        <v>94</v>
      </c>
      <c r="J138" s="665"/>
      <c r="K138" s="665"/>
      <c r="L138" s="641"/>
      <c r="M138" s="641"/>
      <c r="N138" s="641"/>
      <c r="O138" s="641"/>
      <c r="P138" s="641"/>
      <c r="Q138" s="641"/>
      <c r="R138" s="641"/>
      <c r="S138" s="641"/>
      <c r="T138" s="641"/>
      <c r="U138" s="641"/>
      <c r="V138" s="641"/>
      <c r="W138" s="641"/>
      <c r="X138" s="641"/>
      <c r="Y138" s="641"/>
      <c r="Z138" s="641"/>
      <c r="AA138" s="641"/>
      <c r="AB138" s="664" t="s">
        <v>94</v>
      </c>
      <c r="AC138" s="1406" t="s">
        <v>55</v>
      </c>
      <c r="AD138" s="665" t="s">
        <v>2262</v>
      </c>
      <c r="AE138" s="650"/>
      <c r="AF138" s="650"/>
      <c r="AG138" s="650"/>
      <c r="AH138" s="650"/>
    </row>
    <row r="139" ht="15.75" hidden="1" customHeight="1">
      <c r="A139" s="1031"/>
      <c r="B139" s="641"/>
      <c r="C139" s="642" t="s">
        <v>14180</v>
      </c>
      <c r="D139" s="641"/>
      <c r="E139" s="641"/>
      <c r="F139" s="642" t="s">
        <v>14181</v>
      </c>
      <c r="G139" s="994" t="s">
        <v>14182</v>
      </c>
      <c r="H139" s="664"/>
      <c r="I139" s="2177"/>
      <c r="J139" s="664"/>
      <c r="K139" s="664"/>
      <c r="L139" s="641"/>
      <c r="M139" s="641"/>
      <c r="N139" s="641"/>
      <c r="O139" s="641"/>
      <c r="P139" s="641"/>
      <c r="Q139" s="641"/>
      <c r="R139" s="641"/>
      <c r="S139" s="641"/>
      <c r="T139" s="641"/>
      <c r="U139" s="641"/>
      <c r="V139" s="641"/>
      <c r="W139" s="641"/>
      <c r="X139" s="641"/>
      <c r="Y139" s="641"/>
      <c r="Z139" s="641"/>
      <c r="AA139" s="641"/>
      <c r="AB139" s="664">
        <v>2.0</v>
      </c>
      <c r="AC139" s="1406" t="s">
        <v>55</v>
      </c>
      <c r="AD139" s="665" t="s">
        <v>3948</v>
      </c>
      <c r="AE139" s="640"/>
      <c r="AF139" s="650"/>
      <c r="AG139" s="650"/>
      <c r="AH139" s="650"/>
    </row>
    <row r="140" ht="15.75" customHeight="1">
      <c r="A140" s="1031"/>
      <c r="B140" s="641"/>
      <c r="C140" s="642" t="s">
        <v>14183</v>
      </c>
      <c r="D140" s="641"/>
      <c r="E140" s="641"/>
      <c r="F140" s="642" t="s">
        <v>14184</v>
      </c>
      <c r="G140" s="994" t="s">
        <v>14185</v>
      </c>
      <c r="H140" s="664"/>
      <c r="I140" s="664"/>
      <c r="J140" s="664"/>
      <c r="K140" s="664"/>
      <c r="L140" s="641"/>
      <c r="M140" s="641"/>
      <c r="N140" s="641"/>
      <c r="O140" s="641"/>
      <c r="P140" s="641"/>
      <c r="Q140" s="641"/>
      <c r="R140" s="641"/>
      <c r="S140" s="641"/>
      <c r="T140" s="641"/>
      <c r="U140" s="641"/>
      <c r="V140" s="641"/>
      <c r="W140" s="641"/>
      <c r="X140" s="641"/>
      <c r="Y140" s="641"/>
      <c r="Z140" s="641"/>
      <c r="AA140" s="641"/>
      <c r="AB140" s="664">
        <v>1.0</v>
      </c>
      <c r="AC140" s="1406" t="s">
        <v>55</v>
      </c>
      <c r="AD140" s="665" t="s">
        <v>2262</v>
      </c>
      <c r="AE140" s="650"/>
      <c r="AF140" s="650" t="s">
        <v>14186</v>
      </c>
      <c r="AG140" s="650"/>
      <c r="AH140" s="650"/>
    </row>
    <row r="141" ht="15.75" customHeight="1">
      <c r="A141" s="1031"/>
      <c r="B141" s="641"/>
      <c r="C141" s="642" t="s">
        <v>14187</v>
      </c>
      <c r="D141" s="641"/>
      <c r="E141" s="641"/>
      <c r="F141" s="642" t="s">
        <v>14188</v>
      </c>
      <c r="G141" s="994" t="s">
        <v>14189</v>
      </c>
      <c r="H141" s="664"/>
      <c r="I141" s="664"/>
      <c r="J141" s="664"/>
      <c r="K141" s="664"/>
      <c r="L141" s="641"/>
      <c r="M141" s="641"/>
      <c r="N141" s="641"/>
      <c r="O141" s="641"/>
      <c r="P141" s="641"/>
      <c r="Q141" s="641"/>
      <c r="R141" s="641"/>
      <c r="S141" s="641"/>
      <c r="T141" s="641"/>
      <c r="U141" s="641"/>
      <c r="V141" s="641"/>
      <c r="W141" s="641"/>
      <c r="X141" s="641"/>
      <c r="Y141" s="641"/>
      <c r="Z141" s="641"/>
      <c r="AA141" s="641"/>
      <c r="AB141" s="665">
        <v>1.0</v>
      </c>
      <c r="AC141" s="1406" t="s">
        <v>55</v>
      </c>
      <c r="AD141" s="665" t="s">
        <v>2262</v>
      </c>
      <c r="AE141" s="650"/>
      <c r="AF141" s="650"/>
      <c r="AG141" s="650"/>
      <c r="AH141" s="650"/>
    </row>
    <row r="142" ht="15.75" customHeight="1">
      <c r="A142" s="1031"/>
      <c r="B142" s="642" t="s">
        <v>14190</v>
      </c>
      <c r="C142" s="641"/>
      <c r="D142" s="641"/>
      <c r="E142" s="641"/>
      <c r="F142" s="641"/>
      <c r="G142" s="1126"/>
      <c r="H142" s="665" t="s">
        <v>94</v>
      </c>
      <c r="I142" s="665" t="s">
        <v>94</v>
      </c>
      <c r="J142" s="665"/>
      <c r="K142" s="665"/>
      <c r="L142" s="641"/>
      <c r="M142" s="641"/>
      <c r="N142" s="641"/>
      <c r="O142" s="641"/>
      <c r="P142" s="641"/>
      <c r="Q142" s="641"/>
      <c r="R142" s="641"/>
      <c r="S142" s="641"/>
      <c r="T142" s="641"/>
      <c r="U142" s="641"/>
      <c r="V142" s="641"/>
      <c r="W142" s="641"/>
      <c r="X142" s="641"/>
      <c r="Y142" s="641"/>
      <c r="Z142" s="641"/>
      <c r="AA142" s="641"/>
      <c r="AB142" s="664" t="s">
        <v>94</v>
      </c>
      <c r="AC142" s="1406" t="s">
        <v>55</v>
      </c>
      <c r="AD142" s="665" t="s">
        <v>2262</v>
      </c>
      <c r="AE142" s="650"/>
      <c r="AF142" s="650"/>
      <c r="AG142" s="650"/>
      <c r="AH142" s="650"/>
    </row>
    <row r="143" ht="15.75" customHeight="1">
      <c r="A143" s="1031"/>
      <c r="B143" s="641"/>
      <c r="C143" s="642" t="s">
        <v>14191</v>
      </c>
      <c r="D143" s="641"/>
      <c r="E143" s="641"/>
      <c r="F143" s="642" t="s">
        <v>14192</v>
      </c>
      <c r="G143" s="995" t="s">
        <v>14193</v>
      </c>
      <c r="H143" s="664"/>
      <c r="I143" s="664"/>
      <c r="J143" s="664"/>
      <c r="K143" s="664"/>
      <c r="L143" s="641"/>
      <c r="M143" s="641"/>
      <c r="N143" s="641"/>
      <c r="O143" s="641"/>
      <c r="P143" s="641"/>
      <c r="Q143" s="641"/>
      <c r="R143" s="641"/>
      <c r="S143" s="641"/>
      <c r="T143" s="641"/>
      <c r="U143" s="641"/>
      <c r="V143" s="641"/>
      <c r="W143" s="641"/>
      <c r="X143" s="641"/>
      <c r="Y143" s="641"/>
      <c r="Z143" s="641"/>
      <c r="AA143" s="641"/>
      <c r="AB143" s="665">
        <v>1.0</v>
      </c>
      <c r="AC143" s="1406" t="s">
        <v>55</v>
      </c>
      <c r="AD143" s="664" t="s">
        <v>416</v>
      </c>
      <c r="AE143" s="650"/>
      <c r="AF143" s="640" t="s">
        <v>14194</v>
      </c>
      <c r="AG143" s="2696"/>
      <c r="AH143" s="650"/>
    </row>
    <row r="144" ht="15.75" customHeight="1">
      <c r="A144" s="1031"/>
      <c r="B144" s="641"/>
      <c r="C144" s="642" t="s">
        <v>14195</v>
      </c>
      <c r="D144" s="641"/>
      <c r="E144" s="642" t="s">
        <v>14196</v>
      </c>
      <c r="F144" s="642" t="s">
        <v>14197</v>
      </c>
      <c r="G144" s="995" t="s">
        <v>14198</v>
      </c>
      <c r="H144" s="664"/>
      <c r="I144" s="664"/>
      <c r="J144" s="664"/>
      <c r="K144" s="664"/>
      <c r="L144" s="641"/>
      <c r="M144" s="641"/>
      <c r="N144" s="641"/>
      <c r="O144" s="641"/>
      <c r="P144" s="641"/>
      <c r="Q144" s="641"/>
      <c r="R144" s="641"/>
      <c r="S144" s="641"/>
      <c r="T144" s="641"/>
      <c r="U144" s="641"/>
      <c r="V144" s="641"/>
      <c r="W144" s="641"/>
      <c r="X144" s="641"/>
      <c r="Y144" s="641"/>
      <c r="Z144" s="641"/>
      <c r="AA144" s="641"/>
      <c r="AB144" s="665">
        <v>1.0</v>
      </c>
      <c r="AC144" s="1406" t="s">
        <v>55</v>
      </c>
      <c r="AD144" s="664" t="s">
        <v>416</v>
      </c>
      <c r="AE144" s="650"/>
      <c r="AF144" s="650"/>
      <c r="AG144" s="2696"/>
      <c r="AH144" s="650"/>
    </row>
    <row r="145" ht="15.75" customHeight="1">
      <c r="A145" s="1031"/>
      <c r="B145" s="641"/>
      <c r="C145" s="642" t="s">
        <v>14145</v>
      </c>
      <c r="D145" s="641"/>
      <c r="E145" s="641"/>
      <c r="F145" s="642" t="s">
        <v>14199</v>
      </c>
      <c r="G145" s="994" t="s">
        <v>14200</v>
      </c>
      <c r="H145" s="664"/>
      <c r="I145" s="664"/>
      <c r="J145" s="664"/>
      <c r="K145" s="664"/>
      <c r="L145" s="641"/>
      <c r="M145" s="641"/>
      <c r="N145" s="641"/>
      <c r="O145" s="641"/>
      <c r="P145" s="641"/>
      <c r="Q145" s="641"/>
      <c r="R145" s="641"/>
      <c r="S145" s="641"/>
      <c r="T145" s="641"/>
      <c r="U145" s="641"/>
      <c r="V145" s="641"/>
      <c r="W145" s="641"/>
      <c r="X145" s="641"/>
      <c r="Y145" s="641"/>
      <c r="Z145" s="641"/>
      <c r="AA145" s="641"/>
      <c r="AB145" s="664">
        <v>1.0</v>
      </c>
      <c r="AC145" s="1406" t="s">
        <v>55</v>
      </c>
      <c r="AD145" s="665" t="s">
        <v>2262</v>
      </c>
      <c r="AE145" s="650"/>
      <c r="AF145" s="650"/>
      <c r="AG145" s="650"/>
      <c r="AH145" s="650"/>
    </row>
    <row r="146" ht="15.75" customHeight="1">
      <c r="A146" s="1031"/>
      <c r="B146" s="641"/>
      <c r="C146" s="642" t="s">
        <v>14201</v>
      </c>
      <c r="D146" s="641"/>
      <c r="E146" s="641"/>
      <c r="F146" s="642" t="s">
        <v>14202</v>
      </c>
      <c r="G146" s="994" t="s">
        <v>14203</v>
      </c>
      <c r="H146" s="664"/>
      <c r="I146" s="664"/>
      <c r="J146" s="664"/>
      <c r="K146" s="664"/>
      <c r="L146" s="641"/>
      <c r="M146" s="641"/>
      <c r="N146" s="641"/>
      <c r="O146" s="641"/>
      <c r="P146" s="641"/>
      <c r="Q146" s="641"/>
      <c r="R146" s="641"/>
      <c r="S146" s="641"/>
      <c r="T146" s="641"/>
      <c r="U146" s="641"/>
      <c r="V146" s="641"/>
      <c r="W146" s="641"/>
      <c r="X146" s="641"/>
      <c r="Y146" s="641"/>
      <c r="Z146" s="641"/>
      <c r="AA146" s="641"/>
      <c r="AB146" s="665">
        <v>1.0</v>
      </c>
      <c r="AC146" s="1406" t="s">
        <v>55</v>
      </c>
      <c r="AD146" s="665" t="s">
        <v>2262</v>
      </c>
      <c r="AE146" s="650"/>
      <c r="AF146" s="650"/>
      <c r="AG146" s="650"/>
      <c r="AH146" s="650"/>
    </row>
    <row r="147" ht="15.75" customHeight="1">
      <c r="A147" s="1031"/>
      <c r="B147" s="642" t="s">
        <v>14204</v>
      </c>
      <c r="C147" s="642" t="s">
        <v>3860</v>
      </c>
      <c r="D147" s="641"/>
      <c r="E147" s="641"/>
      <c r="F147" s="642" t="s">
        <v>14205</v>
      </c>
      <c r="G147" s="995" t="s">
        <v>14206</v>
      </c>
      <c r="H147" s="664"/>
      <c r="I147" s="664"/>
      <c r="J147" s="664"/>
      <c r="K147" s="664"/>
      <c r="L147" s="641"/>
      <c r="M147" s="641"/>
      <c r="N147" s="641"/>
      <c r="O147" s="641"/>
      <c r="P147" s="641"/>
      <c r="Q147" s="641"/>
      <c r="R147" s="641"/>
      <c r="S147" s="641"/>
      <c r="T147" s="641"/>
      <c r="U147" s="641"/>
      <c r="V147" s="641"/>
      <c r="W147" s="641"/>
      <c r="X147" s="641"/>
      <c r="Y147" s="641"/>
      <c r="Z147" s="641"/>
      <c r="AA147" s="641"/>
      <c r="AB147" s="665">
        <v>1.0</v>
      </c>
      <c r="AC147" s="1406" t="s">
        <v>55</v>
      </c>
      <c r="AD147" s="664" t="s">
        <v>416</v>
      </c>
      <c r="AE147" s="650"/>
      <c r="AF147" s="650"/>
      <c r="AG147" s="2696"/>
      <c r="AH147" s="650"/>
    </row>
    <row r="148" ht="15.75" customHeight="1">
      <c r="A148" s="1031"/>
      <c r="B148" s="642" t="s">
        <v>14207</v>
      </c>
      <c r="C148" s="641"/>
      <c r="D148" s="641"/>
      <c r="E148" s="641"/>
      <c r="F148" s="642" t="s">
        <v>14208</v>
      </c>
      <c r="G148" s="994" t="s">
        <v>14209</v>
      </c>
      <c r="H148" s="664"/>
      <c r="I148" s="664"/>
      <c r="J148" s="664"/>
      <c r="K148" s="664"/>
      <c r="L148" s="641"/>
      <c r="M148" s="641"/>
      <c r="N148" s="641"/>
      <c r="O148" s="641"/>
      <c r="P148" s="641"/>
      <c r="Q148" s="641"/>
      <c r="R148" s="641"/>
      <c r="S148" s="641"/>
      <c r="T148" s="641"/>
      <c r="U148" s="641"/>
      <c r="V148" s="641"/>
      <c r="W148" s="641"/>
      <c r="X148" s="641"/>
      <c r="Y148" s="641"/>
      <c r="Z148" s="641"/>
      <c r="AA148" s="641"/>
      <c r="AB148" s="664">
        <v>1.0</v>
      </c>
      <c r="AC148" s="1406" t="s">
        <v>55</v>
      </c>
      <c r="AD148" s="665" t="s">
        <v>2262</v>
      </c>
      <c r="AE148" s="650"/>
      <c r="AF148" s="650"/>
      <c r="AG148" s="650"/>
      <c r="AH148" s="650"/>
    </row>
    <row r="149" ht="15.75" customHeight="1">
      <c r="A149" s="991" t="s">
        <v>14210</v>
      </c>
      <c r="B149" s="641"/>
      <c r="C149" s="641"/>
      <c r="D149" s="641"/>
      <c r="E149" s="641"/>
      <c r="F149" s="641"/>
      <c r="G149" s="641"/>
      <c r="H149" s="665" t="s">
        <v>94</v>
      </c>
      <c r="I149" s="665" t="s">
        <v>94</v>
      </c>
      <c r="J149" s="665"/>
      <c r="K149" s="665"/>
      <c r="L149" s="641"/>
      <c r="M149" s="641"/>
      <c r="N149" s="641"/>
      <c r="O149" s="641"/>
      <c r="P149" s="641"/>
      <c r="Q149" s="641"/>
      <c r="R149" s="641"/>
      <c r="S149" s="641"/>
      <c r="T149" s="641"/>
      <c r="U149" s="641"/>
      <c r="V149" s="641"/>
      <c r="W149" s="641"/>
      <c r="X149" s="641"/>
      <c r="Y149" s="641"/>
      <c r="Z149" s="641"/>
      <c r="AA149" s="641"/>
      <c r="AB149" s="665" t="s">
        <v>94</v>
      </c>
      <c r="AC149" s="1406" t="s">
        <v>55</v>
      </c>
      <c r="AD149" s="665" t="s">
        <v>2262</v>
      </c>
      <c r="AE149" s="650"/>
      <c r="AF149" s="650"/>
      <c r="AG149" s="650"/>
      <c r="AH149" s="650"/>
    </row>
    <row r="150" ht="15.75" customHeight="1">
      <c r="A150" s="1031"/>
      <c r="B150" s="640" t="s">
        <v>14211</v>
      </c>
      <c r="C150" s="642" t="s">
        <v>14212</v>
      </c>
      <c r="D150" s="641"/>
      <c r="E150" s="641"/>
      <c r="F150" s="642" t="s">
        <v>14213</v>
      </c>
      <c r="G150" s="642" t="s">
        <v>14214</v>
      </c>
      <c r="H150" s="664"/>
      <c r="I150" s="664"/>
      <c r="J150" s="664"/>
      <c r="K150" s="664"/>
      <c r="L150" s="641"/>
      <c r="M150" s="641"/>
      <c r="N150" s="641"/>
      <c r="O150" s="641"/>
      <c r="P150" s="641"/>
      <c r="Q150" s="641"/>
      <c r="R150" s="641"/>
      <c r="S150" s="641"/>
      <c r="T150" s="641"/>
      <c r="U150" s="641"/>
      <c r="V150" s="641"/>
      <c r="W150" s="641"/>
      <c r="X150" s="641"/>
      <c r="Y150" s="641"/>
      <c r="Z150" s="641"/>
      <c r="AA150" s="641"/>
      <c r="AB150" s="665">
        <v>1.0</v>
      </c>
      <c r="AC150" s="1406" t="s">
        <v>55</v>
      </c>
      <c r="AD150" s="664" t="s">
        <v>5263</v>
      </c>
      <c r="AE150" s="650"/>
      <c r="AF150" s="650"/>
      <c r="AG150" s="640"/>
      <c r="AH150" s="650"/>
    </row>
    <row r="151" ht="15.75" hidden="1" customHeight="1">
      <c r="A151" s="1031"/>
      <c r="B151" s="642" t="s">
        <v>14215</v>
      </c>
      <c r="C151" s="642" t="s">
        <v>14216</v>
      </c>
      <c r="D151" s="641"/>
      <c r="E151" s="641"/>
      <c r="F151" s="642" t="s">
        <v>14213</v>
      </c>
      <c r="G151" s="642" t="s">
        <v>14217</v>
      </c>
      <c r="H151" s="664"/>
      <c r="I151" s="664"/>
      <c r="J151" s="664"/>
      <c r="K151" s="664"/>
      <c r="L151" s="641"/>
      <c r="M151" s="641"/>
      <c r="N151" s="641"/>
      <c r="O151" s="641"/>
      <c r="P151" s="641"/>
      <c r="Q151" s="641"/>
      <c r="R151" s="641"/>
      <c r="S151" s="641"/>
      <c r="T151" s="641"/>
      <c r="U151" s="641"/>
      <c r="V151" s="641"/>
      <c r="W151" s="641"/>
      <c r="X151" s="641"/>
      <c r="Y151" s="641"/>
      <c r="Z151" s="641"/>
      <c r="AA151" s="641"/>
      <c r="AB151" s="664">
        <v>2.0</v>
      </c>
      <c r="AC151" s="1406" t="s">
        <v>55</v>
      </c>
      <c r="AD151" s="665" t="s">
        <v>2262</v>
      </c>
      <c r="AE151" s="650"/>
      <c r="AF151" s="650"/>
      <c r="AG151" s="650"/>
      <c r="AH151" s="650"/>
    </row>
    <row r="152" ht="15.75" hidden="1" customHeight="1">
      <c r="A152" s="991" t="s">
        <v>14218</v>
      </c>
      <c r="B152" s="642" t="s">
        <v>14219</v>
      </c>
      <c r="C152" s="642" t="s">
        <v>14220</v>
      </c>
      <c r="D152" s="641"/>
      <c r="E152" s="642" t="s">
        <v>14221</v>
      </c>
      <c r="F152" s="642" t="s">
        <v>14222</v>
      </c>
      <c r="G152" s="994" t="s">
        <v>14223</v>
      </c>
      <c r="H152" s="664"/>
      <c r="I152" s="664"/>
      <c r="J152" s="664"/>
      <c r="K152" s="664"/>
      <c r="L152" s="641"/>
      <c r="M152" s="641"/>
      <c r="N152" s="641"/>
      <c r="O152" s="641"/>
      <c r="P152" s="641"/>
      <c r="Q152" s="641"/>
      <c r="R152" s="641"/>
      <c r="S152" s="641"/>
      <c r="T152" s="641"/>
      <c r="U152" s="641"/>
      <c r="V152" s="641"/>
      <c r="W152" s="641"/>
      <c r="X152" s="641"/>
      <c r="Y152" s="641"/>
      <c r="Z152" s="641"/>
      <c r="AA152" s="641"/>
      <c r="AB152" s="664">
        <v>2.0</v>
      </c>
      <c r="AC152" s="1406" t="s">
        <v>55</v>
      </c>
      <c r="AD152" s="665" t="s">
        <v>2262</v>
      </c>
      <c r="AE152" s="650"/>
      <c r="AF152" s="2803" t="s">
        <v>14224</v>
      </c>
      <c r="AG152" s="650"/>
      <c r="AH152" s="650"/>
    </row>
    <row r="153" ht="15.75" hidden="1" customHeight="1">
      <c r="A153" s="991" t="s">
        <v>14225</v>
      </c>
      <c r="B153" s="642" t="s">
        <v>13867</v>
      </c>
      <c r="C153" s="642" t="s">
        <v>14226</v>
      </c>
      <c r="D153" s="641"/>
      <c r="E153" s="1002" t="s">
        <v>14227</v>
      </c>
      <c r="F153" s="1002" t="s">
        <v>14228</v>
      </c>
      <c r="G153" s="994" t="s">
        <v>14229</v>
      </c>
      <c r="H153" s="664"/>
      <c r="I153" s="664"/>
      <c r="J153" s="664"/>
      <c r="K153" s="664"/>
      <c r="L153" s="641"/>
      <c r="M153" s="641"/>
      <c r="N153" s="641"/>
      <c r="O153" s="641"/>
      <c r="P153" s="641"/>
      <c r="Q153" s="641"/>
      <c r="R153" s="641"/>
      <c r="S153" s="641"/>
      <c r="T153" s="641"/>
      <c r="U153" s="641"/>
      <c r="V153" s="641"/>
      <c r="W153" s="641"/>
      <c r="X153" s="641"/>
      <c r="Y153" s="641"/>
      <c r="Z153" s="641"/>
      <c r="AA153" s="641"/>
      <c r="AB153" s="664">
        <v>3.0</v>
      </c>
      <c r="AC153" s="1406" t="s">
        <v>55</v>
      </c>
      <c r="AD153" s="665" t="s">
        <v>2262</v>
      </c>
      <c r="AE153" s="650"/>
      <c r="AF153" s="656" t="s">
        <v>14230</v>
      </c>
      <c r="AG153" s="650"/>
      <c r="AH153" s="650"/>
    </row>
    <row r="154" ht="15.75" customHeight="1">
      <c r="A154" s="2804" t="s">
        <v>14231</v>
      </c>
      <c r="B154" s="2805"/>
      <c r="C154" s="2805"/>
      <c r="D154" s="2806"/>
      <c r="E154" s="2807" t="s">
        <v>14232</v>
      </c>
      <c r="F154" s="108"/>
      <c r="G154" s="109"/>
      <c r="H154" s="665" t="s">
        <v>94</v>
      </c>
      <c r="I154" s="665" t="s">
        <v>94</v>
      </c>
      <c r="J154" s="665"/>
      <c r="K154" s="665"/>
      <c r="L154" s="641"/>
      <c r="M154" s="641"/>
      <c r="N154" s="641"/>
      <c r="O154" s="641"/>
      <c r="P154" s="641"/>
      <c r="Q154" s="641"/>
      <c r="R154" s="641"/>
      <c r="S154" s="641"/>
      <c r="T154" s="641"/>
      <c r="U154" s="641"/>
      <c r="V154" s="641"/>
      <c r="W154" s="641"/>
      <c r="X154" s="641"/>
      <c r="Y154" s="641"/>
      <c r="Z154" s="641"/>
      <c r="AA154" s="641"/>
      <c r="AB154" s="664" t="s">
        <v>94</v>
      </c>
      <c r="AC154" s="1406" t="s">
        <v>55</v>
      </c>
      <c r="AD154" s="664" t="s">
        <v>3049</v>
      </c>
      <c r="AE154" s="650"/>
      <c r="AF154" s="652" t="s">
        <v>14233</v>
      </c>
      <c r="AG154" s="650"/>
      <c r="AH154" s="650"/>
    </row>
    <row r="155" ht="15.75" hidden="1" customHeight="1">
      <c r="A155" s="2808" t="s">
        <v>14234</v>
      </c>
      <c r="B155" s="2809"/>
      <c r="C155" s="2809"/>
      <c r="D155" s="2810"/>
      <c r="E155" s="2809"/>
      <c r="F155" s="2809"/>
      <c r="G155" s="2809"/>
      <c r="H155" s="665" t="s">
        <v>94</v>
      </c>
      <c r="I155" s="665" t="s">
        <v>94</v>
      </c>
      <c r="J155" s="665"/>
      <c r="K155" s="665"/>
      <c r="L155" s="641"/>
      <c r="M155" s="641"/>
      <c r="N155" s="641"/>
      <c r="O155" s="641"/>
      <c r="P155" s="641"/>
      <c r="Q155" s="641"/>
      <c r="R155" s="641"/>
      <c r="S155" s="641"/>
      <c r="T155" s="641"/>
      <c r="U155" s="641"/>
      <c r="V155" s="641"/>
      <c r="W155" s="641"/>
      <c r="X155" s="641"/>
      <c r="Y155" s="641"/>
      <c r="Z155" s="641"/>
      <c r="AA155" s="641"/>
      <c r="AB155" s="664" t="s">
        <v>94</v>
      </c>
      <c r="AC155" s="1406" t="s">
        <v>55</v>
      </c>
      <c r="AD155" s="664" t="s">
        <v>3049</v>
      </c>
      <c r="AE155" s="650"/>
      <c r="AF155" s="652"/>
      <c r="AG155" s="650"/>
      <c r="AH155" s="650"/>
    </row>
    <row r="156" ht="15.75" hidden="1" customHeight="1">
      <c r="A156" s="636" t="s">
        <v>14235</v>
      </c>
      <c r="B156" s="636"/>
      <c r="C156" s="636"/>
      <c r="D156" s="636"/>
      <c r="E156" s="633" t="s">
        <v>14236</v>
      </c>
      <c r="F156" s="2811"/>
      <c r="G156" s="636"/>
      <c r="H156" s="665" t="s">
        <v>94</v>
      </c>
      <c r="I156" s="665" t="s">
        <v>94</v>
      </c>
      <c r="J156" s="665"/>
      <c r="K156" s="665"/>
      <c r="L156" s="641"/>
      <c r="M156" s="641"/>
      <c r="N156" s="641"/>
      <c r="O156" s="641"/>
      <c r="P156" s="641"/>
      <c r="Q156" s="641"/>
      <c r="R156" s="641"/>
      <c r="S156" s="641"/>
      <c r="T156" s="641"/>
      <c r="U156" s="641"/>
      <c r="V156" s="641"/>
      <c r="W156" s="641"/>
      <c r="X156" s="641"/>
      <c r="Y156" s="641"/>
      <c r="Z156" s="641"/>
      <c r="AA156" s="641"/>
      <c r="AB156" s="664" t="s">
        <v>94</v>
      </c>
      <c r="AC156" s="1406" t="s">
        <v>55</v>
      </c>
      <c r="AD156" s="664" t="s">
        <v>3049</v>
      </c>
      <c r="AE156" s="640"/>
      <c r="AF156" s="652"/>
      <c r="AG156" s="2696"/>
      <c r="AH156" s="650"/>
    </row>
    <row r="157" ht="15.75" hidden="1" customHeight="1">
      <c r="A157" s="621"/>
      <c r="B157" s="623" t="s">
        <v>1796</v>
      </c>
      <c r="C157" s="636"/>
      <c r="D157" s="636"/>
      <c r="E157" s="636"/>
      <c r="F157" s="642" t="s">
        <v>14237</v>
      </c>
      <c r="G157" s="2812" t="s">
        <v>14238</v>
      </c>
      <c r="H157" s="664"/>
      <c r="I157" s="664"/>
      <c r="J157" s="664"/>
      <c r="K157" s="664"/>
      <c r="L157" s="641"/>
      <c r="M157" s="641"/>
      <c r="N157" s="641"/>
      <c r="O157" s="641"/>
      <c r="P157" s="641"/>
      <c r="Q157" s="641"/>
      <c r="R157" s="641"/>
      <c r="S157" s="641"/>
      <c r="T157" s="641"/>
      <c r="U157" s="641"/>
      <c r="V157" s="641"/>
      <c r="W157" s="641"/>
      <c r="X157" s="641"/>
      <c r="Y157" s="641"/>
      <c r="Z157" s="641"/>
      <c r="AA157" s="641"/>
      <c r="AB157" s="664">
        <v>2.0</v>
      </c>
      <c r="AC157" s="1406" t="s">
        <v>55</v>
      </c>
      <c r="AD157" s="664" t="s">
        <v>14239</v>
      </c>
      <c r="AE157" s="650"/>
      <c r="AF157" s="652"/>
      <c r="AG157" s="652"/>
      <c r="AH157" s="650"/>
    </row>
    <row r="158" ht="15.75" hidden="1" customHeight="1">
      <c r="A158" s="621"/>
      <c r="B158" s="623" t="s">
        <v>14240</v>
      </c>
      <c r="C158" s="636"/>
      <c r="D158" s="636"/>
      <c r="E158" s="636"/>
      <c r="F158" s="641"/>
      <c r="G158" s="621"/>
      <c r="H158" s="665" t="s">
        <v>94</v>
      </c>
      <c r="I158" s="665" t="s">
        <v>94</v>
      </c>
      <c r="J158" s="665"/>
      <c r="K158" s="665"/>
      <c r="L158" s="641"/>
      <c r="M158" s="641"/>
      <c r="N158" s="641"/>
      <c r="O158" s="641"/>
      <c r="P158" s="641"/>
      <c r="Q158" s="641"/>
      <c r="R158" s="641"/>
      <c r="S158" s="641"/>
      <c r="T158" s="641"/>
      <c r="U158" s="641"/>
      <c r="V158" s="641"/>
      <c r="W158" s="641"/>
      <c r="X158" s="641"/>
      <c r="Y158" s="641"/>
      <c r="Z158" s="641"/>
      <c r="AA158" s="641"/>
      <c r="AB158" s="664" t="s">
        <v>94</v>
      </c>
      <c r="AC158" s="1406" t="s">
        <v>55</v>
      </c>
      <c r="AD158" s="664" t="s">
        <v>3049</v>
      </c>
      <c r="AE158" s="650"/>
      <c r="AF158" s="652"/>
      <c r="AG158" s="650"/>
      <c r="AH158" s="650"/>
    </row>
    <row r="159" ht="15.75" hidden="1" customHeight="1">
      <c r="A159" s="621"/>
      <c r="B159" s="621"/>
      <c r="C159" s="633" t="s">
        <v>14241</v>
      </c>
      <c r="D159" s="636"/>
      <c r="E159" s="636"/>
      <c r="F159" s="641"/>
      <c r="G159" s="621"/>
      <c r="H159" s="665" t="s">
        <v>94</v>
      </c>
      <c r="I159" s="665" t="s">
        <v>94</v>
      </c>
      <c r="J159" s="665"/>
      <c r="K159" s="665"/>
      <c r="L159" s="641"/>
      <c r="M159" s="641"/>
      <c r="N159" s="641"/>
      <c r="O159" s="641"/>
      <c r="P159" s="641"/>
      <c r="Q159" s="641"/>
      <c r="R159" s="641"/>
      <c r="S159" s="641"/>
      <c r="T159" s="641"/>
      <c r="U159" s="641"/>
      <c r="V159" s="641"/>
      <c r="W159" s="641"/>
      <c r="X159" s="641"/>
      <c r="Y159" s="641"/>
      <c r="Z159" s="641"/>
      <c r="AA159" s="641"/>
      <c r="AB159" s="664" t="s">
        <v>94</v>
      </c>
      <c r="AC159" s="1406" t="s">
        <v>55</v>
      </c>
      <c r="AD159" s="664" t="s">
        <v>3049</v>
      </c>
      <c r="AE159" s="650"/>
      <c r="AF159" s="652"/>
      <c r="AG159" s="650"/>
      <c r="AH159" s="650"/>
    </row>
    <row r="160" ht="15.75" hidden="1" customHeight="1">
      <c r="A160" s="621"/>
      <c r="B160" s="621"/>
      <c r="C160" s="636"/>
      <c r="D160" s="633" t="s">
        <v>14242</v>
      </c>
      <c r="E160" s="636"/>
      <c r="F160" s="642" t="s">
        <v>14243</v>
      </c>
      <c r="G160" s="643" t="s">
        <v>14244</v>
      </c>
      <c r="H160" s="664"/>
      <c r="I160" s="664"/>
      <c r="J160" s="664"/>
      <c r="K160" s="664"/>
      <c r="L160" s="641"/>
      <c r="M160" s="641"/>
      <c r="N160" s="641"/>
      <c r="O160" s="641"/>
      <c r="P160" s="641"/>
      <c r="Q160" s="641"/>
      <c r="R160" s="641"/>
      <c r="S160" s="641"/>
      <c r="T160" s="641"/>
      <c r="U160" s="641"/>
      <c r="V160" s="641"/>
      <c r="W160" s="641"/>
      <c r="X160" s="641"/>
      <c r="Y160" s="641"/>
      <c r="Z160" s="641"/>
      <c r="AA160" s="641"/>
      <c r="AB160" s="664">
        <v>3.0</v>
      </c>
      <c r="AC160" s="1406" t="s">
        <v>55</v>
      </c>
      <c r="AD160" s="664" t="s">
        <v>3049</v>
      </c>
      <c r="AE160" s="650"/>
      <c r="AF160" s="652"/>
      <c r="AG160" s="643"/>
      <c r="AH160" s="650"/>
    </row>
    <row r="161" ht="15.75" hidden="1" customHeight="1">
      <c r="A161" s="621"/>
      <c r="B161" s="621"/>
      <c r="C161" s="633" t="s">
        <v>14245</v>
      </c>
      <c r="D161" s="636"/>
      <c r="E161" s="636"/>
      <c r="F161" s="623" t="s">
        <v>14246</v>
      </c>
      <c r="G161" s="623" t="s">
        <v>14247</v>
      </c>
      <c r="H161" s="664"/>
      <c r="I161" s="664"/>
      <c r="J161" s="664"/>
      <c r="K161" s="664"/>
      <c r="L161" s="641"/>
      <c r="M161" s="641"/>
      <c r="N161" s="641"/>
      <c r="O161" s="641"/>
      <c r="P161" s="641"/>
      <c r="Q161" s="641"/>
      <c r="R161" s="641"/>
      <c r="S161" s="641"/>
      <c r="T161" s="641"/>
      <c r="U161" s="641"/>
      <c r="V161" s="641"/>
      <c r="W161" s="641"/>
      <c r="X161" s="641"/>
      <c r="Y161" s="641"/>
      <c r="Z161" s="641"/>
      <c r="AA161" s="641"/>
      <c r="AB161" s="664">
        <v>2.0</v>
      </c>
      <c r="AC161" s="1406" t="s">
        <v>55</v>
      </c>
      <c r="AD161" s="664" t="s">
        <v>14239</v>
      </c>
      <c r="AE161" s="650"/>
      <c r="AF161" s="652"/>
      <c r="AG161" s="650"/>
      <c r="AH161" s="650"/>
    </row>
    <row r="162" ht="15.75" hidden="1" customHeight="1">
      <c r="A162" s="621"/>
      <c r="B162" s="621"/>
      <c r="C162" s="633" t="s">
        <v>14248</v>
      </c>
      <c r="D162" s="2681"/>
      <c r="E162" s="2681"/>
      <c r="F162" s="621"/>
      <c r="G162" s="2680"/>
      <c r="H162" s="665" t="s">
        <v>94</v>
      </c>
      <c r="I162" s="665" t="s">
        <v>94</v>
      </c>
      <c r="J162" s="665"/>
      <c r="K162" s="665"/>
      <c r="L162" s="641"/>
      <c r="M162" s="641"/>
      <c r="N162" s="641"/>
      <c r="O162" s="641"/>
      <c r="P162" s="641"/>
      <c r="Q162" s="641"/>
      <c r="R162" s="641"/>
      <c r="S162" s="641"/>
      <c r="T162" s="641"/>
      <c r="U162" s="641"/>
      <c r="V162" s="641"/>
      <c r="W162" s="641"/>
      <c r="X162" s="641"/>
      <c r="Y162" s="641"/>
      <c r="Z162" s="641"/>
      <c r="AA162" s="641"/>
      <c r="AB162" s="664" t="s">
        <v>94</v>
      </c>
      <c r="AC162" s="1406" t="s">
        <v>55</v>
      </c>
      <c r="AD162" s="664" t="s">
        <v>3049</v>
      </c>
      <c r="AE162" s="650"/>
      <c r="AF162" s="652"/>
      <c r="AG162" s="650"/>
      <c r="AH162" s="650"/>
    </row>
    <row r="163" ht="15.75" hidden="1" customHeight="1">
      <c r="A163" s="621"/>
      <c r="B163" s="621"/>
      <c r="C163" s="636"/>
      <c r="D163" s="623" t="s">
        <v>14249</v>
      </c>
      <c r="E163" s="1251" t="s">
        <v>14250</v>
      </c>
      <c r="F163" s="642" t="s">
        <v>14251</v>
      </c>
      <c r="G163" s="2684" t="s">
        <v>14252</v>
      </c>
      <c r="H163" s="664"/>
      <c r="I163" s="664"/>
      <c r="J163" s="664"/>
      <c r="K163" s="664"/>
      <c r="L163" s="641"/>
      <c r="M163" s="641"/>
      <c r="N163" s="641"/>
      <c r="O163" s="641"/>
      <c r="P163" s="641"/>
      <c r="Q163" s="641"/>
      <c r="R163" s="641"/>
      <c r="S163" s="641"/>
      <c r="T163" s="641"/>
      <c r="U163" s="641"/>
      <c r="V163" s="641"/>
      <c r="W163" s="641"/>
      <c r="X163" s="641"/>
      <c r="Y163" s="641"/>
      <c r="Z163" s="641"/>
      <c r="AA163" s="641"/>
      <c r="AB163" s="664">
        <v>2.0</v>
      </c>
      <c r="AC163" s="1406" t="s">
        <v>55</v>
      </c>
      <c r="AD163" s="664" t="s">
        <v>14239</v>
      </c>
      <c r="AE163" s="650"/>
      <c r="AF163" s="652"/>
      <c r="AG163" s="650"/>
      <c r="AH163" s="650"/>
    </row>
    <row r="164" ht="15.75" hidden="1" customHeight="1">
      <c r="A164" s="621"/>
      <c r="B164" s="621"/>
      <c r="C164" s="636"/>
      <c r="D164" s="642" t="s">
        <v>14253</v>
      </c>
      <c r="E164" s="2681"/>
      <c r="F164" s="642" t="s">
        <v>14254</v>
      </c>
      <c r="G164" s="2684" t="s">
        <v>14255</v>
      </c>
      <c r="H164" s="664"/>
      <c r="I164" s="664"/>
      <c r="J164" s="664"/>
      <c r="K164" s="664"/>
      <c r="L164" s="641"/>
      <c r="M164" s="641"/>
      <c r="N164" s="641"/>
      <c r="O164" s="641"/>
      <c r="P164" s="641"/>
      <c r="Q164" s="641"/>
      <c r="R164" s="641"/>
      <c r="S164" s="641"/>
      <c r="T164" s="641"/>
      <c r="U164" s="641"/>
      <c r="V164" s="641"/>
      <c r="W164" s="641"/>
      <c r="X164" s="641"/>
      <c r="Y164" s="641"/>
      <c r="Z164" s="641"/>
      <c r="AA164" s="641"/>
      <c r="AB164" s="664">
        <v>2.0</v>
      </c>
      <c r="AC164" s="1406" t="s">
        <v>55</v>
      </c>
      <c r="AD164" s="664" t="s">
        <v>3049</v>
      </c>
      <c r="AE164" s="656" t="s">
        <v>14256</v>
      </c>
      <c r="AF164" s="652"/>
      <c r="AG164" s="650"/>
      <c r="AH164" s="650"/>
    </row>
    <row r="165" ht="15.75" hidden="1" customHeight="1">
      <c r="A165" s="621"/>
      <c r="B165" s="623" t="s">
        <v>14257</v>
      </c>
      <c r="C165" s="636"/>
      <c r="D165" s="636"/>
      <c r="E165" s="636"/>
      <c r="F165" s="641"/>
      <c r="G165" s="621"/>
      <c r="H165" s="665" t="s">
        <v>94</v>
      </c>
      <c r="I165" s="665" t="s">
        <v>94</v>
      </c>
      <c r="J165" s="665"/>
      <c r="K165" s="665"/>
      <c r="L165" s="641"/>
      <c r="M165" s="641"/>
      <c r="N165" s="641"/>
      <c r="O165" s="641"/>
      <c r="P165" s="641"/>
      <c r="Q165" s="641"/>
      <c r="R165" s="641"/>
      <c r="S165" s="641"/>
      <c r="T165" s="641"/>
      <c r="U165" s="641"/>
      <c r="V165" s="641"/>
      <c r="W165" s="641"/>
      <c r="X165" s="641"/>
      <c r="Y165" s="641"/>
      <c r="Z165" s="641"/>
      <c r="AA165" s="641"/>
      <c r="AB165" s="664" t="s">
        <v>94</v>
      </c>
      <c r="AC165" s="1406" t="s">
        <v>55</v>
      </c>
      <c r="AD165" s="664" t="s">
        <v>3049</v>
      </c>
      <c r="AE165" s="650"/>
      <c r="AF165" s="652"/>
      <c r="AG165" s="650"/>
      <c r="AH165" s="650"/>
    </row>
    <row r="166" ht="15.75" hidden="1" customHeight="1">
      <c r="A166" s="621"/>
      <c r="B166" s="621"/>
      <c r="C166" s="633" t="s">
        <v>14258</v>
      </c>
      <c r="D166" s="636"/>
      <c r="E166" s="636"/>
      <c r="F166" s="642" t="s">
        <v>14259</v>
      </c>
      <c r="G166" s="623" t="s">
        <v>14260</v>
      </c>
      <c r="H166" s="664"/>
      <c r="I166" s="664"/>
      <c r="J166" s="664"/>
      <c r="K166" s="664"/>
      <c r="L166" s="641"/>
      <c r="M166" s="641"/>
      <c r="N166" s="641"/>
      <c r="O166" s="641"/>
      <c r="P166" s="641"/>
      <c r="Q166" s="641"/>
      <c r="R166" s="641"/>
      <c r="S166" s="641"/>
      <c r="T166" s="641"/>
      <c r="U166" s="641"/>
      <c r="V166" s="641"/>
      <c r="W166" s="641"/>
      <c r="X166" s="641"/>
      <c r="Y166" s="641"/>
      <c r="Z166" s="641"/>
      <c r="AA166" s="641"/>
      <c r="AB166" s="664">
        <v>2.0</v>
      </c>
      <c r="AC166" s="1406" t="s">
        <v>55</v>
      </c>
      <c r="AD166" s="664" t="s">
        <v>14239</v>
      </c>
      <c r="AE166" s="650"/>
      <c r="AF166" s="652"/>
      <c r="AG166" s="650"/>
      <c r="AH166" s="650"/>
    </row>
    <row r="167" ht="15.75" hidden="1" customHeight="1">
      <c r="A167" s="621"/>
      <c r="B167" s="621"/>
      <c r="C167" s="633" t="s">
        <v>14261</v>
      </c>
      <c r="D167" s="636"/>
      <c r="E167" s="636"/>
      <c r="F167" s="641"/>
      <c r="G167" s="621"/>
      <c r="H167" s="665" t="s">
        <v>94</v>
      </c>
      <c r="I167" s="665" t="s">
        <v>94</v>
      </c>
      <c r="J167" s="665"/>
      <c r="K167" s="665"/>
      <c r="L167" s="641"/>
      <c r="M167" s="641"/>
      <c r="N167" s="641"/>
      <c r="O167" s="641"/>
      <c r="P167" s="641"/>
      <c r="Q167" s="641"/>
      <c r="R167" s="641"/>
      <c r="S167" s="641"/>
      <c r="T167" s="641"/>
      <c r="U167" s="641"/>
      <c r="V167" s="641"/>
      <c r="W167" s="641"/>
      <c r="X167" s="641"/>
      <c r="Y167" s="641"/>
      <c r="Z167" s="641"/>
      <c r="AA167" s="641"/>
      <c r="AB167" s="665" t="s">
        <v>94</v>
      </c>
      <c r="AC167" s="1406" t="s">
        <v>55</v>
      </c>
      <c r="AD167" s="664" t="s">
        <v>3049</v>
      </c>
      <c r="AE167" s="650"/>
      <c r="AF167" s="652"/>
      <c r="AG167" s="650"/>
      <c r="AH167" s="650"/>
    </row>
    <row r="168" ht="15.75" hidden="1" customHeight="1">
      <c r="A168" s="621"/>
      <c r="B168" s="621"/>
      <c r="C168" s="636"/>
      <c r="D168" s="634"/>
      <c r="E168" s="636"/>
      <c r="F168" s="642" t="s">
        <v>14262</v>
      </c>
      <c r="G168" s="623" t="s">
        <v>14263</v>
      </c>
      <c r="H168" s="664"/>
      <c r="I168" s="664"/>
      <c r="J168" s="664"/>
      <c r="K168" s="664"/>
      <c r="L168" s="641"/>
      <c r="M168" s="641"/>
      <c r="N168" s="641"/>
      <c r="O168" s="641"/>
      <c r="P168" s="641"/>
      <c r="Q168" s="641"/>
      <c r="R168" s="641"/>
      <c r="S168" s="641"/>
      <c r="T168" s="641"/>
      <c r="U168" s="641"/>
      <c r="V168" s="641"/>
      <c r="W168" s="641"/>
      <c r="X168" s="641"/>
      <c r="Y168" s="641"/>
      <c r="Z168" s="641"/>
      <c r="AA168" s="641"/>
      <c r="AB168" s="664">
        <v>2.0</v>
      </c>
      <c r="AC168" s="1406" t="s">
        <v>55</v>
      </c>
      <c r="AD168" s="664" t="s">
        <v>3049</v>
      </c>
      <c r="AE168" s="650"/>
      <c r="AF168" s="652"/>
      <c r="AG168" s="650"/>
      <c r="AH168" s="650"/>
    </row>
    <row r="169" ht="15.75" hidden="1" customHeight="1">
      <c r="A169" s="621"/>
      <c r="B169" s="621"/>
      <c r="C169" s="636"/>
      <c r="D169" s="634" t="s">
        <v>14264</v>
      </c>
      <c r="E169" s="636"/>
      <c r="F169" s="642" t="s">
        <v>14265</v>
      </c>
      <c r="G169" s="623" t="s">
        <v>14266</v>
      </c>
      <c r="H169" s="664"/>
      <c r="I169" s="664"/>
      <c r="J169" s="664"/>
      <c r="K169" s="664"/>
      <c r="L169" s="641"/>
      <c r="M169" s="641"/>
      <c r="N169" s="641"/>
      <c r="O169" s="641"/>
      <c r="P169" s="641"/>
      <c r="Q169" s="641"/>
      <c r="R169" s="641"/>
      <c r="S169" s="641"/>
      <c r="T169" s="641"/>
      <c r="U169" s="641"/>
      <c r="V169" s="641"/>
      <c r="W169" s="641"/>
      <c r="X169" s="641"/>
      <c r="Y169" s="641"/>
      <c r="Z169" s="641"/>
      <c r="AA169" s="641"/>
      <c r="AB169" s="664">
        <v>2.0</v>
      </c>
      <c r="AC169" s="1406" t="s">
        <v>55</v>
      </c>
      <c r="AD169" s="664" t="s">
        <v>3049</v>
      </c>
      <c r="AE169" s="650"/>
      <c r="AF169" s="652"/>
      <c r="AG169" s="650"/>
      <c r="AH169" s="650"/>
    </row>
    <row r="170" ht="15.75" hidden="1" customHeight="1">
      <c r="A170" s="621"/>
      <c r="B170" s="623" t="s">
        <v>13867</v>
      </c>
      <c r="C170" s="636"/>
      <c r="D170" s="636"/>
      <c r="E170" s="636"/>
      <c r="F170" s="642" t="s">
        <v>14267</v>
      </c>
      <c r="G170" s="643" t="s">
        <v>14268</v>
      </c>
      <c r="H170" s="664"/>
      <c r="I170" s="664"/>
      <c r="J170" s="664"/>
      <c r="K170" s="664"/>
      <c r="L170" s="641"/>
      <c r="M170" s="641"/>
      <c r="N170" s="641"/>
      <c r="O170" s="641"/>
      <c r="P170" s="641"/>
      <c r="Q170" s="641"/>
      <c r="R170" s="641"/>
      <c r="S170" s="641"/>
      <c r="T170" s="641"/>
      <c r="U170" s="641"/>
      <c r="V170" s="641"/>
      <c r="W170" s="641"/>
      <c r="X170" s="641"/>
      <c r="Y170" s="641"/>
      <c r="Z170" s="641"/>
      <c r="AA170" s="641"/>
      <c r="AB170" s="664">
        <v>2.0</v>
      </c>
      <c r="AC170" s="1406" t="s">
        <v>55</v>
      </c>
      <c r="AD170" s="664" t="s">
        <v>14239</v>
      </c>
      <c r="AE170" s="650"/>
      <c r="AF170" s="652" t="s">
        <v>14269</v>
      </c>
      <c r="AG170" s="652"/>
      <c r="AH170" s="650"/>
    </row>
    <row r="171" ht="15.75" hidden="1" customHeight="1">
      <c r="A171" s="621"/>
      <c r="B171" s="623" t="s">
        <v>420</v>
      </c>
      <c r="C171" s="636"/>
      <c r="D171" s="636"/>
      <c r="E171" s="636"/>
      <c r="F171" s="641"/>
      <c r="G171" s="621"/>
      <c r="H171" s="665" t="s">
        <v>94</v>
      </c>
      <c r="I171" s="665" t="s">
        <v>94</v>
      </c>
      <c r="J171" s="665"/>
      <c r="K171" s="665"/>
      <c r="L171" s="641"/>
      <c r="M171" s="641"/>
      <c r="N171" s="641"/>
      <c r="O171" s="641"/>
      <c r="P171" s="641"/>
      <c r="Q171" s="641"/>
      <c r="R171" s="641"/>
      <c r="S171" s="641"/>
      <c r="T171" s="641"/>
      <c r="U171" s="641"/>
      <c r="V171" s="641"/>
      <c r="W171" s="641"/>
      <c r="X171" s="641"/>
      <c r="Y171" s="641"/>
      <c r="Z171" s="641"/>
      <c r="AA171" s="641"/>
      <c r="AB171" s="664" t="s">
        <v>94</v>
      </c>
      <c r="AC171" s="1406" t="s">
        <v>55</v>
      </c>
      <c r="AD171" s="664" t="s">
        <v>3049</v>
      </c>
      <c r="AE171" s="650"/>
      <c r="AF171" s="652"/>
      <c r="AG171" s="650"/>
      <c r="AH171" s="650"/>
    </row>
    <row r="172" ht="15.75" hidden="1" customHeight="1">
      <c r="A172" s="621"/>
      <c r="B172" s="621"/>
      <c r="C172" s="633" t="s">
        <v>12832</v>
      </c>
      <c r="D172" s="636"/>
      <c r="E172" s="636"/>
      <c r="F172" s="641"/>
      <c r="G172" s="621"/>
      <c r="H172" s="665" t="s">
        <v>94</v>
      </c>
      <c r="I172" s="665" t="s">
        <v>94</v>
      </c>
      <c r="J172" s="665"/>
      <c r="K172" s="665"/>
      <c r="L172" s="641"/>
      <c r="M172" s="641"/>
      <c r="N172" s="641"/>
      <c r="O172" s="641"/>
      <c r="P172" s="641"/>
      <c r="Q172" s="641"/>
      <c r="R172" s="641"/>
      <c r="S172" s="641"/>
      <c r="T172" s="641"/>
      <c r="U172" s="641"/>
      <c r="V172" s="641"/>
      <c r="W172" s="641"/>
      <c r="X172" s="641"/>
      <c r="Y172" s="641"/>
      <c r="Z172" s="641"/>
      <c r="AA172" s="641"/>
      <c r="AB172" s="665" t="s">
        <v>94</v>
      </c>
      <c r="AC172" s="1406" t="s">
        <v>55</v>
      </c>
      <c r="AD172" s="664" t="s">
        <v>3049</v>
      </c>
      <c r="AE172" s="650"/>
      <c r="AF172" s="652"/>
      <c r="AG172" s="650"/>
      <c r="AH172" s="650"/>
    </row>
    <row r="173" ht="15.75" hidden="1" customHeight="1">
      <c r="A173" s="621"/>
      <c r="B173" s="621"/>
      <c r="C173" s="636"/>
      <c r="D173" s="633" t="s">
        <v>14270</v>
      </c>
      <c r="E173" s="633" t="s">
        <v>14271</v>
      </c>
      <c r="F173" s="642" t="s">
        <v>14272</v>
      </c>
      <c r="G173" s="623" t="s">
        <v>14273</v>
      </c>
      <c r="H173" s="664"/>
      <c r="I173" s="664"/>
      <c r="J173" s="664"/>
      <c r="K173" s="664"/>
      <c r="L173" s="641"/>
      <c r="M173" s="641"/>
      <c r="N173" s="641"/>
      <c r="O173" s="641"/>
      <c r="P173" s="641"/>
      <c r="Q173" s="641"/>
      <c r="R173" s="641"/>
      <c r="S173" s="641"/>
      <c r="T173" s="641"/>
      <c r="U173" s="641"/>
      <c r="V173" s="641"/>
      <c r="W173" s="641"/>
      <c r="X173" s="641"/>
      <c r="Y173" s="641"/>
      <c r="Z173" s="641"/>
      <c r="AA173" s="641"/>
      <c r="AB173" s="664">
        <v>2.0</v>
      </c>
      <c r="AC173" s="1406" t="s">
        <v>55</v>
      </c>
      <c r="AD173" s="664" t="s">
        <v>14239</v>
      </c>
      <c r="AE173" s="650"/>
      <c r="AF173" s="656" t="s">
        <v>14274</v>
      </c>
      <c r="AG173" s="652"/>
      <c r="AH173" s="650"/>
    </row>
    <row r="174" ht="15.75" hidden="1" customHeight="1">
      <c r="A174" s="621"/>
      <c r="B174" s="623" t="s">
        <v>14275</v>
      </c>
      <c r="C174" s="636"/>
      <c r="D174" s="636"/>
      <c r="E174" s="636"/>
      <c r="F174" s="642" t="s">
        <v>14276</v>
      </c>
      <c r="G174" s="623" t="s">
        <v>14277</v>
      </c>
      <c r="H174" s="664"/>
      <c r="I174" s="664"/>
      <c r="J174" s="664"/>
      <c r="K174" s="664"/>
      <c r="L174" s="641"/>
      <c r="M174" s="641"/>
      <c r="N174" s="641"/>
      <c r="O174" s="641"/>
      <c r="P174" s="641"/>
      <c r="Q174" s="641"/>
      <c r="R174" s="641"/>
      <c r="S174" s="641"/>
      <c r="T174" s="641"/>
      <c r="U174" s="641"/>
      <c r="V174" s="641"/>
      <c r="W174" s="641"/>
      <c r="X174" s="641"/>
      <c r="Y174" s="641"/>
      <c r="Z174" s="641"/>
      <c r="AA174" s="641"/>
      <c r="AB174" s="664">
        <v>2.0</v>
      </c>
      <c r="AC174" s="1406" t="s">
        <v>55</v>
      </c>
      <c r="AD174" s="664" t="s">
        <v>3049</v>
      </c>
      <c r="AE174" s="652"/>
      <c r="AF174" s="652"/>
      <c r="AG174" s="650"/>
      <c r="AH174" s="650"/>
    </row>
    <row r="175" ht="15.75" hidden="1" customHeight="1">
      <c r="A175" s="621"/>
      <c r="B175" s="623" t="s">
        <v>13968</v>
      </c>
      <c r="C175" s="633" t="s">
        <v>14278</v>
      </c>
      <c r="D175" s="636"/>
      <c r="E175" s="636"/>
      <c r="F175" s="642" t="s">
        <v>14279</v>
      </c>
      <c r="G175" s="623" t="s">
        <v>14280</v>
      </c>
      <c r="H175" s="664"/>
      <c r="I175" s="664"/>
      <c r="J175" s="664"/>
      <c r="K175" s="664"/>
      <c r="L175" s="641"/>
      <c r="M175" s="641"/>
      <c r="N175" s="641"/>
      <c r="O175" s="641"/>
      <c r="P175" s="641"/>
      <c r="Q175" s="641"/>
      <c r="R175" s="641"/>
      <c r="S175" s="641"/>
      <c r="T175" s="641"/>
      <c r="U175" s="641"/>
      <c r="V175" s="641"/>
      <c r="W175" s="641"/>
      <c r="X175" s="641"/>
      <c r="Y175" s="641"/>
      <c r="Z175" s="641"/>
      <c r="AA175" s="641"/>
      <c r="AB175" s="664">
        <v>2.0</v>
      </c>
      <c r="AC175" s="1406" t="s">
        <v>55</v>
      </c>
      <c r="AD175" s="664" t="s">
        <v>14239</v>
      </c>
      <c r="AE175" s="650"/>
      <c r="AF175" s="652"/>
      <c r="AG175" s="650"/>
      <c r="AH175" s="650"/>
    </row>
    <row r="176" ht="15.75" hidden="1" customHeight="1">
      <c r="A176" s="621"/>
      <c r="B176" s="623" t="s">
        <v>14281</v>
      </c>
      <c r="C176" s="636"/>
      <c r="D176" s="636"/>
      <c r="E176" s="636"/>
      <c r="F176" s="641"/>
      <c r="G176" s="621"/>
      <c r="H176" s="665" t="s">
        <v>94</v>
      </c>
      <c r="I176" s="665" t="s">
        <v>94</v>
      </c>
      <c r="J176" s="665"/>
      <c r="K176" s="665"/>
      <c r="L176" s="641"/>
      <c r="M176" s="641"/>
      <c r="N176" s="641"/>
      <c r="O176" s="641"/>
      <c r="P176" s="641"/>
      <c r="Q176" s="641"/>
      <c r="R176" s="641"/>
      <c r="S176" s="641"/>
      <c r="T176" s="641"/>
      <c r="U176" s="641"/>
      <c r="V176" s="641"/>
      <c r="W176" s="641"/>
      <c r="X176" s="641"/>
      <c r="Y176" s="641"/>
      <c r="Z176" s="641"/>
      <c r="AA176" s="641"/>
      <c r="AB176" s="665" t="s">
        <v>94</v>
      </c>
      <c r="AC176" s="1406" t="s">
        <v>55</v>
      </c>
      <c r="AD176" s="664" t="s">
        <v>3049</v>
      </c>
      <c r="AE176" s="650"/>
      <c r="AF176" s="652"/>
      <c r="AG176" s="650"/>
      <c r="AH176" s="650"/>
    </row>
    <row r="177" ht="15.75" hidden="1" customHeight="1">
      <c r="A177" s="621"/>
      <c r="B177" s="621"/>
      <c r="C177" s="633" t="s">
        <v>14282</v>
      </c>
      <c r="D177" s="636"/>
      <c r="E177" s="636"/>
      <c r="F177" s="641" t="s">
        <v>14283</v>
      </c>
      <c r="G177" s="623" t="s">
        <v>14284</v>
      </c>
      <c r="H177" s="664"/>
      <c r="I177" s="664"/>
      <c r="J177" s="664"/>
      <c r="K177" s="664"/>
      <c r="L177" s="641"/>
      <c r="M177" s="641"/>
      <c r="N177" s="641"/>
      <c r="O177" s="641"/>
      <c r="P177" s="641"/>
      <c r="Q177" s="641"/>
      <c r="R177" s="641"/>
      <c r="S177" s="641"/>
      <c r="T177" s="641"/>
      <c r="U177" s="641"/>
      <c r="V177" s="641"/>
      <c r="W177" s="641"/>
      <c r="X177" s="641"/>
      <c r="Y177" s="641"/>
      <c r="Z177" s="641"/>
      <c r="AA177" s="641"/>
      <c r="AB177" s="664">
        <v>2.0</v>
      </c>
      <c r="AC177" s="1406" t="s">
        <v>55</v>
      </c>
      <c r="AD177" s="664" t="s">
        <v>14239</v>
      </c>
      <c r="AE177" s="650"/>
      <c r="AF177" s="656" t="s">
        <v>14285</v>
      </c>
      <c r="AG177" s="650"/>
      <c r="AH177" s="650"/>
    </row>
    <row r="178" ht="15.75" hidden="1" customHeight="1">
      <c r="A178" s="621"/>
      <c r="B178" s="621"/>
      <c r="C178" s="633" t="s">
        <v>420</v>
      </c>
      <c r="D178" s="636"/>
      <c r="E178" s="636"/>
      <c r="F178" s="641"/>
      <c r="G178" s="621"/>
      <c r="H178" s="665" t="s">
        <v>94</v>
      </c>
      <c r="I178" s="665" t="s">
        <v>94</v>
      </c>
      <c r="J178" s="665"/>
      <c r="K178" s="665"/>
      <c r="L178" s="641"/>
      <c r="M178" s="641"/>
      <c r="N178" s="641"/>
      <c r="O178" s="641"/>
      <c r="P178" s="641"/>
      <c r="Q178" s="641"/>
      <c r="R178" s="641"/>
      <c r="S178" s="641"/>
      <c r="T178" s="641"/>
      <c r="U178" s="641"/>
      <c r="V178" s="641"/>
      <c r="W178" s="641"/>
      <c r="X178" s="641"/>
      <c r="Y178" s="641"/>
      <c r="Z178" s="641"/>
      <c r="AA178" s="641"/>
      <c r="AB178" s="664"/>
      <c r="AC178" s="1406" t="s">
        <v>55</v>
      </c>
      <c r="AD178" s="664" t="s">
        <v>3049</v>
      </c>
      <c r="AE178" s="650"/>
      <c r="AF178" s="652"/>
      <c r="AG178" s="650"/>
      <c r="AH178" s="650"/>
    </row>
    <row r="179" ht="15.75" hidden="1" customHeight="1">
      <c r="A179" s="621"/>
      <c r="B179" s="621"/>
      <c r="C179" s="636"/>
      <c r="D179" s="633" t="s">
        <v>14286</v>
      </c>
      <c r="E179" s="636"/>
      <c r="F179" s="642" t="s">
        <v>14287</v>
      </c>
      <c r="G179" s="1121" t="s">
        <v>14288</v>
      </c>
      <c r="H179" s="664"/>
      <c r="I179" s="664"/>
      <c r="J179" s="664"/>
      <c r="K179" s="664"/>
      <c r="L179" s="641"/>
      <c r="M179" s="641"/>
      <c r="N179" s="641"/>
      <c r="O179" s="641"/>
      <c r="P179" s="641"/>
      <c r="Q179" s="641"/>
      <c r="R179" s="641"/>
      <c r="S179" s="641"/>
      <c r="T179" s="641"/>
      <c r="U179" s="641"/>
      <c r="V179" s="641"/>
      <c r="W179" s="641"/>
      <c r="X179" s="641"/>
      <c r="Y179" s="641"/>
      <c r="Z179" s="641"/>
      <c r="AA179" s="641"/>
      <c r="AB179" s="664">
        <v>2.0</v>
      </c>
      <c r="AC179" s="1406" t="s">
        <v>55</v>
      </c>
      <c r="AD179" s="664" t="s">
        <v>3049</v>
      </c>
      <c r="AE179" s="650"/>
      <c r="AF179" s="652"/>
      <c r="AG179" s="650"/>
      <c r="AH179" s="650"/>
    </row>
    <row r="180" ht="15.75" hidden="1" customHeight="1">
      <c r="A180" s="2680" t="s">
        <v>14289</v>
      </c>
      <c r="B180" s="2680"/>
      <c r="C180" s="2681"/>
      <c r="D180" s="2681"/>
      <c r="E180" s="2681"/>
      <c r="F180" s="2813" t="s">
        <v>14290</v>
      </c>
      <c r="G180" s="2680"/>
      <c r="H180" s="665" t="s">
        <v>94</v>
      </c>
      <c r="I180" s="665" t="s">
        <v>94</v>
      </c>
      <c r="J180" s="665"/>
      <c r="K180" s="665"/>
      <c r="L180" s="641"/>
      <c r="M180" s="641"/>
      <c r="N180" s="641"/>
      <c r="O180" s="641"/>
      <c r="P180" s="641"/>
      <c r="Q180" s="641"/>
      <c r="R180" s="641"/>
      <c r="S180" s="641"/>
      <c r="T180" s="641"/>
      <c r="U180" s="641"/>
      <c r="V180" s="641"/>
      <c r="W180" s="641"/>
      <c r="X180" s="641"/>
      <c r="Y180" s="641"/>
      <c r="Z180" s="641"/>
      <c r="AA180" s="641"/>
      <c r="AB180" s="665"/>
      <c r="AC180" s="1406" t="s">
        <v>55</v>
      </c>
      <c r="AD180" s="664" t="s">
        <v>3049</v>
      </c>
      <c r="AE180" s="650"/>
      <c r="AF180" s="652"/>
      <c r="AG180" s="650"/>
      <c r="AH180" s="650"/>
    </row>
    <row r="181" ht="15.75" customHeight="1">
      <c r="A181" s="2814" t="s">
        <v>349</v>
      </c>
      <c r="B181" s="2814" t="s">
        <v>350</v>
      </c>
      <c r="C181" s="2814" t="s">
        <v>351</v>
      </c>
      <c r="D181" s="2814" t="s">
        <v>14291</v>
      </c>
      <c r="E181" s="2815" t="s">
        <v>12849</v>
      </c>
      <c r="F181" s="2816" t="s">
        <v>14292</v>
      </c>
      <c r="G181" s="2816" t="s">
        <v>14293</v>
      </c>
      <c r="H181" s="665" t="s">
        <v>94</v>
      </c>
      <c r="I181" s="665" t="s">
        <v>94</v>
      </c>
      <c r="J181" s="665"/>
      <c r="K181" s="665"/>
      <c r="L181" s="641"/>
      <c r="M181" s="641"/>
      <c r="N181" s="641"/>
      <c r="O181" s="641"/>
      <c r="P181" s="641"/>
      <c r="Q181" s="641"/>
      <c r="R181" s="641"/>
      <c r="S181" s="641"/>
      <c r="T181" s="641"/>
      <c r="U181" s="641"/>
      <c r="V181" s="641"/>
      <c r="W181" s="641"/>
      <c r="X181" s="641"/>
      <c r="Y181" s="641"/>
      <c r="Z181" s="641"/>
      <c r="AA181" s="641"/>
      <c r="AB181" s="664" t="s">
        <v>94</v>
      </c>
      <c r="AC181" s="1406" t="s">
        <v>55</v>
      </c>
      <c r="AD181" s="664" t="s">
        <v>3049</v>
      </c>
      <c r="AE181" s="650"/>
      <c r="AF181" s="652"/>
      <c r="AG181" s="650"/>
      <c r="AH181" s="650"/>
    </row>
    <row r="182" ht="15.75" hidden="1" customHeight="1">
      <c r="A182" s="2817" t="s">
        <v>14294</v>
      </c>
      <c r="B182" s="2818" t="s">
        <v>14295</v>
      </c>
      <c r="C182" s="2819" t="s">
        <v>1715</v>
      </c>
      <c r="D182" s="2819"/>
      <c r="E182" s="2820"/>
      <c r="F182" s="2821" t="s">
        <v>14296</v>
      </c>
      <c r="G182" s="2821" t="s">
        <v>14297</v>
      </c>
      <c r="H182" s="664"/>
      <c r="I182" s="664"/>
      <c r="J182" s="664"/>
      <c r="K182" s="664"/>
      <c r="L182" s="641"/>
      <c r="M182" s="641"/>
      <c r="N182" s="641"/>
      <c r="O182" s="641"/>
      <c r="P182" s="641"/>
      <c r="Q182" s="641"/>
      <c r="R182" s="641"/>
      <c r="S182" s="641"/>
      <c r="T182" s="641"/>
      <c r="U182" s="641"/>
      <c r="V182" s="641"/>
      <c r="W182" s="641"/>
      <c r="X182" s="641"/>
      <c r="Y182" s="641"/>
      <c r="Z182" s="641"/>
      <c r="AA182" s="641"/>
      <c r="AB182" s="664">
        <v>3.0</v>
      </c>
      <c r="AC182" s="1406" t="s">
        <v>55</v>
      </c>
      <c r="AD182" s="664" t="s">
        <v>3049</v>
      </c>
      <c r="AE182" s="650"/>
      <c r="AF182" s="652"/>
      <c r="AG182" s="650"/>
      <c r="AH182" s="650"/>
    </row>
    <row r="183" ht="15.75" hidden="1" customHeight="1">
      <c r="A183" s="2822"/>
      <c r="B183" s="2818" t="s">
        <v>14298</v>
      </c>
      <c r="C183" s="2819" t="s">
        <v>1715</v>
      </c>
      <c r="D183" s="2819"/>
      <c r="E183" s="2823"/>
      <c r="F183" s="2821" t="s">
        <v>14296</v>
      </c>
      <c r="G183" s="2821" t="s">
        <v>14299</v>
      </c>
      <c r="H183" s="664"/>
      <c r="I183" s="664"/>
      <c r="J183" s="664"/>
      <c r="K183" s="664"/>
      <c r="L183" s="641"/>
      <c r="M183" s="641"/>
      <c r="N183" s="641"/>
      <c r="O183" s="641"/>
      <c r="P183" s="641"/>
      <c r="Q183" s="641"/>
      <c r="R183" s="641"/>
      <c r="S183" s="641"/>
      <c r="T183" s="641"/>
      <c r="U183" s="641"/>
      <c r="V183" s="641"/>
      <c r="W183" s="641"/>
      <c r="X183" s="641"/>
      <c r="Y183" s="641"/>
      <c r="Z183" s="641"/>
      <c r="AA183" s="641"/>
      <c r="AB183" s="664">
        <v>3.0</v>
      </c>
      <c r="AC183" s="1406" t="s">
        <v>55</v>
      </c>
      <c r="AD183" s="664" t="s">
        <v>3049</v>
      </c>
      <c r="AE183" s="650"/>
      <c r="AF183" s="652"/>
      <c r="AG183" s="650"/>
      <c r="AH183" s="650"/>
    </row>
    <row r="184" ht="15.75" customHeight="1">
      <c r="A184" s="2824" t="s">
        <v>14300</v>
      </c>
      <c r="B184" s="2825"/>
      <c r="C184" s="2825"/>
      <c r="D184" s="2826"/>
      <c r="E184" s="2827"/>
      <c r="F184" s="2826"/>
      <c r="G184" s="2828"/>
      <c r="H184" s="665" t="s">
        <v>94</v>
      </c>
      <c r="I184" s="665" t="s">
        <v>94</v>
      </c>
      <c r="J184" s="665"/>
      <c r="K184" s="665"/>
      <c r="L184" s="621"/>
      <c r="M184" s="621"/>
      <c r="N184" s="621"/>
      <c r="O184" s="621"/>
      <c r="P184" s="621"/>
      <c r="Q184" s="621"/>
      <c r="R184" s="621"/>
      <c r="S184" s="621"/>
      <c r="T184" s="621"/>
      <c r="U184" s="621"/>
      <c r="V184" s="621"/>
      <c r="W184" s="621"/>
      <c r="X184" s="621"/>
      <c r="Y184" s="621"/>
      <c r="Z184" s="621"/>
      <c r="AA184" s="621"/>
      <c r="AB184" s="664" t="s">
        <v>94</v>
      </c>
      <c r="AC184" s="1406" t="s">
        <v>55</v>
      </c>
      <c r="AD184" s="664" t="s">
        <v>3049</v>
      </c>
      <c r="AE184" s="654"/>
      <c r="AF184" s="670"/>
      <c r="AG184" s="654"/>
      <c r="AH184" s="654"/>
    </row>
    <row r="185" ht="15.75" customHeight="1">
      <c r="A185" s="623" t="s">
        <v>14301</v>
      </c>
      <c r="B185" s="621"/>
      <c r="C185" s="621"/>
      <c r="D185" s="621"/>
      <c r="E185" s="641"/>
      <c r="F185" s="641"/>
      <c r="G185" s="641"/>
      <c r="H185" s="665" t="s">
        <v>94</v>
      </c>
      <c r="I185" s="665" t="s">
        <v>94</v>
      </c>
      <c r="J185" s="665"/>
      <c r="K185" s="665"/>
      <c r="L185" s="621"/>
      <c r="M185" s="621"/>
      <c r="N185" s="621"/>
      <c r="O185" s="621"/>
      <c r="P185" s="621"/>
      <c r="Q185" s="621"/>
      <c r="R185" s="621"/>
      <c r="S185" s="621"/>
      <c r="T185" s="621"/>
      <c r="U185" s="621"/>
      <c r="V185" s="621"/>
      <c r="W185" s="621"/>
      <c r="X185" s="621"/>
      <c r="Y185" s="621"/>
      <c r="Z185" s="621"/>
      <c r="AA185" s="621"/>
      <c r="AB185" s="664" t="s">
        <v>94</v>
      </c>
      <c r="AC185" s="1406" t="s">
        <v>55</v>
      </c>
      <c r="AD185" s="664" t="s">
        <v>3049</v>
      </c>
      <c r="AE185" s="654"/>
      <c r="AF185" s="670"/>
      <c r="AG185" s="654"/>
      <c r="AH185" s="654"/>
    </row>
    <row r="186" ht="15.75" customHeight="1">
      <c r="A186" s="621"/>
      <c r="B186" s="623" t="s">
        <v>1796</v>
      </c>
      <c r="C186" s="621"/>
      <c r="D186" s="621"/>
      <c r="E186" s="642" t="s">
        <v>14302</v>
      </c>
      <c r="F186" s="642" t="s">
        <v>14303</v>
      </c>
      <c r="G186" s="640" t="s">
        <v>14304</v>
      </c>
      <c r="H186" s="664"/>
      <c r="I186" s="664"/>
      <c r="J186" s="793"/>
      <c r="K186" s="664"/>
      <c r="L186" s="621"/>
      <c r="M186" s="621"/>
      <c r="N186" s="621"/>
      <c r="O186" s="621"/>
      <c r="P186" s="621"/>
      <c r="Q186" s="621"/>
      <c r="R186" s="621"/>
      <c r="S186" s="621"/>
      <c r="T186" s="621"/>
      <c r="U186" s="621"/>
      <c r="V186" s="621"/>
      <c r="W186" s="621"/>
      <c r="X186" s="621"/>
      <c r="Y186" s="621"/>
      <c r="Z186" s="621"/>
      <c r="AA186" s="621"/>
      <c r="AB186" s="664">
        <v>1.0</v>
      </c>
      <c r="AC186" s="1406" t="s">
        <v>55</v>
      </c>
      <c r="AD186" s="664" t="s">
        <v>361</v>
      </c>
      <c r="AE186" s="654"/>
      <c r="AF186" s="670"/>
      <c r="AG186" s="643"/>
      <c r="AH186" s="654"/>
    </row>
    <row r="187" ht="15.75" hidden="1" customHeight="1">
      <c r="A187" s="623" t="s">
        <v>14305</v>
      </c>
      <c r="B187" s="621"/>
      <c r="C187" s="621"/>
      <c r="D187" s="636"/>
      <c r="E187" s="636"/>
      <c r="F187" s="641"/>
      <c r="G187" s="621"/>
      <c r="H187" s="665" t="s">
        <v>94</v>
      </c>
      <c r="I187" s="665" t="s">
        <v>94</v>
      </c>
      <c r="J187" s="665"/>
      <c r="K187" s="665"/>
      <c r="L187" s="621"/>
      <c r="M187" s="621"/>
      <c r="N187" s="621"/>
      <c r="O187" s="621"/>
      <c r="P187" s="621"/>
      <c r="Q187" s="621"/>
      <c r="R187" s="621"/>
      <c r="S187" s="621"/>
      <c r="T187" s="621"/>
      <c r="U187" s="621"/>
      <c r="V187" s="621"/>
      <c r="W187" s="621"/>
      <c r="X187" s="621"/>
      <c r="Y187" s="621"/>
      <c r="Z187" s="621"/>
      <c r="AA187" s="621"/>
      <c r="AB187" s="664" t="s">
        <v>94</v>
      </c>
      <c r="AC187" s="1406" t="s">
        <v>55</v>
      </c>
      <c r="AD187" s="664" t="s">
        <v>3049</v>
      </c>
      <c r="AE187" s="654"/>
      <c r="AF187" s="670"/>
      <c r="AG187" s="654"/>
      <c r="AH187" s="654"/>
    </row>
    <row r="188" ht="15.75" hidden="1" customHeight="1">
      <c r="A188" s="621"/>
      <c r="B188" s="623" t="s">
        <v>1796</v>
      </c>
      <c r="C188" s="621"/>
      <c r="D188" s="621"/>
      <c r="E188" s="642" t="s">
        <v>14306</v>
      </c>
      <c r="F188" s="642" t="s">
        <v>14307</v>
      </c>
      <c r="G188" s="640" t="s">
        <v>14308</v>
      </c>
      <c r="H188" s="664"/>
      <c r="I188" s="664"/>
      <c r="J188" s="793"/>
      <c r="K188" s="664"/>
      <c r="L188" s="621"/>
      <c r="M188" s="621"/>
      <c r="N188" s="621"/>
      <c r="O188" s="621"/>
      <c r="P188" s="621"/>
      <c r="Q188" s="621"/>
      <c r="R188" s="621"/>
      <c r="S188" s="621"/>
      <c r="T188" s="621"/>
      <c r="U188" s="621"/>
      <c r="V188" s="621"/>
      <c r="W188" s="621"/>
      <c r="X188" s="621"/>
      <c r="Y188" s="621"/>
      <c r="Z188" s="621"/>
      <c r="AA188" s="621"/>
      <c r="AB188" s="664">
        <v>2.0</v>
      </c>
      <c r="AC188" s="1406" t="s">
        <v>55</v>
      </c>
      <c r="AD188" s="664" t="s">
        <v>14239</v>
      </c>
      <c r="AE188" s="654"/>
      <c r="AF188" s="670" t="s">
        <v>14309</v>
      </c>
      <c r="AG188" s="654"/>
      <c r="AH188" s="654"/>
    </row>
    <row r="189" ht="15.75" hidden="1" customHeight="1">
      <c r="A189" s="621"/>
      <c r="B189" s="623" t="s">
        <v>14310</v>
      </c>
      <c r="C189" s="621"/>
      <c r="D189" s="621"/>
      <c r="E189" s="621"/>
      <c r="F189" s="621"/>
      <c r="G189" s="621"/>
      <c r="H189" s="665" t="s">
        <v>94</v>
      </c>
      <c r="I189" s="665" t="s">
        <v>94</v>
      </c>
      <c r="J189" s="665"/>
      <c r="K189" s="665"/>
      <c r="L189" s="621"/>
      <c r="M189" s="621"/>
      <c r="N189" s="621"/>
      <c r="O189" s="621"/>
      <c r="P189" s="621"/>
      <c r="Q189" s="621"/>
      <c r="R189" s="621"/>
      <c r="S189" s="621"/>
      <c r="T189" s="621"/>
      <c r="U189" s="621"/>
      <c r="V189" s="621"/>
      <c r="W189" s="621"/>
      <c r="X189" s="621"/>
      <c r="Y189" s="621"/>
      <c r="Z189" s="621"/>
      <c r="AA189" s="621"/>
      <c r="AB189" s="664"/>
      <c r="AC189" s="1406" t="s">
        <v>55</v>
      </c>
      <c r="AD189" s="664" t="s">
        <v>3049</v>
      </c>
      <c r="AE189" s="654"/>
      <c r="AF189" s="670"/>
      <c r="AG189" s="654"/>
      <c r="AH189" s="654"/>
    </row>
    <row r="190" ht="15.75" hidden="1" customHeight="1">
      <c r="A190" s="621"/>
      <c r="B190" s="621"/>
      <c r="C190" s="623" t="s">
        <v>14311</v>
      </c>
      <c r="D190" s="621"/>
      <c r="E190" s="621"/>
      <c r="F190" s="643" t="s">
        <v>14312</v>
      </c>
      <c r="G190" s="643" t="s">
        <v>14313</v>
      </c>
      <c r="H190" s="664"/>
      <c r="I190" s="664"/>
      <c r="J190" s="793"/>
      <c r="K190" s="664"/>
      <c r="L190" s="621"/>
      <c r="M190" s="621"/>
      <c r="N190" s="621"/>
      <c r="O190" s="621"/>
      <c r="P190" s="621"/>
      <c r="Q190" s="621"/>
      <c r="R190" s="621"/>
      <c r="S190" s="621"/>
      <c r="T190" s="621"/>
      <c r="U190" s="621"/>
      <c r="V190" s="621"/>
      <c r="W190" s="621"/>
      <c r="X190" s="621"/>
      <c r="Y190" s="621"/>
      <c r="Z190" s="621"/>
      <c r="AA190" s="621"/>
      <c r="AB190" s="664">
        <v>2.0</v>
      </c>
      <c r="AC190" s="1406" t="s">
        <v>55</v>
      </c>
      <c r="AD190" s="664" t="s">
        <v>3049</v>
      </c>
      <c r="AE190" s="654"/>
      <c r="AF190" s="670"/>
      <c r="AG190" s="654"/>
      <c r="AH190" s="654"/>
    </row>
    <row r="191" ht="15.75" hidden="1" customHeight="1">
      <c r="A191" s="1031"/>
      <c r="B191" s="1031"/>
      <c r="C191" s="642" t="s">
        <v>357</v>
      </c>
      <c r="D191" s="641"/>
      <c r="E191" s="636"/>
      <c r="F191" s="642" t="s">
        <v>14314</v>
      </c>
      <c r="G191" s="634" t="s">
        <v>14315</v>
      </c>
      <c r="H191" s="664"/>
      <c r="I191" s="664"/>
      <c r="J191" s="793"/>
      <c r="K191" s="664"/>
      <c r="L191" s="621"/>
      <c r="M191" s="621"/>
      <c r="N191" s="621"/>
      <c r="O191" s="621"/>
      <c r="P191" s="621"/>
      <c r="Q191" s="621"/>
      <c r="R191" s="621"/>
      <c r="S191" s="621"/>
      <c r="T191" s="621"/>
      <c r="U191" s="621"/>
      <c r="V191" s="621"/>
      <c r="W191" s="621"/>
      <c r="X191" s="621"/>
      <c r="Y191" s="621"/>
      <c r="Z191" s="621"/>
      <c r="AA191" s="621"/>
      <c r="AB191" s="664">
        <v>2.0</v>
      </c>
      <c r="AC191" s="1406" t="s">
        <v>55</v>
      </c>
      <c r="AD191" s="664" t="s">
        <v>3049</v>
      </c>
      <c r="AE191" s="654"/>
      <c r="AF191" s="670"/>
      <c r="AG191" s="654"/>
      <c r="AH191" s="654"/>
    </row>
    <row r="192" ht="15.75" customHeight="1">
      <c r="A192" s="2829" t="s">
        <v>14316</v>
      </c>
      <c r="B192" s="2830"/>
      <c r="C192" s="2830"/>
      <c r="D192" s="2831"/>
      <c r="E192" s="2831"/>
      <c r="F192" s="2832"/>
      <c r="G192" s="2830"/>
      <c r="H192" s="665" t="s">
        <v>94</v>
      </c>
      <c r="I192" s="665" t="s">
        <v>94</v>
      </c>
      <c r="J192" s="665"/>
      <c r="K192" s="665"/>
      <c r="L192" s="621"/>
      <c r="M192" s="621"/>
      <c r="N192" s="621"/>
      <c r="O192" s="621"/>
      <c r="P192" s="621"/>
      <c r="Q192" s="621"/>
      <c r="R192" s="621"/>
      <c r="S192" s="621"/>
      <c r="T192" s="621"/>
      <c r="U192" s="621"/>
      <c r="V192" s="621"/>
      <c r="W192" s="621"/>
      <c r="X192" s="621"/>
      <c r="Y192" s="621"/>
      <c r="Z192" s="621"/>
      <c r="AA192" s="621"/>
      <c r="AB192" s="664" t="s">
        <v>94</v>
      </c>
      <c r="AC192" s="1406" t="s">
        <v>55</v>
      </c>
      <c r="AD192" s="664" t="s">
        <v>3049</v>
      </c>
      <c r="AE192" s="654"/>
      <c r="AF192" s="670"/>
      <c r="AG192" s="654"/>
      <c r="AH192" s="654"/>
    </row>
    <row r="193" ht="15.75" customHeight="1">
      <c r="A193" s="623" t="s">
        <v>14317</v>
      </c>
      <c r="B193" s="641"/>
      <c r="C193" s="641"/>
      <c r="D193" s="641"/>
      <c r="E193" s="636"/>
      <c r="F193" s="641"/>
      <c r="G193" s="636"/>
      <c r="H193" s="665" t="s">
        <v>94</v>
      </c>
      <c r="I193" s="665" t="s">
        <v>94</v>
      </c>
      <c r="J193" s="665"/>
      <c r="K193" s="665"/>
      <c r="L193" s="621"/>
      <c r="M193" s="621"/>
      <c r="N193" s="621"/>
      <c r="O193" s="621"/>
      <c r="P193" s="621"/>
      <c r="Q193" s="621"/>
      <c r="R193" s="621"/>
      <c r="S193" s="621"/>
      <c r="T193" s="621"/>
      <c r="U193" s="621"/>
      <c r="V193" s="621"/>
      <c r="W193" s="621"/>
      <c r="X193" s="621"/>
      <c r="Y193" s="621"/>
      <c r="Z193" s="621"/>
      <c r="AA193" s="621"/>
      <c r="AB193" s="664" t="s">
        <v>94</v>
      </c>
      <c r="AC193" s="1406" t="s">
        <v>55</v>
      </c>
      <c r="AD193" s="664" t="s">
        <v>3049</v>
      </c>
      <c r="AE193" s="654"/>
      <c r="AF193" s="670"/>
      <c r="AG193" s="654"/>
      <c r="AH193" s="654"/>
    </row>
    <row r="194" ht="15.75" customHeight="1">
      <c r="A194" s="621"/>
      <c r="B194" s="642" t="s">
        <v>1796</v>
      </c>
      <c r="C194" s="641"/>
      <c r="D194" s="641"/>
      <c r="E194" s="636"/>
      <c r="F194" s="642" t="s">
        <v>14318</v>
      </c>
      <c r="G194" s="1809" t="s">
        <v>14319</v>
      </c>
      <c r="H194" s="664"/>
      <c r="I194" s="664"/>
      <c r="J194" s="793"/>
      <c r="K194" s="664"/>
      <c r="L194" s="621"/>
      <c r="M194" s="621"/>
      <c r="N194" s="621"/>
      <c r="O194" s="621"/>
      <c r="P194" s="621"/>
      <c r="Q194" s="621"/>
      <c r="R194" s="621"/>
      <c r="S194" s="621"/>
      <c r="T194" s="621"/>
      <c r="U194" s="621"/>
      <c r="V194" s="621"/>
      <c r="W194" s="621"/>
      <c r="X194" s="621"/>
      <c r="Y194" s="621"/>
      <c r="Z194" s="621"/>
      <c r="AA194" s="621"/>
      <c r="AB194" s="664">
        <v>1.0</v>
      </c>
      <c r="AC194" s="1406" t="s">
        <v>55</v>
      </c>
      <c r="AD194" s="664" t="s">
        <v>437</v>
      </c>
      <c r="AE194" s="670"/>
      <c r="AF194" s="670"/>
      <c r="AG194" s="2833"/>
      <c r="AH194" s="654"/>
    </row>
    <row r="195" ht="15.75" customHeight="1">
      <c r="A195" s="621"/>
      <c r="B195" s="642" t="s">
        <v>14240</v>
      </c>
      <c r="C195" s="641"/>
      <c r="D195" s="641"/>
      <c r="E195" s="636"/>
      <c r="F195" s="642" t="s">
        <v>14320</v>
      </c>
      <c r="G195" s="633" t="s">
        <v>14321</v>
      </c>
      <c r="H195" s="664"/>
      <c r="I195" s="664"/>
      <c r="J195" s="793"/>
      <c r="K195" s="664"/>
      <c r="L195" s="621"/>
      <c r="M195" s="621"/>
      <c r="N195" s="621"/>
      <c r="O195" s="621"/>
      <c r="P195" s="621"/>
      <c r="Q195" s="621"/>
      <c r="R195" s="621"/>
      <c r="S195" s="621"/>
      <c r="T195" s="621"/>
      <c r="U195" s="621"/>
      <c r="V195" s="621"/>
      <c r="W195" s="621"/>
      <c r="X195" s="621"/>
      <c r="Y195" s="621"/>
      <c r="Z195" s="621"/>
      <c r="AA195" s="621"/>
      <c r="AB195" s="665">
        <v>1.0</v>
      </c>
      <c r="AC195" s="1406" t="s">
        <v>55</v>
      </c>
      <c r="AD195" s="664" t="s">
        <v>3049</v>
      </c>
      <c r="AE195" s="654"/>
      <c r="AF195" s="670"/>
      <c r="AG195" s="654"/>
      <c r="AH195" s="654"/>
    </row>
    <row r="196" ht="15.75" hidden="1" customHeight="1">
      <c r="A196" s="621"/>
      <c r="B196" s="642" t="s">
        <v>14258</v>
      </c>
      <c r="C196" s="641"/>
      <c r="D196" s="636"/>
      <c r="E196" s="636"/>
      <c r="F196" s="633" t="s">
        <v>14322</v>
      </c>
      <c r="G196" s="633" t="s">
        <v>14323</v>
      </c>
      <c r="H196" s="664"/>
      <c r="I196" s="664"/>
      <c r="J196" s="793"/>
      <c r="K196" s="664"/>
      <c r="L196" s="621"/>
      <c r="M196" s="621"/>
      <c r="N196" s="621"/>
      <c r="O196" s="621"/>
      <c r="P196" s="621"/>
      <c r="Q196" s="621"/>
      <c r="R196" s="621"/>
      <c r="S196" s="621"/>
      <c r="T196" s="621"/>
      <c r="U196" s="621"/>
      <c r="V196" s="621"/>
      <c r="W196" s="621"/>
      <c r="X196" s="621"/>
      <c r="Y196" s="621"/>
      <c r="Z196" s="621"/>
      <c r="AA196" s="621"/>
      <c r="AB196" s="664">
        <v>2.0</v>
      </c>
      <c r="AC196" s="1406" t="s">
        <v>55</v>
      </c>
      <c r="AD196" s="664" t="s">
        <v>3049</v>
      </c>
      <c r="AE196" s="654"/>
      <c r="AF196" s="670"/>
      <c r="AG196" s="654"/>
      <c r="AH196" s="654"/>
    </row>
    <row r="197" ht="15.75" hidden="1" customHeight="1">
      <c r="A197" s="621"/>
      <c r="B197" s="642" t="s">
        <v>14261</v>
      </c>
      <c r="C197" s="641"/>
      <c r="D197" s="641"/>
      <c r="E197" s="636"/>
      <c r="F197" s="642" t="s">
        <v>14324</v>
      </c>
      <c r="G197" s="633" t="s">
        <v>14325</v>
      </c>
      <c r="H197" s="664"/>
      <c r="I197" s="664"/>
      <c r="J197" s="793"/>
      <c r="K197" s="664"/>
      <c r="L197" s="621"/>
      <c r="M197" s="621"/>
      <c r="N197" s="621"/>
      <c r="O197" s="621"/>
      <c r="P197" s="621"/>
      <c r="Q197" s="621"/>
      <c r="R197" s="621"/>
      <c r="S197" s="621"/>
      <c r="T197" s="621"/>
      <c r="U197" s="621"/>
      <c r="V197" s="621"/>
      <c r="W197" s="621"/>
      <c r="X197" s="621"/>
      <c r="Y197" s="621"/>
      <c r="Z197" s="621"/>
      <c r="AA197" s="621"/>
      <c r="AB197" s="664">
        <v>2.0</v>
      </c>
      <c r="AC197" s="1406" t="s">
        <v>55</v>
      </c>
      <c r="AD197" s="664" t="s">
        <v>3049</v>
      </c>
      <c r="AE197" s="654"/>
      <c r="AF197" s="670"/>
      <c r="AG197" s="654"/>
      <c r="AH197" s="654"/>
    </row>
    <row r="198" ht="15.75" hidden="1" customHeight="1">
      <c r="A198" s="621"/>
      <c r="B198" s="642" t="s">
        <v>13867</v>
      </c>
      <c r="C198" s="641"/>
      <c r="D198" s="641"/>
      <c r="E198" s="636"/>
      <c r="F198" s="642" t="s">
        <v>14326</v>
      </c>
      <c r="G198" s="633" t="s">
        <v>14327</v>
      </c>
      <c r="H198" s="664"/>
      <c r="I198" s="664"/>
      <c r="J198" s="793"/>
      <c r="K198" s="664"/>
      <c r="L198" s="621"/>
      <c r="M198" s="621"/>
      <c r="N198" s="621"/>
      <c r="O198" s="621"/>
      <c r="P198" s="621"/>
      <c r="Q198" s="621"/>
      <c r="R198" s="621"/>
      <c r="S198" s="621"/>
      <c r="T198" s="621"/>
      <c r="U198" s="621"/>
      <c r="V198" s="621"/>
      <c r="W198" s="621"/>
      <c r="X198" s="621"/>
      <c r="Y198" s="621"/>
      <c r="Z198" s="621"/>
      <c r="AA198" s="621"/>
      <c r="AB198" s="664">
        <v>2.0</v>
      </c>
      <c r="AC198" s="1406" t="s">
        <v>55</v>
      </c>
      <c r="AD198" s="664" t="s">
        <v>3049</v>
      </c>
      <c r="AE198" s="654"/>
      <c r="AF198" s="670"/>
      <c r="AG198" s="654"/>
      <c r="AH198" s="654"/>
    </row>
    <row r="199" ht="15.75" hidden="1" customHeight="1">
      <c r="A199" s="621"/>
      <c r="B199" s="642" t="s">
        <v>420</v>
      </c>
      <c r="C199" s="641"/>
      <c r="D199" s="641"/>
      <c r="E199" s="636"/>
      <c r="F199" s="642" t="s">
        <v>14328</v>
      </c>
      <c r="G199" s="633" t="s">
        <v>14329</v>
      </c>
      <c r="H199" s="664"/>
      <c r="I199" s="664"/>
      <c r="J199" s="793"/>
      <c r="K199" s="664"/>
      <c r="L199" s="621"/>
      <c r="M199" s="621"/>
      <c r="N199" s="621"/>
      <c r="O199" s="621"/>
      <c r="P199" s="621"/>
      <c r="Q199" s="621"/>
      <c r="R199" s="621"/>
      <c r="S199" s="621"/>
      <c r="T199" s="621"/>
      <c r="U199" s="621"/>
      <c r="V199" s="621"/>
      <c r="W199" s="621"/>
      <c r="X199" s="621"/>
      <c r="Y199" s="621"/>
      <c r="Z199" s="621"/>
      <c r="AA199" s="621"/>
      <c r="AB199" s="664">
        <v>2.0</v>
      </c>
      <c r="AC199" s="1406" t="s">
        <v>55</v>
      </c>
      <c r="AD199" s="664" t="s">
        <v>3049</v>
      </c>
      <c r="AE199" s="654"/>
      <c r="AF199" s="670"/>
      <c r="AG199" s="654"/>
      <c r="AH199" s="654"/>
    </row>
    <row r="200" ht="15.75" hidden="1" customHeight="1">
      <c r="A200" s="621"/>
      <c r="B200" s="623" t="s">
        <v>14330</v>
      </c>
      <c r="C200" s="621"/>
      <c r="D200" s="641"/>
      <c r="E200" s="636"/>
      <c r="F200" s="642" t="s">
        <v>14330</v>
      </c>
      <c r="G200" s="633" t="s">
        <v>14331</v>
      </c>
      <c r="H200" s="664"/>
      <c r="I200" s="664"/>
      <c r="J200" s="793"/>
      <c r="K200" s="664"/>
      <c r="L200" s="621"/>
      <c r="M200" s="621"/>
      <c r="N200" s="621"/>
      <c r="O200" s="621"/>
      <c r="P200" s="621"/>
      <c r="Q200" s="621"/>
      <c r="R200" s="621"/>
      <c r="S200" s="621"/>
      <c r="T200" s="621"/>
      <c r="U200" s="621"/>
      <c r="V200" s="621"/>
      <c r="W200" s="621"/>
      <c r="X200" s="621"/>
      <c r="Y200" s="621"/>
      <c r="Z200" s="621"/>
      <c r="AA200" s="621"/>
      <c r="AB200" s="664">
        <v>2.0</v>
      </c>
      <c r="AC200" s="1406" t="s">
        <v>55</v>
      </c>
      <c r="AD200" s="664" t="s">
        <v>3049</v>
      </c>
      <c r="AE200" s="654"/>
      <c r="AF200" s="670"/>
      <c r="AG200" s="654"/>
      <c r="AH200" s="654"/>
    </row>
    <row r="201" ht="15.75" hidden="1" customHeight="1">
      <c r="A201" s="621"/>
      <c r="B201" s="623" t="s">
        <v>49</v>
      </c>
      <c r="C201" s="621"/>
      <c r="D201" s="641"/>
      <c r="E201" s="636"/>
      <c r="F201" s="642" t="s">
        <v>14332</v>
      </c>
      <c r="G201" s="633" t="s">
        <v>14333</v>
      </c>
      <c r="H201" s="664"/>
      <c r="I201" s="664"/>
      <c r="J201" s="793"/>
      <c r="K201" s="664"/>
      <c r="L201" s="621"/>
      <c r="M201" s="621"/>
      <c r="N201" s="621"/>
      <c r="O201" s="621"/>
      <c r="P201" s="621"/>
      <c r="Q201" s="621"/>
      <c r="R201" s="621"/>
      <c r="S201" s="621"/>
      <c r="T201" s="621"/>
      <c r="U201" s="621"/>
      <c r="V201" s="621"/>
      <c r="W201" s="621"/>
      <c r="X201" s="621"/>
      <c r="Y201" s="621"/>
      <c r="Z201" s="621"/>
      <c r="AA201" s="621"/>
      <c r="AB201" s="664">
        <v>2.0</v>
      </c>
      <c r="AC201" s="1406" t="s">
        <v>55</v>
      </c>
      <c r="AD201" s="664" t="s">
        <v>3049</v>
      </c>
      <c r="AE201" s="654"/>
      <c r="AF201" s="670"/>
      <c r="AG201" s="654"/>
      <c r="AH201" s="654"/>
    </row>
    <row r="202" ht="15.75" hidden="1" customHeight="1">
      <c r="A202" s="621"/>
      <c r="B202" s="623" t="s">
        <v>13968</v>
      </c>
      <c r="C202" s="621"/>
      <c r="D202" s="641"/>
      <c r="E202" s="636"/>
      <c r="F202" s="642" t="s">
        <v>14334</v>
      </c>
      <c r="G202" s="633" t="s">
        <v>14335</v>
      </c>
      <c r="H202" s="664"/>
      <c r="I202" s="664"/>
      <c r="J202" s="793"/>
      <c r="K202" s="664"/>
      <c r="L202" s="621"/>
      <c r="M202" s="621"/>
      <c r="N202" s="621"/>
      <c r="O202" s="621"/>
      <c r="P202" s="621"/>
      <c r="Q202" s="621"/>
      <c r="R202" s="621"/>
      <c r="S202" s="621"/>
      <c r="T202" s="621"/>
      <c r="U202" s="621"/>
      <c r="V202" s="621"/>
      <c r="W202" s="621"/>
      <c r="X202" s="621"/>
      <c r="Y202" s="621"/>
      <c r="Z202" s="621"/>
      <c r="AA202" s="621"/>
      <c r="AB202" s="664">
        <v>2.0</v>
      </c>
      <c r="AC202" s="1406" t="s">
        <v>55</v>
      </c>
      <c r="AD202" s="664" t="s">
        <v>3049</v>
      </c>
      <c r="AE202" s="654"/>
      <c r="AF202" s="670"/>
      <c r="AG202" s="654"/>
      <c r="AH202" s="654"/>
    </row>
    <row r="203" ht="15.75" customHeight="1">
      <c r="A203" s="621"/>
      <c r="B203" s="623" t="s">
        <v>14336</v>
      </c>
      <c r="C203" s="621"/>
      <c r="D203" s="641"/>
      <c r="E203" s="636"/>
      <c r="F203" s="642" t="s">
        <v>14337</v>
      </c>
      <c r="G203" s="633" t="s">
        <v>14338</v>
      </c>
      <c r="H203" s="664"/>
      <c r="I203" s="664"/>
      <c r="J203" s="793"/>
      <c r="K203" s="664"/>
      <c r="L203" s="621"/>
      <c r="M203" s="621"/>
      <c r="N203" s="621"/>
      <c r="O203" s="621"/>
      <c r="P203" s="621"/>
      <c r="Q203" s="621"/>
      <c r="R203" s="621"/>
      <c r="S203" s="621"/>
      <c r="T203" s="621"/>
      <c r="U203" s="621"/>
      <c r="V203" s="621"/>
      <c r="W203" s="621"/>
      <c r="X203" s="621"/>
      <c r="Y203" s="621"/>
      <c r="Z203" s="621"/>
      <c r="AA203" s="621"/>
      <c r="AB203" s="665">
        <v>1.0</v>
      </c>
      <c r="AC203" s="1406" t="s">
        <v>55</v>
      </c>
      <c r="AD203" s="664" t="s">
        <v>3049</v>
      </c>
      <c r="AE203" s="643"/>
      <c r="AF203" s="670"/>
      <c r="AG203" s="654"/>
      <c r="AH203" s="654"/>
    </row>
    <row r="204" ht="15.75" hidden="1" customHeight="1">
      <c r="A204" s="2829" t="s">
        <v>14339</v>
      </c>
      <c r="B204" s="2828"/>
      <c r="C204" s="2828"/>
      <c r="D204" s="2827"/>
      <c r="E204" s="2827"/>
      <c r="F204" s="2826"/>
      <c r="G204" s="2828"/>
      <c r="H204" s="665" t="s">
        <v>94</v>
      </c>
      <c r="I204" s="665" t="s">
        <v>94</v>
      </c>
      <c r="J204" s="665"/>
      <c r="K204" s="665"/>
      <c r="L204" s="621"/>
      <c r="M204" s="621"/>
      <c r="N204" s="621"/>
      <c r="O204" s="621"/>
      <c r="P204" s="621"/>
      <c r="Q204" s="621"/>
      <c r="R204" s="621"/>
      <c r="S204" s="621"/>
      <c r="T204" s="621"/>
      <c r="U204" s="621"/>
      <c r="V204" s="621"/>
      <c r="W204" s="621"/>
      <c r="X204" s="621"/>
      <c r="Y204" s="621"/>
      <c r="Z204" s="621"/>
      <c r="AA204" s="621"/>
      <c r="AB204" s="664" t="s">
        <v>94</v>
      </c>
      <c r="AC204" s="1406" t="s">
        <v>55</v>
      </c>
      <c r="AD204" s="664" t="s">
        <v>3049</v>
      </c>
      <c r="AE204" s="654"/>
      <c r="AF204" s="670"/>
      <c r="AG204" s="654"/>
      <c r="AH204" s="654"/>
    </row>
    <row r="205" ht="15.75" hidden="1" customHeight="1">
      <c r="A205" s="991" t="s">
        <v>14297</v>
      </c>
      <c r="B205" s="641"/>
      <c r="C205" s="641"/>
      <c r="D205" s="641"/>
      <c r="E205" s="641"/>
      <c r="F205" s="641"/>
      <c r="G205" s="636"/>
      <c r="H205" s="665" t="s">
        <v>94</v>
      </c>
      <c r="I205" s="665" t="s">
        <v>94</v>
      </c>
      <c r="J205" s="665"/>
      <c r="K205" s="665"/>
      <c r="L205" s="621"/>
      <c r="M205" s="621"/>
      <c r="N205" s="621"/>
      <c r="O205" s="621"/>
      <c r="P205" s="621"/>
      <c r="Q205" s="621"/>
      <c r="R205" s="621"/>
      <c r="S205" s="621"/>
      <c r="T205" s="621"/>
      <c r="U205" s="621"/>
      <c r="V205" s="621"/>
      <c r="W205" s="621"/>
      <c r="X205" s="621"/>
      <c r="Y205" s="621"/>
      <c r="Z205" s="621"/>
      <c r="AA205" s="621"/>
      <c r="AB205" s="793" t="s">
        <v>94</v>
      </c>
      <c r="AC205" s="1406" t="s">
        <v>55</v>
      </c>
      <c r="AD205" s="664" t="s">
        <v>3049</v>
      </c>
      <c r="AE205" s="654"/>
      <c r="AF205" s="670"/>
      <c r="AG205" s="654"/>
      <c r="AH205" s="654"/>
    </row>
    <row r="206" ht="15.75" hidden="1" customHeight="1">
      <c r="A206" s="1031"/>
      <c r="B206" s="642" t="s">
        <v>14340</v>
      </c>
      <c r="C206" s="641"/>
      <c r="D206" s="641"/>
      <c r="E206" s="641"/>
      <c r="F206" s="642" t="s">
        <v>14341</v>
      </c>
      <c r="G206" s="633" t="s">
        <v>14342</v>
      </c>
      <c r="H206" s="664"/>
      <c r="I206" s="664"/>
      <c r="J206" s="793"/>
      <c r="K206" s="664"/>
      <c r="L206" s="621"/>
      <c r="M206" s="621"/>
      <c r="N206" s="621"/>
      <c r="O206" s="621"/>
      <c r="P206" s="621"/>
      <c r="Q206" s="621"/>
      <c r="R206" s="621"/>
      <c r="S206" s="621"/>
      <c r="T206" s="621"/>
      <c r="U206" s="621"/>
      <c r="V206" s="621"/>
      <c r="W206" s="621"/>
      <c r="X206" s="621"/>
      <c r="Y206" s="621"/>
      <c r="Z206" s="621"/>
      <c r="AA206" s="621"/>
      <c r="AB206" s="664">
        <v>2.0</v>
      </c>
      <c r="AC206" s="1406" t="s">
        <v>55</v>
      </c>
      <c r="AD206" s="664" t="s">
        <v>14239</v>
      </c>
      <c r="AE206" s="654"/>
      <c r="AF206" s="670"/>
      <c r="AG206" s="654"/>
      <c r="AH206" s="654"/>
    </row>
    <row r="207" ht="15.75" hidden="1" customHeight="1">
      <c r="A207" s="1031"/>
      <c r="B207" s="642" t="s">
        <v>14343</v>
      </c>
      <c r="C207" s="641"/>
      <c r="D207" s="641"/>
      <c r="E207" s="641"/>
      <c r="F207" s="642" t="s">
        <v>14344</v>
      </c>
      <c r="G207" s="633" t="s">
        <v>14345</v>
      </c>
      <c r="H207" s="664"/>
      <c r="I207" s="664"/>
      <c r="J207" s="793"/>
      <c r="K207" s="664"/>
      <c r="L207" s="621"/>
      <c r="M207" s="621"/>
      <c r="N207" s="621"/>
      <c r="O207" s="621"/>
      <c r="P207" s="621"/>
      <c r="Q207" s="621"/>
      <c r="R207" s="621"/>
      <c r="S207" s="621"/>
      <c r="T207" s="621"/>
      <c r="U207" s="621"/>
      <c r="V207" s="621"/>
      <c r="W207" s="621"/>
      <c r="X207" s="621"/>
      <c r="Y207" s="621"/>
      <c r="Z207" s="621"/>
      <c r="AA207" s="621"/>
      <c r="AB207" s="664">
        <v>2.0</v>
      </c>
      <c r="AC207" s="1406" t="s">
        <v>55</v>
      </c>
      <c r="AD207" s="664" t="s">
        <v>3049</v>
      </c>
      <c r="AE207" s="654"/>
      <c r="AF207" s="708" t="s">
        <v>14346</v>
      </c>
      <c r="AG207" s="654"/>
      <c r="AH207" s="654"/>
    </row>
    <row r="208" ht="15.75" customHeight="1">
      <c r="A208" s="2834" t="s">
        <v>14190</v>
      </c>
      <c r="B208" s="2810"/>
      <c r="C208" s="2810"/>
      <c r="D208" s="2810"/>
      <c r="E208" s="2810"/>
      <c r="F208" s="2810"/>
      <c r="G208" s="2810"/>
      <c r="H208" s="665" t="s">
        <v>94</v>
      </c>
      <c r="I208" s="665" t="s">
        <v>94</v>
      </c>
      <c r="J208" s="665"/>
      <c r="K208" s="665"/>
      <c r="L208" s="621"/>
      <c r="M208" s="621"/>
      <c r="N208" s="621"/>
      <c r="O208" s="621"/>
      <c r="P208" s="621"/>
      <c r="Q208" s="621"/>
      <c r="R208" s="621"/>
      <c r="S208" s="621"/>
      <c r="T208" s="621"/>
      <c r="U208" s="621"/>
      <c r="V208" s="621"/>
      <c r="W208" s="621"/>
      <c r="X208" s="621"/>
      <c r="Y208" s="621"/>
      <c r="Z208" s="621"/>
      <c r="AA208" s="621"/>
      <c r="AB208" s="664" t="s">
        <v>94</v>
      </c>
      <c r="AC208" s="1406" t="s">
        <v>55</v>
      </c>
      <c r="AD208" s="664" t="s">
        <v>3049</v>
      </c>
      <c r="AE208" s="654"/>
      <c r="AF208" s="670"/>
      <c r="AG208" s="654"/>
      <c r="AH208" s="654"/>
    </row>
    <row r="209" ht="15.75" customHeight="1">
      <c r="A209" s="991" t="s">
        <v>1796</v>
      </c>
      <c r="B209" s="641"/>
      <c r="C209" s="641"/>
      <c r="D209" s="641"/>
      <c r="E209" s="641"/>
      <c r="F209" s="642" t="s">
        <v>14347</v>
      </c>
      <c r="G209" s="640" t="s">
        <v>14348</v>
      </c>
      <c r="H209" s="664"/>
      <c r="I209" s="664"/>
      <c r="J209" s="793"/>
      <c r="K209" s="664"/>
      <c r="L209" s="621"/>
      <c r="M209" s="621"/>
      <c r="N209" s="621"/>
      <c r="O209" s="621"/>
      <c r="P209" s="621"/>
      <c r="Q209" s="621"/>
      <c r="R209" s="621"/>
      <c r="S209" s="621"/>
      <c r="T209" s="621"/>
      <c r="U209" s="621"/>
      <c r="V209" s="621"/>
      <c r="W209" s="621"/>
      <c r="X209" s="621"/>
      <c r="Y209" s="621"/>
      <c r="Z209" s="621"/>
      <c r="AA209" s="621"/>
      <c r="AB209" s="664">
        <v>1.0</v>
      </c>
      <c r="AC209" s="1406" t="s">
        <v>55</v>
      </c>
      <c r="AD209" s="664" t="s">
        <v>3049</v>
      </c>
      <c r="AE209" s="710"/>
      <c r="AF209" s="708" t="s">
        <v>14349</v>
      </c>
      <c r="AG209" s="654"/>
      <c r="AH209" s="654"/>
    </row>
    <row r="210" ht="15.75" customHeight="1">
      <c r="A210" s="991" t="s">
        <v>14350</v>
      </c>
      <c r="B210" s="641"/>
      <c r="C210" s="641"/>
      <c r="D210" s="641"/>
      <c r="E210" s="641"/>
      <c r="F210" s="641"/>
      <c r="G210" s="641"/>
      <c r="H210" s="665" t="s">
        <v>94</v>
      </c>
      <c r="I210" s="665" t="s">
        <v>94</v>
      </c>
      <c r="J210" s="665"/>
      <c r="K210" s="665"/>
      <c r="L210" s="621"/>
      <c r="M210" s="621"/>
      <c r="N210" s="621"/>
      <c r="O210" s="621"/>
      <c r="P210" s="621"/>
      <c r="Q210" s="621"/>
      <c r="R210" s="621"/>
      <c r="S210" s="621"/>
      <c r="T210" s="621"/>
      <c r="U210" s="621"/>
      <c r="V210" s="621"/>
      <c r="W210" s="621"/>
      <c r="X210" s="621"/>
      <c r="Y210" s="621"/>
      <c r="Z210" s="621"/>
      <c r="AA210" s="621"/>
      <c r="AB210" s="664" t="s">
        <v>94</v>
      </c>
      <c r="AC210" s="1406" t="s">
        <v>55</v>
      </c>
      <c r="AD210" s="664" t="s">
        <v>3049</v>
      </c>
      <c r="AE210" s="654"/>
      <c r="AF210" s="670"/>
      <c r="AG210" s="654"/>
      <c r="AH210" s="654"/>
    </row>
    <row r="211" ht="15.75" hidden="1" customHeight="1">
      <c r="A211" s="1031"/>
      <c r="B211" s="642" t="s">
        <v>14351</v>
      </c>
      <c r="C211" s="641"/>
      <c r="D211" s="641"/>
      <c r="E211" s="641"/>
      <c r="F211" s="642" t="s">
        <v>14352</v>
      </c>
      <c r="G211" s="640" t="s">
        <v>14353</v>
      </c>
      <c r="H211" s="664"/>
      <c r="I211" s="664"/>
      <c r="J211" s="793"/>
      <c r="K211" s="664"/>
      <c r="L211" s="621"/>
      <c r="M211" s="621"/>
      <c r="N211" s="621"/>
      <c r="O211" s="621"/>
      <c r="P211" s="621"/>
      <c r="Q211" s="621"/>
      <c r="R211" s="621"/>
      <c r="S211" s="621"/>
      <c r="T211" s="621"/>
      <c r="U211" s="621"/>
      <c r="V211" s="621"/>
      <c r="W211" s="621"/>
      <c r="X211" s="621"/>
      <c r="Y211" s="621"/>
      <c r="Z211" s="621"/>
      <c r="AA211" s="621"/>
      <c r="AB211" s="664">
        <v>3.0</v>
      </c>
      <c r="AC211" s="1406" t="s">
        <v>55</v>
      </c>
      <c r="AD211" s="664" t="s">
        <v>416</v>
      </c>
      <c r="AE211" s="670"/>
      <c r="AF211" s="670"/>
      <c r="AG211" s="2835"/>
      <c r="AH211" s="654"/>
    </row>
    <row r="212" ht="15.75" hidden="1" customHeight="1">
      <c r="A212" s="1031"/>
      <c r="B212" s="641"/>
      <c r="C212" s="642" t="s">
        <v>14226</v>
      </c>
      <c r="D212" s="641"/>
      <c r="E212" s="641"/>
      <c r="F212" s="642" t="s">
        <v>14354</v>
      </c>
      <c r="G212" s="642" t="s">
        <v>14355</v>
      </c>
      <c r="H212" s="664"/>
      <c r="I212" s="664"/>
      <c r="J212" s="793"/>
      <c r="K212" s="664"/>
      <c r="L212" s="621"/>
      <c r="M212" s="621"/>
      <c r="N212" s="621"/>
      <c r="O212" s="621"/>
      <c r="P212" s="621"/>
      <c r="Q212" s="621"/>
      <c r="R212" s="621"/>
      <c r="S212" s="621"/>
      <c r="T212" s="621"/>
      <c r="U212" s="621"/>
      <c r="V212" s="621"/>
      <c r="W212" s="621"/>
      <c r="X212" s="621"/>
      <c r="Y212" s="621"/>
      <c r="Z212" s="621"/>
      <c r="AA212" s="621"/>
      <c r="AB212" s="664">
        <v>3.0</v>
      </c>
      <c r="AC212" s="1406" t="s">
        <v>55</v>
      </c>
      <c r="AD212" s="664" t="s">
        <v>3049</v>
      </c>
      <c r="AE212" s="654"/>
      <c r="AF212" s="670"/>
      <c r="AG212" s="654"/>
      <c r="AH212" s="654"/>
    </row>
    <row r="213" ht="15.75" customHeight="1">
      <c r="A213" s="2834" t="s">
        <v>14356</v>
      </c>
      <c r="B213" s="2810"/>
      <c r="C213" s="2810"/>
      <c r="D213" s="2810"/>
      <c r="E213" s="2810"/>
      <c r="F213" s="2810"/>
      <c r="G213" s="2810"/>
      <c r="H213" s="665" t="s">
        <v>94</v>
      </c>
      <c r="I213" s="665" t="s">
        <v>94</v>
      </c>
      <c r="J213" s="665"/>
      <c r="K213" s="665"/>
      <c r="L213" s="621"/>
      <c r="M213" s="621"/>
      <c r="N213" s="621"/>
      <c r="O213" s="621"/>
      <c r="P213" s="621"/>
      <c r="Q213" s="621"/>
      <c r="R213" s="621"/>
      <c r="S213" s="621"/>
      <c r="T213" s="621"/>
      <c r="U213" s="621"/>
      <c r="V213" s="621"/>
      <c r="W213" s="621"/>
      <c r="X213" s="621"/>
      <c r="Y213" s="621"/>
      <c r="Z213" s="621"/>
      <c r="AA213" s="621"/>
      <c r="AB213" s="664" t="s">
        <v>94</v>
      </c>
      <c r="AC213" s="1406" t="s">
        <v>55</v>
      </c>
      <c r="AD213" s="664" t="s">
        <v>3049</v>
      </c>
      <c r="AE213" s="654"/>
      <c r="AF213" s="670"/>
      <c r="AG213" s="654"/>
      <c r="AH213" s="654"/>
    </row>
    <row r="214" ht="15.75" customHeight="1">
      <c r="A214" s="991" t="s">
        <v>14357</v>
      </c>
      <c r="B214" s="641"/>
      <c r="C214" s="641"/>
      <c r="D214" s="641"/>
      <c r="E214" s="641"/>
      <c r="F214" s="641"/>
      <c r="G214" s="641"/>
      <c r="H214" s="665" t="s">
        <v>94</v>
      </c>
      <c r="I214" s="665" t="s">
        <v>94</v>
      </c>
      <c r="J214" s="665"/>
      <c r="K214" s="665"/>
      <c r="L214" s="621"/>
      <c r="M214" s="621"/>
      <c r="N214" s="621"/>
      <c r="O214" s="621"/>
      <c r="P214" s="621"/>
      <c r="Q214" s="621"/>
      <c r="R214" s="621"/>
      <c r="S214" s="621"/>
      <c r="T214" s="621"/>
      <c r="U214" s="621"/>
      <c r="V214" s="621"/>
      <c r="W214" s="621"/>
      <c r="X214" s="621"/>
      <c r="Y214" s="621"/>
      <c r="Z214" s="621"/>
      <c r="AA214" s="621"/>
      <c r="AB214" s="664" t="s">
        <v>94</v>
      </c>
      <c r="AC214" s="1406" t="s">
        <v>55</v>
      </c>
      <c r="AD214" s="664" t="s">
        <v>3049</v>
      </c>
      <c r="AE214" s="654"/>
      <c r="AF214" s="670"/>
      <c r="AG214" s="654"/>
      <c r="AH214" s="654"/>
    </row>
    <row r="215" ht="15.75" customHeight="1">
      <c r="A215" s="1031"/>
      <c r="B215" s="623" t="s">
        <v>14358</v>
      </c>
      <c r="C215" s="641"/>
      <c r="D215" s="641"/>
      <c r="E215" s="641"/>
      <c r="F215" s="642" t="s">
        <v>14359</v>
      </c>
      <c r="G215" s="642" t="s">
        <v>14360</v>
      </c>
      <c r="H215" s="664"/>
      <c r="I215" s="664"/>
      <c r="J215" s="793"/>
      <c r="K215" s="664"/>
      <c r="L215" s="621"/>
      <c r="M215" s="621"/>
      <c r="N215" s="621"/>
      <c r="O215" s="621"/>
      <c r="P215" s="621"/>
      <c r="Q215" s="621"/>
      <c r="R215" s="621"/>
      <c r="S215" s="621"/>
      <c r="T215" s="621"/>
      <c r="U215" s="621"/>
      <c r="V215" s="621"/>
      <c r="W215" s="621"/>
      <c r="X215" s="621"/>
      <c r="Y215" s="621"/>
      <c r="Z215" s="621"/>
      <c r="AA215" s="621"/>
      <c r="AB215" s="664">
        <v>1.0</v>
      </c>
      <c r="AC215" s="1406" t="s">
        <v>55</v>
      </c>
      <c r="AD215" s="664" t="s">
        <v>3049</v>
      </c>
      <c r="AE215" s="643"/>
      <c r="AF215" s="670"/>
      <c r="AG215" s="654"/>
      <c r="AH215" s="654"/>
    </row>
    <row r="216" ht="15.75" hidden="1" customHeight="1">
      <c r="A216" s="1031"/>
      <c r="B216" s="623" t="s">
        <v>14361</v>
      </c>
      <c r="C216" s="641"/>
      <c r="D216" s="641"/>
      <c r="E216" s="641"/>
      <c r="F216" s="642" t="s">
        <v>14362</v>
      </c>
      <c r="G216" s="642" t="s">
        <v>14360</v>
      </c>
      <c r="H216" s="664"/>
      <c r="I216" s="664"/>
      <c r="J216" s="793"/>
      <c r="K216" s="664"/>
      <c r="L216" s="621"/>
      <c r="M216" s="621"/>
      <c r="N216" s="621"/>
      <c r="O216" s="621"/>
      <c r="P216" s="621"/>
      <c r="Q216" s="621"/>
      <c r="R216" s="621"/>
      <c r="S216" s="621"/>
      <c r="T216" s="621"/>
      <c r="U216" s="621"/>
      <c r="V216" s="621"/>
      <c r="W216" s="621"/>
      <c r="X216" s="621"/>
      <c r="Y216" s="621"/>
      <c r="Z216" s="621"/>
      <c r="AA216" s="621"/>
      <c r="AB216" s="664">
        <v>3.0</v>
      </c>
      <c r="AC216" s="1406" t="s">
        <v>55</v>
      </c>
      <c r="AD216" s="664" t="s">
        <v>3049</v>
      </c>
      <c r="AE216" s="643"/>
      <c r="AF216" s="670"/>
      <c r="AG216" s="654"/>
      <c r="AH216" s="654"/>
    </row>
    <row r="217" ht="15.75" customHeight="1">
      <c r="A217" s="991" t="s">
        <v>1796</v>
      </c>
      <c r="B217" s="641"/>
      <c r="C217" s="641"/>
      <c r="D217" s="641"/>
      <c r="E217" s="641"/>
      <c r="F217" s="642" t="s">
        <v>14363</v>
      </c>
      <c r="G217" s="642" t="s">
        <v>14364</v>
      </c>
      <c r="H217" s="664"/>
      <c r="I217" s="664"/>
      <c r="J217" s="793"/>
      <c r="K217" s="793"/>
      <c r="L217" s="621"/>
      <c r="M217" s="621"/>
      <c r="N217" s="621"/>
      <c r="O217" s="621"/>
      <c r="P217" s="621"/>
      <c r="Q217" s="621"/>
      <c r="R217" s="621"/>
      <c r="S217" s="621"/>
      <c r="T217" s="621"/>
      <c r="U217" s="621"/>
      <c r="V217" s="621"/>
      <c r="W217" s="621"/>
      <c r="X217" s="621"/>
      <c r="Y217" s="621"/>
      <c r="Z217" s="621"/>
      <c r="AA217" s="621"/>
      <c r="AB217" s="664">
        <v>1.0</v>
      </c>
      <c r="AC217" s="1406" t="s">
        <v>55</v>
      </c>
      <c r="AD217" s="664" t="s">
        <v>3049</v>
      </c>
      <c r="AE217" s="710"/>
      <c r="AF217" s="670"/>
      <c r="AG217" s="643"/>
      <c r="AH217" s="654"/>
    </row>
    <row r="218" ht="15.75" customHeight="1">
      <c r="A218" s="991" t="s">
        <v>14365</v>
      </c>
      <c r="B218" s="641"/>
      <c r="C218" s="641"/>
      <c r="D218" s="641"/>
      <c r="E218" s="641"/>
      <c r="F218" s="642" t="s">
        <v>14366</v>
      </c>
      <c r="G218" s="642" t="s">
        <v>14367</v>
      </c>
      <c r="H218" s="664"/>
      <c r="I218" s="664"/>
      <c r="J218" s="793"/>
      <c r="K218" s="664"/>
      <c r="L218" s="621"/>
      <c r="M218" s="621"/>
      <c r="N218" s="621"/>
      <c r="O218" s="621"/>
      <c r="P218" s="621"/>
      <c r="Q218" s="621"/>
      <c r="R218" s="621"/>
      <c r="S218" s="621"/>
      <c r="T218" s="621"/>
      <c r="U218" s="621"/>
      <c r="V218" s="621"/>
      <c r="W218" s="621"/>
      <c r="X218" s="621"/>
      <c r="Y218" s="621"/>
      <c r="Z218" s="621"/>
      <c r="AA218" s="621"/>
      <c r="AB218" s="664">
        <v>1.0</v>
      </c>
      <c r="AC218" s="1406" t="s">
        <v>55</v>
      </c>
      <c r="AD218" s="664" t="s">
        <v>3049</v>
      </c>
      <c r="AE218" s="654"/>
      <c r="AF218" s="670"/>
      <c r="AG218" s="654"/>
      <c r="AH218" s="654"/>
    </row>
    <row r="219" ht="15.75" customHeight="1">
      <c r="A219" s="991" t="s">
        <v>1823</v>
      </c>
      <c r="B219" s="641"/>
      <c r="C219" s="641"/>
      <c r="D219" s="641"/>
      <c r="E219" s="641"/>
      <c r="F219" s="641"/>
      <c r="G219" s="641"/>
      <c r="H219" s="665" t="s">
        <v>94</v>
      </c>
      <c r="I219" s="665" t="s">
        <v>94</v>
      </c>
      <c r="J219" s="665"/>
      <c r="K219" s="665"/>
      <c r="L219" s="621"/>
      <c r="M219" s="621"/>
      <c r="N219" s="621"/>
      <c r="O219" s="621"/>
      <c r="P219" s="621"/>
      <c r="Q219" s="621"/>
      <c r="R219" s="621"/>
      <c r="S219" s="621"/>
      <c r="T219" s="621"/>
      <c r="U219" s="621"/>
      <c r="V219" s="621"/>
      <c r="W219" s="621"/>
      <c r="X219" s="621"/>
      <c r="Y219" s="621"/>
      <c r="Z219" s="621"/>
      <c r="AA219" s="621"/>
      <c r="AB219" s="664" t="s">
        <v>94</v>
      </c>
      <c r="AC219" s="1406" t="s">
        <v>55</v>
      </c>
      <c r="AD219" s="664" t="s">
        <v>3049</v>
      </c>
      <c r="AE219" s="654"/>
      <c r="AF219" s="670"/>
      <c r="AG219" s="654"/>
      <c r="AH219" s="654"/>
    </row>
    <row r="220" ht="15.75" customHeight="1">
      <c r="A220" s="621"/>
      <c r="B220" s="642" t="s">
        <v>14368</v>
      </c>
      <c r="C220" s="641"/>
      <c r="D220" s="641"/>
      <c r="E220" s="641"/>
      <c r="F220" s="641"/>
      <c r="G220" s="641"/>
      <c r="H220" s="665" t="s">
        <v>94</v>
      </c>
      <c r="I220" s="665" t="s">
        <v>94</v>
      </c>
      <c r="J220" s="665"/>
      <c r="K220" s="665"/>
      <c r="L220" s="621"/>
      <c r="M220" s="621"/>
      <c r="N220" s="621"/>
      <c r="O220" s="621"/>
      <c r="P220" s="621"/>
      <c r="Q220" s="621"/>
      <c r="R220" s="621"/>
      <c r="S220" s="621"/>
      <c r="T220" s="621"/>
      <c r="U220" s="621"/>
      <c r="V220" s="621"/>
      <c r="W220" s="621"/>
      <c r="X220" s="621"/>
      <c r="Y220" s="621"/>
      <c r="Z220" s="621"/>
      <c r="AA220" s="621"/>
      <c r="AB220" s="664" t="s">
        <v>94</v>
      </c>
      <c r="AC220" s="1406" t="s">
        <v>55</v>
      </c>
      <c r="AD220" s="664" t="s">
        <v>3049</v>
      </c>
      <c r="AE220" s="654"/>
      <c r="AF220" s="670"/>
      <c r="AG220" s="654"/>
      <c r="AH220" s="654"/>
    </row>
    <row r="221" ht="15.75" customHeight="1">
      <c r="A221" s="621"/>
      <c r="B221" s="641"/>
      <c r="C221" s="642" t="s">
        <v>14369</v>
      </c>
      <c r="D221" s="641"/>
      <c r="E221" s="641"/>
      <c r="F221" s="642" t="s">
        <v>14370</v>
      </c>
      <c r="G221" s="642" t="s">
        <v>14371</v>
      </c>
      <c r="H221" s="664"/>
      <c r="I221" s="664"/>
      <c r="J221" s="793"/>
      <c r="K221" s="664"/>
      <c r="L221" s="621"/>
      <c r="M221" s="621"/>
      <c r="N221" s="621"/>
      <c r="O221" s="621"/>
      <c r="P221" s="621"/>
      <c r="Q221" s="621"/>
      <c r="R221" s="621"/>
      <c r="S221" s="621"/>
      <c r="T221" s="621"/>
      <c r="U221" s="621"/>
      <c r="V221" s="621"/>
      <c r="W221" s="621"/>
      <c r="X221" s="621"/>
      <c r="Y221" s="621"/>
      <c r="Z221" s="621"/>
      <c r="AA221" s="621"/>
      <c r="AB221" s="664">
        <v>1.0</v>
      </c>
      <c r="AC221" s="1406" t="s">
        <v>55</v>
      </c>
      <c r="AD221" s="664" t="s">
        <v>3049</v>
      </c>
      <c r="AE221" s="670"/>
      <c r="AF221" s="670"/>
      <c r="AG221" s="654"/>
      <c r="AH221" s="654"/>
    </row>
    <row r="222" ht="15.75" hidden="1" customHeight="1">
      <c r="A222" s="621"/>
      <c r="B222" s="641"/>
      <c r="C222" s="642" t="s">
        <v>14372</v>
      </c>
      <c r="D222" s="641"/>
      <c r="E222" s="641"/>
      <c r="F222" s="642" t="s">
        <v>14373</v>
      </c>
      <c r="G222" s="642" t="s">
        <v>14374</v>
      </c>
      <c r="H222" s="664"/>
      <c r="I222" s="664"/>
      <c r="J222" s="793"/>
      <c r="K222" s="664"/>
      <c r="L222" s="621"/>
      <c r="M222" s="621"/>
      <c r="N222" s="621"/>
      <c r="O222" s="621"/>
      <c r="P222" s="621"/>
      <c r="Q222" s="621"/>
      <c r="R222" s="621"/>
      <c r="S222" s="621"/>
      <c r="T222" s="621"/>
      <c r="U222" s="621"/>
      <c r="V222" s="621"/>
      <c r="W222" s="621"/>
      <c r="X222" s="621"/>
      <c r="Y222" s="621"/>
      <c r="Z222" s="621"/>
      <c r="AA222" s="621"/>
      <c r="AB222" s="664">
        <v>3.0</v>
      </c>
      <c r="AC222" s="1406" t="s">
        <v>55</v>
      </c>
      <c r="AD222" s="664" t="s">
        <v>3049</v>
      </c>
      <c r="AE222" s="670"/>
      <c r="AF222" s="670"/>
      <c r="AG222" s="654"/>
      <c r="AH222" s="654"/>
    </row>
    <row r="223" ht="15.75" customHeight="1">
      <c r="A223" s="621"/>
      <c r="B223" s="642" t="s">
        <v>14375</v>
      </c>
      <c r="C223" s="641"/>
      <c r="D223" s="641"/>
      <c r="E223" s="641"/>
      <c r="F223" s="641"/>
      <c r="G223" s="641"/>
      <c r="H223" s="665" t="s">
        <v>94</v>
      </c>
      <c r="I223" s="665" t="s">
        <v>94</v>
      </c>
      <c r="J223" s="665"/>
      <c r="K223" s="665"/>
      <c r="L223" s="621"/>
      <c r="M223" s="621"/>
      <c r="N223" s="621"/>
      <c r="O223" s="621"/>
      <c r="P223" s="621"/>
      <c r="Q223" s="621"/>
      <c r="R223" s="621"/>
      <c r="S223" s="621"/>
      <c r="T223" s="621"/>
      <c r="U223" s="621"/>
      <c r="V223" s="621"/>
      <c r="W223" s="621"/>
      <c r="X223" s="621"/>
      <c r="Y223" s="621"/>
      <c r="Z223" s="621"/>
      <c r="AA223" s="621"/>
      <c r="AB223" s="664" t="s">
        <v>94</v>
      </c>
      <c r="AC223" s="1406" t="s">
        <v>55</v>
      </c>
      <c r="AD223" s="664" t="s">
        <v>3049</v>
      </c>
      <c r="AE223" s="654"/>
      <c r="AF223" s="670"/>
      <c r="AG223" s="654"/>
      <c r="AH223" s="654"/>
    </row>
    <row r="224" ht="15.75" hidden="1" customHeight="1">
      <c r="A224" s="1031"/>
      <c r="B224" s="641"/>
      <c r="C224" s="642" t="s">
        <v>14369</v>
      </c>
      <c r="D224" s="641"/>
      <c r="E224" s="641"/>
      <c r="F224" s="642" t="s">
        <v>14376</v>
      </c>
      <c r="G224" s="642" t="s">
        <v>14371</v>
      </c>
      <c r="H224" s="664"/>
      <c r="I224" s="664"/>
      <c r="J224" s="793"/>
      <c r="K224" s="664"/>
      <c r="L224" s="621"/>
      <c r="M224" s="621"/>
      <c r="N224" s="621"/>
      <c r="O224" s="621"/>
      <c r="P224" s="621"/>
      <c r="Q224" s="621"/>
      <c r="R224" s="621"/>
      <c r="S224" s="621"/>
      <c r="T224" s="621"/>
      <c r="U224" s="621"/>
      <c r="V224" s="621"/>
      <c r="W224" s="621"/>
      <c r="X224" s="621"/>
      <c r="Y224" s="621"/>
      <c r="Z224" s="621"/>
      <c r="AA224" s="621"/>
      <c r="AB224" s="664">
        <v>2.0</v>
      </c>
      <c r="AC224" s="1406" t="s">
        <v>55</v>
      </c>
      <c r="AD224" s="664" t="s">
        <v>3049</v>
      </c>
      <c r="AE224" s="670"/>
      <c r="AF224" s="670"/>
      <c r="AG224" s="654"/>
      <c r="AH224" s="654"/>
    </row>
    <row r="225" ht="15.75" hidden="1" customHeight="1">
      <c r="A225" s="1031"/>
      <c r="B225" s="641"/>
      <c r="C225" s="642" t="s">
        <v>14372</v>
      </c>
      <c r="D225" s="641"/>
      <c r="E225" s="641"/>
      <c r="F225" s="642" t="s">
        <v>14377</v>
      </c>
      <c r="G225" s="642" t="s">
        <v>14374</v>
      </c>
      <c r="H225" s="664"/>
      <c r="I225" s="664"/>
      <c r="J225" s="793"/>
      <c r="K225" s="664"/>
      <c r="L225" s="621"/>
      <c r="M225" s="621"/>
      <c r="N225" s="621"/>
      <c r="O225" s="621"/>
      <c r="P225" s="621"/>
      <c r="Q225" s="621"/>
      <c r="R225" s="621"/>
      <c r="S225" s="621"/>
      <c r="T225" s="621"/>
      <c r="U225" s="621"/>
      <c r="V225" s="621"/>
      <c r="W225" s="621"/>
      <c r="X225" s="621"/>
      <c r="Y225" s="621"/>
      <c r="Z225" s="621"/>
      <c r="AA225" s="621"/>
      <c r="AB225" s="664">
        <v>2.0</v>
      </c>
      <c r="AC225" s="1406" t="s">
        <v>55</v>
      </c>
      <c r="AD225" s="664" t="s">
        <v>3049</v>
      </c>
      <c r="AE225" s="670"/>
      <c r="AF225" s="670"/>
      <c r="AG225" s="654"/>
      <c r="AH225" s="654"/>
    </row>
    <row r="226" ht="15.75" customHeight="1">
      <c r="A226" s="991" t="s">
        <v>14378</v>
      </c>
      <c r="B226" s="641"/>
      <c r="C226" s="641"/>
      <c r="D226" s="641"/>
      <c r="E226" s="641"/>
      <c r="F226" s="641"/>
      <c r="G226" s="641"/>
      <c r="H226" s="665" t="s">
        <v>94</v>
      </c>
      <c r="I226" s="665" t="s">
        <v>94</v>
      </c>
      <c r="J226" s="665"/>
      <c r="K226" s="665"/>
      <c r="L226" s="621"/>
      <c r="M226" s="621"/>
      <c r="N226" s="621"/>
      <c r="O226" s="621"/>
      <c r="P226" s="621"/>
      <c r="Q226" s="621"/>
      <c r="R226" s="621"/>
      <c r="S226" s="621"/>
      <c r="T226" s="621"/>
      <c r="U226" s="621"/>
      <c r="V226" s="621"/>
      <c r="W226" s="621"/>
      <c r="X226" s="621"/>
      <c r="Y226" s="621"/>
      <c r="Z226" s="621"/>
      <c r="AA226" s="621"/>
      <c r="AB226" s="664" t="s">
        <v>94</v>
      </c>
      <c r="AC226" s="1406" t="s">
        <v>55</v>
      </c>
      <c r="AD226" s="664" t="s">
        <v>3049</v>
      </c>
      <c r="AE226" s="654"/>
      <c r="AF226" s="670"/>
      <c r="AG226" s="654"/>
      <c r="AH226" s="654"/>
    </row>
    <row r="227" ht="15.75" hidden="1" customHeight="1">
      <c r="A227" s="1031"/>
      <c r="B227" s="642" t="s">
        <v>1796</v>
      </c>
      <c r="C227" s="2679"/>
      <c r="D227" s="2679"/>
      <c r="E227" s="2679"/>
      <c r="F227" s="1005" t="s">
        <v>14379</v>
      </c>
      <c r="G227" s="1005" t="s">
        <v>14380</v>
      </c>
      <c r="H227" s="664"/>
      <c r="I227" s="664"/>
      <c r="J227" s="793"/>
      <c r="K227" s="664"/>
      <c r="L227" s="621"/>
      <c r="M227" s="621"/>
      <c r="N227" s="621"/>
      <c r="O227" s="621"/>
      <c r="P227" s="621"/>
      <c r="Q227" s="621"/>
      <c r="R227" s="621"/>
      <c r="S227" s="621"/>
      <c r="T227" s="621"/>
      <c r="U227" s="621"/>
      <c r="V227" s="621"/>
      <c r="W227" s="621"/>
      <c r="X227" s="621"/>
      <c r="Y227" s="621"/>
      <c r="Z227" s="621"/>
      <c r="AA227" s="621"/>
      <c r="AB227" s="664">
        <v>2.0</v>
      </c>
      <c r="AC227" s="1406" t="s">
        <v>55</v>
      </c>
      <c r="AD227" s="664" t="s">
        <v>3049</v>
      </c>
      <c r="AE227" s="654"/>
      <c r="AF227" s="670"/>
      <c r="AG227" s="654"/>
      <c r="AH227" s="654"/>
    </row>
    <row r="228" ht="15.75" customHeight="1">
      <c r="A228" s="621"/>
      <c r="B228" s="2573" t="s">
        <v>12832</v>
      </c>
      <c r="C228" s="2816" t="s">
        <v>14381</v>
      </c>
      <c r="D228" s="2816" t="s">
        <v>14382</v>
      </c>
      <c r="E228" s="2816" t="s">
        <v>14383</v>
      </c>
      <c r="F228" s="2816" t="s">
        <v>14384</v>
      </c>
      <c r="G228" s="2816" t="s">
        <v>14385</v>
      </c>
      <c r="H228" s="665" t="s">
        <v>94</v>
      </c>
      <c r="I228" s="665" t="s">
        <v>94</v>
      </c>
      <c r="J228" s="665"/>
      <c r="K228" s="665"/>
      <c r="L228" s="621"/>
      <c r="M228" s="621"/>
      <c r="N228" s="621"/>
      <c r="O228" s="621"/>
      <c r="P228" s="621"/>
      <c r="Q228" s="621"/>
      <c r="R228" s="621"/>
      <c r="S228" s="621"/>
      <c r="T228" s="621"/>
      <c r="U228" s="621"/>
      <c r="V228" s="621"/>
      <c r="W228" s="621"/>
      <c r="X228" s="621"/>
      <c r="Y228" s="621"/>
      <c r="Z228" s="621"/>
      <c r="AA228" s="621"/>
      <c r="AB228" s="664" t="s">
        <v>94</v>
      </c>
      <c r="AC228" s="1406" t="s">
        <v>55</v>
      </c>
      <c r="AD228" s="664" t="s">
        <v>3049</v>
      </c>
      <c r="AE228" s="654"/>
      <c r="AF228" s="670"/>
      <c r="AG228" s="654"/>
      <c r="AH228" s="654"/>
    </row>
    <row r="229" ht="15.75" customHeight="1">
      <c r="A229" s="1031"/>
      <c r="B229" s="2237"/>
      <c r="C229" s="2821" t="s">
        <v>14386</v>
      </c>
      <c r="D229" s="2821" t="s">
        <v>14387</v>
      </c>
      <c r="E229" s="2821" t="s">
        <v>12657</v>
      </c>
      <c r="F229" s="2836" t="s">
        <v>14388</v>
      </c>
      <c r="G229" s="2837" t="s">
        <v>1612</v>
      </c>
      <c r="H229" s="664"/>
      <c r="I229" s="664"/>
      <c r="J229" s="793"/>
      <c r="K229" s="664"/>
      <c r="L229" s="621"/>
      <c r="M229" s="621"/>
      <c r="N229" s="621"/>
      <c r="O229" s="621"/>
      <c r="P229" s="621"/>
      <c r="Q229" s="621"/>
      <c r="R229" s="621"/>
      <c r="S229" s="621"/>
      <c r="T229" s="621"/>
      <c r="U229" s="621"/>
      <c r="V229" s="621"/>
      <c r="W229" s="621"/>
      <c r="X229" s="621"/>
      <c r="Y229" s="621"/>
      <c r="Z229" s="621"/>
      <c r="AA229" s="621"/>
      <c r="AB229" s="664">
        <v>1.0</v>
      </c>
      <c r="AC229" s="1406" t="s">
        <v>55</v>
      </c>
      <c r="AD229" s="664" t="s">
        <v>3049</v>
      </c>
      <c r="AE229" s="670"/>
      <c r="AF229" s="708" t="s">
        <v>14389</v>
      </c>
      <c r="AG229" s="654"/>
      <c r="AH229" s="654"/>
    </row>
    <row r="230" ht="15.75" hidden="1" customHeight="1">
      <c r="A230" s="1031"/>
      <c r="B230" s="2237"/>
      <c r="C230" s="2821" t="s">
        <v>14386</v>
      </c>
      <c r="D230" s="2821" t="s">
        <v>14387</v>
      </c>
      <c r="E230" s="2821" t="s">
        <v>14386</v>
      </c>
      <c r="F230" s="2838" t="s">
        <v>14390</v>
      </c>
      <c r="G230" s="2821" t="s">
        <v>1612</v>
      </c>
      <c r="H230" s="664"/>
      <c r="I230" s="664"/>
      <c r="J230" s="793"/>
      <c r="K230" s="664"/>
      <c r="L230" s="621"/>
      <c r="M230" s="621"/>
      <c r="N230" s="621"/>
      <c r="O230" s="621"/>
      <c r="P230" s="621"/>
      <c r="Q230" s="621"/>
      <c r="R230" s="621"/>
      <c r="S230" s="621"/>
      <c r="T230" s="621"/>
      <c r="U230" s="621"/>
      <c r="V230" s="621"/>
      <c r="W230" s="621"/>
      <c r="X230" s="621"/>
      <c r="Y230" s="621"/>
      <c r="Z230" s="621"/>
      <c r="AA230" s="621"/>
      <c r="AB230" s="664">
        <v>2.0</v>
      </c>
      <c r="AC230" s="1406" t="s">
        <v>55</v>
      </c>
      <c r="AD230" s="664" t="s">
        <v>3049</v>
      </c>
      <c r="AE230" s="654"/>
      <c r="AF230" s="670"/>
      <c r="AG230" s="654"/>
      <c r="AH230" s="654"/>
    </row>
    <row r="231" ht="15.75" customHeight="1">
      <c r="A231" s="1031"/>
      <c r="B231" s="642" t="s">
        <v>14365</v>
      </c>
      <c r="C231" s="641"/>
      <c r="D231" s="636"/>
      <c r="E231" s="636"/>
      <c r="F231" s="636"/>
      <c r="G231" s="636"/>
      <c r="H231" s="665" t="s">
        <v>94</v>
      </c>
      <c r="I231" s="665" t="s">
        <v>94</v>
      </c>
      <c r="J231" s="665"/>
      <c r="K231" s="665"/>
      <c r="L231" s="621"/>
      <c r="M231" s="621"/>
      <c r="N231" s="621"/>
      <c r="O231" s="621"/>
      <c r="P231" s="621"/>
      <c r="Q231" s="621"/>
      <c r="R231" s="621"/>
      <c r="S231" s="621"/>
      <c r="T231" s="621"/>
      <c r="U231" s="621"/>
      <c r="V231" s="621"/>
      <c r="W231" s="621"/>
      <c r="X231" s="621"/>
      <c r="Y231" s="621"/>
      <c r="Z231" s="621"/>
      <c r="AA231" s="621"/>
      <c r="AB231" s="664" t="s">
        <v>94</v>
      </c>
      <c r="AC231" s="1406" t="s">
        <v>55</v>
      </c>
      <c r="AD231" s="664" t="s">
        <v>3049</v>
      </c>
      <c r="AE231" s="654"/>
      <c r="AF231" s="670"/>
      <c r="AG231" s="654"/>
      <c r="AH231" s="654"/>
    </row>
    <row r="232" ht="15.75" customHeight="1">
      <c r="A232" s="1031"/>
      <c r="B232" s="641"/>
      <c r="C232" s="642" t="s">
        <v>14391</v>
      </c>
      <c r="D232" s="641"/>
      <c r="E232" s="641"/>
      <c r="F232" s="633" t="s">
        <v>14392</v>
      </c>
      <c r="G232" s="634" t="s">
        <v>14393</v>
      </c>
      <c r="H232" s="664"/>
      <c r="I232" s="664"/>
      <c r="J232" s="793"/>
      <c r="K232" s="664"/>
      <c r="L232" s="621"/>
      <c r="M232" s="621"/>
      <c r="N232" s="621"/>
      <c r="O232" s="621"/>
      <c r="P232" s="621"/>
      <c r="Q232" s="621"/>
      <c r="R232" s="621"/>
      <c r="S232" s="621"/>
      <c r="T232" s="621"/>
      <c r="U232" s="621"/>
      <c r="V232" s="621"/>
      <c r="W232" s="621"/>
      <c r="X232" s="621"/>
      <c r="Y232" s="621"/>
      <c r="Z232" s="621"/>
      <c r="AA232" s="621"/>
      <c r="AB232" s="664">
        <v>1.0</v>
      </c>
      <c r="AC232" s="1406" t="s">
        <v>55</v>
      </c>
      <c r="AD232" s="664" t="s">
        <v>3049</v>
      </c>
      <c r="AE232" s="654"/>
      <c r="AF232" s="670"/>
      <c r="AG232" s="654"/>
      <c r="AH232" s="654"/>
    </row>
    <row r="233" ht="15.75" customHeight="1">
      <c r="A233" s="991" t="s">
        <v>14394</v>
      </c>
      <c r="B233" s="641"/>
      <c r="C233" s="641"/>
      <c r="D233" s="641"/>
      <c r="E233" s="641"/>
      <c r="F233" s="641"/>
      <c r="G233" s="641"/>
      <c r="H233" s="665" t="s">
        <v>94</v>
      </c>
      <c r="I233" s="665" t="s">
        <v>94</v>
      </c>
      <c r="J233" s="665"/>
      <c r="K233" s="665"/>
      <c r="L233" s="621"/>
      <c r="M233" s="621"/>
      <c r="N233" s="621"/>
      <c r="O233" s="621"/>
      <c r="P233" s="621"/>
      <c r="Q233" s="621"/>
      <c r="R233" s="621"/>
      <c r="S233" s="621"/>
      <c r="T233" s="621"/>
      <c r="U233" s="621"/>
      <c r="V233" s="621"/>
      <c r="W233" s="621"/>
      <c r="X233" s="621"/>
      <c r="Y233" s="621"/>
      <c r="Z233" s="621"/>
      <c r="AA233" s="621"/>
      <c r="AB233" s="664" t="s">
        <v>94</v>
      </c>
      <c r="AC233" s="1406" t="s">
        <v>55</v>
      </c>
      <c r="AD233" s="664" t="s">
        <v>3049</v>
      </c>
      <c r="AE233" s="654"/>
      <c r="AF233" s="670"/>
      <c r="AG233" s="654"/>
      <c r="AH233" s="654"/>
    </row>
    <row r="234" ht="15.75" customHeight="1">
      <c r="A234" s="1031"/>
      <c r="B234" s="642" t="s">
        <v>1796</v>
      </c>
      <c r="C234" s="621"/>
      <c r="D234" s="621"/>
      <c r="E234" s="621"/>
      <c r="F234" s="623" t="s">
        <v>14395</v>
      </c>
      <c r="G234" s="623" t="s">
        <v>14396</v>
      </c>
      <c r="H234" s="664"/>
      <c r="I234" s="664"/>
      <c r="J234" s="793"/>
      <c r="K234" s="664"/>
      <c r="L234" s="621"/>
      <c r="M234" s="621"/>
      <c r="N234" s="621"/>
      <c r="O234" s="621"/>
      <c r="P234" s="621"/>
      <c r="Q234" s="621"/>
      <c r="R234" s="621"/>
      <c r="S234" s="621"/>
      <c r="T234" s="621"/>
      <c r="U234" s="621"/>
      <c r="V234" s="621"/>
      <c r="W234" s="621"/>
      <c r="X234" s="621"/>
      <c r="Y234" s="621"/>
      <c r="Z234" s="621"/>
      <c r="AA234" s="621"/>
      <c r="AB234" s="664">
        <v>1.0</v>
      </c>
      <c r="AC234" s="1406" t="s">
        <v>55</v>
      </c>
      <c r="AD234" s="664" t="s">
        <v>3049</v>
      </c>
      <c r="AE234" s="654"/>
      <c r="AF234" s="670"/>
      <c r="AG234" s="654"/>
      <c r="AH234" s="654"/>
    </row>
    <row r="235" ht="15.75" customHeight="1">
      <c r="A235" s="1031"/>
      <c r="B235" s="642" t="s">
        <v>14397</v>
      </c>
      <c r="C235" s="641"/>
      <c r="D235" s="641"/>
      <c r="E235" s="641"/>
      <c r="F235" s="641"/>
      <c r="G235" s="641"/>
      <c r="H235" s="665" t="s">
        <v>94</v>
      </c>
      <c r="I235" s="665" t="s">
        <v>94</v>
      </c>
      <c r="J235" s="665"/>
      <c r="K235" s="665"/>
      <c r="L235" s="621"/>
      <c r="M235" s="621"/>
      <c r="N235" s="621"/>
      <c r="O235" s="621"/>
      <c r="P235" s="621"/>
      <c r="Q235" s="621"/>
      <c r="R235" s="621"/>
      <c r="S235" s="621"/>
      <c r="T235" s="621"/>
      <c r="U235" s="621"/>
      <c r="V235" s="621"/>
      <c r="W235" s="621"/>
      <c r="X235" s="621"/>
      <c r="Y235" s="621"/>
      <c r="Z235" s="621"/>
      <c r="AA235" s="621"/>
      <c r="AB235" s="664" t="s">
        <v>94</v>
      </c>
      <c r="AC235" s="1406" t="s">
        <v>55</v>
      </c>
      <c r="AD235" s="664" t="s">
        <v>3049</v>
      </c>
      <c r="AE235" s="654"/>
      <c r="AF235" s="670"/>
      <c r="AG235" s="654"/>
      <c r="AH235" s="654"/>
    </row>
    <row r="236" ht="15.75" customHeight="1">
      <c r="A236" s="1031"/>
      <c r="B236" s="641"/>
      <c r="C236" s="642" t="s">
        <v>2572</v>
      </c>
      <c r="D236" s="641"/>
      <c r="E236" s="641"/>
      <c r="F236" s="641"/>
      <c r="G236" s="641"/>
      <c r="H236" s="665" t="s">
        <v>94</v>
      </c>
      <c r="I236" s="665" t="s">
        <v>94</v>
      </c>
      <c r="J236" s="665"/>
      <c r="K236" s="665"/>
      <c r="L236" s="621"/>
      <c r="M236" s="621"/>
      <c r="N236" s="621"/>
      <c r="O236" s="621"/>
      <c r="P236" s="621"/>
      <c r="Q236" s="621"/>
      <c r="R236" s="621"/>
      <c r="S236" s="621"/>
      <c r="T236" s="621"/>
      <c r="U236" s="621"/>
      <c r="V236" s="621"/>
      <c r="W236" s="621"/>
      <c r="X236" s="621"/>
      <c r="Y236" s="621"/>
      <c r="Z236" s="621"/>
      <c r="AA236" s="621"/>
      <c r="AB236" s="664" t="s">
        <v>94</v>
      </c>
      <c r="AC236" s="1406" t="s">
        <v>55</v>
      </c>
      <c r="AD236" s="664" t="s">
        <v>3049</v>
      </c>
      <c r="AE236" s="654"/>
      <c r="AF236" s="670"/>
      <c r="AG236" s="654"/>
      <c r="AH236" s="654"/>
    </row>
    <row r="237" ht="15.75" customHeight="1">
      <c r="A237" s="1031"/>
      <c r="B237" s="641"/>
      <c r="C237" s="641"/>
      <c r="D237" s="642" t="s">
        <v>14398</v>
      </c>
      <c r="E237" s="641"/>
      <c r="F237" s="642" t="s">
        <v>14399</v>
      </c>
      <c r="G237" s="642" t="s">
        <v>14400</v>
      </c>
      <c r="H237" s="664"/>
      <c r="I237" s="664"/>
      <c r="J237" s="793"/>
      <c r="K237" s="664"/>
      <c r="L237" s="621"/>
      <c r="M237" s="621"/>
      <c r="N237" s="621"/>
      <c r="O237" s="621"/>
      <c r="P237" s="621"/>
      <c r="Q237" s="621"/>
      <c r="R237" s="621"/>
      <c r="S237" s="621"/>
      <c r="T237" s="621"/>
      <c r="U237" s="621"/>
      <c r="V237" s="621"/>
      <c r="W237" s="621"/>
      <c r="X237" s="621"/>
      <c r="Y237" s="621"/>
      <c r="Z237" s="621"/>
      <c r="AA237" s="621"/>
      <c r="AB237" s="664">
        <v>1.0</v>
      </c>
      <c r="AC237" s="1406" t="s">
        <v>55</v>
      </c>
      <c r="AD237" s="664" t="s">
        <v>3049</v>
      </c>
      <c r="AE237" s="654"/>
      <c r="AF237" s="670"/>
      <c r="AG237" s="654"/>
      <c r="AH237" s="654"/>
    </row>
    <row r="238" ht="15.75" customHeight="1">
      <c r="A238" s="1031"/>
      <c r="B238" s="641"/>
      <c r="C238" s="642" t="s">
        <v>14401</v>
      </c>
      <c r="D238" s="641"/>
      <c r="E238" s="641"/>
      <c r="F238" s="641"/>
      <c r="G238" s="641"/>
      <c r="H238" s="665" t="s">
        <v>94</v>
      </c>
      <c r="I238" s="665" t="s">
        <v>94</v>
      </c>
      <c r="J238" s="665"/>
      <c r="K238" s="665"/>
      <c r="L238" s="621"/>
      <c r="M238" s="621"/>
      <c r="N238" s="621"/>
      <c r="O238" s="621"/>
      <c r="P238" s="621"/>
      <c r="Q238" s="621"/>
      <c r="R238" s="621"/>
      <c r="S238" s="621"/>
      <c r="T238" s="621"/>
      <c r="U238" s="621"/>
      <c r="V238" s="621"/>
      <c r="W238" s="621"/>
      <c r="X238" s="621"/>
      <c r="Y238" s="621"/>
      <c r="Z238" s="621"/>
      <c r="AA238" s="621"/>
      <c r="AB238" s="664" t="s">
        <v>94</v>
      </c>
      <c r="AC238" s="1406" t="s">
        <v>55</v>
      </c>
      <c r="AD238" s="664" t="s">
        <v>3049</v>
      </c>
      <c r="AE238" s="654"/>
      <c r="AF238" s="670"/>
      <c r="AG238" s="654"/>
      <c r="AH238" s="654"/>
    </row>
    <row r="239" ht="15.75" hidden="1" customHeight="1">
      <c r="A239" s="1031"/>
      <c r="B239" s="641"/>
      <c r="C239" s="641"/>
      <c r="D239" s="642" t="s">
        <v>14398</v>
      </c>
      <c r="E239" s="642" t="s">
        <v>14402</v>
      </c>
      <c r="F239" s="642" t="s">
        <v>14403</v>
      </c>
      <c r="G239" s="642" t="s">
        <v>14404</v>
      </c>
      <c r="H239" s="664"/>
      <c r="I239" s="664"/>
      <c r="J239" s="793"/>
      <c r="K239" s="664"/>
      <c r="L239" s="621"/>
      <c r="M239" s="621"/>
      <c r="N239" s="621"/>
      <c r="O239" s="621"/>
      <c r="P239" s="621"/>
      <c r="Q239" s="621"/>
      <c r="R239" s="621"/>
      <c r="S239" s="621"/>
      <c r="T239" s="621"/>
      <c r="U239" s="621"/>
      <c r="V239" s="621"/>
      <c r="W239" s="621"/>
      <c r="X239" s="621"/>
      <c r="Y239" s="621"/>
      <c r="Z239" s="621"/>
      <c r="AA239" s="621"/>
      <c r="AB239" s="664">
        <v>2.0</v>
      </c>
      <c r="AC239" s="1406" t="s">
        <v>55</v>
      </c>
      <c r="AD239" s="664" t="s">
        <v>3049</v>
      </c>
      <c r="AE239" s="654"/>
      <c r="AF239" s="670"/>
      <c r="AG239" s="654"/>
      <c r="AH239" s="654"/>
    </row>
    <row r="240" ht="15.75" hidden="1" customHeight="1">
      <c r="A240" s="1031"/>
      <c r="B240" s="641"/>
      <c r="C240" s="641"/>
      <c r="D240" s="642" t="s">
        <v>14261</v>
      </c>
      <c r="E240" s="642" t="s">
        <v>14405</v>
      </c>
      <c r="F240" s="642" t="s">
        <v>14403</v>
      </c>
      <c r="G240" s="642" t="s">
        <v>14406</v>
      </c>
      <c r="H240" s="664"/>
      <c r="I240" s="664"/>
      <c r="J240" s="793"/>
      <c r="K240" s="664"/>
      <c r="L240" s="621"/>
      <c r="M240" s="621"/>
      <c r="N240" s="621"/>
      <c r="O240" s="621"/>
      <c r="P240" s="621"/>
      <c r="Q240" s="621"/>
      <c r="R240" s="621"/>
      <c r="S240" s="621"/>
      <c r="T240" s="621"/>
      <c r="U240" s="621"/>
      <c r="V240" s="621"/>
      <c r="W240" s="621"/>
      <c r="X240" s="621"/>
      <c r="Y240" s="621"/>
      <c r="Z240" s="621"/>
      <c r="AA240" s="621"/>
      <c r="AB240" s="664">
        <v>2.0</v>
      </c>
      <c r="AC240" s="1406" t="s">
        <v>55</v>
      </c>
      <c r="AD240" s="664" t="s">
        <v>3049</v>
      </c>
      <c r="AE240" s="654"/>
      <c r="AF240" s="670" t="s">
        <v>14407</v>
      </c>
      <c r="AG240" s="654"/>
      <c r="AH240" s="654"/>
    </row>
    <row r="241" ht="15.75" customHeight="1">
      <c r="A241" s="1031"/>
      <c r="B241" s="641"/>
      <c r="C241" s="642" t="s">
        <v>14408</v>
      </c>
      <c r="D241" s="641"/>
      <c r="E241" s="641"/>
      <c r="F241" s="642" t="s">
        <v>14409</v>
      </c>
      <c r="G241" s="642" t="s">
        <v>14410</v>
      </c>
      <c r="H241" s="664"/>
      <c r="I241" s="664"/>
      <c r="J241" s="793"/>
      <c r="K241" s="664"/>
      <c r="L241" s="621"/>
      <c r="M241" s="621"/>
      <c r="N241" s="621"/>
      <c r="O241" s="621"/>
      <c r="P241" s="621"/>
      <c r="Q241" s="621"/>
      <c r="R241" s="621"/>
      <c r="S241" s="621"/>
      <c r="T241" s="621"/>
      <c r="U241" s="621"/>
      <c r="V241" s="621"/>
      <c r="W241" s="621"/>
      <c r="X241" s="621"/>
      <c r="Y241" s="621"/>
      <c r="Z241" s="621"/>
      <c r="AA241" s="621"/>
      <c r="AB241" s="664">
        <v>1.0</v>
      </c>
      <c r="AC241" s="1406" t="s">
        <v>55</v>
      </c>
      <c r="AD241" s="664" t="s">
        <v>3049</v>
      </c>
      <c r="AE241" s="708" t="s">
        <v>14411</v>
      </c>
      <c r="AF241" s="670"/>
      <c r="AG241" s="654"/>
      <c r="AH241" s="654"/>
    </row>
    <row r="242" ht="15.75" customHeight="1">
      <c r="A242" s="1031"/>
      <c r="B242" s="642" t="s">
        <v>1600</v>
      </c>
      <c r="C242" s="641"/>
      <c r="D242" s="641"/>
      <c r="E242" s="636"/>
      <c r="F242" s="642" t="s">
        <v>14412</v>
      </c>
      <c r="G242" s="642" t="s">
        <v>14413</v>
      </c>
      <c r="H242" s="664"/>
      <c r="I242" s="664"/>
      <c r="J242" s="793"/>
      <c r="K242" s="664"/>
      <c r="L242" s="621"/>
      <c r="M242" s="621"/>
      <c r="N242" s="621"/>
      <c r="O242" s="621"/>
      <c r="P242" s="621"/>
      <c r="Q242" s="621"/>
      <c r="R242" s="621"/>
      <c r="S242" s="621"/>
      <c r="T242" s="621"/>
      <c r="U242" s="621"/>
      <c r="V242" s="621"/>
      <c r="W242" s="621"/>
      <c r="X242" s="621"/>
      <c r="Y242" s="621"/>
      <c r="Z242" s="621"/>
      <c r="AA242" s="621"/>
      <c r="AB242" s="664">
        <v>1.0</v>
      </c>
      <c r="AC242" s="1406" t="s">
        <v>55</v>
      </c>
      <c r="AD242" s="664" t="s">
        <v>3049</v>
      </c>
      <c r="AE242" s="654"/>
      <c r="AF242" s="670"/>
      <c r="AG242" s="654"/>
      <c r="AH242" s="654"/>
    </row>
    <row r="243" ht="15.75" customHeight="1">
      <c r="A243" s="2839" t="s">
        <v>14414</v>
      </c>
      <c r="B243" s="2840"/>
      <c r="C243" s="2840"/>
      <c r="D243" s="2841"/>
      <c r="E243" s="2841"/>
      <c r="F243" s="2810"/>
      <c r="G243" s="2840"/>
      <c r="H243" s="665" t="s">
        <v>94</v>
      </c>
      <c r="I243" s="665" t="s">
        <v>94</v>
      </c>
      <c r="J243" s="665"/>
      <c r="K243" s="665"/>
      <c r="L243" s="621"/>
      <c r="M243" s="621"/>
      <c r="N243" s="621"/>
      <c r="O243" s="621"/>
      <c r="P243" s="621"/>
      <c r="Q243" s="621"/>
      <c r="R243" s="621"/>
      <c r="S243" s="621"/>
      <c r="T243" s="621"/>
      <c r="U243" s="621"/>
      <c r="V243" s="621"/>
      <c r="W243" s="621"/>
      <c r="X243" s="621"/>
      <c r="Y243" s="621"/>
      <c r="Z243" s="621"/>
      <c r="AA243" s="621"/>
      <c r="AB243" s="664" t="s">
        <v>94</v>
      </c>
      <c r="AC243" s="1406" t="s">
        <v>55</v>
      </c>
      <c r="AD243" s="664" t="s">
        <v>3049</v>
      </c>
      <c r="AE243" s="654"/>
      <c r="AF243" s="670"/>
      <c r="AG243" s="654"/>
      <c r="AH243" s="654"/>
    </row>
    <row r="244" ht="15.75" customHeight="1">
      <c r="A244" s="1031" t="s">
        <v>14415</v>
      </c>
      <c r="B244" s="641"/>
      <c r="C244" s="641"/>
      <c r="D244" s="641"/>
      <c r="E244" s="636"/>
      <c r="F244" s="641"/>
      <c r="G244" s="641"/>
      <c r="H244" s="665" t="s">
        <v>94</v>
      </c>
      <c r="I244" s="665" t="s">
        <v>94</v>
      </c>
      <c r="J244" s="665"/>
      <c r="K244" s="665"/>
      <c r="L244" s="621"/>
      <c r="M244" s="621"/>
      <c r="N244" s="621"/>
      <c r="O244" s="621"/>
      <c r="P244" s="621"/>
      <c r="Q244" s="621"/>
      <c r="R244" s="621"/>
      <c r="S244" s="621"/>
      <c r="T244" s="621"/>
      <c r="U244" s="621"/>
      <c r="V244" s="621"/>
      <c r="W244" s="621"/>
      <c r="X244" s="621"/>
      <c r="Y244" s="621"/>
      <c r="Z244" s="621"/>
      <c r="AA244" s="621"/>
      <c r="AB244" s="664" t="s">
        <v>94</v>
      </c>
      <c r="AC244" s="1406" t="s">
        <v>55</v>
      </c>
      <c r="AD244" s="664" t="s">
        <v>3049</v>
      </c>
      <c r="AE244" s="654"/>
      <c r="AF244" s="670"/>
      <c r="AG244" s="654"/>
      <c r="AH244" s="654"/>
    </row>
    <row r="245" ht="15.75" customHeight="1">
      <c r="A245" s="1031"/>
      <c r="B245" s="642" t="s">
        <v>14416</v>
      </c>
      <c r="C245" s="641"/>
      <c r="D245" s="641"/>
      <c r="E245" s="636"/>
      <c r="F245" s="641"/>
      <c r="G245" s="641"/>
      <c r="H245" s="665" t="s">
        <v>94</v>
      </c>
      <c r="I245" s="665" t="s">
        <v>94</v>
      </c>
      <c r="J245" s="665"/>
      <c r="K245" s="665"/>
      <c r="L245" s="621"/>
      <c r="M245" s="621"/>
      <c r="N245" s="621"/>
      <c r="O245" s="621"/>
      <c r="P245" s="621"/>
      <c r="Q245" s="621"/>
      <c r="R245" s="621"/>
      <c r="S245" s="621"/>
      <c r="T245" s="621"/>
      <c r="U245" s="621"/>
      <c r="V245" s="621"/>
      <c r="W245" s="621"/>
      <c r="X245" s="621"/>
      <c r="Y245" s="621"/>
      <c r="Z245" s="621"/>
      <c r="AA245" s="621"/>
      <c r="AB245" s="664" t="s">
        <v>94</v>
      </c>
      <c r="AC245" s="1406" t="s">
        <v>55</v>
      </c>
      <c r="AD245" s="664" t="s">
        <v>3049</v>
      </c>
      <c r="AE245" s="654"/>
      <c r="AF245" s="670"/>
      <c r="AG245" s="654"/>
      <c r="AH245" s="654"/>
    </row>
    <row r="246" ht="15.75" customHeight="1">
      <c r="A246" s="1031"/>
      <c r="B246" s="641"/>
      <c r="C246" s="642" t="s">
        <v>14417</v>
      </c>
      <c r="D246" s="641"/>
      <c r="E246" s="633" t="s">
        <v>14418</v>
      </c>
      <c r="F246" s="642" t="s">
        <v>14419</v>
      </c>
      <c r="G246" s="642" t="s">
        <v>14420</v>
      </c>
      <c r="H246" s="664"/>
      <c r="I246" s="664"/>
      <c r="J246" s="793"/>
      <c r="K246" s="664"/>
      <c r="L246" s="621"/>
      <c r="M246" s="621"/>
      <c r="N246" s="621"/>
      <c r="O246" s="621"/>
      <c r="P246" s="621"/>
      <c r="Q246" s="621"/>
      <c r="R246" s="621"/>
      <c r="S246" s="621"/>
      <c r="T246" s="621"/>
      <c r="U246" s="621"/>
      <c r="V246" s="621"/>
      <c r="W246" s="621"/>
      <c r="X246" s="621"/>
      <c r="Y246" s="621"/>
      <c r="Z246" s="621"/>
      <c r="AA246" s="621"/>
      <c r="AB246" s="664">
        <v>1.0</v>
      </c>
      <c r="AC246" s="1406" t="s">
        <v>55</v>
      </c>
      <c r="AD246" s="664" t="s">
        <v>3049</v>
      </c>
      <c r="AE246" s="654"/>
      <c r="AF246" s="670" t="s">
        <v>14421</v>
      </c>
      <c r="AG246" s="654"/>
      <c r="AH246" s="654"/>
    </row>
    <row r="247" ht="15.75" customHeight="1">
      <c r="A247" s="1031"/>
      <c r="B247" s="641"/>
      <c r="C247" s="642" t="s">
        <v>14422</v>
      </c>
      <c r="D247" s="641"/>
      <c r="E247" s="641"/>
      <c r="F247" s="641"/>
      <c r="G247" s="641"/>
      <c r="H247" s="665" t="s">
        <v>94</v>
      </c>
      <c r="I247" s="665" t="s">
        <v>94</v>
      </c>
      <c r="J247" s="665"/>
      <c r="K247" s="665"/>
      <c r="L247" s="621"/>
      <c r="M247" s="621"/>
      <c r="N247" s="621"/>
      <c r="O247" s="621"/>
      <c r="P247" s="621"/>
      <c r="Q247" s="621"/>
      <c r="R247" s="621"/>
      <c r="S247" s="621"/>
      <c r="T247" s="621"/>
      <c r="U247" s="621"/>
      <c r="V247" s="621"/>
      <c r="W247" s="621"/>
      <c r="X247" s="621"/>
      <c r="Y247" s="621"/>
      <c r="Z247" s="621"/>
      <c r="AA247" s="621"/>
      <c r="AB247" s="664" t="s">
        <v>94</v>
      </c>
      <c r="AC247" s="1406" t="s">
        <v>55</v>
      </c>
      <c r="AD247" s="664" t="s">
        <v>3049</v>
      </c>
      <c r="AE247" s="654"/>
      <c r="AF247" s="670"/>
      <c r="AG247" s="654"/>
      <c r="AH247" s="654"/>
    </row>
    <row r="248" ht="15.75" customHeight="1">
      <c r="A248" s="1031"/>
      <c r="B248" s="641"/>
      <c r="C248" s="641"/>
      <c r="D248" s="642" t="s">
        <v>14423</v>
      </c>
      <c r="E248" s="642" t="s">
        <v>14424</v>
      </c>
      <c r="F248" s="642" t="s">
        <v>14425</v>
      </c>
      <c r="G248" s="642" t="s">
        <v>14426</v>
      </c>
      <c r="H248" s="664"/>
      <c r="I248" s="664"/>
      <c r="J248" s="793"/>
      <c r="K248" s="664"/>
      <c r="L248" s="621"/>
      <c r="M248" s="621"/>
      <c r="N248" s="621"/>
      <c r="O248" s="621"/>
      <c r="P248" s="621"/>
      <c r="Q248" s="621"/>
      <c r="R248" s="621"/>
      <c r="S248" s="621"/>
      <c r="T248" s="621"/>
      <c r="U248" s="621"/>
      <c r="V248" s="621"/>
      <c r="W248" s="621"/>
      <c r="X248" s="621"/>
      <c r="Y248" s="621"/>
      <c r="Z248" s="621"/>
      <c r="AA248" s="621"/>
      <c r="AB248" s="664">
        <v>1.0</v>
      </c>
      <c r="AC248" s="1406" t="s">
        <v>55</v>
      </c>
      <c r="AD248" s="664" t="s">
        <v>3049</v>
      </c>
      <c r="AE248" s="708" t="s">
        <v>14427</v>
      </c>
      <c r="AF248" s="670" t="s">
        <v>14428</v>
      </c>
      <c r="AG248" s="654"/>
      <c r="AH248" s="654"/>
    </row>
    <row r="249" ht="15.75" customHeight="1">
      <c r="A249" s="1031"/>
      <c r="B249" s="641"/>
      <c r="C249" s="641"/>
      <c r="D249" s="642" t="s">
        <v>14429</v>
      </c>
      <c r="E249" s="641"/>
      <c r="F249" s="641"/>
      <c r="G249" s="641"/>
      <c r="H249" s="665" t="s">
        <v>94</v>
      </c>
      <c r="I249" s="665" t="s">
        <v>94</v>
      </c>
      <c r="J249" s="665"/>
      <c r="K249" s="665"/>
      <c r="L249" s="621"/>
      <c r="M249" s="621"/>
      <c r="N249" s="621"/>
      <c r="O249" s="621"/>
      <c r="P249" s="621"/>
      <c r="Q249" s="621"/>
      <c r="R249" s="621"/>
      <c r="S249" s="621"/>
      <c r="T249" s="621"/>
      <c r="U249" s="621"/>
      <c r="V249" s="621"/>
      <c r="W249" s="621"/>
      <c r="X249" s="621"/>
      <c r="Y249" s="621"/>
      <c r="Z249" s="621"/>
      <c r="AA249" s="621"/>
      <c r="AB249" s="664" t="s">
        <v>94</v>
      </c>
      <c r="AC249" s="1406" t="s">
        <v>55</v>
      </c>
      <c r="AD249" s="664" t="s">
        <v>3049</v>
      </c>
      <c r="AE249" s="654"/>
      <c r="AF249" s="670"/>
      <c r="AG249" s="654"/>
      <c r="AH249" s="654"/>
    </row>
    <row r="250" ht="15.75" customHeight="1">
      <c r="A250" s="621"/>
      <c r="B250" s="636"/>
      <c r="C250" s="633" t="s">
        <v>1600</v>
      </c>
      <c r="D250" s="641"/>
      <c r="E250" s="641"/>
      <c r="F250" s="642" t="s">
        <v>14430</v>
      </c>
      <c r="G250" s="642" t="s">
        <v>14413</v>
      </c>
      <c r="H250" s="664"/>
      <c r="I250" s="664"/>
      <c r="J250" s="793"/>
      <c r="K250" s="664"/>
      <c r="L250" s="621"/>
      <c r="M250" s="621"/>
      <c r="N250" s="621"/>
      <c r="O250" s="621"/>
      <c r="P250" s="621"/>
      <c r="Q250" s="621"/>
      <c r="R250" s="621"/>
      <c r="S250" s="621"/>
      <c r="T250" s="621"/>
      <c r="U250" s="621"/>
      <c r="V250" s="621"/>
      <c r="W250" s="621"/>
      <c r="X250" s="621"/>
      <c r="Y250" s="621"/>
      <c r="Z250" s="621"/>
      <c r="AA250" s="621"/>
      <c r="AB250" s="664">
        <v>1.0</v>
      </c>
      <c r="AC250" s="1406" t="s">
        <v>55</v>
      </c>
      <c r="AD250" s="664" t="s">
        <v>3049</v>
      </c>
      <c r="AE250" s="654"/>
      <c r="AF250" s="670"/>
      <c r="AG250" s="654"/>
      <c r="AH250" s="654"/>
    </row>
    <row r="251" ht="15.75" customHeight="1">
      <c r="A251" s="2842" t="s">
        <v>14431</v>
      </c>
      <c r="B251" s="2843"/>
      <c r="C251" s="2843"/>
      <c r="D251" s="2843"/>
      <c r="E251" s="2843"/>
      <c r="F251" s="2843"/>
      <c r="G251" s="2843"/>
      <c r="H251" s="665" t="s">
        <v>94</v>
      </c>
      <c r="I251" s="665" t="s">
        <v>94</v>
      </c>
      <c r="J251" s="665"/>
      <c r="K251" s="665"/>
      <c r="L251" s="641"/>
      <c r="M251" s="641"/>
      <c r="N251" s="641"/>
      <c r="O251" s="641"/>
      <c r="P251" s="641"/>
      <c r="Q251" s="641"/>
      <c r="R251" s="641"/>
      <c r="S251" s="641"/>
      <c r="T251" s="641"/>
      <c r="U251" s="641"/>
      <c r="V251" s="641"/>
      <c r="W251" s="641"/>
      <c r="X251" s="641"/>
      <c r="Y251" s="641"/>
      <c r="Z251" s="641"/>
      <c r="AA251" s="641"/>
      <c r="AB251" s="665" t="s">
        <v>94</v>
      </c>
      <c r="AC251" s="1406" t="s">
        <v>55</v>
      </c>
      <c r="AD251" s="665" t="s">
        <v>2262</v>
      </c>
      <c r="AE251" s="650"/>
      <c r="AF251" s="650"/>
      <c r="AG251" s="650"/>
      <c r="AH251" s="650"/>
    </row>
    <row r="252" ht="15.75" customHeight="1">
      <c r="A252" s="2844" t="s">
        <v>14432</v>
      </c>
      <c r="B252" s="2806"/>
      <c r="C252" s="2806"/>
      <c r="D252" s="2806"/>
      <c r="E252" s="2806"/>
      <c r="F252" s="2806"/>
      <c r="G252" s="2806"/>
      <c r="H252" s="665" t="s">
        <v>94</v>
      </c>
      <c r="I252" s="665" t="s">
        <v>94</v>
      </c>
      <c r="J252" s="665"/>
      <c r="K252" s="665"/>
      <c r="L252" s="641"/>
      <c r="M252" s="641"/>
      <c r="N252" s="641"/>
      <c r="O252" s="641"/>
      <c r="P252" s="641"/>
      <c r="Q252" s="641"/>
      <c r="R252" s="641"/>
      <c r="S252" s="641"/>
      <c r="T252" s="641"/>
      <c r="U252" s="641"/>
      <c r="V252" s="641"/>
      <c r="W252" s="641"/>
      <c r="X252" s="641"/>
      <c r="Y252" s="641"/>
      <c r="Z252" s="641"/>
      <c r="AA252" s="641"/>
      <c r="AB252" s="665" t="s">
        <v>94</v>
      </c>
      <c r="AC252" s="1406" t="s">
        <v>55</v>
      </c>
      <c r="AD252" s="665" t="s">
        <v>2262</v>
      </c>
      <c r="AE252" s="650"/>
      <c r="AF252" s="650"/>
      <c r="AG252" s="650"/>
      <c r="AH252" s="650"/>
    </row>
    <row r="253" ht="15.75" customHeight="1">
      <c r="A253" s="991" t="s">
        <v>14433</v>
      </c>
      <c r="B253" s="641"/>
      <c r="C253" s="641"/>
      <c r="D253" s="641"/>
      <c r="E253" s="641"/>
      <c r="F253" s="641"/>
      <c r="G253" s="641"/>
      <c r="H253" s="665" t="s">
        <v>94</v>
      </c>
      <c r="I253" s="665" t="s">
        <v>94</v>
      </c>
      <c r="J253" s="665"/>
      <c r="K253" s="665"/>
      <c r="L253" s="641"/>
      <c r="M253" s="641"/>
      <c r="N253" s="641"/>
      <c r="O253" s="641"/>
      <c r="P253" s="641"/>
      <c r="Q253" s="641"/>
      <c r="R253" s="641"/>
      <c r="S253" s="641"/>
      <c r="T253" s="641"/>
      <c r="U253" s="641"/>
      <c r="V253" s="641"/>
      <c r="W253" s="641"/>
      <c r="X253" s="641"/>
      <c r="Y253" s="641"/>
      <c r="Z253" s="641"/>
      <c r="AA253" s="641"/>
      <c r="AB253" s="665" t="s">
        <v>94</v>
      </c>
      <c r="AC253" s="1406" t="s">
        <v>55</v>
      </c>
      <c r="AD253" s="665" t="s">
        <v>2262</v>
      </c>
      <c r="AE253" s="650"/>
      <c r="AF253" s="650"/>
      <c r="AG253" s="650"/>
      <c r="AH253" s="650"/>
    </row>
    <row r="254" ht="15.75" customHeight="1">
      <c r="A254" s="1031"/>
      <c r="B254" s="642" t="s">
        <v>14434</v>
      </c>
      <c r="C254" s="641"/>
      <c r="D254" s="641"/>
      <c r="E254" s="641"/>
      <c r="F254" s="641"/>
      <c r="G254" s="641"/>
      <c r="H254" s="665" t="s">
        <v>94</v>
      </c>
      <c r="I254" s="665" t="s">
        <v>94</v>
      </c>
      <c r="J254" s="665"/>
      <c r="K254" s="665"/>
      <c r="L254" s="641"/>
      <c r="M254" s="641"/>
      <c r="N254" s="641"/>
      <c r="O254" s="641"/>
      <c r="P254" s="641"/>
      <c r="Q254" s="641"/>
      <c r="R254" s="641"/>
      <c r="S254" s="641"/>
      <c r="T254" s="641"/>
      <c r="U254" s="641"/>
      <c r="V254" s="641"/>
      <c r="W254" s="641"/>
      <c r="X254" s="641"/>
      <c r="Y254" s="641"/>
      <c r="Z254" s="641"/>
      <c r="AA254" s="641"/>
      <c r="AB254" s="665" t="s">
        <v>94</v>
      </c>
      <c r="AC254" s="1406" t="s">
        <v>55</v>
      </c>
      <c r="AD254" s="665" t="s">
        <v>2262</v>
      </c>
      <c r="AE254" s="650"/>
      <c r="AF254" s="650"/>
      <c r="AG254" s="650"/>
      <c r="AH254" s="650"/>
    </row>
    <row r="255" ht="15.75" customHeight="1">
      <c r="A255" s="1031"/>
      <c r="B255" s="641"/>
      <c r="C255" s="642" t="s">
        <v>9850</v>
      </c>
      <c r="D255" s="641"/>
      <c r="E255" s="641"/>
      <c r="F255" s="641"/>
      <c r="G255" s="641"/>
      <c r="H255" s="665" t="s">
        <v>94</v>
      </c>
      <c r="I255" s="665" t="s">
        <v>94</v>
      </c>
      <c r="J255" s="665"/>
      <c r="K255" s="665"/>
      <c r="L255" s="641"/>
      <c r="M255" s="641"/>
      <c r="N255" s="641"/>
      <c r="O255" s="641"/>
      <c r="P255" s="641"/>
      <c r="Q255" s="641"/>
      <c r="R255" s="641"/>
      <c r="S255" s="641"/>
      <c r="T255" s="641"/>
      <c r="U255" s="641"/>
      <c r="V255" s="641"/>
      <c r="W255" s="641"/>
      <c r="X255" s="641"/>
      <c r="Y255" s="641"/>
      <c r="Z255" s="641"/>
      <c r="AA255" s="641"/>
      <c r="AB255" s="665" t="s">
        <v>94</v>
      </c>
      <c r="AC255" s="1406" t="s">
        <v>55</v>
      </c>
      <c r="AD255" s="665" t="s">
        <v>2262</v>
      </c>
      <c r="AE255" s="650"/>
      <c r="AF255" s="650"/>
      <c r="AG255" s="650"/>
      <c r="AH255" s="650"/>
    </row>
    <row r="256" ht="15.75" customHeight="1">
      <c r="A256" s="1031"/>
      <c r="B256" s="641"/>
      <c r="C256" s="641"/>
      <c r="D256" s="641"/>
      <c r="E256" s="642" t="s">
        <v>14435</v>
      </c>
      <c r="F256" s="642" t="s">
        <v>14436</v>
      </c>
      <c r="G256" s="642" t="s">
        <v>14437</v>
      </c>
      <c r="H256" s="664"/>
      <c r="I256" s="664"/>
      <c r="J256" s="664"/>
      <c r="K256" s="664"/>
      <c r="L256" s="641"/>
      <c r="M256" s="641"/>
      <c r="N256" s="641"/>
      <c r="O256" s="641"/>
      <c r="P256" s="641"/>
      <c r="Q256" s="641"/>
      <c r="R256" s="641"/>
      <c r="S256" s="641"/>
      <c r="T256" s="641"/>
      <c r="U256" s="641"/>
      <c r="V256" s="641"/>
      <c r="W256" s="641"/>
      <c r="X256" s="641"/>
      <c r="Y256" s="641"/>
      <c r="Z256" s="641"/>
      <c r="AA256" s="641"/>
      <c r="AB256" s="665">
        <v>1.0</v>
      </c>
      <c r="AC256" s="1406" t="s">
        <v>55</v>
      </c>
      <c r="AD256" s="665" t="s">
        <v>2262</v>
      </c>
      <c r="AE256" s="650"/>
      <c r="AF256" s="650" t="s">
        <v>14438</v>
      </c>
      <c r="AG256" s="650"/>
      <c r="AH256" s="650"/>
    </row>
    <row r="257" ht="15.75" hidden="1" customHeight="1">
      <c r="A257" s="1031"/>
      <c r="B257" s="642" t="s">
        <v>4517</v>
      </c>
      <c r="C257" s="641"/>
      <c r="D257" s="641"/>
      <c r="E257" s="641"/>
      <c r="F257" s="642" t="s">
        <v>14439</v>
      </c>
      <c r="G257" s="642" t="s">
        <v>14440</v>
      </c>
      <c r="H257" s="664"/>
      <c r="I257" s="664"/>
      <c r="J257" s="664"/>
      <c r="K257" s="664"/>
      <c r="L257" s="641"/>
      <c r="M257" s="641"/>
      <c r="N257" s="641"/>
      <c r="O257" s="641"/>
      <c r="P257" s="641"/>
      <c r="Q257" s="641"/>
      <c r="R257" s="641"/>
      <c r="S257" s="641"/>
      <c r="T257" s="641"/>
      <c r="U257" s="641"/>
      <c r="V257" s="641"/>
      <c r="W257" s="641"/>
      <c r="X257" s="641"/>
      <c r="Y257" s="641"/>
      <c r="Z257" s="641"/>
      <c r="AA257" s="641"/>
      <c r="AB257" s="664">
        <v>2.0</v>
      </c>
      <c r="AC257" s="1406" t="s">
        <v>55</v>
      </c>
      <c r="AD257" s="665" t="s">
        <v>2262</v>
      </c>
      <c r="AE257" s="650"/>
      <c r="AF257" s="650"/>
      <c r="AG257" s="650"/>
      <c r="AH257" s="650"/>
    </row>
    <row r="258" ht="15.75" customHeight="1">
      <c r="A258" s="991" t="s">
        <v>13909</v>
      </c>
      <c r="B258" s="641"/>
      <c r="C258" s="641"/>
      <c r="D258" s="641"/>
      <c r="E258" s="641"/>
      <c r="F258" s="641"/>
      <c r="G258" s="641"/>
      <c r="H258" s="665" t="s">
        <v>94</v>
      </c>
      <c r="I258" s="665" t="s">
        <v>94</v>
      </c>
      <c r="J258" s="665"/>
      <c r="K258" s="665"/>
      <c r="L258" s="641"/>
      <c r="M258" s="641"/>
      <c r="N258" s="641"/>
      <c r="O258" s="641"/>
      <c r="P258" s="641"/>
      <c r="Q258" s="641"/>
      <c r="R258" s="641"/>
      <c r="S258" s="641"/>
      <c r="T258" s="641"/>
      <c r="U258" s="641"/>
      <c r="V258" s="641"/>
      <c r="W258" s="641"/>
      <c r="X258" s="641"/>
      <c r="Y258" s="641"/>
      <c r="Z258" s="641"/>
      <c r="AA258" s="641"/>
      <c r="AB258" s="665" t="s">
        <v>94</v>
      </c>
      <c r="AC258" s="1406" t="s">
        <v>55</v>
      </c>
      <c r="AD258" s="665" t="s">
        <v>2262</v>
      </c>
      <c r="AE258" s="650"/>
      <c r="AF258" s="650"/>
      <c r="AG258" s="650"/>
      <c r="AH258" s="650"/>
    </row>
    <row r="259" ht="15.75" customHeight="1">
      <c r="A259" s="1031"/>
      <c r="B259" s="642" t="s">
        <v>13909</v>
      </c>
      <c r="C259" s="641"/>
      <c r="D259" s="641"/>
      <c r="E259" s="641"/>
      <c r="F259" s="641"/>
      <c r="G259" s="641"/>
      <c r="H259" s="665" t="s">
        <v>94</v>
      </c>
      <c r="I259" s="665" t="s">
        <v>94</v>
      </c>
      <c r="J259" s="665"/>
      <c r="K259" s="665"/>
      <c r="L259" s="641"/>
      <c r="M259" s="641"/>
      <c r="N259" s="641"/>
      <c r="O259" s="641"/>
      <c r="P259" s="641"/>
      <c r="Q259" s="641"/>
      <c r="R259" s="641"/>
      <c r="S259" s="641"/>
      <c r="T259" s="641"/>
      <c r="U259" s="641"/>
      <c r="V259" s="641"/>
      <c r="W259" s="641"/>
      <c r="X259" s="641"/>
      <c r="Y259" s="641"/>
      <c r="Z259" s="641"/>
      <c r="AA259" s="641"/>
      <c r="AB259" s="665" t="s">
        <v>94</v>
      </c>
      <c r="AC259" s="1406" t="s">
        <v>55</v>
      </c>
      <c r="AD259" s="665" t="s">
        <v>2262</v>
      </c>
      <c r="AE259" s="650"/>
      <c r="AF259" s="650"/>
      <c r="AG259" s="650"/>
      <c r="AH259" s="650"/>
    </row>
    <row r="260" ht="15.75" customHeight="1">
      <c r="A260" s="1031"/>
      <c r="B260" s="641"/>
      <c r="C260" s="642" t="s">
        <v>14434</v>
      </c>
      <c r="D260" s="641"/>
      <c r="E260" s="641"/>
      <c r="F260" s="641"/>
      <c r="G260" s="641"/>
      <c r="H260" s="665" t="s">
        <v>94</v>
      </c>
      <c r="I260" s="665" t="s">
        <v>94</v>
      </c>
      <c r="J260" s="665"/>
      <c r="K260" s="665"/>
      <c r="L260" s="641"/>
      <c r="M260" s="641"/>
      <c r="N260" s="641"/>
      <c r="O260" s="641"/>
      <c r="P260" s="641"/>
      <c r="Q260" s="641"/>
      <c r="R260" s="641"/>
      <c r="S260" s="641"/>
      <c r="T260" s="641"/>
      <c r="U260" s="641"/>
      <c r="V260" s="641"/>
      <c r="W260" s="641"/>
      <c r="X260" s="641"/>
      <c r="Y260" s="641"/>
      <c r="Z260" s="641"/>
      <c r="AA260" s="641"/>
      <c r="AB260" s="665" t="s">
        <v>94</v>
      </c>
      <c r="AC260" s="1406" t="s">
        <v>55</v>
      </c>
      <c r="AD260" s="665" t="s">
        <v>2262</v>
      </c>
      <c r="AE260" s="650"/>
      <c r="AF260" s="650"/>
      <c r="AG260" s="650"/>
      <c r="AH260" s="650"/>
    </row>
    <row r="261" ht="15.75" customHeight="1">
      <c r="A261" s="1031"/>
      <c r="B261" s="641"/>
      <c r="C261" s="641"/>
      <c r="D261" s="642" t="s">
        <v>9850</v>
      </c>
      <c r="E261" s="641"/>
      <c r="F261" s="641"/>
      <c r="G261" s="641"/>
      <c r="H261" s="665" t="s">
        <v>94</v>
      </c>
      <c r="I261" s="665" t="s">
        <v>94</v>
      </c>
      <c r="J261" s="665"/>
      <c r="K261" s="665"/>
      <c r="L261" s="641"/>
      <c r="M261" s="641"/>
      <c r="N261" s="641"/>
      <c r="O261" s="641"/>
      <c r="P261" s="641"/>
      <c r="Q261" s="641"/>
      <c r="R261" s="641"/>
      <c r="S261" s="641"/>
      <c r="T261" s="641"/>
      <c r="U261" s="641"/>
      <c r="V261" s="641"/>
      <c r="W261" s="641"/>
      <c r="X261" s="641"/>
      <c r="Y261" s="641"/>
      <c r="Z261" s="641"/>
      <c r="AA261" s="641"/>
      <c r="AB261" s="665" t="s">
        <v>94</v>
      </c>
      <c r="AC261" s="1406" t="s">
        <v>55</v>
      </c>
      <c r="AD261" s="665" t="s">
        <v>2262</v>
      </c>
      <c r="AE261" s="650"/>
      <c r="AF261" s="650"/>
      <c r="AG261" s="650"/>
      <c r="AH261" s="650"/>
    </row>
    <row r="262" ht="15.75" customHeight="1">
      <c r="A262" s="1031"/>
      <c r="B262" s="641"/>
      <c r="C262" s="641"/>
      <c r="D262" s="641"/>
      <c r="E262" s="642" t="s">
        <v>14435</v>
      </c>
      <c r="F262" s="642" t="s">
        <v>14441</v>
      </c>
      <c r="G262" s="642" t="s">
        <v>14442</v>
      </c>
      <c r="H262" s="664"/>
      <c r="I262" s="664"/>
      <c r="J262" s="664"/>
      <c r="K262" s="664"/>
      <c r="L262" s="641"/>
      <c r="M262" s="641"/>
      <c r="N262" s="641"/>
      <c r="O262" s="641"/>
      <c r="P262" s="641"/>
      <c r="Q262" s="641"/>
      <c r="R262" s="641"/>
      <c r="S262" s="641"/>
      <c r="T262" s="641"/>
      <c r="U262" s="641"/>
      <c r="V262" s="641"/>
      <c r="W262" s="641"/>
      <c r="X262" s="641"/>
      <c r="Y262" s="641"/>
      <c r="Z262" s="641"/>
      <c r="AA262" s="641"/>
      <c r="AB262" s="665">
        <v>1.0</v>
      </c>
      <c r="AC262" s="1406" t="s">
        <v>55</v>
      </c>
      <c r="AD262" s="665" t="s">
        <v>2262</v>
      </c>
      <c r="AE262" s="650"/>
      <c r="AF262" s="640" t="s">
        <v>14443</v>
      </c>
      <c r="AG262" s="650"/>
      <c r="AH262" s="650"/>
    </row>
    <row r="263" ht="15.75" customHeight="1">
      <c r="A263" s="1031"/>
      <c r="B263" s="641"/>
      <c r="C263" s="641"/>
      <c r="D263" s="642" t="s">
        <v>14444</v>
      </c>
      <c r="E263" s="641"/>
      <c r="F263" s="641"/>
      <c r="G263" s="641"/>
      <c r="H263" s="665" t="s">
        <v>94</v>
      </c>
      <c r="I263" s="665" t="s">
        <v>94</v>
      </c>
      <c r="J263" s="665"/>
      <c r="K263" s="665"/>
      <c r="L263" s="641"/>
      <c r="M263" s="641"/>
      <c r="N263" s="641"/>
      <c r="O263" s="641"/>
      <c r="P263" s="641"/>
      <c r="Q263" s="641"/>
      <c r="R263" s="641"/>
      <c r="S263" s="641"/>
      <c r="T263" s="641"/>
      <c r="U263" s="641"/>
      <c r="V263" s="641"/>
      <c r="W263" s="641"/>
      <c r="X263" s="641"/>
      <c r="Y263" s="641"/>
      <c r="Z263" s="641"/>
      <c r="AA263" s="641"/>
      <c r="AB263" s="665" t="s">
        <v>94</v>
      </c>
      <c r="AC263" s="1406" t="s">
        <v>55</v>
      </c>
      <c r="AD263" s="665" t="s">
        <v>2262</v>
      </c>
      <c r="AE263" s="650"/>
      <c r="AF263" s="650"/>
      <c r="AG263" s="650"/>
      <c r="AH263" s="650"/>
    </row>
    <row r="264" ht="15.75" customHeight="1">
      <c r="A264" s="1031"/>
      <c r="B264" s="641"/>
      <c r="C264" s="642" t="s">
        <v>4517</v>
      </c>
      <c r="D264" s="641"/>
      <c r="E264" s="641"/>
      <c r="F264" s="641"/>
      <c r="G264" s="641"/>
      <c r="H264" s="665" t="s">
        <v>94</v>
      </c>
      <c r="I264" s="665" t="s">
        <v>94</v>
      </c>
      <c r="J264" s="665"/>
      <c r="K264" s="665"/>
      <c r="L264" s="641"/>
      <c r="M264" s="641"/>
      <c r="N264" s="641"/>
      <c r="O264" s="641"/>
      <c r="P264" s="641"/>
      <c r="Q264" s="641"/>
      <c r="R264" s="641"/>
      <c r="S264" s="641"/>
      <c r="T264" s="641"/>
      <c r="U264" s="641"/>
      <c r="V264" s="641"/>
      <c r="W264" s="641"/>
      <c r="X264" s="641"/>
      <c r="Y264" s="641"/>
      <c r="Z264" s="641"/>
      <c r="AA264" s="641"/>
      <c r="AB264" s="665" t="s">
        <v>94</v>
      </c>
      <c r="AC264" s="1406" t="s">
        <v>55</v>
      </c>
      <c r="AD264" s="665" t="s">
        <v>2262</v>
      </c>
      <c r="AE264" s="650"/>
      <c r="AF264" s="650"/>
      <c r="AG264" s="650"/>
      <c r="AH264" s="650"/>
    </row>
    <row r="265" ht="15.75" customHeight="1">
      <c r="A265" s="1031"/>
      <c r="B265" s="641"/>
      <c r="C265" s="641"/>
      <c r="D265" s="642" t="s">
        <v>14445</v>
      </c>
      <c r="E265" s="641"/>
      <c r="F265" s="642" t="s">
        <v>14446</v>
      </c>
      <c r="G265" s="642" t="s">
        <v>14447</v>
      </c>
      <c r="H265" s="664"/>
      <c r="I265" s="664"/>
      <c r="J265" s="664"/>
      <c r="K265" s="664"/>
      <c r="L265" s="641"/>
      <c r="M265" s="641"/>
      <c r="N265" s="641"/>
      <c r="O265" s="641"/>
      <c r="P265" s="641"/>
      <c r="Q265" s="641"/>
      <c r="R265" s="641"/>
      <c r="S265" s="641"/>
      <c r="T265" s="641"/>
      <c r="U265" s="641"/>
      <c r="V265" s="641"/>
      <c r="W265" s="641"/>
      <c r="X265" s="641"/>
      <c r="Y265" s="641"/>
      <c r="Z265" s="641"/>
      <c r="AA265" s="641"/>
      <c r="AB265" s="665">
        <v>1.0</v>
      </c>
      <c r="AC265" s="1406" t="s">
        <v>55</v>
      </c>
      <c r="AD265" s="665" t="s">
        <v>2262</v>
      </c>
      <c r="AE265" s="650"/>
      <c r="AF265" s="650"/>
      <c r="AG265" s="650"/>
      <c r="AH265" s="650"/>
    </row>
    <row r="266" ht="15.75" customHeight="1">
      <c r="A266" s="1031"/>
      <c r="B266" s="641"/>
      <c r="C266" s="641"/>
      <c r="D266" s="642" t="s">
        <v>4119</v>
      </c>
      <c r="E266" s="641"/>
      <c r="F266" s="641"/>
      <c r="G266" s="641"/>
      <c r="H266" s="665" t="s">
        <v>94</v>
      </c>
      <c r="I266" s="665" t="s">
        <v>94</v>
      </c>
      <c r="J266" s="665"/>
      <c r="K266" s="665"/>
      <c r="L266" s="641"/>
      <c r="M266" s="641"/>
      <c r="N266" s="641"/>
      <c r="O266" s="641"/>
      <c r="P266" s="641"/>
      <c r="Q266" s="641"/>
      <c r="R266" s="641"/>
      <c r="S266" s="641"/>
      <c r="T266" s="641"/>
      <c r="U266" s="641"/>
      <c r="V266" s="641"/>
      <c r="W266" s="641"/>
      <c r="X266" s="641"/>
      <c r="Y266" s="641"/>
      <c r="Z266" s="641"/>
      <c r="AA266" s="641"/>
      <c r="AB266" s="665" t="s">
        <v>94</v>
      </c>
      <c r="AC266" s="1406" t="s">
        <v>55</v>
      </c>
      <c r="AD266" s="665" t="s">
        <v>2262</v>
      </c>
      <c r="AE266" s="650"/>
      <c r="AF266" s="650"/>
      <c r="AG266" s="650"/>
      <c r="AH266" s="650"/>
    </row>
    <row r="267" ht="15.75" hidden="1" customHeight="1">
      <c r="A267" s="1031"/>
      <c r="B267" s="641"/>
      <c r="C267" s="641"/>
      <c r="D267" s="641"/>
      <c r="E267" s="642" t="s">
        <v>14448</v>
      </c>
      <c r="F267" s="642" t="s">
        <v>14449</v>
      </c>
      <c r="G267" s="640" t="s">
        <v>14450</v>
      </c>
      <c r="H267" s="664"/>
      <c r="I267" s="664"/>
      <c r="J267" s="664"/>
      <c r="K267" s="664"/>
      <c r="L267" s="641"/>
      <c r="M267" s="641"/>
      <c r="N267" s="641"/>
      <c r="O267" s="641"/>
      <c r="P267" s="641"/>
      <c r="Q267" s="641"/>
      <c r="R267" s="641"/>
      <c r="S267" s="641"/>
      <c r="T267" s="641"/>
      <c r="U267" s="641"/>
      <c r="V267" s="641"/>
      <c r="W267" s="641"/>
      <c r="X267" s="641"/>
      <c r="Y267" s="641"/>
      <c r="Z267" s="641"/>
      <c r="AA267" s="641"/>
      <c r="AB267" s="664">
        <v>2.0</v>
      </c>
      <c r="AC267" s="1406" t="s">
        <v>55</v>
      </c>
      <c r="AD267" s="665" t="s">
        <v>3396</v>
      </c>
      <c r="AE267" s="650"/>
      <c r="AF267" s="650"/>
      <c r="AG267" s="650"/>
      <c r="AH267" s="650"/>
    </row>
    <row r="268" ht="15.75" customHeight="1">
      <c r="A268" s="1031"/>
      <c r="B268" s="641"/>
      <c r="C268" s="641"/>
      <c r="D268" s="641"/>
      <c r="E268" s="642" t="s">
        <v>14451</v>
      </c>
      <c r="F268" s="642" t="s">
        <v>14449</v>
      </c>
      <c r="G268" s="640" t="s">
        <v>14452</v>
      </c>
      <c r="H268" s="664"/>
      <c r="I268" s="664"/>
      <c r="J268" s="664"/>
      <c r="K268" s="664"/>
      <c r="L268" s="641"/>
      <c r="M268" s="641"/>
      <c r="N268" s="641"/>
      <c r="O268" s="641"/>
      <c r="P268" s="641"/>
      <c r="Q268" s="641"/>
      <c r="R268" s="641"/>
      <c r="S268" s="641"/>
      <c r="T268" s="641"/>
      <c r="U268" s="641"/>
      <c r="V268" s="641"/>
      <c r="W268" s="641"/>
      <c r="X268" s="641"/>
      <c r="Y268" s="641"/>
      <c r="Z268" s="641"/>
      <c r="AA268" s="641"/>
      <c r="AB268" s="665">
        <v>1.0</v>
      </c>
      <c r="AC268" s="1406" t="s">
        <v>55</v>
      </c>
      <c r="AD268" s="664" t="s">
        <v>1571</v>
      </c>
      <c r="AE268" s="650"/>
      <c r="AF268" s="640" t="s">
        <v>14453</v>
      </c>
      <c r="AG268" s="650"/>
      <c r="AH268" s="650"/>
    </row>
    <row r="269" ht="15.75" customHeight="1">
      <c r="A269" s="1031"/>
      <c r="B269" s="641"/>
      <c r="C269" s="641"/>
      <c r="D269" s="642" t="s">
        <v>2003</v>
      </c>
      <c r="E269" s="642" t="s">
        <v>14454</v>
      </c>
      <c r="F269" s="642" t="s">
        <v>14455</v>
      </c>
      <c r="G269" s="642" t="s">
        <v>14456</v>
      </c>
      <c r="H269" s="664"/>
      <c r="I269" s="664"/>
      <c r="J269" s="664"/>
      <c r="K269" s="664"/>
      <c r="L269" s="641"/>
      <c r="M269" s="641"/>
      <c r="N269" s="641"/>
      <c r="O269" s="641"/>
      <c r="P269" s="641"/>
      <c r="Q269" s="641"/>
      <c r="R269" s="641"/>
      <c r="S269" s="641"/>
      <c r="T269" s="641"/>
      <c r="U269" s="641"/>
      <c r="V269" s="641"/>
      <c r="W269" s="641"/>
      <c r="X269" s="641"/>
      <c r="Y269" s="641"/>
      <c r="Z269" s="641"/>
      <c r="AA269" s="641"/>
      <c r="AB269" s="665">
        <v>1.0</v>
      </c>
      <c r="AC269" s="1406" t="s">
        <v>55</v>
      </c>
      <c r="AD269" s="665" t="s">
        <v>2262</v>
      </c>
      <c r="AE269" s="650"/>
      <c r="AF269" s="650"/>
      <c r="AG269" s="650"/>
      <c r="AH269" s="650"/>
    </row>
    <row r="270" ht="15.75" customHeight="1">
      <c r="A270" s="1031"/>
      <c r="B270" s="642" t="s">
        <v>14457</v>
      </c>
      <c r="C270" s="641"/>
      <c r="D270" s="641"/>
      <c r="E270" s="641"/>
      <c r="F270" s="641"/>
      <c r="G270" s="641"/>
      <c r="H270" s="665" t="s">
        <v>94</v>
      </c>
      <c r="I270" s="665" t="s">
        <v>94</v>
      </c>
      <c r="J270" s="665"/>
      <c r="K270" s="665"/>
      <c r="L270" s="641"/>
      <c r="M270" s="641"/>
      <c r="N270" s="641"/>
      <c r="O270" s="641"/>
      <c r="P270" s="641"/>
      <c r="Q270" s="641"/>
      <c r="R270" s="641"/>
      <c r="S270" s="641"/>
      <c r="T270" s="641"/>
      <c r="U270" s="641"/>
      <c r="V270" s="641"/>
      <c r="W270" s="641"/>
      <c r="X270" s="641"/>
      <c r="Y270" s="641"/>
      <c r="Z270" s="641"/>
      <c r="AA270" s="641"/>
      <c r="AB270" s="665" t="s">
        <v>94</v>
      </c>
      <c r="AC270" s="1406" t="s">
        <v>55</v>
      </c>
      <c r="AD270" s="665" t="s">
        <v>2262</v>
      </c>
      <c r="AE270" s="650"/>
      <c r="AF270" s="650"/>
      <c r="AG270" s="650"/>
      <c r="AH270" s="650"/>
    </row>
    <row r="271" ht="15.75" customHeight="1">
      <c r="A271" s="1031"/>
      <c r="B271" s="641"/>
      <c r="C271" s="642" t="s">
        <v>14434</v>
      </c>
      <c r="D271" s="641"/>
      <c r="E271" s="641"/>
      <c r="F271" s="641"/>
      <c r="G271" s="641"/>
      <c r="H271" s="665" t="s">
        <v>94</v>
      </c>
      <c r="I271" s="665" t="s">
        <v>94</v>
      </c>
      <c r="J271" s="665"/>
      <c r="K271" s="665"/>
      <c r="L271" s="641"/>
      <c r="M271" s="641"/>
      <c r="N271" s="641"/>
      <c r="O271" s="641"/>
      <c r="P271" s="641"/>
      <c r="Q271" s="641"/>
      <c r="R271" s="641"/>
      <c r="S271" s="641"/>
      <c r="T271" s="641"/>
      <c r="U271" s="641"/>
      <c r="V271" s="641"/>
      <c r="W271" s="641"/>
      <c r="X271" s="641"/>
      <c r="Y271" s="641"/>
      <c r="Z271" s="641"/>
      <c r="AA271" s="641"/>
      <c r="AB271" s="665" t="s">
        <v>94</v>
      </c>
      <c r="AC271" s="1406" t="s">
        <v>55</v>
      </c>
      <c r="AD271" s="665" t="s">
        <v>2262</v>
      </c>
      <c r="AE271" s="650"/>
      <c r="AF271" s="650"/>
      <c r="AG271" s="650"/>
      <c r="AH271" s="650"/>
    </row>
    <row r="272" ht="15.75" customHeight="1">
      <c r="A272" s="1031"/>
      <c r="B272" s="641"/>
      <c r="C272" s="641"/>
      <c r="D272" s="642" t="s">
        <v>9850</v>
      </c>
      <c r="E272" s="641"/>
      <c r="F272" s="641"/>
      <c r="G272" s="641"/>
      <c r="H272" s="665" t="s">
        <v>94</v>
      </c>
      <c r="I272" s="665" t="s">
        <v>94</v>
      </c>
      <c r="J272" s="665"/>
      <c r="K272" s="665"/>
      <c r="L272" s="641"/>
      <c r="M272" s="641"/>
      <c r="N272" s="641"/>
      <c r="O272" s="641"/>
      <c r="P272" s="641"/>
      <c r="Q272" s="641"/>
      <c r="R272" s="641"/>
      <c r="S272" s="641"/>
      <c r="T272" s="641"/>
      <c r="U272" s="641"/>
      <c r="V272" s="641"/>
      <c r="W272" s="641"/>
      <c r="X272" s="641"/>
      <c r="Y272" s="641"/>
      <c r="Z272" s="641"/>
      <c r="AA272" s="641"/>
      <c r="AB272" s="665" t="s">
        <v>94</v>
      </c>
      <c r="AC272" s="1406" t="s">
        <v>55</v>
      </c>
      <c r="AD272" s="665" t="s">
        <v>2262</v>
      </c>
      <c r="AE272" s="650"/>
      <c r="AF272" s="650"/>
      <c r="AG272" s="650"/>
      <c r="AH272" s="650"/>
    </row>
    <row r="273" ht="15.75" customHeight="1">
      <c r="A273" s="1031"/>
      <c r="B273" s="641"/>
      <c r="C273" s="641"/>
      <c r="D273" s="641"/>
      <c r="E273" s="642" t="s">
        <v>14435</v>
      </c>
      <c r="F273" s="642" t="s">
        <v>14458</v>
      </c>
      <c r="G273" s="642" t="s">
        <v>14459</v>
      </c>
      <c r="H273" s="664"/>
      <c r="I273" s="664"/>
      <c r="J273" s="664"/>
      <c r="K273" s="664"/>
      <c r="L273" s="641"/>
      <c r="M273" s="641"/>
      <c r="N273" s="641"/>
      <c r="O273" s="641"/>
      <c r="P273" s="641"/>
      <c r="Q273" s="641"/>
      <c r="R273" s="641"/>
      <c r="S273" s="641"/>
      <c r="T273" s="641"/>
      <c r="U273" s="641"/>
      <c r="V273" s="641"/>
      <c r="W273" s="641"/>
      <c r="X273" s="641"/>
      <c r="Y273" s="641"/>
      <c r="Z273" s="641"/>
      <c r="AA273" s="641"/>
      <c r="AB273" s="665">
        <v>1.0</v>
      </c>
      <c r="AC273" s="1406" t="s">
        <v>55</v>
      </c>
      <c r="AD273" s="665" t="s">
        <v>2262</v>
      </c>
      <c r="AE273" s="650"/>
      <c r="AF273" s="640" t="s">
        <v>14443</v>
      </c>
      <c r="AG273" s="650"/>
      <c r="AH273" s="650"/>
    </row>
    <row r="274" ht="15.75" customHeight="1">
      <c r="A274" s="1031"/>
      <c r="B274" s="641"/>
      <c r="C274" s="641"/>
      <c r="D274" s="642" t="s">
        <v>14444</v>
      </c>
      <c r="E274" s="641"/>
      <c r="F274" s="641"/>
      <c r="G274" s="641"/>
      <c r="H274" s="665" t="s">
        <v>94</v>
      </c>
      <c r="I274" s="664" t="s">
        <v>94</v>
      </c>
      <c r="J274" s="665"/>
      <c r="K274" s="665"/>
      <c r="L274" s="641"/>
      <c r="M274" s="641"/>
      <c r="N274" s="641"/>
      <c r="O274" s="641"/>
      <c r="P274" s="641"/>
      <c r="Q274" s="641"/>
      <c r="R274" s="641"/>
      <c r="S274" s="641"/>
      <c r="T274" s="641"/>
      <c r="U274" s="641"/>
      <c r="V274" s="641"/>
      <c r="W274" s="641"/>
      <c r="X274" s="641"/>
      <c r="Y274" s="641"/>
      <c r="Z274" s="641"/>
      <c r="AA274" s="641"/>
      <c r="AB274" s="665" t="s">
        <v>94</v>
      </c>
      <c r="AC274" s="1406" t="s">
        <v>55</v>
      </c>
      <c r="AD274" s="665" t="s">
        <v>2262</v>
      </c>
      <c r="AE274" s="650"/>
      <c r="AF274" s="650"/>
      <c r="AG274" s="650"/>
      <c r="AH274" s="650"/>
    </row>
    <row r="275" ht="15.75" hidden="1" customHeight="1">
      <c r="A275" s="1031"/>
      <c r="B275" s="641"/>
      <c r="C275" s="641"/>
      <c r="D275" s="641"/>
      <c r="E275" s="642" t="s">
        <v>14454</v>
      </c>
      <c r="F275" s="642" t="s">
        <v>14460</v>
      </c>
      <c r="G275" s="1000" t="s">
        <v>14461</v>
      </c>
      <c r="H275" s="664"/>
      <c r="I275" s="664"/>
      <c r="J275" s="664"/>
      <c r="K275" s="664"/>
      <c r="L275" s="641"/>
      <c r="M275" s="641"/>
      <c r="N275" s="641"/>
      <c r="O275" s="641"/>
      <c r="P275" s="641"/>
      <c r="Q275" s="641"/>
      <c r="R275" s="641"/>
      <c r="S275" s="641"/>
      <c r="T275" s="641"/>
      <c r="U275" s="641"/>
      <c r="V275" s="641"/>
      <c r="W275" s="641"/>
      <c r="X275" s="641"/>
      <c r="Y275" s="641"/>
      <c r="Z275" s="641"/>
      <c r="AA275" s="641"/>
      <c r="AB275" s="664">
        <v>3.0</v>
      </c>
      <c r="AC275" s="1406" t="s">
        <v>55</v>
      </c>
      <c r="AD275" s="665" t="s">
        <v>2262</v>
      </c>
      <c r="AE275" s="656" t="s">
        <v>14462</v>
      </c>
      <c r="AF275" s="650"/>
      <c r="AG275" s="650"/>
      <c r="AH275" s="650"/>
    </row>
    <row r="276" ht="15.75" customHeight="1">
      <c r="A276" s="1031"/>
      <c r="B276" s="641"/>
      <c r="C276" s="642" t="s">
        <v>4517</v>
      </c>
      <c r="D276" s="641"/>
      <c r="E276" s="641"/>
      <c r="F276" s="641"/>
      <c r="G276" s="641"/>
      <c r="H276" s="665" t="s">
        <v>94</v>
      </c>
      <c r="I276" s="665" t="s">
        <v>94</v>
      </c>
      <c r="J276" s="665"/>
      <c r="K276" s="665"/>
      <c r="L276" s="641"/>
      <c r="M276" s="641"/>
      <c r="N276" s="641"/>
      <c r="O276" s="641"/>
      <c r="P276" s="641"/>
      <c r="Q276" s="641"/>
      <c r="R276" s="641"/>
      <c r="S276" s="641"/>
      <c r="T276" s="641"/>
      <c r="U276" s="641"/>
      <c r="V276" s="641"/>
      <c r="W276" s="641"/>
      <c r="X276" s="641"/>
      <c r="Y276" s="641"/>
      <c r="Z276" s="641"/>
      <c r="AA276" s="641"/>
      <c r="AB276" s="665" t="s">
        <v>94</v>
      </c>
      <c r="AC276" s="1406" t="s">
        <v>55</v>
      </c>
      <c r="AD276" s="665" t="s">
        <v>2262</v>
      </c>
      <c r="AE276" s="650"/>
      <c r="AF276" s="650"/>
      <c r="AG276" s="650"/>
      <c r="AH276" s="650"/>
    </row>
    <row r="277" ht="15.75" customHeight="1">
      <c r="A277" s="1031"/>
      <c r="B277" s="641"/>
      <c r="C277" s="641"/>
      <c r="D277" s="642" t="s">
        <v>14445</v>
      </c>
      <c r="E277" s="641"/>
      <c r="F277" s="642" t="s">
        <v>14446</v>
      </c>
      <c r="G277" s="642" t="s">
        <v>14447</v>
      </c>
      <c r="H277" s="664"/>
      <c r="I277" s="664"/>
      <c r="J277" s="664"/>
      <c r="K277" s="664"/>
      <c r="L277" s="641"/>
      <c r="M277" s="641"/>
      <c r="N277" s="641"/>
      <c r="O277" s="641"/>
      <c r="P277" s="641"/>
      <c r="Q277" s="641"/>
      <c r="R277" s="641"/>
      <c r="S277" s="641"/>
      <c r="T277" s="641"/>
      <c r="U277" s="641"/>
      <c r="V277" s="641"/>
      <c r="W277" s="641"/>
      <c r="X277" s="641"/>
      <c r="Y277" s="641"/>
      <c r="Z277" s="641"/>
      <c r="AA277" s="641"/>
      <c r="AB277" s="665">
        <v>1.0</v>
      </c>
      <c r="AC277" s="1406" t="s">
        <v>55</v>
      </c>
      <c r="AD277" s="665" t="s">
        <v>2262</v>
      </c>
      <c r="AE277" s="650"/>
      <c r="AF277" s="650"/>
      <c r="AG277" s="650"/>
      <c r="AH277" s="650"/>
    </row>
    <row r="278" ht="15.75" customHeight="1">
      <c r="A278" s="991" t="s">
        <v>14463</v>
      </c>
      <c r="B278" s="641"/>
      <c r="C278" s="641"/>
      <c r="D278" s="641"/>
      <c r="E278" s="641"/>
      <c r="F278" s="641"/>
      <c r="G278" s="641"/>
      <c r="H278" s="665" t="s">
        <v>94</v>
      </c>
      <c r="I278" s="665" t="s">
        <v>94</v>
      </c>
      <c r="J278" s="665"/>
      <c r="K278" s="665"/>
      <c r="L278" s="641"/>
      <c r="M278" s="641"/>
      <c r="N278" s="641"/>
      <c r="O278" s="641"/>
      <c r="P278" s="641"/>
      <c r="Q278" s="641"/>
      <c r="R278" s="641"/>
      <c r="S278" s="641"/>
      <c r="T278" s="641"/>
      <c r="U278" s="641"/>
      <c r="V278" s="641"/>
      <c r="W278" s="641"/>
      <c r="X278" s="641"/>
      <c r="Y278" s="641"/>
      <c r="Z278" s="641"/>
      <c r="AA278" s="641"/>
      <c r="AB278" s="665" t="s">
        <v>94</v>
      </c>
      <c r="AC278" s="1406" t="s">
        <v>55</v>
      </c>
      <c r="AD278" s="665" t="s">
        <v>2262</v>
      </c>
      <c r="AE278" s="650"/>
      <c r="AF278" s="650"/>
      <c r="AG278" s="650"/>
      <c r="AH278" s="650"/>
    </row>
    <row r="279" ht="15.75" customHeight="1">
      <c r="A279" s="1031"/>
      <c r="B279" s="642" t="s">
        <v>14464</v>
      </c>
      <c r="C279" s="641"/>
      <c r="D279" s="641"/>
      <c r="E279" s="641"/>
      <c r="F279" s="641"/>
      <c r="G279" s="641"/>
      <c r="H279" s="665" t="s">
        <v>94</v>
      </c>
      <c r="I279" s="665" t="s">
        <v>94</v>
      </c>
      <c r="J279" s="665"/>
      <c r="K279" s="665"/>
      <c r="L279" s="641"/>
      <c r="M279" s="641"/>
      <c r="N279" s="641"/>
      <c r="O279" s="641"/>
      <c r="P279" s="641"/>
      <c r="Q279" s="641"/>
      <c r="R279" s="641"/>
      <c r="S279" s="641"/>
      <c r="T279" s="641"/>
      <c r="U279" s="641"/>
      <c r="V279" s="641"/>
      <c r="W279" s="641"/>
      <c r="X279" s="641"/>
      <c r="Y279" s="641"/>
      <c r="Z279" s="641"/>
      <c r="AA279" s="641"/>
      <c r="AB279" s="665" t="s">
        <v>94</v>
      </c>
      <c r="AC279" s="1406" t="s">
        <v>55</v>
      </c>
      <c r="AD279" s="665" t="s">
        <v>2262</v>
      </c>
      <c r="AE279" s="650"/>
      <c r="AF279" s="650"/>
      <c r="AG279" s="650"/>
      <c r="AH279" s="650"/>
    </row>
    <row r="280" ht="15.75" customHeight="1">
      <c r="A280" s="1031"/>
      <c r="B280" s="641"/>
      <c r="C280" s="642" t="s">
        <v>14434</v>
      </c>
      <c r="D280" s="641"/>
      <c r="E280" s="641"/>
      <c r="F280" s="641"/>
      <c r="G280" s="641"/>
      <c r="H280" s="665" t="s">
        <v>94</v>
      </c>
      <c r="I280" s="665" t="s">
        <v>94</v>
      </c>
      <c r="J280" s="665"/>
      <c r="K280" s="665"/>
      <c r="L280" s="641"/>
      <c r="M280" s="641"/>
      <c r="N280" s="641"/>
      <c r="O280" s="641"/>
      <c r="P280" s="641"/>
      <c r="Q280" s="641"/>
      <c r="R280" s="641"/>
      <c r="S280" s="641"/>
      <c r="T280" s="641"/>
      <c r="U280" s="641"/>
      <c r="V280" s="641"/>
      <c r="W280" s="641"/>
      <c r="X280" s="641"/>
      <c r="Y280" s="641"/>
      <c r="Z280" s="641"/>
      <c r="AA280" s="641"/>
      <c r="AB280" s="665" t="s">
        <v>94</v>
      </c>
      <c r="AC280" s="1406" t="s">
        <v>55</v>
      </c>
      <c r="AD280" s="665" t="s">
        <v>2262</v>
      </c>
      <c r="AE280" s="650"/>
      <c r="AF280" s="650"/>
      <c r="AG280" s="650"/>
      <c r="AH280" s="650"/>
    </row>
    <row r="281" ht="15.75" customHeight="1">
      <c r="A281" s="1031"/>
      <c r="B281" s="641"/>
      <c r="C281" s="641"/>
      <c r="D281" s="642" t="s">
        <v>9850</v>
      </c>
      <c r="E281" s="641"/>
      <c r="F281" s="641"/>
      <c r="G281" s="641"/>
      <c r="H281" s="665" t="s">
        <v>94</v>
      </c>
      <c r="I281" s="665" t="s">
        <v>94</v>
      </c>
      <c r="J281" s="665"/>
      <c r="K281" s="665"/>
      <c r="L281" s="641"/>
      <c r="M281" s="641"/>
      <c r="N281" s="641"/>
      <c r="O281" s="641"/>
      <c r="P281" s="641"/>
      <c r="Q281" s="641"/>
      <c r="R281" s="641"/>
      <c r="S281" s="641"/>
      <c r="T281" s="641"/>
      <c r="U281" s="641"/>
      <c r="V281" s="641"/>
      <c r="W281" s="641"/>
      <c r="X281" s="641"/>
      <c r="Y281" s="641"/>
      <c r="Z281" s="641"/>
      <c r="AA281" s="641"/>
      <c r="AB281" s="665" t="s">
        <v>94</v>
      </c>
      <c r="AC281" s="1406" t="s">
        <v>55</v>
      </c>
      <c r="AD281" s="665" t="s">
        <v>2262</v>
      </c>
      <c r="AE281" s="650"/>
      <c r="AF281" s="650"/>
      <c r="AG281" s="650"/>
      <c r="AH281" s="650"/>
    </row>
    <row r="282" ht="15.75" customHeight="1">
      <c r="A282" s="1031"/>
      <c r="B282" s="641"/>
      <c r="C282" s="641"/>
      <c r="D282" s="641"/>
      <c r="E282" s="642" t="s">
        <v>14435</v>
      </c>
      <c r="F282" s="642" t="s">
        <v>14465</v>
      </c>
      <c r="G282" s="642" t="s">
        <v>14466</v>
      </c>
      <c r="H282" s="664"/>
      <c r="I282" s="664"/>
      <c r="J282" s="664"/>
      <c r="K282" s="664"/>
      <c r="L282" s="641"/>
      <c r="M282" s="641"/>
      <c r="N282" s="641"/>
      <c r="O282" s="641"/>
      <c r="P282" s="641"/>
      <c r="Q282" s="641"/>
      <c r="R282" s="641"/>
      <c r="S282" s="641"/>
      <c r="T282" s="641"/>
      <c r="U282" s="641"/>
      <c r="V282" s="641"/>
      <c r="W282" s="641"/>
      <c r="X282" s="641"/>
      <c r="Y282" s="641"/>
      <c r="Z282" s="641"/>
      <c r="AA282" s="641"/>
      <c r="AB282" s="665">
        <v>1.0</v>
      </c>
      <c r="AC282" s="1406" t="s">
        <v>55</v>
      </c>
      <c r="AD282" s="665" t="s">
        <v>2262</v>
      </c>
      <c r="AE282" s="650"/>
      <c r="AF282" s="650"/>
      <c r="AG282" s="650"/>
      <c r="AH282" s="650"/>
    </row>
    <row r="283" ht="15.75" hidden="1" customHeight="1">
      <c r="A283" s="1031"/>
      <c r="B283" s="641"/>
      <c r="C283" s="641"/>
      <c r="D283" s="642" t="s">
        <v>14444</v>
      </c>
      <c r="E283" s="641"/>
      <c r="F283" s="642" t="s">
        <v>14467</v>
      </c>
      <c r="G283" s="1002" t="s">
        <v>14468</v>
      </c>
      <c r="H283" s="664"/>
      <c r="I283" s="664"/>
      <c r="J283" s="664"/>
      <c r="K283" s="664"/>
      <c r="L283" s="641"/>
      <c r="M283" s="641"/>
      <c r="N283" s="641"/>
      <c r="O283" s="641"/>
      <c r="P283" s="641"/>
      <c r="Q283" s="641"/>
      <c r="R283" s="641"/>
      <c r="S283" s="641"/>
      <c r="T283" s="641"/>
      <c r="U283" s="641"/>
      <c r="V283" s="641"/>
      <c r="W283" s="641"/>
      <c r="X283" s="641"/>
      <c r="Y283" s="641"/>
      <c r="Z283" s="641"/>
      <c r="AA283" s="641"/>
      <c r="AB283" s="664">
        <v>3.0</v>
      </c>
      <c r="AC283" s="1406" t="s">
        <v>55</v>
      </c>
      <c r="AD283" s="665" t="s">
        <v>2262</v>
      </c>
      <c r="AE283" s="650"/>
      <c r="AF283" s="1808"/>
      <c r="AG283" s="650"/>
      <c r="AH283" s="1808"/>
    </row>
    <row r="284" ht="15.75" customHeight="1">
      <c r="A284" s="1031"/>
      <c r="B284" s="641"/>
      <c r="C284" s="642" t="s">
        <v>4517</v>
      </c>
      <c r="D284" s="641"/>
      <c r="E284" s="641"/>
      <c r="F284" s="641"/>
      <c r="G284" s="641"/>
      <c r="H284" s="665" t="s">
        <v>94</v>
      </c>
      <c r="I284" s="665" t="s">
        <v>94</v>
      </c>
      <c r="J284" s="665"/>
      <c r="K284" s="665"/>
      <c r="L284" s="641"/>
      <c r="M284" s="641"/>
      <c r="N284" s="641"/>
      <c r="O284" s="641"/>
      <c r="P284" s="641"/>
      <c r="Q284" s="641"/>
      <c r="R284" s="641"/>
      <c r="S284" s="641"/>
      <c r="T284" s="641"/>
      <c r="U284" s="641"/>
      <c r="V284" s="641"/>
      <c r="W284" s="641"/>
      <c r="X284" s="641"/>
      <c r="Y284" s="641"/>
      <c r="Z284" s="641"/>
      <c r="AA284" s="641"/>
      <c r="AB284" s="665" t="s">
        <v>94</v>
      </c>
      <c r="AC284" s="1406" t="s">
        <v>55</v>
      </c>
      <c r="AD284" s="665" t="s">
        <v>2262</v>
      </c>
      <c r="AE284" s="650"/>
      <c r="AF284" s="650"/>
      <c r="AG284" s="650"/>
      <c r="AH284" s="650"/>
    </row>
    <row r="285" ht="15.75" customHeight="1">
      <c r="A285" s="1031"/>
      <c r="B285" s="641"/>
      <c r="C285" s="641"/>
      <c r="D285" s="642" t="s">
        <v>14445</v>
      </c>
      <c r="E285" s="641"/>
      <c r="F285" s="642" t="s">
        <v>14469</v>
      </c>
      <c r="G285" s="642" t="s">
        <v>14447</v>
      </c>
      <c r="H285" s="664"/>
      <c r="I285" s="664"/>
      <c r="J285" s="664"/>
      <c r="K285" s="664"/>
      <c r="L285" s="641"/>
      <c r="M285" s="641"/>
      <c r="N285" s="641"/>
      <c r="O285" s="641"/>
      <c r="P285" s="641"/>
      <c r="Q285" s="641"/>
      <c r="R285" s="641"/>
      <c r="S285" s="641"/>
      <c r="T285" s="641"/>
      <c r="U285" s="641"/>
      <c r="V285" s="641"/>
      <c r="W285" s="641"/>
      <c r="X285" s="641"/>
      <c r="Y285" s="641"/>
      <c r="Z285" s="641"/>
      <c r="AA285" s="641"/>
      <c r="AB285" s="665">
        <v>1.0</v>
      </c>
      <c r="AC285" s="1406" t="s">
        <v>55</v>
      </c>
      <c r="AD285" s="665" t="s">
        <v>2262</v>
      </c>
      <c r="AE285" s="650"/>
      <c r="AF285" s="650"/>
      <c r="AG285" s="650"/>
      <c r="AH285" s="650"/>
    </row>
    <row r="286" ht="15.75" customHeight="1">
      <c r="A286" s="991" t="s">
        <v>408</v>
      </c>
      <c r="B286" s="641"/>
      <c r="C286" s="641"/>
      <c r="D286" s="641"/>
      <c r="E286" s="641"/>
      <c r="F286" s="641"/>
      <c r="G286" s="641"/>
      <c r="H286" s="665" t="s">
        <v>94</v>
      </c>
      <c r="I286" s="665" t="s">
        <v>94</v>
      </c>
      <c r="J286" s="665"/>
      <c r="K286" s="665"/>
      <c r="L286" s="641"/>
      <c r="M286" s="641"/>
      <c r="N286" s="641"/>
      <c r="O286" s="641"/>
      <c r="P286" s="641"/>
      <c r="Q286" s="641"/>
      <c r="R286" s="641"/>
      <c r="S286" s="641"/>
      <c r="T286" s="641"/>
      <c r="U286" s="641"/>
      <c r="V286" s="641"/>
      <c r="W286" s="641"/>
      <c r="X286" s="641"/>
      <c r="Y286" s="641"/>
      <c r="Z286" s="641"/>
      <c r="AA286" s="641"/>
      <c r="AB286" s="665" t="s">
        <v>94</v>
      </c>
      <c r="AC286" s="1406" t="s">
        <v>55</v>
      </c>
      <c r="AD286" s="665" t="s">
        <v>2262</v>
      </c>
      <c r="AE286" s="650"/>
      <c r="AF286" s="650"/>
      <c r="AG286" s="650"/>
      <c r="AH286" s="650"/>
    </row>
    <row r="287" ht="15.75" customHeight="1">
      <c r="A287" s="1031"/>
      <c r="B287" s="1002" t="s">
        <v>14470</v>
      </c>
      <c r="C287" s="641"/>
      <c r="D287" s="641"/>
      <c r="E287" s="641"/>
      <c r="F287" s="1002" t="s">
        <v>14471</v>
      </c>
      <c r="G287" s="1002" t="s">
        <v>14472</v>
      </c>
      <c r="H287" s="664"/>
      <c r="I287" s="664"/>
      <c r="J287" s="664"/>
      <c r="K287" s="664"/>
      <c r="L287" s="641"/>
      <c r="M287" s="641"/>
      <c r="N287" s="641"/>
      <c r="O287" s="641"/>
      <c r="P287" s="641"/>
      <c r="Q287" s="641"/>
      <c r="R287" s="641"/>
      <c r="S287" s="641"/>
      <c r="T287" s="641"/>
      <c r="U287" s="641"/>
      <c r="V287" s="641"/>
      <c r="W287" s="641"/>
      <c r="X287" s="641"/>
      <c r="Y287" s="641"/>
      <c r="Z287" s="641"/>
      <c r="AA287" s="641"/>
      <c r="AB287" s="665">
        <v>1.0</v>
      </c>
      <c r="AC287" s="1406" t="s">
        <v>55</v>
      </c>
      <c r="AD287" s="665" t="s">
        <v>2262</v>
      </c>
      <c r="AE287" s="650"/>
      <c r="AF287" s="650"/>
      <c r="AG287" s="650"/>
      <c r="AH287" s="650"/>
    </row>
    <row r="288" ht="15.75" customHeight="1">
      <c r="A288" s="1031"/>
      <c r="B288" s="1002" t="s">
        <v>14473</v>
      </c>
      <c r="C288" s="641"/>
      <c r="D288" s="641"/>
      <c r="E288" s="641"/>
      <c r="F288" s="641"/>
      <c r="G288" s="641"/>
      <c r="H288" s="665" t="s">
        <v>94</v>
      </c>
      <c r="I288" s="665" t="s">
        <v>94</v>
      </c>
      <c r="J288" s="665"/>
      <c r="K288" s="665"/>
      <c r="L288" s="641"/>
      <c r="M288" s="641"/>
      <c r="N288" s="641"/>
      <c r="O288" s="641"/>
      <c r="P288" s="641"/>
      <c r="Q288" s="641"/>
      <c r="R288" s="641"/>
      <c r="S288" s="641"/>
      <c r="T288" s="641"/>
      <c r="U288" s="641"/>
      <c r="V288" s="641"/>
      <c r="W288" s="641"/>
      <c r="X288" s="641"/>
      <c r="Y288" s="641"/>
      <c r="Z288" s="641"/>
      <c r="AA288" s="641"/>
      <c r="AB288" s="665" t="s">
        <v>94</v>
      </c>
      <c r="AC288" s="1406" t="s">
        <v>55</v>
      </c>
      <c r="AD288" s="665" t="s">
        <v>2262</v>
      </c>
      <c r="AE288" s="650"/>
      <c r="AF288" s="650"/>
      <c r="AG288" s="650"/>
      <c r="AH288" s="650"/>
    </row>
    <row r="289" ht="15.75" customHeight="1">
      <c r="A289" s="1031"/>
      <c r="B289" s="641"/>
      <c r="C289" s="1002" t="s">
        <v>14474</v>
      </c>
      <c r="D289" s="641"/>
      <c r="E289" s="641"/>
      <c r="F289" s="1002" t="s">
        <v>14475</v>
      </c>
      <c r="G289" s="2845" t="s">
        <v>14476</v>
      </c>
      <c r="H289" s="664"/>
      <c r="I289" s="664"/>
      <c r="J289" s="664"/>
      <c r="K289" s="664"/>
      <c r="L289" s="641"/>
      <c r="M289" s="641"/>
      <c r="N289" s="641"/>
      <c r="O289" s="641"/>
      <c r="P289" s="641"/>
      <c r="Q289" s="641"/>
      <c r="R289" s="641"/>
      <c r="S289" s="641"/>
      <c r="T289" s="641"/>
      <c r="U289" s="641"/>
      <c r="V289" s="641"/>
      <c r="W289" s="641"/>
      <c r="X289" s="641"/>
      <c r="Y289" s="641"/>
      <c r="Z289" s="641"/>
      <c r="AA289" s="641"/>
      <c r="AB289" s="665">
        <v>1.0</v>
      </c>
      <c r="AC289" s="1406" t="s">
        <v>55</v>
      </c>
      <c r="AD289" s="665" t="s">
        <v>2262</v>
      </c>
      <c r="AE289" s="650"/>
      <c r="AF289" s="650"/>
      <c r="AG289" s="650"/>
      <c r="AH289" s="650"/>
    </row>
    <row r="290" ht="15.75" customHeight="1">
      <c r="A290" s="1031"/>
      <c r="B290" s="641"/>
      <c r="C290" s="1002" t="s">
        <v>4517</v>
      </c>
      <c r="D290" s="641"/>
      <c r="E290" s="641"/>
      <c r="F290" s="641"/>
      <c r="G290" s="641"/>
      <c r="H290" s="665" t="s">
        <v>94</v>
      </c>
      <c r="I290" s="665" t="s">
        <v>94</v>
      </c>
      <c r="J290" s="665"/>
      <c r="K290" s="665"/>
      <c r="L290" s="641"/>
      <c r="M290" s="641"/>
      <c r="N290" s="641"/>
      <c r="O290" s="641"/>
      <c r="P290" s="641"/>
      <c r="Q290" s="641"/>
      <c r="R290" s="641"/>
      <c r="S290" s="641"/>
      <c r="T290" s="641"/>
      <c r="U290" s="641"/>
      <c r="V290" s="641"/>
      <c r="W290" s="641"/>
      <c r="X290" s="641"/>
      <c r="Y290" s="641"/>
      <c r="Z290" s="641"/>
      <c r="AA290" s="641"/>
      <c r="AB290" s="665" t="s">
        <v>94</v>
      </c>
      <c r="AC290" s="1406" t="s">
        <v>55</v>
      </c>
      <c r="AD290" s="665" t="s">
        <v>2262</v>
      </c>
      <c r="AE290" s="650"/>
      <c r="AF290" s="650"/>
      <c r="AG290" s="650"/>
      <c r="AH290" s="650"/>
    </row>
    <row r="291" ht="15.75" customHeight="1">
      <c r="A291" s="1031"/>
      <c r="B291" s="641"/>
      <c r="C291" s="641"/>
      <c r="D291" s="1002" t="s">
        <v>14387</v>
      </c>
      <c r="E291" s="1002" t="s">
        <v>14477</v>
      </c>
      <c r="F291" s="1002" t="s">
        <v>14478</v>
      </c>
      <c r="G291" s="1002" t="s">
        <v>14479</v>
      </c>
      <c r="H291" s="664"/>
      <c r="I291" s="664"/>
      <c r="J291" s="664"/>
      <c r="K291" s="664"/>
      <c r="L291" s="641"/>
      <c r="M291" s="641"/>
      <c r="N291" s="641"/>
      <c r="O291" s="641"/>
      <c r="P291" s="641"/>
      <c r="Q291" s="641"/>
      <c r="R291" s="641"/>
      <c r="S291" s="641"/>
      <c r="T291" s="641"/>
      <c r="U291" s="641"/>
      <c r="V291" s="641"/>
      <c r="W291" s="641"/>
      <c r="X291" s="641"/>
      <c r="Y291" s="641"/>
      <c r="Z291" s="641"/>
      <c r="AA291" s="641"/>
      <c r="AB291" s="665">
        <v>1.0</v>
      </c>
      <c r="AC291" s="1406" t="s">
        <v>55</v>
      </c>
      <c r="AD291" s="665" t="s">
        <v>2262</v>
      </c>
      <c r="AE291" s="650"/>
      <c r="AF291" s="2696"/>
      <c r="AG291" s="650"/>
      <c r="AH291" s="650"/>
    </row>
    <row r="292" ht="15.75" hidden="1" customHeight="1">
      <c r="A292" s="1031"/>
      <c r="B292" s="641"/>
      <c r="C292" s="641"/>
      <c r="D292" s="1002" t="s">
        <v>14480</v>
      </c>
      <c r="E292" s="1002" t="s">
        <v>14481</v>
      </c>
      <c r="F292" s="1002" t="s">
        <v>14482</v>
      </c>
      <c r="G292" s="1002" t="s">
        <v>14483</v>
      </c>
      <c r="H292" s="664"/>
      <c r="I292" s="664"/>
      <c r="J292" s="664"/>
      <c r="K292" s="664"/>
      <c r="L292" s="641"/>
      <c r="M292" s="641"/>
      <c r="N292" s="641"/>
      <c r="O292" s="641"/>
      <c r="P292" s="641"/>
      <c r="Q292" s="641"/>
      <c r="R292" s="641"/>
      <c r="S292" s="641"/>
      <c r="T292" s="641"/>
      <c r="U292" s="641"/>
      <c r="V292" s="641"/>
      <c r="W292" s="641"/>
      <c r="X292" s="641"/>
      <c r="Y292" s="641"/>
      <c r="Z292" s="641"/>
      <c r="AA292" s="641"/>
      <c r="AB292" s="664">
        <v>3.0</v>
      </c>
      <c r="AC292" s="1406" t="s">
        <v>55</v>
      </c>
      <c r="AD292" s="665" t="s">
        <v>2262</v>
      </c>
      <c r="AE292" s="650"/>
      <c r="AF292" s="650"/>
      <c r="AG292" s="650"/>
      <c r="AH292" s="650"/>
    </row>
    <row r="293" ht="15.75" customHeight="1">
      <c r="A293" s="2844" t="s">
        <v>14484</v>
      </c>
      <c r="B293" s="2806"/>
      <c r="C293" s="2806"/>
      <c r="D293" s="2806"/>
      <c r="E293" s="2806"/>
      <c r="F293" s="2806"/>
      <c r="G293" s="2806"/>
      <c r="H293" s="665" t="s">
        <v>94</v>
      </c>
      <c r="I293" s="664" t="s">
        <v>94</v>
      </c>
      <c r="J293" s="665"/>
      <c r="K293" s="665"/>
      <c r="L293" s="641"/>
      <c r="M293" s="641"/>
      <c r="N293" s="641"/>
      <c r="O293" s="641"/>
      <c r="P293" s="641"/>
      <c r="Q293" s="641"/>
      <c r="R293" s="641"/>
      <c r="S293" s="641"/>
      <c r="T293" s="641"/>
      <c r="U293" s="641"/>
      <c r="V293" s="641"/>
      <c r="W293" s="641"/>
      <c r="X293" s="641"/>
      <c r="Y293" s="641"/>
      <c r="Z293" s="641"/>
      <c r="AA293" s="641"/>
      <c r="AB293" s="665" t="s">
        <v>94</v>
      </c>
      <c r="AC293" s="1406" t="s">
        <v>55</v>
      </c>
      <c r="AD293" s="665" t="s">
        <v>2262</v>
      </c>
      <c r="AE293" s="650"/>
      <c r="AF293" s="650"/>
      <c r="AG293" s="650"/>
      <c r="AH293" s="650"/>
    </row>
    <row r="294" ht="15.75" customHeight="1">
      <c r="A294" s="1002" t="s">
        <v>3472</v>
      </c>
      <c r="B294" s="641"/>
      <c r="C294" s="641"/>
      <c r="D294" s="641"/>
      <c r="E294" s="641"/>
      <c r="F294" s="641"/>
      <c r="G294" s="641"/>
      <c r="H294" s="665" t="s">
        <v>94</v>
      </c>
      <c r="I294" s="665" t="s">
        <v>94</v>
      </c>
      <c r="J294" s="665"/>
      <c r="K294" s="665"/>
      <c r="L294" s="641"/>
      <c r="M294" s="641"/>
      <c r="N294" s="641"/>
      <c r="O294" s="641"/>
      <c r="P294" s="641"/>
      <c r="Q294" s="641"/>
      <c r="R294" s="641"/>
      <c r="S294" s="641"/>
      <c r="T294" s="641"/>
      <c r="U294" s="641"/>
      <c r="V294" s="641"/>
      <c r="W294" s="641"/>
      <c r="X294" s="641"/>
      <c r="Y294" s="641"/>
      <c r="Z294" s="641"/>
      <c r="AA294" s="641"/>
      <c r="AB294" s="665" t="s">
        <v>94</v>
      </c>
      <c r="AC294" s="1406" t="s">
        <v>55</v>
      </c>
      <c r="AD294" s="665" t="s">
        <v>2262</v>
      </c>
      <c r="AE294" s="650"/>
      <c r="AF294" s="650"/>
      <c r="AG294" s="650"/>
      <c r="AH294" s="650"/>
    </row>
    <row r="295" ht="15.75" customHeight="1">
      <c r="A295" s="641"/>
      <c r="B295" s="1002" t="s">
        <v>14485</v>
      </c>
      <c r="C295" s="641"/>
      <c r="D295" s="641"/>
      <c r="E295" s="641"/>
      <c r="F295" s="641"/>
      <c r="G295" s="641"/>
      <c r="H295" s="665" t="s">
        <v>94</v>
      </c>
      <c r="I295" s="665" t="s">
        <v>94</v>
      </c>
      <c r="J295" s="665"/>
      <c r="K295" s="665"/>
      <c r="L295" s="641"/>
      <c r="M295" s="641"/>
      <c r="N295" s="641"/>
      <c r="O295" s="641"/>
      <c r="P295" s="641"/>
      <c r="Q295" s="641"/>
      <c r="R295" s="641"/>
      <c r="S295" s="641"/>
      <c r="T295" s="641"/>
      <c r="U295" s="641"/>
      <c r="V295" s="641"/>
      <c r="W295" s="641"/>
      <c r="X295" s="641"/>
      <c r="Y295" s="641"/>
      <c r="Z295" s="641"/>
      <c r="AA295" s="641"/>
      <c r="AB295" s="665" t="s">
        <v>94</v>
      </c>
      <c r="AC295" s="1406" t="s">
        <v>55</v>
      </c>
      <c r="AD295" s="665" t="s">
        <v>2262</v>
      </c>
      <c r="AE295" s="650"/>
      <c r="AF295" s="650"/>
      <c r="AG295" s="650"/>
      <c r="AH295" s="650"/>
    </row>
    <row r="296" ht="15.75" hidden="1" customHeight="1">
      <c r="A296" s="641"/>
      <c r="B296" s="641"/>
      <c r="C296" s="641"/>
      <c r="D296" s="641"/>
      <c r="E296" s="641"/>
      <c r="F296" s="1002" t="s">
        <v>14486</v>
      </c>
      <c r="G296" s="642" t="s">
        <v>14487</v>
      </c>
      <c r="H296" s="664"/>
      <c r="I296" s="664"/>
      <c r="J296" s="664"/>
      <c r="K296" s="664"/>
      <c r="L296" s="641"/>
      <c r="M296" s="641"/>
      <c r="N296" s="641"/>
      <c r="O296" s="641"/>
      <c r="P296" s="641"/>
      <c r="Q296" s="641"/>
      <c r="R296" s="641"/>
      <c r="S296" s="641"/>
      <c r="T296" s="641"/>
      <c r="U296" s="641"/>
      <c r="V296" s="641"/>
      <c r="W296" s="641"/>
      <c r="X296" s="641"/>
      <c r="Y296" s="641"/>
      <c r="Z296" s="641"/>
      <c r="AA296" s="641"/>
      <c r="AB296" s="664">
        <v>2.0</v>
      </c>
      <c r="AC296" s="1406" t="s">
        <v>55</v>
      </c>
      <c r="AD296" s="665" t="s">
        <v>2262</v>
      </c>
      <c r="AE296" s="650"/>
      <c r="AF296" s="650"/>
      <c r="AG296" s="650"/>
      <c r="AH296" s="650"/>
    </row>
    <row r="297" ht="15.75" customHeight="1">
      <c r="A297" s="641"/>
      <c r="B297" s="641"/>
      <c r="C297" s="641"/>
      <c r="D297" s="641"/>
      <c r="E297" s="641"/>
      <c r="F297" s="1002" t="s">
        <v>14488</v>
      </c>
      <c r="G297" s="1002" t="s">
        <v>14489</v>
      </c>
      <c r="H297" s="664"/>
      <c r="I297" s="664"/>
      <c r="J297" s="664"/>
      <c r="K297" s="664"/>
      <c r="L297" s="641"/>
      <c r="M297" s="641"/>
      <c r="N297" s="641"/>
      <c r="O297" s="641"/>
      <c r="P297" s="641"/>
      <c r="Q297" s="641"/>
      <c r="R297" s="641"/>
      <c r="S297" s="641"/>
      <c r="T297" s="641"/>
      <c r="U297" s="641"/>
      <c r="V297" s="641"/>
      <c r="W297" s="641"/>
      <c r="X297" s="641"/>
      <c r="Y297" s="641"/>
      <c r="Z297" s="641"/>
      <c r="AA297" s="641"/>
      <c r="AB297" s="665">
        <v>1.0</v>
      </c>
      <c r="AC297" s="1406" t="s">
        <v>55</v>
      </c>
      <c r="AD297" s="665" t="s">
        <v>2262</v>
      </c>
      <c r="AE297" s="650"/>
      <c r="AF297" s="650"/>
      <c r="AG297" s="650"/>
      <c r="AH297" s="650"/>
    </row>
    <row r="298" ht="15.75" customHeight="1">
      <c r="A298" s="641"/>
      <c r="B298" s="1002" t="s">
        <v>14490</v>
      </c>
      <c r="C298" s="641"/>
      <c r="D298" s="641"/>
      <c r="E298" s="641"/>
      <c r="F298" s="1002" t="s">
        <v>14491</v>
      </c>
      <c r="G298" s="1002" t="s">
        <v>14492</v>
      </c>
      <c r="H298" s="664"/>
      <c r="I298" s="664"/>
      <c r="J298" s="664"/>
      <c r="K298" s="664"/>
      <c r="L298" s="641"/>
      <c r="M298" s="641"/>
      <c r="N298" s="641"/>
      <c r="O298" s="641"/>
      <c r="P298" s="641"/>
      <c r="Q298" s="641"/>
      <c r="R298" s="641"/>
      <c r="S298" s="641"/>
      <c r="T298" s="641"/>
      <c r="U298" s="641"/>
      <c r="V298" s="641"/>
      <c r="W298" s="641"/>
      <c r="X298" s="641"/>
      <c r="Y298" s="641"/>
      <c r="Z298" s="641"/>
      <c r="AA298" s="641"/>
      <c r="AB298" s="665">
        <v>1.0</v>
      </c>
      <c r="AC298" s="1406" t="s">
        <v>55</v>
      </c>
      <c r="AD298" s="665" t="s">
        <v>2262</v>
      </c>
      <c r="AE298" s="650"/>
      <c r="AF298" s="650"/>
      <c r="AG298" s="650"/>
      <c r="AH298" s="650"/>
    </row>
    <row r="299" ht="15.75" customHeight="1">
      <c r="A299" s="642" t="s">
        <v>14493</v>
      </c>
      <c r="B299" s="641"/>
      <c r="C299" s="641"/>
      <c r="D299" s="641"/>
      <c r="E299" s="641"/>
      <c r="F299" s="641"/>
      <c r="G299" s="641"/>
      <c r="H299" s="665" t="s">
        <v>94</v>
      </c>
      <c r="I299" s="665" t="s">
        <v>94</v>
      </c>
      <c r="J299" s="665"/>
      <c r="K299" s="665"/>
      <c r="L299" s="641"/>
      <c r="M299" s="641"/>
      <c r="N299" s="641"/>
      <c r="O299" s="641"/>
      <c r="P299" s="641"/>
      <c r="Q299" s="641"/>
      <c r="R299" s="641"/>
      <c r="S299" s="641"/>
      <c r="T299" s="641"/>
      <c r="U299" s="641"/>
      <c r="V299" s="641"/>
      <c r="W299" s="641"/>
      <c r="X299" s="641"/>
      <c r="Y299" s="641"/>
      <c r="Z299" s="641"/>
      <c r="AA299" s="641"/>
      <c r="AB299" s="665" t="s">
        <v>94</v>
      </c>
      <c r="AC299" s="1406" t="s">
        <v>55</v>
      </c>
      <c r="AD299" s="665" t="s">
        <v>2262</v>
      </c>
      <c r="AE299" s="650"/>
      <c r="AF299" s="650"/>
      <c r="AG299" s="650"/>
      <c r="AH299" s="650"/>
    </row>
    <row r="300" ht="15.75" hidden="1" customHeight="1">
      <c r="A300" s="641"/>
      <c r="B300" s="642" t="s">
        <v>14494</v>
      </c>
      <c r="C300" s="641"/>
      <c r="D300" s="641"/>
      <c r="E300" s="641"/>
      <c r="F300" s="641"/>
      <c r="G300" s="641"/>
      <c r="H300" s="665" t="s">
        <v>94</v>
      </c>
      <c r="I300" s="665" t="s">
        <v>94</v>
      </c>
      <c r="J300" s="665"/>
      <c r="K300" s="665"/>
      <c r="L300" s="641"/>
      <c r="M300" s="641"/>
      <c r="N300" s="641"/>
      <c r="O300" s="641"/>
      <c r="P300" s="641"/>
      <c r="Q300" s="641"/>
      <c r="R300" s="641"/>
      <c r="S300" s="641"/>
      <c r="T300" s="641"/>
      <c r="U300" s="641"/>
      <c r="V300" s="641"/>
      <c r="W300" s="641"/>
      <c r="X300" s="641"/>
      <c r="Y300" s="641"/>
      <c r="Z300" s="641"/>
      <c r="AA300" s="641"/>
      <c r="AB300" s="665"/>
      <c r="AC300" s="1406" t="s">
        <v>55</v>
      </c>
      <c r="AD300" s="665" t="s">
        <v>2262</v>
      </c>
      <c r="AE300" s="650"/>
      <c r="AF300" s="650"/>
      <c r="AG300" s="650"/>
      <c r="AH300" s="650"/>
    </row>
    <row r="301" ht="15.75" hidden="1" customHeight="1">
      <c r="A301" s="641"/>
      <c r="B301" s="641"/>
      <c r="C301" s="642" t="s">
        <v>14495</v>
      </c>
      <c r="D301" s="641"/>
      <c r="E301" s="641"/>
      <c r="F301" s="642" t="s">
        <v>14496</v>
      </c>
      <c r="G301" s="1809" t="s">
        <v>14497</v>
      </c>
      <c r="H301" s="664"/>
      <c r="I301" s="664"/>
      <c r="J301" s="664"/>
      <c r="K301" s="664"/>
      <c r="L301" s="641"/>
      <c r="M301" s="641"/>
      <c r="N301" s="641"/>
      <c r="O301" s="641"/>
      <c r="P301" s="641"/>
      <c r="Q301" s="641"/>
      <c r="R301" s="641"/>
      <c r="S301" s="641"/>
      <c r="T301" s="641"/>
      <c r="U301" s="641"/>
      <c r="V301" s="641"/>
      <c r="W301" s="641"/>
      <c r="X301" s="641"/>
      <c r="Y301" s="641"/>
      <c r="Z301" s="641"/>
      <c r="AA301" s="641"/>
      <c r="AB301" s="664">
        <v>2.0</v>
      </c>
      <c r="AC301" s="1406" t="s">
        <v>55</v>
      </c>
      <c r="AD301" s="664" t="s">
        <v>13980</v>
      </c>
      <c r="AE301" s="652"/>
      <c r="AF301" s="640"/>
      <c r="AG301" s="640"/>
      <c r="AH301" s="650"/>
    </row>
    <row r="302" ht="15.75" hidden="1" customHeight="1">
      <c r="A302" s="641"/>
      <c r="B302" s="642" t="s">
        <v>13909</v>
      </c>
      <c r="C302" s="641"/>
      <c r="D302" s="641"/>
      <c r="E302" s="641"/>
      <c r="F302" s="641"/>
      <c r="G302" s="641"/>
      <c r="H302" s="665" t="s">
        <v>94</v>
      </c>
      <c r="I302" s="665" t="s">
        <v>94</v>
      </c>
      <c r="J302" s="665"/>
      <c r="K302" s="665"/>
      <c r="L302" s="641"/>
      <c r="M302" s="641"/>
      <c r="N302" s="641"/>
      <c r="O302" s="641"/>
      <c r="P302" s="641"/>
      <c r="Q302" s="641"/>
      <c r="R302" s="641"/>
      <c r="S302" s="641"/>
      <c r="T302" s="641"/>
      <c r="U302" s="641"/>
      <c r="V302" s="641"/>
      <c r="W302" s="641"/>
      <c r="X302" s="641"/>
      <c r="Y302" s="641"/>
      <c r="Z302" s="641"/>
      <c r="AA302" s="641"/>
      <c r="AB302" s="665"/>
      <c r="AC302" s="1406" t="s">
        <v>55</v>
      </c>
      <c r="AD302" s="665" t="s">
        <v>2262</v>
      </c>
      <c r="AE302" s="650"/>
      <c r="AF302" s="650"/>
      <c r="AG302" s="650"/>
      <c r="AH302" s="650"/>
    </row>
    <row r="303" ht="15.75" hidden="1" customHeight="1">
      <c r="A303" s="641"/>
      <c r="B303" s="641"/>
      <c r="C303" s="642" t="s">
        <v>14495</v>
      </c>
      <c r="D303" s="641"/>
      <c r="E303" s="642" t="s">
        <v>14498</v>
      </c>
      <c r="F303" s="642" t="s">
        <v>14499</v>
      </c>
      <c r="G303" s="1809" t="s">
        <v>14500</v>
      </c>
      <c r="H303" s="664"/>
      <c r="I303" s="664"/>
      <c r="J303" s="664"/>
      <c r="K303" s="664"/>
      <c r="L303" s="641"/>
      <c r="M303" s="641"/>
      <c r="N303" s="641"/>
      <c r="O303" s="641"/>
      <c r="P303" s="641"/>
      <c r="Q303" s="641"/>
      <c r="R303" s="641"/>
      <c r="S303" s="641"/>
      <c r="T303" s="641"/>
      <c r="U303" s="641"/>
      <c r="V303" s="641"/>
      <c r="W303" s="641"/>
      <c r="X303" s="641"/>
      <c r="Y303" s="641"/>
      <c r="Z303" s="641"/>
      <c r="AA303" s="641"/>
      <c r="AB303" s="664">
        <v>2.0</v>
      </c>
      <c r="AC303" s="1406" t="s">
        <v>55</v>
      </c>
      <c r="AD303" s="665" t="s">
        <v>2913</v>
      </c>
      <c r="AE303" s="814"/>
      <c r="AF303" s="1601" t="s">
        <v>14501</v>
      </c>
      <c r="AG303" s="650"/>
      <c r="AH303" s="650"/>
    </row>
    <row r="304" ht="15.75" customHeight="1">
      <c r="A304" s="641"/>
      <c r="B304" s="642" t="s">
        <v>14502</v>
      </c>
      <c r="C304" s="641"/>
      <c r="D304" s="641"/>
      <c r="E304" s="641"/>
      <c r="F304" s="641"/>
      <c r="G304" s="641"/>
      <c r="H304" s="665" t="s">
        <v>94</v>
      </c>
      <c r="I304" s="665" t="s">
        <v>94</v>
      </c>
      <c r="J304" s="665"/>
      <c r="K304" s="665"/>
      <c r="L304" s="641"/>
      <c r="M304" s="641"/>
      <c r="N304" s="641"/>
      <c r="O304" s="641"/>
      <c r="P304" s="641"/>
      <c r="Q304" s="641"/>
      <c r="R304" s="641"/>
      <c r="S304" s="641"/>
      <c r="T304" s="641"/>
      <c r="U304" s="641"/>
      <c r="V304" s="641"/>
      <c r="W304" s="641"/>
      <c r="X304" s="641"/>
      <c r="Y304" s="641"/>
      <c r="Z304" s="641"/>
      <c r="AA304" s="641"/>
      <c r="AB304" s="665" t="s">
        <v>94</v>
      </c>
      <c r="AC304" s="1406" t="s">
        <v>55</v>
      </c>
      <c r="AD304" s="665" t="s">
        <v>2262</v>
      </c>
      <c r="AE304" s="650"/>
      <c r="AF304" s="650"/>
      <c r="AG304" s="650"/>
      <c r="AH304" s="650"/>
    </row>
    <row r="305" ht="15.75" customHeight="1">
      <c r="A305" s="641"/>
      <c r="B305" s="641"/>
      <c r="C305" s="641"/>
      <c r="D305" s="641"/>
      <c r="E305" s="641"/>
      <c r="F305" s="642" t="s">
        <v>14503</v>
      </c>
      <c r="G305" s="640" t="s">
        <v>14504</v>
      </c>
      <c r="H305" s="664"/>
      <c r="I305" s="664"/>
      <c r="J305" s="664"/>
      <c r="K305" s="664"/>
      <c r="L305" s="641"/>
      <c r="M305" s="641"/>
      <c r="N305" s="641"/>
      <c r="O305" s="641"/>
      <c r="P305" s="641"/>
      <c r="Q305" s="641"/>
      <c r="R305" s="641"/>
      <c r="S305" s="641"/>
      <c r="T305" s="641"/>
      <c r="U305" s="641"/>
      <c r="V305" s="641"/>
      <c r="W305" s="641"/>
      <c r="X305" s="641"/>
      <c r="Y305" s="641"/>
      <c r="Z305" s="641"/>
      <c r="AA305" s="641"/>
      <c r="AB305" s="665">
        <v>1.0</v>
      </c>
      <c r="AC305" s="1406" t="s">
        <v>55</v>
      </c>
      <c r="AD305" s="664" t="s">
        <v>437</v>
      </c>
      <c r="AE305" s="814"/>
      <c r="AF305" s="652"/>
      <c r="AG305" s="2846"/>
      <c r="AH305" s="650"/>
    </row>
    <row r="306" ht="15.75" hidden="1" customHeight="1">
      <c r="A306" s="642" t="s">
        <v>3</v>
      </c>
      <c r="B306" s="641"/>
      <c r="C306" s="641"/>
      <c r="D306" s="641"/>
      <c r="E306" s="641"/>
      <c r="F306" s="641"/>
      <c r="G306" s="641"/>
      <c r="H306" s="665" t="s">
        <v>94</v>
      </c>
      <c r="I306" s="665" t="s">
        <v>94</v>
      </c>
      <c r="J306" s="665"/>
      <c r="K306" s="665"/>
      <c r="L306" s="641"/>
      <c r="M306" s="641"/>
      <c r="N306" s="641"/>
      <c r="O306" s="641"/>
      <c r="P306" s="641"/>
      <c r="Q306" s="641"/>
      <c r="R306" s="641"/>
      <c r="S306" s="641"/>
      <c r="T306" s="641"/>
      <c r="U306" s="641"/>
      <c r="V306" s="641"/>
      <c r="W306" s="641"/>
      <c r="X306" s="641"/>
      <c r="Y306" s="641"/>
      <c r="Z306" s="641"/>
      <c r="AA306" s="641"/>
      <c r="AB306" s="665"/>
      <c r="AC306" s="1406" t="s">
        <v>55</v>
      </c>
      <c r="AD306" s="665" t="s">
        <v>2262</v>
      </c>
      <c r="AE306" s="650"/>
      <c r="AF306" s="650"/>
      <c r="AG306" s="650"/>
      <c r="AH306" s="650"/>
    </row>
    <row r="307" ht="15.75" hidden="1" customHeight="1">
      <c r="A307" s="641"/>
      <c r="B307" s="642" t="s">
        <v>14505</v>
      </c>
      <c r="C307" s="641"/>
      <c r="D307" s="641"/>
      <c r="E307" s="641"/>
      <c r="F307" s="641"/>
      <c r="G307" s="641"/>
      <c r="H307" s="665" t="s">
        <v>94</v>
      </c>
      <c r="I307" s="665" t="s">
        <v>94</v>
      </c>
      <c r="J307" s="665"/>
      <c r="K307" s="665"/>
      <c r="L307" s="641"/>
      <c r="M307" s="641"/>
      <c r="N307" s="641"/>
      <c r="O307" s="641"/>
      <c r="P307" s="641"/>
      <c r="Q307" s="641"/>
      <c r="R307" s="641"/>
      <c r="S307" s="641"/>
      <c r="T307" s="641"/>
      <c r="U307" s="641"/>
      <c r="V307" s="641"/>
      <c r="W307" s="641"/>
      <c r="X307" s="641"/>
      <c r="Y307" s="641"/>
      <c r="Z307" s="641"/>
      <c r="AA307" s="641"/>
      <c r="AB307" s="665"/>
      <c r="AC307" s="1406" t="s">
        <v>55</v>
      </c>
      <c r="AD307" s="665" t="s">
        <v>2262</v>
      </c>
      <c r="AE307" s="650"/>
      <c r="AF307" s="650"/>
      <c r="AG307" s="650"/>
      <c r="AH307" s="650"/>
    </row>
    <row r="308" ht="15.75" hidden="1" customHeight="1">
      <c r="A308" s="641"/>
      <c r="B308" s="641"/>
      <c r="C308" s="642" t="s">
        <v>14506</v>
      </c>
      <c r="D308" s="641"/>
      <c r="E308" s="641"/>
      <c r="F308" s="642" t="s">
        <v>14507</v>
      </c>
      <c r="G308" s="642" t="s">
        <v>14508</v>
      </c>
      <c r="H308" s="664"/>
      <c r="I308" s="664"/>
      <c r="J308" s="664"/>
      <c r="K308" s="664"/>
      <c r="L308" s="641"/>
      <c r="M308" s="641"/>
      <c r="N308" s="641"/>
      <c r="O308" s="641"/>
      <c r="P308" s="641"/>
      <c r="Q308" s="641"/>
      <c r="R308" s="641"/>
      <c r="S308" s="641"/>
      <c r="T308" s="641"/>
      <c r="U308" s="641"/>
      <c r="V308" s="641"/>
      <c r="W308" s="641"/>
      <c r="X308" s="641"/>
      <c r="Y308" s="641"/>
      <c r="Z308" s="641"/>
      <c r="AA308" s="641"/>
      <c r="AB308" s="664">
        <v>3.0</v>
      </c>
      <c r="AC308" s="1406" t="s">
        <v>55</v>
      </c>
      <c r="AD308" s="665" t="s">
        <v>2262</v>
      </c>
      <c r="AE308" s="656" t="s">
        <v>14509</v>
      </c>
      <c r="AF308" s="650"/>
      <c r="AG308" s="650"/>
      <c r="AH308" s="650"/>
    </row>
    <row r="309" ht="15.75" customHeight="1">
      <c r="A309" s="642" t="s">
        <v>14510</v>
      </c>
      <c r="B309" s="641"/>
      <c r="C309" s="641"/>
      <c r="D309" s="641"/>
      <c r="E309" s="641"/>
      <c r="F309" s="641"/>
      <c r="G309" s="641"/>
      <c r="H309" s="665" t="s">
        <v>94</v>
      </c>
      <c r="I309" s="665" t="s">
        <v>94</v>
      </c>
      <c r="J309" s="665"/>
      <c r="K309" s="665"/>
      <c r="L309" s="641"/>
      <c r="M309" s="641"/>
      <c r="N309" s="641"/>
      <c r="O309" s="641"/>
      <c r="P309" s="641"/>
      <c r="Q309" s="641"/>
      <c r="R309" s="641"/>
      <c r="S309" s="641"/>
      <c r="T309" s="641"/>
      <c r="U309" s="641"/>
      <c r="V309" s="641"/>
      <c r="W309" s="641"/>
      <c r="X309" s="641"/>
      <c r="Y309" s="641"/>
      <c r="Z309" s="641"/>
      <c r="AA309" s="641"/>
      <c r="AB309" s="665" t="s">
        <v>94</v>
      </c>
      <c r="AC309" s="1406" t="s">
        <v>55</v>
      </c>
      <c r="AD309" s="665" t="s">
        <v>2262</v>
      </c>
      <c r="AE309" s="650"/>
      <c r="AF309" s="650"/>
      <c r="AG309" s="650"/>
      <c r="AH309" s="650"/>
    </row>
    <row r="310" ht="15.75" customHeight="1">
      <c r="A310" s="641"/>
      <c r="B310" s="642" t="s">
        <v>1796</v>
      </c>
      <c r="C310" s="641"/>
      <c r="D310" s="641"/>
      <c r="E310" s="641"/>
      <c r="F310" s="642" t="s">
        <v>14511</v>
      </c>
      <c r="G310" s="640" t="s">
        <v>14512</v>
      </c>
      <c r="H310" s="664"/>
      <c r="I310" s="664"/>
      <c r="J310" s="664"/>
      <c r="K310" s="664"/>
      <c r="L310" s="641"/>
      <c r="M310" s="641"/>
      <c r="N310" s="641"/>
      <c r="O310" s="641"/>
      <c r="P310" s="641"/>
      <c r="Q310" s="641"/>
      <c r="R310" s="641"/>
      <c r="S310" s="641"/>
      <c r="T310" s="641"/>
      <c r="U310" s="641"/>
      <c r="V310" s="641"/>
      <c r="W310" s="641"/>
      <c r="X310" s="641"/>
      <c r="Y310" s="641"/>
      <c r="Z310" s="641"/>
      <c r="AA310" s="641"/>
      <c r="AB310" s="665">
        <v>1.0</v>
      </c>
      <c r="AC310" s="1406" t="s">
        <v>55</v>
      </c>
      <c r="AD310" s="665" t="s">
        <v>429</v>
      </c>
      <c r="AE310" s="650"/>
      <c r="AF310" s="650"/>
      <c r="AG310" s="650"/>
      <c r="AH310" s="650"/>
    </row>
    <row r="311" ht="15.75" customHeight="1">
      <c r="A311" s="641"/>
      <c r="B311" s="642" t="s">
        <v>14513</v>
      </c>
      <c r="C311" s="641"/>
      <c r="D311" s="641"/>
      <c r="E311" s="641"/>
      <c r="F311" s="641"/>
      <c r="G311" s="641"/>
      <c r="H311" s="665" t="s">
        <v>94</v>
      </c>
      <c r="I311" s="665" t="s">
        <v>94</v>
      </c>
      <c r="J311" s="665"/>
      <c r="K311" s="665"/>
      <c r="L311" s="641"/>
      <c r="M311" s="641"/>
      <c r="N311" s="641"/>
      <c r="O311" s="641"/>
      <c r="P311" s="641"/>
      <c r="Q311" s="641"/>
      <c r="R311" s="641"/>
      <c r="S311" s="641"/>
      <c r="T311" s="641"/>
      <c r="U311" s="641"/>
      <c r="V311" s="641"/>
      <c r="W311" s="641"/>
      <c r="X311" s="641"/>
      <c r="Y311" s="641"/>
      <c r="Z311" s="641"/>
      <c r="AA311" s="641"/>
      <c r="AB311" s="665" t="s">
        <v>94</v>
      </c>
      <c r="AC311" s="1406" t="s">
        <v>55</v>
      </c>
      <c r="AD311" s="665" t="s">
        <v>2262</v>
      </c>
      <c r="AE311" s="650"/>
      <c r="AF311" s="650"/>
      <c r="AG311" s="650"/>
      <c r="AH311" s="650"/>
    </row>
    <row r="312" ht="15.75" customHeight="1">
      <c r="A312" s="641"/>
      <c r="B312" s="641"/>
      <c r="C312" s="642" t="s">
        <v>14514</v>
      </c>
      <c r="D312" s="641"/>
      <c r="E312" s="641"/>
      <c r="F312" s="642" t="s">
        <v>14515</v>
      </c>
      <c r="G312" s="640" t="s">
        <v>14516</v>
      </c>
      <c r="H312" s="664"/>
      <c r="I312" s="664"/>
      <c r="J312" s="664"/>
      <c r="K312" s="664"/>
      <c r="L312" s="641"/>
      <c r="M312" s="641"/>
      <c r="N312" s="641"/>
      <c r="O312" s="641"/>
      <c r="P312" s="641"/>
      <c r="Q312" s="641"/>
      <c r="R312" s="641"/>
      <c r="S312" s="641"/>
      <c r="T312" s="641"/>
      <c r="U312" s="641"/>
      <c r="V312" s="641"/>
      <c r="W312" s="641"/>
      <c r="X312" s="641"/>
      <c r="Y312" s="641"/>
      <c r="Z312" s="641"/>
      <c r="AA312" s="641"/>
      <c r="AB312" s="665">
        <v>1.0</v>
      </c>
      <c r="AC312" s="1406" t="s">
        <v>55</v>
      </c>
      <c r="AD312" s="665" t="s">
        <v>2779</v>
      </c>
      <c r="AE312" s="650"/>
      <c r="AF312" s="650"/>
      <c r="AG312" s="650"/>
      <c r="AH312" s="650"/>
    </row>
    <row r="313" ht="15.75" customHeight="1">
      <c r="A313" s="641"/>
      <c r="B313" s="641"/>
      <c r="C313" s="642" t="s">
        <v>771</v>
      </c>
      <c r="D313" s="641"/>
      <c r="E313" s="641"/>
      <c r="F313" s="642" t="s">
        <v>14517</v>
      </c>
      <c r="G313" s="642" t="s">
        <v>14518</v>
      </c>
      <c r="H313" s="664"/>
      <c r="I313" s="664"/>
      <c r="J313" s="664"/>
      <c r="K313" s="664"/>
      <c r="L313" s="641"/>
      <c r="M313" s="641"/>
      <c r="N313" s="641"/>
      <c r="O313" s="641"/>
      <c r="P313" s="641"/>
      <c r="Q313" s="641"/>
      <c r="R313" s="641"/>
      <c r="S313" s="641"/>
      <c r="T313" s="641"/>
      <c r="U313" s="641"/>
      <c r="V313" s="641"/>
      <c r="W313" s="641"/>
      <c r="X313" s="641"/>
      <c r="Y313" s="641"/>
      <c r="Z313" s="641"/>
      <c r="AA313" s="641"/>
      <c r="AB313" s="665">
        <v>1.0</v>
      </c>
      <c r="AC313" s="1406" t="s">
        <v>55</v>
      </c>
      <c r="AD313" s="665" t="s">
        <v>2703</v>
      </c>
      <c r="AE313" s="650"/>
      <c r="AF313" s="650"/>
      <c r="AG313" s="650"/>
      <c r="AH313" s="650"/>
    </row>
    <row r="314" ht="15.75" customHeight="1">
      <c r="A314" s="991" t="s">
        <v>420</v>
      </c>
      <c r="B314" s="641"/>
      <c r="C314" s="641"/>
      <c r="D314" s="641"/>
      <c r="E314" s="641"/>
      <c r="F314" s="641"/>
      <c r="G314" s="641"/>
      <c r="H314" s="665" t="s">
        <v>94</v>
      </c>
      <c r="I314" s="665" t="s">
        <v>94</v>
      </c>
      <c r="J314" s="665"/>
      <c r="K314" s="665"/>
      <c r="L314" s="641"/>
      <c r="M314" s="641"/>
      <c r="N314" s="641"/>
      <c r="O314" s="641"/>
      <c r="P314" s="641"/>
      <c r="Q314" s="641"/>
      <c r="R314" s="641"/>
      <c r="S314" s="641"/>
      <c r="T314" s="641"/>
      <c r="U314" s="641"/>
      <c r="V314" s="641"/>
      <c r="W314" s="641"/>
      <c r="X314" s="641"/>
      <c r="Y314" s="641"/>
      <c r="Z314" s="641"/>
      <c r="AA314" s="641"/>
      <c r="AB314" s="665" t="s">
        <v>94</v>
      </c>
      <c r="AC314" s="1406" t="s">
        <v>55</v>
      </c>
      <c r="AD314" s="665" t="s">
        <v>2703</v>
      </c>
      <c r="AE314" s="650"/>
      <c r="AF314" s="650"/>
      <c r="AG314" s="650"/>
      <c r="AH314" s="650"/>
    </row>
    <row r="315" ht="15.75" customHeight="1">
      <c r="A315" s="1031"/>
      <c r="B315" s="642" t="s">
        <v>12832</v>
      </c>
      <c r="C315" s="641"/>
      <c r="D315" s="641"/>
      <c r="E315" s="641"/>
      <c r="F315" s="641"/>
      <c r="G315" s="641"/>
      <c r="H315" s="665" t="s">
        <v>94</v>
      </c>
      <c r="I315" s="665" t="s">
        <v>94</v>
      </c>
      <c r="J315" s="665"/>
      <c r="K315" s="665"/>
      <c r="L315" s="641"/>
      <c r="M315" s="641"/>
      <c r="N315" s="641"/>
      <c r="O315" s="641"/>
      <c r="P315" s="641"/>
      <c r="Q315" s="641"/>
      <c r="R315" s="641"/>
      <c r="S315" s="641"/>
      <c r="T315" s="641"/>
      <c r="U315" s="641"/>
      <c r="V315" s="641"/>
      <c r="W315" s="641"/>
      <c r="X315" s="641"/>
      <c r="Y315" s="641"/>
      <c r="Z315" s="641"/>
      <c r="AA315" s="641"/>
      <c r="AB315" s="665" t="s">
        <v>94</v>
      </c>
      <c r="AC315" s="1406" t="s">
        <v>55</v>
      </c>
      <c r="AD315" s="665" t="s">
        <v>2703</v>
      </c>
      <c r="AE315" s="650"/>
      <c r="AF315" s="650"/>
      <c r="AG315" s="650"/>
      <c r="AH315" s="650"/>
    </row>
    <row r="316" ht="15.75" customHeight="1">
      <c r="A316" s="1031"/>
      <c r="B316" s="641"/>
      <c r="C316" s="642" t="s">
        <v>14519</v>
      </c>
      <c r="D316" s="641"/>
      <c r="E316" s="641"/>
      <c r="F316" s="642" t="s">
        <v>14520</v>
      </c>
      <c r="G316" s="642" t="s">
        <v>14521</v>
      </c>
      <c r="H316" s="664"/>
      <c r="I316" s="664"/>
      <c r="J316" s="664"/>
      <c r="K316" s="664"/>
      <c r="L316" s="641"/>
      <c r="M316" s="641"/>
      <c r="N316" s="641"/>
      <c r="O316" s="641"/>
      <c r="P316" s="641"/>
      <c r="Q316" s="641"/>
      <c r="R316" s="641"/>
      <c r="S316" s="641"/>
      <c r="T316" s="641"/>
      <c r="U316" s="641"/>
      <c r="V316" s="641"/>
      <c r="W316" s="641"/>
      <c r="X316" s="641"/>
      <c r="Y316" s="641"/>
      <c r="Z316" s="641"/>
      <c r="AA316" s="641"/>
      <c r="AB316" s="665">
        <v>1.0</v>
      </c>
      <c r="AC316" s="1406" t="s">
        <v>55</v>
      </c>
      <c r="AD316" s="665" t="s">
        <v>2779</v>
      </c>
      <c r="AE316" s="650"/>
      <c r="AF316" s="650"/>
      <c r="AG316" s="650"/>
      <c r="AH316" s="650"/>
    </row>
    <row r="317" ht="15.75" customHeight="1">
      <c r="A317" s="1031"/>
      <c r="B317" s="641"/>
      <c r="C317" s="642" t="s">
        <v>14522</v>
      </c>
      <c r="D317" s="641"/>
      <c r="E317" s="641"/>
      <c r="F317" s="642" t="s">
        <v>14523</v>
      </c>
      <c r="G317" s="640" t="s">
        <v>14524</v>
      </c>
      <c r="H317" s="664"/>
      <c r="I317" s="664"/>
      <c r="J317" s="664"/>
      <c r="K317" s="664"/>
      <c r="L317" s="641"/>
      <c r="M317" s="641"/>
      <c r="N317" s="641"/>
      <c r="O317" s="641"/>
      <c r="P317" s="641"/>
      <c r="Q317" s="641"/>
      <c r="R317" s="641"/>
      <c r="S317" s="641"/>
      <c r="T317" s="641"/>
      <c r="U317" s="641"/>
      <c r="V317" s="641"/>
      <c r="W317" s="641"/>
      <c r="X317" s="641"/>
      <c r="Y317" s="641"/>
      <c r="Z317" s="641"/>
      <c r="AA317" s="641"/>
      <c r="AB317" s="665">
        <v>1.0</v>
      </c>
      <c r="AC317" s="1406" t="s">
        <v>55</v>
      </c>
      <c r="AD317" s="664" t="s">
        <v>2124</v>
      </c>
      <c r="AE317" s="650"/>
      <c r="AF317" s="640" t="s">
        <v>14525</v>
      </c>
      <c r="AG317" s="650"/>
      <c r="AH317" s="650"/>
    </row>
    <row r="318" ht="15.75" hidden="1" customHeight="1">
      <c r="A318" s="1031"/>
      <c r="B318" s="641"/>
      <c r="C318" s="642" t="s">
        <v>14526</v>
      </c>
      <c r="D318" s="641"/>
      <c r="E318" s="641"/>
      <c r="F318" s="642" t="s">
        <v>14527</v>
      </c>
      <c r="G318" s="642" t="s">
        <v>14528</v>
      </c>
      <c r="H318" s="664"/>
      <c r="I318" s="664"/>
      <c r="J318" s="664"/>
      <c r="K318" s="664"/>
      <c r="L318" s="641"/>
      <c r="M318" s="641"/>
      <c r="N318" s="641"/>
      <c r="O318" s="641"/>
      <c r="P318" s="641"/>
      <c r="Q318" s="641"/>
      <c r="R318" s="641"/>
      <c r="S318" s="641"/>
      <c r="T318" s="641"/>
      <c r="U318" s="641"/>
      <c r="V318" s="641"/>
      <c r="W318" s="641"/>
      <c r="X318" s="641"/>
      <c r="Y318" s="641"/>
      <c r="Z318" s="641"/>
      <c r="AA318" s="641"/>
      <c r="AB318" s="664">
        <v>2.0</v>
      </c>
      <c r="AC318" s="1406" t="s">
        <v>55</v>
      </c>
      <c r="AD318" s="665" t="s">
        <v>2779</v>
      </c>
      <c r="AE318" s="650"/>
      <c r="AF318" s="650"/>
      <c r="AG318" s="650"/>
      <c r="AH318" s="650"/>
    </row>
    <row r="319" ht="15.75" hidden="1" customHeight="1">
      <c r="A319" s="1031"/>
      <c r="B319" s="642" t="s">
        <v>1796</v>
      </c>
      <c r="C319" s="641"/>
      <c r="D319" s="641"/>
      <c r="E319" s="642" t="s">
        <v>14529</v>
      </c>
      <c r="F319" s="642" t="s">
        <v>14530</v>
      </c>
      <c r="G319" s="642" t="s">
        <v>14531</v>
      </c>
      <c r="H319" s="664"/>
      <c r="I319" s="664"/>
      <c r="J319" s="664"/>
      <c r="K319" s="664"/>
      <c r="L319" s="641"/>
      <c r="M319" s="641"/>
      <c r="N319" s="641"/>
      <c r="O319" s="641"/>
      <c r="P319" s="641"/>
      <c r="Q319" s="641"/>
      <c r="R319" s="641"/>
      <c r="S319" s="641"/>
      <c r="T319" s="641"/>
      <c r="U319" s="641"/>
      <c r="V319" s="641"/>
      <c r="W319" s="641"/>
      <c r="X319" s="641"/>
      <c r="Y319" s="641"/>
      <c r="Z319" s="641"/>
      <c r="AA319" s="641"/>
      <c r="AB319" s="664">
        <v>3.0</v>
      </c>
      <c r="AC319" s="1406" t="s">
        <v>55</v>
      </c>
      <c r="AD319" s="665" t="s">
        <v>429</v>
      </c>
      <c r="AE319" s="650"/>
      <c r="AF319" s="650"/>
      <c r="AG319" s="650"/>
      <c r="AH319" s="650"/>
    </row>
    <row r="320" ht="15.75" customHeight="1">
      <c r="A320" s="641"/>
      <c r="B320" s="642" t="s">
        <v>14532</v>
      </c>
      <c r="C320" s="641"/>
      <c r="D320" s="641"/>
      <c r="E320" s="641"/>
      <c r="F320" s="641"/>
      <c r="G320" s="641"/>
      <c r="H320" s="665" t="s">
        <v>94</v>
      </c>
      <c r="I320" s="664" t="s">
        <v>94</v>
      </c>
      <c r="J320" s="665"/>
      <c r="K320" s="665"/>
      <c r="L320" s="641"/>
      <c r="M320" s="641"/>
      <c r="N320" s="641"/>
      <c r="O320" s="641"/>
      <c r="P320" s="641"/>
      <c r="Q320" s="641"/>
      <c r="R320" s="641"/>
      <c r="S320" s="641"/>
      <c r="T320" s="641"/>
      <c r="U320" s="641"/>
      <c r="V320" s="641"/>
      <c r="W320" s="641"/>
      <c r="X320" s="641"/>
      <c r="Y320" s="641"/>
      <c r="Z320" s="641"/>
      <c r="AA320" s="641"/>
      <c r="AB320" s="665" t="s">
        <v>94</v>
      </c>
      <c r="AC320" s="1406" t="s">
        <v>55</v>
      </c>
      <c r="AD320" s="665" t="s">
        <v>2703</v>
      </c>
      <c r="AE320" s="650"/>
      <c r="AF320" s="650"/>
      <c r="AG320" s="650"/>
      <c r="AH320" s="650"/>
    </row>
    <row r="321" ht="15.75" customHeight="1">
      <c r="A321" s="641"/>
      <c r="B321" s="641"/>
      <c r="C321" s="642" t="s">
        <v>14533</v>
      </c>
      <c r="D321" s="641"/>
      <c r="E321" s="641"/>
      <c r="F321" s="642" t="s">
        <v>14534</v>
      </c>
      <c r="G321" s="642" t="s">
        <v>14535</v>
      </c>
      <c r="H321" s="664"/>
      <c r="I321" s="664"/>
      <c r="J321" s="664"/>
      <c r="K321" s="664"/>
      <c r="L321" s="641"/>
      <c r="M321" s="641"/>
      <c r="N321" s="641"/>
      <c r="O321" s="641"/>
      <c r="P321" s="641"/>
      <c r="Q321" s="641"/>
      <c r="R321" s="641"/>
      <c r="S321" s="641"/>
      <c r="T321" s="641"/>
      <c r="U321" s="641"/>
      <c r="V321" s="641"/>
      <c r="W321" s="641"/>
      <c r="X321" s="641"/>
      <c r="Y321" s="641"/>
      <c r="Z321" s="641"/>
      <c r="AA321" s="641"/>
      <c r="AB321" s="665">
        <v>1.0</v>
      </c>
      <c r="AC321" s="1406" t="s">
        <v>55</v>
      </c>
      <c r="AD321" s="665" t="s">
        <v>2703</v>
      </c>
      <c r="AE321" s="650"/>
      <c r="AF321" s="640" t="s">
        <v>14536</v>
      </c>
      <c r="AG321" s="650"/>
      <c r="AH321" s="650"/>
    </row>
    <row r="322" ht="15.75" customHeight="1">
      <c r="A322" s="642" t="s">
        <v>14537</v>
      </c>
      <c r="B322" s="641"/>
      <c r="C322" s="641"/>
      <c r="D322" s="641"/>
      <c r="E322" s="641"/>
      <c r="F322" s="641"/>
      <c r="G322" s="641"/>
      <c r="H322" s="665" t="s">
        <v>94</v>
      </c>
      <c r="I322" s="665" t="s">
        <v>94</v>
      </c>
      <c r="J322" s="665"/>
      <c r="K322" s="665"/>
      <c r="L322" s="641"/>
      <c r="M322" s="641"/>
      <c r="N322" s="641"/>
      <c r="O322" s="641"/>
      <c r="P322" s="641"/>
      <c r="Q322" s="641"/>
      <c r="R322" s="641"/>
      <c r="S322" s="641"/>
      <c r="T322" s="641"/>
      <c r="U322" s="641"/>
      <c r="V322" s="641"/>
      <c r="W322" s="641"/>
      <c r="X322" s="641"/>
      <c r="Y322" s="641"/>
      <c r="Z322" s="641"/>
      <c r="AA322" s="641"/>
      <c r="AB322" s="665" t="s">
        <v>94</v>
      </c>
      <c r="AC322" s="1406" t="s">
        <v>55</v>
      </c>
      <c r="AD322" s="665" t="s">
        <v>2262</v>
      </c>
      <c r="AE322" s="650"/>
      <c r="AF322" s="650"/>
      <c r="AG322" s="650"/>
      <c r="AH322" s="650"/>
    </row>
    <row r="323" ht="15.75" customHeight="1">
      <c r="A323" s="641"/>
      <c r="B323" s="642" t="s">
        <v>1796</v>
      </c>
      <c r="C323" s="641"/>
      <c r="D323" s="641"/>
      <c r="E323" s="641"/>
      <c r="F323" s="642" t="s">
        <v>14538</v>
      </c>
      <c r="G323" s="642" t="s">
        <v>14539</v>
      </c>
      <c r="H323" s="664"/>
      <c r="I323" s="664"/>
      <c r="J323" s="664"/>
      <c r="K323" s="664"/>
      <c r="L323" s="641"/>
      <c r="M323" s="641"/>
      <c r="N323" s="641"/>
      <c r="O323" s="641"/>
      <c r="P323" s="641"/>
      <c r="Q323" s="641"/>
      <c r="R323" s="641"/>
      <c r="S323" s="641"/>
      <c r="T323" s="641"/>
      <c r="U323" s="641"/>
      <c r="V323" s="641"/>
      <c r="W323" s="641"/>
      <c r="X323" s="641"/>
      <c r="Y323" s="641"/>
      <c r="Z323" s="641"/>
      <c r="AA323" s="641"/>
      <c r="AB323" s="665">
        <v>1.0</v>
      </c>
      <c r="AC323" s="1406" t="s">
        <v>55</v>
      </c>
      <c r="AD323" s="665" t="s">
        <v>2703</v>
      </c>
      <c r="AE323" s="650"/>
      <c r="AF323" s="650"/>
      <c r="AG323" s="650"/>
      <c r="AH323" s="650"/>
    </row>
    <row r="324" ht="15.75" customHeight="1">
      <c r="A324" s="641"/>
      <c r="B324" s="642" t="s">
        <v>14540</v>
      </c>
      <c r="C324" s="641"/>
      <c r="D324" s="641"/>
      <c r="E324" s="641"/>
      <c r="F324" s="642" t="s">
        <v>14541</v>
      </c>
      <c r="G324" s="642" t="s">
        <v>14542</v>
      </c>
      <c r="H324" s="664"/>
      <c r="I324" s="664"/>
      <c r="J324" s="664"/>
      <c r="K324" s="664"/>
      <c r="L324" s="641"/>
      <c r="M324" s="641"/>
      <c r="N324" s="641"/>
      <c r="O324" s="641"/>
      <c r="P324" s="641"/>
      <c r="Q324" s="641"/>
      <c r="R324" s="641"/>
      <c r="S324" s="641"/>
      <c r="T324" s="641"/>
      <c r="U324" s="641"/>
      <c r="V324" s="641"/>
      <c r="W324" s="641"/>
      <c r="X324" s="641"/>
      <c r="Y324" s="641"/>
      <c r="Z324" s="641"/>
      <c r="AA324" s="641"/>
      <c r="AB324" s="665">
        <v>1.0</v>
      </c>
      <c r="AC324" s="1406" t="s">
        <v>55</v>
      </c>
      <c r="AD324" s="665" t="s">
        <v>2703</v>
      </c>
      <c r="AE324" s="650"/>
      <c r="AF324" s="650"/>
      <c r="AG324" s="650"/>
      <c r="AH324" s="650"/>
    </row>
    <row r="325" ht="15.75" hidden="1" customHeight="1">
      <c r="A325" s="641"/>
      <c r="B325" s="642" t="s">
        <v>14543</v>
      </c>
      <c r="C325" s="641"/>
      <c r="D325" s="641"/>
      <c r="E325" s="641"/>
      <c r="F325" s="641"/>
      <c r="G325" s="641"/>
      <c r="H325" s="665" t="s">
        <v>94</v>
      </c>
      <c r="I325" s="665" t="s">
        <v>94</v>
      </c>
      <c r="J325" s="665"/>
      <c r="K325" s="665"/>
      <c r="L325" s="641"/>
      <c r="M325" s="641"/>
      <c r="N325" s="641"/>
      <c r="O325" s="641"/>
      <c r="P325" s="641"/>
      <c r="Q325" s="641"/>
      <c r="R325" s="641"/>
      <c r="S325" s="641"/>
      <c r="T325" s="641"/>
      <c r="U325" s="641"/>
      <c r="V325" s="641"/>
      <c r="W325" s="641"/>
      <c r="X325" s="641"/>
      <c r="Y325" s="641"/>
      <c r="Z325" s="641"/>
      <c r="AA325" s="641"/>
      <c r="AB325" s="665"/>
      <c r="AC325" s="1406" t="s">
        <v>55</v>
      </c>
      <c r="AD325" s="665" t="s">
        <v>2703</v>
      </c>
      <c r="AE325" s="650"/>
      <c r="AF325" s="650"/>
      <c r="AG325" s="650"/>
      <c r="AH325" s="650"/>
    </row>
    <row r="326" ht="15.75" hidden="1" customHeight="1">
      <c r="A326" s="641"/>
      <c r="B326" s="641"/>
      <c r="C326" s="642" t="s">
        <v>14544</v>
      </c>
      <c r="D326" s="641"/>
      <c r="E326" s="641"/>
      <c r="F326" s="642" t="s">
        <v>14545</v>
      </c>
      <c r="G326" s="642" t="s">
        <v>14546</v>
      </c>
      <c r="H326" s="664"/>
      <c r="I326" s="664"/>
      <c r="J326" s="664"/>
      <c r="K326" s="664"/>
      <c r="L326" s="641"/>
      <c r="M326" s="641"/>
      <c r="N326" s="641"/>
      <c r="O326" s="641"/>
      <c r="P326" s="641"/>
      <c r="Q326" s="641"/>
      <c r="R326" s="641"/>
      <c r="S326" s="641"/>
      <c r="T326" s="641"/>
      <c r="U326" s="641"/>
      <c r="V326" s="641"/>
      <c r="W326" s="641"/>
      <c r="X326" s="641"/>
      <c r="Y326" s="641"/>
      <c r="Z326" s="641"/>
      <c r="AA326" s="641"/>
      <c r="AB326" s="664">
        <v>2.0</v>
      </c>
      <c r="AC326" s="1406" t="s">
        <v>55</v>
      </c>
      <c r="AD326" s="665" t="s">
        <v>2703</v>
      </c>
      <c r="AE326" s="650"/>
      <c r="AF326" s="650"/>
      <c r="AG326" s="650"/>
      <c r="AH326" s="650"/>
    </row>
    <row r="327" ht="15.75" hidden="1" customHeight="1">
      <c r="A327" s="641"/>
      <c r="B327" s="641"/>
      <c r="C327" s="642" t="s">
        <v>14547</v>
      </c>
      <c r="D327" s="641"/>
      <c r="E327" s="641"/>
      <c r="F327" s="641"/>
      <c r="G327" s="641"/>
      <c r="H327" s="665" t="s">
        <v>94</v>
      </c>
      <c r="I327" s="665" t="s">
        <v>94</v>
      </c>
      <c r="J327" s="665"/>
      <c r="K327" s="665"/>
      <c r="L327" s="641"/>
      <c r="M327" s="641"/>
      <c r="N327" s="641"/>
      <c r="O327" s="641"/>
      <c r="P327" s="641"/>
      <c r="Q327" s="641"/>
      <c r="R327" s="641"/>
      <c r="S327" s="641"/>
      <c r="T327" s="641"/>
      <c r="U327" s="641"/>
      <c r="V327" s="641"/>
      <c r="W327" s="641"/>
      <c r="X327" s="641"/>
      <c r="Y327" s="641"/>
      <c r="Z327" s="641"/>
      <c r="AA327" s="641"/>
      <c r="AB327" s="665"/>
      <c r="AC327" s="1406" t="s">
        <v>55</v>
      </c>
      <c r="AD327" s="665" t="s">
        <v>2703</v>
      </c>
      <c r="AE327" s="650"/>
      <c r="AF327" s="650"/>
      <c r="AG327" s="650"/>
      <c r="AH327" s="650"/>
    </row>
    <row r="328" ht="15.75" hidden="1" customHeight="1">
      <c r="A328" s="641"/>
      <c r="B328" s="641"/>
      <c r="C328" s="641"/>
      <c r="D328" s="642" t="s">
        <v>14548</v>
      </c>
      <c r="E328" s="641"/>
      <c r="F328" s="642" t="s">
        <v>14549</v>
      </c>
      <c r="G328" s="642" t="s">
        <v>14550</v>
      </c>
      <c r="H328" s="664"/>
      <c r="I328" s="664"/>
      <c r="J328" s="664"/>
      <c r="K328" s="664"/>
      <c r="L328" s="641"/>
      <c r="M328" s="641"/>
      <c r="N328" s="641"/>
      <c r="O328" s="641"/>
      <c r="P328" s="641"/>
      <c r="Q328" s="641"/>
      <c r="R328" s="641"/>
      <c r="S328" s="641"/>
      <c r="T328" s="641"/>
      <c r="U328" s="641"/>
      <c r="V328" s="641"/>
      <c r="W328" s="641"/>
      <c r="X328" s="641"/>
      <c r="Y328" s="641"/>
      <c r="Z328" s="641"/>
      <c r="AA328" s="641"/>
      <c r="AB328" s="664">
        <v>2.0</v>
      </c>
      <c r="AC328" s="1406" t="s">
        <v>55</v>
      </c>
      <c r="AD328" s="665" t="s">
        <v>2703</v>
      </c>
      <c r="AE328" s="650"/>
      <c r="AF328" s="650"/>
      <c r="AG328" s="650"/>
      <c r="AH328" s="650"/>
    </row>
    <row r="329" ht="15.75" customHeight="1">
      <c r="A329" s="641"/>
      <c r="B329" s="642" t="s">
        <v>14551</v>
      </c>
      <c r="C329" s="641"/>
      <c r="D329" s="641"/>
      <c r="E329" s="641"/>
      <c r="F329" s="641"/>
      <c r="G329" s="641"/>
      <c r="H329" s="665" t="s">
        <v>94</v>
      </c>
      <c r="I329" s="665" t="s">
        <v>94</v>
      </c>
      <c r="J329" s="665"/>
      <c r="K329" s="665"/>
      <c r="L329" s="641"/>
      <c r="M329" s="641"/>
      <c r="N329" s="641"/>
      <c r="O329" s="641"/>
      <c r="P329" s="641"/>
      <c r="Q329" s="641"/>
      <c r="R329" s="641"/>
      <c r="S329" s="641"/>
      <c r="T329" s="641"/>
      <c r="U329" s="641"/>
      <c r="V329" s="641"/>
      <c r="W329" s="641"/>
      <c r="X329" s="641"/>
      <c r="Y329" s="641"/>
      <c r="Z329" s="641"/>
      <c r="AA329" s="641"/>
      <c r="AB329" s="665" t="s">
        <v>94</v>
      </c>
      <c r="AC329" s="1406" t="s">
        <v>55</v>
      </c>
      <c r="AD329" s="665" t="s">
        <v>2703</v>
      </c>
      <c r="AE329" s="650"/>
      <c r="AF329" s="650"/>
      <c r="AG329" s="650"/>
      <c r="AH329" s="650"/>
    </row>
    <row r="330" ht="15.75" customHeight="1">
      <c r="A330" s="641"/>
      <c r="B330" s="641"/>
      <c r="C330" s="642" t="s">
        <v>1796</v>
      </c>
      <c r="D330" s="641"/>
      <c r="E330" s="642" t="s">
        <v>14552</v>
      </c>
      <c r="F330" s="642" t="s">
        <v>14553</v>
      </c>
      <c r="G330" s="642" t="s">
        <v>14554</v>
      </c>
      <c r="H330" s="664"/>
      <c r="I330" s="664"/>
      <c r="J330" s="664"/>
      <c r="K330" s="664"/>
      <c r="L330" s="641"/>
      <c r="M330" s="641"/>
      <c r="N330" s="641"/>
      <c r="O330" s="641"/>
      <c r="P330" s="641"/>
      <c r="Q330" s="641"/>
      <c r="R330" s="641"/>
      <c r="S330" s="641"/>
      <c r="T330" s="641"/>
      <c r="U330" s="641"/>
      <c r="V330" s="641"/>
      <c r="W330" s="641"/>
      <c r="X330" s="641"/>
      <c r="Y330" s="641"/>
      <c r="Z330" s="641"/>
      <c r="AA330" s="641"/>
      <c r="AB330" s="665">
        <v>1.0</v>
      </c>
      <c r="AC330" s="1406" t="s">
        <v>55</v>
      </c>
      <c r="AD330" s="665" t="s">
        <v>2779</v>
      </c>
      <c r="AE330" s="650"/>
      <c r="AF330" s="640"/>
      <c r="AG330" s="650"/>
      <c r="AH330" s="650"/>
    </row>
    <row r="331" ht="15.75" hidden="1" customHeight="1">
      <c r="A331" s="641"/>
      <c r="B331" s="641"/>
      <c r="C331" s="642" t="s">
        <v>14555</v>
      </c>
      <c r="D331" s="641"/>
      <c r="E331" s="641"/>
      <c r="F331" s="641"/>
      <c r="G331" s="641"/>
      <c r="H331" s="665" t="s">
        <v>94</v>
      </c>
      <c r="I331" s="665" t="s">
        <v>94</v>
      </c>
      <c r="J331" s="665"/>
      <c r="K331" s="665"/>
      <c r="L331" s="641"/>
      <c r="M331" s="641"/>
      <c r="N331" s="641"/>
      <c r="O331" s="641"/>
      <c r="P331" s="641"/>
      <c r="Q331" s="641"/>
      <c r="R331" s="641"/>
      <c r="S331" s="641"/>
      <c r="T331" s="641"/>
      <c r="U331" s="641"/>
      <c r="V331" s="641"/>
      <c r="W331" s="641"/>
      <c r="X331" s="641"/>
      <c r="Y331" s="641"/>
      <c r="Z331" s="641"/>
      <c r="AA331" s="641"/>
      <c r="AB331" s="665"/>
      <c r="AC331" s="1406" t="s">
        <v>55</v>
      </c>
      <c r="AD331" s="665" t="s">
        <v>2703</v>
      </c>
      <c r="AE331" s="650"/>
      <c r="AF331" s="650"/>
      <c r="AG331" s="650"/>
      <c r="AH331" s="650"/>
    </row>
    <row r="332" ht="15.75" hidden="1" customHeight="1">
      <c r="A332" s="641"/>
      <c r="B332" s="641"/>
      <c r="C332" s="641"/>
      <c r="D332" s="642" t="s">
        <v>14556</v>
      </c>
      <c r="E332" s="641"/>
      <c r="F332" s="642" t="s">
        <v>14557</v>
      </c>
      <c r="G332" s="642" t="s">
        <v>14558</v>
      </c>
      <c r="H332" s="664"/>
      <c r="I332" s="664"/>
      <c r="J332" s="664"/>
      <c r="K332" s="664"/>
      <c r="L332" s="641"/>
      <c r="M332" s="641"/>
      <c r="N332" s="641"/>
      <c r="O332" s="641"/>
      <c r="P332" s="641"/>
      <c r="Q332" s="641"/>
      <c r="R332" s="641"/>
      <c r="S332" s="641"/>
      <c r="T332" s="641"/>
      <c r="U332" s="641"/>
      <c r="V332" s="641"/>
      <c r="W332" s="641"/>
      <c r="X332" s="641"/>
      <c r="Y332" s="641"/>
      <c r="Z332" s="641"/>
      <c r="AA332" s="641"/>
      <c r="AB332" s="664">
        <v>2.0</v>
      </c>
      <c r="AC332" s="1406" t="s">
        <v>55</v>
      </c>
      <c r="AD332" s="665" t="s">
        <v>2703</v>
      </c>
      <c r="AE332" s="650"/>
      <c r="AF332" s="650"/>
      <c r="AG332" s="650"/>
      <c r="AH332" s="650"/>
    </row>
    <row r="333" ht="15.75" customHeight="1">
      <c r="A333" s="641"/>
      <c r="B333" s="642" t="s">
        <v>14559</v>
      </c>
      <c r="C333" s="641"/>
      <c r="D333" s="641"/>
      <c r="E333" s="641"/>
      <c r="F333" s="641"/>
      <c r="G333" s="641"/>
      <c r="H333" s="665" t="s">
        <v>94</v>
      </c>
      <c r="I333" s="665" t="s">
        <v>94</v>
      </c>
      <c r="J333" s="665"/>
      <c r="K333" s="665"/>
      <c r="L333" s="641"/>
      <c r="M333" s="641"/>
      <c r="N333" s="641"/>
      <c r="O333" s="641"/>
      <c r="P333" s="641"/>
      <c r="Q333" s="641"/>
      <c r="R333" s="641"/>
      <c r="S333" s="641"/>
      <c r="T333" s="641"/>
      <c r="U333" s="641"/>
      <c r="V333" s="641"/>
      <c r="W333" s="641"/>
      <c r="X333" s="641"/>
      <c r="Y333" s="641"/>
      <c r="Z333" s="641"/>
      <c r="AA333" s="641"/>
      <c r="AB333" s="665" t="s">
        <v>94</v>
      </c>
      <c r="AC333" s="1406" t="s">
        <v>55</v>
      </c>
      <c r="AD333" s="665" t="s">
        <v>2703</v>
      </c>
      <c r="AE333" s="650"/>
      <c r="AF333" s="650"/>
      <c r="AG333" s="650"/>
      <c r="AH333" s="650"/>
    </row>
    <row r="334" ht="15.75" customHeight="1">
      <c r="A334" s="641"/>
      <c r="B334" s="641"/>
      <c r="C334" s="642" t="s">
        <v>7083</v>
      </c>
      <c r="D334" s="641"/>
      <c r="E334" s="641"/>
      <c r="F334" s="641"/>
      <c r="G334" s="641"/>
      <c r="H334" s="665" t="s">
        <v>94</v>
      </c>
      <c r="I334" s="665" t="s">
        <v>94</v>
      </c>
      <c r="J334" s="665"/>
      <c r="K334" s="665"/>
      <c r="L334" s="641"/>
      <c r="M334" s="641"/>
      <c r="N334" s="641"/>
      <c r="O334" s="641"/>
      <c r="P334" s="641"/>
      <c r="Q334" s="641"/>
      <c r="R334" s="641"/>
      <c r="S334" s="641"/>
      <c r="T334" s="641"/>
      <c r="U334" s="641"/>
      <c r="V334" s="641"/>
      <c r="W334" s="641"/>
      <c r="X334" s="641"/>
      <c r="Y334" s="641"/>
      <c r="Z334" s="641"/>
      <c r="AA334" s="641"/>
      <c r="AB334" s="665" t="s">
        <v>94</v>
      </c>
      <c r="AC334" s="1406" t="s">
        <v>55</v>
      </c>
      <c r="AD334" s="665" t="s">
        <v>2703</v>
      </c>
      <c r="AE334" s="650"/>
      <c r="AF334" s="650"/>
      <c r="AG334" s="650"/>
      <c r="AH334" s="650"/>
    </row>
    <row r="335" ht="15.75" customHeight="1">
      <c r="A335" s="641"/>
      <c r="B335" s="641"/>
      <c r="C335" s="641"/>
      <c r="D335" s="642" t="s">
        <v>1612</v>
      </c>
      <c r="E335" s="641"/>
      <c r="F335" s="642" t="s">
        <v>14560</v>
      </c>
      <c r="G335" s="642" t="s">
        <v>14561</v>
      </c>
      <c r="H335" s="664"/>
      <c r="I335" s="664"/>
      <c r="J335" s="664"/>
      <c r="K335" s="664"/>
      <c r="L335" s="641"/>
      <c r="M335" s="641"/>
      <c r="N335" s="641"/>
      <c r="O335" s="641"/>
      <c r="P335" s="641"/>
      <c r="Q335" s="641"/>
      <c r="R335" s="641"/>
      <c r="S335" s="641"/>
      <c r="T335" s="641"/>
      <c r="U335" s="641"/>
      <c r="V335" s="641"/>
      <c r="W335" s="641"/>
      <c r="X335" s="641"/>
      <c r="Y335" s="641"/>
      <c r="Z335" s="641"/>
      <c r="AA335" s="641"/>
      <c r="AB335" s="665">
        <v>1.0</v>
      </c>
      <c r="AC335" s="1406" t="s">
        <v>55</v>
      </c>
      <c r="AD335" s="665" t="s">
        <v>3948</v>
      </c>
      <c r="AE335" s="650"/>
      <c r="AF335" s="650"/>
      <c r="AG335" s="650"/>
      <c r="AH335" s="650"/>
    </row>
    <row r="336" ht="15.75" customHeight="1">
      <c r="A336" s="641"/>
      <c r="B336" s="641"/>
      <c r="C336" s="642" t="s">
        <v>14562</v>
      </c>
      <c r="D336" s="641"/>
      <c r="E336" s="641"/>
      <c r="F336" s="641"/>
      <c r="G336" s="641"/>
      <c r="H336" s="665" t="s">
        <v>94</v>
      </c>
      <c r="I336" s="665" t="s">
        <v>94</v>
      </c>
      <c r="J336" s="665"/>
      <c r="K336" s="665"/>
      <c r="L336" s="641"/>
      <c r="M336" s="641"/>
      <c r="N336" s="641"/>
      <c r="O336" s="641"/>
      <c r="P336" s="641"/>
      <c r="Q336" s="641"/>
      <c r="R336" s="641"/>
      <c r="S336" s="641"/>
      <c r="T336" s="641"/>
      <c r="U336" s="641"/>
      <c r="V336" s="641"/>
      <c r="W336" s="641"/>
      <c r="X336" s="641"/>
      <c r="Y336" s="641"/>
      <c r="Z336" s="641"/>
      <c r="AA336" s="641"/>
      <c r="AB336" s="665" t="s">
        <v>94</v>
      </c>
      <c r="AC336" s="1406" t="s">
        <v>55</v>
      </c>
      <c r="AD336" s="665" t="s">
        <v>2703</v>
      </c>
      <c r="AE336" s="650"/>
      <c r="AF336" s="650"/>
      <c r="AG336" s="650"/>
      <c r="AH336" s="650"/>
    </row>
    <row r="337" ht="15.75" customHeight="1">
      <c r="A337" s="641"/>
      <c r="B337" s="641"/>
      <c r="C337" s="641"/>
      <c r="D337" s="642" t="s">
        <v>14563</v>
      </c>
      <c r="E337" s="641"/>
      <c r="F337" s="642" t="s">
        <v>14564</v>
      </c>
      <c r="G337" s="1002" t="s">
        <v>14565</v>
      </c>
      <c r="H337" s="664"/>
      <c r="I337" s="664"/>
      <c r="J337" s="664"/>
      <c r="K337" s="664"/>
      <c r="L337" s="641"/>
      <c r="M337" s="641"/>
      <c r="N337" s="641"/>
      <c r="O337" s="641"/>
      <c r="P337" s="641"/>
      <c r="Q337" s="641"/>
      <c r="R337" s="641"/>
      <c r="S337" s="641"/>
      <c r="T337" s="641"/>
      <c r="U337" s="641"/>
      <c r="V337" s="641"/>
      <c r="W337" s="641"/>
      <c r="X337" s="641"/>
      <c r="Y337" s="641"/>
      <c r="Z337" s="641"/>
      <c r="AA337" s="641"/>
      <c r="AB337" s="665">
        <v>1.0</v>
      </c>
      <c r="AC337" s="1406" t="s">
        <v>55</v>
      </c>
      <c r="AD337" s="665" t="s">
        <v>3948</v>
      </c>
      <c r="AE337" s="650"/>
      <c r="AF337" s="650"/>
      <c r="AG337" s="650"/>
      <c r="AH337" s="650"/>
    </row>
    <row r="338" ht="15.75" hidden="1" customHeight="1">
      <c r="A338" s="641"/>
      <c r="B338" s="641"/>
      <c r="C338" s="641"/>
      <c r="D338" s="642" t="s">
        <v>14566</v>
      </c>
      <c r="E338" s="641"/>
      <c r="F338" s="642" t="s">
        <v>14564</v>
      </c>
      <c r="G338" s="1002" t="s">
        <v>14565</v>
      </c>
      <c r="H338" s="664"/>
      <c r="I338" s="664"/>
      <c r="J338" s="664"/>
      <c r="K338" s="664"/>
      <c r="L338" s="641"/>
      <c r="M338" s="641"/>
      <c r="N338" s="641"/>
      <c r="O338" s="641"/>
      <c r="P338" s="641"/>
      <c r="Q338" s="641"/>
      <c r="R338" s="641"/>
      <c r="S338" s="641"/>
      <c r="T338" s="641"/>
      <c r="U338" s="641"/>
      <c r="V338" s="641"/>
      <c r="W338" s="641"/>
      <c r="X338" s="641"/>
      <c r="Y338" s="641"/>
      <c r="Z338" s="641"/>
      <c r="AA338" s="641"/>
      <c r="AB338" s="664">
        <v>2.0</v>
      </c>
      <c r="AC338" s="1406" t="s">
        <v>55</v>
      </c>
      <c r="AD338" s="665" t="s">
        <v>3948</v>
      </c>
      <c r="AE338" s="650"/>
      <c r="AF338" s="650"/>
      <c r="AG338" s="650"/>
      <c r="AH338" s="650"/>
    </row>
    <row r="339" ht="15.75" customHeight="1">
      <c r="A339" s="641"/>
      <c r="B339" s="641"/>
      <c r="C339" s="642" t="s">
        <v>14567</v>
      </c>
      <c r="D339" s="641"/>
      <c r="E339" s="641"/>
      <c r="F339" s="641"/>
      <c r="G339" s="641"/>
      <c r="H339" s="2847" t="s">
        <v>94</v>
      </c>
      <c r="I339" s="665" t="s">
        <v>94</v>
      </c>
      <c r="J339" s="665"/>
      <c r="K339" s="665"/>
      <c r="L339" s="641"/>
      <c r="M339" s="641"/>
      <c r="N339" s="641"/>
      <c r="O339" s="641"/>
      <c r="P339" s="641"/>
      <c r="Q339" s="641"/>
      <c r="R339" s="641"/>
      <c r="S339" s="641"/>
      <c r="T339" s="641"/>
      <c r="U339" s="641"/>
      <c r="V339" s="641"/>
      <c r="W339" s="641"/>
      <c r="X339" s="641"/>
      <c r="Y339" s="641"/>
      <c r="Z339" s="641"/>
      <c r="AA339" s="641"/>
      <c r="AB339" s="665" t="s">
        <v>94</v>
      </c>
      <c r="AC339" s="1406" t="s">
        <v>55</v>
      </c>
      <c r="AD339" s="665" t="s">
        <v>2703</v>
      </c>
      <c r="AE339" s="650"/>
      <c r="AF339" s="650"/>
      <c r="AG339" s="650"/>
      <c r="AH339" s="650"/>
    </row>
    <row r="340" ht="15.75" hidden="1" customHeight="1">
      <c r="A340" s="641"/>
      <c r="B340" s="641"/>
      <c r="C340" s="641"/>
      <c r="D340" s="642" t="s">
        <v>14563</v>
      </c>
      <c r="E340" s="641"/>
      <c r="F340" s="642" t="s">
        <v>14568</v>
      </c>
      <c r="G340" s="642" t="s">
        <v>14569</v>
      </c>
      <c r="H340" s="664"/>
      <c r="I340" s="664"/>
      <c r="J340" s="664"/>
      <c r="K340" s="664"/>
      <c r="L340" s="641"/>
      <c r="M340" s="641"/>
      <c r="N340" s="641"/>
      <c r="O340" s="641"/>
      <c r="P340" s="641"/>
      <c r="Q340" s="641"/>
      <c r="R340" s="641"/>
      <c r="S340" s="641"/>
      <c r="T340" s="641"/>
      <c r="U340" s="641"/>
      <c r="V340" s="641"/>
      <c r="W340" s="641"/>
      <c r="X340" s="641"/>
      <c r="Y340" s="641"/>
      <c r="Z340" s="641"/>
      <c r="AA340" s="641"/>
      <c r="AB340" s="664">
        <v>2.0</v>
      </c>
      <c r="AC340" s="1406" t="s">
        <v>55</v>
      </c>
      <c r="AD340" s="665" t="s">
        <v>2703</v>
      </c>
      <c r="AE340" s="650"/>
      <c r="AF340" s="650"/>
      <c r="AG340" s="650"/>
      <c r="AH340" s="650"/>
    </row>
    <row r="341" ht="15.75" hidden="1" customHeight="1">
      <c r="A341" s="641"/>
      <c r="B341" s="641"/>
      <c r="C341" s="642" t="s">
        <v>14570</v>
      </c>
      <c r="D341" s="641"/>
      <c r="E341" s="641"/>
      <c r="F341" s="642" t="s">
        <v>14571</v>
      </c>
      <c r="G341" s="642" t="s">
        <v>14572</v>
      </c>
      <c r="H341" s="664"/>
      <c r="I341" s="664"/>
      <c r="J341" s="664"/>
      <c r="K341" s="664"/>
      <c r="L341" s="641"/>
      <c r="M341" s="641"/>
      <c r="N341" s="641"/>
      <c r="O341" s="641"/>
      <c r="P341" s="641"/>
      <c r="Q341" s="641"/>
      <c r="R341" s="641"/>
      <c r="S341" s="641"/>
      <c r="T341" s="641"/>
      <c r="U341" s="641"/>
      <c r="V341" s="641"/>
      <c r="W341" s="641"/>
      <c r="X341" s="641"/>
      <c r="Y341" s="641"/>
      <c r="Z341" s="641"/>
      <c r="AA341" s="641"/>
      <c r="AB341" s="664">
        <v>2.0</v>
      </c>
      <c r="AC341" s="1406" t="s">
        <v>55</v>
      </c>
      <c r="AD341" s="665" t="s">
        <v>2703</v>
      </c>
      <c r="AE341" s="650"/>
      <c r="AF341" s="650"/>
      <c r="AG341" s="650"/>
      <c r="AH341" s="650"/>
    </row>
    <row r="342" ht="15.75" customHeight="1">
      <c r="A342" s="641"/>
      <c r="B342" s="642" t="s">
        <v>14573</v>
      </c>
      <c r="C342" s="641"/>
      <c r="D342" s="641"/>
      <c r="E342" s="642" t="s">
        <v>14574</v>
      </c>
      <c r="F342" s="642" t="s">
        <v>14575</v>
      </c>
      <c r="G342" s="642" t="s">
        <v>14576</v>
      </c>
      <c r="H342" s="664"/>
      <c r="I342" s="664"/>
      <c r="J342" s="664"/>
      <c r="K342" s="664"/>
      <c r="L342" s="641"/>
      <c r="M342" s="641"/>
      <c r="N342" s="641"/>
      <c r="O342" s="641"/>
      <c r="P342" s="641"/>
      <c r="Q342" s="641"/>
      <c r="R342" s="641"/>
      <c r="S342" s="641"/>
      <c r="T342" s="641"/>
      <c r="U342" s="641"/>
      <c r="V342" s="641"/>
      <c r="W342" s="641"/>
      <c r="X342" s="641"/>
      <c r="Y342" s="641"/>
      <c r="Z342" s="641"/>
      <c r="AA342" s="641"/>
      <c r="AB342" s="665">
        <v>1.0</v>
      </c>
      <c r="AC342" s="1406" t="s">
        <v>55</v>
      </c>
      <c r="AD342" s="665" t="s">
        <v>2703</v>
      </c>
      <c r="AE342" s="650"/>
      <c r="AF342" s="650"/>
      <c r="AG342" s="650"/>
      <c r="AH342" s="650"/>
    </row>
    <row r="343" ht="15.75" hidden="1" customHeight="1">
      <c r="A343" s="642" t="s">
        <v>14577</v>
      </c>
      <c r="B343" s="641"/>
      <c r="C343" s="641"/>
      <c r="D343" s="641"/>
      <c r="E343" s="641"/>
      <c r="F343" s="641"/>
      <c r="G343" s="641"/>
      <c r="H343" s="665" t="s">
        <v>94</v>
      </c>
      <c r="I343" s="665" t="s">
        <v>94</v>
      </c>
      <c r="J343" s="665"/>
      <c r="K343" s="665"/>
      <c r="L343" s="641"/>
      <c r="M343" s="641"/>
      <c r="N343" s="641"/>
      <c r="O343" s="641"/>
      <c r="P343" s="641"/>
      <c r="Q343" s="641"/>
      <c r="R343" s="641"/>
      <c r="S343" s="641"/>
      <c r="T343" s="641"/>
      <c r="U343" s="641"/>
      <c r="V343" s="641"/>
      <c r="W343" s="641"/>
      <c r="X343" s="641"/>
      <c r="Y343" s="641"/>
      <c r="Z343" s="641"/>
      <c r="AA343" s="641"/>
      <c r="AB343" s="665" t="s">
        <v>94</v>
      </c>
      <c r="AC343" s="1406" t="s">
        <v>55</v>
      </c>
      <c r="AD343" s="665" t="s">
        <v>2703</v>
      </c>
      <c r="AE343" s="650"/>
      <c r="AF343" s="650"/>
      <c r="AG343" s="650"/>
      <c r="AH343" s="650"/>
    </row>
    <row r="344" ht="15.75" hidden="1" customHeight="1">
      <c r="A344" s="641"/>
      <c r="B344" s="642" t="s">
        <v>14578</v>
      </c>
      <c r="C344" s="641"/>
      <c r="D344" s="641"/>
      <c r="E344" s="641"/>
      <c r="F344" s="641"/>
      <c r="G344" s="641"/>
      <c r="H344" s="665" t="s">
        <v>94</v>
      </c>
      <c r="I344" s="665" t="s">
        <v>94</v>
      </c>
      <c r="J344" s="665"/>
      <c r="K344" s="665"/>
      <c r="L344" s="641"/>
      <c r="M344" s="641"/>
      <c r="N344" s="641"/>
      <c r="O344" s="641"/>
      <c r="P344" s="641"/>
      <c r="Q344" s="641"/>
      <c r="R344" s="641"/>
      <c r="S344" s="641"/>
      <c r="T344" s="641"/>
      <c r="U344" s="641"/>
      <c r="V344" s="641"/>
      <c r="W344" s="641"/>
      <c r="X344" s="641"/>
      <c r="Y344" s="641"/>
      <c r="Z344" s="641"/>
      <c r="AA344" s="641"/>
      <c r="AB344" s="665" t="s">
        <v>94</v>
      </c>
      <c r="AC344" s="1406" t="s">
        <v>55</v>
      </c>
      <c r="AD344" s="665" t="s">
        <v>2703</v>
      </c>
      <c r="AE344" s="650"/>
      <c r="AF344" s="650"/>
      <c r="AG344" s="650"/>
      <c r="AH344" s="650"/>
    </row>
    <row r="345" ht="15.75" hidden="1" customHeight="1">
      <c r="A345" s="641"/>
      <c r="B345" s="641"/>
      <c r="C345" s="642" t="s">
        <v>14579</v>
      </c>
      <c r="D345" s="641"/>
      <c r="E345" s="642" t="s">
        <v>14552</v>
      </c>
      <c r="F345" s="642" t="s">
        <v>14580</v>
      </c>
      <c r="G345" s="642" t="s">
        <v>14581</v>
      </c>
      <c r="H345" s="664"/>
      <c r="I345" s="664"/>
      <c r="J345" s="664"/>
      <c r="K345" s="664"/>
      <c r="L345" s="641"/>
      <c r="M345" s="641"/>
      <c r="N345" s="641"/>
      <c r="O345" s="641"/>
      <c r="P345" s="641"/>
      <c r="Q345" s="641"/>
      <c r="R345" s="641"/>
      <c r="S345" s="641"/>
      <c r="T345" s="641"/>
      <c r="U345" s="641"/>
      <c r="V345" s="641"/>
      <c r="W345" s="641"/>
      <c r="X345" s="641"/>
      <c r="Y345" s="641"/>
      <c r="Z345" s="641"/>
      <c r="AA345" s="641"/>
      <c r="AB345" s="664">
        <v>2.0</v>
      </c>
      <c r="AC345" s="1406" t="s">
        <v>55</v>
      </c>
      <c r="AD345" s="665" t="s">
        <v>470</v>
      </c>
      <c r="AE345" s="650"/>
      <c r="AF345" s="650"/>
      <c r="AG345" s="650"/>
      <c r="AH345" s="650"/>
    </row>
    <row r="346" ht="15.75" hidden="1" customHeight="1">
      <c r="A346" s="641"/>
      <c r="B346" s="641"/>
      <c r="C346" s="642" t="s">
        <v>1612</v>
      </c>
      <c r="D346" s="641"/>
      <c r="E346" s="641"/>
      <c r="F346" s="641"/>
      <c r="G346" s="641"/>
      <c r="H346" s="665" t="s">
        <v>94</v>
      </c>
      <c r="I346" s="665" t="s">
        <v>94</v>
      </c>
      <c r="J346" s="665"/>
      <c r="K346" s="665"/>
      <c r="L346" s="641"/>
      <c r="M346" s="641"/>
      <c r="N346" s="641"/>
      <c r="O346" s="641"/>
      <c r="P346" s="641"/>
      <c r="Q346" s="641"/>
      <c r="R346" s="641"/>
      <c r="S346" s="641"/>
      <c r="T346" s="641"/>
      <c r="U346" s="641"/>
      <c r="V346" s="641"/>
      <c r="W346" s="641"/>
      <c r="X346" s="641"/>
      <c r="Y346" s="641"/>
      <c r="Z346" s="641"/>
      <c r="AA346" s="641"/>
      <c r="AB346" s="665" t="s">
        <v>94</v>
      </c>
      <c r="AC346" s="1406" t="s">
        <v>55</v>
      </c>
      <c r="AD346" s="665" t="s">
        <v>2703</v>
      </c>
      <c r="AE346" s="650"/>
      <c r="AF346" s="650"/>
      <c r="AG346" s="650"/>
      <c r="AH346" s="650"/>
    </row>
    <row r="347" ht="15.75" hidden="1" customHeight="1">
      <c r="A347" s="1031"/>
      <c r="B347" s="641"/>
      <c r="C347" s="641"/>
      <c r="D347" s="641"/>
      <c r="E347" s="642" t="s">
        <v>14582</v>
      </c>
      <c r="F347" s="642" t="s">
        <v>14580</v>
      </c>
      <c r="G347" s="640" t="s">
        <v>14583</v>
      </c>
      <c r="H347" s="664"/>
      <c r="I347" s="664"/>
      <c r="J347" s="664"/>
      <c r="K347" s="664"/>
      <c r="L347" s="641"/>
      <c r="M347" s="641"/>
      <c r="N347" s="641"/>
      <c r="O347" s="641"/>
      <c r="P347" s="641"/>
      <c r="Q347" s="641"/>
      <c r="R347" s="641"/>
      <c r="S347" s="641"/>
      <c r="T347" s="641"/>
      <c r="U347" s="641"/>
      <c r="V347" s="641"/>
      <c r="W347" s="641"/>
      <c r="X347" s="641"/>
      <c r="Y347" s="641"/>
      <c r="Z347" s="641"/>
      <c r="AA347" s="641"/>
      <c r="AB347" s="664">
        <v>2.0</v>
      </c>
      <c r="AC347" s="1406" t="s">
        <v>55</v>
      </c>
      <c r="AD347" s="664" t="s">
        <v>1571</v>
      </c>
      <c r="AE347" s="650"/>
      <c r="AF347" s="650"/>
      <c r="AG347" s="1888"/>
      <c r="AH347" s="650"/>
    </row>
    <row r="348" ht="15.75" customHeight="1">
      <c r="A348" s="642" t="s">
        <v>14584</v>
      </c>
      <c r="B348" s="641"/>
      <c r="C348" s="641"/>
      <c r="D348" s="641"/>
      <c r="E348" s="641"/>
      <c r="F348" s="641"/>
      <c r="G348" s="641"/>
      <c r="H348" s="665" t="s">
        <v>94</v>
      </c>
      <c r="I348" s="665" t="s">
        <v>94</v>
      </c>
      <c r="J348" s="665"/>
      <c r="K348" s="665"/>
      <c r="L348" s="641"/>
      <c r="M348" s="641"/>
      <c r="N348" s="641"/>
      <c r="O348" s="641"/>
      <c r="P348" s="641"/>
      <c r="Q348" s="641"/>
      <c r="R348" s="641"/>
      <c r="S348" s="641"/>
      <c r="T348" s="641"/>
      <c r="U348" s="641"/>
      <c r="V348" s="641"/>
      <c r="W348" s="641"/>
      <c r="X348" s="641"/>
      <c r="Y348" s="641"/>
      <c r="Z348" s="641"/>
      <c r="AA348" s="641"/>
      <c r="AB348" s="665" t="s">
        <v>94</v>
      </c>
      <c r="AC348" s="1406" t="s">
        <v>55</v>
      </c>
      <c r="AD348" s="665" t="s">
        <v>2262</v>
      </c>
      <c r="AE348" s="650"/>
      <c r="AF348" s="650"/>
      <c r="AG348" s="650"/>
      <c r="AH348" s="650"/>
    </row>
    <row r="349" ht="15.75" customHeight="1">
      <c r="A349" s="641"/>
      <c r="B349" s="642" t="s">
        <v>14585</v>
      </c>
      <c r="C349" s="641"/>
      <c r="D349" s="641"/>
      <c r="E349" s="641"/>
      <c r="F349" s="641"/>
      <c r="G349" s="641"/>
      <c r="H349" s="665" t="s">
        <v>94</v>
      </c>
      <c r="I349" s="665" t="s">
        <v>94</v>
      </c>
      <c r="J349" s="665"/>
      <c r="K349" s="665"/>
      <c r="L349" s="641"/>
      <c r="M349" s="641"/>
      <c r="N349" s="641"/>
      <c r="O349" s="641"/>
      <c r="P349" s="641"/>
      <c r="Q349" s="641"/>
      <c r="R349" s="641"/>
      <c r="S349" s="641"/>
      <c r="T349" s="641"/>
      <c r="U349" s="641"/>
      <c r="V349" s="641"/>
      <c r="W349" s="641"/>
      <c r="X349" s="641"/>
      <c r="Y349" s="641"/>
      <c r="Z349" s="641"/>
      <c r="AA349" s="641"/>
      <c r="AB349" s="665" t="s">
        <v>94</v>
      </c>
      <c r="AC349" s="1406" t="s">
        <v>55</v>
      </c>
      <c r="AD349" s="665" t="s">
        <v>2262</v>
      </c>
      <c r="AE349" s="650"/>
      <c r="AF349" s="650"/>
      <c r="AG349" s="650"/>
      <c r="AH349" s="650"/>
    </row>
    <row r="350" ht="15.75" customHeight="1">
      <c r="A350" s="641"/>
      <c r="B350" s="641"/>
      <c r="C350" s="642" t="s">
        <v>14586</v>
      </c>
      <c r="D350" s="641"/>
      <c r="E350" s="641"/>
      <c r="F350" s="642" t="s">
        <v>14587</v>
      </c>
      <c r="G350" s="642" t="s">
        <v>14588</v>
      </c>
      <c r="H350" s="664"/>
      <c r="I350" s="664"/>
      <c r="J350" s="664"/>
      <c r="K350" s="664"/>
      <c r="L350" s="641"/>
      <c r="M350" s="641"/>
      <c r="N350" s="641"/>
      <c r="O350" s="641"/>
      <c r="P350" s="641"/>
      <c r="Q350" s="641"/>
      <c r="R350" s="641"/>
      <c r="S350" s="641"/>
      <c r="T350" s="641"/>
      <c r="U350" s="641"/>
      <c r="V350" s="641"/>
      <c r="W350" s="641"/>
      <c r="X350" s="641"/>
      <c r="Y350" s="641"/>
      <c r="Z350" s="641"/>
      <c r="AA350" s="641"/>
      <c r="AB350" s="665">
        <v>1.0</v>
      </c>
      <c r="AC350" s="1406" t="s">
        <v>55</v>
      </c>
      <c r="AD350" s="665" t="s">
        <v>2262</v>
      </c>
      <c r="AE350" s="650"/>
      <c r="AF350" s="650"/>
      <c r="AG350" s="650"/>
      <c r="AH350" s="650"/>
    </row>
    <row r="351" ht="15.75" customHeight="1">
      <c r="A351" s="2844" t="s">
        <v>14589</v>
      </c>
      <c r="B351" s="2806"/>
      <c r="C351" s="2806"/>
      <c r="D351" s="2806"/>
      <c r="E351" s="2806"/>
      <c r="F351" s="2806"/>
      <c r="G351" s="2806"/>
      <c r="H351" s="665" t="s">
        <v>94</v>
      </c>
      <c r="I351" s="665" t="s">
        <v>94</v>
      </c>
      <c r="J351" s="665"/>
      <c r="K351" s="665"/>
      <c r="L351" s="641"/>
      <c r="M351" s="641"/>
      <c r="N351" s="641"/>
      <c r="O351" s="641"/>
      <c r="P351" s="641"/>
      <c r="Q351" s="641"/>
      <c r="R351" s="641"/>
      <c r="S351" s="641"/>
      <c r="T351" s="641"/>
      <c r="U351" s="641"/>
      <c r="V351" s="641"/>
      <c r="W351" s="641"/>
      <c r="X351" s="641"/>
      <c r="Y351" s="641"/>
      <c r="Z351" s="641"/>
      <c r="AA351" s="641"/>
      <c r="AB351" s="665" t="s">
        <v>94</v>
      </c>
      <c r="AC351" s="1406" t="s">
        <v>55</v>
      </c>
      <c r="AD351" s="665" t="s">
        <v>2703</v>
      </c>
      <c r="AE351" s="650"/>
      <c r="AF351" s="650"/>
      <c r="AG351" s="650"/>
      <c r="AH351" s="650"/>
    </row>
    <row r="352" ht="15.75" customHeight="1">
      <c r="A352" s="991" t="s">
        <v>14590</v>
      </c>
      <c r="B352" s="641"/>
      <c r="C352" s="641"/>
      <c r="D352" s="641"/>
      <c r="E352" s="641"/>
      <c r="F352" s="641"/>
      <c r="G352" s="641"/>
      <c r="H352" s="665" t="s">
        <v>94</v>
      </c>
      <c r="I352" s="665" t="s">
        <v>94</v>
      </c>
      <c r="J352" s="665"/>
      <c r="K352" s="665"/>
      <c r="L352" s="641"/>
      <c r="M352" s="641"/>
      <c r="N352" s="641"/>
      <c r="O352" s="641"/>
      <c r="P352" s="641"/>
      <c r="Q352" s="641"/>
      <c r="R352" s="641"/>
      <c r="S352" s="641"/>
      <c r="T352" s="641"/>
      <c r="U352" s="641"/>
      <c r="V352" s="641"/>
      <c r="W352" s="641"/>
      <c r="X352" s="641"/>
      <c r="Y352" s="641"/>
      <c r="Z352" s="641"/>
      <c r="AA352" s="641"/>
      <c r="AB352" s="665" t="s">
        <v>94</v>
      </c>
      <c r="AC352" s="1406" t="s">
        <v>55</v>
      </c>
      <c r="AD352" s="665" t="s">
        <v>2703</v>
      </c>
      <c r="AE352" s="650"/>
      <c r="AF352" s="650"/>
      <c r="AG352" s="650"/>
      <c r="AH352" s="650"/>
    </row>
    <row r="353" ht="15.75" customHeight="1">
      <c r="A353" s="641"/>
      <c r="B353" s="642" t="s">
        <v>14591</v>
      </c>
      <c r="C353" s="641"/>
      <c r="D353" s="641"/>
      <c r="E353" s="642" t="s">
        <v>14592</v>
      </c>
      <c r="F353" s="642" t="s">
        <v>14593</v>
      </c>
      <c r="G353" s="2800" t="s">
        <v>14594</v>
      </c>
      <c r="H353" s="664"/>
      <c r="I353" s="664"/>
      <c r="J353" s="664"/>
      <c r="K353" s="664"/>
      <c r="L353" s="641"/>
      <c r="M353" s="641"/>
      <c r="N353" s="641"/>
      <c r="O353" s="641"/>
      <c r="P353" s="641"/>
      <c r="Q353" s="641"/>
      <c r="R353" s="641"/>
      <c r="S353" s="641"/>
      <c r="T353" s="641"/>
      <c r="U353" s="641"/>
      <c r="V353" s="641"/>
      <c r="W353" s="641"/>
      <c r="X353" s="641"/>
      <c r="Y353" s="641"/>
      <c r="Z353" s="641"/>
      <c r="AA353" s="641"/>
      <c r="AB353" s="665">
        <v>1.0</v>
      </c>
      <c r="AC353" s="1406" t="s">
        <v>55</v>
      </c>
      <c r="AD353" s="665" t="s">
        <v>2779</v>
      </c>
      <c r="AE353" s="650"/>
      <c r="AF353" s="650"/>
      <c r="AG353" s="650"/>
      <c r="AH353" s="650"/>
    </row>
    <row r="354" ht="15.75" customHeight="1">
      <c r="A354" s="991" t="s">
        <v>420</v>
      </c>
      <c r="B354" s="641"/>
      <c r="C354" s="641"/>
      <c r="D354" s="641"/>
      <c r="E354" s="641"/>
      <c r="F354" s="641"/>
      <c r="G354" s="641"/>
      <c r="H354" s="665" t="s">
        <v>94</v>
      </c>
      <c r="I354" s="665" t="s">
        <v>94</v>
      </c>
      <c r="J354" s="665"/>
      <c r="K354" s="665"/>
      <c r="L354" s="641"/>
      <c r="M354" s="641"/>
      <c r="N354" s="641"/>
      <c r="O354" s="641"/>
      <c r="P354" s="641"/>
      <c r="Q354" s="641"/>
      <c r="R354" s="641"/>
      <c r="S354" s="641"/>
      <c r="T354" s="641"/>
      <c r="U354" s="641"/>
      <c r="V354" s="641"/>
      <c r="W354" s="641"/>
      <c r="X354" s="641"/>
      <c r="Y354" s="641"/>
      <c r="Z354" s="641"/>
      <c r="AA354" s="641"/>
      <c r="AB354" s="665" t="s">
        <v>94</v>
      </c>
      <c r="AC354" s="1406" t="s">
        <v>55</v>
      </c>
      <c r="AD354" s="665" t="s">
        <v>2703</v>
      </c>
      <c r="AE354" s="650"/>
      <c r="AF354" s="650"/>
      <c r="AG354" s="650"/>
      <c r="AH354" s="650"/>
    </row>
    <row r="355" ht="15.75" customHeight="1">
      <c r="A355" s="641"/>
      <c r="B355" s="642" t="s">
        <v>14595</v>
      </c>
      <c r="C355" s="641"/>
      <c r="D355" s="641"/>
      <c r="E355" s="641"/>
      <c r="F355" s="641"/>
      <c r="G355" s="641"/>
      <c r="H355" s="665" t="s">
        <v>94</v>
      </c>
      <c r="I355" s="665" t="s">
        <v>94</v>
      </c>
      <c r="J355" s="665"/>
      <c r="K355" s="665"/>
      <c r="L355" s="641"/>
      <c r="M355" s="641"/>
      <c r="N355" s="641"/>
      <c r="O355" s="641"/>
      <c r="P355" s="641"/>
      <c r="Q355" s="641"/>
      <c r="R355" s="641"/>
      <c r="S355" s="641"/>
      <c r="T355" s="641"/>
      <c r="U355" s="641"/>
      <c r="V355" s="641"/>
      <c r="W355" s="641"/>
      <c r="X355" s="641"/>
      <c r="Y355" s="641"/>
      <c r="Z355" s="641"/>
      <c r="AA355" s="641"/>
      <c r="AB355" s="665" t="s">
        <v>94</v>
      </c>
      <c r="AC355" s="1406" t="s">
        <v>55</v>
      </c>
      <c r="AD355" s="665" t="s">
        <v>2703</v>
      </c>
      <c r="AE355" s="650"/>
      <c r="AF355" s="650"/>
      <c r="AG355" s="650"/>
      <c r="AH355" s="650"/>
    </row>
    <row r="356" ht="15.75" customHeight="1">
      <c r="A356" s="641"/>
      <c r="B356" s="641"/>
      <c r="C356" s="641"/>
      <c r="D356" s="641"/>
      <c r="E356" s="642" t="s">
        <v>14596</v>
      </c>
      <c r="F356" s="642" t="s">
        <v>14597</v>
      </c>
      <c r="G356" s="2800" t="s">
        <v>14598</v>
      </c>
      <c r="H356" s="664"/>
      <c r="I356" s="664"/>
      <c r="J356" s="664"/>
      <c r="K356" s="664"/>
      <c r="L356" s="641"/>
      <c r="M356" s="641"/>
      <c r="N356" s="641"/>
      <c r="O356" s="641"/>
      <c r="P356" s="641"/>
      <c r="Q356" s="641"/>
      <c r="R356" s="641"/>
      <c r="S356" s="641"/>
      <c r="T356" s="641"/>
      <c r="U356" s="641"/>
      <c r="V356" s="641"/>
      <c r="W356" s="641"/>
      <c r="X356" s="641"/>
      <c r="Y356" s="641"/>
      <c r="Z356" s="641"/>
      <c r="AA356" s="641"/>
      <c r="AB356" s="665">
        <v>1.0</v>
      </c>
      <c r="AC356" s="1406" t="s">
        <v>55</v>
      </c>
      <c r="AD356" s="665" t="s">
        <v>2703</v>
      </c>
      <c r="AE356" s="650"/>
      <c r="AF356" s="650"/>
      <c r="AG356" s="650"/>
      <c r="AH356" s="650"/>
    </row>
    <row r="357" ht="15.75" customHeight="1">
      <c r="A357" s="991" t="s">
        <v>14599</v>
      </c>
      <c r="B357" s="641"/>
      <c r="C357" s="641"/>
      <c r="D357" s="641"/>
      <c r="E357" s="641"/>
      <c r="F357" s="641"/>
      <c r="G357" s="641"/>
      <c r="H357" s="665" t="s">
        <v>94</v>
      </c>
      <c r="I357" s="665" t="s">
        <v>94</v>
      </c>
      <c r="J357" s="665"/>
      <c r="K357" s="665"/>
      <c r="L357" s="641"/>
      <c r="M357" s="641"/>
      <c r="N357" s="641"/>
      <c r="O357" s="641"/>
      <c r="P357" s="641"/>
      <c r="Q357" s="641"/>
      <c r="R357" s="641"/>
      <c r="S357" s="641"/>
      <c r="T357" s="641"/>
      <c r="U357" s="641"/>
      <c r="V357" s="641"/>
      <c r="W357" s="641"/>
      <c r="X357" s="641"/>
      <c r="Y357" s="641"/>
      <c r="Z357" s="641"/>
      <c r="AA357" s="641"/>
      <c r="AB357" s="665" t="s">
        <v>94</v>
      </c>
      <c r="AC357" s="1406" t="s">
        <v>55</v>
      </c>
      <c r="AD357" s="665" t="s">
        <v>2703</v>
      </c>
      <c r="AE357" s="650"/>
      <c r="AF357" s="650"/>
      <c r="AG357" s="650"/>
      <c r="AH357" s="650"/>
    </row>
    <row r="358" ht="15.75" customHeight="1">
      <c r="A358" s="641"/>
      <c r="B358" s="642" t="s">
        <v>14600</v>
      </c>
      <c r="C358" s="641"/>
      <c r="D358" s="641"/>
      <c r="E358" s="641"/>
      <c r="F358" s="641"/>
      <c r="G358" s="641"/>
      <c r="H358" s="665" t="s">
        <v>94</v>
      </c>
      <c r="I358" s="665" t="s">
        <v>94</v>
      </c>
      <c r="J358" s="665"/>
      <c r="K358" s="665"/>
      <c r="L358" s="641"/>
      <c r="M358" s="641"/>
      <c r="N358" s="641"/>
      <c r="O358" s="641"/>
      <c r="P358" s="641"/>
      <c r="Q358" s="641"/>
      <c r="R358" s="641"/>
      <c r="S358" s="641"/>
      <c r="T358" s="641"/>
      <c r="U358" s="641"/>
      <c r="V358" s="641"/>
      <c r="W358" s="641"/>
      <c r="X358" s="641"/>
      <c r="Y358" s="641"/>
      <c r="Z358" s="641"/>
      <c r="AA358" s="641"/>
      <c r="AB358" s="665" t="s">
        <v>94</v>
      </c>
      <c r="AC358" s="1406" t="s">
        <v>55</v>
      </c>
      <c r="AD358" s="665" t="s">
        <v>2703</v>
      </c>
      <c r="AE358" s="650"/>
      <c r="AF358" s="650"/>
      <c r="AG358" s="650"/>
      <c r="AH358" s="650"/>
    </row>
    <row r="359" ht="15.75" customHeight="1">
      <c r="A359" s="641"/>
      <c r="B359" s="641"/>
      <c r="C359" s="641"/>
      <c r="D359" s="641"/>
      <c r="E359" s="642" t="s">
        <v>14599</v>
      </c>
      <c r="F359" s="642" t="s">
        <v>14601</v>
      </c>
      <c r="G359" s="1000" t="s">
        <v>14602</v>
      </c>
      <c r="H359" s="664"/>
      <c r="I359" s="664"/>
      <c r="J359" s="664"/>
      <c r="K359" s="664"/>
      <c r="L359" s="641"/>
      <c r="M359" s="641"/>
      <c r="N359" s="641"/>
      <c r="O359" s="641"/>
      <c r="P359" s="641"/>
      <c r="Q359" s="641"/>
      <c r="R359" s="641"/>
      <c r="S359" s="641"/>
      <c r="T359" s="641"/>
      <c r="U359" s="641"/>
      <c r="V359" s="641"/>
      <c r="W359" s="641"/>
      <c r="X359" s="641"/>
      <c r="Y359" s="641"/>
      <c r="Z359" s="641"/>
      <c r="AA359" s="641"/>
      <c r="AB359" s="665">
        <v>1.0</v>
      </c>
      <c r="AC359" s="1406" t="s">
        <v>55</v>
      </c>
      <c r="AD359" s="665" t="s">
        <v>2703</v>
      </c>
      <c r="AE359" s="650"/>
      <c r="AF359" s="650"/>
      <c r="AG359" s="650"/>
      <c r="AH359" s="650"/>
    </row>
    <row r="360" ht="15.75" customHeight="1">
      <c r="A360" s="641"/>
      <c r="B360" s="641"/>
      <c r="C360" s="642" t="s">
        <v>14559</v>
      </c>
      <c r="D360" s="641"/>
      <c r="E360" s="641"/>
      <c r="F360" s="641"/>
      <c r="G360" s="641"/>
      <c r="H360" s="665" t="s">
        <v>94</v>
      </c>
      <c r="I360" s="665" t="s">
        <v>94</v>
      </c>
      <c r="J360" s="665"/>
      <c r="K360" s="665"/>
      <c r="L360" s="641"/>
      <c r="M360" s="641"/>
      <c r="N360" s="641"/>
      <c r="O360" s="641"/>
      <c r="P360" s="641"/>
      <c r="Q360" s="641"/>
      <c r="R360" s="641"/>
      <c r="S360" s="641"/>
      <c r="T360" s="641"/>
      <c r="U360" s="641"/>
      <c r="V360" s="641"/>
      <c r="W360" s="641"/>
      <c r="X360" s="641"/>
      <c r="Y360" s="641"/>
      <c r="Z360" s="641"/>
      <c r="AA360" s="641"/>
      <c r="AB360" s="665" t="s">
        <v>94</v>
      </c>
      <c r="AC360" s="1406" t="s">
        <v>55</v>
      </c>
      <c r="AD360" s="665" t="s">
        <v>2703</v>
      </c>
      <c r="AE360" s="650"/>
      <c r="AF360" s="650"/>
      <c r="AG360" s="650"/>
      <c r="AH360" s="650"/>
    </row>
    <row r="361" ht="15.75" customHeight="1">
      <c r="A361" s="641"/>
      <c r="B361" s="641"/>
      <c r="C361" s="641"/>
      <c r="D361" s="641"/>
      <c r="E361" s="642" t="s">
        <v>14603</v>
      </c>
      <c r="F361" s="642" t="s">
        <v>14601</v>
      </c>
      <c r="G361" s="2848" t="s">
        <v>14604</v>
      </c>
      <c r="H361" s="664"/>
      <c r="I361" s="664"/>
      <c r="J361" s="664"/>
      <c r="K361" s="664"/>
      <c r="L361" s="641"/>
      <c r="M361" s="641"/>
      <c r="N361" s="641"/>
      <c r="O361" s="641"/>
      <c r="P361" s="641"/>
      <c r="Q361" s="641"/>
      <c r="R361" s="641"/>
      <c r="S361" s="641"/>
      <c r="T361" s="641"/>
      <c r="U361" s="641"/>
      <c r="V361" s="641"/>
      <c r="W361" s="641"/>
      <c r="X361" s="641"/>
      <c r="Y361" s="641"/>
      <c r="Z361" s="641"/>
      <c r="AA361" s="641"/>
      <c r="AB361" s="665">
        <v>1.0</v>
      </c>
      <c r="AC361" s="1406" t="s">
        <v>55</v>
      </c>
      <c r="AD361" s="664" t="s">
        <v>437</v>
      </c>
      <c r="AE361" s="650"/>
      <c r="AF361" s="650"/>
      <c r="AG361" s="1888"/>
      <c r="AH361" s="650"/>
    </row>
    <row r="362" ht="15.75" hidden="1" customHeight="1">
      <c r="A362" s="641"/>
      <c r="B362" s="641"/>
      <c r="C362" s="641"/>
      <c r="D362" s="641"/>
      <c r="E362" s="642" t="s">
        <v>14605</v>
      </c>
      <c r="F362" s="642" t="s">
        <v>14601</v>
      </c>
      <c r="G362" s="2800" t="s">
        <v>14606</v>
      </c>
      <c r="H362" s="664"/>
      <c r="I362" s="664"/>
      <c r="J362" s="664"/>
      <c r="K362" s="664"/>
      <c r="L362" s="641"/>
      <c r="M362" s="641"/>
      <c r="N362" s="641"/>
      <c r="O362" s="641"/>
      <c r="P362" s="641"/>
      <c r="Q362" s="641"/>
      <c r="R362" s="641"/>
      <c r="S362" s="641"/>
      <c r="T362" s="641"/>
      <c r="U362" s="641"/>
      <c r="V362" s="641"/>
      <c r="W362" s="641"/>
      <c r="X362" s="641"/>
      <c r="Y362" s="641"/>
      <c r="Z362" s="641"/>
      <c r="AA362" s="641"/>
      <c r="AB362" s="664">
        <v>2.0</v>
      </c>
      <c r="AC362" s="1406" t="s">
        <v>55</v>
      </c>
      <c r="AD362" s="665" t="s">
        <v>2703</v>
      </c>
      <c r="AE362" s="650"/>
      <c r="AF362" s="650"/>
      <c r="AG362" s="650"/>
      <c r="AH362" s="650"/>
    </row>
    <row r="363" ht="15.75" hidden="1" customHeight="1">
      <c r="A363" s="641"/>
      <c r="B363" s="641"/>
      <c r="C363" s="641"/>
      <c r="D363" s="641"/>
      <c r="E363" s="642" t="s">
        <v>14607</v>
      </c>
      <c r="F363" s="642" t="s">
        <v>14601</v>
      </c>
      <c r="G363" s="2800" t="s">
        <v>14608</v>
      </c>
      <c r="H363" s="664"/>
      <c r="I363" s="664"/>
      <c r="J363" s="664"/>
      <c r="K363" s="664"/>
      <c r="L363" s="641"/>
      <c r="M363" s="641"/>
      <c r="N363" s="641"/>
      <c r="O363" s="641"/>
      <c r="P363" s="641"/>
      <c r="Q363" s="641"/>
      <c r="R363" s="641"/>
      <c r="S363" s="641"/>
      <c r="T363" s="641"/>
      <c r="U363" s="641"/>
      <c r="V363" s="641"/>
      <c r="W363" s="641"/>
      <c r="X363" s="641"/>
      <c r="Y363" s="641"/>
      <c r="Z363" s="641"/>
      <c r="AA363" s="641"/>
      <c r="AB363" s="664">
        <v>2.0</v>
      </c>
      <c r="AC363" s="1406" t="s">
        <v>55</v>
      </c>
      <c r="AD363" s="665" t="s">
        <v>2703</v>
      </c>
      <c r="AE363" s="650"/>
      <c r="AF363" s="650"/>
      <c r="AG363" s="640" t="s">
        <v>14609</v>
      </c>
      <c r="AH363" s="650"/>
    </row>
    <row r="364" ht="15.75" hidden="1" customHeight="1">
      <c r="A364" s="991" t="s">
        <v>14610</v>
      </c>
      <c r="B364" s="641"/>
      <c r="C364" s="641"/>
      <c r="D364" s="641"/>
      <c r="E364" s="641"/>
      <c r="F364" s="641"/>
      <c r="G364" s="641"/>
      <c r="H364" s="665" t="s">
        <v>94</v>
      </c>
      <c r="I364" s="665" t="s">
        <v>94</v>
      </c>
      <c r="J364" s="665"/>
      <c r="K364" s="665"/>
      <c r="L364" s="641"/>
      <c r="M364" s="641"/>
      <c r="N364" s="641"/>
      <c r="O364" s="641"/>
      <c r="P364" s="641"/>
      <c r="Q364" s="641"/>
      <c r="R364" s="641"/>
      <c r="S364" s="641"/>
      <c r="T364" s="641"/>
      <c r="U364" s="641"/>
      <c r="V364" s="641"/>
      <c r="W364" s="641"/>
      <c r="X364" s="641"/>
      <c r="Y364" s="641"/>
      <c r="Z364" s="641"/>
      <c r="AA364" s="641"/>
      <c r="AB364" s="665" t="s">
        <v>94</v>
      </c>
      <c r="AC364" s="1406" t="s">
        <v>55</v>
      </c>
      <c r="AD364" s="665" t="s">
        <v>2703</v>
      </c>
      <c r="AE364" s="650"/>
      <c r="AF364" s="650"/>
      <c r="AG364" s="650"/>
      <c r="AH364" s="650"/>
    </row>
    <row r="365" ht="15.75" hidden="1" customHeight="1">
      <c r="A365" s="641"/>
      <c r="B365" s="642" t="s">
        <v>14611</v>
      </c>
      <c r="C365" s="641"/>
      <c r="D365" s="641"/>
      <c r="E365" s="641"/>
      <c r="F365" s="641"/>
      <c r="G365" s="641"/>
      <c r="H365" s="665" t="s">
        <v>94</v>
      </c>
      <c r="I365" s="665" t="s">
        <v>94</v>
      </c>
      <c r="J365" s="665"/>
      <c r="K365" s="665"/>
      <c r="L365" s="641"/>
      <c r="M365" s="641"/>
      <c r="N365" s="641"/>
      <c r="O365" s="641"/>
      <c r="P365" s="641"/>
      <c r="Q365" s="641"/>
      <c r="R365" s="641"/>
      <c r="S365" s="641"/>
      <c r="T365" s="641"/>
      <c r="U365" s="641"/>
      <c r="V365" s="641"/>
      <c r="W365" s="641"/>
      <c r="X365" s="641"/>
      <c r="Y365" s="641"/>
      <c r="Z365" s="641"/>
      <c r="AA365" s="641"/>
      <c r="AB365" s="665" t="s">
        <v>94</v>
      </c>
      <c r="AC365" s="1406" t="s">
        <v>55</v>
      </c>
      <c r="AD365" s="665" t="s">
        <v>2703</v>
      </c>
      <c r="AE365" s="650"/>
      <c r="AF365" s="650"/>
      <c r="AG365" s="650"/>
      <c r="AH365" s="650"/>
    </row>
    <row r="366" ht="15.75" hidden="1" customHeight="1">
      <c r="A366" s="641"/>
      <c r="B366" s="641"/>
      <c r="C366" s="642" t="s">
        <v>1755</v>
      </c>
      <c r="D366" s="641"/>
      <c r="E366" s="642" t="s">
        <v>14612</v>
      </c>
      <c r="F366" s="642" t="s">
        <v>14613</v>
      </c>
      <c r="G366" s="640" t="s">
        <v>14614</v>
      </c>
      <c r="H366" s="664"/>
      <c r="I366" s="664"/>
      <c r="J366" s="664"/>
      <c r="K366" s="664"/>
      <c r="L366" s="641"/>
      <c r="M366" s="641"/>
      <c r="N366" s="641"/>
      <c r="O366" s="641"/>
      <c r="P366" s="641"/>
      <c r="Q366" s="641"/>
      <c r="R366" s="641"/>
      <c r="S366" s="641"/>
      <c r="T366" s="641"/>
      <c r="U366" s="641"/>
      <c r="V366" s="641"/>
      <c r="W366" s="641"/>
      <c r="X366" s="641"/>
      <c r="Y366" s="641"/>
      <c r="Z366" s="641"/>
      <c r="AA366" s="641"/>
      <c r="AB366" s="664">
        <v>2.0</v>
      </c>
      <c r="AC366" s="1406" t="s">
        <v>55</v>
      </c>
      <c r="AD366" s="664" t="s">
        <v>1571</v>
      </c>
      <c r="AE366" s="652"/>
      <c r="AF366" s="640" t="s">
        <v>14615</v>
      </c>
      <c r="AG366" s="650"/>
      <c r="AH366" s="650"/>
    </row>
    <row r="367" ht="15.75" hidden="1" customHeight="1">
      <c r="A367" s="641"/>
      <c r="B367" s="641"/>
      <c r="C367" s="642" t="s">
        <v>14616</v>
      </c>
      <c r="D367" s="641"/>
      <c r="E367" s="641"/>
      <c r="F367" s="641"/>
      <c r="G367" s="641"/>
      <c r="H367" s="665" t="s">
        <v>94</v>
      </c>
      <c r="I367" s="665" t="s">
        <v>94</v>
      </c>
      <c r="J367" s="665"/>
      <c r="K367" s="665"/>
      <c r="L367" s="641"/>
      <c r="M367" s="641"/>
      <c r="N367" s="641"/>
      <c r="O367" s="641"/>
      <c r="P367" s="641"/>
      <c r="Q367" s="641"/>
      <c r="R367" s="641"/>
      <c r="S367" s="641"/>
      <c r="T367" s="641"/>
      <c r="U367" s="641"/>
      <c r="V367" s="641"/>
      <c r="W367" s="641"/>
      <c r="X367" s="641"/>
      <c r="Y367" s="641"/>
      <c r="Z367" s="641"/>
      <c r="AA367" s="641"/>
      <c r="AB367" s="665" t="s">
        <v>94</v>
      </c>
      <c r="AC367" s="1406" t="s">
        <v>55</v>
      </c>
      <c r="AD367" s="665" t="s">
        <v>2703</v>
      </c>
      <c r="AE367" s="650"/>
      <c r="AF367" s="650"/>
      <c r="AG367" s="650"/>
      <c r="AH367" s="650"/>
    </row>
    <row r="368" ht="15.75" hidden="1" customHeight="1">
      <c r="A368" s="641"/>
      <c r="B368" s="641"/>
      <c r="C368" s="641"/>
      <c r="D368" s="642" t="s">
        <v>14617</v>
      </c>
      <c r="E368" s="641"/>
      <c r="F368" s="641"/>
      <c r="G368" s="641"/>
      <c r="H368" s="665" t="s">
        <v>94</v>
      </c>
      <c r="I368" s="665" t="s">
        <v>94</v>
      </c>
      <c r="J368" s="665"/>
      <c r="K368" s="665"/>
      <c r="L368" s="641"/>
      <c r="M368" s="641"/>
      <c r="N368" s="641"/>
      <c r="O368" s="641"/>
      <c r="P368" s="641"/>
      <c r="Q368" s="641"/>
      <c r="R368" s="641"/>
      <c r="S368" s="641"/>
      <c r="T368" s="641"/>
      <c r="U368" s="641"/>
      <c r="V368" s="641"/>
      <c r="W368" s="641"/>
      <c r="X368" s="641"/>
      <c r="Y368" s="641"/>
      <c r="Z368" s="641"/>
      <c r="AA368" s="641"/>
      <c r="AB368" s="665" t="s">
        <v>94</v>
      </c>
      <c r="AC368" s="1406" t="s">
        <v>55</v>
      </c>
      <c r="AD368" s="665" t="s">
        <v>2703</v>
      </c>
      <c r="AE368" s="650"/>
      <c r="AF368" s="650"/>
      <c r="AG368" s="650"/>
      <c r="AH368" s="650"/>
    </row>
    <row r="369" ht="15.75" hidden="1" customHeight="1">
      <c r="A369" s="641"/>
      <c r="B369" s="641"/>
      <c r="C369" s="641"/>
      <c r="D369" s="641"/>
      <c r="E369" s="642" t="s">
        <v>14618</v>
      </c>
      <c r="F369" s="642" t="s">
        <v>14619</v>
      </c>
      <c r="G369" s="642" t="s">
        <v>14620</v>
      </c>
      <c r="H369" s="664"/>
      <c r="I369" s="664"/>
      <c r="J369" s="664"/>
      <c r="K369" s="664"/>
      <c r="L369" s="641"/>
      <c r="M369" s="641"/>
      <c r="N369" s="641"/>
      <c r="O369" s="641"/>
      <c r="P369" s="641"/>
      <c r="Q369" s="641"/>
      <c r="R369" s="641"/>
      <c r="S369" s="641"/>
      <c r="T369" s="641"/>
      <c r="U369" s="641"/>
      <c r="V369" s="641"/>
      <c r="W369" s="641"/>
      <c r="X369" s="641"/>
      <c r="Y369" s="641"/>
      <c r="Z369" s="641"/>
      <c r="AA369" s="641"/>
      <c r="AB369" s="664">
        <v>2.0</v>
      </c>
      <c r="AC369" s="1406" t="s">
        <v>55</v>
      </c>
      <c r="AD369" s="664" t="s">
        <v>1571</v>
      </c>
      <c r="AE369" s="814"/>
      <c r="AF369" s="650"/>
      <c r="AG369" s="650"/>
      <c r="AH369" s="650"/>
    </row>
    <row r="370" ht="15.75" hidden="1" customHeight="1">
      <c r="A370" s="641"/>
      <c r="B370" s="641"/>
      <c r="C370" s="641"/>
      <c r="D370" s="642" t="s">
        <v>14621</v>
      </c>
      <c r="E370" s="641"/>
      <c r="F370" s="641"/>
      <c r="G370" s="641"/>
      <c r="H370" s="665" t="s">
        <v>94</v>
      </c>
      <c r="I370" s="665" t="s">
        <v>94</v>
      </c>
      <c r="J370" s="665"/>
      <c r="K370" s="665"/>
      <c r="L370" s="641"/>
      <c r="M370" s="641"/>
      <c r="N370" s="641"/>
      <c r="O370" s="641"/>
      <c r="P370" s="641"/>
      <c r="Q370" s="641"/>
      <c r="R370" s="641"/>
      <c r="S370" s="641"/>
      <c r="T370" s="641"/>
      <c r="U370" s="641"/>
      <c r="V370" s="641"/>
      <c r="W370" s="641"/>
      <c r="X370" s="641"/>
      <c r="Y370" s="641"/>
      <c r="Z370" s="641"/>
      <c r="AA370" s="641"/>
      <c r="AB370" s="665" t="s">
        <v>94</v>
      </c>
      <c r="AC370" s="1406" t="s">
        <v>55</v>
      </c>
      <c r="AD370" s="665" t="s">
        <v>2703</v>
      </c>
      <c r="AE370" s="650"/>
      <c r="AF370" s="650"/>
      <c r="AG370" s="650"/>
      <c r="AH370" s="650"/>
    </row>
    <row r="371" ht="15.75" hidden="1" customHeight="1">
      <c r="A371" s="641"/>
      <c r="B371" s="641"/>
      <c r="C371" s="641"/>
      <c r="D371" s="641"/>
      <c r="E371" s="642" t="s">
        <v>14622</v>
      </c>
      <c r="F371" s="642" t="s">
        <v>14619</v>
      </c>
      <c r="G371" s="642" t="s">
        <v>14623</v>
      </c>
      <c r="H371" s="664"/>
      <c r="I371" s="664"/>
      <c r="J371" s="664"/>
      <c r="K371" s="664"/>
      <c r="L371" s="641"/>
      <c r="M371" s="641"/>
      <c r="N371" s="641"/>
      <c r="O371" s="641"/>
      <c r="P371" s="641"/>
      <c r="Q371" s="641"/>
      <c r="R371" s="641"/>
      <c r="S371" s="641"/>
      <c r="T371" s="641"/>
      <c r="U371" s="641"/>
      <c r="V371" s="641"/>
      <c r="W371" s="641"/>
      <c r="X371" s="641"/>
      <c r="Y371" s="641"/>
      <c r="Z371" s="641"/>
      <c r="AA371" s="641"/>
      <c r="AB371" s="664">
        <v>2.0</v>
      </c>
      <c r="AC371" s="1406" t="s">
        <v>55</v>
      </c>
      <c r="AD371" s="665" t="s">
        <v>2703</v>
      </c>
      <c r="AE371" s="814"/>
      <c r="AF371" s="1601" t="s">
        <v>14624</v>
      </c>
      <c r="AG371" s="650"/>
      <c r="AH371" s="650"/>
    </row>
    <row r="372" ht="15.75" hidden="1" customHeight="1">
      <c r="A372" s="641"/>
      <c r="B372" s="642" t="s">
        <v>14625</v>
      </c>
      <c r="C372" s="641"/>
      <c r="D372" s="641"/>
      <c r="E372" s="641"/>
      <c r="F372" s="641"/>
      <c r="G372" s="641"/>
      <c r="H372" s="665" t="s">
        <v>94</v>
      </c>
      <c r="I372" s="665" t="s">
        <v>94</v>
      </c>
      <c r="J372" s="665"/>
      <c r="K372" s="665"/>
      <c r="L372" s="641"/>
      <c r="M372" s="641"/>
      <c r="N372" s="641"/>
      <c r="O372" s="641"/>
      <c r="P372" s="641"/>
      <c r="Q372" s="641"/>
      <c r="R372" s="641"/>
      <c r="S372" s="641"/>
      <c r="T372" s="641"/>
      <c r="U372" s="641"/>
      <c r="V372" s="641"/>
      <c r="W372" s="641"/>
      <c r="X372" s="641"/>
      <c r="Y372" s="641"/>
      <c r="Z372" s="641"/>
      <c r="AA372" s="641"/>
      <c r="AB372" s="665" t="s">
        <v>94</v>
      </c>
      <c r="AC372" s="1406" t="s">
        <v>55</v>
      </c>
      <c r="AD372" s="665" t="s">
        <v>2703</v>
      </c>
      <c r="AE372" s="650"/>
      <c r="AF372" s="650"/>
      <c r="AG372" s="650"/>
      <c r="AH372" s="650"/>
    </row>
    <row r="373" ht="15.75" hidden="1" customHeight="1">
      <c r="A373" s="641"/>
      <c r="B373" s="641"/>
      <c r="C373" s="642" t="s">
        <v>3283</v>
      </c>
      <c r="D373" s="641"/>
      <c r="E373" s="641"/>
      <c r="F373" s="641"/>
      <c r="G373" s="641"/>
      <c r="H373" s="665" t="s">
        <v>94</v>
      </c>
      <c r="I373" s="665" t="s">
        <v>94</v>
      </c>
      <c r="J373" s="665"/>
      <c r="K373" s="665"/>
      <c r="L373" s="641"/>
      <c r="M373" s="641"/>
      <c r="N373" s="641"/>
      <c r="O373" s="641"/>
      <c r="P373" s="641"/>
      <c r="Q373" s="641"/>
      <c r="R373" s="641"/>
      <c r="S373" s="641"/>
      <c r="T373" s="641"/>
      <c r="U373" s="641"/>
      <c r="V373" s="641"/>
      <c r="W373" s="641"/>
      <c r="X373" s="641"/>
      <c r="Y373" s="641"/>
      <c r="Z373" s="641"/>
      <c r="AA373" s="641"/>
      <c r="AB373" s="665" t="s">
        <v>94</v>
      </c>
      <c r="AC373" s="1406" t="s">
        <v>55</v>
      </c>
      <c r="AD373" s="665" t="s">
        <v>2703</v>
      </c>
      <c r="AE373" s="650"/>
      <c r="AF373" s="650"/>
      <c r="AG373" s="650"/>
      <c r="AH373" s="650"/>
    </row>
    <row r="374" ht="15.75" hidden="1" customHeight="1">
      <c r="A374" s="641"/>
      <c r="B374" s="641"/>
      <c r="C374" s="641"/>
      <c r="D374" s="641"/>
      <c r="E374" s="642" t="s">
        <v>14626</v>
      </c>
      <c r="F374" s="640" t="s">
        <v>14627</v>
      </c>
      <c r="G374" s="642" t="s">
        <v>14628</v>
      </c>
      <c r="H374" s="664"/>
      <c r="I374" s="664"/>
      <c r="J374" s="664"/>
      <c r="K374" s="664"/>
      <c r="L374" s="641"/>
      <c r="M374" s="641"/>
      <c r="N374" s="641"/>
      <c r="O374" s="641"/>
      <c r="P374" s="641"/>
      <c r="Q374" s="641"/>
      <c r="R374" s="641"/>
      <c r="S374" s="641"/>
      <c r="T374" s="641"/>
      <c r="U374" s="641"/>
      <c r="V374" s="641"/>
      <c r="W374" s="641"/>
      <c r="X374" s="641"/>
      <c r="Y374" s="641"/>
      <c r="Z374" s="641"/>
      <c r="AA374" s="641"/>
      <c r="AB374" s="664">
        <v>2.0</v>
      </c>
      <c r="AC374" s="1406" t="s">
        <v>55</v>
      </c>
      <c r="AD374" s="664" t="s">
        <v>1571</v>
      </c>
      <c r="AE374" s="650"/>
      <c r="AF374" s="650"/>
      <c r="AG374" s="650"/>
      <c r="AH374" s="650"/>
    </row>
    <row r="375" ht="15.75" hidden="1" customHeight="1">
      <c r="A375" s="641"/>
      <c r="B375" s="641"/>
      <c r="C375" s="641"/>
      <c r="D375" s="641"/>
      <c r="E375" s="641"/>
      <c r="F375" s="642" t="s">
        <v>14629</v>
      </c>
      <c r="G375" s="642" t="s">
        <v>14630</v>
      </c>
      <c r="H375" s="664"/>
      <c r="I375" s="664"/>
      <c r="J375" s="664"/>
      <c r="K375" s="664"/>
      <c r="L375" s="641"/>
      <c r="M375" s="641"/>
      <c r="N375" s="641"/>
      <c r="O375" s="641"/>
      <c r="P375" s="641"/>
      <c r="Q375" s="641"/>
      <c r="R375" s="641"/>
      <c r="S375" s="641"/>
      <c r="T375" s="641"/>
      <c r="U375" s="641"/>
      <c r="V375" s="641"/>
      <c r="W375" s="641"/>
      <c r="X375" s="641"/>
      <c r="Y375" s="641"/>
      <c r="Z375" s="641"/>
      <c r="AA375" s="641"/>
      <c r="AB375" s="664">
        <v>2.0</v>
      </c>
      <c r="AC375" s="1406" t="s">
        <v>55</v>
      </c>
      <c r="AD375" s="664" t="s">
        <v>1571</v>
      </c>
      <c r="AE375" s="650"/>
      <c r="AF375" s="650"/>
      <c r="AG375" s="640"/>
      <c r="AH375" s="650"/>
    </row>
    <row r="376" ht="15.75" hidden="1" customHeight="1">
      <c r="A376" s="641"/>
      <c r="B376" s="641"/>
      <c r="C376" s="642" t="s">
        <v>14631</v>
      </c>
      <c r="D376" s="641"/>
      <c r="E376" s="641"/>
      <c r="F376" s="642" t="s">
        <v>14632</v>
      </c>
      <c r="G376" s="640" t="s">
        <v>14633</v>
      </c>
      <c r="H376" s="664"/>
      <c r="I376" s="664"/>
      <c r="J376" s="664"/>
      <c r="K376" s="664"/>
      <c r="L376" s="641"/>
      <c r="M376" s="641"/>
      <c r="N376" s="641"/>
      <c r="O376" s="641"/>
      <c r="P376" s="641"/>
      <c r="Q376" s="641"/>
      <c r="R376" s="641"/>
      <c r="S376" s="641"/>
      <c r="T376" s="641"/>
      <c r="U376" s="641"/>
      <c r="V376" s="641"/>
      <c r="W376" s="641"/>
      <c r="X376" s="641"/>
      <c r="Y376" s="641"/>
      <c r="Z376" s="641"/>
      <c r="AA376" s="641"/>
      <c r="AB376" s="664">
        <v>2.0</v>
      </c>
      <c r="AC376" s="1406" t="s">
        <v>55</v>
      </c>
      <c r="AD376" s="664" t="s">
        <v>1571</v>
      </c>
      <c r="AE376" s="650"/>
      <c r="AF376" s="650"/>
      <c r="AG376" s="650"/>
      <c r="AH376" s="650"/>
    </row>
    <row r="377" ht="15.75" hidden="1" customHeight="1">
      <c r="A377" s="641"/>
      <c r="B377" s="641"/>
      <c r="C377" s="642" t="s">
        <v>14634</v>
      </c>
      <c r="D377" s="641"/>
      <c r="E377" s="641"/>
      <c r="F377" s="640" t="s">
        <v>14635</v>
      </c>
      <c r="G377" s="640" t="s">
        <v>14636</v>
      </c>
      <c r="H377" s="664"/>
      <c r="I377" s="664"/>
      <c r="J377" s="664"/>
      <c r="K377" s="664"/>
      <c r="L377" s="641"/>
      <c r="M377" s="641"/>
      <c r="N377" s="641"/>
      <c r="O377" s="641"/>
      <c r="P377" s="641"/>
      <c r="Q377" s="641"/>
      <c r="R377" s="641"/>
      <c r="S377" s="641"/>
      <c r="T377" s="641"/>
      <c r="U377" s="641"/>
      <c r="V377" s="641"/>
      <c r="W377" s="641"/>
      <c r="X377" s="641"/>
      <c r="Y377" s="641"/>
      <c r="Z377" s="641"/>
      <c r="AA377" s="641"/>
      <c r="AB377" s="664">
        <v>2.0</v>
      </c>
      <c r="AC377" s="1406" t="s">
        <v>55</v>
      </c>
      <c r="AD377" s="664" t="s">
        <v>1571</v>
      </c>
      <c r="AE377" s="650"/>
      <c r="AF377" s="650"/>
      <c r="AG377" s="650"/>
      <c r="AH377" s="650"/>
    </row>
    <row r="378" ht="15.75" hidden="1" customHeight="1">
      <c r="A378" s="991" t="s">
        <v>14637</v>
      </c>
      <c r="B378" s="641"/>
      <c r="C378" s="641"/>
      <c r="D378" s="641"/>
      <c r="E378" s="641"/>
      <c r="F378" s="641"/>
      <c r="G378" s="641"/>
      <c r="H378" s="665" t="s">
        <v>94</v>
      </c>
      <c r="I378" s="665" t="s">
        <v>94</v>
      </c>
      <c r="J378" s="665"/>
      <c r="K378" s="665"/>
      <c r="L378" s="641"/>
      <c r="M378" s="641"/>
      <c r="N378" s="641"/>
      <c r="O378" s="641"/>
      <c r="P378" s="641"/>
      <c r="Q378" s="641"/>
      <c r="R378" s="641"/>
      <c r="S378" s="641"/>
      <c r="T378" s="641"/>
      <c r="U378" s="641"/>
      <c r="V378" s="641"/>
      <c r="W378" s="641"/>
      <c r="X378" s="641"/>
      <c r="Y378" s="641"/>
      <c r="Z378" s="641"/>
      <c r="AA378" s="641"/>
      <c r="AB378" s="665" t="s">
        <v>94</v>
      </c>
      <c r="AC378" s="1406" t="s">
        <v>55</v>
      </c>
      <c r="AD378" s="665" t="s">
        <v>2703</v>
      </c>
      <c r="AE378" s="650"/>
      <c r="AF378" s="650"/>
      <c r="AG378" s="650"/>
      <c r="AH378" s="650"/>
    </row>
    <row r="379" ht="15.75" hidden="1" customHeight="1">
      <c r="A379" s="641"/>
      <c r="B379" s="642" t="s">
        <v>3444</v>
      </c>
      <c r="C379" s="641"/>
      <c r="D379" s="641"/>
      <c r="E379" s="641"/>
      <c r="F379" s="641"/>
      <c r="G379" s="641"/>
      <c r="H379" s="665" t="s">
        <v>94</v>
      </c>
      <c r="I379" s="665" t="s">
        <v>94</v>
      </c>
      <c r="J379" s="665"/>
      <c r="K379" s="665"/>
      <c r="L379" s="641"/>
      <c r="M379" s="641"/>
      <c r="N379" s="641"/>
      <c r="O379" s="641"/>
      <c r="P379" s="641"/>
      <c r="Q379" s="641"/>
      <c r="R379" s="641"/>
      <c r="S379" s="641"/>
      <c r="T379" s="641"/>
      <c r="U379" s="641"/>
      <c r="V379" s="641"/>
      <c r="W379" s="641"/>
      <c r="X379" s="641"/>
      <c r="Y379" s="641"/>
      <c r="Z379" s="641"/>
      <c r="AA379" s="641"/>
      <c r="AB379" s="665" t="s">
        <v>94</v>
      </c>
      <c r="AC379" s="1406" t="s">
        <v>55</v>
      </c>
      <c r="AD379" s="665" t="s">
        <v>2703</v>
      </c>
      <c r="AE379" s="650"/>
      <c r="AF379" s="650"/>
      <c r="AG379" s="650"/>
      <c r="AH379" s="650"/>
    </row>
    <row r="380" ht="15.75" hidden="1" customHeight="1">
      <c r="A380" s="641"/>
      <c r="B380" s="641"/>
      <c r="C380" s="642" t="s">
        <v>14638</v>
      </c>
      <c r="D380" s="641"/>
      <c r="E380" s="641"/>
      <c r="F380" s="642" t="s">
        <v>14639</v>
      </c>
      <c r="G380" s="642" t="s">
        <v>14640</v>
      </c>
      <c r="H380" s="664"/>
      <c r="I380" s="664"/>
      <c r="J380" s="664"/>
      <c r="K380" s="664"/>
      <c r="L380" s="641"/>
      <c r="M380" s="641"/>
      <c r="N380" s="641"/>
      <c r="O380" s="641"/>
      <c r="P380" s="641"/>
      <c r="Q380" s="641"/>
      <c r="R380" s="641"/>
      <c r="S380" s="641"/>
      <c r="T380" s="641"/>
      <c r="U380" s="641"/>
      <c r="V380" s="641"/>
      <c r="W380" s="641"/>
      <c r="X380" s="641"/>
      <c r="Y380" s="641"/>
      <c r="Z380" s="641"/>
      <c r="AA380" s="641"/>
      <c r="AB380" s="664">
        <v>2.0</v>
      </c>
      <c r="AC380" s="1406" t="s">
        <v>55</v>
      </c>
      <c r="AD380" s="665" t="s">
        <v>2703</v>
      </c>
      <c r="AE380" s="650"/>
      <c r="AF380" s="650"/>
      <c r="AG380" s="650"/>
      <c r="AH380" s="650"/>
    </row>
    <row r="381" ht="15.75" hidden="1" customHeight="1">
      <c r="A381" s="641"/>
      <c r="B381" s="642" t="s">
        <v>3447</v>
      </c>
      <c r="C381" s="641"/>
      <c r="D381" s="641"/>
      <c r="E381" s="641"/>
      <c r="F381" s="641"/>
      <c r="G381" s="641"/>
      <c r="H381" s="665" t="s">
        <v>94</v>
      </c>
      <c r="I381" s="665" t="s">
        <v>94</v>
      </c>
      <c r="J381" s="665"/>
      <c r="K381" s="665"/>
      <c r="L381" s="641"/>
      <c r="M381" s="641"/>
      <c r="N381" s="641"/>
      <c r="O381" s="641"/>
      <c r="P381" s="641"/>
      <c r="Q381" s="641"/>
      <c r="R381" s="641"/>
      <c r="S381" s="641"/>
      <c r="T381" s="641"/>
      <c r="U381" s="641"/>
      <c r="V381" s="641"/>
      <c r="W381" s="641"/>
      <c r="X381" s="641"/>
      <c r="Y381" s="641"/>
      <c r="Z381" s="641"/>
      <c r="AA381" s="641"/>
      <c r="AB381" s="665" t="s">
        <v>94</v>
      </c>
      <c r="AC381" s="1406" t="s">
        <v>55</v>
      </c>
      <c r="AD381" s="665" t="s">
        <v>2703</v>
      </c>
      <c r="AE381" s="650"/>
      <c r="AF381" s="650"/>
      <c r="AG381" s="650"/>
      <c r="AH381" s="650"/>
    </row>
    <row r="382" ht="15.75" hidden="1" customHeight="1">
      <c r="A382" s="641"/>
      <c r="B382" s="641"/>
      <c r="C382" s="642" t="s">
        <v>14638</v>
      </c>
      <c r="D382" s="641"/>
      <c r="E382" s="641"/>
      <c r="F382" s="642" t="s">
        <v>14641</v>
      </c>
      <c r="G382" s="642" t="s">
        <v>14640</v>
      </c>
      <c r="H382" s="664"/>
      <c r="I382" s="664"/>
      <c r="J382" s="664"/>
      <c r="K382" s="664"/>
      <c r="L382" s="641"/>
      <c r="M382" s="641"/>
      <c r="N382" s="641"/>
      <c r="O382" s="641"/>
      <c r="P382" s="641"/>
      <c r="Q382" s="641"/>
      <c r="R382" s="641"/>
      <c r="S382" s="641"/>
      <c r="T382" s="641"/>
      <c r="U382" s="641"/>
      <c r="V382" s="641"/>
      <c r="W382" s="641"/>
      <c r="X382" s="641"/>
      <c r="Y382" s="641"/>
      <c r="Z382" s="641"/>
      <c r="AA382" s="641"/>
      <c r="AB382" s="664">
        <v>2.0</v>
      </c>
      <c r="AC382" s="1406" t="s">
        <v>55</v>
      </c>
      <c r="AD382" s="664" t="s">
        <v>1571</v>
      </c>
      <c r="AE382" s="650"/>
      <c r="AF382" s="650"/>
      <c r="AG382" s="650"/>
      <c r="AH382" s="650"/>
    </row>
    <row r="383" ht="15.75" hidden="1" customHeight="1">
      <c r="A383" s="641"/>
      <c r="B383" s="641"/>
      <c r="C383" s="642" t="s">
        <v>14642</v>
      </c>
      <c r="D383" s="641"/>
      <c r="E383" s="641"/>
      <c r="F383" s="641"/>
      <c r="G383" s="641"/>
      <c r="H383" s="665" t="s">
        <v>94</v>
      </c>
      <c r="I383" s="665" t="s">
        <v>94</v>
      </c>
      <c r="J383" s="665"/>
      <c r="K383" s="665"/>
      <c r="L383" s="641"/>
      <c r="M383" s="641"/>
      <c r="N383" s="641"/>
      <c r="O383" s="641"/>
      <c r="P383" s="641"/>
      <c r="Q383" s="641"/>
      <c r="R383" s="641"/>
      <c r="S383" s="641"/>
      <c r="T383" s="641"/>
      <c r="U383" s="641"/>
      <c r="V383" s="641"/>
      <c r="W383" s="641"/>
      <c r="X383" s="641"/>
      <c r="Y383" s="641"/>
      <c r="Z383" s="641"/>
      <c r="AA383" s="641"/>
      <c r="AB383" s="665" t="s">
        <v>94</v>
      </c>
      <c r="AC383" s="1406" t="s">
        <v>55</v>
      </c>
      <c r="AD383" s="665" t="s">
        <v>2703</v>
      </c>
      <c r="AE383" s="650"/>
      <c r="AF383" s="650"/>
      <c r="AG383" s="650"/>
      <c r="AH383" s="650"/>
    </row>
    <row r="384" ht="15.75" hidden="1" customHeight="1">
      <c r="A384" s="641"/>
      <c r="B384" s="641"/>
      <c r="C384" s="641"/>
      <c r="D384" s="642" t="s">
        <v>14643</v>
      </c>
      <c r="E384" s="641"/>
      <c r="F384" s="640" t="s">
        <v>14644</v>
      </c>
      <c r="G384" s="640" t="s">
        <v>14645</v>
      </c>
      <c r="H384" s="664"/>
      <c r="I384" s="664"/>
      <c r="J384" s="664"/>
      <c r="K384" s="664"/>
      <c r="L384" s="641"/>
      <c r="M384" s="641"/>
      <c r="N384" s="641"/>
      <c r="O384" s="641"/>
      <c r="P384" s="641"/>
      <c r="Q384" s="641"/>
      <c r="R384" s="641"/>
      <c r="S384" s="641"/>
      <c r="T384" s="641"/>
      <c r="U384" s="641"/>
      <c r="V384" s="641"/>
      <c r="W384" s="641"/>
      <c r="X384" s="641"/>
      <c r="Y384" s="641"/>
      <c r="Z384" s="641"/>
      <c r="AA384" s="641"/>
      <c r="AB384" s="664">
        <v>2.0</v>
      </c>
      <c r="AC384" s="1406" t="s">
        <v>55</v>
      </c>
      <c r="AD384" s="664" t="s">
        <v>1571</v>
      </c>
      <c r="AE384" s="650"/>
      <c r="AF384" s="650"/>
      <c r="AG384" s="650"/>
      <c r="AH384" s="650"/>
    </row>
    <row r="385" ht="15.75" hidden="1" customHeight="1">
      <c r="A385" s="641"/>
      <c r="B385" s="641"/>
      <c r="C385" s="641"/>
      <c r="D385" s="642" t="s">
        <v>14646</v>
      </c>
      <c r="E385" s="642" t="s">
        <v>14647</v>
      </c>
      <c r="F385" s="640" t="s">
        <v>14648</v>
      </c>
      <c r="G385" s="642" t="s">
        <v>14649</v>
      </c>
      <c r="H385" s="664"/>
      <c r="I385" s="664"/>
      <c r="J385" s="664"/>
      <c r="K385" s="664"/>
      <c r="L385" s="641"/>
      <c r="M385" s="641"/>
      <c r="N385" s="641"/>
      <c r="O385" s="641"/>
      <c r="P385" s="641"/>
      <c r="Q385" s="641"/>
      <c r="R385" s="641"/>
      <c r="S385" s="641"/>
      <c r="T385" s="641"/>
      <c r="U385" s="641"/>
      <c r="V385" s="641"/>
      <c r="W385" s="641"/>
      <c r="X385" s="641"/>
      <c r="Y385" s="641"/>
      <c r="Z385" s="641"/>
      <c r="AA385" s="641"/>
      <c r="AB385" s="664">
        <v>2.0</v>
      </c>
      <c r="AC385" s="1406" t="s">
        <v>55</v>
      </c>
      <c r="AD385" s="665" t="s">
        <v>3948</v>
      </c>
      <c r="AE385" s="650"/>
      <c r="AF385" s="650"/>
      <c r="AG385" s="650"/>
      <c r="AH385" s="650"/>
    </row>
    <row r="386" ht="15.75" hidden="1" customHeight="1">
      <c r="A386" s="641"/>
      <c r="B386" s="641"/>
      <c r="C386" s="641"/>
      <c r="D386" s="642" t="s">
        <v>14650</v>
      </c>
      <c r="E386" s="642" t="s">
        <v>14651</v>
      </c>
      <c r="F386" s="640" t="s">
        <v>14652</v>
      </c>
      <c r="G386" s="640" t="s">
        <v>14653</v>
      </c>
      <c r="H386" s="664"/>
      <c r="I386" s="664"/>
      <c r="J386" s="664"/>
      <c r="K386" s="664"/>
      <c r="L386" s="641"/>
      <c r="M386" s="641"/>
      <c r="N386" s="641"/>
      <c r="O386" s="641"/>
      <c r="P386" s="641"/>
      <c r="Q386" s="641"/>
      <c r="R386" s="641"/>
      <c r="S386" s="641"/>
      <c r="T386" s="641"/>
      <c r="U386" s="641"/>
      <c r="V386" s="641"/>
      <c r="W386" s="641"/>
      <c r="X386" s="641"/>
      <c r="Y386" s="641"/>
      <c r="Z386" s="641"/>
      <c r="AA386" s="641"/>
      <c r="AB386" s="664">
        <v>2.0</v>
      </c>
      <c r="AC386" s="1406" t="s">
        <v>55</v>
      </c>
      <c r="AD386" s="665" t="s">
        <v>3948</v>
      </c>
      <c r="AE386" s="650"/>
      <c r="AF386" s="650"/>
      <c r="AG386" s="1577"/>
      <c r="AH386" s="1577"/>
    </row>
    <row r="387" ht="15.75" hidden="1" customHeight="1">
      <c r="A387" s="641"/>
      <c r="B387" s="641"/>
      <c r="C387" s="641"/>
      <c r="D387" s="642" t="s">
        <v>14584</v>
      </c>
      <c r="E387" s="641"/>
      <c r="F387" s="642" t="s">
        <v>14654</v>
      </c>
      <c r="G387" s="642" t="s">
        <v>14655</v>
      </c>
      <c r="H387" s="664"/>
      <c r="I387" s="664"/>
      <c r="J387" s="664"/>
      <c r="K387" s="664"/>
      <c r="L387" s="641"/>
      <c r="M387" s="641"/>
      <c r="N387" s="641"/>
      <c r="O387" s="641"/>
      <c r="P387" s="641"/>
      <c r="Q387" s="641"/>
      <c r="R387" s="641"/>
      <c r="S387" s="641"/>
      <c r="T387" s="641"/>
      <c r="U387" s="641"/>
      <c r="V387" s="641"/>
      <c r="W387" s="641"/>
      <c r="X387" s="641"/>
      <c r="Y387" s="641"/>
      <c r="Z387" s="641"/>
      <c r="AA387" s="641"/>
      <c r="AB387" s="664">
        <v>2.0</v>
      </c>
      <c r="AC387" s="1406" t="s">
        <v>55</v>
      </c>
      <c r="AD387" s="664" t="s">
        <v>1571</v>
      </c>
      <c r="AE387" s="650"/>
      <c r="AF387" s="640" t="s">
        <v>14656</v>
      </c>
      <c r="AG387" s="640"/>
      <c r="AH387" s="650"/>
    </row>
    <row r="388" ht="15.75" hidden="1" customHeight="1">
      <c r="A388" s="641"/>
      <c r="B388" s="641"/>
      <c r="C388" s="641"/>
      <c r="D388" s="642" t="s">
        <v>426</v>
      </c>
      <c r="E388" s="642" t="s">
        <v>14657</v>
      </c>
      <c r="F388" s="642" t="s">
        <v>14658</v>
      </c>
      <c r="G388" s="642" t="s">
        <v>14659</v>
      </c>
      <c r="H388" s="664"/>
      <c r="I388" s="664"/>
      <c r="J388" s="664"/>
      <c r="K388" s="664"/>
      <c r="L388" s="641"/>
      <c r="M388" s="641"/>
      <c r="N388" s="641"/>
      <c r="O388" s="641"/>
      <c r="P388" s="641"/>
      <c r="Q388" s="641"/>
      <c r="R388" s="641"/>
      <c r="S388" s="641"/>
      <c r="T388" s="641"/>
      <c r="U388" s="641"/>
      <c r="V388" s="641"/>
      <c r="W388" s="641"/>
      <c r="X388" s="641"/>
      <c r="Y388" s="641"/>
      <c r="Z388" s="641"/>
      <c r="AA388" s="641"/>
      <c r="AB388" s="664">
        <v>3.0</v>
      </c>
      <c r="AC388" s="1406" t="s">
        <v>55</v>
      </c>
      <c r="AD388" s="665" t="s">
        <v>3948</v>
      </c>
      <c r="AE388" s="650"/>
      <c r="AF388" s="640" t="s">
        <v>14660</v>
      </c>
      <c r="AG388" s="650"/>
      <c r="AH388" s="650"/>
    </row>
    <row r="389" ht="15.75" customHeight="1">
      <c r="A389" s="2849" t="s">
        <v>14661</v>
      </c>
      <c r="B389" s="2850"/>
      <c r="C389" s="2850"/>
      <c r="D389" s="2806"/>
      <c r="E389" s="2806"/>
      <c r="F389" s="2806"/>
      <c r="G389" s="2806"/>
      <c r="H389" s="665" t="s">
        <v>94</v>
      </c>
      <c r="I389" s="665" t="s">
        <v>94</v>
      </c>
      <c r="J389" s="665"/>
      <c r="K389" s="665"/>
      <c r="L389" s="641"/>
      <c r="M389" s="641"/>
      <c r="N389" s="641"/>
      <c r="O389" s="641"/>
      <c r="P389" s="641"/>
      <c r="Q389" s="641"/>
      <c r="R389" s="641"/>
      <c r="S389" s="641"/>
      <c r="T389" s="641"/>
      <c r="U389" s="641"/>
      <c r="V389" s="641"/>
      <c r="W389" s="641"/>
      <c r="X389" s="641"/>
      <c r="Y389" s="641"/>
      <c r="Z389" s="641"/>
      <c r="AA389" s="641"/>
      <c r="AB389" s="665" t="s">
        <v>94</v>
      </c>
      <c r="AC389" s="1406" t="s">
        <v>55</v>
      </c>
      <c r="AD389" s="665" t="s">
        <v>2703</v>
      </c>
      <c r="AE389" s="650"/>
      <c r="AF389" s="650"/>
      <c r="AG389" s="650"/>
      <c r="AH389" s="650"/>
    </row>
    <row r="390" ht="15.75" customHeight="1">
      <c r="A390" s="2851" t="s">
        <v>14662</v>
      </c>
      <c r="B390" s="2852"/>
      <c r="C390" s="2853"/>
      <c r="D390" s="2854"/>
      <c r="E390" s="2854"/>
      <c r="F390" s="2854"/>
      <c r="G390" s="2854"/>
      <c r="H390" s="665" t="s">
        <v>94</v>
      </c>
      <c r="I390" s="665" t="s">
        <v>94</v>
      </c>
      <c r="J390" s="665"/>
      <c r="K390" s="665"/>
      <c r="L390" s="641"/>
      <c r="M390" s="641"/>
      <c r="N390" s="641"/>
      <c r="O390" s="641"/>
      <c r="P390" s="641"/>
      <c r="Q390" s="641"/>
      <c r="R390" s="641"/>
      <c r="S390" s="641"/>
      <c r="T390" s="641"/>
      <c r="U390" s="641"/>
      <c r="V390" s="641"/>
      <c r="W390" s="641"/>
      <c r="X390" s="641"/>
      <c r="Y390" s="641"/>
      <c r="Z390" s="641"/>
      <c r="AA390" s="641"/>
      <c r="AB390" s="665" t="s">
        <v>94</v>
      </c>
      <c r="AC390" s="1406" t="s">
        <v>55</v>
      </c>
      <c r="AD390" s="665" t="s">
        <v>2703</v>
      </c>
      <c r="AE390" s="650"/>
      <c r="AF390" s="650"/>
      <c r="AG390" s="650"/>
      <c r="AH390" s="650"/>
    </row>
    <row r="391" ht="15.75" customHeight="1">
      <c r="A391" s="2855" t="s">
        <v>14537</v>
      </c>
      <c r="B391" s="2856" t="s">
        <v>14559</v>
      </c>
      <c r="C391" s="2857"/>
      <c r="D391" s="2857"/>
      <c r="E391" s="2857"/>
      <c r="F391" s="2856" t="s">
        <v>14663</v>
      </c>
      <c r="G391" s="2858" t="s">
        <v>531</v>
      </c>
      <c r="H391" s="665" t="s">
        <v>94</v>
      </c>
      <c r="I391" s="665" t="s">
        <v>94</v>
      </c>
      <c r="J391" s="665"/>
      <c r="K391" s="665"/>
      <c r="L391" s="641"/>
      <c r="M391" s="641"/>
      <c r="N391" s="641"/>
      <c r="O391" s="641"/>
      <c r="P391" s="641"/>
      <c r="Q391" s="641"/>
      <c r="R391" s="641"/>
      <c r="S391" s="641"/>
      <c r="T391" s="641"/>
      <c r="U391" s="641"/>
      <c r="V391" s="641"/>
      <c r="W391" s="641"/>
      <c r="X391" s="641"/>
      <c r="Y391" s="641"/>
      <c r="Z391" s="641"/>
      <c r="AA391" s="641"/>
      <c r="AB391" s="665" t="s">
        <v>94</v>
      </c>
      <c r="AC391" s="1406" t="s">
        <v>55</v>
      </c>
      <c r="AD391" s="665" t="s">
        <v>2703</v>
      </c>
      <c r="AE391" s="650"/>
      <c r="AF391" s="650"/>
      <c r="AG391" s="650"/>
      <c r="AH391" s="650"/>
    </row>
    <row r="392" ht="15.75" customHeight="1">
      <c r="A392" s="2859" t="s">
        <v>14540</v>
      </c>
      <c r="B392" s="641"/>
      <c r="C392" s="641"/>
      <c r="D392" s="641"/>
      <c r="E392" s="641"/>
      <c r="F392" s="641"/>
      <c r="G392" s="2860"/>
      <c r="H392" s="665" t="s">
        <v>94</v>
      </c>
      <c r="I392" s="665" t="s">
        <v>94</v>
      </c>
      <c r="J392" s="665"/>
      <c r="K392" s="665"/>
      <c r="L392" s="641"/>
      <c r="M392" s="641"/>
      <c r="N392" s="641"/>
      <c r="O392" s="641"/>
      <c r="P392" s="641"/>
      <c r="Q392" s="641"/>
      <c r="R392" s="641"/>
      <c r="S392" s="641"/>
      <c r="T392" s="641"/>
      <c r="U392" s="641"/>
      <c r="V392" s="641"/>
      <c r="W392" s="641"/>
      <c r="X392" s="641"/>
      <c r="Y392" s="641"/>
      <c r="Z392" s="641"/>
      <c r="AA392" s="641"/>
      <c r="AB392" s="665" t="s">
        <v>94</v>
      </c>
      <c r="AC392" s="1406" t="s">
        <v>55</v>
      </c>
      <c r="AD392" s="665" t="s">
        <v>2703</v>
      </c>
      <c r="AE392" s="650"/>
      <c r="AF392" s="650"/>
      <c r="AG392" s="650"/>
      <c r="AH392" s="650"/>
    </row>
    <row r="393" ht="15.75" customHeight="1">
      <c r="A393" s="2861"/>
      <c r="B393" s="642" t="s">
        <v>14562</v>
      </c>
      <c r="C393" s="641"/>
      <c r="D393" s="641"/>
      <c r="E393" s="641"/>
      <c r="F393" s="642" t="s">
        <v>14664</v>
      </c>
      <c r="G393" s="2862" t="s">
        <v>14665</v>
      </c>
      <c r="H393" s="664"/>
      <c r="I393" s="664"/>
      <c r="J393" s="664"/>
      <c r="K393" s="664"/>
      <c r="L393" s="641"/>
      <c r="M393" s="641"/>
      <c r="N393" s="641"/>
      <c r="O393" s="641"/>
      <c r="P393" s="641"/>
      <c r="Q393" s="641"/>
      <c r="R393" s="641"/>
      <c r="S393" s="641"/>
      <c r="T393" s="641"/>
      <c r="U393" s="641"/>
      <c r="V393" s="641"/>
      <c r="W393" s="641"/>
      <c r="X393" s="641"/>
      <c r="Y393" s="641"/>
      <c r="Z393" s="641"/>
      <c r="AA393" s="641"/>
      <c r="AB393" s="665">
        <v>1.0</v>
      </c>
      <c r="AC393" s="1406" t="s">
        <v>55</v>
      </c>
      <c r="AD393" s="665" t="s">
        <v>2703</v>
      </c>
      <c r="AE393" s="640"/>
      <c r="AF393" s="650"/>
      <c r="AG393" s="650"/>
      <c r="AH393" s="650"/>
    </row>
    <row r="394" ht="15.75" hidden="1" customHeight="1">
      <c r="A394" s="2863"/>
      <c r="B394" s="2864" t="s">
        <v>14567</v>
      </c>
      <c r="C394" s="2865"/>
      <c r="D394" s="2865"/>
      <c r="E394" s="2865"/>
      <c r="F394" s="2864" t="s">
        <v>14666</v>
      </c>
      <c r="G394" s="2866" t="s">
        <v>14667</v>
      </c>
      <c r="H394" s="1708"/>
      <c r="I394" s="1708"/>
      <c r="J394" s="1708"/>
      <c r="K394" s="1708"/>
      <c r="L394" s="809"/>
      <c r="M394" s="809"/>
      <c r="N394" s="809"/>
      <c r="O394" s="809"/>
      <c r="P394" s="809"/>
      <c r="Q394" s="809"/>
      <c r="R394" s="809"/>
      <c r="S394" s="809"/>
      <c r="T394" s="809"/>
      <c r="U394" s="809"/>
      <c r="V394" s="809"/>
      <c r="W394" s="809"/>
      <c r="X394" s="809"/>
      <c r="Y394" s="809"/>
      <c r="Z394" s="809"/>
      <c r="AA394" s="809"/>
      <c r="AB394" s="1708">
        <v>2.0</v>
      </c>
      <c r="AC394" s="2640" t="s">
        <v>55</v>
      </c>
      <c r="AD394" s="2641" t="s">
        <v>2703</v>
      </c>
      <c r="AE394" s="889"/>
      <c r="AF394" s="889"/>
      <c r="AG394" s="889"/>
      <c r="AH394" s="892"/>
    </row>
    <row r="395" ht="15.75" hidden="1" customHeight="1">
      <c r="A395" s="2867"/>
      <c r="B395" s="2868" t="s">
        <v>14570</v>
      </c>
      <c r="C395" s="2869"/>
      <c r="D395" s="2869"/>
      <c r="E395" s="2869"/>
      <c r="F395" s="2868" t="s">
        <v>14668</v>
      </c>
      <c r="G395" s="2870" t="s">
        <v>14669</v>
      </c>
      <c r="H395" s="1708"/>
      <c r="I395" s="1708"/>
      <c r="J395" s="1708"/>
      <c r="K395" s="1708"/>
      <c r="L395" s="809"/>
      <c r="M395" s="809"/>
      <c r="N395" s="809"/>
      <c r="O395" s="809"/>
      <c r="P395" s="809"/>
      <c r="Q395" s="809"/>
      <c r="R395" s="809"/>
      <c r="S395" s="809"/>
      <c r="T395" s="809"/>
      <c r="U395" s="809"/>
      <c r="V395" s="809"/>
      <c r="W395" s="809"/>
      <c r="X395" s="809"/>
      <c r="Y395" s="809"/>
      <c r="Z395" s="809"/>
      <c r="AA395" s="809"/>
      <c r="AB395" s="1708">
        <v>2.0</v>
      </c>
      <c r="AC395" s="2640" t="s">
        <v>55</v>
      </c>
      <c r="AD395" s="2641" t="s">
        <v>2703</v>
      </c>
      <c r="AE395" s="889"/>
      <c r="AF395" s="889"/>
      <c r="AG395" s="889"/>
      <c r="AH395" s="892"/>
    </row>
    <row r="396" ht="15.75" customHeight="1">
      <c r="A396" s="2851" t="s">
        <v>14670</v>
      </c>
      <c r="B396" s="2852"/>
      <c r="C396" s="2853"/>
      <c r="D396" s="2871"/>
      <c r="E396" s="2871"/>
      <c r="F396" s="2871"/>
      <c r="G396" s="2871"/>
      <c r="H396" s="665" t="s">
        <v>94</v>
      </c>
      <c r="I396" s="665" t="s">
        <v>94</v>
      </c>
      <c r="J396" s="665"/>
      <c r="K396" s="665"/>
      <c r="L396" s="641"/>
      <c r="M396" s="641"/>
      <c r="N396" s="641"/>
      <c r="O396" s="641"/>
      <c r="P396" s="641"/>
      <c r="Q396" s="641"/>
      <c r="R396" s="641"/>
      <c r="S396" s="641"/>
      <c r="T396" s="641"/>
      <c r="U396" s="641"/>
      <c r="V396" s="641"/>
      <c r="W396" s="641"/>
      <c r="X396" s="641"/>
      <c r="Y396" s="641"/>
      <c r="Z396" s="641"/>
      <c r="AA396" s="641"/>
      <c r="AB396" s="665" t="s">
        <v>94</v>
      </c>
      <c r="AC396" s="1406" t="s">
        <v>55</v>
      </c>
      <c r="AD396" s="665" t="s">
        <v>2703</v>
      </c>
      <c r="AE396" s="650"/>
      <c r="AF396" s="650"/>
      <c r="AG396" s="650"/>
      <c r="AH396" s="650"/>
    </row>
    <row r="397" ht="15.75" customHeight="1">
      <c r="A397" s="2855" t="s">
        <v>14537</v>
      </c>
      <c r="B397" s="2856" t="s">
        <v>14671</v>
      </c>
      <c r="C397" s="2856" t="s">
        <v>14258</v>
      </c>
      <c r="D397" s="2856" t="s">
        <v>14672</v>
      </c>
      <c r="E397" s="2857"/>
      <c r="F397" s="2856" t="s">
        <v>14663</v>
      </c>
      <c r="G397" s="2858" t="s">
        <v>531</v>
      </c>
      <c r="H397" s="665" t="s">
        <v>94</v>
      </c>
      <c r="I397" s="665" t="s">
        <v>94</v>
      </c>
      <c r="J397" s="665"/>
      <c r="K397" s="665"/>
      <c r="L397" s="641"/>
      <c r="M397" s="641"/>
      <c r="N397" s="641"/>
      <c r="O397" s="641"/>
      <c r="P397" s="641"/>
      <c r="Q397" s="641"/>
      <c r="R397" s="641"/>
      <c r="S397" s="641"/>
      <c r="T397" s="641"/>
      <c r="U397" s="641"/>
      <c r="V397" s="641"/>
      <c r="W397" s="641"/>
      <c r="X397" s="641"/>
      <c r="Y397" s="641"/>
      <c r="Z397" s="641"/>
      <c r="AA397" s="641"/>
      <c r="AB397" s="665" t="s">
        <v>94</v>
      </c>
      <c r="AC397" s="1406" t="s">
        <v>55</v>
      </c>
      <c r="AD397" s="665" t="s">
        <v>2703</v>
      </c>
      <c r="AE397" s="650"/>
      <c r="AF397" s="650"/>
      <c r="AG397" s="650"/>
      <c r="AH397" s="650"/>
    </row>
    <row r="398" ht="15.75" hidden="1" customHeight="1">
      <c r="A398" s="2872" t="s">
        <v>14673</v>
      </c>
      <c r="B398" s="2873" t="s">
        <v>14674</v>
      </c>
      <c r="C398" s="2874" t="s">
        <v>94</v>
      </c>
      <c r="D398" s="2874" t="s">
        <v>94</v>
      </c>
      <c r="E398" s="2854"/>
      <c r="F398" s="2873" t="s">
        <v>14675</v>
      </c>
      <c r="G398" s="2875" t="s">
        <v>14676</v>
      </c>
      <c r="H398" s="664"/>
      <c r="I398" s="664"/>
      <c r="J398" s="664"/>
      <c r="K398" s="664"/>
      <c r="L398" s="641"/>
      <c r="M398" s="641"/>
      <c r="N398" s="641"/>
      <c r="O398" s="641"/>
      <c r="P398" s="641"/>
      <c r="Q398" s="641"/>
      <c r="R398" s="641"/>
      <c r="S398" s="641"/>
      <c r="T398" s="641"/>
      <c r="U398" s="641"/>
      <c r="V398" s="641"/>
      <c r="W398" s="641"/>
      <c r="X398" s="641"/>
      <c r="Y398" s="641"/>
      <c r="Z398" s="641"/>
      <c r="AA398" s="641"/>
      <c r="AB398" s="664">
        <v>2.0</v>
      </c>
      <c r="AC398" s="1406" t="s">
        <v>55</v>
      </c>
      <c r="AD398" s="665" t="s">
        <v>2703</v>
      </c>
      <c r="AE398" s="650"/>
      <c r="AF398" s="650"/>
      <c r="AG398" s="650"/>
      <c r="AH398" s="650"/>
    </row>
    <row r="399" ht="15.75" customHeight="1">
      <c r="A399" s="2851" t="s">
        <v>14677</v>
      </c>
      <c r="B399" s="2876"/>
      <c r="C399" s="2853"/>
      <c r="D399" s="2854"/>
      <c r="E399" s="2854"/>
      <c r="F399" s="2854"/>
      <c r="G399" s="2854"/>
      <c r="H399" s="665" t="s">
        <v>94</v>
      </c>
      <c r="I399" s="665" t="s">
        <v>94</v>
      </c>
      <c r="J399" s="665"/>
      <c r="K399" s="665"/>
      <c r="L399" s="641"/>
      <c r="M399" s="641"/>
      <c r="N399" s="641"/>
      <c r="O399" s="641"/>
      <c r="P399" s="641"/>
      <c r="Q399" s="641"/>
      <c r="R399" s="641"/>
      <c r="S399" s="641"/>
      <c r="T399" s="641"/>
      <c r="U399" s="641"/>
      <c r="V399" s="641"/>
      <c r="W399" s="641"/>
      <c r="X399" s="641"/>
      <c r="Y399" s="641"/>
      <c r="Z399" s="641"/>
      <c r="AA399" s="641"/>
      <c r="AB399" s="665" t="s">
        <v>94</v>
      </c>
      <c r="AC399" s="1406" t="s">
        <v>55</v>
      </c>
      <c r="AD399" s="665" t="s">
        <v>2703</v>
      </c>
      <c r="AE399" s="650"/>
      <c r="AF399" s="650"/>
      <c r="AG399" s="650"/>
      <c r="AH399" s="650"/>
    </row>
    <row r="400" hidden="1">
      <c r="A400" s="2877" t="s">
        <v>14510</v>
      </c>
      <c r="B400" s="2878" t="s">
        <v>14537</v>
      </c>
      <c r="C400" s="2878" t="s">
        <v>14678</v>
      </c>
      <c r="D400" s="1689"/>
      <c r="E400" s="1689"/>
      <c r="F400" s="2878" t="s">
        <v>14663</v>
      </c>
      <c r="G400" s="2879" t="s">
        <v>531</v>
      </c>
      <c r="H400" s="665" t="s">
        <v>94</v>
      </c>
      <c r="I400" s="665" t="s">
        <v>94</v>
      </c>
      <c r="J400" s="665"/>
      <c r="K400" s="665"/>
      <c r="L400" s="641"/>
      <c r="M400" s="641"/>
      <c r="N400" s="641"/>
      <c r="O400" s="641"/>
      <c r="P400" s="641"/>
      <c r="Q400" s="641"/>
      <c r="R400" s="641"/>
      <c r="S400" s="641"/>
      <c r="T400" s="641"/>
      <c r="U400" s="641"/>
      <c r="V400" s="641"/>
      <c r="W400" s="641"/>
      <c r="X400" s="641"/>
      <c r="Y400" s="641"/>
      <c r="Z400" s="641"/>
      <c r="AA400" s="641"/>
      <c r="AB400" s="665"/>
      <c r="AC400" s="1406" t="s">
        <v>55</v>
      </c>
      <c r="AD400" s="665" t="s">
        <v>2703</v>
      </c>
      <c r="AE400" s="650"/>
      <c r="AF400" s="650"/>
      <c r="AG400" s="650"/>
      <c r="AH400" s="650"/>
    </row>
    <row r="401" hidden="1">
      <c r="A401" s="2859" t="s">
        <v>14679</v>
      </c>
      <c r="B401" s="642" t="s">
        <v>12657</v>
      </c>
      <c r="C401" s="642" t="s">
        <v>14680</v>
      </c>
      <c r="D401" s="641"/>
      <c r="E401" s="641"/>
      <c r="F401" s="642" t="s">
        <v>14681</v>
      </c>
      <c r="G401" s="2880" t="s">
        <v>14682</v>
      </c>
      <c r="H401" s="664"/>
      <c r="I401" s="664"/>
      <c r="J401" s="664"/>
      <c r="K401" s="500"/>
      <c r="L401" s="641"/>
      <c r="M401" s="641"/>
      <c r="N401" s="641"/>
      <c r="O401" s="641"/>
      <c r="P401" s="641"/>
      <c r="Q401" s="641"/>
      <c r="R401" s="641"/>
      <c r="S401" s="641"/>
      <c r="T401" s="641"/>
      <c r="U401" s="641"/>
      <c r="V401" s="641"/>
      <c r="W401" s="641"/>
      <c r="X401" s="641"/>
      <c r="Y401" s="641"/>
      <c r="Z401" s="641"/>
      <c r="AA401" s="641"/>
      <c r="AB401" s="664">
        <v>2.0</v>
      </c>
      <c r="AC401" s="1406" t="s">
        <v>55</v>
      </c>
      <c r="AD401" s="665" t="s">
        <v>2703</v>
      </c>
      <c r="AE401" s="650"/>
      <c r="AF401" s="650"/>
      <c r="AG401" s="650"/>
      <c r="AH401" s="650"/>
    </row>
    <row r="402" ht="15.75" hidden="1" customHeight="1">
      <c r="A402" s="2872" t="s">
        <v>14683</v>
      </c>
      <c r="B402" s="2873" t="s">
        <v>12657</v>
      </c>
      <c r="C402" s="2873" t="s">
        <v>14684</v>
      </c>
      <c r="D402" s="2854"/>
      <c r="E402" s="2854"/>
      <c r="F402" s="2873" t="s">
        <v>14685</v>
      </c>
      <c r="G402" s="2875" t="s">
        <v>14686</v>
      </c>
      <c r="H402" s="664"/>
      <c r="I402" s="664"/>
      <c r="J402" s="664"/>
      <c r="K402" s="500"/>
      <c r="L402" s="641"/>
      <c r="M402" s="641"/>
      <c r="N402" s="641"/>
      <c r="O402" s="641"/>
      <c r="P402" s="641"/>
      <c r="Q402" s="641"/>
      <c r="R402" s="641"/>
      <c r="S402" s="641"/>
      <c r="T402" s="641"/>
      <c r="U402" s="641"/>
      <c r="V402" s="641"/>
      <c r="W402" s="641"/>
      <c r="X402" s="641"/>
      <c r="Y402" s="641"/>
      <c r="Z402" s="641"/>
      <c r="AA402" s="641"/>
      <c r="AB402" s="664">
        <v>2.0</v>
      </c>
      <c r="AC402" s="1406" t="s">
        <v>55</v>
      </c>
      <c r="AD402" s="665" t="s">
        <v>2703</v>
      </c>
      <c r="AE402" s="642"/>
      <c r="AF402" s="642"/>
      <c r="AG402" s="2700" t="s">
        <v>14687</v>
      </c>
      <c r="AH402" s="640"/>
    </row>
    <row r="403" ht="15.75" hidden="1" customHeight="1">
      <c r="A403" s="2851" t="s">
        <v>14688</v>
      </c>
      <c r="B403" s="2876"/>
      <c r="C403" s="2853"/>
      <c r="D403" s="2854"/>
      <c r="E403" s="2854"/>
      <c r="F403" s="2854"/>
      <c r="G403" s="2854"/>
      <c r="H403" s="665" t="s">
        <v>94</v>
      </c>
      <c r="I403" s="665" t="s">
        <v>94</v>
      </c>
      <c r="J403" s="665"/>
      <c r="K403" s="665"/>
      <c r="L403" s="641"/>
      <c r="M403" s="641"/>
      <c r="N403" s="641"/>
      <c r="O403" s="641"/>
      <c r="P403" s="641"/>
      <c r="Q403" s="641"/>
      <c r="R403" s="641"/>
      <c r="S403" s="641"/>
      <c r="T403" s="641"/>
      <c r="U403" s="641"/>
      <c r="V403" s="641"/>
      <c r="W403" s="641"/>
      <c r="X403" s="641"/>
      <c r="Y403" s="641"/>
      <c r="Z403" s="641"/>
      <c r="AA403" s="641"/>
      <c r="AB403" s="665"/>
      <c r="AC403" s="1406" t="s">
        <v>55</v>
      </c>
      <c r="AD403" s="665" t="s">
        <v>2703</v>
      </c>
      <c r="AE403" s="642"/>
      <c r="AF403" s="642"/>
      <c r="AG403" s="642"/>
      <c r="AH403" s="640"/>
    </row>
    <row r="404" ht="15.75" customHeight="1">
      <c r="A404" s="2855" t="s">
        <v>14510</v>
      </c>
      <c r="B404" s="2856" t="s">
        <v>14537</v>
      </c>
      <c r="C404" s="2856" t="s">
        <v>14678</v>
      </c>
      <c r="D404" s="2857"/>
      <c r="E404" s="2856" t="s">
        <v>353</v>
      </c>
      <c r="F404" s="2856" t="s">
        <v>14663</v>
      </c>
      <c r="G404" s="2858" t="s">
        <v>531</v>
      </c>
      <c r="H404" s="665" t="s">
        <v>94</v>
      </c>
      <c r="I404" s="665" t="s">
        <v>94</v>
      </c>
      <c r="J404" s="665"/>
      <c r="K404" s="665"/>
      <c r="L404" s="641"/>
      <c r="M404" s="641"/>
      <c r="N404" s="641"/>
      <c r="O404" s="641"/>
      <c r="P404" s="641"/>
      <c r="Q404" s="641"/>
      <c r="R404" s="641"/>
      <c r="S404" s="641"/>
      <c r="T404" s="641"/>
      <c r="U404" s="641"/>
      <c r="V404" s="641"/>
      <c r="W404" s="641"/>
      <c r="X404" s="641"/>
      <c r="Y404" s="641"/>
      <c r="Z404" s="641"/>
      <c r="AA404" s="641"/>
      <c r="AB404" s="665" t="s">
        <v>94</v>
      </c>
      <c r="AC404" s="1406" t="s">
        <v>55</v>
      </c>
      <c r="AD404" s="665" t="s">
        <v>2703</v>
      </c>
      <c r="AE404" s="642"/>
      <c r="AF404" s="642"/>
      <c r="AG404" s="642"/>
      <c r="AH404" s="640"/>
    </row>
    <row r="405" ht="15.75" customHeight="1">
      <c r="A405" s="2859" t="s">
        <v>14679</v>
      </c>
      <c r="B405" s="642" t="s">
        <v>14540</v>
      </c>
      <c r="C405" s="642" t="s">
        <v>14680</v>
      </c>
      <c r="D405" s="641"/>
      <c r="E405" s="641"/>
      <c r="F405" s="642" t="s">
        <v>14689</v>
      </c>
      <c r="G405" s="2880" t="s">
        <v>14690</v>
      </c>
      <c r="H405" s="664"/>
      <c r="I405" s="664"/>
      <c r="J405" s="500"/>
      <c r="K405" s="500"/>
      <c r="L405" s="641"/>
      <c r="M405" s="641"/>
      <c r="N405" s="641"/>
      <c r="O405" s="641"/>
      <c r="P405" s="641"/>
      <c r="Q405" s="641"/>
      <c r="R405" s="641"/>
      <c r="S405" s="641"/>
      <c r="T405" s="641"/>
      <c r="U405" s="641"/>
      <c r="V405" s="641"/>
      <c r="W405" s="641"/>
      <c r="X405" s="641"/>
      <c r="Y405" s="641"/>
      <c r="Z405" s="641"/>
      <c r="AA405" s="641"/>
      <c r="AB405" s="665">
        <v>1.0</v>
      </c>
      <c r="AC405" s="1406" t="s">
        <v>55</v>
      </c>
      <c r="AD405" s="665" t="s">
        <v>2703</v>
      </c>
      <c r="AE405" s="650"/>
      <c r="AF405" s="650"/>
      <c r="AG405" s="650"/>
      <c r="AH405" s="650"/>
    </row>
    <row r="406" ht="15.75" customHeight="1">
      <c r="A406" s="2844" t="s">
        <v>14691</v>
      </c>
      <c r="B406" s="2806"/>
      <c r="C406" s="2806"/>
      <c r="D406" s="2806"/>
      <c r="E406" s="2806"/>
      <c r="F406" s="2806"/>
      <c r="G406" s="2806"/>
      <c r="H406" s="665" t="s">
        <v>94</v>
      </c>
      <c r="I406" s="665" t="s">
        <v>94</v>
      </c>
      <c r="J406" s="665"/>
      <c r="K406" s="665"/>
      <c r="L406" s="641"/>
      <c r="M406" s="641"/>
      <c r="N406" s="641"/>
      <c r="O406" s="641"/>
      <c r="P406" s="641"/>
      <c r="Q406" s="641"/>
      <c r="R406" s="641"/>
      <c r="S406" s="641"/>
      <c r="T406" s="641"/>
      <c r="U406" s="641"/>
      <c r="V406" s="641"/>
      <c r="W406" s="641"/>
      <c r="X406" s="641"/>
      <c r="Y406" s="641"/>
      <c r="Z406" s="641"/>
      <c r="AA406" s="641"/>
      <c r="AB406" s="665" t="s">
        <v>94</v>
      </c>
      <c r="AC406" s="1406" t="s">
        <v>55</v>
      </c>
      <c r="AD406" s="665" t="s">
        <v>2703</v>
      </c>
      <c r="AE406" s="642"/>
      <c r="AF406" s="650"/>
      <c r="AG406" s="650"/>
      <c r="AH406" s="650"/>
    </row>
    <row r="407" ht="15.75" customHeight="1">
      <c r="A407" s="991" t="s">
        <v>14692</v>
      </c>
      <c r="B407" s="641"/>
      <c r="C407" s="641"/>
      <c r="D407" s="641"/>
      <c r="E407" s="641"/>
      <c r="F407" s="641"/>
      <c r="G407" s="641"/>
      <c r="H407" s="665" t="s">
        <v>94</v>
      </c>
      <c r="I407" s="665" t="s">
        <v>94</v>
      </c>
      <c r="J407" s="665"/>
      <c r="K407" s="665"/>
      <c r="L407" s="641"/>
      <c r="M407" s="641"/>
      <c r="N407" s="641"/>
      <c r="O407" s="641"/>
      <c r="P407" s="641"/>
      <c r="Q407" s="641"/>
      <c r="R407" s="641"/>
      <c r="S407" s="641"/>
      <c r="T407" s="641"/>
      <c r="U407" s="641"/>
      <c r="V407" s="641"/>
      <c r="W407" s="641"/>
      <c r="X407" s="641"/>
      <c r="Y407" s="641"/>
      <c r="Z407" s="641"/>
      <c r="AA407" s="641"/>
      <c r="AB407" s="665" t="s">
        <v>94</v>
      </c>
      <c r="AC407" s="1406" t="s">
        <v>55</v>
      </c>
      <c r="AD407" s="665" t="s">
        <v>2703</v>
      </c>
      <c r="AE407" s="650"/>
      <c r="AF407" s="650"/>
      <c r="AG407" s="650"/>
      <c r="AH407" s="650"/>
    </row>
    <row r="408" ht="15.75" customHeight="1">
      <c r="A408" s="641"/>
      <c r="B408" s="642" t="s">
        <v>14693</v>
      </c>
      <c r="C408" s="641"/>
      <c r="D408" s="641"/>
      <c r="E408" s="641"/>
      <c r="F408" s="641"/>
      <c r="G408" s="641"/>
      <c r="H408" s="665" t="s">
        <v>94</v>
      </c>
      <c r="I408" s="665" t="s">
        <v>94</v>
      </c>
      <c r="J408" s="665"/>
      <c r="K408" s="665"/>
      <c r="L408" s="641"/>
      <c r="M408" s="641"/>
      <c r="N408" s="641"/>
      <c r="O408" s="641"/>
      <c r="P408" s="641"/>
      <c r="Q408" s="641"/>
      <c r="R408" s="641"/>
      <c r="S408" s="641"/>
      <c r="T408" s="641"/>
      <c r="U408" s="641"/>
      <c r="V408" s="641"/>
      <c r="W408" s="641"/>
      <c r="X408" s="641"/>
      <c r="Y408" s="641"/>
      <c r="Z408" s="641"/>
      <c r="AA408" s="641"/>
      <c r="AB408" s="665" t="s">
        <v>94</v>
      </c>
      <c r="AC408" s="1406" t="s">
        <v>55</v>
      </c>
      <c r="AD408" s="665" t="s">
        <v>2703</v>
      </c>
      <c r="AE408" s="650"/>
      <c r="AF408" s="650"/>
      <c r="AG408" s="650"/>
      <c r="AH408" s="650"/>
    </row>
    <row r="409" ht="15.75" customHeight="1">
      <c r="A409" s="641"/>
      <c r="B409" s="641"/>
      <c r="C409" s="642" t="s">
        <v>14694</v>
      </c>
      <c r="D409" s="641"/>
      <c r="E409" s="642" t="s">
        <v>14695</v>
      </c>
      <c r="F409" s="642" t="s">
        <v>14696</v>
      </c>
      <c r="G409" s="642" t="s">
        <v>14697</v>
      </c>
      <c r="H409" s="664"/>
      <c r="I409" s="664"/>
      <c r="J409" s="500"/>
      <c r="K409" s="500"/>
      <c r="L409" s="641"/>
      <c r="M409" s="641"/>
      <c r="N409" s="641"/>
      <c r="O409" s="641"/>
      <c r="P409" s="641"/>
      <c r="Q409" s="641"/>
      <c r="R409" s="641"/>
      <c r="S409" s="641"/>
      <c r="T409" s="641"/>
      <c r="U409" s="641"/>
      <c r="V409" s="641"/>
      <c r="W409" s="641"/>
      <c r="X409" s="641"/>
      <c r="Y409" s="641"/>
      <c r="Z409" s="641"/>
      <c r="AA409" s="641"/>
      <c r="AB409" s="665">
        <v>1.0</v>
      </c>
      <c r="AC409" s="1406" t="s">
        <v>55</v>
      </c>
      <c r="AD409" s="665" t="s">
        <v>2703</v>
      </c>
      <c r="AE409" s="650"/>
      <c r="AF409" s="650"/>
      <c r="AG409" s="650"/>
      <c r="AH409" s="662"/>
    </row>
    <row r="410" ht="15.75" customHeight="1">
      <c r="A410" s="642" t="s">
        <v>14698</v>
      </c>
      <c r="B410" s="641"/>
      <c r="C410" s="641"/>
      <c r="D410" s="641"/>
      <c r="E410" s="641"/>
      <c r="F410" s="641"/>
      <c r="G410" s="641"/>
      <c r="H410" s="665" t="s">
        <v>94</v>
      </c>
      <c r="I410" s="665" t="s">
        <v>94</v>
      </c>
      <c r="J410" s="665"/>
      <c r="K410" s="665"/>
      <c r="L410" s="641"/>
      <c r="M410" s="641"/>
      <c r="N410" s="641"/>
      <c r="O410" s="641"/>
      <c r="P410" s="641"/>
      <c r="Q410" s="641"/>
      <c r="R410" s="641"/>
      <c r="S410" s="641"/>
      <c r="T410" s="641"/>
      <c r="U410" s="641"/>
      <c r="V410" s="641"/>
      <c r="W410" s="641"/>
      <c r="X410" s="641"/>
      <c r="Y410" s="641"/>
      <c r="Z410" s="641"/>
      <c r="AA410" s="641"/>
      <c r="AB410" s="665" t="s">
        <v>94</v>
      </c>
      <c r="AC410" s="1406" t="s">
        <v>55</v>
      </c>
      <c r="AD410" s="665" t="s">
        <v>2703</v>
      </c>
      <c r="AE410" s="650"/>
      <c r="AF410" s="650"/>
      <c r="AG410" s="650"/>
      <c r="AH410" s="650"/>
    </row>
    <row r="411" ht="15.75" customHeight="1">
      <c r="A411" s="641"/>
      <c r="B411" s="642" t="s">
        <v>14699</v>
      </c>
      <c r="C411" s="641"/>
      <c r="D411" s="641"/>
      <c r="E411" s="642" t="s">
        <v>14700</v>
      </c>
      <c r="F411" s="640" t="s">
        <v>14701</v>
      </c>
      <c r="G411" s="640" t="s">
        <v>14702</v>
      </c>
      <c r="H411" s="664"/>
      <c r="I411" s="664"/>
      <c r="J411" s="500"/>
      <c r="K411" s="500"/>
      <c r="L411" s="641"/>
      <c r="M411" s="641"/>
      <c r="N411" s="641"/>
      <c r="O411" s="641"/>
      <c r="P411" s="641"/>
      <c r="Q411" s="641"/>
      <c r="R411" s="641"/>
      <c r="S411" s="641"/>
      <c r="T411" s="641"/>
      <c r="U411" s="641"/>
      <c r="V411" s="641"/>
      <c r="W411" s="641"/>
      <c r="X411" s="641"/>
      <c r="Y411" s="641"/>
      <c r="Z411" s="641"/>
      <c r="AA411" s="641"/>
      <c r="AB411" s="665">
        <v>1.0</v>
      </c>
      <c r="AC411" s="1406" t="s">
        <v>55</v>
      </c>
      <c r="AD411" s="664" t="s">
        <v>2124</v>
      </c>
      <c r="AE411" s="650"/>
      <c r="AF411" s="650"/>
      <c r="AG411" s="650"/>
      <c r="AH411" s="650"/>
    </row>
    <row r="412" ht="15.75" hidden="1" customHeight="1">
      <c r="A412" s="641"/>
      <c r="B412" s="642" t="s">
        <v>14703</v>
      </c>
      <c r="C412" s="641"/>
      <c r="D412" s="641"/>
      <c r="E412" s="642" t="s">
        <v>14700</v>
      </c>
      <c r="F412" s="642" t="s">
        <v>14704</v>
      </c>
      <c r="G412" s="642" t="s">
        <v>14705</v>
      </c>
      <c r="H412" s="664"/>
      <c r="I412" s="664"/>
      <c r="J412" s="500"/>
      <c r="K412" s="500"/>
      <c r="L412" s="641"/>
      <c r="M412" s="641"/>
      <c r="N412" s="641"/>
      <c r="O412" s="641"/>
      <c r="P412" s="641"/>
      <c r="Q412" s="641"/>
      <c r="R412" s="641"/>
      <c r="S412" s="641"/>
      <c r="T412" s="641"/>
      <c r="U412" s="641"/>
      <c r="V412" s="641"/>
      <c r="W412" s="641"/>
      <c r="X412" s="641"/>
      <c r="Y412" s="641"/>
      <c r="Z412" s="641"/>
      <c r="AA412" s="641"/>
      <c r="AB412" s="664">
        <v>2.0</v>
      </c>
      <c r="AC412" s="1406" t="s">
        <v>55</v>
      </c>
      <c r="AD412" s="665" t="s">
        <v>2913</v>
      </c>
      <c r="AE412" s="650"/>
      <c r="AF412" s="650"/>
      <c r="AG412" s="2881"/>
      <c r="AH412" s="650"/>
    </row>
    <row r="413" ht="15.75" customHeight="1">
      <c r="A413" s="641"/>
      <c r="B413" s="642" t="s">
        <v>14706</v>
      </c>
      <c r="C413" s="641"/>
      <c r="D413" s="641"/>
      <c r="E413" s="641"/>
      <c r="F413" s="641"/>
      <c r="G413" s="641"/>
      <c r="H413" s="665" t="s">
        <v>94</v>
      </c>
      <c r="I413" s="665" t="s">
        <v>94</v>
      </c>
      <c r="J413" s="665"/>
      <c r="K413" s="665"/>
      <c r="L413" s="641"/>
      <c r="M413" s="641"/>
      <c r="N413" s="641"/>
      <c r="O413" s="641"/>
      <c r="P413" s="641"/>
      <c r="Q413" s="641"/>
      <c r="R413" s="641"/>
      <c r="S413" s="641"/>
      <c r="T413" s="641"/>
      <c r="U413" s="641"/>
      <c r="V413" s="641"/>
      <c r="W413" s="641"/>
      <c r="X413" s="641"/>
      <c r="Y413" s="641"/>
      <c r="Z413" s="641"/>
      <c r="AA413" s="641"/>
      <c r="AB413" s="665" t="s">
        <v>94</v>
      </c>
      <c r="AC413" s="1406" t="s">
        <v>55</v>
      </c>
      <c r="AD413" s="665" t="s">
        <v>2703</v>
      </c>
      <c r="AE413" s="650"/>
      <c r="AF413" s="650"/>
      <c r="AG413" s="650"/>
      <c r="AH413" s="650"/>
    </row>
    <row r="414" ht="15.75" hidden="1" customHeight="1">
      <c r="A414" s="641"/>
      <c r="B414" s="641"/>
      <c r="C414" s="642" t="s">
        <v>14707</v>
      </c>
      <c r="D414" s="641"/>
      <c r="E414" s="642" t="s">
        <v>14708</v>
      </c>
      <c r="F414" s="642" t="s">
        <v>14709</v>
      </c>
      <c r="G414" s="642" t="s">
        <v>14707</v>
      </c>
      <c r="H414" s="664"/>
      <c r="I414" s="664"/>
      <c r="J414" s="500"/>
      <c r="K414" s="500"/>
      <c r="L414" s="641"/>
      <c r="M414" s="641"/>
      <c r="N414" s="641"/>
      <c r="O414" s="641"/>
      <c r="P414" s="641"/>
      <c r="Q414" s="641"/>
      <c r="R414" s="641"/>
      <c r="S414" s="641"/>
      <c r="T414" s="641"/>
      <c r="U414" s="641"/>
      <c r="V414" s="641"/>
      <c r="W414" s="641"/>
      <c r="X414" s="641"/>
      <c r="Y414" s="641"/>
      <c r="Z414" s="641"/>
      <c r="AA414" s="641"/>
      <c r="AB414" s="664">
        <v>2.0</v>
      </c>
      <c r="AC414" s="1406" t="s">
        <v>55</v>
      </c>
      <c r="AD414" s="665" t="s">
        <v>2703</v>
      </c>
      <c r="AE414" s="650"/>
      <c r="AF414" s="650"/>
      <c r="AG414" s="650"/>
      <c r="AH414" s="650"/>
    </row>
    <row r="415" ht="15.75" customHeight="1">
      <c r="A415" s="2844" t="s">
        <v>14710</v>
      </c>
      <c r="B415" s="2806"/>
      <c r="C415" s="2806"/>
      <c r="D415" s="2806"/>
      <c r="E415" s="2806"/>
      <c r="F415" s="2806"/>
      <c r="G415" s="2806"/>
      <c r="H415" s="665" t="s">
        <v>94</v>
      </c>
      <c r="I415" s="665" t="s">
        <v>94</v>
      </c>
      <c r="J415" s="665"/>
      <c r="K415" s="665"/>
      <c r="L415" s="641"/>
      <c r="M415" s="641"/>
      <c r="N415" s="641"/>
      <c r="O415" s="641"/>
      <c r="P415" s="641"/>
      <c r="Q415" s="641"/>
      <c r="R415" s="641"/>
      <c r="S415" s="641"/>
      <c r="T415" s="641"/>
      <c r="U415" s="641"/>
      <c r="V415" s="641"/>
      <c r="W415" s="641"/>
      <c r="X415" s="641"/>
      <c r="Y415" s="641"/>
      <c r="Z415" s="641"/>
      <c r="AA415" s="641"/>
      <c r="AB415" s="665" t="s">
        <v>94</v>
      </c>
      <c r="AC415" s="1406" t="s">
        <v>55</v>
      </c>
      <c r="AD415" s="665" t="s">
        <v>2262</v>
      </c>
      <c r="AE415" s="650"/>
      <c r="AF415" s="650"/>
      <c r="AG415" s="650"/>
      <c r="AH415" s="650"/>
    </row>
    <row r="416" ht="15.75" customHeight="1">
      <c r="A416" s="642" t="s">
        <v>2003</v>
      </c>
      <c r="B416" s="641"/>
      <c r="C416" s="641"/>
      <c r="D416" s="641"/>
      <c r="E416" s="641"/>
      <c r="F416" s="642" t="s">
        <v>14711</v>
      </c>
      <c r="G416" s="642" t="s">
        <v>14712</v>
      </c>
      <c r="H416" s="664"/>
      <c r="I416" s="664"/>
      <c r="J416" s="664"/>
      <c r="K416" s="500"/>
      <c r="L416" s="641"/>
      <c r="M416" s="641"/>
      <c r="N416" s="641"/>
      <c r="O416" s="641"/>
      <c r="P416" s="641"/>
      <c r="Q416" s="641"/>
      <c r="R416" s="641"/>
      <c r="S416" s="641"/>
      <c r="T416" s="641"/>
      <c r="U416" s="641"/>
      <c r="V416" s="641"/>
      <c r="W416" s="641"/>
      <c r="X416" s="641"/>
      <c r="Y416" s="641"/>
      <c r="Z416" s="641"/>
      <c r="AA416" s="641"/>
      <c r="AB416" s="665">
        <v>1.0</v>
      </c>
      <c r="AC416" s="1406" t="s">
        <v>55</v>
      </c>
      <c r="AD416" s="665" t="s">
        <v>2779</v>
      </c>
      <c r="AE416" s="650"/>
      <c r="AF416" s="650"/>
      <c r="AG416" s="650"/>
      <c r="AH416" s="650"/>
    </row>
    <row r="417" ht="15.75" hidden="1" customHeight="1">
      <c r="A417" s="991" t="s">
        <v>14713</v>
      </c>
      <c r="B417" s="641"/>
      <c r="C417" s="641"/>
      <c r="D417" s="641"/>
      <c r="E417" s="641"/>
      <c r="F417" s="641"/>
      <c r="G417" s="641"/>
      <c r="H417" s="665" t="s">
        <v>94</v>
      </c>
      <c r="I417" s="665" t="s">
        <v>94</v>
      </c>
      <c r="J417" s="665"/>
      <c r="K417" s="665"/>
      <c r="L417" s="641"/>
      <c r="M417" s="641"/>
      <c r="N417" s="641"/>
      <c r="O417" s="641"/>
      <c r="P417" s="641"/>
      <c r="Q417" s="641"/>
      <c r="R417" s="641"/>
      <c r="S417" s="641"/>
      <c r="T417" s="641"/>
      <c r="U417" s="641"/>
      <c r="V417" s="641"/>
      <c r="W417" s="641"/>
      <c r="X417" s="641"/>
      <c r="Y417" s="641"/>
      <c r="Z417" s="641"/>
      <c r="AA417" s="641"/>
      <c r="AB417" s="665"/>
      <c r="AC417" s="1406" t="s">
        <v>55</v>
      </c>
      <c r="AD417" s="665" t="s">
        <v>2703</v>
      </c>
      <c r="AE417" s="650"/>
      <c r="AF417" s="650"/>
      <c r="AG417" s="650"/>
      <c r="AH417" s="650"/>
    </row>
    <row r="418" ht="15.75" hidden="1" customHeight="1">
      <c r="A418" s="1031"/>
      <c r="B418" s="642" t="s">
        <v>4119</v>
      </c>
      <c r="C418" s="641"/>
      <c r="D418" s="641"/>
      <c r="E418" s="641"/>
      <c r="F418" s="641"/>
      <c r="G418" s="641"/>
      <c r="H418" s="665" t="s">
        <v>94</v>
      </c>
      <c r="I418" s="665" t="s">
        <v>94</v>
      </c>
      <c r="J418" s="665"/>
      <c r="K418" s="665"/>
      <c r="L418" s="641"/>
      <c r="M418" s="641"/>
      <c r="N418" s="641"/>
      <c r="O418" s="641"/>
      <c r="P418" s="641"/>
      <c r="Q418" s="641"/>
      <c r="R418" s="641"/>
      <c r="S418" s="641"/>
      <c r="T418" s="641"/>
      <c r="U418" s="641"/>
      <c r="V418" s="641"/>
      <c r="W418" s="641"/>
      <c r="X418" s="641"/>
      <c r="Y418" s="641"/>
      <c r="Z418" s="641"/>
      <c r="AA418" s="641"/>
      <c r="AB418" s="665"/>
      <c r="AC418" s="1406" t="s">
        <v>55</v>
      </c>
      <c r="AD418" s="665" t="s">
        <v>2703</v>
      </c>
      <c r="AE418" s="642"/>
      <c r="AF418" s="650"/>
      <c r="AG418" s="650"/>
      <c r="AH418" s="650"/>
    </row>
    <row r="419" ht="15.75" customHeight="1">
      <c r="A419" s="1031"/>
      <c r="B419" s="641"/>
      <c r="C419" s="642" t="s">
        <v>14529</v>
      </c>
      <c r="D419" s="641"/>
      <c r="E419" s="641"/>
      <c r="F419" s="641"/>
      <c r="G419" s="641"/>
      <c r="H419" s="665" t="s">
        <v>94</v>
      </c>
      <c r="I419" s="665" t="s">
        <v>94</v>
      </c>
      <c r="J419" s="665"/>
      <c r="K419" s="665"/>
      <c r="L419" s="641"/>
      <c r="M419" s="641"/>
      <c r="N419" s="641"/>
      <c r="O419" s="641"/>
      <c r="P419" s="641"/>
      <c r="Q419" s="641"/>
      <c r="R419" s="641"/>
      <c r="S419" s="641"/>
      <c r="T419" s="641"/>
      <c r="U419" s="641"/>
      <c r="V419" s="641"/>
      <c r="W419" s="641"/>
      <c r="X419" s="641"/>
      <c r="Y419" s="641"/>
      <c r="Z419" s="641"/>
      <c r="AA419" s="641"/>
      <c r="AB419" s="665" t="s">
        <v>94</v>
      </c>
      <c r="AC419" s="1406" t="s">
        <v>55</v>
      </c>
      <c r="AD419" s="665" t="s">
        <v>2703</v>
      </c>
      <c r="AE419" s="650"/>
      <c r="AF419" s="650"/>
      <c r="AG419" s="650"/>
      <c r="AH419" s="642"/>
    </row>
    <row r="420" ht="15.75" customHeight="1">
      <c r="A420" s="1031"/>
      <c r="B420" s="641"/>
      <c r="C420" s="641"/>
      <c r="D420" s="642" t="s">
        <v>14714</v>
      </c>
      <c r="E420" s="641"/>
      <c r="F420" s="641"/>
      <c r="G420" s="641"/>
      <c r="H420" s="665" t="s">
        <v>94</v>
      </c>
      <c r="I420" s="665" t="s">
        <v>94</v>
      </c>
      <c r="J420" s="665"/>
      <c r="K420" s="665"/>
      <c r="L420" s="641"/>
      <c r="M420" s="641"/>
      <c r="N420" s="641"/>
      <c r="O420" s="641"/>
      <c r="P420" s="641"/>
      <c r="Q420" s="641"/>
      <c r="R420" s="641"/>
      <c r="S420" s="641"/>
      <c r="T420" s="641"/>
      <c r="U420" s="641"/>
      <c r="V420" s="641"/>
      <c r="W420" s="641"/>
      <c r="X420" s="641"/>
      <c r="Y420" s="641"/>
      <c r="Z420" s="641"/>
      <c r="AA420" s="641"/>
      <c r="AB420" s="665" t="s">
        <v>94</v>
      </c>
      <c r="AC420" s="1406" t="s">
        <v>55</v>
      </c>
      <c r="AD420" s="665" t="s">
        <v>2703</v>
      </c>
      <c r="AE420" s="650"/>
      <c r="AF420" s="650"/>
      <c r="AG420" s="650"/>
      <c r="AH420" s="662"/>
    </row>
    <row r="421" ht="15.75" customHeight="1">
      <c r="A421" s="1031"/>
      <c r="B421" s="641"/>
      <c r="C421" s="641"/>
      <c r="D421" s="641"/>
      <c r="E421" s="642" t="s">
        <v>14715</v>
      </c>
      <c r="F421" s="641"/>
      <c r="G421" s="640" t="s">
        <v>14716</v>
      </c>
      <c r="H421" s="664"/>
      <c r="I421" s="664"/>
      <c r="J421" s="664"/>
      <c r="K421" s="500"/>
      <c r="L421" s="641"/>
      <c r="M421" s="641"/>
      <c r="N421" s="641"/>
      <c r="O421" s="641"/>
      <c r="P421" s="641"/>
      <c r="Q421" s="641"/>
      <c r="R421" s="641"/>
      <c r="S421" s="641"/>
      <c r="T421" s="641"/>
      <c r="U421" s="641"/>
      <c r="V421" s="641"/>
      <c r="W421" s="641"/>
      <c r="X421" s="641"/>
      <c r="Y421" s="641"/>
      <c r="Z421" s="641"/>
      <c r="AA421" s="641"/>
      <c r="AB421" s="665">
        <v>1.0</v>
      </c>
      <c r="AC421" s="1406" t="s">
        <v>55</v>
      </c>
      <c r="AD421" s="665" t="s">
        <v>2779</v>
      </c>
      <c r="AE421" s="650"/>
      <c r="AF421" s="650"/>
      <c r="AG421" s="650"/>
      <c r="AH421" s="650"/>
    </row>
    <row r="422" ht="15.75" hidden="1" customHeight="1">
      <c r="A422" s="1031"/>
      <c r="B422" s="641"/>
      <c r="C422" s="641"/>
      <c r="D422" s="642" t="s">
        <v>14717</v>
      </c>
      <c r="E422" s="642" t="s">
        <v>14715</v>
      </c>
      <c r="F422" s="641"/>
      <c r="G422" s="640" t="s">
        <v>14718</v>
      </c>
      <c r="H422" s="664"/>
      <c r="I422" s="664"/>
      <c r="J422" s="664"/>
      <c r="K422" s="500"/>
      <c r="L422" s="641"/>
      <c r="M422" s="641"/>
      <c r="N422" s="641"/>
      <c r="O422" s="641"/>
      <c r="P422" s="641"/>
      <c r="Q422" s="641"/>
      <c r="R422" s="641"/>
      <c r="S422" s="641"/>
      <c r="T422" s="641"/>
      <c r="U422" s="641"/>
      <c r="V422" s="641"/>
      <c r="W422" s="641"/>
      <c r="X422" s="641"/>
      <c r="Y422" s="641"/>
      <c r="Z422" s="641"/>
      <c r="AA422" s="641"/>
      <c r="AB422" s="664">
        <v>2.0</v>
      </c>
      <c r="AC422" s="1406" t="s">
        <v>55</v>
      </c>
      <c r="AD422" s="665" t="s">
        <v>2779</v>
      </c>
      <c r="AE422" s="650"/>
      <c r="AF422" s="650"/>
      <c r="AG422" s="650"/>
      <c r="AH422" s="650"/>
    </row>
    <row r="423" ht="15.75" customHeight="1">
      <c r="A423" s="1031"/>
      <c r="B423" s="642" t="s">
        <v>14719</v>
      </c>
      <c r="C423" s="641"/>
      <c r="D423" s="641"/>
      <c r="E423" s="641"/>
      <c r="F423" s="642" t="s">
        <v>14720</v>
      </c>
      <c r="G423" s="642" t="s">
        <v>14721</v>
      </c>
      <c r="H423" s="664"/>
      <c r="I423" s="664"/>
      <c r="J423" s="664"/>
      <c r="K423" s="500"/>
      <c r="L423" s="641"/>
      <c r="M423" s="641"/>
      <c r="N423" s="641"/>
      <c r="O423" s="641"/>
      <c r="P423" s="641"/>
      <c r="Q423" s="641"/>
      <c r="R423" s="641"/>
      <c r="S423" s="641"/>
      <c r="T423" s="641"/>
      <c r="U423" s="641"/>
      <c r="V423" s="641"/>
      <c r="W423" s="641"/>
      <c r="X423" s="641"/>
      <c r="Y423" s="641"/>
      <c r="Z423" s="641"/>
      <c r="AA423" s="641"/>
      <c r="AB423" s="665">
        <v>1.0</v>
      </c>
      <c r="AC423" s="1406" t="s">
        <v>55</v>
      </c>
      <c r="AD423" s="665" t="s">
        <v>2703</v>
      </c>
      <c r="AE423" s="650"/>
      <c r="AF423" s="650"/>
      <c r="AG423" s="650"/>
      <c r="AH423" s="662"/>
    </row>
    <row r="424" ht="15.75" customHeight="1">
      <c r="A424" s="991" t="s">
        <v>3</v>
      </c>
      <c r="B424" s="641"/>
      <c r="C424" s="641"/>
      <c r="D424" s="641"/>
      <c r="E424" s="641"/>
      <c r="F424" s="642" t="s">
        <v>14722</v>
      </c>
      <c r="G424" s="642" t="s">
        <v>14723</v>
      </c>
      <c r="H424" s="664"/>
      <c r="I424" s="664"/>
      <c r="J424" s="664"/>
      <c r="K424" s="500"/>
      <c r="L424" s="641"/>
      <c r="M424" s="641"/>
      <c r="N424" s="641"/>
      <c r="O424" s="641"/>
      <c r="P424" s="641"/>
      <c r="Q424" s="641"/>
      <c r="R424" s="641"/>
      <c r="S424" s="641"/>
      <c r="T424" s="641"/>
      <c r="U424" s="641"/>
      <c r="V424" s="641"/>
      <c r="W424" s="641"/>
      <c r="X424" s="641"/>
      <c r="Y424" s="641"/>
      <c r="Z424" s="641"/>
      <c r="AA424" s="641"/>
      <c r="AB424" s="665">
        <v>1.0</v>
      </c>
      <c r="AC424" s="1406" t="s">
        <v>55</v>
      </c>
      <c r="AD424" s="665" t="s">
        <v>2703</v>
      </c>
      <c r="AE424" s="650"/>
      <c r="AF424" s="650"/>
      <c r="AG424" s="650"/>
      <c r="AH424" s="650"/>
    </row>
    <row r="425" ht="15.75" customHeight="1">
      <c r="A425" s="991" t="s">
        <v>14724</v>
      </c>
      <c r="B425" s="641"/>
      <c r="C425" s="641"/>
      <c r="D425" s="641"/>
      <c r="E425" s="641"/>
      <c r="F425" s="641"/>
      <c r="G425" s="641"/>
      <c r="H425" s="665" t="s">
        <v>94</v>
      </c>
      <c r="I425" s="665" t="s">
        <v>94</v>
      </c>
      <c r="J425" s="665"/>
      <c r="K425" s="665"/>
      <c r="L425" s="641"/>
      <c r="M425" s="641"/>
      <c r="N425" s="641"/>
      <c r="O425" s="641"/>
      <c r="P425" s="641"/>
      <c r="Q425" s="641"/>
      <c r="R425" s="641"/>
      <c r="S425" s="641"/>
      <c r="T425" s="641"/>
      <c r="U425" s="641"/>
      <c r="V425" s="641"/>
      <c r="W425" s="641"/>
      <c r="X425" s="641"/>
      <c r="Y425" s="641"/>
      <c r="Z425" s="641"/>
      <c r="AA425" s="641"/>
      <c r="AB425" s="665" t="s">
        <v>94</v>
      </c>
      <c r="AC425" s="1406" t="s">
        <v>55</v>
      </c>
      <c r="AD425" s="665" t="s">
        <v>2703</v>
      </c>
      <c r="AE425" s="650"/>
      <c r="AF425" s="650"/>
      <c r="AG425" s="650"/>
      <c r="AH425" s="633"/>
    </row>
    <row r="426" ht="15.75" customHeight="1">
      <c r="A426" s="1031"/>
      <c r="B426" s="642" t="s">
        <v>14725</v>
      </c>
      <c r="C426" s="641"/>
      <c r="D426" s="641"/>
      <c r="E426" s="641"/>
      <c r="F426" s="641"/>
      <c r="G426" s="641"/>
      <c r="H426" s="665" t="s">
        <v>94</v>
      </c>
      <c r="I426" s="665" t="s">
        <v>94</v>
      </c>
      <c r="J426" s="665"/>
      <c r="K426" s="665"/>
      <c r="L426" s="641"/>
      <c r="M426" s="641"/>
      <c r="N426" s="641"/>
      <c r="O426" s="641"/>
      <c r="P426" s="641"/>
      <c r="Q426" s="641"/>
      <c r="R426" s="641"/>
      <c r="S426" s="641"/>
      <c r="T426" s="641"/>
      <c r="U426" s="641"/>
      <c r="V426" s="641"/>
      <c r="W426" s="641"/>
      <c r="X426" s="641"/>
      <c r="Y426" s="641"/>
      <c r="Z426" s="641"/>
      <c r="AA426" s="641"/>
      <c r="AB426" s="665" t="s">
        <v>94</v>
      </c>
      <c r="AC426" s="1406" t="s">
        <v>55</v>
      </c>
      <c r="AD426" s="665" t="s">
        <v>2703</v>
      </c>
      <c r="AE426" s="650"/>
      <c r="AF426" s="650"/>
      <c r="AG426" s="650"/>
      <c r="AH426" s="642"/>
    </row>
    <row r="427" ht="15.75" customHeight="1">
      <c r="A427" s="1031"/>
      <c r="B427" s="641"/>
      <c r="C427" s="642" t="s">
        <v>14726</v>
      </c>
      <c r="D427" s="641"/>
      <c r="E427" s="642" t="s">
        <v>14727</v>
      </c>
      <c r="F427" s="642" t="s">
        <v>14728</v>
      </c>
      <c r="G427" s="642" t="s">
        <v>14729</v>
      </c>
      <c r="H427" s="664"/>
      <c r="I427" s="664"/>
      <c r="J427" s="500"/>
      <c r="K427" s="500"/>
      <c r="L427" s="641"/>
      <c r="M427" s="641"/>
      <c r="N427" s="641"/>
      <c r="O427" s="641"/>
      <c r="P427" s="641"/>
      <c r="Q427" s="641"/>
      <c r="R427" s="641"/>
      <c r="S427" s="641"/>
      <c r="T427" s="641"/>
      <c r="U427" s="641"/>
      <c r="V427" s="641"/>
      <c r="W427" s="641"/>
      <c r="X427" s="641"/>
      <c r="Y427" s="641"/>
      <c r="Z427" s="641"/>
      <c r="AA427" s="641"/>
      <c r="AB427" s="665">
        <v>1.0</v>
      </c>
      <c r="AC427" s="1406" t="s">
        <v>55</v>
      </c>
      <c r="AD427" s="665" t="s">
        <v>2703</v>
      </c>
      <c r="AE427" s="650"/>
      <c r="AF427" s="650"/>
      <c r="AG427" s="650"/>
      <c r="AH427" s="642"/>
    </row>
    <row r="428" ht="15.75" hidden="1" customHeight="1">
      <c r="A428" s="1031"/>
      <c r="B428" s="642" t="s">
        <v>14730</v>
      </c>
      <c r="C428" s="641"/>
      <c r="D428" s="641"/>
      <c r="E428" s="641"/>
      <c r="F428" s="641"/>
      <c r="G428" s="641"/>
      <c r="H428" s="665" t="s">
        <v>94</v>
      </c>
      <c r="I428" s="665"/>
      <c r="J428" s="665"/>
      <c r="K428" s="665"/>
      <c r="L428" s="641"/>
      <c r="M428" s="641"/>
      <c r="N428" s="641"/>
      <c r="O428" s="641"/>
      <c r="P428" s="641"/>
      <c r="Q428" s="641"/>
      <c r="R428" s="641"/>
      <c r="S428" s="641"/>
      <c r="T428" s="641"/>
      <c r="U428" s="641"/>
      <c r="V428" s="641"/>
      <c r="W428" s="641"/>
      <c r="X428" s="641"/>
      <c r="Y428" s="641"/>
      <c r="Z428" s="641"/>
      <c r="AA428" s="641"/>
      <c r="AB428" s="665"/>
      <c r="AC428" s="1406" t="s">
        <v>55</v>
      </c>
      <c r="AD428" s="665" t="s">
        <v>2703</v>
      </c>
      <c r="AE428" s="650"/>
      <c r="AF428" s="650"/>
      <c r="AG428" s="650"/>
      <c r="AH428" s="642"/>
    </row>
    <row r="429" ht="15.75" hidden="1" customHeight="1">
      <c r="A429" s="1031"/>
      <c r="B429" s="641"/>
      <c r="C429" s="642" t="s">
        <v>14726</v>
      </c>
      <c r="D429" s="641"/>
      <c r="E429" s="641"/>
      <c r="F429" s="641"/>
      <c r="G429" s="641"/>
      <c r="H429" s="665" t="s">
        <v>94</v>
      </c>
      <c r="I429" s="665"/>
      <c r="J429" s="665"/>
      <c r="K429" s="665"/>
      <c r="L429" s="641"/>
      <c r="M429" s="641"/>
      <c r="N429" s="641"/>
      <c r="O429" s="641"/>
      <c r="P429" s="641"/>
      <c r="Q429" s="641"/>
      <c r="R429" s="641"/>
      <c r="S429" s="641"/>
      <c r="T429" s="641"/>
      <c r="U429" s="641"/>
      <c r="V429" s="641"/>
      <c r="W429" s="641"/>
      <c r="X429" s="641"/>
      <c r="Y429" s="641"/>
      <c r="Z429" s="641"/>
      <c r="AA429" s="641"/>
      <c r="AB429" s="665"/>
      <c r="AC429" s="1406" t="s">
        <v>55</v>
      </c>
      <c r="AD429" s="665" t="s">
        <v>2703</v>
      </c>
      <c r="AE429" s="650"/>
      <c r="AF429" s="650"/>
      <c r="AG429" s="650"/>
      <c r="AH429" s="642"/>
    </row>
    <row r="430" ht="15.75" hidden="1" customHeight="1">
      <c r="A430" s="1031"/>
      <c r="B430" s="641"/>
      <c r="C430" s="641"/>
      <c r="D430" s="641"/>
      <c r="E430" s="642" t="s">
        <v>14727</v>
      </c>
      <c r="F430" s="642" t="s">
        <v>14731</v>
      </c>
      <c r="G430" s="642" t="s">
        <v>14732</v>
      </c>
      <c r="H430" s="664"/>
      <c r="I430" s="664"/>
      <c r="J430" s="500"/>
      <c r="K430" s="500"/>
      <c r="L430" s="641"/>
      <c r="M430" s="641"/>
      <c r="N430" s="641"/>
      <c r="O430" s="641"/>
      <c r="P430" s="641"/>
      <c r="Q430" s="641"/>
      <c r="R430" s="641"/>
      <c r="S430" s="641"/>
      <c r="T430" s="641"/>
      <c r="U430" s="641"/>
      <c r="V430" s="641"/>
      <c r="W430" s="641"/>
      <c r="X430" s="641"/>
      <c r="Y430" s="641"/>
      <c r="Z430" s="641"/>
      <c r="AA430" s="641"/>
      <c r="AB430" s="664">
        <v>2.0</v>
      </c>
      <c r="AC430" s="1406" t="s">
        <v>55</v>
      </c>
      <c r="AD430" s="665" t="s">
        <v>2703</v>
      </c>
      <c r="AE430" s="650"/>
      <c r="AF430" s="650"/>
      <c r="AG430" s="650"/>
      <c r="AH430" s="642"/>
    </row>
    <row r="431" ht="15.75" hidden="1" customHeight="1">
      <c r="A431" s="1031"/>
      <c r="B431" s="641"/>
      <c r="C431" s="641"/>
      <c r="D431" s="641"/>
      <c r="E431" s="642" t="s">
        <v>14727</v>
      </c>
      <c r="F431" s="642" t="s">
        <v>14733</v>
      </c>
      <c r="G431" s="642" t="s">
        <v>14734</v>
      </c>
      <c r="H431" s="664"/>
      <c r="I431" s="664"/>
      <c r="J431" s="500"/>
      <c r="K431" s="500"/>
      <c r="L431" s="641"/>
      <c r="M431" s="641"/>
      <c r="N431" s="641"/>
      <c r="O431" s="641"/>
      <c r="P431" s="641"/>
      <c r="Q431" s="641"/>
      <c r="R431" s="641"/>
      <c r="S431" s="641"/>
      <c r="T431" s="641"/>
      <c r="U431" s="641"/>
      <c r="V431" s="641"/>
      <c r="W431" s="641"/>
      <c r="X431" s="641"/>
      <c r="Y431" s="641"/>
      <c r="Z431" s="641"/>
      <c r="AA431" s="641"/>
      <c r="AB431" s="664">
        <v>2.0</v>
      </c>
      <c r="AC431" s="1406" t="s">
        <v>55</v>
      </c>
      <c r="AD431" s="665" t="s">
        <v>2703</v>
      </c>
      <c r="AE431" s="650"/>
      <c r="AF431" s="1601" t="s">
        <v>14735</v>
      </c>
      <c r="AG431" s="650"/>
      <c r="AH431" s="642"/>
    </row>
    <row r="432" ht="15.75" hidden="1" customHeight="1">
      <c r="A432" s="1031"/>
      <c r="B432" s="641"/>
      <c r="C432" s="642" t="s">
        <v>14736</v>
      </c>
      <c r="D432" s="641"/>
      <c r="E432" s="642" t="s">
        <v>14737</v>
      </c>
      <c r="F432" s="642" t="s">
        <v>14738</v>
      </c>
      <c r="G432" s="642" t="s">
        <v>14732</v>
      </c>
      <c r="H432" s="664"/>
      <c r="I432" s="664"/>
      <c r="J432" s="500"/>
      <c r="K432" s="500"/>
      <c r="L432" s="641"/>
      <c r="M432" s="641"/>
      <c r="N432" s="641"/>
      <c r="O432" s="641"/>
      <c r="P432" s="641"/>
      <c r="Q432" s="641"/>
      <c r="R432" s="641"/>
      <c r="S432" s="641"/>
      <c r="T432" s="641"/>
      <c r="U432" s="641"/>
      <c r="V432" s="641"/>
      <c r="W432" s="641"/>
      <c r="X432" s="641"/>
      <c r="Y432" s="641"/>
      <c r="Z432" s="641"/>
      <c r="AA432" s="641"/>
      <c r="AB432" s="664">
        <v>2.0</v>
      </c>
      <c r="AC432" s="1406" t="s">
        <v>55</v>
      </c>
      <c r="AD432" s="665" t="s">
        <v>2703</v>
      </c>
      <c r="AE432" s="650"/>
      <c r="AF432" s="650"/>
      <c r="AG432" s="650"/>
      <c r="AH432" s="640"/>
    </row>
    <row r="433" ht="15.75" hidden="1" customHeight="1">
      <c r="A433" s="640" t="s">
        <v>14739</v>
      </c>
      <c r="B433" s="641"/>
      <c r="C433" s="641"/>
      <c r="D433" s="641"/>
      <c r="E433" s="641"/>
      <c r="F433" s="641"/>
      <c r="G433" s="641"/>
      <c r="H433" s="664" t="s">
        <v>94</v>
      </c>
      <c r="I433" s="665" t="s">
        <v>94</v>
      </c>
      <c r="J433" s="665"/>
      <c r="K433" s="665"/>
      <c r="L433" s="641"/>
      <c r="M433" s="641"/>
      <c r="N433" s="641"/>
      <c r="O433" s="641"/>
      <c r="P433" s="641"/>
      <c r="Q433" s="641"/>
      <c r="R433" s="641"/>
      <c r="S433" s="641"/>
      <c r="T433" s="641"/>
      <c r="U433" s="641"/>
      <c r="V433" s="641"/>
      <c r="W433" s="641"/>
      <c r="X433" s="641"/>
      <c r="Y433" s="641"/>
      <c r="Z433" s="641"/>
      <c r="AA433" s="641"/>
      <c r="AB433" s="665" t="s">
        <v>94</v>
      </c>
      <c r="AC433" s="1406" t="s">
        <v>55</v>
      </c>
      <c r="AD433" s="665" t="s">
        <v>14162</v>
      </c>
      <c r="AE433" s="642"/>
      <c r="AF433" s="650"/>
      <c r="AG433" s="650"/>
      <c r="AH433" s="640"/>
    </row>
    <row r="434" ht="15.75" hidden="1" customHeight="1">
      <c r="A434" s="641"/>
      <c r="B434" s="642" t="s">
        <v>14740</v>
      </c>
      <c r="C434" s="642" t="s">
        <v>8980</v>
      </c>
      <c r="D434" s="642" t="s">
        <v>14741</v>
      </c>
      <c r="E434" s="642" t="s">
        <v>14742</v>
      </c>
      <c r="F434" s="642" t="s">
        <v>14743</v>
      </c>
      <c r="G434" s="640" t="s">
        <v>14744</v>
      </c>
      <c r="H434" s="664"/>
      <c r="I434" s="664"/>
      <c r="J434" s="664"/>
      <c r="K434" s="664"/>
      <c r="L434" s="641"/>
      <c r="M434" s="641"/>
      <c r="N434" s="641"/>
      <c r="O434" s="641"/>
      <c r="P434" s="641"/>
      <c r="Q434" s="641"/>
      <c r="R434" s="641"/>
      <c r="S434" s="641"/>
      <c r="T434" s="641"/>
      <c r="U434" s="641"/>
      <c r="V434" s="641"/>
      <c r="W434" s="641"/>
      <c r="X434" s="641"/>
      <c r="Y434" s="641"/>
      <c r="Z434" s="641"/>
      <c r="AA434" s="641"/>
      <c r="AB434" s="664">
        <v>2.0</v>
      </c>
      <c r="AC434" s="1406" t="s">
        <v>55</v>
      </c>
      <c r="AD434" s="665" t="s">
        <v>3948</v>
      </c>
      <c r="AE434" s="652"/>
      <c r="AF434" s="656" t="s">
        <v>14745</v>
      </c>
      <c r="AG434" s="650"/>
      <c r="AH434" s="642"/>
    </row>
    <row r="435" ht="15.75" hidden="1" customHeight="1">
      <c r="A435" s="1031"/>
      <c r="B435" s="642" t="s">
        <v>14746</v>
      </c>
      <c r="C435" s="642" t="s">
        <v>8980</v>
      </c>
      <c r="D435" s="642" t="s">
        <v>14747</v>
      </c>
      <c r="E435" s="642" t="s">
        <v>14748</v>
      </c>
      <c r="F435" s="640" t="s">
        <v>14749</v>
      </c>
      <c r="G435" s="640" t="s">
        <v>14750</v>
      </c>
      <c r="H435" s="664"/>
      <c r="I435" s="664"/>
      <c r="J435" s="664"/>
      <c r="K435" s="500"/>
      <c r="L435" s="641"/>
      <c r="M435" s="641"/>
      <c r="N435" s="641"/>
      <c r="O435" s="641"/>
      <c r="P435" s="641"/>
      <c r="Q435" s="641"/>
      <c r="R435" s="641"/>
      <c r="S435" s="641"/>
      <c r="T435" s="641"/>
      <c r="U435" s="641"/>
      <c r="V435" s="641"/>
      <c r="W435" s="641"/>
      <c r="X435" s="641"/>
      <c r="Y435" s="641"/>
      <c r="Z435" s="641"/>
      <c r="AA435" s="641"/>
      <c r="AB435" s="664">
        <v>2.0</v>
      </c>
      <c r="AC435" s="1406" t="s">
        <v>55</v>
      </c>
      <c r="AD435" s="664" t="s">
        <v>1571</v>
      </c>
      <c r="AE435" s="642"/>
      <c r="AF435" s="1577"/>
      <c r="AG435" s="2696"/>
      <c r="AH435" s="642"/>
    </row>
    <row r="436" ht="15.75" hidden="1" customHeight="1">
      <c r="A436" s="2882" t="s">
        <v>14751</v>
      </c>
      <c r="B436" s="2706"/>
      <c r="C436" s="2706"/>
      <c r="D436" s="2706"/>
      <c r="E436" s="2706"/>
      <c r="F436" s="2706"/>
      <c r="G436" s="2763"/>
      <c r="H436" s="665" t="s">
        <v>94</v>
      </c>
      <c r="I436" s="665" t="s">
        <v>94</v>
      </c>
      <c r="J436" s="665"/>
      <c r="K436" s="665"/>
      <c r="L436" s="641"/>
      <c r="M436" s="641"/>
      <c r="N436" s="641"/>
      <c r="O436" s="641"/>
      <c r="P436" s="641"/>
      <c r="Q436" s="641"/>
      <c r="R436" s="641"/>
      <c r="S436" s="641"/>
      <c r="T436" s="641"/>
      <c r="U436" s="641"/>
      <c r="V436" s="641"/>
      <c r="W436" s="641"/>
      <c r="X436" s="641"/>
      <c r="Y436" s="641"/>
      <c r="Z436" s="641"/>
      <c r="AA436" s="641"/>
      <c r="AB436" s="665" t="s">
        <v>94</v>
      </c>
      <c r="AC436" s="1406" t="s">
        <v>55</v>
      </c>
      <c r="AD436" s="664" t="s">
        <v>1577</v>
      </c>
      <c r="AE436" s="642"/>
      <c r="AF436" s="650"/>
      <c r="AG436" s="650"/>
      <c r="AH436" s="642"/>
    </row>
    <row r="437" ht="15.75" hidden="1" customHeight="1">
      <c r="A437" s="2883"/>
      <c r="B437" s="2705" t="s">
        <v>14752</v>
      </c>
      <c r="C437" s="2706"/>
      <c r="D437" s="2706"/>
      <c r="E437" s="2706"/>
      <c r="F437" s="2706"/>
      <c r="G437" s="2763"/>
      <c r="H437" s="665" t="s">
        <v>94</v>
      </c>
      <c r="I437" s="665" t="s">
        <v>94</v>
      </c>
      <c r="J437" s="665"/>
      <c r="K437" s="665"/>
      <c r="L437" s="641"/>
      <c r="M437" s="641"/>
      <c r="N437" s="641"/>
      <c r="O437" s="641"/>
      <c r="P437" s="641"/>
      <c r="Q437" s="641"/>
      <c r="R437" s="641"/>
      <c r="S437" s="641"/>
      <c r="T437" s="641"/>
      <c r="U437" s="641"/>
      <c r="V437" s="641"/>
      <c r="W437" s="641"/>
      <c r="X437" s="641"/>
      <c r="Y437" s="641"/>
      <c r="Z437" s="641"/>
      <c r="AA437" s="641"/>
      <c r="AB437" s="665" t="s">
        <v>94</v>
      </c>
      <c r="AC437" s="1406" t="s">
        <v>55</v>
      </c>
      <c r="AD437" s="664" t="s">
        <v>1577</v>
      </c>
      <c r="AE437" s="650"/>
      <c r="AF437" s="650"/>
      <c r="AG437" s="650"/>
      <c r="AH437" s="650"/>
    </row>
    <row r="438" ht="15.75" hidden="1" customHeight="1">
      <c r="A438" s="2883"/>
      <c r="B438" s="2706"/>
      <c r="C438" s="2705" t="s">
        <v>14753</v>
      </c>
      <c r="D438" s="2706"/>
      <c r="E438" s="2705" t="s">
        <v>14754</v>
      </c>
      <c r="F438" s="2705" t="s">
        <v>14755</v>
      </c>
      <c r="G438" s="1888" t="s">
        <v>14756</v>
      </c>
      <c r="H438" s="665" t="s">
        <v>94</v>
      </c>
      <c r="I438" s="665" t="s">
        <v>94</v>
      </c>
      <c r="J438" s="664"/>
      <c r="K438" s="500"/>
      <c r="L438" s="641"/>
      <c r="M438" s="641"/>
      <c r="N438" s="641"/>
      <c r="O438" s="641"/>
      <c r="P438" s="641"/>
      <c r="Q438" s="641"/>
      <c r="R438" s="641"/>
      <c r="S438" s="641"/>
      <c r="T438" s="641"/>
      <c r="U438" s="641"/>
      <c r="V438" s="641"/>
      <c r="W438" s="641"/>
      <c r="X438" s="641"/>
      <c r="Y438" s="641"/>
      <c r="Z438" s="641"/>
      <c r="AA438" s="641"/>
      <c r="AB438" s="664" t="s">
        <v>94</v>
      </c>
      <c r="AC438" s="1406" t="s">
        <v>55</v>
      </c>
      <c r="AD438" s="664" t="s">
        <v>1577</v>
      </c>
      <c r="AE438" s="652"/>
      <c r="AF438" s="652" t="s">
        <v>14757</v>
      </c>
      <c r="AG438" s="650"/>
      <c r="AH438" s="640" t="s">
        <v>14758</v>
      </c>
    </row>
    <row r="439" ht="15.75" hidden="1" customHeight="1">
      <c r="A439" s="2883"/>
      <c r="B439" s="2706"/>
      <c r="C439" s="2705" t="s">
        <v>14759</v>
      </c>
      <c r="D439" s="2706"/>
      <c r="E439" s="2706"/>
      <c r="F439" s="2706"/>
      <c r="G439" s="2706"/>
      <c r="H439" s="665" t="s">
        <v>94</v>
      </c>
      <c r="I439" s="665" t="s">
        <v>94</v>
      </c>
      <c r="J439" s="665"/>
      <c r="K439" s="665"/>
      <c r="L439" s="641"/>
      <c r="M439" s="641"/>
      <c r="N439" s="641"/>
      <c r="O439" s="641"/>
      <c r="P439" s="641"/>
      <c r="Q439" s="641"/>
      <c r="R439" s="641"/>
      <c r="S439" s="641"/>
      <c r="T439" s="641"/>
      <c r="U439" s="641"/>
      <c r="V439" s="641"/>
      <c r="W439" s="641"/>
      <c r="X439" s="641"/>
      <c r="Y439" s="641"/>
      <c r="Z439" s="641"/>
      <c r="AA439" s="641"/>
      <c r="AB439" s="665" t="s">
        <v>94</v>
      </c>
      <c r="AC439" s="1406" t="s">
        <v>55</v>
      </c>
      <c r="AD439" s="664" t="s">
        <v>1577</v>
      </c>
      <c r="AE439" s="650"/>
      <c r="AF439" s="650"/>
      <c r="AG439" s="650"/>
      <c r="AH439" s="642"/>
    </row>
    <row r="440" ht="15.75" hidden="1" customHeight="1">
      <c r="A440" s="2883"/>
      <c r="B440" s="2706"/>
      <c r="C440" s="2706"/>
      <c r="D440" s="2706"/>
      <c r="E440" s="2706"/>
      <c r="F440" s="2705" t="s">
        <v>14760</v>
      </c>
      <c r="G440" s="2705" t="s">
        <v>14761</v>
      </c>
      <c r="H440" s="665" t="s">
        <v>94</v>
      </c>
      <c r="I440" s="665" t="s">
        <v>94</v>
      </c>
      <c r="J440" s="664"/>
      <c r="K440" s="500"/>
      <c r="L440" s="641"/>
      <c r="M440" s="641"/>
      <c r="N440" s="641"/>
      <c r="O440" s="641"/>
      <c r="P440" s="641"/>
      <c r="Q440" s="641"/>
      <c r="R440" s="641"/>
      <c r="S440" s="641"/>
      <c r="T440" s="641"/>
      <c r="U440" s="641"/>
      <c r="V440" s="641"/>
      <c r="W440" s="641"/>
      <c r="X440" s="641"/>
      <c r="Y440" s="641"/>
      <c r="Z440" s="641"/>
      <c r="AA440" s="641"/>
      <c r="AB440" s="664" t="s">
        <v>94</v>
      </c>
      <c r="AC440" s="1406" t="s">
        <v>55</v>
      </c>
      <c r="AD440" s="664" t="s">
        <v>1577</v>
      </c>
      <c r="AE440" s="650"/>
      <c r="AF440" s="650"/>
      <c r="AG440" s="650"/>
      <c r="AH440" s="642"/>
    </row>
    <row r="441" ht="15.75" hidden="1" customHeight="1">
      <c r="A441" s="2883"/>
      <c r="B441" s="2706"/>
      <c r="C441" s="2706"/>
      <c r="D441" s="2706"/>
      <c r="E441" s="2706"/>
      <c r="F441" s="2705" t="s">
        <v>14762</v>
      </c>
      <c r="G441" s="2705" t="s">
        <v>14763</v>
      </c>
      <c r="H441" s="665" t="s">
        <v>94</v>
      </c>
      <c r="I441" s="665" t="s">
        <v>94</v>
      </c>
      <c r="J441" s="664"/>
      <c r="K441" s="500"/>
      <c r="L441" s="641"/>
      <c r="M441" s="641"/>
      <c r="N441" s="641"/>
      <c r="O441" s="641"/>
      <c r="P441" s="641"/>
      <c r="Q441" s="641"/>
      <c r="R441" s="641"/>
      <c r="S441" s="641"/>
      <c r="T441" s="641"/>
      <c r="U441" s="641"/>
      <c r="V441" s="641"/>
      <c r="W441" s="641"/>
      <c r="X441" s="641"/>
      <c r="Y441" s="641"/>
      <c r="Z441" s="641"/>
      <c r="AA441" s="641"/>
      <c r="AB441" s="664" t="s">
        <v>94</v>
      </c>
      <c r="AC441" s="1406" t="s">
        <v>55</v>
      </c>
      <c r="AD441" s="664" t="s">
        <v>1577</v>
      </c>
      <c r="AE441" s="650"/>
      <c r="AF441" s="650"/>
      <c r="AG441" s="650"/>
      <c r="AH441" s="650"/>
    </row>
    <row r="442" ht="15.75" hidden="1" customHeight="1">
      <c r="A442" s="2883"/>
      <c r="B442" s="2706"/>
      <c r="C442" s="2706"/>
      <c r="D442" s="2706"/>
      <c r="E442" s="2706"/>
      <c r="F442" s="2705" t="s">
        <v>14764</v>
      </c>
      <c r="G442" s="2705" t="s">
        <v>14765</v>
      </c>
      <c r="H442" s="665" t="s">
        <v>94</v>
      </c>
      <c r="I442" s="665" t="s">
        <v>94</v>
      </c>
      <c r="J442" s="664"/>
      <c r="K442" s="500"/>
      <c r="L442" s="641"/>
      <c r="M442" s="641"/>
      <c r="N442" s="641"/>
      <c r="O442" s="641"/>
      <c r="P442" s="641"/>
      <c r="Q442" s="641"/>
      <c r="R442" s="641"/>
      <c r="S442" s="641"/>
      <c r="T442" s="641"/>
      <c r="U442" s="641"/>
      <c r="V442" s="641"/>
      <c r="W442" s="641"/>
      <c r="X442" s="641"/>
      <c r="Y442" s="641"/>
      <c r="Z442" s="641"/>
      <c r="AA442" s="641"/>
      <c r="AB442" s="664" t="s">
        <v>94</v>
      </c>
      <c r="AC442" s="1406" t="s">
        <v>55</v>
      </c>
      <c r="AD442" s="664" t="s">
        <v>1577</v>
      </c>
      <c r="AE442" s="650"/>
      <c r="AF442" s="650"/>
      <c r="AG442" s="650"/>
      <c r="AH442" s="640"/>
    </row>
    <row r="443" ht="15.75" hidden="1" customHeight="1">
      <c r="A443" s="2883"/>
      <c r="B443" s="2706"/>
      <c r="C443" s="2706"/>
      <c r="D443" s="2706"/>
      <c r="E443" s="2706"/>
      <c r="F443" s="2705" t="s">
        <v>14766</v>
      </c>
      <c r="G443" s="2705" t="s">
        <v>14767</v>
      </c>
      <c r="H443" s="665" t="s">
        <v>94</v>
      </c>
      <c r="I443" s="665" t="s">
        <v>94</v>
      </c>
      <c r="J443" s="664"/>
      <c r="K443" s="500"/>
      <c r="L443" s="641"/>
      <c r="M443" s="641"/>
      <c r="N443" s="641"/>
      <c r="O443" s="641"/>
      <c r="P443" s="641"/>
      <c r="Q443" s="641"/>
      <c r="R443" s="641"/>
      <c r="S443" s="641"/>
      <c r="T443" s="641"/>
      <c r="U443" s="641"/>
      <c r="V443" s="641"/>
      <c r="W443" s="641"/>
      <c r="X443" s="641"/>
      <c r="Y443" s="641"/>
      <c r="Z443" s="641"/>
      <c r="AA443" s="641"/>
      <c r="AB443" s="664" t="s">
        <v>94</v>
      </c>
      <c r="AC443" s="1406" t="s">
        <v>55</v>
      </c>
      <c r="AD443" s="664" t="s">
        <v>1577</v>
      </c>
      <c r="AE443" s="650"/>
      <c r="AF443" s="650"/>
      <c r="AG443" s="650"/>
      <c r="AH443" s="640"/>
    </row>
    <row r="444" ht="15.75" hidden="1" customHeight="1">
      <c r="A444" s="2883"/>
      <c r="B444" s="2706"/>
      <c r="C444" s="2705" t="s">
        <v>14768</v>
      </c>
      <c r="D444" s="2706"/>
      <c r="E444" s="2705" t="s">
        <v>14754</v>
      </c>
      <c r="F444" s="2706"/>
      <c r="G444" s="2706"/>
      <c r="H444" s="665" t="s">
        <v>94</v>
      </c>
      <c r="I444" s="665" t="s">
        <v>94</v>
      </c>
      <c r="J444" s="665"/>
      <c r="K444" s="665"/>
      <c r="L444" s="641"/>
      <c r="M444" s="641"/>
      <c r="N444" s="641"/>
      <c r="O444" s="641"/>
      <c r="P444" s="641"/>
      <c r="Q444" s="641"/>
      <c r="R444" s="641"/>
      <c r="S444" s="641"/>
      <c r="T444" s="641"/>
      <c r="U444" s="641"/>
      <c r="V444" s="641"/>
      <c r="W444" s="641"/>
      <c r="X444" s="641"/>
      <c r="Y444" s="641"/>
      <c r="Z444" s="641"/>
      <c r="AA444" s="641"/>
      <c r="AB444" s="665" t="s">
        <v>94</v>
      </c>
      <c r="AC444" s="1406" t="s">
        <v>55</v>
      </c>
      <c r="AD444" s="664" t="s">
        <v>1577</v>
      </c>
      <c r="AE444" s="650"/>
      <c r="AF444" s="650"/>
      <c r="AG444" s="650"/>
      <c r="AH444" s="642"/>
    </row>
    <row r="445" ht="15.75" hidden="1" customHeight="1">
      <c r="A445" s="2883"/>
      <c r="B445" s="2706"/>
      <c r="C445" s="2706"/>
      <c r="D445" s="2705" t="s">
        <v>14562</v>
      </c>
      <c r="E445" s="2706"/>
      <c r="F445" s="2705" t="s">
        <v>14769</v>
      </c>
      <c r="G445" s="2705" t="s">
        <v>14770</v>
      </c>
      <c r="H445" s="665" t="s">
        <v>94</v>
      </c>
      <c r="I445" s="665" t="s">
        <v>94</v>
      </c>
      <c r="J445" s="664"/>
      <c r="K445" s="500"/>
      <c r="L445" s="641"/>
      <c r="M445" s="641"/>
      <c r="N445" s="641"/>
      <c r="O445" s="641"/>
      <c r="P445" s="641"/>
      <c r="Q445" s="641"/>
      <c r="R445" s="641"/>
      <c r="S445" s="641"/>
      <c r="T445" s="641"/>
      <c r="U445" s="641"/>
      <c r="V445" s="641"/>
      <c r="W445" s="641"/>
      <c r="X445" s="641"/>
      <c r="Y445" s="641"/>
      <c r="Z445" s="641"/>
      <c r="AA445" s="641"/>
      <c r="AB445" s="664" t="s">
        <v>94</v>
      </c>
      <c r="AC445" s="1406" t="s">
        <v>55</v>
      </c>
      <c r="AD445" s="664" t="s">
        <v>1577</v>
      </c>
      <c r="AE445" s="650"/>
      <c r="AF445" s="650"/>
      <c r="AG445" s="650"/>
      <c r="AH445" s="642"/>
    </row>
    <row r="446" ht="15.75" hidden="1" customHeight="1">
      <c r="A446" s="2883"/>
      <c r="B446" s="2706"/>
      <c r="C446" s="2706"/>
      <c r="D446" s="2705" t="s">
        <v>14771</v>
      </c>
      <c r="E446" s="2706"/>
      <c r="F446" s="2705" t="s">
        <v>14772</v>
      </c>
      <c r="G446" s="2705" t="s">
        <v>14773</v>
      </c>
      <c r="H446" s="665" t="s">
        <v>94</v>
      </c>
      <c r="I446" s="665" t="s">
        <v>94</v>
      </c>
      <c r="J446" s="664"/>
      <c r="K446" s="500"/>
      <c r="L446" s="641"/>
      <c r="M446" s="641"/>
      <c r="N446" s="641"/>
      <c r="O446" s="641"/>
      <c r="P446" s="641"/>
      <c r="Q446" s="641"/>
      <c r="R446" s="641"/>
      <c r="S446" s="641"/>
      <c r="T446" s="641"/>
      <c r="U446" s="641"/>
      <c r="V446" s="641"/>
      <c r="W446" s="641"/>
      <c r="X446" s="641"/>
      <c r="Y446" s="641"/>
      <c r="Z446" s="641"/>
      <c r="AA446" s="641"/>
      <c r="AB446" s="664" t="s">
        <v>94</v>
      </c>
      <c r="AC446" s="1406" t="s">
        <v>55</v>
      </c>
      <c r="AD446" s="664" t="s">
        <v>1577</v>
      </c>
      <c r="AE446" s="650"/>
      <c r="AF446" s="650"/>
      <c r="AG446" s="650"/>
      <c r="AH446" s="650"/>
    </row>
    <row r="447" ht="15.75" hidden="1" customHeight="1">
      <c r="A447" s="2883"/>
      <c r="B447" s="2706"/>
      <c r="C447" s="2706"/>
      <c r="D447" s="2705" t="s">
        <v>14570</v>
      </c>
      <c r="E447" s="2706"/>
      <c r="F447" s="2705" t="s">
        <v>14774</v>
      </c>
      <c r="G447" s="2705" t="s">
        <v>14775</v>
      </c>
      <c r="H447" s="665" t="s">
        <v>94</v>
      </c>
      <c r="I447" s="665" t="s">
        <v>94</v>
      </c>
      <c r="J447" s="664"/>
      <c r="K447" s="500"/>
      <c r="L447" s="641"/>
      <c r="M447" s="641"/>
      <c r="N447" s="641"/>
      <c r="O447" s="641"/>
      <c r="P447" s="641"/>
      <c r="Q447" s="641"/>
      <c r="R447" s="641"/>
      <c r="S447" s="641"/>
      <c r="T447" s="641"/>
      <c r="U447" s="641"/>
      <c r="V447" s="641"/>
      <c r="W447" s="641"/>
      <c r="X447" s="641"/>
      <c r="Y447" s="641"/>
      <c r="Z447" s="641"/>
      <c r="AA447" s="641"/>
      <c r="AB447" s="664" t="s">
        <v>94</v>
      </c>
      <c r="AC447" s="1406" t="s">
        <v>55</v>
      </c>
      <c r="AD447" s="664" t="s">
        <v>1577</v>
      </c>
      <c r="AE447" s="650"/>
      <c r="AF447" s="650"/>
      <c r="AG447" s="650"/>
      <c r="AH447" s="640"/>
    </row>
    <row r="448" ht="15.75" hidden="1" customHeight="1">
      <c r="A448" s="2883"/>
      <c r="B448" s="2705" t="s">
        <v>14776</v>
      </c>
      <c r="C448" s="2706"/>
      <c r="D448" s="2706"/>
      <c r="E448" s="2706"/>
      <c r="F448" s="2706"/>
      <c r="G448" s="2706"/>
      <c r="H448" s="665" t="s">
        <v>94</v>
      </c>
      <c r="I448" s="665" t="s">
        <v>94</v>
      </c>
      <c r="J448" s="665"/>
      <c r="K448" s="665"/>
      <c r="L448" s="641"/>
      <c r="M448" s="641"/>
      <c r="N448" s="641"/>
      <c r="O448" s="641"/>
      <c r="P448" s="641"/>
      <c r="Q448" s="641"/>
      <c r="R448" s="641"/>
      <c r="S448" s="641"/>
      <c r="T448" s="641"/>
      <c r="U448" s="641"/>
      <c r="V448" s="641"/>
      <c r="W448" s="641"/>
      <c r="X448" s="641"/>
      <c r="Y448" s="641"/>
      <c r="Z448" s="641"/>
      <c r="AA448" s="641"/>
      <c r="AB448" s="665" t="s">
        <v>94</v>
      </c>
      <c r="AC448" s="1406" t="s">
        <v>55</v>
      </c>
      <c r="AD448" s="664" t="s">
        <v>1577</v>
      </c>
      <c r="AE448" s="642"/>
      <c r="AF448" s="650"/>
      <c r="AG448" s="650"/>
      <c r="AH448" s="642"/>
    </row>
    <row r="449" ht="15.75" hidden="1" customHeight="1">
      <c r="A449" s="2883"/>
      <c r="B449" s="2706"/>
      <c r="C449" s="2705" t="s">
        <v>14777</v>
      </c>
      <c r="D449" s="2706"/>
      <c r="E449" s="2706"/>
      <c r="F449" s="2706"/>
      <c r="G449" s="2706"/>
      <c r="H449" s="665" t="s">
        <v>94</v>
      </c>
      <c r="I449" s="665" t="s">
        <v>94</v>
      </c>
      <c r="J449" s="665"/>
      <c r="K449" s="665"/>
      <c r="L449" s="641"/>
      <c r="M449" s="641"/>
      <c r="N449" s="641"/>
      <c r="O449" s="641"/>
      <c r="P449" s="641"/>
      <c r="Q449" s="641"/>
      <c r="R449" s="641"/>
      <c r="S449" s="641"/>
      <c r="T449" s="641"/>
      <c r="U449" s="641"/>
      <c r="V449" s="641"/>
      <c r="W449" s="641"/>
      <c r="X449" s="641"/>
      <c r="Y449" s="641"/>
      <c r="Z449" s="641"/>
      <c r="AA449" s="641"/>
      <c r="AB449" s="665" t="s">
        <v>94</v>
      </c>
      <c r="AC449" s="1406" t="s">
        <v>55</v>
      </c>
      <c r="AD449" s="664" t="s">
        <v>1577</v>
      </c>
      <c r="AE449" s="642"/>
      <c r="AF449" s="650"/>
      <c r="AG449" s="650"/>
      <c r="AH449" s="642"/>
    </row>
    <row r="450" ht="15.75" hidden="1" customHeight="1">
      <c r="A450" s="2883"/>
      <c r="B450" s="2706"/>
      <c r="C450" s="2706"/>
      <c r="D450" s="2705" t="s">
        <v>14726</v>
      </c>
      <c r="E450" s="2705" t="s">
        <v>14778</v>
      </c>
      <c r="F450" s="2705" t="s">
        <v>14779</v>
      </c>
      <c r="G450" s="2705" t="s">
        <v>14780</v>
      </c>
      <c r="H450" s="665" t="s">
        <v>94</v>
      </c>
      <c r="I450" s="665" t="s">
        <v>94</v>
      </c>
      <c r="J450" s="664"/>
      <c r="K450" s="500"/>
      <c r="L450" s="641"/>
      <c r="M450" s="641"/>
      <c r="N450" s="641"/>
      <c r="O450" s="641"/>
      <c r="P450" s="641"/>
      <c r="Q450" s="641"/>
      <c r="R450" s="641"/>
      <c r="S450" s="641"/>
      <c r="T450" s="641"/>
      <c r="U450" s="641"/>
      <c r="V450" s="641"/>
      <c r="W450" s="641"/>
      <c r="X450" s="641"/>
      <c r="Y450" s="641"/>
      <c r="Z450" s="641"/>
      <c r="AA450" s="641"/>
      <c r="AB450" s="664" t="s">
        <v>94</v>
      </c>
      <c r="AC450" s="1406" t="s">
        <v>55</v>
      </c>
      <c r="AD450" s="664" t="s">
        <v>1577</v>
      </c>
      <c r="AE450" s="650"/>
      <c r="AF450" s="650"/>
      <c r="AG450" s="650"/>
      <c r="AH450" s="642"/>
    </row>
    <row r="451" ht="15.75" hidden="1" customHeight="1">
      <c r="A451" s="2883"/>
      <c r="B451" s="2706"/>
      <c r="C451" s="2706"/>
      <c r="D451" s="2705" t="s">
        <v>14781</v>
      </c>
      <c r="E451" s="2706"/>
      <c r="F451" s="2705" t="s">
        <v>14782</v>
      </c>
      <c r="G451" s="2705" t="s">
        <v>14783</v>
      </c>
      <c r="H451" s="665" t="s">
        <v>94</v>
      </c>
      <c r="I451" s="665" t="s">
        <v>94</v>
      </c>
      <c r="J451" s="664"/>
      <c r="K451" s="500"/>
      <c r="L451" s="641"/>
      <c r="M451" s="641"/>
      <c r="N451" s="641"/>
      <c r="O451" s="641"/>
      <c r="P451" s="641"/>
      <c r="Q451" s="641"/>
      <c r="R451" s="641"/>
      <c r="S451" s="641"/>
      <c r="T451" s="641"/>
      <c r="U451" s="641"/>
      <c r="V451" s="641"/>
      <c r="W451" s="641"/>
      <c r="X451" s="641"/>
      <c r="Y451" s="641"/>
      <c r="Z451" s="641"/>
      <c r="AA451" s="641"/>
      <c r="AB451" s="664" t="s">
        <v>94</v>
      </c>
      <c r="AC451" s="1406" t="s">
        <v>55</v>
      </c>
      <c r="AD451" s="664" t="s">
        <v>1577</v>
      </c>
      <c r="AE451" s="650"/>
      <c r="AF451" s="640"/>
      <c r="AG451" s="650"/>
      <c r="AH451" s="650"/>
    </row>
    <row r="452" ht="15.75" hidden="1" customHeight="1">
      <c r="A452" s="2883"/>
      <c r="B452" s="2705" t="s">
        <v>14784</v>
      </c>
      <c r="C452" s="2706"/>
      <c r="D452" s="2706"/>
      <c r="E452" s="2706"/>
      <c r="F452" s="2706"/>
      <c r="G452" s="2706"/>
      <c r="H452" s="665" t="s">
        <v>94</v>
      </c>
      <c r="I452" s="665" t="s">
        <v>94</v>
      </c>
      <c r="J452" s="665"/>
      <c r="K452" s="665"/>
      <c r="L452" s="641"/>
      <c r="M452" s="641"/>
      <c r="N452" s="641"/>
      <c r="O452" s="641"/>
      <c r="P452" s="641"/>
      <c r="Q452" s="641"/>
      <c r="R452" s="641"/>
      <c r="S452" s="641"/>
      <c r="T452" s="641"/>
      <c r="U452" s="641"/>
      <c r="V452" s="641"/>
      <c r="W452" s="641"/>
      <c r="X452" s="641"/>
      <c r="Y452" s="641"/>
      <c r="Z452" s="641"/>
      <c r="AA452" s="641"/>
      <c r="AB452" s="665" t="s">
        <v>94</v>
      </c>
      <c r="AC452" s="1406" t="s">
        <v>55</v>
      </c>
      <c r="AD452" s="664" t="s">
        <v>1577</v>
      </c>
      <c r="AE452" s="642"/>
      <c r="AF452" s="642"/>
      <c r="AG452" s="650"/>
      <c r="AH452" s="650"/>
    </row>
    <row r="453" ht="15.75" hidden="1" customHeight="1">
      <c r="A453" s="2883"/>
      <c r="B453" s="2706"/>
      <c r="C453" s="2705" t="s">
        <v>14785</v>
      </c>
      <c r="D453" s="2706"/>
      <c r="E453" s="2706"/>
      <c r="F453" s="2706"/>
      <c r="G453" s="2706"/>
      <c r="H453" s="665" t="s">
        <v>94</v>
      </c>
      <c r="I453" s="665" t="s">
        <v>94</v>
      </c>
      <c r="J453" s="665"/>
      <c r="K453" s="665"/>
      <c r="L453" s="641"/>
      <c r="M453" s="641"/>
      <c r="N453" s="641"/>
      <c r="O453" s="641"/>
      <c r="P453" s="641"/>
      <c r="Q453" s="641"/>
      <c r="R453" s="641"/>
      <c r="S453" s="641"/>
      <c r="T453" s="641"/>
      <c r="U453" s="641"/>
      <c r="V453" s="641"/>
      <c r="W453" s="641"/>
      <c r="X453" s="641"/>
      <c r="Y453" s="641"/>
      <c r="Z453" s="641"/>
      <c r="AA453" s="641"/>
      <c r="AB453" s="665" t="s">
        <v>94</v>
      </c>
      <c r="AC453" s="1406" t="s">
        <v>55</v>
      </c>
      <c r="AD453" s="664" t="s">
        <v>1577</v>
      </c>
      <c r="AE453" s="642"/>
      <c r="AF453" s="642"/>
      <c r="AG453" s="642"/>
      <c r="AH453" s="643"/>
    </row>
    <row r="454" ht="15.75" hidden="1" customHeight="1">
      <c r="A454" s="2883"/>
      <c r="B454" s="2706"/>
      <c r="C454" s="2706"/>
      <c r="D454" s="2705" t="s">
        <v>14786</v>
      </c>
      <c r="E454" s="2705" t="s">
        <v>14778</v>
      </c>
      <c r="F454" s="2705" t="s">
        <v>14787</v>
      </c>
      <c r="G454" s="2705" t="s">
        <v>14788</v>
      </c>
      <c r="H454" s="665" t="s">
        <v>94</v>
      </c>
      <c r="I454" s="665" t="s">
        <v>94</v>
      </c>
      <c r="J454" s="664"/>
      <c r="K454" s="500"/>
      <c r="L454" s="641"/>
      <c r="M454" s="641"/>
      <c r="N454" s="641"/>
      <c r="O454" s="641"/>
      <c r="P454" s="641"/>
      <c r="Q454" s="641"/>
      <c r="R454" s="641"/>
      <c r="S454" s="641"/>
      <c r="T454" s="641"/>
      <c r="U454" s="641"/>
      <c r="V454" s="641"/>
      <c r="W454" s="641"/>
      <c r="X454" s="641"/>
      <c r="Y454" s="641"/>
      <c r="Z454" s="641"/>
      <c r="AA454" s="641"/>
      <c r="AB454" s="664" t="s">
        <v>94</v>
      </c>
      <c r="AC454" s="1406" t="s">
        <v>55</v>
      </c>
      <c r="AD454" s="664" t="s">
        <v>1577</v>
      </c>
      <c r="AE454" s="642"/>
      <c r="AF454" s="642"/>
      <c r="AG454" s="642"/>
      <c r="AH454" s="640"/>
    </row>
    <row r="455" ht="15.75" hidden="1" customHeight="1">
      <c r="A455" s="2883"/>
      <c r="B455" s="2706"/>
      <c r="C455" s="2706"/>
      <c r="D455" s="2705" t="s">
        <v>14789</v>
      </c>
      <c r="E455" s="2706"/>
      <c r="F455" s="2705" t="s">
        <v>14790</v>
      </c>
      <c r="G455" s="2705" t="s">
        <v>14791</v>
      </c>
      <c r="H455" s="665" t="s">
        <v>94</v>
      </c>
      <c r="I455" s="665" t="s">
        <v>94</v>
      </c>
      <c r="J455" s="664"/>
      <c r="K455" s="500"/>
      <c r="L455" s="641"/>
      <c r="M455" s="641"/>
      <c r="N455" s="641"/>
      <c r="O455" s="641"/>
      <c r="P455" s="641"/>
      <c r="Q455" s="641"/>
      <c r="R455" s="641"/>
      <c r="S455" s="641"/>
      <c r="T455" s="641"/>
      <c r="U455" s="641"/>
      <c r="V455" s="641"/>
      <c r="W455" s="641"/>
      <c r="X455" s="641"/>
      <c r="Y455" s="641"/>
      <c r="Z455" s="641"/>
      <c r="AA455" s="641"/>
      <c r="AB455" s="664" t="s">
        <v>94</v>
      </c>
      <c r="AC455" s="1406" t="s">
        <v>55</v>
      </c>
      <c r="AD455" s="664" t="s">
        <v>1577</v>
      </c>
      <c r="AE455" s="650"/>
      <c r="AF455" s="650"/>
      <c r="AG455" s="650"/>
      <c r="AH455" s="650"/>
    </row>
    <row r="456" ht="15.75" hidden="1" customHeight="1">
      <c r="A456" s="2883"/>
      <c r="B456" s="2706"/>
      <c r="C456" s="2705" t="s">
        <v>14792</v>
      </c>
      <c r="D456" s="2706"/>
      <c r="E456" s="2706"/>
      <c r="F456" s="2706"/>
      <c r="G456" s="2706"/>
      <c r="H456" s="665" t="s">
        <v>94</v>
      </c>
      <c r="I456" s="665" t="s">
        <v>94</v>
      </c>
      <c r="J456" s="665"/>
      <c r="K456" s="665"/>
      <c r="L456" s="641"/>
      <c r="M456" s="641"/>
      <c r="N456" s="641"/>
      <c r="O456" s="641"/>
      <c r="P456" s="641"/>
      <c r="Q456" s="641"/>
      <c r="R456" s="641"/>
      <c r="S456" s="641"/>
      <c r="T456" s="641"/>
      <c r="U456" s="641"/>
      <c r="V456" s="641"/>
      <c r="W456" s="641"/>
      <c r="X456" s="641"/>
      <c r="Y456" s="641"/>
      <c r="Z456" s="641"/>
      <c r="AA456" s="641"/>
      <c r="AB456" s="665" t="s">
        <v>94</v>
      </c>
      <c r="AC456" s="1406" t="s">
        <v>55</v>
      </c>
      <c r="AD456" s="664" t="s">
        <v>1577</v>
      </c>
      <c r="AE456" s="650"/>
      <c r="AF456" s="650"/>
      <c r="AG456" s="650"/>
      <c r="AH456" s="650"/>
    </row>
    <row r="457" ht="15.75" hidden="1" customHeight="1">
      <c r="A457" s="2883"/>
      <c r="B457" s="2706"/>
      <c r="C457" s="2706"/>
      <c r="D457" s="2705" t="s">
        <v>14793</v>
      </c>
      <c r="E457" s="2705" t="s">
        <v>14778</v>
      </c>
      <c r="F457" s="2705" t="s">
        <v>14794</v>
      </c>
      <c r="G457" s="2705" t="s">
        <v>14788</v>
      </c>
      <c r="H457" s="665" t="s">
        <v>94</v>
      </c>
      <c r="I457" s="665" t="s">
        <v>94</v>
      </c>
      <c r="J457" s="664"/>
      <c r="K457" s="500"/>
      <c r="L457" s="641"/>
      <c r="M457" s="641"/>
      <c r="N457" s="641"/>
      <c r="O457" s="641"/>
      <c r="P457" s="641"/>
      <c r="Q457" s="641"/>
      <c r="R457" s="641"/>
      <c r="S457" s="641"/>
      <c r="T457" s="641"/>
      <c r="U457" s="641"/>
      <c r="V457" s="641"/>
      <c r="W457" s="641"/>
      <c r="X457" s="641"/>
      <c r="Y457" s="641"/>
      <c r="Z457" s="641"/>
      <c r="AA457" s="641"/>
      <c r="AB457" s="664" t="s">
        <v>94</v>
      </c>
      <c r="AC457" s="1406" t="s">
        <v>55</v>
      </c>
      <c r="AD457" s="664" t="s">
        <v>1577</v>
      </c>
      <c r="AE457" s="642"/>
      <c r="AF457" s="642"/>
      <c r="AG457" s="650"/>
      <c r="AH457" s="650"/>
    </row>
    <row r="458" ht="15.75" hidden="1" customHeight="1">
      <c r="A458" s="2883"/>
      <c r="B458" s="2706"/>
      <c r="C458" s="2706"/>
      <c r="D458" s="2705" t="s">
        <v>14789</v>
      </c>
      <c r="E458" s="2706"/>
      <c r="F458" s="2705" t="s">
        <v>14790</v>
      </c>
      <c r="G458" s="2705" t="s">
        <v>14791</v>
      </c>
      <c r="H458" s="665" t="s">
        <v>94</v>
      </c>
      <c r="I458" s="665" t="s">
        <v>94</v>
      </c>
      <c r="J458" s="664"/>
      <c r="K458" s="500"/>
      <c r="L458" s="641"/>
      <c r="M458" s="641"/>
      <c r="N458" s="641"/>
      <c r="O458" s="641"/>
      <c r="P458" s="641"/>
      <c r="Q458" s="641"/>
      <c r="R458" s="641"/>
      <c r="S458" s="641"/>
      <c r="T458" s="641"/>
      <c r="U458" s="641"/>
      <c r="V458" s="641"/>
      <c r="W458" s="641"/>
      <c r="X458" s="641"/>
      <c r="Y458" s="641"/>
      <c r="Z458" s="641"/>
      <c r="AA458" s="641"/>
      <c r="AB458" s="664" t="s">
        <v>94</v>
      </c>
      <c r="AC458" s="1406" t="s">
        <v>55</v>
      </c>
      <c r="AD458" s="664" t="s">
        <v>1577</v>
      </c>
      <c r="AE458" s="642"/>
      <c r="AF458" s="642"/>
      <c r="AG458" s="642"/>
      <c r="AH458" s="643"/>
    </row>
    <row r="459" ht="15.75" hidden="1" customHeight="1">
      <c r="A459" s="2883"/>
      <c r="B459" s="2706"/>
      <c r="C459" s="2705" t="s">
        <v>14795</v>
      </c>
      <c r="D459" s="2706"/>
      <c r="E459" s="2706"/>
      <c r="F459" s="2706"/>
      <c r="G459" s="2706"/>
      <c r="H459" s="665" t="s">
        <v>94</v>
      </c>
      <c r="I459" s="665" t="s">
        <v>94</v>
      </c>
      <c r="J459" s="665"/>
      <c r="K459" s="665"/>
      <c r="L459" s="641"/>
      <c r="M459" s="641"/>
      <c r="N459" s="641"/>
      <c r="O459" s="641"/>
      <c r="P459" s="641"/>
      <c r="Q459" s="641"/>
      <c r="R459" s="641"/>
      <c r="S459" s="641"/>
      <c r="T459" s="641"/>
      <c r="U459" s="641"/>
      <c r="V459" s="641"/>
      <c r="W459" s="641"/>
      <c r="X459" s="641"/>
      <c r="Y459" s="641"/>
      <c r="Z459" s="641"/>
      <c r="AA459" s="641"/>
      <c r="AB459" s="665" t="s">
        <v>94</v>
      </c>
      <c r="AC459" s="1406" t="s">
        <v>55</v>
      </c>
      <c r="AD459" s="664" t="s">
        <v>1577</v>
      </c>
      <c r="AE459" s="642"/>
      <c r="AF459" s="642"/>
      <c r="AG459" s="642"/>
      <c r="AH459" s="640"/>
    </row>
    <row r="460" ht="15.75" hidden="1" customHeight="1">
      <c r="A460" s="2883"/>
      <c r="B460" s="2706"/>
      <c r="C460" s="2706"/>
      <c r="D460" s="2705" t="s">
        <v>14796</v>
      </c>
      <c r="E460" s="2705" t="s">
        <v>14778</v>
      </c>
      <c r="F460" s="2705" t="s">
        <v>14797</v>
      </c>
      <c r="G460" s="2705" t="s">
        <v>14788</v>
      </c>
      <c r="H460" s="665" t="s">
        <v>94</v>
      </c>
      <c r="I460" s="665" t="s">
        <v>94</v>
      </c>
      <c r="J460" s="664"/>
      <c r="K460" s="500"/>
      <c r="L460" s="641"/>
      <c r="M460" s="641"/>
      <c r="N460" s="641"/>
      <c r="O460" s="641"/>
      <c r="P460" s="641"/>
      <c r="Q460" s="641"/>
      <c r="R460" s="641"/>
      <c r="S460" s="641"/>
      <c r="T460" s="641"/>
      <c r="U460" s="641"/>
      <c r="V460" s="641"/>
      <c r="W460" s="641"/>
      <c r="X460" s="641"/>
      <c r="Y460" s="641"/>
      <c r="Z460" s="641"/>
      <c r="AA460" s="641"/>
      <c r="AB460" s="664" t="s">
        <v>94</v>
      </c>
      <c r="AC460" s="1406" t="s">
        <v>55</v>
      </c>
      <c r="AD460" s="664" t="s">
        <v>1577</v>
      </c>
      <c r="AE460" s="650"/>
      <c r="AF460" s="650"/>
      <c r="AG460" s="650"/>
      <c r="AH460" s="654"/>
    </row>
    <row r="461" ht="15.75" hidden="1" customHeight="1">
      <c r="A461" s="2883"/>
      <c r="B461" s="2706"/>
      <c r="C461" s="2706"/>
      <c r="D461" s="2705" t="s">
        <v>14789</v>
      </c>
      <c r="E461" s="2706"/>
      <c r="F461" s="2705" t="s">
        <v>14790</v>
      </c>
      <c r="G461" s="2705" t="s">
        <v>14791</v>
      </c>
      <c r="H461" s="665" t="s">
        <v>94</v>
      </c>
      <c r="I461" s="665" t="s">
        <v>94</v>
      </c>
      <c r="J461" s="664"/>
      <c r="K461" s="500"/>
      <c r="L461" s="641"/>
      <c r="M461" s="641"/>
      <c r="N461" s="641"/>
      <c r="O461" s="641"/>
      <c r="P461" s="641"/>
      <c r="Q461" s="641"/>
      <c r="R461" s="641"/>
      <c r="S461" s="641"/>
      <c r="T461" s="641"/>
      <c r="U461" s="641"/>
      <c r="V461" s="641"/>
      <c r="W461" s="641"/>
      <c r="X461" s="641"/>
      <c r="Y461" s="641"/>
      <c r="Z461" s="641"/>
      <c r="AA461" s="641"/>
      <c r="AB461" s="664" t="s">
        <v>94</v>
      </c>
      <c r="AC461" s="1406" t="s">
        <v>55</v>
      </c>
      <c r="AD461" s="664" t="s">
        <v>1577</v>
      </c>
      <c r="AE461" s="650"/>
      <c r="AF461" s="650"/>
      <c r="AG461" s="642"/>
      <c r="AH461" s="654"/>
    </row>
    <row r="462" ht="15.75" hidden="1" customHeight="1">
      <c r="A462" s="2883"/>
      <c r="B462" s="2705" t="s">
        <v>14798</v>
      </c>
      <c r="C462" s="2706"/>
      <c r="D462" s="2706"/>
      <c r="E462" s="2705" t="s">
        <v>14778</v>
      </c>
      <c r="F462" s="1888" t="s">
        <v>14799</v>
      </c>
      <c r="G462" s="1888" t="s">
        <v>14800</v>
      </c>
      <c r="H462" s="665" t="s">
        <v>94</v>
      </c>
      <c r="I462" s="665" t="s">
        <v>94</v>
      </c>
      <c r="J462" s="664"/>
      <c r="K462" s="500"/>
      <c r="L462" s="641"/>
      <c r="M462" s="641"/>
      <c r="N462" s="641"/>
      <c r="O462" s="641"/>
      <c r="P462" s="641"/>
      <c r="Q462" s="641"/>
      <c r="R462" s="641"/>
      <c r="S462" s="641"/>
      <c r="T462" s="641"/>
      <c r="U462" s="641"/>
      <c r="V462" s="641"/>
      <c r="W462" s="641"/>
      <c r="X462" s="641"/>
      <c r="Y462" s="641"/>
      <c r="Z462" s="641"/>
      <c r="AA462" s="641"/>
      <c r="AB462" s="664" t="s">
        <v>94</v>
      </c>
      <c r="AC462" s="1406" t="s">
        <v>55</v>
      </c>
      <c r="AD462" s="664" t="s">
        <v>1577</v>
      </c>
      <c r="AE462" s="642"/>
      <c r="AF462" s="640"/>
      <c r="AG462" s="650"/>
      <c r="AH462" s="643"/>
    </row>
    <row r="463" ht="15.75" hidden="1" customHeight="1">
      <c r="A463" s="2883"/>
      <c r="B463" s="2705" t="s">
        <v>14801</v>
      </c>
      <c r="C463" s="2706"/>
      <c r="D463" s="2706"/>
      <c r="E463" s="2706"/>
      <c r="F463" s="2706"/>
      <c r="G463" s="2763"/>
      <c r="H463" s="665" t="s">
        <v>94</v>
      </c>
      <c r="I463" s="665" t="s">
        <v>94</v>
      </c>
      <c r="J463" s="665"/>
      <c r="K463" s="665"/>
      <c r="L463" s="641"/>
      <c r="M463" s="641"/>
      <c r="N463" s="641"/>
      <c r="O463" s="641"/>
      <c r="P463" s="641"/>
      <c r="Q463" s="641"/>
      <c r="R463" s="641"/>
      <c r="S463" s="641"/>
      <c r="T463" s="641"/>
      <c r="U463" s="641"/>
      <c r="V463" s="641"/>
      <c r="W463" s="641"/>
      <c r="X463" s="641"/>
      <c r="Y463" s="641"/>
      <c r="Z463" s="641"/>
      <c r="AA463" s="641"/>
      <c r="AB463" s="665" t="s">
        <v>94</v>
      </c>
      <c r="AC463" s="1406" t="s">
        <v>55</v>
      </c>
      <c r="AD463" s="664" t="s">
        <v>1577</v>
      </c>
      <c r="AE463" s="650"/>
      <c r="AF463" s="650"/>
      <c r="AG463" s="642"/>
      <c r="AH463" s="655"/>
    </row>
    <row r="464" ht="15.75" hidden="1" customHeight="1">
      <c r="A464" s="1031"/>
      <c r="B464" s="641"/>
      <c r="C464" s="642" t="s">
        <v>14802</v>
      </c>
      <c r="D464" s="641"/>
      <c r="E464" s="642" t="s">
        <v>14778</v>
      </c>
      <c r="F464" s="642" t="s">
        <v>14803</v>
      </c>
      <c r="G464" s="642" t="s">
        <v>14804</v>
      </c>
      <c r="H464" s="664"/>
      <c r="I464" s="664"/>
      <c r="J464" s="664"/>
      <c r="K464" s="500"/>
      <c r="L464" s="641"/>
      <c r="M464" s="641"/>
      <c r="N464" s="641"/>
      <c r="O464" s="641"/>
      <c r="P464" s="641"/>
      <c r="Q464" s="641"/>
      <c r="R464" s="641"/>
      <c r="S464" s="641"/>
      <c r="T464" s="641"/>
      <c r="U464" s="641"/>
      <c r="V464" s="641"/>
      <c r="W464" s="641"/>
      <c r="X464" s="641"/>
      <c r="Y464" s="641"/>
      <c r="Z464" s="641"/>
      <c r="AA464" s="641"/>
      <c r="AB464" s="664">
        <v>2.0</v>
      </c>
      <c r="AC464" s="1406" t="s">
        <v>55</v>
      </c>
      <c r="AD464" s="665" t="s">
        <v>3948</v>
      </c>
      <c r="AE464" s="650"/>
      <c r="AF464" s="650"/>
      <c r="AG464" s="650"/>
      <c r="AH464" s="654"/>
    </row>
    <row r="465" ht="15.75" hidden="1" customHeight="1">
      <c r="A465" s="1031"/>
      <c r="B465" s="641"/>
      <c r="C465" s="642" t="s">
        <v>14805</v>
      </c>
      <c r="D465" s="641"/>
      <c r="E465" s="642" t="s">
        <v>14778</v>
      </c>
      <c r="F465" s="642" t="s">
        <v>14806</v>
      </c>
      <c r="G465" s="642" t="s">
        <v>14804</v>
      </c>
      <c r="H465" s="664"/>
      <c r="I465" s="664"/>
      <c r="J465" s="664"/>
      <c r="K465" s="500"/>
      <c r="L465" s="641"/>
      <c r="M465" s="641"/>
      <c r="N465" s="641"/>
      <c r="O465" s="641"/>
      <c r="P465" s="641"/>
      <c r="Q465" s="641"/>
      <c r="R465" s="641"/>
      <c r="S465" s="641"/>
      <c r="T465" s="641"/>
      <c r="U465" s="641"/>
      <c r="V465" s="641"/>
      <c r="W465" s="641"/>
      <c r="X465" s="641"/>
      <c r="Y465" s="641"/>
      <c r="Z465" s="641"/>
      <c r="AA465" s="641"/>
      <c r="AB465" s="664">
        <v>2.0</v>
      </c>
      <c r="AC465" s="1406" t="s">
        <v>55</v>
      </c>
      <c r="AD465" s="665" t="s">
        <v>429</v>
      </c>
      <c r="AE465" s="650"/>
      <c r="AF465" s="650"/>
      <c r="AG465" s="650"/>
      <c r="AH465" s="654"/>
    </row>
    <row r="466" ht="15.75" hidden="1" customHeight="1">
      <c r="A466" s="2884"/>
      <c r="B466" s="2705" t="s">
        <v>14807</v>
      </c>
      <c r="C466" s="2706"/>
      <c r="D466" s="2706"/>
      <c r="E466" s="2706"/>
      <c r="F466" s="2706"/>
      <c r="G466" s="2763"/>
      <c r="H466" s="665" t="s">
        <v>94</v>
      </c>
      <c r="I466" s="665" t="s">
        <v>94</v>
      </c>
      <c r="J466" s="665"/>
      <c r="K466" s="665"/>
      <c r="L466" s="641"/>
      <c r="M466" s="641"/>
      <c r="N466" s="641"/>
      <c r="O466" s="641"/>
      <c r="P466" s="641"/>
      <c r="Q466" s="641"/>
      <c r="R466" s="641"/>
      <c r="S466" s="641"/>
      <c r="T466" s="641"/>
      <c r="U466" s="641"/>
      <c r="V466" s="641"/>
      <c r="W466" s="641"/>
      <c r="X466" s="641"/>
      <c r="Y466" s="641"/>
      <c r="Z466" s="641"/>
      <c r="AA466" s="641"/>
      <c r="AB466" s="665" t="s">
        <v>94</v>
      </c>
      <c r="AC466" s="1406" t="s">
        <v>55</v>
      </c>
      <c r="AD466" s="664" t="s">
        <v>1577</v>
      </c>
      <c r="AE466" s="640"/>
      <c r="AF466" s="650"/>
      <c r="AG466" s="650"/>
      <c r="AH466" s="654"/>
    </row>
    <row r="467" ht="15.75" hidden="1" customHeight="1">
      <c r="A467" s="2884"/>
      <c r="B467" s="2706"/>
      <c r="C467" s="2705" t="s">
        <v>14808</v>
      </c>
      <c r="D467" s="2706"/>
      <c r="E467" s="2705" t="s">
        <v>14778</v>
      </c>
      <c r="F467" s="2705" t="s">
        <v>14809</v>
      </c>
      <c r="G467" s="2705" t="s">
        <v>14810</v>
      </c>
      <c r="H467" s="665" t="s">
        <v>94</v>
      </c>
      <c r="I467" s="665" t="s">
        <v>94</v>
      </c>
      <c r="J467" s="664"/>
      <c r="K467" s="500"/>
      <c r="L467" s="641"/>
      <c r="M467" s="641"/>
      <c r="N467" s="641"/>
      <c r="O467" s="641"/>
      <c r="P467" s="641"/>
      <c r="Q467" s="641"/>
      <c r="R467" s="641"/>
      <c r="S467" s="641"/>
      <c r="T467" s="641"/>
      <c r="U467" s="641"/>
      <c r="V467" s="641"/>
      <c r="W467" s="641"/>
      <c r="X467" s="641"/>
      <c r="Y467" s="641"/>
      <c r="Z467" s="641"/>
      <c r="AA467" s="641"/>
      <c r="AB467" s="664" t="s">
        <v>94</v>
      </c>
      <c r="AC467" s="1406" t="s">
        <v>55</v>
      </c>
      <c r="AD467" s="664" t="s">
        <v>1577</v>
      </c>
      <c r="AE467" s="650"/>
      <c r="AF467" s="650"/>
      <c r="AG467" s="650"/>
      <c r="AH467" s="654"/>
    </row>
    <row r="468" ht="15.75" hidden="1" customHeight="1">
      <c r="A468" s="1031"/>
      <c r="B468" s="641"/>
      <c r="C468" s="642" t="s">
        <v>14811</v>
      </c>
      <c r="D468" s="641"/>
      <c r="E468" s="642" t="s">
        <v>14812</v>
      </c>
      <c r="F468" s="642" t="s">
        <v>14813</v>
      </c>
      <c r="G468" s="642" t="s">
        <v>14814</v>
      </c>
      <c r="H468" s="664"/>
      <c r="I468" s="664"/>
      <c r="J468" s="664"/>
      <c r="K468" s="500"/>
      <c r="L468" s="641"/>
      <c r="M468" s="641"/>
      <c r="N468" s="641"/>
      <c r="O468" s="641"/>
      <c r="P468" s="641"/>
      <c r="Q468" s="641"/>
      <c r="R468" s="641"/>
      <c r="S468" s="641"/>
      <c r="T468" s="641"/>
      <c r="U468" s="641"/>
      <c r="V468" s="641"/>
      <c r="W468" s="641"/>
      <c r="X468" s="641"/>
      <c r="Y468" s="641"/>
      <c r="Z468" s="641"/>
      <c r="AA468" s="641"/>
      <c r="AB468" s="664">
        <v>2.0</v>
      </c>
      <c r="AC468" s="1406" t="s">
        <v>55</v>
      </c>
      <c r="AD468" s="665" t="s">
        <v>3948</v>
      </c>
      <c r="AE468" s="650"/>
      <c r="AF468" s="650"/>
      <c r="AG468" s="650"/>
      <c r="AH468" s="654"/>
    </row>
    <row r="469" ht="15.75" hidden="1" customHeight="1">
      <c r="A469" s="2884"/>
      <c r="B469" s="2705" t="s">
        <v>14815</v>
      </c>
      <c r="C469" s="2706"/>
      <c r="D469" s="2706"/>
      <c r="E469" s="2706"/>
      <c r="F469" s="2706"/>
      <c r="G469" s="2763"/>
      <c r="H469" s="665" t="s">
        <v>94</v>
      </c>
      <c r="I469" s="665" t="s">
        <v>94</v>
      </c>
      <c r="J469" s="665"/>
      <c r="K469" s="665"/>
      <c r="L469" s="641"/>
      <c r="M469" s="641"/>
      <c r="N469" s="641"/>
      <c r="O469" s="641"/>
      <c r="P469" s="641"/>
      <c r="Q469" s="641"/>
      <c r="R469" s="641"/>
      <c r="S469" s="641"/>
      <c r="T469" s="641"/>
      <c r="U469" s="641"/>
      <c r="V469" s="641"/>
      <c r="W469" s="641"/>
      <c r="X469" s="641"/>
      <c r="Y469" s="641"/>
      <c r="Z469" s="641"/>
      <c r="AA469" s="641"/>
      <c r="AB469" s="665" t="s">
        <v>94</v>
      </c>
      <c r="AC469" s="1406" t="s">
        <v>55</v>
      </c>
      <c r="AD469" s="664" t="s">
        <v>1577</v>
      </c>
      <c r="AE469" s="650"/>
      <c r="AF469" s="650"/>
      <c r="AG469" s="650"/>
      <c r="AH469" s="654"/>
    </row>
    <row r="470" ht="15.75" hidden="1" customHeight="1">
      <c r="A470" s="2883"/>
      <c r="B470" s="2706"/>
      <c r="C470" s="2705" t="s">
        <v>14816</v>
      </c>
      <c r="D470" s="2706"/>
      <c r="E470" s="2705" t="s">
        <v>14778</v>
      </c>
      <c r="F470" s="2705" t="s">
        <v>14817</v>
      </c>
      <c r="G470" s="2705" t="s">
        <v>14818</v>
      </c>
      <c r="H470" s="665" t="s">
        <v>94</v>
      </c>
      <c r="I470" s="665" t="s">
        <v>94</v>
      </c>
      <c r="J470" s="664"/>
      <c r="K470" s="500"/>
      <c r="L470" s="641"/>
      <c r="M470" s="641"/>
      <c r="N470" s="641"/>
      <c r="O470" s="641"/>
      <c r="P470" s="641"/>
      <c r="Q470" s="641"/>
      <c r="R470" s="641"/>
      <c r="S470" s="641"/>
      <c r="T470" s="641"/>
      <c r="U470" s="641"/>
      <c r="V470" s="641"/>
      <c r="W470" s="641"/>
      <c r="X470" s="641"/>
      <c r="Y470" s="641"/>
      <c r="Z470" s="641"/>
      <c r="AA470" s="641"/>
      <c r="AB470" s="664" t="s">
        <v>94</v>
      </c>
      <c r="AC470" s="1406" t="s">
        <v>55</v>
      </c>
      <c r="AD470" s="664" t="s">
        <v>1577</v>
      </c>
      <c r="AE470" s="650"/>
      <c r="AF470" s="650"/>
      <c r="AG470" s="650"/>
      <c r="AH470" s="654"/>
    </row>
    <row r="471" ht="15.75" hidden="1" customHeight="1">
      <c r="A471" s="1031"/>
      <c r="B471" s="641"/>
      <c r="C471" s="642" t="s">
        <v>14819</v>
      </c>
      <c r="D471" s="641"/>
      <c r="E471" s="642" t="s">
        <v>14812</v>
      </c>
      <c r="F471" s="642" t="s">
        <v>14820</v>
      </c>
      <c r="G471" s="642" t="s">
        <v>14821</v>
      </c>
      <c r="H471" s="664"/>
      <c r="I471" s="664"/>
      <c r="J471" s="664"/>
      <c r="K471" s="500"/>
      <c r="L471" s="641"/>
      <c r="M471" s="641"/>
      <c r="N471" s="641"/>
      <c r="O471" s="641"/>
      <c r="P471" s="641"/>
      <c r="Q471" s="641"/>
      <c r="R471" s="641"/>
      <c r="S471" s="641"/>
      <c r="T471" s="641"/>
      <c r="U471" s="641"/>
      <c r="V471" s="641"/>
      <c r="W471" s="641"/>
      <c r="X471" s="641"/>
      <c r="Y471" s="641"/>
      <c r="Z471" s="641"/>
      <c r="AA471" s="641"/>
      <c r="AB471" s="664">
        <v>2.0</v>
      </c>
      <c r="AC471" s="1406" t="s">
        <v>55</v>
      </c>
      <c r="AD471" s="665" t="s">
        <v>429</v>
      </c>
      <c r="AE471" s="650"/>
      <c r="AF471" s="650"/>
      <c r="AG471" s="650"/>
      <c r="AH471" s="654"/>
    </row>
    <row r="472" ht="15.75" hidden="1" customHeight="1">
      <c r="A472" s="991" t="s">
        <v>1712</v>
      </c>
      <c r="B472" s="641"/>
      <c r="C472" s="641"/>
      <c r="D472" s="641"/>
      <c r="E472" s="641"/>
      <c r="F472" s="641"/>
      <c r="G472" s="1126"/>
      <c r="H472" s="665" t="s">
        <v>94</v>
      </c>
      <c r="I472" s="665" t="s">
        <v>94</v>
      </c>
      <c r="J472" s="665"/>
      <c r="K472" s="665"/>
      <c r="L472" s="641"/>
      <c r="M472" s="641"/>
      <c r="N472" s="641"/>
      <c r="O472" s="641"/>
      <c r="P472" s="641"/>
      <c r="Q472" s="641"/>
      <c r="R472" s="641"/>
      <c r="S472" s="641"/>
      <c r="T472" s="641"/>
      <c r="U472" s="641"/>
      <c r="V472" s="641"/>
      <c r="W472" s="641"/>
      <c r="X472" s="641"/>
      <c r="Y472" s="641"/>
      <c r="Z472" s="641"/>
      <c r="AA472" s="641"/>
      <c r="AB472" s="665" t="s">
        <v>94</v>
      </c>
      <c r="AC472" s="1406" t="s">
        <v>55</v>
      </c>
      <c r="AD472" s="665" t="s">
        <v>2703</v>
      </c>
      <c r="AE472" s="642"/>
      <c r="AF472" s="650"/>
      <c r="AG472" s="642"/>
      <c r="AH472" s="643"/>
    </row>
    <row r="473" ht="15.75" hidden="1" customHeight="1">
      <c r="A473" s="1031"/>
      <c r="B473" s="642" t="s">
        <v>14822</v>
      </c>
      <c r="C473" s="641"/>
      <c r="D473" s="641"/>
      <c r="E473" s="641"/>
      <c r="F473" s="642" t="s">
        <v>14823</v>
      </c>
      <c r="G473" s="1098" t="s">
        <v>14824</v>
      </c>
      <c r="H473" s="665" t="s">
        <v>94</v>
      </c>
      <c r="I473" s="665" t="s">
        <v>94</v>
      </c>
      <c r="J473" s="664"/>
      <c r="K473" s="500"/>
      <c r="L473" s="641"/>
      <c r="M473" s="641"/>
      <c r="N473" s="641"/>
      <c r="O473" s="641"/>
      <c r="P473" s="641"/>
      <c r="Q473" s="641"/>
      <c r="R473" s="641"/>
      <c r="S473" s="641"/>
      <c r="T473" s="641"/>
      <c r="U473" s="641"/>
      <c r="V473" s="641"/>
      <c r="W473" s="641"/>
      <c r="X473" s="641"/>
      <c r="Y473" s="641"/>
      <c r="Z473" s="641"/>
      <c r="AA473" s="641"/>
      <c r="AB473" s="664"/>
      <c r="AC473" s="1406" t="s">
        <v>55</v>
      </c>
      <c r="AD473" s="665" t="s">
        <v>2703</v>
      </c>
      <c r="AE473" s="650"/>
      <c r="AF473" s="650"/>
      <c r="AG473" s="650"/>
      <c r="AH473" s="655"/>
    </row>
    <row r="474" ht="15.75" customHeight="1">
      <c r="A474" s="2844" t="s">
        <v>14825</v>
      </c>
      <c r="B474" s="2806"/>
      <c r="C474" s="2806"/>
      <c r="D474" s="2806"/>
      <c r="E474" s="2806"/>
      <c r="F474" s="2806"/>
      <c r="G474" s="2806"/>
      <c r="H474" s="665" t="s">
        <v>94</v>
      </c>
      <c r="I474" s="665" t="s">
        <v>94</v>
      </c>
      <c r="J474" s="665"/>
      <c r="K474" s="665"/>
      <c r="L474" s="641"/>
      <c r="M474" s="641"/>
      <c r="N474" s="641"/>
      <c r="O474" s="641"/>
      <c r="P474" s="641"/>
      <c r="Q474" s="641"/>
      <c r="R474" s="641"/>
      <c r="S474" s="641"/>
      <c r="T474" s="641"/>
      <c r="U474" s="641"/>
      <c r="V474" s="641"/>
      <c r="W474" s="641"/>
      <c r="X474" s="641"/>
      <c r="Y474" s="641"/>
      <c r="Z474" s="641"/>
      <c r="AA474" s="641"/>
      <c r="AB474" s="665" t="s">
        <v>94</v>
      </c>
      <c r="AC474" s="1406" t="s">
        <v>55</v>
      </c>
      <c r="AD474" s="665" t="s">
        <v>2262</v>
      </c>
      <c r="AE474" s="650"/>
      <c r="AF474" s="650"/>
      <c r="AG474" s="650"/>
      <c r="AH474" s="655"/>
    </row>
    <row r="475" ht="15.75" customHeight="1">
      <c r="A475" s="642" t="s">
        <v>14502</v>
      </c>
      <c r="B475" s="641"/>
      <c r="C475" s="641"/>
      <c r="D475" s="641"/>
      <c r="E475" s="641"/>
      <c r="F475" s="641"/>
      <c r="G475" s="641"/>
      <c r="H475" s="665" t="s">
        <v>94</v>
      </c>
      <c r="I475" s="665" t="s">
        <v>94</v>
      </c>
      <c r="J475" s="665"/>
      <c r="K475" s="665"/>
      <c r="L475" s="641"/>
      <c r="M475" s="641"/>
      <c r="N475" s="641"/>
      <c r="O475" s="641"/>
      <c r="P475" s="641"/>
      <c r="Q475" s="641"/>
      <c r="R475" s="641"/>
      <c r="S475" s="641"/>
      <c r="T475" s="641"/>
      <c r="U475" s="641"/>
      <c r="V475" s="641"/>
      <c r="W475" s="641"/>
      <c r="X475" s="641"/>
      <c r="Y475" s="641"/>
      <c r="Z475" s="641"/>
      <c r="AA475" s="641"/>
      <c r="AB475" s="665" t="s">
        <v>94</v>
      </c>
      <c r="AC475" s="1406" t="s">
        <v>55</v>
      </c>
      <c r="AD475" s="665" t="s">
        <v>2262</v>
      </c>
      <c r="AE475" s="650"/>
      <c r="AF475" s="650"/>
      <c r="AG475" s="650"/>
      <c r="AH475" s="654"/>
    </row>
    <row r="476" ht="15.75" customHeight="1">
      <c r="A476" s="641"/>
      <c r="B476" s="642" t="s">
        <v>1796</v>
      </c>
      <c r="C476" s="641"/>
      <c r="D476" s="641"/>
      <c r="E476" s="641"/>
      <c r="F476" s="642" t="s">
        <v>14826</v>
      </c>
      <c r="G476" s="642" t="s">
        <v>14827</v>
      </c>
      <c r="H476" s="664"/>
      <c r="I476" s="664"/>
      <c r="J476" s="664"/>
      <c r="K476" s="500"/>
      <c r="L476" s="641"/>
      <c r="M476" s="641"/>
      <c r="N476" s="641"/>
      <c r="O476" s="641"/>
      <c r="P476" s="641"/>
      <c r="Q476" s="641"/>
      <c r="R476" s="641"/>
      <c r="S476" s="641"/>
      <c r="T476" s="641"/>
      <c r="U476" s="641"/>
      <c r="V476" s="641"/>
      <c r="W476" s="641"/>
      <c r="X476" s="641"/>
      <c r="Y476" s="641"/>
      <c r="Z476" s="641"/>
      <c r="AA476" s="641"/>
      <c r="AB476" s="665">
        <v>1.0</v>
      </c>
      <c r="AC476" s="1406" t="s">
        <v>55</v>
      </c>
      <c r="AD476" s="665" t="s">
        <v>2262</v>
      </c>
      <c r="AE476" s="814"/>
      <c r="AF476" s="650"/>
      <c r="AG476" s="650"/>
      <c r="AH476" s="654"/>
    </row>
    <row r="477" ht="15.75" hidden="1" customHeight="1">
      <c r="A477" s="641"/>
      <c r="B477" s="642" t="s">
        <v>14828</v>
      </c>
      <c r="C477" s="641"/>
      <c r="D477" s="641"/>
      <c r="E477" s="641"/>
      <c r="F477" s="641"/>
      <c r="G477" s="641"/>
      <c r="H477" s="665" t="s">
        <v>94</v>
      </c>
      <c r="I477" s="665" t="s">
        <v>94</v>
      </c>
      <c r="J477" s="665"/>
      <c r="K477" s="665"/>
      <c r="L477" s="641"/>
      <c r="M477" s="641"/>
      <c r="N477" s="641"/>
      <c r="O477" s="641"/>
      <c r="P477" s="641"/>
      <c r="Q477" s="641"/>
      <c r="R477" s="641"/>
      <c r="S477" s="641"/>
      <c r="T477" s="641"/>
      <c r="U477" s="641"/>
      <c r="V477" s="641"/>
      <c r="W477" s="641"/>
      <c r="X477" s="641"/>
      <c r="Y477" s="641"/>
      <c r="Z477" s="641"/>
      <c r="AA477" s="641"/>
      <c r="AB477" s="665"/>
      <c r="AC477" s="1406" t="s">
        <v>55</v>
      </c>
      <c r="AD477" s="665" t="s">
        <v>2262</v>
      </c>
      <c r="AE477" s="650"/>
      <c r="AF477" s="650"/>
      <c r="AG477" s="650"/>
      <c r="AH477" s="654"/>
    </row>
    <row r="478" ht="15.75" hidden="1" customHeight="1">
      <c r="A478" s="642" t="s">
        <v>14829</v>
      </c>
      <c r="B478" s="641"/>
      <c r="C478" s="641"/>
      <c r="D478" s="641"/>
      <c r="E478" s="641"/>
      <c r="F478" s="641"/>
      <c r="G478" s="641"/>
      <c r="H478" s="665" t="s">
        <v>94</v>
      </c>
      <c r="I478" s="665" t="s">
        <v>94</v>
      </c>
      <c r="J478" s="665"/>
      <c r="K478" s="665"/>
      <c r="L478" s="641"/>
      <c r="M478" s="641"/>
      <c r="N478" s="641"/>
      <c r="O478" s="641"/>
      <c r="P478" s="641"/>
      <c r="Q478" s="641"/>
      <c r="R478" s="641"/>
      <c r="S478" s="641"/>
      <c r="T478" s="641"/>
      <c r="U478" s="641"/>
      <c r="V478" s="641"/>
      <c r="W478" s="641"/>
      <c r="X478" s="641"/>
      <c r="Y478" s="641"/>
      <c r="Z478" s="641"/>
      <c r="AA478" s="641"/>
      <c r="AB478" s="665"/>
      <c r="AC478" s="1406" t="s">
        <v>55</v>
      </c>
      <c r="AD478" s="665" t="s">
        <v>2262</v>
      </c>
      <c r="AE478" s="650"/>
      <c r="AF478" s="650"/>
      <c r="AG478" s="650"/>
      <c r="AH478" s="654"/>
    </row>
    <row r="479" ht="15.75" customHeight="1">
      <c r="A479" s="1031"/>
      <c r="B479" s="642" t="s">
        <v>1796</v>
      </c>
      <c r="C479" s="641"/>
      <c r="D479" s="641"/>
      <c r="E479" s="641"/>
      <c r="F479" s="641"/>
      <c r="G479" s="641"/>
      <c r="H479" s="665" t="s">
        <v>94</v>
      </c>
      <c r="I479" s="665" t="s">
        <v>94</v>
      </c>
      <c r="J479" s="665"/>
      <c r="K479" s="665"/>
      <c r="L479" s="641"/>
      <c r="M479" s="641"/>
      <c r="N479" s="641"/>
      <c r="O479" s="641"/>
      <c r="P479" s="641"/>
      <c r="Q479" s="641"/>
      <c r="R479" s="641"/>
      <c r="S479" s="641"/>
      <c r="T479" s="641"/>
      <c r="U479" s="641"/>
      <c r="V479" s="641"/>
      <c r="W479" s="641"/>
      <c r="X479" s="641"/>
      <c r="Y479" s="641"/>
      <c r="Z479" s="641"/>
      <c r="AA479" s="641"/>
      <c r="AB479" s="665" t="s">
        <v>94</v>
      </c>
      <c r="AC479" s="1406" t="s">
        <v>55</v>
      </c>
      <c r="AD479" s="665" t="s">
        <v>2262</v>
      </c>
      <c r="AE479" s="650"/>
      <c r="AF479" s="650"/>
      <c r="AG479" s="650"/>
      <c r="AH479" s="654"/>
    </row>
    <row r="480" ht="15.75" customHeight="1">
      <c r="A480" s="1031"/>
      <c r="B480" s="641"/>
      <c r="C480" s="642" t="s">
        <v>14830</v>
      </c>
      <c r="D480" s="641"/>
      <c r="E480" s="641"/>
      <c r="F480" s="641"/>
      <c r="G480" s="641"/>
      <c r="H480" s="665" t="s">
        <v>94</v>
      </c>
      <c r="I480" s="665" t="s">
        <v>94</v>
      </c>
      <c r="J480" s="665"/>
      <c r="K480" s="665"/>
      <c r="L480" s="641"/>
      <c r="M480" s="641"/>
      <c r="N480" s="641"/>
      <c r="O480" s="641"/>
      <c r="P480" s="641"/>
      <c r="Q480" s="641"/>
      <c r="R480" s="641"/>
      <c r="S480" s="641"/>
      <c r="T480" s="641"/>
      <c r="U480" s="641"/>
      <c r="V480" s="641"/>
      <c r="W480" s="641"/>
      <c r="X480" s="641"/>
      <c r="Y480" s="641"/>
      <c r="Z480" s="641"/>
      <c r="AA480" s="641"/>
      <c r="AB480" s="665" t="s">
        <v>94</v>
      </c>
      <c r="AC480" s="1406" t="s">
        <v>55</v>
      </c>
      <c r="AD480" s="665" t="s">
        <v>2262</v>
      </c>
      <c r="AE480" s="650"/>
      <c r="AF480" s="650"/>
      <c r="AG480" s="650"/>
      <c r="AH480" s="654"/>
    </row>
    <row r="481" ht="15.75" customHeight="1">
      <c r="A481" s="1031"/>
      <c r="B481" s="641"/>
      <c r="C481" s="641"/>
      <c r="D481" s="641"/>
      <c r="E481" s="642" t="s">
        <v>14831</v>
      </c>
      <c r="F481" s="642" t="s">
        <v>14832</v>
      </c>
      <c r="G481" s="642" t="s">
        <v>14833</v>
      </c>
      <c r="H481" s="664"/>
      <c r="I481" s="664"/>
      <c r="J481" s="664"/>
      <c r="K481" s="500"/>
      <c r="L481" s="641"/>
      <c r="M481" s="641"/>
      <c r="N481" s="641"/>
      <c r="O481" s="641"/>
      <c r="P481" s="641"/>
      <c r="Q481" s="641"/>
      <c r="R481" s="641"/>
      <c r="S481" s="641"/>
      <c r="T481" s="641"/>
      <c r="U481" s="641"/>
      <c r="V481" s="641"/>
      <c r="W481" s="641"/>
      <c r="X481" s="641"/>
      <c r="Y481" s="641"/>
      <c r="Z481" s="641"/>
      <c r="AA481" s="641"/>
      <c r="AB481" s="665">
        <v>1.0</v>
      </c>
      <c r="AC481" s="1406" t="s">
        <v>55</v>
      </c>
      <c r="AD481" s="665" t="s">
        <v>2703</v>
      </c>
      <c r="AE481" s="650"/>
      <c r="AF481" s="650"/>
      <c r="AG481" s="650"/>
      <c r="AH481" s="654"/>
    </row>
    <row r="482" ht="15.75" customHeight="1">
      <c r="A482" s="1031"/>
      <c r="B482" s="642" t="s">
        <v>14834</v>
      </c>
      <c r="C482" s="641"/>
      <c r="D482" s="641"/>
      <c r="E482" s="641"/>
      <c r="F482" s="641"/>
      <c r="G482" s="641"/>
      <c r="H482" s="665" t="s">
        <v>94</v>
      </c>
      <c r="I482" s="665" t="s">
        <v>94</v>
      </c>
      <c r="J482" s="665"/>
      <c r="K482" s="665"/>
      <c r="L482" s="641"/>
      <c r="M482" s="641"/>
      <c r="N482" s="641"/>
      <c r="O482" s="641"/>
      <c r="P482" s="641"/>
      <c r="Q482" s="641"/>
      <c r="R482" s="641"/>
      <c r="S482" s="641"/>
      <c r="T482" s="641"/>
      <c r="U482" s="641"/>
      <c r="V482" s="641"/>
      <c r="W482" s="641"/>
      <c r="X482" s="641"/>
      <c r="Y482" s="641"/>
      <c r="Z482" s="641"/>
      <c r="AA482" s="641"/>
      <c r="AB482" s="665" t="s">
        <v>94</v>
      </c>
      <c r="AC482" s="1406" t="s">
        <v>55</v>
      </c>
      <c r="AD482" s="665" t="s">
        <v>2262</v>
      </c>
      <c r="AE482" s="650"/>
      <c r="AF482" s="650"/>
      <c r="AG482" s="650"/>
      <c r="AH482" s="654"/>
    </row>
    <row r="483" ht="15.75" customHeight="1">
      <c r="A483" s="1031"/>
      <c r="B483" s="641"/>
      <c r="C483" s="642" t="s">
        <v>14808</v>
      </c>
      <c r="D483" s="641"/>
      <c r="E483" s="641"/>
      <c r="F483" s="641"/>
      <c r="G483" s="641"/>
      <c r="H483" s="665" t="s">
        <v>94</v>
      </c>
      <c r="I483" s="665" t="s">
        <v>94</v>
      </c>
      <c r="J483" s="665"/>
      <c r="K483" s="665"/>
      <c r="L483" s="641"/>
      <c r="M483" s="641"/>
      <c r="N483" s="641"/>
      <c r="O483" s="641"/>
      <c r="P483" s="641"/>
      <c r="Q483" s="641"/>
      <c r="R483" s="641"/>
      <c r="S483" s="641"/>
      <c r="T483" s="641"/>
      <c r="U483" s="641"/>
      <c r="V483" s="641"/>
      <c r="W483" s="641"/>
      <c r="X483" s="641"/>
      <c r="Y483" s="641"/>
      <c r="Z483" s="641"/>
      <c r="AA483" s="641"/>
      <c r="AB483" s="665" t="s">
        <v>94</v>
      </c>
      <c r="AC483" s="1406" t="s">
        <v>55</v>
      </c>
      <c r="AD483" s="665" t="s">
        <v>2262</v>
      </c>
      <c r="AE483" s="650"/>
      <c r="AF483" s="650"/>
      <c r="AG483" s="650"/>
      <c r="AH483" s="654"/>
    </row>
    <row r="484" ht="15.75" customHeight="1">
      <c r="A484" s="1031"/>
      <c r="B484" s="641"/>
      <c r="C484" s="641"/>
      <c r="D484" s="642" t="s">
        <v>14835</v>
      </c>
      <c r="E484" s="642" t="s">
        <v>14836</v>
      </c>
      <c r="F484" s="642" t="s">
        <v>14837</v>
      </c>
      <c r="G484" s="642" t="s">
        <v>14838</v>
      </c>
      <c r="H484" s="664"/>
      <c r="I484" s="664"/>
      <c r="J484" s="664"/>
      <c r="K484" s="500"/>
      <c r="L484" s="641"/>
      <c r="M484" s="641"/>
      <c r="N484" s="641"/>
      <c r="O484" s="641"/>
      <c r="P484" s="641"/>
      <c r="Q484" s="641"/>
      <c r="R484" s="641"/>
      <c r="S484" s="641"/>
      <c r="T484" s="641"/>
      <c r="U484" s="641"/>
      <c r="V484" s="641"/>
      <c r="W484" s="641"/>
      <c r="X484" s="641"/>
      <c r="Y484" s="641"/>
      <c r="Z484" s="641"/>
      <c r="AA484" s="641"/>
      <c r="AB484" s="665">
        <v>1.0</v>
      </c>
      <c r="AC484" s="1406" t="s">
        <v>55</v>
      </c>
      <c r="AD484" s="665" t="s">
        <v>2262</v>
      </c>
      <c r="AE484" s="652"/>
      <c r="AF484" s="650"/>
      <c r="AG484" s="650"/>
      <c r="AH484" s="654"/>
    </row>
    <row r="485" ht="15.75" customHeight="1">
      <c r="A485" s="1031"/>
      <c r="B485" s="641"/>
      <c r="C485" s="642" t="s">
        <v>14839</v>
      </c>
      <c r="D485" s="641"/>
      <c r="E485" s="641"/>
      <c r="F485" s="641"/>
      <c r="G485" s="641"/>
      <c r="H485" s="665" t="s">
        <v>94</v>
      </c>
      <c r="I485" s="665" t="s">
        <v>94</v>
      </c>
      <c r="J485" s="665"/>
      <c r="K485" s="665"/>
      <c r="L485" s="641"/>
      <c r="M485" s="641"/>
      <c r="N485" s="641"/>
      <c r="O485" s="641"/>
      <c r="P485" s="641"/>
      <c r="Q485" s="641"/>
      <c r="R485" s="641"/>
      <c r="S485" s="641"/>
      <c r="T485" s="641"/>
      <c r="U485" s="641"/>
      <c r="V485" s="641"/>
      <c r="W485" s="641"/>
      <c r="X485" s="641"/>
      <c r="Y485" s="641"/>
      <c r="Z485" s="641"/>
      <c r="AA485" s="641"/>
      <c r="AB485" s="665" t="s">
        <v>94</v>
      </c>
      <c r="AC485" s="1406" t="s">
        <v>55</v>
      </c>
      <c r="AD485" s="665" t="s">
        <v>2262</v>
      </c>
      <c r="AE485" s="650"/>
      <c r="AF485" s="650"/>
      <c r="AG485" s="650"/>
      <c r="AH485" s="654"/>
    </row>
    <row r="486" ht="15.75" hidden="1" customHeight="1">
      <c r="A486" s="1031"/>
      <c r="B486" s="641"/>
      <c r="C486" s="641"/>
      <c r="D486" s="642" t="s">
        <v>14840</v>
      </c>
      <c r="E486" s="641"/>
      <c r="F486" s="642" t="s">
        <v>14841</v>
      </c>
      <c r="G486" s="642" t="s">
        <v>14842</v>
      </c>
      <c r="H486" s="664"/>
      <c r="I486" s="664"/>
      <c r="J486" s="664"/>
      <c r="K486" s="500"/>
      <c r="L486" s="641"/>
      <c r="M486" s="641"/>
      <c r="N486" s="641"/>
      <c r="O486" s="641"/>
      <c r="P486" s="641"/>
      <c r="Q486" s="641"/>
      <c r="R486" s="641"/>
      <c r="S486" s="641"/>
      <c r="T486" s="641"/>
      <c r="U486" s="641"/>
      <c r="V486" s="641"/>
      <c r="W486" s="641"/>
      <c r="X486" s="641"/>
      <c r="Y486" s="641"/>
      <c r="Z486" s="641"/>
      <c r="AA486" s="641"/>
      <c r="AB486" s="664">
        <v>2.0</v>
      </c>
      <c r="AC486" s="1406" t="s">
        <v>55</v>
      </c>
      <c r="AD486" s="665" t="s">
        <v>2262</v>
      </c>
      <c r="AE486" s="650"/>
      <c r="AF486" s="650"/>
      <c r="AG486" s="650"/>
      <c r="AH486" s="654"/>
    </row>
    <row r="487" ht="15.75" customHeight="1">
      <c r="A487" s="1031"/>
      <c r="B487" s="641"/>
      <c r="C487" s="641"/>
      <c r="D487" s="642" t="s">
        <v>14843</v>
      </c>
      <c r="E487" s="641"/>
      <c r="F487" s="642" t="s">
        <v>14844</v>
      </c>
      <c r="G487" s="642" t="s">
        <v>14845</v>
      </c>
      <c r="H487" s="664"/>
      <c r="I487" s="664"/>
      <c r="J487" s="664"/>
      <c r="K487" s="500"/>
      <c r="L487" s="641"/>
      <c r="M487" s="641"/>
      <c r="N487" s="641"/>
      <c r="O487" s="641"/>
      <c r="P487" s="641"/>
      <c r="Q487" s="641"/>
      <c r="R487" s="641"/>
      <c r="S487" s="641"/>
      <c r="T487" s="641"/>
      <c r="U487" s="641"/>
      <c r="V487" s="641"/>
      <c r="W487" s="641"/>
      <c r="X487" s="641"/>
      <c r="Y487" s="641"/>
      <c r="Z487" s="641"/>
      <c r="AA487" s="641"/>
      <c r="AB487" s="665">
        <v>1.0</v>
      </c>
      <c r="AC487" s="1406" t="s">
        <v>55</v>
      </c>
      <c r="AD487" s="665" t="s">
        <v>2262</v>
      </c>
      <c r="AE487" s="650"/>
      <c r="AF487" s="650"/>
      <c r="AG487" s="650"/>
      <c r="AH487" s="654"/>
    </row>
    <row r="488" ht="15.75" customHeight="1">
      <c r="A488" s="1643"/>
      <c r="B488" s="641"/>
      <c r="C488" s="642" t="s">
        <v>2003</v>
      </c>
      <c r="D488" s="641"/>
      <c r="E488" s="641"/>
      <c r="F488" s="1126"/>
      <c r="G488" s="1126"/>
      <c r="H488" s="665" t="s">
        <v>94</v>
      </c>
      <c r="I488" s="665" t="s">
        <v>94</v>
      </c>
      <c r="J488" s="665"/>
      <c r="K488" s="665"/>
      <c r="L488" s="641"/>
      <c r="M488" s="641"/>
      <c r="N488" s="641"/>
      <c r="O488" s="641"/>
      <c r="P488" s="641"/>
      <c r="Q488" s="641"/>
      <c r="R488" s="641"/>
      <c r="S488" s="641"/>
      <c r="T488" s="641"/>
      <c r="U488" s="641"/>
      <c r="V488" s="641"/>
      <c r="W488" s="641"/>
      <c r="X488" s="641"/>
      <c r="Y488" s="641"/>
      <c r="Z488" s="641"/>
      <c r="AA488" s="641"/>
      <c r="AB488" s="665" t="s">
        <v>94</v>
      </c>
      <c r="AC488" s="1406" t="s">
        <v>55</v>
      </c>
      <c r="AD488" s="665" t="s">
        <v>2262</v>
      </c>
      <c r="AE488" s="650"/>
      <c r="AF488" s="650"/>
      <c r="AG488" s="650"/>
      <c r="AH488" s="654"/>
    </row>
    <row r="489" ht="15.75" customHeight="1">
      <c r="A489" s="1643"/>
      <c r="B489" s="641"/>
      <c r="C489" s="641"/>
      <c r="D489" s="642" t="s">
        <v>417</v>
      </c>
      <c r="E489" s="641"/>
      <c r="F489" s="642" t="s">
        <v>14846</v>
      </c>
      <c r="G489" s="994" t="s">
        <v>14847</v>
      </c>
      <c r="H489" s="664"/>
      <c r="I489" s="664"/>
      <c r="J489" s="664"/>
      <c r="K489" s="500"/>
      <c r="L489" s="641"/>
      <c r="M489" s="641"/>
      <c r="N489" s="641"/>
      <c r="O489" s="641"/>
      <c r="P489" s="641"/>
      <c r="Q489" s="641"/>
      <c r="R489" s="641"/>
      <c r="S489" s="641"/>
      <c r="T489" s="641"/>
      <c r="U489" s="641"/>
      <c r="V489" s="641"/>
      <c r="W489" s="641"/>
      <c r="X489" s="641"/>
      <c r="Y489" s="641"/>
      <c r="Z489" s="641"/>
      <c r="AA489" s="641"/>
      <c r="AB489" s="665">
        <v>1.0</v>
      </c>
      <c r="AC489" s="1406" t="s">
        <v>55</v>
      </c>
      <c r="AD489" s="665" t="s">
        <v>2779</v>
      </c>
      <c r="AE489" s="650"/>
      <c r="AF489" s="640" t="s">
        <v>14848</v>
      </c>
      <c r="AG489" s="650"/>
      <c r="AH489" s="654"/>
    </row>
    <row r="490" ht="15.75" customHeight="1">
      <c r="A490" s="1031"/>
      <c r="B490" s="641"/>
      <c r="C490" s="641"/>
      <c r="D490" s="642" t="s">
        <v>2463</v>
      </c>
      <c r="E490" s="641"/>
      <c r="F490" s="642" t="s">
        <v>14849</v>
      </c>
      <c r="G490" s="994" t="s">
        <v>14850</v>
      </c>
      <c r="H490" s="664"/>
      <c r="I490" s="664"/>
      <c r="J490" s="664"/>
      <c r="K490" s="500"/>
      <c r="L490" s="641"/>
      <c r="M490" s="641"/>
      <c r="N490" s="641"/>
      <c r="O490" s="641"/>
      <c r="P490" s="641"/>
      <c r="Q490" s="641"/>
      <c r="R490" s="641"/>
      <c r="S490" s="641"/>
      <c r="T490" s="641"/>
      <c r="U490" s="641"/>
      <c r="V490" s="641"/>
      <c r="W490" s="641"/>
      <c r="X490" s="641"/>
      <c r="Y490" s="641"/>
      <c r="Z490" s="641"/>
      <c r="AA490" s="641"/>
      <c r="AB490" s="665">
        <v>1.0</v>
      </c>
      <c r="AC490" s="1406" t="s">
        <v>55</v>
      </c>
      <c r="AD490" s="665" t="s">
        <v>2262</v>
      </c>
      <c r="AE490" s="650"/>
      <c r="AF490" s="650"/>
      <c r="AG490" s="650"/>
      <c r="AH490" s="654"/>
    </row>
    <row r="491" ht="15.75" customHeight="1">
      <c r="A491" s="1643"/>
      <c r="B491" s="641"/>
      <c r="C491" s="642" t="s">
        <v>14851</v>
      </c>
      <c r="D491" s="641"/>
      <c r="E491" s="641"/>
      <c r="F491" s="1126"/>
      <c r="G491" s="1126"/>
      <c r="H491" s="665" t="s">
        <v>94</v>
      </c>
      <c r="I491" s="665" t="s">
        <v>94</v>
      </c>
      <c r="J491" s="665"/>
      <c r="K491" s="665"/>
      <c r="L491" s="641"/>
      <c r="M491" s="641"/>
      <c r="N491" s="641"/>
      <c r="O491" s="641"/>
      <c r="P491" s="641"/>
      <c r="Q491" s="641"/>
      <c r="R491" s="641"/>
      <c r="S491" s="641"/>
      <c r="T491" s="641"/>
      <c r="U491" s="641"/>
      <c r="V491" s="641"/>
      <c r="W491" s="641"/>
      <c r="X491" s="641"/>
      <c r="Y491" s="641"/>
      <c r="Z491" s="641"/>
      <c r="AA491" s="641"/>
      <c r="AB491" s="665" t="s">
        <v>94</v>
      </c>
      <c r="AC491" s="1406" t="s">
        <v>55</v>
      </c>
      <c r="AD491" s="665" t="s">
        <v>2262</v>
      </c>
      <c r="AE491" s="642"/>
      <c r="AF491" s="642"/>
      <c r="AG491" s="642"/>
      <c r="AH491" s="643"/>
    </row>
    <row r="492" ht="15.75" customHeight="1">
      <c r="A492" s="1643"/>
      <c r="B492" s="658"/>
      <c r="C492" s="641"/>
      <c r="D492" s="658"/>
      <c r="E492" s="658"/>
      <c r="F492" s="994" t="s">
        <v>14852</v>
      </c>
      <c r="G492" s="994" t="s">
        <v>14853</v>
      </c>
      <c r="H492" s="664"/>
      <c r="I492" s="664"/>
      <c r="J492" s="664"/>
      <c r="K492" s="500"/>
      <c r="L492" s="641"/>
      <c r="M492" s="641"/>
      <c r="N492" s="641"/>
      <c r="O492" s="641"/>
      <c r="P492" s="641"/>
      <c r="Q492" s="641"/>
      <c r="R492" s="641"/>
      <c r="S492" s="641"/>
      <c r="T492" s="641"/>
      <c r="U492" s="641"/>
      <c r="V492" s="641"/>
      <c r="W492" s="641"/>
      <c r="X492" s="641"/>
      <c r="Y492" s="641"/>
      <c r="Z492" s="641"/>
      <c r="AA492" s="641"/>
      <c r="AB492" s="665">
        <v>1.0</v>
      </c>
      <c r="AC492" s="1406" t="s">
        <v>55</v>
      </c>
      <c r="AD492" s="665" t="s">
        <v>2262</v>
      </c>
      <c r="AE492" s="650"/>
      <c r="AF492" s="650"/>
      <c r="AG492" s="650"/>
      <c r="AH492" s="654"/>
    </row>
    <row r="493" ht="15.75" customHeight="1">
      <c r="A493" s="1643"/>
      <c r="B493" s="658"/>
      <c r="C493" s="642" t="s">
        <v>1712</v>
      </c>
      <c r="D493" s="658"/>
      <c r="E493" s="658"/>
      <c r="F493" s="641"/>
      <c r="G493" s="641"/>
      <c r="H493" s="665" t="s">
        <v>94</v>
      </c>
      <c r="I493" s="665" t="s">
        <v>94</v>
      </c>
      <c r="J493" s="665"/>
      <c r="K493" s="665"/>
      <c r="L493" s="641"/>
      <c r="M493" s="641"/>
      <c r="N493" s="641"/>
      <c r="O493" s="641"/>
      <c r="P493" s="641"/>
      <c r="Q493" s="641"/>
      <c r="R493" s="641"/>
      <c r="S493" s="641"/>
      <c r="T493" s="641"/>
      <c r="U493" s="641"/>
      <c r="V493" s="641"/>
      <c r="W493" s="641"/>
      <c r="X493" s="641"/>
      <c r="Y493" s="641"/>
      <c r="Z493" s="641"/>
      <c r="AA493" s="641"/>
      <c r="AB493" s="665" t="s">
        <v>94</v>
      </c>
      <c r="AC493" s="1406" t="s">
        <v>55</v>
      </c>
      <c r="AD493" s="665" t="s">
        <v>2262</v>
      </c>
      <c r="AE493" s="650"/>
      <c r="AF493" s="650"/>
      <c r="AG493" s="650"/>
      <c r="AH493" s="654"/>
    </row>
    <row r="494" ht="15.75" customHeight="1">
      <c r="A494" s="1643"/>
      <c r="B494" s="658"/>
      <c r="C494" s="641"/>
      <c r="D494" s="650" t="s">
        <v>14854</v>
      </c>
      <c r="E494" s="658"/>
      <c r="F494" s="642" t="s">
        <v>14855</v>
      </c>
      <c r="G494" s="642" t="s">
        <v>14856</v>
      </c>
      <c r="H494" s="664"/>
      <c r="I494" s="664"/>
      <c r="J494" s="664"/>
      <c r="K494" s="500"/>
      <c r="L494" s="641"/>
      <c r="M494" s="641"/>
      <c r="N494" s="641"/>
      <c r="O494" s="641"/>
      <c r="P494" s="641"/>
      <c r="Q494" s="641"/>
      <c r="R494" s="641"/>
      <c r="S494" s="641"/>
      <c r="T494" s="641"/>
      <c r="U494" s="641"/>
      <c r="V494" s="641"/>
      <c r="W494" s="641"/>
      <c r="X494" s="641"/>
      <c r="Y494" s="641"/>
      <c r="Z494" s="641"/>
      <c r="AA494" s="641"/>
      <c r="AB494" s="665">
        <v>1.0</v>
      </c>
      <c r="AC494" s="1406" t="s">
        <v>55</v>
      </c>
      <c r="AD494" s="665" t="s">
        <v>2779</v>
      </c>
      <c r="AE494" s="650"/>
      <c r="AF494" s="650"/>
      <c r="AG494" s="650"/>
      <c r="AH494" s="654"/>
    </row>
    <row r="495" ht="15.75" customHeight="1">
      <c r="A495" s="1643"/>
      <c r="B495" s="658"/>
      <c r="C495" s="642" t="s">
        <v>14857</v>
      </c>
      <c r="D495" s="658"/>
      <c r="E495" s="658"/>
      <c r="F495" s="642" t="s">
        <v>14858</v>
      </c>
      <c r="G495" s="642" t="s">
        <v>14859</v>
      </c>
      <c r="H495" s="664"/>
      <c r="I495" s="664"/>
      <c r="J495" s="664"/>
      <c r="K495" s="500"/>
      <c r="L495" s="641"/>
      <c r="M495" s="641"/>
      <c r="N495" s="641"/>
      <c r="O495" s="641"/>
      <c r="P495" s="641"/>
      <c r="Q495" s="641"/>
      <c r="R495" s="641"/>
      <c r="S495" s="641"/>
      <c r="T495" s="641"/>
      <c r="U495" s="641"/>
      <c r="V495" s="641"/>
      <c r="W495" s="641"/>
      <c r="X495" s="641"/>
      <c r="Y495" s="641"/>
      <c r="Z495" s="641"/>
      <c r="AA495" s="641"/>
      <c r="AB495" s="665">
        <v>1.0</v>
      </c>
      <c r="AC495" s="1406" t="s">
        <v>55</v>
      </c>
      <c r="AD495" s="665" t="s">
        <v>2262</v>
      </c>
      <c r="AE495" s="650"/>
      <c r="AF495" s="650"/>
      <c r="AG495" s="650"/>
      <c r="AH495" s="654"/>
    </row>
    <row r="496" ht="15.75" customHeight="1">
      <c r="A496" s="1477" t="s">
        <v>14860</v>
      </c>
      <c r="B496" s="658"/>
      <c r="C496" s="641"/>
      <c r="D496" s="658"/>
      <c r="E496" s="658"/>
      <c r="F496" s="641"/>
      <c r="G496" s="641"/>
      <c r="H496" s="665" t="s">
        <v>94</v>
      </c>
      <c r="I496" s="665" t="s">
        <v>94</v>
      </c>
      <c r="J496" s="665"/>
      <c r="K496" s="665"/>
      <c r="L496" s="641"/>
      <c r="M496" s="641"/>
      <c r="N496" s="641"/>
      <c r="O496" s="641"/>
      <c r="P496" s="641"/>
      <c r="Q496" s="641"/>
      <c r="R496" s="641"/>
      <c r="S496" s="641"/>
      <c r="T496" s="641"/>
      <c r="U496" s="641"/>
      <c r="V496" s="641"/>
      <c r="W496" s="641"/>
      <c r="X496" s="641"/>
      <c r="Y496" s="641"/>
      <c r="Z496" s="641"/>
      <c r="AA496" s="641"/>
      <c r="AB496" s="665" t="s">
        <v>94</v>
      </c>
      <c r="AC496" s="1406" t="s">
        <v>55</v>
      </c>
      <c r="AD496" s="665" t="s">
        <v>2262</v>
      </c>
      <c r="AE496" s="650"/>
      <c r="AF496" s="650"/>
      <c r="AG496" s="650"/>
      <c r="AH496" s="654"/>
    </row>
    <row r="497" ht="15.75" customHeight="1">
      <c r="A497" s="1643"/>
      <c r="B497" s="650" t="s">
        <v>1796</v>
      </c>
      <c r="C497" s="641"/>
      <c r="D497" s="658"/>
      <c r="E497" s="658"/>
      <c r="F497" s="641"/>
      <c r="G497" s="641"/>
      <c r="H497" s="665" t="s">
        <v>94</v>
      </c>
      <c r="I497" s="665" t="s">
        <v>94</v>
      </c>
      <c r="J497" s="665"/>
      <c r="K497" s="665"/>
      <c r="L497" s="641"/>
      <c r="M497" s="641"/>
      <c r="N497" s="641"/>
      <c r="O497" s="641"/>
      <c r="P497" s="641"/>
      <c r="Q497" s="641"/>
      <c r="R497" s="641"/>
      <c r="S497" s="641"/>
      <c r="T497" s="641"/>
      <c r="U497" s="641"/>
      <c r="V497" s="641"/>
      <c r="W497" s="641"/>
      <c r="X497" s="641"/>
      <c r="Y497" s="641"/>
      <c r="Z497" s="641"/>
      <c r="AA497" s="641"/>
      <c r="AB497" s="665" t="s">
        <v>94</v>
      </c>
      <c r="AC497" s="1406" t="s">
        <v>55</v>
      </c>
      <c r="AD497" s="665" t="s">
        <v>2262</v>
      </c>
      <c r="AE497" s="650"/>
      <c r="AF497" s="650"/>
      <c r="AG497" s="650"/>
      <c r="AH497" s="654"/>
    </row>
    <row r="498" ht="15.75" customHeight="1">
      <c r="A498" s="1643"/>
      <c r="B498" s="658"/>
      <c r="C498" s="642" t="s">
        <v>14861</v>
      </c>
      <c r="D498" s="658"/>
      <c r="E498" s="658"/>
      <c r="F498" s="641"/>
      <c r="G498" s="641"/>
      <c r="H498" s="665" t="s">
        <v>94</v>
      </c>
      <c r="I498" s="665" t="s">
        <v>94</v>
      </c>
      <c r="J498" s="665"/>
      <c r="K498" s="665"/>
      <c r="L498" s="641"/>
      <c r="M498" s="641"/>
      <c r="N498" s="641"/>
      <c r="O498" s="641"/>
      <c r="P498" s="641"/>
      <c r="Q498" s="641"/>
      <c r="R498" s="641"/>
      <c r="S498" s="641"/>
      <c r="T498" s="641"/>
      <c r="U498" s="641"/>
      <c r="V498" s="641"/>
      <c r="W498" s="641"/>
      <c r="X498" s="641"/>
      <c r="Y498" s="641"/>
      <c r="Z498" s="641"/>
      <c r="AA498" s="641"/>
      <c r="AB498" s="665" t="s">
        <v>94</v>
      </c>
      <c r="AC498" s="1406" t="s">
        <v>55</v>
      </c>
      <c r="AD498" s="665" t="s">
        <v>2262</v>
      </c>
      <c r="AE498" s="650"/>
      <c r="AF498" s="650"/>
      <c r="AG498" s="650"/>
      <c r="AH498" s="654"/>
    </row>
    <row r="499" ht="15.75" customHeight="1">
      <c r="A499" s="1643"/>
      <c r="B499" s="658"/>
      <c r="C499" s="641"/>
      <c r="D499" s="658"/>
      <c r="E499" s="650" t="s">
        <v>14831</v>
      </c>
      <c r="F499" s="642" t="s">
        <v>14862</v>
      </c>
      <c r="G499" s="640" t="s">
        <v>14863</v>
      </c>
      <c r="H499" s="664"/>
      <c r="I499" s="664"/>
      <c r="J499" s="664"/>
      <c r="K499" s="500"/>
      <c r="L499" s="641"/>
      <c r="M499" s="641"/>
      <c r="N499" s="641"/>
      <c r="O499" s="641"/>
      <c r="P499" s="641"/>
      <c r="Q499" s="641"/>
      <c r="R499" s="641"/>
      <c r="S499" s="641"/>
      <c r="T499" s="641"/>
      <c r="U499" s="641"/>
      <c r="V499" s="641"/>
      <c r="W499" s="641"/>
      <c r="X499" s="641"/>
      <c r="Y499" s="641"/>
      <c r="Z499" s="641"/>
      <c r="AA499" s="641"/>
      <c r="AB499" s="665">
        <v>1.0</v>
      </c>
      <c r="AC499" s="1406" t="s">
        <v>55</v>
      </c>
      <c r="AD499" s="664" t="s">
        <v>361</v>
      </c>
      <c r="AE499" s="650"/>
      <c r="AF499" s="650"/>
      <c r="AG499" s="640"/>
      <c r="AH499" s="654"/>
    </row>
    <row r="500" ht="15.75" customHeight="1">
      <c r="A500" s="1643"/>
      <c r="B500" s="650" t="s">
        <v>14834</v>
      </c>
      <c r="C500" s="641"/>
      <c r="D500" s="658"/>
      <c r="E500" s="658"/>
      <c r="F500" s="641"/>
      <c r="G500" s="641"/>
      <c r="H500" s="665" t="s">
        <v>94</v>
      </c>
      <c r="I500" s="665" t="s">
        <v>94</v>
      </c>
      <c r="J500" s="665"/>
      <c r="K500" s="665"/>
      <c r="L500" s="641"/>
      <c r="M500" s="641"/>
      <c r="N500" s="641"/>
      <c r="O500" s="641"/>
      <c r="P500" s="641"/>
      <c r="Q500" s="641"/>
      <c r="R500" s="641"/>
      <c r="S500" s="641"/>
      <c r="T500" s="641"/>
      <c r="U500" s="641"/>
      <c r="V500" s="641"/>
      <c r="W500" s="641"/>
      <c r="X500" s="641"/>
      <c r="Y500" s="641"/>
      <c r="Z500" s="641"/>
      <c r="AA500" s="641"/>
      <c r="AB500" s="665" t="s">
        <v>94</v>
      </c>
      <c r="AC500" s="1406" t="s">
        <v>55</v>
      </c>
      <c r="AD500" s="665" t="s">
        <v>2262</v>
      </c>
      <c r="AE500" s="650"/>
      <c r="AF500" s="650"/>
      <c r="AG500" s="650"/>
      <c r="AH500" s="654"/>
    </row>
    <row r="501" ht="15.75" customHeight="1">
      <c r="A501" s="1643"/>
      <c r="B501" s="658"/>
      <c r="C501" s="642" t="s">
        <v>14864</v>
      </c>
      <c r="D501" s="658"/>
      <c r="E501" s="658"/>
      <c r="F501" s="642" t="s">
        <v>14865</v>
      </c>
      <c r="G501" s="642" t="s">
        <v>14866</v>
      </c>
      <c r="H501" s="664"/>
      <c r="I501" s="664"/>
      <c r="J501" s="664"/>
      <c r="K501" s="500"/>
      <c r="L501" s="641"/>
      <c r="M501" s="641"/>
      <c r="N501" s="641"/>
      <c r="O501" s="641"/>
      <c r="P501" s="641"/>
      <c r="Q501" s="641"/>
      <c r="R501" s="641"/>
      <c r="S501" s="641"/>
      <c r="T501" s="641"/>
      <c r="U501" s="641"/>
      <c r="V501" s="641"/>
      <c r="W501" s="641"/>
      <c r="X501" s="641"/>
      <c r="Y501" s="641"/>
      <c r="Z501" s="641"/>
      <c r="AA501" s="641"/>
      <c r="AB501" s="665">
        <v>1.0</v>
      </c>
      <c r="AC501" s="1406" t="s">
        <v>55</v>
      </c>
      <c r="AD501" s="665" t="s">
        <v>2262</v>
      </c>
      <c r="AE501" s="650"/>
      <c r="AF501" s="650"/>
      <c r="AG501" s="650"/>
      <c r="AH501" s="654"/>
    </row>
    <row r="502" ht="15.75" customHeight="1">
      <c r="A502" s="1643"/>
      <c r="B502" s="658"/>
      <c r="C502" s="641"/>
      <c r="D502" s="650" t="s">
        <v>14840</v>
      </c>
      <c r="E502" s="658"/>
      <c r="F502" s="642" t="s">
        <v>14867</v>
      </c>
      <c r="G502" s="642" t="s">
        <v>14868</v>
      </c>
      <c r="H502" s="664"/>
      <c r="I502" s="664"/>
      <c r="J502" s="664"/>
      <c r="K502" s="500"/>
      <c r="L502" s="641"/>
      <c r="M502" s="641"/>
      <c r="N502" s="641"/>
      <c r="O502" s="641"/>
      <c r="P502" s="641"/>
      <c r="Q502" s="641"/>
      <c r="R502" s="641"/>
      <c r="S502" s="641"/>
      <c r="T502" s="641"/>
      <c r="U502" s="641"/>
      <c r="V502" s="641"/>
      <c r="W502" s="641"/>
      <c r="X502" s="641"/>
      <c r="Y502" s="641"/>
      <c r="Z502" s="641"/>
      <c r="AA502" s="641"/>
      <c r="AB502" s="665">
        <v>1.0</v>
      </c>
      <c r="AC502" s="1406" t="s">
        <v>55</v>
      </c>
      <c r="AD502" s="665" t="s">
        <v>2262</v>
      </c>
      <c r="AE502" s="650"/>
      <c r="AF502" s="650"/>
      <c r="AG502" s="650"/>
      <c r="AH502" s="654"/>
    </row>
    <row r="503" ht="15.75" hidden="1" customHeight="1">
      <c r="A503" s="1643"/>
      <c r="B503" s="658"/>
      <c r="C503" s="642" t="s">
        <v>14857</v>
      </c>
      <c r="D503" s="658"/>
      <c r="E503" s="658"/>
      <c r="F503" s="642" t="s">
        <v>14869</v>
      </c>
      <c r="G503" s="1098" t="s">
        <v>14870</v>
      </c>
      <c r="H503" s="664"/>
      <c r="I503" s="664"/>
      <c r="J503" s="664"/>
      <c r="K503" s="500"/>
      <c r="L503" s="641"/>
      <c r="M503" s="641"/>
      <c r="N503" s="641"/>
      <c r="O503" s="641"/>
      <c r="P503" s="641"/>
      <c r="Q503" s="641"/>
      <c r="R503" s="641"/>
      <c r="S503" s="641"/>
      <c r="T503" s="641"/>
      <c r="U503" s="641"/>
      <c r="V503" s="641"/>
      <c r="W503" s="641"/>
      <c r="X503" s="641"/>
      <c r="Y503" s="641"/>
      <c r="Z503" s="641"/>
      <c r="AA503" s="641"/>
      <c r="AB503" s="664">
        <v>2.0</v>
      </c>
      <c r="AC503" s="1406" t="s">
        <v>55</v>
      </c>
      <c r="AD503" s="665" t="s">
        <v>2262</v>
      </c>
      <c r="AE503" s="650"/>
      <c r="AF503" s="650"/>
      <c r="AG503" s="650"/>
      <c r="AH503" s="654"/>
    </row>
    <row r="504" ht="15.75" customHeight="1">
      <c r="A504" s="1477" t="s">
        <v>14871</v>
      </c>
      <c r="B504" s="658"/>
      <c r="C504" s="641"/>
      <c r="D504" s="658"/>
      <c r="E504" s="658"/>
      <c r="F504" s="641"/>
      <c r="G504" s="641"/>
      <c r="H504" s="665" t="s">
        <v>94</v>
      </c>
      <c r="I504" s="665" t="s">
        <v>94</v>
      </c>
      <c r="J504" s="665"/>
      <c r="K504" s="665"/>
      <c r="L504" s="641"/>
      <c r="M504" s="641"/>
      <c r="N504" s="641"/>
      <c r="O504" s="641"/>
      <c r="P504" s="641"/>
      <c r="Q504" s="641"/>
      <c r="R504" s="641"/>
      <c r="S504" s="641"/>
      <c r="T504" s="641"/>
      <c r="U504" s="641"/>
      <c r="V504" s="641"/>
      <c r="W504" s="641"/>
      <c r="X504" s="641"/>
      <c r="Y504" s="641"/>
      <c r="Z504" s="641"/>
      <c r="AA504" s="641"/>
      <c r="AB504" s="665" t="s">
        <v>94</v>
      </c>
      <c r="AC504" s="1406" t="s">
        <v>55</v>
      </c>
      <c r="AD504" s="665" t="s">
        <v>2262</v>
      </c>
      <c r="AE504" s="650"/>
      <c r="AF504" s="650"/>
      <c r="AG504" s="650"/>
      <c r="AH504" s="654"/>
    </row>
    <row r="505" ht="15.75" hidden="1" customHeight="1">
      <c r="A505" s="1643"/>
      <c r="B505" s="650" t="s">
        <v>1796</v>
      </c>
      <c r="C505" s="641"/>
      <c r="D505" s="658"/>
      <c r="E505" s="658"/>
      <c r="F505" s="641"/>
      <c r="G505" s="641"/>
      <c r="H505" s="665" t="s">
        <v>94</v>
      </c>
      <c r="I505" s="665" t="s">
        <v>94</v>
      </c>
      <c r="J505" s="665"/>
      <c r="K505" s="665"/>
      <c r="L505" s="641"/>
      <c r="M505" s="641"/>
      <c r="N505" s="641"/>
      <c r="O505" s="641"/>
      <c r="P505" s="641"/>
      <c r="Q505" s="641"/>
      <c r="R505" s="641"/>
      <c r="S505" s="641"/>
      <c r="T505" s="641"/>
      <c r="U505" s="641"/>
      <c r="V505" s="641"/>
      <c r="W505" s="641"/>
      <c r="X505" s="641"/>
      <c r="Y505" s="641"/>
      <c r="Z505" s="641"/>
      <c r="AA505" s="641"/>
      <c r="AB505" s="665"/>
      <c r="AC505" s="1406" t="s">
        <v>55</v>
      </c>
      <c r="AD505" s="665" t="s">
        <v>2262</v>
      </c>
      <c r="AE505" s="650"/>
      <c r="AF505" s="650"/>
      <c r="AG505" s="650"/>
      <c r="AH505" s="654"/>
    </row>
    <row r="506" ht="15.75" customHeight="1">
      <c r="A506" s="1643"/>
      <c r="B506" s="650" t="s">
        <v>14872</v>
      </c>
      <c r="C506" s="641"/>
      <c r="D506" s="658"/>
      <c r="E506" s="658"/>
      <c r="F506" s="642" t="s">
        <v>14873</v>
      </c>
      <c r="G506" s="642" t="s">
        <v>14874</v>
      </c>
      <c r="H506" s="664"/>
      <c r="I506" s="664"/>
      <c r="J506" s="664"/>
      <c r="K506" s="500"/>
      <c r="L506" s="641"/>
      <c r="M506" s="641"/>
      <c r="N506" s="641"/>
      <c r="O506" s="641"/>
      <c r="P506" s="641"/>
      <c r="Q506" s="641"/>
      <c r="R506" s="641"/>
      <c r="S506" s="641"/>
      <c r="T506" s="641"/>
      <c r="U506" s="641"/>
      <c r="V506" s="641"/>
      <c r="W506" s="641"/>
      <c r="X506" s="641"/>
      <c r="Y506" s="641"/>
      <c r="Z506" s="641"/>
      <c r="AA506" s="641"/>
      <c r="AB506" s="665">
        <v>1.0</v>
      </c>
      <c r="AC506" s="1406" t="s">
        <v>55</v>
      </c>
      <c r="AD506" s="665" t="s">
        <v>2262</v>
      </c>
      <c r="AE506" s="650"/>
      <c r="AF506" s="650"/>
      <c r="AG506" s="650"/>
      <c r="AH506" s="654"/>
    </row>
    <row r="507" ht="15.75" customHeight="1">
      <c r="A507" s="1643"/>
      <c r="B507" s="650" t="s">
        <v>14857</v>
      </c>
      <c r="C507" s="641"/>
      <c r="D507" s="658"/>
      <c r="E507" s="658"/>
      <c r="F507" s="642" t="s">
        <v>14875</v>
      </c>
      <c r="G507" s="1098" t="s">
        <v>14870</v>
      </c>
      <c r="H507" s="664"/>
      <c r="I507" s="664"/>
      <c r="J507" s="664"/>
      <c r="K507" s="500"/>
      <c r="L507" s="641"/>
      <c r="M507" s="641"/>
      <c r="N507" s="641"/>
      <c r="O507" s="641"/>
      <c r="P507" s="641"/>
      <c r="Q507" s="641"/>
      <c r="R507" s="641"/>
      <c r="S507" s="641"/>
      <c r="T507" s="641"/>
      <c r="U507" s="641"/>
      <c r="V507" s="641"/>
      <c r="W507" s="641"/>
      <c r="X507" s="641"/>
      <c r="Y507" s="641"/>
      <c r="Z507" s="641"/>
      <c r="AA507" s="641"/>
      <c r="AB507" s="665">
        <v>1.0</v>
      </c>
      <c r="AC507" s="1406" t="s">
        <v>55</v>
      </c>
      <c r="AD507" s="665" t="s">
        <v>2262</v>
      </c>
      <c r="AE507" s="650"/>
      <c r="AF507" s="650"/>
      <c r="AG507" s="650"/>
      <c r="AH507" s="654"/>
    </row>
    <row r="508" ht="15.75" customHeight="1">
      <c r="A508" s="2885" t="s">
        <v>417</v>
      </c>
      <c r="B508" s="2886"/>
      <c r="C508" s="2806"/>
      <c r="D508" s="2886"/>
      <c r="E508" s="2886"/>
      <c r="F508" s="2806"/>
      <c r="G508" s="2806"/>
      <c r="H508" s="665" t="s">
        <v>94</v>
      </c>
      <c r="I508" s="665" t="s">
        <v>94</v>
      </c>
      <c r="J508" s="665"/>
      <c r="K508" s="665"/>
      <c r="L508" s="641"/>
      <c r="M508" s="641"/>
      <c r="N508" s="641"/>
      <c r="O508" s="641"/>
      <c r="P508" s="641"/>
      <c r="Q508" s="641"/>
      <c r="R508" s="641"/>
      <c r="S508" s="641"/>
      <c r="T508" s="641"/>
      <c r="U508" s="641"/>
      <c r="V508" s="641"/>
      <c r="W508" s="641"/>
      <c r="X508" s="641"/>
      <c r="Y508" s="641"/>
      <c r="Z508" s="641"/>
      <c r="AA508" s="641"/>
      <c r="AB508" s="665" t="s">
        <v>94</v>
      </c>
      <c r="AC508" s="1406" t="s">
        <v>55</v>
      </c>
      <c r="AD508" s="665" t="s">
        <v>2262</v>
      </c>
      <c r="AE508" s="650"/>
      <c r="AF508" s="650"/>
      <c r="AG508" s="650"/>
      <c r="AH508" s="654"/>
    </row>
    <row r="509" ht="15.75" customHeight="1">
      <c r="A509" s="1477" t="s">
        <v>14876</v>
      </c>
      <c r="B509" s="658"/>
      <c r="C509" s="641"/>
      <c r="D509" s="658"/>
      <c r="E509" s="658"/>
      <c r="F509" s="641"/>
      <c r="G509" s="641"/>
      <c r="H509" s="665" t="s">
        <v>94</v>
      </c>
      <c r="I509" s="665" t="s">
        <v>94</v>
      </c>
      <c r="J509" s="665"/>
      <c r="K509" s="665"/>
      <c r="L509" s="641"/>
      <c r="M509" s="641"/>
      <c r="N509" s="641"/>
      <c r="O509" s="641"/>
      <c r="P509" s="641"/>
      <c r="Q509" s="641"/>
      <c r="R509" s="641"/>
      <c r="S509" s="641"/>
      <c r="T509" s="641"/>
      <c r="U509" s="641"/>
      <c r="V509" s="641"/>
      <c r="W509" s="641"/>
      <c r="X509" s="641"/>
      <c r="Y509" s="641"/>
      <c r="Z509" s="641"/>
      <c r="AA509" s="641"/>
      <c r="AB509" s="665" t="s">
        <v>94</v>
      </c>
      <c r="AC509" s="1406" t="s">
        <v>55</v>
      </c>
      <c r="AD509" s="665" t="s">
        <v>2262</v>
      </c>
      <c r="AE509" s="650"/>
      <c r="AF509" s="650"/>
      <c r="AG509" s="650"/>
      <c r="AH509" s="654"/>
    </row>
    <row r="510" ht="15.75" customHeight="1">
      <c r="A510" s="1643"/>
      <c r="B510" s="650" t="s">
        <v>14861</v>
      </c>
      <c r="C510" s="641"/>
      <c r="D510" s="658"/>
      <c r="E510" s="658"/>
      <c r="F510" s="641"/>
      <c r="G510" s="641"/>
      <c r="H510" s="665" t="s">
        <v>94</v>
      </c>
      <c r="I510" s="665" t="s">
        <v>94</v>
      </c>
      <c r="J510" s="665"/>
      <c r="K510" s="665"/>
      <c r="L510" s="641"/>
      <c r="M510" s="641"/>
      <c r="N510" s="641"/>
      <c r="O510" s="641"/>
      <c r="P510" s="641"/>
      <c r="Q510" s="641"/>
      <c r="R510" s="641"/>
      <c r="S510" s="641"/>
      <c r="T510" s="641"/>
      <c r="U510" s="641"/>
      <c r="V510" s="641"/>
      <c r="W510" s="641"/>
      <c r="X510" s="641"/>
      <c r="Y510" s="641"/>
      <c r="Z510" s="641"/>
      <c r="AA510" s="641"/>
      <c r="AB510" s="665" t="s">
        <v>94</v>
      </c>
      <c r="AC510" s="1406" t="s">
        <v>55</v>
      </c>
      <c r="AD510" s="665" t="s">
        <v>2262</v>
      </c>
      <c r="AE510" s="650"/>
      <c r="AF510" s="650"/>
      <c r="AG510" s="650"/>
      <c r="AH510" s="654"/>
    </row>
    <row r="511" ht="15.75" customHeight="1">
      <c r="A511" s="1643"/>
      <c r="B511" s="658"/>
      <c r="C511" s="641"/>
      <c r="D511" s="658"/>
      <c r="E511" s="650" t="s">
        <v>14877</v>
      </c>
      <c r="F511" s="642" t="s">
        <v>14878</v>
      </c>
      <c r="G511" s="642" t="s">
        <v>14879</v>
      </c>
      <c r="H511" s="664"/>
      <c r="I511" s="664"/>
      <c r="J511" s="664"/>
      <c r="K511" s="500"/>
      <c r="L511" s="641"/>
      <c r="M511" s="641"/>
      <c r="N511" s="641"/>
      <c r="O511" s="641"/>
      <c r="P511" s="641"/>
      <c r="Q511" s="641"/>
      <c r="R511" s="641"/>
      <c r="S511" s="641"/>
      <c r="T511" s="641"/>
      <c r="U511" s="641"/>
      <c r="V511" s="641"/>
      <c r="W511" s="641"/>
      <c r="X511" s="641"/>
      <c r="Y511" s="641"/>
      <c r="Z511" s="641"/>
      <c r="AA511" s="641"/>
      <c r="AB511" s="665">
        <v>1.0</v>
      </c>
      <c r="AC511" s="1406" t="s">
        <v>55</v>
      </c>
      <c r="AD511" s="665" t="s">
        <v>2262</v>
      </c>
      <c r="AE511" s="650"/>
      <c r="AF511" s="650"/>
      <c r="AG511" s="650"/>
      <c r="AH511" s="654"/>
    </row>
    <row r="512" ht="15.75" customHeight="1">
      <c r="A512" s="1477" t="s">
        <v>14207</v>
      </c>
      <c r="B512" s="658"/>
      <c r="C512" s="641"/>
      <c r="D512" s="658"/>
      <c r="E512" s="658"/>
      <c r="F512" s="641"/>
      <c r="G512" s="641"/>
      <c r="H512" s="665" t="s">
        <v>94</v>
      </c>
      <c r="I512" s="665" t="s">
        <v>94</v>
      </c>
      <c r="J512" s="665"/>
      <c r="K512" s="665"/>
      <c r="L512" s="641"/>
      <c r="M512" s="641"/>
      <c r="N512" s="641"/>
      <c r="O512" s="641"/>
      <c r="P512" s="641"/>
      <c r="Q512" s="641"/>
      <c r="R512" s="641"/>
      <c r="S512" s="641"/>
      <c r="T512" s="641"/>
      <c r="U512" s="641"/>
      <c r="V512" s="641"/>
      <c r="W512" s="641"/>
      <c r="X512" s="641"/>
      <c r="Y512" s="641"/>
      <c r="Z512" s="641"/>
      <c r="AA512" s="641"/>
      <c r="AB512" s="665" t="s">
        <v>94</v>
      </c>
      <c r="AC512" s="1406" t="s">
        <v>55</v>
      </c>
      <c r="AD512" s="665" t="s">
        <v>2262</v>
      </c>
      <c r="AE512" s="650"/>
      <c r="AF512" s="650"/>
      <c r="AG512" s="650"/>
      <c r="AH512" s="654"/>
    </row>
    <row r="513" ht="15.75" customHeight="1">
      <c r="A513" s="1643"/>
      <c r="B513" s="650" t="s">
        <v>4123</v>
      </c>
      <c r="C513" s="641"/>
      <c r="D513" s="658"/>
      <c r="E513" s="658"/>
      <c r="F513" s="642" t="s">
        <v>14880</v>
      </c>
      <c r="G513" s="642" t="s">
        <v>14881</v>
      </c>
      <c r="H513" s="664"/>
      <c r="I513" s="664"/>
      <c r="J513" s="664"/>
      <c r="K513" s="500"/>
      <c r="L513" s="641"/>
      <c r="M513" s="641"/>
      <c r="N513" s="641"/>
      <c r="O513" s="641"/>
      <c r="P513" s="641"/>
      <c r="Q513" s="641"/>
      <c r="R513" s="641"/>
      <c r="S513" s="641"/>
      <c r="T513" s="641"/>
      <c r="U513" s="641"/>
      <c r="V513" s="641"/>
      <c r="W513" s="641"/>
      <c r="X513" s="641"/>
      <c r="Y513" s="641"/>
      <c r="Z513" s="641"/>
      <c r="AA513" s="641"/>
      <c r="AB513" s="665">
        <v>1.0</v>
      </c>
      <c r="AC513" s="1406" t="s">
        <v>55</v>
      </c>
      <c r="AD513" s="665" t="s">
        <v>2262</v>
      </c>
      <c r="AE513" s="650"/>
      <c r="AF513" s="650"/>
      <c r="AG513" s="650"/>
      <c r="AH513" s="654"/>
    </row>
    <row r="514" ht="15.75" customHeight="1">
      <c r="A514" s="654"/>
      <c r="B514" s="654"/>
      <c r="C514" s="643"/>
      <c r="D514" s="654"/>
      <c r="E514" s="654"/>
      <c r="F514" s="643"/>
      <c r="G514" s="643"/>
      <c r="H514" s="501" t="s">
        <v>94</v>
      </c>
      <c r="I514" s="501" t="s">
        <v>94</v>
      </c>
      <c r="J514" s="501"/>
      <c r="K514" s="501"/>
      <c r="L514" s="501"/>
      <c r="M514" s="501"/>
      <c r="N514" s="501"/>
      <c r="O514" s="501"/>
      <c r="P514" s="501"/>
      <c r="Q514" s="501"/>
      <c r="R514" s="501"/>
      <c r="S514" s="501"/>
      <c r="T514" s="501"/>
      <c r="U514" s="501"/>
      <c r="V514" s="501"/>
      <c r="W514" s="501"/>
      <c r="X514" s="501"/>
      <c r="Y514" s="501"/>
      <c r="Z514" s="501"/>
      <c r="AA514" s="501"/>
      <c r="AB514" s="501" t="s">
        <v>94</v>
      </c>
      <c r="AC514" s="648"/>
      <c r="AD514" s="500"/>
      <c r="AE514" s="654"/>
      <c r="AF514" s="654"/>
      <c r="AG514" s="654"/>
      <c r="AH514" s="654"/>
    </row>
    <row r="515" ht="15.75" hidden="1" customHeight="1">
      <c r="A515" s="654"/>
      <c r="B515" s="654"/>
      <c r="C515" s="643"/>
      <c r="D515" s="654"/>
      <c r="E515" s="654"/>
      <c r="F515" s="643"/>
      <c r="G515" s="643"/>
      <c r="H515" s="501"/>
      <c r="I515" s="501"/>
      <c r="J515" s="501"/>
      <c r="K515" s="501"/>
      <c r="L515" s="501"/>
      <c r="M515" s="501"/>
      <c r="N515" s="501"/>
      <c r="O515" s="501"/>
      <c r="P515" s="501"/>
      <c r="Q515" s="501"/>
      <c r="R515" s="501"/>
      <c r="S515" s="501"/>
      <c r="T515" s="501"/>
      <c r="U515" s="501"/>
      <c r="V515" s="501"/>
      <c r="W515" s="501"/>
      <c r="X515" s="501"/>
      <c r="Y515" s="501"/>
      <c r="Z515" s="501"/>
      <c r="AA515" s="501"/>
      <c r="AB515" s="501"/>
      <c r="AC515" s="648"/>
      <c r="AD515" s="500"/>
      <c r="AE515" s="654"/>
      <c r="AF515" s="654"/>
      <c r="AG515" s="654"/>
      <c r="AH515" s="654"/>
    </row>
    <row r="516" ht="15.75" hidden="1" customHeight="1">
      <c r="A516" s="654"/>
      <c r="B516" s="654"/>
      <c r="C516" s="643"/>
      <c r="D516" s="654"/>
      <c r="E516" s="654"/>
      <c r="F516" s="643"/>
      <c r="G516" s="643"/>
      <c r="H516" s="501"/>
      <c r="I516" s="501"/>
      <c r="J516" s="648"/>
      <c r="K516" s="501"/>
      <c r="L516" s="501"/>
      <c r="M516" s="501"/>
      <c r="N516" s="501"/>
      <c r="O516" s="648"/>
      <c r="P516" s="648"/>
      <c r="Q516" s="648"/>
      <c r="R516" s="648"/>
      <c r="S516" s="648"/>
      <c r="T516" s="648"/>
      <c r="U516" s="648"/>
      <c r="V516" s="501"/>
      <c r="W516" s="648"/>
      <c r="X516" s="648"/>
      <c r="Y516" s="648"/>
      <c r="Z516" s="501"/>
      <c r="AA516" s="648"/>
      <c r="AB516" s="500"/>
      <c r="AC516" s="648"/>
      <c r="AD516" s="500"/>
      <c r="AE516" s="654"/>
      <c r="AF516" s="654"/>
      <c r="AG516" s="654"/>
      <c r="AH516" s="654"/>
    </row>
    <row r="517" ht="15.75" hidden="1" customHeight="1">
      <c r="A517" s="654"/>
      <c r="B517" s="654"/>
      <c r="C517" s="643"/>
      <c r="D517" s="654"/>
      <c r="E517" s="654"/>
      <c r="F517" s="643"/>
      <c r="G517" s="643"/>
      <c r="H517" s="501"/>
      <c r="I517" s="501"/>
      <c r="J517" s="501"/>
      <c r="K517" s="501"/>
      <c r="L517" s="501"/>
      <c r="M517" s="501"/>
      <c r="N517" s="501"/>
      <c r="O517" s="501"/>
      <c r="P517" s="501"/>
      <c r="Q517" s="501"/>
      <c r="R517" s="501"/>
      <c r="S517" s="501"/>
      <c r="T517" s="501"/>
      <c r="U517" s="501"/>
      <c r="V517" s="501"/>
      <c r="W517" s="501"/>
      <c r="X517" s="501"/>
      <c r="Y517" s="501"/>
      <c r="Z517" s="501"/>
      <c r="AA517" s="501"/>
      <c r="AB517" s="501"/>
      <c r="AC517" s="500"/>
      <c r="AD517" s="500"/>
      <c r="AE517" s="654"/>
      <c r="AF517" s="654"/>
      <c r="AG517" s="654"/>
      <c r="AH517" s="654"/>
    </row>
    <row r="518" ht="15.75" hidden="1" customHeight="1">
      <c r="A518" s="654"/>
      <c r="B518" s="654"/>
      <c r="C518" s="643"/>
      <c r="D518" s="654"/>
      <c r="E518" s="654"/>
      <c r="F518" s="643"/>
      <c r="G518" s="643"/>
      <c r="H518" s="501"/>
      <c r="I518" s="501"/>
      <c r="J518" s="501"/>
      <c r="K518" s="501"/>
      <c r="L518" s="501"/>
      <c r="M518" s="501"/>
      <c r="N518" s="501"/>
      <c r="O518" s="501"/>
      <c r="P518" s="501"/>
      <c r="Q518" s="501"/>
      <c r="R518" s="501"/>
      <c r="S518" s="501"/>
      <c r="T518" s="501"/>
      <c r="U518" s="501"/>
      <c r="V518" s="501"/>
      <c r="W518" s="501"/>
      <c r="X518" s="501"/>
      <c r="Y518" s="501"/>
      <c r="Z518" s="501"/>
      <c r="AA518" s="501"/>
      <c r="AB518" s="501"/>
      <c r="AC518" s="500"/>
      <c r="AD518" s="500"/>
      <c r="AE518" s="654"/>
      <c r="AF518" s="654"/>
      <c r="AG518" s="654"/>
      <c r="AH518" s="654"/>
    </row>
    <row r="519" ht="15.75" hidden="1" customHeight="1">
      <c r="A519" s="654"/>
      <c r="B519" s="654"/>
      <c r="C519" s="643"/>
      <c r="D519" s="654"/>
      <c r="E519" s="654"/>
      <c r="F519" s="643"/>
      <c r="G519" s="643"/>
      <c r="H519" s="501"/>
      <c r="I519" s="501"/>
      <c r="J519" s="501"/>
      <c r="K519" s="501"/>
      <c r="L519" s="501"/>
      <c r="M519" s="501"/>
      <c r="N519" s="501"/>
      <c r="O519" s="501"/>
      <c r="P519" s="501"/>
      <c r="Q519" s="501"/>
      <c r="R519" s="501"/>
      <c r="S519" s="501"/>
      <c r="T519" s="501"/>
      <c r="U519" s="501"/>
      <c r="V519" s="501"/>
      <c r="W519" s="501"/>
      <c r="X519" s="501"/>
      <c r="Y519" s="501"/>
      <c r="Z519" s="501"/>
      <c r="AA519" s="501"/>
      <c r="AB519" s="501"/>
      <c r="AC519" s="500"/>
      <c r="AD519" s="500"/>
      <c r="AE519" s="654"/>
      <c r="AF519" s="654"/>
      <c r="AG519" s="654"/>
      <c r="AH519" s="654"/>
    </row>
    <row r="520" ht="15.75" hidden="1" customHeight="1">
      <c r="A520" s="654"/>
      <c r="B520" s="654"/>
      <c r="C520" s="643"/>
      <c r="D520" s="654"/>
      <c r="E520" s="654"/>
      <c r="F520" s="643"/>
      <c r="G520" s="643"/>
      <c r="H520" s="648"/>
      <c r="I520" s="648"/>
      <c r="J520" s="648"/>
      <c r="K520" s="648"/>
      <c r="L520" s="648"/>
      <c r="M520" s="648"/>
      <c r="N520" s="648"/>
      <c r="O520" s="648"/>
      <c r="P520" s="648"/>
      <c r="Q520" s="648"/>
      <c r="R520" s="648"/>
      <c r="S520" s="648"/>
      <c r="T520" s="648"/>
      <c r="U520" s="648"/>
      <c r="V520" s="648"/>
      <c r="W520" s="648"/>
      <c r="X520" s="648"/>
      <c r="Y520" s="648"/>
      <c r="Z520" s="648"/>
      <c r="AA520" s="648"/>
      <c r="AB520" s="501"/>
      <c r="AC520" s="500"/>
      <c r="AD520" s="500"/>
      <c r="AE520" s="654"/>
      <c r="AF520" s="654"/>
      <c r="AG520" s="654"/>
      <c r="AH520" s="654"/>
    </row>
    <row r="521" ht="15.75" hidden="1" customHeight="1">
      <c r="A521" s="654"/>
      <c r="B521" s="654"/>
      <c r="C521" s="643"/>
      <c r="D521" s="654"/>
      <c r="E521" s="654"/>
      <c r="F521" s="643"/>
      <c r="G521" s="643"/>
      <c r="H521" s="648"/>
      <c r="I521" s="648"/>
      <c r="J521" s="648"/>
      <c r="K521" s="648"/>
      <c r="L521" s="648"/>
      <c r="M521" s="648"/>
      <c r="N521" s="648"/>
      <c r="O521" s="648"/>
      <c r="P521" s="648"/>
      <c r="Q521" s="648"/>
      <c r="R521" s="648"/>
      <c r="S521" s="648"/>
      <c r="T521" s="648"/>
      <c r="U521" s="648"/>
      <c r="V521" s="648"/>
      <c r="W521" s="648"/>
      <c r="X521" s="648"/>
      <c r="Y521" s="648"/>
      <c r="Z521" s="648"/>
      <c r="AA521" s="648"/>
      <c r="AB521" s="501"/>
      <c r="AC521" s="500"/>
      <c r="AD521" s="500"/>
      <c r="AE521" s="654"/>
      <c r="AF521" s="654"/>
      <c r="AG521" s="654"/>
      <c r="AH521" s="654"/>
    </row>
    <row r="522" ht="15.75" hidden="1" customHeight="1">
      <c r="A522" s="654"/>
      <c r="B522" s="654"/>
      <c r="C522" s="643"/>
      <c r="D522" s="654"/>
      <c r="E522" s="654"/>
      <c r="F522" s="643"/>
      <c r="G522" s="643"/>
      <c r="H522" s="648"/>
      <c r="I522" s="648"/>
      <c r="J522" s="648"/>
      <c r="K522" s="648"/>
      <c r="L522" s="648"/>
      <c r="M522" s="648"/>
      <c r="N522" s="648"/>
      <c r="O522" s="648"/>
      <c r="P522" s="648"/>
      <c r="Q522" s="648"/>
      <c r="R522" s="648"/>
      <c r="S522" s="648"/>
      <c r="T522" s="648"/>
      <c r="U522" s="648"/>
      <c r="V522" s="648"/>
      <c r="W522" s="648"/>
      <c r="X522" s="648"/>
      <c r="Y522" s="648"/>
      <c r="Z522" s="648"/>
      <c r="AA522" s="648"/>
      <c r="AB522" s="501"/>
      <c r="AC522" s="648"/>
      <c r="AD522" s="500"/>
      <c r="AE522" s="654"/>
      <c r="AF522" s="654"/>
      <c r="AG522" s="654"/>
      <c r="AH522" s="654"/>
    </row>
    <row r="523" ht="15.75" hidden="1" customHeight="1">
      <c r="A523" s="654"/>
      <c r="B523" s="654"/>
      <c r="C523" s="643"/>
      <c r="D523" s="654"/>
      <c r="E523" s="654"/>
      <c r="F523" s="643"/>
      <c r="G523" s="643"/>
      <c r="H523" s="500"/>
      <c r="I523" s="500"/>
      <c r="J523" s="500"/>
      <c r="K523" s="500"/>
      <c r="L523" s="500"/>
      <c r="M523" s="500"/>
      <c r="N523" s="500"/>
      <c r="O523" s="500"/>
      <c r="P523" s="500"/>
      <c r="Q523" s="500"/>
      <c r="R523" s="500"/>
      <c r="S523" s="500"/>
      <c r="T523" s="500"/>
      <c r="U523" s="500"/>
      <c r="V523" s="500"/>
      <c r="W523" s="500"/>
      <c r="X523" s="500"/>
      <c r="Y523" s="500"/>
      <c r="Z523" s="500"/>
      <c r="AA523" s="500"/>
      <c r="AB523" s="501"/>
      <c r="AC523" s="648"/>
      <c r="AD523" s="500"/>
      <c r="AE523" s="654"/>
      <c r="AF523" s="654"/>
      <c r="AG523" s="654"/>
      <c r="AH523" s="654"/>
    </row>
    <row r="524" ht="15.75" hidden="1" customHeight="1">
      <c r="A524" s="654"/>
      <c r="B524" s="654"/>
      <c r="C524" s="643"/>
      <c r="D524" s="654"/>
      <c r="E524" s="654"/>
      <c r="F524" s="643"/>
      <c r="G524" s="643"/>
      <c r="H524" s="500"/>
      <c r="I524" s="500"/>
      <c r="J524" s="500"/>
      <c r="K524" s="501"/>
      <c r="L524" s="501"/>
      <c r="M524" s="500"/>
      <c r="N524" s="500"/>
      <c r="O524" s="500"/>
      <c r="P524" s="500"/>
      <c r="Q524" s="500"/>
      <c r="R524" s="500"/>
      <c r="S524" s="500"/>
      <c r="T524" s="500"/>
      <c r="U524" s="500"/>
      <c r="V524" s="500"/>
      <c r="W524" s="500"/>
      <c r="X524" s="500"/>
      <c r="Y524" s="500"/>
      <c r="Z524" s="500"/>
      <c r="AA524" s="500"/>
      <c r="AB524" s="500"/>
      <c r="AC524" s="648"/>
      <c r="AD524" s="500"/>
      <c r="AE524" s="654"/>
      <c r="AF524" s="654"/>
      <c r="AG524" s="654"/>
      <c r="AH524" s="654"/>
    </row>
    <row r="525" ht="15.75" hidden="1" customHeight="1">
      <c r="A525" s="654"/>
      <c r="B525" s="654"/>
      <c r="C525" s="643"/>
      <c r="D525" s="654"/>
      <c r="E525" s="654"/>
      <c r="F525" s="643"/>
      <c r="G525" s="643"/>
      <c r="H525" s="648"/>
      <c r="I525" s="648"/>
      <c r="J525" s="648"/>
      <c r="K525" s="648"/>
      <c r="L525" s="648"/>
      <c r="M525" s="648"/>
      <c r="N525" s="648"/>
      <c r="O525" s="648"/>
      <c r="P525" s="648"/>
      <c r="Q525" s="648"/>
      <c r="R525" s="648"/>
      <c r="S525" s="648"/>
      <c r="T525" s="648"/>
      <c r="U525" s="648"/>
      <c r="V525" s="648"/>
      <c r="W525" s="648"/>
      <c r="X525" s="648"/>
      <c r="Y525" s="648"/>
      <c r="Z525" s="648"/>
      <c r="AA525" s="648"/>
      <c r="AB525" s="500"/>
      <c r="AC525" s="648"/>
      <c r="AD525" s="500"/>
      <c r="AE525" s="654"/>
      <c r="AF525" s="654"/>
      <c r="AG525" s="654"/>
      <c r="AH525" s="654"/>
    </row>
    <row r="526" ht="15.75" hidden="1" customHeight="1">
      <c r="A526" s="654"/>
      <c r="B526" s="654"/>
      <c r="C526" s="643"/>
      <c r="D526" s="654"/>
      <c r="E526" s="654"/>
      <c r="F526" s="643"/>
      <c r="G526" s="643"/>
      <c r="H526" s="500"/>
      <c r="I526" s="500"/>
      <c r="J526" s="648"/>
      <c r="K526" s="648"/>
      <c r="L526" s="648"/>
      <c r="M526" s="500"/>
      <c r="N526" s="500"/>
      <c r="O526" s="648"/>
      <c r="P526" s="648"/>
      <c r="Q526" s="648"/>
      <c r="R526" s="648"/>
      <c r="S526" s="648"/>
      <c r="T526" s="648"/>
      <c r="U526" s="648"/>
      <c r="V526" s="500"/>
      <c r="W526" s="648"/>
      <c r="X526" s="648"/>
      <c r="Y526" s="648"/>
      <c r="Z526" s="500"/>
      <c r="AA526" s="648"/>
      <c r="AB526" s="648"/>
      <c r="AC526" s="648"/>
      <c r="AD526" s="500"/>
      <c r="AE526" s="654"/>
      <c r="AF526" s="654"/>
      <c r="AG526" s="654"/>
      <c r="AH526" s="654"/>
    </row>
    <row r="527" ht="15.75" hidden="1" customHeight="1">
      <c r="A527" s="654"/>
      <c r="B527" s="654"/>
      <c r="C527" s="643"/>
      <c r="D527" s="654"/>
      <c r="E527" s="654"/>
      <c r="F527" s="643"/>
      <c r="G527" s="643"/>
      <c r="H527" s="648"/>
      <c r="I527" s="648"/>
      <c r="J527" s="648"/>
      <c r="K527" s="501"/>
      <c r="L527" s="501"/>
      <c r="M527" s="648"/>
      <c r="N527" s="648"/>
      <c r="O527" s="648"/>
      <c r="P527" s="648"/>
      <c r="Q527" s="648"/>
      <c r="R527" s="648"/>
      <c r="S527" s="648"/>
      <c r="T527" s="648"/>
      <c r="U527" s="648"/>
      <c r="V527" s="648"/>
      <c r="W527" s="648"/>
      <c r="X527" s="648"/>
      <c r="Y527" s="648"/>
      <c r="Z527" s="648"/>
      <c r="AA527" s="648"/>
      <c r="AB527" s="648"/>
      <c r="AC527" s="648"/>
      <c r="AD527" s="500"/>
      <c r="AE527" s="654"/>
      <c r="AF527" s="654"/>
      <c r="AG527" s="654"/>
      <c r="AH527" s="654"/>
    </row>
    <row r="528" ht="15.75" hidden="1" customHeight="1">
      <c r="A528" s="654"/>
      <c r="B528" s="654"/>
      <c r="C528" s="643"/>
      <c r="D528" s="654"/>
      <c r="E528" s="654"/>
      <c r="F528" s="643"/>
      <c r="G528" s="643"/>
      <c r="H528" s="500"/>
      <c r="I528" s="500"/>
      <c r="J528" s="648"/>
      <c r="K528" s="501"/>
      <c r="L528" s="501"/>
      <c r="M528" s="500"/>
      <c r="N528" s="500"/>
      <c r="O528" s="648"/>
      <c r="P528" s="648"/>
      <c r="Q528" s="648"/>
      <c r="R528" s="648"/>
      <c r="S528" s="648"/>
      <c r="T528" s="648"/>
      <c r="U528" s="648"/>
      <c r="V528" s="500"/>
      <c r="W528" s="648"/>
      <c r="X528" s="648"/>
      <c r="Y528" s="648"/>
      <c r="Z528" s="500"/>
      <c r="AA528" s="648"/>
      <c r="AB528" s="648"/>
      <c r="AC528" s="648"/>
      <c r="AD528" s="500"/>
      <c r="AE528" s="654"/>
      <c r="AF528" s="654"/>
      <c r="AG528" s="654"/>
      <c r="AH528" s="654"/>
    </row>
    <row r="529" ht="15.75" hidden="1" customHeight="1">
      <c r="A529" s="654"/>
      <c r="B529" s="654"/>
      <c r="C529" s="643"/>
      <c r="D529" s="654"/>
      <c r="E529" s="654"/>
      <c r="F529" s="643"/>
      <c r="G529" s="643"/>
      <c r="H529" s="648"/>
      <c r="I529" s="648"/>
      <c r="J529" s="648"/>
      <c r="K529" s="648"/>
      <c r="L529" s="648"/>
      <c r="M529" s="648"/>
      <c r="N529" s="648"/>
      <c r="O529" s="648"/>
      <c r="P529" s="648"/>
      <c r="Q529" s="648"/>
      <c r="R529" s="648"/>
      <c r="S529" s="648"/>
      <c r="T529" s="648"/>
      <c r="U529" s="648"/>
      <c r="V529" s="648"/>
      <c r="W529" s="648"/>
      <c r="X529" s="648"/>
      <c r="Y529" s="648"/>
      <c r="Z529" s="648"/>
      <c r="AA529" s="648"/>
      <c r="AB529" s="648"/>
      <c r="AC529" s="648"/>
      <c r="AD529" s="500"/>
      <c r="AE529" s="654"/>
      <c r="AF529" s="654"/>
      <c r="AG529" s="654"/>
      <c r="AH529" s="654"/>
    </row>
    <row r="530" ht="15.75" hidden="1" customHeight="1">
      <c r="A530" s="654"/>
      <c r="B530" s="654"/>
      <c r="C530" s="643"/>
      <c r="D530" s="654"/>
      <c r="E530" s="654"/>
      <c r="F530" s="643"/>
      <c r="G530" s="643"/>
      <c r="H530" s="648"/>
      <c r="I530" s="648"/>
      <c r="J530" s="648"/>
      <c r="K530" s="501"/>
      <c r="L530" s="501"/>
      <c r="M530" s="648"/>
      <c r="N530" s="648"/>
      <c r="O530" s="648"/>
      <c r="P530" s="648"/>
      <c r="Q530" s="648"/>
      <c r="R530" s="648"/>
      <c r="S530" s="648"/>
      <c r="T530" s="648"/>
      <c r="U530" s="648"/>
      <c r="V530" s="648"/>
      <c r="W530" s="648"/>
      <c r="X530" s="648"/>
      <c r="Y530" s="648"/>
      <c r="Z530" s="648"/>
      <c r="AA530" s="648"/>
      <c r="AB530" s="648"/>
      <c r="AC530" s="648"/>
      <c r="AD530" s="500"/>
      <c r="AE530" s="654"/>
      <c r="AF530" s="654"/>
      <c r="AG530" s="654"/>
      <c r="AH530" s="654"/>
    </row>
    <row r="531" ht="15.75" hidden="1" customHeight="1">
      <c r="A531" s="654"/>
      <c r="B531" s="654"/>
      <c r="C531" s="643"/>
      <c r="D531" s="654"/>
      <c r="E531" s="654"/>
      <c r="F531" s="643"/>
      <c r="G531" s="643"/>
      <c r="H531" s="648"/>
      <c r="I531" s="648"/>
      <c r="J531" s="648"/>
      <c r="K531" s="648"/>
      <c r="L531" s="648"/>
      <c r="M531" s="648"/>
      <c r="N531" s="648"/>
      <c r="O531" s="648"/>
      <c r="P531" s="648"/>
      <c r="Q531" s="648"/>
      <c r="R531" s="648"/>
      <c r="S531" s="648"/>
      <c r="T531" s="648"/>
      <c r="U531" s="648"/>
      <c r="V531" s="648"/>
      <c r="W531" s="648"/>
      <c r="X531" s="648"/>
      <c r="Y531" s="648"/>
      <c r="Z531" s="648"/>
      <c r="AA531" s="648"/>
      <c r="AB531" s="648"/>
      <c r="AC531" s="648"/>
      <c r="AD531" s="500"/>
      <c r="AE531" s="654"/>
      <c r="AF531" s="654"/>
      <c r="AG531" s="654"/>
      <c r="AH531" s="654"/>
    </row>
    <row r="532" ht="15.75" hidden="1" customHeight="1">
      <c r="A532" s="654"/>
      <c r="B532" s="654"/>
      <c r="C532" s="643"/>
      <c r="D532" s="654"/>
      <c r="E532" s="654"/>
      <c r="F532" s="643"/>
      <c r="G532" s="643"/>
      <c r="H532" s="648"/>
      <c r="I532" s="648"/>
      <c r="J532" s="648"/>
      <c r="K532" s="501"/>
      <c r="L532" s="501"/>
      <c r="M532" s="648"/>
      <c r="N532" s="648"/>
      <c r="O532" s="648"/>
      <c r="P532" s="648"/>
      <c r="Q532" s="648"/>
      <c r="R532" s="648"/>
      <c r="S532" s="648"/>
      <c r="T532" s="648"/>
      <c r="U532" s="648"/>
      <c r="V532" s="648"/>
      <c r="W532" s="648"/>
      <c r="X532" s="648"/>
      <c r="Y532" s="648"/>
      <c r="Z532" s="648"/>
      <c r="AA532" s="648"/>
      <c r="AB532" s="648"/>
      <c r="AC532" s="648"/>
      <c r="AD532" s="500"/>
      <c r="AE532" s="654"/>
      <c r="AF532" s="654"/>
      <c r="AG532" s="654"/>
      <c r="AH532" s="654"/>
    </row>
    <row r="533" ht="15.75" hidden="1" customHeight="1">
      <c r="A533" s="654"/>
      <c r="B533" s="654"/>
      <c r="C533" s="643"/>
      <c r="D533" s="654"/>
      <c r="E533" s="654"/>
      <c r="F533" s="643"/>
      <c r="G533" s="643"/>
      <c r="H533" s="648"/>
      <c r="I533" s="648"/>
      <c r="J533" s="648"/>
      <c r="K533" s="501"/>
      <c r="L533" s="501"/>
      <c r="M533" s="648"/>
      <c r="N533" s="648"/>
      <c r="O533" s="648"/>
      <c r="P533" s="648"/>
      <c r="Q533" s="648"/>
      <c r="R533" s="648"/>
      <c r="S533" s="648"/>
      <c r="T533" s="648"/>
      <c r="U533" s="648"/>
      <c r="V533" s="648"/>
      <c r="W533" s="648"/>
      <c r="X533" s="648"/>
      <c r="Y533" s="648"/>
      <c r="Z533" s="648"/>
      <c r="AA533" s="648"/>
      <c r="AB533" s="501"/>
      <c r="AC533" s="648"/>
      <c r="AD533" s="500"/>
      <c r="AE533" s="654"/>
      <c r="AF533" s="654"/>
      <c r="AG533" s="654"/>
      <c r="AH533" s="654"/>
    </row>
    <row r="534" ht="15.75" hidden="1" customHeight="1">
      <c r="A534" s="654"/>
      <c r="B534" s="654"/>
      <c r="C534" s="643"/>
      <c r="D534" s="654"/>
      <c r="E534" s="654"/>
      <c r="F534" s="643"/>
      <c r="G534" s="643"/>
      <c r="H534" s="501"/>
      <c r="I534" s="501"/>
      <c r="J534" s="501"/>
      <c r="K534" s="501"/>
      <c r="L534" s="501"/>
      <c r="M534" s="501"/>
      <c r="N534" s="501"/>
      <c r="O534" s="501"/>
      <c r="P534" s="501"/>
      <c r="Q534" s="501"/>
      <c r="R534" s="501"/>
      <c r="S534" s="501"/>
      <c r="T534" s="501"/>
      <c r="U534" s="501"/>
      <c r="V534" s="501"/>
      <c r="W534" s="501"/>
      <c r="X534" s="501"/>
      <c r="Y534" s="501"/>
      <c r="Z534" s="501"/>
      <c r="AA534" s="501"/>
      <c r="AB534" s="501"/>
      <c r="AC534" s="501"/>
      <c r="AD534" s="500"/>
      <c r="AE534" s="654"/>
      <c r="AF534" s="654"/>
      <c r="AG534" s="654"/>
      <c r="AH534" s="654"/>
    </row>
    <row r="535" ht="15.75" hidden="1" customHeight="1">
      <c r="A535" s="654"/>
      <c r="B535" s="654"/>
      <c r="C535" s="643"/>
      <c r="D535" s="654"/>
      <c r="E535" s="654"/>
      <c r="F535" s="643"/>
      <c r="G535" s="643"/>
      <c r="H535" s="648"/>
      <c r="I535" s="648"/>
      <c r="J535" s="648"/>
      <c r="K535" s="501"/>
      <c r="L535" s="501"/>
      <c r="M535" s="648"/>
      <c r="N535" s="648"/>
      <c r="O535" s="648"/>
      <c r="P535" s="648"/>
      <c r="Q535" s="648"/>
      <c r="R535" s="648"/>
      <c r="S535" s="648"/>
      <c r="T535" s="648"/>
      <c r="U535" s="648"/>
      <c r="V535" s="648"/>
      <c r="W535" s="648"/>
      <c r="X535" s="648"/>
      <c r="Y535" s="648"/>
      <c r="Z535" s="648"/>
      <c r="AA535" s="648"/>
      <c r="AB535" s="648"/>
      <c r="AC535" s="648"/>
      <c r="AD535" s="500"/>
      <c r="AE535" s="654"/>
      <c r="AF535" s="654"/>
      <c r="AG535" s="654"/>
      <c r="AH535" s="654"/>
    </row>
    <row r="536" ht="15.75" hidden="1" customHeight="1">
      <c r="A536" s="654"/>
      <c r="B536" s="654"/>
      <c r="C536" s="643"/>
      <c r="D536" s="654"/>
      <c r="E536" s="654"/>
      <c r="F536" s="643"/>
      <c r="G536" s="643"/>
      <c r="H536" s="648"/>
      <c r="I536" s="648"/>
      <c r="J536" s="501"/>
      <c r="K536" s="501"/>
      <c r="L536" s="501"/>
      <c r="M536" s="648"/>
      <c r="N536" s="648"/>
      <c r="O536" s="648"/>
      <c r="P536" s="648"/>
      <c r="Q536" s="648"/>
      <c r="R536" s="648"/>
      <c r="S536" s="648"/>
      <c r="T536" s="648"/>
      <c r="U536" s="501"/>
      <c r="V536" s="648"/>
      <c r="W536" s="648"/>
      <c r="X536" s="648"/>
      <c r="Y536" s="501"/>
      <c r="Z536" s="648"/>
      <c r="AA536" s="501"/>
      <c r="AB536" s="648"/>
      <c r="AC536" s="648"/>
      <c r="AD536" s="500"/>
      <c r="AE536" s="654"/>
      <c r="AF536" s="654"/>
      <c r="AG536" s="654"/>
      <c r="AH536" s="654"/>
    </row>
    <row r="537" ht="15.75" hidden="1" customHeight="1">
      <c r="A537" s="654"/>
      <c r="B537" s="654"/>
      <c r="C537" s="643"/>
      <c r="D537" s="654"/>
      <c r="E537" s="654"/>
      <c r="F537" s="643"/>
      <c r="G537" s="643"/>
      <c r="H537" s="501"/>
      <c r="I537" s="501"/>
      <c r="J537" s="501"/>
      <c r="K537" s="501"/>
      <c r="L537" s="501"/>
      <c r="M537" s="501"/>
      <c r="N537" s="501"/>
      <c r="O537" s="501"/>
      <c r="P537" s="501"/>
      <c r="Q537" s="501"/>
      <c r="R537" s="501"/>
      <c r="S537" s="501"/>
      <c r="T537" s="501"/>
      <c r="U537" s="501"/>
      <c r="V537" s="501"/>
      <c r="W537" s="501"/>
      <c r="X537" s="501"/>
      <c r="Y537" s="501"/>
      <c r="Z537" s="501"/>
      <c r="AA537" s="501"/>
      <c r="AB537" s="501"/>
      <c r="AC537" s="648"/>
      <c r="AD537" s="500"/>
      <c r="AE537" s="654"/>
      <c r="AF537" s="654"/>
      <c r="AG537" s="654"/>
      <c r="AH537" s="654"/>
    </row>
    <row r="538" ht="15.75" hidden="1" customHeight="1">
      <c r="A538" s="654"/>
      <c r="B538" s="654"/>
      <c r="C538" s="643"/>
      <c r="D538" s="654"/>
      <c r="E538" s="654"/>
      <c r="F538" s="643"/>
      <c r="G538" s="643"/>
      <c r="H538" s="648"/>
      <c r="I538" s="648"/>
      <c r="J538" s="501"/>
      <c r="K538" s="501"/>
      <c r="L538" s="501"/>
      <c r="M538" s="648"/>
      <c r="N538" s="648"/>
      <c r="O538" s="648"/>
      <c r="P538" s="648"/>
      <c r="Q538" s="648"/>
      <c r="R538" s="648"/>
      <c r="S538" s="648"/>
      <c r="T538" s="648"/>
      <c r="U538" s="501"/>
      <c r="V538" s="648"/>
      <c r="W538" s="648"/>
      <c r="X538" s="648"/>
      <c r="Y538" s="501"/>
      <c r="Z538" s="648"/>
      <c r="AA538" s="501"/>
      <c r="AB538" s="501"/>
      <c r="AC538" s="648"/>
      <c r="AD538" s="500"/>
      <c r="AE538" s="654"/>
      <c r="AF538" s="654"/>
      <c r="AG538" s="654"/>
      <c r="AH538" s="654"/>
    </row>
    <row r="539" ht="15.75" hidden="1" customHeight="1">
      <c r="A539" s="654"/>
      <c r="B539" s="654"/>
      <c r="C539" s="643"/>
      <c r="D539" s="654"/>
      <c r="E539" s="654"/>
      <c r="F539" s="643"/>
      <c r="G539" s="643"/>
      <c r="H539" s="648"/>
      <c r="I539" s="648"/>
      <c r="J539" s="501"/>
      <c r="K539" s="501"/>
      <c r="L539" s="501"/>
      <c r="M539" s="648"/>
      <c r="N539" s="648"/>
      <c r="O539" s="648"/>
      <c r="P539" s="648"/>
      <c r="Q539" s="648"/>
      <c r="R539" s="648"/>
      <c r="S539" s="648"/>
      <c r="T539" s="648"/>
      <c r="U539" s="501"/>
      <c r="V539" s="648"/>
      <c r="W539" s="648"/>
      <c r="X539" s="648"/>
      <c r="Y539" s="501"/>
      <c r="Z539" s="648"/>
      <c r="AA539" s="501"/>
      <c r="AB539" s="501"/>
      <c r="AC539" s="648"/>
      <c r="AD539" s="500"/>
      <c r="AE539" s="654"/>
      <c r="AF539" s="654"/>
      <c r="AG539" s="654"/>
      <c r="AH539" s="654"/>
    </row>
    <row r="540" ht="15.75" hidden="1" customHeight="1">
      <c r="A540" s="654"/>
      <c r="B540" s="654"/>
      <c r="C540" s="643"/>
      <c r="D540" s="654"/>
      <c r="E540" s="654"/>
      <c r="F540" s="643"/>
      <c r="G540" s="643"/>
      <c r="H540" s="648"/>
      <c r="I540" s="648"/>
      <c r="J540" s="501"/>
      <c r="K540" s="501"/>
      <c r="L540" s="501"/>
      <c r="M540" s="648"/>
      <c r="N540" s="648"/>
      <c r="O540" s="648"/>
      <c r="P540" s="648"/>
      <c r="Q540" s="648"/>
      <c r="R540" s="648"/>
      <c r="S540" s="648"/>
      <c r="T540" s="648"/>
      <c r="U540" s="501"/>
      <c r="V540" s="648"/>
      <c r="W540" s="648"/>
      <c r="X540" s="648"/>
      <c r="Y540" s="501"/>
      <c r="Z540" s="648"/>
      <c r="AA540" s="501"/>
      <c r="AB540" s="501"/>
      <c r="AC540" s="648"/>
      <c r="AD540" s="500"/>
      <c r="AE540" s="654"/>
      <c r="AF540" s="654"/>
      <c r="AG540" s="654"/>
      <c r="AH540" s="654"/>
    </row>
    <row r="541" ht="15.75" hidden="1" customHeight="1">
      <c r="A541" s="654"/>
      <c r="B541" s="654"/>
      <c r="C541" s="643"/>
      <c r="D541" s="654"/>
      <c r="E541" s="654"/>
      <c r="F541" s="643"/>
      <c r="G541" s="643"/>
      <c r="H541" s="648"/>
      <c r="I541" s="648"/>
      <c r="J541" s="501"/>
      <c r="K541" s="501"/>
      <c r="L541" s="501"/>
      <c r="M541" s="648"/>
      <c r="N541" s="648"/>
      <c r="O541" s="648"/>
      <c r="P541" s="648"/>
      <c r="Q541" s="648"/>
      <c r="R541" s="648"/>
      <c r="S541" s="648"/>
      <c r="T541" s="648"/>
      <c r="U541" s="501"/>
      <c r="V541" s="648"/>
      <c r="W541" s="648"/>
      <c r="X541" s="648"/>
      <c r="Y541" s="501"/>
      <c r="Z541" s="648"/>
      <c r="AA541" s="501"/>
      <c r="AB541" s="648"/>
      <c r="AC541" s="648"/>
      <c r="AD541" s="500"/>
      <c r="AE541" s="654"/>
      <c r="AF541" s="654"/>
      <c r="AG541" s="654"/>
      <c r="AH541" s="654"/>
    </row>
    <row r="542" ht="15.75" hidden="1" customHeight="1">
      <c r="A542" s="654"/>
      <c r="B542" s="654"/>
      <c r="C542" s="643"/>
      <c r="D542" s="654"/>
      <c r="E542" s="654"/>
      <c r="F542" s="643"/>
      <c r="G542" s="643"/>
      <c r="H542" s="648"/>
      <c r="I542" s="648"/>
      <c r="J542" s="501"/>
      <c r="K542" s="501"/>
      <c r="L542" s="501"/>
      <c r="M542" s="648"/>
      <c r="N542" s="648"/>
      <c r="O542" s="648"/>
      <c r="P542" s="648"/>
      <c r="Q542" s="648"/>
      <c r="R542" s="648"/>
      <c r="S542" s="648"/>
      <c r="T542" s="648"/>
      <c r="U542" s="501"/>
      <c r="V542" s="648"/>
      <c r="W542" s="648"/>
      <c r="X542" s="648"/>
      <c r="Y542" s="501"/>
      <c r="Z542" s="648"/>
      <c r="AA542" s="501"/>
      <c r="AB542" s="501"/>
      <c r="AC542" s="501"/>
      <c r="AD542" s="500"/>
      <c r="AE542" s="654"/>
      <c r="AF542" s="654"/>
      <c r="AG542" s="654"/>
      <c r="AH542" s="654"/>
    </row>
    <row r="543" ht="15.75" hidden="1" customHeight="1">
      <c r="A543" s="654"/>
      <c r="B543" s="654"/>
      <c r="C543" s="643"/>
      <c r="D543" s="654"/>
      <c r="E543" s="654"/>
      <c r="F543" s="643"/>
      <c r="G543" s="643"/>
      <c r="H543" s="648"/>
      <c r="I543" s="648"/>
      <c r="J543" s="648"/>
      <c r="K543" s="501"/>
      <c r="L543" s="501"/>
      <c r="M543" s="648"/>
      <c r="N543" s="648"/>
      <c r="O543" s="648"/>
      <c r="P543" s="648"/>
      <c r="Q543" s="648"/>
      <c r="R543" s="648"/>
      <c r="S543" s="648"/>
      <c r="T543" s="648"/>
      <c r="U543" s="648"/>
      <c r="V543" s="648"/>
      <c r="W543" s="648"/>
      <c r="X543" s="648"/>
      <c r="Y543" s="648"/>
      <c r="Z543" s="648"/>
      <c r="AA543" s="648"/>
      <c r="AB543" s="648"/>
      <c r="AC543" s="648"/>
      <c r="AD543" s="500"/>
      <c r="AE543" s="654"/>
      <c r="AF543" s="654"/>
      <c r="AG543" s="654"/>
      <c r="AH543" s="654"/>
    </row>
    <row r="544" ht="15.75" hidden="1" customHeight="1">
      <c r="A544" s="654"/>
      <c r="B544" s="654"/>
      <c r="C544" s="643"/>
      <c r="D544" s="654"/>
      <c r="E544" s="654"/>
      <c r="F544" s="643"/>
      <c r="G544" s="643"/>
      <c r="H544" s="648"/>
      <c r="I544" s="648"/>
      <c r="J544" s="648"/>
      <c r="K544" s="648"/>
      <c r="L544" s="648"/>
      <c r="M544" s="648"/>
      <c r="N544" s="648"/>
      <c r="O544" s="648"/>
      <c r="P544" s="648"/>
      <c r="Q544" s="648"/>
      <c r="R544" s="648"/>
      <c r="S544" s="648"/>
      <c r="T544" s="648"/>
      <c r="U544" s="648"/>
      <c r="V544" s="648"/>
      <c r="W544" s="648"/>
      <c r="X544" s="648"/>
      <c r="Y544" s="648"/>
      <c r="Z544" s="648"/>
      <c r="AA544" s="648"/>
      <c r="AB544" s="648"/>
      <c r="AC544" s="648"/>
      <c r="AD544" s="500"/>
      <c r="AE544" s="654"/>
      <c r="AF544" s="654"/>
      <c r="AG544" s="654"/>
      <c r="AH544" s="654"/>
    </row>
    <row r="545" ht="15.75" hidden="1" customHeight="1">
      <c r="A545" s="654"/>
      <c r="B545" s="654"/>
      <c r="C545" s="643"/>
      <c r="D545" s="654"/>
      <c r="E545" s="654"/>
      <c r="F545" s="643"/>
      <c r="G545" s="643"/>
      <c r="H545" s="648"/>
      <c r="I545" s="648"/>
      <c r="J545" s="648"/>
      <c r="K545" s="501"/>
      <c r="L545" s="501"/>
      <c r="M545" s="648"/>
      <c r="N545" s="648"/>
      <c r="O545" s="648"/>
      <c r="P545" s="648"/>
      <c r="Q545" s="648"/>
      <c r="R545" s="648"/>
      <c r="S545" s="648"/>
      <c r="T545" s="648"/>
      <c r="U545" s="648"/>
      <c r="V545" s="648"/>
      <c r="W545" s="648"/>
      <c r="X545" s="648"/>
      <c r="Y545" s="648"/>
      <c r="Z545" s="648"/>
      <c r="AA545" s="648"/>
      <c r="AB545" s="648"/>
      <c r="AC545" s="648"/>
      <c r="AD545" s="500"/>
      <c r="AE545" s="654"/>
      <c r="AF545" s="654"/>
      <c r="AG545" s="654"/>
      <c r="AH545" s="654"/>
    </row>
    <row r="546" ht="15.75" hidden="1" customHeight="1">
      <c r="A546" s="654"/>
      <c r="B546" s="654"/>
      <c r="C546" s="643"/>
      <c r="D546" s="654"/>
      <c r="E546" s="654"/>
      <c r="F546" s="643"/>
      <c r="G546" s="643"/>
      <c r="H546" s="500"/>
      <c r="I546" s="500"/>
      <c r="J546" s="500"/>
      <c r="K546" s="500"/>
      <c r="L546" s="500"/>
      <c r="M546" s="500"/>
      <c r="N546" s="500"/>
      <c r="O546" s="500"/>
      <c r="P546" s="500"/>
      <c r="Q546" s="500"/>
      <c r="R546" s="500"/>
      <c r="S546" s="500"/>
      <c r="T546" s="500"/>
      <c r="U546" s="500"/>
      <c r="V546" s="500"/>
      <c r="W546" s="500"/>
      <c r="X546" s="500"/>
      <c r="Y546" s="500"/>
      <c r="Z546" s="500"/>
      <c r="AA546" s="500"/>
      <c r="AB546" s="500"/>
      <c r="AC546" s="648"/>
      <c r="AD546" s="500"/>
      <c r="AE546" s="654"/>
      <c r="AF546" s="654"/>
      <c r="AG546" s="654"/>
      <c r="AH546" s="654"/>
    </row>
    <row r="547" ht="15.75" hidden="1" customHeight="1">
      <c r="A547" s="654"/>
      <c r="B547" s="654"/>
      <c r="C547" s="643"/>
      <c r="D547" s="654"/>
      <c r="E547" s="654"/>
      <c r="F547" s="643"/>
      <c r="G547" s="643"/>
      <c r="H547" s="500"/>
      <c r="I547" s="500"/>
      <c r="J547" s="500"/>
      <c r="K547" s="500"/>
      <c r="L547" s="500"/>
      <c r="M547" s="500"/>
      <c r="N547" s="500"/>
      <c r="O547" s="500"/>
      <c r="P547" s="500"/>
      <c r="Q547" s="500"/>
      <c r="R547" s="500"/>
      <c r="S547" s="500"/>
      <c r="T547" s="500"/>
      <c r="U547" s="500"/>
      <c r="V547" s="500"/>
      <c r="W547" s="500"/>
      <c r="X547" s="500"/>
      <c r="Y547" s="500"/>
      <c r="Z547" s="500"/>
      <c r="AA547" s="500"/>
      <c r="AB547" s="501"/>
      <c r="AC547" s="500"/>
      <c r="AD547" s="500"/>
      <c r="AE547" s="654"/>
      <c r="AF547" s="654"/>
      <c r="AG547" s="654"/>
      <c r="AH547" s="654"/>
    </row>
    <row r="548" ht="15.75" hidden="1" customHeight="1">
      <c r="A548" s="654"/>
      <c r="B548" s="654"/>
      <c r="C548" s="643"/>
      <c r="D548" s="654"/>
      <c r="E548" s="654"/>
      <c r="F548" s="643"/>
      <c r="G548" s="643"/>
      <c r="H548" s="500"/>
      <c r="I548" s="500"/>
      <c r="J548" s="500"/>
      <c r="K548" s="500"/>
      <c r="L548" s="500"/>
      <c r="M548" s="500"/>
      <c r="N548" s="500"/>
      <c r="O548" s="500"/>
      <c r="P548" s="500"/>
      <c r="Q548" s="500"/>
      <c r="R548" s="500"/>
      <c r="S548" s="500"/>
      <c r="T548" s="500"/>
      <c r="U548" s="500"/>
      <c r="V548" s="500"/>
      <c r="W548" s="500"/>
      <c r="X548" s="500"/>
      <c r="Y548" s="500"/>
      <c r="Z548" s="500"/>
      <c r="AA548" s="500"/>
      <c r="AB548" s="501"/>
      <c r="AC548" s="648"/>
      <c r="AD548" s="500"/>
      <c r="AE548" s="654"/>
      <c r="AF548" s="654"/>
      <c r="AG548" s="654"/>
      <c r="AH548" s="654"/>
    </row>
    <row r="549" ht="15.75" hidden="1" customHeight="1">
      <c r="A549" s="654"/>
      <c r="B549" s="654"/>
      <c r="C549" s="643"/>
      <c r="D549" s="654"/>
      <c r="E549" s="654"/>
      <c r="F549" s="643"/>
      <c r="G549" s="643"/>
      <c r="H549" s="500"/>
      <c r="I549" s="500"/>
      <c r="J549" s="500"/>
      <c r="K549" s="501"/>
      <c r="L549" s="501"/>
      <c r="M549" s="500"/>
      <c r="N549" s="500"/>
      <c r="O549" s="500"/>
      <c r="P549" s="500"/>
      <c r="Q549" s="500"/>
      <c r="R549" s="500"/>
      <c r="S549" s="500"/>
      <c r="T549" s="500"/>
      <c r="U549" s="500"/>
      <c r="V549" s="500"/>
      <c r="W549" s="500"/>
      <c r="X549" s="500"/>
      <c r="Y549" s="500"/>
      <c r="Z549" s="500"/>
      <c r="AA549" s="500"/>
      <c r="AB549" s="500"/>
      <c r="AC549" s="648"/>
      <c r="AD549" s="500"/>
      <c r="AE549" s="654"/>
      <c r="AF549" s="654"/>
      <c r="AG549" s="654"/>
      <c r="AH549" s="654"/>
    </row>
    <row r="550" ht="15.75" hidden="1" customHeight="1">
      <c r="A550" s="654"/>
      <c r="B550" s="654"/>
      <c r="C550" s="643"/>
      <c r="D550" s="654"/>
      <c r="E550" s="654"/>
      <c r="F550" s="643"/>
      <c r="G550" s="643"/>
      <c r="H550" s="501"/>
      <c r="I550" s="501"/>
      <c r="J550" s="501"/>
      <c r="K550" s="501"/>
      <c r="L550" s="501"/>
      <c r="M550" s="501"/>
      <c r="N550" s="501"/>
      <c r="O550" s="501"/>
      <c r="P550" s="501"/>
      <c r="Q550" s="501"/>
      <c r="R550" s="501"/>
      <c r="S550" s="501"/>
      <c r="T550" s="501"/>
      <c r="U550" s="501"/>
      <c r="V550" s="501"/>
      <c r="W550" s="501"/>
      <c r="X550" s="501"/>
      <c r="Y550" s="501"/>
      <c r="Z550" s="501"/>
      <c r="AA550" s="501"/>
      <c r="AB550" s="501"/>
      <c r="AC550" s="648"/>
      <c r="AD550" s="500"/>
      <c r="AE550" s="654"/>
      <c r="AF550" s="654"/>
      <c r="AG550" s="654"/>
      <c r="AH550" s="654"/>
    </row>
    <row r="551" ht="15.75" hidden="1" customHeight="1">
      <c r="A551" s="654"/>
      <c r="B551" s="654"/>
      <c r="C551" s="643"/>
      <c r="D551" s="654"/>
      <c r="E551" s="654"/>
      <c r="F551" s="643"/>
      <c r="G551" s="643"/>
      <c r="H551" s="501"/>
      <c r="I551" s="501"/>
      <c r="J551" s="501"/>
      <c r="K551" s="501"/>
      <c r="L551" s="501"/>
      <c r="M551" s="501"/>
      <c r="N551" s="501"/>
      <c r="O551" s="501"/>
      <c r="P551" s="501"/>
      <c r="Q551" s="501"/>
      <c r="R551" s="501"/>
      <c r="S551" s="501"/>
      <c r="T551" s="501"/>
      <c r="U551" s="501"/>
      <c r="V551" s="501"/>
      <c r="W551" s="501"/>
      <c r="X551" s="501"/>
      <c r="Y551" s="501"/>
      <c r="Z551" s="501"/>
      <c r="AA551" s="501"/>
      <c r="AB551" s="501"/>
      <c r="AC551" s="648"/>
      <c r="AD551" s="500"/>
      <c r="AE551" s="654"/>
      <c r="AF551" s="654"/>
      <c r="AG551" s="654"/>
      <c r="AH551" s="654"/>
    </row>
    <row r="552" ht="15.75" hidden="1" customHeight="1">
      <c r="A552" s="654"/>
      <c r="B552" s="654"/>
      <c r="C552" s="643"/>
      <c r="D552" s="654"/>
      <c r="E552" s="654"/>
      <c r="F552" s="643"/>
      <c r="G552" s="643"/>
      <c r="H552" s="501"/>
      <c r="I552" s="501"/>
      <c r="J552" s="648"/>
      <c r="K552" s="501"/>
      <c r="L552" s="501"/>
      <c r="M552" s="501"/>
      <c r="N552" s="501"/>
      <c r="O552" s="648"/>
      <c r="P552" s="648"/>
      <c r="Q552" s="648"/>
      <c r="R552" s="648"/>
      <c r="S552" s="648"/>
      <c r="T552" s="648"/>
      <c r="U552" s="648"/>
      <c r="V552" s="501"/>
      <c r="W552" s="648"/>
      <c r="X552" s="648"/>
      <c r="Y552" s="648"/>
      <c r="Z552" s="501"/>
      <c r="AA552" s="648"/>
      <c r="AB552" s="500"/>
      <c r="AC552" s="648"/>
      <c r="AD552" s="500"/>
      <c r="AE552" s="654"/>
      <c r="AF552" s="654"/>
      <c r="AG552" s="654"/>
      <c r="AH552" s="654"/>
    </row>
    <row r="553" ht="15.75" hidden="1" customHeight="1">
      <c r="A553" s="654"/>
      <c r="B553" s="654"/>
      <c r="C553" s="643"/>
      <c r="D553" s="654"/>
      <c r="E553" s="654"/>
      <c r="F553" s="643"/>
      <c r="G553" s="643"/>
      <c r="H553" s="501"/>
      <c r="I553" s="501"/>
      <c r="J553" s="501"/>
      <c r="K553" s="501"/>
      <c r="L553" s="501"/>
      <c r="M553" s="501"/>
      <c r="N553" s="501"/>
      <c r="O553" s="501"/>
      <c r="P553" s="501"/>
      <c r="Q553" s="501"/>
      <c r="R553" s="501"/>
      <c r="S553" s="501"/>
      <c r="T553" s="501"/>
      <c r="U553" s="501"/>
      <c r="V553" s="501"/>
      <c r="W553" s="501"/>
      <c r="X553" s="501"/>
      <c r="Y553" s="501"/>
      <c r="Z553" s="501"/>
      <c r="AA553" s="501"/>
      <c r="AB553" s="501"/>
      <c r="AC553" s="500"/>
      <c r="AD553" s="500"/>
      <c r="AE553" s="654"/>
      <c r="AF553" s="654"/>
      <c r="AG553" s="654"/>
      <c r="AH553" s="654"/>
    </row>
    <row r="554" ht="15.75" hidden="1" customHeight="1">
      <c r="A554" s="654"/>
      <c r="B554" s="654"/>
      <c r="C554" s="643"/>
      <c r="D554" s="654"/>
      <c r="E554" s="654"/>
      <c r="F554" s="643"/>
      <c r="G554" s="643"/>
      <c r="H554" s="501"/>
      <c r="I554" s="501"/>
      <c r="J554" s="501"/>
      <c r="K554" s="501"/>
      <c r="L554" s="501"/>
      <c r="M554" s="501"/>
      <c r="N554" s="501"/>
      <c r="O554" s="501"/>
      <c r="P554" s="501"/>
      <c r="Q554" s="501"/>
      <c r="R554" s="501"/>
      <c r="S554" s="501"/>
      <c r="T554" s="501"/>
      <c r="U554" s="501"/>
      <c r="V554" s="501"/>
      <c r="W554" s="501"/>
      <c r="X554" s="501"/>
      <c r="Y554" s="501"/>
      <c r="Z554" s="501"/>
      <c r="AA554" s="501"/>
      <c r="AB554" s="501"/>
      <c r="AC554" s="500"/>
      <c r="AD554" s="500"/>
      <c r="AE554" s="654"/>
      <c r="AF554" s="654"/>
      <c r="AG554" s="654"/>
      <c r="AH554" s="654"/>
    </row>
    <row r="555" ht="15.75" hidden="1" customHeight="1">
      <c r="A555" s="654"/>
      <c r="B555" s="654"/>
      <c r="C555" s="643"/>
      <c r="D555" s="654"/>
      <c r="E555" s="654"/>
      <c r="F555" s="643"/>
      <c r="G555" s="643"/>
      <c r="H555" s="501"/>
      <c r="I555" s="501"/>
      <c r="J555" s="501"/>
      <c r="K555" s="501"/>
      <c r="L555" s="501"/>
      <c r="M555" s="501"/>
      <c r="N555" s="501"/>
      <c r="O555" s="501"/>
      <c r="P555" s="501"/>
      <c r="Q555" s="501"/>
      <c r="R555" s="501"/>
      <c r="S555" s="501"/>
      <c r="T555" s="501"/>
      <c r="U555" s="501"/>
      <c r="V555" s="501"/>
      <c r="W555" s="501"/>
      <c r="X555" s="501"/>
      <c r="Y555" s="501"/>
      <c r="Z555" s="501"/>
      <c r="AA555" s="501"/>
      <c r="AB555" s="501"/>
      <c r="AC555" s="500"/>
      <c r="AD555" s="500"/>
      <c r="AE555" s="654"/>
      <c r="AF555" s="654"/>
      <c r="AG555" s="654"/>
      <c r="AH555" s="654"/>
    </row>
    <row r="556" ht="15.75" hidden="1" customHeight="1">
      <c r="A556" s="654"/>
      <c r="B556" s="654"/>
      <c r="C556" s="643"/>
      <c r="D556" s="654"/>
      <c r="E556" s="654"/>
      <c r="F556" s="643"/>
      <c r="G556" s="643"/>
      <c r="H556" s="648"/>
      <c r="I556" s="648"/>
      <c r="J556" s="648"/>
      <c r="K556" s="648"/>
      <c r="L556" s="648"/>
      <c r="M556" s="648"/>
      <c r="N556" s="648"/>
      <c r="O556" s="648"/>
      <c r="P556" s="648"/>
      <c r="Q556" s="648"/>
      <c r="R556" s="648"/>
      <c r="S556" s="648"/>
      <c r="T556" s="648"/>
      <c r="U556" s="648"/>
      <c r="V556" s="648"/>
      <c r="W556" s="648"/>
      <c r="X556" s="648"/>
      <c r="Y556" s="648"/>
      <c r="Z556" s="648"/>
      <c r="AA556" s="648"/>
      <c r="AB556" s="501"/>
      <c r="AC556" s="500"/>
      <c r="AD556" s="500"/>
      <c r="AE556" s="654"/>
      <c r="AF556" s="654"/>
      <c r="AG556" s="654"/>
      <c r="AH556" s="654"/>
    </row>
    <row r="557" ht="15.75" hidden="1" customHeight="1">
      <c r="A557" s="654"/>
      <c r="B557" s="654"/>
      <c r="C557" s="643"/>
      <c r="D557" s="654"/>
      <c r="E557" s="654"/>
      <c r="F557" s="643"/>
      <c r="G557" s="643"/>
      <c r="H557" s="648"/>
      <c r="I557" s="648"/>
      <c r="J557" s="648"/>
      <c r="K557" s="648"/>
      <c r="L557" s="648"/>
      <c r="M557" s="648"/>
      <c r="N557" s="648"/>
      <c r="O557" s="648"/>
      <c r="P557" s="648"/>
      <c r="Q557" s="648"/>
      <c r="R557" s="648"/>
      <c r="S557" s="648"/>
      <c r="T557" s="648"/>
      <c r="U557" s="648"/>
      <c r="V557" s="648"/>
      <c r="W557" s="648"/>
      <c r="X557" s="648"/>
      <c r="Y557" s="648"/>
      <c r="Z557" s="648"/>
      <c r="AA557" s="648"/>
      <c r="AB557" s="501"/>
      <c r="AC557" s="500"/>
      <c r="AD557" s="500"/>
      <c r="AE557" s="654"/>
      <c r="AF557" s="654"/>
      <c r="AG557" s="654"/>
      <c r="AH557" s="654"/>
    </row>
    <row r="558" ht="15.75" hidden="1" customHeight="1">
      <c r="A558" s="654"/>
      <c r="B558" s="654"/>
      <c r="C558" s="643"/>
      <c r="D558" s="654"/>
      <c r="E558" s="654"/>
      <c r="F558" s="643"/>
      <c r="G558" s="643"/>
      <c r="H558" s="648"/>
      <c r="I558" s="648"/>
      <c r="J558" s="648"/>
      <c r="K558" s="648"/>
      <c r="L558" s="648"/>
      <c r="M558" s="648"/>
      <c r="N558" s="648"/>
      <c r="O558" s="648"/>
      <c r="P558" s="648"/>
      <c r="Q558" s="648"/>
      <c r="R558" s="648"/>
      <c r="S558" s="648"/>
      <c r="T558" s="648"/>
      <c r="U558" s="648"/>
      <c r="V558" s="648"/>
      <c r="W558" s="648"/>
      <c r="X558" s="648"/>
      <c r="Y558" s="648"/>
      <c r="Z558" s="648"/>
      <c r="AA558" s="648"/>
      <c r="AB558" s="501"/>
      <c r="AC558" s="648"/>
      <c r="AD558" s="500"/>
      <c r="AE558" s="654"/>
      <c r="AF558" s="654"/>
      <c r="AG558" s="654"/>
      <c r="AH558" s="654"/>
    </row>
    <row r="559" ht="15.75" hidden="1" customHeight="1">
      <c r="A559" s="654"/>
      <c r="B559" s="654"/>
      <c r="C559" s="643"/>
      <c r="D559" s="654"/>
      <c r="E559" s="654"/>
      <c r="F559" s="643"/>
      <c r="G559" s="643"/>
      <c r="H559" s="500"/>
      <c r="I559" s="500"/>
      <c r="J559" s="500"/>
      <c r="K559" s="500"/>
      <c r="L559" s="500"/>
      <c r="M559" s="500"/>
      <c r="N559" s="500"/>
      <c r="O559" s="500"/>
      <c r="P559" s="500"/>
      <c r="Q559" s="500"/>
      <c r="R559" s="500"/>
      <c r="S559" s="500"/>
      <c r="T559" s="500"/>
      <c r="U559" s="500"/>
      <c r="V559" s="500"/>
      <c r="W559" s="500"/>
      <c r="X559" s="500"/>
      <c r="Y559" s="500"/>
      <c r="Z559" s="500"/>
      <c r="AA559" s="500"/>
      <c r="AB559" s="501"/>
      <c r="AC559" s="648"/>
      <c r="AD559" s="500"/>
      <c r="AE559" s="654"/>
      <c r="AF559" s="654"/>
      <c r="AG559" s="654"/>
      <c r="AH559" s="654"/>
    </row>
    <row r="560" ht="15.75" hidden="1" customHeight="1">
      <c r="A560" s="654"/>
      <c r="B560" s="654"/>
      <c r="C560" s="643"/>
      <c r="D560" s="654"/>
      <c r="E560" s="654"/>
      <c r="F560" s="643"/>
      <c r="G560" s="643"/>
      <c r="H560" s="500"/>
      <c r="I560" s="500"/>
      <c r="J560" s="500"/>
      <c r="K560" s="501"/>
      <c r="L560" s="501"/>
      <c r="M560" s="500"/>
      <c r="N560" s="500"/>
      <c r="O560" s="500"/>
      <c r="P560" s="500"/>
      <c r="Q560" s="500"/>
      <c r="R560" s="500"/>
      <c r="S560" s="500"/>
      <c r="T560" s="500"/>
      <c r="U560" s="500"/>
      <c r="V560" s="500"/>
      <c r="W560" s="500"/>
      <c r="X560" s="500"/>
      <c r="Y560" s="500"/>
      <c r="Z560" s="500"/>
      <c r="AA560" s="500"/>
      <c r="AB560" s="500"/>
      <c r="AC560" s="648"/>
      <c r="AD560" s="500"/>
      <c r="AE560" s="654"/>
      <c r="AF560" s="654"/>
      <c r="AG560" s="654"/>
      <c r="AH560" s="654"/>
    </row>
    <row r="561" ht="15.75" hidden="1" customHeight="1">
      <c r="A561" s="654"/>
      <c r="B561" s="654"/>
      <c r="C561" s="643"/>
      <c r="D561" s="654"/>
      <c r="E561" s="654"/>
      <c r="F561" s="643"/>
      <c r="G561" s="643"/>
      <c r="H561" s="648"/>
      <c r="I561" s="648"/>
      <c r="J561" s="648"/>
      <c r="K561" s="648"/>
      <c r="L561" s="648"/>
      <c r="M561" s="648"/>
      <c r="N561" s="648"/>
      <c r="O561" s="648"/>
      <c r="P561" s="648"/>
      <c r="Q561" s="648"/>
      <c r="R561" s="648"/>
      <c r="S561" s="648"/>
      <c r="T561" s="648"/>
      <c r="U561" s="648"/>
      <c r="V561" s="648"/>
      <c r="W561" s="648"/>
      <c r="X561" s="648"/>
      <c r="Y561" s="648"/>
      <c r="Z561" s="648"/>
      <c r="AA561" s="648"/>
      <c r="AB561" s="500"/>
      <c r="AC561" s="648"/>
      <c r="AD561" s="500"/>
      <c r="AE561" s="654"/>
      <c r="AF561" s="654"/>
      <c r="AG561" s="654"/>
      <c r="AH561" s="654"/>
    </row>
    <row r="562" ht="15.75" hidden="1" customHeight="1">
      <c r="A562" s="654"/>
      <c r="B562" s="654"/>
      <c r="C562" s="643"/>
      <c r="D562" s="654"/>
      <c r="E562" s="654"/>
      <c r="F562" s="643"/>
      <c r="G562" s="643"/>
      <c r="H562" s="500"/>
      <c r="I562" s="500"/>
      <c r="J562" s="648"/>
      <c r="K562" s="648"/>
      <c r="L562" s="648"/>
      <c r="M562" s="500"/>
      <c r="N562" s="500"/>
      <c r="O562" s="648"/>
      <c r="P562" s="648"/>
      <c r="Q562" s="648"/>
      <c r="R562" s="648"/>
      <c r="S562" s="648"/>
      <c r="T562" s="648"/>
      <c r="U562" s="648"/>
      <c r="V562" s="500"/>
      <c r="W562" s="648"/>
      <c r="X562" s="648"/>
      <c r="Y562" s="648"/>
      <c r="Z562" s="500"/>
      <c r="AA562" s="648"/>
      <c r="AB562" s="648"/>
      <c r="AC562" s="648"/>
      <c r="AD562" s="500"/>
      <c r="AE562" s="654"/>
      <c r="AF562" s="654"/>
      <c r="AG562" s="654"/>
      <c r="AH562" s="654"/>
    </row>
    <row r="563" ht="15.75" hidden="1" customHeight="1">
      <c r="A563" s="654"/>
      <c r="B563" s="654"/>
      <c r="C563" s="643"/>
      <c r="D563" s="654"/>
      <c r="E563" s="654"/>
      <c r="F563" s="643"/>
      <c r="G563" s="643"/>
      <c r="H563" s="648"/>
      <c r="I563" s="648"/>
      <c r="J563" s="648"/>
      <c r="K563" s="501"/>
      <c r="L563" s="501"/>
      <c r="M563" s="648"/>
      <c r="N563" s="648"/>
      <c r="O563" s="648"/>
      <c r="P563" s="648"/>
      <c r="Q563" s="648"/>
      <c r="R563" s="648"/>
      <c r="S563" s="648"/>
      <c r="T563" s="648"/>
      <c r="U563" s="648"/>
      <c r="V563" s="648"/>
      <c r="W563" s="648"/>
      <c r="X563" s="648"/>
      <c r="Y563" s="648"/>
      <c r="Z563" s="648"/>
      <c r="AA563" s="648"/>
      <c r="AB563" s="648"/>
      <c r="AC563" s="648"/>
      <c r="AD563" s="500"/>
      <c r="AE563" s="654"/>
      <c r="AF563" s="654"/>
      <c r="AG563" s="654"/>
      <c r="AH563" s="654"/>
    </row>
    <row r="564" ht="15.75" hidden="1" customHeight="1">
      <c r="A564" s="654"/>
      <c r="B564" s="654"/>
      <c r="C564" s="643"/>
      <c r="D564" s="654"/>
      <c r="E564" s="654"/>
      <c r="F564" s="643"/>
      <c r="G564" s="643"/>
      <c r="H564" s="500"/>
      <c r="I564" s="500"/>
      <c r="J564" s="648"/>
      <c r="K564" s="501"/>
      <c r="L564" s="501"/>
      <c r="M564" s="500"/>
      <c r="N564" s="500"/>
      <c r="O564" s="648"/>
      <c r="P564" s="648"/>
      <c r="Q564" s="648"/>
      <c r="R564" s="648"/>
      <c r="S564" s="648"/>
      <c r="T564" s="648"/>
      <c r="U564" s="648"/>
      <c r="V564" s="500"/>
      <c r="W564" s="648"/>
      <c r="X564" s="648"/>
      <c r="Y564" s="648"/>
      <c r="Z564" s="500"/>
      <c r="AA564" s="648"/>
      <c r="AB564" s="648"/>
      <c r="AC564" s="648"/>
      <c r="AD564" s="500"/>
      <c r="AE564" s="654"/>
      <c r="AF564" s="654"/>
      <c r="AG564" s="654"/>
      <c r="AH564" s="654"/>
    </row>
    <row r="565" ht="15.75" hidden="1" customHeight="1">
      <c r="A565" s="654"/>
      <c r="B565" s="654"/>
      <c r="C565" s="643"/>
      <c r="D565" s="654"/>
      <c r="E565" s="654"/>
      <c r="F565" s="643"/>
      <c r="G565" s="643"/>
      <c r="H565" s="648"/>
      <c r="I565" s="648"/>
      <c r="J565" s="648"/>
      <c r="K565" s="648"/>
      <c r="L565" s="648"/>
      <c r="M565" s="648"/>
      <c r="N565" s="648"/>
      <c r="O565" s="648"/>
      <c r="P565" s="648"/>
      <c r="Q565" s="648"/>
      <c r="R565" s="648"/>
      <c r="S565" s="648"/>
      <c r="T565" s="648"/>
      <c r="U565" s="648"/>
      <c r="V565" s="648"/>
      <c r="W565" s="648"/>
      <c r="X565" s="648"/>
      <c r="Y565" s="648"/>
      <c r="Z565" s="648"/>
      <c r="AA565" s="648"/>
      <c r="AB565" s="648"/>
      <c r="AC565" s="648"/>
      <c r="AD565" s="500"/>
      <c r="AE565" s="654"/>
      <c r="AF565" s="654"/>
      <c r="AG565" s="654"/>
      <c r="AH565" s="654"/>
    </row>
    <row r="566" ht="15.75" hidden="1" customHeight="1">
      <c r="A566" s="654"/>
      <c r="B566" s="654"/>
      <c r="C566" s="643"/>
      <c r="D566" s="654"/>
      <c r="E566" s="654"/>
      <c r="F566" s="643"/>
      <c r="G566" s="643"/>
      <c r="H566" s="648"/>
      <c r="I566" s="648"/>
      <c r="J566" s="648"/>
      <c r="K566" s="501"/>
      <c r="L566" s="501"/>
      <c r="M566" s="648"/>
      <c r="N566" s="648"/>
      <c r="O566" s="648"/>
      <c r="P566" s="648"/>
      <c r="Q566" s="648"/>
      <c r="R566" s="648"/>
      <c r="S566" s="648"/>
      <c r="T566" s="648"/>
      <c r="U566" s="648"/>
      <c r="V566" s="648"/>
      <c r="W566" s="648"/>
      <c r="X566" s="648"/>
      <c r="Y566" s="648"/>
      <c r="Z566" s="648"/>
      <c r="AA566" s="648"/>
      <c r="AB566" s="648"/>
      <c r="AC566" s="648"/>
      <c r="AD566" s="500"/>
      <c r="AE566" s="654"/>
      <c r="AF566" s="654"/>
      <c r="AG566" s="654"/>
      <c r="AH566" s="654"/>
    </row>
    <row r="567" ht="15.75" hidden="1" customHeight="1">
      <c r="A567" s="654"/>
      <c r="B567" s="654"/>
      <c r="C567" s="643"/>
      <c r="D567" s="654"/>
      <c r="E567" s="654"/>
      <c r="F567" s="643"/>
      <c r="G567" s="643"/>
      <c r="H567" s="500"/>
      <c r="I567" s="500"/>
      <c r="J567" s="500"/>
      <c r="K567" s="500"/>
      <c r="L567" s="500"/>
      <c r="M567" s="500"/>
      <c r="N567" s="500"/>
      <c r="O567" s="500"/>
      <c r="P567" s="500"/>
      <c r="Q567" s="500"/>
      <c r="R567" s="500"/>
      <c r="S567" s="500"/>
      <c r="T567" s="500"/>
      <c r="U567" s="500"/>
      <c r="V567" s="500"/>
      <c r="W567" s="500"/>
      <c r="X567" s="500"/>
      <c r="Y567" s="500"/>
      <c r="Z567" s="500"/>
      <c r="AA567" s="500"/>
      <c r="AB567" s="500"/>
      <c r="AC567" s="648"/>
      <c r="AD567" s="500"/>
      <c r="AE567" s="654"/>
      <c r="AF567" s="654"/>
      <c r="AG567" s="654"/>
      <c r="AH567" s="654"/>
    </row>
    <row r="568" ht="15.75" hidden="1" customHeight="1">
      <c r="A568" s="654"/>
      <c r="B568" s="654"/>
      <c r="C568" s="643"/>
      <c r="D568" s="654"/>
      <c r="E568" s="654"/>
      <c r="F568" s="643"/>
      <c r="G568" s="643"/>
      <c r="H568" s="500"/>
      <c r="I568" s="500"/>
      <c r="J568" s="500"/>
      <c r="K568" s="500"/>
      <c r="L568" s="500"/>
      <c r="M568" s="500"/>
      <c r="N568" s="500"/>
      <c r="O568" s="500"/>
      <c r="P568" s="500"/>
      <c r="Q568" s="500"/>
      <c r="R568" s="500"/>
      <c r="S568" s="500"/>
      <c r="T568" s="500"/>
      <c r="U568" s="500"/>
      <c r="V568" s="500"/>
      <c r="W568" s="500"/>
      <c r="X568" s="500"/>
      <c r="Y568" s="500"/>
      <c r="Z568" s="500"/>
      <c r="AA568" s="500"/>
      <c r="AB568" s="501"/>
      <c r="AC568" s="500"/>
      <c r="AD568" s="500"/>
      <c r="AE568" s="654"/>
      <c r="AF568" s="654"/>
      <c r="AG568" s="654"/>
      <c r="AH568" s="654"/>
    </row>
    <row r="569" ht="15.75" hidden="1" customHeight="1">
      <c r="A569" s="654"/>
      <c r="B569" s="654"/>
      <c r="C569" s="643"/>
      <c r="D569" s="654"/>
      <c r="E569" s="654"/>
      <c r="F569" s="643"/>
      <c r="G569" s="643"/>
      <c r="H569" s="500"/>
      <c r="I569" s="500"/>
      <c r="J569" s="500"/>
      <c r="K569" s="500"/>
      <c r="L569" s="500"/>
      <c r="M569" s="500"/>
      <c r="N569" s="500"/>
      <c r="O569" s="500"/>
      <c r="P569" s="500"/>
      <c r="Q569" s="500"/>
      <c r="R569" s="500"/>
      <c r="S569" s="500"/>
      <c r="T569" s="500"/>
      <c r="U569" s="500"/>
      <c r="V569" s="500"/>
      <c r="W569" s="500"/>
      <c r="X569" s="500"/>
      <c r="Y569" s="500"/>
      <c r="Z569" s="500"/>
      <c r="AA569" s="500"/>
      <c r="AB569" s="501"/>
      <c r="AC569" s="648"/>
      <c r="AD569" s="500"/>
      <c r="AE569" s="654"/>
      <c r="AF569" s="654"/>
      <c r="AG569" s="654"/>
      <c r="AH569" s="654"/>
    </row>
    <row r="570" ht="15.75" hidden="1" customHeight="1">
      <c r="A570" s="654"/>
      <c r="B570" s="654"/>
      <c r="C570" s="643"/>
      <c r="D570" s="654"/>
      <c r="E570" s="654"/>
      <c r="F570" s="643"/>
      <c r="G570" s="643"/>
      <c r="H570" s="500"/>
      <c r="I570" s="500"/>
      <c r="J570" s="500"/>
      <c r="K570" s="501"/>
      <c r="L570" s="501"/>
      <c r="M570" s="500"/>
      <c r="N570" s="500"/>
      <c r="O570" s="500"/>
      <c r="P570" s="500"/>
      <c r="Q570" s="500"/>
      <c r="R570" s="500"/>
      <c r="S570" s="500"/>
      <c r="T570" s="500"/>
      <c r="U570" s="500"/>
      <c r="V570" s="500"/>
      <c r="W570" s="500"/>
      <c r="X570" s="500"/>
      <c r="Y570" s="500"/>
      <c r="Z570" s="500"/>
      <c r="AA570" s="500"/>
      <c r="AB570" s="500"/>
      <c r="AC570" s="648"/>
      <c r="AD570" s="500"/>
      <c r="AE570" s="654"/>
      <c r="AF570" s="654"/>
      <c r="AG570" s="654"/>
      <c r="AH570" s="654"/>
    </row>
    <row r="571" ht="15.75" hidden="1" customHeight="1">
      <c r="A571" s="654"/>
      <c r="B571" s="654"/>
      <c r="C571" s="643"/>
      <c r="D571" s="654"/>
      <c r="E571" s="654"/>
      <c r="F571" s="643"/>
      <c r="G571" s="643"/>
      <c r="H571" s="501"/>
      <c r="I571" s="501"/>
      <c r="J571" s="501"/>
      <c r="K571" s="501"/>
      <c r="L571" s="501"/>
      <c r="M571" s="501"/>
      <c r="N571" s="501"/>
      <c r="O571" s="501"/>
      <c r="P571" s="501"/>
      <c r="Q571" s="501"/>
      <c r="R571" s="501"/>
      <c r="S571" s="501"/>
      <c r="T571" s="501"/>
      <c r="U571" s="501"/>
      <c r="V571" s="501"/>
      <c r="W571" s="501"/>
      <c r="X571" s="501"/>
      <c r="Y571" s="501"/>
      <c r="Z571" s="501"/>
      <c r="AA571" s="501"/>
      <c r="AB571" s="501"/>
      <c r="AC571" s="648"/>
      <c r="AD571" s="500"/>
      <c r="AE571" s="654"/>
      <c r="AF571" s="654"/>
      <c r="AG571" s="654"/>
      <c r="AH571" s="654"/>
    </row>
    <row r="572" ht="15.75" hidden="1" customHeight="1">
      <c r="A572" s="654"/>
      <c r="B572" s="654"/>
      <c r="C572" s="643"/>
      <c r="D572" s="654"/>
      <c r="E572" s="654"/>
      <c r="F572" s="643"/>
      <c r="G572" s="643"/>
      <c r="H572" s="501"/>
      <c r="I572" s="501"/>
      <c r="J572" s="501"/>
      <c r="K572" s="501"/>
      <c r="L572" s="501"/>
      <c r="M572" s="501"/>
      <c r="N572" s="501"/>
      <c r="O572" s="501"/>
      <c r="P572" s="501"/>
      <c r="Q572" s="501"/>
      <c r="R572" s="501"/>
      <c r="S572" s="501"/>
      <c r="T572" s="501"/>
      <c r="U572" s="501"/>
      <c r="V572" s="501"/>
      <c r="W572" s="501"/>
      <c r="X572" s="501"/>
      <c r="Y572" s="501"/>
      <c r="Z572" s="501"/>
      <c r="AA572" s="501"/>
      <c r="AB572" s="501"/>
      <c r="AC572" s="648"/>
      <c r="AD572" s="500"/>
      <c r="AE572" s="654"/>
      <c r="AF572" s="654"/>
      <c r="AG572" s="654"/>
      <c r="AH572" s="654"/>
    </row>
    <row r="573" ht="15.75" hidden="1" customHeight="1">
      <c r="A573" s="654"/>
      <c r="B573" s="654"/>
      <c r="C573" s="643"/>
      <c r="D573" s="654"/>
      <c r="E573" s="654"/>
      <c r="F573" s="643"/>
      <c r="G573" s="643"/>
      <c r="H573" s="501"/>
      <c r="I573" s="501"/>
      <c r="J573" s="501"/>
      <c r="K573" s="501"/>
      <c r="L573" s="501"/>
      <c r="M573" s="501"/>
      <c r="N573" s="501"/>
      <c r="O573" s="501"/>
      <c r="P573" s="501"/>
      <c r="Q573" s="501"/>
      <c r="R573" s="501"/>
      <c r="S573" s="501"/>
      <c r="T573" s="501"/>
      <c r="U573" s="501"/>
      <c r="V573" s="501"/>
      <c r="W573" s="501"/>
      <c r="X573" s="501"/>
      <c r="Y573" s="501"/>
      <c r="Z573" s="501"/>
      <c r="AA573" s="501"/>
      <c r="AB573" s="501"/>
      <c r="AC573" s="501"/>
      <c r="AD573" s="500"/>
      <c r="AE573" s="654"/>
      <c r="AF573" s="654"/>
      <c r="AG573" s="654"/>
      <c r="AH573" s="654"/>
    </row>
    <row r="574" ht="15.75" hidden="1" customHeight="1">
      <c r="A574" s="654"/>
      <c r="B574" s="654"/>
      <c r="C574" s="643"/>
      <c r="D574" s="654"/>
      <c r="E574" s="654"/>
      <c r="F574" s="643"/>
      <c r="G574" s="643"/>
      <c r="H574" s="648"/>
      <c r="I574" s="648"/>
      <c r="J574" s="648"/>
      <c r="K574" s="648"/>
      <c r="L574" s="648"/>
      <c r="M574" s="648"/>
      <c r="N574" s="648"/>
      <c r="O574" s="648"/>
      <c r="P574" s="648"/>
      <c r="Q574" s="648"/>
      <c r="R574" s="648"/>
      <c r="S574" s="648"/>
      <c r="T574" s="648"/>
      <c r="U574" s="648"/>
      <c r="V574" s="648"/>
      <c r="W574" s="648"/>
      <c r="X574" s="648"/>
      <c r="Y574" s="648"/>
      <c r="Z574" s="648"/>
      <c r="AA574" s="648"/>
      <c r="AB574" s="501"/>
      <c r="AC574" s="501"/>
      <c r="AD574" s="500"/>
      <c r="AE574" s="654"/>
      <c r="AF574" s="654"/>
      <c r="AG574" s="654"/>
      <c r="AH574" s="654"/>
    </row>
    <row r="575" ht="15.75" hidden="1" customHeight="1">
      <c r="A575" s="654"/>
      <c r="B575" s="654"/>
      <c r="C575" s="643"/>
      <c r="D575" s="654"/>
      <c r="E575" s="654"/>
      <c r="F575" s="643"/>
      <c r="G575" s="643"/>
      <c r="H575" s="648"/>
      <c r="I575" s="648"/>
      <c r="J575" s="648"/>
      <c r="K575" s="648"/>
      <c r="L575" s="648"/>
      <c r="M575" s="648"/>
      <c r="N575" s="648"/>
      <c r="O575" s="648"/>
      <c r="P575" s="648"/>
      <c r="Q575" s="648"/>
      <c r="R575" s="648"/>
      <c r="S575" s="648"/>
      <c r="T575" s="648"/>
      <c r="U575" s="648"/>
      <c r="V575" s="648"/>
      <c r="W575" s="648"/>
      <c r="X575" s="648"/>
      <c r="Y575" s="648"/>
      <c r="Z575" s="648"/>
      <c r="AA575" s="648"/>
      <c r="AB575" s="501"/>
      <c r="AC575" s="501"/>
      <c r="AD575" s="500"/>
      <c r="AE575" s="654"/>
      <c r="AF575" s="654"/>
      <c r="AG575" s="654"/>
      <c r="AH575" s="654"/>
    </row>
    <row r="576" ht="15.75" hidden="1" customHeight="1">
      <c r="A576" s="654"/>
      <c r="B576" s="654"/>
      <c r="C576" s="643"/>
      <c r="D576" s="654"/>
      <c r="E576" s="654"/>
      <c r="F576" s="643"/>
      <c r="G576" s="643"/>
      <c r="H576" s="501"/>
      <c r="I576" s="501"/>
      <c r="J576" s="501"/>
      <c r="K576" s="501"/>
      <c r="L576" s="501"/>
      <c r="M576" s="501"/>
      <c r="N576" s="501"/>
      <c r="O576" s="501"/>
      <c r="P576" s="501"/>
      <c r="Q576" s="501"/>
      <c r="R576" s="501"/>
      <c r="S576" s="501"/>
      <c r="T576" s="501"/>
      <c r="U576" s="501"/>
      <c r="V576" s="501"/>
      <c r="W576" s="501"/>
      <c r="X576" s="501"/>
      <c r="Y576" s="501"/>
      <c r="Z576" s="501"/>
      <c r="AA576" s="501"/>
      <c r="AB576" s="501"/>
      <c r="AC576" s="501"/>
      <c r="AD576" s="500"/>
      <c r="AE576" s="654"/>
      <c r="AF576" s="654"/>
      <c r="AG576" s="654"/>
      <c r="AH576" s="654"/>
    </row>
    <row r="577" ht="15.75" hidden="1" customHeight="1">
      <c r="A577" s="654"/>
      <c r="B577" s="654"/>
      <c r="C577" s="643"/>
      <c r="D577" s="654"/>
      <c r="E577" s="654"/>
      <c r="F577" s="643"/>
      <c r="G577" s="643"/>
      <c r="H577" s="648"/>
      <c r="I577" s="648"/>
      <c r="J577" s="648"/>
      <c r="K577" s="648"/>
      <c r="L577" s="648"/>
      <c r="M577" s="648"/>
      <c r="N577" s="648"/>
      <c r="O577" s="648"/>
      <c r="P577" s="648"/>
      <c r="Q577" s="648"/>
      <c r="R577" s="648"/>
      <c r="S577" s="648"/>
      <c r="T577" s="648"/>
      <c r="U577" s="648"/>
      <c r="V577" s="648"/>
      <c r="W577" s="648"/>
      <c r="X577" s="648"/>
      <c r="Y577" s="648"/>
      <c r="Z577" s="648"/>
      <c r="AA577" s="648"/>
      <c r="AB577" s="501"/>
      <c r="AC577" s="501"/>
      <c r="AD577" s="500"/>
      <c r="AE577" s="654"/>
      <c r="AF577" s="654"/>
      <c r="AG577" s="654"/>
      <c r="AH577" s="654"/>
    </row>
    <row r="578" ht="15.75" hidden="1" customHeight="1">
      <c r="A578" s="654"/>
      <c r="B578" s="654"/>
      <c r="C578" s="643"/>
      <c r="D578" s="654"/>
      <c r="E578" s="654"/>
      <c r="F578" s="643"/>
      <c r="G578" s="643"/>
      <c r="H578" s="648"/>
      <c r="I578" s="648"/>
      <c r="J578" s="648"/>
      <c r="K578" s="648"/>
      <c r="L578" s="648"/>
      <c r="M578" s="648"/>
      <c r="N578" s="648"/>
      <c r="O578" s="648"/>
      <c r="P578" s="648"/>
      <c r="Q578" s="648"/>
      <c r="R578" s="648"/>
      <c r="S578" s="648"/>
      <c r="T578" s="648"/>
      <c r="U578" s="648"/>
      <c r="V578" s="648"/>
      <c r="W578" s="648"/>
      <c r="X578" s="648"/>
      <c r="Y578" s="648"/>
      <c r="Z578" s="648"/>
      <c r="AA578" s="648"/>
      <c r="AB578" s="501"/>
      <c r="AC578" s="501"/>
      <c r="AD578" s="500"/>
      <c r="AE578" s="654"/>
      <c r="AF578" s="654"/>
      <c r="AG578" s="654"/>
      <c r="AH578" s="654"/>
    </row>
    <row r="579" ht="15.75" hidden="1" customHeight="1">
      <c r="A579" s="654"/>
      <c r="B579" s="654"/>
      <c r="C579" s="643"/>
      <c r="D579" s="654"/>
      <c r="E579" s="654"/>
      <c r="F579" s="643"/>
      <c r="G579" s="643"/>
      <c r="H579" s="648"/>
      <c r="I579" s="648"/>
      <c r="J579" s="648"/>
      <c r="K579" s="648"/>
      <c r="L579" s="648"/>
      <c r="M579" s="648"/>
      <c r="N579" s="648"/>
      <c r="O579" s="648"/>
      <c r="P579" s="648"/>
      <c r="Q579" s="648"/>
      <c r="R579" s="648"/>
      <c r="S579" s="648"/>
      <c r="T579" s="648"/>
      <c r="U579" s="648"/>
      <c r="V579" s="648"/>
      <c r="W579" s="648"/>
      <c r="X579" s="648"/>
      <c r="Y579" s="648"/>
      <c r="Z579" s="648"/>
      <c r="AA579" s="648"/>
      <c r="AB579" s="501"/>
      <c r="AC579" s="501"/>
      <c r="AD579" s="500"/>
      <c r="AE579" s="654"/>
      <c r="AF579" s="654"/>
      <c r="AG579" s="654"/>
      <c r="AH579" s="654"/>
    </row>
    <row r="580" ht="15.75" hidden="1" customHeight="1">
      <c r="A580" s="654"/>
      <c r="B580" s="654"/>
      <c r="C580" s="643"/>
      <c r="D580" s="654"/>
      <c r="E580" s="654"/>
      <c r="F580" s="643"/>
      <c r="G580" s="643"/>
      <c r="H580" s="500"/>
      <c r="I580" s="500"/>
      <c r="J580" s="500"/>
      <c r="K580" s="500"/>
      <c r="L580" s="500"/>
      <c r="M580" s="500"/>
      <c r="N580" s="500"/>
      <c r="O580" s="500"/>
      <c r="P580" s="500"/>
      <c r="Q580" s="500"/>
      <c r="R580" s="500"/>
      <c r="S580" s="500"/>
      <c r="T580" s="500"/>
      <c r="U580" s="500"/>
      <c r="V580" s="500"/>
      <c r="W580" s="500"/>
      <c r="X580" s="500"/>
      <c r="Y580" s="500"/>
      <c r="Z580" s="500"/>
      <c r="AA580" s="500"/>
      <c r="AB580" s="501"/>
      <c r="AC580" s="501"/>
      <c r="AD580" s="500"/>
      <c r="AE580" s="654"/>
      <c r="AF580" s="654"/>
      <c r="AG580" s="654"/>
      <c r="AH580" s="654"/>
    </row>
    <row r="581" ht="15.75" hidden="1" customHeight="1">
      <c r="A581" s="654"/>
      <c r="B581" s="654"/>
      <c r="C581" s="643"/>
      <c r="D581" s="654"/>
      <c r="E581" s="654"/>
      <c r="F581" s="643"/>
      <c r="G581" s="643"/>
      <c r="H581" s="500"/>
      <c r="I581" s="500"/>
      <c r="J581" s="500"/>
      <c r="K581" s="500"/>
      <c r="L581" s="500"/>
      <c r="M581" s="500"/>
      <c r="N581" s="500"/>
      <c r="O581" s="500"/>
      <c r="P581" s="500"/>
      <c r="Q581" s="500"/>
      <c r="R581" s="500"/>
      <c r="S581" s="500"/>
      <c r="T581" s="500"/>
      <c r="U581" s="500"/>
      <c r="V581" s="500"/>
      <c r="W581" s="500"/>
      <c r="X581" s="500"/>
      <c r="Y581" s="500"/>
      <c r="Z581" s="500"/>
      <c r="AA581" s="500"/>
      <c r="AB581" s="501"/>
      <c r="AC581" s="501"/>
      <c r="AD581" s="500"/>
      <c r="AE581" s="654"/>
      <c r="AF581" s="654"/>
      <c r="AG581" s="654"/>
      <c r="AH581" s="654"/>
    </row>
    <row r="582" ht="15.75" hidden="1" customHeight="1">
      <c r="A582" s="654"/>
      <c r="B582" s="654"/>
      <c r="C582" s="643"/>
      <c r="D582" s="654"/>
      <c r="E582" s="654"/>
      <c r="F582" s="643"/>
      <c r="G582" s="643"/>
      <c r="H582" s="648"/>
      <c r="I582" s="648"/>
      <c r="J582" s="648"/>
      <c r="K582" s="648"/>
      <c r="L582" s="648"/>
      <c r="M582" s="500"/>
      <c r="N582" s="500"/>
      <c r="O582" s="500"/>
      <c r="P582" s="500"/>
      <c r="Q582" s="500"/>
      <c r="R582" s="500"/>
      <c r="S582" s="500"/>
      <c r="T582" s="500"/>
      <c r="U582" s="500"/>
      <c r="V582" s="500"/>
      <c r="W582" s="500"/>
      <c r="X582" s="500"/>
      <c r="Y582" s="500"/>
      <c r="Z582" s="500"/>
      <c r="AA582" s="500"/>
      <c r="AB582" s="501"/>
      <c r="AC582" s="501"/>
      <c r="AD582" s="500"/>
      <c r="AE582" s="654"/>
      <c r="AF582" s="654"/>
      <c r="AG582" s="654"/>
      <c r="AH582" s="654"/>
    </row>
    <row r="583" ht="15.75" hidden="1" customHeight="1">
      <c r="A583" s="654"/>
      <c r="B583" s="654"/>
      <c r="C583" s="643"/>
      <c r="D583" s="654"/>
      <c r="E583" s="654"/>
      <c r="F583" s="643"/>
      <c r="G583" s="643"/>
      <c r="H583" s="500"/>
      <c r="I583" s="500"/>
      <c r="J583" s="500"/>
      <c r="K583" s="500"/>
      <c r="L583" s="500"/>
      <c r="M583" s="500"/>
      <c r="N583" s="500"/>
      <c r="O583" s="500"/>
      <c r="P583" s="500"/>
      <c r="Q583" s="500"/>
      <c r="R583" s="500"/>
      <c r="S583" s="500"/>
      <c r="T583" s="500"/>
      <c r="U583" s="500"/>
      <c r="V583" s="500"/>
      <c r="W583" s="500"/>
      <c r="X583" s="500"/>
      <c r="Y583" s="500"/>
      <c r="Z583" s="500"/>
      <c r="AA583" s="500"/>
      <c r="AB583" s="501"/>
      <c r="AC583" s="501"/>
      <c r="AD583" s="500"/>
      <c r="AE583" s="654"/>
      <c r="AF583" s="654"/>
      <c r="AG583" s="654"/>
      <c r="AH583" s="654"/>
    </row>
    <row r="584" ht="15.75" hidden="1" customHeight="1">
      <c r="A584" s="654"/>
      <c r="B584" s="654"/>
      <c r="C584" s="643"/>
      <c r="D584" s="654"/>
      <c r="E584" s="654"/>
      <c r="F584" s="643"/>
      <c r="G584" s="643"/>
      <c r="H584" s="648"/>
      <c r="I584" s="648"/>
      <c r="J584" s="648"/>
      <c r="K584" s="648"/>
      <c r="L584" s="648"/>
      <c r="M584" s="500"/>
      <c r="N584" s="500"/>
      <c r="O584" s="500"/>
      <c r="P584" s="500"/>
      <c r="Q584" s="500"/>
      <c r="R584" s="500"/>
      <c r="S584" s="500"/>
      <c r="T584" s="500"/>
      <c r="U584" s="500"/>
      <c r="V584" s="500"/>
      <c r="W584" s="500"/>
      <c r="X584" s="500"/>
      <c r="Y584" s="500"/>
      <c r="Z584" s="500"/>
      <c r="AA584" s="500"/>
      <c r="AB584" s="501"/>
      <c r="AC584" s="501"/>
      <c r="AD584" s="500"/>
      <c r="AE584" s="654"/>
      <c r="AF584" s="654"/>
      <c r="AG584" s="654"/>
      <c r="AH584" s="654"/>
    </row>
    <row r="585" ht="15.75" hidden="1" customHeight="1">
      <c r="A585" s="654"/>
      <c r="B585" s="654"/>
      <c r="C585" s="643"/>
      <c r="D585" s="654"/>
      <c r="E585" s="654"/>
      <c r="F585" s="643"/>
      <c r="G585" s="643"/>
      <c r="H585" s="500"/>
      <c r="I585" s="500"/>
      <c r="J585" s="500"/>
      <c r="K585" s="500"/>
      <c r="L585" s="500"/>
      <c r="M585" s="500"/>
      <c r="N585" s="500"/>
      <c r="O585" s="500"/>
      <c r="P585" s="500"/>
      <c r="Q585" s="500"/>
      <c r="R585" s="500"/>
      <c r="S585" s="500"/>
      <c r="T585" s="500"/>
      <c r="U585" s="500"/>
      <c r="V585" s="500"/>
      <c r="W585" s="500"/>
      <c r="X585" s="500"/>
      <c r="Y585" s="500"/>
      <c r="Z585" s="500"/>
      <c r="AA585" s="500"/>
      <c r="AB585" s="501"/>
      <c r="AC585" s="501"/>
      <c r="AD585" s="500"/>
      <c r="AE585" s="654"/>
      <c r="AF585" s="654"/>
      <c r="AG585" s="654"/>
      <c r="AH585" s="654"/>
    </row>
    <row r="586" ht="15.75" hidden="1" customHeight="1">
      <c r="A586" s="654"/>
      <c r="B586" s="654"/>
      <c r="C586" s="643"/>
      <c r="D586" s="654"/>
      <c r="E586" s="654"/>
      <c r="F586" s="643"/>
      <c r="G586" s="643"/>
      <c r="H586" s="648"/>
      <c r="I586" s="648"/>
      <c r="J586" s="648"/>
      <c r="K586" s="648"/>
      <c r="L586" s="648"/>
      <c r="M586" s="648"/>
      <c r="N586" s="648"/>
      <c r="O586" s="500"/>
      <c r="P586" s="500"/>
      <c r="Q586" s="500"/>
      <c r="R586" s="500"/>
      <c r="S586" s="500"/>
      <c r="T586" s="500"/>
      <c r="U586" s="500"/>
      <c r="V586" s="500"/>
      <c r="W586" s="500"/>
      <c r="X586" s="500"/>
      <c r="Y586" s="500"/>
      <c r="Z586" s="500"/>
      <c r="AA586" s="500"/>
      <c r="AB586" s="501"/>
      <c r="AC586" s="501"/>
      <c r="AD586" s="500"/>
      <c r="AE586" s="654"/>
      <c r="AF586" s="654"/>
      <c r="AG586" s="654"/>
      <c r="AH586" s="654"/>
    </row>
    <row r="587" ht="15.75" hidden="1" customHeight="1">
      <c r="A587" s="654"/>
      <c r="B587" s="654"/>
      <c r="C587" s="643"/>
      <c r="D587" s="654"/>
      <c r="E587" s="654"/>
      <c r="F587" s="643"/>
      <c r="G587" s="643"/>
      <c r="H587" s="648"/>
      <c r="I587" s="648"/>
      <c r="J587" s="648"/>
      <c r="K587" s="648"/>
      <c r="L587" s="648"/>
      <c r="M587" s="648"/>
      <c r="N587" s="648"/>
      <c r="O587" s="500"/>
      <c r="P587" s="500"/>
      <c r="Q587" s="500"/>
      <c r="R587" s="500"/>
      <c r="S587" s="500"/>
      <c r="T587" s="500"/>
      <c r="U587" s="500"/>
      <c r="V587" s="500"/>
      <c r="W587" s="500"/>
      <c r="X587" s="500"/>
      <c r="Y587" s="500"/>
      <c r="Z587" s="500"/>
      <c r="AA587" s="500"/>
      <c r="AB587" s="501"/>
      <c r="AC587" s="501"/>
      <c r="AD587" s="500"/>
      <c r="AE587" s="654"/>
      <c r="AF587" s="654"/>
      <c r="AG587" s="654"/>
      <c r="AH587" s="654"/>
    </row>
    <row r="588" ht="15.75" hidden="1" customHeight="1">
      <c r="A588" s="654"/>
      <c r="B588" s="654"/>
      <c r="C588" s="643"/>
      <c r="D588" s="654"/>
      <c r="E588" s="654"/>
      <c r="F588" s="643"/>
      <c r="G588" s="643"/>
      <c r="H588" s="648"/>
      <c r="I588" s="648"/>
      <c r="J588" s="648"/>
      <c r="K588" s="648"/>
      <c r="L588" s="648"/>
      <c r="M588" s="648"/>
      <c r="N588" s="648"/>
      <c r="O588" s="500"/>
      <c r="P588" s="500"/>
      <c r="Q588" s="500"/>
      <c r="R588" s="500"/>
      <c r="S588" s="500"/>
      <c r="T588" s="500"/>
      <c r="U588" s="500"/>
      <c r="V588" s="500"/>
      <c r="W588" s="500"/>
      <c r="X588" s="500"/>
      <c r="Y588" s="500"/>
      <c r="Z588" s="500"/>
      <c r="AA588" s="500"/>
      <c r="AB588" s="501"/>
      <c r="AC588" s="501"/>
      <c r="AD588" s="500"/>
      <c r="AE588" s="654"/>
      <c r="AF588" s="654"/>
      <c r="AG588" s="654"/>
      <c r="AH588" s="654"/>
    </row>
    <row r="589" ht="15.75" hidden="1" customHeight="1">
      <c r="A589" s="654"/>
      <c r="B589" s="654"/>
      <c r="C589" s="643"/>
      <c r="D589" s="654"/>
      <c r="E589" s="654"/>
      <c r="F589" s="643"/>
      <c r="G589" s="643"/>
      <c r="H589" s="648"/>
      <c r="I589" s="648"/>
      <c r="J589" s="648"/>
      <c r="K589" s="648"/>
      <c r="L589" s="648"/>
      <c r="M589" s="648"/>
      <c r="N589" s="648"/>
      <c r="O589" s="500"/>
      <c r="P589" s="500"/>
      <c r="Q589" s="500"/>
      <c r="R589" s="500"/>
      <c r="S589" s="500"/>
      <c r="T589" s="500"/>
      <c r="U589" s="500"/>
      <c r="V589" s="500"/>
      <c r="W589" s="500"/>
      <c r="X589" s="500"/>
      <c r="Y589" s="500"/>
      <c r="Z589" s="500"/>
      <c r="AA589" s="500"/>
      <c r="AB589" s="501"/>
      <c r="AC589" s="501"/>
      <c r="AD589" s="500"/>
      <c r="AE589" s="654"/>
      <c r="AF589" s="654"/>
      <c r="AG589" s="654"/>
      <c r="AH589" s="654"/>
    </row>
    <row r="590" ht="15.75" hidden="1" customHeight="1">
      <c r="A590" s="654"/>
      <c r="B590" s="654"/>
      <c r="C590" s="643"/>
      <c r="D590" s="654"/>
      <c r="E590" s="654"/>
      <c r="F590" s="643"/>
      <c r="G590" s="643"/>
      <c r="H590" s="648"/>
      <c r="I590" s="648"/>
      <c r="J590" s="648"/>
      <c r="K590" s="648"/>
      <c r="L590" s="648"/>
      <c r="M590" s="648"/>
      <c r="N590" s="648"/>
      <c r="O590" s="648"/>
      <c r="P590" s="648"/>
      <c r="Q590" s="648"/>
      <c r="R590" s="648"/>
      <c r="S590" s="648"/>
      <c r="T590" s="500"/>
      <c r="U590" s="500"/>
      <c r="V590" s="500"/>
      <c r="W590" s="500"/>
      <c r="X590" s="500"/>
      <c r="Y590" s="500"/>
      <c r="Z590" s="500"/>
      <c r="AA590" s="500"/>
      <c r="AB590" s="501"/>
      <c r="AC590" s="501"/>
      <c r="AD590" s="500"/>
      <c r="AE590" s="654"/>
      <c r="AF590" s="654"/>
      <c r="AG590" s="654"/>
      <c r="AH590" s="654"/>
    </row>
    <row r="591" ht="15.75" hidden="1" customHeight="1">
      <c r="A591" s="654"/>
      <c r="B591" s="654"/>
      <c r="C591" s="643"/>
      <c r="D591" s="654"/>
      <c r="E591" s="654"/>
      <c r="F591" s="643"/>
      <c r="G591" s="643"/>
      <c r="H591" s="501"/>
      <c r="I591" s="501"/>
      <c r="J591" s="501"/>
      <c r="K591" s="501"/>
      <c r="L591" s="501"/>
      <c r="M591" s="501"/>
      <c r="N591" s="501"/>
      <c r="O591" s="501"/>
      <c r="P591" s="501"/>
      <c r="Q591" s="501"/>
      <c r="R591" s="501"/>
      <c r="S591" s="501"/>
      <c r="T591" s="500"/>
      <c r="U591" s="500"/>
      <c r="V591" s="500"/>
      <c r="W591" s="500"/>
      <c r="X591" s="500"/>
      <c r="Y591" s="500"/>
      <c r="Z591" s="500"/>
      <c r="AA591" s="500"/>
      <c r="AB591" s="501"/>
      <c r="AC591" s="501"/>
      <c r="AD591" s="500"/>
      <c r="AE591" s="654"/>
      <c r="AF591" s="654"/>
      <c r="AG591" s="654"/>
      <c r="AH591" s="654"/>
    </row>
    <row r="592" ht="15.75" hidden="1" customHeight="1">
      <c r="A592" s="654"/>
      <c r="B592" s="654"/>
      <c r="C592" s="643"/>
      <c r="D592" s="654"/>
      <c r="E592" s="654"/>
      <c r="F592" s="643"/>
      <c r="G592" s="643"/>
      <c r="H592" s="648"/>
      <c r="I592" s="648"/>
      <c r="J592" s="648"/>
      <c r="K592" s="648"/>
      <c r="L592" s="648"/>
      <c r="M592" s="648"/>
      <c r="N592" s="648"/>
      <c r="O592" s="648"/>
      <c r="P592" s="648"/>
      <c r="Q592" s="648"/>
      <c r="R592" s="648"/>
      <c r="S592" s="648"/>
      <c r="T592" s="500"/>
      <c r="U592" s="500"/>
      <c r="V592" s="500"/>
      <c r="W592" s="500"/>
      <c r="X592" s="500"/>
      <c r="Y592" s="500"/>
      <c r="Z592" s="500"/>
      <c r="AA592" s="500"/>
      <c r="AB592" s="501"/>
      <c r="AC592" s="501"/>
      <c r="AD592" s="500"/>
      <c r="AE592" s="654"/>
      <c r="AF592" s="654"/>
      <c r="AG592" s="654"/>
      <c r="AH592" s="654"/>
    </row>
    <row r="593" ht="15.75" hidden="1" customHeight="1">
      <c r="A593" s="654"/>
      <c r="B593" s="654"/>
      <c r="C593" s="643"/>
      <c r="D593" s="654"/>
      <c r="E593" s="654"/>
      <c r="F593" s="643"/>
      <c r="G593" s="643"/>
      <c r="H593" s="500"/>
      <c r="I593" s="500"/>
      <c r="J593" s="500"/>
      <c r="K593" s="500"/>
      <c r="L593" s="500"/>
      <c r="M593" s="500"/>
      <c r="N593" s="500"/>
      <c r="O593" s="500"/>
      <c r="P593" s="500"/>
      <c r="Q593" s="500"/>
      <c r="R593" s="500"/>
      <c r="S593" s="500"/>
      <c r="T593" s="500"/>
      <c r="U593" s="500"/>
      <c r="V593" s="500"/>
      <c r="W593" s="500"/>
      <c r="X593" s="500"/>
      <c r="Y593" s="500"/>
      <c r="Z593" s="500"/>
      <c r="AA593" s="500"/>
      <c r="AB593" s="501"/>
      <c r="AC593" s="501"/>
      <c r="AD593" s="500"/>
      <c r="AE593" s="654"/>
      <c r="AF593" s="654"/>
      <c r="AG593" s="654"/>
      <c r="AH593" s="654"/>
    </row>
    <row r="594" ht="15.75" hidden="1" customHeight="1">
      <c r="A594" s="654"/>
      <c r="B594" s="654"/>
      <c r="C594" s="643"/>
      <c r="D594" s="654"/>
      <c r="E594" s="654"/>
      <c r="F594" s="643"/>
      <c r="G594" s="643"/>
      <c r="H594" s="500"/>
      <c r="I594" s="500"/>
      <c r="J594" s="500"/>
      <c r="K594" s="500"/>
      <c r="L594" s="500"/>
      <c r="M594" s="500"/>
      <c r="N594" s="500"/>
      <c r="O594" s="500"/>
      <c r="P594" s="500"/>
      <c r="Q594" s="500"/>
      <c r="R594" s="500"/>
      <c r="S594" s="500"/>
      <c r="T594" s="500"/>
      <c r="U594" s="500"/>
      <c r="V594" s="500"/>
      <c r="W594" s="500"/>
      <c r="X594" s="500"/>
      <c r="Y594" s="500"/>
      <c r="Z594" s="500"/>
      <c r="AA594" s="500"/>
      <c r="AB594" s="501"/>
      <c r="AC594" s="501"/>
      <c r="AD594" s="500"/>
      <c r="AE594" s="654"/>
      <c r="AF594" s="654"/>
      <c r="AG594" s="654"/>
      <c r="AH594" s="654"/>
    </row>
    <row r="595" ht="15.75" hidden="1" customHeight="1">
      <c r="A595" s="654"/>
      <c r="B595" s="654"/>
      <c r="C595" s="643"/>
      <c r="D595" s="654"/>
      <c r="E595" s="654"/>
      <c r="F595" s="643"/>
      <c r="G595" s="643"/>
      <c r="H595" s="500"/>
      <c r="I595" s="500"/>
      <c r="J595" s="500"/>
      <c r="K595" s="500"/>
      <c r="L595" s="500"/>
      <c r="M595" s="500"/>
      <c r="N595" s="500"/>
      <c r="O595" s="500"/>
      <c r="P595" s="500"/>
      <c r="Q595" s="500"/>
      <c r="R595" s="500"/>
      <c r="S595" s="500"/>
      <c r="T595" s="500"/>
      <c r="U595" s="500"/>
      <c r="V595" s="500"/>
      <c r="W595" s="500"/>
      <c r="X595" s="500"/>
      <c r="Y595" s="500"/>
      <c r="Z595" s="500"/>
      <c r="AA595" s="500"/>
      <c r="AB595" s="501"/>
      <c r="AC595" s="501"/>
      <c r="AD595" s="500"/>
      <c r="AE595" s="654"/>
      <c r="AF595" s="654"/>
      <c r="AG595" s="654"/>
      <c r="AH595" s="654"/>
    </row>
    <row r="596" ht="15.75" hidden="1" customHeight="1">
      <c r="A596" s="654"/>
      <c r="B596" s="654"/>
      <c r="C596" s="643"/>
      <c r="D596" s="654"/>
      <c r="E596" s="654"/>
      <c r="F596" s="643"/>
      <c r="G596" s="643"/>
      <c r="H596" s="500"/>
      <c r="I596" s="500"/>
      <c r="J596" s="500"/>
      <c r="K596" s="500"/>
      <c r="L596" s="500"/>
      <c r="M596" s="500"/>
      <c r="N596" s="500"/>
      <c r="O596" s="500"/>
      <c r="P596" s="500"/>
      <c r="Q596" s="500"/>
      <c r="R596" s="500"/>
      <c r="S596" s="500"/>
      <c r="T596" s="500"/>
      <c r="U596" s="500"/>
      <c r="V596" s="500"/>
      <c r="W596" s="500"/>
      <c r="X596" s="500"/>
      <c r="Y596" s="500"/>
      <c r="Z596" s="500"/>
      <c r="AA596" s="500"/>
      <c r="AB596" s="501"/>
      <c r="AC596" s="501"/>
      <c r="AD596" s="500"/>
      <c r="AE596" s="654"/>
      <c r="AF596" s="654"/>
      <c r="AG596" s="654"/>
      <c r="AH596" s="654"/>
    </row>
    <row r="597" ht="15.75" hidden="1" customHeight="1">
      <c r="A597" s="654"/>
      <c r="B597" s="654"/>
      <c r="C597" s="643"/>
      <c r="D597" s="654"/>
      <c r="E597" s="654"/>
      <c r="F597" s="643"/>
      <c r="G597" s="643"/>
      <c r="H597" s="500"/>
      <c r="I597" s="500"/>
      <c r="J597" s="500"/>
      <c r="K597" s="500"/>
      <c r="L597" s="500"/>
      <c r="M597" s="500"/>
      <c r="N597" s="500"/>
      <c r="O597" s="500"/>
      <c r="P597" s="500"/>
      <c r="Q597" s="500"/>
      <c r="R597" s="500"/>
      <c r="S597" s="500"/>
      <c r="T597" s="500"/>
      <c r="U597" s="500"/>
      <c r="V597" s="500"/>
      <c r="W597" s="500"/>
      <c r="X597" s="500"/>
      <c r="Y597" s="500"/>
      <c r="Z597" s="500"/>
      <c r="AA597" s="500"/>
      <c r="AB597" s="501"/>
      <c r="AC597" s="501"/>
      <c r="AD597" s="500"/>
      <c r="AE597" s="654"/>
      <c r="AF597" s="654"/>
      <c r="AG597" s="654"/>
      <c r="AH597" s="654"/>
    </row>
    <row r="598" ht="15.75" hidden="1" customHeight="1">
      <c r="A598" s="654"/>
      <c r="B598" s="654"/>
      <c r="C598" s="654"/>
      <c r="D598" s="654"/>
      <c r="E598" s="654"/>
      <c r="F598" s="654"/>
      <c r="G598" s="654"/>
      <c r="H598" s="500"/>
      <c r="I598" s="500"/>
      <c r="J598" s="500"/>
      <c r="K598" s="500"/>
      <c r="L598" s="500"/>
      <c r="M598" s="500"/>
      <c r="N598" s="500"/>
      <c r="O598" s="500"/>
      <c r="P598" s="500"/>
      <c r="Q598" s="500"/>
      <c r="R598" s="500"/>
      <c r="S598" s="500"/>
      <c r="T598" s="500"/>
      <c r="U598" s="500"/>
      <c r="V598" s="500"/>
      <c r="W598" s="500"/>
      <c r="X598" s="500"/>
      <c r="Y598" s="500"/>
      <c r="Z598" s="500"/>
      <c r="AA598" s="500"/>
      <c r="AB598" s="500"/>
      <c r="AC598" s="1754"/>
      <c r="AD598" s="1754"/>
      <c r="AE598" s="654"/>
      <c r="AF598" s="654"/>
      <c r="AG598" s="654"/>
      <c r="AH598" s="654"/>
    </row>
    <row r="599" ht="15.75" customHeight="1">
      <c r="A599" s="733" t="str">
        <f>'입력값'!V4</f>
        <v>행 추가시 이 라인 위 영역을 선택하고 행을 추가 하셔야 통계 및 서식이 올바르게 적용됩니다. </v>
      </c>
      <c r="B599" s="734"/>
      <c r="C599" s="734"/>
      <c r="D599" s="734"/>
      <c r="E599" s="734"/>
      <c r="F599" s="734"/>
      <c r="G599" s="734"/>
      <c r="H599" s="735"/>
      <c r="I599" s="735"/>
      <c r="J599" s="735"/>
      <c r="K599" s="735"/>
      <c r="L599" s="735"/>
      <c r="M599" s="735"/>
      <c r="N599" s="735"/>
      <c r="O599" s="735"/>
      <c r="P599" s="735"/>
      <c r="Q599" s="735"/>
      <c r="R599" s="735"/>
      <c r="S599" s="735"/>
      <c r="T599" s="735"/>
      <c r="U599" s="735"/>
      <c r="V599" s="735"/>
      <c r="W599" s="735"/>
      <c r="X599" s="735"/>
      <c r="Y599" s="735"/>
      <c r="Z599" s="735"/>
      <c r="AA599" s="735"/>
      <c r="AB599" s="736"/>
      <c r="AC599" s="737" t="s">
        <v>94</v>
      </c>
      <c r="AD599" s="737" t="s">
        <v>94</v>
      </c>
      <c r="AE599" s="738"/>
      <c r="AF599" s="738"/>
      <c r="AG599" s="738"/>
      <c r="AH599" s="738"/>
    </row>
    <row r="600" ht="15.75" customHeight="1">
      <c r="A600" s="739"/>
      <c r="B600" s="739"/>
      <c r="C600" s="739"/>
      <c r="D600" s="739"/>
      <c r="E600" s="739"/>
      <c r="F600" s="739"/>
      <c r="G600" s="739"/>
      <c r="H600" s="740"/>
      <c r="I600" s="740"/>
      <c r="J600" s="740"/>
      <c r="K600" s="740"/>
      <c r="L600" s="740"/>
      <c r="M600" s="740"/>
      <c r="N600" s="740"/>
      <c r="O600" s="740"/>
      <c r="P600" s="740"/>
      <c r="Q600" s="740"/>
      <c r="R600" s="740"/>
      <c r="S600" s="740"/>
      <c r="T600" s="740"/>
      <c r="U600" s="740"/>
      <c r="V600" s="740"/>
      <c r="W600" s="740"/>
      <c r="X600" s="740"/>
      <c r="Y600" s="740"/>
      <c r="Z600" s="740"/>
      <c r="AA600" s="740"/>
      <c r="AB600" s="740"/>
      <c r="AC600" s="740"/>
      <c r="AD600" s="740"/>
      <c r="AE600" s="739"/>
      <c r="AF600" s="739"/>
      <c r="AG600" s="739"/>
      <c r="AH600" s="739"/>
    </row>
    <row r="601" ht="15.75" customHeight="1">
      <c r="A601" s="578"/>
      <c r="B601" s="578"/>
      <c r="C601" s="578"/>
      <c r="D601" s="578"/>
      <c r="E601" s="578"/>
      <c r="F601" s="578"/>
      <c r="G601" s="741" t="s">
        <v>40</v>
      </c>
      <c r="H601" s="742" t="str">
        <f>IFERROR(VLOOKUP(H$603, '입력값'!$B:$C, 2, FALSE),"")</f>
        <v>Android</v>
      </c>
      <c r="I601" s="742" t="str">
        <f>IFERROR(VLOOKUP(I$603, '입력값'!$B:$C, 2, FALSE),"")</f>
        <v>iOS</v>
      </c>
      <c r="J601" s="742" t="str">
        <f>IFERROR(VLOOKUP(J$603, '입력값'!$B:$C, 2, FALSE),"")</f>
        <v/>
      </c>
      <c r="K601" s="742" t="str">
        <f>IFERROR(VLOOKUP(K$603, '입력값'!$B:$C, 2, FALSE),"")</f>
        <v/>
      </c>
      <c r="L601" s="742" t="str">
        <f>IFERROR(VLOOKUP(L$603, '입력값'!$B:$C, 2, FALSE),"")</f>
        <v/>
      </c>
      <c r="M601" s="742" t="str">
        <f>IFERROR(VLOOKUP(M$603, '입력값'!$B:$C, 2, FALSE),"")</f>
        <v/>
      </c>
      <c r="N601" s="742" t="str">
        <f>IFERROR(VLOOKUP(N$603, '입력값'!$B:$C, 2, FALSE),"")</f>
        <v/>
      </c>
      <c r="O601" s="742" t="str">
        <f>IFERROR(VLOOKUP(O$603, '입력값'!$B:$C, 2, FALSE),"")</f>
        <v/>
      </c>
      <c r="P601" s="742" t="str">
        <f>IFERROR(VLOOKUP(P$603, '입력값'!$B:$C, 2, FALSE),"")</f>
        <v/>
      </c>
      <c r="Q601" s="742" t="str">
        <f>IFERROR(VLOOKUP(Q$603, '입력값'!$B:$C, 2, FALSE),"")</f>
        <v/>
      </c>
      <c r="R601" s="742" t="str">
        <f>IFERROR(VLOOKUP(R$603, '입력값'!$B:$C, 2, FALSE),"")</f>
        <v/>
      </c>
      <c r="S601" s="742" t="str">
        <f>IFERROR(VLOOKUP(S$603, '입력값'!$B:$C, 2, FALSE),"")</f>
        <v/>
      </c>
      <c r="T601" s="742" t="str">
        <f>IFERROR(VLOOKUP(T$603, '입력값'!$B:$C, 2, FALSE),"")</f>
        <v/>
      </c>
      <c r="U601" s="742" t="str">
        <f>IFERROR(VLOOKUP(U$603, '입력값'!$B:$C, 2, FALSE),"")</f>
        <v/>
      </c>
      <c r="V601" s="742" t="str">
        <f>IFERROR(VLOOKUP(V$603, '입력값'!$B:$C, 2, FALSE),"")</f>
        <v/>
      </c>
      <c r="W601" s="742" t="str">
        <f>IFERROR(VLOOKUP(W$603, '입력값'!$B:$C, 2, FALSE),"")</f>
        <v/>
      </c>
      <c r="X601" s="742" t="str">
        <f>IFERROR(VLOOKUP(X$603, '입력값'!$B:$C, 2, FALSE),"")</f>
        <v/>
      </c>
      <c r="Y601" s="742" t="str">
        <f>IFERROR(VLOOKUP(Y$603, '입력값'!$B:$C, 2, FALSE),"")</f>
        <v/>
      </c>
      <c r="Z601" s="742" t="str">
        <f>IFERROR(VLOOKUP(Z$603, '입력값'!$B:$C, 2, FALSE),"")</f>
        <v/>
      </c>
      <c r="AA601" s="742" t="str">
        <f>IFERROR(VLOOKUP(AA$603, '입력값'!$B:$C, 2, FALSE),"")</f>
        <v/>
      </c>
      <c r="AB601" s="1862" t="s">
        <v>53</v>
      </c>
      <c r="AC601" s="1862" t="s">
        <v>66</v>
      </c>
      <c r="AD601" s="741" t="s">
        <v>487</v>
      </c>
      <c r="AE601" s="739"/>
      <c r="AF601" s="739"/>
      <c r="AG601" s="739"/>
      <c r="AH601" s="739"/>
    </row>
    <row r="602" ht="15.75" customHeight="1">
      <c r="A602" s="578"/>
      <c r="B602" s="578"/>
      <c r="C602" s="578"/>
      <c r="D602" s="578"/>
      <c r="E602" s="578"/>
      <c r="F602" s="578"/>
      <c r="G602" s="741" t="s">
        <v>41</v>
      </c>
      <c r="H602" s="744">
        <f t="shared" ref="H602:AA602" si="1">H2</f>
        <v>6</v>
      </c>
      <c r="I602" s="744">
        <f t="shared" si="1"/>
        <v>6</v>
      </c>
      <c r="J602" s="744" t="str">
        <f t="shared" si="1"/>
        <v/>
      </c>
      <c r="K602" s="744" t="str">
        <f t="shared" si="1"/>
        <v/>
      </c>
      <c r="L602" s="744" t="str">
        <f t="shared" si="1"/>
        <v/>
      </c>
      <c r="M602" s="744" t="str">
        <f t="shared" si="1"/>
        <v/>
      </c>
      <c r="N602" s="744" t="str">
        <f t="shared" si="1"/>
        <v/>
      </c>
      <c r="O602" s="744" t="str">
        <f t="shared" si="1"/>
        <v/>
      </c>
      <c r="P602" s="744" t="str">
        <f t="shared" si="1"/>
        <v/>
      </c>
      <c r="Q602" s="744" t="str">
        <f t="shared" si="1"/>
        <v/>
      </c>
      <c r="R602" s="744" t="str">
        <f t="shared" si="1"/>
        <v/>
      </c>
      <c r="S602" s="744" t="str">
        <f t="shared" si="1"/>
        <v/>
      </c>
      <c r="T602" s="744" t="str">
        <f t="shared" si="1"/>
        <v/>
      </c>
      <c r="U602" s="744" t="str">
        <f t="shared" si="1"/>
        <v/>
      </c>
      <c r="V602" s="744" t="str">
        <f t="shared" si="1"/>
        <v/>
      </c>
      <c r="W602" s="744" t="str">
        <f t="shared" si="1"/>
        <v/>
      </c>
      <c r="X602" s="744" t="str">
        <f t="shared" si="1"/>
        <v/>
      </c>
      <c r="Y602" s="744" t="str">
        <f t="shared" si="1"/>
        <v/>
      </c>
      <c r="Z602" s="744" t="str">
        <f t="shared" si="1"/>
        <v/>
      </c>
      <c r="AA602" s="744" t="str">
        <f t="shared" si="1"/>
        <v/>
      </c>
      <c r="AB602" s="1864"/>
      <c r="AC602" s="1864"/>
      <c r="AD602" s="745">
        <v>6.0</v>
      </c>
      <c r="AE602" s="739"/>
      <c r="AF602" s="739"/>
      <c r="AG602" s="739"/>
      <c r="AH602" s="739"/>
    </row>
    <row r="603" ht="15.75" customHeight="1">
      <c r="A603" s="578"/>
      <c r="B603" s="578"/>
      <c r="C603" s="578"/>
      <c r="D603" s="578"/>
      <c r="E603" s="578"/>
      <c r="F603" s="578"/>
      <c r="G603" s="741" t="s">
        <v>476</v>
      </c>
      <c r="H603" s="742" t="str">
        <f t="shared" ref="H603:AA603" si="2">H3</f>
        <v>a15</v>
      </c>
      <c r="I603" s="742" t="str">
        <f t="shared" si="2"/>
        <v>i26</v>
      </c>
      <c r="J603" s="742" t="str">
        <f t="shared" si="2"/>
        <v/>
      </c>
      <c r="K603" s="742" t="str">
        <f t="shared" si="2"/>
        <v/>
      </c>
      <c r="L603" s="742" t="str">
        <f t="shared" si="2"/>
        <v/>
      </c>
      <c r="M603" s="742" t="str">
        <f t="shared" si="2"/>
        <v/>
      </c>
      <c r="N603" s="742" t="str">
        <f t="shared" si="2"/>
        <v/>
      </c>
      <c r="O603" s="742" t="str">
        <f t="shared" si="2"/>
        <v/>
      </c>
      <c r="P603" s="742" t="str">
        <f t="shared" si="2"/>
        <v/>
      </c>
      <c r="Q603" s="742" t="str">
        <f t="shared" si="2"/>
        <v/>
      </c>
      <c r="R603" s="742" t="str">
        <f t="shared" si="2"/>
        <v/>
      </c>
      <c r="S603" s="742" t="str">
        <f t="shared" si="2"/>
        <v/>
      </c>
      <c r="T603" s="742" t="str">
        <f t="shared" si="2"/>
        <v/>
      </c>
      <c r="U603" s="742" t="str">
        <f t="shared" si="2"/>
        <v/>
      </c>
      <c r="V603" s="742" t="str">
        <f t="shared" si="2"/>
        <v/>
      </c>
      <c r="W603" s="742" t="str">
        <f t="shared" si="2"/>
        <v/>
      </c>
      <c r="X603" s="742" t="str">
        <f t="shared" si="2"/>
        <v/>
      </c>
      <c r="Y603" s="742" t="str">
        <f t="shared" si="2"/>
        <v/>
      </c>
      <c r="Z603" s="742" t="str">
        <f t="shared" si="2"/>
        <v/>
      </c>
      <c r="AA603" s="742" t="str">
        <f t="shared" si="2"/>
        <v/>
      </c>
      <c r="AB603" s="741" t="s">
        <v>94</v>
      </c>
      <c r="AC603" s="741" t="s">
        <v>94</v>
      </c>
      <c r="AD603" s="741" t="s">
        <v>94</v>
      </c>
      <c r="AE603" s="746"/>
      <c r="AF603" s="739"/>
      <c r="AG603" s="739"/>
      <c r="AH603" s="739"/>
    </row>
    <row r="604" ht="15.75" customHeight="1">
      <c r="A604" s="739"/>
      <c r="B604" s="739"/>
      <c r="C604" s="739"/>
      <c r="D604" s="739"/>
      <c r="E604" s="739"/>
      <c r="F604" s="739"/>
      <c r="G604" s="741" t="s">
        <v>43</v>
      </c>
      <c r="H604" s="747">
        <v>1.0</v>
      </c>
      <c r="I604" s="747">
        <v>1.0</v>
      </c>
      <c r="J604" s="747"/>
      <c r="K604" s="747"/>
      <c r="L604" s="747"/>
      <c r="M604" s="747"/>
      <c r="N604" s="748"/>
      <c r="O604" s="748"/>
      <c r="P604" s="748"/>
      <c r="Q604" s="748"/>
      <c r="R604" s="748"/>
      <c r="S604" s="748"/>
      <c r="T604" s="748"/>
      <c r="U604" s="748"/>
      <c r="V604" s="748"/>
      <c r="W604" s="748"/>
      <c r="X604" s="748"/>
      <c r="Y604" s="748"/>
      <c r="Z604" s="748"/>
      <c r="AA604" s="748"/>
      <c r="AB604" s="749" t="s">
        <v>94</v>
      </c>
      <c r="AC604" s="749" t="s">
        <v>94</v>
      </c>
      <c r="AD604" s="749" t="s">
        <v>94</v>
      </c>
      <c r="AE604" s="746"/>
      <c r="AF604" s="739"/>
      <c r="AG604" s="739"/>
      <c r="AH604" s="739"/>
    </row>
    <row r="605" ht="15.75" customHeight="1">
      <c r="A605" s="739"/>
      <c r="B605" s="739"/>
      <c r="C605" s="739"/>
      <c r="D605" s="739"/>
      <c r="E605" s="739"/>
      <c r="F605" s="739"/>
      <c r="G605" s="741" t="s">
        <v>1566</v>
      </c>
      <c r="H605" s="750" t="s">
        <v>60</v>
      </c>
      <c r="I605" s="750" t="s">
        <v>60</v>
      </c>
      <c r="J605" s="750" t="s">
        <v>60</v>
      </c>
      <c r="K605" s="750" t="s">
        <v>60</v>
      </c>
      <c r="L605" s="750" t="s">
        <v>60</v>
      </c>
      <c r="M605" s="750" t="s">
        <v>60</v>
      </c>
      <c r="N605" s="750" t="s">
        <v>60</v>
      </c>
      <c r="O605" s="750" t="s">
        <v>60</v>
      </c>
      <c r="P605" s="750" t="s">
        <v>60</v>
      </c>
      <c r="Q605" s="750" t="s">
        <v>60</v>
      </c>
      <c r="R605" s="750" t="s">
        <v>60</v>
      </c>
      <c r="S605" s="750" t="s">
        <v>60</v>
      </c>
      <c r="T605" s="750" t="s">
        <v>60</v>
      </c>
      <c r="U605" s="750" t="s">
        <v>60</v>
      </c>
      <c r="V605" s="750" t="s">
        <v>60</v>
      </c>
      <c r="W605" s="750" t="s">
        <v>60</v>
      </c>
      <c r="X605" s="750" t="s">
        <v>60</v>
      </c>
      <c r="Y605" s="750" t="s">
        <v>60</v>
      </c>
      <c r="Z605" s="750" t="s">
        <v>60</v>
      </c>
      <c r="AA605" s="750" t="s">
        <v>60</v>
      </c>
      <c r="AB605" s="749" t="s">
        <v>94</v>
      </c>
      <c r="AC605" s="749" t="s">
        <v>94</v>
      </c>
      <c r="AD605" s="749" t="s">
        <v>94</v>
      </c>
      <c r="AE605" s="746"/>
      <c r="AF605" s="739"/>
      <c r="AG605" s="739"/>
      <c r="AH605" s="739"/>
    </row>
    <row r="606" ht="15.75" customHeight="1">
      <c r="A606" s="739"/>
      <c r="B606" s="739"/>
      <c r="C606" s="739"/>
      <c r="D606" s="739"/>
      <c r="E606" s="739"/>
      <c r="F606" s="739"/>
      <c r="G606" s="741" t="s">
        <v>1567</v>
      </c>
      <c r="H606" s="751">
        <f t="shared" ref="H606:AD606" si="3">IF(H608-H612, (SUM(H609:H612)-H612)/(H608-H612), 0)</f>
        <v>0</v>
      </c>
      <c r="I606" s="751">
        <f t="shared" si="3"/>
        <v>0</v>
      </c>
      <c r="J606" s="751">
        <f t="shared" si="3"/>
        <v>0</v>
      </c>
      <c r="K606" s="751">
        <f t="shared" si="3"/>
        <v>0</v>
      </c>
      <c r="L606" s="751">
        <f t="shared" si="3"/>
        <v>0</v>
      </c>
      <c r="M606" s="751">
        <f t="shared" si="3"/>
        <v>0</v>
      </c>
      <c r="N606" s="751">
        <f t="shared" si="3"/>
        <v>0</v>
      </c>
      <c r="O606" s="751">
        <f t="shared" si="3"/>
        <v>0</v>
      </c>
      <c r="P606" s="751">
        <f t="shared" si="3"/>
        <v>0</v>
      </c>
      <c r="Q606" s="751">
        <f t="shared" si="3"/>
        <v>0</v>
      </c>
      <c r="R606" s="751">
        <f t="shared" si="3"/>
        <v>0</v>
      </c>
      <c r="S606" s="751">
        <f t="shared" si="3"/>
        <v>0</v>
      </c>
      <c r="T606" s="751">
        <f t="shared" si="3"/>
        <v>0</v>
      </c>
      <c r="U606" s="751">
        <f t="shared" si="3"/>
        <v>0</v>
      </c>
      <c r="V606" s="751">
        <f t="shared" si="3"/>
        <v>0</v>
      </c>
      <c r="W606" s="751">
        <f t="shared" si="3"/>
        <v>0</v>
      </c>
      <c r="X606" s="751">
        <f t="shared" si="3"/>
        <v>0</v>
      </c>
      <c r="Y606" s="751">
        <f t="shared" si="3"/>
        <v>0</v>
      </c>
      <c r="Z606" s="751">
        <f t="shared" si="3"/>
        <v>0</v>
      </c>
      <c r="AA606" s="751">
        <f t="shared" si="3"/>
        <v>0</v>
      </c>
      <c r="AB606" s="752">
        <f t="shared" si="3"/>
        <v>0</v>
      </c>
      <c r="AC606" s="752">
        <f t="shared" si="3"/>
        <v>0</v>
      </c>
      <c r="AD606" s="752">
        <f t="shared" si="3"/>
        <v>0</v>
      </c>
      <c r="AE606" s="746"/>
      <c r="AF606" s="739"/>
      <c r="AG606" s="739"/>
      <c r="AH606" s="739"/>
    </row>
    <row r="607" ht="15.75" customHeight="1">
      <c r="A607" s="739"/>
      <c r="B607" s="739"/>
      <c r="C607" s="739"/>
      <c r="D607" s="739"/>
      <c r="E607" s="739"/>
      <c r="F607" s="739"/>
      <c r="G607" s="741" t="s">
        <v>486</v>
      </c>
      <c r="H607" s="751">
        <f>IF((H608-H613-H612), H609/(H608-H613-H612), 0)</f>
        <v>0</v>
      </c>
      <c r="I607" s="751">
        <f t="shared" ref="I607:AD607" si="4">if((I608-I613-I612), I609/(I608-I613-I612), 0)</f>
        <v>0</v>
      </c>
      <c r="J607" s="751">
        <f t="shared" si="4"/>
        <v>0</v>
      </c>
      <c r="K607" s="751">
        <f t="shared" si="4"/>
        <v>0</v>
      </c>
      <c r="L607" s="751">
        <f t="shared" si="4"/>
        <v>0</v>
      </c>
      <c r="M607" s="751">
        <f t="shared" si="4"/>
        <v>0</v>
      </c>
      <c r="N607" s="751">
        <f t="shared" si="4"/>
        <v>0</v>
      </c>
      <c r="O607" s="751">
        <f t="shared" si="4"/>
        <v>0</v>
      </c>
      <c r="P607" s="751">
        <f t="shared" si="4"/>
        <v>0</v>
      </c>
      <c r="Q607" s="751">
        <f t="shared" si="4"/>
        <v>0</v>
      </c>
      <c r="R607" s="751">
        <f t="shared" si="4"/>
        <v>0</v>
      </c>
      <c r="S607" s="751">
        <f t="shared" si="4"/>
        <v>0</v>
      </c>
      <c r="T607" s="751">
        <f t="shared" si="4"/>
        <v>0</v>
      </c>
      <c r="U607" s="751">
        <f t="shared" si="4"/>
        <v>0</v>
      </c>
      <c r="V607" s="751">
        <f t="shared" si="4"/>
        <v>0</v>
      </c>
      <c r="W607" s="751">
        <f t="shared" si="4"/>
        <v>0</v>
      </c>
      <c r="X607" s="751">
        <f t="shared" si="4"/>
        <v>0</v>
      </c>
      <c r="Y607" s="751">
        <f t="shared" si="4"/>
        <v>0</v>
      </c>
      <c r="Z607" s="751">
        <f t="shared" si="4"/>
        <v>0</v>
      </c>
      <c r="AA607" s="751">
        <f t="shared" si="4"/>
        <v>0</v>
      </c>
      <c r="AB607" s="752">
        <f t="shared" si="4"/>
        <v>0</v>
      </c>
      <c r="AC607" s="752">
        <f t="shared" si="4"/>
        <v>0</v>
      </c>
      <c r="AD607" s="752">
        <f t="shared" si="4"/>
        <v>0</v>
      </c>
      <c r="AE607" s="739"/>
      <c r="AF607" s="739"/>
      <c r="AG607" s="739"/>
      <c r="AH607" s="739"/>
    </row>
    <row r="608" ht="15.75" customHeight="1">
      <c r="A608" s="739"/>
      <c r="B608" s="739"/>
      <c r="C608" s="739"/>
      <c r="D608" s="739"/>
      <c r="E608" s="739"/>
      <c r="F608" s="739"/>
      <c r="G608" s="741" t="s">
        <v>487</v>
      </c>
      <c r="H608" s="753">
        <f>IF(ISBLANK(H$604), COUNTIF($AB5:$AB599,"&lt;=" &amp; MAX('입력값'!$L$3:$L620)), COUNTIF($AB5:$AB599, H$605 &amp; H$604))</f>
        <v>140</v>
      </c>
      <c r="I608" s="753">
        <f>IF(ISBLANK(I$604), COUNTIF($AB5:$AB599,"&lt;=" &amp; MAX('입력값'!$L$3:$L620)), COUNTIF($AB5:$AB599, I$605 &amp; I$604))</f>
        <v>140</v>
      </c>
      <c r="J608" s="753">
        <f>IF(ISBLANK(J$604), COUNTIF($AB5:$AB599,"&lt;=" &amp; MAX('입력값'!$L$3:$L620)), COUNTIF($AB5:$AB599, J$605 &amp; J$604))</f>
        <v>274</v>
      </c>
      <c r="K608" s="753">
        <f>IF(ISBLANK(K$604), COUNTIF($AB5:$AB599,"&lt;=" &amp; MAX('입력값'!$L$3:$L620)), COUNTIF($AB5:$AB599, K$605 &amp; K$604))</f>
        <v>274</v>
      </c>
      <c r="L608" s="753">
        <f>IF(ISBLANK(L$604), COUNTIF($AB5:$AB599,"&lt;=" &amp; MAX('입력값'!$L$3:$L620)), COUNTIF($AB5:$AB599, L$605 &amp; L$604))</f>
        <v>274</v>
      </c>
      <c r="M608" s="753">
        <f>IF(ISBLANK(M$604), COUNTIF($AB5:$AB599,"&lt;=" &amp; MAX('입력값'!$L$3:$L620)), COUNTIF($AB5:$AB599, M$605 &amp; M$604))</f>
        <v>274</v>
      </c>
      <c r="N608" s="753">
        <f>IF(ISBLANK(N$604), COUNTIF($AB5:$AB599,"&lt;=" &amp; MAX('입력값'!$L$3:$L620)), COUNTIF($AB5:$AB599, N$605 &amp; N$604))</f>
        <v>274</v>
      </c>
      <c r="O608" s="753">
        <f>IF(ISBLANK(O$604), COUNTIF($AB5:$AB599,"&lt;=" &amp; MAX('입력값'!$L$3:$L620)), COUNTIF($AB5:$AB599, O$605 &amp; O$604))</f>
        <v>274</v>
      </c>
      <c r="P608" s="753">
        <f>IF(ISBLANK(P$604), COUNTIF($AB5:$AB599,"&lt;=" &amp; MAX('입력값'!$L$3:$L620)), COUNTIF($AB5:$AB599, P$605 &amp; P$604))</f>
        <v>274</v>
      </c>
      <c r="Q608" s="753">
        <f>IF(ISBLANK(Q$604), COUNTIF($AB5:$AB599,"&lt;=" &amp; MAX('입력값'!$L$3:$L620)), COUNTIF($AB5:$AB599, Q$605 &amp; Q$604))</f>
        <v>274</v>
      </c>
      <c r="R608" s="753">
        <f>IF(ISBLANK(R$604), COUNTIF($AB5:$AB599,"&lt;=" &amp; MAX('입력값'!$L$3:$L620)), COUNTIF($AB5:$AB599, R$605 &amp; R$604))</f>
        <v>274</v>
      </c>
      <c r="S608" s="753">
        <f>IF(ISBLANK(S$604), COUNTIF($AB5:$AB599,"&lt;=" &amp; MAX('입력값'!$L$3:$L620)), COUNTIF($AB5:$AB599, S$605 &amp; S$604))</f>
        <v>274</v>
      </c>
      <c r="T608" s="753">
        <f>IF(ISBLANK(T$604), COUNTIF($AB5:$AB599,"&lt;=" &amp; MAX('입력값'!$L$3:$L620)), COUNTIF($AB5:$AB599, T$605 &amp; T$604))</f>
        <v>274</v>
      </c>
      <c r="U608" s="753">
        <f>IF(ISBLANK(U$604), COUNTIF($AB5:$AB599,"&lt;=" &amp; MAX('입력값'!$L$3:$L620)), COUNTIF($AB5:$AB599, U$605 &amp; U$604))</f>
        <v>274</v>
      </c>
      <c r="V608" s="753">
        <f>IF(ISBLANK(V$604), COUNTIF($AB5:$AB599,"&lt;=" &amp; MAX('입력값'!$L$3:$L620)), COUNTIF($AB5:$AB599, V$605 &amp; V$604))</f>
        <v>274</v>
      </c>
      <c r="W608" s="753">
        <f>IF(ISBLANK(W$604), COUNTIF($AB5:$AB599,"&lt;=" &amp; MAX('입력값'!$L$3:$L620)), COUNTIF($AB5:$AB599, W$605 &amp; W$604))</f>
        <v>274</v>
      </c>
      <c r="X608" s="753">
        <f>IF(ISBLANK(X$604), COUNTIF($AB5:$AB599,"&lt;=" &amp; MAX('입력값'!$L$3:$L620)), COUNTIF($AB5:$AB599, X$605 &amp; X$604))</f>
        <v>274</v>
      </c>
      <c r="Y608" s="753">
        <f>IF(ISBLANK(Y$604), COUNTIF($AB5:$AB599,"&lt;=" &amp; MAX('입력값'!$L$3:$L620)), COUNTIF($AB5:$AB599, Y$605 &amp; Y$604))</f>
        <v>274</v>
      </c>
      <c r="Z608" s="753">
        <f>IF(ISBLANK(Z$604), COUNTIF($AB5:$AB599,"&lt;=" &amp; MAX('입력값'!$L$3:$L620)), COUNTIF($AB5:$AB599, Z$605 &amp; Z$604))</f>
        <v>274</v>
      </c>
      <c r="AA608" s="753">
        <f>IF(ISBLANK(AA$604), COUNTIF($AB5:$AB599,"&lt;=" &amp; MAX('입력값'!$L$3:$L620)), COUNTIF($AB5:$AB599, AA$605 &amp; AA$604))</f>
        <v>274</v>
      </c>
      <c r="AB608" s="754">
        <f t="shared" ref="AB608:AC608" si="5">IF(ISBLANK(AB$602), SUMIFS($H608:$AA608, $H$601:$AA$601, AB$601), SUMIFS($H608:$AA608, $H$601:$AA$601, AB$601, $H$602:$AA$602, AB$602))</f>
        <v>140</v>
      </c>
      <c r="AC608" s="754">
        <f t="shared" si="5"/>
        <v>140</v>
      </c>
      <c r="AD608" s="754">
        <f t="shared" ref="AD608:AD613" si="8">IF(ISBLANK(AD$602), SUM($H608:$AA608), SUMIFS($H608:$AA608, $H$602:$AA$602, AD$602))</f>
        <v>280</v>
      </c>
      <c r="AE608" s="739"/>
      <c r="AF608" s="739"/>
      <c r="AG608" s="739"/>
      <c r="AH608" s="739"/>
    </row>
    <row r="609" ht="15.75" customHeight="1">
      <c r="A609" s="739"/>
      <c r="B609" s="739"/>
      <c r="C609" s="739"/>
      <c r="D609" s="739"/>
      <c r="E609" s="739"/>
      <c r="F609" s="739"/>
      <c r="G609" s="741" t="s">
        <v>58</v>
      </c>
      <c r="H609" s="753">
        <f t="shared" ref="H609:AA609" si="6">IF(ISBLANK(H$604), COUNTIF(H$5:H$599, $G609), COUNTIFS($AB$5:$AB$599, H$605 &amp; H$604, H$5:H$599, $G609))</f>
        <v>0</v>
      </c>
      <c r="I609" s="753">
        <f t="shared" si="6"/>
        <v>0</v>
      </c>
      <c r="J609" s="753">
        <f t="shared" si="6"/>
        <v>0</v>
      </c>
      <c r="K609" s="753">
        <f t="shared" si="6"/>
        <v>0</v>
      </c>
      <c r="L609" s="753">
        <f t="shared" si="6"/>
        <v>0</v>
      </c>
      <c r="M609" s="753">
        <f t="shared" si="6"/>
        <v>0</v>
      </c>
      <c r="N609" s="753">
        <f t="shared" si="6"/>
        <v>0</v>
      </c>
      <c r="O609" s="753">
        <f t="shared" si="6"/>
        <v>0</v>
      </c>
      <c r="P609" s="753">
        <f t="shared" si="6"/>
        <v>0</v>
      </c>
      <c r="Q609" s="753">
        <f t="shared" si="6"/>
        <v>0</v>
      </c>
      <c r="R609" s="753">
        <f t="shared" si="6"/>
        <v>0</v>
      </c>
      <c r="S609" s="753">
        <f t="shared" si="6"/>
        <v>0</v>
      </c>
      <c r="T609" s="753">
        <f t="shared" si="6"/>
        <v>0</v>
      </c>
      <c r="U609" s="753">
        <f t="shared" si="6"/>
        <v>0</v>
      </c>
      <c r="V609" s="753">
        <f t="shared" si="6"/>
        <v>0</v>
      </c>
      <c r="W609" s="753">
        <f t="shared" si="6"/>
        <v>0</v>
      </c>
      <c r="X609" s="753">
        <f t="shared" si="6"/>
        <v>0</v>
      </c>
      <c r="Y609" s="753">
        <f t="shared" si="6"/>
        <v>0</v>
      </c>
      <c r="Z609" s="753">
        <f t="shared" si="6"/>
        <v>0</v>
      </c>
      <c r="AA609" s="753">
        <f t="shared" si="6"/>
        <v>0</v>
      </c>
      <c r="AB609" s="754">
        <f t="shared" ref="AB609:AC609" si="7">IF(ISBLANK(AB$602), SUMIFS($H609:$AA609, $H$601:$AA$601, AB$601), SUMIFS($H609:$AA609, $H$601:$AA$601, AB$601, $H$602:$AA$602, AB$602))</f>
        <v>0</v>
      </c>
      <c r="AC609" s="754">
        <f t="shared" si="7"/>
        <v>0</v>
      </c>
      <c r="AD609" s="754">
        <f t="shared" si="8"/>
        <v>0</v>
      </c>
      <c r="AE609" s="739"/>
      <c r="AF609" s="739"/>
      <c r="AG609" s="739"/>
      <c r="AH609" s="739"/>
    </row>
    <row r="610" ht="15.75" customHeight="1">
      <c r="A610" s="739"/>
      <c r="B610" s="739"/>
      <c r="C610" s="739"/>
      <c r="D610" s="739"/>
      <c r="E610" s="739"/>
      <c r="F610" s="739"/>
      <c r="G610" s="741" t="s">
        <v>67</v>
      </c>
      <c r="H610" s="753">
        <f t="shared" ref="H610:AA610" si="9">IF(ISBLANK(H$604), COUNTIF(H$5:H$599, $G610), COUNTIFS($AB$5:$AB$599, H$605 &amp; H$604, H$5:H$599, $G610))</f>
        <v>0</v>
      </c>
      <c r="I610" s="753">
        <f t="shared" si="9"/>
        <v>0</v>
      </c>
      <c r="J610" s="753">
        <f t="shared" si="9"/>
        <v>0</v>
      </c>
      <c r="K610" s="753">
        <f t="shared" si="9"/>
        <v>0</v>
      </c>
      <c r="L610" s="753">
        <f t="shared" si="9"/>
        <v>0</v>
      </c>
      <c r="M610" s="753">
        <f t="shared" si="9"/>
        <v>0</v>
      </c>
      <c r="N610" s="753">
        <f t="shared" si="9"/>
        <v>0</v>
      </c>
      <c r="O610" s="753">
        <f t="shared" si="9"/>
        <v>0</v>
      </c>
      <c r="P610" s="753">
        <f t="shared" si="9"/>
        <v>0</v>
      </c>
      <c r="Q610" s="753">
        <f t="shared" si="9"/>
        <v>0</v>
      </c>
      <c r="R610" s="753">
        <f t="shared" si="9"/>
        <v>0</v>
      </c>
      <c r="S610" s="753">
        <f t="shared" si="9"/>
        <v>0</v>
      </c>
      <c r="T610" s="753">
        <f t="shared" si="9"/>
        <v>0</v>
      </c>
      <c r="U610" s="753">
        <f t="shared" si="9"/>
        <v>0</v>
      </c>
      <c r="V610" s="753">
        <f t="shared" si="9"/>
        <v>0</v>
      </c>
      <c r="W610" s="753">
        <f t="shared" si="9"/>
        <v>0</v>
      </c>
      <c r="X610" s="753">
        <f t="shared" si="9"/>
        <v>0</v>
      </c>
      <c r="Y610" s="753">
        <f t="shared" si="9"/>
        <v>0</v>
      </c>
      <c r="Z610" s="753">
        <f t="shared" si="9"/>
        <v>0</v>
      </c>
      <c r="AA610" s="753">
        <f t="shared" si="9"/>
        <v>0</v>
      </c>
      <c r="AB610" s="754">
        <f t="shared" ref="AB610:AC610" si="10">IF(ISBLANK(AB$602), SUMIFS($H610:$AA610, $H$601:$AA$601, AB$601), SUMIFS($H610:$AA610, $H$601:$AA$601, AB$601, $H$602:$AA$602, AB$602))</f>
        <v>0</v>
      </c>
      <c r="AC610" s="754">
        <f t="shared" si="10"/>
        <v>0</v>
      </c>
      <c r="AD610" s="754">
        <f t="shared" si="8"/>
        <v>0</v>
      </c>
      <c r="AE610" s="739"/>
      <c r="AF610" s="739"/>
      <c r="AG610" s="739"/>
      <c r="AH610" s="739"/>
    </row>
    <row r="611" ht="15.75" customHeight="1">
      <c r="A611" s="739"/>
      <c r="B611" s="739"/>
      <c r="C611" s="739"/>
      <c r="D611" s="739"/>
      <c r="E611" s="739"/>
      <c r="F611" s="739"/>
      <c r="G611" s="741" t="s">
        <v>75</v>
      </c>
      <c r="H611" s="753">
        <f t="shared" ref="H611:AA611" si="11">IF(ISBLANK(H$604), COUNTIF(H$5:H$599, $G611), COUNTIFS($AB$5:$AB$599, H$605 &amp; H$604, H$5:H$599, $G611))</f>
        <v>0</v>
      </c>
      <c r="I611" s="753">
        <f t="shared" si="11"/>
        <v>0</v>
      </c>
      <c r="J611" s="753">
        <f t="shared" si="11"/>
        <v>0</v>
      </c>
      <c r="K611" s="753">
        <f t="shared" si="11"/>
        <v>0</v>
      </c>
      <c r="L611" s="753">
        <f t="shared" si="11"/>
        <v>0</v>
      </c>
      <c r="M611" s="753">
        <f t="shared" si="11"/>
        <v>0</v>
      </c>
      <c r="N611" s="753">
        <f t="shared" si="11"/>
        <v>0</v>
      </c>
      <c r="O611" s="753">
        <f t="shared" si="11"/>
        <v>0</v>
      </c>
      <c r="P611" s="753">
        <f t="shared" si="11"/>
        <v>0</v>
      </c>
      <c r="Q611" s="753">
        <f t="shared" si="11"/>
        <v>0</v>
      </c>
      <c r="R611" s="753">
        <f t="shared" si="11"/>
        <v>0</v>
      </c>
      <c r="S611" s="753">
        <f t="shared" si="11"/>
        <v>0</v>
      </c>
      <c r="T611" s="753">
        <f t="shared" si="11"/>
        <v>0</v>
      </c>
      <c r="U611" s="753">
        <f t="shared" si="11"/>
        <v>0</v>
      </c>
      <c r="V611" s="753">
        <f t="shared" si="11"/>
        <v>0</v>
      </c>
      <c r="W611" s="753">
        <f t="shared" si="11"/>
        <v>0</v>
      </c>
      <c r="X611" s="753">
        <f t="shared" si="11"/>
        <v>0</v>
      </c>
      <c r="Y611" s="753">
        <f t="shared" si="11"/>
        <v>0</v>
      </c>
      <c r="Z611" s="753">
        <f t="shared" si="11"/>
        <v>0</v>
      </c>
      <c r="AA611" s="753">
        <f t="shared" si="11"/>
        <v>0</v>
      </c>
      <c r="AB611" s="754">
        <f t="shared" ref="AB611:AC611" si="12">IF(ISBLANK(AB$602), SUMIFS($H611:$AA611, $H$601:$AA$601, AB$601), SUMIFS($H611:$AA611, $H$601:$AA$601, AB$601, $H$602:$AA$602, AB$602))</f>
        <v>0</v>
      </c>
      <c r="AC611" s="754">
        <f t="shared" si="12"/>
        <v>0</v>
      </c>
      <c r="AD611" s="754">
        <f t="shared" si="8"/>
        <v>0</v>
      </c>
      <c r="AE611" s="739"/>
      <c r="AF611" s="739"/>
      <c r="AG611" s="739"/>
      <c r="AH611" s="739"/>
    </row>
    <row r="612" ht="15.75" customHeight="1">
      <c r="A612" s="739"/>
      <c r="B612" s="739"/>
      <c r="C612" s="739"/>
      <c r="D612" s="739"/>
      <c r="E612" s="739"/>
      <c r="F612" s="739"/>
      <c r="G612" s="741" t="s">
        <v>82</v>
      </c>
      <c r="H612" s="753">
        <f t="shared" ref="H612:AA612" si="13">IF(ISBLANK(H$604), COUNTIF(H$5:H$599, $G612), COUNTIFS($AB$5:$AB$599, H$605 &amp; H$604, H$5:H$599, $G612))</f>
        <v>0</v>
      </c>
      <c r="I612" s="753">
        <f t="shared" si="13"/>
        <v>1</v>
      </c>
      <c r="J612" s="753">
        <f t="shared" si="13"/>
        <v>0</v>
      </c>
      <c r="K612" s="753">
        <f t="shared" si="13"/>
        <v>0</v>
      </c>
      <c r="L612" s="753">
        <f t="shared" si="13"/>
        <v>0</v>
      </c>
      <c r="M612" s="753">
        <f t="shared" si="13"/>
        <v>0</v>
      </c>
      <c r="N612" s="753">
        <f t="shared" si="13"/>
        <v>0</v>
      </c>
      <c r="O612" s="753">
        <f t="shared" si="13"/>
        <v>0</v>
      </c>
      <c r="P612" s="753">
        <f t="shared" si="13"/>
        <v>0</v>
      </c>
      <c r="Q612" s="753">
        <f t="shared" si="13"/>
        <v>0</v>
      </c>
      <c r="R612" s="753">
        <f t="shared" si="13"/>
        <v>0</v>
      </c>
      <c r="S612" s="753">
        <f t="shared" si="13"/>
        <v>0</v>
      </c>
      <c r="T612" s="753">
        <f t="shared" si="13"/>
        <v>0</v>
      </c>
      <c r="U612" s="753">
        <f t="shared" si="13"/>
        <v>0</v>
      </c>
      <c r="V612" s="753">
        <f t="shared" si="13"/>
        <v>0</v>
      </c>
      <c r="W612" s="753">
        <f t="shared" si="13"/>
        <v>0</v>
      </c>
      <c r="X612" s="753">
        <f t="shared" si="13"/>
        <v>0</v>
      </c>
      <c r="Y612" s="753">
        <f t="shared" si="13"/>
        <v>0</v>
      </c>
      <c r="Z612" s="753">
        <f t="shared" si="13"/>
        <v>0</v>
      </c>
      <c r="AA612" s="753">
        <f t="shared" si="13"/>
        <v>0</v>
      </c>
      <c r="AB612" s="754">
        <f t="shared" ref="AB612:AC612" si="14">IF(ISBLANK(AB$602), SUMIFS($H612:$AA612, $H$601:$AA$601, AB$601), SUMIFS($H612:$AA612, $H$601:$AA$601, AB$601, $H$602:$AA$602, AB$602))</f>
        <v>0</v>
      </c>
      <c r="AC612" s="754">
        <f t="shared" si="14"/>
        <v>1</v>
      </c>
      <c r="AD612" s="754">
        <f t="shared" si="8"/>
        <v>1</v>
      </c>
      <c r="AE612" s="739"/>
      <c r="AF612" s="739"/>
      <c r="AG612" s="739"/>
      <c r="AH612" s="739"/>
    </row>
    <row r="613" ht="15.75" customHeight="1">
      <c r="A613" s="739"/>
      <c r="B613" s="739"/>
      <c r="C613" s="739"/>
      <c r="D613" s="739"/>
      <c r="E613" s="739"/>
      <c r="F613" s="739"/>
      <c r="G613" s="741" t="s">
        <v>481</v>
      </c>
      <c r="H613" s="753">
        <f t="shared" ref="H613:AA613" si="15">H$608-SUM(H$609:H$612)</f>
        <v>140</v>
      </c>
      <c r="I613" s="753">
        <f t="shared" si="15"/>
        <v>139</v>
      </c>
      <c r="J613" s="753">
        <f t="shared" si="15"/>
        <v>274</v>
      </c>
      <c r="K613" s="753">
        <f t="shared" si="15"/>
        <v>274</v>
      </c>
      <c r="L613" s="753">
        <f t="shared" si="15"/>
        <v>274</v>
      </c>
      <c r="M613" s="753">
        <f t="shared" si="15"/>
        <v>274</v>
      </c>
      <c r="N613" s="753">
        <f t="shared" si="15"/>
        <v>274</v>
      </c>
      <c r="O613" s="753">
        <f t="shared" si="15"/>
        <v>274</v>
      </c>
      <c r="P613" s="753">
        <f t="shared" si="15"/>
        <v>274</v>
      </c>
      <c r="Q613" s="753">
        <f t="shared" si="15"/>
        <v>274</v>
      </c>
      <c r="R613" s="753">
        <f t="shared" si="15"/>
        <v>274</v>
      </c>
      <c r="S613" s="753">
        <f t="shared" si="15"/>
        <v>274</v>
      </c>
      <c r="T613" s="753">
        <f t="shared" si="15"/>
        <v>274</v>
      </c>
      <c r="U613" s="753">
        <f t="shared" si="15"/>
        <v>274</v>
      </c>
      <c r="V613" s="753">
        <f t="shared" si="15"/>
        <v>274</v>
      </c>
      <c r="W613" s="753">
        <f t="shared" si="15"/>
        <v>274</v>
      </c>
      <c r="X613" s="753">
        <f t="shared" si="15"/>
        <v>274</v>
      </c>
      <c r="Y613" s="753">
        <f t="shared" si="15"/>
        <v>274</v>
      </c>
      <c r="Z613" s="753">
        <f t="shared" si="15"/>
        <v>274</v>
      </c>
      <c r="AA613" s="753">
        <f t="shared" si="15"/>
        <v>274</v>
      </c>
      <c r="AB613" s="754">
        <f t="shared" ref="AB613:AC613" si="16">IF(ISBLANK(AB$602), SUMIFS($H613:$AA613, $H$601:$AA$601, AB$601), SUMIFS($H613:$AA613, $H$601:$AA$601, AB$601, $H$602:$AA$602, AB$602))</f>
        <v>140</v>
      </c>
      <c r="AC613" s="754">
        <f t="shared" si="16"/>
        <v>139</v>
      </c>
      <c r="AD613" s="754">
        <f t="shared" si="8"/>
        <v>279</v>
      </c>
      <c r="AE613" s="739"/>
      <c r="AF613" s="739"/>
      <c r="AG613" s="739"/>
      <c r="AH613" s="739"/>
    </row>
    <row r="614" ht="15.75" customHeight="1">
      <c r="A614" s="739"/>
      <c r="B614" s="739"/>
      <c r="C614" s="739"/>
      <c r="D614" s="739"/>
      <c r="E614" s="739"/>
      <c r="F614" s="739"/>
      <c r="G614" s="739"/>
      <c r="H614" s="740"/>
      <c r="I614" s="740"/>
      <c r="J614" s="740"/>
      <c r="K614" s="740"/>
      <c r="L614" s="740"/>
      <c r="M614" s="740"/>
      <c r="N614" s="740"/>
      <c r="O614" s="740"/>
      <c r="P614" s="740"/>
      <c r="Q614" s="740"/>
      <c r="R614" s="740"/>
      <c r="S614" s="740"/>
      <c r="T614" s="740"/>
      <c r="U614" s="740"/>
      <c r="V614" s="740"/>
      <c r="W614" s="740"/>
      <c r="X614" s="740"/>
      <c r="Y614" s="740"/>
      <c r="Z614" s="740"/>
      <c r="AA614" s="740"/>
      <c r="AB614" s="740"/>
      <c r="AC614" s="740"/>
      <c r="AD614" s="740"/>
      <c r="AE614" s="739"/>
      <c r="AF614" s="739"/>
      <c r="AG614" s="739"/>
      <c r="AH614" s="739"/>
    </row>
    <row r="615" ht="15.75" customHeight="1">
      <c r="A615" s="739"/>
      <c r="B615" s="739"/>
      <c r="C615" s="739"/>
      <c r="D615" s="739"/>
      <c r="E615" s="739"/>
      <c r="F615" s="739"/>
      <c r="G615" s="746"/>
      <c r="H615" s="740"/>
      <c r="I615" s="740"/>
      <c r="J615" s="740"/>
      <c r="K615" s="740"/>
      <c r="L615" s="740"/>
      <c r="M615" s="740"/>
      <c r="N615" s="740"/>
      <c r="O615" s="740"/>
      <c r="P615" s="740"/>
      <c r="Q615" s="740"/>
      <c r="R615" s="740"/>
      <c r="S615" s="740"/>
      <c r="T615" s="740"/>
      <c r="U615" s="740"/>
      <c r="V615" s="740"/>
      <c r="W615" s="740"/>
      <c r="X615" s="740"/>
      <c r="Y615" s="740"/>
      <c r="Z615" s="740"/>
      <c r="AA615" s="740"/>
      <c r="AB615" s="755" t="s">
        <v>488</v>
      </c>
      <c r="AC615" s="755" t="s">
        <v>1568</v>
      </c>
      <c r="AD615" s="755" t="s">
        <v>487</v>
      </c>
      <c r="AE615" s="739"/>
      <c r="AF615" s="739"/>
      <c r="AG615" s="739"/>
      <c r="AH615" s="739"/>
    </row>
    <row r="616" ht="15.75" customHeight="1">
      <c r="A616" s="739"/>
      <c r="B616" s="739"/>
      <c r="C616" s="739"/>
      <c r="D616" s="739"/>
      <c r="E616" s="739"/>
      <c r="F616" s="739"/>
      <c r="G616" s="746"/>
      <c r="H616" s="740"/>
      <c r="I616" s="740"/>
      <c r="J616" s="740"/>
      <c r="K616" s="740"/>
      <c r="L616" s="740"/>
      <c r="M616" s="740"/>
      <c r="N616" s="740"/>
      <c r="O616" s="740"/>
      <c r="P616" s="740"/>
      <c r="Q616" s="740"/>
      <c r="R616" s="740"/>
      <c r="S616" s="740"/>
      <c r="T616" s="740"/>
      <c r="U616" s="740"/>
      <c r="V616" s="740"/>
      <c r="W616" s="740"/>
      <c r="X616" s="740"/>
      <c r="Y616" s="740"/>
      <c r="Z616" s="740"/>
      <c r="AA616" s="740"/>
      <c r="AB616" s="756">
        <v>1.0</v>
      </c>
      <c r="AC616" s="757">
        <f t="shared" ref="AC616:AC619" si="17">IFERROR($AD616/$AB$3, 0)</f>
        <v>0.5109489051</v>
      </c>
      <c r="AD616" s="758">
        <f t="shared" ref="AD616:AD619" si="18">COUNTIF($AB$5:$AB$599, $AB616)</f>
        <v>140</v>
      </c>
      <c r="AE616" s="739"/>
      <c r="AF616" s="739"/>
      <c r="AG616" s="739"/>
      <c r="AH616" s="739"/>
    </row>
    <row r="617" ht="15.75" customHeight="1">
      <c r="A617" s="759"/>
      <c r="B617" s="759"/>
      <c r="C617" s="759"/>
      <c r="D617" s="759"/>
      <c r="E617" s="759"/>
      <c r="F617" s="759"/>
      <c r="G617" s="759"/>
      <c r="H617" s="760"/>
      <c r="I617" s="760"/>
      <c r="J617" s="760"/>
      <c r="K617" s="760"/>
      <c r="L617" s="760"/>
      <c r="M617" s="760"/>
      <c r="N617" s="760"/>
      <c r="O617" s="760"/>
      <c r="P617" s="760"/>
      <c r="Q617" s="760"/>
      <c r="R617" s="760"/>
      <c r="S617" s="760"/>
      <c r="T617" s="760"/>
      <c r="U617" s="760"/>
      <c r="V617" s="760"/>
      <c r="W617" s="760"/>
      <c r="X617" s="760"/>
      <c r="Y617" s="760"/>
      <c r="Z617" s="760"/>
      <c r="AA617" s="760"/>
      <c r="AB617" s="761">
        <v>2.0</v>
      </c>
      <c r="AC617" s="757">
        <f t="shared" si="17"/>
        <v>0.4306569343</v>
      </c>
      <c r="AD617" s="758">
        <f t="shared" si="18"/>
        <v>118</v>
      </c>
      <c r="AE617" s="739"/>
      <c r="AF617" s="739"/>
      <c r="AG617" s="739"/>
      <c r="AH617" s="739"/>
    </row>
    <row r="618" ht="15.75" customHeight="1">
      <c r="A618" s="759"/>
      <c r="B618" s="759"/>
      <c r="C618" s="759"/>
      <c r="D618" s="759"/>
      <c r="E618" s="759"/>
      <c r="F618" s="759"/>
      <c r="G618" s="759"/>
      <c r="H618" s="760"/>
      <c r="I618" s="760"/>
      <c r="J618" s="760"/>
      <c r="K618" s="760"/>
      <c r="L618" s="760"/>
      <c r="M618" s="760"/>
      <c r="N618" s="760"/>
      <c r="O618" s="760"/>
      <c r="P618" s="760"/>
      <c r="Q618" s="760"/>
      <c r="R618" s="760"/>
      <c r="S618" s="760"/>
      <c r="T618" s="760"/>
      <c r="U618" s="760"/>
      <c r="V618" s="760"/>
      <c r="W618" s="760"/>
      <c r="X618" s="760"/>
      <c r="Y618" s="760"/>
      <c r="Z618" s="760"/>
      <c r="AA618" s="760"/>
      <c r="AB618" s="761">
        <v>3.0</v>
      </c>
      <c r="AC618" s="757">
        <f t="shared" si="17"/>
        <v>0.05839416058</v>
      </c>
      <c r="AD618" s="758">
        <f t="shared" si="18"/>
        <v>16</v>
      </c>
      <c r="AE618" s="739"/>
      <c r="AF618" s="739"/>
      <c r="AG618" s="739"/>
      <c r="AH618" s="739"/>
    </row>
    <row r="619" ht="15.75" customHeight="1">
      <c r="A619" s="759"/>
      <c r="B619" s="759"/>
      <c r="C619" s="759"/>
      <c r="D619" s="759"/>
      <c r="E619" s="759"/>
      <c r="F619" s="759"/>
      <c r="G619" s="759"/>
      <c r="H619" s="760"/>
      <c r="I619" s="760"/>
      <c r="J619" s="760"/>
      <c r="K619" s="760"/>
      <c r="L619" s="760"/>
      <c r="M619" s="760"/>
      <c r="N619" s="760"/>
      <c r="O619" s="760"/>
      <c r="P619" s="760"/>
      <c r="Q619" s="760"/>
      <c r="R619" s="760"/>
      <c r="S619" s="760"/>
      <c r="T619" s="760"/>
      <c r="U619" s="760"/>
      <c r="V619" s="760"/>
      <c r="W619" s="760"/>
      <c r="X619" s="760"/>
      <c r="Y619" s="760"/>
      <c r="Z619" s="760"/>
      <c r="AA619" s="760"/>
      <c r="AB619" s="756" t="s">
        <v>94</v>
      </c>
      <c r="AC619" s="757">
        <f t="shared" si="17"/>
        <v>0.7883211679</v>
      </c>
      <c r="AD619" s="758">
        <f t="shared" si="18"/>
        <v>216</v>
      </c>
      <c r="AE619" s="739"/>
      <c r="AF619" s="739"/>
      <c r="AG619" s="739"/>
      <c r="AH619" s="739"/>
    </row>
    <row r="620" ht="15.75" customHeight="1">
      <c r="A620" s="759"/>
      <c r="B620" s="759"/>
      <c r="C620" s="759"/>
      <c r="D620" s="759"/>
      <c r="E620" s="759"/>
      <c r="F620" s="759"/>
      <c r="G620" s="759"/>
      <c r="H620" s="760"/>
      <c r="I620" s="760"/>
      <c r="J620" s="760"/>
      <c r="K620" s="760"/>
      <c r="L620" s="760"/>
      <c r="M620" s="760"/>
      <c r="N620" s="760"/>
      <c r="O620" s="760"/>
      <c r="P620" s="760"/>
      <c r="Q620" s="760"/>
      <c r="R620" s="760"/>
      <c r="S620" s="760"/>
      <c r="T620" s="760"/>
      <c r="U620" s="760"/>
      <c r="V620" s="760"/>
      <c r="W620" s="760"/>
      <c r="X620" s="760"/>
      <c r="Y620" s="760"/>
      <c r="Z620" s="760"/>
      <c r="AA620" s="760"/>
      <c r="AB620" s="762"/>
      <c r="AC620" s="762"/>
      <c r="AD620" s="740"/>
      <c r="AE620" s="739"/>
      <c r="AF620" s="739"/>
      <c r="AG620" s="739"/>
      <c r="AH620" s="739"/>
    </row>
  </sheetData>
  <autoFilter ref="$H$4:$AD$598">
    <filterColumn colId="20">
      <filters>
        <filter val="1"/>
        <filter val="-"/>
      </filters>
    </filterColumn>
  </autoFilter>
  <mergeCells count="11">
    <mergeCell ref="G2:G4"/>
    <mergeCell ref="E154:G154"/>
    <mergeCell ref="A182:A183"/>
    <mergeCell ref="E182:E183"/>
    <mergeCell ref="A2:A4"/>
    <mergeCell ref="B2:B4"/>
    <mergeCell ref="C2:C4"/>
    <mergeCell ref="D2:D4"/>
    <mergeCell ref="E2:E4"/>
    <mergeCell ref="F2:F4"/>
    <mergeCell ref="AB2:AD2"/>
  </mergeCells>
  <conditionalFormatting sqref="H5:AA599">
    <cfRule type="cellIs" dxfId="10" priority="1" operator="equal">
      <formula>"p"</formula>
    </cfRule>
  </conditionalFormatting>
  <conditionalFormatting sqref="H5:AA599">
    <cfRule type="cellIs" dxfId="7" priority="2" operator="equal">
      <formula>"f"</formula>
    </cfRule>
  </conditionalFormatting>
  <conditionalFormatting sqref="H5:AA599">
    <cfRule type="cellIs" dxfId="4" priority="3" operator="equal">
      <formula>"n"</formula>
    </cfRule>
  </conditionalFormatting>
  <conditionalFormatting sqref="H5:AA599">
    <cfRule type="cellIs" dxfId="5" priority="4" operator="equal">
      <formula>"b"</formula>
    </cfRule>
  </conditionalFormatting>
  <dataValidations>
    <dataValidation type="list" allowBlank="1" sqref="AC6:AC513">
      <formula1>"app,A,I,pc,Win,Mac,Web,moWeb,pcWeb,Wear,Watch,R,-"</formula1>
    </dataValidation>
    <dataValidation type="list" allowBlank="1" showInputMessage="1" prompt="클릭하여 범위 내의 값을 입력하세요." sqref="AC5 AC514:AC598">
      <formula1>'입력값'!$I$3:$I620</formula1>
    </dataValidation>
    <dataValidation type="list" allowBlank="1" showDropDown="1" showInputMessage="1" showErrorMessage="1" prompt="클릭하여 범위 내의 값을 입력하세요. ('입력값' 시트의 Iteration 값 범위내 입력)" sqref="H2:AA2">
      <formula1>'입력값'!$F$3:$F620</formula1>
    </dataValidation>
    <dataValidation type="list" allowBlank="1" showDropDown="1" showInputMessage="1" showErrorMessage="1" prompt="클릭하여 범위 내의 값을 입력하세요. ('입력값' 시트의 OS / Browser 값 범위내 입력)" sqref="H3:AA3">
      <formula1>'입력값'!$B$3:$B620</formula1>
    </dataValidation>
    <dataValidation type="list" allowBlank="1" showDropDown="1" showInputMessage="1" showErrorMessage="1" prompt="클릭하여 범위 내의 값을 입력하세요." sqref="AB601:AC601">
      <formula1>$H$601:$AA$601</formula1>
    </dataValidation>
    <dataValidation type="list" allowBlank="1" showInputMessage="1" showErrorMessage="1" prompt="클릭하여 범위 내의 값을 입력하세요." sqref="H604:AA604">
      <formula1>$AB$5:$AB$599</formula1>
    </dataValidation>
    <dataValidation type="list" allowBlank="1" showDropDown="1" showInputMessage="1" showErrorMessage="1" prompt="클릭하여 범위 내의 값을 입력하세요. ('입력값' 시트의 결과 값 범위내 입력)" sqref="H5:AA598">
      <formula1>'입력값'!$O$3:$O620</formula1>
    </dataValidation>
    <dataValidation type="list" allowBlank="1" showInputMessage="1" showErrorMessage="1" prompt="클릭하여 범위 내의 값을 입력하세요. ('입력값' 시트의 Priority 값 범위내 입력)" sqref="AB514:AB598">
      <formula1>'입력값'!$L$3:$L620</formula1>
    </dataValidation>
    <dataValidation type="list" allowBlank="1" showInputMessage="1" showErrorMessage="1" prompt="클릭하여 범위 내의 값을 입력하세요." sqref="H605:AA605">
      <formula1>'입력값'!$R$3:$R620</formula1>
    </dataValidation>
    <dataValidation type="list" allowBlank="1" showErrorMessage="1" sqref="AB5:AB513">
      <formula1>"1,2,3,-"</formula1>
    </dataValidation>
    <dataValidation type="list" allowBlank="1" showDropDown="1" showInputMessage="1" showErrorMessage="1" prompt="클릭하여 범위 내의 값을 입력하세요." sqref="AB602:AD602">
      <formula1>$H$602:$AA$602</formula1>
    </dataValidation>
  </dataValidations>
  <hyperlinks>
    <hyperlink r:id="rId2" ref="AF8"/>
    <hyperlink r:id="rId3" ref="AF10"/>
    <hyperlink r:id="rId4" ref="AF50"/>
    <hyperlink r:id="rId5" ref="AF52"/>
    <hyperlink r:id="rId6" ref="AF61"/>
    <hyperlink r:id="rId7" ref="AF67"/>
    <hyperlink r:id="rId8" ref="AF74"/>
    <hyperlink r:id="rId9" ref="AF95"/>
    <hyperlink r:id="rId10" ref="E114"/>
    <hyperlink r:id="rId11" ref="AF115"/>
    <hyperlink r:id="rId12" ref="AE116"/>
    <hyperlink r:id="rId13" ref="AF119"/>
    <hyperlink r:id="rId14" ref="AF123"/>
    <hyperlink r:id="rId15" ref="AF131"/>
    <hyperlink r:id="rId16" ref="AF152"/>
    <hyperlink r:id="rId17" ref="AF153"/>
    <hyperlink r:id="rId18" ref="AE164"/>
    <hyperlink r:id="rId19" location="slide=id.g314f7fe26bc_7_751" ref="AF173"/>
    <hyperlink r:id="rId20" ref="AF177"/>
    <hyperlink display="알림 설정 시간에 맞추어 미리 알림 말풍선 수신 됨&#10;&#10;* 알림 말풍선 상세 동작은 알림 말풍선 케이스에서 확인" location="'18.톡캘린더'!A243" ref="G179"/>
    <hyperlink r:id="rId21" location="slide=id.g314f7fe26bc_7_978" ref="AF207"/>
    <hyperlink r:id="rId22" ref="AF209"/>
    <hyperlink r:id="rId23" ref="AF229"/>
    <hyperlink r:id="rId24" ref="AE241"/>
    <hyperlink r:id="rId25" ref="AE248"/>
    <hyperlink r:id="rId26" ref="AE275"/>
    <hyperlink r:id="rId27" ref="AF303"/>
    <hyperlink r:id="rId28" ref="AE308"/>
    <hyperlink r:id="rId29" ref="AF371"/>
    <hyperlink r:id="rId30" ref="AF431"/>
    <hyperlink r:id="rId31" ref="AF434"/>
  </hyperlinks>
  <drawing r:id="rId32"/>
  <legacyDrawing r:id="rId3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8.63"/>
    <col customWidth="1" min="31" max="34" width="31.38"/>
  </cols>
  <sheetData>
    <row r="1" ht="15.75" customHeight="1">
      <c r="A1" s="2887" t="s">
        <v>6482</v>
      </c>
      <c r="B1" s="2888"/>
      <c r="C1" s="2889" t="s">
        <v>14882</v>
      </c>
      <c r="D1" s="2888"/>
      <c r="E1" s="2888"/>
      <c r="F1" s="2890" t="s">
        <v>14883</v>
      </c>
      <c r="G1" s="2890"/>
      <c r="H1" s="2891"/>
      <c r="I1" s="2891"/>
      <c r="J1" s="2891"/>
      <c r="K1" s="2891"/>
      <c r="L1" s="2891"/>
      <c r="M1" s="2891"/>
      <c r="N1" s="2891"/>
      <c r="O1" s="2891"/>
      <c r="P1" s="2891"/>
      <c r="Q1" s="2891"/>
      <c r="R1" s="2891"/>
      <c r="S1" s="2891"/>
      <c r="T1" s="2891"/>
      <c r="U1" s="2891"/>
      <c r="V1" s="2891"/>
      <c r="W1" s="2891"/>
      <c r="X1" s="2891"/>
      <c r="Y1" s="2891"/>
      <c r="Z1" s="2891"/>
      <c r="AA1" s="2891"/>
      <c r="AB1" s="2891"/>
      <c r="AC1" s="2891"/>
      <c r="AD1" s="2891"/>
      <c r="AE1" s="2892" t="s">
        <v>14884</v>
      </c>
      <c r="AF1" s="2893" t="s">
        <v>14885</v>
      </c>
      <c r="AG1" s="2894">
        <f>COUNTIF(AG5:AG355, "?*")</f>
        <v>0</v>
      </c>
      <c r="AH1" s="2895"/>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508"/>
      <c r="K3" s="508"/>
      <c r="L3" s="508"/>
      <c r="M3" s="508"/>
      <c r="N3" s="508"/>
      <c r="O3" s="508"/>
      <c r="P3" s="1367"/>
      <c r="Q3" s="1367"/>
      <c r="R3" s="1367"/>
      <c r="S3" s="1367"/>
      <c r="T3" s="1367"/>
      <c r="U3" s="1367"/>
      <c r="V3" s="1367"/>
      <c r="W3" s="1367"/>
      <c r="X3" s="1367"/>
      <c r="Y3" s="1367"/>
      <c r="Z3" s="508"/>
      <c r="AA3" s="509"/>
      <c r="AB3" s="510">
        <f>COUNTIF($AB5:$AB334, "&lt;=" &amp; MAX('입력값'!$L$3:$L355))</f>
        <v>209</v>
      </c>
      <c r="AC3" s="1689"/>
      <c r="AD3" s="512" t="s">
        <v>533</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623" t="s">
        <v>14886</v>
      </c>
      <c r="B5" s="621"/>
      <c r="C5" s="621"/>
      <c r="D5" s="621"/>
      <c r="E5" s="621"/>
      <c r="F5" s="623" t="s">
        <v>14887</v>
      </c>
      <c r="G5" s="2896" t="s">
        <v>14888</v>
      </c>
      <c r="H5" s="500" t="s">
        <v>94</v>
      </c>
      <c r="I5" s="500" t="s">
        <v>94</v>
      </c>
      <c r="J5" s="500"/>
      <c r="K5" s="500"/>
      <c r="L5" s="500"/>
      <c r="M5" s="500"/>
      <c r="N5" s="500"/>
      <c r="O5" s="500"/>
      <c r="P5" s="500"/>
      <c r="Q5" s="500"/>
      <c r="R5" s="500"/>
      <c r="S5" s="500"/>
      <c r="T5" s="500"/>
      <c r="U5" s="500"/>
      <c r="V5" s="500"/>
      <c r="W5" s="500"/>
      <c r="X5" s="500"/>
      <c r="Y5" s="500"/>
      <c r="Z5" s="500"/>
      <c r="AA5" s="500"/>
      <c r="AB5" s="882" t="s">
        <v>94</v>
      </c>
      <c r="AC5" s="882" t="s">
        <v>55</v>
      </c>
      <c r="AD5" s="2897" t="s">
        <v>7434</v>
      </c>
      <c r="AE5" s="623"/>
      <c r="AF5" s="623"/>
      <c r="AG5" s="623"/>
      <c r="AH5" s="623"/>
    </row>
    <row r="6" ht="15.75" customHeight="1">
      <c r="A6" s="621"/>
      <c r="B6" s="621"/>
      <c r="C6" s="621"/>
      <c r="D6" s="621"/>
      <c r="E6" s="621"/>
      <c r="F6" s="623" t="s">
        <v>14889</v>
      </c>
      <c r="G6" s="2896" t="s">
        <v>14890</v>
      </c>
      <c r="H6" s="500" t="s">
        <v>94</v>
      </c>
      <c r="I6" s="500" t="s">
        <v>94</v>
      </c>
      <c r="J6" s="500"/>
      <c r="K6" s="500"/>
      <c r="L6" s="501"/>
      <c r="M6" s="501"/>
      <c r="N6" s="501"/>
      <c r="O6" s="501"/>
      <c r="P6" s="501"/>
      <c r="Q6" s="501"/>
      <c r="R6" s="501"/>
      <c r="S6" s="501"/>
      <c r="T6" s="501"/>
      <c r="U6" s="501"/>
      <c r="V6" s="501"/>
      <c r="W6" s="501"/>
      <c r="X6" s="501"/>
      <c r="Y6" s="501"/>
      <c r="Z6" s="501"/>
      <c r="AA6" s="501"/>
      <c r="AB6" s="882" t="s">
        <v>94</v>
      </c>
      <c r="AC6" s="882" t="s">
        <v>55</v>
      </c>
      <c r="AD6" s="2898" t="s">
        <v>437</v>
      </c>
      <c r="AE6" s="623"/>
      <c r="AF6" s="623"/>
      <c r="AG6" s="623"/>
      <c r="AH6" s="633"/>
    </row>
    <row r="7" ht="15.75" customHeight="1">
      <c r="A7" s="621"/>
      <c r="B7" s="621"/>
      <c r="C7" s="621"/>
      <c r="D7" s="621"/>
      <c r="E7" s="621"/>
      <c r="F7" s="623" t="s">
        <v>14891</v>
      </c>
      <c r="G7" s="2899" t="s">
        <v>14892</v>
      </c>
      <c r="H7" s="500" t="s">
        <v>94</v>
      </c>
      <c r="I7" s="500" t="s">
        <v>94</v>
      </c>
      <c r="J7" s="500"/>
      <c r="K7" s="500"/>
      <c r="L7" s="648"/>
      <c r="M7" s="648"/>
      <c r="N7" s="648"/>
      <c r="O7" s="648"/>
      <c r="P7" s="648"/>
      <c r="Q7" s="648"/>
      <c r="R7" s="648"/>
      <c r="S7" s="648"/>
      <c r="T7" s="648"/>
      <c r="U7" s="648"/>
      <c r="V7" s="648"/>
      <c r="W7" s="648"/>
      <c r="X7" s="648"/>
      <c r="Y7" s="648"/>
      <c r="Z7" s="648"/>
      <c r="AA7" s="648"/>
      <c r="AB7" s="882" t="s">
        <v>94</v>
      </c>
      <c r="AC7" s="882" t="s">
        <v>55</v>
      </c>
      <c r="AD7" s="2897" t="s">
        <v>7434</v>
      </c>
      <c r="AE7" s="623"/>
      <c r="AF7" s="623"/>
      <c r="AG7" s="623"/>
      <c r="AH7" s="633"/>
    </row>
    <row r="8" ht="15.75" customHeight="1">
      <c r="A8" s="621"/>
      <c r="B8" s="621"/>
      <c r="C8" s="621"/>
      <c r="D8" s="621"/>
      <c r="E8" s="621"/>
      <c r="F8" s="623" t="s">
        <v>14893</v>
      </c>
      <c r="G8" s="623" t="s">
        <v>14894</v>
      </c>
      <c r="H8" s="500" t="s">
        <v>94</v>
      </c>
      <c r="I8" s="500" t="s">
        <v>94</v>
      </c>
      <c r="J8" s="500"/>
      <c r="K8" s="500"/>
      <c r="L8" s="648"/>
      <c r="M8" s="648"/>
      <c r="N8" s="648"/>
      <c r="O8" s="648"/>
      <c r="P8" s="648"/>
      <c r="Q8" s="648"/>
      <c r="R8" s="648"/>
      <c r="S8" s="648"/>
      <c r="T8" s="648"/>
      <c r="U8" s="648"/>
      <c r="V8" s="648"/>
      <c r="W8" s="648"/>
      <c r="X8" s="648"/>
      <c r="Y8" s="648"/>
      <c r="Z8" s="648"/>
      <c r="AA8" s="648"/>
      <c r="AB8" s="882" t="s">
        <v>94</v>
      </c>
      <c r="AC8" s="882" t="s">
        <v>55</v>
      </c>
      <c r="AD8" s="2897" t="s">
        <v>7434</v>
      </c>
      <c r="AE8" s="623"/>
      <c r="AF8" s="623"/>
      <c r="AG8" s="623"/>
      <c r="AH8" s="633"/>
    </row>
    <row r="9" ht="15.75" customHeight="1">
      <c r="A9" s="621"/>
      <c r="B9" s="621"/>
      <c r="C9" s="621"/>
      <c r="D9" s="621"/>
      <c r="E9" s="621"/>
      <c r="F9" s="623" t="s">
        <v>14895</v>
      </c>
      <c r="G9" s="623" t="s">
        <v>14896</v>
      </c>
      <c r="H9" s="500" t="s">
        <v>94</v>
      </c>
      <c r="I9" s="500" t="s">
        <v>94</v>
      </c>
      <c r="J9" s="500"/>
      <c r="K9" s="500"/>
      <c r="L9" s="501"/>
      <c r="M9" s="501"/>
      <c r="N9" s="501"/>
      <c r="O9" s="501"/>
      <c r="P9" s="501"/>
      <c r="Q9" s="501"/>
      <c r="R9" s="501"/>
      <c r="S9" s="501"/>
      <c r="T9" s="501"/>
      <c r="U9" s="501"/>
      <c r="V9" s="501"/>
      <c r="W9" s="501"/>
      <c r="X9" s="501"/>
      <c r="Y9" s="501"/>
      <c r="Z9" s="501"/>
      <c r="AA9" s="501"/>
      <c r="AB9" s="882" t="s">
        <v>94</v>
      </c>
      <c r="AC9" s="882" t="s">
        <v>55</v>
      </c>
      <c r="AD9" s="2897" t="s">
        <v>7434</v>
      </c>
      <c r="AE9" s="623"/>
      <c r="AF9" s="623"/>
      <c r="AG9" s="623"/>
      <c r="AH9" s="642"/>
    </row>
    <row r="10" ht="15.75" customHeight="1">
      <c r="A10" s="621"/>
      <c r="B10" s="621"/>
      <c r="C10" s="621"/>
      <c r="D10" s="621"/>
      <c r="E10" s="621"/>
      <c r="F10" s="623" t="s">
        <v>14897</v>
      </c>
      <c r="G10" s="623" t="s">
        <v>14898</v>
      </c>
      <c r="H10" s="500" t="s">
        <v>94</v>
      </c>
      <c r="I10" s="500" t="s">
        <v>94</v>
      </c>
      <c r="J10" s="500"/>
      <c r="K10" s="500"/>
      <c r="L10" s="648"/>
      <c r="M10" s="648"/>
      <c r="N10" s="648"/>
      <c r="O10" s="648"/>
      <c r="P10" s="648"/>
      <c r="Q10" s="648"/>
      <c r="R10" s="648"/>
      <c r="S10" s="648"/>
      <c r="T10" s="648"/>
      <c r="U10" s="648"/>
      <c r="V10" s="648"/>
      <c r="W10" s="648"/>
      <c r="X10" s="648"/>
      <c r="Y10" s="648"/>
      <c r="Z10" s="648"/>
      <c r="AA10" s="648"/>
      <c r="AB10" s="882" t="s">
        <v>94</v>
      </c>
      <c r="AC10" s="882" t="s">
        <v>55</v>
      </c>
      <c r="AD10" s="2897" t="s">
        <v>7434</v>
      </c>
      <c r="AE10" s="623"/>
      <c r="AF10" s="623"/>
      <c r="AG10" s="623"/>
      <c r="AH10" s="633"/>
    </row>
    <row r="11" ht="15.75" customHeight="1">
      <c r="A11" s="621"/>
      <c r="B11" s="621"/>
      <c r="C11" s="621"/>
      <c r="D11" s="621"/>
      <c r="E11" s="621"/>
      <c r="F11" s="623" t="s">
        <v>14899</v>
      </c>
      <c r="G11" s="623" t="s">
        <v>14898</v>
      </c>
      <c r="H11" s="500" t="s">
        <v>94</v>
      </c>
      <c r="I11" s="500" t="s">
        <v>94</v>
      </c>
      <c r="J11" s="500"/>
      <c r="K11" s="500"/>
      <c r="L11" s="648"/>
      <c r="M11" s="648"/>
      <c r="N11" s="648"/>
      <c r="O11" s="648"/>
      <c r="P11" s="648"/>
      <c r="Q11" s="648"/>
      <c r="R11" s="648"/>
      <c r="S11" s="648"/>
      <c r="T11" s="648"/>
      <c r="U11" s="648"/>
      <c r="V11" s="648"/>
      <c r="W11" s="648"/>
      <c r="X11" s="648"/>
      <c r="Y11" s="648"/>
      <c r="Z11" s="648"/>
      <c r="AA11" s="648"/>
      <c r="AB11" s="882" t="s">
        <v>94</v>
      </c>
      <c r="AC11" s="882" t="s">
        <v>55</v>
      </c>
      <c r="AD11" s="2897" t="s">
        <v>7434</v>
      </c>
      <c r="AE11" s="623"/>
      <c r="AF11" s="623"/>
      <c r="AG11" s="623"/>
      <c r="AH11" s="642"/>
    </row>
    <row r="12" ht="15.75" customHeight="1">
      <c r="A12" s="621"/>
      <c r="B12" s="621"/>
      <c r="C12" s="621"/>
      <c r="D12" s="621"/>
      <c r="E12" s="621"/>
      <c r="F12" s="623" t="s">
        <v>14900</v>
      </c>
      <c r="G12" s="623" t="s">
        <v>14898</v>
      </c>
      <c r="H12" s="500" t="s">
        <v>94</v>
      </c>
      <c r="I12" s="500" t="s">
        <v>94</v>
      </c>
      <c r="J12" s="500"/>
      <c r="K12" s="500"/>
      <c r="L12" s="500"/>
      <c r="M12" s="500"/>
      <c r="N12" s="500"/>
      <c r="O12" s="500"/>
      <c r="P12" s="500"/>
      <c r="Q12" s="500"/>
      <c r="R12" s="500"/>
      <c r="S12" s="500"/>
      <c r="T12" s="500"/>
      <c r="U12" s="500"/>
      <c r="V12" s="500"/>
      <c r="W12" s="500"/>
      <c r="X12" s="500"/>
      <c r="Y12" s="500"/>
      <c r="Z12" s="500"/>
      <c r="AA12" s="500"/>
      <c r="AB12" s="882" t="s">
        <v>94</v>
      </c>
      <c r="AC12" s="882" t="s">
        <v>55</v>
      </c>
      <c r="AD12" s="2897" t="s">
        <v>7434</v>
      </c>
      <c r="AE12" s="623"/>
      <c r="AF12" s="623"/>
      <c r="AG12" s="623"/>
      <c r="AH12" s="642"/>
    </row>
    <row r="13" ht="15.75" customHeight="1">
      <c r="A13" s="621"/>
      <c r="B13" s="621"/>
      <c r="C13" s="621"/>
      <c r="D13" s="621"/>
      <c r="E13" s="621"/>
      <c r="F13" s="643" t="s">
        <v>14901</v>
      </c>
      <c r="G13" s="623" t="s">
        <v>14902</v>
      </c>
      <c r="H13" s="500" t="s">
        <v>94</v>
      </c>
      <c r="I13" s="500" t="s">
        <v>94</v>
      </c>
      <c r="J13" s="500"/>
      <c r="K13" s="500"/>
      <c r="L13" s="500"/>
      <c r="M13" s="500"/>
      <c r="N13" s="500"/>
      <c r="O13" s="500"/>
      <c r="P13" s="500"/>
      <c r="Q13" s="500"/>
      <c r="R13" s="500"/>
      <c r="S13" s="500"/>
      <c r="T13" s="500"/>
      <c r="U13" s="500"/>
      <c r="V13" s="500"/>
      <c r="W13" s="500"/>
      <c r="X13" s="500"/>
      <c r="Y13" s="500"/>
      <c r="Z13" s="500"/>
      <c r="AA13" s="500"/>
      <c r="AB13" s="882" t="s">
        <v>94</v>
      </c>
      <c r="AC13" s="882" t="s">
        <v>55</v>
      </c>
      <c r="AD13" s="2898" t="s">
        <v>3208</v>
      </c>
      <c r="AE13" s="623"/>
      <c r="AF13" s="623"/>
      <c r="AG13" s="623"/>
      <c r="AH13" s="642"/>
    </row>
    <row r="14" ht="15.75" customHeight="1">
      <c r="A14" s="621"/>
      <c r="B14" s="621"/>
      <c r="C14" s="621"/>
      <c r="D14" s="621"/>
      <c r="E14" s="621"/>
      <c r="F14" s="643" t="s">
        <v>14903</v>
      </c>
      <c r="G14" s="643" t="s">
        <v>14904</v>
      </c>
      <c r="H14" s="500" t="s">
        <v>94</v>
      </c>
      <c r="I14" s="500" t="s">
        <v>94</v>
      </c>
      <c r="J14" s="500"/>
      <c r="K14" s="500"/>
      <c r="L14" s="648"/>
      <c r="M14" s="500"/>
      <c r="N14" s="500"/>
      <c r="O14" s="500"/>
      <c r="P14" s="500"/>
      <c r="Q14" s="500"/>
      <c r="R14" s="500"/>
      <c r="S14" s="500"/>
      <c r="T14" s="500"/>
      <c r="U14" s="500"/>
      <c r="V14" s="500"/>
      <c r="W14" s="500"/>
      <c r="X14" s="500"/>
      <c r="Y14" s="500"/>
      <c r="Z14" s="500"/>
      <c r="AA14" s="500"/>
      <c r="AB14" s="882" t="s">
        <v>94</v>
      </c>
      <c r="AC14" s="882" t="s">
        <v>55</v>
      </c>
      <c r="AD14" s="2898" t="s">
        <v>437</v>
      </c>
      <c r="AE14" s="623"/>
      <c r="AF14" s="623"/>
      <c r="AG14" s="623"/>
      <c r="AH14" s="642"/>
    </row>
    <row r="15" ht="15.75" customHeight="1">
      <c r="A15" s="623" t="s">
        <v>14905</v>
      </c>
      <c r="B15" s="621"/>
      <c r="C15" s="621"/>
      <c r="D15" s="621"/>
      <c r="E15" s="621"/>
      <c r="F15" s="623" t="s">
        <v>14906</v>
      </c>
      <c r="G15" s="2896" t="s">
        <v>14907</v>
      </c>
      <c r="H15" s="500" t="s">
        <v>94</v>
      </c>
      <c r="I15" s="500" t="s">
        <v>94</v>
      </c>
      <c r="J15" s="500"/>
      <c r="K15" s="500"/>
      <c r="L15" s="500"/>
      <c r="M15" s="500"/>
      <c r="N15" s="500"/>
      <c r="O15" s="500"/>
      <c r="P15" s="500"/>
      <c r="Q15" s="500"/>
      <c r="R15" s="500"/>
      <c r="S15" s="500"/>
      <c r="T15" s="500"/>
      <c r="U15" s="500"/>
      <c r="V15" s="500"/>
      <c r="W15" s="500"/>
      <c r="X15" s="500"/>
      <c r="Y15" s="500"/>
      <c r="Z15" s="500"/>
      <c r="AA15" s="500"/>
      <c r="AB15" s="882" t="s">
        <v>94</v>
      </c>
      <c r="AC15" s="882" t="s">
        <v>55</v>
      </c>
      <c r="AD15" s="2897" t="s">
        <v>7434</v>
      </c>
      <c r="AE15" s="623"/>
      <c r="AF15" s="623"/>
      <c r="AG15" s="623"/>
      <c r="AH15" s="642"/>
    </row>
    <row r="16" ht="15.75" customHeight="1">
      <c r="A16" s="621"/>
      <c r="B16" s="621"/>
      <c r="C16" s="621"/>
      <c r="D16" s="621"/>
      <c r="E16" s="621"/>
      <c r="F16" s="2900" t="s">
        <v>14908</v>
      </c>
      <c r="G16" s="621"/>
      <c r="H16" s="500" t="s">
        <v>94</v>
      </c>
      <c r="I16" s="500" t="s">
        <v>94</v>
      </c>
      <c r="J16" s="500"/>
      <c r="K16" s="500"/>
      <c r="L16" s="648"/>
      <c r="M16" s="500"/>
      <c r="N16" s="500"/>
      <c r="O16" s="500"/>
      <c r="P16" s="500"/>
      <c r="Q16" s="500"/>
      <c r="R16" s="500"/>
      <c r="S16" s="500"/>
      <c r="T16" s="500"/>
      <c r="U16" s="500"/>
      <c r="V16" s="500"/>
      <c r="W16" s="500"/>
      <c r="X16" s="500"/>
      <c r="Y16" s="500"/>
      <c r="Z16" s="500"/>
      <c r="AA16" s="500"/>
      <c r="AB16" s="841" t="s">
        <v>94</v>
      </c>
      <c r="AC16" s="841" t="s">
        <v>94</v>
      </c>
      <c r="AD16" s="1125"/>
      <c r="AE16" s="623"/>
      <c r="AF16" s="623"/>
      <c r="AG16" s="623"/>
      <c r="AH16" s="642"/>
    </row>
    <row r="17" ht="15.75" customHeight="1">
      <c r="A17" s="2901" t="s">
        <v>14909</v>
      </c>
      <c r="B17" s="90"/>
      <c r="C17" s="90"/>
      <c r="D17" s="90"/>
      <c r="E17" s="90"/>
      <c r="F17" s="90"/>
      <c r="G17" s="88"/>
      <c r="H17" s="500" t="s">
        <v>94</v>
      </c>
      <c r="I17" s="500" t="s">
        <v>94</v>
      </c>
      <c r="J17" s="500"/>
      <c r="K17" s="500"/>
      <c r="L17" s="500"/>
      <c r="M17" s="500"/>
      <c r="N17" s="500"/>
      <c r="O17" s="500"/>
      <c r="P17" s="500"/>
      <c r="Q17" s="500"/>
      <c r="R17" s="500"/>
      <c r="S17" s="500"/>
      <c r="T17" s="500"/>
      <c r="U17" s="500"/>
      <c r="V17" s="500"/>
      <c r="W17" s="500"/>
      <c r="X17" s="500"/>
      <c r="Y17" s="500"/>
      <c r="Z17" s="500"/>
      <c r="AA17" s="500"/>
      <c r="AB17" s="882" t="s">
        <v>94</v>
      </c>
      <c r="AC17" s="882" t="s">
        <v>94</v>
      </c>
      <c r="AD17" s="2902" t="s">
        <v>7434</v>
      </c>
      <c r="AE17" s="623"/>
      <c r="AF17" s="643"/>
      <c r="AG17" s="623"/>
      <c r="AH17" s="642"/>
    </row>
    <row r="18" ht="15.75" customHeight="1">
      <c r="A18" s="2903" t="s">
        <v>14910</v>
      </c>
      <c r="B18" s="2903" t="s">
        <v>14911</v>
      </c>
      <c r="C18" s="623" t="s">
        <v>377</v>
      </c>
      <c r="D18" s="623" t="s">
        <v>14912</v>
      </c>
      <c r="E18" s="623" t="s">
        <v>14913</v>
      </c>
      <c r="F18" s="623" t="s">
        <v>14914</v>
      </c>
      <c r="G18" s="1112" t="s">
        <v>14915</v>
      </c>
      <c r="H18" s="707"/>
      <c r="I18" s="707"/>
      <c r="J18" s="709"/>
      <c r="K18" s="648"/>
      <c r="L18" s="648"/>
      <c r="M18" s="648"/>
      <c r="N18" s="648"/>
      <c r="O18" s="500"/>
      <c r="P18" s="500"/>
      <c r="Q18" s="500"/>
      <c r="R18" s="500"/>
      <c r="S18" s="500"/>
      <c r="T18" s="500"/>
      <c r="U18" s="500"/>
      <c r="V18" s="500"/>
      <c r="W18" s="500"/>
      <c r="X18" s="500"/>
      <c r="Y18" s="500"/>
      <c r="Z18" s="500"/>
      <c r="AA18" s="500"/>
      <c r="AB18" s="882"/>
      <c r="AC18" s="882"/>
      <c r="AD18" s="2898"/>
      <c r="AE18" s="670"/>
      <c r="AF18" s="643" t="s">
        <v>14916</v>
      </c>
      <c r="AG18" s="670"/>
      <c r="AH18" s="640" t="s">
        <v>14917</v>
      </c>
    </row>
    <row r="19" ht="15.75" customHeight="1">
      <c r="A19" s="2904"/>
      <c r="B19" s="2904"/>
      <c r="C19" s="2684" t="s">
        <v>14918</v>
      </c>
      <c r="D19" s="623" t="s">
        <v>14919</v>
      </c>
      <c r="E19" s="623" t="s">
        <v>14920</v>
      </c>
      <c r="F19" s="623" t="s">
        <v>14921</v>
      </c>
      <c r="G19" s="1112" t="s">
        <v>14922</v>
      </c>
      <c r="H19" s="707"/>
      <c r="I19" s="707"/>
      <c r="J19" s="709"/>
      <c r="K19" s="648"/>
      <c r="L19" s="648"/>
      <c r="M19" s="648"/>
      <c r="N19" s="648"/>
      <c r="O19" s="500"/>
      <c r="P19" s="500"/>
      <c r="Q19" s="500"/>
      <c r="R19" s="500"/>
      <c r="S19" s="500"/>
      <c r="T19" s="500"/>
      <c r="U19" s="500"/>
      <c r="V19" s="500"/>
      <c r="W19" s="500"/>
      <c r="X19" s="500"/>
      <c r="Y19" s="500"/>
      <c r="Z19" s="500"/>
      <c r="AA19" s="500"/>
      <c r="AB19" s="882">
        <v>1.0</v>
      </c>
      <c r="AC19" s="882" t="s">
        <v>55</v>
      </c>
      <c r="AD19" s="2897" t="s">
        <v>7434</v>
      </c>
      <c r="AE19" s="643"/>
      <c r="AF19" s="623" t="s">
        <v>14923</v>
      </c>
      <c r="AG19" s="623"/>
      <c r="AH19" s="642"/>
    </row>
    <row r="20" ht="15.75" customHeight="1">
      <c r="A20" s="2904"/>
      <c r="B20" s="2904"/>
      <c r="C20" s="2904"/>
      <c r="D20" s="2684" t="s">
        <v>14924</v>
      </c>
      <c r="E20" s="2684" t="s">
        <v>14925</v>
      </c>
      <c r="F20" s="623" t="s">
        <v>14926</v>
      </c>
      <c r="G20" s="623" t="s">
        <v>14927</v>
      </c>
      <c r="H20" s="648"/>
      <c r="I20" s="648"/>
      <c r="J20" s="709"/>
      <c r="K20" s="648"/>
      <c r="L20" s="648"/>
      <c r="M20" s="648"/>
      <c r="N20" s="648"/>
      <c r="O20" s="500"/>
      <c r="P20" s="500"/>
      <c r="Q20" s="500"/>
      <c r="R20" s="500"/>
      <c r="S20" s="500"/>
      <c r="T20" s="500"/>
      <c r="U20" s="500"/>
      <c r="V20" s="500"/>
      <c r="W20" s="500"/>
      <c r="X20" s="500"/>
      <c r="Y20" s="500"/>
      <c r="Z20" s="500"/>
      <c r="AA20" s="500"/>
      <c r="AB20" s="882">
        <v>1.0</v>
      </c>
      <c r="AC20" s="882" t="s">
        <v>55</v>
      </c>
      <c r="AD20" s="2897" t="s">
        <v>7434</v>
      </c>
      <c r="AE20" s="623"/>
      <c r="AF20" s="623"/>
      <c r="AG20" s="623"/>
      <c r="AH20" s="642"/>
    </row>
    <row r="21" ht="15.75" customHeight="1">
      <c r="A21" s="2904"/>
      <c r="B21" s="2904"/>
      <c r="C21" s="2904"/>
      <c r="D21" s="2904"/>
      <c r="E21" s="110"/>
      <c r="F21" s="623" t="s">
        <v>14928</v>
      </c>
      <c r="G21" s="1112" t="s">
        <v>14929</v>
      </c>
      <c r="H21" s="648"/>
      <c r="I21" s="648"/>
      <c r="J21" s="709"/>
      <c r="K21" s="648"/>
      <c r="L21" s="648"/>
      <c r="M21" s="648"/>
      <c r="N21" s="648"/>
      <c r="O21" s="500"/>
      <c r="P21" s="500"/>
      <c r="Q21" s="500"/>
      <c r="R21" s="500"/>
      <c r="S21" s="500"/>
      <c r="T21" s="500"/>
      <c r="U21" s="500"/>
      <c r="V21" s="500"/>
      <c r="W21" s="500"/>
      <c r="X21" s="500"/>
      <c r="Y21" s="500"/>
      <c r="Z21" s="500"/>
      <c r="AA21" s="500"/>
      <c r="AB21" s="882">
        <v>3.0</v>
      </c>
      <c r="AC21" s="882" t="s">
        <v>55</v>
      </c>
      <c r="AD21" s="2897" t="s">
        <v>7434</v>
      </c>
      <c r="AE21" s="623"/>
      <c r="AF21" s="623"/>
      <c r="AG21" s="623"/>
      <c r="AH21" s="642"/>
    </row>
    <row r="22" ht="15.75" customHeight="1">
      <c r="A22" s="2904"/>
      <c r="B22" s="1031"/>
      <c r="C22" s="1031"/>
      <c r="D22" s="1031"/>
      <c r="E22" s="623" t="s">
        <v>14930</v>
      </c>
      <c r="F22" s="623" t="s">
        <v>14931</v>
      </c>
      <c r="G22" s="1112" t="s">
        <v>14932</v>
      </c>
      <c r="H22" s="648"/>
      <c r="I22" s="648"/>
      <c r="J22" s="709"/>
      <c r="K22" s="2905"/>
      <c r="L22" s="648"/>
      <c r="M22" s="648"/>
      <c r="N22" s="648"/>
      <c r="O22" s="648"/>
      <c r="P22" s="648"/>
      <c r="Q22" s="648"/>
      <c r="R22" s="648"/>
      <c r="S22" s="648"/>
      <c r="T22" s="500"/>
      <c r="U22" s="500"/>
      <c r="V22" s="500"/>
      <c r="W22" s="500"/>
      <c r="X22" s="500"/>
      <c r="Y22" s="500"/>
      <c r="Z22" s="500"/>
      <c r="AA22" s="500"/>
      <c r="AB22" s="882">
        <v>3.0</v>
      </c>
      <c r="AC22" s="882" t="s">
        <v>55</v>
      </c>
      <c r="AD22" s="2897" t="s">
        <v>7434</v>
      </c>
      <c r="AE22" s="643"/>
      <c r="AF22" s="708" t="s">
        <v>14933</v>
      </c>
      <c r="AG22" s="710"/>
      <c r="AH22" s="656" t="s">
        <v>14934</v>
      </c>
    </row>
    <row r="23" ht="15.75" customHeight="1">
      <c r="A23" s="2904"/>
      <c r="B23" s="2906" t="s">
        <v>14935</v>
      </c>
      <c r="C23" s="623" t="s">
        <v>14936</v>
      </c>
      <c r="D23" s="623" t="s">
        <v>14912</v>
      </c>
      <c r="E23" s="623" t="s">
        <v>14937</v>
      </c>
      <c r="F23" s="643" t="s">
        <v>14938</v>
      </c>
      <c r="G23" s="1112" t="s">
        <v>14939</v>
      </c>
      <c r="H23" s="707"/>
      <c r="I23" s="707"/>
      <c r="J23" s="709"/>
      <c r="K23" s="648"/>
      <c r="L23" s="501"/>
      <c r="M23" s="501"/>
      <c r="N23" s="501"/>
      <c r="O23" s="501"/>
      <c r="P23" s="501"/>
      <c r="Q23" s="501"/>
      <c r="R23" s="501"/>
      <c r="S23" s="501"/>
      <c r="T23" s="500"/>
      <c r="U23" s="500"/>
      <c r="V23" s="500"/>
      <c r="W23" s="500"/>
      <c r="X23" s="500"/>
      <c r="Y23" s="500"/>
      <c r="Z23" s="500"/>
      <c r="AA23" s="500"/>
      <c r="AB23" s="882">
        <v>1.0</v>
      </c>
      <c r="AC23" s="882" t="s">
        <v>55</v>
      </c>
      <c r="AD23" s="2897" t="s">
        <v>7434</v>
      </c>
      <c r="AE23" s="623"/>
      <c r="AF23" s="623"/>
      <c r="AG23" s="643"/>
      <c r="AH23" s="642"/>
    </row>
    <row r="24" ht="15.75" customHeight="1">
      <c r="A24" s="2904"/>
      <c r="B24" s="2904"/>
      <c r="C24" s="2684" t="s">
        <v>14918</v>
      </c>
      <c r="D24" s="623" t="s">
        <v>14919</v>
      </c>
      <c r="E24" s="623" t="s">
        <v>14920</v>
      </c>
      <c r="F24" s="623" t="s">
        <v>14921</v>
      </c>
      <c r="G24" s="1112" t="s">
        <v>14940</v>
      </c>
      <c r="H24" s="707"/>
      <c r="I24" s="707"/>
      <c r="J24" s="709"/>
      <c r="K24" s="648"/>
      <c r="L24" s="648"/>
      <c r="M24" s="648"/>
      <c r="N24" s="648"/>
      <c r="O24" s="648"/>
      <c r="P24" s="648"/>
      <c r="Q24" s="648"/>
      <c r="R24" s="648"/>
      <c r="S24" s="648"/>
      <c r="T24" s="500"/>
      <c r="U24" s="500"/>
      <c r="V24" s="500"/>
      <c r="W24" s="500"/>
      <c r="X24" s="500"/>
      <c r="Y24" s="500"/>
      <c r="Z24" s="500"/>
      <c r="AA24" s="500"/>
      <c r="AB24" s="882">
        <v>1.0</v>
      </c>
      <c r="AC24" s="882" t="s">
        <v>55</v>
      </c>
      <c r="AD24" s="2897" t="s">
        <v>7434</v>
      </c>
      <c r="AE24" s="623"/>
      <c r="AF24" s="623" t="s">
        <v>14923</v>
      </c>
      <c r="AG24" s="623"/>
      <c r="AH24" s="642"/>
    </row>
    <row r="25">
      <c r="A25" s="2904"/>
      <c r="B25" s="2904"/>
      <c r="C25" s="2904"/>
      <c r="D25" s="2684" t="s">
        <v>14924</v>
      </c>
      <c r="E25" s="2684" t="s">
        <v>14941</v>
      </c>
      <c r="F25" s="623" t="s">
        <v>14942</v>
      </c>
      <c r="G25" s="623" t="s">
        <v>14943</v>
      </c>
      <c r="H25" s="707"/>
      <c r="I25" s="707"/>
      <c r="J25" s="709"/>
      <c r="K25" s="648"/>
      <c r="L25" s="500"/>
      <c r="M25" s="500"/>
      <c r="N25" s="500"/>
      <c r="O25" s="500"/>
      <c r="P25" s="500"/>
      <c r="Q25" s="500"/>
      <c r="R25" s="500"/>
      <c r="S25" s="500"/>
      <c r="T25" s="500"/>
      <c r="U25" s="500"/>
      <c r="V25" s="500"/>
      <c r="W25" s="500"/>
      <c r="X25" s="500"/>
      <c r="Y25" s="500"/>
      <c r="Z25" s="500"/>
      <c r="AA25" s="500"/>
      <c r="AB25" s="882">
        <v>1.0</v>
      </c>
      <c r="AC25" s="882" t="s">
        <v>55</v>
      </c>
      <c r="AD25" s="2897" t="s">
        <v>7434</v>
      </c>
      <c r="AE25" s="623"/>
      <c r="AF25" s="623"/>
      <c r="AG25" s="623"/>
      <c r="AH25" s="642"/>
    </row>
    <row r="26" ht="15.75" customHeight="1">
      <c r="A26" s="2904"/>
      <c r="B26" s="2904"/>
      <c r="C26" s="2904"/>
      <c r="D26" s="2904"/>
      <c r="E26" s="110"/>
      <c r="F26" s="623" t="s">
        <v>14944</v>
      </c>
      <c r="G26" s="1112" t="s">
        <v>14945</v>
      </c>
      <c r="H26" s="707"/>
      <c r="I26" s="707"/>
      <c r="J26" s="709"/>
      <c r="K26" s="648"/>
      <c r="L26" s="500"/>
      <c r="M26" s="500"/>
      <c r="N26" s="500"/>
      <c r="O26" s="500"/>
      <c r="P26" s="500"/>
      <c r="Q26" s="500"/>
      <c r="R26" s="500"/>
      <c r="S26" s="500"/>
      <c r="T26" s="500"/>
      <c r="U26" s="500"/>
      <c r="V26" s="500"/>
      <c r="W26" s="500"/>
      <c r="X26" s="500"/>
      <c r="Y26" s="500"/>
      <c r="Z26" s="500"/>
      <c r="AA26" s="500"/>
      <c r="AB26" s="882">
        <v>3.0</v>
      </c>
      <c r="AC26" s="882" t="s">
        <v>55</v>
      </c>
      <c r="AD26" s="2897" t="s">
        <v>7434</v>
      </c>
      <c r="AE26" s="623"/>
      <c r="AF26" s="708" t="s">
        <v>14946</v>
      </c>
      <c r="AG26" s="623"/>
      <c r="AH26" s="623"/>
    </row>
    <row r="27" ht="15.75" customHeight="1">
      <c r="A27" s="2904"/>
      <c r="B27" s="1031"/>
      <c r="C27" s="1031"/>
      <c r="D27" s="1031"/>
      <c r="E27" s="623" t="s">
        <v>14947</v>
      </c>
      <c r="F27" s="623" t="s">
        <v>14948</v>
      </c>
      <c r="G27" s="1112" t="s">
        <v>14949</v>
      </c>
      <c r="H27" s="648"/>
      <c r="I27" s="648"/>
      <c r="J27" s="709"/>
      <c r="K27" s="2905"/>
      <c r="L27" s="500"/>
      <c r="M27" s="500"/>
      <c r="N27" s="500"/>
      <c r="O27" s="500"/>
      <c r="P27" s="500"/>
      <c r="Q27" s="500"/>
      <c r="R27" s="500"/>
      <c r="S27" s="500"/>
      <c r="T27" s="500"/>
      <c r="U27" s="500"/>
      <c r="V27" s="500"/>
      <c r="W27" s="500"/>
      <c r="X27" s="500"/>
      <c r="Y27" s="500"/>
      <c r="Z27" s="500"/>
      <c r="AA27" s="500"/>
      <c r="AB27" s="882">
        <v>3.0</v>
      </c>
      <c r="AC27" s="882" t="s">
        <v>55</v>
      </c>
      <c r="AD27" s="2897" t="s">
        <v>7434</v>
      </c>
      <c r="AE27" s="643"/>
      <c r="AF27" s="623"/>
      <c r="AG27" s="643"/>
      <c r="AH27" s="623"/>
    </row>
    <row r="28" ht="15.75" customHeight="1">
      <c r="A28" s="2904"/>
      <c r="B28" s="2906" t="s">
        <v>14950</v>
      </c>
      <c r="C28" s="623" t="s">
        <v>377</v>
      </c>
      <c r="D28" s="623" t="s">
        <v>14912</v>
      </c>
      <c r="E28" s="623" t="s">
        <v>14951</v>
      </c>
      <c r="F28" s="643" t="s">
        <v>14952</v>
      </c>
      <c r="G28" s="1112" t="s">
        <v>14953</v>
      </c>
      <c r="H28" s="707"/>
      <c r="I28" s="707"/>
      <c r="J28" s="709"/>
      <c r="K28" s="648"/>
      <c r="L28" s="500"/>
      <c r="M28" s="500"/>
      <c r="N28" s="500"/>
      <c r="O28" s="500"/>
      <c r="P28" s="500"/>
      <c r="Q28" s="500"/>
      <c r="R28" s="500"/>
      <c r="S28" s="500"/>
      <c r="T28" s="500"/>
      <c r="U28" s="500"/>
      <c r="V28" s="500"/>
      <c r="W28" s="500"/>
      <c r="X28" s="500"/>
      <c r="Y28" s="500"/>
      <c r="Z28" s="500"/>
      <c r="AA28" s="500"/>
      <c r="AB28" s="882">
        <v>1.0</v>
      </c>
      <c r="AC28" s="882" t="s">
        <v>55</v>
      </c>
      <c r="AD28" s="2897" t="s">
        <v>7434</v>
      </c>
      <c r="AE28" s="623"/>
      <c r="AF28" s="623"/>
      <c r="AG28" s="623"/>
      <c r="AH28" s="623"/>
    </row>
    <row r="29" ht="15.75" customHeight="1">
      <c r="A29" s="2904"/>
      <c r="B29" s="2904"/>
      <c r="C29" s="2684" t="s">
        <v>14954</v>
      </c>
      <c r="D29" s="623" t="s">
        <v>14955</v>
      </c>
      <c r="E29" s="623" t="s">
        <v>14920</v>
      </c>
      <c r="F29" s="623" t="s">
        <v>14921</v>
      </c>
      <c r="G29" s="1112" t="s">
        <v>14956</v>
      </c>
      <c r="H29" s="707"/>
      <c r="I29" s="707"/>
      <c r="J29" s="709"/>
      <c r="K29" s="648"/>
      <c r="L29" s="500"/>
      <c r="M29" s="500"/>
      <c r="N29" s="500"/>
      <c r="O29" s="500"/>
      <c r="P29" s="500"/>
      <c r="Q29" s="500"/>
      <c r="R29" s="500"/>
      <c r="S29" s="500"/>
      <c r="T29" s="500"/>
      <c r="U29" s="500"/>
      <c r="V29" s="500"/>
      <c r="W29" s="500"/>
      <c r="X29" s="500"/>
      <c r="Y29" s="500"/>
      <c r="Z29" s="500"/>
      <c r="AA29" s="500"/>
      <c r="AB29" s="882">
        <v>1.0</v>
      </c>
      <c r="AC29" s="882" t="s">
        <v>55</v>
      </c>
      <c r="AD29" s="2897" t="s">
        <v>7434</v>
      </c>
      <c r="AE29" s="623"/>
      <c r="AF29" s="623" t="s">
        <v>14923</v>
      </c>
      <c r="AG29" s="623"/>
      <c r="AH29" s="623"/>
    </row>
    <row r="30" ht="15.75" customHeight="1">
      <c r="A30" s="2904"/>
      <c r="B30" s="2904"/>
      <c r="C30" s="2904"/>
      <c r="D30" s="2684" t="s">
        <v>14957</v>
      </c>
      <c r="E30" s="2684" t="s">
        <v>14958</v>
      </c>
      <c r="F30" s="623" t="s">
        <v>14942</v>
      </c>
      <c r="G30" s="623" t="s">
        <v>14959</v>
      </c>
      <c r="H30" s="707"/>
      <c r="I30" s="707"/>
      <c r="J30" s="709"/>
      <c r="K30" s="648"/>
      <c r="L30" s="500"/>
      <c r="M30" s="500"/>
      <c r="N30" s="500"/>
      <c r="O30" s="500"/>
      <c r="P30" s="500"/>
      <c r="Q30" s="500"/>
      <c r="R30" s="500"/>
      <c r="S30" s="500"/>
      <c r="T30" s="500"/>
      <c r="U30" s="500"/>
      <c r="V30" s="500"/>
      <c r="W30" s="500"/>
      <c r="X30" s="500"/>
      <c r="Y30" s="500"/>
      <c r="Z30" s="500"/>
      <c r="AA30" s="500"/>
      <c r="AB30" s="882">
        <v>1.0</v>
      </c>
      <c r="AC30" s="882" t="s">
        <v>55</v>
      </c>
      <c r="AD30" s="2897" t="s">
        <v>7434</v>
      </c>
      <c r="AE30" s="623"/>
      <c r="AF30" s="623"/>
      <c r="AG30" s="623"/>
      <c r="AH30" s="642"/>
    </row>
    <row r="31" ht="15.75" customHeight="1">
      <c r="A31" s="2904"/>
      <c r="B31" s="2904"/>
      <c r="C31" s="2904"/>
      <c r="D31" s="2904"/>
      <c r="E31" s="110"/>
      <c r="F31" s="623" t="s">
        <v>14960</v>
      </c>
      <c r="G31" s="1112" t="s">
        <v>14961</v>
      </c>
      <c r="H31" s="707"/>
      <c r="I31" s="707"/>
      <c r="J31" s="709"/>
      <c r="K31" s="648"/>
      <c r="L31" s="500"/>
      <c r="M31" s="500"/>
      <c r="N31" s="500"/>
      <c r="O31" s="500"/>
      <c r="P31" s="500"/>
      <c r="Q31" s="500"/>
      <c r="R31" s="500"/>
      <c r="S31" s="500"/>
      <c r="T31" s="500"/>
      <c r="U31" s="500"/>
      <c r="V31" s="500"/>
      <c r="W31" s="500"/>
      <c r="X31" s="500"/>
      <c r="Y31" s="500"/>
      <c r="Z31" s="500"/>
      <c r="AA31" s="500"/>
      <c r="AB31" s="882">
        <v>3.0</v>
      </c>
      <c r="AC31" s="882" t="s">
        <v>55</v>
      </c>
      <c r="AD31" s="2897" t="s">
        <v>7434</v>
      </c>
      <c r="AE31" s="623"/>
      <c r="AF31" s="623"/>
      <c r="AG31" s="623"/>
      <c r="AH31" s="623"/>
    </row>
    <row r="32" ht="15.75" customHeight="1">
      <c r="A32" s="2904"/>
      <c r="B32" s="1031"/>
      <c r="C32" s="1031"/>
      <c r="D32" s="1031"/>
      <c r="E32" s="643" t="s">
        <v>14962</v>
      </c>
      <c r="F32" s="623" t="s">
        <v>14963</v>
      </c>
      <c r="G32" s="1112" t="s">
        <v>14964</v>
      </c>
      <c r="H32" s="648"/>
      <c r="I32" s="648"/>
      <c r="J32" s="709"/>
      <c r="K32" s="2905"/>
      <c r="L32" s="500"/>
      <c r="M32" s="500"/>
      <c r="N32" s="500"/>
      <c r="O32" s="500"/>
      <c r="P32" s="500"/>
      <c r="Q32" s="500"/>
      <c r="R32" s="500"/>
      <c r="S32" s="500"/>
      <c r="T32" s="500"/>
      <c r="U32" s="500"/>
      <c r="V32" s="500"/>
      <c r="W32" s="500"/>
      <c r="X32" s="500"/>
      <c r="Y32" s="500"/>
      <c r="Z32" s="500"/>
      <c r="AA32" s="500"/>
      <c r="AB32" s="882">
        <v>3.0</v>
      </c>
      <c r="AC32" s="882" t="s">
        <v>55</v>
      </c>
      <c r="AD32" s="2897" t="s">
        <v>7434</v>
      </c>
      <c r="AE32" s="643"/>
      <c r="AF32" s="643" t="s">
        <v>14965</v>
      </c>
      <c r="AG32" s="623"/>
      <c r="AH32" s="623"/>
    </row>
    <row r="33" ht="15.75" customHeight="1">
      <c r="A33" s="2904"/>
      <c r="B33" s="2906" t="s">
        <v>14966</v>
      </c>
      <c r="C33" s="623" t="s">
        <v>377</v>
      </c>
      <c r="D33" s="623" t="s">
        <v>14912</v>
      </c>
      <c r="E33" s="623" t="s">
        <v>14967</v>
      </c>
      <c r="F33" s="643" t="s">
        <v>14968</v>
      </c>
      <c r="G33" s="1112" t="s">
        <v>14969</v>
      </c>
      <c r="H33" s="707"/>
      <c r="I33" s="707"/>
      <c r="J33" s="709"/>
      <c r="K33" s="648"/>
      <c r="L33" s="500"/>
      <c r="M33" s="500"/>
      <c r="N33" s="500"/>
      <c r="O33" s="500"/>
      <c r="P33" s="500"/>
      <c r="Q33" s="500"/>
      <c r="R33" s="500"/>
      <c r="S33" s="500"/>
      <c r="T33" s="500"/>
      <c r="U33" s="500"/>
      <c r="V33" s="500"/>
      <c r="W33" s="500"/>
      <c r="X33" s="500"/>
      <c r="Y33" s="500"/>
      <c r="Z33" s="500"/>
      <c r="AA33" s="500"/>
      <c r="AB33" s="882">
        <v>1.0</v>
      </c>
      <c r="AC33" s="882" t="s">
        <v>55</v>
      </c>
      <c r="AD33" s="2897" t="s">
        <v>7434</v>
      </c>
      <c r="AE33" s="623"/>
      <c r="AF33" s="623"/>
      <c r="AG33" s="623"/>
      <c r="AH33" s="623"/>
    </row>
    <row r="34" ht="15.75" customHeight="1">
      <c r="A34" s="2904"/>
      <c r="B34" s="2904"/>
      <c r="C34" s="2684" t="s">
        <v>14954</v>
      </c>
      <c r="D34" s="623" t="s">
        <v>14955</v>
      </c>
      <c r="E34" s="623" t="s">
        <v>14920</v>
      </c>
      <c r="F34" s="623" t="s">
        <v>14921</v>
      </c>
      <c r="G34" s="1112" t="s">
        <v>14970</v>
      </c>
      <c r="H34" s="707"/>
      <c r="I34" s="707"/>
      <c r="J34" s="709"/>
      <c r="K34" s="648"/>
      <c r="L34" s="500"/>
      <c r="M34" s="500"/>
      <c r="N34" s="500"/>
      <c r="O34" s="500"/>
      <c r="P34" s="500"/>
      <c r="Q34" s="500"/>
      <c r="R34" s="500"/>
      <c r="S34" s="500"/>
      <c r="T34" s="500"/>
      <c r="U34" s="500"/>
      <c r="V34" s="500"/>
      <c r="W34" s="500"/>
      <c r="X34" s="500"/>
      <c r="Y34" s="500"/>
      <c r="Z34" s="500"/>
      <c r="AA34" s="500"/>
      <c r="AB34" s="882">
        <v>1.0</v>
      </c>
      <c r="AC34" s="882" t="s">
        <v>55</v>
      </c>
      <c r="AD34" s="2897" t="s">
        <v>7434</v>
      </c>
      <c r="AE34" s="623"/>
      <c r="AF34" s="623" t="s">
        <v>14923</v>
      </c>
      <c r="AG34" s="623"/>
      <c r="AH34" s="623"/>
    </row>
    <row r="35" ht="15.75" customHeight="1">
      <c r="A35" s="2904"/>
      <c r="B35" s="2904"/>
      <c r="C35" s="2904"/>
      <c r="D35" s="2684" t="s">
        <v>14971</v>
      </c>
      <c r="E35" s="2684" t="s">
        <v>14972</v>
      </c>
      <c r="F35" s="623" t="s">
        <v>14973</v>
      </c>
      <c r="G35" s="623" t="s">
        <v>14974</v>
      </c>
      <c r="H35" s="648"/>
      <c r="I35" s="648"/>
      <c r="J35" s="709"/>
      <c r="K35" s="648"/>
      <c r="L35" s="500"/>
      <c r="M35" s="500"/>
      <c r="N35" s="500"/>
      <c r="O35" s="500"/>
      <c r="P35" s="500"/>
      <c r="Q35" s="500"/>
      <c r="R35" s="500"/>
      <c r="S35" s="500"/>
      <c r="T35" s="500"/>
      <c r="U35" s="500"/>
      <c r="V35" s="500"/>
      <c r="W35" s="500"/>
      <c r="X35" s="500"/>
      <c r="Y35" s="500"/>
      <c r="Z35" s="500"/>
      <c r="AA35" s="500"/>
      <c r="AB35" s="882">
        <v>1.0</v>
      </c>
      <c r="AC35" s="882" t="s">
        <v>55</v>
      </c>
      <c r="AD35" s="2897" t="s">
        <v>7434</v>
      </c>
      <c r="AE35" s="623"/>
      <c r="AF35" s="623"/>
      <c r="AG35" s="623"/>
      <c r="AH35" s="623"/>
    </row>
    <row r="36" ht="15.75" customHeight="1">
      <c r="A36" s="2904"/>
      <c r="B36" s="2904"/>
      <c r="C36" s="2904"/>
      <c r="D36" s="2904"/>
      <c r="E36" s="110"/>
      <c r="F36" s="623" t="s">
        <v>14975</v>
      </c>
      <c r="G36" s="1112" t="s">
        <v>14976</v>
      </c>
      <c r="H36" s="648"/>
      <c r="I36" s="648"/>
      <c r="J36" s="709"/>
      <c r="K36" s="648"/>
      <c r="L36" s="500"/>
      <c r="M36" s="500"/>
      <c r="N36" s="500"/>
      <c r="O36" s="500"/>
      <c r="P36" s="500"/>
      <c r="Q36" s="500"/>
      <c r="R36" s="500"/>
      <c r="S36" s="500"/>
      <c r="T36" s="500"/>
      <c r="U36" s="500"/>
      <c r="V36" s="500"/>
      <c r="W36" s="500"/>
      <c r="X36" s="500"/>
      <c r="Y36" s="500"/>
      <c r="Z36" s="500"/>
      <c r="AA36" s="500"/>
      <c r="AB36" s="882">
        <v>3.0</v>
      </c>
      <c r="AC36" s="882" t="s">
        <v>55</v>
      </c>
      <c r="AD36" s="2897" t="s">
        <v>7434</v>
      </c>
      <c r="AE36" s="623"/>
      <c r="AF36" s="623"/>
      <c r="AG36" s="623"/>
      <c r="AH36" s="623"/>
    </row>
    <row r="37" ht="15.75" customHeight="1">
      <c r="A37" s="2904"/>
      <c r="B37" s="1031"/>
      <c r="C37" s="1031"/>
      <c r="D37" s="1031"/>
      <c r="E37" s="643" t="s">
        <v>14977</v>
      </c>
      <c r="F37" s="623" t="s">
        <v>14978</v>
      </c>
      <c r="G37" s="1112" t="s">
        <v>14979</v>
      </c>
      <c r="H37" s="648"/>
      <c r="I37" s="648"/>
      <c r="J37" s="709"/>
      <c r="K37" s="2905"/>
      <c r="L37" s="500"/>
      <c r="M37" s="500"/>
      <c r="N37" s="500"/>
      <c r="O37" s="500"/>
      <c r="P37" s="500"/>
      <c r="Q37" s="500"/>
      <c r="R37" s="500"/>
      <c r="S37" s="500"/>
      <c r="T37" s="500"/>
      <c r="U37" s="500"/>
      <c r="V37" s="500"/>
      <c r="W37" s="500"/>
      <c r="X37" s="500"/>
      <c r="Y37" s="500"/>
      <c r="Z37" s="500"/>
      <c r="AA37" s="500"/>
      <c r="AB37" s="882">
        <v>3.0</v>
      </c>
      <c r="AC37" s="882" t="s">
        <v>55</v>
      </c>
      <c r="AD37" s="2897" t="s">
        <v>7434</v>
      </c>
      <c r="AE37" s="643"/>
      <c r="AF37" s="623"/>
      <c r="AG37" s="623"/>
      <c r="AH37" s="623"/>
    </row>
    <row r="38" ht="15.75" customHeight="1">
      <c r="A38" s="2904"/>
      <c r="B38" s="2906" t="s">
        <v>14980</v>
      </c>
      <c r="C38" s="623" t="s">
        <v>377</v>
      </c>
      <c r="D38" s="623" t="s">
        <v>14912</v>
      </c>
      <c r="E38" s="623" t="s">
        <v>14981</v>
      </c>
      <c r="F38" s="643" t="s">
        <v>14982</v>
      </c>
      <c r="G38" s="1112" t="s">
        <v>14983</v>
      </c>
      <c r="H38" s="707"/>
      <c r="I38" s="707"/>
      <c r="J38" s="709"/>
      <c r="K38" s="648"/>
      <c r="L38" s="500"/>
      <c r="M38" s="500"/>
      <c r="N38" s="500"/>
      <c r="O38" s="500"/>
      <c r="P38" s="500"/>
      <c r="Q38" s="500"/>
      <c r="R38" s="500"/>
      <c r="S38" s="500"/>
      <c r="T38" s="500"/>
      <c r="U38" s="500"/>
      <c r="V38" s="500"/>
      <c r="W38" s="500"/>
      <c r="X38" s="500"/>
      <c r="Y38" s="500"/>
      <c r="Z38" s="500"/>
      <c r="AA38" s="500"/>
      <c r="AB38" s="882">
        <v>1.0</v>
      </c>
      <c r="AC38" s="882" t="s">
        <v>55</v>
      </c>
      <c r="AD38" s="2897" t="s">
        <v>7434</v>
      </c>
      <c r="AE38" s="623"/>
      <c r="AF38" s="623"/>
      <c r="AG38" s="623"/>
      <c r="AH38" s="623"/>
    </row>
    <row r="39" ht="15.75" customHeight="1">
      <c r="A39" s="2904"/>
      <c r="B39" s="2904"/>
      <c r="C39" s="2684" t="s">
        <v>14954</v>
      </c>
      <c r="D39" s="623" t="s">
        <v>14955</v>
      </c>
      <c r="E39" s="623" t="s">
        <v>14920</v>
      </c>
      <c r="F39" s="623" t="s">
        <v>14921</v>
      </c>
      <c r="G39" s="1112" t="s">
        <v>14984</v>
      </c>
      <c r="H39" s="707"/>
      <c r="I39" s="707"/>
      <c r="J39" s="709"/>
      <c r="K39" s="648"/>
      <c r="L39" s="500"/>
      <c r="M39" s="500"/>
      <c r="N39" s="500"/>
      <c r="O39" s="500"/>
      <c r="P39" s="500"/>
      <c r="Q39" s="500"/>
      <c r="R39" s="500"/>
      <c r="S39" s="500"/>
      <c r="T39" s="500"/>
      <c r="U39" s="500"/>
      <c r="V39" s="500"/>
      <c r="W39" s="500"/>
      <c r="X39" s="500"/>
      <c r="Y39" s="500"/>
      <c r="Z39" s="500"/>
      <c r="AA39" s="500"/>
      <c r="AB39" s="882">
        <v>1.0</v>
      </c>
      <c r="AC39" s="882" t="s">
        <v>55</v>
      </c>
      <c r="AD39" s="2897" t="s">
        <v>7434</v>
      </c>
      <c r="AE39" s="623"/>
      <c r="AF39" s="623" t="s">
        <v>14923</v>
      </c>
      <c r="AG39" s="623"/>
      <c r="AH39" s="623"/>
    </row>
    <row r="40" ht="15.75" customHeight="1">
      <c r="A40" s="2904"/>
      <c r="B40" s="2904"/>
      <c r="C40" s="2904"/>
      <c r="D40" s="2684" t="s">
        <v>14985</v>
      </c>
      <c r="E40" s="623" t="s">
        <v>14986</v>
      </c>
      <c r="F40" s="623" t="s">
        <v>14987</v>
      </c>
      <c r="G40" s="1112" t="s">
        <v>14988</v>
      </c>
      <c r="H40" s="707"/>
      <c r="I40" s="707"/>
      <c r="J40" s="709"/>
      <c r="K40" s="648"/>
      <c r="L40" s="500"/>
      <c r="M40" s="500"/>
      <c r="N40" s="500"/>
      <c r="O40" s="500"/>
      <c r="P40" s="500"/>
      <c r="Q40" s="500"/>
      <c r="R40" s="500"/>
      <c r="S40" s="500"/>
      <c r="T40" s="500"/>
      <c r="U40" s="500"/>
      <c r="V40" s="500"/>
      <c r="W40" s="500"/>
      <c r="X40" s="500"/>
      <c r="Y40" s="500"/>
      <c r="Z40" s="500"/>
      <c r="AA40" s="500"/>
      <c r="AB40" s="882">
        <v>3.0</v>
      </c>
      <c r="AC40" s="882" t="s">
        <v>55</v>
      </c>
      <c r="AD40" s="2897" t="s">
        <v>7434</v>
      </c>
      <c r="AE40" s="623"/>
      <c r="AF40" s="623"/>
      <c r="AG40" s="623"/>
      <c r="AH40" s="623"/>
    </row>
    <row r="41" ht="15.75" customHeight="1">
      <c r="A41" s="2904"/>
      <c r="B41" s="1031"/>
      <c r="C41" s="1031"/>
      <c r="D41" s="110"/>
      <c r="E41" s="623" t="s">
        <v>14989</v>
      </c>
      <c r="F41" s="623" t="s">
        <v>14990</v>
      </c>
      <c r="G41" s="1112" t="s">
        <v>14991</v>
      </c>
      <c r="H41" s="648"/>
      <c r="I41" s="648"/>
      <c r="J41" s="709"/>
      <c r="K41" s="2905"/>
      <c r="L41" s="648"/>
      <c r="M41" s="648"/>
      <c r="N41" s="648"/>
      <c r="O41" s="648"/>
      <c r="P41" s="648"/>
      <c r="Q41" s="648"/>
      <c r="R41" s="648"/>
      <c r="S41" s="648"/>
      <c r="T41" s="648"/>
      <c r="U41" s="648"/>
      <c r="V41" s="648"/>
      <c r="W41" s="648"/>
      <c r="X41" s="648"/>
      <c r="Y41" s="648"/>
      <c r="Z41" s="648"/>
      <c r="AA41" s="648"/>
      <c r="AB41" s="882">
        <v>3.0</v>
      </c>
      <c r="AC41" s="882" t="s">
        <v>55</v>
      </c>
      <c r="AD41" s="2897" t="s">
        <v>7434</v>
      </c>
      <c r="AE41" s="643"/>
      <c r="AF41" s="643" t="s">
        <v>14992</v>
      </c>
      <c r="AG41" s="623"/>
      <c r="AH41" s="643" t="s">
        <v>14993</v>
      </c>
    </row>
    <row r="42" ht="15.75" customHeight="1">
      <c r="A42" s="2904"/>
      <c r="B42" s="2906" t="s">
        <v>14994</v>
      </c>
      <c r="C42" s="2684" t="s">
        <v>377</v>
      </c>
      <c r="D42" s="1001" t="s">
        <v>14995</v>
      </c>
      <c r="E42" s="2684" t="s">
        <v>14996</v>
      </c>
      <c r="F42" s="2907" t="s">
        <v>14997</v>
      </c>
      <c r="G42" s="2908" t="s">
        <v>14998</v>
      </c>
      <c r="H42" s="707"/>
      <c r="I42" s="707"/>
      <c r="J42" s="709"/>
      <c r="K42" s="648"/>
      <c r="L42" s="500"/>
      <c r="M42" s="500"/>
      <c r="N42" s="500"/>
      <c r="O42" s="500"/>
      <c r="P42" s="500"/>
      <c r="Q42" s="500"/>
      <c r="R42" s="500"/>
      <c r="S42" s="500"/>
      <c r="T42" s="500"/>
      <c r="U42" s="500"/>
      <c r="V42" s="500"/>
      <c r="W42" s="500"/>
      <c r="X42" s="500"/>
      <c r="Y42" s="500"/>
      <c r="Z42" s="500"/>
      <c r="AA42" s="500"/>
      <c r="AB42" s="882">
        <v>1.0</v>
      </c>
      <c r="AC42" s="882" t="s">
        <v>55</v>
      </c>
      <c r="AD42" s="2897" t="s">
        <v>7434</v>
      </c>
      <c r="AE42" s="623"/>
      <c r="AF42" s="623" t="s">
        <v>14999</v>
      </c>
      <c r="AG42" s="623"/>
      <c r="AH42" s="642"/>
    </row>
    <row r="43" ht="15.75" customHeight="1">
      <c r="A43" s="2904"/>
      <c r="B43" s="2904"/>
      <c r="C43" s="2904"/>
      <c r="D43" s="623" t="s">
        <v>15000</v>
      </c>
      <c r="E43" s="131"/>
      <c r="F43" s="131"/>
      <c r="G43" s="131"/>
      <c r="H43" s="707"/>
      <c r="I43" s="707"/>
      <c r="J43" s="709"/>
      <c r="K43" s="648"/>
      <c r="L43" s="501"/>
      <c r="M43" s="500"/>
      <c r="N43" s="500"/>
      <c r="O43" s="501"/>
      <c r="P43" s="501"/>
      <c r="Q43" s="501"/>
      <c r="R43" s="501"/>
      <c r="S43" s="501"/>
      <c r="T43" s="501"/>
      <c r="U43" s="501"/>
      <c r="V43" s="500"/>
      <c r="W43" s="501"/>
      <c r="X43" s="501"/>
      <c r="Y43" s="501"/>
      <c r="Z43" s="500"/>
      <c r="AA43" s="501"/>
      <c r="AB43" s="882">
        <v>1.0</v>
      </c>
      <c r="AC43" s="882" t="s">
        <v>55</v>
      </c>
      <c r="AD43" s="2897" t="s">
        <v>3948</v>
      </c>
      <c r="AE43" s="623"/>
      <c r="AF43" s="623"/>
      <c r="AG43" s="623"/>
      <c r="AH43" s="642"/>
    </row>
    <row r="44" ht="15.75" customHeight="1">
      <c r="A44" s="2904"/>
      <c r="B44" s="2904"/>
      <c r="C44" s="2904"/>
      <c r="D44" s="623" t="s">
        <v>15001</v>
      </c>
      <c r="E44" s="131"/>
      <c r="F44" s="131"/>
      <c r="G44" s="131"/>
      <c r="H44" s="707"/>
      <c r="I44" s="707"/>
      <c r="J44" s="709"/>
      <c r="K44" s="648"/>
      <c r="L44" s="501"/>
      <c r="M44" s="500"/>
      <c r="N44" s="500"/>
      <c r="O44" s="501"/>
      <c r="P44" s="501"/>
      <c r="Q44" s="501"/>
      <c r="R44" s="501"/>
      <c r="S44" s="501"/>
      <c r="T44" s="501"/>
      <c r="U44" s="501"/>
      <c r="V44" s="500"/>
      <c r="W44" s="501"/>
      <c r="X44" s="501"/>
      <c r="Y44" s="501"/>
      <c r="Z44" s="500"/>
      <c r="AA44" s="501"/>
      <c r="AB44" s="882">
        <v>3.0</v>
      </c>
      <c r="AC44" s="882" t="s">
        <v>55</v>
      </c>
      <c r="AD44" s="2897" t="s">
        <v>7434</v>
      </c>
      <c r="AE44" s="623"/>
      <c r="AF44" s="623"/>
      <c r="AG44" s="623"/>
      <c r="AH44" s="623"/>
    </row>
    <row r="45" ht="15.75" customHeight="1">
      <c r="A45" s="2904"/>
      <c r="B45" s="2904"/>
      <c r="C45" s="2904"/>
      <c r="D45" s="1423" t="s">
        <v>15002</v>
      </c>
      <c r="E45" s="131"/>
      <c r="F45" s="131"/>
      <c r="G45" s="131"/>
      <c r="H45" s="500" t="s">
        <v>94</v>
      </c>
      <c r="I45" s="500" t="s">
        <v>94</v>
      </c>
      <c r="J45" s="500"/>
      <c r="K45" s="500"/>
      <c r="L45" s="648"/>
      <c r="M45" s="500"/>
      <c r="N45" s="500"/>
      <c r="O45" s="648"/>
      <c r="P45" s="648"/>
      <c r="Q45" s="648"/>
      <c r="R45" s="648"/>
      <c r="S45" s="648"/>
      <c r="T45" s="648"/>
      <c r="U45" s="648"/>
      <c r="V45" s="500"/>
      <c r="W45" s="648"/>
      <c r="X45" s="648"/>
      <c r="Y45" s="648"/>
      <c r="Z45" s="500"/>
      <c r="AA45" s="648"/>
      <c r="AB45" s="793" t="s">
        <v>94</v>
      </c>
      <c r="AC45" s="882" t="s">
        <v>55</v>
      </c>
      <c r="AD45" s="2897" t="s">
        <v>7434</v>
      </c>
      <c r="AE45" s="623"/>
      <c r="AF45" s="623"/>
      <c r="AG45" s="623"/>
      <c r="AH45" s="623"/>
    </row>
    <row r="46" ht="15.75" customHeight="1">
      <c r="A46" s="2904"/>
      <c r="B46" s="2904"/>
      <c r="C46" s="2904"/>
      <c r="D46" s="1423" t="s">
        <v>15003</v>
      </c>
      <c r="E46" s="131"/>
      <c r="F46" s="131"/>
      <c r="G46" s="131"/>
      <c r="H46" s="500" t="s">
        <v>94</v>
      </c>
      <c r="I46" s="500" t="s">
        <v>94</v>
      </c>
      <c r="J46" s="500"/>
      <c r="K46" s="500"/>
      <c r="L46" s="648"/>
      <c r="M46" s="500"/>
      <c r="N46" s="500"/>
      <c r="O46" s="648"/>
      <c r="P46" s="648"/>
      <c r="Q46" s="648"/>
      <c r="R46" s="648"/>
      <c r="S46" s="648"/>
      <c r="T46" s="648"/>
      <c r="U46" s="648"/>
      <c r="V46" s="500"/>
      <c r="W46" s="648"/>
      <c r="X46" s="648"/>
      <c r="Y46" s="648"/>
      <c r="Z46" s="500"/>
      <c r="AA46" s="648"/>
      <c r="AB46" s="793" t="s">
        <v>94</v>
      </c>
      <c r="AC46" s="882" t="s">
        <v>55</v>
      </c>
      <c r="AD46" s="2897" t="s">
        <v>7434</v>
      </c>
      <c r="AE46" s="623"/>
      <c r="AF46" s="623"/>
      <c r="AG46" s="623"/>
      <c r="AH46" s="623"/>
    </row>
    <row r="47" ht="15.75" customHeight="1">
      <c r="A47" s="2904"/>
      <c r="B47" s="2904"/>
      <c r="C47" s="2904"/>
      <c r="D47" s="623" t="s">
        <v>15004</v>
      </c>
      <c r="E47" s="131"/>
      <c r="F47" s="131"/>
      <c r="G47" s="131"/>
      <c r="H47" s="707"/>
      <c r="I47" s="707"/>
      <c r="J47" s="709"/>
      <c r="K47" s="648"/>
      <c r="L47" s="648"/>
      <c r="M47" s="500"/>
      <c r="N47" s="500"/>
      <c r="O47" s="648"/>
      <c r="P47" s="648"/>
      <c r="Q47" s="648"/>
      <c r="R47" s="648"/>
      <c r="S47" s="648"/>
      <c r="T47" s="648"/>
      <c r="U47" s="648"/>
      <c r="V47" s="500"/>
      <c r="W47" s="648"/>
      <c r="X47" s="648"/>
      <c r="Y47" s="648"/>
      <c r="Z47" s="500"/>
      <c r="AA47" s="648"/>
      <c r="AB47" s="882">
        <v>1.0</v>
      </c>
      <c r="AC47" s="882" t="s">
        <v>55</v>
      </c>
      <c r="AD47" s="2897" t="s">
        <v>7434</v>
      </c>
      <c r="AE47" s="623"/>
      <c r="AF47" s="623"/>
      <c r="AG47" s="623"/>
      <c r="AH47" s="623"/>
    </row>
    <row r="48" ht="15.75" customHeight="1">
      <c r="A48" s="2904"/>
      <c r="B48" s="2904"/>
      <c r="C48" s="2904"/>
      <c r="D48" s="623" t="s">
        <v>15005</v>
      </c>
      <c r="E48" s="131"/>
      <c r="F48" s="131"/>
      <c r="G48" s="131"/>
      <c r="H48" s="707"/>
      <c r="I48" s="707"/>
      <c r="J48" s="709"/>
      <c r="K48" s="648"/>
      <c r="L48" s="648"/>
      <c r="M48" s="500"/>
      <c r="N48" s="500"/>
      <c r="O48" s="648"/>
      <c r="P48" s="648"/>
      <c r="Q48" s="648"/>
      <c r="R48" s="648"/>
      <c r="S48" s="648"/>
      <c r="T48" s="648"/>
      <c r="U48" s="648"/>
      <c r="V48" s="500"/>
      <c r="W48" s="648"/>
      <c r="X48" s="648"/>
      <c r="Y48" s="648"/>
      <c r="Z48" s="500"/>
      <c r="AA48" s="648"/>
      <c r="AB48" s="882">
        <v>3.0</v>
      </c>
      <c r="AC48" s="882" t="s">
        <v>55</v>
      </c>
      <c r="AD48" s="2897" t="s">
        <v>7434</v>
      </c>
      <c r="AE48" s="623"/>
      <c r="AF48" s="623"/>
      <c r="AG48" s="623"/>
      <c r="AH48" s="623"/>
    </row>
    <row r="49" ht="15.75" customHeight="1">
      <c r="A49" s="2904"/>
      <c r="B49" s="2904"/>
      <c r="C49" s="2904"/>
      <c r="D49" s="623" t="s">
        <v>15006</v>
      </c>
      <c r="E49" s="131"/>
      <c r="F49" s="131"/>
      <c r="G49" s="131"/>
      <c r="H49" s="707"/>
      <c r="I49" s="707"/>
      <c r="J49" s="709"/>
      <c r="K49" s="648"/>
      <c r="L49" s="500"/>
      <c r="M49" s="500"/>
      <c r="N49" s="500"/>
      <c r="O49" s="500"/>
      <c r="P49" s="500"/>
      <c r="Q49" s="500"/>
      <c r="R49" s="500"/>
      <c r="S49" s="500"/>
      <c r="T49" s="500"/>
      <c r="U49" s="500"/>
      <c r="V49" s="500"/>
      <c r="W49" s="500"/>
      <c r="X49" s="500"/>
      <c r="Y49" s="500"/>
      <c r="Z49" s="500"/>
      <c r="AA49" s="500"/>
      <c r="AB49" s="882">
        <v>3.0</v>
      </c>
      <c r="AC49" s="882" t="s">
        <v>55</v>
      </c>
      <c r="AD49" s="2897" t="s">
        <v>7434</v>
      </c>
      <c r="AE49" s="623"/>
      <c r="AF49" s="623"/>
      <c r="AG49" s="623"/>
      <c r="AH49" s="623"/>
    </row>
    <row r="50" ht="15.75" customHeight="1">
      <c r="A50" s="2904"/>
      <c r="B50" s="2904"/>
      <c r="C50" s="2904"/>
      <c r="D50" s="623" t="s">
        <v>15007</v>
      </c>
      <c r="E50" s="131"/>
      <c r="F50" s="131"/>
      <c r="G50" s="131"/>
      <c r="H50" s="707"/>
      <c r="I50" s="707"/>
      <c r="J50" s="709"/>
      <c r="K50" s="648"/>
      <c r="L50" s="500"/>
      <c r="M50" s="500"/>
      <c r="N50" s="500"/>
      <c r="O50" s="500"/>
      <c r="P50" s="500"/>
      <c r="Q50" s="500"/>
      <c r="R50" s="500"/>
      <c r="S50" s="500"/>
      <c r="T50" s="500"/>
      <c r="U50" s="500"/>
      <c r="V50" s="500"/>
      <c r="W50" s="500"/>
      <c r="X50" s="500"/>
      <c r="Y50" s="500"/>
      <c r="Z50" s="500"/>
      <c r="AA50" s="500"/>
      <c r="AB50" s="882">
        <v>3.0</v>
      </c>
      <c r="AC50" s="882" t="s">
        <v>55</v>
      </c>
      <c r="AD50" s="2897" t="s">
        <v>7434</v>
      </c>
      <c r="AE50" s="623"/>
      <c r="AF50" s="623"/>
      <c r="AG50" s="623"/>
      <c r="AH50" s="623"/>
    </row>
    <row r="51" ht="15.75" customHeight="1">
      <c r="A51" s="2904"/>
      <c r="B51" s="2904"/>
      <c r="C51" s="2904"/>
      <c r="D51" s="623" t="s">
        <v>15008</v>
      </c>
      <c r="E51" s="131"/>
      <c r="F51" s="131"/>
      <c r="G51" s="131"/>
      <c r="H51" s="707"/>
      <c r="I51" s="707"/>
      <c r="J51" s="709"/>
      <c r="K51" s="648"/>
      <c r="L51" s="500"/>
      <c r="M51" s="500"/>
      <c r="N51" s="500"/>
      <c r="O51" s="500"/>
      <c r="P51" s="500"/>
      <c r="Q51" s="500"/>
      <c r="R51" s="500"/>
      <c r="S51" s="500"/>
      <c r="T51" s="500"/>
      <c r="U51" s="500"/>
      <c r="V51" s="500"/>
      <c r="W51" s="500"/>
      <c r="X51" s="500"/>
      <c r="Y51" s="500"/>
      <c r="Z51" s="500"/>
      <c r="AA51" s="500"/>
      <c r="AB51" s="882">
        <v>3.0</v>
      </c>
      <c r="AC51" s="882" t="s">
        <v>55</v>
      </c>
      <c r="AD51" s="2897" t="s">
        <v>7434</v>
      </c>
      <c r="AE51" s="623"/>
      <c r="AF51" s="623"/>
      <c r="AG51" s="623"/>
      <c r="AH51" s="633"/>
    </row>
    <row r="52" ht="15.75" customHeight="1">
      <c r="A52" s="2904"/>
      <c r="B52" s="2904"/>
      <c r="C52" s="2904"/>
      <c r="D52" s="623" t="s">
        <v>15009</v>
      </c>
      <c r="E52" s="131"/>
      <c r="F52" s="131"/>
      <c r="G52" s="131"/>
      <c r="H52" s="707"/>
      <c r="I52" s="707"/>
      <c r="J52" s="709"/>
      <c r="K52" s="648"/>
      <c r="L52" s="500"/>
      <c r="M52" s="500"/>
      <c r="N52" s="500"/>
      <c r="O52" s="500"/>
      <c r="P52" s="500"/>
      <c r="Q52" s="500"/>
      <c r="R52" s="500"/>
      <c r="S52" s="500"/>
      <c r="T52" s="500"/>
      <c r="U52" s="500"/>
      <c r="V52" s="500"/>
      <c r="W52" s="500"/>
      <c r="X52" s="500"/>
      <c r="Y52" s="500"/>
      <c r="Z52" s="500"/>
      <c r="AA52" s="500"/>
      <c r="AB52" s="882">
        <v>1.0</v>
      </c>
      <c r="AC52" s="882" t="s">
        <v>55</v>
      </c>
      <c r="AD52" s="2897" t="s">
        <v>7434</v>
      </c>
      <c r="AE52" s="623"/>
      <c r="AF52" s="623"/>
      <c r="AG52" s="623"/>
      <c r="AH52" s="642"/>
    </row>
    <row r="53" ht="15.75" customHeight="1">
      <c r="A53" s="2904"/>
      <c r="B53" s="2904"/>
      <c r="C53" s="2904"/>
      <c r="D53" s="1423" t="s">
        <v>15010</v>
      </c>
      <c r="E53" s="131"/>
      <c r="F53" s="131"/>
      <c r="G53" s="131"/>
      <c r="H53" s="500" t="s">
        <v>94</v>
      </c>
      <c r="I53" s="500" t="s">
        <v>94</v>
      </c>
      <c r="J53" s="500"/>
      <c r="K53" s="500"/>
      <c r="L53" s="500"/>
      <c r="M53" s="500"/>
      <c r="N53" s="500"/>
      <c r="O53" s="500"/>
      <c r="P53" s="500"/>
      <c r="Q53" s="500"/>
      <c r="R53" s="500"/>
      <c r="S53" s="500"/>
      <c r="T53" s="500"/>
      <c r="U53" s="500"/>
      <c r="V53" s="500"/>
      <c r="W53" s="500"/>
      <c r="X53" s="500"/>
      <c r="Y53" s="500"/>
      <c r="Z53" s="500"/>
      <c r="AA53" s="500"/>
      <c r="AB53" s="793" t="s">
        <v>94</v>
      </c>
      <c r="AC53" s="882" t="s">
        <v>55</v>
      </c>
      <c r="AD53" s="2897" t="s">
        <v>7434</v>
      </c>
      <c r="AE53" s="623"/>
      <c r="AF53" s="623" t="s">
        <v>15011</v>
      </c>
      <c r="AG53" s="623"/>
      <c r="AH53" s="642"/>
    </row>
    <row r="54" ht="15.75" customHeight="1">
      <c r="A54" s="2904"/>
      <c r="B54" s="2904"/>
      <c r="C54" s="2904"/>
      <c r="D54" s="623" t="s">
        <v>15012</v>
      </c>
      <c r="E54" s="131"/>
      <c r="F54" s="131"/>
      <c r="G54" s="131"/>
      <c r="H54" s="707"/>
      <c r="I54" s="707"/>
      <c r="J54" s="709"/>
      <c r="K54" s="648"/>
      <c r="L54" s="500"/>
      <c r="M54" s="500"/>
      <c r="N54" s="500"/>
      <c r="O54" s="500"/>
      <c r="P54" s="500"/>
      <c r="Q54" s="500"/>
      <c r="R54" s="500"/>
      <c r="S54" s="500"/>
      <c r="T54" s="500"/>
      <c r="U54" s="500"/>
      <c r="V54" s="500"/>
      <c r="W54" s="500"/>
      <c r="X54" s="500"/>
      <c r="Y54" s="500"/>
      <c r="Z54" s="500"/>
      <c r="AA54" s="500"/>
      <c r="AB54" s="882">
        <v>3.0</v>
      </c>
      <c r="AC54" s="882" t="s">
        <v>55</v>
      </c>
      <c r="AD54" s="2897" t="s">
        <v>7434</v>
      </c>
      <c r="AE54" s="623"/>
      <c r="AF54" s="623"/>
      <c r="AG54" s="623"/>
      <c r="AH54" s="642"/>
    </row>
    <row r="55" ht="15.75" customHeight="1">
      <c r="A55" s="2904"/>
      <c r="B55" s="2904"/>
      <c r="C55" s="2904"/>
      <c r="D55" s="623" t="s">
        <v>15013</v>
      </c>
      <c r="E55" s="131"/>
      <c r="F55" s="131"/>
      <c r="G55" s="131"/>
      <c r="H55" s="707"/>
      <c r="I55" s="707"/>
      <c r="J55" s="709"/>
      <c r="K55" s="648"/>
      <c r="L55" s="500"/>
      <c r="M55" s="500"/>
      <c r="N55" s="500"/>
      <c r="O55" s="500"/>
      <c r="P55" s="500"/>
      <c r="Q55" s="500"/>
      <c r="R55" s="500"/>
      <c r="S55" s="500"/>
      <c r="T55" s="500"/>
      <c r="U55" s="500"/>
      <c r="V55" s="500"/>
      <c r="W55" s="500"/>
      <c r="X55" s="500"/>
      <c r="Y55" s="500"/>
      <c r="Z55" s="500"/>
      <c r="AA55" s="500"/>
      <c r="AB55" s="882">
        <v>1.0</v>
      </c>
      <c r="AC55" s="882" t="s">
        <v>55</v>
      </c>
      <c r="AD55" s="2897" t="s">
        <v>7434</v>
      </c>
      <c r="AE55" s="623"/>
      <c r="AF55" s="643" t="s">
        <v>2321</v>
      </c>
      <c r="AG55" s="623"/>
      <c r="AH55" s="623"/>
    </row>
    <row r="56" ht="15.75" customHeight="1">
      <c r="A56" s="2904"/>
      <c r="B56" s="2904"/>
      <c r="C56" s="2904"/>
      <c r="D56" s="623" t="s">
        <v>15014</v>
      </c>
      <c r="E56" s="131"/>
      <c r="F56" s="131"/>
      <c r="G56" s="131"/>
      <c r="H56" s="707"/>
      <c r="I56" s="707"/>
      <c r="J56" s="709"/>
      <c r="K56" s="648"/>
      <c r="L56" s="500"/>
      <c r="M56" s="500"/>
      <c r="N56" s="500"/>
      <c r="O56" s="500"/>
      <c r="P56" s="500"/>
      <c r="Q56" s="500"/>
      <c r="R56" s="500"/>
      <c r="S56" s="500"/>
      <c r="T56" s="500"/>
      <c r="U56" s="500"/>
      <c r="V56" s="500"/>
      <c r="W56" s="500"/>
      <c r="X56" s="500"/>
      <c r="Y56" s="500"/>
      <c r="Z56" s="500"/>
      <c r="AA56" s="500"/>
      <c r="AB56" s="882">
        <v>3.0</v>
      </c>
      <c r="AC56" s="882" t="s">
        <v>55</v>
      </c>
      <c r="AD56" s="2897" t="s">
        <v>7434</v>
      </c>
      <c r="AE56" s="623"/>
      <c r="AF56" s="623"/>
      <c r="AG56" s="623"/>
      <c r="AH56" s="623"/>
    </row>
    <row r="57" ht="15.75" customHeight="1">
      <c r="A57" s="2904"/>
      <c r="B57" s="2904"/>
      <c r="C57" s="2904"/>
      <c r="D57" s="623" t="s">
        <v>15015</v>
      </c>
      <c r="E57" s="131"/>
      <c r="F57" s="131"/>
      <c r="G57" s="131"/>
      <c r="H57" s="707"/>
      <c r="I57" s="707"/>
      <c r="J57" s="709"/>
      <c r="K57" s="648"/>
      <c r="L57" s="500"/>
      <c r="M57" s="500"/>
      <c r="N57" s="500"/>
      <c r="O57" s="500"/>
      <c r="P57" s="500"/>
      <c r="Q57" s="500"/>
      <c r="R57" s="500"/>
      <c r="S57" s="500"/>
      <c r="T57" s="500"/>
      <c r="U57" s="500"/>
      <c r="V57" s="500"/>
      <c r="W57" s="500"/>
      <c r="X57" s="500"/>
      <c r="Y57" s="500"/>
      <c r="Z57" s="500"/>
      <c r="AA57" s="500"/>
      <c r="AB57" s="882">
        <v>1.0</v>
      </c>
      <c r="AC57" s="882" t="s">
        <v>55</v>
      </c>
      <c r="AD57" s="2897" t="s">
        <v>7434</v>
      </c>
      <c r="AE57" s="623"/>
      <c r="AF57" s="623"/>
      <c r="AG57" s="623"/>
      <c r="AH57" s="623"/>
    </row>
    <row r="58" ht="15.75" customHeight="1">
      <c r="A58" s="2904"/>
      <c r="B58" s="2904"/>
      <c r="C58" s="2904"/>
      <c r="D58" s="643" t="s">
        <v>15016</v>
      </c>
      <c r="E58" s="131"/>
      <c r="F58" s="131"/>
      <c r="G58" s="131"/>
      <c r="H58" s="707"/>
      <c r="I58" s="707"/>
      <c r="J58" s="709"/>
      <c r="K58" s="648"/>
      <c r="L58" s="501"/>
      <c r="M58" s="501"/>
      <c r="N58" s="501"/>
      <c r="O58" s="501"/>
      <c r="P58" s="501"/>
      <c r="Q58" s="501"/>
      <c r="R58" s="501"/>
      <c r="S58" s="501"/>
      <c r="T58" s="501"/>
      <c r="U58" s="501"/>
      <c r="V58" s="501"/>
      <c r="W58" s="501"/>
      <c r="X58" s="501"/>
      <c r="Y58" s="501"/>
      <c r="Z58" s="501"/>
      <c r="AA58" s="501"/>
      <c r="AB58" s="882">
        <v>3.0</v>
      </c>
      <c r="AC58" s="882" t="s">
        <v>55</v>
      </c>
      <c r="AD58" s="2898" t="s">
        <v>1577</v>
      </c>
      <c r="AE58" s="623"/>
      <c r="AF58" s="623"/>
      <c r="AG58" s="623"/>
      <c r="AH58" s="623"/>
    </row>
    <row r="59" ht="15.75" customHeight="1">
      <c r="A59" s="2904"/>
      <c r="B59" s="2904"/>
      <c r="C59" s="2904"/>
      <c r="D59" s="623" t="s">
        <v>15017</v>
      </c>
      <c r="E59" s="131"/>
      <c r="F59" s="131"/>
      <c r="G59" s="131"/>
      <c r="H59" s="707"/>
      <c r="I59" s="707"/>
      <c r="J59" s="709"/>
      <c r="K59" s="648"/>
      <c r="L59" s="500"/>
      <c r="M59" s="500"/>
      <c r="N59" s="500"/>
      <c r="O59" s="500"/>
      <c r="P59" s="500"/>
      <c r="Q59" s="500"/>
      <c r="R59" s="500"/>
      <c r="S59" s="500"/>
      <c r="T59" s="500"/>
      <c r="U59" s="500"/>
      <c r="V59" s="500"/>
      <c r="W59" s="500"/>
      <c r="X59" s="500"/>
      <c r="Y59" s="500"/>
      <c r="Z59" s="500"/>
      <c r="AA59" s="500"/>
      <c r="AB59" s="882">
        <v>3.0</v>
      </c>
      <c r="AC59" s="882" t="s">
        <v>55</v>
      </c>
      <c r="AD59" s="2897" t="s">
        <v>7434</v>
      </c>
      <c r="AE59" s="623"/>
      <c r="AF59" s="623"/>
      <c r="AG59" s="623"/>
      <c r="AH59" s="623"/>
    </row>
    <row r="60" ht="15.75" customHeight="1">
      <c r="A60" s="2904"/>
      <c r="B60" s="2904"/>
      <c r="C60" s="2904"/>
      <c r="D60" s="623" t="s">
        <v>15018</v>
      </c>
      <c r="E60" s="131"/>
      <c r="F60" s="131"/>
      <c r="G60" s="131"/>
      <c r="H60" s="707"/>
      <c r="I60" s="707"/>
      <c r="J60" s="709"/>
      <c r="K60" s="648"/>
      <c r="L60" s="500"/>
      <c r="M60" s="500"/>
      <c r="N60" s="500"/>
      <c r="O60" s="500"/>
      <c r="P60" s="500"/>
      <c r="Q60" s="500"/>
      <c r="R60" s="500"/>
      <c r="S60" s="500"/>
      <c r="T60" s="500"/>
      <c r="U60" s="500"/>
      <c r="V60" s="500"/>
      <c r="W60" s="500"/>
      <c r="X60" s="500"/>
      <c r="Y60" s="500"/>
      <c r="Z60" s="500"/>
      <c r="AA60" s="500"/>
      <c r="AB60" s="882">
        <v>3.0</v>
      </c>
      <c r="AC60" s="882" t="s">
        <v>55</v>
      </c>
      <c r="AD60" s="2897" t="s">
        <v>7434</v>
      </c>
      <c r="AE60" s="623"/>
      <c r="AF60" s="708" t="s">
        <v>15019</v>
      </c>
      <c r="AG60" s="623"/>
      <c r="AH60" s="623"/>
    </row>
    <row r="61" ht="15.75" customHeight="1">
      <c r="A61" s="2904"/>
      <c r="B61" s="2904"/>
      <c r="C61" s="2904"/>
      <c r="D61" s="623" t="s">
        <v>15020</v>
      </c>
      <c r="E61" s="131"/>
      <c r="F61" s="131"/>
      <c r="G61" s="131"/>
      <c r="H61" s="707"/>
      <c r="I61" s="648"/>
      <c r="J61" s="709"/>
      <c r="K61" s="648"/>
      <c r="L61" s="500"/>
      <c r="M61" s="500"/>
      <c r="N61" s="500"/>
      <c r="O61" s="500"/>
      <c r="P61" s="500"/>
      <c r="Q61" s="500"/>
      <c r="R61" s="500"/>
      <c r="S61" s="500"/>
      <c r="T61" s="500"/>
      <c r="U61" s="500"/>
      <c r="V61" s="500"/>
      <c r="W61" s="500"/>
      <c r="X61" s="500"/>
      <c r="Y61" s="500"/>
      <c r="Z61" s="500"/>
      <c r="AA61" s="500"/>
      <c r="AB61" s="882">
        <v>3.0</v>
      </c>
      <c r="AC61" s="882" t="s">
        <v>55</v>
      </c>
      <c r="AD61" s="2897" t="s">
        <v>2262</v>
      </c>
      <c r="AE61" s="623"/>
      <c r="AF61" s="708" t="s">
        <v>15021</v>
      </c>
      <c r="AG61" s="623"/>
      <c r="AH61" s="633"/>
    </row>
    <row r="62" ht="15.75" customHeight="1">
      <c r="A62" s="2904"/>
      <c r="B62" s="2904"/>
      <c r="C62" s="2904"/>
      <c r="D62" s="1423" t="s">
        <v>15022</v>
      </c>
      <c r="E62" s="131"/>
      <c r="F62" s="131"/>
      <c r="G62" s="131"/>
      <c r="H62" s="500" t="s">
        <v>94</v>
      </c>
      <c r="I62" s="500" t="s">
        <v>94</v>
      </c>
      <c r="J62" s="500"/>
      <c r="K62" s="500"/>
      <c r="L62" s="500"/>
      <c r="M62" s="500"/>
      <c r="N62" s="500"/>
      <c r="O62" s="500"/>
      <c r="P62" s="500"/>
      <c r="Q62" s="500"/>
      <c r="R62" s="500"/>
      <c r="S62" s="500"/>
      <c r="T62" s="500"/>
      <c r="U62" s="500"/>
      <c r="V62" s="500"/>
      <c r="W62" s="500"/>
      <c r="X62" s="500"/>
      <c r="Y62" s="500"/>
      <c r="Z62" s="500"/>
      <c r="AA62" s="500"/>
      <c r="AB62" s="793" t="s">
        <v>94</v>
      </c>
      <c r="AC62" s="882" t="s">
        <v>55</v>
      </c>
      <c r="AD62" s="2897" t="s">
        <v>7434</v>
      </c>
      <c r="AE62" s="623"/>
      <c r="AF62" s="623"/>
      <c r="AG62" s="623"/>
      <c r="AH62" s="642"/>
    </row>
    <row r="63" ht="15.75" customHeight="1">
      <c r="A63" s="2904"/>
      <c r="B63" s="2904"/>
      <c r="C63" s="2904"/>
      <c r="D63" s="1423" t="s">
        <v>15023</v>
      </c>
      <c r="E63" s="131"/>
      <c r="F63" s="131"/>
      <c r="G63" s="131"/>
      <c r="H63" s="500" t="s">
        <v>94</v>
      </c>
      <c r="I63" s="500" t="s">
        <v>94</v>
      </c>
      <c r="J63" s="500"/>
      <c r="K63" s="500"/>
      <c r="L63" s="500"/>
      <c r="M63" s="500"/>
      <c r="N63" s="500"/>
      <c r="O63" s="500"/>
      <c r="P63" s="500"/>
      <c r="Q63" s="500"/>
      <c r="R63" s="500"/>
      <c r="S63" s="500"/>
      <c r="T63" s="500"/>
      <c r="U63" s="500"/>
      <c r="V63" s="500"/>
      <c r="W63" s="500"/>
      <c r="X63" s="500"/>
      <c r="Y63" s="500"/>
      <c r="Z63" s="500"/>
      <c r="AA63" s="500"/>
      <c r="AB63" s="793" t="s">
        <v>94</v>
      </c>
      <c r="AC63" s="882" t="s">
        <v>55</v>
      </c>
      <c r="AD63" s="2897" t="s">
        <v>7434</v>
      </c>
      <c r="AE63" s="623"/>
      <c r="AF63" s="623"/>
      <c r="AG63" s="623"/>
      <c r="AH63" s="642"/>
    </row>
    <row r="64" ht="15.75" customHeight="1">
      <c r="A64" s="2904"/>
      <c r="B64" s="2904"/>
      <c r="C64" s="1031"/>
      <c r="D64" s="1423" t="s">
        <v>15024</v>
      </c>
      <c r="E64" s="110"/>
      <c r="F64" s="110"/>
      <c r="G64" s="110"/>
      <c r="H64" s="500" t="s">
        <v>94</v>
      </c>
      <c r="I64" s="500" t="s">
        <v>94</v>
      </c>
      <c r="J64" s="500"/>
      <c r="K64" s="500"/>
      <c r="L64" s="500"/>
      <c r="M64" s="500"/>
      <c r="N64" s="500"/>
      <c r="O64" s="500"/>
      <c r="P64" s="500"/>
      <c r="Q64" s="500"/>
      <c r="R64" s="500"/>
      <c r="S64" s="500"/>
      <c r="T64" s="500"/>
      <c r="U64" s="500"/>
      <c r="V64" s="500"/>
      <c r="W64" s="500"/>
      <c r="X64" s="500"/>
      <c r="Y64" s="500"/>
      <c r="Z64" s="500"/>
      <c r="AA64" s="500"/>
      <c r="AB64" s="793" t="s">
        <v>94</v>
      </c>
      <c r="AC64" s="882" t="s">
        <v>55</v>
      </c>
      <c r="AD64" s="2897" t="s">
        <v>7434</v>
      </c>
      <c r="AE64" s="623"/>
      <c r="AF64" s="623"/>
      <c r="AG64" s="623"/>
      <c r="AH64" s="642"/>
    </row>
    <row r="65" ht="15.75" customHeight="1">
      <c r="A65" s="2904"/>
      <c r="B65" s="2904"/>
      <c r="C65" s="2684" t="s">
        <v>14918</v>
      </c>
      <c r="D65" s="1001" t="s">
        <v>14995</v>
      </c>
      <c r="E65" s="2684" t="s">
        <v>14920</v>
      </c>
      <c r="F65" s="2684" t="s">
        <v>15025</v>
      </c>
      <c r="G65" s="2909" t="s">
        <v>15026</v>
      </c>
      <c r="H65" s="707"/>
      <c r="I65" s="707"/>
      <c r="J65" s="709"/>
      <c r="K65" s="648"/>
      <c r="L65" s="501"/>
      <c r="M65" s="501"/>
      <c r="N65" s="501"/>
      <c r="O65" s="501"/>
      <c r="P65" s="501"/>
      <c r="Q65" s="501"/>
      <c r="R65" s="501"/>
      <c r="S65" s="501"/>
      <c r="T65" s="501"/>
      <c r="U65" s="501"/>
      <c r="V65" s="501"/>
      <c r="W65" s="501"/>
      <c r="X65" s="501"/>
      <c r="Y65" s="501"/>
      <c r="Z65" s="501"/>
      <c r="AA65" s="501"/>
      <c r="AB65" s="882">
        <v>3.0</v>
      </c>
      <c r="AC65" s="882" t="s">
        <v>55</v>
      </c>
      <c r="AD65" s="2897" t="s">
        <v>7434</v>
      </c>
      <c r="AE65" s="623"/>
      <c r="AF65" s="623" t="s">
        <v>14923</v>
      </c>
      <c r="AG65" s="623"/>
      <c r="AH65" s="642"/>
    </row>
    <row r="66" ht="15.75" customHeight="1">
      <c r="A66" s="2904"/>
      <c r="B66" s="2904"/>
      <c r="C66" s="2904"/>
      <c r="D66" s="623" t="s">
        <v>15000</v>
      </c>
      <c r="E66" s="131"/>
      <c r="F66" s="131"/>
      <c r="G66" s="131"/>
      <c r="H66" s="707"/>
      <c r="I66" s="707"/>
      <c r="J66" s="709"/>
      <c r="K66" s="648"/>
      <c r="L66" s="501"/>
      <c r="M66" s="501"/>
      <c r="N66" s="501"/>
      <c r="O66" s="501"/>
      <c r="P66" s="501"/>
      <c r="Q66" s="501"/>
      <c r="R66" s="501"/>
      <c r="S66" s="501"/>
      <c r="T66" s="501"/>
      <c r="U66" s="501"/>
      <c r="V66" s="501"/>
      <c r="W66" s="501"/>
      <c r="X66" s="501"/>
      <c r="Y66" s="501"/>
      <c r="Z66" s="501"/>
      <c r="AA66" s="501"/>
      <c r="AB66" s="882">
        <v>1.0</v>
      </c>
      <c r="AC66" s="882" t="s">
        <v>55</v>
      </c>
      <c r="AD66" s="2897" t="s">
        <v>3948</v>
      </c>
      <c r="AE66" s="623"/>
      <c r="AF66" s="623"/>
      <c r="AG66" s="623"/>
      <c r="AH66" s="642"/>
    </row>
    <row r="67" ht="15.75" customHeight="1">
      <c r="A67" s="2904"/>
      <c r="B67" s="2904"/>
      <c r="C67" s="2904"/>
      <c r="D67" s="623" t="s">
        <v>15001</v>
      </c>
      <c r="E67" s="131"/>
      <c r="F67" s="131"/>
      <c r="G67" s="131"/>
      <c r="H67" s="707"/>
      <c r="I67" s="707"/>
      <c r="J67" s="500"/>
      <c r="K67" s="500"/>
      <c r="L67" s="500"/>
      <c r="M67" s="500"/>
      <c r="N67" s="500"/>
      <c r="O67" s="500"/>
      <c r="P67" s="500"/>
      <c r="Q67" s="500"/>
      <c r="R67" s="500"/>
      <c r="S67" s="500"/>
      <c r="T67" s="500"/>
      <c r="U67" s="500"/>
      <c r="V67" s="500"/>
      <c r="W67" s="500"/>
      <c r="X67" s="500"/>
      <c r="Y67" s="500"/>
      <c r="Z67" s="500"/>
      <c r="AA67" s="500"/>
      <c r="AB67" s="793">
        <v>1.0</v>
      </c>
      <c r="AC67" s="882" t="s">
        <v>55</v>
      </c>
      <c r="AD67" s="2897" t="s">
        <v>7434</v>
      </c>
      <c r="AE67" s="623"/>
      <c r="AF67" s="623"/>
      <c r="AG67" s="623"/>
      <c r="AH67" s="642"/>
    </row>
    <row r="68" ht="15.75" customHeight="1">
      <c r="A68" s="2904"/>
      <c r="B68" s="2904"/>
      <c r="C68" s="2904"/>
      <c r="D68" s="1423" t="s">
        <v>15002</v>
      </c>
      <c r="E68" s="131"/>
      <c r="F68" s="131"/>
      <c r="G68" s="131"/>
      <c r="H68" s="500" t="s">
        <v>94</v>
      </c>
      <c r="I68" s="500" t="s">
        <v>94</v>
      </c>
      <c r="J68" s="500"/>
      <c r="K68" s="500"/>
      <c r="L68" s="500"/>
      <c r="M68" s="500"/>
      <c r="N68" s="500"/>
      <c r="O68" s="500"/>
      <c r="P68" s="500"/>
      <c r="Q68" s="500"/>
      <c r="R68" s="500"/>
      <c r="S68" s="500"/>
      <c r="T68" s="500"/>
      <c r="U68" s="500"/>
      <c r="V68" s="500"/>
      <c r="W68" s="500"/>
      <c r="X68" s="500"/>
      <c r="Y68" s="500"/>
      <c r="Z68" s="500"/>
      <c r="AA68" s="500"/>
      <c r="AB68" s="793" t="s">
        <v>94</v>
      </c>
      <c r="AC68" s="882" t="s">
        <v>55</v>
      </c>
      <c r="AD68" s="2897" t="s">
        <v>7434</v>
      </c>
      <c r="AE68" s="623"/>
      <c r="AF68" s="623"/>
      <c r="AG68" s="623"/>
      <c r="AH68" s="642"/>
    </row>
    <row r="69" ht="15.75" customHeight="1">
      <c r="A69" s="2904"/>
      <c r="B69" s="2904"/>
      <c r="C69" s="2904"/>
      <c r="D69" s="1423" t="s">
        <v>15003</v>
      </c>
      <c r="E69" s="131"/>
      <c r="F69" s="131"/>
      <c r="G69" s="131"/>
      <c r="H69" s="707" t="s">
        <v>94</v>
      </c>
      <c r="I69" s="707" t="s">
        <v>94</v>
      </c>
      <c r="J69" s="709"/>
      <c r="K69" s="648"/>
      <c r="L69" s="501"/>
      <c r="M69" s="501"/>
      <c r="N69" s="501"/>
      <c r="O69" s="501"/>
      <c r="P69" s="501"/>
      <c r="Q69" s="501"/>
      <c r="R69" s="501"/>
      <c r="S69" s="501"/>
      <c r="T69" s="501"/>
      <c r="U69" s="501"/>
      <c r="V69" s="501"/>
      <c r="W69" s="501"/>
      <c r="X69" s="501"/>
      <c r="Y69" s="501"/>
      <c r="Z69" s="501"/>
      <c r="AA69" s="501"/>
      <c r="AB69" s="793" t="s">
        <v>94</v>
      </c>
      <c r="AC69" s="882" t="s">
        <v>55</v>
      </c>
      <c r="AD69" s="2897" t="s">
        <v>7434</v>
      </c>
      <c r="AE69" s="623"/>
      <c r="AF69" s="623"/>
      <c r="AG69" s="623"/>
      <c r="AH69" s="642"/>
    </row>
    <row r="70" ht="15.75" customHeight="1">
      <c r="A70" s="2904"/>
      <c r="B70" s="2904"/>
      <c r="C70" s="2904"/>
      <c r="D70" s="623" t="s">
        <v>15004</v>
      </c>
      <c r="E70" s="131"/>
      <c r="F70" s="131"/>
      <c r="G70" s="131"/>
      <c r="H70" s="707"/>
      <c r="I70" s="707"/>
      <c r="J70" s="709"/>
      <c r="K70" s="648"/>
      <c r="L70" s="501"/>
      <c r="M70" s="500"/>
      <c r="N70" s="500"/>
      <c r="O70" s="501"/>
      <c r="P70" s="501"/>
      <c r="Q70" s="501"/>
      <c r="R70" s="501"/>
      <c r="S70" s="501"/>
      <c r="T70" s="501"/>
      <c r="U70" s="501"/>
      <c r="V70" s="500"/>
      <c r="W70" s="501"/>
      <c r="X70" s="501"/>
      <c r="Y70" s="501"/>
      <c r="Z70" s="500"/>
      <c r="AA70" s="501"/>
      <c r="AB70" s="882">
        <v>3.0</v>
      </c>
      <c r="AC70" s="882" t="s">
        <v>55</v>
      </c>
      <c r="AD70" s="2897" t="s">
        <v>7434</v>
      </c>
      <c r="AE70" s="623"/>
      <c r="AF70" s="623"/>
      <c r="AG70" s="623"/>
      <c r="AH70" s="642"/>
    </row>
    <row r="71" ht="15.75" customHeight="1">
      <c r="A71" s="2904"/>
      <c r="B71" s="2904"/>
      <c r="C71" s="2904"/>
      <c r="D71" s="623" t="s">
        <v>15005</v>
      </c>
      <c r="E71" s="131"/>
      <c r="F71" s="131"/>
      <c r="G71" s="131"/>
      <c r="H71" s="707"/>
      <c r="I71" s="707"/>
      <c r="J71" s="709"/>
      <c r="K71" s="648"/>
      <c r="L71" s="501"/>
      <c r="M71" s="500"/>
      <c r="N71" s="500"/>
      <c r="O71" s="501"/>
      <c r="P71" s="501"/>
      <c r="Q71" s="501"/>
      <c r="R71" s="501"/>
      <c r="S71" s="501"/>
      <c r="T71" s="501"/>
      <c r="U71" s="501"/>
      <c r="V71" s="500"/>
      <c r="W71" s="501"/>
      <c r="X71" s="501"/>
      <c r="Y71" s="501"/>
      <c r="Z71" s="500"/>
      <c r="AA71" s="501"/>
      <c r="AB71" s="882">
        <v>1.0</v>
      </c>
      <c r="AC71" s="882" t="s">
        <v>55</v>
      </c>
      <c r="AD71" s="2897" t="s">
        <v>7434</v>
      </c>
      <c r="AE71" s="623"/>
      <c r="AF71" s="623"/>
      <c r="AG71" s="623"/>
      <c r="AH71" s="642"/>
    </row>
    <row r="72" ht="15.75" customHeight="1">
      <c r="A72" s="2904"/>
      <c r="B72" s="2904"/>
      <c r="C72" s="2904"/>
      <c r="D72" s="623" t="s">
        <v>15006</v>
      </c>
      <c r="E72" s="131"/>
      <c r="F72" s="131"/>
      <c r="G72" s="131"/>
      <c r="H72" s="707"/>
      <c r="I72" s="707"/>
      <c r="J72" s="709"/>
      <c r="K72" s="648"/>
      <c r="L72" s="502"/>
      <c r="M72" s="501"/>
      <c r="N72" s="501"/>
      <c r="O72" s="501"/>
      <c r="P72" s="501"/>
      <c r="Q72" s="501"/>
      <c r="R72" s="501"/>
      <c r="S72" s="501"/>
      <c r="T72" s="501"/>
      <c r="U72" s="502"/>
      <c r="V72" s="501"/>
      <c r="W72" s="501"/>
      <c r="X72" s="501"/>
      <c r="Y72" s="502"/>
      <c r="Z72" s="501"/>
      <c r="AA72" s="502"/>
      <c r="AB72" s="882">
        <v>3.0</v>
      </c>
      <c r="AC72" s="882" t="s">
        <v>55</v>
      </c>
      <c r="AD72" s="2897" t="s">
        <v>7434</v>
      </c>
      <c r="AE72" s="623"/>
      <c r="AF72" s="623"/>
      <c r="AG72" s="623"/>
      <c r="AH72" s="642"/>
    </row>
    <row r="73" ht="15.75" customHeight="1">
      <c r="A73" s="2904"/>
      <c r="B73" s="2904"/>
      <c r="C73" s="2904"/>
      <c r="D73" s="623" t="s">
        <v>15007</v>
      </c>
      <c r="E73" s="131"/>
      <c r="F73" s="131"/>
      <c r="G73" s="131"/>
      <c r="H73" s="707"/>
      <c r="I73" s="707"/>
      <c r="J73" s="709"/>
      <c r="K73" s="648"/>
      <c r="L73" s="501"/>
      <c r="M73" s="501"/>
      <c r="N73" s="501"/>
      <c r="O73" s="501"/>
      <c r="P73" s="501"/>
      <c r="Q73" s="501"/>
      <c r="R73" s="501"/>
      <c r="S73" s="501"/>
      <c r="T73" s="501"/>
      <c r="U73" s="501"/>
      <c r="V73" s="501"/>
      <c r="W73" s="501"/>
      <c r="X73" s="501"/>
      <c r="Y73" s="501"/>
      <c r="Z73" s="501"/>
      <c r="AA73" s="501"/>
      <c r="AB73" s="882">
        <v>3.0</v>
      </c>
      <c r="AC73" s="882" t="s">
        <v>55</v>
      </c>
      <c r="AD73" s="2897" t="s">
        <v>7434</v>
      </c>
      <c r="AE73" s="623"/>
      <c r="AF73" s="623"/>
      <c r="AG73" s="623"/>
      <c r="AH73" s="642"/>
    </row>
    <row r="74" ht="15.75" customHeight="1">
      <c r="A74" s="2904"/>
      <c r="B74" s="2904"/>
      <c r="C74" s="2904"/>
      <c r="D74" s="623" t="s">
        <v>15008</v>
      </c>
      <c r="E74" s="131"/>
      <c r="F74" s="131"/>
      <c r="G74" s="131"/>
      <c r="H74" s="707"/>
      <c r="I74" s="707"/>
      <c r="J74" s="709"/>
      <c r="K74" s="648"/>
      <c r="L74" s="648"/>
      <c r="M74" s="648"/>
      <c r="N74" s="648"/>
      <c r="O74" s="648"/>
      <c r="P74" s="648"/>
      <c r="Q74" s="648"/>
      <c r="R74" s="648"/>
      <c r="S74" s="648"/>
      <c r="T74" s="648"/>
      <c r="U74" s="648"/>
      <c r="V74" s="648"/>
      <c r="W74" s="648"/>
      <c r="X74" s="648"/>
      <c r="Y74" s="648"/>
      <c r="Z74" s="648"/>
      <c r="AA74" s="648"/>
      <c r="AB74" s="882">
        <v>3.0</v>
      </c>
      <c r="AC74" s="882" t="s">
        <v>55</v>
      </c>
      <c r="AD74" s="2897" t="s">
        <v>7434</v>
      </c>
      <c r="AE74" s="623"/>
      <c r="AF74" s="623"/>
      <c r="AG74" s="623"/>
      <c r="AH74" s="642"/>
    </row>
    <row r="75" ht="15.75" customHeight="1">
      <c r="A75" s="2904"/>
      <c r="B75" s="2904"/>
      <c r="C75" s="2904"/>
      <c r="D75" s="623" t="s">
        <v>15009</v>
      </c>
      <c r="E75" s="131"/>
      <c r="F75" s="131"/>
      <c r="G75" s="131"/>
      <c r="H75" s="707"/>
      <c r="I75" s="707"/>
      <c r="J75" s="709"/>
      <c r="K75" s="648"/>
      <c r="L75" s="500"/>
      <c r="M75" s="648"/>
      <c r="N75" s="648"/>
      <c r="O75" s="648"/>
      <c r="P75" s="648"/>
      <c r="Q75" s="648"/>
      <c r="R75" s="648"/>
      <c r="S75" s="648"/>
      <c r="T75" s="648"/>
      <c r="U75" s="500"/>
      <c r="V75" s="648"/>
      <c r="W75" s="648"/>
      <c r="X75" s="648"/>
      <c r="Y75" s="500"/>
      <c r="Z75" s="648"/>
      <c r="AA75" s="500"/>
      <c r="AB75" s="882">
        <v>3.0</v>
      </c>
      <c r="AC75" s="882" t="s">
        <v>55</v>
      </c>
      <c r="AD75" s="2897" t="s">
        <v>7434</v>
      </c>
      <c r="AE75" s="623"/>
      <c r="AF75" s="623"/>
      <c r="AG75" s="623"/>
      <c r="AH75" s="642"/>
    </row>
    <row r="76" ht="15.75" customHeight="1">
      <c r="A76" s="2904"/>
      <c r="B76" s="2904"/>
      <c r="C76" s="2904"/>
      <c r="D76" s="1423" t="s">
        <v>15010</v>
      </c>
      <c r="E76" s="131"/>
      <c r="F76" s="131"/>
      <c r="G76" s="131"/>
      <c r="H76" s="500" t="s">
        <v>94</v>
      </c>
      <c r="I76" s="500" t="s">
        <v>94</v>
      </c>
      <c r="J76" s="500"/>
      <c r="K76" s="500"/>
      <c r="L76" s="500"/>
      <c r="M76" s="500"/>
      <c r="N76" s="500"/>
      <c r="O76" s="500"/>
      <c r="P76" s="500"/>
      <c r="Q76" s="500"/>
      <c r="R76" s="500"/>
      <c r="S76" s="500"/>
      <c r="T76" s="500"/>
      <c r="U76" s="500"/>
      <c r="V76" s="500"/>
      <c r="W76" s="500"/>
      <c r="X76" s="500"/>
      <c r="Y76" s="500"/>
      <c r="Z76" s="500"/>
      <c r="AA76" s="500"/>
      <c r="AB76" s="793" t="s">
        <v>94</v>
      </c>
      <c r="AC76" s="882" t="s">
        <v>55</v>
      </c>
      <c r="AD76" s="2897" t="s">
        <v>7434</v>
      </c>
      <c r="AE76" s="623"/>
      <c r="AF76" s="623" t="s">
        <v>15027</v>
      </c>
      <c r="AG76" s="623"/>
      <c r="AH76" s="642"/>
    </row>
    <row r="77" ht="15.75" customHeight="1">
      <c r="A77" s="2904"/>
      <c r="B77" s="2904"/>
      <c r="C77" s="2904"/>
      <c r="D77" s="623" t="s">
        <v>15012</v>
      </c>
      <c r="E77" s="131"/>
      <c r="F77" s="131"/>
      <c r="G77" s="131"/>
      <c r="H77" s="707"/>
      <c r="I77" s="707"/>
      <c r="J77" s="709"/>
      <c r="K77" s="648"/>
      <c r="L77" s="500"/>
      <c r="M77" s="500"/>
      <c r="N77" s="500"/>
      <c r="O77" s="500"/>
      <c r="P77" s="500"/>
      <c r="Q77" s="500"/>
      <c r="R77" s="500"/>
      <c r="S77" s="500"/>
      <c r="T77" s="500"/>
      <c r="U77" s="500"/>
      <c r="V77" s="500"/>
      <c r="W77" s="500"/>
      <c r="X77" s="500"/>
      <c r="Y77" s="500"/>
      <c r="Z77" s="500"/>
      <c r="AA77" s="500"/>
      <c r="AB77" s="882">
        <v>3.0</v>
      </c>
      <c r="AC77" s="882" t="s">
        <v>55</v>
      </c>
      <c r="AD77" s="2897" t="s">
        <v>7434</v>
      </c>
      <c r="AE77" s="623"/>
      <c r="AF77" s="623"/>
      <c r="AG77" s="654"/>
      <c r="AH77" s="650"/>
    </row>
    <row r="78" ht="15.75" customHeight="1">
      <c r="A78" s="2904"/>
      <c r="B78" s="2904"/>
      <c r="C78" s="2904"/>
      <c r="D78" s="623" t="s">
        <v>15013</v>
      </c>
      <c r="E78" s="131"/>
      <c r="F78" s="131"/>
      <c r="G78" s="131"/>
      <c r="H78" s="707"/>
      <c r="I78" s="707"/>
      <c r="J78" s="709"/>
      <c r="K78" s="648"/>
      <c r="L78" s="500"/>
      <c r="M78" s="500"/>
      <c r="N78" s="500"/>
      <c r="O78" s="500"/>
      <c r="P78" s="500"/>
      <c r="Q78" s="500"/>
      <c r="R78" s="500"/>
      <c r="S78" s="500"/>
      <c r="T78" s="500"/>
      <c r="U78" s="500"/>
      <c r="V78" s="500"/>
      <c r="W78" s="500"/>
      <c r="X78" s="500"/>
      <c r="Y78" s="500"/>
      <c r="Z78" s="500"/>
      <c r="AA78" s="500"/>
      <c r="AB78" s="882">
        <v>3.0</v>
      </c>
      <c r="AC78" s="882" t="s">
        <v>55</v>
      </c>
      <c r="AD78" s="2897" t="s">
        <v>7434</v>
      </c>
      <c r="AE78" s="623"/>
      <c r="AF78" s="623"/>
      <c r="AG78" s="623"/>
      <c r="AH78" s="642"/>
    </row>
    <row r="79" ht="15.75" customHeight="1">
      <c r="A79" s="2904"/>
      <c r="B79" s="2904"/>
      <c r="C79" s="2904"/>
      <c r="D79" s="623" t="s">
        <v>15014</v>
      </c>
      <c r="E79" s="131"/>
      <c r="F79" s="131"/>
      <c r="G79" s="131"/>
      <c r="H79" s="707"/>
      <c r="I79" s="707"/>
      <c r="J79" s="709"/>
      <c r="K79" s="648"/>
      <c r="L79" s="501"/>
      <c r="M79" s="500"/>
      <c r="N79" s="500"/>
      <c r="O79" s="501"/>
      <c r="P79" s="501"/>
      <c r="Q79" s="501"/>
      <c r="R79" s="501"/>
      <c r="S79" s="501"/>
      <c r="T79" s="501"/>
      <c r="U79" s="501"/>
      <c r="V79" s="500"/>
      <c r="W79" s="501"/>
      <c r="X79" s="501"/>
      <c r="Y79" s="501"/>
      <c r="Z79" s="500"/>
      <c r="AA79" s="501"/>
      <c r="AB79" s="882">
        <v>1.0</v>
      </c>
      <c r="AC79" s="882" t="s">
        <v>55</v>
      </c>
      <c r="AD79" s="2897" t="s">
        <v>7434</v>
      </c>
      <c r="AE79" s="623"/>
      <c r="AF79" s="623"/>
      <c r="AG79" s="623"/>
      <c r="AH79" s="642"/>
    </row>
    <row r="80" ht="15.75" customHeight="1">
      <c r="A80" s="2904"/>
      <c r="B80" s="2904"/>
      <c r="C80" s="2904"/>
      <c r="D80" s="623" t="s">
        <v>15015</v>
      </c>
      <c r="E80" s="131"/>
      <c r="F80" s="131"/>
      <c r="G80" s="131"/>
      <c r="H80" s="707"/>
      <c r="I80" s="707"/>
      <c r="J80" s="709"/>
      <c r="K80" s="648"/>
      <c r="L80" s="501"/>
      <c r="M80" s="500"/>
      <c r="N80" s="500"/>
      <c r="O80" s="501"/>
      <c r="P80" s="501"/>
      <c r="Q80" s="501"/>
      <c r="R80" s="501"/>
      <c r="S80" s="501"/>
      <c r="T80" s="501"/>
      <c r="U80" s="501"/>
      <c r="V80" s="500"/>
      <c r="W80" s="501"/>
      <c r="X80" s="501"/>
      <c r="Y80" s="501"/>
      <c r="Z80" s="500"/>
      <c r="AA80" s="501"/>
      <c r="AB80" s="882">
        <v>1.0</v>
      </c>
      <c r="AC80" s="882" t="s">
        <v>55</v>
      </c>
      <c r="AD80" s="2897" t="s">
        <v>7434</v>
      </c>
      <c r="AE80" s="623"/>
      <c r="AF80" s="623"/>
      <c r="AG80" s="623"/>
      <c r="AH80" s="642"/>
    </row>
    <row r="81" ht="15.75" customHeight="1">
      <c r="A81" s="2904"/>
      <c r="B81" s="2904"/>
      <c r="C81" s="2904"/>
      <c r="D81" s="643" t="s">
        <v>15028</v>
      </c>
      <c r="E81" s="131"/>
      <c r="F81" s="131"/>
      <c r="G81" s="131"/>
      <c r="H81" s="707"/>
      <c r="I81" s="707"/>
      <c r="J81" s="709"/>
      <c r="K81" s="648"/>
      <c r="L81" s="648"/>
      <c r="M81" s="500"/>
      <c r="N81" s="500"/>
      <c r="O81" s="648"/>
      <c r="P81" s="648"/>
      <c r="Q81" s="648"/>
      <c r="R81" s="648"/>
      <c r="S81" s="648"/>
      <c r="T81" s="648"/>
      <c r="U81" s="648"/>
      <c r="V81" s="500"/>
      <c r="W81" s="648"/>
      <c r="X81" s="648"/>
      <c r="Y81" s="648"/>
      <c r="Z81" s="500"/>
      <c r="AA81" s="648"/>
      <c r="AB81" s="882">
        <v>1.0</v>
      </c>
      <c r="AC81" s="882" t="s">
        <v>55</v>
      </c>
      <c r="AD81" s="2898" t="s">
        <v>1577</v>
      </c>
      <c r="AE81" s="623"/>
      <c r="AF81" s="623"/>
      <c r="AG81" s="623"/>
      <c r="AH81" s="642"/>
    </row>
    <row r="82" ht="15.75" customHeight="1">
      <c r="A82" s="2904"/>
      <c r="B82" s="2904"/>
      <c r="C82" s="2904"/>
      <c r="D82" s="623" t="s">
        <v>15017</v>
      </c>
      <c r="E82" s="131"/>
      <c r="F82" s="131"/>
      <c r="G82" s="131"/>
      <c r="H82" s="707"/>
      <c r="I82" s="707"/>
      <c r="J82" s="709"/>
      <c r="K82" s="648"/>
      <c r="L82" s="500"/>
      <c r="M82" s="500"/>
      <c r="N82" s="500"/>
      <c r="O82" s="500"/>
      <c r="P82" s="500"/>
      <c r="Q82" s="500"/>
      <c r="R82" s="500"/>
      <c r="S82" s="500"/>
      <c r="T82" s="500"/>
      <c r="U82" s="500"/>
      <c r="V82" s="500"/>
      <c r="W82" s="500"/>
      <c r="X82" s="500"/>
      <c r="Y82" s="500"/>
      <c r="Z82" s="500"/>
      <c r="AA82" s="500"/>
      <c r="AB82" s="882">
        <v>3.0</v>
      </c>
      <c r="AC82" s="882" t="s">
        <v>55</v>
      </c>
      <c r="AD82" s="2897" t="s">
        <v>7434</v>
      </c>
      <c r="AE82" s="623"/>
      <c r="AF82" s="654"/>
      <c r="AG82" s="654"/>
      <c r="AH82" s="650"/>
    </row>
    <row r="83" ht="15.75" customHeight="1">
      <c r="A83" s="2904"/>
      <c r="B83" s="2904"/>
      <c r="C83" s="2904"/>
      <c r="D83" s="623" t="s">
        <v>15018</v>
      </c>
      <c r="E83" s="131"/>
      <c r="F83" s="131"/>
      <c r="G83" s="131"/>
      <c r="H83" s="707"/>
      <c r="I83" s="707"/>
      <c r="J83" s="709"/>
      <c r="K83" s="648"/>
      <c r="L83" s="500"/>
      <c r="M83" s="500"/>
      <c r="N83" s="500"/>
      <c r="O83" s="500"/>
      <c r="P83" s="500"/>
      <c r="Q83" s="500"/>
      <c r="R83" s="500"/>
      <c r="S83" s="500"/>
      <c r="T83" s="500"/>
      <c r="U83" s="500"/>
      <c r="V83" s="500"/>
      <c r="W83" s="500"/>
      <c r="X83" s="500"/>
      <c r="Y83" s="500"/>
      <c r="Z83" s="500"/>
      <c r="AA83" s="500"/>
      <c r="AB83" s="882">
        <v>3.0</v>
      </c>
      <c r="AC83" s="882" t="s">
        <v>55</v>
      </c>
      <c r="AD83" s="2897" t="s">
        <v>7434</v>
      </c>
      <c r="AE83" s="623"/>
      <c r="AF83" s="708" t="s">
        <v>15029</v>
      </c>
      <c r="AG83" s="623"/>
      <c r="AH83" s="642"/>
    </row>
    <row r="84" ht="15.75" customHeight="1">
      <c r="A84" s="2904"/>
      <c r="B84" s="2904"/>
      <c r="C84" s="2904"/>
      <c r="D84" s="623" t="s">
        <v>15020</v>
      </c>
      <c r="E84" s="131"/>
      <c r="F84" s="131"/>
      <c r="G84" s="131"/>
      <c r="H84" s="707"/>
      <c r="I84" s="707"/>
      <c r="J84" s="709"/>
      <c r="K84" s="648"/>
      <c r="L84" s="501"/>
      <c r="M84" s="500"/>
      <c r="N84" s="500"/>
      <c r="O84" s="501"/>
      <c r="P84" s="501"/>
      <c r="Q84" s="501"/>
      <c r="R84" s="501"/>
      <c r="S84" s="501"/>
      <c r="T84" s="501"/>
      <c r="U84" s="501"/>
      <c r="V84" s="500"/>
      <c r="W84" s="501"/>
      <c r="X84" s="501"/>
      <c r="Y84" s="501"/>
      <c r="Z84" s="500"/>
      <c r="AA84" s="501"/>
      <c r="AB84" s="882">
        <v>3.0</v>
      </c>
      <c r="AC84" s="882" t="s">
        <v>55</v>
      </c>
      <c r="AD84" s="2897" t="s">
        <v>2262</v>
      </c>
      <c r="AE84" s="623"/>
      <c r="AF84" s="708" t="s">
        <v>15030</v>
      </c>
      <c r="AG84" s="623"/>
      <c r="AH84" s="642"/>
    </row>
    <row r="85" ht="15.75" customHeight="1">
      <c r="A85" s="2904"/>
      <c r="B85" s="2904"/>
      <c r="C85" s="2904"/>
      <c r="D85" s="1423" t="s">
        <v>15022</v>
      </c>
      <c r="E85" s="131"/>
      <c r="F85" s="131"/>
      <c r="G85" s="131"/>
      <c r="H85" s="500" t="s">
        <v>94</v>
      </c>
      <c r="I85" s="500" t="s">
        <v>94</v>
      </c>
      <c r="J85" s="500"/>
      <c r="K85" s="500"/>
      <c r="L85" s="500"/>
      <c r="M85" s="500"/>
      <c r="N85" s="500"/>
      <c r="O85" s="500"/>
      <c r="P85" s="500"/>
      <c r="Q85" s="500"/>
      <c r="R85" s="500"/>
      <c r="S85" s="500"/>
      <c r="T85" s="500"/>
      <c r="U85" s="500"/>
      <c r="V85" s="500"/>
      <c r="W85" s="500"/>
      <c r="X85" s="500"/>
      <c r="Y85" s="500"/>
      <c r="Z85" s="500"/>
      <c r="AA85" s="500"/>
      <c r="AB85" s="793" t="s">
        <v>94</v>
      </c>
      <c r="AC85" s="882" t="s">
        <v>55</v>
      </c>
      <c r="AD85" s="2897" t="s">
        <v>7434</v>
      </c>
      <c r="AE85" s="623"/>
      <c r="AF85" s="623"/>
      <c r="AG85" s="623"/>
      <c r="AH85" s="642"/>
    </row>
    <row r="86" ht="15.75" customHeight="1">
      <c r="A86" s="2904"/>
      <c r="B86" s="2904"/>
      <c r="C86" s="2904"/>
      <c r="D86" s="1423" t="s">
        <v>15023</v>
      </c>
      <c r="E86" s="131"/>
      <c r="F86" s="131"/>
      <c r="G86" s="131"/>
      <c r="H86" s="500" t="s">
        <v>94</v>
      </c>
      <c r="I86" s="500" t="s">
        <v>94</v>
      </c>
      <c r="J86" s="500"/>
      <c r="K86" s="500"/>
      <c r="L86" s="500"/>
      <c r="M86" s="500"/>
      <c r="N86" s="500"/>
      <c r="O86" s="500"/>
      <c r="P86" s="500"/>
      <c r="Q86" s="500"/>
      <c r="R86" s="500"/>
      <c r="S86" s="500"/>
      <c r="T86" s="500"/>
      <c r="U86" s="500"/>
      <c r="V86" s="500"/>
      <c r="W86" s="500"/>
      <c r="X86" s="500"/>
      <c r="Y86" s="500"/>
      <c r="Z86" s="500"/>
      <c r="AA86" s="500"/>
      <c r="AB86" s="793" t="s">
        <v>94</v>
      </c>
      <c r="AC86" s="882" t="s">
        <v>55</v>
      </c>
      <c r="AD86" s="2897" t="s">
        <v>7434</v>
      </c>
      <c r="AE86" s="623"/>
      <c r="AF86" s="623"/>
      <c r="AG86" s="623"/>
      <c r="AH86" s="642"/>
    </row>
    <row r="87" ht="15.75" customHeight="1">
      <c r="A87" s="2904"/>
      <c r="B87" s="2904"/>
      <c r="C87" s="1031"/>
      <c r="D87" s="1423" t="s">
        <v>15024</v>
      </c>
      <c r="E87" s="110"/>
      <c r="F87" s="110"/>
      <c r="G87" s="110"/>
      <c r="H87" s="500" t="s">
        <v>94</v>
      </c>
      <c r="I87" s="500" t="s">
        <v>94</v>
      </c>
      <c r="J87" s="500"/>
      <c r="K87" s="500"/>
      <c r="L87" s="500"/>
      <c r="M87" s="500"/>
      <c r="N87" s="500"/>
      <c r="O87" s="500"/>
      <c r="P87" s="500"/>
      <c r="Q87" s="500"/>
      <c r="R87" s="500"/>
      <c r="S87" s="500"/>
      <c r="T87" s="500"/>
      <c r="U87" s="500"/>
      <c r="V87" s="500"/>
      <c r="W87" s="500"/>
      <c r="X87" s="500"/>
      <c r="Y87" s="500"/>
      <c r="Z87" s="500"/>
      <c r="AA87" s="500"/>
      <c r="AB87" s="793" t="s">
        <v>94</v>
      </c>
      <c r="AC87" s="882" t="s">
        <v>55</v>
      </c>
      <c r="AD87" s="2897" t="s">
        <v>7434</v>
      </c>
      <c r="AE87" s="623"/>
      <c r="AF87" s="623"/>
      <c r="AG87" s="654"/>
      <c r="AH87" s="650"/>
    </row>
    <row r="88" ht="15.75" customHeight="1">
      <c r="A88" s="2904"/>
      <c r="B88" s="2904"/>
      <c r="C88" s="2684" t="s">
        <v>15031</v>
      </c>
      <c r="D88" s="1001" t="s">
        <v>14995</v>
      </c>
      <c r="E88" s="2684" t="s">
        <v>15032</v>
      </c>
      <c r="F88" s="2684" t="s">
        <v>15033</v>
      </c>
      <c r="G88" s="2908" t="s">
        <v>15034</v>
      </c>
      <c r="H88" s="707"/>
      <c r="I88" s="707"/>
      <c r="J88" s="709"/>
      <c r="K88" s="648"/>
      <c r="L88" s="648"/>
      <c r="M88" s="500"/>
      <c r="N88" s="500"/>
      <c r="O88" s="648"/>
      <c r="P88" s="648"/>
      <c r="Q88" s="648"/>
      <c r="R88" s="648"/>
      <c r="S88" s="648"/>
      <c r="T88" s="648"/>
      <c r="U88" s="648"/>
      <c r="V88" s="500"/>
      <c r="W88" s="648"/>
      <c r="X88" s="648"/>
      <c r="Y88" s="648"/>
      <c r="Z88" s="500"/>
      <c r="AA88" s="648"/>
      <c r="AB88" s="882">
        <v>1.0</v>
      </c>
      <c r="AC88" s="882" t="s">
        <v>55</v>
      </c>
      <c r="AD88" s="2897" t="s">
        <v>7434</v>
      </c>
      <c r="AE88" s="623"/>
      <c r="AF88" s="654"/>
      <c r="AG88" s="654"/>
      <c r="AH88" s="650"/>
    </row>
    <row r="89" ht="15.75" customHeight="1">
      <c r="A89" s="2904"/>
      <c r="B89" s="2904"/>
      <c r="C89" s="2904"/>
      <c r="D89" s="623" t="s">
        <v>15000</v>
      </c>
      <c r="E89" s="131"/>
      <c r="F89" s="131"/>
      <c r="G89" s="131"/>
      <c r="H89" s="707"/>
      <c r="I89" s="707"/>
      <c r="J89" s="709"/>
      <c r="K89" s="648"/>
      <c r="L89" s="648"/>
      <c r="M89" s="500"/>
      <c r="N89" s="500"/>
      <c r="O89" s="648"/>
      <c r="P89" s="648"/>
      <c r="Q89" s="648"/>
      <c r="R89" s="648"/>
      <c r="S89" s="648"/>
      <c r="T89" s="648"/>
      <c r="U89" s="648"/>
      <c r="V89" s="500"/>
      <c r="W89" s="648"/>
      <c r="X89" s="648"/>
      <c r="Y89" s="648"/>
      <c r="Z89" s="500"/>
      <c r="AA89" s="648"/>
      <c r="AB89" s="882">
        <v>1.0</v>
      </c>
      <c r="AC89" s="882" t="s">
        <v>55</v>
      </c>
      <c r="AD89" s="2897" t="s">
        <v>3948</v>
      </c>
      <c r="AE89" s="623"/>
      <c r="AF89" s="654"/>
      <c r="AG89" s="654"/>
      <c r="AH89" s="655"/>
    </row>
    <row r="90" ht="15.75" customHeight="1">
      <c r="A90" s="2904"/>
      <c r="B90" s="2904"/>
      <c r="C90" s="2904"/>
      <c r="D90" s="623" t="s">
        <v>15001</v>
      </c>
      <c r="E90" s="131"/>
      <c r="F90" s="131"/>
      <c r="G90" s="131"/>
      <c r="H90" s="707"/>
      <c r="I90" s="707"/>
      <c r="J90" s="709"/>
      <c r="K90" s="648"/>
      <c r="L90" s="648"/>
      <c r="M90" s="500"/>
      <c r="N90" s="500"/>
      <c r="O90" s="648"/>
      <c r="P90" s="648"/>
      <c r="Q90" s="648"/>
      <c r="R90" s="648"/>
      <c r="S90" s="648"/>
      <c r="T90" s="648"/>
      <c r="U90" s="648"/>
      <c r="V90" s="500"/>
      <c r="W90" s="648"/>
      <c r="X90" s="648"/>
      <c r="Y90" s="648"/>
      <c r="Z90" s="500"/>
      <c r="AA90" s="648"/>
      <c r="AB90" s="882">
        <v>3.0</v>
      </c>
      <c r="AC90" s="882" t="s">
        <v>55</v>
      </c>
      <c r="AD90" s="2897" t="s">
        <v>7434</v>
      </c>
      <c r="AE90" s="623"/>
      <c r="AF90" s="654"/>
      <c r="AG90" s="654"/>
      <c r="AH90" s="650"/>
    </row>
    <row r="91" ht="15.75" customHeight="1">
      <c r="A91" s="2904"/>
      <c r="B91" s="2904"/>
      <c r="C91" s="2904"/>
      <c r="D91" s="1423" t="s">
        <v>15002</v>
      </c>
      <c r="E91" s="131"/>
      <c r="F91" s="131"/>
      <c r="G91" s="131"/>
      <c r="H91" s="500" t="s">
        <v>94</v>
      </c>
      <c r="I91" s="500" t="s">
        <v>94</v>
      </c>
      <c r="J91" s="500"/>
      <c r="K91" s="500"/>
      <c r="L91" s="500"/>
      <c r="M91" s="500"/>
      <c r="N91" s="500"/>
      <c r="O91" s="500"/>
      <c r="P91" s="500"/>
      <c r="Q91" s="500"/>
      <c r="R91" s="500"/>
      <c r="S91" s="500"/>
      <c r="T91" s="500"/>
      <c r="U91" s="500"/>
      <c r="V91" s="500"/>
      <c r="W91" s="500"/>
      <c r="X91" s="500"/>
      <c r="Y91" s="500"/>
      <c r="Z91" s="500"/>
      <c r="AA91" s="500"/>
      <c r="AB91" s="793" t="s">
        <v>94</v>
      </c>
      <c r="AC91" s="882" t="s">
        <v>55</v>
      </c>
      <c r="AD91" s="2897" t="s">
        <v>7434</v>
      </c>
      <c r="AE91" s="623"/>
      <c r="AF91" s="654"/>
      <c r="AG91" s="623"/>
      <c r="AH91" s="650"/>
    </row>
    <row r="92" ht="15.75" customHeight="1">
      <c r="A92" s="2904"/>
      <c r="B92" s="2904"/>
      <c r="C92" s="2904"/>
      <c r="D92" s="1423" t="s">
        <v>15003</v>
      </c>
      <c r="E92" s="131"/>
      <c r="F92" s="131"/>
      <c r="G92" s="131"/>
      <c r="H92" s="500" t="s">
        <v>94</v>
      </c>
      <c r="I92" s="500" t="s">
        <v>94</v>
      </c>
      <c r="J92" s="500"/>
      <c r="K92" s="500"/>
      <c r="L92" s="500"/>
      <c r="M92" s="500"/>
      <c r="N92" s="500"/>
      <c r="O92" s="500"/>
      <c r="P92" s="500"/>
      <c r="Q92" s="500"/>
      <c r="R92" s="500"/>
      <c r="S92" s="500"/>
      <c r="T92" s="500"/>
      <c r="U92" s="500"/>
      <c r="V92" s="500"/>
      <c r="W92" s="500"/>
      <c r="X92" s="500"/>
      <c r="Y92" s="500"/>
      <c r="Z92" s="500"/>
      <c r="AA92" s="500"/>
      <c r="AB92" s="793" t="s">
        <v>94</v>
      </c>
      <c r="AC92" s="882" t="s">
        <v>55</v>
      </c>
      <c r="AD92" s="2897" t="s">
        <v>7434</v>
      </c>
      <c r="AE92" s="623"/>
      <c r="AF92" s="654"/>
      <c r="AG92" s="654"/>
      <c r="AH92" s="650"/>
    </row>
    <row r="93" ht="15.75" customHeight="1">
      <c r="A93" s="2904"/>
      <c r="B93" s="2904"/>
      <c r="C93" s="2904"/>
      <c r="D93" s="623" t="s">
        <v>15004</v>
      </c>
      <c r="E93" s="131"/>
      <c r="F93" s="131"/>
      <c r="G93" s="131"/>
      <c r="H93" s="707"/>
      <c r="I93" s="707"/>
      <c r="J93" s="500"/>
      <c r="K93" s="648"/>
      <c r="L93" s="648"/>
      <c r="M93" s="500"/>
      <c r="N93" s="500"/>
      <c r="O93" s="648"/>
      <c r="P93" s="648"/>
      <c r="Q93" s="648"/>
      <c r="R93" s="648"/>
      <c r="S93" s="648"/>
      <c r="T93" s="648"/>
      <c r="U93" s="648"/>
      <c r="V93" s="500"/>
      <c r="W93" s="648"/>
      <c r="X93" s="648"/>
      <c r="Y93" s="648"/>
      <c r="Z93" s="500"/>
      <c r="AA93" s="648"/>
      <c r="AB93" s="882">
        <v>3.0</v>
      </c>
      <c r="AC93" s="882" t="s">
        <v>55</v>
      </c>
      <c r="AD93" s="2897" t="s">
        <v>7434</v>
      </c>
      <c r="AE93" s="623"/>
      <c r="AF93" s="654"/>
      <c r="AG93" s="654"/>
      <c r="AH93" s="650"/>
    </row>
    <row r="94" ht="15.75" customHeight="1">
      <c r="A94" s="2904"/>
      <c r="B94" s="2904"/>
      <c r="C94" s="2904"/>
      <c r="D94" s="623" t="s">
        <v>15005</v>
      </c>
      <c r="E94" s="131"/>
      <c r="F94" s="131"/>
      <c r="G94" s="131"/>
      <c r="H94" s="707"/>
      <c r="I94" s="707"/>
      <c r="J94" s="500"/>
      <c r="K94" s="648"/>
      <c r="L94" s="501"/>
      <c r="M94" s="501"/>
      <c r="N94" s="501"/>
      <c r="O94" s="501"/>
      <c r="P94" s="501"/>
      <c r="Q94" s="501"/>
      <c r="R94" s="501"/>
      <c r="S94" s="501"/>
      <c r="T94" s="501"/>
      <c r="U94" s="501"/>
      <c r="V94" s="501"/>
      <c r="W94" s="501"/>
      <c r="X94" s="501"/>
      <c r="Y94" s="501"/>
      <c r="Z94" s="501"/>
      <c r="AA94" s="501"/>
      <c r="AB94" s="882">
        <v>3.0</v>
      </c>
      <c r="AC94" s="882" t="s">
        <v>55</v>
      </c>
      <c r="AD94" s="2897" t="s">
        <v>7434</v>
      </c>
      <c r="AE94" s="623"/>
      <c r="AF94" s="654"/>
      <c r="AG94" s="623"/>
      <c r="AH94" s="650"/>
    </row>
    <row r="95" ht="15.75" customHeight="1">
      <c r="A95" s="2904"/>
      <c r="B95" s="2904"/>
      <c r="C95" s="2904"/>
      <c r="D95" s="623" t="s">
        <v>15006</v>
      </c>
      <c r="E95" s="131"/>
      <c r="F95" s="131"/>
      <c r="G95" s="131"/>
      <c r="H95" s="707"/>
      <c r="I95" s="707"/>
      <c r="J95" s="500"/>
      <c r="K95" s="648"/>
      <c r="L95" s="648"/>
      <c r="M95" s="648"/>
      <c r="N95" s="648"/>
      <c r="O95" s="648"/>
      <c r="P95" s="648"/>
      <c r="Q95" s="648"/>
      <c r="R95" s="648"/>
      <c r="S95" s="648"/>
      <c r="T95" s="648"/>
      <c r="U95" s="648"/>
      <c r="V95" s="648"/>
      <c r="W95" s="648"/>
      <c r="X95" s="648"/>
      <c r="Y95" s="648"/>
      <c r="Z95" s="648"/>
      <c r="AA95" s="648"/>
      <c r="AB95" s="882">
        <v>3.0</v>
      </c>
      <c r="AC95" s="882" t="s">
        <v>55</v>
      </c>
      <c r="AD95" s="2897" t="s">
        <v>7434</v>
      </c>
      <c r="AE95" s="623"/>
      <c r="AF95" s="654"/>
      <c r="AG95" s="654"/>
      <c r="AH95" s="650"/>
    </row>
    <row r="96">
      <c r="A96" s="2904"/>
      <c r="B96" s="2904"/>
      <c r="C96" s="2904"/>
      <c r="D96" s="623" t="s">
        <v>15007</v>
      </c>
      <c r="E96" s="131"/>
      <c r="F96" s="131"/>
      <c r="G96" s="131"/>
      <c r="H96" s="707"/>
      <c r="I96" s="707"/>
      <c r="J96" s="500"/>
      <c r="K96" s="648"/>
      <c r="L96" s="501"/>
      <c r="M96" s="648"/>
      <c r="N96" s="648"/>
      <c r="O96" s="648"/>
      <c r="P96" s="648"/>
      <c r="Q96" s="648"/>
      <c r="R96" s="648"/>
      <c r="S96" s="648"/>
      <c r="T96" s="648"/>
      <c r="U96" s="501"/>
      <c r="V96" s="648"/>
      <c r="W96" s="648"/>
      <c r="X96" s="648"/>
      <c r="Y96" s="501"/>
      <c r="Z96" s="648"/>
      <c r="AA96" s="501"/>
      <c r="AB96" s="882">
        <v>3.0</v>
      </c>
      <c r="AC96" s="882" t="s">
        <v>55</v>
      </c>
      <c r="AD96" s="2897" t="s">
        <v>7434</v>
      </c>
      <c r="AE96" s="623"/>
      <c r="AF96" s="654"/>
      <c r="AG96" s="654"/>
      <c r="AH96" s="650"/>
    </row>
    <row r="97">
      <c r="A97" s="2904"/>
      <c r="B97" s="2904"/>
      <c r="C97" s="2904"/>
      <c r="D97" s="623" t="s">
        <v>15008</v>
      </c>
      <c r="E97" s="131"/>
      <c r="F97" s="131"/>
      <c r="G97" s="131"/>
      <c r="H97" s="707"/>
      <c r="I97" s="707"/>
      <c r="J97" s="500"/>
      <c r="K97" s="648"/>
      <c r="L97" s="501"/>
      <c r="M97" s="501"/>
      <c r="N97" s="501"/>
      <c r="O97" s="501"/>
      <c r="P97" s="501"/>
      <c r="Q97" s="501"/>
      <c r="R97" s="501"/>
      <c r="S97" s="501"/>
      <c r="T97" s="501"/>
      <c r="U97" s="501"/>
      <c r="V97" s="501"/>
      <c r="W97" s="501"/>
      <c r="X97" s="501"/>
      <c r="Y97" s="501"/>
      <c r="Z97" s="501"/>
      <c r="AA97" s="501"/>
      <c r="AB97" s="882">
        <v>3.0</v>
      </c>
      <c r="AC97" s="882" t="s">
        <v>55</v>
      </c>
      <c r="AD97" s="2897" t="s">
        <v>7434</v>
      </c>
      <c r="AE97" s="623"/>
      <c r="AF97" s="654"/>
      <c r="AG97" s="654"/>
      <c r="AH97" s="650"/>
    </row>
    <row r="98" ht="15.75" customHeight="1">
      <c r="A98" s="2904"/>
      <c r="B98" s="2904"/>
      <c r="C98" s="2904"/>
      <c r="D98" s="623" t="s">
        <v>15009</v>
      </c>
      <c r="E98" s="131"/>
      <c r="F98" s="131"/>
      <c r="G98" s="131"/>
      <c r="H98" s="707"/>
      <c r="I98" s="707"/>
      <c r="J98" s="500"/>
      <c r="K98" s="648"/>
      <c r="L98" s="501"/>
      <c r="M98" s="501"/>
      <c r="N98" s="501"/>
      <c r="O98" s="501"/>
      <c r="P98" s="501"/>
      <c r="Q98" s="501"/>
      <c r="R98" s="501"/>
      <c r="S98" s="501"/>
      <c r="T98" s="501"/>
      <c r="U98" s="501"/>
      <c r="V98" s="501"/>
      <c r="W98" s="501"/>
      <c r="X98" s="501"/>
      <c r="Y98" s="501"/>
      <c r="Z98" s="501"/>
      <c r="AA98" s="501"/>
      <c r="AB98" s="882">
        <v>1.0</v>
      </c>
      <c r="AC98" s="882" t="s">
        <v>55</v>
      </c>
      <c r="AD98" s="2897" t="s">
        <v>7434</v>
      </c>
      <c r="AE98" s="623"/>
      <c r="AF98" s="623"/>
      <c r="AG98" s="623"/>
      <c r="AH98" s="640"/>
    </row>
    <row r="99" ht="15.75" customHeight="1">
      <c r="A99" s="2904"/>
      <c r="B99" s="2904"/>
      <c r="C99" s="2904"/>
      <c r="D99" s="1423" t="s">
        <v>15010</v>
      </c>
      <c r="E99" s="131"/>
      <c r="F99" s="131"/>
      <c r="G99" s="131"/>
      <c r="H99" s="500" t="s">
        <v>94</v>
      </c>
      <c r="I99" s="500" t="s">
        <v>94</v>
      </c>
      <c r="J99" s="500"/>
      <c r="K99" s="500"/>
      <c r="L99" s="500"/>
      <c r="M99" s="500"/>
      <c r="N99" s="500"/>
      <c r="O99" s="500"/>
      <c r="P99" s="500"/>
      <c r="Q99" s="500"/>
      <c r="R99" s="500"/>
      <c r="S99" s="500"/>
      <c r="T99" s="500"/>
      <c r="U99" s="500"/>
      <c r="V99" s="500"/>
      <c r="W99" s="500"/>
      <c r="X99" s="500"/>
      <c r="Y99" s="500"/>
      <c r="Z99" s="500"/>
      <c r="AA99" s="500"/>
      <c r="AB99" s="793" t="s">
        <v>94</v>
      </c>
      <c r="AC99" s="882" t="s">
        <v>55</v>
      </c>
      <c r="AD99" s="2897" t="s">
        <v>7434</v>
      </c>
      <c r="AE99" s="623"/>
      <c r="AF99" s="623"/>
      <c r="AG99" s="623"/>
      <c r="AH99" s="640"/>
    </row>
    <row r="100" ht="15.75" customHeight="1">
      <c r="A100" s="2904"/>
      <c r="B100" s="2904"/>
      <c r="C100" s="2904"/>
      <c r="D100" s="623" t="s">
        <v>15035</v>
      </c>
      <c r="E100" s="131"/>
      <c r="F100" s="131"/>
      <c r="G100" s="131"/>
      <c r="H100" s="707"/>
      <c r="I100" s="707"/>
      <c r="J100" s="500"/>
      <c r="K100" s="648"/>
      <c r="L100" s="501"/>
      <c r="M100" s="648"/>
      <c r="N100" s="648"/>
      <c r="O100" s="648"/>
      <c r="P100" s="648"/>
      <c r="Q100" s="648"/>
      <c r="R100" s="648"/>
      <c r="S100" s="648"/>
      <c r="T100" s="648"/>
      <c r="U100" s="501"/>
      <c r="V100" s="648"/>
      <c r="W100" s="648"/>
      <c r="X100" s="648"/>
      <c r="Y100" s="501"/>
      <c r="Z100" s="648"/>
      <c r="AA100" s="501"/>
      <c r="AB100" s="882">
        <v>3.0</v>
      </c>
      <c r="AC100" s="882" t="s">
        <v>55</v>
      </c>
      <c r="AD100" s="2897" t="s">
        <v>7434</v>
      </c>
      <c r="AE100" s="623"/>
      <c r="AF100" s="623"/>
      <c r="AG100" s="623"/>
      <c r="AH100" s="640"/>
    </row>
    <row r="101" ht="15.75" customHeight="1">
      <c r="A101" s="2904"/>
      <c r="B101" s="2904"/>
      <c r="C101" s="2904"/>
      <c r="D101" s="623" t="s">
        <v>15013</v>
      </c>
      <c r="E101" s="131"/>
      <c r="F101" s="131"/>
      <c r="G101" s="131"/>
      <c r="H101" s="707"/>
      <c r="I101" s="707"/>
      <c r="J101" s="500"/>
      <c r="K101" s="648"/>
      <c r="L101" s="501"/>
      <c r="M101" s="501"/>
      <c r="N101" s="501"/>
      <c r="O101" s="501"/>
      <c r="P101" s="501"/>
      <c r="Q101" s="501"/>
      <c r="R101" s="501"/>
      <c r="S101" s="501"/>
      <c r="T101" s="501"/>
      <c r="U101" s="501"/>
      <c r="V101" s="501"/>
      <c r="W101" s="501"/>
      <c r="X101" s="501"/>
      <c r="Y101" s="501"/>
      <c r="Z101" s="501"/>
      <c r="AA101" s="501"/>
      <c r="AB101" s="882">
        <v>1.0</v>
      </c>
      <c r="AC101" s="882" t="s">
        <v>55</v>
      </c>
      <c r="AD101" s="2897" t="s">
        <v>7434</v>
      </c>
      <c r="AE101" s="623"/>
      <c r="AF101" s="654"/>
      <c r="AG101" s="654"/>
      <c r="AH101" s="650"/>
    </row>
    <row r="102" ht="15.75" customHeight="1">
      <c r="A102" s="2904"/>
      <c r="B102" s="2904"/>
      <c r="C102" s="2904"/>
      <c r="D102" s="623" t="s">
        <v>15014</v>
      </c>
      <c r="E102" s="131"/>
      <c r="F102" s="131"/>
      <c r="G102" s="131"/>
      <c r="H102" s="707"/>
      <c r="I102" s="707"/>
      <c r="J102" s="500"/>
      <c r="K102" s="648"/>
      <c r="L102" s="501"/>
      <c r="M102" s="501"/>
      <c r="N102" s="501"/>
      <c r="O102" s="501"/>
      <c r="P102" s="501"/>
      <c r="Q102" s="501"/>
      <c r="R102" s="501"/>
      <c r="S102" s="501"/>
      <c r="T102" s="501"/>
      <c r="U102" s="501"/>
      <c r="V102" s="501"/>
      <c r="W102" s="501"/>
      <c r="X102" s="501"/>
      <c r="Y102" s="501"/>
      <c r="Z102" s="501"/>
      <c r="AA102" s="501"/>
      <c r="AB102" s="882">
        <v>3.0</v>
      </c>
      <c r="AC102" s="882" t="s">
        <v>55</v>
      </c>
      <c r="AD102" s="2897" t="s">
        <v>7434</v>
      </c>
      <c r="AE102" s="623"/>
      <c r="AF102" s="654"/>
      <c r="AG102" s="654"/>
      <c r="AH102" s="650"/>
    </row>
    <row r="103" ht="15.75" customHeight="1">
      <c r="A103" s="2904"/>
      <c r="B103" s="2904"/>
      <c r="C103" s="2904"/>
      <c r="D103" s="623" t="s">
        <v>15015</v>
      </c>
      <c r="E103" s="131"/>
      <c r="F103" s="131"/>
      <c r="G103" s="131"/>
      <c r="H103" s="707"/>
      <c r="I103" s="707"/>
      <c r="J103" s="500"/>
      <c r="K103" s="648"/>
      <c r="L103" s="501"/>
      <c r="M103" s="501"/>
      <c r="N103" s="501"/>
      <c r="O103" s="501"/>
      <c r="P103" s="501"/>
      <c r="Q103" s="501"/>
      <c r="R103" s="501"/>
      <c r="S103" s="501"/>
      <c r="T103" s="501"/>
      <c r="U103" s="501"/>
      <c r="V103" s="501"/>
      <c r="W103" s="501"/>
      <c r="X103" s="501"/>
      <c r="Y103" s="501"/>
      <c r="Z103" s="501"/>
      <c r="AA103" s="501"/>
      <c r="AB103" s="882">
        <v>1.0</v>
      </c>
      <c r="AC103" s="882" t="s">
        <v>55</v>
      </c>
      <c r="AD103" s="2897" t="s">
        <v>7434</v>
      </c>
      <c r="AE103" s="623"/>
      <c r="AF103" s="654"/>
      <c r="AG103" s="654"/>
      <c r="AH103" s="650"/>
    </row>
    <row r="104" ht="15.75" customHeight="1">
      <c r="A104" s="2904"/>
      <c r="B104" s="2904"/>
      <c r="C104" s="2904"/>
      <c r="D104" s="643" t="s">
        <v>15036</v>
      </c>
      <c r="E104" s="131"/>
      <c r="F104" s="131"/>
      <c r="G104" s="131"/>
      <c r="H104" s="707"/>
      <c r="I104" s="707"/>
      <c r="J104" s="500"/>
      <c r="K104" s="648"/>
      <c r="L104" s="501"/>
      <c r="M104" s="501"/>
      <c r="N104" s="501"/>
      <c r="O104" s="501"/>
      <c r="P104" s="501"/>
      <c r="Q104" s="501"/>
      <c r="R104" s="501"/>
      <c r="S104" s="501"/>
      <c r="T104" s="501"/>
      <c r="U104" s="501"/>
      <c r="V104" s="501"/>
      <c r="W104" s="501"/>
      <c r="X104" s="501"/>
      <c r="Y104" s="501"/>
      <c r="Z104" s="501"/>
      <c r="AA104" s="501"/>
      <c r="AB104" s="882">
        <v>3.0</v>
      </c>
      <c r="AC104" s="882" t="s">
        <v>55</v>
      </c>
      <c r="AD104" s="2897" t="s">
        <v>7434</v>
      </c>
      <c r="AE104" s="623"/>
      <c r="AF104" s="654"/>
      <c r="AG104" s="654"/>
      <c r="AH104" s="650"/>
    </row>
    <row r="105" ht="15.75" customHeight="1">
      <c r="A105" s="2904"/>
      <c r="B105" s="2904"/>
      <c r="C105" s="2904"/>
      <c r="D105" s="623" t="s">
        <v>15017</v>
      </c>
      <c r="E105" s="131"/>
      <c r="F105" s="131"/>
      <c r="G105" s="131"/>
      <c r="H105" s="707"/>
      <c r="I105" s="707"/>
      <c r="J105" s="500"/>
      <c r="K105" s="648"/>
      <c r="L105" s="501"/>
      <c r="M105" s="501"/>
      <c r="N105" s="501"/>
      <c r="O105" s="501"/>
      <c r="P105" s="501"/>
      <c r="Q105" s="501"/>
      <c r="R105" s="501"/>
      <c r="S105" s="501"/>
      <c r="T105" s="501"/>
      <c r="U105" s="501"/>
      <c r="V105" s="501"/>
      <c r="W105" s="501"/>
      <c r="X105" s="501"/>
      <c r="Y105" s="501"/>
      <c r="Z105" s="501"/>
      <c r="AA105" s="501"/>
      <c r="AB105" s="882">
        <v>3.0</v>
      </c>
      <c r="AC105" s="882" t="s">
        <v>55</v>
      </c>
      <c r="AD105" s="2897" t="s">
        <v>7434</v>
      </c>
      <c r="AE105" s="623"/>
      <c r="AF105" s="654"/>
      <c r="AG105" s="654"/>
      <c r="AH105" s="650"/>
    </row>
    <row r="106" ht="15.75" customHeight="1">
      <c r="A106" s="2904"/>
      <c r="B106" s="2904"/>
      <c r="C106" s="2904"/>
      <c r="D106" s="623" t="s">
        <v>15018</v>
      </c>
      <c r="E106" s="131"/>
      <c r="F106" s="131"/>
      <c r="G106" s="131"/>
      <c r="H106" s="707"/>
      <c r="I106" s="707"/>
      <c r="J106" s="500"/>
      <c r="K106" s="648"/>
      <c r="L106" s="501"/>
      <c r="M106" s="501"/>
      <c r="N106" s="501"/>
      <c r="O106" s="501"/>
      <c r="P106" s="501"/>
      <c r="Q106" s="501"/>
      <c r="R106" s="501"/>
      <c r="S106" s="501"/>
      <c r="T106" s="501"/>
      <c r="U106" s="501"/>
      <c r="V106" s="501"/>
      <c r="W106" s="501"/>
      <c r="X106" s="501"/>
      <c r="Y106" s="501"/>
      <c r="Z106" s="501"/>
      <c r="AA106" s="501"/>
      <c r="AB106" s="882">
        <v>3.0</v>
      </c>
      <c r="AC106" s="882" t="s">
        <v>55</v>
      </c>
      <c r="AD106" s="2897" t="s">
        <v>7434</v>
      </c>
      <c r="AE106" s="623"/>
      <c r="AF106" s="708" t="s">
        <v>15037</v>
      </c>
      <c r="AG106" s="654"/>
      <c r="AH106" s="650"/>
    </row>
    <row r="107" ht="15.75" customHeight="1">
      <c r="A107" s="2904"/>
      <c r="B107" s="2904"/>
      <c r="C107" s="2904"/>
      <c r="D107" s="623" t="s">
        <v>15020</v>
      </c>
      <c r="E107" s="131"/>
      <c r="F107" s="131"/>
      <c r="G107" s="131"/>
      <c r="H107" s="707"/>
      <c r="I107" s="707"/>
      <c r="J107" s="500"/>
      <c r="K107" s="648"/>
      <c r="L107" s="501"/>
      <c r="M107" s="501"/>
      <c r="N107" s="501"/>
      <c r="O107" s="648"/>
      <c r="P107" s="648"/>
      <c r="Q107" s="648"/>
      <c r="R107" s="648"/>
      <c r="S107" s="648"/>
      <c r="T107" s="648"/>
      <c r="U107" s="648"/>
      <c r="V107" s="501"/>
      <c r="W107" s="648"/>
      <c r="X107" s="648"/>
      <c r="Y107" s="648"/>
      <c r="Z107" s="501"/>
      <c r="AA107" s="648"/>
      <c r="AB107" s="882">
        <v>3.0</v>
      </c>
      <c r="AC107" s="882" t="s">
        <v>55</v>
      </c>
      <c r="AD107" s="2897" t="s">
        <v>2262</v>
      </c>
      <c r="AE107" s="623"/>
      <c r="AF107" s="708" t="s">
        <v>15038</v>
      </c>
      <c r="AG107" s="654"/>
      <c r="AH107" s="650"/>
    </row>
    <row r="108" ht="15.75" customHeight="1">
      <c r="A108" s="2904"/>
      <c r="B108" s="2904"/>
      <c r="C108" s="2904"/>
      <c r="D108" s="1423" t="s">
        <v>15022</v>
      </c>
      <c r="E108" s="131"/>
      <c r="F108" s="131"/>
      <c r="G108" s="131"/>
      <c r="H108" s="500" t="s">
        <v>94</v>
      </c>
      <c r="I108" s="500" t="s">
        <v>94</v>
      </c>
      <c r="J108" s="500"/>
      <c r="K108" s="500"/>
      <c r="L108" s="500"/>
      <c r="M108" s="500"/>
      <c r="N108" s="500"/>
      <c r="O108" s="500"/>
      <c r="P108" s="500"/>
      <c r="Q108" s="500"/>
      <c r="R108" s="500"/>
      <c r="S108" s="500"/>
      <c r="T108" s="500"/>
      <c r="U108" s="500"/>
      <c r="V108" s="500"/>
      <c r="W108" s="500"/>
      <c r="X108" s="500"/>
      <c r="Y108" s="500"/>
      <c r="Z108" s="500"/>
      <c r="AA108" s="500"/>
      <c r="AB108" s="793" t="s">
        <v>94</v>
      </c>
      <c r="AC108" s="882" t="s">
        <v>55</v>
      </c>
      <c r="AD108" s="2897" t="s">
        <v>7434</v>
      </c>
      <c r="AE108" s="623"/>
      <c r="AF108" s="654"/>
      <c r="AG108" s="654"/>
      <c r="AH108" s="650"/>
    </row>
    <row r="109" ht="15.75" customHeight="1">
      <c r="A109" s="2904"/>
      <c r="B109" s="2904"/>
      <c r="C109" s="2904"/>
      <c r="D109" s="1423" t="s">
        <v>15023</v>
      </c>
      <c r="E109" s="131"/>
      <c r="F109" s="131"/>
      <c r="G109" s="131"/>
      <c r="H109" s="500" t="s">
        <v>94</v>
      </c>
      <c r="I109" s="500" t="s">
        <v>94</v>
      </c>
      <c r="J109" s="500"/>
      <c r="K109" s="500"/>
      <c r="L109" s="500"/>
      <c r="M109" s="500"/>
      <c r="N109" s="500"/>
      <c r="O109" s="500"/>
      <c r="P109" s="500"/>
      <c r="Q109" s="500"/>
      <c r="R109" s="500"/>
      <c r="S109" s="500"/>
      <c r="T109" s="500"/>
      <c r="U109" s="500"/>
      <c r="V109" s="500"/>
      <c r="W109" s="500"/>
      <c r="X109" s="500"/>
      <c r="Y109" s="500"/>
      <c r="Z109" s="500"/>
      <c r="AA109" s="500"/>
      <c r="AB109" s="793" t="s">
        <v>94</v>
      </c>
      <c r="AC109" s="882" t="s">
        <v>55</v>
      </c>
      <c r="AD109" s="2897" t="s">
        <v>7434</v>
      </c>
      <c r="AE109" s="623"/>
      <c r="AF109" s="654"/>
      <c r="AG109" s="654"/>
      <c r="AH109" s="650"/>
    </row>
    <row r="110" ht="15.75" customHeight="1">
      <c r="A110" s="2904"/>
      <c r="B110" s="1031"/>
      <c r="C110" s="1031"/>
      <c r="D110" s="1423" t="s">
        <v>15024</v>
      </c>
      <c r="E110" s="110"/>
      <c r="F110" s="110"/>
      <c r="G110" s="110"/>
      <c r="H110" s="500" t="s">
        <v>94</v>
      </c>
      <c r="I110" s="500" t="s">
        <v>94</v>
      </c>
      <c r="J110" s="500"/>
      <c r="K110" s="500"/>
      <c r="L110" s="500"/>
      <c r="M110" s="500"/>
      <c r="N110" s="500"/>
      <c r="O110" s="500"/>
      <c r="P110" s="500"/>
      <c r="Q110" s="500"/>
      <c r="R110" s="500"/>
      <c r="S110" s="500"/>
      <c r="T110" s="500"/>
      <c r="U110" s="500"/>
      <c r="V110" s="500"/>
      <c r="W110" s="500"/>
      <c r="X110" s="500"/>
      <c r="Y110" s="500"/>
      <c r="Z110" s="500"/>
      <c r="AA110" s="500"/>
      <c r="AB110" s="793" t="s">
        <v>94</v>
      </c>
      <c r="AC110" s="882" t="s">
        <v>55</v>
      </c>
      <c r="AD110" s="2897" t="s">
        <v>7434</v>
      </c>
      <c r="AE110" s="623"/>
      <c r="AF110" s="654"/>
      <c r="AG110" s="654"/>
      <c r="AH110" s="650"/>
    </row>
    <row r="111" ht="15.75" customHeight="1">
      <c r="A111" s="2904"/>
      <c r="B111" s="2684" t="s">
        <v>15039</v>
      </c>
      <c r="C111" s="623" t="s">
        <v>377</v>
      </c>
      <c r="D111" s="2684" t="s">
        <v>15040</v>
      </c>
      <c r="E111" s="2906" t="s">
        <v>15041</v>
      </c>
      <c r="F111" s="623" t="s">
        <v>15042</v>
      </c>
      <c r="G111" s="1001" t="s">
        <v>15043</v>
      </c>
      <c r="H111" s="707"/>
      <c r="I111" s="707"/>
      <c r="J111" s="709"/>
      <c r="K111" s="648"/>
      <c r="L111" s="648"/>
      <c r="M111" s="501"/>
      <c r="N111" s="501"/>
      <c r="O111" s="648"/>
      <c r="P111" s="648"/>
      <c r="Q111" s="648"/>
      <c r="R111" s="648"/>
      <c r="S111" s="648"/>
      <c r="T111" s="648"/>
      <c r="U111" s="648"/>
      <c r="V111" s="501"/>
      <c r="W111" s="648"/>
      <c r="X111" s="648"/>
      <c r="Y111" s="648"/>
      <c r="Z111" s="501"/>
      <c r="AA111" s="648"/>
      <c r="AB111" s="882">
        <v>3.0</v>
      </c>
      <c r="AC111" s="882" t="s">
        <v>55</v>
      </c>
      <c r="AD111" s="2898" t="s">
        <v>1297</v>
      </c>
      <c r="AE111" s="670"/>
      <c r="AF111" s="654"/>
      <c r="AG111" s="640"/>
      <c r="AH111" s="640"/>
    </row>
    <row r="112" ht="15.75" customHeight="1">
      <c r="A112" s="1031"/>
      <c r="B112" s="1031"/>
      <c r="C112" s="623" t="s">
        <v>14918</v>
      </c>
      <c r="D112" s="110"/>
      <c r="E112" s="110"/>
      <c r="F112" s="623" t="s">
        <v>15044</v>
      </c>
      <c r="G112" s="1112" t="s">
        <v>15045</v>
      </c>
      <c r="H112" s="707"/>
      <c r="I112" s="707"/>
      <c r="J112" s="709"/>
      <c r="K112" s="648"/>
      <c r="L112" s="501"/>
      <c r="M112" s="501"/>
      <c r="N112" s="501"/>
      <c r="O112" s="501"/>
      <c r="P112" s="501"/>
      <c r="Q112" s="501"/>
      <c r="R112" s="501"/>
      <c r="S112" s="501"/>
      <c r="T112" s="501"/>
      <c r="U112" s="501"/>
      <c r="V112" s="501"/>
      <c r="W112" s="501"/>
      <c r="X112" s="501"/>
      <c r="Y112" s="501"/>
      <c r="Z112" s="501"/>
      <c r="AA112" s="501"/>
      <c r="AB112" s="882">
        <v>1.0</v>
      </c>
      <c r="AC112" s="882" t="s">
        <v>55</v>
      </c>
      <c r="AD112" s="2897" t="s">
        <v>7434</v>
      </c>
      <c r="AE112" s="710"/>
      <c r="AF112" s="654"/>
      <c r="AG112" s="654"/>
      <c r="AH112" s="650"/>
    </row>
    <row r="113" ht="15.75" customHeight="1">
      <c r="A113" s="2910" t="s">
        <v>15046</v>
      </c>
      <c r="B113" s="1031"/>
      <c r="C113" s="623"/>
      <c r="D113" s="623"/>
      <c r="E113" s="1116"/>
      <c r="F113" s="623"/>
      <c r="G113" s="1112"/>
      <c r="H113" s="501" t="s">
        <v>94</v>
      </c>
      <c r="I113" s="501" t="s">
        <v>94</v>
      </c>
      <c r="J113" s="709"/>
      <c r="K113" s="648"/>
      <c r="L113" s="501"/>
      <c r="M113" s="501"/>
      <c r="N113" s="501"/>
      <c r="O113" s="501"/>
      <c r="P113" s="501"/>
      <c r="Q113" s="501"/>
      <c r="R113" s="501"/>
      <c r="S113" s="501"/>
      <c r="T113" s="501"/>
      <c r="U113" s="501"/>
      <c r="V113" s="501"/>
      <c r="W113" s="501"/>
      <c r="X113" s="501"/>
      <c r="Y113" s="501"/>
      <c r="Z113" s="501"/>
      <c r="AA113" s="501"/>
      <c r="AB113" s="882" t="s">
        <v>94</v>
      </c>
      <c r="AC113" s="882"/>
      <c r="AD113" s="2897"/>
      <c r="AE113" s="623"/>
      <c r="AF113" s="654"/>
      <c r="AG113" s="654"/>
      <c r="AH113" s="650"/>
    </row>
    <row r="114" ht="15.75" customHeight="1">
      <c r="A114" s="1031"/>
      <c r="B114" s="2910" t="s">
        <v>15047</v>
      </c>
      <c r="C114" s="623"/>
      <c r="D114" s="623"/>
      <c r="E114" s="1116"/>
      <c r="F114" s="643"/>
      <c r="G114" s="2911" t="s">
        <v>15048</v>
      </c>
      <c r="H114" s="501" t="s">
        <v>94</v>
      </c>
      <c r="I114" s="501" t="s">
        <v>94</v>
      </c>
      <c r="J114" s="709"/>
      <c r="K114" s="648"/>
      <c r="L114" s="501"/>
      <c r="M114" s="501"/>
      <c r="N114" s="501"/>
      <c r="O114" s="501"/>
      <c r="P114" s="501"/>
      <c r="Q114" s="501"/>
      <c r="R114" s="501"/>
      <c r="S114" s="501"/>
      <c r="T114" s="501"/>
      <c r="U114" s="501"/>
      <c r="V114" s="501"/>
      <c r="W114" s="501"/>
      <c r="X114" s="501"/>
      <c r="Y114" s="501"/>
      <c r="Z114" s="501"/>
      <c r="AA114" s="501"/>
      <c r="AB114" s="793" t="s">
        <v>94</v>
      </c>
      <c r="AC114" s="882" t="s">
        <v>55</v>
      </c>
      <c r="AD114" s="2898" t="s">
        <v>416</v>
      </c>
      <c r="AE114" s="623"/>
      <c r="AF114" s="654"/>
      <c r="AG114" s="654"/>
      <c r="AH114" s="650"/>
    </row>
    <row r="115" ht="15.75" customHeight="1">
      <c r="A115" s="1031"/>
      <c r="B115" s="1729" t="s">
        <v>15049</v>
      </c>
      <c r="C115" s="623"/>
      <c r="D115" s="623"/>
      <c r="E115" s="1116"/>
      <c r="F115" s="643" t="s">
        <v>15050</v>
      </c>
      <c r="G115" s="1112"/>
      <c r="H115" s="501" t="s">
        <v>94</v>
      </c>
      <c r="I115" s="501" t="s">
        <v>94</v>
      </c>
      <c r="J115" s="709"/>
      <c r="K115" s="648"/>
      <c r="L115" s="501"/>
      <c r="M115" s="501"/>
      <c r="N115" s="501"/>
      <c r="O115" s="501"/>
      <c r="P115" s="501"/>
      <c r="Q115" s="501"/>
      <c r="R115" s="501"/>
      <c r="S115" s="501"/>
      <c r="T115" s="501"/>
      <c r="U115" s="501"/>
      <c r="V115" s="501"/>
      <c r="W115" s="501"/>
      <c r="X115" s="501"/>
      <c r="Y115" s="501"/>
      <c r="Z115" s="501"/>
      <c r="AA115" s="501"/>
      <c r="AB115" s="793" t="s">
        <v>94</v>
      </c>
      <c r="AC115" s="882" t="s">
        <v>55</v>
      </c>
      <c r="AD115" s="2898" t="s">
        <v>416</v>
      </c>
      <c r="AE115" s="643"/>
      <c r="AF115" s="670" t="s">
        <v>15051</v>
      </c>
      <c r="AG115" s="654"/>
      <c r="AH115" s="650"/>
    </row>
    <row r="116" ht="15.75" customHeight="1">
      <c r="A116" s="1031"/>
      <c r="B116" s="1729"/>
      <c r="C116" s="643" t="s">
        <v>15052</v>
      </c>
      <c r="D116" s="643" t="s">
        <v>15053</v>
      </c>
      <c r="E116" s="1119" t="s">
        <v>15054</v>
      </c>
      <c r="F116" s="643" t="s">
        <v>15055</v>
      </c>
      <c r="G116" s="1001" t="s">
        <v>15056</v>
      </c>
      <c r="H116" s="648"/>
      <c r="I116" s="648"/>
      <c r="J116" s="709"/>
      <c r="K116" s="648"/>
      <c r="L116" s="501"/>
      <c r="M116" s="501"/>
      <c r="N116" s="501"/>
      <c r="O116" s="501"/>
      <c r="P116" s="501"/>
      <c r="Q116" s="501"/>
      <c r="R116" s="501"/>
      <c r="S116" s="501"/>
      <c r="T116" s="501"/>
      <c r="U116" s="501"/>
      <c r="V116" s="501"/>
      <c r="W116" s="501"/>
      <c r="X116" s="501"/>
      <c r="Y116" s="501"/>
      <c r="Z116" s="501"/>
      <c r="AA116" s="501"/>
      <c r="AB116" s="793">
        <v>1.0</v>
      </c>
      <c r="AC116" s="793" t="s">
        <v>55</v>
      </c>
      <c r="AD116" s="2898" t="s">
        <v>416</v>
      </c>
      <c r="AE116" s="643"/>
      <c r="AF116" s="670" t="s">
        <v>15057</v>
      </c>
      <c r="AG116" s="654"/>
      <c r="AH116" s="640"/>
    </row>
    <row r="117" ht="153.0" customHeight="1">
      <c r="A117" s="1031"/>
      <c r="B117" s="1729"/>
      <c r="C117" s="643" t="s">
        <v>15058</v>
      </c>
      <c r="D117" s="643" t="s">
        <v>15053</v>
      </c>
      <c r="E117" s="1119" t="s">
        <v>15054</v>
      </c>
      <c r="F117" s="643" t="s">
        <v>15059</v>
      </c>
      <c r="G117" s="1001" t="s">
        <v>15060</v>
      </c>
      <c r="H117" s="709"/>
      <c r="I117" s="707"/>
      <c r="J117" s="709"/>
      <c r="K117" s="648"/>
      <c r="L117" s="501"/>
      <c r="M117" s="501"/>
      <c r="N117" s="501"/>
      <c r="O117" s="501"/>
      <c r="P117" s="501"/>
      <c r="Q117" s="501"/>
      <c r="R117" s="501"/>
      <c r="S117" s="501"/>
      <c r="T117" s="501"/>
      <c r="U117" s="501"/>
      <c r="V117" s="501"/>
      <c r="W117" s="501"/>
      <c r="X117" s="501"/>
      <c r="Y117" s="501"/>
      <c r="Z117" s="501"/>
      <c r="AA117" s="501"/>
      <c r="AB117" s="793">
        <v>3.0</v>
      </c>
      <c r="AC117" s="793" t="s">
        <v>55</v>
      </c>
      <c r="AD117" s="2898" t="s">
        <v>416</v>
      </c>
      <c r="AE117" s="623"/>
      <c r="AF117" s="643" t="s">
        <v>15061</v>
      </c>
      <c r="AG117" s="654"/>
      <c r="AH117" s="650"/>
    </row>
    <row r="118" ht="15.75" customHeight="1">
      <c r="A118" s="2912" t="s">
        <v>15062</v>
      </c>
      <c r="B118" s="90"/>
      <c r="C118" s="90"/>
      <c r="D118" s="90"/>
      <c r="E118" s="90"/>
      <c r="F118" s="90"/>
      <c r="G118" s="88"/>
      <c r="H118" s="2913" t="s">
        <v>94</v>
      </c>
      <c r="I118" s="2913" t="s">
        <v>94</v>
      </c>
      <c r="J118" s="2913"/>
      <c r="K118" s="2913"/>
      <c r="L118" s="2913"/>
      <c r="M118" s="2913"/>
      <c r="N118" s="2913"/>
      <c r="O118" s="2913"/>
      <c r="P118" s="2913"/>
      <c r="Q118" s="2913"/>
      <c r="R118" s="2913"/>
      <c r="S118" s="2913"/>
      <c r="T118" s="2913"/>
      <c r="U118" s="2913"/>
      <c r="V118" s="2913"/>
      <c r="W118" s="2913"/>
      <c r="X118" s="2913"/>
      <c r="Y118" s="2913"/>
      <c r="Z118" s="2913"/>
      <c r="AA118" s="2913"/>
      <c r="AB118" s="2914" t="s">
        <v>94</v>
      </c>
      <c r="AC118" s="2914" t="s">
        <v>94</v>
      </c>
      <c r="AD118" s="2915" t="s">
        <v>7434</v>
      </c>
      <c r="AE118" s="2916"/>
      <c r="AF118" s="2917" t="s">
        <v>15063</v>
      </c>
      <c r="AG118" s="2918"/>
      <c r="AH118" s="2919"/>
    </row>
    <row r="119" ht="15.75" customHeight="1">
      <c r="A119" s="2906" t="s">
        <v>15064</v>
      </c>
      <c r="B119" s="2906" t="s">
        <v>15065</v>
      </c>
      <c r="C119" s="623" t="s">
        <v>377</v>
      </c>
      <c r="D119" s="623" t="s">
        <v>15066</v>
      </c>
      <c r="E119" s="623" t="s">
        <v>14913</v>
      </c>
      <c r="F119" s="623" t="s">
        <v>15067</v>
      </c>
      <c r="G119" s="1112" t="s">
        <v>15068</v>
      </c>
      <c r="H119" s="707"/>
      <c r="I119" s="1380"/>
      <c r="J119" s="709"/>
      <c r="K119" s="500"/>
      <c r="L119" s="501"/>
      <c r="M119" s="501"/>
      <c r="N119" s="501"/>
      <c r="O119" s="501"/>
      <c r="P119" s="501"/>
      <c r="Q119" s="501"/>
      <c r="R119" s="501"/>
      <c r="S119" s="501"/>
      <c r="T119" s="501"/>
      <c r="U119" s="501"/>
      <c r="V119" s="501"/>
      <c r="W119" s="501"/>
      <c r="X119" s="501"/>
      <c r="Y119" s="501"/>
      <c r="Z119" s="501"/>
      <c r="AA119" s="501"/>
      <c r="AB119" s="882">
        <v>1.0</v>
      </c>
      <c r="AC119" s="882" t="s">
        <v>55</v>
      </c>
      <c r="AD119" s="2897" t="s">
        <v>7434</v>
      </c>
      <c r="AE119" s="643"/>
      <c r="AF119" s="708" t="s">
        <v>15069</v>
      </c>
      <c r="AG119" s="670"/>
      <c r="AH119" s="642"/>
    </row>
    <row r="120" ht="15.75" customHeight="1">
      <c r="A120" s="2904"/>
      <c r="B120" s="2904"/>
      <c r="C120" s="2684" t="s">
        <v>14918</v>
      </c>
      <c r="D120" s="623" t="s">
        <v>14919</v>
      </c>
      <c r="E120" s="623" t="s">
        <v>14920</v>
      </c>
      <c r="F120" s="623" t="s">
        <v>15070</v>
      </c>
      <c r="G120" s="1112" t="s">
        <v>15071</v>
      </c>
      <c r="H120" s="707"/>
      <c r="I120" s="1380"/>
      <c r="J120" s="709"/>
      <c r="K120" s="500"/>
      <c r="L120" s="501"/>
      <c r="M120" s="501"/>
      <c r="N120" s="501"/>
      <c r="O120" s="501"/>
      <c r="P120" s="501"/>
      <c r="Q120" s="501"/>
      <c r="R120" s="501"/>
      <c r="S120" s="501"/>
      <c r="T120" s="501"/>
      <c r="U120" s="501"/>
      <c r="V120" s="501"/>
      <c r="W120" s="501"/>
      <c r="X120" s="501"/>
      <c r="Y120" s="501"/>
      <c r="Z120" s="501"/>
      <c r="AA120" s="501"/>
      <c r="AB120" s="882">
        <v>1.0</v>
      </c>
      <c r="AC120" s="882" t="s">
        <v>55</v>
      </c>
      <c r="AD120" s="2897" t="s">
        <v>7434</v>
      </c>
      <c r="AE120" s="643"/>
      <c r="AF120" s="654"/>
      <c r="AG120" s="654"/>
      <c r="AH120" s="662"/>
    </row>
    <row r="121" ht="15.75" customHeight="1">
      <c r="A121" s="2904"/>
      <c r="B121" s="2904"/>
      <c r="C121" s="2904"/>
      <c r="D121" s="2684" t="s">
        <v>14924</v>
      </c>
      <c r="E121" s="623" t="s">
        <v>15072</v>
      </c>
      <c r="F121" s="623" t="s">
        <v>15073</v>
      </c>
      <c r="G121" s="623" t="s">
        <v>15074</v>
      </c>
      <c r="H121" s="707"/>
      <c r="I121" s="1380"/>
      <c r="J121" s="709"/>
      <c r="K121" s="500"/>
      <c r="L121" s="501"/>
      <c r="M121" s="501"/>
      <c r="N121" s="501"/>
      <c r="O121" s="501"/>
      <c r="P121" s="501"/>
      <c r="Q121" s="501"/>
      <c r="R121" s="501"/>
      <c r="S121" s="501"/>
      <c r="T121" s="501"/>
      <c r="U121" s="501"/>
      <c r="V121" s="501"/>
      <c r="W121" s="501"/>
      <c r="X121" s="501"/>
      <c r="Y121" s="501"/>
      <c r="Z121" s="501"/>
      <c r="AA121" s="501"/>
      <c r="AB121" s="882">
        <v>3.0</v>
      </c>
      <c r="AC121" s="882" t="s">
        <v>55</v>
      </c>
      <c r="AD121" s="2897" t="s">
        <v>7434</v>
      </c>
      <c r="AE121" s="654"/>
      <c r="AF121" s="654"/>
      <c r="AG121" s="654"/>
      <c r="AH121" s="650"/>
    </row>
    <row r="122" ht="15.75" customHeight="1">
      <c r="A122" s="2904"/>
      <c r="B122" s="1031"/>
      <c r="C122" s="1031"/>
      <c r="D122" s="110"/>
      <c r="E122" s="623" t="s">
        <v>15075</v>
      </c>
      <c r="F122" s="623" t="s">
        <v>15076</v>
      </c>
      <c r="G122" s="1112" t="s">
        <v>15077</v>
      </c>
      <c r="H122" s="707"/>
      <c r="I122" s="1380"/>
      <c r="J122" s="709"/>
      <c r="K122" s="500"/>
      <c r="L122" s="501"/>
      <c r="M122" s="501"/>
      <c r="N122" s="501"/>
      <c r="O122" s="501"/>
      <c r="P122" s="501"/>
      <c r="Q122" s="501"/>
      <c r="R122" s="501"/>
      <c r="S122" s="501"/>
      <c r="T122" s="501"/>
      <c r="U122" s="501"/>
      <c r="V122" s="501"/>
      <c r="W122" s="501"/>
      <c r="X122" s="501"/>
      <c r="Y122" s="501"/>
      <c r="Z122" s="501"/>
      <c r="AA122" s="501"/>
      <c r="AB122" s="882">
        <v>3.0</v>
      </c>
      <c r="AC122" s="882" t="s">
        <v>55</v>
      </c>
      <c r="AD122" s="2897" t="s">
        <v>7434</v>
      </c>
      <c r="AE122" s="654"/>
      <c r="AF122" s="654"/>
      <c r="AG122" s="654"/>
      <c r="AH122" s="650"/>
    </row>
    <row r="123" ht="15.75" customHeight="1">
      <c r="A123" s="2904"/>
      <c r="B123" s="2906" t="s">
        <v>15078</v>
      </c>
      <c r="C123" s="623" t="s">
        <v>14936</v>
      </c>
      <c r="D123" s="623" t="s">
        <v>15066</v>
      </c>
      <c r="E123" s="623" t="s">
        <v>15079</v>
      </c>
      <c r="F123" s="623" t="s">
        <v>15080</v>
      </c>
      <c r="G123" s="1112" t="s">
        <v>15081</v>
      </c>
      <c r="H123" s="707"/>
      <c r="I123" s="1380"/>
      <c r="J123" s="709"/>
      <c r="K123" s="500"/>
      <c r="L123" s="501"/>
      <c r="M123" s="501"/>
      <c r="N123" s="501"/>
      <c r="O123" s="501"/>
      <c r="P123" s="501"/>
      <c r="Q123" s="501"/>
      <c r="R123" s="501"/>
      <c r="S123" s="501"/>
      <c r="T123" s="501"/>
      <c r="U123" s="501"/>
      <c r="V123" s="501"/>
      <c r="W123" s="501"/>
      <c r="X123" s="501"/>
      <c r="Y123" s="501"/>
      <c r="Z123" s="501"/>
      <c r="AA123" s="501"/>
      <c r="AB123" s="882">
        <v>1.0</v>
      </c>
      <c r="AC123" s="882" t="s">
        <v>55</v>
      </c>
      <c r="AD123" s="2897" t="s">
        <v>7434</v>
      </c>
      <c r="AE123" s="654"/>
      <c r="AF123" s="654"/>
      <c r="AG123" s="654"/>
      <c r="AH123" s="662"/>
    </row>
    <row r="124" ht="15.75" customHeight="1">
      <c r="A124" s="2904"/>
      <c r="B124" s="2904"/>
      <c r="C124" s="2684" t="s">
        <v>14918</v>
      </c>
      <c r="D124" s="623" t="s">
        <v>14919</v>
      </c>
      <c r="E124" s="623" t="s">
        <v>14920</v>
      </c>
      <c r="F124" s="623" t="s">
        <v>15082</v>
      </c>
      <c r="G124" s="1112" t="s">
        <v>15083</v>
      </c>
      <c r="H124" s="707"/>
      <c r="I124" s="1380"/>
      <c r="J124" s="709"/>
      <c r="K124" s="500"/>
      <c r="L124" s="501"/>
      <c r="M124" s="501"/>
      <c r="N124" s="501"/>
      <c r="O124" s="501"/>
      <c r="P124" s="501"/>
      <c r="Q124" s="501"/>
      <c r="R124" s="501"/>
      <c r="S124" s="501"/>
      <c r="T124" s="501"/>
      <c r="U124" s="501"/>
      <c r="V124" s="501"/>
      <c r="W124" s="501"/>
      <c r="X124" s="501"/>
      <c r="Y124" s="501"/>
      <c r="Z124" s="501"/>
      <c r="AA124" s="501"/>
      <c r="AB124" s="882">
        <v>1.0</v>
      </c>
      <c r="AC124" s="882" t="s">
        <v>55</v>
      </c>
      <c r="AD124" s="2897" t="s">
        <v>7434</v>
      </c>
      <c r="AE124" s="643"/>
      <c r="AF124" s="654"/>
      <c r="AG124" s="654"/>
      <c r="AH124" s="650"/>
    </row>
    <row r="125" ht="15.75" customHeight="1">
      <c r="A125" s="2904"/>
      <c r="B125" s="2904"/>
      <c r="C125" s="2904"/>
      <c r="D125" s="2684" t="s">
        <v>14924</v>
      </c>
      <c r="E125" s="623" t="s">
        <v>15072</v>
      </c>
      <c r="F125" s="623" t="s">
        <v>15073</v>
      </c>
      <c r="G125" s="623" t="s">
        <v>15084</v>
      </c>
      <c r="H125" s="707"/>
      <c r="I125" s="1380"/>
      <c r="J125" s="709"/>
      <c r="K125" s="500"/>
      <c r="L125" s="501"/>
      <c r="M125" s="501"/>
      <c r="N125" s="501"/>
      <c r="O125" s="501"/>
      <c r="P125" s="501"/>
      <c r="Q125" s="501"/>
      <c r="R125" s="501"/>
      <c r="S125" s="501"/>
      <c r="T125" s="501"/>
      <c r="U125" s="501"/>
      <c r="V125" s="501"/>
      <c r="W125" s="501"/>
      <c r="X125" s="501"/>
      <c r="Y125" s="501"/>
      <c r="Z125" s="501"/>
      <c r="AA125" s="501"/>
      <c r="AB125" s="882">
        <v>3.0</v>
      </c>
      <c r="AC125" s="882" t="s">
        <v>55</v>
      </c>
      <c r="AD125" s="2897" t="s">
        <v>7434</v>
      </c>
      <c r="AE125" s="654"/>
      <c r="AF125" s="654"/>
      <c r="AG125" s="654"/>
      <c r="AH125" s="633"/>
    </row>
    <row r="126" ht="15.75" customHeight="1">
      <c r="A126" s="2904"/>
      <c r="B126" s="1031"/>
      <c r="C126" s="1031"/>
      <c r="D126" s="110"/>
      <c r="E126" s="623" t="s">
        <v>15075</v>
      </c>
      <c r="F126" s="623" t="s">
        <v>15085</v>
      </c>
      <c r="G126" s="1112" t="s">
        <v>15077</v>
      </c>
      <c r="H126" s="707"/>
      <c r="I126" s="1380"/>
      <c r="J126" s="709"/>
      <c r="K126" s="500"/>
      <c r="L126" s="502"/>
      <c r="M126" s="648"/>
      <c r="N126" s="648"/>
      <c r="O126" s="648"/>
      <c r="P126" s="648"/>
      <c r="Q126" s="648"/>
      <c r="R126" s="648"/>
      <c r="S126" s="648"/>
      <c r="T126" s="648"/>
      <c r="U126" s="501"/>
      <c r="V126" s="648"/>
      <c r="W126" s="648"/>
      <c r="X126" s="648"/>
      <c r="Y126" s="501"/>
      <c r="Z126" s="648"/>
      <c r="AA126" s="501"/>
      <c r="AB126" s="882">
        <v>3.0</v>
      </c>
      <c r="AC126" s="882" t="s">
        <v>55</v>
      </c>
      <c r="AD126" s="2897" t="s">
        <v>7434</v>
      </c>
      <c r="AE126" s="654"/>
      <c r="AF126" s="654"/>
      <c r="AG126" s="654"/>
      <c r="AH126" s="642"/>
    </row>
    <row r="127" ht="15.75" customHeight="1">
      <c r="A127" s="2904"/>
      <c r="B127" s="2906" t="s">
        <v>15086</v>
      </c>
      <c r="C127" s="623" t="s">
        <v>377</v>
      </c>
      <c r="D127" s="623" t="s">
        <v>15066</v>
      </c>
      <c r="E127" s="623" t="s">
        <v>14951</v>
      </c>
      <c r="F127" s="623" t="s">
        <v>15087</v>
      </c>
      <c r="G127" s="1112" t="s">
        <v>15088</v>
      </c>
      <c r="H127" s="707"/>
      <c r="I127" s="1380"/>
      <c r="J127" s="501"/>
      <c r="K127" s="500"/>
      <c r="L127" s="501"/>
      <c r="M127" s="648"/>
      <c r="N127" s="648"/>
      <c r="O127" s="648"/>
      <c r="P127" s="648"/>
      <c r="Q127" s="648"/>
      <c r="R127" s="648"/>
      <c r="S127" s="648"/>
      <c r="T127" s="648"/>
      <c r="U127" s="501"/>
      <c r="V127" s="648"/>
      <c r="W127" s="648"/>
      <c r="X127" s="648"/>
      <c r="Y127" s="501"/>
      <c r="Z127" s="648"/>
      <c r="AA127" s="501"/>
      <c r="AB127" s="882">
        <v>1.0</v>
      </c>
      <c r="AC127" s="882" t="s">
        <v>55</v>
      </c>
      <c r="AD127" s="2902" t="s">
        <v>7434</v>
      </c>
      <c r="AE127" s="654"/>
      <c r="AF127" s="654"/>
      <c r="AG127" s="654"/>
      <c r="AH127" s="642"/>
    </row>
    <row r="128" ht="15.75" customHeight="1">
      <c r="A128" s="2904"/>
      <c r="B128" s="2904"/>
      <c r="C128" s="2684" t="s">
        <v>14954</v>
      </c>
      <c r="D128" s="623" t="s">
        <v>14955</v>
      </c>
      <c r="E128" s="623" t="s">
        <v>14920</v>
      </c>
      <c r="F128" s="623" t="s">
        <v>15070</v>
      </c>
      <c r="G128" s="1001" t="s">
        <v>15089</v>
      </c>
      <c r="H128" s="707"/>
      <c r="I128" s="1380"/>
      <c r="J128" s="709"/>
      <c r="K128" s="500"/>
      <c r="L128" s="501"/>
      <c r="M128" s="648"/>
      <c r="N128" s="648"/>
      <c r="O128" s="648"/>
      <c r="P128" s="648"/>
      <c r="Q128" s="648"/>
      <c r="R128" s="648"/>
      <c r="S128" s="648"/>
      <c r="T128" s="648"/>
      <c r="U128" s="501"/>
      <c r="V128" s="648"/>
      <c r="W128" s="648"/>
      <c r="X128" s="648"/>
      <c r="Y128" s="501"/>
      <c r="Z128" s="648"/>
      <c r="AA128" s="501"/>
      <c r="AB128" s="882">
        <v>1.0</v>
      </c>
      <c r="AC128" s="882" t="s">
        <v>55</v>
      </c>
      <c r="AD128" s="2897" t="s">
        <v>7434</v>
      </c>
      <c r="AE128" s="643"/>
      <c r="AF128" s="654"/>
      <c r="AG128" s="654"/>
      <c r="AH128" s="642"/>
    </row>
    <row r="129" ht="15.75" customHeight="1">
      <c r="A129" s="2904"/>
      <c r="B129" s="2904"/>
      <c r="C129" s="2904"/>
      <c r="D129" s="2684" t="s">
        <v>14957</v>
      </c>
      <c r="E129" s="623" t="s">
        <v>15072</v>
      </c>
      <c r="F129" s="623" t="s">
        <v>15090</v>
      </c>
      <c r="G129" s="623" t="s">
        <v>15091</v>
      </c>
      <c r="H129" s="707"/>
      <c r="I129" s="1380"/>
      <c r="J129" s="709"/>
      <c r="K129" s="500"/>
      <c r="L129" s="501"/>
      <c r="M129" s="648"/>
      <c r="N129" s="648"/>
      <c r="O129" s="648"/>
      <c r="P129" s="648"/>
      <c r="Q129" s="648"/>
      <c r="R129" s="648"/>
      <c r="S129" s="648"/>
      <c r="T129" s="648"/>
      <c r="U129" s="501"/>
      <c r="V129" s="648"/>
      <c r="W129" s="648"/>
      <c r="X129" s="648"/>
      <c r="Y129" s="501"/>
      <c r="Z129" s="648"/>
      <c r="AA129" s="501"/>
      <c r="AB129" s="882">
        <v>3.0</v>
      </c>
      <c r="AC129" s="882" t="s">
        <v>55</v>
      </c>
      <c r="AD129" s="2897" t="s">
        <v>7434</v>
      </c>
      <c r="AE129" s="654"/>
      <c r="AF129" s="654"/>
      <c r="AG129" s="654"/>
      <c r="AH129" s="642"/>
    </row>
    <row r="130" ht="15.75" customHeight="1">
      <c r="A130" s="2904"/>
      <c r="B130" s="1031"/>
      <c r="C130" s="1031"/>
      <c r="D130" s="110"/>
      <c r="E130" s="623" t="s">
        <v>15075</v>
      </c>
      <c r="F130" s="623" t="s">
        <v>15092</v>
      </c>
      <c r="G130" s="1112" t="s">
        <v>15093</v>
      </c>
      <c r="H130" s="707"/>
      <c r="I130" s="1380"/>
      <c r="J130" s="709"/>
      <c r="K130" s="500"/>
      <c r="L130" s="501"/>
      <c r="M130" s="501"/>
      <c r="N130" s="501"/>
      <c r="O130" s="501"/>
      <c r="P130" s="501"/>
      <c r="Q130" s="501"/>
      <c r="R130" s="501"/>
      <c r="S130" s="501"/>
      <c r="T130" s="501"/>
      <c r="U130" s="501"/>
      <c r="V130" s="501"/>
      <c r="W130" s="501"/>
      <c r="X130" s="501"/>
      <c r="Y130" s="501"/>
      <c r="Z130" s="501"/>
      <c r="AA130" s="501"/>
      <c r="AB130" s="882">
        <v>3.0</v>
      </c>
      <c r="AC130" s="882" t="s">
        <v>55</v>
      </c>
      <c r="AD130" s="2897" t="s">
        <v>7434</v>
      </c>
      <c r="AE130" s="654"/>
      <c r="AF130" s="654"/>
      <c r="AG130" s="654"/>
      <c r="AH130" s="642"/>
    </row>
    <row r="131" ht="15.75" customHeight="1">
      <c r="A131" s="2904"/>
      <c r="B131" s="2906" t="s">
        <v>15094</v>
      </c>
      <c r="C131" s="623" t="s">
        <v>377</v>
      </c>
      <c r="D131" s="623" t="s">
        <v>15066</v>
      </c>
      <c r="E131" s="623" t="s">
        <v>14967</v>
      </c>
      <c r="F131" s="623" t="s">
        <v>15095</v>
      </c>
      <c r="G131" s="1112" t="s">
        <v>15096</v>
      </c>
      <c r="H131" s="707"/>
      <c r="I131" s="1380"/>
      <c r="J131" s="501"/>
      <c r="K131" s="500"/>
      <c r="L131" s="501"/>
      <c r="M131" s="648"/>
      <c r="N131" s="648"/>
      <c r="O131" s="648"/>
      <c r="P131" s="648"/>
      <c r="Q131" s="648"/>
      <c r="R131" s="648"/>
      <c r="S131" s="648"/>
      <c r="T131" s="648"/>
      <c r="U131" s="501"/>
      <c r="V131" s="648"/>
      <c r="W131" s="648"/>
      <c r="X131" s="648"/>
      <c r="Y131" s="501"/>
      <c r="Z131" s="648"/>
      <c r="AA131" s="501"/>
      <c r="AB131" s="882">
        <v>1.0</v>
      </c>
      <c r="AC131" s="882" t="s">
        <v>55</v>
      </c>
      <c r="AD131" s="2902" t="s">
        <v>7434</v>
      </c>
      <c r="AE131" s="654"/>
      <c r="AF131" s="654"/>
      <c r="AG131" s="643"/>
      <c r="AH131" s="642"/>
    </row>
    <row r="132" ht="15.75" customHeight="1">
      <c r="A132" s="2904"/>
      <c r="B132" s="2904"/>
      <c r="C132" s="2684" t="s">
        <v>14954</v>
      </c>
      <c r="D132" s="623" t="s">
        <v>14955</v>
      </c>
      <c r="E132" s="623" t="s">
        <v>14920</v>
      </c>
      <c r="F132" s="623" t="s">
        <v>15070</v>
      </c>
      <c r="G132" s="1112" t="s">
        <v>15097</v>
      </c>
      <c r="H132" s="707"/>
      <c r="I132" s="1380"/>
      <c r="J132" s="709"/>
      <c r="K132" s="500"/>
      <c r="L132" s="502"/>
      <c r="M132" s="648"/>
      <c r="N132" s="648"/>
      <c r="O132" s="648"/>
      <c r="P132" s="648"/>
      <c r="Q132" s="648"/>
      <c r="R132" s="648"/>
      <c r="S132" s="648"/>
      <c r="T132" s="648"/>
      <c r="U132" s="501"/>
      <c r="V132" s="648"/>
      <c r="W132" s="648"/>
      <c r="X132" s="648"/>
      <c r="Y132" s="501"/>
      <c r="Z132" s="648"/>
      <c r="AA132" s="501"/>
      <c r="AB132" s="882">
        <v>1.0</v>
      </c>
      <c r="AC132" s="882" t="s">
        <v>55</v>
      </c>
      <c r="AD132" s="2897" t="s">
        <v>7434</v>
      </c>
      <c r="AE132" s="654"/>
      <c r="AF132" s="654"/>
      <c r="AG132" s="654"/>
      <c r="AH132" s="640"/>
    </row>
    <row r="133" ht="15.75" customHeight="1">
      <c r="A133" s="2904"/>
      <c r="B133" s="2904"/>
      <c r="C133" s="2904"/>
      <c r="D133" s="2684" t="s">
        <v>14971</v>
      </c>
      <c r="E133" s="623" t="s">
        <v>15072</v>
      </c>
      <c r="F133" s="623" t="s">
        <v>14973</v>
      </c>
      <c r="G133" s="623" t="s">
        <v>14974</v>
      </c>
      <c r="H133" s="707"/>
      <c r="I133" s="1380"/>
      <c r="J133" s="709"/>
      <c r="K133" s="500"/>
      <c r="L133" s="501"/>
      <c r="M133" s="648"/>
      <c r="N133" s="648"/>
      <c r="O133" s="648"/>
      <c r="P133" s="648"/>
      <c r="Q133" s="648"/>
      <c r="R133" s="648"/>
      <c r="S133" s="648"/>
      <c r="T133" s="648"/>
      <c r="U133" s="501"/>
      <c r="V133" s="648"/>
      <c r="W133" s="648"/>
      <c r="X133" s="648"/>
      <c r="Y133" s="501"/>
      <c r="Z133" s="648"/>
      <c r="AA133" s="501"/>
      <c r="AB133" s="882">
        <v>3.0</v>
      </c>
      <c r="AC133" s="882" t="s">
        <v>55</v>
      </c>
      <c r="AD133" s="2897" t="s">
        <v>7434</v>
      </c>
      <c r="AE133" s="623"/>
      <c r="AF133" s="654"/>
      <c r="AG133" s="654"/>
      <c r="AH133" s="640"/>
    </row>
    <row r="134" ht="15.75" customHeight="1">
      <c r="A134" s="2904"/>
      <c r="B134" s="1031"/>
      <c r="C134" s="1031"/>
      <c r="D134" s="110"/>
      <c r="E134" s="623" t="s">
        <v>15075</v>
      </c>
      <c r="F134" s="623" t="s">
        <v>15098</v>
      </c>
      <c r="G134" s="1112" t="s">
        <v>15099</v>
      </c>
      <c r="H134" s="707"/>
      <c r="I134" s="1380"/>
      <c r="J134" s="709"/>
      <c r="K134" s="500"/>
      <c r="L134" s="501"/>
      <c r="M134" s="648"/>
      <c r="N134" s="648"/>
      <c r="O134" s="648"/>
      <c r="P134" s="648"/>
      <c r="Q134" s="648"/>
      <c r="R134" s="648"/>
      <c r="S134" s="648"/>
      <c r="T134" s="648"/>
      <c r="U134" s="501"/>
      <c r="V134" s="648"/>
      <c r="W134" s="648"/>
      <c r="X134" s="648"/>
      <c r="Y134" s="501"/>
      <c r="Z134" s="648"/>
      <c r="AA134" s="501"/>
      <c r="AB134" s="882">
        <v>3.0</v>
      </c>
      <c r="AC134" s="882" t="s">
        <v>55</v>
      </c>
      <c r="AD134" s="2897" t="s">
        <v>7434</v>
      </c>
      <c r="AE134" s="670"/>
      <c r="AF134" s="654"/>
      <c r="AG134" s="654"/>
      <c r="AH134" s="642"/>
    </row>
    <row r="135" ht="15.75" customHeight="1">
      <c r="A135" s="2904"/>
      <c r="B135" s="2906" t="s">
        <v>15100</v>
      </c>
      <c r="C135" s="623" t="s">
        <v>377</v>
      </c>
      <c r="D135" s="623" t="s">
        <v>12397</v>
      </c>
      <c r="E135" s="623" t="s">
        <v>14981</v>
      </c>
      <c r="F135" s="623" t="s">
        <v>15101</v>
      </c>
      <c r="G135" s="1112" t="s">
        <v>15102</v>
      </c>
      <c r="H135" s="707"/>
      <c r="I135" s="1380"/>
      <c r="J135" s="709"/>
      <c r="K135" s="500"/>
      <c r="L135" s="501"/>
      <c r="M135" s="501"/>
      <c r="N135" s="501"/>
      <c r="O135" s="501"/>
      <c r="P135" s="501"/>
      <c r="Q135" s="501"/>
      <c r="R135" s="501"/>
      <c r="S135" s="501"/>
      <c r="T135" s="501"/>
      <c r="U135" s="501"/>
      <c r="V135" s="501"/>
      <c r="W135" s="501"/>
      <c r="X135" s="501"/>
      <c r="Y135" s="501"/>
      <c r="Z135" s="501"/>
      <c r="AA135" s="501"/>
      <c r="AB135" s="882">
        <v>1.0</v>
      </c>
      <c r="AC135" s="882" t="s">
        <v>55</v>
      </c>
      <c r="AD135" s="2897" t="s">
        <v>7434</v>
      </c>
      <c r="AE135" s="643"/>
      <c r="AF135" s="643" t="s">
        <v>15103</v>
      </c>
      <c r="AG135" s="654"/>
      <c r="AH135" s="642"/>
    </row>
    <row r="136" ht="15.75" customHeight="1">
      <c r="A136" s="2904"/>
      <c r="B136" s="2904"/>
      <c r="C136" s="2684" t="s">
        <v>14954</v>
      </c>
      <c r="D136" s="623" t="s">
        <v>14955</v>
      </c>
      <c r="E136" s="623" t="s">
        <v>14920</v>
      </c>
      <c r="F136" s="623" t="s">
        <v>15070</v>
      </c>
      <c r="G136" s="1112" t="s">
        <v>15104</v>
      </c>
      <c r="H136" s="707"/>
      <c r="I136" s="2162"/>
      <c r="J136" s="709"/>
      <c r="K136" s="500"/>
      <c r="L136" s="501"/>
      <c r="M136" s="501"/>
      <c r="N136" s="501"/>
      <c r="O136" s="501"/>
      <c r="P136" s="501"/>
      <c r="Q136" s="501"/>
      <c r="R136" s="501"/>
      <c r="S136" s="501"/>
      <c r="T136" s="501"/>
      <c r="U136" s="501"/>
      <c r="V136" s="501"/>
      <c r="W136" s="501"/>
      <c r="X136" s="501"/>
      <c r="Y136" s="501"/>
      <c r="Z136" s="501"/>
      <c r="AA136" s="501"/>
      <c r="AB136" s="882">
        <v>1.0</v>
      </c>
      <c r="AC136" s="882" t="s">
        <v>55</v>
      </c>
      <c r="AD136" s="2897" t="s">
        <v>7434</v>
      </c>
      <c r="AE136" s="623"/>
      <c r="AF136" s="654"/>
      <c r="AG136" s="654"/>
      <c r="AH136" s="642"/>
    </row>
    <row r="137" ht="15.75" customHeight="1">
      <c r="A137" s="2904"/>
      <c r="B137" s="1031"/>
      <c r="C137" s="1031"/>
      <c r="D137" s="623" t="s">
        <v>14985</v>
      </c>
      <c r="E137" s="623" t="s">
        <v>15075</v>
      </c>
      <c r="F137" s="623" t="s">
        <v>15105</v>
      </c>
      <c r="G137" s="1112" t="s">
        <v>15106</v>
      </c>
      <c r="H137" s="707"/>
      <c r="I137" s="2162"/>
      <c r="J137" s="709"/>
      <c r="K137" s="500"/>
      <c r="L137" s="501"/>
      <c r="M137" s="501"/>
      <c r="N137" s="501"/>
      <c r="O137" s="501"/>
      <c r="P137" s="501"/>
      <c r="Q137" s="501"/>
      <c r="R137" s="501"/>
      <c r="S137" s="501"/>
      <c r="T137" s="501"/>
      <c r="U137" s="501"/>
      <c r="V137" s="501"/>
      <c r="W137" s="501"/>
      <c r="X137" s="501"/>
      <c r="Y137" s="501"/>
      <c r="Z137" s="501"/>
      <c r="AA137" s="501"/>
      <c r="AB137" s="882">
        <v>3.0</v>
      </c>
      <c r="AC137" s="882" t="s">
        <v>55</v>
      </c>
      <c r="AD137" s="2897" t="s">
        <v>7434</v>
      </c>
      <c r="AE137" s="654"/>
      <c r="AF137" s="654"/>
      <c r="AG137" s="654"/>
      <c r="AH137" s="650"/>
    </row>
    <row r="138" ht="15.75" customHeight="1">
      <c r="A138" s="2904"/>
      <c r="B138" s="2903" t="s">
        <v>15107</v>
      </c>
      <c r="C138" s="2684" t="s">
        <v>377</v>
      </c>
      <c r="D138" s="1001" t="s">
        <v>14995</v>
      </c>
      <c r="E138" s="2684" t="s">
        <v>14996</v>
      </c>
      <c r="F138" s="2684" t="s">
        <v>15108</v>
      </c>
      <c r="G138" s="2908" t="s">
        <v>15109</v>
      </c>
      <c r="H138" s="707"/>
      <c r="I138" s="1380"/>
      <c r="J138" s="709"/>
      <c r="K138" s="500"/>
      <c r="L138" s="501"/>
      <c r="M138" s="501"/>
      <c r="N138" s="501"/>
      <c r="O138" s="501"/>
      <c r="P138" s="501"/>
      <c r="Q138" s="501"/>
      <c r="R138" s="501"/>
      <c r="S138" s="501"/>
      <c r="T138" s="501"/>
      <c r="U138" s="501"/>
      <c r="V138" s="501"/>
      <c r="W138" s="501"/>
      <c r="X138" s="501"/>
      <c r="Y138" s="501"/>
      <c r="Z138" s="501"/>
      <c r="AA138" s="501"/>
      <c r="AB138" s="882">
        <v>1.0</v>
      </c>
      <c r="AC138" s="882" t="s">
        <v>55</v>
      </c>
      <c r="AD138" s="2897" t="s">
        <v>7434</v>
      </c>
      <c r="AE138" s="654"/>
      <c r="AF138" s="643" t="s">
        <v>15110</v>
      </c>
      <c r="AG138" s="654"/>
      <c r="AH138" s="650"/>
    </row>
    <row r="139" ht="15.75" customHeight="1">
      <c r="A139" s="2904"/>
      <c r="B139" s="2904"/>
      <c r="C139" s="2904"/>
      <c r="D139" s="623" t="s">
        <v>15000</v>
      </c>
      <c r="E139" s="131"/>
      <c r="F139" s="131"/>
      <c r="G139" s="131"/>
      <c r="H139" s="707"/>
      <c r="I139" s="1380"/>
      <c r="J139" s="709"/>
      <c r="K139" s="500"/>
      <c r="L139" s="501"/>
      <c r="M139" s="501"/>
      <c r="N139" s="501"/>
      <c r="O139" s="501"/>
      <c r="P139" s="501"/>
      <c r="Q139" s="501"/>
      <c r="R139" s="501"/>
      <c r="S139" s="501"/>
      <c r="T139" s="501"/>
      <c r="U139" s="501"/>
      <c r="V139" s="501"/>
      <c r="W139" s="501"/>
      <c r="X139" s="501"/>
      <c r="Y139" s="501"/>
      <c r="Z139" s="501"/>
      <c r="AA139" s="501"/>
      <c r="AB139" s="882">
        <v>1.0</v>
      </c>
      <c r="AC139" s="882" t="s">
        <v>55</v>
      </c>
      <c r="AD139" s="2920" t="s">
        <v>14162</v>
      </c>
      <c r="AE139" s="654"/>
      <c r="AF139" s="654"/>
      <c r="AG139" s="654"/>
      <c r="AH139" s="640"/>
    </row>
    <row r="140" ht="15.75" customHeight="1">
      <c r="A140" s="2904"/>
      <c r="B140" s="2904"/>
      <c r="C140" s="2904"/>
      <c r="D140" s="643" t="s">
        <v>15111</v>
      </c>
      <c r="E140" s="131"/>
      <c r="F140" s="131"/>
      <c r="G140" s="131"/>
      <c r="H140" s="707"/>
      <c r="I140" s="1380"/>
      <c r="J140" s="709"/>
      <c r="K140" s="500"/>
      <c r="L140" s="501"/>
      <c r="M140" s="648"/>
      <c r="N140" s="648"/>
      <c r="O140" s="648"/>
      <c r="P140" s="648"/>
      <c r="Q140" s="648"/>
      <c r="R140" s="648"/>
      <c r="S140" s="648"/>
      <c r="T140" s="648"/>
      <c r="U140" s="648"/>
      <c r="V140" s="648"/>
      <c r="W140" s="648"/>
      <c r="X140" s="648"/>
      <c r="Y140" s="648"/>
      <c r="Z140" s="648"/>
      <c r="AA140" s="648"/>
      <c r="AB140" s="882">
        <v>1.0</v>
      </c>
      <c r="AC140" s="882" t="s">
        <v>55</v>
      </c>
      <c r="AD140" s="2921" t="s">
        <v>1108</v>
      </c>
      <c r="AE140" s="654"/>
      <c r="AF140" s="643" t="s">
        <v>15112</v>
      </c>
      <c r="AG140" s="654"/>
      <c r="AH140" s="640"/>
    </row>
    <row r="141" ht="15.75" customHeight="1">
      <c r="A141" s="2904"/>
      <c r="B141" s="2904"/>
      <c r="C141" s="2904"/>
      <c r="D141" s="623" t="s">
        <v>15001</v>
      </c>
      <c r="E141" s="131"/>
      <c r="F141" s="131"/>
      <c r="G141" s="131"/>
      <c r="H141" s="707"/>
      <c r="I141" s="1380"/>
      <c r="J141" s="709"/>
      <c r="K141" s="500"/>
      <c r="L141" s="501"/>
      <c r="M141" s="648"/>
      <c r="N141" s="648"/>
      <c r="O141" s="648"/>
      <c r="P141" s="648"/>
      <c r="Q141" s="648"/>
      <c r="R141" s="648"/>
      <c r="S141" s="648"/>
      <c r="T141" s="648"/>
      <c r="U141" s="648"/>
      <c r="V141" s="648"/>
      <c r="W141" s="648"/>
      <c r="X141" s="648"/>
      <c r="Y141" s="648"/>
      <c r="Z141" s="648"/>
      <c r="AA141" s="648"/>
      <c r="AB141" s="882">
        <v>3.0</v>
      </c>
      <c r="AC141" s="882" t="s">
        <v>55</v>
      </c>
      <c r="AD141" s="2897" t="s">
        <v>7434</v>
      </c>
      <c r="AE141" s="654"/>
      <c r="AF141" s="654"/>
      <c r="AG141" s="654"/>
      <c r="AH141" s="640"/>
    </row>
    <row r="142" ht="15.75" customHeight="1">
      <c r="A142" s="2904"/>
      <c r="B142" s="2904"/>
      <c r="C142" s="2904"/>
      <c r="D142" s="1423" t="s">
        <v>15002</v>
      </c>
      <c r="E142" s="131"/>
      <c r="F142" s="131"/>
      <c r="G142" s="131"/>
      <c r="H142" s="500" t="s">
        <v>94</v>
      </c>
      <c r="I142" s="500" t="s">
        <v>94</v>
      </c>
      <c r="J142" s="500"/>
      <c r="K142" s="500"/>
      <c r="L142" s="500"/>
      <c r="M142" s="500"/>
      <c r="N142" s="500"/>
      <c r="O142" s="500"/>
      <c r="P142" s="500"/>
      <c r="Q142" s="500"/>
      <c r="R142" s="500"/>
      <c r="S142" s="500"/>
      <c r="T142" s="500"/>
      <c r="U142" s="500"/>
      <c r="V142" s="500"/>
      <c r="W142" s="500"/>
      <c r="X142" s="500"/>
      <c r="Y142" s="500"/>
      <c r="Z142" s="500"/>
      <c r="AA142" s="500"/>
      <c r="AB142" s="793" t="s">
        <v>94</v>
      </c>
      <c r="AC142" s="882" t="s">
        <v>55</v>
      </c>
      <c r="AD142" s="2897" t="s">
        <v>7434</v>
      </c>
      <c r="AE142" s="654"/>
      <c r="AF142" s="654"/>
      <c r="AG142" s="654"/>
      <c r="AH142" s="642"/>
    </row>
    <row r="143" ht="15.75" customHeight="1">
      <c r="A143" s="2904"/>
      <c r="B143" s="2904"/>
      <c r="C143" s="2904"/>
      <c r="D143" s="1423" t="s">
        <v>15003</v>
      </c>
      <c r="E143" s="131"/>
      <c r="F143" s="131"/>
      <c r="G143" s="131"/>
      <c r="H143" s="500" t="s">
        <v>94</v>
      </c>
      <c r="I143" s="500" t="s">
        <v>94</v>
      </c>
      <c r="J143" s="500"/>
      <c r="K143" s="500"/>
      <c r="L143" s="500"/>
      <c r="M143" s="500"/>
      <c r="N143" s="500"/>
      <c r="O143" s="500"/>
      <c r="P143" s="500"/>
      <c r="Q143" s="500"/>
      <c r="R143" s="500"/>
      <c r="S143" s="500"/>
      <c r="T143" s="500"/>
      <c r="U143" s="500"/>
      <c r="V143" s="500"/>
      <c r="W143" s="500"/>
      <c r="X143" s="500"/>
      <c r="Y143" s="500"/>
      <c r="Z143" s="500"/>
      <c r="AA143" s="500"/>
      <c r="AB143" s="793" t="s">
        <v>94</v>
      </c>
      <c r="AC143" s="882" t="s">
        <v>55</v>
      </c>
      <c r="AD143" s="2897" t="s">
        <v>7434</v>
      </c>
      <c r="AE143" s="654"/>
      <c r="AF143" s="654"/>
      <c r="AG143" s="654"/>
      <c r="AH143" s="642"/>
    </row>
    <row r="144" ht="15.75" customHeight="1">
      <c r="A144" s="2904"/>
      <c r="B144" s="2904"/>
      <c r="C144" s="2904"/>
      <c r="D144" s="623" t="s">
        <v>15004</v>
      </c>
      <c r="E144" s="131"/>
      <c r="F144" s="131"/>
      <c r="G144" s="131"/>
      <c r="H144" s="707"/>
      <c r="I144" s="1380"/>
      <c r="J144" s="500"/>
      <c r="K144" s="500"/>
      <c r="L144" s="501"/>
      <c r="M144" s="648"/>
      <c r="N144" s="648"/>
      <c r="O144" s="648"/>
      <c r="P144" s="648"/>
      <c r="Q144" s="648"/>
      <c r="R144" s="648"/>
      <c r="S144" s="648"/>
      <c r="T144" s="648"/>
      <c r="U144" s="501"/>
      <c r="V144" s="648"/>
      <c r="W144" s="648"/>
      <c r="X144" s="648"/>
      <c r="Y144" s="501"/>
      <c r="Z144" s="648"/>
      <c r="AA144" s="501"/>
      <c r="AB144" s="882">
        <v>1.0</v>
      </c>
      <c r="AC144" s="882" t="s">
        <v>55</v>
      </c>
      <c r="AD144" s="2897" t="s">
        <v>7434</v>
      </c>
      <c r="AE144" s="654"/>
      <c r="AF144" s="654"/>
      <c r="AG144" s="654"/>
      <c r="AH144" s="650"/>
    </row>
    <row r="145" ht="15.75" customHeight="1">
      <c r="A145" s="2904"/>
      <c r="B145" s="2904"/>
      <c r="C145" s="2904"/>
      <c r="D145" s="623" t="s">
        <v>15005</v>
      </c>
      <c r="E145" s="131"/>
      <c r="F145" s="131"/>
      <c r="G145" s="131"/>
      <c r="H145" s="707"/>
      <c r="I145" s="1380"/>
      <c r="J145" s="500"/>
      <c r="K145" s="500"/>
      <c r="L145" s="501"/>
      <c r="M145" s="648"/>
      <c r="N145" s="648"/>
      <c r="O145" s="648"/>
      <c r="P145" s="648"/>
      <c r="Q145" s="648"/>
      <c r="R145" s="648"/>
      <c r="S145" s="648"/>
      <c r="T145" s="648"/>
      <c r="U145" s="501"/>
      <c r="V145" s="648"/>
      <c r="W145" s="648"/>
      <c r="X145" s="648"/>
      <c r="Y145" s="501"/>
      <c r="Z145" s="648"/>
      <c r="AA145" s="501"/>
      <c r="AB145" s="882">
        <v>3.0</v>
      </c>
      <c r="AC145" s="882" t="s">
        <v>55</v>
      </c>
      <c r="AD145" s="2897" t="s">
        <v>7434</v>
      </c>
      <c r="AE145" s="654"/>
      <c r="AF145" s="654"/>
      <c r="AG145" s="654"/>
      <c r="AH145" s="640"/>
    </row>
    <row r="146" ht="15.75" customHeight="1">
      <c r="A146" s="2904"/>
      <c r="B146" s="2904"/>
      <c r="C146" s="2904"/>
      <c r="D146" s="623" t="s">
        <v>15006</v>
      </c>
      <c r="E146" s="131"/>
      <c r="F146" s="131"/>
      <c r="G146" s="131"/>
      <c r="H146" s="707"/>
      <c r="I146" s="1380"/>
      <c r="J146" s="500"/>
      <c r="K146" s="500"/>
      <c r="L146" s="501"/>
      <c r="M146" s="648"/>
      <c r="N146" s="648"/>
      <c r="O146" s="648"/>
      <c r="P146" s="648"/>
      <c r="Q146" s="648"/>
      <c r="R146" s="648"/>
      <c r="S146" s="648"/>
      <c r="T146" s="648"/>
      <c r="U146" s="501"/>
      <c r="V146" s="648"/>
      <c r="W146" s="648"/>
      <c r="X146" s="648"/>
      <c r="Y146" s="501"/>
      <c r="Z146" s="648"/>
      <c r="AA146" s="501"/>
      <c r="AB146" s="882">
        <v>3.0</v>
      </c>
      <c r="AC146" s="882" t="s">
        <v>55</v>
      </c>
      <c r="AD146" s="2897" t="s">
        <v>7434</v>
      </c>
      <c r="AE146" s="623"/>
      <c r="AF146" s="654"/>
      <c r="AG146" s="654"/>
      <c r="AH146" s="642"/>
    </row>
    <row r="147" ht="15.75" customHeight="1">
      <c r="A147" s="2904"/>
      <c r="B147" s="2904"/>
      <c r="C147" s="2904"/>
      <c r="D147" s="623" t="s">
        <v>15007</v>
      </c>
      <c r="E147" s="131"/>
      <c r="F147" s="131"/>
      <c r="G147" s="131"/>
      <c r="H147" s="707"/>
      <c r="I147" s="1380"/>
      <c r="J147" s="500"/>
      <c r="K147" s="500"/>
      <c r="L147" s="501"/>
      <c r="M147" s="648"/>
      <c r="N147" s="648"/>
      <c r="O147" s="648"/>
      <c r="P147" s="648"/>
      <c r="Q147" s="648"/>
      <c r="R147" s="648"/>
      <c r="S147" s="648"/>
      <c r="T147" s="648"/>
      <c r="U147" s="648"/>
      <c r="V147" s="648"/>
      <c r="W147" s="648"/>
      <c r="X147" s="648"/>
      <c r="Y147" s="648"/>
      <c r="Z147" s="648"/>
      <c r="AA147" s="648"/>
      <c r="AB147" s="882">
        <v>3.0</v>
      </c>
      <c r="AC147" s="882" t="s">
        <v>55</v>
      </c>
      <c r="AD147" s="2897" t="s">
        <v>7434</v>
      </c>
      <c r="AE147" s="623"/>
      <c r="AF147" s="654"/>
      <c r="AG147" s="654"/>
      <c r="AH147" s="642"/>
    </row>
    <row r="148" ht="15.75" customHeight="1">
      <c r="A148" s="2904"/>
      <c r="B148" s="2904"/>
      <c r="C148" s="2904"/>
      <c r="D148" s="623" t="s">
        <v>15008</v>
      </c>
      <c r="E148" s="131"/>
      <c r="F148" s="131"/>
      <c r="G148" s="131"/>
      <c r="H148" s="707"/>
      <c r="I148" s="1380"/>
      <c r="J148" s="500"/>
      <c r="K148" s="500"/>
      <c r="L148" s="501"/>
      <c r="M148" s="648"/>
      <c r="N148" s="648"/>
      <c r="O148" s="648"/>
      <c r="P148" s="648"/>
      <c r="Q148" s="648"/>
      <c r="R148" s="648"/>
      <c r="S148" s="648"/>
      <c r="T148" s="648"/>
      <c r="U148" s="648"/>
      <c r="V148" s="648"/>
      <c r="W148" s="648"/>
      <c r="X148" s="648"/>
      <c r="Y148" s="648"/>
      <c r="Z148" s="648"/>
      <c r="AA148" s="648"/>
      <c r="AB148" s="882">
        <v>3.0</v>
      </c>
      <c r="AC148" s="882" t="s">
        <v>55</v>
      </c>
      <c r="AD148" s="2897" t="s">
        <v>7434</v>
      </c>
      <c r="AE148" s="654"/>
      <c r="AF148" s="654"/>
      <c r="AG148" s="654"/>
      <c r="AH148" s="642"/>
    </row>
    <row r="149" ht="15.75" customHeight="1">
      <c r="A149" s="2904"/>
      <c r="B149" s="2904"/>
      <c r="C149" s="2904"/>
      <c r="D149" s="623" t="s">
        <v>15009</v>
      </c>
      <c r="E149" s="131"/>
      <c r="F149" s="131"/>
      <c r="G149" s="131"/>
      <c r="H149" s="707"/>
      <c r="I149" s="1380"/>
      <c r="J149" s="500"/>
      <c r="K149" s="500"/>
      <c r="L149" s="648"/>
      <c r="M149" s="648"/>
      <c r="N149" s="648"/>
      <c r="O149" s="648"/>
      <c r="P149" s="648"/>
      <c r="Q149" s="648"/>
      <c r="R149" s="648"/>
      <c r="S149" s="648"/>
      <c r="T149" s="648"/>
      <c r="U149" s="648"/>
      <c r="V149" s="648"/>
      <c r="W149" s="648"/>
      <c r="X149" s="648"/>
      <c r="Y149" s="648"/>
      <c r="Z149" s="648"/>
      <c r="AA149" s="648"/>
      <c r="AB149" s="882">
        <v>1.0</v>
      </c>
      <c r="AC149" s="882" t="s">
        <v>55</v>
      </c>
      <c r="AD149" s="2897" t="s">
        <v>7434</v>
      </c>
      <c r="AE149" s="654"/>
      <c r="AF149" s="654"/>
      <c r="AG149" s="654"/>
      <c r="AH149" s="650"/>
    </row>
    <row r="150" ht="15.75" customHeight="1">
      <c r="A150" s="2904"/>
      <c r="B150" s="2904"/>
      <c r="C150" s="2904"/>
      <c r="D150" s="1423" t="s">
        <v>15010</v>
      </c>
      <c r="E150" s="131"/>
      <c r="F150" s="131"/>
      <c r="G150" s="131"/>
      <c r="H150" s="500" t="s">
        <v>94</v>
      </c>
      <c r="I150" s="500" t="s">
        <v>94</v>
      </c>
      <c r="J150" s="500"/>
      <c r="K150" s="500"/>
      <c r="L150" s="500"/>
      <c r="M150" s="500"/>
      <c r="N150" s="500"/>
      <c r="O150" s="500"/>
      <c r="P150" s="500"/>
      <c r="Q150" s="500"/>
      <c r="R150" s="500"/>
      <c r="S150" s="500"/>
      <c r="T150" s="500"/>
      <c r="U150" s="500"/>
      <c r="V150" s="500"/>
      <c r="W150" s="500"/>
      <c r="X150" s="500"/>
      <c r="Y150" s="500"/>
      <c r="Z150" s="500"/>
      <c r="AA150" s="500"/>
      <c r="AB150" s="793" t="s">
        <v>94</v>
      </c>
      <c r="AC150" s="882" t="s">
        <v>55</v>
      </c>
      <c r="AD150" s="2897" t="s">
        <v>7434</v>
      </c>
      <c r="AE150" s="623"/>
      <c r="AF150" s="623"/>
      <c r="AG150" s="654"/>
      <c r="AH150" s="650"/>
    </row>
    <row r="151" ht="15.75" customHeight="1">
      <c r="A151" s="2904"/>
      <c r="B151" s="2904"/>
      <c r="C151" s="2904"/>
      <c r="D151" s="623" t="s">
        <v>15113</v>
      </c>
      <c r="E151" s="131"/>
      <c r="F151" s="131"/>
      <c r="G151" s="131"/>
      <c r="H151" s="707"/>
      <c r="I151" s="1380"/>
      <c r="J151" s="709"/>
      <c r="K151" s="500"/>
      <c r="L151" s="501"/>
      <c r="M151" s="648"/>
      <c r="N151" s="648"/>
      <c r="O151" s="648"/>
      <c r="P151" s="648"/>
      <c r="Q151" s="648"/>
      <c r="R151" s="648"/>
      <c r="S151" s="648"/>
      <c r="T151" s="648"/>
      <c r="U151" s="501"/>
      <c r="V151" s="648"/>
      <c r="W151" s="648"/>
      <c r="X151" s="648"/>
      <c r="Y151" s="501"/>
      <c r="Z151" s="648"/>
      <c r="AA151" s="501"/>
      <c r="AB151" s="882">
        <v>3.0</v>
      </c>
      <c r="AC151" s="882" t="s">
        <v>55</v>
      </c>
      <c r="AD151" s="2897" t="s">
        <v>7434</v>
      </c>
      <c r="AE151" s="623"/>
      <c r="AF151" s="623"/>
      <c r="AG151" s="623"/>
      <c r="AH151" s="643"/>
    </row>
    <row r="152" ht="15.75" customHeight="1">
      <c r="A152" s="2904"/>
      <c r="B152" s="2904"/>
      <c r="C152" s="2904"/>
      <c r="D152" s="623" t="s">
        <v>15013</v>
      </c>
      <c r="E152" s="131"/>
      <c r="F152" s="131"/>
      <c r="G152" s="131"/>
      <c r="H152" s="707"/>
      <c r="I152" s="1380"/>
      <c r="J152" s="709"/>
      <c r="K152" s="500"/>
      <c r="L152" s="501"/>
      <c r="M152" s="648"/>
      <c r="N152" s="648"/>
      <c r="O152" s="648"/>
      <c r="P152" s="648"/>
      <c r="Q152" s="648"/>
      <c r="R152" s="648"/>
      <c r="S152" s="648"/>
      <c r="T152" s="648"/>
      <c r="U152" s="648"/>
      <c r="V152" s="648"/>
      <c r="W152" s="648"/>
      <c r="X152" s="648"/>
      <c r="Y152" s="648"/>
      <c r="Z152" s="648"/>
      <c r="AA152" s="648"/>
      <c r="AB152" s="882">
        <v>1.0</v>
      </c>
      <c r="AC152" s="882" t="s">
        <v>55</v>
      </c>
      <c r="AD152" s="2897" t="s">
        <v>7434</v>
      </c>
      <c r="AE152" s="623"/>
      <c r="AF152" s="623"/>
      <c r="AG152" s="623"/>
      <c r="AH152" s="640"/>
    </row>
    <row r="153" ht="15.75" customHeight="1">
      <c r="A153" s="2904"/>
      <c r="B153" s="2904"/>
      <c r="C153" s="2904"/>
      <c r="D153" s="623" t="s">
        <v>15014</v>
      </c>
      <c r="E153" s="131"/>
      <c r="F153" s="131"/>
      <c r="G153" s="131"/>
      <c r="H153" s="707"/>
      <c r="I153" s="1380"/>
      <c r="J153" s="709"/>
      <c r="K153" s="500"/>
      <c r="L153" s="501"/>
      <c r="M153" s="648"/>
      <c r="N153" s="648"/>
      <c r="O153" s="648"/>
      <c r="P153" s="648"/>
      <c r="Q153" s="648"/>
      <c r="R153" s="648"/>
      <c r="S153" s="648"/>
      <c r="T153" s="648"/>
      <c r="U153" s="648"/>
      <c r="V153" s="648"/>
      <c r="W153" s="648"/>
      <c r="X153" s="648"/>
      <c r="Y153" s="648"/>
      <c r="Z153" s="648"/>
      <c r="AA153" s="648"/>
      <c r="AB153" s="882">
        <v>3.0</v>
      </c>
      <c r="AC153" s="882" t="s">
        <v>55</v>
      </c>
      <c r="AD153" s="2897" t="s">
        <v>7434</v>
      </c>
      <c r="AE153" s="654"/>
      <c r="AF153" s="654"/>
      <c r="AG153" s="654"/>
      <c r="AH153" s="650"/>
    </row>
    <row r="154" ht="15.75" customHeight="1">
      <c r="A154" s="2904"/>
      <c r="B154" s="2904"/>
      <c r="C154" s="2904"/>
      <c r="D154" s="623" t="s">
        <v>15015</v>
      </c>
      <c r="E154" s="131"/>
      <c r="F154" s="131"/>
      <c r="G154" s="131"/>
      <c r="H154" s="707"/>
      <c r="I154" s="1380"/>
      <c r="J154" s="709"/>
      <c r="K154" s="500"/>
      <c r="L154" s="648"/>
      <c r="M154" s="648"/>
      <c r="N154" s="648"/>
      <c r="O154" s="648"/>
      <c r="P154" s="648"/>
      <c r="Q154" s="648"/>
      <c r="R154" s="648"/>
      <c r="S154" s="648"/>
      <c r="T154" s="648"/>
      <c r="U154" s="648"/>
      <c r="V154" s="648"/>
      <c r="W154" s="648"/>
      <c r="X154" s="648"/>
      <c r="Y154" s="648"/>
      <c r="Z154" s="648"/>
      <c r="AA154" s="648"/>
      <c r="AB154" s="882">
        <v>1.0</v>
      </c>
      <c r="AC154" s="882" t="s">
        <v>55</v>
      </c>
      <c r="AD154" s="2897" t="s">
        <v>7434</v>
      </c>
      <c r="AE154" s="654"/>
      <c r="AF154" s="654"/>
      <c r="AG154" s="654"/>
      <c r="AH154" s="650"/>
    </row>
    <row r="155" ht="15.75" customHeight="1">
      <c r="A155" s="2904"/>
      <c r="B155" s="2904"/>
      <c r="C155" s="2904"/>
      <c r="D155" s="643" t="s">
        <v>15114</v>
      </c>
      <c r="E155" s="131"/>
      <c r="F155" s="131"/>
      <c r="G155" s="131"/>
      <c r="H155" s="707"/>
      <c r="I155" s="1380"/>
      <c r="J155" s="709"/>
      <c r="K155" s="500"/>
      <c r="L155" s="502"/>
      <c r="M155" s="501"/>
      <c r="N155" s="501"/>
      <c r="O155" s="501"/>
      <c r="P155" s="501"/>
      <c r="Q155" s="501"/>
      <c r="R155" s="501"/>
      <c r="S155" s="501"/>
      <c r="T155" s="501"/>
      <c r="U155" s="501"/>
      <c r="V155" s="501"/>
      <c r="W155" s="501"/>
      <c r="X155" s="501"/>
      <c r="Y155" s="501"/>
      <c r="Z155" s="501"/>
      <c r="AA155" s="501"/>
      <c r="AB155" s="882">
        <v>3.0</v>
      </c>
      <c r="AC155" s="882" t="s">
        <v>55</v>
      </c>
      <c r="AD155" s="2898" t="s">
        <v>1577</v>
      </c>
      <c r="AE155" s="623"/>
      <c r="AF155" s="623"/>
      <c r="AG155" s="654"/>
      <c r="AH155" s="650"/>
    </row>
    <row r="156" ht="15.75" customHeight="1">
      <c r="A156" s="2904"/>
      <c r="B156" s="2904"/>
      <c r="C156" s="2904"/>
      <c r="D156" s="623" t="s">
        <v>15017</v>
      </c>
      <c r="E156" s="131"/>
      <c r="F156" s="131"/>
      <c r="G156" s="131"/>
      <c r="H156" s="707"/>
      <c r="I156" s="1380"/>
      <c r="J156" s="709"/>
      <c r="K156" s="500"/>
      <c r="L156" s="648"/>
      <c r="M156" s="648"/>
      <c r="N156" s="648"/>
      <c r="O156" s="648"/>
      <c r="P156" s="648"/>
      <c r="Q156" s="648"/>
      <c r="R156" s="648"/>
      <c r="S156" s="648"/>
      <c r="T156" s="648"/>
      <c r="U156" s="648"/>
      <c r="V156" s="648"/>
      <c r="W156" s="648"/>
      <c r="X156" s="648"/>
      <c r="Y156" s="648"/>
      <c r="Z156" s="648"/>
      <c r="AA156" s="648"/>
      <c r="AB156" s="882">
        <v>3.0</v>
      </c>
      <c r="AC156" s="882" t="s">
        <v>55</v>
      </c>
      <c r="AD156" s="2897" t="s">
        <v>7434</v>
      </c>
      <c r="AE156" s="643"/>
      <c r="AF156" s="643" t="s">
        <v>15115</v>
      </c>
      <c r="AG156" s="623"/>
      <c r="AH156" s="640"/>
    </row>
    <row r="157" ht="15.75" customHeight="1">
      <c r="A157" s="2904"/>
      <c r="B157" s="2904"/>
      <c r="C157" s="2904"/>
      <c r="D157" s="623" t="s">
        <v>15018</v>
      </c>
      <c r="E157" s="131"/>
      <c r="F157" s="131"/>
      <c r="G157" s="131"/>
      <c r="H157" s="707"/>
      <c r="I157" s="1380"/>
      <c r="J157" s="709"/>
      <c r="K157" s="500"/>
      <c r="L157" s="501"/>
      <c r="M157" s="648"/>
      <c r="N157" s="648"/>
      <c r="O157" s="648"/>
      <c r="P157" s="648"/>
      <c r="Q157" s="648"/>
      <c r="R157" s="648"/>
      <c r="S157" s="648"/>
      <c r="T157" s="648"/>
      <c r="U157" s="648"/>
      <c r="V157" s="648"/>
      <c r="W157" s="648"/>
      <c r="X157" s="648"/>
      <c r="Y157" s="648"/>
      <c r="Z157" s="648"/>
      <c r="AA157" s="648"/>
      <c r="AB157" s="882">
        <v>3.0</v>
      </c>
      <c r="AC157" s="882" t="s">
        <v>55</v>
      </c>
      <c r="AD157" s="2897" t="s">
        <v>7434</v>
      </c>
      <c r="AE157" s="654"/>
      <c r="AF157" s="708" t="s">
        <v>15116</v>
      </c>
      <c r="AG157" s="654"/>
      <c r="AH157" s="654"/>
    </row>
    <row r="158" ht="15.75" customHeight="1">
      <c r="A158" s="2904"/>
      <c r="B158" s="2904"/>
      <c r="C158" s="2904"/>
      <c r="D158" s="623" t="s">
        <v>15020</v>
      </c>
      <c r="E158" s="131"/>
      <c r="F158" s="131"/>
      <c r="G158" s="131"/>
      <c r="H158" s="707"/>
      <c r="I158" s="1380"/>
      <c r="J158" s="709"/>
      <c r="K158" s="500"/>
      <c r="L158" s="501"/>
      <c r="M158" s="501"/>
      <c r="N158" s="501"/>
      <c r="O158" s="501"/>
      <c r="P158" s="501"/>
      <c r="Q158" s="501"/>
      <c r="R158" s="501"/>
      <c r="S158" s="501"/>
      <c r="T158" s="501"/>
      <c r="U158" s="501"/>
      <c r="V158" s="501"/>
      <c r="W158" s="501"/>
      <c r="X158" s="501"/>
      <c r="Y158" s="501"/>
      <c r="Z158" s="501"/>
      <c r="AA158" s="501"/>
      <c r="AB158" s="882">
        <v>3.0</v>
      </c>
      <c r="AC158" s="882" t="s">
        <v>55</v>
      </c>
      <c r="AD158" s="2897" t="s">
        <v>2262</v>
      </c>
      <c r="AE158" s="643"/>
      <c r="AF158" s="708" t="s">
        <v>15117</v>
      </c>
      <c r="AG158" s="623"/>
      <c r="AH158" s="654"/>
    </row>
    <row r="159" ht="15.75" customHeight="1">
      <c r="A159" s="2904"/>
      <c r="B159" s="2904"/>
      <c r="C159" s="2904"/>
      <c r="D159" s="1423" t="s">
        <v>15022</v>
      </c>
      <c r="E159" s="131"/>
      <c r="F159" s="131"/>
      <c r="G159" s="131"/>
      <c r="H159" s="500" t="s">
        <v>94</v>
      </c>
      <c r="I159" s="500" t="s">
        <v>94</v>
      </c>
      <c r="J159" s="500"/>
      <c r="K159" s="500"/>
      <c r="L159" s="500"/>
      <c r="M159" s="500"/>
      <c r="N159" s="500"/>
      <c r="O159" s="500"/>
      <c r="P159" s="500"/>
      <c r="Q159" s="500"/>
      <c r="R159" s="500"/>
      <c r="S159" s="500"/>
      <c r="T159" s="500"/>
      <c r="U159" s="500"/>
      <c r="V159" s="500"/>
      <c r="W159" s="500"/>
      <c r="X159" s="500"/>
      <c r="Y159" s="500"/>
      <c r="Z159" s="500"/>
      <c r="AA159" s="500"/>
      <c r="AB159" s="793" t="s">
        <v>94</v>
      </c>
      <c r="AC159" s="882" t="s">
        <v>55</v>
      </c>
      <c r="AD159" s="2897" t="s">
        <v>7434</v>
      </c>
      <c r="AE159" s="623"/>
      <c r="AF159" s="654"/>
      <c r="AG159" s="654"/>
      <c r="AH159" s="643"/>
    </row>
    <row r="160" ht="15.75" customHeight="1">
      <c r="A160" s="2904"/>
      <c r="B160" s="2904"/>
      <c r="C160" s="2904"/>
      <c r="D160" s="1423" t="s">
        <v>15023</v>
      </c>
      <c r="E160" s="131"/>
      <c r="F160" s="131"/>
      <c r="G160" s="131"/>
      <c r="H160" s="500" t="s">
        <v>94</v>
      </c>
      <c r="I160" s="500" t="s">
        <v>94</v>
      </c>
      <c r="J160" s="500"/>
      <c r="K160" s="500"/>
      <c r="L160" s="500"/>
      <c r="M160" s="500"/>
      <c r="N160" s="500"/>
      <c r="O160" s="500"/>
      <c r="P160" s="500"/>
      <c r="Q160" s="500"/>
      <c r="R160" s="500"/>
      <c r="S160" s="500"/>
      <c r="T160" s="500"/>
      <c r="U160" s="500"/>
      <c r="V160" s="500"/>
      <c r="W160" s="500"/>
      <c r="X160" s="500"/>
      <c r="Y160" s="500"/>
      <c r="Z160" s="500"/>
      <c r="AA160" s="500"/>
      <c r="AB160" s="793" t="s">
        <v>94</v>
      </c>
      <c r="AC160" s="882" t="s">
        <v>55</v>
      </c>
      <c r="AD160" s="2897" t="s">
        <v>7434</v>
      </c>
      <c r="AE160" s="654"/>
      <c r="AF160" s="654"/>
      <c r="AG160" s="623"/>
      <c r="AH160" s="655"/>
    </row>
    <row r="161" ht="15.75" customHeight="1">
      <c r="A161" s="2904"/>
      <c r="B161" s="2904"/>
      <c r="C161" s="1031"/>
      <c r="D161" s="1423" t="s">
        <v>15024</v>
      </c>
      <c r="E161" s="110"/>
      <c r="F161" s="110"/>
      <c r="G161" s="110"/>
      <c r="H161" s="500" t="s">
        <v>94</v>
      </c>
      <c r="I161" s="500" t="s">
        <v>94</v>
      </c>
      <c r="J161" s="500"/>
      <c r="K161" s="500"/>
      <c r="L161" s="500"/>
      <c r="M161" s="500"/>
      <c r="N161" s="500"/>
      <c r="O161" s="500"/>
      <c r="P161" s="500"/>
      <c r="Q161" s="500"/>
      <c r="R161" s="500"/>
      <c r="S161" s="500"/>
      <c r="T161" s="500"/>
      <c r="U161" s="500"/>
      <c r="V161" s="500"/>
      <c r="W161" s="500"/>
      <c r="X161" s="500"/>
      <c r="Y161" s="500"/>
      <c r="Z161" s="500"/>
      <c r="AA161" s="500"/>
      <c r="AB161" s="793" t="s">
        <v>94</v>
      </c>
      <c r="AC161" s="882" t="s">
        <v>55</v>
      </c>
      <c r="AD161" s="2897" t="s">
        <v>7434</v>
      </c>
      <c r="AE161" s="654"/>
      <c r="AF161" s="654"/>
      <c r="AG161" s="654"/>
      <c r="AH161" s="654"/>
    </row>
    <row r="162" ht="15.75" customHeight="1">
      <c r="A162" s="2904"/>
      <c r="B162" s="2904"/>
      <c r="C162" s="2684" t="s">
        <v>14918</v>
      </c>
      <c r="D162" s="1112" t="s">
        <v>15118</v>
      </c>
      <c r="E162" s="2684" t="s">
        <v>14920</v>
      </c>
      <c r="F162" s="2684" t="s">
        <v>15070</v>
      </c>
      <c r="G162" s="2909" t="s">
        <v>15119</v>
      </c>
      <c r="H162" s="707"/>
      <c r="I162" s="1380"/>
      <c r="J162" s="709"/>
      <c r="K162" s="500"/>
      <c r="L162" s="501"/>
      <c r="M162" s="648"/>
      <c r="N162" s="648"/>
      <c r="O162" s="648"/>
      <c r="P162" s="648"/>
      <c r="Q162" s="648"/>
      <c r="R162" s="648"/>
      <c r="S162" s="648"/>
      <c r="T162" s="648"/>
      <c r="U162" s="500"/>
      <c r="V162" s="648"/>
      <c r="W162" s="648"/>
      <c r="X162" s="648"/>
      <c r="Y162" s="500"/>
      <c r="Z162" s="648"/>
      <c r="AA162" s="500"/>
      <c r="AB162" s="882">
        <v>3.0</v>
      </c>
      <c r="AC162" s="882" t="s">
        <v>55</v>
      </c>
      <c r="AD162" s="2897" t="s">
        <v>7434</v>
      </c>
      <c r="AE162" s="654"/>
      <c r="AF162" s="654"/>
      <c r="AG162" s="654"/>
      <c r="AH162" s="654"/>
    </row>
    <row r="163" ht="15.75" customHeight="1">
      <c r="A163" s="2922"/>
      <c r="B163" s="2904"/>
      <c r="C163" s="2904"/>
      <c r="D163" s="623" t="s">
        <v>15000</v>
      </c>
      <c r="E163" s="131"/>
      <c r="F163" s="131"/>
      <c r="G163" s="131"/>
      <c r="H163" s="707"/>
      <c r="I163" s="1380"/>
      <c r="J163" s="709"/>
      <c r="K163" s="500"/>
      <c r="L163" s="501"/>
      <c r="M163" s="648"/>
      <c r="N163" s="648"/>
      <c r="O163" s="648"/>
      <c r="P163" s="648"/>
      <c r="Q163" s="648"/>
      <c r="R163" s="648"/>
      <c r="S163" s="648"/>
      <c r="T163" s="648"/>
      <c r="U163" s="500"/>
      <c r="V163" s="648"/>
      <c r="W163" s="648"/>
      <c r="X163" s="648"/>
      <c r="Y163" s="500"/>
      <c r="Z163" s="648"/>
      <c r="AA163" s="500"/>
      <c r="AB163" s="882">
        <v>1.0</v>
      </c>
      <c r="AC163" s="882" t="s">
        <v>55</v>
      </c>
      <c r="AD163" s="2920" t="s">
        <v>14162</v>
      </c>
      <c r="AE163" s="654"/>
      <c r="AF163" s="654"/>
      <c r="AG163" s="654"/>
      <c r="AH163" s="654"/>
    </row>
    <row r="164" ht="15.75" customHeight="1">
      <c r="A164" s="2922"/>
      <c r="B164" s="2904"/>
      <c r="C164" s="2904"/>
      <c r="D164" s="643" t="s">
        <v>15111</v>
      </c>
      <c r="E164" s="131"/>
      <c r="F164" s="131"/>
      <c r="G164" s="131"/>
      <c r="H164" s="707"/>
      <c r="I164" s="1380"/>
      <c r="J164" s="709"/>
      <c r="K164" s="500"/>
      <c r="L164" s="501"/>
      <c r="M164" s="648"/>
      <c r="N164" s="648"/>
      <c r="O164" s="648"/>
      <c r="P164" s="648"/>
      <c r="Q164" s="648"/>
      <c r="R164" s="648"/>
      <c r="S164" s="648"/>
      <c r="T164" s="648"/>
      <c r="U164" s="500"/>
      <c r="V164" s="648"/>
      <c r="W164" s="648"/>
      <c r="X164" s="648"/>
      <c r="Y164" s="500"/>
      <c r="Z164" s="648"/>
      <c r="AA164" s="500"/>
      <c r="AB164" s="882">
        <v>1.0</v>
      </c>
      <c r="AC164" s="882" t="s">
        <v>55</v>
      </c>
      <c r="AD164" s="2921" t="s">
        <v>1108</v>
      </c>
      <c r="AE164" s="654"/>
      <c r="AF164" s="643" t="s">
        <v>15112</v>
      </c>
      <c r="AG164" s="654"/>
      <c r="AH164" s="654"/>
    </row>
    <row r="165" ht="15.75" customHeight="1">
      <c r="A165" s="2922"/>
      <c r="B165" s="2904"/>
      <c r="C165" s="2904"/>
      <c r="D165" s="623" t="s">
        <v>15001</v>
      </c>
      <c r="E165" s="131"/>
      <c r="F165" s="131"/>
      <c r="G165" s="131"/>
      <c r="H165" s="707"/>
      <c r="I165" s="1380"/>
      <c r="J165" s="709"/>
      <c r="K165" s="500"/>
      <c r="L165" s="500"/>
      <c r="M165" s="648"/>
      <c r="N165" s="648"/>
      <c r="O165" s="648"/>
      <c r="P165" s="648"/>
      <c r="Q165" s="648"/>
      <c r="R165" s="648"/>
      <c r="S165" s="648"/>
      <c r="T165" s="648"/>
      <c r="U165" s="500"/>
      <c r="V165" s="648"/>
      <c r="W165" s="648"/>
      <c r="X165" s="648"/>
      <c r="Y165" s="500"/>
      <c r="Z165" s="648"/>
      <c r="AA165" s="500"/>
      <c r="AB165" s="882">
        <v>1.0</v>
      </c>
      <c r="AC165" s="882" t="s">
        <v>55</v>
      </c>
      <c r="AD165" s="2897" t="s">
        <v>7434</v>
      </c>
      <c r="AE165" s="654"/>
      <c r="AF165" s="654"/>
      <c r="AG165" s="654"/>
      <c r="AH165" s="654"/>
    </row>
    <row r="166" ht="15.75" customHeight="1">
      <c r="A166" s="2904"/>
      <c r="B166" s="2904"/>
      <c r="C166" s="2904"/>
      <c r="D166" s="1423" t="s">
        <v>15002</v>
      </c>
      <c r="E166" s="131"/>
      <c r="F166" s="131"/>
      <c r="G166" s="131"/>
      <c r="H166" s="500" t="s">
        <v>94</v>
      </c>
      <c r="I166" s="500" t="s">
        <v>94</v>
      </c>
      <c r="J166" s="500"/>
      <c r="K166" s="500"/>
      <c r="L166" s="500"/>
      <c r="M166" s="500"/>
      <c r="N166" s="500"/>
      <c r="O166" s="500"/>
      <c r="P166" s="500"/>
      <c r="Q166" s="500"/>
      <c r="R166" s="500"/>
      <c r="S166" s="500"/>
      <c r="T166" s="500"/>
      <c r="U166" s="500"/>
      <c r="V166" s="500"/>
      <c r="W166" s="500"/>
      <c r="X166" s="500"/>
      <c r="Y166" s="500"/>
      <c r="Z166" s="500"/>
      <c r="AA166" s="500"/>
      <c r="AB166" s="793" t="s">
        <v>94</v>
      </c>
      <c r="AC166" s="882" t="s">
        <v>55</v>
      </c>
      <c r="AD166" s="2897" t="s">
        <v>7434</v>
      </c>
      <c r="AE166" s="654"/>
      <c r="AF166" s="654"/>
      <c r="AG166" s="654"/>
      <c r="AH166" s="654"/>
    </row>
    <row r="167" ht="15.75" customHeight="1">
      <c r="A167" s="2922"/>
      <c r="B167" s="2904"/>
      <c r="C167" s="2904"/>
      <c r="D167" s="1423" t="s">
        <v>15003</v>
      </c>
      <c r="E167" s="131"/>
      <c r="F167" s="131"/>
      <c r="G167" s="131"/>
      <c r="H167" s="500" t="s">
        <v>94</v>
      </c>
      <c r="I167" s="500" t="s">
        <v>94</v>
      </c>
      <c r="J167" s="500"/>
      <c r="K167" s="500"/>
      <c r="L167" s="500"/>
      <c r="M167" s="500"/>
      <c r="N167" s="500"/>
      <c r="O167" s="500"/>
      <c r="P167" s="500"/>
      <c r="Q167" s="500"/>
      <c r="R167" s="500"/>
      <c r="S167" s="500"/>
      <c r="T167" s="500"/>
      <c r="U167" s="500"/>
      <c r="V167" s="500"/>
      <c r="W167" s="500"/>
      <c r="X167" s="500"/>
      <c r="Y167" s="500"/>
      <c r="Z167" s="500"/>
      <c r="AA167" s="500"/>
      <c r="AB167" s="793" t="s">
        <v>94</v>
      </c>
      <c r="AC167" s="882" t="s">
        <v>55</v>
      </c>
      <c r="AD167" s="2897" t="s">
        <v>7434</v>
      </c>
      <c r="AE167" s="654"/>
      <c r="AF167" s="654"/>
      <c r="AG167" s="654"/>
      <c r="AH167" s="654"/>
    </row>
    <row r="168" ht="15.75" customHeight="1">
      <c r="A168" s="2904"/>
      <c r="B168" s="2904"/>
      <c r="C168" s="2904"/>
      <c r="D168" s="623" t="s">
        <v>15004</v>
      </c>
      <c r="E168" s="131"/>
      <c r="F168" s="131"/>
      <c r="G168" s="131"/>
      <c r="H168" s="707"/>
      <c r="I168" s="1380"/>
      <c r="J168" s="500"/>
      <c r="K168" s="500"/>
      <c r="L168" s="501"/>
      <c r="M168" s="648"/>
      <c r="N168" s="648"/>
      <c r="O168" s="648"/>
      <c r="P168" s="648"/>
      <c r="Q168" s="648"/>
      <c r="R168" s="648"/>
      <c r="S168" s="648"/>
      <c r="T168" s="648"/>
      <c r="U168" s="500"/>
      <c r="V168" s="648"/>
      <c r="W168" s="648"/>
      <c r="X168" s="648"/>
      <c r="Y168" s="500"/>
      <c r="Z168" s="648"/>
      <c r="AA168" s="500"/>
      <c r="AB168" s="882">
        <v>3.0</v>
      </c>
      <c r="AC168" s="882" t="s">
        <v>55</v>
      </c>
      <c r="AD168" s="2897" t="s">
        <v>7434</v>
      </c>
      <c r="AE168" s="654"/>
      <c r="AF168" s="654"/>
      <c r="AG168" s="654"/>
      <c r="AH168" s="654"/>
    </row>
    <row r="169" ht="15.75" customHeight="1">
      <c r="A169" s="2904"/>
      <c r="B169" s="2904"/>
      <c r="C169" s="2904"/>
      <c r="D169" s="623" t="s">
        <v>15005</v>
      </c>
      <c r="E169" s="131"/>
      <c r="F169" s="131"/>
      <c r="G169" s="131"/>
      <c r="H169" s="707"/>
      <c r="I169" s="1380"/>
      <c r="J169" s="500"/>
      <c r="K169" s="500"/>
      <c r="L169" s="648"/>
      <c r="M169" s="648"/>
      <c r="N169" s="648"/>
      <c r="O169" s="648"/>
      <c r="P169" s="648"/>
      <c r="Q169" s="648"/>
      <c r="R169" s="648"/>
      <c r="S169" s="648"/>
      <c r="T169" s="648"/>
      <c r="U169" s="648"/>
      <c r="V169" s="648"/>
      <c r="W169" s="648"/>
      <c r="X169" s="648"/>
      <c r="Y169" s="648"/>
      <c r="Z169" s="648"/>
      <c r="AA169" s="648"/>
      <c r="AB169" s="882">
        <v>1.0</v>
      </c>
      <c r="AC169" s="882" t="s">
        <v>55</v>
      </c>
      <c r="AD169" s="2897" t="s">
        <v>7434</v>
      </c>
      <c r="AE169" s="654"/>
      <c r="AF169" s="654"/>
      <c r="AG169" s="654"/>
      <c r="AH169" s="654"/>
    </row>
    <row r="170" ht="15.75" customHeight="1">
      <c r="A170" s="2904"/>
      <c r="B170" s="2904"/>
      <c r="C170" s="2904"/>
      <c r="D170" s="623" t="s">
        <v>15006</v>
      </c>
      <c r="E170" s="131"/>
      <c r="F170" s="131"/>
      <c r="G170" s="131"/>
      <c r="H170" s="707"/>
      <c r="I170" s="1380"/>
      <c r="J170" s="500"/>
      <c r="K170" s="500"/>
      <c r="L170" s="500"/>
      <c r="M170" s="500"/>
      <c r="N170" s="500"/>
      <c r="O170" s="500"/>
      <c r="P170" s="500"/>
      <c r="Q170" s="500"/>
      <c r="R170" s="500"/>
      <c r="S170" s="500"/>
      <c r="T170" s="500"/>
      <c r="U170" s="500"/>
      <c r="V170" s="500"/>
      <c r="W170" s="500"/>
      <c r="X170" s="500"/>
      <c r="Y170" s="500"/>
      <c r="Z170" s="500"/>
      <c r="AA170" s="500"/>
      <c r="AB170" s="882">
        <v>3.0</v>
      </c>
      <c r="AC170" s="882" t="s">
        <v>55</v>
      </c>
      <c r="AD170" s="2897" t="s">
        <v>7434</v>
      </c>
      <c r="AE170" s="623"/>
      <c r="AF170" s="654"/>
      <c r="AG170" s="623"/>
      <c r="AH170" s="643"/>
    </row>
    <row r="171" ht="15.75" customHeight="1">
      <c r="A171" s="2904"/>
      <c r="B171" s="2904"/>
      <c r="C171" s="2904"/>
      <c r="D171" s="623" t="s">
        <v>15007</v>
      </c>
      <c r="E171" s="131"/>
      <c r="F171" s="131"/>
      <c r="G171" s="131"/>
      <c r="H171" s="707"/>
      <c r="I171" s="1380"/>
      <c r="J171" s="500"/>
      <c r="K171" s="500"/>
      <c r="L171" s="501"/>
      <c r="M171" s="500"/>
      <c r="N171" s="500"/>
      <c r="O171" s="500"/>
      <c r="P171" s="500"/>
      <c r="Q171" s="500"/>
      <c r="R171" s="500"/>
      <c r="S171" s="500"/>
      <c r="T171" s="500"/>
      <c r="U171" s="500"/>
      <c r="V171" s="500"/>
      <c r="W171" s="500"/>
      <c r="X171" s="500"/>
      <c r="Y171" s="500"/>
      <c r="Z171" s="500"/>
      <c r="AA171" s="500"/>
      <c r="AB171" s="882">
        <v>3.0</v>
      </c>
      <c r="AC171" s="882" t="s">
        <v>55</v>
      </c>
      <c r="AD171" s="2897" t="s">
        <v>7434</v>
      </c>
      <c r="AE171" s="654"/>
      <c r="AF171" s="654"/>
      <c r="AG171" s="654"/>
      <c r="AH171" s="655"/>
    </row>
    <row r="172" ht="15.75" customHeight="1">
      <c r="A172" s="2904"/>
      <c r="B172" s="2904"/>
      <c r="C172" s="2904"/>
      <c r="D172" s="623" t="s">
        <v>15008</v>
      </c>
      <c r="E172" s="131"/>
      <c r="F172" s="131"/>
      <c r="G172" s="131"/>
      <c r="H172" s="707"/>
      <c r="I172" s="1380"/>
      <c r="J172" s="500"/>
      <c r="K172" s="500"/>
      <c r="L172" s="501"/>
      <c r="M172" s="648"/>
      <c r="N172" s="648"/>
      <c r="O172" s="648"/>
      <c r="P172" s="648"/>
      <c r="Q172" s="648"/>
      <c r="R172" s="648"/>
      <c r="S172" s="648"/>
      <c r="T172" s="648"/>
      <c r="U172" s="500"/>
      <c r="V172" s="648"/>
      <c r="W172" s="648"/>
      <c r="X172" s="648"/>
      <c r="Y172" s="500"/>
      <c r="Z172" s="648"/>
      <c r="AA172" s="500"/>
      <c r="AB172" s="882">
        <v>3.0</v>
      </c>
      <c r="AC172" s="882" t="s">
        <v>55</v>
      </c>
      <c r="AD172" s="2897" t="s">
        <v>7434</v>
      </c>
      <c r="AE172" s="654"/>
      <c r="AF172" s="654"/>
      <c r="AG172" s="654"/>
      <c r="AH172" s="655"/>
    </row>
    <row r="173" ht="15.75" customHeight="1">
      <c r="A173" s="2904"/>
      <c r="B173" s="2904"/>
      <c r="C173" s="2904"/>
      <c r="D173" s="623" t="s">
        <v>15009</v>
      </c>
      <c r="E173" s="131"/>
      <c r="F173" s="131"/>
      <c r="G173" s="131"/>
      <c r="H173" s="707"/>
      <c r="I173" s="1380"/>
      <c r="J173" s="500"/>
      <c r="K173" s="500"/>
      <c r="L173" s="501"/>
      <c r="M173" s="500"/>
      <c r="N173" s="500"/>
      <c r="O173" s="500"/>
      <c r="P173" s="500"/>
      <c r="Q173" s="500"/>
      <c r="R173" s="500"/>
      <c r="S173" s="500"/>
      <c r="T173" s="500"/>
      <c r="U173" s="500"/>
      <c r="V173" s="500"/>
      <c r="W173" s="500"/>
      <c r="X173" s="500"/>
      <c r="Y173" s="500"/>
      <c r="Z173" s="500"/>
      <c r="AA173" s="500"/>
      <c r="AB173" s="882">
        <v>3.0</v>
      </c>
      <c r="AC173" s="882" t="s">
        <v>55</v>
      </c>
      <c r="AD173" s="2897" t="s">
        <v>7434</v>
      </c>
      <c r="AE173" s="654"/>
      <c r="AF173" s="654"/>
      <c r="AG173" s="654"/>
      <c r="AH173" s="654"/>
    </row>
    <row r="174" ht="15.75" customHeight="1">
      <c r="A174" s="2904"/>
      <c r="B174" s="2904"/>
      <c r="C174" s="2904"/>
      <c r="D174" s="1423" t="s">
        <v>15010</v>
      </c>
      <c r="E174" s="131"/>
      <c r="F174" s="131"/>
      <c r="G174" s="131"/>
      <c r="H174" s="500" t="s">
        <v>94</v>
      </c>
      <c r="I174" s="500" t="s">
        <v>94</v>
      </c>
      <c r="J174" s="500"/>
      <c r="K174" s="500"/>
      <c r="L174" s="500"/>
      <c r="M174" s="500"/>
      <c r="N174" s="500"/>
      <c r="O174" s="500"/>
      <c r="P174" s="500"/>
      <c r="Q174" s="500"/>
      <c r="R174" s="500"/>
      <c r="S174" s="500"/>
      <c r="T174" s="500"/>
      <c r="U174" s="500"/>
      <c r="V174" s="500"/>
      <c r="W174" s="500"/>
      <c r="X174" s="500"/>
      <c r="Y174" s="500"/>
      <c r="Z174" s="500"/>
      <c r="AA174" s="500"/>
      <c r="AB174" s="793" t="s">
        <v>94</v>
      </c>
      <c r="AC174" s="882" t="s">
        <v>55</v>
      </c>
      <c r="AD174" s="2897" t="s">
        <v>7434</v>
      </c>
      <c r="AE174" s="654"/>
      <c r="AF174" s="654"/>
      <c r="AG174" s="654"/>
      <c r="AH174" s="654"/>
    </row>
    <row r="175" ht="15.75" customHeight="1">
      <c r="A175" s="2904"/>
      <c r="B175" s="2904"/>
      <c r="C175" s="2904"/>
      <c r="D175" s="623" t="s">
        <v>15120</v>
      </c>
      <c r="E175" s="131"/>
      <c r="F175" s="131"/>
      <c r="G175" s="131"/>
      <c r="H175" s="707"/>
      <c r="I175" s="1380"/>
      <c r="J175" s="500"/>
      <c r="K175" s="500"/>
      <c r="L175" s="501"/>
      <c r="M175" s="648"/>
      <c r="N175" s="648"/>
      <c r="O175" s="648"/>
      <c r="P175" s="648"/>
      <c r="Q175" s="648"/>
      <c r="R175" s="648"/>
      <c r="S175" s="648"/>
      <c r="T175" s="648"/>
      <c r="U175" s="501"/>
      <c r="V175" s="648"/>
      <c r="W175" s="648"/>
      <c r="X175" s="648"/>
      <c r="Y175" s="501"/>
      <c r="Z175" s="648"/>
      <c r="AA175" s="501"/>
      <c r="AB175" s="882">
        <v>3.0</v>
      </c>
      <c r="AC175" s="882" t="s">
        <v>55</v>
      </c>
      <c r="AD175" s="2897" t="s">
        <v>7434</v>
      </c>
      <c r="AE175" s="654"/>
      <c r="AF175" s="654"/>
      <c r="AG175" s="654"/>
      <c r="AH175" s="654"/>
    </row>
    <row r="176" ht="15.75" customHeight="1">
      <c r="A176" s="2904"/>
      <c r="B176" s="2904"/>
      <c r="C176" s="2904"/>
      <c r="D176" s="623" t="s">
        <v>15013</v>
      </c>
      <c r="E176" s="131"/>
      <c r="F176" s="131"/>
      <c r="G176" s="131"/>
      <c r="H176" s="707"/>
      <c r="I176" s="1380"/>
      <c r="J176" s="500"/>
      <c r="K176" s="500"/>
      <c r="L176" s="648"/>
      <c r="M176" s="500"/>
      <c r="N176" s="500"/>
      <c r="O176" s="648"/>
      <c r="P176" s="648"/>
      <c r="Q176" s="648"/>
      <c r="R176" s="648"/>
      <c r="S176" s="648"/>
      <c r="T176" s="648"/>
      <c r="U176" s="648"/>
      <c r="V176" s="500"/>
      <c r="W176" s="648"/>
      <c r="X176" s="648"/>
      <c r="Y176" s="648"/>
      <c r="Z176" s="500"/>
      <c r="AA176" s="648"/>
      <c r="AB176" s="882">
        <v>3.0</v>
      </c>
      <c r="AC176" s="882" t="s">
        <v>55</v>
      </c>
      <c r="AD176" s="2897" t="s">
        <v>7434</v>
      </c>
      <c r="AE176" s="654"/>
      <c r="AF176" s="654"/>
      <c r="AG176" s="654"/>
      <c r="AH176" s="654"/>
    </row>
    <row r="177" ht="15.75" customHeight="1">
      <c r="A177" s="2904"/>
      <c r="B177" s="2904"/>
      <c r="C177" s="2904"/>
      <c r="D177" s="623" t="s">
        <v>15014</v>
      </c>
      <c r="E177" s="131"/>
      <c r="F177" s="131"/>
      <c r="G177" s="131"/>
      <c r="H177" s="707"/>
      <c r="I177" s="1380"/>
      <c r="J177" s="500"/>
      <c r="K177" s="500"/>
      <c r="L177" s="501"/>
      <c r="M177" s="648"/>
      <c r="N177" s="648"/>
      <c r="O177" s="648"/>
      <c r="P177" s="648"/>
      <c r="Q177" s="648"/>
      <c r="R177" s="648"/>
      <c r="S177" s="648"/>
      <c r="T177" s="648"/>
      <c r="U177" s="648"/>
      <c r="V177" s="648"/>
      <c r="W177" s="648"/>
      <c r="X177" s="648"/>
      <c r="Y177" s="648"/>
      <c r="Z177" s="648"/>
      <c r="AA177" s="648"/>
      <c r="AB177" s="882">
        <v>1.0</v>
      </c>
      <c r="AC177" s="882" t="s">
        <v>55</v>
      </c>
      <c r="AD177" s="2897" t="s">
        <v>7434</v>
      </c>
      <c r="AE177" s="654"/>
      <c r="AF177" s="654"/>
      <c r="AG177" s="654"/>
      <c r="AH177" s="654"/>
    </row>
    <row r="178" ht="15.75" customHeight="1">
      <c r="A178" s="2904"/>
      <c r="B178" s="2904"/>
      <c r="C178" s="2904"/>
      <c r="D178" s="623" t="s">
        <v>15015</v>
      </c>
      <c r="E178" s="131"/>
      <c r="F178" s="131"/>
      <c r="G178" s="131"/>
      <c r="H178" s="707"/>
      <c r="I178" s="1380"/>
      <c r="J178" s="500"/>
      <c r="K178" s="500"/>
      <c r="L178" s="501"/>
      <c r="M178" s="500"/>
      <c r="N178" s="500"/>
      <c r="O178" s="648"/>
      <c r="P178" s="648"/>
      <c r="Q178" s="648"/>
      <c r="R178" s="648"/>
      <c r="S178" s="648"/>
      <c r="T178" s="648"/>
      <c r="U178" s="648"/>
      <c r="V178" s="500"/>
      <c r="W178" s="648"/>
      <c r="X178" s="648"/>
      <c r="Y178" s="648"/>
      <c r="Z178" s="500"/>
      <c r="AA178" s="648"/>
      <c r="AB178" s="882">
        <v>1.0</v>
      </c>
      <c r="AC178" s="882" t="s">
        <v>55</v>
      </c>
      <c r="AD178" s="2897" t="s">
        <v>7434</v>
      </c>
      <c r="AE178" s="654"/>
      <c r="AF178" s="654"/>
      <c r="AG178" s="654"/>
      <c r="AH178" s="654"/>
    </row>
    <row r="179" ht="15.75" customHeight="1">
      <c r="A179" s="2904"/>
      <c r="B179" s="2904"/>
      <c r="C179" s="2904"/>
      <c r="D179" s="643" t="s">
        <v>15121</v>
      </c>
      <c r="E179" s="131"/>
      <c r="F179" s="131"/>
      <c r="G179" s="131"/>
      <c r="H179" s="707"/>
      <c r="I179" s="1380"/>
      <c r="J179" s="500"/>
      <c r="K179" s="500"/>
      <c r="L179" s="501"/>
      <c r="M179" s="648"/>
      <c r="N179" s="648"/>
      <c r="O179" s="648"/>
      <c r="P179" s="648"/>
      <c r="Q179" s="648"/>
      <c r="R179" s="648"/>
      <c r="S179" s="648"/>
      <c r="T179" s="648"/>
      <c r="U179" s="648"/>
      <c r="V179" s="648"/>
      <c r="W179" s="648"/>
      <c r="X179" s="648"/>
      <c r="Y179" s="648"/>
      <c r="Z179" s="648"/>
      <c r="AA179" s="648"/>
      <c r="AB179" s="882">
        <v>1.0</v>
      </c>
      <c r="AC179" s="882" t="s">
        <v>55</v>
      </c>
      <c r="AD179" s="2898" t="s">
        <v>1577</v>
      </c>
      <c r="AE179" s="654"/>
      <c r="AF179" s="654"/>
      <c r="AG179" s="654"/>
      <c r="AH179" s="654"/>
    </row>
    <row r="180" ht="15.75" customHeight="1">
      <c r="A180" s="2904"/>
      <c r="B180" s="2904"/>
      <c r="C180" s="2904"/>
      <c r="D180" s="623" t="s">
        <v>15017</v>
      </c>
      <c r="E180" s="131"/>
      <c r="F180" s="131"/>
      <c r="G180" s="131"/>
      <c r="H180" s="707"/>
      <c r="I180" s="1380"/>
      <c r="J180" s="500"/>
      <c r="K180" s="500"/>
      <c r="L180" s="500"/>
      <c r="M180" s="648"/>
      <c r="N180" s="648"/>
      <c r="O180" s="648"/>
      <c r="P180" s="648"/>
      <c r="Q180" s="648"/>
      <c r="R180" s="648"/>
      <c r="S180" s="648"/>
      <c r="T180" s="648"/>
      <c r="U180" s="500"/>
      <c r="V180" s="648"/>
      <c r="W180" s="648"/>
      <c r="X180" s="648"/>
      <c r="Y180" s="500"/>
      <c r="Z180" s="648"/>
      <c r="AA180" s="500"/>
      <c r="AB180" s="882">
        <v>3.0</v>
      </c>
      <c r="AC180" s="882" t="s">
        <v>55</v>
      </c>
      <c r="AD180" s="2897" t="s">
        <v>7434</v>
      </c>
      <c r="AE180" s="670"/>
      <c r="AF180" s="654"/>
      <c r="AG180" s="654"/>
      <c r="AH180" s="654"/>
    </row>
    <row r="181" ht="15.75" customHeight="1">
      <c r="A181" s="2904"/>
      <c r="B181" s="2904"/>
      <c r="C181" s="2904"/>
      <c r="D181" s="623" t="s">
        <v>15018</v>
      </c>
      <c r="E181" s="131"/>
      <c r="F181" s="131"/>
      <c r="G181" s="131"/>
      <c r="H181" s="707"/>
      <c r="I181" s="1380"/>
      <c r="J181" s="500"/>
      <c r="K181" s="500"/>
      <c r="L181" s="501"/>
      <c r="M181" s="648"/>
      <c r="N181" s="648"/>
      <c r="O181" s="648"/>
      <c r="P181" s="648"/>
      <c r="Q181" s="648"/>
      <c r="R181" s="648"/>
      <c r="S181" s="648"/>
      <c r="T181" s="648"/>
      <c r="U181" s="500"/>
      <c r="V181" s="648"/>
      <c r="W181" s="648"/>
      <c r="X181" s="648"/>
      <c r="Y181" s="500"/>
      <c r="Z181" s="648"/>
      <c r="AA181" s="500"/>
      <c r="AB181" s="882">
        <v>3.0</v>
      </c>
      <c r="AC181" s="882" t="s">
        <v>55</v>
      </c>
      <c r="AD181" s="2897" t="s">
        <v>7434</v>
      </c>
      <c r="AE181" s="654"/>
      <c r="AF181" s="654"/>
      <c r="AG181" s="654"/>
      <c r="AH181" s="654"/>
    </row>
    <row r="182" ht="15.75" customHeight="1">
      <c r="A182" s="2904"/>
      <c r="B182" s="2904"/>
      <c r="C182" s="2904"/>
      <c r="D182" s="623" t="s">
        <v>15020</v>
      </c>
      <c r="E182" s="131"/>
      <c r="F182" s="131"/>
      <c r="G182" s="131"/>
      <c r="H182" s="707"/>
      <c r="I182" s="1380"/>
      <c r="J182" s="500"/>
      <c r="K182" s="500"/>
      <c r="L182" s="501"/>
      <c r="M182" s="648"/>
      <c r="N182" s="648"/>
      <c r="O182" s="648"/>
      <c r="P182" s="648"/>
      <c r="Q182" s="648"/>
      <c r="R182" s="648"/>
      <c r="S182" s="648"/>
      <c r="T182" s="648"/>
      <c r="U182" s="500"/>
      <c r="V182" s="648"/>
      <c r="W182" s="648"/>
      <c r="X182" s="648"/>
      <c r="Y182" s="500"/>
      <c r="Z182" s="648"/>
      <c r="AA182" s="500"/>
      <c r="AB182" s="882">
        <v>3.0</v>
      </c>
      <c r="AC182" s="882" t="s">
        <v>55</v>
      </c>
      <c r="AD182" s="2897" t="s">
        <v>2262</v>
      </c>
      <c r="AE182" s="643"/>
      <c r="AF182" s="654"/>
      <c r="AG182" s="643"/>
      <c r="AH182" s="643" t="s">
        <v>15122</v>
      </c>
    </row>
    <row r="183" ht="15.75" customHeight="1">
      <c r="A183" s="2904"/>
      <c r="B183" s="2904"/>
      <c r="C183" s="2904"/>
      <c r="D183" s="1423" t="s">
        <v>15022</v>
      </c>
      <c r="E183" s="131"/>
      <c r="F183" s="131"/>
      <c r="G183" s="131"/>
      <c r="H183" s="500" t="s">
        <v>94</v>
      </c>
      <c r="I183" s="500" t="s">
        <v>94</v>
      </c>
      <c r="J183" s="500"/>
      <c r="K183" s="500"/>
      <c r="L183" s="500"/>
      <c r="M183" s="500"/>
      <c r="N183" s="500"/>
      <c r="O183" s="500"/>
      <c r="P183" s="500"/>
      <c r="Q183" s="500"/>
      <c r="R183" s="500"/>
      <c r="S183" s="500"/>
      <c r="T183" s="500"/>
      <c r="U183" s="500"/>
      <c r="V183" s="500"/>
      <c r="W183" s="500"/>
      <c r="X183" s="500"/>
      <c r="Y183" s="500"/>
      <c r="Z183" s="500"/>
      <c r="AA183" s="500"/>
      <c r="AB183" s="793" t="s">
        <v>94</v>
      </c>
      <c r="AC183" s="882" t="s">
        <v>55</v>
      </c>
      <c r="AD183" s="2897" t="s">
        <v>7434</v>
      </c>
      <c r="AE183" s="654"/>
      <c r="AF183" s="654"/>
      <c r="AG183" s="654"/>
      <c r="AH183" s="654"/>
    </row>
    <row r="184" ht="15.75" customHeight="1">
      <c r="A184" s="2904"/>
      <c r="B184" s="2904"/>
      <c r="C184" s="2904"/>
      <c r="D184" s="1423" t="s">
        <v>15023</v>
      </c>
      <c r="E184" s="131"/>
      <c r="F184" s="131"/>
      <c r="G184" s="131"/>
      <c r="H184" s="500" t="s">
        <v>94</v>
      </c>
      <c r="I184" s="500" t="s">
        <v>94</v>
      </c>
      <c r="J184" s="500"/>
      <c r="K184" s="500"/>
      <c r="L184" s="500"/>
      <c r="M184" s="500"/>
      <c r="N184" s="500"/>
      <c r="O184" s="500"/>
      <c r="P184" s="500"/>
      <c r="Q184" s="500"/>
      <c r="R184" s="500"/>
      <c r="S184" s="500"/>
      <c r="T184" s="500"/>
      <c r="U184" s="500"/>
      <c r="V184" s="500"/>
      <c r="W184" s="500"/>
      <c r="X184" s="500"/>
      <c r="Y184" s="500"/>
      <c r="Z184" s="500"/>
      <c r="AA184" s="500"/>
      <c r="AB184" s="793" t="s">
        <v>94</v>
      </c>
      <c r="AC184" s="882" t="s">
        <v>55</v>
      </c>
      <c r="AD184" s="2897" t="s">
        <v>7434</v>
      </c>
      <c r="AE184" s="654"/>
      <c r="AF184" s="654"/>
      <c r="AG184" s="654"/>
      <c r="AH184" s="654"/>
    </row>
    <row r="185" ht="15.75" customHeight="1">
      <c r="A185" s="2922"/>
      <c r="B185" s="2904"/>
      <c r="C185" s="1031"/>
      <c r="D185" s="1423" t="s">
        <v>15024</v>
      </c>
      <c r="E185" s="110"/>
      <c r="F185" s="110"/>
      <c r="G185" s="110"/>
      <c r="H185" s="500" t="s">
        <v>94</v>
      </c>
      <c r="I185" s="500" t="s">
        <v>94</v>
      </c>
      <c r="J185" s="500"/>
      <c r="K185" s="500"/>
      <c r="L185" s="500"/>
      <c r="M185" s="500"/>
      <c r="N185" s="500"/>
      <c r="O185" s="500"/>
      <c r="P185" s="500"/>
      <c r="Q185" s="500"/>
      <c r="R185" s="500"/>
      <c r="S185" s="500"/>
      <c r="T185" s="500"/>
      <c r="U185" s="500"/>
      <c r="V185" s="500"/>
      <c r="W185" s="500"/>
      <c r="X185" s="500"/>
      <c r="Y185" s="500"/>
      <c r="Z185" s="500"/>
      <c r="AA185" s="500"/>
      <c r="AB185" s="793" t="s">
        <v>94</v>
      </c>
      <c r="AC185" s="882" t="s">
        <v>55</v>
      </c>
      <c r="AD185" s="2897" t="s">
        <v>7434</v>
      </c>
      <c r="AE185" s="654"/>
      <c r="AF185" s="654"/>
      <c r="AG185" s="654"/>
      <c r="AH185" s="654"/>
    </row>
    <row r="186" ht="15.75" customHeight="1">
      <c r="A186" s="2922"/>
      <c r="B186" s="2904"/>
      <c r="C186" s="2684" t="s">
        <v>15031</v>
      </c>
      <c r="D186" s="1112" t="s">
        <v>15118</v>
      </c>
      <c r="E186" s="2684" t="s">
        <v>15032</v>
      </c>
      <c r="F186" s="2684" t="s">
        <v>15033</v>
      </c>
      <c r="G186" s="2908" t="s">
        <v>15123</v>
      </c>
      <c r="H186" s="707"/>
      <c r="I186" s="1380"/>
      <c r="J186" s="500"/>
      <c r="K186" s="500"/>
      <c r="L186" s="501"/>
      <c r="M186" s="648"/>
      <c r="N186" s="648"/>
      <c r="O186" s="648"/>
      <c r="P186" s="648"/>
      <c r="Q186" s="648"/>
      <c r="R186" s="648"/>
      <c r="S186" s="648"/>
      <c r="T186" s="648"/>
      <c r="U186" s="500"/>
      <c r="V186" s="648"/>
      <c r="W186" s="648"/>
      <c r="X186" s="648"/>
      <c r="Y186" s="500"/>
      <c r="Z186" s="648"/>
      <c r="AA186" s="500"/>
      <c r="AB186" s="882">
        <v>1.0</v>
      </c>
      <c r="AC186" s="882" t="s">
        <v>55</v>
      </c>
      <c r="AD186" s="2897" t="s">
        <v>7434</v>
      </c>
      <c r="AE186" s="654"/>
      <c r="AF186" s="654"/>
      <c r="AG186" s="654"/>
      <c r="AH186" s="643" t="s">
        <v>15124</v>
      </c>
    </row>
    <row r="187" ht="15.75" customHeight="1">
      <c r="A187" s="2904"/>
      <c r="B187" s="2904"/>
      <c r="C187" s="2904"/>
      <c r="D187" s="623" t="s">
        <v>15000</v>
      </c>
      <c r="E187" s="131"/>
      <c r="F187" s="131"/>
      <c r="G187" s="131"/>
      <c r="H187" s="707"/>
      <c r="I187" s="1380"/>
      <c r="J187" s="500"/>
      <c r="K187" s="500"/>
      <c r="L187" s="500"/>
      <c r="M187" s="500"/>
      <c r="N187" s="500"/>
      <c r="O187" s="500"/>
      <c r="P187" s="500"/>
      <c r="Q187" s="500"/>
      <c r="R187" s="500"/>
      <c r="S187" s="500"/>
      <c r="T187" s="500"/>
      <c r="U187" s="500"/>
      <c r="V187" s="500"/>
      <c r="W187" s="500"/>
      <c r="X187" s="500"/>
      <c r="Y187" s="500"/>
      <c r="Z187" s="500"/>
      <c r="AA187" s="500"/>
      <c r="AB187" s="882">
        <v>1.0</v>
      </c>
      <c r="AC187" s="882" t="s">
        <v>55</v>
      </c>
      <c r="AD187" s="2920" t="s">
        <v>14162</v>
      </c>
      <c r="AE187" s="654"/>
      <c r="AF187" s="654"/>
      <c r="AG187" s="654"/>
      <c r="AH187" s="654"/>
    </row>
    <row r="188" ht="15.75" customHeight="1">
      <c r="A188" s="2922"/>
      <c r="B188" s="2904"/>
      <c r="C188" s="2904"/>
      <c r="D188" s="623" t="s">
        <v>15001</v>
      </c>
      <c r="E188" s="131"/>
      <c r="F188" s="131"/>
      <c r="G188" s="131"/>
      <c r="H188" s="707"/>
      <c r="I188" s="1380"/>
      <c r="J188" s="500"/>
      <c r="K188" s="500"/>
      <c r="L188" s="501"/>
      <c r="M188" s="501"/>
      <c r="N188" s="501"/>
      <c r="O188" s="501"/>
      <c r="P188" s="501"/>
      <c r="Q188" s="501"/>
      <c r="R188" s="501"/>
      <c r="S188" s="501"/>
      <c r="T188" s="501"/>
      <c r="U188" s="501"/>
      <c r="V188" s="501"/>
      <c r="W188" s="501"/>
      <c r="X188" s="501"/>
      <c r="Y188" s="501"/>
      <c r="Z188" s="501"/>
      <c r="AA188" s="501"/>
      <c r="AB188" s="882">
        <v>3.0</v>
      </c>
      <c r="AC188" s="882" t="s">
        <v>55</v>
      </c>
      <c r="AD188" s="2897" t="s">
        <v>7434</v>
      </c>
      <c r="AE188" s="623"/>
      <c r="AF188" s="623"/>
      <c r="AG188" s="623"/>
      <c r="AH188" s="643"/>
    </row>
    <row r="189" ht="15.75" customHeight="1">
      <c r="A189" s="2922"/>
      <c r="B189" s="2922"/>
      <c r="C189" s="2904"/>
      <c r="D189" s="2923" t="s">
        <v>15002</v>
      </c>
      <c r="E189" s="131"/>
      <c r="F189" s="131"/>
      <c r="G189" s="131"/>
      <c r="H189" s="500" t="s">
        <v>94</v>
      </c>
      <c r="I189" s="500" t="s">
        <v>94</v>
      </c>
      <c r="J189" s="500"/>
      <c r="K189" s="500"/>
      <c r="L189" s="500"/>
      <c r="M189" s="500"/>
      <c r="N189" s="500"/>
      <c r="O189" s="500"/>
      <c r="P189" s="500"/>
      <c r="Q189" s="500"/>
      <c r="R189" s="500"/>
      <c r="S189" s="500"/>
      <c r="T189" s="500"/>
      <c r="U189" s="500"/>
      <c r="V189" s="500"/>
      <c r="W189" s="500"/>
      <c r="X189" s="500"/>
      <c r="Y189" s="500"/>
      <c r="Z189" s="500"/>
      <c r="AA189" s="500"/>
      <c r="AB189" s="793" t="s">
        <v>94</v>
      </c>
      <c r="AC189" s="882" t="s">
        <v>55</v>
      </c>
      <c r="AD189" s="2897" t="s">
        <v>7434</v>
      </c>
      <c r="AE189" s="654"/>
      <c r="AF189" s="654"/>
      <c r="AG189" s="654"/>
      <c r="AH189" s="654"/>
    </row>
    <row r="190" ht="15.75" customHeight="1">
      <c r="A190" s="2922"/>
      <c r="B190" s="2922"/>
      <c r="C190" s="2904"/>
      <c r="D190" s="2923" t="s">
        <v>15003</v>
      </c>
      <c r="E190" s="131"/>
      <c r="F190" s="131"/>
      <c r="G190" s="131"/>
      <c r="H190" s="500" t="s">
        <v>94</v>
      </c>
      <c r="I190" s="500" t="s">
        <v>94</v>
      </c>
      <c r="J190" s="500"/>
      <c r="K190" s="500"/>
      <c r="L190" s="500"/>
      <c r="M190" s="500"/>
      <c r="N190" s="500"/>
      <c r="O190" s="500"/>
      <c r="P190" s="500"/>
      <c r="Q190" s="500"/>
      <c r="R190" s="500"/>
      <c r="S190" s="500"/>
      <c r="T190" s="500"/>
      <c r="U190" s="500"/>
      <c r="V190" s="500"/>
      <c r="W190" s="500"/>
      <c r="X190" s="500"/>
      <c r="Y190" s="500"/>
      <c r="Z190" s="500"/>
      <c r="AA190" s="500"/>
      <c r="AB190" s="793" t="s">
        <v>94</v>
      </c>
      <c r="AC190" s="882" t="s">
        <v>55</v>
      </c>
      <c r="AD190" s="2897" t="s">
        <v>7434</v>
      </c>
      <c r="AE190" s="654"/>
      <c r="AF190" s="654"/>
      <c r="AG190" s="654"/>
      <c r="AH190" s="654"/>
    </row>
    <row r="191" ht="15.75" customHeight="1">
      <c r="A191" s="2922"/>
      <c r="B191" s="2922"/>
      <c r="C191" s="2904"/>
      <c r="D191" s="654" t="s">
        <v>15004</v>
      </c>
      <c r="E191" s="131"/>
      <c r="F191" s="131"/>
      <c r="G191" s="131"/>
      <c r="H191" s="707"/>
      <c r="I191" s="1380"/>
      <c r="J191" s="500"/>
      <c r="K191" s="500"/>
      <c r="L191" s="501"/>
      <c r="M191" s="500"/>
      <c r="N191" s="500"/>
      <c r="O191" s="500"/>
      <c r="P191" s="500"/>
      <c r="Q191" s="500"/>
      <c r="R191" s="500"/>
      <c r="S191" s="500"/>
      <c r="T191" s="500"/>
      <c r="U191" s="500"/>
      <c r="V191" s="500"/>
      <c r="W191" s="500"/>
      <c r="X191" s="500"/>
      <c r="Y191" s="500"/>
      <c r="Z191" s="500"/>
      <c r="AA191" s="500"/>
      <c r="AB191" s="882">
        <v>1.0</v>
      </c>
      <c r="AC191" s="882" t="s">
        <v>55</v>
      </c>
      <c r="AD191" s="2897" t="s">
        <v>7434</v>
      </c>
      <c r="AE191" s="654"/>
      <c r="AF191" s="654"/>
      <c r="AG191" s="654"/>
      <c r="AH191" s="654"/>
    </row>
    <row r="192" ht="15.75" customHeight="1">
      <c r="A192" s="2922"/>
      <c r="B192" s="2922"/>
      <c r="C192" s="2904"/>
      <c r="D192" s="654" t="s">
        <v>15005</v>
      </c>
      <c r="E192" s="131"/>
      <c r="F192" s="131"/>
      <c r="G192" s="131"/>
      <c r="H192" s="707"/>
      <c r="I192" s="1380"/>
      <c r="J192" s="500"/>
      <c r="K192" s="500"/>
      <c r="L192" s="500"/>
      <c r="M192" s="500"/>
      <c r="N192" s="500"/>
      <c r="O192" s="500"/>
      <c r="P192" s="500"/>
      <c r="Q192" s="500"/>
      <c r="R192" s="500"/>
      <c r="S192" s="500"/>
      <c r="T192" s="500"/>
      <c r="U192" s="500"/>
      <c r="V192" s="500"/>
      <c r="W192" s="500"/>
      <c r="X192" s="500"/>
      <c r="Y192" s="500"/>
      <c r="Z192" s="500"/>
      <c r="AA192" s="500"/>
      <c r="AB192" s="882">
        <v>3.0</v>
      </c>
      <c r="AC192" s="882" t="s">
        <v>55</v>
      </c>
      <c r="AD192" s="2897" t="s">
        <v>7434</v>
      </c>
      <c r="AE192" s="654"/>
      <c r="AF192" s="654"/>
      <c r="AG192" s="654"/>
      <c r="AH192" s="654"/>
    </row>
    <row r="193" ht="15.75" customHeight="1">
      <c r="A193" s="2922"/>
      <c r="B193" s="2922"/>
      <c r="C193" s="2904"/>
      <c r="D193" s="654" t="s">
        <v>15006</v>
      </c>
      <c r="E193" s="131"/>
      <c r="F193" s="131"/>
      <c r="G193" s="131"/>
      <c r="H193" s="707"/>
      <c r="I193" s="1380"/>
      <c r="J193" s="500"/>
      <c r="K193" s="500"/>
      <c r="L193" s="501"/>
      <c r="M193" s="500"/>
      <c r="N193" s="500"/>
      <c r="O193" s="500"/>
      <c r="P193" s="500"/>
      <c r="Q193" s="500"/>
      <c r="R193" s="500"/>
      <c r="S193" s="500"/>
      <c r="T193" s="500"/>
      <c r="U193" s="500"/>
      <c r="V193" s="500"/>
      <c r="W193" s="500"/>
      <c r="X193" s="500"/>
      <c r="Y193" s="500"/>
      <c r="Z193" s="500"/>
      <c r="AA193" s="500"/>
      <c r="AB193" s="882">
        <v>3.0</v>
      </c>
      <c r="AC193" s="882" t="s">
        <v>55</v>
      </c>
      <c r="AD193" s="2897" t="s">
        <v>7434</v>
      </c>
      <c r="AE193" s="654"/>
      <c r="AF193" s="654"/>
      <c r="AG193" s="654"/>
      <c r="AH193" s="654"/>
    </row>
    <row r="194" ht="15.75" customHeight="1">
      <c r="A194" s="2922"/>
      <c r="B194" s="2922"/>
      <c r="C194" s="2904"/>
      <c r="D194" s="654" t="s">
        <v>15007</v>
      </c>
      <c r="E194" s="131"/>
      <c r="F194" s="131"/>
      <c r="G194" s="131"/>
      <c r="H194" s="707"/>
      <c r="I194" s="1380"/>
      <c r="J194" s="500"/>
      <c r="K194" s="500"/>
      <c r="L194" s="501"/>
      <c r="M194" s="500"/>
      <c r="N194" s="500"/>
      <c r="O194" s="501"/>
      <c r="P194" s="501"/>
      <c r="Q194" s="501"/>
      <c r="R194" s="501"/>
      <c r="S194" s="501"/>
      <c r="T194" s="501"/>
      <c r="U194" s="501"/>
      <c r="V194" s="500"/>
      <c r="W194" s="501"/>
      <c r="X194" s="501"/>
      <c r="Y194" s="501"/>
      <c r="Z194" s="500"/>
      <c r="AA194" s="501"/>
      <c r="AB194" s="882">
        <v>3.0</v>
      </c>
      <c r="AC194" s="882" t="s">
        <v>55</v>
      </c>
      <c r="AD194" s="2897" t="s">
        <v>7434</v>
      </c>
      <c r="AE194" s="654"/>
      <c r="AF194" s="654"/>
      <c r="AG194" s="654"/>
      <c r="AH194" s="654"/>
    </row>
    <row r="195" ht="15.75" customHeight="1">
      <c r="A195" s="2922"/>
      <c r="B195" s="2922"/>
      <c r="C195" s="2904"/>
      <c r="D195" s="654" t="s">
        <v>15008</v>
      </c>
      <c r="E195" s="131"/>
      <c r="F195" s="131"/>
      <c r="G195" s="131"/>
      <c r="H195" s="707"/>
      <c r="I195" s="1380"/>
      <c r="J195" s="500"/>
      <c r="K195" s="500"/>
      <c r="L195" s="501"/>
      <c r="M195" s="500"/>
      <c r="N195" s="500"/>
      <c r="O195" s="501"/>
      <c r="P195" s="501"/>
      <c r="Q195" s="501"/>
      <c r="R195" s="501"/>
      <c r="S195" s="501"/>
      <c r="T195" s="501"/>
      <c r="U195" s="501"/>
      <c r="V195" s="500"/>
      <c r="W195" s="501"/>
      <c r="X195" s="501"/>
      <c r="Y195" s="501"/>
      <c r="Z195" s="500"/>
      <c r="AA195" s="501"/>
      <c r="AB195" s="882">
        <v>3.0</v>
      </c>
      <c r="AC195" s="882" t="s">
        <v>55</v>
      </c>
      <c r="AD195" s="2897" t="s">
        <v>7434</v>
      </c>
      <c r="AE195" s="654"/>
      <c r="AF195" s="654"/>
      <c r="AG195" s="654"/>
      <c r="AH195" s="654"/>
    </row>
    <row r="196" ht="15.75" customHeight="1">
      <c r="A196" s="2922"/>
      <c r="B196" s="2922"/>
      <c r="C196" s="2904"/>
      <c r="D196" s="654" t="s">
        <v>15009</v>
      </c>
      <c r="E196" s="131"/>
      <c r="F196" s="131"/>
      <c r="G196" s="131"/>
      <c r="H196" s="707"/>
      <c r="I196" s="1380"/>
      <c r="J196" s="500"/>
      <c r="K196" s="500"/>
      <c r="L196" s="501"/>
      <c r="M196" s="501"/>
      <c r="N196" s="501"/>
      <c r="O196" s="501"/>
      <c r="P196" s="501"/>
      <c r="Q196" s="501"/>
      <c r="R196" s="501"/>
      <c r="S196" s="501"/>
      <c r="T196" s="501"/>
      <c r="U196" s="501"/>
      <c r="V196" s="501"/>
      <c r="W196" s="501"/>
      <c r="X196" s="501"/>
      <c r="Y196" s="501"/>
      <c r="Z196" s="501"/>
      <c r="AA196" s="501"/>
      <c r="AB196" s="882">
        <v>1.0</v>
      </c>
      <c r="AC196" s="882" t="s">
        <v>55</v>
      </c>
      <c r="AD196" s="2897" t="s">
        <v>7434</v>
      </c>
      <c r="AE196" s="654"/>
      <c r="AF196" s="654"/>
      <c r="AG196" s="654"/>
      <c r="AH196" s="654"/>
    </row>
    <row r="197" ht="15.75" customHeight="1">
      <c r="A197" s="2922"/>
      <c r="B197" s="2922"/>
      <c r="C197" s="2904"/>
      <c r="D197" s="2923" t="s">
        <v>15010</v>
      </c>
      <c r="E197" s="131"/>
      <c r="F197" s="131"/>
      <c r="G197" s="131"/>
      <c r="H197" s="500" t="s">
        <v>94</v>
      </c>
      <c r="I197" s="500" t="s">
        <v>94</v>
      </c>
      <c r="J197" s="500"/>
      <c r="K197" s="500"/>
      <c r="L197" s="500"/>
      <c r="M197" s="500"/>
      <c r="N197" s="500"/>
      <c r="O197" s="500"/>
      <c r="P197" s="500"/>
      <c r="Q197" s="500"/>
      <c r="R197" s="500"/>
      <c r="S197" s="500"/>
      <c r="T197" s="500"/>
      <c r="U197" s="500"/>
      <c r="V197" s="500"/>
      <c r="W197" s="500"/>
      <c r="X197" s="500"/>
      <c r="Y197" s="500"/>
      <c r="Z197" s="500"/>
      <c r="AA197" s="500"/>
      <c r="AB197" s="793" t="s">
        <v>94</v>
      </c>
      <c r="AC197" s="882" t="s">
        <v>55</v>
      </c>
      <c r="AD197" s="2897" t="s">
        <v>7434</v>
      </c>
      <c r="AE197" s="654"/>
      <c r="AF197" s="654"/>
      <c r="AG197" s="654"/>
      <c r="AH197" s="654"/>
    </row>
    <row r="198" ht="15.75" customHeight="1">
      <c r="A198" s="2922"/>
      <c r="B198" s="2922"/>
      <c r="C198" s="2904"/>
      <c r="D198" s="654" t="s">
        <v>15125</v>
      </c>
      <c r="E198" s="131"/>
      <c r="F198" s="131"/>
      <c r="G198" s="131"/>
      <c r="H198" s="707"/>
      <c r="I198" s="1380"/>
      <c r="J198" s="500"/>
      <c r="K198" s="500"/>
      <c r="L198" s="501"/>
      <c r="M198" s="500"/>
      <c r="N198" s="500"/>
      <c r="O198" s="501"/>
      <c r="P198" s="501"/>
      <c r="Q198" s="501"/>
      <c r="R198" s="501"/>
      <c r="S198" s="501"/>
      <c r="T198" s="501"/>
      <c r="U198" s="501"/>
      <c r="V198" s="500"/>
      <c r="W198" s="501"/>
      <c r="X198" s="501"/>
      <c r="Y198" s="501"/>
      <c r="Z198" s="500"/>
      <c r="AA198" s="501"/>
      <c r="AB198" s="882">
        <v>3.0</v>
      </c>
      <c r="AC198" s="882" t="s">
        <v>55</v>
      </c>
      <c r="AD198" s="2897" t="s">
        <v>7434</v>
      </c>
      <c r="AE198" s="654"/>
      <c r="AF198" s="654"/>
      <c r="AG198" s="654"/>
      <c r="AH198" s="654"/>
    </row>
    <row r="199" ht="15.75" customHeight="1">
      <c r="A199" s="2922"/>
      <c r="B199" s="2922"/>
      <c r="C199" s="2904"/>
      <c r="D199" s="654" t="s">
        <v>15013</v>
      </c>
      <c r="E199" s="131"/>
      <c r="F199" s="131"/>
      <c r="G199" s="131"/>
      <c r="H199" s="707"/>
      <c r="I199" s="1380"/>
      <c r="J199" s="500"/>
      <c r="K199" s="500"/>
      <c r="L199" s="501"/>
      <c r="M199" s="500"/>
      <c r="N199" s="500"/>
      <c r="O199" s="501"/>
      <c r="P199" s="501"/>
      <c r="Q199" s="501"/>
      <c r="R199" s="501"/>
      <c r="S199" s="501"/>
      <c r="T199" s="501"/>
      <c r="U199" s="501"/>
      <c r="V199" s="500"/>
      <c r="W199" s="501"/>
      <c r="X199" s="501"/>
      <c r="Y199" s="501"/>
      <c r="Z199" s="500"/>
      <c r="AA199" s="501"/>
      <c r="AB199" s="882">
        <v>1.0</v>
      </c>
      <c r="AC199" s="882" t="s">
        <v>55</v>
      </c>
      <c r="AD199" s="2897" t="s">
        <v>7434</v>
      </c>
      <c r="AE199" s="654"/>
      <c r="AF199" s="654"/>
      <c r="AG199" s="654"/>
      <c r="AH199" s="654"/>
    </row>
    <row r="200" ht="15.75" customHeight="1">
      <c r="A200" s="2922"/>
      <c r="B200" s="2922"/>
      <c r="C200" s="2904"/>
      <c r="D200" s="654" t="s">
        <v>15014</v>
      </c>
      <c r="E200" s="131"/>
      <c r="F200" s="131"/>
      <c r="G200" s="131"/>
      <c r="H200" s="707"/>
      <c r="I200" s="1380"/>
      <c r="J200" s="500"/>
      <c r="K200" s="500"/>
      <c r="L200" s="501"/>
      <c r="M200" s="501"/>
      <c r="N200" s="501"/>
      <c r="O200" s="501"/>
      <c r="P200" s="501"/>
      <c r="Q200" s="501"/>
      <c r="R200" s="501"/>
      <c r="S200" s="501"/>
      <c r="T200" s="501"/>
      <c r="U200" s="501"/>
      <c r="V200" s="501"/>
      <c r="W200" s="501"/>
      <c r="X200" s="501"/>
      <c r="Y200" s="501"/>
      <c r="Z200" s="501"/>
      <c r="AA200" s="501"/>
      <c r="AB200" s="882">
        <v>3.0</v>
      </c>
      <c r="AC200" s="882" t="s">
        <v>55</v>
      </c>
      <c r="AD200" s="2897" t="s">
        <v>7434</v>
      </c>
      <c r="AE200" s="654"/>
      <c r="AF200" s="654"/>
      <c r="AG200" s="654"/>
      <c r="AH200" s="654"/>
    </row>
    <row r="201" ht="15.75" customHeight="1">
      <c r="A201" s="2922"/>
      <c r="B201" s="2922"/>
      <c r="C201" s="2904"/>
      <c r="D201" s="654" t="s">
        <v>15015</v>
      </c>
      <c r="E201" s="131"/>
      <c r="F201" s="131"/>
      <c r="G201" s="131"/>
      <c r="H201" s="707"/>
      <c r="I201" s="1380"/>
      <c r="J201" s="500"/>
      <c r="K201" s="500"/>
      <c r="L201" s="501"/>
      <c r="M201" s="500"/>
      <c r="N201" s="500"/>
      <c r="O201" s="501"/>
      <c r="P201" s="501"/>
      <c r="Q201" s="501"/>
      <c r="R201" s="501"/>
      <c r="S201" s="501"/>
      <c r="T201" s="501"/>
      <c r="U201" s="501"/>
      <c r="V201" s="500"/>
      <c r="W201" s="501"/>
      <c r="X201" s="501"/>
      <c r="Y201" s="501"/>
      <c r="Z201" s="500"/>
      <c r="AA201" s="501"/>
      <c r="AB201" s="882">
        <v>1.0</v>
      </c>
      <c r="AC201" s="882" t="s">
        <v>55</v>
      </c>
      <c r="AD201" s="2897" t="s">
        <v>7434</v>
      </c>
      <c r="AE201" s="654"/>
      <c r="AF201" s="654"/>
      <c r="AG201" s="654"/>
      <c r="AH201" s="654"/>
    </row>
    <row r="202" ht="15.75" customHeight="1">
      <c r="A202" s="2922"/>
      <c r="B202" s="2922"/>
      <c r="C202" s="2904"/>
      <c r="D202" s="643" t="s">
        <v>15126</v>
      </c>
      <c r="E202" s="131"/>
      <c r="F202" s="131"/>
      <c r="G202" s="131"/>
      <c r="H202" s="707"/>
      <c r="I202" s="1380"/>
      <c r="J202" s="500"/>
      <c r="K202" s="500"/>
      <c r="L202" s="501"/>
      <c r="M202" s="500"/>
      <c r="N202" s="500"/>
      <c r="O202" s="501"/>
      <c r="P202" s="501"/>
      <c r="Q202" s="501"/>
      <c r="R202" s="501"/>
      <c r="S202" s="501"/>
      <c r="T202" s="501"/>
      <c r="U202" s="501"/>
      <c r="V202" s="500"/>
      <c r="W202" s="501"/>
      <c r="X202" s="501"/>
      <c r="Y202" s="501"/>
      <c r="Z202" s="500"/>
      <c r="AA202" s="501"/>
      <c r="AB202" s="882">
        <v>3.0</v>
      </c>
      <c r="AC202" s="882" t="s">
        <v>55</v>
      </c>
      <c r="AD202" s="2898" t="s">
        <v>1577</v>
      </c>
      <c r="AE202" s="654"/>
      <c r="AF202" s="654"/>
      <c r="AG202" s="654"/>
      <c r="AH202" s="654"/>
    </row>
    <row r="203" ht="15.75" customHeight="1">
      <c r="A203" s="2922"/>
      <c r="B203" s="2922"/>
      <c r="C203" s="2904"/>
      <c r="D203" s="654" t="s">
        <v>15017</v>
      </c>
      <c r="E203" s="131"/>
      <c r="F203" s="131"/>
      <c r="G203" s="131"/>
      <c r="H203" s="707"/>
      <c r="I203" s="1380"/>
      <c r="J203" s="709"/>
      <c r="K203" s="500"/>
      <c r="L203" s="501"/>
      <c r="M203" s="501"/>
      <c r="N203" s="501"/>
      <c r="O203" s="501"/>
      <c r="P203" s="501"/>
      <c r="Q203" s="501"/>
      <c r="R203" s="501"/>
      <c r="S203" s="501"/>
      <c r="T203" s="501"/>
      <c r="U203" s="501"/>
      <c r="V203" s="501"/>
      <c r="W203" s="501"/>
      <c r="X203" s="501"/>
      <c r="Y203" s="501"/>
      <c r="Z203" s="501"/>
      <c r="AA203" s="501"/>
      <c r="AB203" s="882">
        <v>3.0</v>
      </c>
      <c r="AC203" s="882" t="s">
        <v>55</v>
      </c>
      <c r="AD203" s="2897" t="s">
        <v>7434</v>
      </c>
      <c r="AE203" s="670"/>
      <c r="AF203" s="654"/>
      <c r="AG203" s="654"/>
      <c r="AH203" s="654"/>
    </row>
    <row r="204" ht="15.75" customHeight="1">
      <c r="A204" s="2922"/>
      <c r="B204" s="2922"/>
      <c r="C204" s="2904"/>
      <c r="D204" s="654" t="s">
        <v>15018</v>
      </c>
      <c r="E204" s="131"/>
      <c r="F204" s="131"/>
      <c r="G204" s="131"/>
      <c r="H204" s="707"/>
      <c r="I204" s="1380"/>
      <c r="J204" s="709"/>
      <c r="K204" s="500"/>
      <c r="L204" s="501"/>
      <c r="M204" s="648"/>
      <c r="N204" s="648"/>
      <c r="O204" s="648"/>
      <c r="P204" s="648"/>
      <c r="Q204" s="648"/>
      <c r="R204" s="648"/>
      <c r="S204" s="648"/>
      <c r="T204" s="648"/>
      <c r="U204" s="648"/>
      <c r="V204" s="648"/>
      <c r="W204" s="648"/>
      <c r="X204" s="648"/>
      <c r="Y204" s="648"/>
      <c r="Z204" s="648"/>
      <c r="AA204" s="648"/>
      <c r="AB204" s="882">
        <v>3.0</v>
      </c>
      <c r="AC204" s="882" t="s">
        <v>55</v>
      </c>
      <c r="AD204" s="2897" t="s">
        <v>7434</v>
      </c>
      <c r="AE204" s="654"/>
      <c r="AF204" s="643" t="s">
        <v>15127</v>
      </c>
      <c r="AG204" s="654"/>
      <c r="AH204" s="654"/>
    </row>
    <row r="205" ht="15.75" customHeight="1">
      <c r="A205" s="2922"/>
      <c r="B205" s="2922"/>
      <c r="C205" s="2904"/>
      <c r="D205" s="654" t="s">
        <v>15020</v>
      </c>
      <c r="E205" s="131"/>
      <c r="F205" s="131"/>
      <c r="G205" s="131"/>
      <c r="H205" s="707"/>
      <c r="I205" s="1380"/>
      <c r="J205" s="709"/>
      <c r="K205" s="500"/>
      <c r="L205" s="500"/>
      <c r="M205" s="500"/>
      <c r="N205" s="500"/>
      <c r="O205" s="500"/>
      <c r="P205" s="500"/>
      <c r="Q205" s="500"/>
      <c r="R205" s="500"/>
      <c r="S205" s="500"/>
      <c r="T205" s="500"/>
      <c r="U205" s="500"/>
      <c r="V205" s="500"/>
      <c r="W205" s="500"/>
      <c r="X205" s="500"/>
      <c r="Y205" s="500"/>
      <c r="Z205" s="500"/>
      <c r="AA205" s="500"/>
      <c r="AB205" s="882">
        <v>3.0</v>
      </c>
      <c r="AC205" s="882" t="s">
        <v>55</v>
      </c>
      <c r="AD205" s="2897" t="s">
        <v>2262</v>
      </c>
      <c r="AE205" s="1777"/>
      <c r="AF205" s="654"/>
      <c r="AG205" s="654"/>
      <c r="AH205" s="654"/>
    </row>
    <row r="206" ht="15.75" customHeight="1">
      <c r="A206" s="2922"/>
      <c r="B206" s="2922"/>
      <c r="C206" s="2904"/>
      <c r="D206" s="2923" t="s">
        <v>15022</v>
      </c>
      <c r="E206" s="131"/>
      <c r="F206" s="131"/>
      <c r="G206" s="131"/>
      <c r="H206" s="500" t="s">
        <v>94</v>
      </c>
      <c r="I206" s="500" t="s">
        <v>94</v>
      </c>
      <c r="J206" s="500"/>
      <c r="K206" s="500"/>
      <c r="L206" s="500"/>
      <c r="M206" s="500"/>
      <c r="N206" s="500"/>
      <c r="O206" s="500"/>
      <c r="P206" s="500"/>
      <c r="Q206" s="500"/>
      <c r="R206" s="500"/>
      <c r="S206" s="500"/>
      <c r="T206" s="500"/>
      <c r="U206" s="500"/>
      <c r="V206" s="500"/>
      <c r="W206" s="500"/>
      <c r="X206" s="500"/>
      <c r="Y206" s="500"/>
      <c r="Z206" s="500"/>
      <c r="AA206" s="500"/>
      <c r="AB206" s="793" t="s">
        <v>94</v>
      </c>
      <c r="AC206" s="882" t="s">
        <v>55</v>
      </c>
      <c r="AD206" s="2897" t="s">
        <v>7434</v>
      </c>
      <c r="AE206" s="654"/>
      <c r="AF206" s="654"/>
      <c r="AG206" s="654"/>
      <c r="AH206" s="654"/>
    </row>
    <row r="207" ht="15.75" customHeight="1">
      <c r="A207" s="2922"/>
      <c r="B207" s="2922"/>
      <c r="C207" s="2904"/>
      <c r="D207" s="2923" t="s">
        <v>15023</v>
      </c>
      <c r="E207" s="131"/>
      <c r="F207" s="131"/>
      <c r="G207" s="131"/>
      <c r="H207" s="500" t="s">
        <v>94</v>
      </c>
      <c r="I207" s="500" t="s">
        <v>94</v>
      </c>
      <c r="J207" s="500"/>
      <c r="K207" s="500"/>
      <c r="L207" s="500"/>
      <c r="M207" s="500"/>
      <c r="N207" s="500"/>
      <c r="O207" s="500"/>
      <c r="P207" s="500"/>
      <c r="Q207" s="500"/>
      <c r="R207" s="500"/>
      <c r="S207" s="500"/>
      <c r="T207" s="500"/>
      <c r="U207" s="500"/>
      <c r="V207" s="500"/>
      <c r="W207" s="500"/>
      <c r="X207" s="500"/>
      <c r="Y207" s="500"/>
      <c r="Z207" s="500"/>
      <c r="AA207" s="500"/>
      <c r="AB207" s="793" t="s">
        <v>94</v>
      </c>
      <c r="AC207" s="882" t="s">
        <v>55</v>
      </c>
      <c r="AD207" s="2897" t="s">
        <v>7434</v>
      </c>
      <c r="AE207" s="654"/>
      <c r="AF207" s="654"/>
      <c r="AG207" s="654"/>
      <c r="AH207" s="654"/>
    </row>
    <row r="208" ht="15.75" customHeight="1">
      <c r="A208" s="2922"/>
      <c r="B208" s="1643"/>
      <c r="C208" s="1031"/>
      <c r="D208" s="2923" t="s">
        <v>15024</v>
      </c>
      <c r="E208" s="110"/>
      <c r="F208" s="110"/>
      <c r="G208" s="110"/>
      <c r="H208" s="500" t="s">
        <v>94</v>
      </c>
      <c r="I208" s="500" t="s">
        <v>94</v>
      </c>
      <c r="J208" s="500"/>
      <c r="K208" s="500"/>
      <c r="L208" s="500"/>
      <c r="M208" s="500"/>
      <c r="N208" s="500"/>
      <c r="O208" s="500"/>
      <c r="P208" s="500"/>
      <c r="Q208" s="500"/>
      <c r="R208" s="500"/>
      <c r="S208" s="500"/>
      <c r="T208" s="500"/>
      <c r="U208" s="500"/>
      <c r="V208" s="500"/>
      <c r="W208" s="500"/>
      <c r="X208" s="500"/>
      <c r="Y208" s="500"/>
      <c r="Z208" s="500"/>
      <c r="AA208" s="500"/>
      <c r="AB208" s="793" t="s">
        <v>94</v>
      </c>
      <c r="AC208" s="882" t="s">
        <v>55</v>
      </c>
      <c r="AD208" s="2897" t="s">
        <v>7434</v>
      </c>
      <c r="AE208" s="654"/>
      <c r="AF208" s="654"/>
      <c r="AG208" s="654"/>
      <c r="AH208" s="654"/>
    </row>
    <row r="209" ht="15.75" customHeight="1">
      <c r="A209" s="2922"/>
      <c r="B209" s="654" t="s">
        <v>15039</v>
      </c>
      <c r="C209" s="623" t="s">
        <v>377</v>
      </c>
      <c r="D209" s="2924" t="s">
        <v>15040</v>
      </c>
      <c r="E209" s="2925" t="s">
        <v>15128</v>
      </c>
      <c r="F209" s="623" t="s">
        <v>15042</v>
      </c>
      <c r="G209" s="1112" t="s">
        <v>15129</v>
      </c>
      <c r="H209" s="707"/>
      <c r="I209" s="1380"/>
      <c r="J209" s="648"/>
      <c r="K209" s="500"/>
      <c r="L209" s="501"/>
      <c r="M209" s="500"/>
      <c r="N209" s="500"/>
      <c r="O209" s="500"/>
      <c r="P209" s="500"/>
      <c r="Q209" s="500"/>
      <c r="R209" s="500"/>
      <c r="S209" s="500"/>
      <c r="T209" s="500"/>
      <c r="U209" s="500"/>
      <c r="V209" s="500"/>
      <c r="W209" s="500"/>
      <c r="X209" s="500"/>
      <c r="Y209" s="500"/>
      <c r="Z209" s="500"/>
      <c r="AA209" s="500"/>
      <c r="AB209" s="882">
        <v>3.0</v>
      </c>
      <c r="AC209" s="882" t="s">
        <v>55</v>
      </c>
      <c r="AD209" s="2897" t="s">
        <v>6551</v>
      </c>
      <c r="AE209" s="654"/>
      <c r="AF209" s="643" t="s">
        <v>15130</v>
      </c>
      <c r="AG209" s="654"/>
      <c r="AH209" s="654"/>
    </row>
    <row r="210" ht="15.75" customHeight="1">
      <c r="A210" s="1643"/>
      <c r="B210" s="1501"/>
      <c r="C210" s="623" t="s">
        <v>14918</v>
      </c>
      <c r="D210" s="110"/>
      <c r="E210" s="110"/>
      <c r="F210" s="623" t="s">
        <v>15044</v>
      </c>
      <c r="G210" s="1001" t="s">
        <v>15131</v>
      </c>
      <c r="H210" s="707"/>
      <c r="I210" s="1380"/>
      <c r="J210" s="648"/>
      <c r="K210" s="501"/>
      <c r="L210" s="501"/>
      <c r="M210" s="501"/>
      <c r="N210" s="501"/>
      <c r="O210" s="501"/>
      <c r="P210" s="501"/>
      <c r="Q210" s="501"/>
      <c r="R210" s="501"/>
      <c r="S210" s="501"/>
      <c r="T210" s="501"/>
      <c r="U210" s="501"/>
      <c r="V210" s="501"/>
      <c r="W210" s="501"/>
      <c r="X210" s="501"/>
      <c r="Y210" s="501"/>
      <c r="Z210" s="501"/>
      <c r="AA210" s="501"/>
      <c r="AB210" s="882">
        <v>1.0</v>
      </c>
      <c r="AC210" s="882" t="s">
        <v>55</v>
      </c>
      <c r="AD210" s="2898" t="s">
        <v>1297</v>
      </c>
      <c r="AE210" s="654"/>
      <c r="AF210" s="708" t="s">
        <v>15132</v>
      </c>
      <c r="AG210" s="643"/>
      <c r="AH210" s="643" t="s">
        <v>2667</v>
      </c>
    </row>
    <row r="211" ht="15.75" customHeight="1">
      <c r="A211" s="2912" t="s">
        <v>15133</v>
      </c>
      <c r="B211" s="90"/>
      <c r="C211" s="90"/>
      <c r="D211" s="90"/>
      <c r="E211" s="90"/>
      <c r="F211" s="90"/>
      <c r="G211" s="88"/>
      <c r="H211" s="2913" t="s">
        <v>94</v>
      </c>
      <c r="I211" s="2913" t="s">
        <v>94</v>
      </c>
      <c r="J211" s="2913"/>
      <c r="K211" s="2913"/>
      <c r="L211" s="2913"/>
      <c r="M211" s="2913"/>
      <c r="N211" s="2913"/>
      <c r="O211" s="2913"/>
      <c r="P211" s="2913"/>
      <c r="Q211" s="2913"/>
      <c r="R211" s="2913"/>
      <c r="S211" s="2913"/>
      <c r="T211" s="2913"/>
      <c r="U211" s="2913"/>
      <c r="V211" s="2913"/>
      <c r="W211" s="2913"/>
      <c r="X211" s="2913"/>
      <c r="Y211" s="2913"/>
      <c r="Z211" s="2913"/>
      <c r="AA211" s="2913"/>
      <c r="AB211" s="2914" t="s">
        <v>94</v>
      </c>
      <c r="AC211" s="2914" t="s">
        <v>94</v>
      </c>
      <c r="AD211" s="2926" t="s">
        <v>2913</v>
      </c>
      <c r="AE211" s="2918"/>
      <c r="AF211" s="2918"/>
      <c r="AG211" s="2918"/>
      <c r="AH211" s="2918"/>
    </row>
    <row r="212" ht="15.75" customHeight="1">
      <c r="A212" s="1119" t="s">
        <v>15134</v>
      </c>
      <c r="B212" s="2924" t="s">
        <v>15135</v>
      </c>
      <c r="C212" s="2907" t="s">
        <v>15136</v>
      </c>
      <c r="D212" s="2924" t="s">
        <v>15137</v>
      </c>
      <c r="E212" s="2924" t="s">
        <v>15138</v>
      </c>
      <c r="F212" s="643" t="s">
        <v>15139</v>
      </c>
      <c r="G212" s="623" t="s">
        <v>15140</v>
      </c>
      <c r="H212" s="500"/>
      <c r="I212" s="500"/>
      <c r="J212" s="707"/>
      <c r="K212" s="501"/>
      <c r="L212" s="501"/>
      <c r="M212" s="501"/>
      <c r="N212" s="501"/>
      <c r="O212" s="648"/>
      <c r="P212" s="648"/>
      <c r="Q212" s="648"/>
      <c r="R212" s="648"/>
      <c r="S212" s="648"/>
      <c r="T212" s="648"/>
      <c r="U212" s="648"/>
      <c r="V212" s="501"/>
      <c r="W212" s="648"/>
      <c r="X212" s="648"/>
      <c r="Y212" s="648"/>
      <c r="Z212" s="501"/>
      <c r="AA212" s="648"/>
      <c r="AB212" s="882">
        <v>1.0</v>
      </c>
      <c r="AC212" s="882" t="s">
        <v>55</v>
      </c>
      <c r="AD212" s="2898" t="s">
        <v>1297</v>
      </c>
      <c r="AE212" s="670"/>
      <c r="AF212" s="643" t="s">
        <v>15141</v>
      </c>
      <c r="AG212" s="643"/>
      <c r="AH212" s="654"/>
    </row>
    <row r="213" ht="15.75" customHeight="1">
      <c r="A213" s="1119" t="s">
        <v>15142</v>
      </c>
      <c r="B213" s="110"/>
      <c r="C213" s="110"/>
      <c r="D213" s="110"/>
      <c r="E213" s="110"/>
      <c r="F213" s="643" t="s">
        <v>15143</v>
      </c>
      <c r="G213" s="623" t="s">
        <v>15144</v>
      </c>
      <c r="H213" s="500"/>
      <c r="I213" s="501"/>
      <c r="J213" s="709"/>
      <c r="K213" s="501"/>
      <c r="L213" s="501"/>
      <c r="M213" s="501"/>
      <c r="N213" s="501"/>
      <c r="O213" s="501"/>
      <c r="P213" s="501"/>
      <c r="Q213" s="501"/>
      <c r="R213" s="501"/>
      <c r="S213" s="501"/>
      <c r="T213" s="501"/>
      <c r="U213" s="501"/>
      <c r="V213" s="501"/>
      <c r="W213" s="501"/>
      <c r="X213" s="501"/>
      <c r="Y213" s="501"/>
      <c r="Z213" s="501"/>
      <c r="AA213" s="501"/>
      <c r="AB213" s="882">
        <v>1.0</v>
      </c>
      <c r="AC213" s="882" t="s">
        <v>55</v>
      </c>
      <c r="AD213" s="2898" t="s">
        <v>2913</v>
      </c>
      <c r="AE213" s="654"/>
      <c r="AF213" s="654" t="s">
        <v>15145</v>
      </c>
      <c r="AG213" s="654"/>
      <c r="AH213" s="654"/>
    </row>
    <row r="214" ht="15.75" customHeight="1">
      <c r="A214" s="2927" t="s">
        <v>15146</v>
      </c>
      <c r="B214" s="90"/>
      <c r="C214" s="90"/>
      <c r="D214" s="90"/>
      <c r="E214" s="90"/>
      <c r="F214" s="90"/>
      <c r="G214" s="88"/>
      <c r="H214" s="2928" t="s">
        <v>94</v>
      </c>
      <c r="I214" s="2928" t="s">
        <v>94</v>
      </c>
      <c r="J214" s="2928"/>
      <c r="K214" s="2928"/>
      <c r="L214" s="2928"/>
      <c r="M214" s="2928"/>
      <c r="N214" s="2928"/>
      <c r="O214" s="2928"/>
      <c r="P214" s="2928"/>
      <c r="Q214" s="2928"/>
      <c r="R214" s="2928"/>
      <c r="S214" s="2928"/>
      <c r="T214" s="2928"/>
      <c r="U214" s="2928"/>
      <c r="V214" s="2928"/>
      <c r="W214" s="2928"/>
      <c r="X214" s="2928"/>
      <c r="Y214" s="2928"/>
      <c r="Z214" s="2928"/>
      <c r="AA214" s="2928"/>
      <c r="AB214" s="2914" t="s">
        <v>94</v>
      </c>
      <c r="AC214" s="2914" t="s">
        <v>94</v>
      </c>
      <c r="AD214" s="2915" t="s">
        <v>7434</v>
      </c>
      <c r="AE214" s="2918"/>
      <c r="AF214" s="2918"/>
      <c r="AG214" s="2918"/>
      <c r="AH214" s="2918"/>
    </row>
    <row r="215" ht="15.75" customHeight="1">
      <c r="A215" s="2924" t="s">
        <v>15147</v>
      </c>
      <c r="B215" s="2925" t="s">
        <v>15148</v>
      </c>
      <c r="C215" s="2684" t="s">
        <v>15149</v>
      </c>
      <c r="D215" s="654" t="s">
        <v>15150</v>
      </c>
      <c r="E215" s="2924" t="s">
        <v>15151</v>
      </c>
      <c r="F215" s="623" t="s">
        <v>15152</v>
      </c>
      <c r="G215" s="623" t="s">
        <v>15153</v>
      </c>
      <c r="H215" s="1380"/>
      <c r="I215" s="1380"/>
      <c r="J215" s="709"/>
      <c r="K215" s="501"/>
      <c r="L215" s="501"/>
      <c r="M215" s="648"/>
      <c r="N215" s="648"/>
      <c r="O215" s="648"/>
      <c r="P215" s="648"/>
      <c r="Q215" s="648"/>
      <c r="R215" s="648"/>
      <c r="S215" s="648"/>
      <c r="T215" s="648"/>
      <c r="U215" s="648"/>
      <c r="V215" s="648"/>
      <c r="W215" s="648"/>
      <c r="X215" s="648"/>
      <c r="Y215" s="648"/>
      <c r="Z215" s="648"/>
      <c r="AA215" s="648"/>
      <c r="AB215" s="882">
        <v>3.0</v>
      </c>
      <c r="AC215" s="882" t="s">
        <v>55</v>
      </c>
      <c r="AD215" s="2897" t="s">
        <v>7434</v>
      </c>
      <c r="AE215" s="670"/>
      <c r="AF215" s="670" t="s">
        <v>15154</v>
      </c>
      <c r="AG215" s="643"/>
      <c r="AH215" s="654"/>
    </row>
    <row r="216" ht="15.75" customHeight="1">
      <c r="A216" s="131"/>
      <c r="B216" s="110"/>
      <c r="C216" s="110"/>
      <c r="D216" s="654" t="s">
        <v>14954</v>
      </c>
      <c r="E216" s="110"/>
      <c r="F216" s="623" t="s">
        <v>15155</v>
      </c>
      <c r="G216" s="623" t="s">
        <v>15156</v>
      </c>
      <c r="H216" s="1380"/>
      <c r="I216" s="1380"/>
      <c r="J216" s="709"/>
      <c r="K216" s="648"/>
      <c r="L216" s="648"/>
      <c r="M216" s="648"/>
      <c r="N216" s="648"/>
      <c r="O216" s="648"/>
      <c r="P216" s="648"/>
      <c r="Q216" s="648"/>
      <c r="R216" s="648"/>
      <c r="S216" s="648"/>
      <c r="T216" s="648"/>
      <c r="U216" s="648"/>
      <c r="V216" s="648"/>
      <c r="W216" s="648"/>
      <c r="X216" s="648"/>
      <c r="Y216" s="648"/>
      <c r="Z216" s="648"/>
      <c r="AA216" s="648"/>
      <c r="AB216" s="882">
        <v>1.0</v>
      </c>
      <c r="AC216" s="882" t="s">
        <v>55</v>
      </c>
      <c r="AD216" s="2897" t="s">
        <v>7434</v>
      </c>
      <c r="AE216" s="643"/>
      <c r="AF216" s="643" t="s">
        <v>15157</v>
      </c>
      <c r="AG216" s="643"/>
      <c r="AH216" s="643"/>
    </row>
    <row r="217" ht="15.75" customHeight="1">
      <c r="A217" s="131"/>
      <c r="B217" s="2925" t="s">
        <v>15158</v>
      </c>
      <c r="C217" s="2684" t="s">
        <v>15159</v>
      </c>
      <c r="D217" s="654" t="s">
        <v>15160</v>
      </c>
      <c r="E217" s="2924" t="s">
        <v>15161</v>
      </c>
      <c r="F217" s="623" t="s">
        <v>15162</v>
      </c>
      <c r="G217" s="1001" t="s">
        <v>15163</v>
      </c>
      <c r="H217" s="1380"/>
      <c r="I217" s="1380"/>
      <c r="J217" s="709"/>
      <c r="K217" s="648"/>
      <c r="L217" s="501"/>
      <c r="M217" s="501"/>
      <c r="N217" s="501"/>
      <c r="O217" s="501"/>
      <c r="P217" s="501"/>
      <c r="Q217" s="501"/>
      <c r="R217" s="501"/>
      <c r="S217" s="501"/>
      <c r="T217" s="501"/>
      <c r="U217" s="501"/>
      <c r="V217" s="501"/>
      <c r="W217" s="501"/>
      <c r="X217" s="501"/>
      <c r="Y217" s="501"/>
      <c r="Z217" s="501"/>
      <c r="AA217" s="501"/>
      <c r="AB217" s="882">
        <v>3.0</v>
      </c>
      <c r="AC217" s="882" t="s">
        <v>55</v>
      </c>
      <c r="AD217" s="2897" t="s">
        <v>7434</v>
      </c>
      <c r="AE217" s="710"/>
      <c r="AF217" s="643" t="s">
        <v>15164</v>
      </c>
      <c r="AG217" s="643"/>
      <c r="AH217" s="654"/>
    </row>
    <row r="218" ht="15.75" customHeight="1">
      <c r="A218" s="131"/>
      <c r="B218" s="110"/>
      <c r="C218" s="110"/>
      <c r="D218" s="654" t="s">
        <v>14918</v>
      </c>
      <c r="E218" s="110"/>
      <c r="F218" s="623" t="s">
        <v>15165</v>
      </c>
      <c r="G218" s="1112" t="s">
        <v>15166</v>
      </c>
      <c r="H218" s="1380"/>
      <c r="I218" s="1380"/>
      <c r="J218" s="709"/>
      <c r="K218" s="648"/>
      <c r="L218" s="501"/>
      <c r="M218" s="648"/>
      <c r="N218" s="648"/>
      <c r="O218" s="648"/>
      <c r="P218" s="648"/>
      <c r="Q218" s="648"/>
      <c r="R218" s="648"/>
      <c r="S218" s="648"/>
      <c r="T218" s="648"/>
      <c r="U218" s="648"/>
      <c r="V218" s="648"/>
      <c r="W218" s="648"/>
      <c r="X218" s="648"/>
      <c r="Y218" s="648"/>
      <c r="Z218" s="648"/>
      <c r="AA218" s="648"/>
      <c r="AB218" s="882">
        <v>1.0</v>
      </c>
      <c r="AC218" s="1505" t="s">
        <v>55</v>
      </c>
      <c r="AD218" s="2897" t="s">
        <v>7434</v>
      </c>
      <c r="AE218" s="670"/>
      <c r="AF218" s="708" t="s">
        <v>15167</v>
      </c>
      <c r="AG218" s="654"/>
      <c r="AH218" s="643"/>
    </row>
    <row r="219" ht="15.75" customHeight="1">
      <c r="A219" s="131"/>
      <c r="B219" s="2925" t="s">
        <v>15168</v>
      </c>
      <c r="C219" s="2684" t="s">
        <v>15169</v>
      </c>
      <c r="D219" s="654" t="s">
        <v>15160</v>
      </c>
      <c r="E219" s="2924" t="s">
        <v>15170</v>
      </c>
      <c r="F219" s="623" t="s">
        <v>15171</v>
      </c>
      <c r="G219" s="1112" t="s">
        <v>15172</v>
      </c>
      <c r="H219" s="1380"/>
      <c r="I219" s="1380"/>
      <c r="J219" s="709"/>
      <c r="K219" s="648"/>
      <c r="L219" s="501"/>
      <c r="M219" s="648"/>
      <c r="N219" s="648"/>
      <c r="O219" s="648"/>
      <c r="P219" s="648"/>
      <c r="Q219" s="648"/>
      <c r="R219" s="648"/>
      <c r="S219" s="648"/>
      <c r="T219" s="648"/>
      <c r="U219" s="501"/>
      <c r="V219" s="648"/>
      <c r="W219" s="648"/>
      <c r="X219" s="648"/>
      <c r="Y219" s="501"/>
      <c r="Z219" s="648"/>
      <c r="AA219" s="501"/>
      <c r="AB219" s="882">
        <v>3.0</v>
      </c>
      <c r="AC219" s="1505" t="s">
        <v>55</v>
      </c>
      <c r="AD219" s="2897" t="s">
        <v>7434</v>
      </c>
      <c r="AE219" s="654"/>
      <c r="AF219" s="643" t="s">
        <v>15173</v>
      </c>
      <c r="AG219" s="643"/>
      <c r="AH219" s="654"/>
    </row>
    <row r="220" ht="15.75" customHeight="1">
      <c r="A220" s="131"/>
      <c r="B220" s="110"/>
      <c r="C220" s="110"/>
      <c r="D220" s="654" t="s">
        <v>14918</v>
      </c>
      <c r="E220" s="110"/>
      <c r="F220" s="623" t="s">
        <v>15174</v>
      </c>
      <c r="G220" s="1112" t="s">
        <v>15175</v>
      </c>
      <c r="H220" s="1380"/>
      <c r="I220" s="1380"/>
      <c r="J220" s="709"/>
      <c r="K220" s="648"/>
      <c r="L220" s="501"/>
      <c r="M220" s="501"/>
      <c r="N220" s="501"/>
      <c r="O220" s="501"/>
      <c r="P220" s="501"/>
      <c r="Q220" s="501"/>
      <c r="R220" s="501"/>
      <c r="S220" s="501"/>
      <c r="T220" s="501"/>
      <c r="U220" s="501"/>
      <c r="V220" s="501"/>
      <c r="W220" s="501"/>
      <c r="X220" s="501"/>
      <c r="Y220" s="501"/>
      <c r="Z220" s="501"/>
      <c r="AA220" s="501"/>
      <c r="AB220" s="882">
        <v>1.0</v>
      </c>
      <c r="AC220" s="1505" t="s">
        <v>55</v>
      </c>
      <c r="AD220" s="2897" t="s">
        <v>7434</v>
      </c>
      <c r="AE220" s="654"/>
      <c r="AF220" s="654"/>
      <c r="AG220" s="654"/>
      <c r="AH220" s="654"/>
    </row>
    <row r="221" ht="15.75" customHeight="1">
      <c r="A221" s="131"/>
      <c r="B221" s="2925" t="s">
        <v>15176</v>
      </c>
      <c r="C221" s="2684" t="s">
        <v>15177</v>
      </c>
      <c r="D221" s="654" t="s">
        <v>15160</v>
      </c>
      <c r="E221" s="654" t="s">
        <v>15178</v>
      </c>
      <c r="F221" s="623" t="s">
        <v>15179</v>
      </c>
      <c r="G221" s="1001" t="s">
        <v>15180</v>
      </c>
      <c r="H221" s="1380"/>
      <c r="I221" s="1380"/>
      <c r="J221" s="709"/>
      <c r="K221" s="648"/>
      <c r="L221" s="501"/>
      <c r="M221" s="648"/>
      <c r="N221" s="648"/>
      <c r="O221" s="648"/>
      <c r="P221" s="648"/>
      <c r="Q221" s="648"/>
      <c r="R221" s="648"/>
      <c r="S221" s="648"/>
      <c r="T221" s="648"/>
      <c r="U221" s="501"/>
      <c r="V221" s="648"/>
      <c r="W221" s="648"/>
      <c r="X221" s="648"/>
      <c r="Y221" s="501"/>
      <c r="Z221" s="648"/>
      <c r="AA221" s="501"/>
      <c r="AB221" s="882">
        <v>1.0</v>
      </c>
      <c r="AC221" s="882" t="s">
        <v>55</v>
      </c>
      <c r="AD221" s="2929" t="s">
        <v>533</v>
      </c>
      <c r="AE221" s="654"/>
      <c r="AF221" s="643" t="s">
        <v>15181</v>
      </c>
      <c r="AG221" s="643"/>
      <c r="AH221" s="654"/>
    </row>
    <row r="222" ht="15.75" customHeight="1">
      <c r="A222" s="110"/>
      <c r="B222" s="110"/>
      <c r="C222" s="110"/>
      <c r="D222" s="654" t="s">
        <v>14954</v>
      </c>
      <c r="E222" s="1501"/>
      <c r="F222" s="623" t="s">
        <v>15182</v>
      </c>
      <c r="G222" s="1112" t="s">
        <v>15183</v>
      </c>
      <c r="H222" s="1380"/>
      <c r="I222" s="1380"/>
      <c r="J222" s="709"/>
      <c r="K222" s="648"/>
      <c r="L222" s="501"/>
      <c r="M222" s="648"/>
      <c r="N222" s="648"/>
      <c r="O222" s="648"/>
      <c r="P222" s="648"/>
      <c r="Q222" s="648"/>
      <c r="R222" s="648"/>
      <c r="S222" s="648"/>
      <c r="T222" s="648"/>
      <c r="U222" s="501"/>
      <c r="V222" s="648"/>
      <c r="W222" s="648"/>
      <c r="X222" s="648"/>
      <c r="Y222" s="501"/>
      <c r="Z222" s="648"/>
      <c r="AA222" s="501"/>
      <c r="AB222" s="882">
        <v>1.0</v>
      </c>
      <c r="AC222" s="882" t="s">
        <v>55</v>
      </c>
      <c r="AD222" s="2902" t="s">
        <v>3101</v>
      </c>
      <c r="AE222" s="654"/>
      <c r="AF222" s="654" t="s">
        <v>15184</v>
      </c>
      <c r="AG222" s="654"/>
      <c r="AH222" s="654"/>
    </row>
    <row r="223" ht="15.75" customHeight="1">
      <c r="A223" s="2924" t="s">
        <v>15185</v>
      </c>
      <c r="B223" s="1666" t="s">
        <v>15186</v>
      </c>
      <c r="C223" s="2684" t="s">
        <v>15187</v>
      </c>
      <c r="D223" s="2924" t="s">
        <v>15188</v>
      </c>
      <c r="E223" s="654" t="s">
        <v>12598</v>
      </c>
      <c r="F223" s="623" t="s">
        <v>15189</v>
      </c>
      <c r="G223" s="1112" t="s">
        <v>15190</v>
      </c>
      <c r="H223" s="1380"/>
      <c r="I223" s="1380"/>
      <c r="J223" s="501"/>
      <c r="K223" s="501"/>
      <c r="L223" s="501"/>
      <c r="M223" s="648"/>
      <c r="N223" s="648"/>
      <c r="O223" s="648"/>
      <c r="P223" s="648"/>
      <c r="Q223" s="648"/>
      <c r="R223" s="648"/>
      <c r="S223" s="648"/>
      <c r="T223" s="648"/>
      <c r="U223" s="501"/>
      <c r="V223" s="648"/>
      <c r="W223" s="648"/>
      <c r="X223" s="648"/>
      <c r="Y223" s="501"/>
      <c r="Z223" s="648"/>
      <c r="AA223" s="501"/>
      <c r="AB223" s="1505">
        <v>3.0</v>
      </c>
      <c r="AC223" s="1505" t="s">
        <v>55</v>
      </c>
      <c r="AD223" s="2897" t="s">
        <v>7434</v>
      </c>
      <c r="AE223" s="654"/>
      <c r="AF223" s="654"/>
      <c r="AG223" s="654"/>
      <c r="AH223" s="654"/>
    </row>
    <row r="224" ht="15.75" customHeight="1">
      <c r="A224" s="131"/>
      <c r="B224" s="1666" t="s">
        <v>15191</v>
      </c>
      <c r="C224" s="110"/>
      <c r="D224" s="110"/>
      <c r="E224" s="654" t="s">
        <v>15192</v>
      </c>
      <c r="F224" s="623" t="s">
        <v>15193</v>
      </c>
      <c r="G224" s="1112" t="s">
        <v>15194</v>
      </c>
      <c r="H224" s="1380"/>
      <c r="I224" s="500"/>
      <c r="J224" s="501"/>
      <c r="K224" s="501"/>
      <c r="L224" s="501"/>
      <c r="M224" s="648"/>
      <c r="N224" s="648"/>
      <c r="O224" s="648"/>
      <c r="P224" s="648"/>
      <c r="Q224" s="648"/>
      <c r="R224" s="648"/>
      <c r="S224" s="648"/>
      <c r="T224" s="648"/>
      <c r="U224" s="501"/>
      <c r="V224" s="648"/>
      <c r="W224" s="648"/>
      <c r="X224" s="648"/>
      <c r="Y224" s="501"/>
      <c r="Z224" s="648"/>
      <c r="AA224" s="501"/>
      <c r="AB224" s="1505">
        <v>3.0</v>
      </c>
      <c r="AC224" s="1505" t="s">
        <v>55</v>
      </c>
      <c r="AD224" s="2897" t="s">
        <v>7434</v>
      </c>
      <c r="AE224" s="654"/>
      <c r="AF224" s="643" t="s">
        <v>15195</v>
      </c>
      <c r="AG224" s="654"/>
      <c r="AH224" s="654"/>
    </row>
    <row r="225" ht="15.75" customHeight="1">
      <c r="A225" s="131"/>
      <c r="B225" s="2925" t="s">
        <v>15196</v>
      </c>
      <c r="C225" s="2684" t="s">
        <v>15197</v>
      </c>
      <c r="D225" s="2924" t="s">
        <v>15198</v>
      </c>
      <c r="E225" s="654" t="s">
        <v>15199</v>
      </c>
      <c r="F225" s="623" t="s">
        <v>15200</v>
      </c>
      <c r="G225" s="1112" t="s">
        <v>15201</v>
      </c>
      <c r="H225" s="500"/>
      <c r="I225" s="500"/>
      <c r="J225" s="709"/>
      <c r="K225" s="709"/>
      <c r="L225" s="501"/>
      <c r="M225" s="648"/>
      <c r="N225" s="648"/>
      <c r="O225" s="648"/>
      <c r="P225" s="648"/>
      <c r="Q225" s="648"/>
      <c r="R225" s="648"/>
      <c r="S225" s="648"/>
      <c r="T225" s="648"/>
      <c r="U225" s="501"/>
      <c r="V225" s="648"/>
      <c r="W225" s="648"/>
      <c r="X225" s="648"/>
      <c r="Y225" s="501"/>
      <c r="Z225" s="648"/>
      <c r="AA225" s="501"/>
      <c r="AB225" s="1505">
        <v>3.0</v>
      </c>
      <c r="AC225" s="1505" t="s">
        <v>55</v>
      </c>
      <c r="AD225" s="2897" t="s">
        <v>7434</v>
      </c>
      <c r="AE225" s="654"/>
      <c r="AF225" s="643"/>
      <c r="AG225" s="654"/>
      <c r="AH225" s="654"/>
    </row>
    <row r="226" ht="15.75" customHeight="1">
      <c r="A226" s="110"/>
      <c r="B226" s="110"/>
      <c r="C226" s="110"/>
      <c r="D226" s="110"/>
      <c r="E226" s="654" t="s">
        <v>15202</v>
      </c>
      <c r="F226" s="623" t="s">
        <v>15200</v>
      </c>
      <c r="G226" s="1112" t="s">
        <v>15201</v>
      </c>
      <c r="H226" s="1380"/>
      <c r="I226" s="500"/>
      <c r="J226" s="707"/>
      <c r="K226" s="709"/>
      <c r="L226" s="501"/>
      <c r="M226" s="648"/>
      <c r="N226" s="648"/>
      <c r="O226" s="648"/>
      <c r="P226" s="648"/>
      <c r="Q226" s="648"/>
      <c r="R226" s="648"/>
      <c r="S226" s="648"/>
      <c r="T226" s="648"/>
      <c r="U226" s="648"/>
      <c r="V226" s="648"/>
      <c r="W226" s="648"/>
      <c r="X226" s="648"/>
      <c r="Y226" s="648"/>
      <c r="Z226" s="648"/>
      <c r="AA226" s="648"/>
      <c r="AB226" s="1505">
        <v>3.0</v>
      </c>
      <c r="AC226" s="1505" t="s">
        <v>55</v>
      </c>
      <c r="AD226" s="2897" t="s">
        <v>7434</v>
      </c>
      <c r="AE226" s="654"/>
      <c r="AF226" s="654"/>
      <c r="AG226" s="654"/>
      <c r="AH226" s="654"/>
    </row>
    <row r="227" ht="15.75" customHeight="1">
      <c r="A227" s="2912" t="s">
        <v>15203</v>
      </c>
      <c r="B227" s="90"/>
      <c r="C227" s="90"/>
      <c r="D227" s="90"/>
      <c r="E227" s="90"/>
      <c r="F227" s="90"/>
      <c r="G227" s="88"/>
      <c r="H227" s="2928" t="s">
        <v>94</v>
      </c>
      <c r="I227" s="2928" t="s">
        <v>94</v>
      </c>
      <c r="J227" s="2928"/>
      <c r="K227" s="2928"/>
      <c r="L227" s="2928"/>
      <c r="M227" s="2928"/>
      <c r="N227" s="2928"/>
      <c r="O227" s="2928"/>
      <c r="P227" s="2928"/>
      <c r="Q227" s="2928"/>
      <c r="R227" s="2928"/>
      <c r="S227" s="2928"/>
      <c r="T227" s="2928"/>
      <c r="U227" s="2928"/>
      <c r="V227" s="2928"/>
      <c r="W227" s="2928"/>
      <c r="X227" s="2928"/>
      <c r="Y227" s="2928"/>
      <c r="Z227" s="2928"/>
      <c r="AA227" s="2928"/>
      <c r="AB227" s="2914" t="s">
        <v>94</v>
      </c>
      <c r="AC227" s="2914" t="s">
        <v>55</v>
      </c>
      <c r="AD227" s="2926" t="s">
        <v>3208</v>
      </c>
      <c r="AE227" s="2916"/>
      <c r="AF227" s="2918"/>
      <c r="AG227" s="2918"/>
      <c r="AH227" s="2918"/>
    </row>
    <row r="228" ht="15.75" customHeight="1">
      <c r="A228" s="654" t="s">
        <v>15204</v>
      </c>
      <c r="B228" s="1501"/>
      <c r="C228" s="621"/>
      <c r="D228" s="1501"/>
      <c r="E228" s="1501"/>
      <c r="F228" s="621"/>
      <c r="G228" s="621"/>
      <c r="H228" s="500" t="s">
        <v>94</v>
      </c>
      <c r="I228" s="500" t="s">
        <v>94</v>
      </c>
      <c r="J228" s="500"/>
      <c r="K228" s="500"/>
      <c r="L228" s="501"/>
      <c r="M228" s="648"/>
      <c r="N228" s="648"/>
      <c r="O228" s="648"/>
      <c r="P228" s="648"/>
      <c r="Q228" s="648"/>
      <c r="R228" s="648"/>
      <c r="S228" s="648"/>
      <c r="T228" s="648"/>
      <c r="U228" s="648"/>
      <c r="V228" s="648"/>
      <c r="W228" s="648"/>
      <c r="X228" s="648"/>
      <c r="Y228" s="648"/>
      <c r="Z228" s="648"/>
      <c r="AA228" s="648"/>
      <c r="AB228" s="882" t="s">
        <v>94</v>
      </c>
      <c r="AC228" s="882" t="s">
        <v>55</v>
      </c>
      <c r="AD228" s="2897" t="s">
        <v>7434</v>
      </c>
      <c r="AE228" s="654"/>
      <c r="AF228" s="654"/>
      <c r="AG228" s="654"/>
      <c r="AH228" s="654"/>
    </row>
    <row r="229" ht="15.75" customHeight="1">
      <c r="A229" s="1501"/>
      <c r="B229" s="654" t="s">
        <v>15205</v>
      </c>
      <c r="C229" s="623" t="s">
        <v>15206</v>
      </c>
      <c r="D229" s="654" t="s">
        <v>1796</v>
      </c>
      <c r="E229" s="654" t="s">
        <v>15207</v>
      </c>
      <c r="F229" s="623" t="s">
        <v>15208</v>
      </c>
      <c r="G229" s="643" t="s">
        <v>15209</v>
      </c>
      <c r="H229" s="1380"/>
      <c r="I229" s="1380"/>
      <c r="J229" s="500"/>
      <c r="K229" s="500"/>
      <c r="L229" s="500"/>
      <c r="M229" s="500"/>
      <c r="N229" s="500"/>
      <c r="O229" s="500"/>
      <c r="P229" s="500"/>
      <c r="Q229" s="500"/>
      <c r="R229" s="500"/>
      <c r="S229" s="500"/>
      <c r="T229" s="500"/>
      <c r="U229" s="500"/>
      <c r="V229" s="500"/>
      <c r="W229" s="500"/>
      <c r="X229" s="500"/>
      <c r="Y229" s="500"/>
      <c r="Z229" s="500"/>
      <c r="AA229" s="500"/>
      <c r="AB229" s="882">
        <v>1.0</v>
      </c>
      <c r="AC229" s="882" t="s">
        <v>55</v>
      </c>
      <c r="AD229" s="2898" t="s">
        <v>3208</v>
      </c>
      <c r="AE229" s="654"/>
      <c r="AF229" s="2930" t="s">
        <v>15210</v>
      </c>
      <c r="AG229" s="654"/>
      <c r="AH229" s="643" t="s">
        <v>15211</v>
      </c>
    </row>
    <row r="230" ht="15.75" customHeight="1">
      <c r="A230" s="1501"/>
      <c r="B230" s="1501"/>
      <c r="C230" s="621"/>
      <c r="D230" s="654" t="s">
        <v>15212</v>
      </c>
      <c r="E230" s="654" t="s">
        <v>15207</v>
      </c>
      <c r="F230" s="623" t="s">
        <v>15213</v>
      </c>
      <c r="G230" s="623" t="s">
        <v>15214</v>
      </c>
      <c r="H230" s="1380"/>
      <c r="I230" s="1380"/>
      <c r="J230" s="500"/>
      <c r="K230" s="500"/>
      <c r="L230" s="500"/>
      <c r="M230" s="500"/>
      <c r="N230" s="500"/>
      <c r="O230" s="500"/>
      <c r="P230" s="500"/>
      <c r="Q230" s="500"/>
      <c r="R230" s="500"/>
      <c r="S230" s="500"/>
      <c r="T230" s="500"/>
      <c r="U230" s="500"/>
      <c r="V230" s="500"/>
      <c r="W230" s="500"/>
      <c r="X230" s="500"/>
      <c r="Y230" s="500"/>
      <c r="Z230" s="500"/>
      <c r="AA230" s="500"/>
      <c r="AB230" s="882">
        <v>1.0</v>
      </c>
      <c r="AC230" s="882" t="s">
        <v>55</v>
      </c>
      <c r="AD230" s="2897" t="s">
        <v>7434</v>
      </c>
      <c r="AE230" s="654"/>
      <c r="AF230" s="654" t="s">
        <v>15215</v>
      </c>
      <c r="AG230" s="654"/>
      <c r="AH230" s="654"/>
    </row>
    <row r="231" ht="15.75" customHeight="1">
      <c r="A231" s="1501"/>
      <c r="B231" s="1501"/>
      <c r="C231" s="621"/>
      <c r="D231" s="654" t="s">
        <v>15216</v>
      </c>
      <c r="E231" s="1501"/>
      <c r="F231" s="2931" t="s">
        <v>15217</v>
      </c>
      <c r="G231" s="2931" t="s">
        <v>15218</v>
      </c>
      <c r="H231" s="1380"/>
      <c r="I231" s="1380"/>
      <c r="J231" s="500"/>
      <c r="K231" s="500"/>
      <c r="L231" s="500"/>
      <c r="M231" s="500"/>
      <c r="N231" s="500"/>
      <c r="O231" s="500"/>
      <c r="P231" s="500"/>
      <c r="Q231" s="500"/>
      <c r="R231" s="500"/>
      <c r="S231" s="500"/>
      <c r="T231" s="500"/>
      <c r="U231" s="500"/>
      <c r="V231" s="500"/>
      <c r="W231" s="500"/>
      <c r="X231" s="500"/>
      <c r="Y231" s="500"/>
      <c r="Z231" s="500"/>
      <c r="AA231" s="500"/>
      <c r="AB231" s="882">
        <v>3.0</v>
      </c>
      <c r="AC231" s="882" t="s">
        <v>55</v>
      </c>
      <c r="AD231" s="2898" t="s">
        <v>1297</v>
      </c>
      <c r="AE231" s="670"/>
      <c r="AF231" s="670" t="s">
        <v>15219</v>
      </c>
      <c r="AG231" s="670"/>
      <c r="AH231" s="643"/>
    </row>
    <row r="232" ht="15.75" customHeight="1">
      <c r="A232" s="1501"/>
      <c r="B232" s="1500"/>
      <c r="C232" s="1125"/>
      <c r="D232" s="643" t="s">
        <v>15220</v>
      </c>
      <c r="E232" s="1501"/>
      <c r="F232" s="643" t="s">
        <v>15221</v>
      </c>
      <c r="G232" s="643" t="s">
        <v>15222</v>
      </c>
      <c r="H232" s="1380"/>
      <c r="I232" s="1380"/>
      <c r="J232" s="500"/>
      <c r="K232" s="501"/>
      <c r="L232" s="501"/>
      <c r="M232" s="500"/>
      <c r="N232" s="500"/>
      <c r="O232" s="500"/>
      <c r="P232" s="500"/>
      <c r="Q232" s="500"/>
      <c r="R232" s="500"/>
      <c r="S232" s="500"/>
      <c r="T232" s="500"/>
      <c r="U232" s="500"/>
      <c r="V232" s="500"/>
      <c r="W232" s="500"/>
      <c r="X232" s="500"/>
      <c r="Y232" s="500"/>
      <c r="Z232" s="500"/>
      <c r="AA232" s="500"/>
      <c r="AB232" s="882">
        <v>3.0</v>
      </c>
      <c r="AC232" s="882" t="s">
        <v>55</v>
      </c>
      <c r="AD232" s="2898" t="s">
        <v>1297</v>
      </c>
      <c r="AE232" s="670"/>
      <c r="AF232" s="708" t="s">
        <v>15223</v>
      </c>
      <c r="AG232" s="670"/>
      <c r="AH232" s="654"/>
    </row>
    <row r="233" ht="15.75" customHeight="1">
      <c r="A233" s="654" t="s">
        <v>15224</v>
      </c>
      <c r="B233" s="1501"/>
      <c r="C233" s="621"/>
      <c r="D233" s="1501"/>
      <c r="E233" s="1501"/>
      <c r="F233" s="621"/>
      <c r="G233" s="623" t="s">
        <v>15225</v>
      </c>
      <c r="H233" s="500" t="s">
        <v>94</v>
      </c>
      <c r="I233" s="500" t="s">
        <v>94</v>
      </c>
      <c r="J233" s="500"/>
      <c r="K233" s="500"/>
      <c r="L233" s="501"/>
      <c r="M233" s="501"/>
      <c r="N233" s="501"/>
      <c r="O233" s="501"/>
      <c r="P233" s="501"/>
      <c r="Q233" s="501"/>
      <c r="R233" s="501"/>
      <c r="S233" s="501"/>
      <c r="T233" s="501"/>
      <c r="U233" s="501"/>
      <c r="V233" s="501"/>
      <c r="W233" s="501"/>
      <c r="X233" s="501"/>
      <c r="Y233" s="501"/>
      <c r="Z233" s="501"/>
      <c r="AA233" s="501"/>
      <c r="AB233" s="882" t="s">
        <v>94</v>
      </c>
      <c r="AC233" s="882" t="s">
        <v>55</v>
      </c>
      <c r="AD233" s="2897" t="s">
        <v>7434</v>
      </c>
      <c r="AE233" s="654"/>
      <c r="AF233" s="654"/>
      <c r="AG233" s="654"/>
      <c r="AH233" s="654"/>
    </row>
    <row r="234" ht="15.75" customHeight="1">
      <c r="A234" s="1501"/>
      <c r="B234" s="643" t="s">
        <v>15226</v>
      </c>
      <c r="C234" s="623" t="s">
        <v>15206</v>
      </c>
      <c r="D234" s="1501"/>
      <c r="E234" s="654" t="s">
        <v>15227</v>
      </c>
      <c r="F234" s="623" t="s">
        <v>15208</v>
      </c>
      <c r="G234" s="643" t="s">
        <v>15228</v>
      </c>
      <c r="H234" s="709"/>
      <c r="I234" s="709"/>
      <c r="J234" s="501"/>
      <c r="K234" s="501"/>
      <c r="L234" s="501"/>
      <c r="M234" s="501"/>
      <c r="N234" s="501"/>
      <c r="O234" s="501"/>
      <c r="P234" s="501"/>
      <c r="Q234" s="501"/>
      <c r="R234" s="501"/>
      <c r="S234" s="501"/>
      <c r="T234" s="501"/>
      <c r="U234" s="501"/>
      <c r="V234" s="501"/>
      <c r="W234" s="501"/>
      <c r="X234" s="501"/>
      <c r="Y234" s="501"/>
      <c r="Z234" s="501"/>
      <c r="AA234" s="501"/>
      <c r="AB234" s="882">
        <v>1.0</v>
      </c>
      <c r="AC234" s="882" t="s">
        <v>55</v>
      </c>
      <c r="AD234" s="2898" t="s">
        <v>3208</v>
      </c>
      <c r="AE234" s="654"/>
      <c r="AF234" s="643" t="s">
        <v>15229</v>
      </c>
      <c r="AG234" s="654"/>
      <c r="AH234" s="654"/>
    </row>
    <row r="235" ht="15.75" customHeight="1">
      <c r="A235" s="1501"/>
      <c r="B235" s="1501"/>
      <c r="C235" s="623" t="s">
        <v>15230</v>
      </c>
      <c r="D235" s="654" t="s">
        <v>1796</v>
      </c>
      <c r="E235" s="654" t="s">
        <v>15227</v>
      </c>
      <c r="F235" s="623" t="s">
        <v>15231</v>
      </c>
      <c r="G235" s="643" t="s">
        <v>15232</v>
      </c>
      <c r="H235" s="709"/>
      <c r="I235" s="709"/>
      <c r="J235" s="648"/>
      <c r="K235" s="501"/>
      <c r="L235" s="501"/>
      <c r="M235" s="501"/>
      <c r="N235" s="501"/>
      <c r="O235" s="648"/>
      <c r="P235" s="648"/>
      <c r="Q235" s="648"/>
      <c r="R235" s="648"/>
      <c r="S235" s="648"/>
      <c r="T235" s="648"/>
      <c r="U235" s="648"/>
      <c r="V235" s="501"/>
      <c r="W235" s="648"/>
      <c r="X235" s="648"/>
      <c r="Y235" s="648"/>
      <c r="Z235" s="501"/>
      <c r="AA235" s="648"/>
      <c r="AB235" s="882">
        <v>3.0</v>
      </c>
      <c r="AC235" s="882" t="s">
        <v>55</v>
      </c>
      <c r="AD235" s="2898" t="s">
        <v>3208</v>
      </c>
      <c r="AE235" s="2932"/>
      <c r="AF235" s="654"/>
      <c r="AG235" s="654"/>
      <c r="AH235" s="654"/>
    </row>
    <row r="236" ht="15.75" customHeight="1">
      <c r="A236" s="1501"/>
      <c r="B236" s="1501"/>
      <c r="C236" s="621"/>
      <c r="D236" s="654" t="s">
        <v>6334</v>
      </c>
      <c r="E236" s="654" t="s">
        <v>15227</v>
      </c>
      <c r="F236" s="1013" t="s">
        <v>15233</v>
      </c>
      <c r="G236" s="623" t="s">
        <v>15234</v>
      </c>
      <c r="H236" s="709"/>
      <c r="I236" s="709"/>
      <c r="J236" s="501"/>
      <c r="K236" s="501"/>
      <c r="L236" s="501"/>
      <c r="M236" s="501"/>
      <c r="N236" s="501"/>
      <c r="O236" s="501"/>
      <c r="P236" s="501"/>
      <c r="Q236" s="501"/>
      <c r="R236" s="501"/>
      <c r="S236" s="501"/>
      <c r="T236" s="501"/>
      <c r="U236" s="501"/>
      <c r="V236" s="501"/>
      <c r="W236" s="501"/>
      <c r="X236" s="501"/>
      <c r="Y236" s="501"/>
      <c r="Z236" s="501"/>
      <c r="AA236" s="501"/>
      <c r="AB236" s="882">
        <v>3.0</v>
      </c>
      <c r="AC236" s="882" t="s">
        <v>55</v>
      </c>
      <c r="AD236" s="2897" t="s">
        <v>7434</v>
      </c>
      <c r="AE236" s="654"/>
      <c r="AF236" s="654"/>
      <c r="AG236" s="654"/>
      <c r="AH236" s="654"/>
    </row>
    <row r="237" ht="15.75" customHeight="1">
      <c r="A237" s="1501"/>
      <c r="B237" s="1501"/>
      <c r="C237" s="621"/>
      <c r="D237" s="654" t="s">
        <v>15235</v>
      </c>
      <c r="E237" s="654" t="s">
        <v>15227</v>
      </c>
      <c r="F237" s="623" t="s">
        <v>15236</v>
      </c>
      <c r="G237" s="643" t="s">
        <v>15237</v>
      </c>
      <c r="H237" s="709"/>
      <c r="I237" s="709"/>
      <c r="J237" s="501"/>
      <c r="K237" s="501"/>
      <c r="L237" s="501"/>
      <c r="M237" s="501"/>
      <c r="N237" s="501"/>
      <c r="O237" s="501"/>
      <c r="P237" s="501"/>
      <c r="Q237" s="501"/>
      <c r="R237" s="501"/>
      <c r="S237" s="501"/>
      <c r="T237" s="501"/>
      <c r="U237" s="501"/>
      <c r="V237" s="501"/>
      <c r="W237" s="501"/>
      <c r="X237" s="501"/>
      <c r="Y237" s="501"/>
      <c r="Z237" s="501"/>
      <c r="AA237" s="501"/>
      <c r="AB237" s="882">
        <v>3.0</v>
      </c>
      <c r="AC237" s="882" t="s">
        <v>55</v>
      </c>
      <c r="AD237" s="2898" t="s">
        <v>3208</v>
      </c>
      <c r="AE237" s="654"/>
      <c r="AF237" s="654"/>
      <c r="AG237" s="654"/>
      <c r="AH237" s="654"/>
    </row>
    <row r="238" ht="15.75" customHeight="1">
      <c r="A238" s="1501"/>
      <c r="B238" s="1501"/>
      <c r="C238" s="623" t="s">
        <v>15238</v>
      </c>
      <c r="D238" s="654" t="s">
        <v>1796</v>
      </c>
      <c r="E238" s="654" t="s">
        <v>15227</v>
      </c>
      <c r="F238" s="623" t="s">
        <v>15239</v>
      </c>
      <c r="G238" s="643" t="s">
        <v>15240</v>
      </c>
      <c r="H238" s="709"/>
      <c r="I238" s="709"/>
      <c r="J238" s="501"/>
      <c r="K238" s="501"/>
      <c r="L238" s="501"/>
      <c r="M238" s="501"/>
      <c r="N238" s="501"/>
      <c r="O238" s="501"/>
      <c r="P238" s="501"/>
      <c r="Q238" s="501"/>
      <c r="R238" s="501"/>
      <c r="S238" s="501"/>
      <c r="T238" s="501"/>
      <c r="U238" s="501"/>
      <c r="V238" s="501"/>
      <c r="W238" s="501"/>
      <c r="X238" s="501"/>
      <c r="Y238" s="501"/>
      <c r="Z238" s="501"/>
      <c r="AA238" s="501"/>
      <c r="AB238" s="882">
        <v>1.0</v>
      </c>
      <c r="AC238" s="882" t="s">
        <v>55</v>
      </c>
      <c r="AD238" s="2898" t="s">
        <v>3208</v>
      </c>
      <c r="AE238" s="708" t="s">
        <v>15241</v>
      </c>
      <c r="AF238" s="654"/>
      <c r="AG238" s="654"/>
      <c r="AH238" s="654"/>
    </row>
    <row r="239" ht="15.75" customHeight="1">
      <c r="A239" s="1501"/>
      <c r="B239" s="1501"/>
      <c r="C239" s="621"/>
      <c r="D239" s="654" t="s">
        <v>15242</v>
      </c>
      <c r="E239" s="654" t="s">
        <v>15227</v>
      </c>
      <c r="F239" s="643" t="s">
        <v>15243</v>
      </c>
      <c r="G239" s="623" t="s">
        <v>15244</v>
      </c>
      <c r="H239" s="709"/>
      <c r="I239" s="709"/>
      <c r="J239" s="648"/>
      <c r="K239" s="501"/>
      <c r="L239" s="648"/>
      <c r="M239" s="648"/>
      <c r="N239" s="648"/>
      <c r="O239" s="648"/>
      <c r="P239" s="648"/>
      <c r="Q239" s="648"/>
      <c r="R239" s="648"/>
      <c r="S239" s="648"/>
      <c r="T239" s="648"/>
      <c r="U239" s="648"/>
      <c r="V239" s="648"/>
      <c r="W239" s="648"/>
      <c r="X239" s="648"/>
      <c r="Y239" s="648"/>
      <c r="Z239" s="648"/>
      <c r="AA239" s="648"/>
      <c r="AB239" s="882">
        <v>3.0</v>
      </c>
      <c r="AC239" s="882" t="s">
        <v>55</v>
      </c>
      <c r="AD239" s="2898" t="s">
        <v>3208</v>
      </c>
      <c r="AE239" s="654"/>
      <c r="AF239" s="654"/>
      <c r="AG239" s="654"/>
      <c r="AH239" s="654"/>
    </row>
    <row r="240" ht="15.75" customHeight="1">
      <c r="A240" s="1501"/>
      <c r="B240" s="1501"/>
      <c r="C240" s="621"/>
      <c r="D240" s="643" t="s">
        <v>15245</v>
      </c>
      <c r="E240" s="654" t="s">
        <v>15227</v>
      </c>
      <c r="F240" s="643" t="s">
        <v>15246</v>
      </c>
      <c r="G240" s="643" t="s">
        <v>15247</v>
      </c>
      <c r="H240" s="709"/>
      <c r="I240" s="709"/>
      <c r="J240" s="648"/>
      <c r="K240" s="501"/>
      <c r="L240" s="648"/>
      <c r="M240" s="648"/>
      <c r="N240" s="648"/>
      <c r="O240" s="648"/>
      <c r="P240" s="648"/>
      <c r="Q240" s="648"/>
      <c r="R240" s="648"/>
      <c r="S240" s="648"/>
      <c r="T240" s="648"/>
      <c r="U240" s="648"/>
      <c r="V240" s="648"/>
      <c r="W240" s="648"/>
      <c r="X240" s="648"/>
      <c r="Y240" s="648"/>
      <c r="Z240" s="648"/>
      <c r="AA240" s="648"/>
      <c r="AB240" s="882">
        <v>3.0</v>
      </c>
      <c r="AC240" s="882" t="s">
        <v>55</v>
      </c>
      <c r="AD240" s="2898" t="s">
        <v>1297</v>
      </c>
      <c r="AE240" s="654"/>
      <c r="AF240" s="670"/>
      <c r="AG240" s="643"/>
      <c r="AH240" s="654"/>
    </row>
    <row r="241" ht="15.75" customHeight="1">
      <c r="A241" s="1501"/>
      <c r="B241" s="1501"/>
      <c r="C241" s="621"/>
      <c r="D241" s="654" t="s">
        <v>15248</v>
      </c>
      <c r="E241" s="654" t="s">
        <v>15227</v>
      </c>
      <c r="F241" s="643" t="s">
        <v>15249</v>
      </c>
      <c r="G241" s="643" t="s">
        <v>15250</v>
      </c>
      <c r="H241" s="709"/>
      <c r="I241" s="709"/>
      <c r="J241" s="648"/>
      <c r="K241" s="501"/>
      <c r="L241" s="648"/>
      <c r="M241" s="648"/>
      <c r="N241" s="648"/>
      <c r="O241" s="648"/>
      <c r="P241" s="648"/>
      <c r="Q241" s="648"/>
      <c r="R241" s="648"/>
      <c r="S241" s="648"/>
      <c r="T241" s="648"/>
      <c r="U241" s="648"/>
      <c r="V241" s="648"/>
      <c r="W241" s="648"/>
      <c r="X241" s="648"/>
      <c r="Y241" s="648"/>
      <c r="Z241" s="648"/>
      <c r="AA241" s="648"/>
      <c r="AB241" s="882">
        <v>1.0</v>
      </c>
      <c r="AC241" s="882" t="s">
        <v>55</v>
      </c>
      <c r="AD241" s="2898" t="s">
        <v>3208</v>
      </c>
      <c r="AE241" s="670"/>
      <c r="AF241" s="654" t="s">
        <v>15251</v>
      </c>
      <c r="AG241" s="643"/>
      <c r="AH241" s="654"/>
    </row>
    <row r="242" ht="15.75" customHeight="1">
      <c r="A242" s="1501"/>
      <c r="B242" s="1501"/>
      <c r="C242" s="621"/>
      <c r="D242" s="654" t="s">
        <v>15252</v>
      </c>
      <c r="E242" s="654" t="s">
        <v>15227</v>
      </c>
      <c r="F242" s="643" t="s">
        <v>15253</v>
      </c>
      <c r="G242" s="643" t="s">
        <v>15254</v>
      </c>
      <c r="H242" s="709"/>
      <c r="I242" s="709"/>
      <c r="J242" s="500"/>
      <c r="K242" s="501"/>
      <c r="L242" s="500"/>
      <c r="M242" s="500"/>
      <c r="N242" s="500"/>
      <c r="O242" s="500"/>
      <c r="P242" s="500"/>
      <c r="Q242" s="500"/>
      <c r="R242" s="500"/>
      <c r="S242" s="500"/>
      <c r="T242" s="500"/>
      <c r="U242" s="500"/>
      <c r="V242" s="500"/>
      <c r="W242" s="500"/>
      <c r="X242" s="500"/>
      <c r="Y242" s="500"/>
      <c r="Z242" s="500"/>
      <c r="AA242" s="500"/>
      <c r="AB242" s="882">
        <v>3.0</v>
      </c>
      <c r="AC242" s="882" t="s">
        <v>55</v>
      </c>
      <c r="AD242" s="2898" t="s">
        <v>3208</v>
      </c>
      <c r="AE242" s="654"/>
      <c r="AF242" s="654"/>
      <c r="AG242" s="670"/>
      <c r="AH242" s="654"/>
    </row>
    <row r="243" ht="15.75" customHeight="1">
      <c r="A243" s="1501"/>
      <c r="B243" s="1501"/>
      <c r="C243" s="621"/>
      <c r="D243" s="654" t="s">
        <v>15255</v>
      </c>
      <c r="E243" s="654" t="s">
        <v>15256</v>
      </c>
      <c r="F243" s="623" t="s">
        <v>15257</v>
      </c>
      <c r="G243" s="643" t="s">
        <v>15258</v>
      </c>
      <c r="H243" s="1380"/>
      <c r="I243" s="709"/>
      <c r="J243" s="500"/>
      <c r="K243" s="501"/>
      <c r="L243" s="501"/>
      <c r="M243" s="500"/>
      <c r="N243" s="500"/>
      <c r="O243" s="500"/>
      <c r="P243" s="500"/>
      <c r="Q243" s="500"/>
      <c r="R243" s="500"/>
      <c r="S243" s="500"/>
      <c r="T243" s="500"/>
      <c r="U243" s="500"/>
      <c r="V243" s="500"/>
      <c r="W243" s="500"/>
      <c r="X243" s="500"/>
      <c r="Y243" s="500"/>
      <c r="Z243" s="500"/>
      <c r="AA243" s="500"/>
      <c r="AB243" s="882">
        <v>1.0</v>
      </c>
      <c r="AC243" s="882" t="s">
        <v>55</v>
      </c>
      <c r="AD243" s="2897" t="s">
        <v>7434</v>
      </c>
      <c r="AE243" s="670"/>
      <c r="AF243" s="2933" t="s">
        <v>15259</v>
      </c>
      <c r="AG243" s="643"/>
      <c r="AH243" s="643" t="s">
        <v>15260</v>
      </c>
    </row>
    <row r="244" ht="15.75" customHeight="1">
      <c r="A244" s="1501"/>
      <c r="B244" s="1501"/>
      <c r="C244" s="621"/>
      <c r="D244" s="1501"/>
      <c r="E244" s="654" t="s">
        <v>15261</v>
      </c>
      <c r="F244" s="643" t="s">
        <v>15262</v>
      </c>
      <c r="G244" s="643" t="s">
        <v>15263</v>
      </c>
      <c r="H244" s="709"/>
      <c r="I244" s="709"/>
      <c r="J244" s="648"/>
      <c r="K244" s="501"/>
      <c r="L244" s="648"/>
      <c r="M244" s="648"/>
      <c r="N244" s="648"/>
      <c r="O244" s="648"/>
      <c r="P244" s="648"/>
      <c r="Q244" s="648"/>
      <c r="R244" s="648"/>
      <c r="S244" s="648"/>
      <c r="T244" s="648"/>
      <c r="U244" s="648"/>
      <c r="V244" s="648"/>
      <c r="W244" s="648"/>
      <c r="X244" s="648"/>
      <c r="Y244" s="648"/>
      <c r="Z244" s="648"/>
      <c r="AA244" s="648"/>
      <c r="AB244" s="882">
        <v>1.0</v>
      </c>
      <c r="AC244" s="882" t="s">
        <v>55</v>
      </c>
      <c r="AD244" s="2898" t="s">
        <v>1732</v>
      </c>
      <c r="AE244" s="670"/>
      <c r="AF244" s="2931" t="s">
        <v>15264</v>
      </c>
      <c r="AG244" s="654"/>
      <c r="AH244" s="654"/>
    </row>
    <row r="245" ht="15.75" customHeight="1">
      <c r="A245" s="1501"/>
      <c r="B245" s="1501"/>
      <c r="C245" s="621"/>
      <c r="D245" s="654" t="s">
        <v>15265</v>
      </c>
      <c r="E245" s="654" t="s">
        <v>15227</v>
      </c>
      <c r="F245" s="623" t="s">
        <v>15266</v>
      </c>
      <c r="G245" s="643" t="s">
        <v>15267</v>
      </c>
      <c r="H245" s="709"/>
      <c r="I245" s="709"/>
      <c r="J245" s="648"/>
      <c r="K245" s="501"/>
      <c r="L245" s="648"/>
      <c r="M245" s="500"/>
      <c r="N245" s="500"/>
      <c r="O245" s="648"/>
      <c r="P245" s="648"/>
      <c r="Q245" s="648"/>
      <c r="R245" s="648"/>
      <c r="S245" s="648"/>
      <c r="T245" s="648"/>
      <c r="U245" s="648"/>
      <c r="V245" s="500"/>
      <c r="W245" s="648"/>
      <c r="X245" s="648"/>
      <c r="Y245" s="648"/>
      <c r="Z245" s="500"/>
      <c r="AA245" s="648"/>
      <c r="AB245" s="882">
        <v>1.0</v>
      </c>
      <c r="AC245" s="882" t="s">
        <v>55</v>
      </c>
      <c r="AD245" s="2897" t="s">
        <v>7434</v>
      </c>
      <c r="AE245" s="710"/>
      <c r="AF245" s="654"/>
      <c r="AG245" s="654"/>
      <c r="AH245" s="654"/>
    </row>
    <row r="246" ht="15.75" customHeight="1">
      <c r="A246" s="1501"/>
      <c r="B246" s="1501"/>
      <c r="C246" s="621"/>
      <c r="D246" s="654" t="s">
        <v>15268</v>
      </c>
      <c r="E246" s="654" t="s">
        <v>15227</v>
      </c>
      <c r="F246" s="623" t="s">
        <v>15269</v>
      </c>
      <c r="G246" s="623" t="s">
        <v>15270</v>
      </c>
      <c r="H246" s="709"/>
      <c r="I246" s="709"/>
      <c r="J246" s="648"/>
      <c r="K246" s="501"/>
      <c r="L246" s="501"/>
      <c r="M246" s="648"/>
      <c r="N246" s="648"/>
      <c r="O246" s="648"/>
      <c r="P246" s="648"/>
      <c r="Q246" s="648"/>
      <c r="R246" s="648"/>
      <c r="S246" s="648"/>
      <c r="T246" s="648"/>
      <c r="U246" s="648"/>
      <c r="V246" s="648"/>
      <c r="W246" s="648"/>
      <c r="X246" s="648"/>
      <c r="Y246" s="648"/>
      <c r="Z246" s="648"/>
      <c r="AA246" s="648"/>
      <c r="AB246" s="882">
        <v>3.0</v>
      </c>
      <c r="AC246" s="882" t="s">
        <v>55</v>
      </c>
      <c r="AD246" s="2897" t="s">
        <v>7434</v>
      </c>
      <c r="AE246" s="654"/>
      <c r="AF246" s="708" t="s">
        <v>15271</v>
      </c>
      <c r="AG246" s="670"/>
      <c r="AH246" s="654"/>
    </row>
    <row r="247" ht="15.75" customHeight="1">
      <c r="A247" s="654" t="s">
        <v>15272</v>
      </c>
      <c r="B247" s="1501"/>
      <c r="C247" s="621"/>
      <c r="D247" s="1501"/>
      <c r="E247" s="1501"/>
      <c r="F247" s="623" t="s">
        <v>15273</v>
      </c>
      <c r="G247" s="621"/>
      <c r="H247" s="500" t="s">
        <v>94</v>
      </c>
      <c r="I247" s="500" t="s">
        <v>94</v>
      </c>
      <c r="J247" s="500"/>
      <c r="K247" s="500"/>
      <c r="L247" s="501"/>
      <c r="M247" s="500"/>
      <c r="N247" s="500"/>
      <c r="O247" s="648"/>
      <c r="P247" s="648"/>
      <c r="Q247" s="648"/>
      <c r="R247" s="648"/>
      <c r="S247" s="648"/>
      <c r="T247" s="648"/>
      <c r="U247" s="648"/>
      <c r="V247" s="500"/>
      <c r="W247" s="648"/>
      <c r="X247" s="648"/>
      <c r="Y247" s="648"/>
      <c r="Z247" s="500"/>
      <c r="AA247" s="648"/>
      <c r="AB247" s="882" t="s">
        <v>94</v>
      </c>
      <c r="AC247" s="882" t="s">
        <v>55</v>
      </c>
      <c r="AD247" s="2897" t="s">
        <v>7434</v>
      </c>
      <c r="AE247" s="654"/>
      <c r="AF247" s="654"/>
      <c r="AG247" s="654"/>
      <c r="AH247" s="654"/>
    </row>
    <row r="248" ht="15.75" customHeight="1">
      <c r="A248" s="1501"/>
      <c r="B248" s="654" t="s">
        <v>15272</v>
      </c>
      <c r="C248" s="623" t="s">
        <v>15274</v>
      </c>
      <c r="D248" s="654" t="s">
        <v>15275</v>
      </c>
      <c r="E248" s="654" t="s">
        <v>15276</v>
      </c>
      <c r="F248" s="643" t="s">
        <v>15277</v>
      </c>
      <c r="G248" s="643" t="s">
        <v>15278</v>
      </c>
      <c r="H248" s="1380"/>
      <c r="I248" s="1380"/>
      <c r="J248" s="648"/>
      <c r="K248" s="2905"/>
      <c r="L248" s="648"/>
      <c r="M248" s="648"/>
      <c r="N248" s="648"/>
      <c r="O248" s="648"/>
      <c r="P248" s="648"/>
      <c r="Q248" s="648"/>
      <c r="R248" s="648"/>
      <c r="S248" s="648"/>
      <c r="T248" s="648"/>
      <c r="U248" s="648"/>
      <c r="V248" s="648"/>
      <c r="W248" s="648"/>
      <c r="X248" s="648"/>
      <c r="Y248" s="648"/>
      <c r="Z248" s="648"/>
      <c r="AA248" s="648"/>
      <c r="AB248" s="882">
        <v>1.0</v>
      </c>
      <c r="AC248" s="882" t="s">
        <v>55</v>
      </c>
      <c r="AD248" s="2898" t="s">
        <v>533</v>
      </c>
      <c r="AE248" s="643"/>
      <c r="AF248" s="643" t="s">
        <v>15279</v>
      </c>
      <c r="AG248" s="643"/>
      <c r="AH248" s="670"/>
    </row>
    <row r="249" ht="15.75" customHeight="1">
      <c r="A249" s="1501"/>
      <c r="B249" s="1501"/>
      <c r="C249" s="623" t="s">
        <v>15280</v>
      </c>
      <c r="D249" s="654" t="s">
        <v>15281</v>
      </c>
      <c r="E249" s="654" t="s">
        <v>15282</v>
      </c>
      <c r="F249" s="623" t="s">
        <v>15283</v>
      </c>
      <c r="G249" s="623" t="s">
        <v>15284</v>
      </c>
      <c r="H249" s="1380"/>
      <c r="I249" s="1380"/>
      <c r="J249" s="648"/>
      <c r="K249" s="1534"/>
      <c r="L249" s="501"/>
      <c r="M249" s="648"/>
      <c r="N249" s="648"/>
      <c r="O249" s="648"/>
      <c r="P249" s="648"/>
      <c r="Q249" s="648"/>
      <c r="R249" s="648"/>
      <c r="S249" s="648"/>
      <c r="T249" s="648"/>
      <c r="U249" s="648"/>
      <c r="V249" s="648"/>
      <c r="W249" s="648"/>
      <c r="X249" s="648"/>
      <c r="Y249" s="648"/>
      <c r="Z249" s="648"/>
      <c r="AA249" s="648"/>
      <c r="AB249" s="882">
        <v>1.0</v>
      </c>
      <c r="AC249" s="882" t="s">
        <v>55</v>
      </c>
      <c r="AD249" s="2897" t="s">
        <v>7434</v>
      </c>
      <c r="AE249" s="670"/>
      <c r="AF249" s="708" t="s">
        <v>15285</v>
      </c>
      <c r="AG249" s="654"/>
      <c r="AH249" s="654"/>
    </row>
    <row r="250" ht="15.75" customHeight="1">
      <c r="A250" s="654" t="s">
        <v>15286</v>
      </c>
      <c r="B250" s="1500"/>
      <c r="C250" s="1125"/>
      <c r="D250" s="1500"/>
      <c r="E250" s="1500"/>
      <c r="F250" s="1013" t="s">
        <v>15287</v>
      </c>
      <c r="G250" s="1013" t="s">
        <v>15288</v>
      </c>
      <c r="H250" s="500" t="s">
        <v>94</v>
      </c>
      <c r="I250" s="500" t="s">
        <v>94</v>
      </c>
      <c r="J250" s="500"/>
      <c r="K250" s="500"/>
      <c r="L250" s="500"/>
      <c r="M250" s="500"/>
      <c r="N250" s="500"/>
      <c r="O250" s="500"/>
      <c r="P250" s="500"/>
      <c r="Q250" s="500"/>
      <c r="R250" s="500"/>
      <c r="S250" s="500"/>
      <c r="T250" s="500"/>
      <c r="U250" s="500"/>
      <c r="V250" s="500"/>
      <c r="W250" s="500"/>
      <c r="X250" s="500"/>
      <c r="Y250" s="500"/>
      <c r="Z250" s="500"/>
      <c r="AA250" s="500"/>
      <c r="AB250" s="882" t="s">
        <v>94</v>
      </c>
      <c r="AC250" s="882" t="s">
        <v>55</v>
      </c>
      <c r="AD250" s="2897" t="s">
        <v>7434</v>
      </c>
      <c r="AE250" s="654"/>
      <c r="AF250" s="654"/>
      <c r="AG250" s="654"/>
      <c r="AH250" s="654"/>
    </row>
    <row r="251" ht="15.75" customHeight="1">
      <c r="A251" s="1501"/>
      <c r="B251" s="1500"/>
      <c r="C251" s="1124" t="s">
        <v>252</v>
      </c>
      <c r="D251" s="1500"/>
      <c r="E251" s="1500"/>
      <c r="F251" s="1013" t="s">
        <v>15289</v>
      </c>
      <c r="G251" s="1125"/>
      <c r="H251" s="500" t="s">
        <v>94</v>
      </c>
      <c r="I251" s="500" t="s">
        <v>94</v>
      </c>
      <c r="J251" s="500"/>
      <c r="K251" s="500"/>
      <c r="L251" s="500"/>
      <c r="M251" s="500"/>
      <c r="N251" s="500"/>
      <c r="O251" s="500"/>
      <c r="P251" s="500"/>
      <c r="Q251" s="500"/>
      <c r="R251" s="500"/>
      <c r="S251" s="500"/>
      <c r="T251" s="500"/>
      <c r="U251" s="500"/>
      <c r="V251" s="500"/>
      <c r="W251" s="500"/>
      <c r="X251" s="500"/>
      <c r="Y251" s="500"/>
      <c r="Z251" s="500"/>
      <c r="AA251" s="500"/>
      <c r="AB251" s="882" t="s">
        <v>94</v>
      </c>
      <c r="AC251" s="882" t="s">
        <v>55</v>
      </c>
      <c r="AD251" s="2897" t="s">
        <v>7434</v>
      </c>
      <c r="AE251" s="654"/>
      <c r="AF251" s="654"/>
      <c r="AG251" s="654"/>
      <c r="AH251" s="654"/>
    </row>
    <row r="252" ht="15.75" customHeight="1">
      <c r="A252" s="1501"/>
      <c r="B252" s="1478" t="s">
        <v>15290</v>
      </c>
      <c r="C252" s="1013" t="s">
        <v>15291</v>
      </c>
      <c r="D252" s="1500"/>
      <c r="E252" s="1500"/>
      <c r="F252" s="732" t="s">
        <v>15292</v>
      </c>
      <c r="G252" s="1013" t="s">
        <v>15293</v>
      </c>
      <c r="H252" s="500" t="s">
        <v>94</v>
      </c>
      <c r="I252" s="500" t="s">
        <v>94</v>
      </c>
      <c r="J252" s="500"/>
      <c r="K252" s="500"/>
      <c r="L252" s="500"/>
      <c r="M252" s="500"/>
      <c r="N252" s="500"/>
      <c r="O252" s="500"/>
      <c r="P252" s="500"/>
      <c r="Q252" s="500"/>
      <c r="R252" s="500"/>
      <c r="S252" s="500"/>
      <c r="T252" s="500"/>
      <c r="U252" s="500"/>
      <c r="V252" s="500"/>
      <c r="W252" s="500"/>
      <c r="X252" s="500"/>
      <c r="Y252" s="500"/>
      <c r="Z252" s="500"/>
      <c r="AA252" s="500"/>
      <c r="AB252" s="882" t="s">
        <v>94</v>
      </c>
      <c r="AC252" s="882" t="s">
        <v>55</v>
      </c>
      <c r="AD252" s="2898" t="s">
        <v>3208</v>
      </c>
      <c r="AE252" s="654"/>
      <c r="AF252" s="654"/>
      <c r="AG252" s="654"/>
      <c r="AH252" s="654"/>
    </row>
    <row r="253" ht="15.75" customHeight="1">
      <c r="A253" s="841"/>
      <c r="B253" s="1500"/>
      <c r="C253" s="1013" t="s">
        <v>15294</v>
      </c>
      <c r="D253" s="1478" t="s">
        <v>15295</v>
      </c>
      <c r="E253" s="1478" t="s">
        <v>15296</v>
      </c>
      <c r="F253" s="1013" t="s">
        <v>15297</v>
      </c>
      <c r="G253" s="1013" t="s">
        <v>15298</v>
      </c>
      <c r="H253" s="1380"/>
      <c r="I253" s="500"/>
      <c r="J253" s="648"/>
      <c r="K253" s="501"/>
      <c r="L253" s="501"/>
      <c r="M253" s="500"/>
      <c r="N253" s="500"/>
      <c r="O253" s="500"/>
      <c r="P253" s="500"/>
      <c r="Q253" s="500"/>
      <c r="R253" s="500"/>
      <c r="S253" s="500"/>
      <c r="T253" s="500"/>
      <c r="U253" s="500"/>
      <c r="V253" s="500"/>
      <c r="W253" s="500"/>
      <c r="X253" s="500"/>
      <c r="Y253" s="500"/>
      <c r="Z253" s="500"/>
      <c r="AA253" s="500"/>
      <c r="AB253" s="882">
        <v>1.0</v>
      </c>
      <c r="AC253" s="882" t="s">
        <v>55</v>
      </c>
      <c r="AD253" s="2897" t="s">
        <v>7434</v>
      </c>
      <c r="AE253" s="654"/>
      <c r="AF253" s="654" t="s">
        <v>15299</v>
      </c>
      <c r="AG253" s="654"/>
      <c r="AH253" s="654"/>
    </row>
    <row r="254" ht="15.75" customHeight="1">
      <c r="A254" s="1501"/>
      <c r="B254" s="1500"/>
      <c r="C254" s="1013" t="s">
        <v>15300</v>
      </c>
      <c r="D254" s="1478" t="s">
        <v>15301</v>
      </c>
      <c r="E254" s="1478" t="s">
        <v>15296</v>
      </c>
      <c r="F254" s="1013" t="s">
        <v>15302</v>
      </c>
      <c r="G254" s="1013" t="s">
        <v>15298</v>
      </c>
      <c r="H254" s="1380"/>
      <c r="I254" s="500"/>
      <c r="J254" s="648"/>
      <c r="K254" s="501"/>
      <c r="L254" s="501"/>
      <c r="M254" s="501"/>
      <c r="N254" s="501"/>
      <c r="O254" s="501"/>
      <c r="P254" s="501"/>
      <c r="Q254" s="501"/>
      <c r="R254" s="501"/>
      <c r="S254" s="501"/>
      <c r="T254" s="501"/>
      <c r="U254" s="501"/>
      <c r="V254" s="501"/>
      <c r="W254" s="501"/>
      <c r="X254" s="501"/>
      <c r="Y254" s="501"/>
      <c r="Z254" s="501"/>
      <c r="AA254" s="501"/>
      <c r="AB254" s="882">
        <v>3.0</v>
      </c>
      <c r="AC254" s="882" t="s">
        <v>55</v>
      </c>
      <c r="AD254" s="2897" t="s">
        <v>7434</v>
      </c>
      <c r="AE254" s="654"/>
      <c r="AF254" s="654" t="s">
        <v>15303</v>
      </c>
      <c r="AG254" s="654"/>
      <c r="AH254" s="654"/>
    </row>
    <row r="255" ht="15.75" customHeight="1">
      <c r="A255" s="1501"/>
      <c r="B255" s="1500"/>
      <c r="C255" s="1013" t="s">
        <v>15304</v>
      </c>
      <c r="D255" s="1478" t="s">
        <v>15295</v>
      </c>
      <c r="E255" s="1478" t="s">
        <v>15305</v>
      </c>
      <c r="F255" s="1013" t="s">
        <v>15306</v>
      </c>
      <c r="G255" s="1013" t="s">
        <v>15298</v>
      </c>
      <c r="H255" s="1380"/>
      <c r="I255" s="500"/>
      <c r="J255" s="648"/>
      <c r="K255" s="501"/>
      <c r="L255" s="501"/>
      <c r="M255" s="501"/>
      <c r="N255" s="501"/>
      <c r="O255" s="501"/>
      <c r="P255" s="501"/>
      <c r="Q255" s="501"/>
      <c r="R255" s="501"/>
      <c r="S255" s="501"/>
      <c r="T255" s="501"/>
      <c r="U255" s="501"/>
      <c r="V255" s="501"/>
      <c r="W255" s="501"/>
      <c r="X255" s="501"/>
      <c r="Y255" s="501"/>
      <c r="Z255" s="501"/>
      <c r="AA255" s="501"/>
      <c r="AB255" s="882">
        <v>1.0</v>
      </c>
      <c r="AC255" s="882" t="s">
        <v>55</v>
      </c>
      <c r="AD255" s="2897" t="s">
        <v>7434</v>
      </c>
      <c r="AE255" s="654"/>
      <c r="AF255" s="654"/>
      <c r="AG255" s="654"/>
      <c r="AH255" s="654"/>
    </row>
    <row r="256" ht="15.75" customHeight="1">
      <c r="A256" s="1501"/>
      <c r="B256" s="1500"/>
      <c r="C256" s="1013" t="s">
        <v>15307</v>
      </c>
      <c r="D256" s="1478" t="s">
        <v>15301</v>
      </c>
      <c r="E256" s="1478" t="s">
        <v>15305</v>
      </c>
      <c r="F256" s="1013" t="s">
        <v>15308</v>
      </c>
      <c r="G256" s="1013" t="s">
        <v>15298</v>
      </c>
      <c r="H256" s="1380"/>
      <c r="I256" s="500"/>
      <c r="J256" s="648"/>
      <c r="K256" s="501"/>
      <c r="L256" s="501"/>
      <c r="M256" s="501"/>
      <c r="N256" s="501"/>
      <c r="O256" s="501"/>
      <c r="P256" s="501"/>
      <c r="Q256" s="501"/>
      <c r="R256" s="501"/>
      <c r="S256" s="501"/>
      <c r="T256" s="501"/>
      <c r="U256" s="501"/>
      <c r="V256" s="501"/>
      <c r="W256" s="501"/>
      <c r="X256" s="501"/>
      <c r="Y256" s="501"/>
      <c r="Z256" s="501"/>
      <c r="AA256" s="501"/>
      <c r="AB256" s="882">
        <v>3.0</v>
      </c>
      <c r="AC256" s="882" t="s">
        <v>55</v>
      </c>
      <c r="AD256" s="2897" t="s">
        <v>7434</v>
      </c>
      <c r="AE256" s="654"/>
      <c r="AF256" s="654"/>
      <c r="AG256" s="654"/>
      <c r="AH256" s="654"/>
    </row>
    <row r="257" ht="15.75" customHeight="1">
      <c r="A257" s="654" t="s">
        <v>15309</v>
      </c>
      <c r="B257" s="1500"/>
      <c r="C257" s="1125"/>
      <c r="D257" s="1500"/>
      <c r="E257" s="1500"/>
      <c r="F257" s="1125"/>
      <c r="G257" s="1125"/>
      <c r="H257" s="500" t="s">
        <v>94</v>
      </c>
      <c r="I257" s="500" t="s">
        <v>94</v>
      </c>
      <c r="J257" s="500"/>
      <c r="K257" s="500"/>
      <c r="L257" s="648"/>
      <c r="M257" s="648"/>
      <c r="N257" s="648"/>
      <c r="O257" s="648"/>
      <c r="P257" s="648"/>
      <c r="Q257" s="648"/>
      <c r="R257" s="648"/>
      <c r="S257" s="648"/>
      <c r="T257" s="648"/>
      <c r="U257" s="648"/>
      <c r="V257" s="648"/>
      <c r="W257" s="648"/>
      <c r="X257" s="648"/>
      <c r="Y257" s="648"/>
      <c r="Z257" s="648"/>
      <c r="AA257" s="648"/>
      <c r="AB257" s="882" t="s">
        <v>94</v>
      </c>
      <c r="AC257" s="882" t="s">
        <v>55</v>
      </c>
      <c r="AD257" s="2897" t="s">
        <v>7434</v>
      </c>
      <c r="AE257" s="654"/>
      <c r="AF257" s="654"/>
      <c r="AG257" s="654"/>
      <c r="AH257" s="654"/>
    </row>
    <row r="258" ht="15.75" customHeight="1">
      <c r="A258" s="1501"/>
      <c r="B258" s="1478" t="s">
        <v>15310</v>
      </c>
      <c r="C258" s="1125"/>
      <c r="D258" s="1500"/>
      <c r="E258" s="1500"/>
      <c r="F258" s="1013" t="s">
        <v>15311</v>
      </c>
      <c r="G258" s="1013" t="s">
        <v>15312</v>
      </c>
      <c r="H258" s="500" t="s">
        <v>94</v>
      </c>
      <c r="I258" s="500" t="s">
        <v>94</v>
      </c>
      <c r="J258" s="500"/>
      <c r="K258" s="500"/>
      <c r="L258" s="648"/>
      <c r="M258" s="648"/>
      <c r="N258" s="648"/>
      <c r="O258" s="648"/>
      <c r="P258" s="648"/>
      <c r="Q258" s="648"/>
      <c r="R258" s="648"/>
      <c r="S258" s="648"/>
      <c r="T258" s="648"/>
      <c r="U258" s="648"/>
      <c r="V258" s="648"/>
      <c r="W258" s="648"/>
      <c r="X258" s="648"/>
      <c r="Y258" s="648"/>
      <c r="Z258" s="648"/>
      <c r="AA258" s="648"/>
      <c r="AB258" s="882" t="s">
        <v>94</v>
      </c>
      <c r="AC258" s="882" t="s">
        <v>55</v>
      </c>
      <c r="AD258" s="2897" t="s">
        <v>7434</v>
      </c>
      <c r="AE258" s="654"/>
      <c r="AF258" s="654"/>
      <c r="AG258" s="654"/>
      <c r="AH258" s="654"/>
    </row>
    <row r="259" ht="15.75" customHeight="1">
      <c r="A259" s="1501"/>
      <c r="B259" s="1500"/>
      <c r="C259" s="1013" t="s">
        <v>15313</v>
      </c>
      <c r="D259" s="1478" t="s">
        <v>15314</v>
      </c>
      <c r="E259" s="1478" t="s">
        <v>15315</v>
      </c>
      <c r="F259" s="1013" t="s">
        <v>15316</v>
      </c>
      <c r="G259" s="1013" t="s">
        <v>15317</v>
      </c>
      <c r="H259" s="500" t="s">
        <v>94</v>
      </c>
      <c r="I259" s="500" t="s">
        <v>94</v>
      </c>
      <c r="J259" s="500"/>
      <c r="K259" s="500"/>
      <c r="L259" s="500"/>
      <c r="M259" s="500"/>
      <c r="N259" s="500"/>
      <c r="O259" s="500"/>
      <c r="P259" s="500"/>
      <c r="Q259" s="500"/>
      <c r="R259" s="500"/>
      <c r="S259" s="500"/>
      <c r="T259" s="500"/>
      <c r="U259" s="500"/>
      <c r="V259" s="500"/>
      <c r="W259" s="500"/>
      <c r="X259" s="500"/>
      <c r="Y259" s="500"/>
      <c r="Z259" s="500"/>
      <c r="AA259" s="500"/>
      <c r="AB259" s="793" t="s">
        <v>94</v>
      </c>
      <c r="AC259" s="882" t="s">
        <v>55</v>
      </c>
      <c r="AD259" s="2897" t="s">
        <v>7434</v>
      </c>
      <c r="AE259" s="654"/>
      <c r="AF259" s="654"/>
      <c r="AG259" s="654"/>
      <c r="AH259" s="654"/>
    </row>
    <row r="260" ht="15.75" customHeight="1">
      <c r="A260" s="1501"/>
      <c r="B260" s="1500"/>
      <c r="C260" s="1013" t="s">
        <v>15313</v>
      </c>
      <c r="D260" s="1478" t="s">
        <v>15318</v>
      </c>
      <c r="E260" s="1478" t="s">
        <v>15319</v>
      </c>
      <c r="F260" s="1013" t="s">
        <v>15316</v>
      </c>
      <c r="G260" s="1013" t="s">
        <v>15317</v>
      </c>
      <c r="H260" s="500" t="s">
        <v>94</v>
      </c>
      <c r="I260" s="500" t="s">
        <v>94</v>
      </c>
      <c r="J260" s="500"/>
      <c r="K260" s="500"/>
      <c r="L260" s="500"/>
      <c r="M260" s="500"/>
      <c r="N260" s="500"/>
      <c r="O260" s="500"/>
      <c r="P260" s="500"/>
      <c r="Q260" s="500"/>
      <c r="R260" s="500"/>
      <c r="S260" s="500"/>
      <c r="T260" s="500"/>
      <c r="U260" s="500"/>
      <c r="V260" s="500"/>
      <c r="W260" s="500"/>
      <c r="X260" s="500"/>
      <c r="Y260" s="500"/>
      <c r="Z260" s="500"/>
      <c r="AA260" s="500"/>
      <c r="AB260" s="793" t="s">
        <v>94</v>
      </c>
      <c r="AC260" s="882" t="s">
        <v>55</v>
      </c>
      <c r="AD260" s="2897" t="s">
        <v>7434</v>
      </c>
      <c r="AE260" s="654"/>
      <c r="AF260" s="654"/>
      <c r="AG260" s="654"/>
      <c r="AH260" s="654"/>
    </row>
    <row r="261" ht="15.75" customHeight="1">
      <c r="A261" s="2912" t="s">
        <v>15320</v>
      </c>
      <c r="B261" s="90"/>
      <c r="C261" s="90"/>
      <c r="D261" s="90"/>
      <c r="E261" s="90"/>
      <c r="F261" s="90"/>
      <c r="G261" s="88"/>
      <c r="H261" s="2928" t="s">
        <v>94</v>
      </c>
      <c r="I261" s="2928" t="s">
        <v>94</v>
      </c>
      <c r="J261" s="2928"/>
      <c r="K261" s="2928"/>
      <c r="L261" s="2928"/>
      <c r="M261" s="2928"/>
      <c r="N261" s="2928"/>
      <c r="O261" s="2928"/>
      <c r="P261" s="2928"/>
      <c r="Q261" s="2928"/>
      <c r="R261" s="2928"/>
      <c r="S261" s="2928"/>
      <c r="T261" s="2928"/>
      <c r="U261" s="2928"/>
      <c r="V261" s="2928"/>
      <c r="W261" s="2928"/>
      <c r="X261" s="2928"/>
      <c r="Y261" s="2928"/>
      <c r="Z261" s="2928"/>
      <c r="AA261" s="2928"/>
      <c r="AB261" s="2914" t="s">
        <v>94</v>
      </c>
      <c r="AC261" s="2914" t="s">
        <v>55</v>
      </c>
      <c r="AD261" s="2926" t="s">
        <v>1577</v>
      </c>
      <c r="AE261" s="2916"/>
      <c r="AF261" s="2918"/>
      <c r="AG261" s="2918"/>
      <c r="AH261" s="2918"/>
    </row>
    <row r="262" ht="15.75" customHeight="1">
      <c r="A262" s="654" t="s">
        <v>15321</v>
      </c>
      <c r="B262" s="1501"/>
      <c r="C262" s="621"/>
      <c r="D262" s="1501"/>
      <c r="E262" s="1501"/>
      <c r="F262" s="621"/>
      <c r="G262" s="621"/>
      <c r="H262" s="500" t="s">
        <v>94</v>
      </c>
      <c r="I262" s="500" t="s">
        <v>94</v>
      </c>
      <c r="J262" s="500"/>
      <c r="K262" s="500"/>
      <c r="L262" s="648"/>
      <c r="M262" s="648"/>
      <c r="N262" s="648"/>
      <c r="O262" s="648"/>
      <c r="P262" s="648"/>
      <c r="Q262" s="648"/>
      <c r="R262" s="648"/>
      <c r="S262" s="648"/>
      <c r="T262" s="648"/>
      <c r="U262" s="648"/>
      <c r="V262" s="648"/>
      <c r="W262" s="648"/>
      <c r="X262" s="648"/>
      <c r="Y262" s="648"/>
      <c r="Z262" s="648"/>
      <c r="AA262" s="648"/>
      <c r="AB262" s="882" t="s">
        <v>94</v>
      </c>
      <c r="AC262" s="882" t="s">
        <v>55</v>
      </c>
      <c r="AD262" s="793" t="s">
        <v>1577</v>
      </c>
      <c r="AE262" s="654"/>
      <c r="AF262" s="654"/>
      <c r="AG262" s="654"/>
      <c r="AH262" s="654"/>
    </row>
    <row r="263" ht="15.75" customHeight="1">
      <c r="A263" s="2934"/>
      <c r="B263" s="2934"/>
      <c r="C263" s="1493"/>
      <c r="D263" s="2934"/>
      <c r="E263" s="2934"/>
      <c r="F263" s="2931" t="s">
        <v>15322</v>
      </c>
      <c r="G263" s="2931" t="s">
        <v>15323</v>
      </c>
      <c r="H263" s="500"/>
      <c r="I263" s="500"/>
      <c r="J263" s="500"/>
      <c r="K263" s="500"/>
      <c r="L263" s="500"/>
      <c r="M263" s="500"/>
      <c r="N263" s="500"/>
      <c r="O263" s="500"/>
      <c r="P263" s="500"/>
      <c r="Q263" s="500"/>
      <c r="R263" s="500"/>
      <c r="S263" s="500"/>
      <c r="T263" s="500"/>
      <c r="U263" s="500"/>
      <c r="V263" s="500"/>
      <c r="W263" s="500"/>
      <c r="X263" s="500"/>
      <c r="Y263" s="500"/>
      <c r="Z263" s="500"/>
      <c r="AA263" s="500"/>
      <c r="AB263" s="882">
        <v>1.0</v>
      </c>
      <c r="AC263" s="882" t="s">
        <v>55</v>
      </c>
      <c r="AD263" s="793" t="s">
        <v>1577</v>
      </c>
      <c r="AE263" s="654"/>
      <c r="AF263" s="708" t="s">
        <v>15324</v>
      </c>
      <c r="AG263" s="654"/>
      <c r="AH263" s="654"/>
    </row>
    <row r="264" ht="15.75" customHeight="1">
      <c r="A264" s="2935" t="s">
        <v>15325</v>
      </c>
      <c r="B264" s="90"/>
      <c r="C264" s="90"/>
      <c r="D264" s="90"/>
      <c r="E264" s="90"/>
      <c r="F264" s="90"/>
      <c r="G264" s="88"/>
      <c r="H264" s="2936" t="s">
        <v>94</v>
      </c>
      <c r="I264" s="2936" t="s">
        <v>94</v>
      </c>
      <c r="J264" s="2936"/>
      <c r="K264" s="2936"/>
      <c r="L264" s="2936"/>
      <c r="M264" s="2936"/>
      <c r="N264" s="2936"/>
      <c r="O264" s="2936"/>
      <c r="P264" s="2936"/>
      <c r="Q264" s="2936"/>
      <c r="R264" s="2936"/>
      <c r="S264" s="2936"/>
      <c r="T264" s="2936"/>
      <c r="U264" s="2936"/>
      <c r="V264" s="2936"/>
      <c r="W264" s="2936"/>
      <c r="X264" s="2936"/>
      <c r="Y264" s="2936"/>
      <c r="Z264" s="2936"/>
      <c r="AA264" s="2936"/>
      <c r="AB264" s="2937" t="s">
        <v>94</v>
      </c>
      <c r="AC264" s="2938"/>
      <c r="AD264" s="2938"/>
      <c r="AE264" s="2916"/>
      <c r="AF264" s="2939"/>
      <c r="AG264" s="2939"/>
      <c r="AH264" s="2939"/>
    </row>
    <row r="265" ht="15.75" customHeight="1">
      <c r="A265" s="621" t="s">
        <v>15326</v>
      </c>
      <c r="B265" s="621"/>
      <c r="C265" s="621"/>
      <c r="D265" s="621"/>
      <c r="E265" s="621"/>
      <c r="F265" s="621"/>
      <c r="G265" s="621"/>
      <c r="H265" s="500" t="s">
        <v>94</v>
      </c>
      <c r="I265" s="500" t="s">
        <v>94</v>
      </c>
      <c r="J265" s="500"/>
      <c r="K265" s="500"/>
      <c r="L265" s="501"/>
      <c r="M265" s="501"/>
      <c r="N265" s="501"/>
      <c r="O265" s="501"/>
      <c r="P265" s="501"/>
      <c r="Q265" s="501"/>
      <c r="R265" s="501"/>
      <c r="S265" s="501"/>
      <c r="T265" s="501"/>
      <c r="U265" s="501"/>
      <c r="V265" s="501"/>
      <c r="W265" s="501"/>
      <c r="X265" s="501"/>
      <c r="Y265" s="501"/>
      <c r="Z265" s="501"/>
      <c r="AA265" s="501"/>
      <c r="AB265" s="882" t="s">
        <v>94</v>
      </c>
      <c r="AC265" s="621" t="s">
        <v>55</v>
      </c>
      <c r="AD265" s="823" t="s">
        <v>7434</v>
      </c>
      <c r="AE265" s="623"/>
      <c r="AF265" s="623"/>
      <c r="AG265" s="623"/>
      <c r="AH265" s="633"/>
    </row>
    <row r="266" ht="15.75" customHeight="1">
      <c r="A266" s="621"/>
      <c r="B266" s="623" t="s">
        <v>15205</v>
      </c>
      <c r="C266" s="621"/>
      <c r="D266" s="621"/>
      <c r="E266" s="623" t="s">
        <v>15207</v>
      </c>
      <c r="F266" s="623" t="s">
        <v>15327</v>
      </c>
      <c r="G266" s="621"/>
      <c r="H266" s="500" t="s">
        <v>94</v>
      </c>
      <c r="I266" s="500" t="s">
        <v>94</v>
      </c>
      <c r="J266" s="500"/>
      <c r="K266" s="500"/>
      <c r="L266" s="648"/>
      <c r="M266" s="648"/>
      <c r="N266" s="648"/>
      <c r="O266" s="648"/>
      <c r="P266" s="648"/>
      <c r="Q266" s="648"/>
      <c r="R266" s="648"/>
      <c r="S266" s="648"/>
      <c r="T266" s="648"/>
      <c r="U266" s="648"/>
      <c r="V266" s="648"/>
      <c r="W266" s="648"/>
      <c r="X266" s="648"/>
      <c r="Y266" s="648"/>
      <c r="Z266" s="648"/>
      <c r="AA266" s="648"/>
      <c r="AB266" s="882" t="s">
        <v>94</v>
      </c>
      <c r="AC266" s="621" t="s">
        <v>55</v>
      </c>
      <c r="AD266" s="823" t="s">
        <v>7434</v>
      </c>
      <c r="AE266" s="623"/>
      <c r="AF266" s="623" t="s">
        <v>15328</v>
      </c>
      <c r="AG266" s="623"/>
      <c r="AH266" s="633"/>
    </row>
    <row r="267" ht="15.75" customHeight="1">
      <c r="A267" s="621"/>
      <c r="B267" s="621"/>
      <c r="C267" s="623" t="s">
        <v>1796</v>
      </c>
      <c r="D267" s="621"/>
      <c r="E267" s="623" t="s">
        <v>15207</v>
      </c>
      <c r="F267" s="643" t="s">
        <v>15329</v>
      </c>
      <c r="G267" s="643" t="s">
        <v>15330</v>
      </c>
      <c r="H267" s="707"/>
      <c r="I267" s="707"/>
      <c r="J267" s="648"/>
      <c r="K267" s="648"/>
      <c r="L267" s="648"/>
      <c r="M267" s="648"/>
      <c r="N267" s="648"/>
      <c r="O267" s="648"/>
      <c r="P267" s="648"/>
      <c r="Q267" s="648"/>
      <c r="R267" s="648"/>
      <c r="S267" s="648"/>
      <c r="T267" s="648"/>
      <c r="U267" s="648"/>
      <c r="V267" s="648"/>
      <c r="W267" s="648"/>
      <c r="X267" s="648"/>
      <c r="Y267" s="648"/>
      <c r="Z267" s="648"/>
      <c r="AA267" s="648"/>
      <c r="AB267" s="882">
        <v>1.0</v>
      </c>
      <c r="AC267" s="621" t="s">
        <v>55</v>
      </c>
      <c r="AD267" s="500" t="s">
        <v>1577</v>
      </c>
      <c r="AE267" s="623"/>
      <c r="AF267" s="643" t="s">
        <v>15331</v>
      </c>
      <c r="AG267" s="643"/>
      <c r="AH267" s="633"/>
    </row>
    <row r="268" ht="15.75" customHeight="1">
      <c r="A268" s="621"/>
      <c r="B268" s="621"/>
      <c r="C268" s="623" t="s">
        <v>15332</v>
      </c>
      <c r="D268" s="621"/>
      <c r="E268" s="623" t="s">
        <v>15207</v>
      </c>
      <c r="F268" s="643" t="s">
        <v>15333</v>
      </c>
      <c r="G268" s="623" t="s">
        <v>15334</v>
      </c>
      <c r="H268" s="707"/>
      <c r="I268" s="709"/>
      <c r="J268" s="648"/>
      <c r="K268" s="501"/>
      <c r="L268" s="501"/>
      <c r="M268" s="501"/>
      <c r="N268" s="501"/>
      <c r="O268" s="501"/>
      <c r="P268" s="501"/>
      <c r="Q268" s="501"/>
      <c r="R268" s="501"/>
      <c r="S268" s="501"/>
      <c r="T268" s="501"/>
      <c r="U268" s="501"/>
      <c r="V268" s="501"/>
      <c r="W268" s="501"/>
      <c r="X268" s="501"/>
      <c r="Y268" s="501"/>
      <c r="Z268" s="501"/>
      <c r="AA268" s="501"/>
      <c r="AB268" s="882">
        <v>1.0</v>
      </c>
      <c r="AC268" s="621" t="s">
        <v>55</v>
      </c>
      <c r="AD268" s="500" t="s">
        <v>3208</v>
      </c>
      <c r="AE268" s="623"/>
      <c r="AF268" s="623"/>
      <c r="AG268" s="623"/>
      <c r="AH268" s="642"/>
    </row>
    <row r="269" ht="15.75" customHeight="1">
      <c r="A269" s="621"/>
      <c r="B269" s="621"/>
      <c r="C269" s="623" t="s">
        <v>15335</v>
      </c>
      <c r="D269" s="621"/>
      <c r="E269" s="623" t="s">
        <v>15207</v>
      </c>
      <c r="F269" s="643" t="s">
        <v>15336</v>
      </c>
      <c r="G269" s="643" t="s">
        <v>15337</v>
      </c>
      <c r="H269" s="707"/>
      <c r="I269" s="707"/>
      <c r="J269" s="648"/>
      <c r="K269" s="648"/>
      <c r="L269" s="648"/>
      <c r="M269" s="648"/>
      <c r="N269" s="648"/>
      <c r="O269" s="648"/>
      <c r="P269" s="648"/>
      <c r="Q269" s="648"/>
      <c r="R269" s="648"/>
      <c r="S269" s="648"/>
      <c r="T269" s="648"/>
      <c r="U269" s="648"/>
      <c r="V269" s="648"/>
      <c r="W269" s="648"/>
      <c r="X269" s="648"/>
      <c r="Y269" s="648"/>
      <c r="Z269" s="648"/>
      <c r="AA269" s="648"/>
      <c r="AB269" s="882">
        <v>1.0</v>
      </c>
      <c r="AC269" s="621" t="s">
        <v>55</v>
      </c>
      <c r="AD269" s="500" t="s">
        <v>3208</v>
      </c>
      <c r="AE269" s="623"/>
      <c r="AF269" s="623"/>
      <c r="AG269" s="623"/>
      <c r="AH269" s="633"/>
    </row>
    <row r="270" ht="15.75" customHeight="1">
      <c r="A270" s="621"/>
      <c r="B270" s="621"/>
      <c r="C270" s="623" t="s">
        <v>15338</v>
      </c>
      <c r="D270" s="621"/>
      <c r="E270" s="623" t="s">
        <v>15207</v>
      </c>
      <c r="F270" s="623" t="s">
        <v>15339</v>
      </c>
      <c r="G270" s="643" t="s">
        <v>15340</v>
      </c>
      <c r="H270" s="500" t="s">
        <v>94</v>
      </c>
      <c r="I270" s="500" t="s">
        <v>94</v>
      </c>
      <c r="J270" s="500"/>
      <c r="K270" s="500"/>
      <c r="L270" s="648"/>
      <c r="M270" s="648"/>
      <c r="N270" s="648"/>
      <c r="O270" s="648"/>
      <c r="P270" s="648"/>
      <c r="Q270" s="648"/>
      <c r="R270" s="648"/>
      <c r="S270" s="648"/>
      <c r="T270" s="648"/>
      <c r="U270" s="648"/>
      <c r="V270" s="648"/>
      <c r="W270" s="648"/>
      <c r="X270" s="648"/>
      <c r="Y270" s="648"/>
      <c r="Z270" s="648"/>
      <c r="AA270" s="648"/>
      <c r="AB270" s="882" t="s">
        <v>94</v>
      </c>
      <c r="AC270" s="621" t="s">
        <v>55</v>
      </c>
      <c r="AD270" s="500" t="s">
        <v>3208</v>
      </c>
      <c r="AE270" s="623"/>
      <c r="AF270" s="623"/>
      <c r="AG270" s="623"/>
      <c r="AH270" s="642"/>
    </row>
    <row r="271" ht="15.75" customHeight="1">
      <c r="A271" s="621"/>
      <c r="B271" s="621"/>
      <c r="C271" s="621"/>
      <c r="D271" s="623" t="s">
        <v>15212</v>
      </c>
      <c r="E271" s="623" t="s">
        <v>15207</v>
      </c>
      <c r="F271" s="643" t="s">
        <v>15341</v>
      </c>
      <c r="G271" s="643" t="s">
        <v>15342</v>
      </c>
      <c r="H271" s="707"/>
      <c r="I271" s="1380"/>
      <c r="J271" s="648"/>
      <c r="K271" s="500"/>
      <c r="L271" s="500"/>
      <c r="M271" s="500"/>
      <c r="N271" s="500"/>
      <c r="O271" s="500"/>
      <c r="P271" s="500"/>
      <c r="Q271" s="500"/>
      <c r="R271" s="500"/>
      <c r="S271" s="500"/>
      <c r="T271" s="500"/>
      <c r="U271" s="500"/>
      <c r="V271" s="500"/>
      <c r="W271" s="500"/>
      <c r="X271" s="500"/>
      <c r="Y271" s="500"/>
      <c r="Z271" s="500"/>
      <c r="AA271" s="500"/>
      <c r="AB271" s="882">
        <v>1.0</v>
      </c>
      <c r="AC271" s="621" t="s">
        <v>55</v>
      </c>
      <c r="AD271" s="500" t="s">
        <v>3208</v>
      </c>
      <c r="AE271" s="708" t="s">
        <v>15343</v>
      </c>
      <c r="AF271" s="623"/>
      <c r="AG271" s="623"/>
      <c r="AH271" s="642"/>
    </row>
    <row r="272" ht="15.75" customHeight="1">
      <c r="A272" s="621"/>
      <c r="B272" s="621"/>
      <c r="C272" s="621"/>
      <c r="D272" s="623" t="s">
        <v>15344</v>
      </c>
      <c r="E272" s="623" t="s">
        <v>15207</v>
      </c>
      <c r="F272" s="643" t="s">
        <v>15345</v>
      </c>
      <c r="G272" s="643" t="s">
        <v>15346</v>
      </c>
      <c r="H272" s="707"/>
      <c r="I272" s="1380"/>
      <c r="J272" s="648"/>
      <c r="K272" s="500"/>
      <c r="L272" s="500"/>
      <c r="M272" s="500"/>
      <c r="N272" s="500"/>
      <c r="O272" s="500"/>
      <c r="P272" s="500"/>
      <c r="Q272" s="500"/>
      <c r="R272" s="500"/>
      <c r="S272" s="500"/>
      <c r="T272" s="500"/>
      <c r="U272" s="500"/>
      <c r="V272" s="500"/>
      <c r="W272" s="500"/>
      <c r="X272" s="500"/>
      <c r="Y272" s="500"/>
      <c r="Z272" s="500"/>
      <c r="AA272" s="500"/>
      <c r="AB272" s="882">
        <v>1.0</v>
      </c>
      <c r="AC272" s="621" t="s">
        <v>55</v>
      </c>
      <c r="AD272" s="500" t="s">
        <v>3208</v>
      </c>
      <c r="AE272" s="670"/>
      <c r="AF272" s="708" t="s">
        <v>15347</v>
      </c>
      <c r="AG272" s="623"/>
      <c r="AH272" s="642"/>
    </row>
    <row r="273" ht="15.75" customHeight="1">
      <c r="A273" s="621"/>
      <c r="B273" s="621"/>
      <c r="C273" s="621"/>
      <c r="D273" s="643" t="s">
        <v>15348</v>
      </c>
      <c r="E273" s="623" t="s">
        <v>15207</v>
      </c>
      <c r="F273" s="643" t="s">
        <v>15349</v>
      </c>
      <c r="G273" s="643" t="s">
        <v>15350</v>
      </c>
      <c r="H273" s="500" t="s">
        <v>94</v>
      </c>
      <c r="I273" s="500" t="s">
        <v>94</v>
      </c>
      <c r="J273" s="500"/>
      <c r="K273" s="500"/>
      <c r="L273" s="648"/>
      <c r="M273" s="500"/>
      <c r="N273" s="500"/>
      <c r="O273" s="500"/>
      <c r="P273" s="500"/>
      <c r="Q273" s="500"/>
      <c r="R273" s="500"/>
      <c r="S273" s="500"/>
      <c r="T273" s="500"/>
      <c r="U273" s="500"/>
      <c r="V273" s="500"/>
      <c r="W273" s="500"/>
      <c r="X273" s="500"/>
      <c r="Y273" s="500"/>
      <c r="Z273" s="500"/>
      <c r="AA273" s="500"/>
      <c r="AB273" s="882" t="s">
        <v>94</v>
      </c>
      <c r="AC273" s="621" t="s">
        <v>55</v>
      </c>
      <c r="AD273" s="500" t="s">
        <v>3208</v>
      </c>
      <c r="AE273" s="623"/>
      <c r="AF273" s="623" t="s">
        <v>15351</v>
      </c>
      <c r="AG273" s="623"/>
      <c r="AH273" s="642"/>
    </row>
    <row r="274" ht="15.75" customHeight="1">
      <c r="A274" s="621"/>
      <c r="B274" s="623" t="s">
        <v>15352</v>
      </c>
      <c r="C274" s="621"/>
      <c r="D274" s="621"/>
      <c r="E274" s="621"/>
      <c r="F274" s="621"/>
      <c r="G274" s="623" t="s">
        <v>15353</v>
      </c>
      <c r="H274" s="500" t="s">
        <v>94</v>
      </c>
      <c r="I274" s="500" t="s">
        <v>94</v>
      </c>
      <c r="J274" s="500"/>
      <c r="K274" s="500"/>
      <c r="L274" s="500"/>
      <c r="M274" s="500"/>
      <c r="N274" s="500"/>
      <c r="O274" s="500"/>
      <c r="P274" s="500"/>
      <c r="Q274" s="500"/>
      <c r="R274" s="500"/>
      <c r="S274" s="500"/>
      <c r="T274" s="500"/>
      <c r="U274" s="500"/>
      <c r="V274" s="500"/>
      <c r="W274" s="500"/>
      <c r="X274" s="500"/>
      <c r="Y274" s="500"/>
      <c r="Z274" s="500"/>
      <c r="AA274" s="500"/>
      <c r="AB274" s="882" t="s">
        <v>94</v>
      </c>
      <c r="AC274" s="621" t="s">
        <v>55</v>
      </c>
      <c r="AD274" s="823" t="s">
        <v>7434</v>
      </c>
      <c r="AE274" s="623"/>
      <c r="AF274" s="623"/>
      <c r="AG274" s="623"/>
      <c r="AH274" s="642"/>
    </row>
    <row r="275" ht="15.75" customHeight="1">
      <c r="A275" s="621"/>
      <c r="B275" s="621"/>
      <c r="C275" s="623" t="s">
        <v>15354</v>
      </c>
      <c r="D275" s="621"/>
      <c r="E275" s="621"/>
      <c r="F275" s="623" t="s">
        <v>15355</v>
      </c>
      <c r="G275" s="623" t="s">
        <v>15356</v>
      </c>
      <c r="H275" s="500" t="s">
        <v>94</v>
      </c>
      <c r="I275" s="500" t="s">
        <v>94</v>
      </c>
      <c r="J275" s="500"/>
      <c r="K275" s="500"/>
      <c r="L275" s="648"/>
      <c r="M275" s="500"/>
      <c r="N275" s="500"/>
      <c r="O275" s="500"/>
      <c r="P275" s="500"/>
      <c r="Q275" s="500"/>
      <c r="R275" s="500"/>
      <c r="S275" s="500"/>
      <c r="T275" s="500"/>
      <c r="U275" s="500"/>
      <c r="V275" s="500"/>
      <c r="W275" s="500"/>
      <c r="X275" s="500"/>
      <c r="Y275" s="500"/>
      <c r="Z275" s="500"/>
      <c r="AA275" s="500"/>
      <c r="AB275" s="882" t="s">
        <v>94</v>
      </c>
      <c r="AC275" s="621" t="s">
        <v>55</v>
      </c>
      <c r="AD275" s="823" t="s">
        <v>7434</v>
      </c>
      <c r="AE275" s="623"/>
      <c r="AF275" s="623"/>
      <c r="AG275" s="623"/>
      <c r="AH275" s="642"/>
    </row>
    <row r="276" ht="15.75" customHeight="1">
      <c r="A276" s="621"/>
      <c r="B276" s="621"/>
      <c r="C276" s="623" t="s">
        <v>15357</v>
      </c>
      <c r="D276" s="621"/>
      <c r="E276" s="621"/>
      <c r="F276" s="621"/>
      <c r="G276" s="621"/>
      <c r="H276" s="500" t="s">
        <v>94</v>
      </c>
      <c r="I276" s="500" t="s">
        <v>94</v>
      </c>
      <c r="J276" s="500"/>
      <c r="K276" s="500"/>
      <c r="L276" s="500"/>
      <c r="M276" s="500"/>
      <c r="N276" s="500"/>
      <c r="O276" s="500"/>
      <c r="P276" s="500"/>
      <c r="Q276" s="500"/>
      <c r="R276" s="500"/>
      <c r="S276" s="500"/>
      <c r="T276" s="500"/>
      <c r="U276" s="500"/>
      <c r="V276" s="500"/>
      <c r="W276" s="500"/>
      <c r="X276" s="500"/>
      <c r="Y276" s="500"/>
      <c r="Z276" s="500"/>
      <c r="AA276" s="500"/>
      <c r="AB276" s="882" t="s">
        <v>94</v>
      </c>
      <c r="AC276" s="621" t="s">
        <v>55</v>
      </c>
      <c r="AD276" s="823" t="s">
        <v>7434</v>
      </c>
      <c r="AE276" s="623"/>
      <c r="AF276" s="623"/>
      <c r="AG276" s="623"/>
      <c r="AH276" s="642"/>
    </row>
    <row r="277" ht="15.75" hidden="1" customHeight="1">
      <c r="A277" s="621"/>
      <c r="B277" s="621"/>
      <c r="C277" s="621"/>
      <c r="D277" s="623" t="s">
        <v>15358</v>
      </c>
      <c r="E277" s="623" t="s">
        <v>15359</v>
      </c>
      <c r="F277" s="623" t="s">
        <v>15360</v>
      </c>
      <c r="G277" s="623" t="s">
        <v>15361</v>
      </c>
      <c r="H277" s="500" t="s">
        <v>94</v>
      </c>
      <c r="I277" s="500" t="s">
        <v>94</v>
      </c>
      <c r="J277" s="500"/>
      <c r="K277" s="500"/>
      <c r="L277" s="648"/>
      <c r="M277" s="648"/>
      <c r="N277" s="648"/>
      <c r="O277" s="500"/>
      <c r="P277" s="500"/>
      <c r="Q277" s="500"/>
      <c r="R277" s="500"/>
      <c r="S277" s="500"/>
      <c r="T277" s="500"/>
      <c r="U277" s="500"/>
      <c r="V277" s="500"/>
      <c r="W277" s="500"/>
      <c r="X277" s="500"/>
      <c r="Y277" s="500"/>
      <c r="Z277" s="500"/>
      <c r="AA277" s="500"/>
      <c r="AB277" s="882" t="s">
        <v>94</v>
      </c>
      <c r="AC277" s="621" t="s">
        <v>65</v>
      </c>
      <c r="AD277" s="823" t="s">
        <v>7434</v>
      </c>
      <c r="AE277" s="623"/>
      <c r="AF277" s="623"/>
      <c r="AG277" s="623"/>
      <c r="AH277" s="642"/>
    </row>
    <row r="278" ht="15.75" hidden="1" customHeight="1">
      <c r="A278" s="621"/>
      <c r="B278" s="621"/>
      <c r="C278" s="621"/>
      <c r="D278" s="623" t="s">
        <v>8127</v>
      </c>
      <c r="E278" s="623" t="s">
        <v>15359</v>
      </c>
      <c r="F278" s="623" t="s">
        <v>15362</v>
      </c>
      <c r="G278" s="623" t="s">
        <v>15363</v>
      </c>
      <c r="H278" s="500" t="s">
        <v>94</v>
      </c>
      <c r="I278" s="500" t="s">
        <v>94</v>
      </c>
      <c r="J278" s="500"/>
      <c r="K278" s="500"/>
      <c r="L278" s="648"/>
      <c r="M278" s="648"/>
      <c r="N278" s="648"/>
      <c r="O278" s="500"/>
      <c r="P278" s="500"/>
      <c r="Q278" s="500"/>
      <c r="R278" s="500"/>
      <c r="S278" s="500"/>
      <c r="T278" s="500"/>
      <c r="U278" s="500"/>
      <c r="V278" s="500"/>
      <c r="W278" s="500"/>
      <c r="X278" s="500"/>
      <c r="Y278" s="500"/>
      <c r="Z278" s="500"/>
      <c r="AA278" s="500"/>
      <c r="AB278" s="882" t="s">
        <v>94</v>
      </c>
      <c r="AC278" s="621" t="s">
        <v>65</v>
      </c>
      <c r="AD278" s="823" t="s">
        <v>7434</v>
      </c>
      <c r="AE278" s="623"/>
      <c r="AF278" s="623"/>
      <c r="AG278" s="623"/>
      <c r="AH278" s="642"/>
    </row>
    <row r="279" ht="15.75" customHeight="1">
      <c r="A279" s="621"/>
      <c r="B279" s="621"/>
      <c r="C279" s="621"/>
      <c r="D279" s="623" t="s">
        <v>8127</v>
      </c>
      <c r="E279" s="623" t="s">
        <v>15359</v>
      </c>
      <c r="F279" s="643" t="s">
        <v>15364</v>
      </c>
      <c r="G279" s="643" t="s">
        <v>15365</v>
      </c>
      <c r="H279" s="707" t="s">
        <v>82</v>
      </c>
      <c r="I279" s="707"/>
      <c r="J279" s="648"/>
      <c r="K279" s="648"/>
      <c r="L279" s="648"/>
      <c r="M279" s="648"/>
      <c r="N279" s="648"/>
      <c r="O279" s="500"/>
      <c r="P279" s="500"/>
      <c r="Q279" s="500"/>
      <c r="R279" s="500"/>
      <c r="S279" s="500"/>
      <c r="T279" s="500"/>
      <c r="U279" s="500"/>
      <c r="V279" s="500"/>
      <c r="W279" s="500"/>
      <c r="X279" s="500"/>
      <c r="Y279" s="500"/>
      <c r="Z279" s="500"/>
      <c r="AA279" s="500"/>
      <c r="AB279" s="882">
        <v>1.0</v>
      </c>
      <c r="AC279" s="621" t="s">
        <v>65</v>
      </c>
      <c r="AD279" s="500" t="s">
        <v>3208</v>
      </c>
      <c r="AE279" s="623"/>
      <c r="AF279" s="623"/>
      <c r="AG279" s="623"/>
      <c r="AH279" s="642"/>
    </row>
    <row r="280" ht="15.75" customHeight="1">
      <c r="A280" s="621"/>
      <c r="B280" s="621"/>
      <c r="C280" s="623" t="s">
        <v>15366</v>
      </c>
      <c r="D280" s="621"/>
      <c r="E280" s="621"/>
      <c r="F280" s="621"/>
      <c r="G280" s="621"/>
      <c r="H280" s="500" t="s">
        <v>94</v>
      </c>
      <c r="I280" s="500" t="s">
        <v>94</v>
      </c>
      <c r="J280" s="500"/>
      <c r="K280" s="500"/>
      <c r="L280" s="648"/>
      <c r="M280" s="648"/>
      <c r="N280" s="648"/>
      <c r="O280" s="500"/>
      <c r="P280" s="500"/>
      <c r="Q280" s="500"/>
      <c r="R280" s="500"/>
      <c r="S280" s="500"/>
      <c r="T280" s="500"/>
      <c r="U280" s="500"/>
      <c r="V280" s="500"/>
      <c r="W280" s="500"/>
      <c r="X280" s="500"/>
      <c r="Y280" s="500"/>
      <c r="Z280" s="500"/>
      <c r="AA280" s="500"/>
      <c r="AB280" s="882" t="s">
        <v>94</v>
      </c>
      <c r="AC280" s="621" t="s">
        <v>55</v>
      </c>
      <c r="AD280" s="823" t="s">
        <v>7434</v>
      </c>
      <c r="AE280" s="623"/>
      <c r="AF280" s="623"/>
      <c r="AG280" s="623"/>
      <c r="AH280" s="642"/>
    </row>
    <row r="281" ht="15.75" customHeight="1">
      <c r="A281" s="621"/>
      <c r="B281" s="621"/>
      <c r="C281" s="621"/>
      <c r="D281" s="623" t="s">
        <v>1796</v>
      </c>
      <c r="E281" s="623" t="s">
        <v>15367</v>
      </c>
      <c r="F281" s="643" t="s">
        <v>15368</v>
      </c>
      <c r="G281" s="643" t="s">
        <v>15369</v>
      </c>
      <c r="H281" s="500" t="s">
        <v>94</v>
      </c>
      <c r="I281" s="500" t="s">
        <v>94</v>
      </c>
      <c r="J281" s="500"/>
      <c r="K281" s="500"/>
      <c r="L281" s="648"/>
      <c r="M281" s="648"/>
      <c r="N281" s="648"/>
      <c r="O281" s="648"/>
      <c r="P281" s="648"/>
      <c r="Q281" s="648"/>
      <c r="R281" s="648"/>
      <c r="S281" s="648"/>
      <c r="T281" s="500"/>
      <c r="U281" s="500"/>
      <c r="V281" s="500"/>
      <c r="W281" s="500"/>
      <c r="X281" s="500"/>
      <c r="Y281" s="500"/>
      <c r="Z281" s="500"/>
      <c r="AA281" s="500"/>
      <c r="AB281" s="882" t="s">
        <v>94</v>
      </c>
      <c r="AC281" s="621" t="s">
        <v>55</v>
      </c>
      <c r="AD281" s="500" t="s">
        <v>3208</v>
      </c>
      <c r="AE281" s="623"/>
      <c r="AF281" s="623"/>
      <c r="AG281" s="623"/>
      <c r="AH281" s="642"/>
    </row>
    <row r="282" ht="15.75" customHeight="1">
      <c r="A282" s="621"/>
      <c r="B282" s="621"/>
      <c r="C282" s="621"/>
      <c r="D282" s="623" t="s">
        <v>15370</v>
      </c>
      <c r="E282" s="623" t="s">
        <v>15367</v>
      </c>
      <c r="F282" s="643" t="s">
        <v>15371</v>
      </c>
      <c r="G282" s="623" t="s">
        <v>15372</v>
      </c>
      <c r="H282" s="709"/>
      <c r="I282" s="709"/>
      <c r="J282" s="501"/>
      <c r="K282" s="501"/>
      <c r="L282" s="501"/>
      <c r="M282" s="501"/>
      <c r="N282" s="501"/>
      <c r="O282" s="501"/>
      <c r="P282" s="501"/>
      <c r="Q282" s="501"/>
      <c r="R282" s="501"/>
      <c r="S282" s="501"/>
      <c r="T282" s="500"/>
      <c r="U282" s="500"/>
      <c r="V282" s="500"/>
      <c r="W282" s="500"/>
      <c r="X282" s="500"/>
      <c r="Y282" s="500"/>
      <c r="Z282" s="500"/>
      <c r="AA282" s="500"/>
      <c r="AB282" s="882">
        <v>1.0</v>
      </c>
      <c r="AC282" s="621" t="s">
        <v>55</v>
      </c>
      <c r="AD282" s="500" t="s">
        <v>3208</v>
      </c>
      <c r="AE282" s="623"/>
      <c r="AF282" s="643" t="s">
        <v>15373</v>
      </c>
      <c r="AG282" s="623"/>
      <c r="AH282" s="642"/>
    </row>
    <row r="283" ht="15.75" customHeight="1">
      <c r="A283" s="621"/>
      <c r="B283" s="621"/>
      <c r="C283" s="621"/>
      <c r="D283" s="623" t="s">
        <v>12586</v>
      </c>
      <c r="E283" s="623" t="s">
        <v>15367</v>
      </c>
      <c r="F283" s="643" t="s">
        <v>15374</v>
      </c>
      <c r="G283" s="623" t="s">
        <v>15375</v>
      </c>
      <c r="H283" s="709"/>
      <c r="I283" s="709"/>
      <c r="J283" s="648"/>
      <c r="K283" s="501"/>
      <c r="L283" s="648"/>
      <c r="M283" s="648"/>
      <c r="N283" s="648"/>
      <c r="O283" s="648"/>
      <c r="P283" s="648"/>
      <c r="Q283" s="648"/>
      <c r="R283" s="648"/>
      <c r="S283" s="648"/>
      <c r="T283" s="500"/>
      <c r="U283" s="500"/>
      <c r="V283" s="500"/>
      <c r="W283" s="500"/>
      <c r="X283" s="500"/>
      <c r="Y283" s="500"/>
      <c r="Z283" s="500"/>
      <c r="AA283" s="500"/>
      <c r="AB283" s="882">
        <v>1.0</v>
      </c>
      <c r="AC283" s="621" t="s">
        <v>55</v>
      </c>
      <c r="AD283" s="500" t="s">
        <v>3208</v>
      </c>
      <c r="AE283" s="623"/>
      <c r="AF283" s="623"/>
      <c r="AG283" s="623"/>
      <c r="AH283" s="642"/>
    </row>
    <row r="284" ht="15.75" customHeight="1">
      <c r="A284" s="621"/>
      <c r="B284" s="621"/>
      <c r="C284" s="623" t="s">
        <v>15376</v>
      </c>
      <c r="D284" s="621"/>
      <c r="E284" s="621"/>
      <c r="F284" s="621"/>
      <c r="G284" s="621"/>
      <c r="H284" s="500" t="s">
        <v>94</v>
      </c>
      <c r="I284" s="500" t="s">
        <v>94</v>
      </c>
      <c r="J284" s="500"/>
      <c r="K284" s="500"/>
      <c r="L284" s="500"/>
      <c r="M284" s="500"/>
      <c r="N284" s="500"/>
      <c r="O284" s="500"/>
      <c r="P284" s="500"/>
      <c r="Q284" s="500"/>
      <c r="R284" s="500"/>
      <c r="S284" s="500"/>
      <c r="T284" s="500"/>
      <c r="U284" s="500"/>
      <c r="V284" s="500"/>
      <c r="W284" s="500"/>
      <c r="X284" s="500"/>
      <c r="Y284" s="500"/>
      <c r="Z284" s="500"/>
      <c r="AA284" s="500"/>
      <c r="AB284" s="882" t="s">
        <v>94</v>
      </c>
      <c r="AC284" s="621" t="s">
        <v>55</v>
      </c>
      <c r="AD284" s="823" t="s">
        <v>7434</v>
      </c>
      <c r="AE284" s="623"/>
      <c r="AF284" s="623"/>
      <c r="AG284" s="623"/>
      <c r="AH284" s="642"/>
    </row>
    <row r="285" ht="15.75" hidden="1" customHeight="1">
      <c r="A285" s="621"/>
      <c r="B285" s="621"/>
      <c r="C285" s="621"/>
      <c r="D285" s="623" t="s">
        <v>1796</v>
      </c>
      <c r="E285" s="623" t="s">
        <v>15367</v>
      </c>
      <c r="F285" s="623" t="s">
        <v>15377</v>
      </c>
      <c r="G285" s="623" t="s">
        <v>15378</v>
      </c>
      <c r="H285" s="500" t="s">
        <v>94</v>
      </c>
      <c r="I285" s="500" t="s">
        <v>94</v>
      </c>
      <c r="J285" s="500"/>
      <c r="K285" s="500"/>
      <c r="L285" s="500"/>
      <c r="M285" s="500"/>
      <c r="N285" s="500"/>
      <c r="O285" s="500"/>
      <c r="P285" s="500"/>
      <c r="Q285" s="500"/>
      <c r="R285" s="500"/>
      <c r="S285" s="500"/>
      <c r="T285" s="500"/>
      <c r="U285" s="500"/>
      <c r="V285" s="500"/>
      <c r="W285" s="500"/>
      <c r="X285" s="500"/>
      <c r="Y285" s="500"/>
      <c r="Z285" s="500"/>
      <c r="AA285" s="500"/>
      <c r="AB285" s="882" t="s">
        <v>94</v>
      </c>
      <c r="AC285" s="621" t="s">
        <v>55</v>
      </c>
      <c r="AD285" s="823" t="s">
        <v>7434</v>
      </c>
      <c r="AE285" s="623"/>
      <c r="AF285" s="623"/>
      <c r="AG285" s="623"/>
      <c r="AH285" s="623"/>
    </row>
    <row r="286" ht="15.75" hidden="1" customHeight="1">
      <c r="A286" s="621"/>
      <c r="B286" s="621"/>
      <c r="C286" s="621"/>
      <c r="D286" s="623" t="s">
        <v>15379</v>
      </c>
      <c r="E286" s="623" t="s">
        <v>15367</v>
      </c>
      <c r="F286" s="623" t="s">
        <v>15380</v>
      </c>
      <c r="G286" s="623" t="s">
        <v>15381</v>
      </c>
      <c r="H286" s="500" t="s">
        <v>94</v>
      </c>
      <c r="I286" s="500" t="s">
        <v>94</v>
      </c>
      <c r="J286" s="500"/>
      <c r="K286" s="500"/>
      <c r="L286" s="500"/>
      <c r="M286" s="500"/>
      <c r="N286" s="500"/>
      <c r="O286" s="500"/>
      <c r="P286" s="500"/>
      <c r="Q286" s="500"/>
      <c r="R286" s="500"/>
      <c r="S286" s="500"/>
      <c r="T286" s="500"/>
      <c r="U286" s="500"/>
      <c r="V286" s="500"/>
      <c r="W286" s="500"/>
      <c r="X286" s="500"/>
      <c r="Y286" s="500"/>
      <c r="Z286" s="500"/>
      <c r="AA286" s="500"/>
      <c r="AB286" s="882" t="s">
        <v>94</v>
      </c>
      <c r="AC286" s="621" t="s">
        <v>55</v>
      </c>
      <c r="AD286" s="823" t="s">
        <v>7434</v>
      </c>
      <c r="AE286" s="623"/>
      <c r="AF286" s="623"/>
      <c r="AG286" s="623"/>
      <c r="AH286" s="623"/>
    </row>
    <row r="287" ht="15.75" customHeight="1">
      <c r="A287" s="621"/>
      <c r="B287" s="621"/>
      <c r="C287" s="841"/>
      <c r="D287" s="623" t="s">
        <v>12586</v>
      </c>
      <c r="E287" s="623" t="s">
        <v>15367</v>
      </c>
      <c r="F287" s="643" t="s">
        <v>15382</v>
      </c>
      <c r="G287" s="643" t="s">
        <v>15383</v>
      </c>
      <c r="H287" s="709"/>
      <c r="I287" s="707"/>
      <c r="J287" s="501"/>
      <c r="K287" s="500"/>
      <c r="L287" s="500"/>
      <c r="M287" s="500"/>
      <c r="N287" s="500"/>
      <c r="O287" s="500"/>
      <c r="P287" s="500"/>
      <c r="Q287" s="500"/>
      <c r="R287" s="500"/>
      <c r="S287" s="500"/>
      <c r="T287" s="500"/>
      <c r="U287" s="500"/>
      <c r="V287" s="500"/>
      <c r="W287" s="500"/>
      <c r="X287" s="500"/>
      <c r="Y287" s="500"/>
      <c r="Z287" s="500"/>
      <c r="AA287" s="500"/>
      <c r="AB287" s="882">
        <v>1.0</v>
      </c>
      <c r="AC287" s="621" t="s">
        <v>55</v>
      </c>
      <c r="AD287" s="500" t="s">
        <v>3208</v>
      </c>
      <c r="AE287" s="670"/>
      <c r="AF287" s="623"/>
      <c r="AG287" s="623"/>
      <c r="AH287" s="623"/>
    </row>
    <row r="288" ht="15.75" hidden="1" customHeight="1">
      <c r="A288" s="621"/>
      <c r="B288" s="621"/>
      <c r="C288" s="621"/>
      <c r="D288" s="623" t="s">
        <v>15384</v>
      </c>
      <c r="E288" s="623" t="s">
        <v>15367</v>
      </c>
      <c r="F288" s="623" t="s">
        <v>15385</v>
      </c>
      <c r="G288" s="623" t="s">
        <v>15386</v>
      </c>
      <c r="H288" s="500" t="s">
        <v>94</v>
      </c>
      <c r="I288" s="500" t="s">
        <v>94</v>
      </c>
      <c r="J288" s="500"/>
      <c r="K288" s="500"/>
      <c r="L288" s="500"/>
      <c r="M288" s="500"/>
      <c r="N288" s="500"/>
      <c r="O288" s="500"/>
      <c r="P288" s="500"/>
      <c r="Q288" s="500"/>
      <c r="R288" s="500"/>
      <c r="S288" s="500"/>
      <c r="T288" s="500"/>
      <c r="U288" s="500"/>
      <c r="V288" s="500"/>
      <c r="W288" s="500"/>
      <c r="X288" s="500"/>
      <c r="Y288" s="500"/>
      <c r="Z288" s="500"/>
      <c r="AA288" s="500"/>
      <c r="AB288" s="882" t="s">
        <v>94</v>
      </c>
      <c r="AC288" s="621" t="s">
        <v>55</v>
      </c>
      <c r="AD288" s="823" t="s">
        <v>7434</v>
      </c>
      <c r="AE288" s="623"/>
      <c r="AF288" s="623"/>
      <c r="AG288" s="623"/>
      <c r="AH288" s="623"/>
    </row>
    <row r="289" ht="15.75" customHeight="1">
      <c r="A289" s="621"/>
      <c r="B289" s="621"/>
      <c r="C289" s="623" t="s">
        <v>1140</v>
      </c>
      <c r="D289" s="621"/>
      <c r="E289" s="621"/>
      <c r="F289" s="623" t="s">
        <v>15387</v>
      </c>
      <c r="G289" s="623" t="s">
        <v>15388</v>
      </c>
      <c r="H289" s="500" t="s">
        <v>94</v>
      </c>
      <c r="I289" s="500" t="s">
        <v>94</v>
      </c>
      <c r="J289" s="500"/>
      <c r="K289" s="500"/>
      <c r="L289" s="500"/>
      <c r="M289" s="500"/>
      <c r="N289" s="500"/>
      <c r="O289" s="500"/>
      <c r="P289" s="500"/>
      <c r="Q289" s="500"/>
      <c r="R289" s="500"/>
      <c r="S289" s="500"/>
      <c r="T289" s="500"/>
      <c r="U289" s="500"/>
      <c r="V289" s="500"/>
      <c r="W289" s="500"/>
      <c r="X289" s="500"/>
      <c r="Y289" s="500"/>
      <c r="Z289" s="500"/>
      <c r="AA289" s="500"/>
      <c r="AB289" s="882" t="s">
        <v>94</v>
      </c>
      <c r="AC289" s="621" t="s">
        <v>55</v>
      </c>
      <c r="AD289" s="823" t="s">
        <v>7434</v>
      </c>
      <c r="AE289" s="623"/>
      <c r="AF289" s="623"/>
      <c r="AG289" s="623"/>
      <c r="AH289" s="642"/>
    </row>
    <row r="290" ht="15.75" hidden="1" customHeight="1">
      <c r="A290" s="621"/>
      <c r="B290" s="621"/>
      <c r="C290" s="621"/>
      <c r="D290" s="623" t="s">
        <v>15389</v>
      </c>
      <c r="E290" s="623" t="s">
        <v>15390</v>
      </c>
      <c r="F290" s="623" t="s">
        <v>15391</v>
      </c>
      <c r="G290" s="623" t="s">
        <v>15392</v>
      </c>
      <c r="H290" s="500" t="s">
        <v>94</v>
      </c>
      <c r="I290" s="500" t="s">
        <v>94</v>
      </c>
      <c r="J290" s="500"/>
      <c r="K290" s="500"/>
      <c r="L290" s="500"/>
      <c r="M290" s="500"/>
      <c r="N290" s="500"/>
      <c r="O290" s="500"/>
      <c r="P290" s="500"/>
      <c r="Q290" s="500"/>
      <c r="R290" s="500"/>
      <c r="S290" s="500"/>
      <c r="T290" s="500"/>
      <c r="U290" s="500"/>
      <c r="V290" s="500"/>
      <c r="W290" s="500"/>
      <c r="X290" s="500"/>
      <c r="Y290" s="500"/>
      <c r="Z290" s="500"/>
      <c r="AA290" s="500"/>
      <c r="AB290" s="882" t="s">
        <v>94</v>
      </c>
      <c r="AC290" s="621" t="s">
        <v>55</v>
      </c>
      <c r="AD290" s="823" t="s">
        <v>7434</v>
      </c>
      <c r="AE290" s="623"/>
      <c r="AF290" s="623"/>
      <c r="AG290" s="623"/>
      <c r="AH290" s="623"/>
    </row>
    <row r="291" ht="15.75" customHeight="1">
      <c r="A291" s="621"/>
      <c r="B291" s="621"/>
      <c r="C291" s="621"/>
      <c r="D291" s="623" t="s">
        <v>15393</v>
      </c>
      <c r="E291" s="621"/>
      <c r="F291" s="643" t="s">
        <v>15394</v>
      </c>
      <c r="G291" s="643" t="s">
        <v>15395</v>
      </c>
      <c r="H291" s="709"/>
      <c r="I291" s="707"/>
      <c r="J291" s="500"/>
      <c r="K291" s="500"/>
      <c r="L291" s="500"/>
      <c r="M291" s="500"/>
      <c r="N291" s="500"/>
      <c r="O291" s="500"/>
      <c r="P291" s="500"/>
      <c r="Q291" s="500"/>
      <c r="R291" s="500"/>
      <c r="S291" s="500"/>
      <c r="T291" s="500"/>
      <c r="U291" s="500"/>
      <c r="V291" s="500"/>
      <c r="W291" s="500"/>
      <c r="X291" s="500"/>
      <c r="Y291" s="500"/>
      <c r="Z291" s="500"/>
      <c r="AA291" s="500"/>
      <c r="AB291" s="882">
        <v>1.0</v>
      </c>
      <c r="AC291" s="621" t="s">
        <v>55</v>
      </c>
      <c r="AD291" s="500" t="s">
        <v>3208</v>
      </c>
      <c r="AE291" s="710"/>
      <c r="AF291" s="623"/>
      <c r="AG291" s="623"/>
      <c r="AH291" s="623"/>
    </row>
    <row r="292" ht="15.75" hidden="1" customHeight="1">
      <c r="A292" s="621"/>
      <c r="B292" s="621"/>
      <c r="C292" s="621"/>
      <c r="D292" s="623" t="s">
        <v>1581</v>
      </c>
      <c r="E292" s="623" t="s">
        <v>15396</v>
      </c>
      <c r="F292" s="623" t="s">
        <v>15397</v>
      </c>
      <c r="G292" s="623" t="s">
        <v>15398</v>
      </c>
      <c r="H292" s="500" t="s">
        <v>94</v>
      </c>
      <c r="I292" s="500" t="s">
        <v>94</v>
      </c>
      <c r="J292" s="500"/>
      <c r="K292" s="500"/>
      <c r="L292" s="500"/>
      <c r="M292" s="500"/>
      <c r="N292" s="500"/>
      <c r="O292" s="500"/>
      <c r="P292" s="500"/>
      <c r="Q292" s="500"/>
      <c r="R292" s="500"/>
      <c r="S292" s="500"/>
      <c r="T292" s="500"/>
      <c r="U292" s="500"/>
      <c r="V292" s="500"/>
      <c r="W292" s="500"/>
      <c r="X292" s="500"/>
      <c r="Y292" s="500"/>
      <c r="Z292" s="500"/>
      <c r="AA292" s="500"/>
      <c r="AB292" s="882" t="s">
        <v>94</v>
      </c>
      <c r="AC292" s="621" t="s">
        <v>55</v>
      </c>
      <c r="AD292" s="823" t="s">
        <v>7434</v>
      </c>
      <c r="AE292" s="623"/>
      <c r="AF292" s="623"/>
      <c r="AG292" s="623"/>
      <c r="AH292" s="623"/>
    </row>
    <row r="293" ht="15.75" customHeight="1">
      <c r="A293" s="621"/>
      <c r="B293" s="621"/>
      <c r="C293" s="623" t="s">
        <v>15399</v>
      </c>
      <c r="D293" s="621"/>
      <c r="E293" s="621"/>
      <c r="F293" s="623" t="s">
        <v>15400</v>
      </c>
      <c r="G293" s="623" t="s">
        <v>15401</v>
      </c>
      <c r="H293" s="500" t="s">
        <v>94</v>
      </c>
      <c r="I293" s="500" t="s">
        <v>94</v>
      </c>
      <c r="J293" s="500"/>
      <c r="K293" s="500"/>
      <c r="L293" s="500"/>
      <c r="M293" s="500"/>
      <c r="N293" s="500"/>
      <c r="O293" s="500"/>
      <c r="P293" s="500"/>
      <c r="Q293" s="500"/>
      <c r="R293" s="500"/>
      <c r="S293" s="500"/>
      <c r="T293" s="500"/>
      <c r="U293" s="500"/>
      <c r="V293" s="500"/>
      <c r="W293" s="500"/>
      <c r="X293" s="500"/>
      <c r="Y293" s="500"/>
      <c r="Z293" s="500"/>
      <c r="AA293" s="500"/>
      <c r="AB293" s="882" t="s">
        <v>94</v>
      </c>
      <c r="AC293" s="621" t="s">
        <v>55</v>
      </c>
      <c r="AD293" s="823" t="s">
        <v>7434</v>
      </c>
      <c r="AE293" s="623"/>
      <c r="AF293" s="623"/>
      <c r="AG293" s="623"/>
      <c r="AH293" s="623"/>
    </row>
    <row r="294" ht="15.75" hidden="1" customHeight="1">
      <c r="A294" s="621"/>
      <c r="B294" s="621"/>
      <c r="C294" s="621"/>
      <c r="D294" s="623" t="s">
        <v>15389</v>
      </c>
      <c r="E294" s="623" t="s">
        <v>15390</v>
      </c>
      <c r="F294" s="623" t="s">
        <v>15402</v>
      </c>
      <c r="G294" s="623" t="s">
        <v>15403</v>
      </c>
      <c r="H294" s="500" t="s">
        <v>94</v>
      </c>
      <c r="I294" s="500" t="s">
        <v>94</v>
      </c>
      <c r="J294" s="500"/>
      <c r="K294" s="500"/>
      <c r="L294" s="500"/>
      <c r="M294" s="500"/>
      <c r="N294" s="500"/>
      <c r="O294" s="500"/>
      <c r="P294" s="500"/>
      <c r="Q294" s="500"/>
      <c r="R294" s="500"/>
      <c r="S294" s="500"/>
      <c r="T294" s="500"/>
      <c r="U294" s="500"/>
      <c r="V294" s="500"/>
      <c r="W294" s="500"/>
      <c r="X294" s="500"/>
      <c r="Y294" s="500"/>
      <c r="Z294" s="500"/>
      <c r="AA294" s="500"/>
      <c r="AB294" s="882" t="s">
        <v>94</v>
      </c>
      <c r="AC294" s="621" t="s">
        <v>55</v>
      </c>
      <c r="AD294" s="823" t="s">
        <v>7434</v>
      </c>
      <c r="AE294" s="623"/>
      <c r="AF294" s="623"/>
      <c r="AG294" s="623"/>
      <c r="AH294" s="623"/>
    </row>
    <row r="295" ht="15.75" hidden="1" customHeight="1">
      <c r="A295" s="621"/>
      <c r="B295" s="621"/>
      <c r="C295" s="621"/>
      <c r="D295" s="623" t="s">
        <v>15389</v>
      </c>
      <c r="E295" s="623" t="s">
        <v>15390</v>
      </c>
      <c r="F295" s="623" t="s">
        <v>15404</v>
      </c>
      <c r="G295" s="623" t="s">
        <v>15405</v>
      </c>
      <c r="H295" s="500" t="s">
        <v>94</v>
      </c>
      <c r="I295" s="500" t="s">
        <v>94</v>
      </c>
      <c r="J295" s="500"/>
      <c r="K295" s="500"/>
      <c r="L295" s="500"/>
      <c r="M295" s="500"/>
      <c r="N295" s="500"/>
      <c r="O295" s="500"/>
      <c r="P295" s="500"/>
      <c r="Q295" s="500"/>
      <c r="R295" s="500"/>
      <c r="S295" s="500"/>
      <c r="T295" s="500"/>
      <c r="U295" s="500"/>
      <c r="V295" s="500"/>
      <c r="W295" s="500"/>
      <c r="X295" s="500"/>
      <c r="Y295" s="500"/>
      <c r="Z295" s="500"/>
      <c r="AA295" s="500"/>
      <c r="AB295" s="882" t="s">
        <v>94</v>
      </c>
      <c r="AC295" s="621" t="s">
        <v>55</v>
      </c>
      <c r="AD295" s="823" t="s">
        <v>7434</v>
      </c>
      <c r="AE295" s="623"/>
      <c r="AF295" s="623"/>
      <c r="AG295" s="623"/>
      <c r="AH295" s="623"/>
    </row>
    <row r="296" ht="15.75" customHeight="1">
      <c r="A296" s="621"/>
      <c r="B296" s="621"/>
      <c r="C296" s="621"/>
      <c r="D296" s="623" t="s">
        <v>15393</v>
      </c>
      <c r="E296" s="623" t="s">
        <v>15406</v>
      </c>
      <c r="F296" s="643" t="s">
        <v>15407</v>
      </c>
      <c r="G296" s="623" t="s">
        <v>15408</v>
      </c>
      <c r="H296" s="709"/>
      <c r="I296" s="648"/>
      <c r="J296" s="501"/>
      <c r="K296" s="500"/>
      <c r="L296" s="500"/>
      <c r="M296" s="500"/>
      <c r="N296" s="500"/>
      <c r="O296" s="500"/>
      <c r="P296" s="500"/>
      <c r="Q296" s="500"/>
      <c r="R296" s="500"/>
      <c r="S296" s="500"/>
      <c r="T296" s="500"/>
      <c r="U296" s="500"/>
      <c r="V296" s="500"/>
      <c r="W296" s="500"/>
      <c r="X296" s="500"/>
      <c r="Y296" s="500"/>
      <c r="Z296" s="500"/>
      <c r="AA296" s="500"/>
      <c r="AB296" s="882">
        <v>1.0</v>
      </c>
      <c r="AC296" s="621" t="s">
        <v>55</v>
      </c>
      <c r="AD296" s="500" t="s">
        <v>3208</v>
      </c>
      <c r="AE296" s="623"/>
      <c r="AF296" s="643" t="s">
        <v>15373</v>
      </c>
      <c r="AG296" s="623"/>
      <c r="AH296" s="623"/>
    </row>
    <row r="297" ht="15.75" hidden="1" customHeight="1">
      <c r="A297" s="621"/>
      <c r="B297" s="621"/>
      <c r="C297" s="621"/>
      <c r="D297" s="623" t="s">
        <v>1581</v>
      </c>
      <c r="E297" s="623" t="s">
        <v>15396</v>
      </c>
      <c r="F297" s="623" t="s">
        <v>15409</v>
      </c>
      <c r="G297" s="623" t="s">
        <v>15410</v>
      </c>
      <c r="H297" s="500" t="s">
        <v>94</v>
      </c>
      <c r="I297" s="500" t="s">
        <v>94</v>
      </c>
      <c r="J297" s="500"/>
      <c r="K297" s="500"/>
      <c r="L297" s="500"/>
      <c r="M297" s="500"/>
      <c r="N297" s="500"/>
      <c r="O297" s="500"/>
      <c r="P297" s="500"/>
      <c r="Q297" s="500"/>
      <c r="R297" s="500"/>
      <c r="S297" s="500"/>
      <c r="T297" s="500"/>
      <c r="U297" s="500"/>
      <c r="V297" s="500"/>
      <c r="W297" s="500"/>
      <c r="X297" s="500"/>
      <c r="Y297" s="500"/>
      <c r="Z297" s="500"/>
      <c r="AA297" s="500"/>
      <c r="AB297" s="882" t="s">
        <v>94</v>
      </c>
      <c r="AC297" s="621" t="s">
        <v>55</v>
      </c>
      <c r="AD297" s="823" t="s">
        <v>7434</v>
      </c>
      <c r="AE297" s="623"/>
      <c r="AF297" s="623" t="s">
        <v>15411</v>
      </c>
      <c r="AG297" s="623"/>
      <c r="AH297" s="623"/>
    </row>
    <row r="298" ht="15.75" hidden="1" customHeight="1">
      <c r="A298" s="621"/>
      <c r="B298" s="623" t="s">
        <v>15309</v>
      </c>
      <c r="C298" s="621"/>
      <c r="D298" s="621"/>
      <c r="E298" s="621"/>
      <c r="F298" s="621"/>
      <c r="G298" s="621"/>
      <c r="H298" s="500" t="s">
        <v>94</v>
      </c>
      <c r="I298" s="500" t="s">
        <v>94</v>
      </c>
      <c r="J298" s="500"/>
      <c r="K298" s="500"/>
      <c r="L298" s="500"/>
      <c r="M298" s="500"/>
      <c r="N298" s="500"/>
      <c r="O298" s="500"/>
      <c r="P298" s="500"/>
      <c r="Q298" s="500"/>
      <c r="R298" s="500"/>
      <c r="S298" s="500"/>
      <c r="T298" s="500"/>
      <c r="U298" s="500"/>
      <c r="V298" s="500"/>
      <c r="W298" s="500"/>
      <c r="X298" s="500"/>
      <c r="Y298" s="500"/>
      <c r="Z298" s="500"/>
      <c r="AA298" s="500"/>
      <c r="AB298" s="882" t="s">
        <v>94</v>
      </c>
      <c r="AC298" s="621" t="s">
        <v>55</v>
      </c>
      <c r="AD298" s="823" t="s">
        <v>7434</v>
      </c>
      <c r="AE298" s="623"/>
      <c r="AF298" s="623"/>
      <c r="AG298" s="623"/>
      <c r="AH298" s="623"/>
    </row>
    <row r="299" ht="15.75" hidden="1" customHeight="1">
      <c r="A299" s="621"/>
      <c r="B299" s="621"/>
      <c r="C299" s="623" t="s">
        <v>15412</v>
      </c>
      <c r="D299" s="621"/>
      <c r="E299" s="621"/>
      <c r="F299" s="623" t="s">
        <v>15413</v>
      </c>
      <c r="G299" s="621"/>
      <c r="H299" s="500" t="s">
        <v>94</v>
      </c>
      <c r="I299" s="500" t="s">
        <v>94</v>
      </c>
      <c r="J299" s="500"/>
      <c r="K299" s="500"/>
      <c r="L299" s="500"/>
      <c r="M299" s="500"/>
      <c r="N299" s="500"/>
      <c r="O299" s="500"/>
      <c r="P299" s="500"/>
      <c r="Q299" s="500"/>
      <c r="R299" s="500"/>
      <c r="S299" s="500"/>
      <c r="T299" s="500"/>
      <c r="U299" s="500"/>
      <c r="V299" s="500"/>
      <c r="W299" s="500"/>
      <c r="X299" s="500"/>
      <c r="Y299" s="500"/>
      <c r="Z299" s="500"/>
      <c r="AA299" s="500"/>
      <c r="AB299" s="882" t="s">
        <v>94</v>
      </c>
      <c r="AC299" s="621" t="s">
        <v>55</v>
      </c>
      <c r="AD299" s="823" t="s">
        <v>7434</v>
      </c>
      <c r="AE299" s="623"/>
      <c r="AF299" s="623"/>
      <c r="AG299" s="623"/>
      <c r="AH299" s="623"/>
    </row>
    <row r="300" ht="15.75" hidden="1" customHeight="1">
      <c r="A300" s="621"/>
      <c r="B300" s="621"/>
      <c r="C300" s="621"/>
      <c r="D300" s="623" t="s">
        <v>15414</v>
      </c>
      <c r="E300" s="623" t="s">
        <v>15415</v>
      </c>
      <c r="F300" s="623" t="s">
        <v>15416</v>
      </c>
      <c r="G300" s="623" t="s">
        <v>15417</v>
      </c>
      <c r="H300" s="500" t="s">
        <v>94</v>
      </c>
      <c r="I300" s="500" t="s">
        <v>94</v>
      </c>
      <c r="J300" s="500"/>
      <c r="K300" s="500"/>
      <c r="L300" s="648"/>
      <c r="M300" s="648"/>
      <c r="N300" s="648"/>
      <c r="O300" s="648"/>
      <c r="P300" s="648"/>
      <c r="Q300" s="648"/>
      <c r="R300" s="648"/>
      <c r="S300" s="648"/>
      <c r="T300" s="648"/>
      <c r="U300" s="648"/>
      <c r="V300" s="648"/>
      <c r="W300" s="648"/>
      <c r="X300" s="648"/>
      <c r="Y300" s="648"/>
      <c r="Z300" s="648"/>
      <c r="AA300" s="648"/>
      <c r="AB300" s="882" t="s">
        <v>94</v>
      </c>
      <c r="AC300" s="621" t="s">
        <v>55</v>
      </c>
      <c r="AD300" s="882" t="s">
        <v>7434</v>
      </c>
      <c r="AE300" s="623"/>
      <c r="AF300" s="623" t="s">
        <v>15418</v>
      </c>
      <c r="AG300" s="623"/>
      <c r="AH300" s="623"/>
    </row>
    <row r="301" ht="15.75" hidden="1" customHeight="1">
      <c r="A301" s="621"/>
      <c r="B301" s="621"/>
      <c r="C301" s="621"/>
      <c r="D301" s="623" t="s">
        <v>15419</v>
      </c>
      <c r="E301" s="623" t="s">
        <v>15420</v>
      </c>
      <c r="F301" s="623" t="s">
        <v>15416</v>
      </c>
      <c r="G301" s="623" t="s">
        <v>15421</v>
      </c>
      <c r="H301" s="500" t="s">
        <v>94</v>
      </c>
      <c r="I301" s="500" t="s">
        <v>94</v>
      </c>
      <c r="J301" s="500"/>
      <c r="K301" s="500"/>
      <c r="L301" s="500"/>
      <c r="M301" s="500"/>
      <c r="N301" s="500"/>
      <c r="O301" s="500"/>
      <c r="P301" s="500"/>
      <c r="Q301" s="500"/>
      <c r="R301" s="500"/>
      <c r="S301" s="500"/>
      <c r="T301" s="500"/>
      <c r="U301" s="500"/>
      <c r="V301" s="500"/>
      <c r="W301" s="500"/>
      <c r="X301" s="500"/>
      <c r="Y301" s="500"/>
      <c r="Z301" s="500"/>
      <c r="AA301" s="500"/>
      <c r="AB301" s="882" t="s">
        <v>94</v>
      </c>
      <c r="AC301" s="621" t="s">
        <v>55</v>
      </c>
      <c r="AD301" s="823" t="s">
        <v>7434</v>
      </c>
      <c r="AE301" s="623"/>
      <c r="AF301" s="623"/>
      <c r="AG301" s="623"/>
      <c r="AH301" s="623"/>
    </row>
    <row r="302" ht="15.75" hidden="1" customHeight="1">
      <c r="A302" s="621"/>
      <c r="B302" s="621"/>
      <c r="C302" s="621"/>
      <c r="D302" s="623" t="s">
        <v>15422</v>
      </c>
      <c r="E302" s="623" t="s">
        <v>15423</v>
      </c>
      <c r="F302" s="623" t="s">
        <v>15424</v>
      </c>
      <c r="G302" s="623" t="s">
        <v>15425</v>
      </c>
      <c r="H302" s="500" t="s">
        <v>94</v>
      </c>
      <c r="I302" s="500" t="s">
        <v>94</v>
      </c>
      <c r="J302" s="500"/>
      <c r="K302" s="500"/>
      <c r="L302" s="500"/>
      <c r="M302" s="500"/>
      <c r="N302" s="500"/>
      <c r="O302" s="500"/>
      <c r="P302" s="500"/>
      <c r="Q302" s="500"/>
      <c r="R302" s="500"/>
      <c r="S302" s="500"/>
      <c r="T302" s="500"/>
      <c r="U302" s="500"/>
      <c r="V302" s="500"/>
      <c r="W302" s="500"/>
      <c r="X302" s="500"/>
      <c r="Y302" s="500"/>
      <c r="Z302" s="500"/>
      <c r="AA302" s="500"/>
      <c r="AB302" s="882" t="s">
        <v>94</v>
      </c>
      <c r="AC302" s="621" t="s">
        <v>55</v>
      </c>
      <c r="AD302" s="823" t="s">
        <v>7434</v>
      </c>
      <c r="AE302" s="623"/>
      <c r="AF302" s="623"/>
      <c r="AG302" s="623"/>
      <c r="AH302" s="633"/>
    </row>
    <row r="303" ht="15.75" hidden="1" customHeight="1">
      <c r="A303" s="621"/>
      <c r="B303" s="621"/>
      <c r="C303" s="623" t="s">
        <v>15426</v>
      </c>
      <c r="D303" s="621"/>
      <c r="E303" s="621"/>
      <c r="F303" s="623" t="s">
        <v>15427</v>
      </c>
      <c r="G303" s="621"/>
      <c r="H303" s="500" t="s">
        <v>94</v>
      </c>
      <c r="I303" s="500" t="s">
        <v>94</v>
      </c>
      <c r="J303" s="500"/>
      <c r="K303" s="500"/>
      <c r="L303" s="500"/>
      <c r="M303" s="500"/>
      <c r="N303" s="500"/>
      <c r="O303" s="500"/>
      <c r="P303" s="500"/>
      <c r="Q303" s="500"/>
      <c r="R303" s="500"/>
      <c r="S303" s="500"/>
      <c r="T303" s="500"/>
      <c r="U303" s="500"/>
      <c r="V303" s="500"/>
      <c r="W303" s="500"/>
      <c r="X303" s="500"/>
      <c r="Y303" s="500"/>
      <c r="Z303" s="500"/>
      <c r="AA303" s="500"/>
      <c r="AB303" s="882" t="s">
        <v>94</v>
      </c>
      <c r="AC303" s="621" t="s">
        <v>55</v>
      </c>
      <c r="AD303" s="823" t="s">
        <v>7434</v>
      </c>
      <c r="AE303" s="623"/>
      <c r="AF303" s="623"/>
      <c r="AG303" s="623"/>
      <c r="AH303" s="642"/>
    </row>
    <row r="304" ht="15.75" hidden="1" customHeight="1">
      <c r="A304" s="621"/>
      <c r="B304" s="621"/>
      <c r="C304" s="621"/>
      <c r="D304" s="623" t="s">
        <v>15428</v>
      </c>
      <c r="E304" s="623" t="s">
        <v>15429</v>
      </c>
      <c r="F304" s="623" t="s">
        <v>15430</v>
      </c>
      <c r="G304" s="623" t="s">
        <v>15431</v>
      </c>
      <c r="H304" s="500" t="s">
        <v>94</v>
      </c>
      <c r="I304" s="500" t="s">
        <v>94</v>
      </c>
      <c r="J304" s="500"/>
      <c r="K304" s="500"/>
      <c r="L304" s="500"/>
      <c r="M304" s="500"/>
      <c r="N304" s="500"/>
      <c r="O304" s="500"/>
      <c r="P304" s="500"/>
      <c r="Q304" s="500"/>
      <c r="R304" s="500"/>
      <c r="S304" s="500"/>
      <c r="T304" s="500"/>
      <c r="U304" s="500"/>
      <c r="V304" s="500"/>
      <c r="W304" s="500"/>
      <c r="X304" s="500"/>
      <c r="Y304" s="500"/>
      <c r="Z304" s="500"/>
      <c r="AA304" s="500"/>
      <c r="AB304" s="882" t="s">
        <v>94</v>
      </c>
      <c r="AC304" s="621" t="s">
        <v>55</v>
      </c>
      <c r="AD304" s="882" t="s">
        <v>7434</v>
      </c>
      <c r="AE304" s="623"/>
      <c r="AF304" s="623"/>
      <c r="AG304" s="623"/>
      <c r="AH304" s="642"/>
    </row>
    <row r="305" ht="15.75" hidden="1" customHeight="1">
      <c r="A305" s="621"/>
      <c r="B305" s="621"/>
      <c r="C305" s="621"/>
      <c r="D305" s="623" t="s">
        <v>15432</v>
      </c>
      <c r="E305" s="623" t="s">
        <v>15433</v>
      </c>
      <c r="F305" s="623" t="s">
        <v>15434</v>
      </c>
      <c r="G305" s="623" t="s">
        <v>15435</v>
      </c>
      <c r="H305" s="500" t="s">
        <v>94</v>
      </c>
      <c r="I305" s="500" t="s">
        <v>94</v>
      </c>
      <c r="J305" s="500"/>
      <c r="K305" s="500"/>
      <c r="L305" s="501"/>
      <c r="M305" s="500"/>
      <c r="N305" s="500"/>
      <c r="O305" s="501"/>
      <c r="P305" s="501"/>
      <c r="Q305" s="501"/>
      <c r="R305" s="501"/>
      <c r="S305" s="501"/>
      <c r="T305" s="501"/>
      <c r="U305" s="501"/>
      <c r="V305" s="500"/>
      <c r="W305" s="501"/>
      <c r="X305" s="501"/>
      <c r="Y305" s="501"/>
      <c r="Z305" s="500"/>
      <c r="AA305" s="501"/>
      <c r="AB305" s="882" t="s">
        <v>94</v>
      </c>
      <c r="AC305" s="621" t="s">
        <v>55</v>
      </c>
      <c r="AD305" s="882" t="s">
        <v>7434</v>
      </c>
      <c r="AE305" s="670"/>
      <c r="AF305" s="623"/>
      <c r="AG305" s="623"/>
      <c r="AH305" s="642"/>
    </row>
    <row r="306" ht="15.75" hidden="1" customHeight="1">
      <c r="A306" s="621"/>
      <c r="B306" s="621"/>
      <c r="C306" s="621"/>
      <c r="D306" s="623" t="s">
        <v>15436</v>
      </c>
      <c r="E306" s="623" t="s">
        <v>15437</v>
      </c>
      <c r="F306" s="623" t="s">
        <v>15438</v>
      </c>
      <c r="G306" s="623" t="s">
        <v>15435</v>
      </c>
      <c r="H306" s="500" t="s">
        <v>94</v>
      </c>
      <c r="I306" s="500" t="s">
        <v>94</v>
      </c>
      <c r="J306" s="500"/>
      <c r="K306" s="500"/>
      <c r="L306" s="501"/>
      <c r="M306" s="500"/>
      <c r="N306" s="500"/>
      <c r="O306" s="501"/>
      <c r="P306" s="501"/>
      <c r="Q306" s="501"/>
      <c r="R306" s="501"/>
      <c r="S306" s="501"/>
      <c r="T306" s="501"/>
      <c r="U306" s="501"/>
      <c r="V306" s="500"/>
      <c r="W306" s="501"/>
      <c r="X306" s="501"/>
      <c r="Y306" s="501"/>
      <c r="Z306" s="500"/>
      <c r="AA306" s="501"/>
      <c r="AB306" s="882" t="s">
        <v>94</v>
      </c>
      <c r="AC306" s="621" t="s">
        <v>55</v>
      </c>
      <c r="AD306" s="882" t="s">
        <v>7434</v>
      </c>
      <c r="AE306" s="623"/>
      <c r="AF306" s="623"/>
      <c r="AG306" s="623"/>
      <c r="AH306" s="623"/>
    </row>
    <row r="307" ht="15.75" hidden="1" customHeight="1">
      <c r="A307" s="621"/>
      <c r="B307" s="621"/>
      <c r="C307" s="621"/>
      <c r="D307" s="623" t="s">
        <v>15439</v>
      </c>
      <c r="E307" s="623" t="s">
        <v>15440</v>
      </c>
      <c r="F307" s="623" t="s">
        <v>15441</v>
      </c>
      <c r="G307" s="623" t="s">
        <v>15442</v>
      </c>
      <c r="H307" s="500" t="s">
        <v>94</v>
      </c>
      <c r="I307" s="500" t="s">
        <v>94</v>
      </c>
      <c r="J307" s="500"/>
      <c r="K307" s="500"/>
      <c r="L307" s="648"/>
      <c r="M307" s="500"/>
      <c r="N307" s="500"/>
      <c r="O307" s="648"/>
      <c r="P307" s="648"/>
      <c r="Q307" s="648"/>
      <c r="R307" s="648"/>
      <c r="S307" s="648"/>
      <c r="T307" s="648"/>
      <c r="U307" s="648"/>
      <c r="V307" s="500"/>
      <c r="W307" s="648"/>
      <c r="X307" s="648"/>
      <c r="Y307" s="648"/>
      <c r="Z307" s="500"/>
      <c r="AA307" s="648"/>
      <c r="AB307" s="882" t="s">
        <v>94</v>
      </c>
      <c r="AC307" s="621" t="s">
        <v>55</v>
      </c>
      <c r="AD307" s="823" t="s">
        <v>7434</v>
      </c>
      <c r="AE307" s="623"/>
      <c r="AF307" s="623"/>
      <c r="AG307" s="623"/>
      <c r="AH307" s="623"/>
    </row>
    <row r="308" ht="15.75" customHeight="1">
      <c r="A308" s="621"/>
      <c r="B308" s="621"/>
      <c r="C308" s="623" t="s">
        <v>15443</v>
      </c>
      <c r="D308" s="621"/>
      <c r="E308" s="621"/>
      <c r="F308" s="623" t="s">
        <v>15444</v>
      </c>
      <c r="G308" s="623" t="s">
        <v>15445</v>
      </c>
      <c r="H308" s="500" t="s">
        <v>94</v>
      </c>
      <c r="I308" s="500" t="s">
        <v>94</v>
      </c>
      <c r="J308" s="500"/>
      <c r="K308" s="500"/>
      <c r="L308" s="648"/>
      <c r="M308" s="500"/>
      <c r="N308" s="500"/>
      <c r="O308" s="648"/>
      <c r="P308" s="648"/>
      <c r="Q308" s="648"/>
      <c r="R308" s="648"/>
      <c r="S308" s="648"/>
      <c r="T308" s="648"/>
      <c r="U308" s="648"/>
      <c r="V308" s="500"/>
      <c r="W308" s="648"/>
      <c r="X308" s="648"/>
      <c r="Y308" s="648"/>
      <c r="Z308" s="500"/>
      <c r="AA308" s="648"/>
      <c r="AB308" s="882" t="s">
        <v>94</v>
      </c>
      <c r="AC308" s="621" t="s">
        <v>55</v>
      </c>
      <c r="AD308" s="823" t="s">
        <v>7434</v>
      </c>
      <c r="AE308" s="623"/>
      <c r="AF308" s="623"/>
      <c r="AG308" s="623"/>
      <c r="AH308" s="623"/>
    </row>
    <row r="309" ht="15.75" customHeight="1">
      <c r="A309" s="623" t="s">
        <v>15224</v>
      </c>
      <c r="B309" s="621"/>
      <c r="C309" s="621"/>
      <c r="D309" s="621"/>
      <c r="E309" s="621"/>
      <c r="F309" s="621"/>
      <c r="G309" s="621"/>
      <c r="H309" s="500" t="s">
        <v>94</v>
      </c>
      <c r="I309" s="500" t="s">
        <v>94</v>
      </c>
      <c r="J309" s="500"/>
      <c r="K309" s="500"/>
      <c r="L309" s="648"/>
      <c r="M309" s="500"/>
      <c r="N309" s="500"/>
      <c r="O309" s="648"/>
      <c r="P309" s="648"/>
      <c r="Q309" s="648"/>
      <c r="R309" s="648"/>
      <c r="S309" s="648"/>
      <c r="T309" s="648"/>
      <c r="U309" s="648"/>
      <c r="V309" s="500"/>
      <c r="W309" s="648"/>
      <c r="X309" s="648"/>
      <c r="Y309" s="648"/>
      <c r="Z309" s="500"/>
      <c r="AA309" s="648"/>
      <c r="AB309" s="882" t="s">
        <v>94</v>
      </c>
      <c r="AC309" s="621" t="s">
        <v>55</v>
      </c>
      <c r="AD309" s="823" t="s">
        <v>7434</v>
      </c>
      <c r="AE309" s="623"/>
      <c r="AF309" s="643" t="s">
        <v>15446</v>
      </c>
      <c r="AG309" s="623"/>
      <c r="AH309" s="623"/>
    </row>
    <row r="310" ht="15.75" customHeight="1">
      <c r="A310" s="621"/>
      <c r="B310" s="643" t="s">
        <v>15447</v>
      </c>
      <c r="C310" s="621"/>
      <c r="D310" s="621"/>
      <c r="E310" s="621"/>
      <c r="F310" s="623" t="s">
        <v>15448</v>
      </c>
      <c r="G310" s="621"/>
      <c r="H310" s="500" t="s">
        <v>94</v>
      </c>
      <c r="I310" s="500" t="s">
        <v>94</v>
      </c>
      <c r="J310" s="500"/>
      <c r="K310" s="500"/>
      <c r="L310" s="648"/>
      <c r="M310" s="500"/>
      <c r="N310" s="500"/>
      <c r="O310" s="648"/>
      <c r="P310" s="648"/>
      <c r="Q310" s="648"/>
      <c r="R310" s="648"/>
      <c r="S310" s="648"/>
      <c r="T310" s="648"/>
      <c r="U310" s="648"/>
      <c r="V310" s="500"/>
      <c r="W310" s="648"/>
      <c r="X310" s="648"/>
      <c r="Y310" s="648"/>
      <c r="Z310" s="500"/>
      <c r="AA310" s="648"/>
      <c r="AB310" s="882" t="s">
        <v>94</v>
      </c>
      <c r="AC310" s="621" t="s">
        <v>55</v>
      </c>
      <c r="AD310" s="500" t="s">
        <v>3208</v>
      </c>
      <c r="AE310" s="623"/>
      <c r="AF310" s="623"/>
      <c r="AG310" s="623"/>
      <c r="AH310" s="623"/>
    </row>
    <row r="311" ht="15.75" hidden="1" customHeight="1">
      <c r="A311" s="621"/>
      <c r="B311" s="621"/>
      <c r="C311" s="623" t="s">
        <v>15449</v>
      </c>
      <c r="D311" s="621"/>
      <c r="E311" s="623" t="s">
        <v>15227</v>
      </c>
      <c r="F311" s="623" t="s">
        <v>15450</v>
      </c>
      <c r="G311" s="623" t="s">
        <v>15451</v>
      </c>
      <c r="H311" s="500" t="s">
        <v>94</v>
      </c>
      <c r="I311" s="500" t="s">
        <v>94</v>
      </c>
      <c r="J311" s="500"/>
      <c r="K311" s="500"/>
      <c r="L311" s="500"/>
      <c r="M311" s="500"/>
      <c r="N311" s="500"/>
      <c r="O311" s="500"/>
      <c r="P311" s="500"/>
      <c r="Q311" s="500"/>
      <c r="R311" s="500"/>
      <c r="S311" s="500"/>
      <c r="T311" s="500"/>
      <c r="U311" s="500"/>
      <c r="V311" s="500"/>
      <c r="W311" s="500"/>
      <c r="X311" s="500"/>
      <c r="Y311" s="500"/>
      <c r="Z311" s="500"/>
      <c r="AA311" s="500"/>
      <c r="AB311" s="882" t="s">
        <v>94</v>
      </c>
      <c r="AC311" s="621" t="s">
        <v>55</v>
      </c>
      <c r="AD311" s="823" t="s">
        <v>7434</v>
      </c>
      <c r="AE311" s="623"/>
      <c r="AF311" s="623"/>
      <c r="AG311" s="623"/>
      <c r="AH311" s="623"/>
    </row>
    <row r="312" ht="15.75" hidden="1" customHeight="1">
      <c r="A312" s="621"/>
      <c r="B312" s="621"/>
      <c r="C312" s="623" t="s">
        <v>15452</v>
      </c>
      <c r="D312" s="621"/>
      <c r="E312" s="621"/>
      <c r="F312" s="623" t="s">
        <v>15453</v>
      </c>
      <c r="G312" s="621"/>
      <c r="H312" s="500" t="s">
        <v>94</v>
      </c>
      <c r="I312" s="500" t="s">
        <v>94</v>
      </c>
      <c r="J312" s="500"/>
      <c r="K312" s="500"/>
      <c r="L312" s="500"/>
      <c r="M312" s="500"/>
      <c r="N312" s="500"/>
      <c r="O312" s="500"/>
      <c r="P312" s="500"/>
      <c r="Q312" s="500"/>
      <c r="R312" s="500"/>
      <c r="S312" s="500"/>
      <c r="T312" s="500"/>
      <c r="U312" s="500"/>
      <c r="V312" s="500"/>
      <c r="W312" s="500"/>
      <c r="X312" s="500"/>
      <c r="Y312" s="500"/>
      <c r="Z312" s="500"/>
      <c r="AA312" s="500"/>
      <c r="AB312" s="882" t="s">
        <v>94</v>
      </c>
      <c r="AC312" s="621" t="s">
        <v>55</v>
      </c>
      <c r="AD312" s="823" t="s">
        <v>7434</v>
      </c>
      <c r="AE312" s="623"/>
      <c r="AF312" s="623"/>
      <c r="AG312" s="623"/>
      <c r="AH312" s="623"/>
    </row>
    <row r="313" ht="15.75" hidden="1" customHeight="1">
      <c r="A313" s="621"/>
      <c r="B313" s="621"/>
      <c r="C313" s="621"/>
      <c r="D313" s="623" t="s">
        <v>1796</v>
      </c>
      <c r="E313" s="623" t="s">
        <v>15227</v>
      </c>
      <c r="F313" s="623" t="s">
        <v>15454</v>
      </c>
      <c r="G313" s="623" t="s">
        <v>15455</v>
      </c>
      <c r="H313" s="500" t="s">
        <v>94</v>
      </c>
      <c r="I313" s="500" t="s">
        <v>94</v>
      </c>
      <c r="J313" s="500"/>
      <c r="K313" s="500"/>
      <c r="L313" s="500"/>
      <c r="M313" s="500"/>
      <c r="N313" s="500"/>
      <c r="O313" s="500"/>
      <c r="P313" s="500"/>
      <c r="Q313" s="500"/>
      <c r="R313" s="500"/>
      <c r="S313" s="500"/>
      <c r="T313" s="500"/>
      <c r="U313" s="500"/>
      <c r="V313" s="500"/>
      <c r="W313" s="500"/>
      <c r="X313" s="500"/>
      <c r="Y313" s="500"/>
      <c r="Z313" s="500"/>
      <c r="AA313" s="500"/>
      <c r="AB313" s="882" t="s">
        <v>94</v>
      </c>
      <c r="AC313" s="621" t="s">
        <v>55</v>
      </c>
      <c r="AD313" s="823" t="s">
        <v>7434</v>
      </c>
      <c r="AE313" s="623"/>
      <c r="AF313" s="623"/>
      <c r="AG313" s="623"/>
      <c r="AH313" s="633"/>
    </row>
    <row r="314" ht="15.75" hidden="1" customHeight="1">
      <c r="A314" s="621"/>
      <c r="B314" s="621"/>
      <c r="C314" s="621"/>
      <c r="D314" s="623" t="s">
        <v>15242</v>
      </c>
      <c r="E314" s="623" t="s">
        <v>15227</v>
      </c>
      <c r="F314" s="623" t="s">
        <v>15456</v>
      </c>
      <c r="G314" s="623" t="s">
        <v>15457</v>
      </c>
      <c r="H314" s="500" t="s">
        <v>94</v>
      </c>
      <c r="I314" s="500" t="s">
        <v>94</v>
      </c>
      <c r="J314" s="500"/>
      <c r="K314" s="500"/>
      <c r="L314" s="500"/>
      <c r="M314" s="500"/>
      <c r="N314" s="500"/>
      <c r="O314" s="500"/>
      <c r="P314" s="500"/>
      <c r="Q314" s="500"/>
      <c r="R314" s="500"/>
      <c r="S314" s="500"/>
      <c r="T314" s="500"/>
      <c r="U314" s="500"/>
      <c r="V314" s="500"/>
      <c r="W314" s="500"/>
      <c r="X314" s="500"/>
      <c r="Y314" s="500"/>
      <c r="Z314" s="500"/>
      <c r="AA314" s="500"/>
      <c r="AB314" s="882" t="s">
        <v>94</v>
      </c>
      <c r="AC314" s="621" t="s">
        <v>55</v>
      </c>
      <c r="AD314" s="823" t="s">
        <v>7434</v>
      </c>
      <c r="AE314" s="623"/>
      <c r="AF314" s="623"/>
      <c r="AG314" s="623"/>
      <c r="AH314" s="642"/>
    </row>
    <row r="315" ht="15.75" hidden="1" customHeight="1">
      <c r="A315" s="621"/>
      <c r="B315" s="621"/>
      <c r="C315" s="621"/>
      <c r="D315" s="623" t="s">
        <v>15458</v>
      </c>
      <c r="E315" s="623" t="s">
        <v>15227</v>
      </c>
      <c r="F315" s="623" t="s">
        <v>15459</v>
      </c>
      <c r="G315" s="623" t="s">
        <v>15460</v>
      </c>
      <c r="H315" s="500" t="s">
        <v>94</v>
      </c>
      <c r="I315" s="500" t="s">
        <v>94</v>
      </c>
      <c r="J315" s="500"/>
      <c r="K315" s="500"/>
      <c r="L315" s="500"/>
      <c r="M315" s="500"/>
      <c r="N315" s="500"/>
      <c r="O315" s="500"/>
      <c r="P315" s="500"/>
      <c r="Q315" s="500"/>
      <c r="R315" s="500"/>
      <c r="S315" s="500"/>
      <c r="T315" s="500"/>
      <c r="U315" s="500"/>
      <c r="V315" s="500"/>
      <c r="W315" s="500"/>
      <c r="X315" s="500"/>
      <c r="Y315" s="500"/>
      <c r="Z315" s="500"/>
      <c r="AA315" s="500"/>
      <c r="AB315" s="882" t="s">
        <v>94</v>
      </c>
      <c r="AC315" s="621" t="s">
        <v>55</v>
      </c>
      <c r="AD315" s="823" t="s">
        <v>7434</v>
      </c>
      <c r="AE315" s="623"/>
      <c r="AF315" s="623"/>
      <c r="AG315" s="623"/>
      <c r="AH315" s="642"/>
    </row>
    <row r="316" ht="15.75" customHeight="1">
      <c r="A316" s="621"/>
      <c r="B316" s="621"/>
      <c r="C316" s="621"/>
      <c r="D316" s="623" t="s">
        <v>15235</v>
      </c>
      <c r="E316" s="623" t="s">
        <v>15227</v>
      </c>
      <c r="F316" s="643" t="s">
        <v>15461</v>
      </c>
      <c r="G316" s="643" t="s">
        <v>15237</v>
      </c>
      <c r="H316" s="707"/>
      <c r="I316" s="1380"/>
      <c r="J316" s="500"/>
      <c r="K316" s="500"/>
      <c r="L316" s="500"/>
      <c r="M316" s="500"/>
      <c r="N316" s="500"/>
      <c r="O316" s="500"/>
      <c r="P316" s="500"/>
      <c r="Q316" s="500"/>
      <c r="R316" s="500"/>
      <c r="S316" s="500"/>
      <c r="T316" s="500"/>
      <c r="U316" s="500"/>
      <c r="V316" s="500"/>
      <c r="W316" s="500"/>
      <c r="X316" s="500"/>
      <c r="Y316" s="500"/>
      <c r="Z316" s="500"/>
      <c r="AA316" s="500"/>
      <c r="AB316" s="882">
        <v>1.0</v>
      </c>
      <c r="AC316" s="621" t="s">
        <v>55</v>
      </c>
      <c r="AD316" s="500" t="s">
        <v>3208</v>
      </c>
      <c r="AE316" s="623"/>
      <c r="AF316" s="623" t="s">
        <v>15462</v>
      </c>
      <c r="AG316" s="623"/>
      <c r="AH316" s="642"/>
    </row>
    <row r="317" ht="15.75" customHeight="1">
      <c r="A317" s="621"/>
      <c r="B317" s="621"/>
      <c r="C317" s="623" t="s">
        <v>15463</v>
      </c>
      <c r="D317" s="621"/>
      <c r="E317" s="621"/>
      <c r="F317" s="621"/>
      <c r="G317" s="621"/>
      <c r="H317" s="500" t="s">
        <v>94</v>
      </c>
      <c r="I317" s="500" t="s">
        <v>94</v>
      </c>
      <c r="J317" s="500"/>
      <c r="K317" s="500"/>
      <c r="L317" s="500"/>
      <c r="M317" s="500"/>
      <c r="N317" s="500"/>
      <c r="O317" s="500"/>
      <c r="P317" s="500"/>
      <c r="Q317" s="500"/>
      <c r="R317" s="500"/>
      <c r="S317" s="500"/>
      <c r="T317" s="500"/>
      <c r="U317" s="500"/>
      <c r="V317" s="500"/>
      <c r="W317" s="500"/>
      <c r="X317" s="500"/>
      <c r="Y317" s="500"/>
      <c r="Z317" s="500"/>
      <c r="AA317" s="500"/>
      <c r="AB317" s="882" t="s">
        <v>94</v>
      </c>
      <c r="AC317" s="621" t="s">
        <v>55</v>
      </c>
      <c r="AD317" s="823" t="s">
        <v>7434</v>
      </c>
      <c r="AE317" s="623"/>
      <c r="AF317" s="623"/>
      <c r="AG317" s="623"/>
      <c r="AH317" s="623"/>
    </row>
    <row r="318" ht="15.75" hidden="1" customHeight="1">
      <c r="A318" s="621"/>
      <c r="B318" s="621"/>
      <c r="C318" s="621"/>
      <c r="D318" s="623" t="s">
        <v>1796</v>
      </c>
      <c r="E318" s="623" t="s">
        <v>15227</v>
      </c>
      <c r="F318" s="623" t="s">
        <v>15464</v>
      </c>
      <c r="G318" s="623" t="s">
        <v>15465</v>
      </c>
      <c r="H318" s="500" t="s">
        <v>94</v>
      </c>
      <c r="I318" s="500" t="s">
        <v>94</v>
      </c>
      <c r="J318" s="500"/>
      <c r="K318" s="500"/>
      <c r="L318" s="500"/>
      <c r="M318" s="500"/>
      <c r="N318" s="500"/>
      <c r="O318" s="500"/>
      <c r="P318" s="500"/>
      <c r="Q318" s="500"/>
      <c r="R318" s="500"/>
      <c r="S318" s="500"/>
      <c r="T318" s="500"/>
      <c r="U318" s="500"/>
      <c r="V318" s="500"/>
      <c r="W318" s="500"/>
      <c r="X318" s="500"/>
      <c r="Y318" s="500"/>
      <c r="Z318" s="500"/>
      <c r="AA318" s="500"/>
      <c r="AB318" s="882" t="s">
        <v>94</v>
      </c>
      <c r="AC318" s="621" t="s">
        <v>55</v>
      </c>
      <c r="AD318" s="823" t="s">
        <v>7434</v>
      </c>
      <c r="AE318" s="623"/>
      <c r="AF318" s="623"/>
      <c r="AG318" s="623"/>
      <c r="AH318" s="623"/>
    </row>
    <row r="319" ht="15.75" hidden="1" customHeight="1">
      <c r="A319" s="621"/>
      <c r="B319" s="621"/>
      <c r="C319" s="621"/>
      <c r="D319" s="623" t="s">
        <v>8160</v>
      </c>
      <c r="E319" s="623" t="s">
        <v>15227</v>
      </c>
      <c r="F319" s="623" t="s">
        <v>15466</v>
      </c>
      <c r="G319" s="623" t="s">
        <v>15244</v>
      </c>
      <c r="H319" s="500" t="s">
        <v>94</v>
      </c>
      <c r="I319" s="500" t="s">
        <v>94</v>
      </c>
      <c r="J319" s="500"/>
      <c r="K319" s="500"/>
      <c r="L319" s="500"/>
      <c r="M319" s="500"/>
      <c r="N319" s="500"/>
      <c r="O319" s="500"/>
      <c r="P319" s="500"/>
      <c r="Q319" s="500"/>
      <c r="R319" s="500"/>
      <c r="S319" s="500"/>
      <c r="T319" s="500"/>
      <c r="U319" s="500"/>
      <c r="V319" s="500"/>
      <c r="W319" s="500"/>
      <c r="X319" s="500"/>
      <c r="Y319" s="500"/>
      <c r="Z319" s="500"/>
      <c r="AA319" s="500"/>
      <c r="AB319" s="882" t="s">
        <v>94</v>
      </c>
      <c r="AC319" s="621" t="s">
        <v>55</v>
      </c>
      <c r="AD319" s="823" t="s">
        <v>7434</v>
      </c>
      <c r="AE319" s="623"/>
      <c r="AF319" s="623"/>
      <c r="AG319" s="623"/>
      <c r="AH319" s="623"/>
    </row>
    <row r="320" ht="15.75" hidden="1" customHeight="1">
      <c r="A320" s="621"/>
      <c r="B320" s="621"/>
      <c r="C320" s="621"/>
      <c r="D320" s="623" t="s">
        <v>15467</v>
      </c>
      <c r="E320" s="623" t="s">
        <v>15227</v>
      </c>
      <c r="F320" s="623" t="s">
        <v>15468</v>
      </c>
      <c r="G320" s="623" t="s">
        <v>15469</v>
      </c>
      <c r="H320" s="500" t="s">
        <v>94</v>
      </c>
      <c r="I320" s="500" t="s">
        <v>94</v>
      </c>
      <c r="J320" s="500"/>
      <c r="K320" s="500"/>
      <c r="L320" s="501"/>
      <c r="M320" s="501"/>
      <c r="N320" s="501"/>
      <c r="O320" s="501"/>
      <c r="P320" s="501"/>
      <c r="Q320" s="501"/>
      <c r="R320" s="501"/>
      <c r="S320" s="501"/>
      <c r="T320" s="501"/>
      <c r="U320" s="501"/>
      <c r="V320" s="501"/>
      <c r="W320" s="501"/>
      <c r="X320" s="501"/>
      <c r="Y320" s="501"/>
      <c r="Z320" s="501"/>
      <c r="AA320" s="501"/>
      <c r="AB320" s="882" t="s">
        <v>94</v>
      </c>
      <c r="AC320" s="621" t="s">
        <v>55</v>
      </c>
      <c r="AD320" s="823" t="s">
        <v>7434</v>
      </c>
      <c r="AE320" s="623"/>
      <c r="AF320" s="623"/>
      <c r="AG320" s="623"/>
      <c r="AH320" s="623"/>
    </row>
    <row r="321" ht="15.75" hidden="1" customHeight="1">
      <c r="A321" s="621"/>
      <c r="B321" s="621"/>
      <c r="C321" s="621"/>
      <c r="D321" s="623" t="s">
        <v>1390</v>
      </c>
      <c r="E321" s="623" t="s">
        <v>15227</v>
      </c>
      <c r="F321" s="623" t="s">
        <v>15470</v>
      </c>
      <c r="G321" s="623" t="s">
        <v>15471</v>
      </c>
      <c r="H321" s="500" t="s">
        <v>94</v>
      </c>
      <c r="I321" s="500" t="s">
        <v>94</v>
      </c>
      <c r="J321" s="500"/>
      <c r="K321" s="500"/>
      <c r="L321" s="501"/>
      <c r="M321" s="501"/>
      <c r="N321" s="501"/>
      <c r="O321" s="501"/>
      <c r="P321" s="501"/>
      <c r="Q321" s="501"/>
      <c r="R321" s="501"/>
      <c r="S321" s="501"/>
      <c r="T321" s="501"/>
      <c r="U321" s="501"/>
      <c r="V321" s="501"/>
      <c r="W321" s="501"/>
      <c r="X321" s="501"/>
      <c r="Y321" s="501"/>
      <c r="Z321" s="501"/>
      <c r="AA321" s="501"/>
      <c r="AB321" s="882" t="s">
        <v>94</v>
      </c>
      <c r="AC321" s="621" t="s">
        <v>55</v>
      </c>
      <c r="AD321" s="823" t="s">
        <v>7434</v>
      </c>
      <c r="AE321" s="623"/>
      <c r="AF321" s="623"/>
      <c r="AG321" s="623"/>
      <c r="AH321" s="623"/>
    </row>
    <row r="322" ht="15.75" customHeight="1">
      <c r="A322" s="621"/>
      <c r="B322" s="621"/>
      <c r="C322" s="621"/>
      <c r="D322" s="623" t="s">
        <v>15248</v>
      </c>
      <c r="E322" s="623" t="s">
        <v>15227</v>
      </c>
      <c r="F322" s="643" t="s">
        <v>15472</v>
      </c>
      <c r="G322" s="643" t="s">
        <v>15473</v>
      </c>
      <c r="H322" s="707"/>
      <c r="I322" s="1380"/>
      <c r="J322" s="500"/>
      <c r="K322" s="500"/>
      <c r="L322" s="500"/>
      <c r="M322" s="500"/>
      <c r="N322" s="500"/>
      <c r="O322" s="500"/>
      <c r="P322" s="500"/>
      <c r="Q322" s="500"/>
      <c r="R322" s="500"/>
      <c r="S322" s="500"/>
      <c r="T322" s="500"/>
      <c r="U322" s="500"/>
      <c r="V322" s="500"/>
      <c r="W322" s="500"/>
      <c r="X322" s="500"/>
      <c r="Y322" s="500"/>
      <c r="Z322" s="500"/>
      <c r="AA322" s="500"/>
      <c r="AB322" s="882">
        <v>1.0</v>
      </c>
      <c r="AC322" s="621" t="s">
        <v>55</v>
      </c>
      <c r="AD322" s="500" t="s">
        <v>3208</v>
      </c>
      <c r="AE322" s="623"/>
      <c r="AF322" s="623"/>
      <c r="AG322" s="643"/>
      <c r="AH322" s="623"/>
    </row>
    <row r="323" ht="15.75" hidden="1" customHeight="1">
      <c r="A323" s="621"/>
      <c r="B323" s="621"/>
      <c r="C323" s="621"/>
      <c r="D323" s="623" t="s">
        <v>15252</v>
      </c>
      <c r="E323" s="623" t="s">
        <v>15227</v>
      </c>
      <c r="F323" s="623" t="s">
        <v>15474</v>
      </c>
      <c r="G323" s="623" t="s">
        <v>15475</v>
      </c>
      <c r="H323" s="500"/>
      <c r="I323" s="500"/>
      <c r="J323" s="500"/>
      <c r="K323" s="500"/>
      <c r="L323" s="500"/>
      <c r="M323" s="500"/>
      <c r="N323" s="500"/>
      <c r="O323" s="500"/>
      <c r="P323" s="500"/>
      <c r="Q323" s="500"/>
      <c r="R323" s="500"/>
      <c r="S323" s="500"/>
      <c r="T323" s="500"/>
      <c r="U323" s="500"/>
      <c r="V323" s="500"/>
      <c r="W323" s="500"/>
      <c r="X323" s="500"/>
      <c r="Y323" s="500"/>
      <c r="Z323" s="500"/>
      <c r="AA323" s="500"/>
      <c r="AB323" s="882" t="s">
        <v>94</v>
      </c>
      <c r="AC323" s="621" t="s">
        <v>55</v>
      </c>
      <c r="AD323" s="823" t="s">
        <v>7434</v>
      </c>
      <c r="AE323" s="623"/>
      <c r="AF323" s="623"/>
      <c r="AG323" s="623"/>
      <c r="AH323" s="623"/>
    </row>
    <row r="324" ht="15.75" hidden="1" customHeight="1">
      <c r="A324" s="621"/>
      <c r="B324" s="621"/>
      <c r="C324" s="621"/>
      <c r="D324" s="623" t="s">
        <v>15476</v>
      </c>
      <c r="E324" s="623" t="s">
        <v>15227</v>
      </c>
      <c r="F324" s="623" t="s">
        <v>15477</v>
      </c>
      <c r="G324" s="623" t="s">
        <v>15478</v>
      </c>
      <c r="H324" s="500"/>
      <c r="I324" s="500"/>
      <c r="J324" s="500"/>
      <c r="K324" s="500"/>
      <c r="L324" s="500"/>
      <c r="M324" s="500"/>
      <c r="N324" s="500"/>
      <c r="O324" s="500"/>
      <c r="P324" s="500"/>
      <c r="Q324" s="500"/>
      <c r="R324" s="500"/>
      <c r="S324" s="500"/>
      <c r="T324" s="500"/>
      <c r="U324" s="500"/>
      <c r="V324" s="500"/>
      <c r="W324" s="500"/>
      <c r="X324" s="500"/>
      <c r="Y324" s="500"/>
      <c r="Z324" s="500"/>
      <c r="AA324" s="500"/>
      <c r="AB324" s="882" t="s">
        <v>94</v>
      </c>
      <c r="AC324" s="621" t="s">
        <v>55</v>
      </c>
      <c r="AD324" s="882" t="s">
        <v>7434</v>
      </c>
      <c r="AE324" s="623"/>
      <c r="AF324" s="623"/>
      <c r="AG324" s="623"/>
      <c r="AH324" s="633"/>
    </row>
    <row r="325" ht="15.75" customHeight="1">
      <c r="A325" s="621"/>
      <c r="B325" s="621"/>
      <c r="C325" s="621"/>
      <c r="D325" s="623" t="s">
        <v>15255</v>
      </c>
      <c r="E325" s="623" t="s">
        <v>15227</v>
      </c>
      <c r="F325" s="643" t="s">
        <v>15479</v>
      </c>
      <c r="G325" s="623" t="s">
        <v>15480</v>
      </c>
      <c r="H325" s="707"/>
      <c r="I325" s="1380"/>
      <c r="J325" s="500"/>
      <c r="K325" s="500"/>
      <c r="L325" s="500"/>
      <c r="M325" s="500"/>
      <c r="N325" s="500"/>
      <c r="O325" s="500"/>
      <c r="P325" s="500"/>
      <c r="Q325" s="500"/>
      <c r="R325" s="500"/>
      <c r="S325" s="500"/>
      <c r="T325" s="500"/>
      <c r="U325" s="500"/>
      <c r="V325" s="500"/>
      <c r="W325" s="500"/>
      <c r="X325" s="500"/>
      <c r="Y325" s="500"/>
      <c r="Z325" s="500"/>
      <c r="AA325" s="500"/>
      <c r="AB325" s="793">
        <v>1.0</v>
      </c>
      <c r="AC325" s="621" t="s">
        <v>55</v>
      </c>
      <c r="AD325" s="500" t="s">
        <v>3208</v>
      </c>
      <c r="AE325" s="670"/>
      <c r="AF325" s="623"/>
      <c r="AG325" s="623"/>
      <c r="AH325" s="642"/>
    </row>
    <row r="326" ht="15.75" customHeight="1">
      <c r="A326" s="621"/>
      <c r="B326" s="621"/>
      <c r="C326" s="623" t="s">
        <v>15481</v>
      </c>
      <c r="D326" s="621"/>
      <c r="E326" s="621"/>
      <c r="F326" s="2940" t="s">
        <v>15339</v>
      </c>
      <c r="G326" s="2940"/>
      <c r="H326" s="500" t="s">
        <v>94</v>
      </c>
      <c r="I326" s="500" t="s">
        <v>94</v>
      </c>
      <c r="J326" s="500"/>
      <c r="K326" s="500"/>
      <c r="L326" s="501"/>
      <c r="M326" s="500"/>
      <c r="N326" s="500"/>
      <c r="O326" s="501"/>
      <c r="P326" s="501"/>
      <c r="Q326" s="501"/>
      <c r="R326" s="501"/>
      <c r="S326" s="501"/>
      <c r="T326" s="501"/>
      <c r="U326" s="501"/>
      <c r="V326" s="500"/>
      <c r="W326" s="501"/>
      <c r="X326" s="501"/>
      <c r="Y326" s="501"/>
      <c r="Z326" s="500"/>
      <c r="AA326" s="501"/>
      <c r="AB326" s="882" t="s">
        <v>94</v>
      </c>
      <c r="AC326" s="621" t="s">
        <v>55</v>
      </c>
      <c r="AD326" s="823" t="s">
        <v>7434</v>
      </c>
      <c r="AE326" s="623"/>
      <c r="AF326" s="623"/>
      <c r="AG326" s="623"/>
      <c r="AH326" s="642"/>
    </row>
    <row r="327" ht="15.75" customHeight="1">
      <c r="A327" s="621"/>
      <c r="B327" s="621"/>
      <c r="C327" s="621"/>
      <c r="D327" s="623" t="s">
        <v>15212</v>
      </c>
      <c r="E327" s="623" t="s">
        <v>15227</v>
      </c>
      <c r="F327" s="643" t="s">
        <v>15482</v>
      </c>
      <c r="G327" s="643" t="s">
        <v>15483</v>
      </c>
      <c r="H327" s="707"/>
      <c r="I327" s="1380"/>
      <c r="J327" s="501"/>
      <c r="K327" s="501"/>
      <c r="L327" s="501"/>
      <c r="M327" s="500"/>
      <c r="N327" s="500"/>
      <c r="O327" s="501"/>
      <c r="P327" s="501"/>
      <c r="Q327" s="501"/>
      <c r="R327" s="501"/>
      <c r="S327" s="501"/>
      <c r="T327" s="501"/>
      <c r="U327" s="501"/>
      <c r="V327" s="500"/>
      <c r="W327" s="501"/>
      <c r="X327" s="501"/>
      <c r="Y327" s="501"/>
      <c r="Z327" s="500"/>
      <c r="AA327" s="501"/>
      <c r="AB327" s="882">
        <v>1.0</v>
      </c>
      <c r="AC327" s="621" t="s">
        <v>55</v>
      </c>
      <c r="AD327" s="500" t="s">
        <v>3208</v>
      </c>
      <c r="AE327" s="670"/>
      <c r="AF327" s="643" t="s">
        <v>15484</v>
      </c>
      <c r="AG327" s="623"/>
      <c r="AH327" s="642"/>
    </row>
    <row r="328" ht="15.75" customHeight="1">
      <c r="A328" s="621"/>
      <c r="B328" s="621"/>
      <c r="C328" s="621"/>
      <c r="D328" s="623" t="s">
        <v>15485</v>
      </c>
      <c r="E328" s="623" t="s">
        <v>15227</v>
      </c>
      <c r="F328" s="643" t="s">
        <v>15486</v>
      </c>
      <c r="G328" s="643" t="s">
        <v>15487</v>
      </c>
      <c r="H328" s="707"/>
      <c r="I328" s="707"/>
      <c r="J328" s="501"/>
      <c r="K328" s="501"/>
      <c r="L328" s="501"/>
      <c r="M328" s="501"/>
      <c r="N328" s="501"/>
      <c r="O328" s="501"/>
      <c r="P328" s="501"/>
      <c r="Q328" s="501"/>
      <c r="R328" s="501"/>
      <c r="S328" s="501"/>
      <c r="T328" s="501"/>
      <c r="U328" s="501"/>
      <c r="V328" s="501"/>
      <c r="W328" s="501"/>
      <c r="X328" s="501"/>
      <c r="Y328" s="501"/>
      <c r="Z328" s="501"/>
      <c r="AA328" s="501"/>
      <c r="AB328" s="882">
        <v>1.0</v>
      </c>
      <c r="AC328" s="621" t="s">
        <v>55</v>
      </c>
      <c r="AD328" s="500" t="s">
        <v>3208</v>
      </c>
      <c r="AE328" s="623"/>
      <c r="AF328" s="623"/>
      <c r="AG328" s="643"/>
      <c r="AH328" s="642"/>
    </row>
    <row r="329" ht="15.75" hidden="1" customHeight="1">
      <c r="A329" s="621"/>
      <c r="B329" s="621"/>
      <c r="C329" s="621"/>
      <c r="D329" s="623" t="s">
        <v>15488</v>
      </c>
      <c r="E329" s="623" t="s">
        <v>15227</v>
      </c>
      <c r="F329" s="623" t="s">
        <v>15489</v>
      </c>
      <c r="G329" s="623" t="s">
        <v>15490</v>
      </c>
      <c r="H329" s="500" t="s">
        <v>94</v>
      </c>
      <c r="I329" s="500" t="s">
        <v>94</v>
      </c>
      <c r="J329" s="500"/>
      <c r="K329" s="500"/>
      <c r="L329" s="501"/>
      <c r="M329" s="501"/>
      <c r="N329" s="501"/>
      <c r="O329" s="501"/>
      <c r="P329" s="501"/>
      <c r="Q329" s="501"/>
      <c r="R329" s="501"/>
      <c r="S329" s="501"/>
      <c r="T329" s="501"/>
      <c r="U329" s="501"/>
      <c r="V329" s="501"/>
      <c r="W329" s="501"/>
      <c r="X329" s="501"/>
      <c r="Y329" s="501"/>
      <c r="Z329" s="501"/>
      <c r="AA329" s="501"/>
      <c r="AB329" s="882" t="s">
        <v>94</v>
      </c>
      <c r="AC329" s="621" t="s">
        <v>55</v>
      </c>
      <c r="AD329" s="882" t="s">
        <v>7434</v>
      </c>
      <c r="AE329" s="623"/>
      <c r="AF329" s="623"/>
      <c r="AG329" s="623"/>
      <c r="AH329" s="642"/>
    </row>
    <row r="330" ht="15.75" customHeight="1">
      <c r="A330" s="2912" t="s">
        <v>15491</v>
      </c>
      <c r="B330" s="90"/>
      <c r="C330" s="90"/>
      <c r="D330" s="90"/>
      <c r="E330" s="90"/>
      <c r="F330" s="90"/>
      <c r="G330" s="88"/>
      <c r="H330" s="2936" t="s">
        <v>94</v>
      </c>
      <c r="I330" s="2936" t="s">
        <v>94</v>
      </c>
      <c r="J330" s="2936"/>
      <c r="K330" s="2936"/>
      <c r="L330" s="2936"/>
      <c r="M330" s="2936"/>
      <c r="N330" s="2936"/>
      <c r="O330" s="2936"/>
      <c r="P330" s="2936"/>
      <c r="Q330" s="2936"/>
      <c r="R330" s="2936"/>
      <c r="S330" s="2936"/>
      <c r="T330" s="2936"/>
      <c r="U330" s="2936"/>
      <c r="V330" s="2936"/>
      <c r="W330" s="2936"/>
      <c r="X330" s="2936"/>
      <c r="Y330" s="2936"/>
      <c r="Z330" s="2936"/>
      <c r="AA330" s="2936"/>
      <c r="AB330" s="2914" t="s">
        <v>94</v>
      </c>
      <c r="AC330" s="2914" t="s">
        <v>55</v>
      </c>
      <c r="AD330" s="2926" t="s">
        <v>3208</v>
      </c>
      <c r="AE330" s="2916"/>
      <c r="AF330" s="2918"/>
      <c r="AG330" s="2918"/>
      <c r="AH330" s="2918"/>
    </row>
    <row r="331" ht="15.75" customHeight="1">
      <c r="A331" s="2907" t="s">
        <v>15492</v>
      </c>
      <c r="B331" s="2924" t="s">
        <v>15493</v>
      </c>
      <c r="C331" s="2684" t="s">
        <v>377</v>
      </c>
      <c r="D331" s="1501" t="s">
        <v>14912</v>
      </c>
      <c r="E331" s="654" t="s">
        <v>15494</v>
      </c>
      <c r="F331" s="643" t="s">
        <v>15495</v>
      </c>
      <c r="G331" s="643" t="s">
        <v>15496</v>
      </c>
      <c r="H331" s="1380"/>
      <c r="I331" s="707"/>
      <c r="J331" s="648"/>
      <c r="K331" s="648"/>
      <c r="L331" s="648"/>
      <c r="M331" s="500"/>
      <c r="N331" s="500"/>
      <c r="O331" s="500"/>
      <c r="P331" s="500"/>
      <c r="Q331" s="500"/>
      <c r="R331" s="500"/>
      <c r="S331" s="500"/>
      <c r="T331" s="500"/>
      <c r="U331" s="500"/>
      <c r="V331" s="500"/>
      <c r="W331" s="500"/>
      <c r="X331" s="500"/>
      <c r="Y331" s="500"/>
      <c r="Z331" s="500"/>
      <c r="AA331" s="500"/>
      <c r="AB331" s="882">
        <v>1.0</v>
      </c>
      <c r="AC331" s="882" t="s">
        <v>55</v>
      </c>
      <c r="AD331" s="793" t="s">
        <v>533</v>
      </c>
      <c r="AE331" s="654"/>
      <c r="AF331" s="643" t="s">
        <v>15497</v>
      </c>
      <c r="AG331" s="643"/>
      <c r="AH331" s="654"/>
    </row>
    <row r="332" ht="15.75" customHeight="1">
      <c r="A332" s="131"/>
      <c r="B332" s="131"/>
      <c r="C332" s="110"/>
      <c r="D332" s="1501" t="s">
        <v>15498</v>
      </c>
      <c r="E332" s="654" t="s">
        <v>15499</v>
      </c>
      <c r="F332" s="643" t="s">
        <v>15500</v>
      </c>
      <c r="G332" s="643" t="s">
        <v>15501</v>
      </c>
      <c r="H332" s="1380"/>
      <c r="I332" s="1380"/>
      <c r="J332" s="500"/>
      <c r="K332" s="500"/>
      <c r="L332" s="500"/>
      <c r="M332" s="500"/>
      <c r="N332" s="500"/>
      <c r="O332" s="500"/>
      <c r="P332" s="500"/>
      <c r="Q332" s="500"/>
      <c r="R332" s="500"/>
      <c r="S332" s="500"/>
      <c r="T332" s="500"/>
      <c r="U332" s="500"/>
      <c r="V332" s="500"/>
      <c r="W332" s="500"/>
      <c r="X332" s="500"/>
      <c r="Y332" s="500"/>
      <c r="Z332" s="500"/>
      <c r="AA332" s="500"/>
      <c r="AB332" s="882">
        <v>1.0</v>
      </c>
      <c r="AC332" s="882" t="s">
        <v>55</v>
      </c>
      <c r="AD332" s="793" t="s">
        <v>1297</v>
      </c>
      <c r="AE332" s="643"/>
      <c r="AF332" s="643" t="s">
        <v>15502</v>
      </c>
      <c r="AG332" s="643"/>
      <c r="AH332" s="654"/>
    </row>
    <row r="333" ht="15.75" customHeight="1">
      <c r="A333" s="110"/>
      <c r="B333" s="110"/>
      <c r="C333" s="623" t="s">
        <v>15503</v>
      </c>
      <c r="D333" s="1501" t="s">
        <v>5414</v>
      </c>
      <c r="E333" s="1501"/>
      <c r="F333" s="623" t="s">
        <v>15504</v>
      </c>
      <c r="G333" s="643" t="s">
        <v>15505</v>
      </c>
      <c r="H333" s="1380"/>
      <c r="I333" s="707"/>
      <c r="J333" s="648"/>
      <c r="K333" s="648"/>
      <c r="L333" s="648"/>
      <c r="M333" s="500"/>
      <c r="N333" s="500"/>
      <c r="O333" s="500"/>
      <c r="P333" s="500"/>
      <c r="Q333" s="500"/>
      <c r="R333" s="500"/>
      <c r="S333" s="500"/>
      <c r="T333" s="500"/>
      <c r="U333" s="500"/>
      <c r="V333" s="500"/>
      <c r="W333" s="500"/>
      <c r="X333" s="500"/>
      <c r="Y333" s="500"/>
      <c r="Z333" s="500"/>
      <c r="AA333" s="500"/>
      <c r="AB333" s="882">
        <v>1.0</v>
      </c>
      <c r="AC333" s="882" t="s">
        <v>55</v>
      </c>
      <c r="AD333" s="793" t="s">
        <v>422</v>
      </c>
      <c r="AE333" s="670"/>
      <c r="AF333" s="643" t="s">
        <v>15506</v>
      </c>
      <c r="AG333" s="654"/>
      <c r="AH333" s="2941" t="s">
        <v>15507</v>
      </c>
    </row>
    <row r="334" ht="15.75" customHeight="1">
      <c r="A334" s="733" t="str">
        <f>'입력값'!V4</f>
        <v>행 추가시 이 라인 위 영역을 선택하고 행을 추가 하셔야 통계 및 서식이 올바르게 적용됩니다. </v>
      </c>
      <c r="B334" s="734"/>
      <c r="C334" s="734"/>
      <c r="D334" s="734"/>
      <c r="E334" s="734"/>
      <c r="F334" s="734"/>
      <c r="G334" s="734"/>
      <c r="H334" s="735"/>
      <c r="I334" s="735"/>
      <c r="J334" s="735"/>
      <c r="K334" s="735"/>
      <c r="L334" s="735"/>
      <c r="M334" s="735"/>
      <c r="N334" s="735"/>
      <c r="O334" s="735"/>
      <c r="P334" s="735"/>
      <c r="Q334" s="735"/>
      <c r="R334" s="735"/>
      <c r="S334" s="735"/>
      <c r="T334" s="735"/>
      <c r="U334" s="735"/>
      <c r="V334" s="735"/>
      <c r="W334" s="735"/>
      <c r="X334" s="735"/>
      <c r="Y334" s="735"/>
      <c r="Z334" s="735"/>
      <c r="AA334" s="735"/>
      <c r="AB334" s="736"/>
      <c r="AC334" s="737" t="s">
        <v>94</v>
      </c>
      <c r="AD334" s="737" t="s">
        <v>94</v>
      </c>
      <c r="AE334" s="738"/>
      <c r="AF334" s="738"/>
      <c r="AG334" s="738"/>
      <c r="AH334" s="738"/>
    </row>
    <row r="335" ht="15.75" customHeight="1">
      <c r="A335" s="739"/>
      <c r="B335" s="739"/>
      <c r="C335" s="739"/>
      <c r="D335" s="739"/>
      <c r="E335" s="739"/>
      <c r="F335" s="739"/>
      <c r="G335" s="739"/>
      <c r="H335" s="740"/>
      <c r="I335" s="740"/>
      <c r="J335" s="740"/>
      <c r="K335" s="740"/>
      <c r="L335" s="740"/>
      <c r="M335" s="740"/>
      <c r="N335" s="740"/>
      <c r="O335" s="740"/>
      <c r="P335" s="740"/>
      <c r="Q335" s="740"/>
      <c r="R335" s="740"/>
      <c r="S335" s="740"/>
      <c r="T335" s="740"/>
      <c r="U335" s="740"/>
      <c r="V335" s="740"/>
      <c r="W335" s="740"/>
      <c r="X335" s="740"/>
      <c r="Y335" s="740"/>
      <c r="Z335" s="740"/>
      <c r="AA335" s="740"/>
      <c r="AB335" s="740"/>
      <c r="AC335" s="740"/>
      <c r="AD335" s="740"/>
      <c r="AE335" s="739"/>
      <c r="AF335" s="739"/>
      <c r="AG335" s="739"/>
      <c r="AH335" s="739"/>
    </row>
    <row r="336" ht="15.75" customHeight="1">
      <c r="A336" s="578"/>
      <c r="B336" s="578"/>
      <c r="C336" s="578"/>
      <c r="D336" s="578"/>
      <c r="E336" s="578"/>
      <c r="F336" s="578"/>
      <c r="G336" s="741" t="s">
        <v>40</v>
      </c>
      <c r="H336" s="742" t="str">
        <f>IFERROR(VLOOKUP(H$338, '입력값'!$B:$C, 2, FALSE),"")</f>
        <v>Android</v>
      </c>
      <c r="I336" s="742" t="str">
        <f>IFERROR(VLOOKUP(I$338, '입력값'!$B:$C, 2, FALSE),"")</f>
        <v>iOS</v>
      </c>
      <c r="J336" s="742"/>
      <c r="K336" s="742"/>
      <c r="L336" s="742" t="str">
        <f>IFERROR(VLOOKUP(L$338, '입력값'!$B:$C, 2, FALSE),"")</f>
        <v/>
      </c>
      <c r="M336" s="742" t="str">
        <f>IFERROR(VLOOKUP(M$338, '입력값'!$B:$C, 2, FALSE),"")</f>
        <v/>
      </c>
      <c r="N336" s="742" t="str">
        <f>IFERROR(VLOOKUP(N$338, '입력값'!$B:$C, 2, FALSE),"")</f>
        <v/>
      </c>
      <c r="O336" s="742" t="str">
        <f>IFERROR(VLOOKUP(O$338, '입력값'!$B:$C, 2, FALSE),"")</f>
        <v/>
      </c>
      <c r="P336" s="742" t="str">
        <f>IFERROR(VLOOKUP(P$338, '입력값'!$B:$C, 2, FALSE),"")</f>
        <v/>
      </c>
      <c r="Q336" s="742" t="str">
        <f>IFERROR(VLOOKUP(Q$338, '입력값'!$B:$C, 2, FALSE),"")</f>
        <v/>
      </c>
      <c r="R336" s="742" t="str">
        <f>IFERROR(VLOOKUP(R$338, '입력값'!$B:$C, 2, FALSE),"")</f>
        <v/>
      </c>
      <c r="S336" s="742" t="str">
        <f>IFERROR(VLOOKUP(S$338, '입력값'!$B:$C, 2, FALSE),"")</f>
        <v/>
      </c>
      <c r="T336" s="742" t="str">
        <f>IFERROR(VLOOKUP(T$338, '입력값'!$B:$C, 2, FALSE),"")</f>
        <v/>
      </c>
      <c r="U336" s="742" t="str">
        <f>IFERROR(VLOOKUP(U$338, '입력값'!$B:$C, 2, FALSE),"")</f>
        <v/>
      </c>
      <c r="V336" s="742" t="str">
        <f>IFERROR(VLOOKUP(V$338, '입력값'!$B:$C, 2, FALSE),"")</f>
        <v/>
      </c>
      <c r="W336" s="742" t="str">
        <f>IFERROR(VLOOKUP(W$338, '입력값'!$B:$C, 2, FALSE),"")</f>
        <v/>
      </c>
      <c r="X336" s="742" t="str">
        <f>IFERROR(VLOOKUP(X$338, '입력값'!$B:$C, 2, FALSE),"")</f>
        <v/>
      </c>
      <c r="Y336" s="742" t="str">
        <f>IFERROR(VLOOKUP(Y$338, '입력값'!$B:$C, 2, FALSE),"")</f>
        <v/>
      </c>
      <c r="Z336" s="742" t="str">
        <f>IFERROR(VLOOKUP(Z$338, '입력값'!$B:$C, 2, FALSE),"")</f>
        <v/>
      </c>
      <c r="AA336" s="742" t="str">
        <f>IFERROR(VLOOKUP(AA$338, '입력값'!$B:$C, 2, FALSE),"")</f>
        <v/>
      </c>
      <c r="AB336" s="1862" t="s">
        <v>53</v>
      </c>
      <c r="AC336" s="1862" t="s">
        <v>66</v>
      </c>
      <c r="AD336" s="741" t="s">
        <v>487</v>
      </c>
      <c r="AE336" s="739"/>
      <c r="AF336" s="739"/>
      <c r="AG336" s="739"/>
      <c r="AH336" s="739"/>
    </row>
    <row r="337" ht="15.75" customHeight="1">
      <c r="A337" s="578"/>
      <c r="B337" s="578"/>
      <c r="C337" s="578"/>
      <c r="D337" s="578"/>
      <c r="E337" s="578"/>
      <c r="F337" s="578"/>
      <c r="G337" s="741" t="s">
        <v>41</v>
      </c>
      <c r="H337" s="744">
        <f t="shared" ref="H337:I337" si="1">H2</f>
        <v>6</v>
      </c>
      <c r="I337" s="744">
        <f t="shared" si="1"/>
        <v>6</v>
      </c>
      <c r="J337" s="744"/>
      <c r="K337" s="744"/>
      <c r="L337" s="744" t="str">
        <f t="shared" ref="L337:AA337" si="2">L2</f>
        <v/>
      </c>
      <c r="M337" s="744" t="str">
        <f t="shared" si="2"/>
        <v/>
      </c>
      <c r="N337" s="744" t="str">
        <f t="shared" si="2"/>
        <v/>
      </c>
      <c r="O337" s="744" t="str">
        <f t="shared" si="2"/>
        <v/>
      </c>
      <c r="P337" s="744" t="str">
        <f t="shared" si="2"/>
        <v/>
      </c>
      <c r="Q337" s="744" t="str">
        <f t="shared" si="2"/>
        <v/>
      </c>
      <c r="R337" s="744" t="str">
        <f t="shared" si="2"/>
        <v/>
      </c>
      <c r="S337" s="744" t="str">
        <f t="shared" si="2"/>
        <v/>
      </c>
      <c r="T337" s="744" t="str">
        <f t="shared" si="2"/>
        <v/>
      </c>
      <c r="U337" s="744" t="str">
        <f t="shared" si="2"/>
        <v/>
      </c>
      <c r="V337" s="744" t="str">
        <f t="shared" si="2"/>
        <v/>
      </c>
      <c r="W337" s="744" t="str">
        <f t="shared" si="2"/>
        <v/>
      </c>
      <c r="X337" s="744" t="str">
        <f t="shared" si="2"/>
        <v/>
      </c>
      <c r="Y337" s="744" t="str">
        <f t="shared" si="2"/>
        <v/>
      </c>
      <c r="Z337" s="744" t="str">
        <f t="shared" si="2"/>
        <v/>
      </c>
      <c r="AA337" s="744" t="str">
        <f t="shared" si="2"/>
        <v/>
      </c>
      <c r="AB337" s="1864"/>
      <c r="AC337" s="1864"/>
      <c r="AD337" s="745">
        <v>6.0</v>
      </c>
      <c r="AE337" s="739"/>
      <c r="AF337" s="739"/>
      <c r="AG337" s="739"/>
      <c r="AH337" s="739"/>
    </row>
    <row r="338" ht="15.75" customHeight="1">
      <c r="A338" s="578"/>
      <c r="B338" s="578"/>
      <c r="C338" s="578"/>
      <c r="D338" s="578"/>
      <c r="E338" s="578"/>
      <c r="F338" s="578"/>
      <c r="G338" s="741" t="s">
        <v>476</v>
      </c>
      <c r="H338" s="742" t="str">
        <f t="shared" ref="H338:I338" si="3">H3</f>
        <v>a15</v>
      </c>
      <c r="I338" s="742" t="str">
        <f t="shared" si="3"/>
        <v>i26</v>
      </c>
      <c r="J338" s="742"/>
      <c r="K338" s="742"/>
      <c r="L338" s="742" t="str">
        <f t="shared" ref="L338:AA338" si="4">L3</f>
        <v/>
      </c>
      <c r="M338" s="742" t="str">
        <f t="shared" si="4"/>
        <v/>
      </c>
      <c r="N338" s="742" t="str">
        <f t="shared" si="4"/>
        <v/>
      </c>
      <c r="O338" s="742" t="str">
        <f t="shared" si="4"/>
        <v/>
      </c>
      <c r="P338" s="742" t="str">
        <f t="shared" si="4"/>
        <v/>
      </c>
      <c r="Q338" s="742" t="str">
        <f t="shared" si="4"/>
        <v/>
      </c>
      <c r="R338" s="742" t="str">
        <f t="shared" si="4"/>
        <v/>
      </c>
      <c r="S338" s="742" t="str">
        <f t="shared" si="4"/>
        <v/>
      </c>
      <c r="T338" s="742" t="str">
        <f t="shared" si="4"/>
        <v/>
      </c>
      <c r="U338" s="742" t="str">
        <f t="shared" si="4"/>
        <v/>
      </c>
      <c r="V338" s="742" t="str">
        <f t="shared" si="4"/>
        <v/>
      </c>
      <c r="W338" s="742" t="str">
        <f t="shared" si="4"/>
        <v/>
      </c>
      <c r="X338" s="742" t="str">
        <f t="shared" si="4"/>
        <v/>
      </c>
      <c r="Y338" s="742" t="str">
        <f t="shared" si="4"/>
        <v/>
      </c>
      <c r="Z338" s="742" t="str">
        <f t="shared" si="4"/>
        <v/>
      </c>
      <c r="AA338" s="742" t="str">
        <f t="shared" si="4"/>
        <v/>
      </c>
      <c r="AB338" s="741" t="s">
        <v>94</v>
      </c>
      <c r="AC338" s="741" t="s">
        <v>94</v>
      </c>
      <c r="AD338" s="741" t="s">
        <v>94</v>
      </c>
      <c r="AE338" s="746"/>
      <c r="AF338" s="739"/>
      <c r="AG338" s="739"/>
      <c r="AH338" s="739"/>
    </row>
    <row r="339" ht="15.75" customHeight="1">
      <c r="A339" s="739"/>
      <c r="B339" s="739"/>
      <c r="C339" s="739"/>
      <c r="D339" s="739"/>
      <c r="E339" s="739"/>
      <c r="F339" s="739"/>
      <c r="G339" s="741" t="s">
        <v>43</v>
      </c>
      <c r="H339" s="747">
        <v>3.0</v>
      </c>
      <c r="I339" s="747">
        <v>3.0</v>
      </c>
      <c r="J339" s="747"/>
      <c r="K339" s="747"/>
      <c r="L339" s="747"/>
      <c r="M339" s="747"/>
      <c r="N339" s="748"/>
      <c r="O339" s="748"/>
      <c r="P339" s="748"/>
      <c r="Q339" s="748"/>
      <c r="R339" s="748"/>
      <c r="S339" s="748"/>
      <c r="T339" s="748"/>
      <c r="U339" s="748"/>
      <c r="V339" s="748"/>
      <c r="W339" s="748"/>
      <c r="X339" s="748"/>
      <c r="Y339" s="748"/>
      <c r="Z339" s="748"/>
      <c r="AA339" s="748"/>
      <c r="AB339" s="749" t="s">
        <v>94</v>
      </c>
      <c r="AC339" s="749" t="s">
        <v>94</v>
      </c>
      <c r="AD339" s="749" t="s">
        <v>94</v>
      </c>
      <c r="AE339" s="746"/>
      <c r="AF339" s="739"/>
      <c r="AG339" s="739"/>
      <c r="AH339" s="739"/>
    </row>
    <row r="340" ht="15.75" customHeight="1">
      <c r="A340" s="739"/>
      <c r="B340" s="739"/>
      <c r="C340" s="739"/>
      <c r="D340" s="739"/>
      <c r="E340" s="739"/>
      <c r="F340" s="739"/>
      <c r="G340" s="741" t="s">
        <v>1566</v>
      </c>
      <c r="H340" s="750" t="s">
        <v>69</v>
      </c>
      <c r="I340" s="750" t="s">
        <v>69</v>
      </c>
      <c r="J340" s="747"/>
      <c r="K340" s="747"/>
      <c r="L340" s="750" t="s">
        <v>60</v>
      </c>
      <c r="M340" s="750" t="s">
        <v>60</v>
      </c>
      <c r="N340" s="750" t="s">
        <v>60</v>
      </c>
      <c r="O340" s="750" t="s">
        <v>60</v>
      </c>
      <c r="P340" s="750" t="s">
        <v>60</v>
      </c>
      <c r="Q340" s="750" t="s">
        <v>60</v>
      </c>
      <c r="R340" s="750" t="s">
        <v>60</v>
      </c>
      <c r="S340" s="750" t="s">
        <v>60</v>
      </c>
      <c r="T340" s="750" t="s">
        <v>60</v>
      </c>
      <c r="U340" s="750" t="s">
        <v>60</v>
      </c>
      <c r="V340" s="750" t="s">
        <v>60</v>
      </c>
      <c r="W340" s="750" t="s">
        <v>60</v>
      </c>
      <c r="X340" s="750" t="s">
        <v>60</v>
      </c>
      <c r="Y340" s="750" t="s">
        <v>60</v>
      </c>
      <c r="Z340" s="750" t="s">
        <v>60</v>
      </c>
      <c r="AA340" s="750" t="s">
        <v>60</v>
      </c>
      <c r="AB340" s="749" t="s">
        <v>94</v>
      </c>
      <c r="AC340" s="749" t="s">
        <v>94</v>
      </c>
      <c r="AD340" s="749" t="s">
        <v>94</v>
      </c>
      <c r="AE340" s="746"/>
      <c r="AF340" s="739"/>
      <c r="AG340" s="739"/>
      <c r="AH340" s="739"/>
    </row>
    <row r="341" ht="15.75" customHeight="1">
      <c r="A341" s="739"/>
      <c r="B341" s="739"/>
      <c r="C341" s="739"/>
      <c r="D341" s="739"/>
      <c r="E341" s="739"/>
      <c r="F341" s="739"/>
      <c r="G341" s="741" t="s">
        <v>1567</v>
      </c>
      <c r="H341" s="751">
        <f t="shared" ref="H341:I341" si="5">IF(H343-H347, (SUM(H344:H347)-H347)/(H343-H347), 0)</f>
        <v>0</v>
      </c>
      <c r="I341" s="751">
        <f t="shared" si="5"/>
        <v>0</v>
      </c>
      <c r="J341" s="751"/>
      <c r="K341" s="751"/>
      <c r="L341" s="751">
        <f t="shared" ref="L341:AD341" si="6">IF(L343-L347, (SUM(L344:L347)-L347)/(L343-L347), 0)</f>
        <v>0</v>
      </c>
      <c r="M341" s="751">
        <f t="shared" si="6"/>
        <v>0</v>
      </c>
      <c r="N341" s="751">
        <f t="shared" si="6"/>
        <v>0</v>
      </c>
      <c r="O341" s="751">
        <f t="shared" si="6"/>
        <v>0</v>
      </c>
      <c r="P341" s="751">
        <f t="shared" si="6"/>
        <v>0</v>
      </c>
      <c r="Q341" s="751">
        <f t="shared" si="6"/>
        <v>0</v>
      </c>
      <c r="R341" s="751">
        <f t="shared" si="6"/>
        <v>0</v>
      </c>
      <c r="S341" s="751">
        <f t="shared" si="6"/>
        <v>0</v>
      </c>
      <c r="T341" s="751">
        <f t="shared" si="6"/>
        <v>0</v>
      </c>
      <c r="U341" s="751">
        <f t="shared" si="6"/>
        <v>0</v>
      </c>
      <c r="V341" s="751">
        <f t="shared" si="6"/>
        <v>0</v>
      </c>
      <c r="W341" s="751">
        <f t="shared" si="6"/>
        <v>0</v>
      </c>
      <c r="X341" s="751">
        <f t="shared" si="6"/>
        <v>0</v>
      </c>
      <c r="Y341" s="751">
        <f t="shared" si="6"/>
        <v>0</v>
      </c>
      <c r="Z341" s="751">
        <f t="shared" si="6"/>
        <v>0</v>
      </c>
      <c r="AA341" s="751">
        <f t="shared" si="6"/>
        <v>0</v>
      </c>
      <c r="AB341" s="752">
        <f t="shared" si="6"/>
        <v>0</v>
      </c>
      <c r="AC341" s="752">
        <f t="shared" si="6"/>
        <v>0</v>
      </c>
      <c r="AD341" s="752">
        <f t="shared" si="6"/>
        <v>0</v>
      </c>
      <c r="AE341" s="746"/>
      <c r="AF341" s="739"/>
      <c r="AG341" s="739"/>
      <c r="AH341" s="739"/>
    </row>
    <row r="342" ht="15.75" customHeight="1">
      <c r="A342" s="739"/>
      <c r="B342" s="739"/>
      <c r="C342" s="739"/>
      <c r="D342" s="739"/>
      <c r="E342" s="739"/>
      <c r="F342" s="739"/>
      <c r="G342" s="741" t="s">
        <v>486</v>
      </c>
      <c r="H342" s="751">
        <f>IF((H343-H348-H347), H344/(H343-H348-H347), 0)</f>
        <v>0</v>
      </c>
      <c r="I342" s="751">
        <f>if((I343-I348-I347), I344/(I343-I348-I347), 0)</f>
        <v>0</v>
      </c>
      <c r="J342" s="751"/>
      <c r="K342" s="751"/>
      <c r="L342" s="751">
        <f t="shared" ref="L342:AD342" si="7">if((L343-L348-L347), L344/(L343-L348-L347), 0)</f>
        <v>0</v>
      </c>
      <c r="M342" s="751">
        <f t="shared" si="7"/>
        <v>0</v>
      </c>
      <c r="N342" s="751">
        <f t="shared" si="7"/>
        <v>0</v>
      </c>
      <c r="O342" s="751">
        <f t="shared" si="7"/>
        <v>0</v>
      </c>
      <c r="P342" s="751">
        <f t="shared" si="7"/>
        <v>0</v>
      </c>
      <c r="Q342" s="751">
        <f t="shared" si="7"/>
        <v>0</v>
      </c>
      <c r="R342" s="751">
        <f t="shared" si="7"/>
        <v>0</v>
      </c>
      <c r="S342" s="751">
        <f t="shared" si="7"/>
        <v>0</v>
      </c>
      <c r="T342" s="751">
        <f t="shared" si="7"/>
        <v>0</v>
      </c>
      <c r="U342" s="751">
        <f t="shared" si="7"/>
        <v>0</v>
      </c>
      <c r="V342" s="751">
        <f t="shared" si="7"/>
        <v>0</v>
      </c>
      <c r="W342" s="751">
        <f t="shared" si="7"/>
        <v>0</v>
      </c>
      <c r="X342" s="751">
        <f t="shared" si="7"/>
        <v>0</v>
      </c>
      <c r="Y342" s="751">
        <f t="shared" si="7"/>
        <v>0</v>
      </c>
      <c r="Z342" s="751">
        <f t="shared" si="7"/>
        <v>0</v>
      </c>
      <c r="AA342" s="751">
        <f t="shared" si="7"/>
        <v>0</v>
      </c>
      <c r="AB342" s="752">
        <f t="shared" si="7"/>
        <v>0</v>
      </c>
      <c r="AC342" s="752">
        <f t="shared" si="7"/>
        <v>0</v>
      </c>
      <c r="AD342" s="752">
        <f t="shared" si="7"/>
        <v>0</v>
      </c>
      <c r="AE342" s="739"/>
      <c r="AF342" s="739"/>
      <c r="AG342" s="739"/>
      <c r="AH342" s="739"/>
    </row>
    <row r="343" ht="15.75" customHeight="1">
      <c r="A343" s="739"/>
      <c r="B343" s="739"/>
      <c r="C343" s="739"/>
      <c r="D343" s="739"/>
      <c r="E343" s="739"/>
      <c r="F343" s="739"/>
      <c r="G343" s="741" t="s">
        <v>487</v>
      </c>
      <c r="H343" s="753">
        <f>IF(ISBLANK(H$339), COUNTIF($AB5:$AB334,"&lt;=" &amp; MAX('입력값'!$L$3:$L355)), COUNTIF($AB5:$AB334, H$340 &amp; H$339))</f>
        <v>209</v>
      </c>
      <c r="I343" s="753">
        <f>IF(ISBLANK(I$339), COUNTIF($AB5:$AB334,"&lt;=" &amp; MAX('입력값'!$L$3:$L355)), COUNTIF($AB5:$AB334, I$340 &amp; I$339))</f>
        <v>209</v>
      </c>
      <c r="J343" s="753"/>
      <c r="K343" s="753"/>
      <c r="L343" s="753">
        <f>IF(ISBLANK(L$339), COUNTIF($AB5:$AB334,"&lt;=" &amp; MAX('입력값'!$L$3:$L355)), COUNTIF($AB5:$AB334, L$340 &amp; L$339))</f>
        <v>209</v>
      </c>
      <c r="M343" s="753">
        <f>IF(ISBLANK(M$339), COUNTIF($AB5:$AB334,"&lt;=" &amp; MAX('입력값'!$L$3:$L355)), COUNTIF($AB5:$AB334, M$340 &amp; M$339))</f>
        <v>209</v>
      </c>
      <c r="N343" s="753">
        <f>IF(ISBLANK(N$339), COUNTIF($AB5:$AB334,"&lt;=" &amp; MAX('입력값'!$L$3:$L355)), COUNTIF($AB5:$AB334, N$340 &amp; N$339))</f>
        <v>209</v>
      </c>
      <c r="O343" s="753">
        <f>IF(ISBLANK(O$339), COUNTIF($AB5:$AB334,"&lt;=" &amp; MAX('입력값'!$L$3:$L355)), COUNTIF($AB5:$AB334, O$340 &amp; O$339))</f>
        <v>209</v>
      </c>
      <c r="P343" s="753">
        <f>IF(ISBLANK(P$339), COUNTIF($AB5:$AB334,"&lt;=" &amp; MAX('입력값'!$L$3:$L355)), COUNTIF($AB5:$AB334, P$340 &amp; P$339))</f>
        <v>209</v>
      </c>
      <c r="Q343" s="753">
        <f>IF(ISBLANK(Q$339), COUNTIF($AB5:$AB334,"&lt;=" &amp; MAX('입력값'!$L$3:$L355)), COUNTIF($AB5:$AB334, Q$340 &amp; Q$339))</f>
        <v>209</v>
      </c>
      <c r="R343" s="753">
        <f>IF(ISBLANK(R$339), COUNTIF($AB5:$AB334,"&lt;=" &amp; MAX('입력값'!$L$3:$L355)), COUNTIF($AB5:$AB334, R$340 &amp; R$339))</f>
        <v>209</v>
      </c>
      <c r="S343" s="753">
        <f>IF(ISBLANK(S$339), COUNTIF($AB5:$AB334,"&lt;=" &amp; MAX('입력값'!$L$3:$L355)), COUNTIF($AB5:$AB334, S$340 &amp; S$339))</f>
        <v>209</v>
      </c>
      <c r="T343" s="753">
        <f>IF(ISBLANK(T$339), COUNTIF($AB5:$AB334,"&lt;=" &amp; MAX('입력값'!$L$3:$L355)), COUNTIF($AB5:$AB334, T$340 &amp; T$339))</f>
        <v>209</v>
      </c>
      <c r="U343" s="753">
        <f>IF(ISBLANK(U$339), COUNTIF($AB5:$AB334,"&lt;=" &amp; MAX('입력값'!$L$3:$L355)), COUNTIF($AB5:$AB334, U$340 &amp; U$339))</f>
        <v>209</v>
      </c>
      <c r="V343" s="753">
        <f>IF(ISBLANK(V$339), COUNTIF($AB5:$AB334,"&lt;=" &amp; MAX('입력값'!$L$3:$L355)), COUNTIF($AB5:$AB334, V$340 &amp; V$339))</f>
        <v>209</v>
      </c>
      <c r="W343" s="753">
        <f>IF(ISBLANK(W$339), COUNTIF($AB5:$AB334,"&lt;=" &amp; MAX('입력값'!$L$3:$L355)), COUNTIF($AB5:$AB334, W$340 &amp; W$339))</f>
        <v>209</v>
      </c>
      <c r="X343" s="753">
        <f>IF(ISBLANK(X$339), COUNTIF($AB5:$AB334,"&lt;=" &amp; MAX('입력값'!$L$3:$L355)), COUNTIF($AB5:$AB334, X$340 &amp; X$339))</f>
        <v>209</v>
      </c>
      <c r="Y343" s="753">
        <f>IF(ISBLANK(Y$339), COUNTIF($AB5:$AB334,"&lt;=" &amp; MAX('입력값'!$L$3:$L355)), COUNTIF($AB5:$AB334, Y$340 &amp; Y$339))</f>
        <v>209</v>
      </c>
      <c r="Z343" s="753">
        <f>IF(ISBLANK(Z$339), COUNTIF($AB5:$AB334,"&lt;=" &amp; MAX('입력값'!$L$3:$L355)), COUNTIF($AB5:$AB334, Z$340 &amp; Z$339))</f>
        <v>209</v>
      </c>
      <c r="AA343" s="753">
        <f>IF(ISBLANK(AA$339), COUNTIF($AB5:$AB334,"&lt;=" &amp; MAX('입력값'!$L$3:$L355)), COUNTIF($AB5:$AB334, AA$340 &amp; AA$339))</f>
        <v>209</v>
      </c>
      <c r="AB343" s="754">
        <f t="shared" ref="AB343:AC343" si="8">IF(ISBLANK(AB$337), SUMIFS($H343:$AA343, $H$336:$AA$336, AB$336), SUMIFS($H343:$AA343, $H$336:$AA$336, AB$336, $H$337:$AA$337, AB$337))</f>
        <v>209</v>
      </c>
      <c r="AC343" s="754">
        <f t="shared" si="8"/>
        <v>209</v>
      </c>
      <c r="AD343" s="754">
        <f t="shared" ref="AD343:AD348" si="12">IF(ISBLANK(AD$337), SUM($H343:$AA343), SUMIFS($H343:$AA343, $H$337:$AA$337, AD$337))</f>
        <v>418</v>
      </c>
      <c r="AE343" s="739"/>
      <c r="AF343" s="739"/>
      <c r="AG343" s="739"/>
      <c r="AH343" s="739"/>
    </row>
    <row r="344" ht="15.75" customHeight="1">
      <c r="A344" s="739"/>
      <c r="B344" s="739"/>
      <c r="C344" s="739"/>
      <c r="D344" s="739"/>
      <c r="E344" s="739"/>
      <c r="F344" s="739"/>
      <c r="G344" s="741" t="s">
        <v>58</v>
      </c>
      <c r="H344" s="753">
        <f t="shared" ref="H344:I344" si="9">IF(ISBLANK(H$339), COUNTIF(H$5:H$334, $G344), COUNTIFS($AB$5:$AB$334, H$340 &amp; H$339, H$5:H$334, $G344))</f>
        <v>0</v>
      </c>
      <c r="I344" s="753">
        <f t="shared" si="9"/>
        <v>0</v>
      </c>
      <c r="J344" s="753"/>
      <c r="K344" s="753"/>
      <c r="L344" s="753">
        <f t="shared" ref="L344:AA344" si="10">IF(ISBLANK(L$339), COUNTIF(L$5:L$334, $G344), COUNTIFS($AB$5:$AB$334, L$340 &amp; L$339, L$5:L$334, $G344))</f>
        <v>0</v>
      </c>
      <c r="M344" s="753">
        <f t="shared" si="10"/>
        <v>0</v>
      </c>
      <c r="N344" s="753">
        <f t="shared" si="10"/>
        <v>0</v>
      </c>
      <c r="O344" s="753">
        <f t="shared" si="10"/>
        <v>0</v>
      </c>
      <c r="P344" s="753">
        <f t="shared" si="10"/>
        <v>0</v>
      </c>
      <c r="Q344" s="753">
        <f t="shared" si="10"/>
        <v>0</v>
      </c>
      <c r="R344" s="753">
        <f t="shared" si="10"/>
        <v>0</v>
      </c>
      <c r="S344" s="753">
        <f t="shared" si="10"/>
        <v>0</v>
      </c>
      <c r="T344" s="753">
        <f t="shared" si="10"/>
        <v>0</v>
      </c>
      <c r="U344" s="753">
        <f t="shared" si="10"/>
        <v>0</v>
      </c>
      <c r="V344" s="753">
        <f t="shared" si="10"/>
        <v>0</v>
      </c>
      <c r="W344" s="753">
        <f t="shared" si="10"/>
        <v>0</v>
      </c>
      <c r="X344" s="753">
        <f t="shared" si="10"/>
        <v>0</v>
      </c>
      <c r="Y344" s="753">
        <f t="shared" si="10"/>
        <v>0</v>
      </c>
      <c r="Z344" s="753">
        <f t="shared" si="10"/>
        <v>0</v>
      </c>
      <c r="AA344" s="753">
        <f t="shared" si="10"/>
        <v>0</v>
      </c>
      <c r="AB344" s="754">
        <f t="shared" ref="AB344:AC344" si="11">IF(ISBLANK(AB$337), SUMIFS($H344:$AA344, $H$336:$AA$336, AB$336), SUMIFS($H344:$AA344, $H$336:$AA$336, AB$336, $H$337:$AA$337, AB$337))</f>
        <v>0</v>
      </c>
      <c r="AC344" s="754">
        <f t="shared" si="11"/>
        <v>0</v>
      </c>
      <c r="AD344" s="754">
        <f t="shared" si="12"/>
        <v>0</v>
      </c>
      <c r="AE344" s="739"/>
      <c r="AF344" s="739"/>
      <c r="AG344" s="739"/>
      <c r="AH344" s="739"/>
    </row>
    <row r="345" ht="15.75" customHeight="1">
      <c r="A345" s="739"/>
      <c r="B345" s="739"/>
      <c r="C345" s="739"/>
      <c r="D345" s="739"/>
      <c r="E345" s="739"/>
      <c r="F345" s="739"/>
      <c r="G345" s="741" t="s">
        <v>67</v>
      </c>
      <c r="H345" s="753">
        <f t="shared" ref="H345:I345" si="13">IF(ISBLANK(H$339), COUNTIF(H$5:H$334, $G345), COUNTIFS($AB$5:$AB$334, H$340 &amp; H$339, H$5:H$334, $G345))</f>
        <v>0</v>
      </c>
      <c r="I345" s="753">
        <f t="shared" si="13"/>
        <v>0</v>
      </c>
      <c r="J345" s="753"/>
      <c r="K345" s="753"/>
      <c r="L345" s="753">
        <f t="shared" ref="L345:AA345" si="14">IF(ISBLANK(L$339), COUNTIF(L$5:L$334, $G345), COUNTIFS($AB$5:$AB$334, L$340 &amp; L$339, L$5:L$334, $G345))</f>
        <v>0</v>
      </c>
      <c r="M345" s="753">
        <f t="shared" si="14"/>
        <v>0</v>
      </c>
      <c r="N345" s="753">
        <f t="shared" si="14"/>
        <v>0</v>
      </c>
      <c r="O345" s="753">
        <f t="shared" si="14"/>
        <v>0</v>
      </c>
      <c r="P345" s="753">
        <f t="shared" si="14"/>
        <v>0</v>
      </c>
      <c r="Q345" s="753">
        <f t="shared" si="14"/>
        <v>0</v>
      </c>
      <c r="R345" s="753">
        <f t="shared" si="14"/>
        <v>0</v>
      </c>
      <c r="S345" s="753">
        <f t="shared" si="14"/>
        <v>0</v>
      </c>
      <c r="T345" s="753">
        <f t="shared" si="14"/>
        <v>0</v>
      </c>
      <c r="U345" s="753">
        <f t="shared" si="14"/>
        <v>0</v>
      </c>
      <c r="V345" s="753">
        <f t="shared" si="14"/>
        <v>0</v>
      </c>
      <c r="W345" s="753">
        <f t="shared" si="14"/>
        <v>0</v>
      </c>
      <c r="X345" s="753">
        <f t="shared" si="14"/>
        <v>0</v>
      </c>
      <c r="Y345" s="753">
        <f t="shared" si="14"/>
        <v>0</v>
      </c>
      <c r="Z345" s="753">
        <f t="shared" si="14"/>
        <v>0</v>
      </c>
      <c r="AA345" s="753">
        <f t="shared" si="14"/>
        <v>0</v>
      </c>
      <c r="AB345" s="754">
        <f t="shared" ref="AB345:AC345" si="15">IF(ISBLANK(AB$337), SUMIFS($H345:$AA345, $H$336:$AA$336, AB$336), SUMIFS($H345:$AA345, $H$336:$AA$336, AB$336, $H$337:$AA$337, AB$337))</f>
        <v>0</v>
      </c>
      <c r="AC345" s="754">
        <f t="shared" si="15"/>
        <v>0</v>
      </c>
      <c r="AD345" s="754">
        <f t="shared" si="12"/>
        <v>0</v>
      </c>
      <c r="AE345" s="739"/>
      <c r="AF345" s="739"/>
      <c r="AG345" s="739"/>
      <c r="AH345" s="739"/>
    </row>
    <row r="346" ht="15.75" customHeight="1">
      <c r="A346" s="739"/>
      <c r="B346" s="739"/>
      <c r="C346" s="739"/>
      <c r="D346" s="739"/>
      <c r="E346" s="739"/>
      <c r="F346" s="739"/>
      <c r="G346" s="741" t="s">
        <v>75</v>
      </c>
      <c r="H346" s="753">
        <f t="shared" ref="H346:I346" si="16">IF(ISBLANK(H$339), COUNTIF(H$5:H$334, $G346), COUNTIFS($AB$5:$AB$334, H$340 &amp; H$339, H$5:H$334, $G346))</f>
        <v>0</v>
      </c>
      <c r="I346" s="753">
        <f t="shared" si="16"/>
        <v>0</v>
      </c>
      <c r="J346" s="753"/>
      <c r="K346" s="753"/>
      <c r="L346" s="753">
        <f t="shared" ref="L346:AA346" si="17">IF(ISBLANK(L$339), COUNTIF(L$5:L$334, $G346), COUNTIFS($AB$5:$AB$334, L$340 &amp; L$339, L$5:L$334, $G346))</f>
        <v>0</v>
      </c>
      <c r="M346" s="753">
        <f t="shared" si="17"/>
        <v>0</v>
      </c>
      <c r="N346" s="753">
        <f t="shared" si="17"/>
        <v>0</v>
      </c>
      <c r="O346" s="753">
        <f t="shared" si="17"/>
        <v>0</v>
      </c>
      <c r="P346" s="753">
        <f t="shared" si="17"/>
        <v>0</v>
      </c>
      <c r="Q346" s="753">
        <f t="shared" si="17"/>
        <v>0</v>
      </c>
      <c r="R346" s="753">
        <f t="shared" si="17"/>
        <v>0</v>
      </c>
      <c r="S346" s="753">
        <f t="shared" si="17"/>
        <v>0</v>
      </c>
      <c r="T346" s="753">
        <f t="shared" si="17"/>
        <v>0</v>
      </c>
      <c r="U346" s="753">
        <f t="shared" si="17"/>
        <v>0</v>
      </c>
      <c r="V346" s="753">
        <f t="shared" si="17"/>
        <v>0</v>
      </c>
      <c r="W346" s="753">
        <f t="shared" si="17"/>
        <v>0</v>
      </c>
      <c r="X346" s="753">
        <f t="shared" si="17"/>
        <v>0</v>
      </c>
      <c r="Y346" s="753">
        <f t="shared" si="17"/>
        <v>0</v>
      </c>
      <c r="Z346" s="753">
        <f t="shared" si="17"/>
        <v>0</v>
      </c>
      <c r="AA346" s="753">
        <f t="shared" si="17"/>
        <v>0</v>
      </c>
      <c r="AB346" s="754">
        <f t="shared" ref="AB346:AC346" si="18">IF(ISBLANK(AB$337), SUMIFS($H346:$AA346, $H$336:$AA$336, AB$336), SUMIFS($H346:$AA346, $H$336:$AA$336, AB$336, $H$337:$AA$337, AB$337))</f>
        <v>0</v>
      </c>
      <c r="AC346" s="754">
        <f t="shared" si="18"/>
        <v>0</v>
      </c>
      <c r="AD346" s="754">
        <f t="shared" si="12"/>
        <v>0</v>
      </c>
      <c r="AE346" s="739"/>
      <c r="AF346" s="739"/>
      <c r="AG346" s="739"/>
      <c r="AH346" s="739"/>
    </row>
    <row r="347" ht="15.75" customHeight="1">
      <c r="A347" s="739"/>
      <c r="B347" s="739"/>
      <c r="C347" s="739"/>
      <c r="D347" s="739"/>
      <c r="E347" s="739"/>
      <c r="F347" s="739"/>
      <c r="G347" s="741" t="s">
        <v>82</v>
      </c>
      <c r="H347" s="753">
        <f t="shared" ref="H347:I347" si="19">IF(ISBLANK(H$339), COUNTIF(H$5:H$334, $G347), COUNTIFS($AB$5:$AB$334, H$340 &amp; H$339, H$5:H$334, $G347))</f>
        <v>1</v>
      </c>
      <c r="I347" s="753">
        <f t="shared" si="19"/>
        <v>0</v>
      </c>
      <c r="J347" s="753"/>
      <c r="K347" s="753"/>
      <c r="L347" s="753">
        <f t="shared" ref="L347:AA347" si="20">IF(ISBLANK(L$339), COUNTIF(L$5:L$334, $G347), COUNTIFS($AB$5:$AB$334, L$340 &amp; L$339, L$5:L$334, $G347))</f>
        <v>0</v>
      </c>
      <c r="M347" s="753">
        <f t="shared" si="20"/>
        <v>0</v>
      </c>
      <c r="N347" s="753">
        <f t="shared" si="20"/>
        <v>0</v>
      </c>
      <c r="O347" s="753">
        <f t="shared" si="20"/>
        <v>0</v>
      </c>
      <c r="P347" s="753">
        <f t="shared" si="20"/>
        <v>0</v>
      </c>
      <c r="Q347" s="753">
        <f t="shared" si="20"/>
        <v>0</v>
      </c>
      <c r="R347" s="753">
        <f t="shared" si="20"/>
        <v>0</v>
      </c>
      <c r="S347" s="753">
        <f t="shared" si="20"/>
        <v>0</v>
      </c>
      <c r="T347" s="753">
        <f t="shared" si="20"/>
        <v>0</v>
      </c>
      <c r="U347" s="753">
        <f t="shared" si="20"/>
        <v>0</v>
      </c>
      <c r="V347" s="753">
        <f t="shared" si="20"/>
        <v>0</v>
      </c>
      <c r="W347" s="753">
        <f t="shared" si="20"/>
        <v>0</v>
      </c>
      <c r="X347" s="753">
        <f t="shared" si="20"/>
        <v>0</v>
      </c>
      <c r="Y347" s="753">
        <f t="shared" si="20"/>
        <v>0</v>
      </c>
      <c r="Z347" s="753">
        <f t="shared" si="20"/>
        <v>0</v>
      </c>
      <c r="AA347" s="753">
        <f t="shared" si="20"/>
        <v>0</v>
      </c>
      <c r="AB347" s="754">
        <f t="shared" ref="AB347:AC347" si="21">IF(ISBLANK(AB$337), SUMIFS($H347:$AA347, $H$336:$AA$336, AB$336), SUMIFS($H347:$AA347, $H$336:$AA$336, AB$336, $H$337:$AA$337, AB$337))</f>
        <v>1</v>
      </c>
      <c r="AC347" s="754">
        <f t="shared" si="21"/>
        <v>0</v>
      </c>
      <c r="AD347" s="754">
        <f t="shared" si="12"/>
        <v>1</v>
      </c>
      <c r="AE347" s="739"/>
      <c r="AF347" s="739"/>
      <c r="AG347" s="739"/>
      <c r="AH347" s="739"/>
    </row>
    <row r="348" ht="15.75" customHeight="1">
      <c r="A348" s="739"/>
      <c r="B348" s="739"/>
      <c r="C348" s="739"/>
      <c r="D348" s="739"/>
      <c r="E348" s="739"/>
      <c r="F348" s="739"/>
      <c r="G348" s="741" t="s">
        <v>481</v>
      </c>
      <c r="H348" s="753">
        <f t="shared" ref="H348:I348" si="22">H$343-SUM(H$344:H$347)</f>
        <v>208</v>
      </c>
      <c r="I348" s="753">
        <f t="shared" si="22"/>
        <v>209</v>
      </c>
      <c r="J348" s="753"/>
      <c r="K348" s="753"/>
      <c r="L348" s="753">
        <f t="shared" ref="L348:AA348" si="23">L$343-SUM(L$344:L$347)</f>
        <v>209</v>
      </c>
      <c r="M348" s="753">
        <f t="shared" si="23"/>
        <v>209</v>
      </c>
      <c r="N348" s="753">
        <f t="shared" si="23"/>
        <v>209</v>
      </c>
      <c r="O348" s="753">
        <f t="shared" si="23"/>
        <v>209</v>
      </c>
      <c r="P348" s="753">
        <f t="shared" si="23"/>
        <v>209</v>
      </c>
      <c r="Q348" s="753">
        <f t="shared" si="23"/>
        <v>209</v>
      </c>
      <c r="R348" s="753">
        <f t="shared" si="23"/>
        <v>209</v>
      </c>
      <c r="S348" s="753">
        <f t="shared" si="23"/>
        <v>209</v>
      </c>
      <c r="T348" s="753">
        <f t="shared" si="23"/>
        <v>209</v>
      </c>
      <c r="U348" s="753">
        <f t="shared" si="23"/>
        <v>209</v>
      </c>
      <c r="V348" s="753">
        <f t="shared" si="23"/>
        <v>209</v>
      </c>
      <c r="W348" s="753">
        <f t="shared" si="23"/>
        <v>209</v>
      </c>
      <c r="X348" s="753">
        <f t="shared" si="23"/>
        <v>209</v>
      </c>
      <c r="Y348" s="753">
        <f t="shared" si="23"/>
        <v>209</v>
      </c>
      <c r="Z348" s="753">
        <f t="shared" si="23"/>
        <v>209</v>
      </c>
      <c r="AA348" s="753">
        <f t="shared" si="23"/>
        <v>209</v>
      </c>
      <c r="AB348" s="754">
        <f t="shared" ref="AB348:AC348" si="24">IF(ISBLANK(AB$337), SUMIFS($H348:$AA348, $H$336:$AA$336, AB$336), SUMIFS($H348:$AA348, $H$336:$AA$336, AB$336, $H$337:$AA$337, AB$337))</f>
        <v>208</v>
      </c>
      <c r="AC348" s="754">
        <f t="shared" si="24"/>
        <v>209</v>
      </c>
      <c r="AD348" s="754">
        <f t="shared" si="12"/>
        <v>417</v>
      </c>
      <c r="AE348" s="739"/>
      <c r="AF348" s="739"/>
      <c r="AG348" s="739"/>
      <c r="AH348" s="739"/>
    </row>
    <row r="349" ht="15.75" customHeight="1">
      <c r="A349" s="739"/>
      <c r="B349" s="739"/>
      <c r="C349" s="739"/>
      <c r="D349" s="739"/>
      <c r="E349" s="739"/>
      <c r="F349" s="739"/>
      <c r="G349" s="739"/>
      <c r="H349" s="740"/>
      <c r="I349" s="740"/>
      <c r="J349" s="740"/>
      <c r="K349" s="740"/>
      <c r="L349" s="740"/>
      <c r="M349" s="740"/>
      <c r="N349" s="740"/>
      <c r="O349" s="740"/>
      <c r="P349" s="740"/>
      <c r="Q349" s="740"/>
      <c r="R349" s="740"/>
      <c r="S349" s="740"/>
      <c r="T349" s="740"/>
      <c r="U349" s="740"/>
      <c r="V349" s="740"/>
      <c r="W349" s="740"/>
      <c r="X349" s="740"/>
      <c r="Y349" s="740"/>
      <c r="Z349" s="740"/>
      <c r="AA349" s="740"/>
      <c r="AB349" s="740"/>
      <c r="AC349" s="740"/>
      <c r="AD349" s="740"/>
      <c r="AE349" s="739"/>
      <c r="AF349" s="739"/>
      <c r="AG349" s="739"/>
      <c r="AH349" s="739"/>
    </row>
    <row r="350" ht="15.75" customHeight="1">
      <c r="A350" s="739"/>
      <c r="B350" s="739"/>
      <c r="C350" s="739"/>
      <c r="D350" s="739"/>
      <c r="E350" s="739"/>
      <c r="F350" s="739"/>
      <c r="G350" s="746"/>
      <c r="H350" s="740"/>
      <c r="I350" s="740"/>
      <c r="J350" s="740"/>
      <c r="K350" s="740"/>
      <c r="L350" s="740"/>
      <c r="M350" s="740"/>
      <c r="N350" s="740"/>
      <c r="O350" s="740"/>
      <c r="P350" s="740"/>
      <c r="Q350" s="740"/>
      <c r="R350" s="740"/>
      <c r="S350" s="740"/>
      <c r="T350" s="740"/>
      <c r="U350" s="740"/>
      <c r="V350" s="740"/>
      <c r="W350" s="740"/>
      <c r="X350" s="740"/>
      <c r="Y350" s="740"/>
      <c r="Z350" s="740"/>
      <c r="AA350" s="740"/>
      <c r="AB350" s="755" t="s">
        <v>488</v>
      </c>
      <c r="AC350" s="755" t="s">
        <v>1568</v>
      </c>
      <c r="AD350" s="755" t="s">
        <v>487</v>
      </c>
      <c r="AE350" s="739"/>
      <c r="AF350" s="739"/>
      <c r="AG350" s="739"/>
      <c r="AH350" s="739"/>
    </row>
    <row r="351" ht="15.75" customHeight="1">
      <c r="A351" s="739"/>
      <c r="B351" s="739"/>
      <c r="C351" s="739"/>
      <c r="D351" s="739"/>
      <c r="E351" s="739"/>
      <c r="F351" s="739"/>
      <c r="G351" s="746"/>
      <c r="H351" s="740"/>
      <c r="I351" s="740"/>
      <c r="J351" s="740"/>
      <c r="K351" s="740"/>
      <c r="L351" s="740"/>
      <c r="M351" s="740"/>
      <c r="N351" s="740"/>
      <c r="O351" s="740"/>
      <c r="P351" s="740"/>
      <c r="Q351" s="740"/>
      <c r="R351" s="740"/>
      <c r="S351" s="740"/>
      <c r="T351" s="740"/>
      <c r="U351" s="740"/>
      <c r="V351" s="740"/>
      <c r="W351" s="740"/>
      <c r="X351" s="740"/>
      <c r="Y351" s="740"/>
      <c r="Z351" s="740"/>
      <c r="AA351" s="740"/>
      <c r="AB351" s="756">
        <v>1.0</v>
      </c>
      <c r="AC351" s="757">
        <f t="shared" ref="AC351:AC354" si="25">IFERROR($AD351/$AB$3, 0)</f>
        <v>0.4880382775</v>
      </c>
      <c r="AD351" s="758">
        <f t="shared" ref="AD351:AD354" si="26">COUNTIF($AB$5:$AB$334, $AB351)</f>
        <v>102</v>
      </c>
      <c r="AE351" s="739"/>
      <c r="AF351" s="739"/>
      <c r="AG351" s="739"/>
      <c r="AH351" s="739"/>
    </row>
    <row r="352" ht="15.75" customHeight="1">
      <c r="A352" s="759"/>
      <c r="B352" s="759"/>
      <c r="C352" s="759"/>
      <c r="D352" s="759"/>
      <c r="E352" s="759"/>
      <c r="F352" s="759"/>
      <c r="G352" s="759"/>
      <c r="H352" s="760"/>
      <c r="I352" s="760"/>
      <c r="J352" s="760"/>
      <c r="K352" s="760"/>
      <c r="L352" s="760"/>
      <c r="M352" s="760"/>
      <c r="N352" s="760"/>
      <c r="O352" s="760"/>
      <c r="P352" s="760"/>
      <c r="Q352" s="760"/>
      <c r="R352" s="760"/>
      <c r="S352" s="760"/>
      <c r="T352" s="760"/>
      <c r="U352" s="760"/>
      <c r="V352" s="760"/>
      <c r="W352" s="760"/>
      <c r="X352" s="760"/>
      <c r="Y352" s="760"/>
      <c r="Z352" s="760"/>
      <c r="AA352" s="760"/>
      <c r="AB352" s="761">
        <v>2.0</v>
      </c>
      <c r="AC352" s="757">
        <f t="shared" si="25"/>
        <v>0</v>
      </c>
      <c r="AD352" s="758">
        <f t="shared" si="26"/>
        <v>0</v>
      </c>
      <c r="AE352" s="739"/>
      <c r="AF352" s="739"/>
      <c r="AG352" s="739"/>
      <c r="AH352" s="739"/>
    </row>
    <row r="353" ht="15.75" customHeight="1">
      <c r="A353" s="759"/>
      <c r="B353" s="759"/>
      <c r="C353" s="759"/>
      <c r="D353" s="759"/>
      <c r="E353" s="759"/>
      <c r="F353" s="759"/>
      <c r="G353" s="759"/>
      <c r="H353" s="760"/>
      <c r="I353" s="760"/>
      <c r="J353" s="760"/>
      <c r="K353" s="760"/>
      <c r="L353" s="760"/>
      <c r="M353" s="760"/>
      <c r="N353" s="760"/>
      <c r="O353" s="760"/>
      <c r="P353" s="760"/>
      <c r="Q353" s="760"/>
      <c r="R353" s="760"/>
      <c r="S353" s="760"/>
      <c r="T353" s="760"/>
      <c r="U353" s="760"/>
      <c r="V353" s="760"/>
      <c r="W353" s="760"/>
      <c r="X353" s="760"/>
      <c r="Y353" s="760"/>
      <c r="Z353" s="760"/>
      <c r="AA353" s="760"/>
      <c r="AB353" s="761">
        <v>3.0</v>
      </c>
      <c r="AC353" s="757">
        <f t="shared" si="25"/>
        <v>0.5119617225</v>
      </c>
      <c r="AD353" s="758">
        <f t="shared" si="26"/>
        <v>107</v>
      </c>
      <c r="AE353" s="739"/>
      <c r="AF353" s="739"/>
      <c r="AG353" s="739"/>
      <c r="AH353" s="739"/>
    </row>
    <row r="354" ht="15.75" customHeight="1">
      <c r="A354" s="759"/>
      <c r="B354" s="759"/>
      <c r="C354" s="759"/>
      <c r="D354" s="759"/>
      <c r="E354" s="759"/>
      <c r="F354" s="759"/>
      <c r="G354" s="759"/>
      <c r="H354" s="760"/>
      <c r="I354" s="760"/>
      <c r="J354" s="760"/>
      <c r="K354" s="760"/>
      <c r="L354" s="760"/>
      <c r="M354" s="760"/>
      <c r="N354" s="760"/>
      <c r="O354" s="760"/>
      <c r="P354" s="760"/>
      <c r="Q354" s="760"/>
      <c r="R354" s="760"/>
      <c r="S354" s="760"/>
      <c r="T354" s="760"/>
      <c r="U354" s="760"/>
      <c r="V354" s="760"/>
      <c r="W354" s="760"/>
      <c r="X354" s="760"/>
      <c r="Y354" s="760"/>
      <c r="Z354" s="760"/>
      <c r="AA354" s="760"/>
      <c r="AB354" s="756" t="s">
        <v>94</v>
      </c>
      <c r="AC354" s="757">
        <f t="shared" si="25"/>
        <v>0.5693779904</v>
      </c>
      <c r="AD354" s="758">
        <f t="shared" si="26"/>
        <v>119</v>
      </c>
      <c r="AE354" s="739"/>
      <c r="AF354" s="739"/>
      <c r="AG354" s="739"/>
      <c r="AH354" s="739"/>
    </row>
    <row r="355" ht="15.75" customHeight="1">
      <c r="A355" s="759"/>
      <c r="B355" s="759"/>
      <c r="C355" s="759"/>
      <c r="D355" s="759"/>
      <c r="E355" s="759"/>
      <c r="F355" s="759"/>
      <c r="G355" s="759"/>
      <c r="H355" s="760"/>
      <c r="I355" s="760"/>
      <c r="J355" s="760"/>
      <c r="K355" s="760"/>
      <c r="L355" s="760"/>
      <c r="M355" s="760"/>
      <c r="N355" s="760"/>
      <c r="O355" s="760"/>
      <c r="P355" s="760"/>
      <c r="Q355" s="760"/>
      <c r="R355" s="760"/>
      <c r="S355" s="760"/>
      <c r="T355" s="760"/>
      <c r="U355" s="760"/>
      <c r="V355" s="760"/>
      <c r="W355" s="760"/>
      <c r="X355" s="760"/>
      <c r="Y355" s="760"/>
      <c r="Z355" s="760"/>
      <c r="AA355" s="760"/>
      <c r="AB355" s="762"/>
      <c r="AC355" s="762"/>
      <c r="AD355" s="740"/>
      <c r="AE355" s="739"/>
      <c r="AF355" s="739"/>
      <c r="AG355" s="739"/>
      <c r="AH355" s="739"/>
    </row>
  </sheetData>
  <autoFilter ref="$H$4:$AD$333"/>
  <mergeCells count="72">
    <mergeCell ref="E212:E213"/>
    <mergeCell ref="E215:E216"/>
    <mergeCell ref="B215:B216"/>
    <mergeCell ref="B219:B220"/>
    <mergeCell ref="E217:E218"/>
    <mergeCell ref="E219:E220"/>
    <mergeCell ref="B212:B213"/>
    <mergeCell ref="C212:C213"/>
    <mergeCell ref="D212:D213"/>
    <mergeCell ref="A214:G214"/>
    <mergeCell ref="A215:A222"/>
    <mergeCell ref="C215:C216"/>
    <mergeCell ref="C219:C220"/>
    <mergeCell ref="D225:D226"/>
    <mergeCell ref="A227:G227"/>
    <mergeCell ref="A261:G261"/>
    <mergeCell ref="A264:G264"/>
    <mergeCell ref="A330:G330"/>
    <mergeCell ref="A331:A333"/>
    <mergeCell ref="B331:B333"/>
    <mergeCell ref="C331:C332"/>
    <mergeCell ref="B221:B222"/>
    <mergeCell ref="C221:C222"/>
    <mergeCell ref="A223:A226"/>
    <mergeCell ref="C223:C224"/>
    <mergeCell ref="D223:D224"/>
    <mergeCell ref="B225:B226"/>
    <mergeCell ref="C225:C226"/>
    <mergeCell ref="A2:A4"/>
    <mergeCell ref="B2:B4"/>
    <mergeCell ref="C2:C4"/>
    <mergeCell ref="D2:D4"/>
    <mergeCell ref="E2:E4"/>
    <mergeCell ref="F2:F4"/>
    <mergeCell ref="AB2:AD2"/>
    <mergeCell ref="G2:G4"/>
    <mergeCell ref="A17:G17"/>
    <mergeCell ref="E20:E21"/>
    <mergeCell ref="E25:E26"/>
    <mergeCell ref="E30:E31"/>
    <mergeCell ref="E35:E36"/>
    <mergeCell ref="D40:D41"/>
    <mergeCell ref="E42:E64"/>
    <mergeCell ref="F42:F64"/>
    <mergeCell ref="G42:G64"/>
    <mergeCell ref="E65:E87"/>
    <mergeCell ref="F65:F87"/>
    <mergeCell ref="G65:G87"/>
    <mergeCell ref="E88:E110"/>
    <mergeCell ref="F88:F110"/>
    <mergeCell ref="G88:G110"/>
    <mergeCell ref="D111:D112"/>
    <mergeCell ref="E111:E112"/>
    <mergeCell ref="A118:G118"/>
    <mergeCell ref="D121:D122"/>
    <mergeCell ref="D125:D126"/>
    <mergeCell ref="D129:D130"/>
    <mergeCell ref="D133:D134"/>
    <mergeCell ref="E138:E161"/>
    <mergeCell ref="F138:F161"/>
    <mergeCell ref="G138:G161"/>
    <mergeCell ref="F162:F185"/>
    <mergeCell ref="G162:G185"/>
    <mergeCell ref="E162:E185"/>
    <mergeCell ref="E186:E208"/>
    <mergeCell ref="F186:F208"/>
    <mergeCell ref="G186:G208"/>
    <mergeCell ref="D209:D210"/>
    <mergeCell ref="E209:E210"/>
    <mergeCell ref="A211:G211"/>
    <mergeCell ref="B217:B218"/>
    <mergeCell ref="C217:C218"/>
  </mergeCells>
  <conditionalFormatting sqref="H5:AA334">
    <cfRule type="cellIs" dxfId="10" priority="1" operator="equal">
      <formula>"p"</formula>
    </cfRule>
  </conditionalFormatting>
  <conditionalFormatting sqref="H5:AA334">
    <cfRule type="cellIs" dxfId="7" priority="2" operator="equal">
      <formula>"f"</formula>
    </cfRule>
  </conditionalFormatting>
  <conditionalFormatting sqref="H5:AA334">
    <cfRule type="cellIs" dxfId="4" priority="3" operator="equal">
      <formula>"n"</formula>
    </cfRule>
  </conditionalFormatting>
  <conditionalFormatting sqref="H5:AA334">
    <cfRule type="cellIs" dxfId="5" priority="4" operator="equal">
      <formula>"b"</formula>
    </cfRule>
  </conditionalFormatting>
  <dataValidations>
    <dataValidation type="list" allowBlank="1" sqref="AC5:AC260 AC264:AC268 AC270:AC272 AC274 AC276:AC280 AC282:AC284 AC287 AC289 AC291 AC293 AC296 AC298:AC300 AC303 AC305 AC308:AC310 AC312 AC316:AC317 AC322 AC326:AC328">
      <formula1>"app,A,I,pc,Win,Mac,Web,moWeb,pcWeb,Wear,Watch,R,-"</formula1>
    </dataValidation>
    <dataValidation type="list" allowBlank="1" sqref="AC262:AC263 AC331:AC333">
      <formula1>"app,A,I,pc,Win,Mac,Web,moWeb,pcWeb,Wear,Watch,-"</formula1>
    </dataValidation>
    <dataValidation type="list" allowBlank="1" showDropDown="1" showInputMessage="1" showErrorMessage="1" prompt="클릭하여 범위 내의 값을 입력하세요. ('입력값' 시트의 Iteration 값 범위내 입력)" sqref="H2:AA2">
      <formula1>'입력값'!$F$3:$F355</formula1>
    </dataValidation>
    <dataValidation type="list" allowBlank="1" showInputMessage="1" showErrorMessage="1" prompt="클릭하여 범위 내의 값을 입력하세요." sqref="H339:AA339">
      <formula1>$AB$5:$AB$334</formula1>
    </dataValidation>
    <dataValidation type="list" allowBlank="1" showDropDown="1" showInputMessage="1" showErrorMessage="1" prompt="클릭하여 범위 내의 값을 입력하세요. ('입력값' 시트의 OS / Browser 값 범위내 입력)" sqref="H3:AA3">
      <formula1>'입력값'!$B$3:$B355</formula1>
    </dataValidation>
    <dataValidation type="list" allowBlank="1" sqref="AC261 AC269 AC273 AC275 AC281 AC285:AC286 AC288 AC290 AC292 AC294:AC295 AC297 AC301:AC302 AC304 AC306:AC307 AC311 AC313:AC315 AC318:AC321 AC323:AC325 AC329:AC330">
      <formula1>"app,A,I,pc,Win,Mac,-"</formula1>
    </dataValidation>
    <dataValidation type="list" allowBlank="1" showDropDown="1" showInputMessage="1" showErrorMessage="1" prompt="클릭하여 범위 내의 값을 입력하세요." sqref="AB336:AC336">
      <formula1>$H$336:$AA$336</formula1>
    </dataValidation>
    <dataValidation type="list" allowBlank="1" showDropDown="1" showInputMessage="1" showErrorMessage="1" prompt="클릭하여 범위 내의 값을 입력하세요. ('입력값' 시트의 결과 값 범위내 입력)" sqref="H5:AA333">
      <formula1>'입력값'!$O$3:$O355</formula1>
    </dataValidation>
    <dataValidation type="list" allowBlank="1" showInputMessage="1" showErrorMessage="1" prompt="클릭하여 범위 내의 값을 입력하세요." sqref="H340:AA340">
      <formula1>'입력값'!$R$3:$R355</formula1>
    </dataValidation>
    <dataValidation type="list" allowBlank="1" showErrorMessage="1" sqref="AB5:AB333">
      <formula1>"1,2,3,-"</formula1>
    </dataValidation>
    <dataValidation type="list" allowBlank="1" showDropDown="1" showInputMessage="1" showErrorMessage="1" prompt="클릭하여 범위 내의 값을 입력하세요." sqref="AB337:AD337">
      <formula1>$H$337:$AA$337</formula1>
    </dataValidation>
  </dataValidations>
  <hyperlinks>
    <hyperlink r:id="rId2" ref="C1"/>
    <hyperlink r:id="rId3" ref="AE1"/>
    <hyperlink r:id="rId4" ref="G5"/>
    <hyperlink r:id="rId5" ref="G6"/>
    <hyperlink r:id="rId6" ref="G15"/>
    <hyperlink r:id="rId7" ref="AF22"/>
    <hyperlink r:id="rId8" ref="AH22"/>
    <hyperlink r:id="rId9" ref="AF26"/>
    <hyperlink r:id="rId10" location="/template/1117389" ref="AF60"/>
    <hyperlink r:id="rId11" ref="AF61"/>
    <hyperlink r:id="rId12" location="/template/1117389" ref="AF83"/>
    <hyperlink r:id="rId13" ref="AF84"/>
    <hyperlink r:id="rId14" location="/template/1117389" ref="AF106"/>
    <hyperlink r:id="rId15" ref="AF107"/>
    <hyperlink r:id="rId16" ref="AF119"/>
    <hyperlink r:id="rId17" location="/template/1117389" ref="AF157"/>
    <hyperlink r:id="rId18" ref="AF158"/>
    <hyperlink r:id="rId19" ref="AF210"/>
    <hyperlink r:id="rId20" ref="AF218"/>
    <hyperlink r:id="rId21" ref="AF229"/>
    <hyperlink r:id="rId22" ref="AF232"/>
    <hyperlink r:id="rId23" ref="AE238"/>
    <hyperlink r:id="rId24" ref="AF246"/>
    <hyperlink r:id="rId25" ref="AF249"/>
    <hyperlink r:id="rId26" ref="AF263"/>
    <hyperlink r:id="rId27" ref="AE271"/>
    <hyperlink r:id="rId28" ref="AF272"/>
    <hyperlink r:id="rId29" ref="AH333"/>
  </hyperlinks>
  <drawing r:id="rId30"/>
  <legacyDrawing r:id="rId3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7.38"/>
    <col customWidth="1" min="29" max="29" width="6.25"/>
    <col customWidth="1" min="30" max="30" width="10.13"/>
    <col customWidth="1" min="31" max="34" width="31.38"/>
  </cols>
  <sheetData>
    <row r="1" ht="15.75" customHeight="1">
      <c r="A1" s="2942" t="s">
        <v>6482</v>
      </c>
      <c r="B1" s="2943"/>
      <c r="C1" s="2944"/>
      <c r="D1" s="2943"/>
      <c r="E1" s="2943"/>
      <c r="F1" s="2945" t="s">
        <v>15508</v>
      </c>
      <c r="G1" s="2946"/>
      <c r="H1" s="2943"/>
      <c r="I1" s="2943"/>
      <c r="J1" s="2943"/>
      <c r="K1" s="2943"/>
      <c r="L1" s="2943"/>
      <c r="M1" s="2943"/>
      <c r="N1" s="2943"/>
      <c r="O1" s="2943"/>
      <c r="P1" s="2943"/>
      <c r="Q1" s="2943"/>
      <c r="R1" s="2943"/>
      <c r="S1" s="2943"/>
      <c r="T1" s="2943"/>
      <c r="U1" s="2943"/>
      <c r="V1" s="2943"/>
      <c r="W1" s="2943"/>
      <c r="X1" s="2943"/>
      <c r="Y1" s="2943"/>
      <c r="Z1" s="2943"/>
      <c r="AA1" s="2943"/>
      <c r="AB1" s="2947"/>
      <c r="AC1" s="2943"/>
      <c r="AD1" s="2943"/>
      <c r="AE1" s="2948"/>
      <c r="AF1" s="2948"/>
      <c r="AG1" s="2949">
        <f>COUNTIF(AG5:AG300, "?*")</f>
        <v>1</v>
      </c>
      <c r="AH1" s="2950"/>
    </row>
    <row r="2" ht="15.75" customHeight="1">
      <c r="A2" s="2951" t="s">
        <v>349</v>
      </c>
      <c r="B2" s="2951" t="s">
        <v>350</v>
      </c>
      <c r="C2" s="2951" t="s">
        <v>351</v>
      </c>
      <c r="D2" s="2951" t="s">
        <v>352</v>
      </c>
      <c r="E2" s="2951" t="s">
        <v>353</v>
      </c>
      <c r="F2" s="2951" t="s">
        <v>354</v>
      </c>
      <c r="G2" s="2951" t="s">
        <v>531</v>
      </c>
      <c r="H2" s="260">
        <v>6.0</v>
      </c>
      <c r="I2" s="262">
        <v>6.0</v>
      </c>
      <c r="J2" s="2952"/>
      <c r="K2" s="2952"/>
      <c r="L2" s="2953"/>
      <c r="M2" s="2953"/>
      <c r="N2" s="2952"/>
      <c r="O2" s="2952"/>
      <c r="P2" s="2952"/>
      <c r="Q2" s="2952"/>
      <c r="R2" s="2953"/>
      <c r="S2" s="2953"/>
      <c r="T2" s="2953"/>
      <c r="U2" s="2953"/>
      <c r="V2" s="2953"/>
      <c r="W2" s="2953"/>
      <c r="X2" s="2952"/>
      <c r="Y2" s="2953"/>
      <c r="Z2" s="2952"/>
      <c r="AA2" s="2781"/>
      <c r="AB2" s="2954" t="s">
        <v>359</v>
      </c>
      <c r="AC2" s="90"/>
      <c r="AD2" s="88"/>
      <c r="AE2" s="2955" t="s">
        <v>355</v>
      </c>
      <c r="AF2" s="2956" t="s">
        <v>314</v>
      </c>
      <c r="AG2" s="2956" t="s">
        <v>315</v>
      </c>
      <c r="AH2" s="2956" t="s">
        <v>532</v>
      </c>
    </row>
    <row r="3" ht="15.75" customHeight="1">
      <c r="A3" s="131"/>
      <c r="B3" s="131"/>
      <c r="C3" s="131"/>
      <c r="D3" s="131"/>
      <c r="E3" s="131"/>
      <c r="F3" s="131"/>
      <c r="G3" s="131"/>
      <c r="H3" s="2671" t="str">
        <f>IF(COUNTIF('리그레션 플랜'!C13:D13, "a15"), "a15", IF(COUNTIF('리그레션 플랜'!C13:D13, "a16"), "a16", ""))</f>
        <v>a15</v>
      </c>
      <c r="I3" s="2957" t="str">
        <f>IF(COUNTIF('리그레션 플랜'!C13:D13, "i18"), "i18", IF(COUNTIF('리그레션 플랜'!C13:D13, "i26"), "i26", ""))</f>
        <v>i26</v>
      </c>
      <c r="J3" s="2958"/>
      <c r="K3" s="2958"/>
      <c r="L3" s="2958"/>
      <c r="M3" s="2958"/>
      <c r="N3" s="2958"/>
      <c r="O3" s="2958"/>
      <c r="P3" s="2959"/>
      <c r="Q3" s="2959"/>
      <c r="R3" s="2959"/>
      <c r="S3" s="2959"/>
      <c r="T3" s="2959"/>
      <c r="U3" s="2959"/>
      <c r="V3" s="2959"/>
      <c r="W3" s="2959"/>
      <c r="X3" s="2959"/>
      <c r="Y3" s="2959"/>
      <c r="Z3" s="2958"/>
      <c r="AA3" s="2960"/>
      <c r="AB3" s="2961">
        <f>COUNTIF($AB5:$AB279, "&lt;=" &amp; MAX('입력값'!$L$3:$L300))</f>
        <v>169</v>
      </c>
      <c r="AC3" s="2962"/>
      <c r="AD3" s="1831" t="s">
        <v>361</v>
      </c>
      <c r="AE3" s="2963" t="s">
        <v>534</v>
      </c>
      <c r="AF3" s="2964" t="s">
        <v>535</v>
      </c>
      <c r="AG3" s="2964" t="s">
        <v>536</v>
      </c>
      <c r="AH3" s="2964" t="s">
        <v>537</v>
      </c>
    </row>
    <row r="4" ht="15.75" customHeight="1">
      <c r="A4" s="110"/>
      <c r="B4" s="110"/>
      <c r="C4" s="110"/>
      <c r="D4" s="110"/>
      <c r="E4" s="110"/>
      <c r="F4" s="110"/>
      <c r="G4" s="110"/>
      <c r="H4" s="2965"/>
      <c r="I4" s="2965"/>
      <c r="J4" s="2965"/>
      <c r="K4" s="2965"/>
      <c r="L4" s="2965"/>
      <c r="M4" s="2965"/>
      <c r="N4" s="2965"/>
      <c r="O4" s="2965"/>
      <c r="P4" s="2965"/>
      <c r="Q4" s="2965"/>
      <c r="R4" s="2965"/>
      <c r="S4" s="2965"/>
      <c r="T4" s="2965"/>
      <c r="U4" s="2965"/>
      <c r="V4" s="2965"/>
      <c r="W4" s="2965"/>
      <c r="X4" s="2965"/>
      <c r="Y4" s="2965"/>
      <c r="Z4" s="2965"/>
      <c r="AA4" s="2965"/>
      <c r="AB4" s="2966" t="s">
        <v>488</v>
      </c>
      <c r="AC4" s="2967" t="s">
        <v>538</v>
      </c>
      <c r="AD4" s="1832" t="s">
        <v>375</v>
      </c>
      <c r="AE4" s="2968" t="s">
        <v>539</v>
      </c>
      <c r="AF4" s="2956" t="s">
        <v>540</v>
      </c>
      <c r="AG4" s="2956" t="s">
        <v>541</v>
      </c>
      <c r="AH4" s="2956" t="s">
        <v>542</v>
      </c>
    </row>
    <row r="5" ht="15.75" customHeight="1">
      <c r="A5" s="2969" t="s">
        <v>264</v>
      </c>
      <c r="B5" s="2970"/>
      <c r="C5" s="2970"/>
      <c r="D5" s="2970"/>
      <c r="E5" s="2970"/>
      <c r="F5" s="2970"/>
      <c r="G5" s="2970"/>
      <c r="H5" s="2970"/>
      <c r="I5" s="2970"/>
      <c r="J5" s="2970"/>
      <c r="K5" s="2970"/>
      <c r="L5" s="2970"/>
      <c r="M5" s="2970"/>
      <c r="N5" s="2970"/>
      <c r="O5" s="2970"/>
      <c r="P5" s="2970"/>
      <c r="Q5" s="2970"/>
      <c r="R5" s="2970"/>
      <c r="S5" s="2970"/>
      <c r="T5" s="2970"/>
      <c r="U5" s="2970"/>
      <c r="V5" s="2970"/>
      <c r="W5" s="2970"/>
      <c r="X5" s="2970"/>
      <c r="Y5" s="2970"/>
      <c r="Z5" s="2970"/>
      <c r="AA5" s="2970"/>
      <c r="AB5" s="2971" t="s">
        <v>94</v>
      </c>
      <c r="AC5" s="2972" t="s">
        <v>55</v>
      </c>
      <c r="AD5" s="2973" t="s">
        <v>1297</v>
      </c>
      <c r="AE5" s="2974" t="s">
        <v>15509</v>
      </c>
      <c r="AF5" s="2970"/>
      <c r="AG5" s="2970"/>
      <c r="AH5" s="2970"/>
    </row>
    <row r="6" ht="15.75" customHeight="1">
      <c r="A6" s="2975" t="s">
        <v>15510</v>
      </c>
      <c r="B6" s="2975"/>
      <c r="C6" s="2976"/>
      <c r="D6" s="2975"/>
      <c r="E6" s="2975"/>
      <c r="F6" s="2977"/>
      <c r="G6" s="2975"/>
      <c r="H6" s="1383" t="s">
        <v>94</v>
      </c>
      <c r="I6" s="1383" t="s">
        <v>94</v>
      </c>
      <c r="J6" s="2976"/>
      <c r="K6" s="2976"/>
      <c r="L6" s="2976"/>
      <c r="M6" s="2976"/>
      <c r="N6" s="2976"/>
      <c r="O6" s="2976"/>
      <c r="P6" s="2976"/>
      <c r="Q6" s="2976"/>
      <c r="R6" s="2976"/>
      <c r="S6" s="2976"/>
      <c r="T6" s="2976"/>
      <c r="U6" s="2976"/>
      <c r="V6" s="2976"/>
      <c r="W6" s="2976"/>
      <c r="X6" s="2976"/>
      <c r="Y6" s="2976"/>
      <c r="Z6" s="2976"/>
      <c r="AA6" s="2976"/>
      <c r="AB6" s="1095" t="s">
        <v>94</v>
      </c>
      <c r="AC6" s="1096" t="s">
        <v>55</v>
      </c>
      <c r="AD6" s="1719" t="s">
        <v>1297</v>
      </c>
      <c r="AE6" s="2978"/>
      <c r="AF6" s="2976"/>
      <c r="AG6" s="2976"/>
      <c r="AH6" s="2976"/>
    </row>
    <row r="7" ht="15.75" customHeight="1">
      <c r="A7" s="2979"/>
      <c r="B7" s="2979" t="s">
        <v>15511</v>
      </c>
      <c r="C7" s="2980"/>
      <c r="D7" s="2979"/>
      <c r="E7" s="2979"/>
      <c r="F7" s="2981" t="s">
        <v>15512</v>
      </c>
      <c r="G7" s="2982" t="s">
        <v>15513</v>
      </c>
      <c r="H7" s="1674"/>
      <c r="I7" s="1674"/>
      <c r="J7" s="2983"/>
      <c r="K7" s="2983"/>
      <c r="L7" s="2977"/>
      <c r="M7" s="2977"/>
      <c r="N7" s="2977"/>
      <c r="O7" s="2977"/>
      <c r="P7" s="2977"/>
      <c r="Q7" s="2977"/>
      <c r="R7" s="2977"/>
      <c r="S7" s="2977"/>
      <c r="T7" s="2977"/>
      <c r="U7" s="2977"/>
      <c r="V7" s="2977"/>
      <c r="W7" s="2977"/>
      <c r="X7" s="2977"/>
      <c r="Y7" s="2977"/>
      <c r="Z7" s="2977"/>
      <c r="AA7" s="2977"/>
      <c r="AB7" s="1095">
        <v>1.0</v>
      </c>
      <c r="AC7" s="1096" t="s">
        <v>55</v>
      </c>
      <c r="AD7" s="1719" t="s">
        <v>1297</v>
      </c>
      <c r="AE7" s="2984"/>
      <c r="AF7" s="2984" t="s">
        <v>15514</v>
      </c>
      <c r="AG7" s="2976"/>
      <c r="AH7" s="2976"/>
    </row>
    <row r="8" ht="15.75" customHeight="1">
      <c r="A8" s="2979"/>
      <c r="B8" s="2979"/>
      <c r="C8" s="2979" t="s">
        <v>15515</v>
      </c>
      <c r="D8" s="2979"/>
      <c r="E8" s="2985" t="s">
        <v>15516</v>
      </c>
      <c r="F8" s="2981" t="s">
        <v>15517</v>
      </c>
      <c r="G8" s="2982" t="s">
        <v>15518</v>
      </c>
      <c r="H8" s="1674"/>
      <c r="I8" s="1674"/>
      <c r="J8" s="1384"/>
      <c r="K8" s="2983"/>
      <c r="L8" s="2977"/>
      <c r="M8" s="2977"/>
      <c r="N8" s="2977"/>
      <c r="O8" s="2977"/>
      <c r="P8" s="2977"/>
      <c r="Q8" s="2977"/>
      <c r="R8" s="2977"/>
      <c r="S8" s="2977"/>
      <c r="T8" s="2977"/>
      <c r="U8" s="2977"/>
      <c r="V8" s="2977"/>
      <c r="W8" s="2977"/>
      <c r="X8" s="2977"/>
      <c r="Y8" s="2977"/>
      <c r="Z8" s="2977"/>
      <c r="AA8" s="2977"/>
      <c r="AB8" s="1095">
        <v>1.0</v>
      </c>
      <c r="AC8" s="1096" t="s">
        <v>55</v>
      </c>
      <c r="AD8" s="1719" t="s">
        <v>1297</v>
      </c>
      <c r="AE8" s="2978"/>
      <c r="AF8" s="2978"/>
      <c r="AG8" s="2976"/>
      <c r="AH8" s="2976"/>
    </row>
    <row r="9" ht="15.75" customHeight="1">
      <c r="A9" s="2979"/>
      <c r="B9" s="2979" t="s">
        <v>15519</v>
      </c>
      <c r="C9" s="2979"/>
      <c r="D9" s="2980"/>
      <c r="E9" s="2980"/>
      <c r="F9" s="2981" t="s">
        <v>15520</v>
      </c>
      <c r="G9" s="2982" t="s">
        <v>15521</v>
      </c>
      <c r="H9" s="1674"/>
      <c r="I9" s="1674"/>
      <c r="J9" s="2986"/>
      <c r="K9" s="2983"/>
      <c r="L9" s="2976"/>
      <c r="M9" s="2976"/>
      <c r="N9" s="2976"/>
      <c r="O9" s="2976"/>
      <c r="P9" s="2976"/>
      <c r="Q9" s="2976"/>
      <c r="R9" s="2976"/>
      <c r="S9" s="2976"/>
      <c r="T9" s="2976"/>
      <c r="U9" s="2976"/>
      <c r="V9" s="2976"/>
      <c r="W9" s="2976"/>
      <c r="X9" s="2976"/>
      <c r="Y9" s="2976"/>
      <c r="Z9" s="2976"/>
      <c r="AA9" s="2976"/>
      <c r="AB9" s="1095">
        <v>1.0</v>
      </c>
      <c r="AC9" s="1096" t="s">
        <v>55</v>
      </c>
      <c r="AD9" s="1719" t="s">
        <v>1297</v>
      </c>
      <c r="AE9" s="2987"/>
      <c r="AF9" s="2987"/>
      <c r="AG9" s="2977"/>
      <c r="AH9" s="2977"/>
    </row>
    <row r="10" ht="15.75" customHeight="1">
      <c r="A10" s="2979"/>
      <c r="B10" s="2980"/>
      <c r="C10" s="2979" t="s">
        <v>15515</v>
      </c>
      <c r="D10" s="2980"/>
      <c r="E10" s="2980"/>
      <c r="F10" s="2981" t="s">
        <v>15517</v>
      </c>
      <c r="G10" s="2982" t="s">
        <v>15518</v>
      </c>
      <c r="H10" s="1674"/>
      <c r="I10" s="1674"/>
      <c r="J10" s="2983"/>
      <c r="K10" s="2983"/>
      <c r="L10" s="2977"/>
      <c r="M10" s="2977"/>
      <c r="N10" s="2977"/>
      <c r="O10" s="2977"/>
      <c r="P10" s="2977"/>
      <c r="Q10" s="2977"/>
      <c r="R10" s="2977"/>
      <c r="S10" s="2977"/>
      <c r="T10" s="2977"/>
      <c r="U10" s="2977"/>
      <c r="V10" s="2977"/>
      <c r="W10" s="2977"/>
      <c r="X10" s="2977"/>
      <c r="Y10" s="2977"/>
      <c r="Z10" s="2977"/>
      <c r="AA10" s="2977"/>
      <c r="AB10" s="1095">
        <v>1.0</v>
      </c>
      <c r="AC10" s="1096" t="s">
        <v>55</v>
      </c>
      <c r="AD10" s="1719" t="s">
        <v>1297</v>
      </c>
      <c r="AE10" s="2978"/>
      <c r="AF10" s="2978"/>
      <c r="AG10" s="2976"/>
      <c r="AH10" s="2976"/>
    </row>
    <row r="11" ht="15.75" customHeight="1">
      <c r="A11" s="2979" t="s">
        <v>15522</v>
      </c>
      <c r="B11" s="2979"/>
      <c r="C11" s="2979"/>
      <c r="D11" s="2980"/>
      <c r="E11" s="2980"/>
      <c r="F11" s="2981" t="s">
        <v>15523</v>
      </c>
      <c r="G11" s="2979"/>
      <c r="H11" s="1383" t="s">
        <v>94</v>
      </c>
      <c r="I11" s="1383" t="s">
        <v>94</v>
      </c>
      <c r="J11" s="2979"/>
      <c r="K11" s="2979"/>
      <c r="L11" s="2975"/>
      <c r="M11" s="2975"/>
      <c r="N11" s="2975"/>
      <c r="O11" s="2975"/>
      <c r="P11" s="2975"/>
      <c r="Q11" s="2975"/>
      <c r="R11" s="2975"/>
      <c r="S11" s="2975"/>
      <c r="T11" s="2975"/>
      <c r="U11" s="2975"/>
      <c r="V11" s="2975"/>
      <c r="W11" s="2975"/>
      <c r="X11" s="2975"/>
      <c r="Y11" s="2975"/>
      <c r="Z11" s="2975"/>
      <c r="AA11" s="2975"/>
      <c r="AB11" s="1095" t="s">
        <v>94</v>
      </c>
      <c r="AC11" s="1096" t="s">
        <v>55</v>
      </c>
      <c r="AD11" s="1719" t="s">
        <v>1297</v>
      </c>
      <c r="AE11" s="2987"/>
      <c r="AF11" s="2977"/>
      <c r="AG11" s="2977"/>
      <c r="AH11" s="2977"/>
    </row>
    <row r="12" ht="15.75" customHeight="1">
      <c r="A12" s="2979"/>
      <c r="B12" s="2979" t="s">
        <v>15524</v>
      </c>
      <c r="C12" s="2979"/>
      <c r="D12" s="2980"/>
      <c r="E12" s="2980"/>
      <c r="F12" s="2988"/>
      <c r="G12" s="2979"/>
      <c r="H12" s="1383" t="s">
        <v>94</v>
      </c>
      <c r="I12" s="1383" t="s">
        <v>94</v>
      </c>
      <c r="J12" s="2979"/>
      <c r="K12" s="2979"/>
      <c r="L12" s="2975"/>
      <c r="M12" s="2975"/>
      <c r="N12" s="2975"/>
      <c r="O12" s="2975"/>
      <c r="P12" s="2975"/>
      <c r="Q12" s="2975"/>
      <c r="R12" s="2975"/>
      <c r="S12" s="2975"/>
      <c r="T12" s="2975"/>
      <c r="U12" s="2975"/>
      <c r="V12" s="2975"/>
      <c r="W12" s="2975"/>
      <c r="X12" s="2975"/>
      <c r="Y12" s="2975"/>
      <c r="Z12" s="2975"/>
      <c r="AA12" s="2975"/>
      <c r="AB12" s="1095" t="s">
        <v>94</v>
      </c>
      <c r="AC12" s="1096" t="s">
        <v>55</v>
      </c>
      <c r="AD12" s="1719" t="s">
        <v>1297</v>
      </c>
      <c r="AE12" s="2987"/>
      <c r="AF12" s="2977"/>
      <c r="AG12" s="2977"/>
      <c r="AH12" s="2977"/>
    </row>
    <row r="13" ht="15.75" customHeight="1">
      <c r="A13" s="2979"/>
      <c r="B13" s="2979"/>
      <c r="C13" s="2979" t="s">
        <v>15525</v>
      </c>
      <c r="D13" s="2980"/>
      <c r="E13" s="2980"/>
      <c r="F13" s="2981" t="s">
        <v>15526</v>
      </c>
      <c r="G13" s="2989" t="s">
        <v>15527</v>
      </c>
      <c r="H13" s="1674"/>
      <c r="I13" s="1674"/>
      <c r="J13" s="2983"/>
      <c r="K13" s="2983"/>
      <c r="L13" s="2977"/>
      <c r="M13" s="2975"/>
      <c r="N13" s="2975"/>
      <c r="O13" s="2975"/>
      <c r="P13" s="2975"/>
      <c r="Q13" s="2975"/>
      <c r="R13" s="2975"/>
      <c r="S13" s="2975"/>
      <c r="T13" s="2975"/>
      <c r="U13" s="2975"/>
      <c r="V13" s="2975"/>
      <c r="W13" s="2975"/>
      <c r="X13" s="2975"/>
      <c r="Y13" s="2975"/>
      <c r="Z13" s="2975"/>
      <c r="AA13" s="2975"/>
      <c r="AB13" s="1095">
        <v>1.0</v>
      </c>
      <c r="AC13" s="1096" t="s">
        <v>55</v>
      </c>
      <c r="AD13" s="1719" t="s">
        <v>1297</v>
      </c>
      <c r="AE13" s="2987"/>
      <c r="AF13" s="2987"/>
      <c r="AG13" s="1855"/>
      <c r="AH13" s="2977"/>
    </row>
    <row r="14" ht="15.75" customHeight="1">
      <c r="A14" s="2979"/>
      <c r="B14" s="2979"/>
      <c r="C14" s="2979"/>
      <c r="D14" s="2979" t="s">
        <v>15528</v>
      </c>
      <c r="E14" s="2985" t="s">
        <v>15529</v>
      </c>
      <c r="F14" s="2981" t="s">
        <v>15530</v>
      </c>
      <c r="G14" s="2989" t="s">
        <v>15531</v>
      </c>
      <c r="H14" s="1674"/>
      <c r="I14" s="1674"/>
      <c r="J14" s="2983"/>
      <c r="K14" s="2983"/>
      <c r="L14" s="2977"/>
      <c r="M14" s="2975"/>
      <c r="N14" s="2975"/>
      <c r="O14" s="2975"/>
      <c r="P14" s="2975"/>
      <c r="Q14" s="2975"/>
      <c r="R14" s="2975"/>
      <c r="S14" s="2975"/>
      <c r="T14" s="2975"/>
      <c r="U14" s="2975"/>
      <c r="V14" s="2975"/>
      <c r="W14" s="2975"/>
      <c r="X14" s="2975"/>
      <c r="Y14" s="2975"/>
      <c r="Z14" s="2975"/>
      <c r="AA14" s="2975"/>
      <c r="AB14" s="1095">
        <v>1.0</v>
      </c>
      <c r="AC14" s="1096" t="s">
        <v>55</v>
      </c>
      <c r="AD14" s="1719" t="s">
        <v>1297</v>
      </c>
      <c r="AE14" s="2987"/>
      <c r="AF14" s="2987"/>
      <c r="AG14" s="1855"/>
      <c r="AH14" s="2977"/>
    </row>
    <row r="15" ht="15.75" customHeight="1">
      <c r="A15" s="2979"/>
      <c r="B15" s="2979"/>
      <c r="C15" s="2979" t="s">
        <v>15532</v>
      </c>
      <c r="D15" s="2980"/>
      <c r="E15" s="2980"/>
      <c r="F15" s="2981" t="s">
        <v>15533</v>
      </c>
      <c r="G15" s="2979"/>
      <c r="H15" s="1383" t="s">
        <v>94</v>
      </c>
      <c r="I15" s="1383" t="s">
        <v>94</v>
      </c>
      <c r="J15" s="2979"/>
      <c r="K15" s="2979"/>
      <c r="L15" s="2975"/>
      <c r="M15" s="2975"/>
      <c r="N15" s="2975"/>
      <c r="O15" s="2975"/>
      <c r="P15" s="2975"/>
      <c r="Q15" s="2975"/>
      <c r="R15" s="2975"/>
      <c r="S15" s="2975"/>
      <c r="T15" s="2975"/>
      <c r="U15" s="2975"/>
      <c r="V15" s="2975"/>
      <c r="W15" s="2975"/>
      <c r="X15" s="2975"/>
      <c r="Y15" s="2975"/>
      <c r="Z15" s="2975"/>
      <c r="AA15" s="2975"/>
      <c r="AB15" s="1095" t="s">
        <v>94</v>
      </c>
      <c r="AC15" s="1096" t="s">
        <v>55</v>
      </c>
      <c r="AD15" s="1719" t="s">
        <v>1297</v>
      </c>
      <c r="AE15" s="2987"/>
      <c r="AF15" s="2977"/>
      <c r="AG15" s="2977"/>
      <c r="AH15" s="2977"/>
    </row>
    <row r="16" ht="15.75" customHeight="1">
      <c r="A16" s="2979"/>
      <c r="B16" s="2979"/>
      <c r="C16" s="2979"/>
      <c r="D16" s="2985" t="s">
        <v>15534</v>
      </c>
      <c r="E16" s="2985" t="s">
        <v>15535</v>
      </c>
      <c r="F16" s="2981" t="s">
        <v>15536</v>
      </c>
      <c r="G16" s="2989" t="s">
        <v>15537</v>
      </c>
      <c r="H16" s="1674"/>
      <c r="I16" s="1674"/>
      <c r="J16" s="1384"/>
      <c r="K16" s="2983"/>
      <c r="L16" s="2977"/>
      <c r="M16" s="2977"/>
      <c r="N16" s="2977"/>
      <c r="O16" s="2975"/>
      <c r="P16" s="2975"/>
      <c r="Q16" s="2975"/>
      <c r="R16" s="2975"/>
      <c r="S16" s="2975"/>
      <c r="T16" s="2975"/>
      <c r="U16" s="2975"/>
      <c r="V16" s="2975"/>
      <c r="W16" s="2975"/>
      <c r="X16" s="2975"/>
      <c r="Y16" s="2975"/>
      <c r="Z16" s="2975"/>
      <c r="AA16" s="2975"/>
      <c r="AB16" s="1095">
        <v>1.0</v>
      </c>
      <c r="AC16" s="1096" t="s">
        <v>55</v>
      </c>
      <c r="AD16" s="1304" t="s">
        <v>1594</v>
      </c>
      <c r="AE16" s="2990" t="s">
        <v>15538</v>
      </c>
      <c r="AF16" s="2991"/>
      <c r="AG16" s="2977"/>
      <c r="AH16" s="2977"/>
    </row>
    <row r="17" ht="15.75" customHeight="1">
      <c r="A17" s="2979"/>
      <c r="B17" s="2979"/>
      <c r="C17" s="2979"/>
      <c r="D17" s="2985" t="s">
        <v>15539</v>
      </c>
      <c r="E17" s="2985" t="s">
        <v>15535</v>
      </c>
      <c r="F17" s="2981" t="s">
        <v>15536</v>
      </c>
      <c r="G17" s="2989" t="s">
        <v>15540</v>
      </c>
      <c r="H17" s="1674"/>
      <c r="I17" s="1674"/>
      <c r="J17" s="1384"/>
      <c r="K17" s="2983"/>
      <c r="L17" s="2977"/>
      <c r="M17" s="2977"/>
      <c r="N17" s="2977"/>
      <c r="O17" s="2975"/>
      <c r="P17" s="2975"/>
      <c r="Q17" s="2975"/>
      <c r="R17" s="2975"/>
      <c r="S17" s="2975"/>
      <c r="T17" s="2975"/>
      <c r="U17" s="2975"/>
      <c r="V17" s="2975"/>
      <c r="W17" s="2975"/>
      <c r="X17" s="2975"/>
      <c r="Y17" s="2975"/>
      <c r="Z17" s="2975"/>
      <c r="AA17" s="2975"/>
      <c r="AB17" s="1095">
        <v>1.0</v>
      </c>
      <c r="AC17" s="1096" t="s">
        <v>55</v>
      </c>
      <c r="AD17" s="1719" t="s">
        <v>1297</v>
      </c>
      <c r="AE17" s="2991"/>
      <c r="AF17" s="2987"/>
      <c r="AG17" s="1855"/>
      <c r="AH17" s="2977"/>
    </row>
    <row r="18" ht="15.75" customHeight="1">
      <c r="A18" s="2975" t="s">
        <v>15541</v>
      </c>
      <c r="B18" s="2975"/>
      <c r="C18" s="2975" t="s">
        <v>15542</v>
      </c>
      <c r="D18" s="2975"/>
      <c r="E18" s="2987" t="s">
        <v>15543</v>
      </c>
      <c r="F18" s="2987" t="s">
        <v>15544</v>
      </c>
      <c r="G18" s="2987" t="s">
        <v>15545</v>
      </c>
      <c r="H18" s="1674"/>
      <c r="I18" s="1674"/>
      <c r="J18" s="1384"/>
      <c r="K18" s="2983"/>
      <c r="L18" s="2977"/>
      <c r="M18" s="2977"/>
      <c r="N18" s="2977"/>
      <c r="O18" s="2975"/>
      <c r="P18" s="2975"/>
      <c r="Q18" s="2975"/>
      <c r="R18" s="2975"/>
      <c r="S18" s="2975"/>
      <c r="T18" s="2975"/>
      <c r="U18" s="2975"/>
      <c r="V18" s="2975"/>
      <c r="W18" s="2975"/>
      <c r="X18" s="2975"/>
      <c r="Y18" s="2975"/>
      <c r="Z18" s="2975"/>
      <c r="AA18" s="2975"/>
      <c r="AB18" s="1095">
        <v>1.0</v>
      </c>
      <c r="AC18" s="1096" t="s">
        <v>55</v>
      </c>
      <c r="AD18" s="1719" t="s">
        <v>1297</v>
      </c>
      <c r="AE18" s="2991"/>
      <c r="AF18" s="2987"/>
      <c r="AG18" s="2977"/>
      <c r="AH18" s="2977"/>
    </row>
    <row r="19" ht="15.75" customHeight="1">
      <c r="A19" s="2975"/>
      <c r="B19" s="2975"/>
      <c r="C19" s="2979" t="s">
        <v>15546</v>
      </c>
      <c r="D19" s="2979"/>
      <c r="E19" s="2988"/>
      <c r="F19" s="2981" t="s">
        <v>15547</v>
      </c>
      <c r="G19" s="2988"/>
      <c r="H19" s="1383" t="s">
        <v>94</v>
      </c>
      <c r="I19" s="1383" t="s">
        <v>94</v>
      </c>
      <c r="J19" s="2988"/>
      <c r="K19" s="2988"/>
      <c r="L19" s="2988"/>
      <c r="M19" s="2988"/>
      <c r="N19" s="2988"/>
      <c r="O19" s="2979"/>
      <c r="P19" s="2979"/>
      <c r="Q19" s="2979"/>
      <c r="R19" s="2979"/>
      <c r="S19" s="2979"/>
      <c r="T19" s="2979"/>
      <c r="U19" s="2979"/>
      <c r="V19" s="2979"/>
      <c r="W19" s="2979"/>
      <c r="X19" s="2979"/>
      <c r="Y19" s="2979"/>
      <c r="Z19" s="2979"/>
      <c r="AA19" s="2979"/>
      <c r="AB19" s="1475" t="s">
        <v>94</v>
      </c>
      <c r="AC19" s="2983" t="s">
        <v>55</v>
      </c>
      <c r="AD19" s="2992" t="s">
        <v>1297</v>
      </c>
      <c r="AE19" s="2987"/>
      <c r="AF19" s="2977"/>
      <c r="AG19" s="2977"/>
      <c r="AH19" s="2977"/>
    </row>
    <row r="20" ht="15.75" hidden="1" customHeight="1">
      <c r="A20" s="2975"/>
      <c r="B20" s="2975"/>
      <c r="C20" s="2979"/>
      <c r="D20" s="2982" t="s">
        <v>15548</v>
      </c>
      <c r="E20" s="2988"/>
      <c r="F20" s="2981" t="s">
        <v>15549</v>
      </c>
      <c r="G20" s="2981" t="s">
        <v>15550</v>
      </c>
      <c r="H20" s="2983"/>
      <c r="I20" s="2983"/>
      <c r="J20" s="2983"/>
      <c r="K20" s="2983"/>
      <c r="L20" s="2988"/>
      <c r="M20" s="2988"/>
      <c r="N20" s="2988"/>
      <c r="O20" s="2979"/>
      <c r="P20" s="2979"/>
      <c r="Q20" s="2979"/>
      <c r="R20" s="2979"/>
      <c r="S20" s="2979"/>
      <c r="T20" s="2979"/>
      <c r="U20" s="2979"/>
      <c r="V20" s="2979"/>
      <c r="W20" s="2979"/>
      <c r="X20" s="2979"/>
      <c r="Y20" s="2979"/>
      <c r="Z20" s="2979"/>
      <c r="AA20" s="2979"/>
      <c r="AB20" s="1536">
        <v>4.0</v>
      </c>
      <c r="AC20" s="2983" t="s">
        <v>55</v>
      </c>
      <c r="AD20" s="2992" t="s">
        <v>1297</v>
      </c>
      <c r="AE20" s="2987"/>
      <c r="AF20" s="2977"/>
      <c r="AG20" s="2977"/>
      <c r="AH20" s="2977"/>
    </row>
    <row r="21" ht="15.75" hidden="1" customHeight="1">
      <c r="A21" s="2975"/>
      <c r="B21" s="2975"/>
      <c r="C21" s="2979"/>
      <c r="D21" s="2982" t="s">
        <v>15551</v>
      </c>
      <c r="E21" s="2988"/>
      <c r="F21" s="2993" t="s">
        <v>15552</v>
      </c>
      <c r="G21" s="2981" t="s">
        <v>15553</v>
      </c>
      <c r="H21" s="2983"/>
      <c r="I21" s="2983"/>
      <c r="J21" s="2983"/>
      <c r="K21" s="2983"/>
      <c r="L21" s="2988"/>
      <c r="M21" s="2988"/>
      <c r="N21" s="2988"/>
      <c r="O21" s="2979"/>
      <c r="P21" s="2979"/>
      <c r="Q21" s="2979"/>
      <c r="R21" s="2979"/>
      <c r="S21" s="2979"/>
      <c r="T21" s="2979"/>
      <c r="U21" s="2979"/>
      <c r="V21" s="2979"/>
      <c r="W21" s="2979"/>
      <c r="X21" s="2979"/>
      <c r="Y21" s="2979"/>
      <c r="Z21" s="2979"/>
      <c r="AA21" s="2979"/>
      <c r="AB21" s="1536">
        <v>4.0</v>
      </c>
      <c r="AC21" s="2983" t="s">
        <v>55</v>
      </c>
      <c r="AD21" s="2992" t="s">
        <v>1297</v>
      </c>
      <c r="AE21" s="2977"/>
      <c r="AF21" s="2977"/>
      <c r="AG21" s="2977"/>
      <c r="AH21" s="2977"/>
    </row>
    <row r="22" ht="15.75" hidden="1" customHeight="1">
      <c r="A22" s="2975"/>
      <c r="B22" s="2975"/>
      <c r="C22" s="2979"/>
      <c r="D22" s="2982" t="s">
        <v>15554</v>
      </c>
      <c r="E22" s="2981" t="s">
        <v>15555</v>
      </c>
      <c r="F22" s="2981" t="s">
        <v>15556</v>
      </c>
      <c r="G22" s="2981" t="s">
        <v>15550</v>
      </c>
      <c r="H22" s="1674"/>
      <c r="I22" s="2983"/>
      <c r="J22" s="2983"/>
      <c r="K22" s="2983"/>
      <c r="L22" s="2988"/>
      <c r="M22" s="2988"/>
      <c r="N22" s="2988"/>
      <c r="O22" s="2979"/>
      <c r="P22" s="2979"/>
      <c r="Q22" s="2979"/>
      <c r="R22" s="2979"/>
      <c r="S22" s="2979"/>
      <c r="T22" s="2979"/>
      <c r="U22" s="2979"/>
      <c r="V22" s="2979"/>
      <c r="W22" s="2979"/>
      <c r="X22" s="2979"/>
      <c r="Y22" s="2979"/>
      <c r="Z22" s="2979"/>
      <c r="AA22" s="2979"/>
      <c r="AB22" s="1536">
        <v>4.0</v>
      </c>
      <c r="AC22" s="2983" t="s">
        <v>55</v>
      </c>
      <c r="AD22" s="2992" t="s">
        <v>1297</v>
      </c>
      <c r="AE22" s="2977"/>
      <c r="AF22" s="2977"/>
      <c r="AG22" s="2977"/>
      <c r="AH22" s="2977"/>
    </row>
    <row r="23" ht="15.75" hidden="1" customHeight="1">
      <c r="A23" s="2975"/>
      <c r="B23" s="2975"/>
      <c r="C23" s="2979"/>
      <c r="D23" s="2979"/>
      <c r="E23" s="2981" t="s">
        <v>15557</v>
      </c>
      <c r="F23" s="2981" t="s">
        <v>15558</v>
      </c>
      <c r="G23" s="2981" t="s">
        <v>15559</v>
      </c>
      <c r="H23" s="1674"/>
      <c r="I23" s="2983"/>
      <c r="J23" s="2983"/>
      <c r="K23" s="2983"/>
      <c r="L23" s="2988"/>
      <c r="M23" s="2988"/>
      <c r="N23" s="2988"/>
      <c r="O23" s="2979"/>
      <c r="P23" s="2979"/>
      <c r="Q23" s="2979"/>
      <c r="R23" s="2979"/>
      <c r="S23" s="2979"/>
      <c r="T23" s="2979"/>
      <c r="U23" s="2979"/>
      <c r="V23" s="2979"/>
      <c r="W23" s="2979"/>
      <c r="X23" s="2979"/>
      <c r="Y23" s="2979"/>
      <c r="Z23" s="2979"/>
      <c r="AA23" s="2979"/>
      <c r="AB23" s="1536">
        <v>4.0</v>
      </c>
      <c r="AC23" s="2983" t="s">
        <v>55</v>
      </c>
      <c r="AD23" s="2992" t="s">
        <v>1297</v>
      </c>
      <c r="AE23" s="2977"/>
      <c r="AF23" s="2977"/>
      <c r="AG23" s="2977"/>
      <c r="AH23" s="2977"/>
    </row>
    <row r="24" ht="15.75" hidden="1" customHeight="1">
      <c r="A24" s="2975"/>
      <c r="B24" s="2975"/>
      <c r="C24" s="2979"/>
      <c r="D24" s="2982" t="s">
        <v>15560</v>
      </c>
      <c r="E24" s="2981" t="s">
        <v>15561</v>
      </c>
      <c r="F24" s="2981" t="s">
        <v>15558</v>
      </c>
      <c r="G24" s="2981" t="s">
        <v>15559</v>
      </c>
      <c r="H24" s="2983"/>
      <c r="I24" s="2983"/>
      <c r="J24" s="2983"/>
      <c r="K24" s="2983"/>
      <c r="L24" s="2988"/>
      <c r="M24" s="2988"/>
      <c r="N24" s="2988"/>
      <c r="O24" s="2979"/>
      <c r="P24" s="2979"/>
      <c r="Q24" s="2979"/>
      <c r="R24" s="2979"/>
      <c r="S24" s="2979"/>
      <c r="T24" s="2979"/>
      <c r="U24" s="2979"/>
      <c r="V24" s="2979"/>
      <c r="W24" s="2979"/>
      <c r="X24" s="2979"/>
      <c r="Y24" s="2979"/>
      <c r="Z24" s="2979"/>
      <c r="AA24" s="2979"/>
      <c r="AB24" s="1536">
        <v>4.0</v>
      </c>
      <c r="AC24" s="2983" t="s">
        <v>55</v>
      </c>
      <c r="AD24" s="2992" t="s">
        <v>1297</v>
      </c>
      <c r="AE24" s="2987"/>
      <c r="AF24" s="2977"/>
      <c r="AG24" s="2977"/>
      <c r="AH24" s="2977"/>
    </row>
    <row r="25" ht="15.75" customHeight="1">
      <c r="A25" s="2969" t="s">
        <v>15562</v>
      </c>
      <c r="B25" s="2970"/>
      <c r="C25" s="2970"/>
      <c r="D25" s="2970"/>
      <c r="E25" s="2970"/>
      <c r="F25" s="2970"/>
      <c r="G25" s="2970"/>
      <c r="H25" s="2970"/>
      <c r="I25" s="2970"/>
      <c r="J25" s="2970"/>
      <c r="K25" s="2970"/>
      <c r="L25" s="2970"/>
      <c r="M25" s="2970"/>
      <c r="N25" s="2970"/>
      <c r="O25" s="2970"/>
      <c r="P25" s="2970"/>
      <c r="Q25" s="2970"/>
      <c r="R25" s="2970"/>
      <c r="S25" s="2970"/>
      <c r="T25" s="2970"/>
      <c r="U25" s="2970"/>
      <c r="V25" s="2970"/>
      <c r="W25" s="2970"/>
      <c r="X25" s="2970"/>
      <c r="Y25" s="2970"/>
      <c r="Z25" s="2970"/>
      <c r="AA25" s="2970"/>
      <c r="AB25" s="2994" t="s">
        <v>94</v>
      </c>
      <c r="AC25" s="2972" t="s">
        <v>55</v>
      </c>
      <c r="AD25" s="2973" t="s">
        <v>1297</v>
      </c>
      <c r="AE25" s="2995"/>
      <c r="AF25" s="2970"/>
      <c r="AG25" s="2970"/>
      <c r="AH25" s="2970"/>
    </row>
    <row r="26" ht="15.75" customHeight="1">
      <c r="A26" s="2996" t="s">
        <v>15563</v>
      </c>
      <c r="B26" s="2996"/>
      <c r="C26" s="2997"/>
      <c r="D26" s="2997"/>
      <c r="E26" s="2997"/>
      <c r="F26" s="2998" t="s">
        <v>15564</v>
      </c>
      <c r="G26" s="2997"/>
      <c r="H26" s="2997"/>
      <c r="I26" s="2997"/>
      <c r="J26" s="2997"/>
      <c r="K26" s="2997"/>
      <c r="L26" s="2996"/>
      <c r="M26" s="2996"/>
      <c r="N26" s="2996"/>
      <c r="O26" s="2996"/>
      <c r="P26" s="2996"/>
      <c r="Q26" s="2996"/>
      <c r="R26" s="2996"/>
      <c r="S26" s="2996"/>
      <c r="T26" s="2996"/>
      <c r="U26" s="2996"/>
      <c r="V26" s="2996"/>
      <c r="W26" s="2996"/>
      <c r="X26" s="2996"/>
      <c r="Y26" s="2996"/>
      <c r="Z26" s="2996"/>
      <c r="AA26" s="2996"/>
      <c r="AB26" s="2999" t="s">
        <v>94</v>
      </c>
      <c r="AC26" s="3000" t="s">
        <v>55</v>
      </c>
      <c r="AD26" s="3001" t="s">
        <v>1297</v>
      </c>
      <c r="AE26" s="3002"/>
      <c r="AF26" s="2997"/>
      <c r="AG26" s="2997"/>
      <c r="AH26" s="2997"/>
    </row>
    <row r="27" ht="15.75" customHeight="1">
      <c r="A27" s="2975" t="s">
        <v>15565</v>
      </c>
      <c r="B27" s="2975"/>
      <c r="C27" s="2977"/>
      <c r="D27" s="2977"/>
      <c r="E27" s="2977"/>
      <c r="F27" s="2987" t="s">
        <v>15566</v>
      </c>
      <c r="G27" s="2977"/>
      <c r="H27" s="1383" t="s">
        <v>94</v>
      </c>
      <c r="I27" s="1383" t="s">
        <v>94</v>
      </c>
      <c r="J27" s="2979"/>
      <c r="K27" s="2979"/>
      <c r="L27" s="2975"/>
      <c r="M27" s="2975"/>
      <c r="N27" s="2975"/>
      <c r="O27" s="2975"/>
      <c r="P27" s="2975"/>
      <c r="Q27" s="2975"/>
      <c r="R27" s="2975"/>
      <c r="S27" s="2975"/>
      <c r="T27" s="2975"/>
      <c r="U27" s="2975"/>
      <c r="V27" s="2975"/>
      <c r="W27" s="2975"/>
      <c r="X27" s="2975"/>
      <c r="Y27" s="2975"/>
      <c r="Z27" s="2975"/>
      <c r="AA27" s="2975"/>
      <c r="AB27" s="1095" t="s">
        <v>94</v>
      </c>
      <c r="AC27" s="1096" t="s">
        <v>55</v>
      </c>
      <c r="AD27" s="1719" t="s">
        <v>1297</v>
      </c>
      <c r="AE27" s="2987"/>
      <c r="AF27" s="2977"/>
      <c r="AG27" s="2977"/>
      <c r="AH27" s="2977"/>
    </row>
    <row r="28" ht="15.75" customHeight="1">
      <c r="A28" s="2975"/>
      <c r="B28" s="2975" t="s">
        <v>15567</v>
      </c>
      <c r="C28" s="2977"/>
      <c r="D28" s="2977"/>
      <c r="E28" s="2987" t="s">
        <v>15568</v>
      </c>
      <c r="F28" s="2987" t="s">
        <v>15569</v>
      </c>
      <c r="G28" s="2987" t="s">
        <v>15570</v>
      </c>
      <c r="H28" s="1674"/>
      <c r="I28" s="1674"/>
      <c r="J28" s="1384"/>
      <c r="K28" s="1384"/>
      <c r="L28" s="2975"/>
      <c r="M28" s="2975"/>
      <c r="N28" s="2975"/>
      <c r="O28" s="2975"/>
      <c r="P28" s="2975"/>
      <c r="Q28" s="2975"/>
      <c r="R28" s="2975"/>
      <c r="S28" s="2975"/>
      <c r="T28" s="2975"/>
      <c r="U28" s="2975"/>
      <c r="V28" s="2975"/>
      <c r="W28" s="2975"/>
      <c r="X28" s="2975"/>
      <c r="Y28" s="2975"/>
      <c r="Z28" s="2975"/>
      <c r="AA28" s="2975"/>
      <c r="AB28" s="1095">
        <v>1.0</v>
      </c>
      <c r="AC28" s="1096" t="s">
        <v>55</v>
      </c>
      <c r="AD28" s="1719" t="s">
        <v>1297</v>
      </c>
      <c r="AE28" s="3003"/>
      <c r="AF28" s="2987"/>
      <c r="AG28" s="2977"/>
      <c r="AH28" s="2977"/>
    </row>
    <row r="29" ht="15.75" hidden="1" customHeight="1">
      <c r="A29" s="2975"/>
      <c r="B29" s="2975"/>
      <c r="C29" s="2977" t="s">
        <v>15571</v>
      </c>
      <c r="D29" s="2977"/>
      <c r="E29" s="2977" t="s">
        <v>15572</v>
      </c>
      <c r="F29" s="2987" t="s">
        <v>15573</v>
      </c>
      <c r="G29" s="2987" t="s">
        <v>15574</v>
      </c>
      <c r="H29" s="1674"/>
      <c r="I29" s="1674"/>
      <c r="J29" s="2983"/>
      <c r="K29" s="1384"/>
      <c r="L29" s="2975"/>
      <c r="M29" s="2975"/>
      <c r="N29" s="2975"/>
      <c r="O29" s="2975"/>
      <c r="P29" s="2975"/>
      <c r="Q29" s="2975"/>
      <c r="R29" s="2975"/>
      <c r="S29" s="2975"/>
      <c r="T29" s="2975"/>
      <c r="U29" s="2975"/>
      <c r="V29" s="2975"/>
      <c r="W29" s="2975"/>
      <c r="X29" s="2975"/>
      <c r="Y29" s="2975"/>
      <c r="Z29" s="2975"/>
      <c r="AA29" s="2975"/>
      <c r="AB29" s="1095">
        <v>3.0</v>
      </c>
      <c r="AC29" s="1096" t="s">
        <v>55</v>
      </c>
      <c r="AD29" s="1719" t="s">
        <v>1297</v>
      </c>
      <c r="AE29" s="2990" t="s">
        <v>15575</v>
      </c>
      <c r="AF29" s="2977"/>
      <c r="AG29" s="2977"/>
      <c r="AH29" s="2977"/>
    </row>
    <row r="30" ht="15.75" customHeight="1">
      <c r="A30" s="2975"/>
      <c r="B30" s="2975" t="s">
        <v>15576</v>
      </c>
      <c r="C30" s="2977"/>
      <c r="D30" s="2977"/>
      <c r="E30" s="2977"/>
      <c r="F30" s="2987" t="s">
        <v>15577</v>
      </c>
      <c r="G30" s="2987" t="s">
        <v>15578</v>
      </c>
      <c r="H30" s="1674"/>
      <c r="I30" s="1674"/>
      <c r="J30" s="2983"/>
      <c r="K30" s="1384"/>
      <c r="L30" s="2975"/>
      <c r="M30" s="2975"/>
      <c r="N30" s="2975"/>
      <c r="O30" s="2975"/>
      <c r="P30" s="2975"/>
      <c r="Q30" s="2975"/>
      <c r="R30" s="2975"/>
      <c r="S30" s="2975"/>
      <c r="T30" s="2975"/>
      <c r="U30" s="2975"/>
      <c r="V30" s="2975"/>
      <c r="W30" s="2975"/>
      <c r="X30" s="2975"/>
      <c r="Y30" s="2975"/>
      <c r="Z30" s="2975"/>
      <c r="AA30" s="2975"/>
      <c r="AB30" s="1095">
        <v>1.0</v>
      </c>
      <c r="AC30" s="1096" t="s">
        <v>55</v>
      </c>
      <c r="AD30" s="1719" t="s">
        <v>1297</v>
      </c>
      <c r="AE30" s="2990" t="s">
        <v>15579</v>
      </c>
      <c r="AF30" s="2987"/>
      <c r="AG30" s="2977"/>
      <c r="AH30" s="2977"/>
    </row>
    <row r="31" ht="15.75" customHeight="1">
      <c r="A31" s="2975" t="s">
        <v>15580</v>
      </c>
      <c r="B31" s="2975"/>
      <c r="C31" s="2977"/>
      <c r="D31" s="2977"/>
      <c r="E31" s="2977"/>
      <c r="F31" s="2977"/>
      <c r="G31" s="2977"/>
      <c r="H31" s="1383" t="s">
        <v>94</v>
      </c>
      <c r="I31" s="1383" t="s">
        <v>94</v>
      </c>
      <c r="J31" s="2979"/>
      <c r="K31" s="2979"/>
      <c r="L31" s="2975"/>
      <c r="M31" s="2975"/>
      <c r="N31" s="2975"/>
      <c r="O31" s="2975"/>
      <c r="P31" s="2975"/>
      <c r="Q31" s="2975"/>
      <c r="R31" s="2975"/>
      <c r="S31" s="2975"/>
      <c r="T31" s="2975"/>
      <c r="U31" s="2975"/>
      <c r="V31" s="2975"/>
      <c r="W31" s="2975"/>
      <c r="X31" s="2975"/>
      <c r="Y31" s="2975"/>
      <c r="Z31" s="2975"/>
      <c r="AA31" s="2975"/>
      <c r="AB31" s="1095" t="s">
        <v>94</v>
      </c>
      <c r="AC31" s="1096" t="s">
        <v>55</v>
      </c>
      <c r="AD31" s="1719" t="s">
        <v>1297</v>
      </c>
      <c r="AE31" s="2987"/>
      <c r="AF31" s="2977"/>
      <c r="AG31" s="2977"/>
      <c r="AH31" s="2977"/>
    </row>
    <row r="32" ht="15.75" hidden="1" customHeight="1">
      <c r="A32" s="2975"/>
      <c r="B32" s="2975" t="s">
        <v>15581</v>
      </c>
      <c r="C32" s="2977"/>
      <c r="D32" s="2977"/>
      <c r="E32" s="2987" t="s">
        <v>15582</v>
      </c>
      <c r="F32" s="2987" t="s">
        <v>15583</v>
      </c>
      <c r="G32" s="2987" t="s">
        <v>15584</v>
      </c>
      <c r="H32" s="1674"/>
      <c r="I32" s="1384"/>
      <c r="J32" s="1384"/>
      <c r="K32" s="1384"/>
      <c r="L32" s="2975"/>
      <c r="M32" s="2975"/>
      <c r="N32" s="2975"/>
      <c r="O32" s="2975"/>
      <c r="P32" s="2975"/>
      <c r="Q32" s="2975"/>
      <c r="R32" s="2975"/>
      <c r="S32" s="2975"/>
      <c r="T32" s="2975"/>
      <c r="U32" s="2975"/>
      <c r="V32" s="2975"/>
      <c r="W32" s="2975"/>
      <c r="X32" s="2975"/>
      <c r="Y32" s="2975"/>
      <c r="Z32" s="2975"/>
      <c r="AA32" s="2975"/>
      <c r="AB32" s="1102">
        <v>4.0</v>
      </c>
      <c r="AC32" s="1096" t="s">
        <v>55</v>
      </c>
      <c r="AD32" s="1719" t="s">
        <v>1297</v>
      </c>
      <c r="AE32" s="2977"/>
      <c r="AF32" s="2977"/>
      <c r="AG32" s="2977"/>
      <c r="AH32" s="2977"/>
    </row>
    <row r="33" ht="15.75" customHeight="1">
      <c r="A33" s="2975"/>
      <c r="B33" s="2975" t="s">
        <v>15585</v>
      </c>
      <c r="C33" s="2977"/>
      <c r="D33" s="2977"/>
      <c r="E33" s="2977"/>
      <c r="F33" s="2987" t="s">
        <v>15586</v>
      </c>
      <c r="G33" s="2977"/>
      <c r="H33" s="1383" t="s">
        <v>94</v>
      </c>
      <c r="I33" s="1383" t="s">
        <v>94</v>
      </c>
      <c r="J33" s="2979"/>
      <c r="K33" s="2979"/>
      <c r="L33" s="2975"/>
      <c r="M33" s="2975"/>
      <c r="N33" s="2975"/>
      <c r="O33" s="2975"/>
      <c r="P33" s="2975"/>
      <c r="Q33" s="2975"/>
      <c r="R33" s="2975"/>
      <c r="S33" s="2975"/>
      <c r="T33" s="2975"/>
      <c r="U33" s="2975"/>
      <c r="V33" s="2975"/>
      <c r="W33" s="2975"/>
      <c r="X33" s="2975"/>
      <c r="Y33" s="2975"/>
      <c r="Z33" s="2975"/>
      <c r="AA33" s="2975"/>
      <c r="AB33" s="1095" t="s">
        <v>94</v>
      </c>
      <c r="AC33" s="1096" t="s">
        <v>55</v>
      </c>
      <c r="AD33" s="1719" t="s">
        <v>1297</v>
      </c>
      <c r="AE33" s="2987"/>
      <c r="AF33" s="2977"/>
      <c r="AG33" s="2977"/>
      <c r="AH33" s="2977"/>
    </row>
    <row r="34" ht="15.75" hidden="1" customHeight="1">
      <c r="A34" s="2975"/>
      <c r="B34" s="2975"/>
      <c r="C34" s="2977" t="s">
        <v>15587</v>
      </c>
      <c r="D34" s="2977"/>
      <c r="E34" s="2987" t="s">
        <v>15588</v>
      </c>
      <c r="F34" s="2987" t="s">
        <v>15589</v>
      </c>
      <c r="G34" s="2987" t="s">
        <v>15590</v>
      </c>
      <c r="H34" s="2983"/>
      <c r="I34" s="1384"/>
      <c r="J34" s="2983"/>
      <c r="K34" s="2983"/>
      <c r="L34" s="2975"/>
      <c r="M34" s="2975"/>
      <c r="N34" s="2975"/>
      <c r="O34" s="2975"/>
      <c r="P34" s="2975"/>
      <c r="Q34" s="2975"/>
      <c r="R34" s="2975"/>
      <c r="S34" s="2975"/>
      <c r="T34" s="2975"/>
      <c r="U34" s="2975"/>
      <c r="V34" s="2975"/>
      <c r="W34" s="2975"/>
      <c r="X34" s="2975"/>
      <c r="Y34" s="2975"/>
      <c r="Z34" s="2975"/>
      <c r="AA34" s="2975"/>
      <c r="AB34" s="1102">
        <v>4.0</v>
      </c>
      <c r="AC34" s="1096" t="s">
        <v>55</v>
      </c>
      <c r="AD34" s="1719" t="s">
        <v>1297</v>
      </c>
      <c r="AE34" s="2977"/>
      <c r="AF34" s="2977"/>
      <c r="AG34" s="2977"/>
      <c r="AH34" s="2977"/>
    </row>
    <row r="35" ht="15.75" customHeight="1">
      <c r="A35" s="2975"/>
      <c r="B35" s="2975" t="s">
        <v>15591</v>
      </c>
      <c r="C35" s="2977"/>
      <c r="D35" s="2977"/>
      <c r="E35" s="2977"/>
      <c r="F35" s="2987" t="s">
        <v>15592</v>
      </c>
      <c r="G35" s="2977"/>
      <c r="H35" s="1383" t="s">
        <v>94</v>
      </c>
      <c r="I35" s="1383" t="s">
        <v>94</v>
      </c>
      <c r="J35" s="2979"/>
      <c r="K35" s="2979"/>
      <c r="L35" s="2975"/>
      <c r="M35" s="2975"/>
      <c r="N35" s="2975"/>
      <c r="O35" s="2975"/>
      <c r="P35" s="2975"/>
      <c r="Q35" s="2975"/>
      <c r="R35" s="2975"/>
      <c r="S35" s="2975"/>
      <c r="T35" s="2975"/>
      <c r="U35" s="2975"/>
      <c r="V35" s="2975"/>
      <c r="W35" s="2975"/>
      <c r="X35" s="2975"/>
      <c r="Y35" s="2975"/>
      <c r="Z35" s="2975"/>
      <c r="AA35" s="2975"/>
      <c r="AB35" s="1095" t="s">
        <v>94</v>
      </c>
      <c r="AC35" s="1096" t="s">
        <v>55</v>
      </c>
      <c r="AD35" s="1719" t="s">
        <v>1297</v>
      </c>
      <c r="AE35" s="2987"/>
      <c r="AF35" s="2977"/>
      <c r="AG35" s="2977"/>
      <c r="AH35" s="2977"/>
    </row>
    <row r="36" ht="15.75" hidden="1" customHeight="1">
      <c r="A36" s="2975"/>
      <c r="B36" s="2975"/>
      <c r="C36" s="2975" t="s">
        <v>15593</v>
      </c>
      <c r="D36" s="2977"/>
      <c r="E36" s="2163" t="s">
        <v>15594</v>
      </c>
      <c r="F36" s="2987" t="s">
        <v>15595</v>
      </c>
      <c r="G36" s="2163" t="s">
        <v>15596</v>
      </c>
      <c r="H36" s="2983"/>
      <c r="I36" s="1384"/>
      <c r="J36" s="1384"/>
      <c r="K36" s="1384"/>
      <c r="L36" s="2975"/>
      <c r="M36" s="2975"/>
      <c r="N36" s="2975"/>
      <c r="O36" s="2975"/>
      <c r="P36" s="2975"/>
      <c r="Q36" s="2975"/>
      <c r="R36" s="2975"/>
      <c r="S36" s="2975"/>
      <c r="T36" s="2975"/>
      <c r="U36" s="2975"/>
      <c r="V36" s="2975"/>
      <c r="W36" s="2975"/>
      <c r="X36" s="2975"/>
      <c r="Y36" s="2975"/>
      <c r="Z36" s="2975"/>
      <c r="AA36" s="2975"/>
      <c r="AB36" s="1102">
        <v>4.0</v>
      </c>
      <c r="AC36" s="1096" t="s">
        <v>55</v>
      </c>
      <c r="AD36" s="1719" t="s">
        <v>1297</v>
      </c>
      <c r="AE36" s="2975"/>
      <c r="AF36" s="2975"/>
      <c r="AG36" s="2975"/>
      <c r="AH36" s="2975"/>
    </row>
    <row r="37" ht="15.75" hidden="1" customHeight="1">
      <c r="A37" s="2975"/>
      <c r="B37" s="2975"/>
      <c r="C37" s="2975" t="s">
        <v>15597</v>
      </c>
      <c r="D37" s="2977"/>
      <c r="E37" s="2975"/>
      <c r="F37" s="2987" t="s">
        <v>15598</v>
      </c>
      <c r="G37" s="2163" t="s">
        <v>15596</v>
      </c>
      <c r="H37" s="2983"/>
      <c r="I37" s="1384"/>
      <c r="J37" s="1384"/>
      <c r="K37" s="1384"/>
      <c r="L37" s="2975"/>
      <c r="M37" s="2975"/>
      <c r="N37" s="2975"/>
      <c r="O37" s="2975"/>
      <c r="P37" s="2975"/>
      <c r="Q37" s="2975"/>
      <c r="R37" s="2975"/>
      <c r="S37" s="2975"/>
      <c r="T37" s="2975"/>
      <c r="U37" s="2975"/>
      <c r="V37" s="2975"/>
      <c r="W37" s="2975"/>
      <c r="X37" s="2975"/>
      <c r="Y37" s="2975"/>
      <c r="Z37" s="2975"/>
      <c r="AA37" s="2975"/>
      <c r="AB37" s="1102">
        <v>4.0</v>
      </c>
      <c r="AC37" s="1096" t="s">
        <v>55</v>
      </c>
      <c r="AD37" s="1719" t="s">
        <v>1297</v>
      </c>
      <c r="AE37" s="2975"/>
      <c r="AF37" s="2975"/>
      <c r="AG37" s="2975"/>
      <c r="AH37" s="2975"/>
    </row>
    <row r="38" ht="15.75" customHeight="1">
      <c r="A38" s="2975"/>
      <c r="B38" s="2975"/>
      <c r="C38" s="2977"/>
      <c r="D38" s="2975"/>
      <c r="E38" s="2975"/>
      <c r="F38" s="2977"/>
      <c r="G38" s="2975"/>
      <c r="H38" s="1383" t="s">
        <v>94</v>
      </c>
      <c r="I38" s="1383" t="s">
        <v>94</v>
      </c>
      <c r="J38" s="2979"/>
      <c r="K38" s="2979"/>
      <c r="L38" s="2975"/>
      <c r="M38" s="2975"/>
      <c r="N38" s="2975"/>
      <c r="O38" s="2975"/>
      <c r="P38" s="2975"/>
      <c r="Q38" s="2975"/>
      <c r="R38" s="2975"/>
      <c r="S38" s="2975"/>
      <c r="T38" s="2975"/>
      <c r="U38" s="2975"/>
      <c r="V38" s="2975"/>
      <c r="W38" s="2975"/>
      <c r="X38" s="2975"/>
      <c r="Y38" s="2975"/>
      <c r="Z38" s="2975"/>
      <c r="AA38" s="2975"/>
      <c r="AB38" s="1102" t="s">
        <v>94</v>
      </c>
      <c r="AC38" s="1096" t="s">
        <v>55</v>
      </c>
      <c r="AD38" s="1719" t="s">
        <v>1297</v>
      </c>
      <c r="AE38" s="2163"/>
      <c r="AF38" s="2975"/>
      <c r="AG38" s="2975"/>
      <c r="AH38" s="2975"/>
    </row>
    <row r="39" ht="15.75" customHeight="1">
      <c r="A39" s="2996" t="s">
        <v>15599</v>
      </c>
      <c r="B39" s="2996"/>
      <c r="C39" s="2997"/>
      <c r="D39" s="2997"/>
      <c r="E39" s="2997"/>
      <c r="F39" s="2997"/>
      <c r="G39" s="2997"/>
      <c r="H39" s="2997"/>
      <c r="I39" s="2997"/>
      <c r="J39" s="2997"/>
      <c r="K39" s="2997"/>
      <c r="L39" s="2996"/>
      <c r="M39" s="2996"/>
      <c r="N39" s="2996"/>
      <c r="O39" s="2996"/>
      <c r="P39" s="2996"/>
      <c r="Q39" s="2996"/>
      <c r="R39" s="2996"/>
      <c r="S39" s="2996"/>
      <c r="T39" s="2996"/>
      <c r="U39" s="2996"/>
      <c r="V39" s="2996"/>
      <c r="W39" s="2996"/>
      <c r="X39" s="2996"/>
      <c r="Y39" s="2996"/>
      <c r="Z39" s="2996"/>
      <c r="AA39" s="2996"/>
      <c r="AB39" s="2999" t="s">
        <v>94</v>
      </c>
      <c r="AC39" s="3000" t="s">
        <v>55</v>
      </c>
      <c r="AD39" s="3001" t="s">
        <v>1297</v>
      </c>
      <c r="AE39" s="3002"/>
      <c r="AF39" s="2997"/>
      <c r="AG39" s="2997"/>
      <c r="AH39" s="2997"/>
    </row>
    <row r="40" ht="15.75" customHeight="1">
      <c r="A40" s="2975" t="s">
        <v>15600</v>
      </c>
      <c r="B40" s="2975"/>
      <c r="C40" s="2975"/>
      <c r="D40" s="2975"/>
      <c r="E40" s="2975"/>
      <c r="F40" s="2163" t="s">
        <v>15601</v>
      </c>
      <c r="G40" s="2975"/>
      <c r="H40" s="1383" t="s">
        <v>94</v>
      </c>
      <c r="I40" s="1383" t="s">
        <v>94</v>
      </c>
      <c r="J40" s="2979"/>
      <c r="K40" s="2979"/>
      <c r="L40" s="2975"/>
      <c r="M40" s="2975"/>
      <c r="N40" s="2975"/>
      <c r="O40" s="2975"/>
      <c r="P40" s="2975"/>
      <c r="Q40" s="2975"/>
      <c r="R40" s="2975"/>
      <c r="S40" s="2975"/>
      <c r="T40" s="2975"/>
      <c r="U40" s="2975"/>
      <c r="V40" s="2975"/>
      <c r="W40" s="2975"/>
      <c r="X40" s="2975"/>
      <c r="Y40" s="2975"/>
      <c r="Z40" s="2975"/>
      <c r="AA40" s="2975"/>
      <c r="AB40" s="3004" t="s">
        <v>94</v>
      </c>
      <c r="AC40" s="1096" t="s">
        <v>55</v>
      </c>
      <c r="AD40" s="1719" t="s">
        <v>1297</v>
      </c>
      <c r="AE40" s="2163"/>
      <c r="AF40" s="3005" t="s">
        <v>15602</v>
      </c>
      <c r="AG40" s="2975"/>
      <c r="AH40" s="2975"/>
    </row>
    <row r="41" ht="15.75" customHeight="1">
      <c r="A41" s="2975"/>
      <c r="B41" s="2975" t="s">
        <v>15603</v>
      </c>
      <c r="C41" s="2975"/>
      <c r="D41" s="2975"/>
      <c r="E41" s="2163" t="s">
        <v>15604</v>
      </c>
      <c r="F41" s="2163" t="s">
        <v>15605</v>
      </c>
      <c r="G41" s="2163" t="s">
        <v>15606</v>
      </c>
      <c r="H41" s="1383"/>
      <c r="I41" s="1674"/>
      <c r="J41" s="1384"/>
      <c r="K41" s="1384"/>
      <c r="L41" s="2975"/>
      <c r="M41" s="2975"/>
      <c r="N41" s="2975"/>
      <c r="O41" s="2975"/>
      <c r="P41" s="2975"/>
      <c r="Q41" s="2975"/>
      <c r="R41" s="2975"/>
      <c r="S41" s="2975"/>
      <c r="T41" s="2975"/>
      <c r="U41" s="2975"/>
      <c r="V41" s="2975"/>
      <c r="W41" s="2975"/>
      <c r="X41" s="2975"/>
      <c r="Y41" s="2975"/>
      <c r="Z41" s="2975"/>
      <c r="AA41" s="2975"/>
      <c r="AB41" s="1096">
        <v>1.0</v>
      </c>
      <c r="AC41" s="1096" t="s">
        <v>55</v>
      </c>
      <c r="AD41" s="1719" t="s">
        <v>1297</v>
      </c>
      <c r="AE41" s="2163"/>
      <c r="AF41" s="2163"/>
      <c r="AG41" s="2975"/>
      <c r="AH41" s="2975"/>
    </row>
    <row r="42" ht="15.75" customHeight="1">
      <c r="A42" s="2975"/>
      <c r="B42" s="2975" t="s">
        <v>15607</v>
      </c>
      <c r="C42" s="2975"/>
      <c r="D42" s="2975"/>
      <c r="E42" s="2975"/>
      <c r="F42" s="2975"/>
      <c r="G42" s="2975"/>
      <c r="H42" s="1383" t="s">
        <v>94</v>
      </c>
      <c r="I42" s="1383" t="s">
        <v>94</v>
      </c>
      <c r="J42" s="2979"/>
      <c r="K42" s="2979"/>
      <c r="L42" s="2975"/>
      <c r="M42" s="2975"/>
      <c r="N42" s="2975"/>
      <c r="O42" s="2975"/>
      <c r="P42" s="2975"/>
      <c r="Q42" s="2975"/>
      <c r="R42" s="2975"/>
      <c r="S42" s="2975"/>
      <c r="T42" s="2975"/>
      <c r="U42" s="2975"/>
      <c r="V42" s="2975"/>
      <c r="W42" s="2975"/>
      <c r="X42" s="2975"/>
      <c r="Y42" s="2975"/>
      <c r="Z42" s="2975"/>
      <c r="AA42" s="2975"/>
      <c r="AB42" s="1096" t="s">
        <v>94</v>
      </c>
      <c r="AC42" s="1096" t="s">
        <v>55</v>
      </c>
      <c r="AD42" s="1719" t="s">
        <v>1297</v>
      </c>
      <c r="AE42" s="2163"/>
      <c r="AF42" s="2975"/>
      <c r="AG42" s="2975"/>
      <c r="AH42" s="2975"/>
    </row>
    <row r="43" ht="15.75" customHeight="1">
      <c r="A43" s="2975"/>
      <c r="B43" s="2975"/>
      <c r="C43" s="2975" t="s">
        <v>15608</v>
      </c>
      <c r="D43" s="2975"/>
      <c r="E43" s="2163" t="s">
        <v>15609</v>
      </c>
      <c r="F43" s="2163" t="s">
        <v>15610</v>
      </c>
      <c r="G43" s="2163" t="s">
        <v>15611</v>
      </c>
      <c r="H43" s="1383"/>
      <c r="I43" s="1674"/>
      <c r="J43" s="1384"/>
      <c r="K43" s="1384"/>
      <c r="L43" s="2975"/>
      <c r="M43" s="2975"/>
      <c r="N43" s="2975"/>
      <c r="O43" s="2975"/>
      <c r="P43" s="2975"/>
      <c r="Q43" s="2975"/>
      <c r="R43" s="2975"/>
      <c r="S43" s="2975"/>
      <c r="T43" s="2975"/>
      <c r="U43" s="2975"/>
      <c r="V43" s="2975"/>
      <c r="W43" s="2975"/>
      <c r="X43" s="2975"/>
      <c r="Y43" s="2975"/>
      <c r="Z43" s="2975"/>
      <c r="AA43" s="2975"/>
      <c r="AB43" s="1096">
        <v>1.0</v>
      </c>
      <c r="AC43" s="1096" t="s">
        <v>55</v>
      </c>
      <c r="AD43" s="1719" t="s">
        <v>1297</v>
      </c>
      <c r="AE43" s="3005" t="s">
        <v>15612</v>
      </c>
      <c r="AF43" s="2163"/>
      <c r="AG43" s="2975"/>
      <c r="AH43" s="2975"/>
    </row>
    <row r="44" ht="15.75" customHeight="1">
      <c r="A44" s="2975"/>
      <c r="B44" s="2975"/>
      <c r="C44" s="2975" t="s">
        <v>15613</v>
      </c>
      <c r="D44" s="2975"/>
      <c r="E44" s="2163" t="s">
        <v>15614</v>
      </c>
      <c r="F44" s="2163" t="s">
        <v>15615</v>
      </c>
      <c r="G44" s="2163" t="s">
        <v>15616</v>
      </c>
      <c r="H44" s="1383"/>
      <c r="I44" s="1674"/>
      <c r="J44" s="1384"/>
      <c r="K44" s="1384"/>
      <c r="L44" s="2975"/>
      <c r="M44" s="2975"/>
      <c r="N44" s="2975"/>
      <c r="O44" s="2975"/>
      <c r="P44" s="2975"/>
      <c r="Q44" s="2975"/>
      <c r="R44" s="2975"/>
      <c r="S44" s="2975"/>
      <c r="T44" s="2975"/>
      <c r="U44" s="2975"/>
      <c r="V44" s="2975"/>
      <c r="W44" s="2975"/>
      <c r="X44" s="2975"/>
      <c r="Y44" s="2975"/>
      <c r="Z44" s="2975"/>
      <c r="AA44" s="2975"/>
      <c r="AB44" s="1096">
        <v>1.0</v>
      </c>
      <c r="AC44" s="1096" t="s">
        <v>55</v>
      </c>
      <c r="AD44" s="1719" t="s">
        <v>1297</v>
      </c>
      <c r="AE44" s="3006"/>
      <c r="AF44" s="2163"/>
      <c r="AG44" s="2975"/>
      <c r="AH44" s="2975"/>
    </row>
    <row r="45" ht="15.75" customHeight="1">
      <c r="A45" s="2975"/>
      <c r="B45" s="2975" t="s">
        <v>15617</v>
      </c>
      <c r="C45" s="2975"/>
      <c r="D45" s="2975"/>
      <c r="E45" s="2975"/>
      <c r="F45" s="2975"/>
      <c r="G45" s="2975"/>
      <c r="H45" s="1383" t="s">
        <v>94</v>
      </c>
      <c r="I45" s="1383" t="s">
        <v>94</v>
      </c>
      <c r="J45" s="2979"/>
      <c r="K45" s="2979"/>
      <c r="L45" s="2975"/>
      <c r="M45" s="2975"/>
      <c r="N45" s="2975"/>
      <c r="O45" s="2975"/>
      <c r="P45" s="2975"/>
      <c r="Q45" s="2975"/>
      <c r="R45" s="2975"/>
      <c r="S45" s="2975"/>
      <c r="T45" s="2975"/>
      <c r="U45" s="2975"/>
      <c r="V45" s="2975"/>
      <c r="W45" s="2975"/>
      <c r="X45" s="2975"/>
      <c r="Y45" s="2975"/>
      <c r="Z45" s="2975"/>
      <c r="AA45" s="2975"/>
      <c r="AB45" s="1096" t="s">
        <v>94</v>
      </c>
      <c r="AC45" s="1096" t="s">
        <v>55</v>
      </c>
      <c r="AD45" s="1719" t="s">
        <v>1297</v>
      </c>
      <c r="AE45" s="2163"/>
      <c r="AF45" s="2975"/>
      <c r="AG45" s="2975"/>
      <c r="AH45" s="2975"/>
    </row>
    <row r="46" ht="15.75" customHeight="1">
      <c r="A46" s="2975"/>
      <c r="B46" s="2975"/>
      <c r="C46" s="2975" t="s">
        <v>15608</v>
      </c>
      <c r="D46" s="2975"/>
      <c r="E46" s="2163" t="s">
        <v>15618</v>
      </c>
      <c r="F46" s="2163" t="s">
        <v>15610</v>
      </c>
      <c r="G46" s="2163" t="s">
        <v>15619</v>
      </c>
      <c r="H46" s="1383"/>
      <c r="I46" s="1674"/>
      <c r="J46" s="1384"/>
      <c r="K46" s="1384"/>
      <c r="L46" s="2975"/>
      <c r="M46" s="2975"/>
      <c r="N46" s="2975"/>
      <c r="O46" s="2975"/>
      <c r="P46" s="2975"/>
      <c r="Q46" s="2975"/>
      <c r="R46" s="2975"/>
      <c r="S46" s="2975"/>
      <c r="T46" s="2975"/>
      <c r="U46" s="2975"/>
      <c r="V46" s="2975"/>
      <c r="W46" s="2975"/>
      <c r="X46" s="2975"/>
      <c r="Y46" s="2975"/>
      <c r="Z46" s="2975"/>
      <c r="AA46" s="2975"/>
      <c r="AB46" s="1096">
        <v>1.0</v>
      </c>
      <c r="AC46" s="1096" t="s">
        <v>55</v>
      </c>
      <c r="AD46" s="1719" t="s">
        <v>1297</v>
      </c>
      <c r="AE46" s="3006"/>
      <c r="AF46" s="3007" t="s">
        <v>15620</v>
      </c>
      <c r="AG46" s="3006"/>
      <c r="AH46" s="2975"/>
    </row>
    <row r="47" ht="15.75" customHeight="1">
      <c r="A47" s="2975"/>
      <c r="B47" s="2975"/>
      <c r="C47" s="2975" t="s">
        <v>15613</v>
      </c>
      <c r="D47" s="2975"/>
      <c r="E47" s="2163" t="s">
        <v>15621</v>
      </c>
      <c r="F47" s="2163" t="s">
        <v>15615</v>
      </c>
      <c r="G47" s="2163" t="s">
        <v>15622</v>
      </c>
      <c r="H47" s="1383"/>
      <c r="I47" s="1674"/>
      <c r="J47" s="1384"/>
      <c r="K47" s="1384"/>
      <c r="L47" s="2975"/>
      <c r="M47" s="2975"/>
      <c r="N47" s="2975"/>
      <c r="O47" s="2975"/>
      <c r="P47" s="2975"/>
      <c r="Q47" s="2975"/>
      <c r="R47" s="2975"/>
      <c r="S47" s="2975"/>
      <c r="T47" s="2975"/>
      <c r="U47" s="2975"/>
      <c r="V47" s="2975"/>
      <c r="W47" s="2975"/>
      <c r="X47" s="2975"/>
      <c r="Y47" s="2975"/>
      <c r="Z47" s="2975"/>
      <c r="AA47" s="2975"/>
      <c r="AB47" s="1096">
        <v>1.0</v>
      </c>
      <c r="AC47" s="1096" t="s">
        <v>55</v>
      </c>
      <c r="AD47" s="1719" t="s">
        <v>1297</v>
      </c>
      <c r="AE47" s="3006"/>
      <c r="AF47" s="2163"/>
      <c r="AG47" s="2975"/>
      <c r="AH47" s="2975"/>
    </row>
    <row r="48" ht="15.75" customHeight="1">
      <c r="A48" s="2975" t="s">
        <v>15623</v>
      </c>
      <c r="B48" s="2975"/>
      <c r="C48" s="2975"/>
      <c r="D48" s="2975"/>
      <c r="E48" s="2975"/>
      <c r="F48" s="2975"/>
      <c r="G48" s="2975"/>
      <c r="H48" s="1383" t="s">
        <v>94</v>
      </c>
      <c r="I48" s="1383" t="s">
        <v>94</v>
      </c>
      <c r="J48" s="2979"/>
      <c r="K48" s="2979"/>
      <c r="L48" s="2975"/>
      <c r="M48" s="2975"/>
      <c r="N48" s="2975"/>
      <c r="O48" s="2975"/>
      <c r="P48" s="2975"/>
      <c r="Q48" s="2975"/>
      <c r="R48" s="2975"/>
      <c r="S48" s="2975"/>
      <c r="T48" s="2975"/>
      <c r="U48" s="2975"/>
      <c r="V48" s="2975"/>
      <c r="W48" s="2975"/>
      <c r="X48" s="2975"/>
      <c r="Y48" s="2975"/>
      <c r="Z48" s="2975"/>
      <c r="AA48" s="2975"/>
      <c r="AB48" s="1096" t="s">
        <v>94</v>
      </c>
      <c r="AC48" s="1096" t="s">
        <v>55</v>
      </c>
      <c r="AD48" s="1719" t="s">
        <v>1297</v>
      </c>
      <c r="AE48" s="2163"/>
      <c r="AF48" s="2975"/>
      <c r="AG48" s="2975"/>
      <c r="AH48" s="2975"/>
    </row>
    <row r="49" ht="15.75" customHeight="1">
      <c r="A49" s="2975"/>
      <c r="B49" s="2975" t="s">
        <v>15624</v>
      </c>
      <c r="C49" s="2975"/>
      <c r="D49" s="2975"/>
      <c r="E49" s="2977"/>
      <c r="F49" s="2163" t="s">
        <v>15625</v>
      </c>
      <c r="G49" s="2975"/>
      <c r="H49" s="1383" t="s">
        <v>94</v>
      </c>
      <c r="I49" s="1383" t="s">
        <v>94</v>
      </c>
      <c r="J49" s="2979"/>
      <c r="K49" s="2979"/>
      <c r="L49" s="2975"/>
      <c r="M49" s="2975"/>
      <c r="N49" s="2975"/>
      <c r="O49" s="2975"/>
      <c r="P49" s="2975"/>
      <c r="Q49" s="2975"/>
      <c r="R49" s="2975"/>
      <c r="S49" s="2975"/>
      <c r="T49" s="2975"/>
      <c r="U49" s="2975"/>
      <c r="V49" s="2975"/>
      <c r="W49" s="2975"/>
      <c r="X49" s="2975"/>
      <c r="Y49" s="2975"/>
      <c r="Z49" s="2975"/>
      <c r="AA49" s="2975"/>
      <c r="AB49" s="1096" t="s">
        <v>94</v>
      </c>
      <c r="AC49" s="1096" t="s">
        <v>55</v>
      </c>
      <c r="AD49" s="1719" t="s">
        <v>1297</v>
      </c>
      <c r="AE49" s="2163"/>
      <c r="AF49" s="2975"/>
      <c r="AG49" s="2975"/>
      <c r="AH49" s="2975"/>
    </row>
    <row r="50" ht="15.75" customHeight="1">
      <c r="A50" s="2975"/>
      <c r="B50" s="2975"/>
      <c r="C50" s="2975" t="s">
        <v>15626</v>
      </c>
      <c r="D50" s="2975"/>
      <c r="E50" s="2977"/>
      <c r="F50" s="2987" t="s">
        <v>15627</v>
      </c>
      <c r="G50" s="2982" t="s">
        <v>15628</v>
      </c>
      <c r="H50" s="1383"/>
      <c r="I50" s="1383"/>
      <c r="J50" s="1384"/>
      <c r="K50" s="1384"/>
      <c r="L50" s="2975"/>
      <c r="M50" s="2975"/>
      <c r="N50" s="2975"/>
      <c r="O50" s="2975"/>
      <c r="P50" s="2975"/>
      <c r="Q50" s="2975"/>
      <c r="R50" s="2975"/>
      <c r="S50" s="2975"/>
      <c r="T50" s="2975"/>
      <c r="U50" s="2975"/>
      <c r="V50" s="2975"/>
      <c r="W50" s="2975"/>
      <c r="X50" s="2975"/>
      <c r="Y50" s="2975"/>
      <c r="Z50" s="2975"/>
      <c r="AA50" s="2975"/>
      <c r="AB50" s="1096">
        <v>1.0</v>
      </c>
      <c r="AC50" s="1096" t="s">
        <v>55</v>
      </c>
      <c r="AD50" s="1719" t="s">
        <v>1297</v>
      </c>
      <c r="AE50" s="2163"/>
      <c r="AF50" s="2163"/>
      <c r="AG50" s="2975"/>
      <c r="AH50" s="2975"/>
    </row>
    <row r="51" ht="15.75" customHeight="1">
      <c r="A51" s="2975"/>
      <c r="B51" s="2975" t="s">
        <v>15629</v>
      </c>
      <c r="C51" s="2975"/>
      <c r="D51" s="2977"/>
      <c r="E51" s="2977"/>
      <c r="F51" s="2987" t="s">
        <v>15630</v>
      </c>
      <c r="G51" s="2977"/>
      <c r="H51" s="1383" t="s">
        <v>94</v>
      </c>
      <c r="I51" s="1383" t="s">
        <v>94</v>
      </c>
      <c r="J51" s="2988"/>
      <c r="K51" s="2988"/>
      <c r="L51" s="2977"/>
      <c r="M51" s="2977"/>
      <c r="N51" s="2977"/>
      <c r="O51" s="2977"/>
      <c r="P51" s="2977"/>
      <c r="Q51" s="2977"/>
      <c r="R51" s="2977"/>
      <c r="S51" s="2977"/>
      <c r="T51" s="2977"/>
      <c r="U51" s="2977"/>
      <c r="V51" s="2977"/>
      <c r="W51" s="2977"/>
      <c r="X51" s="2977"/>
      <c r="Y51" s="2977"/>
      <c r="Z51" s="2977"/>
      <c r="AA51" s="2977"/>
      <c r="AB51" s="1096" t="s">
        <v>94</v>
      </c>
      <c r="AC51" s="1096" t="s">
        <v>55</v>
      </c>
      <c r="AD51" s="1719" t="s">
        <v>1297</v>
      </c>
      <c r="AE51" s="2987"/>
      <c r="AF51" s="2977"/>
      <c r="AG51" s="2977"/>
      <c r="AH51" s="2977"/>
    </row>
    <row r="52" ht="15.75" customHeight="1">
      <c r="A52" s="2975"/>
      <c r="B52" s="2975"/>
      <c r="C52" s="2975" t="s">
        <v>15631</v>
      </c>
      <c r="D52" s="2975"/>
      <c r="E52" s="2163" t="s">
        <v>15632</v>
      </c>
      <c r="F52" s="2987" t="s">
        <v>15633</v>
      </c>
      <c r="G52" s="2163" t="s">
        <v>15634</v>
      </c>
      <c r="H52" s="1383"/>
      <c r="I52" s="1383"/>
      <c r="J52" s="1384"/>
      <c r="K52" s="1384"/>
      <c r="L52" s="2975"/>
      <c r="M52" s="2975"/>
      <c r="N52" s="2975"/>
      <c r="O52" s="2975"/>
      <c r="P52" s="2975"/>
      <c r="Q52" s="2975"/>
      <c r="R52" s="2975"/>
      <c r="S52" s="2975"/>
      <c r="T52" s="2975"/>
      <c r="U52" s="2975"/>
      <c r="V52" s="2975"/>
      <c r="W52" s="2975"/>
      <c r="X52" s="2975"/>
      <c r="Y52" s="2975"/>
      <c r="Z52" s="2975"/>
      <c r="AA52" s="2975"/>
      <c r="AB52" s="1096">
        <v>1.0</v>
      </c>
      <c r="AC52" s="1096" t="s">
        <v>55</v>
      </c>
      <c r="AD52" s="1719" t="s">
        <v>1297</v>
      </c>
      <c r="AE52" s="2163"/>
      <c r="AF52" s="2163"/>
      <c r="AG52" s="2975"/>
      <c r="AH52" s="2975"/>
    </row>
    <row r="53" ht="15.75" customHeight="1">
      <c r="A53" s="2996" t="s">
        <v>15635</v>
      </c>
      <c r="B53" s="2996"/>
      <c r="C53" s="2996"/>
      <c r="D53" s="2996"/>
      <c r="E53" s="2996"/>
      <c r="F53" s="2996"/>
      <c r="G53" s="2996"/>
      <c r="H53" s="2996"/>
      <c r="I53" s="2996"/>
      <c r="J53" s="2979"/>
      <c r="K53" s="2979"/>
      <c r="L53" s="2996"/>
      <c r="M53" s="2996"/>
      <c r="N53" s="2996"/>
      <c r="O53" s="2996"/>
      <c r="P53" s="2996"/>
      <c r="Q53" s="2996"/>
      <c r="R53" s="2996"/>
      <c r="S53" s="2996"/>
      <c r="T53" s="2996"/>
      <c r="U53" s="2996"/>
      <c r="V53" s="2996"/>
      <c r="W53" s="2996"/>
      <c r="X53" s="2996"/>
      <c r="Y53" s="2996"/>
      <c r="Z53" s="2996"/>
      <c r="AA53" s="2996"/>
      <c r="AB53" s="3000" t="s">
        <v>94</v>
      </c>
      <c r="AC53" s="3000" t="s">
        <v>55</v>
      </c>
      <c r="AD53" s="3001" t="s">
        <v>1297</v>
      </c>
      <c r="AE53" s="3008"/>
      <c r="AF53" s="2996"/>
      <c r="AG53" s="2996"/>
      <c r="AH53" s="2996"/>
    </row>
    <row r="54" ht="15.75" customHeight="1">
      <c r="A54" s="2975" t="s">
        <v>15636</v>
      </c>
      <c r="B54" s="2975"/>
      <c r="C54" s="2976"/>
      <c r="D54" s="2975"/>
      <c r="E54" s="2975"/>
      <c r="F54" s="2975"/>
      <c r="G54" s="2975"/>
      <c r="H54" s="1383" t="s">
        <v>94</v>
      </c>
      <c r="I54" s="1383" t="s">
        <v>94</v>
      </c>
      <c r="J54" s="2980"/>
      <c r="K54" s="2980"/>
      <c r="L54" s="2976"/>
      <c r="M54" s="2975"/>
      <c r="N54" s="2975"/>
      <c r="O54" s="2976"/>
      <c r="P54" s="2976"/>
      <c r="Q54" s="2976"/>
      <c r="R54" s="2976"/>
      <c r="S54" s="2976"/>
      <c r="T54" s="2976"/>
      <c r="U54" s="2976"/>
      <c r="V54" s="2975"/>
      <c r="W54" s="2976"/>
      <c r="X54" s="2976"/>
      <c r="Y54" s="2976"/>
      <c r="Z54" s="2975"/>
      <c r="AA54" s="2976"/>
      <c r="AB54" s="1096" t="s">
        <v>94</v>
      </c>
      <c r="AC54" s="1096" t="s">
        <v>55</v>
      </c>
      <c r="AD54" s="1719" t="s">
        <v>1297</v>
      </c>
      <c r="AE54" s="2978"/>
      <c r="AF54" s="2975"/>
      <c r="AG54" s="2976"/>
      <c r="AH54" s="2976"/>
    </row>
    <row r="55" ht="15.75" customHeight="1">
      <c r="A55" s="2975"/>
      <c r="B55" s="2975"/>
      <c r="C55" s="2976"/>
      <c r="D55" s="2976"/>
      <c r="E55" s="2976" t="s">
        <v>15637</v>
      </c>
      <c r="F55" s="2163" t="s">
        <v>15638</v>
      </c>
      <c r="G55" s="2163" t="s">
        <v>15639</v>
      </c>
      <c r="H55" s="1383"/>
      <c r="I55" s="1674"/>
      <c r="J55" s="2983"/>
      <c r="K55" s="1384"/>
      <c r="L55" s="2976"/>
      <c r="M55" s="2975"/>
      <c r="N55" s="2975"/>
      <c r="O55" s="2976"/>
      <c r="P55" s="2976"/>
      <c r="Q55" s="2976"/>
      <c r="R55" s="2976"/>
      <c r="S55" s="2976"/>
      <c r="T55" s="2976"/>
      <c r="U55" s="2976"/>
      <c r="V55" s="2975"/>
      <c r="W55" s="2976"/>
      <c r="X55" s="2976"/>
      <c r="Y55" s="2976"/>
      <c r="Z55" s="2975"/>
      <c r="AA55" s="2976"/>
      <c r="AB55" s="1096">
        <v>1.0</v>
      </c>
      <c r="AC55" s="1096" t="s">
        <v>55</v>
      </c>
      <c r="AD55" s="1719" t="s">
        <v>1297</v>
      </c>
      <c r="AE55" s="3009"/>
      <c r="AF55" s="2163"/>
      <c r="AG55" s="2975"/>
      <c r="AH55" s="2976"/>
    </row>
    <row r="56" ht="15.75" customHeight="1">
      <c r="A56" s="2975"/>
      <c r="B56" s="2975"/>
      <c r="C56" s="2977"/>
      <c r="D56" s="2976"/>
      <c r="E56" s="2977" t="s">
        <v>9303</v>
      </c>
      <c r="F56" s="2163" t="s">
        <v>15638</v>
      </c>
      <c r="G56" s="2163" t="s">
        <v>15640</v>
      </c>
      <c r="H56" s="1383"/>
      <c r="I56" s="1674"/>
      <c r="J56" s="2983"/>
      <c r="K56" s="1384"/>
      <c r="L56" s="2977"/>
      <c r="M56" s="2975"/>
      <c r="N56" s="2975"/>
      <c r="O56" s="2977"/>
      <c r="P56" s="2977"/>
      <c r="Q56" s="2977"/>
      <c r="R56" s="2977"/>
      <c r="S56" s="2977"/>
      <c r="T56" s="2977"/>
      <c r="U56" s="2977"/>
      <c r="V56" s="2975"/>
      <c r="W56" s="2977"/>
      <c r="X56" s="2977"/>
      <c r="Y56" s="2977"/>
      <c r="Z56" s="2975"/>
      <c r="AA56" s="2977"/>
      <c r="AB56" s="1096">
        <v>1.0</v>
      </c>
      <c r="AC56" s="1096" t="s">
        <v>55</v>
      </c>
      <c r="AD56" s="1719" t="s">
        <v>1297</v>
      </c>
      <c r="AE56" s="2987"/>
      <c r="AF56" s="2163"/>
      <c r="AG56" s="2977"/>
      <c r="AH56" s="2977"/>
    </row>
    <row r="57" ht="15.75" customHeight="1">
      <c r="A57" s="2975"/>
      <c r="B57" s="2975"/>
      <c r="C57" s="2977"/>
      <c r="D57" s="2977"/>
      <c r="E57" s="2977" t="s">
        <v>15641</v>
      </c>
      <c r="F57" s="2163" t="s">
        <v>15638</v>
      </c>
      <c r="G57" s="2163" t="s">
        <v>15642</v>
      </c>
      <c r="H57" s="1383"/>
      <c r="I57" s="1674"/>
      <c r="J57" s="2983"/>
      <c r="K57" s="1384"/>
      <c r="L57" s="2977"/>
      <c r="M57" s="2975"/>
      <c r="N57" s="2975"/>
      <c r="O57" s="2977"/>
      <c r="P57" s="2977"/>
      <c r="Q57" s="2977"/>
      <c r="R57" s="2977"/>
      <c r="S57" s="2977"/>
      <c r="T57" s="2977"/>
      <c r="U57" s="2977"/>
      <c r="V57" s="2975"/>
      <c r="W57" s="2977"/>
      <c r="X57" s="2977"/>
      <c r="Y57" s="2977"/>
      <c r="Z57" s="2975"/>
      <c r="AA57" s="2977"/>
      <c r="AB57" s="1096">
        <v>1.0</v>
      </c>
      <c r="AC57" s="1096" t="s">
        <v>55</v>
      </c>
      <c r="AD57" s="1719" t="s">
        <v>1297</v>
      </c>
      <c r="AE57" s="2987"/>
      <c r="AF57" s="2163"/>
      <c r="AG57" s="2977"/>
      <c r="AH57" s="2977"/>
    </row>
    <row r="58" ht="15.75" customHeight="1">
      <c r="A58" s="2975"/>
      <c r="B58" s="2975"/>
      <c r="C58" s="2977"/>
      <c r="D58" s="2977"/>
      <c r="E58" s="2977" t="s">
        <v>15643</v>
      </c>
      <c r="F58" s="2163" t="s">
        <v>15638</v>
      </c>
      <c r="G58" s="2163" t="s">
        <v>15644</v>
      </c>
      <c r="H58" s="1383"/>
      <c r="I58" s="1674"/>
      <c r="J58" s="2983"/>
      <c r="K58" s="1384"/>
      <c r="L58" s="2977"/>
      <c r="M58" s="2975"/>
      <c r="N58" s="2975"/>
      <c r="O58" s="2977"/>
      <c r="P58" s="2977"/>
      <c r="Q58" s="2977"/>
      <c r="R58" s="2977"/>
      <c r="S58" s="2977"/>
      <c r="T58" s="2977"/>
      <c r="U58" s="2977"/>
      <c r="V58" s="2975"/>
      <c r="W58" s="2977"/>
      <c r="X58" s="2977"/>
      <c r="Y58" s="2977"/>
      <c r="Z58" s="2975"/>
      <c r="AA58" s="2977"/>
      <c r="AB58" s="1096">
        <v>1.0</v>
      </c>
      <c r="AC58" s="1096" t="s">
        <v>55</v>
      </c>
      <c r="AD58" s="1719" t="s">
        <v>1297</v>
      </c>
      <c r="AE58" s="2987"/>
      <c r="AF58" s="2163"/>
      <c r="AG58" s="2977"/>
      <c r="AH58" s="2977"/>
    </row>
    <row r="59" ht="15.75" customHeight="1">
      <c r="A59" s="2975" t="s">
        <v>15645</v>
      </c>
      <c r="B59" s="2975"/>
      <c r="C59" s="2977"/>
      <c r="D59" s="2977"/>
      <c r="E59" s="2977"/>
      <c r="F59" s="2975"/>
      <c r="G59" s="2977"/>
      <c r="H59" s="1383" t="s">
        <v>94</v>
      </c>
      <c r="I59" s="1383" t="s">
        <v>94</v>
      </c>
      <c r="J59" s="2988"/>
      <c r="K59" s="2988"/>
      <c r="L59" s="2977"/>
      <c r="M59" s="2975"/>
      <c r="N59" s="2975"/>
      <c r="O59" s="2977"/>
      <c r="P59" s="2977"/>
      <c r="Q59" s="2977"/>
      <c r="R59" s="2977"/>
      <c r="S59" s="2977"/>
      <c r="T59" s="2977"/>
      <c r="U59" s="2977"/>
      <c r="V59" s="2975"/>
      <c r="W59" s="2977"/>
      <c r="X59" s="2977"/>
      <c r="Y59" s="2977"/>
      <c r="Z59" s="2975"/>
      <c r="AA59" s="2977"/>
      <c r="AB59" s="1096" t="s">
        <v>94</v>
      </c>
      <c r="AC59" s="1096" t="s">
        <v>55</v>
      </c>
      <c r="AD59" s="1719" t="s">
        <v>1297</v>
      </c>
      <c r="AE59" s="2987"/>
      <c r="AF59" s="2975"/>
      <c r="AG59" s="2977"/>
      <c r="AH59" s="2977"/>
    </row>
    <row r="60" ht="15.75" customHeight="1">
      <c r="A60" s="2975"/>
      <c r="B60" s="2975" t="s">
        <v>15646</v>
      </c>
      <c r="C60" s="2977"/>
      <c r="D60" s="2977"/>
      <c r="E60" s="2977"/>
      <c r="F60" s="2975"/>
      <c r="G60" s="2977"/>
      <c r="H60" s="1383" t="s">
        <v>94</v>
      </c>
      <c r="I60" s="1383" t="s">
        <v>94</v>
      </c>
      <c r="J60" s="2988"/>
      <c r="K60" s="2988"/>
      <c r="L60" s="2977"/>
      <c r="M60" s="2975"/>
      <c r="N60" s="2975"/>
      <c r="O60" s="2977"/>
      <c r="P60" s="2977"/>
      <c r="Q60" s="2977"/>
      <c r="R60" s="2977"/>
      <c r="S60" s="2977"/>
      <c r="T60" s="2977"/>
      <c r="U60" s="2977"/>
      <c r="V60" s="2975"/>
      <c r="W60" s="2977"/>
      <c r="X60" s="2977"/>
      <c r="Y60" s="2977"/>
      <c r="Z60" s="2975"/>
      <c r="AA60" s="2977"/>
      <c r="AB60" s="1096" t="s">
        <v>94</v>
      </c>
      <c r="AC60" s="1096" t="s">
        <v>55</v>
      </c>
      <c r="AD60" s="1719" t="s">
        <v>1297</v>
      </c>
      <c r="AE60" s="2987"/>
      <c r="AF60" s="2975"/>
      <c r="AG60" s="2977"/>
      <c r="AH60" s="2977"/>
    </row>
    <row r="61" ht="15.75" customHeight="1">
      <c r="A61" s="2975"/>
      <c r="B61" s="2975"/>
      <c r="C61" s="2975" t="s">
        <v>15647</v>
      </c>
      <c r="D61" s="2975"/>
      <c r="E61" s="2163" t="s">
        <v>15648</v>
      </c>
      <c r="F61" s="2163" t="s">
        <v>15649</v>
      </c>
      <c r="G61" s="2163" t="s">
        <v>15650</v>
      </c>
      <c r="H61" s="1383"/>
      <c r="I61" s="1674"/>
      <c r="J61" s="2983"/>
      <c r="K61" s="1384"/>
      <c r="L61" s="2975"/>
      <c r="M61" s="2975"/>
      <c r="N61" s="2975"/>
      <c r="O61" s="2975"/>
      <c r="P61" s="2975"/>
      <c r="Q61" s="2975"/>
      <c r="R61" s="2975"/>
      <c r="S61" s="2975"/>
      <c r="T61" s="2975"/>
      <c r="U61" s="2975"/>
      <c r="V61" s="2975"/>
      <c r="W61" s="2975"/>
      <c r="X61" s="2975"/>
      <c r="Y61" s="2975"/>
      <c r="Z61" s="2975"/>
      <c r="AA61" s="2975"/>
      <c r="AB61" s="1096">
        <v>1.0</v>
      </c>
      <c r="AC61" s="1096" t="s">
        <v>55</v>
      </c>
      <c r="AD61" s="1719" t="s">
        <v>1297</v>
      </c>
      <c r="AE61" s="2991"/>
      <c r="AF61" s="2163"/>
      <c r="AG61" s="2975"/>
      <c r="AH61" s="2975"/>
    </row>
    <row r="62" ht="15.75" customHeight="1">
      <c r="A62" s="2975"/>
      <c r="B62" s="2975"/>
      <c r="C62" s="2975" t="s">
        <v>15651</v>
      </c>
      <c r="D62" s="2975"/>
      <c r="E62" s="2163" t="s">
        <v>15652</v>
      </c>
      <c r="F62" s="2163" t="s">
        <v>15653</v>
      </c>
      <c r="G62" s="2989" t="s">
        <v>15654</v>
      </c>
      <c r="H62" s="1383"/>
      <c r="I62" s="1674"/>
      <c r="J62" s="1384"/>
      <c r="K62" s="1384"/>
      <c r="L62" s="2975"/>
      <c r="M62" s="2975"/>
      <c r="N62" s="2975"/>
      <c r="O62" s="2975"/>
      <c r="P62" s="2975"/>
      <c r="Q62" s="2975"/>
      <c r="R62" s="2975"/>
      <c r="S62" s="2975"/>
      <c r="T62" s="2975"/>
      <c r="U62" s="2975"/>
      <c r="V62" s="2975"/>
      <c r="W62" s="2975"/>
      <c r="X62" s="2975"/>
      <c r="Y62" s="2975"/>
      <c r="Z62" s="2975"/>
      <c r="AA62" s="2975"/>
      <c r="AB62" s="1096">
        <v>1.0</v>
      </c>
      <c r="AC62" s="1096" t="s">
        <v>55</v>
      </c>
      <c r="AD62" s="1719" t="s">
        <v>1297</v>
      </c>
      <c r="AE62" s="3005" t="s">
        <v>15655</v>
      </c>
      <c r="AF62" s="3005" t="s">
        <v>15656</v>
      </c>
      <c r="AG62" s="2975"/>
      <c r="AH62" s="2975"/>
    </row>
    <row r="63" ht="15.75" customHeight="1">
      <c r="A63" s="2975"/>
      <c r="B63" s="2975" t="s">
        <v>15657</v>
      </c>
      <c r="C63" s="2975"/>
      <c r="D63" s="2975"/>
      <c r="E63" s="2975"/>
      <c r="F63" s="2975"/>
      <c r="G63" s="2975"/>
      <c r="H63" s="1383" t="s">
        <v>94</v>
      </c>
      <c r="I63" s="1383" t="s">
        <v>94</v>
      </c>
      <c r="J63" s="2979"/>
      <c r="K63" s="2979"/>
      <c r="L63" s="2975"/>
      <c r="M63" s="2975"/>
      <c r="N63" s="2975"/>
      <c r="O63" s="2975"/>
      <c r="P63" s="2975"/>
      <c r="Q63" s="2975"/>
      <c r="R63" s="2975"/>
      <c r="S63" s="2975"/>
      <c r="T63" s="2975"/>
      <c r="U63" s="2975"/>
      <c r="V63" s="2975"/>
      <c r="W63" s="2975"/>
      <c r="X63" s="2975"/>
      <c r="Y63" s="2975"/>
      <c r="Z63" s="2975"/>
      <c r="AA63" s="2975"/>
      <c r="AB63" s="1096" t="s">
        <v>94</v>
      </c>
      <c r="AC63" s="1096" t="s">
        <v>55</v>
      </c>
      <c r="AD63" s="1719" t="s">
        <v>1297</v>
      </c>
      <c r="AE63" s="2163"/>
      <c r="AF63" s="2975"/>
      <c r="AG63" s="2975"/>
      <c r="AH63" s="2975"/>
    </row>
    <row r="64" ht="15.75" customHeight="1">
      <c r="A64" s="2975"/>
      <c r="B64" s="2975"/>
      <c r="C64" s="2976" t="s">
        <v>15647</v>
      </c>
      <c r="D64" s="2976"/>
      <c r="E64" s="2163" t="s">
        <v>15658</v>
      </c>
      <c r="F64" s="2163" t="s">
        <v>15659</v>
      </c>
      <c r="G64" s="2163" t="s">
        <v>15660</v>
      </c>
      <c r="H64" s="1383"/>
      <c r="I64" s="1674"/>
      <c r="J64" s="2983"/>
      <c r="K64" s="1384"/>
      <c r="L64" s="2975"/>
      <c r="M64" s="2975"/>
      <c r="N64" s="2975"/>
      <c r="O64" s="2975"/>
      <c r="P64" s="2975"/>
      <c r="Q64" s="2975"/>
      <c r="R64" s="2975"/>
      <c r="S64" s="2975"/>
      <c r="T64" s="2975"/>
      <c r="U64" s="2975"/>
      <c r="V64" s="2975"/>
      <c r="W64" s="2975"/>
      <c r="X64" s="2975"/>
      <c r="Y64" s="2975"/>
      <c r="Z64" s="2975"/>
      <c r="AA64" s="2975"/>
      <c r="AB64" s="1096">
        <v>1.0</v>
      </c>
      <c r="AC64" s="1096" t="s">
        <v>55</v>
      </c>
      <c r="AD64" s="1719" t="s">
        <v>1297</v>
      </c>
      <c r="AE64" s="3006"/>
      <c r="AF64" s="2163"/>
      <c r="AG64" s="2975"/>
      <c r="AH64" s="2975"/>
    </row>
    <row r="65" ht="15.75" customHeight="1">
      <c r="A65" s="2975"/>
      <c r="B65" s="2975"/>
      <c r="C65" s="2976" t="s">
        <v>15661</v>
      </c>
      <c r="D65" s="2976"/>
      <c r="E65" s="2163" t="s">
        <v>15662</v>
      </c>
      <c r="F65" s="2163" t="s">
        <v>15663</v>
      </c>
      <c r="G65" s="2163" t="s">
        <v>15664</v>
      </c>
      <c r="H65" s="1383"/>
      <c r="I65" s="1674"/>
      <c r="J65" s="1384"/>
      <c r="K65" s="1384"/>
      <c r="L65" s="2975"/>
      <c r="M65" s="2975"/>
      <c r="N65" s="2975"/>
      <c r="O65" s="2975"/>
      <c r="P65" s="2975"/>
      <c r="Q65" s="2975"/>
      <c r="R65" s="2975"/>
      <c r="S65" s="2975"/>
      <c r="T65" s="2975"/>
      <c r="U65" s="2975"/>
      <c r="V65" s="2975"/>
      <c r="W65" s="2975"/>
      <c r="X65" s="2975"/>
      <c r="Y65" s="2975"/>
      <c r="Z65" s="2975"/>
      <c r="AA65" s="2975"/>
      <c r="AB65" s="1096">
        <v>1.0</v>
      </c>
      <c r="AC65" s="1096" t="s">
        <v>55</v>
      </c>
      <c r="AD65" s="1719" t="s">
        <v>1297</v>
      </c>
      <c r="AE65" s="3010"/>
      <c r="AF65" s="2163"/>
      <c r="AG65" s="2975"/>
      <c r="AH65" s="2975"/>
    </row>
    <row r="66" ht="15.75" customHeight="1">
      <c r="A66" s="2975"/>
      <c r="B66" s="2975"/>
      <c r="C66" s="2976" t="s">
        <v>15665</v>
      </c>
      <c r="D66" s="2976"/>
      <c r="E66" s="2976"/>
      <c r="F66" s="2975"/>
      <c r="G66" s="2976"/>
      <c r="H66" s="1383" t="s">
        <v>94</v>
      </c>
      <c r="I66" s="1383" t="s">
        <v>94</v>
      </c>
      <c r="J66" s="2979"/>
      <c r="K66" s="2979"/>
      <c r="L66" s="2975"/>
      <c r="M66" s="2975"/>
      <c r="N66" s="2975"/>
      <c r="O66" s="2975"/>
      <c r="P66" s="2975"/>
      <c r="Q66" s="2975"/>
      <c r="R66" s="2975"/>
      <c r="S66" s="2975"/>
      <c r="T66" s="2975"/>
      <c r="U66" s="2975"/>
      <c r="V66" s="2975"/>
      <c r="W66" s="2975"/>
      <c r="X66" s="2975"/>
      <c r="Y66" s="2975"/>
      <c r="Z66" s="2975"/>
      <c r="AA66" s="2975"/>
      <c r="AB66" s="1096" t="s">
        <v>94</v>
      </c>
      <c r="AC66" s="1096" t="s">
        <v>55</v>
      </c>
      <c r="AD66" s="1719" t="s">
        <v>1297</v>
      </c>
      <c r="AE66" s="2163"/>
      <c r="AF66" s="2975"/>
      <c r="AG66" s="2975"/>
      <c r="AH66" s="2975"/>
    </row>
    <row r="67" ht="15.75" customHeight="1">
      <c r="A67" s="2975"/>
      <c r="B67" s="2975"/>
      <c r="C67" s="2976"/>
      <c r="D67" s="2978" t="s">
        <v>15666</v>
      </c>
      <c r="E67" s="2976"/>
      <c r="F67" s="2975"/>
      <c r="G67" s="2976"/>
      <c r="H67" s="1383" t="s">
        <v>94</v>
      </c>
      <c r="I67" s="1383" t="s">
        <v>94</v>
      </c>
      <c r="J67" s="2979"/>
      <c r="K67" s="2979"/>
      <c r="L67" s="2975"/>
      <c r="M67" s="2975"/>
      <c r="N67" s="2975"/>
      <c r="O67" s="2975"/>
      <c r="P67" s="2975"/>
      <c r="Q67" s="2975"/>
      <c r="R67" s="2975"/>
      <c r="S67" s="2975"/>
      <c r="T67" s="2975"/>
      <c r="U67" s="2975"/>
      <c r="V67" s="2975"/>
      <c r="W67" s="2975"/>
      <c r="X67" s="2975"/>
      <c r="Y67" s="2975"/>
      <c r="Z67" s="2975"/>
      <c r="AA67" s="2975"/>
      <c r="AB67" s="1096" t="s">
        <v>94</v>
      </c>
      <c r="AC67" s="1096" t="s">
        <v>55</v>
      </c>
      <c r="AD67" s="1719" t="s">
        <v>1297</v>
      </c>
      <c r="AE67" s="2163"/>
      <c r="AF67" s="2975"/>
      <c r="AG67" s="2975"/>
      <c r="AH67" s="2975"/>
    </row>
    <row r="68" ht="15.75" hidden="1" customHeight="1">
      <c r="A68" s="2975"/>
      <c r="B68" s="2975"/>
      <c r="C68" s="2976"/>
      <c r="D68" s="2976"/>
      <c r="E68" s="2978" t="s">
        <v>15667</v>
      </c>
      <c r="F68" s="2163" t="s">
        <v>15668</v>
      </c>
      <c r="G68" s="2978" t="s">
        <v>15669</v>
      </c>
      <c r="H68" s="1384"/>
      <c r="I68" s="1384"/>
      <c r="J68" s="1384"/>
      <c r="K68" s="1384"/>
      <c r="L68" s="2975"/>
      <c r="M68" s="2975"/>
      <c r="N68" s="2975"/>
      <c r="O68" s="2975"/>
      <c r="P68" s="2975"/>
      <c r="Q68" s="2975"/>
      <c r="R68" s="2975"/>
      <c r="S68" s="2975"/>
      <c r="T68" s="2975"/>
      <c r="U68" s="2975"/>
      <c r="V68" s="2975"/>
      <c r="W68" s="2975"/>
      <c r="X68" s="2975"/>
      <c r="Y68" s="2975"/>
      <c r="Z68" s="2975"/>
      <c r="AA68" s="2975"/>
      <c r="AB68" s="1143">
        <v>4.0</v>
      </c>
      <c r="AC68" s="1096" t="s">
        <v>55</v>
      </c>
      <c r="AD68" s="1719" t="s">
        <v>1297</v>
      </c>
      <c r="AE68" s="2975"/>
      <c r="AF68" s="2975"/>
      <c r="AG68" s="2975"/>
      <c r="AH68" s="2975"/>
    </row>
    <row r="69" ht="15.75" hidden="1" customHeight="1">
      <c r="A69" s="2975"/>
      <c r="B69" s="2975"/>
      <c r="C69" s="2976"/>
      <c r="D69" s="2975"/>
      <c r="E69" s="2163" t="s">
        <v>15670</v>
      </c>
      <c r="F69" s="2163" t="s">
        <v>15668</v>
      </c>
      <c r="G69" s="2978" t="s">
        <v>15671</v>
      </c>
      <c r="H69" s="1384"/>
      <c r="I69" s="1384"/>
      <c r="J69" s="1384"/>
      <c r="K69" s="1384"/>
      <c r="L69" s="2975"/>
      <c r="M69" s="2975"/>
      <c r="N69" s="2975"/>
      <c r="O69" s="2975"/>
      <c r="P69" s="2975"/>
      <c r="Q69" s="2975"/>
      <c r="R69" s="2975"/>
      <c r="S69" s="2975"/>
      <c r="T69" s="2975"/>
      <c r="U69" s="2975"/>
      <c r="V69" s="2975"/>
      <c r="W69" s="2975"/>
      <c r="X69" s="2975"/>
      <c r="Y69" s="2975"/>
      <c r="Z69" s="2975"/>
      <c r="AA69" s="2975"/>
      <c r="AB69" s="1143">
        <v>4.0</v>
      </c>
      <c r="AC69" s="1096" t="s">
        <v>55</v>
      </c>
      <c r="AD69" s="1719" t="s">
        <v>1297</v>
      </c>
      <c r="AE69" s="2975"/>
      <c r="AF69" s="2975"/>
      <c r="AG69" s="2975"/>
      <c r="AH69" s="2975"/>
    </row>
    <row r="70" ht="15.75" hidden="1" customHeight="1">
      <c r="A70" s="2975"/>
      <c r="B70" s="2976"/>
      <c r="C70" s="2976"/>
      <c r="D70" s="2975"/>
      <c r="E70" s="2163" t="s">
        <v>15672</v>
      </c>
      <c r="F70" s="2163" t="s">
        <v>15668</v>
      </c>
      <c r="G70" s="2978" t="s">
        <v>15673</v>
      </c>
      <c r="H70" s="1384"/>
      <c r="I70" s="1384"/>
      <c r="J70" s="1384"/>
      <c r="K70" s="1384"/>
      <c r="L70" s="2976"/>
      <c r="M70" s="2976"/>
      <c r="N70" s="2976"/>
      <c r="O70" s="2976"/>
      <c r="P70" s="2976"/>
      <c r="Q70" s="2976"/>
      <c r="R70" s="2976"/>
      <c r="S70" s="2976"/>
      <c r="T70" s="2976"/>
      <c r="U70" s="2976"/>
      <c r="V70" s="2976"/>
      <c r="W70" s="2976"/>
      <c r="X70" s="2976"/>
      <c r="Y70" s="2976"/>
      <c r="Z70" s="2976"/>
      <c r="AA70" s="2976"/>
      <c r="AB70" s="1143">
        <v>4.0</v>
      </c>
      <c r="AC70" s="1096" t="s">
        <v>55</v>
      </c>
      <c r="AD70" s="1719" t="s">
        <v>1297</v>
      </c>
      <c r="AE70" s="2976"/>
      <c r="AF70" s="2976"/>
      <c r="AG70" s="2976"/>
      <c r="AH70" s="2976"/>
    </row>
    <row r="71" ht="15.75" hidden="1" customHeight="1">
      <c r="A71" s="2975"/>
      <c r="B71" s="2976"/>
      <c r="C71" s="2976"/>
      <c r="D71" s="2163" t="s">
        <v>15674</v>
      </c>
      <c r="E71" s="2975"/>
      <c r="F71" s="2163" t="s">
        <v>15675</v>
      </c>
      <c r="G71" s="2978" t="s">
        <v>15676</v>
      </c>
      <c r="H71" s="1384"/>
      <c r="I71" s="1384"/>
      <c r="J71" s="1384"/>
      <c r="K71" s="1384"/>
      <c r="L71" s="2976"/>
      <c r="M71" s="2976"/>
      <c r="N71" s="2976"/>
      <c r="O71" s="2976"/>
      <c r="P71" s="2976"/>
      <c r="Q71" s="2976"/>
      <c r="R71" s="2976"/>
      <c r="S71" s="2976"/>
      <c r="T71" s="2976"/>
      <c r="U71" s="2976"/>
      <c r="V71" s="2976"/>
      <c r="W71" s="2976"/>
      <c r="X71" s="2976"/>
      <c r="Y71" s="2976"/>
      <c r="Z71" s="2976"/>
      <c r="AA71" s="2976"/>
      <c r="AB71" s="1143">
        <v>4.0</v>
      </c>
      <c r="AC71" s="1096" t="s">
        <v>55</v>
      </c>
      <c r="AD71" s="1719" t="s">
        <v>1297</v>
      </c>
      <c r="AE71" s="2976"/>
      <c r="AF71" s="2976"/>
      <c r="AG71" s="2976"/>
      <c r="AH71" s="2976"/>
    </row>
    <row r="72" ht="15.75" hidden="1" customHeight="1">
      <c r="A72" s="2975"/>
      <c r="B72" s="2975"/>
      <c r="C72" s="2976"/>
      <c r="D72" s="2163" t="s">
        <v>15677</v>
      </c>
      <c r="E72" s="2976"/>
      <c r="F72" s="2163" t="s">
        <v>15678</v>
      </c>
      <c r="G72" s="2978" t="s">
        <v>15676</v>
      </c>
      <c r="H72" s="1384"/>
      <c r="I72" s="1384"/>
      <c r="J72" s="1384"/>
      <c r="K72" s="1384"/>
      <c r="L72" s="2975"/>
      <c r="M72" s="2975"/>
      <c r="N72" s="2975"/>
      <c r="O72" s="2975"/>
      <c r="P72" s="2975"/>
      <c r="Q72" s="2975"/>
      <c r="R72" s="2975"/>
      <c r="S72" s="2975"/>
      <c r="T72" s="2975"/>
      <c r="U72" s="2975"/>
      <c r="V72" s="2975"/>
      <c r="W72" s="2975"/>
      <c r="X72" s="2975"/>
      <c r="Y72" s="2975"/>
      <c r="Z72" s="2975"/>
      <c r="AA72" s="2975"/>
      <c r="AB72" s="1143">
        <v>4.0</v>
      </c>
      <c r="AC72" s="1096" t="s">
        <v>55</v>
      </c>
      <c r="AD72" s="1719" t="s">
        <v>1297</v>
      </c>
      <c r="AE72" s="2975"/>
      <c r="AF72" s="2975"/>
      <c r="AG72" s="2975"/>
      <c r="AH72" s="2975"/>
    </row>
    <row r="73" ht="15.75" hidden="1" customHeight="1">
      <c r="A73" s="2975"/>
      <c r="B73" s="2975"/>
      <c r="C73" s="2976"/>
      <c r="D73" s="2163" t="s">
        <v>15679</v>
      </c>
      <c r="E73" s="2975"/>
      <c r="F73" s="2163" t="s">
        <v>15680</v>
      </c>
      <c r="G73" s="2978" t="s">
        <v>15676</v>
      </c>
      <c r="H73" s="1384"/>
      <c r="I73" s="1384"/>
      <c r="J73" s="1384"/>
      <c r="K73" s="1384"/>
      <c r="L73" s="2975"/>
      <c r="M73" s="2975"/>
      <c r="N73" s="2975"/>
      <c r="O73" s="2975"/>
      <c r="P73" s="2975"/>
      <c r="Q73" s="2975"/>
      <c r="R73" s="2975"/>
      <c r="S73" s="2975"/>
      <c r="T73" s="2975"/>
      <c r="U73" s="2975"/>
      <c r="V73" s="2975"/>
      <c r="W73" s="2975"/>
      <c r="X73" s="2975"/>
      <c r="Y73" s="2975"/>
      <c r="Z73" s="2975"/>
      <c r="AA73" s="2975"/>
      <c r="AB73" s="1143">
        <v>4.0</v>
      </c>
      <c r="AC73" s="1096" t="s">
        <v>55</v>
      </c>
      <c r="AD73" s="1719" t="s">
        <v>1297</v>
      </c>
      <c r="AE73" s="2975"/>
      <c r="AF73" s="2975"/>
      <c r="AG73" s="2975"/>
      <c r="AH73" s="2975"/>
    </row>
    <row r="74" ht="15.75" hidden="1" customHeight="1">
      <c r="A74" s="2975"/>
      <c r="B74" s="2975"/>
      <c r="C74" s="2976"/>
      <c r="D74" s="2163" t="s">
        <v>15681</v>
      </c>
      <c r="E74" s="2975"/>
      <c r="F74" s="2163" t="s">
        <v>15682</v>
      </c>
      <c r="G74" s="2978" t="s">
        <v>15683</v>
      </c>
      <c r="H74" s="1384"/>
      <c r="I74" s="1384"/>
      <c r="J74" s="2983"/>
      <c r="K74" s="1384"/>
      <c r="L74" s="2975"/>
      <c r="M74" s="2975"/>
      <c r="N74" s="2975"/>
      <c r="O74" s="2975"/>
      <c r="P74" s="2975"/>
      <c r="Q74" s="2975"/>
      <c r="R74" s="2975"/>
      <c r="S74" s="2975"/>
      <c r="T74" s="2975"/>
      <c r="U74" s="2975"/>
      <c r="V74" s="2975"/>
      <c r="W74" s="2975"/>
      <c r="X74" s="2975"/>
      <c r="Y74" s="2975"/>
      <c r="Z74" s="2975"/>
      <c r="AA74" s="2975"/>
      <c r="AB74" s="1143">
        <v>4.0</v>
      </c>
      <c r="AC74" s="1096" t="s">
        <v>55</v>
      </c>
      <c r="AD74" s="1719" t="s">
        <v>1297</v>
      </c>
      <c r="AE74" s="2975"/>
      <c r="AF74" s="2975"/>
      <c r="AG74" s="2975"/>
      <c r="AH74" s="2975"/>
    </row>
    <row r="75" ht="15.75" hidden="1" customHeight="1">
      <c r="A75" s="2975"/>
      <c r="B75" s="2975"/>
      <c r="C75" s="2976"/>
      <c r="D75" s="2163" t="s">
        <v>15684</v>
      </c>
      <c r="E75" s="2163" t="s">
        <v>15685</v>
      </c>
      <c r="F75" s="2163" t="s">
        <v>15686</v>
      </c>
      <c r="G75" s="2978" t="s">
        <v>15687</v>
      </c>
      <c r="H75" s="1384"/>
      <c r="I75" s="1384"/>
      <c r="J75" s="1384"/>
      <c r="K75" s="1384"/>
      <c r="L75" s="2975"/>
      <c r="M75" s="2975"/>
      <c r="N75" s="2975"/>
      <c r="O75" s="2975"/>
      <c r="P75" s="2975"/>
      <c r="Q75" s="2975"/>
      <c r="R75" s="2975"/>
      <c r="S75" s="2975"/>
      <c r="T75" s="2975"/>
      <c r="U75" s="2975"/>
      <c r="V75" s="2975"/>
      <c r="W75" s="2975"/>
      <c r="X75" s="2975"/>
      <c r="Y75" s="2975"/>
      <c r="Z75" s="2975"/>
      <c r="AA75" s="2975"/>
      <c r="AB75" s="1143">
        <v>4.0</v>
      </c>
      <c r="AC75" s="1096" t="s">
        <v>55</v>
      </c>
      <c r="AD75" s="1719" t="s">
        <v>1297</v>
      </c>
      <c r="AE75" s="2975"/>
      <c r="AF75" s="2975"/>
      <c r="AG75" s="2975"/>
      <c r="AH75" s="2975"/>
    </row>
    <row r="76" ht="15.75" hidden="1" customHeight="1">
      <c r="A76" s="2975"/>
      <c r="B76" s="2976"/>
      <c r="C76" s="2976"/>
      <c r="D76" s="2163" t="s">
        <v>15688</v>
      </c>
      <c r="E76" s="2163" t="s">
        <v>15689</v>
      </c>
      <c r="F76" s="2163" t="s">
        <v>15690</v>
      </c>
      <c r="G76" s="2978" t="s">
        <v>15691</v>
      </c>
      <c r="H76" s="1384"/>
      <c r="I76" s="1384"/>
      <c r="J76" s="1384"/>
      <c r="K76" s="1384"/>
      <c r="L76" s="2976"/>
      <c r="M76" s="2975"/>
      <c r="N76" s="2975"/>
      <c r="O76" s="2976"/>
      <c r="P76" s="2976"/>
      <c r="Q76" s="2976"/>
      <c r="R76" s="2976"/>
      <c r="S76" s="2976"/>
      <c r="T76" s="2976"/>
      <c r="U76" s="2976"/>
      <c r="V76" s="2975"/>
      <c r="W76" s="2976"/>
      <c r="X76" s="2976"/>
      <c r="Y76" s="2976"/>
      <c r="Z76" s="2975"/>
      <c r="AA76" s="2976"/>
      <c r="AB76" s="1143">
        <v>4.0</v>
      </c>
      <c r="AC76" s="1096" t="s">
        <v>55</v>
      </c>
      <c r="AD76" s="1719" t="s">
        <v>1297</v>
      </c>
      <c r="AE76" s="2976"/>
      <c r="AF76" s="2976"/>
      <c r="AG76" s="2975"/>
      <c r="AH76" s="2976"/>
    </row>
    <row r="77" ht="15.75" hidden="1" customHeight="1">
      <c r="A77" s="2975"/>
      <c r="B77" s="2976"/>
      <c r="C77" s="2976"/>
      <c r="D77" s="2163" t="s">
        <v>15692</v>
      </c>
      <c r="E77" s="2163" t="s">
        <v>15693</v>
      </c>
      <c r="F77" s="2163" t="s">
        <v>15694</v>
      </c>
      <c r="G77" s="2978" t="s">
        <v>15695</v>
      </c>
      <c r="H77" s="1384"/>
      <c r="I77" s="1384"/>
      <c r="J77" s="1384"/>
      <c r="K77" s="1384"/>
      <c r="L77" s="2976"/>
      <c r="M77" s="2975"/>
      <c r="N77" s="2975"/>
      <c r="O77" s="2976"/>
      <c r="P77" s="2976"/>
      <c r="Q77" s="2976"/>
      <c r="R77" s="2976"/>
      <c r="S77" s="2976"/>
      <c r="T77" s="2976"/>
      <c r="U77" s="2976"/>
      <c r="V77" s="2975"/>
      <c r="W77" s="2976"/>
      <c r="X77" s="2976"/>
      <c r="Y77" s="2976"/>
      <c r="Z77" s="2975"/>
      <c r="AA77" s="2976"/>
      <c r="AB77" s="1143">
        <v>4.0</v>
      </c>
      <c r="AC77" s="1096" t="s">
        <v>55</v>
      </c>
      <c r="AD77" s="1719" t="s">
        <v>1297</v>
      </c>
      <c r="AE77" s="2978"/>
      <c r="AF77" s="2978" t="s">
        <v>15696</v>
      </c>
      <c r="AG77" s="2976"/>
      <c r="AH77" s="2976"/>
    </row>
    <row r="78" ht="15.75" customHeight="1">
      <c r="A78" s="2975"/>
      <c r="B78" s="2975" t="s">
        <v>9854</v>
      </c>
      <c r="C78" s="2976"/>
      <c r="D78" s="2975"/>
      <c r="E78" s="2975"/>
      <c r="F78" s="2975"/>
      <c r="G78" s="2976"/>
      <c r="H78" s="1383" t="s">
        <v>94</v>
      </c>
      <c r="I78" s="1383" t="s">
        <v>94</v>
      </c>
      <c r="J78" s="2980"/>
      <c r="K78" s="2980"/>
      <c r="L78" s="2976"/>
      <c r="M78" s="2976"/>
      <c r="N78" s="2976"/>
      <c r="O78" s="2976"/>
      <c r="P78" s="2976"/>
      <c r="Q78" s="2976"/>
      <c r="R78" s="2976"/>
      <c r="S78" s="2976"/>
      <c r="T78" s="2976"/>
      <c r="U78" s="2976"/>
      <c r="V78" s="2976"/>
      <c r="W78" s="2976"/>
      <c r="X78" s="2976"/>
      <c r="Y78" s="2976"/>
      <c r="Z78" s="2976"/>
      <c r="AA78" s="2976"/>
      <c r="AB78" s="1096" t="s">
        <v>94</v>
      </c>
      <c r="AC78" s="1096" t="s">
        <v>55</v>
      </c>
      <c r="AD78" s="1719" t="s">
        <v>1297</v>
      </c>
      <c r="AE78" s="2978"/>
      <c r="AF78" s="2976"/>
      <c r="AG78" s="2976"/>
      <c r="AH78" s="2976"/>
    </row>
    <row r="79" ht="15.75" customHeight="1">
      <c r="A79" s="2975"/>
      <c r="B79" s="2976"/>
      <c r="C79" s="2976" t="s">
        <v>15697</v>
      </c>
      <c r="D79" s="2976"/>
      <c r="E79" s="2976"/>
      <c r="F79" s="2975"/>
      <c r="G79" s="2975"/>
      <c r="H79" s="1383" t="s">
        <v>94</v>
      </c>
      <c r="I79" s="1383" t="s">
        <v>94</v>
      </c>
      <c r="J79" s="2980"/>
      <c r="K79" s="2980"/>
      <c r="L79" s="2976"/>
      <c r="M79" s="2976"/>
      <c r="N79" s="2976"/>
      <c r="O79" s="2976"/>
      <c r="P79" s="2976"/>
      <c r="Q79" s="2976"/>
      <c r="R79" s="2976"/>
      <c r="S79" s="2976"/>
      <c r="T79" s="2976"/>
      <c r="U79" s="2976"/>
      <c r="V79" s="2976"/>
      <c r="W79" s="2976"/>
      <c r="X79" s="2976"/>
      <c r="Y79" s="2976"/>
      <c r="Z79" s="2976"/>
      <c r="AA79" s="2976"/>
      <c r="AB79" s="1096" t="s">
        <v>94</v>
      </c>
      <c r="AC79" s="1096" t="s">
        <v>55</v>
      </c>
      <c r="AD79" s="1719" t="s">
        <v>1297</v>
      </c>
      <c r="AE79" s="2978"/>
      <c r="AF79" s="2976"/>
      <c r="AG79" s="2976"/>
      <c r="AH79" s="2976"/>
    </row>
    <row r="80" ht="15.75" customHeight="1">
      <c r="A80" s="2975"/>
      <c r="B80" s="2976"/>
      <c r="C80" s="2976"/>
      <c r="D80" s="2978" t="s">
        <v>15698</v>
      </c>
      <c r="E80" s="2978" t="s">
        <v>15699</v>
      </c>
      <c r="F80" s="2163" t="s">
        <v>15700</v>
      </c>
      <c r="G80" s="2163" t="s">
        <v>15701</v>
      </c>
      <c r="H80" s="3011"/>
      <c r="I80" s="1674"/>
      <c r="J80" s="2983"/>
      <c r="K80" s="2983"/>
      <c r="L80" s="2976"/>
      <c r="M80" s="2976"/>
      <c r="N80" s="2976"/>
      <c r="O80" s="2976"/>
      <c r="P80" s="2976"/>
      <c r="Q80" s="2976"/>
      <c r="R80" s="2976"/>
      <c r="S80" s="2976"/>
      <c r="T80" s="2976"/>
      <c r="U80" s="2976"/>
      <c r="V80" s="2976"/>
      <c r="W80" s="2976"/>
      <c r="X80" s="2976"/>
      <c r="Y80" s="2976"/>
      <c r="Z80" s="2976"/>
      <c r="AA80" s="2976"/>
      <c r="AB80" s="1096">
        <v>1.0</v>
      </c>
      <c r="AC80" s="1096" t="s">
        <v>55</v>
      </c>
      <c r="AD80" s="1719" t="s">
        <v>1297</v>
      </c>
      <c r="AE80" s="3012"/>
      <c r="AF80" s="2978"/>
      <c r="AG80" s="2976"/>
      <c r="AH80" s="2976"/>
    </row>
    <row r="81" ht="15.75" customHeight="1">
      <c r="A81" s="2975"/>
      <c r="B81" s="2976"/>
      <c r="C81" s="2985" t="s">
        <v>15702</v>
      </c>
      <c r="D81" s="2980"/>
      <c r="E81" s="2980"/>
      <c r="F81" s="2979"/>
      <c r="G81" s="2979"/>
      <c r="H81" s="1383" t="s">
        <v>94</v>
      </c>
      <c r="I81" s="1383" t="s">
        <v>94</v>
      </c>
      <c r="J81" s="2980"/>
      <c r="K81" s="2980"/>
      <c r="L81" s="2976"/>
      <c r="M81" s="2976"/>
      <c r="N81" s="2976"/>
      <c r="O81" s="2976"/>
      <c r="P81" s="2976"/>
      <c r="Q81" s="2976"/>
      <c r="R81" s="2976"/>
      <c r="S81" s="2976"/>
      <c r="T81" s="2976"/>
      <c r="U81" s="2976"/>
      <c r="V81" s="2976"/>
      <c r="W81" s="2976"/>
      <c r="X81" s="2976"/>
      <c r="Y81" s="2976"/>
      <c r="Z81" s="2976"/>
      <c r="AA81" s="2976"/>
      <c r="AB81" s="1096" t="s">
        <v>94</v>
      </c>
      <c r="AC81" s="1096" t="s">
        <v>55</v>
      </c>
      <c r="AD81" s="1719" t="s">
        <v>1297</v>
      </c>
      <c r="AE81" s="3013"/>
      <c r="AF81" s="3014" t="s">
        <v>15703</v>
      </c>
      <c r="AG81" s="2976"/>
      <c r="AH81" s="2976"/>
    </row>
    <row r="82" ht="15.75" customHeight="1">
      <c r="A82" s="2975"/>
      <c r="B82" s="2976"/>
      <c r="C82" s="2980"/>
      <c r="D82" s="2985" t="s">
        <v>15704</v>
      </c>
      <c r="E82" s="2985" t="s">
        <v>15705</v>
      </c>
      <c r="F82" s="2982" t="s">
        <v>15706</v>
      </c>
      <c r="G82" s="2982" t="s">
        <v>15707</v>
      </c>
      <c r="H82" s="1674"/>
      <c r="I82" s="1674"/>
      <c r="J82" s="2983"/>
      <c r="K82" s="2983"/>
      <c r="L82" s="3015" t="s">
        <v>82</v>
      </c>
      <c r="M82" s="3015" t="s">
        <v>82</v>
      </c>
      <c r="N82" s="3015" t="s">
        <v>82</v>
      </c>
      <c r="O82" s="3015" t="s">
        <v>82</v>
      </c>
      <c r="P82" s="3015" t="s">
        <v>82</v>
      </c>
      <c r="Q82" s="3015" t="s">
        <v>82</v>
      </c>
      <c r="R82" s="3015" t="s">
        <v>82</v>
      </c>
      <c r="S82" s="3015" t="s">
        <v>82</v>
      </c>
      <c r="T82" s="3015" t="s">
        <v>82</v>
      </c>
      <c r="U82" s="3015" t="s">
        <v>82</v>
      </c>
      <c r="V82" s="3015" t="s">
        <v>82</v>
      </c>
      <c r="W82" s="3015" t="s">
        <v>82</v>
      </c>
      <c r="X82" s="3015" t="s">
        <v>82</v>
      </c>
      <c r="Y82" s="3015" t="s">
        <v>82</v>
      </c>
      <c r="Z82" s="3015" t="s">
        <v>82</v>
      </c>
      <c r="AA82" s="3015" t="s">
        <v>82</v>
      </c>
      <c r="AB82" s="1096">
        <v>1.0</v>
      </c>
      <c r="AC82" s="1096" t="s">
        <v>55</v>
      </c>
      <c r="AD82" s="1719" t="s">
        <v>1297</v>
      </c>
      <c r="AE82" s="3009"/>
      <c r="AF82" s="2978"/>
      <c r="AG82" s="2976"/>
      <c r="AH82" s="2976"/>
    </row>
    <row r="83" ht="15.75" customHeight="1">
      <c r="A83" s="2975"/>
      <c r="B83" s="2976"/>
      <c r="C83" s="2985" t="s">
        <v>15708</v>
      </c>
      <c r="D83" s="2980"/>
      <c r="E83" s="2985" t="s">
        <v>15699</v>
      </c>
      <c r="F83" s="2982" t="s">
        <v>15709</v>
      </c>
      <c r="G83" s="2982" t="s">
        <v>15710</v>
      </c>
      <c r="H83" s="1674"/>
      <c r="I83" s="1674"/>
      <c r="J83" s="1384"/>
      <c r="K83" s="2983"/>
      <c r="L83" s="2976"/>
      <c r="M83" s="2976"/>
      <c r="N83" s="2976"/>
      <c r="O83" s="2976"/>
      <c r="P83" s="2976"/>
      <c r="Q83" s="2976"/>
      <c r="R83" s="2976"/>
      <c r="S83" s="2976"/>
      <c r="T83" s="2976"/>
      <c r="U83" s="2976"/>
      <c r="V83" s="2976"/>
      <c r="W83" s="2976"/>
      <c r="X83" s="2976"/>
      <c r="Y83" s="2976"/>
      <c r="Z83" s="2976"/>
      <c r="AA83" s="2976"/>
      <c r="AB83" s="1096">
        <v>1.0</v>
      </c>
      <c r="AC83" s="1096" t="s">
        <v>55</v>
      </c>
      <c r="AD83" s="1719" t="s">
        <v>1297</v>
      </c>
      <c r="AE83" s="3016"/>
      <c r="AF83" s="2978"/>
      <c r="AG83" s="2976"/>
      <c r="AH83" s="2976"/>
    </row>
    <row r="84" ht="15.75" customHeight="1">
      <c r="A84" s="2975"/>
      <c r="B84" s="2976" t="s">
        <v>15711</v>
      </c>
      <c r="C84" s="2976"/>
      <c r="D84" s="2976"/>
      <c r="E84" s="2975"/>
      <c r="F84" s="2975"/>
      <c r="G84" s="2976"/>
      <c r="H84" s="1383" t="s">
        <v>94</v>
      </c>
      <c r="I84" s="1383" t="s">
        <v>94</v>
      </c>
      <c r="J84" s="2980"/>
      <c r="K84" s="2980"/>
      <c r="L84" s="2976"/>
      <c r="M84" s="2975"/>
      <c r="N84" s="2975"/>
      <c r="O84" s="2976"/>
      <c r="P84" s="2976"/>
      <c r="Q84" s="2976"/>
      <c r="R84" s="2976"/>
      <c r="S84" s="2976"/>
      <c r="T84" s="2976"/>
      <c r="U84" s="2976"/>
      <c r="V84" s="2975"/>
      <c r="W84" s="2976"/>
      <c r="X84" s="2976"/>
      <c r="Y84" s="2976"/>
      <c r="Z84" s="2975"/>
      <c r="AA84" s="2976"/>
      <c r="AB84" s="1096" t="s">
        <v>94</v>
      </c>
      <c r="AC84" s="1096" t="s">
        <v>55</v>
      </c>
      <c r="AD84" s="1719" t="s">
        <v>1297</v>
      </c>
      <c r="AE84" s="3016"/>
      <c r="AF84" s="2976"/>
      <c r="AG84" s="2976"/>
      <c r="AH84" s="2976"/>
    </row>
    <row r="85" ht="15.75" customHeight="1">
      <c r="A85" s="2975"/>
      <c r="B85" s="2976"/>
      <c r="C85" s="2976" t="s">
        <v>15712</v>
      </c>
      <c r="D85" s="2976"/>
      <c r="E85" s="2163" t="s">
        <v>15713</v>
      </c>
      <c r="F85" s="2163" t="s">
        <v>15714</v>
      </c>
      <c r="G85" s="2984" t="s">
        <v>15715</v>
      </c>
      <c r="H85" s="1674"/>
      <c r="I85" s="1674"/>
      <c r="J85" s="1384"/>
      <c r="K85" s="2983"/>
      <c r="L85" s="2976"/>
      <c r="M85" s="2975"/>
      <c r="N85" s="2975"/>
      <c r="O85" s="2976"/>
      <c r="P85" s="2976"/>
      <c r="Q85" s="2976"/>
      <c r="R85" s="2976"/>
      <c r="S85" s="2976"/>
      <c r="T85" s="2976"/>
      <c r="U85" s="2976"/>
      <c r="V85" s="2975"/>
      <c r="W85" s="2976"/>
      <c r="X85" s="2976"/>
      <c r="Y85" s="2976"/>
      <c r="Z85" s="2975"/>
      <c r="AA85" s="2976"/>
      <c r="AB85" s="1096">
        <v>1.0</v>
      </c>
      <c r="AC85" s="1096" t="s">
        <v>55</v>
      </c>
      <c r="AD85" s="1719" t="s">
        <v>1297</v>
      </c>
      <c r="AE85" s="3009"/>
      <c r="AF85" s="2978"/>
      <c r="AG85" s="3017"/>
      <c r="AH85" s="2976"/>
    </row>
    <row r="86" ht="15.75" customHeight="1">
      <c r="A86" s="2975"/>
      <c r="B86" s="2976"/>
      <c r="C86" s="2976" t="s">
        <v>15716</v>
      </c>
      <c r="D86" s="2976"/>
      <c r="E86" s="2976"/>
      <c r="F86" s="2975"/>
      <c r="G86" s="2976"/>
      <c r="H86" s="1383" t="s">
        <v>94</v>
      </c>
      <c r="I86" s="1383" t="s">
        <v>94</v>
      </c>
      <c r="J86" s="2980"/>
      <c r="K86" s="2980"/>
      <c r="L86" s="2976"/>
      <c r="M86" s="2976"/>
      <c r="N86" s="2976"/>
      <c r="O86" s="2976"/>
      <c r="P86" s="2976"/>
      <c r="Q86" s="2976"/>
      <c r="R86" s="2976"/>
      <c r="S86" s="2976"/>
      <c r="T86" s="2976"/>
      <c r="U86" s="2976"/>
      <c r="V86" s="2976"/>
      <c r="W86" s="2976"/>
      <c r="X86" s="2976"/>
      <c r="Y86" s="2976"/>
      <c r="Z86" s="2976"/>
      <c r="AA86" s="2976"/>
      <c r="AB86" s="1096" t="s">
        <v>94</v>
      </c>
      <c r="AC86" s="1096" t="s">
        <v>55</v>
      </c>
      <c r="AD86" s="1719" t="s">
        <v>1297</v>
      </c>
      <c r="AE86" s="3016"/>
      <c r="AF86" s="2976"/>
      <c r="AG86" s="2976"/>
      <c r="AH86" s="2976"/>
    </row>
    <row r="87" ht="15.75" customHeight="1">
      <c r="A87" s="2975"/>
      <c r="B87" s="2976"/>
      <c r="C87" s="2976"/>
      <c r="D87" s="2978" t="s">
        <v>15717</v>
      </c>
      <c r="E87" s="2978" t="s">
        <v>15718</v>
      </c>
      <c r="F87" s="2163" t="s">
        <v>15719</v>
      </c>
      <c r="G87" s="2978" t="s">
        <v>15720</v>
      </c>
      <c r="H87" s="1674"/>
      <c r="I87" s="1674"/>
      <c r="J87" s="1384"/>
      <c r="K87" s="2983"/>
      <c r="L87" s="2976"/>
      <c r="M87" s="2975"/>
      <c r="N87" s="2975"/>
      <c r="O87" s="2976"/>
      <c r="P87" s="2976"/>
      <c r="Q87" s="2976"/>
      <c r="R87" s="2976"/>
      <c r="S87" s="2976"/>
      <c r="T87" s="2976"/>
      <c r="U87" s="2976"/>
      <c r="V87" s="2975"/>
      <c r="W87" s="2976"/>
      <c r="X87" s="2976"/>
      <c r="Y87" s="2976"/>
      <c r="Z87" s="2975"/>
      <c r="AA87" s="2976"/>
      <c r="AB87" s="1096">
        <v>1.0</v>
      </c>
      <c r="AC87" s="1096" t="s">
        <v>55</v>
      </c>
      <c r="AD87" s="1719" t="s">
        <v>1297</v>
      </c>
      <c r="AE87" s="3018"/>
      <c r="AF87" s="2978"/>
      <c r="AG87" s="2976"/>
      <c r="AH87" s="2976"/>
    </row>
    <row r="88" ht="15.75" customHeight="1">
      <c r="A88" s="2975"/>
      <c r="B88" s="2976"/>
      <c r="C88" s="2976"/>
      <c r="D88" s="2978" t="s">
        <v>15721</v>
      </c>
      <c r="E88" s="2978" t="s">
        <v>15722</v>
      </c>
      <c r="F88" s="2163" t="s">
        <v>15719</v>
      </c>
      <c r="G88" s="2978" t="s">
        <v>15720</v>
      </c>
      <c r="H88" s="1674"/>
      <c r="I88" s="1674"/>
      <c r="J88" s="1384"/>
      <c r="K88" s="2983"/>
      <c r="L88" s="2976"/>
      <c r="M88" s="2975"/>
      <c r="N88" s="2975"/>
      <c r="O88" s="2976"/>
      <c r="P88" s="2976"/>
      <c r="Q88" s="2976"/>
      <c r="R88" s="2976"/>
      <c r="S88" s="2976"/>
      <c r="T88" s="2976"/>
      <c r="U88" s="2976"/>
      <c r="V88" s="2975"/>
      <c r="W88" s="2976"/>
      <c r="X88" s="2976"/>
      <c r="Y88" s="2976"/>
      <c r="Z88" s="2975"/>
      <c r="AA88" s="2976"/>
      <c r="AB88" s="1096">
        <v>1.0</v>
      </c>
      <c r="AC88" s="1096" t="s">
        <v>55</v>
      </c>
      <c r="AD88" s="1719" t="s">
        <v>1297</v>
      </c>
      <c r="AE88" s="2978"/>
      <c r="AF88" s="2978"/>
      <c r="AG88" s="2976"/>
      <c r="AH88" s="2976"/>
    </row>
    <row r="89" ht="15.75" customHeight="1">
      <c r="A89" s="2975"/>
      <c r="B89" s="2976"/>
      <c r="C89" s="2975"/>
      <c r="D89" s="2978" t="s">
        <v>15723</v>
      </c>
      <c r="E89" s="2978" t="s">
        <v>15724</v>
      </c>
      <c r="F89" s="2163" t="s">
        <v>15719</v>
      </c>
      <c r="G89" s="2978" t="s">
        <v>15720</v>
      </c>
      <c r="H89" s="1674"/>
      <c r="I89" s="1674"/>
      <c r="J89" s="1384"/>
      <c r="K89" s="2983"/>
      <c r="L89" s="2976"/>
      <c r="M89" s="2976"/>
      <c r="N89" s="2976"/>
      <c r="O89" s="2976"/>
      <c r="P89" s="2976"/>
      <c r="Q89" s="2976"/>
      <c r="R89" s="2976"/>
      <c r="S89" s="2976"/>
      <c r="T89" s="2976"/>
      <c r="U89" s="2976"/>
      <c r="V89" s="2976"/>
      <c r="W89" s="2976"/>
      <c r="X89" s="2976"/>
      <c r="Y89" s="2976"/>
      <c r="Z89" s="2976"/>
      <c r="AA89" s="2976"/>
      <c r="AB89" s="1096">
        <v>1.0</v>
      </c>
      <c r="AC89" s="1096" t="s">
        <v>55</v>
      </c>
      <c r="AD89" s="1719" t="s">
        <v>1297</v>
      </c>
      <c r="AE89" s="2163"/>
      <c r="AF89" s="2978"/>
      <c r="AG89" s="2976"/>
      <c r="AH89" s="2976"/>
    </row>
    <row r="90" ht="15.75" customHeight="1">
      <c r="A90" s="2975"/>
      <c r="B90" s="2976" t="s">
        <v>264</v>
      </c>
      <c r="C90" s="2976"/>
      <c r="D90" s="2976"/>
      <c r="E90" s="2976"/>
      <c r="F90" s="2975"/>
      <c r="G90" s="2976"/>
      <c r="H90" s="1383" t="s">
        <v>94</v>
      </c>
      <c r="I90" s="1383" t="s">
        <v>94</v>
      </c>
      <c r="J90" s="2980"/>
      <c r="K90" s="2980"/>
      <c r="L90" s="2976"/>
      <c r="M90" s="2976"/>
      <c r="N90" s="2976"/>
      <c r="O90" s="2976"/>
      <c r="P90" s="2976"/>
      <c r="Q90" s="2976"/>
      <c r="R90" s="2976"/>
      <c r="S90" s="2976"/>
      <c r="T90" s="2976"/>
      <c r="U90" s="2976"/>
      <c r="V90" s="2976"/>
      <c r="W90" s="2976"/>
      <c r="X90" s="2976"/>
      <c r="Y90" s="2976"/>
      <c r="Z90" s="2976"/>
      <c r="AA90" s="2976"/>
      <c r="AB90" s="1096" t="s">
        <v>94</v>
      </c>
      <c r="AC90" s="1096" t="s">
        <v>55</v>
      </c>
      <c r="AD90" s="1719" t="s">
        <v>1297</v>
      </c>
      <c r="AE90" s="2163"/>
      <c r="AF90" s="2976"/>
      <c r="AG90" s="2976"/>
      <c r="AH90" s="2976"/>
    </row>
    <row r="91" ht="15.75" customHeight="1">
      <c r="A91" s="2975"/>
      <c r="B91" s="2976"/>
      <c r="C91" s="2976" t="s">
        <v>15725</v>
      </c>
      <c r="D91" s="2976"/>
      <c r="E91" s="2976"/>
      <c r="F91" s="2975"/>
      <c r="G91" s="2976"/>
      <c r="H91" s="1383" t="s">
        <v>94</v>
      </c>
      <c r="I91" s="1383" t="s">
        <v>94</v>
      </c>
      <c r="J91" s="2980"/>
      <c r="K91" s="2980"/>
      <c r="L91" s="2976"/>
      <c r="M91" s="2976"/>
      <c r="N91" s="2976"/>
      <c r="O91" s="2976"/>
      <c r="P91" s="2976"/>
      <c r="Q91" s="2976"/>
      <c r="R91" s="2976"/>
      <c r="S91" s="2976"/>
      <c r="T91" s="2976"/>
      <c r="U91" s="2976"/>
      <c r="V91" s="2976"/>
      <c r="W91" s="2976"/>
      <c r="X91" s="2976"/>
      <c r="Y91" s="2976"/>
      <c r="Z91" s="2976"/>
      <c r="AA91" s="2976"/>
      <c r="AB91" s="1096" t="s">
        <v>94</v>
      </c>
      <c r="AC91" s="1096" t="s">
        <v>55</v>
      </c>
      <c r="AD91" s="1719" t="s">
        <v>1297</v>
      </c>
      <c r="AE91" s="2163"/>
      <c r="AF91" s="2976"/>
      <c r="AG91" s="2976"/>
      <c r="AH91" s="2976"/>
    </row>
    <row r="92" ht="15.75" customHeight="1">
      <c r="A92" s="2975"/>
      <c r="B92" s="2976"/>
      <c r="C92" s="2976"/>
      <c r="D92" s="2978" t="s">
        <v>15726</v>
      </c>
      <c r="E92" s="2978" t="s">
        <v>15727</v>
      </c>
      <c r="F92" s="2163" t="s">
        <v>15728</v>
      </c>
      <c r="G92" s="2978" t="s">
        <v>15729</v>
      </c>
      <c r="H92" s="1674"/>
      <c r="I92" s="1674"/>
      <c r="J92" s="1384"/>
      <c r="K92" s="2983"/>
      <c r="L92" s="2976"/>
      <c r="M92" s="2976"/>
      <c r="N92" s="2976"/>
      <c r="O92" s="2976"/>
      <c r="P92" s="2976"/>
      <c r="Q92" s="2976"/>
      <c r="R92" s="2976"/>
      <c r="S92" s="2976"/>
      <c r="T92" s="2976"/>
      <c r="U92" s="2976"/>
      <c r="V92" s="2976"/>
      <c r="W92" s="2976"/>
      <c r="X92" s="2976"/>
      <c r="Y92" s="2976"/>
      <c r="Z92" s="2976"/>
      <c r="AA92" s="2976"/>
      <c r="AB92" s="1096">
        <v>1.0</v>
      </c>
      <c r="AC92" s="1096" t="s">
        <v>55</v>
      </c>
      <c r="AD92" s="1719" t="s">
        <v>1297</v>
      </c>
      <c r="AE92" s="3018"/>
      <c r="AF92" s="3016"/>
      <c r="AG92" s="3019"/>
      <c r="AH92" s="3019"/>
    </row>
    <row r="93" ht="15.75" customHeight="1">
      <c r="A93" s="2975"/>
      <c r="B93" s="2976"/>
      <c r="C93" s="2976"/>
      <c r="D93" s="2978" t="s">
        <v>384</v>
      </c>
      <c r="E93" s="2978" t="s">
        <v>15730</v>
      </c>
      <c r="F93" s="2163" t="s">
        <v>15728</v>
      </c>
      <c r="G93" s="2978" t="s">
        <v>15731</v>
      </c>
      <c r="H93" s="1674"/>
      <c r="I93" s="1674"/>
      <c r="J93" s="1384"/>
      <c r="K93" s="2983"/>
      <c r="L93" s="2976"/>
      <c r="M93" s="2976"/>
      <c r="N93" s="2976"/>
      <c r="O93" s="2976"/>
      <c r="P93" s="2976"/>
      <c r="Q93" s="2976"/>
      <c r="R93" s="2976"/>
      <c r="S93" s="2976"/>
      <c r="T93" s="2976"/>
      <c r="U93" s="2976"/>
      <c r="V93" s="2976"/>
      <c r="W93" s="2976"/>
      <c r="X93" s="2976"/>
      <c r="Y93" s="2976"/>
      <c r="Z93" s="2976"/>
      <c r="AA93" s="2976"/>
      <c r="AB93" s="1096">
        <v>1.0</v>
      </c>
      <c r="AC93" s="1096" t="s">
        <v>55</v>
      </c>
      <c r="AD93" s="1719" t="s">
        <v>1297</v>
      </c>
      <c r="AE93" s="3006"/>
      <c r="AF93" s="3016"/>
      <c r="AG93" s="3019"/>
      <c r="AH93" s="3019"/>
    </row>
    <row r="94" ht="15.75" customHeight="1">
      <c r="A94" s="2975"/>
      <c r="B94" s="2976"/>
      <c r="C94" s="2976"/>
      <c r="D94" s="2978" t="s">
        <v>9854</v>
      </c>
      <c r="E94" s="2978" t="s">
        <v>15732</v>
      </c>
      <c r="F94" s="2163" t="s">
        <v>15728</v>
      </c>
      <c r="G94" s="2978" t="s">
        <v>15733</v>
      </c>
      <c r="H94" s="1674"/>
      <c r="I94" s="1674"/>
      <c r="J94" s="1384"/>
      <c r="K94" s="2983"/>
      <c r="L94" s="2976"/>
      <c r="M94" s="2976"/>
      <c r="N94" s="2976"/>
      <c r="O94" s="2976"/>
      <c r="P94" s="2976"/>
      <c r="Q94" s="2976"/>
      <c r="R94" s="2976"/>
      <c r="S94" s="2976"/>
      <c r="T94" s="2976"/>
      <c r="U94" s="2976"/>
      <c r="V94" s="2976"/>
      <c r="W94" s="2976"/>
      <c r="X94" s="2976"/>
      <c r="Y94" s="2976"/>
      <c r="Z94" s="2976"/>
      <c r="AA94" s="2976"/>
      <c r="AB94" s="1096">
        <v>1.0</v>
      </c>
      <c r="AC94" s="1096" t="s">
        <v>55</v>
      </c>
      <c r="AD94" s="1719" t="s">
        <v>1297</v>
      </c>
      <c r="AE94" s="3018"/>
      <c r="AF94" s="3016"/>
      <c r="AG94" s="3019"/>
      <c r="AH94" s="3019"/>
    </row>
    <row r="95" ht="15.75" customHeight="1">
      <c r="A95" s="2975" t="s">
        <v>15734</v>
      </c>
      <c r="B95" s="2976"/>
      <c r="C95" s="2976"/>
      <c r="D95" s="2976"/>
      <c r="E95" s="2976"/>
      <c r="F95" s="2975"/>
      <c r="G95" s="2976"/>
      <c r="H95" s="1383" t="s">
        <v>94</v>
      </c>
      <c r="I95" s="1383" t="s">
        <v>94</v>
      </c>
      <c r="J95" s="2980"/>
      <c r="K95" s="2980"/>
      <c r="L95" s="2976"/>
      <c r="M95" s="2976"/>
      <c r="N95" s="2976"/>
      <c r="O95" s="2976"/>
      <c r="P95" s="2976"/>
      <c r="Q95" s="2976"/>
      <c r="R95" s="2976"/>
      <c r="S95" s="2976"/>
      <c r="T95" s="2976"/>
      <c r="U95" s="2976"/>
      <c r="V95" s="2976"/>
      <c r="W95" s="2976"/>
      <c r="X95" s="2976"/>
      <c r="Y95" s="2976"/>
      <c r="Z95" s="2976"/>
      <c r="AA95" s="2976"/>
      <c r="AB95" s="1096" t="s">
        <v>94</v>
      </c>
      <c r="AC95" s="1096" t="s">
        <v>55</v>
      </c>
      <c r="AD95" s="1719" t="s">
        <v>1297</v>
      </c>
      <c r="AE95" s="3018"/>
      <c r="AF95" s="3019"/>
      <c r="AG95" s="3019"/>
      <c r="AH95" s="3019"/>
    </row>
    <row r="96" ht="15.75" customHeight="1">
      <c r="A96" s="2975"/>
      <c r="B96" s="2976" t="s">
        <v>15735</v>
      </c>
      <c r="C96" s="2976"/>
      <c r="D96" s="2976"/>
      <c r="E96" s="2976"/>
      <c r="F96" s="2163" t="s">
        <v>15736</v>
      </c>
      <c r="G96" s="2977"/>
      <c r="H96" s="1383" t="s">
        <v>94</v>
      </c>
      <c r="I96" s="1383" t="s">
        <v>94</v>
      </c>
      <c r="J96" s="2988"/>
      <c r="K96" s="2988"/>
      <c r="L96" s="2977"/>
      <c r="M96" s="2977"/>
      <c r="N96" s="2977"/>
      <c r="O96" s="2977"/>
      <c r="P96" s="2977"/>
      <c r="Q96" s="2977"/>
      <c r="R96" s="2977"/>
      <c r="S96" s="2977"/>
      <c r="T96" s="2977"/>
      <c r="U96" s="2977"/>
      <c r="V96" s="2977"/>
      <c r="W96" s="2977"/>
      <c r="X96" s="2977"/>
      <c r="Y96" s="2977"/>
      <c r="Z96" s="2977"/>
      <c r="AA96" s="2977"/>
      <c r="AB96" s="1096" t="s">
        <v>94</v>
      </c>
      <c r="AC96" s="1096" t="s">
        <v>55</v>
      </c>
      <c r="AD96" s="1719" t="s">
        <v>1297</v>
      </c>
      <c r="AE96" s="3018"/>
      <c r="AF96" s="3019"/>
      <c r="AG96" s="3019"/>
      <c r="AH96" s="3019"/>
    </row>
    <row r="97" ht="15.75" customHeight="1">
      <c r="A97" s="2975"/>
      <c r="B97" s="2976"/>
      <c r="C97" s="2976" t="s">
        <v>15737</v>
      </c>
      <c r="D97" s="2975" t="s">
        <v>15738</v>
      </c>
      <c r="E97" s="2976"/>
      <c r="F97" s="2975"/>
      <c r="G97" s="2977"/>
      <c r="H97" s="1383" t="s">
        <v>94</v>
      </c>
      <c r="I97" s="1383" t="s">
        <v>94</v>
      </c>
      <c r="J97" s="2988"/>
      <c r="K97" s="2988"/>
      <c r="L97" s="2977"/>
      <c r="M97" s="2977"/>
      <c r="N97" s="2977"/>
      <c r="O97" s="2977"/>
      <c r="P97" s="2977"/>
      <c r="Q97" s="2977"/>
      <c r="R97" s="2977"/>
      <c r="S97" s="2977"/>
      <c r="T97" s="2977"/>
      <c r="U97" s="2977"/>
      <c r="V97" s="2977"/>
      <c r="W97" s="2977"/>
      <c r="X97" s="2977"/>
      <c r="Y97" s="2977"/>
      <c r="Z97" s="2977"/>
      <c r="AA97" s="2977"/>
      <c r="AB97" s="1096" t="s">
        <v>94</v>
      </c>
      <c r="AC97" s="1096" t="s">
        <v>55</v>
      </c>
      <c r="AD97" s="1719" t="s">
        <v>1297</v>
      </c>
      <c r="AE97" s="3018"/>
      <c r="AF97" s="3019"/>
      <c r="AG97" s="3019"/>
      <c r="AH97" s="3019"/>
    </row>
    <row r="98" ht="15.75" hidden="1" customHeight="1">
      <c r="A98" s="2975"/>
      <c r="B98" s="2975"/>
      <c r="C98" s="2975" t="s">
        <v>15726</v>
      </c>
      <c r="D98" s="2975" t="s">
        <v>384</v>
      </c>
      <c r="E98" s="2976"/>
      <c r="F98" s="3020" t="s">
        <v>15739</v>
      </c>
      <c r="G98" s="3021" t="s">
        <v>15740</v>
      </c>
      <c r="H98" s="1674"/>
      <c r="I98" s="3011"/>
      <c r="J98" s="1384"/>
      <c r="K98" s="2986"/>
      <c r="L98" s="2975"/>
      <c r="M98" s="2977"/>
      <c r="N98" s="2977"/>
      <c r="O98" s="2977"/>
      <c r="P98" s="2977"/>
      <c r="Q98" s="2977"/>
      <c r="R98" s="2977"/>
      <c r="S98" s="2977"/>
      <c r="T98" s="2977"/>
      <c r="U98" s="2975"/>
      <c r="V98" s="2977"/>
      <c r="W98" s="2977"/>
      <c r="X98" s="2977"/>
      <c r="Y98" s="2975"/>
      <c r="Z98" s="2977"/>
      <c r="AA98" s="2975"/>
      <c r="AB98" s="1143">
        <v>3.0</v>
      </c>
      <c r="AC98" s="1096" t="s">
        <v>55</v>
      </c>
      <c r="AD98" s="1304" t="s">
        <v>361</v>
      </c>
      <c r="AE98" s="2991"/>
      <c r="AF98" s="3022"/>
      <c r="AG98" s="2984"/>
      <c r="AH98" s="3022"/>
    </row>
    <row r="99" ht="15.75" hidden="1" customHeight="1">
      <c r="A99" s="2975"/>
      <c r="B99" s="2975"/>
      <c r="C99" s="2975" t="s">
        <v>15726</v>
      </c>
      <c r="D99" s="2977" t="s">
        <v>15723</v>
      </c>
      <c r="E99" s="2976"/>
      <c r="F99" s="131"/>
      <c r="G99" s="222"/>
      <c r="H99" s="1674"/>
      <c r="I99" s="3011"/>
      <c r="J99" s="1384"/>
      <c r="K99" s="2986"/>
      <c r="L99" s="2975"/>
      <c r="M99" s="2975"/>
      <c r="N99" s="2975"/>
      <c r="O99" s="2975"/>
      <c r="P99" s="2975"/>
      <c r="Q99" s="2975"/>
      <c r="R99" s="2975"/>
      <c r="S99" s="2975"/>
      <c r="T99" s="2975"/>
      <c r="U99" s="2975"/>
      <c r="V99" s="2975"/>
      <c r="W99" s="2975"/>
      <c r="X99" s="2975"/>
      <c r="Y99" s="2975"/>
      <c r="Z99" s="2975"/>
      <c r="AA99" s="2975"/>
      <c r="AB99" s="1143">
        <v>3.0</v>
      </c>
      <c r="AC99" s="1096" t="s">
        <v>55</v>
      </c>
      <c r="AD99" s="1304" t="s">
        <v>361</v>
      </c>
      <c r="AE99" s="3023"/>
      <c r="AF99" s="3023"/>
      <c r="AG99" s="2984"/>
      <c r="AH99" s="3023"/>
    </row>
    <row r="100" ht="15.75" hidden="1" customHeight="1">
      <c r="A100" s="2975"/>
      <c r="B100" s="2975"/>
      <c r="C100" s="2975" t="s">
        <v>15726</v>
      </c>
      <c r="D100" s="2977" t="s">
        <v>12526</v>
      </c>
      <c r="E100" s="2976"/>
      <c r="F100" s="131"/>
      <c r="G100" s="222"/>
      <c r="H100" s="1674"/>
      <c r="I100" s="3011"/>
      <c r="J100" s="1384"/>
      <c r="K100" s="2986"/>
      <c r="L100" s="2975"/>
      <c r="M100" s="2975"/>
      <c r="N100" s="2975"/>
      <c r="O100" s="2975"/>
      <c r="P100" s="2975"/>
      <c r="Q100" s="2975"/>
      <c r="R100" s="2975"/>
      <c r="S100" s="2975"/>
      <c r="T100" s="2975"/>
      <c r="U100" s="2975"/>
      <c r="V100" s="2975"/>
      <c r="W100" s="2975"/>
      <c r="X100" s="2975"/>
      <c r="Y100" s="2975"/>
      <c r="Z100" s="2975"/>
      <c r="AA100" s="2975"/>
      <c r="AB100" s="1143">
        <v>3.0</v>
      </c>
      <c r="AC100" s="1096" t="s">
        <v>55</v>
      </c>
      <c r="AD100" s="1304" t="s">
        <v>361</v>
      </c>
      <c r="AE100" s="3023"/>
      <c r="AF100" s="3023"/>
      <c r="AG100" s="2984"/>
      <c r="AH100" s="3023"/>
    </row>
    <row r="101" ht="15.75" hidden="1" customHeight="1">
      <c r="A101" s="2975"/>
      <c r="B101" s="2976"/>
      <c r="C101" s="2976" t="s">
        <v>384</v>
      </c>
      <c r="D101" s="2977" t="s">
        <v>384</v>
      </c>
      <c r="E101" s="2976"/>
      <c r="F101" s="131"/>
      <c r="G101" s="222"/>
      <c r="H101" s="2986"/>
      <c r="I101" s="2986"/>
      <c r="J101" s="1384"/>
      <c r="K101" s="2986"/>
      <c r="L101" s="2975"/>
      <c r="M101" s="2975"/>
      <c r="N101" s="2975"/>
      <c r="O101" s="2975"/>
      <c r="P101" s="2975"/>
      <c r="Q101" s="2975"/>
      <c r="R101" s="2975"/>
      <c r="S101" s="2975"/>
      <c r="T101" s="2975"/>
      <c r="U101" s="2975"/>
      <c r="V101" s="2975"/>
      <c r="W101" s="2975"/>
      <c r="X101" s="2975"/>
      <c r="Y101" s="2975"/>
      <c r="Z101" s="2975"/>
      <c r="AA101" s="2975"/>
      <c r="AB101" s="1143">
        <v>4.0</v>
      </c>
      <c r="AC101" s="1096" t="s">
        <v>55</v>
      </c>
      <c r="AD101" s="1304" t="s">
        <v>361</v>
      </c>
      <c r="AE101" s="3022"/>
      <c r="AF101" s="3019"/>
      <c r="AG101" s="3019"/>
      <c r="AH101" s="3019"/>
    </row>
    <row r="102" ht="15.75" hidden="1" customHeight="1">
      <c r="A102" s="2975"/>
      <c r="B102" s="2976"/>
      <c r="C102" s="2976" t="s">
        <v>384</v>
      </c>
      <c r="D102" s="2977" t="s">
        <v>15723</v>
      </c>
      <c r="E102" s="2976"/>
      <c r="F102" s="131"/>
      <c r="G102" s="222"/>
      <c r="H102" s="2986"/>
      <c r="I102" s="2986"/>
      <c r="J102" s="1384"/>
      <c r="K102" s="2986"/>
      <c r="L102" s="2976"/>
      <c r="M102" s="2975"/>
      <c r="N102" s="2975"/>
      <c r="O102" s="2976"/>
      <c r="P102" s="2976"/>
      <c r="Q102" s="2976"/>
      <c r="R102" s="2976"/>
      <c r="S102" s="2976"/>
      <c r="T102" s="2976"/>
      <c r="U102" s="2976"/>
      <c r="V102" s="2975"/>
      <c r="W102" s="2976"/>
      <c r="X102" s="2976"/>
      <c r="Y102" s="2976"/>
      <c r="Z102" s="2975"/>
      <c r="AA102" s="2976"/>
      <c r="AB102" s="1143">
        <v>4.0</v>
      </c>
      <c r="AC102" s="1096" t="s">
        <v>55</v>
      </c>
      <c r="AD102" s="1304" t="s">
        <v>361</v>
      </c>
      <c r="AE102" s="3023"/>
      <c r="AF102" s="3019"/>
      <c r="AG102" s="3019"/>
      <c r="AH102" s="3019"/>
    </row>
    <row r="103" ht="15.75" hidden="1" customHeight="1">
      <c r="A103" s="2975"/>
      <c r="B103" s="2976"/>
      <c r="C103" s="2976" t="s">
        <v>384</v>
      </c>
      <c r="D103" s="2977" t="s">
        <v>12526</v>
      </c>
      <c r="E103" s="2976"/>
      <c r="F103" s="131"/>
      <c r="G103" s="222"/>
      <c r="H103" s="2986"/>
      <c r="I103" s="2986"/>
      <c r="J103" s="1384"/>
      <c r="K103" s="2986"/>
      <c r="L103" s="2976"/>
      <c r="M103" s="2975"/>
      <c r="N103" s="2975"/>
      <c r="O103" s="2976"/>
      <c r="P103" s="2976"/>
      <c r="Q103" s="2976"/>
      <c r="R103" s="2976"/>
      <c r="S103" s="2976"/>
      <c r="T103" s="2976"/>
      <c r="U103" s="2976"/>
      <c r="V103" s="2975"/>
      <c r="W103" s="2976"/>
      <c r="X103" s="2976"/>
      <c r="Y103" s="2976"/>
      <c r="Z103" s="2975"/>
      <c r="AA103" s="2976"/>
      <c r="AB103" s="1143">
        <v>4.0</v>
      </c>
      <c r="AC103" s="1096" t="s">
        <v>55</v>
      </c>
      <c r="AD103" s="1304" t="s">
        <v>361</v>
      </c>
      <c r="AE103" s="3022"/>
      <c r="AF103" s="3022"/>
      <c r="AG103" s="3019"/>
      <c r="AH103" s="3022"/>
    </row>
    <row r="104" ht="15.75" hidden="1" customHeight="1">
      <c r="A104" s="2975"/>
      <c r="B104" s="2977"/>
      <c r="C104" s="2977" t="s">
        <v>15723</v>
      </c>
      <c r="D104" s="2977" t="s">
        <v>15723</v>
      </c>
      <c r="E104" s="2977"/>
      <c r="F104" s="131"/>
      <c r="G104" s="222"/>
      <c r="H104" s="2986"/>
      <c r="I104" s="2986"/>
      <c r="J104" s="1384"/>
      <c r="K104" s="2986"/>
      <c r="L104" s="2977"/>
      <c r="M104" s="2975"/>
      <c r="N104" s="2975"/>
      <c r="O104" s="2977"/>
      <c r="P104" s="2977"/>
      <c r="Q104" s="2977"/>
      <c r="R104" s="2977"/>
      <c r="S104" s="2977"/>
      <c r="T104" s="2977"/>
      <c r="U104" s="2977"/>
      <c r="V104" s="2975"/>
      <c r="W104" s="2977"/>
      <c r="X104" s="2977"/>
      <c r="Y104" s="2977"/>
      <c r="Z104" s="2975"/>
      <c r="AA104" s="2977"/>
      <c r="AB104" s="1143">
        <v>4.0</v>
      </c>
      <c r="AC104" s="1096" t="s">
        <v>55</v>
      </c>
      <c r="AD104" s="1304" t="s">
        <v>361</v>
      </c>
      <c r="AE104" s="3023"/>
      <c r="AF104" s="3023"/>
      <c r="AG104" s="3019"/>
      <c r="AH104" s="3023"/>
    </row>
    <row r="105" ht="15.75" hidden="1" customHeight="1">
      <c r="A105" s="2975"/>
      <c r="B105" s="2977"/>
      <c r="C105" s="2977" t="s">
        <v>15723</v>
      </c>
      <c r="D105" s="2977" t="s">
        <v>12526</v>
      </c>
      <c r="E105" s="2977"/>
      <c r="F105" s="131"/>
      <c r="G105" s="222"/>
      <c r="H105" s="2986"/>
      <c r="I105" s="2986"/>
      <c r="J105" s="1384"/>
      <c r="K105" s="2986"/>
      <c r="L105" s="2977"/>
      <c r="M105" s="2975"/>
      <c r="N105" s="2975"/>
      <c r="O105" s="2977"/>
      <c r="P105" s="2977"/>
      <c r="Q105" s="2977"/>
      <c r="R105" s="2977"/>
      <c r="S105" s="2977"/>
      <c r="T105" s="2977"/>
      <c r="U105" s="2977"/>
      <c r="V105" s="2975"/>
      <c r="W105" s="2977"/>
      <c r="X105" s="2977"/>
      <c r="Y105" s="2977"/>
      <c r="Z105" s="2975"/>
      <c r="AA105" s="2977"/>
      <c r="AB105" s="1143">
        <v>4.0</v>
      </c>
      <c r="AC105" s="1096" t="s">
        <v>55</v>
      </c>
      <c r="AD105" s="1304" t="s">
        <v>361</v>
      </c>
      <c r="AE105" s="2977"/>
      <c r="AF105" s="3022"/>
      <c r="AG105" s="3022"/>
      <c r="AH105" s="3022"/>
    </row>
    <row r="106" ht="15.75" hidden="1" customHeight="1">
      <c r="A106" s="2975"/>
      <c r="B106" s="2977"/>
      <c r="C106" s="2977" t="s">
        <v>12526</v>
      </c>
      <c r="D106" s="2977" t="s">
        <v>12526</v>
      </c>
      <c r="E106" s="2977"/>
      <c r="F106" s="110"/>
      <c r="G106" s="109"/>
      <c r="H106" s="1674"/>
      <c r="I106" s="3011"/>
      <c r="J106" s="1384"/>
      <c r="K106" s="2986"/>
      <c r="L106" s="2975"/>
      <c r="M106" s="2975"/>
      <c r="N106" s="2975"/>
      <c r="O106" s="2975"/>
      <c r="P106" s="2975"/>
      <c r="Q106" s="2975"/>
      <c r="R106" s="2975"/>
      <c r="S106" s="2975"/>
      <c r="T106" s="2975"/>
      <c r="U106" s="2975"/>
      <c r="V106" s="2975"/>
      <c r="W106" s="2975"/>
      <c r="X106" s="2975"/>
      <c r="Y106" s="2975"/>
      <c r="Z106" s="2975"/>
      <c r="AA106" s="2975"/>
      <c r="AB106" s="1143">
        <v>3.0</v>
      </c>
      <c r="AC106" s="1096" t="s">
        <v>55</v>
      </c>
      <c r="AD106" s="1304" t="s">
        <v>361</v>
      </c>
      <c r="AE106" s="3023"/>
      <c r="AF106" s="3023"/>
      <c r="AG106" s="3023"/>
      <c r="AH106" s="2975"/>
    </row>
    <row r="107" ht="15.75" customHeight="1">
      <c r="A107" s="2975"/>
      <c r="B107" s="2975" t="s">
        <v>15741</v>
      </c>
      <c r="C107" s="2977"/>
      <c r="D107" s="2975"/>
      <c r="E107" s="2977"/>
      <c r="F107" s="2977"/>
      <c r="G107" s="2975"/>
      <c r="H107" s="1383" t="s">
        <v>94</v>
      </c>
      <c r="I107" s="1383" t="s">
        <v>94</v>
      </c>
      <c r="J107" s="2979"/>
      <c r="K107" s="2979"/>
      <c r="L107" s="2975"/>
      <c r="M107" s="2975"/>
      <c r="N107" s="2975"/>
      <c r="O107" s="2975"/>
      <c r="P107" s="2975"/>
      <c r="Q107" s="2975"/>
      <c r="R107" s="2975"/>
      <c r="S107" s="2975"/>
      <c r="T107" s="2975"/>
      <c r="U107" s="2975"/>
      <c r="V107" s="2975"/>
      <c r="W107" s="2975"/>
      <c r="X107" s="2975"/>
      <c r="Y107" s="2975"/>
      <c r="Z107" s="2975"/>
      <c r="AA107" s="2975"/>
      <c r="AB107" s="1096" t="s">
        <v>94</v>
      </c>
      <c r="AC107" s="1096" t="s">
        <v>55</v>
      </c>
      <c r="AD107" s="1719" t="s">
        <v>1297</v>
      </c>
      <c r="AE107" s="3018"/>
      <c r="AF107" s="3023"/>
      <c r="AG107" s="3023"/>
      <c r="AH107" s="3023"/>
    </row>
    <row r="108" ht="15.75" customHeight="1">
      <c r="A108" s="3024"/>
      <c r="B108" s="2976"/>
      <c r="C108" s="2976" t="s">
        <v>15742</v>
      </c>
      <c r="D108" s="2976"/>
      <c r="E108" s="2987" t="s">
        <v>15743</v>
      </c>
      <c r="F108" s="2978" t="s">
        <v>15744</v>
      </c>
      <c r="G108" s="2987" t="s">
        <v>15745</v>
      </c>
      <c r="H108" s="1383"/>
      <c r="I108" s="1674"/>
      <c r="J108" s="1384"/>
      <c r="K108" s="2983"/>
      <c r="L108" s="2976"/>
      <c r="M108" s="2975"/>
      <c r="N108" s="2975"/>
      <c r="O108" s="2976"/>
      <c r="P108" s="2976"/>
      <c r="Q108" s="2976"/>
      <c r="R108" s="2976"/>
      <c r="S108" s="2976"/>
      <c r="T108" s="2976"/>
      <c r="U108" s="2976"/>
      <c r="V108" s="2975"/>
      <c r="W108" s="2976"/>
      <c r="X108" s="2976"/>
      <c r="Y108" s="2976"/>
      <c r="Z108" s="2975"/>
      <c r="AA108" s="2976"/>
      <c r="AB108" s="1096">
        <v>1.0</v>
      </c>
      <c r="AC108" s="1096" t="s">
        <v>55</v>
      </c>
      <c r="AD108" s="1719" t="s">
        <v>1297</v>
      </c>
      <c r="AE108" s="3025"/>
      <c r="AF108" s="3025"/>
      <c r="AG108" s="3022"/>
      <c r="AH108" s="3022"/>
    </row>
    <row r="109" ht="15.75" customHeight="1">
      <c r="A109" s="2975"/>
      <c r="B109" s="2977" t="s">
        <v>15746</v>
      </c>
      <c r="C109" s="2975"/>
      <c r="D109" s="2977"/>
      <c r="E109" s="2977"/>
      <c r="F109" s="2977"/>
      <c r="G109" s="2977"/>
      <c r="H109" s="1383" t="s">
        <v>94</v>
      </c>
      <c r="I109" s="1383" t="s">
        <v>94</v>
      </c>
      <c r="J109" s="2988"/>
      <c r="K109" s="2988"/>
      <c r="L109" s="2977"/>
      <c r="M109" s="2977"/>
      <c r="N109" s="2977"/>
      <c r="O109" s="2977"/>
      <c r="P109" s="2977"/>
      <c r="Q109" s="2977"/>
      <c r="R109" s="2977"/>
      <c r="S109" s="2977"/>
      <c r="T109" s="2977"/>
      <c r="U109" s="2977"/>
      <c r="V109" s="2977"/>
      <c r="W109" s="2977"/>
      <c r="X109" s="2977"/>
      <c r="Y109" s="2977"/>
      <c r="Z109" s="2977"/>
      <c r="AA109" s="2977"/>
      <c r="AB109" s="1096" t="s">
        <v>94</v>
      </c>
      <c r="AC109" s="1096" t="s">
        <v>55</v>
      </c>
      <c r="AD109" s="1719" t="s">
        <v>1297</v>
      </c>
      <c r="AE109" s="3025"/>
      <c r="AF109" s="3022"/>
      <c r="AG109" s="3022"/>
      <c r="AH109" s="3022"/>
    </row>
    <row r="110" ht="15.75" hidden="1" customHeight="1">
      <c r="A110" s="3024"/>
      <c r="B110" s="2977"/>
      <c r="C110" s="2977" t="s">
        <v>15747</v>
      </c>
      <c r="D110" s="2977"/>
      <c r="E110" s="2987" t="s">
        <v>15743</v>
      </c>
      <c r="F110" s="2987" t="s">
        <v>15748</v>
      </c>
      <c r="G110" s="2987" t="s">
        <v>15749</v>
      </c>
      <c r="H110" s="1384"/>
      <c r="I110" s="1384"/>
      <c r="J110" s="1384"/>
      <c r="K110" s="2983"/>
      <c r="L110" s="2977"/>
      <c r="M110" s="2975"/>
      <c r="N110" s="2975"/>
      <c r="O110" s="2977"/>
      <c r="P110" s="2977"/>
      <c r="Q110" s="2977"/>
      <c r="R110" s="2977"/>
      <c r="S110" s="2977"/>
      <c r="T110" s="2977"/>
      <c r="U110" s="2977"/>
      <c r="V110" s="2975"/>
      <c r="W110" s="2977"/>
      <c r="X110" s="2977"/>
      <c r="Y110" s="2977"/>
      <c r="Z110" s="2975"/>
      <c r="AA110" s="2977"/>
      <c r="AB110" s="1143">
        <v>4.0</v>
      </c>
      <c r="AC110" s="1096" t="s">
        <v>55</v>
      </c>
      <c r="AD110" s="1719" t="s">
        <v>1297</v>
      </c>
      <c r="AE110" s="3025"/>
      <c r="AF110" s="3022"/>
      <c r="AG110" s="3022"/>
      <c r="AH110" s="3022"/>
    </row>
    <row r="111" ht="15.75" hidden="1" customHeight="1">
      <c r="A111" s="3024"/>
      <c r="B111" s="2977"/>
      <c r="C111" s="2977" t="s">
        <v>15750</v>
      </c>
      <c r="D111" s="2977"/>
      <c r="E111" s="2987" t="s">
        <v>15743</v>
      </c>
      <c r="F111" s="2987" t="s">
        <v>15751</v>
      </c>
      <c r="G111" s="2987" t="s">
        <v>15749</v>
      </c>
      <c r="H111" s="2983"/>
      <c r="I111" s="2983"/>
      <c r="J111" s="1384"/>
      <c r="K111" s="2983"/>
      <c r="L111" s="2977"/>
      <c r="M111" s="2977"/>
      <c r="N111" s="2977"/>
      <c r="O111" s="2977"/>
      <c r="P111" s="2977"/>
      <c r="Q111" s="2977"/>
      <c r="R111" s="2977"/>
      <c r="S111" s="2977"/>
      <c r="T111" s="2977"/>
      <c r="U111" s="2977"/>
      <c r="V111" s="2977"/>
      <c r="W111" s="2977"/>
      <c r="X111" s="2977"/>
      <c r="Y111" s="2977"/>
      <c r="Z111" s="2977"/>
      <c r="AA111" s="2977"/>
      <c r="AB111" s="1143">
        <v>4.0</v>
      </c>
      <c r="AC111" s="1096" t="s">
        <v>55</v>
      </c>
      <c r="AD111" s="1719" t="s">
        <v>1297</v>
      </c>
      <c r="AE111" s="3022"/>
      <c r="AF111" s="3022"/>
      <c r="AG111" s="3022"/>
      <c r="AH111" s="3022"/>
    </row>
    <row r="112" ht="15.75" hidden="1" customHeight="1">
      <c r="A112" s="3024"/>
      <c r="B112" s="2977"/>
      <c r="C112" s="2977" t="s">
        <v>15752</v>
      </c>
      <c r="D112" s="2977"/>
      <c r="E112" s="2987" t="s">
        <v>15743</v>
      </c>
      <c r="F112" s="2987" t="s">
        <v>15753</v>
      </c>
      <c r="G112" s="2987" t="s">
        <v>15749</v>
      </c>
      <c r="H112" s="1384"/>
      <c r="I112" s="1384"/>
      <c r="J112" s="1384"/>
      <c r="K112" s="2983"/>
      <c r="L112" s="2977"/>
      <c r="M112" s="2975"/>
      <c r="N112" s="2975"/>
      <c r="O112" s="2977"/>
      <c r="P112" s="2977"/>
      <c r="Q112" s="2977"/>
      <c r="R112" s="2977"/>
      <c r="S112" s="2977"/>
      <c r="T112" s="2977"/>
      <c r="U112" s="2977"/>
      <c r="V112" s="2975"/>
      <c r="W112" s="2977"/>
      <c r="X112" s="2977"/>
      <c r="Y112" s="2977"/>
      <c r="Z112" s="2975"/>
      <c r="AA112" s="2977"/>
      <c r="AB112" s="1143">
        <v>4.0</v>
      </c>
      <c r="AC112" s="1096" t="s">
        <v>55</v>
      </c>
      <c r="AD112" s="1719" t="s">
        <v>1297</v>
      </c>
      <c r="AE112" s="3022"/>
      <c r="AF112" s="3022"/>
      <c r="AG112" s="3022"/>
      <c r="AH112" s="2977"/>
    </row>
    <row r="113" ht="15.75" hidden="1" customHeight="1">
      <c r="A113" s="2975"/>
      <c r="B113" s="2977"/>
      <c r="C113" s="2977" t="s">
        <v>15661</v>
      </c>
      <c r="D113" s="2977"/>
      <c r="E113" s="2987" t="s">
        <v>15743</v>
      </c>
      <c r="F113" s="2987" t="s">
        <v>15754</v>
      </c>
      <c r="G113" s="2987" t="s">
        <v>15749</v>
      </c>
      <c r="H113" s="1384"/>
      <c r="I113" s="1384"/>
      <c r="J113" s="1384"/>
      <c r="K113" s="2983"/>
      <c r="L113" s="2977"/>
      <c r="M113" s="2975"/>
      <c r="N113" s="2975"/>
      <c r="O113" s="2977"/>
      <c r="P113" s="2977"/>
      <c r="Q113" s="2977"/>
      <c r="R113" s="2977"/>
      <c r="S113" s="2977"/>
      <c r="T113" s="2977"/>
      <c r="U113" s="2977"/>
      <c r="V113" s="2975"/>
      <c r="W113" s="2977"/>
      <c r="X113" s="2977"/>
      <c r="Y113" s="2977"/>
      <c r="Z113" s="2975"/>
      <c r="AA113" s="2977"/>
      <c r="AB113" s="1143">
        <v>4.0</v>
      </c>
      <c r="AC113" s="1096" t="s">
        <v>55</v>
      </c>
      <c r="AD113" s="1719" t="s">
        <v>1297</v>
      </c>
      <c r="AE113" s="3022"/>
      <c r="AF113" s="3022"/>
      <c r="AG113" s="3022"/>
      <c r="AH113" s="2977"/>
    </row>
    <row r="114" ht="15.75" customHeight="1">
      <c r="A114" s="3024" t="s">
        <v>15755</v>
      </c>
      <c r="B114" s="2977"/>
      <c r="C114" s="2977"/>
      <c r="D114" s="2977"/>
      <c r="E114" s="2977"/>
      <c r="F114" s="2977"/>
      <c r="G114" s="2977"/>
      <c r="H114" s="1383" t="s">
        <v>94</v>
      </c>
      <c r="I114" s="1383" t="s">
        <v>94</v>
      </c>
      <c r="J114" s="2988"/>
      <c r="K114" s="2988"/>
      <c r="L114" s="2977"/>
      <c r="M114" s="2975"/>
      <c r="N114" s="2975"/>
      <c r="O114" s="2977"/>
      <c r="P114" s="2977"/>
      <c r="Q114" s="2977"/>
      <c r="R114" s="2977"/>
      <c r="S114" s="2977"/>
      <c r="T114" s="2977"/>
      <c r="U114" s="2977"/>
      <c r="V114" s="2975"/>
      <c r="W114" s="2977"/>
      <c r="X114" s="2977"/>
      <c r="Y114" s="2977"/>
      <c r="Z114" s="2975"/>
      <c r="AA114" s="2977"/>
      <c r="AB114" s="1096" t="s">
        <v>94</v>
      </c>
      <c r="AC114" s="1096" t="s">
        <v>55</v>
      </c>
      <c r="AD114" s="1719" t="s">
        <v>1297</v>
      </c>
      <c r="AE114" s="3025"/>
      <c r="AF114" s="3022"/>
      <c r="AG114" s="3019"/>
      <c r="AH114" s="2977"/>
    </row>
    <row r="115" ht="15.75" customHeight="1">
      <c r="A115" s="3024"/>
      <c r="B115" s="2977" t="s">
        <v>15756</v>
      </c>
      <c r="C115" s="2977"/>
      <c r="D115" s="2977"/>
      <c r="E115" s="2977"/>
      <c r="F115" s="2987" t="s">
        <v>15757</v>
      </c>
      <c r="G115" s="3026" t="s">
        <v>15758</v>
      </c>
      <c r="H115" s="1674"/>
      <c r="I115" s="1674"/>
      <c r="J115" s="1384"/>
      <c r="K115" s="2983"/>
      <c r="L115" s="2977"/>
      <c r="M115" s="2975"/>
      <c r="N115" s="2975"/>
      <c r="O115" s="2977"/>
      <c r="P115" s="2977"/>
      <c r="Q115" s="2977"/>
      <c r="R115" s="2977"/>
      <c r="S115" s="2977"/>
      <c r="T115" s="2977"/>
      <c r="U115" s="2977"/>
      <c r="V115" s="2975"/>
      <c r="W115" s="2977"/>
      <c r="X115" s="2977"/>
      <c r="Y115" s="2977"/>
      <c r="Z115" s="2975"/>
      <c r="AA115" s="2977"/>
      <c r="AB115" s="1096">
        <v>1.0</v>
      </c>
      <c r="AC115" s="1096" t="s">
        <v>55</v>
      </c>
      <c r="AD115" s="1304" t="s">
        <v>1594</v>
      </c>
      <c r="AE115" s="2991"/>
      <c r="AF115" s="2990" t="s">
        <v>15759</v>
      </c>
      <c r="AG115" s="2991"/>
      <c r="AH115" s="2977"/>
    </row>
    <row r="116" ht="15.75" customHeight="1">
      <c r="A116" s="3024"/>
      <c r="B116" s="2977" t="s">
        <v>15760</v>
      </c>
      <c r="C116" s="2977"/>
      <c r="D116" s="2977"/>
      <c r="E116" s="2977"/>
      <c r="F116" s="2977"/>
      <c r="G116" s="2977"/>
      <c r="H116" s="1536" t="s">
        <v>94</v>
      </c>
      <c r="I116" s="1536" t="s">
        <v>94</v>
      </c>
      <c r="J116" s="2988"/>
      <c r="K116" s="2988"/>
      <c r="L116" s="2977"/>
      <c r="M116" s="3024"/>
      <c r="N116" s="3024"/>
      <c r="O116" s="2977"/>
      <c r="P116" s="2977"/>
      <c r="Q116" s="2977"/>
      <c r="R116" s="2977"/>
      <c r="S116" s="2977"/>
      <c r="T116" s="2977"/>
      <c r="U116" s="2977"/>
      <c r="V116" s="3024"/>
      <c r="W116" s="2977"/>
      <c r="X116" s="2977"/>
      <c r="Y116" s="2977"/>
      <c r="Z116" s="3024"/>
      <c r="AA116" s="2977"/>
      <c r="AB116" s="1096" t="s">
        <v>94</v>
      </c>
      <c r="AC116" s="1096" t="s">
        <v>55</v>
      </c>
      <c r="AD116" s="1719" t="s">
        <v>1297</v>
      </c>
      <c r="AE116" s="3025"/>
      <c r="AF116" s="3027"/>
      <c r="AG116" s="3022"/>
      <c r="AH116" s="2977"/>
    </row>
    <row r="117" ht="15.75" customHeight="1">
      <c r="A117" s="3024"/>
      <c r="B117" s="2977"/>
      <c r="C117" s="2977" t="s">
        <v>15761</v>
      </c>
      <c r="D117" s="2977"/>
      <c r="E117" s="2987" t="s">
        <v>15762</v>
      </c>
      <c r="F117" s="2987" t="s">
        <v>15763</v>
      </c>
      <c r="G117" s="3026" t="s">
        <v>15764</v>
      </c>
      <c r="H117" s="1674"/>
      <c r="I117" s="1674"/>
      <c r="J117" s="1384"/>
      <c r="K117" s="2983"/>
      <c r="L117" s="2977"/>
      <c r="M117" s="2975"/>
      <c r="N117" s="2975"/>
      <c r="O117" s="2977"/>
      <c r="P117" s="2977"/>
      <c r="Q117" s="2977"/>
      <c r="R117" s="2977"/>
      <c r="S117" s="2977"/>
      <c r="T117" s="2977"/>
      <c r="U117" s="2977"/>
      <c r="V117" s="2975"/>
      <c r="W117" s="2977"/>
      <c r="X117" s="2977"/>
      <c r="Y117" s="2977"/>
      <c r="Z117" s="2975"/>
      <c r="AA117" s="2977"/>
      <c r="AB117" s="1096">
        <v>1.0</v>
      </c>
      <c r="AC117" s="1096" t="s">
        <v>55</v>
      </c>
      <c r="AD117" s="1719" t="s">
        <v>1297</v>
      </c>
      <c r="AE117" s="2991"/>
      <c r="AF117" s="3025"/>
      <c r="AG117" s="3019"/>
      <c r="AH117" s="2977"/>
    </row>
    <row r="118" ht="15.75" customHeight="1">
      <c r="A118" s="3024"/>
      <c r="B118" s="2977"/>
      <c r="C118" s="2977" t="s">
        <v>8181</v>
      </c>
      <c r="D118" s="2977"/>
      <c r="E118" s="2987" t="s">
        <v>15765</v>
      </c>
      <c r="F118" s="2987" t="s">
        <v>15763</v>
      </c>
      <c r="G118" s="2987" t="s">
        <v>15766</v>
      </c>
      <c r="H118" s="1674"/>
      <c r="I118" s="1674"/>
      <c r="J118" s="1384"/>
      <c r="K118" s="2983"/>
      <c r="L118" s="2976"/>
      <c r="M118" s="2976"/>
      <c r="N118" s="2976"/>
      <c r="O118" s="2976"/>
      <c r="P118" s="2976"/>
      <c r="Q118" s="2976"/>
      <c r="R118" s="2976"/>
      <c r="S118" s="2976"/>
      <c r="T118" s="2976"/>
      <c r="U118" s="2976"/>
      <c r="V118" s="2976"/>
      <c r="W118" s="2976"/>
      <c r="X118" s="2976"/>
      <c r="Y118" s="2976"/>
      <c r="Z118" s="2976"/>
      <c r="AA118" s="2976"/>
      <c r="AB118" s="1096">
        <v>1.0</v>
      </c>
      <c r="AC118" s="1096" t="s">
        <v>55</v>
      </c>
      <c r="AD118" s="1719" t="s">
        <v>1297</v>
      </c>
      <c r="AE118" s="3025"/>
      <c r="AF118" s="3025"/>
      <c r="AG118" s="3022"/>
      <c r="AH118" s="2977"/>
    </row>
    <row r="119" ht="15.75" customHeight="1">
      <c r="A119" s="3024"/>
      <c r="B119" s="2977"/>
      <c r="C119" s="2977" t="s">
        <v>15767</v>
      </c>
      <c r="D119" s="2977"/>
      <c r="E119" s="2977"/>
      <c r="F119" s="2987" t="s">
        <v>15768</v>
      </c>
      <c r="G119" s="2981" t="s">
        <v>15769</v>
      </c>
      <c r="H119" s="1674"/>
      <c r="I119" s="1674"/>
      <c r="J119" s="1384"/>
      <c r="K119" s="2983"/>
      <c r="L119" s="2977"/>
      <c r="M119" s="2977"/>
      <c r="N119" s="2977"/>
      <c r="O119" s="2977"/>
      <c r="P119" s="2977"/>
      <c r="Q119" s="2977"/>
      <c r="R119" s="2977"/>
      <c r="S119" s="2977"/>
      <c r="T119" s="2977"/>
      <c r="U119" s="2977"/>
      <c r="V119" s="2977"/>
      <c r="W119" s="2977"/>
      <c r="X119" s="2977"/>
      <c r="Y119" s="2977"/>
      <c r="Z119" s="2977"/>
      <c r="AA119" s="2977"/>
      <c r="AB119" s="1096">
        <v>1.0</v>
      </c>
      <c r="AC119" s="1096" t="s">
        <v>55</v>
      </c>
      <c r="AD119" s="1719" t="s">
        <v>1297</v>
      </c>
      <c r="AE119" s="2991"/>
      <c r="AF119" s="3025"/>
      <c r="AG119" s="3022"/>
      <c r="AH119" s="2977"/>
    </row>
    <row r="120" ht="15.75" hidden="1" customHeight="1">
      <c r="A120" s="3024"/>
      <c r="B120" s="2977"/>
      <c r="C120" s="2977"/>
      <c r="D120" s="2987" t="s">
        <v>15770</v>
      </c>
      <c r="E120" s="2978" t="s">
        <v>15771</v>
      </c>
      <c r="F120" s="2978" t="s">
        <v>15772</v>
      </c>
      <c r="G120" s="2987" t="s">
        <v>15773</v>
      </c>
      <c r="H120" s="1674"/>
      <c r="I120" s="1383"/>
      <c r="J120" s="1384"/>
      <c r="K120" s="2983"/>
      <c r="L120" s="2976"/>
      <c r="M120" s="2977"/>
      <c r="N120" s="2977"/>
      <c r="O120" s="2977"/>
      <c r="P120" s="2977"/>
      <c r="Q120" s="2977"/>
      <c r="R120" s="2977"/>
      <c r="S120" s="2977"/>
      <c r="T120" s="2977"/>
      <c r="U120" s="2976"/>
      <c r="V120" s="2977"/>
      <c r="W120" s="2977"/>
      <c r="X120" s="2977"/>
      <c r="Y120" s="2976"/>
      <c r="Z120" s="2977"/>
      <c r="AA120" s="2976"/>
      <c r="AB120" s="1096">
        <v>3.0</v>
      </c>
      <c r="AC120" s="1096" t="s">
        <v>55</v>
      </c>
      <c r="AD120" s="1719" t="s">
        <v>1297</v>
      </c>
      <c r="AE120" s="2977"/>
      <c r="AF120" s="3022"/>
      <c r="AG120" s="3022"/>
      <c r="AH120" s="2977"/>
    </row>
    <row r="121" ht="15.75" customHeight="1">
      <c r="A121" s="2969" t="s">
        <v>15774</v>
      </c>
      <c r="B121" s="2970"/>
      <c r="C121" s="2970"/>
      <c r="D121" s="2970"/>
      <c r="E121" s="2970"/>
      <c r="F121" s="2970"/>
      <c r="G121" s="2970"/>
      <c r="H121" s="2970"/>
      <c r="I121" s="2970"/>
      <c r="J121" s="2979"/>
      <c r="K121" s="2979"/>
      <c r="L121" s="2970"/>
      <c r="M121" s="2970"/>
      <c r="N121" s="2970"/>
      <c r="O121" s="2970"/>
      <c r="P121" s="2970"/>
      <c r="Q121" s="2970"/>
      <c r="R121" s="2970"/>
      <c r="S121" s="2970"/>
      <c r="T121" s="2970"/>
      <c r="U121" s="2970"/>
      <c r="V121" s="2970"/>
      <c r="W121" s="2970"/>
      <c r="X121" s="2970"/>
      <c r="Y121" s="2970"/>
      <c r="Z121" s="2970"/>
      <c r="AA121" s="2970"/>
      <c r="AB121" s="2994" t="s">
        <v>94</v>
      </c>
      <c r="AC121" s="2972" t="s">
        <v>55</v>
      </c>
      <c r="AD121" s="2973" t="s">
        <v>1297</v>
      </c>
      <c r="AE121" s="3028"/>
      <c r="AF121" s="3029"/>
      <c r="AG121" s="3029"/>
      <c r="AH121" s="2970"/>
    </row>
    <row r="122" ht="15.75" customHeight="1">
      <c r="A122" s="2996" t="s">
        <v>15775</v>
      </c>
      <c r="B122" s="3030"/>
      <c r="C122" s="3030"/>
      <c r="D122" s="3030"/>
      <c r="E122" s="3030"/>
      <c r="F122" s="2996"/>
      <c r="G122" s="3030"/>
      <c r="H122" s="3030"/>
      <c r="I122" s="3030"/>
      <c r="J122" s="2980"/>
      <c r="K122" s="2980"/>
      <c r="L122" s="3030"/>
      <c r="M122" s="3030"/>
      <c r="N122" s="3030"/>
      <c r="O122" s="3030"/>
      <c r="P122" s="3030"/>
      <c r="Q122" s="3030"/>
      <c r="R122" s="3030"/>
      <c r="S122" s="3030"/>
      <c r="T122" s="3030"/>
      <c r="U122" s="3030"/>
      <c r="V122" s="3030"/>
      <c r="W122" s="3030"/>
      <c r="X122" s="3030"/>
      <c r="Y122" s="3030"/>
      <c r="Z122" s="3030"/>
      <c r="AA122" s="3030"/>
      <c r="AB122" s="3000" t="s">
        <v>94</v>
      </c>
      <c r="AC122" s="3000" t="s">
        <v>55</v>
      </c>
      <c r="AD122" s="3001" t="s">
        <v>1297</v>
      </c>
      <c r="AE122" s="3031"/>
      <c r="AF122" s="3032"/>
      <c r="AG122" s="3032"/>
      <c r="AH122" s="3030"/>
    </row>
    <row r="123" ht="15.75" customHeight="1">
      <c r="A123" s="3024" t="s">
        <v>15629</v>
      </c>
      <c r="B123" s="2976"/>
      <c r="C123" s="2976"/>
      <c r="D123" s="2976"/>
      <c r="E123" s="2976"/>
      <c r="F123" s="2975"/>
      <c r="G123" s="2976"/>
      <c r="H123" s="1383" t="s">
        <v>94</v>
      </c>
      <c r="I123" s="1383" t="s">
        <v>94</v>
      </c>
      <c r="J123" s="2980"/>
      <c r="K123" s="2980"/>
      <c r="L123" s="2976"/>
      <c r="M123" s="2977"/>
      <c r="N123" s="2977"/>
      <c r="O123" s="2977"/>
      <c r="P123" s="2977"/>
      <c r="Q123" s="2977"/>
      <c r="R123" s="2977"/>
      <c r="S123" s="2977"/>
      <c r="T123" s="2977"/>
      <c r="U123" s="2976"/>
      <c r="V123" s="2977"/>
      <c r="W123" s="2977"/>
      <c r="X123" s="2977"/>
      <c r="Y123" s="2976"/>
      <c r="Z123" s="2977"/>
      <c r="AA123" s="2976"/>
      <c r="AB123" s="1096" t="s">
        <v>94</v>
      </c>
      <c r="AC123" s="1096" t="s">
        <v>55</v>
      </c>
      <c r="AD123" s="1719" t="s">
        <v>1297</v>
      </c>
      <c r="AE123" s="2987"/>
      <c r="AF123" s="3022"/>
      <c r="AG123" s="3022"/>
      <c r="AH123" s="2977"/>
    </row>
    <row r="124" ht="15.75" customHeight="1">
      <c r="A124" s="3024"/>
      <c r="B124" s="2976" t="s">
        <v>15726</v>
      </c>
      <c r="C124" s="2976"/>
      <c r="D124" s="2976"/>
      <c r="E124" s="2976"/>
      <c r="F124" s="2163" t="s">
        <v>15776</v>
      </c>
      <c r="G124" s="2978" t="s">
        <v>15777</v>
      </c>
      <c r="H124" s="1674"/>
      <c r="I124" s="1674"/>
      <c r="J124" s="2986"/>
      <c r="K124" s="2983"/>
      <c r="L124" s="2976"/>
      <c r="M124" s="2977"/>
      <c r="N124" s="2977"/>
      <c r="O124" s="2977"/>
      <c r="P124" s="2977"/>
      <c r="Q124" s="2977"/>
      <c r="R124" s="2977"/>
      <c r="S124" s="2977"/>
      <c r="T124" s="2977"/>
      <c r="U124" s="2976"/>
      <c r="V124" s="2977"/>
      <c r="W124" s="2977"/>
      <c r="X124" s="2977"/>
      <c r="Y124" s="2976"/>
      <c r="Z124" s="2977"/>
      <c r="AA124" s="2976"/>
      <c r="AB124" s="1096">
        <v>1.0</v>
      </c>
      <c r="AC124" s="1096" t="s">
        <v>55</v>
      </c>
      <c r="AD124" s="1719" t="s">
        <v>1297</v>
      </c>
      <c r="AE124" s="3033"/>
      <c r="AF124" s="3025"/>
      <c r="AG124" s="3022"/>
      <c r="AH124" s="3022"/>
    </row>
    <row r="125" ht="15.75" customHeight="1">
      <c r="A125" s="3024"/>
      <c r="B125" s="2976" t="s">
        <v>384</v>
      </c>
      <c r="C125" s="2976"/>
      <c r="D125" s="2976"/>
      <c r="E125" s="2976"/>
      <c r="F125" s="2163" t="s">
        <v>15778</v>
      </c>
      <c r="G125" s="2978" t="s">
        <v>15779</v>
      </c>
      <c r="H125" s="1674"/>
      <c r="I125" s="1674"/>
      <c r="J125" s="2986"/>
      <c r="K125" s="2983"/>
      <c r="L125" s="2976"/>
      <c r="M125" s="2976"/>
      <c r="N125" s="2976"/>
      <c r="O125" s="2976"/>
      <c r="P125" s="2976"/>
      <c r="Q125" s="2976"/>
      <c r="R125" s="2976"/>
      <c r="S125" s="2976"/>
      <c r="T125" s="2976"/>
      <c r="U125" s="2976"/>
      <c r="V125" s="2976"/>
      <c r="W125" s="2976"/>
      <c r="X125" s="2976"/>
      <c r="Y125" s="2976"/>
      <c r="Z125" s="2976"/>
      <c r="AA125" s="2976"/>
      <c r="AB125" s="1096">
        <v>1.0</v>
      </c>
      <c r="AC125" s="1096" t="s">
        <v>55</v>
      </c>
      <c r="AD125" s="1719" t="s">
        <v>1297</v>
      </c>
      <c r="AE125" s="3025"/>
      <c r="AF125" s="3025"/>
      <c r="AG125" s="3022"/>
      <c r="AH125" s="2977"/>
    </row>
    <row r="126" ht="15.75" customHeight="1">
      <c r="A126" s="2975"/>
      <c r="B126" s="2976" t="s">
        <v>9854</v>
      </c>
      <c r="C126" s="2976"/>
      <c r="D126" s="2976"/>
      <c r="E126" s="2976"/>
      <c r="F126" s="2163" t="s">
        <v>15780</v>
      </c>
      <c r="G126" s="2978" t="s">
        <v>15781</v>
      </c>
      <c r="H126" s="1674"/>
      <c r="I126" s="1674"/>
      <c r="J126" s="2986"/>
      <c r="K126" s="2983"/>
      <c r="L126" s="2976"/>
      <c r="M126" s="2976"/>
      <c r="N126" s="2976"/>
      <c r="O126" s="2976"/>
      <c r="P126" s="2976"/>
      <c r="Q126" s="2976"/>
      <c r="R126" s="2976"/>
      <c r="S126" s="2976"/>
      <c r="T126" s="2976"/>
      <c r="U126" s="2976"/>
      <c r="V126" s="2976"/>
      <c r="W126" s="2976"/>
      <c r="X126" s="2976"/>
      <c r="Y126" s="2976"/>
      <c r="Z126" s="2976"/>
      <c r="AA126" s="2976"/>
      <c r="AB126" s="1096">
        <v>1.0</v>
      </c>
      <c r="AC126" s="1096" t="s">
        <v>55</v>
      </c>
      <c r="AD126" s="1719" t="s">
        <v>1297</v>
      </c>
      <c r="AE126" s="3010"/>
      <c r="AF126" s="3018"/>
      <c r="AG126" s="3023"/>
      <c r="AH126" s="2975"/>
    </row>
    <row r="127" ht="15.75" customHeight="1">
      <c r="A127" s="3024"/>
      <c r="B127" s="2976" t="s">
        <v>12526</v>
      </c>
      <c r="C127" s="2976"/>
      <c r="D127" s="2976"/>
      <c r="E127" s="2976"/>
      <c r="F127" s="2163" t="s">
        <v>15782</v>
      </c>
      <c r="G127" s="2984" t="s">
        <v>15783</v>
      </c>
      <c r="H127" s="1674"/>
      <c r="I127" s="1674"/>
      <c r="J127" s="2986"/>
      <c r="K127" s="2983"/>
      <c r="L127" s="2976"/>
      <c r="M127" s="2976"/>
      <c r="N127" s="2976"/>
      <c r="O127" s="2976"/>
      <c r="P127" s="2976"/>
      <c r="Q127" s="2976"/>
      <c r="R127" s="2976"/>
      <c r="S127" s="2976"/>
      <c r="T127" s="2976"/>
      <c r="U127" s="2976"/>
      <c r="V127" s="2976"/>
      <c r="W127" s="2976"/>
      <c r="X127" s="2976"/>
      <c r="Y127" s="2976"/>
      <c r="Z127" s="2976"/>
      <c r="AA127" s="2976"/>
      <c r="AB127" s="1096">
        <v>1.0</v>
      </c>
      <c r="AC127" s="1096" t="s">
        <v>55</v>
      </c>
      <c r="AD127" s="1304" t="s">
        <v>361</v>
      </c>
      <c r="AE127" s="3025"/>
      <c r="AF127" s="3025"/>
      <c r="AG127" s="3034"/>
      <c r="AH127" s="2977"/>
    </row>
    <row r="128" ht="15.75" customHeight="1">
      <c r="A128" s="2975" t="s">
        <v>15784</v>
      </c>
      <c r="B128" s="2976"/>
      <c r="C128" s="2976"/>
      <c r="D128" s="2976"/>
      <c r="E128" s="2976"/>
      <c r="F128" s="2975"/>
      <c r="G128" s="2976"/>
      <c r="H128" s="1383" t="s">
        <v>94</v>
      </c>
      <c r="I128" s="1383" t="s">
        <v>94</v>
      </c>
      <c r="J128" s="2980"/>
      <c r="K128" s="2980"/>
      <c r="L128" s="2976"/>
      <c r="M128" s="2976"/>
      <c r="N128" s="2976"/>
      <c r="O128" s="2976"/>
      <c r="P128" s="2976"/>
      <c r="Q128" s="2976"/>
      <c r="R128" s="2976"/>
      <c r="S128" s="2976"/>
      <c r="T128" s="2976"/>
      <c r="U128" s="2976"/>
      <c r="V128" s="2976"/>
      <c r="W128" s="2976"/>
      <c r="X128" s="2976"/>
      <c r="Y128" s="2976"/>
      <c r="Z128" s="2976"/>
      <c r="AA128" s="2976"/>
      <c r="AB128" s="1096" t="s">
        <v>94</v>
      </c>
      <c r="AC128" s="1096" t="s">
        <v>55</v>
      </c>
      <c r="AD128" s="1719" t="s">
        <v>1297</v>
      </c>
      <c r="AE128" s="3018"/>
      <c r="AF128" s="3023"/>
      <c r="AG128" s="3023"/>
      <c r="AH128" s="3023"/>
    </row>
    <row r="129" ht="15.75" customHeight="1">
      <c r="A129" s="2975"/>
      <c r="B129" s="2976" t="s">
        <v>15785</v>
      </c>
      <c r="C129" s="2976"/>
      <c r="D129" s="2976"/>
      <c r="E129" s="2978" t="s">
        <v>15786</v>
      </c>
      <c r="F129" s="2163" t="s">
        <v>15787</v>
      </c>
      <c r="G129" s="2978" t="s">
        <v>15788</v>
      </c>
      <c r="H129" s="1674"/>
      <c r="I129" s="1674"/>
      <c r="J129" s="2986"/>
      <c r="K129" s="2983"/>
      <c r="L129" s="2976"/>
      <c r="M129" s="2976"/>
      <c r="N129" s="2976"/>
      <c r="O129" s="2976"/>
      <c r="P129" s="2976"/>
      <c r="Q129" s="2976"/>
      <c r="R129" s="2976"/>
      <c r="S129" s="2976"/>
      <c r="T129" s="2976"/>
      <c r="U129" s="2976"/>
      <c r="V129" s="2976"/>
      <c r="W129" s="2976"/>
      <c r="X129" s="2976"/>
      <c r="Y129" s="2976"/>
      <c r="Z129" s="2976"/>
      <c r="AA129" s="2976"/>
      <c r="AB129" s="1096">
        <v>1.0</v>
      </c>
      <c r="AC129" s="1096" t="s">
        <v>55</v>
      </c>
      <c r="AD129" s="1719" t="s">
        <v>1297</v>
      </c>
      <c r="AE129" s="3016"/>
      <c r="AF129" s="3016"/>
      <c r="AG129" s="3019"/>
      <c r="AH129" s="2976"/>
    </row>
    <row r="130" ht="15.75" customHeight="1">
      <c r="A130" s="3024"/>
      <c r="B130" s="2977" t="s">
        <v>15789</v>
      </c>
      <c r="C130" s="2977"/>
      <c r="D130" s="2977"/>
      <c r="E130" s="2987" t="s">
        <v>15790</v>
      </c>
      <c r="F130" s="2163" t="s">
        <v>15787</v>
      </c>
      <c r="G130" s="2987" t="s">
        <v>15791</v>
      </c>
      <c r="H130" s="1674"/>
      <c r="I130" s="1674"/>
      <c r="J130" s="1384"/>
      <c r="K130" s="2983"/>
      <c r="L130" s="2976"/>
      <c r="M130" s="2976"/>
      <c r="N130" s="2976"/>
      <c r="O130" s="2976"/>
      <c r="P130" s="2976"/>
      <c r="Q130" s="2976"/>
      <c r="R130" s="2976"/>
      <c r="S130" s="2976"/>
      <c r="T130" s="2976"/>
      <c r="U130" s="2976"/>
      <c r="V130" s="2976"/>
      <c r="W130" s="2976"/>
      <c r="X130" s="2976"/>
      <c r="Y130" s="2976"/>
      <c r="Z130" s="2976"/>
      <c r="AA130" s="2976"/>
      <c r="AB130" s="1096">
        <v>1.0</v>
      </c>
      <c r="AC130" s="1096" t="s">
        <v>55</v>
      </c>
      <c r="AD130" s="1719" t="s">
        <v>1297</v>
      </c>
      <c r="AE130" s="3026"/>
      <c r="AF130" s="3026"/>
      <c r="AG130" s="3026" t="s">
        <v>15792</v>
      </c>
      <c r="AH130" s="2977"/>
    </row>
    <row r="131" ht="15.75" customHeight="1">
      <c r="A131" s="3024"/>
      <c r="B131" s="2977" t="s">
        <v>15793</v>
      </c>
      <c r="C131" s="2977"/>
      <c r="D131" s="2976"/>
      <c r="E131" s="2978" t="s">
        <v>15794</v>
      </c>
      <c r="F131" s="2163" t="s">
        <v>15787</v>
      </c>
      <c r="G131" s="2978" t="s">
        <v>15795</v>
      </c>
      <c r="H131" s="1674"/>
      <c r="I131" s="1674"/>
      <c r="J131" s="1384"/>
      <c r="K131" s="2983"/>
      <c r="L131" s="2976"/>
      <c r="M131" s="2976"/>
      <c r="N131" s="2976"/>
      <c r="O131" s="2976"/>
      <c r="P131" s="2976"/>
      <c r="Q131" s="2976"/>
      <c r="R131" s="2976"/>
      <c r="S131" s="2976"/>
      <c r="T131" s="2976"/>
      <c r="U131" s="2976"/>
      <c r="V131" s="2976"/>
      <c r="W131" s="2976"/>
      <c r="X131" s="2976"/>
      <c r="Y131" s="2976"/>
      <c r="Z131" s="2976"/>
      <c r="AA131" s="2976"/>
      <c r="AB131" s="1096">
        <v>1.0</v>
      </c>
      <c r="AC131" s="1096" t="s">
        <v>55</v>
      </c>
      <c r="AD131" s="1719" t="s">
        <v>1297</v>
      </c>
      <c r="AE131" s="3025"/>
      <c r="AF131" s="3025"/>
      <c r="AG131" s="3022"/>
      <c r="AH131" s="2977"/>
    </row>
    <row r="132" ht="15.75" customHeight="1">
      <c r="A132" s="3035" t="s">
        <v>15796</v>
      </c>
      <c r="B132" s="2988"/>
      <c r="C132" s="2988"/>
      <c r="D132" s="2988"/>
      <c r="E132" s="2988"/>
      <c r="F132" s="2980"/>
      <c r="G132" s="2980"/>
      <c r="H132" s="1383" t="s">
        <v>94</v>
      </c>
      <c r="I132" s="1383" t="s">
        <v>94</v>
      </c>
      <c r="J132" s="2988"/>
      <c r="K132" s="2980"/>
      <c r="L132" s="2976"/>
      <c r="M132" s="2976"/>
      <c r="N132" s="2976"/>
      <c r="O132" s="2977"/>
      <c r="P132" s="2977"/>
      <c r="Q132" s="2977"/>
      <c r="R132" s="2977"/>
      <c r="S132" s="2977"/>
      <c r="T132" s="2977"/>
      <c r="U132" s="2977"/>
      <c r="V132" s="2976"/>
      <c r="W132" s="2977"/>
      <c r="X132" s="2977"/>
      <c r="Y132" s="2977"/>
      <c r="Z132" s="2976"/>
      <c r="AA132" s="2977"/>
      <c r="AB132" s="1096" t="s">
        <v>94</v>
      </c>
      <c r="AC132" s="1096" t="s">
        <v>55</v>
      </c>
      <c r="AD132" s="1719" t="s">
        <v>1297</v>
      </c>
      <c r="AE132" s="3025"/>
      <c r="AF132" s="3022"/>
      <c r="AG132" s="3022"/>
      <c r="AH132" s="2977"/>
    </row>
    <row r="133" ht="15.75" customHeight="1">
      <c r="A133" s="3035"/>
      <c r="B133" s="2988" t="s">
        <v>15797</v>
      </c>
      <c r="C133" s="2988"/>
      <c r="D133" s="2988"/>
      <c r="E133" s="2988"/>
      <c r="F133" s="2985" t="s">
        <v>15798</v>
      </c>
      <c r="G133" s="2985" t="s">
        <v>15799</v>
      </c>
      <c r="H133" s="1674"/>
      <c r="I133" s="1674"/>
      <c r="J133" s="2983"/>
      <c r="K133" s="2983"/>
      <c r="L133" s="2977"/>
      <c r="M133" s="2976"/>
      <c r="N133" s="2976"/>
      <c r="O133" s="2977"/>
      <c r="P133" s="2977"/>
      <c r="Q133" s="2977"/>
      <c r="R133" s="2977"/>
      <c r="S133" s="2977"/>
      <c r="T133" s="2977"/>
      <c r="U133" s="2977"/>
      <c r="V133" s="2976"/>
      <c r="W133" s="2977"/>
      <c r="X133" s="2977"/>
      <c r="Y133" s="2977"/>
      <c r="Z133" s="2976"/>
      <c r="AA133" s="2977"/>
      <c r="AB133" s="1096">
        <v>1.0</v>
      </c>
      <c r="AC133" s="1096" t="s">
        <v>55</v>
      </c>
      <c r="AD133" s="1719" t="s">
        <v>1297</v>
      </c>
      <c r="AE133" s="3025"/>
      <c r="AF133" s="3025"/>
      <c r="AG133" s="3022"/>
      <c r="AH133" s="3022"/>
    </row>
    <row r="134" ht="15.75" customHeight="1">
      <c r="A134" s="3035"/>
      <c r="B134" s="2988" t="s">
        <v>15800</v>
      </c>
      <c r="C134" s="2988"/>
      <c r="D134" s="2988"/>
      <c r="E134" s="2981" t="s">
        <v>15801</v>
      </c>
      <c r="F134" s="2985" t="s">
        <v>15802</v>
      </c>
      <c r="G134" s="2985" t="s">
        <v>15803</v>
      </c>
      <c r="H134" s="1674"/>
      <c r="I134" s="1674"/>
      <c r="J134" s="2983"/>
      <c r="K134" s="2983"/>
      <c r="L134" s="2977"/>
      <c r="M134" s="2976"/>
      <c r="N134" s="2976"/>
      <c r="O134" s="2977"/>
      <c r="P134" s="2977"/>
      <c r="Q134" s="2977"/>
      <c r="R134" s="2977"/>
      <c r="S134" s="2977"/>
      <c r="T134" s="2977"/>
      <c r="U134" s="2977"/>
      <c r="V134" s="2976"/>
      <c r="W134" s="2977"/>
      <c r="X134" s="2977"/>
      <c r="Y134" s="2977"/>
      <c r="Z134" s="2976"/>
      <c r="AA134" s="2977"/>
      <c r="AB134" s="1096">
        <v>1.0</v>
      </c>
      <c r="AC134" s="1096" t="s">
        <v>55</v>
      </c>
      <c r="AD134" s="1719" t="s">
        <v>1297</v>
      </c>
      <c r="AE134" s="3025"/>
      <c r="AF134" s="3025"/>
      <c r="AG134" s="3022"/>
      <c r="AH134" s="2977"/>
    </row>
    <row r="135" ht="15.75" customHeight="1">
      <c r="A135" s="3035"/>
      <c r="B135" s="2988"/>
      <c r="C135" s="2988" t="s">
        <v>15804</v>
      </c>
      <c r="D135" s="2988"/>
      <c r="E135" s="2981" t="s">
        <v>15805</v>
      </c>
      <c r="F135" s="2985" t="s">
        <v>15806</v>
      </c>
      <c r="G135" s="2985" t="s">
        <v>15807</v>
      </c>
      <c r="H135" s="1674"/>
      <c r="I135" s="1674"/>
      <c r="J135" s="2983"/>
      <c r="K135" s="2983"/>
      <c r="L135" s="2977"/>
      <c r="M135" s="2976"/>
      <c r="N135" s="2976"/>
      <c r="O135" s="2977"/>
      <c r="P135" s="2977"/>
      <c r="Q135" s="2977"/>
      <c r="R135" s="2977"/>
      <c r="S135" s="2977"/>
      <c r="T135" s="2977"/>
      <c r="U135" s="2977"/>
      <c r="V135" s="2976"/>
      <c r="W135" s="2977"/>
      <c r="X135" s="2977"/>
      <c r="Y135" s="2977"/>
      <c r="Z135" s="2976"/>
      <c r="AA135" s="2977"/>
      <c r="AB135" s="1096">
        <v>1.0</v>
      </c>
      <c r="AC135" s="1096" t="s">
        <v>55</v>
      </c>
      <c r="AD135" s="1719" t="s">
        <v>1297</v>
      </c>
      <c r="AE135" s="2987"/>
      <c r="AF135" s="3025"/>
      <c r="AG135" s="3022"/>
      <c r="AH135" s="2977"/>
    </row>
    <row r="136" ht="15.75" customHeight="1">
      <c r="A136" s="3035"/>
      <c r="B136" s="2988" t="s">
        <v>15808</v>
      </c>
      <c r="C136" s="2988"/>
      <c r="D136" s="2988"/>
      <c r="E136" s="2988"/>
      <c r="F136" s="2980"/>
      <c r="G136" s="2980"/>
      <c r="H136" s="1383" t="s">
        <v>94</v>
      </c>
      <c r="I136" s="1383" t="s">
        <v>94</v>
      </c>
      <c r="J136" s="2988"/>
      <c r="K136" s="2988"/>
      <c r="L136" s="2977"/>
      <c r="M136" s="2976"/>
      <c r="N136" s="2976"/>
      <c r="O136" s="2977"/>
      <c r="P136" s="2977"/>
      <c r="Q136" s="2977"/>
      <c r="R136" s="2977"/>
      <c r="S136" s="2977"/>
      <c r="T136" s="2977"/>
      <c r="U136" s="2977"/>
      <c r="V136" s="2976"/>
      <c r="W136" s="2977"/>
      <c r="X136" s="2977"/>
      <c r="Y136" s="2977"/>
      <c r="Z136" s="2976"/>
      <c r="AA136" s="2977"/>
      <c r="AB136" s="1096" t="s">
        <v>94</v>
      </c>
      <c r="AC136" s="1096" t="s">
        <v>55</v>
      </c>
      <c r="AD136" s="1719" t="s">
        <v>1297</v>
      </c>
      <c r="AE136" s="2987"/>
      <c r="AF136" s="3022"/>
      <c r="AG136" s="3022"/>
      <c r="AH136" s="2977"/>
    </row>
    <row r="137" ht="15.75" customHeight="1">
      <c r="A137" s="3035"/>
      <c r="B137" s="2988"/>
      <c r="C137" s="2988"/>
      <c r="D137" s="2988"/>
      <c r="E137" s="2981" t="s">
        <v>15801</v>
      </c>
      <c r="F137" s="2985" t="s">
        <v>15809</v>
      </c>
      <c r="G137" s="2985" t="s">
        <v>15810</v>
      </c>
      <c r="H137" s="1674"/>
      <c r="I137" s="1674"/>
      <c r="J137" s="2983"/>
      <c r="K137" s="2983"/>
      <c r="L137" s="2977"/>
      <c r="M137" s="2976"/>
      <c r="N137" s="2976"/>
      <c r="O137" s="2977"/>
      <c r="P137" s="2977"/>
      <c r="Q137" s="2977"/>
      <c r="R137" s="2977"/>
      <c r="S137" s="2977"/>
      <c r="T137" s="2977"/>
      <c r="U137" s="2977"/>
      <c r="V137" s="2976"/>
      <c r="W137" s="2977"/>
      <c r="X137" s="2977"/>
      <c r="Y137" s="2977"/>
      <c r="Z137" s="2976"/>
      <c r="AA137" s="2977"/>
      <c r="AB137" s="1096">
        <v>1.0</v>
      </c>
      <c r="AC137" s="1096" t="s">
        <v>55</v>
      </c>
      <c r="AD137" s="1719" t="s">
        <v>1297</v>
      </c>
      <c r="AE137" s="3025"/>
      <c r="AF137" s="3025"/>
      <c r="AG137" s="3022"/>
      <c r="AH137" s="2977"/>
    </row>
    <row r="138" ht="15.75" customHeight="1">
      <c r="A138" s="3035"/>
      <c r="B138" s="2988"/>
      <c r="C138" s="2988" t="s">
        <v>15811</v>
      </c>
      <c r="D138" s="2988"/>
      <c r="E138" s="2988"/>
      <c r="F138" s="2985" t="s">
        <v>15812</v>
      </c>
      <c r="G138" s="2985" t="s">
        <v>15813</v>
      </c>
      <c r="H138" s="1674"/>
      <c r="I138" s="1674"/>
      <c r="J138" s="2983"/>
      <c r="K138" s="2983"/>
      <c r="L138" s="2977"/>
      <c r="M138" s="2976"/>
      <c r="N138" s="2976"/>
      <c r="O138" s="2977"/>
      <c r="P138" s="2977"/>
      <c r="Q138" s="2977"/>
      <c r="R138" s="2977"/>
      <c r="S138" s="2977"/>
      <c r="T138" s="2977"/>
      <c r="U138" s="2977"/>
      <c r="V138" s="2976"/>
      <c r="W138" s="2977"/>
      <c r="X138" s="2977"/>
      <c r="Y138" s="2977"/>
      <c r="Z138" s="2976"/>
      <c r="AA138" s="2977"/>
      <c r="AB138" s="1096">
        <v>1.0</v>
      </c>
      <c r="AC138" s="1096" t="s">
        <v>55</v>
      </c>
      <c r="AD138" s="1719" t="s">
        <v>1297</v>
      </c>
      <c r="AE138" s="3025"/>
      <c r="AF138" s="3025"/>
      <c r="AG138" s="3022"/>
      <c r="AH138" s="3022"/>
    </row>
    <row r="139" ht="15.75" customHeight="1">
      <c r="A139" s="3024" t="s">
        <v>15814</v>
      </c>
      <c r="B139" s="2977"/>
      <c r="C139" s="2977"/>
      <c r="D139" s="2977"/>
      <c r="E139" s="2976"/>
      <c r="F139" s="2976"/>
      <c r="G139" s="2976"/>
      <c r="H139" s="1383" t="s">
        <v>94</v>
      </c>
      <c r="I139" s="1383" t="s">
        <v>94</v>
      </c>
      <c r="J139" s="2988"/>
      <c r="K139" s="2980"/>
      <c r="L139" s="2976"/>
      <c r="M139" s="2976"/>
      <c r="N139" s="2976"/>
      <c r="O139" s="2977"/>
      <c r="P139" s="2977"/>
      <c r="Q139" s="2977"/>
      <c r="R139" s="2977"/>
      <c r="S139" s="2977"/>
      <c r="T139" s="2977"/>
      <c r="U139" s="2977"/>
      <c r="V139" s="2976"/>
      <c r="W139" s="2977"/>
      <c r="X139" s="2977"/>
      <c r="Y139" s="2977"/>
      <c r="Z139" s="2976"/>
      <c r="AA139" s="2977"/>
      <c r="AB139" s="1096" t="s">
        <v>94</v>
      </c>
      <c r="AC139" s="1096" t="s">
        <v>55</v>
      </c>
      <c r="AD139" s="1719" t="s">
        <v>1297</v>
      </c>
      <c r="AE139" s="2987"/>
      <c r="AF139" s="2977"/>
      <c r="AG139" s="3022"/>
      <c r="AH139" s="3022"/>
    </row>
    <row r="140" ht="15.75" customHeight="1">
      <c r="A140" s="2975"/>
      <c r="B140" s="2976" t="s">
        <v>15815</v>
      </c>
      <c r="C140" s="2977"/>
      <c r="D140" s="2977"/>
      <c r="E140" s="2976"/>
      <c r="F140" s="2978" t="s">
        <v>15816</v>
      </c>
      <c r="G140" s="2978" t="s">
        <v>15817</v>
      </c>
      <c r="H140" s="1674"/>
      <c r="I140" s="1674"/>
      <c r="J140" s="2983"/>
      <c r="K140" s="2983"/>
      <c r="L140" s="3015" t="s">
        <v>82</v>
      </c>
      <c r="M140" s="2976"/>
      <c r="N140" s="2976"/>
      <c r="O140" s="2977"/>
      <c r="P140" s="2977"/>
      <c r="Q140" s="2977"/>
      <c r="R140" s="2977"/>
      <c r="S140" s="2977"/>
      <c r="T140" s="2977"/>
      <c r="U140" s="2977"/>
      <c r="V140" s="2976"/>
      <c r="W140" s="2977"/>
      <c r="X140" s="2977"/>
      <c r="Y140" s="2977"/>
      <c r="Z140" s="2976"/>
      <c r="AA140" s="2977"/>
      <c r="AB140" s="1096">
        <v>1.0</v>
      </c>
      <c r="AC140" s="1096" t="s">
        <v>55</v>
      </c>
      <c r="AD140" s="1719" t="s">
        <v>1297</v>
      </c>
      <c r="AE140" s="2987"/>
      <c r="AF140" s="2987"/>
      <c r="AG140" s="2977"/>
      <c r="AH140" s="2977"/>
    </row>
    <row r="141" ht="15.75" customHeight="1">
      <c r="A141" s="2975"/>
      <c r="B141" s="2976"/>
      <c r="C141" s="2976" t="s">
        <v>15818</v>
      </c>
      <c r="D141" s="2977"/>
      <c r="E141" s="2976"/>
      <c r="F141" s="2978" t="s">
        <v>15819</v>
      </c>
      <c r="G141" s="2978" t="s">
        <v>15820</v>
      </c>
      <c r="H141" s="1674"/>
      <c r="I141" s="1674"/>
      <c r="J141" s="2983"/>
      <c r="K141" s="2983"/>
      <c r="L141" s="3015" t="s">
        <v>82</v>
      </c>
      <c r="M141" s="2976"/>
      <c r="N141" s="2976"/>
      <c r="O141" s="2977"/>
      <c r="P141" s="2977"/>
      <c r="Q141" s="2977"/>
      <c r="R141" s="2977"/>
      <c r="S141" s="2977"/>
      <c r="T141" s="2977"/>
      <c r="U141" s="2977"/>
      <c r="V141" s="2976"/>
      <c r="W141" s="2977"/>
      <c r="X141" s="2977"/>
      <c r="Y141" s="2977"/>
      <c r="Z141" s="2976"/>
      <c r="AA141" s="2977"/>
      <c r="AB141" s="1096">
        <v>1.0</v>
      </c>
      <c r="AC141" s="1096" t="s">
        <v>55</v>
      </c>
      <c r="AD141" s="1719" t="s">
        <v>1297</v>
      </c>
      <c r="AE141" s="2987"/>
      <c r="AF141" s="2987"/>
      <c r="AG141" s="2977"/>
      <c r="AH141" s="2977"/>
    </row>
    <row r="142" ht="15.75" customHeight="1">
      <c r="A142" s="2975"/>
      <c r="B142" s="2976"/>
      <c r="C142" s="2976" t="s">
        <v>15821</v>
      </c>
      <c r="D142" s="2976"/>
      <c r="E142" s="2976"/>
      <c r="F142" s="2163" t="s">
        <v>15822</v>
      </c>
      <c r="G142" s="2978" t="s">
        <v>15823</v>
      </c>
      <c r="H142" s="1383"/>
      <c r="I142" s="1674"/>
      <c r="J142" s="2986"/>
      <c r="K142" s="2983"/>
      <c r="L142" s="3015" t="s">
        <v>82</v>
      </c>
      <c r="M142" s="2976"/>
      <c r="N142" s="2976"/>
      <c r="O142" s="2976"/>
      <c r="P142" s="2976"/>
      <c r="Q142" s="2976"/>
      <c r="R142" s="2976"/>
      <c r="S142" s="2976"/>
      <c r="T142" s="2976"/>
      <c r="U142" s="2976"/>
      <c r="V142" s="2976"/>
      <c r="W142" s="2976"/>
      <c r="X142" s="2976"/>
      <c r="Y142" s="2976"/>
      <c r="Z142" s="2976"/>
      <c r="AA142" s="2976"/>
      <c r="AB142" s="1096">
        <v>1.0</v>
      </c>
      <c r="AC142" s="1096" t="s">
        <v>55</v>
      </c>
      <c r="AD142" s="1719" t="s">
        <v>1297</v>
      </c>
      <c r="AE142" s="3018"/>
      <c r="AF142" s="3016"/>
      <c r="AG142" s="3019"/>
      <c r="AH142" s="3019"/>
    </row>
    <row r="143" ht="15.75" customHeight="1">
      <c r="A143" s="2975" t="s">
        <v>15824</v>
      </c>
      <c r="B143" s="2976"/>
      <c r="C143" s="2975"/>
      <c r="D143" s="2976"/>
      <c r="E143" s="2976"/>
      <c r="F143" s="2975"/>
      <c r="G143" s="2976"/>
      <c r="H143" s="1383" t="s">
        <v>94</v>
      </c>
      <c r="I143" s="1383" t="s">
        <v>94</v>
      </c>
      <c r="J143" s="2980"/>
      <c r="K143" s="2980"/>
      <c r="L143" s="2976"/>
      <c r="M143" s="2976"/>
      <c r="N143" s="2976"/>
      <c r="O143" s="2976"/>
      <c r="P143" s="2976"/>
      <c r="Q143" s="2976"/>
      <c r="R143" s="2976"/>
      <c r="S143" s="2976"/>
      <c r="T143" s="2976"/>
      <c r="U143" s="2976"/>
      <c r="V143" s="2976"/>
      <c r="W143" s="2976"/>
      <c r="X143" s="2976"/>
      <c r="Y143" s="2976"/>
      <c r="Z143" s="2976"/>
      <c r="AA143" s="2976"/>
      <c r="AB143" s="1096" t="s">
        <v>94</v>
      </c>
      <c r="AC143" s="1096" t="s">
        <v>55</v>
      </c>
      <c r="AD143" s="1719" t="s">
        <v>1297</v>
      </c>
      <c r="AE143" s="3018"/>
      <c r="AF143" s="3019"/>
      <c r="AG143" s="3019"/>
      <c r="AH143" s="3019"/>
    </row>
    <row r="144" ht="15.75" customHeight="1">
      <c r="A144" s="2975"/>
      <c r="B144" s="2976" t="s">
        <v>10365</v>
      </c>
      <c r="C144" s="2976"/>
      <c r="D144" s="2976"/>
      <c r="E144" s="2163" t="s">
        <v>15825</v>
      </c>
      <c r="F144" s="2163" t="s">
        <v>15826</v>
      </c>
      <c r="G144" s="2978" t="s">
        <v>15827</v>
      </c>
      <c r="H144" s="1143"/>
      <c r="I144" s="1674"/>
      <c r="J144" s="2986"/>
      <c r="K144" s="2983"/>
      <c r="L144" s="2976"/>
      <c r="M144" s="2976"/>
      <c r="N144" s="2976"/>
      <c r="O144" s="2976"/>
      <c r="P144" s="2976"/>
      <c r="Q144" s="2976"/>
      <c r="R144" s="2976"/>
      <c r="S144" s="2976"/>
      <c r="T144" s="2976"/>
      <c r="U144" s="2976"/>
      <c r="V144" s="2976"/>
      <c r="W144" s="2976"/>
      <c r="X144" s="2976"/>
      <c r="Y144" s="2976"/>
      <c r="Z144" s="2976"/>
      <c r="AA144" s="2976"/>
      <c r="AB144" s="1096">
        <v>1.0</v>
      </c>
      <c r="AC144" s="1096" t="s">
        <v>55</v>
      </c>
      <c r="AD144" s="1719" t="s">
        <v>1297</v>
      </c>
      <c r="AE144" s="3036"/>
      <c r="AF144" s="2978"/>
      <c r="AG144" s="3019"/>
      <c r="AH144" s="3019"/>
    </row>
    <row r="145" ht="15.75" customHeight="1">
      <c r="A145" s="2975"/>
      <c r="B145" s="2976" t="s">
        <v>15828</v>
      </c>
      <c r="C145" s="2976"/>
      <c r="D145" s="2976"/>
      <c r="E145" s="2975"/>
      <c r="F145" s="2975"/>
      <c r="G145" s="2976"/>
      <c r="H145" s="1383" t="s">
        <v>94</v>
      </c>
      <c r="I145" s="1383" t="s">
        <v>94</v>
      </c>
      <c r="J145" s="2980"/>
      <c r="K145" s="2980"/>
      <c r="L145" s="2976"/>
      <c r="M145" s="2976"/>
      <c r="N145" s="2976"/>
      <c r="O145" s="2976"/>
      <c r="P145" s="2976"/>
      <c r="Q145" s="2976"/>
      <c r="R145" s="2976"/>
      <c r="S145" s="2976"/>
      <c r="T145" s="2976"/>
      <c r="U145" s="2976"/>
      <c r="V145" s="2976"/>
      <c r="W145" s="2976"/>
      <c r="X145" s="2976"/>
      <c r="Y145" s="2976"/>
      <c r="Z145" s="2976"/>
      <c r="AA145" s="2976"/>
      <c r="AB145" s="1096" t="s">
        <v>94</v>
      </c>
      <c r="AC145" s="1096" t="s">
        <v>55</v>
      </c>
      <c r="AD145" s="1719" t="s">
        <v>1297</v>
      </c>
      <c r="AE145" s="2978"/>
      <c r="AF145" s="2976"/>
      <c r="AG145" s="2976"/>
      <c r="AH145" s="2976"/>
    </row>
    <row r="146" ht="15.75" customHeight="1">
      <c r="A146" s="2975"/>
      <c r="B146" s="2976"/>
      <c r="C146" s="2976" t="s">
        <v>15829</v>
      </c>
      <c r="D146" s="2976"/>
      <c r="E146" s="2975" t="s">
        <v>15830</v>
      </c>
      <c r="F146" s="2163" t="s">
        <v>15831</v>
      </c>
      <c r="G146" s="2978" t="s">
        <v>15832</v>
      </c>
      <c r="H146" s="1674"/>
      <c r="I146" s="1674"/>
      <c r="J146" s="2986"/>
      <c r="K146" s="2983"/>
      <c r="L146" s="2976"/>
      <c r="M146" s="2976"/>
      <c r="N146" s="2976"/>
      <c r="O146" s="2976"/>
      <c r="P146" s="2976"/>
      <c r="Q146" s="2976"/>
      <c r="R146" s="2976"/>
      <c r="S146" s="2976"/>
      <c r="T146" s="2976"/>
      <c r="U146" s="2976"/>
      <c r="V146" s="2976"/>
      <c r="W146" s="2976"/>
      <c r="X146" s="2976"/>
      <c r="Y146" s="2976"/>
      <c r="Z146" s="2976"/>
      <c r="AA146" s="2976"/>
      <c r="AB146" s="1096">
        <v>1.0</v>
      </c>
      <c r="AC146" s="1096" t="s">
        <v>55</v>
      </c>
      <c r="AD146" s="1719" t="s">
        <v>1297</v>
      </c>
      <c r="AE146" s="3036"/>
      <c r="AF146" s="2978"/>
      <c r="AG146" s="2976"/>
      <c r="AH146" s="2976"/>
    </row>
    <row r="147" ht="15.75" customHeight="1">
      <c r="A147" s="2975"/>
      <c r="B147" s="2976"/>
      <c r="C147" s="2976"/>
      <c r="D147" s="2976"/>
      <c r="E147" s="2975" t="s">
        <v>15833</v>
      </c>
      <c r="F147" s="2163" t="s">
        <v>15831</v>
      </c>
      <c r="G147" s="2978" t="s">
        <v>15832</v>
      </c>
      <c r="H147" s="1674"/>
      <c r="I147" s="1674"/>
      <c r="J147" s="2986"/>
      <c r="K147" s="2983"/>
      <c r="L147" s="2976"/>
      <c r="M147" s="2976"/>
      <c r="N147" s="2976"/>
      <c r="O147" s="2976"/>
      <c r="P147" s="2976"/>
      <c r="Q147" s="2976"/>
      <c r="R147" s="2976"/>
      <c r="S147" s="2976"/>
      <c r="T147" s="2976"/>
      <c r="U147" s="2976"/>
      <c r="V147" s="2976"/>
      <c r="W147" s="2976"/>
      <c r="X147" s="2976"/>
      <c r="Y147" s="2976"/>
      <c r="Z147" s="2976"/>
      <c r="AA147" s="2976"/>
      <c r="AB147" s="1096">
        <v>1.0</v>
      </c>
      <c r="AC147" s="1096" t="s">
        <v>55</v>
      </c>
      <c r="AD147" s="1719" t="s">
        <v>1297</v>
      </c>
      <c r="AE147" s="3016"/>
      <c r="AF147" s="3016"/>
      <c r="AG147" s="3019"/>
      <c r="AH147" s="3019"/>
    </row>
    <row r="148" ht="15.75" customHeight="1">
      <c r="A148" s="2975" t="s">
        <v>11507</v>
      </c>
      <c r="B148" s="2976"/>
      <c r="C148" s="2975"/>
      <c r="D148" s="2975"/>
      <c r="E148" s="2975"/>
      <c r="F148" s="2975"/>
      <c r="G148" s="2976"/>
      <c r="H148" s="1383" t="s">
        <v>94</v>
      </c>
      <c r="I148" s="1383" t="s">
        <v>94</v>
      </c>
      <c r="J148" s="2980"/>
      <c r="K148" s="2980"/>
      <c r="L148" s="2976"/>
      <c r="M148" s="2976"/>
      <c r="N148" s="2976"/>
      <c r="O148" s="2976"/>
      <c r="P148" s="2976"/>
      <c r="Q148" s="2976"/>
      <c r="R148" s="2976"/>
      <c r="S148" s="2976"/>
      <c r="T148" s="2976"/>
      <c r="U148" s="2976"/>
      <c r="V148" s="2976"/>
      <c r="W148" s="2976"/>
      <c r="X148" s="2976"/>
      <c r="Y148" s="2976"/>
      <c r="Z148" s="2976"/>
      <c r="AA148" s="2976"/>
      <c r="AB148" s="1096" t="s">
        <v>94</v>
      </c>
      <c r="AC148" s="1096" t="s">
        <v>55</v>
      </c>
      <c r="AD148" s="1719" t="s">
        <v>1297</v>
      </c>
      <c r="AE148" s="3016"/>
      <c r="AF148" s="3019"/>
      <c r="AG148" s="2976"/>
      <c r="AH148" s="3019"/>
    </row>
    <row r="149" ht="15.75" hidden="1" customHeight="1">
      <c r="A149" s="2975"/>
      <c r="B149" s="2976" t="s">
        <v>15834</v>
      </c>
      <c r="C149" s="2975"/>
      <c r="D149" s="2975"/>
      <c r="E149" s="2975"/>
      <c r="F149" s="2163" t="s">
        <v>15835</v>
      </c>
      <c r="G149" s="2978" t="s">
        <v>15836</v>
      </c>
      <c r="H149" s="2983"/>
      <c r="I149" s="1384"/>
      <c r="J149" s="2986"/>
      <c r="K149" s="2983"/>
      <c r="L149" s="2976"/>
      <c r="M149" s="2976"/>
      <c r="N149" s="2976"/>
      <c r="O149" s="2976"/>
      <c r="P149" s="2976"/>
      <c r="Q149" s="2976"/>
      <c r="R149" s="2976"/>
      <c r="S149" s="2976"/>
      <c r="T149" s="2976"/>
      <c r="U149" s="2976"/>
      <c r="V149" s="2976"/>
      <c r="W149" s="2976"/>
      <c r="X149" s="2976"/>
      <c r="Y149" s="2976"/>
      <c r="Z149" s="2976"/>
      <c r="AA149" s="2976"/>
      <c r="AB149" s="1143">
        <v>4.0</v>
      </c>
      <c r="AC149" s="1096" t="s">
        <v>55</v>
      </c>
      <c r="AD149" s="1719" t="s">
        <v>1297</v>
      </c>
      <c r="AE149" s="2976"/>
      <c r="AF149" s="3019"/>
      <c r="AG149" s="3019"/>
      <c r="AH149" s="2976"/>
    </row>
    <row r="150" ht="15.75" hidden="1" customHeight="1">
      <c r="A150" s="2975"/>
      <c r="B150" s="2976" t="s">
        <v>15837</v>
      </c>
      <c r="C150" s="2976"/>
      <c r="D150" s="2976"/>
      <c r="E150" s="2978" t="s">
        <v>15838</v>
      </c>
      <c r="F150" s="2987" t="s">
        <v>15839</v>
      </c>
      <c r="G150" s="2987" t="s">
        <v>15840</v>
      </c>
      <c r="H150" s="2986"/>
      <c r="I150" s="1384"/>
      <c r="J150" s="2986"/>
      <c r="K150" s="2986"/>
      <c r="L150" s="2976"/>
      <c r="M150" s="2976"/>
      <c r="N150" s="2976"/>
      <c r="O150" s="2976"/>
      <c r="P150" s="2976"/>
      <c r="Q150" s="2976"/>
      <c r="R150" s="2976"/>
      <c r="S150" s="2976"/>
      <c r="T150" s="2976"/>
      <c r="U150" s="2976"/>
      <c r="V150" s="2976"/>
      <c r="W150" s="2976"/>
      <c r="X150" s="2976"/>
      <c r="Y150" s="2976"/>
      <c r="Z150" s="2976"/>
      <c r="AA150" s="2976"/>
      <c r="AB150" s="1143">
        <v>4.0</v>
      </c>
      <c r="AC150" s="1096" t="s">
        <v>55</v>
      </c>
      <c r="AD150" s="1719" t="s">
        <v>1297</v>
      </c>
      <c r="AE150" s="3016"/>
      <c r="AF150" s="3019"/>
      <c r="AG150" s="2976"/>
      <c r="AH150" s="3019"/>
    </row>
    <row r="151" ht="15.75" hidden="1" customHeight="1">
      <c r="A151" s="2975"/>
      <c r="B151" s="2976"/>
      <c r="C151" s="2976" t="s">
        <v>4123</v>
      </c>
      <c r="D151" s="2976"/>
      <c r="E151" s="2978" t="s">
        <v>15841</v>
      </c>
      <c r="F151" s="2163" t="s">
        <v>15842</v>
      </c>
      <c r="G151" s="2978" t="s">
        <v>15843</v>
      </c>
      <c r="H151" s="2986"/>
      <c r="I151" s="1384"/>
      <c r="J151" s="2986"/>
      <c r="K151" s="2986"/>
      <c r="L151" s="2976"/>
      <c r="M151" s="2976"/>
      <c r="N151" s="2976"/>
      <c r="O151" s="2976"/>
      <c r="P151" s="2976"/>
      <c r="Q151" s="2976"/>
      <c r="R151" s="2976"/>
      <c r="S151" s="2976"/>
      <c r="T151" s="2976"/>
      <c r="U151" s="2976"/>
      <c r="V151" s="2976"/>
      <c r="W151" s="2976"/>
      <c r="X151" s="2976"/>
      <c r="Y151" s="2976"/>
      <c r="Z151" s="2976"/>
      <c r="AA151" s="2976"/>
      <c r="AB151" s="1143">
        <v>4.0</v>
      </c>
      <c r="AC151" s="1096" t="s">
        <v>55</v>
      </c>
      <c r="AD151" s="1719" t="s">
        <v>1297</v>
      </c>
      <c r="AE151" s="3019"/>
      <c r="AF151" s="3019"/>
      <c r="AG151" s="3019"/>
      <c r="AH151" s="3019"/>
    </row>
    <row r="152" ht="15.75" hidden="1" customHeight="1">
      <c r="A152" s="2975"/>
      <c r="B152" s="2976"/>
      <c r="C152" s="2975"/>
      <c r="D152" s="2975"/>
      <c r="E152" s="2978" t="s">
        <v>15844</v>
      </c>
      <c r="F152" s="2163" t="s">
        <v>15842</v>
      </c>
      <c r="G152" s="2978" t="s">
        <v>15845</v>
      </c>
      <c r="H152" s="2986"/>
      <c r="I152" s="1384"/>
      <c r="J152" s="2986"/>
      <c r="K152" s="2986"/>
      <c r="L152" s="2976"/>
      <c r="M152" s="2976"/>
      <c r="N152" s="2976"/>
      <c r="O152" s="2976"/>
      <c r="P152" s="2976"/>
      <c r="Q152" s="2976"/>
      <c r="R152" s="2976"/>
      <c r="S152" s="2976"/>
      <c r="T152" s="2976"/>
      <c r="U152" s="2976"/>
      <c r="V152" s="2976"/>
      <c r="W152" s="2976"/>
      <c r="X152" s="2976"/>
      <c r="Y152" s="2976"/>
      <c r="Z152" s="2976"/>
      <c r="AA152" s="2976"/>
      <c r="AB152" s="1143">
        <v>4.0</v>
      </c>
      <c r="AC152" s="1096" t="s">
        <v>55</v>
      </c>
      <c r="AD152" s="1719" t="s">
        <v>1297</v>
      </c>
      <c r="AE152" s="3037"/>
      <c r="AF152" s="3019"/>
      <c r="AG152" s="3019"/>
      <c r="AH152" s="3019"/>
    </row>
    <row r="153" ht="15.75" customHeight="1">
      <c r="A153" s="3038" t="s">
        <v>15846</v>
      </c>
      <c r="B153" s="3030"/>
      <c r="C153" s="3030"/>
      <c r="D153" s="3030"/>
      <c r="E153" s="3030"/>
      <c r="F153" s="2996"/>
      <c r="G153" s="3030"/>
      <c r="H153" s="3030"/>
      <c r="I153" s="3030"/>
      <c r="J153" s="3030"/>
      <c r="K153" s="3030"/>
      <c r="L153" s="3030"/>
      <c r="M153" s="3030"/>
      <c r="N153" s="3030"/>
      <c r="O153" s="3030"/>
      <c r="P153" s="3030"/>
      <c r="Q153" s="3030"/>
      <c r="R153" s="3030"/>
      <c r="S153" s="3030"/>
      <c r="T153" s="3030"/>
      <c r="U153" s="3030"/>
      <c r="V153" s="3030"/>
      <c r="W153" s="3030"/>
      <c r="X153" s="3030"/>
      <c r="Y153" s="3030"/>
      <c r="Z153" s="3030"/>
      <c r="AA153" s="3030"/>
      <c r="AB153" s="3000"/>
      <c r="AC153" s="3000" t="s">
        <v>55</v>
      </c>
      <c r="AD153" s="3001" t="s">
        <v>1297</v>
      </c>
      <c r="AE153" s="3039"/>
      <c r="AF153" s="3040"/>
      <c r="AG153" s="3032"/>
      <c r="AH153" s="3032"/>
    </row>
    <row r="154" ht="15.75" customHeight="1">
      <c r="A154" s="3041" t="s">
        <v>15847</v>
      </c>
      <c r="B154" s="2980"/>
      <c r="C154" s="2980"/>
      <c r="D154" s="2980"/>
      <c r="E154" s="2980"/>
      <c r="F154" s="2979"/>
      <c r="G154" s="2980"/>
      <c r="H154" s="2980"/>
      <c r="I154" s="2980"/>
      <c r="J154" s="2980"/>
      <c r="K154" s="2980"/>
      <c r="L154" s="2980"/>
      <c r="M154" s="2980"/>
      <c r="N154" s="2980"/>
      <c r="O154" s="2980"/>
      <c r="P154" s="2980"/>
      <c r="Q154" s="2980"/>
      <c r="R154" s="2980"/>
      <c r="S154" s="2980"/>
      <c r="T154" s="2980"/>
      <c r="U154" s="2980"/>
      <c r="V154" s="2980"/>
      <c r="W154" s="2980"/>
      <c r="X154" s="2980"/>
      <c r="Y154" s="2980"/>
      <c r="Z154" s="2980"/>
      <c r="AA154" s="2980"/>
      <c r="AB154" s="2983"/>
      <c r="AC154" s="1096" t="s">
        <v>55</v>
      </c>
      <c r="AD154" s="1719" t="s">
        <v>1297</v>
      </c>
      <c r="AE154" s="3016"/>
      <c r="AF154" s="3042"/>
      <c r="AG154" s="3043"/>
      <c r="AH154" s="3043"/>
    </row>
    <row r="155" ht="15.75" customHeight="1">
      <c r="A155" s="2979"/>
      <c r="B155" s="3044" t="s">
        <v>15848</v>
      </c>
      <c r="C155" s="2980"/>
      <c r="D155" s="2980"/>
      <c r="E155" s="2985" t="s">
        <v>15849</v>
      </c>
      <c r="F155" s="2982" t="s">
        <v>15850</v>
      </c>
      <c r="G155" s="3045" t="s">
        <v>15851</v>
      </c>
      <c r="H155" s="3011"/>
      <c r="I155" s="1674"/>
      <c r="J155" s="1384"/>
      <c r="K155" s="2986"/>
      <c r="L155" s="2980"/>
      <c r="M155" s="2980"/>
      <c r="N155" s="2980"/>
      <c r="O155" s="2980"/>
      <c r="P155" s="2980"/>
      <c r="Q155" s="2980"/>
      <c r="R155" s="2980"/>
      <c r="S155" s="2980"/>
      <c r="T155" s="2980"/>
      <c r="U155" s="2980"/>
      <c r="V155" s="2980"/>
      <c r="W155" s="2980"/>
      <c r="X155" s="2980"/>
      <c r="Y155" s="2980"/>
      <c r="Z155" s="2980"/>
      <c r="AA155" s="2980"/>
      <c r="AB155" s="2983">
        <v>1.0</v>
      </c>
      <c r="AC155" s="1096" t="s">
        <v>55</v>
      </c>
      <c r="AD155" s="1719" t="s">
        <v>1297</v>
      </c>
      <c r="AE155" s="3009"/>
      <c r="AF155" s="3042"/>
      <c r="AG155" s="3043"/>
      <c r="AH155" s="3043"/>
    </row>
    <row r="156" ht="15.75" customHeight="1">
      <c r="A156" s="2979" t="s">
        <v>15852</v>
      </c>
      <c r="B156" s="2979"/>
      <c r="C156" s="2988"/>
      <c r="D156" s="2988"/>
      <c r="E156" s="2988"/>
      <c r="F156" s="2979"/>
      <c r="G156" s="2988"/>
      <c r="H156" s="1383" t="s">
        <v>94</v>
      </c>
      <c r="I156" s="1383" t="s">
        <v>94</v>
      </c>
      <c r="J156" s="2980"/>
      <c r="K156" s="2980"/>
      <c r="L156" s="2980"/>
      <c r="M156" s="2980"/>
      <c r="N156" s="2980"/>
      <c r="O156" s="2980"/>
      <c r="P156" s="2980"/>
      <c r="Q156" s="2980"/>
      <c r="R156" s="2980"/>
      <c r="S156" s="2980"/>
      <c r="T156" s="2980"/>
      <c r="U156" s="2980"/>
      <c r="V156" s="2980"/>
      <c r="W156" s="2980"/>
      <c r="X156" s="2980"/>
      <c r="Y156" s="2980"/>
      <c r="Z156" s="2980"/>
      <c r="AA156" s="2980"/>
      <c r="AB156" s="2983" t="s">
        <v>94</v>
      </c>
      <c r="AC156" s="1096" t="s">
        <v>55</v>
      </c>
      <c r="AD156" s="1719" t="s">
        <v>1297</v>
      </c>
      <c r="AE156" s="3016"/>
      <c r="AF156" s="3043"/>
      <c r="AG156" s="3043"/>
      <c r="AH156" s="3043"/>
    </row>
    <row r="157" ht="15.75" customHeight="1">
      <c r="A157" s="2979"/>
      <c r="B157" s="2979" t="s">
        <v>15646</v>
      </c>
      <c r="C157" s="2988"/>
      <c r="D157" s="2988"/>
      <c r="E157" s="2979"/>
      <c r="F157" s="2979"/>
      <c r="G157" s="2981" t="s">
        <v>15853</v>
      </c>
      <c r="H157" s="1383" t="s">
        <v>94</v>
      </c>
      <c r="I157" s="1383" t="s">
        <v>94</v>
      </c>
      <c r="J157" s="2980"/>
      <c r="K157" s="2980"/>
      <c r="L157" s="2980"/>
      <c r="M157" s="2980"/>
      <c r="N157" s="2980"/>
      <c r="O157" s="2980"/>
      <c r="P157" s="2980"/>
      <c r="Q157" s="2980"/>
      <c r="R157" s="2980"/>
      <c r="S157" s="2980"/>
      <c r="T157" s="2980"/>
      <c r="U157" s="2980"/>
      <c r="V157" s="2980"/>
      <c r="W157" s="2980"/>
      <c r="X157" s="2980"/>
      <c r="Y157" s="2980"/>
      <c r="Z157" s="2980"/>
      <c r="AA157" s="2980"/>
      <c r="AB157" s="2983" t="s">
        <v>94</v>
      </c>
      <c r="AC157" s="1096" t="s">
        <v>55</v>
      </c>
      <c r="AD157" s="1719" t="s">
        <v>1297</v>
      </c>
      <c r="AE157" s="2978"/>
      <c r="AF157" s="3043"/>
      <c r="AG157" s="2980"/>
      <c r="AH157" s="2980"/>
    </row>
    <row r="158" ht="15.75" customHeight="1">
      <c r="A158" s="2979"/>
      <c r="B158" s="2979"/>
      <c r="C158" s="2988" t="s">
        <v>15647</v>
      </c>
      <c r="D158" s="2988"/>
      <c r="E158" s="2982" t="s">
        <v>15854</v>
      </c>
      <c r="F158" s="2982" t="s">
        <v>15855</v>
      </c>
      <c r="G158" s="2981" t="s">
        <v>15856</v>
      </c>
      <c r="H158" s="3011"/>
      <c r="I158" s="1674"/>
      <c r="J158" s="1384"/>
      <c r="K158" s="2986"/>
      <c r="L158" s="2980"/>
      <c r="M158" s="2980"/>
      <c r="N158" s="2980"/>
      <c r="O158" s="2980"/>
      <c r="P158" s="2980"/>
      <c r="Q158" s="2980"/>
      <c r="R158" s="2980"/>
      <c r="S158" s="2980"/>
      <c r="T158" s="2980"/>
      <c r="U158" s="2980"/>
      <c r="V158" s="2980"/>
      <c r="W158" s="2980"/>
      <c r="X158" s="2980"/>
      <c r="Y158" s="2980"/>
      <c r="Z158" s="2980"/>
      <c r="AA158" s="2980"/>
      <c r="AB158" s="2983">
        <v>1.0</v>
      </c>
      <c r="AC158" s="1096" t="s">
        <v>55</v>
      </c>
      <c r="AD158" s="1719" t="s">
        <v>1297</v>
      </c>
      <c r="AE158" s="3046"/>
      <c r="AF158" s="3047"/>
      <c r="AG158" s="3043"/>
      <c r="AH158" s="3043"/>
    </row>
    <row r="159" ht="15.75" customHeight="1">
      <c r="A159" s="2979"/>
      <c r="B159" s="2979"/>
      <c r="C159" s="2979" t="s">
        <v>15661</v>
      </c>
      <c r="D159" s="2988"/>
      <c r="E159" s="2982" t="s">
        <v>15857</v>
      </c>
      <c r="F159" s="2982" t="s">
        <v>15858</v>
      </c>
      <c r="G159" s="2981" t="s">
        <v>15859</v>
      </c>
      <c r="H159" s="3011"/>
      <c r="I159" s="1674"/>
      <c r="J159" s="2986"/>
      <c r="K159" s="2986"/>
      <c r="L159" s="2980"/>
      <c r="M159" s="2980"/>
      <c r="N159" s="2980"/>
      <c r="O159" s="2980"/>
      <c r="P159" s="2980"/>
      <c r="Q159" s="2980"/>
      <c r="R159" s="2980"/>
      <c r="S159" s="2980"/>
      <c r="T159" s="2980"/>
      <c r="U159" s="2980"/>
      <c r="V159" s="2980"/>
      <c r="W159" s="2980"/>
      <c r="X159" s="2980"/>
      <c r="Y159" s="2980"/>
      <c r="Z159" s="2980"/>
      <c r="AA159" s="2980"/>
      <c r="AB159" s="2983">
        <v>1.0</v>
      </c>
      <c r="AC159" s="1096" t="s">
        <v>55</v>
      </c>
      <c r="AD159" s="1719" t="s">
        <v>1297</v>
      </c>
      <c r="AE159" s="3047"/>
      <c r="AF159" s="2990" t="s">
        <v>15860</v>
      </c>
      <c r="AG159" s="3043"/>
      <c r="AH159" s="3043"/>
    </row>
    <row r="160" ht="15.75" customHeight="1">
      <c r="A160" s="2979"/>
      <c r="B160" s="2979" t="s">
        <v>15657</v>
      </c>
      <c r="C160" s="2979"/>
      <c r="D160" s="2979"/>
      <c r="E160" s="2979"/>
      <c r="F160" s="2979"/>
      <c r="G160" s="2988"/>
      <c r="H160" s="1383" t="s">
        <v>94</v>
      </c>
      <c r="I160" s="1383" t="s">
        <v>94</v>
      </c>
      <c r="J160" s="2980"/>
      <c r="K160" s="2980"/>
      <c r="L160" s="2980"/>
      <c r="M160" s="2980"/>
      <c r="N160" s="2980"/>
      <c r="O160" s="2980"/>
      <c r="P160" s="2980"/>
      <c r="Q160" s="2980"/>
      <c r="R160" s="2980"/>
      <c r="S160" s="2980"/>
      <c r="T160" s="2980"/>
      <c r="U160" s="2980"/>
      <c r="V160" s="2980"/>
      <c r="W160" s="2980"/>
      <c r="X160" s="2980"/>
      <c r="Y160" s="2980"/>
      <c r="Z160" s="2980"/>
      <c r="AA160" s="2980"/>
      <c r="AB160" s="2983" t="s">
        <v>94</v>
      </c>
      <c r="AC160" s="1096" t="s">
        <v>55</v>
      </c>
      <c r="AD160" s="1719" t="s">
        <v>1297</v>
      </c>
      <c r="AE160" s="3016"/>
      <c r="AF160" s="3043"/>
      <c r="AG160" s="3043"/>
      <c r="AH160" s="3043"/>
    </row>
    <row r="161" ht="15.75" customHeight="1">
      <c r="A161" s="2979"/>
      <c r="B161" s="2979"/>
      <c r="C161" s="2980" t="s">
        <v>15647</v>
      </c>
      <c r="D161" s="2980"/>
      <c r="E161" s="2979"/>
      <c r="F161" s="2982" t="s">
        <v>15861</v>
      </c>
      <c r="G161" s="2981" t="s">
        <v>15862</v>
      </c>
      <c r="H161" s="3011"/>
      <c r="I161" s="1674"/>
      <c r="J161" s="2983"/>
      <c r="K161" s="2986"/>
      <c r="L161" s="2980"/>
      <c r="M161" s="2980"/>
      <c r="N161" s="2980"/>
      <c r="O161" s="2980"/>
      <c r="P161" s="2980"/>
      <c r="Q161" s="2980"/>
      <c r="R161" s="2980"/>
      <c r="S161" s="2980"/>
      <c r="T161" s="2980"/>
      <c r="U161" s="2980"/>
      <c r="V161" s="2980"/>
      <c r="W161" s="2980"/>
      <c r="X161" s="2980"/>
      <c r="Y161" s="2980"/>
      <c r="Z161" s="2980"/>
      <c r="AA161" s="2980"/>
      <c r="AB161" s="2983">
        <v>1.0</v>
      </c>
      <c r="AC161" s="1096" t="s">
        <v>55</v>
      </c>
      <c r="AD161" s="1719" t="s">
        <v>1297</v>
      </c>
      <c r="AE161" s="3016"/>
      <c r="AF161" s="3042"/>
      <c r="AG161" s="3043"/>
      <c r="AH161" s="3043"/>
    </row>
    <row r="162" ht="15.75" customHeight="1">
      <c r="A162" s="2979"/>
      <c r="B162" s="2979"/>
      <c r="C162" s="2980" t="s">
        <v>15661</v>
      </c>
      <c r="D162" s="2980"/>
      <c r="E162" s="2982" t="s">
        <v>15662</v>
      </c>
      <c r="F162" s="2982" t="s">
        <v>15863</v>
      </c>
      <c r="G162" s="2981" t="s">
        <v>15864</v>
      </c>
      <c r="H162" s="3011"/>
      <c r="I162" s="3011"/>
      <c r="J162" s="2983"/>
      <c r="K162" s="2986"/>
      <c r="L162" s="2980"/>
      <c r="M162" s="2980"/>
      <c r="N162" s="2980"/>
      <c r="O162" s="2980"/>
      <c r="P162" s="2980"/>
      <c r="Q162" s="2980"/>
      <c r="R162" s="2980"/>
      <c r="S162" s="2980"/>
      <c r="T162" s="2980"/>
      <c r="U162" s="2980"/>
      <c r="V162" s="2980"/>
      <c r="W162" s="2980"/>
      <c r="X162" s="2980"/>
      <c r="Y162" s="2980"/>
      <c r="Z162" s="2980"/>
      <c r="AA162" s="2980"/>
      <c r="AB162" s="2983">
        <v>1.0</v>
      </c>
      <c r="AC162" s="1096" t="s">
        <v>55</v>
      </c>
      <c r="AD162" s="1719" t="s">
        <v>1297</v>
      </c>
      <c r="AE162" s="3009"/>
      <c r="AF162" s="2990" t="s">
        <v>15865</v>
      </c>
      <c r="AG162" s="3043"/>
      <c r="AH162" s="3043"/>
    </row>
    <row r="163" ht="15.75" customHeight="1">
      <c r="A163" s="2979"/>
      <c r="B163" s="2979" t="s">
        <v>9854</v>
      </c>
      <c r="C163" s="2980"/>
      <c r="D163" s="2979"/>
      <c r="E163" s="2979"/>
      <c r="F163" s="2979"/>
      <c r="G163" s="2988"/>
      <c r="H163" s="1383" t="s">
        <v>94</v>
      </c>
      <c r="I163" s="1383" t="s">
        <v>94</v>
      </c>
      <c r="J163" s="2980"/>
      <c r="K163" s="2980"/>
      <c r="L163" s="2980"/>
      <c r="M163" s="2980"/>
      <c r="N163" s="2980"/>
      <c r="O163" s="2980"/>
      <c r="P163" s="2980"/>
      <c r="Q163" s="2980"/>
      <c r="R163" s="2980"/>
      <c r="S163" s="2980"/>
      <c r="T163" s="2980"/>
      <c r="U163" s="2980"/>
      <c r="V163" s="2980"/>
      <c r="W163" s="2980"/>
      <c r="X163" s="2980"/>
      <c r="Y163" s="2980"/>
      <c r="Z163" s="2980"/>
      <c r="AA163" s="2980"/>
      <c r="AB163" s="2983" t="s">
        <v>94</v>
      </c>
      <c r="AC163" s="1096" t="s">
        <v>55</v>
      </c>
      <c r="AD163" s="1719" t="s">
        <v>1297</v>
      </c>
      <c r="AE163" s="3016"/>
      <c r="AF163" s="3043"/>
      <c r="AG163" s="3043"/>
      <c r="AH163" s="3043"/>
    </row>
    <row r="164" ht="15.75" customHeight="1">
      <c r="A164" s="2979"/>
      <c r="B164" s="2980"/>
      <c r="C164" s="2985" t="s">
        <v>15698</v>
      </c>
      <c r="D164" s="2980"/>
      <c r="E164" s="2985" t="s">
        <v>15699</v>
      </c>
      <c r="F164" s="2982" t="s">
        <v>15866</v>
      </c>
      <c r="G164" s="2993" t="s">
        <v>15867</v>
      </c>
      <c r="H164" s="3011"/>
      <c r="I164" s="3011"/>
      <c r="J164" s="2983"/>
      <c r="K164" s="2986"/>
      <c r="L164" s="2980"/>
      <c r="M164" s="2980"/>
      <c r="N164" s="2980"/>
      <c r="O164" s="2980"/>
      <c r="P164" s="2980"/>
      <c r="Q164" s="2980"/>
      <c r="R164" s="2980"/>
      <c r="S164" s="2980"/>
      <c r="T164" s="2980"/>
      <c r="U164" s="2980"/>
      <c r="V164" s="2980"/>
      <c r="W164" s="2980"/>
      <c r="X164" s="2980"/>
      <c r="Y164" s="2980"/>
      <c r="Z164" s="2980"/>
      <c r="AA164" s="2980"/>
      <c r="AB164" s="2983">
        <v>1.0</v>
      </c>
      <c r="AC164" s="1096" t="s">
        <v>55</v>
      </c>
      <c r="AD164" s="1719" t="s">
        <v>1297</v>
      </c>
      <c r="AE164" s="3009"/>
      <c r="AF164" s="3042"/>
      <c r="AG164" s="3043"/>
      <c r="AH164" s="3043"/>
    </row>
    <row r="165" ht="15.75" customHeight="1">
      <c r="A165" s="2979"/>
      <c r="B165" s="2980"/>
      <c r="C165" s="2985" t="s">
        <v>15702</v>
      </c>
      <c r="D165" s="2980"/>
      <c r="E165" s="3048" t="s">
        <v>15868</v>
      </c>
      <c r="F165" s="2989" t="s">
        <v>15869</v>
      </c>
      <c r="G165" s="3049" t="s">
        <v>15870</v>
      </c>
      <c r="H165" s="3011"/>
      <c r="I165" s="3011"/>
      <c r="J165" s="2983"/>
      <c r="K165" s="2986"/>
      <c r="L165" s="2980"/>
      <c r="M165" s="2980"/>
      <c r="N165" s="2980"/>
      <c r="O165" s="2980"/>
      <c r="P165" s="2980"/>
      <c r="Q165" s="2980"/>
      <c r="R165" s="2980"/>
      <c r="S165" s="2980"/>
      <c r="T165" s="2980"/>
      <c r="U165" s="2980"/>
      <c r="V165" s="2980"/>
      <c r="W165" s="2980"/>
      <c r="X165" s="2980"/>
      <c r="Y165" s="2980"/>
      <c r="Z165" s="2980"/>
      <c r="AA165" s="2980"/>
      <c r="AB165" s="2983">
        <v>1.0</v>
      </c>
      <c r="AC165" s="1096" t="s">
        <v>55</v>
      </c>
      <c r="AD165" s="1304" t="s">
        <v>361</v>
      </c>
      <c r="AE165" s="3009"/>
      <c r="AF165" s="2990" t="s">
        <v>15871</v>
      </c>
      <c r="AG165" s="3043"/>
      <c r="AH165" s="3050" t="s">
        <v>15872</v>
      </c>
    </row>
    <row r="166" ht="15.75" customHeight="1">
      <c r="A166" s="2979"/>
      <c r="B166" s="2980"/>
      <c r="C166" s="2985" t="s">
        <v>15708</v>
      </c>
      <c r="D166" s="2980"/>
      <c r="E166" s="2985" t="s">
        <v>15699</v>
      </c>
      <c r="F166" s="2982" t="s">
        <v>15873</v>
      </c>
      <c r="G166" s="2981" t="s">
        <v>15874</v>
      </c>
      <c r="H166" s="3011"/>
      <c r="I166" s="3011"/>
      <c r="J166" s="2983"/>
      <c r="K166" s="2986"/>
      <c r="L166" s="2980"/>
      <c r="M166" s="2980"/>
      <c r="N166" s="2980"/>
      <c r="O166" s="2980"/>
      <c r="P166" s="2980"/>
      <c r="Q166" s="2980"/>
      <c r="R166" s="2980"/>
      <c r="S166" s="2980"/>
      <c r="T166" s="2980"/>
      <c r="U166" s="2980"/>
      <c r="V166" s="2980"/>
      <c r="W166" s="2980"/>
      <c r="X166" s="2980"/>
      <c r="Y166" s="2980"/>
      <c r="Z166" s="2980"/>
      <c r="AA166" s="2980"/>
      <c r="AB166" s="2983">
        <v>1.0</v>
      </c>
      <c r="AC166" s="1096" t="s">
        <v>55</v>
      </c>
      <c r="AD166" s="1719" t="s">
        <v>1297</v>
      </c>
      <c r="AE166" s="3016"/>
      <c r="AF166" s="3042"/>
      <c r="AG166" s="3043"/>
      <c r="AH166" s="3043"/>
    </row>
    <row r="167" ht="15.75" customHeight="1">
      <c r="A167" s="2979"/>
      <c r="B167" s="2976" t="s">
        <v>15711</v>
      </c>
      <c r="C167" s="2976"/>
      <c r="D167" s="2976"/>
      <c r="E167" s="2975"/>
      <c r="F167" s="2975"/>
      <c r="G167" s="2976"/>
      <c r="H167" s="1383" t="s">
        <v>94</v>
      </c>
      <c r="I167" s="1383" t="s">
        <v>94</v>
      </c>
      <c r="J167" s="2980"/>
      <c r="K167" s="2980"/>
      <c r="L167" s="2980"/>
      <c r="M167" s="2980"/>
      <c r="N167" s="2980"/>
      <c r="O167" s="2980"/>
      <c r="P167" s="2980"/>
      <c r="Q167" s="2980"/>
      <c r="R167" s="2980"/>
      <c r="S167" s="2980"/>
      <c r="T167" s="2980"/>
      <c r="U167" s="2980"/>
      <c r="V167" s="2980"/>
      <c r="W167" s="2980"/>
      <c r="X167" s="2980"/>
      <c r="Y167" s="2980"/>
      <c r="Z167" s="2980"/>
      <c r="AA167" s="2980"/>
      <c r="AB167" s="2983" t="s">
        <v>94</v>
      </c>
      <c r="AC167" s="1096" t="s">
        <v>55</v>
      </c>
      <c r="AD167" s="1719" t="s">
        <v>1297</v>
      </c>
      <c r="AE167" s="3016"/>
      <c r="AF167" s="3043"/>
      <c r="AG167" s="3043"/>
      <c r="AH167" s="3043"/>
    </row>
    <row r="168" ht="15.75" customHeight="1">
      <c r="A168" s="2979"/>
      <c r="B168" s="2976"/>
      <c r="C168" s="2976" t="s">
        <v>15712</v>
      </c>
      <c r="D168" s="2976"/>
      <c r="E168" s="2163" t="s">
        <v>15713</v>
      </c>
      <c r="F168" s="2163" t="s">
        <v>15714</v>
      </c>
      <c r="G168" s="2978" t="s">
        <v>15875</v>
      </c>
      <c r="H168" s="3011"/>
      <c r="I168" s="3011"/>
      <c r="J168" s="2983"/>
      <c r="K168" s="2986"/>
      <c r="L168" s="2980"/>
      <c r="M168" s="2980"/>
      <c r="N168" s="2980"/>
      <c r="O168" s="2980"/>
      <c r="P168" s="2980"/>
      <c r="Q168" s="2980"/>
      <c r="R168" s="2980"/>
      <c r="S168" s="2980"/>
      <c r="T168" s="2980"/>
      <c r="U168" s="2980"/>
      <c r="V168" s="2980"/>
      <c r="W168" s="2980"/>
      <c r="X168" s="2980"/>
      <c r="Y168" s="2980"/>
      <c r="Z168" s="2980"/>
      <c r="AA168" s="2980"/>
      <c r="AB168" s="2983">
        <v>1.0</v>
      </c>
      <c r="AC168" s="1096" t="s">
        <v>55</v>
      </c>
      <c r="AD168" s="1719" t="s">
        <v>1297</v>
      </c>
      <c r="AE168" s="2984"/>
      <c r="AF168" s="3042"/>
      <c r="AG168" s="3043"/>
      <c r="AH168" s="3048" t="s">
        <v>15876</v>
      </c>
    </row>
    <row r="169" ht="15.75" customHeight="1">
      <c r="A169" s="2979"/>
      <c r="B169" s="2976"/>
      <c r="C169" s="2976" t="s">
        <v>15716</v>
      </c>
      <c r="D169" s="2976"/>
      <c r="E169" s="2976"/>
      <c r="F169" s="2975"/>
      <c r="G169" s="2976"/>
      <c r="H169" s="1383" t="s">
        <v>94</v>
      </c>
      <c r="I169" s="1383" t="s">
        <v>94</v>
      </c>
      <c r="J169" s="2980"/>
      <c r="K169" s="2980"/>
      <c r="L169" s="2980"/>
      <c r="M169" s="2980"/>
      <c r="N169" s="2980"/>
      <c r="O169" s="2980"/>
      <c r="P169" s="2980"/>
      <c r="Q169" s="2980"/>
      <c r="R169" s="2980"/>
      <c r="S169" s="2980"/>
      <c r="T169" s="2980"/>
      <c r="U169" s="2980"/>
      <c r="V169" s="2980"/>
      <c r="W169" s="2980"/>
      <c r="X169" s="2980"/>
      <c r="Y169" s="2980"/>
      <c r="Z169" s="2980"/>
      <c r="AA169" s="2980"/>
      <c r="AB169" s="2983" t="s">
        <v>94</v>
      </c>
      <c r="AC169" s="1096" t="s">
        <v>55</v>
      </c>
      <c r="AD169" s="1719" t="s">
        <v>1297</v>
      </c>
      <c r="AE169" s="3016"/>
      <c r="AF169" s="3043"/>
      <c r="AG169" s="3043"/>
      <c r="AH169" s="3043"/>
    </row>
    <row r="170" ht="15.75" customHeight="1">
      <c r="A170" s="2979"/>
      <c r="B170" s="2976"/>
      <c r="C170" s="2976"/>
      <c r="D170" s="2978" t="s">
        <v>15717</v>
      </c>
      <c r="E170" s="2978" t="s">
        <v>15718</v>
      </c>
      <c r="F170" s="2163" t="s">
        <v>15877</v>
      </c>
      <c r="G170" s="2978" t="s">
        <v>15878</v>
      </c>
      <c r="H170" s="3011"/>
      <c r="I170" s="3011"/>
      <c r="J170" s="2983"/>
      <c r="K170" s="2986"/>
      <c r="L170" s="2980"/>
      <c r="M170" s="2980"/>
      <c r="N170" s="2980"/>
      <c r="O170" s="2980"/>
      <c r="P170" s="2980"/>
      <c r="Q170" s="2980"/>
      <c r="R170" s="2980"/>
      <c r="S170" s="2980"/>
      <c r="T170" s="2980"/>
      <c r="U170" s="2980"/>
      <c r="V170" s="2980"/>
      <c r="W170" s="2980"/>
      <c r="X170" s="2980"/>
      <c r="Y170" s="2980"/>
      <c r="Z170" s="2980"/>
      <c r="AA170" s="2980"/>
      <c r="AB170" s="2983">
        <v>1.0</v>
      </c>
      <c r="AC170" s="1096" t="s">
        <v>55</v>
      </c>
      <c r="AD170" s="1719" t="s">
        <v>1297</v>
      </c>
      <c r="AE170" s="3016"/>
      <c r="AF170" s="3016" t="s">
        <v>15879</v>
      </c>
      <c r="AG170" s="3043"/>
      <c r="AH170" s="3043"/>
    </row>
    <row r="171" ht="15.75" customHeight="1">
      <c r="A171" s="2979"/>
      <c r="B171" s="2976"/>
      <c r="C171" s="2976"/>
      <c r="D171" s="2978" t="s">
        <v>15721</v>
      </c>
      <c r="E171" s="2978" t="s">
        <v>15722</v>
      </c>
      <c r="F171" s="2163" t="s">
        <v>15877</v>
      </c>
      <c r="G171" s="2978" t="s">
        <v>15878</v>
      </c>
      <c r="H171" s="3011"/>
      <c r="I171" s="3011"/>
      <c r="J171" s="2983"/>
      <c r="K171" s="2986"/>
      <c r="L171" s="2980"/>
      <c r="M171" s="2980"/>
      <c r="N171" s="2980"/>
      <c r="O171" s="2980"/>
      <c r="P171" s="2980"/>
      <c r="Q171" s="2980"/>
      <c r="R171" s="2980"/>
      <c r="S171" s="2980"/>
      <c r="T171" s="2980"/>
      <c r="U171" s="2980"/>
      <c r="V171" s="2980"/>
      <c r="W171" s="2980"/>
      <c r="X171" s="2980"/>
      <c r="Y171" s="2980"/>
      <c r="Z171" s="2980"/>
      <c r="AA171" s="2980"/>
      <c r="AB171" s="2983">
        <v>1.0</v>
      </c>
      <c r="AC171" s="1096" t="s">
        <v>55</v>
      </c>
      <c r="AD171" s="1719" t="s">
        <v>1297</v>
      </c>
      <c r="AE171" s="3016"/>
      <c r="AF171" s="3042"/>
      <c r="AG171" s="3043"/>
      <c r="AH171" s="3043"/>
    </row>
    <row r="172" ht="15.75" customHeight="1">
      <c r="A172" s="2979"/>
      <c r="B172" s="2976"/>
      <c r="C172" s="2975"/>
      <c r="D172" s="2978" t="s">
        <v>15723</v>
      </c>
      <c r="E172" s="2978" t="s">
        <v>15724</v>
      </c>
      <c r="F172" s="2163" t="s">
        <v>15877</v>
      </c>
      <c r="G172" s="2978" t="s">
        <v>15878</v>
      </c>
      <c r="H172" s="3011"/>
      <c r="I172" s="3011"/>
      <c r="J172" s="2983"/>
      <c r="K172" s="2986"/>
      <c r="L172" s="2980"/>
      <c r="M172" s="2980"/>
      <c r="N172" s="2980"/>
      <c r="O172" s="2980"/>
      <c r="P172" s="2980"/>
      <c r="Q172" s="2980"/>
      <c r="R172" s="2980"/>
      <c r="S172" s="2980"/>
      <c r="T172" s="2980"/>
      <c r="U172" s="2980"/>
      <c r="V172" s="2980"/>
      <c r="W172" s="2980"/>
      <c r="X172" s="2980"/>
      <c r="Y172" s="2980"/>
      <c r="Z172" s="2980"/>
      <c r="AA172" s="2980"/>
      <c r="AB172" s="2983">
        <v>1.0</v>
      </c>
      <c r="AC172" s="1096" t="s">
        <v>55</v>
      </c>
      <c r="AD172" s="1719" t="s">
        <v>1297</v>
      </c>
      <c r="AE172" s="3016"/>
      <c r="AF172" s="3042"/>
      <c r="AG172" s="3043"/>
      <c r="AH172" s="3043"/>
    </row>
    <row r="173" ht="15.75" customHeight="1">
      <c r="A173" s="3041" t="s">
        <v>15755</v>
      </c>
      <c r="B173" s="2980"/>
      <c r="C173" s="2980"/>
      <c r="D173" s="2980"/>
      <c r="E173" s="2980"/>
      <c r="F173" s="2979"/>
      <c r="G173" s="2980"/>
      <c r="H173" s="1383" t="s">
        <v>94</v>
      </c>
      <c r="I173" s="1383" t="s">
        <v>94</v>
      </c>
      <c r="J173" s="2980"/>
      <c r="K173" s="2980"/>
      <c r="L173" s="2980"/>
      <c r="M173" s="2980"/>
      <c r="N173" s="2980"/>
      <c r="O173" s="2980"/>
      <c r="P173" s="2980"/>
      <c r="Q173" s="2980"/>
      <c r="R173" s="2980"/>
      <c r="S173" s="2980"/>
      <c r="T173" s="2980"/>
      <c r="U173" s="2980"/>
      <c r="V173" s="2980"/>
      <c r="W173" s="2980"/>
      <c r="X173" s="2980"/>
      <c r="Y173" s="2980"/>
      <c r="Z173" s="2980"/>
      <c r="AA173" s="2980"/>
      <c r="AB173" s="2983" t="s">
        <v>94</v>
      </c>
      <c r="AC173" s="1096" t="s">
        <v>55</v>
      </c>
      <c r="AD173" s="1719" t="s">
        <v>1297</v>
      </c>
      <c r="AE173" s="3016"/>
      <c r="AF173" s="3043"/>
      <c r="AG173" s="3043"/>
      <c r="AH173" s="3043"/>
    </row>
    <row r="174" ht="15.75" customHeight="1">
      <c r="A174" s="3041"/>
      <c r="B174" s="2980" t="s">
        <v>15880</v>
      </c>
      <c r="C174" s="2980"/>
      <c r="D174" s="2980"/>
      <c r="E174" s="2980"/>
      <c r="F174" s="2982" t="s">
        <v>15881</v>
      </c>
      <c r="G174" s="2985" t="s">
        <v>15882</v>
      </c>
      <c r="H174" s="3011"/>
      <c r="I174" s="3011"/>
      <c r="J174" s="1384"/>
      <c r="K174" s="2986"/>
      <c r="L174" s="2980"/>
      <c r="M174" s="2980"/>
      <c r="N174" s="2980"/>
      <c r="O174" s="2980"/>
      <c r="P174" s="2980"/>
      <c r="Q174" s="2980"/>
      <c r="R174" s="2980"/>
      <c r="S174" s="2980"/>
      <c r="T174" s="2980"/>
      <c r="U174" s="2980"/>
      <c r="V174" s="2980"/>
      <c r="W174" s="2980"/>
      <c r="X174" s="2980"/>
      <c r="Y174" s="2980"/>
      <c r="Z174" s="2980"/>
      <c r="AA174" s="2980"/>
      <c r="AB174" s="2983">
        <v>1.0</v>
      </c>
      <c r="AC174" s="1096" t="s">
        <v>55</v>
      </c>
      <c r="AD174" s="1719" t="s">
        <v>1297</v>
      </c>
      <c r="AE174" s="3016"/>
      <c r="AF174" s="3016" t="s">
        <v>15883</v>
      </c>
      <c r="AG174" s="3043"/>
      <c r="AH174" s="3043"/>
    </row>
    <row r="175" ht="15.75" customHeight="1">
      <c r="A175" s="2979"/>
      <c r="B175" s="2980"/>
      <c r="C175" s="2980"/>
      <c r="D175" s="2980"/>
      <c r="E175" s="2980"/>
      <c r="F175" s="2979"/>
      <c r="G175" s="2980"/>
      <c r="H175" s="2980"/>
      <c r="I175" s="2980"/>
      <c r="J175" s="2980"/>
      <c r="K175" s="2980"/>
      <c r="L175" s="2980"/>
      <c r="M175" s="2980"/>
      <c r="N175" s="2980"/>
      <c r="O175" s="2980"/>
      <c r="P175" s="2980"/>
      <c r="Q175" s="2980"/>
      <c r="R175" s="2980"/>
      <c r="S175" s="2980"/>
      <c r="T175" s="2980"/>
      <c r="U175" s="2980"/>
      <c r="V175" s="2980"/>
      <c r="W175" s="2980"/>
      <c r="X175" s="2980"/>
      <c r="Y175" s="2980"/>
      <c r="Z175" s="2980"/>
      <c r="AA175" s="2980"/>
      <c r="AB175" s="1674"/>
      <c r="AC175" s="2988"/>
      <c r="AD175" s="3051"/>
      <c r="AE175" s="3016"/>
      <c r="AF175" s="3042"/>
      <c r="AG175" s="3043"/>
      <c r="AH175" s="3043"/>
    </row>
    <row r="176" ht="15.75" customHeight="1">
      <c r="A176" s="3038" t="s">
        <v>15884</v>
      </c>
      <c r="B176" s="3030"/>
      <c r="C176" s="3030"/>
      <c r="D176" s="3030"/>
      <c r="E176" s="3030"/>
      <c r="F176" s="2996"/>
      <c r="G176" s="3030"/>
      <c r="H176" s="3030"/>
      <c r="I176" s="3030"/>
      <c r="J176" s="3030"/>
      <c r="K176" s="3030"/>
      <c r="L176" s="3030"/>
      <c r="M176" s="3030"/>
      <c r="N176" s="3030"/>
      <c r="O176" s="3030"/>
      <c r="P176" s="3030"/>
      <c r="Q176" s="3030"/>
      <c r="R176" s="3030"/>
      <c r="S176" s="3030"/>
      <c r="T176" s="3030"/>
      <c r="U176" s="3030"/>
      <c r="V176" s="3030"/>
      <c r="W176" s="3030"/>
      <c r="X176" s="3030"/>
      <c r="Y176" s="3030"/>
      <c r="Z176" s="3030"/>
      <c r="AA176" s="3030"/>
      <c r="AB176" s="3000" t="s">
        <v>94</v>
      </c>
      <c r="AC176" s="3000" t="s">
        <v>55</v>
      </c>
      <c r="AD176" s="3001" t="s">
        <v>1297</v>
      </c>
      <c r="AE176" s="3031"/>
      <c r="AF176" s="3030"/>
      <c r="AG176" s="3030"/>
      <c r="AH176" s="3030"/>
    </row>
    <row r="177" ht="15.75" customHeight="1">
      <c r="A177" s="3023" t="s">
        <v>15885</v>
      </c>
      <c r="B177" s="3023"/>
      <c r="C177" s="2975"/>
      <c r="D177" s="3023"/>
      <c r="E177" s="3018" t="s">
        <v>15886</v>
      </c>
      <c r="F177" s="2975"/>
      <c r="G177" s="2975"/>
      <c r="H177" s="1383" t="s">
        <v>94</v>
      </c>
      <c r="I177" s="1383" t="s">
        <v>94</v>
      </c>
      <c r="J177" s="2980"/>
      <c r="K177" s="2980"/>
      <c r="L177" s="2976"/>
      <c r="M177" s="2977"/>
      <c r="N177" s="2977"/>
      <c r="O177" s="2977"/>
      <c r="P177" s="2977"/>
      <c r="Q177" s="2977"/>
      <c r="R177" s="2977"/>
      <c r="S177" s="2977"/>
      <c r="T177" s="2977"/>
      <c r="U177" s="2976"/>
      <c r="V177" s="2977"/>
      <c r="W177" s="2977"/>
      <c r="X177" s="2977"/>
      <c r="Y177" s="2976"/>
      <c r="Z177" s="2977"/>
      <c r="AA177" s="2976"/>
      <c r="AB177" s="1096" t="s">
        <v>94</v>
      </c>
      <c r="AC177" s="1096" t="s">
        <v>55</v>
      </c>
      <c r="AD177" s="1719" t="s">
        <v>1297</v>
      </c>
      <c r="AE177" s="3009"/>
      <c r="AF177" s="3019"/>
      <c r="AG177" s="3019"/>
      <c r="AH177" s="3019"/>
    </row>
    <row r="178" ht="15.75" customHeight="1">
      <c r="A178" s="3023"/>
      <c r="B178" s="3023" t="s">
        <v>15887</v>
      </c>
      <c r="C178" s="2975"/>
      <c r="D178" s="3023"/>
      <c r="E178" s="3018" t="s">
        <v>15888</v>
      </c>
      <c r="F178" s="2163" t="s">
        <v>15889</v>
      </c>
      <c r="G178" s="3007" t="s">
        <v>15890</v>
      </c>
      <c r="H178" s="1383"/>
      <c r="I178" s="3052"/>
      <c r="J178" s="2986"/>
      <c r="K178" s="2986"/>
      <c r="L178" s="2976"/>
      <c r="M178" s="2977"/>
      <c r="N178" s="2977"/>
      <c r="O178" s="2977"/>
      <c r="P178" s="2977"/>
      <c r="Q178" s="2977"/>
      <c r="R178" s="2977"/>
      <c r="S178" s="2977"/>
      <c r="T178" s="2977"/>
      <c r="U178" s="2976"/>
      <c r="V178" s="2977"/>
      <c r="W178" s="2977"/>
      <c r="X178" s="2977"/>
      <c r="Y178" s="2976"/>
      <c r="Z178" s="2977"/>
      <c r="AA178" s="2976"/>
      <c r="AB178" s="1096">
        <v>1.0</v>
      </c>
      <c r="AC178" s="1096" t="s">
        <v>55</v>
      </c>
      <c r="AD178" s="1304" t="s">
        <v>361</v>
      </c>
      <c r="AE178" s="3009"/>
      <c r="AF178" s="3016"/>
      <c r="AG178" s="3009"/>
      <c r="AH178" s="3019"/>
    </row>
    <row r="179" ht="15.75" customHeight="1">
      <c r="A179" s="3023" t="s">
        <v>15891</v>
      </c>
      <c r="B179" s="3019"/>
      <c r="C179" s="2975"/>
      <c r="D179" s="3023"/>
      <c r="E179" s="3023"/>
      <c r="F179" s="2975"/>
      <c r="G179" s="2975"/>
      <c r="H179" s="1383" t="s">
        <v>94</v>
      </c>
      <c r="I179" s="1383" t="s">
        <v>94</v>
      </c>
      <c r="J179" s="2980"/>
      <c r="K179" s="2980"/>
      <c r="L179" s="2976"/>
      <c r="M179" s="2977"/>
      <c r="N179" s="2977"/>
      <c r="O179" s="2977"/>
      <c r="P179" s="2977"/>
      <c r="Q179" s="2977"/>
      <c r="R179" s="2977"/>
      <c r="S179" s="2977"/>
      <c r="T179" s="2977"/>
      <c r="U179" s="2976"/>
      <c r="V179" s="2977"/>
      <c r="W179" s="2977"/>
      <c r="X179" s="2977"/>
      <c r="Y179" s="2976"/>
      <c r="Z179" s="2977"/>
      <c r="AA179" s="2976"/>
      <c r="AB179" s="1096" t="s">
        <v>94</v>
      </c>
      <c r="AC179" s="1096" t="s">
        <v>55</v>
      </c>
      <c r="AD179" s="1719" t="s">
        <v>1297</v>
      </c>
      <c r="AE179" s="3016"/>
      <c r="AF179" s="3019"/>
      <c r="AG179" s="3019"/>
      <c r="AH179" s="3019"/>
    </row>
    <row r="180" ht="15.75" customHeight="1">
      <c r="A180" s="3023"/>
      <c r="B180" s="3023" t="s">
        <v>15892</v>
      </c>
      <c r="C180" s="2975"/>
      <c r="D180" s="3023"/>
      <c r="E180" s="3018" t="s">
        <v>15893</v>
      </c>
      <c r="F180" s="2163" t="s">
        <v>15894</v>
      </c>
      <c r="G180" s="2163" t="s">
        <v>15895</v>
      </c>
      <c r="H180" s="1383"/>
      <c r="I180" s="3052"/>
      <c r="J180" s="2986"/>
      <c r="K180" s="2983"/>
      <c r="L180" s="2976"/>
      <c r="M180" s="2977"/>
      <c r="N180" s="2977"/>
      <c r="O180" s="2977"/>
      <c r="P180" s="2977"/>
      <c r="Q180" s="2977"/>
      <c r="R180" s="2977"/>
      <c r="S180" s="2977"/>
      <c r="T180" s="2977"/>
      <c r="U180" s="2976"/>
      <c r="V180" s="2977"/>
      <c r="W180" s="2977"/>
      <c r="X180" s="2977"/>
      <c r="Y180" s="2976"/>
      <c r="Z180" s="2977"/>
      <c r="AA180" s="2976"/>
      <c r="AB180" s="1096">
        <v>1.0</v>
      </c>
      <c r="AC180" s="1096" t="s">
        <v>55</v>
      </c>
      <c r="AD180" s="1719" t="s">
        <v>1297</v>
      </c>
      <c r="AE180" s="3009"/>
      <c r="AF180" s="2984" t="s">
        <v>15896</v>
      </c>
      <c r="AG180" s="3019"/>
      <c r="AH180" s="3019"/>
    </row>
    <row r="181" ht="15.75" customHeight="1">
      <c r="A181" s="3053" t="s">
        <v>15796</v>
      </c>
      <c r="B181" s="3054"/>
      <c r="C181" s="2988"/>
      <c r="D181" s="3054"/>
      <c r="E181" s="3054"/>
      <c r="F181" s="2980"/>
      <c r="G181" s="2980"/>
      <c r="H181" s="1383" t="s">
        <v>94</v>
      </c>
      <c r="I181" s="1383" t="s">
        <v>94</v>
      </c>
      <c r="J181" s="2988"/>
      <c r="K181" s="2988"/>
      <c r="L181" s="2980"/>
      <c r="M181" s="2988"/>
      <c r="N181" s="2988"/>
      <c r="O181" s="2988"/>
      <c r="P181" s="2988"/>
      <c r="Q181" s="2988"/>
      <c r="R181" s="2988"/>
      <c r="S181" s="2988"/>
      <c r="T181" s="2988"/>
      <c r="U181" s="2980"/>
      <c r="V181" s="2988"/>
      <c r="W181" s="2988"/>
      <c r="X181" s="2988"/>
      <c r="Y181" s="2980"/>
      <c r="Z181" s="2988"/>
      <c r="AA181" s="2980"/>
      <c r="AB181" s="2983" t="s">
        <v>94</v>
      </c>
      <c r="AC181" s="2983" t="s">
        <v>55</v>
      </c>
      <c r="AD181" s="2992" t="s">
        <v>1297</v>
      </c>
      <c r="AE181" s="3016"/>
      <c r="AF181" s="3019"/>
      <c r="AG181" s="3019"/>
      <c r="AH181" s="3019"/>
    </row>
    <row r="182" ht="15.75" customHeight="1">
      <c r="A182" s="3053"/>
      <c r="B182" s="3054" t="s">
        <v>15797</v>
      </c>
      <c r="C182" s="2988"/>
      <c r="D182" s="3054"/>
      <c r="E182" s="3054"/>
      <c r="F182" s="2985" t="s">
        <v>15798</v>
      </c>
      <c r="G182" s="2985" t="s">
        <v>15799</v>
      </c>
      <c r="H182" s="1383"/>
      <c r="I182" s="3011"/>
      <c r="J182" s="2983"/>
      <c r="K182" s="2983"/>
      <c r="L182" s="2980"/>
      <c r="M182" s="2988"/>
      <c r="N182" s="2988"/>
      <c r="O182" s="2988"/>
      <c r="P182" s="2988"/>
      <c r="Q182" s="2988"/>
      <c r="R182" s="2988"/>
      <c r="S182" s="2988"/>
      <c r="T182" s="2988"/>
      <c r="U182" s="2980"/>
      <c r="V182" s="2988"/>
      <c r="W182" s="2988"/>
      <c r="X182" s="2988"/>
      <c r="Y182" s="2980"/>
      <c r="Z182" s="2988"/>
      <c r="AA182" s="2980"/>
      <c r="AB182" s="2983">
        <v>1.0</v>
      </c>
      <c r="AC182" s="2983" t="s">
        <v>55</v>
      </c>
      <c r="AD182" s="2992" t="s">
        <v>1297</v>
      </c>
      <c r="AE182" s="3016"/>
      <c r="AF182" s="3016"/>
      <c r="AG182" s="3019"/>
      <c r="AH182" s="3019"/>
    </row>
    <row r="183" ht="15.75" customHeight="1">
      <c r="A183" s="3053"/>
      <c r="B183" s="3054" t="s">
        <v>15800</v>
      </c>
      <c r="C183" s="2988"/>
      <c r="D183" s="3054"/>
      <c r="E183" s="3055" t="s">
        <v>15801</v>
      </c>
      <c r="F183" s="2985" t="s">
        <v>15802</v>
      </c>
      <c r="G183" s="2985" t="s">
        <v>15803</v>
      </c>
      <c r="H183" s="1383"/>
      <c r="I183" s="3011"/>
      <c r="J183" s="2983"/>
      <c r="K183" s="2983"/>
      <c r="L183" s="2980"/>
      <c r="M183" s="2988"/>
      <c r="N183" s="2988"/>
      <c r="O183" s="2988"/>
      <c r="P183" s="2988"/>
      <c r="Q183" s="2988"/>
      <c r="R183" s="2988"/>
      <c r="S183" s="2988"/>
      <c r="T183" s="2988"/>
      <c r="U183" s="2980"/>
      <c r="V183" s="2988"/>
      <c r="W183" s="2988"/>
      <c r="X183" s="2988"/>
      <c r="Y183" s="2980"/>
      <c r="Z183" s="2988"/>
      <c r="AA183" s="2980"/>
      <c r="AB183" s="2983">
        <v>1.0</v>
      </c>
      <c r="AC183" s="2983" t="s">
        <v>55</v>
      </c>
      <c r="AD183" s="2992" t="s">
        <v>1297</v>
      </c>
      <c r="AE183" s="3016"/>
      <c r="AF183" s="3016"/>
      <c r="AG183" s="3019"/>
      <c r="AH183" s="3019"/>
    </row>
    <row r="184" ht="15.75" customHeight="1">
      <c r="A184" s="3053"/>
      <c r="B184" s="3054"/>
      <c r="C184" s="2988" t="s">
        <v>15804</v>
      </c>
      <c r="D184" s="3054"/>
      <c r="E184" s="3055" t="s">
        <v>15805</v>
      </c>
      <c r="F184" s="2985" t="s">
        <v>15806</v>
      </c>
      <c r="G184" s="2985" t="s">
        <v>15807</v>
      </c>
      <c r="H184" s="1383"/>
      <c r="I184" s="3011"/>
      <c r="J184" s="2983"/>
      <c r="K184" s="2983"/>
      <c r="L184" s="2980"/>
      <c r="M184" s="2988"/>
      <c r="N184" s="2988"/>
      <c r="O184" s="2988"/>
      <c r="P184" s="2988"/>
      <c r="Q184" s="2988"/>
      <c r="R184" s="2988"/>
      <c r="S184" s="2988"/>
      <c r="T184" s="2988"/>
      <c r="U184" s="2980"/>
      <c r="V184" s="2988"/>
      <c r="W184" s="2988"/>
      <c r="X184" s="2988"/>
      <c r="Y184" s="2980"/>
      <c r="Z184" s="2988"/>
      <c r="AA184" s="2980"/>
      <c r="AB184" s="2983">
        <v>1.0</v>
      </c>
      <c r="AC184" s="2983" t="s">
        <v>55</v>
      </c>
      <c r="AD184" s="2992" t="s">
        <v>1297</v>
      </c>
      <c r="AE184" s="3016"/>
      <c r="AF184" s="3016"/>
      <c r="AG184" s="3019"/>
      <c r="AH184" s="3019"/>
    </row>
    <row r="185" ht="15.75" customHeight="1">
      <c r="A185" s="3053"/>
      <c r="B185" s="3054" t="s">
        <v>15808</v>
      </c>
      <c r="C185" s="2988"/>
      <c r="D185" s="3054"/>
      <c r="E185" s="3054"/>
      <c r="F185" s="2980"/>
      <c r="G185" s="2980"/>
      <c r="H185" s="1383" t="s">
        <v>94</v>
      </c>
      <c r="I185" s="1383" t="s">
        <v>94</v>
      </c>
      <c r="J185" s="2988"/>
      <c r="K185" s="2988"/>
      <c r="L185" s="2980"/>
      <c r="M185" s="2988"/>
      <c r="N185" s="2988"/>
      <c r="O185" s="2988"/>
      <c r="P185" s="2988"/>
      <c r="Q185" s="2988"/>
      <c r="R185" s="2988"/>
      <c r="S185" s="2988"/>
      <c r="T185" s="2988"/>
      <c r="U185" s="2980"/>
      <c r="V185" s="2988"/>
      <c r="W185" s="2988"/>
      <c r="X185" s="2988"/>
      <c r="Y185" s="2980"/>
      <c r="Z185" s="2988"/>
      <c r="AA185" s="2980"/>
      <c r="AB185" s="2983" t="s">
        <v>94</v>
      </c>
      <c r="AC185" s="2983" t="s">
        <v>55</v>
      </c>
      <c r="AD185" s="2992" t="s">
        <v>1297</v>
      </c>
      <c r="AE185" s="3016"/>
      <c r="AF185" s="3019"/>
      <c r="AG185" s="3019"/>
      <c r="AH185" s="3019"/>
    </row>
    <row r="186" ht="15.75" customHeight="1">
      <c r="A186" s="3053"/>
      <c r="B186" s="3054"/>
      <c r="C186" s="2988"/>
      <c r="D186" s="3054"/>
      <c r="E186" s="3055" t="s">
        <v>15801</v>
      </c>
      <c r="F186" s="2985" t="s">
        <v>15809</v>
      </c>
      <c r="G186" s="2985" t="s">
        <v>15810</v>
      </c>
      <c r="H186" s="1383"/>
      <c r="I186" s="3011"/>
      <c r="J186" s="2983"/>
      <c r="K186" s="2983"/>
      <c r="L186" s="2980"/>
      <c r="M186" s="2988"/>
      <c r="N186" s="2988"/>
      <c r="O186" s="2988"/>
      <c r="P186" s="2988"/>
      <c r="Q186" s="2988"/>
      <c r="R186" s="2988"/>
      <c r="S186" s="2988"/>
      <c r="T186" s="2988"/>
      <c r="U186" s="2980"/>
      <c r="V186" s="2988"/>
      <c r="W186" s="2988"/>
      <c r="X186" s="2988"/>
      <c r="Y186" s="2980"/>
      <c r="Z186" s="2988"/>
      <c r="AA186" s="2980"/>
      <c r="AB186" s="2983">
        <v>1.0</v>
      </c>
      <c r="AC186" s="2983" t="s">
        <v>55</v>
      </c>
      <c r="AD186" s="2992" t="s">
        <v>1297</v>
      </c>
      <c r="AE186" s="3016"/>
      <c r="AF186" s="3016"/>
      <c r="AG186" s="3019"/>
      <c r="AH186" s="3019"/>
    </row>
    <row r="187" ht="15.75" customHeight="1">
      <c r="A187" s="3053"/>
      <c r="B187" s="3054"/>
      <c r="C187" s="2988" t="s">
        <v>15811</v>
      </c>
      <c r="D187" s="3054"/>
      <c r="E187" s="3054"/>
      <c r="F187" s="2985" t="s">
        <v>15812</v>
      </c>
      <c r="G187" s="2985" t="s">
        <v>15813</v>
      </c>
      <c r="H187" s="1383"/>
      <c r="I187" s="3011"/>
      <c r="J187" s="2983"/>
      <c r="K187" s="2983"/>
      <c r="L187" s="2980"/>
      <c r="M187" s="2988"/>
      <c r="N187" s="2988"/>
      <c r="O187" s="2988"/>
      <c r="P187" s="2988"/>
      <c r="Q187" s="2988"/>
      <c r="R187" s="2988"/>
      <c r="S187" s="2988"/>
      <c r="T187" s="2988"/>
      <c r="U187" s="2980"/>
      <c r="V187" s="2988"/>
      <c r="W187" s="2988"/>
      <c r="X187" s="2988"/>
      <c r="Y187" s="2980"/>
      <c r="Z187" s="2988"/>
      <c r="AA187" s="2980"/>
      <c r="AB187" s="2983">
        <v>1.0</v>
      </c>
      <c r="AC187" s="2983" t="s">
        <v>55</v>
      </c>
      <c r="AD187" s="2992" t="s">
        <v>1297</v>
      </c>
      <c r="AE187" s="3016"/>
      <c r="AF187" s="3016"/>
      <c r="AG187" s="3019"/>
      <c r="AH187" s="3019"/>
    </row>
    <row r="188" ht="15.75" customHeight="1">
      <c r="A188" s="3053"/>
      <c r="B188" s="3054" t="s">
        <v>15897</v>
      </c>
      <c r="C188" s="2988"/>
      <c r="D188" s="3054"/>
      <c r="E188" s="3054"/>
      <c r="F188" s="2980" t="s">
        <v>15898</v>
      </c>
      <c r="G188" s="2980" t="s">
        <v>15899</v>
      </c>
      <c r="H188" s="1383"/>
      <c r="I188" s="3011"/>
      <c r="J188" s="2983"/>
      <c r="K188" s="2983"/>
      <c r="L188" s="2980"/>
      <c r="M188" s="2988"/>
      <c r="N188" s="2988"/>
      <c r="O188" s="2988"/>
      <c r="P188" s="2988"/>
      <c r="Q188" s="2988"/>
      <c r="R188" s="2988"/>
      <c r="S188" s="2988"/>
      <c r="T188" s="2988"/>
      <c r="U188" s="2980"/>
      <c r="V188" s="2988"/>
      <c r="W188" s="2988"/>
      <c r="X188" s="2988"/>
      <c r="Y188" s="2980"/>
      <c r="Z188" s="2988"/>
      <c r="AA188" s="2980"/>
      <c r="AB188" s="2983">
        <v>1.0</v>
      </c>
      <c r="AC188" s="2983" t="s">
        <v>55</v>
      </c>
      <c r="AD188" s="2992" t="s">
        <v>1297</v>
      </c>
      <c r="AE188" s="3016"/>
      <c r="AF188" s="3016"/>
      <c r="AG188" s="3019"/>
      <c r="AH188" s="3019"/>
    </row>
    <row r="189" ht="15.75" customHeight="1">
      <c r="A189" s="3023" t="s">
        <v>13968</v>
      </c>
      <c r="B189" s="3019"/>
      <c r="C189" s="2975"/>
      <c r="D189" s="3023"/>
      <c r="E189" s="3023"/>
      <c r="F189" s="2975"/>
      <c r="G189" s="2975"/>
      <c r="H189" s="1383" t="s">
        <v>94</v>
      </c>
      <c r="I189" s="1383" t="s">
        <v>94</v>
      </c>
      <c r="J189" s="2980"/>
      <c r="K189" s="2980"/>
      <c r="L189" s="2976"/>
      <c r="M189" s="2977"/>
      <c r="N189" s="2977"/>
      <c r="O189" s="2977"/>
      <c r="P189" s="2977"/>
      <c r="Q189" s="2977"/>
      <c r="R189" s="2977"/>
      <c r="S189" s="2977"/>
      <c r="T189" s="2977"/>
      <c r="U189" s="2976"/>
      <c r="V189" s="2977"/>
      <c r="W189" s="2977"/>
      <c r="X189" s="2977"/>
      <c r="Y189" s="2976"/>
      <c r="Z189" s="2977"/>
      <c r="AA189" s="2976"/>
      <c r="AB189" s="1096" t="s">
        <v>94</v>
      </c>
      <c r="AC189" s="1096" t="s">
        <v>55</v>
      </c>
      <c r="AD189" s="1719" t="s">
        <v>1297</v>
      </c>
      <c r="AE189" s="3016"/>
      <c r="AF189" s="3019"/>
      <c r="AG189" s="3019"/>
      <c r="AH189" s="3019"/>
    </row>
    <row r="190" ht="15.75" customHeight="1">
      <c r="A190" s="3023"/>
      <c r="B190" s="3019" t="s">
        <v>15900</v>
      </c>
      <c r="C190" s="2975"/>
      <c r="D190" s="3023"/>
      <c r="E190" s="3023"/>
      <c r="F190" s="2163" t="s">
        <v>15901</v>
      </c>
      <c r="G190" s="2163" t="s">
        <v>15902</v>
      </c>
      <c r="H190" s="1383"/>
      <c r="I190" s="3011"/>
      <c r="J190" s="2986"/>
      <c r="K190" s="2986"/>
      <c r="L190" s="2976"/>
      <c r="M190" s="2977"/>
      <c r="N190" s="2977"/>
      <c r="O190" s="2977"/>
      <c r="P190" s="2977"/>
      <c r="Q190" s="2977"/>
      <c r="R190" s="2977"/>
      <c r="S190" s="2977"/>
      <c r="T190" s="2977"/>
      <c r="U190" s="2976"/>
      <c r="V190" s="2977"/>
      <c r="W190" s="2977"/>
      <c r="X190" s="2977"/>
      <c r="Y190" s="2976"/>
      <c r="Z190" s="2977"/>
      <c r="AA190" s="2976"/>
      <c r="AB190" s="1096">
        <v>1.0</v>
      </c>
      <c r="AC190" s="1096" t="s">
        <v>55</v>
      </c>
      <c r="AD190" s="1719" t="s">
        <v>1297</v>
      </c>
      <c r="AE190" s="3016"/>
      <c r="AF190" s="3016"/>
      <c r="AG190" s="3019"/>
      <c r="AH190" s="3019"/>
    </row>
    <row r="191" ht="15.75" customHeight="1">
      <c r="A191" s="3023"/>
      <c r="B191" s="3019" t="s">
        <v>15903</v>
      </c>
      <c r="C191" s="2975"/>
      <c r="D191" s="3023"/>
      <c r="E191" s="3018" t="s">
        <v>15904</v>
      </c>
      <c r="F191" s="2163" t="s">
        <v>15905</v>
      </c>
      <c r="G191" s="2163" t="s">
        <v>15906</v>
      </c>
      <c r="H191" s="1383"/>
      <c r="I191" s="3011"/>
      <c r="J191" s="2986"/>
      <c r="K191" s="2986"/>
      <c r="L191" s="2976"/>
      <c r="M191" s="2977"/>
      <c r="N191" s="2977"/>
      <c r="O191" s="2977"/>
      <c r="P191" s="2977"/>
      <c r="Q191" s="2977"/>
      <c r="R191" s="2977"/>
      <c r="S191" s="2977"/>
      <c r="T191" s="2977"/>
      <c r="U191" s="2976"/>
      <c r="V191" s="2977"/>
      <c r="W191" s="2977"/>
      <c r="X191" s="2977"/>
      <c r="Y191" s="2976"/>
      <c r="Z191" s="2977"/>
      <c r="AA191" s="2976"/>
      <c r="AB191" s="1096">
        <v>1.0</v>
      </c>
      <c r="AC191" s="1096" t="s">
        <v>55</v>
      </c>
      <c r="AD191" s="1719" t="s">
        <v>1297</v>
      </c>
      <c r="AE191" s="3009"/>
      <c r="AF191" s="3016"/>
      <c r="AG191" s="3019"/>
      <c r="AH191" s="3019"/>
    </row>
    <row r="192" ht="15.75" customHeight="1">
      <c r="A192" s="3023"/>
      <c r="B192" s="3019"/>
      <c r="C192" s="2975"/>
      <c r="D192" s="3023"/>
      <c r="E192" s="3023"/>
      <c r="F192" s="2975"/>
      <c r="G192" s="2975"/>
      <c r="H192" s="1383" t="s">
        <v>94</v>
      </c>
      <c r="I192" s="1383" t="s">
        <v>94</v>
      </c>
      <c r="J192" s="2980"/>
      <c r="K192" s="2980"/>
      <c r="L192" s="2976"/>
      <c r="M192" s="2977"/>
      <c r="N192" s="2977"/>
      <c r="O192" s="2977"/>
      <c r="P192" s="2977"/>
      <c r="Q192" s="2977"/>
      <c r="R192" s="2977"/>
      <c r="S192" s="2977"/>
      <c r="T192" s="2977"/>
      <c r="U192" s="2976"/>
      <c r="V192" s="2977"/>
      <c r="W192" s="2977"/>
      <c r="X192" s="2977"/>
      <c r="Y192" s="2976"/>
      <c r="Z192" s="2977"/>
      <c r="AA192" s="2976"/>
      <c r="AB192" s="1096" t="s">
        <v>94</v>
      </c>
      <c r="AC192" s="1096" t="s">
        <v>55</v>
      </c>
      <c r="AD192" s="1719" t="s">
        <v>1297</v>
      </c>
      <c r="AE192" s="3016"/>
      <c r="AF192" s="3019"/>
      <c r="AG192" s="3019"/>
      <c r="AH192" s="3019"/>
    </row>
    <row r="193" ht="15.75" customHeight="1">
      <c r="A193" s="3023" t="s">
        <v>15907</v>
      </c>
      <c r="B193" s="3019"/>
      <c r="C193" s="2975"/>
      <c r="D193" s="3023"/>
      <c r="E193" s="3023"/>
      <c r="F193" s="2975"/>
      <c r="G193" s="2975"/>
      <c r="H193" s="1383" t="s">
        <v>94</v>
      </c>
      <c r="I193" s="1383" t="s">
        <v>94</v>
      </c>
      <c r="J193" s="2980"/>
      <c r="K193" s="2980"/>
      <c r="L193" s="2976"/>
      <c r="M193" s="2977"/>
      <c r="N193" s="2977"/>
      <c r="O193" s="2977"/>
      <c r="P193" s="2977"/>
      <c r="Q193" s="2977"/>
      <c r="R193" s="2977"/>
      <c r="S193" s="2977"/>
      <c r="T193" s="2977"/>
      <c r="U193" s="2976"/>
      <c r="V193" s="2977"/>
      <c r="W193" s="2977"/>
      <c r="X193" s="2977"/>
      <c r="Y193" s="2976"/>
      <c r="Z193" s="2977"/>
      <c r="AA193" s="2976"/>
      <c r="AB193" s="1096" t="s">
        <v>94</v>
      </c>
      <c r="AC193" s="1096" t="s">
        <v>55</v>
      </c>
      <c r="AD193" s="1719" t="s">
        <v>1297</v>
      </c>
      <c r="AE193" s="3016"/>
      <c r="AF193" s="3019"/>
      <c r="AG193" s="3019"/>
      <c r="AH193" s="3019"/>
    </row>
    <row r="194" ht="15.75" customHeight="1">
      <c r="A194" s="3023"/>
      <c r="B194" s="3019" t="s">
        <v>15908</v>
      </c>
      <c r="C194" s="2975"/>
      <c r="D194" s="3023"/>
      <c r="E194" s="3019"/>
      <c r="F194" s="2163" t="s">
        <v>15909</v>
      </c>
      <c r="G194" s="2975"/>
      <c r="H194" s="1383" t="s">
        <v>94</v>
      </c>
      <c r="I194" s="1383" t="s">
        <v>94</v>
      </c>
      <c r="J194" s="2980"/>
      <c r="K194" s="2980"/>
      <c r="L194" s="2976"/>
      <c r="M194" s="2977"/>
      <c r="N194" s="2977"/>
      <c r="O194" s="2977"/>
      <c r="P194" s="2977"/>
      <c r="Q194" s="2977"/>
      <c r="R194" s="2977"/>
      <c r="S194" s="2977"/>
      <c r="T194" s="2977"/>
      <c r="U194" s="2976"/>
      <c r="V194" s="2977"/>
      <c r="W194" s="2977"/>
      <c r="X194" s="2977"/>
      <c r="Y194" s="2976"/>
      <c r="Z194" s="2977"/>
      <c r="AA194" s="2976"/>
      <c r="AB194" s="1096" t="s">
        <v>94</v>
      </c>
      <c r="AC194" s="1096" t="s">
        <v>55</v>
      </c>
      <c r="AD194" s="1719" t="s">
        <v>1297</v>
      </c>
      <c r="AE194" s="3016"/>
      <c r="AF194" s="3019"/>
      <c r="AG194" s="3019"/>
      <c r="AH194" s="3019"/>
    </row>
    <row r="195" ht="15.75" customHeight="1">
      <c r="A195" s="3023"/>
      <c r="B195" s="3019"/>
      <c r="C195" s="2163" t="s">
        <v>15910</v>
      </c>
      <c r="D195" s="3023"/>
      <c r="E195" s="3016" t="s">
        <v>15911</v>
      </c>
      <c r="F195" s="2163" t="s">
        <v>15912</v>
      </c>
      <c r="G195" s="2163" t="s">
        <v>15913</v>
      </c>
      <c r="H195" s="1383"/>
      <c r="I195" s="3011"/>
      <c r="J195" s="2986"/>
      <c r="K195" s="2986"/>
      <c r="L195" s="2976"/>
      <c r="M195" s="2977"/>
      <c r="N195" s="2977"/>
      <c r="O195" s="2977"/>
      <c r="P195" s="2977"/>
      <c r="Q195" s="2977"/>
      <c r="R195" s="2977"/>
      <c r="S195" s="2977"/>
      <c r="T195" s="2977"/>
      <c r="U195" s="2976"/>
      <c r="V195" s="2977"/>
      <c r="W195" s="2977"/>
      <c r="X195" s="2977"/>
      <c r="Y195" s="2976"/>
      <c r="Z195" s="2977"/>
      <c r="AA195" s="2976"/>
      <c r="AB195" s="1096">
        <v>1.0</v>
      </c>
      <c r="AC195" s="1096" t="s">
        <v>55</v>
      </c>
      <c r="AD195" s="1719" t="s">
        <v>1297</v>
      </c>
      <c r="AE195" s="3016"/>
      <c r="AF195" s="3016"/>
      <c r="AG195" s="3019"/>
      <c r="AH195" s="3019"/>
    </row>
    <row r="196" ht="15.75" customHeight="1">
      <c r="A196" s="3023"/>
      <c r="B196" s="3043" t="s">
        <v>15914</v>
      </c>
      <c r="C196" s="2975"/>
      <c r="D196" s="3023"/>
      <c r="E196" s="3023"/>
      <c r="F196" s="2975"/>
      <c r="G196" s="2975"/>
      <c r="H196" s="1383" t="s">
        <v>94</v>
      </c>
      <c r="I196" s="1383" t="s">
        <v>94</v>
      </c>
      <c r="J196" s="2980"/>
      <c r="K196" s="2980"/>
      <c r="L196" s="2976"/>
      <c r="M196" s="2977"/>
      <c r="N196" s="2977"/>
      <c r="O196" s="2977"/>
      <c r="P196" s="2977"/>
      <c r="Q196" s="2977"/>
      <c r="R196" s="2977"/>
      <c r="S196" s="2977"/>
      <c r="T196" s="2977"/>
      <c r="U196" s="2976"/>
      <c r="V196" s="2977"/>
      <c r="W196" s="2977"/>
      <c r="X196" s="2977"/>
      <c r="Y196" s="2976"/>
      <c r="Z196" s="2977"/>
      <c r="AA196" s="2976"/>
      <c r="AB196" s="1096" t="s">
        <v>94</v>
      </c>
      <c r="AC196" s="1096" t="s">
        <v>55</v>
      </c>
      <c r="AD196" s="1719" t="s">
        <v>1297</v>
      </c>
      <c r="AE196" s="3016"/>
      <c r="AF196" s="3019"/>
      <c r="AG196" s="3019"/>
      <c r="AH196" s="3019"/>
    </row>
    <row r="197" ht="15.75" customHeight="1">
      <c r="A197" s="3023"/>
      <c r="B197" s="3019"/>
      <c r="C197" s="2982" t="s">
        <v>15910</v>
      </c>
      <c r="D197" s="3023"/>
      <c r="E197" s="3016" t="s">
        <v>15911</v>
      </c>
      <c r="F197" s="2163" t="s">
        <v>15915</v>
      </c>
      <c r="G197" s="3007" t="s">
        <v>15916</v>
      </c>
      <c r="H197" s="1383"/>
      <c r="I197" s="3011"/>
      <c r="J197" s="2986"/>
      <c r="K197" s="2986"/>
      <c r="L197" s="2976"/>
      <c r="M197" s="2977"/>
      <c r="N197" s="2977"/>
      <c r="O197" s="2977"/>
      <c r="P197" s="2977"/>
      <c r="Q197" s="2977"/>
      <c r="R197" s="2977"/>
      <c r="S197" s="2977"/>
      <c r="T197" s="2977"/>
      <c r="U197" s="2976"/>
      <c r="V197" s="2977"/>
      <c r="W197" s="2977"/>
      <c r="X197" s="2977"/>
      <c r="Y197" s="2976"/>
      <c r="Z197" s="2977"/>
      <c r="AA197" s="2976"/>
      <c r="AB197" s="1096">
        <v>1.0</v>
      </c>
      <c r="AC197" s="1096" t="s">
        <v>55</v>
      </c>
      <c r="AD197" s="1304" t="s">
        <v>533</v>
      </c>
      <c r="AE197" s="3016"/>
      <c r="AF197" s="2984" t="s">
        <v>15917</v>
      </c>
      <c r="AG197" s="3016"/>
      <c r="AH197" s="3019"/>
    </row>
    <row r="198" ht="15.75" customHeight="1">
      <c r="A198" s="3023"/>
      <c r="B198" s="3019"/>
      <c r="C198" s="2982" t="s">
        <v>15918</v>
      </c>
      <c r="D198" s="3023"/>
      <c r="E198" s="3016" t="s">
        <v>15911</v>
      </c>
      <c r="F198" s="2163" t="s">
        <v>15919</v>
      </c>
      <c r="G198" s="2163" t="s">
        <v>15920</v>
      </c>
      <c r="H198" s="1383"/>
      <c r="I198" s="3011"/>
      <c r="J198" s="2986"/>
      <c r="K198" s="2986"/>
      <c r="L198" s="2976"/>
      <c r="M198" s="2977"/>
      <c r="N198" s="2977"/>
      <c r="O198" s="2977"/>
      <c r="P198" s="2977"/>
      <c r="Q198" s="2977"/>
      <c r="R198" s="2977"/>
      <c r="S198" s="2977"/>
      <c r="T198" s="2977"/>
      <c r="U198" s="2976"/>
      <c r="V198" s="2977"/>
      <c r="W198" s="2977"/>
      <c r="X198" s="2977"/>
      <c r="Y198" s="2976"/>
      <c r="Z198" s="2977"/>
      <c r="AA198" s="2976"/>
      <c r="AB198" s="1096">
        <v>1.0</v>
      </c>
      <c r="AC198" s="1096" t="s">
        <v>55</v>
      </c>
      <c r="AD198" s="1719" t="s">
        <v>1297</v>
      </c>
      <c r="AE198" s="3016"/>
      <c r="AF198" s="3016"/>
      <c r="AG198" s="3019"/>
      <c r="AH198" s="3019"/>
    </row>
    <row r="199" ht="15.75" customHeight="1">
      <c r="A199" s="3023"/>
      <c r="B199" s="3019"/>
      <c r="C199" s="2975" t="s">
        <v>15921</v>
      </c>
      <c r="D199" s="3023"/>
      <c r="E199" s="3018" t="s">
        <v>15922</v>
      </c>
      <c r="F199" s="2163" t="s">
        <v>15923</v>
      </c>
      <c r="G199" s="2163" t="s">
        <v>15924</v>
      </c>
      <c r="H199" s="1383"/>
      <c r="I199" s="3011"/>
      <c r="J199" s="2986"/>
      <c r="K199" s="2986"/>
      <c r="L199" s="2976"/>
      <c r="M199" s="2977"/>
      <c r="N199" s="2977"/>
      <c r="O199" s="2977"/>
      <c r="P199" s="2977"/>
      <c r="Q199" s="2977"/>
      <c r="R199" s="2977"/>
      <c r="S199" s="2977"/>
      <c r="T199" s="2977"/>
      <c r="U199" s="2976"/>
      <c r="V199" s="2977"/>
      <c r="W199" s="2977"/>
      <c r="X199" s="2977"/>
      <c r="Y199" s="2976"/>
      <c r="Z199" s="2977"/>
      <c r="AA199" s="2976"/>
      <c r="AB199" s="1096">
        <v>1.0</v>
      </c>
      <c r="AC199" s="1096" t="s">
        <v>55</v>
      </c>
      <c r="AD199" s="1719" t="s">
        <v>1297</v>
      </c>
      <c r="AE199" s="3016"/>
      <c r="AF199" s="3016"/>
      <c r="AG199" s="3019"/>
      <c r="AH199" s="3019"/>
    </row>
    <row r="200" ht="15.75" customHeight="1">
      <c r="A200" s="3023"/>
      <c r="B200" s="3019" t="s">
        <v>15925</v>
      </c>
      <c r="C200" s="2975"/>
      <c r="D200" s="3023"/>
      <c r="E200" s="3023"/>
      <c r="F200" s="2163" t="s">
        <v>15926</v>
      </c>
      <c r="G200" s="2975"/>
      <c r="H200" s="1383" t="s">
        <v>94</v>
      </c>
      <c r="I200" s="1383" t="s">
        <v>94</v>
      </c>
      <c r="J200" s="2980"/>
      <c r="K200" s="2980"/>
      <c r="L200" s="2976"/>
      <c r="M200" s="2977"/>
      <c r="N200" s="2977"/>
      <c r="O200" s="2977"/>
      <c r="P200" s="2977"/>
      <c r="Q200" s="2977"/>
      <c r="R200" s="2977"/>
      <c r="S200" s="2977"/>
      <c r="T200" s="2977"/>
      <c r="U200" s="2976"/>
      <c r="V200" s="2977"/>
      <c r="W200" s="2977"/>
      <c r="X200" s="2977"/>
      <c r="Y200" s="2976"/>
      <c r="Z200" s="2977"/>
      <c r="AA200" s="2976"/>
      <c r="AB200" s="1096" t="s">
        <v>94</v>
      </c>
      <c r="AC200" s="1096" t="s">
        <v>55</v>
      </c>
      <c r="AD200" s="1719" t="s">
        <v>1297</v>
      </c>
      <c r="AE200" s="3016"/>
      <c r="AF200" s="3019"/>
      <c r="AG200" s="3019"/>
      <c r="AH200" s="3019"/>
    </row>
    <row r="201" ht="15.75" customHeight="1">
      <c r="A201" s="3023"/>
      <c r="B201" s="3019"/>
      <c r="C201" s="2163" t="s">
        <v>15910</v>
      </c>
      <c r="D201" s="3023"/>
      <c r="E201" s="3016" t="s">
        <v>15911</v>
      </c>
      <c r="F201" s="2163" t="s">
        <v>15927</v>
      </c>
      <c r="G201" s="2163" t="s">
        <v>15913</v>
      </c>
      <c r="H201" s="1383"/>
      <c r="I201" s="3011"/>
      <c r="J201" s="2986"/>
      <c r="K201" s="2986"/>
      <c r="L201" s="2976"/>
      <c r="M201" s="2977"/>
      <c r="N201" s="2977"/>
      <c r="O201" s="2977"/>
      <c r="P201" s="2977"/>
      <c r="Q201" s="2977"/>
      <c r="R201" s="2977"/>
      <c r="S201" s="2977"/>
      <c r="T201" s="2977"/>
      <c r="U201" s="2976"/>
      <c r="V201" s="2977"/>
      <c r="W201" s="2977"/>
      <c r="X201" s="2977"/>
      <c r="Y201" s="2976"/>
      <c r="Z201" s="2977"/>
      <c r="AA201" s="2976"/>
      <c r="AB201" s="1096">
        <v>1.0</v>
      </c>
      <c r="AC201" s="1096" t="s">
        <v>55</v>
      </c>
      <c r="AD201" s="1719" t="s">
        <v>1297</v>
      </c>
      <c r="AE201" s="3016"/>
      <c r="AF201" s="3016"/>
      <c r="AG201" s="3019"/>
      <c r="AH201" s="3019"/>
    </row>
    <row r="202" ht="15.75" customHeight="1">
      <c r="A202" s="3023"/>
      <c r="B202" s="3019" t="s">
        <v>15928</v>
      </c>
      <c r="C202" s="2975"/>
      <c r="D202" s="3023"/>
      <c r="E202" s="3023"/>
      <c r="F202" s="2975"/>
      <c r="G202" s="2975"/>
      <c r="H202" s="1383" t="s">
        <v>94</v>
      </c>
      <c r="I202" s="1383" t="s">
        <v>94</v>
      </c>
      <c r="J202" s="2980"/>
      <c r="K202" s="2980"/>
      <c r="L202" s="2976"/>
      <c r="M202" s="2977"/>
      <c r="N202" s="2977"/>
      <c r="O202" s="2977"/>
      <c r="P202" s="2977"/>
      <c r="Q202" s="2977"/>
      <c r="R202" s="2977"/>
      <c r="S202" s="2977"/>
      <c r="T202" s="2977"/>
      <c r="U202" s="2976"/>
      <c r="V202" s="2977"/>
      <c r="W202" s="2977"/>
      <c r="X202" s="2977"/>
      <c r="Y202" s="2976"/>
      <c r="Z202" s="2977"/>
      <c r="AA202" s="2976"/>
      <c r="AB202" s="1096" t="s">
        <v>94</v>
      </c>
      <c r="AC202" s="1096" t="s">
        <v>55</v>
      </c>
      <c r="AD202" s="1719" t="s">
        <v>1297</v>
      </c>
      <c r="AE202" s="3016"/>
      <c r="AF202" s="3019"/>
      <c r="AG202" s="3019"/>
      <c r="AH202" s="3019"/>
    </row>
    <row r="203" ht="15.75" customHeight="1">
      <c r="A203" s="3023"/>
      <c r="B203" s="3019"/>
      <c r="C203" s="2163" t="s">
        <v>15910</v>
      </c>
      <c r="D203" s="3023"/>
      <c r="E203" s="3025" t="s">
        <v>15911</v>
      </c>
      <c r="F203" s="2982" t="s">
        <v>15929</v>
      </c>
      <c r="G203" s="2982" t="s">
        <v>15930</v>
      </c>
      <c r="H203" s="1383"/>
      <c r="I203" s="3011"/>
      <c r="J203" s="2986"/>
      <c r="K203" s="2983"/>
      <c r="L203" s="2976"/>
      <c r="M203" s="2977"/>
      <c r="N203" s="2977"/>
      <c r="O203" s="2977"/>
      <c r="P203" s="2977"/>
      <c r="Q203" s="2977"/>
      <c r="R203" s="2977"/>
      <c r="S203" s="2977"/>
      <c r="T203" s="2977"/>
      <c r="U203" s="2976"/>
      <c r="V203" s="2977"/>
      <c r="W203" s="2977"/>
      <c r="X203" s="2977"/>
      <c r="Y203" s="2976"/>
      <c r="Z203" s="2977"/>
      <c r="AA203" s="2976"/>
      <c r="AB203" s="1096">
        <v>1.0</v>
      </c>
      <c r="AC203" s="1096" t="s">
        <v>55</v>
      </c>
      <c r="AD203" s="1719" t="s">
        <v>1297</v>
      </c>
      <c r="AE203" s="3016"/>
      <c r="AF203" s="2984"/>
      <c r="AG203" s="3019"/>
      <c r="AH203" s="3019"/>
    </row>
    <row r="204" ht="15.75" customHeight="1">
      <c r="A204" s="3023"/>
      <c r="B204" s="3019"/>
      <c r="C204" s="2163" t="s">
        <v>15931</v>
      </c>
      <c r="D204" s="3023"/>
      <c r="E204" s="3025" t="s">
        <v>15932</v>
      </c>
      <c r="F204" s="2989" t="s">
        <v>15933</v>
      </c>
      <c r="G204" s="2982" t="s">
        <v>15920</v>
      </c>
      <c r="H204" s="1383"/>
      <c r="I204" s="3011"/>
      <c r="J204" s="2986"/>
      <c r="K204" s="2983"/>
      <c r="L204" s="2976"/>
      <c r="M204" s="2977"/>
      <c r="N204" s="2977"/>
      <c r="O204" s="2977"/>
      <c r="P204" s="2977"/>
      <c r="Q204" s="2977"/>
      <c r="R204" s="2977"/>
      <c r="S204" s="2977"/>
      <c r="T204" s="2977"/>
      <c r="U204" s="2976"/>
      <c r="V204" s="2977"/>
      <c r="W204" s="2977"/>
      <c r="X204" s="2977"/>
      <c r="Y204" s="2976"/>
      <c r="Z204" s="2977"/>
      <c r="AA204" s="2976"/>
      <c r="AB204" s="1096">
        <v>1.0</v>
      </c>
      <c r="AC204" s="1096" t="s">
        <v>55</v>
      </c>
      <c r="AD204" s="1719" t="s">
        <v>1297</v>
      </c>
      <c r="AE204" s="3016"/>
      <c r="AF204" s="2984"/>
      <c r="AG204" s="3019"/>
      <c r="AH204" s="3019"/>
    </row>
    <row r="205" ht="15.75" customHeight="1">
      <c r="A205" s="3023"/>
      <c r="B205" s="3019"/>
      <c r="C205" s="2975"/>
      <c r="D205" s="3023"/>
      <c r="E205" s="3018" t="s">
        <v>15934</v>
      </c>
      <c r="F205" s="2982" t="s">
        <v>15935</v>
      </c>
      <c r="G205" s="2982" t="s">
        <v>15920</v>
      </c>
      <c r="H205" s="1383"/>
      <c r="I205" s="1383"/>
      <c r="J205" s="2986"/>
      <c r="K205" s="2983"/>
      <c r="L205" s="2976"/>
      <c r="M205" s="2977"/>
      <c r="N205" s="2977"/>
      <c r="O205" s="2977"/>
      <c r="P205" s="2977"/>
      <c r="Q205" s="2977"/>
      <c r="R205" s="2977"/>
      <c r="S205" s="2977"/>
      <c r="T205" s="2977"/>
      <c r="U205" s="2976"/>
      <c r="V205" s="2977"/>
      <c r="W205" s="2977"/>
      <c r="X205" s="2977"/>
      <c r="Y205" s="2976"/>
      <c r="Z205" s="2977"/>
      <c r="AA205" s="2976"/>
      <c r="AB205" s="1096">
        <v>1.0</v>
      </c>
      <c r="AC205" s="1096" t="s">
        <v>55</v>
      </c>
      <c r="AD205" s="1719" t="s">
        <v>1297</v>
      </c>
      <c r="AE205" s="3056" t="s">
        <v>15936</v>
      </c>
      <c r="AF205" s="2984" t="s">
        <v>15937</v>
      </c>
      <c r="AG205" s="3009"/>
      <c r="AH205" s="3019"/>
    </row>
    <row r="206" ht="15.75" customHeight="1">
      <c r="A206" s="3023"/>
      <c r="B206" s="3019"/>
      <c r="C206" s="2163" t="s">
        <v>3940</v>
      </c>
      <c r="D206" s="3023"/>
      <c r="E206" s="3018" t="s">
        <v>15938</v>
      </c>
      <c r="F206" s="2982" t="s">
        <v>15939</v>
      </c>
      <c r="G206" s="2982" t="s">
        <v>15940</v>
      </c>
      <c r="H206" s="1383"/>
      <c r="I206" s="3011"/>
      <c r="J206" s="2986"/>
      <c r="K206" s="2983"/>
      <c r="L206" s="2976"/>
      <c r="M206" s="2977"/>
      <c r="N206" s="2977"/>
      <c r="O206" s="2977"/>
      <c r="P206" s="2977"/>
      <c r="Q206" s="2977"/>
      <c r="R206" s="2977"/>
      <c r="S206" s="2977"/>
      <c r="T206" s="2977"/>
      <c r="U206" s="2976"/>
      <c r="V206" s="2977"/>
      <c r="W206" s="2977"/>
      <c r="X206" s="2977"/>
      <c r="Y206" s="2976"/>
      <c r="Z206" s="2977"/>
      <c r="AA206" s="2976"/>
      <c r="AB206" s="1096">
        <v>1.0</v>
      </c>
      <c r="AC206" s="1096" t="s">
        <v>55</v>
      </c>
      <c r="AD206" s="1719" t="s">
        <v>1297</v>
      </c>
      <c r="AE206" s="3016"/>
      <c r="AF206" s="3016"/>
      <c r="AG206" s="3019"/>
      <c r="AH206" s="3019"/>
    </row>
    <row r="207" ht="15.75" customHeight="1">
      <c r="A207" s="3023"/>
      <c r="B207" s="3019"/>
      <c r="C207" s="2163" t="s">
        <v>9202</v>
      </c>
      <c r="D207" s="3023"/>
      <c r="E207" s="3018" t="s">
        <v>15934</v>
      </c>
      <c r="F207" s="2982" t="s">
        <v>15941</v>
      </c>
      <c r="G207" s="2982" t="s">
        <v>15942</v>
      </c>
      <c r="H207" s="1383"/>
      <c r="I207" s="1383"/>
      <c r="J207" s="2986"/>
      <c r="K207" s="2983"/>
      <c r="L207" s="2976"/>
      <c r="M207" s="2977"/>
      <c r="N207" s="2977"/>
      <c r="O207" s="2977"/>
      <c r="P207" s="2977"/>
      <c r="Q207" s="2977"/>
      <c r="R207" s="2977"/>
      <c r="S207" s="2977"/>
      <c r="T207" s="2977"/>
      <c r="U207" s="2976"/>
      <c r="V207" s="2977"/>
      <c r="W207" s="2977"/>
      <c r="X207" s="2977"/>
      <c r="Y207" s="2976"/>
      <c r="Z207" s="2977"/>
      <c r="AA207" s="2976"/>
      <c r="AB207" s="1096">
        <v>1.0</v>
      </c>
      <c r="AC207" s="1096" t="s">
        <v>55</v>
      </c>
      <c r="AD207" s="1719" t="s">
        <v>1297</v>
      </c>
      <c r="AE207" s="3056" t="s">
        <v>15943</v>
      </c>
      <c r="AF207" s="3016"/>
      <c r="AG207" s="3019"/>
      <c r="AH207" s="3019"/>
    </row>
    <row r="208" ht="15.75" customHeight="1">
      <c r="A208" s="3023"/>
      <c r="B208" s="3019" t="s">
        <v>15944</v>
      </c>
      <c r="C208" s="2975"/>
      <c r="D208" s="3023"/>
      <c r="E208" s="3023"/>
      <c r="F208" s="2975"/>
      <c r="G208" s="2975"/>
      <c r="H208" s="1383" t="s">
        <v>94</v>
      </c>
      <c r="I208" s="1383" t="s">
        <v>94</v>
      </c>
      <c r="J208" s="2980"/>
      <c r="K208" s="2980"/>
      <c r="L208" s="2976"/>
      <c r="M208" s="2977"/>
      <c r="N208" s="2977"/>
      <c r="O208" s="2977"/>
      <c r="P208" s="2977"/>
      <c r="Q208" s="2977"/>
      <c r="R208" s="2977"/>
      <c r="S208" s="2977"/>
      <c r="T208" s="2977"/>
      <c r="U208" s="2976"/>
      <c r="V208" s="2977"/>
      <c r="W208" s="2977"/>
      <c r="X208" s="2977"/>
      <c r="Y208" s="2976"/>
      <c r="Z208" s="2977"/>
      <c r="AA208" s="2976"/>
      <c r="AB208" s="1096" t="s">
        <v>94</v>
      </c>
      <c r="AC208" s="1096" t="s">
        <v>55</v>
      </c>
      <c r="AD208" s="1719" t="s">
        <v>1297</v>
      </c>
      <c r="AE208" s="3016"/>
      <c r="AF208" s="3019"/>
      <c r="AG208" s="3019"/>
      <c r="AH208" s="3019"/>
    </row>
    <row r="209" ht="15.75" customHeight="1">
      <c r="A209" s="3023"/>
      <c r="B209" s="3019"/>
      <c r="C209" s="2163" t="s">
        <v>15910</v>
      </c>
      <c r="D209" s="3023"/>
      <c r="E209" s="3018" t="s">
        <v>15945</v>
      </c>
      <c r="F209" s="2163" t="s">
        <v>15929</v>
      </c>
      <c r="G209" s="2163" t="s">
        <v>15930</v>
      </c>
      <c r="H209" s="1383"/>
      <c r="I209" s="3011"/>
      <c r="J209" s="2986"/>
      <c r="K209" s="2983"/>
      <c r="L209" s="2976"/>
      <c r="M209" s="2977"/>
      <c r="N209" s="2977"/>
      <c r="O209" s="2977"/>
      <c r="P209" s="2977"/>
      <c r="Q209" s="2977"/>
      <c r="R209" s="2977"/>
      <c r="S209" s="2977"/>
      <c r="T209" s="2977"/>
      <c r="U209" s="2976"/>
      <c r="V209" s="2977"/>
      <c r="W209" s="2977"/>
      <c r="X209" s="2977"/>
      <c r="Y209" s="2976"/>
      <c r="Z209" s="2977"/>
      <c r="AA209" s="2976"/>
      <c r="AB209" s="1096">
        <v>1.0</v>
      </c>
      <c r="AC209" s="1096" t="s">
        <v>55</v>
      </c>
      <c r="AD209" s="1719" t="s">
        <v>1297</v>
      </c>
      <c r="AE209" s="3016"/>
      <c r="AF209" s="3016"/>
      <c r="AG209" s="3019"/>
      <c r="AH209" s="3019"/>
    </row>
    <row r="210" ht="15.75" customHeight="1">
      <c r="A210" s="3023"/>
      <c r="B210" s="3019"/>
      <c r="C210" s="2978" t="s">
        <v>15931</v>
      </c>
      <c r="D210" s="3019"/>
      <c r="E210" s="3018" t="s">
        <v>15945</v>
      </c>
      <c r="F210" s="2163" t="s">
        <v>15933</v>
      </c>
      <c r="G210" s="2163" t="s">
        <v>15920</v>
      </c>
      <c r="H210" s="1383"/>
      <c r="I210" s="3011"/>
      <c r="J210" s="2986"/>
      <c r="K210" s="2983"/>
      <c r="L210" s="2976"/>
      <c r="M210" s="2977"/>
      <c r="N210" s="2977"/>
      <c r="O210" s="2977"/>
      <c r="P210" s="2977"/>
      <c r="Q210" s="2977"/>
      <c r="R210" s="2977"/>
      <c r="S210" s="2977"/>
      <c r="T210" s="2977"/>
      <c r="U210" s="2976"/>
      <c r="V210" s="2977"/>
      <c r="W210" s="2977"/>
      <c r="X210" s="2977"/>
      <c r="Y210" s="2976"/>
      <c r="Z210" s="2977"/>
      <c r="AA210" s="2976"/>
      <c r="AB210" s="1096">
        <v>1.0</v>
      </c>
      <c r="AC210" s="1096" t="s">
        <v>55</v>
      </c>
      <c r="AD210" s="1719" t="s">
        <v>1297</v>
      </c>
      <c r="AE210" s="3009"/>
      <c r="AF210" s="3056" t="s">
        <v>15946</v>
      </c>
      <c r="AG210" s="3019"/>
      <c r="AH210" s="3019"/>
    </row>
    <row r="211" ht="15.75" customHeight="1">
      <c r="A211" s="3023"/>
      <c r="B211" s="3019"/>
      <c r="C211" s="2976"/>
      <c r="D211" s="3019"/>
      <c r="E211" s="3018" t="s">
        <v>15947</v>
      </c>
      <c r="F211" s="2163" t="s">
        <v>15933</v>
      </c>
      <c r="G211" s="2163" t="s">
        <v>15920</v>
      </c>
      <c r="H211" s="1383"/>
      <c r="I211" s="1383"/>
      <c r="J211" s="2986"/>
      <c r="K211" s="2983"/>
      <c r="L211" s="2976"/>
      <c r="M211" s="2977"/>
      <c r="N211" s="2977"/>
      <c r="O211" s="2977"/>
      <c r="P211" s="2977"/>
      <c r="Q211" s="2977"/>
      <c r="R211" s="2977"/>
      <c r="S211" s="2977"/>
      <c r="T211" s="2977"/>
      <c r="U211" s="2976"/>
      <c r="V211" s="2977"/>
      <c r="W211" s="2977"/>
      <c r="X211" s="2977"/>
      <c r="Y211" s="2976"/>
      <c r="Z211" s="2977"/>
      <c r="AA211" s="2976"/>
      <c r="AB211" s="1096">
        <v>1.0</v>
      </c>
      <c r="AC211" s="1096" t="s">
        <v>55</v>
      </c>
      <c r="AD211" s="1719" t="s">
        <v>1297</v>
      </c>
      <c r="AE211" s="3056" t="s">
        <v>15948</v>
      </c>
      <c r="AF211" s="3016"/>
      <c r="AG211" s="3019"/>
      <c r="AH211" s="3019"/>
    </row>
    <row r="212" ht="15.75" customHeight="1">
      <c r="A212" s="3023"/>
      <c r="B212" s="3019"/>
      <c r="C212" s="2163" t="s">
        <v>9202</v>
      </c>
      <c r="D212" s="3023"/>
      <c r="E212" s="3018" t="s">
        <v>15949</v>
      </c>
      <c r="F212" s="2163" t="s">
        <v>15912</v>
      </c>
      <c r="G212" s="2163" t="s">
        <v>15950</v>
      </c>
      <c r="H212" s="1383"/>
      <c r="I212" s="3011"/>
      <c r="J212" s="2986"/>
      <c r="K212" s="2983"/>
      <c r="L212" s="2976"/>
      <c r="M212" s="2977"/>
      <c r="N212" s="2977"/>
      <c r="O212" s="2977"/>
      <c r="P212" s="2977"/>
      <c r="Q212" s="2977"/>
      <c r="R212" s="2977"/>
      <c r="S212" s="2977"/>
      <c r="T212" s="2977"/>
      <c r="U212" s="2976"/>
      <c r="V212" s="2977"/>
      <c r="W212" s="2977"/>
      <c r="X212" s="2977"/>
      <c r="Y212" s="2976"/>
      <c r="Z212" s="2977"/>
      <c r="AA212" s="2976"/>
      <c r="AB212" s="1096">
        <v>1.0</v>
      </c>
      <c r="AC212" s="1096" t="s">
        <v>55</v>
      </c>
      <c r="AD212" s="1719" t="s">
        <v>1297</v>
      </c>
      <c r="AE212" s="3016"/>
      <c r="AF212" s="3016"/>
      <c r="AG212" s="3019"/>
      <c r="AH212" s="3019"/>
    </row>
    <row r="213" ht="15.75" customHeight="1">
      <c r="A213" s="3023"/>
      <c r="B213" s="3019"/>
      <c r="C213" s="2975"/>
      <c r="D213" s="3019"/>
      <c r="E213" s="3018" t="s">
        <v>15947</v>
      </c>
      <c r="F213" s="2163" t="s">
        <v>15951</v>
      </c>
      <c r="G213" s="2163" t="s">
        <v>15952</v>
      </c>
      <c r="H213" s="1383"/>
      <c r="I213" s="1383"/>
      <c r="J213" s="2986"/>
      <c r="K213" s="2983"/>
      <c r="L213" s="2976"/>
      <c r="M213" s="2977"/>
      <c r="N213" s="2977"/>
      <c r="O213" s="2977"/>
      <c r="P213" s="2977"/>
      <c r="Q213" s="2977"/>
      <c r="R213" s="2977"/>
      <c r="S213" s="2977"/>
      <c r="T213" s="2977"/>
      <c r="U213" s="2976"/>
      <c r="V213" s="2977"/>
      <c r="W213" s="2977"/>
      <c r="X213" s="2977"/>
      <c r="Y213" s="2976"/>
      <c r="Z213" s="2977"/>
      <c r="AA213" s="2976"/>
      <c r="AB213" s="1096">
        <v>1.0</v>
      </c>
      <c r="AC213" s="1096" t="s">
        <v>55</v>
      </c>
      <c r="AD213" s="1719" t="s">
        <v>1297</v>
      </c>
      <c r="AE213" s="3056" t="s">
        <v>15953</v>
      </c>
      <c r="AF213" s="3016"/>
      <c r="AG213" s="3019"/>
      <c r="AH213" s="3019"/>
    </row>
    <row r="214" ht="15.75" customHeight="1">
      <c r="A214" s="3023" t="s">
        <v>15954</v>
      </c>
      <c r="B214" s="3019"/>
      <c r="C214" s="2975"/>
      <c r="D214" s="3023"/>
      <c r="E214" s="3023"/>
      <c r="F214" s="2163" t="s">
        <v>15955</v>
      </c>
      <c r="G214" s="2975"/>
      <c r="H214" s="1383" t="s">
        <v>94</v>
      </c>
      <c r="I214" s="1383" t="s">
        <v>94</v>
      </c>
      <c r="J214" s="2980"/>
      <c r="K214" s="2980"/>
      <c r="L214" s="2976"/>
      <c r="M214" s="2977"/>
      <c r="N214" s="2977"/>
      <c r="O214" s="2977"/>
      <c r="P214" s="2977"/>
      <c r="Q214" s="2977"/>
      <c r="R214" s="2977"/>
      <c r="S214" s="2977"/>
      <c r="T214" s="2977"/>
      <c r="U214" s="2976"/>
      <c r="V214" s="2977"/>
      <c r="W214" s="2977"/>
      <c r="X214" s="2977"/>
      <c r="Y214" s="2976"/>
      <c r="Z214" s="2977"/>
      <c r="AA214" s="2976"/>
      <c r="AB214" s="1096"/>
      <c r="AC214" s="1096" t="s">
        <v>55</v>
      </c>
      <c r="AD214" s="1719" t="s">
        <v>1297</v>
      </c>
      <c r="AE214" s="3016"/>
      <c r="AF214" s="3016"/>
      <c r="AG214" s="3019"/>
      <c r="AH214" s="3019"/>
    </row>
    <row r="215" ht="15.75" customHeight="1">
      <c r="A215" s="3023"/>
      <c r="B215" s="3019" t="s">
        <v>15956</v>
      </c>
      <c r="C215" s="2975"/>
      <c r="D215" s="3023"/>
      <c r="E215" s="3023"/>
      <c r="F215" s="2163" t="s">
        <v>15957</v>
      </c>
      <c r="G215" s="2163" t="s">
        <v>15958</v>
      </c>
      <c r="H215" s="1383"/>
      <c r="I215" s="3011"/>
      <c r="J215" s="2983"/>
      <c r="K215" s="2983"/>
      <c r="L215" s="2976"/>
      <c r="M215" s="2977"/>
      <c r="N215" s="2977"/>
      <c r="O215" s="2977"/>
      <c r="P215" s="2977"/>
      <c r="Q215" s="2977"/>
      <c r="R215" s="2977"/>
      <c r="S215" s="2977"/>
      <c r="T215" s="2977"/>
      <c r="U215" s="2976"/>
      <c r="V215" s="2977"/>
      <c r="W215" s="2977"/>
      <c r="X215" s="2977"/>
      <c r="Y215" s="2976"/>
      <c r="Z215" s="2977"/>
      <c r="AA215" s="2976"/>
      <c r="AB215" s="1096">
        <v>1.0</v>
      </c>
      <c r="AC215" s="1096" t="s">
        <v>55</v>
      </c>
      <c r="AD215" s="1719" t="s">
        <v>1297</v>
      </c>
      <c r="AE215" s="3016"/>
      <c r="AF215" s="3016"/>
      <c r="AG215" s="3019"/>
      <c r="AH215" s="3019"/>
    </row>
    <row r="216" ht="15.75" hidden="1" customHeight="1">
      <c r="A216" s="3023"/>
      <c r="B216" s="3019"/>
      <c r="C216" s="2976" t="s">
        <v>15959</v>
      </c>
      <c r="D216" s="3023"/>
      <c r="E216" s="3057" t="s">
        <v>15960</v>
      </c>
      <c r="F216" s="2163" t="s">
        <v>15957</v>
      </c>
      <c r="G216" s="2163" t="s">
        <v>15958</v>
      </c>
      <c r="H216" s="2983"/>
      <c r="I216" s="2983"/>
      <c r="J216" s="2983"/>
      <c r="K216" s="2983"/>
      <c r="L216" s="2976"/>
      <c r="M216" s="2977"/>
      <c r="N216" s="2977"/>
      <c r="O216" s="2977"/>
      <c r="P216" s="2977"/>
      <c r="Q216" s="2977"/>
      <c r="R216" s="2977"/>
      <c r="S216" s="2977"/>
      <c r="T216" s="2977"/>
      <c r="U216" s="2976"/>
      <c r="V216" s="2977"/>
      <c r="W216" s="2977"/>
      <c r="X216" s="2977"/>
      <c r="Y216" s="2976"/>
      <c r="Z216" s="2977"/>
      <c r="AA216" s="2976"/>
      <c r="AB216" s="1143">
        <v>4.0</v>
      </c>
      <c r="AC216" s="1096" t="s">
        <v>55</v>
      </c>
      <c r="AD216" s="1719" t="s">
        <v>1297</v>
      </c>
      <c r="AE216" s="3016"/>
      <c r="AF216" s="3019"/>
      <c r="AG216" s="3019"/>
      <c r="AH216" s="3019"/>
    </row>
    <row r="217" ht="15.75" customHeight="1">
      <c r="A217" s="3023" t="s">
        <v>15961</v>
      </c>
      <c r="B217" s="3019"/>
      <c r="C217" s="2975"/>
      <c r="D217" s="3023"/>
      <c r="E217" s="3023"/>
      <c r="F217" s="2975"/>
      <c r="G217" s="2975"/>
      <c r="H217" s="1383" t="s">
        <v>94</v>
      </c>
      <c r="I217" s="1383" t="s">
        <v>94</v>
      </c>
      <c r="J217" s="2980"/>
      <c r="K217" s="2980"/>
      <c r="L217" s="2976"/>
      <c r="M217" s="2977"/>
      <c r="N217" s="2977"/>
      <c r="O217" s="2977"/>
      <c r="P217" s="2977"/>
      <c r="Q217" s="2977"/>
      <c r="R217" s="2977"/>
      <c r="S217" s="2977"/>
      <c r="T217" s="2977"/>
      <c r="U217" s="2976"/>
      <c r="V217" s="2977"/>
      <c r="W217" s="2977"/>
      <c r="X217" s="2977"/>
      <c r="Y217" s="2976"/>
      <c r="Z217" s="2977"/>
      <c r="AA217" s="2976"/>
      <c r="AB217" s="1096" t="s">
        <v>94</v>
      </c>
      <c r="AC217" s="1096" t="s">
        <v>55</v>
      </c>
      <c r="AD217" s="1719" t="s">
        <v>1297</v>
      </c>
      <c r="AE217" s="3016"/>
      <c r="AF217" s="3019"/>
      <c r="AG217" s="3019"/>
      <c r="AH217" s="3019"/>
    </row>
    <row r="218" ht="15.75" customHeight="1">
      <c r="A218" s="3023"/>
      <c r="B218" s="3019" t="s">
        <v>15962</v>
      </c>
      <c r="C218" s="2975"/>
      <c r="D218" s="3023"/>
      <c r="E218" s="3023"/>
      <c r="F218" s="2163" t="s">
        <v>15963</v>
      </c>
      <c r="G218" s="2163" t="s">
        <v>15964</v>
      </c>
      <c r="H218" s="1383"/>
      <c r="I218" s="3011"/>
      <c r="J218" s="2986"/>
      <c r="K218" s="2986"/>
      <c r="L218" s="2976"/>
      <c r="M218" s="2977"/>
      <c r="N218" s="2977"/>
      <c r="O218" s="2977"/>
      <c r="P218" s="2977"/>
      <c r="Q218" s="2977"/>
      <c r="R218" s="2977"/>
      <c r="S218" s="2977"/>
      <c r="T218" s="2977"/>
      <c r="U218" s="2976"/>
      <c r="V218" s="2977"/>
      <c r="W218" s="2977"/>
      <c r="X218" s="2977"/>
      <c r="Y218" s="2976"/>
      <c r="Z218" s="2977"/>
      <c r="AA218" s="2976"/>
      <c r="AB218" s="1096">
        <v>1.0</v>
      </c>
      <c r="AC218" s="1096" t="s">
        <v>55</v>
      </c>
      <c r="AD218" s="1719" t="s">
        <v>1297</v>
      </c>
      <c r="AE218" s="3016"/>
      <c r="AF218" s="3016"/>
      <c r="AG218" s="3019"/>
      <c r="AH218" s="3019"/>
    </row>
    <row r="219" ht="15.75" hidden="1" customHeight="1">
      <c r="A219" s="3023"/>
      <c r="B219" s="3019"/>
      <c r="C219" s="2975" t="s">
        <v>15965</v>
      </c>
      <c r="D219" s="3023"/>
      <c r="E219" s="3018" t="s">
        <v>15966</v>
      </c>
      <c r="F219" s="2163" t="s">
        <v>15967</v>
      </c>
      <c r="G219" s="2163" t="s">
        <v>15968</v>
      </c>
      <c r="H219" s="2986"/>
      <c r="I219" s="2983"/>
      <c r="J219" s="2986"/>
      <c r="K219" s="2986"/>
      <c r="L219" s="2976"/>
      <c r="M219" s="2977"/>
      <c r="N219" s="2977"/>
      <c r="O219" s="2977"/>
      <c r="P219" s="2977"/>
      <c r="Q219" s="2977"/>
      <c r="R219" s="2977"/>
      <c r="S219" s="2977"/>
      <c r="T219" s="2977"/>
      <c r="U219" s="2976"/>
      <c r="V219" s="2977"/>
      <c r="W219" s="2977"/>
      <c r="X219" s="2977"/>
      <c r="Y219" s="2976"/>
      <c r="Z219" s="2977"/>
      <c r="AA219" s="2976"/>
      <c r="AB219" s="1143">
        <v>4.0</v>
      </c>
      <c r="AC219" s="1096" t="s">
        <v>55</v>
      </c>
      <c r="AD219" s="1719" t="s">
        <v>1297</v>
      </c>
      <c r="AE219" s="3019"/>
      <c r="AF219" s="3019"/>
      <c r="AG219" s="3019"/>
      <c r="AH219" s="3019"/>
    </row>
    <row r="220" ht="15.75" customHeight="1">
      <c r="A220" s="3023"/>
      <c r="B220" s="3019" t="s">
        <v>15969</v>
      </c>
      <c r="C220" s="2976"/>
      <c r="D220" s="3023"/>
      <c r="E220" s="3019"/>
      <c r="F220" s="2975"/>
      <c r="G220" s="2975"/>
      <c r="H220" s="1383" t="s">
        <v>94</v>
      </c>
      <c r="I220" s="1383" t="s">
        <v>94</v>
      </c>
      <c r="J220" s="2980"/>
      <c r="K220" s="2980"/>
      <c r="L220" s="2976"/>
      <c r="M220" s="2977"/>
      <c r="N220" s="2977"/>
      <c r="O220" s="2977"/>
      <c r="P220" s="2977"/>
      <c r="Q220" s="2977"/>
      <c r="R220" s="2977"/>
      <c r="S220" s="2977"/>
      <c r="T220" s="2977"/>
      <c r="U220" s="2976"/>
      <c r="V220" s="2977"/>
      <c r="W220" s="2977"/>
      <c r="X220" s="2977"/>
      <c r="Y220" s="2976"/>
      <c r="Z220" s="2977"/>
      <c r="AA220" s="2976"/>
      <c r="AB220" s="1096" t="s">
        <v>94</v>
      </c>
      <c r="AC220" s="1096" t="s">
        <v>55</v>
      </c>
      <c r="AD220" s="1719" t="s">
        <v>1297</v>
      </c>
      <c r="AE220" s="3016"/>
      <c r="AF220" s="3019"/>
      <c r="AG220" s="3019"/>
      <c r="AH220" s="3019"/>
    </row>
    <row r="221" ht="15.75" customHeight="1">
      <c r="A221" s="3023"/>
      <c r="B221" s="3019"/>
      <c r="C221" s="2976"/>
      <c r="D221" s="3023"/>
      <c r="E221" s="3016" t="s">
        <v>15970</v>
      </c>
      <c r="F221" s="2163" t="s">
        <v>15971</v>
      </c>
      <c r="G221" s="2978" t="s">
        <v>15972</v>
      </c>
      <c r="H221" s="1383"/>
      <c r="I221" s="3011"/>
      <c r="J221" s="2986"/>
      <c r="K221" s="2986"/>
      <c r="L221" s="2976"/>
      <c r="M221" s="2977"/>
      <c r="N221" s="2977"/>
      <c r="O221" s="2977"/>
      <c r="P221" s="2977"/>
      <c r="Q221" s="2977"/>
      <c r="R221" s="2977"/>
      <c r="S221" s="2977"/>
      <c r="T221" s="2977"/>
      <c r="U221" s="2976"/>
      <c r="V221" s="2977"/>
      <c r="W221" s="2977"/>
      <c r="X221" s="2977"/>
      <c r="Y221" s="2976"/>
      <c r="Z221" s="2977"/>
      <c r="AA221" s="2976"/>
      <c r="AB221" s="1096">
        <v>1.0</v>
      </c>
      <c r="AC221" s="1096" t="s">
        <v>55</v>
      </c>
      <c r="AD221" s="1719" t="s">
        <v>1297</v>
      </c>
      <c r="AE221" s="3016"/>
      <c r="AF221" s="3016"/>
      <c r="AG221" s="3019"/>
      <c r="AH221" s="3019"/>
    </row>
    <row r="222" ht="15.75" customHeight="1">
      <c r="A222" s="3023"/>
      <c r="B222" s="3019"/>
      <c r="C222" s="2976"/>
      <c r="D222" s="3023"/>
      <c r="E222" s="3016" t="s">
        <v>15973</v>
      </c>
      <c r="F222" s="2163" t="s">
        <v>15971</v>
      </c>
      <c r="G222" s="2978" t="s">
        <v>15972</v>
      </c>
      <c r="H222" s="1383"/>
      <c r="I222" s="3011"/>
      <c r="J222" s="2986"/>
      <c r="K222" s="2986"/>
      <c r="L222" s="2976"/>
      <c r="M222" s="2976"/>
      <c r="N222" s="2976"/>
      <c r="O222" s="2976"/>
      <c r="P222" s="2976"/>
      <c r="Q222" s="2976"/>
      <c r="R222" s="2976"/>
      <c r="S222" s="2976"/>
      <c r="T222" s="2976"/>
      <c r="U222" s="2976"/>
      <c r="V222" s="2976"/>
      <c r="W222" s="2976"/>
      <c r="X222" s="2976"/>
      <c r="Y222" s="2976"/>
      <c r="Z222" s="2976"/>
      <c r="AA222" s="2976"/>
      <c r="AB222" s="1096">
        <v>1.0</v>
      </c>
      <c r="AC222" s="1096" t="s">
        <v>55</v>
      </c>
      <c r="AD222" s="1719" t="s">
        <v>1297</v>
      </c>
      <c r="AE222" s="3016"/>
      <c r="AF222" s="3016"/>
      <c r="AG222" s="3019"/>
      <c r="AH222" s="3019"/>
    </row>
    <row r="223" ht="15.75" customHeight="1">
      <c r="A223" s="3038" t="s">
        <v>15974</v>
      </c>
      <c r="B223" s="3032"/>
      <c r="C223" s="3030"/>
      <c r="D223" s="3032"/>
      <c r="E223" s="3032"/>
      <c r="F223" s="2996"/>
      <c r="G223" s="3030"/>
      <c r="H223" s="3030"/>
      <c r="I223" s="3030"/>
      <c r="J223" s="3030"/>
      <c r="K223" s="3030"/>
      <c r="L223" s="3030"/>
      <c r="M223" s="3030"/>
      <c r="N223" s="3030"/>
      <c r="O223" s="3030"/>
      <c r="P223" s="3030"/>
      <c r="Q223" s="3030"/>
      <c r="R223" s="3030"/>
      <c r="S223" s="3030"/>
      <c r="T223" s="3030"/>
      <c r="U223" s="3030"/>
      <c r="V223" s="3030"/>
      <c r="W223" s="3030"/>
      <c r="X223" s="3030"/>
      <c r="Y223" s="3030"/>
      <c r="Z223" s="3030"/>
      <c r="AA223" s="3030"/>
      <c r="AB223" s="3000" t="s">
        <v>94</v>
      </c>
      <c r="AC223" s="3000" t="s">
        <v>55</v>
      </c>
      <c r="AD223" s="3001" t="s">
        <v>1297</v>
      </c>
      <c r="AE223" s="3039"/>
      <c r="AF223" s="3032"/>
      <c r="AG223" s="3032"/>
      <c r="AH223" s="3032"/>
    </row>
    <row r="224" ht="15.75" customHeight="1">
      <c r="A224" s="3023" t="s">
        <v>15623</v>
      </c>
      <c r="B224" s="3019"/>
      <c r="C224" s="2976"/>
      <c r="D224" s="3023"/>
      <c r="E224" s="3023"/>
      <c r="F224" s="2975"/>
      <c r="G224" s="2976"/>
      <c r="H224" s="1383" t="s">
        <v>94</v>
      </c>
      <c r="I224" s="1383" t="s">
        <v>94</v>
      </c>
      <c r="J224" s="2980"/>
      <c r="K224" s="2980"/>
      <c r="L224" s="2976"/>
      <c r="M224" s="2977"/>
      <c r="N224" s="2977"/>
      <c r="O224" s="2977"/>
      <c r="P224" s="2977"/>
      <c r="Q224" s="2977"/>
      <c r="R224" s="2977"/>
      <c r="S224" s="2977"/>
      <c r="T224" s="2977"/>
      <c r="U224" s="2976"/>
      <c r="V224" s="2977"/>
      <c r="W224" s="2977"/>
      <c r="X224" s="2977"/>
      <c r="Y224" s="2976"/>
      <c r="Z224" s="2977"/>
      <c r="AA224" s="2976"/>
      <c r="AB224" s="1096" t="s">
        <v>94</v>
      </c>
      <c r="AC224" s="1096" t="s">
        <v>55</v>
      </c>
      <c r="AD224" s="1719" t="s">
        <v>1297</v>
      </c>
      <c r="AE224" s="3016"/>
      <c r="AF224" s="3019"/>
      <c r="AG224" s="3019"/>
      <c r="AH224" s="3019"/>
    </row>
    <row r="225" ht="15.75" customHeight="1">
      <c r="A225" s="3023"/>
      <c r="B225" s="3019" t="s">
        <v>15975</v>
      </c>
      <c r="C225" s="2976"/>
      <c r="D225" s="3023"/>
      <c r="E225" s="3019"/>
      <c r="F225" s="2975"/>
      <c r="G225" s="2976"/>
      <c r="H225" s="1383" t="s">
        <v>94</v>
      </c>
      <c r="I225" s="1383" t="s">
        <v>94</v>
      </c>
      <c r="J225" s="2980"/>
      <c r="K225" s="2980"/>
      <c r="L225" s="2976"/>
      <c r="M225" s="2977"/>
      <c r="N225" s="2977"/>
      <c r="O225" s="2977"/>
      <c r="P225" s="2977"/>
      <c r="Q225" s="2977"/>
      <c r="R225" s="2977"/>
      <c r="S225" s="2977"/>
      <c r="T225" s="2977"/>
      <c r="U225" s="2976"/>
      <c r="V225" s="2977"/>
      <c r="W225" s="2977"/>
      <c r="X225" s="2977"/>
      <c r="Y225" s="2976"/>
      <c r="Z225" s="2977"/>
      <c r="AA225" s="2976"/>
      <c r="AB225" s="1096" t="s">
        <v>94</v>
      </c>
      <c r="AC225" s="1096" t="s">
        <v>55</v>
      </c>
      <c r="AD225" s="1719" t="s">
        <v>1297</v>
      </c>
      <c r="AE225" s="3016"/>
      <c r="AF225" s="3019"/>
      <c r="AG225" s="3019"/>
      <c r="AH225" s="3019"/>
    </row>
    <row r="226" ht="15.75" customHeight="1">
      <c r="A226" s="3023"/>
      <c r="B226" s="3019"/>
      <c r="C226" s="2976" t="s">
        <v>15976</v>
      </c>
      <c r="D226" s="3019"/>
      <c r="E226" s="3019"/>
      <c r="F226" s="2163" t="s">
        <v>15977</v>
      </c>
      <c r="G226" s="3048" t="s">
        <v>15978</v>
      </c>
      <c r="H226" s="3052"/>
      <c r="I226" s="3011"/>
      <c r="J226" s="2983"/>
      <c r="K226" s="2983"/>
      <c r="L226" s="2976"/>
      <c r="M226" s="2976"/>
      <c r="N226" s="2976"/>
      <c r="O226" s="2976"/>
      <c r="P226" s="2976"/>
      <c r="Q226" s="2976"/>
      <c r="R226" s="2976"/>
      <c r="S226" s="2976"/>
      <c r="T226" s="2976"/>
      <c r="U226" s="2976"/>
      <c r="V226" s="2976"/>
      <c r="W226" s="2976"/>
      <c r="X226" s="2976"/>
      <c r="Y226" s="2976"/>
      <c r="Z226" s="2976"/>
      <c r="AA226" s="2976"/>
      <c r="AB226" s="1096">
        <v>1.0</v>
      </c>
      <c r="AC226" s="1096" t="s">
        <v>55</v>
      </c>
      <c r="AD226" s="1304" t="s">
        <v>533</v>
      </c>
      <c r="AE226" s="3016"/>
      <c r="AF226" s="3056" t="s">
        <v>15979</v>
      </c>
      <c r="AG226" s="2984"/>
      <c r="AH226" s="3019"/>
    </row>
    <row r="227" ht="15.75" customHeight="1">
      <c r="A227" s="3023"/>
      <c r="B227" s="3019"/>
      <c r="C227" s="2976" t="s">
        <v>15980</v>
      </c>
      <c r="D227" s="3023"/>
      <c r="E227" s="3019"/>
      <c r="F227" s="2163" t="s">
        <v>15977</v>
      </c>
      <c r="G227" s="2978" t="s">
        <v>15981</v>
      </c>
      <c r="H227" s="3011"/>
      <c r="I227" s="3011"/>
      <c r="J227" s="2983"/>
      <c r="K227" s="2983"/>
      <c r="L227" s="2976"/>
      <c r="M227" s="2976"/>
      <c r="N227" s="2976"/>
      <c r="O227" s="2976"/>
      <c r="P227" s="2976"/>
      <c r="Q227" s="2976"/>
      <c r="R227" s="2976"/>
      <c r="S227" s="2976"/>
      <c r="T227" s="2976"/>
      <c r="U227" s="2976"/>
      <c r="V227" s="2976"/>
      <c r="W227" s="2976"/>
      <c r="X227" s="2976"/>
      <c r="Y227" s="2976"/>
      <c r="Z227" s="2976"/>
      <c r="AA227" s="2976"/>
      <c r="AB227" s="1096">
        <v>1.0</v>
      </c>
      <c r="AC227" s="1096" t="s">
        <v>55</v>
      </c>
      <c r="AD227" s="1719" t="s">
        <v>1297</v>
      </c>
      <c r="AE227" s="3016"/>
      <c r="AF227" s="3016"/>
      <c r="AG227" s="3019"/>
      <c r="AH227" s="3019"/>
    </row>
    <row r="228" ht="15.75" customHeight="1">
      <c r="A228" s="3023"/>
      <c r="B228" s="3019" t="s">
        <v>15828</v>
      </c>
      <c r="C228" s="2976"/>
      <c r="D228" s="3019"/>
      <c r="E228" s="3023"/>
      <c r="F228" s="2975"/>
      <c r="G228" s="2976"/>
      <c r="H228" s="1383" t="s">
        <v>94</v>
      </c>
      <c r="I228" s="1383" t="s">
        <v>94</v>
      </c>
      <c r="J228" s="2988"/>
      <c r="K228" s="2980"/>
      <c r="L228" s="2976"/>
      <c r="M228" s="2977"/>
      <c r="N228" s="2977"/>
      <c r="O228" s="2977"/>
      <c r="P228" s="2977"/>
      <c r="Q228" s="2977"/>
      <c r="R228" s="2977"/>
      <c r="S228" s="2977"/>
      <c r="T228" s="2977"/>
      <c r="U228" s="2977"/>
      <c r="V228" s="2977"/>
      <c r="W228" s="2977"/>
      <c r="X228" s="2977"/>
      <c r="Y228" s="2977"/>
      <c r="Z228" s="2977"/>
      <c r="AA228" s="2977"/>
      <c r="AB228" s="1096" t="s">
        <v>94</v>
      </c>
      <c r="AC228" s="1096" t="s">
        <v>55</v>
      </c>
      <c r="AD228" s="1719" t="s">
        <v>1297</v>
      </c>
      <c r="AE228" s="3016"/>
      <c r="AF228" s="3019"/>
      <c r="AG228" s="3019"/>
      <c r="AH228" s="3019"/>
    </row>
    <row r="229" ht="15.75" customHeight="1">
      <c r="A229" s="3023"/>
      <c r="B229" s="3019"/>
      <c r="C229" s="2976" t="s">
        <v>15829</v>
      </c>
      <c r="D229" s="3019"/>
      <c r="E229" s="3023" t="s">
        <v>15830</v>
      </c>
      <c r="F229" s="2163" t="s">
        <v>15982</v>
      </c>
      <c r="G229" s="2978" t="s">
        <v>15983</v>
      </c>
      <c r="H229" s="3011"/>
      <c r="I229" s="3011"/>
      <c r="J229" s="2983"/>
      <c r="K229" s="2983"/>
      <c r="L229" s="2976"/>
      <c r="M229" s="2977"/>
      <c r="N229" s="2977"/>
      <c r="O229" s="2977"/>
      <c r="P229" s="2977"/>
      <c r="Q229" s="2977"/>
      <c r="R229" s="2977"/>
      <c r="S229" s="2977"/>
      <c r="T229" s="2977"/>
      <c r="U229" s="2977"/>
      <c r="V229" s="2977"/>
      <c r="W229" s="2977"/>
      <c r="X229" s="2977"/>
      <c r="Y229" s="2977"/>
      <c r="Z229" s="2977"/>
      <c r="AA229" s="2977"/>
      <c r="AB229" s="1096">
        <v>1.0</v>
      </c>
      <c r="AC229" s="1096" t="s">
        <v>55</v>
      </c>
      <c r="AD229" s="1719" t="s">
        <v>1297</v>
      </c>
      <c r="AE229" s="3058"/>
      <c r="AF229" s="3016"/>
      <c r="AG229" s="3019"/>
      <c r="AH229" s="3019"/>
    </row>
    <row r="230" ht="15.75" customHeight="1">
      <c r="A230" s="3023"/>
      <c r="B230" s="3019"/>
      <c r="C230" s="2976"/>
      <c r="D230" s="3019"/>
      <c r="E230" s="3023" t="s">
        <v>15833</v>
      </c>
      <c r="F230" s="2163" t="s">
        <v>15982</v>
      </c>
      <c r="G230" s="2978" t="s">
        <v>15983</v>
      </c>
      <c r="H230" s="3011"/>
      <c r="I230" s="3011"/>
      <c r="J230" s="2983"/>
      <c r="K230" s="2983"/>
      <c r="L230" s="2976"/>
      <c r="M230" s="2977"/>
      <c r="N230" s="2977"/>
      <c r="O230" s="2977"/>
      <c r="P230" s="2977"/>
      <c r="Q230" s="2977"/>
      <c r="R230" s="2977"/>
      <c r="S230" s="2977"/>
      <c r="T230" s="2977"/>
      <c r="U230" s="2977"/>
      <c r="V230" s="2977"/>
      <c r="W230" s="2977"/>
      <c r="X230" s="2977"/>
      <c r="Y230" s="2977"/>
      <c r="Z230" s="2977"/>
      <c r="AA230" s="2977"/>
      <c r="AB230" s="1096">
        <v>1.0</v>
      </c>
      <c r="AC230" s="1096" t="s">
        <v>55</v>
      </c>
      <c r="AD230" s="1719" t="s">
        <v>1297</v>
      </c>
      <c r="AE230" s="3058"/>
      <c r="AF230" s="3016"/>
      <c r="AG230" s="3019"/>
      <c r="AH230" s="3019"/>
    </row>
    <row r="231" ht="15.75" customHeight="1">
      <c r="A231" s="3023" t="s">
        <v>15984</v>
      </c>
      <c r="B231" s="3019"/>
      <c r="C231" s="2977"/>
      <c r="D231" s="3022"/>
      <c r="E231" s="3022"/>
      <c r="F231" s="2977"/>
      <c r="G231" s="2977"/>
      <c r="H231" s="1383" t="s">
        <v>94</v>
      </c>
      <c r="I231" s="1383" t="s">
        <v>94</v>
      </c>
      <c r="J231" s="2988"/>
      <c r="K231" s="2980"/>
      <c r="L231" s="2976"/>
      <c r="M231" s="2977"/>
      <c r="N231" s="2977"/>
      <c r="O231" s="2977"/>
      <c r="P231" s="2977"/>
      <c r="Q231" s="2977"/>
      <c r="R231" s="2977"/>
      <c r="S231" s="2977"/>
      <c r="T231" s="2977"/>
      <c r="U231" s="2977"/>
      <c r="V231" s="2977"/>
      <c r="W231" s="2977"/>
      <c r="X231" s="2977"/>
      <c r="Y231" s="2977"/>
      <c r="Z231" s="2977"/>
      <c r="AA231" s="2977"/>
      <c r="AB231" s="1096" t="s">
        <v>94</v>
      </c>
      <c r="AC231" s="1096" t="s">
        <v>55</v>
      </c>
      <c r="AD231" s="1719" t="s">
        <v>1297</v>
      </c>
      <c r="AE231" s="3016"/>
      <c r="AF231" s="3019"/>
      <c r="AG231" s="3019"/>
      <c r="AH231" s="3019"/>
    </row>
    <row r="232" ht="15.75" customHeight="1">
      <c r="A232" s="3023"/>
      <c r="B232" s="3019" t="s">
        <v>13968</v>
      </c>
      <c r="C232" s="2977"/>
      <c r="D232" s="3022"/>
      <c r="E232" s="3022"/>
      <c r="F232" s="2975"/>
      <c r="G232" s="2975"/>
      <c r="H232" s="1383" t="s">
        <v>94</v>
      </c>
      <c r="I232" s="1383" t="s">
        <v>94</v>
      </c>
      <c r="J232" s="2988"/>
      <c r="K232" s="2980"/>
      <c r="L232" s="2976"/>
      <c r="M232" s="2977"/>
      <c r="N232" s="2977"/>
      <c r="O232" s="2977"/>
      <c r="P232" s="2977"/>
      <c r="Q232" s="2977"/>
      <c r="R232" s="2977"/>
      <c r="S232" s="2977"/>
      <c r="T232" s="2977"/>
      <c r="U232" s="2977"/>
      <c r="V232" s="2977"/>
      <c r="W232" s="2977"/>
      <c r="X232" s="2977"/>
      <c r="Y232" s="2977"/>
      <c r="Z232" s="2977"/>
      <c r="AA232" s="2977"/>
      <c r="AB232" s="1096" t="s">
        <v>94</v>
      </c>
      <c r="AC232" s="1096" t="s">
        <v>55</v>
      </c>
      <c r="AD232" s="1719" t="s">
        <v>1297</v>
      </c>
      <c r="AE232" s="3016"/>
      <c r="AF232" s="3019"/>
      <c r="AG232" s="3019"/>
      <c r="AH232" s="3019"/>
    </row>
    <row r="233" ht="15.75" customHeight="1">
      <c r="A233" s="3023"/>
      <c r="B233" s="3019"/>
      <c r="C233" s="2975" t="s">
        <v>15985</v>
      </c>
      <c r="D233" s="3023"/>
      <c r="E233" s="3023" t="s">
        <v>15985</v>
      </c>
      <c r="F233" s="2163" t="s">
        <v>15986</v>
      </c>
      <c r="G233" s="2163" t="s">
        <v>15902</v>
      </c>
      <c r="H233" s="3011"/>
      <c r="I233" s="3011"/>
      <c r="J233" s="2983"/>
      <c r="K233" s="2986"/>
      <c r="L233" s="2976"/>
      <c r="M233" s="2977"/>
      <c r="N233" s="2977"/>
      <c r="O233" s="2977"/>
      <c r="P233" s="2977"/>
      <c r="Q233" s="2977"/>
      <c r="R233" s="2977"/>
      <c r="S233" s="2977"/>
      <c r="T233" s="2977"/>
      <c r="U233" s="2977"/>
      <c r="V233" s="2977"/>
      <c r="W233" s="2977"/>
      <c r="X233" s="2977"/>
      <c r="Y233" s="2977"/>
      <c r="Z233" s="2977"/>
      <c r="AA233" s="2977"/>
      <c r="AB233" s="1096">
        <v>1.0</v>
      </c>
      <c r="AC233" s="1096" t="s">
        <v>55</v>
      </c>
      <c r="AD233" s="1719" t="s">
        <v>1297</v>
      </c>
      <c r="AE233" s="3016"/>
      <c r="AF233" s="3016"/>
      <c r="AG233" s="3019"/>
      <c r="AH233" s="3019"/>
    </row>
    <row r="234" ht="15.75" customHeight="1">
      <c r="A234" s="3023"/>
      <c r="B234" s="3019"/>
      <c r="C234" s="2977" t="s">
        <v>15987</v>
      </c>
      <c r="D234" s="3022"/>
      <c r="E234" s="3022" t="s">
        <v>15987</v>
      </c>
      <c r="F234" s="2163" t="s">
        <v>15986</v>
      </c>
      <c r="G234" s="2163" t="s">
        <v>15902</v>
      </c>
      <c r="H234" s="3011"/>
      <c r="I234" s="3011"/>
      <c r="J234" s="2983"/>
      <c r="K234" s="2986"/>
      <c r="L234" s="2976"/>
      <c r="M234" s="2977"/>
      <c r="N234" s="2977"/>
      <c r="O234" s="2977"/>
      <c r="P234" s="2977"/>
      <c r="Q234" s="2977"/>
      <c r="R234" s="2977"/>
      <c r="S234" s="2977"/>
      <c r="T234" s="2977"/>
      <c r="U234" s="2977"/>
      <c r="V234" s="2977"/>
      <c r="W234" s="2977"/>
      <c r="X234" s="2977"/>
      <c r="Y234" s="2977"/>
      <c r="Z234" s="2977"/>
      <c r="AA234" s="2977"/>
      <c r="AB234" s="1096">
        <v>1.0</v>
      </c>
      <c r="AC234" s="1096" t="s">
        <v>55</v>
      </c>
      <c r="AD234" s="1719" t="s">
        <v>1297</v>
      </c>
      <c r="AE234" s="3016"/>
      <c r="AF234" s="3016"/>
      <c r="AG234" s="3019"/>
      <c r="AH234" s="3019"/>
    </row>
    <row r="235" ht="15.75" customHeight="1">
      <c r="A235" s="3023"/>
      <c r="B235" s="3019" t="s">
        <v>15988</v>
      </c>
      <c r="C235" s="2977"/>
      <c r="D235" s="3023"/>
      <c r="E235" s="3019"/>
      <c r="F235" s="2975"/>
      <c r="G235" s="2976"/>
      <c r="H235" s="1383" t="s">
        <v>94</v>
      </c>
      <c r="I235" s="1383" t="s">
        <v>94</v>
      </c>
      <c r="J235" s="2980"/>
      <c r="K235" s="2980"/>
      <c r="L235" s="2976"/>
      <c r="M235" s="2977"/>
      <c r="N235" s="2977"/>
      <c r="O235" s="2977"/>
      <c r="P235" s="2977"/>
      <c r="Q235" s="2977"/>
      <c r="R235" s="2977"/>
      <c r="S235" s="2977"/>
      <c r="T235" s="2977"/>
      <c r="U235" s="2976"/>
      <c r="V235" s="2977"/>
      <c r="W235" s="2977"/>
      <c r="X235" s="2977"/>
      <c r="Y235" s="2976"/>
      <c r="Z235" s="2977"/>
      <c r="AA235" s="2976"/>
      <c r="AB235" s="1096" t="s">
        <v>94</v>
      </c>
      <c r="AC235" s="1096" t="s">
        <v>55</v>
      </c>
      <c r="AD235" s="1719" t="s">
        <v>1297</v>
      </c>
      <c r="AE235" s="3016"/>
      <c r="AF235" s="3019"/>
      <c r="AG235" s="3019"/>
      <c r="AH235" s="3019"/>
    </row>
    <row r="236" ht="15.75" customHeight="1">
      <c r="A236" s="3023"/>
      <c r="B236" s="3019"/>
      <c r="C236" s="2163" t="s">
        <v>15910</v>
      </c>
      <c r="D236" s="3023"/>
      <c r="E236" s="3016" t="s">
        <v>15911</v>
      </c>
      <c r="F236" s="2163" t="s">
        <v>15989</v>
      </c>
      <c r="G236" s="2163" t="s">
        <v>15930</v>
      </c>
      <c r="H236" s="1674"/>
      <c r="I236" s="3011"/>
      <c r="J236" s="2986"/>
      <c r="K236" s="2983"/>
      <c r="L236" s="2976"/>
      <c r="M236" s="2977"/>
      <c r="N236" s="2977"/>
      <c r="O236" s="2977"/>
      <c r="P236" s="2977"/>
      <c r="Q236" s="2977"/>
      <c r="R236" s="2977"/>
      <c r="S236" s="2977"/>
      <c r="T236" s="2977"/>
      <c r="U236" s="2976"/>
      <c r="V236" s="2977"/>
      <c r="W236" s="2977"/>
      <c r="X236" s="2977"/>
      <c r="Y236" s="2976"/>
      <c r="Z236" s="2977"/>
      <c r="AA236" s="2976"/>
      <c r="AB236" s="1096">
        <v>1.0</v>
      </c>
      <c r="AC236" s="1096" t="s">
        <v>55</v>
      </c>
      <c r="AD236" s="1719" t="s">
        <v>1297</v>
      </c>
      <c r="AE236" s="3016"/>
      <c r="AF236" s="3016"/>
      <c r="AG236" s="3019"/>
      <c r="AH236" s="3019"/>
    </row>
    <row r="237" ht="15.75" customHeight="1">
      <c r="A237" s="3023"/>
      <c r="B237" s="3019"/>
      <c r="C237" s="2975"/>
      <c r="D237" s="3018" t="s">
        <v>15918</v>
      </c>
      <c r="E237" s="3016" t="s">
        <v>15911</v>
      </c>
      <c r="F237" s="2163" t="s">
        <v>15990</v>
      </c>
      <c r="G237" s="2163" t="s">
        <v>15920</v>
      </c>
      <c r="H237" s="1674"/>
      <c r="I237" s="3011"/>
      <c r="J237" s="2986"/>
      <c r="K237" s="2983"/>
      <c r="L237" s="2976"/>
      <c r="M237" s="2977"/>
      <c r="N237" s="2977"/>
      <c r="O237" s="2977"/>
      <c r="P237" s="2977"/>
      <c r="Q237" s="2977"/>
      <c r="R237" s="2977"/>
      <c r="S237" s="2977"/>
      <c r="T237" s="2977"/>
      <c r="U237" s="2976"/>
      <c r="V237" s="2977"/>
      <c r="W237" s="2977"/>
      <c r="X237" s="2977"/>
      <c r="Y237" s="2976"/>
      <c r="Z237" s="2977"/>
      <c r="AA237" s="2976"/>
      <c r="AB237" s="1096">
        <v>1.0</v>
      </c>
      <c r="AC237" s="1096" t="s">
        <v>55</v>
      </c>
      <c r="AD237" s="1719" t="s">
        <v>1297</v>
      </c>
      <c r="AE237" s="3016"/>
      <c r="AF237" s="3016"/>
      <c r="AG237" s="3019"/>
      <c r="AH237" s="3019"/>
    </row>
    <row r="238" ht="15.75" customHeight="1">
      <c r="A238" s="3023"/>
      <c r="B238" s="3019" t="s">
        <v>15991</v>
      </c>
      <c r="C238" s="2977"/>
      <c r="D238" s="3023"/>
      <c r="E238" s="3019"/>
      <c r="F238" s="2975"/>
      <c r="G238" s="2976"/>
      <c r="H238" s="1383" t="s">
        <v>94</v>
      </c>
      <c r="I238" s="1383" t="s">
        <v>94</v>
      </c>
      <c r="J238" s="2980"/>
      <c r="K238" s="2980"/>
      <c r="L238" s="2976"/>
      <c r="M238" s="2977"/>
      <c r="N238" s="2977"/>
      <c r="O238" s="2977"/>
      <c r="P238" s="2977"/>
      <c r="Q238" s="2977"/>
      <c r="R238" s="2977"/>
      <c r="S238" s="2977"/>
      <c r="T238" s="2977"/>
      <c r="U238" s="2976"/>
      <c r="V238" s="2977"/>
      <c r="W238" s="2977"/>
      <c r="X238" s="2977"/>
      <c r="Y238" s="2976"/>
      <c r="Z238" s="2977"/>
      <c r="AA238" s="2976"/>
      <c r="AB238" s="1096" t="s">
        <v>94</v>
      </c>
      <c r="AC238" s="1096" t="s">
        <v>55</v>
      </c>
      <c r="AD238" s="1719" t="s">
        <v>1297</v>
      </c>
      <c r="AE238" s="3016"/>
      <c r="AF238" s="3019"/>
      <c r="AG238" s="3019"/>
      <c r="AH238" s="3019"/>
    </row>
    <row r="239" ht="15.75" customHeight="1">
      <c r="A239" s="3023"/>
      <c r="B239" s="3019"/>
      <c r="C239" s="2163" t="s">
        <v>15910</v>
      </c>
      <c r="D239" s="3023"/>
      <c r="E239" s="3016" t="s">
        <v>15911</v>
      </c>
      <c r="F239" s="2163" t="s">
        <v>15992</v>
      </c>
      <c r="G239" s="2163" t="s">
        <v>15913</v>
      </c>
      <c r="H239" s="1674"/>
      <c r="I239" s="3011"/>
      <c r="J239" s="2986"/>
      <c r="K239" s="2983"/>
      <c r="L239" s="2976"/>
      <c r="M239" s="2977"/>
      <c r="N239" s="2977"/>
      <c r="O239" s="2977"/>
      <c r="P239" s="2977"/>
      <c r="Q239" s="2977"/>
      <c r="R239" s="2977"/>
      <c r="S239" s="2977"/>
      <c r="T239" s="2977"/>
      <c r="U239" s="2976"/>
      <c r="V239" s="2977"/>
      <c r="W239" s="2977"/>
      <c r="X239" s="2977"/>
      <c r="Y239" s="2976"/>
      <c r="Z239" s="2977"/>
      <c r="AA239" s="2976"/>
      <c r="AB239" s="1096">
        <v>1.0</v>
      </c>
      <c r="AC239" s="1096" t="s">
        <v>55</v>
      </c>
      <c r="AD239" s="1719" t="s">
        <v>1297</v>
      </c>
      <c r="AE239" s="3016"/>
      <c r="AF239" s="3016"/>
      <c r="AG239" s="3019"/>
      <c r="AH239" s="3019"/>
    </row>
    <row r="240" ht="15.75" customHeight="1">
      <c r="A240" s="3023"/>
      <c r="B240" s="3019" t="s">
        <v>15993</v>
      </c>
      <c r="C240" s="2977"/>
      <c r="D240" s="3023"/>
      <c r="E240" s="3019"/>
      <c r="F240" s="2163" t="s">
        <v>15994</v>
      </c>
      <c r="G240" s="3059" t="s">
        <v>15995</v>
      </c>
      <c r="H240" s="1674"/>
      <c r="I240" s="3011"/>
      <c r="J240" s="2986"/>
      <c r="K240" s="2983"/>
      <c r="L240" s="2976"/>
      <c r="M240" s="2977"/>
      <c r="N240" s="2977"/>
      <c r="O240" s="2977"/>
      <c r="P240" s="2977"/>
      <c r="Q240" s="2977"/>
      <c r="R240" s="2977"/>
      <c r="S240" s="2977"/>
      <c r="T240" s="2977"/>
      <c r="U240" s="2976"/>
      <c r="V240" s="2977"/>
      <c r="W240" s="2977"/>
      <c r="X240" s="2977"/>
      <c r="Y240" s="2976"/>
      <c r="Z240" s="2977"/>
      <c r="AA240" s="2976"/>
      <c r="AB240" s="1096">
        <v>1.0</v>
      </c>
      <c r="AC240" s="1096" t="s">
        <v>55</v>
      </c>
      <c r="AD240" s="1719" t="s">
        <v>1297</v>
      </c>
      <c r="AE240" s="3012"/>
      <c r="AF240" s="3056" t="s">
        <v>15996</v>
      </c>
      <c r="AG240" s="3019"/>
      <c r="AH240" s="3019"/>
    </row>
    <row r="241" ht="15.75" customHeight="1">
      <c r="A241" s="3023"/>
      <c r="B241" s="3019" t="s">
        <v>15961</v>
      </c>
      <c r="C241" s="2975"/>
      <c r="D241" s="3023"/>
      <c r="E241" s="3023"/>
      <c r="F241" s="2163" t="s">
        <v>15997</v>
      </c>
      <c r="G241" s="3059" t="s">
        <v>15998</v>
      </c>
      <c r="H241" s="1674"/>
      <c r="I241" s="3011"/>
      <c r="J241" s="2986"/>
      <c r="K241" s="2986"/>
      <c r="L241" s="2976"/>
      <c r="M241" s="2977"/>
      <c r="N241" s="2977"/>
      <c r="O241" s="2977"/>
      <c r="P241" s="2977"/>
      <c r="Q241" s="2977"/>
      <c r="R241" s="2977"/>
      <c r="S241" s="2977"/>
      <c r="T241" s="2977"/>
      <c r="U241" s="2976"/>
      <c r="V241" s="2977"/>
      <c r="W241" s="2977"/>
      <c r="X241" s="2977"/>
      <c r="Y241" s="2976"/>
      <c r="Z241" s="2977"/>
      <c r="AA241" s="2976"/>
      <c r="AB241" s="1096">
        <v>1.0</v>
      </c>
      <c r="AC241" s="1096" t="s">
        <v>55</v>
      </c>
      <c r="AD241" s="1719" t="s">
        <v>1297</v>
      </c>
      <c r="AE241" s="3009"/>
      <c r="AF241" s="3056" t="s">
        <v>15999</v>
      </c>
      <c r="AG241" s="3019"/>
      <c r="AH241" s="3019"/>
    </row>
    <row r="242" ht="15.75" customHeight="1">
      <c r="A242" s="3023"/>
      <c r="B242" s="3019" t="s">
        <v>5159</v>
      </c>
      <c r="C242" s="2977"/>
      <c r="D242" s="3023"/>
      <c r="E242" s="3019"/>
      <c r="F242" s="2163" t="s">
        <v>16000</v>
      </c>
      <c r="G242" s="2978" t="s">
        <v>16001</v>
      </c>
      <c r="H242" s="1674"/>
      <c r="I242" s="3011"/>
      <c r="J242" s="2986"/>
      <c r="K242" s="2986"/>
      <c r="L242" s="2976"/>
      <c r="M242" s="2977"/>
      <c r="N242" s="2977"/>
      <c r="O242" s="2977"/>
      <c r="P242" s="2977"/>
      <c r="Q242" s="2977"/>
      <c r="R242" s="2977"/>
      <c r="S242" s="2977"/>
      <c r="T242" s="2977"/>
      <c r="U242" s="2976"/>
      <c r="V242" s="2977"/>
      <c r="W242" s="2977"/>
      <c r="X242" s="2977"/>
      <c r="Y242" s="2976"/>
      <c r="Z242" s="2977"/>
      <c r="AA242" s="2976"/>
      <c r="AB242" s="1096">
        <v>1.0</v>
      </c>
      <c r="AC242" s="1096" t="s">
        <v>55</v>
      </c>
      <c r="AD242" s="1719" t="s">
        <v>1297</v>
      </c>
      <c r="AE242" s="3016"/>
      <c r="AF242" s="3016"/>
      <c r="AG242" s="3019"/>
      <c r="AH242" s="3019"/>
    </row>
    <row r="243" ht="15.75" customHeight="1">
      <c r="A243" s="3060" t="s">
        <v>16002</v>
      </c>
      <c r="B243" s="3029"/>
      <c r="C243" s="2970"/>
      <c r="D243" s="3029"/>
      <c r="E243" s="3029"/>
      <c r="F243" s="2970"/>
      <c r="G243" s="2970"/>
      <c r="H243" s="2970"/>
      <c r="I243" s="2970"/>
      <c r="J243" s="2970"/>
      <c r="K243" s="2970"/>
      <c r="L243" s="2970"/>
      <c r="M243" s="2970"/>
      <c r="N243" s="2970"/>
      <c r="O243" s="2970"/>
      <c r="P243" s="2970"/>
      <c r="Q243" s="2970"/>
      <c r="R243" s="2970"/>
      <c r="S243" s="2970"/>
      <c r="T243" s="2970"/>
      <c r="U243" s="2970"/>
      <c r="V243" s="2970"/>
      <c r="W243" s="2970"/>
      <c r="X243" s="2970"/>
      <c r="Y243" s="2970"/>
      <c r="Z243" s="2970"/>
      <c r="AA243" s="2970"/>
      <c r="AB243" s="2994" t="s">
        <v>94</v>
      </c>
      <c r="AC243" s="2972" t="s">
        <v>55</v>
      </c>
      <c r="AD243" s="2973" t="s">
        <v>1297</v>
      </c>
      <c r="AE243" s="3028"/>
      <c r="AF243" s="3029"/>
      <c r="AG243" s="3029"/>
      <c r="AH243" s="3029"/>
    </row>
    <row r="244" ht="15.75" customHeight="1">
      <c r="A244" s="3023" t="s">
        <v>15522</v>
      </c>
      <c r="B244" s="3023"/>
      <c r="C244" s="2975"/>
      <c r="D244" s="3019"/>
      <c r="E244" s="3019"/>
      <c r="F244" s="2987" t="s">
        <v>15523</v>
      </c>
      <c r="G244" s="2975"/>
      <c r="H244" s="1383" t="s">
        <v>94</v>
      </c>
      <c r="I244" s="1383" t="s">
        <v>94</v>
      </c>
      <c r="J244" s="2979"/>
      <c r="K244" s="2979"/>
      <c r="L244" s="2975"/>
      <c r="M244" s="2975"/>
      <c r="N244" s="2975"/>
      <c r="O244" s="2975"/>
      <c r="P244" s="2975"/>
      <c r="Q244" s="2975"/>
      <c r="R244" s="2975"/>
      <c r="S244" s="2975"/>
      <c r="T244" s="2975"/>
      <c r="U244" s="2975"/>
      <c r="V244" s="2975"/>
      <c r="W244" s="2975"/>
      <c r="X244" s="2975"/>
      <c r="Y244" s="2975"/>
      <c r="Z244" s="2975"/>
      <c r="AA244" s="2975"/>
      <c r="AB244" s="1095" t="s">
        <v>94</v>
      </c>
      <c r="AC244" s="1096" t="s">
        <v>55</v>
      </c>
      <c r="AD244" s="1719" t="s">
        <v>1297</v>
      </c>
      <c r="AE244" s="3025"/>
      <c r="AF244" s="3022"/>
      <c r="AG244" s="3022"/>
      <c r="AH244" s="3022"/>
    </row>
    <row r="245" ht="15.75" customHeight="1">
      <c r="A245" s="3023"/>
      <c r="B245" s="3061" t="s">
        <v>16003</v>
      </c>
      <c r="C245" s="2975"/>
      <c r="D245" s="3019"/>
      <c r="E245" s="3016" t="s">
        <v>16004</v>
      </c>
      <c r="F245" s="2987" t="s">
        <v>16005</v>
      </c>
      <c r="G245" s="2163" t="s">
        <v>16006</v>
      </c>
      <c r="H245" s="1143"/>
      <c r="I245" s="1143"/>
      <c r="J245" s="2983"/>
      <c r="K245" s="2983"/>
      <c r="L245" s="2977"/>
      <c r="M245" s="2975"/>
      <c r="N245" s="2975"/>
      <c r="O245" s="2975"/>
      <c r="P245" s="2975"/>
      <c r="Q245" s="2975"/>
      <c r="R245" s="2975"/>
      <c r="S245" s="2975"/>
      <c r="T245" s="2975"/>
      <c r="U245" s="2975"/>
      <c r="V245" s="2975"/>
      <c r="W245" s="2975"/>
      <c r="X245" s="2975"/>
      <c r="Y245" s="2975"/>
      <c r="Z245" s="2975"/>
      <c r="AA245" s="2975"/>
      <c r="AB245" s="1095">
        <v>1.0</v>
      </c>
      <c r="AC245" s="1096" t="s">
        <v>55</v>
      </c>
      <c r="AD245" s="1719" t="s">
        <v>1297</v>
      </c>
      <c r="AE245" s="3033"/>
      <c r="AF245" s="3025"/>
      <c r="AG245" s="3022"/>
      <c r="AH245" s="3022"/>
    </row>
    <row r="246" ht="15.75" customHeight="1">
      <c r="A246" s="3027" t="s">
        <v>3915</v>
      </c>
      <c r="B246" s="3019"/>
      <c r="C246" s="2975"/>
      <c r="D246" s="3023"/>
      <c r="E246" s="3019"/>
      <c r="F246" s="2975"/>
      <c r="G246" s="2975"/>
      <c r="H246" s="1383" t="s">
        <v>94</v>
      </c>
      <c r="I246" s="1383" t="s">
        <v>94</v>
      </c>
      <c r="J246" s="2988"/>
      <c r="K246" s="2980"/>
      <c r="L246" s="2976"/>
      <c r="M246" s="2977"/>
      <c r="N246" s="2977"/>
      <c r="O246" s="2977"/>
      <c r="P246" s="2977"/>
      <c r="Q246" s="2977"/>
      <c r="R246" s="2977"/>
      <c r="S246" s="2977"/>
      <c r="T246" s="2977"/>
      <c r="U246" s="2977"/>
      <c r="V246" s="2977"/>
      <c r="W246" s="2977"/>
      <c r="X246" s="2977"/>
      <c r="Y246" s="2977"/>
      <c r="Z246" s="2977"/>
      <c r="AA246" s="2977"/>
      <c r="AB246" s="1096" t="s">
        <v>94</v>
      </c>
      <c r="AC246" s="1096" t="s">
        <v>55</v>
      </c>
      <c r="AD246" s="1719" t="s">
        <v>1297</v>
      </c>
      <c r="AE246" s="3025"/>
      <c r="AF246" s="3022"/>
      <c r="AG246" s="3022"/>
      <c r="AH246" s="3022"/>
    </row>
    <row r="247" ht="15.75" customHeight="1">
      <c r="A247" s="3027"/>
      <c r="B247" s="3019" t="s">
        <v>16007</v>
      </c>
      <c r="C247" s="2975"/>
      <c r="D247" s="3023"/>
      <c r="E247" s="3019"/>
      <c r="F247" s="2975"/>
      <c r="G247" s="2975"/>
      <c r="H247" s="1383" t="s">
        <v>94</v>
      </c>
      <c r="I247" s="1383" t="s">
        <v>94</v>
      </c>
      <c r="J247" s="2988"/>
      <c r="K247" s="2980"/>
      <c r="L247" s="2976"/>
      <c r="M247" s="2977"/>
      <c r="N247" s="2977"/>
      <c r="O247" s="2977"/>
      <c r="P247" s="2977"/>
      <c r="Q247" s="2977"/>
      <c r="R247" s="2977"/>
      <c r="S247" s="2977"/>
      <c r="T247" s="2977"/>
      <c r="U247" s="2977"/>
      <c r="V247" s="2977"/>
      <c r="W247" s="2977"/>
      <c r="X247" s="2977"/>
      <c r="Y247" s="2977"/>
      <c r="Z247" s="2977"/>
      <c r="AA247" s="2977"/>
      <c r="AB247" s="1096" t="s">
        <v>94</v>
      </c>
      <c r="AC247" s="1096" t="s">
        <v>55</v>
      </c>
      <c r="AD247" s="1719" t="s">
        <v>1297</v>
      </c>
      <c r="AE247" s="3025"/>
      <c r="AF247" s="3022"/>
      <c r="AG247" s="3022"/>
      <c r="AH247" s="3022"/>
    </row>
    <row r="248" ht="15.75" customHeight="1">
      <c r="A248" s="3027"/>
      <c r="B248" s="3019"/>
      <c r="C248" s="2976" t="s">
        <v>15908</v>
      </c>
      <c r="D248" s="3023"/>
      <c r="E248" s="3019"/>
      <c r="F248" s="2975"/>
      <c r="G248" s="2975"/>
      <c r="H248" s="1383" t="s">
        <v>94</v>
      </c>
      <c r="I248" s="1383" t="s">
        <v>94</v>
      </c>
      <c r="J248" s="2988"/>
      <c r="K248" s="2988"/>
      <c r="L248" s="2977"/>
      <c r="M248" s="2977"/>
      <c r="N248" s="2977"/>
      <c r="O248" s="2977"/>
      <c r="P248" s="2977"/>
      <c r="Q248" s="2977"/>
      <c r="R248" s="2977"/>
      <c r="S248" s="2977"/>
      <c r="T248" s="2977"/>
      <c r="U248" s="2977"/>
      <c r="V248" s="2977"/>
      <c r="W248" s="2977"/>
      <c r="X248" s="2977"/>
      <c r="Y248" s="2977"/>
      <c r="Z248" s="2977"/>
      <c r="AA248" s="2977"/>
      <c r="AB248" s="1096" t="s">
        <v>94</v>
      </c>
      <c r="AC248" s="1096" t="s">
        <v>55</v>
      </c>
      <c r="AD248" s="1719" t="s">
        <v>1297</v>
      </c>
      <c r="AE248" s="3025"/>
      <c r="AF248" s="3022"/>
      <c r="AG248" s="3022"/>
      <c r="AH248" s="3022"/>
    </row>
    <row r="249" ht="15.75" customHeight="1">
      <c r="A249" s="3027"/>
      <c r="B249" s="3019"/>
      <c r="C249" s="2976"/>
      <c r="D249" s="3018" t="s">
        <v>15910</v>
      </c>
      <c r="E249" s="3019"/>
      <c r="F249" s="2982" t="s">
        <v>15939</v>
      </c>
      <c r="G249" s="2982" t="s">
        <v>16008</v>
      </c>
      <c r="H249" s="3011"/>
      <c r="I249" s="3011"/>
      <c r="J249" s="2983"/>
      <c r="K249" s="2983"/>
      <c r="L249" s="2976"/>
      <c r="M249" s="2976"/>
      <c r="N249" s="2976"/>
      <c r="O249" s="2976"/>
      <c r="P249" s="2976"/>
      <c r="Q249" s="2976"/>
      <c r="R249" s="2976"/>
      <c r="S249" s="2976"/>
      <c r="T249" s="2976"/>
      <c r="U249" s="2976"/>
      <c r="V249" s="2976"/>
      <c r="W249" s="2976"/>
      <c r="X249" s="2976"/>
      <c r="Y249" s="2976"/>
      <c r="Z249" s="2976"/>
      <c r="AA249" s="2976"/>
      <c r="AB249" s="1096">
        <v>1.0</v>
      </c>
      <c r="AC249" s="1096" t="s">
        <v>55</v>
      </c>
      <c r="AD249" s="1719" t="s">
        <v>1297</v>
      </c>
      <c r="AE249" s="2991"/>
      <c r="AF249" s="3025"/>
      <c r="AG249" s="3022"/>
      <c r="AH249" s="3022"/>
    </row>
    <row r="250" ht="15.75" customHeight="1">
      <c r="A250" s="3027"/>
      <c r="B250" s="3019"/>
      <c r="C250" s="2980" t="s">
        <v>15914</v>
      </c>
      <c r="D250" s="3041"/>
      <c r="E250" s="3041"/>
      <c r="F250" s="2979"/>
      <c r="G250" s="2979"/>
      <c r="H250" s="1383" t="s">
        <v>94</v>
      </c>
      <c r="I250" s="1383" t="s">
        <v>94</v>
      </c>
      <c r="J250" s="2980"/>
      <c r="K250" s="2980"/>
      <c r="L250" s="2976"/>
      <c r="M250" s="2977"/>
      <c r="N250" s="2977"/>
      <c r="O250" s="2977"/>
      <c r="P250" s="2977"/>
      <c r="Q250" s="2977"/>
      <c r="R250" s="2977"/>
      <c r="S250" s="2977"/>
      <c r="T250" s="2977"/>
      <c r="U250" s="2976"/>
      <c r="V250" s="2977"/>
      <c r="W250" s="2977"/>
      <c r="X250" s="2977"/>
      <c r="Y250" s="2976"/>
      <c r="Z250" s="2977"/>
      <c r="AA250" s="2976"/>
      <c r="AB250" s="1096" t="s">
        <v>94</v>
      </c>
      <c r="AC250" s="1096" t="s">
        <v>55</v>
      </c>
      <c r="AD250" s="1719" t="s">
        <v>1297</v>
      </c>
      <c r="AE250" s="3025"/>
      <c r="AF250" s="3022"/>
      <c r="AG250" s="3022"/>
      <c r="AH250" s="3022"/>
    </row>
    <row r="251" ht="15.75" customHeight="1">
      <c r="A251" s="3027"/>
      <c r="B251" s="3019"/>
      <c r="C251" s="2979"/>
      <c r="D251" s="3062" t="s">
        <v>15910</v>
      </c>
      <c r="E251" s="3025" t="s">
        <v>15911</v>
      </c>
      <c r="F251" s="2982" t="s">
        <v>16009</v>
      </c>
      <c r="G251" s="2982" t="s">
        <v>16010</v>
      </c>
      <c r="H251" s="3011"/>
      <c r="I251" s="3011"/>
      <c r="J251" s="2983"/>
      <c r="K251" s="2983"/>
      <c r="L251" s="2976"/>
      <c r="M251" s="2977"/>
      <c r="N251" s="2977"/>
      <c r="O251" s="2977"/>
      <c r="P251" s="2977"/>
      <c r="Q251" s="2977"/>
      <c r="R251" s="2977"/>
      <c r="S251" s="2977"/>
      <c r="T251" s="2977"/>
      <c r="U251" s="2976"/>
      <c r="V251" s="2977"/>
      <c r="W251" s="2977"/>
      <c r="X251" s="2977"/>
      <c r="Y251" s="2976"/>
      <c r="Z251" s="2977"/>
      <c r="AA251" s="2976"/>
      <c r="AB251" s="1096">
        <v>1.0</v>
      </c>
      <c r="AC251" s="1096" t="s">
        <v>55</v>
      </c>
      <c r="AD251" s="1719" t="s">
        <v>1297</v>
      </c>
      <c r="AE251" s="3025"/>
      <c r="AF251" s="3025"/>
      <c r="AG251" s="3022"/>
      <c r="AH251" s="3022"/>
    </row>
    <row r="252" ht="15.75" customHeight="1">
      <c r="A252" s="3027"/>
      <c r="B252" s="3019"/>
      <c r="C252" s="2979"/>
      <c r="D252" s="3062" t="s">
        <v>15918</v>
      </c>
      <c r="E252" s="3025" t="s">
        <v>15911</v>
      </c>
      <c r="F252" s="2982" t="s">
        <v>16011</v>
      </c>
      <c r="G252" s="2982" t="s">
        <v>16012</v>
      </c>
      <c r="H252" s="3011"/>
      <c r="I252" s="3011"/>
      <c r="J252" s="2983"/>
      <c r="K252" s="2983"/>
      <c r="L252" s="2976"/>
      <c r="M252" s="2977"/>
      <c r="N252" s="2977"/>
      <c r="O252" s="2977"/>
      <c r="P252" s="2977"/>
      <c r="Q252" s="2977"/>
      <c r="R252" s="2977"/>
      <c r="S252" s="2977"/>
      <c r="T252" s="2977"/>
      <c r="U252" s="2977"/>
      <c r="V252" s="2977"/>
      <c r="W252" s="2977"/>
      <c r="X252" s="2977"/>
      <c r="Y252" s="2977"/>
      <c r="Z252" s="2977"/>
      <c r="AA252" s="2977"/>
      <c r="AB252" s="1096">
        <v>1.0</v>
      </c>
      <c r="AC252" s="1096" t="s">
        <v>55</v>
      </c>
      <c r="AD252" s="1719" t="s">
        <v>1297</v>
      </c>
      <c r="AE252" s="3025"/>
      <c r="AF252" s="3025"/>
      <c r="AG252" s="3022"/>
      <c r="AH252" s="3022"/>
    </row>
    <row r="253" ht="15.75" customHeight="1">
      <c r="A253" s="3027"/>
      <c r="B253" s="3019"/>
      <c r="C253" s="2975"/>
      <c r="D253" s="3023"/>
      <c r="E253" s="3018" t="s">
        <v>15922</v>
      </c>
      <c r="F253" s="2982" t="s">
        <v>15939</v>
      </c>
      <c r="G253" s="2982" t="s">
        <v>15940</v>
      </c>
      <c r="H253" s="3011"/>
      <c r="I253" s="1674"/>
      <c r="J253" s="2983"/>
      <c r="K253" s="2983"/>
      <c r="L253" s="2976"/>
      <c r="M253" s="2977"/>
      <c r="N253" s="2977"/>
      <c r="O253" s="2977"/>
      <c r="P253" s="2977"/>
      <c r="Q253" s="2977"/>
      <c r="R253" s="2977"/>
      <c r="S253" s="2977"/>
      <c r="T253" s="2977"/>
      <c r="U253" s="2977"/>
      <c r="V253" s="2977"/>
      <c r="W253" s="2977"/>
      <c r="X253" s="2977"/>
      <c r="Y253" s="2977"/>
      <c r="Z253" s="2977"/>
      <c r="AA253" s="2977"/>
      <c r="AB253" s="1096">
        <v>1.0</v>
      </c>
      <c r="AC253" s="1096" t="s">
        <v>55</v>
      </c>
      <c r="AD253" s="1719" t="s">
        <v>1297</v>
      </c>
      <c r="AE253" s="2990" t="s">
        <v>16013</v>
      </c>
      <c r="AF253" s="3025" t="s">
        <v>16014</v>
      </c>
      <c r="AG253" s="3022"/>
      <c r="AH253" s="3022"/>
    </row>
    <row r="254" ht="15.75" customHeight="1">
      <c r="A254" s="3027"/>
      <c r="B254" s="3019"/>
      <c r="C254" s="2976" t="s">
        <v>15925</v>
      </c>
      <c r="D254" s="3023"/>
      <c r="E254" s="3023"/>
      <c r="F254" s="2975"/>
      <c r="G254" s="2975"/>
      <c r="H254" s="1383" t="s">
        <v>94</v>
      </c>
      <c r="I254" s="1383" t="s">
        <v>94</v>
      </c>
      <c r="J254" s="2988"/>
      <c r="K254" s="2980"/>
      <c r="L254" s="2976"/>
      <c r="M254" s="2977"/>
      <c r="N254" s="2977"/>
      <c r="O254" s="2977"/>
      <c r="P254" s="2977"/>
      <c r="Q254" s="2977"/>
      <c r="R254" s="2977"/>
      <c r="S254" s="2977"/>
      <c r="T254" s="2977"/>
      <c r="U254" s="2977"/>
      <c r="V254" s="2977"/>
      <c r="W254" s="2977"/>
      <c r="X254" s="2977"/>
      <c r="Y254" s="2977"/>
      <c r="Z254" s="2977"/>
      <c r="AA254" s="2977"/>
      <c r="AB254" s="1096" t="s">
        <v>94</v>
      </c>
      <c r="AC254" s="1096" t="s">
        <v>55</v>
      </c>
      <c r="AD254" s="1719" t="s">
        <v>1297</v>
      </c>
      <c r="AE254" s="3025"/>
      <c r="AF254" s="3022"/>
      <c r="AG254" s="3022"/>
      <c r="AH254" s="3022"/>
    </row>
    <row r="255" ht="15.75" hidden="1" customHeight="1">
      <c r="A255" s="3027"/>
      <c r="B255" s="3019"/>
      <c r="C255" s="2975"/>
      <c r="D255" s="3018" t="s">
        <v>15910</v>
      </c>
      <c r="E255" s="3019"/>
      <c r="F255" s="2982" t="s">
        <v>15939</v>
      </c>
      <c r="G255" s="2982" t="s">
        <v>16008</v>
      </c>
      <c r="H255" s="2983"/>
      <c r="I255" s="2983"/>
      <c r="J255" s="2983"/>
      <c r="K255" s="2983"/>
      <c r="L255" s="2976"/>
      <c r="M255" s="2977"/>
      <c r="N255" s="2977"/>
      <c r="O255" s="2977"/>
      <c r="P255" s="2977"/>
      <c r="Q255" s="2977"/>
      <c r="R255" s="2977"/>
      <c r="S255" s="2977"/>
      <c r="T255" s="2977"/>
      <c r="U255" s="2977"/>
      <c r="V255" s="2977"/>
      <c r="W255" s="2977"/>
      <c r="X255" s="2977"/>
      <c r="Y255" s="2977"/>
      <c r="Z255" s="2977"/>
      <c r="AA255" s="2977"/>
      <c r="AB255" s="1143">
        <v>4.0</v>
      </c>
      <c r="AC255" s="1096" t="s">
        <v>55</v>
      </c>
      <c r="AD255" s="1719" t="s">
        <v>1297</v>
      </c>
      <c r="AE255" s="2991"/>
      <c r="AF255" s="3022"/>
      <c r="AG255" s="3022"/>
      <c r="AH255" s="3022"/>
    </row>
    <row r="256" ht="15.75" customHeight="1">
      <c r="A256" s="3027"/>
      <c r="B256" s="3022"/>
      <c r="C256" s="2976" t="s">
        <v>15928</v>
      </c>
      <c r="D256" s="3022"/>
      <c r="E256" s="3022"/>
      <c r="F256" s="2977"/>
      <c r="G256" s="2977"/>
      <c r="H256" s="1383" t="s">
        <v>94</v>
      </c>
      <c r="I256" s="1383" t="s">
        <v>94</v>
      </c>
      <c r="J256" s="2988"/>
      <c r="K256" s="2980"/>
      <c r="L256" s="2976"/>
      <c r="M256" s="2977"/>
      <c r="N256" s="2977"/>
      <c r="O256" s="2977"/>
      <c r="P256" s="2977"/>
      <c r="Q256" s="2977"/>
      <c r="R256" s="2977"/>
      <c r="S256" s="2977"/>
      <c r="T256" s="2977"/>
      <c r="U256" s="2977"/>
      <c r="V256" s="2977"/>
      <c r="W256" s="2977"/>
      <c r="X256" s="2977"/>
      <c r="Y256" s="2977"/>
      <c r="Z256" s="2977"/>
      <c r="AA256" s="2977"/>
      <c r="AB256" s="1096" t="s">
        <v>94</v>
      </c>
      <c r="AC256" s="1096" t="s">
        <v>55</v>
      </c>
      <c r="AD256" s="1719" t="s">
        <v>1297</v>
      </c>
      <c r="AE256" s="3025"/>
      <c r="AF256" s="3022"/>
      <c r="AG256" s="3022"/>
      <c r="AH256" s="3022"/>
    </row>
    <row r="257" ht="15.75" customHeight="1">
      <c r="A257" s="3027"/>
      <c r="B257" s="3022"/>
      <c r="C257" s="2977"/>
      <c r="D257" s="3018" t="s">
        <v>15910</v>
      </c>
      <c r="E257" s="3025" t="s">
        <v>15911</v>
      </c>
      <c r="F257" s="2987" t="s">
        <v>16015</v>
      </c>
      <c r="G257" s="2987" t="s">
        <v>16016</v>
      </c>
      <c r="H257" s="1674"/>
      <c r="I257" s="3011"/>
      <c r="J257" s="2983"/>
      <c r="K257" s="2983"/>
      <c r="L257" s="2977"/>
      <c r="M257" s="2977"/>
      <c r="N257" s="2977"/>
      <c r="O257" s="2977"/>
      <c r="P257" s="2977"/>
      <c r="Q257" s="2977"/>
      <c r="R257" s="2977"/>
      <c r="S257" s="2977"/>
      <c r="T257" s="2977"/>
      <c r="U257" s="2977"/>
      <c r="V257" s="2977"/>
      <c r="W257" s="2977"/>
      <c r="X257" s="2977"/>
      <c r="Y257" s="2977"/>
      <c r="Z257" s="2977"/>
      <c r="AA257" s="2977"/>
      <c r="AB257" s="1096">
        <v>1.0</v>
      </c>
      <c r="AC257" s="1096" t="s">
        <v>55</v>
      </c>
      <c r="AD257" s="1719" t="s">
        <v>1297</v>
      </c>
      <c r="AE257" s="2991"/>
      <c r="AF257" s="3025"/>
      <c r="AG257" s="3022"/>
      <c r="AH257" s="3022"/>
    </row>
    <row r="258" ht="15.75" customHeight="1">
      <c r="A258" s="3027"/>
      <c r="B258" s="3022"/>
      <c r="C258" s="2977"/>
      <c r="D258" s="3018" t="s">
        <v>15931</v>
      </c>
      <c r="E258" s="3025" t="s">
        <v>15932</v>
      </c>
      <c r="F258" s="2987" t="s">
        <v>16017</v>
      </c>
      <c r="G258" s="2987" t="s">
        <v>16018</v>
      </c>
      <c r="H258" s="1674"/>
      <c r="I258" s="3011"/>
      <c r="J258" s="2983"/>
      <c r="K258" s="2983"/>
      <c r="L258" s="2977"/>
      <c r="M258" s="2977"/>
      <c r="N258" s="2977"/>
      <c r="O258" s="2977"/>
      <c r="P258" s="2977"/>
      <c r="Q258" s="2977"/>
      <c r="R258" s="2977"/>
      <c r="S258" s="2977"/>
      <c r="T258" s="2977"/>
      <c r="U258" s="2977"/>
      <c r="V258" s="2977"/>
      <c r="W258" s="2977"/>
      <c r="X258" s="2977"/>
      <c r="Y258" s="2977"/>
      <c r="Z258" s="2977"/>
      <c r="AA258" s="2977"/>
      <c r="AB258" s="1096">
        <v>1.0</v>
      </c>
      <c r="AC258" s="1096" t="s">
        <v>55</v>
      </c>
      <c r="AD258" s="1719" t="s">
        <v>1297</v>
      </c>
      <c r="AE258" s="3025"/>
      <c r="AF258" s="3025"/>
      <c r="AG258" s="3022"/>
      <c r="AH258" s="3022"/>
    </row>
    <row r="259" ht="15.75" customHeight="1">
      <c r="A259" s="3027"/>
      <c r="B259" s="3019"/>
      <c r="C259" s="2975"/>
      <c r="D259" s="3023"/>
      <c r="E259" s="3018" t="s">
        <v>15934</v>
      </c>
      <c r="F259" s="2987" t="s">
        <v>16019</v>
      </c>
      <c r="G259" s="2987" t="s">
        <v>16020</v>
      </c>
      <c r="H259" s="1674"/>
      <c r="I259" s="1674"/>
      <c r="J259" s="2983"/>
      <c r="K259" s="2983"/>
      <c r="L259" s="2976"/>
      <c r="M259" s="2977"/>
      <c r="N259" s="2977"/>
      <c r="O259" s="2977"/>
      <c r="P259" s="2977"/>
      <c r="Q259" s="2977"/>
      <c r="R259" s="2977"/>
      <c r="S259" s="2977"/>
      <c r="T259" s="2977"/>
      <c r="U259" s="2977"/>
      <c r="V259" s="2977"/>
      <c r="W259" s="2977"/>
      <c r="X259" s="2977"/>
      <c r="Y259" s="2977"/>
      <c r="Z259" s="2977"/>
      <c r="AA259" s="2977"/>
      <c r="AB259" s="1096">
        <v>1.0</v>
      </c>
      <c r="AC259" s="1096" t="s">
        <v>55</v>
      </c>
      <c r="AD259" s="1719" t="s">
        <v>1297</v>
      </c>
      <c r="AE259" s="3056" t="s">
        <v>16021</v>
      </c>
      <c r="AF259" s="3025"/>
      <c r="AG259" s="3022"/>
      <c r="AH259" s="3022"/>
    </row>
    <row r="260" ht="15.75" customHeight="1">
      <c r="A260" s="3027"/>
      <c r="B260" s="3019"/>
      <c r="C260" s="2975"/>
      <c r="D260" s="3018" t="s">
        <v>3940</v>
      </c>
      <c r="E260" s="3018" t="s">
        <v>15938</v>
      </c>
      <c r="F260" s="2982" t="s">
        <v>15939</v>
      </c>
      <c r="G260" s="2982" t="s">
        <v>15940</v>
      </c>
      <c r="H260" s="1674"/>
      <c r="I260" s="3011"/>
      <c r="J260" s="2983"/>
      <c r="K260" s="2983"/>
      <c r="L260" s="2976"/>
      <c r="M260" s="2977"/>
      <c r="N260" s="2977"/>
      <c r="O260" s="2977"/>
      <c r="P260" s="2977"/>
      <c r="Q260" s="2977"/>
      <c r="R260" s="2977"/>
      <c r="S260" s="2977"/>
      <c r="T260" s="2977"/>
      <c r="U260" s="2977"/>
      <c r="V260" s="2977"/>
      <c r="W260" s="2977"/>
      <c r="X260" s="2977"/>
      <c r="Y260" s="2977"/>
      <c r="Z260" s="2977"/>
      <c r="AA260" s="2977"/>
      <c r="AB260" s="1096">
        <v>1.0</v>
      </c>
      <c r="AC260" s="1096" t="s">
        <v>55</v>
      </c>
      <c r="AD260" s="1719" t="s">
        <v>1297</v>
      </c>
      <c r="AE260" s="2991"/>
      <c r="AF260" s="3025"/>
      <c r="AG260" s="3022"/>
      <c r="AH260" s="3022"/>
    </row>
    <row r="261" ht="15.75" customHeight="1">
      <c r="A261" s="3027"/>
      <c r="B261" s="3019"/>
      <c r="C261" s="2975"/>
      <c r="D261" s="3018" t="s">
        <v>9202</v>
      </c>
      <c r="E261" s="3018" t="s">
        <v>15934</v>
      </c>
      <c r="F261" s="2987" t="s">
        <v>16022</v>
      </c>
      <c r="G261" s="2987" t="s">
        <v>16023</v>
      </c>
      <c r="H261" s="1674"/>
      <c r="I261" s="1674"/>
      <c r="J261" s="2983"/>
      <c r="K261" s="2983"/>
      <c r="L261" s="2976"/>
      <c r="M261" s="2977"/>
      <c r="N261" s="2977"/>
      <c r="O261" s="2977"/>
      <c r="P261" s="2977"/>
      <c r="Q261" s="2977"/>
      <c r="R261" s="2977"/>
      <c r="S261" s="2977"/>
      <c r="T261" s="2977"/>
      <c r="U261" s="2977"/>
      <c r="V261" s="2977"/>
      <c r="W261" s="2977"/>
      <c r="X261" s="2977"/>
      <c r="Y261" s="2977"/>
      <c r="Z261" s="2977"/>
      <c r="AA261" s="2977"/>
      <c r="AB261" s="1096">
        <v>1.0</v>
      </c>
      <c r="AC261" s="1096" t="s">
        <v>55</v>
      </c>
      <c r="AD261" s="1719" t="s">
        <v>1297</v>
      </c>
      <c r="AE261" s="3056" t="s">
        <v>16024</v>
      </c>
      <c r="AF261" s="3025"/>
      <c r="AG261" s="3022"/>
      <c r="AH261" s="3022"/>
    </row>
    <row r="262" ht="15.75" customHeight="1">
      <c r="A262" s="3023"/>
      <c r="B262" s="3019"/>
      <c r="C262" s="2975" t="s">
        <v>16025</v>
      </c>
      <c r="D262" s="3023"/>
      <c r="E262" s="3023"/>
      <c r="F262" s="2975"/>
      <c r="G262" s="2975"/>
      <c r="H262" s="1383" t="s">
        <v>94</v>
      </c>
      <c r="I262" s="1383" t="s">
        <v>94</v>
      </c>
      <c r="J262" s="2979"/>
      <c r="K262" s="2980"/>
      <c r="L262" s="2976"/>
      <c r="M262" s="2977"/>
      <c r="N262" s="2977"/>
      <c r="O262" s="2977"/>
      <c r="P262" s="2977"/>
      <c r="Q262" s="2977"/>
      <c r="R262" s="2977"/>
      <c r="S262" s="2977"/>
      <c r="T262" s="2977"/>
      <c r="U262" s="2975"/>
      <c r="V262" s="2977"/>
      <c r="W262" s="2977"/>
      <c r="X262" s="2977"/>
      <c r="Y262" s="2975"/>
      <c r="Z262" s="2977"/>
      <c r="AA262" s="2975"/>
      <c r="AB262" s="1096" t="s">
        <v>94</v>
      </c>
      <c r="AC262" s="1096" t="s">
        <v>55</v>
      </c>
      <c r="AD262" s="1719" t="s">
        <v>1297</v>
      </c>
      <c r="AE262" s="3018"/>
      <c r="AF262" s="3023"/>
      <c r="AG262" s="3023"/>
      <c r="AH262" s="3023"/>
    </row>
    <row r="263" ht="15.75" customHeight="1">
      <c r="A263" s="3023"/>
      <c r="B263" s="3019"/>
      <c r="C263" s="2975"/>
      <c r="D263" s="3018" t="s">
        <v>15910</v>
      </c>
      <c r="E263" s="3018" t="s">
        <v>15945</v>
      </c>
      <c r="F263" s="2982" t="s">
        <v>16026</v>
      </c>
      <c r="G263" s="2989" t="s">
        <v>16010</v>
      </c>
      <c r="H263" s="1674"/>
      <c r="I263" s="3011"/>
      <c r="J263" s="2983"/>
      <c r="K263" s="2983"/>
      <c r="L263" s="2976"/>
      <c r="M263" s="2977"/>
      <c r="N263" s="2977"/>
      <c r="O263" s="2977"/>
      <c r="P263" s="2977"/>
      <c r="Q263" s="2977"/>
      <c r="R263" s="2977"/>
      <c r="S263" s="2977"/>
      <c r="T263" s="2977"/>
      <c r="U263" s="2975"/>
      <c r="V263" s="2977"/>
      <c r="W263" s="2977"/>
      <c r="X263" s="2977"/>
      <c r="Y263" s="2975"/>
      <c r="Z263" s="2977"/>
      <c r="AA263" s="2975"/>
      <c r="AB263" s="1096">
        <v>1.0</v>
      </c>
      <c r="AC263" s="1096" t="s">
        <v>55</v>
      </c>
      <c r="AD263" s="1719" t="s">
        <v>1297</v>
      </c>
      <c r="AE263" s="3018"/>
      <c r="AF263" s="3018"/>
      <c r="AG263" s="3023"/>
      <c r="AH263" s="3023"/>
    </row>
    <row r="264" ht="15.75" customHeight="1">
      <c r="A264" s="3023"/>
      <c r="B264" s="3023"/>
      <c r="C264" s="2976"/>
      <c r="D264" s="3016" t="s">
        <v>15931</v>
      </c>
      <c r="E264" s="3018" t="s">
        <v>15945</v>
      </c>
      <c r="F264" s="2982" t="s">
        <v>16027</v>
      </c>
      <c r="G264" s="2982" t="s">
        <v>16012</v>
      </c>
      <c r="H264" s="1674"/>
      <c r="I264" s="3011"/>
      <c r="J264" s="2983"/>
      <c r="K264" s="2983"/>
      <c r="L264" s="2975"/>
      <c r="M264" s="2977"/>
      <c r="N264" s="2977"/>
      <c r="O264" s="2977"/>
      <c r="P264" s="2977"/>
      <c r="Q264" s="2977"/>
      <c r="R264" s="2977"/>
      <c r="S264" s="2977"/>
      <c r="T264" s="2977"/>
      <c r="U264" s="2975"/>
      <c r="V264" s="2977"/>
      <c r="W264" s="2977"/>
      <c r="X264" s="2977"/>
      <c r="Y264" s="2975"/>
      <c r="Z264" s="2977"/>
      <c r="AA264" s="2975"/>
      <c r="AB264" s="1096">
        <v>1.0</v>
      </c>
      <c r="AC264" s="1096" t="s">
        <v>55</v>
      </c>
      <c r="AD264" s="1719" t="s">
        <v>1297</v>
      </c>
      <c r="AE264" s="3009"/>
      <c r="AF264" s="3056" t="s">
        <v>16028</v>
      </c>
      <c r="AG264" s="3023"/>
      <c r="AH264" s="3023"/>
    </row>
    <row r="265" ht="15.75" hidden="1" customHeight="1">
      <c r="A265" s="3023"/>
      <c r="B265" s="3023"/>
      <c r="C265" s="2976"/>
      <c r="D265" s="3019"/>
      <c r="E265" s="3018" t="s">
        <v>15947</v>
      </c>
      <c r="F265" s="2982" t="s">
        <v>16029</v>
      </c>
      <c r="G265" s="2982" t="s">
        <v>16012</v>
      </c>
      <c r="H265" s="2983"/>
      <c r="I265" s="2983"/>
      <c r="J265" s="2983"/>
      <c r="K265" s="2983"/>
      <c r="L265" s="2976"/>
      <c r="M265" s="2977"/>
      <c r="N265" s="2977"/>
      <c r="O265" s="2977"/>
      <c r="P265" s="2977"/>
      <c r="Q265" s="2977"/>
      <c r="R265" s="2977"/>
      <c r="S265" s="2977"/>
      <c r="T265" s="2977"/>
      <c r="U265" s="2975"/>
      <c r="V265" s="2977"/>
      <c r="W265" s="2977"/>
      <c r="X265" s="2977"/>
      <c r="Y265" s="2975"/>
      <c r="Z265" s="2977"/>
      <c r="AA265" s="2975"/>
      <c r="AB265" s="1143">
        <v>4.0</v>
      </c>
      <c r="AC265" s="1096" t="s">
        <v>55</v>
      </c>
      <c r="AD265" s="1719" t="s">
        <v>1297</v>
      </c>
      <c r="AE265" s="3023"/>
      <c r="AF265" s="3023"/>
      <c r="AG265" s="3023"/>
      <c r="AH265" s="3023"/>
    </row>
    <row r="266" ht="15.75" customHeight="1">
      <c r="A266" s="3023"/>
      <c r="B266" s="3019"/>
      <c r="C266" s="2976"/>
      <c r="D266" s="3018" t="s">
        <v>9202</v>
      </c>
      <c r="E266" s="3018" t="s">
        <v>15949</v>
      </c>
      <c r="F266" s="2982" t="s">
        <v>15939</v>
      </c>
      <c r="G266" s="2982" t="s">
        <v>16030</v>
      </c>
      <c r="H266" s="1674"/>
      <c r="I266" s="3011"/>
      <c r="J266" s="2983"/>
      <c r="K266" s="2983"/>
      <c r="L266" s="2976"/>
      <c r="M266" s="2976"/>
      <c r="N266" s="2976"/>
      <c r="O266" s="2976"/>
      <c r="P266" s="2976"/>
      <c r="Q266" s="2976"/>
      <c r="R266" s="2976"/>
      <c r="S266" s="2976"/>
      <c r="T266" s="2976"/>
      <c r="U266" s="2976"/>
      <c r="V266" s="2976"/>
      <c r="W266" s="2976"/>
      <c r="X266" s="2976"/>
      <c r="Y266" s="2976"/>
      <c r="Z266" s="2976"/>
      <c r="AA266" s="2976"/>
      <c r="AB266" s="1096">
        <v>1.0</v>
      </c>
      <c r="AC266" s="1096" t="s">
        <v>55</v>
      </c>
      <c r="AD266" s="1719" t="s">
        <v>1297</v>
      </c>
      <c r="AE266" s="3009"/>
      <c r="AF266" s="2984" t="s">
        <v>16031</v>
      </c>
      <c r="AG266" s="3017"/>
      <c r="AH266" s="3019"/>
    </row>
    <row r="267" ht="15.75" hidden="1" customHeight="1">
      <c r="A267" s="3027"/>
      <c r="B267" s="3023"/>
      <c r="C267" s="2976"/>
      <c r="D267" s="3019"/>
      <c r="E267" s="3018" t="s">
        <v>15947</v>
      </c>
      <c r="F267" s="2982" t="s">
        <v>16032</v>
      </c>
      <c r="G267" s="2982" t="s">
        <v>16033</v>
      </c>
      <c r="H267" s="2983"/>
      <c r="I267" s="2983"/>
      <c r="J267" s="2983"/>
      <c r="K267" s="2983"/>
      <c r="L267" s="2975"/>
      <c r="M267" s="2975"/>
      <c r="N267" s="2975"/>
      <c r="O267" s="2975"/>
      <c r="P267" s="2975"/>
      <c r="Q267" s="2975"/>
      <c r="R267" s="2975"/>
      <c r="S267" s="2975"/>
      <c r="T267" s="2975"/>
      <c r="U267" s="2975"/>
      <c r="V267" s="2975"/>
      <c r="W267" s="2975"/>
      <c r="X267" s="2975"/>
      <c r="Y267" s="2975"/>
      <c r="Z267" s="2975"/>
      <c r="AA267" s="2975"/>
      <c r="AB267" s="1143">
        <v>4.0</v>
      </c>
      <c r="AC267" s="1096" t="s">
        <v>55</v>
      </c>
      <c r="AD267" s="1719" t="s">
        <v>1297</v>
      </c>
      <c r="AE267" s="3023"/>
      <c r="AF267" s="3023"/>
      <c r="AG267" s="3023"/>
      <c r="AH267" s="3023"/>
    </row>
    <row r="268" ht="15.75" customHeight="1">
      <c r="A268" s="3041"/>
      <c r="B268" s="3041"/>
      <c r="C268" s="2980"/>
      <c r="D268" s="3041"/>
      <c r="E268" s="3041"/>
      <c r="F268" s="2979"/>
      <c r="G268" s="2980"/>
      <c r="H268" s="2979"/>
      <c r="I268" s="2979"/>
      <c r="J268" s="2979"/>
      <c r="K268" s="2980"/>
      <c r="L268" s="2980"/>
      <c r="M268" s="2979"/>
      <c r="N268" s="2979"/>
      <c r="O268" s="2979"/>
      <c r="P268" s="2979"/>
      <c r="Q268" s="2979"/>
      <c r="R268" s="2979"/>
      <c r="S268" s="2979"/>
      <c r="T268" s="2979"/>
      <c r="U268" s="2979"/>
      <c r="V268" s="2979"/>
      <c r="W268" s="2979"/>
      <c r="X268" s="2979"/>
      <c r="Y268" s="2979"/>
      <c r="Z268" s="2979"/>
      <c r="AA268" s="2979"/>
      <c r="AB268" s="2983"/>
      <c r="AC268" s="2983"/>
      <c r="AD268" s="2992"/>
      <c r="AE268" s="3062"/>
      <c r="AF268" s="3062"/>
      <c r="AG268" s="3041"/>
      <c r="AH268" s="3041"/>
    </row>
    <row r="269" ht="15.75" hidden="1" customHeight="1">
      <c r="A269" s="3041"/>
      <c r="B269" s="3041"/>
      <c r="C269" s="2980"/>
      <c r="D269" s="3041"/>
      <c r="E269" s="3041"/>
      <c r="F269" s="2982"/>
      <c r="G269" s="2980"/>
      <c r="H269" s="2983"/>
      <c r="I269" s="2983"/>
      <c r="J269" s="2983"/>
      <c r="K269" s="2983"/>
      <c r="L269" s="2979"/>
      <c r="M269" s="2979"/>
      <c r="N269" s="2979"/>
      <c r="O269" s="2979"/>
      <c r="P269" s="2979"/>
      <c r="Q269" s="2979"/>
      <c r="R269" s="2979"/>
      <c r="S269" s="2979"/>
      <c r="T269" s="2979"/>
      <c r="U269" s="2979"/>
      <c r="V269" s="2979"/>
      <c r="W269" s="2979"/>
      <c r="X269" s="2979"/>
      <c r="Y269" s="2979"/>
      <c r="Z269" s="2979"/>
      <c r="AA269" s="2979"/>
      <c r="AB269" s="2983"/>
      <c r="AC269" s="2983"/>
      <c r="AD269" s="2992"/>
      <c r="AE269" s="3062"/>
      <c r="AF269" s="3062"/>
      <c r="AG269" s="3041"/>
      <c r="AH269" s="3041"/>
    </row>
    <row r="270" ht="15.75" hidden="1" customHeight="1">
      <c r="A270" s="3041"/>
      <c r="B270" s="3041"/>
      <c r="C270" s="2979"/>
      <c r="D270" s="3041"/>
      <c r="E270" s="3041"/>
      <c r="F270" s="2979"/>
      <c r="G270" s="2979"/>
      <c r="H270" s="2988"/>
      <c r="I270" s="2988"/>
      <c r="J270" s="2988"/>
      <c r="K270" s="2980"/>
      <c r="L270" s="2980"/>
      <c r="M270" s="2988"/>
      <c r="N270" s="2988"/>
      <c r="O270" s="2988"/>
      <c r="P270" s="2988"/>
      <c r="Q270" s="2988"/>
      <c r="R270" s="2988"/>
      <c r="S270" s="2988"/>
      <c r="T270" s="2988"/>
      <c r="U270" s="2988"/>
      <c r="V270" s="2988"/>
      <c r="W270" s="2988"/>
      <c r="X270" s="2988"/>
      <c r="Y270" s="2988"/>
      <c r="Z270" s="2988"/>
      <c r="AA270" s="2988"/>
      <c r="AB270" s="2983"/>
      <c r="AC270" s="2988"/>
      <c r="AD270" s="2979"/>
      <c r="AE270" s="3062"/>
      <c r="AF270" s="3062"/>
      <c r="AG270" s="3041"/>
      <c r="AH270" s="3041"/>
    </row>
    <row r="271" ht="15.75" hidden="1" customHeight="1">
      <c r="A271" s="3063"/>
      <c r="B271" s="3041"/>
      <c r="C271" s="2979"/>
      <c r="D271" s="3041"/>
      <c r="E271" s="3041"/>
      <c r="F271" s="2979"/>
      <c r="G271" s="2979"/>
      <c r="H271" s="2979"/>
      <c r="I271" s="2979"/>
      <c r="J271" s="2979"/>
      <c r="K271" s="2979"/>
      <c r="L271" s="2979"/>
      <c r="M271" s="2979"/>
      <c r="N271" s="2979"/>
      <c r="O271" s="2979"/>
      <c r="P271" s="2979"/>
      <c r="Q271" s="2979"/>
      <c r="R271" s="2979"/>
      <c r="S271" s="2979"/>
      <c r="T271" s="2979"/>
      <c r="U271" s="2979"/>
      <c r="V271" s="2979"/>
      <c r="W271" s="2979"/>
      <c r="X271" s="2979"/>
      <c r="Y271" s="2979"/>
      <c r="Z271" s="2979"/>
      <c r="AA271" s="2979"/>
      <c r="AB271" s="3064"/>
      <c r="AC271" s="3065"/>
      <c r="AD271" s="3066"/>
      <c r="AE271" s="3062"/>
      <c r="AF271" s="3062"/>
      <c r="AG271" s="3041"/>
      <c r="AH271" s="3041"/>
    </row>
    <row r="272" ht="15.75" hidden="1" customHeight="1">
      <c r="A272" s="3018"/>
      <c r="B272" s="3018"/>
      <c r="C272" s="3007"/>
      <c r="D272" s="3018"/>
      <c r="E272" s="3018"/>
      <c r="F272" s="3007"/>
      <c r="G272" s="3007"/>
      <c r="H272" s="3067"/>
      <c r="I272" s="3067"/>
      <c r="J272" s="2952"/>
      <c r="K272" s="2952"/>
      <c r="L272" s="3067"/>
      <c r="M272" s="3067"/>
      <c r="N272" s="3067"/>
      <c r="O272" s="3067"/>
      <c r="P272" s="3067"/>
      <c r="Q272" s="3067"/>
      <c r="R272" s="3067"/>
      <c r="S272" s="3067"/>
      <c r="T272" s="2781"/>
      <c r="U272" s="2781"/>
      <c r="V272" s="2781"/>
      <c r="W272" s="2781"/>
      <c r="X272" s="2781"/>
      <c r="Y272" s="2781"/>
      <c r="Z272" s="2781"/>
      <c r="AA272" s="2781"/>
      <c r="AB272" s="2952"/>
      <c r="AC272" s="2952"/>
      <c r="AD272" s="2781"/>
      <c r="AE272" s="3018"/>
      <c r="AF272" s="3018"/>
      <c r="AG272" s="3018"/>
      <c r="AH272" s="3018"/>
    </row>
    <row r="273" ht="15.75" hidden="1" customHeight="1">
      <c r="A273" s="3018"/>
      <c r="B273" s="3018"/>
      <c r="C273" s="3007"/>
      <c r="D273" s="3018"/>
      <c r="E273" s="3018"/>
      <c r="F273" s="3007"/>
      <c r="G273" s="3007"/>
      <c r="H273" s="3067"/>
      <c r="I273" s="3067"/>
      <c r="J273" s="2952"/>
      <c r="K273" s="2952"/>
      <c r="L273" s="2781"/>
      <c r="M273" s="2781"/>
      <c r="N273" s="2781"/>
      <c r="O273" s="2781"/>
      <c r="P273" s="2781"/>
      <c r="Q273" s="2781"/>
      <c r="R273" s="2781"/>
      <c r="S273" s="2781"/>
      <c r="T273" s="2781"/>
      <c r="U273" s="2781"/>
      <c r="V273" s="2781"/>
      <c r="W273" s="2781"/>
      <c r="X273" s="2781"/>
      <c r="Y273" s="2781"/>
      <c r="Z273" s="2781"/>
      <c r="AA273" s="2781"/>
      <c r="AB273" s="2952"/>
      <c r="AC273" s="2952"/>
      <c r="AD273" s="2781"/>
      <c r="AE273" s="3018"/>
      <c r="AF273" s="3018"/>
      <c r="AG273" s="3018"/>
      <c r="AH273" s="3018"/>
    </row>
    <row r="274" ht="15.75" hidden="1" customHeight="1">
      <c r="A274" s="3018"/>
      <c r="B274" s="3018"/>
      <c r="C274" s="3007"/>
      <c r="D274" s="3018"/>
      <c r="E274" s="3018"/>
      <c r="F274" s="3007"/>
      <c r="G274" s="3007"/>
      <c r="H274" s="3067"/>
      <c r="I274" s="3067"/>
      <c r="J274" s="2952"/>
      <c r="K274" s="2952"/>
      <c r="L274" s="2781"/>
      <c r="M274" s="2781"/>
      <c r="N274" s="2781"/>
      <c r="O274" s="2781"/>
      <c r="P274" s="2781"/>
      <c r="Q274" s="2781"/>
      <c r="R274" s="2781"/>
      <c r="S274" s="2781"/>
      <c r="T274" s="2781"/>
      <c r="U274" s="2781"/>
      <c r="V274" s="2781"/>
      <c r="W274" s="2781"/>
      <c r="X274" s="2781"/>
      <c r="Y274" s="2781"/>
      <c r="Z274" s="2781"/>
      <c r="AA274" s="2781"/>
      <c r="AB274" s="2952"/>
      <c r="AC274" s="2952"/>
      <c r="AD274" s="2781"/>
      <c r="AE274" s="3018"/>
      <c r="AF274" s="3018"/>
      <c r="AG274" s="3018"/>
      <c r="AH274" s="3018"/>
    </row>
    <row r="275" ht="15.75" hidden="1" customHeight="1">
      <c r="A275" s="3018"/>
      <c r="B275" s="3018"/>
      <c r="C275" s="3007"/>
      <c r="D275" s="3018"/>
      <c r="E275" s="3018"/>
      <c r="F275" s="3007"/>
      <c r="G275" s="3007"/>
      <c r="H275" s="3067"/>
      <c r="I275" s="3067"/>
      <c r="J275" s="2952"/>
      <c r="K275" s="2952"/>
      <c r="L275" s="2781"/>
      <c r="M275" s="2781"/>
      <c r="N275" s="2781"/>
      <c r="O275" s="2781"/>
      <c r="P275" s="2781"/>
      <c r="Q275" s="2781"/>
      <c r="R275" s="2781"/>
      <c r="S275" s="2781"/>
      <c r="T275" s="2781"/>
      <c r="U275" s="2781"/>
      <c r="V275" s="2781"/>
      <c r="W275" s="2781"/>
      <c r="X275" s="2781"/>
      <c r="Y275" s="2781"/>
      <c r="Z275" s="2781"/>
      <c r="AA275" s="2781"/>
      <c r="AB275" s="2952"/>
      <c r="AC275" s="2952"/>
      <c r="AD275" s="2781"/>
      <c r="AE275" s="3018"/>
      <c r="AF275" s="3018"/>
      <c r="AG275" s="3018"/>
      <c r="AH275" s="3018"/>
    </row>
    <row r="276" ht="15.75" hidden="1" customHeight="1">
      <c r="A276" s="3018"/>
      <c r="B276" s="3018"/>
      <c r="C276" s="3007"/>
      <c r="D276" s="3018"/>
      <c r="E276" s="3018"/>
      <c r="F276" s="3007"/>
      <c r="G276" s="3007"/>
      <c r="H276" s="3067"/>
      <c r="I276" s="3067"/>
      <c r="J276" s="2952"/>
      <c r="K276" s="2952"/>
      <c r="L276" s="2781"/>
      <c r="M276" s="2781"/>
      <c r="N276" s="2781"/>
      <c r="O276" s="2781"/>
      <c r="P276" s="2781"/>
      <c r="Q276" s="2781"/>
      <c r="R276" s="2781"/>
      <c r="S276" s="2781"/>
      <c r="T276" s="2781"/>
      <c r="U276" s="2781"/>
      <c r="V276" s="2781"/>
      <c r="W276" s="2781"/>
      <c r="X276" s="2781"/>
      <c r="Y276" s="2781"/>
      <c r="Z276" s="2781"/>
      <c r="AA276" s="2781"/>
      <c r="AB276" s="2952"/>
      <c r="AC276" s="2952"/>
      <c r="AD276" s="2781"/>
      <c r="AE276" s="3018"/>
      <c r="AF276" s="3018"/>
      <c r="AG276" s="3018"/>
      <c r="AH276" s="3018"/>
    </row>
    <row r="277" ht="15.75" hidden="1" customHeight="1">
      <c r="A277" s="3018"/>
      <c r="B277" s="3018"/>
      <c r="C277" s="3007"/>
      <c r="D277" s="3018"/>
      <c r="E277" s="3018"/>
      <c r="F277" s="3007"/>
      <c r="G277" s="3007"/>
      <c r="H277" s="3067"/>
      <c r="I277" s="3067"/>
      <c r="J277" s="2952"/>
      <c r="K277" s="2952"/>
      <c r="L277" s="2781"/>
      <c r="M277" s="2781"/>
      <c r="N277" s="2781"/>
      <c r="O277" s="2781"/>
      <c r="P277" s="2781"/>
      <c r="Q277" s="2781"/>
      <c r="R277" s="2781"/>
      <c r="S277" s="2781"/>
      <c r="T277" s="2781"/>
      <c r="U277" s="2781"/>
      <c r="V277" s="2781"/>
      <c r="W277" s="2781"/>
      <c r="X277" s="2781"/>
      <c r="Y277" s="2781"/>
      <c r="Z277" s="2781"/>
      <c r="AA277" s="2781"/>
      <c r="AB277" s="2952"/>
      <c r="AC277" s="2952"/>
      <c r="AD277" s="2781"/>
      <c r="AE277" s="3018"/>
      <c r="AF277" s="3018"/>
      <c r="AG277" s="3018"/>
      <c r="AH277" s="3018"/>
    </row>
    <row r="278" ht="15.75" hidden="1" customHeight="1">
      <c r="A278" s="3018"/>
      <c r="B278" s="3018"/>
      <c r="C278" s="3018"/>
      <c r="D278" s="3018"/>
      <c r="E278" s="3018"/>
      <c r="F278" s="3018"/>
      <c r="G278" s="3018"/>
      <c r="H278" s="3067"/>
      <c r="I278" s="3067"/>
      <c r="J278" s="2952"/>
      <c r="K278" s="2952"/>
      <c r="L278" s="2781"/>
      <c r="M278" s="2781"/>
      <c r="N278" s="2781"/>
      <c r="O278" s="2781"/>
      <c r="P278" s="2781"/>
      <c r="Q278" s="2781"/>
      <c r="R278" s="2781"/>
      <c r="S278" s="2781"/>
      <c r="T278" s="2781"/>
      <c r="U278" s="2781"/>
      <c r="V278" s="2781"/>
      <c r="W278" s="2781"/>
      <c r="X278" s="2781"/>
      <c r="Y278" s="2781"/>
      <c r="Z278" s="2781"/>
      <c r="AA278" s="2781"/>
      <c r="AB278" s="2781"/>
      <c r="AC278" s="2785"/>
      <c r="AD278" s="2785"/>
      <c r="AE278" s="3018"/>
      <c r="AF278" s="3018"/>
      <c r="AG278" s="3018"/>
      <c r="AH278" s="3018"/>
    </row>
    <row r="279" ht="15.75" customHeight="1">
      <c r="A279" s="3068" t="str">
        <f>'입력값'!V4</f>
        <v>행 추가시 이 라인 위 영역을 선택하고 행을 추가 하셔야 통계 및 서식이 올바르게 적용됩니다. </v>
      </c>
      <c r="B279" s="3069"/>
      <c r="C279" s="3069"/>
      <c r="D279" s="3069"/>
      <c r="E279" s="3069"/>
      <c r="F279" s="3069"/>
      <c r="G279" s="3069"/>
      <c r="H279" s="3070"/>
      <c r="I279" s="3070"/>
      <c r="J279" s="3070"/>
      <c r="K279" s="3070"/>
      <c r="L279" s="3070"/>
      <c r="M279" s="3070"/>
      <c r="N279" s="3070"/>
      <c r="O279" s="3070"/>
      <c r="P279" s="3070"/>
      <c r="Q279" s="3070"/>
      <c r="R279" s="3070"/>
      <c r="S279" s="3070"/>
      <c r="T279" s="3070"/>
      <c r="U279" s="3070"/>
      <c r="V279" s="3070"/>
      <c r="W279" s="3070"/>
      <c r="X279" s="3070"/>
      <c r="Y279" s="3070"/>
      <c r="Z279" s="3070"/>
      <c r="AA279" s="3070"/>
      <c r="AB279" s="3071"/>
      <c r="AC279" s="1860" t="s">
        <v>94</v>
      </c>
      <c r="AD279" s="1860" t="s">
        <v>94</v>
      </c>
      <c r="AE279" s="3072"/>
      <c r="AF279" s="3072"/>
      <c r="AG279" s="3070"/>
      <c r="AH279" s="3070"/>
    </row>
    <row r="280" ht="15.75" customHeight="1">
      <c r="A280" s="3073"/>
      <c r="B280" s="3073"/>
      <c r="C280" s="3073"/>
      <c r="D280" s="3073"/>
      <c r="E280" s="3073"/>
      <c r="F280" s="3073"/>
      <c r="G280" s="3073"/>
      <c r="H280" s="1861"/>
      <c r="I280" s="1861"/>
      <c r="J280" s="1861"/>
      <c r="K280" s="1861"/>
      <c r="L280" s="1861"/>
      <c r="M280" s="1861"/>
      <c r="N280" s="1861"/>
      <c r="O280" s="1861"/>
      <c r="P280" s="1861"/>
      <c r="Q280" s="1861"/>
      <c r="R280" s="1861"/>
      <c r="S280" s="1861"/>
      <c r="T280" s="1861"/>
      <c r="U280" s="1861"/>
      <c r="V280" s="1861"/>
      <c r="W280" s="1861"/>
      <c r="X280" s="1861"/>
      <c r="Y280" s="1861"/>
      <c r="Z280" s="1861"/>
      <c r="AA280" s="1861"/>
      <c r="AB280" s="1861"/>
      <c r="AC280" s="1861"/>
      <c r="AD280" s="1861"/>
      <c r="AE280" s="3073"/>
      <c r="AF280" s="3073"/>
      <c r="AG280" s="3073"/>
      <c r="AH280" s="3073"/>
    </row>
    <row r="281" ht="15.75" customHeight="1">
      <c r="A281" s="3074"/>
      <c r="B281" s="3074"/>
      <c r="C281" s="3074"/>
      <c r="D281" s="3074"/>
      <c r="E281" s="3074"/>
      <c r="F281" s="3074"/>
      <c r="G281" s="1863" t="s">
        <v>16034</v>
      </c>
      <c r="H281" s="3075" t="str">
        <f>IFERROR(VLOOKUP(H$283, '입력값'!$B:$C, 2, FALSE),"")</f>
        <v>Android</v>
      </c>
      <c r="I281" s="3075" t="str">
        <f>IFERROR(VLOOKUP(I$283, '입력값'!$B:$C, 2, FALSE),"")</f>
        <v>iOS</v>
      </c>
      <c r="J281" s="3075" t="str">
        <f>IFERROR(VLOOKUP(J$283, '입력값'!$B:$C, 2, FALSE),"")</f>
        <v/>
      </c>
      <c r="K281" s="3075" t="str">
        <f>IFERROR(VLOOKUP(K$283, '입력값'!$B:$C, 2, FALSE),"")</f>
        <v/>
      </c>
      <c r="L281" s="3075" t="str">
        <f>IFERROR(VLOOKUP(L$283, '입력값'!$B:$C, 2, FALSE),"")</f>
        <v/>
      </c>
      <c r="M281" s="3075" t="str">
        <f>IFERROR(VLOOKUP(M$283, '입력값'!$B:$C, 2, FALSE),"")</f>
        <v/>
      </c>
      <c r="N281" s="3075" t="str">
        <f>IFERROR(VLOOKUP(N$283, '입력값'!$B:$C, 2, FALSE),"")</f>
        <v/>
      </c>
      <c r="O281" s="3075" t="str">
        <f>IFERROR(VLOOKUP(O$283, '입력값'!$B:$C, 2, FALSE),"")</f>
        <v/>
      </c>
      <c r="P281" s="3075" t="str">
        <f>IFERROR(VLOOKUP(P$283, '입력값'!$B:$C, 2, FALSE),"")</f>
        <v/>
      </c>
      <c r="Q281" s="3075" t="str">
        <f>IFERROR(VLOOKUP(Q$283, '입력값'!$B:$C, 2, FALSE),"")</f>
        <v/>
      </c>
      <c r="R281" s="3075" t="str">
        <f>IFERROR(VLOOKUP(R$283, '입력값'!$B:$C, 2, FALSE),"")</f>
        <v/>
      </c>
      <c r="S281" s="3075" t="str">
        <f>IFERROR(VLOOKUP(S$283, '입력값'!$B:$C, 2, FALSE),"")</f>
        <v/>
      </c>
      <c r="T281" s="3075" t="str">
        <f>IFERROR(VLOOKUP(T$283, '입력값'!$B:$C, 2, FALSE),"")</f>
        <v/>
      </c>
      <c r="U281" s="3075" t="str">
        <f>IFERROR(VLOOKUP(U$283, '입력값'!$B:$C, 2, FALSE),"")</f>
        <v/>
      </c>
      <c r="V281" s="3075" t="str">
        <f>IFERROR(VLOOKUP(V$283, '입력값'!$B:$C, 2, FALSE),"")</f>
        <v/>
      </c>
      <c r="W281" s="3075" t="str">
        <f>IFERROR(VLOOKUP(W$283, '입력값'!$B:$C, 2, FALSE),"")</f>
        <v/>
      </c>
      <c r="X281" s="3075" t="str">
        <f>IFERROR(VLOOKUP(X$283, '입력값'!$B:$C, 2, FALSE),"")</f>
        <v/>
      </c>
      <c r="Y281" s="3075" t="str">
        <f>IFERROR(VLOOKUP(Y$283, '입력값'!$B:$C, 2, FALSE),"")</f>
        <v/>
      </c>
      <c r="Z281" s="3075" t="str">
        <f>IFERROR(VLOOKUP(Z$283, '입력값'!$B:$C, 2, FALSE),"")</f>
        <v/>
      </c>
      <c r="AA281" s="3075" t="str">
        <f>IFERROR(VLOOKUP(AA$283, '입력값'!$B:$C, 2, FALSE),"")</f>
        <v/>
      </c>
      <c r="AB281" s="3076" t="s">
        <v>53</v>
      </c>
      <c r="AC281" s="3077" t="s">
        <v>66</v>
      </c>
      <c r="AD281" s="1863" t="s">
        <v>487</v>
      </c>
      <c r="AE281" s="3073"/>
      <c r="AF281" s="3073"/>
      <c r="AG281" s="3074"/>
      <c r="AH281" s="3074"/>
    </row>
    <row r="282" ht="15.75" customHeight="1">
      <c r="A282" s="3074"/>
      <c r="B282" s="3074"/>
      <c r="C282" s="3074"/>
      <c r="D282" s="3074"/>
      <c r="E282" s="3074"/>
      <c r="F282" s="3074"/>
      <c r="G282" s="1863" t="s">
        <v>41</v>
      </c>
      <c r="H282" s="3078">
        <f t="shared" ref="H282:AA282" si="1">H2</f>
        <v>6</v>
      </c>
      <c r="I282" s="3078">
        <f t="shared" si="1"/>
        <v>6</v>
      </c>
      <c r="J282" s="3078" t="str">
        <f t="shared" si="1"/>
        <v/>
      </c>
      <c r="K282" s="3078" t="str">
        <f t="shared" si="1"/>
        <v/>
      </c>
      <c r="L282" s="3078" t="str">
        <f t="shared" si="1"/>
        <v/>
      </c>
      <c r="M282" s="3078" t="str">
        <f t="shared" si="1"/>
        <v/>
      </c>
      <c r="N282" s="3078" t="str">
        <f t="shared" si="1"/>
        <v/>
      </c>
      <c r="O282" s="3078" t="str">
        <f t="shared" si="1"/>
        <v/>
      </c>
      <c r="P282" s="3078" t="str">
        <f t="shared" si="1"/>
        <v/>
      </c>
      <c r="Q282" s="3078" t="str">
        <f t="shared" si="1"/>
        <v/>
      </c>
      <c r="R282" s="3078" t="str">
        <f t="shared" si="1"/>
        <v/>
      </c>
      <c r="S282" s="3078" t="str">
        <f t="shared" si="1"/>
        <v/>
      </c>
      <c r="T282" s="3078" t="str">
        <f t="shared" si="1"/>
        <v/>
      </c>
      <c r="U282" s="3078" t="str">
        <f t="shared" si="1"/>
        <v/>
      </c>
      <c r="V282" s="3078" t="str">
        <f t="shared" si="1"/>
        <v/>
      </c>
      <c r="W282" s="3078" t="str">
        <f t="shared" si="1"/>
        <v/>
      </c>
      <c r="X282" s="3078" t="str">
        <f t="shared" si="1"/>
        <v/>
      </c>
      <c r="Y282" s="3078" t="str">
        <f t="shared" si="1"/>
        <v/>
      </c>
      <c r="Z282" s="3078" t="str">
        <f t="shared" si="1"/>
        <v/>
      </c>
      <c r="AA282" s="3078" t="str">
        <f t="shared" si="1"/>
        <v/>
      </c>
      <c r="AB282" s="3076"/>
      <c r="AC282" s="3076"/>
      <c r="AD282" s="1865">
        <v>6.0</v>
      </c>
      <c r="AE282" s="3073"/>
      <c r="AF282" s="3073"/>
      <c r="AG282" s="3074"/>
      <c r="AH282" s="3074"/>
    </row>
    <row r="283" ht="15.75" customHeight="1">
      <c r="A283" s="3074"/>
      <c r="B283" s="3074"/>
      <c r="C283" s="3074"/>
      <c r="D283" s="3074"/>
      <c r="E283" s="3074"/>
      <c r="F283" s="3074"/>
      <c r="G283" s="1863" t="s">
        <v>476</v>
      </c>
      <c r="H283" s="3075" t="str">
        <f t="shared" ref="H283:AA283" si="2">H3</f>
        <v>a15</v>
      </c>
      <c r="I283" s="3075" t="str">
        <f t="shared" si="2"/>
        <v>i26</v>
      </c>
      <c r="J283" s="3075" t="str">
        <f t="shared" si="2"/>
        <v/>
      </c>
      <c r="K283" s="3075" t="str">
        <f t="shared" si="2"/>
        <v/>
      </c>
      <c r="L283" s="3075" t="str">
        <f t="shared" si="2"/>
        <v/>
      </c>
      <c r="M283" s="3075" t="str">
        <f t="shared" si="2"/>
        <v/>
      </c>
      <c r="N283" s="3075" t="str">
        <f t="shared" si="2"/>
        <v/>
      </c>
      <c r="O283" s="3075" t="str">
        <f t="shared" si="2"/>
        <v/>
      </c>
      <c r="P283" s="3075" t="str">
        <f t="shared" si="2"/>
        <v/>
      </c>
      <c r="Q283" s="3075" t="str">
        <f t="shared" si="2"/>
        <v/>
      </c>
      <c r="R283" s="3075" t="str">
        <f t="shared" si="2"/>
        <v/>
      </c>
      <c r="S283" s="3075" t="str">
        <f t="shared" si="2"/>
        <v/>
      </c>
      <c r="T283" s="3075" t="str">
        <f t="shared" si="2"/>
        <v/>
      </c>
      <c r="U283" s="3075" t="str">
        <f t="shared" si="2"/>
        <v/>
      </c>
      <c r="V283" s="3075" t="str">
        <f t="shared" si="2"/>
        <v/>
      </c>
      <c r="W283" s="3075" t="str">
        <f t="shared" si="2"/>
        <v/>
      </c>
      <c r="X283" s="3075" t="str">
        <f t="shared" si="2"/>
        <v/>
      </c>
      <c r="Y283" s="3075" t="str">
        <f t="shared" si="2"/>
        <v/>
      </c>
      <c r="Z283" s="3075" t="str">
        <f t="shared" si="2"/>
        <v/>
      </c>
      <c r="AA283" s="3075" t="str">
        <f t="shared" si="2"/>
        <v/>
      </c>
      <c r="AB283" s="1863" t="s">
        <v>94</v>
      </c>
      <c r="AC283" s="1863" t="s">
        <v>94</v>
      </c>
      <c r="AD283" s="1863" t="s">
        <v>94</v>
      </c>
      <c r="AE283" s="3079"/>
      <c r="AF283" s="3073"/>
      <c r="AG283" s="3074"/>
      <c r="AH283" s="3074"/>
    </row>
    <row r="284" ht="15.75" customHeight="1">
      <c r="A284" s="3073"/>
      <c r="B284" s="3073"/>
      <c r="C284" s="3073"/>
      <c r="D284" s="3073"/>
      <c r="E284" s="3073"/>
      <c r="F284" s="3073"/>
      <c r="G284" s="1863" t="s">
        <v>43</v>
      </c>
      <c r="H284" s="3080">
        <v>1.0</v>
      </c>
      <c r="I284" s="3080">
        <v>1.0</v>
      </c>
      <c r="J284" s="3080">
        <v>0.0</v>
      </c>
      <c r="K284" s="3080">
        <v>0.0</v>
      </c>
      <c r="L284" s="3080">
        <v>0.0</v>
      </c>
      <c r="M284" s="3080">
        <v>0.0</v>
      </c>
      <c r="N284" s="3080">
        <v>0.0</v>
      </c>
      <c r="O284" s="3080">
        <v>0.0</v>
      </c>
      <c r="P284" s="3080">
        <v>0.0</v>
      </c>
      <c r="Q284" s="3080">
        <v>0.0</v>
      </c>
      <c r="R284" s="3080">
        <v>0.0</v>
      </c>
      <c r="S284" s="3080">
        <v>0.0</v>
      </c>
      <c r="T284" s="3080">
        <v>0.0</v>
      </c>
      <c r="U284" s="3080">
        <v>0.0</v>
      </c>
      <c r="V284" s="3080">
        <v>0.0</v>
      </c>
      <c r="W284" s="3080">
        <v>0.0</v>
      </c>
      <c r="X284" s="3080">
        <v>0.0</v>
      </c>
      <c r="Y284" s="3080">
        <v>0.0</v>
      </c>
      <c r="Z284" s="3080">
        <v>0.0</v>
      </c>
      <c r="AA284" s="3080">
        <v>0.0</v>
      </c>
      <c r="AB284" s="1866" t="s">
        <v>94</v>
      </c>
      <c r="AC284" s="1866" t="s">
        <v>94</v>
      </c>
      <c r="AD284" s="1866" t="s">
        <v>94</v>
      </c>
      <c r="AE284" s="3079"/>
      <c r="AF284" s="3073"/>
      <c r="AG284" s="3073"/>
      <c r="AH284" s="3073"/>
    </row>
    <row r="285" ht="15.75" customHeight="1">
      <c r="A285" s="3073"/>
      <c r="B285" s="3073"/>
      <c r="C285" s="3073"/>
      <c r="D285" s="3073"/>
      <c r="E285" s="3073"/>
      <c r="F285" s="3073"/>
      <c r="G285" s="1863" t="s">
        <v>1566</v>
      </c>
      <c r="H285" s="3081" t="s">
        <v>69</v>
      </c>
      <c r="I285" s="3081" t="s">
        <v>69</v>
      </c>
      <c r="J285" s="3080"/>
      <c r="K285" s="3080"/>
      <c r="L285" s="3081" t="s">
        <v>60</v>
      </c>
      <c r="M285" s="3081" t="s">
        <v>60</v>
      </c>
      <c r="N285" s="3081" t="s">
        <v>60</v>
      </c>
      <c r="O285" s="3081" t="s">
        <v>60</v>
      </c>
      <c r="P285" s="3081" t="s">
        <v>60</v>
      </c>
      <c r="Q285" s="3081" t="s">
        <v>60</v>
      </c>
      <c r="R285" s="3081" t="s">
        <v>60</v>
      </c>
      <c r="S285" s="3081" t="s">
        <v>60</v>
      </c>
      <c r="T285" s="3081" t="s">
        <v>60</v>
      </c>
      <c r="U285" s="3081" t="s">
        <v>60</v>
      </c>
      <c r="V285" s="3081" t="s">
        <v>60</v>
      </c>
      <c r="W285" s="3081" t="s">
        <v>60</v>
      </c>
      <c r="X285" s="3081" t="s">
        <v>60</v>
      </c>
      <c r="Y285" s="3081" t="s">
        <v>60</v>
      </c>
      <c r="Z285" s="3081" t="s">
        <v>60</v>
      </c>
      <c r="AA285" s="3081" t="s">
        <v>60</v>
      </c>
      <c r="AB285" s="1866" t="s">
        <v>94</v>
      </c>
      <c r="AC285" s="1866" t="s">
        <v>94</v>
      </c>
      <c r="AD285" s="1866" t="s">
        <v>94</v>
      </c>
      <c r="AE285" s="3079"/>
      <c r="AF285" s="3073"/>
      <c r="AG285" s="3073"/>
      <c r="AH285" s="3073"/>
    </row>
    <row r="286" ht="15.75" customHeight="1">
      <c r="A286" s="3073"/>
      <c r="B286" s="3073"/>
      <c r="C286" s="3073"/>
      <c r="D286" s="3073"/>
      <c r="E286" s="3073"/>
      <c r="F286" s="3073"/>
      <c r="G286" s="1863" t="s">
        <v>1567</v>
      </c>
      <c r="H286" s="3082">
        <f t="shared" ref="H286:AD286" si="3">IF(H288-H292, (SUM(H289:H292)-H292)/(H288-H292), 0)</f>
        <v>0</v>
      </c>
      <c r="I286" s="3082">
        <f t="shared" si="3"/>
        <v>0</v>
      </c>
      <c r="J286" s="3082">
        <f t="shared" si="3"/>
        <v>0</v>
      </c>
      <c r="K286" s="3082">
        <f t="shared" si="3"/>
        <v>0</v>
      </c>
      <c r="L286" s="3082">
        <f t="shared" si="3"/>
        <v>0</v>
      </c>
      <c r="M286" s="3082">
        <f t="shared" si="3"/>
        <v>0</v>
      </c>
      <c r="N286" s="3082">
        <f t="shared" si="3"/>
        <v>0</v>
      </c>
      <c r="O286" s="3082">
        <f t="shared" si="3"/>
        <v>0</v>
      </c>
      <c r="P286" s="3082">
        <f t="shared" si="3"/>
        <v>0</v>
      </c>
      <c r="Q286" s="3082">
        <f t="shared" si="3"/>
        <v>0</v>
      </c>
      <c r="R286" s="3082">
        <f t="shared" si="3"/>
        <v>0</v>
      </c>
      <c r="S286" s="3082">
        <f t="shared" si="3"/>
        <v>0</v>
      </c>
      <c r="T286" s="3082">
        <f t="shared" si="3"/>
        <v>0</v>
      </c>
      <c r="U286" s="3082">
        <f t="shared" si="3"/>
        <v>0</v>
      </c>
      <c r="V286" s="3082">
        <f t="shared" si="3"/>
        <v>0</v>
      </c>
      <c r="W286" s="3082">
        <f t="shared" si="3"/>
        <v>0</v>
      </c>
      <c r="X286" s="3082">
        <f t="shared" si="3"/>
        <v>0</v>
      </c>
      <c r="Y286" s="3082">
        <f t="shared" si="3"/>
        <v>0</v>
      </c>
      <c r="Z286" s="3082">
        <f t="shared" si="3"/>
        <v>0</v>
      </c>
      <c r="AA286" s="3082">
        <f t="shared" si="3"/>
        <v>0</v>
      </c>
      <c r="AB286" s="1867">
        <f t="shared" si="3"/>
        <v>0</v>
      </c>
      <c r="AC286" s="1867">
        <f t="shared" si="3"/>
        <v>0</v>
      </c>
      <c r="AD286" s="1867">
        <f t="shared" si="3"/>
        <v>0</v>
      </c>
      <c r="AE286" s="3079"/>
      <c r="AF286" s="3073"/>
      <c r="AG286" s="3073"/>
      <c r="AH286" s="3073"/>
    </row>
    <row r="287" ht="15.75" customHeight="1">
      <c r="A287" s="3073"/>
      <c r="B287" s="3073"/>
      <c r="C287" s="3073"/>
      <c r="D287" s="3073"/>
      <c r="E287" s="3073"/>
      <c r="F287" s="3073"/>
      <c r="G287" s="1863" t="s">
        <v>486</v>
      </c>
      <c r="H287" s="3082">
        <f>IF((H288-H293-H292), H289/(H288-H293-H292), 0)</f>
        <v>0</v>
      </c>
      <c r="I287" s="3082">
        <f t="shared" ref="I287:AD287" si="4">if((I288-I293-I292), I289/(I288-I293-I292), 0)</f>
        <v>0</v>
      </c>
      <c r="J287" s="3082">
        <f t="shared" si="4"/>
        <v>0</v>
      </c>
      <c r="K287" s="3082">
        <f t="shared" si="4"/>
        <v>0</v>
      </c>
      <c r="L287" s="3082">
        <f t="shared" si="4"/>
        <v>0</v>
      </c>
      <c r="M287" s="3082">
        <f t="shared" si="4"/>
        <v>0</v>
      </c>
      <c r="N287" s="3082">
        <f t="shared" si="4"/>
        <v>0</v>
      </c>
      <c r="O287" s="3082">
        <f t="shared" si="4"/>
        <v>0</v>
      </c>
      <c r="P287" s="3082">
        <f t="shared" si="4"/>
        <v>0</v>
      </c>
      <c r="Q287" s="3082">
        <f t="shared" si="4"/>
        <v>0</v>
      </c>
      <c r="R287" s="3082">
        <f t="shared" si="4"/>
        <v>0</v>
      </c>
      <c r="S287" s="3082">
        <f t="shared" si="4"/>
        <v>0</v>
      </c>
      <c r="T287" s="3082">
        <f t="shared" si="4"/>
        <v>0</v>
      </c>
      <c r="U287" s="3082">
        <f t="shared" si="4"/>
        <v>0</v>
      </c>
      <c r="V287" s="3082">
        <f t="shared" si="4"/>
        <v>0</v>
      </c>
      <c r="W287" s="3082">
        <f t="shared" si="4"/>
        <v>0</v>
      </c>
      <c r="X287" s="3082">
        <f t="shared" si="4"/>
        <v>0</v>
      </c>
      <c r="Y287" s="3082">
        <f t="shared" si="4"/>
        <v>0</v>
      </c>
      <c r="Z287" s="3082">
        <f t="shared" si="4"/>
        <v>0</v>
      </c>
      <c r="AA287" s="3082">
        <f t="shared" si="4"/>
        <v>0</v>
      </c>
      <c r="AB287" s="1867">
        <f t="shared" si="4"/>
        <v>0</v>
      </c>
      <c r="AC287" s="1867">
        <f t="shared" si="4"/>
        <v>0</v>
      </c>
      <c r="AD287" s="1867">
        <f t="shared" si="4"/>
        <v>0</v>
      </c>
      <c r="AE287" s="3073"/>
      <c r="AF287" s="3073"/>
      <c r="AG287" s="3073"/>
      <c r="AH287" s="3073"/>
    </row>
    <row r="288" ht="15.75" customHeight="1">
      <c r="A288" s="3073"/>
      <c r="B288" s="3073"/>
      <c r="C288" s="3073"/>
      <c r="D288" s="3073"/>
      <c r="E288" s="3073"/>
      <c r="F288" s="3073"/>
      <c r="G288" s="1863" t="s">
        <v>487</v>
      </c>
      <c r="H288" s="3083">
        <f>IF(ISBLANK(H$284), COUNTIF($AB5:$AB279,"&lt;=" &amp; MAX('입력값'!$L$3:$L300)), COUNTIF($AB5:$AB279, H$285 &amp; H$284))</f>
        <v>126</v>
      </c>
      <c r="I288" s="3083">
        <f>IF(ISBLANK(I$284), COUNTIF($AB5:$AB279,"&lt;=" &amp; MAX('입력값'!$L$3:$L300)), COUNTIF($AB5:$AB279, I$285 &amp; I$284))</f>
        <v>126</v>
      </c>
      <c r="J288" s="3083">
        <f>IF(ISBLANK(J$284), COUNTIF($AB5:$AB279,"&lt;=" &amp; MAX('입력값'!$L$3:$L300)), COUNTIF($AB5:$AB279, J$285 &amp; J$284))</f>
        <v>0</v>
      </c>
      <c r="K288" s="3083">
        <f>IF(ISBLANK(K$284), COUNTIF($AB5:$AB279,"&lt;=" &amp; MAX('입력값'!$L$3:$L300)), COUNTIF($AB5:$AB279, K$285 &amp; K$284))</f>
        <v>0</v>
      </c>
      <c r="L288" s="3083">
        <f>IF(ISBLANK(L$284), COUNTIF($AB5:$AB279,"&lt;=" &amp; MAX('입력값'!$L$3:$L300)), COUNTIF($AB5:$AB279, L$285 &amp; L$284))</f>
        <v>0</v>
      </c>
      <c r="M288" s="3083">
        <f>IF(ISBLANK(M$284), COUNTIF($AB5:$AB279,"&lt;=" &amp; MAX('입력값'!$L$3:$L300)), COUNTIF($AB5:$AB279, M$285 &amp; M$284))</f>
        <v>0</v>
      </c>
      <c r="N288" s="3083">
        <f>IF(ISBLANK(N$284), COUNTIF($AB5:$AB279,"&lt;=" &amp; MAX('입력값'!$L$3:$L300)), COUNTIF($AB5:$AB279, N$285 &amp; N$284))</f>
        <v>0</v>
      </c>
      <c r="O288" s="3083">
        <f>IF(ISBLANK(O$284), COUNTIF($AB5:$AB279,"&lt;=" &amp; MAX('입력값'!$L$3:$L300)), COUNTIF($AB5:$AB279, O$285 &amp; O$284))</f>
        <v>0</v>
      </c>
      <c r="P288" s="3083">
        <f>IF(ISBLANK(P$284), COUNTIF($AB5:$AB279,"&lt;=" &amp; MAX('입력값'!$L$3:$L300)), COUNTIF($AB5:$AB279, P$285 &amp; P$284))</f>
        <v>0</v>
      </c>
      <c r="Q288" s="3083">
        <f>IF(ISBLANK(Q$284), COUNTIF($AB5:$AB279,"&lt;=" &amp; MAX('입력값'!$L$3:$L300)), COUNTIF($AB5:$AB279, Q$285 &amp; Q$284))</f>
        <v>0</v>
      </c>
      <c r="R288" s="3083">
        <f>IF(ISBLANK(R$284), COUNTIF($AB5:$AB279,"&lt;=" &amp; MAX('입력값'!$L$3:$L300)), COUNTIF($AB5:$AB279, R$285 &amp; R$284))</f>
        <v>0</v>
      </c>
      <c r="S288" s="3083">
        <f>IF(ISBLANK(S$284), COUNTIF($AB5:$AB279,"&lt;=" &amp; MAX('입력값'!$L$3:$L300)), COUNTIF($AB5:$AB279, S$285 &amp; S$284))</f>
        <v>0</v>
      </c>
      <c r="T288" s="3083">
        <f>IF(ISBLANK(T$284), COUNTIF($AB5:$AB279,"&lt;=" &amp; MAX('입력값'!$L$3:$L300)), COUNTIF($AB5:$AB279, T$285 &amp; T$284))</f>
        <v>0</v>
      </c>
      <c r="U288" s="3083">
        <f>IF(ISBLANK(U$284), COUNTIF($AB5:$AB279,"&lt;=" &amp; MAX('입력값'!$L$3:$L300)), COUNTIF($AB5:$AB279, U$285 &amp; U$284))</f>
        <v>0</v>
      </c>
      <c r="V288" s="3083">
        <f>IF(ISBLANK(V$284), COUNTIF($AB5:$AB279,"&lt;=" &amp; MAX('입력값'!$L$3:$L300)), COUNTIF($AB5:$AB279, V$285 &amp; V$284))</f>
        <v>0</v>
      </c>
      <c r="W288" s="3083">
        <f>IF(ISBLANK(W$284), COUNTIF($AB5:$AB279,"&lt;=" &amp; MAX('입력값'!$L$3:$L300)), COUNTIF($AB5:$AB279, W$285 &amp; W$284))</f>
        <v>0</v>
      </c>
      <c r="X288" s="3083">
        <f>IF(ISBLANK(X$284), COUNTIF($AB5:$AB279,"&lt;=" &amp; MAX('입력값'!$L$3:$L300)), COUNTIF($AB5:$AB279, X$285 &amp; X$284))</f>
        <v>0</v>
      </c>
      <c r="Y288" s="3083">
        <f>IF(ISBLANK(Y$284), COUNTIF($AB5:$AB279,"&lt;=" &amp; MAX('입력값'!$L$3:$L300)), COUNTIF($AB5:$AB279, Y$285 &amp; Y$284))</f>
        <v>0</v>
      </c>
      <c r="Z288" s="3083">
        <f>IF(ISBLANK(Z$284), COUNTIF($AB5:$AB279,"&lt;=" &amp; MAX('입력값'!$L$3:$L300)), COUNTIF($AB5:$AB279, Z$285 &amp; Z$284))</f>
        <v>0</v>
      </c>
      <c r="AA288" s="3083">
        <f>IF(ISBLANK(AA$284), COUNTIF($AB5:$AB279,"&lt;=" &amp; MAX('입력값'!$L$3:$L300)), COUNTIF($AB5:$AB279, AA$285 &amp; AA$284))</f>
        <v>0</v>
      </c>
      <c r="AB288" s="1868">
        <f t="shared" ref="AB288:AC288" si="5">IF(ISBLANK(AB$282), SUMIFS($H288:$AA288, $H$281:$AA$281, AB$281), SUMIFS($H288:$AA288, $H$281:$AA$281, AB$281, $H$282:$AA$282, AB$282))</f>
        <v>126</v>
      </c>
      <c r="AC288" s="1868">
        <f t="shared" si="5"/>
        <v>126</v>
      </c>
      <c r="AD288" s="1868">
        <f t="shared" ref="AD288:AD293" si="8">IF(ISBLANK(AD$282), SUM($H288:$AA288), SUMIFS($H288:$AA288, $H$282:$AA$282, AD$282))</f>
        <v>252</v>
      </c>
      <c r="AE288" s="3073"/>
      <c r="AF288" s="3073"/>
      <c r="AG288" s="3073"/>
      <c r="AH288" s="3073"/>
    </row>
    <row r="289" ht="15.75" customHeight="1">
      <c r="A289" s="3073"/>
      <c r="B289" s="3073"/>
      <c r="C289" s="3073"/>
      <c r="D289" s="3073"/>
      <c r="E289" s="3073"/>
      <c r="F289" s="3073"/>
      <c r="G289" s="1863" t="s">
        <v>58</v>
      </c>
      <c r="H289" s="3083">
        <f t="shared" ref="H289:AA289" si="6">IF(ISBLANK(H$284), COUNTIF(H$5:H$279, $G289), COUNTIFS($AB$5:$AB$279, H$285 &amp; H$284, H$5:H$279, $G289))</f>
        <v>0</v>
      </c>
      <c r="I289" s="3083">
        <f t="shared" si="6"/>
        <v>0</v>
      </c>
      <c r="J289" s="3083">
        <f t="shared" si="6"/>
        <v>0</v>
      </c>
      <c r="K289" s="3083">
        <f t="shared" si="6"/>
        <v>0</v>
      </c>
      <c r="L289" s="3083">
        <f t="shared" si="6"/>
        <v>0</v>
      </c>
      <c r="M289" s="3083">
        <f t="shared" si="6"/>
        <v>0</v>
      </c>
      <c r="N289" s="3083">
        <f t="shared" si="6"/>
        <v>0</v>
      </c>
      <c r="O289" s="3083">
        <f t="shared" si="6"/>
        <v>0</v>
      </c>
      <c r="P289" s="3083">
        <f t="shared" si="6"/>
        <v>0</v>
      </c>
      <c r="Q289" s="3083">
        <f t="shared" si="6"/>
        <v>0</v>
      </c>
      <c r="R289" s="3083">
        <f t="shared" si="6"/>
        <v>0</v>
      </c>
      <c r="S289" s="3083">
        <f t="shared" si="6"/>
        <v>0</v>
      </c>
      <c r="T289" s="3083">
        <f t="shared" si="6"/>
        <v>0</v>
      </c>
      <c r="U289" s="3083">
        <f t="shared" si="6"/>
        <v>0</v>
      </c>
      <c r="V289" s="3083">
        <f t="shared" si="6"/>
        <v>0</v>
      </c>
      <c r="W289" s="3083">
        <f t="shared" si="6"/>
        <v>0</v>
      </c>
      <c r="X289" s="3083">
        <f t="shared" si="6"/>
        <v>0</v>
      </c>
      <c r="Y289" s="3083">
        <f t="shared" si="6"/>
        <v>0</v>
      </c>
      <c r="Z289" s="3083">
        <f t="shared" si="6"/>
        <v>0</v>
      </c>
      <c r="AA289" s="3083">
        <f t="shared" si="6"/>
        <v>0</v>
      </c>
      <c r="AB289" s="1868">
        <f t="shared" ref="AB289:AC289" si="7">IF(ISBLANK(AB$282), SUMIFS($H289:$AA289, $H$281:$AA$281, AB$281), SUMIFS($H289:$AA289, $H$281:$AA$281, AB$281, $H$282:$AA$282, AB$282))</f>
        <v>0</v>
      </c>
      <c r="AC289" s="1868">
        <f t="shared" si="7"/>
        <v>0</v>
      </c>
      <c r="AD289" s="1868">
        <f t="shared" si="8"/>
        <v>0</v>
      </c>
      <c r="AE289" s="3073"/>
      <c r="AF289" s="3073"/>
      <c r="AG289" s="3073"/>
      <c r="AH289" s="3073"/>
    </row>
    <row r="290" ht="15.75" customHeight="1">
      <c r="A290" s="3073"/>
      <c r="B290" s="3073"/>
      <c r="C290" s="3073"/>
      <c r="D290" s="3073"/>
      <c r="E290" s="3073"/>
      <c r="F290" s="3073"/>
      <c r="G290" s="1863" t="s">
        <v>67</v>
      </c>
      <c r="H290" s="3083">
        <f t="shared" ref="H290:AA290" si="9">IF(ISBLANK(H$284), COUNTIF(H$5:H$279, $G290), COUNTIFS($AB$5:$AB$279, H$285 &amp; H$284, H$5:H$279, $G290))</f>
        <v>0</v>
      </c>
      <c r="I290" s="3083">
        <f t="shared" si="9"/>
        <v>0</v>
      </c>
      <c r="J290" s="3083">
        <f t="shared" si="9"/>
        <v>0</v>
      </c>
      <c r="K290" s="3083">
        <f t="shared" si="9"/>
        <v>0</v>
      </c>
      <c r="L290" s="3083">
        <f t="shared" si="9"/>
        <v>0</v>
      </c>
      <c r="M290" s="3083">
        <f t="shared" si="9"/>
        <v>0</v>
      </c>
      <c r="N290" s="3083">
        <f t="shared" si="9"/>
        <v>0</v>
      </c>
      <c r="O290" s="3083">
        <f t="shared" si="9"/>
        <v>0</v>
      </c>
      <c r="P290" s="3083">
        <f t="shared" si="9"/>
        <v>0</v>
      </c>
      <c r="Q290" s="3083">
        <f t="shared" si="9"/>
        <v>0</v>
      </c>
      <c r="R290" s="3083">
        <f t="shared" si="9"/>
        <v>0</v>
      </c>
      <c r="S290" s="3083">
        <f t="shared" si="9"/>
        <v>0</v>
      </c>
      <c r="T290" s="3083">
        <f t="shared" si="9"/>
        <v>0</v>
      </c>
      <c r="U290" s="3083">
        <f t="shared" si="9"/>
        <v>0</v>
      </c>
      <c r="V290" s="3083">
        <f t="shared" si="9"/>
        <v>0</v>
      </c>
      <c r="W290" s="3083">
        <f t="shared" si="9"/>
        <v>0</v>
      </c>
      <c r="X290" s="3083">
        <f t="shared" si="9"/>
        <v>0</v>
      </c>
      <c r="Y290" s="3083">
        <f t="shared" si="9"/>
        <v>0</v>
      </c>
      <c r="Z290" s="3083">
        <f t="shared" si="9"/>
        <v>0</v>
      </c>
      <c r="AA290" s="3083">
        <f t="shared" si="9"/>
        <v>0</v>
      </c>
      <c r="AB290" s="1868">
        <f t="shared" ref="AB290:AC290" si="10">IF(ISBLANK(AB$282), SUMIFS($H290:$AA290, $H$281:$AA$281, AB$281), SUMIFS($H290:$AA290, $H$281:$AA$281, AB$281, $H$282:$AA$282, AB$282))</f>
        <v>0</v>
      </c>
      <c r="AC290" s="1868">
        <f t="shared" si="10"/>
        <v>0</v>
      </c>
      <c r="AD290" s="1868">
        <f t="shared" si="8"/>
        <v>0</v>
      </c>
      <c r="AE290" s="3073"/>
      <c r="AF290" s="3073"/>
      <c r="AG290" s="3073"/>
      <c r="AH290" s="3073"/>
    </row>
    <row r="291" ht="15.75" customHeight="1">
      <c r="A291" s="3073"/>
      <c r="B291" s="3073"/>
      <c r="C291" s="3073"/>
      <c r="D291" s="3073"/>
      <c r="E291" s="3073"/>
      <c r="F291" s="3073"/>
      <c r="G291" s="1863" t="s">
        <v>75</v>
      </c>
      <c r="H291" s="3083">
        <f t="shared" ref="H291:AA291" si="11">IF(ISBLANK(H$284), COUNTIF(H$5:H$279, $G291), COUNTIFS($AB$5:$AB$279, H$285 &amp; H$284, H$5:H$279, $G291))</f>
        <v>0</v>
      </c>
      <c r="I291" s="3083">
        <f t="shared" si="11"/>
        <v>0</v>
      </c>
      <c r="J291" s="3083">
        <f t="shared" si="11"/>
        <v>0</v>
      </c>
      <c r="K291" s="3083">
        <f t="shared" si="11"/>
        <v>0</v>
      </c>
      <c r="L291" s="3083">
        <f t="shared" si="11"/>
        <v>0</v>
      </c>
      <c r="M291" s="3083">
        <f t="shared" si="11"/>
        <v>0</v>
      </c>
      <c r="N291" s="3083">
        <f t="shared" si="11"/>
        <v>0</v>
      </c>
      <c r="O291" s="3083">
        <f t="shared" si="11"/>
        <v>0</v>
      </c>
      <c r="P291" s="3083">
        <f t="shared" si="11"/>
        <v>0</v>
      </c>
      <c r="Q291" s="3083">
        <f t="shared" si="11"/>
        <v>0</v>
      </c>
      <c r="R291" s="3083">
        <f t="shared" si="11"/>
        <v>0</v>
      </c>
      <c r="S291" s="3083">
        <f t="shared" si="11"/>
        <v>0</v>
      </c>
      <c r="T291" s="3083">
        <f t="shared" si="11"/>
        <v>0</v>
      </c>
      <c r="U291" s="3083">
        <f t="shared" si="11"/>
        <v>0</v>
      </c>
      <c r="V291" s="3083">
        <f t="shared" si="11"/>
        <v>0</v>
      </c>
      <c r="W291" s="3083">
        <f t="shared" si="11"/>
        <v>0</v>
      </c>
      <c r="X291" s="3083">
        <f t="shared" si="11"/>
        <v>0</v>
      </c>
      <c r="Y291" s="3083">
        <f t="shared" si="11"/>
        <v>0</v>
      </c>
      <c r="Z291" s="3083">
        <f t="shared" si="11"/>
        <v>0</v>
      </c>
      <c r="AA291" s="3083">
        <f t="shared" si="11"/>
        <v>0</v>
      </c>
      <c r="AB291" s="1868">
        <f t="shared" ref="AB291:AC291" si="12">IF(ISBLANK(AB$282), SUMIFS($H291:$AA291, $H$281:$AA$281, AB$281), SUMIFS($H291:$AA291, $H$281:$AA$281, AB$281, $H$282:$AA$282, AB$282))</f>
        <v>0</v>
      </c>
      <c r="AC291" s="1868">
        <f t="shared" si="12"/>
        <v>0</v>
      </c>
      <c r="AD291" s="1868">
        <f t="shared" si="8"/>
        <v>0</v>
      </c>
      <c r="AE291" s="3073"/>
      <c r="AF291" s="3073"/>
      <c r="AG291" s="3073"/>
      <c r="AH291" s="3073"/>
    </row>
    <row r="292" ht="15.75" customHeight="1">
      <c r="A292" s="3073"/>
      <c r="B292" s="3073"/>
      <c r="C292" s="3073"/>
      <c r="D292" s="3073"/>
      <c r="E292" s="3073"/>
      <c r="F292" s="3073"/>
      <c r="G292" s="1863" t="s">
        <v>82</v>
      </c>
      <c r="H292" s="3083">
        <f t="shared" ref="H292:AA292" si="13">IF(ISBLANK(H$284), COUNTIF(H$5:H$279, $G292), COUNTIFS($AB$5:$AB$279, H$285 &amp; H$284, H$5:H$279, $G292))</f>
        <v>0</v>
      </c>
      <c r="I292" s="3083">
        <f t="shared" si="13"/>
        <v>0</v>
      </c>
      <c r="J292" s="3083">
        <f t="shared" si="13"/>
        <v>0</v>
      </c>
      <c r="K292" s="3083">
        <f t="shared" si="13"/>
        <v>0</v>
      </c>
      <c r="L292" s="3083">
        <f t="shared" si="13"/>
        <v>0</v>
      </c>
      <c r="M292" s="3083">
        <f t="shared" si="13"/>
        <v>0</v>
      </c>
      <c r="N292" s="3083">
        <f t="shared" si="13"/>
        <v>0</v>
      </c>
      <c r="O292" s="3083">
        <f t="shared" si="13"/>
        <v>0</v>
      </c>
      <c r="P292" s="3083">
        <f t="shared" si="13"/>
        <v>0</v>
      </c>
      <c r="Q292" s="3083">
        <f t="shared" si="13"/>
        <v>0</v>
      </c>
      <c r="R292" s="3083">
        <f t="shared" si="13"/>
        <v>0</v>
      </c>
      <c r="S292" s="3083">
        <f t="shared" si="13"/>
        <v>0</v>
      </c>
      <c r="T292" s="3083">
        <f t="shared" si="13"/>
        <v>0</v>
      </c>
      <c r="U292" s="3083">
        <f t="shared" si="13"/>
        <v>0</v>
      </c>
      <c r="V292" s="3083">
        <f t="shared" si="13"/>
        <v>0</v>
      </c>
      <c r="W292" s="3083">
        <f t="shared" si="13"/>
        <v>0</v>
      </c>
      <c r="X292" s="3083">
        <f t="shared" si="13"/>
        <v>0</v>
      </c>
      <c r="Y292" s="3083">
        <f t="shared" si="13"/>
        <v>0</v>
      </c>
      <c r="Z292" s="3083">
        <f t="shared" si="13"/>
        <v>0</v>
      </c>
      <c r="AA292" s="3083">
        <f t="shared" si="13"/>
        <v>0</v>
      </c>
      <c r="AB292" s="1868">
        <f t="shared" ref="AB292:AC292" si="14">IF(ISBLANK(AB$282), SUMIFS($H292:$AA292, $H$281:$AA$281, AB$281), SUMIFS($H292:$AA292, $H$281:$AA$281, AB$281, $H$282:$AA$282, AB$282))</f>
        <v>0</v>
      </c>
      <c r="AC292" s="1868">
        <f t="shared" si="14"/>
        <v>0</v>
      </c>
      <c r="AD292" s="1868">
        <f t="shared" si="8"/>
        <v>0</v>
      </c>
      <c r="AE292" s="3073"/>
      <c r="AF292" s="3073"/>
      <c r="AG292" s="3073"/>
      <c r="AH292" s="3073"/>
    </row>
    <row r="293" ht="15.75" customHeight="1">
      <c r="A293" s="3073"/>
      <c r="B293" s="3073"/>
      <c r="C293" s="3073"/>
      <c r="D293" s="3073"/>
      <c r="E293" s="3073"/>
      <c r="F293" s="3073"/>
      <c r="G293" s="1863" t="s">
        <v>481</v>
      </c>
      <c r="H293" s="3083">
        <f t="shared" ref="H293:AA293" si="15">H$288-SUM(H$289:H$292)</f>
        <v>126</v>
      </c>
      <c r="I293" s="3083">
        <f t="shared" si="15"/>
        <v>126</v>
      </c>
      <c r="J293" s="3083">
        <f t="shared" si="15"/>
        <v>0</v>
      </c>
      <c r="K293" s="3083">
        <f t="shared" si="15"/>
        <v>0</v>
      </c>
      <c r="L293" s="3083">
        <f t="shared" si="15"/>
        <v>0</v>
      </c>
      <c r="M293" s="3083">
        <f t="shared" si="15"/>
        <v>0</v>
      </c>
      <c r="N293" s="3083">
        <f t="shared" si="15"/>
        <v>0</v>
      </c>
      <c r="O293" s="3083">
        <f t="shared" si="15"/>
        <v>0</v>
      </c>
      <c r="P293" s="3083">
        <f t="shared" si="15"/>
        <v>0</v>
      </c>
      <c r="Q293" s="3083">
        <f t="shared" si="15"/>
        <v>0</v>
      </c>
      <c r="R293" s="3083">
        <f t="shared" si="15"/>
        <v>0</v>
      </c>
      <c r="S293" s="3083">
        <f t="shared" si="15"/>
        <v>0</v>
      </c>
      <c r="T293" s="3083">
        <f t="shared" si="15"/>
        <v>0</v>
      </c>
      <c r="U293" s="3083">
        <f t="shared" si="15"/>
        <v>0</v>
      </c>
      <c r="V293" s="3083">
        <f t="shared" si="15"/>
        <v>0</v>
      </c>
      <c r="W293" s="3083">
        <f t="shared" si="15"/>
        <v>0</v>
      </c>
      <c r="X293" s="3083">
        <f t="shared" si="15"/>
        <v>0</v>
      </c>
      <c r="Y293" s="3083">
        <f t="shared" si="15"/>
        <v>0</v>
      </c>
      <c r="Z293" s="3083">
        <f t="shared" si="15"/>
        <v>0</v>
      </c>
      <c r="AA293" s="3083">
        <f t="shared" si="15"/>
        <v>0</v>
      </c>
      <c r="AB293" s="1868">
        <f t="shared" ref="AB293:AC293" si="16">IF(ISBLANK(AB$282), SUMIFS($H293:$AA293, $H$281:$AA$281, AB$281), SUMIFS($H293:$AA293, $H$281:$AA$281, AB$281, $H$282:$AA$282, AB$282))</f>
        <v>126</v>
      </c>
      <c r="AC293" s="1868">
        <f t="shared" si="16"/>
        <v>126</v>
      </c>
      <c r="AD293" s="1868">
        <f t="shared" si="8"/>
        <v>252</v>
      </c>
      <c r="AE293" s="3073"/>
      <c r="AF293" s="3073"/>
      <c r="AG293" s="3073"/>
      <c r="AH293" s="3073"/>
    </row>
    <row r="294" ht="15.75" customHeight="1">
      <c r="A294" s="3073"/>
      <c r="B294" s="3073"/>
      <c r="C294" s="3073"/>
      <c r="D294" s="3073"/>
      <c r="E294" s="3073"/>
      <c r="F294" s="3073"/>
      <c r="G294" s="3073"/>
      <c r="H294" s="1861"/>
      <c r="I294" s="1861"/>
      <c r="J294" s="1861"/>
      <c r="K294" s="1861"/>
      <c r="L294" s="1861"/>
      <c r="M294" s="1861"/>
      <c r="N294" s="1861"/>
      <c r="O294" s="1861"/>
      <c r="P294" s="1861"/>
      <c r="Q294" s="1861"/>
      <c r="R294" s="1861"/>
      <c r="S294" s="1861"/>
      <c r="T294" s="1861"/>
      <c r="U294" s="1861"/>
      <c r="V294" s="1861"/>
      <c r="W294" s="1861"/>
      <c r="X294" s="1861"/>
      <c r="Y294" s="1861"/>
      <c r="Z294" s="1861"/>
      <c r="AA294" s="1861"/>
      <c r="AB294" s="1861"/>
      <c r="AC294" s="1861"/>
      <c r="AD294" s="1861"/>
      <c r="AE294" s="3073"/>
      <c r="AF294" s="3073"/>
      <c r="AG294" s="3073"/>
      <c r="AH294" s="3073"/>
    </row>
    <row r="295" ht="15.75" customHeight="1">
      <c r="A295" s="3073"/>
      <c r="B295" s="3073"/>
      <c r="C295" s="3073"/>
      <c r="D295" s="3073"/>
      <c r="E295" s="3073"/>
      <c r="F295" s="3073"/>
      <c r="G295" s="3079"/>
      <c r="H295" s="1861"/>
      <c r="I295" s="1861"/>
      <c r="J295" s="1861"/>
      <c r="K295" s="1861"/>
      <c r="L295" s="1861"/>
      <c r="M295" s="1861"/>
      <c r="N295" s="1861"/>
      <c r="O295" s="1861"/>
      <c r="P295" s="1861"/>
      <c r="Q295" s="1861"/>
      <c r="R295" s="1861"/>
      <c r="S295" s="1861"/>
      <c r="T295" s="1861"/>
      <c r="U295" s="1861"/>
      <c r="V295" s="1861"/>
      <c r="W295" s="1861"/>
      <c r="X295" s="1861"/>
      <c r="Y295" s="1861"/>
      <c r="Z295" s="1861"/>
      <c r="AA295" s="1861"/>
      <c r="AB295" s="1869" t="s">
        <v>488</v>
      </c>
      <c r="AC295" s="1869" t="s">
        <v>1568</v>
      </c>
      <c r="AD295" s="1869" t="s">
        <v>487</v>
      </c>
      <c r="AE295" s="3073"/>
      <c r="AF295" s="3073"/>
      <c r="AG295" s="3073"/>
      <c r="AH295" s="3073"/>
    </row>
    <row r="296" ht="15.75" customHeight="1">
      <c r="A296" s="3073"/>
      <c r="B296" s="3073"/>
      <c r="C296" s="3073"/>
      <c r="D296" s="3073"/>
      <c r="E296" s="3073"/>
      <c r="F296" s="3073"/>
      <c r="G296" s="3079"/>
      <c r="H296" s="1861"/>
      <c r="I296" s="1861"/>
      <c r="J296" s="1861"/>
      <c r="K296" s="1861"/>
      <c r="L296" s="1861"/>
      <c r="M296" s="1861"/>
      <c r="N296" s="1861"/>
      <c r="O296" s="1861"/>
      <c r="P296" s="1861"/>
      <c r="Q296" s="1861"/>
      <c r="R296" s="1861"/>
      <c r="S296" s="1861"/>
      <c r="T296" s="1861"/>
      <c r="U296" s="1861"/>
      <c r="V296" s="1861"/>
      <c r="W296" s="1861"/>
      <c r="X296" s="1861"/>
      <c r="Y296" s="1861"/>
      <c r="Z296" s="1861"/>
      <c r="AA296" s="1861"/>
      <c r="AB296" s="3084">
        <v>1.0</v>
      </c>
      <c r="AC296" s="3085">
        <f t="shared" ref="AC296:AC299" si="17">IFERROR($AD296/$AB$3, 0)</f>
        <v>0.7455621302</v>
      </c>
      <c r="AD296" s="1870">
        <f t="shared" ref="AD296:AD299" si="18">COUNTIF($AB$5:$AB$279, $AB296)</f>
        <v>126</v>
      </c>
      <c r="AE296" s="3073"/>
      <c r="AF296" s="3073"/>
      <c r="AG296" s="3073"/>
      <c r="AH296" s="3073"/>
    </row>
    <row r="297" ht="15.75" customHeight="1">
      <c r="A297" s="3037"/>
      <c r="B297" s="3037"/>
      <c r="C297" s="3037"/>
      <c r="D297" s="3037"/>
      <c r="E297" s="3037"/>
      <c r="F297" s="3037"/>
      <c r="G297" s="3037"/>
      <c r="H297" s="3086"/>
      <c r="I297" s="3086"/>
      <c r="J297" s="3086"/>
      <c r="K297" s="3086"/>
      <c r="L297" s="3086"/>
      <c r="M297" s="3086"/>
      <c r="N297" s="3086"/>
      <c r="O297" s="3086"/>
      <c r="P297" s="3086"/>
      <c r="Q297" s="3086"/>
      <c r="R297" s="3086"/>
      <c r="S297" s="3086"/>
      <c r="T297" s="3086"/>
      <c r="U297" s="3086"/>
      <c r="V297" s="3086"/>
      <c r="W297" s="3086"/>
      <c r="X297" s="3086"/>
      <c r="Y297" s="3086"/>
      <c r="Z297" s="3086"/>
      <c r="AA297" s="3086"/>
      <c r="AB297" s="3087">
        <v>2.0</v>
      </c>
      <c r="AC297" s="3085">
        <f t="shared" si="17"/>
        <v>0</v>
      </c>
      <c r="AD297" s="1870">
        <f t="shared" si="18"/>
        <v>0</v>
      </c>
      <c r="AE297" s="3073"/>
      <c r="AF297" s="3073"/>
      <c r="AG297" s="3037"/>
      <c r="AH297" s="3037"/>
    </row>
    <row r="298" ht="15.75" customHeight="1">
      <c r="A298" s="3037"/>
      <c r="B298" s="3037"/>
      <c r="C298" s="3037"/>
      <c r="D298" s="3037"/>
      <c r="E298" s="3037"/>
      <c r="F298" s="3037"/>
      <c r="G298" s="3037"/>
      <c r="H298" s="3086"/>
      <c r="I298" s="3086"/>
      <c r="J298" s="3086"/>
      <c r="K298" s="3086"/>
      <c r="L298" s="3086"/>
      <c r="M298" s="3086"/>
      <c r="N298" s="3086"/>
      <c r="O298" s="3086"/>
      <c r="P298" s="3086"/>
      <c r="Q298" s="3086"/>
      <c r="R298" s="3086"/>
      <c r="S298" s="3086"/>
      <c r="T298" s="3086"/>
      <c r="U298" s="3086"/>
      <c r="V298" s="3086"/>
      <c r="W298" s="3086"/>
      <c r="X298" s="3086"/>
      <c r="Y298" s="3086"/>
      <c r="Z298" s="3086"/>
      <c r="AA298" s="3086"/>
      <c r="AB298" s="3087">
        <v>3.0</v>
      </c>
      <c r="AC298" s="3085">
        <f t="shared" si="17"/>
        <v>0.03550295858</v>
      </c>
      <c r="AD298" s="1870">
        <f t="shared" si="18"/>
        <v>6</v>
      </c>
      <c r="AE298" s="3073"/>
      <c r="AF298" s="3073"/>
      <c r="AG298" s="3037"/>
      <c r="AH298" s="3037"/>
    </row>
    <row r="299" ht="15.75" customHeight="1">
      <c r="A299" s="3037"/>
      <c r="B299" s="3037"/>
      <c r="C299" s="3037"/>
      <c r="D299" s="3037"/>
      <c r="E299" s="3037"/>
      <c r="F299" s="3037"/>
      <c r="G299" s="3037"/>
      <c r="H299" s="3086"/>
      <c r="I299" s="3086"/>
      <c r="J299" s="3086"/>
      <c r="K299" s="3086"/>
      <c r="L299" s="3086"/>
      <c r="M299" s="3086"/>
      <c r="N299" s="3086"/>
      <c r="O299" s="3086"/>
      <c r="P299" s="3086"/>
      <c r="Q299" s="3086"/>
      <c r="R299" s="3086"/>
      <c r="S299" s="3086"/>
      <c r="T299" s="3086"/>
      <c r="U299" s="3086"/>
      <c r="V299" s="3086"/>
      <c r="W299" s="3086"/>
      <c r="X299" s="3086"/>
      <c r="Y299" s="3086"/>
      <c r="Z299" s="3086"/>
      <c r="AA299" s="3086"/>
      <c r="AB299" s="3084" t="s">
        <v>94</v>
      </c>
      <c r="AC299" s="3085">
        <f t="shared" si="17"/>
        <v>0.5325443787</v>
      </c>
      <c r="AD299" s="1870">
        <f t="shared" si="18"/>
        <v>90</v>
      </c>
      <c r="AE299" s="3073"/>
      <c r="AF299" s="3073"/>
      <c r="AG299" s="3037"/>
      <c r="AH299" s="3037"/>
    </row>
    <row r="300" ht="15.75" customHeight="1">
      <c r="A300" s="3037"/>
      <c r="B300" s="3037"/>
      <c r="C300" s="3037"/>
      <c r="D300" s="3037"/>
      <c r="E300" s="3037"/>
      <c r="F300" s="3037"/>
      <c r="G300" s="3037"/>
      <c r="H300" s="3086"/>
      <c r="I300" s="3086"/>
      <c r="J300" s="3086"/>
      <c r="K300" s="3086"/>
      <c r="L300" s="3086"/>
      <c r="M300" s="3086"/>
      <c r="N300" s="3086"/>
      <c r="O300" s="3086"/>
      <c r="P300" s="3086"/>
      <c r="Q300" s="3086"/>
      <c r="R300" s="3086"/>
      <c r="S300" s="3086"/>
      <c r="T300" s="3086"/>
      <c r="U300" s="3086"/>
      <c r="V300" s="3086"/>
      <c r="W300" s="3086"/>
      <c r="X300" s="3086"/>
      <c r="Y300" s="3086"/>
      <c r="Z300" s="3086"/>
      <c r="AA300" s="3086"/>
      <c r="AB300" s="3088"/>
      <c r="AC300" s="3088"/>
      <c r="AD300" s="1861"/>
      <c r="AE300" s="3073"/>
      <c r="AF300" s="3073"/>
      <c r="AG300" s="3037"/>
      <c r="AH300" s="3037"/>
    </row>
  </sheetData>
  <autoFilter ref="$H$4:$AD$278">
    <filterColumn colId="20">
      <filters blank="1">
        <filter val="1"/>
        <filter val="-"/>
      </filters>
    </filterColumn>
  </autoFilter>
  <mergeCells count="10">
    <mergeCell ref="F2:F4"/>
    <mergeCell ref="F98:F106"/>
    <mergeCell ref="G98:G106"/>
    <mergeCell ref="A2:A4"/>
    <mergeCell ref="B2:B4"/>
    <mergeCell ref="C2:C4"/>
    <mergeCell ref="D2:D4"/>
    <mergeCell ref="E2:E4"/>
    <mergeCell ref="G2:G4"/>
    <mergeCell ref="AB2:AD2"/>
  </mergeCells>
  <conditionalFormatting sqref="H5:K24 L5:AA279 H27:K38 H40:I52 J40:K152 H54:I120 H123:I175 J154:K175 H177:K222 H224:K242 H244:K279">
    <cfRule type="cellIs" dxfId="10" priority="1" operator="equal">
      <formula>"p"</formula>
    </cfRule>
  </conditionalFormatting>
  <conditionalFormatting sqref="H5:K24 L5:AA279 H27:K38 H40:I52 J40:K152 H54:I120 H123:I175 J154:K175 H177:K222 H224:K242 H244:K279">
    <cfRule type="cellIs" dxfId="7" priority="2" operator="equal">
      <formula>"f"</formula>
    </cfRule>
  </conditionalFormatting>
  <conditionalFormatting sqref="H5:K24 L5:AA279 H27:K38 H40:I52 J40:K152 H54:I120 H123:I175 J154:K175 H177:K222 H224:K242 H244:K279">
    <cfRule type="cellIs" dxfId="4" priority="3" operator="equal">
      <formula>"n"</formula>
    </cfRule>
  </conditionalFormatting>
  <conditionalFormatting sqref="H5:K24 L5:AA279 H27:K38 H40:I52 J40:K152 H54:I120 H123:I175 J154:K175 H177:K222 H224:K242 H244:K279">
    <cfRule type="cellIs" dxfId="5" priority="4" operator="equal">
      <formula>"b"</formula>
    </cfRule>
  </conditionalFormatting>
  <dataValidations>
    <dataValidation type="list" allowBlank="1" showDropDown="1" showInputMessage="1" showErrorMessage="1" prompt="클릭하여 범위 내의 값을 입력하세요." sqref="AB282:AD282">
      <formula1>$H$282:$AA$282</formula1>
    </dataValidation>
    <dataValidation type="list" allowBlank="1" showInputMessage="1" prompt="클릭하여 범위 내의 값을 입력하세요." sqref="AC5:AC278">
      <formula1>'입력값'!$I$3:$I300</formula1>
    </dataValidation>
    <dataValidation type="list" allowBlank="1" showDropDown="1" showInputMessage="1" showErrorMessage="1" prompt="클릭하여 범위 내의 값을 입력하세요. ('입력값' 시트의 Iteration 값 범위내 입력)" sqref="H2:AA2">
      <formula1>'입력값'!$F$3:$F300</formula1>
    </dataValidation>
    <dataValidation type="list" allowBlank="1" showInputMessage="1" showErrorMessage="1" prompt="클릭하여 범위 내의 값을 입력하세요." sqref="H284:AA284">
      <formula1>$AB$5:$AB$279</formula1>
    </dataValidation>
    <dataValidation type="list" allowBlank="1" showDropDown="1" showInputMessage="1" showErrorMessage="1" prompt="클릭하여 범위 내의 값을 입력하세요. ('입력값' 시트의 OS / Browser 값 범위내 입력)" sqref="H3:AA3">
      <formula1>'입력값'!$B$3:$B300</formula1>
    </dataValidation>
    <dataValidation type="list" allowBlank="1" showDropDown="1" showInputMessage="1" showErrorMessage="1" prompt="클릭하여 범위 내의 값을 입력하세요. ('입력값' 시트의 결과 값 범위내 입력)" sqref="H5:AA24 L25:AA26 H27:AA38 L39:AA39 H40:AA52 J53:AA53 H54:AA120 J121:AA122 H123:AA152 L153:AA153 H154:AA175 L176:AA176 H177:AA222 L223:AA223 H224:AA242 L243:AA243 H244:AA278">
      <formula1>'입력값'!$O$3:$O300</formula1>
    </dataValidation>
    <dataValidation type="list" allowBlank="1" showInputMessage="1" showErrorMessage="1" prompt="클릭하여 범위 내의 값을 입력하세요. ('입력값' 시트의 Priority 값 범위내 입력)" sqref="AB5:AB278">
      <formula1>'입력값'!$L$3:$L300</formula1>
    </dataValidation>
    <dataValidation type="list" allowBlank="1" showDropDown="1" showInputMessage="1" showErrorMessage="1" prompt="클릭하여 범위 내의 값을 입력하세요." sqref="AB281:AC281">
      <formula1>$H$281:$AA$281</formula1>
    </dataValidation>
    <dataValidation type="list" allowBlank="1" showInputMessage="1" showErrorMessage="1" prompt="클릭하여 범위 내의 값을 입력하세요." sqref="H285:AA285">
      <formula1>'입력값'!$R$3:$R300</formula1>
    </dataValidation>
  </dataValidations>
  <hyperlinks>
    <hyperlink r:id="rId2" ref="AE16"/>
    <hyperlink r:id="rId3" ref="AE29"/>
    <hyperlink r:id="rId4" ref="AE30"/>
    <hyperlink r:id="rId5" ref="AF40"/>
    <hyperlink r:id="rId6" ref="AE43"/>
    <hyperlink r:id="rId7" ref="AE62"/>
    <hyperlink r:id="rId8" ref="AF62"/>
    <hyperlink r:id="rId9" ref="AF115"/>
    <hyperlink r:id="rId10" ref="AF159"/>
    <hyperlink r:id="rId11" ref="AF162"/>
    <hyperlink r:id="rId12" ref="AF165"/>
    <hyperlink r:id="rId13" location="slide=id.g3722eb4fa7f_0_19" ref="AH165"/>
    <hyperlink r:id="rId14" ref="AE205"/>
    <hyperlink r:id="rId15" ref="AE207"/>
    <hyperlink r:id="rId16" ref="AF210"/>
    <hyperlink r:id="rId17" ref="AE211"/>
    <hyperlink r:id="rId18" ref="AE213"/>
    <hyperlink r:id="rId19" ref="AF226"/>
    <hyperlink r:id="rId20" ref="AF240"/>
    <hyperlink r:id="rId21" ref="AF241"/>
    <hyperlink r:id="rId22" ref="AE253"/>
    <hyperlink r:id="rId23" ref="AE259"/>
    <hyperlink r:id="rId24" ref="AE261"/>
    <hyperlink r:id="rId25" ref="AF264"/>
  </hyperlinks>
  <drawing r:id="rId26"/>
  <legacyDrawing r:id="rId2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8.38"/>
    <col customWidth="1" min="31" max="34" width="31.38"/>
  </cols>
  <sheetData>
    <row r="1" ht="15.75" customHeight="1">
      <c r="A1" s="3089" t="s">
        <v>6482</v>
      </c>
      <c r="B1" s="2625"/>
      <c r="C1" s="3090"/>
      <c r="D1" s="2625"/>
      <c r="E1" s="2625"/>
      <c r="F1" s="1758" t="s">
        <v>16035</v>
      </c>
      <c r="G1" s="1758"/>
      <c r="H1" s="2625"/>
      <c r="I1" s="2625"/>
      <c r="J1" s="2625"/>
      <c r="K1" s="2625"/>
      <c r="L1" s="2625"/>
      <c r="M1" s="2625"/>
      <c r="N1" s="2625"/>
      <c r="O1" s="2625"/>
      <c r="P1" s="2625"/>
      <c r="Q1" s="2625"/>
      <c r="R1" s="2625"/>
      <c r="S1" s="2625"/>
      <c r="T1" s="2625"/>
      <c r="U1" s="2625"/>
      <c r="V1" s="2625"/>
      <c r="W1" s="2625"/>
      <c r="X1" s="2625"/>
      <c r="Y1" s="2625"/>
      <c r="Z1" s="2625"/>
      <c r="AA1" s="2625"/>
      <c r="AB1" s="2625"/>
      <c r="AC1" s="2625"/>
      <c r="AD1" s="2625"/>
      <c r="AE1" s="3091" t="s">
        <v>16036</v>
      </c>
      <c r="AF1" s="770"/>
      <c r="AG1" s="770">
        <f>COUNTIF(AG5:AG262, "?*")</f>
        <v>2</v>
      </c>
      <c r="AH1" s="770"/>
    </row>
    <row r="2" ht="15.75" customHeight="1">
      <c r="A2" s="499" t="s">
        <v>349</v>
      </c>
      <c r="B2" s="499" t="s">
        <v>350</v>
      </c>
      <c r="C2" s="499" t="s">
        <v>351</v>
      </c>
      <c r="D2" s="499" t="s">
        <v>352</v>
      </c>
      <c r="E2" s="499" t="s">
        <v>353</v>
      </c>
      <c r="F2" s="499" t="s">
        <v>354</v>
      </c>
      <c r="G2" s="499" t="s">
        <v>531</v>
      </c>
      <c r="H2" s="260">
        <v>6.0</v>
      </c>
      <c r="I2" s="262">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508"/>
      <c r="K3" s="508"/>
      <c r="L3" s="508"/>
      <c r="M3" s="508"/>
      <c r="N3" s="508"/>
      <c r="O3" s="508"/>
      <c r="P3" s="1367"/>
      <c r="Q3" s="1367"/>
      <c r="R3" s="1367"/>
      <c r="S3" s="1367"/>
      <c r="T3" s="1367"/>
      <c r="U3" s="1367"/>
      <c r="V3" s="1367"/>
      <c r="W3" s="1367"/>
      <c r="X3" s="1367"/>
      <c r="Y3" s="1367"/>
      <c r="Z3" s="508"/>
      <c r="AA3" s="509"/>
      <c r="AB3" s="510">
        <f>COUNTIF($AB5:$AB239, "&lt;=" &amp; MAX('입력값'!$L$3:$L262))</f>
        <v>102</v>
      </c>
      <c r="AC3" s="1689"/>
      <c r="AD3" s="512" t="s">
        <v>533</v>
      </c>
      <c r="AE3" s="513" t="s">
        <v>534</v>
      </c>
      <c r="AF3" s="514" t="s">
        <v>535</v>
      </c>
      <c r="AG3" s="514" t="s">
        <v>536</v>
      </c>
      <c r="AH3" s="514" t="s">
        <v>537</v>
      </c>
    </row>
    <row r="4" ht="15.75" customHeight="1">
      <c r="A4" s="110"/>
      <c r="B4" s="110"/>
      <c r="C4" s="110"/>
      <c r="D4" s="110"/>
      <c r="E4" s="110"/>
      <c r="F4" s="110"/>
      <c r="G4" s="110"/>
      <c r="H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3092" t="s">
        <v>16037</v>
      </c>
      <c r="B5" s="1762"/>
      <c r="C5" s="1762"/>
      <c r="D5" s="1762"/>
      <c r="E5" s="1762"/>
      <c r="F5" s="1762"/>
      <c r="G5" s="1762"/>
      <c r="H5" s="1764"/>
      <c r="I5" s="1764"/>
      <c r="J5" s="1764"/>
      <c r="K5" s="1764"/>
      <c r="L5" s="1764"/>
      <c r="M5" s="1764"/>
      <c r="N5" s="1764"/>
      <c r="O5" s="1764"/>
      <c r="P5" s="1764"/>
      <c r="Q5" s="1764"/>
      <c r="R5" s="1764"/>
      <c r="S5" s="1764"/>
      <c r="T5" s="1764"/>
      <c r="U5" s="1764"/>
      <c r="V5" s="1764"/>
      <c r="W5" s="1764"/>
      <c r="X5" s="1764"/>
      <c r="Y5" s="1764"/>
      <c r="Z5" s="1764"/>
      <c r="AA5" s="1764"/>
      <c r="AB5" s="2158"/>
      <c r="AC5" s="1762"/>
      <c r="AD5" s="1762"/>
      <c r="AE5" s="1763"/>
      <c r="AF5" s="1763"/>
      <c r="AG5" s="1763"/>
      <c r="AH5" s="1766"/>
    </row>
    <row r="6" ht="15.75" customHeight="1">
      <c r="A6" s="991" t="s">
        <v>3472</v>
      </c>
      <c r="B6" s="641"/>
      <c r="C6" s="641"/>
      <c r="D6" s="641"/>
      <c r="E6" s="641"/>
      <c r="F6" s="641"/>
      <c r="G6" s="641"/>
      <c r="H6" s="648" t="s">
        <v>94</v>
      </c>
      <c r="I6" s="648" t="s">
        <v>94</v>
      </c>
      <c r="J6" s="501"/>
      <c r="K6" s="501"/>
      <c r="L6" s="501"/>
      <c r="M6" s="501"/>
      <c r="N6" s="501"/>
      <c r="O6" s="501"/>
      <c r="P6" s="501"/>
      <c r="Q6" s="501"/>
      <c r="R6" s="501"/>
      <c r="S6" s="501"/>
      <c r="T6" s="501"/>
      <c r="U6" s="501"/>
      <c r="V6" s="501"/>
      <c r="W6" s="501"/>
      <c r="X6" s="501"/>
      <c r="Y6" s="501"/>
      <c r="Z6" s="501"/>
      <c r="AA6" s="501"/>
      <c r="AB6" s="1613" t="s">
        <v>94</v>
      </c>
      <c r="AC6" s="665" t="s">
        <v>55</v>
      </c>
      <c r="AD6" s="665" t="s">
        <v>94</v>
      </c>
      <c r="AE6" s="1165"/>
      <c r="AF6" s="642"/>
      <c r="AG6" s="642"/>
      <c r="AH6" s="633"/>
    </row>
    <row r="7" ht="15.75" customHeight="1">
      <c r="A7" s="1031"/>
      <c r="B7" s="642" t="s">
        <v>16038</v>
      </c>
      <c r="C7" s="661" t="s">
        <v>4697</v>
      </c>
      <c r="D7" s="641"/>
      <c r="E7" s="641"/>
      <c r="F7" s="640" t="s">
        <v>16039</v>
      </c>
      <c r="G7" s="640" t="s">
        <v>16040</v>
      </c>
      <c r="H7" s="648"/>
      <c r="I7" s="648"/>
      <c r="J7" s="648"/>
      <c r="K7" s="648"/>
      <c r="L7" s="648"/>
      <c r="M7" s="648"/>
      <c r="N7" s="648"/>
      <c r="O7" s="648"/>
      <c r="P7" s="648"/>
      <c r="Q7" s="648"/>
      <c r="R7" s="648"/>
      <c r="S7" s="648"/>
      <c r="T7" s="648"/>
      <c r="U7" s="648"/>
      <c r="V7" s="648"/>
      <c r="W7" s="648"/>
      <c r="X7" s="648"/>
      <c r="Y7" s="648"/>
      <c r="Z7" s="648"/>
      <c r="AA7" s="648"/>
      <c r="AB7" s="1613">
        <v>1.0</v>
      </c>
      <c r="AC7" s="665" t="s">
        <v>55</v>
      </c>
      <c r="AD7" s="664" t="s">
        <v>3208</v>
      </c>
      <c r="AE7" s="652"/>
      <c r="AF7" s="661" t="s">
        <v>16041</v>
      </c>
      <c r="AG7" s="641"/>
      <c r="AH7" s="633"/>
    </row>
    <row r="8" ht="15.75" customHeight="1">
      <c r="A8" s="1031"/>
      <c r="B8" s="642" t="s">
        <v>7968</v>
      </c>
      <c r="C8" s="661" t="s">
        <v>16042</v>
      </c>
      <c r="D8" s="641"/>
      <c r="E8" s="641"/>
      <c r="F8" s="640" t="s">
        <v>16043</v>
      </c>
      <c r="G8" s="640" t="s">
        <v>16040</v>
      </c>
      <c r="H8" s="648"/>
      <c r="I8" s="648"/>
      <c r="J8" s="648"/>
      <c r="K8" s="648"/>
      <c r="L8" s="648"/>
      <c r="M8" s="648"/>
      <c r="N8" s="648"/>
      <c r="O8" s="648"/>
      <c r="P8" s="648"/>
      <c r="Q8" s="648"/>
      <c r="R8" s="648"/>
      <c r="S8" s="648"/>
      <c r="T8" s="648"/>
      <c r="U8" s="648"/>
      <c r="V8" s="648"/>
      <c r="W8" s="648"/>
      <c r="X8" s="648"/>
      <c r="Y8" s="648"/>
      <c r="Z8" s="648"/>
      <c r="AA8" s="648"/>
      <c r="AB8" s="1613">
        <v>1.0</v>
      </c>
      <c r="AC8" s="665" t="s">
        <v>55</v>
      </c>
      <c r="AD8" s="664" t="s">
        <v>3208</v>
      </c>
      <c r="AE8" s="652"/>
      <c r="AF8" s="641"/>
      <c r="AG8" s="641"/>
      <c r="AH8" s="633"/>
    </row>
    <row r="9" ht="15.75" hidden="1" customHeight="1">
      <c r="A9" s="1031"/>
      <c r="B9" s="642" t="s">
        <v>5307</v>
      </c>
      <c r="C9" s="640" t="s">
        <v>6227</v>
      </c>
      <c r="D9" s="641"/>
      <c r="E9" s="641"/>
      <c r="F9" s="640" t="s">
        <v>16044</v>
      </c>
      <c r="G9" s="640" t="s">
        <v>16045</v>
      </c>
      <c r="H9" s="501"/>
      <c r="I9" s="501"/>
      <c r="J9" s="501"/>
      <c r="K9" s="501"/>
      <c r="L9" s="501"/>
      <c r="M9" s="501"/>
      <c r="N9" s="501"/>
      <c r="O9" s="501"/>
      <c r="P9" s="501"/>
      <c r="Q9" s="501"/>
      <c r="R9" s="501"/>
      <c r="S9" s="501"/>
      <c r="T9" s="501"/>
      <c r="U9" s="501"/>
      <c r="V9" s="501"/>
      <c r="W9" s="501"/>
      <c r="X9" s="501"/>
      <c r="Y9" s="501"/>
      <c r="Z9" s="501"/>
      <c r="AA9" s="501"/>
      <c r="AB9" s="1613">
        <v>4.0</v>
      </c>
      <c r="AC9" s="665" t="s">
        <v>55</v>
      </c>
      <c r="AD9" s="664" t="s">
        <v>3208</v>
      </c>
      <c r="AE9" s="641"/>
      <c r="AF9" s="641"/>
      <c r="AG9" s="641"/>
      <c r="AH9" s="642"/>
    </row>
    <row r="10" ht="15.75" hidden="1" customHeight="1">
      <c r="A10" s="1031"/>
      <c r="B10" s="641"/>
      <c r="C10" s="642" t="s">
        <v>16046</v>
      </c>
      <c r="D10" s="641"/>
      <c r="E10" s="641"/>
      <c r="F10" s="640" t="s">
        <v>16047</v>
      </c>
      <c r="G10" s="640" t="s">
        <v>16048</v>
      </c>
      <c r="H10" s="648"/>
      <c r="I10" s="648"/>
      <c r="J10" s="648"/>
      <c r="K10" s="648"/>
      <c r="L10" s="648"/>
      <c r="M10" s="648"/>
      <c r="N10" s="648"/>
      <c r="O10" s="648"/>
      <c r="P10" s="648"/>
      <c r="Q10" s="648"/>
      <c r="R10" s="648"/>
      <c r="S10" s="648"/>
      <c r="T10" s="648"/>
      <c r="U10" s="648"/>
      <c r="V10" s="648"/>
      <c r="W10" s="648"/>
      <c r="X10" s="648"/>
      <c r="Y10" s="648"/>
      <c r="Z10" s="648"/>
      <c r="AA10" s="648"/>
      <c r="AB10" s="1613">
        <v>4.0</v>
      </c>
      <c r="AC10" s="665" t="s">
        <v>55</v>
      </c>
      <c r="AD10" s="664" t="s">
        <v>3208</v>
      </c>
      <c r="AE10" s="641"/>
      <c r="AF10" s="641"/>
      <c r="AG10" s="641"/>
      <c r="AH10" s="633"/>
    </row>
    <row r="11" ht="15.75" hidden="1" customHeight="1">
      <c r="A11" s="1031"/>
      <c r="B11" s="641"/>
      <c r="C11" s="642" t="s">
        <v>2018</v>
      </c>
      <c r="D11" s="641"/>
      <c r="E11" s="641"/>
      <c r="F11" s="640" t="s">
        <v>16049</v>
      </c>
      <c r="G11" s="640" t="s">
        <v>16050</v>
      </c>
      <c r="H11" s="648"/>
      <c r="I11" s="648"/>
      <c r="J11" s="648"/>
      <c r="K11" s="648"/>
      <c r="L11" s="648"/>
      <c r="M11" s="648"/>
      <c r="N11" s="648"/>
      <c r="O11" s="648"/>
      <c r="P11" s="648"/>
      <c r="Q11" s="648"/>
      <c r="R11" s="648"/>
      <c r="S11" s="648"/>
      <c r="T11" s="648"/>
      <c r="U11" s="648"/>
      <c r="V11" s="648"/>
      <c r="W11" s="648"/>
      <c r="X11" s="648"/>
      <c r="Y11" s="648"/>
      <c r="Z11" s="648"/>
      <c r="AA11" s="648"/>
      <c r="AB11" s="1613">
        <v>4.0</v>
      </c>
      <c r="AC11" s="665" t="s">
        <v>55</v>
      </c>
      <c r="AD11" s="664" t="s">
        <v>3208</v>
      </c>
      <c r="AE11" s="641"/>
      <c r="AF11" s="641"/>
      <c r="AG11" s="641"/>
      <c r="AH11" s="642"/>
    </row>
    <row r="12" ht="15.75" customHeight="1">
      <c r="A12" s="1823" t="s">
        <v>6227</v>
      </c>
      <c r="B12" s="1769"/>
      <c r="C12" s="1769"/>
      <c r="D12" s="1769"/>
      <c r="E12" s="1769"/>
      <c r="F12" s="1769"/>
      <c r="G12" s="1769"/>
      <c r="H12" s="1764"/>
      <c r="I12" s="1764"/>
      <c r="J12" s="1778"/>
      <c r="K12" s="1778"/>
      <c r="L12" s="1778"/>
      <c r="M12" s="1764"/>
      <c r="N12" s="1764"/>
      <c r="O12" s="1778"/>
      <c r="P12" s="1778"/>
      <c r="Q12" s="1778"/>
      <c r="R12" s="1778"/>
      <c r="S12" s="1778"/>
      <c r="T12" s="1778"/>
      <c r="U12" s="1778"/>
      <c r="V12" s="1764"/>
      <c r="W12" s="1778"/>
      <c r="X12" s="1778"/>
      <c r="Y12" s="1778"/>
      <c r="Z12" s="1764"/>
      <c r="AA12" s="1778"/>
      <c r="AB12" s="1771"/>
      <c r="AC12" s="1769"/>
      <c r="AD12" s="1769"/>
      <c r="AE12" s="1770"/>
      <c r="AF12" s="1770"/>
      <c r="AG12" s="1770"/>
      <c r="AH12" s="1770"/>
    </row>
    <row r="13" ht="15.75" customHeight="1">
      <c r="A13" s="991" t="s">
        <v>4942</v>
      </c>
      <c r="B13" s="641"/>
      <c r="C13" s="641"/>
      <c r="D13" s="641"/>
      <c r="E13" s="641"/>
      <c r="F13" s="641"/>
      <c r="G13" s="641"/>
      <c r="H13" s="648" t="s">
        <v>94</v>
      </c>
      <c r="I13" s="648" t="s">
        <v>94</v>
      </c>
      <c r="J13" s="501"/>
      <c r="K13" s="501"/>
      <c r="L13" s="501"/>
      <c r="M13" s="500"/>
      <c r="N13" s="500"/>
      <c r="O13" s="501"/>
      <c r="P13" s="501"/>
      <c r="Q13" s="501"/>
      <c r="R13" s="501"/>
      <c r="S13" s="501"/>
      <c r="T13" s="501"/>
      <c r="U13" s="501"/>
      <c r="V13" s="500"/>
      <c r="W13" s="501"/>
      <c r="X13" s="501"/>
      <c r="Y13" s="501"/>
      <c r="Z13" s="500"/>
      <c r="AA13" s="501"/>
      <c r="AB13" s="1406" t="s">
        <v>94</v>
      </c>
      <c r="AC13" s="665" t="s">
        <v>55</v>
      </c>
      <c r="AD13" s="665" t="s">
        <v>94</v>
      </c>
      <c r="AE13" s="642"/>
      <c r="AF13" s="642"/>
      <c r="AG13" s="642"/>
      <c r="AH13" s="642"/>
    </row>
    <row r="14" ht="15.75" hidden="1" customHeight="1">
      <c r="A14" s="1031"/>
      <c r="B14" s="642" t="s">
        <v>5623</v>
      </c>
      <c r="C14" s="641"/>
      <c r="D14" s="641"/>
      <c r="E14" s="642" t="s">
        <v>16051</v>
      </c>
      <c r="F14" s="640" t="s">
        <v>16052</v>
      </c>
      <c r="G14" s="640" t="s">
        <v>16053</v>
      </c>
      <c r="H14" s="501"/>
      <c r="I14" s="501"/>
      <c r="J14" s="502"/>
      <c r="K14" s="502"/>
      <c r="L14" s="502"/>
      <c r="M14" s="501"/>
      <c r="N14" s="501"/>
      <c r="O14" s="501"/>
      <c r="P14" s="501"/>
      <c r="Q14" s="501"/>
      <c r="R14" s="501"/>
      <c r="S14" s="501"/>
      <c r="T14" s="501"/>
      <c r="U14" s="502"/>
      <c r="V14" s="501"/>
      <c r="W14" s="501"/>
      <c r="X14" s="501"/>
      <c r="Y14" s="502"/>
      <c r="Z14" s="501"/>
      <c r="AA14" s="502"/>
      <c r="AB14" s="1613">
        <v>4.0</v>
      </c>
      <c r="AC14" s="665" t="s">
        <v>55</v>
      </c>
      <c r="AD14" s="664" t="s">
        <v>3208</v>
      </c>
      <c r="AE14" s="641"/>
      <c r="AF14" s="641"/>
      <c r="AG14" s="641"/>
      <c r="AH14" s="642"/>
    </row>
    <row r="15" ht="15.75" customHeight="1">
      <c r="A15" s="1031"/>
      <c r="B15" s="642" t="s">
        <v>1755</v>
      </c>
      <c r="C15" s="641"/>
      <c r="D15" s="641"/>
      <c r="E15" s="640" t="s">
        <v>16054</v>
      </c>
      <c r="F15" s="640" t="s">
        <v>16055</v>
      </c>
      <c r="G15" s="640" t="s">
        <v>16056</v>
      </c>
      <c r="H15" s="648"/>
      <c r="I15" s="500"/>
      <c r="J15" s="501"/>
      <c r="K15" s="501"/>
      <c r="L15" s="501"/>
      <c r="M15" s="501"/>
      <c r="N15" s="501"/>
      <c r="O15" s="501"/>
      <c r="P15" s="501"/>
      <c r="Q15" s="501"/>
      <c r="R15" s="501"/>
      <c r="S15" s="501"/>
      <c r="T15" s="501"/>
      <c r="U15" s="501"/>
      <c r="V15" s="501"/>
      <c r="W15" s="501"/>
      <c r="X15" s="501"/>
      <c r="Y15" s="501"/>
      <c r="Z15" s="501"/>
      <c r="AA15" s="501"/>
      <c r="AB15" s="1613">
        <v>1.0</v>
      </c>
      <c r="AC15" s="665" t="s">
        <v>55</v>
      </c>
      <c r="AD15" s="664" t="s">
        <v>361</v>
      </c>
      <c r="AE15" s="652"/>
      <c r="AF15" s="656" t="s">
        <v>16057</v>
      </c>
      <c r="AG15" s="640"/>
      <c r="AH15" s="656" t="s">
        <v>16058</v>
      </c>
    </row>
    <row r="16" ht="15.75" hidden="1" customHeight="1">
      <c r="A16" s="1031"/>
      <c r="B16" s="641"/>
      <c r="C16" s="642" t="s">
        <v>6684</v>
      </c>
      <c r="D16" s="641"/>
      <c r="E16" s="641"/>
      <c r="F16" s="640" t="s">
        <v>16059</v>
      </c>
      <c r="G16" s="640" t="s">
        <v>16060</v>
      </c>
      <c r="H16" s="648"/>
      <c r="I16" s="648"/>
      <c r="J16" s="648"/>
      <c r="K16" s="648"/>
      <c r="L16" s="648"/>
      <c r="M16" s="648"/>
      <c r="N16" s="648"/>
      <c r="O16" s="648"/>
      <c r="P16" s="648"/>
      <c r="Q16" s="648"/>
      <c r="R16" s="648"/>
      <c r="S16" s="648"/>
      <c r="T16" s="648"/>
      <c r="U16" s="648"/>
      <c r="V16" s="648"/>
      <c r="W16" s="648"/>
      <c r="X16" s="648"/>
      <c r="Y16" s="648"/>
      <c r="Z16" s="648"/>
      <c r="AA16" s="648"/>
      <c r="AB16" s="1613">
        <v>4.0</v>
      </c>
      <c r="AC16" s="665" t="s">
        <v>55</v>
      </c>
      <c r="AD16" s="665" t="s">
        <v>433</v>
      </c>
      <c r="AE16" s="641"/>
      <c r="AF16" s="641"/>
      <c r="AG16" s="641"/>
      <c r="AH16" s="642"/>
    </row>
    <row r="17" ht="15.75" hidden="1" customHeight="1">
      <c r="A17" s="1031"/>
      <c r="B17" s="641"/>
      <c r="C17" s="641"/>
      <c r="D17" s="641"/>
      <c r="E17" s="642" t="s">
        <v>6688</v>
      </c>
      <c r="F17" s="640" t="s">
        <v>16059</v>
      </c>
      <c r="G17" s="642" t="s">
        <v>6689</v>
      </c>
      <c r="H17" s="648"/>
      <c r="I17" s="648"/>
      <c r="J17" s="500"/>
      <c r="K17" s="500"/>
      <c r="L17" s="500"/>
      <c r="M17" s="648"/>
      <c r="N17" s="648"/>
      <c r="O17" s="648"/>
      <c r="P17" s="648"/>
      <c r="Q17" s="648"/>
      <c r="R17" s="648"/>
      <c r="S17" s="648"/>
      <c r="T17" s="648"/>
      <c r="U17" s="500"/>
      <c r="V17" s="648"/>
      <c r="W17" s="648"/>
      <c r="X17" s="648"/>
      <c r="Y17" s="500"/>
      <c r="Z17" s="648"/>
      <c r="AA17" s="500"/>
      <c r="AB17" s="1613">
        <v>4.0</v>
      </c>
      <c r="AC17" s="665" t="s">
        <v>55</v>
      </c>
      <c r="AD17" s="665" t="s">
        <v>433</v>
      </c>
      <c r="AE17" s="641"/>
      <c r="AF17" s="641"/>
      <c r="AG17" s="641"/>
      <c r="AH17" s="642"/>
    </row>
    <row r="18" ht="15.75" customHeight="1">
      <c r="A18" s="991" t="s">
        <v>16061</v>
      </c>
      <c r="B18" s="641"/>
      <c r="C18" s="641"/>
      <c r="D18" s="641"/>
      <c r="E18" s="641"/>
      <c r="F18" s="641"/>
      <c r="G18" s="641"/>
      <c r="H18" s="648" t="s">
        <v>94</v>
      </c>
      <c r="I18" s="648" t="s">
        <v>94</v>
      </c>
      <c r="J18" s="501"/>
      <c r="K18" s="501"/>
      <c r="L18" s="500"/>
      <c r="M18" s="500"/>
      <c r="N18" s="500"/>
      <c r="O18" s="500"/>
      <c r="P18" s="500"/>
      <c r="Q18" s="500"/>
      <c r="R18" s="500"/>
      <c r="S18" s="500"/>
      <c r="T18" s="500"/>
      <c r="U18" s="500"/>
      <c r="V18" s="500"/>
      <c r="W18" s="500"/>
      <c r="X18" s="500"/>
      <c r="Y18" s="500"/>
      <c r="Z18" s="500"/>
      <c r="AA18" s="500"/>
      <c r="AB18" s="1406" t="s">
        <v>94</v>
      </c>
      <c r="AC18" s="665" t="s">
        <v>55</v>
      </c>
      <c r="AD18" s="665" t="s">
        <v>94</v>
      </c>
      <c r="AE18" s="642"/>
      <c r="AF18" s="642"/>
      <c r="AG18" s="642"/>
      <c r="AH18" s="642"/>
    </row>
    <row r="19" ht="15.75" hidden="1" customHeight="1">
      <c r="A19" s="1031"/>
      <c r="B19" s="642" t="s">
        <v>16062</v>
      </c>
      <c r="C19" s="642" t="s">
        <v>16063</v>
      </c>
      <c r="D19" s="641"/>
      <c r="E19" s="641"/>
      <c r="F19" s="642" t="s">
        <v>16064</v>
      </c>
      <c r="G19" s="640" t="s">
        <v>16065</v>
      </c>
      <c r="H19" s="500"/>
      <c r="I19" s="500"/>
      <c r="J19" s="500"/>
      <c r="K19" s="500"/>
      <c r="L19" s="500"/>
      <c r="M19" s="500"/>
      <c r="N19" s="500"/>
      <c r="O19" s="500"/>
      <c r="P19" s="500"/>
      <c r="Q19" s="500"/>
      <c r="R19" s="500"/>
      <c r="S19" s="500"/>
      <c r="T19" s="500"/>
      <c r="U19" s="500"/>
      <c r="V19" s="500"/>
      <c r="W19" s="500"/>
      <c r="X19" s="500"/>
      <c r="Y19" s="500"/>
      <c r="Z19" s="500"/>
      <c r="AA19" s="500"/>
      <c r="AB19" s="1613">
        <v>4.0</v>
      </c>
      <c r="AC19" s="665" t="s">
        <v>55</v>
      </c>
      <c r="AD19" s="665" t="s">
        <v>3948</v>
      </c>
      <c r="AE19" s="652"/>
      <c r="AF19" s="642"/>
      <c r="AG19" s="650"/>
      <c r="AH19" s="650"/>
    </row>
    <row r="20" ht="15.75" customHeight="1">
      <c r="A20" s="1031"/>
      <c r="B20" s="642" t="s">
        <v>16066</v>
      </c>
      <c r="C20" s="641"/>
      <c r="D20" s="641"/>
      <c r="E20" s="641"/>
      <c r="F20" s="642" t="s">
        <v>16067</v>
      </c>
      <c r="G20" s="642" t="s">
        <v>16068</v>
      </c>
      <c r="H20" s="648"/>
      <c r="I20" s="500"/>
      <c r="J20" s="500"/>
      <c r="K20" s="500"/>
      <c r="L20" s="500"/>
      <c r="M20" s="500"/>
      <c r="N20" s="500"/>
      <c r="O20" s="500"/>
      <c r="P20" s="500"/>
      <c r="Q20" s="500"/>
      <c r="R20" s="500"/>
      <c r="S20" s="500"/>
      <c r="T20" s="500"/>
      <c r="U20" s="500"/>
      <c r="V20" s="500"/>
      <c r="W20" s="500"/>
      <c r="X20" s="500"/>
      <c r="Y20" s="500"/>
      <c r="Z20" s="500"/>
      <c r="AA20" s="500"/>
      <c r="AB20" s="1613">
        <v>3.0</v>
      </c>
      <c r="AC20" s="665" t="s">
        <v>55</v>
      </c>
      <c r="AD20" s="665" t="s">
        <v>3396</v>
      </c>
      <c r="AE20" s="652"/>
      <c r="AF20" s="642"/>
      <c r="AG20" s="642"/>
      <c r="AH20" s="642"/>
    </row>
    <row r="21" ht="15.75" customHeight="1">
      <c r="A21" s="991" t="s">
        <v>16069</v>
      </c>
      <c r="B21" s="641"/>
      <c r="C21" s="641"/>
      <c r="D21" s="641"/>
      <c r="E21" s="641"/>
      <c r="F21" s="641"/>
      <c r="G21" s="641"/>
      <c r="H21" s="648" t="s">
        <v>94</v>
      </c>
      <c r="I21" s="648" t="s">
        <v>94</v>
      </c>
      <c r="J21" s="501"/>
      <c r="K21" s="501"/>
      <c r="L21" s="501"/>
      <c r="M21" s="500"/>
      <c r="N21" s="500"/>
      <c r="O21" s="501"/>
      <c r="P21" s="501"/>
      <c r="Q21" s="501"/>
      <c r="R21" s="501"/>
      <c r="S21" s="501"/>
      <c r="T21" s="501"/>
      <c r="U21" s="501"/>
      <c r="V21" s="500"/>
      <c r="W21" s="501"/>
      <c r="X21" s="501"/>
      <c r="Y21" s="501"/>
      <c r="Z21" s="500"/>
      <c r="AA21" s="501"/>
      <c r="AB21" s="1406" t="s">
        <v>94</v>
      </c>
      <c r="AC21" s="665" t="s">
        <v>55</v>
      </c>
      <c r="AD21" s="665" t="s">
        <v>94</v>
      </c>
      <c r="AE21" s="642"/>
      <c r="AF21" s="642"/>
      <c r="AG21" s="642"/>
      <c r="AH21" s="642"/>
    </row>
    <row r="22" ht="15.75" hidden="1" customHeight="1">
      <c r="A22" s="1031"/>
      <c r="B22" s="642" t="s">
        <v>6647</v>
      </c>
      <c r="C22" s="641"/>
      <c r="D22" s="641"/>
      <c r="E22" s="642" t="s">
        <v>16054</v>
      </c>
      <c r="F22" s="642" t="s">
        <v>16070</v>
      </c>
      <c r="G22" s="642" t="s">
        <v>16071</v>
      </c>
      <c r="H22" s="500"/>
      <c r="I22" s="500"/>
      <c r="J22" s="501"/>
      <c r="K22" s="501"/>
      <c r="L22" s="501"/>
      <c r="M22" s="500"/>
      <c r="N22" s="500"/>
      <c r="O22" s="501"/>
      <c r="P22" s="501"/>
      <c r="Q22" s="501"/>
      <c r="R22" s="501"/>
      <c r="S22" s="501"/>
      <c r="T22" s="501"/>
      <c r="U22" s="501"/>
      <c r="V22" s="500"/>
      <c r="W22" s="501"/>
      <c r="X22" s="501"/>
      <c r="Y22" s="501"/>
      <c r="Z22" s="500"/>
      <c r="AA22" s="501"/>
      <c r="AB22" s="1613">
        <v>4.0</v>
      </c>
      <c r="AC22" s="665" t="s">
        <v>55</v>
      </c>
      <c r="AD22" s="665" t="s">
        <v>3396</v>
      </c>
      <c r="AE22" s="642"/>
      <c r="AF22" s="642"/>
      <c r="AG22" s="642"/>
      <c r="AH22" s="642"/>
    </row>
    <row r="23" ht="15.75" customHeight="1">
      <c r="A23" s="1031"/>
      <c r="B23" s="642" t="s">
        <v>16072</v>
      </c>
      <c r="C23" s="642" t="s">
        <v>8696</v>
      </c>
      <c r="D23" s="642" t="s">
        <v>3400</v>
      </c>
      <c r="E23" s="641"/>
      <c r="F23" s="642" t="s">
        <v>16073</v>
      </c>
      <c r="G23" s="642" t="s">
        <v>16074</v>
      </c>
      <c r="H23" s="648"/>
      <c r="I23" s="500"/>
      <c r="J23" s="501"/>
      <c r="K23" s="648"/>
      <c r="L23" s="648"/>
      <c r="M23" s="500"/>
      <c r="N23" s="500"/>
      <c r="O23" s="648"/>
      <c r="P23" s="648"/>
      <c r="Q23" s="648"/>
      <c r="R23" s="648"/>
      <c r="S23" s="648"/>
      <c r="T23" s="648"/>
      <c r="U23" s="648"/>
      <c r="V23" s="500"/>
      <c r="W23" s="648"/>
      <c r="X23" s="648"/>
      <c r="Y23" s="648"/>
      <c r="Z23" s="500"/>
      <c r="AA23" s="648"/>
      <c r="AB23" s="1406">
        <v>1.0</v>
      </c>
      <c r="AC23" s="665" t="s">
        <v>55</v>
      </c>
      <c r="AD23" s="665" t="s">
        <v>3396</v>
      </c>
      <c r="AE23" s="642"/>
      <c r="AF23" s="642"/>
      <c r="AG23" s="642"/>
      <c r="AH23" s="642"/>
    </row>
    <row r="24" ht="15.75" customHeight="1">
      <c r="A24" s="1031"/>
      <c r="B24" s="641"/>
      <c r="C24" s="641"/>
      <c r="D24" s="642" t="s">
        <v>16075</v>
      </c>
      <c r="E24" s="641"/>
      <c r="F24" s="642" t="s">
        <v>16076</v>
      </c>
      <c r="G24" s="642" t="s">
        <v>16077</v>
      </c>
      <c r="H24" s="648"/>
      <c r="I24" s="500"/>
      <c r="J24" s="501"/>
      <c r="K24" s="648"/>
      <c r="L24" s="648"/>
      <c r="M24" s="500"/>
      <c r="N24" s="500"/>
      <c r="O24" s="648"/>
      <c r="P24" s="648"/>
      <c r="Q24" s="648"/>
      <c r="R24" s="648"/>
      <c r="S24" s="648"/>
      <c r="T24" s="648"/>
      <c r="U24" s="648"/>
      <c r="V24" s="500"/>
      <c r="W24" s="648"/>
      <c r="X24" s="648"/>
      <c r="Y24" s="648"/>
      <c r="Z24" s="500"/>
      <c r="AA24" s="648"/>
      <c r="AB24" s="1406">
        <v>1.0</v>
      </c>
      <c r="AC24" s="665" t="s">
        <v>55</v>
      </c>
      <c r="AD24" s="665" t="s">
        <v>3396</v>
      </c>
      <c r="AE24" s="642"/>
      <c r="AF24" s="642"/>
      <c r="AG24" s="642"/>
      <c r="AH24" s="642"/>
    </row>
    <row r="25" ht="15.75" hidden="1" customHeight="1">
      <c r="A25" s="1031"/>
      <c r="B25" s="641"/>
      <c r="C25" s="641"/>
      <c r="D25" s="642" t="s">
        <v>16078</v>
      </c>
      <c r="E25" s="642" t="s">
        <v>16079</v>
      </c>
      <c r="F25" s="642" t="s">
        <v>16080</v>
      </c>
      <c r="G25" s="642" t="s">
        <v>16081</v>
      </c>
      <c r="H25" s="500"/>
      <c r="I25" s="500"/>
      <c r="J25" s="500"/>
      <c r="K25" s="500"/>
      <c r="L25" s="500"/>
      <c r="M25" s="500"/>
      <c r="N25" s="500"/>
      <c r="O25" s="500"/>
      <c r="P25" s="500"/>
      <c r="Q25" s="500"/>
      <c r="R25" s="500"/>
      <c r="S25" s="500"/>
      <c r="T25" s="500"/>
      <c r="U25" s="500"/>
      <c r="V25" s="500"/>
      <c r="W25" s="500"/>
      <c r="X25" s="500"/>
      <c r="Y25" s="500"/>
      <c r="Z25" s="500"/>
      <c r="AA25" s="500"/>
      <c r="AB25" s="1613">
        <v>4.0</v>
      </c>
      <c r="AC25" s="665" t="s">
        <v>55</v>
      </c>
      <c r="AD25" s="665" t="s">
        <v>3396</v>
      </c>
      <c r="AE25" s="658"/>
      <c r="AF25" s="658"/>
      <c r="AG25" s="658"/>
      <c r="AH25" s="650"/>
    </row>
    <row r="26" ht="15.75" hidden="1" customHeight="1">
      <c r="A26" s="1031"/>
      <c r="B26" s="641"/>
      <c r="C26" s="641"/>
      <c r="D26" s="641"/>
      <c r="E26" s="642" t="s">
        <v>16082</v>
      </c>
      <c r="F26" s="642" t="s">
        <v>16080</v>
      </c>
      <c r="G26" s="642" t="s">
        <v>16083</v>
      </c>
      <c r="H26" s="500"/>
      <c r="I26" s="500"/>
      <c r="J26" s="500"/>
      <c r="K26" s="500"/>
      <c r="L26" s="500"/>
      <c r="M26" s="500"/>
      <c r="N26" s="500"/>
      <c r="O26" s="500"/>
      <c r="P26" s="500"/>
      <c r="Q26" s="500"/>
      <c r="R26" s="500"/>
      <c r="S26" s="500"/>
      <c r="T26" s="500"/>
      <c r="U26" s="500"/>
      <c r="V26" s="500"/>
      <c r="W26" s="500"/>
      <c r="X26" s="500"/>
      <c r="Y26" s="500"/>
      <c r="Z26" s="500"/>
      <c r="AA26" s="500"/>
      <c r="AB26" s="1613">
        <v>4.0</v>
      </c>
      <c r="AC26" s="665" t="s">
        <v>55</v>
      </c>
      <c r="AD26" s="665" t="s">
        <v>3396</v>
      </c>
      <c r="AE26" s="641"/>
      <c r="AF26" s="641"/>
      <c r="AG26" s="641"/>
      <c r="AH26" s="642"/>
    </row>
    <row r="27" ht="15.75" customHeight="1">
      <c r="A27" s="1031"/>
      <c r="B27" s="641"/>
      <c r="C27" s="641"/>
      <c r="D27" s="642" t="s">
        <v>1366</v>
      </c>
      <c r="E27" s="641"/>
      <c r="F27" s="642" t="s">
        <v>16084</v>
      </c>
      <c r="G27" s="642" t="s">
        <v>16085</v>
      </c>
      <c r="H27" s="648"/>
      <c r="I27" s="500"/>
      <c r="J27" s="501"/>
      <c r="K27" s="501"/>
      <c r="L27" s="501"/>
      <c r="M27" s="500"/>
      <c r="N27" s="500"/>
      <c r="O27" s="501"/>
      <c r="P27" s="501"/>
      <c r="Q27" s="501"/>
      <c r="R27" s="501"/>
      <c r="S27" s="501"/>
      <c r="T27" s="501"/>
      <c r="U27" s="501"/>
      <c r="V27" s="500"/>
      <c r="W27" s="501"/>
      <c r="X27" s="501"/>
      <c r="Y27" s="501"/>
      <c r="Z27" s="500"/>
      <c r="AA27" s="501"/>
      <c r="AB27" s="1406">
        <v>1.0</v>
      </c>
      <c r="AC27" s="665" t="s">
        <v>55</v>
      </c>
      <c r="AD27" s="665" t="s">
        <v>3396</v>
      </c>
      <c r="AE27" s="642"/>
      <c r="AF27" s="642"/>
      <c r="AG27" s="642"/>
      <c r="AH27" s="642"/>
    </row>
    <row r="28" ht="15.75" hidden="1" customHeight="1">
      <c r="A28" s="1031"/>
      <c r="B28" s="641"/>
      <c r="C28" s="641"/>
      <c r="D28" s="642" t="s">
        <v>16086</v>
      </c>
      <c r="E28" s="642" t="s">
        <v>16079</v>
      </c>
      <c r="F28" s="642" t="s">
        <v>16087</v>
      </c>
      <c r="G28" s="642" t="s">
        <v>16088</v>
      </c>
      <c r="H28" s="648"/>
      <c r="I28" s="648"/>
      <c r="J28" s="648"/>
      <c r="K28" s="648"/>
      <c r="L28" s="648"/>
      <c r="M28" s="648"/>
      <c r="N28" s="648"/>
      <c r="O28" s="648"/>
      <c r="P28" s="648"/>
      <c r="Q28" s="648"/>
      <c r="R28" s="648"/>
      <c r="S28" s="648"/>
      <c r="T28" s="648"/>
      <c r="U28" s="648"/>
      <c r="V28" s="648"/>
      <c r="W28" s="648"/>
      <c r="X28" s="648"/>
      <c r="Y28" s="648"/>
      <c r="Z28" s="648"/>
      <c r="AA28" s="648"/>
      <c r="AB28" s="1613">
        <v>4.0</v>
      </c>
      <c r="AC28" s="665" t="s">
        <v>55</v>
      </c>
      <c r="AD28" s="665" t="s">
        <v>3396</v>
      </c>
      <c r="AE28" s="641"/>
      <c r="AF28" s="641"/>
      <c r="AG28" s="641"/>
      <c r="AH28" s="642"/>
    </row>
    <row r="29" ht="15.75" hidden="1" customHeight="1">
      <c r="A29" s="1031"/>
      <c r="B29" s="641"/>
      <c r="C29" s="641"/>
      <c r="D29" s="641"/>
      <c r="E29" s="642" t="s">
        <v>16082</v>
      </c>
      <c r="F29" s="642" t="s">
        <v>16087</v>
      </c>
      <c r="G29" s="642" t="s">
        <v>16089</v>
      </c>
      <c r="H29" s="500"/>
      <c r="I29" s="500"/>
      <c r="J29" s="648"/>
      <c r="K29" s="648"/>
      <c r="L29" s="648"/>
      <c r="M29" s="500"/>
      <c r="N29" s="500"/>
      <c r="O29" s="648"/>
      <c r="P29" s="648"/>
      <c r="Q29" s="648"/>
      <c r="R29" s="648"/>
      <c r="S29" s="648"/>
      <c r="T29" s="648"/>
      <c r="U29" s="648"/>
      <c r="V29" s="500"/>
      <c r="W29" s="648"/>
      <c r="X29" s="648"/>
      <c r="Y29" s="648"/>
      <c r="Z29" s="500"/>
      <c r="AA29" s="648"/>
      <c r="AB29" s="1613">
        <v>4.0</v>
      </c>
      <c r="AC29" s="665" t="s">
        <v>55</v>
      </c>
      <c r="AD29" s="665" t="s">
        <v>3396</v>
      </c>
      <c r="AE29" s="641"/>
      <c r="AF29" s="641"/>
      <c r="AG29" s="641"/>
      <c r="AH29" s="642"/>
    </row>
    <row r="30" ht="15.75" customHeight="1">
      <c r="A30" s="991" t="s">
        <v>16090</v>
      </c>
      <c r="B30" s="641"/>
      <c r="C30" s="641"/>
      <c r="D30" s="641"/>
      <c r="E30" s="641"/>
      <c r="F30" s="641"/>
      <c r="G30" s="641"/>
      <c r="H30" s="648" t="s">
        <v>94</v>
      </c>
      <c r="I30" s="648" t="s">
        <v>94</v>
      </c>
      <c r="J30" s="501"/>
      <c r="K30" s="501"/>
      <c r="L30" s="648"/>
      <c r="M30" s="648"/>
      <c r="N30" s="648"/>
      <c r="O30" s="648"/>
      <c r="P30" s="648"/>
      <c r="Q30" s="648"/>
      <c r="R30" s="648"/>
      <c r="S30" s="648"/>
      <c r="T30" s="648"/>
      <c r="U30" s="648"/>
      <c r="V30" s="648"/>
      <c r="W30" s="648"/>
      <c r="X30" s="648"/>
      <c r="Y30" s="648"/>
      <c r="Z30" s="648"/>
      <c r="AA30" s="648"/>
      <c r="AB30" s="1406" t="s">
        <v>94</v>
      </c>
      <c r="AC30" s="665" t="s">
        <v>55</v>
      </c>
      <c r="AD30" s="665" t="s">
        <v>94</v>
      </c>
      <c r="AE30" s="642"/>
      <c r="AF30" s="642"/>
      <c r="AG30" s="650"/>
      <c r="AH30" s="650"/>
    </row>
    <row r="31" ht="15.75" hidden="1" customHeight="1">
      <c r="A31" s="1031"/>
      <c r="B31" s="642" t="s">
        <v>1796</v>
      </c>
      <c r="C31" s="642" t="s">
        <v>5134</v>
      </c>
      <c r="D31" s="642" t="s">
        <v>16091</v>
      </c>
      <c r="E31" s="641"/>
      <c r="F31" s="640" t="s">
        <v>16092</v>
      </c>
      <c r="G31" s="640" t="s">
        <v>16093</v>
      </c>
      <c r="H31" s="500"/>
      <c r="I31" s="648"/>
      <c r="J31" s="648"/>
      <c r="K31" s="648"/>
      <c r="L31" s="648"/>
      <c r="M31" s="500"/>
      <c r="N31" s="500"/>
      <c r="O31" s="648"/>
      <c r="P31" s="648"/>
      <c r="Q31" s="648"/>
      <c r="R31" s="648"/>
      <c r="S31" s="648"/>
      <c r="T31" s="648"/>
      <c r="U31" s="648"/>
      <c r="V31" s="500"/>
      <c r="W31" s="648"/>
      <c r="X31" s="648"/>
      <c r="Y31" s="648"/>
      <c r="Z31" s="500"/>
      <c r="AA31" s="648"/>
      <c r="AB31" s="1613">
        <v>4.0</v>
      </c>
      <c r="AC31" s="665" t="s">
        <v>55</v>
      </c>
      <c r="AD31" s="664" t="s">
        <v>3208</v>
      </c>
      <c r="AE31" s="642"/>
      <c r="AF31" s="640"/>
      <c r="AG31" s="650"/>
      <c r="AH31" s="650"/>
    </row>
    <row r="32" ht="15.75" hidden="1" customHeight="1">
      <c r="A32" s="1031"/>
      <c r="B32" s="641"/>
      <c r="C32" s="641"/>
      <c r="D32" s="642" t="s">
        <v>6701</v>
      </c>
      <c r="E32" s="641"/>
      <c r="F32" s="642" t="s">
        <v>16094</v>
      </c>
      <c r="G32" s="642" t="s">
        <v>16095</v>
      </c>
      <c r="H32" s="500"/>
      <c r="I32" s="500"/>
      <c r="J32" s="648"/>
      <c r="K32" s="648"/>
      <c r="L32" s="648"/>
      <c r="M32" s="500"/>
      <c r="N32" s="500"/>
      <c r="O32" s="648"/>
      <c r="P32" s="648"/>
      <c r="Q32" s="648"/>
      <c r="R32" s="648"/>
      <c r="S32" s="648"/>
      <c r="T32" s="648"/>
      <c r="U32" s="648"/>
      <c r="V32" s="500"/>
      <c r="W32" s="648"/>
      <c r="X32" s="648"/>
      <c r="Y32" s="648"/>
      <c r="Z32" s="500"/>
      <c r="AA32" s="648"/>
      <c r="AB32" s="1613">
        <v>4.0</v>
      </c>
      <c r="AC32" s="665" t="s">
        <v>55</v>
      </c>
      <c r="AD32" s="665" t="s">
        <v>433</v>
      </c>
      <c r="AE32" s="658"/>
      <c r="AF32" s="658"/>
      <c r="AG32" s="658"/>
      <c r="AH32" s="655"/>
    </row>
    <row r="33" ht="15.75" hidden="1" customHeight="1">
      <c r="A33" s="1031"/>
      <c r="B33" s="641"/>
      <c r="C33" s="642" t="s">
        <v>5141</v>
      </c>
      <c r="D33" s="642" t="s">
        <v>16091</v>
      </c>
      <c r="E33" s="641"/>
      <c r="F33" s="640" t="s">
        <v>16096</v>
      </c>
      <c r="G33" s="640" t="s">
        <v>16097</v>
      </c>
      <c r="H33" s="500"/>
      <c r="I33" s="648"/>
      <c r="J33" s="648"/>
      <c r="K33" s="648"/>
      <c r="L33" s="648"/>
      <c r="M33" s="500"/>
      <c r="N33" s="500"/>
      <c r="O33" s="648"/>
      <c r="P33" s="648"/>
      <c r="Q33" s="648"/>
      <c r="R33" s="648"/>
      <c r="S33" s="648"/>
      <c r="T33" s="648"/>
      <c r="U33" s="648"/>
      <c r="V33" s="500"/>
      <c r="W33" s="648"/>
      <c r="X33" s="648"/>
      <c r="Y33" s="648"/>
      <c r="Z33" s="500"/>
      <c r="AA33" s="648"/>
      <c r="AB33" s="1613">
        <v>4.0</v>
      </c>
      <c r="AC33" s="665" t="s">
        <v>55</v>
      </c>
      <c r="AD33" s="664" t="s">
        <v>3208</v>
      </c>
      <c r="AE33" s="642"/>
      <c r="AF33" s="650"/>
      <c r="AG33" s="650"/>
      <c r="AH33" s="650"/>
    </row>
    <row r="34" ht="15.75" hidden="1" customHeight="1">
      <c r="A34" s="1031"/>
      <c r="B34" s="641"/>
      <c r="C34" s="641"/>
      <c r="D34" s="642" t="s">
        <v>6701</v>
      </c>
      <c r="E34" s="641"/>
      <c r="F34" s="642" t="s">
        <v>16098</v>
      </c>
      <c r="G34" s="642" t="s">
        <v>16099</v>
      </c>
      <c r="H34" s="500"/>
      <c r="I34" s="500"/>
      <c r="J34" s="648"/>
      <c r="K34" s="648"/>
      <c r="L34" s="648"/>
      <c r="M34" s="500"/>
      <c r="N34" s="500"/>
      <c r="O34" s="648"/>
      <c r="P34" s="648"/>
      <c r="Q34" s="648"/>
      <c r="R34" s="648"/>
      <c r="S34" s="648"/>
      <c r="T34" s="648"/>
      <c r="U34" s="648"/>
      <c r="V34" s="500"/>
      <c r="W34" s="648"/>
      <c r="X34" s="648"/>
      <c r="Y34" s="648"/>
      <c r="Z34" s="500"/>
      <c r="AA34" s="648"/>
      <c r="AB34" s="1613">
        <v>4.0</v>
      </c>
      <c r="AC34" s="665" t="s">
        <v>55</v>
      </c>
      <c r="AD34" s="665" t="s">
        <v>433</v>
      </c>
      <c r="AE34" s="658"/>
      <c r="AF34" s="658"/>
      <c r="AG34" s="641"/>
      <c r="AH34" s="650"/>
    </row>
    <row r="35" ht="15.75" customHeight="1">
      <c r="A35" s="1031"/>
      <c r="B35" s="642" t="s">
        <v>5149</v>
      </c>
      <c r="C35" s="641"/>
      <c r="D35" s="641"/>
      <c r="E35" s="640" t="s">
        <v>16100</v>
      </c>
      <c r="F35" s="640" t="s">
        <v>16101</v>
      </c>
      <c r="G35" s="640" t="s">
        <v>16102</v>
      </c>
      <c r="H35" s="500"/>
      <c r="I35" s="500"/>
      <c r="J35" s="648"/>
      <c r="K35" s="648"/>
      <c r="L35" s="648"/>
      <c r="M35" s="500"/>
      <c r="N35" s="500"/>
      <c r="O35" s="648"/>
      <c r="P35" s="648"/>
      <c r="Q35" s="648"/>
      <c r="R35" s="648"/>
      <c r="S35" s="648"/>
      <c r="T35" s="648"/>
      <c r="U35" s="648"/>
      <c r="V35" s="500"/>
      <c r="W35" s="648"/>
      <c r="X35" s="648"/>
      <c r="Y35" s="648"/>
      <c r="Z35" s="500"/>
      <c r="AA35" s="648"/>
      <c r="AB35" s="1613">
        <v>2.0</v>
      </c>
      <c r="AC35" s="665" t="s">
        <v>55</v>
      </c>
      <c r="AD35" s="664" t="s">
        <v>533</v>
      </c>
      <c r="AE35" s="640"/>
      <c r="AF35" s="650"/>
      <c r="AG35" s="640"/>
      <c r="AH35" s="650"/>
    </row>
    <row r="36" ht="15.75" customHeight="1">
      <c r="A36" s="1031"/>
      <c r="B36" s="642" t="s">
        <v>6246</v>
      </c>
      <c r="C36" s="641"/>
      <c r="D36" s="641"/>
      <c r="E36" s="642" t="s">
        <v>4272</v>
      </c>
      <c r="F36" s="642" t="s">
        <v>16103</v>
      </c>
      <c r="G36" s="640" t="s">
        <v>16104</v>
      </c>
      <c r="H36" s="500"/>
      <c r="I36" s="500"/>
      <c r="J36" s="501"/>
      <c r="K36" s="501"/>
      <c r="L36" s="501"/>
      <c r="M36" s="501"/>
      <c r="N36" s="501"/>
      <c r="O36" s="501"/>
      <c r="P36" s="501"/>
      <c r="Q36" s="501"/>
      <c r="R36" s="501"/>
      <c r="S36" s="501"/>
      <c r="T36" s="501"/>
      <c r="U36" s="501"/>
      <c r="V36" s="501"/>
      <c r="W36" s="501"/>
      <c r="X36" s="501"/>
      <c r="Y36" s="501"/>
      <c r="Z36" s="501"/>
      <c r="AA36" s="501"/>
      <c r="AB36" s="1613">
        <v>2.0</v>
      </c>
      <c r="AC36" s="665" t="s">
        <v>55</v>
      </c>
      <c r="AD36" s="664" t="s">
        <v>387</v>
      </c>
      <c r="AE36" s="640"/>
      <c r="AF36" s="650" t="s">
        <v>16105</v>
      </c>
      <c r="AG36" s="640" t="s">
        <v>16106</v>
      </c>
      <c r="AH36" s="650"/>
    </row>
    <row r="37" ht="137.25" customHeight="1">
      <c r="A37" s="1031"/>
      <c r="B37" s="641"/>
      <c r="C37" s="641"/>
      <c r="D37" s="641"/>
      <c r="E37" s="642" t="s">
        <v>16075</v>
      </c>
      <c r="F37" s="642" t="s">
        <v>16107</v>
      </c>
      <c r="G37" s="640" t="s">
        <v>16108</v>
      </c>
      <c r="H37" s="500"/>
      <c r="I37" s="500"/>
      <c r="J37" s="648"/>
      <c r="K37" s="648"/>
      <c r="L37" s="648"/>
      <c r="M37" s="648"/>
      <c r="N37" s="648"/>
      <c r="O37" s="648"/>
      <c r="P37" s="648"/>
      <c r="Q37" s="648"/>
      <c r="R37" s="648"/>
      <c r="S37" s="648"/>
      <c r="T37" s="648"/>
      <c r="U37" s="648"/>
      <c r="V37" s="648"/>
      <c r="W37" s="648"/>
      <c r="X37" s="648"/>
      <c r="Y37" s="648"/>
      <c r="Z37" s="648"/>
      <c r="AA37" s="648"/>
      <c r="AB37" s="1613">
        <v>2.0</v>
      </c>
      <c r="AC37" s="665" t="s">
        <v>55</v>
      </c>
      <c r="AD37" s="664" t="s">
        <v>387</v>
      </c>
      <c r="AE37" s="658"/>
      <c r="AF37" s="658"/>
      <c r="AG37" s="661"/>
      <c r="AH37" s="650"/>
    </row>
    <row r="38">
      <c r="A38" s="1031"/>
      <c r="B38" s="642" t="s">
        <v>3970</v>
      </c>
      <c r="C38" s="641"/>
      <c r="D38" s="641"/>
      <c r="E38" s="642" t="s">
        <v>16109</v>
      </c>
      <c r="F38" s="642" t="s">
        <v>16110</v>
      </c>
      <c r="G38" s="640" t="s">
        <v>16111</v>
      </c>
      <c r="H38" s="500"/>
      <c r="I38" s="500"/>
      <c r="J38" s="501"/>
      <c r="K38" s="648"/>
      <c r="L38" s="501"/>
      <c r="M38" s="648"/>
      <c r="N38" s="648"/>
      <c r="O38" s="648"/>
      <c r="P38" s="648"/>
      <c r="Q38" s="648"/>
      <c r="R38" s="648"/>
      <c r="S38" s="648"/>
      <c r="T38" s="648"/>
      <c r="U38" s="501"/>
      <c r="V38" s="648"/>
      <c r="W38" s="648"/>
      <c r="X38" s="648"/>
      <c r="Y38" s="501"/>
      <c r="Z38" s="648"/>
      <c r="AA38" s="501"/>
      <c r="AB38" s="1613">
        <v>2.0</v>
      </c>
      <c r="AC38" s="665" t="s">
        <v>55</v>
      </c>
      <c r="AD38" s="664" t="s">
        <v>361</v>
      </c>
      <c r="AE38" s="656" t="s">
        <v>16112</v>
      </c>
      <c r="AF38" s="640"/>
      <c r="AG38" s="650"/>
      <c r="AH38" s="650"/>
    </row>
    <row r="39" hidden="1">
      <c r="A39" s="1031"/>
      <c r="B39" s="642" t="s">
        <v>3752</v>
      </c>
      <c r="C39" s="642" t="s">
        <v>6266</v>
      </c>
      <c r="D39" s="641"/>
      <c r="E39" s="642" t="s">
        <v>4272</v>
      </c>
      <c r="F39" s="642" t="s">
        <v>16113</v>
      </c>
      <c r="G39" s="642" t="s">
        <v>6268</v>
      </c>
      <c r="H39" s="501"/>
      <c r="I39" s="501"/>
      <c r="J39" s="501"/>
      <c r="K39" s="501"/>
      <c r="L39" s="501"/>
      <c r="M39" s="501"/>
      <c r="N39" s="501"/>
      <c r="O39" s="501"/>
      <c r="P39" s="501"/>
      <c r="Q39" s="501"/>
      <c r="R39" s="501"/>
      <c r="S39" s="501"/>
      <c r="T39" s="501"/>
      <c r="U39" s="501"/>
      <c r="V39" s="501"/>
      <c r="W39" s="501"/>
      <c r="X39" s="501"/>
      <c r="Y39" s="501"/>
      <c r="Z39" s="501"/>
      <c r="AA39" s="501"/>
      <c r="AB39" s="1613">
        <v>4.0</v>
      </c>
      <c r="AC39" s="665" t="s">
        <v>55</v>
      </c>
      <c r="AD39" s="665" t="s">
        <v>433</v>
      </c>
      <c r="AE39" s="658"/>
      <c r="AF39" s="658"/>
      <c r="AG39" s="658"/>
      <c r="AH39" s="650"/>
    </row>
    <row r="40" ht="15.75" hidden="1" customHeight="1">
      <c r="A40" s="1031"/>
      <c r="B40" s="641"/>
      <c r="C40" s="642" t="s">
        <v>16114</v>
      </c>
      <c r="D40" s="641"/>
      <c r="E40" s="642" t="s">
        <v>4272</v>
      </c>
      <c r="F40" s="642" t="s">
        <v>16115</v>
      </c>
      <c r="G40" s="642" t="s">
        <v>16116</v>
      </c>
      <c r="H40" s="501"/>
      <c r="I40" s="501"/>
      <c r="J40" s="501"/>
      <c r="K40" s="501"/>
      <c r="L40" s="501"/>
      <c r="M40" s="501"/>
      <c r="N40" s="501"/>
      <c r="O40" s="501"/>
      <c r="P40" s="501"/>
      <c r="Q40" s="501"/>
      <c r="R40" s="501"/>
      <c r="S40" s="501"/>
      <c r="T40" s="501"/>
      <c r="U40" s="501"/>
      <c r="V40" s="501"/>
      <c r="W40" s="501"/>
      <c r="X40" s="501"/>
      <c r="Y40" s="501"/>
      <c r="Z40" s="501"/>
      <c r="AA40" s="501"/>
      <c r="AB40" s="1613">
        <v>4.0</v>
      </c>
      <c r="AC40" s="665" t="s">
        <v>55</v>
      </c>
      <c r="AD40" s="665" t="s">
        <v>433</v>
      </c>
      <c r="AE40" s="641"/>
      <c r="AF40" s="641"/>
      <c r="AG40" s="641"/>
      <c r="AH40" s="640"/>
    </row>
    <row r="41" ht="15.75" hidden="1" customHeight="1">
      <c r="A41" s="1031"/>
      <c r="B41" s="642" t="s">
        <v>8997</v>
      </c>
      <c r="C41" s="641"/>
      <c r="D41" s="641"/>
      <c r="E41" s="641"/>
      <c r="F41" s="642" t="s">
        <v>16117</v>
      </c>
      <c r="G41" s="642" t="s">
        <v>16118</v>
      </c>
      <c r="H41" s="648"/>
      <c r="I41" s="648"/>
      <c r="J41" s="501"/>
      <c r="K41" s="501"/>
      <c r="L41" s="501"/>
      <c r="M41" s="648"/>
      <c r="N41" s="648"/>
      <c r="O41" s="648"/>
      <c r="P41" s="648"/>
      <c r="Q41" s="648"/>
      <c r="R41" s="648"/>
      <c r="S41" s="648"/>
      <c r="T41" s="648"/>
      <c r="U41" s="501"/>
      <c r="V41" s="648"/>
      <c r="W41" s="648"/>
      <c r="X41" s="648"/>
      <c r="Y41" s="501"/>
      <c r="Z41" s="648"/>
      <c r="AA41" s="501"/>
      <c r="AB41" s="1613">
        <v>4.0</v>
      </c>
      <c r="AC41" s="665" t="s">
        <v>55</v>
      </c>
      <c r="AD41" s="665" t="s">
        <v>433</v>
      </c>
      <c r="AE41" s="641"/>
      <c r="AF41" s="641"/>
      <c r="AG41" s="641"/>
      <c r="AH41" s="640"/>
    </row>
    <row r="42" ht="15.75" customHeight="1">
      <c r="A42" s="991" t="s">
        <v>16119</v>
      </c>
      <c r="B42" s="641"/>
      <c r="C42" s="641"/>
      <c r="D42" s="641"/>
      <c r="E42" s="641"/>
      <c r="F42" s="641"/>
      <c r="G42" s="641"/>
      <c r="H42" s="648" t="s">
        <v>94</v>
      </c>
      <c r="I42" s="648" t="s">
        <v>94</v>
      </c>
      <c r="J42" s="501"/>
      <c r="K42" s="501"/>
      <c r="L42" s="501"/>
      <c r="M42" s="648"/>
      <c r="N42" s="648"/>
      <c r="O42" s="648"/>
      <c r="P42" s="648"/>
      <c r="Q42" s="648"/>
      <c r="R42" s="648"/>
      <c r="S42" s="648"/>
      <c r="T42" s="648"/>
      <c r="U42" s="501"/>
      <c r="V42" s="648"/>
      <c r="W42" s="648"/>
      <c r="X42" s="648"/>
      <c r="Y42" s="501"/>
      <c r="Z42" s="648"/>
      <c r="AA42" s="501"/>
      <c r="AB42" s="1406" t="s">
        <v>94</v>
      </c>
      <c r="AC42" s="665" t="s">
        <v>55</v>
      </c>
      <c r="AD42" s="665" t="s">
        <v>94</v>
      </c>
      <c r="AE42" s="642"/>
      <c r="AF42" s="642"/>
      <c r="AG42" s="642"/>
      <c r="AH42" s="640"/>
    </row>
    <row r="43" ht="15.75" hidden="1" customHeight="1">
      <c r="A43" s="1031"/>
      <c r="B43" s="642" t="s">
        <v>6658</v>
      </c>
      <c r="C43" s="642" t="s">
        <v>6659</v>
      </c>
      <c r="D43" s="641"/>
      <c r="E43" s="641"/>
      <c r="F43" s="642" t="s">
        <v>16120</v>
      </c>
      <c r="G43" s="642" t="s">
        <v>16121</v>
      </c>
      <c r="H43" s="501"/>
      <c r="I43" s="501"/>
      <c r="J43" s="501"/>
      <c r="K43" s="501"/>
      <c r="L43" s="501"/>
      <c r="M43" s="501"/>
      <c r="N43" s="501"/>
      <c r="O43" s="501"/>
      <c r="P43" s="501"/>
      <c r="Q43" s="501"/>
      <c r="R43" s="501"/>
      <c r="S43" s="501"/>
      <c r="T43" s="501"/>
      <c r="U43" s="501"/>
      <c r="V43" s="501"/>
      <c r="W43" s="501"/>
      <c r="X43" s="501"/>
      <c r="Y43" s="501"/>
      <c r="Z43" s="501"/>
      <c r="AA43" s="501"/>
      <c r="AB43" s="1613">
        <v>4.0</v>
      </c>
      <c r="AC43" s="665" t="s">
        <v>55</v>
      </c>
      <c r="AD43" s="665" t="s">
        <v>433</v>
      </c>
      <c r="AE43" s="658"/>
      <c r="AF43" s="658"/>
      <c r="AG43" s="658"/>
      <c r="AH43" s="650"/>
    </row>
    <row r="44" ht="15.75" customHeight="1">
      <c r="A44" s="1031"/>
      <c r="B44" s="642" t="s">
        <v>6239</v>
      </c>
      <c r="C44" s="642" t="s">
        <v>5149</v>
      </c>
      <c r="D44" s="642" t="s">
        <v>16122</v>
      </c>
      <c r="E44" s="641"/>
      <c r="F44" s="642" t="s">
        <v>16123</v>
      </c>
      <c r="G44" s="640" t="s">
        <v>6663</v>
      </c>
      <c r="H44" s="500"/>
      <c r="I44" s="500"/>
      <c r="J44" s="501"/>
      <c r="K44" s="501"/>
      <c r="L44" s="501"/>
      <c r="M44" s="501"/>
      <c r="N44" s="501"/>
      <c r="O44" s="501"/>
      <c r="P44" s="501"/>
      <c r="Q44" s="501"/>
      <c r="R44" s="501"/>
      <c r="S44" s="501"/>
      <c r="T44" s="501"/>
      <c r="U44" s="501"/>
      <c r="V44" s="501"/>
      <c r="W44" s="501"/>
      <c r="X44" s="501"/>
      <c r="Y44" s="501"/>
      <c r="Z44" s="501"/>
      <c r="AA44" s="501"/>
      <c r="AB44" s="1613">
        <v>3.0</v>
      </c>
      <c r="AC44" s="665" t="s">
        <v>55</v>
      </c>
      <c r="AD44" s="665" t="s">
        <v>433</v>
      </c>
      <c r="AE44" s="839"/>
      <c r="AF44" s="650"/>
      <c r="AG44" s="640"/>
      <c r="AH44" s="650"/>
    </row>
    <row r="45" ht="15.75" hidden="1" customHeight="1">
      <c r="A45" s="1031"/>
      <c r="B45" s="641"/>
      <c r="C45" s="641"/>
      <c r="D45" s="642" t="s">
        <v>16124</v>
      </c>
      <c r="E45" s="642" t="s">
        <v>16125</v>
      </c>
      <c r="F45" s="642" t="s">
        <v>16126</v>
      </c>
      <c r="G45" s="640" t="s">
        <v>16127</v>
      </c>
      <c r="H45" s="501"/>
      <c r="I45" s="501"/>
      <c r="J45" s="501"/>
      <c r="K45" s="501"/>
      <c r="L45" s="501"/>
      <c r="M45" s="501"/>
      <c r="N45" s="501"/>
      <c r="O45" s="501"/>
      <c r="P45" s="501"/>
      <c r="Q45" s="501"/>
      <c r="R45" s="501"/>
      <c r="S45" s="501"/>
      <c r="T45" s="501"/>
      <c r="U45" s="501"/>
      <c r="V45" s="501"/>
      <c r="W45" s="501"/>
      <c r="X45" s="501"/>
      <c r="Y45" s="501"/>
      <c r="Z45" s="501"/>
      <c r="AA45" s="501"/>
      <c r="AB45" s="1613">
        <v>4.0</v>
      </c>
      <c r="AC45" s="665" t="s">
        <v>55</v>
      </c>
      <c r="AD45" s="664" t="s">
        <v>3208</v>
      </c>
      <c r="AE45" s="658"/>
      <c r="AF45" s="640" t="s">
        <v>16128</v>
      </c>
      <c r="AG45" s="658"/>
      <c r="AH45" s="650"/>
    </row>
    <row r="46" ht="15.75" hidden="1" customHeight="1">
      <c r="A46" s="1031"/>
      <c r="B46" s="641"/>
      <c r="C46" s="641"/>
      <c r="D46" s="641"/>
      <c r="E46" s="642" t="s">
        <v>16129</v>
      </c>
      <c r="F46" s="642" t="s">
        <v>16130</v>
      </c>
      <c r="G46" s="640" t="s">
        <v>16127</v>
      </c>
      <c r="H46" s="501"/>
      <c r="I46" s="501"/>
      <c r="J46" s="501"/>
      <c r="K46" s="501"/>
      <c r="L46" s="501"/>
      <c r="M46" s="501"/>
      <c r="N46" s="501"/>
      <c r="O46" s="501"/>
      <c r="P46" s="501"/>
      <c r="Q46" s="501"/>
      <c r="R46" s="501"/>
      <c r="S46" s="501"/>
      <c r="T46" s="501"/>
      <c r="U46" s="501"/>
      <c r="V46" s="501"/>
      <c r="W46" s="501"/>
      <c r="X46" s="501"/>
      <c r="Y46" s="501"/>
      <c r="Z46" s="501"/>
      <c r="AA46" s="501"/>
      <c r="AB46" s="1613">
        <v>4.0</v>
      </c>
      <c r="AC46" s="665" t="s">
        <v>55</v>
      </c>
      <c r="AD46" s="664" t="s">
        <v>3208</v>
      </c>
      <c r="AE46" s="658"/>
      <c r="AF46" s="658"/>
      <c r="AG46" s="658"/>
      <c r="AH46" s="650"/>
    </row>
    <row r="47" ht="15.75" hidden="1" customHeight="1">
      <c r="A47" s="1031"/>
      <c r="B47" s="641"/>
      <c r="C47" s="641"/>
      <c r="D47" s="642" t="s">
        <v>16131</v>
      </c>
      <c r="E47" s="641"/>
      <c r="F47" s="642" t="s">
        <v>16132</v>
      </c>
      <c r="G47" s="642" t="s">
        <v>16133</v>
      </c>
      <c r="H47" s="501"/>
      <c r="I47" s="501"/>
      <c r="J47" s="501"/>
      <c r="K47" s="501"/>
      <c r="L47" s="501"/>
      <c r="M47" s="501"/>
      <c r="N47" s="501"/>
      <c r="O47" s="501"/>
      <c r="P47" s="501"/>
      <c r="Q47" s="501"/>
      <c r="R47" s="501"/>
      <c r="S47" s="501"/>
      <c r="T47" s="501"/>
      <c r="U47" s="501"/>
      <c r="V47" s="501"/>
      <c r="W47" s="501"/>
      <c r="X47" s="501"/>
      <c r="Y47" s="501"/>
      <c r="Z47" s="501"/>
      <c r="AA47" s="501"/>
      <c r="AB47" s="1613">
        <v>4.0</v>
      </c>
      <c r="AC47" s="665" t="s">
        <v>55</v>
      </c>
      <c r="AD47" s="665" t="s">
        <v>433</v>
      </c>
      <c r="AE47" s="658"/>
      <c r="AF47" s="658"/>
      <c r="AG47" s="658"/>
      <c r="AH47" s="657"/>
    </row>
    <row r="48" ht="15.75" customHeight="1">
      <c r="A48" s="1031"/>
      <c r="B48" s="641"/>
      <c r="C48" s="642" t="s">
        <v>6246</v>
      </c>
      <c r="D48" s="642" t="s">
        <v>16134</v>
      </c>
      <c r="E48" s="641"/>
      <c r="F48" s="642" t="s">
        <v>16135</v>
      </c>
      <c r="G48" s="642" t="s">
        <v>16136</v>
      </c>
      <c r="H48" s="500"/>
      <c r="I48" s="500"/>
      <c r="J48" s="501"/>
      <c r="K48" s="501"/>
      <c r="L48" s="501"/>
      <c r="M48" s="501"/>
      <c r="N48" s="501"/>
      <c r="O48" s="501"/>
      <c r="P48" s="501"/>
      <c r="Q48" s="501"/>
      <c r="R48" s="501"/>
      <c r="S48" s="501"/>
      <c r="T48" s="501"/>
      <c r="U48" s="501"/>
      <c r="V48" s="501"/>
      <c r="W48" s="501"/>
      <c r="X48" s="501"/>
      <c r="Y48" s="501"/>
      <c r="Z48" s="501"/>
      <c r="AA48" s="501"/>
      <c r="AB48" s="1613">
        <v>3.0</v>
      </c>
      <c r="AC48" s="665" t="s">
        <v>55</v>
      </c>
      <c r="AD48" s="665" t="s">
        <v>433</v>
      </c>
      <c r="AE48" s="650"/>
      <c r="AF48" s="650"/>
      <c r="AG48" s="650"/>
      <c r="AH48" s="650"/>
    </row>
    <row r="49" ht="15.75" hidden="1" customHeight="1">
      <c r="A49" s="1031"/>
      <c r="B49" s="641"/>
      <c r="C49" s="641"/>
      <c r="D49" s="641"/>
      <c r="E49" s="642" t="s">
        <v>16137</v>
      </c>
      <c r="F49" s="642" t="s">
        <v>16138</v>
      </c>
      <c r="G49" s="642" t="s">
        <v>16139</v>
      </c>
      <c r="H49" s="501"/>
      <c r="I49" s="501"/>
      <c r="J49" s="501"/>
      <c r="K49" s="501"/>
      <c r="L49" s="501"/>
      <c r="M49" s="501"/>
      <c r="N49" s="501"/>
      <c r="O49" s="501"/>
      <c r="P49" s="501"/>
      <c r="Q49" s="501"/>
      <c r="R49" s="501"/>
      <c r="S49" s="501"/>
      <c r="T49" s="501"/>
      <c r="U49" s="501"/>
      <c r="V49" s="501"/>
      <c r="W49" s="501"/>
      <c r="X49" s="501"/>
      <c r="Y49" s="501"/>
      <c r="Z49" s="501"/>
      <c r="AA49" s="501"/>
      <c r="AB49" s="1613">
        <v>4.0</v>
      </c>
      <c r="AC49" s="665" t="s">
        <v>55</v>
      </c>
      <c r="AD49" s="665" t="s">
        <v>433</v>
      </c>
      <c r="AE49" s="658"/>
      <c r="AF49" s="658"/>
      <c r="AG49" s="658"/>
      <c r="AH49" s="658"/>
    </row>
    <row r="50" ht="15.75" hidden="1" customHeight="1">
      <c r="A50" s="1031"/>
      <c r="B50" s="641"/>
      <c r="C50" s="641"/>
      <c r="D50" s="641"/>
      <c r="E50" s="642" t="s">
        <v>16140</v>
      </c>
      <c r="F50" s="642" t="s">
        <v>16138</v>
      </c>
      <c r="G50" s="642" t="s">
        <v>16141</v>
      </c>
      <c r="H50" s="501"/>
      <c r="I50" s="501"/>
      <c r="J50" s="648"/>
      <c r="K50" s="501"/>
      <c r="L50" s="501"/>
      <c r="M50" s="501"/>
      <c r="N50" s="501"/>
      <c r="O50" s="648"/>
      <c r="P50" s="648"/>
      <c r="Q50" s="648"/>
      <c r="R50" s="648"/>
      <c r="S50" s="648"/>
      <c r="T50" s="648"/>
      <c r="U50" s="648"/>
      <c r="V50" s="501"/>
      <c r="W50" s="648"/>
      <c r="X50" s="648"/>
      <c r="Y50" s="648"/>
      <c r="Z50" s="501"/>
      <c r="AA50" s="648"/>
      <c r="AB50" s="1613">
        <v>4.0</v>
      </c>
      <c r="AC50" s="665" t="s">
        <v>55</v>
      </c>
      <c r="AD50" s="665" t="s">
        <v>433</v>
      </c>
      <c r="AE50" s="658"/>
      <c r="AF50" s="658"/>
      <c r="AG50" s="658"/>
      <c r="AH50" s="658"/>
    </row>
    <row r="51" ht="15.75" hidden="1" customHeight="1">
      <c r="A51" s="1031"/>
      <c r="B51" s="641"/>
      <c r="C51" s="641"/>
      <c r="D51" s="642" t="s">
        <v>16142</v>
      </c>
      <c r="E51" s="642" t="s">
        <v>16125</v>
      </c>
      <c r="F51" s="642" t="s">
        <v>16143</v>
      </c>
      <c r="G51" s="642" t="s">
        <v>16144</v>
      </c>
      <c r="H51" s="501"/>
      <c r="I51" s="501"/>
      <c r="J51" s="648"/>
      <c r="K51" s="648"/>
      <c r="L51" s="648"/>
      <c r="M51" s="501"/>
      <c r="N51" s="501"/>
      <c r="O51" s="648"/>
      <c r="P51" s="648"/>
      <c r="Q51" s="648"/>
      <c r="R51" s="648"/>
      <c r="S51" s="648"/>
      <c r="T51" s="648"/>
      <c r="U51" s="648"/>
      <c r="V51" s="501"/>
      <c r="W51" s="648"/>
      <c r="X51" s="648"/>
      <c r="Y51" s="648"/>
      <c r="Z51" s="501"/>
      <c r="AA51" s="648"/>
      <c r="AB51" s="1613">
        <v>4.0</v>
      </c>
      <c r="AC51" s="665" t="s">
        <v>55</v>
      </c>
      <c r="AD51" s="665" t="s">
        <v>433</v>
      </c>
      <c r="AE51" s="658"/>
      <c r="AF51" s="658"/>
      <c r="AG51" s="658"/>
      <c r="AH51" s="658"/>
    </row>
    <row r="52" ht="15.75" hidden="1" customHeight="1">
      <c r="A52" s="1031"/>
      <c r="B52" s="641"/>
      <c r="C52" s="641"/>
      <c r="D52" s="641"/>
      <c r="E52" s="642" t="s">
        <v>16129</v>
      </c>
      <c r="F52" s="642" t="s">
        <v>16145</v>
      </c>
      <c r="G52" s="642" t="s">
        <v>16144</v>
      </c>
      <c r="H52" s="501"/>
      <c r="I52" s="501"/>
      <c r="J52" s="648"/>
      <c r="K52" s="501"/>
      <c r="L52" s="501"/>
      <c r="M52" s="501"/>
      <c r="N52" s="501"/>
      <c r="O52" s="648"/>
      <c r="P52" s="648"/>
      <c r="Q52" s="648"/>
      <c r="R52" s="648"/>
      <c r="S52" s="648"/>
      <c r="T52" s="648"/>
      <c r="U52" s="648"/>
      <c r="V52" s="501"/>
      <c r="W52" s="648"/>
      <c r="X52" s="648"/>
      <c r="Y52" s="648"/>
      <c r="Z52" s="501"/>
      <c r="AA52" s="648"/>
      <c r="AB52" s="1613">
        <v>4.0</v>
      </c>
      <c r="AC52" s="665" t="s">
        <v>55</v>
      </c>
      <c r="AD52" s="665" t="s">
        <v>433</v>
      </c>
      <c r="AE52" s="658"/>
      <c r="AF52" s="658"/>
      <c r="AG52" s="658"/>
      <c r="AH52" s="658"/>
    </row>
    <row r="53" ht="15.75" hidden="1" customHeight="1">
      <c r="A53" s="1031"/>
      <c r="B53" s="641"/>
      <c r="C53" s="641"/>
      <c r="D53" s="642" t="s">
        <v>16146</v>
      </c>
      <c r="E53" s="641"/>
      <c r="F53" s="642" t="s">
        <v>16147</v>
      </c>
      <c r="G53" s="642" t="s">
        <v>16148</v>
      </c>
      <c r="H53" s="501"/>
      <c r="I53" s="501"/>
      <c r="J53" s="648"/>
      <c r="K53" s="648"/>
      <c r="L53" s="648"/>
      <c r="M53" s="501"/>
      <c r="N53" s="501"/>
      <c r="O53" s="648"/>
      <c r="P53" s="648"/>
      <c r="Q53" s="648"/>
      <c r="R53" s="648"/>
      <c r="S53" s="648"/>
      <c r="T53" s="648"/>
      <c r="U53" s="648"/>
      <c r="V53" s="501"/>
      <c r="W53" s="648"/>
      <c r="X53" s="648"/>
      <c r="Y53" s="648"/>
      <c r="Z53" s="501"/>
      <c r="AA53" s="648"/>
      <c r="AB53" s="1613">
        <v>4.0</v>
      </c>
      <c r="AC53" s="665" t="s">
        <v>55</v>
      </c>
      <c r="AD53" s="665" t="s">
        <v>433</v>
      </c>
      <c r="AE53" s="658"/>
      <c r="AF53" s="658"/>
      <c r="AG53" s="658"/>
      <c r="AH53" s="658"/>
    </row>
    <row r="54" ht="15.75" customHeight="1">
      <c r="A54" s="1031"/>
      <c r="B54" s="641"/>
      <c r="C54" s="642" t="s">
        <v>3970</v>
      </c>
      <c r="D54" s="641"/>
      <c r="E54" s="641"/>
      <c r="F54" s="642" t="s">
        <v>16149</v>
      </c>
      <c r="G54" s="642" t="s">
        <v>16150</v>
      </c>
      <c r="H54" s="500"/>
      <c r="I54" s="500"/>
      <c r="J54" s="648"/>
      <c r="K54" s="648"/>
      <c r="L54" s="648"/>
      <c r="M54" s="501"/>
      <c r="N54" s="501"/>
      <c r="O54" s="648"/>
      <c r="P54" s="648"/>
      <c r="Q54" s="648"/>
      <c r="R54" s="648"/>
      <c r="S54" s="648"/>
      <c r="T54" s="648"/>
      <c r="U54" s="648"/>
      <c r="V54" s="501"/>
      <c r="W54" s="648"/>
      <c r="X54" s="648"/>
      <c r="Y54" s="648"/>
      <c r="Z54" s="501"/>
      <c r="AA54" s="648"/>
      <c r="AB54" s="1613">
        <v>3.0</v>
      </c>
      <c r="AC54" s="665" t="s">
        <v>55</v>
      </c>
      <c r="AD54" s="665" t="s">
        <v>433</v>
      </c>
      <c r="AE54" s="656" t="s">
        <v>16151</v>
      </c>
      <c r="AF54" s="640"/>
      <c r="AG54" s="650"/>
      <c r="AH54" s="650"/>
    </row>
    <row r="55" ht="15.75" hidden="1" customHeight="1">
      <c r="A55" s="1031"/>
      <c r="B55" s="641"/>
      <c r="C55" s="642" t="s">
        <v>16152</v>
      </c>
      <c r="D55" s="641"/>
      <c r="E55" s="641"/>
      <c r="F55" s="642" t="s">
        <v>16153</v>
      </c>
      <c r="G55" s="642" t="s">
        <v>6683</v>
      </c>
      <c r="H55" s="501"/>
      <c r="I55" s="501"/>
      <c r="J55" s="501"/>
      <c r="K55" s="501"/>
      <c r="L55" s="501"/>
      <c r="M55" s="501"/>
      <c r="N55" s="501"/>
      <c r="O55" s="501"/>
      <c r="P55" s="501"/>
      <c r="Q55" s="501"/>
      <c r="R55" s="501"/>
      <c r="S55" s="501"/>
      <c r="T55" s="501"/>
      <c r="U55" s="501"/>
      <c r="V55" s="501"/>
      <c r="W55" s="501"/>
      <c r="X55" s="501"/>
      <c r="Y55" s="501"/>
      <c r="Z55" s="501"/>
      <c r="AA55" s="501"/>
      <c r="AB55" s="1613">
        <v>4.0</v>
      </c>
      <c r="AC55" s="665" t="s">
        <v>55</v>
      </c>
      <c r="AD55" s="665" t="s">
        <v>433</v>
      </c>
      <c r="AE55" s="658"/>
      <c r="AF55" s="658"/>
      <c r="AG55" s="658"/>
      <c r="AH55" s="658"/>
    </row>
    <row r="56" ht="15.75" customHeight="1">
      <c r="A56" s="991" t="s">
        <v>1823</v>
      </c>
      <c r="B56" s="641"/>
      <c r="C56" s="641"/>
      <c r="D56" s="641"/>
      <c r="E56" s="641"/>
      <c r="F56" s="641"/>
      <c r="G56" s="641"/>
      <c r="H56" s="648" t="s">
        <v>94</v>
      </c>
      <c r="I56" s="648" t="s">
        <v>94</v>
      </c>
      <c r="J56" s="501"/>
      <c r="K56" s="501"/>
      <c r="L56" s="501"/>
      <c r="M56" s="501"/>
      <c r="N56" s="501"/>
      <c r="O56" s="501"/>
      <c r="P56" s="501"/>
      <c r="Q56" s="501"/>
      <c r="R56" s="501"/>
      <c r="S56" s="501"/>
      <c r="T56" s="501"/>
      <c r="U56" s="501"/>
      <c r="V56" s="501"/>
      <c r="W56" s="501"/>
      <c r="X56" s="501"/>
      <c r="Y56" s="501"/>
      <c r="Z56" s="501"/>
      <c r="AA56" s="501"/>
      <c r="AB56" s="1406" t="s">
        <v>94</v>
      </c>
      <c r="AC56" s="665" t="s">
        <v>55</v>
      </c>
      <c r="AD56" s="665" t="s">
        <v>94</v>
      </c>
      <c r="AE56" s="642"/>
      <c r="AF56" s="650"/>
      <c r="AG56" s="650"/>
      <c r="AH56" s="650"/>
    </row>
    <row r="57" ht="15.75" hidden="1" customHeight="1">
      <c r="A57" s="1031"/>
      <c r="B57" s="642" t="s">
        <v>16154</v>
      </c>
      <c r="C57" s="641"/>
      <c r="D57" s="641"/>
      <c r="E57" s="641"/>
      <c r="F57" s="642" t="s">
        <v>16155</v>
      </c>
      <c r="G57" s="642" t="s">
        <v>16156</v>
      </c>
      <c r="H57" s="501"/>
      <c r="I57" s="501"/>
      <c r="J57" s="501"/>
      <c r="K57" s="501"/>
      <c r="L57" s="501"/>
      <c r="M57" s="501"/>
      <c r="N57" s="501"/>
      <c r="O57" s="501"/>
      <c r="P57" s="501"/>
      <c r="Q57" s="501"/>
      <c r="R57" s="501"/>
      <c r="S57" s="501"/>
      <c r="T57" s="501"/>
      <c r="U57" s="501"/>
      <c r="V57" s="501"/>
      <c r="W57" s="501"/>
      <c r="X57" s="501"/>
      <c r="Y57" s="501"/>
      <c r="Z57" s="501"/>
      <c r="AA57" s="501"/>
      <c r="AB57" s="1613">
        <v>4.0</v>
      </c>
      <c r="AC57" s="665" t="s">
        <v>55</v>
      </c>
      <c r="AD57" s="665" t="s">
        <v>433</v>
      </c>
      <c r="AE57" s="658"/>
      <c r="AF57" s="658"/>
      <c r="AG57" s="658"/>
      <c r="AH57" s="641"/>
    </row>
    <row r="58" ht="15.75" hidden="1" customHeight="1">
      <c r="A58" s="1031"/>
      <c r="B58" s="642" t="s">
        <v>6841</v>
      </c>
      <c r="C58" s="641"/>
      <c r="D58" s="641"/>
      <c r="E58" s="641"/>
      <c r="F58" s="642" t="s">
        <v>6842</v>
      </c>
      <c r="G58" s="642" t="s">
        <v>16157</v>
      </c>
      <c r="H58" s="501"/>
      <c r="I58" s="501"/>
      <c r="J58" s="501"/>
      <c r="K58" s="501"/>
      <c r="L58" s="501"/>
      <c r="M58" s="501"/>
      <c r="N58" s="501"/>
      <c r="O58" s="501"/>
      <c r="P58" s="501"/>
      <c r="Q58" s="501"/>
      <c r="R58" s="501"/>
      <c r="S58" s="501"/>
      <c r="T58" s="501"/>
      <c r="U58" s="501"/>
      <c r="V58" s="501"/>
      <c r="W58" s="501"/>
      <c r="X58" s="501"/>
      <c r="Y58" s="501"/>
      <c r="Z58" s="501"/>
      <c r="AA58" s="501"/>
      <c r="AB58" s="1613">
        <v>4.0</v>
      </c>
      <c r="AC58" s="665" t="s">
        <v>55</v>
      </c>
      <c r="AD58" s="665" t="s">
        <v>433</v>
      </c>
      <c r="AE58" s="658"/>
      <c r="AF58" s="658"/>
      <c r="AG58" s="658"/>
      <c r="AH58" s="657"/>
    </row>
    <row r="59" ht="15.75" customHeight="1">
      <c r="A59" s="1031"/>
      <c r="B59" s="642" t="s">
        <v>3491</v>
      </c>
      <c r="C59" s="642" t="s">
        <v>6844</v>
      </c>
      <c r="D59" s="641"/>
      <c r="E59" s="641"/>
      <c r="F59" s="642" t="s">
        <v>6845</v>
      </c>
      <c r="G59" s="640" t="s">
        <v>16158</v>
      </c>
      <c r="H59" s="648"/>
      <c r="I59" s="500"/>
      <c r="J59" s="501"/>
      <c r="K59" s="501"/>
      <c r="L59" s="501"/>
      <c r="M59" s="501"/>
      <c r="N59" s="501"/>
      <c r="O59" s="501"/>
      <c r="P59" s="501"/>
      <c r="Q59" s="501"/>
      <c r="R59" s="501"/>
      <c r="S59" s="501"/>
      <c r="T59" s="501"/>
      <c r="U59" s="501"/>
      <c r="V59" s="501"/>
      <c r="W59" s="501"/>
      <c r="X59" s="501"/>
      <c r="Y59" s="501"/>
      <c r="Z59" s="501"/>
      <c r="AA59" s="501"/>
      <c r="AB59" s="1613">
        <v>3.0</v>
      </c>
      <c r="AC59" s="665" t="s">
        <v>55</v>
      </c>
      <c r="AD59" s="664" t="s">
        <v>361</v>
      </c>
      <c r="AE59" s="652"/>
      <c r="AF59" s="650"/>
      <c r="AG59" s="640"/>
      <c r="AH59" s="650"/>
    </row>
    <row r="60" ht="15.75" customHeight="1">
      <c r="A60" s="1031"/>
      <c r="B60" s="641"/>
      <c r="C60" s="642" t="s">
        <v>16159</v>
      </c>
      <c r="D60" s="641"/>
      <c r="E60" s="641"/>
      <c r="F60" s="641"/>
      <c r="G60" s="641"/>
      <c r="H60" s="648" t="s">
        <v>94</v>
      </c>
      <c r="I60" s="648" t="s">
        <v>94</v>
      </c>
      <c r="J60" s="501"/>
      <c r="K60" s="501"/>
      <c r="L60" s="501"/>
      <c r="M60" s="501"/>
      <c r="N60" s="501"/>
      <c r="O60" s="501"/>
      <c r="P60" s="501"/>
      <c r="Q60" s="501"/>
      <c r="R60" s="501"/>
      <c r="S60" s="501"/>
      <c r="T60" s="501"/>
      <c r="U60" s="501"/>
      <c r="V60" s="501"/>
      <c r="W60" s="501"/>
      <c r="X60" s="501"/>
      <c r="Y60" s="501"/>
      <c r="Z60" s="501"/>
      <c r="AA60" s="501"/>
      <c r="AB60" s="1406" t="s">
        <v>94</v>
      </c>
      <c r="AC60" s="665" t="s">
        <v>55</v>
      </c>
      <c r="AD60" s="665" t="s">
        <v>94</v>
      </c>
      <c r="AE60" s="650"/>
      <c r="AF60" s="650"/>
      <c r="AG60" s="650"/>
      <c r="AH60" s="650"/>
    </row>
    <row r="61" ht="15.75" hidden="1" customHeight="1">
      <c r="A61" s="1031"/>
      <c r="B61" s="641"/>
      <c r="C61" s="641"/>
      <c r="D61" s="641"/>
      <c r="E61" s="642" t="s">
        <v>5624</v>
      </c>
      <c r="F61" s="642" t="s">
        <v>16160</v>
      </c>
      <c r="G61" s="642" t="s">
        <v>16161</v>
      </c>
      <c r="H61" s="501"/>
      <c r="I61" s="501"/>
      <c r="J61" s="501"/>
      <c r="K61" s="501"/>
      <c r="L61" s="501"/>
      <c r="M61" s="501"/>
      <c r="N61" s="501"/>
      <c r="O61" s="501"/>
      <c r="P61" s="501"/>
      <c r="Q61" s="501"/>
      <c r="R61" s="501"/>
      <c r="S61" s="501"/>
      <c r="T61" s="501"/>
      <c r="U61" s="501"/>
      <c r="V61" s="501"/>
      <c r="W61" s="501"/>
      <c r="X61" s="501"/>
      <c r="Y61" s="501"/>
      <c r="Z61" s="501"/>
      <c r="AA61" s="501"/>
      <c r="AB61" s="1613">
        <v>4.0</v>
      </c>
      <c r="AC61" s="665" t="s">
        <v>55</v>
      </c>
      <c r="AD61" s="665" t="s">
        <v>433</v>
      </c>
      <c r="AE61" s="658"/>
      <c r="AF61" s="658"/>
      <c r="AG61" s="658"/>
      <c r="AH61" s="657"/>
    </row>
    <row r="62" ht="15.75" customHeight="1">
      <c r="A62" s="1031"/>
      <c r="B62" s="641"/>
      <c r="C62" s="641"/>
      <c r="D62" s="641"/>
      <c r="E62" s="642" t="s">
        <v>6850</v>
      </c>
      <c r="F62" s="642" t="s">
        <v>16160</v>
      </c>
      <c r="G62" s="661" t="s">
        <v>16162</v>
      </c>
      <c r="H62" s="648"/>
      <c r="I62" s="500"/>
      <c r="J62" s="501"/>
      <c r="K62" s="501"/>
      <c r="L62" s="501"/>
      <c r="M62" s="501"/>
      <c r="N62" s="501"/>
      <c r="O62" s="501"/>
      <c r="P62" s="501"/>
      <c r="Q62" s="501"/>
      <c r="R62" s="501"/>
      <c r="S62" s="501"/>
      <c r="T62" s="501"/>
      <c r="U62" s="501"/>
      <c r="V62" s="501"/>
      <c r="W62" s="501"/>
      <c r="X62" s="501"/>
      <c r="Y62" s="501"/>
      <c r="Z62" s="501"/>
      <c r="AA62" s="501"/>
      <c r="AB62" s="1613">
        <v>3.0</v>
      </c>
      <c r="AC62" s="665" t="s">
        <v>55</v>
      </c>
      <c r="AD62" s="664" t="s">
        <v>361</v>
      </c>
      <c r="AE62" s="652"/>
      <c r="AF62" s="650"/>
      <c r="AG62" s="640"/>
      <c r="AH62" s="650"/>
    </row>
    <row r="63" ht="15.75" customHeight="1">
      <c r="A63" s="3093" t="s">
        <v>16163</v>
      </c>
      <c r="B63" s="1769"/>
      <c r="C63" s="1769"/>
      <c r="D63" s="1769"/>
      <c r="E63" s="1769"/>
      <c r="F63" s="1769"/>
      <c r="G63" s="1769"/>
      <c r="H63" s="1778"/>
      <c r="I63" s="1778"/>
      <c r="J63" s="1778"/>
      <c r="K63" s="1778"/>
      <c r="L63" s="1778"/>
      <c r="M63" s="1778"/>
      <c r="N63" s="1778"/>
      <c r="O63" s="1778"/>
      <c r="P63" s="1778"/>
      <c r="Q63" s="1778"/>
      <c r="R63" s="1778"/>
      <c r="S63" s="1778"/>
      <c r="T63" s="1778"/>
      <c r="U63" s="1778"/>
      <c r="V63" s="1778"/>
      <c r="W63" s="1778"/>
      <c r="X63" s="1778"/>
      <c r="Y63" s="1778"/>
      <c r="Z63" s="1778"/>
      <c r="AA63" s="1778"/>
      <c r="AB63" s="1771"/>
      <c r="AC63" s="1769"/>
      <c r="AD63" s="1769"/>
      <c r="AE63" s="1780"/>
      <c r="AF63" s="1780"/>
      <c r="AG63" s="1780"/>
      <c r="AH63" s="1763"/>
    </row>
    <row r="64" ht="15.75" customHeight="1">
      <c r="A64" s="642" t="s">
        <v>4942</v>
      </c>
      <c r="B64" s="641"/>
      <c r="C64" s="641"/>
      <c r="D64" s="641"/>
      <c r="E64" s="641"/>
      <c r="F64" s="641"/>
      <c r="G64" s="641"/>
      <c r="H64" s="648" t="s">
        <v>94</v>
      </c>
      <c r="I64" s="648" t="s">
        <v>94</v>
      </c>
      <c r="J64" s="501"/>
      <c r="K64" s="501"/>
      <c r="L64" s="502"/>
      <c r="M64" s="648"/>
      <c r="N64" s="648"/>
      <c r="O64" s="648"/>
      <c r="P64" s="648"/>
      <c r="Q64" s="648"/>
      <c r="R64" s="648"/>
      <c r="S64" s="648"/>
      <c r="T64" s="648"/>
      <c r="U64" s="501"/>
      <c r="V64" s="648"/>
      <c r="W64" s="648"/>
      <c r="X64" s="648"/>
      <c r="Y64" s="501"/>
      <c r="Z64" s="648"/>
      <c r="AA64" s="501"/>
      <c r="AB64" s="1406" t="s">
        <v>94</v>
      </c>
      <c r="AC64" s="665" t="s">
        <v>55</v>
      </c>
      <c r="AD64" s="665" t="s">
        <v>94</v>
      </c>
      <c r="AE64" s="650"/>
      <c r="AF64" s="650"/>
      <c r="AG64" s="650"/>
      <c r="AH64" s="642"/>
    </row>
    <row r="65" ht="15.75" hidden="1" customHeight="1">
      <c r="A65" s="1031"/>
      <c r="B65" s="642" t="s">
        <v>5623</v>
      </c>
      <c r="C65" s="641"/>
      <c r="D65" s="641"/>
      <c r="E65" s="642" t="s">
        <v>6732</v>
      </c>
      <c r="F65" s="640" t="s">
        <v>16164</v>
      </c>
      <c r="G65" s="642" t="s">
        <v>16165</v>
      </c>
      <c r="H65" s="648"/>
      <c r="I65" s="648"/>
      <c r="J65" s="501"/>
      <c r="K65" s="501"/>
      <c r="L65" s="501"/>
      <c r="M65" s="648"/>
      <c r="N65" s="648"/>
      <c r="O65" s="648"/>
      <c r="P65" s="648"/>
      <c r="Q65" s="648"/>
      <c r="R65" s="648"/>
      <c r="S65" s="648"/>
      <c r="T65" s="648"/>
      <c r="U65" s="501"/>
      <c r="V65" s="648"/>
      <c r="W65" s="648"/>
      <c r="X65" s="648"/>
      <c r="Y65" s="501"/>
      <c r="Z65" s="648"/>
      <c r="AA65" s="501"/>
      <c r="AB65" s="1613">
        <v>4.0</v>
      </c>
      <c r="AC65" s="665" t="s">
        <v>55</v>
      </c>
      <c r="AD65" s="665" t="s">
        <v>3396</v>
      </c>
      <c r="AE65" s="658"/>
      <c r="AF65" s="658"/>
      <c r="AG65" s="658"/>
      <c r="AH65" s="642"/>
    </row>
    <row r="66" ht="15.75" customHeight="1">
      <c r="A66" s="1031"/>
      <c r="B66" s="642" t="s">
        <v>16166</v>
      </c>
      <c r="C66" s="641"/>
      <c r="D66" s="641"/>
      <c r="E66" s="642" t="s">
        <v>16167</v>
      </c>
      <c r="F66" s="640" t="s">
        <v>16168</v>
      </c>
      <c r="G66" s="640" t="s">
        <v>16169</v>
      </c>
      <c r="H66" s="648"/>
      <c r="I66" s="500"/>
      <c r="J66" s="501"/>
      <c r="K66" s="501"/>
      <c r="L66" s="501"/>
      <c r="M66" s="648"/>
      <c r="N66" s="648"/>
      <c r="O66" s="648"/>
      <c r="P66" s="648"/>
      <c r="Q66" s="648"/>
      <c r="R66" s="648"/>
      <c r="S66" s="648"/>
      <c r="T66" s="648"/>
      <c r="U66" s="501"/>
      <c r="V66" s="648"/>
      <c r="W66" s="648"/>
      <c r="X66" s="648"/>
      <c r="Y66" s="501"/>
      <c r="Z66" s="648"/>
      <c r="AA66" s="501"/>
      <c r="AB66" s="1406">
        <v>1.0</v>
      </c>
      <c r="AC66" s="665" t="s">
        <v>55</v>
      </c>
      <c r="AD66" s="664" t="s">
        <v>3208</v>
      </c>
      <c r="AE66" s="652"/>
      <c r="AF66" s="650"/>
      <c r="AG66" s="640"/>
      <c r="AH66" s="642"/>
    </row>
    <row r="67" ht="15.75" hidden="1" customHeight="1">
      <c r="A67" s="1031"/>
      <c r="B67" s="641"/>
      <c r="C67" s="642" t="s">
        <v>6684</v>
      </c>
      <c r="D67" s="641"/>
      <c r="E67" s="641"/>
      <c r="F67" s="642" t="s">
        <v>16170</v>
      </c>
      <c r="G67" s="642" t="s">
        <v>16171</v>
      </c>
      <c r="H67" s="648"/>
      <c r="I67" s="648"/>
      <c r="J67" s="501"/>
      <c r="K67" s="501"/>
      <c r="L67" s="501"/>
      <c r="M67" s="648"/>
      <c r="N67" s="648"/>
      <c r="O67" s="648"/>
      <c r="P67" s="648"/>
      <c r="Q67" s="648"/>
      <c r="R67" s="648"/>
      <c r="S67" s="648"/>
      <c r="T67" s="648"/>
      <c r="U67" s="501"/>
      <c r="V67" s="648"/>
      <c r="W67" s="648"/>
      <c r="X67" s="648"/>
      <c r="Y67" s="501"/>
      <c r="Z67" s="648"/>
      <c r="AA67" s="501"/>
      <c r="AB67" s="1613">
        <v>4.0</v>
      </c>
      <c r="AC67" s="665" t="s">
        <v>55</v>
      </c>
      <c r="AD67" s="665" t="s">
        <v>433</v>
      </c>
      <c r="AE67" s="658"/>
      <c r="AF67" s="658"/>
      <c r="AG67" s="658"/>
      <c r="AH67" s="642"/>
    </row>
    <row r="68" ht="15.75" hidden="1" customHeight="1">
      <c r="A68" s="1031"/>
      <c r="B68" s="641"/>
      <c r="C68" s="641"/>
      <c r="D68" s="641"/>
      <c r="E68" s="642" t="s">
        <v>6688</v>
      </c>
      <c r="F68" s="642" t="s">
        <v>16170</v>
      </c>
      <c r="G68" s="642" t="s">
        <v>6689</v>
      </c>
      <c r="H68" s="501"/>
      <c r="I68" s="501"/>
      <c r="J68" s="501"/>
      <c r="K68" s="501"/>
      <c r="L68" s="501"/>
      <c r="M68" s="501"/>
      <c r="N68" s="501"/>
      <c r="O68" s="501"/>
      <c r="P68" s="501"/>
      <c r="Q68" s="501"/>
      <c r="R68" s="501"/>
      <c r="S68" s="501"/>
      <c r="T68" s="501"/>
      <c r="U68" s="501"/>
      <c r="V68" s="501"/>
      <c r="W68" s="501"/>
      <c r="X68" s="501"/>
      <c r="Y68" s="501"/>
      <c r="Z68" s="501"/>
      <c r="AA68" s="501"/>
      <c r="AB68" s="1613">
        <v>4.0</v>
      </c>
      <c r="AC68" s="665" t="s">
        <v>55</v>
      </c>
      <c r="AD68" s="665" t="s">
        <v>433</v>
      </c>
      <c r="AE68" s="658"/>
      <c r="AF68" s="658"/>
      <c r="AG68" s="658"/>
      <c r="AH68" s="642"/>
    </row>
    <row r="69" ht="15.75" customHeight="1">
      <c r="A69" s="991" t="s">
        <v>16061</v>
      </c>
      <c r="B69" s="641"/>
      <c r="C69" s="641"/>
      <c r="D69" s="641"/>
      <c r="E69" s="641"/>
      <c r="F69" s="641"/>
      <c r="G69" s="641"/>
      <c r="H69" s="648" t="s">
        <v>94</v>
      </c>
      <c r="I69" s="648" t="s">
        <v>94</v>
      </c>
      <c r="J69" s="501"/>
      <c r="K69" s="501"/>
      <c r="L69" s="501"/>
      <c r="M69" s="648"/>
      <c r="N69" s="648"/>
      <c r="O69" s="648"/>
      <c r="P69" s="648"/>
      <c r="Q69" s="648"/>
      <c r="R69" s="648"/>
      <c r="S69" s="648"/>
      <c r="T69" s="648"/>
      <c r="U69" s="501"/>
      <c r="V69" s="648"/>
      <c r="W69" s="648"/>
      <c r="X69" s="648"/>
      <c r="Y69" s="501"/>
      <c r="Z69" s="648"/>
      <c r="AA69" s="501"/>
      <c r="AB69" s="1406" t="s">
        <v>94</v>
      </c>
      <c r="AC69" s="665" t="s">
        <v>55</v>
      </c>
      <c r="AD69" s="665" t="s">
        <v>94</v>
      </c>
      <c r="AE69" s="650"/>
      <c r="AF69" s="650"/>
      <c r="AG69" s="650"/>
      <c r="AH69" s="642"/>
    </row>
    <row r="70" ht="15.75" hidden="1" customHeight="1">
      <c r="A70" s="1031"/>
      <c r="B70" s="642" t="s">
        <v>16062</v>
      </c>
      <c r="C70" s="642" t="s">
        <v>16063</v>
      </c>
      <c r="D70" s="641"/>
      <c r="E70" s="641"/>
      <c r="F70" s="642" t="s">
        <v>16064</v>
      </c>
      <c r="G70" s="640" t="s">
        <v>16065</v>
      </c>
      <c r="H70" s="648"/>
      <c r="I70" s="648"/>
      <c r="J70" s="501"/>
      <c r="K70" s="501"/>
      <c r="L70" s="502"/>
      <c r="M70" s="648"/>
      <c r="N70" s="648"/>
      <c r="O70" s="648"/>
      <c r="P70" s="648"/>
      <c r="Q70" s="648"/>
      <c r="R70" s="648"/>
      <c r="S70" s="648"/>
      <c r="T70" s="648"/>
      <c r="U70" s="501"/>
      <c r="V70" s="648"/>
      <c r="W70" s="648"/>
      <c r="X70" s="648"/>
      <c r="Y70" s="501"/>
      <c r="Z70" s="648"/>
      <c r="AA70" s="501"/>
      <c r="AB70" s="1613">
        <v>4.0</v>
      </c>
      <c r="AC70" s="665" t="s">
        <v>55</v>
      </c>
      <c r="AD70" s="665" t="s">
        <v>3948</v>
      </c>
      <c r="AE70" s="658"/>
      <c r="AF70" s="658"/>
      <c r="AG70" s="650"/>
      <c r="AH70" s="640"/>
    </row>
    <row r="71" ht="15.75" customHeight="1">
      <c r="A71" s="1031"/>
      <c r="B71" s="642" t="s">
        <v>16066</v>
      </c>
      <c r="C71" s="641"/>
      <c r="D71" s="641"/>
      <c r="E71" s="641"/>
      <c r="F71" s="642" t="s">
        <v>16067</v>
      </c>
      <c r="G71" s="642" t="s">
        <v>16172</v>
      </c>
      <c r="H71" s="500"/>
      <c r="I71" s="500"/>
      <c r="J71" s="501"/>
      <c r="K71" s="501"/>
      <c r="L71" s="501"/>
      <c r="M71" s="648"/>
      <c r="N71" s="648"/>
      <c r="O71" s="648"/>
      <c r="P71" s="648"/>
      <c r="Q71" s="648"/>
      <c r="R71" s="648"/>
      <c r="S71" s="648"/>
      <c r="T71" s="648"/>
      <c r="U71" s="501"/>
      <c r="V71" s="648"/>
      <c r="W71" s="648"/>
      <c r="X71" s="648"/>
      <c r="Y71" s="501"/>
      <c r="Z71" s="648"/>
      <c r="AA71" s="501"/>
      <c r="AB71" s="1613">
        <v>3.0</v>
      </c>
      <c r="AC71" s="665" t="s">
        <v>55</v>
      </c>
      <c r="AD71" s="665" t="s">
        <v>3396</v>
      </c>
      <c r="AE71" s="652" t="s">
        <v>2750</v>
      </c>
      <c r="AF71" s="650"/>
      <c r="AG71" s="650"/>
      <c r="AH71" s="640"/>
    </row>
    <row r="72" ht="15.75" customHeight="1">
      <c r="A72" s="991" t="s">
        <v>16173</v>
      </c>
      <c r="B72" s="641"/>
      <c r="C72" s="641"/>
      <c r="D72" s="641"/>
      <c r="E72" s="641"/>
      <c r="F72" s="641"/>
      <c r="G72" s="641"/>
      <c r="H72" s="648" t="s">
        <v>94</v>
      </c>
      <c r="I72" s="648" t="s">
        <v>94</v>
      </c>
      <c r="J72" s="501"/>
      <c r="K72" s="501"/>
      <c r="L72" s="501"/>
      <c r="M72" s="648"/>
      <c r="N72" s="648"/>
      <c r="O72" s="648"/>
      <c r="P72" s="648"/>
      <c r="Q72" s="648"/>
      <c r="R72" s="648"/>
      <c r="S72" s="648"/>
      <c r="T72" s="648"/>
      <c r="U72" s="501"/>
      <c r="V72" s="648"/>
      <c r="W72" s="648"/>
      <c r="X72" s="648"/>
      <c r="Y72" s="501"/>
      <c r="Z72" s="648"/>
      <c r="AA72" s="501"/>
      <c r="AB72" s="1406" t="s">
        <v>94</v>
      </c>
      <c r="AC72" s="665" t="s">
        <v>55</v>
      </c>
      <c r="AD72" s="665" t="s">
        <v>94</v>
      </c>
      <c r="AE72" s="650"/>
      <c r="AF72" s="650"/>
      <c r="AG72" s="650"/>
      <c r="AH72" s="642"/>
    </row>
    <row r="73" ht="15.75" hidden="1" customHeight="1">
      <c r="A73" s="1031"/>
      <c r="B73" s="642" t="s">
        <v>6647</v>
      </c>
      <c r="C73" s="641"/>
      <c r="D73" s="641"/>
      <c r="E73" s="642" t="s">
        <v>16174</v>
      </c>
      <c r="F73" s="642" t="s">
        <v>16175</v>
      </c>
      <c r="G73" s="642" t="s">
        <v>16176</v>
      </c>
      <c r="H73" s="501"/>
      <c r="I73" s="501"/>
      <c r="J73" s="501"/>
      <c r="K73" s="501"/>
      <c r="L73" s="501"/>
      <c r="M73" s="501"/>
      <c r="N73" s="501"/>
      <c r="O73" s="501"/>
      <c r="P73" s="501"/>
      <c r="Q73" s="501"/>
      <c r="R73" s="501"/>
      <c r="S73" s="501"/>
      <c r="T73" s="501"/>
      <c r="U73" s="501"/>
      <c r="V73" s="501"/>
      <c r="W73" s="501"/>
      <c r="X73" s="501"/>
      <c r="Y73" s="501"/>
      <c r="Z73" s="501"/>
      <c r="AA73" s="501"/>
      <c r="AB73" s="1613">
        <v>4.0</v>
      </c>
      <c r="AC73" s="665" t="s">
        <v>55</v>
      </c>
      <c r="AD73" s="665" t="s">
        <v>3396</v>
      </c>
      <c r="AE73" s="642"/>
      <c r="AF73" s="650"/>
      <c r="AG73" s="650"/>
      <c r="AH73" s="642"/>
    </row>
    <row r="74" ht="15.75" customHeight="1">
      <c r="A74" s="1031"/>
      <c r="B74" s="642" t="s">
        <v>6650</v>
      </c>
      <c r="C74" s="642" t="s">
        <v>8696</v>
      </c>
      <c r="D74" s="641"/>
      <c r="E74" s="641"/>
      <c r="F74" s="642" t="s">
        <v>16177</v>
      </c>
      <c r="G74" s="642" t="s">
        <v>16178</v>
      </c>
      <c r="H74" s="500"/>
      <c r="I74" s="500"/>
      <c r="J74" s="501"/>
      <c r="K74" s="501"/>
      <c r="L74" s="501"/>
      <c r="M74" s="501"/>
      <c r="N74" s="501"/>
      <c r="O74" s="501"/>
      <c r="P74" s="501"/>
      <c r="Q74" s="501"/>
      <c r="R74" s="501"/>
      <c r="S74" s="501"/>
      <c r="T74" s="501"/>
      <c r="U74" s="501"/>
      <c r="V74" s="501"/>
      <c r="W74" s="501"/>
      <c r="X74" s="501"/>
      <c r="Y74" s="501"/>
      <c r="Z74" s="501"/>
      <c r="AA74" s="501"/>
      <c r="AB74" s="1613">
        <v>2.0</v>
      </c>
      <c r="AC74" s="665" t="s">
        <v>55</v>
      </c>
      <c r="AD74" s="665" t="s">
        <v>3396</v>
      </c>
      <c r="AE74" s="652"/>
      <c r="AF74" s="650"/>
      <c r="AG74" s="650"/>
      <c r="AH74" s="642"/>
    </row>
    <row r="75" ht="15.75" customHeight="1">
      <c r="A75" s="1031"/>
      <c r="B75" s="642" t="s">
        <v>16179</v>
      </c>
      <c r="C75" s="641"/>
      <c r="D75" s="641"/>
      <c r="E75" s="642" t="s">
        <v>6772</v>
      </c>
      <c r="F75" s="642" t="s">
        <v>16180</v>
      </c>
      <c r="G75" s="640" t="s">
        <v>16181</v>
      </c>
      <c r="H75" s="648"/>
      <c r="I75" s="500"/>
      <c r="J75" s="501"/>
      <c r="K75" s="501"/>
      <c r="L75" s="501"/>
      <c r="M75" s="501"/>
      <c r="N75" s="501"/>
      <c r="O75" s="501"/>
      <c r="P75" s="501"/>
      <c r="Q75" s="501"/>
      <c r="R75" s="501"/>
      <c r="S75" s="501"/>
      <c r="T75" s="501"/>
      <c r="U75" s="501"/>
      <c r="V75" s="501"/>
      <c r="W75" s="501"/>
      <c r="X75" s="501"/>
      <c r="Y75" s="501"/>
      <c r="Z75" s="501"/>
      <c r="AA75" s="501"/>
      <c r="AB75" s="1406">
        <v>1.0</v>
      </c>
      <c r="AC75" s="665" t="s">
        <v>55</v>
      </c>
      <c r="AD75" s="664" t="s">
        <v>533</v>
      </c>
      <c r="AE75" s="652"/>
      <c r="AF75" s="652"/>
      <c r="AG75" s="640"/>
      <c r="AH75" s="650"/>
    </row>
    <row r="76" ht="15.75" customHeight="1">
      <c r="A76" s="1031"/>
      <c r="B76" s="641"/>
      <c r="C76" s="641"/>
      <c r="D76" s="641"/>
      <c r="E76" s="642" t="s">
        <v>6779</v>
      </c>
      <c r="F76" s="642" t="s">
        <v>16180</v>
      </c>
      <c r="G76" s="642" t="s">
        <v>16182</v>
      </c>
      <c r="H76" s="648"/>
      <c r="I76" s="500"/>
      <c r="J76" s="501"/>
      <c r="K76" s="501"/>
      <c r="L76" s="502"/>
      <c r="M76" s="501"/>
      <c r="N76" s="501"/>
      <c r="O76" s="501"/>
      <c r="P76" s="501"/>
      <c r="Q76" s="501"/>
      <c r="R76" s="501"/>
      <c r="S76" s="501"/>
      <c r="T76" s="501"/>
      <c r="U76" s="501"/>
      <c r="V76" s="501"/>
      <c r="W76" s="501"/>
      <c r="X76" s="501"/>
      <c r="Y76" s="501"/>
      <c r="Z76" s="501"/>
      <c r="AA76" s="501"/>
      <c r="AB76" s="1406">
        <v>1.0</v>
      </c>
      <c r="AC76" s="665" t="s">
        <v>55</v>
      </c>
      <c r="AD76" s="665" t="s">
        <v>433</v>
      </c>
      <c r="AE76" s="650"/>
      <c r="AF76" s="650"/>
      <c r="AG76" s="650"/>
      <c r="AH76" s="642"/>
    </row>
    <row r="77" ht="15.75" hidden="1" customHeight="1">
      <c r="A77" s="1031"/>
      <c r="B77" s="641"/>
      <c r="C77" s="642" t="s">
        <v>6782</v>
      </c>
      <c r="D77" s="641"/>
      <c r="E77" s="642" t="s">
        <v>6783</v>
      </c>
      <c r="F77" s="642" t="s">
        <v>16183</v>
      </c>
      <c r="G77" s="642" t="s">
        <v>16184</v>
      </c>
      <c r="H77" s="501"/>
      <c r="I77" s="501"/>
      <c r="J77" s="501"/>
      <c r="K77" s="501"/>
      <c r="L77" s="501"/>
      <c r="M77" s="501"/>
      <c r="N77" s="501"/>
      <c r="O77" s="501"/>
      <c r="P77" s="501"/>
      <c r="Q77" s="501"/>
      <c r="R77" s="501"/>
      <c r="S77" s="501"/>
      <c r="T77" s="501"/>
      <c r="U77" s="501"/>
      <c r="V77" s="501"/>
      <c r="W77" s="501"/>
      <c r="X77" s="501"/>
      <c r="Y77" s="501"/>
      <c r="Z77" s="501"/>
      <c r="AA77" s="501"/>
      <c r="AB77" s="1613">
        <v>4.0</v>
      </c>
      <c r="AC77" s="665" t="s">
        <v>55</v>
      </c>
      <c r="AD77" s="665" t="s">
        <v>433</v>
      </c>
      <c r="AE77" s="652"/>
      <c r="AF77" s="658"/>
      <c r="AG77" s="658"/>
      <c r="AH77" s="642"/>
    </row>
    <row r="78" ht="15.75" hidden="1" customHeight="1">
      <c r="A78" s="1031"/>
      <c r="B78" s="641"/>
      <c r="C78" s="641"/>
      <c r="D78" s="641"/>
      <c r="E78" s="642" t="s">
        <v>6786</v>
      </c>
      <c r="F78" s="642" t="s">
        <v>16183</v>
      </c>
      <c r="G78" s="642" t="s">
        <v>16184</v>
      </c>
      <c r="H78" s="501"/>
      <c r="I78" s="501"/>
      <c r="J78" s="501"/>
      <c r="K78" s="501"/>
      <c r="L78" s="501"/>
      <c r="M78" s="501"/>
      <c r="N78" s="501"/>
      <c r="O78" s="501"/>
      <c r="P78" s="501"/>
      <c r="Q78" s="501"/>
      <c r="R78" s="501"/>
      <c r="S78" s="501"/>
      <c r="T78" s="501"/>
      <c r="U78" s="501"/>
      <c r="V78" s="501"/>
      <c r="W78" s="501"/>
      <c r="X78" s="501"/>
      <c r="Y78" s="501"/>
      <c r="Z78" s="501"/>
      <c r="AA78" s="501"/>
      <c r="AB78" s="1613">
        <v>4.0</v>
      </c>
      <c r="AC78" s="665" t="s">
        <v>55</v>
      </c>
      <c r="AD78" s="665" t="s">
        <v>433</v>
      </c>
      <c r="AE78" s="658"/>
      <c r="AF78" s="658"/>
      <c r="AG78" s="658"/>
      <c r="AH78" s="641"/>
    </row>
    <row r="79" ht="15.75" customHeight="1">
      <c r="A79" s="991" t="s">
        <v>6238</v>
      </c>
      <c r="B79" s="641"/>
      <c r="C79" s="641"/>
      <c r="D79" s="641"/>
      <c r="E79" s="641"/>
      <c r="F79" s="641"/>
      <c r="G79" s="641"/>
      <c r="H79" s="648" t="s">
        <v>94</v>
      </c>
      <c r="I79" s="648" t="s">
        <v>94</v>
      </c>
      <c r="J79" s="501"/>
      <c r="K79" s="501"/>
      <c r="L79" s="501"/>
      <c r="M79" s="501"/>
      <c r="N79" s="501"/>
      <c r="O79" s="501"/>
      <c r="P79" s="501"/>
      <c r="Q79" s="501"/>
      <c r="R79" s="501"/>
      <c r="S79" s="501"/>
      <c r="T79" s="501"/>
      <c r="U79" s="501"/>
      <c r="V79" s="501"/>
      <c r="W79" s="501"/>
      <c r="X79" s="501"/>
      <c r="Y79" s="501"/>
      <c r="Z79" s="501"/>
      <c r="AA79" s="501"/>
      <c r="AB79" s="1406" t="s">
        <v>94</v>
      </c>
      <c r="AC79" s="665" t="s">
        <v>55</v>
      </c>
      <c r="AD79" s="665" t="s">
        <v>94</v>
      </c>
      <c r="AE79" s="650"/>
      <c r="AF79" s="650"/>
      <c r="AG79" s="650"/>
      <c r="AH79" s="650"/>
    </row>
    <row r="80" ht="15.75" hidden="1" customHeight="1">
      <c r="A80" s="1031"/>
      <c r="B80" s="642" t="s">
        <v>6658</v>
      </c>
      <c r="C80" s="642" t="s">
        <v>6659</v>
      </c>
      <c r="D80" s="641"/>
      <c r="E80" s="641"/>
      <c r="F80" s="642" t="s">
        <v>16185</v>
      </c>
      <c r="G80" s="642" t="s">
        <v>16186</v>
      </c>
      <c r="H80" s="501"/>
      <c r="I80" s="501"/>
      <c r="J80" s="501"/>
      <c r="K80" s="501"/>
      <c r="L80" s="501"/>
      <c r="M80" s="501"/>
      <c r="N80" s="501"/>
      <c r="O80" s="501"/>
      <c r="P80" s="501"/>
      <c r="Q80" s="501"/>
      <c r="R80" s="501"/>
      <c r="S80" s="501"/>
      <c r="T80" s="501"/>
      <c r="U80" s="501"/>
      <c r="V80" s="501"/>
      <c r="W80" s="501"/>
      <c r="X80" s="501"/>
      <c r="Y80" s="501"/>
      <c r="Z80" s="501"/>
      <c r="AA80" s="501"/>
      <c r="AB80" s="1613">
        <v>4.0</v>
      </c>
      <c r="AC80" s="665" t="s">
        <v>55</v>
      </c>
      <c r="AD80" s="665" t="s">
        <v>433</v>
      </c>
      <c r="AE80" s="658"/>
      <c r="AF80" s="658"/>
      <c r="AG80" s="658"/>
      <c r="AH80" s="640"/>
    </row>
    <row r="81" ht="15.75" customHeight="1">
      <c r="A81" s="1031"/>
      <c r="B81" s="642" t="s">
        <v>6239</v>
      </c>
      <c r="C81" s="642" t="s">
        <v>6246</v>
      </c>
      <c r="D81" s="642" t="s">
        <v>16134</v>
      </c>
      <c r="E81" s="641"/>
      <c r="F81" s="642" t="s">
        <v>16187</v>
      </c>
      <c r="G81" s="642" t="s">
        <v>16136</v>
      </c>
      <c r="H81" s="501"/>
      <c r="I81" s="500"/>
      <c r="J81" s="501"/>
      <c r="K81" s="501"/>
      <c r="L81" s="501"/>
      <c r="M81" s="648"/>
      <c r="N81" s="648"/>
      <c r="O81" s="648"/>
      <c r="P81" s="648"/>
      <c r="Q81" s="648"/>
      <c r="R81" s="648"/>
      <c r="S81" s="648"/>
      <c r="T81" s="648"/>
      <c r="U81" s="648"/>
      <c r="V81" s="648"/>
      <c r="W81" s="648"/>
      <c r="X81" s="648"/>
      <c r="Y81" s="648"/>
      <c r="Z81" s="648"/>
      <c r="AA81" s="648"/>
      <c r="AB81" s="1613">
        <v>2.0</v>
      </c>
      <c r="AC81" s="665" t="s">
        <v>55</v>
      </c>
      <c r="AD81" s="665" t="s">
        <v>433</v>
      </c>
      <c r="AE81" s="640"/>
      <c r="AF81" s="650"/>
      <c r="AG81" s="650"/>
      <c r="AH81" s="640"/>
    </row>
    <row r="82" ht="15.75" hidden="1" customHeight="1">
      <c r="A82" s="1031"/>
      <c r="B82" s="641"/>
      <c r="C82" s="641"/>
      <c r="D82" s="642" t="s">
        <v>16188</v>
      </c>
      <c r="E82" s="641"/>
      <c r="F82" s="642" t="s">
        <v>16189</v>
      </c>
      <c r="G82" s="642" t="s">
        <v>16190</v>
      </c>
      <c r="H82" s="648"/>
      <c r="I82" s="648"/>
      <c r="J82" s="501"/>
      <c r="K82" s="501"/>
      <c r="L82" s="501"/>
      <c r="M82" s="648"/>
      <c r="N82" s="648"/>
      <c r="O82" s="648"/>
      <c r="P82" s="648"/>
      <c r="Q82" s="648"/>
      <c r="R82" s="648"/>
      <c r="S82" s="648"/>
      <c r="T82" s="648"/>
      <c r="U82" s="501"/>
      <c r="V82" s="648"/>
      <c r="W82" s="648"/>
      <c r="X82" s="648"/>
      <c r="Y82" s="501"/>
      <c r="Z82" s="648"/>
      <c r="AA82" s="501"/>
      <c r="AB82" s="1613">
        <v>4.0</v>
      </c>
      <c r="AC82" s="665" t="s">
        <v>55</v>
      </c>
      <c r="AD82" s="665" t="s">
        <v>433</v>
      </c>
      <c r="AE82" s="658"/>
      <c r="AF82" s="658"/>
      <c r="AG82" s="658"/>
      <c r="AH82" s="642"/>
    </row>
    <row r="83" ht="15.75" customHeight="1">
      <c r="A83" s="1031"/>
      <c r="B83" s="641"/>
      <c r="C83" s="642" t="s">
        <v>16191</v>
      </c>
      <c r="D83" s="641"/>
      <c r="E83" s="641"/>
      <c r="F83" s="642" t="s">
        <v>16192</v>
      </c>
      <c r="G83" s="642" t="s">
        <v>16193</v>
      </c>
      <c r="H83" s="501"/>
      <c r="I83" s="500"/>
      <c r="J83" s="501"/>
      <c r="K83" s="501"/>
      <c r="L83" s="501"/>
      <c r="M83" s="648"/>
      <c r="N83" s="648"/>
      <c r="O83" s="648"/>
      <c r="P83" s="648"/>
      <c r="Q83" s="648"/>
      <c r="R83" s="648"/>
      <c r="S83" s="648"/>
      <c r="T83" s="648"/>
      <c r="U83" s="501"/>
      <c r="V83" s="648"/>
      <c r="W83" s="648"/>
      <c r="X83" s="648"/>
      <c r="Y83" s="501"/>
      <c r="Z83" s="648"/>
      <c r="AA83" s="501"/>
      <c r="AB83" s="1613">
        <v>3.0</v>
      </c>
      <c r="AC83" s="665" t="s">
        <v>55</v>
      </c>
      <c r="AD83" s="665" t="s">
        <v>433</v>
      </c>
      <c r="AE83" s="656" t="s">
        <v>16194</v>
      </c>
      <c r="AF83" s="650"/>
      <c r="AG83" s="640" t="s">
        <v>16195</v>
      </c>
      <c r="AH83" s="642"/>
    </row>
    <row r="84" ht="15.75" hidden="1" customHeight="1">
      <c r="A84" s="1031"/>
      <c r="B84" s="641"/>
      <c r="C84" s="642" t="s">
        <v>16152</v>
      </c>
      <c r="D84" s="641"/>
      <c r="E84" s="641"/>
      <c r="F84" s="642" t="s">
        <v>16196</v>
      </c>
      <c r="G84" s="642" t="s">
        <v>6683</v>
      </c>
      <c r="H84" s="648"/>
      <c r="I84" s="648"/>
      <c r="J84" s="501"/>
      <c r="K84" s="501"/>
      <c r="L84" s="501"/>
      <c r="M84" s="648"/>
      <c r="N84" s="648"/>
      <c r="O84" s="648"/>
      <c r="P84" s="648"/>
      <c r="Q84" s="648"/>
      <c r="R84" s="648"/>
      <c r="S84" s="648"/>
      <c r="T84" s="648"/>
      <c r="U84" s="501"/>
      <c r="V84" s="648"/>
      <c r="W84" s="648"/>
      <c r="X84" s="648"/>
      <c r="Y84" s="501"/>
      <c r="Z84" s="648"/>
      <c r="AA84" s="501"/>
      <c r="AB84" s="1613">
        <v>4.0</v>
      </c>
      <c r="AC84" s="665" t="s">
        <v>55</v>
      </c>
      <c r="AD84" s="665" t="s">
        <v>433</v>
      </c>
      <c r="AE84" s="658"/>
      <c r="AF84" s="658"/>
      <c r="AG84" s="658"/>
      <c r="AH84" s="658"/>
    </row>
    <row r="85" ht="15.75" customHeight="1">
      <c r="A85" s="991" t="s">
        <v>1823</v>
      </c>
      <c r="B85" s="641"/>
      <c r="C85" s="641"/>
      <c r="D85" s="641"/>
      <c r="E85" s="641"/>
      <c r="F85" s="641"/>
      <c r="G85" s="641"/>
      <c r="H85" s="648" t="s">
        <v>94</v>
      </c>
      <c r="I85" s="648" t="s">
        <v>94</v>
      </c>
      <c r="J85" s="501"/>
      <c r="K85" s="501"/>
      <c r="L85" s="501"/>
      <c r="M85" s="648"/>
      <c r="N85" s="648"/>
      <c r="O85" s="648"/>
      <c r="P85" s="648"/>
      <c r="Q85" s="648"/>
      <c r="R85" s="648"/>
      <c r="S85" s="648"/>
      <c r="T85" s="648"/>
      <c r="U85" s="501"/>
      <c r="V85" s="648"/>
      <c r="W85" s="648"/>
      <c r="X85" s="648"/>
      <c r="Y85" s="501"/>
      <c r="Z85" s="648"/>
      <c r="AA85" s="501"/>
      <c r="AB85" s="1406" t="s">
        <v>94</v>
      </c>
      <c r="AC85" s="665" t="s">
        <v>55</v>
      </c>
      <c r="AD85" s="665" t="s">
        <v>94</v>
      </c>
      <c r="AE85" s="650"/>
      <c r="AF85" s="650"/>
      <c r="AG85" s="650"/>
      <c r="AH85" s="640"/>
    </row>
    <row r="86" ht="15.75" hidden="1" customHeight="1">
      <c r="A86" s="1031"/>
      <c r="B86" s="642" t="s">
        <v>16154</v>
      </c>
      <c r="C86" s="641"/>
      <c r="D86" s="641"/>
      <c r="E86" s="641"/>
      <c r="F86" s="642" t="s">
        <v>16155</v>
      </c>
      <c r="G86" s="642" t="s">
        <v>16197</v>
      </c>
      <c r="H86" s="648"/>
      <c r="I86" s="648"/>
      <c r="J86" s="501"/>
      <c r="K86" s="501"/>
      <c r="L86" s="501"/>
      <c r="M86" s="648"/>
      <c r="N86" s="648"/>
      <c r="O86" s="648"/>
      <c r="P86" s="648"/>
      <c r="Q86" s="648"/>
      <c r="R86" s="648"/>
      <c r="S86" s="648"/>
      <c r="T86" s="648"/>
      <c r="U86" s="501"/>
      <c r="V86" s="648"/>
      <c r="W86" s="648"/>
      <c r="X86" s="648"/>
      <c r="Y86" s="501"/>
      <c r="Z86" s="648"/>
      <c r="AA86" s="501"/>
      <c r="AB86" s="1613">
        <v>4.0</v>
      </c>
      <c r="AC86" s="665" t="s">
        <v>55</v>
      </c>
      <c r="AD86" s="665" t="s">
        <v>433</v>
      </c>
      <c r="AE86" s="641"/>
      <c r="AF86" s="658"/>
      <c r="AG86" s="658"/>
      <c r="AH86" s="642"/>
    </row>
    <row r="87" ht="15.75" hidden="1" customHeight="1">
      <c r="A87" s="1031"/>
      <c r="B87" s="642" t="s">
        <v>6841</v>
      </c>
      <c r="C87" s="641"/>
      <c r="D87" s="641"/>
      <c r="E87" s="641"/>
      <c r="F87" s="642" t="s">
        <v>6842</v>
      </c>
      <c r="G87" s="642" t="s">
        <v>16157</v>
      </c>
      <c r="H87" s="648"/>
      <c r="I87" s="648"/>
      <c r="J87" s="648"/>
      <c r="K87" s="501"/>
      <c r="L87" s="501"/>
      <c r="M87" s="648"/>
      <c r="N87" s="648"/>
      <c r="O87" s="648"/>
      <c r="P87" s="648"/>
      <c r="Q87" s="648"/>
      <c r="R87" s="648"/>
      <c r="S87" s="648"/>
      <c r="T87" s="648"/>
      <c r="U87" s="648"/>
      <c r="V87" s="648"/>
      <c r="W87" s="648"/>
      <c r="X87" s="648"/>
      <c r="Y87" s="648"/>
      <c r="Z87" s="648"/>
      <c r="AA87" s="648"/>
      <c r="AB87" s="1613">
        <v>4.0</v>
      </c>
      <c r="AC87" s="665" t="s">
        <v>55</v>
      </c>
      <c r="AD87" s="665" t="s">
        <v>433</v>
      </c>
      <c r="AE87" s="641"/>
      <c r="AF87" s="658"/>
      <c r="AG87" s="658"/>
      <c r="AH87" s="642"/>
    </row>
    <row r="88" ht="15.75" customHeight="1">
      <c r="A88" s="1031"/>
      <c r="B88" s="642" t="s">
        <v>3491</v>
      </c>
      <c r="C88" s="642"/>
      <c r="D88" s="641"/>
      <c r="E88" s="641"/>
      <c r="F88" s="642"/>
      <c r="G88" s="642"/>
      <c r="H88" s="648" t="s">
        <v>94</v>
      </c>
      <c r="I88" s="648" t="s">
        <v>94</v>
      </c>
      <c r="J88" s="501"/>
      <c r="K88" s="501"/>
      <c r="L88" s="501"/>
      <c r="M88" s="648"/>
      <c r="N88" s="648"/>
      <c r="O88" s="648"/>
      <c r="P88" s="648"/>
      <c r="Q88" s="648"/>
      <c r="R88" s="648"/>
      <c r="S88" s="648"/>
      <c r="T88" s="648"/>
      <c r="U88" s="501"/>
      <c r="V88" s="648"/>
      <c r="W88" s="648"/>
      <c r="X88" s="648"/>
      <c r="Y88" s="501"/>
      <c r="Z88" s="648"/>
      <c r="AA88" s="501"/>
      <c r="AB88" s="1406" t="s">
        <v>94</v>
      </c>
      <c r="AC88" s="665" t="s">
        <v>55</v>
      </c>
      <c r="AD88" s="665" t="s">
        <v>94</v>
      </c>
      <c r="AE88" s="650"/>
      <c r="AF88" s="650"/>
      <c r="AG88" s="650"/>
      <c r="AH88" s="642"/>
    </row>
    <row r="89" ht="15.75" hidden="1" customHeight="1">
      <c r="A89" s="1031"/>
      <c r="B89" s="642"/>
      <c r="C89" s="642" t="s">
        <v>6844</v>
      </c>
      <c r="D89" s="641"/>
      <c r="E89" s="641"/>
      <c r="F89" s="642" t="s">
        <v>6845</v>
      </c>
      <c r="G89" s="640" t="s">
        <v>16198</v>
      </c>
      <c r="H89" s="648"/>
      <c r="I89" s="501"/>
      <c r="J89" s="648"/>
      <c r="K89" s="501"/>
      <c r="L89" s="501"/>
      <c r="M89" s="648"/>
      <c r="N89" s="648"/>
      <c r="O89" s="648"/>
      <c r="P89" s="648"/>
      <c r="Q89" s="648"/>
      <c r="R89" s="648"/>
      <c r="S89" s="648"/>
      <c r="T89" s="648"/>
      <c r="U89" s="648"/>
      <c r="V89" s="648"/>
      <c r="W89" s="648"/>
      <c r="X89" s="648"/>
      <c r="Y89" s="648"/>
      <c r="Z89" s="648"/>
      <c r="AA89" s="648"/>
      <c r="AB89" s="1613">
        <v>4.0</v>
      </c>
      <c r="AC89" s="665" t="s">
        <v>55</v>
      </c>
      <c r="AD89" s="664" t="s">
        <v>361</v>
      </c>
      <c r="AE89" s="650"/>
      <c r="AF89" s="650"/>
      <c r="AG89" s="650"/>
      <c r="AH89" s="642"/>
    </row>
    <row r="90" ht="15.75" hidden="1" customHeight="1">
      <c r="A90" s="1031"/>
      <c r="B90" s="641"/>
      <c r="C90" s="642" t="s">
        <v>6849</v>
      </c>
      <c r="D90" s="641"/>
      <c r="E90" s="641"/>
      <c r="F90" s="642" t="s">
        <v>16199</v>
      </c>
      <c r="G90" s="640" t="s">
        <v>16200</v>
      </c>
      <c r="H90" s="501"/>
      <c r="I90" s="501"/>
      <c r="J90" s="501"/>
      <c r="K90" s="648"/>
      <c r="L90" s="648"/>
      <c r="M90" s="648"/>
      <c r="N90" s="648"/>
      <c r="O90" s="648"/>
      <c r="P90" s="648"/>
      <c r="Q90" s="648"/>
      <c r="R90" s="648"/>
      <c r="S90" s="648"/>
      <c r="T90" s="648"/>
      <c r="U90" s="648"/>
      <c r="V90" s="648"/>
      <c r="W90" s="648"/>
      <c r="X90" s="648"/>
      <c r="Y90" s="648"/>
      <c r="Z90" s="648"/>
      <c r="AA90" s="648"/>
      <c r="AB90" s="1613">
        <v>4.0</v>
      </c>
      <c r="AC90" s="665" t="s">
        <v>55</v>
      </c>
      <c r="AD90" s="664" t="s">
        <v>361</v>
      </c>
      <c r="AE90" s="652"/>
      <c r="AF90" s="640" t="s">
        <v>16201</v>
      </c>
      <c r="AG90" s="640"/>
      <c r="AH90" s="650"/>
    </row>
    <row r="91" ht="15.75" hidden="1" customHeight="1">
      <c r="A91" s="1031"/>
      <c r="B91" s="641"/>
      <c r="C91" s="642" t="s">
        <v>16159</v>
      </c>
      <c r="D91" s="641"/>
      <c r="E91" s="641"/>
      <c r="F91" s="642" t="s">
        <v>16160</v>
      </c>
      <c r="G91" s="640" t="s">
        <v>16202</v>
      </c>
      <c r="H91" s="648"/>
      <c r="I91" s="648"/>
      <c r="J91" s="501"/>
      <c r="K91" s="501"/>
      <c r="L91" s="501"/>
      <c r="M91" s="648"/>
      <c r="N91" s="648"/>
      <c r="O91" s="648"/>
      <c r="P91" s="648"/>
      <c r="Q91" s="648"/>
      <c r="R91" s="648"/>
      <c r="S91" s="648"/>
      <c r="T91" s="648"/>
      <c r="U91" s="501"/>
      <c r="V91" s="648"/>
      <c r="W91" s="648"/>
      <c r="X91" s="648"/>
      <c r="Y91" s="501"/>
      <c r="Z91" s="648"/>
      <c r="AA91" s="501"/>
      <c r="AB91" s="1613">
        <v>4.0</v>
      </c>
      <c r="AC91" s="665" t="s">
        <v>55</v>
      </c>
      <c r="AD91" s="664" t="s">
        <v>361</v>
      </c>
      <c r="AE91" s="641"/>
      <c r="AF91" s="641"/>
      <c r="AG91" s="658"/>
      <c r="AH91" s="650"/>
    </row>
    <row r="92" ht="15.75" customHeight="1">
      <c r="A92" s="3093" t="s">
        <v>16203</v>
      </c>
      <c r="B92" s="1769"/>
      <c r="C92" s="1769"/>
      <c r="D92" s="1769"/>
      <c r="E92" s="1769"/>
      <c r="F92" s="1769"/>
      <c r="G92" s="1769"/>
      <c r="H92" s="1783"/>
      <c r="I92" s="1783"/>
      <c r="J92" s="1778"/>
      <c r="K92" s="1778"/>
      <c r="L92" s="1778"/>
      <c r="M92" s="1783"/>
      <c r="N92" s="1783"/>
      <c r="O92" s="1783"/>
      <c r="P92" s="1783"/>
      <c r="Q92" s="1783"/>
      <c r="R92" s="1783"/>
      <c r="S92" s="1783"/>
      <c r="T92" s="1783"/>
      <c r="U92" s="1778"/>
      <c r="V92" s="1783"/>
      <c r="W92" s="1783"/>
      <c r="X92" s="1783"/>
      <c r="Y92" s="1778"/>
      <c r="Z92" s="1783"/>
      <c r="AA92" s="1778"/>
      <c r="AB92" s="1771"/>
      <c r="AC92" s="1769"/>
      <c r="AD92" s="1769"/>
      <c r="AE92" s="1770"/>
      <c r="AF92" s="1770"/>
      <c r="AG92" s="1770"/>
      <c r="AH92" s="3094"/>
    </row>
    <row r="93" ht="15.75" customHeight="1">
      <c r="A93" s="991" t="s">
        <v>4942</v>
      </c>
      <c r="B93" s="641"/>
      <c r="C93" s="641"/>
      <c r="D93" s="641"/>
      <c r="E93" s="641"/>
      <c r="F93" s="641"/>
      <c r="G93" s="641"/>
      <c r="H93" s="648" t="s">
        <v>94</v>
      </c>
      <c r="I93" s="648" t="s">
        <v>94</v>
      </c>
      <c r="J93" s="501"/>
      <c r="K93" s="501"/>
      <c r="L93" s="501"/>
      <c r="M93" s="648"/>
      <c r="N93" s="648"/>
      <c r="O93" s="648"/>
      <c r="P93" s="648"/>
      <c r="Q93" s="648"/>
      <c r="R93" s="648"/>
      <c r="S93" s="648"/>
      <c r="T93" s="648"/>
      <c r="U93" s="648"/>
      <c r="V93" s="648"/>
      <c r="W93" s="648"/>
      <c r="X93" s="648"/>
      <c r="Y93" s="648"/>
      <c r="Z93" s="648"/>
      <c r="AA93" s="648"/>
      <c r="AB93" s="1406" t="s">
        <v>94</v>
      </c>
      <c r="AC93" s="665" t="s">
        <v>55</v>
      </c>
      <c r="AD93" s="665" t="s">
        <v>94</v>
      </c>
      <c r="AE93" s="642"/>
      <c r="AF93" s="642"/>
      <c r="AG93" s="642"/>
      <c r="AH93" s="640"/>
    </row>
    <row r="94" ht="15.75" hidden="1" customHeight="1">
      <c r="A94" s="1031"/>
      <c r="B94" s="642" t="s">
        <v>5623</v>
      </c>
      <c r="C94" s="641"/>
      <c r="D94" s="641"/>
      <c r="E94" s="642" t="s">
        <v>6795</v>
      </c>
      <c r="F94" s="640" t="s">
        <v>16204</v>
      </c>
      <c r="G94" s="642" t="s">
        <v>16205</v>
      </c>
      <c r="H94" s="648"/>
      <c r="I94" s="648"/>
      <c r="J94" s="648"/>
      <c r="K94" s="501"/>
      <c r="L94" s="501"/>
      <c r="M94" s="648"/>
      <c r="N94" s="648"/>
      <c r="O94" s="648"/>
      <c r="P94" s="648"/>
      <c r="Q94" s="648"/>
      <c r="R94" s="648"/>
      <c r="S94" s="648"/>
      <c r="T94" s="648"/>
      <c r="U94" s="648"/>
      <c r="V94" s="648"/>
      <c r="W94" s="648"/>
      <c r="X94" s="648"/>
      <c r="Y94" s="648"/>
      <c r="Z94" s="648"/>
      <c r="AA94" s="648"/>
      <c r="AB94" s="1613">
        <v>4.0</v>
      </c>
      <c r="AC94" s="665" t="s">
        <v>55</v>
      </c>
      <c r="AD94" s="665" t="s">
        <v>3396</v>
      </c>
      <c r="AE94" s="658"/>
      <c r="AF94" s="658"/>
      <c r="AG94" s="658"/>
      <c r="AH94" s="650"/>
    </row>
    <row r="95" ht="15.75" customHeight="1">
      <c r="A95" s="1031"/>
      <c r="B95" s="642" t="s">
        <v>16166</v>
      </c>
      <c r="C95" s="641"/>
      <c r="D95" s="641"/>
      <c r="E95" s="642" t="s">
        <v>16206</v>
      </c>
      <c r="F95" s="640" t="s">
        <v>16207</v>
      </c>
      <c r="G95" s="640" t="s">
        <v>16208</v>
      </c>
      <c r="H95" s="501"/>
      <c r="I95" s="500"/>
      <c r="J95" s="501"/>
      <c r="K95" s="648"/>
      <c r="L95" s="648"/>
      <c r="M95" s="648"/>
      <c r="N95" s="648"/>
      <c r="O95" s="648"/>
      <c r="P95" s="648"/>
      <c r="Q95" s="648"/>
      <c r="R95" s="648"/>
      <c r="S95" s="648"/>
      <c r="T95" s="648"/>
      <c r="U95" s="648"/>
      <c r="V95" s="648"/>
      <c r="W95" s="648"/>
      <c r="X95" s="648"/>
      <c r="Y95" s="648"/>
      <c r="Z95" s="648"/>
      <c r="AA95" s="648"/>
      <c r="AB95" s="1406">
        <v>1.0</v>
      </c>
      <c r="AC95" s="665" t="s">
        <v>55</v>
      </c>
      <c r="AD95" s="664" t="s">
        <v>3208</v>
      </c>
      <c r="AE95" s="652"/>
      <c r="AF95" s="650"/>
      <c r="AG95" s="640"/>
      <c r="AH95" s="650"/>
    </row>
    <row r="96" ht="15.75" hidden="1" customHeight="1">
      <c r="A96" s="1031"/>
      <c r="B96" s="641"/>
      <c r="C96" s="642" t="s">
        <v>6684</v>
      </c>
      <c r="D96" s="641"/>
      <c r="E96" s="641"/>
      <c r="F96" s="642" t="s">
        <v>16209</v>
      </c>
      <c r="G96" s="642" t="s">
        <v>16210</v>
      </c>
      <c r="H96" s="501"/>
      <c r="I96" s="501"/>
      <c r="J96" s="501"/>
      <c r="K96" s="501"/>
      <c r="L96" s="502"/>
      <c r="M96" s="501"/>
      <c r="N96" s="501"/>
      <c r="O96" s="501"/>
      <c r="P96" s="501"/>
      <c r="Q96" s="501"/>
      <c r="R96" s="501"/>
      <c r="S96" s="501"/>
      <c r="T96" s="501"/>
      <c r="U96" s="501"/>
      <c r="V96" s="501"/>
      <c r="W96" s="501"/>
      <c r="X96" s="501"/>
      <c r="Y96" s="501"/>
      <c r="Z96" s="501"/>
      <c r="AA96" s="501"/>
      <c r="AB96" s="1613">
        <v>4.0</v>
      </c>
      <c r="AC96" s="665" t="s">
        <v>55</v>
      </c>
      <c r="AD96" s="665" t="s">
        <v>433</v>
      </c>
      <c r="AE96" s="641"/>
      <c r="AF96" s="641"/>
      <c r="AG96" s="658"/>
      <c r="AH96" s="650"/>
    </row>
    <row r="97" ht="15.75" hidden="1" customHeight="1">
      <c r="A97" s="1031"/>
      <c r="B97" s="641"/>
      <c r="C97" s="641"/>
      <c r="D97" s="641"/>
      <c r="E97" s="642" t="s">
        <v>6688</v>
      </c>
      <c r="F97" s="642" t="s">
        <v>16209</v>
      </c>
      <c r="G97" s="642" t="s">
        <v>6689</v>
      </c>
      <c r="H97" s="648"/>
      <c r="I97" s="648"/>
      <c r="J97" s="648"/>
      <c r="K97" s="501"/>
      <c r="L97" s="501"/>
      <c r="M97" s="648"/>
      <c r="N97" s="648"/>
      <c r="O97" s="648"/>
      <c r="P97" s="648"/>
      <c r="Q97" s="648"/>
      <c r="R97" s="648"/>
      <c r="S97" s="648"/>
      <c r="T97" s="648"/>
      <c r="U97" s="648"/>
      <c r="V97" s="648"/>
      <c r="W97" s="648"/>
      <c r="X97" s="648"/>
      <c r="Y97" s="648"/>
      <c r="Z97" s="648"/>
      <c r="AA97" s="648"/>
      <c r="AB97" s="1613">
        <v>4.0</v>
      </c>
      <c r="AC97" s="665" t="s">
        <v>55</v>
      </c>
      <c r="AD97" s="665" t="s">
        <v>433</v>
      </c>
      <c r="AE97" s="641"/>
      <c r="AF97" s="641"/>
      <c r="AG97" s="641"/>
      <c r="AH97" s="643"/>
    </row>
    <row r="98" ht="15.75" customHeight="1">
      <c r="A98" s="991" t="s">
        <v>16061</v>
      </c>
      <c r="B98" s="641"/>
      <c r="C98" s="641"/>
      <c r="D98" s="641"/>
      <c r="E98" s="641"/>
      <c r="F98" s="641"/>
      <c r="G98" s="641"/>
      <c r="H98" s="648" t="s">
        <v>94</v>
      </c>
      <c r="I98" s="648" t="s">
        <v>94</v>
      </c>
      <c r="J98" s="501"/>
      <c r="K98" s="501"/>
      <c r="L98" s="648"/>
      <c r="M98" s="648"/>
      <c r="N98" s="648"/>
      <c r="O98" s="648"/>
      <c r="P98" s="648"/>
      <c r="Q98" s="648"/>
      <c r="R98" s="648"/>
      <c r="S98" s="648"/>
      <c r="T98" s="648"/>
      <c r="U98" s="648"/>
      <c r="V98" s="648"/>
      <c r="W98" s="648"/>
      <c r="X98" s="648"/>
      <c r="Y98" s="648"/>
      <c r="Z98" s="648"/>
      <c r="AA98" s="648"/>
      <c r="AB98" s="1406" t="s">
        <v>94</v>
      </c>
      <c r="AC98" s="665" t="s">
        <v>55</v>
      </c>
      <c r="AD98" s="665" t="s">
        <v>94</v>
      </c>
      <c r="AE98" s="642"/>
      <c r="AF98" s="642"/>
      <c r="AG98" s="642"/>
      <c r="AH98" s="640"/>
    </row>
    <row r="99" ht="15.75" hidden="1" customHeight="1">
      <c r="A99" s="1031"/>
      <c r="B99" s="642" t="s">
        <v>16062</v>
      </c>
      <c r="C99" s="642" t="s">
        <v>16063</v>
      </c>
      <c r="D99" s="641"/>
      <c r="E99" s="641"/>
      <c r="F99" s="642" t="s">
        <v>16064</v>
      </c>
      <c r="G99" s="640" t="s">
        <v>16065</v>
      </c>
      <c r="H99" s="648"/>
      <c r="I99" s="648"/>
      <c r="J99" s="648"/>
      <c r="K99" s="501"/>
      <c r="L99" s="501"/>
      <c r="M99" s="648"/>
      <c r="N99" s="648"/>
      <c r="O99" s="648"/>
      <c r="P99" s="648"/>
      <c r="Q99" s="648"/>
      <c r="R99" s="648"/>
      <c r="S99" s="648"/>
      <c r="T99" s="648"/>
      <c r="U99" s="648"/>
      <c r="V99" s="648"/>
      <c r="W99" s="648"/>
      <c r="X99" s="648"/>
      <c r="Y99" s="648"/>
      <c r="Z99" s="648"/>
      <c r="AA99" s="648"/>
      <c r="AB99" s="1613">
        <v>4.0</v>
      </c>
      <c r="AC99" s="665" t="s">
        <v>55</v>
      </c>
      <c r="AD99" s="665" t="s">
        <v>3948</v>
      </c>
      <c r="AE99" s="658"/>
      <c r="AF99" s="658"/>
      <c r="AG99" s="650"/>
      <c r="AH99" s="654"/>
    </row>
    <row r="100" ht="15.75" customHeight="1">
      <c r="A100" s="1031"/>
      <c r="B100" s="642" t="s">
        <v>16066</v>
      </c>
      <c r="C100" s="641"/>
      <c r="D100" s="641"/>
      <c r="E100" s="641"/>
      <c r="F100" s="642" t="s">
        <v>16067</v>
      </c>
      <c r="G100" s="641" t="s">
        <v>16211</v>
      </c>
      <c r="H100" s="501"/>
      <c r="I100" s="500"/>
      <c r="J100" s="501"/>
      <c r="K100" s="501"/>
      <c r="L100" s="501"/>
      <c r="M100" s="501"/>
      <c r="N100" s="501"/>
      <c r="O100" s="501"/>
      <c r="P100" s="501"/>
      <c r="Q100" s="501"/>
      <c r="R100" s="501"/>
      <c r="S100" s="501"/>
      <c r="T100" s="501"/>
      <c r="U100" s="501"/>
      <c r="V100" s="501"/>
      <c r="W100" s="501"/>
      <c r="X100" s="501"/>
      <c r="Y100" s="501"/>
      <c r="Z100" s="501"/>
      <c r="AA100" s="501"/>
      <c r="AB100" s="1613">
        <v>3.0</v>
      </c>
      <c r="AC100" s="665" t="s">
        <v>55</v>
      </c>
      <c r="AD100" s="665" t="s">
        <v>3396</v>
      </c>
      <c r="AE100" s="640"/>
      <c r="AF100" s="650"/>
      <c r="AG100" s="642"/>
      <c r="AH100" s="654"/>
    </row>
    <row r="101" ht="15.75" customHeight="1">
      <c r="A101" s="991" t="s">
        <v>16212</v>
      </c>
      <c r="B101" s="641"/>
      <c r="C101" s="641"/>
      <c r="D101" s="641"/>
      <c r="E101" s="641"/>
      <c r="F101" s="641"/>
      <c r="G101" s="641"/>
      <c r="H101" s="648" t="s">
        <v>94</v>
      </c>
      <c r="I101" s="648" t="s">
        <v>94</v>
      </c>
      <c r="J101" s="501"/>
      <c r="K101" s="501"/>
      <c r="L101" s="648"/>
      <c r="M101" s="648"/>
      <c r="N101" s="648"/>
      <c r="O101" s="648"/>
      <c r="P101" s="648"/>
      <c r="Q101" s="648"/>
      <c r="R101" s="648"/>
      <c r="S101" s="648"/>
      <c r="T101" s="648"/>
      <c r="U101" s="648"/>
      <c r="V101" s="648"/>
      <c r="W101" s="648"/>
      <c r="X101" s="648"/>
      <c r="Y101" s="648"/>
      <c r="Z101" s="648"/>
      <c r="AA101" s="648"/>
      <c r="AB101" s="1406" t="s">
        <v>94</v>
      </c>
      <c r="AC101" s="665" t="s">
        <v>55</v>
      </c>
      <c r="AD101" s="665" t="s">
        <v>94</v>
      </c>
      <c r="AE101" s="642"/>
      <c r="AF101" s="650"/>
      <c r="AG101" s="650"/>
      <c r="AH101" s="643"/>
    </row>
    <row r="102" ht="15.75" hidden="1" customHeight="1">
      <c r="A102" s="1031"/>
      <c r="B102" s="642" t="s">
        <v>6647</v>
      </c>
      <c r="C102" s="641"/>
      <c r="D102" s="641"/>
      <c r="E102" s="642" t="s">
        <v>16213</v>
      </c>
      <c r="F102" s="642" t="s">
        <v>16214</v>
      </c>
      <c r="G102" s="642" t="s">
        <v>16215</v>
      </c>
      <c r="H102" s="664"/>
      <c r="I102" s="648"/>
      <c r="J102" s="664"/>
      <c r="K102" s="664"/>
      <c r="L102" s="665"/>
      <c r="M102" s="665"/>
      <c r="N102" s="665"/>
      <c r="O102" s="665"/>
      <c r="P102" s="665"/>
      <c r="Q102" s="665"/>
      <c r="R102" s="665"/>
      <c r="S102" s="665"/>
      <c r="T102" s="665"/>
      <c r="U102" s="665"/>
      <c r="V102" s="665"/>
      <c r="W102" s="665"/>
      <c r="X102" s="665"/>
      <c r="Y102" s="665"/>
      <c r="Z102" s="665"/>
      <c r="AA102" s="665"/>
      <c r="AB102" s="1613">
        <v>4.0</v>
      </c>
      <c r="AC102" s="665" t="s">
        <v>55</v>
      </c>
      <c r="AD102" s="665" t="s">
        <v>3396</v>
      </c>
      <c r="AE102" s="650"/>
      <c r="AF102" s="650"/>
      <c r="AG102" s="642"/>
      <c r="AH102" s="655"/>
    </row>
    <row r="103" ht="15.75" customHeight="1">
      <c r="A103" s="1031"/>
      <c r="B103" s="642" t="s">
        <v>6650</v>
      </c>
      <c r="C103" s="642" t="s">
        <v>8696</v>
      </c>
      <c r="D103" s="642" t="s">
        <v>16216</v>
      </c>
      <c r="E103" s="641"/>
      <c r="F103" s="642" t="s">
        <v>16217</v>
      </c>
      <c r="G103" s="642" t="s">
        <v>16218</v>
      </c>
      <c r="H103" s="501"/>
      <c r="I103" s="500"/>
      <c r="J103" s="500"/>
      <c r="K103" s="500"/>
      <c r="L103" s="500"/>
      <c r="M103" s="500"/>
      <c r="N103" s="500"/>
      <c r="O103" s="500"/>
      <c r="P103" s="500"/>
      <c r="Q103" s="500"/>
      <c r="R103" s="500"/>
      <c r="S103" s="500"/>
      <c r="T103" s="500"/>
      <c r="U103" s="500"/>
      <c r="V103" s="500"/>
      <c r="W103" s="500"/>
      <c r="X103" s="500"/>
      <c r="Y103" s="500"/>
      <c r="Z103" s="500"/>
      <c r="AA103" s="500"/>
      <c r="AB103" s="1613">
        <v>3.0</v>
      </c>
      <c r="AC103" s="665" t="s">
        <v>55</v>
      </c>
      <c r="AD103" s="665" t="s">
        <v>3396</v>
      </c>
      <c r="AE103" s="652"/>
      <c r="AF103" s="656" t="s">
        <v>16219</v>
      </c>
      <c r="AG103" s="650"/>
      <c r="AH103" s="654"/>
    </row>
    <row r="104" ht="15.75" hidden="1" customHeight="1">
      <c r="A104" s="1031"/>
      <c r="B104" s="641"/>
      <c r="C104" s="641"/>
      <c r="D104" s="642" t="s">
        <v>16220</v>
      </c>
      <c r="E104" s="641"/>
      <c r="F104" s="642" t="s">
        <v>16217</v>
      </c>
      <c r="G104" s="640" t="s">
        <v>16221</v>
      </c>
      <c r="H104" s="648"/>
      <c r="I104" s="648"/>
      <c r="J104" s="500"/>
      <c r="K104" s="501"/>
      <c r="L104" s="501"/>
      <c r="M104" s="648"/>
      <c r="N104" s="648"/>
      <c r="O104" s="648"/>
      <c r="P104" s="648"/>
      <c r="Q104" s="648"/>
      <c r="R104" s="648"/>
      <c r="S104" s="648"/>
      <c r="T104" s="648"/>
      <c r="U104" s="500"/>
      <c r="V104" s="648"/>
      <c r="W104" s="648"/>
      <c r="X104" s="648"/>
      <c r="Y104" s="500"/>
      <c r="Z104" s="648"/>
      <c r="AA104" s="500"/>
      <c r="AB104" s="1613">
        <v>4.0</v>
      </c>
      <c r="AC104" s="665" t="s">
        <v>55</v>
      </c>
      <c r="AD104" s="665" t="s">
        <v>3396</v>
      </c>
      <c r="AE104" s="650"/>
      <c r="AF104" s="3095" t="s">
        <v>16222</v>
      </c>
      <c r="AG104" s="650"/>
      <c r="AH104" s="654"/>
    </row>
    <row r="105" ht="15.75" customHeight="1">
      <c r="A105" s="1643"/>
      <c r="B105" s="642" t="s">
        <v>6305</v>
      </c>
      <c r="C105" s="642" t="s">
        <v>16216</v>
      </c>
      <c r="D105" s="641"/>
      <c r="E105" s="641"/>
      <c r="F105" s="642" t="s">
        <v>16223</v>
      </c>
      <c r="G105" s="642" t="s">
        <v>16224</v>
      </c>
      <c r="H105" s="501"/>
      <c r="I105" s="500"/>
      <c r="J105" s="500"/>
      <c r="K105" s="501"/>
      <c r="L105" s="501"/>
      <c r="M105" s="648"/>
      <c r="N105" s="648"/>
      <c r="O105" s="648"/>
      <c r="P105" s="648"/>
      <c r="Q105" s="648"/>
      <c r="R105" s="648"/>
      <c r="S105" s="648"/>
      <c r="T105" s="648"/>
      <c r="U105" s="500"/>
      <c r="V105" s="648"/>
      <c r="W105" s="648"/>
      <c r="X105" s="648"/>
      <c r="Y105" s="500"/>
      <c r="Z105" s="648"/>
      <c r="AA105" s="500"/>
      <c r="AB105" s="1406">
        <v>1.0</v>
      </c>
      <c r="AC105" s="665" t="s">
        <v>55</v>
      </c>
      <c r="AD105" s="665" t="s">
        <v>433</v>
      </c>
      <c r="AE105" s="650"/>
      <c r="AF105" s="650"/>
      <c r="AG105" s="650"/>
      <c r="AH105" s="654"/>
    </row>
    <row r="106" ht="15.75" hidden="1" customHeight="1">
      <c r="A106" s="1643"/>
      <c r="B106" s="641"/>
      <c r="C106" s="642" t="s">
        <v>16220</v>
      </c>
      <c r="D106" s="641"/>
      <c r="E106" s="641"/>
      <c r="F106" s="642" t="s">
        <v>16225</v>
      </c>
      <c r="G106" s="642" t="s">
        <v>16226</v>
      </c>
      <c r="H106" s="648"/>
      <c r="I106" s="648"/>
      <c r="J106" s="500"/>
      <c r="K106" s="500"/>
      <c r="L106" s="500"/>
      <c r="M106" s="648"/>
      <c r="N106" s="648"/>
      <c r="O106" s="648"/>
      <c r="P106" s="648"/>
      <c r="Q106" s="648"/>
      <c r="R106" s="648"/>
      <c r="S106" s="648"/>
      <c r="T106" s="648"/>
      <c r="U106" s="500"/>
      <c r="V106" s="648"/>
      <c r="W106" s="648"/>
      <c r="X106" s="648"/>
      <c r="Y106" s="500"/>
      <c r="Z106" s="648"/>
      <c r="AA106" s="500"/>
      <c r="AB106" s="1613">
        <v>4.0</v>
      </c>
      <c r="AC106" s="665" t="s">
        <v>55</v>
      </c>
      <c r="AD106" s="665" t="s">
        <v>433</v>
      </c>
      <c r="AE106" s="658"/>
      <c r="AF106" s="650" t="s">
        <v>16227</v>
      </c>
      <c r="AG106" s="658"/>
      <c r="AH106" s="654"/>
    </row>
    <row r="107" ht="15.75" hidden="1" customHeight="1">
      <c r="A107" s="1031"/>
      <c r="B107" s="641"/>
      <c r="C107" s="642" t="s">
        <v>6782</v>
      </c>
      <c r="D107" s="641"/>
      <c r="E107" s="642" t="s">
        <v>16228</v>
      </c>
      <c r="F107" s="642" t="s">
        <v>16229</v>
      </c>
      <c r="G107" s="642" t="s">
        <v>16230</v>
      </c>
      <c r="H107" s="500"/>
      <c r="I107" s="500"/>
      <c r="J107" s="500"/>
      <c r="K107" s="500"/>
      <c r="L107" s="500"/>
      <c r="M107" s="500"/>
      <c r="N107" s="500"/>
      <c r="O107" s="500"/>
      <c r="P107" s="500"/>
      <c r="Q107" s="500"/>
      <c r="R107" s="500"/>
      <c r="S107" s="500"/>
      <c r="T107" s="500"/>
      <c r="U107" s="500"/>
      <c r="V107" s="500"/>
      <c r="W107" s="500"/>
      <c r="X107" s="500"/>
      <c r="Y107" s="500"/>
      <c r="Z107" s="500"/>
      <c r="AA107" s="500"/>
      <c r="AB107" s="1613">
        <v>4.0</v>
      </c>
      <c r="AC107" s="665" t="s">
        <v>55</v>
      </c>
      <c r="AD107" s="665" t="s">
        <v>433</v>
      </c>
      <c r="AE107" s="658"/>
      <c r="AF107" s="658"/>
      <c r="AG107" s="658"/>
      <c r="AH107" s="654"/>
    </row>
    <row r="108" ht="15.75" hidden="1" customHeight="1">
      <c r="A108" s="1643"/>
      <c r="B108" s="641"/>
      <c r="C108" s="641"/>
      <c r="D108" s="641"/>
      <c r="E108" s="642" t="s">
        <v>16231</v>
      </c>
      <c r="F108" s="642" t="s">
        <v>16229</v>
      </c>
      <c r="G108" s="642" t="s">
        <v>16230</v>
      </c>
      <c r="H108" s="648"/>
      <c r="I108" s="648"/>
      <c r="J108" s="500"/>
      <c r="K108" s="501"/>
      <c r="L108" s="501"/>
      <c r="M108" s="648"/>
      <c r="N108" s="648"/>
      <c r="O108" s="648"/>
      <c r="P108" s="648"/>
      <c r="Q108" s="648"/>
      <c r="R108" s="648"/>
      <c r="S108" s="648"/>
      <c r="T108" s="648"/>
      <c r="U108" s="500"/>
      <c r="V108" s="648"/>
      <c r="W108" s="648"/>
      <c r="X108" s="648"/>
      <c r="Y108" s="500"/>
      <c r="Z108" s="648"/>
      <c r="AA108" s="500"/>
      <c r="AB108" s="1613">
        <v>4.0</v>
      </c>
      <c r="AC108" s="665" t="s">
        <v>55</v>
      </c>
      <c r="AD108" s="665" t="s">
        <v>433</v>
      </c>
      <c r="AE108" s="658"/>
      <c r="AF108" s="658"/>
      <c r="AG108" s="658"/>
      <c r="AH108" s="654"/>
    </row>
    <row r="109" ht="15.75" customHeight="1">
      <c r="A109" s="991" t="s">
        <v>6238</v>
      </c>
      <c r="B109" s="641"/>
      <c r="C109" s="641"/>
      <c r="D109" s="641"/>
      <c r="E109" s="641"/>
      <c r="F109" s="641"/>
      <c r="G109" s="641"/>
      <c r="H109" s="648" t="s">
        <v>94</v>
      </c>
      <c r="I109" s="648" t="s">
        <v>94</v>
      </c>
      <c r="J109" s="501"/>
      <c r="K109" s="501"/>
      <c r="L109" s="501"/>
      <c r="M109" s="648"/>
      <c r="N109" s="648"/>
      <c r="O109" s="648"/>
      <c r="P109" s="648"/>
      <c r="Q109" s="648"/>
      <c r="R109" s="648"/>
      <c r="S109" s="648"/>
      <c r="T109" s="648"/>
      <c r="U109" s="500"/>
      <c r="V109" s="648"/>
      <c r="W109" s="648"/>
      <c r="X109" s="648"/>
      <c r="Y109" s="500"/>
      <c r="Z109" s="648"/>
      <c r="AA109" s="500"/>
      <c r="AB109" s="1406" t="s">
        <v>94</v>
      </c>
      <c r="AC109" s="665" t="s">
        <v>55</v>
      </c>
      <c r="AD109" s="665" t="s">
        <v>94</v>
      </c>
      <c r="AE109" s="650"/>
      <c r="AF109" s="650"/>
      <c r="AG109" s="650"/>
      <c r="AH109" s="654"/>
    </row>
    <row r="110" ht="15.75" hidden="1" customHeight="1">
      <c r="A110" s="1031"/>
      <c r="B110" s="642" t="s">
        <v>6658</v>
      </c>
      <c r="C110" s="642" t="s">
        <v>6659</v>
      </c>
      <c r="D110" s="641"/>
      <c r="E110" s="641"/>
      <c r="F110" s="642" t="s">
        <v>16232</v>
      </c>
      <c r="G110" s="642" t="s">
        <v>16186</v>
      </c>
      <c r="H110" s="648"/>
      <c r="I110" s="648"/>
      <c r="J110" s="648"/>
      <c r="K110" s="648"/>
      <c r="L110" s="648"/>
      <c r="M110" s="648"/>
      <c r="N110" s="648"/>
      <c r="O110" s="648"/>
      <c r="P110" s="648"/>
      <c r="Q110" s="648"/>
      <c r="R110" s="648"/>
      <c r="S110" s="648"/>
      <c r="T110" s="648"/>
      <c r="U110" s="648"/>
      <c r="V110" s="648"/>
      <c r="W110" s="648"/>
      <c r="X110" s="648"/>
      <c r="Y110" s="648"/>
      <c r="Z110" s="648"/>
      <c r="AA110" s="648"/>
      <c r="AB110" s="1613">
        <v>4.0</v>
      </c>
      <c r="AC110" s="665" t="s">
        <v>55</v>
      </c>
      <c r="AD110" s="665" t="s">
        <v>433</v>
      </c>
      <c r="AE110" s="658"/>
      <c r="AF110" s="658"/>
      <c r="AG110" s="658"/>
      <c r="AH110" s="654"/>
    </row>
    <row r="111" ht="15.75" customHeight="1">
      <c r="A111" s="1031"/>
      <c r="B111" s="642" t="s">
        <v>6239</v>
      </c>
      <c r="C111" s="642" t="s">
        <v>6246</v>
      </c>
      <c r="D111" s="642" t="s">
        <v>16134</v>
      </c>
      <c r="E111" s="641"/>
      <c r="F111" s="642" t="s">
        <v>16233</v>
      </c>
      <c r="G111" s="642" t="s">
        <v>16136</v>
      </c>
      <c r="H111" s="501"/>
      <c r="I111" s="500"/>
      <c r="J111" s="500"/>
      <c r="K111" s="500"/>
      <c r="L111" s="500"/>
      <c r="M111" s="500"/>
      <c r="N111" s="500"/>
      <c r="O111" s="500"/>
      <c r="P111" s="500"/>
      <c r="Q111" s="500"/>
      <c r="R111" s="500"/>
      <c r="S111" s="500"/>
      <c r="T111" s="500"/>
      <c r="U111" s="500"/>
      <c r="V111" s="500"/>
      <c r="W111" s="500"/>
      <c r="X111" s="500"/>
      <c r="Y111" s="500"/>
      <c r="Z111" s="500"/>
      <c r="AA111" s="500"/>
      <c r="AB111" s="1613">
        <v>2.0</v>
      </c>
      <c r="AC111" s="665" t="s">
        <v>55</v>
      </c>
      <c r="AD111" s="665" t="s">
        <v>433</v>
      </c>
      <c r="AE111" s="642"/>
      <c r="AF111" s="650"/>
      <c r="AG111" s="642"/>
      <c r="AH111" s="643"/>
    </row>
    <row r="112" ht="15.75" hidden="1" customHeight="1">
      <c r="A112" s="1031"/>
      <c r="B112" s="641"/>
      <c r="C112" s="641"/>
      <c r="D112" s="642" t="s">
        <v>16188</v>
      </c>
      <c r="E112" s="641"/>
      <c r="F112" s="642" t="s">
        <v>16234</v>
      </c>
      <c r="G112" s="642" t="s">
        <v>16235</v>
      </c>
      <c r="H112" s="500"/>
      <c r="I112" s="500"/>
      <c r="J112" s="500"/>
      <c r="K112" s="501"/>
      <c r="L112" s="501"/>
      <c r="M112" s="500"/>
      <c r="N112" s="500"/>
      <c r="O112" s="500"/>
      <c r="P112" s="500"/>
      <c r="Q112" s="500"/>
      <c r="R112" s="500"/>
      <c r="S112" s="500"/>
      <c r="T112" s="500"/>
      <c r="U112" s="500"/>
      <c r="V112" s="500"/>
      <c r="W112" s="500"/>
      <c r="X112" s="500"/>
      <c r="Y112" s="500"/>
      <c r="Z112" s="500"/>
      <c r="AA112" s="500"/>
      <c r="AB112" s="1613">
        <v>4.0</v>
      </c>
      <c r="AC112" s="665" t="s">
        <v>55</v>
      </c>
      <c r="AD112" s="665" t="s">
        <v>433</v>
      </c>
      <c r="AE112" s="658"/>
      <c r="AF112" s="658"/>
      <c r="AG112" s="658"/>
      <c r="AH112" s="655"/>
    </row>
    <row r="113" ht="15.75" customHeight="1">
      <c r="A113" s="1031"/>
      <c r="B113" s="641"/>
      <c r="C113" s="642" t="s">
        <v>16191</v>
      </c>
      <c r="D113" s="641"/>
      <c r="E113" s="641"/>
      <c r="F113" s="642" t="s">
        <v>16236</v>
      </c>
      <c r="G113" s="642" t="s">
        <v>16237</v>
      </c>
      <c r="H113" s="501"/>
      <c r="I113" s="500"/>
      <c r="J113" s="500"/>
      <c r="K113" s="501"/>
      <c r="L113" s="501"/>
      <c r="M113" s="648"/>
      <c r="N113" s="648"/>
      <c r="O113" s="648"/>
      <c r="P113" s="648"/>
      <c r="Q113" s="648"/>
      <c r="R113" s="648"/>
      <c r="S113" s="648"/>
      <c r="T113" s="648"/>
      <c r="U113" s="500"/>
      <c r="V113" s="648"/>
      <c r="W113" s="648"/>
      <c r="X113" s="648"/>
      <c r="Y113" s="500"/>
      <c r="Z113" s="648"/>
      <c r="AA113" s="500"/>
      <c r="AB113" s="1613">
        <v>3.0</v>
      </c>
      <c r="AC113" s="665" t="s">
        <v>55</v>
      </c>
      <c r="AD113" s="665" t="s">
        <v>433</v>
      </c>
      <c r="AE113" s="656" t="s">
        <v>16238</v>
      </c>
      <c r="AF113" s="640" t="s">
        <v>16239</v>
      </c>
      <c r="AG113" s="650"/>
      <c r="AH113" s="655"/>
    </row>
    <row r="114" ht="15.75" hidden="1" customHeight="1">
      <c r="A114" s="1031"/>
      <c r="B114" s="641"/>
      <c r="C114" s="642" t="s">
        <v>16152</v>
      </c>
      <c r="D114" s="641"/>
      <c r="E114" s="641"/>
      <c r="F114" s="642" t="s">
        <v>16240</v>
      </c>
      <c r="G114" s="642" t="s">
        <v>6683</v>
      </c>
      <c r="H114" s="500"/>
      <c r="I114" s="500"/>
      <c r="J114" s="500"/>
      <c r="K114" s="501"/>
      <c r="L114" s="501"/>
      <c r="M114" s="500"/>
      <c r="N114" s="500"/>
      <c r="O114" s="500"/>
      <c r="P114" s="500"/>
      <c r="Q114" s="500"/>
      <c r="R114" s="500"/>
      <c r="S114" s="500"/>
      <c r="T114" s="500"/>
      <c r="U114" s="500"/>
      <c r="V114" s="500"/>
      <c r="W114" s="500"/>
      <c r="X114" s="500"/>
      <c r="Y114" s="500"/>
      <c r="Z114" s="500"/>
      <c r="AA114" s="500"/>
      <c r="AB114" s="1613">
        <v>4.0</v>
      </c>
      <c r="AC114" s="665" t="s">
        <v>55</v>
      </c>
      <c r="AD114" s="665" t="s">
        <v>433</v>
      </c>
      <c r="AE114" s="658"/>
      <c r="AF114" s="658"/>
      <c r="AG114" s="658"/>
      <c r="AH114" s="654"/>
    </row>
    <row r="115" ht="15.75" customHeight="1">
      <c r="A115" s="991" t="s">
        <v>1823</v>
      </c>
      <c r="B115" s="641"/>
      <c r="C115" s="641"/>
      <c r="D115" s="641"/>
      <c r="E115" s="641"/>
      <c r="F115" s="641"/>
      <c r="G115" s="641"/>
      <c r="H115" s="648" t="s">
        <v>94</v>
      </c>
      <c r="I115" s="648" t="s">
        <v>94</v>
      </c>
      <c r="J115" s="501"/>
      <c r="K115" s="501"/>
      <c r="L115" s="501"/>
      <c r="M115" s="648"/>
      <c r="N115" s="648"/>
      <c r="O115" s="648"/>
      <c r="P115" s="648"/>
      <c r="Q115" s="648"/>
      <c r="R115" s="648"/>
      <c r="S115" s="648"/>
      <c r="T115" s="648"/>
      <c r="U115" s="501"/>
      <c r="V115" s="648"/>
      <c r="W115" s="648"/>
      <c r="X115" s="648"/>
      <c r="Y115" s="501"/>
      <c r="Z115" s="648"/>
      <c r="AA115" s="501"/>
      <c r="AB115" s="1406" t="s">
        <v>94</v>
      </c>
      <c r="AC115" s="665" t="s">
        <v>55</v>
      </c>
      <c r="AD115" s="665" t="s">
        <v>94</v>
      </c>
      <c r="AE115" s="650"/>
      <c r="AF115" s="650"/>
      <c r="AG115" s="650"/>
      <c r="AH115" s="654"/>
    </row>
    <row r="116" ht="15.75" hidden="1" customHeight="1">
      <c r="A116" s="1031"/>
      <c r="B116" s="642" t="s">
        <v>16154</v>
      </c>
      <c r="C116" s="641"/>
      <c r="D116" s="641"/>
      <c r="E116" s="641"/>
      <c r="F116" s="642" t="s">
        <v>16155</v>
      </c>
      <c r="G116" s="642" t="s">
        <v>16197</v>
      </c>
      <c r="H116" s="648"/>
      <c r="I116" s="648"/>
      <c r="J116" s="501"/>
      <c r="K116" s="501"/>
      <c r="L116" s="501"/>
      <c r="M116" s="648"/>
      <c r="N116" s="648"/>
      <c r="O116" s="648"/>
      <c r="P116" s="648"/>
      <c r="Q116" s="648"/>
      <c r="R116" s="648"/>
      <c r="S116" s="648"/>
      <c r="T116" s="648"/>
      <c r="U116" s="501"/>
      <c r="V116" s="648"/>
      <c r="W116" s="648"/>
      <c r="X116" s="648"/>
      <c r="Y116" s="501"/>
      <c r="Z116" s="648"/>
      <c r="AA116" s="501"/>
      <c r="AB116" s="1613">
        <v>4.0</v>
      </c>
      <c r="AC116" s="665" t="s">
        <v>55</v>
      </c>
      <c r="AD116" s="665" t="s">
        <v>433</v>
      </c>
      <c r="AE116" s="658"/>
      <c r="AF116" s="658"/>
      <c r="AG116" s="658"/>
      <c r="AH116" s="654"/>
    </row>
    <row r="117" ht="15.75" hidden="1" customHeight="1">
      <c r="A117" s="1031"/>
      <c r="B117" s="642" t="s">
        <v>6841</v>
      </c>
      <c r="C117" s="641"/>
      <c r="D117" s="641"/>
      <c r="E117" s="641"/>
      <c r="F117" s="642" t="s">
        <v>6842</v>
      </c>
      <c r="G117" s="642" t="s">
        <v>16157</v>
      </c>
      <c r="H117" s="500"/>
      <c r="I117" s="500"/>
      <c r="J117" s="648"/>
      <c r="K117" s="648"/>
      <c r="L117" s="648"/>
      <c r="M117" s="500"/>
      <c r="N117" s="500"/>
      <c r="O117" s="648"/>
      <c r="P117" s="648"/>
      <c r="Q117" s="648"/>
      <c r="R117" s="648"/>
      <c r="S117" s="648"/>
      <c r="T117" s="648"/>
      <c r="U117" s="648"/>
      <c r="V117" s="500"/>
      <c r="W117" s="648"/>
      <c r="X117" s="648"/>
      <c r="Y117" s="648"/>
      <c r="Z117" s="500"/>
      <c r="AA117" s="648"/>
      <c r="AB117" s="1613">
        <v>4.0</v>
      </c>
      <c r="AC117" s="665" t="s">
        <v>55</v>
      </c>
      <c r="AD117" s="665" t="s">
        <v>433</v>
      </c>
      <c r="AE117" s="658"/>
      <c r="AF117" s="658"/>
      <c r="AG117" s="658"/>
      <c r="AH117" s="654"/>
    </row>
    <row r="118" ht="15.75" customHeight="1">
      <c r="A118" s="1031"/>
      <c r="B118" s="642" t="s">
        <v>3491</v>
      </c>
      <c r="C118" s="642"/>
      <c r="D118" s="641"/>
      <c r="E118" s="641"/>
      <c r="F118" s="642"/>
      <c r="G118" s="642"/>
      <c r="H118" s="648" t="s">
        <v>94</v>
      </c>
      <c r="I118" s="648" t="s">
        <v>94</v>
      </c>
      <c r="J118" s="501"/>
      <c r="K118" s="501"/>
      <c r="L118" s="501"/>
      <c r="M118" s="648"/>
      <c r="N118" s="648"/>
      <c r="O118" s="648"/>
      <c r="P118" s="648"/>
      <c r="Q118" s="648"/>
      <c r="R118" s="648"/>
      <c r="S118" s="648"/>
      <c r="T118" s="648"/>
      <c r="U118" s="501"/>
      <c r="V118" s="648"/>
      <c r="W118" s="648"/>
      <c r="X118" s="648"/>
      <c r="Y118" s="501"/>
      <c r="Z118" s="648"/>
      <c r="AA118" s="501"/>
      <c r="AB118" s="1406" t="s">
        <v>94</v>
      </c>
      <c r="AC118" s="665" t="s">
        <v>55</v>
      </c>
      <c r="AD118" s="665" t="s">
        <v>94</v>
      </c>
      <c r="AE118" s="650"/>
      <c r="AF118" s="650"/>
      <c r="AG118" s="650"/>
      <c r="AH118" s="654"/>
    </row>
    <row r="119" ht="15.75" hidden="1" customHeight="1">
      <c r="A119" s="1031"/>
      <c r="B119" s="642"/>
      <c r="C119" s="642" t="s">
        <v>6844</v>
      </c>
      <c r="D119" s="641"/>
      <c r="E119" s="641"/>
      <c r="F119" s="642" t="s">
        <v>6845</v>
      </c>
      <c r="G119" s="642" t="s">
        <v>16241</v>
      </c>
      <c r="H119" s="648"/>
      <c r="I119" s="648"/>
      <c r="J119" s="500"/>
      <c r="K119" s="501"/>
      <c r="L119" s="501"/>
      <c r="M119" s="648"/>
      <c r="N119" s="648"/>
      <c r="O119" s="648"/>
      <c r="P119" s="648"/>
      <c r="Q119" s="648"/>
      <c r="R119" s="648"/>
      <c r="S119" s="648"/>
      <c r="T119" s="648"/>
      <c r="U119" s="648"/>
      <c r="V119" s="648"/>
      <c r="W119" s="648"/>
      <c r="X119" s="648"/>
      <c r="Y119" s="648"/>
      <c r="Z119" s="648"/>
      <c r="AA119" s="648"/>
      <c r="AB119" s="1613">
        <v>4.0</v>
      </c>
      <c r="AC119" s="665" t="s">
        <v>55</v>
      </c>
      <c r="AD119" s="665" t="s">
        <v>3396</v>
      </c>
      <c r="AE119" s="650"/>
      <c r="AF119" s="650"/>
      <c r="AG119" s="650"/>
      <c r="AH119" s="654"/>
    </row>
    <row r="120" ht="15.75" customHeight="1">
      <c r="A120" s="1031"/>
      <c r="B120" s="641"/>
      <c r="C120" s="642" t="s">
        <v>6849</v>
      </c>
      <c r="D120" s="641"/>
      <c r="E120" s="641"/>
      <c r="F120" s="642" t="s">
        <v>16199</v>
      </c>
      <c r="G120" s="642" t="s">
        <v>16242</v>
      </c>
      <c r="H120" s="501"/>
      <c r="I120" s="500"/>
      <c r="J120" s="500"/>
      <c r="K120" s="501"/>
      <c r="L120" s="501"/>
      <c r="M120" s="500"/>
      <c r="N120" s="500"/>
      <c r="O120" s="648"/>
      <c r="P120" s="648"/>
      <c r="Q120" s="648"/>
      <c r="R120" s="648"/>
      <c r="S120" s="648"/>
      <c r="T120" s="648"/>
      <c r="U120" s="648"/>
      <c r="V120" s="500"/>
      <c r="W120" s="648"/>
      <c r="X120" s="648"/>
      <c r="Y120" s="648"/>
      <c r="Z120" s="500"/>
      <c r="AA120" s="648"/>
      <c r="AB120" s="1613">
        <v>3.0</v>
      </c>
      <c r="AC120" s="665" t="s">
        <v>55</v>
      </c>
      <c r="AD120" s="665" t="s">
        <v>3396</v>
      </c>
      <c r="AE120" s="652"/>
      <c r="AF120" s="640" t="s">
        <v>16243</v>
      </c>
      <c r="AG120" s="650"/>
      <c r="AH120" s="654"/>
    </row>
    <row r="121" ht="15.75" hidden="1" customHeight="1">
      <c r="A121" s="1031"/>
      <c r="B121" s="641"/>
      <c r="C121" s="642" t="s">
        <v>16244</v>
      </c>
      <c r="D121" s="641"/>
      <c r="E121" s="641"/>
      <c r="F121" s="642" t="s">
        <v>16160</v>
      </c>
      <c r="G121" s="642" t="s">
        <v>16245</v>
      </c>
      <c r="H121" s="648"/>
      <c r="I121" s="648"/>
      <c r="J121" s="648"/>
      <c r="K121" s="501"/>
      <c r="L121" s="501"/>
      <c r="M121" s="648"/>
      <c r="N121" s="648"/>
      <c r="O121" s="648"/>
      <c r="P121" s="648"/>
      <c r="Q121" s="648"/>
      <c r="R121" s="648"/>
      <c r="S121" s="648"/>
      <c r="T121" s="648"/>
      <c r="U121" s="648"/>
      <c r="V121" s="648"/>
      <c r="W121" s="648"/>
      <c r="X121" s="648"/>
      <c r="Y121" s="648"/>
      <c r="Z121" s="648"/>
      <c r="AA121" s="648"/>
      <c r="AB121" s="1613">
        <v>4.0</v>
      </c>
      <c r="AC121" s="665" t="s">
        <v>55</v>
      </c>
      <c r="AD121" s="665" t="s">
        <v>3396</v>
      </c>
      <c r="AE121" s="658"/>
      <c r="AF121" s="658"/>
      <c r="AG121" s="658"/>
      <c r="AH121" s="654"/>
    </row>
    <row r="122" ht="15.75" customHeight="1">
      <c r="A122" s="1823" t="s">
        <v>16246</v>
      </c>
      <c r="B122" s="1769"/>
      <c r="C122" s="1769"/>
      <c r="D122" s="1769"/>
      <c r="E122" s="1769"/>
      <c r="F122" s="1769"/>
      <c r="G122" s="3096" t="s">
        <v>16247</v>
      </c>
      <c r="H122" s="1783"/>
      <c r="I122" s="1783"/>
      <c r="J122" s="1778"/>
      <c r="K122" s="1778"/>
      <c r="L122" s="1778"/>
      <c r="M122" s="1783"/>
      <c r="N122" s="1783"/>
      <c r="O122" s="1783"/>
      <c r="P122" s="1783"/>
      <c r="Q122" s="1783"/>
      <c r="R122" s="1783"/>
      <c r="S122" s="1783"/>
      <c r="T122" s="1783"/>
      <c r="U122" s="1778"/>
      <c r="V122" s="1783"/>
      <c r="W122" s="1783"/>
      <c r="X122" s="1783"/>
      <c r="Y122" s="1778"/>
      <c r="Z122" s="1783"/>
      <c r="AA122" s="1778"/>
      <c r="AB122" s="1771"/>
      <c r="AC122" s="1769"/>
      <c r="AD122" s="1769"/>
      <c r="AE122" s="3097" t="s">
        <v>16248</v>
      </c>
      <c r="AF122" s="1770"/>
      <c r="AG122" s="1770"/>
      <c r="AH122" s="3094"/>
    </row>
    <row r="123" ht="15.75" customHeight="1">
      <c r="A123" s="643" t="s">
        <v>16249</v>
      </c>
      <c r="B123" s="623"/>
      <c r="C123" s="623"/>
      <c r="D123" s="623"/>
      <c r="E123" s="643"/>
      <c r="F123" s="643" t="s">
        <v>16250</v>
      </c>
      <c r="G123" s="643"/>
      <c r="H123" s="648" t="s">
        <v>94</v>
      </c>
      <c r="I123" s="648" t="s">
        <v>94</v>
      </c>
      <c r="J123" s="500"/>
      <c r="K123" s="500"/>
      <c r="L123" s="500"/>
      <c r="M123" s="648"/>
      <c r="N123" s="648"/>
      <c r="O123" s="648"/>
      <c r="P123" s="648"/>
      <c r="Q123" s="648"/>
      <c r="R123" s="648"/>
      <c r="S123" s="648"/>
      <c r="T123" s="648"/>
      <c r="U123" s="500"/>
      <c r="V123" s="648"/>
      <c r="W123" s="648"/>
      <c r="X123" s="648"/>
      <c r="Y123" s="500"/>
      <c r="Z123" s="648"/>
      <c r="AA123" s="500"/>
      <c r="AB123" s="500" t="s">
        <v>94</v>
      </c>
      <c r="AC123" s="665" t="s">
        <v>55</v>
      </c>
      <c r="AD123" s="500" t="s">
        <v>1577</v>
      </c>
      <c r="AE123" s="654"/>
      <c r="AF123" s="654"/>
      <c r="AG123" s="643"/>
      <c r="AH123" s="708" t="s">
        <v>16251</v>
      </c>
    </row>
    <row r="124" ht="15.75" customHeight="1">
      <c r="A124" s="3098" t="s">
        <v>16252</v>
      </c>
      <c r="B124" s="3098" t="s">
        <v>16253</v>
      </c>
      <c r="C124" s="3099" t="s">
        <v>16254</v>
      </c>
      <c r="D124" s="3099" t="s">
        <v>16255</v>
      </c>
      <c r="E124" s="3100" t="s">
        <v>16256</v>
      </c>
      <c r="F124" s="809"/>
      <c r="G124" s="620"/>
      <c r="H124" s="648" t="s">
        <v>94</v>
      </c>
      <c r="I124" s="648" t="s">
        <v>94</v>
      </c>
      <c r="J124" s="500"/>
      <c r="K124" s="501"/>
      <c r="L124" s="501"/>
      <c r="M124" s="648"/>
      <c r="N124" s="648"/>
      <c r="O124" s="648"/>
      <c r="P124" s="648"/>
      <c r="Q124" s="648"/>
      <c r="R124" s="648"/>
      <c r="S124" s="648"/>
      <c r="T124" s="648"/>
      <c r="U124" s="500"/>
      <c r="V124" s="648"/>
      <c r="W124" s="648"/>
      <c r="X124" s="648"/>
      <c r="Y124" s="500"/>
      <c r="Z124" s="648"/>
      <c r="AA124" s="500"/>
      <c r="AB124" s="500" t="s">
        <v>94</v>
      </c>
      <c r="AC124" s="665" t="s">
        <v>55</v>
      </c>
      <c r="AD124" s="500" t="s">
        <v>1577</v>
      </c>
      <c r="AE124" s="654"/>
      <c r="AF124" s="654"/>
      <c r="AG124" s="654"/>
      <c r="AH124" s="654"/>
    </row>
    <row r="125" ht="15.75" hidden="1" customHeight="1">
      <c r="A125" s="3101">
        <v>1.0</v>
      </c>
      <c r="B125" s="3101">
        <v>0.0</v>
      </c>
      <c r="C125" s="3101">
        <v>1.0</v>
      </c>
      <c r="D125" s="3102">
        <v>8.0</v>
      </c>
      <c r="E125" s="3102">
        <v>5.0</v>
      </c>
      <c r="F125" s="640" t="s">
        <v>16257</v>
      </c>
      <c r="G125" s="634" t="s">
        <v>16258</v>
      </c>
      <c r="H125" s="500"/>
      <c r="I125" s="500"/>
      <c r="J125" s="500"/>
      <c r="K125" s="500"/>
      <c r="L125" s="500"/>
      <c r="M125" s="500"/>
      <c r="N125" s="500"/>
      <c r="O125" s="500"/>
      <c r="P125" s="500"/>
      <c r="Q125" s="500"/>
      <c r="R125" s="500"/>
      <c r="S125" s="500"/>
      <c r="T125" s="500"/>
      <c r="U125" s="500"/>
      <c r="V125" s="500"/>
      <c r="W125" s="500"/>
      <c r="X125" s="500"/>
      <c r="Y125" s="500"/>
      <c r="Z125" s="500"/>
      <c r="AA125" s="500"/>
      <c r="AB125" s="500">
        <v>4.0</v>
      </c>
      <c r="AC125" s="665" t="s">
        <v>55</v>
      </c>
      <c r="AD125" s="500" t="s">
        <v>1577</v>
      </c>
      <c r="AE125" s="643"/>
      <c r="AF125" s="643" t="s">
        <v>16259</v>
      </c>
      <c r="AG125" s="654"/>
      <c r="AH125" s="643" t="s">
        <v>16260</v>
      </c>
    </row>
    <row r="126" ht="15.75" customHeight="1">
      <c r="A126" s="643" t="s">
        <v>16261</v>
      </c>
      <c r="B126" s="623"/>
      <c r="C126" s="623"/>
      <c r="D126" s="3101"/>
      <c r="E126" s="623"/>
      <c r="F126" s="623"/>
      <c r="G126" s="623"/>
      <c r="H126" s="648" t="s">
        <v>94</v>
      </c>
      <c r="I126" s="648" t="s">
        <v>94</v>
      </c>
      <c r="J126" s="500"/>
      <c r="K126" s="501"/>
      <c r="L126" s="501"/>
      <c r="M126" s="648"/>
      <c r="N126" s="648"/>
      <c r="O126" s="648"/>
      <c r="P126" s="648"/>
      <c r="Q126" s="648"/>
      <c r="R126" s="648"/>
      <c r="S126" s="648"/>
      <c r="T126" s="648"/>
      <c r="U126" s="500"/>
      <c r="V126" s="648"/>
      <c r="W126" s="648"/>
      <c r="X126" s="648"/>
      <c r="Y126" s="500"/>
      <c r="Z126" s="648"/>
      <c r="AA126" s="500"/>
      <c r="AB126" s="500" t="s">
        <v>94</v>
      </c>
      <c r="AC126" s="665" t="s">
        <v>55</v>
      </c>
      <c r="AD126" s="500" t="s">
        <v>1577</v>
      </c>
      <c r="AE126" s="654"/>
      <c r="AF126" s="654"/>
      <c r="AG126" s="654"/>
      <c r="AH126" s="654"/>
    </row>
    <row r="127" ht="15.75" hidden="1" customHeight="1">
      <c r="A127" s="654"/>
      <c r="B127" s="643" t="s">
        <v>16262</v>
      </c>
      <c r="C127" s="623"/>
      <c r="D127" s="3101"/>
      <c r="E127" s="623"/>
      <c r="F127" s="643" t="s">
        <v>16263</v>
      </c>
      <c r="G127" s="643" t="s">
        <v>16264</v>
      </c>
      <c r="H127" s="648"/>
      <c r="I127" s="648"/>
      <c r="J127" s="500"/>
      <c r="K127" s="501"/>
      <c r="L127" s="501"/>
      <c r="M127" s="648"/>
      <c r="N127" s="648"/>
      <c r="O127" s="648"/>
      <c r="P127" s="648"/>
      <c r="Q127" s="648"/>
      <c r="R127" s="648"/>
      <c r="S127" s="648"/>
      <c r="T127" s="648"/>
      <c r="U127" s="500"/>
      <c r="V127" s="648"/>
      <c r="W127" s="648"/>
      <c r="X127" s="648"/>
      <c r="Y127" s="500"/>
      <c r="Z127" s="648"/>
      <c r="AA127" s="500"/>
      <c r="AB127" s="500">
        <v>4.0</v>
      </c>
      <c r="AC127" s="665" t="s">
        <v>55</v>
      </c>
      <c r="AD127" s="500" t="s">
        <v>1577</v>
      </c>
      <c r="AE127" s="654"/>
      <c r="AF127" s="654"/>
      <c r="AG127" s="654"/>
      <c r="AH127" s="654"/>
    </row>
    <row r="128" ht="15.75" hidden="1" customHeight="1">
      <c r="A128" s="654"/>
      <c r="B128" s="623" t="s">
        <v>16265</v>
      </c>
      <c r="C128" s="623" t="s">
        <v>16266</v>
      </c>
      <c r="D128" s="3101" t="s">
        <v>5145</v>
      </c>
      <c r="E128" s="623"/>
      <c r="F128" s="643" t="s">
        <v>16267</v>
      </c>
      <c r="G128" s="643" t="s">
        <v>16268</v>
      </c>
      <c r="H128" s="648"/>
      <c r="I128" s="648"/>
      <c r="J128" s="500"/>
      <c r="K128" s="501"/>
      <c r="L128" s="501"/>
      <c r="M128" s="648"/>
      <c r="N128" s="648"/>
      <c r="O128" s="648"/>
      <c r="P128" s="648"/>
      <c r="Q128" s="648"/>
      <c r="R128" s="648"/>
      <c r="S128" s="648"/>
      <c r="T128" s="648"/>
      <c r="U128" s="500"/>
      <c r="V128" s="648"/>
      <c r="W128" s="648"/>
      <c r="X128" s="648"/>
      <c r="Y128" s="500"/>
      <c r="Z128" s="648"/>
      <c r="AA128" s="500"/>
      <c r="AB128" s="500">
        <v>4.0</v>
      </c>
      <c r="AC128" s="665" t="s">
        <v>55</v>
      </c>
      <c r="AD128" s="500" t="s">
        <v>533</v>
      </c>
      <c r="AE128" s="654"/>
      <c r="AF128" s="654"/>
      <c r="AG128" s="670"/>
      <c r="AH128" s="643"/>
    </row>
    <row r="129" ht="15.75" hidden="1" customHeight="1">
      <c r="A129" s="654"/>
      <c r="B129" s="623"/>
      <c r="C129" s="623" t="s">
        <v>16269</v>
      </c>
      <c r="D129" s="3101" t="s">
        <v>16270</v>
      </c>
      <c r="E129" s="623"/>
      <c r="F129" s="623" t="s">
        <v>16271</v>
      </c>
      <c r="G129" s="623" t="s">
        <v>16272</v>
      </c>
      <c r="H129" s="648"/>
      <c r="I129" s="648"/>
      <c r="J129" s="500"/>
      <c r="K129" s="501"/>
      <c r="L129" s="501"/>
      <c r="M129" s="648"/>
      <c r="N129" s="648"/>
      <c r="O129" s="648"/>
      <c r="P129" s="648"/>
      <c r="Q129" s="648"/>
      <c r="R129" s="648"/>
      <c r="S129" s="648"/>
      <c r="T129" s="648"/>
      <c r="U129" s="500"/>
      <c r="V129" s="648"/>
      <c r="W129" s="648"/>
      <c r="X129" s="648"/>
      <c r="Y129" s="500"/>
      <c r="Z129" s="648"/>
      <c r="AA129" s="500"/>
      <c r="AB129" s="500">
        <v>4.0</v>
      </c>
      <c r="AC129" s="665" t="s">
        <v>55</v>
      </c>
      <c r="AD129" s="500" t="s">
        <v>1577</v>
      </c>
      <c r="AE129" s="710"/>
      <c r="AF129" s="708" t="s">
        <v>16273</v>
      </c>
      <c r="AG129" s="654"/>
      <c r="AH129" s="654"/>
    </row>
    <row r="130" ht="15.75" customHeight="1">
      <c r="A130" s="623"/>
      <c r="B130" s="623" t="s">
        <v>16274</v>
      </c>
      <c r="C130" s="623"/>
      <c r="D130" s="3101"/>
      <c r="E130" s="623"/>
      <c r="F130" s="623"/>
      <c r="G130" s="623"/>
      <c r="H130" s="648" t="s">
        <v>94</v>
      </c>
      <c r="I130" s="648" t="s">
        <v>94</v>
      </c>
      <c r="J130" s="500"/>
      <c r="K130" s="501"/>
      <c r="L130" s="501"/>
      <c r="M130" s="648"/>
      <c r="N130" s="648"/>
      <c r="O130" s="648"/>
      <c r="P130" s="648"/>
      <c r="Q130" s="648"/>
      <c r="R130" s="648"/>
      <c r="S130" s="648"/>
      <c r="T130" s="648"/>
      <c r="U130" s="500"/>
      <c r="V130" s="648"/>
      <c r="W130" s="648"/>
      <c r="X130" s="648"/>
      <c r="Y130" s="500"/>
      <c r="Z130" s="648"/>
      <c r="AA130" s="500"/>
      <c r="AB130" s="500" t="s">
        <v>94</v>
      </c>
      <c r="AC130" s="665" t="s">
        <v>55</v>
      </c>
      <c r="AD130" s="500" t="s">
        <v>1577</v>
      </c>
      <c r="AE130" s="654"/>
      <c r="AF130" s="654"/>
      <c r="AG130" s="654"/>
      <c r="AH130" s="654"/>
    </row>
    <row r="131" ht="15.75" hidden="1" customHeight="1">
      <c r="A131" s="654"/>
      <c r="B131" s="623"/>
      <c r="C131" s="623" t="s">
        <v>16275</v>
      </c>
      <c r="D131" s="623" t="s">
        <v>16276</v>
      </c>
      <c r="E131" s="623" t="s">
        <v>4272</v>
      </c>
      <c r="F131" s="623" t="s">
        <v>16277</v>
      </c>
      <c r="G131" s="643" t="s">
        <v>16278</v>
      </c>
      <c r="H131" s="501"/>
      <c r="I131" s="501"/>
      <c r="J131" s="501"/>
      <c r="K131" s="501"/>
      <c r="L131" s="501"/>
      <c r="M131" s="501"/>
      <c r="N131" s="501"/>
      <c r="O131" s="501"/>
      <c r="P131" s="501"/>
      <c r="Q131" s="501"/>
      <c r="R131" s="501"/>
      <c r="S131" s="501"/>
      <c r="T131" s="501"/>
      <c r="U131" s="501"/>
      <c r="V131" s="501"/>
      <c r="W131" s="501"/>
      <c r="X131" s="501"/>
      <c r="Y131" s="501"/>
      <c r="Z131" s="501"/>
      <c r="AA131" s="501"/>
      <c r="AB131" s="501">
        <v>4.0</v>
      </c>
      <c r="AC131" s="665" t="s">
        <v>55</v>
      </c>
      <c r="AD131" s="500" t="s">
        <v>533</v>
      </c>
      <c r="AE131" s="643"/>
      <c r="AF131" s="643" t="s">
        <v>16279</v>
      </c>
      <c r="AG131" s="643"/>
      <c r="AH131" s="643" t="s">
        <v>16280</v>
      </c>
    </row>
    <row r="132" ht="15.75" hidden="1" customHeight="1">
      <c r="A132" s="654"/>
      <c r="B132" s="654"/>
      <c r="C132" s="623"/>
      <c r="D132" s="654" t="s">
        <v>16281</v>
      </c>
      <c r="E132" s="654" t="s">
        <v>16282</v>
      </c>
      <c r="F132" s="623" t="s">
        <v>16283</v>
      </c>
      <c r="G132" s="623" t="s">
        <v>16284</v>
      </c>
      <c r="H132" s="501"/>
      <c r="I132" s="501"/>
      <c r="J132" s="501"/>
      <c r="K132" s="501"/>
      <c r="L132" s="501"/>
      <c r="M132" s="501"/>
      <c r="N132" s="501"/>
      <c r="O132" s="501"/>
      <c r="P132" s="501"/>
      <c r="Q132" s="501"/>
      <c r="R132" s="501"/>
      <c r="S132" s="501"/>
      <c r="T132" s="501"/>
      <c r="U132" s="501"/>
      <c r="V132" s="501"/>
      <c r="W132" s="501"/>
      <c r="X132" s="501"/>
      <c r="Y132" s="501"/>
      <c r="Z132" s="501"/>
      <c r="AA132" s="501"/>
      <c r="AB132" s="501">
        <v>4.0</v>
      </c>
      <c r="AC132" s="665" t="s">
        <v>55</v>
      </c>
      <c r="AD132" s="500" t="s">
        <v>1577</v>
      </c>
      <c r="AE132" s="654"/>
      <c r="AF132" s="643" t="s">
        <v>16285</v>
      </c>
      <c r="AG132" s="654"/>
      <c r="AH132" s="654"/>
    </row>
    <row r="133" ht="15.75" hidden="1" customHeight="1">
      <c r="A133" s="654"/>
      <c r="B133" s="654"/>
      <c r="C133" s="623" t="s">
        <v>6729</v>
      </c>
      <c r="D133" s="654" t="s">
        <v>16286</v>
      </c>
      <c r="E133" s="654"/>
      <c r="F133" s="623" t="s">
        <v>16287</v>
      </c>
      <c r="G133" s="623" t="s">
        <v>16288</v>
      </c>
      <c r="H133" s="500"/>
      <c r="I133" s="500"/>
      <c r="J133" s="500"/>
      <c r="K133" s="500"/>
      <c r="L133" s="500"/>
      <c r="M133" s="500"/>
      <c r="N133" s="500"/>
      <c r="O133" s="500"/>
      <c r="P133" s="500"/>
      <c r="Q133" s="500"/>
      <c r="R133" s="500"/>
      <c r="S133" s="500"/>
      <c r="T133" s="500"/>
      <c r="U133" s="500"/>
      <c r="V133" s="500"/>
      <c r="W133" s="500"/>
      <c r="X133" s="500"/>
      <c r="Y133" s="500"/>
      <c r="Z133" s="500"/>
      <c r="AA133" s="500"/>
      <c r="AB133" s="501">
        <v>4.0</v>
      </c>
      <c r="AC133" s="665" t="s">
        <v>55</v>
      </c>
      <c r="AD133" s="500" t="s">
        <v>1577</v>
      </c>
      <c r="AE133" s="654"/>
      <c r="AF133" s="654"/>
      <c r="AG133" s="654"/>
      <c r="AH133" s="654"/>
    </row>
    <row r="134" ht="15.75" hidden="1" customHeight="1">
      <c r="A134" s="654"/>
      <c r="B134" s="654"/>
      <c r="C134" s="623"/>
      <c r="D134" s="654" t="s">
        <v>16289</v>
      </c>
      <c r="E134" s="654" t="s">
        <v>16290</v>
      </c>
      <c r="F134" s="623" t="s">
        <v>16291</v>
      </c>
      <c r="G134" s="623" t="s">
        <v>16292</v>
      </c>
      <c r="H134" s="500"/>
      <c r="I134" s="500"/>
      <c r="J134" s="500"/>
      <c r="K134" s="501"/>
      <c r="L134" s="501"/>
      <c r="M134" s="500"/>
      <c r="N134" s="500"/>
      <c r="O134" s="500"/>
      <c r="P134" s="500"/>
      <c r="Q134" s="500"/>
      <c r="R134" s="500"/>
      <c r="S134" s="500"/>
      <c r="T134" s="500"/>
      <c r="U134" s="500"/>
      <c r="V134" s="500"/>
      <c r="W134" s="500"/>
      <c r="X134" s="500"/>
      <c r="Y134" s="500"/>
      <c r="Z134" s="500"/>
      <c r="AA134" s="500"/>
      <c r="AB134" s="501">
        <v>4.0</v>
      </c>
      <c r="AC134" s="665" t="s">
        <v>55</v>
      </c>
      <c r="AD134" s="500" t="s">
        <v>1577</v>
      </c>
      <c r="AE134" s="654"/>
      <c r="AF134" s="654"/>
      <c r="AG134" s="654"/>
      <c r="AH134" s="654"/>
    </row>
    <row r="135" ht="15.75" hidden="1" customHeight="1">
      <c r="A135" s="654"/>
      <c r="B135" s="654"/>
      <c r="C135" s="623" t="s">
        <v>16293</v>
      </c>
      <c r="D135" s="654"/>
      <c r="E135" s="654" t="s">
        <v>16294</v>
      </c>
      <c r="F135" s="623" t="s">
        <v>16295</v>
      </c>
      <c r="G135" s="643" t="s">
        <v>16296</v>
      </c>
      <c r="H135" s="500"/>
      <c r="I135" s="500"/>
      <c r="J135" s="500"/>
      <c r="K135" s="500"/>
      <c r="L135" s="500"/>
      <c r="M135" s="500"/>
      <c r="N135" s="500"/>
      <c r="O135" s="500"/>
      <c r="P135" s="500"/>
      <c r="Q135" s="500"/>
      <c r="R135" s="500"/>
      <c r="S135" s="500"/>
      <c r="T135" s="500"/>
      <c r="U135" s="500"/>
      <c r="V135" s="500"/>
      <c r="W135" s="500"/>
      <c r="X135" s="500"/>
      <c r="Y135" s="500"/>
      <c r="Z135" s="500"/>
      <c r="AA135" s="500"/>
      <c r="AB135" s="501">
        <v>4.0</v>
      </c>
      <c r="AC135" s="665" t="s">
        <v>55</v>
      </c>
      <c r="AD135" s="500" t="s">
        <v>533</v>
      </c>
      <c r="AE135" s="654"/>
      <c r="AF135" s="708" t="s">
        <v>16297</v>
      </c>
      <c r="AG135" s="670"/>
      <c r="AH135" s="654"/>
    </row>
    <row r="136" ht="15.75" hidden="1" customHeight="1">
      <c r="A136" s="654"/>
      <c r="B136" s="654"/>
      <c r="C136" s="643"/>
      <c r="D136" s="654"/>
      <c r="E136" s="654"/>
      <c r="F136" s="643"/>
      <c r="G136" s="643"/>
      <c r="H136" s="500"/>
      <c r="I136" s="500"/>
      <c r="J136" s="500"/>
      <c r="K136" s="501"/>
      <c r="L136" s="501"/>
      <c r="M136" s="500"/>
      <c r="N136" s="500"/>
      <c r="O136" s="500"/>
      <c r="P136" s="500"/>
      <c r="Q136" s="500"/>
      <c r="R136" s="500"/>
      <c r="S136" s="500"/>
      <c r="T136" s="500"/>
      <c r="U136" s="500"/>
      <c r="V136" s="500"/>
      <c r="W136" s="500"/>
      <c r="X136" s="500"/>
      <c r="Y136" s="500"/>
      <c r="Z136" s="500"/>
      <c r="AA136" s="500"/>
      <c r="AB136" s="500"/>
      <c r="AC136" s="648"/>
      <c r="AD136" s="500"/>
      <c r="AE136" s="654"/>
      <c r="AF136" s="654"/>
      <c r="AG136" s="654"/>
      <c r="AH136" s="654"/>
    </row>
    <row r="137" ht="15.75" hidden="1" customHeight="1">
      <c r="A137" s="654"/>
      <c r="B137" s="654"/>
      <c r="C137" s="643"/>
      <c r="D137" s="654"/>
      <c r="E137" s="654"/>
      <c r="F137" s="643"/>
      <c r="G137" s="643"/>
      <c r="H137" s="500"/>
      <c r="I137" s="500"/>
      <c r="J137" s="501"/>
      <c r="K137" s="501"/>
      <c r="L137" s="501"/>
      <c r="M137" s="500"/>
      <c r="N137" s="500"/>
      <c r="O137" s="501"/>
      <c r="P137" s="501"/>
      <c r="Q137" s="501"/>
      <c r="R137" s="501"/>
      <c r="S137" s="501"/>
      <c r="T137" s="501"/>
      <c r="U137" s="501"/>
      <c r="V137" s="500"/>
      <c r="W137" s="501"/>
      <c r="X137" s="501"/>
      <c r="Y137" s="501"/>
      <c r="Z137" s="500"/>
      <c r="AA137" s="501"/>
      <c r="AB137" s="501"/>
      <c r="AC137" s="648"/>
      <c r="AD137" s="500"/>
      <c r="AE137" s="654"/>
      <c r="AF137" s="654"/>
      <c r="AG137" s="654"/>
      <c r="AH137" s="654"/>
    </row>
    <row r="138" ht="15.75" hidden="1" customHeight="1">
      <c r="A138" s="654"/>
      <c r="B138" s="654"/>
      <c r="C138" s="643"/>
      <c r="D138" s="654"/>
      <c r="E138" s="654"/>
      <c r="F138" s="643"/>
      <c r="G138" s="643"/>
      <c r="H138" s="500"/>
      <c r="I138" s="500"/>
      <c r="J138" s="501"/>
      <c r="K138" s="501"/>
      <c r="L138" s="501"/>
      <c r="M138" s="500"/>
      <c r="N138" s="500"/>
      <c r="O138" s="501"/>
      <c r="P138" s="501"/>
      <c r="Q138" s="501"/>
      <c r="R138" s="501"/>
      <c r="S138" s="501"/>
      <c r="T138" s="501"/>
      <c r="U138" s="501"/>
      <c r="V138" s="500"/>
      <c r="W138" s="501"/>
      <c r="X138" s="501"/>
      <c r="Y138" s="501"/>
      <c r="Z138" s="500"/>
      <c r="AA138" s="501"/>
      <c r="AB138" s="501"/>
      <c r="AC138" s="500"/>
      <c r="AD138" s="500"/>
      <c r="AE138" s="654"/>
      <c r="AF138" s="654"/>
      <c r="AG138" s="654"/>
      <c r="AH138" s="654"/>
    </row>
    <row r="139" ht="15.75" hidden="1" customHeight="1">
      <c r="A139" s="654"/>
      <c r="B139" s="654"/>
      <c r="C139" s="643"/>
      <c r="D139" s="654"/>
      <c r="E139" s="654"/>
      <c r="F139" s="643"/>
      <c r="G139" s="643"/>
      <c r="H139" s="501"/>
      <c r="I139" s="501"/>
      <c r="J139" s="501"/>
      <c r="K139" s="501"/>
      <c r="L139" s="501"/>
      <c r="M139" s="501"/>
      <c r="N139" s="501"/>
      <c r="O139" s="501"/>
      <c r="P139" s="501"/>
      <c r="Q139" s="501"/>
      <c r="R139" s="501"/>
      <c r="S139" s="501"/>
      <c r="T139" s="501"/>
      <c r="U139" s="501"/>
      <c r="V139" s="501"/>
      <c r="W139" s="501"/>
      <c r="X139" s="501"/>
      <c r="Y139" s="501"/>
      <c r="Z139" s="501"/>
      <c r="AA139" s="501"/>
      <c r="AB139" s="501"/>
      <c r="AC139" s="648"/>
      <c r="AD139" s="500"/>
      <c r="AE139" s="654"/>
      <c r="AF139" s="654"/>
      <c r="AG139" s="654"/>
      <c r="AH139" s="654"/>
    </row>
    <row r="140" ht="15.75" hidden="1" customHeight="1">
      <c r="A140" s="654"/>
      <c r="B140" s="654"/>
      <c r="C140" s="643"/>
      <c r="D140" s="654"/>
      <c r="E140" s="654"/>
      <c r="F140" s="643"/>
      <c r="G140" s="643"/>
      <c r="H140" s="501"/>
      <c r="I140" s="501"/>
      <c r="J140" s="501"/>
      <c r="K140" s="501"/>
      <c r="L140" s="501"/>
      <c r="M140" s="501"/>
      <c r="N140" s="501"/>
      <c r="O140" s="501"/>
      <c r="P140" s="501"/>
      <c r="Q140" s="501"/>
      <c r="R140" s="501"/>
      <c r="S140" s="501"/>
      <c r="T140" s="501"/>
      <c r="U140" s="501"/>
      <c r="V140" s="501"/>
      <c r="W140" s="501"/>
      <c r="X140" s="501"/>
      <c r="Y140" s="501"/>
      <c r="Z140" s="501"/>
      <c r="AA140" s="501"/>
      <c r="AB140" s="501"/>
      <c r="AC140" s="648"/>
      <c r="AD140" s="500"/>
      <c r="AE140" s="654"/>
      <c r="AF140" s="654"/>
      <c r="AG140" s="654"/>
      <c r="AH140" s="654"/>
    </row>
    <row r="141" ht="15.75" hidden="1" customHeight="1">
      <c r="A141" s="654"/>
      <c r="B141" s="654"/>
      <c r="C141" s="643"/>
      <c r="D141" s="654"/>
      <c r="E141" s="654"/>
      <c r="F141" s="643"/>
      <c r="G141" s="643"/>
      <c r="H141" s="500"/>
      <c r="I141" s="500"/>
      <c r="J141" s="501"/>
      <c r="K141" s="501"/>
      <c r="L141" s="501"/>
      <c r="M141" s="500"/>
      <c r="N141" s="500"/>
      <c r="O141" s="501"/>
      <c r="P141" s="501"/>
      <c r="Q141" s="501"/>
      <c r="R141" s="501"/>
      <c r="S141" s="501"/>
      <c r="T141" s="501"/>
      <c r="U141" s="501"/>
      <c r="V141" s="500"/>
      <c r="W141" s="501"/>
      <c r="X141" s="501"/>
      <c r="Y141" s="501"/>
      <c r="Z141" s="500"/>
      <c r="AA141" s="501"/>
      <c r="AB141" s="501"/>
      <c r="AC141" s="648"/>
      <c r="AD141" s="500"/>
      <c r="AE141" s="654"/>
      <c r="AF141" s="654"/>
      <c r="AG141" s="654"/>
      <c r="AH141" s="654"/>
    </row>
    <row r="142" ht="15.75" hidden="1" customHeight="1">
      <c r="A142" s="654"/>
      <c r="B142" s="654"/>
      <c r="C142" s="643"/>
      <c r="D142" s="654"/>
      <c r="E142" s="654"/>
      <c r="F142" s="643"/>
      <c r="G142" s="643"/>
      <c r="H142" s="500"/>
      <c r="I142" s="500"/>
      <c r="J142" s="501"/>
      <c r="K142" s="501"/>
      <c r="L142" s="501"/>
      <c r="M142" s="500"/>
      <c r="N142" s="500"/>
      <c r="O142" s="501"/>
      <c r="P142" s="501"/>
      <c r="Q142" s="501"/>
      <c r="R142" s="501"/>
      <c r="S142" s="501"/>
      <c r="T142" s="501"/>
      <c r="U142" s="501"/>
      <c r="V142" s="500"/>
      <c r="W142" s="501"/>
      <c r="X142" s="501"/>
      <c r="Y142" s="501"/>
      <c r="Z142" s="500"/>
      <c r="AA142" s="501"/>
      <c r="AB142" s="501"/>
      <c r="AC142" s="648"/>
      <c r="AD142" s="500"/>
      <c r="AE142" s="654"/>
      <c r="AF142" s="654"/>
      <c r="AG142" s="654"/>
      <c r="AH142" s="654"/>
    </row>
    <row r="143" ht="15.75" hidden="1" customHeight="1">
      <c r="A143" s="654"/>
      <c r="B143" s="654"/>
      <c r="C143" s="643"/>
      <c r="D143" s="654"/>
      <c r="E143" s="654"/>
      <c r="F143" s="643"/>
      <c r="G143" s="643"/>
      <c r="H143" s="501"/>
      <c r="I143" s="501"/>
      <c r="J143" s="501"/>
      <c r="K143" s="501"/>
      <c r="L143" s="501"/>
      <c r="M143" s="501"/>
      <c r="N143" s="501"/>
      <c r="O143" s="501"/>
      <c r="P143" s="501"/>
      <c r="Q143" s="501"/>
      <c r="R143" s="501"/>
      <c r="S143" s="501"/>
      <c r="T143" s="501"/>
      <c r="U143" s="501"/>
      <c r="V143" s="501"/>
      <c r="W143" s="501"/>
      <c r="X143" s="501"/>
      <c r="Y143" s="501"/>
      <c r="Z143" s="501"/>
      <c r="AA143" s="501"/>
      <c r="AB143" s="501"/>
      <c r="AC143" s="648"/>
      <c r="AD143" s="500"/>
      <c r="AE143" s="654"/>
      <c r="AF143" s="654"/>
      <c r="AG143" s="654"/>
      <c r="AH143" s="654"/>
    </row>
    <row r="144" ht="15.75" hidden="1" customHeight="1">
      <c r="A144" s="654"/>
      <c r="B144" s="654"/>
      <c r="C144" s="643"/>
      <c r="D144" s="654"/>
      <c r="E144" s="654"/>
      <c r="F144" s="643"/>
      <c r="G144" s="643"/>
      <c r="H144" s="500"/>
      <c r="I144" s="500"/>
      <c r="J144" s="501"/>
      <c r="K144" s="501"/>
      <c r="L144" s="501"/>
      <c r="M144" s="500"/>
      <c r="N144" s="500"/>
      <c r="O144" s="501"/>
      <c r="P144" s="501"/>
      <c r="Q144" s="501"/>
      <c r="R144" s="501"/>
      <c r="S144" s="501"/>
      <c r="T144" s="501"/>
      <c r="U144" s="501"/>
      <c r="V144" s="500"/>
      <c r="W144" s="501"/>
      <c r="X144" s="501"/>
      <c r="Y144" s="501"/>
      <c r="Z144" s="500"/>
      <c r="AA144" s="501"/>
      <c r="AB144" s="501"/>
      <c r="AC144" s="648"/>
      <c r="AD144" s="500"/>
      <c r="AE144" s="654"/>
      <c r="AF144" s="654"/>
      <c r="AG144" s="654"/>
      <c r="AH144" s="654"/>
    </row>
    <row r="145" ht="15.75" hidden="1" customHeight="1">
      <c r="A145" s="654"/>
      <c r="B145" s="654"/>
      <c r="C145" s="643"/>
      <c r="D145" s="654"/>
      <c r="E145" s="654"/>
      <c r="F145" s="643"/>
      <c r="G145" s="643"/>
      <c r="H145" s="500"/>
      <c r="I145" s="500"/>
      <c r="J145" s="501"/>
      <c r="K145" s="501"/>
      <c r="L145" s="501"/>
      <c r="M145" s="500"/>
      <c r="N145" s="500"/>
      <c r="O145" s="501"/>
      <c r="P145" s="501"/>
      <c r="Q145" s="501"/>
      <c r="R145" s="501"/>
      <c r="S145" s="501"/>
      <c r="T145" s="501"/>
      <c r="U145" s="501"/>
      <c r="V145" s="500"/>
      <c r="W145" s="501"/>
      <c r="X145" s="501"/>
      <c r="Y145" s="501"/>
      <c r="Z145" s="500"/>
      <c r="AA145" s="501"/>
      <c r="AB145" s="501"/>
      <c r="AC145" s="648"/>
      <c r="AD145" s="500"/>
      <c r="AE145" s="654"/>
      <c r="AF145" s="654"/>
      <c r="AG145" s="654"/>
      <c r="AH145" s="654"/>
    </row>
    <row r="146" ht="15.75" hidden="1" customHeight="1">
      <c r="A146" s="654"/>
      <c r="B146" s="654"/>
      <c r="C146" s="643"/>
      <c r="D146" s="654"/>
      <c r="E146" s="654"/>
      <c r="F146" s="643"/>
      <c r="G146" s="643"/>
      <c r="H146" s="501"/>
      <c r="I146" s="501"/>
      <c r="J146" s="502"/>
      <c r="K146" s="502"/>
      <c r="L146" s="502"/>
      <c r="M146" s="501"/>
      <c r="N146" s="501"/>
      <c r="O146" s="501"/>
      <c r="P146" s="501"/>
      <c r="Q146" s="501"/>
      <c r="R146" s="501"/>
      <c r="S146" s="501"/>
      <c r="T146" s="501"/>
      <c r="U146" s="502"/>
      <c r="V146" s="501"/>
      <c r="W146" s="501"/>
      <c r="X146" s="501"/>
      <c r="Y146" s="502"/>
      <c r="Z146" s="501"/>
      <c r="AA146" s="502"/>
      <c r="AB146" s="501"/>
      <c r="AC146" s="648"/>
      <c r="AD146" s="500"/>
      <c r="AE146" s="654"/>
      <c r="AF146" s="654"/>
      <c r="AG146" s="654"/>
      <c r="AH146" s="654"/>
    </row>
    <row r="147" ht="15.75" hidden="1" customHeight="1">
      <c r="A147" s="654"/>
      <c r="B147" s="654"/>
      <c r="C147" s="643"/>
      <c r="D147" s="654"/>
      <c r="E147" s="654"/>
      <c r="F147" s="643"/>
      <c r="G147" s="643"/>
      <c r="H147" s="501"/>
      <c r="I147" s="501"/>
      <c r="J147" s="501"/>
      <c r="K147" s="501"/>
      <c r="L147" s="501"/>
      <c r="M147" s="501"/>
      <c r="N147" s="501"/>
      <c r="O147" s="501"/>
      <c r="P147" s="501"/>
      <c r="Q147" s="501"/>
      <c r="R147" s="501"/>
      <c r="S147" s="501"/>
      <c r="T147" s="501"/>
      <c r="U147" s="501"/>
      <c r="V147" s="501"/>
      <c r="W147" s="501"/>
      <c r="X147" s="501"/>
      <c r="Y147" s="501"/>
      <c r="Z147" s="501"/>
      <c r="AA147" s="501"/>
      <c r="AB147" s="501"/>
      <c r="AC147" s="648"/>
      <c r="AD147" s="500"/>
      <c r="AE147" s="654"/>
      <c r="AF147" s="654"/>
      <c r="AG147" s="654"/>
      <c r="AH147" s="654"/>
    </row>
    <row r="148" ht="15.75" hidden="1" customHeight="1">
      <c r="A148" s="654"/>
      <c r="B148" s="654"/>
      <c r="C148" s="643"/>
      <c r="D148" s="654"/>
      <c r="E148" s="654"/>
      <c r="F148" s="643"/>
      <c r="G148" s="643"/>
      <c r="H148" s="648"/>
      <c r="I148" s="648"/>
      <c r="J148" s="648"/>
      <c r="K148" s="501"/>
      <c r="L148" s="501"/>
      <c r="M148" s="648"/>
      <c r="N148" s="648"/>
      <c r="O148" s="648"/>
      <c r="P148" s="648"/>
      <c r="Q148" s="648"/>
      <c r="R148" s="648"/>
      <c r="S148" s="648"/>
      <c r="T148" s="648"/>
      <c r="U148" s="648"/>
      <c r="V148" s="648"/>
      <c r="W148" s="648"/>
      <c r="X148" s="648"/>
      <c r="Y148" s="648"/>
      <c r="Z148" s="648"/>
      <c r="AA148" s="648"/>
      <c r="AB148" s="500"/>
      <c r="AC148" s="648"/>
      <c r="AD148" s="500"/>
      <c r="AE148" s="654"/>
      <c r="AF148" s="654"/>
      <c r="AG148" s="654"/>
      <c r="AH148" s="654"/>
    </row>
    <row r="149" ht="15.75" hidden="1" customHeight="1">
      <c r="A149" s="654"/>
      <c r="B149" s="654"/>
      <c r="C149" s="643"/>
      <c r="D149" s="654"/>
      <c r="E149" s="654"/>
      <c r="F149" s="643"/>
      <c r="G149" s="643"/>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648"/>
      <c r="AD149" s="500"/>
      <c r="AE149" s="654"/>
      <c r="AF149" s="654"/>
      <c r="AG149" s="654"/>
      <c r="AH149" s="654"/>
    </row>
    <row r="150" ht="15.75" hidden="1" customHeight="1">
      <c r="A150" s="654"/>
      <c r="B150" s="654"/>
      <c r="C150" s="643"/>
      <c r="D150" s="654"/>
      <c r="E150" s="654"/>
      <c r="F150" s="643"/>
      <c r="G150" s="643"/>
      <c r="H150" s="500"/>
      <c r="I150" s="500"/>
      <c r="J150" s="500"/>
      <c r="K150" s="500"/>
      <c r="L150" s="500"/>
      <c r="M150" s="500"/>
      <c r="N150" s="500"/>
      <c r="O150" s="500"/>
      <c r="P150" s="500"/>
      <c r="Q150" s="500"/>
      <c r="R150" s="500"/>
      <c r="S150" s="500"/>
      <c r="T150" s="500"/>
      <c r="U150" s="500"/>
      <c r="V150" s="500"/>
      <c r="W150" s="500"/>
      <c r="X150" s="500"/>
      <c r="Y150" s="500"/>
      <c r="Z150" s="500"/>
      <c r="AA150" s="500"/>
      <c r="AB150" s="500"/>
      <c r="AC150" s="648"/>
      <c r="AD150" s="500"/>
      <c r="AE150" s="654"/>
      <c r="AF150" s="654"/>
      <c r="AG150" s="654"/>
      <c r="AH150" s="654"/>
    </row>
    <row r="151" ht="15.75" hidden="1" customHeight="1">
      <c r="A151" s="654"/>
      <c r="B151" s="654"/>
      <c r="C151" s="643"/>
      <c r="D151" s="654"/>
      <c r="E151" s="654"/>
      <c r="F151" s="643"/>
      <c r="G151" s="643"/>
      <c r="H151" s="500"/>
      <c r="I151" s="500"/>
      <c r="J151" s="500"/>
      <c r="K151" s="500"/>
      <c r="L151" s="500"/>
      <c r="M151" s="500"/>
      <c r="N151" s="500"/>
      <c r="O151" s="500"/>
      <c r="P151" s="500"/>
      <c r="Q151" s="500"/>
      <c r="R151" s="500"/>
      <c r="S151" s="500"/>
      <c r="T151" s="500"/>
      <c r="U151" s="500"/>
      <c r="V151" s="500"/>
      <c r="W151" s="500"/>
      <c r="X151" s="500"/>
      <c r="Y151" s="500"/>
      <c r="Z151" s="500"/>
      <c r="AA151" s="500"/>
      <c r="AB151" s="501"/>
      <c r="AC151" s="500"/>
      <c r="AD151" s="500"/>
      <c r="AE151" s="654"/>
      <c r="AF151" s="654"/>
      <c r="AG151" s="654"/>
      <c r="AH151" s="654"/>
    </row>
    <row r="152" ht="15.75" hidden="1" customHeight="1">
      <c r="A152" s="654"/>
      <c r="B152" s="654"/>
      <c r="C152" s="643"/>
      <c r="D152" s="654"/>
      <c r="E152" s="654"/>
      <c r="F152" s="643"/>
      <c r="G152" s="643"/>
      <c r="H152" s="500"/>
      <c r="I152" s="500"/>
      <c r="J152" s="500"/>
      <c r="K152" s="500"/>
      <c r="L152" s="500"/>
      <c r="M152" s="500"/>
      <c r="N152" s="500"/>
      <c r="O152" s="500"/>
      <c r="P152" s="500"/>
      <c r="Q152" s="500"/>
      <c r="R152" s="500"/>
      <c r="S152" s="500"/>
      <c r="T152" s="500"/>
      <c r="U152" s="500"/>
      <c r="V152" s="500"/>
      <c r="W152" s="500"/>
      <c r="X152" s="500"/>
      <c r="Y152" s="500"/>
      <c r="Z152" s="500"/>
      <c r="AA152" s="500"/>
      <c r="AB152" s="501"/>
      <c r="AC152" s="648"/>
      <c r="AD152" s="500"/>
      <c r="AE152" s="654"/>
      <c r="AF152" s="654"/>
      <c r="AG152" s="654"/>
      <c r="AH152" s="654"/>
    </row>
    <row r="153" ht="15.75" hidden="1" customHeight="1">
      <c r="A153" s="654"/>
      <c r="B153" s="654"/>
      <c r="C153" s="643"/>
      <c r="D153" s="654"/>
      <c r="E153" s="654"/>
      <c r="F153" s="643"/>
      <c r="G153" s="643"/>
      <c r="H153" s="500"/>
      <c r="I153" s="500"/>
      <c r="J153" s="500"/>
      <c r="K153" s="501"/>
      <c r="L153" s="501"/>
      <c r="M153" s="500"/>
      <c r="N153" s="500"/>
      <c r="O153" s="500"/>
      <c r="P153" s="500"/>
      <c r="Q153" s="500"/>
      <c r="R153" s="500"/>
      <c r="S153" s="500"/>
      <c r="T153" s="500"/>
      <c r="U153" s="500"/>
      <c r="V153" s="500"/>
      <c r="W153" s="500"/>
      <c r="X153" s="500"/>
      <c r="Y153" s="500"/>
      <c r="Z153" s="500"/>
      <c r="AA153" s="500"/>
      <c r="AB153" s="500"/>
      <c r="AC153" s="648"/>
      <c r="AD153" s="500"/>
      <c r="AE153" s="654"/>
      <c r="AF153" s="654"/>
      <c r="AG153" s="654"/>
      <c r="AH153" s="654"/>
    </row>
    <row r="154" ht="15.75" hidden="1" customHeight="1">
      <c r="A154" s="654"/>
      <c r="B154" s="654"/>
      <c r="C154" s="643"/>
      <c r="D154" s="654"/>
      <c r="E154" s="654"/>
      <c r="F154" s="643"/>
      <c r="G154" s="643"/>
      <c r="H154" s="501"/>
      <c r="I154" s="501"/>
      <c r="J154" s="501"/>
      <c r="K154" s="501"/>
      <c r="L154" s="501"/>
      <c r="M154" s="501"/>
      <c r="N154" s="501"/>
      <c r="O154" s="501"/>
      <c r="P154" s="501"/>
      <c r="Q154" s="501"/>
      <c r="R154" s="501"/>
      <c r="S154" s="501"/>
      <c r="T154" s="501"/>
      <c r="U154" s="501"/>
      <c r="V154" s="501"/>
      <c r="W154" s="501"/>
      <c r="X154" s="501"/>
      <c r="Y154" s="501"/>
      <c r="Z154" s="501"/>
      <c r="AA154" s="501"/>
      <c r="AB154" s="501"/>
      <c r="AC154" s="648"/>
      <c r="AD154" s="500"/>
      <c r="AE154" s="654"/>
      <c r="AF154" s="654"/>
      <c r="AG154" s="654"/>
      <c r="AH154" s="654"/>
    </row>
    <row r="155" ht="15.75" hidden="1" customHeight="1">
      <c r="A155" s="654"/>
      <c r="B155" s="654"/>
      <c r="C155" s="643"/>
      <c r="D155" s="654"/>
      <c r="E155" s="654"/>
      <c r="F155" s="643"/>
      <c r="G155" s="643"/>
      <c r="H155" s="501"/>
      <c r="I155" s="501"/>
      <c r="J155" s="501"/>
      <c r="K155" s="501"/>
      <c r="L155" s="501"/>
      <c r="M155" s="501"/>
      <c r="N155" s="501"/>
      <c r="O155" s="501"/>
      <c r="P155" s="501"/>
      <c r="Q155" s="501"/>
      <c r="R155" s="501"/>
      <c r="S155" s="501"/>
      <c r="T155" s="501"/>
      <c r="U155" s="501"/>
      <c r="V155" s="501"/>
      <c r="W155" s="501"/>
      <c r="X155" s="501"/>
      <c r="Y155" s="501"/>
      <c r="Z155" s="501"/>
      <c r="AA155" s="501"/>
      <c r="AB155" s="501"/>
      <c r="AC155" s="648"/>
      <c r="AD155" s="500"/>
      <c r="AE155" s="654"/>
      <c r="AF155" s="654"/>
      <c r="AG155" s="654"/>
      <c r="AH155" s="654"/>
    </row>
    <row r="156" ht="15.75" hidden="1" customHeight="1">
      <c r="A156" s="654"/>
      <c r="B156" s="654"/>
      <c r="C156" s="643"/>
      <c r="D156" s="654"/>
      <c r="E156" s="654"/>
      <c r="F156" s="643"/>
      <c r="G156" s="643"/>
      <c r="H156" s="501"/>
      <c r="I156" s="501"/>
      <c r="J156" s="648"/>
      <c r="K156" s="501"/>
      <c r="L156" s="501"/>
      <c r="M156" s="501"/>
      <c r="N156" s="501"/>
      <c r="O156" s="648"/>
      <c r="P156" s="648"/>
      <c r="Q156" s="648"/>
      <c r="R156" s="648"/>
      <c r="S156" s="648"/>
      <c r="T156" s="648"/>
      <c r="U156" s="648"/>
      <c r="V156" s="501"/>
      <c r="W156" s="648"/>
      <c r="X156" s="648"/>
      <c r="Y156" s="648"/>
      <c r="Z156" s="501"/>
      <c r="AA156" s="648"/>
      <c r="AB156" s="500"/>
      <c r="AC156" s="648"/>
      <c r="AD156" s="500"/>
      <c r="AE156" s="654"/>
      <c r="AF156" s="654"/>
      <c r="AG156" s="654"/>
      <c r="AH156" s="654"/>
    </row>
    <row r="157" ht="15.75" hidden="1" customHeight="1">
      <c r="A157" s="654"/>
      <c r="B157" s="654"/>
      <c r="C157" s="643"/>
      <c r="D157" s="654"/>
      <c r="E157" s="654"/>
      <c r="F157" s="643"/>
      <c r="G157" s="643"/>
      <c r="H157" s="501"/>
      <c r="I157" s="501"/>
      <c r="J157" s="501"/>
      <c r="K157" s="501"/>
      <c r="L157" s="501"/>
      <c r="M157" s="501"/>
      <c r="N157" s="501"/>
      <c r="O157" s="501"/>
      <c r="P157" s="501"/>
      <c r="Q157" s="501"/>
      <c r="R157" s="501"/>
      <c r="S157" s="501"/>
      <c r="T157" s="501"/>
      <c r="U157" s="501"/>
      <c r="V157" s="501"/>
      <c r="W157" s="501"/>
      <c r="X157" s="501"/>
      <c r="Y157" s="501"/>
      <c r="Z157" s="501"/>
      <c r="AA157" s="501"/>
      <c r="AB157" s="501"/>
      <c r="AC157" s="500"/>
      <c r="AD157" s="500"/>
      <c r="AE157" s="654"/>
      <c r="AF157" s="654"/>
      <c r="AG157" s="654"/>
      <c r="AH157" s="654"/>
    </row>
    <row r="158" ht="15.75" hidden="1" customHeight="1">
      <c r="A158" s="654"/>
      <c r="B158" s="654"/>
      <c r="C158" s="643"/>
      <c r="D158" s="654"/>
      <c r="E158" s="654"/>
      <c r="F158" s="643"/>
      <c r="G158" s="643"/>
      <c r="H158" s="501"/>
      <c r="I158" s="501"/>
      <c r="J158" s="501"/>
      <c r="K158" s="501"/>
      <c r="L158" s="501"/>
      <c r="M158" s="501"/>
      <c r="N158" s="501"/>
      <c r="O158" s="501"/>
      <c r="P158" s="501"/>
      <c r="Q158" s="501"/>
      <c r="R158" s="501"/>
      <c r="S158" s="501"/>
      <c r="T158" s="501"/>
      <c r="U158" s="501"/>
      <c r="V158" s="501"/>
      <c r="W158" s="501"/>
      <c r="X158" s="501"/>
      <c r="Y158" s="501"/>
      <c r="Z158" s="501"/>
      <c r="AA158" s="501"/>
      <c r="AB158" s="501"/>
      <c r="AC158" s="500"/>
      <c r="AD158" s="500"/>
      <c r="AE158" s="654"/>
      <c r="AF158" s="654"/>
      <c r="AG158" s="654"/>
      <c r="AH158" s="654"/>
    </row>
    <row r="159" ht="15.75" hidden="1" customHeight="1">
      <c r="A159" s="654"/>
      <c r="B159" s="654"/>
      <c r="C159" s="643"/>
      <c r="D159" s="654"/>
      <c r="E159" s="654"/>
      <c r="F159" s="643"/>
      <c r="G159" s="643"/>
      <c r="H159" s="501"/>
      <c r="I159" s="501"/>
      <c r="J159" s="501"/>
      <c r="K159" s="501"/>
      <c r="L159" s="501"/>
      <c r="M159" s="501"/>
      <c r="N159" s="501"/>
      <c r="O159" s="501"/>
      <c r="P159" s="501"/>
      <c r="Q159" s="501"/>
      <c r="R159" s="501"/>
      <c r="S159" s="501"/>
      <c r="T159" s="501"/>
      <c r="U159" s="501"/>
      <c r="V159" s="501"/>
      <c r="W159" s="501"/>
      <c r="X159" s="501"/>
      <c r="Y159" s="501"/>
      <c r="Z159" s="501"/>
      <c r="AA159" s="501"/>
      <c r="AB159" s="501"/>
      <c r="AC159" s="500"/>
      <c r="AD159" s="500"/>
      <c r="AE159" s="654"/>
      <c r="AF159" s="654"/>
      <c r="AG159" s="654"/>
      <c r="AH159" s="654"/>
    </row>
    <row r="160" ht="15.75" hidden="1" customHeight="1">
      <c r="A160" s="654"/>
      <c r="B160" s="654"/>
      <c r="C160" s="643"/>
      <c r="D160" s="654"/>
      <c r="E160" s="654"/>
      <c r="F160" s="643"/>
      <c r="G160" s="643"/>
      <c r="H160" s="648"/>
      <c r="I160" s="648"/>
      <c r="J160" s="648"/>
      <c r="K160" s="648"/>
      <c r="L160" s="648"/>
      <c r="M160" s="648"/>
      <c r="N160" s="648"/>
      <c r="O160" s="648"/>
      <c r="P160" s="648"/>
      <c r="Q160" s="648"/>
      <c r="R160" s="648"/>
      <c r="S160" s="648"/>
      <c r="T160" s="648"/>
      <c r="U160" s="648"/>
      <c r="V160" s="648"/>
      <c r="W160" s="648"/>
      <c r="X160" s="648"/>
      <c r="Y160" s="648"/>
      <c r="Z160" s="648"/>
      <c r="AA160" s="648"/>
      <c r="AB160" s="501"/>
      <c r="AC160" s="500"/>
      <c r="AD160" s="500"/>
      <c r="AE160" s="654"/>
      <c r="AF160" s="654"/>
      <c r="AG160" s="654"/>
      <c r="AH160" s="654"/>
    </row>
    <row r="161" ht="15.75" hidden="1" customHeight="1">
      <c r="A161" s="654"/>
      <c r="B161" s="654"/>
      <c r="C161" s="643"/>
      <c r="D161" s="654"/>
      <c r="E161" s="654"/>
      <c r="F161" s="643"/>
      <c r="G161" s="643"/>
      <c r="H161" s="648"/>
      <c r="I161" s="648"/>
      <c r="J161" s="648"/>
      <c r="K161" s="648"/>
      <c r="L161" s="648"/>
      <c r="M161" s="648"/>
      <c r="N161" s="648"/>
      <c r="O161" s="648"/>
      <c r="P161" s="648"/>
      <c r="Q161" s="648"/>
      <c r="R161" s="648"/>
      <c r="S161" s="648"/>
      <c r="T161" s="648"/>
      <c r="U161" s="648"/>
      <c r="V161" s="648"/>
      <c r="W161" s="648"/>
      <c r="X161" s="648"/>
      <c r="Y161" s="648"/>
      <c r="Z161" s="648"/>
      <c r="AA161" s="648"/>
      <c r="AB161" s="501"/>
      <c r="AC161" s="500"/>
      <c r="AD161" s="500"/>
      <c r="AE161" s="654"/>
      <c r="AF161" s="654"/>
      <c r="AG161" s="654"/>
      <c r="AH161" s="654"/>
    </row>
    <row r="162" ht="15.75" hidden="1" customHeight="1">
      <c r="A162" s="654"/>
      <c r="B162" s="654"/>
      <c r="C162" s="643"/>
      <c r="D162" s="654"/>
      <c r="E162" s="654"/>
      <c r="F162" s="643"/>
      <c r="G162" s="643"/>
      <c r="H162" s="648"/>
      <c r="I162" s="648"/>
      <c r="J162" s="648"/>
      <c r="K162" s="648"/>
      <c r="L162" s="648"/>
      <c r="M162" s="648"/>
      <c r="N162" s="648"/>
      <c r="O162" s="648"/>
      <c r="P162" s="648"/>
      <c r="Q162" s="648"/>
      <c r="R162" s="648"/>
      <c r="S162" s="648"/>
      <c r="T162" s="648"/>
      <c r="U162" s="648"/>
      <c r="V162" s="648"/>
      <c r="W162" s="648"/>
      <c r="X162" s="648"/>
      <c r="Y162" s="648"/>
      <c r="Z162" s="648"/>
      <c r="AA162" s="648"/>
      <c r="AB162" s="501"/>
      <c r="AC162" s="648"/>
      <c r="AD162" s="500"/>
      <c r="AE162" s="654"/>
      <c r="AF162" s="654"/>
      <c r="AG162" s="654"/>
      <c r="AH162" s="654"/>
    </row>
    <row r="163" ht="15.75" hidden="1" customHeight="1">
      <c r="A163" s="654"/>
      <c r="B163" s="654"/>
      <c r="C163" s="643"/>
      <c r="D163" s="654"/>
      <c r="E163" s="654"/>
      <c r="F163" s="643"/>
      <c r="G163" s="643"/>
      <c r="H163" s="500"/>
      <c r="I163" s="500"/>
      <c r="J163" s="500"/>
      <c r="K163" s="500"/>
      <c r="L163" s="500"/>
      <c r="M163" s="500"/>
      <c r="N163" s="500"/>
      <c r="O163" s="500"/>
      <c r="P163" s="500"/>
      <c r="Q163" s="500"/>
      <c r="R163" s="500"/>
      <c r="S163" s="500"/>
      <c r="T163" s="500"/>
      <c r="U163" s="500"/>
      <c r="V163" s="500"/>
      <c r="W163" s="500"/>
      <c r="X163" s="500"/>
      <c r="Y163" s="500"/>
      <c r="Z163" s="500"/>
      <c r="AA163" s="500"/>
      <c r="AB163" s="501"/>
      <c r="AC163" s="648"/>
      <c r="AD163" s="500"/>
      <c r="AE163" s="654"/>
      <c r="AF163" s="654"/>
      <c r="AG163" s="654"/>
      <c r="AH163" s="654"/>
    </row>
    <row r="164" ht="15.75" hidden="1" customHeight="1">
      <c r="A164" s="654"/>
      <c r="B164" s="654"/>
      <c r="C164" s="643"/>
      <c r="D164" s="654"/>
      <c r="E164" s="654"/>
      <c r="F164" s="643"/>
      <c r="G164" s="643"/>
      <c r="H164" s="500"/>
      <c r="I164" s="500"/>
      <c r="J164" s="500"/>
      <c r="K164" s="501"/>
      <c r="L164" s="501"/>
      <c r="M164" s="500"/>
      <c r="N164" s="500"/>
      <c r="O164" s="500"/>
      <c r="P164" s="500"/>
      <c r="Q164" s="500"/>
      <c r="R164" s="500"/>
      <c r="S164" s="500"/>
      <c r="T164" s="500"/>
      <c r="U164" s="500"/>
      <c r="V164" s="500"/>
      <c r="W164" s="500"/>
      <c r="X164" s="500"/>
      <c r="Y164" s="500"/>
      <c r="Z164" s="500"/>
      <c r="AA164" s="500"/>
      <c r="AB164" s="500"/>
      <c r="AC164" s="648"/>
      <c r="AD164" s="500"/>
      <c r="AE164" s="654"/>
      <c r="AF164" s="654"/>
      <c r="AG164" s="654"/>
      <c r="AH164" s="654"/>
    </row>
    <row r="165" ht="15.75" hidden="1" customHeight="1">
      <c r="A165" s="654"/>
      <c r="B165" s="654"/>
      <c r="C165" s="643"/>
      <c r="D165" s="654"/>
      <c r="E165" s="654"/>
      <c r="F165" s="643"/>
      <c r="G165" s="643"/>
      <c r="H165" s="648"/>
      <c r="I165" s="648"/>
      <c r="J165" s="648"/>
      <c r="K165" s="648"/>
      <c r="L165" s="648"/>
      <c r="M165" s="648"/>
      <c r="N165" s="648"/>
      <c r="O165" s="648"/>
      <c r="P165" s="648"/>
      <c r="Q165" s="648"/>
      <c r="R165" s="648"/>
      <c r="S165" s="648"/>
      <c r="T165" s="648"/>
      <c r="U165" s="648"/>
      <c r="V165" s="648"/>
      <c r="W165" s="648"/>
      <c r="X165" s="648"/>
      <c r="Y165" s="648"/>
      <c r="Z165" s="648"/>
      <c r="AA165" s="648"/>
      <c r="AB165" s="500"/>
      <c r="AC165" s="648"/>
      <c r="AD165" s="500"/>
      <c r="AE165" s="654"/>
      <c r="AF165" s="654"/>
      <c r="AG165" s="654"/>
      <c r="AH165" s="654"/>
    </row>
    <row r="166" ht="15.75" hidden="1" customHeight="1">
      <c r="A166" s="654"/>
      <c r="B166" s="654"/>
      <c r="C166" s="643"/>
      <c r="D166" s="654"/>
      <c r="E166" s="654"/>
      <c r="F166" s="643"/>
      <c r="G166" s="643"/>
      <c r="H166" s="500"/>
      <c r="I166" s="500"/>
      <c r="J166" s="648"/>
      <c r="K166" s="648"/>
      <c r="L166" s="648"/>
      <c r="M166" s="500"/>
      <c r="N166" s="500"/>
      <c r="O166" s="648"/>
      <c r="P166" s="648"/>
      <c r="Q166" s="648"/>
      <c r="R166" s="648"/>
      <c r="S166" s="648"/>
      <c r="T166" s="648"/>
      <c r="U166" s="648"/>
      <c r="V166" s="500"/>
      <c r="W166" s="648"/>
      <c r="X166" s="648"/>
      <c r="Y166" s="648"/>
      <c r="Z166" s="500"/>
      <c r="AA166" s="648"/>
      <c r="AB166" s="648"/>
      <c r="AC166" s="648"/>
      <c r="AD166" s="500"/>
      <c r="AE166" s="654"/>
      <c r="AF166" s="654"/>
      <c r="AG166" s="654"/>
      <c r="AH166" s="654"/>
    </row>
    <row r="167" ht="15.75" hidden="1" customHeight="1">
      <c r="A167" s="654"/>
      <c r="B167" s="654"/>
      <c r="C167" s="643"/>
      <c r="D167" s="654"/>
      <c r="E167" s="654"/>
      <c r="F167" s="643"/>
      <c r="G167" s="643"/>
      <c r="H167" s="648"/>
      <c r="I167" s="648"/>
      <c r="J167" s="648"/>
      <c r="K167" s="501"/>
      <c r="L167" s="501"/>
      <c r="M167" s="648"/>
      <c r="N167" s="648"/>
      <c r="O167" s="648"/>
      <c r="P167" s="648"/>
      <c r="Q167" s="648"/>
      <c r="R167" s="648"/>
      <c r="S167" s="648"/>
      <c r="T167" s="648"/>
      <c r="U167" s="648"/>
      <c r="V167" s="648"/>
      <c r="W167" s="648"/>
      <c r="X167" s="648"/>
      <c r="Y167" s="648"/>
      <c r="Z167" s="648"/>
      <c r="AA167" s="648"/>
      <c r="AB167" s="648"/>
      <c r="AC167" s="648"/>
      <c r="AD167" s="500"/>
      <c r="AE167" s="654"/>
      <c r="AF167" s="654"/>
      <c r="AG167" s="654"/>
      <c r="AH167" s="654"/>
    </row>
    <row r="168" ht="15.75" hidden="1" customHeight="1">
      <c r="A168" s="654"/>
      <c r="B168" s="654"/>
      <c r="C168" s="643"/>
      <c r="D168" s="654"/>
      <c r="E168" s="654"/>
      <c r="F168" s="643"/>
      <c r="G168" s="643"/>
      <c r="H168" s="500"/>
      <c r="I168" s="500"/>
      <c r="J168" s="648"/>
      <c r="K168" s="501"/>
      <c r="L168" s="501"/>
      <c r="M168" s="500"/>
      <c r="N168" s="500"/>
      <c r="O168" s="648"/>
      <c r="P168" s="648"/>
      <c r="Q168" s="648"/>
      <c r="R168" s="648"/>
      <c r="S168" s="648"/>
      <c r="T168" s="648"/>
      <c r="U168" s="648"/>
      <c r="V168" s="500"/>
      <c r="W168" s="648"/>
      <c r="X168" s="648"/>
      <c r="Y168" s="648"/>
      <c r="Z168" s="500"/>
      <c r="AA168" s="648"/>
      <c r="AB168" s="648"/>
      <c r="AC168" s="648"/>
      <c r="AD168" s="500"/>
      <c r="AE168" s="654"/>
      <c r="AF168" s="654"/>
      <c r="AG168" s="654"/>
      <c r="AH168" s="654"/>
    </row>
    <row r="169" ht="15.75" hidden="1" customHeight="1">
      <c r="A169" s="654"/>
      <c r="B169" s="654"/>
      <c r="C169" s="643"/>
      <c r="D169" s="654"/>
      <c r="E169" s="654"/>
      <c r="F169" s="643"/>
      <c r="G169" s="643"/>
      <c r="H169" s="648"/>
      <c r="I169" s="648"/>
      <c r="J169" s="648"/>
      <c r="K169" s="648"/>
      <c r="L169" s="648"/>
      <c r="M169" s="648"/>
      <c r="N169" s="648"/>
      <c r="O169" s="648"/>
      <c r="P169" s="648"/>
      <c r="Q169" s="648"/>
      <c r="R169" s="648"/>
      <c r="S169" s="648"/>
      <c r="T169" s="648"/>
      <c r="U169" s="648"/>
      <c r="V169" s="648"/>
      <c r="W169" s="648"/>
      <c r="X169" s="648"/>
      <c r="Y169" s="648"/>
      <c r="Z169" s="648"/>
      <c r="AA169" s="648"/>
      <c r="AB169" s="648"/>
      <c r="AC169" s="648"/>
      <c r="AD169" s="500"/>
      <c r="AE169" s="654"/>
      <c r="AF169" s="654"/>
      <c r="AG169" s="654"/>
      <c r="AH169" s="654"/>
    </row>
    <row r="170" ht="15.75" hidden="1" customHeight="1">
      <c r="A170" s="654"/>
      <c r="B170" s="654"/>
      <c r="C170" s="643"/>
      <c r="D170" s="654"/>
      <c r="E170" s="654"/>
      <c r="F170" s="643"/>
      <c r="G170" s="643"/>
      <c r="H170" s="648"/>
      <c r="I170" s="648"/>
      <c r="J170" s="648"/>
      <c r="K170" s="501"/>
      <c r="L170" s="501"/>
      <c r="M170" s="648"/>
      <c r="N170" s="648"/>
      <c r="O170" s="648"/>
      <c r="P170" s="648"/>
      <c r="Q170" s="648"/>
      <c r="R170" s="648"/>
      <c r="S170" s="648"/>
      <c r="T170" s="648"/>
      <c r="U170" s="648"/>
      <c r="V170" s="648"/>
      <c r="W170" s="648"/>
      <c r="X170" s="648"/>
      <c r="Y170" s="648"/>
      <c r="Z170" s="648"/>
      <c r="AA170" s="648"/>
      <c r="AB170" s="648"/>
      <c r="AC170" s="648"/>
      <c r="AD170" s="500"/>
      <c r="AE170" s="654"/>
      <c r="AF170" s="654"/>
      <c r="AG170" s="654"/>
      <c r="AH170" s="654"/>
    </row>
    <row r="171" ht="15.75" hidden="1" customHeight="1">
      <c r="A171" s="654"/>
      <c r="B171" s="654"/>
      <c r="C171" s="643"/>
      <c r="D171" s="654"/>
      <c r="E171" s="654"/>
      <c r="F171" s="643"/>
      <c r="G171" s="643"/>
      <c r="H171" s="648"/>
      <c r="I171" s="648"/>
      <c r="J171" s="648"/>
      <c r="K171" s="648"/>
      <c r="L171" s="648"/>
      <c r="M171" s="648"/>
      <c r="N171" s="648"/>
      <c r="O171" s="648"/>
      <c r="P171" s="648"/>
      <c r="Q171" s="648"/>
      <c r="R171" s="648"/>
      <c r="S171" s="648"/>
      <c r="T171" s="648"/>
      <c r="U171" s="648"/>
      <c r="V171" s="648"/>
      <c r="W171" s="648"/>
      <c r="X171" s="648"/>
      <c r="Y171" s="648"/>
      <c r="Z171" s="648"/>
      <c r="AA171" s="648"/>
      <c r="AB171" s="648"/>
      <c r="AC171" s="648"/>
      <c r="AD171" s="500"/>
      <c r="AE171" s="654"/>
      <c r="AF171" s="654"/>
      <c r="AG171" s="654"/>
      <c r="AH171" s="654"/>
    </row>
    <row r="172" ht="15.75" hidden="1" customHeight="1">
      <c r="A172" s="654"/>
      <c r="B172" s="654"/>
      <c r="C172" s="643"/>
      <c r="D172" s="654"/>
      <c r="E172" s="654"/>
      <c r="F172" s="643"/>
      <c r="G172" s="643"/>
      <c r="H172" s="648"/>
      <c r="I172" s="648"/>
      <c r="J172" s="648"/>
      <c r="K172" s="501"/>
      <c r="L172" s="501"/>
      <c r="M172" s="648"/>
      <c r="N172" s="648"/>
      <c r="O172" s="648"/>
      <c r="P172" s="648"/>
      <c r="Q172" s="648"/>
      <c r="R172" s="648"/>
      <c r="S172" s="648"/>
      <c r="T172" s="648"/>
      <c r="U172" s="648"/>
      <c r="V172" s="648"/>
      <c r="W172" s="648"/>
      <c r="X172" s="648"/>
      <c r="Y172" s="648"/>
      <c r="Z172" s="648"/>
      <c r="AA172" s="648"/>
      <c r="AB172" s="648"/>
      <c r="AC172" s="648"/>
      <c r="AD172" s="500"/>
      <c r="AE172" s="654"/>
      <c r="AF172" s="654"/>
      <c r="AG172" s="654"/>
      <c r="AH172" s="654"/>
    </row>
    <row r="173" ht="15.75" hidden="1" customHeight="1">
      <c r="A173" s="654"/>
      <c r="B173" s="654"/>
      <c r="C173" s="643"/>
      <c r="D173" s="654"/>
      <c r="E173" s="654"/>
      <c r="F173" s="643"/>
      <c r="G173" s="643"/>
      <c r="H173" s="648"/>
      <c r="I173" s="648"/>
      <c r="J173" s="648"/>
      <c r="K173" s="501"/>
      <c r="L173" s="501"/>
      <c r="M173" s="648"/>
      <c r="N173" s="648"/>
      <c r="O173" s="648"/>
      <c r="P173" s="648"/>
      <c r="Q173" s="648"/>
      <c r="R173" s="648"/>
      <c r="S173" s="648"/>
      <c r="T173" s="648"/>
      <c r="U173" s="648"/>
      <c r="V173" s="648"/>
      <c r="W173" s="648"/>
      <c r="X173" s="648"/>
      <c r="Y173" s="648"/>
      <c r="Z173" s="648"/>
      <c r="AA173" s="648"/>
      <c r="AB173" s="501"/>
      <c r="AC173" s="648"/>
      <c r="AD173" s="500"/>
      <c r="AE173" s="654"/>
      <c r="AF173" s="654"/>
      <c r="AG173" s="654"/>
      <c r="AH173" s="654"/>
    </row>
    <row r="174" ht="15.75" hidden="1" customHeight="1">
      <c r="A174" s="654"/>
      <c r="B174" s="654"/>
      <c r="C174" s="643"/>
      <c r="D174" s="654"/>
      <c r="E174" s="654"/>
      <c r="F174" s="643"/>
      <c r="G174" s="643"/>
      <c r="H174" s="501"/>
      <c r="I174" s="501"/>
      <c r="J174" s="501"/>
      <c r="K174" s="501"/>
      <c r="L174" s="501"/>
      <c r="M174" s="501"/>
      <c r="N174" s="501"/>
      <c r="O174" s="501"/>
      <c r="P174" s="501"/>
      <c r="Q174" s="501"/>
      <c r="R174" s="501"/>
      <c r="S174" s="501"/>
      <c r="T174" s="501"/>
      <c r="U174" s="501"/>
      <c r="V174" s="501"/>
      <c r="W174" s="501"/>
      <c r="X174" s="501"/>
      <c r="Y174" s="501"/>
      <c r="Z174" s="501"/>
      <c r="AA174" s="501"/>
      <c r="AB174" s="501"/>
      <c r="AC174" s="501"/>
      <c r="AD174" s="500"/>
      <c r="AE174" s="654"/>
      <c r="AF174" s="654"/>
      <c r="AG174" s="654"/>
      <c r="AH174" s="654"/>
    </row>
    <row r="175" ht="15.75" hidden="1" customHeight="1">
      <c r="A175" s="654"/>
      <c r="B175" s="654"/>
      <c r="C175" s="643"/>
      <c r="D175" s="654"/>
      <c r="E175" s="654"/>
      <c r="F175" s="643"/>
      <c r="G175" s="643"/>
      <c r="H175" s="648"/>
      <c r="I175" s="648"/>
      <c r="J175" s="648"/>
      <c r="K175" s="501"/>
      <c r="L175" s="501"/>
      <c r="M175" s="648"/>
      <c r="N175" s="648"/>
      <c r="O175" s="648"/>
      <c r="P175" s="648"/>
      <c r="Q175" s="648"/>
      <c r="R175" s="648"/>
      <c r="S175" s="648"/>
      <c r="T175" s="648"/>
      <c r="U175" s="648"/>
      <c r="V175" s="648"/>
      <c r="W175" s="648"/>
      <c r="X175" s="648"/>
      <c r="Y175" s="648"/>
      <c r="Z175" s="648"/>
      <c r="AA175" s="648"/>
      <c r="AB175" s="648"/>
      <c r="AC175" s="648"/>
      <c r="AD175" s="500"/>
      <c r="AE175" s="654"/>
      <c r="AF175" s="654"/>
      <c r="AG175" s="654"/>
      <c r="AH175" s="654"/>
    </row>
    <row r="176" ht="15.75" hidden="1" customHeight="1">
      <c r="A176" s="654"/>
      <c r="B176" s="654"/>
      <c r="C176" s="643"/>
      <c r="D176" s="654"/>
      <c r="E176" s="654"/>
      <c r="F176" s="643"/>
      <c r="G176" s="643"/>
      <c r="H176" s="648"/>
      <c r="I176" s="648"/>
      <c r="J176" s="501"/>
      <c r="K176" s="501"/>
      <c r="L176" s="501"/>
      <c r="M176" s="648"/>
      <c r="N176" s="648"/>
      <c r="O176" s="648"/>
      <c r="P176" s="648"/>
      <c r="Q176" s="648"/>
      <c r="R176" s="648"/>
      <c r="S176" s="648"/>
      <c r="T176" s="648"/>
      <c r="U176" s="501"/>
      <c r="V176" s="648"/>
      <c r="W176" s="648"/>
      <c r="X176" s="648"/>
      <c r="Y176" s="501"/>
      <c r="Z176" s="648"/>
      <c r="AA176" s="501"/>
      <c r="AB176" s="648"/>
      <c r="AC176" s="648"/>
      <c r="AD176" s="500"/>
      <c r="AE176" s="654"/>
      <c r="AF176" s="654"/>
      <c r="AG176" s="654"/>
      <c r="AH176" s="654"/>
    </row>
    <row r="177" ht="15.75" hidden="1" customHeight="1">
      <c r="A177" s="654"/>
      <c r="B177" s="654"/>
      <c r="C177" s="643"/>
      <c r="D177" s="654"/>
      <c r="E177" s="654"/>
      <c r="F177" s="643"/>
      <c r="G177" s="643"/>
      <c r="H177" s="501"/>
      <c r="I177" s="501"/>
      <c r="J177" s="501"/>
      <c r="K177" s="501"/>
      <c r="L177" s="501"/>
      <c r="M177" s="501"/>
      <c r="N177" s="501"/>
      <c r="O177" s="501"/>
      <c r="P177" s="501"/>
      <c r="Q177" s="501"/>
      <c r="R177" s="501"/>
      <c r="S177" s="501"/>
      <c r="T177" s="501"/>
      <c r="U177" s="501"/>
      <c r="V177" s="501"/>
      <c r="W177" s="501"/>
      <c r="X177" s="501"/>
      <c r="Y177" s="501"/>
      <c r="Z177" s="501"/>
      <c r="AA177" s="501"/>
      <c r="AB177" s="501"/>
      <c r="AC177" s="648"/>
      <c r="AD177" s="500"/>
      <c r="AE177" s="654"/>
      <c r="AF177" s="654"/>
      <c r="AG177" s="654"/>
      <c r="AH177" s="654"/>
    </row>
    <row r="178" ht="15.75" hidden="1" customHeight="1">
      <c r="A178" s="654"/>
      <c r="B178" s="654"/>
      <c r="C178" s="643"/>
      <c r="D178" s="654"/>
      <c r="E178" s="654"/>
      <c r="F178" s="643"/>
      <c r="G178" s="643"/>
      <c r="H178" s="648"/>
      <c r="I178" s="648"/>
      <c r="J178" s="501"/>
      <c r="K178" s="501"/>
      <c r="L178" s="501"/>
      <c r="M178" s="648"/>
      <c r="N178" s="648"/>
      <c r="O178" s="648"/>
      <c r="P178" s="648"/>
      <c r="Q178" s="648"/>
      <c r="R178" s="648"/>
      <c r="S178" s="648"/>
      <c r="T178" s="648"/>
      <c r="U178" s="501"/>
      <c r="V178" s="648"/>
      <c r="W178" s="648"/>
      <c r="X178" s="648"/>
      <c r="Y178" s="501"/>
      <c r="Z178" s="648"/>
      <c r="AA178" s="501"/>
      <c r="AB178" s="501"/>
      <c r="AC178" s="648"/>
      <c r="AD178" s="500"/>
      <c r="AE178" s="654"/>
      <c r="AF178" s="654"/>
      <c r="AG178" s="654"/>
      <c r="AH178" s="654"/>
    </row>
    <row r="179" ht="15.75" hidden="1" customHeight="1">
      <c r="A179" s="654"/>
      <c r="B179" s="654"/>
      <c r="C179" s="643"/>
      <c r="D179" s="654"/>
      <c r="E179" s="654"/>
      <c r="F179" s="643"/>
      <c r="G179" s="643"/>
      <c r="H179" s="648"/>
      <c r="I179" s="648"/>
      <c r="J179" s="501"/>
      <c r="K179" s="501"/>
      <c r="L179" s="501"/>
      <c r="M179" s="648"/>
      <c r="N179" s="648"/>
      <c r="O179" s="648"/>
      <c r="P179" s="648"/>
      <c r="Q179" s="648"/>
      <c r="R179" s="648"/>
      <c r="S179" s="648"/>
      <c r="T179" s="648"/>
      <c r="U179" s="501"/>
      <c r="V179" s="648"/>
      <c r="W179" s="648"/>
      <c r="X179" s="648"/>
      <c r="Y179" s="501"/>
      <c r="Z179" s="648"/>
      <c r="AA179" s="501"/>
      <c r="AB179" s="501"/>
      <c r="AC179" s="648"/>
      <c r="AD179" s="500"/>
      <c r="AE179" s="654"/>
      <c r="AF179" s="654"/>
      <c r="AG179" s="654"/>
      <c r="AH179" s="654"/>
    </row>
    <row r="180" ht="15.75" hidden="1" customHeight="1">
      <c r="A180" s="654"/>
      <c r="B180" s="654"/>
      <c r="C180" s="643"/>
      <c r="D180" s="654"/>
      <c r="E180" s="654"/>
      <c r="F180" s="643"/>
      <c r="G180" s="643"/>
      <c r="H180" s="648"/>
      <c r="I180" s="648"/>
      <c r="J180" s="501"/>
      <c r="K180" s="501"/>
      <c r="L180" s="501"/>
      <c r="M180" s="648"/>
      <c r="N180" s="648"/>
      <c r="O180" s="648"/>
      <c r="P180" s="648"/>
      <c r="Q180" s="648"/>
      <c r="R180" s="648"/>
      <c r="S180" s="648"/>
      <c r="T180" s="648"/>
      <c r="U180" s="501"/>
      <c r="V180" s="648"/>
      <c r="W180" s="648"/>
      <c r="X180" s="648"/>
      <c r="Y180" s="501"/>
      <c r="Z180" s="648"/>
      <c r="AA180" s="501"/>
      <c r="AB180" s="501"/>
      <c r="AC180" s="648"/>
      <c r="AD180" s="500"/>
      <c r="AE180" s="654"/>
      <c r="AF180" s="654"/>
      <c r="AG180" s="654"/>
      <c r="AH180" s="654"/>
    </row>
    <row r="181" ht="15.75" hidden="1" customHeight="1">
      <c r="A181" s="654"/>
      <c r="B181" s="654"/>
      <c r="C181" s="643"/>
      <c r="D181" s="654"/>
      <c r="E181" s="654"/>
      <c r="F181" s="643"/>
      <c r="G181" s="643"/>
      <c r="H181" s="648"/>
      <c r="I181" s="648"/>
      <c r="J181" s="501"/>
      <c r="K181" s="501"/>
      <c r="L181" s="501"/>
      <c r="M181" s="648"/>
      <c r="N181" s="648"/>
      <c r="O181" s="648"/>
      <c r="P181" s="648"/>
      <c r="Q181" s="648"/>
      <c r="R181" s="648"/>
      <c r="S181" s="648"/>
      <c r="T181" s="648"/>
      <c r="U181" s="501"/>
      <c r="V181" s="648"/>
      <c r="W181" s="648"/>
      <c r="X181" s="648"/>
      <c r="Y181" s="501"/>
      <c r="Z181" s="648"/>
      <c r="AA181" s="501"/>
      <c r="AB181" s="648"/>
      <c r="AC181" s="648"/>
      <c r="AD181" s="500"/>
      <c r="AE181" s="654"/>
      <c r="AF181" s="654"/>
      <c r="AG181" s="654"/>
      <c r="AH181" s="654"/>
    </row>
    <row r="182" ht="15.75" hidden="1" customHeight="1">
      <c r="A182" s="654"/>
      <c r="B182" s="654"/>
      <c r="C182" s="643"/>
      <c r="D182" s="654"/>
      <c r="E182" s="654"/>
      <c r="F182" s="643"/>
      <c r="G182" s="643"/>
      <c r="H182" s="648"/>
      <c r="I182" s="648"/>
      <c r="J182" s="501"/>
      <c r="K182" s="501"/>
      <c r="L182" s="501"/>
      <c r="M182" s="648"/>
      <c r="N182" s="648"/>
      <c r="O182" s="648"/>
      <c r="P182" s="648"/>
      <c r="Q182" s="648"/>
      <c r="R182" s="648"/>
      <c r="S182" s="648"/>
      <c r="T182" s="648"/>
      <c r="U182" s="501"/>
      <c r="V182" s="648"/>
      <c r="W182" s="648"/>
      <c r="X182" s="648"/>
      <c r="Y182" s="501"/>
      <c r="Z182" s="648"/>
      <c r="AA182" s="501"/>
      <c r="AB182" s="501"/>
      <c r="AC182" s="501"/>
      <c r="AD182" s="500"/>
      <c r="AE182" s="654"/>
      <c r="AF182" s="654"/>
      <c r="AG182" s="654"/>
      <c r="AH182" s="654"/>
    </row>
    <row r="183" ht="15.75" hidden="1" customHeight="1">
      <c r="A183" s="654"/>
      <c r="B183" s="654"/>
      <c r="C183" s="643"/>
      <c r="D183" s="654"/>
      <c r="E183" s="654"/>
      <c r="F183" s="643"/>
      <c r="G183" s="643"/>
      <c r="H183" s="648"/>
      <c r="I183" s="648"/>
      <c r="J183" s="648"/>
      <c r="K183" s="501"/>
      <c r="L183" s="501"/>
      <c r="M183" s="648"/>
      <c r="N183" s="648"/>
      <c r="O183" s="648"/>
      <c r="P183" s="648"/>
      <c r="Q183" s="648"/>
      <c r="R183" s="648"/>
      <c r="S183" s="648"/>
      <c r="T183" s="648"/>
      <c r="U183" s="648"/>
      <c r="V183" s="648"/>
      <c r="W183" s="648"/>
      <c r="X183" s="648"/>
      <c r="Y183" s="648"/>
      <c r="Z183" s="648"/>
      <c r="AA183" s="648"/>
      <c r="AB183" s="648"/>
      <c r="AC183" s="648"/>
      <c r="AD183" s="500"/>
      <c r="AE183" s="654"/>
      <c r="AF183" s="654"/>
      <c r="AG183" s="654"/>
      <c r="AH183" s="654"/>
    </row>
    <row r="184" ht="15.75" hidden="1" customHeight="1">
      <c r="A184" s="654"/>
      <c r="B184" s="654"/>
      <c r="C184" s="643"/>
      <c r="D184" s="654"/>
      <c r="E184" s="654"/>
      <c r="F184" s="643"/>
      <c r="G184" s="643"/>
      <c r="H184" s="648"/>
      <c r="I184" s="648"/>
      <c r="J184" s="648"/>
      <c r="K184" s="648"/>
      <c r="L184" s="648"/>
      <c r="M184" s="648"/>
      <c r="N184" s="648"/>
      <c r="O184" s="648"/>
      <c r="P184" s="648"/>
      <c r="Q184" s="648"/>
      <c r="R184" s="648"/>
      <c r="S184" s="648"/>
      <c r="T184" s="648"/>
      <c r="U184" s="648"/>
      <c r="V184" s="648"/>
      <c r="W184" s="648"/>
      <c r="X184" s="648"/>
      <c r="Y184" s="648"/>
      <c r="Z184" s="648"/>
      <c r="AA184" s="648"/>
      <c r="AB184" s="648"/>
      <c r="AC184" s="648"/>
      <c r="AD184" s="500"/>
      <c r="AE184" s="654"/>
      <c r="AF184" s="654"/>
      <c r="AG184" s="654"/>
      <c r="AH184" s="654"/>
    </row>
    <row r="185" ht="15.75" hidden="1" customHeight="1">
      <c r="A185" s="654"/>
      <c r="B185" s="654"/>
      <c r="C185" s="643"/>
      <c r="D185" s="654"/>
      <c r="E185" s="654"/>
      <c r="F185" s="643"/>
      <c r="G185" s="643"/>
      <c r="H185" s="648"/>
      <c r="I185" s="648"/>
      <c r="J185" s="648"/>
      <c r="K185" s="501"/>
      <c r="L185" s="501"/>
      <c r="M185" s="648"/>
      <c r="N185" s="648"/>
      <c r="O185" s="648"/>
      <c r="P185" s="648"/>
      <c r="Q185" s="648"/>
      <c r="R185" s="648"/>
      <c r="S185" s="648"/>
      <c r="T185" s="648"/>
      <c r="U185" s="648"/>
      <c r="V185" s="648"/>
      <c r="W185" s="648"/>
      <c r="X185" s="648"/>
      <c r="Y185" s="648"/>
      <c r="Z185" s="648"/>
      <c r="AA185" s="648"/>
      <c r="AB185" s="648"/>
      <c r="AC185" s="648"/>
      <c r="AD185" s="500"/>
      <c r="AE185" s="654"/>
      <c r="AF185" s="654"/>
      <c r="AG185" s="654"/>
      <c r="AH185" s="654"/>
    </row>
    <row r="186" ht="15.75" hidden="1" customHeight="1">
      <c r="A186" s="654"/>
      <c r="B186" s="654"/>
      <c r="C186" s="643"/>
      <c r="D186" s="654"/>
      <c r="E186" s="654"/>
      <c r="F186" s="643"/>
      <c r="G186" s="643"/>
      <c r="H186" s="500"/>
      <c r="I186" s="500"/>
      <c r="J186" s="500"/>
      <c r="K186" s="500"/>
      <c r="L186" s="500"/>
      <c r="M186" s="500"/>
      <c r="N186" s="500"/>
      <c r="O186" s="500"/>
      <c r="P186" s="500"/>
      <c r="Q186" s="500"/>
      <c r="R186" s="500"/>
      <c r="S186" s="500"/>
      <c r="T186" s="500"/>
      <c r="U186" s="500"/>
      <c r="V186" s="500"/>
      <c r="W186" s="500"/>
      <c r="X186" s="500"/>
      <c r="Y186" s="500"/>
      <c r="Z186" s="500"/>
      <c r="AA186" s="500"/>
      <c r="AB186" s="500"/>
      <c r="AC186" s="648"/>
      <c r="AD186" s="500"/>
      <c r="AE186" s="654"/>
      <c r="AF186" s="654"/>
      <c r="AG186" s="654"/>
      <c r="AH186" s="654"/>
    </row>
    <row r="187" ht="15.75" hidden="1" customHeight="1">
      <c r="A187" s="654"/>
      <c r="B187" s="654"/>
      <c r="C187" s="643"/>
      <c r="D187" s="654"/>
      <c r="E187" s="654"/>
      <c r="F187" s="643"/>
      <c r="G187" s="643"/>
      <c r="H187" s="500"/>
      <c r="I187" s="500"/>
      <c r="J187" s="500"/>
      <c r="K187" s="500"/>
      <c r="L187" s="500"/>
      <c r="M187" s="500"/>
      <c r="N187" s="500"/>
      <c r="O187" s="500"/>
      <c r="P187" s="500"/>
      <c r="Q187" s="500"/>
      <c r="R187" s="500"/>
      <c r="S187" s="500"/>
      <c r="T187" s="500"/>
      <c r="U187" s="500"/>
      <c r="V187" s="500"/>
      <c r="W187" s="500"/>
      <c r="X187" s="500"/>
      <c r="Y187" s="500"/>
      <c r="Z187" s="500"/>
      <c r="AA187" s="500"/>
      <c r="AB187" s="501"/>
      <c r="AC187" s="500"/>
      <c r="AD187" s="500"/>
      <c r="AE187" s="654"/>
      <c r="AF187" s="654"/>
      <c r="AG187" s="654"/>
      <c r="AH187" s="654"/>
    </row>
    <row r="188" ht="15.75" hidden="1" customHeight="1">
      <c r="A188" s="654"/>
      <c r="B188" s="654"/>
      <c r="C188" s="643"/>
      <c r="D188" s="654"/>
      <c r="E188" s="654"/>
      <c r="F188" s="643"/>
      <c r="G188" s="643"/>
      <c r="H188" s="500"/>
      <c r="I188" s="500"/>
      <c r="J188" s="500"/>
      <c r="K188" s="500"/>
      <c r="L188" s="500"/>
      <c r="M188" s="500"/>
      <c r="N188" s="500"/>
      <c r="O188" s="500"/>
      <c r="P188" s="500"/>
      <c r="Q188" s="500"/>
      <c r="R188" s="500"/>
      <c r="S188" s="500"/>
      <c r="T188" s="500"/>
      <c r="U188" s="500"/>
      <c r="V188" s="500"/>
      <c r="W188" s="500"/>
      <c r="X188" s="500"/>
      <c r="Y188" s="500"/>
      <c r="Z188" s="500"/>
      <c r="AA188" s="500"/>
      <c r="AB188" s="501"/>
      <c r="AC188" s="648"/>
      <c r="AD188" s="500"/>
      <c r="AE188" s="654"/>
      <c r="AF188" s="654"/>
      <c r="AG188" s="654"/>
      <c r="AH188" s="654"/>
    </row>
    <row r="189" ht="15.75" hidden="1" customHeight="1">
      <c r="A189" s="654"/>
      <c r="B189" s="654"/>
      <c r="C189" s="643"/>
      <c r="D189" s="654"/>
      <c r="E189" s="654"/>
      <c r="F189" s="643"/>
      <c r="G189" s="643"/>
      <c r="H189" s="500"/>
      <c r="I189" s="500"/>
      <c r="J189" s="500"/>
      <c r="K189" s="501"/>
      <c r="L189" s="501"/>
      <c r="M189" s="500"/>
      <c r="N189" s="500"/>
      <c r="O189" s="500"/>
      <c r="P189" s="500"/>
      <c r="Q189" s="500"/>
      <c r="R189" s="500"/>
      <c r="S189" s="500"/>
      <c r="T189" s="500"/>
      <c r="U189" s="500"/>
      <c r="V189" s="500"/>
      <c r="W189" s="500"/>
      <c r="X189" s="500"/>
      <c r="Y189" s="500"/>
      <c r="Z189" s="500"/>
      <c r="AA189" s="500"/>
      <c r="AB189" s="500"/>
      <c r="AC189" s="648"/>
      <c r="AD189" s="500"/>
      <c r="AE189" s="654"/>
      <c r="AF189" s="654"/>
      <c r="AG189" s="654"/>
      <c r="AH189" s="654"/>
    </row>
    <row r="190" ht="15.75" hidden="1" customHeight="1">
      <c r="A190" s="654"/>
      <c r="B190" s="654"/>
      <c r="C190" s="643"/>
      <c r="D190" s="654"/>
      <c r="E190" s="654"/>
      <c r="F190" s="643"/>
      <c r="G190" s="643"/>
      <c r="H190" s="501"/>
      <c r="I190" s="501"/>
      <c r="J190" s="501"/>
      <c r="K190" s="501"/>
      <c r="L190" s="501"/>
      <c r="M190" s="501"/>
      <c r="N190" s="501"/>
      <c r="O190" s="501"/>
      <c r="P190" s="501"/>
      <c r="Q190" s="501"/>
      <c r="R190" s="501"/>
      <c r="S190" s="501"/>
      <c r="T190" s="501"/>
      <c r="U190" s="501"/>
      <c r="V190" s="501"/>
      <c r="W190" s="501"/>
      <c r="X190" s="501"/>
      <c r="Y190" s="501"/>
      <c r="Z190" s="501"/>
      <c r="AA190" s="501"/>
      <c r="AB190" s="501"/>
      <c r="AC190" s="648"/>
      <c r="AD190" s="500"/>
      <c r="AE190" s="654"/>
      <c r="AF190" s="654"/>
      <c r="AG190" s="654"/>
      <c r="AH190" s="654"/>
    </row>
    <row r="191" ht="15.75" hidden="1" customHeight="1">
      <c r="A191" s="654"/>
      <c r="B191" s="654"/>
      <c r="C191" s="643"/>
      <c r="D191" s="654"/>
      <c r="E191" s="654"/>
      <c r="F191" s="643"/>
      <c r="G191" s="643"/>
      <c r="H191" s="501"/>
      <c r="I191" s="501"/>
      <c r="J191" s="501"/>
      <c r="K191" s="501"/>
      <c r="L191" s="501"/>
      <c r="M191" s="501"/>
      <c r="N191" s="501"/>
      <c r="O191" s="501"/>
      <c r="P191" s="501"/>
      <c r="Q191" s="501"/>
      <c r="R191" s="501"/>
      <c r="S191" s="501"/>
      <c r="T191" s="501"/>
      <c r="U191" s="501"/>
      <c r="V191" s="501"/>
      <c r="W191" s="501"/>
      <c r="X191" s="501"/>
      <c r="Y191" s="501"/>
      <c r="Z191" s="501"/>
      <c r="AA191" s="501"/>
      <c r="AB191" s="501"/>
      <c r="AC191" s="648"/>
      <c r="AD191" s="500"/>
      <c r="AE191" s="654"/>
      <c r="AF191" s="654"/>
      <c r="AG191" s="654"/>
      <c r="AH191" s="654"/>
    </row>
    <row r="192" ht="15.75" hidden="1" customHeight="1">
      <c r="A192" s="654"/>
      <c r="B192" s="654"/>
      <c r="C192" s="643"/>
      <c r="D192" s="654"/>
      <c r="E192" s="654"/>
      <c r="F192" s="643"/>
      <c r="G192" s="643"/>
      <c r="H192" s="501"/>
      <c r="I192" s="501"/>
      <c r="J192" s="648"/>
      <c r="K192" s="501"/>
      <c r="L192" s="501"/>
      <c r="M192" s="501"/>
      <c r="N192" s="501"/>
      <c r="O192" s="648"/>
      <c r="P192" s="648"/>
      <c r="Q192" s="648"/>
      <c r="R192" s="648"/>
      <c r="S192" s="648"/>
      <c r="T192" s="648"/>
      <c r="U192" s="648"/>
      <c r="V192" s="501"/>
      <c r="W192" s="648"/>
      <c r="X192" s="648"/>
      <c r="Y192" s="648"/>
      <c r="Z192" s="501"/>
      <c r="AA192" s="648"/>
      <c r="AB192" s="500"/>
      <c r="AC192" s="648"/>
      <c r="AD192" s="500"/>
      <c r="AE192" s="654"/>
      <c r="AF192" s="654"/>
      <c r="AG192" s="654"/>
      <c r="AH192" s="654"/>
    </row>
    <row r="193" ht="15.75" hidden="1" customHeight="1">
      <c r="A193" s="654"/>
      <c r="B193" s="654"/>
      <c r="C193" s="643"/>
      <c r="D193" s="654"/>
      <c r="E193" s="654"/>
      <c r="F193" s="643"/>
      <c r="G193" s="643"/>
      <c r="H193" s="501"/>
      <c r="I193" s="501"/>
      <c r="J193" s="501"/>
      <c r="K193" s="501"/>
      <c r="L193" s="501"/>
      <c r="M193" s="501"/>
      <c r="N193" s="501"/>
      <c r="O193" s="501"/>
      <c r="P193" s="501"/>
      <c r="Q193" s="501"/>
      <c r="R193" s="501"/>
      <c r="S193" s="501"/>
      <c r="T193" s="501"/>
      <c r="U193" s="501"/>
      <c r="V193" s="501"/>
      <c r="W193" s="501"/>
      <c r="X193" s="501"/>
      <c r="Y193" s="501"/>
      <c r="Z193" s="501"/>
      <c r="AA193" s="501"/>
      <c r="AB193" s="501"/>
      <c r="AC193" s="500"/>
      <c r="AD193" s="500"/>
      <c r="AE193" s="654"/>
      <c r="AF193" s="654"/>
      <c r="AG193" s="654"/>
      <c r="AH193" s="654"/>
    </row>
    <row r="194" ht="15.75" hidden="1" customHeight="1">
      <c r="A194" s="654"/>
      <c r="B194" s="654"/>
      <c r="C194" s="643"/>
      <c r="D194" s="654"/>
      <c r="E194" s="654"/>
      <c r="F194" s="643"/>
      <c r="G194" s="643"/>
      <c r="H194" s="501"/>
      <c r="I194" s="501"/>
      <c r="J194" s="501"/>
      <c r="K194" s="501"/>
      <c r="L194" s="501"/>
      <c r="M194" s="501"/>
      <c r="N194" s="501"/>
      <c r="O194" s="501"/>
      <c r="P194" s="501"/>
      <c r="Q194" s="501"/>
      <c r="R194" s="501"/>
      <c r="S194" s="501"/>
      <c r="T194" s="501"/>
      <c r="U194" s="501"/>
      <c r="V194" s="501"/>
      <c r="W194" s="501"/>
      <c r="X194" s="501"/>
      <c r="Y194" s="501"/>
      <c r="Z194" s="501"/>
      <c r="AA194" s="501"/>
      <c r="AB194" s="501"/>
      <c r="AC194" s="500"/>
      <c r="AD194" s="500"/>
      <c r="AE194" s="654"/>
      <c r="AF194" s="654"/>
      <c r="AG194" s="654"/>
      <c r="AH194" s="654"/>
    </row>
    <row r="195" ht="15.75" hidden="1" customHeight="1">
      <c r="A195" s="654"/>
      <c r="B195" s="654"/>
      <c r="C195" s="643"/>
      <c r="D195" s="654"/>
      <c r="E195" s="654"/>
      <c r="F195" s="643"/>
      <c r="G195" s="643"/>
      <c r="H195" s="501"/>
      <c r="I195" s="501"/>
      <c r="J195" s="501"/>
      <c r="K195" s="501"/>
      <c r="L195" s="501"/>
      <c r="M195" s="501"/>
      <c r="N195" s="501"/>
      <c r="O195" s="501"/>
      <c r="P195" s="501"/>
      <c r="Q195" s="501"/>
      <c r="R195" s="501"/>
      <c r="S195" s="501"/>
      <c r="T195" s="501"/>
      <c r="U195" s="501"/>
      <c r="V195" s="501"/>
      <c r="W195" s="501"/>
      <c r="X195" s="501"/>
      <c r="Y195" s="501"/>
      <c r="Z195" s="501"/>
      <c r="AA195" s="501"/>
      <c r="AB195" s="501"/>
      <c r="AC195" s="500"/>
      <c r="AD195" s="500"/>
      <c r="AE195" s="654"/>
      <c r="AF195" s="654"/>
      <c r="AG195" s="654"/>
      <c r="AH195" s="654"/>
    </row>
    <row r="196" ht="15.75" hidden="1" customHeight="1">
      <c r="A196" s="654"/>
      <c r="B196" s="654"/>
      <c r="C196" s="643"/>
      <c r="D196" s="654"/>
      <c r="E196" s="654"/>
      <c r="F196" s="643"/>
      <c r="G196" s="643"/>
      <c r="H196" s="648"/>
      <c r="I196" s="648"/>
      <c r="J196" s="648"/>
      <c r="K196" s="648"/>
      <c r="L196" s="648"/>
      <c r="M196" s="648"/>
      <c r="N196" s="648"/>
      <c r="O196" s="648"/>
      <c r="P196" s="648"/>
      <c r="Q196" s="648"/>
      <c r="R196" s="648"/>
      <c r="S196" s="648"/>
      <c r="T196" s="648"/>
      <c r="U196" s="648"/>
      <c r="V196" s="648"/>
      <c r="W196" s="648"/>
      <c r="X196" s="648"/>
      <c r="Y196" s="648"/>
      <c r="Z196" s="648"/>
      <c r="AA196" s="648"/>
      <c r="AB196" s="501"/>
      <c r="AC196" s="500"/>
      <c r="AD196" s="500"/>
      <c r="AE196" s="654"/>
      <c r="AF196" s="654"/>
      <c r="AG196" s="654"/>
      <c r="AH196" s="654"/>
    </row>
    <row r="197" ht="15.75" hidden="1" customHeight="1">
      <c r="A197" s="654"/>
      <c r="B197" s="654"/>
      <c r="C197" s="643"/>
      <c r="D197" s="654"/>
      <c r="E197" s="654"/>
      <c r="F197" s="643"/>
      <c r="G197" s="643"/>
      <c r="H197" s="648"/>
      <c r="I197" s="648"/>
      <c r="J197" s="648"/>
      <c r="K197" s="648"/>
      <c r="L197" s="648"/>
      <c r="M197" s="648"/>
      <c r="N197" s="648"/>
      <c r="O197" s="648"/>
      <c r="P197" s="648"/>
      <c r="Q197" s="648"/>
      <c r="R197" s="648"/>
      <c r="S197" s="648"/>
      <c r="T197" s="648"/>
      <c r="U197" s="648"/>
      <c r="V197" s="648"/>
      <c r="W197" s="648"/>
      <c r="X197" s="648"/>
      <c r="Y197" s="648"/>
      <c r="Z197" s="648"/>
      <c r="AA197" s="648"/>
      <c r="AB197" s="501"/>
      <c r="AC197" s="500"/>
      <c r="AD197" s="500"/>
      <c r="AE197" s="654"/>
      <c r="AF197" s="654"/>
      <c r="AG197" s="654"/>
      <c r="AH197" s="654"/>
    </row>
    <row r="198" ht="15.75" hidden="1" customHeight="1">
      <c r="A198" s="654"/>
      <c r="B198" s="654"/>
      <c r="C198" s="643"/>
      <c r="D198" s="654"/>
      <c r="E198" s="654"/>
      <c r="F198" s="643"/>
      <c r="G198" s="643"/>
      <c r="H198" s="648"/>
      <c r="I198" s="648"/>
      <c r="J198" s="648"/>
      <c r="K198" s="648"/>
      <c r="L198" s="648"/>
      <c r="M198" s="648"/>
      <c r="N198" s="648"/>
      <c r="O198" s="648"/>
      <c r="P198" s="648"/>
      <c r="Q198" s="648"/>
      <c r="R198" s="648"/>
      <c r="S198" s="648"/>
      <c r="T198" s="648"/>
      <c r="U198" s="648"/>
      <c r="V198" s="648"/>
      <c r="W198" s="648"/>
      <c r="X198" s="648"/>
      <c r="Y198" s="648"/>
      <c r="Z198" s="648"/>
      <c r="AA198" s="648"/>
      <c r="AB198" s="501"/>
      <c r="AC198" s="648"/>
      <c r="AD198" s="500"/>
      <c r="AE198" s="654"/>
      <c r="AF198" s="654"/>
      <c r="AG198" s="654"/>
      <c r="AH198" s="654"/>
    </row>
    <row r="199" ht="15.75" hidden="1" customHeight="1">
      <c r="A199" s="654"/>
      <c r="B199" s="654"/>
      <c r="C199" s="643"/>
      <c r="D199" s="654"/>
      <c r="E199" s="654"/>
      <c r="F199" s="643"/>
      <c r="G199" s="643"/>
      <c r="H199" s="500"/>
      <c r="I199" s="500"/>
      <c r="J199" s="500"/>
      <c r="K199" s="500"/>
      <c r="L199" s="500"/>
      <c r="M199" s="500"/>
      <c r="N199" s="500"/>
      <c r="O199" s="500"/>
      <c r="P199" s="500"/>
      <c r="Q199" s="500"/>
      <c r="R199" s="500"/>
      <c r="S199" s="500"/>
      <c r="T199" s="500"/>
      <c r="U199" s="500"/>
      <c r="V199" s="500"/>
      <c r="W199" s="500"/>
      <c r="X199" s="500"/>
      <c r="Y199" s="500"/>
      <c r="Z199" s="500"/>
      <c r="AA199" s="500"/>
      <c r="AB199" s="501"/>
      <c r="AC199" s="648"/>
      <c r="AD199" s="500"/>
      <c r="AE199" s="654"/>
      <c r="AF199" s="654"/>
      <c r="AG199" s="654"/>
      <c r="AH199" s="654"/>
    </row>
    <row r="200" ht="15.75" hidden="1" customHeight="1">
      <c r="A200" s="654"/>
      <c r="B200" s="654"/>
      <c r="C200" s="643"/>
      <c r="D200" s="654"/>
      <c r="E200" s="654"/>
      <c r="F200" s="643"/>
      <c r="G200" s="643"/>
      <c r="H200" s="500"/>
      <c r="I200" s="500"/>
      <c r="J200" s="500"/>
      <c r="K200" s="501"/>
      <c r="L200" s="501"/>
      <c r="M200" s="500"/>
      <c r="N200" s="500"/>
      <c r="O200" s="500"/>
      <c r="P200" s="500"/>
      <c r="Q200" s="500"/>
      <c r="R200" s="500"/>
      <c r="S200" s="500"/>
      <c r="T200" s="500"/>
      <c r="U200" s="500"/>
      <c r="V200" s="500"/>
      <c r="W200" s="500"/>
      <c r="X200" s="500"/>
      <c r="Y200" s="500"/>
      <c r="Z200" s="500"/>
      <c r="AA200" s="500"/>
      <c r="AB200" s="500"/>
      <c r="AC200" s="648"/>
      <c r="AD200" s="500"/>
      <c r="AE200" s="654"/>
      <c r="AF200" s="654"/>
      <c r="AG200" s="654"/>
      <c r="AH200" s="654"/>
    </row>
    <row r="201" ht="15.75" hidden="1" customHeight="1">
      <c r="A201" s="654"/>
      <c r="B201" s="654"/>
      <c r="C201" s="643"/>
      <c r="D201" s="654"/>
      <c r="E201" s="654"/>
      <c r="F201" s="643"/>
      <c r="G201" s="643"/>
      <c r="H201" s="648"/>
      <c r="I201" s="648"/>
      <c r="J201" s="648"/>
      <c r="K201" s="648"/>
      <c r="L201" s="648"/>
      <c r="M201" s="648"/>
      <c r="N201" s="648"/>
      <c r="O201" s="648"/>
      <c r="P201" s="648"/>
      <c r="Q201" s="648"/>
      <c r="R201" s="648"/>
      <c r="S201" s="648"/>
      <c r="T201" s="648"/>
      <c r="U201" s="648"/>
      <c r="V201" s="648"/>
      <c r="W201" s="648"/>
      <c r="X201" s="648"/>
      <c r="Y201" s="648"/>
      <c r="Z201" s="648"/>
      <c r="AA201" s="648"/>
      <c r="AB201" s="500"/>
      <c r="AC201" s="648"/>
      <c r="AD201" s="500"/>
      <c r="AE201" s="654"/>
      <c r="AF201" s="654"/>
      <c r="AG201" s="654"/>
      <c r="AH201" s="654"/>
    </row>
    <row r="202" ht="15.75" hidden="1" customHeight="1">
      <c r="A202" s="654"/>
      <c r="B202" s="654"/>
      <c r="C202" s="643"/>
      <c r="D202" s="654"/>
      <c r="E202" s="654"/>
      <c r="F202" s="643"/>
      <c r="G202" s="643"/>
      <c r="H202" s="500"/>
      <c r="I202" s="500"/>
      <c r="J202" s="648"/>
      <c r="K202" s="648"/>
      <c r="L202" s="648"/>
      <c r="M202" s="500"/>
      <c r="N202" s="500"/>
      <c r="O202" s="648"/>
      <c r="P202" s="648"/>
      <c r="Q202" s="648"/>
      <c r="R202" s="648"/>
      <c r="S202" s="648"/>
      <c r="T202" s="648"/>
      <c r="U202" s="648"/>
      <c r="V202" s="500"/>
      <c r="W202" s="648"/>
      <c r="X202" s="648"/>
      <c r="Y202" s="648"/>
      <c r="Z202" s="500"/>
      <c r="AA202" s="648"/>
      <c r="AB202" s="648"/>
      <c r="AC202" s="648"/>
      <c r="AD202" s="500"/>
      <c r="AE202" s="654"/>
      <c r="AF202" s="654"/>
      <c r="AG202" s="654"/>
      <c r="AH202" s="654"/>
    </row>
    <row r="203" ht="15.75" hidden="1" customHeight="1">
      <c r="A203" s="654"/>
      <c r="B203" s="654"/>
      <c r="C203" s="643"/>
      <c r="D203" s="654"/>
      <c r="E203" s="654"/>
      <c r="F203" s="643"/>
      <c r="G203" s="643"/>
      <c r="H203" s="648"/>
      <c r="I203" s="648"/>
      <c r="J203" s="648"/>
      <c r="K203" s="501"/>
      <c r="L203" s="501"/>
      <c r="M203" s="648"/>
      <c r="N203" s="648"/>
      <c r="O203" s="648"/>
      <c r="P203" s="648"/>
      <c r="Q203" s="648"/>
      <c r="R203" s="648"/>
      <c r="S203" s="648"/>
      <c r="T203" s="648"/>
      <c r="U203" s="648"/>
      <c r="V203" s="648"/>
      <c r="W203" s="648"/>
      <c r="X203" s="648"/>
      <c r="Y203" s="648"/>
      <c r="Z203" s="648"/>
      <c r="AA203" s="648"/>
      <c r="AB203" s="648"/>
      <c r="AC203" s="648"/>
      <c r="AD203" s="500"/>
      <c r="AE203" s="654"/>
      <c r="AF203" s="654"/>
      <c r="AG203" s="654"/>
      <c r="AH203" s="654"/>
    </row>
    <row r="204" ht="15.75" hidden="1" customHeight="1">
      <c r="A204" s="654"/>
      <c r="B204" s="654"/>
      <c r="C204" s="643"/>
      <c r="D204" s="654"/>
      <c r="E204" s="654"/>
      <c r="F204" s="643"/>
      <c r="G204" s="643"/>
      <c r="H204" s="500"/>
      <c r="I204" s="500"/>
      <c r="J204" s="648"/>
      <c r="K204" s="501"/>
      <c r="L204" s="501"/>
      <c r="M204" s="500"/>
      <c r="N204" s="500"/>
      <c r="O204" s="648"/>
      <c r="P204" s="648"/>
      <c r="Q204" s="648"/>
      <c r="R204" s="648"/>
      <c r="S204" s="648"/>
      <c r="T204" s="648"/>
      <c r="U204" s="648"/>
      <c r="V204" s="500"/>
      <c r="W204" s="648"/>
      <c r="X204" s="648"/>
      <c r="Y204" s="648"/>
      <c r="Z204" s="500"/>
      <c r="AA204" s="648"/>
      <c r="AB204" s="648"/>
      <c r="AC204" s="648"/>
      <c r="AD204" s="500"/>
      <c r="AE204" s="654"/>
      <c r="AF204" s="654"/>
      <c r="AG204" s="654"/>
      <c r="AH204" s="654"/>
    </row>
    <row r="205" ht="15.75" hidden="1" customHeight="1">
      <c r="A205" s="654"/>
      <c r="B205" s="654"/>
      <c r="C205" s="643"/>
      <c r="D205" s="654"/>
      <c r="E205" s="654"/>
      <c r="F205" s="643"/>
      <c r="G205" s="643"/>
      <c r="H205" s="648"/>
      <c r="I205" s="648"/>
      <c r="J205" s="648"/>
      <c r="K205" s="648"/>
      <c r="L205" s="648"/>
      <c r="M205" s="648"/>
      <c r="N205" s="648"/>
      <c r="O205" s="648"/>
      <c r="P205" s="648"/>
      <c r="Q205" s="648"/>
      <c r="R205" s="648"/>
      <c r="S205" s="648"/>
      <c r="T205" s="648"/>
      <c r="U205" s="648"/>
      <c r="V205" s="648"/>
      <c r="W205" s="648"/>
      <c r="X205" s="648"/>
      <c r="Y205" s="648"/>
      <c r="Z205" s="648"/>
      <c r="AA205" s="648"/>
      <c r="AB205" s="648"/>
      <c r="AC205" s="648"/>
      <c r="AD205" s="500"/>
      <c r="AE205" s="654"/>
      <c r="AF205" s="654"/>
      <c r="AG205" s="654"/>
      <c r="AH205" s="654"/>
    </row>
    <row r="206" ht="15.75" hidden="1" customHeight="1">
      <c r="A206" s="654"/>
      <c r="B206" s="654"/>
      <c r="C206" s="643"/>
      <c r="D206" s="654"/>
      <c r="E206" s="654"/>
      <c r="F206" s="643"/>
      <c r="G206" s="643"/>
      <c r="H206" s="648"/>
      <c r="I206" s="648"/>
      <c r="J206" s="648"/>
      <c r="K206" s="501"/>
      <c r="L206" s="501"/>
      <c r="M206" s="648"/>
      <c r="N206" s="648"/>
      <c r="O206" s="648"/>
      <c r="P206" s="648"/>
      <c r="Q206" s="648"/>
      <c r="R206" s="648"/>
      <c r="S206" s="648"/>
      <c r="T206" s="648"/>
      <c r="U206" s="648"/>
      <c r="V206" s="648"/>
      <c r="W206" s="648"/>
      <c r="X206" s="648"/>
      <c r="Y206" s="648"/>
      <c r="Z206" s="648"/>
      <c r="AA206" s="648"/>
      <c r="AB206" s="648"/>
      <c r="AC206" s="648"/>
      <c r="AD206" s="500"/>
      <c r="AE206" s="654"/>
      <c r="AF206" s="654"/>
      <c r="AG206" s="654"/>
      <c r="AH206" s="654"/>
    </row>
    <row r="207" ht="15.75" hidden="1" customHeight="1">
      <c r="A207" s="654"/>
      <c r="B207" s="654"/>
      <c r="C207" s="643"/>
      <c r="D207" s="654"/>
      <c r="E207" s="654"/>
      <c r="F207" s="643"/>
      <c r="G207" s="643"/>
      <c r="H207" s="500"/>
      <c r="I207" s="500"/>
      <c r="J207" s="500"/>
      <c r="K207" s="500"/>
      <c r="L207" s="500"/>
      <c r="M207" s="500"/>
      <c r="N207" s="500"/>
      <c r="O207" s="500"/>
      <c r="P207" s="500"/>
      <c r="Q207" s="500"/>
      <c r="R207" s="500"/>
      <c r="S207" s="500"/>
      <c r="T207" s="500"/>
      <c r="U207" s="500"/>
      <c r="V207" s="500"/>
      <c r="W207" s="500"/>
      <c r="X207" s="500"/>
      <c r="Y207" s="500"/>
      <c r="Z207" s="500"/>
      <c r="AA207" s="500"/>
      <c r="AB207" s="500"/>
      <c r="AC207" s="648"/>
      <c r="AD207" s="500"/>
      <c r="AE207" s="654"/>
      <c r="AF207" s="654"/>
      <c r="AG207" s="654"/>
      <c r="AH207" s="654"/>
    </row>
    <row r="208" ht="15.75" hidden="1" customHeight="1">
      <c r="A208" s="654"/>
      <c r="B208" s="654"/>
      <c r="C208" s="643"/>
      <c r="D208" s="654"/>
      <c r="E208" s="654"/>
      <c r="F208" s="643"/>
      <c r="G208" s="643"/>
      <c r="H208" s="500"/>
      <c r="I208" s="500"/>
      <c r="J208" s="500"/>
      <c r="K208" s="500"/>
      <c r="L208" s="500"/>
      <c r="M208" s="500"/>
      <c r="N208" s="500"/>
      <c r="O208" s="500"/>
      <c r="P208" s="500"/>
      <c r="Q208" s="500"/>
      <c r="R208" s="500"/>
      <c r="S208" s="500"/>
      <c r="T208" s="500"/>
      <c r="U208" s="500"/>
      <c r="V208" s="500"/>
      <c r="W208" s="500"/>
      <c r="X208" s="500"/>
      <c r="Y208" s="500"/>
      <c r="Z208" s="500"/>
      <c r="AA208" s="500"/>
      <c r="AB208" s="501"/>
      <c r="AC208" s="500"/>
      <c r="AD208" s="500"/>
      <c r="AE208" s="654"/>
      <c r="AF208" s="654"/>
      <c r="AG208" s="654"/>
      <c r="AH208" s="654"/>
    </row>
    <row r="209" ht="15.75" hidden="1" customHeight="1">
      <c r="A209" s="654"/>
      <c r="B209" s="654"/>
      <c r="C209" s="643"/>
      <c r="D209" s="654"/>
      <c r="E209" s="654"/>
      <c r="F209" s="643"/>
      <c r="G209" s="643"/>
      <c r="H209" s="500"/>
      <c r="I209" s="500"/>
      <c r="J209" s="500"/>
      <c r="K209" s="500"/>
      <c r="L209" s="500"/>
      <c r="M209" s="500"/>
      <c r="N209" s="500"/>
      <c r="O209" s="500"/>
      <c r="P209" s="500"/>
      <c r="Q209" s="500"/>
      <c r="R209" s="500"/>
      <c r="S209" s="500"/>
      <c r="T209" s="500"/>
      <c r="U209" s="500"/>
      <c r="V209" s="500"/>
      <c r="W209" s="500"/>
      <c r="X209" s="500"/>
      <c r="Y209" s="500"/>
      <c r="Z209" s="500"/>
      <c r="AA209" s="500"/>
      <c r="AB209" s="501"/>
      <c r="AC209" s="648"/>
      <c r="AD209" s="500"/>
      <c r="AE209" s="654"/>
      <c r="AF209" s="654"/>
      <c r="AG209" s="654"/>
      <c r="AH209" s="654"/>
    </row>
    <row r="210" ht="15.75" hidden="1" customHeight="1">
      <c r="A210" s="654"/>
      <c r="B210" s="654"/>
      <c r="C210" s="643"/>
      <c r="D210" s="654"/>
      <c r="E210" s="654"/>
      <c r="F210" s="643"/>
      <c r="G210" s="643"/>
      <c r="H210" s="500"/>
      <c r="I210" s="500"/>
      <c r="J210" s="500"/>
      <c r="K210" s="501"/>
      <c r="L210" s="501"/>
      <c r="M210" s="500"/>
      <c r="N210" s="500"/>
      <c r="O210" s="500"/>
      <c r="P210" s="500"/>
      <c r="Q210" s="500"/>
      <c r="R210" s="500"/>
      <c r="S210" s="500"/>
      <c r="T210" s="500"/>
      <c r="U210" s="500"/>
      <c r="V210" s="500"/>
      <c r="W210" s="500"/>
      <c r="X210" s="500"/>
      <c r="Y210" s="500"/>
      <c r="Z210" s="500"/>
      <c r="AA210" s="500"/>
      <c r="AB210" s="500"/>
      <c r="AC210" s="648"/>
      <c r="AD210" s="500"/>
      <c r="AE210" s="654"/>
      <c r="AF210" s="654"/>
      <c r="AG210" s="654"/>
      <c r="AH210" s="654"/>
    </row>
    <row r="211" ht="15.75" hidden="1" customHeight="1">
      <c r="A211" s="654"/>
      <c r="B211" s="654"/>
      <c r="C211" s="643"/>
      <c r="D211" s="654"/>
      <c r="E211" s="654"/>
      <c r="F211" s="643"/>
      <c r="G211" s="643"/>
      <c r="H211" s="501"/>
      <c r="I211" s="501"/>
      <c r="J211" s="501"/>
      <c r="K211" s="501"/>
      <c r="L211" s="501"/>
      <c r="M211" s="501"/>
      <c r="N211" s="501"/>
      <c r="O211" s="501"/>
      <c r="P211" s="501"/>
      <c r="Q211" s="501"/>
      <c r="R211" s="501"/>
      <c r="S211" s="501"/>
      <c r="T211" s="501"/>
      <c r="U211" s="501"/>
      <c r="V211" s="501"/>
      <c r="W211" s="501"/>
      <c r="X211" s="501"/>
      <c r="Y211" s="501"/>
      <c r="Z211" s="501"/>
      <c r="AA211" s="501"/>
      <c r="AB211" s="501"/>
      <c r="AC211" s="648"/>
      <c r="AD211" s="500"/>
      <c r="AE211" s="654"/>
      <c r="AF211" s="654"/>
      <c r="AG211" s="654"/>
      <c r="AH211" s="654"/>
    </row>
    <row r="212" ht="15.75" hidden="1" customHeight="1">
      <c r="A212" s="654"/>
      <c r="B212" s="654"/>
      <c r="C212" s="643"/>
      <c r="D212" s="654"/>
      <c r="E212" s="654"/>
      <c r="F212" s="643"/>
      <c r="G212" s="643"/>
      <c r="H212" s="501"/>
      <c r="I212" s="501"/>
      <c r="J212" s="501"/>
      <c r="K212" s="501"/>
      <c r="L212" s="501"/>
      <c r="M212" s="501"/>
      <c r="N212" s="501"/>
      <c r="O212" s="501"/>
      <c r="P212" s="501"/>
      <c r="Q212" s="501"/>
      <c r="R212" s="501"/>
      <c r="S212" s="501"/>
      <c r="T212" s="501"/>
      <c r="U212" s="501"/>
      <c r="V212" s="501"/>
      <c r="W212" s="501"/>
      <c r="X212" s="501"/>
      <c r="Y212" s="501"/>
      <c r="Z212" s="501"/>
      <c r="AA212" s="501"/>
      <c r="AB212" s="501"/>
      <c r="AC212" s="648"/>
      <c r="AD212" s="500"/>
      <c r="AE212" s="654"/>
      <c r="AF212" s="654"/>
      <c r="AG212" s="654"/>
      <c r="AH212" s="654"/>
    </row>
    <row r="213" ht="15.75" hidden="1" customHeight="1">
      <c r="A213" s="654"/>
      <c r="B213" s="654"/>
      <c r="C213" s="643"/>
      <c r="D213" s="654"/>
      <c r="E213" s="654"/>
      <c r="F213" s="643"/>
      <c r="G213" s="643"/>
      <c r="H213" s="501"/>
      <c r="I213" s="501"/>
      <c r="J213" s="501"/>
      <c r="K213" s="501"/>
      <c r="L213" s="501"/>
      <c r="M213" s="501"/>
      <c r="N213" s="501"/>
      <c r="O213" s="501"/>
      <c r="P213" s="501"/>
      <c r="Q213" s="501"/>
      <c r="R213" s="501"/>
      <c r="S213" s="501"/>
      <c r="T213" s="501"/>
      <c r="U213" s="501"/>
      <c r="V213" s="501"/>
      <c r="W213" s="501"/>
      <c r="X213" s="501"/>
      <c r="Y213" s="501"/>
      <c r="Z213" s="501"/>
      <c r="AA213" s="501"/>
      <c r="AB213" s="501"/>
      <c r="AC213" s="501"/>
      <c r="AD213" s="500"/>
      <c r="AE213" s="654"/>
      <c r="AF213" s="654"/>
      <c r="AG213" s="654"/>
      <c r="AH213" s="654"/>
    </row>
    <row r="214" ht="15.75" hidden="1" customHeight="1">
      <c r="A214" s="654"/>
      <c r="B214" s="654"/>
      <c r="C214" s="643"/>
      <c r="D214" s="654"/>
      <c r="E214" s="654"/>
      <c r="F214" s="643"/>
      <c r="G214" s="643"/>
      <c r="H214" s="648"/>
      <c r="I214" s="648"/>
      <c r="J214" s="648"/>
      <c r="K214" s="648"/>
      <c r="L214" s="648"/>
      <c r="M214" s="648"/>
      <c r="N214" s="648"/>
      <c r="O214" s="648"/>
      <c r="P214" s="648"/>
      <c r="Q214" s="648"/>
      <c r="R214" s="648"/>
      <c r="S214" s="648"/>
      <c r="T214" s="648"/>
      <c r="U214" s="648"/>
      <c r="V214" s="648"/>
      <c r="W214" s="648"/>
      <c r="X214" s="648"/>
      <c r="Y214" s="648"/>
      <c r="Z214" s="648"/>
      <c r="AA214" s="648"/>
      <c r="AB214" s="501"/>
      <c r="AC214" s="501"/>
      <c r="AD214" s="500"/>
      <c r="AE214" s="654"/>
      <c r="AF214" s="654"/>
      <c r="AG214" s="654"/>
      <c r="AH214" s="654"/>
    </row>
    <row r="215" ht="15.75" hidden="1" customHeight="1">
      <c r="A215" s="654"/>
      <c r="B215" s="654"/>
      <c r="C215" s="643"/>
      <c r="D215" s="654"/>
      <c r="E215" s="654"/>
      <c r="F215" s="643"/>
      <c r="G215" s="643"/>
      <c r="H215" s="648"/>
      <c r="I215" s="648"/>
      <c r="J215" s="648"/>
      <c r="K215" s="648"/>
      <c r="L215" s="648"/>
      <c r="M215" s="648"/>
      <c r="N215" s="648"/>
      <c r="O215" s="648"/>
      <c r="P215" s="648"/>
      <c r="Q215" s="648"/>
      <c r="R215" s="648"/>
      <c r="S215" s="648"/>
      <c r="T215" s="648"/>
      <c r="U215" s="648"/>
      <c r="V215" s="648"/>
      <c r="W215" s="648"/>
      <c r="X215" s="648"/>
      <c r="Y215" s="648"/>
      <c r="Z215" s="648"/>
      <c r="AA215" s="648"/>
      <c r="AB215" s="501"/>
      <c r="AC215" s="501"/>
      <c r="AD215" s="500"/>
      <c r="AE215" s="654"/>
      <c r="AF215" s="654"/>
      <c r="AG215" s="654"/>
      <c r="AH215" s="654"/>
    </row>
    <row r="216" ht="15.75" hidden="1" customHeight="1">
      <c r="A216" s="654"/>
      <c r="B216" s="654"/>
      <c r="C216" s="643"/>
      <c r="D216" s="654"/>
      <c r="E216" s="654"/>
      <c r="F216" s="643"/>
      <c r="G216" s="643"/>
      <c r="H216" s="501"/>
      <c r="I216" s="501"/>
      <c r="J216" s="501"/>
      <c r="K216" s="501"/>
      <c r="L216" s="501"/>
      <c r="M216" s="501"/>
      <c r="N216" s="501"/>
      <c r="O216" s="501"/>
      <c r="P216" s="501"/>
      <c r="Q216" s="501"/>
      <c r="R216" s="501"/>
      <c r="S216" s="501"/>
      <c r="T216" s="501"/>
      <c r="U216" s="501"/>
      <c r="V216" s="501"/>
      <c r="W216" s="501"/>
      <c r="X216" s="501"/>
      <c r="Y216" s="501"/>
      <c r="Z216" s="501"/>
      <c r="AA216" s="501"/>
      <c r="AB216" s="501"/>
      <c r="AC216" s="501"/>
      <c r="AD216" s="500"/>
      <c r="AE216" s="654"/>
      <c r="AF216" s="654"/>
      <c r="AG216" s="654"/>
      <c r="AH216" s="654"/>
    </row>
    <row r="217" ht="15.75" hidden="1" customHeight="1">
      <c r="A217" s="654"/>
      <c r="B217" s="654"/>
      <c r="C217" s="643"/>
      <c r="D217" s="654"/>
      <c r="E217" s="654"/>
      <c r="F217" s="643"/>
      <c r="G217" s="643"/>
      <c r="H217" s="648"/>
      <c r="I217" s="648"/>
      <c r="J217" s="648"/>
      <c r="K217" s="648"/>
      <c r="L217" s="648"/>
      <c r="M217" s="648"/>
      <c r="N217" s="648"/>
      <c r="O217" s="648"/>
      <c r="P217" s="648"/>
      <c r="Q217" s="648"/>
      <c r="R217" s="648"/>
      <c r="S217" s="648"/>
      <c r="T217" s="648"/>
      <c r="U217" s="648"/>
      <c r="V217" s="648"/>
      <c r="W217" s="648"/>
      <c r="X217" s="648"/>
      <c r="Y217" s="648"/>
      <c r="Z217" s="648"/>
      <c r="AA217" s="648"/>
      <c r="AB217" s="501"/>
      <c r="AC217" s="501"/>
      <c r="AD217" s="500"/>
      <c r="AE217" s="654"/>
      <c r="AF217" s="654"/>
      <c r="AG217" s="654"/>
      <c r="AH217" s="654"/>
    </row>
    <row r="218" ht="15.75" hidden="1" customHeight="1">
      <c r="A218" s="654"/>
      <c r="B218" s="654"/>
      <c r="C218" s="643"/>
      <c r="D218" s="654"/>
      <c r="E218" s="654"/>
      <c r="F218" s="643"/>
      <c r="G218" s="643"/>
      <c r="H218" s="648"/>
      <c r="I218" s="648"/>
      <c r="J218" s="648"/>
      <c r="K218" s="648"/>
      <c r="L218" s="648"/>
      <c r="M218" s="648"/>
      <c r="N218" s="648"/>
      <c r="O218" s="648"/>
      <c r="P218" s="648"/>
      <c r="Q218" s="648"/>
      <c r="R218" s="648"/>
      <c r="S218" s="648"/>
      <c r="T218" s="648"/>
      <c r="U218" s="648"/>
      <c r="V218" s="648"/>
      <c r="W218" s="648"/>
      <c r="X218" s="648"/>
      <c r="Y218" s="648"/>
      <c r="Z218" s="648"/>
      <c r="AA218" s="648"/>
      <c r="AB218" s="501"/>
      <c r="AC218" s="501"/>
      <c r="AD218" s="500"/>
      <c r="AE218" s="654"/>
      <c r="AF218" s="654"/>
      <c r="AG218" s="654"/>
      <c r="AH218" s="654"/>
    </row>
    <row r="219" ht="15.75" hidden="1" customHeight="1">
      <c r="A219" s="654"/>
      <c r="B219" s="654"/>
      <c r="C219" s="643"/>
      <c r="D219" s="654"/>
      <c r="E219" s="654"/>
      <c r="F219" s="643"/>
      <c r="G219" s="643"/>
      <c r="H219" s="648"/>
      <c r="I219" s="648"/>
      <c r="J219" s="648"/>
      <c r="K219" s="648"/>
      <c r="L219" s="648"/>
      <c r="M219" s="648"/>
      <c r="N219" s="648"/>
      <c r="O219" s="648"/>
      <c r="P219" s="648"/>
      <c r="Q219" s="648"/>
      <c r="R219" s="648"/>
      <c r="S219" s="648"/>
      <c r="T219" s="648"/>
      <c r="U219" s="648"/>
      <c r="V219" s="648"/>
      <c r="W219" s="648"/>
      <c r="X219" s="648"/>
      <c r="Y219" s="648"/>
      <c r="Z219" s="648"/>
      <c r="AA219" s="648"/>
      <c r="AB219" s="501"/>
      <c r="AC219" s="501"/>
      <c r="AD219" s="500"/>
      <c r="AE219" s="654"/>
      <c r="AF219" s="654"/>
      <c r="AG219" s="654"/>
      <c r="AH219" s="654"/>
    </row>
    <row r="220" ht="15.75" hidden="1" customHeight="1">
      <c r="A220" s="654"/>
      <c r="B220" s="654"/>
      <c r="C220" s="643"/>
      <c r="D220" s="654"/>
      <c r="E220" s="654"/>
      <c r="F220" s="643"/>
      <c r="G220" s="643"/>
      <c r="H220" s="500"/>
      <c r="I220" s="500"/>
      <c r="J220" s="500"/>
      <c r="K220" s="500"/>
      <c r="L220" s="500"/>
      <c r="M220" s="500"/>
      <c r="N220" s="500"/>
      <c r="O220" s="500"/>
      <c r="P220" s="500"/>
      <c r="Q220" s="500"/>
      <c r="R220" s="500"/>
      <c r="S220" s="500"/>
      <c r="T220" s="500"/>
      <c r="U220" s="500"/>
      <c r="V220" s="500"/>
      <c r="W220" s="500"/>
      <c r="X220" s="500"/>
      <c r="Y220" s="500"/>
      <c r="Z220" s="500"/>
      <c r="AA220" s="500"/>
      <c r="AB220" s="501"/>
      <c r="AC220" s="501"/>
      <c r="AD220" s="500"/>
      <c r="AE220" s="654"/>
      <c r="AF220" s="654"/>
      <c r="AG220" s="654"/>
      <c r="AH220" s="654"/>
    </row>
    <row r="221" ht="15.75" hidden="1" customHeight="1">
      <c r="A221" s="654"/>
      <c r="B221" s="654"/>
      <c r="C221" s="643"/>
      <c r="D221" s="654"/>
      <c r="E221" s="654"/>
      <c r="F221" s="643"/>
      <c r="G221" s="643"/>
      <c r="H221" s="500"/>
      <c r="I221" s="500"/>
      <c r="J221" s="500"/>
      <c r="K221" s="500"/>
      <c r="L221" s="500"/>
      <c r="M221" s="500"/>
      <c r="N221" s="500"/>
      <c r="O221" s="500"/>
      <c r="P221" s="500"/>
      <c r="Q221" s="500"/>
      <c r="R221" s="500"/>
      <c r="S221" s="500"/>
      <c r="T221" s="500"/>
      <c r="U221" s="500"/>
      <c r="V221" s="500"/>
      <c r="W221" s="500"/>
      <c r="X221" s="500"/>
      <c r="Y221" s="500"/>
      <c r="Z221" s="500"/>
      <c r="AA221" s="500"/>
      <c r="AB221" s="501"/>
      <c r="AC221" s="501"/>
      <c r="AD221" s="500"/>
      <c r="AE221" s="654"/>
      <c r="AF221" s="654"/>
      <c r="AG221" s="654"/>
      <c r="AH221" s="654"/>
    </row>
    <row r="222" ht="15.75" hidden="1" customHeight="1">
      <c r="A222" s="654"/>
      <c r="B222" s="654"/>
      <c r="C222" s="643"/>
      <c r="D222" s="654"/>
      <c r="E222" s="654"/>
      <c r="F222" s="643"/>
      <c r="G222" s="643"/>
      <c r="H222" s="648"/>
      <c r="I222" s="648"/>
      <c r="J222" s="648"/>
      <c r="K222" s="648"/>
      <c r="L222" s="648"/>
      <c r="M222" s="500"/>
      <c r="N222" s="500"/>
      <c r="O222" s="500"/>
      <c r="P222" s="500"/>
      <c r="Q222" s="500"/>
      <c r="R222" s="500"/>
      <c r="S222" s="500"/>
      <c r="T222" s="500"/>
      <c r="U222" s="500"/>
      <c r="V222" s="500"/>
      <c r="W222" s="500"/>
      <c r="X222" s="500"/>
      <c r="Y222" s="500"/>
      <c r="Z222" s="500"/>
      <c r="AA222" s="500"/>
      <c r="AB222" s="501"/>
      <c r="AC222" s="501"/>
      <c r="AD222" s="500"/>
      <c r="AE222" s="654"/>
      <c r="AF222" s="654"/>
      <c r="AG222" s="654"/>
      <c r="AH222" s="654"/>
    </row>
    <row r="223" ht="15.75" hidden="1" customHeight="1">
      <c r="A223" s="654"/>
      <c r="B223" s="654"/>
      <c r="C223" s="643"/>
      <c r="D223" s="654"/>
      <c r="E223" s="654"/>
      <c r="F223" s="643"/>
      <c r="G223" s="643"/>
      <c r="H223" s="500"/>
      <c r="I223" s="500"/>
      <c r="J223" s="500"/>
      <c r="K223" s="500"/>
      <c r="L223" s="500"/>
      <c r="M223" s="500"/>
      <c r="N223" s="500"/>
      <c r="O223" s="500"/>
      <c r="P223" s="500"/>
      <c r="Q223" s="500"/>
      <c r="R223" s="500"/>
      <c r="S223" s="500"/>
      <c r="T223" s="500"/>
      <c r="U223" s="500"/>
      <c r="V223" s="500"/>
      <c r="W223" s="500"/>
      <c r="X223" s="500"/>
      <c r="Y223" s="500"/>
      <c r="Z223" s="500"/>
      <c r="AA223" s="500"/>
      <c r="AB223" s="501"/>
      <c r="AC223" s="501"/>
      <c r="AD223" s="500"/>
      <c r="AE223" s="654"/>
      <c r="AF223" s="654"/>
      <c r="AG223" s="654"/>
      <c r="AH223" s="654"/>
    </row>
    <row r="224" ht="15.75" hidden="1" customHeight="1">
      <c r="A224" s="654"/>
      <c r="B224" s="654"/>
      <c r="C224" s="643"/>
      <c r="D224" s="654"/>
      <c r="E224" s="654"/>
      <c r="F224" s="643"/>
      <c r="G224" s="643"/>
      <c r="H224" s="648"/>
      <c r="I224" s="648"/>
      <c r="J224" s="648"/>
      <c r="K224" s="648"/>
      <c r="L224" s="648"/>
      <c r="M224" s="500"/>
      <c r="N224" s="500"/>
      <c r="O224" s="500"/>
      <c r="P224" s="500"/>
      <c r="Q224" s="500"/>
      <c r="R224" s="500"/>
      <c r="S224" s="500"/>
      <c r="T224" s="500"/>
      <c r="U224" s="500"/>
      <c r="V224" s="500"/>
      <c r="W224" s="500"/>
      <c r="X224" s="500"/>
      <c r="Y224" s="500"/>
      <c r="Z224" s="500"/>
      <c r="AA224" s="500"/>
      <c r="AB224" s="501"/>
      <c r="AC224" s="501"/>
      <c r="AD224" s="500"/>
      <c r="AE224" s="654"/>
      <c r="AF224" s="654"/>
      <c r="AG224" s="654"/>
      <c r="AH224" s="654"/>
    </row>
    <row r="225" ht="15.75" hidden="1" customHeight="1">
      <c r="A225" s="654"/>
      <c r="B225" s="654"/>
      <c r="C225" s="643"/>
      <c r="D225" s="654"/>
      <c r="E225" s="654"/>
      <c r="F225" s="643"/>
      <c r="G225" s="643"/>
      <c r="H225" s="500"/>
      <c r="I225" s="500"/>
      <c r="J225" s="500"/>
      <c r="K225" s="500"/>
      <c r="L225" s="500"/>
      <c r="M225" s="500"/>
      <c r="N225" s="500"/>
      <c r="O225" s="500"/>
      <c r="P225" s="500"/>
      <c r="Q225" s="500"/>
      <c r="R225" s="500"/>
      <c r="S225" s="500"/>
      <c r="T225" s="500"/>
      <c r="U225" s="500"/>
      <c r="V225" s="500"/>
      <c r="W225" s="500"/>
      <c r="X225" s="500"/>
      <c r="Y225" s="500"/>
      <c r="Z225" s="500"/>
      <c r="AA225" s="500"/>
      <c r="AB225" s="501"/>
      <c r="AC225" s="501"/>
      <c r="AD225" s="500"/>
      <c r="AE225" s="654"/>
      <c r="AF225" s="654"/>
      <c r="AG225" s="654"/>
      <c r="AH225" s="654"/>
    </row>
    <row r="226" ht="15.75" hidden="1" customHeight="1">
      <c r="A226" s="654"/>
      <c r="B226" s="654"/>
      <c r="C226" s="643"/>
      <c r="D226" s="654"/>
      <c r="E226" s="654"/>
      <c r="F226" s="643"/>
      <c r="G226" s="643"/>
      <c r="H226" s="648"/>
      <c r="I226" s="648"/>
      <c r="J226" s="648"/>
      <c r="K226" s="648"/>
      <c r="L226" s="648"/>
      <c r="M226" s="648"/>
      <c r="N226" s="648"/>
      <c r="O226" s="500"/>
      <c r="P226" s="500"/>
      <c r="Q226" s="500"/>
      <c r="R226" s="500"/>
      <c r="S226" s="500"/>
      <c r="T226" s="500"/>
      <c r="U226" s="500"/>
      <c r="V226" s="500"/>
      <c r="W226" s="500"/>
      <c r="X226" s="500"/>
      <c r="Y226" s="500"/>
      <c r="Z226" s="500"/>
      <c r="AA226" s="500"/>
      <c r="AB226" s="501"/>
      <c r="AC226" s="501"/>
      <c r="AD226" s="500"/>
      <c r="AE226" s="654"/>
      <c r="AF226" s="654"/>
      <c r="AG226" s="654"/>
      <c r="AH226" s="654"/>
    </row>
    <row r="227" ht="15.75" hidden="1" customHeight="1">
      <c r="A227" s="654"/>
      <c r="B227" s="654"/>
      <c r="C227" s="643"/>
      <c r="D227" s="654"/>
      <c r="E227" s="654"/>
      <c r="F227" s="643"/>
      <c r="G227" s="643"/>
      <c r="H227" s="648"/>
      <c r="I227" s="648"/>
      <c r="J227" s="648"/>
      <c r="K227" s="648"/>
      <c r="L227" s="648"/>
      <c r="M227" s="648"/>
      <c r="N227" s="648"/>
      <c r="O227" s="500"/>
      <c r="P227" s="500"/>
      <c r="Q227" s="500"/>
      <c r="R227" s="500"/>
      <c r="S227" s="500"/>
      <c r="T227" s="500"/>
      <c r="U227" s="500"/>
      <c r="V227" s="500"/>
      <c r="W227" s="500"/>
      <c r="X227" s="500"/>
      <c r="Y227" s="500"/>
      <c r="Z227" s="500"/>
      <c r="AA227" s="500"/>
      <c r="AB227" s="501"/>
      <c r="AC227" s="501"/>
      <c r="AD227" s="500"/>
      <c r="AE227" s="654"/>
      <c r="AF227" s="654"/>
      <c r="AG227" s="654"/>
      <c r="AH227" s="654"/>
    </row>
    <row r="228" ht="15.75" hidden="1" customHeight="1">
      <c r="A228" s="654"/>
      <c r="B228" s="654"/>
      <c r="C228" s="643"/>
      <c r="D228" s="654"/>
      <c r="E228" s="654"/>
      <c r="F228" s="643"/>
      <c r="G228" s="643"/>
      <c r="H228" s="648"/>
      <c r="I228" s="648"/>
      <c r="J228" s="648"/>
      <c r="K228" s="648"/>
      <c r="L228" s="648"/>
      <c r="M228" s="648"/>
      <c r="N228" s="648"/>
      <c r="O228" s="500"/>
      <c r="P228" s="500"/>
      <c r="Q228" s="500"/>
      <c r="R228" s="500"/>
      <c r="S228" s="500"/>
      <c r="T228" s="500"/>
      <c r="U228" s="500"/>
      <c r="V228" s="500"/>
      <c r="W228" s="500"/>
      <c r="X228" s="500"/>
      <c r="Y228" s="500"/>
      <c r="Z228" s="500"/>
      <c r="AA228" s="500"/>
      <c r="AB228" s="501"/>
      <c r="AC228" s="501"/>
      <c r="AD228" s="500"/>
      <c r="AE228" s="654"/>
      <c r="AF228" s="654"/>
      <c r="AG228" s="654"/>
      <c r="AH228" s="654"/>
    </row>
    <row r="229" ht="15.75" hidden="1" customHeight="1">
      <c r="A229" s="654"/>
      <c r="B229" s="654"/>
      <c r="C229" s="643"/>
      <c r="D229" s="654"/>
      <c r="E229" s="654"/>
      <c r="F229" s="643"/>
      <c r="G229" s="643"/>
      <c r="H229" s="648"/>
      <c r="I229" s="648"/>
      <c r="J229" s="648"/>
      <c r="K229" s="648"/>
      <c r="L229" s="648"/>
      <c r="M229" s="648"/>
      <c r="N229" s="648"/>
      <c r="O229" s="500"/>
      <c r="P229" s="500"/>
      <c r="Q229" s="500"/>
      <c r="R229" s="500"/>
      <c r="S229" s="500"/>
      <c r="T229" s="500"/>
      <c r="U229" s="500"/>
      <c r="V229" s="500"/>
      <c r="W229" s="500"/>
      <c r="X229" s="500"/>
      <c r="Y229" s="500"/>
      <c r="Z229" s="500"/>
      <c r="AA229" s="500"/>
      <c r="AB229" s="501"/>
      <c r="AC229" s="501"/>
      <c r="AD229" s="500"/>
      <c r="AE229" s="654"/>
      <c r="AF229" s="654"/>
      <c r="AG229" s="654"/>
      <c r="AH229" s="654"/>
    </row>
    <row r="230" ht="15.75" hidden="1" customHeight="1">
      <c r="A230" s="654"/>
      <c r="B230" s="654"/>
      <c r="C230" s="643"/>
      <c r="D230" s="654"/>
      <c r="E230" s="654"/>
      <c r="F230" s="643"/>
      <c r="G230" s="643"/>
      <c r="H230" s="648"/>
      <c r="I230" s="648"/>
      <c r="J230" s="648"/>
      <c r="K230" s="648"/>
      <c r="L230" s="648"/>
      <c r="M230" s="648"/>
      <c r="N230" s="648"/>
      <c r="O230" s="648"/>
      <c r="P230" s="648"/>
      <c r="Q230" s="648"/>
      <c r="R230" s="648"/>
      <c r="S230" s="648"/>
      <c r="T230" s="500"/>
      <c r="U230" s="500"/>
      <c r="V230" s="500"/>
      <c r="W230" s="500"/>
      <c r="X230" s="500"/>
      <c r="Y230" s="500"/>
      <c r="Z230" s="500"/>
      <c r="AA230" s="500"/>
      <c r="AB230" s="501"/>
      <c r="AC230" s="501"/>
      <c r="AD230" s="500"/>
      <c r="AE230" s="654"/>
      <c r="AF230" s="654"/>
      <c r="AG230" s="654"/>
      <c r="AH230" s="654"/>
    </row>
    <row r="231" ht="15.75" hidden="1" customHeight="1">
      <c r="A231" s="654"/>
      <c r="B231" s="654"/>
      <c r="C231" s="643"/>
      <c r="D231" s="654"/>
      <c r="E231" s="654"/>
      <c r="F231" s="643"/>
      <c r="G231" s="643"/>
      <c r="H231" s="501"/>
      <c r="I231" s="501"/>
      <c r="J231" s="501"/>
      <c r="K231" s="501"/>
      <c r="L231" s="501"/>
      <c r="M231" s="501"/>
      <c r="N231" s="501"/>
      <c r="O231" s="501"/>
      <c r="P231" s="501"/>
      <c r="Q231" s="501"/>
      <c r="R231" s="501"/>
      <c r="S231" s="501"/>
      <c r="T231" s="500"/>
      <c r="U231" s="500"/>
      <c r="V231" s="500"/>
      <c r="W231" s="500"/>
      <c r="X231" s="500"/>
      <c r="Y231" s="500"/>
      <c r="Z231" s="500"/>
      <c r="AA231" s="500"/>
      <c r="AB231" s="501"/>
      <c r="AC231" s="501"/>
      <c r="AD231" s="500"/>
      <c r="AE231" s="654"/>
      <c r="AF231" s="654"/>
      <c r="AG231" s="654"/>
      <c r="AH231" s="654"/>
    </row>
    <row r="232" ht="15.75" hidden="1" customHeight="1">
      <c r="A232" s="654"/>
      <c r="B232" s="654"/>
      <c r="C232" s="643"/>
      <c r="D232" s="654"/>
      <c r="E232" s="654"/>
      <c r="F232" s="643"/>
      <c r="G232" s="643"/>
      <c r="H232" s="648"/>
      <c r="I232" s="648"/>
      <c r="J232" s="648"/>
      <c r="K232" s="648"/>
      <c r="L232" s="648"/>
      <c r="M232" s="648"/>
      <c r="N232" s="648"/>
      <c r="O232" s="648"/>
      <c r="P232" s="648"/>
      <c r="Q232" s="648"/>
      <c r="R232" s="648"/>
      <c r="S232" s="648"/>
      <c r="T232" s="500"/>
      <c r="U232" s="500"/>
      <c r="V232" s="500"/>
      <c r="W232" s="500"/>
      <c r="X232" s="500"/>
      <c r="Y232" s="500"/>
      <c r="Z232" s="500"/>
      <c r="AA232" s="500"/>
      <c r="AB232" s="501"/>
      <c r="AC232" s="501"/>
      <c r="AD232" s="500"/>
      <c r="AE232" s="654"/>
      <c r="AF232" s="654"/>
      <c r="AG232" s="654"/>
      <c r="AH232" s="654"/>
    </row>
    <row r="233" ht="15.75" hidden="1" customHeight="1">
      <c r="A233" s="654"/>
      <c r="B233" s="654"/>
      <c r="C233" s="643"/>
      <c r="D233" s="654"/>
      <c r="E233" s="654"/>
      <c r="F233" s="643"/>
      <c r="G233" s="643"/>
      <c r="H233" s="500"/>
      <c r="I233" s="500"/>
      <c r="J233" s="500"/>
      <c r="K233" s="500"/>
      <c r="L233" s="500"/>
      <c r="M233" s="500"/>
      <c r="N233" s="500"/>
      <c r="O233" s="500"/>
      <c r="P233" s="500"/>
      <c r="Q233" s="500"/>
      <c r="R233" s="500"/>
      <c r="S233" s="500"/>
      <c r="T233" s="500"/>
      <c r="U233" s="500"/>
      <c r="V233" s="500"/>
      <c r="W233" s="500"/>
      <c r="X233" s="500"/>
      <c r="Y233" s="500"/>
      <c r="Z233" s="500"/>
      <c r="AA233" s="500"/>
      <c r="AB233" s="501"/>
      <c r="AC233" s="501"/>
      <c r="AD233" s="500"/>
      <c r="AE233" s="654"/>
      <c r="AF233" s="654"/>
      <c r="AG233" s="654"/>
      <c r="AH233" s="654"/>
    </row>
    <row r="234" ht="15.75" hidden="1" customHeight="1">
      <c r="A234" s="654"/>
      <c r="B234" s="654"/>
      <c r="C234" s="643"/>
      <c r="D234" s="654"/>
      <c r="E234" s="654"/>
      <c r="F234" s="643"/>
      <c r="G234" s="643"/>
      <c r="H234" s="500"/>
      <c r="I234" s="500"/>
      <c r="J234" s="500"/>
      <c r="K234" s="500"/>
      <c r="L234" s="500"/>
      <c r="M234" s="500"/>
      <c r="N234" s="500"/>
      <c r="O234" s="500"/>
      <c r="P234" s="500"/>
      <c r="Q234" s="500"/>
      <c r="R234" s="500"/>
      <c r="S234" s="500"/>
      <c r="T234" s="500"/>
      <c r="U234" s="500"/>
      <c r="V234" s="500"/>
      <c r="W234" s="500"/>
      <c r="X234" s="500"/>
      <c r="Y234" s="500"/>
      <c r="Z234" s="500"/>
      <c r="AA234" s="500"/>
      <c r="AB234" s="501"/>
      <c r="AC234" s="501"/>
      <c r="AD234" s="500"/>
      <c r="AE234" s="654"/>
      <c r="AF234" s="654"/>
      <c r="AG234" s="654"/>
      <c r="AH234" s="654"/>
    </row>
    <row r="235" ht="15.75" hidden="1" customHeight="1">
      <c r="A235" s="654"/>
      <c r="B235" s="654"/>
      <c r="C235" s="643"/>
      <c r="D235" s="654"/>
      <c r="E235" s="654"/>
      <c r="F235" s="643"/>
      <c r="G235" s="643"/>
      <c r="H235" s="500"/>
      <c r="I235" s="500"/>
      <c r="J235" s="500"/>
      <c r="K235" s="500"/>
      <c r="L235" s="500"/>
      <c r="M235" s="500"/>
      <c r="N235" s="500"/>
      <c r="O235" s="500"/>
      <c r="P235" s="500"/>
      <c r="Q235" s="500"/>
      <c r="R235" s="500"/>
      <c r="S235" s="500"/>
      <c r="T235" s="500"/>
      <c r="U235" s="500"/>
      <c r="V235" s="500"/>
      <c r="W235" s="500"/>
      <c r="X235" s="500"/>
      <c r="Y235" s="500"/>
      <c r="Z235" s="500"/>
      <c r="AA235" s="500"/>
      <c r="AB235" s="501"/>
      <c r="AC235" s="501"/>
      <c r="AD235" s="500"/>
      <c r="AE235" s="654"/>
      <c r="AF235" s="654"/>
      <c r="AG235" s="654"/>
      <c r="AH235" s="654"/>
    </row>
    <row r="236" ht="15.75" hidden="1" customHeight="1">
      <c r="A236" s="654"/>
      <c r="B236" s="654"/>
      <c r="C236" s="643"/>
      <c r="D236" s="654"/>
      <c r="E236" s="654"/>
      <c r="F236" s="643"/>
      <c r="G236" s="643"/>
      <c r="H236" s="500"/>
      <c r="I236" s="500"/>
      <c r="J236" s="500"/>
      <c r="K236" s="500"/>
      <c r="L236" s="500"/>
      <c r="M236" s="500"/>
      <c r="N236" s="500"/>
      <c r="O236" s="500"/>
      <c r="P236" s="500"/>
      <c r="Q236" s="500"/>
      <c r="R236" s="500"/>
      <c r="S236" s="500"/>
      <c r="T236" s="500"/>
      <c r="U236" s="500"/>
      <c r="V236" s="500"/>
      <c r="W236" s="500"/>
      <c r="X236" s="500"/>
      <c r="Y236" s="500"/>
      <c r="Z236" s="500"/>
      <c r="AA236" s="500"/>
      <c r="AB236" s="501"/>
      <c r="AC236" s="501"/>
      <c r="AD236" s="500"/>
      <c r="AE236" s="654"/>
      <c r="AF236" s="654"/>
      <c r="AG236" s="654"/>
      <c r="AH236" s="654"/>
    </row>
    <row r="237" ht="15.75" hidden="1" customHeight="1">
      <c r="A237" s="654"/>
      <c r="B237" s="654"/>
      <c r="C237" s="643"/>
      <c r="D237" s="654"/>
      <c r="E237" s="654"/>
      <c r="F237" s="643"/>
      <c r="G237" s="643"/>
      <c r="H237" s="500"/>
      <c r="I237" s="500"/>
      <c r="J237" s="500"/>
      <c r="K237" s="500"/>
      <c r="L237" s="500"/>
      <c r="M237" s="500"/>
      <c r="N237" s="500"/>
      <c r="O237" s="500"/>
      <c r="P237" s="500"/>
      <c r="Q237" s="500"/>
      <c r="R237" s="500"/>
      <c r="S237" s="500"/>
      <c r="T237" s="500"/>
      <c r="U237" s="500"/>
      <c r="V237" s="500"/>
      <c r="W237" s="500"/>
      <c r="X237" s="500"/>
      <c r="Y237" s="500"/>
      <c r="Z237" s="500"/>
      <c r="AA237" s="500"/>
      <c r="AB237" s="501"/>
      <c r="AC237" s="501"/>
      <c r="AD237" s="500"/>
      <c r="AE237" s="654"/>
      <c r="AF237" s="654"/>
      <c r="AG237" s="654"/>
      <c r="AH237" s="654"/>
    </row>
    <row r="238" ht="15.75" hidden="1" customHeight="1">
      <c r="A238" s="654"/>
      <c r="B238" s="654"/>
      <c r="C238" s="654"/>
      <c r="D238" s="654"/>
      <c r="E238" s="654"/>
      <c r="F238" s="654"/>
      <c r="G238" s="654"/>
      <c r="H238" s="500"/>
      <c r="I238" s="500"/>
      <c r="J238" s="500"/>
      <c r="K238" s="500"/>
      <c r="L238" s="500"/>
      <c r="M238" s="500"/>
      <c r="N238" s="500"/>
      <c r="O238" s="500"/>
      <c r="P238" s="500"/>
      <c r="Q238" s="500"/>
      <c r="R238" s="500"/>
      <c r="S238" s="500"/>
      <c r="T238" s="500"/>
      <c r="U238" s="500"/>
      <c r="V238" s="500"/>
      <c r="W238" s="500"/>
      <c r="X238" s="500"/>
      <c r="Y238" s="500"/>
      <c r="Z238" s="500"/>
      <c r="AA238" s="500"/>
      <c r="AB238" s="500"/>
      <c r="AC238" s="1754"/>
      <c r="AD238" s="1754"/>
      <c r="AE238" s="654"/>
      <c r="AF238" s="654"/>
      <c r="AG238" s="654"/>
      <c r="AH238" s="654"/>
    </row>
    <row r="239" ht="15.75" customHeight="1">
      <c r="A239" s="733" t="str">
        <f>'입력값'!V4</f>
        <v>행 추가시 이 라인 위 영역을 선택하고 행을 추가 하셔야 통계 및 서식이 올바르게 적용됩니다. </v>
      </c>
      <c r="B239" s="734"/>
      <c r="C239" s="734"/>
      <c r="D239" s="734"/>
      <c r="E239" s="734"/>
      <c r="F239" s="734"/>
      <c r="G239" s="734"/>
      <c r="H239" s="735"/>
      <c r="I239" s="735"/>
      <c r="J239" s="735"/>
      <c r="K239" s="735"/>
      <c r="L239" s="735"/>
      <c r="M239" s="735"/>
      <c r="N239" s="735"/>
      <c r="O239" s="735"/>
      <c r="P239" s="735"/>
      <c r="Q239" s="735"/>
      <c r="R239" s="735"/>
      <c r="S239" s="735"/>
      <c r="T239" s="735"/>
      <c r="U239" s="735"/>
      <c r="V239" s="735"/>
      <c r="W239" s="735"/>
      <c r="X239" s="735"/>
      <c r="Y239" s="735"/>
      <c r="Z239" s="735"/>
      <c r="AA239" s="735"/>
      <c r="AB239" s="736"/>
      <c r="AC239" s="737" t="s">
        <v>94</v>
      </c>
      <c r="AD239" s="737" t="s">
        <v>94</v>
      </c>
      <c r="AE239" s="738"/>
      <c r="AF239" s="738"/>
      <c r="AG239" s="738"/>
      <c r="AH239" s="738"/>
    </row>
    <row r="240" ht="15.75" customHeight="1">
      <c r="A240" s="739"/>
      <c r="B240" s="739"/>
      <c r="C240" s="739"/>
      <c r="D240" s="739"/>
      <c r="E240" s="739"/>
      <c r="F240" s="739"/>
      <c r="G240" s="739"/>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39"/>
      <c r="AF240" s="739"/>
      <c r="AG240" s="739"/>
      <c r="AH240" s="739"/>
    </row>
    <row r="241" ht="15.75" customHeight="1">
      <c r="A241" s="578"/>
      <c r="B241" s="578"/>
      <c r="C241" s="578"/>
      <c r="D241" s="578"/>
      <c r="E241" s="578"/>
      <c r="F241" s="578"/>
      <c r="G241" s="741" t="s">
        <v>40</v>
      </c>
      <c r="H241" s="742" t="str">
        <f>IFERROR(VLOOKUP(H$243, '입력값'!$B:$C, 2, FALSE),"")</f>
        <v>Android</v>
      </c>
      <c r="I241" s="742" t="str">
        <f>IFERROR(VLOOKUP(I$243, '입력값'!$B:$C, 2, FALSE),"")</f>
        <v>iOS</v>
      </c>
      <c r="J241" s="742"/>
      <c r="K241" s="742"/>
      <c r="L241" s="742" t="str">
        <f>IFERROR(VLOOKUP(L$243, '입력값'!$B:$C, 2, FALSE),"")</f>
        <v/>
      </c>
      <c r="M241" s="742" t="str">
        <f>IFERROR(VLOOKUP(M$243, '입력값'!$B:$C, 2, FALSE),"")</f>
        <v/>
      </c>
      <c r="N241" s="742" t="str">
        <f>IFERROR(VLOOKUP(N$243, '입력값'!$B:$C, 2, FALSE),"")</f>
        <v/>
      </c>
      <c r="O241" s="742" t="str">
        <f>IFERROR(VLOOKUP(O$243, '입력값'!$B:$C, 2, FALSE),"")</f>
        <v/>
      </c>
      <c r="P241" s="742" t="str">
        <f>IFERROR(VLOOKUP(P$243, '입력값'!$B:$C, 2, FALSE),"")</f>
        <v/>
      </c>
      <c r="Q241" s="742" t="str">
        <f>IFERROR(VLOOKUP(Q$243, '입력값'!$B:$C, 2, FALSE),"")</f>
        <v/>
      </c>
      <c r="R241" s="742" t="str">
        <f>IFERROR(VLOOKUP(R$243, '입력값'!$B:$C, 2, FALSE),"")</f>
        <v/>
      </c>
      <c r="S241" s="742" t="str">
        <f>IFERROR(VLOOKUP(S$243, '입력값'!$B:$C, 2, FALSE),"")</f>
        <v/>
      </c>
      <c r="T241" s="742" t="str">
        <f>IFERROR(VLOOKUP(T$243, '입력값'!$B:$C, 2, FALSE),"")</f>
        <v/>
      </c>
      <c r="U241" s="742" t="str">
        <f>IFERROR(VLOOKUP(U$243, '입력값'!$B:$C, 2, FALSE),"")</f>
        <v/>
      </c>
      <c r="V241" s="742" t="str">
        <f>IFERROR(VLOOKUP(V$243, '입력값'!$B:$C, 2, FALSE),"")</f>
        <v/>
      </c>
      <c r="W241" s="742" t="str">
        <f>IFERROR(VLOOKUP(W$243, '입력값'!$B:$C, 2, FALSE),"")</f>
        <v/>
      </c>
      <c r="X241" s="742" t="str">
        <f>IFERROR(VLOOKUP(X$243, '입력값'!$B:$C, 2, FALSE),"")</f>
        <v/>
      </c>
      <c r="Y241" s="742" t="str">
        <f>IFERROR(VLOOKUP(Y$243, '입력값'!$B:$C, 2, FALSE),"")</f>
        <v/>
      </c>
      <c r="Z241" s="742" t="str">
        <f>IFERROR(VLOOKUP(Z$243, '입력값'!$B:$C, 2, FALSE),"")</f>
        <v/>
      </c>
      <c r="AA241" s="742" t="str">
        <f>IFERROR(VLOOKUP(AA$243, '입력값'!$B:$C, 2, FALSE),"")</f>
        <v/>
      </c>
      <c r="AB241" s="3103" t="s">
        <v>53</v>
      </c>
      <c r="AC241" s="3104" t="s">
        <v>66</v>
      </c>
      <c r="AD241" s="741" t="s">
        <v>487</v>
      </c>
      <c r="AE241" s="739"/>
      <c r="AF241" s="739"/>
      <c r="AG241" s="739"/>
      <c r="AH241" s="739"/>
    </row>
    <row r="242" ht="15.75" customHeight="1">
      <c r="A242" s="578"/>
      <c r="B242" s="578"/>
      <c r="C242" s="578"/>
      <c r="D242" s="578"/>
      <c r="E242" s="578"/>
      <c r="F242" s="578"/>
      <c r="G242" s="741" t="s">
        <v>41</v>
      </c>
      <c r="H242" s="744">
        <f t="shared" ref="H242:I242" si="1">H2</f>
        <v>6</v>
      </c>
      <c r="I242" s="744">
        <f t="shared" si="1"/>
        <v>6</v>
      </c>
      <c r="J242" s="744"/>
      <c r="K242" s="744"/>
      <c r="L242" s="744" t="str">
        <f t="shared" ref="L242:AA242" si="2">L2</f>
        <v/>
      </c>
      <c r="M242" s="744" t="str">
        <f t="shared" si="2"/>
        <v/>
      </c>
      <c r="N242" s="744" t="str">
        <f t="shared" si="2"/>
        <v/>
      </c>
      <c r="O242" s="744" t="str">
        <f t="shared" si="2"/>
        <v/>
      </c>
      <c r="P242" s="744" t="str">
        <f t="shared" si="2"/>
        <v/>
      </c>
      <c r="Q242" s="744" t="str">
        <f t="shared" si="2"/>
        <v/>
      </c>
      <c r="R242" s="744" t="str">
        <f t="shared" si="2"/>
        <v/>
      </c>
      <c r="S242" s="744" t="str">
        <f t="shared" si="2"/>
        <v/>
      </c>
      <c r="T242" s="744" t="str">
        <f t="shared" si="2"/>
        <v/>
      </c>
      <c r="U242" s="744" t="str">
        <f t="shared" si="2"/>
        <v/>
      </c>
      <c r="V242" s="744" t="str">
        <f t="shared" si="2"/>
        <v/>
      </c>
      <c r="W242" s="744" t="str">
        <f t="shared" si="2"/>
        <v/>
      </c>
      <c r="X242" s="744" t="str">
        <f t="shared" si="2"/>
        <v/>
      </c>
      <c r="Y242" s="744" t="str">
        <f t="shared" si="2"/>
        <v/>
      </c>
      <c r="Z242" s="744" t="str">
        <f t="shared" si="2"/>
        <v/>
      </c>
      <c r="AA242" s="744" t="str">
        <f t="shared" si="2"/>
        <v/>
      </c>
      <c r="AB242" s="3105"/>
      <c r="AC242" s="3106"/>
      <c r="AD242" s="745">
        <v>6.0</v>
      </c>
      <c r="AE242" s="739"/>
      <c r="AF242" s="739"/>
      <c r="AG242" s="739"/>
      <c r="AH242" s="739"/>
    </row>
    <row r="243" ht="15.75" customHeight="1">
      <c r="A243" s="578"/>
      <c r="B243" s="578"/>
      <c r="C243" s="578"/>
      <c r="D243" s="578"/>
      <c r="E243" s="578"/>
      <c r="F243" s="578"/>
      <c r="G243" s="741" t="s">
        <v>476</v>
      </c>
      <c r="H243" s="742" t="str">
        <f t="shared" ref="H243:I243" si="3">H3</f>
        <v>a15</v>
      </c>
      <c r="I243" s="742" t="str">
        <f t="shared" si="3"/>
        <v>i26</v>
      </c>
      <c r="J243" s="742"/>
      <c r="K243" s="742"/>
      <c r="L243" s="742" t="str">
        <f t="shared" ref="L243:AA243" si="4">L3</f>
        <v/>
      </c>
      <c r="M243" s="742" t="str">
        <f t="shared" si="4"/>
        <v/>
      </c>
      <c r="N243" s="742" t="str">
        <f t="shared" si="4"/>
        <v/>
      </c>
      <c r="O243" s="742" t="str">
        <f t="shared" si="4"/>
        <v/>
      </c>
      <c r="P243" s="742" t="str">
        <f t="shared" si="4"/>
        <v/>
      </c>
      <c r="Q243" s="742" t="str">
        <f t="shared" si="4"/>
        <v/>
      </c>
      <c r="R243" s="742" t="str">
        <f t="shared" si="4"/>
        <v/>
      </c>
      <c r="S243" s="742" t="str">
        <f t="shared" si="4"/>
        <v/>
      </c>
      <c r="T243" s="742" t="str">
        <f t="shared" si="4"/>
        <v/>
      </c>
      <c r="U243" s="742" t="str">
        <f t="shared" si="4"/>
        <v/>
      </c>
      <c r="V243" s="742" t="str">
        <f t="shared" si="4"/>
        <v/>
      </c>
      <c r="W243" s="742" t="str">
        <f t="shared" si="4"/>
        <v/>
      </c>
      <c r="X243" s="742" t="str">
        <f t="shared" si="4"/>
        <v/>
      </c>
      <c r="Y243" s="742" t="str">
        <f t="shared" si="4"/>
        <v/>
      </c>
      <c r="Z243" s="742" t="str">
        <f t="shared" si="4"/>
        <v/>
      </c>
      <c r="AA243" s="742" t="str">
        <f t="shared" si="4"/>
        <v/>
      </c>
      <c r="AB243" s="741" t="s">
        <v>94</v>
      </c>
      <c r="AC243" s="741" t="s">
        <v>94</v>
      </c>
      <c r="AD243" s="741" t="s">
        <v>94</v>
      </c>
      <c r="AE243" s="746"/>
      <c r="AF243" s="739"/>
      <c r="AG243" s="739"/>
      <c r="AH243" s="739"/>
    </row>
    <row r="244" ht="15.75" customHeight="1">
      <c r="A244" s="739"/>
      <c r="B244" s="739"/>
      <c r="C244" s="739"/>
      <c r="D244" s="739"/>
      <c r="E244" s="739"/>
      <c r="F244" s="739"/>
      <c r="G244" s="741" t="s">
        <v>43</v>
      </c>
      <c r="H244" s="747">
        <v>3.0</v>
      </c>
      <c r="I244" s="747">
        <v>3.0</v>
      </c>
      <c r="J244" s="747"/>
      <c r="K244" s="747"/>
      <c r="L244" s="747"/>
      <c r="M244" s="747"/>
      <c r="N244" s="748"/>
      <c r="O244" s="748"/>
      <c r="P244" s="748"/>
      <c r="Q244" s="748"/>
      <c r="R244" s="748"/>
      <c r="S244" s="748"/>
      <c r="T244" s="748"/>
      <c r="U244" s="748"/>
      <c r="V244" s="748"/>
      <c r="W244" s="748"/>
      <c r="X244" s="748"/>
      <c r="Y244" s="748"/>
      <c r="Z244" s="748"/>
      <c r="AA244" s="748"/>
      <c r="AB244" s="749" t="s">
        <v>94</v>
      </c>
      <c r="AC244" s="749" t="s">
        <v>94</v>
      </c>
      <c r="AD244" s="749" t="s">
        <v>94</v>
      </c>
      <c r="AE244" s="746"/>
      <c r="AF244" s="739"/>
      <c r="AG244" s="739"/>
      <c r="AH244" s="739"/>
    </row>
    <row r="245" ht="15.75" customHeight="1">
      <c r="A245" s="739"/>
      <c r="B245" s="739"/>
      <c r="C245" s="739"/>
      <c r="D245" s="739"/>
      <c r="E245" s="739"/>
      <c r="F245" s="739"/>
      <c r="G245" s="741" t="s">
        <v>1566</v>
      </c>
      <c r="H245" s="750" t="s">
        <v>69</v>
      </c>
      <c r="I245" s="750" t="s">
        <v>69</v>
      </c>
      <c r="J245" s="747"/>
      <c r="K245" s="747"/>
      <c r="L245" s="750" t="s">
        <v>60</v>
      </c>
      <c r="M245" s="750" t="s">
        <v>60</v>
      </c>
      <c r="N245" s="750" t="s">
        <v>60</v>
      </c>
      <c r="O245" s="750" t="s">
        <v>60</v>
      </c>
      <c r="P245" s="750" t="s">
        <v>60</v>
      </c>
      <c r="Q245" s="750" t="s">
        <v>60</v>
      </c>
      <c r="R245" s="750" t="s">
        <v>60</v>
      </c>
      <c r="S245" s="750" t="s">
        <v>60</v>
      </c>
      <c r="T245" s="750" t="s">
        <v>60</v>
      </c>
      <c r="U245" s="750" t="s">
        <v>60</v>
      </c>
      <c r="V245" s="750" t="s">
        <v>60</v>
      </c>
      <c r="W245" s="750" t="s">
        <v>60</v>
      </c>
      <c r="X245" s="750" t="s">
        <v>60</v>
      </c>
      <c r="Y245" s="750" t="s">
        <v>60</v>
      </c>
      <c r="Z245" s="750" t="s">
        <v>60</v>
      </c>
      <c r="AA245" s="750" t="s">
        <v>60</v>
      </c>
      <c r="AB245" s="749" t="s">
        <v>94</v>
      </c>
      <c r="AC245" s="749" t="s">
        <v>94</v>
      </c>
      <c r="AD245" s="749" t="s">
        <v>94</v>
      </c>
      <c r="AE245" s="746"/>
      <c r="AF245" s="739"/>
      <c r="AG245" s="739"/>
      <c r="AH245" s="739"/>
    </row>
    <row r="246" ht="15.75" customHeight="1">
      <c r="A246" s="739"/>
      <c r="B246" s="739"/>
      <c r="C246" s="739"/>
      <c r="D246" s="739"/>
      <c r="E246" s="739"/>
      <c r="F246" s="739"/>
      <c r="G246" s="741" t="s">
        <v>1567</v>
      </c>
      <c r="H246" s="751">
        <f t="shared" ref="H246:I246" si="5">IF(H248-H252, (SUM(H249:H252)-H252)/(H248-H252), 0)</f>
        <v>0</v>
      </c>
      <c r="I246" s="751">
        <f t="shared" si="5"/>
        <v>0</v>
      </c>
      <c r="J246" s="751"/>
      <c r="K246" s="751"/>
      <c r="L246" s="751">
        <f t="shared" ref="L246:AD246" si="6">IF(L248-L252, (SUM(L249:L252)-L252)/(L248-L252), 0)</f>
        <v>0</v>
      </c>
      <c r="M246" s="751">
        <f t="shared" si="6"/>
        <v>0</v>
      </c>
      <c r="N246" s="751">
        <f t="shared" si="6"/>
        <v>0</v>
      </c>
      <c r="O246" s="751">
        <f t="shared" si="6"/>
        <v>0</v>
      </c>
      <c r="P246" s="751">
        <f t="shared" si="6"/>
        <v>0</v>
      </c>
      <c r="Q246" s="751">
        <f t="shared" si="6"/>
        <v>0</v>
      </c>
      <c r="R246" s="751">
        <f t="shared" si="6"/>
        <v>0</v>
      </c>
      <c r="S246" s="751">
        <f t="shared" si="6"/>
        <v>0</v>
      </c>
      <c r="T246" s="751">
        <f t="shared" si="6"/>
        <v>0</v>
      </c>
      <c r="U246" s="751">
        <f t="shared" si="6"/>
        <v>0</v>
      </c>
      <c r="V246" s="751">
        <f t="shared" si="6"/>
        <v>0</v>
      </c>
      <c r="W246" s="751">
        <f t="shared" si="6"/>
        <v>0</v>
      </c>
      <c r="X246" s="751">
        <f t="shared" si="6"/>
        <v>0</v>
      </c>
      <c r="Y246" s="751">
        <f t="shared" si="6"/>
        <v>0</v>
      </c>
      <c r="Z246" s="751">
        <f t="shared" si="6"/>
        <v>0</v>
      </c>
      <c r="AA246" s="751">
        <f t="shared" si="6"/>
        <v>0</v>
      </c>
      <c r="AB246" s="752">
        <f t="shared" si="6"/>
        <v>0</v>
      </c>
      <c r="AC246" s="752">
        <f t="shared" si="6"/>
        <v>0</v>
      </c>
      <c r="AD246" s="752">
        <f t="shared" si="6"/>
        <v>0</v>
      </c>
      <c r="AE246" s="746"/>
      <c r="AF246" s="739"/>
      <c r="AG246" s="739"/>
      <c r="AH246" s="739"/>
    </row>
    <row r="247" ht="15.75" customHeight="1">
      <c r="A247" s="739"/>
      <c r="B247" s="739"/>
      <c r="C247" s="739"/>
      <c r="D247" s="739"/>
      <c r="E247" s="739"/>
      <c r="F247" s="739"/>
      <c r="G247" s="741" t="s">
        <v>486</v>
      </c>
      <c r="H247" s="751">
        <f>IF((H248-H253-H252), H249/(H248-H253-H252), 0)</f>
        <v>0</v>
      </c>
      <c r="I247" s="751">
        <f>if((I248-I253-I252), I249/(I248-I253-I252), 0)</f>
        <v>0</v>
      </c>
      <c r="J247" s="751"/>
      <c r="K247" s="751"/>
      <c r="L247" s="751">
        <f t="shared" ref="L247:AD247" si="7">if((L248-L253-L252), L249/(L248-L253-L252), 0)</f>
        <v>0</v>
      </c>
      <c r="M247" s="751">
        <f t="shared" si="7"/>
        <v>0</v>
      </c>
      <c r="N247" s="751">
        <f t="shared" si="7"/>
        <v>0</v>
      </c>
      <c r="O247" s="751">
        <f t="shared" si="7"/>
        <v>0</v>
      </c>
      <c r="P247" s="751">
        <f t="shared" si="7"/>
        <v>0</v>
      </c>
      <c r="Q247" s="751">
        <f t="shared" si="7"/>
        <v>0</v>
      </c>
      <c r="R247" s="751">
        <f t="shared" si="7"/>
        <v>0</v>
      </c>
      <c r="S247" s="751">
        <f t="shared" si="7"/>
        <v>0</v>
      </c>
      <c r="T247" s="751">
        <f t="shared" si="7"/>
        <v>0</v>
      </c>
      <c r="U247" s="751">
        <f t="shared" si="7"/>
        <v>0</v>
      </c>
      <c r="V247" s="751">
        <f t="shared" si="7"/>
        <v>0</v>
      </c>
      <c r="W247" s="751">
        <f t="shared" si="7"/>
        <v>0</v>
      </c>
      <c r="X247" s="751">
        <f t="shared" si="7"/>
        <v>0</v>
      </c>
      <c r="Y247" s="751">
        <f t="shared" si="7"/>
        <v>0</v>
      </c>
      <c r="Z247" s="751">
        <f t="shared" si="7"/>
        <v>0</v>
      </c>
      <c r="AA247" s="751">
        <f t="shared" si="7"/>
        <v>0</v>
      </c>
      <c r="AB247" s="752">
        <f t="shared" si="7"/>
        <v>0</v>
      </c>
      <c r="AC247" s="752">
        <f t="shared" si="7"/>
        <v>0</v>
      </c>
      <c r="AD247" s="752">
        <f t="shared" si="7"/>
        <v>0</v>
      </c>
      <c r="AE247" s="746"/>
      <c r="AF247" s="739"/>
      <c r="AG247" s="739"/>
      <c r="AH247" s="739"/>
    </row>
    <row r="248" ht="15.75" customHeight="1">
      <c r="A248" s="739"/>
      <c r="B248" s="739"/>
      <c r="C248" s="739"/>
      <c r="D248" s="739"/>
      <c r="E248" s="739"/>
      <c r="F248" s="739"/>
      <c r="G248" s="741" t="s">
        <v>487</v>
      </c>
      <c r="H248" s="753">
        <f>IF(ISBLANK(H$244), COUNTIF($AB5:$AB239,"&lt;=" &amp; MAX('입력값'!$L$3:$L262)), COUNTIF($AB5:$AB239, H$245 &amp; H$244))</f>
        <v>30</v>
      </c>
      <c r="I248" s="753">
        <f>IF(ISBLANK(I$244), COUNTIF($AB5:$AB239,"&lt;=" &amp; MAX('입력값'!$L$3:$L262)), COUNTIF($AB5:$AB239, I$245 &amp; I$244))</f>
        <v>30</v>
      </c>
      <c r="J248" s="753"/>
      <c r="K248" s="753"/>
      <c r="L248" s="753">
        <f>IF(ISBLANK(L$244), COUNTIF($AB5:$AB239,"&lt;=" &amp; MAX('입력값'!$L$3:$L262)), COUNTIF($AB5:$AB239, L$245 &amp; L$244))</f>
        <v>102</v>
      </c>
      <c r="M248" s="753">
        <f>IF(ISBLANK(M$244), COUNTIF($AB5:$AB239,"&lt;=" &amp; MAX('입력값'!$L$3:$L262)), COUNTIF($AB5:$AB239, M$245 &amp; M$244))</f>
        <v>102</v>
      </c>
      <c r="N248" s="753">
        <f>IF(ISBLANK(N$244), COUNTIF($AB5:$AB239,"&lt;=" &amp; MAX('입력값'!$L$3:$L262)), COUNTIF($AB5:$AB239, N$245 &amp; N$244))</f>
        <v>102</v>
      </c>
      <c r="O248" s="753">
        <f>IF(ISBLANK(O$244), COUNTIF($AB5:$AB239,"&lt;=" &amp; MAX('입력값'!$L$3:$L262)), COUNTIF($AB5:$AB239, O$245 &amp; O$244))</f>
        <v>102</v>
      </c>
      <c r="P248" s="753">
        <f>IF(ISBLANK(P$244), COUNTIF($AB5:$AB239,"&lt;=" &amp; MAX('입력값'!$L$3:$L262)), COUNTIF($AB5:$AB239, P$245 &amp; P$244))</f>
        <v>102</v>
      </c>
      <c r="Q248" s="753">
        <f>IF(ISBLANK(Q$244), COUNTIF($AB5:$AB239,"&lt;=" &amp; MAX('입력값'!$L$3:$L262)), COUNTIF($AB5:$AB239, Q$245 &amp; Q$244))</f>
        <v>102</v>
      </c>
      <c r="R248" s="753">
        <f>IF(ISBLANK(R$244), COUNTIF($AB5:$AB239,"&lt;=" &amp; MAX('입력값'!$L$3:$L262)), COUNTIF($AB5:$AB239, R$245 &amp; R$244))</f>
        <v>102</v>
      </c>
      <c r="S248" s="753">
        <f>IF(ISBLANK(S$244), COUNTIF($AB5:$AB239,"&lt;=" &amp; MAX('입력값'!$L$3:$L262)), COUNTIF($AB5:$AB239, S$245 &amp; S$244))</f>
        <v>102</v>
      </c>
      <c r="T248" s="753">
        <f>IF(ISBLANK(T$244), COUNTIF($AB5:$AB239,"&lt;=" &amp; MAX('입력값'!$L$3:$L262)), COUNTIF($AB5:$AB239, T$245 &amp; T$244))</f>
        <v>102</v>
      </c>
      <c r="U248" s="753">
        <f>IF(ISBLANK(U$244), COUNTIF($AB5:$AB239,"&lt;=" &amp; MAX('입력값'!$L$3:$L262)), COUNTIF($AB5:$AB239, U$245 &amp; U$244))</f>
        <v>102</v>
      </c>
      <c r="V248" s="753">
        <f>IF(ISBLANK(V$244), COUNTIF($AB5:$AB239,"&lt;=" &amp; MAX('입력값'!$L$3:$L262)), COUNTIF($AB5:$AB239, V$245 &amp; V$244))</f>
        <v>102</v>
      </c>
      <c r="W248" s="753">
        <f>IF(ISBLANK(W$244), COUNTIF($AB5:$AB239,"&lt;=" &amp; MAX('입력값'!$L$3:$L262)), COUNTIF($AB5:$AB239, W$245 &amp; W$244))</f>
        <v>102</v>
      </c>
      <c r="X248" s="753">
        <f>IF(ISBLANK(X$244), COUNTIF($AB5:$AB239,"&lt;=" &amp; MAX('입력값'!$L$3:$L262)), COUNTIF($AB5:$AB239, X$245 &amp; X$244))</f>
        <v>102</v>
      </c>
      <c r="Y248" s="753">
        <f>IF(ISBLANK(Y$244), COUNTIF($AB5:$AB239,"&lt;=" &amp; MAX('입력값'!$L$3:$L262)), COUNTIF($AB5:$AB239, Y$245 &amp; Y$244))</f>
        <v>102</v>
      </c>
      <c r="Z248" s="753">
        <f>IF(ISBLANK(Z$244), COUNTIF($AB5:$AB239,"&lt;=" &amp; MAX('입력값'!$L$3:$L262)), COUNTIF($AB5:$AB239, Z$245 &amp; Z$244))</f>
        <v>102</v>
      </c>
      <c r="AA248" s="753">
        <f>IF(ISBLANK(AA$244), COUNTIF($AB5:$AB239,"&lt;=" &amp; MAX('입력값'!$L$3:$L262)), COUNTIF($AB5:$AB239, AA$245 &amp; AA$244))</f>
        <v>102</v>
      </c>
      <c r="AB248" s="754">
        <f t="shared" ref="AB248:AC248" si="8">IF(ISBLANK(AB$242), SUMIFS($H248:$AA248, $H$241:$AA$241, AB$241), SUMIFS($H248:$AA248, $H$241:$AA$241, AB$241, $H$242:$AA$242, AB$242))</f>
        <v>30</v>
      </c>
      <c r="AC248" s="754">
        <f t="shared" si="8"/>
        <v>30</v>
      </c>
      <c r="AD248" s="754">
        <f t="shared" ref="AD248:AD253" si="12">IF(ISBLANK(AD$242), SUM($H248:$AA248), SUMIFS($H248:$AA248, $H$242:$AA$242, AD$242))</f>
        <v>60</v>
      </c>
      <c r="AE248" s="739"/>
      <c r="AF248" s="739"/>
      <c r="AG248" s="739"/>
      <c r="AH248" s="739"/>
    </row>
    <row r="249" ht="15.75" customHeight="1">
      <c r="A249" s="739"/>
      <c r="B249" s="739"/>
      <c r="C249" s="739"/>
      <c r="D249" s="739"/>
      <c r="E249" s="739"/>
      <c r="F249" s="739"/>
      <c r="G249" s="741" t="s">
        <v>58</v>
      </c>
      <c r="H249" s="753">
        <f t="shared" ref="H249:I249" si="9">IF(ISBLANK(H$244), COUNTIF(H$5:H$239, $G249), COUNTIFS($AB$5:$AB$239, H$245 &amp; H$244, H$5:H$239, $G249))</f>
        <v>0</v>
      </c>
      <c r="I249" s="753">
        <f t="shared" si="9"/>
        <v>0</v>
      </c>
      <c r="J249" s="753"/>
      <c r="K249" s="753"/>
      <c r="L249" s="753">
        <f t="shared" ref="L249:AA249" si="10">IF(ISBLANK(L$244), COUNTIF(L$5:L$239, $G249), COUNTIFS($AB$5:$AB$239, L$245 &amp; L$244, L$5:L$239, $G249))</f>
        <v>0</v>
      </c>
      <c r="M249" s="753">
        <f t="shared" si="10"/>
        <v>0</v>
      </c>
      <c r="N249" s="753">
        <f t="shared" si="10"/>
        <v>0</v>
      </c>
      <c r="O249" s="753">
        <f t="shared" si="10"/>
        <v>0</v>
      </c>
      <c r="P249" s="753">
        <f t="shared" si="10"/>
        <v>0</v>
      </c>
      <c r="Q249" s="753">
        <f t="shared" si="10"/>
        <v>0</v>
      </c>
      <c r="R249" s="753">
        <f t="shared" si="10"/>
        <v>0</v>
      </c>
      <c r="S249" s="753">
        <f t="shared" si="10"/>
        <v>0</v>
      </c>
      <c r="T249" s="753">
        <f t="shared" si="10"/>
        <v>0</v>
      </c>
      <c r="U249" s="753">
        <f t="shared" si="10"/>
        <v>0</v>
      </c>
      <c r="V249" s="753">
        <f t="shared" si="10"/>
        <v>0</v>
      </c>
      <c r="W249" s="753">
        <f t="shared" si="10"/>
        <v>0</v>
      </c>
      <c r="X249" s="753">
        <f t="shared" si="10"/>
        <v>0</v>
      </c>
      <c r="Y249" s="753">
        <f t="shared" si="10"/>
        <v>0</v>
      </c>
      <c r="Z249" s="753">
        <f t="shared" si="10"/>
        <v>0</v>
      </c>
      <c r="AA249" s="753">
        <f t="shared" si="10"/>
        <v>0</v>
      </c>
      <c r="AB249" s="754">
        <f t="shared" ref="AB249:AC249" si="11">IF(ISBLANK(AB$242), SUMIFS($H249:$AA249, $H$241:$AA$241, AB$241), SUMIFS($H249:$AA249, $H$241:$AA$241, AB$241, $H$242:$AA$242, AB$242))</f>
        <v>0</v>
      </c>
      <c r="AC249" s="754">
        <f t="shared" si="11"/>
        <v>0</v>
      </c>
      <c r="AD249" s="754">
        <f t="shared" si="12"/>
        <v>0</v>
      </c>
      <c r="AE249" s="739"/>
      <c r="AF249" s="739"/>
      <c r="AG249" s="739"/>
      <c r="AH249" s="739"/>
    </row>
    <row r="250" ht="15.75" customHeight="1">
      <c r="A250" s="739"/>
      <c r="B250" s="739"/>
      <c r="C250" s="739"/>
      <c r="D250" s="739"/>
      <c r="E250" s="739"/>
      <c r="F250" s="739"/>
      <c r="G250" s="741" t="s">
        <v>67</v>
      </c>
      <c r="H250" s="753">
        <f t="shared" ref="H250:I250" si="13">IF(ISBLANK(H$244), COUNTIF(H$5:H$239, $G250), COUNTIFS($AB$5:$AB$239, H$245 &amp; H$244, H$5:H$239, $G250))</f>
        <v>0</v>
      </c>
      <c r="I250" s="753">
        <f t="shared" si="13"/>
        <v>0</v>
      </c>
      <c r="J250" s="753"/>
      <c r="K250" s="753"/>
      <c r="L250" s="753">
        <f t="shared" ref="L250:AA250" si="14">IF(ISBLANK(L$244), COUNTIF(L$5:L$239, $G250), COUNTIFS($AB$5:$AB$239, L$245 &amp; L$244, L$5:L$239, $G250))</f>
        <v>0</v>
      </c>
      <c r="M250" s="753">
        <f t="shared" si="14"/>
        <v>0</v>
      </c>
      <c r="N250" s="753">
        <f t="shared" si="14"/>
        <v>0</v>
      </c>
      <c r="O250" s="753">
        <f t="shared" si="14"/>
        <v>0</v>
      </c>
      <c r="P250" s="753">
        <f t="shared" si="14"/>
        <v>0</v>
      </c>
      <c r="Q250" s="753">
        <f t="shared" si="14"/>
        <v>0</v>
      </c>
      <c r="R250" s="753">
        <f t="shared" si="14"/>
        <v>0</v>
      </c>
      <c r="S250" s="753">
        <f t="shared" si="14"/>
        <v>0</v>
      </c>
      <c r="T250" s="753">
        <f t="shared" si="14"/>
        <v>0</v>
      </c>
      <c r="U250" s="753">
        <f t="shared" si="14"/>
        <v>0</v>
      </c>
      <c r="V250" s="753">
        <f t="shared" si="14"/>
        <v>0</v>
      </c>
      <c r="W250" s="753">
        <f t="shared" si="14"/>
        <v>0</v>
      </c>
      <c r="X250" s="753">
        <f t="shared" si="14"/>
        <v>0</v>
      </c>
      <c r="Y250" s="753">
        <f t="shared" si="14"/>
        <v>0</v>
      </c>
      <c r="Z250" s="753">
        <f t="shared" si="14"/>
        <v>0</v>
      </c>
      <c r="AA250" s="753">
        <f t="shared" si="14"/>
        <v>0</v>
      </c>
      <c r="AB250" s="754">
        <f t="shared" ref="AB250:AC250" si="15">IF(ISBLANK(AB$242), SUMIFS($H250:$AA250, $H$241:$AA$241, AB$241), SUMIFS($H250:$AA250, $H$241:$AA$241, AB$241, $H$242:$AA$242, AB$242))</f>
        <v>0</v>
      </c>
      <c r="AC250" s="754">
        <f t="shared" si="15"/>
        <v>0</v>
      </c>
      <c r="AD250" s="754">
        <f t="shared" si="12"/>
        <v>0</v>
      </c>
      <c r="AE250" s="739"/>
      <c r="AF250" s="739"/>
      <c r="AG250" s="739"/>
      <c r="AH250" s="739"/>
    </row>
    <row r="251" ht="15.75" customHeight="1">
      <c r="A251" s="739"/>
      <c r="B251" s="739"/>
      <c r="C251" s="739"/>
      <c r="D251" s="739"/>
      <c r="E251" s="739"/>
      <c r="F251" s="739"/>
      <c r="G251" s="741" t="s">
        <v>75</v>
      </c>
      <c r="H251" s="753">
        <f t="shared" ref="H251:I251" si="16">IF(ISBLANK(H$244), COUNTIF(H$5:H$239, $G251), COUNTIFS($AB$5:$AB$239, H$245 &amp; H$244, H$5:H$239, $G251))</f>
        <v>0</v>
      </c>
      <c r="I251" s="753">
        <f t="shared" si="16"/>
        <v>0</v>
      </c>
      <c r="J251" s="753"/>
      <c r="K251" s="753"/>
      <c r="L251" s="753">
        <f t="shared" ref="L251:AA251" si="17">IF(ISBLANK(L$244), COUNTIF(L$5:L$239, $G251), COUNTIFS($AB$5:$AB$239, L$245 &amp; L$244, L$5:L$239, $G251))</f>
        <v>0</v>
      </c>
      <c r="M251" s="753">
        <f t="shared" si="17"/>
        <v>0</v>
      </c>
      <c r="N251" s="753">
        <f t="shared" si="17"/>
        <v>0</v>
      </c>
      <c r="O251" s="753">
        <f t="shared" si="17"/>
        <v>0</v>
      </c>
      <c r="P251" s="753">
        <f t="shared" si="17"/>
        <v>0</v>
      </c>
      <c r="Q251" s="753">
        <f t="shared" si="17"/>
        <v>0</v>
      </c>
      <c r="R251" s="753">
        <f t="shared" si="17"/>
        <v>0</v>
      </c>
      <c r="S251" s="753">
        <f t="shared" si="17"/>
        <v>0</v>
      </c>
      <c r="T251" s="753">
        <f t="shared" si="17"/>
        <v>0</v>
      </c>
      <c r="U251" s="753">
        <f t="shared" si="17"/>
        <v>0</v>
      </c>
      <c r="V251" s="753">
        <f t="shared" si="17"/>
        <v>0</v>
      </c>
      <c r="W251" s="753">
        <f t="shared" si="17"/>
        <v>0</v>
      </c>
      <c r="X251" s="753">
        <f t="shared" si="17"/>
        <v>0</v>
      </c>
      <c r="Y251" s="753">
        <f t="shared" si="17"/>
        <v>0</v>
      </c>
      <c r="Z251" s="753">
        <f t="shared" si="17"/>
        <v>0</v>
      </c>
      <c r="AA251" s="753">
        <f t="shared" si="17"/>
        <v>0</v>
      </c>
      <c r="AB251" s="754">
        <f t="shared" ref="AB251:AC251" si="18">IF(ISBLANK(AB$242), SUMIFS($H251:$AA251, $H$241:$AA$241, AB$241), SUMIFS($H251:$AA251, $H$241:$AA$241, AB$241, $H$242:$AA$242, AB$242))</f>
        <v>0</v>
      </c>
      <c r="AC251" s="754">
        <f t="shared" si="18"/>
        <v>0</v>
      </c>
      <c r="AD251" s="754">
        <f t="shared" si="12"/>
        <v>0</v>
      </c>
      <c r="AE251" s="739"/>
      <c r="AF251" s="739"/>
      <c r="AG251" s="739"/>
      <c r="AH251" s="739"/>
    </row>
    <row r="252" ht="15.75" customHeight="1">
      <c r="A252" s="739"/>
      <c r="B252" s="739"/>
      <c r="C252" s="739"/>
      <c r="D252" s="739"/>
      <c r="E252" s="739"/>
      <c r="F252" s="739"/>
      <c r="G252" s="741" t="s">
        <v>82</v>
      </c>
      <c r="H252" s="753">
        <f t="shared" ref="H252:I252" si="19">IF(ISBLANK(H$244), COUNTIF(H$5:H$239, $G252), COUNTIFS($AB$5:$AB$239, H$245 &amp; H$244, H$5:H$239, $G252))</f>
        <v>0</v>
      </c>
      <c r="I252" s="753">
        <f t="shared" si="19"/>
        <v>0</v>
      </c>
      <c r="J252" s="753"/>
      <c r="K252" s="753"/>
      <c r="L252" s="753">
        <f t="shared" ref="L252:AA252" si="20">IF(ISBLANK(L$244), COUNTIF(L$5:L$239, $G252), COUNTIFS($AB$5:$AB$239, L$245 &amp; L$244, L$5:L$239, $G252))</f>
        <v>0</v>
      </c>
      <c r="M252" s="753">
        <f t="shared" si="20"/>
        <v>0</v>
      </c>
      <c r="N252" s="753">
        <f t="shared" si="20"/>
        <v>0</v>
      </c>
      <c r="O252" s="753">
        <f t="shared" si="20"/>
        <v>0</v>
      </c>
      <c r="P252" s="753">
        <f t="shared" si="20"/>
        <v>0</v>
      </c>
      <c r="Q252" s="753">
        <f t="shared" si="20"/>
        <v>0</v>
      </c>
      <c r="R252" s="753">
        <f t="shared" si="20"/>
        <v>0</v>
      </c>
      <c r="S252" s="753">
        <f t="shared" si="20"/>
        <v>0</v>
      </c>
      <c r="T252" s="753">
        <f t="shared" si="20"/>
        <v>0</v>
      </c>
      <c r="U252" s="753">
        <f t="shared" si="20"/>
        <v>0</v>
      </c>
      <c r="V252" s="753">
        <f t="shared" si="20"/>
        <v>0</v>
      </c>
      <c r="W252" s="753">
        <f t="shared" si="20"/>
        <v>0</v>
      </c>
      <c r="X252" s="753">
        <f t="shared" si="20"/>
        <v>0</v>
      </c>
      <c r="Y252" s="753">
        <f t="shared" si="20"/>
        <v>0</v>
      </c>
      <c r="Z252" s="753">
        <f t="shared" si="20"/>
        <v>0</v>
      </c>
      <c r="AA252" s="753">
        <f t="shared" si="20"/>
        <v>0</v>
      </c>
      <c r="AB252" s="754">
        <f t="shared" ref="AB252:AC252" si="21">IF(ISBLANK(AB$242), SUMIFS($H252:$AA252, $H$241:$AA$241, AB$241), SUMIFS($H252:$AA252, $H$241:$AA$241, AB$241, $H$242:$AA$242, AB$242))</f>
        <v>0</v>
      </c>
      <c r="AC252" s="754">
        <f t="shared" si="21"/>
        <v>0</v>
      </c>
      <c r="AD252" s="754">
        <f t="shared" si="12"/>
        <v>0</v>
      </c>
      <c r="AE252" s="739"/>
      <c r="AF252" s="739"/>
      <c r="AG252" s="739"/>
      <c r="AH252" s="739"/>
    </row>
    <row r="253" ht="15.75" customHeight="1">
      <c r="A253" s="739"/>
      <c r="B253" s="739"/>
      <c r="C253" s="739"/>
      <c r="D253" s="739"/>
      <c r="E253" s="739"/>
      <c r="F253" s="739"/>
      <c r="G253" s="741" t="s">
        <v>481</v>
      </c>
      <c r="H253" s="753">
        <f t="shared" ref="H253:I253" si="22">H$248-SUM(H$249:H$252)</f>
        <v>30</v>
      </c>
      <c r="I253" s="753">
        <f t="shared" si="22"/>
        <v>30</v>
      </c>
      <c r="J253" s="753"/>
      <c r="K253" s="753"/>
      <c r="L253" s="753">
        <f t="shared" ref="L253:AA253" si="23">L$248-SUM(L$249:L$252)</f>
        <v>102</v>
      </c>
      <c r="M253" s="753">
        <f t="shared" si="23"/>
        <v>102</v>
      </c>
      <c r="N253" s="753">
        <f t="shared" si="23"/>
        <v>102</v>
      </c>
      <c r="O253" s="753">
        <f t="shared" si="23"/>
        <v>102</v>
      </c>
      <c r="P253" s="753">
        <f t="shared" si="23"/>
        <v>102</v>
      </c>
      <c r="Q253" s="753">
        <f t="shared" si="23"/>
        <v>102</v>
      </c>
      <c r="R253" s="753">
        <f t="shared" si="23"/>
        <v>102</v>
      </c>
      <c r="S253" s="753">
        <f t="shared" si="23"/>
        <v>102</v>
      </c>
      <c r="T253" s="753">
        <f t="shared" si="23"/>
        <v>102</v>
      </c>
      <c r="U253" s="753">
        <f t="shared" si="23"/>
        <v>102</v>
      </c>
      <c r="V253" s="753">
        <f t="shared" si="23"/>
        <v>102</v>
      </c>
      <c r="W253" s="753">
        <f t="shared" si="23"/>
        <v>102</v>
      </c>
      <c r="X253" s="753">
        <f t="shared" si="23"/>
        <v>102</v>
      </c>
      <c r="Y253" s="753">
        <f t="shared" si="23"/>
        <v>102</v>
      </c>
      <c r="Z253" s="753">
        <f t="shared" si="23"/>
        <v>102</v>
      </c>
      <c r="AA253" s="753">
        <f t="shared" si="23"/>
        <v>102</v>
      </c>
      <c r="AB253" s="754">
        <f t="shared" ref="AB253:AC253" si="24">IF(ISBLANK(AB$242), SUMIFS($H253:$AA253, $H$241:$AA$241, AB$241), SUMIFS($H253:$AA253, $H$241:$AA$241, AB$241, $H$242:$AA$242, AB$242))</f>
        <v>30</v>
      </c>
      <c r="AC253" s="754">
        <f t="shared" si="24"/>
        <v>30</v>
      </c>
      <c r="AD253" s="754">
        <f t="shared" si="12"/>
        <v>60</v>
      </c>
      <c r="AE253" s="739"/>
      <c r="AF253" s="739"/>
      <c r="AG253" s="739"/>
      <c r="AH253" s="739"/>
    </row>
    <row r="254" ht="15.75" customHeight="1">
      <c r="A254" s="739"/>
      <c r="B254" s="739"/>
      <c r="C254" s="739"/>
      <c r="D254" s="739"/>
      <c r="E254" s="739"/>
      <c r="F254" s="739"/>
      <c r="G254" s="739"/>
      <c r="H254" s="740"/>
      <c r="I254" s="740"/>
      <c r="J254" s="740"/>
      <c r="K254" s="740"/>
      <c r="L254" s="740"/>
      <c r="M254" s="740"/>
      <c r="N254" s="740"/>
      <c r="O254" s="740"/>
      <c r="P254" s="740"/>
      <c r="Q254" s="740"/>
      <c r="R254" s="740"/>
      <c r="S254" s="740"/>
      <c r="T254" s="740"/>
      <c r="U254" s="740"/>
      <c r="V254" s="740"/>
      <c r="W254" s="740"/>
      <c r="X254" s="740"/>
      <c r="Y254" s="740"/>
      <c r="Z254" s="740"/>
      <c r="AA254" s="740"/>
      <c r="AB254" s="740"/>
      <c r="AC254" s="740"/>
      <c r="AD254" s="740"/>
      <c r="AE254" s="739"/>
      <c r="AF254" s="739"/>
      <c r="AG254" s="739"/>
      <c r="AH254" s="739"/>
    </row>
    <row r="255" ht="15.75" customHeight="1">
      <c r="A255" s="739"/>
      <c r="B255" s="739"/>
      <c r="C255" s="739"/>
      <c r="D255" s="739"/>
      <c r="E255" s="739"/>
      <c r="F255" s="739"/>
      <c r="G255" s="746"/>
      <c r="H255" s="740"/>
      <c r="I255" s="740"/>
      <c r="J255" s="740"/>
      <c r="K255" s="740"/>
      <c r="L255" s="740"/>
      <c r="M255" s="740"/>
      <c r="N255" s="740"/>
      <c r="O255" s="740"/>
      <c r="P255" s="740"/>
      <c r="Q255" s="740"/>
      <c r="R255" s="740"/>
      <c r="S255" s="740"/>
      <c r="T255" s="740"/>
      <c r="U255" s="740"/>
      <c r="V255" s="740"/>
      <c r="W255" s="740"/>
      <c r="X255" s="740"/>
      <c r="Y255" s="740"/>
      <c r="Z255" s="740"/>
      <c r="AA255" s="740"/>
      <c r="AB255" s="755" t="s">
        <v>488</v>
      </c>
      <c r="AC255" s="755" t="s">
        <v>1568</v>
      </c>
      <c r="AD255" s="755" t="s">
        <v>487</v>
      </c>
      <c r="AE255" s="739"/>
      <c r="AF255" s="739"/>
      <c r="AG255" s="739"/>
      <c r="AH255" s="739"/>
    </row>
    <row r="256" ht="15.75" customHeight="1">
      <c r="A256" s="739"/>
      <c r="B256" s="739"/>
      <c r="C256" s="739"/>
      <c r="D256" s="739"/>
      <c r="E256" s="739"/>
      <c r="F256" s="739"/>
      <c r="G256" s="746"/>
      <c r="H256" s="740"/>
      <c r="I256" s="740"/>
      <c r="J256" s="740"/>
      <c r="K256" s="740"/>
      <c r="L256" s="740"/>
      <c r="M256" s="740"/>
      <c r="N256" s="740"/>
      <c r="O256" s="740"/>
      <c r="P256" s="740"/>
      <c r="Q256" s="740"/>
      <c r="R256" s="740"/>
      <c r="S256" s="740"/>
      <c r="T256" s="740"/>
      <c r="U256" s="740"/>
      <c r="V256" s="740"/>
      <c r="W256" s="740"/>
      <c r="X256" s="740"/>
      <c r="Y256" s="740"/>
      <c r="Z256" s="740"/>
      <c r="AA256" s="740"/>
      <c r="AB256" s="756">
        <v>1.0</v>
      </c>
      <c r="AC256" s="757">
        <f t="shared" ref="AC256:AC261" si="25">IFERROR($AD256/$AB$3, 0)</f>
        <v>0.1078431373</v>
      </c>
      <c r="AD256" s="758">
        <f t="shared" ref="AD256:AD261" si="26">COUNTIF($AB$5:$AB$239, $AB256)</f>
        <v>11</v>
      </c>
      <c r="AE256" s="746" t="s">
        <v>16298</v>
      </c>
      <c r="AF256" s="746" t="s">
        <v>16299</v>
      </c>
      <c r="AG256" s="739"/>
      <c r="AH256" s="739"/>
    </row>
    <row r="257" ht="15.75" customHeight="1">
      <c r="A257" s="759"/>
      <c r="B257" s="759"/>
      <c r="C257" s="759"/>
      <c r="D257" s="759"/>
      <c r="E257" s="759"/>
      <c r="F257" s="759"/>
      <c r="G257" s="759"/>
      <c r="H257" s="760"/>
      <c r="I257" s="760"/>
      <c r="J257" s="760"/>
      <c r="K257" s="760"/>
      <c r="L257" s="760"/>
      <c r="M257" s="760"/>
      <c r="N257" s="760"/>
      <c r="O257" s="760"/>
      <c r="P257" s="760"/>
      <c r="Q257" s="760"/>
      <c r="R257" s="760"/>
      <c r="S257" s="760"/>
      <c r="T257" s="760"/>
      <c r="U257" s="760"/>
      <c r="V257" s="760"/>
      <c r="W257" s="760"/>
      <c r="X257" s="760"/>
      <c r="Y257" s="760"/>
      <c r="Z257" s="760"/>
      <c r="AA257" s="760"/>
      <c r="AB257" s="761">
        <v>2.0</v>
      </c>
      <c r="AC257" s="757">
        <f t="shared" si="25"/>
        <v>0.06862745098</v>
      </c>
      <c r="AD257" s="758">
        <f t="shared" si="26"/>
        <v>7</v>
      </c>
      <c r="AE257" s="739" t="str">
        <f>" ㄴ " &amp; round(sum(AD256:AD258)/sum(AD256:AD260), 4)*100 &amp; "%"</f>
        <v> ㄴ 29.41%</v>
      </c>
      <c r="AF257" s="739" t="str">
        <f>"to-be : " &amp;sum(AD256:AD258)</f>
        <v>to-be : 30</v>
      </c>
      <c r="AG257" s="739"/>
      <c r="AH257" s="739"/>
    </row>
    <row r="258" ht="15.75" customHeight="1">
      <c r="A258" s="759"/>
      <c r="B258" s="759"/>
      <c r="C258" s="759"/>
      <c r="D258" s="759"/>
      <c r="E258" s="759"/>
      <c r="F258" s="759"/>
      <c r="G258" s="759"/>
      <c r="H258" s="760"/>
      <c r="I258" s="760"/>
      <c r="J258" s="760"/>
      <c r="K258" s="760"/>
      <c r="L258" s="760"/>
      <c r="M258" s="760"/>
      <c r="N258" s="760"/>
      <c r="O258" s="760"/>
      <c r="P258" s="760"/>
      <c r="Q258" s="760"/>
      <c r="R258" s="760"/>
      <c r="S258" s="760"/>
      <c r="T258" s="760"/>
      <c r="U258" s="760"/>
      <c r="V258" s="760"/>
      <c r="W258" s="760"/>
      <c r="X258" s="760"/>
      <c r="Y258" s="760"/>
      <c r="Z258" s="760"/>
      <c r="AA258" s="760"/>
      <c r="AB258" s="761">
        <v>3.0</v>
      </c>
      <c r="AC258" s="757">
        <f t="shared" si="25"/>
        <v>0.1176470588</v>
      </c>
      <c r="AD258" s="758">
        <f t="shared" si="26"/>
        <v>12</v>
      </c>
      <c r="AE258" s="739"/>
      <c r="AF258" s="739"/>
      <c r="AG258" s="739"/>
      <c r="AH258" s="739"/>
    </row>
    <row r="259" ht="15.75" customHeight="1">
      <c r="A259" s="759"/>
      <c r="B259" s="759"/>
      <c r="C259" s="759"/>
      <c r="D259" s="759"/>
      <c r="E259" s="759"/>
      <c r="F259" s="759"/>
      <c r="G259" s="759"/>
      <c r="H259" s="760"/>
      <c r="I259" s="760"/>
      <c r="J259" s="760"/>
      <c r="K259" s="760"/>
      <c r="L259" s="760"/>
      <c r="M259" s="760"/>
      <c r="N259" s="760"/>
      <c r="O259" s="760"/>
      <c r="P259" s="760"/>
      <c r="Q259" s="760"/>
      <c r="R259" s="760"/>
      <c r="S259" s="760"/>
      <c r="T259" s="760"/>
      <c r="U259" s="760"/>
      <c r="V259" s="760"/>
      <c r="W259" s="760"/>
      <c r="X259" s="760"/>
      <c r="Y259" s="760"/>
      <c r="Z259" s="760"/>
      <c r="AA259" s="760"/>
      <c r="AB259" s="761">
        <v>4.0</v>
      </c>
      <c r="AC259" s="757">
        <f t="shared" si="25"/>
        <v>0.7058823529</v>
      </c>
      <c r="AD259" s="758">
        <f t="shared" si="26"/>
        <v>72</v>
      </c>
      <c r="AE259" s="746" t="s">
        <v>16300</v>
      </c>
      <c r="AF259" s="739"/>
      <c r="AG259" s="739"/>
      <c r="AH259" s="739"/>
    </row>
    <row r="260" ht="15.75" customHeight="1">
      <c r="A260" s="759"/>
      <c r="B260" s="759"/>
      <c r="C260" s="759"/>
      <c r="D260" s="759"/>
      <c r="E260" s="759"/>
      <c r="F260" s="759"/>
      <c r="G260" s="759"/>
      <c r="H260" s="760"/>
      <c r="I260" s="760"/>
      <c r="J260" s="760"/>
      <c r="K260" s="760"/>
      <c r="L260" s="760"/>
      <c r="M260" s="760"/>
      <c r="N260" s="760"/>
      <c r="O260" s="760"/>
      <c r="P260" s="760"/>
      <c r="Q260" s="760"/>
      <c r="R260" s="760"/>
      <c r="S260" s="760"/>
      <c r="T260" s="760"/>
      <c r="U260" s="760"/>
      <c r="V260" s="760"/>
      <c r="W260" s="760"/>
      <c r="X260" s="760"/>
      <c r="Y260" s="760"/>
      <c r="Z260" s="760"/>
      <c r="AA260" s="760"/>
      <c r="AB260" s="761">
        <v>5.0</v>
      </c>
      <c r="AC260" s="757">
        <f t="shared" si="25"/>
        <v>0</v>
      </c>
      <c r="AD260" s="758">
        <f t="shared" si="26"/>
        <v>0</v>
      </c>
      <c r="AE260" s="739" t="str">
        <f>" ㄴ " &amp; round(sum(AD259:AD260)/sum(AD256:AD260), 4)*100 &amp; "%"</f>
        <v> ㄴ 70.59%</v>
      </c>
      <c r="AF260" s="739"/>
      <c r="AG260" s="739"/>
      <c r="AH260" s="739"/>
    </row>
    <row r="261" ht="15.75" customHeight="1">
      <c r="A261" s="759"/>
      <c r="B261" s="759"/>
      <c r="C261" s="759"/>
      <c r="D261" s="759"/>
      <c r="E261" s="759"/>
      <c r="F261" s="759"/>
      <c r="G261" s="759"/>
      <c r="H261" s="760"/>
      <c r="I261" s="760"/>
      <c r="J261" s="760"/>
      <c r="K261" s="760"/>
      <c r="L261" s="760"/>
      <c r="M261" s="760"/>
      <c r="N261" s="760"/>
      <c r="O261" s="760"/>
      <c r="P261" s="760"/>
      <c r="Q261" s="760"/>
      <c r="R261" s="760"/>
      <c r="S261" s="760"/>
      <c r="T261" s="760"/>
      <c r="U261" s="760"/>
      <c r="V261" s="760"/>
      <c r="W261" s="760"/>
      <c r="X261" s="760"/>
      <c r="Y261" s="760"/>
      <c r="Z261" s="760"/>
      <c r="AA261" s="760"/>
      <c r="AB261" s="756" t="s">
        <v>94</v>
      </c>
      <c r="AC261" s="757">
        <f t="shared" si="25"/>
        <v>0.2352941176</v>
      </c>
      <c r="AD261" s="758">
        <f t="shared" si="26"/>
        <v>24</v>
      </c>
      <c r="AE261" s="739"/>
      <c r="AF261" s="739"/>
      <c r="AG261" s="739"/>
      <c r="AH261" s="739"/>
    </row>
    <row r="262" ht="15.75" customHeight="1">
      <c r="A262" s="759"/>
      <c r="B262" s="759"/>
      <c r="C262" s="759"/>
      <c r="D262" s="759"/>
      <c r="E262" s="759"/>
      <c r="F262" s="759"/>
      <c r="G262" s="759"/>
      <c r="H262" s="760"/>
      <c r="I262" s="760"/>
      <c r="J262" s="760"/>
      <c r="K262" s="760"/>
      <c r="L262" s="760"/>
      <c r="M262" s="760"/>
      <c r="N262" s="760"/>
      <c r="O262" s="760"/>
      <c r="P262" s="760"/>
      <c r="Q262" s="760"/>
      <c r="R262" s="760"/>
      <c r="S262" s="760"/>
      <c r="T262" s="760"/>
      <c r="U262" s="760"/>
      <c r="V262" s="760"/>
      <c r="W262" s="760"/>
      <c r="X262" s="760"/>
      <c r="Y262" s="760"/>
      <c r="Z262" s="760"/>
      <c r="AA262" s="760"/>
      <c r="AB262" s="762"/>
      <c r="AC262" s="762"/>
      <c r="AD262" s="740"/>
      <c r="AE262" s="739"/>
      <c r="AF262" s="739"/>
      <c r="AG262" s="739"/>
      <c r="AH262" s="739"/>
    </row>
  </sheetData>
  <autoFilter ref="$H$4:$AD$238">
    <filterColumn colId="20">
      <filters blank="1">
        <filter val="1"/>
        <filter val="2"/>
        <filter val="3"/>
        <filter val="-"/>
      </filters>
    </filterColumn>
  </autoFilter>
  <mergeCells count="8">
    <mergeCell ref="A2:A4"/>
    <mergeCell ref="B2:B4"/>
    <mergeCell ref="C2:C4"/>
    <mergeCell ref="D2:D4"/>
    <mergeCell ref="E2:E4"/>
    <mergeCell ref="F2:F4"/>
    <mergeCell ref="G2:G4"/>
    <mergeCell ref="AB2:AD2"/>
  </mergeCells>
  <conditionalFormatting sqref="H5:AA239">
    <cfRule type="cellIs" dxfId="10" priority="1" operator="equal">
      <formula>"p"</formula>
    </cfRule>
  </conditionalFormatting>
  <conditionalFormatting sqref="H5:AA239">
    <cfRule type="cellIs" dxfId="7" priority="2" operator="equal">
      <formula>"f"</formula>
    </cfRule>
  </conditionalFormatting>
  <conditionalFormatting sqref="H5:AA239">
    <cfRule type="cellIs" dxfId="4" priority="3" operator="equal">
      <formula>"n"</formula>
    </cfRule>
  </conditionalFormatting>
  <conditionalFormatting sqref="H5:AA239">
    <cfRule type="cellIs" dxfId="5" priority="4" operator="equal">
      <formula>"b"</formula>
    </cfRule>
  </conditionalFormatting>
  <dataValidations>
    <dataValidation type="list" allowBlank="1" showErrorMessage="1" sqref="AB5:AB122">
      <formula1>"1,2,3,4,5,-"</formula1>
    </dataValidation>
    <dataValidation type="list" allowBlank="1" sqref="AC5 AC12:AC13 AC15 AC18:AC24 AC27 AC30:AC31 AC33 AC35:AC44 AC48 AC54 AC56 AC59 AC62:AC64 AC66 AC69:AC76 AC79:AC81 AC83 AC85 AC88:AC93 AC95 AC98:AC106 AC109:AC111 AC113 AC115:AC116 AC118:AC135">
      <formula1>"app,A,I,pc,Win,Mac,Web,moWeb,pcWeb,Wear,Watch,R,-"</formula1>
    </dataValidation>
    <dataValidation type="list" allowBlank="1" showDropDown="1" showInputMessage="1" showErrorMessage="1" prompt="클릭하여 범위 내의 값을 입력하세요." sqref="AB241:AC241">
      <formula1>$H$241:$AA$241</formula1>
    </dataValidation>
    <dataValidation type="list" allowBlank="1" showInputMessage="1" prompt="클릭하여 범위 내의 값을 입력하세요." sqref="AC136:AC238">
      <formula1>'입력값'!$I$3:$I262</formula1>
    </dataValidation>
    <dataValidation type="list" allowBlank="1" showInputMessage="1" showErrorMessage="1" prompt="클릭하여 범위 내의 값을 입력하세요." sqref="H244:AA244">
      <formula1>$AB$5:$AB$239</formula1>
    </dataValidation>
    <dataValidation type="list" allowBlank="1" showDropDown="1" showInputMessage="1" showErrorMessage="1" prompt="클릭하여 범위 내의 값을 입력하세요. ('입력값' 시트의 Iteration 값 범위내 입력)" sqref="H2:AA2">
      <formula1>'입력값'!$F$3:$F262</formula1>
    </dataValidation>
    <dataValidation type="list" allowBlank="1" showDropDown="1" showInputMessage="1" showErrorMessage="1" prompt="클릭하여 범위 내의 값을 입력하세요." sqref="AB242:AD242">
      <formula1>$H$242:$AA$242</formula1>
    </dataValidation>
    <dataValidation type="list" allowBlank="1" showDropDown="1" showInputMessage="1" showErrorMessage="1" prompt="클릭하여 범위 내의 값을 입력하세요. ('입력값' 시트의 OS / Browser 값 범위내 입력)" sqref="H3:AA3">
      <formula1>'입력값'!$B$3:$B262</formula1>
    </dataValidation>
    <dataValidation type="list" allowBlank="1" sqref="AC6:AC11 AC14 AC16:AC17 AC25:AC26 AC28:AC29 AC32 AC34 AC45:AC47 AC49:AC53 AC55 AC57:AC58 AC60:AC61 AC65 AC67:AC68 AC77:AC78 AC82 AC84 AC86:AC87 AC94 AC96:AC97 AC107:AC108 AC112 AC114 AC117">
      <formula1>"app,A,I,pc,Win,Mac,-"</formula1>
    </dataValidation>
    <dataValidation type="list" allowBlank="1" showDropDown="1" showInputMessage="1" showErrorMessage="1" prompt="클릭하여 범위 내의 값을 입력하세요. ('입력값' 시트의 결과 값 범위내 입력)" sqref="H5:AA238">
      <formula1>'입력값'!$O$3:$O262</formula1>
    </dataValidation>
    <dataValidation type="list" allowBlank="1" showInputMessage="1" showErrorMessage="1" prompt="클릭하여 범위 내의 값을 입력하세요. ('입력값' 시트의 Priority 값 범위내 입력)" sqref="AB123:AB238">
      <formula1>'입력값'!$L$3:$L262</formula1>
    </dataValidation>
    <dataValidation type="list" allowBlank="1" showInputMessage="1" showErrorMessage="1" prompt="클릭하여 범위 내의 값을 입력하세요." sqref="H245:AA245">
      <formula1>'입력값'!$R$3:$R262</formula1>
    </dataValidation>
  </dataValidations>
  <hyperlinks>
    <hyperlink r:id="rId2" ref="AE1"/>
    <hyperlink r:id="rId3" ref="AF15"/>
    <hyperlink r:id="rId4" ref="AH15"/>
    <hyperlink r:id="rId5" ref="AE38"/>
    <hyperlink r:id="rId6" ref="AE54"/>
    <hyperlink r:id="rId7" ref="AE83"/>
    <hyperlink r:id="rId8" ref="AF103"/>
    <hyperlink r:id="rId9" ref="AF104"/>
    <hyperlink r:id="rId10" ref="AE113"/>
    <hyperlink r:id="rId11" ref="AH123"/>
    <hyperlink r:id="rId12" ref="AF129"/>
    <hyperlink r:id="rId13" ref="AF135"/>
  </hyperlinks>
  <drawing r:id="rId14"/>
  <legacyDrawing r:id="rId1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3" width="18.88"/>
    <col customWidth="1" min="4" max="4" width="31.63"/>
    <col customWidth="1" min="5" max="5" width="18.63"/>
    <col customWidth="1" min="6" max="7" width="37.63"/>
    <col customWidth="1" min="8" max="9" width="3.88"/>
    <col customWidth="1" hidden="1" min="10" max="27" width="3.88"/>
    <col customWidth="1" min="28" max="28" width="4.5"/>
    <col customWidth="1" min="29" max="29" width="6.25"/>
    <col customWidth="1" min="30" max="30" width="8.75"/>
    <col customWidth="1" min="31" max="34" width="31.38"/>
  </cols>
  <sheetData>
    <row r="1" ht="15.75" customHeight="1">
      <c r="A1" s="3107" t="s">
        <v>16301</v>
      </c>
      <c r="B1" s="3108"/>
      <c r="C1" s="3109" t="s">
        <v>16302</v>
      </c>
      <c r="D1" s="3108"/>
      <c r="E1" s="3110"/>
      <c r="F1" s="3111" t="s">
        <v>16035</v>
      </c>
      <c r="G1" s="3112" t="s">
        <v>16303</v>
      </c>
      <c r="H1" s="3113"/>
      <c r="I1" s="3114"/>
      <c r="J1" s="3108"/>
      <c r="K1" s="3113"/>
      <c r="L1" s="3108"/>
      <c r="M1" s="3108"/>
      <c r="N1" s="3108"/>
      <c r="O1" s="3108"/>
      <c r="P1" s="3108"/>
      <c r="Q1" s="3108"/>
      <c r="R1" s="3108"/>
      <c r="S1" s="3108"/>
      <c r="T1" s="3108"/>
      <c r="U1" s="3108"/>
      <c r="V1" s="3108"/>
      <c r="W1" s="3108"/>
      <c r="X1" s="3108"/>
      <c r="Y1" s="3108"/>
      <c r="Z1" s="3108"/>
      <c r="AA1" s="3108"/>
      <c r="AB1" s="3108"/>
      <c r="AC1" s="3108"/>
      <c r="AD1" s="3108"/>
      <c r="AE1" s="3115"/>
      <c r="AF1" s="2895"/>
      <c r="AG1" s="2895">
        <f>COUNTIF(AG5:AG1618, "?*")</f>
        <v>0</v>
      </c>
      <c r="AH1" s="3116" t="s">
        <v>16304</v>
      </c>
    </row>
    <row r="2" ht="15.75" customHeight="1">
      <c r="A2" s="499" t="s">
        <v>349</v>
      </c>
      <c r="B2" s="499" t="s">
        <v>350</v>
      </c>
      <c r="C2" s="499" t="s">
        <v>351</v>
      </c>
      <c r="D2" s="499" t="s">
        <v>352</v>
      </c>
      <c r="E2" s="499" t="s">
        <v>353</v>
      </c>
      <c r="F2" s="499" t="s">
        <v>354</v>
      </c>
      <c r="G2" s="499" t="s">
        <v>531</v>
      </c>
      <c r="H2" s="500">
        <v>6.0</v>
      </c>
      <c r="I2" s="501">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3117" t="str">
        <f>IF(COUNTIF('리그레션 플랜'!C13:D13, "a15"), "a15", IF(COUNTIF('리그레션 플랜'!C13:D13, "a16"), "a16", ""))</f>
        <v>a15</v>
      </c>
      <c r="I3" s="2672" t="str">
        <f>IF(COUNTIF('리그레션 플랜'!C13:D13, "i18"), "i18", IF(COUNTIF('리그레션 플랜'!C13:D13, "i26"), "i26", ""))</f>
        <v>i26</v>
      </c>
      <c r="J3" s="508"/>
      <c r="K3" s="772"/>
      <c r="L3" s="508"/>
      <c r="M3" s="508"/>
      <c r="N3" s="508"/>
      <c r="O3" s="508"/>
      <c r="P3" s="1367"/>
      <c r="Q3" s="1367"/>
      <c r="R3" s="1367"/>
      <c r="S3" s="1367"/>
      <c r="T3" s="1367"/>
      <c r="U3" s="1367"/>
      <c r="V3" s="1367"/>
      <c r="W3" s="1367"/>
      <c r="X3" s="1367"/>
      <c r="Y3" s="1367"/>
      <c r="Z3" s="508"/>
      <c r="AA3" s="509"/>
      <c r="AB3" s="510">
        <f>COUNTIF($AB5:$AB1595, "&lt;=" &amp; MAX('입력값'!$L$3:$L1618))</f>
        <v>1304</v>
      </c>
      <c r="AC3" s="1689"/>
      <c r="AD3" s="512" t="s">
        <v>533</v>
      </c>
      <c r="AE3" s="513" t="s">
        <v>534</v>
      </c>
      <c r="AF3" s="514" t="s">
        <v>535</v>
      </c>
      <c r="AG3" s="514" t="s">
        <v>536</v>
      </c>
      <c r="AH3" s="514" t="s">
        <v>537</v>
      </c>
    </row>
    <row r="4" ht="15.75" customHeight="1">
      <c r="A4" s="110"/>
      <c r="B4" s="110"/>
      <c r="C4" s="110"/>
      <c r="D4" s="110"/>
      <c r="E4" s="110"/>
      <c r="F4" s="110"/>
      <c r="G4" s="110"/>
      <c r="H4" s="500"/>
      <c r="I4" s="500"/>
      <c r="J4" s="515"/>
      <c r="K4" s="500"/>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3118" t="s">
        <v>16305</v>
      </c>
      <c r="B5" s="1836"/>
      <c r="C5" s="1836"/>
      <c r="D5" s="1836"/>
      <c r="E5" s="1839"/>
      <c r="F5" s="1839"/>
      <c r="G5" s="1839"/>
      <c r="H5" s="3119"/>
      <c r="I5" s="3119"/>
      <c r="J5" s="1836"/>
      <c r="K5" s="1836"/>
      <c r="L5" s="1836"/>
      <c r="M5" s="1836"/>
      <c r="N5" s="1836"/>
      <c r="O5" s="1836"/>
      <c r="P5" s="1836"/>
      <c r="Q5" s="1836"/>
      <c r="R5" s="1836"/>
      <c r="S5" s="1836"/>
      <c r="T5" s="1836"/>
      <c r="U5" s="1836"/>
      <c r="V5" s="1836"/>
      <c r="W5" s="1836"/>
      <c r="X5" s="1836"/>
      <c r="Y5" s="1836"/>
      <c r="Z5" s="1836"/>
      <c r="AA5" s="1836"/>
      <c r="AB5" s="1834"/>
      <c r="AC5" s="1834"/>
      <c r="AD5" s="1834"/>
      <c r="AE5" s="1834"/>
      <c r="AF5" s="1838"/>
      <c r="AG5" s="1834"/>
      <c r="AH5" s="1836"/>
    </row>
    <row r="6" ht="15.75" customHeight="1">
      <c r="A6" s="611" t="s">
        <v>16306</v>
      </c>
      <c r="B6" s="2158"/>
      <c r="C6" s="2158"/>
      <c r="D6" s="2158"/>
      <c r="E6" s="1766"/>
      <c r="F6" s="1766"/>
      <c r="G6" s="1766"/>
      <c r="H6" s="3120"/>
      <c r="I6" s="3120"/>
      <c r="J6" s="1762"/>
      <c r="K6" s="1762"/>
      <c r="L6" s="1762"/>
      <c r="M6" s="1762"/>
      <c r="N6" s="1762"/>
      <c r="O6" s="1762"/>
      <c r="P6" s="1762"/>
      <c r="Q6" s="1762"/>
      <c r="R6" s="1762"/>
      <c r="S6" s="1762"/>
      <c r="T6" s="1762"/>
      <c r="U6" s="1762"/>
      <c r="V6" s="1762"/>
      <c r="W6" s="1762"/>
      <c r="X6" s="1762"/>
      <c r="Y6" s="1762"/>
      <c r="Z6" s="1762"/>
      <c r="AA6" s="3121"/>
      <c r="AB6" s="3122" t="s">
        <v>94</v>
      </c>
      <c r="AC6" s="1769"/>
      <c r="AD6" s="1769"/>
      <c r="AE6" s="1769"/>
      <c r="AF6" s="1770"/>
      <c r="AG6" s="1769"/>
      <c r="AH6" s="1762"/>
    </row>
    <row r="7" ht="15.75" customHeight="1">
      <c r="A7" s="621" t="s">
        <v>16307</v>
      </c>
      <c r="B7" s="621"/>
      <c r="C7" s="621"/>
      <c r="D7" s="621"/>
      <c r="E7" s="623"/>
      <c r="F7" s="623"/>
      <c r="G7" s="623"/>
      <c r="H7" s="665" t="s">
        <v>94</v>
      </c>
      <c r="I7" s="665" t="s">
        <v>94</v>
      </c>
      <c r="J7" s="1126"/>
      <c r="K7" s="641"/>
      <c r="L7" s="641"/>
      <c r="M7" s="621"/>
      <c r="N7" s="621"/>
      <c r="O7" s="621"/>
      <c r="P7" s="621"/>
      <c r="Q7" s="621"/>
      <c r="R7" s="621"/>
      <c r="S7" s="621"/>
      <c r="T7" s="621"/>
      <c r="U7" s="621"/>
      <c r="V7" s="621"/>
      <c r="W7" s="621"/>
      <c r="X7" s="621"/>
      <c r="Y7" s="621"/>
      <c r="Z7" s="621"/>
      <c r="AA7" s="2683"/>
      <c r="AB7" s="3123" t="s">
        <v>94</v>
      </c>
      <c r="AC7" s="665" t="s">
        <v>55</v>
      </c>
      <c r="AD7" s="665" t="s">
        <v>3208</v>
      </c>
      <c r="AE7" s="641"/>
      <c r="AF7" s="642"/>
      <c r="AG7" s="641"/>
      <c r="AH7" s="641"/>
    </row>
    <row r="8" ht="15.75" customHeight="1">
      <c r="A8" s="621"/>
      <c r="B8" s="623" t="s">
        <v>16308</v>
      </c>
      <c r="C8" s="621" t="s">
        <v>16309</v>
      </c>
      <c r="D8" s="623" t="s">
        <v>16310</v>
      </c>
      <c r="E8" s="623" t="s">
        <v>16311</v>
      </c>
      <c r="F8" s="623" t="s">
        <v>16312</v>
      </c>
      <c r="G8" s="623" t="s">
        <v>16313</v>
      </c>
      <c r="H8" s="2162"/>
      <c r="I8" s="2162"/>
      <c r="J8" s="621"/>
      <c r="K8" s="621"/>
      <c r="L8" s="621"/>
      <c r="M8" s="621"/>
      <c r="N8" s="621"/>
      <c r="O8" s="621"/>
      <c r="P8" s="621"/>
      <c r="Q8" s="621"/>
      <c r="R8" s="621"/>
      <c r="S8" s="621"/>
      <c r="T8" s="621"/>
      <c r="U8" s="621"/>
      <c r="V8" s="621"/>
      <c r="W8" s="621"/>
      <c r="X8" s="621"/>
      <c r="Y8" s="621"/>
      <c r="Z8" s="621"/>
      <c r="AA8" s="2683"/>
      <c r="AB8" s="3123">
        <v>1.0</v>
      </c>
      <c r="AC8" s="665" t="s">
        <v>55</v>
      </c>
      <c r="AD8" s="665" t="s">
        <v>3208</v>
      </c>
      <c r="AE8" s="641"/>
      <c r="AF8" s="642"/>
      <c r="AG8" s="641"/>
      <c r="AH8" s="641"/>
    </row>
    <row r="9" ht="15.75" customHeight="1">
      <c r="A9" s="621"/>
      <c r="B9" s="621" t="s">
        <v>16314</v>
      </c>
      <c r="C9" s="623" t="s">
        <v>16315</v>
      </c>
      <c r="D9" s="623" t="s">
        <v>16306</v>
      </c>
      <c r="E9" s="623" t="s">
        <v>16316</v>
      </c>
      <c r="F9" s="623" t="s">
        <v>16317</v>
      </c>
      <c r="G9" s="643" t="s">
        <v>16318</v>
      </c>
      <c r="H9" s="2162"/>
      <c r="I9" s="2162"/>
      <c r="J9" s="641"/>
      <c r="K9" s="621"/>
      <c r="L9" s="641"/>
      <c r="M9" s="621"/>
      <c r="N9" s="621"/>
      <c r="O9" s="621"/>
      <c r="P9" s="621"/>
      <c r="Q9" s="621"/>
      <c r="R9" s="621"/>
      <c r="S9" s="621"/>
      <c r="T9" s="621"/>
      <c r="U9" s="621"/>
      <c r="V9" s="621"/>
      <c r="W9" s="621"/>
      <c r="X9" s="621"/>
      <c r="Y9" s="621"/>
      <c r="Z9" s="621"/>
      <c r="AA9" s="2683"/>
      <c r="AB9" s="3123">
        <v>1.0</v>
      </c>
      <c r="AC9" s="665" t="s">
        <v>55</v>
      </c>
      <c r="AD9" s="665" t="s">
        <v>1594</v>
      </c>
      <c r="AE9" s="3124" t="s">
        <v>16319</v>
      </c>
      <c r="AF9" s="640" t="s">
        <v>16320</v>
      </c>
      <c r="AG9" s="643"/>
      <c r="AH9" s="641"/>
    </row>
    <row r="10" ht="15.75" customHeight="1">
      <c r="A10" s="621"/>
      <c r="B10" s="621" t="s">
        <v>16321</v>
      </c>
      <c r="C10" s="621" t="s">
        <v>16322</v>
      </c>
      <c r="D10" s="623" t="s">
        <v>16306</v>
      </c>
      <c r="E10" s="623" t="s">
        <v>16323</v>
      </c>
      <c r="F10" s="623" t="s">
        <v>16324</v>
      </c>
      <c r="G10" s="643" t="s">
        <v>16325</v>
      </c>
      <c r="H10" s="2162"/>
      <c r="I10" s="2162"/>
      <c r="J10" s="621"/>
      <c r="K10" s="621"/>
      <c r="L10" s="621"/>
      <c r="M10" s="621"/>
      <c r="N10" s="621"/>
      <c r="O10" s="621"/>
      <c r="P10" s="621"/>
      <c r="Q10" s="621"/>
      <c r="R10" s="621"/>
      <c r="S10" s="621"/>
      <c r="T10" s="621"/>
      <c r="U10" s="621"/>
      <c r="V10" s="621"/>
      <c r="W10" s="621"/>
      <c r="X10" s="621"/>
      <c r="Y10" s="621"/>
      <c r="Z10" s="621"/>
      <c r="AA10" s="2683"/>
      <c r="AB10" s="3123">
        <v>1.0</v>
      </c>
      <c r="AC10" s="665" t="s">
        <v>55</v>
      </c>
      <c r="AD10" s="665" t="s">
        <v>361</v>
      </c>
      <c r="AE10" s="656" t="s">
        <v>16326</v>
      </c>
      <c r="AF10" s="640" t="s">
        <v>16320</v>
      </c>
      <c r="AG10" s="640"/>
      <c r="AH10" s="641"/>
    </row>
    <row r="11" ht="15.75" customHeight="1">
      <c r="A11" s="621" t="s">
        <v>16327</v>
      </c>
      <c r="B11" s="621"/>
      <c r="C11" s="621"/>
      <c r="D11" s="621"/>
      <c r="E11" s="623"/>
      <c r="F11" s="623"/>
      <c r="G11" s="623"/>
      <c r="H11" s="665" t="s">
        <v>94</v>
      </c>
      <c r="I11" s="665" t="s">
        <v>94</v>
      </c>
      <c r="J11" s="1126"/>
      <c r="K11" s="641"/>
      <c r="L11" s="641"/>
      <c r="M11" s="641"/>
      <c r="N11" s="641"/>
      <c r="O11" s="621"/>
      <c r="P11" s="621"/>
      <c r="Q11" s="621"/>
      <c r="R11" s="621"/>
      <c r="S11" s="621"/>
      <c r="T11" s="621"/>
      <c r="U11" s="621"/>
      <c r="V11" s="621"/>
      <c r="W11" s="621"/>
      <c r="X11" s="621"/>
      <c r="Y11" s="621"/>
      <c r="Z11" s="621"/>
      <c r="AA11" s="2683"/>
      <c r="AB11" s="3123" t="s">
        <v>94</v>
      </c>
      <c r="AC11" s="665" t="s">
        <v>55</v>
      </c>
      <c r="AD11" s="665" t="s">
        <v>433</v>
      </c>
      <c r="AE11" s="641"/>
      <c r="AF11" s="642"/>
      <c r="AG11" s="641"/>
      <c r="AH11" s="641"/>
    </row>
    <row r="12" ht="15.75" customHeight="1">
      <c r="A12" s="621"/>
      <c r="B12" s="623" t="s">
        <v>16328</v>
      </c>
      <c r="C12" s="621" t="s">
        <v>16329</v>
      </c>
      <c r="D12" s="621"/>
      <c r="E12" s="623" t="s">
        <v>16330</v>
      </c>
      <c r="F12" s="623" t="s">
        <v>16331</v>
      </c>
      <c r="G12" s="623" t="s">
        <v>16332</v>
      </c>
      <c r="H12" s="2162"/>
      <c r="I12" s="2173"/>
      <c r="J12" s="641"/>
      <c r="K12" s="621"/>
      <c r="L12" s="641"/>
      <c r="M12" s="641"/>
      <c r="N12" s="641"/>
      <c r="O12" s="621"/>
      <c r="P12" s="621"/>
      <c r="Q12" s="621"/>
      <c r="R12" s="621"/>
      <c r="S12" s="621"/>
      <c r="T12" s="621"/>
      <c r="U12" s="621"/>
      <c r="V12" s="621"/>
      <c r="W12" s="621"/>
      <c r="X12" s="621"/>
      <c r="Y12" s="621"/>
      <c r="Z12" s="621"/>
      <c r="AA12" s="2683"/>
      <c r="AB12" s="3123">
        <v>1.0</v>
      </c>
      <c r="AC12" s="665" t="s">
        <v>55</v>
      </c>
      <c r="AD12" s="665" t="s">
        <v>3208</v>
      </c>
      <c r="AE12" s="3125"/>
      <c r="AF12" s="642"/>
      <c r="AG12" s="640"/>
      <c r="AH12" s="641"/>
    </row>
    <row r="13" ht="15.75" hidden="1" customHeight="1">
      <c r="A13" s="621"/>
      <c r="B13" s="621"/>
      <c r="C13" s="621" t="s">
        <v>16333</v>
      </c>
      <c r="D13" s="621"/>
      <c r="E13" s="623" t="s">
        <v>16334</v>
      </c>
      <c r="F13" s="623" t="s">
        <v>16331</v>
      </c>
      <c r="G13" s="623" t="s">
        <v>16335</v>
      </c>
      <c r="H13" s="1125"/>
      <c r="I13" s="1125"/>
      <c r="J13" s="641"/>
      <c r="K13" s="621"/>
      <c r="L13" s="641"/>
      <c r="M13" s="641"/>
      <c r="N13" s="641"/>
      <c r="O13" s="621"/>
      <c r="P13" s="621"/>
      <c r="Q13" s="621"/>
      <c r="R13" s="621"/>
      <c r="S13" s="621"/>
      <c r="T13" s="621"/>
      <c r="U13" s="621"/>
      <c r="V13" s="621"/>
      <c r="W13" s="621"/>
      <c r="X13" s="621"/>
      <c r="Y13" s="621"/>
      <c r="Z13" s="621"/>
      <c r="AA13" s="2683"/>
      <c r="AB13" s="3123">
        <v>4.0</v>
      </c>
      <c r="AC13" s="665" t="s">
        <v>55</v>
      </c>
      <c r="AD13" s="665" t="s">
        <v>433</v>
      </c>
      <c r="AE13" s="641"/>
      <c r="AF13" s="3126" t="s">
        <v>16336</v>
      </c>
      <c r="AG13" s="641"/>
      <c r="AH13" s="641"/>
    </row>
    <row r="14" ht="15.75" hidden="1" customHeight="1">
      <c r="A14" s="621"/>
      <c r="B14" s="621" t="s">
        <v>16337</v>
      </c>
      <c r="C14" s="621"/>
      <c r="D14" s="621"/>
      <c r="E14" s="623"/>
      <c r="F14" s="623" t="s">
        <v>16338</v>
      </c>
      <c r="G14" s="623" t="s">
        <v>16339</v>
      </c>
      <c r="H14" s="1126"/>
      <c r="I14" s="1125"/>
      <c r="J14" s="641"/>
      <c r="K14" s="621"/>
      <c r="L14" s="641"/>
      <c r="M14" s="641"/>
      <c r="N14" s="641"/>
      <c r="O14" s="621"/>
      <c r="P14" s="621"/>
      <c r="Q14" s="621"/>
      <c r="R14" s="621"/>
      <c r="S14" s="621"/>
      <c r="T14" s="621"/>
      <c r="U14" s="621"/>
      <c r="V14" s="621"/>
      <c r="W14" s="621"/>
      <c r="X14" s="621"/>
      <c r="Y14" s="621"/>
      <c r="Z14" s="621"/>
      <c r="AA14" s="2683"/>
      <c r="AB14" s="3123">
        <v>4.0</v>
      </c>
      <c r="AC14" s="665" t="s">
        <v>55</v>
      </c>
      <c r="AD14" s="665" t="s">
        <v>433</v>
      </c>
      <c r="AE14" s="641"/>
      <c r="AF14" s="641"/>
      <c r="AG14" s="641"/>
      <c r="AH14" s="641"/>
    </row>
    <row r="15" ht="15.75" customHeight="1">
      <c r="A15" s="621"/>
      <c r="B15" s="621" t="s">
        <v>16340</v>
      </c>
      <c r="C15" s="621" t="s">
        <v>16341</v>
      </c>
      <c r="D15" s="621"/>
      <c r="E15" s="623" t="s">
        <v>16342</v>
      </c>
      <c r="F15" s="623" t="s">
        <v>16343</v>
      </c>
      <c r="G15" s="623" t="s">
        <v>16344</v>
      </c>
      <c r="H15" s="2173"/>
      <c r="I15" s="2173"/>
      <c r="J15" s="641"/>
      <c r="K15" s="621"/>
      <c r="L15" s="641"/>
      <c r="M15" s="641"/>
      <c r="N15" s="641"/>
      <c r="O15" s="641"/>
      <c r="P15" s="641"/>
      <c r="Q15" s="641"/>
      <c r="R15" s="641"/>
      <c r="S15" s="641"/>
      <c r="T15" s="621"/>
      <c r="U15" s="621"/>
      <c r="V15" s="621"/>
      <c r="W15" s="621"/>
      <c r="X15" s="621"/>
      <c r="Y15" s="621"/>
      <c r="Z15" s="621"/>
      <c r="AA15" s="2683"/>
      <c r="AB15" s="3123">
        <v>1.0</v>
      </c>
      <c r="AC15" s="665" t="s">
        <v>55</v>
      </c>
      <c r="AD15" s="665" t="s">
        <v>3208</v>
      </c>
      <c r="AE15" s="641"/>
      <c r="AF15" s="642"/>
      <c r="AG15" s="641"/>
      <c r="AH15" s="641"/>
    </row>
    <row r="16" ht="15.75" hidden="1" customHeight="1">
      <c r="A16" s="621"/>
      <c r="B16" s="621"/>
      <c r="C16" s="621"/>
      <c r="D16" s="623" t="s">
        <v>16345</v>
      </c>
      <c r="E16" s="623" t="s">
        <v>16345</v>
      </c>
      <c r="F16" s="623" t="s">
        <v>16346</v>
      </c>
      <c r="G16" s="623" t="s">
        <v>16347</v>
      </c>
      <c r="H16" s="1562"/>
      <c r="I16" s="1562"/>
      <c r="J16" s="1562"/>
      <c r="K16" s="636"/>
      <c r="L16" s="636"/>
      <c r="M16" s="636"/>
      <c r="N16" s="636"/>
      <c r="O16" s="636"/>
      <c r="P16" s="636"/>
      <c r="Q16" s="636"/>
      <c r="R16" s="636"/>
      <c r="S16" s="636"/>
      <c r="T16" s="621"/>
      <c r="U16" s="621"/>
      <c r="V16" s="621"/>
      <c r="W16" s="621"/>
      <c r="X16" s="621"/>
      <c r="Y16" s="621"/>
      <c r="Z16" s="621"/>
      <c r="AA16" s="2683"/>
      <c r="AB16" s="3123">
        <v>4.0</v>
      </c>
      <c r="AC16" s="665" t="s">
        <v>55</v>
      </c>
      <c r="AD16" s="665" t="s">
        <v>433</v>
      </c>
      <c r="AE16" s="641"/>
      <c r="AF16" s="641"/>
      <c r="AG16" s="641"/>
      <c r="AH16" s="641"/>
    </row>
    <row r="17" ht="15.75" hidden="1" customHeight="1">
      <c r="A17" s="621"/>
      <c r="B17" s="621"/>
      <c r="C17" s="621"/>
      <c r="D17" s="623" t="s">
        <v>16348</v>
      </c>
      <c r="E17" s="623" t="s">
        <v>16348</v>
      </c>
      <c r="F17" s="623" t="s">
        <v>16349</v>
      </c>
      <c r="G17" s="623" t="s">
        <v>16347</v>
      </c>
      <c r="H17" s="1126"/>
      <c r="I17" s="1126"/>
      <c r="J17" s="1126"/>
      <c r="K17" s="641"/>
      <c r="L17" s="641"/>
      <c r="M17" s="641"/>
      <c r="N17" s="641"/>
      <c r="O17" s="641"/>
      <c r="P17" s="641"/>
      <c r="Q17" s="641"/>
      <c r="R17" s="641"/>
      <c r="S17" s="641"/>
      <c r="T17" s="621"/>
      <c r="U17" s="621"/>
      <c r="V17" s="621"/>
      <c r="W17" s="621"/>
      <c r="X17" s="621"/>
      <c r="Y17" s="621"/>
      <c r="Z17" s="621"/>
      <c r="AA17" s="2683"/>
      <c r="AB17" s="3123">
        <v>4.0</v>
      </c>
      <c r="AC17" s="665" t="s">
        <v>55</v>
      </c>
      <c r="AD17" s="665" t="s">
        <v>433</v>
      </c>
      <c r="AE17" s="641"/>
      <c r="AF17" s="641"/>
      <c r="AG17" s="641"/>
      <c r="AH17" s="641"/>
    </row>
    <row r="18" ht="15.75" customHeight="1">
      <c r="A18" s="621"/>
      <c r="B18" s="621"/>
      <c r="C18" s="621" t="s">
        <v>16350</v>
      </c>
      <c r="D18" s="621"/>
      <c r="E18" s="623"/>
      <c r="F18" s="623" t="s">
        <v>16351</v>
      </c>
      <c r="G18" s="623" t="s">
        <v>16352</v>
      </c>
      <c r="H18" s="2162"/>
      <c r="I18" s="2173"/>
      <c r="J18" s="621"/>
      <c r="K18" s="1125"/>
      <c r="L18" s="621"/>
      <c r="M18" s="621"/>
      <c r="N18" s="621"/>
      <c r="O18" s="621"/>
      <c r="P18" s="621"/>
      <c r="Q18" s="621"/>
      <c r="R18" s="621"/>
      <c r="S18" s="621"/>
      <c r="T18" s="621"/>
      <c r="U18" s="621"/>
      <c r="V18" s="621"/>
      <c r="W18" s="621"/>
      <c r="X18" s="621"/>
      <c r="Y18" s="621"/>
      <c r="Z18" s="621"/>
      <c r="AA18" s="2683"/>
      <c r="AB18" s="3123">
        <v>2.0</v>
      </c>
      <c r="AC18" s="665" t="s">
        <v>55</v>
      </c>
      <c r="AD18" s="665" t="s">
        <v>3208</v>
      </c>
      <c r="AE18" s="641"/>
      <c r="AF18" s="642"/>
      <c r="AG18" s="641"/>
      <c r="AH18" s="621"/>
    </row>
    <row r="19" ht="15.75" customHeight="1">
      <c r="A19" s="621"/>
      <c r="B19" s="621" t="s">
        <v>16353</v>
      </c>
      <c r="C19" s="621" t="s">
        <v>16341</v>
      </c>
      <c r="D19" s="623" t="s">
        <v>13706</v>
      </c>
      <c r="E19" s="623"/>
      <c r="F19" s="623" t="s">
        <v>16354</v>
      </c>
      <c r="G19" s="623" t="s">
        <v>16355</v>
      </c>
      <c r="H19" s="2162"/>
      <c r="I19" s="2173"/>
      <c r="J19" s="621"/>
      <c r="K19" s="621"/>
      <c r="L19" s="621"/>
      <c r="M19" s="621"/>
      <c r="N19" s="621"/>
      <c r="O19" s="621"/>
      <c r="P19" s="621"/>
      <c r="Q19" s="621"/>
      <c r="R19" s="621"/>
      <c r="S19" s="621"/>
      <c r="T19" s="621"/>
      <c r="U19" s="621"/>
      <c r="V19" s="621"/>
      <c r="W19" s="621"/>
      <c r="X19" s="621"/>
      <c r="Y19" s="621"/>
      <c r="Z19" s="621"/>
      <c r="AA19" s="2683"/>
      <c r="AB19" s="3123">
        <v>1.0</v>
      </c>
      <c r="AC19" s="665" t="s">
        <v>55</v>
      </c>
      <c r="AD19" s="665" t="s">
        <v>3208</v>
      </c>
      <c r="AE19" s="641"/>
      <c r="AF19" s="642"/>
      <c r="AG19" s="641"/>
      <c r="AH19" s="621"/>
    </row>
    <row r="20" ht="15.75" hidden="1" customHeight="1">
      <c r="A20" s="621"/>
      <c r="B20" s="621"/>
      <c r="C20" s="621"/>
      <c r="D20" s="623" t="s">
        <v>13716</v>
      </c>
      <c r="E20" s="623"/>
      <c r="F20" s="623" t="s">
        <v>16356</v>
      </c>
      <c r="G20" s="623" t="s">
        <v>16357</v>
      </c>
      <c r="H20" s="1125"/>
      <c r="I20" s="1125"/>
      <c r="J20" s="1125"/>
      <c r="K20" s="621"/>
      <c r="L20" s="621"/>
      <c r="M20" s="621"/>
      <c r="N20" s="621"/>
      <c r="O20" s="621"/>
      <c r="P20" s="621"/>
      <c r="Q20" s="621"/>
      <c r="R20" s="621"/>
      <c r="S20" s="621"/>
      <c r="T20" s="621"/>
      <c r="U20" s="621"/>
      <c r="V20" s="621"/>
      <c r="W20" s="621"/>
      <c r="X20" s="621"/>
      <c r="Y20" s="621"/>
      <c r="Z20" s="621"/>
      <c r="AA20" s="2683"/>
      <c r="AB20" s="3123">
        <v>4.0</v>
      </c>
      <c r="AC20" s="665" t="s">
        <v>55</v>
      </c>
      <c r="AD20" s="665" t="s">
        <v>433</v>
      </c>
      <c r="AE20" s="641"/>
      <c r="AF20" s="641"/>
      <c r="AG20" s="641"/>
      <c r="AH20" s="621"/>
    </row>
    <row r="21" ht="15.75" customHeight="1">
      <c r="A21" s="621"/>
      <c r="B21" s="621"/>
      <c r="C21" s="621" t="s">
        <v>16350</v>
      </c>
      <c r="D21" s="621"/>
      <c r="E21" s="623"/>
      <c r="F21" s="623" t="s">
        <v>16358</v>
      </c>
      <c r="G21" s="623" t="s">
        <v>16352</v>
      </c>
      <c r="H21" s="2162"/>
      <c r="I21" s="2173"/>
      <c r="J21" s="621"/>
      <c r="K21" s="1125"/>
      <c r="L21" s="621"/>
      <c r="M21" s="621"/>
      <c r="N21" s="621"/>
      <c r="O21" s="621"/>
      <c r="P21" s="621"/>
      <c r="Q21" s="621"/>
      <c r="R21" s="621"/>
      <c r="S21" s="621"/>
      <c r="T21" s="621"/>
      <c r="U21" s="621"/>
      <c r="V21" s="621"/>
      <c r="W21" s="621"/>
      <c r="X21" s="621"/>
      <c r="Y21" s="621"/>
      <c r="Z21" s="621"/>
      <c r="AA21" s="2683"/>
      <c r="AB21" s="3123">
        <v>3.0</v>
      </c>
      <c r="AC21" s="665" t="s">
        <v>55</v>
      </c>
      <c r="AD21" s="665" t="s">
        <v>3208</v>
      </c>
      <c r="AE21" s="641"/>
      <c r="AF21" s="642"/>
      <c r="AG21" s="641"/>
      <c r="AH21" s="641"/>
    </row>
    <row r="22" ht="15.75" customHeight="1">
      <c r="A22" s="621"/>
      <c r="B22" s="621" t="s">
        <v>16359</v>
      </c>
      <c r="C22" s="621"/>
      <c r="D22" s="621"/>
      <c r="E22" s="623"/>
      <c r="F22" s="623"/>
      <c r="G22" s="623"/>
      <c r="H22" s="665" t="s">
        <v>94</v>
      </c>
      <c r="I22" s="665" t="s">
        <v>94</v>
      </c>
      <c r="J22" s="1126"/>
      <c r="K22" s="641"/>
      <c r="L22" s="621"/>
      <c r="M22" s="621"/>
      <c r="N22" s="621"/>
      <c r="O22" s="621"/>
      <c r="P22" s="621"/>
      <c r="Q22" s="621"/>
      <c r="R22" s="621"/>
      <c r="S22" s="621"/>
      <c r="T22" s="621"/>
      <c r="U22" s="621"/>
      <c r="V22" s="621"/>
      <c r="W22" s="621"/>
      <c r="X22" s="621"/>
      <c r="Y22" s="621"/>
      <c r="Z22" s="621"/>
      <c r="AA22" s="2683"/>
      <c r="AB22" s="3123" t="s">
        <v>94</v>
      </c>
      <c r="AC22" s="665" t="s">
        <v>55</v>
      </c>
      <c r="AD22" s="665" t="s">
        <v>433</v>
      </c>
      <c r="AE22" s="641"/>
      <c r="AF22" s="642"/>
      <c r="AG22" s="641"/>
      <c r="AH22" s="621"/>
    </row>
    <row r="23" ht="15.75" hidden="1" customHeight="1">
      <c r="A23" s="621"/>
      <c r="B23" s="621"/>
      <c r="C23" s="621" t="s">
        <v>16360</v>
      </c>
      <c r="D23" s="621"/>
      <c r="E23" s="623" t="s">
        <v>16361</v>
      </c>
      <c r="F23" s="623" t="s">
        <v>16362</v>
      </c>
      <c r="G23" s="623" t="s">
        <v>16363</v>
      </c>
      <c r="H23" s="1125"/>
      <c r="I23" s="1125"/>
      <c r="J23" s="1125"/>
      <c r="K23" s="621"/>
      <c r="L23" s="621"/>
      <c r="M23" s="621"/>
      <c r="N23" s="621"/>
      <c r="O23" s="621"/>
      <c r="P23" s="621"/>
      <c r="Q23" s="621"/>
      <c r="R23" s="621"/>
      <c r="S23" s="621"/>
      <c r="T23" s="621"/>
      <c r="U23" s="621"/>
      <c r="V23" s="621"/>
      <c r="W23" s="621"/>
      <c r="X23" s="621"/>
      <c r="Y23" s="621"/>
      <c r="Z23" s="621"/>
      <c r="AA23" s="2683"/>
      <c r="AB23" s="3123">
        <v>4.0</v>
      </c>
      <c r="AC23" s="665" t="s">
        <v>55</v>
      </c>
      <c r="AD23" s="665" t="s">
        <v>433</v>
      </c>
      <c r="AE23" s="641"/>
      <c r="AF23" s="641"/>
      <c r="AG23" s="641"/>
      <c r="AH23" s="621"/>
    </row>
    <row r="24" ht="15.75" customHeight="1">
      <c r="A24" s="621"/>
      <c r="B24" s="621"/>
      <c r="C24" s="621" t="s">
        <v>16364</v>
      </c>
      <c r="D24" s="623" t="s">
        <v>16365</v>
      </c>
      <c r="E24" s="623" t="s">
        <v>16366</v>
      </c>
      <c r="F24" s="623" t="s">
        <v>16362</v>
      </c>
      <c r="G24" s="623" t="s">
        <v>16367</v>
      </c>
      <c r="H24" s="2162"/>
      <c r="I24" s="2173"/>
      <c r="J24" s="621"/>
      <c r="K24" s="621"/>
      <c r="L24" s="621"/>
      <c r="M24" s="621"/>
      <c r="N24" s="621"/>
      <c r="O24" s="621"/>
      <c r="P24" s="621"/>
      <c r="Q24" s="621"/>
      <c r="R24" s="621"/>
      <c r="S24" s="621"/>
      <c r="T24" s="621"/>
      <c r="U24" s="621"/>
      <c r="V24" s="621"/>
      <c r="W24" s="621"/>
      <c r="X24" s="621"/>
      <c r="Y24" s="621"/>
      <c r="Z24" s="621"/>
      <c r="AA24" s="2683"/>
      <c r="AB24" s="3123">
        <v>3.0</v>
      </c>
      <c r="AC24" s="665" t="s">
        <v>55</v>
      </c>
      <c r="AD24" s="665" t="s">
        <v>433</v>
      </c>
      <c r="AE24" s="641"/>
      <c r="AF24" s="642"/>
      <c r="AG24" s="641"/>
      <c r="AH24" s="621"/>
    </row>
    <row r="25" ht="15.75" hidden="1" customHeight="1">
      <c r="A25" s="621"/>
      <c r="B25" s="621"/>
      <c r="C25" s="621"/>
      <c r="D25" s="623" t="s">
        <v>16368</v>
      </c>
      <c r="E25" s="623" t="s">
        <v>16369</v>
      </c>
      <c r="F25" s="623" t="s">
        <v>16362</v>
      </c>
      <c r="G25" s="623" t="s">
        <v>16370</v>
      </c>
      <c r="H25" s="1125"/>
      <c r="I25" s="1125"/>
      <c r="J25" s="621"/>
      <c r="K25" s="621"/>
      <c r="L25" s="621"/>
      <c r="M25" s="621"/>
      <c r="N25" s="621"/>
      <c r="O25" s="621"/>
      <c r="P25" s="621"/>
      <c r="Q25" s="621"/>
      <c r="R25" s="621"/>
      <c r="S25" s="621"/>
      <c r="T25" s="621"/>
      <c r="U25" s="621"/>
      <c r="V25" s="621"/>
      <c r="W25" s="621"/>
      <c r="X25" s="621"/>
      <c r="Y25" s="621"/>
      <c r="Z25" s="621"/>
      <c r="AA25" s="2683"/>
      <c r="AB25" s="3123">
        <v>4.0</v>
      </c>
      <c r="AC25" s="665" t="s">
        <v>55</v>
      </c>
      <c r="AD25" s="665" t="s">
        <v>433</v>
      </c>
      <c r="AE25" s="641"/>
      <c r="AF25" s="641"/>
      <c r="AG25" s="642"/>
      <c r="AH25" s="841" t="s">
        <v>16371</v>
      </c>
    </row>
    <row r="26" ht="15.75" customHeight="1">
      <c r="A26" s="621"/>
      <c r="B26" s="621"/>
      <c r="C26" s="621" t="s">
        <v>16372</v>
      </c>
      <c r="D26" s="623" t="s">
        <v>13706</v>
      </c>
      <c r="E26" s="623"/>
      <c r="F26" s="623" t="s">
        <v>16373</v>
      </c>
      <c r="G26" s="623" t="s">
        <v>16374</v>
      </c>
      <c r="H26" s="2162"/>
      <c r="I26" s="2173"/>
      <c r="J26" s="621"/>
      <c r="K26" s="621"/>
      <c r="L26" s="621"/>
      <c r="M26" s="621"/>
      <c r="N26" s="621"/>
      <c r="O26" s="621"/>
      <c r="P26" s="621"/>
      <c r="Q26" s="621"/>
      <c r="R26" s="621"/>
      <c r="S26" s="621"/>
      <c r="T26" s="621"/>
      <c r="U26" s="621"/>
      <c r="V26" s="621"/>
      <c r="W26" s="621"/>
      <c r="X26" s="621"/>
      <c r="Y26" s="621"/>
      <c r="Z26" s="621"/>
      <c r="AA26" s="2683"/>
      <c r="AB26" s="3123">
        <v>1.0</v>
      </c>
      <c r="AC26" s="665" t="s">
        <v>55</v>
      </c>
      <c r="AD26" s="665" t="s">
        <v>3208</v>
      </c>
      <c r="AE26" s="641"/>
      <c r="AF26" s="642"/>
      <c r="AG26" s="641"/>
      <c r="AH26" s="621"/>
    </row>
    <row r="27" ht="15.75" hidden="1" customHeight="1">
      <c r="A27" s="621"/>
      <c r="B27" s="621"/>
      <c r="C27" s="621"/>
      <c r="D27" s="623" t="s">
        <v>13716</v>
      </c>
      <c r="E27" s="623"/>
      <c r="F27" s="623" t="s">
        <v>16373</v>
      </c>
      <c r="G27" s="623" t="s">
        <v>16357</v>
      </c>
      <c r="H27" s="1125"/>
      <c r="I27" s="1125"/>
      <c r="J27" s="621"/>
      <c r="K27" s="621"/>
      <c r="L27" s="621"/>
      <c r="M27" s="621"/>
      <c r="N27" s="621"/>
      <c r="O27" s="621"/>
      <c r="P27" s="621"/>
      <c r="Q27" s="621"/>
      <c r="R27" s="621"/>
      <c r="S27" s="621"/>
      <c r="T27" s="621"/>
      <c r="U27" s="621"/>
      <c r="V27" s="621"/>
      <c r="W27" s="621"/>
      <c r="X27" s="621"/>
      <c r="Y27" s="621"/>
      <c r="Z27" s="621"/>
      <c r="AA27" s="2683"/>
      <c r="AB27" s="3123">
        <v>4.0</v>
      </c>
      <c r="AC27" s="665" t="s">
        <v>55</v>
      </c>
      <c r="AD27" s="665" t="s">
        <v>433</v>
      </c>
      <c r="AE27" s="641"/>
      <c r="AF27" s="641"/>
      <c r="AG27" s="641"/>
      <c r="AH27" s="621"/>
    </row>
    <row r="28" ht="15.75" customHeight="1">
      <c r="A28" s="621"/>
      <c r="B28" s="621"/>
      <c r="C28" s="623" t="s">
        <v>16350</v>
      </c>
      <c r="D28" s="621"/>
      <c r="E28" s="623"/>
      <c r="F28" s="623" t="s">
        <v>16375</v>
      </c>
      <c r="G28" s="623" t="s">
        <v>16376</v>
      </c>
      <c r="H28" s="2162"/>
      <c r="I28" s="2173"/>
      <c r="J28" s="621"/>
      <c r="K28" s="621"/>
      <c r="L28" s="621"/>
      <c r="M28" s="621"/>
      <c r="N28" s="621"/>
      <c r="O28" s="621"/>
      <c r="P28" s="621"/>
      <c r="Q28" s="621"/>
      <c r="R28" s="621"/>
      <c r="S28" s="621"/>
      <c r="T28" s="621"/>
      <c r="U28" s="621"/>
      <c r="V28" s="621"/>
      <c r="W28" s="621"/>
      <c r="X28" s="621"/>
      <c r="Y28" s="621"/>
      <c r="Z28" s="621"/>
      <c r="AA28" s="2683"/>
      <c r="AB28" s="3123">
        <v>3.0</v>
      </c>
      <c r="AC28" s="665" t="s">
        <v>55</v>
      </c>
      <c r="AD28" s="665" t="s">
        <v>361</v>
      </c>
      <c r="AE28" s="641"/>
      <c r="AF28" s="642"/>
      <c r="AG28" s="641"/>
      <c r="AH28" s="621"/>
    </row>
    <row r="29" ht="15.75" customHeight="1">
      <c r="A29" s="621" t="s">
        <v>16377</v>
      </c>
      <c r="B29" s="621"/>
      <c r="C29" s="621"/>
      <c r="D29" s="621"/>
      <c r="E29" s="623"/>
      <c r="F29" s="623"/>
      <c r="G29" s="623"/>
      <c r="H29" s="665" t="s">
        <v>94</v>
      </c>
      <c r="I29" s="665" t="s">
        <v>94</v>
      </c>
      <c r="J29" s="1126"/>
      <c r="K29" s="641"/>
      <c r="L29" s="621"/>
      <c r="M29" s="621"/>
      <c r="N29" s="621"/>
      <c r="O29" s="621"/>
      <c r="P29" s="621"/>
      <c r="Q29" s="621"/>
      <c r="R29" s="621"/>
      <c r="S29" s="621"/>
      <c r="T29" s="621"/>
      <c r="U29" s="621"/>
      <c r="V29" s="621"/>
      <c r="W29" s="621"/>
      <c r="X29" s="621"/>
      <c r="Y29" s="621"/>
      <c r="Z29" s="621"/>
      <c r="AA29" s="2683"/>
      <c r="AB29" s="3123" t="s">
        <v>94</v>
      </c>
      <c r="AC29" s="665" t="s">
        <v>55</v>
      </c>
      <c r="AD29" s="665" t="s">
        <v>3208</v>
      </c>
      <c r="AE29" s="641"/>
      <c r="AF29" s="642"/>
      <c r="AG29" s="641"/>
      <c r="AH29" s="621"/>
    </row>
    <row r="30" ht="15.75" customHeight="1">
      <c r="A30" s="621"/>
      <c r="B30" s="621" t="s">
        <v>16378</v>
      </c>
      <c r="C30" s="621"/>
      <c r="D30" s="621"/>
      <c r="E30" s="623"/>
      <c r="F30" s="623" t="s">
        <v>16379</v>
      </c>
      <c r="G30" s="623" t="s">
        <v>16380</v>
      </c>
      <c r="H30" s="2162"/>
      <c r="I30" s="2162"/>
      <c r="J30" s="1125"/>
      <c r="K30" s="621"/>
      <c r="L30" s="621"/>
      <c r="M30" s="621"/>
      <c r="N30" s="621"/>
      <c r="O30" s="621"/>
      <c r="P30" s="621"/>
      <c r="Q30" s="621"/>
      <c r="R30" s="621"/>
      <c r="S30" s="621"/>
      <c r="T30" s="621"/>
      <c r="U30" s="621"/>
      <c r="V30" s="621"/>
      <c r="W30" s="621"/>
      <c r="X30" s="621"/>
      <c r="Y30" s="621"/>
      <c r="Z30" s="621"/>
      <c r="AA30" s="2683"/>
      <c r="AB30" s="3123">
        <v>1.0</v>
      </c>
      <c r="AC30" s="665" t="s">
        <v>55</v>
      </c>
      <c r="AD30" s="665" t="s">
        <v>3208</v>
      </c>
      <c r="AE30" s="641"/>
      <c r="AF30" s="642"/>
      <c r="AG30" s="641"/>
      <c r="AH30" s="623" t="s">
        <v>16381</v>
      </c>
    </row>
    <row r="31" ht="15.75" customHeight="1">
      <c r="A31" s="621"/>
      <c r="B31" s="621" t="s">
        <v>16382</v>
      </c>
      <c r="C31" s="621" t="s">
        <v>16341</v>
      </c>
      <c r="D31" s="621"/>
      <c r="E31" s="623" t="s">
        <v>16342</v>
      </c>
      <c r="F31" s="623" t="s">
        <v>16343</v>
      </c>
      <c r="G31" s="623" t="s">
        <v>16383</v>
      </c>
      <c r="H31" s="2162"/>
      <c r="I31" s="2162"/>
      <c r="J31" s="1125"/>
      <c r="K31" s="621"/>
      <c r="L31" s="621"/>
      <c r="M31" s="621"/>
      <c r="N31" s="621"/>
      <c r="O31" s="621"/>
      <c r="P31" s="621"/>
      <c r="Q31" s="621"/>
      <c r="R31" s="621"/>
      <c r="S31" s="621"/>
      <c r="T31" s="621"/>
      <c r="U31" s="621"/>
      <c r="V31" s="621"/>
      <c r="W31" s="621"/>
      <c r="X31" s="621"/>
      <c r="Y31" s="621"/>
      <c r="Z31" s="621"/>
      <c r="AA31" s="2683"/>
      <c r="AB31" s="3123">
        <v>1.0</v>
      </c>
      <c r="AC31" s="665" t="s">
        <v>55</v>
      </c>
      <c r="AD31" s="665" t="s">
        <v>6551</v>
      </c>
      <c r="AE31" s="641"/>
      <c r="AF31" s="642"/>
      <c r="AG31" s="641"/>
      <c r="AH31" s="621"/>
    </row>
    <row r="32" ht="15.75" customHeight="1">
      <c r="A32" s="621"/>
      <c r="B32" s="621"/>
      <c r="C32" s="621" t="s">
        <v>16350</v>
      </c>
      <c r="D32" s="621"/>
      <c r="E32" s="623"/>
      <c r="F32" s="623" t="s">
        <v>16351</v>
      </c>
      <c r="G32" s="623" t="s">
        <v>16352</v>
      </c>
      <c r="H32" s="2162"/>
      <c r="I32" s="2162"/>
      <c r="J32" s="1125"/>
      <c r="K32" s="1125"/>
      <c r="L32" s="621"/>
      <c r="M32" s="621"/>
      <c r="N32" s="621"/>
      <c r="O32" s="621"/>
      <c r="P32" s="621"/>
      <c r="Q32" s="621"/>
      <c r="R32" s="621"/>
      <c r="S32" s="621"/>
      <c r="T32" s="621"/>
      <c r="U32" s="621"/>
      <c r="V32" s="621"/>
      <c r="W32" s="621"/>
      <c r="X32" s="621"/>
      <c r="Y32" s="621"/>
      <c r="Z32" s="621"/>
      <c r="AA32" s="2683"/>
      <c r="AB32" s="3123">
        <v>3.0</v>
      </c>
      <c r="AC32" s="665" t="s">
        <v>55</v>
      </c>
      <c r="AD32" s="665" t="s">
        <v>545</v>
      </c>
      <c r="AE32" s="641"/>
      <c r="AF32" s="642"/>
      <c r="AG32" s="641"/>
      <c r="AH32" s="636"/>
    </row>
    <row r="33" ht="15.75" customHeight="1">
      <c r="A33" s="621"/>
      <c r="B33" s="623" t="s">
        <v>16384</v>
      </c>
      <c r="C33" s="621" t="s">
        <v>16341</v>
      </c>
      <c r="D33" s="621"/>
      <c r="E33" s="623"/>
      <c r="F33" s="623" t="s">
        <v>16354</v>
      </c>
      <c r="G33" s="623" t="s">
        <v>16355</v>
      </c>
      <c r="H33" s="2162"/>
      <c r="I33" s="2162"/>
      <c r="J33" s="1125"/>
      <c r="K33" s="621"/>
      <c r="L33" s="621"/>
      <c r="M33" s="621"/>
      <c r="N33" s="621"/>
      <c r="O33" s="621"/>
      <c r="P33" s="621"/>
      <c r="Q33" s="621"/>
      <c r="R33" s="621"/>
      <c r="S33" s="621"/>
      <c r="T33" s="621"/>
      <c r="U33" s="621"/>
      <c r="V33" s="621"/>
      <c r="W33" s="621"/>
      <c r="X33" s="621"/>
      <c r="Y33" s="621"/>
      <c r="Z33" s="621"/>
      <c r="AA33" s="2683"/>
      <c r="AB33" s="3123">
        <v>1.0</v>
      </c>
      <c r="AC33" s="665" t="s">
        <v>55</v>
      </c>
      <c r="AD33" s="665" t="s">
        <v>3208</v>
      </c>
      <c r="AE33" s="641"/>
      <c r="AF33" s="642"/>
      <c r="AG33" s="641"/>
      <c r="AH33" s="641"/>
    </row>
    <row r="34" ht="15.75" customHeight="1">
      <c r="A34" s="621"/>
      <c r="B34" s="621"/>
      <c r="C34" s="621" t="s">
        <v>16350</v>
      </c>
      <c r="D34" s="621"/>
      <c r="E34" s="623"/>
      <c r="F34" s="623" t="s">
        <v>16358</v>
      </c>
      <c r="G34" s="623" t="s">
        <v>16352</v>
      </c>
      <c r="H34" s="2162"/>
      <c r="I34" s="2162"/>
      <c r="J34" s="621"/>
      <c r="K34" s="621"/>
      <c r="L34" s="621"/>
      <c r="M34" s="621"/>
      <c r="N34" s="621"/>
      <c r="O34" s="621"/>
      <c r="P34" s="621"/>
      <c r="Q34" s="621"/>
      <c r="R34" s="621"/>
      <c r="S34" s="621"/>
      <c r="T34" s="621"/>
      <c r="U34" s="621"/>
      <c r="V34" s="621"/>
      <c r="W34" s="621"/>
      <c r="X34" s="621"/>
      <c r="Y34" s="621"/>
      <c r="Z34" s="621"/>
      <c r="AA34" s="2683"/>
      <c r="AB34" s="3123">
        <v>3.0</v>
      </c>
      <c r="AC34" s="665" t="s">
        <v>55</v>
      </c>
      <c r="AD34" s="665" t="s">
        <v>433</v>
      </c>
      <c r="AE34" s="641"/>
      <c r="AF34" s="642"/>
      <c r="AG34" s="641"/>
      <c r="AH34" s="641"/>
    </row>
    <row r="35" ht="15.75" customHeight="1">
      <c r="A35" s="621" t="s">
        <v>16385</v>
      </c>
      <c r="B35" s="621"/>
      <c r="C35" s="621"/>
      <c r="D35" s="621"/>
      <c r="E35" s="623"/>
      <c r="F35" s="623"/>
      <c r="G35" s="623"/>
      <c r="H35" s="665" t="s">
        <v>94</v>
      </c>
      <c r="I35" s="1514" t="s">
        <v>94</v>
      </c>
      <c r="J35" s="636"/>
      <c r="K35" s="636"/>
      <c r="L35" s="636"/>
      <c r="M35" s="621"/>
      <c r="N35" s="621"/>
      <c r="O35" s="636"/>
      <c r="P35" s="636"/>
      <c r="Q35" s="636"/>
      <c r="R35" s="636"/>
      <c r="S35" s="636"/>
      <c r="T35" s="636"/>
      <c r="U35" s="636"/>
      <c r="V35" s="621"/>
      <c r="W35" s="636"/>
      <c r="X35" s="636"/>
      <c r="Y35" s="636"/>
      <c r="Z35" s="621"/>
      <c r="AA35" s="2754"/>
      <c r="AB35" s="3123" t="s">
        <v>94</v>
      </c>
      <c r="AC35" s="665" t="s">
        <v>55</v>
      </c>
      <c r="AD35" s="665" t="s">
        <v>433</v>
      </c>
      <c r="AE35" s="641"/>
      <c r="AF35" s="642"/>
      <c r="AG35" s="641"/>
      <c r="AH35" s="641"/>
    </row>
    <row r="36" ht="15.75" hidden="1" customHeight="1">
      <c r="A36" s="621"/>
      <c r="B36" s="623" t="s">
        <v>16378</v>
      </c>
      <c r="C36" s="621"/>
      <c r="D36" s="621"/>
      <c r="E36" s="623"/>
      <c r="F36" s="623" t="s">
        <v>16386</v>
      </c>
      <c r="G36" s="623" t="s">
        <v>16387</v>
      </c>
      <c r="H36" s="1125"/>
      <c r="I36" s="1125"/>
      <c r="J36" s="636"/>
      <c r="K36" s="636"/>
      <c r="L36" s="636"/>
      <c r="M36" s="621"/>
      <c r="N36" s="621"/>
      <c r="O36" s="636"/>
      <c r="P36" s="636"/>
      <c r="Q36" s="636"/>
      <c r="R36" s="636"/>
      <c r="S36" s="636"/>
      <c r="T36" s="636"/>
      <c r="U36" s="636"/>
      <c r="V36" s="621"/>
      <c r="W36" s="636"/>
      <c r="X36" s="636"/>
      <c r="Y36" s="636"/>
      <c r="Z36" s="621"/>
      <c r="AA36" s="2754"/>
      <c r="AB36" s="3123">
        <v>4.0</v>
      </c>
      <c r="AC36" s="665" t="s">
        <v>55</v>
      </c>
      <c r="AD36" s="665" t="s">
        <v>3208</v>
      </c>
      <c r="AE36" s="641"/>
      <c r="AF36" s="642" t="s">
        <v>16388</v>
      </c>
      <c r="AG36" s="641"/>
      <c r="AH36" s="621"/>
    </row>
    <row r="37" ht="15.75" customHeight="1">
      <c r="A37" s="621" t="s">
        <v>16389</v>
      </c>
      <c r="B37" s="621"/>
      <c r="C37" s="621"/>
      <c r="D37" s="621"/>
      <c r="E37" s="623"/>
      <c r="F37" s="623"/>
      <c r="G37" s="623"/>
      <c r="H37" s="665" t="s">
        <v>94</v>
      </c>
      <c r="I37" s="1514" t="s">
        <v>94</v>
      </c>
      <c r="J37" s="641"/>
      <c r="K37" s="641"/>
      <c r="L37" s="641"/>
      <c r="M37" s="621"/>
      <c r="N37" s="621"/>
      <c r="O37" s="641"/>
      <c r="P37" s="641"/>
      <c r="Q37" s="641"/>
      <c r="R37" s="641"/>
      <c r="S37" s="641"/>
      <c r="T37" s="641"/>
      <c r="U37" s="641"/>
      <c r="V37" s="621"/>
      <c r="W37" s="641"/>
      <c r="X37" s="641"/>
      <c r="Y37" s="641"/>
      <c r="Z37" s="621"/>
      <c r="AA37" s="2237"/>
      <c r="AB37" s="3123" t="s">
        <v>94</v>
      </c>
      <c r="AC37" s="665" t="s">
        <v>55</v>
      </c>
      <c r="AD37" s="665" t="s">
        <v>433</v>
      </c>
      <c r="AE37" s="641"/>
      <c r="AF37" s="642"/>
      <c r="AG37" s="641"/>
      <c r="AH37" s="621"/>
    </row>
    <row r="38" ht="15.75" customHeight="1">
      <c r="A38" s="621"/>
      <c r="B38" s="621" t="s">
        <v>16390</v>
      </c>
      <c r="C38" s="621"/>
      <c r="D38" s="621"/>
      <c r="E38" s="623" t="s">
        <v>16391</v>
      </c>
      <c r="F38" s="623" t="s">
        <v>16392</v>
      </c>
      <c r="G38" s="623" t="s">
        <v>16393</v>
      </c>
      <c r="H38" s="2162"/>
      <c r="I38" s="2162"/>
      <c r="J38" s="1125"/>
      <c r="K38" s="621"/>
      <c r="L38" s="641"/>
      <c r="M38" s="621"/>
      <c r="N38" s="621"/>
      <c r="O38" s="641"/>
      <c r="P38" s="641"/>
      <c r="Q38" s="641"/>
      <c r="R38" s="641"/>
      <c r="S38" s="641"/>
      <c r="T38" s="641"/>
      <c r="U38" s="641"/>
      <c r="V38" s="621"/>
      <c r="W38" s="641"/>
      <c r="X38" s="641"/>
      <c r="Y38" s="641"/>
      <c r="Z38" s="621"/>
      <c r="AA38" s="2237"/>
      <c r="AB38" s="3123">
        <v>1.0</v>
      </c>
      <c r="AC38" s="665" t="s">
        <v>55</v>
      </c>
      <c r="AD38" s="665" t="s">
        <v>361</v>
      </c>
      <c r="AE38" s="641"/>
      <c r="AF38" s="642"/>
      <c r="AG38" s="641"/>
      <c r="AH38" s="621"/>
    </row>
    <row r="39" ht="15.75" customHeight="1">
      <c r="A39" s="621"/>
      <c r="B39" s="3127" t="s">
        <v>16394</v>
      </c>
      <c r="C39" s="621"/>
      <c r="D39" s="621"/>
      <c r="E39" s="623" t="s">
        <v>16391</v>
      </c>
      <c r="F39" s="623" t="s">
        <v>16395</v>
      </c>
      <c r="G39" s="623" t="s">
        <v>16396</v>
      </c>
      <c r="H39" s="2162"/>
      <c r="I39" s="2162"/>
      <c r="J39" s="1126"/>
      <c r="K39" s="641"/>
      <c r="L39" s="641"/>
      <c r="M39" s="621"/>
      <c r="N39" s="621"/>
      <c r="O39" s="641"/>
      <c r="P39" s="641"/>
      <c r="Q39" s="641"/>
      <c r="R39" s="641"/>
      <c r="S39" s="641"/>
      <c r="T39" s="641"/>
      <c r="U39" s="641"/>
      <c r="V39" s="621"/>
      <c r="W39" s="641"/>
      <c r="X39" s="641"/>
      <c r="Y39" s="641"/>
      <c r="Z39" s="621"/>
      <c r="AA39" s="2237"/>
      <c r="AB39" s="3123">
        <v>2.0</v>
      </c>
      <c r="AC39" s="665" t="s">
        <v>55</v>
      </c>
      <c r="AD39" s="665" t="s">
        <v>1821</v>
      </c>
      <c r="AE39" s="641"/>
      <c r="AF39" s="642"/>
      <c r="AG39" s="641"/>
      <c r="AH39" s="621"/>
    </row>
    <row r="40" ht="15.75" customHeight="1">
      <c r="A40" s="611" t="s">
        <v>16397</v>
      </c>
      <c r="B40" s="2158"/>
      <c r="C40" s="2158"/>
      <c r="D40" s="2158"/>
      <c r="E40" s="1766"/>
      <c r="F40" s="1766"/>
      <c r="G40" s="1766"/>
      <c r="H40" s="2159"/>
      <c r="I40" s="2159"/>
      <c r="J40" s="1769"/>
      <c r="K40" s="1769"/>
      <c r="L40" s="1769"/>
      <c r="M40" s="2158"/>
      <c r="N40" s="2158"/>
      <c r="O40" s="1769"/>
      <c r="P40" s="1769"/>
      <c r="Q40" s="1769"/>
      <c r="R40" s="1769"/>
      <c r="S40" s="1769"/>
      <c r="T40" s="1769"/>
      <c r="U40" s="1769"/>
      <c r="V40" s="2158"/>
      <c r="W40" s="1769"/>
      <c r="X40" s="1769"/>
      <c r="Y40" s="1769"/>
      <c r="Z40" s="2158"/>
      <c r="AA40" s="3128"/>
      <c r="AB40" s="3122"/>
      <c r="AC40" s="1769"/>
      <c r="AD40" s="1769"/>
      <c r="AE40" s="1769"/>
      <c r="AF40" s="1770"/>
      <c r="AG40" s="1769"/>
      <c r="AH40" s="2158"/>
    </row>
    <row r="41" ht="15.75" customHeight="1">
      <c r="A41" s="621" t="s">
        <v>6547</v>
      </c>
      <c r="B41" s="621"/>
      <c r="C41" s="621"/>
      <c r="D41" s="621"/>
      <c r="E41" s="623"/>
      <c r="F41" s="623"/>
      <c r="G41" s="623"/>
      <c r="H41" s="1505" t="s">
        <v>94</v>
      </c>
      <c r="I41" s="1505" t="s">
        <v>94</v>
      </c>
      <c r="J41" s="641"/>
      <c r="K41" s="641"/>
      <c r="L41" s="641"/>
      <c r="M41" s="621"/>
      <c r="N41" s="621"/>
      <c r="O41" s="641"/>
      <c r="P41" s="641"/>
      <c r="Q41" s="641"/>
      <c r="R41" s="641"/>
      <c r="S41" s="641"/>
      <c r="T41" s="641"/>
      <c r="U41" s="641"/>
      <c r="V41" s="621"/>
      <c r="W41" s="641"/>
      <c r="X41" s="641"/>
      <c r="Y41" s="641"/>
      <c r="Z41" s="621"/>
      <c r="AA41" s="2237"/>
      <c r="AB41" s="3123" t="s">
        <v>94</v>
      </c>
      <c r="AC41" s="665" t="s">
        <v>55</v>
      </c>
      <c r="AD41" s="665" t="s">
        <v>3208</v>
      </c>
      <c r="AE41" s="641"/>
      <c r="AF41" s="642"/>
      <c r="AG41" s="641"/>
      <c r="AH41" s="621"/>
    </row>
    <row r="42" ht="15.75" hidden="1" customHeight="1">
      <c r="A42" s="621"/>
      <c r="B42" s="623" t="s">
        <v>16038</v>
      </c>
      <c r="C42" s="621"/>
      <c r="D42" s="621"/>
      <c r="E42" s="623"/>
      <c r="F42" s="623" t="s">
        <v>16398</v>
      </c>
      <c r="G42" s="623" t="s">
        <v>16399</v>
      </c>
      <c r="H42" s="1125"/>
      <c r="I42" s="1125"/>
      <c r="J42" s="621"/>
      <c r="K42" s="621"/>
      <c r="L42" s="621"/>
      <c r="M42" s="621"/>
      <c r="N42" s="621"/>
      <c r="O42" s="621"/>
      <c r="P42" s="621"/>
      <c r="Q42" s="621"/>
      <c r="R42" s="621"/>
      <c r="S42" s="621"/>
      <c r="T42" s="621"/>
      <c r="U42" s="621"/>
      <c r="V42" s="621"/>
      <c r="W42" s="621"/>
      <c r="X42" s="621"/>
      <c r="Y42" s="621"/>
      <c r="Z42" s="621"/>
      <c r="AA42" s="2683"/>
      <c r="AB42" s="3123">
        <v>4.0</v>
      </c>
      <c r="AC42" s="665" t="s">
        <v>55</v>
      </c>
      <c r="AD42" s="665" t="s">
        <v>3208</v>
      </c>
      <c r="AE42" s="641"/>
      <c r="AF42" s="641"/>
      <c r="AG42" s="641"/>
      <c r="AH42" s="621"/>
    </row>
    <row r="43" ht="15.75" hidden="1" customHeight="1">
      <c r="A43" s="621"/>
      <c r="B43" s="621" t="s">
        <v>7968</v>
      </c>
      <c r="C43" s="621"/>
      <c r="D43" s="621"/>
      <c r="E43" s="623"/>
      <c r="F43" s="623" t="s">
        <v>16400</v>
      </c>
      <c r="G43" s="623" t="s">
        <v>16399</v>
      </c>
      <c r="H43" s="1125"/>
      <c r="I43" s="1125"/>
      <c r="J43" s="621"/>
      <c r="K43" s="621"/>
      <c r="L43" s="621"/>
      <c r="M43" s="621"/>
      <c r="N43" s="621"/>
      <c r="O43" s="621"/>
      <c r="P43" s="621"/>
      <c r="Q43" s="621"/>
      <c r="R43" s="621"/>
      <c r="S43" s="621"/>
      <c r="T43" s="621"/>
      <c r="U43" s="621"/>
      <c r="V43" s="621"/>
      <c r="W43" s="621"/>
      <c r="X43" s="621"/>
      <c r="Y43" s="621"/>
      <c r="Z43" s="621"/>
      <c r="AA43" s="2683"/>
      <c r="AB43" s="3123">
        <v>4.0</v>
      </c>
      <c r="AC43" s="665" t="s">
        <v>55</v>
      </c>
      <c r="AD43" s="665" t="s">
        <v>3208</v>
      </c>
      <c r="AE43" s="641"/>
      <c r="AF43" s="641"/>
      <c r="AG43" s="641"/>
      <c r="AH43" s="621"/>
    </row>
    <row r="44" ht="15.75" hidden="1" customHeight="1">
      <c r="A44" s="621"/>
      <c r="B44" s="623" t="s">
        <v>5307</v>
      </c>
      <c r="C44" s="623" t="s">
        <v>6227</v>
      </c>
      <c r="D44" s="621"/>
      <c r="E44" s="623"/>
      <c r="F44" s="623" t="s">
        <v>16401</v>
      </c>
      <c r="G44" s="623" t="s">
        <v>16402</v>
      </c>
      <c r="H44" s="1125"/>
      <c r="I44" s="1125"/>
      <c r="J44" s="621"/>
      <c r="K44" s="621"/>
      <c r="L44" s="621"/>
      <c r="M44" s="621"/>
      <c r="N44" s="621"/>
      <c r="O44" s="621"/>
      <c r="P44" s="621"/>
      <c r="Q44" s="621"/>
      <c r="R44" s="621"/>
      <c r="S44" s="621"/>
      <c r="T44" s="621"/>
      <c r="U44" s="621"/>
      <c r="V44" s="621"/>
      <c r="W44" s="621"/>
      <c r="X44" s="621"/>
      <c r="Y44" s="621"/>
      <c r="Z44" s="621"/>
      <c r="AA44" s="2683"/>
      <c r="AB44" s="3123">
        <v>4.0</v>
      </c>
      <c r="AC44" s="665" t="s">
        <v>55</v>
      </c>
      <c r="AD44" s="665" t="s">
        <v>3208</v>
      </c>
      <c r="AE44" s="641"/>
      <c r="AF44" s="1126"/>
      <c r="AG44" s="641"/>
      <c r="AH44" s="636"/>
    </row>
    <row r="45" ht="15.75" hidden="1" customHeight="1">
      <c r="A45" s="621"/>
      <c r="B45" s="621"/>
      <c r="C45" s="623" t="s">
        <v>16046</v>
      </c>
      <c r="D45" s="621"/>
      <c r="E45" s="623"/>
      <c r="F45" s="623" t="s">
        <v>16403</v>
      </c>
      <c r="G45" s="623" t="s">
        <v>16404</v>
      </c>
      <c r="H45" s="1125"/>
      <c r="I45" s="1125"/>
      <c r="J45" s="621"/>
      <c r="K45" s="621"/>
      <c r="L45" s="621"/>
      <c r="M45" s="621"/>
      <c r="N45" s="621"/>
      <c r="O45" s="621"/>
      <c r="P45" s="621"/>
      <c r="Q45" s="621"/>
      <c r="R45" s="621"/>
      <c r="S45" s="621"/>
      <c r="T45" s="621"/>
      <c r="U45" s="621"/>
      <c r="V45" s="621"/>
      <c r="W45" s="621"/>
      <c r="X45" s="621"/>
      <c r="Y45" s="621"/>
      <c r="Z45" s="621"/>
      <c r="AA45" s="2683"/>
      <c r="AB45" s="3123">
        <v>4.0</v>
      </c>
      <c r="AC45" s="665" t="s">
        <v>55</v>
      </c>
      <c r="AD45" s="665" t="s">
        <v>3208</v>
      </c>
      <c r="AE45" s="641"/>
      <c r="AF45" s="1126"/>
      <c r="AG45" s="641"/>
      <c r="AH45" s="641"/>
    </row>
    <row r="46" ht="15.75" hidden="1" customHeight="1">
      <c r="A46" s="621"/>
      <c r="B46" s="621"/>
      <c r="C46" s="623" t="s">
        <v>2018</v>
      </c>
      <c r="D46" s="621"/>
      <c r="E46" s="623"/>
      <c r="F46" s="623" t="s">
        <v>16405</v>
      </c>
      <c r="G46" s="623" t="s">
        <v>16406</v>
      </c>
      <c r="H46" s="1125"/>
      <c r="I46" s="1125"/>
      <c r="J46" s="621"/>
      <c r="K46" s="621"/>
      <c r="L46" s="621"/>
      <c r="M46" s="621"/>
      <c r="N46" s="621"/>
      <c r="O46" s="621"/>
      <c r="P46" s="621"/>
      <c r="Q46" s="621"/>
      <c r="R46" s="621"/>
      <c r="S46" s="621"/>
      <c r="T46" s="621"/>
      <c r="U46" s="621"/>
      <c r="V46" s="621"/>
      <c r="W46" s="621"/>
      <c r="X46" s="621"/>
      <c r="Y46" s="621"/>
      <c r="Z46" s="621"/>
      <c r="AA46" s="2683"/>
      <c r="AB46" s="3123">
        <v>4.0</v>
      </c>
      <c r="AC46" s="665" t="s">
        <v>55</v>
      </c>
      <c r="AD46" s="665" t="s">
        <v>3208</v>
      </c>
      <c r="AE46" s="641"/>
      <c r="AF46" s="641"/>
      <c r="AG46" s="641"/>
      <c r="AH46" s="641"/>
    </row>
    <row r="47" ht="15.75" customHeight="1">
      <c r="A47" s="1099" t="s">
        <v>5486</v>
      </c>
      <c r="B47" s="1125"/>
      <c r="C47" s="1125"/>
      <c r="D47" s="1125"/>
      <c r="E47" s="1013"/>
      <c r="F47" s="1013"/>
      <c r="G47" s="1013"/>
      <c r="H47" s="1514" t="s">
        <v>94</v>
      </c>
      <c r="I47" s="1514" t="s">
        <v>94</v>
      </c>
      <c r="J47" s="1126"/>
      <c r="K47" s="1126"/>
      <c r="L47" s="1125"/>
      <c r="M47" s="1125"/>
      <c r="N47" s="1125"/>
      <c r="O47" s="1125"/>
      <c r="P47" s="1125"/>
      <c r="Q47" s="1125"/>
      <c r="R47" s="1125"/>
      <c r="S47" s="1125"/>
      <c r="T47" s="1125"/>
      <c r="U47" s="1125"/>
      <c r="V47" s="1125"/>
      <c r="W47" s="1125"/>
      <c r="X47" s="1125"/>
      <c r="Y47" s="1125"/>
      <c r="Z47" s="1125"/>
      <c r="AA47" s="3129"/>
      <c r="AB47" s="3130" t="s">
        <v>94</v>
      </c>
      <c r="AC47" s="1514" t="s">
        <v>55</v>
      </c>
      <c r="AD47" s="665" t="s">
        <v>1594</v>
      </c>
      <c r="AE47" s="641"/>
      <c r="AF47" s="642"/>
      <c r="AG47" s="641"/>
      <c r="AH47" s="641"/>
    </row>
    <row r="48" ht="15.75" customHeight="1">
      <c r="A48" s="1125"/>
      <c r="B48" s="1013" t="s">
        <v>16407</v>
      </c>
      <c r="C48" s="1125"/>
      <c r="D48" s="1125"/>
      <c r="E48" s="1013"/>
      <c r="F48" s="1013" t="s">
        <v>16408</v>
      </c>
      <c r="G48" s="732" t="s">
        <v>16409</v>
      </c>
      <c r="H48" s="2173"/>
      <c r="I48" s="2162"/>
      <c r="J48" s="1126"/>
      <c r="K48" s="1126"/>
      <c r="L48" s="1125"/>
      <c r="M48" s="1125"/>
      <c r="N48" s="1125"/>
      <c r="O48" s="1125"/>
      <c r="P48" s="1125"/>
      <c r="Q48" s="1125"/>
      <c r="R48" s="1125"/>
      <c r="S48" s="1125"/>
      <c r="T48" s="1125"/>
      <c r="U48" s="1125"/>
      <c r="V48" s="1125"/>
      <c r="W48" s="1125"/>
      <c r="X48" s="1125"/>
      <c r="Y48" s="1125"/>
      <c r="Z48" s="1125"/>
      <c r="AA48" s="3129"/>
      <c r="AB48" s="3130">
        <v>1.0</v>
      </c>
      <c r="AC48" s="1514" t="s">
        <v>55</v>
      </c>
      <c r="AD48" s="664" t="s">
        <v>533</v>
      </c>
      <c r="AE48" s="641"/>
      <c r="AF48" s="642"/>
      <c r="AG48" s="661"/>
      <c r="AH48" s="641"/>
    </row>
    <row r="49" ht="15.75" hidden="1" customHeight="1">
      <c r="A49" s="1125"/>
      <c r="B49" s="1013" t="s">
        <v>16410</v>
      </c>
      <c r="C49" s="1125"/>
      <c r="D49" s="1125"/>
      <c r="E49" s="1013"/>
      <c r="F49" s="1013" t="s">
        <v>16411</v>
      </c>
      <c r="G49" s="1013" t="s">
        <v>16412</v>
      </c>
      <c r="H49" s="1125"/>
      <c r="I49" s="1125"/>
      <c r="J49" s="1125"/>
      <c r="K49" s="1562"/>
      <c r="L49" s="1125"/>
      <c r="M49" s="1125"/>
      <c r="N49" s="1125"/>
      <c r="O49" s="1125"/>
      <c r="P49" s="1125"/>
      <c r="Q49" s="1125"/>
      <c r="R49" s="1125"/>
      <c r="S49" s="1125"/>
      <c r="T49" s="1125"/>
      <c r="U49" s="1125"/>
      <c r="V49" s="1125"/>
      <c r="W49" s="1125"/>
      <c r="X49" s="1125"/>
      <c r="Y49" s="1125"/>
      <c r="Z49" s="1125"/>
      <c r="AA49" s="3129"/>
      <c r="AB49" s="3130">
        <v>4.0</v>
      </c>
      <c r="AC49" s="1514" t="s">
        <v>55</v>
      </c>
      <c r="AD49" s="665" t="s">
        <v>1594</v>
      </c>
      <c r="AE49" s="641"/>
      <c r="AF49" s="641"/>
      <c r="AG49" s="641"/>
      <c r="AH49" s="621"/>
    </row>
    <row r="50" ht="15.75" hidden="1" customHeight="1">
      <c r="A50" s="1125"/>
      <c r="B50" s="1099" t="s">
        <v>16413</v>
      </c>
      <c r="C50" s="1125"/>
      <c r="D50" s="1125"/>
      <c r="E50" s="1013"/>
      <c r="F50" s="1013" t="s">
        <v>16414</v>
      </c>
      <c r="G50" s="1013" t="s">
        <v>16415</v>
      </c>
      <c r="H50" s="1125"/>
      <c r="I50" s="1125"/>
      <c r="J50" s="1125"/>
      <c r="K50" s="1125"/>
      <c r="L50" s="1125"/>
      <c r="M50" s="1125"/>
      <c r="N50" s="1125"/>
      <c r="O50" s="1125"/>
      <c r="P50" s="1125"/>
      <c r="Q50" s="1125"/>
      <c r="R50" s="1125"/>
      <c r="S50" s="1125"/>
      <c r="T50" s="1125"/>
      <c r="U50" s="1125"/>
      <c r="V50" s="1125"/>
      <c r="W50" s="1125"/>
      <c r="X50" s="1125"/>
      <c r="Y50" s="1125"/>
      <c r="Z50" s="1125"/>
      <c r="AA50" s="3129"/>
      <c r="AB50" s="3130">
        <v>4.0</v>
      </c>
      <c r="AC50" s="1514" t="s">
        <v>55</v>
      </c>
      <c r="AD50" s="665" t="s">
        <v>1594</v>
      </c>
      <c r="AE50" s="641"/>
      <c r="AF50" s="641"/>
      <c r="AG50" s="641"/>
      <c r="AH50" s="621"/>
    </row>
    <row r="51" ht="15.75" customHeight="1">
      <c r="A51" s="1125"/>
      <c r="B51" s="1013" t="s">
        <v>16416</v>
      </c>
      <c r="C51" s="1125"/>
      <c r="D51" s="1125"/>
      <c r="E51" s="1013"/>
      <c r="F51" s="1013" t="s">
        <v>16417</v>
      </c>
      <c r="G51" s="732" t="s">
        <v>16418</v>
      </c>
      <c r="H51" s="2162"/>
      <c r="I51" s="2162"/>
      <c r="J51" s="1125"/>
      <c r="K51" s="1562"/>
      <c r="L51" s="1125"/>
      <c r="M51" s="1125"/>
      <c r="N51" s="1125"/>
      <c r="O51" s="1125"/>
      <c r="P51" s="1125"/>
      <c r="Q51" s="1125"/>
      <c r="R51" s="1125"/>
      <c r="S51" s="1125"/>
      <c r="T51" s="1125"/>
      <c r="U51" s="1125"/>
      <c r="V51" s="1125"/>
      <c r="W51" s="1125"/>
      <c r="X51" s="1125"/>
      <c r="Y51" s="1125"/>
      <c r="Z51" s="1125"/>
      <c r="AA51" s="3129"/>
      <c r="AB51" s="3130">
        <v>1.0</v>
      </c>
      <c r="AC51" s="1514" t="s">
        <v>55</v>
      </c>
      <c r="AD51" s="664" t="s">
        <v>533</v>
      </c>
      <c r="AE51" s="641"/>
      <c r="AF51" s="642"/>
      <c r="AG51" s="661"/>
      <c r="AH51" s="621"/>
    </row>
    <row r="52" ht="15.75" customHeight="1">
      <c r="A52" s="1125"/>
      <c r="B52" s="1125"/>
      <c r="C52" s="1125"/>
      <c r="D52" s="1125"/>
      <c r="E52" s="1013"/>
      <c r="F52" s="1013" t="s">
        <v>16419</v>
      </c>
      <c r="G52" s="1013" t="s">
        <v>16420</v>
      </c>
      <c r="H52" s="2162"/>
      <c r="I52" s="2162"/>
      <c r="J52" s="1562"/>
      <c r="K52" s="1562"/>
      <c r="L52" s="1562"/>
      <c r="M52" s="1562"/>
      <c r="N52" s="1562"/>
      <c r="O52" s="1562"/>
      <c r="P52" s="1562"/>
      <c r="Q52" s="1562"/>
      <c r="R52" s="1562"/>
      <c r="S52" s="1562"/>
      <c r="T52" s="1562"/>
      <c r="U52" s="1562"/>
      <c r="V52" s="1562"/>
      <c r="W52" s="1562"/>
      <c r="X52" s="1562"/>
      <c r="Y52" s="1562"/>
      <c r="Z52" s="1562"/>
      <c r="AA52" s="3131"/>
      <c r="AB52" s="3130">
        <v>1.0</v>
      </c>
      <c r="AC52" s="1514" t="s">
        <v>55</v>
      </c>
      <c r="AD52" s="665" t="s">
        <v>1594</v>
      </c>
      <c r="AE52" s="641"/>
      <c r="AF52" s="642"/>
      <c r="AG52" s="641"/>
      <c r="AH52" s="621"/>
    </row>
    <row r="53" ht="15.75" customHeight="1">
      <c r="A53" s="1125"/>
      <c r="B53" s="1125"/>
      <c r="C53" s="1099" t="s">
        <v>15443</v>
      </c>
      <c r="D53" s="1125"/>
      <c r="E53" s="1013" t="s">
        <v>16421</v>
      </c>
      <c r="F53" s="1013" t="s">
        <v>16422</v>
      </c>
      <c r="G53" s="1013" t="s">
        <v>16423</v>
      </c>
      <c r="H53" s="2162"/>
      <c r="I53" s="2162"/>
      <c r="J53" s="1125"/>
      <c r="K53" s="1562"/>
      <c r="L53" s="1125"/>
      <c r="M53" s="1125"/>
      <c r="N53" s="1125"/>
      <c r="O53" s="1125"/>
      <c r="P53" s="1125"/>
      <c r="Q53" s="1125"/>
      <c r="R53" s="1125"/>
      <c r="S53" s="1125"/>
      <c r="T53" s="1125"/>
      <c r="U53" s="1125"/>
      <c r="V53" s="1125"/>
      <c r="W53" s="1125"/>
      <c r="X53" s="1125"/>
      <c r="Y53" s="1125"/>
      <c r="Z53" s="1125"/>
      <c r="AA53" s="3129"/>
      <c r="AB53" s="3130">
        <v>3.0</v>
      </c>
      <c r="AC53" s="1514" t="s">
        <v>55</v>
      </c>
      <c r="AD53" s="665" t="s">
        <v>1594</v>
      </c>
      <c r="AE53" s="641"/>
      <c r="AF53" s="642"/>
      <c r="AG53" s="641"/>
      <c r="AH53" s="621"/>
    </row>
    <row r="54" ht="15.75" customHeight="1">
      <c r="A54" s="1125"/>
      <c r="B54" s="1125"/>
      <c r="C54" s="1099" t="s">
        <v>16424</v>
      </c>
      <c r="D54" s="1125"/>
      <c r="E54" s="1013" t="s">
        <v>16425</v>
      </c>
      <c r="F54" s="1013" t="s">
        <v>16426</v>
      </c>
      <c r="G54" s="1013" t="s">
        <v>16427</v>
      </c>
      <c r="H54" s="2162"/>
      <c r="I54" s="2162"/>
      <c r="J54" s="1125"/>
      <c r="K54" s="1562"/>
      <c r="L54" s="1125"/>
      <c r="M54" s="1125"/>
      <c r="N54" s="1125"/>
      <c r="O54" s="1125"/>
      <c r="P54" s="1125"/>
      <c r="Q54" s="1125"/>
      <c r="R54" s="1125"/>
      <c r="S54" s="1125"/>
      <c r="T54" s="1125"/>
      <c r="U54" s="1125"/>
      <c r="V54" s="1125"/>
      <c r="W54" s="1125"/>
      <c r="X54" s="1125"/>
      <c r="Y54" s="1125"/>
      <c r="Z54" s="1125"/>
      <c r="AA54" s="3129"/>
      <c r="AB54" s="3130">
        <v>3.0</v>
      </c>
      <c r="AC54" s="1514" t="s">
        <v>55</v>
      </c>
      <c r="AD54" s="665" t="s">
        <v>1594</v>
      </c>
      <c r="AE54" s="641"/>
      <c r="AF54" s="642"/>
      <c r="AG54" s="641"/>
      <c r="AH54" s="621"/>
    </row>
    <row r="55" ht="15.75" customHeight="1">
      <c r="A55" s="1125" t="s">
        <v>16428</v>
      </c>
      <c r="B55" s="1125"/>
      <c r="C55" s="1125"/>
      <c r="D55" s="1125"/>
      <c r="E55" s="1013"/>
      <c r="F55" s="1013"/>
      <c r="G55" s="1013"/>
      <c r="H55" s="1505" t="s">
        <v>94</v>
      </c>
      <c r="I55" s="1505" t="s">
        <v>94</v>
      </c>
      <c r="J55" s="1125"/>
      <c r="K55" s="1562"/>
      <c r="L55" s="1125"/>
      <c r="M55" s="1125"/>
      <c r="N55" s="1125"/>
      <c r="O55" s="1125"/>
      <c r="P55" s="1125"/>
      <c r="Q55" s="1125"/>
      <c r="R55" s="1125"/>
      <c r="S55" s="1125"/>
      <c r="T55" s="1125"/>
      <c r="U55" s="1125"/>
      <c r="V55" s="1125"/>
      <c r="W55" s="1125"/>
      <c r="X55" s="1125"/>
      <c r="Y55" s="1125"/>
      <c r="Z55" s="1125"/>
      <c r="AA55" s="3129"/>
      <c r="AB55" s="3130" t="s">
        <v>94</v>
      </c>
      <c r="AC55" s="1514" t="s">
        <v>55</v>
      </c>
      <c r="AD55" s="665" t="s">
        <v>1594</v>
      </c>
      <c r="AE55" s="641"/>
      <c r="AF55" s="642"/>
      <c r="AG55" s="641"/>
      <c r="AH55" s="636"/>
    </row>
    <row r="56" ht="15.75" customHeight="1">
      <c r="A56" s="1125"/>
      <c r="B56" s="1125" t="s">
        <v>16429</v>
      </c>
      <c r="C56" s="1125"/>
      <c r="D56" s="1125"/>
      <c r="E56" s="1013" t="s">
        <v>16430</v>
      </c>
      <c r="F56" s="1013" t="s">
        <v>16431</v>
      </c>
      <c r="G56" s="1013" t="s">
        <v>16432</v>
      </c>
      <c r="H56" s="2162"/>
      <c r="I56" s="2162"/>
      <c r="J56" s="1125"/>
      <c r="K56" s="1562"/>
      <c r="L56" s="1125"/>
      <c r="M56" s="1125"/>
      <c r="N56" s="1125"/>
      <c r="O56" s="1125"/>
      <c r="P56" s="1125"/>
      <c r="Q56" s="1125"/>
      <c r="R56" s="1125"/>
      <c r="S56" s="1125"/>
      <c r="T56" s="1125"/>
      <c r="U56" s="1125"/>
      <c r="V56" s="1125"/>
      <c r="W56" s="1125"/>
      <c r="X56" s="1125"/>
      <c r="Y56" s="1125"/>
      <c r="Z56" s="1125"/>
      <c r="AA56" s="3129"/>
      <c r="AB56" s="3130">
        <v>1.0</v>
      </c>
      <c r="AC56" s="1514" t="s">
        <v>55</v>
      </c>
      <c r="AD56" s="665" t="s">
        <v>1594</v>
      </c>
      <c r="AE56" s="641"/>
      <c r="AF56" s="640" t="s">
        <v>16433</v>
      </c>
      <c r="AG56" s="641"/>
      <c r="AH56" s="636"/>
    </row>
    <row r="57" ht="15.75" customHeight="1">
      <c r="A57" s="1125"/>
      <c r="B57" s="1125"/>
      <c r="C57" s="1125"/>
      <c r="D57" s="1125"/>
      <c r="E57" s="1013" t="s">
        <v>16434</v>
      </c>
      <c r="F57" s="1013" t="s">
        <v>16431</v>
      </c>
      <c r="G57" s="1013" t="s">
        <v>16435</v>
      </c>
      <c r="H57" s="2162"/>
      <c r="I57" s="2162"/>
      <c r="J57" s="1125"/>
      <c r="K57" s="1562"/>
      <c r="L57" s="1125"/>
      <c r="M57" s="1125"/>
      <c r="N57" s="1125"/>
      <c r="O57" s="1125"/>
      <c r="P57" s="1125"/>
      <c r="Q57" s="1125"/>
      <c r="R57" s="1125"/>
      <c r="S57" s="1125"/>
      <c r="T57" s="1125"/>
      <c r="U57" s="1125"/>
      <c r="V57" s="1125"/>
      <c r="W57" s="1125"/>
      <c r="X57" s="1125"/>
      <c r="Y57" s="1125"/>
      <c r="Z57" s="1125"/>
      <c r="AA57" s="3129"/>
      <c r="AB57" s="3130">
        <v>1.0</v>
      </c>
      <c r="AC57" s="1514" t="s">
        <v>55</v>
      </c>
      <c r="AD57" s="665" t="s">
        <v>1594</v>
      </c>
      <c r="AE57" s="641"/>
      <c r="AF57" s="640" t="s">
        <v>16436</v>
      </c>
      <c r="AG57" s="641"/>
      <c r="AH57" s="636"/>
    </row>
    <row r="58" ht="15.75" hidden="1" customHeight="1">
      <c r="A58" s="1125"/>
      <c r="B58" s="1125"/>
      <c r="C58" s="1125"/>
      <c r="D58" s="1125"/>
      <c r="E58" s="1013" t="s">
        <v>16437</v>
      </c>
      <c r="F58" s="1013" t="s">
        <v>16438</v>
      </c>
      <c r="G58" s="1013" t="s">
        <v>16439</v>
      </c>
      <c r="H58" s="1125"/>
      <c r="I58" s="1125"/>
      <c r="J58" s="1125"/>
      <c r="K58" s="1562"/>
      <c r="L58" s="1125"/>
      <c r="M58" s="1125"/>
      <c r="N58" s="1125"/>
      <c r="O58" s="1125"/>
      <c r="P58" s="1125"/>
      <c r="Q58" s="1125"/>
      <c r="R58" s="1125"/>
      <c r="S58" s="1125"/>
      <c r="T58" s="1125"/>
      <c r="U58" s="1125"/>
      <c r="V58" s="1125"/>
      <c r="W58" s="1125"/>
      <c r="X58" s="1125"/>
      <c r="Y58" s="1125"/>
      <c r="Z58" s="1125"/>
      <c r="AA58" s="3129"/>
      <c r="AB58" s="3130">
        <v>4.0</v>
      </c>
      <c r="AC58" s="1514" t="s">
        <v>55</v>
      </c>
      <c r="AD58" s="665" t="s">
        <v>1594</v>
      </c>
      <c r="AE58" s="641"/>
      <c r="AF58" s="641"/>
      <c r="AG58" s="641"/>
      <c r="AH58" s="641"/>
    </row>
    <row r="59" ht="15.75" hidden="1" customHeight="1">
      <c r="A59" s="1125"/>
      <c r="B59" s="1125"/>
      <c r="C59" s="1125"/>
      <c r="D59" s="1125"/>
      <c r="E59" s="1013"/>
      <c r="F59" s="1013" t="s">
        <v>16440</v>
      </c>
      <c r="G59" s="1013" t="s">
        <v>16441</v>
      </c>
      <c r="H59" s="1125"/>
      <c r="I59" s="1125"/>
      <c r="J59" s="1125"/>
      <c r="K59" s="1562"/>
      <c r="L59" s="1562"/>
      <c r="M59" s="1125"/>
      <c r="N59" s="1125"/>
      <c r="O59" s="1562"/>
      <c r="P59" s="1562"/>
      <c r="Q59" s="1562"/>
      <c r="R59" s="1562"/>
      <c r="S59" s="1562"/>
      <c r="T59" s="1562"/>
      <c r="U59" s="1562"/>
      <c r="V59" s="1125"/>
      <c r="W59" s="1562"/>
      <c r="X59" s="1562"/>
      <c r="Y59" s="1562"/>
      <c r="Z59" s="1125"/>
      <c r="AA59" s="3131"/>
      <c r="AB59" s="3130">
        <v>4.0</v>
      </c>
      <c r="AC59" s="1514" t="s">
        <v>55</v>
      </c>
      <c r="AD59" s="665" t="s">
        <v>1594</v>
      </c>
      <c r="AE59" s="641"/>
      <c r="AF59" s="641"/>
      <c r="AG59" s="641"/>
      <c r="AH59" s="641"/>
    </row>
    <row r="60" ht="15.75" customHeight="1">
      <c r="A60" s="3132" t="s">
        <v>16442</v>
      </c>
      <c r="B60" s="3133" t="s">
        <v>16429</v>
      </c>
      <c r="C60" s="1125"/>
      <c r="D60" s="1125"/>
      <c r="E60" s="1013"/>
      <c r="F60" s="3134" t="s">
        <v>16443</v>
      </c>
      <c r="G60" s="1013"/>
      <c r="H60" s="3135" t="s">
        <v>94</v>
      </c>
      <c r="I60" s="3135" t="s">
        <v>94</v>
      </c>
      <c r="J60" s="1562"/>
      <c r="K60" s="1562"/>
      <c r="L60" s="1562"/>
      <c r="M60" s="1125"/>
      <c r="N60" s="1125"/>
      <c r="O60" s="1562"/>
      <c r="P60" s="1562"/>
      <c r="Q60" s="1562"/>
      <c r="R60" s="1562"/>
      <c r="S60" s="1562"/>
      <c r="T60" s="1562"/>
      <c r="U60" s="1562"/>
      <c r="V60" s="1125"/>
      <c r="W60" s="1562"/>
      <c r="X60" s="1562"/>
      <c r="Y60" s="1562"/>
      <c r="Z60" s="1125"/>
      <c r="AA60" s="3131"/>
      <c r="AB60" s="3136" t="s">
        <v>94</v>
      </c>
      <c r="AC60" s="1514" t="s">
        <v>55</v>
      </c>
      <c r="AD60" s="665" t="s">
        <v>1594</v>
      </c>
      <c r="AE60" s="641"/>
      <c r="AF60" s="642"/>
      <c r="AG60" s="641"/>
      <c r="AH60" s="641"/>
    </row>
    <row r="61" ht="15.75" customHeight="1">
      <c r="A61" s="1125" t="s">
        <v>6227</v>
      </c>
      <c r="B61" s="1125"/>
      <c r="C61" s="1125"/>
      <c r="D61" s="1125"/>
      <c r="E61" s="1013"/>
      <c r="F61" s="1013"/>
      <c r="G61" s="1013"/>
      <c r="H61" s="2182" t="s">
        <v>94</v>
      </c>
      <c r="I61" s="2182" t="s">
        <v>94</v>
      </c>
      <c r="J61" s="1562"/>
      <c r="K61" s="1562"/>
      <c r="L61" s="1562"/>
      <c r="M61" s="1562"/>
      <c r="N61" s="1562"/>
      <c r="O61" s="1562"/>
      <c r="P61" s="1562"/>
      <c r="Q61" s="1562"/>
      <c r="R61" s="1562"/>
      <c r="S61" s="1562"/>
      <c r="T61" s="1562"/>
      <c r="U61" s="1562"/>
      <c r="V61" s="1562"/>
      <c r="W61" s="1562"/>
      <c r="X61" s="1562"/>
      <c r="Y61" s="1562"/>
      <c r="Z61" s="1562"/>
      <c r="AA61" s="3131"/>
      <c r="AB61" s="3136" t="s">
        <v>94</v>
      </c>
      <c r="AC61" s="1514" t="s">
        <v>55</v>
      </c>
      <c r="AD61" s="665" t="s">
        <v>1594</v>
      </c>
      <c r="AE61" s="641"/>
      <c r="AF61" s="642"/>
      <c r="AG61" s="641"/>
      <c r="AH61" s="641"/>
    </row>
    <row r="62" ht="15.75" customHeight="1">
      <c r="A62" s="1125"/>
      <c r="B62" s="1099" t="s">
        <v>16429</v>
      </c>
      <c r="C62" s="1125"/>
      <c r="D62" s="1125"/>
      <c r="E62" s="1013" t="s">
        <v>16444</v>
      </c>
      <c r="F62" s="1013" t="s">
        <v>16445</v>
      </c>
      <c r="G62" s="1013" t="s">
        <v>16446</v>
      </c>
      <c r="H62" s="844"/>
      <c r="I62" s="844"/>
      <c r="J62" s="1562"/>
      <c r="K62" s="1562"/>
      <c r="L62" s="1562"/>
      <c r="M62" s="1562"/>
      <c r="N62" s="1562"/>
      <c r="O62" s="1562"/>
      <c r="P62" s="1562"/>
      <c r="Q62" s="1562"/>
      <c r="R62" s="1562"/>
      <c r="S62" s="1562"/>
      <c r="T62" s="1562"/>
      <c r="U62" s="1562"/>
      <c r="V62" s="1562"/>
      <c r="W62" s="1562"/>
      <c r="X62" s="1562"/>
      <c r="Y62" s="1562"/>
      <c r="Z62" s="1562"/>
      <c r="AA62" s="3131"/>
      <c r="AB62" s="3130">
        <v>3.0</v>
      </c>
      <c r="AC62" s="1514" t="s">
        <v>55</v>
      </c>
      <c r="AD62" s="665" t="s">
        <v>1594</v>
      </c>
      <c r="AE62" s="641"/>
      <c r="AF62" s="642"/>
      <c r="AG62" s="641"/>
      <c r="AH62" s="641"/>
    </row>
    <row r="63" ht="15.75" customHeight="1">
      <c r="A63" s="1125"/>
      <c r="B63" s="1125"/>
      <c r="C63" s="1125"/>
      <c r="D63" s="1125"/>
      <c r="E63" s="1013" t="s">
        <v>16447</v>
      </c>
      <c r="F63" s="1013" t="s">
        <v>16448</v>
      </c>
      <c r="G63" s="1013" t="s">
        <v>16449</v>
      </c>
      <c r="H63" s="844"/>
      <c r="I63" s="844"/>
      <c r="J63" s="1562"/>
      <c r="K63" s="1562"/>
      <c r="L63" s="1562"/>
      <c r="M63" s="1562"/>
      <c r="N63" s="1562"/>
      <c r="O63" s="1562"/>
      <c r="P63" s="1562"/>
      <c r="Q63" s="1562"/>
      <c r="R63" s="1562"/>
      <c r="S63" s="1562"/>
      <c r="T63" s="1562"/>
      <c r="U63" s="1562"/>
      <c r="V63" s="1562"/>
      <c r="W63" s="1562"/>
      <c r="X63" s="1562"/>
      <c r="Y63" s="1562"/>
      <c r="Z63" s="1562"/>
      <c r="AA63" s="3131"/>
      <c r="AB63" s="3130">
        <v>1.0</v>
      </c>
      <c r="AC63" s="1514" t="s">
        <v>55</v>
      </c>
      <c r="AD63" s="665" t="s">
        <v>1594</v>
      </c>
      <c r="AE63" s="641"/>
      <c r="AF63" s="3126" t="s">
        <v>16450</v>
      </c>
      <c r="AG63" s="641"/>
      <c r="AH63" s="641"/>
    </row>
    <row r="64" ht="15.75" customHeight="1">
      <c r="A64" s="1125"/>
      <c r="B64" s="1125"/>
      <c r="C64" s="1125"/>
      <c r="D64" s="1125"/>
      <c r="E64" s="1013"/>
      <c r="F64" s="1013" t="s">
        <v>16451</v>
      </c>
      <c r="G64" s="1013" t="s">
        <v>16452</v>
      </c>
      <c r="H64" s="2162"/>
      <c r="I64" s="844"/>
      <c r="J64" s="1562"/>
      <c r="K64" s="1562"/>
      <c r="L64" s="1562"/>
      <c r="M64" s="1125"/>
      <c r="N64" s="1125"/>
      <c r="O64" s="1562"/>
      <c r="P64" s="1562"/>
      <c r="Q64" s="1562"/>
      <c r="R64" s="1562"/>
      <c r="S64" s="1562"/>
      <c r="T64" s="1562"/>
      <c r="U64" s="1562"/>
      <c r="V64" s="1125"/>
      <c r="W64" s="1562"/>
      <c r="X64" s="1562"/>
      <c r="Y64" s="1562"/>
      <c r="Z64" s="1125"/>
      <c r="AA64" s="3131"/>
      <c r="AB64" s="3130">
        <v>1.0</v>
      </c>
      <c r="AC64" s="1514" t="s">
        <v>55</v>
      </c>
      <c r="AD64" s="665" t="s">
        <v>1594</v>
      </c>
      <c r="AE64" s="641"/>
      <c r="AF64" s="642"/>
      <c r="AG64" s="641"/>
      <c r="AH64" s="641"/>
    </row>
    <row r="65" ht="15.75" customHeight="1">
      <c r="A65" s="1125"/>
      <c r="B65" s="1124" t="s">
        <v>16453</v>
      </c>
      <c r="C65" s="1125"/>
      <c r="D65" s="1125"/>
      <c r="E65" s="1013"/>
      <c r="F65" s="1013"/>
      <c r="G65" s="1013"/>
      <c r="H65" s="1505" t="s">
        <v>94</v>
      </c>
      <c r="I65" s="1505" t="s">
        <v>94</v>
      </c>
      <c r="J65" s="1562"/>
      <c r="K65" s="1562"/>
      <c r="L65" s="1562"/>
      <c r="M65" s="1125"/>
      <c r="N65" s="1125"/>
      <c r="O65" s="1562"/>
      <c r="P65" s="1562"/>
      <c r="Q65" s="1562"/>
      <c r="R65" s="1562"/>
      <c r="S65" s="1562"/>
      <c r="T65" s="1562"/>
      <c r="U65" s="1562"/>
      <c r="V65" s="1125"/>
      <c r="W65" s="1562"/>
      <c r="X65" s="1562"/>
      <c r="Y65" s="1562"/>
      <c r="Z65" s="1125"/>
      <c r="AA65" s="3131"/>
      <c r="AB65" s="3137" t="s">
        <v>94</v>
      </c>
      <c r="AC65" s="1514" t="s">
        <v>55</v>
      </c>
      <c r="AD65" s="664" t="s">
        <v>437</v>
      </c>
      <c r="AE65" s="641"/>
      <c r="AF65" s="642"/>
      <c r="AG65" s="641"/>
      <c r="AH65" s="641"/>
    </row>
    <row r="66" ht="15.75" customHeight="1">
      <c r="A66" s="1125"/>
      <c r="B66" s="1125"/>
      <c r="C66" s="1124" t="s">
        <v>16454</v>
      </c>
      <c r="D66" s="1124"/>
      <c r="E66" s="1013"/>
      <c r="F66" s="732" t="s">
        <v>16455</v>
      </c>
      <c r="G66" s="732" t="s">
        <v>16456</v>
      </c>
      <c r="H66" s="793"/>
      <c r="I66" s="2162"/>
      <c r="J66" s="1562"/>
      <c r="K66" s="1562"/>
      <c r="L66" s="1562"/>
      <c r="M66" s="1125"/>
      <c r="N66" s="1125"/>
      <c r="O66" s="1562"/>
      <c r="P66" s="1562"/>
      <c r="Q66" s="1562"/>
      <c r="R66" s="1562"/>
      <c r="S66" s="1562"/>
      <c r="T66" s="1562"/>
      <c r="U66" s="1562"/>
      <c r="V66" s="1125"/>
      <c r="W66" s="1562"/>
      <c r="X66" s="1562"/>
      <c r="Y66" s="1562"/>
      <c r="Z66" s="1125"/>
      <c r="AA66" s="3131"/>
      <c r="AB66" s="3130">
        <v>1.0</v>
      </c>
      <c r="AC66" s="1514" t="s">
        <v>55</v>
      </c>
      <c r="AD66" s="664" t="s">
        <v>437</v>
      </c>
      <c r="AE66" s="641"/>
      <c r="AF66" s="642"/>
      <c r="AG66" s="641"/>
      <c r="AH66" s="641"/>
    </row>
    <row r="67" ht="15.75" customHeight="1">
      <c r="A67" s="1125"/>
      <c r="B67" s="1125"/>
      <c r="C67" s="1125"/>
      <c r="D67" s="1125"/>
      <c r="E67" s="1013"/>
      <c r="F67" s="732" t="s">
        <v>16457</v>
      </c>
      <c r="G67" s="732" t="s">
        <v>16458</v>
      </c>
      <c r="H67" s="2162"/>
      <c r="I67" s="2162"/>
      <c r="J67" s="1562"/>
      <c r="K67" s="1562"/>
      <c r="L67" s="1562"/>
      <c r="M67" s="1125"/>
      <c r="N67" s="1125"/>
      <c r="O67" s="1562"/>
      <c r="P67" s="1562"/>
      <c r="Q67" s="1562"/>
      <c r="R67" s="1562"/>
      <c r="S67" s="1562"/>
      <c r="T67" s="1562"/>
      <c r="U67" s="1562"/>
      <c r="V67" s="1125"/>
      <c r="W67" s="1562"/>
      <c r="X67" s="1562"/>
      <c r="Y67" s="1562"/>
      <c r="Z67" s="1125"/>
      <c r="AA67" s="3131"/>
      <c r="AB67" s="3130">
        <v>1.0</v>
      </c>
      <c r="AC67" s="1514" t="s">
        <v>55</v>
      </c>
      <c r="AD67" s="664" t="s">
        <v>437</v>
      </c>
      <c r="AE67" s="641"/>
      <c r="AF67" s="642"/>
      <c r="AG67" s="641"/>
      <c r="AH67" s="641"/>
    </row>
    <row r="68" ht="15.75" customHeight="1">
      <c r="A68" s="1125"/>
      <c r="B68" s="1125"/>
      <c r="C68" s="1124" t="s">
        <v>16459</v>
      </c>
      <c r="D68" s="1124"/>
      <c r="E68" s="1013"/>
      <c r="F68" s="732" t="s">
        <v>16460</v>
      </c>
      <c r="G68" s="1013"/>
      <c r="H68" s="1505" t="s">
        <v>94</v>
      </c>
      <c r="I68" s="1505" t="s">
        <v>94</v>
      </c>
      <c r="J68" s="1562"/>
      <c r="K68" s="1562"/>
      <c r="L68" s="1562"/>
      <c r="M68" s="1125"/>
      <c r="N68" s="1125"/>
      <c r="O68" s="1562"/>
      <c r="P68" s="1562"/>
      <c r="Q68" s="1562"/>
      <c r="R68" s="1562"/>
      <c r="S68" s="1562"/>
      <c r="T68" s="1562"/>
      <c r="U68" s="1562"/>
      <c r="V68" s="1125"/>
      <c r="W68" s="1562"/>
      <c r="X68" s="1562"/>
      <c r="Y68" s="1562"/>
      <c r="Z68" s="1125"/>
      <c r="AA68" s="3131"/>
      <c r="AB68" s="3137" t="s">
        <v>94</v>
      </c>
      <c r="AC68" s="1514" t="s">
        <v>55</v>
      </c>
      <c r="AD68" s="664" t="s">
        <v>437</v>
      </c>
      <c r="AE68" s="641"/>
      <c r="AF68" s="642"/>
      <c r="AG68" s="641"/>
      <c r="AH68" s="641"/>
    </row>
    <row r="69" ht="15.75" customHeight="1">
      <c r="A69" s="1125"/>
      <c r="B69" s="1125"/>
      <c r="C69" s="1125"/>
      <c r="D69" s="1124"/>
      <c r="E69" s="732" t="s">
        <v>16461</v>
      </c>
      <c r="F69" s="732" t="s">
        <v>16462</v>
      </c>
      <c r="G69" s="732" t="s">
        <v>16463</v>
      </c>
      <c r="H69" s="2162"/>
      <c r="I69" s="2162"/>
      <c r="J69" s="1562"/>
      <c r="K69" s="1562"/>
      <c r="L69" s="1562"/>
      <c r="M69" s="1125"/>
      <c r="N69" s="1125"/>
      <c r="O69" s="1562"/>
      <c r="P69" s="1562"/>
      <c r="Q69" s="1562"/>
      <c r="R69" s="1562"/>
      <c r="S69" s="1562"/>
      <c r="T69" s="1562"/>
      <c r="U69" s="1562"/>
      <c r="V69" s="1125"/>
      <c r="W69" s="1562"/>
      <c r="X69" s="1562"/>
      <c r="Y69" s="1562"/>
      <c r="Z69" s="1125"/>
      <c r="AA69" s="3131"/>
      <c r="AB69" s="3130">
        <v>1.0</v>
      </c>
      <c r="AC69" s="1514" t="s">
        <v>55</v>
      </c>
      <c r="AD69" s="664" t="s">
        <v>437</v>
      </c>
      <c r="AE69" s="641"/>
      <c r="AF69" s="642"/>
      <c r="AG69" s="641"/>
      <c r="AH69" s="641"/>
    </row>
    <row r="70" ht="15.75" customHeight="1">
      <c r="A70" s="1125" t="s">
        <v>3411</v>
      </c>
      <c r="B70" s="1125"/>
      <c r="C70" s="1125"/>
      <c r="D70" s="1125"/>
      <c r="E70" s="1013"/>
      <c r="F70" s="1013"/>
      <c r="G70" s="1013"/>
      <c r="H70" s="1505" t="s">
        <v>94</v>
      </c>
      <c r="I70" s="1505" t="s">
        <v>94</v>
      </c>
      <c r="J70" s="1562"/>
      <c r="K70" s="1562"/>
      <c r="L70" s="1562"/>
      <c r="M70" s="1125"/>
      <c r="N70" s="1125"/>
      <c r="O70" s="1562"/>
      <c r="P70" s="1562"/>
      <c r="Q70" s="1562"/>
      <c r="R70" s="1562"/>
      <c r="S70" s="1562"/>
      <c r="T70" s="1562"/>
      <c r="U70" s="1562"/>
      <c r="V70" s="1125"/>
      <c r="W70" s="1562"/>
      <c r="X70" s="1562"/>
      <c r="Y70" s="1562"/>
      <c r="Z70" s="1125"/>
      <c r="AA70" s="3131"/>
      <c r="AB70" s="3130" t="s">
        <v>94</v>
      </c>
      <c r="AC70" s="1514" t="s">
        <v>55</v>
      </c>
      <c r="AD70" s="665" t="s">
        <v>1594</v>
      </c>
      <c r="AE70" s="641"/>
      <c r="AF70" s="642"/>
      <c r="AG70" s="641"/>
      <c r="AH70" s="641"/>
    </row>
    <row r="71" ht="15.75" customHeight="1">
      <c r="A71" s="1125"/>
      <c r="B71" s="1124" t="s">
        <v>16464</v>
      </c>
      <c r="C71" s="1125"/>
      <c r="D71" s="1125"/>
      <c r="E71" s="1013" t="s">
        <v>16465</v>
      </c>
      <c r="F71" s="1013" t="s">
        <v>16466</v>
      </c>
      <c r="G71" s="1013" t="s">
        <v>16467</v>
      </c>
      <c r="H71" s="844"/>
      <c r="I71" s="2173"/>
      <c r="J71" s="1562"/>
      <c r="K71" s="1562"/>
      <c r="L71" s="1562"/>
      <c r="M71" s="1562"/>
      <c r="N71" s="1562"/>
      <c r="O71" s="1562"/>
      <c r="P71" s="1562"/>
      <c r="Q71" s="1562"/>
      <c r="R71" s="1562"/>
      <c r="S71" s="1562"/>
      <c r="T71" s="1562"/>
      <c r="U71" s="1562"/>
      <c r="V71" s="1562"/>
      <c r="W71" s="1562"/>
      <c r="X71" s="1562"/>
      <c r="Y71" s="1562"/>
      <c r="Z71" s="1562"/>
      <c r="AA71" s="3131"/>
      <c r="AB71" s="3130">
        <v>3.0</v>
      </c>
      <c r="AC71" s="1514" t="s">
        <v>55</v>
      </c>
      <c r="AD71" s="665" t="s">
        <v>1594</v>
      </c>
      <c r="AE71" s="641"/>
      <c r="AF71" s="642"/>
      <c r="AG71" s="641"/>
      <c r="AH71" s="641"/>
    </row>
    <row r="72" ht="15.75" customHeight="1">
      <c r="A72" s="1125"/>
      <c r="B72" s="1124" t="s">
        <v>16468</v>
      </c>
      <c r="C72" s="1125"/>
      <c r="D72" s="1125"/>
      <c r="E72" s="1013" t="s">
        <v>16469</v>
      </c>
      <c r="F72" s="1013" t="s">
        <v>16470</v>
      </c>
      <c r="G72" s="1013" t="s">
        <v>16471</v>
      </c>
      <c r="H72" s="844"/>
      <c r="I72" s="844"/>
      <c r="J72" s="1562"/>
      <c r="K72" s="1562"/>
      <c r="L72" s="1562"/>
      <c r="M72" s="1562"/>
      <c r="N72" s="1562"/>
      <c r="O72" s="1562"/>
      <c r="P72" s="1562"/>
      <c r="Q72" s="1562"/>
      <c r="R72" s="1562"/>
      <c r="S72" s="1562"/>
      <c r="T72" s="1562"/>
      <c r="U72" s="1562"/>
      <c r="V72" s="1562"/>
      <c r="W72" s="1562"/>
      <c r="X72" s="1562"/>
      <c r="Y72" s="1562"/>
      <c r="Z72" s="1562"/>
      <c r="AA72" s="3131"/>
      <c r="AB72" s="3130">
        <v>1.0</v>
      </c>
      <c r="AC72" s="1514" t="s">
        <v>55</v>
      </c>
      <c r="AD72" s="665" t="s">
        <v>1594</v>
      </c>
      <c r="AE72" s="641"/>
      <c r="AF72" s="642"/>
      <c r="AG72" s="641"/>
      <c r="AH72" s="641"/>
    </row>
    <row r="73" ht="15.75" customHeight="1">
      <c r="A73" s="1125"/>
      <c r="B73" s="1124"/>
      <c r="C73" s="1124" t="s">
        <v>16472</v>
      </c>
      <c r="D73" s="1125"/>
      <c r="E73" s="1013"/>
      <c r="F73" s="732" t="s">
        <v>16473</v>
      </c>
      <c r="G73" s="1013"/>
      <c r="H73" s="1505" t="s">
        <v>94</v>
      </c>
      <c r="I73" s="1505" t="s">
        <v>94</v>
      </c>
      <c r="J73" s="1126"/>
      <c r="K73" s="1126"/>
      <c r="L73" s="1562"/>
      <c r="M73" s="1562"/>
      <c r="N73" s="1562"/>
      <c r="O73" s="1562"/>
      <c r="P73" s="1562"/>
      <c r="Q73" s="1562"/>
      <c r="R73" s="1562"/>
      <c r="S73" s="1562"/>
      <c r="T73" s="1562"/>
      <c r="U73" s="1562"/>
      <c r="V73" s="1562"/>
      <c r="W73" s="1562"/>
      <c r="X73" s="1562"/>
      <c r="Y73" s="1562"/>
      <c r="Z73" s="1562"/>
      <c r="AA73" s="3131"/>
      <c r="AB73" s="3137" t="s">
        <v>94</v>
      </c>
      <c r="AC73" s="2173" t="s">
        <v>55</v>
      </c>
      <c r="AD73" s="664" t="s">
        <v>437</v>
      </c>
      <c r="AE73" s="641"/>
      <c r="AF73" s="642"/>
      <c r="AG73" s="641"/>
      <c r="AH73" s="641"/>
    </row>
    <row r="74" ht="15.75" customHeight="1">
      <c r="A74" s="1125"/>
      <c r="B74" s="1124"/>
      <c r="C74" s="1125"/>
      <c r="D74" s="1124" t="s">
        <v>16474</v>
      </c>
      <c r="E74" s="732" t="s">
        <v>16475</v>
      </c>
      <c r="F74" s="732" t="s">
        <v>16476</v>
      </c>
      <c r="G74" s="732" t="s">
        <v>16477</v>
      </c>
      <c r="H74" s="2173"/>
      <c r="I74" s="844"/>
      <c r="J74" s="1126"/>
      <c r="K74" s="1126"/>
      <c r="L74" s="1562"/>
      <c r="M74" s="1562"/>
      <c r="N74" s="1562"/>
      <c r="O74" s="1562"/>
      <c r="P74" s="1562"/>
      <c r="Q74" s="1562"/>
      <c r="R74" s="1562"/>
      <c r="S74" s="1562"/>
      <c r="T74" s="1562"/>
      <c r="U74" s="1562"/>
      <c r="V74" s="1562"/>
      <c r="W74" s="1562"/>
      <c r="X74" s="1562"/>
      <c r="Y74" s="1562"/>
      <c r="Z74" s="1562"/>
      <c r="AA74" s="3131"/>
      <c r="AB74" s="3137">
        <v>1.0</v>
      </c>
      <c r="AC74" s="2173" t="s">
        <v>55</v>
      </c>
      <c r="AD74" s="664" t="s">
        <v>437</v>
      </c>
      <c r="AE74" s="661"/>
      <c r="AF74" s="642"/>
      <c r="AG74" s="641"/>
      <c r="AH74" s="641"/>
    </row>
    <row r="75" ht="15.75" customHeight="1">
      <c r="A75" s="1125"/>
      <c r="B75" s="1124"/>
      <c r="C75" s="1125"/>
      <c r="D75" s="1124" t="s">
        <v>16478</v>
      </c>
      <c r="E75" s="732" t="s">
        <v>16479</v>
      </c>
      <c r="F75" s="732" t="s">
        <v>16480</v>
      </c>
      <c r="G75" s="732" t="s">
        <v>16481</v>
      </c>
      <c r="H75" s="2173"/>
      <c r="I75" s="844"/>
      <c r="J75" s="1126"/>
      <c r="K75" s="1126"/>
      <c r="L75" s="1562"/>
      <c r="M75" s="1562"/>
      <c r="N75" s="1562"/>
      <c r="O75" s="1562"/>
      <c r="P75" s="1562"/>
      <c r="Q75" s="1562"/>
      <c r="R75" s="1562"/>
      <c r="S75" s="1562"/>
      <c r="T75" s="1562"/>
      <c r="U75" s="1562"/>
      <c r="V75" s="1562"/>
      <c r="W75" s="1562"/>
      <c r="X75" s="1562"/>
      <c r="Y75" s="1562"/>
      <c r="Z75" s="1562"/>
      <c r="AA75" s="3131"/>
      <c r="AB75" s="3137">
        <v>1.0</v>
      </c>
      <c r="AC75" s="2173" t="s">
        <v>55</v>
      </c>
      <c r="AD75" s="664" t="s">
        <v>437</v>
      </c>
      <c r="AE75" s="661"/>
      <c r="AF75" s="642"/>
      <c r="AG75" s="641"/>
      <c r="AH75" s="641"/>
    </row>
    <row r="76" ht="15.75" customHeight="1">
      <c r="A76" s="1125"/>
      <c r="B76" s="1124" t="s">
        <v>16482</v>
      </c>
      <c r="C76" s="1125"/>
      <c r="D76" s="1125"/>
      <c r="E76" s="1013"/>
      <c r="F76" s="1013" t="s">
        <v>16483</v>
      </c>
      <c r="G76" s="1013" t="s">
        <v>16484</v>
      </c>
      <c r="H76" s="2173"/>
      <c r="I76" s="844"/>
      <c r="J76" s="1126"/>
      <c r="K76" s="1126"/>
      <c r="L76" s="1562"/>
      <c r="M76" s="1125"/>
      <c r="N76" s="1125"/>
      <c r="O76" s="1562"/>
      <c r="P76" s="1562"/>
      <c r="Q76" s="1562"/>
      <c r="R76" s="1562"/>
      <c r="S76" s="1562"/>
      <c r="T76" s="1562"/>
      <c r="U76" s="1562"/>
      <c r="V76" s="1125"/>
      <c r="W76" s="1562"/>
      <c r="X76" s="1562"/>
      <c r="Y76" s="1562"/>
      <c r="Z76" s="1125"/>
      <c r="AA76" s="3131"/>
      <c r="AB76" s="3130">
        <v>1.0</v>
      </c>
      <c r="AC76" s="1514" t="s">
        <v>55</v>
      </c>
      <c r="AD76" s="665" t="s">
        <v>1594</v>
      </c>
      <c r="AE76" s="641"/>
      <c r="AF76" s="642"/>
      <c r="AG76" s="641"/>
      <c r="AH76" s="641"/>
    </row>
    <row r="77" ht="15.75" customHeight="1">
      <c r="A77" s="1125" t="s">
        <v>2018</v>
      </c>
      <c r="B77" s="1125"/>
      <c r="C77" s="1125"/>
      <c r="D77" s="1125"/>
      <c r="E77" s="1013"/>
      <c r="F77" s="1013"/>
      <c r="G77" s="1013"/>
      <c r="H77" s="1505" t="s">
        <v>94</v>
      </c>
      <c r="I77" s="1505" t="s">
        <v>94</v>
      </c>
      <c r="J77" s="1562"/>
      <c r="K77" s="1562"/>
      <c r="L77" s="1562"/>
      <c r="M77" s="1125"/>
      <c r="N77" s="1125"/>
      <c r="O77" s="1562"/>
      <c r="P77" s="1562"/>
      <c r="Q77" s="1562"/>
      <c r="R77" s="1562"/>
      <c r="S77" s="1562"/>
      <c r="T77" s="1562"/>
      <c r="U77" s="1562"/>
      <c r="V77" s="1125"/>
      <c r="W77" s="1562"/>
      <c r="X77" s="1562"/>
      <c r="Y77" s="1562"/>
      <c r="Z77" s="1125"/>
      <c r="AA77" s="3131"/>
      <c r="AB77" s="3130" t="s">
        <v>94</v>
      </c>
      <c r="AC77" s="1514" t="s">
        <v>55</v>
      </c>
      <c r="AD77" s="665" t="s">
        <v>1594</v>
      </c>
      <c r="AE77" s="641"/>
      <c r="AF77" s="642"/>
      <c r="AG77" s="641"/>
      <c r="AH77" s="641"/>
    </row>
    <row r="78" ht="15.75" customHeight="1">
      <c r="A78" s="1125"/>
      <c r="B78" s="1099" t="s">
        <v>16429</v>
      </c>
      <c r="C78" s="1125"/>
      <c r="D78" s="1125"/>
      <c r="E78" s="1013" t="s">
        <v>16485</v>
      </c>
      <c r="F78" s="1013" t="s">
        <v>16486</v>
      </c>
      <c r="G78" s="1013" t="s">
        <v>16487</v>
      </c>
      <c r="H78" s="844"/>
      <c r="I78" s="844"/>
      <c r="J78" s="1562"/>
      <c r="K78" s="1562"/>
      <c r="L78" s="1562"/>
      <c r="M78" s="1562"/>
      <c r="N78" s="1562"/>
      <c r="O78" s="1562"/>
      <c r="P78" s="1562"/>
      <c r="Q78" s="1562"/>
      <c r="R78" s="1562"/>
      <c r="S78" s="1562"/>
      <c r="T78" s="1562"/>
      <c r="U78" s="1562"/>
      <c r="V78" s="1562"/>
      <c r="W78" s="1562"/>
      <c r="X78" s="1562"/>
      <c r="Y78" s="1562"/>
      <c r="Z78" s="1562"/>
      <c r="AA78" s="3131"/>
      <c r="AB78" s="3130">
        <v>3.0</v>
      </c>
      <c r="AC78" s="1514" t="s">
        <v>55</v>
      </c>
      <c r="AD78" s="665" t="s">
        <v>1594</v>
      </c>
      <c r="AE78" s="641"/>
      <c r="AF78" s="642"/>
      <c r="AG78" s="658"/>
      <c r="AH78" s="658"/>
    </row>
    <row r="79" ht="15.75" customHeight="1">
      <c r="A79" s="1125"/>
      <c r="B79" s="1125"/>
      <c r="C79" s="1125"/>
      <c r="D79" s="1125"/>
      <c r="E79" s="1013" t="s">
        <v>16488</v>
      </c>
      <c r="F79" s="1013" t="s">
        <v>16489</v>
      </c>
      <c r="G79" s="1013" t="s">
        <v>16490</v>
      </c>
      <c r="H79" s="844"/>
      <c r="I79" s="844"/>
      <c r="J79" s="1562"/>
      <c r="K79" s="1562"/>
      <c r="L79" s="1562"/>
      <c r="M79" s="1562"/>
      <c r="N79" s="1562"/>
      <c r="O79" s="1562"/>
      <c r="P79" s="1562"/>
      <c r="Q79" s="1562"/>
      <c r="R79" s="1562"/>
      <c r="S79" s="1562"/>
      <c r="T79" s="1562"/>
      <c r="U79" s="1562"/>
      <c r="V79" s="1562"/>
      <c r="W79" s="1562"/>
      <c r="X79" s="1562"/>
      <c r="Y79" s="1562"/>
      <c r="Z79" s="1562"/>
      <c r="AA79" s="3131"/>
      <c r="AB79" s="3130">
        <v>1.0</v>
      </c>
      <c r="AC79" s="1514" t="s">
        <v>55</v>
      </c>
      <c r="AD79" s="665" t="s">
        <v>1594</v>
      </c>
      <c r="AE79" s="641"/>
      <c r="AF79" s="642"/>
      <c r="AG79" s="641"/>
      <c r="AH79" s="641"/>
    </row>
    <row r="80" ht="15.75" customHeight="1">
      <c r="A80" s="1125"/>
      <c r="B80" s="1125"/>
      <c r="C80" s="1125"/>
      <c r="D80" s="1125"/>
      <c r="E80" s="1013"/>
      <c r="F80" s="1013" t="s">
        <v>16491</v>
      </c>
      <c r="G80" s="1013" t="s">
        <v>16492</v>
      </c>
      <c r="H80" s="2173"/>
      <c r="I80" s="844"/>
      <c r="J80" s="1126"/>
      <c r="K80" s="1126"/>
      <c r="L80" s="1126"/>
      <c r="M80" s="1126"/>
      <c r="N80" s="1126"/>
      <c r="O80" s="1126"/>
      <c r="P80" s="1126"/>
      <c r="Q80" s="1126"/>
      <c r="R80" s="1126"/>
      <c r="S80" s="1126"/>
      <c r="T80" s="1126"/>
      <c r="U80" s="1126"/>
      <c r="V80" s="1126"/>
      <c r="W80" s="1126"/>
      <c r="X80" s="1126"/>
      <c r="Y80" s="1126"/>
      <c r="Z80" s="1126"/>
      <c r="AA80" s="2665"/>
      <c r="AB80" s="3130">
        <v>1.0</v>
      </c>
      <c r="AC80" s="1514" t="s">
        <v>55</v>
      </c>
      <c r="AD80" s="665" t="s">
        <v>1594</v>
      </c>
      <c r="AE80" s="641"/>
      <c r="AF80" s="642"/>
      <c r="AG80" s="641"/>
      <c r="AH80" s="641"/>
    </row>
    <row r="81" ht="15.75" customHeight="1">
      <c r="A81" s="1125" t="s">
        <v>16493</v>
      </c>
      <c r="B81" s="1125"/>
      <c r="C81" s="1125"/>
      <c r="D81" s="1125"/>
      <c r="E81" s="1013"/>
      <c r="F81" s="1013"/>
      <c r="G81" s="1013"/>
      <c r="H81" s="1514" t="s">
        <v>94</v>
      </c>
      <c r="I81" s="1514" t="s">
        <v>94</v>
      </c>
      <c r="J81" s="1125"/>
      <c r="K81" s="1125"/>
      <c r="L81" s="1125"/>
      <c r="M81" s="1126"/>
      <c r="N81" s="1126"/>
      <c r="O81" s="1126"/>
      <c r="P81" s="1126"/>
      <c r="Q81" s="1126"/>
      <c r="R81" s="1126"/>
      <c r="S81" s="1126"/>
      <c r="T81" s="1126"/>
      <c r="U81" s="1125"/>
      <c r="V81" s="1126"/>
      <c r="W81" s="1126"/>
      <c r="X81" s="1126"/>
      <c r="Y81" s="1125"/>
      <c r="Z81" s="1126"/>
      <c r="AA81" s="3129"/>
      <c r="AB81" s="3130" t="s">
        <v>94</v>
      </c>
      <c r="AC81" s="1514" t="s">
        <v>55</v>
      </c>
      <c r="AD81" s="665" t="s">
        <v>1594</v>
      </c>
      <c r="AE81" s="641"/>
      <c r="AF81" s="642"/>
      <c r="AG81" s="641"/>
      <c r="AH81" s="641"/>
    </row>
    <row r="82" ht="15.75" customHeight="1">
      <c r="A82" s="1125"/>
      <c r="B82" s="1125" t="s">
        <v>16494</v>
      </c>
      <c r="C82" s="1125"/>
      <c r="D82" s="1125"/>
      <c r="E82" s="1013" t="s">
        <v>16495</v>
      </c>
      <c r="F82" s="1013" t="s">
        <v>16496</v>
      </c>
      <c r="G82" s="732" t="s">
        <v>16497</v>
      </c>
      <c r="H82" s="2173"/>
      <c r="I82" s="2173"/>
      <c r="J82" s="1126"/>
      <c r="K82" s="1126"/>
      <c r="L82" s="1125"/>
      <c r="M82" s="1126"/>
      <c r="N82" s="1126"/>
      <c r="O82" s="1126"/>
      <c r="P82" s="1126"/>
      <c r="Q82" s="1126"/>
      <c r="R82" s="1126"/>
      <c r="S82" s="1126"/>
      <c r="T82" s="1126"/>
      <c r="U82" s="1125"/>
      <c r="V82" s="1126"/>
      <c r="W82" s="1126"/>
      <c r="X82" s="1126"/>
      <c r="Y82" s="1125"/>
      <c r="Z82" s="1126"/>
      <c r="AA82" s="3129"/>
      <c r="AB82" s="3130">
        <v>1.0</v>
      </c>
      <c r="AC82" s="1514" t="s">
        <v>55</v>
      </c>
      <c r="AD82" s="664" t="s">
        <v>1732</v>
      </c>
      <c r="AE82" s="640"/>
      <c r="AF82" s="642"/>
      <c r="AG82" s="640"/>
      <c r="AH82" s="641"/>
    </row>
    <row r="83" ht="15.75" customHeight="1">
      <c r="A83" s="1125"/>
      <c r="B83" s="1125"/>
      <c r="C83" s="1125"/>
      <c r="D83" s="1125"/>
      <c r="E83" s="1013" t="s">
        <v>16498</v>
      </c>
      <c r="F83" s="1013" t="s">
        <v>16499</v>
      </c>
      <c r="G83" s="732" t="s">
        <v>16500</v>
      </c>
      <c r="H83" s="2173"/>
      <c r="I83" s="844"/>
      <c r="J83" s="1126"/>
      <c r="K83" s="1126"/>
      <c r="L83" s="1125"/>
      <c r="M83" s="1125"/>
      <c r="N83" s="1125"/>
      <c r="O83" s="1125"/>
      <c r="P83" s="1125"/>
      <c r="Q83" s="1125"/>
      <c r="R83" s="1125"/>
      <c r="S83" s="1125"/>
      <c r="T83" s="1125"/>
      <c r="U83" s="1125"/>
      <c r="V83" s="1125"/>
      <c r="W83" s="1125"/>
      <c r="X83" s="1125"/>
      <c r="Y83" s="1125"/>
      <c r="Z83" s="1125"/>
      <c r="AA83" s="3129"/>
      <c r="AB83" s="3130">
        <v>1.0</v>
      </c>
      <c r="AC83" s="1514" t="s">
        <v>55</v>
      </c>
      <c r="AD83" s="664" t="s">
        <v>533</v>
      </c>
      <c r="AE83" s="641"/>
      <c r="AF83" s="642"/>
      <c r="AG83" s="640"/>
      <c r="AH83" s="641"/>
    </row>
    <row r="84" ht="15.75" customHeight="1">
      <c r="A84" s="1125"/>
      <c r="B84" s="1124" t="s">
        <v>16501</v>
      </c>
      <c r="C84" s="1125"/>
      <c r="D84" s="1125"/>
      <c r="E84" s="1013"/>
      <c r="F84" s="1013"/>
      <c r="G84" s="1013"/>
      <c r="H84" s="2173" t="s">
        <v>94</v>
      </c>
      <c r="I84" s="2173" t="s">
        <v>94</v>
      </c>
      <c r="J84" s="1126"/>
      <c r="K84" s="1126"/>
      <c r="L84" s="1125"/>
      <c r="M84" s="1125"/>
      <c r="N84" s="1125"/>
      <c r="O84" s="1125"/>
      <c r="P84" s="1125"/>
      <c r="Q84" s="1125"/>
      <c r="R84" s="1125"/>
      <c r="S84" s="1125"/>
      <c r="T84" s="1125"/>
      <c r="U84" s="1125"/>
      <c r="V84" s="1125"/>
      <c r="W84" s="1125"/>
      <c r="X84" s="1125"/>
      <c r="Y84" s="1125"/>
      <c r="Z84" s="1125"/>
      <c r="AA84" s="3129"/>
      <c r="AB84" s="3137" t="s">
        <v>94</v>
      </c>
      <c r="AC84" s="2173" t="s">
        <v>55</v>
      </c>
      <c r="AD84" s="664" t="s">
        <v>437</v>
      </c>
      <c r="AE84" s="661"/>
      <c r="AF84" s="642"/>
      <c r="AG84" s="641"/>
      <c r="AH84" s="641"/>
    </row>
    <row r="85" ht="15.75" customHeight="1">
      <c r="A85" s="1125"/>
      <c r="B85" s="1125"/>
      <c r="C85" s="1124" t="s">
        <v>16502</v>
      </c>
      <c r="D85" s="1125"/>
      <c r="E85" s="1013"/>
      <c r="F85" s="732" t="s">
        <v>16503</v>
      </c>
      <c r="G85" s="732" t="s">
        <v>16504</v>
      </c>
      <c r="H85" s="2173"/>
      <c r="I85" s="844"/>
      <c r="J85" s="1126"/>
      <c r="K85" s="1126"/>
      <c r="L85" s="1125"/>
      <c r="M85" s="1125"/>
      <c r="N85" s="1125"/>
      <c r="O85" s="1125"/>
      <c r="P85" s="1125"/>
      <c r="Q85" s="1125"/>
      <c r="R85" s="1125"/>
      <c r="S85" s="1125"/>
      <c r="T85" s="1125"/>
      <c r="U85" s="1125"/>
      <c r="V85" s="1125"/>
      <c r="W85" s="1125"/>
      <c r="X85" s="1125"/>
      <c r="Y85" s="1125"/>
      <c r="Z85" s="1125"/>
      <c r="AA85" s="3129"/>
      <c r="AB85" s="3137">
        <v>1.0</v>
      </c>
      <c r="AC85" s="2173" t="s">
        <v>55</v>
      </c>
      <c r="AD85" s="664" t="s">
        <v>437</v>
      </c>
      <c r="AE85" s="641"/>
      <c r="AF85" s="642"/>
      <c r="AG85" s="641"/>
      <c r="AH85" s="641"/>
    </row>
    <row r="86" ht="15.75" customHeight="1">
      <c r="A86" s="1125"/>
      <c r="B86" s="1125"/>
      <c r="C86" s="1124" t="s">
        <v>16505</v>
      </c>
      <c r="D86" s="1125"/>
      <c r="E86" s="1013"/>
      <c r="F86" s="1013"/>
      <c r="G86" s="1013"/>
      <c r="H86" s="2173" t="s">
        <v>94</v>
      </c>
      <c r="I86" s="2173" t="s">
        <v>94</v>
      </c>
      <c r="J86" s="1126"/>
      <c r="K86" s="1126"/>
      <c r="L86" s="1125"/>
      <c r="M86" s="1125"/>
      <c r="N86" s="1125"/>
      <c r="O86" s="1125"/>
      <c r="P86" s="1125"/>
      <c r="Q86" s="1125"/>
      <c r="R86" s="1125"/>
      <c r="S86" s="1125"/>
      <c r="T86" s="1125"/>
      <c r="U86" s="1125"/>
      <c r="V86" s="1125"/>
      <c r="W86" s="1125"/>
      <c r="X86" s="1125"/>
      <c r="Y86" s="1125"/>
      <c r="Z86" s="1125"/>
      <c r="AA86" s="3129"/>
      <c r="AB86" s="3137" t="s">
        <v>94</v>
      </c>
      <c r="AC86" s="2173" t="s">
        <v>55</v>
      </c>
      <c r="AD86" s="664" t="s">
        <v>437</v>
      </c>
      <c r="AE86" s="641"/>
      <c r="AF86" s="642"/>
      <c r="AG86" s="641"/>
      <c r="AH86" s="641"/>
    </row>
    <row r="87" ht="15.75" customHeight="1">
      <c r="A87" s="1125"/>
      <c r="B87" s="1125"/>
      <c r="C87" s="1124"/>
      <c r="D87" s="1124" t="s">
        <v>16472</v>
      </c>
      <c r="E87" s="1013"/>
      <c r="F87" s="1013"/>
      <c r="G87" s="1013"/>
      <c r="H87" s="2173" t="s">
        <v>94</v>
      </c>
      <c r="I87" s="2173" t="s">
        <v>94</v>
      </c>
      <c r="J87" s="1126"/>
      <c r="K87" s="1126"/>
      <c r="L87" s="1125"/>
      <c r="M87" s="1125"/>
      <c r="N87" s="1125"/>
      <c r="O87" s="1125"/>
      <c r="P87" s="1125"/>
      <c r="Q87" s="1125"/>
      <c r="R87" s="1125"/>
      <c r="S87" s="1125"/>
      <c r="T87" s="1125"/>
      <c r="U87" s="1125"/>
      <c r="V87" s="1125"/>
      <c r="W87" s="1125"/>
      <c r="X87" s="1125"/>
      <c r="Y87" s="1125"/>
      <c r="Z87" s="1125"/>
      <c r="AA87" s="3129"/>
      <c r="AB87" s="3137" t="s">
        <v>94</v>
      </c>
      <c r="AC87" s="2173" t="s">
        <v>55</v>
      </c>
      <c r="AD87" s="664" t="s">
        <v>437</v>
      </c>
      <c r="AE87" s="641"/>
      <c r="AF87" s="642"/>
      <c r="AG87" s="641"/>
      <c r="AH87" s="641"/>
    </row>
    <row r="88" ht="15.75" customHeight="1">
      <c r="A88" s="1125"/>
      <c r="B88" s="1125"/>
      <c r="C88" s="1125"/>
      <c r="D88" s="1124"/>
      <c r="E88" s="732" t="s">
        <v>16475</v>
      </c>
      <c r="F88" s="732" t="s">
        <v>16506</v>
      </c>
      <c r="G88" s="732" t="s">
        <v>16477</v>
      </c>
      <c r="H88" s="2173"/>
      <c r="I88" s="844"/>
      <c r="J88" s="1126"/>
      <c r="K88" s="1126"/>
      <c r="L88" s="1125"/>
      <c r="M88" s="1125"/>
      <c r="N88" s="1125"/>
      <c r="O88" s="1125"/>
      <c r="P88" s="1125"/>
      <c r="Q88" s="1125"/>
      <c r="R88" s="1125"/>
      <c r="S88" s="1125"/>
      <c r="T88" s="1125"/>
      <c r="U88" s="1125"/>
      <c r="V88" s="1125"/>
      <c r="W88" s="1125"/>
      <c r="X88" s="1125"/>
      <c r="Y88" s="1125"/>
      <c r="Z88" s="1125"/>
      <c r="AA88" s="3129"/>
      <c r="AB88" s="3137">
        <v>1.0</v>
      </c>
      <c r="AC88" s="2173" t="s">
        <v>55</v>
      </c>
      <c r="AD88" s="664" t="s">
        <v>437</v>
      </c>
      <c r="AE88" s="641"/>
      <c r="AF88" s="642"/>
      <c r="AG88" s="641"/>
      <c r="AH88" s="641"/>
    </row>
    <row r="89" ht="15.75" customHeight="1">
      <c r="A89" s="1125"/>
      <c r="B89" s="1125"/>
      <c r="C89" s="1125"/>
      <c r="D89" s="1124"/>
      <c r="E89" s="732" t="s">
        <v>16479</v>
      </c>
      <c r="F89" s="732" t="s">
        <v>16507</v>
      </c>
      <c r="G89" s="732" t="s">
        <v>16508</v>
      </c>
      <c r="H89" s="2173"/>
      <c r="I89" s="844"/>
      <c r="J89" s="1126"/>
      <c r="K89" s="1126"/>
      <c r="L89" s="1125"/>
      <c r="M89" s="1125"/>
      <c r="N89" s="1125"/>
      <c r="O89" s="1125"/>
      <c r="P89" s="1125"/>
      <c r="Q89" s="1125"/>
      <c r="R89" s="1125"/>
      <c r="S89" s="1125"/>
      <c r="T89" s="1125"/>
      <c r="U89" s="1125"/>
      <c r="V89" s="1125"/>
      <c r="W89" s="1125"/>
      <c r="X89" s="1125"/>
      <c r="Y89" s="1125"/>
      <c r="Z89" s="1125"/>
      <c r="AA89" s="3129"/>
      <c r="AB89" s="3137">
        <v>1.0</v>
      </c>
      <c r="AC89" s="2173" t="s">
        <v>55</v>
      </c>
      <c r="AD89" s="664" t="s">
        <v>1571</v>
      </c>
      <c r="AE89" s="3138" t="s">
        <v>16509</v>
      </c>
      <c r="AF89" s="640" t="s">
        <v>16510</v>
      </c>
      <c r="AG89" s="640"/>
      <c r="AH89" s="641"/>
    </row>
    <row r="90" ht="15.75" customHeight="1">
      <c r="A90" s="1125"/>
      <c r="B90" s="1125"/>
      <c r="C90" s="1124" t="s">
        <v>16453</v>
      </c>
      <c r="D90" s="1125"/>
      <c r="E90" s="1013"/>
      <c r="F90" s="1013"/>
      <c r="G90" s="1013"/>
      <c r="H90" s="2173" t="s">
        <v>94</v>
      </c>
      <c r="I90" s="2173" t="s">
        <v>94</v>
      </c>
      <c r="J90" s="1126"/>
      <c r="K90" s="1126"/>
      <c r="L90" s="1125"/>
      <c r="M90" s="1125"/>
      <c r="N90" s="1125"/>
      <c r="O90" s="1125"/>
      <c r="P90" s="1125"/>
      <c r="Q90" s="1125"/>
      <c r="R90" s="1125"/>
      <c r="S90" s="1125"/>
      <c r="T90" s="1125"/>
      <c r="U90" s="1125"/>
      <c r="V90" s="1125"/>
      <c r="W90" s="1125"/>
      <c r="X90" s="1125"/>
      <c r="Y90" s="1125"/>
      <c r="Z90" s="1125"/>
      <c r="AA90" s="3129"/>
      <c r="AB90" s="3137" t="s">
        <v>94</v>
      </c>
      <c r="AC90" s="2173" t="s">
        <v>55</v>
      </c>
      <c r="AD90" s="664" t="s">
        <v>437</v>
      </c>
      <c r="AE90" s="641"/>
      <c r="AF90" s="642"/>
      <c r="AG90" s="641"/>
      <c r="AH90" s="641"/>
    </row>
    <row r="91" ht="15.75" customHeight="1">
      <c r="A91" s="1125"/>
      <c r="B91" s="1125"/>
      <c r="C91" s="1125"/>
      <c r="D91" s="1124" t="s">
        <v>16454</v>
      </c>
      <c r="E91" s="1013"/>
      <c r="F91" s="732" t="s">
        <v>16511</v>
      </c>
      <c r="G91" s="732" t="s">
        <v>16456</v>
      </c>
      <c r="H91" s="2173"/>
      <c r="I91" s="844"/>
      <c r="J91" s="1126"/>
      <c r="K91" s="1126"/>
      <c r="L91" s="1125"/>
      <c r="M91" s="1125"/>
      <c r="N91" s="1125"/>
      <c r="O91" s="1125"/>
      <c r="P91" s="1125"/>
      <c r="Q91" s="1125"/>
      <c r="R91" s="1125"/>
      <c r="S91" s="1125"/>
      <c r="T91" s="1125"/>
      <c r="U91" s="1125"/>
      <c r="V91" s="1125"/>
      <c r="W91" s="1125"/>
      <c r="X91" s="1125"/>
      <c r="Y91" s="1125"/>
      <c r="Z91" s="1125"/>
      <c r="AA91" s="3129"/>
      <c r="AB91" s="3137">
        <v>1.0</v>
      </c>
      <c r="AC91" s="2173" t="s">
        <v>55</v>
      </c>
      <c r="AD91" s="664" t="s">
        <v>437</v>
      </c>
      <c r="AE91" s="641"/>
      <c r="AF91" s="642"/>
      <c r="AG91" s="641"/>
      <c r="AH91" s="641"/>
    </row>
    <row r="92" ht="15.75" customHeight="1">
      <c r="A92" s="1125"/>
      <c r="B92" s="1125"/>
      <c r="C92" s="1125"/>
      <c r="D92" s="1125"/>
      <c r="E92" s="1013"/>
      <c r="F92" s="732" t="s">
        <v>16512</v>
      </c>
      <c r="G92" s="732" t="s">
        <v>16458</v>
      </c>
      <c r="H92" s="2173"/>
      <c r="I92" s="844"/>
      <c r="J92" s="1126"/>
      <c r="K92" s="1126"/>
      <c r="L92" s="1125"/>
      <c r="M92" s="1125"/>
      <c r="N92" s="1125"/>
      <c r="O92" s="1125"/>
      <c r="P92" s="1125"/>
      <c r="Q92" s="1125"/>
      <c r="R92" s="1125"/>
      <c r="S92" s="1125"/>
      <c r="T92" s="1125"/>
      <c r="U92" s="1125"/>
      <c r="V92" s="1125"/>
      <c r="W92" s="1125"/>
      <c r="X92" s="1125"/>
      <c r="Y92" s="1125"/>
      <c r="Z92" s="1125"/>
      <c r="AA92" s="3129"/>
      <c r="AB92" s="3137">
        <v>1.0</v>
      </c>
      <c r="AC92" s="2173" t="s">
        <v>55</v>
      </c>
      <c r="AD92" s="664" t="s">
        <v>437</v>
      </c>
      <c r="AE92" s="641"/>
      <c r="AF92" s="642"/>
      <c r="AG92" s="641"/>
      <c r="AH92" s="641"/>
    </row>
    <row r="93" ht="15.75" customHeight="1">
      <c r="A93" s="1125"/>
      <c r="B93" s="1125"/>
      <c r="C93" s="1125"/>
      <c r="D93" s="1124" t="s">
        <v>16459</v>
      </c>
      <c r="E93" s="1013"/>
      <c r="F93" s="732" t="s">
        <v>16513</v>
      </c>
      <c r="G93" s="1013"/>
      <c r="H93" s="2173" t="s">
        <v>94</v>
      </c>
      <c r="I93" s="2173" t="s">
        <v>94</v>
      </c>
      <c r="J93" s="1126"/>
      <c r="K93" s="1126"/>
      <c r="L93" s="1125"/>
      <c r="M93" s="1125"/>
      <c r="N93" s="1125"/>
      <c r="O93" s="1125"/>
      <c r="P93" s="1125"/>
      <c r="Q93" s="1125"/>
      <c r="R93" s="1125"/>
      <c r="S93" s="1125"/>
      <c r="T93" s="1125"/>
      <c r="U93" s="1125"/>
      <c r="V93" s="1125"/>
      <c r="W93" s="1125"/>
      <c r="X93" s="1125"/>
      <c r="Y93" s="1125"/>
      <c r="Z93" s="1125"/>
      <c r="AA93" s="3129"/>
      <c r="AB93" s="3137" t="s">
        <v>94</v>
      </c>
      <c r="AC93" s="2173" t="s">
        <v>55</v>
      </c>
      <c r="AD93" s="664" t="s">
        <v>437</v>
      </c>
      <c r="AE93" s="641"/>
      <c r="AF93" s="642"/>
      <c r="AG93" s="641"/>
      <c r="AH93" s="641"/>
    </row>
    <row r="94" ht="15.75" customHeight="1">
      <c r="A94" s="1125"/>
      <c r="B94" s="1125"/>
      <c r="C94" s="1125"/>
      <c r="D94" s="1124"/>
      <c r="E94" s="732" t="s">
        <v>16514</v>
      </c>
      <c r="F94" s="732" t="s">
        <v>16462</v>
      </c>
      <c r="G94" s="732" t="s">
        <v>16515</v>
      </c>
      <c r="H94" s="2173"/>
      <c r="I94" s="844"/>
      <c r="J94" s="1126"/>
      <c r="K94" s="1126"/>
      <c r="L94" s="1125"/>
      <c r="M94" s="1125"/>
      <c r="N94" s="1125"/>
      <c r="O94" s="1125"/>
      <c r="P94" s="1125"/>
      <c r="Q94" s="1125"/>
      <c r="R94" s="1125"/>
      <c r="S94" s="1125"/>
      <c r="T94" s="1125"/>
      <c r="U94" s="1125"/>
      <c r="V94" s="1125"/>
      <c r="W94" s="1125"/>
      <c r="X94" s="1125"/>
      <c r="Y94" s="1125"/>
      <c r="Z94" s="1125"/>
      <c r="AA94" s="3129"/>
      <c r="AB94" s="3137">
        <v>1.0</v>
      </c>
      <c r="AC94" s="2173" t="s">
        <v>55</v>
      </c>
      <c r="AD94" s="664" t="s">
        <v>437</v>
      </c>
      <c r="AE94" s="641"/>
      <c r="AF94" s="642"/>
      <c r="AG94" s="641"/>
      <c r="AH94" s="641"/>
    </row>
    <row r="95" ht="15.75" customHeight="1">
      <c r="A95" s="1125"/>
      <c r="B95" s="1125"/>
      <c r="C95" s="1124" t="s">
        <v>16516</v>
      </c>
      <c r="D95" s="1124"/>
      <c r="E95" s="1013"/>
      <c r="F95" s="732" t="s">
        <v>16517</v>
      </c>
      <c r="G95" s="732" t="s">
        <v>16518</v>
      </c>
      <c r="H95" s="2173"/>
      <c r="I95" s="844"/>
      <c r="J95" s="1126"/>
      <c r="K95" s="1126"/>
      <c r="L95" s="1125"/>
      <c r="M95" s="1125"/>
      <c r="N95" s="1125"/>
      <c r="O95" s="1125"/>
      <c r="P95" s="1125"/>
      <c r="Q95" s="1125"/>
      <c r="R95" s="1125"/>
      <c r="S95" s="1125"/>
      <c r="T95" s="1125"/>
      <c r="U95" s="1125"/>
      <c r="V95" s="1125"/>
      <c r="W95" s="1125"/>
      <c r="X95" s="1125"/>
      <c r="Y95" s="1125"/>
      <c r="Z95" s="1125"/>
      <c r="AA95" s="3129"/>
      <c r="AB95" s="3137">
        <v>1.0</v>
      </c>
      <c r="AC95" s="2173" t="s">
        <v>55</v>
      </c>
      <c r="AD95" s="664" t="s">
        <v>437</v>
      </c>
      <c r="AE95" s="641"/>
      <c r="AF95" s="642"/>
      <c r="AG95" s="641"/>
      <c r="AH95" s="641"/>
    </row>
    <row r="96" ht="15.75" customHeight="1">
      <c r="A96" s="1125"/>
      <c r="B96" s="1125"/>
      <c r="C96" s="1124" t="s">
        <v>16519</v>
      </c>
      <c r="D96" s="1124"/>
      <c r="E96" s="1013"/>
      <c r="F96" s="732" t="s">
        <v>16520</v>
      </c>
      <c r="G96" s="732" t="s">
        <v>16521</v>
      </c>
      <c r="H96" s="2173"/>
      <c r="I96" s="844"/>
      <c r="J96" s="1126"/>
      <c r="K96" s="1126"/>
      <c r="L96" s="1125"/>
      <c r="M96" s="1125"/>
      <c r="N96" s="1125"/>
      <c r="O96" s="1125"/>
      <c r="P96" s="1125"/>
      <c r="Q96" s="1125"/>
      <c r="R96" s="1125"/>
      <c r="S96" s="1125"/>
      <c r="T96" s="1125"/>
      <c r="U96" s="1125"/>
      <c r="V96" s="1125"/>
      <c r="W96" s="1125"/>
      <c r="X96" s="1125"/>
      <c r="Y96" s="1125"/>
      <c r="Z96" s="1125"/>
      <c r="AA96" s="3129"/>
      <c r="AB96" s="3137">
        <v>1.0</v>
      </c>
      <c r="AC96" s="2173" t="s">
        <v>55</v>
      </c>
      <c r="AD96" s="664" t="s">
        <v>437</v>
      </c>
      <c r="AE96" s="641"/>
      <c r="AF96" s="642"/>
      <c r="AG96" s="641"/>
      <c r="AH96" s="641"/>
    </row>
    <row r="97" ht="15.75" customHeight="1">
      <c r="A97" s="1125" t="s">
        <v>16522</v>
      </c>
      <c r="B97" s="1125"/>
      <c r="C97" s="1125"/>
      <c r="D97" s="1125"/>
      <c r="E97" s="1013"/>
      <c r="F97" s="1013"/>
      <c r="G97" s="1013"/>
      <c r="H97" s="1505" t="s">
        <v>94</v>
      </c>
      <c r="I97" s="1505" t="s">
        <v>94</v>
      </c>
      <c r="J97" s="1125"/>
      <c r="K97" s="1125"/>
      <c r="L97" s="1125"/>
      <c r="M97" s="1125"/>
      <c r="N97" s="1125"/>
      <c r="O97" s="1125"/>
      <c r="P97" s="1125"/>
      <c r="Q97" s="1125"/>
      <c r="R97" s="1125"/>
      <c r="S97" s="1125"/>
      <c r="T97" s="1125"/>
      <c r="U97" s="1125"/>
      <c r="V97" s="1125"/>
      <c r="W97" s="1125"/>
      <c r="X97" s="1125"/>
      <c r="Y97" s="1125"/>
      <c r="Z97" s="1125"/>
      <c r="AA97" s="3129"/>
      <c r="AB97" s="3130" t="s">
        <v>94</v>
      </c>
      <c r="AC97" s="1514" t="s">
        <v>55</v>
      </c>
      <c r="AD97" s="665" t="s">
        <v>1594</v>
      </c>
      <c r="AE97" s="641"/>
      <c r="AF97" s="642"/>
      <c r="AG97" s="641"/>
      <c r="AH97" s="641"/>
    </row>
    <row r="98" ht="15.75" hidden="1" customHeight="1">
      <c r="A98" s="1125"/>
      <c r="B98" s="1125" t="s">
        <v>16494</v>
      </c>
      <c r="C98" s="1125"/>
      <c r="D98" s="1125"/>
      <c r="E98" s="1013" t="s">
        <v>16523</v>
      </c>
      <c r="F98" s="1013" t="s">
        <v>16524</v>
      </c>
      <c r="G98" s="1013" t="s">
        <v>16525</v>
      </c>
      <c r="H98" s="1125"/>
      <c r="I98" s="1125"/>
      <c r="J98" s="1125"/>
      <c r="K98" s="1125"/>
      <c r="L98" s="1125"/>
      <c r="M98" s="1125"/>
      <c r="N98" s="1125"/>
      <c r="O98" s="1125"/>
      <c r="P98" s="1125"/>
      <c r="Q98" s="1125"/>
      <c r="R98" s="1125"/>
      <c r="S98" s="1125"/>
      <c r="T98" s="1125"/>
      <c r="U98" s="1125"/>
      <c r="V98" s="1125"/>
      <c r="W98" s="1125"/>
      <c r="X98" s="1125"/>
      <c r="Y98" s="1125"/>
      <c r="Z98" s="1125"/>
      <c r="AA98" s="3129"/>
      <c r="AB98" s="3130">
        <v>4.0</v>
      </c>
      <c r="AC98" s="1514" t="s">
        <v>55</v>
      </c>
      <c r="AD98" s="665" t="s">
        <v>1594</v>
      </c>
      <c r="AE98" s="641"/>
      <c r="AF98" s="641"/>
      <c r="AG98" s="641"/>
      <c r="AH98" s="641"/>
    </row>
    <row r="99" ht="15.75" hidden="1" customHeight="1">
      <c r="A99" s="1125"/>
      <c r="B99" s="1125"/>
      <c r="C99" s="1125"/>
      <c r="D99" s="1125"/>
      <c r="E99" s="1013"/>
      <c r="F99" s="1013" t="s">
        <v>16526</v>
      </c>
      <c r="G99" s="1013" t="s">
        <v>16527</v>
      </c>
      <c r="H99" s="1125"/>
      <c r="I99" s="1125"/>
      <c r="J99" s="1125"/>
      <c r="K99" s="1125"/>
      <c r="L99" s="1125"/>
      <c r="M99" s="1125"/>
      <c r="N99" s="1125"/>
      <c r="O99" s="1125"/>
      <c r="P99" s="1125"/>
      <c r="Q99" s="1125"/>
      <c r="R99" s="1125"/>
      <c r="S99" s="1125"/>
      <c r="T99" s="1125"/>
      <c r="U99" s="1125"/>
      <c r="V99" s="1125"/>
      <c r="W99" s="1125"/>
      <c r="X99" s="1125"/>
      <c r="Y99" s="1125"/>
      <c r="Z99" s="1125"/>
      <c r="AA99" s="3129"/>
      <c r="AB99" s="3130">
        <v>4.0</v>
      </c>
      <c r="AC99" s="1514" t="s">
        <v>55</v>
      </c>
      <c r="AD99" s="665" t="s">
        <v>1594</v>
      </c>
      <c r="AE99" s="641"/>
      <c r="AF99" s="641"/>
      <c r="AG99" s="641"/>
      <c r="AH99" s="641"/>
    </row>
    <row r="100" ht="15.75" hidden="1" customHeight="1">
      <c r="A100" s="1125"/>
      <c r="B100" s="1125"/>
      <c r="C100" s="1125"/>
      <c r="D100" s="1125"/>
      <c r="E100" s="1013"/>
      <c r="F100" s="1013" t="s">
        <v>16528</v>
      </c>
      <c r="G100" s="1013" t="s">
        <v>16529</v>
      </c>
      <c r="H100" s="1125"/>
      <c r="I100" s="1125"/>
      <c r="J100" s="1562"/>
      <c r="K100" s="1562"/>
      <c r="L100" s="1562"/>
      <c r="M100" s="1125"/>
      <c r="N100" s="1125"/>
      <c r="O100" s="1562"/>
      <c r="P100" s="1562"/>
      <c r="Q100" s="1562"/>
      <c r="R100" s="1562"/>
      <c r="S100" s="1562"/>
      <c r="T100" s="1562"/>
      <c r="U100" s="1562"/>
      <c r="V100" s="1125"/>
      <c r="W100" s="1562"/>
      <c r="X100" s="1562"/>
      <c r="Y100" s="1562"/>
      <c r="Z100" s="1125"/>
      <c r="AA100" s="3131"/>
      <c r="AB100" s="3130">
        <v>4.0</v>
      </c>
      <c r="AC100" s="1514" t="s">
        <v>55</v>
      </c>
      <c r="AD100" s="665" t="s">
        <v>1594</v>
      </c>
      <c r="AE100" s="641"/>
      <c r="AF100" s="641"/>
      <c r="AG100" s="641"/>
      <c r="AH100" s="641"/>
    </row>
    <row r="101" ht="15.75" customHeight="1">
      <c r="A101" s="1125"/>
      <c r="B101" s="1125"/>
      <c r="C101" s="1125"/>
      <c r="D101" s="1125"/>
      <c r="E101" s="1013" t="s">
        <v>16530</v>
      </c>
      <c r="F101" s="1013" t="s">
        <v>16524</v>
      </c>
      <c r="G101" s="1013" t="s">
        <v>16531</v>
      </c>
      <c r="H101" s="2162"/>
      <c r="I101" s="844"/>
      <c r="J101" s="1562"/>
      <c r="K101" s="1562"/>
      <c r="L101" s="1562"/>
      <c r="M101" s="1125"/>
      <c r="N101" s="1125"/>
      <c r="O101" s="1562"/>
      <c r="P101" s="1562"/>
      <c r="Q101" s="1562"/>
      <c r="R101" s="1562"/>
      <c r="S101" s="1562"/>
      <c r="T101" s="1562"/>
      <c r="U101" s="1562"/>
      <c r="V101" s="1125"/>
      <c r="W101" s="1562"/>
      <c r="X101" s="1562"/>
      <c r="Y101" s="1562"/>
      <c r="Z101" s="1125"/>
      <c r="AA101" s="3131"/>
      <c r="AB101" s="3130">
        <v>1.0</v>
      </c>
      <c r="AC101" s="1514" t="s">
        <v>55</v>
      </c>
      <c r="AD101" s="665" t="s">
        <v>1594</v>
      </c>
      <c r="AE101" s="641"/>
      <c r="AF101" s="642"/>
      <c r="AG101" s="641"/>
      <c r="AH101" s="641"/>
    </row>
    <row r="102" ht="15.75" customHeight="1">
      <c r="A102" s="1125"/>
      <c r="B102" s="1125"/>
      <c r="C102" s="1125"/>
      <c r="D102" s="1125"/>
      <c r="E102" s="1013"/>
      <c r="F102" s="1013" t="s">
        <v>16526</v>
      </c>
      <c r="G102" s="1013" t="s">
        <v>16532</v>
      </c>
      <c r="H102" s="2162"/>
      <c r="I102" s="844"/>
      <c r="J102" s="1126"/>
      <c r="K102" s="1562"/>
      <c r="L102" s="1126"/>
      <c r="M102" s="1125"/>
      <c r="N102" s="1125"/>
      <c r="O102" s="1126"/>
      <c r="P102" s="1126"/>
      <c r="Q102" s="1126"/>
      <c r="R102" s="1126"/>
      <c r="S102" s="1126"/>
      <c r="T102" s="1126"/>
      <c r="U102" s="1126"/>
      <c r="V102" s="1125"/>
      <c r="W102" s="1126"/>
      <c r="X102" s="1126"/>
      <c r="Y102" s="1126"/>
      <c r="Z102" s="1125"/>
      <c r="AA102" s="2665"/>
      <c r="AB102" s="3130">
        <v>1.0</v>
      </c>
      <c r="AC102" s="1514" t="s">
        <v>55</v>
      </c>
      <c r="AD102" s="665" t="s">
        <v>1594</v>
      </c>
      <c r="AE102" s="641"/>
      <c r="AF102" s="642"/>
      <c r="AG102" s="641"/>
      <c r="AH102" s="641"/>
    </row>
    <row r="103" ht="15.75" customHeight="1">
      <c r="A103" s="1125"/>
      <c r="B103" s="1125"/>
      <c r="C103" s="1125"/>
      <c r="D103" s="1125"/>
      <c r="E103" s="1013"/>
      <c r="F103" s="1013" t="s">
        <v>16528</v>
      </c>
      <c r="G103" s="1013" t="s">
        <v>16529</v>
      </c>
      <c r="H103" s="2173"/>
      <c r="I103" s="844"/>
      <c r="J103" s="1126"/>
      <c r="K103" s="1126"/>
      <c r="L103" s="1126"/>
      <c r="M103" s="1125"/>
      <c r="N103" s="1125"/>
      <c r="O103" s="1126"/>
      <c r="P103" s="1126"/>
      <c r="Q103" s="1126"/>
      <c r="R103" s="1126"/>
      <c r="S103" s="1126"/>
      <c r="T103" s="1126"/>
      <c r="U103" s="1126"/>
      <c r="V103" s="1125"/>
      <c r="W103" s="1126"/>
      <c r="X103" s="1126"/>
      <c r="Y103" s="1126"/>
      <c r="Z103" s="1125"/>
      <c r="AA103" s="2665"/>
      <c r="AB103" s="3130">
        <v>1.0</v>
      </c>
      <c r="AC103" s="1514" t="s">
        <v>55</v>
      </c>
      <c r="AD103" s="665" t="s">
        <v>1594</v>
      </c>
      <c r="AE103" s="641"/>
      <c r="AF103" s="640" t="s">
        <v>16533</v>
      </c>
      <c r="AG103" s="641"/>
      <c r="AH103" s="641"/>
    </row>
    <row r="104" ht="15.75" customHeight="1">
      <c r="A104" s="1125"/>
      <c r="B104" s="1125"/>
      <c r="C104" s="1125"/>
      <c r="D104" s="1125"/>
      <c r="E104" s="1013" t="s">
        <v>16534</v>
      </c>
      <c r="F104" s="1013" t="s">
        <v>16535</v>
      </c>
      <c r="G104" s="1013" t="s">
        <v>16536</v>
      </c>
      <c r="H104" s="2173"/>
      <c r="I104" s="844"/>
      <c r="J104" s="1126"/>
      <c r="K104" s="1126"/>
      <c r="L104" s="1126"/>
      <c r="M104" s="1125"/>
      <c r="N104" s="1125"/>
      <c r="O104" s="1126"/>
      <c r="P104" s="1126"/>
      <c r="Q104" s="1126"/>
      <c r="R104" s="1126"/>
      <c r="S104" s="1126"/>
      <c r="T104" s="1126"/>
      <c r="U104" s="1126"/>
      <c r="V104" s="1125"/>
      <c r="W104" s="1126"/>
      <c r="X104" s="1126"/>
      <c r="Y104" s="1126"/>
      <c r="Z104" s="1125"/>
      <c r="AA104" s="2665"/>
      <c r="AB104" s="3130">
        <v>3.0</v>
      </c>
      <c r="AC104" s="1514" t="s">
        <v>55</v>
      </c>
      <c r="AD104" s="665" t="s">
        <v>1594</v>
      </c>
      <c r="AE104" s="641"/>
      <c r="AF104" s="642"/>
      <c r="AG104" s="641"/>
      <c r="AH104" s="641"/>
    </row>
    <row r="105" ht="15.75" customHeight="1">
      <c r="A105" s="1125"/>
      <c r="B105" s="1125"/>
      <c r="C105" s="1125"/>
      <c r="D105" s="1125"/>
      <c r="E105" s="1013"/>
      <c r="F105" s="1013" t="s">
        <v>16537</v>
      </c>
      <c r="G105" s="1013" t="s">
        <v>16538</v>
      </c>
      <c r="H105" s="2173"/>
      <c r="I105" s="844"/>
      <c r="J105" s="1126"/>
      <c r="K105" s="1126"/>
      <c r="L105" s="1126"/>
      <c r="M105" s="1125"/>
      <c r="N105" s="1125"/>
      <c r="O105" s="1126"/>
      <c r="P105" s="1126"/>
      <c r="Q105" s="1126"/>
      <c r="R105" s="1126"/>
      <c r="S105" s="1126"/>
      <c r="T105" s="1126"/>
      <c r="U105" s="1126"/>
      <c r="V105" s="1125"/>
      <c r="W105" s="1126"/>
      <c r="X105" s="1126"/>
      <c r="Y105" s="1126"/>
      <c r="Z105" s="1125"/>
      <c r="AA105" s="2665"/>
      <c r="AB105" s="3130">
        <v>3.0</v>
      </c>
      <c r="AC105" s="1514" t="s">
        <v>55</v>
      </c>
      <c r="AD105" s="665" t="s">
        <v>1594</v>
      </c>
      <c r="AE105" s="658"/>
      <c r="AF105" s="650"/>
      <c r="AG105" s="658"/>
      <c r="AH105" s="658"/>
    </row>
    <row r="106" ht="15.75" customHeight="1">
      <c r="A106" s="1125"/>
      <c r="B106" s="1125"/>
      <c r="C106" s="1125"/>
      <c r="D106" s="1125"/>
      <c r="E106" s="1013" t="s">
        <v>16539</v>
      </c>
      <c r="F106" s="1013" t="s">
        <v>16524</v>
      </c>
      <c r="G106" s="1013" t="s">
        <v>16531</v>
      </c>
      <c r="H106" s="2173"/>
      <c r="I106" s="2173"/>
      <c r="J106" s="1126"/>
      <c r="K106" s="1126"/>
      <c r="L106" s="1126"/>
      <c r="M106" s="1125"/>
      <c r="N106" s="1125"/>
      <c r="O106" s="1126"/>
      <c r="P106" s="1126"/>
      <c r="Q106" s="1126"/>
      <c r="R106" s="1126"/>
      <c r="S106" s="1126"/>
      <c r="T106" s="1126"/>
      <c r="U106" s="1126"/>
      <c r="V106" s="1125"/>
      <c r="W106" s="1126"/>
      <c r="X106" s="1126"/>
      <c r="Y106" s="1126"/>
      <c r="Z106" s="1125"/>
      <c r="AA106" s="2665"/>
      <c r="AB106" s="3130">
        <v>3.0</v>
      </c>
      <c r="AC106" s="1514" t="s">
        <v>55</v>
      </c>
      <c r="AD106" s="665" t="s">
        <v>1594</v>
      </c>
      <c r="AE106" s="641"/>
      <c r="AF106" s="642"/>
      <c r="AG106" s="641"/>
      <c r="AH106" s="641"/>
    </row>
    <row r="107" ht="15.75" customHeight="1">
      <c r="A107" s="1125"/>
      <c r="B107" s="1124" t="s">
        <v>16540</v>
      </c>
      <c r="C107" s="1125"/>
      <c r="D107" s="1125"/>
      <c r="E107" s="1013"/>
      <c r="F107" s="1013"/>
      <c r="G107" s="1013"/>
      <c r="H107" s="1505" t="s">
        <v>94</v>
      </c>
      <c r="I107" s="1505" t="s">
        <v>94</v>
      </c>
      <c r="J107" s="1126"/>
      <c r="K107" s="1126"/>
      <c r="L107" s="1126"/>
      <c r="M107" s="1125"/>
      <c r="N107" s="1125"/>
      <c r="O107" s="1126"/>
      <c r="P107" s="1126"/>
      <c r="Q107" s="1126"/>
      <c r="R107" s="1126"/>
      <c r="S107" s="1126"/>
      <c r="T107" s="1126"/>
      <c r="U107" s="1126"/>
      <c r="V107" s="1125"/>
      <c r="W107" s="1126"/>
      <c r="X107" s="1126"/>
      <c r="Y107" s="1126"/>
      <c r="Z107" s="1125"/>
      <c r="AA107" s="2665"/>
      <c r="AB107" s="3137" t="s">
        <v>94</v>
      </c>
      <c r="AC107" s="2173" t="s">
        <v>55</v>
      </c>
      <c r="AD107" s="664" t="s">
        <v>437</v>
      </c>
      <c r="AE107" s="641"/>
      <c r="AF107" s="642"/>
      <c r="AG107" s="641"/>
      <c r="AH107" s="641"/>
    </row>
    <row r="108" ht="15.75" customHeight="1">
      <c r="A108" s="1125"/>
      <c r="B108" s="1125"/>
      <c r="C108" s="1125"/>
      <c r="D108" s="1125"/>
      <c r="E108" s="732" t="s">
        <v>16541</v>
      </c>
      <c r="F108" s="732" t="s">
        <v>16542</v>
      </c>
      <c r="G108" s="732" t="s">
        <v>16543</v>
      </c>
      <c r="H108" s="2173"/>
      <c r="I108" s="844"/>
      <c r="J108" s="1126"/>
      <c r="K108" s="1126"/>
      <c r="L108" s="1126"/>
      <c r="M108" s="1125"/>
      <c r="N108" s="1125"/>
      <c r="O108" s="1126"/>
      <c r="P108" s="1126"/>
      <c r="Q108" s="1126"/>
      <c r="R108" s="1126"/>
      <c r="S108" s="1126"/>
      <c r="T108" s="1126"/>
      <c r="U108" s="1126"/>
      <c r="V108" s="1125"/>
      <c r="W108" s="1126"/>
      <c r="X108" s="1126"/>
      <c r="Y108" s="1126"/>
      <c r="Z108" s="1125"/>
      <c r="AA108" s="2665"/>
      <c r="AB108" s="3137">
        <v>1.0</v>
      </c>
      <c r="AC108" s="2173" t="s">
        <v>55</v>
      </c>
      <c r="AD108" s="664" t="s">
        <v>437</v>
      </c>
      <c r="AE108" s="641"/>
      <c r="AF108" s="642"/>
      <c r="AG108" s="641"/>
      <c r="AH108" s="641"/>
    </row>
    <row r="109" ht="15.75" customHeight="1">
      <c r="A109" s="1125"/>
      <c r="B109" s="1125"/>
      <c r="C109" s="1125"/>
      <c r="D109" s="1125"/>
      <c r="E109" s="1013"/>
      <c r="F109" s="1013" t="s">
        <v>16544</v>
      </c>
      <c r="G109" s="1013" t="s">
        <v>16545</v>
      </c>
      <c r="H109" s="2173"/>
      <c r="I109" s="2173"/>
      <c r="J109" s="1126"/>
      <c r="K109" s="1126"/>
      <c r="L109" s="1126"/>
      <c r="M109" s="1125"/>
      <c r="N109" s="1125"/>
      <c r="O109" s="1126"/>
      <c r="P109" s="1126"/>
      <c r="Q109" s="1126"/>
      <c r="R109" s="1126"/>
      <c r="S109" s="1126"/>
      <c r="T109" s="1126"/>
      <c r="U109" s="1126"/>
      <c r="V109" s="1125"/>
      <c r="W109" s="1126"/>
      <c r="X109" s="1126"/>
      <c r="Y109" s="1126"/>
      <c r="Z109" s="1125"/>
      <c r="AA109" s="2665"/>
      <c r="AB109" s="3130">
        <v>3.0</v>
      </c>
      <c r="AC109" s="1514" t="s">
        <v>55</v>
      </c>
      <c r="AD109" s="664" t="s">
        <v>437</v>
      </c>
      <c r="AE109" s="641"/>
      <c r="AF109" s="642"/>
      <c r="AG109" s="641"/>
      <c r="AH109" s="641"/>
    </row>
    <row r="110" ht="15.75" customHeight="1">
      <c r="A110" s="1125" t="s">
        <v>16416</v>
      </c>
      <c r="B110" s="1125"/>
      <c r="C110" s="1125"/>
      <c r="D110" s="1125"/>
      <c r="E110" s="1013"/>
      <c r="F110" s="1013"/>
      <c r="G110" s="1013"/>
      <c r="H110" s="1505" t="s">
        <v>94</v>
      </c>
      <c r="I110" s="1505" t="s">
        <v>94</v>
      </c>
      <c r="J110" s="1126"/>
      <c r="K110" s="1126"/>
      <c r="L110" s="1126"/>
      <c r="M110" s="1125"/>
      <c r="N110" s="1125"/>
      <c r="O110" s="1126"/>
      <c r="P110" s="1126"/>
      <c r="Q110" s="1126"/>
      <c r="R110" s="1126"/>
      <c r="S110" s="1126"/>
      <c r="T110" s="1126"/>
      <c r="U110" s="1126"/>
      <c r="V110" s="1125"/>
      <c r="W110" s="1126"/>
      <c r="X110" s="1126"/>
      <c r="Y110" s="1126"/>
      <c r="Z110" s="1125"/>
      <c r="AA110" s="2665"/>
      <c r="AB110" s="3130" t="s">
        <v>94</v>
      </c>
      <c r="AC110" s="1514" t="s">
        <v>55</v>
      </c>
      <c r="AD110" s="665" t="s">
        <v>1594</v>
      </c>
      <c r="AE110" s="641"/>
      <c r="AF110" s="642"/>
      <c r="AG110" s="641"/>
      <c r="AH110" s="641"/>
    </row>
    <row r="111" ht="15.75" customHeight="1">
      <c r="A111" s="1125"/>
      <c r="B111" s="1125" t="s">
        <v>16494</v>
      </c>
      <c r="C111" s="1125"/>
      <c r="D111" s="1125"/>
      <c r="E111" s="1013" t="s">
        <v>16546</v>
      </c>
      <c r="F111" s="1013" t="s">
        <v>16547</v>
      </c>
      <c r="G111" s="3139" t="s">
        <v>16548</v>
      </c>
      <c r="H111" s="2173"/>
      <c r="I111" s="2173"/>
      <c r="J111" s="1126"/>
      <c r="K111" s="1126"/>
      <c r="L111" s="1126"/>
      <c r="M111" s="1125"/>
      <c r="N111" s="1125"/>
      <c r="O111" s="1126"/>
      <c r="P111" s="1126"/>
      <c r="Q111" s="1126"/>
      <c r="R111" s="1126"/>
      <c r="S111" s="1126"/>
      <c r="T111" s="1126"/>
      <c r="U111" s="1126"/>
      <c r="V111" s="1125"/>
      <c r="W111" s="1126"/>
      <c r="X111" s="1126"/>
      <c r="Y111" s="1126"/>
      <c r="Z111" s="1125"/>
      <c r="AA111" s="2665"/>
      <c r="AB111" s="3130">
        <v>1.0</v>
      </c>
      <c r="AC111" s="1514" t="s">
        <v>55</v>
      </c>
      <c r="AD111" s="664" t="s">
        <v>437</v>
      </c>
      <c r="AE111" s="640"/>
      <c r="AF111" s="640"/>
      <c r="AG111" s="640"/>
      <c r="AH111" s="658"/>
    </row>
    <row r="112" ht="15.75" customHeight="1">
      <c r="A112" s="1125"/>
      <c r="B112" s="1125"/>
      <c r="C112" s="1125"/>
      <c r="D112" s="1125"/>
      <c r="E112" s="1013"/>
      <c r="F112" s="1013" t="s">
        <v>16549</v>
      </c>
      <c r="G112" s="1553" t="s">
        <v>16550</v>
      </c>
      <c r="H112" s="2173"/>
      <c r="I112" s="2173"/>
      <c r="J112" s="1126"/>
      <c r="K112" s="1126"/>
      <c r="L112" s="1126"/>
      <c r="M112" s="1125"/>
      <c r="N112" s="1125"/>
      <c r="O112" s="1126"/>
      <c r="P112" s="1126"/>
      <c r="Q112" s="1126"/>
      <c r="R112" s="1126"/>
      <c r="S112" s="1126"/>
      <c r="T112" s="1126"/>
      <c r="U112" s="1126"/>
      <c r="V112" s="1125"/>
      <c r="W112" s="1126"/>
      <c r="X112" s="1126"/>
      <c r="Y112" s="1126"/>
      <c r="Z112" s="1125"/>
      <c r="AA112" s="2665"/>
      <c r="AB112" s="3130">
        <v>1.0</v>
      </c>
      <c r="AC112" s="1514" t="s">
        <v>55</v>
      </c>
      <c r="AD112" s="664" t="s">
        <v>437</v>
      </c>
      <c r="AE112" s="641"/>
      <c r="AF112" s="650"/>
      <c r="AG112" s="658"/>
      <c r="AH112" s="658"/>
    </row>
    <row r="113" ht="15.75" customHeight="1">
      <c r="A113" s="1125"/>
      <c r="B113" s="1125"/>
      <c r="C113" s="1125"/>
      <c r="D113" s="1125"/>
      <c r="E113" s="1013" t="s">
        <v>16551</v>
      </c>
      <c r="F113" s="1013" t="s">
        <v>16547</v>
      </c>
      <c r="G113" s="1013" t="s">
        <v>16552</v>
      </c>
      <c r="H113" s="2162"/>
      <c r="I113" s="2173"/>
      <c r="J113" s="1126"/>
      <c r="K113" s="1126"/>
      <c r="L113" s="1126"/>
      <c r="M113" s="1125"/>
      <c r="N113" s="1125"/>
      <c r="O113" s="1126"/>
      <c r="P113" s="1126"/>
      <c r="Q113" s="1126"/>
      <c r="R113" s="1126"/>
      <c r="S113" s="1126"/>
      <c r="T113" s="1126"/>
      <c r="U113" s="1126"/>
      <c r="V113" s="1125"/>
      <c r="W113" s="1126"/>
      <c r="X113" s="1126"/>
      <c r="Y113" s="1126"/>
      <c r="Z113" s="1125"/>
      <c r="AA113" s="2665"/>
      <c r="AB113" s="3130">
        <v>1.0</v>
      </c>
      <c r="AC113" s="1514" t="s">
        <v>55</v>
      </c>
      <c r="AD113" s="665" t="s">
        <v>1594</v>
      </c>
      <c r="AE113" s="658"/>
      <c r="AF113" s="640" t="s">
        <v>16553</v>
      </c>
      <c r="AG113" s="641"/>
      <c r="AH113" s="658"/>
    </row>
    <row r="114" ht="15.75" customHeight="1">
      <c r="A114" s="1125"/>
      <c r="B114" s="1125"/>
      <c r="C114" s="1125"/>
      <c r="D114" s="1125"/>
      <c r="E114" s="1013"/>
      <c r="F114" s="1013" t="s">
        <v>16554</v>
      </c>
      <c r="G114" s="1013" t="s">
        <v>16555</v>
      </c>
      <c r="H114" s="2173"/>
      <c r="I114" s="2173"/>
      <c r="J114" s="1126"/>
      <c r="K114" s="1126"/>
      <c r="L114" s="1126"/>
      <c r="M114" s="1125"/>
      <c r="N114" s="1125"/>
      <c r="O114" s="1126"/>
      <c r="P114" s="1126"/>
      <c r="Q114" s="1126"/>
      <c r="R114" s="1126"/>
      <c r="S114" s="1126"/>
      <c r="T114" s="1126"/>
      <c r="U114" s="1126"/>
      <c r="V114" s="1125"/>
      <c r="W114" s="1126"/>
      <c r="X114" s="1126"/>
      <c r="Y114" s="1126"/>
      <c r="Z114" s="1125"/>
      <c r="AA114" s="2665"/>
      <c r="AB114" s="3130">
        <v>1.0</v>
      </c>
      <c r="AC114" s="1514" t="s">
        <v>55</v>
      </c>
      <c r="AD114" s="665" t="s">
        <v>1594</v>
      </c>
      <c r="AE114" s="658"/>
      <c r="AF114" s="650"/>
      <c r="AG114" s="641"/>
      <c r="AH114" s="658"/>
    </row>
    <row r="115" ht="15.75" customHeight="1">
      <c r="A115" s="1125"/>
      <c r="B115" s="1125"/>
      <c r="C115" s="1125" t="s">
        <v>15443</v>
      </c>
      <c r="D115" s="1125"/>
      <c r="E115" s="1013" t="s">
        <v>16421</v>
      </c>
      <c r="F115" s="1013" t="s">
        <v>16556</v>
      </c>
      <c r="G115" s="1013" t="s">
        <v>16557</v>
      </c>
      <c r="H115" s="2162"/>
      <c r="I115" s="2173"/>
      <c r="J115" s="1125"/>
      <c r="K115" s="1125"/>
      <c r="L115" s="1125"/>
      <c r="M115" s="1125"/>
      <c r="N115" s="1125"/>
      <c r="O115" s="1125"/>
      <c r="P115" s="1125"/>
      <c r="Q115" s="1125"/>
      <c r="R115" s="1125"/>
      <c r="S115" s="1125"/>
      <c r="T115" s="1125"/>
      <c r="U115" s="1125"/>
      <c r="V115" s="1125"/>
      <c r="W115" s="1125"/>
      <c r="X115" s="1125"/>
      <c r="Y115" s="1125"/>
      <c r="Z115" s="1125"/>
      <c r="AA115" s="3129"/>
      <c r="AB115" s="3130">
        <v>3.0</v>
      </c>
      <c r="AC115" s="1514" t="s">
        <v>55</v>
      </c>
      <c r="AD115" s="665" t="s">
        <v>1594</v>
      </c>
      <c r="AE115" s="658"/>
      <c r="AF115" s="650"/>
      <c r="AG115" s="641"/>
      <c r="AH115" s="658"/>
    </row>
    <row r="116" ht="15.75" customHeight="1">
      <c r="A116" s="1125"/>
      <c r="B116" s="1125"/>
      <c r="C116" s="1125" t="s">
        <v>16424</v>
      </c>
      <c r="D116" s="1125"/>
      <c r="E116" s="1013" t="s">
        <v>16558</v>
      </c>
      <c r="F116" s="1013" t="s">
        <v>16559</v>
      </c>
      <c r="G116" s="1013" t="s">
        <v>16560</v>
      </c>
      <c r="H116" s="2162"/>
      <c r="I116" s="2162"/>
      <c r="J116" s="1125"/>
      <c r="K116" s="1125"/>
      <c r="L116" s="1125"/>
      <c r="M116" s="1125"/>
      <c r="N116" s="1125"/>
      <c r="O116" s="1125"/>
      <c r="P116" s="1125"/>
      <c r="Q116" s="1125"/>
      <c r="R116" s="1125"/>
      <c r="S116" s="1125"/>
      <c r="T116" s="1125"/>
      <c r="U116" s="1125"/>
      <c r="V116" s="1125"/>
      <c r="W116" s="1125"/>
      <c r="X116" s="1125"/>
      <c r="Y116" s="1125"/>
      <c r="Z116" s="1125"/>
      <c r="AA116" s="3129"/>
      <c r="AB116" s="3130">
        <v>3.0</v>
      </c>
      <c r="AC116" s="1514" t="s">
        <v>55</v>
      </c>
      <c r="AD116" s="665" t="s">
        <v>1594</v>
      </c>
      <c r="AE116" s="658"/>
      <c r="AF116" s="650"/>
      <c r="AG116" s="641"/>
      <c r="AH116" s="658"/>
    </row>
    <row r="117" ht="15.75" customHeight="1">
      <c r="A117" s="621"/>
      <c r="B117" s="1124" t="s">
        <v>16561</v>
      </c>
      <c r="C117" s="1125"/>
      <c r="D117" s="1125"/>
      <c r="E117" s="1013"/>
      <c r="F117" s="1013"/>
      <c r="G117" s="1013"/>
      <c r="H117" s="1505" t="s">
        <v>94</v>
      </c>
      <c r="I117" s="1505" t="s">
        <v>94</v>
      </c>
      <c r="J117" s="636"/>
      <c r="K117" s="636"/>
      <c r="L117" s="636"/>
      <c r="M117" s="621"/>
      <c r="N117" s="621"/>
      <c r="O117" s="636"/>
      <c r="P117" s="636"/>
      <c r="Q117" s="636"/>
      <c r="R117" s="636"/>
      <c r="S117" s="636"/>
      <c r="T117" s="636"/>
      <c r="U117" s="636"/>
      <c r="V117" s="621"/>
      <c r="W117" s="636"/>
      <c r="X117" s="636"/>
      <c r="Y117" s="636"/>
      <c r="Z117" s="621"/>
      <c r="AA117" s="2754"/>
      <c r="AB117" s="3140" t="s">
        <v>94</v>
      </c>
      <c r="AC117" s="2173" t="s">
        <v>55</v>
      </c>
      <c r="AD117" s="664" t="s">
        <v>437</v>
      </c>
      <c r="AE117" s="658"/>
      <c r="AF117" s="650"/>
      <c r="AG117" s="658"/>
      <c r="AH117" s="658"/>
    </row>
    <row r="118" ht="15.75" customHeight="1">
      <c r="A118" s="621"/>
      <c r="B118" s="1125"/>
      <c r="C118" s="1124" t="s">
        <v>16502</v>
      </c>
      <c r="D118" s="1125"/>
      <c r="E118" s="1013"/>
      <c r="F118" s="732" t="s">
        <v>16562</v>
      </c>
      <c r="G118" s="732" t="s">
        <v>16504</v>
      </c>
      <c r="H118" s="2173"/>
      <c r="I118" s="2173"/>
      <c r="J118" s="636"/>
      <c r="K118" s="636"/>
      <c r="L118" s="636"/>
      <c r="M118" s="621"/>
      <c r="N118" s="621"/>
      <c r="O118" s="636"/>
      <c r="P118" s="636"/>
      <c r="Q118" s="636"/>
      <c r="R118" s="636"/>
      <c r="S118" s="636"/>
      <c r="T118" s="636"/>
      <c r="U118" s="636"/>
      <c r="V118" s="621"/>
      <c r="W118" s="636"/>
      <c r="X118" s="636"/>
      <c r="Y118" s="636"/>
      <c r="Z118" s="621"/>
      <c r="AA118" s="2754"/>
      <c r="AB118" s="3140">
        <v>1.0</v>
      </c>
      <c r="AC118" s="2173" t="s">
        <v>55</v>
      </c>
      <c r="AD118" s="664" t="s">
        <v>437</v>
      </c>
      <c r="AE118" s="658"/>
      <c r="AF118" s="650"/>
      <c r="AG118" s="658"/>
      <c r="AH118" s="658"/>
    </row>
    <row r="119" ht="15.75" customHeight="1">
      <c r="A119" s="621"/>
      <c r="B119" s="1125"/>
      <c r="C119" s="1124" t="s">
        <v>16505</v>
      </c>
      <c r="D119" s="1125"/>
      <c r="E119" s="1013"/>
      <c r="F119" s="1013"/>
      <c r="G119" s="1013"/>
      <c r="H119" s="1505" t="s">
        <v>94</v>
      </c>
      <c r="I119" s="1505" t="s">
        <v>94</v>
      </c>
      <c r="J119" s="636"/>
      <c r="K119" s="636"/>
      <c r="L119" s="636"/>
      <c r="M119" s="621"/>
      <c r="N119" s="621"/>
      <c r="O119" s="636"/>
      <c r="P119" s="636"/>
      <c r="Q119" s="636"/>
      <c r="R119" s="636"/>
      <c r="S119" s="636"/>
      <c r="T119" s="636"/>
      <c r="U119" s="636"/>
      <c r="V119" s="621"/>
      <c r="W119" s="636"/>
      <c r="X119" s="636"/>
      <c r="Y119" s="636"/>
      <c r="Z119" s="621"/>
      <c r="AA119" s="2754"/>
      <c r="AB119" s="3140" t="s">
        <v>94</v>
      </c>
      <c r="AC119" s="2173" t="s">
        <v>55</v>
      </c>
      <c r="AD119" s="664" t="s">
        <v>437</v>
      </c>
      <c r="AE119" s="658"/>
      <c r="AF119" s="650"/>
      <c r="AG119" s="658"/>
      <c r="AH119" s="658"/>
    </row>
    <row r="120" ht="15.75" customHeight="1">
      <c r="A120" s="621"/>
      <c r="B120" s="1125"/>
      <c r="C120" s="1124"/>
      <c r="D120" s="1124" t="s">
        <v>16472</v>
      </c>
      <c r="E120" s="1013"/>
      <c r="F120" s="1013"/>
      <c r="G120" s="1013"/>
      <c r="H120" s="1505" t="s">
        <v>94</v>
      </c>
      <c r="I120" s="1505" t="s">
        <v>94</v>
      </c>
      <c r="J120" s="636"/>
      <c r="K120" s="636"/>
      <c r="L120" s="636"/>
      <c r="M120" s="621"/>
      <c r="N120" s="621"/>
      <c r="O120" s="636"/>
      <c r="P120" s="636"/>
      <c r="Q120" s="636"/>
      <c r="R120" s="636"/>
      <c r="S120" s="636"/>
      <c r="T120" s="636"/>
      <c r="U120" s="636"/>
      <c r="V120" s="621"/>
      <c r="W120" s="636"/>
      <c r="X120" s="636"/>
      <c r="Y120" s="636"/>
      <c r="Z120" s="621"/>
      <c r="AA120" s="2754"/>
      <c r="AB120" s="3140" t="s">
        <v>94</v>
      </c>
      <c r="AC120" s="2173" t="s">
        <v>55</v>
      </c>
      <c r="AD120" s="664" t="s">
        <v>437</v>
      </c>
      <c r="AE120" s="658"/>
      <c r="AF120" s="650"/>
      <c r="AG120" s="658"/>
      <c r="AH120" s="658"/>
    </row>
    <row r="121" ht="15.75" customHeight="1">
      <c r="A121" s="621"/>
      <c r="B121" s="1125"/>
      <c r="C121" s="1125"/>
      <c r="D121" s="1124"/>
      <c r="E121" s="732" t="s">
        <v>16475</v>
      </c>
      <c r="F121" s="732" t="s">
        <v>16563</v>
      </c>
      <c r="G121" s="732" t="s">
        <v>16477</v>
      </c>
      <c r="H121" s="2173"/>
      <c r="I121" s="2173"/>
      <c r="J121" s="636"/>
      <c r="K121" s="636"/>
      <c r="L121" s="636"/>
      <c r="M121" s="621"/>
      <c r="N121" s="621"/>
      <c r="O121" s="636"/>
      <c r="P121" s="636"/>
      <c r="Q121" s="636"/>
      <c r="R121" s="636"/>
      <c r="S121" s="636"/>
      <c r="T121" s="636"/>
      <c r="U121" s="636"/>
      <c r="V121" s="621"/>
      <c r="W121" s="636"/>
      <c r="X121" s="636"/>
      <c r="Y121" s="636"/>
      <c r="Z121" s="621"/>
      <c r="AA121" s="2754"/>
      <c r="AB121" s="3140">
        <v>1.0</v>
      </c>
      <c r="AC121" s="2173" t="s">
        <v>55</v>
      </c>
      <c r="AD121" s="664" t="s">
        <v>437</v>
      </c>
      <c r="AE121" s="658"/>
      <c r="AF121" s="650"/>
      <c r="AG121" s="658"/>
      <c r="AH121" s="658"/>
    </row>
    <row r="122" ht="15.75" customHeight="1">
      <c r="A122" s="621"/>
      <c r="B122" s="1125"/>
      <c r="C122" s="1125"/>
      <c r="D122" s="1124"/>
      <c r="E122" s="732" t="s">
        <v>16479</v>
      </c>
      <c r="F122" s="732" t="s">
        <v>16564</v>
      </c>
      <c r="G122" s="732" t="s">
        <v>16508</v>
      </c>
      <c r="H122" s="2173"/>
      <c r="I122" s="844"/>
      <c r="J122" s="1126"/>
      <c r="K122" s="1126"/>
      <c r="L122" s="1125"/>
      <c r="M122" s="1125"/>
      <c r="N122" s="1125"/>
      <c r="O122" s="1125"/>
      <c r="P122" s="1125"/>
      <c r="Q122" s="1125"/>
      <c r="R122" s="1125"/>
      <c r="S122" s="1125"/>
      <c r="T122" s="1125"/>
      <c r="U122" s="1125"/>
      <c r="V122" s="1125"/>
      <c r="W122" s="1125"/>
      <c r="X122" s="1125"/>
      <c r="Y122" s="1125"/>
      <c r="Z122" s="1125"/>
      <c r="AA122" s="3129"/>
      <c r="AB122" s="3137">
        <v>1.0</v>
      </c>
      <c r="AC122" s="2173" t="s">
        <v>55</v>
      </c>
      <c r="AD122" s="664" t="s">
        <v>1571</v>
      </c>
      <c r="AE122" s="3125"/>
      <c r="AF122" s="640" t="s">
        <v>16510</v>
      </c>
      <c r="AG122" s="640"/>
      <c r="AH122" s="658"/>
    </row>
    <row r="123" ht="15.75" customHeight="1">
      <c r="A123" s="621"/>
      <c r="B123" s="1125"/>
      <c r="C123" s="1124" t="s">
        <v>16453</v>
      </c>
      <c r="D123" s="1125"/>
      <c r="E123" s="1013"/>
      <c r="F123" s="1013"/>
      <c r="G123" s="1013"/>
      <c r="H123" s="1505" t="s">
        <v>94</v>
      </c>
      <c r="I123" s="1505" t="s">
        <v>94</v>
      </c>
      <c r="J123" s="636"/>
      <c r="K123" s="636"/>
      <c r="L123" s="636"/>
      <c r="M123" s="621"/>
      <c r="N123" s="621"/>
      <c r="O123" s="636"/>
      <c r="P123" s="636"/>
      <c r="Q123" s="636"/>
      <c r="R123" s="636"/>
      <c r="S123" s="636"/>
      <c r="T123" s="636"/>
      <c r="U123" s="636"/>
      <c r="V123" s="621"/>
      <c r="W123" s="636"/>
      <c r="X123" s="636"/>
      <c r="Y123" s="636"/>
      <c r="Z123" s="621"/>
      <c r="AA123" s="2754"/>
      <c r="AB123" s="3140" t="s">
        <v>94</v>
      </c>
      <c r="AC123" s="2173" t="s">
        <v>55</v>
      </c>
      <c r="AD123" s="664" t="s">
        <v>437</v>
      </c>
      <c r="AE123" s="658"/>
      <c r="AF123" s="650"/>
      <c r="AG123" s="658"/>
      <c r="AH123" s="658"/>
    </row>
    <row r="124" ht="15.75" customHeight="1">
      <c r="A124" s="621"/>
      <c r="B124" s="1125"/>
      <c r="C124" s="1125"/>
      <c r="D124" s="1124" t="s">
        <v>16454</v>
      </c>
      <c r="E124" s="1013"/>
      <c r="F124" s="732" t="s">
        <v>16565</v>
      </c>
      <c r="G124" s="732" t="s">
        <v>16456</v>
      </c>
      <c r="H124" s="2173"/>
      <c r="I124" s="2173"/>
      <c r="J124" s="636"/>
      <c r="K124" s="636"/>
      <c r="L124" s="636"/>
      <c r="M124" s="621"/>
      <c r="N124" s="621"/>
      <c r="O124" s="636"/>
      <c r="P124" s="636"/>
      <c r="Q124" s="636"/>
      <c r="R124" s="636"/>
      <c r="S124" s="636"/>
      <c r="T124" s="636"/>
      <c r="U124" s="636"/>
      <c r="V124" s="621"/>
      <c r="W124" s="636"/>
      <c r="X124" s="636"/>
      <c r="Y124" s="636"/>
      <c r="Z124" s="621"/>
      <c r="AA124" s="2754"/>
      <c r="AB124" s="3140">
        <v>1.0</v>
      </c>
      <c r="AC124" s="2173" t="s">
        <v>55</v>
      </c>
      <c r="AD124" s="664" t="s">
        <v>437</v>
      </c>
      <c r="AE124" s="658"/>
      <c r="AF124" s="650"/>
      <c r="AG124" s="658"/>
      <c r="AH124" s="658"/>
    </row>
    <row r="125" ht="15.75" customHeight="1">
      <c r="A125" s="621"/>
      <c r="B125" s="1125"/>
      <c r="C125" s="1125"/>
      <c r="D125" s="1125"/>
      <c r="E125" s="1013"/>
      <c r="F125" s="732" t="s">
        <v>16566</v>
      </c>
      <c r="G125" s="732" t="s">
        <v>16458</v>
      </c>
      <c r="H125" s="2173"/>
      <c r="I125" s="2173"/>
      <c r="J125" s="636"/>
      <c r="K125" s="636"/>
      <c r="L125" s="636"/>
      <c r="M125" s="621"/>
      <c r="N125" s="621"/>
      <c r="O125" s="636"/>
      <c r="P125" s="636"/>
      <c r="Q125" s="636"/>
      <c r="R125" s="636"/>
      <c r="S125" s="636"/>
      <c r="T125" s="636"/>
      <c r="U125" s="636"/>
      <c r="V125" s="621"/>
      <c r="W125" s="636"/>
      <c r="X125" s="636"/>
      <c r="Y125" s="636"/>
      <c r="Z125" s="621"/>
      <c r="AA125" s="2754"/>
      <c r="AB125" s="3140">
        <v>1.0</v>
      </c>
      <c r="AC125" s="2173" t="s">
        <v>55</v>
      </c>
      <c r="AD125" s="664" t="s">
        <v>437</v>
      </c>
      <c r="AE125" s="658"/>
      <c r="AF125" s="650"/>
      <c r="AG125" s="658"/>
      <c r="AH125" s="658"/>
    </row>
    <row r="126" ht="15.75" customHeight="1">
      <c r="A126" s="621"/>
      <c r="B126" s="1125"/>
      <c r="C126" s="1125"/>
      <c r="D126" s="1124" t="s">
        <v>16459</v>
      </c>
      <c r="E126" s="1013"/>
      <c r="F126" s="732" t="s">
        <v>16513</v>
      </c>
      <c r="G126" s="1013"/>
      <c r="H126" s="1505" t="s">
        <v>94</v>
      </c>
      <c r="I126" s="1505" t="s">
        <v>94</v>
      </c>
      <c r="J126" s="636"/>
      <c r="K126" s="636"/>
      <c r="L126" s="636"/>
      <c r="M126" s="621"/>
      <c r="N126" s="621"/>
      <c r="O126" s="636"/>
      <c r="P126" s="636"/>
      <c r="Q126" s="636"/>
      <c r="R126" s="636"/>
      <c r="S126" s="636"/>
      <c r="T126" s="636"/>
      <c r="U126" s="636"/>
      <c r="V126" s="621"/>
      <c r="W126" s="636"/>
      <c r="X126" s="636"/>
      <c r="Y126" s="636"/>
      <c r="Z126" s="621"/>
      <c r="AA126" s="2754"/>
      <c r="AB126" s="3140" t="s">
        <v>94</v>
      </c>
      <c r="AC126" s="2173" t="s">
        <v>55</v>
      </c>
      <c r="AD126" s="664" t="s">
        <v>437</v>
      </c>
      <c r="AE126" s="658"/>
      <c r="AF126" s="650"/>
      <c r="AG126" s="658"/>
      <c r="AH126" s="658"/>
    </row>
    <row r="127" ht="15.75" hidden="1" customHeight="1">
      <c r="A127" s="621"/>
      <c r="B127" s="1125"/>
      <c r="C127" s="1125"/>
      <c r="D127" s="1124"/>
      <c r="E127" s="732" t="s">
        <v>16567</v>
      </c>
      <c r="F127" s="732" t="s">
        <v>16462</v>
      </c>
      <c r="G127" s="732" t="s">
        <v>16463</v>
      </c>
      <c r="H127" s="2173"/>
      <c r="I127" s="2173"/>
      <c r="J127" s="636"/>
      <c r="K127" s="636"/>
      <c r="L127" s="636"/>
      <c r="M127" s="621"/>
      <c r="N127" s="621"/>
      <c r="O127" s="636"/>
      <c r="P127" s="636"/>
      <c r="Q127" s="636"/>
      <c r="R127" s="636"/>
      <c r="S127" s="636"/>
      <c r="T127" s="636"/>
      <c r="U127" s="636"/>
      <c r="V127" s="621"/>
      <c r="W127" s="636"/>
      <c r="X127" s="636"/>
      <c r="Y127" s="636"/>
      <c r="Z127" s="621"/>
      <c r="AA127" s="2754"/>
      <c r="AB127" s="3140">
        <v>4.0</v>
      </c>
      <c r="AC127" s="2173" t="s">
        <v>55</v>
      </c>
      <c r="AD127" s="664" t="s">
        <v>1571</v>
      </c>
      <c r="AE127" s="658"/>
      <c r="AF127" s="640" t="s">
        <v>16568</v>
      </c>
      <c r="AG127" s="661"/>
      <c r="AH127" s="658"/>
    </row>
    <row r="128" ht="15.75" customHeight="1">
      <c r="A128" s="621"/>
      <c r="B128" s="1125"/>
      <c r="C128" s="1124" t="s">
        <v>16516</v>
      </c>
      <c r="D128" s="1124"/>
      <c r="E128" s="1013"/>
      <c r="F128" s="732" t="s">
        <v>16569</v>
      </c>
      <c r="G128" s="732" t="s">
        <v>16518</v>
      </c>
      <c r="H128" s="2173"/>
      <c r="I128" s="2173"/>
      <c r="J128" s="636"/>
      <c r="K128" s="636"/>
      <c r="L128" s="636"/>
      <c r="M128" s="621"/>
      <c r="N128" s="621"/>
      <c r="O128" s="636"/>
      <c r="P128" s="636"/>
      <c r="Q128" s="636"/>
      <c r="R128" s="636"/>
      <c r="S128" s="636"/>
      <c r="T128" s="636"/>
      <c r="U128" s="636"/>
      <c r="V128" s="621"/>
      <c r="W128" s="636"/>
      <c r="X128" s="636"/>
      <c r="Y128" s="636"/>
      <c r="Z128" s="621"/>
      <c r="AA128" s="2754"/>
      <c r="AB128" s="3140">
        <v>1.0</v>
      </c>
      <c r="AC128" s="2173" t="s">
        <v>55</v>
      </c>
      <c r="AD128" s="664" t="s">
        <v>437</v>
      </c>
      <c r="AE128" s="658"/>
      <c r="AF128" s="640" t="s">
        <v>16570</v>
      </c>
      <c r="AG128" s="658"/>
      <c r="AH128" s="658"/>
    </row>
    <row r="129" ht="15.75" customHeight="1">
      <c r="A129" s="621"/>
      <c r="B129" s="1125"/>
      <c r="C129" s="1124" t="s">
        <v>16519</v>
      </c>
      <c r="D129" s="1124"/>
      <c r="E129" s="1013"/>
      <c r="F129" s="732" t="s">
        <v>16571</v>
      </c>
      <c r="G129" s="732" t="s">
        <v>16521</v>
      </c>
      <c r="H129" s="2173"/>
      <c r="I129" s="2173"/>
      <c r="J129" s="636"/>
      <c r="K129" s="636"/>
      <c r="L129" s="636"/>
      <c r="M129" s="621"/>
      <c r="N129" s="621"/>
      <c r="O129" s="636"/>
      <c r="P129" s="636"/>
      <c r="Q129" s="636"/>
      <c r="R129" s="636"/>
      <c r="S129" s="636"/>
      <c r="T129" s="636"/>
      <c r="U129" s="636"/>
      <c r="V129" s="621"/>
      <c r="W129" s="636"/>
      <c r="X129" s="636"/>
      <c r="Y129" s="636"/>
      <c r="Z129" s="621"/>
      <c r="AA129" s="2754"/>
      <c r="AB129" s="3140">
        <v>1.0</v>
      </c>
      <c r="AC129" s="2173" t="s">
        <v>55</v>
      </c>
      <c r="AD129" s="664" t="s">
        <v>437</v>
      </c>
      <c r="AE129" s="658"/>
      <c r="AF129" s="640" t="s">
        <v>16572</v>
      </c>
      <c r="AG129" s="658"/>
      <c r="AH129" s="658"/>
    </row>
    <row r="130" ht="15.75" customHeight="1">
      <c r="A130" s="3092" t="s">
        <v>16573</v>
      </c>
      <c r="B130" s="2158"/>
      <c r="C130" s="2158"/>
      <c r="D130" s="2158"/>
      <c r="E130" s="1766"/>
      <c r="F130" s="1766"/>
      <c r="G130" s="1766"/>
      <c r="H130" s="2213"/>
      <c r="I130" s="2213"/>
      <c r="J130" s="1769"/>
      <c r="K130" s="1762"/>
      <c r="L130" s="1762"/>
      <c r="M130" s="1769"/>
      <c r="N130" s="1769"/>
      <c r="O130" s="1769"/>
      <c r="P130" s="1769"/>
      <c r="Q130" s="1769"/>
      <c r="R130" s="1769"/>
      <c r="S130" s="1769"/>
      <c r="T130" s="1769"/>
      <c r="U130" s="1769"/>
      <c r="V130" s="1769"/>
      <c r="W130" s="1769"/>
      <c r="X130" s="1769"/>
      <c r="Y130" s="1769"/>
      <c r="Z130" s="1769"/>
      <c r="AA130" s="3128"/>
      <c r="AB130" s="3122"/>
      <c r="AC130" s="1769"/>
      <c r="AD130" s="1769"/>
      <c r="AE130" s="1785"/>
      <c r="AF130" s="1780"/>
      <c r="AG130" s="1769"/>
      <c r="AH130" s="1785"/>
    </row>
    <row r="131" ht="15.75" customHeight="1">
      <c r="A131" s="1112" t="s">
        <v>16166</v>
      </c>
      <c r="B131" s="621"/>
      <c r="C131" s="621"/>
      <c r="D131" s="621"/>
      <c r="E131" s="623"/>
      <c r="F131" s="623"/>
      <c r="G131" s="623"/>
      <c r="H131" s="665" t="s">
        <v>94</v>
      </c>
      <c r="I131" s="665" t="s">
        <v>94</v>
      </c>
      <c r="J131" s="641"/>
      <c r="K131" s="641"/>
      <c r="L131" s="636"/>
      <c r="M131" s="641"/>
      <c r="N131" s="641"/>
      <c r="O131" s="641"/>
      <c r="P131" s="641"/>
      <c r="Q131" s="641"/>
      <c r="R131" s="641"/>
      <c r="S131" s="641"/>
      <c r="T131" s="641"/>
      <c r="U131" s="641"/>
      <c r="V131" s="641"/>
      <c r="W131" s="641"/>
      <c r="X131" s="641"/>
      <c r="Y131" s="641"/>
      <c r="Z131" s="641"/>
      <c r="AA131" s="2237"/>
      <c r="AB131" s="3123" t="s">
        <v>94</v>
      </c>
      <c r="AC131" s="665" t="s">
        <v>55</v>
      </c>
      <c r="AD131" s="665" t="s">
        <v>433</v>
      </c>
      <c r="AE131" s="658"/>
      <c r="AF131" s="650"/>
      <c r="AG131" s="658"/>
      <c r="AH131" s="658"/>
    </row>
    <row r="132">
      <c r="A132" s="621"/>
      <c r="B132" s="1125"/>
      <c r="C132" s="1125"/>
      <c r="D132" s="1125"/>
      <c r="E132" s="1013"/>
      <c r="F132" s="1013" t="s">
        <v>16574</v>
      </c>
      <c r="G132" s="1013" t="s">
        <v>16575</v>
      </c>
      <c r="H132" s="2173"/>
      <c r="I132" s="2173"/>
      <c r="J132" s="641"/>
      <c r="K132" s="641"/>
      <c r="L132" s="641"/>
      <c r="M132" s="641"/>
      <c r="N132" s="641"/>
      <c r="O132" s="641"/>
      <c r="P132" s="641"/>
      <c r="Q132" s="641"/>
      <c r="R132" s="641"/>
      <c r="S132" s="641"/>
      <c r="T132" s="641"/>
      <c r="U132" s="641"/>
      <c r="V132" s="641"/>
      <c r="W132" s="641"/>
      <c r="X132" s="641"/>
      <c r="Y132" s="641"/>
      <c r="Z132" s="641"/>
      <c r="AA132" s="2237"/>
      <c r="AB132" s="3123">
        <v>1.0</v>
      </c>
      <c r="AC132" s="665" t="s">
        <v>55</v>
      </c>
      <c r="AD132" s="665" t="s">
        <v>361</v>
      </c>
      <c r="AE132" s="658"/>
      <c r="AF132" s="2803" t="s">
        <v>16576</v>
      </c>
      <c r="AG132" s="658"/>
      <c r="AH132" s="658"/>
    </row>
    <row r="133">
      <c r="A133" s="1112" t="s">
        <v>16577</v>
      </c>
      <c r="B133" s="621"/>
      <c r="C133" s="621"/>
      <c r="D133" s="621"/>
      <c r="E133" s="623"/>
      <c r="F133" s="623"/>
      <c r="G133" s="623"/>
      <c r="H133" s="665" t="s">
        <v>94</v>
      </c>
      <c r="I133" s="665" t="s">
        <v>94</v>
      </c>
      <c r="J133" s="641"/>
      <c r="K133" s="641"/>
      <c r="L133" s="636"/>
      <c r="M133" s="636"/>
      <c r="N133" s="636"/>
      <c r="O133" s="636"/>
      <c r="P133" s="636"/>
      <c r="Q133" s="636"/>
      <c r="R133" s="636"/>
      <c r="S133" s="636"/>
      <c r="T133" s="636"/>
      <c r="U133" s="636"/>
      <c r="V133" s="636"/>
      <c r="W133" s="636"/>
      <c r="X133" s="636"/>
      <c r="Y133" s="636"/>
      <c r="Z133" s="636"/>
      <c r="AA133" s="2754"/>
      <c r="AB133" s="3123" t="s">
        <v>94</v>
      </c>
      <c r="AC133" s="665" t="s">
        <v>55</v>
      </c>
      <c r="AD133" s="665" t="s">
        <v>433</v>
      </c>
      <c r="AE133" s="658"/>
      <c r="AF133" s="650"/>
      <c r="AG133" s="658"/>
      <c r="AH133" s="658"/>
    </row>
    <row r="134" ht="15.75" customHeight="1">
      <c r="A134" s="621"/>
      <c r="B134" s="1099" t="s">
        <v>16578</v>
      </c>
      <c r="C134" s="1125"/>
      <c r="D134" s="1125"/>
      <c r="E134" s="1099" t="s">
        <v>16579</v>
      </c>
      <c r="F134" s="1013" t="s">
        <v>16580</v>
      </c>
      <c r="G134" s="1013" t="s">
        <v>16581</v>
      </c>
      <c r="H134" s="2173"/>
      <c r="I134" s="2173"/>
      <c r="J134" s="641"/>
      <c r="K134" s="641"/>
      <c r="L134" s="636"/>
      <c r="M134" s="641"/>
      <c r="N134" s="641"/>
      <c r="O134" s="641"/>
      <c r="P134" s="641"/>
      <c r="Q134" s="641"/>
      <c r="R134" s="641"/>
      <c r="S134" s="641"/>
      <c r="T134" s="641"/>
      <c r="U134" s="641"/>
      <c r="V134" s="641"/>
      <c r="W134" s="641"/>
      <c r="X134" s="641"/>
      <c r="Y134" s="641"/>
      <c r="Z134" s="641"/>
      <c r="AA134" s="2237"/>
      <c r="AB134" s="3141">
        <v>3.0</v>
      </c>
      <c r="AC134" s="665" t="s">
        <v>55</v>
      </c>
      <c r="AD134" s="665" t="s">
        <v>3208</v>
      </c>
      <c r="AE134" s="661"/>
      <c r="AF134" s="994"/>
      <c r="AG134" s="641"/>
      <c r="AH134" s="621"/>
    </row>
    <row r="135" ht="15.75" customHeight="1">
      <c r="A135" s="621"/>
      <c r="B135" s="1125"/>
      <c r="C135" s="1125"/>
      <c r="D135" s="1125"/>
      <c r="E135" s="1013" t="s">
        <v>5015</v>
      </c>
      <c r="F135" s="1013" t="s">
        <v>16580</v>
      </c>
      <c r="G135" s="1013" t="s">
        <v>16582</v>
      </c>
      <c r="H135" s="2173"/>
      <c r="I135" s="2173"/>
      <c r="J135" s="641"/>
      <c r="K135" s="641"/>
      <c r="L135" s="641"/>
      <c r="M135" s="641"/>
      <c r="N135" s="641"/>
      <c r="O135" s="641"/>
      <c r="P135" s="641"/>
      <c r="Q135" s="641"/>
      <c r="R135" s="641"/>
      <c r="S135" s="641"/>
      <c r="T135" s="641"/>
      <c r="U135" s="641"/>
      <c r="V135" s="641"/>
      <c r="W135" s="641"/>
      <c r="X135" s="641"/>
      <c r="Y135" s="641"/>
      <c r="Z135" s="641"/>
      <c r="AA135" s="2237"/>
      <c r="AB135" s="3141">
        <v>3.0</v>
      </c>
      <c r="AC135" s="665" t="s">
        <v>55</v>
      </c>
      <c r="AD135" s="665" t="s">
        <v>3208</v>
      </c>
      <c r="AE135" s="641"/>
      <c r="AF135" s="994"/>
      <c r="AG135" s="641"/>
      <c r="AH135" s="641"/>
    </row>
    <row r="136" ht="15.75" customHeight="1">
      <c r="A136" s="621"/>
      <c r="B136" s="1099" t="s">
        <v>16583</v>
      </c>
      <c r="C136" s="1125"/>
      <c r="D136" s="1125"/>
      <c r="E136" s="1099" t="s">
        <v>16579</v>
      </c>
      <c r="F136" s="1013" t="s">
        <v>16584</v>
      </c>
      <c r="G136" s="1013" t="s">
        <v>16585</v>
      </c>
      <c r="H136" s="2173"/>
      <c r="I136" s="2173"/>
      <c r="J136" s="641"/>
      <c r="K136" s="636"/>
      <c r="L136" s="636"/>
      <c r="M136" s="641"/>
      <c r="N136" s="641"/>
      <c r="O136" s="641"/>
      <c r="P136" s="641"/>
      <c r="Q136" s="641"/>
      <c r="R136" s="641"/>
      <c r="S136" s="641"/>
      <c r="T136" s="641"/>
      <c r="U136" s="641"/>
      <c r="V136" s="641"/>
      <c r="W136" s="641"/>
      <c r="X136" s="641"/>
      <c r="Y136" s="641"/>
      <c r="Z136" s="641"/>
      <c r="AA136" s="2237"/>
      <c r="AB136" s="3123">
        <v>3.0</v>
      </c>
      <c r="AC136" s="665" t="s">
        <v>55</v>
      </c>
      <c r="AD136" s="665" t="s">
        <v>1297</v>
      </c>
      <c r="AE136" s="641"/>
      <c r="AF136" s="994" t="s">
        <v>16586</v>
      </c>
      <c r="AG136" s="641"/>
      <c r="AH136" s="621"/>
    </row>
    <row r="137" ht="15.75" customHeight="1">
      <c r="A137" s="621"/>
      <c r="B137" s="1125"/>
      <c r="C137" s="1125"/>
      <c r="D137" s="1125"/>
      <c r="E137" s="1013" t="s">
        <v>5015</v>
      </c>
      <c r="F137" s="1013" t="s">
        <v>16584</v>
      </c>
      <c r="G137" s="1013" t="s">
        <v>16587</v>
      </c>
      <c r="H137" s="844"/>
      <c r="I137" s="2173"/>
      <c r="J137" s="636"/>
      <c r="K137" s="636"/>
      <c r="L137" s="636"/>
      <c r="M137" s="636"/>
      <c r="N137" s="636"/>
      <c r="O137" s="636"/>
      <c r="P137" s="636"/>
      <c r="Q137" s="636"/>
      <c r="R137" s="636"/>
      <c r="S137" s="636"/>
      <c r="T137" s="636"/>
      <c r="U137" s="636"/>
      <c r="V137" s="636"/>
      <c r="W137" s="636"/>
      <c r="X137" s="636"/>
      <c r="Y137" s="636"/>
      <c r="Z137" s="636"/>
      <c r="AA137" s="2754"/>
      <c r="AB137" s="3123">
        <v>3.0</v>
      </c>
      <c r="AC137" s="665" t="s">
        <v>55</v>
      </c>
      <c r="AD137" s="665" t="s">
        <v>1297</v>
      </c>
      <c r="AE137" s="658"/>
      <c r="AF137" s="994"/>
      <c r="AG137" s="658"/>
      <c r="AH137" s="1501"/>
    </row>
    <row r="138" ht="15.75" customHeight="1">
      <c r="A138" s="621"/>
      <c r="B138" s="623" t="s">
        <v>16588</v>
      </c>
      <c r="C138" s="621"/>
      <c r="D138" s="621"/>
      <c r="E138" s="623"/>
      <c r="F138" s="623"/>
      <c r="G138" s="623"/>
      <c r="H138" s="665" t="s">
        <v>94</v>
      </c>
      <c r="I138" s="665" t="s">
        <v>94</v>
      </c>
      <c r="J138" s="641"/>
      <c r="K138" s="641"/>
      <c r="L138" s="641"/>
      <c r="M138" s="641"/>
      <c r="N138" s="641"/>
      <c r="O138" s="641"/>
      <c r="P138" s="641"/>
      <c r="Q138" s="641"/>
      <c r="R138" s="641"/>
      <c r="S138" s="641"/>
      <c r="T138" s="641"/>
      <c r="U138" s="641"/>
      <c r="V138" s="641"/>
      <c r="W138" s="641"/>
      <c r="X138" s="641"/>
      <c r="Y138" s="641"/>
      <c r="Z138" s="641"/>
      <c r="AA138" s="2237"/>
      <c r="AB138" s="3123" t="s">
        <v>94</v>
      </c>
      <c r="AC138" s="665" t="s">
        <v>55</v>
      </c>
      <c r="AD138" s="665" t="s">
        <v>433</v>
      </c>
      <c r="AE138" s="641"/>
      <c r="AF138" s="642"/>
      <c r="AG138" s="641"/>
      <c r="AH138" s="1501"/>
    </row>
    <row r="139" ht="15.75" hidden="1" customHeight="1">
      <c r="A139" s="621"/>
      <c r="B139" s="621"/>
      <c r="C139" s="621"/>
      <c r="D139" s="621"/>
      <c r="E139" s="623" t="s">
        <v>16589</v>
      </c>
      <c r="F139" s="623" t="s">
        <v>16590</v>
      </c>
      <c r="G139" s="623" t="s">
        <v>16591</v>
      </c>
      <c r="H139" s="1126"/>
      <c r="I139" s="1126"/>
      <c r="J139" s="641"/>
      <c r="K139" s="641"/>
      <c r="L139" s="641"/>
      <c r="M139" s="641"/>
      <c r="N139" s="641"/>
      <c r="O139" s="641"/>
      <c r="P139" s="641"/>
      <c r="Q139" s="641"/>
      <c r="R139" s="641"/>
      <c r="S139" s="641"/>
      <c r="T139" s="641"/>
      <c r="U139" s="641"/>
      <c r="V139" s="641"/>
      <c r="W139" s="641"/>
      <c r="X139" s="641"/>
      <c r="Y139" s="641"/>
      <c r="Z139" s="641"/>
      <c r="AA139" s="2237"/>
      <c r="AB139" s="3123">
        <v>4.0</v>
      </c>
      <c r="AC139" s="665" t="s">
        <v>55</v>
      </c>
      <c r="AD139" s="665" t="s">
        <v>3208</v>
      </c>
      <c r="AE139" s="641"/>
      <c r="AF139" s="641"/>
      <c r="AG139" s="641"/>
      <c r="AH139" s="1501"/>
    </row>
    <row r="140" ht="15.75" hidden="1" customHeight="1">
      <c r="A140" s="621"/>
      <c r="B140" s="621"/>
      <c r="C140" s="621"/>
      <c r="D140" s="621"/>
      <c r="E140" s="623" t="s">
        <v>16592</v>
      </c>
      <c r="F140" s="623" t="s">
        <v>16590</v>
      </c>
      <c r="G140" s="623" t="s">
        <v>16593</v>
      </c>
      <c r="H140" s="1125"/>
      <c r="I140" s="1125"/>
      <c r="J140" s="621"/>
      <c r="K140" s="621"/>
      <c r="L140" s="621"/>
      <c r="M140" s="621"/>
      <c r="N140" s="621"/>
      <c r="O140" s="621"/>
      <c r="P140" s="621"/>
      <c r="Q140" s="621"/>
      <c r="R140" s="621"/>
      <c r="S140" s="621"/>
      <c r="T140" s="621"/>
      <c r="U140" s="621"/>
      <c r="V140" s="621"/>
      <c r="W140" s="621"/>
      <c r="X140" s="621"/>
      <c r="Y140" s="621"/>
      <c r="Z140" s="621"/>
      <c r="AA140" s="2683"/>
      <c r="AB140" s="3123">
        <v>4.0</v>
      </c>
      <c r="AC140" s="665" t="s">
        <v>55</v>
      </c>
      <c r="AD140" s="665" t="s">
        <v>3208</v>
      </c>
      <c r="AE140" s="641"/>
      <c r="AF140" s="641"/>
      <c r="AG140" s="641"/>
      <c r="AH140" s="1501"/>
    </row>
    <row r="141" ht="15.75" customHeight="1">
      <c r="A141" s="621"/>
      <c r="B141" s="1125"/>
      <c r="C141" s="1125"/>
      <c r="D141" s="1125"/>
      <c r="E141" s="1013" t="s">
        <v>5023</v>
      </c>
      <c r="F141" s="1013" t="s">
        <v>16590</v>
      </c>
      <c r="G141" s="1013" t="s">
        <v>16594</v>
      </c>
      <c r="H141" s="2173"/>
      <c r="I141" s="2173"/>
      <c r="J141" s="621"/>
      <c r="K141" s="641"/>
      <c r="L141" s="636"/>
      <c r="M141" s="641"/>
      <c r="N141" s="641"/>
      <c r="O141" s="641"/>
      <c r="P141" s="641"/>
      <c r="Q141" s="641"/>
      <c r="R141" s="641"/>
      <c r="S141" s="641"/>
      <c r="T141" s="641"/>
      <c r="U141" s="621"/>
      <c r="V141" s="641"/>
      <c r="W141" s="641"/>
      <c r="X141" s="641"/>
      <c r="Y141" s="621"/>
      <c r="Z141" s="641"/>
      <c r="AA141" s="2683"/>
      <c r="AB141" s="3123">
        <v>3.0</v>
      </c>
      <c r="AC141" s="665" t="s">
        <v>55</v>
      </c>
      <c r="AD141" s="665" t="s">
        <v>3208</v>
      </c>
      <c r="AE141" s="658"/>
      <c r="AF141" s="650"/>
      <c r="AG141" s="641"/>
      <c r="AH141" s="1501"/>
    </row>
    <row r="142" ht="15.75" hidden="1" customHeight="1">
      <c r="A142" s="621"/>
      <c r="B142" s="623" t="s">
        <v>417</v>
      </c>
      <c r="C142" s="621"/>
      <c r="D142" s="621"/>
      <c r="E142" s="623"/>
      <c r="F142" s="623" t="s">
        <v>16595</v>
      </c>
      <c r="G142" s="623" t="s">
        <v>16596</v>
      </c>
      <c r="H142" s="1126"/>
      <c r="I142" s="1126"/>
      <c r="J142" s="641"/>
      <c r="K142" s="641"/>
      <c r="L142" s="636"/>
      <c r="M142" s="641"/>
      <c r="N142" s="641"/>
      <c r="O142" s="641"/>
      <c r="P142" s="641"/>
      <c r="Q142" s="641"/>
      <c r="R142" s="641"/>
      <c r="S142" s="641"/>
      <c r="T142" s="641"/>
      <c r="U142" s="621"/>
      <c r="V142" s="641"/>
      <c r="W142" s="641"/>
      <c r="X142" s="641"/>
      <c r="Y142" s="621"/>
      <c r="Z142" s="641"/>
      <c r="AA142" s="2683"/>
      <c r="AB142" s="3123">
        <v>4.0</v>
      </c>
      <c r="AC142" s="665" t="s">
        <v>55</v>
      </c>
      <c r="AD142" s="665" t="s">
        <v>3208</v>
      </c>
      <c r="AE142" s="658"/>
      <c r="AF142" s="658"/>
      <c r="AG142" s="658"/>
      <c r="AH142" s="1501"/>
    </row>
    <row r="143" ht="15.75" hidden="1" customHeight="1">
      <c r="A143" s="621"/>
      <c r="B143" s="621"/>
      <c r="C143" s="623" t="s">
        <v>16597</v>
      </c>
      <c r="D143" s="621"/>
      <c r="E143" s="623"/>
      <c r="F143" s="623" t="s">
        <v>16598</v>
      </c>
      <c r="G143" s="623" t="s">
        <v>16599</v>
      </c>
      <c r="H143" s="1126"/>
      <c r="I143" s="1126"/>
      <c r="J143" s="641"/>
      <c r="K143" s="641"/>
      <c r="L143" s="621"/>
      <c r="M143" s="641"/>
      <c r="N143" s="641"/>
      <c r="O143" s="641"/>
      <c r="P143" s="641"/>
      <c r="Q143" s="641"/>
      <c r="R143" s="641"/>
      <c r="S143" s="641"/>
      <c r="T143" s="641"/>
      <c r="U143" s="621"/>
      <c r="V143" s="641"/>
      <c r="W143" s="641"/>
      <c r="X143" s="641"/>
      <c r="Y143" s="621"/>
      <c r="Z143" s="641"/>
      <c r="AA143" s="2683"/>
      <c r="AB143" s="3123">
        <v>4.0</v>
      </c>
      <c r="AC143" s="665" t="s">
        <v>55</v>
      </c>
      <c r="AD143" s="665" t="s">
        <v>433</v>
      </c>
      <c r="AE143" s="658"/>
      <c r="AF143" s="658"/>
      <c r="AG143" s="658"/>
      <c r="AH143" s="1501"/>
    </row>
    <row r="144" ht="15.75" customHeight="1">
      <c r="A144" s="621"/>
      <c r="B144" s="1125" t="s">
        <v>420</v>
      </c>
      <c r="C144" s="1125"/>
      <c r="D144" s="1125"/>
      <c r="E144" s="1013" t="s">
        <v>16600</v>
      </c>
      <c r="F144" s="1013" t="s">
        <v>16601</v>
      </c>
      <c r="G144" s="1013" t="s">
        <v>16602</v>
      </c>
      <c r="H144" s="2173"/>
      <c r="I144" s="2173"/>
      <c r="J144" s="1525"/>
      <c r="K144" s="1525"/>
      <c r="L144" s="1493"/>
      <c r="M144" s="1525"/>
      <c r="N144" s="1525"/>
      <c r="O144" s="1525"/>
      <c r="P144" s="1525"/>
      <c r="Q144" s="1525"/>
      <c r="R144" s="1525"/>
      <c r="S144" s="1525"/>
      <c r="T144" s="1525"/>
      <c r="U144" s="1493"/>
      <c r="V144" s="1525"/>
      <c r="W144" s="1525"/>
      <c r="X144" s="1525"/>
      <c r="Y144" s="1493"/>
      <c r="Z144" s="1525"/>
      <c r="AA144" s="3142"/>
      <c r="AB144" s="3143">
        <v>1.0</v>
      </c>
      <c r="AC144" s="3144" t="s">
        <v>55</v>
      </c>
      <c r="AD144" s="3144" t="s">
        <v>1594</v>
      </c>
      <c r="AE144" s="641"/>
      <c r="AF144" s="650"/>
      <c r="AG144" s="641"/>
      <c r="AH144" s="621"/>
    </row>
    <row r="145" ht="15.75" customHeight="1">
      <c r="A145" s="621"/>
      <c r="B145" s="1125"/>
      <c r="C145" s="1125"/>
      <c r="D145" s="1125"/>
      <c r="E145" s="1013" t="s">
        <v>16603</v>
      </c>
      <c r="F145" s="1013" t="s">
        <v>16601</v>
      </c>
      <c r="G145" s="732" t="s">
        <v>16604</v>
      </c>
      <c r="H145" s="2173"/>
      <c r="I145" s="2173"/>
      <c r="J145" s="1525"/>
      <c r="K145" s="1525"/>
      <c r="L145" s="1493"/>
      <c r="M145" s="1525"/>
      <c r="N145" s="1525"/>
      <c r="O145" s="1525"/>
      <c r="P145" s="1525"/>
      <c r="Q145" s="1525"/>
      <c r="R145" s="1525"/>
      <c r="S145" s="1525"/>
      <c r="T145" s="1525"/>
      <c r="U145" s="1493"/>
      <c r="V145" s="1525"/>
      <c r="W145" s="1525"/>
      <c r="X145" s="1525"/>
      <c r="Y145" s="1493"/>
      <c r="Z145" s="1525"/>
      <c r="AA145" s="3142"/>
      <c r="AB145" s="3143">
        <v>1.0</v>
      </c>
      <c r="AC145" s="3144" t="s">
        <v>55</v>
      </c>
      <c r="AD145" s="3145" t="s">
        <v>533</v>
      </c>
      <c r="AE145" s="658"/>
      <c r="AF145" s="650"/>
      <c r="AG145" s="661"/>
      <c r="AH145" s="1501"/>
    </row>
    <row r="146" ht="15.75" customHeight="1">
      <c r="A146" s="621"/>
      <c r="B146" s="1125"/>
      <c r="C146" s="1125" t="s">
        <v>16605</v>
      </c>
      <c r="D146" s="1125"/>
      <c r="E146" s="1013" t="s">
        <v>16606</v>
      </c>
      <c r="F146" s="1013" t="s">
        <v>16607</v>
      </c>
      <c r="G146" s="1013" t="s">
        <v>16608</v>
      </c>
      <c r="H146" s="2173"/>
      <c r="I146" s="2173"/>
      <c r="J146" s="1525"/>
      <c r="K146" s="1525"/>
      <c r="L146" s="1493"/>
      <c r="M146" s="1525"/>
      <c r="N146" s="1525"/>
      <c r="O146" s="1525"/>
      <c r="P146" s="1525"/>
      <c r="Q146" s="1525"/>
      <c r="R146" s="1525"/>
      <c r="S146" s="1525"/>
      <c r="T146" s="1525"/>
      <c r="U146" s="1493"/>
      <c r="V146" s="1525"/>
      <c r="W146" s="1525"/>
      <c r="X146" s="1525"/>
      <c r="Y146" s="1493"/>
      <c r="Z146" s="1525"/>
      <c r="AA146" s="3142"/>
      <c r="AB146" s="3143">
        <v>1.0</v>
      </c>
      <c r="AC146" s="3144" t="s">
        <v>55</v>
      </c>
      <c r="AD146" s="3144" t="s">
        <v>1594</v>
      </c>
      <c r="AE146" s="658"/>
      <c r="AF146" s="642"/>
      <c r="AG146" s="658"/>
      <c r="AH146" s="1501"/>
    </row>
    <row r="147" ht="15.75" hidden="1" customHeight="1">
      <c r="A147" s="621"/>
      <c r="B147" s="621" t="s">
        <v>4700</v>
      </c>
      <c r="C147" s="621"/>
      <c r="D147" s="621"/>
      <c r="E147" s="623"/>
      <c r="F147" s="623" t="s">
        <v>16609</v>
      </c>
      <c r="G147" s="623" t="s">
        <v>16399</v>
      </c>
      <c r="H147" s="1126"/>
      <c r="I147" s="1126"/>
      <c r="J147" s="641"/>
      <c r="K147" s="641"/>
      <c r="L147" s="621"/>
      <c r="M147" s="621"/>
      <c r="N147" s="621"/>
      <c r="O147" s="621"/>
      <c r="P147" s="621"/>
      <c r="Q147" s="621"/>
      <c r="R147" s="621"/>
      <c r="S147" s="621"/>
      <c r="T147" s="621"/>
      <c r="U147" s="621"/>
      <c r="V147" s="621"/>
      <c r="W147" s="621"/>
      <c r="X147" s="621"/>
      <c r="Y147" s="621"/>
      <c r="Z147" s="621"/>
      <c r="AA147" s="2683"/>
      <c r="AB147" s="3123">
        <v>4.0</v>
      </c>
      <c r="AC147" s="665" t="s">
        <v>55</v>
      </c>
      <c r="AD147" s="665" t="s">
        <v>3208</v>
      </c>
      <c r="AE147" s="641"/>
      <c r="AF147" s="658"/>
      <c r="AG147" s="658"/>
      <c r="AH147" s="621"/>
    </row>
    <row r="148" ht="15.75" hidden="1" customHeight="1">
      <c r="A148" s="621"/>
      <c r="B148" s="621" t="s">
        <v>16493</v>
      </c>
      <c r="C148" s="621"/>
      <c r="D148" s="621"/>
      <c r="E148" s="623"/>
      <c r="F148" s="623" t="s">
        <v>16610</v>
      </c>
      <c r="G148" s="623" t="s">
        <v>16611</v>
      </c>
      <c r="H148" s="1126"/>
      <c r="I148" s="1126"/>
      <c r="J148" s="641"/>
      <c r="K148" s="641"/>
      <c r="L148" s="636"/>
      <c r="M148" s="641"/>
      <c r="N148" s="641"/>
      <c r="O148" s="641"/>
      <c r="P148" s="641"/>
      <c r="Q148" s="641"/>
      <c r="R148" s="641"/>
      <c r="S148" s="641"/>
      <c r="T148" s="641"/>
      <c r="U148" s="621"/>
      <c r="V148" s="641"/>
      <c r="W148" s="641"/>
      <c r="X148" s="641"/>
      <c r="Y148" s="621"/>
      <c r="Z148" s="641"/>
      <c r="AA148" s="2683"/>
      <c r="AB148" s="3123">
        <v>4.0</v>
      </c>
      <c r="AC148" s="665" t="s">
        <v>55</v>
      </c>
      <c r="AD148" s="665" t="s">
        <v>433</v>
      </c>
      <c r="AE148" s="641"/>
      <c r="AF148" s="658"/>
      <c r="AG148" s="658"/>
      <c r="AH148" s="1501"/>
    </row>
    <row r="149" ht="15.75" hidden="1" customHeight="1">
      <c r="A149" s="621"/>
      <c r="B149" s="621" t="s">
        <v>16416</v>
      </c>
      <c r="C149" s="621" t="s">
        <v>2667</v>
      </c>
      <c r="D149" s="621"/>
      <c r="E149" s="623"/>
      <c r="F149" s="623" t="s">
        <v>16612</v>
      </c>
      <c r="G149" s="623" t="s">
        <v>16613</v>
      </c>
      <c r="H149" s="1126"/>
      <c r="I149" s="1126"/>
      <c r="J149" s="641"/>
      <c r="K149" s="641"/>
      <c r="L149" s="636"/>
      <c r="M149" s="641"/>
      <c r="N149" s="641"/>
      <c r="O149" s="641"/>
      <c r="P149" s="641"/>
      <c r="Q149" s="641"/>
      <c r="R149" s="641"/>
      <c r="S149" s="641"/>
      <c r="T149" s="641"/>
      <c r="U149" s="621"/>
      <c r="V149" s="641"/>
      <c r="W149" s="641"/>
      <c r="X149" s="641"/>
      <c r="Y149" s="621"/>
      <c r="Z149" s="641"/>
      <c r="AA149" s="2683"/>
      <c r="AB149" s="3123">
        <v>4.0</v>
      </c>
      <c r="AC149" s="665" t="s">
        <v>55</v>
      </c>
      <c r="AD149" s="665" t="s">
        <v>433</v>
      </c>
      <c r="AE149" s="658"/>
      <c r="AF149" s="658"/>
      <c r="AG149" s="658"/>
      <c r="AH149" s="621"/>
    </row>
    <row r="150" ht="15.75" hidden="1" customHeight="1">
      <c r="A150" s="621"/>
      <c r="B150" s="621"/>
      <c r="C150" s="621" t="s">
        <v>16614</v>
      </c>
      <c r="D150" s="621"/>
      <c r="E150" s="623"/>
      <c r="F150" s="623" t="s">
        <v>16615</v>
      </c>
      <c r="G150" s="2940" t="s">
        <v>16616</v>
      </c>
      <c r="H150" s="1126"/>
      <c r="I150" s="1126"/>
      <c r="J150" s="641"/>
      <c r="K150" s="641"/>
      <c r="L150" s="641"/>
      <c r="M150" s="641"/>
      <c r="N150" s="641"/>
      <c r="O150" s="641"/>
      <c r="P150" s="641"/>
      <c r="Q150" s="641"/>
      <c r="R150" s="641"/>
      <c r="S150" s="641"/>
      <c r="T150" s="641"/>
      <c r="U150" s="641"/>
      <c r="V150" s="641"/>
      <c r="W150" s="641"/>
      <c r="X150" s="641"/>
      <c r="Y150" s="641"/>
      <c r="Z150" s="641"/>
      <c r="AA150" s="2237"/>
      <c r="AB150" s="3123">
        <v>4.0</v>
      </c>
      <c r="AC150" s="665" t="s">
        <v>55</v>
      </c>
      <c r="AD150" s="665" t="s">
        <v>3049</v>
      </c>
      <c r="AE150" s="658"/>
      <c r="AF150" s="658"/>
      <c r="AG150" s="658"/>
      <c r="AH150" s="1501"/>
    </row>
    <row r="151" ht="15.75" hidden="1" customHeight="1">
      <c r="A151" s="621"/>
      <c r="B151" s="621" t="s">
        <v>16617</v>
      </c>
      <c r="C151" s="621"/>
      <c r="D151" s="621"/>
      <c r="E151" s="623"/>
      <c r="F151" s="623"/>
      <c r="G151" s="623"/>
      <c r="H151" s="1126"/>
      <c r="I151" s="1126"/>
      <c r="J151" s="641"/>
      <c r="K151" s="641"/>
      <c r="L151" s="641"/>
      <c r="M151" s="641"/>
      <c r="N151" s="641"/>
      <c r="O151" s="641"/>
      <c r="P151" s="641"/>
      <c r="Q151" s="641"/>
      <c r="R151" s="641"/>
      <c r="S151" s="641"/>
      <c r="T151" s="641"/>
      <c r="U151" s="641"/>
      <c r="V151" s="641"/>
      <c r="W151" s="641"/>
      <c r="X151" s="641"/>
      <c r="Y151" s="641"/>
      <c r="Z151" s="641"/>
      <c r="AA151" s="2237"/>
      <c r="AB151" s="3123">
        <v>4.0</v>
      </c>
      <c r="AC151" s="665" t="s">
        <v>55</v>
      </c>
      <c r="AD151" s="665" t="s">
        <v>433</v>
      </c>
      <c r="AE151" s="658"/>
      <c r="AF151" s="658"/>
      <c r="AG151" s="658"/>
      <c r="AH151" s="1501"/>
    </row>
    <row r="152" ht="15.75" hidden="1" customHeight="1">
      <c r="A152" s="621"/>
      <c r="B152" s="621"/>
      <c r="C152" s="621" t="s">
        <v>6227</v>
      </c>
      <c r="D152" s="621"/>
      <c r="E152" s="623"/>
      <c r="F152" s="623" t="s">
        <v>16618</v>
      </c>
      <c r="G152" s="623" t="s">
        <v>16619</v>
      </c>
      <c r="H152" s="1126"/>
      <c r="I152" s="1126"/>
      <c r="J152" s="641"/>
      <c r="K152" s="641"/>
      <c r="L152" s="621"/>
      <c r="M152" s="621"/>
      <c r="N152" s="621"/>
      <c r="O152" s="621"/>
      <c r="P152" s="621"/>
      <c r="Q152" s="621"/>
      <c r="R152" s="621"/>
      <c r="S152" s="621"/>
      <c r="T152" s="621"/>
      <c r="U152" s="621"/>
      <c r="V152" s="621"/>
      <c r="W152" s="621"/>
      <c r="X152" s="621"/>
      <c r="Y152" s="621"/>
      <c r="Z152" s="621"/>
      <c r="AA152" s="2683"/>
      <c r="AB152" s="3123">
        <v>4.0</v>
      </c>
      <c r="AC152" s="665" t="s">
        <v>55</v>
      </c>
      <c r="AD152" s="665" t="s">
        <v>433</v>
      </c>
      <c r="AE152" s="658"/>
      <c r="AF152" s="658"/>
      <c r="AG152" s="658"/>
      <c r="AH152" s="1501"/>
    </row>
    <row r="153" ht="15.75" hidden="1" customHeight="1">
      <c r="A153" s="621"/>
      <c r="B153" s="621"/>
      <c r="C153" s="621" t="s">
        <v>3411</v>
      </c>
      <c r="D153" s="621"/>
      <c r="E153" s="623"/>
      <c r="F153" s="623" t="s">
        <v>16620</v>
      </c>
      <c r="G153" s="623" t="s">
        <v>16621</v>
      </c>
      <c r="H153" s="1126"/>
      <c r="I153" s="1126"/>
      <c r="J153" s="641"/>
      <c r="K153" s="641"/>
      <c r="L153" s="636"/>
      <c r="M153" s="621"/>
      <c r="N153" s="621"/>
      <c r="O153" s="621"/>
      <c r="P153" s="621"/>
      <c r="Q153" s="621"/>
      <c r="R153" s="621"/>
      <c r="S153" s="621"/>
      <c r="T153" s="621"/>
      <c r="U153" s="621"/>
      <c r="V153" s="621"/>
      <c r="W153" s="621"/>
      <c r="X153" s="621"/>
      <c r="Y153" s="621"/>
      <c r="Z153" s="621"/>
      <c r="AA153" s="2683"/>
      <c r="AB153" s="3123">
        <v>4.0</v>
      </c>
      <c r="AC153" s="665" t="s">
        <v>55</v>
      </c>
      <c r="AD153" s="665" t="s">
        <v>433</v>
      </c>
      <c r="AE153" s="658"/>
      <c r="AF153" s="658"/>
      <c r="AG153" s="658"/>
      <c r="AH153" s="1501"/>
    </row>
    <row r="154" ht="15.75" hidden="1" customHeight="1">
      <c r="A154" s="621"/>
      <c r="B154" s="621"/>
      <c r="C154" s="621" t="s">
        <v>2018</v>
      </c>
      <c r="D154" s="621"/>
      <c r="E154" s="623"/>
      <c r="F154" s="623" t="s">
        <v>16622</v>
      </c>
      <c r="G154" s="623" t="s">
        <v>16623</v>
      </c>
      <c r="H154" s="1126"/>
      <c r="I154" s="1126"/>
      <c r="J154" s="641"/>
      <c r="K154" s="641"/>
      <c r="L154" s="636"/>
      <c r="M154" s="641"/>
      <c r="N154" s="641"/>
      <c r="O154" s="641"/>
      <c r="P154" s="641"/>
      <c r="Q154" s="641"/>
      <c r="R154" s="641"/>
      <c r="S154" s="641"/>
      <c r="T154" s="641"/>
      <c r="U154" s="621"/>
      <c r="V154" s="641"/>
      <c r="W154" s="641"/>
      <c r="X154" s="641"/>
      <c r="Y154" s="621"/>
      <c r="Z154" s="641"/>
      <c r="AA154" s="2683"/>
      <c r="AB154" s="3123">
        <v>4.0</v>
      </c>
      <c r="AC154" s="665" t="s">
        <v>55</v>
      </c>
      <c r="AD154" s="665" t="s">
        <v>433</v>
      </c>
      <c r="AE154" s="658"/>
      <c r="AF154" s="658"/>
      <c r="AG154" s="658"/>
      <c r="AH154" s="1501"/>
    </row>
    <row r="155" ht="15.75" hidden="1" customHeight="1">
      <c r="A155" s="621"/>
      <c r="B155" s="621"/>
      <c r="C155" s="621" t="s">
        <v>16624</v>
      </c>
      <c r="D155" s="621"/>
      <c r="E155" s="623"/>
      <c r="F155" s="623" t="s">
        <v>16625</v>
      </c>
      <c r="G155" s="623" t="s">
        <v>16626</v>
      </c>
      <c r="H155" s="1126"/>
      <c r="I155" s="1126"/>
      <c r="J155" s="641"/>
      <c r="K155" s="641"/>
      <c r="L155" s="636"/>
      <c r="M155" s="641"/>
      <c r="N155" s="641"/>
      <c r="O155" s="641"/>
      <c r="P155" s="641"/>
      <c r="Q155" s="641"/>
      <c r="R155" s="641"/>
      <c r="S155" s="641"/>
      <c r="T155" s="641"/>
      <c r="U155" s="621"/>
      <c r="V155" s="641"/>
      <c r="W155" s="641"/>
      <c r="X155" s="641"/>
      <c r="Y155" s="621"/>
      <c r="Z155" s="641"/>
      <c r="AA155" s="2683"/>
      <c r="AB155" s="3123">
        <v>4.0</v>
      </c>
      <c r="AC155" s="665" t="s">
        <v>55</v>
      </c>
      <c r="AD155" s="665" t="s">
        <v>1577</v>
      </c>
      <c r="AE155" s="658"/>
      <c r="AF155" s="658"/>
      <c r="AG155" s="658"/>
      <c r="AH155" s="621"/>
    </row>
    <row r="156" ht="15.75" hidden="1" customHeight="1">
      <c r="A156" s="621"/>
      <c r="B156" s="621"/>
      <c r="C156" s="621" t="s">
        <v>16627</v>
      </c>
      <c r="D156" s="621"/>
      <c r="E156" s="623"/>
      <c r="F156" s="623" t="s">
        <v>16628</v>
      </c>
      <c r="G156" s="623" t="s">
        <v>16629</v>
      </c>
      <c r="H156" s="1126"/>
      <c r="I156" s="1126"/>
      <c r="J156" s="641"/>
      <c r="K156" s="641"/>
      <c r="L156" s="636"/>
      <c r="M156" s="621"/>
      <c r="N156" s="621"/>
      <c r="O156" s="621"/>
      <c r="P156" s="621"/>
      <c r="Q156" s="621"/>
      <c r="R156" s="621"/>
      <c r="S156" s="621"/>
      <c r="T156" s="621"/>
      <c r="U156" s="621"/>
      <c r="V156" s="621"/>
      <c r="W156" s="621"/>
      <c r="X156" s="621"/>
      <c r="Y156" s="621"/>
      <c r="Z156" s="621"/>
      <c r="AA156" s="2683"/>
      <c r="AB156" s="3123">
        <v>4.0</v>
      </c>
      <c r="AC156" s="665" t="s">
        <v>55</v>
      </c>
      <c r="AD156" s="665" t="s">
        <v>3948</v>
      </c>
      <c r="AE156" s="2803" t="s">
        <v>16630</v>
      </c>
      <c r="AF156" s="658"/>
      <c r="AG156" s="658"/>
      <c r="AH156" s="621"/>
    </row>
    <row r="157" ht="15.75" hidden="1" customHeight="1">
      <c r="A157" s="621"/>
      <c r="B157" s="621"/>
      <c r="C157" s="621" t="s">
        <v>16631</v>
      </c>
      <c r="D157" s="621"/>
      <c r="E157" s="623"/>
      <c r="F157" s="623" t="s">
        <v>16632</v>
      </c>
      <c r="G157" s="623" t="s">
        <v>16633</v>
      </c>
      <c r="H157" s="1126"/>
      <c r="I157" s="1126"/>
      <c r="J157" s="641"/>
      <c r="K157" s="641"/>
      <c r="L157" s="636"/>
      <c r="M157" s="641"/>
      <c r="N157" s="641"/>
      <c r="O157" s="641"/>
      <c r="P157" s="641"/>
      <c r="Q157" s="641"/>
      <c r="R157" s="641"/>
      <c r="S157" s="641"/>
      <c r="T157" s="641"/>
      <c r="U157" s="636"/>
      <c r="V157" s="641"/>
      <c r="W157" s="641"/>
      <c r="X157" s="641"/>
      <c r="Y157" s="636"/>
      <c r="Z157" s="641"/>
      <c r="AA157" s="2754"/>
      <c r="AB157" s="3123">
        <v>4.0</v>
      </c>
      <c r="AC157" s="665" t="s">
        <v>55</v>
      </c>
      <c r="AD157" s="665" t="s">
        <v>3101</v>
      </c>
      <c r="AE157" s="658"/>
      <c r="AF157" s="658"/>
      <c r="AG157" s="658"/>
      <c r="AH157" s="621"/>
    </row>
    <row r="158" ht="15.75" customHeight="1">
      <c r="A158" s="621"/>
      <c r="B158" s="1125" t="s">
        <v>16634</v>
      </c>
      <c r="C158" s="1125"/>
      <c r="D158" s="1125"/>
      <c r="E158" s="1013"/>
      <c r="F158" s="1013" t="s">
        <v>16635</v>
      </c>
      <c r="G158" s="1013" t="s">
        <v>16636</v>
      </c>
      <c r="H158" s="2173"/>
      <c r="I158" s="2173"/>
      <c r="J158" s="641"/>
      <c r="K158" s="1126"/>
      <c r="L158" s="636"/>
      <c r="M158" s="641"/>
      <c r="N158" s="641"/>
      <c r="O158" s="641"/>
      <c r="P158" s="641"/>
      <c r="Q158" s="641"/>
      <c r="R158" s="641"/>
      <c r="S158" s="641"/>
      <c r="T158" s="641"/>
      <c r="U158" s="636"/>
      <c r="V158" s="641"/>
      <c r="W158" s="641"/>
      <c r="X158" s="641"/>
      <c r="Y158" s="636"/>
      <c r="Z158" s="641"/>
      <c r="AA158" s="2754"/>
      <c r="AB158" s="3123">
        <v>2.0</v>
      </c>
      <c r="AC158" s="665" t="s">
        <v>55</v>
      </c>
      <c r="AD158" s="665" t="s">
        <v>3208</v>
      </c>
      <c r="AE158" s="658"/>
      <c r="AF158" s="650"/>
      <c r="AG158" s="658"/>
      <c r="AH158" s="621"/>
    </row>
    <row r="159" ht="15.75" hidden="1" customHeight="1">
      <c r="A159" s="621"/>
      <c r="B159" s="621" t="s">
        <v>1581</v>
      </c>
      <c r="C159" s="621"/>
      <c r="D159" s="621"/>
      <c r="E159" s="623"/>
      <c r="F159" s="623" t="s">
        <v>16637</v>
      </c>
      <c r="G159" s="2940" t="s">
        <v>16638</v>
      </c>
      <c r="H159" s="1126"/>
      <c r="I159" s="1126"/>
      <c r="J159" s="641"/>
      <c r="K159" s="641"/>
      <c r="L159" s="641"/>
      <c r="M159" s="621"/>
      <c r="N159" s="621"/>
      <c r="O159" s="641"/>
      <c r="P159" s="641"/>
      <c r="Q159" s="641"/>
      <c r="R159" s="641"/>
      <c r="S159" s="641"/>
      <c r="T159" s="641"/>
      <c r="U159" s="641"/>
      <c r="V159" s="621"/>
      <c r="W159" s="641"/>
      <c r="X159" s="641"/>
      <c r="Y159" s="641"/>
      <c r="Z159" s="621"/>
      <c r="AA159" s="2237"/>
      <c r="AB159" s="3123">
        <v>4.0</v>
      </c>
      <c r="AC159" s="665" t="s">
        <v>55</v>
      </c>
      <c r="AD159" s="665" t="s">
        <v>433</v>
      </c>
      <c r="AE159" s="641"/>
      <c r="AF159" s="658"/>
      <c r="AG159" s="658"/>
      <c r="AH159" s="621"/>
    </row>
    <row r="160" ht="15.75" hidden="1" customHeight="1">
      <c r="A160" s="621"/>
      <c r="B160" s="621" t="s">
        <v>15961</v>
      </c>
      <c r="C160" s="621"/>
      <c r="D160" s="621"/>
      <c r="E160" s="623"/>
      <c r="F160" s="623" t="s">
        <v>16639</v>
      </c>
      <c r="G160" s="623" t="s">
        <v>16640</v>
      </c>
      <c r="H160" s="1126"/>
      <c r="I160" s="1126"/>
      <c r="J160" s="641"/>
      <c r="K160" s="641"/>
      <c r="L160" s="636"/>
      <c r="M160" s="621"/>
      <c r="N160" s="621"/>
      <c r="O160" s="641"/>
      <c r="P160" s="641"/>
      <c r="Q160" s="641"/>
      <c r="R160" s="641"/>
      <c r="S160" s="641"/>
      <c r="T160" s="641"/>
      <c r="U160" s="641"/>
      <c r="V160" s="621"/>
      <c r="W160" s="641"/>
      <c r="X160" s="641"/>
      <c r="Y160" s="641"/>
      <c r="Z160" s="621"/>
      <c r="AA160" s="2237"/>
      <c r="AB160" s="3123">
        <v>4.0</v>
      </c>
      <c r="AC160" s="665" t="s">
        <v>55</v>
      </c>
      <c r="AD160" s="665" t="s">
        <v>3101</v>
      </c>
      <c r="AE160" s="658"/>
      <c r="AF160" s="658"/>
      <c r="AG160" s="658"/>
      <c r="AH160" s="621"/>
    </row>
    <row r="161" ht="15.75" hidden="1" customHeight="1">
      <c r="A161" s="621"/>
      <c r="B161" s="621" t="s">
        <v>16641</v>
      </c>
      <c r="C161" s="621"/>
      <c r="D161" s="621"/>
      <c r="E161" s="623"/>
      <c r="F161" s="623" t="s">
        <v>16642</v>
      </c>
      <c r="G161" s="623" t="s">
        <v>16643</v>
      </c>
      <c r="H161" s="1126"/>
      <c r="I161" s="1126"/>
      <c r="J161" s="641"/>
      <c r="K161" s="641"/>
      <c r="L161" s="636"/>
      <c r="M161" s="641"/>
      <c r="N161" s="641"/>
      <c r="O161" s="641"/>
      <c r="P161" s="641"/>
      <c r="Q161" s="641"/>
      <c r="R161" s="641"/>
      <c r="S161" s="641"/>
      <c r="T161" s="641"/>
      <c r="U161" s="641"/>
      <c r="V161" s="641"/>
      <c r="W161" s="641"/>
      <c r="X161" s="641"/>
      <c r="Y161" s="641"/>
      <c r="Z161" s="641"/>
      <c r="AA161" s="2237"/>
      <c r="AB161" s="3123">
        <v>4.0</v>
      </c>
      <c r="AC161" s="665" t="s">
        <v>55</v>
      </c>
      <c r="AD161" s="665" t="s">
        <v>3208</v>
      </c>
      <c r="AE161" s="658"/>
      <c r="AF161" s="641"/>
      <c r="AG161" s="658"/>
      <c r="AH161" s="621"/>
    </row>
    <row r="162" ht="15.75" hidden="1" customHeight="1">
      <c r="A162" s="621"/>
      <c r="B162" s="621"/>
      <c r="C162" s="621"/>
      <c r="D162" s="621"/>
      <c r="E162" s="623" t="s">
        <v>16644</v>
      </c>
      <c r="F162" s="623" t="s">
        <v>16645</v>
      </c>
      <c r="G162" s="623" t="s">
        <v>16646</v>
      </c>
      <c r="H162" s="1125"/>
      <c r="I162" s="1125"/>
      <c r="J162" s="621"/>
      <c r="K162" s="621"/>
      <c r="L162" s="621"/>
      <c r="M162" s="621"/>
      <c r="N162" s="621"/>
      <c r="O162" s="621"/>
      <c r="P162" s="621"/>
      <c r="Q162" s="621"/>
      <c r="R162" s="621"/>
      <c r="S162" s="621"/>
      <c r="T162" s="621"/>
      <c r="U162" s="621"/>
      <c r="V162" s="621"/>
      <c r="W162" s="621"/>
      <c r="X162" s="621"/>
      <c r="Y162" s="621"/>
      <c r="Z162" s="621"/>
      <c r="AA162" s="2683"/>
      <c r="AB162" s="3123">
        <v>4.0</v>
      </c>
      <c r="AC162" s="665" t="s">
        <v>55</v>
      </c>
      <c r="AD162" s="665" t="s">
        <v>433</v>
      </c>
      <c r="AE162" s="658"/>
      <c r="AF162" s="658"/>
      <c r="AG162" s="658"/>
      <c r="AH162" s="621"/>
    </row>
    <row r="163" ht="15.75" customHeight="1">
      <c r="A163" s="621"/>
      <c r="B163" s="1125" t="s">
        <v>4504</v>
      </c>
      <c r="C163" s="1125"/>
      <c r="D163" s="1125"/>
      <c r="E163" s="1013"/>
      <c r="F163" s="1013" t="s">
        <v>16647</v>
      </c>
      <c r="G163" s="1013" t="s">
        <v>16648</v>
      </c>
      <c r="H163" s="2173"/>
      <c r="I163" s="2173"/>
      <c r="J163" s="641"/>
      <c r="K163" s="641"/>
      <c r="L163" s="621"/>
      <c r="M163" s="641"/>
      <c r="N163" s="641"/>
      <c r="O163" s="641"/>
      <c r="P163" s="641"/>
      <c r="Q163" s="641"/>
      <c r="R163" s="641"/>
      <c r="S163" s="641"/>
      <c r="T163" s="641"/>
      <c r="U163" s="621"/>
      <c r="V163" s="641"/>
      <c r="W163" s="641"/>
      <c r="X163" s="641"/>
      <c r="Y163" s="621"/>
      <c r="Z163" s="641"/>
      <c r="AA163" s="2683"/>
      <c r="AB163" s="3123">
        <v>3.0</v>
      </c>
      <c r="AC163" s="665" t="s">
        <v>55</v>
      </c>
      <c r="AD163" s="665" t="s">
        <v>433</v>
      </c>
      <c r="AE163" s="641"/>
      <c r="AF163" s="642"/>
      <c r="AG163" s="641"/>
      <c r="AH163" s="621"/>
    </row>
    <row r="164" ht="15.75" customHeight="1">
      <c r="A164" s="1125" t="s">
        <v>16649</v>
      </c>
      <c r="B164" s="607"/>
      <c r="C164" s="607"/>
      <c r="D164" s="607"/>
      <c r="E164" s="607"/>
      <c r="F164" s="1125" t="s">
        <v>16650</v>
      </c>
      <c r="G164" s="1125" t="s">
        <v>252</v>
      </c>
      <c r="H164" s="1514" t="s">
        <v>94</v>
      </c>
      <c r="I164" s="1514" t="s">
        <v>94</v>
      </c>
      <c r="J164" s="1514" t="s">
        <v>94</v>
      </c>
      <c r="K164" s="1514" t="s">
        <v>94</v>
      </c>
      <c r="L164" s="1106"/>
      <c r="M164" s="1106"/>
      <c r="N164" s="1106"/>
      <c r="O164" s="1106"/>
      <c r="P164" s="1106"/>
      <c r="Q164" s="1106"/>
      <c r="R164" s="1106"/>
      <c r="S164" s="1106"/>
      <c r="T164" s="1106"/>
      <c r="U164" s="1106"/>
      <c r="V164" s="1106"/>
      <c r="W164" s="1106"/>
      <c r="X164" s="1106"/>
      <c r="Y164" s="1106"/>
      <c r="Z164" s="1106"/>
      <c r="AA164" s="3146"/>
      <c r="AB164" s="3130" t="s">
        <v>94</v>
      </c>
      <c r="AC164" s="1514" t="s">
        <v>55</v>
      </c>
      <c r="AD164" s="1514" t="s">
        <v>437</v>
      </c>
      <c r="AE164" s="3147"/>
      <c r="AF164" s="828" t="s">
        <v>16651</v>
      </c>
      <c r="AG164" s="809"/>
      <c r="AH164" s="620"/>
    </row>
    <row r="165" ht="15.75" customHeight="1">
      <c r="A165" s="607"/>
      <c r="B165" s="1125" t="s">
        <v>16652</v>
      </c>
      <c r="C165" s="607"/>
      <c r="D165" s="607"/>
      <c r="E165" s="607"/>
      <c r="F165" s="607"/>
      <c r="G165" s="607"/>
      <c r="H165" s="1514" t="s">
        <v>94</v>
      </c>
      <c r="I165" s="1514" t="s">
        <v>94</v>
      </c>
      <c r="J165" s="1514" t="s">
        <v>94</v>
      </c>
      <c r="K165" s="1514" t="s">
        <v>94</v>
      </c>
      <c r="L165" s="1106"/>
      <c r="M165" s="1106"/>
      <c r="N165" s="1106"/>
      <c r="O165" s="1106"/>
      <c r="P165" s="1106"/>
      <c r="Q165" s="1106"/>
      <c r="R165" s="1106"/>
      <c r="S165" s="1106"/>
      <c r="T165" s="1106"/>
      <c r="U165" s="1106"/>
      <c r="V165" s="1106"/>
      <c r="W165" s="1106"/>
      <c r="X165" s="1106"/>
      <c r="Y165" s="1106"/>
      <c r="Z165" s="1106"/>
      <c r="AA165" s="3146"/>
      <c r="AB165" s="3130" t="s">
        <v>94</v>
      </c>
      <c r="AC165" s="1514" t="s">
        <v>55</v>
      </c>
      <c r="AD165" s="1514" t="s">
        <v>437</v>
      </c>
      <c r="AE165" s="1106"/>
      <c r="AF165" s="1611"/>
      <c r="AG165" s="730"/>
      <c r="AH165" s="607"/>
    </row>
    <row r="166" ht="15.75" customHeight="1">
      <c r="A166" s="607"/>
      <c r="B166" s="607"/>
      <c r="C166" s="1125" t="s">
        <v>16653</v>
      </c>
      <c r="D166" s="607"/>
      <c r="E166" s="607"/>
      <c r="F166" s="607"/>
      <c r="G166" s="607"/>
      <c r="H166" s="1514" t="s">
        <v>94</v>
      </c>
      <c r="I166" s="1514" t="s">
        <v>94</v>
      </c>
      <c r="J166" s="1514" t="s">
        <v>94</v>
      </c>
      <c r="K166" s="1514" t="s">
        <v>94</v>
      </c>
      <c r="L166" s="1106"/>
      <c r="M166" s="1106"/>
      <c r="N166" s="1106"/>
      <c r="O166" s="1106"/>
      <c r="P166" s="1106"/>
      <c r="Q166" s="1106"/>
      <c r="R166" s="1106"/>
      <c r="S166" s="1106"/>
      <c r="T166" s="1106"/>
      <c r="U166" s="1106"/>
      <c r="V166" s="1106"/>
      <c r="W166" s="1106"/>
      <c r="X166" s="1106"/>
      <c r="Y166" s="1106"/>
      <c r="Z166" s="1106"/>
      <c r="AA166" s="3146"/>
      <c r="AB166" s="3130" t="s">
        <v>94</v>
      </c>
      <c r="AC166" s="1514" t="s">
        <v>55</v>
      </c>
      <c r="AD166" s="1514" t="s">
        <v>437</v>
      </c>
      <c r="AE166" s="1106"/>
      <c r="AF166" s="2644" t="s">
        <v>16654</v>
      </c>
      <c r="AG166" s="3148"/>
      <c r="AH166" s="607"/>
    </row>
    <row r="167" ht="15.75" customHeight="1">
      <c r="A167" s="607"/>
      <c r="B167" s="1434"/>
      <c r="C167" s="607"/>
      <c r="D167" s="1013" t="s">
        <v>16655</v>
      </c>
      <c r="E167" s="1013" t="s">
        <v>16656</v>
      </c>
      <c r="F167" s="1013" t="s">
        <v>16657</v>
      </c>
      <c r="G167" s="1398" t="s">
        <v>16658</v>
      </c>
      <c r="H167" s="1488"/>
      <c r="I167" s="1488"/>
      <c r="J167" s="1106"/>
      <c r="K167" s="1106"/>
      <c r="L167" s="1106"/>
      <c r="M167" s="1106"/>
      <c r="N167" s="1106"/>
      <c r="O167" s="1106"/>
      <c r="P167" s="1106"/>
      <c r="Q167" s="1106"/>
      <c r="R167" s="1106"/>
      <c r="S167" s="1106"/>
      <c r="T167" s="1106"/>
      <c r="U167" s="1106"/>
      <c r="V167" s="1106"/>
      <c r="W167" s="1106"/>
      <c r="X167" s="1106"/>
      <c r="Y167" s="1106"/>
      <c r="Z167" s="1106"/>
      <c r="AA167" s="3146"/>
      <c r="AB167" s="3130">
        <v>1.0</v>
      </c>
      <c r="AC167" s="1514" t="s">
        <v>55</v>
      </c>
      <c r="AD167" s="1514" t="s">
        <v>437</v>
      </c>
      <c r="AE167" s="1326" t="s">
        <v>16659</v>
      </c>
      <c r="AF167" s="2644" t="s">
        <v>16660</v>
      </c>
      <c r="AG167" s="3149"/>
      <c r="AH167" s="727"/>
    </row>
    <row r="168" ht="15.75" customHeight="1">
      <c r="A168" s="607"/>
      <c r="B168" s="607"/>
      <c r="C168" s="607"/>
      <c r="D168" s="1013" t="s">
        <v>16661</v>
      </c>
      <c r="E168" s="1013" t="s">
        <v>16656</v>
      </c>
      <c r="F168" s="1013" t="s">
        <v>16662</v>
      </c>
      <c r="G168" s="1013" t="s">
        <v>16663</v>
      </c>
      <c r="H168" s="1488"/>
      <c r="I168" s="1488"/>
      <c r="J168" s="1106"/>
      <c r="K168" s="1106"/>
      <c r="L168" s="1106"/>
      <c r="M168" s="1106"/>
      <c r="N168" s="1106"/>
      <c r="O168" s="1106"/>
      <c r="P168" s="1106"/>
      <c r="Q168" s="1106"/>
      <c r="R168" s="1106"/>
      <c r="S168" s="1106"/>
      <c r="T168" s="1106"/>
      <c r="U168" s="1106"/>
      <c r="V168" s="1106"/>
      <c r="W168" s="1106"/>
      <c r="X168" s="1106"/>
      <c r="Y168" s="1106"/>
      <c r="Z168" s="1106"/>
      <c r="AA168" s="3146"/>
      <c r="AB168" s="3130">
        <v>1.0</v>
      </c>
      <c r="AC168" s="1514" t="s">
        <v>55</v>
      </c>
      <c r="AD168" s="1514" t="s">
        <v>437</v>
      </c>
      <c r="AE168" s="730"/>
      <c r="AF168" s="1611"/>
      <c r="AG168" s="730"/>
      <c r="AH168" s="607"/>
    </row>
    <row r="169" ht="15.75" customHeight="1">
      <c r="A169" s="607"/>
      <c r="B169" s="607"/>
      <c r="C169" s="607"/>
      <c r="D169" s="1013" t="s">
        <v>16664</v>
      </c>
      <c r="E169" s="1013" t="s">
        <v>16665</v>
      </c>
      <c r="F169" s="1013" t="s">
        <v>16666</v>
      </c>
      <c r="G169" s="1013" t="s">
        <v>16667</v>
      </c>
      <c r="H169" s="1488"/>
      <c r="I169" s="1488"/>
      <c r="J169" s="1106"/>
      <c r="K169" s="1106"/>
      <c r="L169" s="1106"/>
      <c r="M169" s="1106"/>
      <c r="N169" s="1106"/>
      <c r="O169" s="1106"/>
      <c r="P169" s="1106"/>
      <c r="Q169" s="1106"/>
      <c r="R169" s="1106"/>
      <c r="S169" s="1106"/>
      <c r="T169" s="1106"/>
      <c r="U169" s="1106"/>
      <c r="V169" s="1106"/>
      <c r="W169" s="1106"/>
      <c r="X169" s="1106"/>
      <c r="Y169" s="1106"/>
      <c r="Z169" s="1106"/>
      <c r="AA169" s="3146"/>
      <c r="AB169" s="3130">
        <v>3.0</v>
      </c>
      <c r="AC169" s="1514" t="s">
        <v>55</v>
      </c>
      <c r="AD169" s="1514" t="s">
        <v>437</v>
      </c>
      <c r="AE169" s="730"/>
      <c r="AF169" s="2644" t="s">
        <v>16668</v>
      </c>
      <c r="AG169" s="730"/>
      <c r="AH169" s="607"/>
    </row>
    <row r="170" ht="15.75" hidden="1" customHeight="1">
      <c r="A170" s="3150"/>
      <c r="B170" s="3150"/>
      <c r="C170" s="3150"/>
      <c r="D170" s="3151" t="s">
        <v>16669</v>
      </c>
      <c r="E170" s="3151" t="s">
        <v>16670</v>
      </c>
      <c r="F170" s="3151" t="s">
        <v>16666</v>
      </c>
      <c r="G170" s="3151" t="s">
        <v>16671</v>
      </c>
      <c r="H170" s="2104"/>
      <c r="I170" s="2104"/>
      <c r="J170" s="2104"/>
      <c r="K170" s="2104"/>
      <c r="L170" s="2104"/>
      <c r="M170" s="2104"/>
      <c r="N170" s="2104"/>
      <c r="O170" s="2104"/>
      <c r="P170" s="2104"/>
      <c r="Q170" s="2104"/>
      <c r="R170" s="2104"/>
      <c r="S170" s="2104"/>
      <c r="T170" s="2104"/>
      <c r="U170" s="2104"/>
      <c r="V170" s="2104"/>
      <c r="W170" s="2104"/>
      <c r="X170" s="2104"/>
      <c r="Y170" s="2104"/>
      <c r="Z170" s="2104"/>
      <c r="AA170" s="3152"/>
      <c r="AB170" s="3143">
        <v>4.0</v>
      </c>
      <c r="AC170" s="3144" t="s">
        <v>55</v>
      </c>
      <c r="AD170" s="3144" t="s">
        <v>437</v>
      </c>
      <c r="AE170" s="730"/>
      <c r="AF170" s="730"/>
      <c r="AG170" s="730"/>
      <c r="AH170" s="607"/>
    </row>
    <row r="171" ht="15.75" hidden="1" customHeight="1">
      <c r="A171" s="607"/>
      <c r="B171" s="607"/>
      <c r="C171" s="607"/>
      <c r="D171" s="1013" t="s">
        <v>16669</v>
      </c>
      <c r="E171" s="1013" t="s">
        <v>16670</v>
      </c>
      <c r="F171" s="1013" t="s">
        <v>16666</v>
      </c>
      <c r="G171" s="1013" t="s">
        <v>16671</v>
      </c>
      <c r="H171" s="1106"/>
      <c r="I171" s="1106"/>
      <c r="J171" s="1106"/>
      <c r="K171" s="1106"/>
      <c r="L171" s="1106"/>
      <c r="M171" s="1106"/>
      <c r="N171" s="1106"/>
      <c r="O171" s="1106"/>
      <c r="P171" s="1106"/>
      <c r="Q171" s="1106"/>
      <c r="R171" s="1106"/>
      <c r="S171" s="1106"/>
      <c r="T171" s="1106"/>
      <c r="U171" s="1106"/>
      <c r="V171" s="1106"/>
      <c r="W171" s="1106"/>
      <c r="X171" s="1106"/>
      <c r="Y171" s="1106"/>
      <c r="Z171" s="1106"/>
      <c r="AA171" s="3146"/>
      <c r="AB171" s="3130">
        <v>4.0</v>
      </c>
      <c r="AC171" s="1514" t="s">
        <v>55</v>
      </c>
      <c r="AD171" s="1514" t="s">
        <v>437</v>
      </c>
      <c r="AE171" s="730"/>
      <c r="AF171" s="730"/>
      <c r="AG171" s="730"/>
      <c r="AH171" s="727"/>
    </row>
    <row r="172" ht="15.75" customHeight="1">
      <c r="A172" s="607"/>
      <c r="B172" s="607"/>
      <c r="C172" s="1125" t="s">
        <v>16672</v>
      </c>
      <c r="D172" s="607"/>
      <c r="E172" s="607"/>
      <c r="F172" s="607"/>
      <c r="G172" s="607"/>
      <c r="H172" s="1514" t="s">
        <v>94</v>
      </c>
      <c r="I172" s="1514" t="s">
        <v>94</v>
      </c>
      <c r="J172" s="1514" t="s">
        <v>94</v>
      </c>
      <c r="K172" s="1514" t="s">
        <v>94</v>
      </c>
      <c r="L172" s="1106"/>
      <c r="M172" s="1106"/>
      <c r="N172" s="1106"/>
      <c r="O172" s="1106"/>
      <c r="P172" s="1106"/>
      <c r="Q172" s="1106"/>
      <c r="R172" s="1106"/>
      <c r="S172" s="1106"/>
      <c r="T172" s="1106"/>
      <c r="U172" s="1106"/>
      <c r="V172" s="1106"/>
      <c r="W172" s="1106"/>
      <c r="X172" s="1106"/>
      <c r="Y172" s="1106"/>
      <c r="Z172" s="1106"/>
      <c r="AA172" s="3146"/>
      <c r="AB172" s="3137" t="s">
        <v>94</v>
      </c>
      <c r="AC172" s="1514" t="s">
        <v>55</v>
      </c>
      <c r="AD172" s="1514" t="s">
        <v>437</v>
      </c>
      <c r="AE172" s="730"/>
      <c r="AF172" s="2644" t="s">
        <v>16673</v>
      </c>
      <c r="AG172" s="3148"/>
      <c r="AH172" s="607"/>
    </row>
    <row r="173" ht="15.75" customHeight="1">
      <c r="A173" s="607"/>
      <c r="B173" s="607"/>
      <c r="C173" s="607"/>
      <c r="D173" s="1013" t="s">
        <v>16655</v>
      </c>
      <c r="E173" s="1013" t="s">
        <v>16674</v>
      </c>
      <c r="F173" s="1013" t="s">
        <v>16657</v>
      </c>
      <c r="G173" s="1013" t="s">
        <v>16675</v>
      </c>
      <c r="H173" s="1488"/>
      <c r="I173" s="1488"/>
      <c r="J173" s="1106"/>
      <c r="K173" s="1106"/>
      <c r="L173" s="1106"/>
      <c r="M173" s="1106"/>
      <c r="N173" s="1106"/>
      <c r="O173" s="1106"/>
      <c r="P173" s="1106"/>
      <c r="Q173" s="1106"/>
      <c r="R173" s="1106"/>
      <c r="S173" s="1106"/>
      <c r="T173" s="1106"/>
      <c r="U173" s="1106"/>
      <c r="V173" s="1106"/>
      <c r="W173" s="1106"/>
      <c r="X173" s="1106"/>
      <c r="Y173" s="1106"/>
      <c r="Z173" s="1106"/>
      <c r="AA173" s="3146"/>
      <c r="AB173" s="3130">
        <v>1.0</v>
      </c>
      <c r="AC173" s="1514" t="s">
        <v>55</v>
      </c>
      <c r="AD173" s="1514" t="s">
        <v>437</v>
      </c>
      <c r="AE173" s="3153" t="s">
        <v>16676</v>
      </c>
      <c r="AF173" s="2644" t="s">
        <v>16677</v>
      </c>
      <c r="AG173" s="730"/>
      <c r="AH173" s="607"/>
    </row>
    <row r="174" ht="15.75" customHeight="1">
      <c r="A174" s="607"/>
      <c r="B174" s="607"/>
      <c r="C174" s="607"/>
      <c r="D174" s="1013" t="s">
        <v>16661</v>
      </c>
      <c r="E174" s="1013" t="s">
        <v>16674</v>
      </c>
      <c r="F174" s="1013" t="s">
        <v>16662</v>
      </c>
      <c r="G174" s="1398" t="s">
        <v>16678</v>
      </c>
      <c r="H174" s="1488"/>
      <c r="I174" s="1488"/>
      <c r="J174" s="1106"/>
      <c r="K174" s="1106"/>
      <c r="L174" s="1106"/>
      <c r="M174" s="1106"/>
      <c r="N174" s="1106"/>
      <c r="O174" s="1106"/>
      <c r="P174" s="1106"/>
      <c r="Q174" s="1106"/>
      <c r="R174" s="1106"/>
      <c r="S174" s="1106"/>
      <c r="T174" s="1106"/>
      <c r="U174" s="1106"/>
      <c r="V174" s="1106"/>
      <c r="W174" s="1106"/>
      <c r="X174" s="1106"/>
      <c r="Y174" s="1106"/>
      <c r="Z174" s="1106"/>
      <c r="AA174" s="3146"/>
      <c r="AB174" s="3130">
        <v>1.0</v>
      </c>
      <c r="AC174" s="1514" t="s">
        <v>55</v>
      </c>
      <c r="AD174" s="1514" t="s">
        <v>437</v>
      </c>
      <c r="AE174" s="730"/>
      <c r="AF174" s="1611"/>
      <c r="AG174" s="730"/>
      <c r="AH174" s="607"/>
    </row>
    <row r="175" ht="15.75" hidden="1" customHeight="1">
      <c r="A175" s="3150"/>
      <c r="B175" s="3150"/>
      <c r="C175" s="3150"/>
      <c r="D175" s="3151" t="s">
        <v>16679</v>
      </c>
      <c r="E175" s="3151" t="s">
        <v>16680</v>
      </c>
      <c r="F175" s="3151" t="s">
        <v>16666</v>
      </c>
      <c r="G175" s="3151" t="s">
        <v>16681</v>
      </c>
      <c r="H175" s="2104"/>
      <c r="I175" s="2104"/>
      <c r="J175" s="2104"/>
      <c r="K175" s="2104"/>
      <c r="L175" s="2104"/>
      <c r="M175" s="2104"/>
      <c r="N175" s="2104"/>
      <c r="O175" s="2104"/>
      <c r="P175" s="2104"/>
      <c r="Q175" s="2104"/>
      <c r="R175" s="2104"/>
      <c r="S175" s="2104"/>
      <c r="T175" s="2104"/>
      <c r="U175" s="2104"/>
      <c r="V175" s="2104"/>
      <c r="W175" s="2104"/>
      <c r="X175" s="2104"/>
      <c r="Y175" s="2104"/>
      <c r="Z175" s="2104"/>
      <c r="AA175" s="3152"/>
      <c r="AB175" s="3143">
        <v>4.0</v>
      </c>
      <c r="AC175" s="3144" t="s">
        <v>55</v>
      </c>
      <c r="AD175" s="3144" t="s">
        <v>437</v>
      </c>
      <c r="AE175" s="1106"/>
      <c r="AF175" s="1106"/>
      <c r="AG175" s="1106"/>
      <c r="AH175" s="607"/>
    </row>
    <row r="176" ht="15.75" customHeight="1">
      <c r="A176" s="607"/>
      <c r="B176" s="607"/>
      <c r="C176" s="607"/>
      <c r="D176" s="1013" t="s">
        <v>16664</v>
      </c>
      <c r="E176" s="1013" t="s">
        <v>16682</v>
      </c>
      <c r="F176" s="1013" t="s">
        <v>16666</v>
      </c>
      <c r="G176" s="1013" t="s">
        <v>16683</v>
      </c>
      <c r="H176" s="1488"/>
      <c r="I176" s="1488"/>
      <c r="J176" s="1106"/>
      <c r="K176" s="1106"/>
      <c r="L176" s="1106"/>
      <c r="M176" s="1106"/>
      <c r="N176" s="1106"/>
      <c r="O176" s="1106"/>
      <c r="P176" s="1106"/>
      <c r="Q176" s="1106"/>
      <c r="R176" s="1106"/>
      <c r="S176" s="1106"/>
      <c r="T176" s="1106"/>
      <c r="U176" s="1106"/>
      <c r="V176" s="1106"/>
      <c r="W176" s="1106"/>
      <c r="X176" s="1106"/>
      <c r="Y176" s="1106"/>
      <c r="Z176" s="1106"/>
      <c r="AA176" s="3146"/>
      <c r="AB176" s="3130">
        <v>3.0</v>
      </c>
      <c r="AC176" s="1514" t="s">
        <v>55</v>
      </c>
      <c r="AD176" s="1514" t="s">
        <v>437</v>
      </c>
      <c r="AE176" s="1106"/>
      <c r="AF176" s="2644" t="s">
        <v>16684</v>
      </c>
      <c r="AG176" s="1106"/>
      <c r="AH176" s="727"/>
    </row>
    <row r="177" ht="15.75" hidden="1" customHeight="1">
      <c r="A177" s="607"/>
      <c r="B177" s="607"/>
      <c r="C177" s="607"/>
      <c r="D177" s="1013" t="s">
        <v>16679</v>
      </c>
      <c r="E177" s="1013" t="s">
        <v>16680</v>
      </c>
      <c r="F177" s="1013" t="s">
        <v>16666</v>
      </c>
      <c r="G177" s="1013" t="s">
        <v>16681</v>
      </c>
      <c r="H177" s="1106"/>
      <c r="I177" s="1106"/>
      <c r="J177" s="1106"/>
      <c r="K177" s="1106"/>
      <c r="L177" s="1106"/>
      <c r="M177" s="1106"/>
      <c r="N177" s="1106"/>
      <c r="O177" s="1106"/>
      <c r="P177" s="1106"/>
      <c r="Q177" s="1106"/>
      <c r="R177" s="1106"/>
      <c r="S177" s="1106"/>
      <c r="T177" s="1106"/>
      <c r="U177" s="1106"/>
      <c r="V177" s="1106"/>
      <c r="W177" s="1106"/>
      <c r="X177" s="1106"/>
      <c r="Y177" s="1106"/>
      <c r="Z177" s="1106"/>
      <c r="AA177" s="3146"/>
      <c r="AB177" s="3130">
        <v>4.0</v>
      </c>
      <c r="AC177" s="1514" t="s">
        <v>55</v>
      </c>
      <c r="AD177" s="1514" t="s">
        <v>437</v>
      </c>
      <c r="AE177" s="730"/>
      <c r="AF177" s="730"/>
      <c r="AG177" s="730"/>
      <c r="AH177" s="607"/>
    </row>
    <row r="178" ht="15.75" customHeight="1">
      <c r="A178" s="607"/>
      <c r="B178" s="607"/>
      <c r="C178" s="1125" t="s">
        <v>16685</v>
      </c>
      <c r="D178" s="607"/>
      <c r="E178" s="607"/>
      <c r="F178" s="607"/>
      <c r="G178" s="607"/>
      <c r="H178" s="1488" t="s">
        <v>94</v>
      </c>
      <c r="I178" s="1488" t="s">
        <v>94</v>
      </c>
      <c r="J178" s="1106"/>
      <c r="K178" s="1106"/>
      <c r="L178" s="1106"/>
      <c r="M178" s="1106"/>
      <c r="N178" s="1106"/>
      <c r="O178" s="1106"/>
      <c r="P178" s="1106"/>
      <c r="Q178" s="1106"/>
      <c r="R178" s="1106"/>
      <c r="S178" s="1106"/>
      <c r="T178" s="1106"/>
      <c r="U178" s="1106"/>
      <c r="V178" s="1106"/>
      <c r="W178" s="1106"/>
      <c r="X178" s="1106"/>
      <c r="Y178" s="1106"/>
      <c r="Z178" s="1106"/>
      <c r="AA178" s="3146"/>
      <c r="AB178" s="3130" t="s">
        <v>94</v>
      </c>
      <c r="AC178" s="1514" t="s">
        <v>55</v>
      </c>
      <c r="AD178" s="2173" t="s">
        <v>1571</v>
      </c>
      <c r="AE178" s="1106"/>
      <c r="AF178" s="3153" t="s">
        <v>16686</v>
      </c>
      <c r="AG178" s="3148"/>
      <c r="AH178" s="607"/>
    </row>
    <row r="179" ht="15.75" customHeight="1">
      <c r="A179" s="607"/>
      <c r="B179" s="607"/>
      <c r="C179" s="607"/>
      <c r="D179" s="1013" t="s">
        <v>16655</v>
      </c>
      <c r="E179" s="1013" t="s">
        <v>16687</v>
      </c>
      <c r="F179" s="732" t="s">
        <v>16688</v>
      </c>
      <c r="G179" s="1398" t="s">
        <v>16689</v>
      </c>
      <c r="H179" s="1488"/>
      <c r="I179" s="1488"/>
      <c r="J179" s="1106"/>
      <c r="K179" s="1106"/>
      <c r="L179" s="1106"/>
      <c r="M179" s="1106"/>
      <c r="N179" s="1106"/>
      <c r="O179" s="1106"/>
      <c r="P179" s="1106"/>
      <c r="Q179" s="1106"/>
      <c r="R179" s="1106"/>
      <c r="S179" s="1106"/>
      <c r="T179" s="1106"/>
      <c r="U179" s="1106"/>
      <c r="V179" s="1106"/>
      <c r="W179" s="1106"/>
      <c r="X179" s="1106"/>
      <c r="Y179" s="1106"/>
      <c r="Z179" s="1106"/>
      <c r="AA179" s="3146"/>
      <c r="AB179" s="3130">
        <v>1.0</v>
      </c>
      <c r="AC179" s="1514" t="s">
        <v>55</v>
      </c>
      <c r="AD179" s="2173" t="s">
        <v>1571</v>
      </c>
      <c r="AE179" s="2644" t="s">
        <v>16690</v>
      </c>
      <c r="AF179" s="2644" t="s">
        <v>16691</v>
      </c>
      <c r="AG179" s="2644"/>
      <c r="AH179" s="607"/>
    </row>
    <row r="180" ht="15.75" customHeight="1">
      <c r="A180" s="607"/>
      <c r="B180" s="607"/>
      <c r="C180" s="607"/>
      <c r="D180" s="1013" t="s">
        <v>16661</v>
      </c>
      <c r="E180" s="1013" t="s">
        <v>16687</v>
      </c>
      <c r="F180" s="732" t="s">
        <v>16692</v>
      </c>
      <c r="G180" s="1398" t="s">
        <v>16693</v>
      </c>
      <c r="H180" s="1488"/>
      <c r="I180" s="1488"/>
      <c r="J180" s="1106"/>
      <c r="K180" s="1106"/>
      <c r="L180" s="1106"/>
      <c r="M180" s="1106"/>
      <c r="N180" s="1106"/>
      <c r="O180" s="1106"/>
      <c r="P180" s="1106"/>
      <c r="Q180" s="1106"/>
      <c r="R180" s="1106"/>
      <c r="S180" s="1106"/>
      <c r="T180" s="1106"/>
      <c r="U180" s="1106"/>
      <c r="V180" s="1106"/>
      <c r="W180" s="1106"/>
      <c r="X180" s="1106"/>
      <c r="Y180" s="1106"/>
      <c r="Z180" s="1106"/>
      <c r="AA180" s="3146"/>
      <c r="AB180" s="3130">
        <v>1.0</v>
      </c>
      <c r="AC180" s="1514" t="s">
        <v>55</v>
      </c>
      <c r="AD180" s="2173" t="s">
        <v>1571</v>
      </c>
      <c r="AE180" s="2644"/>
      <c r="AF180" s="1611"/>
      <c r="AG180" s="2644"/>
      <c r="AH180" s="607"/>
    </row>
    <row r="181" ht="15.75" hidden="1" customHeight="1">
      <c r="A181" s="3150"/>
      <c r="B181" s="3150"/>
      <c r="C181" s="3150"/>
      <c r="D181" s="3151" t="s">
        <v>16694</v>
      </c>
      <c r="E181" s="3151" t="s">
        <v>16695</v>
      </c>
      <c r="F181" s="3151" t="s">
        <v>16696</v>
      </c>
      <c r="G181" s="3151" t="s">
        <v>16697</v>
      </c>
      <c r="H181" s="2104"/>
      <c r="I181" s="2104"/>
      <c r="J181" s="2104"/>
      <c r="K181" s="2104"/>
      <c r="L181" s="2104"/>
      <c r="M181" s="2104"/>
      <c r="N181" s="2104"/>
      <c r="O181" s="2104"/>
      <c r="P181" s="2104"/>
      <c r="Q181" s="2104"/>
      <c r="R181" s="2104"/>
      <c r="S181" s="2104"/>
      <c r="T181" s="2104"/>
      <c r="U181" s="2104"/>
      <c r="V181" s="2104"/>
      <c r="W181" s="2104"/>
      <c r="X181" s="2104"/>
      <c r="Y181" s="2104"/>
      <c r="Z181" s="2104"/>
      <c r="AA181" s="3152"/>
      <c r="AB181" s="3143">
        <v>4.0</v>
      </c>
      <c r="AC181" s="3144" t="s">
        <v>55</v>
      </c>
      <c r="AD181" s="3144" t="s">
        <v>437</v>
      </c>
      <c r="AE181" s="730"/>
      <c r="AF181" s="730"/>
      <c r="AG181" s="730"/>
      <c r="AH181" s="727"/>
    </row>
    <row r="182" ht="15.75" customHeight="1">
      <c r="A182" s="607"/>
      <c r="B182" s="607"/>
      <c r="C182" s="607"/>
      <c r="D182" s="1013" t="s">
        <v>16698</v>
      </c>
      <c r="E182" s="1013" t="s">
        <v>16687</v>
      </c>
      <c r="F182" s="732" t="s">
        <v>16699</v>
      </c>
      <c r="G182" s="1398" t="s">
        <v>16700</v>
      </c>
      <c r="H182" s="1488"/>
      <c r="I182" s="1488"/>
      <c r="J182" s="1106"/>
      <c r="K182" s="1106"/>
      <c r="L182" s="1106"/>
      <c r="M182" s="1106"/>
      <c r="N182" s="1106"/>
      <c r="O182" s="1106"/>
      <c r="P182" s="1106"/>
      <c r="Q182" s="1106"/>
      <c r="R182" s="1106"/>
      <c r="S182" s="1106"/>
      <c r="T182" s="1106"/>
      <c r="U182" s="1106"/>
      <c r="V182" s="1106"/>
      <c r="W182" s="1106"/>
      <c r="X182" s="1106"/>
      <c r="Y182" s="1106"/>
      <c r="Z182" s="1106"/>
      <c r="AA182" s="3146"/>
      <c r="AB182" s="3130">
        <v>1.0</v>
      </c>
      <c r="AC182" s="1514" t="s">
        <v>55</v>
      </c>
      <c r="AD182" s="2173" t="s">
        <v>1571</v>
      </c>
      <c r="AE182" s="1106"/>
      <c r="AF182" s="2644" t="s">
        <v>16701</v>
      </c>
      <c r="AG182" s="3149"/>
      <c r="AH182" s="727"/>
    </row>
    <row r="183" ht="15.75" customHeight="1">
      <c r="A183" s="607"/>
      <c r="B183" s="607"/>
      <c r="C183" s="607"/>
      <c r="D183" s="1013" t="s">
        <v>16664</v>
      </c>
      <c r="E183" s="1013" t="s">
        <v>16702</v>
      </c>
      <c r="F183" s="1013" t="s">
        <v>16696</v>
      </c>
      <c r="G183" s="1013" t="s">
        <v>16703</v>
      </c>
      <c r="H183" s="1488"/>
      <c r="I183" s="1488"/>
      <c r="J183" s="1106"/>
      <c r="K183" s="1106"/>
      <c r="L183" s="1106"/>
      <c r="M183" s="1106"/>
      <c r="N183" s="1106"/>
      <c r="O183" s="1106"/>
      <c r="P183" s="1106"/>
      <c r="Q183" s="1106"/>
      <c r="R183" s="1106"/>
      <c r="S183" s="1106"/>
      <c r="T183" s="1106"/>
      <c r="U183" s="1106"/>
      <c r="V183" s="1106"/>
      <c r="W183" s="1106"/>
      <c r="X183" s="1106"/>
      <c r="Y183" s="1106"/>
      <c r="Z183" s="1106"/>
      <c r="AA183" s="3146"/>
      <c r="AB183" s="3130">
        <v>3.0</v>
      </c>
      <c r="AC183" s="1514" t="s">
        <v>55</v>
      </c>
      <c r="AD183" s="1514" t="s">
        <v>437</v>
      </c>
      <c r="AE183" s="1106"/>
      <c r="AF183" s="2597"/>
      <c r="AG183" s="730"/>
      <c r="AH183" s="727"/>
    </row>
    <row r="184" ht="15.75" hidden="1" customHeight="1">
      <c r="A184" s="607"/>
      <c r="B184" s="607"/>
      <c r="C184" s="607"/>
      <c r="D184" s="1013" t="s">
        <v>16694</v>
      </c>
      <c r="E184" s="1013" t="s">
        <v>16695</v>
      </c>
      <c r="F184" s="1013" t="s">
        <v>16696</v>
      </c>
      <c r="G184" s="1013" t="s">
        <v>16697</v>
      </c>
      <c r="H184" s="1106"/>
      <c r="I184" s="1106"/>
      <c r="J184" s="1106"/>
      <c r="K184" s="1106"/>
      <c r="L184" s="1106"/>
      <c r="M184" s="1106"/>
      <c r="N184" s="1106"/>
      <c r="O184" s="1106"/>
      <c r="P184" s="1106"/>
      <c r="Q184" s="1106"/>
      <c r="R184" s="1106"/>
      <c r="S184" s="1106"/>
      <c r="T184" s="1106"/>
      <c r="U184" s="1106"/>
      <c r="V184" s="1106"/>
      <c r="W184" s="1106"/>
      <c r="X184" s="1106"/>
      <c r="Y184" s="1106"/>
      <c r="Z184" s="1106"/>
      <c r="AA184" s="3146"/>
      <c r="AB184" s="3130">
        <v>4.0</v>
      </c>
      <c r="AC184" s="1514" t="s">
        <v>55</v>
      </c>
      <c r="AD184" s="1514" t="s">
        <v>437</v>
      </c>
      <c r="AE184" s="1106"/>
      <c r="AF184" s="1106"/>
      <c r="AG184" s="1106"/>
      <c r="AH184" s="607"/>
    </row>
    <row r="185" ht="15.75" customHeight="1">
      <c r="A185" s="607"/>
      <c r="B185" s="607"/>
      <c r="C185" s="1125" t="s">
        <v>16704</v>
      </c>
      <c r="D185" s="607"/>
      <c r="E185" s="607"/>
      <c r="F185" s="607"/>
      <c r="G185" s="607"/>
      <c r="H185" s="1488" t="s">
        <v>94</v>
      </c>
      <c r="I185" s="1488" t="s">
        <v>94</v>
      </c>
      <c r="J185" s="1106"/>
      <c r="K185" s="1106"/>
      <c r="L185" s="1106"/>
      <c r="M185" s="1106"/>
      <c r="N185" s="1106"/>
      <c r="O185" s="1106"/>
      <c r="P185" s="1106"/>
      <c r="Q185" s="1106"/>
      <c r="R185" s="1106"/>
      <c r="S185" s="1106"/>
      <c r="T185" s="1106"/>
      <c r="U185" s="1106"/>
      <c r="V185" s="1106"/>
      <c r="W185" s="1106"/>
      <c r="X185" s="1106"/>
      <c r="Y185" s="1106"/>
      <c r="Z185" s="1106"/>
      <c r="AA185" s="3146"/>
      <c r="AB185" s="3130" t="s">
        <v>94</v>
      </c>
      <c r="AC185" s="1514" t="s">
        <v>55</v>
      </c>
      <c r="AD185" s="1514" t="s">
        <v>437</v>
      </c>
      <c r="AE185" s="1106"/>
      <c r="AF185" s="2597"/>
      <c r="AG185" s="1106"/>
      <c r="AH185" s="607"/>
    </row>
    <row r="186" ht="15.75" customHeight="1">
      <c r="A186" s="607"/>
      <c r="B186" s="607"/>
      <c r="C186" s="607"/>
      <c r="D186" s="1013" t="s">
        <v>16655</v>
      </c>
      <c r="E186" s="1013" t="s">
        <v>16705</v>
      </c>
      <c r="F186" s="1013" t="s">
        <v>16706</v>
      </c>
      <c r="G186" s="1013" t="s">
        <v>16707</v>
      </c>
      <c r="H186" s="1488"/>
      <c r="I186" s="1488"/>
      <c r="J186" s="1106"/>
      <c r="K186" s="1106"/>
      <c r="L186" s="1106"/>
      <c r="M186" s="1106"/>
      <c r="N186" s="1106"/>
      <c r="O186" s="1106"/>
      <c r="P186" s="1106"/>
      <c r="Q186" s="1106"/>
      <c r="R186" s="1106"/>
      <c r="S186" s="1106"/>
      <c r="T186" s="1106"/>
      <c r="U186" s="1106"/>
      <c r="V186" s="1106"/>
      <c r="W186" s="1106"/>
      <c r="X186" s="1106"/>
      <c r="Y186" s="1106"/>
      <c r="Z186" s="1106"/>
      <c r="AA186" s="3146"/>
      <c r="AB186" s="3130">
        <v>1.0</v>
      </c>
      <c r="AC186" s="1514" t="s">
        <v>55</v>
      </c>
      <c r="AD186" s="1514" t="s">
        <v>437</v>
      </c>
      <c r="AE186" s="2644" t="s">
        <v>16690</v>
      </c>
      <c r="AF186" s="2644" t="s">
        <v>16708</v>
      </c>
      <c r="AG186" s="730"/>
      <c r="AH186" s="727"/>
    </row>
    <row r="187" ht="15.75" customHeight="1">
      <c r="A187" s="607"/>
      <c r="B187" s="607"/>
      <c r="C187" s="607"/>
      <c r="D187" s="1013" t="s">
        <v>252</v>
      </c>
      <c r="E187" s="1013" t="s">
        <v>16705</v>
      </c>
      <c r="F187" s="1013" t="s">
        <v>16709</v>
      </c>
      <c r="G187" s="732" t="s">
        <v>16707</v>
      </c>
      <c r="H187" s="1488"/>
      <c r="I187" s="1488"/>
      <c r="J187" s="1106"/>
      <c r="K187" s="1106"/>
      <c r="L187" s="1106"/>
      <c r="M187" s="1106"/>
      <c r="N187" s="1106"/>
      <c r="O187" s="1106"/>
      <c r="P187" s="1106"/>
      <c r="Q187" s="1106"/>
      <c r="R187" s="1106"/>
      <c r="S187" s="1106"/>
      <c r="T187" s="1106"/>
      <c r="U187" s="1106"/>
      <c r="V187" s="1106"/>
      <c r="W187" s="1106"/>
      <c r="X187" s="1106"/>
      <c r="Y187" s="1106"/>
      <c r="Z187" s="1106"/>
      <c r="AA187" s="3146"/>
      <c r="AB187" s="3130">
        <v>1.0</v>
      </c>
      <c r="AC187" s="1514" t="s">
        <v>55</v>
      </c>
      <c r="AD187" s="2173" t="s">
        <v>1732</v>
      </c>
      <c r="AE187" s="1106"/>
      <c r="AF187" s="2597"/>
      <c r="AG187" s="2644"/>
      <c r="AH187" s="607"/>
    </row>
    <row r="188" ht="15.75" customHeight="1">
      <c r="A188" s="607"/>
      <c r="B188" s="607"/>
      <c r="C188" s="607"/>
      <c r="D188" s="1013" t="s">
        <v>16698</v>
      </c>
      <c r="E188" s="1013" t="s">
        <v>16705</v>
      </c>
      <c r="F188" s="732" t="s">
        <v>16710</v>
      </c>
      <c r="G188" s="732" t="s">
        <v>16711</v>
      </c>
      <c r="H188" s="1488"/>
      <c r="I188" s="1488"/>
      <c r="J188" s="1106"/>
      <c r="K188" s="1106"/>
      <c r="L188" s="1106"/>
      <c r="M188" s="1106"/>
      <c r="N188" s="1106"/>
      <c r="O188" s="1106"/>
      <c r="P188" s="1106"/>
      <c r="Q188" s="1106"/>
      <c r="R188" s="1106"/>
      <c r="S188" s="1106"/>
      <c r="T188" s="1106"/>
      <c r="U188" s="1106"/>
      <c r="V188" s="1106"/>
      <c r="W188" s="1106"/>
      <c r="X188" s="1106"/>
      <c r="Y188" s="1106"/>
      <c r="Z188" s="1106"/>
      <c r="AA188" s="3146"/>
      <c r="AB188" s="3130">
        <v>1.0</v>
      </c>
      <c r="AC188" s="1514" t="s">
        <v>55</v>
      </c>
      <c r="AD188" s="2173" t="s">
        <v>1571</v>
      </c>
      <c r="AE188" s="1106"/>
      <c r="AF188" s="2644"/>
      <c r="AG188" s="2644"/>
      <c r="AH188" s="727"/>
    </row>
    <row r="189" ht="15.75" customHeight="1">
      <c r="A189" s="607"/>
      <c r="B189" s="607"/>
      <c r="C189" s="607"/>
      <c r="D189" s="1013" t="s">
        <v>16712</v>
      </c>
      <c r="E189" s="1013" t="s">
        <v>16713</v>
      </c>
      <c r="F189" s="1013" t="s">
        <v>16696</v>
      </c>
      <c r="G189" s="1013" t="s">
        <v>16714</v>
      </c>
      <c r="H189" s="1488"/>
      <c r="I189" s="1488"/>
      <c r="J189" s="1106"/>
      <c r="K189" s="1106"/>
      <c r="L189" s="1106"/>
      <c r="M189" s="1106"/>
      <c r="N189" s="1106"/>
      <c r="O189" s="1106"/>
      <c r="P189" s="1106"/>
      <c r="Q189" s="1106"/>
      <c r="R189" s="1106"/>
      <c r="S189" s="1106"/>
      <c r="T189" s="1106"/>
      <c r="U189" s="1106"/>
      <c r="V189" s="1106"/>
      <c r="W189" s="1106"/>
      <c r="X189" s="1106"/>
      <c r="Y189" s="1106"/>
      <c r="Z189" s="1106"/>
      <c r="AA189" s="3146"/>
      <c r="AB189" s="3130">
        <v>3.0</v>
      </c>
      <c r="AC189" s="1514" t="s">
        <v>55</v>
      </c>
      <c r="AD189" s="1514" t="s">
        <v>437</v>
      </c>
      <c r="AE189" s="1106"/>
      <c r="AF189" s="2597"/>
      <c r="AG189" s="1106"/>
      <c r="AH189" s="607"/>
    </row>
    <row r="190" ht="15.75" customHeight="1">
      <c r="A190" s="607"/>
      <c r="B190" s="607"/>
      <c r="C190" s="1125" t="s">
        <v>16715</v>
      </c>
      <c r="D190" s="607"/>
      <c r="E190" s="607"/>
      <c r="F190" s="607"/>
      <c r="G190" s="607"/>
      <c r="H190" s="3154"/>
      <c r="I190" s="3154"/>
      <c r="J190" s="1106"/>
      <c r="K190" s="1106"/>
      <c r="L190" s="1106"/>
      <c r="M190" s="1106"/>
      <c r="N190" s="1106"/>
      <c r="O190" s="1106"/>
      <c r="P190" s="1106"/>
      <c r="Q190" s="1106"/>
      <c r="R190" s="1106"/>
      <c r="S190" s="1106"/>
      <c r="T190" s="1106"/>
      <c r="U190" s="1106"/>
      <c r="V190" s="1106"/>
      <c r="W190" s="1106"/>
      <c r="X190" s="1106"/>
      <c r="Y190" s="1106"/>
      <c r="Z190" s="1106"/>
      <c r="AA190" s="3146"/>
      <c r="AB190" s="3130" t="s">
        <v>94</v>
      </c>
      <c r="AC190" s="1514" t="s">
        <v>55</v>
      </c>
      <c r="AD190" s="1514" t="s">
        <v>437</v>
      </c>
      <c r="AE190" s="1106"/>
      <c r="AF190" s="2597"/>
      <c r="AG190" s="1106"/>
      <c r="AH190" s="607"/>
    </row>
    <row r="191" ht="15.75" customHeight="1">
      <c r="A191" s="607"/>
      <c r="B191" s="607"/>
      <c r="C191" s="607"/>
      <c r="D191" s="1013" t="s">
        <v>16655</v>
      </c>
      <c r="E191" s="1013" t="s">
        <v>16716</v>
      </c>
      <c r="F191" s="732" t="s">
        <v>16688</v>
      </c>
      <c r="G191" s="1013" t="s">
        <v>16717</v>
      </c>
      <c r="H191" s="1488"/>
      <c r="I191" s="1488"/>
      <c r="J191" s="1106"/>
      <c r="K191" s="1106"/>
      <c r="L191" s="1106"/>
      <c r="M191" s="1106"/>
      <c r="N191" s="1106"/>
      <c r="O191" s="1106"/>
      <c r="P191" s="1106"/>
      <c r="Q191" s="1106"/>
      <c r="R191" s="1106"/>
      <c r="S191" s="1106"/>
      <c r="T191" s="1106"/>
      <c r="U191" s="1106"/>
      <c r="V191" s="1106"/>
      <c r="W191" s="1106"/>
      <c r="X191" s="1106"/>
      <c r="Y191" s="1106"/>
      <c r="Z191" s="1106"/>
      <c r="AA191" s="3146"/>
      <c r="AB191" s="3130">
        <v>1.0</v>
      </c>
      <c r="AC191" s="1514" t="s">
        <v>55</v>
      </c>
      <c r="AD191" s="2173" t="s">
        <v>1571</v>
      </c>
      <c r="AE191" s="3153" t="s">
        <v>16718</v>
      </c>
      <c r="AF191" s="2644"/>
      <c r="AG191" s="3149"/>
      <c r="AH191" s="607"/>
    </row>
    <row r="192" ht="15.75" customHeight="1">
      <c r="A192" s="607"/>
      <c r="B192" s="607"/>
      <c r="C192" s="607"/>
      <c r="D192" s="1013" t="s">
        <v>16661</v>
      </c>
      <c r="E192" s="1013" t="s">
        <v>16716</v>
      </c>
      <c r="F192" s="732" t="s">
        <v>16692</v>
      </c>
      <c r="G192" s="1013" t="s">
        <v>16717</v>
      </c>
      <c r="H192" s="1488"/>
      <c r="I192" s="1488"/>
      <c r="J192" s="1106"/>
      <c r="K192" s="1106"/>
      <c r="L192" s="1106"/>
      <c r="M192" s="1106"/>
      <c r="N192" s="1106"/>
      <c r="O192" s="1106"/>
      <c r="P192" s="1106"/>
      <c r="Q192" s="1106"/>
      <c r="R192" s="1106"/>
      <c r="S192" s="1106"/>
      <c r="T192" s="1106"/>
      <c r="U192" s="1106"/>
      <c r="V192" s="1106"/>
      <c r="W192" s="1106"/>
      <c r="X192" s="1106"/>
      <c r="Y192" s="1106"/>
      <c r="Z192" s="1106"/>
      <c r="AA192" s="3146"/>
      <c r="AB192" s="3130">
        <v>1.0</v>
      </c>
      <c r="AC192" s="1514" t="s">
        <v>55</v>
      </c>
      <c r="AD192" s="2173" t="s">
        <v>1571</v>
      </c>
      <c r="AE192" s="3153" t="s">
        <v>16719</v>
      </c>
      <c r="AF192" s="2597"/>
      <c r="AG192" s="3149"/>
      <c r="AH192" s="727"/>
    </row>
    <row r="193" ht="15.75" customHeight="1">
      <c r="A193" s="607"/>
      <c r="B193" s="607"/>
      <c r="C193" s="607"/>
      <c r="D193" s="1013" t="s">
        <v>16698</v>
      </c>
      <c r="E193" s="1013" t="s">
        <v>16716</v>
      </c>
      <c r="F193" s="732" t="s">
        <v>16720</v>
      </c>
      <c r="G193" s="732" t="s">
        <v>16721</v>
      </c>
      <c r="H193" s="1488"/>
      <c r="I193" s="1488"/>
      <c r="J193" s="1106"/>
      <c r="K193" s="1106"/>
      <c r="L193" s="1106"/>
      <c r="M193" s="1106"/>
      <c r="N193" s="1106"/>
      <c r="O193" s="1106"/>
      <c r="P193" s="1106"/>
      <c r="Q193" s="1106"/>
      <c r="R193" s="1106"/>
      <c r="S193" s="1106"/>
      <c r="T193" s="1106"/>
      <c r="U193" s="1106"/>
      <c r="V193" s="1106"/>
      <c r="W193" s="1106"/>
      <c r="X193" s="1106"/>
      <c r="Y193" s="1106"/>
      <c r="Z193" s="1106"/>
      <c r="AA193" s="3146"/>
      <c r="AB193" s="3130">
        <v>1.0</v>
      </c>
      <c r="AC193" s="1514" t="s">
        <v>55</v>
      </c>
      <c r="AD193" s="2173" t="s">
        <v>1571</v>
      </c>
      <c r="AE193" s="3153" t="s">
        <v>16722</v>
      </c>
      <c r="AF193" s="2644" t="s">
        <v>16723</v>
      </c>
      <c r="AG193" s="3155"/>
      <c r="AH193" s="727"/>
    </row>
    <row r="194" ht="15.75" customHeight="1">
      <c r="A194" s="607"/>
      <c r="B194" s="607"/>
      <c r="C194" s="607"/>
      <c r="D194" s="1013" t="s">
        <v>16724</v>
      </c>
      <c r="E194" s="1013" t="s">
        <v>16716</v>
      </c>
      <c r="F194" s="1013" t="s">
        <v>16725</v>
      </c>
      <c r="G194" s="1013" t="s">
        <v>16726</v>
      </c>
      <c r="H194" s="1488"/>
      <c r="I194" s="1488"/>
      <c r="J194" s="1106"/>
      <c r="K194" s="1106"/>
      <c r="L194" s="1106"/>
      <c r="M194" s="1106"/>
      <c r="N194" s="1106"/>
      <c r="O194" s="1106"/>
      <c r="P194" s="1106"/>
      <c r="Q194" s="1106"/>
      <c r="R194" s="1106"/>
      <c r="S194" s="1106"/>
      <c r="T194" s="1106"/>
      <c r="U194" s="1106"/>
      <c r="V194" s="1106"/>
      <c r="W194" s="1106"/>
      <c r="X194" s="1106"/>
      <c r="Y194" s="1106"/>
      <c r="Z194" s="1106"/>
      <c r="AA194" s="3146"/>
      <c r="AB194" s="3130">
        <v>3.0</v>
      </c>
      <c r="AC194" s="1514" t="s">
        <v>55</v>
      </c>
      <c r="AD194" s="1514" t="s">
        <v>437</v>
      </c>
      <c r="AE194" s="1106"/>
      <c r="AF194" s="1515" t="s">
        <v>16727</v>
      </c>
      <c r="AG194" s="730"/>
      <c r="AH194" s="607"/>
    </row>
    <row r="195" ht="15.75" customHeight="1">
      <c r="A195" s="607"/>
      <c r="B195" s="607"/>
      <c r="C195" s="607"/>
      <c r="D195" s="1013" t="s">
        <v>16728</v>
      </c>
      <c r="E195" s="1013" t="s">
        <v>16716</v>
      </c>
      <c r="F195" s="1013" t="s">
        <v>16729</v>
      </c>
      <c r="G195" s="1013" t="s">
        <v>16730</v>
      </c>
      <c r="H195" s="1488"/>
      <c r="I195" s="1488"/>
      <c r="J195" s="1106"/>
      <c r="K195" s="1106"/>
      <c r="L195" s="1106"/>
      <c r="M195" s="1106"/>
      <c r="N195" s="1106"/>
      <c r="O195" s="1106"/>
      <c r="P195" s="1106"/>
      <c r="Q195" s="1106"/>
      <c r="R195" s="1106"/>
      <c r="S195" s="1106"/>
      <c r="T195" s="1106"/>
      <c r="U195" s="1106"/>
      <c r="V195" s="1106"/>
      <c r="W195" s="1106"/>
      <c r="X195" s="1106"/>
      <c r="Y195" s="1106"/>
      <c r="Z195" s="1106"/>
      <c r="AA195" s="3146"/>
      <c r="AB195" s="3130">
        <v>3.0</v>
      </c>
      <c r="AC195" s="1514" t="s">
        <v>55</v>
      </c>
      <c r="AD195" s="1514" t="s">
        <v>437</v>
      </c>
      <c r="AE195" s="730"/>
      <c r="AF195" s="1611"/>
      <c r="AG195" s="1106"/>
      <c r="AH195" s="727"/>
    </row>
    <row r="196" ht="15.75" customHeight="1">
      <c r="A196" s="607"/>
      <c r="B196" s="607"/>
      <c r="C196" s="1125" t="s">
        <v>16731</v>
      </c>
      <c r="D196" s="607"/>
      <c r="E196" s="607"/>
      <c r="F196" s="607"/>
      <c r="G196" s="607"/>
      <c r="H196" s="1488" t="s">
        <v>94</v>
      </c>
      <c r="I196" s="1488" t="s">
        <v>94</v>
      </c>
      <c r="J196" s="1106"/>
      <c r="K196" s="1106"/>
      <c r="L196" s="1106"/>
      <c r="M196" s="1106"/>
      <c r="N196" s="1106"/>
      <c r="O196" s="1106"/>
      <c r="P196" s="1106"/>
      <c r="Q196" s="1106"/>
      <c r="R196" s="1106"/>
      <c r="S196" s="1106"/>
      <c r="T196" s="1106"/>
      <c r="U196" s="1106"/>
      <c r="V196" s="1106"/>
      <c r="W196" s="1106"/>
      <c r="X196" s="1106"/>
      <c r="Y196" s="1106"/>
      <c r="Z196" s="1106"/>
      <c r="AA196" s="3146"/>
      <c r="AB196" s="3130" t="s">
        <v>94</v>
      </c>
      <c r="AC196" s="1514" t="s">
        <v>55</v>
      </c>
      <c r="AD196" s="1514" t="s">
        <v>437</v>
      </c>
      <c r="AE196" s="730"/>
      <c r="AF196" s="1611"/>
      <c r="AG196" s="730"/>
      <c r="AH196" s="727"/>
    </row>
    <row r="197" ht="15.75" customHeight="1">
      <c r="A197" s="607"/>
      <c r="B197" s="607"/>
      <c r="C197" s="607"/>
      <c r="D197" s="1013" t="s">
        <v>16655</v>
      </c>
      <c r="E197" s="1013" t="s">
        <v>16732</v>
      </c>
      <c r="F197" s="1013" t="s">
        <v>16733</v>
      </c>
      <c r="G197" s="1013" t="s">
        <v>16734</v>
      </c>
      <c r="H197" s="1488"/>
      <c r="I197" s="1488"/>
      <c r="J197" s="1106"/>
      <c r="K197" s="1106"/>
      <c r="L197" s="1106"/>
      <c r="M197" s="1106"/>
      <c r="N197" s="1106"/>
      <c r="O197" s="1106"/>
      <c r="P197" s="1106"/>
      <c r="Q197" s="1106"/>
      <c r="R197" s="1106"/>
      <c r="S197" s="1106"/>
      <c r="T197" s="1106"/>
      <c r="U197" s="1106"/>
      <c r="V197" s="1106"/>
      <c r="W197" s="1106"/>
      <c r="X197" s="1106"/>
      <c r="Y197" s="1106"/>
      <c r="Z197" s="1106"/>
      <c r="AA197" s="3146"/>
      <c r="AB197" s="3130">
        <v>1.0</v>
      </c>
      <c r="AC197" s="1514" t="s">
        <v>55</v>
      </c>
      <c r="AD197" s="1514" t="s">
        <v>437</v>
      </c>
      <c r="AE197" s="3153" t="s">
        <v>16735</v>
      </c>
      <c r="AF197" s="2644"/>
      <c r="AG197" s="730"/>
      <c r="AH197" s="727"/>
    </row>
    <row r="198" ht="15.75" customHeight="1">
      <c r="A198" s="607"/>
      <c r="B198" s="607"/>
      <c r="C198" s="607"/>
      <c r="D198" s="1013" t="s">
        <v>16661</v>
      </c>
      <c r="E198" s="607"/>
      <c r="F198" s="1013" t="s">
        <v>16736</v>
      </c>
      <c r="G198" s="1013" t="s">
        <v>16737</v>
      </c>
      <c r="H198" s="1488"/>
      <c r="I198" s="1488"/>
      <c r="J198" s="1106"/>
      <c r="K198" s="1106"/>
      <c r="L198" s="1106"/>
      <c r="M198" s="1106"/>
      <c r="N198" s="1106"/>
      <c r="O198" s="1106"/>
      <c r="P198" s="1106"/>
      <c r="Q198" s="1106"/>
      <c r="R198" s="1106"/>
      <c r="S198" s="1106"/>
      <c r="T198" s="1106"/>
      <c r="U198" s="1106"/>
      <c r="V198" s="1106"/>
      <c r="W198" s="1106"/>
      <c r="X198" s="1106"/>
      <c r="Y198" s="1106"/>
      <c r="Z198" s="1106"/>
      <c r="AA198" s="3146"/>
      <c r="AB198" s="3130">
        <v>1.0</v>
      </c>
      <c r="AC198" s="1514" t="s">
        <v>55</v>
      </c>
      <c r="AD198" s="1514" t="s">
        <v>437</v>
      </c>
      <c r="AE198" s="1106"/>
      <c r="AF198" s="1611"/>
      <c r="AG198" s="730"/>
      <c r="AH198" s="727"/>
    </row>
    <row r="199" ht="15.75" customHeight="1">
      <c r="A199" s="727"/>
      <c r="B199" s="607"/>
      <c r="C199" s="607"/>
      <c r="D199" s="1013" t="s">
        <v>16698</v>
      </c>
      <c r="E199" s="607"/>
      <c r="F199" s="1013" t="s">
        <v>16738</v>
      </c>
      <c r="G199" s="1013" t="s">
        <v>16739</v>
      </c>
      <c r="H199" s="1488"/>
      <c r="I199" s="1488"/>
      <c r="J199" s="1106"/>
      <c r="K199" s="1106"/>
      <c r="L199" s="1106"/>
      <c r="M199" s="1106"/>
      <c r="N199" s="1106"/>
      <c r="O199" s="1106"/>
      <c r="P199" s="1106"/>
      <c r="Q199" s="1106"/>
      <c r="R199" s="1106"/>
      <c r="S199" s="1106"/>
      <c r="T199" s="1106"/>
      <c r="U199" s="1106"/>
      <c r="V199" s="1106"/>
      <c r="W199" s="1106"/>
      <c r="X199" s="1106"/>
      <c r="Y199" s="1106"/>
      <c r="Z199" s="1106"/>
      <c r="AA199" s="3146"/>
      <c r="AB199" s="3130">
        <v>1.0</v>
      </c>
      <c r="AC199" s="1514" t="s">
        <v>55</v>
      </c>
      <c r="AD199" s="1514" t="s">
        <v>437</v>
      </c>
      <c r="AE199" s="1106"/>
      <c r="AF199" s="2644"/>
      <c r="AG199" s="730"/>
      <c r="AH199" s="727"/>
    </row>
    <row r="200" ht="15.75" customHeight="1">
      <c r="A200" s="727"/>
      <c r="B200" s="607"/>
      <c r="C200" s="607"/>
      <c r="D200" s="1013" t="s">
        <v>16740</v>
      </c>
      <c r="E200" s="607"/>
      <c r="F200" s="1013" t="s">
        <v>16741</v>
      </c>
      <c r="G200" s="1013" t="s">
        <v>16726</v>
      </c>
      <c r="H200" s="1488"/>
      <c r="I200" s="1488"/>
      <c r="J200" s="1106"/>
      <c r="K200" s="1106"/>
      <c r="L200" s="1106"/>
      <c r="M200" s="1106"/>
      <c r="N200" s="1106"/>
      <c r="O200" s="1106"/>
      <c r="P200" s="1106"/>
      <c r="Q200" s="1106"/>
      <c r="R200" s="1106"/>
      <c r="S200" s="1106"/>
      <c r="T200" s="1106"/>
      <c r="U200" s="1106"/>
      <c r="V200" s="1106"/>
      <c r="W200" s="1106"/>
      <c r="X200" s="1106"/>
      <c r="Y200" s="1106"/>
      <c r="Z200" s="1106"/>
      <c r="AA200" s="3146"/>
      <c r="AB200" s="3130">
        <v>3.0</v>
      </c>
      <c r="AC200" s="1514" t="s">
        <v>55</v>
      </c>
      <c r="AD200" s="1514" t="s">
        <v>437</v>
      </c>
      <c r="AE200" s="1106"/>
      <c r="AF200" s="1611"/>
      <c r="AG200" s="730"/>
      <c r="AH200" s="727"/>
    </row>
    <row r="201" ht="15.75" hidden="1" customHeight="1">
      <c r="A201" s="3150"/>
      <c r="B201" s="3150"/>
      <c r="C201" s="3150"/>
      <c r="D201" s="3151" t="s">
        <v>16742</v>
      </c>
      <c r="E201" s="3151" t="s">
        <v>16743</v>
      </c>
      <c r="F201" s="3151" t="s">
        <v>16744</v>
      </c>
      <c r="G201" s="3151" t="s">
        <v>16745</v>
      </c>
      <c r="H201" s="2104"/>
      <c r="I201" s="2104"/>
      <c r="J201" s="2104"/>
      <c r="K201" s="2104"/>
      <c r="L201" s="2104"/>
      <c r="M201" s="2104"/>
      <c r="N201" s="2104"/>
      <c r="O201" s="2104"/>
      <c r="P201" s="2104"/>
      <c r="Q201" s="2104"/>
      <c r="R201" s="2104"/>
      <c r="S201" s="2104"/>
      <c r="T201" s="2104"/>
      <c r="U201" s="2104"/>
      <c r="V201" s="2104"/>
      <c r="W201" s="2104"/>
      <c r="X201" s="2104"/>
      <c r="Y201" s="2104"/>
      <c r="Z201" s="2104"/>
      <c r="AA201" s="3152"/>
      <c r="AB201" s="3143">
        <v>4.0</v>
      </c>
      <c r="AC201" s="3144" t="s">
        <v>55</v>
      </c>
      <c r="AD201" s="3144" t="s">
        <v>437</v>
      </c>
      <c r="AE201" s="730"/>
      <c r="AF201" s="730"/>
      <c r="AG201" s="730"/>
      <c r="AH201" s="727"/>
    </row>
    <row r="202" ht="15.75" customHeight="1">
      <c r="A202" s="727"/>
      <c r="B202" s="607"/>
      <c r="C202" s="607"/>
      <c r="D202" s="1013" t="s">
        <v>16746</v>
      </c>
      <c r="E202" s="1013" t="s">
        <v>16747</v>
      </c>
      <c r="F202" s="1013" t="s">
        <v>16748</v>
      </c>
      <c r="G202" s="1013" t="s">
        <v>16749</v>
      </c>
      <c r="H202" s="2109"/>
      <c r="I202" s="1488"/>
      <c r="J202" s="1106"/>
      <c r="K202" s="1106"/>
      <c r="L202" s="1106"/>
      <c r="M202" s="1106"/>
      <c r="N202" s="1106"/>
      <c r="O202" s="1106"/>
      <c r="P202" s="1106"/>
      <c r="Q202" s="1106"/>
      <c r="R202" s="1106"/>
      <c r="S202" s="1106"/>
      <c r="T202" s="1106"/>
      <c r="U202" s="1106"/>
      <c r="V202" s="1106"/>
      <c r="W202" s="1106"/>
      <c r="X202" s="1106"/>
      <c r="Y202" s="1106"/>
      <c r="Z202" s="1106"/>
      <c r="AA202" s="3146"/>
      <c r="AB202" s="3130">
        <v>3.0</v>
      </c>
      <c r="AC202" s="1514" t="s">
        <v>55</v>
      </c>
      <c r="AD202" s="2173" t="s">
        <v>533</v>
      </c>
      <c r="AE202" s="730"/>
      <c r="AF202" s="2644" t="s">
        <v>16750</v>
      </c>
      <c r="AG202" s="2644"/>
      <c r="AH202" s="727"/>
    </row>
    <row r="203" ht="15.75" customHeight="1">
      <c r="A203" s="607"/>
      <c r="B203" s="607"/>
      <c r="C203" s="607"/>
      <c r="D203" s="1013" t="s">
        <v>16751</v>
      </c>
      <c r="E203" s="1013" t="s">
        <v>16752</v>
      </c>
      <c r="F203" s="1013" t="s">
        <v>16753</v>
      </c>
      <c r="G203" s="732" t="s">
        <v>16754</v>
      </c>
      <c r="H203" s="2109"/>
      <c r="I203" s="1488"/>
      <c r="J203" s="1106"/>
      <c r="K203" s="1106"/>
      <c r="L203" s="1106"/>
      <c r="M203" s="1106"/>
      <c r="N203" s="1106"/>
      <c r="O203" s="1106"/>
      <c r="P203" s="1106"/>
      <c r="Q203" s="1106"/>
      <c r="R203" s="1106"/>
      <c r="S203" s="1106"/>
      <c r="T203" s="1106"/>
      <c r="U203" s="1106"/>
      <c r="V203" s="1106"/>
      <c r="W203" s="1106"/>
      <c r="X203" s="1106"/>
      <c r="Y203" s="1106"/>
      <c r="Z203" s="1106"/>
      <c r="AA203" s="3146"/>
      <c r="AB203" s="3130">
        <v>3.0</v>
      </c>
      <c r="AC203" s="1514" t="s">
        <v>55</v>
      </c>
      <c r="AD203" s="2173" t="s">
        <v>533</v>
      </c>
      <c r="AE203" s="3156"/>
      <c r="AF203" s="1611"/>
      <c r="AG203" s="2644"/>
      <c r="AH203" s="727"/>
    </row>
    <row r="204" ht="15.75" customHeight="1">
      <c r="A204" s="607"/>
      <c r="B204" s="607"/>
      <c r="C204" s="607"/>
      <c r="D204" s="607"/>
      <c r="E204" s="1013" t="s">
        <v>16752</v>
      </c>
      <c r="F204" s="732" t="s">
        <v>16755</v>
      </c>
      <c r="G204" s="3157" t="s">
        <v>16756</v>
      </c>
      <c r="H204" s="1488"/>
      <c r="I204" s="1488"/>
      <c r="J204" s="1106"/>
      <c r="K204" s="1106"/>
      <c r="L204" s="1106"/>
      <c r="M204" s="1106"/>
      <c r="N204" s="1106"/>
      <c r="O204" s="1106"/>
      <c r="P204" s="1106"/>
      <c r="Q204" s="1106"/>
      <c r="R204" s="1106"/>
      <c r="S204" s="1106"/>
      <c r="T204" s="1106"/>
      <c r="U204" s="1106"/>
      <c r="V204" s="1106"/>
      <c r="W204" s="1106"/>
      <c r="X204" s="1106"/>
      <c r="Y204" s="1106"/>
      <c r="Z204" s="1106"/>
      <c r="AA204" s="3146"/>
      <c r="AB204" s="3130">
        <v>3.0</v>
      </c>
      <c r="AC204" s="1514" t="s">
        <v>55</v>
      </c>
      <c r="AD204" s="2173" t="s">
        <v>533</v>
      </c>
      <c r="AE204" s="730"/>
      <c r="AF204" s="1515" t="s">
        <v>16757</v>
      </c>
      <c r="AG204" s="1515"/>
      <c r="AH204" s="727"/>
    </row>
    <row r="205" ht="15.75" hidden="1" customHeight="1">
      <c r="A205" s="607"/>
      <c r="B205" s="607"/>
      <c r="C205" s="607"/>
      <c r="D205" s="1013" t="s">
        <v>16742</v>
      </c>
      <c r="E205" s="1013" t="s">
        <v>16743</v>
      </c>
      <c r="F205" s="1013" t="s">
        <v>16744</v>
      </c>
      <c r="G205" s="1013" t="s">
        <v>16745</v>
      </c>
      <c r="H205" s="1106"/>
      <c r="I205" s="1106"/>
      <c r="J205" s="1106"/>
      <c r="K205" s="1106"/>
      <c r="L205" s="1106"/>
      <c r="M205" s="1106"/>
      <c r="N205" s="1106"/>
      <c r="O205" s="1106"/>
      <c r="P205" s="1106"/>
      <c r="Q205" s="1106"/>
      <c r="R205" s="1106"/>
      <c r="S205" s="1106"/>
      <c r="T205" s="1106"/>
      <c r="U205" s="1106"/>
      <c r="V205" s="1106"/>
      <c r="W205" s="1106"/>
      <c r="X205" s="1106"/>
      <c r="Y205" s="1106"/>
      <c r="Z205" s="1106"/>
      <c r="AA205" s="3146"/>
      <c r="AB205" s="3130">
        <v>4.0</v>
      </c>
      <c r="AC205" s="1514" t="s">
        <v>55</v>
      </c>
      <c r="AD205" s="1514" t="s">
        <v>437</v>
      </c>
      <c r="AE205" s="730"/>
      <c r="AF205" s="730"/>
      <c r="AG205" s="730"/>
      <c r="AH205" s="727"/>
    </row>
    <row r="206" ht="15.75" customHeight="1">
      <c r="A206" s="607"/>
      <c r="B206" s="1125" t="s">
        <v>16758</v>
      </c>
      <c r="C206" s="607"/>
      <c r="D206" s="607"/>
      <c r="E206" s="607"/>
      <c r="F206" s="607"/>
      <c r="G206" s="607"/>
      <c r="H206" s="1514" t="s">
        <v>94</v>
      </c>
      <c r="I206" s="1514" t="s">
        <v>94</v>
      </c>
      <c r="J206" s="1106"/>
      <c r="K206" s="1106"/>
      <c r="L206" s="1106"/>
      <c r="M206" s="1106"/>
      <c r="N206" s="1106"/>
      <c r="O206" s="1106"/>
      <c r="P206" s="1106"/>
      <c r="Q206" s="1106"/>
      <c r="R206" s="1106"/>
      <c r="S206" s="1106"/>
      <c r="T206" s="1106"/>
      <c r="U206" s="1106"/>
      <c r="V206" s="1106"/>
      <c r="W206" s="1106"/>
      <c r="X206" s="1106"/>
      <c r="Y206" s="1106"/>
      <c r="Z206" s="1106"/>
      <c r="AA206" s="3146"/>
      <c r="AB206" s="3130" t="s">
        <v>94</v>
      </c>
      <c r="AC206" s="1514" t="s">
        <v>55</v>
      </c>
      <c r="AD206" s="1514" t="s">
        <v>437</v>
      </c>
      <c r="AE206" s="888"/>
      <c r="AF206" s="889"/>
      <c r="AG206" s="888"/>
      <c r="AH206" s="112"/>
    </row>
    <row r="207" ht="15.75" customHeight="1">
      <c r="A207" s="607"/>
      <c r="B207" s="607"/>
      <c r="C207" s="1125" t="s">
        <v>16759</v>
      </c>
      <c r="D207" s="607"/>
      <c r="E207" s="607"/>
      <c r="F207" s="607"/>
      <c r="G207" s="607"/>
      <c r="H207" s="1488" t="s">
        <v>94</v>
      </c>
      <c r="I207" s="1488" t="s">
        <v>94</v>
      </c>
      <c r="J207" s="1106"/>
      <c r="K207" s="1106"/>
      <c r="L207" s="1106"/>
      <c r="M207" s="1106"/>
      <c r="N207" s="1106"/>
      <c r="O207" s="1106"/>
      <c r="P207" s="1106"/>
      <c r="Q207" s="1106"/>
      <c r="R207" s="1106"/>
      <c r="S207" s="1106"/>
      <c r="T207" s="1106"/>
      <c r="U207" s="1106"/>
      <c r="V207" s="1106"/>
      <c r="W207" s="1106"/>
      <c r="X207" s="1106"/>
      <c r="Y207" s="1106"/>
      <c r="Z207" s="1106"/>
      <c r="AA207" s="3146"/>
      <c r="AB207" s="3137" t="s">
        <v>94</v>
      </c>
      <c r="AC207" s="1514" t="s">
        <v>55</v>
      </c>
      <c r="AD207" s="1514" t="s">
        <v>437</v>
      </c>
      <c r="AE207" s="809"/>
      <c r="AF207" s="889"/>
      <c r="AG207" s="809"/>
      <c r="AH207" s="620"/>
    </row>
    <row r="208" ht="15.75" customHeight="1">
      <c r="A208" s="607"/>
      <c r="B208" s="607"/>
      <c r="C208" s="607"/>
      <c r="D208" s="1013" t="s">
        <v>16655</v>
      </c>
      <c r="E208" s="607"/>
      <c r="F208" s="732" t="s">
        <v>16760</v>
      </c>
      <c r="G208" s="3157" t="s">
        <v>16761</v>
      </c>
      <c r="H208" s="1488"/>
      <c r="I208" s="1488"/>
      <c r="J208" s="1106"/>
      <c r="K208" s="1106"/>
      <c r="L208" s="1106"/>
      <c r="M208" s="1106"/>
      <c r="N208" s="1106"/>
      <c r="O208" s="1106"/>
      <c r="P208" s="1106"/>
      <c r="Q208" s="1106"/>
      <c r="R208" s="1106"/>
      <c r="S208" s="1106"/>
      <c r="T208" s="1106"/>
      <c r="U208" s="1106"/>
      <c r="V208" s="1106"/>
      <c r="W208" s="1106"/>
      <c r="X208" s="1106"/>
      <c r="Y208" s="1106"/>
      <c r="Z208" s="1106"/>
      <c r="AA208" s="3146"/>
      <c r="AB208" s="3130">
        <v>1.0</v>
      </c>
      <c r="AC208" s="1514" t="s">
        <v>55</v>
      </c>
      <c r="AD208" s="2173" t="s">
        <v>1732</v>
      </c>
      <c r="AE208" s="2110" t="s">
        <v>16762</v>
      </c>
      <c r="AF208" s="828" t="s">
        <v>16763</v>
      </c>
      <c r="AG208" s="1326"/>
      <c r="AH208" s="112"/>
    </row>
    <row r="209" ht="15.75" customHeight="1">
      <c r="A209" s="607"/>
      <c r="B209" s="607"/>
      <c r="C209" s="607"/>
      <c r="D209" s="1013" t="s">
        <v>16661</v>
      </c>
      <c r="E209" s="607"/>
      <c r="F209" s="1013" t="s">
        <v>16764</v>
      </c>
      <c r="G209" s="732" t="s">
        <v>16765</v>
      </c>
      <c r="H209" s="1488"/>
      <c r="I209" s="1488"/>
      <c r="J209" s="1106"/>
      <c r="K209" s="1106"/>
      <c r="L209" s="1106"/>
      <c r="M209" s="1106"/>
      <c r="N209" s="1106"/>
      <c r="O209" s="1106"/>
      <c r="P209" s="1106"/>
      <c r="Q209" s="1106"/>
      <c r="R209" s="1106"/>
      <c r="S209" s="1106"/>
      <c r="T209" s="1106"/>
      <c r="U209" s="1106"/>
      <c r="V209" s="1106"/>
      <c r="W209" s="1106"/>
      <c r="X209" s="1106"/>
      <c r="Y209" s="1106"/>
      <c r="Z209" s="1106"/>
      <c r="AA209" s="3146"/>
      <c r="AB209" s="3130">
        <v>1.0</v>
      </c>
      <c r="AC209" s="1514" t="s">
        <v>55</v>
      </c>
      <c r="AD209" s="2173" t="s">
        <v>1732</v>
      </c>
      <c r="AE209" s="888"/>
      <c r="AF209" s="889"/>
      <c r="AG209" s="1326"/>
      <c r="AH209" s="112"/>
    </row>
    <row r="210" ht="15.75" customHeight="1">
      <c r="A210" s="607"/>
      <c r="B210" s="607"/>
      <c r="C210" s="607"/>
      <c r="D210" s="1013" t="s">
        <v>16698</v>
      </c>
      <c r="E210" s="607"/>
      <c r="F210" s="1013" t="s">
        <v>16766</v>
      </c>
      <c r="G210" s="3157" t="s">
        <v>16767</v>
      </c>
      <c r="H210" s="1488"/>
      <c r="I210" s="1488"/>
      <c r="J210" s="1106"/>
      <c r="K210" s="1106"/>
      <c r="L210" s="1106"/>
      <c r="M210" s="1106"/>
      <c r="N210" s="1106"/>
      <c r="O210" s="1106"/>
      <c r="P210" s="1106"/>
      <c r="Q210" s="1106"/>
      <c r="R210" s="1106"/>
      <c r="S210" s="1106"/>
      <c r="T210" s="1106"/>
      <c r="U210" s="1106"/>
      <c r="V210" s="1106"/>
      <c r="W210" s="1106"/>
      <c r="X210" s="1106"/>
      <c r="Y210" s="1106"/>
      <c r="Z210" s="1106"/>
      <c r="AA210" s="3146"/>
      <c r="AB210" s="3130">
        <v>1.0</v>
      </c>
      <c r="AC210" s="1514" t="s">
        <v>55</v>
      </c>
      <c r="AD210" s="1514" t="s">
        <v>437</v>
      </c>
      <c r="AE210" s="888"/>
      <c r="AF210" s="1326" t="s">
        <v>16768</v>
      </c>
      <c r="AG210" s="888"/>
      <c r="AH210" s="112"/>
    </row>
    <row r="211" ht="15.75" customHeight="1">
      <c r="A211" s="607"/>
      <c r="B211" s="607"/>
      <c r="C211" s="607"/>
      <c r="D211" s="1013" t="s">
        <v>16769</v>
      </c>
      <c r="E211" s="1013" t="s">
        <v>16770</v>
      </c>
      <c r="F211" s="1013" t="s">
        <v>16696</v>
      </c>
      <c r="G211" s="1013" t="s">
        <v>16771</v>
      </c>
      <c r="H211" s="1488"/>
      <c r="I211" s="1488"/>
      <c r="J211" s="1106"/>
      <c r="K211" s="1106"/>
      <c r="L211" s="1106"/>
      <c r="M211" s="1106"/>
      <c r="N211" s="1106"/>
      <c r="O211" s="1106"/>
      <c r="P211" s="1106"/>
      <c r="Q211" s="1106"/>
      <c r="R211" s="1106"/>
      <c r="S211" s="1106"/>
      <c r="T211" s="1106"/>
      <c r="U211" s="1106"/>
      <c r="V211" s="1106"/>
      <c r="W211" s="1106"/>
      <c r="X211" s="1106"/>
      <c r="Y211" s="1106"/>
      <c r="Z211" s="1106"/>
      <c r="AA211" s="3146"/>
      <c r="AB211" s="3130">
        <v>3.0</v>
      </c>
      <c r="AC211" s="1514" t="s">
        <v>55</v>
      </c>
      <c r="AD211" s="1514" t="s">
        <v>437</v>
      </c>
      <c r="AE211" s="809"/>
      <c r="AF211" s="889"/>
      <c r="AG211" s="888"/>
      <c r="AH211" s="112"/>
    </row>
    <row r="212" ht="15.75" customHeight="1">
      <c r="A212" s="607"/>
      <c r="B212" s="607"/>
      <c r="C212" s="607"/>
      <c r="D212" s="1013" t="s">
        <v>16772</v>
      </c>
      <c r="E212" s="607"/>
      <c r="F212" s="1013" t="s">
        <v>16773</v>
      </c>
      <c r="G212" s="1013" t="s">
        <v>16774</v>
      </c>
      <c r="H212" s="1488"/>
      <c r="I212" s="1488"/>
      <c r="J212" s="1106"/>
      <c r="K212" s="1106"/>
      <c r="L212" s="1106"/>
      <c r="M212" s="1106"/>
      <c r="N212" s="1106"/>
      <c r="O212" s="1106"/>
      <c r="P212" s="1106"/>
      <c r="Q212" s="1106"/>
      <c r="R212" s="1106"/>
      <c r="S212" s="1106"/>
      <c r="T212" s="1106"/>
      <c r="U212" s="1106"/>
      <c r="V212" s="1106"/>
      <c r="W212" s="1106"/>
      <c r="X212" s="1106"/>
      <c r="Y212" s="1106"/>
      <c r="Z212" s="1106"/>
      <c r="AA212" s="3146"/>
      <c r="AB212" s="3130">
        <v>3.0</v>
      </c>
      <c r="AC212" s="1514" t="s">
        <v>55</v>
      </c>
      <c r="AD212" s="1514" t="s">
        <v>437</v>
      </c>
      <c r="AE212" s="809"/>
      <c r="AF212" s="642" t="s">
        <v>16775</v>
      </c>
      <c r="AG212" s="888"/>
      <c r="AH212" s="112"/>
    </row>
    <row r="213" ht="15.75" customHeight="1">
      <c r="A213" s="607"/>
      <c r="B213" s="607"/>
      <c r="C213" s="1125" t="s">
        <v>16776</v>
      </c>
      <c r="D213" s="607"/>
      <c r="E213" s="607"/>
      <c r="F213" s="607"/>
      <c r="G213" s="607"/>
      <c r="H213" s="1488" t="s">
        <v>94</v>
      </c>
      <c r="I213" s="1488" t="s">
        <v>94</v>
      </c>
      <c r="J213" s="1106"/>
      <c r="K213" s="1106"/>
      <c r="L213" s="1106"/>
      <c r="M213" s="1106"/>
      <c r="N213" s="1106"/>
      <c r="O213" s="1106"/>
      <c r="P213" s="1106"/>
      <c r="Q213" s="1106"/>
      <c r="R213" s="1106"/>
      <c r="S213" s="1106"/>
      <c r="T213" s="1106"/>
      <c r="U213" s="1106"/>
      <c r="V213" s="1106"/>
      <c r="W213" s="1106"/>
      <c r="X213" s="1106"/>
      <c r="Y213" s="1106"/>
      <c r="Z213" s="1106"/>
      <c r="AA213" s="3146"/>
      <c r="AB213" s="3130" t="s">
        <v>94</v>
      </c>
      <c r="AC213" s="1514" t="s">
        <v>55</v>
      </c>
      <c r="AD213" s="1514" t="s">
        <v>437</v>
      </c>
      <c r="AE213" s="809"/>
      <c r="AF213" s="889"/>
      <c r="AG213" s="888"/>
      <c r="AH213" s="112"/>
    </row>
    <row r="214" ht="15.75" customHeight="1">
      <c r="A214" s="607"/>
      <c r="B214" s="607"/>
      <c r="C214" s="607"/>
      <c r="D214" s="1013" t="s">
        <v>16655</v>
      </c>
      <c r="E214" s="607"/>
      <c r="F214" s="1013" t="s">
        <v>16777</v>
      </c>
      <c r="G214" s="1013" t="s">
        <v>16778</v>
      </c>
      <c r="H214" s="1488"/>
      <c r="I214" s="1488"/>
      <c r="J214" s="1106"/>
      <c r="K214" s="1106"/>
      <c r="L214" s="1106"/>
      <c r="M214" s="1106"/>
      <c r="N214" s="1106"/>
      <c r="O214" s="1106"/>
      <c r="P214" s="1106"/>
      <c r="Q214" s="1106"/>
      <c r="R214" s="1106"/>
      <c r="S214" s="1106"/>
      <c r="T214" s="1106"/>
      <c r="U214" s="1106"/>
      <c r="V214" s="1106"/>
      <c r="W214" s="1106"/>
      <c r="X214" s="1106"/>
      <c r="Y214" s="1106"/>
      <c r="Z214" s="1106"/>
      <c r="AA214" s="3146"/>
      <c r="AB214" s="3130">
        <v>1.0</v>
      </c>
      <c r="AC214" s="1514" t="s">
        <v>55</v>
      </c>
      <c r="AD214" s="1514" t="s">
        <v>437</v>
      </c>
      <c r="AE214" s="2110" t="s">
        <v>16779</v>
      </c>
      <c r="AF214" s="828" t="s">
        <v>16780</v>
      </c>
      <c r="AG214" s="888"/>
      <c r="AH214" s="112"/>
    </row>
    <row r="215" ht="15.75" customHeight="1">
      <c r="A215" s="727"/>
      <c r="B215" s="727"/>
      <c r="C215" s="607"/>
      <c r="D215" s="1478" t="s">
        <v>16661</v>
      </c>
      <c r="E215" s="727"/>
      <c r="F215" s="1013" t="s">
        <v>16764</v>
      </c>
      <c r="G215" s="1013" t="s">
        <v>16778</v>
      </c>
      <c r="H215" s="1488"/>
      <c r="I215" s="1488"/>
      <c r="J215" s="1106"/>
      <c r="K215" s="1106"/>
      <c r="L215" s="1106"/>
      <c r="M215" s="1106"/>
      <c r="N215" s="1106"/>
      <c r="O215" s="1106"/>
      <c r="P215" s="1106"/>
      <c r="Q215" s="1106"/>
      <c r="R215" s="1106"/>
      <c r="S215" s="1106"/>
      <c r="T215" s="1106"/>
      <c r="U215" s="1106"/>
      <c r="V215" s="1106"/>
      <c r="W215" s="1106"/>
      <c r="X215" s="1106"/>
      <c r="Y215" s="1106"/>
      <c r="Z215" s="1106"/>
      <c r="AA215" s="3146"/>
      <c r="AB215" s="3130">
        <v>1.0</v>
      </c>
      <c r="AC215" s="1514" t="s">
        <v>55</v>
      </c>
      <c r="AD215" s="1514" t="s">
        <v>437</v>
      </c>
      <c r="AE215" s="888"/>
      <c r="AF215" s="889"/>
      <c r="AG215" s="888"/>
      <c r="AH215" s="112"/>
    </row>
    <row r="216" ht="15.75" customHeight="1">
      <c r="A216" s="727"/>
      <c r="B216" s="727"/>
      <c r="C216" s="607"/>
      <c r="D216" s="732" t="s">
        <v>16781</v>
      </c>
      <c r="E216" s="727"/>
      <c r="F216" s="1013" t="s">
        <v>16782</v>
      </c>
      <c r="G216" s="1013" t="s">
        <v>16783</v>
      </c>
      <c r="H216" s="1488"/>
      <c r="I216" s="1488" t="s">
        <v>82</v>
      </c>
      <c r="J216" s="1106"/>
      <c r="K216" s="1106"/>
      <c r="L216" s="1106"/>
      <c r="M216" s="1106"/>
      <c r="N216" s="1106"/>
      <c r="O216" s="1106"/>
      <c r="P216" s="1106"/>
      <c r="Q216" s="1106"/>
      <c r="R216" s="1106"/>
      <c r="S216" s="1106"/>
      <c r="T216" s="1106"/>
      <c r="U216" s="1106"/>
      <c r="V216" s="1106"/>
      <c r="W216" s="1106"/>
      <c r="X216" s="1106"/>
      <c r="Y216" s="1106"/>
      <c r="Z216" s="1106"/>
      <c r="AA216" s="3146"/>
      <c r="AB216" s="3130">
        <v>3.0</v>
      </c>
      <c r="AC216" s="1514" t="s">
        <v>55</v>
      </c>
      <c r="AD216" s="1514" t="s">
        <v>437</v>
      </c>
      <c r="AE216" s="1326"/>
      <c r="AF216" s="828" t="s">
        <v>16784</v>
      </c>
      <c r="AG216" s="1326"/>
      <c r="AH216" s="112"/>
    </row>
    <row r="217" ht="15.75" customHeight="1">
      <c r="A217" s="727"/>
      <c r="B217" s="727"/>
      <c r="C217" s="607"/>
      <c r="D217" s="1478" t="s">
        <v>16785</v>
      </c>
      <c r="E217" s="727"/>
      <c r="F217" s="732" t="s">
        <v>16786</v>
      </c>
      <c r="G217" s="732" t="s">
        <v>16787</v>
      </c>
      <c r="H217" s="1488"/>
      <c r="I217" s="1488" t="s">
        <v>82</v>
      </c>
      <c r="J217" s="1106"/>
      <c r="K217" s="1106"/>
      <c r="L217" s="1106"/>
      <c r="M217" s="1106"/>
      <c r="N217" s="1106"/>
      <c r="O217" s="1106"/>
      <c r="P217" s="1106"/>
      <c r="Q217" s="1106"/>
      <c r="R217" s="1106"/>
      <c r="S217" s="1106"/>
      <c r="T217" s="1106"/>
      <c r="U217" s="1106"/>
      <c r="V217" s="1106"/>
      <c r="W217" s="1106"/>
      <c r="X217" s="1106"/>
      <c r="Y217" s="1106"/>
      <c r="Z217" s="1106"/>
      <c r="AA217" s="3146"/>
      <c r="AB217" s="3130">
        <v>3.0</v>
      </c>
      <c r="AC217" s="1514" t="s">
        <v>55</v>
      </c>
      <c r="AD217" s="2173" t="s">
        <v>1732</v>
      </c>
      <c r="AE217" s="1326"/>
      <c r="AF217" s="828" t="s">
        <v>16788</v>
      </c>
      <c r="AG217" s="1326"/>
      <c r="AH217" s="1881" t="s">
        <v>16789</v>
      </c>
    </row>
    <row r="218" ht="15.75" customHeight="1">
      <c r="A218" s="727"/>
      <c r="B218" s="727"/>
      <c r="C218" s="607"/>
      <c r="D218" s="1478" t="s">
        <v>16790</v>
      </c>
      <c r="E218" s="1478" t="s">
        <v>16791</v>
      </c>
      <c r="F218" s="1013" t="s">
        <v>16666</v>
      </c>
      <c r="G218" s="1013" t="s">
        <v>16792</v>
      </c>
      <c r="H218" s="1488"/>
      <c r="I218" s="1488"/>
      <c r="J218" s="1106"/>
      <c r="K218" s="1106"/>
      <c r="L218" s="1106"/>
      <c r="M218" s="1106"/>
      <c r="N218" s="1106"/>
      <c r="O218" s="1106"/>
      <c r="P218" s="1106"/>
      <c r="Q218" s="1106"/>
      <c r="R218" s="1106"/>
      <c r="S218" s="1106"/>
      <c r="T218" s="1106"/>
      <c r="U218" s="1106"/>
      <c r="V218" s="1106"/>
      <c r="W218" s="1106"/>
      <c r="X218" s="1106"/>
      <c r="Y218" s="1106"/>
      <c r="Z218" s="1106"/>
      <c r="AA218" s="3146"/>
      <c r="AB218" s="3130">
        <v>3.0</v>
      </c>
      <c r="AC218" s="1514" t="s">
        <v>55</v>
      </c>
      <c r="AD218" s="1514" t="s">
        <v>437</v>
      </c>
      <c r="AE218" s="888"/>
      <c r="AF218" s="889"/>
      <c r="AG218" s="888"/>
      <c r="AH218" s="112"/>
    </row>
    <row r="219" ht="15.75" customHeight="1">
      <c r="A219" s="1501" t="s">
        <v>16614</v>
      </c>
      <c r="B219" s="1501"/>
      <c r="C219" s="621"/>
      <c r="D219" s="1501"/>
      <c r="E219" s="654"/>
      <c r="F219" s="623"/>
      <c r="G219" s="623"/>
      <c r="H219" s="665" t="s">
        <v>94</v>
      </c>
      <c r="I219" s="665" t="s">
        <v>94</v>
      </c>
      <c r="J219" s="641"/>
      <c r="K219" s="641"/>
      <c r="L219" s="641"/>
      <c r="M219" s="641"/>
      <c r="N219" s="641"/>
      <c r="O219" s="641"/>
      <c r="P219" s="641"/>
      <c r="Q219" s="641"/>
      <c r="R219" s="641"/>
      <c r="S219" s="641"/>
      <c r="T219" s="641"/>
      <c r="U219" s="641"/>
      <c r="V219" s="641"/>
      <c r="W219" s="641"/>
      <c r="X219" s="641"/>
      <c r="Y219" s="641"/>
      <c r="Z219" s="641"/>
      <c r="AA219" s="2237"/>
      <c r="AB219" s="3123" t="s">
        <v>94</v>
      </c>
      <c r="AC219" s="665" t="s">
        <v>103</v>
      </c>
      <c r="AD219" s="665" t="s">
        <v>3049</v>
      </c>
      <c r="AE219" s="658"/>
      <c r="AF219" s="650"/>
      <c r="AG219" s="658"/>
      <c r="AH219" s="1501"/>
    </row>
    <row r="220" ht="15.75" customHeight="1">
      <c r="A220" s="1501"/>
      <c r="B220" s="1501" t="s">
        <v>16793</v>
      </c>
      <c r="C220" s="621"/>
      <c r="D220" s="1501"/>
      <c r="E220" s="654"/>
      <c r="F220" s="623"/>
      <c r="G220" s="623"/>
      <c r="H220" s="665" t="s">
        <v>94</v>
      </c>
      <c r="I220" s="665" t="s">
        <v>94</v>
      </c>
      <c r="J220" s="641"/>
      <c r="K220" s="641"/>
      <c r="L220" s="641"/>
      <c r="M220" s="641"/>
      <c r="N220" s="641"/>
      <c r="O220" s="641"/>
      <c r="P220" s="641"/>
      <c r="Q220" s="641"/>
      <c r="R220" s="641"/>
      <c r="S220" s="641"/>
      <c r="T220" s="641"/>
      <c r="U220" s="641"/>
      <c r="V220" s="641"/>
      <c r="W220" s="641"/>
      <c r="X220" s="641"/>
      <c r="Y220" s="641"/>
      <c r="Z220" s="641"/>
      <c r="AA220" s="2237"/>
      <c r="AB220" s="3123" t="s">
        <v>94</v>
      </c>
      <c r="AC220" s="665" t="s">
        <v>103</v>
      </c>
      <c r="AD220" s="665" t="s">
        <v>3049</v>
      </c>
      <c r="AE220" s="658"/>
      <c r="AF220" s="650"/>
      <c r="AG220" s="658"/>
      <c r="AH220" s="1501"/>
    </row>
    <row r="221" ht="15.75" hidden="1" customHeight="1">
      <c r="A221" s="1501"/>
      <c r="B221" s="1501"/>
      <c r="C221" s="621" t="s">
        <v>5552</v>
      </c>
      <c r="D221" s="1501"/>
      <c r="E221" s="654" t="s">
        <v>16794</v>
      </c>
      <c r="F221" s="623" t="s">
        <v>16795</v>
      </c>
      <c r="G221" s="623" t="s">
        <v>16796</v>
      </c>
      <c r="H221" s="1126"/>
      <c r="I221" s="1126"/>
      <c r="J221" s="641"/>
      <c r="K221" s="641"/>
      <c r="L221" s="641"/>
      <c r="M221" s="641"/>
      <c r="N221" s="641"/>
      <c r="O221" s="641"/>
      <c r="P221" s="641"/>
      <c r="Q221" s="641"/>
      <c r="R221" s="641"/>
      <c r="S221" s="641"/>
      <c r="T221" s="641"/>
      <c r="U221" s="641"/>
      <c r="V221" s="641"/>
      <c r="W221" s="641"/>
      <c r="X221" s="641"/>
      <c r="Y221" s="641"/>
      <c r="Z221" s="641"/>
      <c r="AA221" s="2237"/>
      <c r="AB221" s="3123">
        <v>4.0</v>
      </c>
      <c r="AC221" s="665" t="s">
        <v>103</v>
      </c>
      <c r="AD221" s="665" t="s">
        <v>3049</v>
      </c>
      <c r="AE221" s="658"/>
      <c r="AF221" s="658"/>
      <c r="AG221" s="658"/>
      <c r="AH221" s="654" t="s">
        <v>16797</v>
      </c>
    </row>
    <row r="222" ht="15.75" customHeight="1">
      <c r="A222" s="1501"/>
      <c r="B222" s="1125"/>
      <c r="C222" s="1125" t="s">
        <v>16798</v>
      </c>
      <c r="D222" s="1500"/>
      <c r="E222" s="1013" t="s">
        <v>16799</v>
      </c>
      <c r="F222" s="1013" t="s">
        <v>16795</v>
      </c>
      <c r="G222" s="1013" t="s">
        <v>16800</v>
      </c>
      <c r="H222" s="2173"/>
      <c r="I222" s="1488"/>
      <c r="J222" s="641"/>
      <c r="K222" s="641"/>
      <c r="L222" s="641"/>
      <c r="M222" s="641"/>
      <c r="N222" s="641"/>
      <c r="O222" s="641"/>
      <c r="P222" s="641"/>
      <c r="Q222" s="641"/>
      <c r="R222" s="641"/>
      <c r="S222" s="641"/>
      <c r="T222" s="641"/>
      <c r="U222" s="641"/>
      <c r="V222" s="641"/>
      <c r="W222" s="641"/>
      <c r="X222" s="641"/>
      <c r="Y222" s="641"/>
      <c r="Z222" s="641"/>
      <c r="AA222" s="2237"/>
      <c r="AB222" s="3123">
        <v>3.0</v>
      </c>
      <c r="AC222" s="665" t="s">
        <v>103</v>
      </c>
      <c r="AD222" s="665" t="s">
        <v>3049</v>
      </c>
      <c r="AE222" s="641"/>
      <c r="AF222" s="650" t="s">
        <v>16801</v>
      </c>
      <c r="AG222" s="642"/>
      <c r="AH222" s="3158" t="s">
        <v>16802</v>
      </c>
    </row>
    <row r="223" ht="15.75" hidden="1" customHeight="1">
      <c r="A223" s="1501"/>
      <c r="B223" s="1501"/>
      <c r="C223" s="621" t="s">
        <v>16803</v>
      </c>
      <c r="D223" s="1501" t="s">
        <v>16804</v>
      </c>
      <c r="E223" s="623" t="s">
        <v>16805</v>
      </c>
      <c r="F223" s="623" t="s">
        <v>16806</v>
      </c>
      <c r="G223" s="623" t="s">
        <v>16807</v>
      </c>
      <c r="H223" s="1126"/>
      <c r="I223" s="1126"/>
      <c r="J223" s="641"/>
      <c r="K223" s="641"/>
      <c r="L223" s="636"/>
      <c r="M223" s="641"/>
      <c r="N223" s="641"/>
      <c r="O223" s="641"/>
      <c r="P223" s="641"/>
      <c r="Q223" s="641"/>
      <c r="R223" s="641"/>
      <c r="S223" s="641"/>
      <c r="T223" s="641"/>
      <c r="U223" s="621"/>
      <c r="V223" s="641"/>
      <c r="W223" s="641"/>
      <c r="X223" s="641"/>
      <c r="Y223" s="621"/>
      <c r="Z223" s="641"/>
      <c r="AA223" s="2683"/>
      <c r="AB223" s="3123">
        <v>4.0</v>
      </c>
      <c r="AC223" s="665" t="s">
        <v>103</v>
      </c>
      <c r="AD223" s="665" t="s">
        <v>3049</v>
      </c>
      <c r="AE223" s="641"/>
      <c r="AF223" s="641"/>
      <c r="AG223" s="641"/>
      <c r="AH223" s="1501"/>
    </row>
    <row r="224" ht="15.75" hidden="1" customHeight="1">
      <c r="A224" s="1501"/>
      <c r="B224" s="1501"/>
      <c r="C224" s="621" t="s">
        <v>16808</v>
      </c>
      <c r="D224" s="1501" t="s">
        <v>16809</v>
      </c>
      <c r="E224" s="623" t="s">
        <v>16810</v>
      </c>
      <c r="F224" s="623" t="s">
        <v>16811</v>
      </c>
      <c r="G224" s="623" t="s">
        <v>16812</v>
      </c>
      <c r="H224" s="1126"/>
      <c r="I224" s="1126"/>
      <c r="J224" s="641"/>
      <c r="K224" s="641"/>
      <c r="L224" s="636"/>
      <c r="M224" s="641"/>
      <c r="N224" s="641"/>
      <c r="O224" s="641"/>
      <c r="P224" s="641"/>
      <c r="Q224" s="641"/>
      <c r="R224" s="641"/>
      <c r="S224" s="641"/>
      <c r="T224" s="641"/>
      <c r="U224" s="621"/>
      <c r="V224" s="641"/>
      <c r="W224" s="641"/>
      <c r="X224" s="641"/>
      <c r="Y224" s="621"/>
      <c r="Z224" s="641"/>
      <c r="AA224" s="2683"/>
      <c r="AB224" s="3123">
        <v>4.0</v>
      </c>
      <c r="AC224" s="665" t="s">
        <v>103</v>
      </c>
      <c r="AD224" s="665" t="s">
        <v>3049</v>
      </c>
      <c r="AE224" s="658"/>
      <c r="AF224" s="658"/>
      <c r="AG224" s="658"/>
      <c r="AH224" s="1501"/>
    </row>
    <row r="225" ht="15.75" hidden="1" customHeight="1">
      <c r="A225" s="1501"/>
      <c r="B225" s="1501"/>
      <c r="C225" s="621"/>
      <c r="D225" s="1501" t="s">
        <v>16813</v>
      </c>
      <c r="E225" s="623"/>
      <c r="F225" s="623" t="s">
        <v>16814</v>
      </c>
      <c r="G225" s="623" t="s">
        <v>16815</v>
      </c>
      <c r="H225" s="1126"/>
      <c r="I225" s="1126"/>
      <c r="J225" s="641"/>
      <c r="K225" s="641"/>
      <c r="L225" s="636"/>
      <c r="M225" s="641"/>
      <c r="N225" s="641"/>
      <c r="O225" s="641"/>
      <c r="P225" s="641"/>
      <c r="Q225" s="641"/>
      <c r="R225" s="641"/>
      <c r="S225" s="641"/>
      <c r="T225" s="641"/>
      <c r="U225" s="621"/>
      <c r="V225" s="641"/>
      <c r="W225" s="641"/>
      <c r="X225" s="641"/>
      <c r="Y225" s="621"/>
      <c r="Z225" s="641"/>
      <c r="AA225" s="2683"/>
      <c r="AB225" s="3123">
        <v>4.0</v>
      </c>
      <c r="AC225" s="665" t="s">
        <v>103</v>
      </c>
      <c r="AD225" s="665" t="s">
        <v>3049</v>
      </c>
      <c r="AE225" s="641"/>
      <c r="AF225" s="658"/>
      <c r="AG225" s="641"/>
      <c r="AH225" s="1501"/>
    </row>
    <row r="226" ht="15.75" customHeight="1">
      <c r="A226" s="1501"/>
      <c r="B226" s="1500"/>
      <c r="C226" s="1125" t="s">
        <v>16816</v>
      </c>
      <c r="D226" s="1500" t="s">
        <v>16817</v>
      </c>
      <c r="E226" s="1478"/>
      <c r="F226" s="1013" t="s">
        <v>16818</v>
      </c>
      <c r="G226" s="1013" t="s">
        <v>16819</v>
      </c>
      <c r="H226" s="2173"/>
      <c r="I226" s="1488"/>
      <c r="J226" s="641"/>
      <c r="K226" s="641"/>
      <c r="L226" s="636"/>
      <c r="M226" s="641"/>
      <c r="N226" s="641"/>
      <c r="O226" s="641"/>
      <c r="P226" s="641"/>
      <c r="Q226" s="641"/>
      <c r="R226" s="641"/>
      <c r="S226" s="641"/>
      <c r="T226" s="641"/>
      <c r="U226" s="621"/>
      <c r="V226" s="641"/>
      <c r="W226" s="641"/>
      <c r="X226" s="641"/>
      <c r="Y226" s="621"/>
      <c r="Z226" s="641"/>
      <c r="AA226" s="2683"/>
      <c r="AB226" s="3123">
        <v>3.0</v>
      </c>
      <c r="AC226" s="665" t="s">
        <v>103</v>
      </c>
      <c r="AD226" s="665" t="s">
        <v>3049</v>
      </c>
      <c r="AE226" s="658"/>
      <c r="AF226" s="650" t="s">
        <v>16820</v>
      </c>
      <c r="AG226" s="658"/>
      <c r="AH226" s="1501"/>
    </row>
    <row r="227" ht="15.75" customHeight="1">
      <c r="A227" s="1501"/>
      <c r="B227" s="1501" t="s">
        <v>16821</v>
      </c>
      <c r="C227" s="621"/>
      <c r="D227" s="1501"/>
      <c r="E227" s="654"/>
      <c r="F227" s="623"/>
      <c r="G227" s="623"/>
      <c r="H227" s="665" t="s">
        <v>94</v>
      </c>
      <c r="I227" s="665" t="s">
        <v>94</v>
      </c>
      <c r="J227" s="641"/>
      <c r="K227" s="641"/>
      <c r="L227" s="641"/>
      <c r="M227" s="641"/>
      <c r="N227" s="641"/>
      <c r="O227" s="641"/>
      <c r="P227" s="641"/>
      <c r="Q227" s="641"/>
      <c r="R227" s="641"/>
      <c r="S227" s="641"/>
      <c r="T227" s="641"/>
      <c r="U227" s="641"/>
      <c r="V227" s="641"/>
      <c r="W227" s="641"/>
      <c r="X227" s="641"/>
      <c r="Y227" s="641"/>
      <c r="Z227" s="641"/>
      <c r="AA227" s="2237"/>
      <c r="AB227" s="3123" t="s">
        <v>94</v>
      </c>
      <c r="AC227" s="665" t="s">
        <v>103</v>
      </c>
      <c r="AD227" s="665" t="s">
        <v>3049</v>
      </c>
      <c r="AE227" s="658"/>
      <c r="AF227" s="650"/>
      <c r="AG227" s="658"/>
      <c r="AH227" s="1501"/>
    </row>
    <row r="228" ht="15.75" customHeight="1">
      <c r="A228" s="1501"/>
      <c r="B228" s="1500"/>
      <c r="C228" s="1125" t="s">
        <v>16822</v>
      </c>
      <c r="D228" s="1500"/>
      <c r="E228" s="1478"/>
      <c r="F228" s="1013" t="s">
        <v>16823</v>
      </c>
      <c r="G228" s="1013" t="s">
        <v>16824</v>
      </c>
      <c r="H228" s="2173"/>
      <c r="I228" s="1488"/>
      <c r="J228" s="641"/>
      <c r="K228" s="641"/>
      <c r="L228" s="636"/>
      <c r="M228" s="641"/>
      <c r="N228" s="641"/>
      <c r="O228" s="641"/>
      <c r="P228" s="641"/>
      <c r="Q228" s="641"/>
      <c r="R228" s="641"/>
      <c r="S228" s="641"/>
      <c r="T228" s="641"/>
      <c r="U228" s="621"/>
      <c r="V228" s="641"/>
      <c r="W228" s="641"/>
      <c r="X228" s="641"/>
      <c r="Y228" s="621"/>
      <c r="Z228" s="641"/>
      <c r="AA228" s="2683"/>
      <c r="AB228" s="3123">
        <v>3.0</v>
      </c>
      <c r="AC228" s="665" t="s">
        <v>103</v>
      </c>
      <c r="AD228" s="665" t="s">
        <v>3049</v>
      </c>
      <c r="AE228" s="2803"/>
      <c r="AF228" s="3158" t="s">
        <v>16825</v>
      </c>
      <c r="AG228" s="658"/>
      <c r="AH228" s="1501"/>
    </row>
    <row r="229" ht="15.75" customHeight="1">
      <c r="A229" s="3159" t="s">
        <v>417</v>
      </c>
      <c r="B229" s="2321"/>
      <c r="C229" s="2158"/>
      <c r="D229" s="2321"/>
      <c r="E229" s="1813"/>
      <c r="F229" s="1766"/>
      <c r="G229" s="1766"/>
      <c r="H229" s="2213"/>
      <c r="I229" s="2213"/>
      <c r="J229" s="2158"/>
      <c r="K229" s="1762"/>
      <c r="L229" s="1762"/>
      <c r="M229" s="1769"/>
      <c r="N229" s="1769"/>
      <c r="O229" s="1769"/>
      <c r="P229" s="1769"/>
      <c r="Q229" s="1769"/>
      <c r="R229" s="1769"/>
      <c r="S229" s="1769"/>
      <c r="T229" s="1769"/>
      <c r="U229" s="2158"/>
      <c r="V229" s="1769"/>
      <c r="W229" s="1769"/>
      <c r="X229" s="1769"/>
      <c r="Y229" s="2158"/>
      <c r="Z229" s="1769"/>
      <c r="AA229" s="3160"/>
      <c r="AB229" s="3122"/>
      <c r="AC229" s="1769"/>
      <c r="AD229" s="1769"/>
      <c r="AE229" s="1785"/>
      <c r="AF229" s="1780"/>
      <c r="AG229" s="1785"/>
      <c r="AH229" s="2321"/>
    </row>
    <row r="230" ht="15.75" customHeight="1">
      <c r="A230" s="1501" t="s">
        <v>1755</v>
      </c>
      <c r="B230" s="1501"/>
      <c r="C230" s="621"/>
      <c r="D230" s="1501"/>
      <c r="E230" s="654"/>
      <c r="F230" s="623"/>
      <c r="G230" s="623"/>
      <c r="H230" s="665" t="s">
        <v>94</v>
      </c>
      <c r="I230" s="665" t="s">
        <v>94</v>
      </c>
      <c r="J230" s="641"/>
      <c r="K230" s="641"/>
      <c r="L230" s="621"/>
      <c r="M230" s="621"/>
      <c r="N230" s="621"/>
      <c r="O230" s="621"/>
      <c r="P230" s="621"/>
      <c r="Q230" s="621"/>
      <c r="R230" s="621"/>
      <c r="S230" s="621"/>
      <c r="T230" s="621"/>
      <c r="U230" s="621"/>
      <c r="V230" s="621"/>
      <c r="W230" s="621"/>
      <c r="X230" s="621"/>
      <c r="Y230" s="621"/>
      <c r="Z230" s="621"/>
      <c r="AA230" s="2683"/>
      <c r="AB230" s="3123" t="s">
        <v>94</v>
      </c>
      <c r="AC230" s="665" t="s">
        <v>55</v>
      </c>
      <c r="AD230" s="665" t="s">
        <v>433</v>
      </c>
      <c r="AE230" s="658"/>
      <c r="AF230" s="642"/>
      <c r="AG230" s="658"/>
      <c r="AH230" s="1501"/>
    </row>
    <row r="231" ht="15.75" customHeight="1">
      <c r="A231" s="1501"/>
      <c r="B231" s="1500"/>
      <c r="C231" s="1125"/>
      <c r="D231" s="1500"/>
      <c r="E231" s="1478" t="s">
        <v>16579</v>
      </c>
      <c r="F231" s="1013" t="s">
        <v>16826</v>
      </c>
      <c r="G231" s="732" t="s">
        <v>16827</v>
      </c>
      <c r="H231" s="2173"/>
      <c r="I231" s="2173"/>
      <c r="J231" s="621"/>
      <c r="K231" s="621"/>
      <c r="L231" s="621"/>
      <c r="M231" s="641"/>
      <c r="N231" s="641"/>
      <c r="O231" s="641"/>
      <c r="P231" s="641"/>
      <c r="Q231" s="641"/>
      <c r="R231" s="641"/>
      <c r="S231" s="641"/>
      <c r="T231" s="641"/>
      <c r="U231" s="621"/>
      <c r="V231" s="641"/>
      <c r="W231" s="641"/>
      <c r="X231" s="641"/>
      <c r="Y231" s="621"/>
      <c r="Z231" s="641"/>
      <c r="AA231" s="2683"/>
      <c r="AB231" s="3123">
        <v>2.0</v>
      </c>
      <c r="AC231" s="665" t="s">
        <v>55</v>
      </c>
      <c r="AD231" s="664" t="s">
        <v>533</v>
      </c>
      <c r="AE231" s="658"/>
      <c r="AF231" s="642"/>
      <c r="AG231" s="640"/>
      <c r="AH231" s="1501"/>
    </row>
    <row r="232" ht="15.75" customHeight="1">
      <c r="A232" s="1501"/>
      <c r="B232" s="1500"/>
      <c r="C232" s="1125"/>
      <c r="D232" s="1500"/>
      <c r="E232" s="1478" t="s">
        <v>5015</v>
      </c>
      <c r="F232" s="1013" t="s">
        <v>16826</v>
      </c>
      <c r="G232" s="1013" t="s">
        <v>16828</v>
      </c>
      <c r="H232" s="2173"/>
      <c r="I232" s="2173"/>
      <c r="J232" s="621"/>
      <c r="K232" s="636"/>
      <c r="L232" s="636"/>
      <c r="M232" s="641"/>
      <c r="N232" s="641"/>
      <c r="O232" s="641"/>
      <c r="P232" s="641"/>
      <c r="Q232" s="641"/>
      <c r="R232" s="641"/>
      <c r="S232" s="641"/>
      <c r="T232" s="641"/>
      <c r="U232" s="621"/>
      <c r="V232" s="641"/>
      <c r="W232" s="641"/>
      <c r="X232" s="641"/>
      <c r="Y232" s="621"/>
      <c r="Z232" s="641"/>
      <c r="AA232" s="2683"/>
      <c r="AB232" s="3123">
        <v>2.0</v>
      </c>
      <c r="AC232" s="665" t="s">
        <v>55</v>
      </c>
      <c r="AD232" s="665" t="s">
        <v>3208</v>
      </c>
      <c r="AE232" s="641"/>
      <c r="AF232" s="650"/>
      <c r="AG232" s="658"/>
      <c r="AH232" s="658"/>
    </row>
    <row r="233" ht="15.75" customHeight="1">
      <c r="A233" s="621" t="s">
        <v>16829</v>
      </c>
      <c r="B233" s="1501"/>
      <c r="C233" s="621"/>
      <c r="D233" s="1501"/>
      <c r="E233" s="654"/>
      <c r="F233" s="623"/>
      <c r="G233" s="623"/>
      <c r="H233" s="665" t="s">
        <v>94</v>
      </c>
      <c r="I233" s="665" t="s">
        <v>94</v>
      </c>
      <c r="J233" s="641"/>
      <c r="K233" s="641"/>
      <c r="L233" s="636"/>
      <c r="M233" s="641"/>
      <c r="N233" s="641"/>
      <c r="O233" s="641"/>
      <c r="P233" s="641"/>
      <c r="Q233" s="641"/>
      <c r="R233" s="641"/>
      <c r="S233" s="641"/>
      <c r="T233" s="641"/>
      <c r="U233" s="621"/>
      <c r="V233" s="641"/>
      <c r="W233" s="641"/>
      <c r="X233" s="641"/>
      <c r="Y233" s="621"/>
      <c r="Z233" s="641"/>
      <c r="AA233" s="2683"/>
      <c r="AB233" s="3123" t="s">
        <v>94</v>
      </c>
      <c r="AC233" s="665" t="s">
        <v>55</v>
      </c>
      <c r="AD233" s="665" t="s">
        <v>433</v>
      </c>
      <c r="AE233" s="658"/>
      <c r="AF233" s="650"/>
      <c r="AG233" s="658"/>
      <c r="AH233" s="1501"/>
    </row>
    <row r="234" ht="15.75" customHeight="1">
      <c r="A234" s="1501"/>
      <c r="B234" s="1125" t="s">
        <v>16830</v>
      </c>
      <c r="C234" s="1500"/>
      <c r="D234" s="1500"/>
      <c r="E234" s="1478"/>
      <c r="F234" s="1013" t="s">
        <v>16831</v>
      </c>
      <c r="G234" s="1013" t="s">
        <v>16832</v>
      </c>
      <c r="H234" s="2162"/>
      <c r="I234" s="2162"/>
      <c r="J234" s="621"/>
      <c r="K234" s="621"/>
      <c r="L234" s="621"/>
      <c r="M234" s="621"/>
      <c r="N234" s="621"/>
      <c r="O234" s="621"/>
      <c r="P234" s="621"/>
      <c r="Q234" s="621"/>
      <c r="R234" s="621"/>
      <c r="S234" s="621"/>
      <c r="T234" s="621"/>
      <c r="U234" s="621"/>
      <c r="V234" s="621"/>
      <c r="W234" s="621"/>
      <c r="X234" s="621"/>
      <c r="Y234" s="621"/>
      <c r="Z234" s="621"/>
      <c r="AA234" s="2683"/>
      <c r="AB234" s="3141">
        <v>3.0</v>
      </c>
      <c r="AC234" s="665" t="s">
        <v>55</v>
      </c>
      <c r="AD234" s="665" t="s">
        <v>1577</v>
      </c>
      <c r="AE234" s="641"/>
      <c r="AF234" s="650" t="s">
        <v>16833</v>
      </c>
      <c r="AG234" s="658"/>
      <c r="AH234" s="1501"/>
    </row>
    <row r="235" ht="15.75" customHeight="1">
      <c r="A235" s="1501"/>
      <c r="B235" s="1125" t="s">
        <v>16834</v>
      </c>
      <c r="C235" s="1500"/>
      <c r="D235" s="1500"/>
      <c r="E235" s="1478"/>
      <c r="F235" s="1013" t="s">
        <v>16835</v>
      </c>
      <c r="G235" s="732" t="s">
        <v>16836</v>
      </c>
      <c r="H235" s="844"/>
      <c r="I235" s="2162"/>
      <c r="J235" s="636"/>
      <c r="K235" s="636"/>
      <c r="L235" s="636"/>
      <c r="M235" s="636"/>
      <c r="N235" s="636"/>
      <c r="O235" s="636"/>
      <c r="P235" s="636"/>
      <c r="Q235" s="636"/>
      <c r="R235" s="636"/>
      <c r="S235" s="636"/>
      <c r="T235" s="636"/>
      <c r="U235" s="636"/>
      <c r="V235" s="636"/>
      <c r="W235" s="636"/>
      <c r="X235" s="636"/>
      <c r="Y235" s="636"/>
      <c r="Z235" s="636"/>
      <c r="AA235" s="2754"/>
      <c r="AB235" s="3141">
        <v>3.0</v>
      </c>
      <c r="AC235" s="665" t="s">
        <v>55</v>
      </c>
      <c r="AD235" s="664" t="s">
        <v>533</v>
      </c>
      <c r="AE235" s="658"/>
      <c r="AF235" s="650"/>
      <c r="AG235" s="658"/>
      <c r="AH235" s="1501"/>
    </row>
    <row r="236" ht="15.75" hidden="1" customHeight="1">
      <c r="A236" s="1501"/>
      <c r="B236" s="621" t="s">
        <v>16837</v>
      </c>
      <c r="C236" s="1501" t="s">
        <v>16838</v>
      </c>
      <c r="D236" s="1501"/>
      <c r="E236" s="654"/>
      <c r="F236" s="623" t="s">
        <v>16839</v>
      </c>
      <c r="G236" s="623" t="s">
        <v>16840</v>
      </c>
      <c r="H236" s="1562"/>
      <c r="I236" s="1562"/>
      <c r="J236" s="636"/>
      <c r="K236" s="636"/>
      <c r="L236" s="636"/>
      <c r="M236" s="636"/>
      <c r="N236" s="636"/>
      <c r="O236" s="636"/>
      <c r="P236" s="636"/>
      <c r="Q236" s="636"/>
      <c r="R236" s="636"/>
      <c r="S236" s="636"/>
      <c r="T236" s="636"/>
      <c r="U236" s="636"/>
      <c r="V236" s="636"/>
      <c r="W236" s="636"/>
      <c r="X236" s="636"/>
      <c r="Y236" s="636"/>
      <c r="Z236" s="636"/>
      <c r="AA236" s="2754"/>
      <c r="AB236" s="3123">
        <v>4.0</v>
      </c>
      <c r="AC236" s="665" t="s">
        <v>55</v>
      </c>
      <c r="AD236" s="665" t="s">
        <v>3208</v>
      </c>
      <c r="AE236" s="658"/>
      <c r="AF236" s="658"/>
      <c r="AG236" s="658"/>
      <c r="AH236" s="1501"/>
    </row>
    <row r="237" ht="15.75" hidden="1" customHeight="1">
      <c r="A237" s="1501"/>
      <c r="B237" s="621"/>
      <c r="C237" s="623" t="s">
        <v>16841</v>
      </c>
      <c r="D237" s="1501"/>
      <c r="E237" s="623"/>
      <c r="F237" s="623" t="s">
        <v>16842</v>
      </c>
      <c r="G237" s="623" t="s">
        <v>16843</v>
      </c>
      <c r="H237" s="1125"/>
      <c r="I237" s="1125"/>
      <c r="J237" s="621"/>
      <c r="K237" s="621"/>
      <c r="L237" s="621"/>
      <c r="M237" s="621"/>
      <c r="N237" s="621"/>
      <c r="O237" s="621"/>
      <c r="P237" s="621"/>
      <c r="Q237" s="621"/>
      <c r="R237" s="621"/>
      <c r="S237" s="621"/>
      <c r="T237" s="621"/>
      <c r="U237" s="621"/>
      <c r="V237" s="621"/>
      <c r="W237" s="621"/>
      <c r="X237" s="621"/>
      <c r="Y237" s="621"/>
      <c r="Z237" s="621"/>
      <c r="AA237" s="2683"/>
      <c r="AB237" s="3123">
        <v>4.0</v>
      </c>
      <c r="AC237" s="665" t="s">
        <v>55</v>
      </c>
      <c r="AD237" s="665" t="s">
        <v>3208</v>
      </c>
      <c r="AE237" s="641"/>
      <c r="AF237" s="641"/>
      <c r="AG237" s="641"/>
      <c r="AH237" s="1501"/>
    </row>
    <row r="238" ht="15.75" customHeight="1">
      <c r="A238" s="1501" t="s">
        <v>16844</v>
      </c>
      <c r="B238" s="621"/>
      <c r="C238" s="1501"/>
      <c r="D238" s="1501"/>
      <c r="E238" s="654"/>
      <c r="F238" s="623"/>
      <c r="G238" s="623"/>
      <c r="H238" s="665" t="s">
        <v>94</v>
      </c>
      <c r="I238" s="665" t="s">
        <v>94</v>
      </c>
      <c r="J238" s="641"/>
      <c r="K238" s="641"/>
      <c r="L238" s="636"/>
      <c r="M238" s="621"/>
      <c r="N238" s="621"/>
      <c r="O238" s="621"/>
      <c r="P238" s="621"/>
      <c r="Q238" s="621"/>
      <c r="R238" s="621"/>
      <c r="S238" s="621"/>
      <c r="T238" s="621"/>
      <c r="U238" s="621"/>
      <c r="V238" s="621"/>
      <c r="W238" s="621"/>
      <c r="X238" s="621"/>
      <c r="Y238" s="621"/>
      <c r="Z238" s="621"/>
      <c r="AA238" s="2683"/>
      <c r="AB238" s="3123" t="s">
        <v>94</v>
      </c>
      <c r="AC238" s="665" t="s">
        <v>55</v>
      </c>
      <c r="AD238" s="665" t="s">
        <v>433</v>
      </c>
      <c r="AE238" s="658"/>
      <c r="AF238" s="650"/>
      <c r="AG238" s="658"/>
      <c r="AH238" s="1501"/>
    </row>
    <row r="239" ht="15.75" customHeight="1">
      <c r="A239" s="1501"/>
      <c r="B239" s="1125" t="s">
        <v>16577</v>
      </c>
      <c r="C239" s="1500"/>
      <c r="D239" s="1500"/>
      <c r="E239" s="1599" t="s">
        <v>16589</v>
      </c>
      <c r="F239" s="1099" t="s">
        <v>16845</v>
      </c>
      <c r="G239" s="1101" t="s">
        <v>16846</v>
      </c>
      <c r="H239" s="2162"/>
      <c r="I239" s="2162"/>
      <c r="J239" s="621"/>
      <c r="K239" s="621"/>
      <c r="L239" s="621"/>
      <c r="M239" s="621"/>
      <c r="N239" s="621"/>
      <c r="O239" s="621"/>
      <c r="P239" s="621"/>
      <c r="Q239" s="621"/>
      <c r="R239" s="621"/>
      <c r="S239" s="621"/>
      <c r="T239" s="621"/>
      <c r="U239" s="621"/>
      <c r="V239" s="621"/>
      <c r="W239" s="621"/>
      <c r="X239" s="621"/>
      <c r="Y239" s="621"/>
      <c r="Z239" s="621"/>
      <c r="AA239" s="2683"/>
      <c r="AB239" s="3123">
        <v>3.0</v>
      </c>
      <c r="AC239" s="665" t="s">
        <v>55</v>
      </c>
      <c r="AD239" s="664" t="s">
        <v>533</v>
      </c>
      <c r="AE239" s="641"/>
      <c r="AF239" s="642"/>
      <c r="AG239" s="640"/>
      <c r="AH239" s="643" t="s">
        <v>16847</v>
      </c>
    </row>
    <row r="240" ht="15.75" hidden="1" customHeight="1">
      <c r="A240" s="1501"/>
      <c r="B240" s="621"/>
      <c r="C240" s="1501"/>
      <c r="D240" s="1501"/>
      <c r="E240" s="1578" t="s">
        <v>16589</v>
      </c>
      <c r="F240" s="1112" t="s">
        <v>16848</v>
      </c>
      <c r="G240" s="623" t="s">
        <v>16849</v>
      </c>
      <c r="H240" s="1125"/>
      <c r="I240" s="1125"/>
      <c r="J240" s="621"/>
      <c r="K240" s="621"/>
      <c r="L240" s="636"/>
      <c r="M240" s="621"/>
      <c r="N240" s="621"/>
      <c r="O240" s="621"/>
      <c r="P240" s="621"/>
      <c r="Q240" s="621"/>
      <c r="R240" s="621"/>
      <c r="S240" s="621"/>
      <c r="T240" s="621"/>
      <c r="U240" s="621"/>
      <c r="V240" s="621"/>
      <c r="W240" s="621"/>
      <c r="X240" s="621"/>
      <c r="Y240" s="621"/>
      <c r="Z240" s="621"/>
      <c r="AA240" s="2683"/>
      <c r="AB240" s="3123">
        <v>4.0</v>
      </c>
      <c r="AC240" s="665" t="s">
        <v>55</v>
      </c>
      <c r="AD240" s="665" t="s">
        <v>1577</v>
      </c>
      <c r="AE240" s="641"/>
      <c r="AF240" s="3161" t="s">
        <v>16850</v>
      </c>
      <c r="AG240" s="641"/>
      <c r="AH240" s="1501"/>
    </row>
    <row r="241" ht="15.75" hidden="1" customHeight="1">
      <c r="A241" s="1501"/>
      <c r="B241" s="621"/>
      <c r="C241" s="1501"/>
      <c r="D241" s="1501"/>
      <c r="E241" s="1578" t="s">
        <v>16851</v>
      </c>
      <c r="F241" s="1112" t="s">
        <v>16848</v>
      </c>
      <c r="G241" s="623" t="s">
        <v>16852</v>
      </c>
      <c r="H241" s="1125"/>
      <c r="I241" s="1125"/>
      <c r="J241" s="636"/>
      <c r="K241" s="636"/>
      <c r="L241" s="636"/>
      <c r="M241" s="621"/>
      <c r="N241" s="621"/>
      <c r="O241" s="636"/>
      <c r="P241" s="636"/>
      <c r="Q241" s="636"/>
      <c r="R241" s="636"/>
      <c r="S241" s="636"/>
      <c r="T241" s="636"/>
      <c r="U241" s="636"/>
      <c r="V241" s="621"/>
      <c r="W241" s="636"/>
      <c r="X241" s="636"/>
      <c r="Y241" s="636"/>
      <c r="Z241" s="621"/>
      <c r="AA241" s="2754"/>
      <c r="AB241" s="3123">
        <v>4.0</v>
      </c>
      <c r="AC241" s="665" t="s">
        <v>55</v>
      </c>
      <c r="AD241" s="665" t="s">
        <v>1577</v>
      </c>
      <c r="AE241" s="641"/>
      <c r="AF241" s="641"/>
      <c r="AG241" s="641"/>
      <c r="AH241" s="1501"/>
    </row>
    <row r="242" ht="15.75" hidden="1" customHeight="1">
      <c r="A242" s="1501"/>
      <c r="B242" s="621"/>
      <c r="C242" s="1501"/>
      <c r="D242" s="1501"/>
      <c r="E242" s="1578" t="s">
        <v>5015</v>
      </c>
      <c r="F242" s="1112" t="s">
        <v>16848</v>
      </c>
      <c r="G242" s="623" t="s">
        <v>16853</v>
      </c>
      <c r="H242" s="1125"/>
      <c r="I242" s="1125"/>
      <c r="J242" s="636"/>
      <c r="K242" s="636"/>
      <c r="L242" s="636"/>
      <c r="M242" s="621"/>
      <c r="N242" s="621"/>
      <c r="O242" s="636"/>
      <c r="P242" s="636"/>
      <c r="Q242" s="636"/>
      <c r="R242" s="636"/>
      <c r="S242" s="636"/>
      <c r="T242" s="636"/>
      <c r="U242" s="636"/>
      <c r="V242" s="621"/>
      <c r="W242" s="636"/>
      <c r="X242" s="636"/>
      <c r="Y242" s="636"/>
      <c r="Z242" s="621"/>
      <c r="AA242" s="2754"/>
      <c r="AB242" s="3123">
        <v>4.0</v>
      </c>
      <c r="AC242" s="665" t="s">
        <v>55</v>
      </c>
      <c r="AD242" s="665" t="s">
        <v>1577</v>
      </c>
      <c r="AE242" s="641"/>
      <c r="AF242" s="641"/>
      <c r="AG242" s="658"/>
      <c r="AH242" s="1501"/>
    </row>
    <row r="243" ht="15.75" hidden="1" customHeight="1">
      <c r="A243" s="1501"/>
      <c r="B243" s="621" t="s">
        <v>16854</v>
      </c>
      <c r="C243" s="1501" t="s">
        <v>16855</v>
      </c>
      <c r="D243" s="1501"/>
      <c r="E243" s="1578" t="s">
        <v>16856</v>
      </c>
      <c r="F243" s="1112" t="s">
        <v>16857</v>
      </c>
      <c r="G243" s="1112" t="s">
        <v>16858</v>
      </c>
      <c r="H243" s="1125"/>
      <c r="I243" s="1125"/>
      <c r="J243" s="636"/>
      <c r="K243" s="636"/>
      <c r="L243" s="636"/>
      <c r="M243" s="621"/>
      <c r="N243" s="621"/>
      <c r="O243" s="636"/>
      <c r="P243" s="636"/>
      <c r="Q243" s="636"/>
      <c r="R243" s="636"/>
      <c r="S243" s="636"/>
      <c r="T243" s="636"/>
      <c r="U243" s="636"/>
      <c r="V243" s="621"/>
      <c r="W243" s="636"/>
      <c r="X243" s="636"/>
      <c r="Y243" s="636"/>
      <c r="Z243" s="621"/>
      <c r="AA243" s="2754"/>
      <c r="AB243" s="3123">
        <v>4.0</v>
      </c>
      <c r="AC243" s="665" t="s">
        <v>55</v>
      </c>
      <c r="AD243" s="665" t="s">
        <v>433</v>
      </c>
      <c r="AE243" s="641"/>
      <c r="AF243" s="658"/>
      <c r="AG243" s="641"/>
      <c r="AH243" s="621"/>
    </row>
    <row r="244" ht="15.75" hidden="1" customHeight="1">
      <c r="A244" s="621"/>
      <c r="B244" s="1501"/>
      <c r="C244" s="621"/>
      <c r="D244" s="1501"/>
      <c r="E244" s="1578" t="s">
        <v>16859</v>
      </c>
      <c r="F244" s="1112" t="s">
        <v>16857</v>
      </c>
      <c r="G244" s="1112" t="s">
        <v>16860</v>
      </c>
      <c r="H244" s="1125"/>
      <c r="I244" s="1125"/>
      <c r="J244" s="636"/>
      <c r="K244" s="636"/>
      <c r="L244" s="636"/>
      <c r="M244" s="621"/>
      <c r="N244" s="621"/>
      <c r="O244" s="636"/>
      <c r="P244" s="636"/>
      <c r="Q244" s="636"/>
      <c r="R244" s="636"/>
      <c r="S244" s="636"/>
      <c r="T244" s="636"/>
      <c r="U244" s="636"/>
      <c r="V244" s="621"/>
      <c r="W244" s="636"/>
      <c r="X244" s="636"/>
      <c r="Y244" s="636"/>
      <c r="Z244" s="621"/>
      <c r="AA244" s="2754"/>
      <c r="AB244" s="3123">
        <v>4.0</v>
      </c>
      <c r="AC244" s="665" t="s">
        <v>55</v>
      </c>
      <c r="AD244" s="665" t="s">
        <v>433</v>
      </c>
      <c r="AE244" s="658"/>
      <c r="AF244" s="658"/>
      <c r="AG244" s="658"/>
      <c r="AH244" s="1501"/>
    </row>
    <row r="245" ht="15.75" hidden="1" customHeight="1">
      <c r="A245" s="1501"/>
      <c r="B245" s="621"/>
      <c r="C245" s="1501" t="s">
        <v>16617</v>
      </c>
      <c r="D245" s="1501"/>
      <c r="E245" s="1578" t="s">
        <v>16856</v>
      </c>
      <c r="F245" s="1112" t="s">
        <v>16861</v>
      </c>
      <c r="G245" s="1112" t="s">
        <v>16862</v>
      </c>
      <c r="H245" s="1125"/>
      <c r="I245" s="1125"/>
      <c r="J245" s="636"/>
      <c r="K245" s="636"/>
      <c r="L245" s="636"/>
      <c r="M245" s="621"/>
      <c r="N245" s="621"/>
      <c r="O245" s="636"/>
      <c r="P245" s="636"/>
      <c r="Q245" s="636"/>
      <c r="R245" s="636"/>
      <c r="S245" s="636"/>
      <c r="T245" s="636"/>
      <c r="U245" s="636"/>
      <c r="V245" s="621"/>
      <c r="W245" s="636"/>
      <c r="X245" s="636"/>
      <c r="Y245" s="636"/>
      <c r="Z245" s="621"/>
      <c r="AA245" s="2754"/>
      <c r="AB245" s="3123">
        <v>4.0</v>
      </c>
      <c r="AC245" s="665" t="s">
        <v>55</v>
      </c>
      <c r="AD245" s="665" t="s">
        <v>1577</v>
      </c>
      <c r="AE245" s="658"/>
      <c r="AF245" s="658"/>
      <c r="AG245" s="658"/>
      <c r="AH245" s="1501"/>
    </row>
    <row r="246" ht="15.75" hidden="1" customHeight="1">
      <c r="A246" s="1501"/>
      <c r="B246" s="621"/>
      <c r="C246" s="1501"/>
      <c r="D246" s="621"/>
      <c r="E246" s="1112" t="s">
        <v>16859</v>
      </c>
      <c r="F246" s="1112" t="s">
        <v>16861</v>
      </c>
      <c r="G246" s="1112" t="s">
        <v>16863</v>
      </c>
      <c r="H246" s="1125"/>
      <c r="I246" s="1125"/>
      <c r="J246" s="636"/>
      <c r="K246" s="636"/>
      <c r="L246" s="636"/>
      <c r="M246" s="621"/>
      <c r="N246" s="621"/>
      <c r="O246" s="636"/>
      <c r="P246" s="636"/>
      <c r="Q246" s="636"/>
      <c r="R246" s="636"/>
      <c r="S246" s="636"/>
      <c r="T246" s="636"/>
      <c r="U246" s="636"/>
      <c r="V246" s="621"/>
      <c r="W246" s="636"/>
      <c r="X246" s="636"/>
      <c r="Y246" s="636"/>
      <c r="Z246" s="621"/>
      <c r="AA246" s="2754"/>
      <c r="AB246" s="3123">
        <v>4.0</v>
      </c>
      <c r="AC246" s="665" t="s">
        <v>55</v>
      </c>
      <c r="AD246" s="665" t="s">
        <v>1577</v>
      </c>
      <c r="AE246" s="658"/>
      <c r="AF246" s="650" t="s">
        <v>16864</v>
      </c>
      <c r="AG246" s="658"/>
      <c r="AH246" s="1501"/>
    </row>
    <row r="247" ht="15.75" hidden="1" customHeight="1">
      <c r="A247" s="1501"/>
      <c r="B247" s="621"/>
      <c r="C247" s="621" t="s">
        <v>16865</v>
      </c>
      <c r="D247" s="621" t="s">
        <v>16866</v>
      </c>
      <c r="E247" s="623" t="s">
        <v>16867</v>
      </c>
      <c r="F247" s="623" t="s">
        <v>16868</v>
      </c>
      <c r="G247" s="623" t="s">
        <v>16869</v>
      </c>
      <c r="H247" s="1125"/>
      <c r="I247" s="1125"/>
      <c r="J247" s="636"/>
      <c r="K247" s="636"/>
      <c r="L247" s="636"/>
      <c r="M247" s="621"/>
      <c r="N247" s="621"/>
      <c r="O247" s="636"/>
      <c r="P247" s="636"/>
      <c r="Q247" s="636"/>
      <c r="R247" s="636"/>
      <c r="S247" s="636"/>
      <c r="T247" s="636"/>
      <c r="U247" s="636"/>
      <c r="V247" s="621"/>
      <c r="W247" s="636"/>
      <c r="X247" s="636"/>
      <c r="Y247" s="636"/>
      <c r="Z247" s="621"/>
      <c r="AA247" s="2754"/>
      <c r="AB247" s="3123">
        <v>4.0</v>
      </c>
      <c r="AC247" s="665" t="s">
        <v>55</v>
      </c>
      <c r="AD247" s="665" t="s">
        <v>3208</v>
      </c>
      <c r="AE247" s="641"/>
      <c r="AF247" s="641"/>
      <c r="AG247" s="658"/>
      <c r="AH247" s="621"/>
    </row>
    <row r="248" ht="15.75" hidden="1" customHeight="1">
      <c r="A248" s="1501"/>
      <c r="B248" s="621"/>
      <c r="C248" s="621"/>
      <c r="D248" s="621" t="s">
        <v>16870</v>
      </c>
      <c r="E248" s="623" t="s">
        <v>16871</v>
      </c>
      <c r="F248" s="623" t="s">
        <v>16872</v>
      </c>
      <c r="G248" s="623" t="s">
        <v>16869</v>
      </c>
      <c r="H248" s="1125"/>
      <c r="I248" s="1125"/>
      <c r="J248" s="636"/>
      <c r="K248" s="636"/>
      <c r="L248" s="636"/>
      <c r="M248" s="621"/>
      <c r="N248" s="621"/>
      <c r="O248" s="636"/>
      <c r="P248" s="636"/>
      <c r="Q248" s="636"/>
      <c r="R248" s="636"/>
      <c r="S248" s="636"/>
      <c r="T248" s="636"/>
      <c r="U248" s="636"/>
      <c r="V248" s="621"/>
      <c r="W248" s="636"/>
      <c r="X248" s="636"/>
      <c r="Y248" s="636"/>
      <c r="Z248" s="621"/>
      <c r="AA248" s="2754"/>
      <c r="AB248" s="3123">
        <v>4.0</v>
      </c>
      <c r="AC248" s="665" t="s">
        <v>55</v>
      </c>
      <c r="AD248" s="665" t="s">
        <v>3208</v>
      </c>
      <c r="AE248" s="641"/>
      <c r="AF248" s="658"/>
      <c r="AG248" s="658"/>
      <c r="AH248" s="1501"/>
    </row>
    <row r="249" ht="15.75" hidden="1" customHeight="1">
      <c r="A249" s="1501"/>
      <c r="B249" s="621"/>
      <c r="C249" s="1501"/>
      <c r="D249" s="621" t="s">
        <v>16873</v>
      </c>
      <c r="E249" s="623"/>
      <c r="F249" s="1112" t="s">
        <v>16874</v>
      </c>
      <c r="G249" s="1112" t="s">
        <v>16875</v>
      </c>
      <c r="H249" s="1125"/>
      <c r="I249" s="1125"/>
      <c r="J249" s="636"/>
      <c r="K249" s="636"/>
      <c r="L249" s="636"/>
      <c r="M249" s="621"/>
      <c r="N249" s="621"/>
      <c r="O249" s="636"/>
      <c r="P249" s="636"/>
      <c r="Q249" s="636"/>
      <c r="R249" s="636"/>
      <c r="S249" s="636"/>
      <c r="T249" s="636"/>
      <c r="U249" s="636"/>
      <c r="V249" s="621"/>
      <c r="W249" s="636"/>
      <c r="X249" s="636"/>
      <c r="Y249" s="636"/>
      <c r="Z249" s="621"/>
      <c r="AA249" s="2754"/>
      <c r="AB249" s="3123">
        <v>4.0</v>
      </c>
      <c r="AC249" s="665" t="s">
        <v>55</v>
      </c>
      <c r="AD249" s="665" t="s">
        <v>16876</v>
      </c>
      <c r="AE249" s="641"/>
      <c r="AF249" s="658"/>
      <c r="AG249" s="641"/>
      <c r="AH249" s="1501"/>
    </row>
    <row r="250" ht="15.75" customHeight="1">
      <c r="A250" s="1501" t="s">
        <v>16877</v>
      </c>
      <c r="B250" s="621"/>
      <c r="C250" s="1501"/>
      <c r="D250" s="621"/>
      <c r="E250" s="654"/>
      <c r="F250" s="623"/>
      <c r="G250" s="623"/>
      <c r="H250" s="882" t="s">
        <v>94</v>
      </c>
      <c r="I250" s="882" t="s">
        <v>94</v>
      </c>
      <c r="J250" s="636"/>
      <c r="K250" s="636"/>
      <c r="L250" s="636"/>
      <c r="M250" s="621"/>
      <c r="N250" s="621"/>
      <c r="O250" s="636"/>
      <c r="P250" s="636"/>
      <c r="Q250" s="636"/>
      <c r="R250" s="636"/>
      <c r="S250" s="636"/>
      <c r="T250" s="636"/>
      <c r="U250" s="636"/>
      <c r="V250" s="621"/>
      <c r="W250" s="636"/>
      <c r="X250" s="636"/>
      <c r="Y250" s="636"/>
      <c r="Z250" s="621"/>
      <c r="AA250" s="2754"/>
      <c r="AB250" s="3123" t="s">
        <v>94</v>
      </c>
      <c r="AC250" s="665" t="s">
        <v>55</v>
      </c>
      <c r="AD250" s="665" t="s">
        <v>1821</v>
      </c>
      <c r="AE250" s="641"/>
      <c r="AF250" s="642"/>
      <c r="AG250" s="658"/>
      <c r="AH250" s="621"/>
    </row>
    <row r="251" ht="15.75" hidden="1" customHeight="1">
      <c r="A251" s="1501"/>
      <c r="B251" s="641" t="s">
        <v>16878</v>
      </c>
      <c r="C251" s="658"/>
      <c r="D251" s="641"/>
      <c r="E251" s="650" t="s">
        <v>10479</v>
      </c>
      <c r="F251" s="642" t="s">
        <v>16879</v>
      </c>
      <c r="G251" s="642" t="s">
        <v>16880</v>
      </c>
      <c r="H251" s="1125"/>
      <c r="I251" s="1125"/>
      <c r="J251" s="636"/>
      <c r="K251" s="2860"/>
      <c r="L251" s="641"/>
      <c r="M251" s="641"/>
      <c r="N251" s="641"/>
      <c r="O251" s="641"/>
      <c r="P251" s="641"/>
      <c r="Q251" s="641"/>
      <c r="R251" s="641"/>
      <c r="S251" s="641"/>
      <c r="T251" s="641"/>
      <c r="U251" s="641"/>
      <c r="V251" s="641"/>
      <c r="W251" s="641"/>
      <c r="X251" s="641"/>
      <c r="Y251" s="641"/>
      <c r="Z251" s="641"/>
      <c r="AA251" s="2860"/>
      <c r="AB251" s="3123">
        <v>4.0</v>
      </c>
      <c r="AC251" s="665" t="s">
        <v>55</v>
      </c>
      <c r="AD251" s="665" t="s">
        <v>3208</v>
      </c>
      <c r="AE251" s="658"/>
      <c r="AF251" s="641"/>
      <c r="AG251" s="658"/>
      <c r="AH251" s="1501"/>
    </row>
    <row r="252" ht="15.75" hidden="1" customHeight="1">
      <c r="A252" s="1501"/>
      <c r="B252" s="641"/>
      <c r="C252" s="658"/>
      <c r="D252" s="658"/>
      <c r="E252" s="650" t="s">
        <v>16881</v>
      </c>
      <c r="F252" s="642" t="s">
        <v>16882</v>
      </c>
      <c r="G252" s="642" t="s">
        <v>16883</v>
      </c>
      <c r="H252" s="1125"/>
      <c r="I252" s="1562"/>
      <c r="J252" s="641"/>
      <c r="K252" s="2860"/>
      <c r="L252" s="641"/>
      <c r="M252" s="641"/>
      <c r="N252" s="641"/>
      <c r="O252" s="641"/>
      <c r="P252" s="641"/>
      <c r="Q252" s="641"/>
      <c r="R252" s="641"/>
      <c r="S252" s="641"/>
      <c r="T252" s="641"/>
      <c r="U252" s="641"/>
      <c r="V252" s="641"/>
      <c r="W252" s="641"/>
      <c r="X252" s="641"/>
      <c r="Y252" s="641"/>
      <c r="Z252" s="641"/>
      <c r="AA252" s="2860"/>
      <c r="AB252" s="3123">
        <v>4.0</v>
      </c>
      <c r="AC252" s="665" t="s">
        <v>55</v>
      </c>
      <c r="AD252" s="665" t="s">
        <v>3208</v>
      </c>
      <c r="AE252" s="658"/>
      <c r="AF252" s="658"/>
      <c r="AG252" s="658"/>
      <c r="AH252" s="1501"/>
    </row>
    <row r="253" ht="15.75" customHeight="1">
      <c r="A253" s="1501"/>
      <c r="B253" s="641" t="s">
        <v>16884</v>
      </c>
      <c r="C253" s="658"/>
      <c r="D253" s="658"/>
      <c r="E253" s="650"/>
      <c r="F253" s="642"/>
      <c r="G253" s="642"/>
      <c r="H253" s="2170" t="s">
        <v>94</v>
      </c>
      <c r="I253" s="2170" t="s">
        <v>94</v>
      </c>
      <c r="J253" s="636"/>
      <c r="K253" s="636"/>
      <c r="L253" s="636"/>
      <c r="M253" s="621"/>
      <c r="N253" s="621"/>
      <c r="O253" s="636"/>
      <c r="P253" s="636"/>
      <c r="Q253" s="636"/>
      <c r="R253" s="636"/>
      <c r="S253" s="636"/>
      <c r="T253" s="636"/>
      <c r="U253" s="636"/>
      <c r="V253" s="621"/>
      <c r="W253" s="636"/>
      <c r="X253" s="636"/>
      <c r="Y253" s="636"/>
      <c r="Z253" s="621"/>
      <c r="AA253" s="2754"/>
      <c r="AB253" s="3123" t="s">
        <v>94</v>
      </c>
      <c r="AC253" s="665" t="s">
        <v>55</v>
      </c>
      <c r="AD253" s="665" t="s">
        <v>16876</v>
      </c>
      <c r="AE253" s="658"/>
      <c r="AF253" s="650"/>
      <c r="AG253" s="658"/>
      <c r="AH253" s="1501"/>
    </row>
    <row r="254" ht="15.75" customHeight="1">
      <c r="A254" s="621"/>
      <c r="B254" s="1126"/>
      <c r="C254" s="1515" t="s">
        <v>16885</v>
      </c>
      <c r="D254" s="1512"/>
      <c r="E254" s="1515" t="s">
        <v>16886</v>
      </c>
      <c r="F254" s="994" t="s">
        <v>16887</v>
      </c>
      <c r="G254" s="994" t="s">
        <v>16888</v>
      </c>
      <c r="H254" s="2162"/>
      <c r="I254" s="2162"/>
      <c r="J254" s="641"/>
      <c r="K254" s="2860"/>
      <c r="L254" s="641"/>
      <c r="M254" s="641"/>
      <c r="N254" s="641"/>
      <c r="O254" s="641"/>
      <c r="P254" s="641"/>
      <c r="Q254" s="641"/>
      <c r="R254" s="641"/>
      <c r="S254" s="641"/>
      <c r="T254" s="641"/>
      <c r="U254" s="641"/>
      <c r="V254" s="641"/>
      <c r="W254" s="641"/>
      <c r="X254" s="641"/>
      <c r="Y254" s="641"/>
      <c r="Z254" s="641"/>
      <c r="AA254" s="2860"/>
      <c r="AB254" s="3123">
        <v>2.0</v>
      </c>
      <c r="AC254" s="665" t="s">
        <v>55</v>
      </c>
      <c r="AD254" s="665" t="s">
        <v>3101</v>
      </c>
      <c r="AE254" s="658"/>
      <c r="AF254" s="2803" t="s">
        <v>16889</v>
      </c>
      <c r="AG254" s="658"/>
      <c r="AH254" s="1501"/>
    </row>
    <row r="255" ht="15.75" customHeight="1">
      <c r="A255" s="1501"/>
      <c r="B255" s="1126"/>
      <c r="C255" s="1515" t="s">
        <v>16890</v>
      </c>
      <c r="D255" s="1512"/>
      <c r="E255" s="1515" t="s">
        <v>16891</v>
      </c>
      <c r="F255" s="994" t="s">
        <v>16892</v>
      </c>
      <c r="G255" s="994" t="s">
        <v>16893</v>
      </c>
      <c r="H255" s="2162"/>
      <c r="I255" s="2162"/>
      <c r="J255" s="641"/>
      <c r="K255" s="2860"/>
      <c r="L255" s="641"/>
      <c r="M255" s="641"/>
      <c r="N255" s="641"/>
      <c r="O255" s="641"/>
      <c r="P255" s="641"/>
      <c r="Q255" s="641"/>
      <c r="R255" s="641"/>
      <c r="S255" s="641"/>
      <c r="T255" s="641"/>
      <c r="U255" s="641"/>
      <c r="V255" s="641"/>
      <c r="W255" s="641"/>
      <c r="X255" s="641"/>
      <c r="Y255" s="641"/>
      <c r="Z255" s="641"/>
      <c r="AA255" s="2860"/>
      <c r="AB255" s="3123">
        <v>2.0</v>
      </c>
      <c r="AC255" s="665" t="s">
        <v>55</v>
      </c>
      <c r="AD255" s="665" t="s">
        <v>3101</v>
      </c>
      <c r="AE255" s="642"/>
      <c r="AF255" s="650"/>
      <c r="AG255" s="641"/>
      <c r="AH255" s="1501"/>
    </row>
    <row r="256" ht="15.75" customHeight="1">
      <c r="A256" s="1501"/>
      <c r="B256" s="1126"/>
      <c r="C256" s="1515" t="s">
        <v>16894</v>
      </c>
      <c r="D256" s="1512"/>
      <c r="E256" s="1515"/>
      <c r="F256" s="994" t="s">
        <v>16895</v>
      </c>
      <c r="G256" s="994" t="s">
        <v>16896</v>
      </c>
      <c r="H256" s="2162"/>
      <c r="I256" s="2162"/>
      <c r="J256" s="641"/>
      <c r="K256" s="2860"/>
      <c r="L256" s="641"/>
      <c r="M256" s="641"/>
      <c r="N256" s="641"/>
      <c r="O256" s="641"/>
      <c r="P256" s="641"/>
      <c r="Q256" s="641"/>
      <c r="R256" s="641"/>
      <c r="S256" s="641"/>
      <c r="T256" s="641"/>
      <c r="U256" s="641"/>
      <c r="V256" s="641"/>
      <c r="W256" s="641"/>
      <c r="X256" s="641"/>
      <c r="Y256" s="641"/>
      <c r="Z256" s="641"/>
      <c r="AA256" s="2860"/>
      <c r="AB256" s="3123">
        <v>3.0</v>
      </c>
      <c r="AC256" s="665" t="s">
        <v>55</v>
      </c>
      <c r="AD256" s="665" t="s">
        <v>429</v>
      </c>
      <c r="AE256" s="641"/>
      <c r="AF256" s="650" t="s">
        <v>16897</v>
      </c>
      <c r="AG256" s="641"/>
      <c r="AH256" s="1501"/>
    </row>
    <row r="257" ht="15.75" customHeight="1">
      <c r="A257" s="1501"/>
      <c r="B257" s="1126"/>
      <c r="C257" s="1515" t="s">
        <v>16898</v>
      </c>
      <c r="D257" s="1512"/>
      <c r="E257" s="1515"/>
      <c r="F257" s="994" t="s">
        <v>16899</v>
      </c>
      <c r="G257" s="994" t="s">
        <v>16900</v>
      </c>
      <c r="H257" s="2162"/>
      <c r="I257" s="2162"/>
      <c r="J257" s="641"/>
      <c r="K257" s="2860"/>
      <c r="L257" s="641"/>
      <c r="M257" s="641"/>
      <c r="N257" s="641"/>
      <c r="O257" s="641"/>
      <c r="P257" s="641"/>
      <c r="Q257" s="641"/>
      <c r="R257" s="641"/>
      <c r="S257" s="641"/>
      <c r="T257" s="641"/>
      <c r="U257" s="641"/>
      <c r="V257" s="641"/>
      <c r="W257" s="641"/>
      <c r="X257" s="641"/>
      <c r="Y257" s="641"/>
      <c r="Z257" s="641"/>
      <c r="AA257" s="2860"/>
      <c r="AB257" s="3123">
        <v>3.0</v>
      </c>
      <c r="AC257" s="665" t="s">
        <v>55</v>
      </c>
      <c r="AD257" s="665" t="s">
        <v>545</v>
      </c>
      <c r="AE257" s="658"/>
      <c r="AF257" s="650"/>
      <c r="AG257" s="658"/>
      <c r="AH257" s="1501"/>
    </row>
    <row r="258" ht="15.75" customHeight="1">
      <c r="A258" s="621"/>
      <c r="B258" s="1512" t="s">
        <v>16901</v>
      </c>
      <c r="C258" s="1126"/>
      <c r="D258" s="1512"/>
      <c r="E258" s="1515" t="s">
        <v>16902</v>
      </c>
      <c r="F258" s="994" t="s">
        <v>16903</v>
      </c>
      <c r="G258" s="994" t="s">
        <v>16904</v>
      </c>
      <c r="H258" s="2162"/>
      <c r="I258" s="2162"/>
      <c r="J258" s="641"/>
      <c r="K258" s="2860"/>
      <c r="L258" s="641"/>
      <c r="M258" s="641"/>
      <c r="N258" s="641"/>
      <c r="O258" s="641"/>
      <c r="P258" s="641"/>
      <c r="Q258" s="641"/>
      <c r="R258" s="641"/>
      <c r="S258" s="641"/>
      <c r="T258" s="641"/>
      <c r="U258" s="641"/>
      <c r="V258" s="641"/>
      <c r="W258" s="641"/>
      <c r="X258" s="641"/>
      <c r="Y258" s="641"/>
      <c r="Z258" s="641"/>
      <c r="AA258" s="2860"/>
      <c r="AB258" s="3123">
        <v>2.0</v>
      </c>
      <c r="AC258" s="665" t="s">
        <v>55</v>
      </c>
      <c r="AD258" s="665" t="s">
        <v>3208</v>
      </c>
      <c r="AE258" s="658"/>
      <c r="AF258" s="650"/>
      <c r="AG258" s="658"/>
      <c r="AH258" s="1501"/>
    </row>
    <row r="259" ht="15.75" customHeight="1">
      <c r="A259" s="1501"/>
      <c r="B259" s="1126" t="s">
        <v>16905</v>
      </c>
      <c r="C259" s="1512"/>
      <c r="D259" s="1512"/>
      <c r="E259" s="1515" t="s">
        <v>16902</v>
      </c>
      <c r="F259" s="994" t="s">
        <v>16906</v>
      </c>
      <c r="G259" s="994" t="s">
        <v>16907</v>
      </c>
      <c r="H259" s="2162"/>
      <c r="I259" s="2162"/>
      <c r="J259" s="641"/>
      <c r="K259" s="2860"/>
      <c r="L259" s="641"/>
      <c r="M259" s="641"/>
      <c r="N259" s="641"/>
      <c r="O259" s="641"/>
      <c r="P259" s="641"/>
      <c r="Q259" s="641"/>
      <c r="R259" s="641"/>
      <c r="S259" s="641"/>
      <c r="T259" s="641"/>
      <c r="U259" s="641"/>
      <c r="V259" s="641"/>
      <c r="W259" s="641"/>
      <c r="X259" s="641"/>
      <c r="Y259" s="641"/>
      <c r="Z259" s="641"/>
      <c r="AA259" s="2860"/>
      <c r="AB259" s="3123">
        <v>2.0</v>
      </c>
      <c r="AC259" s="665" t="s">
        <v>55</v>
      </c>
      <c r="AD259" s="665" t="s">
        <v>2262</v>
      </c>
      <c r="AE259" s="641"/>
      <c r="AF259" s="3126" t="s">
        <v>16908</v>
      </c>
      <c r="AG259" s="641"/>
      <c r="AH259" s="621"/>
    </row>
    <row r="260" ht="15.75" customHeight="1">
      <c r="A260" s="1501"/>
      <c r="B260" s="1126"/>
      <c r="C260" s="1515" t="s">
        <v>16909</v>
      </c>
      <c r="D260" s="1512"/>
      <c r="E260" s="1515" t="s">
        <v>16910</v>
      </c>
      <c r="F260" s="994" t="s">
        <v>16911</v>
      </c>
      <c r="G260" s="995" t="s">
        <v>16912</v>
      </c>
      <c r="H260" s="2162"/>
      <c r="I260" s="2173"/>
      <c r="J260" s="641"/>
      <c r="K260" s="2860"/>
      <c r="L260" s="641"/>
      <c r="M260" s="641"/>
      <c r="N260" s="641"/>
      <c r="O260" s="641"/>
      <c r="P260" s="641"/>
      <c r="Q260" s="641"/>
      <c r="R260" s="641"/>
      <c r="S260" s="641"/>
      <c r="T260" s="641"/>
      <c r="U260" s="641"/>
      <c r="V260" s="641"/>
      <c r="W260" s="641"/>
      <c r="X260" s="641"/>
      <c r="Y260" s="641"/>
      <c r="Z260" s="641"/>
      <c r="AA260" s="2860"/>
      <c r="AB260" s="3123">
        <v>1.0</v>
      </c>
      <c r="AC260" s="665" t="s">
        <v>55</v>
      </c>
      <c r="AD260" s="664" t="s">
        <v>533</v>
      </c>
      <c r="AE260" s="656" t="s">
        <v>16913</v>
      </c>
      <c r="AF260" s="650"/>
      <c r="AG260" s="650"/>
      <c r="AH260" s="1501"/>
    </row>
    <row r="261" ht="15.75" customHeight="1">
      <c r="A261" s="1501" t="s">
        <v>16914</v>
      </c>
      <c r="B261" s="621"/>
      <c r="C261" s="657"/>
      <c r="D261" s="657"/>
      <c r="E261" s="662"/>
      <c r="F261" s="633"/>
      <c r="G261" s="633"/>
      <c r="H261" s="882" t="s">
        <v>94</v>
      </c>
      <c r="I261" s="665" t="s">
        <v>94</v>
      </c>
      <c r="J261" s="641"/>
      <c r="K261" s="2860"/>
      <c r="L261" s="641"/>
      <c r="M261" s="641"/>
      <c r="N261" s="641"/>
      <c r="O261" s="641"/>
      <c r="P261" s="641"/>
      <c r="Q261" s="641"/>
      <c r="R261" s="641"/>
      <c r="S261" s="641"/>
      <c r="T261" s="641"/>
      <c r="U261" s="641"/>
      <c r="V261" s="641"/>
      <c r="W261" s="641"/>
      <c r="X261" s="641"/>
      <c r="Y261" s="641"/>
      <c r="Z261" s="641"/>
      <c r="AA261" s="2860"/>
      <c r="AB261" s="3123" t="s">
        <v>94</v>
      </c>
      <c r="AC261" s="2170" t="s">
        <v>55</v>
      </c>
      <c r="AD261" s="2170" t="s">
        <v>3049</v>
      </c>
      <c r="AE261" s="657"/>
      <c r="AF261" s="662"/>
      <c r="AG261" s="636"/>
      <c r="AH261" s="1501"/>
    </row>
    <row r="262" ht="15.75" customHeight="1">
      <c r="A262" s="1643"/>
      <c r="B262" s="642" t="s">
        <v>16915</v>
      </c>
      <c r="C262" s="658"/>
      <c r="D262" s="658"/>
      <c r="E262" s="650"/>
      <c r="F262" s="642"/>
      <c r="G262" s="642"/>
      <c r="H262" s="882" t="s">
        <v>94</v>
      </c>
      <c r="I262" s="665" t="s">
        <v>94</v>
      </c>
      <c r="J262" s="641"/>
      <c r="K262" s="2860"/>
      <c r="L262" s="641"/>
      <c r="M262" s="641"/>
      <c r="N262" s="641"/>
      <c r="O262" s="641"/>
      <c r="P262" s="641"/>
      <c r="Q262" s="641"/>
      <c r="R262" s="641"/>
      <c r="S262" s="641"/>
      <c r="T262" s="641"/>
      <c r="U262" s="641"/>
      <c r="V262" s="641"/>
      <c r="W262" s="641"/>
      <c r="X262" s="641"/>
      <c r="Y262" s="641"/>
      <c r="Z262" s="641"/>
      <c r="AA262" s="2860"/>
      <c r="AB262" s="3123" t="s">
        <v>94</v>
      </c>
      <c r="AC262" s="665" t="s">
        <v>55</v>
      </c>
      <c r="AD262" s="665" t="s">
        <v>3049</v>
      </c>
      <c r="AE262" s="658"/>
      <c r="AF262" s="650"/>
      <c r="AG262" s="658"/>
      <c r="AH262" s="1501"/>
    </row>
    <row r="263" ht="15.75" customHeight="1">
      <c r="A263" s="1031"/>
      <c r="B263" s="658"/>
      <c r="C263" s="642" t="s">
        <v>16916</v>
      </c>
      <c r="D263" s="658"/>
      <c r="E263" s="650"/>
      <c r="F263" s="642"/>
      <c r="G263" s="642"/>
      <c r="H263" s="882" t="s">
        <v>94</v>
      </c>
      <c r="I263" s="665" t="s">
        <v>94</v>
      </c>
      <c r="J263" s="641"/>
      <c r="K263" s="2860"/>
      <c r="L263" s="641"/>
      <c r="M263" s="641"/>
      <c r="N263" s="641"/>
      <c r="O263" s="641"/>
      <c r="P263" s="641"/>
      <c r="Q263" s="641"/>
      <c r="R263" s="641"/>
      <c r="S263" s="641"/>
      <c r="T263" s="641"/>
      <c r="U263" s="641"/>
      <c r="V263" s="641"/>
      <c r="W263" s="641"/>
      <c r="X263" s="641"/>
      <c r="Y263" s="641"/>
      <c r="Z263" s="641"/>
      <c r="AA263" s="2860"/>
      <c r="AB263" s="3123" t="s">
        <v>94</v>
      </c>
      <c r="AC263" s="665" t="s">
        <v>55</v>
      </c>
      <c r="AD263" s="665" t="s">
        <v>3049</v>
      </c>
      <c r="AE263" s="658"/>
      <c r="AF263" s="650"/>
      <c r="AG263" s="658"/>
      <c r="AH263" s="1501"/>
    </row>
    <row r="264" ht="15.75" hidden="1" customHeight="1">
      <c r="A264" s="1643"/>
      <c r="B264" s="641"/>
      <c r="C264" s="658"/>
      <c r="D264" s="650" t="s">
        <v>16917</v>
      </c>
      <c r="E264" s="650" t="s">
        <v>16918</v>
      </c>
      <c r="F264" s="623" t="s">
        <v>16919</v>
      </c>
      <c r="G264" s="633" t="s">
        <v>16920</v>
      </c>
      <c r="H264" s="1126"/>
      <c r="I264" s="1126"/>
      <c r="J264" s="641"/>
      <c r="K264" s="2860"/>
      <c r="L264" s="641"/>
      <c r="M264" s="641"/>
      <c r="N264" s="641"/>
      <c r="O264" s="641"/>
      <c r="P264" s="641"/>
      <c r="Q264" s="641"/>
      <c r="R264" s="641"/>
      <c r="S264" s="641"/>
      <c r="T264" s="641"/>
      <c r="U264" s="641"/>
      <c r="V264" s="641"/>
      <c r="W264" s="641"/>
      <c r="X264" s="641"/>
      <c r="Y264" s="641"/>
      <c r="Z264" s="641"/>
      <c r="AA264" s="2237"/>
      <c r="AB264" s="3123">
        <v>4.0</v>
      </c>
      <c r="AC264" s="665" t="s">
        <v>55</v>
      </c>
      <c r="AD264" s="665" t="s">
        <v>3208</v>
      </c>
      <c r="AE264" s="658"/>
      <c r="AF264" s="650" t="s">
        <v>16921</v>
      </c>
      <c r="AG264" s="641"/>
      <c r="AH264" s="654" t="s">
        <v>16922</v>
      </c>
    </row>
    <row r="265" ht="15.75" hidden="1" customHeight="1">
      <c r="A265" s="1643"/>
      <c r="B265" s="641"/>
      <c r="C265" s="658"/>
      <c r="D265" s="650" t="s">
        <v>16923</v>
      </c>
      <c r="E265" s="642"/>
      <c r="F265" s="623" t="s">
        <v>16924</v>
      </c>
      <c r="G265" s="633" t="s">
        <v>16925</v>
      </c>
      <c r="H265" s="1126"/>
      <c r="I265" s="1126"/>
      <c r="J265" s="641"/>
      <c r="K265" s="2860"/>
      <c r="L265" s="641"/>
      <c r="M265" s="641"/>
      <c r="N265" s="641"/>
      <c r="O265" s="641"/>
      <c r="P265" s="641"/>
      <c r="Q265" s="641"/>
      <c r="R265" s="641"/>
      <c r="S265" s="641"/>
      <c r="T265" s="641"/>
      <c r="U265" s="641"/>
      <c r="V265" s="641"/>
      <c r="W265" s="641"/>
      <c r="X265" s="641"/>
      <c r="Y265" s="641"/>
      <c r="Z265" s="641"/>
      <c r="AA265" s="2237"/>
      <c r="AB265" s="3123">
        <v>4.0</v>
      </c>
      <c r="AC265" s="665" t="s">
        <v>55</v>
      </c>
      <c r="AD265" s="665" t="s">
        <v>3208</v>
      </c>
      <c r="AE265" s="641"/>
      <c r="AF265" s="641"/>
      <c r="AG265" s="641"/>
      <c r="AH265" s="1501"/>
    </row>
    <row r="266" ht="15.75" hidden="1" customHeight="1">
      <c r="A266" s="1643"/>
      <c r="B266" s="658"/>
      <c r="C266" s="641"/>
      <c r="D266" s="658" t="s">
        <v>16926</v>
      </c>
      <c r="E266" s="650" t="s">
        <v>16927</v>
      </c>
      <c r="F266" s="623" t="s">
        <v>16919</v>
      </c>
      <c r="G266" s="633" t="s">
        <v>16928</v>
      </c>
      <c r="H266" s="1125"/>
      <c r="I266" s="1125"/>
      <c r="J266" s="641"/>
      <c r="K266" s="2860"/>
      <c r="L266" s="641"/>
      <c r="M266" s="641"/>
      <c r="N266" s="641"/>
      <c r="O266" s="641"/>
      <c r="P266" s="641"/>
      <c r="Q266" s="641"/>
      <c r="R266" s="641"/>
      <c r="S266" s="641"/>
      <c r="T266" s="641"/>
      <c r="U266" s="641"/>
      <c r="V266" s="641"/>
      <c r="W266" s="641"/>
      <c r="X266" s="641"/>
      <c r="Y266" s="641"/>
      <c r="Z266" s="641"/>
      <c r="AA266" s="2237"/>
      <c r="AB266" s="3123">
        <v>4.0</v>
      </c>
      <c r="AC266" s="665" t="s">
        <v>55</v>
      </c>
      <c r="AD266" s="665" t="s">
        <v>1577</v>
      </c>
      <c r="AE266" s="658"/>
      <c r="AF266" s="658"/>
      <c r="AG266" s="658"/>
      <c r="AH266" s="1501"/>
    </row>
    <row r="267" ht="15.75" customHeight="1">
      <c r="A267" s="1643"/>
      <c r="B267" s="1512"/>
      <c r="C267" s="1126"/>
      <c r="D267" s="1512" t="s">
        <v>16929</v>
      </c>
      <c r="E267" s="1515" t="s">
        <v>16930</v>
      </c>
      <c r="F267" s="994" t="s">
        <v>16931</v>
      </c>
      <c r="G267" s="994" t="s">
        <v>16932</v>
      </c>
      <c r="H267" s="664"/>
      <c r="I267" s="664"/>
      <c r="J267" s="641"/>
      <c r="K267" s="3162"/>
      <c r="L267" s="641"/>
      <c r="M267" s="641"/>
      <c r="N267" s="641"/>
      <c r="O267" s="641"/>
      <c r="P267" s="641"/>
      <c r="Q267" s="641"/>
      <c r="R267" s="641"/>
      <c r="S267" s="641"/>
      <c r="T267" s="641"/>
      <c r="U267" s="641"/>
      <c r="V267" s="641"/>
      <c r="W267" s="641"/>
      <c r="X267" s="641"/>
      <c r="Y267" s="641"/>
      <c r="Z267" s="641"/>
      <c r="AA267" s="2860"/>
      <c r="AB267" s="3123">
        <v>3.0</v>
      </c>
      <c r="AC267" s="665" t="s">
        <v>55</v>
      </c>
      <c r="AD267" s="665" t="s">
        <v>416</v>
      </c>
      <c r="AE267" s="3163" t="s">
        <v>16933</v>
      </c>
      <c r="AF267" s="650" t="s">
        <v>16934</v>
      </c>
      <c r="AG267" s="658"/>
      <c r="AH267" s="1501"/>
    </row>
    <row r="268" ht="15.75" customHeight="1">
      <c r="A268" s="1643"/>
      <c r="B268" s="1512"/>
      <c r="C268" s="994" t="s">
        <v>16935</v>
      </c>
      <c r="D268" s="1512"/>
      <c r="E268" s="1515" t="s">
        <v>16936</v>
      </c>
      <c r="F268" s="994" t="s">
        <v>16937</v>
      </c>
      <c r="G268" s="994" t="s">
        <v>16938</v>
      </c>
      <c r="H268" s="793"/>
      <c r="I268" s="664"/>
      <c r="J268" s="641"/>
      <c r="K268" s="2860"/>
      <c r="L268" s="641"/>
      <c r="M268" s="641"/>
      <c r="N268" s="641"/>
      <c r="O268" s="641"/>
      <c r="P268" s="641"/>
      <c r="Q268" s="641"/>
      <c r="R268" s="641"/>
      <c r="S268" s="641"/>
      <c r="T268" s="641"/>
      <c r="U268" s="641"/>
      <c r="V268" s="641"/>
      <c r="W268" s="641"/>
      <c r="X268" s="641"/>
      <c r="Y268" s="641"/>
      <c r="Z268" s="641"/>
      <c r="AA268" s="2860"/>
      <c r="AB268" s="3123">
        <v>3.0</v>
      </c>
      <c r="AC268" s="665" t="s">
        <v>55</v>
      </c>
      <c r="AD268" s="665" t="s">
        <v>1577</v>
      </c>
      <c r="AE268" s="658"/>
      <c r="AF268" s="650" t="s">
        <v>16939</v>
      </c>
      <c r="AG268" s="658"/>
      <c r="AH268" s="1501"/>
    </row>
    <row r="269" ht="15.75" customHeight="1">
      <c r="A269" s="1031"/>
      <c r="B269" s="1515" t="s">
        <v>16940</v>
      </c>
      <c r="C269" s="994" t="s">
        <v>16941</v>
      </c>
      <c r="D269" s="1512"/>
      <c r="E269" s="1515" t="s">
        <v>16942</v>
      </c>
      <c r="F269" s="994" t="s">
        <v>16943</v>
      </c>
      <c r="G269" s="994" t="s">
        <v>16944</v>
      </c>
      <c r="H269" s="2162"/>
      <c r="I269" s="2173" t="s">
        <v>82</v>
      </c>
      <c r="J269" s="641"/>
      <c r="K269" s="2860"/>
      <c r="L269" s="641"/>
      <c r="M269" s="641"/>
      <c r="N269" s="641"/>
      <c r="O269" s="641"/>
      <c r="P269" s="641"/>
      <c r="Q269" s="641"/>
      <c r="R269" s="641"/>
      <c r="S269" s="641"/>
      <c r="T269" s="641"/>
      <c r="U269" s="641"/>
      <c r="V269" s="641"/>
      <c r="W269" s="641"/>
      <c r="X269" s="641"/>
      <c r="Y269" s="641"/>
      <c r="Z269" s="641"/>
      <c r="AA269" s="2860"/>
      <c r="AB269" s="3123">
        <v>3.0</v>
      </c>
      <c r="AC269" s="665" t="s">
        <v>74</v>
      </c>
      <c r="AD269" s="665" t="s">
        <v>433</v>
      </c>
      <c r="AE269" s="658"/>
      <c r="AF269" s="650" t="s">
        <v>16945</v>
      </c>
      <c r="AG269" s="658"/>
      <c r="AH269" s="1501"/>
    </row>
    <row r="270" ht="15.75" customHeight="1">
      <c r="A270" s="1643"/>
      <c r="B270" s="1126"/>
      <c r="C270" s="1515" t="s">
        <v>16946</v>
      </c>
      <c r="D270" s="1512"/>
      <c r="E270" s="1515" t="s">
        <v>16947</v>
      </c>
      <c r="F270" s="994" t="s">
        <v>16948</v>
      </c>
      <c r="G270" s="994" t="s">
        <v>16949</v>
      </c>
      <c r="H270" s="2173" t="s">
        <v>82</v>
      </c>
      <c r="I270" s="664"/>
      <c r="J270" s="641"/>
      <c r="K270" s="2860"/>
      <c r="L270" s="641"/>
      <c r="M270" s="641"/>
      <c r="N270" s="641"/>
      <c r="O270" s="641"/>
      <c r="P270" s="641"/>
      <c r="Q270" s="641"/>
      <c r="R270" s="641"/>
      <c r="S270" s="641"/>
      <c r="T270" s="641"/>
      <c r="U270" s="641"/>
      <c r="V270" s="641"/>
      <c r="W270" s="641"/>
      <c r="X270" s="641"/>
      <c r="Y270" s="641"/>
      <c r="Z270" s="641"/>
      <c r="AA270" s="2860"/>
      <c r="AB270" s="3123">
        <v>3.0</v>
      </c>
      <c r="AC270" s="665" t="s">
        <v>65</v>
      </c>
      <c r="AD270" s="665" t="s">
        <v>3208</v>
      </c>
      <c r="AE270" s="658"/>
      <c r="AF270" s="642" t="s">
        <v>16950</v>
      </c>
      <c r="AG270" s="658"/>
      <c r="AH270" s="1501"/>
    </row>
    <row r="271" ht="15.75" customHeight="1">
      <c r="A271" s="3164" t="s">
        <v>16951</v>
      </c>
      <c r="B271" s="641"/>
      <c r="C271" s="658"/>
      <c r="D271" s="658"/>
      <c r="E271" s="650"/>
      <c r="F271" s="642"/>
      <c r="G271" s="642"/>
      <c r="H271" s="882" t="s">
        <v>94</v>
      </c>
      <c r="I271" s="665" t="s">
        <v>94</v>
      </c>
      <c r="J271" s="641"/>
      <c r="K271" s="2860"/>
      <c r="L271" s="641"/>
      <c r="M271" s="641"/>
      <c r="N271" s="641"/>
      <c r="O271" s="641"/>
      <c r="P271" s="641"/>
      <c r="Q271" s="641"/>
      <c r="R271" s="641"/>
      <c r="S271" s="641"/>
      <c r="T271" s="641"/>
      <c r="U271" s="641"/>
      <c r="V271" s="641"/>
      <c r="W271" s="641"/>
      <c r="X271" s="641"/>
      <c r="Y271" s="641"/>
      <c r="Z271" s="641"/>
      <c r="AA271" s="2860"/>
      <c r="AB271" s="3123" t="s">
        <v>94</v>
      </c>
      <c r="AC271" s="665" t="s">
        <v>55</v>
      </c>
      <c r="AD271" s="665" t="s">
        <v>3208</v>
      </c>
      <c r="AE271" s="658"/>
      <c r="AF271" s="650"/>
      <c r="AG271" s="658"/>
      <c r="AH271" s="1501"/>
    </row>
    <row r="272" ht="15.75" hidden="1" customHeight="1">
      <c r="A272" s="1643"/>
      <c r="B272" s="642" t="s">
        <v>16915</v>
      </c>
      <c r="C272" s="654" t="s">
        <v>6329</v>
      </c>
      <c r="D272" s="1501"/>
      <c r="E272" s="654"/>
      <c r="F272" s="642" t="s">
        <v>16919</v>
      </c>
      <c r="G272" s="642" t="s">
        <v>16952</v>
      </c>
      <c r="H272" s="1126"/>
      <c r="I272" s="1126"/>
      <c r="J272" s="641"/>
      <c r="K272" s="2860"/>
      <c r="L272" s="641"/>
      <c r="M272" s="641"/>
      <c r="N272" s="641"/>
      <c r="O272" s="641"/>
      <c r="P272" s="641"/>
      <c r="Q272" s="641"/>
      <c r="R272" s="641"/>
      <c r="S272" s="641"/>
      <c r="T272" s="641"/>
      <c r="U272" s="641"/>
      <c r="V272" s="641"/>
      <c r="W272" s="641"/>
      <c r="X272" s="641"/>
      <c r="Y272" s="641"/>
      <c r="Z272" s="641"/>
      <c r="AA272" s="2860"/>
      <c r="AB272" s="3123">
        <v>4.0</v>
      </c>
      <c r="AC272" s="665" t="s">
        <v>55</v>
      </c>
      <c r="AD272" s="665" t="s">
        <v>3208</v>
      </c>
      <c r="AE272" s="641"/>
      <c r="AF272" s="641"/>
      <c r="AG272" s="641"/>
      <c r="AH272" s="1501"/>
    </row>
    <row r="273" ht="15.75" hidden="1" customHeight="1">
      <c r="A273" s="1643"/>
      <c r="B273" s="641"/>
      <c r="C273" s="658" t="s">
        <v>16953</v>
      </c>
      <c r="D273" s="658"/>
      <c r="E273" s="662"/>
      <c r="F273" s="623" t="s">
        <v>16954</v>
      </c>
      <c r="G273" s="633" t="s">
        <v>16955</v>
      </c>
      <c r="H273" s="1126"/>
      <c r="I273" s="1126"/>
      <c r="J273" s="641"/>
      <c r="K273" s="2860"/>
      <c r="L273" s="641"/>
      <c r="M273" s="641"/>
      <c r="N273" s="641"/>
      <c r="O273" s="641"/>
      <c r="P273" s="641"/>
      <c r="Q273" s="641"/>
      <c r="R273" s="641"/>
      <c r="S273" s="641"/>
      <c r="T273" s="641"/>
      <c r="U273" s="641"/>
      <c r="V273" s="641"/>
      <c r="W273" s="641"/>
      <c r="X273" s="641"/>
      <c r="Y273" s="641"/>
      <c r="Z273" s="641"/>
      <c r="AA273" s="2860"/>
      <c r="AB273" s="3123">
        <v>4.0</v>
      </c>
      <c r="AC273" s="665" t="s">
        <v>55</v>
      </c>
      <c r="AD273" s="665" t="s">
        <v>3208</v>
      </c>
      <c r="AE273" s="641"/>
      <c r="AF273" s="641"/>
      <c r="AG273" s="658"/>
      <c r="AH273" s="1501"/>
    </row>
    <row r="274" ht="15.75" hidden="1" customHeight="1">
      <c r="A274" s="1643"/>
      <c r="B274" s="642" t="s">
        <v>16940</v>
      </c>
      <c r="C274" s="658"/>
      <c r="D274" s="658"/>
      <c r="E274" s="650"/>
      <c r="F274" s="642" t="s">
        <v>16956</v>
      </c>
      <c r="G274" s="642" t="s">
        <v>16957</v>
      </c>
      <c r="H274" s="1126"/>
      <c r="I274" s="1126"/>
      <c r="J274" s="641"/>
      <c r="K274" s="2860"/>
      <c r="L274" s="641"/>
      <c r="M274" s="641"/>
      <c r="N274" s="641"/>
      <c r="O274" s="641"/>
      <c r="P274" s="641"/>
      <c r="Q274" s="641"/>
      <c r="R274" s="641"/>
      <c r="S274" s="641"/>
      <c r="T274" s="641"/>
      <c r="U274" s="641"/>
      <c r="V274" s="641"/>
      <c r="W274" s="641"/>
      <c r="X274" s="641"/>
      <c r="Y274" s="641"/>
      <c r="Z274" s="641"/>
      <c r="AA274" s="2860"/>
      <c r="AB274" s="3123">
        <v>4.0</v>
      </c>
      <c r="AC274" s="665" t="s">
        <v>55</v>
      </c>
      <c r="AD274" s="665" t="s">
        <v>433</v>
      </c>
      <c r="AE274" s="641"/>
      <c r="AF274" s="658"/>
      <c r="AG274" s="658"/>
      <c r="AH274" s="1501"/>
    </row>
    <row r="275" ht="15.75" customHeight="1">
      <c r="A275" s="2683" t="s">
        <v>16958</v>
      </c>
      <c r="B275" s="2683"/>
      <c r="C275" s="636"/>
      <c r="D275" s="657"/>
      <c r="E275" s="662"/>
      <c r="F275" s="633"/>
      <c r="G275" s="633"/>
      <c r="H275" s="2170" t="s">
        <v>94</v>
      </c>
      <c r="I275" s="2170" t="s">
        <v>94</v>
      </c>
      <c r="J275" s="636"/>
      <c r="K275" s="3165"/>
      <c r="L275" s="636"/>
      <c r="M275" s="636"/>
      <c r="N275" s="636"/>
      <c r="O275" s="636"/>
      <c r="P275" s="636"/>
      <c r="Q275" s="636"/>
      <c r="R275" s="636"/>
      <c r="S275" s="636"/>
      <c r="T275" s="636"/>
      <c r="U275" s="636"/>
      <c r="V275" s="636"/>
      <c r="W275" s="636"/>
      <c r="X275" s="636"/>
      <c r="Y275" s="636"/>
      <c r="Z275" s="636"/>
      <c r="AA275" s="3165"/>
      <c r="AB275" s="3166" t="s">
        <v>94</v>
      </c>
      <c r="AC275" s="2170" t="s">
        <v>55</v>
      </c>
      <c r="AD275" s="665" t="s">
        <v>3208</v>
      </c>
      <c r="AE275" s="657"/>
      <c r="AF275" s="633"/>
      <c r="AG275" s="658"/>
      <c r="AH275" s="1501"/>
    </row>
    <row r="276" ht="15.75" customHeight="1">
      <c r="A276" s="1501"/>
      <c r="B276" s="994" t="s">
        <v>16959</v>
      </c>
      <c r="C276" s="1512"/>
      <c r="D276" s="1512"/>
      <c r="E276" s="1515"/>
      <c r="F276" s="994" t="s">
        <v>16960</v>
      </c>
      <c r="G276" s="995" t="s">
        <v>16961</v>
      </c>
      <c r="H276" s="664"/>
      <c r="I276" s="664"/>
      <c r="J276" s="641"/>
      <c r="K276" s="2860"/>
      <c r="L276" s="641"/>
      <c r="M276" s="641"/>
      <c r="N276" s="641"/>
      <c r="O276" s="641"/>
      <c r="P276" s="641"/>
      <c r="Q276" s="641"/>
      <c r="R276" s="641"/>
      <c r="S276" s="641"/>
      <c r="T276" s="641"/>
      <c r="U276" s="641"/>
      <c r="V276" s="641"/>
      <c r="W276" s="641"/>
      <c r="X276" s="641"/>
      <c r="Y276" s="641"/>
      <c r="Z276" s="641"/>
      <c r="AA276" s="2860"/>
      <c r="AB276" s="3123">
        <v>1.0</v>
      </c>
      <c r="AC276" s="665" t="s">
        <v>55</v>
      </c>
      <c r="AD276" s="664" t="s">
        <v>533</v>
      </c>
      <c r="AE276" s="641"/>
      <c r="AF276" s="3124" t="s">
        <v>16962</v>
      </c>
      <c r="AG276" s="642"/>
      <c r="AH276" s="1501"/>
    </row>
    <row r="277" ht="15.75" customHeight="1">
      <c r="A277" s="1501"/>
      <c r="B277" s="1126"/>
      <c r="C277" s="994" t="s">
        <v>16963</v>
      </c>
      <c r="D277" s="1126"/>
      <c r="E277" s="1515" t="s">
        <v>16964</v>
      </c>
      <c r="F277" s="994" t="s">
        <v>16965</v>
      </c>
      <c r="G277" s="995" t="s">
        <v>16966</v>
      </c>
      <c r="H277" s="664"/>
      <c r="I277" s="664"/>
      <c r="J277" s="641"/>
      <c r="K277" s="3162"/>
      <c r="L277" s="641"/>
      <c r="M277" s="641"/>
      <c r="N277" s="641"/>
      <c r="O277" s="641"/>
      <c r="P277" s="641"/>
      <c r="Q277" s="641"/>
      <c r="R277" s="641"/>
      <c r="S277" s="641"/>
      <c r="T277" s="641"/>
      <c r="U277" s="641"/>
      <c r="V277" s="641"/>
      <c r="W277" s="641"/>
      <c r="X277" s="641"/>
      <c r="Y277" s="641"/>
      <c r="Z277" s="641"/>
      <c r="AA277" s="2860"/>
      <c r="AB277" s="3123">
        <v>1.0</v>
      </c>
      <c r="AC277" s="665" t="s">
        <v>55</v>
      </c>
      <c r="AD277" s="665" t="s">
        <v>3208</v>
      </c>
      <c r="AE277" s="3167"/>
      <c r="AF277" s="640" t="s">
        <v>16967</v>
      </c>
      <c r="AG277" s="640"/>
      <c r="AH277" s="841" t="s">
        <v>16968</v>
      </c>
    </row>
    <row r="278" ht="15.75" customHeight="1">
      <c r="A278" s="1501"/>
      <c r="B278" s="641"/>
      <c r="C278" s="641"/>
      <c r="D278" s="641"/>
      <c r="E278" s="650"/>
      <c r="F278" s="642" t="s">
        <v>16969</v>
      </c>
      <c r="G278" s="642"/>
      <c r="H278" s="665" t="s">
        <v>94</v>
      </c>
      <c r="I278" s="665" t="s">
        <v>94</v>
      </c>
      <c r="J278" s="641"/>
      <c r="K278" s="3162"/>
      <c r="L278" s="641"/>
      <c r="M278" s="641"/>
      <c r="N278" s="641"/>
      <c r="O278" s="641"/>
      <c r="P278" s="641"/>
      <c r="Q278" s="641"/>
      <c r="R278" s="641"/>
      <c r="S278" s="641"/>
      <c r="T278" s="641"/>
      <c r="U278" s="641"/>
      <c r="V278" s="641"/>
      <c r="W278" s="641"/>
      <c r="X278" s="641"/>
      <c r="Y278" s="641"/>
      <c r="Z278" s="641"/>
      <c r="AA278" s="2860"/>
      <c r="AB278" s="3123" t="s">
        <v>94</v>
      </c>
      <c r="AC278" s="665" t="s">
        <v>55</v>
      </c>
      <c r="AD278" s="665" t="s">
        <v>7434</v>
      </c>
      <c r="AE278" s="658"/>
      <c r="AF278" s="640" t="s">
        <v>16970</v>
      </c>
      <c r="AG278" s="642"/>
      <c r="AH278" s="1501"/>
    </row>
    <row r="279" ht="15.75" customHeight="1">
      <c r="A279" s="1501"/>
      <c r="B279" s="1126"/>
      <c r="C279" s="994" t="s">
        <v>16971</v>
      </c>
      <c r="D279" s="1126"/>
      <c r="E279" s="1515"/>
      <c r="F279" s="994" t="s">
        <v>16972</v>
      </c>
      <c r="G279" s="994" t="s">
        <v>16973</v>
      </c>
      <c r="H279" s="664"/>
      <c r="I279" s="664"/>
      <c r="J279" s="641"/>
      <c r="K279" s="3162"/>
      <c r="L279" s="641"/>
      <c r="M279" s="641"/>
      <c r="N279" s="641"/>
      <c r="O279" s="641"/>
      <c r="P279" s="641"/>
      <c r="Q279" s="641"/>
      <c r="R279" s="641"/>
      <c r="S279" s="641"/>
      <c r="T279" s="641"/>
      <c r="U279" s="641"/>
      <c r="V279" s="641"/>
      <c r="W279" s="641"/>
      <c r="X279" s="641"/>
      <c r="Y279" s="641"/>
      <c r="Z279" s="641"/>
      <c r="AA279" s="2860"/>
      <c r="AB279" s="3123">
        <v>1.0</v>
      </c>
      <c r="AC279" s="665" t="s">
        <v>55</v>
      </c>
      <c r="AD279" s="665" t="s">
        <v>7434</v>
      </c>
      <c r="AE279" s="658"/>
      <c r="AF279" s="650" t="s">
        <v>16974</v>
      </c>
      <c r="AG279" s="641"/>
      <c r="AH279" s="1501"/>
    </row>
    <row r="280" ht="15.75" customHeight="1">
      <c r="A280" s="3168" t="s">
        <v>16975</v>
      </c>
      <c r="B280" s="3129"/>
      <c r="C280" s="1562"/>
      <c r="D280" s="1562"/>
      <c r="E280" s="1660"/>
      <c r="F280" s="1004"/>
      <c r="G280" s="1004"/>
      <c r="H280" s="2170" t="s">
        <v>94</v>
      </c>
      <c r="I280" s="2170" t="s">
        <v>94</v>
      </c>
      <c r="J280" s="1562"/>
      <c r="K280" s="636"/>
      <c r="L280" s="636"/>
      <c r="M280" s="636"/>
      <c r="N280" s="636"/>
      <c r="O280" s="636"/>
      <c r="P280" s="636"/>
      <c r="Q280" s="636"/>
      <c r="R280" s="636"/>
      <c r="S280" s="636"/>
      <c r="T280" s="636"/>
      <c r="U280" s="636"/>
      <c r="V280" s="636"/>
      <c r="W280" s="636"/>
      <c r="X280" s="636"/>
      <c r="Y280" s="636"/>
      <c r="Z280" s="636"/>
      <c r="AA280" s="3165"/>
      <c r="AB280" s="3166" t="s">
        <v>94</v>
      </c>
      <c r="AC280" s="2170" t="s">
        <v>55</v>
      </c>
      <c r="AD280" s="665" t="s">
        <v>3208</v>
      </c>
      <c r="AE280" s="657"/>
      <c r="AF280" s="662"/>
      <c r="AG280" s="636"/>
      <c r="AH280" s="657"/>
    </row>
    <row r="281" ht="15.75" hidden="1" customHeight="1">
      <c r="A281" s="1501"/>
      <c r="B281" s="994" t="s">
        <v>3472</v>
      </c>
      <c r="C281" s="994" t="s">
        <v>16976</v>
      </c>
      <c r="D281" s="1126"/>
      <c r="E281" s="1515" t="s">
        <v>16977</v>
      </c>
      <c r="F281" s="994" t="s">
        <v>16978</v>
      </c>
      <c r="G281" s="994" t="s">
        <v>16979</v>
      </c>
      <c r="H281" s="1125"/>
      <c r="I281" s="1126"/>
      <c r="J281" s="1126"/>
      <c r="K281" s="2860"/>
      <c r="L281" s="641"/>
      <c r="M281" s="641"/>
      <c r="N281" s="641"/>
      <c r="O281" s="641"/>
      <c r="P281" s="641"/>
      <c r="Q281" s="641"/>
      <c r="R281" s="641"/>
      <c r="S281" s="641"/>
      <c r="T281" s="641"/>
      <c r="U281" s="641"/>
      <c r="V281" s="641"/>
      <c r="W281" s="641"/>
      <c r="X281" s="641"/>
      <c r="Y281" s="641"/>
      <c r="Z281" s="641"/>
      <c r="AA281" s="2860"/>
      <c r="AB281" s="3123">
        <v>4.0</v>
      </c>
      <c r="AC281" s="665" t="s">
        <v>55</v>
      </c>
      <c r="AD281" s="665" t="s">
        <v>3208</v>
      </c>
      <c r="AE281" s="658"/>
      <c r="AF281" s="658"/>
      <c r="AG281" s="641"/>
      <c r="AH281" s="658"/>
    </row>
    <row r="282" ht="15.75" customHeight="1">
      <c r="A282" s="1501"/>
      <c r="B282" s="1126"/>
      <c r="C282" s="994" t="s">
        <v>16980</v>
      </c>
      <c r="D282" s="1126"/>
      <c r="E282" s="1515" t="s">
        <v>16981</v>
      </c>
      <c r="F282" s="994" t="s">
        <v>16982</v>
      </c>
      <c r="G282" s="994" t="s">
        <v>16983</v>
      </c>
      <c r="H282" s="2173"/>
      <c r="I282" s="2173"/>
      <c r="J282" s="1126"/>
      <c r="K282" s="2860"/>
      <c r="L282" s="641"/>
      <c r="M282" s="641"/>
      <c r="N282" s="641"/>
      <c r="O282" s="641"/>
      <c r="P282" s="641"/>
      <c r="Q282" s="641"/>
      <c r="R282" s="641"/>
      <c r="S282" s="641"/>
      <c r="T282" s="641"/>
      <c r="U282" s="641"/>
      <c r="V282" s="641"/>
      <c r="W282" s="641"/>
      <c r="X282" s="641"/>
      <c r="Y282" s="641"/>
      <c r="Z282" s="641"/>
      <c r="AA282" s="2860"/>
      <c r="AB282" s="3123">
        <v>2.0</v>
      </c>
      <c r="AC282" s="665" t="s">
        <v>55</v>
      </c>
      <c r="AD282" s="665" t="s">
        <v>361</v>
      </c>
      <c r="AE282" s="658"/>
      <c r="AF282" s="2803" t="s">
        <v>16984</v>
      </c>
      <c r="AG282" s="641"/>
      <c r="AH282" s="658"/>
    </row>
    <row r="283" ht="15.75" customHeight="1">
      <c r="A283" s="3169" t="s">
        <v>16985</v>
      </c>
      <c r="B283" s="3170"/>
      <c r="C283" s="1126"/>
      <c r="D283" s="1126"/>
      <c r="E283" s="1515"/>
      <c r="F283" s="994"/>
      <c r="G283" s="994"/>
      <c r="H283" s="665" t="s">
        <v>94</v>
      </c>
      <c r="I283" s="665" t="s">
        <v>94</v>
      </c>
      <c r="J283" s="641"/>
      <c r="K283" s="641"/>
      <c r="L283" s="641"/>
      <c r="M283" s="641"/>
      <c r="N283" s="641"/>
      <c r="O283" s="641"/>
      <c r="P283" s="641"/>
      <c r="Q283" s="641"/>
      <c r="R283" s="641"/>
      <c r="S283" s="641"/>
      <c r="T283" s="641"/>
      <c r="U283" s="641"/>
      <c r="V283" s="641"/>
      <c r="W283" s="641"/>
      <c r="X283" s="641"/>
      <c r="Y283" s="641"/>
      <c r="Z283" s="641"/>
      <c r="AA283" s="2860"/>
      <c r="AB283" s="3123" t="s">
        <v>94</v>
      </c>
      <c r="AC283" s="665" t="s">
        <v>55</v>
      </c>
      <c r="AD283" s="665" t="s">
        <v>422</v>
      </c>
      <c r="AE283" s="658"/>
      <c r="AF283" s="650"/>
      <c r="AG283" s="642"/>
      <c r="AH283" s="658"/>
    </row>
    <row r="284" ht="15.75" hidden="1" customHeight="1">
      <c r="A284" s="1501"/>
      <c r="B284" s="994" t="s">
        <v>16986</v>
      </c>
      <c r="C284" s="1126"/>
      <c r="D284" s="1126"/>
      <c r="E284" s="1515" t="s">
        <v>16987</v>
      </c>
      <c r="F284" s="994" t="s">
        <v>16988</v>
      </c>
      <c r="G284" s="994" t="s">
        <v>16989</v>
      </c>
      <c r="H284" s="1126"/>
      <c r="I284" s="1126"/>
      <c r="J284" s="641"/>
      <c r="K284" s="641"/>
      <c r="L284" s="641"/>
      <c r="M284" s="641"/>
      <c r="N284" s="641"/>
      <c r="O284" s="641"/>
      <c r="P284" s="641"/>
      <c r="Q284" s="641"/>
      <c r="R284" s="641"/>
      <c r="S284" s="641"/>
      <c r="T284" s="641"/>
      <c r="U284" s="641"/>
      <c r="V284" s="641"/>
      <c r="W284" s="641"/>
      <c r="X284" s="641"/>
      <c r="Y284" s="641"/>
      <c r="Z284" s="641"/>
      <c r="AA284" s="2860"/>
      <c r="AB284" s="3171">
        <v>4.0</v>
      </c>
      <c r="AC284" s="665" t="s">
        <v>55</v>
      </c>
      <c r="AD284" s="665" t="s">
        <v>422</v>
      </c>
      <c r="AE284" s="658"/>
      <c r="AF284" s="658"/>
      <c r="AG284" s="641"/>
      <c r="AH284" s="658"/>
    </row>
    <row r="285" ht="15.75" hidden="1" customHeight="1">
      <c r="A285" s="1501"/>
      <c r="B285" s="994" t="s">
        <v>16990</v>
      </c>
      <c r="C285" s="1126"/>
      <c r="D285" s="1126"/>
      <c r="E285" s="1515" t="s">
        <v>16991</v>
      </c>
      <c r="F285" s="994" t="s">
        <v>16992</v>
      </c>
      <c r="G285" s="994" t="s">
        <v>16993</v>
      </c>
      <c r="H285" s="1126"/>
      <c r="I285" s="1126"/>
      <c r="J285" s="641"/>
      <c r="K285" s="641"/>
      <c r="L285" s="641"/>
      <c r="M285" s="641"/>
      <c r="N285" s="641"/>
      <c r="O285" s="641"/>
      <c r="P285" s="641"/>
      <c r="Q285" s="641"/>
      <c r="R285" s="641"/>
      <c r="S285" s="641"/>
      <c r="T285" s="641"/>
      <c r="U285" s="641"/>
      <c r="V285" s="641"/>
      <c r="W285" s="641"/>
      <c r="X285" s="641"/>
      <c r="Y285" s="641"/>
      <c r="Z285" s="641"/>
      <c r="AA285" s="2860"/>
      <c r="AB285" s="3171">
        <v>4.0</v>
      </c>
      <c r="AC285" s="665" t="s">
        <v>55</v>
      </c>
      <c r="AD285" s="665" t="s">
        <v>422</v>
      </c>
      <c r="AE285" s="658"/>
      <c r="AF285" s="658"/>
      <c r="AG285" s="641"/>
      <c r="AH285" s="658"/>
    </row>
    <row r="286" ht="15.75" customHeight="1">
      <c r="A286" s="3169" t="s">
        <v>16994</v>
      </c>
      <c r="B286" s="3170"/>
      <c r="C286" s="1126"/>
      <c r="D286" s="1126"/>
      <c r="E286" s="1515"/>
      <c r="F286" s="994"/>
      <c r="G286" s="994"/>
      <c r="H286" s="665" t="s">
        <v>94</v>
      </c>
      <c r="I286" s="665" t="s">
        <v>94</v>
      </c>
      <c r="J286" s="641"/>
      <c r="K286" s="641"/>
      <c r="L286" s="641"/>
      <c r="M286" s="641"/>
      <c r="N286" s="641"/>
      <c r="O286" s="641"/>
      <c r="P286" s="641"/>
      <c r="Q286" s="641"/>
      <c r="R286" s="641"/>
      <c r="S286" s="641"/>
      <c r="T286" s="641"/>
      <c r="U286" s="641"/>
      <c r="V286" s="641"/>
      <c r="W286" s="641"/>
      <c r="X286" s="641"/>
      <c r="Y286" s="641"/>
      <c r="Z286" s="641"/>
      <c r="AA286" s="2860"/>
      <c r="AB286" s="3123" t="s">
        <v>94</v>
      </c>
      <c r="AC286" s="665" t="s">
        <v>55</v>
      </c>
      <c r="AD286" s="665" t="s">
        <v>3208</v>
      </c>
      <c r="AE286" s="658"/>
      <c r="AF286" s="650"/>
      <c r="AG286" s="641"/>
      <c r="AH286" s="658"/>
    </row>
    <row r="287" ht="15.75" customHeight="1">
      <c r="A287" s="1501"/>
      <c r="B287" s="1098" t="s">
        <v>16995</v>
      </c>
      <c r="C287" s="994" t="s">
        <v>16996</v>
      </c>
      <c r="D287" s="1126"/>
      <c r="E287" s="1515" t="s">
        <v>16997</v>
      </c>
      <c r="F287" s="994" t="s">
        <v>16998</v>
      </c>
      <c r="G287" s="994" t="s">
        <v>16999</v>
      </c>
      <c r="H287" s="2173"/>
      <c r="I287" s="2173"/>
      <c r="J287" s="641"/>
      <c r="K287" s="2860"/>
      <c r="L287" s="641"/>
      <c r="M287" s="641"/>
      <c r="N287" s="641"/>
      <c r="O287" s="641"/>
      <c r="P287" s="641"/>
      <c r="Q287" s="641"/>
      <c r="R287" s="641"/>
      <c r="S287" s="641"/>
      <c r="T287" s="641"/>
      <c r="U287" s="641"/>
      <c r="V287" s="641"/>
      <c r="W287" s="641"/>
      <c r="X287" s="641"/>
      <c r="Y287" s="641"/>
      <c r="Z287" s="641"/>
      <c r="AA287" s="2860"/>
      <c r="AB287" s="3123">
        <v>1.0</v>
      </c>
      <c r="AC287" s="665" t="s">
        <v>55</v>
      </c>
      <c r="AD287" s="665" t="s">
        <v>3208</v>
      </c>
      <c r="AE287" s="658"/>
      <c r="AF287" s="650"/>
      <c r="AG287" s="641"/>
      <c r="AH287" s="658"/>
    </row>
    <row r="288" ht="15.75" customHeight="1">
      <c r="A288" s="1501"/>
      <c r="B288" s="1098" t="s">
        <v>17000</v>
      </c>
      <c r="C288" s="1126"/>
      <c r="D288" s="1126"/>
      <c r="E288" s="1515"/>
      <c r="F288" s="994"/>
      <c r="G288" s="994"/>
      <c r="H288" s="665" t="s">
        <v>94</v>
      </c>
      <c r="I288" s="665" t="s">
        <v>94</v>
      </c>
      <c r="J288" s="641"/>
      <c r="K288" s="641"/>
      <c r="L288" s="641"/>
      <c r="M288" s="641"/>
      <c r="N288" s="641"/>
      <c r="O288" s="641"/>
      <c r="P288" s="641"/>
      <c r="Q288" s="641"/>
      <c r="R288" s="641"/>
      <c r="S288" s="641"/>
      <c r="T288" s="641"/>
      <c r="U288" s="641"/>
      <c r="V288" s="641"/>
      <c r="W288" s="641"/>
      <c r="X288" s="641"/>
      <c r="Y288" s="641"/>
      <c r="Z288" s="641"/>
      <c r="AA288" s="2860"/>
      <c r="AB288" s="3123" t="s">
        <v>94</v>
      </c>
      <c r="AC288" s="665" t="s">
        <v>55</v>
      </c>
      <c r="AD288" s="665" t="s">
        <v>3948</v>
      </c>
      <c r="AE288" s="658"/>
      <c r="AF288" s="650"/>
      <c r="AG288" s="641"/>
      <c r="AH288" s="658"/>
    </row>
    <row r="289" ht="15.75" customHeight="1">
      <c r="A289" s="1501"/>
      <c r="B289" s="1126"/>
      <c r="C289" s="994" t="s">
        <v>17001</v>
      </c>
      <c r="D289" s="1126"/>
      <c r="E289" s="1515" t="s">
        <v>17002</v>
      </c>
      <c r="F289" s="994" t="s">
        <v>17003</v>
      </c>
      <c r="G289" s="994" t="s">
        <v>17004</v>
      </c>
      <c r="H289" s="2173"/>
      <c r="I289" s="2173"/>
      <c r="J289" s="641"/>
      <c r="K289" s="641"/>
      <c r="L289" s="641"/>
      <c r="M289" s="641"/>
      <c r="N289" s="641"/>
      <c r="O289" s="641"/>
      <c r="P289" s="641"/>
      <c r="Q289" s="641"/>
      <c r="R289" s="641"/>
      <c r="S289" s="641"/>
      <c r="T289" s="641"/>
      <c r="U289" s="641"/>
      <c r="V289" s="641"/>
      <c r="W289" s="641"/>
      <c r="X289" s="641"/>
      <c r="Y289" s="641"/>
      <c r="Z289" s="641"/>
      <c r="AA289" s="2860"/>
      <c r="AB289" s="3123">
        <v>1.0</v>
      </c>
      <c r="AC289" s="665" t="s">
        <v>55</v>
      </c>
      <c r="AD289" s="665" t="s">
        <v>3208</v>
      </c>
      <c r="AE289" s="658"/>
      <c r="AF289" s="2803" t="s">
        <v>17005</v>
      </c>
      <c r="AG289" s="641"/>
      <c r="AH289" s="658"/>
    </row>
    <row r="290" ht="15.75" customHeight="1">
      <c r="A290" s="1501"/>
      <c r="B290" s="1126"/>
      <c r="C290" s="994" t="s">
        <v>17006</v>
      </c>
      <c r="D290" s="1126"/>
      <c r="E290" s="1515" t="s">
        <v>17002</v>
      </c>
      <c r="F290" s="994" t="s">
        <v>17007</v>
      </c>
      <c r="G290" s="994" t="s">
        <v>17008</v>
      </c>
      <c r="H290" s="2173"/>
      <c r="I290" s="2173"/>
      <c r="J290" s="641"/>
      <c r="K290" s="641"/>
      <c r="L290" s="641"/>
      <c r="M290" s="641"/>
      <c r="N290" s="641"/>
      <c r="O290" s="641"/>
      <c r="P290" s="641"/>
      <c r="Q290" s="641"/>
      <c r="R290" s="641"/>
      <c r="S290" s="641"/>
      <c r="T290" s="641"/>
      <c r="U290" s="641"/>
      <c r="V290" s="641"/>
      <c r="W290" s="641"/>
      <c r="X290" s="641"/>
      <c r="Y290" s="641"/>
      <c r="Z290" s="641"/>
      <c r="AA290" s="2860"/>
      <c r="AB290" s="3123">
        <v>1.0</v>
      </c>
      <c r="AC290" s="665" t="s">
        <v>55</v>
      </c>
      <c r="AD290" s="665" t="s">
        <v>3208</v>
      </c>
      <c r="AE290" s="658"/>
      <c r="AF290" s="2803" t="s">
        <v>17009</v>
      </c>
      <c r="AG290" s="661"/>
      <c r="AH290" s="658"/>
    </row>
    <row r="291" ht="15.75" customHeight="1">
      <c r="A291" s="1501"/>
      <c r="B291" s="1126"/>
      <c r="C291" s="994" t="s">
        <v>17006</v>
      </c>
      <c r="D291" s="1126"/>
      <c r="E291" s="1515" t="s">
        <v>17010</v>
      </c>
      <c r="F291" s="994" t="s">
        <v>17011</v>
      </c>
      <c r="G291" s="994" t="s">
        <v>17012</v>
      </c>
      <c r="H291" s="2173"/>
      <c r="I291" s="2173"/>
      <c r="J291" s="641"/>
      <c r="K291" s="641"/>
      <c r="L291" s="641"/>
      <c r="M291" s="641"/>
      <c r="N291" s="641"/>
      <c r="O291" s="641"/>
      <c r="P291" s="641"/>
      <c r="Q291" s="641"/>
      <c r="R291" s="641"/>
      <c r="S291" s="641"/>
      <c r="T291" s="641"/>
      <c r="U291" s="641"/>
      <c r="V291" s="641"/>
      <c r="W291" s="641"/>
      <c r="X291" s="641"/>
      <c r="Y291" s="641"/>
      <c r="Z291" s="641"/>
      <c r="AA291" s="2860"/>
      <c r="AB291" s="3123">
        <v>1.0</v>
      </c>
      <c r="AC291" s="665" t="s">
        <v>55</v>
      </c>
      <c r="AD291" s="665" t="s">
        <v>3208</v>
      </c>
      <c r="AE291" s="658"/>
      <c r="AF291" s="650"/>
      <c r="AG291" s="641"/>
      <c r="AH291" s="658"/>
    </row>
    <row r="292" ht="15.75" customHeight="1">
      <c r="A292" s="3172" t="s">
        <v>17013</v>
      </c>
      <c r="B292" s="3173"/>
      <c r="C292" s="2679"/>
      <c r="D292" s="2679"/>
      <c r="E292" s="3174"/>
      <c r="F292" s="642"/>
      <c r="G292" s="642"/>
      <c r="H292" s="2170" t="s">
        <v>94</v>
      </c>
      <c r="I292" s="2170" t="s">
        <v>94</v>
      </c>
      <c r="J292" s="636"/>
      <c r="K292" s="636"/>
      <c r="L292" s="641"/>
      <c r="M292" s="641"/>
      <c r="N292" s="641"/>
      <c r="O292" s="641"/>
      <c r="P292" s="641"/>
      <c r="Q292" s="641"/>
      <c r="R292" s="641"/>
      <c r="S292" s="641"/>
      <c r="T292" s="641"/>
      <c r="U292" s="641"/>
      <c r="V292" s="641"/>
      <c r="W292" s="641"/>
      <c r="X292" s="641"/>
      <c r="Y292" s="641"/>
      <c r="Z292" s="641"/>
      <c r="AA292" s="2860"/>
      <c r="AB292" s="3123" t="s">
        <v>94</v>
      </c>
      <c r="AC292" s="665" t="s">
        <v>55</v>
      </c>
      <c r="AD292" s="665" t="s">
        <v>1577</v>
      </c>
      <c r="AE292" s="658"/>
      <c r="AF292" s="3175" t="s">
        <v>17014</v>
      </c>
      <c r="AG292" s="658"/>
      <c r="AH292" s="658"/>
    </row>
    <row r="293" ht="15.75" customHeight="1">
      <c r="A293" s="1500"/>
      <c r="B293" s="1478" t="s">
        <v>17015</v>
      </c>
      <c r="C293" s="1125"/>
      <c r="D293" s="1125"/>
      <c r="E293" s="1478"/>
      <c r="F293" s="994" t="s">
        <v>17016</v>
      </c>
      <c r="G293" s="995" t="s">
        <v>17017</v>
      </c>
      <c r="H293" s="2173"/>
      <c r="I293" s="2173"/>
      <c r="J293" s="641"/>
      <c r="K293" s="641"/>
      <c r="L293" s="641"/>
      <c r="M293" s="641"/>
      <c r="N293" s="641"/>
      <c r="O293" s="641"/>
      <c r="P293" s="641"/>
      <c r="Q293" s="641"/>
      <c r="R293" s="641"/>
      <c r="S293" s="641"/>
      <c r="T293" s="641"/>
      <c r="U293" s="641"/>
      <c r="V293" s="641"/>
      <c r="W293" s="641"/>
      <c r="X293" s="641"/>
      <c r="Y293" s="641"/>
      <c r="Z293" s="641"/>
      <c r="AA293" s="2860"/>
      <c r="AB293" s="3123">
        <v>1.0</v>
      </c>
      <c r="AC293" s="641" t="s">
        <v>55</v>
      </c>
      <c r="AD293" s="664" t="s">
        <v>533</v>
      </c>
      <c r="AE293" s="658"/>
      <c r="AF293" s="650" t="s">
        <v>17018</v>
      </c>
      <c r="AG293" s="640"/>
      <c r="AH293" s="658"/>
    </row>
    <row r="294" ht="15.75" customHeight="1">
      <c r="A294" s="1500"/>
      <c r="B294" s="1500"/>
      <c r="C294" s="1125"/>
      <c r="D294" s="1125"/>
      <c r="E294" s="1478"/>
      <c r="F294" s="3176" t="s">
        <v>17019</v>
      </c>
      <c r="G294" s="3176" t="s">
        <v>17020</v>
      </c>
      <c r="H294" s="2170" t="s">
        <v>94</v>
      </c>
      <c r="I294" s="2170" t="s">
        <v>94</v>
      </c>
      <c r="J294" s="636"/>
      <c r="K294" s="636"/>
      <c r="L294" s="636"/>
      <c r="M294" s="636"/>
      <c r="N294" s="636"/>
      <c r="O294" s="636"/>
      <c r="P294" s="636"/>
      <c r="Q294" s="636"/>
      <c r="R294" s="636"/>
      <c r="S294" s="636"/>
      <c r="T294" s="636"/>
      <c r="U294" s="636"/>
      <c r="V294" s="636"/>
      <c r="W294" s="636"/>
      <c r="X294" s="636"/>
      <c r="Y294" s="636"/>
      <c r="Z294" s="636"/>
      <c r="AA294" s="2754"/>
      <c r="AB294" s="3166" t="s">
        <v>94</v>
      </c>
      <c r="AC294" s="636" t="s">
        <v>55</v>
      </c>
      <c r="AD294" s="2170" t="s">
        <v>361</v>
      </c>
      <c r="AE294" s="657"/>
      <c r="AF294" s="650"/>
      <c r="AG294" s="658"/>
      <c r="AH294" s="658"/>
    </row>
    <row r="295" ht="15.75" customHeight="1">
      <c r="A295" s="1500"/>
      <c r="B295" s="658" t="s">
        <v>17021</v>
      </c>
      <c r="C295" s="641"/>
      <c r="D295" s="641"/>
      <c r="E295" s="650"/>
      <c r="F295" s="642"/>
      <c r="G295" s="642"/>
      <c r="H295" s="2170" t="s">
        <v>94</v>
      </c>
      <c r="I295" s="2170" t="s">
        <v>94</v>
      </c>
      <c r="J295" s="636"/>
      <c r="K295" s="636"/>
      <c r="L295" s="636"/>
      <c r="M295" s="636"/>
      <c r="N295" s="636"/>
      <c r="O295" s="636"/>
      <c r="P295" s="636"/>
      <c r="Q295" s="636"/>
      <c r="R295" s="636"/>
      <c r="S295" s="636"/>
      <c r="T295" s="636"/>
      <c r="U295" s="636"/>
      <c r="V295" s="636"/>
      <c r="W295" s="636"/>
      <c r="X295" s="636"/>
      <c r="Y295" s="636"/>
      <c r="Z295" s="636"/>
      <c r="AA295" s="2754"/>
      <c r="AB295" s="3166" t="s">
        <v>94</v>
      </c>
      <c r="AC295" s="636" t="s">
        <v>55</v>
      </c>
      <c r="AD295" s="665" t="s">
        <v>1577</v>
      </c>
      <c r="AE295" s="658"/>
      <c r="AF295" s="650"/>
      <c r="AG295" s="658"/>
      <c r="AH295" s="658"/>
    </row>
    <row r="296" ht="15.75" hidden="1" customHeight="1">
      <c r="A296" s="1500"/>
      <c r="B296" s="658"/>
      <c r="C296" s="642" t="s">
        <v>17022</v>
      </c>
      <c r="D296" s="642" t="s">
        <v>4096</v>
      </c>
      <c r="E296" s="662" t="s">
        <v>17023</v>
      </c>
      <c r="F296" s="642" t="s">
        <v>17024</v>
      </c>
      <c r="G296" s="633" t="s">
        <v>17025</v>
      </c>
      <c r="H296" s="1126"/>
      <c r="I296" s="1126"/>
      <c r="J296" s="641"/>
      <c r="K296" s="641"/>
      <c r="L296" s="641"/>
      <c r="M296" s="641"/>
      <c r="N296" s="641"/>
      <c r="O296" s="641"/>
      <c r="P296" s="641"/>
      <c r="Q296" s="641"/>
      <c r="R296" s="641"/>
      <c r="S296" s="641"/>
      <c r="T296" s="641"/>
      <c r="U296" s="641"/>
      <c r="V296" s="641"/>
      <c r="W296" s="641"/>
      <c r="X296" s="641"/>
      <c r="Y296" s="641"/>
      <c r="Z296" s="641"/>
      <c r="AA296" s="2237"/>
      <c r="AB296" s="3123">
        <v>4.0</v>
      </c>
      <c r="AC296" s="636" t="s">
        <v>55</v>
      </c>
      <c r="AD296" s="665" t="s">
        <v>1577</v>
      </c>
      <c r="AE296" s="658"/>
      <c r="AF296" s="658"/>
      <c r="AG296" s="658"/>
      <c r="AH296" s="658"/>
    </row>
    <row r="297" ht="15.75" hidden="1" customHeight="1">
      <c r="A297" s="1125"/>
      <c r="B297" s="658"/>
      <c r="C297" s="641"/>
      <c r="D297" s="650" t="s">
        <v>17026</v>
      </c>
      <c r="E297" s="650" t="s">
        <v>17027</v>
      </c>
      <c r="F297" s="642" t="s">
        <v>17028</v>
      </c>
      <c r="G297" s="623" t="s">
        <v>17029</v>
      </c>
      <c r="H297" s="1126"/>
      <c r="I297" s="1126"/>
      <c r="J297" s="641"/>
      <c r="K297" s="641"/>
      <c r="L297" s="641"/>
      <c r="M297" s="641"/>
      <c r="N297" s="641"/>
      <c r="O297" s="641"/>
      <c r="P297" s="641"/>
      <c r="Q297" s="641"/>
      <c r="R297" s="641"/>
      <c r="S297" s="641"/>
      <c r="T297" s="641"/>
      <c r="U297" s="641"/>
      <c r="V297" s="641"/>
      <c r="W297" s="641"/>
      <c r="X297" s="641"/>
      <c r="Y297" s="641"/>
      <c r="Z297" s="641"/>
      <c r="AA297" s="2237"/>
      <c r="AB297" s="3123">
        <v>4.0</v>
      </c>
      <c r="AC297" s="636" t="s">
        <v>55</v>
      </c>
      <c r="AD297" s="665" t="s">
        <v>1577</v>
      </c>
      <c r="AE297" s="658"/>
      <c r="AF297" s="658"/>
      <c r="AG297" s="658"/>
      <c r="AH297" s="658"/>
    </row>
    <row r="298" ht="15.75" hidden="1" customHeight="1">
      <c r="A298" s="1500"/>
      <c r="B298" s="641"/>
      <c r="C298" s="650" t="s">
        <v>17030</v>
      </c>
      <c r="D298" s="658"/>
      <c r="E298" s="650"/>
      <c r="F298" s="642" t="s">
        <v>17031</v>
      </c>
      <c r="G298" s="642" t="s">
        <v>17032</v>
      </c>
      <c r="H298" s="1126"/>
      <c r="I298" s="1126"/>
      <c r="J298" s="641"/>
      <c r="K298" s="641"/>
      <c r="L298" s="641"/>
      <c r="M298" s="641"/>
      <c r="N298" s="641"/>
      <c r="O298" s="641"/>
      <c r="P298" s="641"/>
      <c r="Q298" s="641"/>
      <c r="R298" s="641"/>
      <c r="S298" s="641"/>
      <c r="T298" s="641"/>
      <c r="U298" s="641"/>
      <c r="V298" s="641"/>
      <c r="W298" s="641"/>
      <c r="X298" s="641"/>
      <c r="Y298" s="641"/>
      <c r="Z298" s="641"/>
      <c r="AA298" s="2237"/>
      <c r="AB298" s="3123">
        <v>4.0</v>
      </c>
      <c r="AC298" s="636" t="s">
        <v>55</v>
      </c>
      <c r="AD298" s="665" t="s">
        <v>1577</v>
      </c>
      <c r="AE298" s="658"/>
      <c r="AF298" s="658"/>
      <c r="AG298" s="658"/>
      <c r="AH298" s="658"/>
    </row>
    <row r="299" ht="15.75" hidden="1" customHeight="1">
      <c r="A299" s="1500"/>
      <c r="B299" s="641"/>
      <c r="C299" s="650" t="s">
        <v>17033</v>
      </c>
      <c r="D299" s="658"/>
      <c r="E299" s="662" t="s">
        <v>17034</v>
      </c>
      <c r="F299" s="642" t="s">
        <v>17035</v>
      </c>
      <c r="G299" s="642" t="s">
        <v>17036</v>
      </c>
      <c r="H299" s="1126"/>
      <c r="I299" s="1126"/>
      <c r="J299" s="641"/>
      <c r="K299" s="641"/>
      <c r="L299" s="641"/>
      <c r="M299" s="641"/>
      <c r="N299" s="641"/>
      <c r="O299" s="641"/>
      <c r="P299" s="641"/>
      <c r="Q299" s="641"/>
      <c r="R299" s="641"/>
      <c r="S299" s="641"/>
      <c r="T299" s="641"/>
      <c r="U299" s="641"/>
      <c r="V299" s="641"/>
      <c r="W299" s="641"/>
      <c r="X299" s="641"/>
      <c r="Y299" s="641"/>
      <c r="Z299" s="641"/>
      <c r="AA299" s="2237"/>
      <c r="AB299" s="3123">
        <v>4.0</v>
      </c>
      <c r="AC299" s="636" t="s">
        <v>55</v>
      </c>
      <c r="AD299" s="665" t="s">
        <v>1577</v>
      </c>
      <c r="AE299" s="641"/>
      <c r="AF299" s="641"/>
      <c r="AG299" s="658"/>
      <c r="AH299" s="641"/>
    </row>
    <row r="300" ht="15.75" customHeight="1">
      <c r="A300" s="1500"/>
      <c r="B300" s="1126"/>
      <c r="C300" s="1515" t="s">
        <v>17037</v>
      </c>
      <c r="D300" s="1512"/>
      <c r="E300" s="1660"/>
      <c r="F300" s="994" t="s">
        <v>17038</v>
      </c>
      <c r="G300" s="995" t="s">
        <v>17039</v>
      </c>
      <c r="H300" s="2173"/>
      <c r="I300" s="2173"/>
      <c r="J300" s="641"/>
      <c r="K300" s="641"/>
      <c r="L300" s="641"/>
      <c r="M300" s="641"/>
      <c r="N300" s="641"/>
      <c r="O300" s="641"/>
      <c r="P300" s="641"/>
      <c r="Q300" s="641"/>
      <c r="R300" s="641"/>
      <c r="S300" s="641"/>
      <c r="T300" s="641"/>
      <c r="U300" s="641"/>
      <c r="V300" s="641"/>
      <c r="W300" s="641"/>
      <c r="X300" s="641"/>
      <c r="Y300" s="641"/>
      <c r="Z300" s="641"/>
      <c r="AA300" s="2237"/>
      <c r="AB300" s="3123">
        <v>3.0</v>
      </c>
      <c r="AC300" s="636" t="s">
        <v>55</v>
      </c>
      <c r="AD300" s="664" t="s">
        <v>533</v>
      </c>
      <c r="AE300" s="641"/>
      <c r="AF300" s="642"/>
      <c r="AG300" s="640"/>
      <c r="AH300" s="641"/>
    </row>
    <row r="301" ht="15.75" customHeight="1">
      <c r="A301" s="1500"/>
      <c r="B301" s="1126"/>
      <c r="C301" s="1512"/>
      <c r="D301" s="1515" t="s">
        <v>17040</v>
      </c>
      <c r="E301" s="1515"/>
      <c r="F301" s="1004" t="s">
        <v>17041</v>
      </c>
      <c r="G301" s="1004" t="s">
        <v>17042</v>
      </c>
      <c r="H301" s="2173"/>
      <c r="I301" s="2173"/>
      <c r="J301" s="641"/>
      <c r="K301" s="641"/>
      <c r="L301" s="641"/>
      <c r="M301" s="641"/>
      <c r="N301" s="641"/>
      <c r="O301" s="641"/>
      <c r="P301" s="641"/>
      <c r="Q301" s="641"/>
      <c r="R301" s="641"/>
      <c r="S301" s="641"/>
      <c r="T301" s="641"/>
      <c r="U301" s="641"/>
      <c r="V301" s="641"/>
      <c r="W301" s="641"/>
      <c r="X301" s="641"/>
      <c r="Y301" s="641"/>
      <c r="Z301" s="641"/>
      <c r="AA301" s="2237"/>
      <c r="AB301" s="3123">
        <v>3.0</v>
      </c>
      <c r="AC301" s="636" t="s">
        <v>55</v>
      </c>
      <c r="AD301" s="665" t="s">
        <v>1577</v>
      </c>
      <c r="AE301" s="658"/>
      <c r="AF301" s="650"/>
      <c r="AG301" s="658"/>
      <c r="AH301" s="658"/>
    </row>
    <row r="302" ht="15.75" customHeight="1">
      <c r="A302" s="1500"/>
      <c r="B302" s="642" t="s">
        <v>17043</v>
      </c>
      <c r="C302" s="641"/>
      <c r="D302" s="658"/>
      <c r="E302" s="650"/>
      <c r="F302" s="633"/>
      <c r="G302" s="642"/>
      <c r="H302" s="665" t="s">
        <v>94</v>
      </c>
      <c r="I302" s="665" t="s">
        <v>94</v>
      </c>
      <c r="J302" s="641"/>
      <c r="K302" s="641"/>
      <c r="L302" s="641"/>
      <c r="M302" s="641"/>
      <c r="N302" s="641"/>
      <c r="O302" s="641"/>
      <c r="P302" s="641"/>
      <c r="Q302" s="641"/>
      <c r="R302" s="641"/>
      <c r="S302" s="641"/>
      <c r="T302" s="641"/>
      <c r="U302" s="641"/>
      <c r="V302" s="641"/>
      <c r="W302" s="641"/>
      <c r="X302" s="641"/>
      <c r="Y302" s="641"/>
      <c r="Z302" s="641"/>
      <c r="AA302" s="2237"/>
      <c r="AB302" s="3123" t="s">
        <v>94</v>
      </c>
      <c r="AC302" s="636" t="s">
        <v>55</v>
      </c>
      <c r="AD302" s="665" t="s">
        <v>1577</v>
      </c>
      <c r="AE302" s="658"/>
      <c r="AF302" s="642"/>
      <c r="AG302" s="641"/>
      <c r="AH302" s="658"/>
    </row>
    <row r="303" ht="15.75" hidden="1" customHeight="1">
      <c r="A303" s="1500"/>
      <c r="B303" s="641"/>
      <c r="C303" s="642" t="s">
        <v>17044</v>
      </c>
      <c r="D303" s="650" t="s">
        <v>4096</v>
      </c>
      <c r="E303" s="662" t="s">
        <v>17023</v>
      </c>
      <c r="F303" s="642" t="s">
        <v>17045</v>
      </c>
      <c r="G303" s="633" t="s">
        <v>17025</v>
      </c>
      <c r="H303" s="1126"/>
      <c r="I303" s="1126"/>
      <c r="J303" s="641"/>
      <c r="K303" s="641"/>
      <c r="L303" s="641"/>
      <c r="M303" s="641"/>
      <c r="N303" s="641"/>
      <c r="O303" s="641"/>
      <c r="P303" s="641"/>
      <c r="Q303" s="641"/>
      <c r="R303" s="641"/>
      <c r="S303" s="641"/>
      <c r="T303" s="641"/>
      <c r="U303" s="641"/>
      <c r="V303" s="641"/>
      <c r="W303" s="641"/>
      <c r="X303" s="641"/>
      <c r="Y303" s="641"/>
      <c r="Z303" s="641"/>
      <c r="AA303" s="2237"/>
      <c r="AB303" s="3123">
        <v>4.0</v>
      </c>
      <c r="AC303" s="636" t="s">
        <v>55</v>
      </c>
      <c r="AD303" s="665" t="s">
        <v>1577</v>
      </c>
      <c r="AE303" s="658"/>
      <c r="AF303" s="658"/>
      <c r="AG303" s="658"/>
      <c r="AH303" s="658"/>
    </row>
    <row r="304" ht="15.75" hidden="1" customHeight="1">
      <c r="A304" s="1500"/>
      <c r="B304" s="641"/>
      <c r="C304" s="641"/>
      <c r="D304" s="650" t="s">
        <v>17026</v>
      </c>
      <c r="E304" s="650" t="s">
        <v>17027</v>
      </c>
      <c r="F304" s="642" t="s">
        <v>17046</v>
      </c>
      <c r="G304" s="623" t="s">
        <v>17047</v>
      </c>
      <c r="H304" s="1126"/>
      <c r="I304" s="1126"/>
      <c r="J304" s="641"/>
      <c r="K304" s="641"/>
      <c r="L304" s="641"/>
      <c r="M304" s="641"/>
      <c r="N304" s="641"/>
      <c r="O304" s="641"/>
      <c r="P304" s="641"/>
      <c r="Q304" s="641"/>
      <c r="R304" s="641"/>
      <c r="S304" s="641"/>
      <c r="T304" s="641"/>
      <c r="U304" s="641"/>
      <c r="V304" s="641"/>
      <c r="W304" s="641"/>
      <c r="X304" s="641"/>
      <c r="Y304" s="641"/>
      <c r="Z304" s="641"/>
      <c r="AA304" s="2237"/>
      <c r="AB304" s="3123">
        <v>4.0</v>
      </c>
      <c r="AC304" s="636" t="s">
        <v>55</v>
      </c>
      <c r="AD304" s="665" t="s">
        <v>1577</v>
      </c>
      <c r="AE304" s="658"/>
      <c r="AF304" s="658"/>
      <c r="AG304" s="641"/>
      <c r="AH304" s="658"/>
    </row>
    <row r="305" ht="15.75" hidden="1" customHeight="1">
      <c r="A305" s="1500"/>
      <c r="B305" s="641"/>
      <c r="C305" s="642" t="s">
        <v>17033</v>
      </c>
      <c r="D305" s="658"/>
      <c r="E305" s="650" t="s">
        <v>17048</v>
      </c>
      <c r="F305" s="633" t="s">
        <v>17049</v>
      </c>
      <c r="G305" s="642" t="s">
        <v>17050</v>
      </c>
      <c r="H305" s="1126"/>
      <c r="I305" s="1126"/>
      <c r="J305" s="641"/>
      <c r="K305" s="641"/>
      <c r="L305" s="641"/>
      <c r="M305" s="641"/>
      <c r="N305" s="641"/>
      <c r="O305" s="641"/>
      <c r="P305" s="641"/>
      <c r="Q305" s="641"/>
      <c r="R305" s="641"/>
      <c r="S305" s="641"/>
      <c r="T305" s="641"/>
      <c r="U305" s="641"/>
      <c r="V305" s="641"/>
      <c r="W305" s="641"/>
      <c r="X305" s="641"/>
      <c r="Y305" s="641"/>
      <c r="Z305" s="641"/>
      <c r="AA305" s="2237"/>
      <c r="AB305" s="3123">
        <v>4.0</v>
      </c>
      <c r="AC305" s="636" t="s">
        <v>55</v>
      </c>
      <c r="AD305" s="665" t="s">
        <v>1577</v>
      </c>
      <c r="AE305" s="658"/>
      <c r="AF305" s="658"/>
      <c r="AG305" s="658"/>
      <c r="AH305" s="658"/>
    </row>
    <row r="306" ht="15.75" customHeight="1">
      <c r="A306" s="1500"/>
      <c r="B306" s="1512"/>
      <c r="C306" s="994" t="s">
        <v>17037</v>
      </c>
      <c r="D306" s="1512"/>
      <c r="E306" s="1515"/>
      <c r="F306" s="1004" t="s">
        <v>17051</v>
      </c>
      <c r="G306" s="994" t="s">
        <v>17052</v>
      </c>
      <c r="H306" s="2173"/>
      <c r="I306" s="2173"/>
      <c r="J306" s="641"/>
      <c r="K306" s="641"/>
      <c r="L306" s="641"/>
      <c r="M306" s="641"/>
      <c r="N306" s="641"/>
      <c r="O306" s="641"/>
      <c r="P306" s="641"/>
      <c r="Q306" s="641"/>
      <c r="R306" s="641"/>
      <c r="S306" s="641"/>
      <c r="T306" s="641"/>
      <c r="U306" s="641"/>
      <c r="V306" s="641"/>
      <c r="W306" s="641"/>
      <c r="X306" s="641"/>
      <c r="Y306" s="641"/>
      <c r="Z306" s="641"/>
      <c r="AA306" s="2237"/>
      <c r="AB306" s="3123">
        <v>3.0</v>
      </c>
      <c r="AC306" s="636" t="s">
        <v>55</v>
      </c>
      <c r="AD306" s="665" t="s">
        <v>1577</v>
      </c>
      <c r="AE306" s="658"/>
      <c r="AF306" s="650"/>
      <c r="AG306" s="658"/>
      <c r="AH306" s="658"/>
    </row>
    <row r="307" ht="15.75" hidden="1" customHeight="1">
      <c r="A307" s="1500"/>
      <c r="B307" s="1500"/>
      <c r="C307" s="1125"/>
      <c r="D307" s="650" t="s">
        <v>17053</v>
      </c>
      <c r="E307" s="650"/>
      <c r="F307" s="642" t="s">
        <v>17054</v>
      </c>
      <c r="G307" s="642" t="s">
        <v>17055</v>
      </c>
      <c r="H307" s="1126"/>
      <c r="I307" s="1126"/>
      <c r="J307" s="641"/>
      <c r="K307" s="641"/>
      <c r="L307" s="641"/>
      <c r="M307" s="641"/>
      <c r="N307" s="641"/>
      <c r="O307" s="641"/>
      <c r="P307" s="641"/>
      <c r="Q307" s="641"/>
      <c r="R307" s="641"/>
      <c r="S307" s="641"/>
      <c r="T307" s="641"/>
      <c r="U307" s="641"/>
      <c r="V307" s="641"/>
      <c r="W307" s="641"/>
      <c r="X307" s="641"/>
      <c r="Y307" s="641"/>
      <c r="Z307" s="641"/>
      <c r="AA307" s="2237"/>
      <c r="AB307" s="3123">
        <v>4.0</v>
      </c>
      <c r="AC307" s="641" t="s">
        <v>55</v>
      </c>
      <c r="AD307" s="665" t="s">
        <v>1577</v>
      </c>
      <c r="AE307" s="658"/>
      <c r="AF307" s="658"/>
      <c r="AG307" s="658"/>
      <c r="AH307" s="658"/>
    </row>
    <row r="308" ht="15.75" customHeight="1">
      <c r="A308" s="1500"/>
      <c r="B308" s="1500"/>
      <c r="C308" s="1125"/>
      <c r="D308" s="1515" t="s">
        <v>17056</v>
      </c>
      <c r="E308" s="1515" t="s">
        <v>17057</v>
      </c>
      <c r="F308" s="994" t="s">
        <v>17058</v>
      </c>
      <c r="G308" s="994" t="s">
        <v>17059</v>
      </c>
      <c r="H308" s="2173"/>
      <c r="I308" s="2173"/>
      <c r="J308" s="641"/>
      <c r="K308" s="641"/>
      <c r="L308" s="641"/>
      <c r="M308" s="641"/>
      <c r="N308" s="641"/>
      <c r="O308" s="641"/>
      <c r="P308" s="641"/>
      <c r="Q308" s="641"/>
      <c r="R308" s="641"/>
      <c r="S308" s="641"/>
      <c r="T308" s="641"/>
      <c r="U308" s="641"/>
      <c r="V308" s="641"/>
      <c r="W308" s="641"/>
      <c r="X308" s="641"/>
      <c r="Y308" s="641"/>
      <c r="Z308" s="641"/>
      <c r="AA308" s="2237"/>
      <c r="AB308" s="3123">
        <v>3.0</v>
      </c>
      <c r="AC308" s="641" t="s">
        <v>55</v>
      </c>
      <c r="AD308" s="665" t="s">
        <v>1577</v>
      </c>
      <c r="AE308" s="658"/>
      <c r="AF308" s="650"/>
      <c r="AG308" s="658"/>
      <c r="AH308" s="658"/>
    </row>
    <row r="309" ht="15.75" customHeight="1">
      <c r="A309" s="1643"/>
      <c r="B309" s="1643"/>
      <c r="C309" s="642" t="s">
        <v>15309</v>
      </c>
      <c r="D309" s="658"/>
      <c r="E309" s="650"/>
      <c r="F309" s="642"/>
      <c r="G309" s="3177" t="s">
        <v>17060</v>
      </c>
      <c r="H309" s="665" t="s">
        <v>94</v>
      </c>
      <c r="I309" s="665" t="s">
        <v>94</v>
      </c>
      <c r="J309" s="641"/>
      <c r="K309" s="641"/>
      <c r="L309" s="641"/>
      <c r="M309" s="641"/>
      <c r="N309" s="641"/>
      <c r="O309" s="641"/>
      <c r="P309" s="641"/>
      <c r="Q309" s="641"/>
      <c r="R309" s="641"/>
      <c r="S309" s="641"/>
      <c r="T309" s="641"/>
      <c r="U309" s="641"/>
      <c r="V309" s="641"/>
      <c r="W309" s="641"/>
      <c r="X309" s="641"/>
      <c r="Y309" s="641"/>
      <c r="Z309" s="641"/>
      <c r="AA309" s="2237"/>
      <c r="AB309" s="3123" t="s">
        <v>94</v>
      </c>
      <c r="AC309" s="641" t="s">
        <v>55</v>
      </c>
      <c r="AD309" s="665" t="s">
        <v>3208</v>
      </c>
      <c r="AE309" s="658"/>
      <c r="AF309" s="650"/>
      <c r="AG309" s="658"/>
      <c r="AH309" s="658"/>
    </row>
    <row r="310" ht="15.75" hidden="1" customHeight="1">
      <c r="A310" s="1643"/>
      <c r="B310" s="1643"/>
      <c r="C310" s="641"/>
      <c r="D310" s="650" t="s">
        <v>17061</v>
      </c>
      <c r="E310" s="650" t="s">
        <v>17062</v>
      </c>
      <c r="F310" s="642" t="s">
        <v>17063</v>
      </c>
      <c r="G310" s="642" t="s">
        <v>17064</v>
      </c>
      <c r="H310" s="1126"/>
      <c r="I310" s="1126"/>
      <c r="J310" s="641"/>
      <c r="K310" s="641"/>
      <c r="L310" s="641"/>
      <c r="M310" s="641"/>
      <c r="N310" s="641"/>
      <c r="O310" s="641"/>
      <c r="P310" s="641"/>
      <c r="Q310" s="641"/>
      <c r="R310" s="641"/>
      <c r="S310" s="641"/>
      <c r="T310" s="641"/>
      <c r="U310" s="641"/>
      <c r="V310" s="641"/>
      <c r="W310" s="641"/>
      <c r="X310" s="641"/>
      <c r="Y310" s="641"/>
      <c r="Z310" s="641"/>
      <c r="AA310" s="2237"/>
      <c r="AB310" s="3123">
        <v>4.0</v>
      </c>
      <c r="AC310" s="641" t="s">
        <v>55</v>
      </c>
      <c r="AD310" s="665" t="s">
        <v>3208</v>
      </c>
      <c r="AE310" s="658"/>
      <c r="AF310" s="658"/>
      <c r="AG310" s="658"/>
      <c r="AH310" s="658"/>
    </row>
    <row r="311" ht="15.75" hidden="1" customHeight="1">
      <c r="A311" s="1643"/>
      <c r="B311" s="1643"/>
      <c r="C311" s="641"/>
      <c r="D311" s="650" t="s">
        <v>17065</v>
      </c>
      <c r="E311" s="650" t="s">
        <v>17066</v>
      </c>
      <c r="F311" s="642" t="s">
        <v>17063</v>
      </c>
      <c r="G311" s="642" t="s">
        <v>17067</v>
      </c>
      <c r="H311" s="1126"/>
      <c r="I311" s="1126"/>
      <c r="J311" s="641"/>
      <c r="K311" s="641"/>
      <c r="L311" s="641"/>
      <c r="M311" s="641"/>
      <c r="N311" s="641"/>
      <c r="O311" s="641"/>
      <c r="P311" s="641"/>
      <c r="Q311" s="641"/>
      <c r="R311" s="641"/>
      <c r="S311" s="641"/>
      <c r="T311" s="641"/>
      <c r="U311" s="641"/>
      <c r="V311" s="641"/>
      <c r="W311" s="641"/>
      <c r="X311" s="641"/>
      <c r="Y311" s="641"/>
      <c r="Z311" s="641"/>
      <c r="AA311" s="2237"/>
      <c r="AB311" s="3123">
        <v>4.0</v>
      </c>
      <c r="AC311" s="641" t="s">
        <v>55</v>
      </c>
      <c r="AD311" s="665" t="s">
        <v>3208</v>
      </c>
      <c r="AE311" s="658"/>
      <c r="AF311" s="658"/>
      <c r="AG311" s="658"/>
      <c r="AH311" s="658"/>
    </row>
    <row r="312" ht="15.75" hidden="1" customHeight="1">
      <c r="A312" s="1643"/>
      <c r="B312" s="1643"/>
      <c r="C312" s="641"/>
      <c r="D312" s="650" t="s">
        <v>17068</v>
      </c>
      <c r="E312" s="650" t="s">
        <v>17069</v>
      </c>
      <c r="F312" s="642" t="s">
        <v>17063</v>
      </c>
      <c r="G312" s="642" t="s">
        <v>17070</v>
      </c>
      <c r="H312" s="1126"/>
      <c r="I312" s="1126"/>
      <c r="J312" s="641"/>
      <c r="K312" s="641"/>
      <c r="L312" s="641"/>
      <c r="M312" s="641"/>
      <c r="N312" s="641"/>
      <c r="O312" s="641"/>
      <c r="P312" s="641"/>
      <c r="Q312" s="641"/>
      <c r="R312" s="641"/>
      <c r="S312" s="641"/>
      <c r="T312" s="641"/>
      <c r="U312" s="641"/>
      <c r="V312" s="641"/>
      <c r="W312" s="641"/>
      <c r="X312" s="641"/>
      <c r="Y312" s="641"/>
      <c r="Z312" s="641"/>
      <c r="AA312" s="2237"/>
      <c r="AB312" s="3123">
        <v>4.0</v>
      </c>
      <c r="AC312" s="641" t="s">
        <v>55</v>
      </c>
      <c r="AD312" s="665" t="s">
        <v>3208</v>
      </c>
      <c r="AE312" s="658"/>
      <c r="AF312" s="658"/>
      <c r="AG312" s="658"/>
      <c r="AH312" s="658"/>
    </row>
    <row r="313" ht="15.75" hidden="1" customHeight="1">
      <c r="A313" s="1643"/>
      <c r="B313" s="1643"/>
      <c r="C313" s="641"/>
      <c r="D313" s="658" t="s">
        <v>17071</v>
      </c>
      <c r="E313" s="650" t="s">
        <v>17072</v>
      </c>
      <c r="F313" s="642" t="s">
        <v>17063</v>
      </c>
      <c r="G313" s="642" t="s">
        <v>17073</v>
      </c>
      <c r="H313" s="1126"/>
      <c r="I313" s="1126"/>
      <c r="J313" s="641"/>
      <c r="K313" s="641"/>
      <c r="L313" s="641"/>
      <c r="M313" s="641"/>
      <c r="N313" s="641"/>
      <c r="O313" s="641"/>
      <c r="P313" s="641"/>
      <c r="Q313" s="641"/>
      <c r="R313" s="641"/>
      <c r="S313" s="641"/>
      <c r="T313" s="641"/>
      <c r="U313" s="641"/>
      <c r="V313" s="641"/>
      <c r="W313" s="641"/>
      <c r="X313" s="641"/>
      <c r="Y313" s="641"/>
      <c r="Z313" s="641"/>
      <c r="AA313" s="2237"/>
      <c r="AB313" s="3123">
        <v>4.0</v>
      </c>
      <c r="AC313" s="641" t="s">
        <v>55</v>
      </c>
      <c r="AD313" s="665" t="s">
        <v>3208</v>
      </c>
      <c r="AE313" s="658"/>
      <c r="AF313" s="658"/>
      <c r="AG313" s="658"/>
      <c r="AH313" s="658"/>
    </row>
    <row r="314" ht="15.75" customHeight="1">
      <c r="A314" s="1501" t="s">
        <v>17074</v>
      </c>
      <c r="B314" s="1501"/>
      <c r="C314" s="621"/>
      <c r="D314" s="1501"/>
      <c r="E314" s="654"/>
      <c r="F314" s="623"/>
      <c r="G314" s="623"/>
      <c r="H314" s="882" t="s">
        <v>94</v>
      </c>
      <c r="I314" s="882" t="s">
        <v>94</v>
      </c>
      <c r="J314" s="621"/>
      <c r="K314" s="621"/>
      <c r="L314" s="636"/>
      <c r="M314" s="621"/>
      <c r="N314" s="621"/>
      <c r="O314" s="636"/>
      <c r="P314" s="636"/>
      <c r="Q314" s="636"/>
      <c r="R314" s="636"/>
      <c r="S314" s="636"/>
      <c r="T314" s="636"/>
      <c r="U314" s="636"/>
      <c r="V314" s="621"/>
      <c r="W314" s="636"/>
      <c r="X314" s="636"/>
      <c r="Y314" s="636"/>
      <c r="Z314" s="621"/>
      <c r="AA314" s="2754"/>
      <c r="AB314" s="3123" t="s">
        <v>94</v>
      </c>
      <c r="AC314" s="665" t="s">
        <v>55</v>
      </c>
      <c r="AD314" s="665" t="s">
        <v>6551</v>
      </c>
      <c r="AE314" s="658"/>
      <c r="AF314" s="650"/>
      <c r="AG314" s="658"/>
      <c r="AH314" s="1501"/>
    </row>
    <row r="315" ht="15.75" hidden="1" customHeight="1">
      <c r="A315" s="1501"/>
      <c r="B315" s="654" t="s">
        <v>17075</v>
      </c>
      <c r="C315" s="636"/>
      <c r="D315" s="657"/>
      <c r="E315" s="662"/>
      <c r="F315" s="633" t="s">
        <v>17076</v>
      </c>
      <c r="G315" s="633" t="s">
        <v>17077</v>
      </c>
      <c r="H315" s="1562"/>
      <c r="I315" s="1562"/>
      <c r="J315" s="636"/>
      <c r="K315" s="636"/>
      <c r="L315" s="636"/>
      <c r="M315" s="636"/>
      <c r="N315" s="636"/>
      <c r="O315" s="636"/>
      <c r="P315" s="636"/>
      <c r="Q315" s="636"/>
      <c r="R315" s="636"/>
      <c r="S315" s="636"/>
      <c r="T315" s="636"/>
      <c r="U315" s="636"/>
      <c r="V315" s="636"/>
      <c r="W315" s="636"/>
      <c r="X315" s="636"/>
      <c r="Y315" s="636"/>
      <c r="Z315" s="636"/>
      <c r="AA315" s="2754"/>
      <c r="AB315" s="3123">
        <v>4.0</v>
      </c>
      <c r="AC315" s="665" t="s">
        <v>55</v>
      </c>
      <c r="AD315" s="665" t="s">
        <v>3208</v>
      </c>
      <c r="AE315" s="658"/>
      <c r="AF315" s="658"/>
      <c r="AG315" s="658"/>
      <c r="AH315" s="1501"/>
    </row>
    <row r="316" ht="15.75" customHeight="1">
      <c r="A316" s="1501"/>
      <c r="B316" s="1500" t="s">
        <v>17078</v>
      </c>
      <c r="C316" s="1125"/>
      <c r="D316" s="1500"/>
      <c r="E316" s="1478"/>
      <c r="F316" s="1013" t="s">
        <v>17079</v>
      </c>
      <c r="G316" s="732" t="s">
        <v>17080</v>
      </c>
      <c r="H316" s="844"/>
      <c r="I316" s="2173"/>
      <c r="J316" s="636"/>
      <c r="K316" s="641"/>
      <c r="L316" s="636"/>
      <c r="M316" s="636"/>
      <c r="N316" s="636"/>
      <c r="O316" s="636"/>
      <c r="P316" s="636"/>
      <c r="Q316" s="636"/>
      <c r="R316" s="636"/>
      <c r="S316" s="636"/>
      <c r="T316" s="636"/>
      <c r="U316" s="636"/>
      <c r="V316" s="636"/>
      <c r="W316" s="636"/>
      <c r="X316" s="636"/>
      <c r="Y316" s="636"/>
      <c r="Z316" s="636"/>
      <c r="AA316" s="2754"/>
      <c r="AB316" s="3123">
        <v>1.0</v>
      </c>
      <c r="AC316" s="665" t="s">
        <v>55</v>
      </c>
      <c r="AD316" s="664" t="s">
        <v>533</v>
      </c>
      <c r="AE316" s="658"/>
      <c r="AF316" s="650"/>
      <c r="AG316" s="640"/>
      <c r="AH316" s="2803" t="s">
        <v>17081</v>
      </c>
    </row>
    <row r="317" ht="15.75" customHeight="1">
      <c r="A317" s="1501"/>
      <c r="B317" s="1500" t="s">
        <v>17082</v>
      </c>
      <c r="C317" s="1125"/>
      <c r="D317" s="1500"/>
      <c r="E317" s="1478"/>
      <c r="F317" s="1013" t="s">
        <v>17083</v>
      </c>
      <c r="G317" s="1013" t="s">
        <v>17084</v>
      </c>
      <c r="H317" s="844"/>
      <c r="I317" s="2173"/>
      <c r="J317" s="641"/>
      <c r="K317" s="636"/>
      <c r="L317" s="636"/>
      <c r="M317" s="641"/>
      <c r="N317" s="641"/>
      <c r="O317" s="641"/>
      <c r="P317" s="641"/>
      <c r="Q317" s="641"/>
      <c r="R317" s="641"/>
      <c r="S317" s="641"/>
      <c r="T317" s="641"/>
      <c r="U317" s="641"/>
      <c r="V317" s="641"/>
      <c r="W317" s="641"/>
      <c r="X317" s="641"/>
      <c r="Y317" s="641"/>
      <c r="Z317" s="641"/>
      <c r="AA317" s="2237"/>
      <c r="AB317" s="3123">
        <v>1.0</v>
      </c>
      <c r="AC317" s="665" t="s">
        <v>55</v>
      </c>
      <c r="AD317" s="665" t="s">
        <v>361</v>
      </c>
      <c r="AE317" s="3178" t="s">
        <v>17085</v>
      </c>
      <c r="AF317" s="650"/>
      <c r="AG317" s="658"/>
      <c r="AH317" s="658"/>
    </row>
    <row r="318" ht="15.75" customHeight="1">
      <c r="A318" s="1501"/>
      <c r="B318" s="654" t="s">
        <v>17086</v>
      </c>
      <c r="C318" s="621"/>
      <c r="D318" s="1501"/>
      <c r="E318" s="654"/>
      <c r="F318" s="623" t="s">
        <v>17087</v>
      </c>
      <c r="G318" s="623" t="s">
        <v>17088</v>
      </c>
      <c r="H318" s="2173" t="s">
        <v>94</v>
      </c>
      <c r="I318" s="2173" t="s">
        <v>94</v>
      </c>
      <c r="J318" s="641"/>
      <c r="K318" s="641"/>
      <c r="L318" s="636"/>
      <c r="M318" s="641"/>
      <c r="N318" s="641"/>
      <c r="O318" s="641"/>
      <c r="P318" s="641"/>
      <c r="Q318" s="641"/>
      <c r="R318" s="641"/>
      <c r="S318" s="641"/>
      <c r="T318" s="641"/>
      <c r="U318" s="636"/>
      <c r="V318" s="641"/>
      <c r="W318" s="641"/>
      <c r="X318" s="641"/>
      <c r="Y318" s="636"/>
      <c r="Z318" s="641"/>
      <c r="AA318" s="2754"/>
      <c r="AB318" s="3123" t="s">
        <v>94</v>
      </c>
      <c r="AC318" s="665" t="s">
        <v>55</v>
      </c>
      <c r="AD318" s="665" t="s">
        <v>3208</v>
      </c>
      <c r="AE318" s="641"/>
      <c r="AF318" s="650"/>
      <c r="AG318" s="658"/>
      <c r="AH318" s="1501"/>
    </row>
    <row r="319" ht="15.75" customHeight="1">
      <c r="A319" s="1501"/>
      <c r="B319" s="1500"/>
      <c r="C319" s="1013" t="s">
        <v>17089</v>
      </c>
      <c r="D319" s="1500"/>
      <c r="E319" s="1478"/>
      <c r="F319" s="1013" t="s">
        <v>17090</v>
      </c>
      <c r="G319" s="1013" t="s">
        <v>17091</v>
      </c>
      <c r="H319" s="844"/>
      <c r="I319" s="844"/>
      <c r="J319" s="636"/>
      <c r="K319" s="641"/>
      <c r="L319" s="636"/>
      <c r="M319" s="641"/>
      <c r="N319" s="641"/>
      <c r="O319" s="641"/>
      <c r="P319" s="641"/>
      <c r="Q319" s="641"/>
      <c r="R319" s="641"/>
      <c r="S319" s="641"/>
      <c r="T319" s="641"/>
      <c r="U319" s="636"/>
      <c r="V319" s="641"/>
      <c r="W319" s="641"/>
      <c r="X319" s="641"/>
      <c r="Y319" s="636"/>
      <c r="Z319" s="641"/>
      <c r="AA319" s="2754"/>
      <c r="AB319" s="3123">
        <v>1.0</v>
      </c>
      <c r="AC319" s="665" t="s">
        <v>55</v>
      </c>
      <c r="AD319" s="665" t="s">
        <v>3208</v>
      </c>
      <c r="AE319" s="658"/>
      <c r="AF319" s="650"/>
      <c r="AG319" s="658"/>
      <c r="AH319" s="1501"/>
    </row>
    <row r="320" ht="15.75" customHeight="1">
      <c r="A320" s="1501"/>
      <c r="B320" s="1501"/>
      <c r="C320" s="623" t="s">
        <v>17092</v>
      </c>
      <c r="D320" s="1501"/>
      <c r="E320" s="654"/>
      <c r="F320" s="623" t="s">
        <v>17093</v>
      </c>
      <c r="G320" s="623"/>
      <c r="H320" s="665" t="s">
        <v>94</v>
      </c>
      <c r="I320" s="665" t="s">
        <v>94</v>
      </c>
      <c r="J320" s="641"/>
      <c r="K320" s="641"/>
      <c r="L320" s="636"/>
      <c r="M320" s="641"/>
      <c r="N320" s="641"/>
      <c r="O320" s="641"/>
      <c r="P320" s="641"/>
      <c r="Q320" s="641"/>
      <c r="R320" s="641"/>
      <c r="S320" s="641"/>
      <c r="T320" s="641"/>
      <c r="U320" s="636"/>
      <c r="V320" s="641"/>
      <c r="W320" s="641"/>
      <c r="X320" s="641"/>
      <c r="Y320" s="636"/>
      <c r="Z320" s="641"/>
      <c r="AA320" s="2754"/>
      <c r="AB320" s="3123" t="s">
        <v>94</v>
      </c>
      <c r="AC320" s="665" t="s">
        <v>55</v>
      </c>
      <c r="AD320" s="665" t="s">
        <v>3208</v>
      </c>
      <c r="AE320" s="658"/>
      <c r="AF320" s="650"/>
      <c r="AG320" s="658"/>
      <c r="AH320" s="1501"/>
    </row>
    <row r="321" ht="15.75" customHeight="1">
      <c r="A321" s="1501"/>
      <c r="B321" s="1500"/>
      <c r="C321" s="1125"/>
      <c r="D321" s="1478" t="s">
        <v>15255</v>
      </c>
      <c r="E321" s="1478" t="s">
        <v>15256</v>
      </c>
      <c r="F321" s="1013" t="s">
        <v>17094</v>
      </c>
      <c r="G321" s="1013" t="s">
        <v>17095</v>
      </c>
      <c r="H321" s="844"/>
      <c r="I321" s="844"/>
      <c r="J321" s="641"/>
      <c r="K321" s="636"/>
      <c r="L321" s="636"/>
      <c r="M321" s="641"/>
      <c r="N321" s="641"/>
      <c r="O321" s="641"/>
      <c r="P321" s="641"/>
      <c r="Q321" s="641"/>
      <c r="R321" s="641"/>
      <c r="S321" s="641"/>
      <c r="T321" s="641"/>
      <c r="U321" s="636"/>
      <c r="V321" s="641"/>
      <c r="W321" s="641"/>
      <c r="X321" s="641"/>
      <c r="Y321" s="636"/>
      <c r="Z321" s="641"/>
      <c r="AA321" s="2754"/>
      <c r="AB321" s="3123">
        <v>1.0</v>
      </c>
      <c r="AC321" s="665" t="s">
        <v>55</v>
      </c>
      <c r="AD321" s="665" t="s">
        <v>361</v>
      </c>
      <c r="AE321" s="658"/>
      <c r="AF321" s="650" t="s">
        <v>17096</v>
      </c>
      <c r="AG321" s="661"/>
      <c r="AH321" s="1501"/>
    </row>
    <row r="322" ht="15.75" customHeight="1">
      <c r="A322" s="1501"/>
      <c r="B322" s="1501"/>
      <c r="C322" s="621"/>
      <c r="D322" s="654" t="s">
        <v>15485</v>
      </c>
      <c r="E322" s="654" t="s">
        <v>15227</v>
      </c>
      <c r="F322" s="623" t="s">
        <v>17097</v>
      </c>
      <c r="G322" s="623"/>
      <c r="H322" s="665" t="s">
        <v>94</v>
      </c>
      <c r="I322" s="665" t="s">
        <v>94</v>
      </c>
      <c r="J322" s="641"/>
      <c r="K322" s="641"/>
      <c r="L322" s="636"/>
      <c r="M322" s="641"/>
      <c r="N322" s="641"/>
      <c r="O322" s="641"/>
      <c r="P322" s="641"/>
      <c r="Q322" s="641"/>
      <c r="R322" s="641"/>
      <c r="S322" s="641"/>
      <c r="T322" s="641"/>
      <c r="U322" s="636"/>
      <c r="V322" s="641"/>
      <c r="W322" s="641"/>
      <c r="X322" s="641"/>
      <c r="Y322" s="636"/>
      <c r="Z322" s="641"/>
      <c r="AA322" s="2754"/>
      <c r="AB322" s="3123" t="s">
        <v>94</v>
      </c>
      <c r="AC322" s="665" t="s">
        <v>55</v>
      </c>
      <c r="AD322" s="665" t="s">
        <v>433</v>
      </c>
      <c r="AE322" s="658"/>
      <c r="AF322" s="650"/>
      <c r="AG322" s="658"/>
      <c r="AH322" s="1501"/>
    </row>
    <row r="323" ht="15.75" customHeight="1">
      <c r="A323" s="3159" t="s">
        <v>17098</v>
      </c>
      <c r="B323" s="2321"/>
      <c r="C323" s="2158"/>
      <c r="D323" s="2321"/>
      <c r="E323" s="1813"/>
      <c r="F323" s="1766"/>
      <c r="G323" s="1766"/>
      <c r="H323" s="2159"/>
      <c r="I323" s="2159"/>
      <c r="J323" s="1769"/>
      <c r="K323" s="1769"/>
      <c r="L323" s="1769"/>
      <c r="M323" s="2158"/>
      <c r="N323" s="2158"/>
      <c r="O323" s="1769"/>
      <c r="P323" s="1769"/>
      <c r="Q323" s="1769"/>
      <c r="R323" s="1769"/>
      <c r="S323" s="1769"/>
      <c r="T323" s="1769"/>
      <c r="U323" s="1769"/>
      <c r="V323" s="2158"/>
      <c r="W323" s="1769"/>
      <c r="X323" s="1769"/>
      <c r="Y323" s="1769"/>
      <c r="Z323" s="2158"/>
      <c r="AA323" s="3128"/>
      <c r="AB323" s="3122"/>
      <c r="AC323" s="1769"/>
      <c r="AD323" s="1769"/>
      <c r="AE323" s="1785"/>
      <c r="AF323" s="1780"/>
      <c r="AG323" s="1785"/>
      <c r="AH323" s="2321"/>
    </row>
    <row r="324" ht="15.75" customHeight="1">
      <c r="A324" s="1501" t="s">
        <v>4942</v>
      </c>
      <c r="B324" s="1501"/>
      <c r="C324" s="621"/>
      <c r="D324" s="1501"/>
      <c r="E324" s="654"/>
      <c r="F324" s="623"/>
      <c r="G324" s="623"/>
      <c r="H324" s="882" t="s">
        <v>94</v>
      </c>
      <c r="I324" s="882" t="s">
        <v>94</v>
      </c>
      <c r="J324" s="621"/>
      <c r="K324" s="621"/>
      <c r="L324" s="636"/>
      <c r="M324" s="641"/>
      <c r="N324" s="641"/>
      <c r="O324" s="641"/>
      <c r="P324" s="641"/>
      <c r="Q324" s="641"/>
      <c r="R324" s="641"/>
      <c r="S324" s="641"/>
      <c r="T324" s="641"/>
      <c r="U324" s="641"/>
      <c r="V324" s="641"/>
      <c r="W324" s="641"/>
      <c r="X324" s="641"/>
      <c r="Y324" s="641"/>
      <c r="Z324" s="641"/>
      <c r="AA324" s="2237"/>
      <c r="AB324" s="3123" t="s">
        <v>94</v>
      </c>
      <c r="AC324" s="665" t="s">
        <v>55</v>
      </c>
      <c r="AD324" s="665" t="s">
        <v>433</v>
      </c>
      <c r="AE324" s="641"/>
      <c r="AF324" s="650"/>
      <c r="AG324" s="658"/>
      <c r="AH324" s="1501"/>
    </row>
    <row r="325" ht="15.75" hidden="1" customHeight="1">
      <c r="A325" s="1501"/>
      <c r="B325" s="654" t="s">
        <v>5623</v>
      </c>
      <c r="C325" s="621"/>
      <c r="D325" s="1501"/>
      <c r="E325" s="654" t="s">
        <v>17099</v>
      </c>
      <c r="F325" s="623" t="s">
        <v>17100</v>
      </c>
      <c r="G325" s="623" t="s">
        <v>17101</v>
      </c>
      <c r="H325" s="1125"/>
      <c r="I325" s="1125"/>
      <c r="J325" s="641"/>
      <c r="K325" s="636"/>
      <c r="L325" s="636"/>
      <c r="M325" s="621"/>
      <c r="N325" s="621"/>
      <c r="O325" s="641"/>
      <c r="P325" s="641"/>
      <c r="Q325" s="641"/>
      <c r="R325" s="641"/>
      <c r="S325" s="641"/>
      <c r="T325" s="641"/>
      <c r="U325" s="641"/>
      <c r="V325" s="621"/>
      <c r="W325" s="641"/>
      <c r="X325" s="641"/>
      <c r="Y325" s="641"/>
      <c r="Z325" s="621"/>
      <c r="AA325" s="2237"/>
      <c r="AB325" s="3123">
        <v>4.0</v>
      </c>
      <c r="AC325" s="665" t="s">
        <v>55</v>
      </c>
      <c r="AD325" s="665" t="s">
        <v>3208</v>
      </c>
      <c r="AE325" s="658"/>
      <c r="AF325" s="658"/>
      <c r="AG325" s="658"/>
      <c r="AH325" s="1501"/>
    </row>
    <row r="326" ht="15.75" customHeight="1">
      <c r="A326" s="1501"/>
      <c r="B326" s="1500" t="s">
        <v>16166</v>
      </c>
      <c r="C326" s="1125"/>
      <c r="D326" s="1500"/>
      <c r="E326" s="1478" t="s">
        <v>17102</v>
      </c>
      <c r="F326" s="1013" t="s">
        <v>17103</v>
      </c>
      <c r="G326" s="1013" t="s">
        <v>17104</v>
      </c>
      <c r="H326" s="2173"/>
      <c r="I326" s="2173"/>
      <c r="J326" s="641"/>
      <c r="K326" s="641"/>
      <c r="L326" s="641"/>
      <c r="M326" s="641"/>
      <c r="N326" s="641"/>
      <c r="O326" s="641"/>
      <c r="P326" s="641"/>
      <c r="Q326" s="641"/>
      <c r="R326" s="641"/>
      <c r="S326" s="641"/>
      <c r="T326" s="641"/>
      <c r="U326" s="641"/>
      <c r="V326" s="641"/>
      <c r="W326" s="641"/>
      <c r="X326" s="641"/>
      <c r="Y326" s="641"/>
      <c r="Z326" s="641"/>
      <c r="AA326" s="2237"/>
      <c r="AB326" s="3123">
        <v>2.0</v>
      </c>
      <c r="AC326" s="665" t="s">
        <v>55</v>
      </c>
      <c r="AD326" s="665" t="s">
        <v>3208</v>
      </c>
      <c r="AE326" s="658"/>
      <c r="AF326" s="650"/>
      <c r="AG326" s="658"/>
      <c r="AH326" s="1501"/>
    </row>
    <row r="327" ht="15.75" hidden="1" customHeight="1">
      <c r="A327" s="1501"/>
      <c r="B327" s="1501"/>
      <c r="C327" s="623" t="s">
        <v>6684</v>
      </c>
      <c r="D327" s="1501"/>
      <c r="E327" s="654"/>
      <c r="F327" s="623" t="s">
        <v>17105</v>
      </c>
      <c r="G327" s="623" t="s">
        <v>17106</v>
      </c>
      <c r="H327" s="1126"/>
      <c r="I327" s="1126"/>
      <c r="J327" s="641"/>
      <c r="K327" s="636"/>
      <c r="L327" s="636"/>
      <c r="M327" s="641"/>
      <c r="N327" s="641"/>
      <c r="O327" s="641"/>
      <c r="P327" s="641"/>
      <c r="Q327" s="641"/>
      <c r="R327" s="641"/>
      <c r="S327" s="641"/>
      <c r="T327" s="641"/>
      <c r="U327" s="641"/>
      <c r="V327" s="641"/>
      <c r="W327" s="641"/>
      <c r="X327" s="641"/>
      <c r="Y327" s="641"/>
      <c r="Z327" s="641"/>
      <c r="AA327" s="2237"/>
      <c r="AB327" s="3123">
        <v>4.0</v>
      </c>
      <c r="AC327" s="665" t="s">
        <v>55</v>
      </c>
      <c r="AD327" s="665" t="s">
        <v>433</v>
      </c>
      <c r="AE327" s="658"/>
      <c r="AF327" s="658"/>
      <c r="AG327" s="658"/>
      <c r="AH327" s="1501"/>
    </row>
    <row r="328" ht="15.75" hidden="1" customHeight="1">
      <c r="A328" s="1501"/>
      <c r="B328" s="1501"/>
      <c r="C328" s="621"/>
      <c r="D328" s="1501"/>
      <c r="E328" s="654" t="s">
        <v>6688</v>
      </c>
      <c r="F328" s="623" t="s">
        <v>17105</v>
      </c>
      <c r="G328" s="623" t="s">
        <v>6689</v>
      </c>
      <c r="H328" s="1125"/>
      <c r="I328" s="1125"/>
      <c r="J328" s="621"/>
      <c r="K328" s="621"/>
      <c r="L328" s="621"/>
      <c r="M328" s="621"/>
      <c r="N328" s="621"/>
      <c r="O328" s="621"/>
      <c r="P328" s="621"/>
      <c r="Q328" s="621"/>
      <c r="R328" s="621"/>
      <c r="S328" s="621"/>
      <c r="T328" s="621"/>
      <c r="U328" s="621"/>
      <c r="V328" s="621"/>
      <c r="W328" s="621"/>
      <c r="X328" s="621"/>
      <c r="Y328" s="621"/>
      <c r="Z328" s="621"/>
      <c r="AA328" s="2683"/>
      <c r="AB328" s="3123">
        <v>4.0</v>
      </c>
      <c r="AC328" s="665" t="s">
        <v>55</v>
      </c>
      <c r="AD328" s="665" t="s">
        <v>433</v>
      </c>
      <c r="AE328" s="658"/>
      <c r="AF328" s="658"/>
      <c r="AG328" s="658"/>
      <c r="AH328" s="1501"/>
    </row>
    <row r="329" ht="15.75" customHeight="1">
      <c r="A329" s="1501"/>
      <c r="B329" s="1500"/>
      <c r="C329" s="1013" t="s">
        <v>17107</v>
      </c>
      <c r="D329" s="1500"/>
      <c r="E329" s="1478"/>
      <c r="F329" s="1013" t="s">
        <v>17108</v>
      </c>
      <c r="G329" s="1013" t="s">
        <v>17109</v>
      </c>
      <c r="H329" s="2173"/>
      <c r="I329" s="2173"/>
      <c r="J329" s="621"/>
      <c r="K329" s="621"/>
      <c r="L329" s="621"/>
      <c r="M329" s="621"/>
      <c r="N329" s="621"/>
      <c r="O329" s="621"/>
      <c r="P329" s="621"/>
      <c r="Q329" s="621"/>
      <c r="R329" s="621"/>
      <c r="S329" s="621"/>
      <c r="T329" s="621"/>
      <c r="U329" s="621"/>
      <c r="V329" s="621"/>
      <c r="W329" s="621"/>
      <c r="X329" s="621"/>
      <c r="Y329" s="621"/>
      <c r="Z329" s="621"/>
      <c r="AA329" s="2683"/>
      <c r="AB329" s="3123">
        <v>3.0</v>
      </c>
      <c r="AC329" s="665" t="s">
        <v>55</v>
      </c>
      <c r="AD329" s="665" t="s">
        <v>433</v>
      </c>
      <c r="AE329" s="658"/>
      <c r="AF329" s="650"/>
      <c r="AG329" s="658"/>
      <c r="AH329" s="1501"/>
    </row>
    <row r="330" ht="15.75" customHeight="1">
      <c r="A330" s="1501" t="s">
        <v>17110</v>
      </c>
      <c r="B330" s="1501"/>
      <c r="C330" s="621"/>
      <c r="D330" s="621"/>
      <c r="E330" s="654"/>
      <c r="F330" s="623"/>
      <c r="G330" s="623"/>
      <c r="H330" s="882" t="s">
        <v>94</v>
      </c>
      <c r="I330" s="882" t="s">
        <v>94</v>
      </c>
      <c r="J330" s="621"/>
      <c r="K330" s="621"/>
      <c r="L330" s="621"/>
      <c r="M330" s="621"/>
      <c r="N330" s="621"/>
      <c r="O330" s="621"/>
      <c r="P330" s="621"/>
      <c r="Q330" s="621"/>
      <c r="R330" s="621"/>
      <c r="S330" s="621"/>
      <c r="T330" s="621"/>
      <c r="U330" s="621"/>
      <c r="V330" s="621"/>
      <c r="W330" s="621"/>
      <c r="X330" s="621"/>
      <c r="Y330" s="621"/>
      <c r="Z330" s="621"/>
      <c r="AA330" s="2683"/>
      <c r="AB330" s="3123" t="s">
        <v>94</v>
      </c>
      <c r="AC330" s="665" t="s">
        <v>55</v>
      </c>
      <c r="AD330" s="665" t="s">
        <v>433</v>
      </c>
      <c r="AE330" s="641"/>
      <c r="AF330" s="642"/>
      <c r="AG330" s="641"/>
      <c r="AH330" s="1501"/>
    </row>
    <row r="331" ht="15.75" hidden="1" customHeight="1">
      <c r="A331" s="1501"/>
      <c r="B331" s="654" t="s">
        <v>17111</v>
      </c>
      <c r="C331" s="621"/>
      <c r="D331" s="621"/>
      <c r="E331" s="654" t="s">
        <v>17102</v>
      </c>
      <c r="F331" s="623" t="s">
        <v>17112</v>
      </c>
      <c r="G331" s="623" t="s">
        <v>17113</v>
      </c>
      <c r="H331" s="1126"/>
      <c r="I331" s="1126"/>
      <c r="J331" s="621"/>
      <c r="K331" s="641"/>
      <c r="L331" s="636"/>
      <c r="M331" s="621"/>
      <c r="N331" s="621"/>
      <c r="O331" s="621"/>
      <c r="P331" s="621"/>
      <c r="Q331" s="621"/>
      <c r="R331" s="621"/>
      <c r="S331" s="621"/>
      <c r="T331" s="621"/>
      <c r="U331" s="621"/>
      <c r="V331" s="621"/>
      <c r="W331" s="621"/>
      <c r="X331" s="621"/>
      <c r="Y331" s="621"/>
      <c r="Z331" s="621"/>
      <c r="AA331" s="2683"/>
      <c r="AB331" s="3123">
        <v>4.0</v>
      </c>
      <c r="AC331" s="665" t="s">
        <v>55</v>
      </c>
      <c r="AD331" s="665" t="s">
        <v>433</v>
      </c>
      <c r="AE331" s="641"/>
      <c r="AF331" s="658"/>
      <c r="AG331" s="641"/>
      <c r="AH331" s="621"/>
    </row>
    <row r="332" ht="15.75" hidden="1" customHeight="1">
      <c r="A332" s="1501"/>
      <c r="B332" s="1501"/>
      <c r="C332" s="621"/>
      <c r="D332" s="1501"/>
      <c r="E332" s="654" t="s">
        <v>17099</v>
      </c>
      <c r="F332" s="623" t="s">
        <v>17112</v>
      </c>
      <c r="G332" s="623" t="s">
        <v>17114</v>
      </c>
      <c r="H332" s="1562"/>
      <c r="I332" s="1562"/>
      <c r="J332" s="636"/>
      <c r="K332" s="636"/>
      <c r="L332" s="636"/>
      <c r="M332" s="636"/>
      <c r="N332" s="636"/>
      <c r="O332" s="636"/>
      <c r="P332" s="636"/>
      <c r="Q332" s="636"/>
      <c r="R332" s="636"/>
      <c r="S332" s="636"/>
      <c r="T332" s="636"/>
      <c r="U332" s="636"/>
      <c r="V332" s="636"/>
      <c r="W332" s="636"/>
      <c r="X332" s="636"/>
      <c r="Y332" s="636"/>
      <c r="Z332" s="636"/>
      <c r="AA332" s="2754"/>
      <c r="AB332" s="3123">
        <v>4.0</v>
      </c>
      <c r="AC332" s="665" t="s">
        <v>55</v>
      </c>
      <c r="AD332" s="665" t="s">
        <v>433</v>
      </c>
      <c r="AE332" s="641"/>
      <c r="AF332" s="641"/>
      <c r="AG332" s="641"/>
      <c r="AH332" s="1501"/>
    </row>
    <row r="333" ht="15.75" customHeight="1">
      <c r="A333" s="1501"/>
      <c r="B333" s="1478" t="s">
        <v>17115</v>
      </c>
      <c r="C333" s="1125"/>
      <c r="D333" s="1125"/>
      <c r="E333" s="1478" t="s">
        <v>17116</v>
      </c>
      <c r="F333" s="1013" t="s">
        <v>17117</v>
      </c>
      <c r="G333" s="1013" t="s">
        <v>17118</v>
      </c>
      <c r="H333" s="2173"/>
      <c r="I333" s="2173"/>
      <c r="J333" s="636"/>
      <c r="K333" s="641"/>
      <c r="L333" s="636"/>
      <c r="M333" s="636"/>
      <c r="N333" s="636"/>
      <c r="O333" s="636"/>
      <c r="P333" s="636"/>
      <c r="Q333" s="636"/>
      <c r="R333" s="636"/>
      <c r="S333" s="636"/>
      <c r="T333" s="636"/>
      <c r="U333" s="636"/>
      <c r="V333" s="636"/>
      <c r="W333" s="636"/>
      <c r="X333" s="636"/>
      <c r="Y333" s="636"/>
      <c r="Z333" s="636"/>
      <c r="AA333" s="2754"/>
      <c r="AB333" s="3123">
        <v>2.0</v>
      </c>
      <c r="AC333" s="665" t="s">
        <v>55</v>
      </c>
      <c r="AD333" s="665" t="s">
        <v>433</v>
      </c>
      <c r="AE333" s="641"/>
      <c r="AF333" s="642"/>
      <c r="AG333" s="641"/>
      <c r="AH333" s="1501"/>
    </row>
    <row r="334" ht="15.75" hidden="1" customHeight="1">
      <c r="A334" s="1501"/>
      <c r="B334" s="1501"/>
      <c r="C334" s="621"/>
      <c r="D334" s="621"/>
      <c r="E334" s="623" t="s">
        <v>17119</v>
      </c>
      <c r="F334" s="623" t="s">
        <v>17120</v>
      </c>
      <c r="G334" s="623" t="s">
        <v>17121</v>
      </c>
      <c r="H334" s="1126"/>
      <c r="I334" s="1126"/>
      <c r="J334" s="636"/>
      <c r="K334" s="641"/>
      <c r="L334" s="636"/>
      <c r="M334" s="636"/>
      <c r="N334" s="636"/>
      <c r="O334" s="636"/>
      <c r="P334" s="636"/>
      <c r="Q334" s="636"/>
      <c r="R334" s="636"/>
      <c r="S334" s="636"/>
      <c r="T334" s="636"/>
      <c r="U334" s="636"/>
      <c r="V334" s="636"/>
      <c r="W334" s="636"/>
      <c r="X334" s="636"/>
      <c r="Y334" s="636"/>
      <c r="Z334" s="636"/>
      <c r="AA334" s="2754"/>
      <c r="AB334" s="3123">
        <v>4.0</v>
      </c>
      <c r="AC334" s="665" t="s">
        <v>55</v>
      </c>
      <c r="AD334" s="665" t="s">
        <v>433</v>
      </c>
      <c r="AE334" s="641"/>
      <c r="AF334" s="641"/>
      <c r="AG334" s="641"/>
      <c r="AH334" s="1501"/>
    </row>
    <row r="335" ht="15.75" customHeight="1">
      <c r="A335" s="1501"/>
      <c r="B335" s="1478" t="s">
        <v>17122</v>
      </c>
      <c r="C335" s="1125"/>
      <c r="D335" s="1125"/>
      <c r="E335" s="1013"/>
      <c r="F335" s="1013" t="s">
        <v>17123</v>
      </c>
      <c r="G335" s="1013" t="s">
        <v>17124</v>
      </c>
      <c r="H335" s="2173"/>
      <c r="I335" s="2173"/>
      <c r="J335" s="641"/>
      <c r="K335" s="641"/>
      <c r="L335" s="641"/>
      <c r="M335" s="641"/>
      <c r="N335" s="641"/>
      <c r="O335" s="641"/>
      <c r="P335" s="641"/>
      <c r="Q335" s="641"/>
      <c r="R335" s="641"/>
      <c r="S335" s="641"/>
      <c r="T335" s="641"/>
      <c r="U335" s="641"/>
      <c r="V335" s="641"/>
      <c r="W335" s="641"/>
      <c r="X335" s="641"/>
      <c r="Y335" s="641"/>
      <c r="Z335" s="641"/>
      <c r="AA335" s="2237"/>
      <c r="AB335" s="3123">
        <v>3.0</v>
      </c>
      <c r="AC335" s="665" t="s">
        <v>55</v>
      </c>
      <c r="AD335" s="665" t="s">
        <v>433</v>
      </c>
      <c r="AE335" s="3178"/>
      <c r="AF335" s="650"/>
      <c r="AG335" s="658"/>
      <c r="AH335" s="1501"/>
    </row>
    <row r="336" ht="15.75" customHeight="1">
      <c r="A336" s="654" t="s">
        <v>2572</v>
      </c>
      <c r="B336" s="1501"/>
      <c r="C336" s="621"/>
      <c r="D336" s="621"/>
      <c r="E336" s="654"/>
      <c r="F336" s="623"/>
      <c r="G336" s="623"/>
      <c r="H336" s="882" t="s">
        <v>94</v>
      </c>
      <c r="I336" s="882" t="s">
        <v>94</v>
      </c>
      <c r="J336" s="621"/>
      <c r="K336" s="621"/>
      <c r="L336" s="641"/>
      <c r="M336" s="641"/>
      <c r="N336" s="641"/>
      <c r="O336" s="641"/>
      <c r="P336" s="641"/>
      <c r="Q336" s="641"/>
      <c r="R336" s="641"/>
      <c r="S336" s="641"/>
      <c r="T336" s="641"/>
      <c r="U336" s="641"/>
      <c r="V336" s="641"/>
      <c r="W336" s="641"/>
      <c r="X336" s="641"/>
      <c r="Y336" s="641"/>
      <c r="Z336" s="641"/>
      <c r="AA336" s="2237"/>
      <c r="AB336" s="3123" t="s">
        <v>94</v>
      </c>
      <c r="AC336" s="665" t="s">
        <v>55</v>
      </c>
      <c r="AD336" s="665" t="s">
        <v>433</v>
      </c>
      <c r="AE336" s="658"/>
      <c r="AF336" s="650"/>
      <c r="AG336" s="658"/>
      <c r="AH336" s="1501"/>
    </row>
    <row r="337" ht="15.75" customHeight="1">
      <c r="A337" s="1501"/>
      <c r="B337" s="1500"/>
      <c r="C337" s="1125"/>
      <c r="D337" s="1500"/>
      <c r="E337" s="1478"/>
      <c r="F337" s="1013" t="s">
        <v>17125</v>
      </c>
      <c r="G337" s="1013" t="s">
        <v>17126</v>
      </c>
      <c r="H337" s="2173"/>
      <c r="I337" s="2173"/>
      <c r="J337" s="636"/>
      <c r="K337" s="641"/>
      <c r="L337" s="636"/>
      <c r="M337" s="636"/>
      <c r="N337" s="636"/>
      <c r="O337" s="636"/>
      <c r="P337" s="636"/>
      <c r="Q337" s="636"/>
      <c r="R337" s="636"/>
      <c r="S337" s="636"/>
      <c r="T337" s="636"/>
      <c r="U337" s="636"/>
      <c r="V337" s="636"/>
      <c r="W337" s="636"/>
      <c r="X337" s="636"/>
      <c r="Y337" s="636"/>
      <c r="Z337" s="636"/>
      <c r="AA337" s="2754"/>
      <c r="AB337" s="3123">
        <v>3.0</v>
      </c>
      <c r="AC337" s="665" t="s">
        <v>55</v>
      </c>
      <c r="AD337" s="665" t="s">
        <v>433</v>
      </c>
      <c r="AE337" s="658"/>
      <c r="AF337" s="650"/>
      <c r="AG337" s="658"/>
      <c r="AH337" s="1501"/>
    </row>
    <row r="338" ht="15.75" hidden="1" customHeight="1">
      <c r="A338" s="1501"/>
      <c r="B338" s="654" t="s">
        <v>17127</v>
      </c>
      <c r="C338" s="621"/>
      <c r="D338" s="621"/>
      <c r="E338" s="654" t="s">
        <v>17128</v>
      </c>
      <c r="F338" s="623" t="s">
        <v>17129</v>
      </c>
      <c r="G338" s="623" t="s">
        <v>17130</v>
      </c>
      <c r="H338" s="1126"/>
      <c r="I338" s="1126"/>
      <c r="J338" s="641"/>
      <c r="K338" s="641"/>
      <c r="L338" s="641"/>
      <c r="M338" s="641"/>
      <c r="N338" s="641"/>
      <c r="O338" s="641"/>
      <c r="P338" s="641"/>
      <c r="Q338" s="641"/>
      <c r="R338" s="641"/>
      <c r="S338" s="641"/>
      <c r="T338" s="641"/>
      <c r="U338" s="641"/>
      <c r="V338" s="641"/>
      <c r="W338" s="641"/>
      <c r="X338" s="641"/>
      <c r="Y338" s="641"/>
      <c r="Z338" s="641"/>
      <c r="AA338" s="2237"/>
      <c r="AB338" s="3123">
        <v>4.0</v>
      </c>
      <c r="AC338" s="665" t="s">
        <v>55</v>
      </c>
      <c r="AD338" s="665" t="s">
        <v>433</v>
      </c>
      <c r="AE338" s="658"/>
      <c r="AF338" s="658"/>
      <c r="AG338" s="658"/>
      <c r="AH338" s="1501"/>
    </row>
    <row r="339" ht="15.75" hidden="1" customHeight="1">
      <c r="A339" s="1501"/>
      <c r="B339" s="654" t="s">
        <v>17131</v>
      </c>
      <c r="C339" s="1501"/>
      <c r="D339" s="1501"/>
      <c r="E339" s="654" t="s">
        <v>17128</v>
      </c>
      <c r="F339" s="654" t="s">
        <v>17132</v>
      </c>
      <c r="G339" s="654" t="s">
        <v>17133</v>
      </c>
      <c r="H339" s="1126"/>
      <c r="I339" s="1126"/>
      <c r="J339" s="641"/>
      <c r="K339" s="641"/>
      <c r="L339" s="641"/>
      <c r="M339" s="641"/>
      <c r="N339" s="641"/>
      <c r="O339" s="641"/>
      <c r="P339" s="641"/>
      <c r="Q339" s="641"/>
      <c r="R339" s="641"/>
      <c r="S339" s="641"/>
      <c r="T339" s="641"/>
      <c r="U339" s="641"/>
      <c r="V339" s="641"/>
      <c r="W339" s="641"/>
      <c r="X339" s="641"/>
      <c r="Y339" s="641"/>
      <c r="Z339" s="641"/>
      <c r="AA339" s="2237"/>
      <c r="AB339" s="3123">
        <v>4.0</v>
      </c>
      <c r="AC339" s="665" t="s">
        <v>55</v>
      </c>
      <c r="AD339" s="665" t="s">
        <v>433</v>
      </c>
      <c r="AE339" s="658"/>
      <c r="AF339" s="658"/>
      <c r="AG339" s="658"/>
      <c r="AH339" s="621"/>
    </row>
    <row r="340" ht="15.75" customHeight="1">
      <c r="A340" s="654" t="s">
        <v>17134</v>
      </c>
      <c r="B340" s="1501"/>
      <c r="C340" s="1501"/>
      <c r="D340" s="1501"/>
      <c r="E340" s="623"/>
      <c r="F340" s="654"/>
      <c r="G340" s="654"/>
      <c r="H340" s="882" t="s">
        <v>94</v>
      </c>
      <c r="I340" s="882" t="s">
        <v>94</v>
      </c>
      <c r="J340" s="621"/>
      <c r="K340" s="621"/>
      <c r="L340" s="641"/>
      <c r="M340" s="641"/>
      <c r="N340" s="641"/>
      <c r="O340" s="641"/>
      <c r="P340" s="641"/>
      <c r="Q340" s="641"/>
      <c r="R340" s="641"/>
      <c r="S340" s="641"/>
      <c r="T340" s="641"/>
      <c r="U340" s="641"/>
      <c r="V340" s="641"/>
      <c r="W340" s="641"/>
      <c r="X340" s="641"/>
      <c r="Y340" s="641"/>
      <c r="Z340" s="641"/>
      <c r="AA340" s="2237"/>
      <c r="AB340" s="3123" t="s">
        <v>94</v>
      </c>
      <c r="AC340" s="1803" t="s">
        <v>55</v>
      </c>
      <c r="AD340" s="1803" t="s">
        <v>2665</v>
      </c>
      <c r="AE340" s="658"/>
      <c r="AF340" s="650"/>
      <c r="AG340" s="658"/>
      <c r="AH340" s="1501"/>
    </row>
    <row r="341" ht="15.75" customHeight="1">
      <c r="A341" s="1501"/>
      <c r="B341" s="1500"/>
      <c r="C341" s="1500"/>
      <c r="D341" s="1500"/>
      <c r="E341" s="1478"/>
      <c r="F341" s="1478" t="s">
        <v>17135</v>
      </c>
      <c r="G341" s="1478" t="s">
        <v>17136</v>
      </c>
      <c r="H341" s="2173"/>
      <c r="I341" s="2173"/>
      <c r="J341" s="636"/>
      <c r="K341" s="641"/>
      <c r="L341" s="621"/>
      <c r="M341" s="621"/>
      <c r="N341" s="621"/>
      <c r="O341" s="621"/>
      <c r="P341" s="621"/>
      <c r="Q341" s="621"/>
      <c r="R341" s="621"/>
      <c r="S341" s="621"/>
      <c r="T341" s="621"/>
      <c r="U341" s="621"/>
      <c r="V341" s="621"/>
      <c r="W341" s="621"/>
      <c r="X341" s="621"/>
      <c r="Y341" s="621"/>
      <c r="Z341" s="621"/>
      <c r="AA341" s="2683"/>
      <c r="AB341" s="3123">
        <v>3.0</v>
      </c>
      <c r="AC341" s="1803" t="s">
        <v>55</v>
      </c>
      <c r="AD341" s="1803" t="s">
        <v>2665</v>
      </c>
      <c r="AE341" s="2803"/>
      <c r="AF341" s="650"/>
      <c r="AG341" s="658"/>
      <c r="AH341" s="1501"/>
    </row>
    <row r="342" ht="15.75" customHeight="1">
      <c r="A342" s="1501" t="s">
        <v>17137</v>
      </c>
      <c r="B342" s="1501"/>
      <c r="C342" s="1501"/>
      <c r="D342" s="1501"/>
      <c r="E342" s="654"/>
      <c r="F342" s="654"/>
      <c r="G342" s="654"/>
      <c r="H342" s="882" t="s">
        <v>94</v>
      </c>
      <c r="I342" s="882" t="s">
        <v>94</v>
      </c>
      <c r="J342" s="621"/>
      <c r="K342" s="621"/>
      <c r="L342" s="621"/>
      <c r="M342" s="621"/>
      <c r="N342" s="621"/>
      <c r="O342" s="621"/>
      <c r="P342" s="621"/>
      <c r="Q342" s="621"/>
      <c r="R342" s="621"/>
      <c r="S342" s="621"/>
      <c r="T342" s="621"/>
      <c r="U342" s="621"/>
      <c r="V342" s="621"/>
      <c r="W342" s="621"/>
      <c r="X342" s="621"/>
      <c r="Y342" s="621"/>
      <c r="Z342" s="621"/>
      <c r="AA342" s="2683"/>
      <c r="AB342" s="3123" t="s">
        <v>94</v>
      </c>
      <c r="AC342" s="1803" t="s">
        <v>55</v>
      </c>
      <c r="AD342" s="1803" t="s">
        <v>433</v>
      </c>
      <c r="AE342" s="658"/>
      <c r="AF342" s="650"/>
      <c r="AG342" s="658"/>
      <c r="AH342" s="1501"/>
    </row>
    <row r="343" ht="15.75" customHeight="1">
      <c r="A343" s="1501"/>
      <c r="B343" s="1478" t="s">
        <v>6647</v>
      </c>
      <c r="C343" s="1500"/>
      <c r="D343" s="1500"/>
      <c r="E343" s="1013" t="s">
        <v>17138</v>
      </c>
      <c r="F343" s="1478" t="s">
        <v>17139</v>
      </c>
      <c r="G343" s="1013" t="s">
        <v>17140</v>
      </c>
      <c r="H343" s="2173"/>
      <c r="I343" s="2173"/>
      <c r="J343" s="636"/>
      <c r="K343" s="641"/>
      <c r="L343" s="641"/>
      <c r="M343" s="621"/>
      <c r="N343" s="621"/>
      <c r="O343" s="621"/>
      <c r="P343" s="621"/>
      <c r="Q343" s="621"/>
      <c r="R343" s="621"/>
      <c r="S343" s="621"/>
      <c r="T343" s="621"/>
      <c r="U343" s="621"/>
      <c r="V343" s="621"/>
      <c r="W343" s="621"/>
      <c r="X343" s="621"/>
      <c r="Y343" s="621"/>
      <c r="Z343" s="621"/>
      <c r="AA343" s="2683"/>
      <c r="AB343" s="3123">
        <v>1.0</v>
      </c>
      <c r="AC343" s="1803" t="s">
        <v>55</v>
      </c>
      <c r="AD343" s="665" t="s">
        <v>433</v>
      </c>
      <c r="AE343" s="641"/>
      <c r="AF343" s="642"/>
      <c r="AG343" s="641"/>
      <c r="AH343" s="1501"/>
    </row>
    <row r="344" ht="15.75" hidden="1" customHeight="1">
      <c r="A344" s="1501"/>
      <c r="B344" s="654" t="s">
        <v>17141</v>
      </c>
      <c r="C344" s="1501"/>
      <c r="D344" s="1501"/>
      <c r="E344" s="654" t="s">
        <v>17142</v>
      </c>
      <c r="F344" s="654" t="s">
        <v>16117</v>
      </c>
      <c r="G344" s="654" t="s">
        <v>17143</v>
      </c>
      <c r="H344" s="1125"/>
      <c r="I344" s="1125"/>
      <c r="J344" s="621"/>
      <c r="K344" s="621"/>
      <c r="L344" s="621"/>
      <c r="M344" s="621"/>
      <c r="N344" s="621"/>
      <c r="O344" s="621"/>
      <c r="P344" s="621"/>
      <c r="Q344" s="621"/>
      <c r="R344" s="621"/>
      <c r="S344" s="621"/>
      <c r="T344" s="621"/>
      <c r="U344" s="621"/>
      <c r="V344" s="621"/>
      <c r="W344" s="621"/>
      <c r="X344" s="621"/>
      <c r="Y344" s="621"/>
      <c r="Z344" s="621"/>
      <c r="AA344" s="2683"/>
      <c r="AB344" s="3123">
        <v>4.0</v>
      </c>
      <c r="AC344" s="1803" t="s">
        <v>55</v>
      </c>
      <c r="AD344" s="1803" t="s">
        <v>433</v>
      </c>
      <c r="AE344" s="641"/>
      <c r="AF344" s="658"/>
      <c r="AG344" s="658"/>
      <c r="AH344" s="1501"/>
    </row>
    <row r="345" ht="15.75" customHeight="1">
      <c r="A345" s="1501"/>
      <c r="B345" s="1478" t="s">
        <v>6525</v>
      </c>
      <c r="C345" s="1500"/>
      <c r="D345" s="1125"/>
      <c r="E345" s="1013" t="s">
        <v>17144</v>
      </c>
      <c r="F345" s="1013" t="s">
        <v>17145</v>
      </c>
      <c r="G345" s="1013" t="s">
        <v>17146</v>
      </c>
      <c r="H345" s="2173"/>
      <c r="I345" s="2173"/>
      <c r="J345" s="641"/>
      <c r="K345" s="641"/>
      <c r="L345" s="641"/>
      <c r="M345" s="621"/>
      <c r="N345" s="621"/>
      <c r="O345" s="621"/>
      <c r="P345" s="621"/>
      <c r="Q345" s="621"/>
      <c r="R345" s="621"/>
      <c r="S345" s="621"/>
      <c r="T345" s="621"/>
      <c r="U345" s="621"/>
      <c r="V345" s="621"/>
      <c r="W345" s="621"/>
      <c r="X345" s="621"/>
      <c r="Y345" s="621"/>
      <c r="Z345" s="621"/>
      <c r="AA345" s="2683"/>
      <c r="AB345" s="3123">
        <v>3.0</v>
      </c>
      <c r="AC345" s="1803" t="s">
        <v>55</v>
      </c>
      <c r="AD345" s="665" t="s">
        <v>433</v>
      </c>
      <c r="AE345" s="3179"/>
      <c r="AF345" s="650"/>
      <c r="AG345" s="658"/>
      <c r="AH345" s="621"/>
    </row>
    <row r="346" ht="15.75" customHeight="1">
      <c r="A346" s="1501" t="s">
        <v>17147</v>
      </c>
      <c r="B346" s="1501"/>
      <c r="C346" s="1501"/>
      <c r="D346" s="621"/>
      <c r="E346" s="623"/>
      <c r="F346" s="2940" t="s">
        <v>17148</v>
      </c>
      <c r="G346" s="623"/>
      <c r="H346" s="882" t="s">
        <v>94</v>
      </c>
      <c r="I346" s="882" t="s">
        <v>94</v>
      </c>
      <c r="J346" s="621"/>
      <c r="K346" s="621"/>
      <c r="L346" s="621"/>
      <c r="M346" s="621"/>
      <c r="N346" s="621"/>
      <c r="O346" s="621"/>
      <c r="P346" s="621"/>
      <c r="Q346" s="621"/>
      <c r="R346" s="621"/>
      <c r="S346" s="621"/>
      <c r="T346" s="621"/>
      <c r="U346" s="621"/>
      <c r="V346" s="621"/>
      <c r="W346" s="621"/>
      <c r="X346" s="621"/>
      <c r="Y346" s="621"/>
      <c r="Z346" s="621"/>
      <c r="AA346" s="2683"/>
      <c r="AB346" s="3123" t="s">
        <v>94</v>
      </c>
      <c r="AC346" s="1803" t="s">
        <v>55</v>
      </c>
      <c r="AD346" s="665" t="s">
        <v>433</v>
      </c>
      <c r="AE346" s="641"/>
      <c r="AF346" s="650" t="s">
        <v>17149</v>
      </c>
      <c r="AG346" s="658"/>
      <c r="AH346" s="1501"/>
    </row>
    <row r="347" ht="15.75" customHeight="1">
      <c r="A347" s="1501"/>
      <c r="B347" s="1478" t="s">
        <v>17150</v>
      </c>
      <c r="C347" s="1478" t="s">
        <v>17151</v>
      </c>
      <c r="D347" s="1125"/>
      <c r="E347" s="1013" t="s">
        <v>17152</v>
      </c>
      <c r="F347" s="1013" t="s">
        <v>17153</v>
      </c>
      <c r="G347" s="732" t="s">
        <v>17154</v>
      </c>
      <c r="H347" s="2173"/>
      <c r="I347" s="2173"/>
      <c r="J347" s="636"/>
      <c r="K347" s="641"/>
      <c r="L347" s="641"/>
      <c r="M347" s="641"/>
      <c r="N347" s="641"/>
      <c r="O347" s="621"/>
      <c r="P347" s="621"/>
      <c r="Q347" s="621"/>
      <c r="R347" s="621"/>
      <c r="S347" s="621"/>
      <c r="T347" s="621"/>
      <c r="U347" s="621"/>
      <c r="V347" s="621"/>
      <c r="W347" s="621"/>
      <c r="X347" s="621"/>
      <c r="Y347" s="621"/>
      <c r="Z347" s="621"/>
      <c r="AA347" s="2683"/>
      <c r="AB347" s="3123">
        <v>2.0</v>
      </c>
      <c r="AC347" s="1803" t="s">
        <v>55</v>
      </c>
      <c r="AD347" s="664" t="s">
        <v>533</v>
      </c>
      <c r="AE347" s="641"/>
      <c r="AF347" s="650"/>
      <c r="AG347" s="650"/>
      <c r="AH347" s="1501"/>
    </row>
    <row r="348" ht="15.75" customHeight="1">
      <c r="A348" s="1501"/>
      <c r="B348" s="1500"/>
      <c r="C348" s="1500"/>
      <c r="D348" s="1013" t="s">
        <v>6249</v>
      </c>
      <c r="E348" s="1013"/>
      <c r="F348" s="1013" t="s">
        <v>17155</v>
      </c>
      <c r="G348" s="1013" t="s">
        <v>17156</v>
      </c>
      <c r="H348" s="2173"/>
      <c r="I348" s="2173"/>
      <c r="J348" s="641"/>
      <c r="K348" s="641"/>
      <c r="L348" s="641"/>
      <c r="M348" s="641"/>
      <c r="N348" s="641"/>
      <c r="O348" s="621"/>
      <c r="P348" s="621"/>
      <c r="Q348" s="621"/>
      <c r="R348" s="621"/>
      <c r="S348" s="621"/>
      <c r="T348" s="621"/>
      <c r="U348" s="621"/>
      <c r="V348" s="621"/>
      <c r="W348" s="621"/>
      <c r="X348" s="621"/>
      <c r="Y348" s="621"/>
      <c r="Z348" s="621"/>
      <c r="AA348" s="2683"/>
      <c r="AB348" s="3123">
        <v>2.0</v>
      </c>
      <c r="AC348" s="1803" t="s">
        <v>55</v>
      </c>
      <c r="AD348" s="665" t="s">
        <v>361</v>
      </c>
      <c r="AE348" s="3180"/>
      <c r="AF348" s="1515"/>
      <c r="AG348" s="658"/>
      <c r="AH348" s="654" t="s">
        <v>17157</v>
      </c>
    </row>
    <row r="349" ht="15.75" customHeight="1">
      <c r="A349" s="1501"/>
      <c r="B349" s="1500"/>
      <c r="C349" s="1478" t="s">
        <v>17158</v>
      </c>
      <c r="D349" s="1125"/>
      <c r="E349" s="1013" t="s">
        <v>17159</v>
      </c>
      <c r="F349" s="1013" t="s">
        <v>17160</v>
      </c>
      <c r="G349" s="732" t="s">
        <v>17161</v>
      </c>
      <c r="H349" s="2173"/>
      <c r="I349" s="2173"/>
      <c r="J349" s="641"/>
      <c r="K349" s="641"/>
      <c r="L349" s="641"/>
      <c r="M349" s="641"/>
      <c r="N349" s="641"/>
      <c r="O349" s="641"/>
      <c r="P349" s="641"/>
      <c r="Q349" s="641"/>
      <c r="R349" s="641"/>
      <c r="S349" s="641"/>
      <c r="T349" s="621"/>
      <c r="U349" s="621"/>
      <c r="V349" s="621"/>
      <c r="W349" s="621"/>
      <c r="X349" s="621"/>
      <c r="Y349" s="621"/>
      <c r="Z349" s="621"/>
      <c r="AA349" s="2683"/>
      <c r="AB349" s="3123">
        <v>2.0</v>
      </c>
      <c r="AC349" s="1803" t="s">
        <v>55</v>
      </c>
      <c r="AD349" s="664" t="s">
        <v>533</v>
      </c>
      <c r="AE349" s="641"/>
      <c r="AF349" s="650"/>
      <c r="AG349" s="650"/>
      <c r="AH349" s="1501"/>
    </row>
    <row r="350" ht="15.75" customHeight="1">
      <c r="A350" s="1501"/>
      <c r="B350" s="1500"/>
      <c r="C350" s="1500"/>
      <c r="D350" s="1013" t="s">
        <v>17162</v>
      </c>
      <c r="E350" s="1013"/>
      <c r="F350" s="1013" t="s">
        <v>17163</v>
      </c>
      <c r="G350" s="1013" t="s">
        <v>17164</v>
      </c>
      <c r="H350" s="2173"/>
      <c r="I350" s="2173"/>
      <c r="J350" s="641"/>
      <c r="K350" s="641"/>
      <c r="L350" s="636"/>
      <c r="M350" s="636"/>
      <c r="N350" s="636"/>
      <c r="O350" s="636"/>
      <c r="P350" s="636"/>
      <c r="Q350" s="636"/>
      <c r="R350" s="636"/>
      <c r="S350" s="636"/>
      <c r="T350" s="621"/>
      <c r="U350" s="621"/>
      <c r="V350" s="621"/>
      <c r="W350" s="621"/>
      <c r="X350" s="621"/>
      <c r="Y350" s="621"/>
      <c r="Z350" s="621"/>
      <c r="AA350" s="2683"/>
      <c r="AB350" s="3123">
        <v>2.0</v>
      </c>
      <c r="AC350" s="1803" t="s">
        <v>55</v>
      </c>
      <c r="AD350" s="665" t="s">
        <v>433</v>
      </c>
      <c r="AE350" s="3181" t="s">
        <v>17165</v>
      </c>
      <c r="AF350" s="1577" t="s">
        <v>17166</v>
      </c>
      <c r="AG350" s="658"/>
      <c r="AH350" s="1501"/>
    </row>
    <row r="351" ht="15.75" customHeight="1">
      <c r="A351" s="1501"/>
      <c r="B351" s="1500"/>
      <c r="C351" s="1500" t="s">
        <v>17167</v>
      </c>
      <c r="D351" s="1500"/>
      <c r="E351" s="1478" t="s">
        <v>17168</v>
      </c>
      <c r="F351" s="1478" t="s">
        <v>17169</v>
      </c>
      <c r="G351" s="732" t="s">
        <v>17170</v>
      </c>
      <c r="H351" s="2173"/>
      <c r="I351" s="2173"/>
      <c r="J351" s="641"/>
      <c r="K351" s="641"/>
      <c r="L351" s="621"/>
      <c r="M351" s="621"/>
      <c r="N351" s="621"/>
      <c r="O351" s="621"/>
      <c r="P351" s="621"/>
      <c r="Q351" s="621"/>
      <c r="R351" s="621"/>
      <c r="S351" s="621"/>
      <c r="T351" s="621"/>
      <c r="U351" s="621"/>
      <c r="V351" s="621"/>
      <c r="W351" s="621"/>
      <c r="X351" s="621"/>
      <c r="Y351" s="621"/>
      <c r="Z351" s="621"/>
      <c r="AA351" s="2683"/>
      <c r="AB351" s="3123">
        <v>2.0</v>
      </c>
      <c r="AC351" s="1803" t="s">
        <v>55</v>
      </c>
      <c r="AD351" s="664" t="s">
        <v>533</v>
      </c>
      <c r="AE351" s="3138" t="s">
        <v>17171</v>
      </c>
      <c r="AF351" s="650"/>
      <c r="AG351" s="640"/>
      <c r="AH351" s="1501"/>
    </row>
    <row r="352" ht="15.75" hidden="1" customHeight="1">
      <c r="A352" s="1501"/>
      <c r="B352" s="1501"/>
      <c r="C352" s="1501"/>
      <c r="D352" s="1501"/>
      <c r="E352" s="623" t="s">
        <v>17172</v>
      </c>
      <c r="F352" s="623" t="s">
        <v>17173</v>
      </c>
      <c r="G352" s="654" t="s">
        <v>17174</v>
      </c>
      <c r="H352" s="1125"/>
      <c r="I352" s="1125"/>
      <c r="J352" s="621"/>
      <c r="K352" s="621"/>
      <c r="L352" s="621"/>
      <c r="M352" s="621"/>
      <c r="N352" s="621"/>
      <c r="O352" s="621"/>
      <c r="P352" s="621"/>
      <c r="Q352" s="621"/>
      <c r="R352" s="621"/>
      <c r="S352" s="621"/>
      <c r="T352" s="621"/>
      <c r="U352" s="621"/>
      <c r="V352" s="621"/>
      <c r="W352" s="621"/>
      <c r="X352" s="621"/>
      <c r="Y352" s="621"/>
      <c r="Z352" s="621"/>
      <c r="AA352" s="2683"/>
      <c r="AB352" s="3123">
        <v>4.0</v>
      </c>
      <c r="AC352" s="1803" t="s">
        <v>55</v>
      </c>
      <c r="AD352" s="665" t="s">
        <v>433</v>
      </c>
      <c r="AE352" s="658"/>
      <c r="AF352" s="3095" t="s">
        <v>17175</v>
      </c>
      <c r="AG352" s="658"/>
      <c r="AH352" s="1501"/>
    </row>
    <row r="353" ht="15.75" hidden="1" customHeight="1">
      <c r="A353" s="621"/>
      <c r="B353" s="1501"/>
      <c r="C353" s="1501"/>
      <c r="D353" s="1501" t="s">
        <v>8696</v>
      </c>
      <c r="E353" s="654" t="s">
        <v>17176</v>
      </c>
      <c r="F353" s="654" t="s">
        <v>17173</v>
      </c>
      <c r="G353" s="654" t="s">
        <v>17177</v>
      </c>
      <c r="H353" s="1125"/>
      <c r="I353" s="1125"/>
      <c r="J353" s="621"/>
      <c r="K353" s="621"/>
      <c r="L353" s="621"/>
      <c r="M353" s="621"/>
      <c r="N353" s="621"/>
      <c r="O353" s="621"/>
      <c r="P353" s="621"/>
      <c r="Q353" s="621"/>
      <c r="R353" s="621"/>
      <c r="S353" s="621"/>
      <c r="T353" s="621"/>
      <c r="U353" s="621"/>
      <c r="V353" s="621"/>
      <c r="W353" s="621"/>
      <c r="X353" s="621"/>
      <c r="Y353" s="621"/>
      <c r="Z353" s="621"/>
      <c r="AA353" s="2683"/>
      <c r="AB353" s="3123">
        <v>4.0</v>
      </c>
      <c r="AC353" s="1803" t="s">
        <v>55</v>
      </c>
      <c r="AD353" s="1803" t="s">
        <v>433</v>
      </c>
      <c r="AE353" s="658"/>
      <c r="AF353" s="658"/>
      <c r="AG353" s="658"/>
      <c r="AH353" s="1501"/>
    </row>
    <row r="354" ht="15.75" hidden="1" customHeight="1">
      <c r="A354" s="1501"/>
      <c r="B354" s="1501"/>
      <c r="C354" s="1501"/>
      <c r="D354" s="1501"/>
      <c r="E354" s="654" t="s">
        <v>17178</v>
      </c>
      <c r="F354" s="623" t="s">
        <v>17173</v>
      </c>
      <c r="G354" s="623" t="s">
        <v>17179</v>
      </c>
      <c r="H354" s="1125"/>
      <c r="I354" s="1125"/>
      <c r="J354" s="621"/>
      <c r="K354" s="621"/>
      <c r="L354" s="621"/>
      <c r="M354" s="621"/>
      <c r="N354" s="621"/>
      <c r="O354" s="621"/>
      <c r="P354" s="621"/>
      <c r="Q354" s="621"/>
      <c r="R354" s="621"/>
      <c r="S354" s="621"/>
      <c r="T354" s="621"/>
      <c r="U354" s="621"/>
      <c r="V354" s="621"/>
      <c r="W354" s="621"/>
      <c r="X354" s="621"/>
      <c r="Y354" s="621"/>
      <c r="Z354" s="621"/>
      <c r="AA354" s="2683"/>
      <c r="AB354" s="3123">
        <v>4.0</v>
      </c>
      <c r="AC354" s="1803" t="s">
        <v>55</v>
      </c>
      <c r="AD354" s="1803" t="s">
        <v>433</v>
      </c>
      <c r="AE354" s="658"/>
      <c r="AF354" s="641"/>
      <c r="AG354" s="658"/>
      <c r="AH354" s="1501"/>
    </row>
    <row r="355" ht="15.75" customHeight="1">
      <c r="A355" s="1501"/>
      <c r="B355" s="1500"/>
      <c r="C355" s="1500"/>
      <c r="D355" s="1478" t="s">
        <v>6834</v>
      </c>
      <c r="E355" s="1478"/>
      <c r="F355" s="1478" t="s">
        <v>17180</v>
      </c>
      <c r="G355" s="1478" t="s">
        <v>16224</v>
      </c>
      <c r="H355" s="2173"/>
      <c r="I355" s="2173"/>
      <c r="J355" s="641"/>
      <c r="K355" s="641"/>
      <c r="L355" s="621"/>
      <c r="M355" s="621"/>
      <c r="N355" s="621"/>
      <c r="O355" s="621"/>
      <c r="P355" s="621"/>
      <c r="Q355" s="621"/>
      <c r="R355" s="621"/>
      <c r="S355" s="621"/>
      <c r="T355" s="621"/>
      <c r="U355" s="621"/>
      <c r="V355" s="621"/>
      <c r="W355" s="621"/>
      <c r="X355" s="621"/>
      <c r="Y355" s="621"/>
      <c r="Z355" s="621"/>
      <c r="AA355" s="2683"/>
      <c r="AB355" s="3123">
        <v>2.0</v>
      </c>
      <c r="AC355" s="1803" t="s">
        <v>55</v>
      </c>
      <c r="AD355" s="1803" t="s">
        <v>433</v>
      </c>
      <c r="AE355" s="658"/>
      <c r="AF355" s="650"/>
      <c r="AG355" s="658"/>
      <c r="AH355" s="1501"/>
    </row>
    <row r="356" ht="15.75" customHeight="1">
      <c r="A356" s="1501"/>
      <c r="B356" s="654" t="s">
        <v>17181</v>
      </c>
      <c r="C356" s="1501"/>
      <c r="D356" s="1501"/>
      <c r="E356" s="654"/>
      <c r="F356" s="623"/>
      <c r="G356" s="623"/>
      <c r="H356" s="882" t="s">
        <v>94</v>
      </c>
      <c r="I356" s="882" t="s">
        <v>94</v>
      </c>
      <c r="J356" s="621"/>
      <c r="K356" s="621"/>
      <c r="L356" s="621"/>
      <c r="M356" s="621"/>
      <c r="N356" s="621"/>
      <c r="O356" s="621"/>
      <c r="P356" s="621"/>
      <c r="Q356" s="621"/>
      <c r="R356" s="621"/>
      <c r="S356" s="621"/>
      <c r="T356" s="621"/>
      <c r="U356" s="621"/>
      <c r="V356" s="621"/>
      <c r="W356" s="621"/>
      <c r="X356" s="621"/>
      <c r="Y356" s="621"/>
      <c r="Z356" s="621"/>
      <c r="AA356" s="2683"/>
      <c r="AB356" s="3123" t="s">
        <v>94</v>
      </c>
      <c r="AC356" s="1803" t="s">
        <v>55</v>
      </c>
      <c r="AD356" s="1803" t="s">
        <v>433</v>
      </c>
      <c r="AE356" s="641"/>
      <c r="AF356" s="642"/>
      <c r="AG356" s="641"/>
      <c r="AH356" s="1501"/>
    </row>
    <row r="357" ht="15.75" hidden="1" customHeight="1">
      <c r="A357" s="1501"/>
      <c r="B357" s="1501"/>
      <c r="C357" s="1501"/>
      <c r="D357" s="623" t="s">
        <v>17182</v>
      </c>
      <c r="E357" s="654" t="s">
        <v>17183</v>
      </c>
      <c r="F357" s="1578" t="s">
        <v>17184</v>
      </c>
      <c r="G357" s="623" t="s">
        <v>17185</v>
      </c>
      <c r="H357" s="1125"/>
      <c r="I357" s="1125"/>
      <c r="J357" s="621"/>
      <c r="K357" s="621"/>
      <c r="L357" s="621"/>
      <c r="M357" s="621"/>
      <c r="N357" s="621"/>
      <c r="O357" s="621"/>
      <c r="P357" s="621"/>
      <c r="Q357" s="621"/>
      <c r="R357" s="621"/>
      <c r="S357" s="621"/>
      <c r="T357" s="621"/>
      <c r="U357" s="621"/>
      <c r="V357" s="621"/>
      <c r="W357" s="621"/>
      <c r="X357" s="621"/>
      <c r="Y357" s="621"/>
      <c r="Z357" s="621"/>
      <c r="AA357" s="2683"/>
      <c r="AB357" s="3123">
        <v>4.0</v>
      </c>
      <c r="AC357" s="1803" t="s">
        <v>55</v>
      </c>
      <c r="AD357" s="1803" t="s">
        <v>433</v>
      </c>
      <c r="AE357" s="641"/>
      <c r="AF357" s="641"/>
      <c r="AG357" s="641"/>
      <c r="AH357" s="621"/>
    </row>
    <row r="358" ht="15.75" hidden="1" customHeight="1">
      <c r="A358" s="1501"/>
      <c r="B358" s="1501"/>
      <c r="C358" s="1501"/>
      <c r="D358" s="654" t="s">
        <v>17186</v>
      </c>
      <c r="E358" s="654" t="s">
        <v>17187</v>
      </c>
      <c r="F358" s="1112" t="s">
        <v>17184</v>
      </c>
      <c r="G358" s="623" t="s">
        <v>17188</v>
      </c>
      <c r="H358" s="1125"/>
      <c r="I358" s="1125"/>
      <c r="J358" s="621"/>
      <c r="K358" s="621"/>
      <c r="L358" s="621"/>
      <c r="M358" s="621"/>
      <c r="N358" s="621"/>
      <c r="O358" s="621"/>
      <c r="P358" s="621"/>
      <c r="Q358" s="621"/>
      <c r="R358" s="621"/>
      <c r="S358" s="621"/>
      <c r="T358" s="621"/>
      <c r="U358" s="621"/>
      <c r="V358" s="621"/>
      <c r="W358" s="621"/>
      <c r="X358" s="621"/>
      <c r="Y358" s="621"/>
      <c r="Z358" s="621"/>
      <c r="AA358" s="2683"/>
      <c r="AB358" s="3123">
        <v>4.0</v>
      </c>
      <c r="AC358" s="1803" t="s">
        <v>55</v>
      </c>
      <c r="AD358" s="1803" t="s">
        <v>433</v>
      </c>
      <c r="AE358" s="641"/>
      <c r="AF358" s="658"/>
      <c r="AG358" s="641"/>
      <c r="AH358" s="1501"/>
    </row>
    <row r="359" ht="15.75" hidden="1" customHeight="1">
      <c r="A359" s="1501"/>
      <c r="B359" s="1501"/>
      <c r="C359" s="1501"/>
      <c r="D359" s="623" t="s">
        <v>17189</v>
      </c>
      <c r="E359" s="654" t="s">
        <v>17190</v>
      </c>
      <c r="F359" s="1578" t="s">
        <v>17184</v>
      </c>
      <c r="G359" s="623" t="s">
        <v>17191</v>
      </c>
      <c r="H359" s="1125"/>
      <c r="I359" s="1125"/>
      <c r="J359" s="621"/>
      <c r="K359" s="621"/>
      <c r="L359" s="621"/>
      <c r="M359" s="621"/>
      <c r="N359" s="621"/>
      <c r="O359" s="621"/>
      <c r="P359" s="621"/>
      <c r="Q359" s="621"/>
      <c r="R359" s="621"/>
      <c r="S359" s="621"/>
      <c r="T359" s="621"/>
      <c r="U359" s="621"/>
      <c r="V359" s="621"/>
      <c r="W359" s="621"/>
      <c r="X359" s="621"/>
      <c r="Y359" s="621"/>
      <c r="Z359" s="621"/>
      <c r="AA359" s="2683"/>
      <c r="AB359" s="3123">
        <v>4.0</v>
      </c>
      <c r="AC359" s="1803" t="s">
        <v>55</v>
      </c>
      <c r="AD359" s="1803" t="s">
        <v>433</v>
      </c>
      <c r="AE359" s="641"/>
      <c r="AF359" s="641"/>
      <c r="AG359" s="658"/>
      <c r="AH359" s="1501"/>
    </row>
    <row r="360" ht="15.75" customHeight="1">
      <c r="A360" s="1501"/>
      <c r="B360" s="1500"/>
      <c r="C360" s="1013" t="s">
        <v>17192</v>
      </c>
      <c r="D360" s="1478" t="s">
        <v>17193</v>
      </c>
      <c r="E360" s="1478" t="s">
        <v>17194</v>
      </c>
      <c r="F360" s="1013" t="s">
        <v>17195</v>
      </c>
      <c r="G360" s="1013" t="s">
        <v>17196</v>
      </c>
      <c r="H360" s="2173"/>
      <c r="I360" s="2173"/>
      <c r="J360" s="641"/>
      <c r="K360" s="641"/>
      <c r="L360" s="621"/>
      <c r="M360" s="621"/>
      <c r="N360" s="621"/>
      <c r="O360" s="621"/>
      <c r="P360" s="621"/>
      <c r="Q360" s="621"/>
      <c r="R360" s="621"/>
      <c r="S360" s="621"/>
      <c r="T360" s="621"/>
      <c r="U360" s="621"/>
      <c r="V360" s="621"/>
      <c r="W360" s="621"/>
      <c r="X360" s="621"/>
      <c r="Y360" s="621"/>
      <c r="Z360" s="621"/>
      <c r="AA360" s="2683"/>
      <c r="AB360" s="3123">
        <v>3.0</v>
      </c>
      <c r="AC360" s="1803" t="s">
        <v>55</v>
      </c>
      <c r="AD360" s="1803" t="s">
        <v>4662</v>
      </c>
      <c r="AE360" s="641"/>
      <c r="AF360" s="642"/>
      <c r="AG360" s="641"/>
      <c r="AH360" s="1501"/>
    </row>
    <row r="361" ht="15.75" customHeight="1">
      <c r="A361" s="1501"/>
      <c r="B361" s="1501"/>
      <c r="C361" s="654" t="s">
        <v>6246</v>
      </c>
      <c r="D361" s="621"/>
      <c r="E361" s="654"/>
      <c r="F361" s="654"/>
      <c r="G361" s="654"/>
      <c r="H361" s="882" t="s">
        <v>94</v>
      </c>
      <c r="I361" s="882" t="s">
        <v>94</v>
      </c>
      <c r="J361" s="621"/>
      <c r="K361" s="621"/>
      <c r="L361" s="621"/>
      <c r="M361" s="621"/>
      <c r="N361" s="621"/>
      <c r="O361" s="621"/>
      <c r="P361" s="621"/>
      <c r="Q361" s="621"/>
      <c r="R361" s="621"/>
      <c r="S361" s="621"/>
      <c r="T361" s="621"/>
      <c r="U361" s="621"/>
      <c r="V361" s="621"/>
      <c r="W361" s="621"/>
      <c r="X361" s="621"/>
      <c r="Y361" s="621"/>
      <c r="Z361" s="621"/>
      <c r="AA361" s="2683"/>
      <c r="AB361" s="3123" t="s">
        <v>94</v>
      </c>
      <c r="AC361" s="1803" t="s">
        <v>55</v>
      </c>
      <c r="AD361" s="1803" t="s">
        <v>433</v>
      </c>
      <c r="AE361" s="658"/>
      <c r="AF361" s="650"/>
      <c r="AG361" s="658"/>
      <c r="AH361" s="1501"/>
    </row>
    <row r="362" ht="15.75" customHeight="1">
      <c r="A362" s="1501"/>
      <c r="B362" s="1500"/>
      <c r="C362" s="1125"/>
      <c r="D362" s="1500" t="s">
        <v>17197</v>
      </c>
      <c r="E362" s="1478" t="s">
        <v>17194</v>
      </c>
      <c r="F362" s="1013" t="s">
        <v>17198</v>
      </c>
      <c r="G362" s="1013" t="s">
        <v>17199</v>
      </c>
      <c r="H362" s="2173"/>
      <c r="I362" s="2173"/>
      <c r="J362" s="641"/>
      <c r="K362" s="641"/>
      <c r="L362" s="621"/>
      <c r="M362" s="621"/>
      <c r="N362" s="621"/>
      <c r="O362" s="621"/>
      <c r="P362" s="621"/>
      <c r="Q362" s="621"/>
      <c r="R362" s="621"/>
      <c r="S362" s="621"/>
      <c r="T362" s="621"/>
      <c r="U362" s="621"/>
      <c r="V362" s="621"/>
      <c r="W362" s="621"/>
      <c r="X362" s="621"/>
      <c r="Y362" s="621"/>
      <c r="Z362" s="621"/>
      <c r="AA362" s="2683"/>
      <c r="AB362" s="3123">
        <v>2.0</v>
      </c>
      <c r="AC362" s="1803" t="s">
        <v>55</v>
      </c>
      <c r="AD362" s="665" t="s">
        <v>3049</v>
      </c>
      <c r="AE362" s="658"/>
      <c r="AF362" s="642"/>
      <c r="AG362" s="641"/>
      <c r="AH362" s="621"/>
    </row>
    <row r="363" ht="15.75" customHeight="1">
      <c r="A363" s="1501"/>
      <c r="B363" s="1500"/>
      <c r="C363" s="1500"/>
      <c r="D363" s="1500" t="s">
        <v>3968</v>
      </c>
      <c r="E363" s="1478" t="s">
        <v>17194</v>
      </c>
      <c r="F363" s="1478" t="s">
        <v>17200</v>
      </c>
      <c r="G363" s="1478" t="s">
        <v>17199</v>
      </c>
      <c r="H363" s="2173"/>
      <c r="I363" s="2173"/>
      <c r="J363" s="641"/>
      <c r="K363" s="641"/>
      <c r="L363" s="621"/>
      <c r="M363" s="621"/>
      <c r="N363" s="621"/>
      <c r="O363" s="621"/>
      <c r="P363" s="621"/>
      <c r="Q363" s="621"/>
      <c r="R363" s="621"/>
      <c r="S363" s="621"/>
      <c r="T363" s="621"/>
      <c r="U363" s="621"/>
      <c r="V363" s="621"/>
      <c r="W363" s="621"/>
      <c r="X363" s="621"/>
      <c r="Y363" s="621"/>
      <c r="Z363" s="621"/>
      <c r="AA363" s="2683"/>
      <c r="AB363" s="3123">
        <v>2.0</v>
      </c>
      <c r="AC363" s="1803" t="s">
        <v>55</v>
      </c>
      <c r="AD363" s="665" t="s">
        <v>3049</v>
      </c>
      <c r="AE363" s="641"/>
      <c r="AF363" s="650"/>
      <c r="AG363" s="658"/>
      <c r="AH363" s="1501"/>
    </row>
    <row r="364" ht="15.75" hidden="1" customHeight="1">
      <c r="A364" s="1501"/>
      <c r="B364" s="1501"/>
      <c r="C364" s="1500"/>
      <c r="D364" s="1500" t="s">
        <v>17201</v>
      </c>
      <c r="E364" s="1478" t="s">
        <v>17194</v>
      </c>
      <c r="F364" s="1478" t="s">
        <v>17202</v>
      </c>
      <c r="G364" s="1478" t="s">
        <v>17203</v>
      </c>
      <c r="H364" s="1125"/>
      <c r="I364" s="1125"/>
      <c r="J364" s="641"/>
      <c r="K364" s="641"/>
      <c r="L364" s="621"/>
      <c r="M364" s="621"/>
      <c r="N364" s="621"/>
      <c r="O364" s="621"/>
      <c r="P364" s="621"/>
      <c r="Q364" s="621"/>
      <c r="R364" s="621"/>
      <c r="S364" s="621"/>
      <c r="T364" s="621"/>
      <c r="U364" s="621"/>
      <c r="V364" s="621"/>
      <c r="W364" s="621"/>
      <c r="X364" s="621"/>
      <c r="Y364" s="621"/>
      <c r="Z364" s="621"/>
      <c r="AA364" s="2683"/>
      <c r="AB364" s="3123">
        <v>4.0</v>
      </c>
      <c r="AC364" s="1803" t="s">
        <v>55</v>
      </c>
      <c r="AD364" s="1803" t="s">
        <v>3049</v>
      </c>
      <c r="AE364" s="658"/>
      <c r="AF364" s="658"/>
      <c r="AG364" s="658"/>
      <c r="AH364" s="1501"/>
    </row>
    <row r="365" ht="15.75" hidden="1" customHeight="1">
      <c r="A365" s="1501"/>
      <c r="B365" s="1501"/>
      <c r="C365" s="1500"/>
      <c r="D365" s="1500" t="s">
        <v>17204</v>
      </c>
      <c r="E365" s="1478" t="s">
        <v>3400</v>
      </c>
      <c r="F365" s="1478" t="s">
        <v>17205</v>
      </c>
      <c r="G365" s="1478" t="s">
        <v>17206</v>
      </c>
      <c r="H365" s="1125"/>
      <c r="I365" s="1125"/>
      <c r="J365" s="641"/>
      <c r="K365" s="641"/>
      <c r="L365" s="621"/>
      <c r="M365" s="621"/>
      <c r="N365" s="621"/>
      <c r="O365" s="621"/>
      <c r="P365" s="621"/>
      <c r="Q365" s="621"/>
      <c r="R365" s="621"/>
      <c r="S365" s="621"/>
      <c r="T365" s="621"/>
      <c r="U365" s="621"/>
      <c r="V365" s="621"/>
      <c r="W365" s="621"/>
      <c r="X365" s="621"/>
      <c r="Y365" s="621"/>
      <c r="Z365" s="621"/>
      <c r="AA365" s="2683"/>
      <c r="AB365" s="3123">
        <v>4.0</v>
      </c>
      <c r="AC365" s="1803" t="s">
        <v>55</v>
      </c>
      <c r="AD365" s="1803" t="s">
        <v>3049</v>
      </c>
      <c r="AE365" s="641"/>
      <c r="AF365" s="658"/>
      <c r="AG365" s="658"/>
      <c r="AH365" s="1501"/>
    </row>
    <row r="366" ht="15.75" hidden="1" customHeight="1">
      <c r="A366" s="1501"/>
      <c r="B366" s="1501"/>
      <c r="C366" s="1500"/>
      <c r="D366" s="1500" t="s">
        <v>17207</v>
      </c>
      <c r="E366" s="1478" t="s">
        <v>17194</v>
      </c>
      <c r="F366" s="1478" t="s">
        <v>17208</v>
      </c>
      <c r="G366" s="1478" t="s">
        <v>17209</v>
      </c>
      <c r="H366" s="1125"/>
      <c r="I366" s="1125"/>
      <c r="J366" s="641"/>
      <c r="K366" s="641"/>
      <c r="L366" s="621"/>
      <c r="M366" s="621"/>
      <c r="N366" s="621"/>
      <c r="O366" s="621"/>
      <c r="P366" s="621"/>
      <c r="Q366" s="621"/>
      <c r="R366" s="621"/>
      <c r="S366" s="621"/>
      <c r="T366" s="621"/>
      <c r="U366" s="621"/>
      <c r="V366" s="621"/>
      <c r="W366" s="621"/>
      <c r="X366" s="621"/>
      <c r="Y366" s="621"/>
      <c r="Z366" s="621"/>
      <c r="AA366" s="2683"/>
      <c r="AB366" s="3123">
        <v>4.0</v>
      </c>
      <c r="AC366" s="1803" t="s">
        <v>55</v>
      </c>
      <c r="AD366" s="1803" t="s">
        <v>3049</v>
      </c>
      <c r="AE366" s="658"/>
      <c r="AF366" s="658"/>
      <c r="AG366" s="658"/>
      <c r="AH366" s="1501"/>
    </row>
    <row r="367" ht="15.75" hidden="1" customHeight="1">
      <c r="A367" s="1501"/>
      <c r="B367" s="1501"/>
      <c r="C367" s="1500"/>
      <c r="D367" s="1500" t="s">
        <v>17210</v>
      </c>
      <c r="E367" s="1478" t="s">
        <v>17194</v>
      </c>
      <c r="F367" s="1478" t="s">
        <v>17211</v>
      </c>
      <c r="G367" s="1478" t="s">
        <v>17209</v>
      </c>
      <c r="H367" s="1125"/>
      <c r="I367" s="1125"/>
      <c r="J367" s="641"/>
      <c r="K367" s="641"/>
      <c r="L367" s="621"/>
      <c r="M367" s="621"/>
      <c r="N367" s="621"/>
      <c r="O367" s="621"/>
      <c r="P367" s="621"/>
      <c r="Q367" s="621"/>
      <c r="R367" s="621"/>
      <c r="S367" s="621"/>
      <c r="T367" s="621"/>
      <c r="U367" s="621"/>
      <c r="V367" s="621"/>
      <c r="W367" s="621"/>
      <c r="X367" s="621"/>
      <c r="Y367" s="621"/>
      <c r="Z367" s="621"/>
      <c r="AA367" s="2683"/>
      <c r="AB367" s="3123">
        <v>4.0</v>
      </c>
      <c r="AC367" s="1803" t="s">
        <v>55</v>
      </c>
      <c r="AD367" s="1803" t="s">
        <v>3049</v>
      </c>
      <c r="AE367" s="658"/>
      <c r="AF367" s="658"/>
      <c r="AG367" s="658"/>
      <c r="AH367" s="1501"/>
    </row>
    <row r="368" ht="15.75" customHeight="1">
      <c r="A368" s="1501"/>
      <c r="B368" s="1500"/>
      <c r="C368" s="1013" t="s">
        <v>5149</v>
      </c>
      <c r="D368" s="1500"/>
      <c r="E368" s="1478" t="s">
        <v>4729</v>
      </c>
      <c r="F368" s="1013" t="s">
        <v>17212</v>
      </c>
      <c r="G368" s="1478" t="s">
        <v>17213</v>
      </c>
      <c r="H368" s="2173"/>
      <c r="I368" s="2173"/>
      <c r="J368" s="641"/>
      <c r="K368" s="641"/>
      <c r="L368" s="621"/>
      <c r="M368" s="621"/>
      <c r="N368" s="621"/>
      <c r="O368" s="621"/>
      <c r="P368" s="621"/>
      <c r="Q368" s="621"/>
      <c r="R368" s="621"/>
      <c r="S368" s="621"/>
      <c r="T368" s="621"/>
      <c r="U368" s="621"/>
      <c r="V368" s="621"/>
      <c r="W368" s="621"/>
      <c r="X368" s="621"/>
      <c r="Y368" s="621"/>
      <c r="Z368" s="621"/>
      <c r="AA368" s="2683"/>
      <c r="AB368" s="3123">
        <v>2.0</v>
      </c>
      <c r="AC368" s="1803" t="s">
        <v>55</v>
      </c>
      <c r="AD368" s="1803" t="s">
        <v>447</v>
      </c>
      <c r="AE368" s="658"/>
      <c r="AF368" s="642"/>
      <c r="AG368" s="658"/>
      <c r="AH368" s="1501"/>
    </row>
    <row r="369" ht="15.75" customHeight="1">
      <c r="A369" s="1501"/>
      <c r="B369" s="1500"/>
      <c r="C369" s="1478" t="s">
        <v>17214</v>
      </c>
      <c r="D369" s="1500"/>
      <c r="E369" s="1478" t="s">
        <v>17194</v>
      </c>
      <c r="F369" s="1013" t="s">
        <v>17215</v>
      </c>
      <c r="G369" s="1478" t="s">
        <v>17216</v>
      </c>
      <c r="H369" s="2173"/>
      <c r="I369" s="2173"/>
      <c r="J369" s="641"/>
      <c r="K369" s="641"/>
      <c r="L369" s="621"/>
      <c r="M369" s="621"/>
      <c r="N369" s="621"/>
      <c r="O369" s="621"/>
      <c r="P369" s="621"/>
      <c r="Q369" s="621"/>
      <c r="R369" s="621"/>
      <c r="S369" s="621"/>
      <c r="T369" s="621"/>
      <c r="U369" s="621"/>
      <c r="V369" s="621"/>
      <c r="W369" s="621"/>
      <c r="X369" s="621"/>
      <c r="Y369" s="621"/>
      <c r="Z369" s="621"/>
      <c r="AA369" s="2683"/>
      <c r="AB369" s="3123">
        <v>2.0</v>
      </c>
      <c r="AC369" s="1803" t="s">
        <v>55</v>
      </c>
      <c r="AD369" s="665" t="s">
        <v>4662</v>
      </c>
      <c r="AE369" s="641"/>
      <c r="AF369" s="650"/>
      <c r="AG369" s="658"/>
      <c r="AH369" s="621"/>
    </row>
    <row r="370" ht="15.75" customHeight="1">
      <c r="A370" s="1501" t="s">
        <v>17217</v>
      </c>
      <c r="B370" s="1501"/>
      <c r="C370" s="1501"/>
      <c r="D370" s="1501"/>
      <c r="E370" s="654"/>
      <c r="F370" s="623"/>
      <c r="G370" s="654"/>
      <c r="H370" s="882" t="s">
        <v>94</v>
      </c>
      <c r="I370" s="882" t="s">
        <v>94</v>
      </c>
      <c r="J370" s="621"/>
      <c r="K370" s="621"/>
      <c r="L370" s="621"/>
      <c r="M370" s="621"/>
      <c r="N370" s="621"/>
      <c r="O370" s="621"/>
      <c r="P370" s="621"/>
      <c r="Q370" s="621"/>
      <c r="R370" s="621"/>
      <c r="S370" s="621"/>
      <c r="T370" s="621"/>
      <c r="U370" s="621"/>
      <c r="V370" s="621"/>
      <c r="W370" s="621"/>
      <c r="X370" s="621"/>
      <c r="Y370" s="621"/>
      <c r="Z370" s="621"/>
      <c r="AA370" s="2683"/>
      <c r="AB370" s="3123" t="s">
        <v>94</v>
      </c>
      <c r="AC370" s="1803" t="s">
        <v>55</v>
      </c>
      <c r="AD370" s="665" t="s">
        <v>433</v>
      </c>
      <c r="AE370" s="641"/>
      <c r="AF370" s="650" t="s">
        <v>17218</v>
      </c>
      <c r="AG370" s="658"/>
      <c r="AH370" s="1501"/>
    </row>
    <row r="371" ht="15.75" customHeight="1">
      <c r="A371" s="1501"/>
      <c r="B371" s="1478" t="s">
        <v>17150</v>
      </c>
      <c r="C371" s="1478" t="s">
        <v>17219</v>
      </c>
      <c r="D371" s="1500"/>
      <c r="E371" s="1478" t="s">
        <v>17220</v>
      </c>
      <c r="F371" s="1013" t="s">
        <v>17221</v>
      </c>
      <c r="G371" s="1478" t="s">
        <v>17222</v>
      </c>
      <c r="H371" s="2173"/>
      <c r="I371" s="2173"/>
      <c r="J371" s="641"/>
      <c r="K371" s="641"/>
      <c r="L371" s="621"/>
      <c r="M371" s="621"/>
      <c r="N371" s="621"/>
      <c r="O371" s="621"/>
      <c r="P371" s="621"/>
      <c r="Q371" s="621"/>
      <c r="R371" s="621"/>
      <c r="S371" s="621"/>
      <c r="T371" s="621"/>
      <c r="U371" s="621"/>
      <c r="V371" s="621"/>
      <c r="W371" s="621"/>
      <c r="X371" s="621"/>
      <c r="Y371" s="621"/>
      <c r="Z371" s="621"/>
      <c r="AA371" s="2683"/>
      <c r="AB371" s="3123">
        <v>2.0</v>
      </c>
      <c r="AC371" s="1803" t="s">
        <v>55</v>
      </c>
      <c r="AD371" s="665" t="s">
        <v>433</v>
      </c>
      <c r="AE371" s="3138" t="s">
        <v>17223</v>
      </c>
      <c r="AF371" s="3126" t="s">
        <v>17224</v>
      </c>
      <c r="AG371" s="658"/>
      <c r="AH371" s="1501"/>
    </row>
    <row r="372" ht="15.75" customHeight="1">
      <c r="A372" s="1501"/>
      <c r="B372" s="1500"/>
      <c r="C372" s="1500"/>
      <c r="D372" s="1478" t="s">
        <v>17225</v>
      </c>
      <c r="E372" s="1478"/>
      <c r="F372" s="1013" t="s">
        <v>17226</v>
      </c>
      <c r="G372" s="1478" t="s">
        <v>17227</v>
      </c>
      <c r="H372" s="2173"/>
      <c r="I372" s="2173"/>
      <c r="J372" s="641"/>
      <c r="K372" s="641"/>
      <c r="L372" s="621"/>
      <c r="M372" s="621"/>
      <c r="N372" s="621"/>
      <c r="O372" s="621"/>
      <c r="P372" s="621"/>
      <c r="Q372" s="621"/>
      <c r="R372" s="621"/>
      <c r="S372" s="621"/>
      <c r="T372" s="621"/>
      <c r="U372" s="621"/>
      <c r="V372" s="621"/>
      <c r="W372" s="621"/>
      <c r="X372" s="621"/>
      <c r="Y372" s="621"/>
      <c r="Z372" s="621"/>
      <c r="AA372" s="2683"/>
      <c r="AB372" s="3123">
        <v>2.0</v>
      </c>
      <c r="AC372" s="1803" t="s">
        <v>55</v>
      </c>
      <c r="AD372" s="665" t="s">
        <v>433</v>
      </c>
      <c r="AE372" s="641"/>
      <c r="AF372" s="642"/>
      <c r="AG372" s="658"/>
      <c r="AH372" s="1501"/>
    </row>
    <row r="373" ht="15.75" customHeight="1">
      <c r="A373" s="1501"/>
      <c r="B373" s="1500"/>
      <c r="C373" s="1478" t="s">
        <v>17228</v>
      </c>
      <c r="D373" s="1500"/>
      <c r="E373" s="1478" t="s">
        <v>17229</v>
      </c>
      <c r="F373" s="1013" t="s">
        <v>17230</v>
      </c>
      <c r="G373" s="732" t="s">
        <v>17231</v>
      </c>
      <c r="H373" s="2173"/>
      <c r="I373" s="2173"/>
      <c r="J373" s="641"/>
      <c r="K373" s="641"/>
      <c r="L373" s="621"/>
      <c r="M373" s="621"/>
      <c r="N373" s="621"/>
      <c r="O373" s="621"/>
      <c r="P373" s="621"/>
      <c r="Q373" s="621"/>
      <c r="R373" s="621"/>
      <c r="S373" s="621"/>
      <c r="T373" s="621"/>
      <c r="U373" s="621"/>
      <c r="V373" s="621"/>
      <c r="W373" s="621"/>
      <c r="X373" s="621"/>
      <c r="Y373" s="621"/>
      <c r="Z373" s="621"/>
      <c r="AA373" s="2683"/>
      <c r="AB373" s="3123">
        <v>2.0</v>
      </c>
      <c r="AC373" s="1803" t="s">
        <v>55</v>
      </c>
      <c r="AD373" s="664" t="s">
        <v>533</v>
      </c>
      <c r="AE373" s="641"/>
      <c r="AF373" s="650"/>
      <c r="AG373" s="3163"/>
      <c r="AH373" s="1501"/>
    </row>
    <row r="374" ht="15.75" customHeight="1">
      <c r="A374" s="1501"/>
      <c r="B374" s="1500"/>
      <c r="C374" s="1500"/>
      <c r="D374" s="1478" t="s">
        <v>5133</v>
      </c>
      <c r="E374" s="1478"/>
      <c r="F374" s="1013" t="s">
        <v>17232</v>
      </c>
      <c r="G374" s="732" t="s">
        <v>17233</v>
      </c>
      <c r="H374" s="2173"/>
      <c r="I374" s="2173"/>
      <c r="J374" s="641"/>
      <c r="K374" s="641"/>
      <c r="L374" s="621"/>
      <c r="M374" s="621"/>
      <c r="N374" s="621"/>
      <c r="O374" s="621"/>
      <c r="P374" s="621"/>
      <c r="Q374" s="621"/>
      <c r="R374" s="621"/>
      <c r="S374" s="621"/>
      <c r="T374" s="621"/>
      <c r="U374" s="621"/>
      <c r="V374" s="621"/>
      <c r="W374" s="621"/>
      <c r="X374" s="621"/>
      <c r="Y374" s="621"/>
      <c r="Z374" s="621"/>
      <c r="AA374" s="2683"/>
      <c r="AB374" s="3123">
        <v>2.0</v>
      </c>
      <c r="AC374" s="1803" t="s">
        <v>55</v>
      </c>
      <c r="AD374" s="665" t="s">
        <v>433</v>
      </c>
      <c r="AE374" s="641"/>
      <c r="AF374" s="2803" t="s">
        <v>17234</v>
      </c>
      <c r="AG374" s="650"/>
      <c r="AH374" s="1501"/>
    </row>
    <row r="375" ht="15.75" customHeight="1">
      <c r="A375" s="1501"/>
      <c r="B375" s="1500"/>
      <c r="C375" s="1478" t="s">
        <v>17235</v>
      </c>
      <c r="D375" s="1500"/>
      <c r="E375" s="1478" t="s">
        <v>17229</v>
      </c>
      <c r="F375" s="1013" t="s">
        <v>17236</v>
      </c>
      <c r="G375" s="732" t="s">
        <v>17237</v>
      </c>
      <c r="H375" s="2173"/>
      <c r="I375" s="2173"/>
      <c r="J375" s="641"/>
      <c r="K375" s="641"/>
      <c r="L375" s="621"/>
      <c r="M375" s="621"/>
      <c r="N375" s="621"/>
      <c r="O375" s="621"/>
      <c r="P375" s="621"/>
      <c r="Q375" s="621"/>
      <c r="R375" s="621"/>
      <c r="S375" s="621"/>
      <c r="T375" s="621"/>
      <c r="U375" s="621"/>
      <c r="V375" s="621"/>
      <c r="W375" s="621"/>
      <c r="X375" s="621"/>
      <c r="Y375" s="621"/>
      <c r="Z375" s="621"/>
      <c r="AA375" s="2683"/>
      <c r="AB375" s="3123">
        <v>2.0</v>
      </c>
      <c r="AC375" s="1803" t="s">
        <v>55</v>
      </c>
      <c r="AD375" s="664" t="s">
        <v>533</v>
      </c>
      <c r="AE375" s="641"/>
      <c r="AF375" s="650"/>
      <c r="AG375" s="3163"/>
      <c r="AH375" s="1501"/>
    </row>
    <row r="376" ht="15.75" customHeight="1">
      <c r="A376" s="1501"/>
      <c r="B376" s="1500"/>
      <c r="C376" s="1500"/>
      <c r="D376" s="1478" t="s">
        <v>17162</v>
      </c>
      <c r="E376" s="1478"/>
      <c r="F376" s="1013" t="s">
        <v>17238</v>
      </c>
      <c r="G376" s="1478" t="s">
        <v>17239</v>
      </c>
      <c r="H376" s="2173"/>
      <c r="I376" s="2173"/>
      <c r="J376" s="641"/>
      <c r="K376" s="641"/>
      <c r="L376" s="621"/>
      <c r="M376" s="621"/>
      <c r="N376" s="621"/>
      <c r="O376" s="621"/>
      <c r="P376" s="621"/>
      <c r="Q376" s="621"/>
      <c r="R376" s="621"/>
      <c r="S376" s="621"/>
      <c r="T376" s="621"/>
      <c r="U376" s="621"/>
      <c r="V376" s="621"/>
      <c r="W376" s="621"/>
      <c r="X376" s="621"/>
      <c r="Y376" s="621"/>
      <c r="Z376" s="621"/>
      <c r="AA376" s="2683"/>
      <c r="AB376" s="3123">
        <v>2.0</v>
      </c>
      <c r="AC376" s="1803" t="s">
        <v>55</v>
      </c>
      <c r="AD376" s="665" t="s">
        <v>433</v>
      </c>
      <c r="AE376" s="3181" t="s">
        <v>17240</v>
      </c>
      <c r="AF376" s="1577" t="s">
        <v>17241</v>
      </c>
      <c r="AG376" s="658"/>
      <c r="AH376" s="1501"/>
    </row>
    <row r="377" ht="15.75" customHeight="1">
      <c r="A377" s="1501"/>
      <c r="B377" s="1500"/>
      <c r="C377" s="1478" t="s">
        <v>17242</v>
      </c>
      <c r="D377" s="1500"/>
      <c r="E377" s="1478" t="s">
        <v>17243</v>
      </c>
      <c r="F377" s="1013" t="s">
        <v>17244</v>
      </c>
      <c r="G377" s="732" t="s">
        <v>17245</v>
      </c>
      <c r="H377" s="2173"/>
      <c r="I377" s="2173"/>
      <c r="J377" s="641"/>
      <c r="K377" s="641"/>
      <c r="L377" s="621"/>
      <c r="M377" s="621"/>
      <c r="N377" s="621"/>
      <c r="O377" s="621"/>
      <c r="P377" s="621"/>
      <c r="Q377" s="621"/>
      <c r="R377" s="621"/>
      <c r="S377" s="621"/>
      <c r="T377" s="621"/>
      <c r="U377" s="621"/>
      <c r="V377" s="621"/>
      <c r="W377" s="621"/>
      <c r="X377" s="621"/>
      <c r="Y377" s="621"/>
      <c r="Z377" s="621"/>
      <c r="AA377" s="2683"/>
      <c r="AB377" s="3123">
        <v>2.0</v>
      </c>
      <c r="AC377" s="1803" t="s">
        <v>55</v>
      </c>
      <c r="AD377" s="664" t="s">
        <v>533</v>
      </c>
      <c r="AE377" s="641"/>
      <c r="AF377" s="650"/>
      <c r="AG377" s="3163"/>
      <c r="AH377" s="1501"/>
    </row>
    <row r="378" ht="15.75" customHeight="1">
      <c r="A378" s="1501"/>
      <c r="B378" s="1500"/>
      <c r="C378" s="1500"/>
      <c r="D378" s="1478" t="s">
        <v>6834</v>
      </c>
      <c r="E378" s="1478"/>
      <c r="F378" s="1013" t="s">
        <v>17246</v>
      </c>
      <c r="G378" s="1478" t="s">
        <v>16224</v>
      </c>
      <c r="H378" s="2173"/>
      <c r="I378" s="2173"/>
      <c r="J378" s="641"/>
      <c r="K378" s="641"/>
      <c r="L378" s="621"/>
      <c r="M378" s="621"/>
      <c r="N378" s="621"/>
      <c r="O378" s="621"/>
      <c r="P378" s="621"/>
      <c r="Q378" s="621"/>
      <c r="R378" s="621"/>
      <c r="S378" s="621"/>
      <c r="T378" s="621"/>
      <c r="U378" s="621"/>
      <c r="V378" s="621"/>
      <c r="W378" s="621"/>
      <c r="X378" s="621"/>
      <c r="Y378" s="621"/>
      <c r="Z378" s="621"/>
      <c r="AA378" s="2683"/>
      <c r="AB378" s="3123">
        <v>2.0</v>
      </c>
      <c r="AC378" s="1803" t="s">
        <v>55</v>
      </c>
      <c r="AD378" s="1803" t="s">
        <v>433</v>
      </c>
      <c r="AE378" s="641"/>
      <c r="AF378" s="650"/>
      <c r="AG378" s="641"/>
      <c r="AH378" s="1501"/>
    </row>
    <row r="379" ht="15.75" customHeight="1">
      <c r="A379" s="1501"/>
      <c r="B379" s="1500"/>
      <c r="C379" s="1478" t="s">
        <v>17247</v>
      </c>
      <c r="D379" s="1500"/>
      <c r="E379" s="1478" t="s">
        <v>17248</v>
      </c>
      <c r="F379" s="1478" t="s">
        <v>17249</v>
      </c>
      <c r="G379" s="1478" t="s">
        <v>17250</v>
      </c>
      <c r="H379" s="2173"/>
      <c r="I379" s="2173"/>
      <c r="J379" s="641"/>
      <c r="K379" s="641"/>
      <c r="L379" s="621"/>
      <c r="M379" s="621"/>
      <c r="N379" s="621"/>
      <c r="O379" s="621"/>
      <c r="P379" s="621"/>
      <c r="Q379" s="621"/>
      <c r="R379" s="621"/>
      <c r="S379" s="621"/>
      <c r="T379" s="621"/>
      <c r="U379" s="621"/>
      <c r="V379" s="621"/>
      <c r="W379" s="621"/>
      <c r="X379" s="621"/>
      <c r="Y379" s="621"/>
      <c r="Z379" s="621"/>
      <c r="AA379" s="2683"/>
      <c r="AB379" s="3123">
        <v>3.0</v>
      </c>
      <c r="AC379" s="1803" t="s">
        <v>55</v>
      </c>
      <c r="AD379" s="1803" t="s">
        <v>4662</v>
      </c>
      <c r="AE379" s="3138" t="s">
        <v>17251</v>
      </c>
      <c r="AF379" s="650" t="s">
        <v>17252</v>
      </c>
      <c r="AG379" s="641"/>
      <c r="AH379" s="1501"/>
    </row>
    <row r="380" ht="15.75" customHeight="1">
      <c r="A380" s="1501"/>
      <c r="B380" s="1500"/>
      <c r="C380" s="1500"/>
      <c r="D380" s="1478" t="s">
        <v>17225</v>
      </c>
      <c r="E380" s="1478"/>
      <c r="F380" s="1478" t="s">
        <v>17253</v>
      </c>
      <c r="G380" s="1478" t="s">
        <v>17254</v>
      </c>
      <c r="H380" s="2173"/>
      <c r="I380" s="2173"/>
      <c r="J380" s="641"/>
      <c r="K380" s="641"/>
      <c r="L380" s="621"/>
      <c r="M380" s="621"/>
      <c r="N380" s="621"/>
      <c r="O380" s="621"/>
      <c r="P380" s="621"/>
      <c r="Q380" s="621"/>
      <c r="R380" s="621"/>
      <c r="S380" s="621"/>
      <c r="T380" s="621"/>
      <c r="U380" s="621"/>
      <c r="V380" s="621"/>
      <c r="W380" s="621"/>
      <c r="X380" s="621"/>
      <c r="Y380" s="621"/>
      <c r="Z380" s="621"/>
      <c r="AA380" s="2683"/>
      <c r="AB380" s="3123">
        <v>3.0</v>
      </c>
      <c r="AC380" s="1803" t="s">
        <v>55</v>
      </c>
      <c r="AD380" s="1803" t="s">
        <v>4662</v>
      </c>
      <c r="AE380" s="656" t="s">
        <v>17255</v>
      </c>
      <c r="AF380" s="650"/>
      <c r="AG380" s="641"/>
      <c r="AH380" s="1501"/>
    </row>
    <row r="381" ht="15.75" customHeight="1">
      <c r="A381" s="1501"/>
      <c r="B381" s="654" t="s">
        <v>17181</v>
      </c>
      <c r="C381" s="1501"/>
      <c r="D381" s="1501"/>
      <c r="E381" s="654"/>
      <c r="F381" s="654"/>
      <c r="G381" s="3182" t="s">
        <v>17256</v>
      </c>
      <c r="H381" s="882" t="s">
        <v>94</v>
      </c>
      <c r="I381" s="882" t="s">
        <v>94</v>
      </c>
      <c r="J381" s="621"/>
      <c r="K381" s="621"/>
      <c r="L381" s="621"/>
      <c r="M381" s="621"/>
      <c r="N381" s="621"/>
      <c r="O381" s="621"/>
      <c r="P381" s="621"/>
      <c r="Q381" s="621"/>
      <c r="R381" s="621"/>
      <c r="S381" s="621"/>
      <c r="T381" s="621"/>
      <c r="U381" s="621"/>
      <c r="V381" s="621"/>
      <c r="W381" s="621"/>
      <c r="X381" s="621"/>
      <c r="Y381" s="621"/>
      <c r="Z381" s="621"/>
      <c r="AA381" s="2683"/>
      <c r="AB381" s="3123" t="s">
        <v>94</v>
      </c>
      <c r="AC381" s="1803" t="s">
        <v>55</v>
      </c>
      <c r="AD381" s="1803" t="s">
        <v>433</v>
      </c>
      <c r="AE381" s="641"/>
      <c r="AF381" s="650"/>
      <c r="AG381" s="641"/>
      <c r="AH381" s="1501"/>
    </row>
    <row r="382" ht="15.75" customHeight="1">
      <c r="A382" s="1501"/>
      <c r="B382" s="1500"/>
      <c r="C382" s="1478" t="s">
        <v>17257</v>
      </c>
      <c r="D382" s="1500"/>
      <c r="E382" s="1478" t="s">
        <v>17258</v>
      </c>
      <c r="F382" s="1478" t="s">
        <v>17259</v>
      </c>
      <c r="G382" s="1478" t="s">
        <v>17260</v>
      </c>
      <c r="H382" s="2173"/>
      <c r="I382" s="2173"/>
      <c r="J382" s="641"/>
      <c r="K382" s="621"/>
      <c r="L382" s="621"/>
      <c r="M382" s="621"/>
      <c r="N382" s="621"/>
      <c r="O382" s="621"/>
      <c r="P382" s="621"/>
      <c r="Q382" s="621"/>
      <c r="R382" s="621"/>
      <c r="S382" s="621"/>
      <c r="T382" s="621"/>
      <c r="U382" s="621"/>
      <c r="V382" s="621"/>
      <c r="W382" s="621"/>
      <c r="X382" s="621"/>
      <c r="Y382" s="621"/>
      <c r="Z382" s="621"/>
      <c r="AA382" s="2683"/>
      <c r="AB382" s="3123">
        <v>3.0</v>
      </c>
      <c r="AC382" s="1803" t="s">
        <v>55</v>
      </c>
      <c r="AD382" s="1803" t="s">
        <v>433</v>
      </c>
      <c r="AE382" s="641"/>
      <c r="AF382" s="650"/>
      <c r="AG382" s="641"/>
      <c r="AH382" s="1501"/>
    </row>
    <row r="383" ht="15.75" hidden="1" customHeight="1">
      <c r="A383" s="1501"/>
      <c r="B383" s="1501"/>
      <c r="C383" s="654" t="s">
        <v>17261</v>
      </c>
      <c r="D383" s="1501"/>
      <c r="E383" s="654" t="s">
        <v>17262</v>
      </c>
      <c r="F383" s="654" t="s">
        <v>17263</v>
      </c>
      <c r="G383" s="654" t="s">
        <v>17264</v>
      </c>
      <c r="H383" s="1125"/>
      <c r="I383" s="1125"/>
      <c r="J383" s="621"/>
      <c r="K383" s="621"/>
      <c r="L383" s="621"/>
      <c r="M383" s="621"/>
      <c r="N383" s="621"/>
      <c r="O383" s="621"/>
      <c r="P383" s="621"/>
      <c r="Q383" s="621"/>
      <c r="R383" s="621"/>
      <c r="S383" s="621"/>
      <c r="T383" s="621"/>
      <c r="U383" s="621"/>
      <c r="V383" s="621"/>
      <c r="W383" s="621"/>
      <c r="X383" s="621"/>
      <c r="Y383" s="621"/>
      <c r="Z383" s="621"/>
      <c r="AA383" s="2683"/>
      <c r="AB383" s="3123">
        <v>4.0</v>
      </c>
      <c r="AC383" s="1803" t="s">
        <v>55</v>
      </c>
      <c r="AD383" s="1803" t="s">
        <v>433</v>
      </c>
      <c r="AE383" s="641"/>
      <c r="AF383" s="658"/>
      <c r="AG383" s="641"/>
      <c r="AH383" s="1501"/>
    </row>
    <row r="384" ht="15.75" hidden="1" customHeight="1">
      <c r="A384" s="1501"/>
      <c r="B384" s="1501"/>
      <c r="C384" s="1501"/>
      <c r="D384" s="1501"/>
      <c r="E384" s="654" t="s">
        <v>17265</v>
      </c>
      <c r="F384" s="654" t="s">
        <v>17266</v>
      </c>
      <c r="G384" s="654" t="s">
        <v>17267</v>
      </c>
      <c r="H384" s="1125"/>
      <c r="I384" s="1125"/>
      <c r="J384" s="621"/>
      <c r="K384" s="621"/>
      <c r="L384" s="621"/>
      <c r="M384" s="621"/>
      <c r="N384" s="621"/>
      <c r="O384" s="621"/>
      <c r="P384" s="621"/>
      <c r="Q384" s="621"/>
      <c r="R384" s="621"/>
      <c r="S384" s="621"/>
      <c r="T384" s="621"/>
      <c r="U384" s="621"/>
      <c r="V384" s="621"/>
      <c r="W384" s="621"/>
      <c r="X384" s="621"/>
      <c r="Y384" s="621"/>
      <c r="Z384" s="621"/>
      <c r="AA384" s="2683"/>
      <c r="AB384" s="3123">
        <v>4.0</v>
      </c>
      <c r="AC384" s="1803" t="s">
        <v>55</v>
      </c>
      <c r="AD384" s="1803" t="s">
        <v>433</v>
      </c>
      <c r="AE384" s="641"/>
      <c r="AF384" s="658"/>
      <c r="AG384" s="641"/>
      <c r="AH384" s="1501"/>
    </row>
    <row r="385" ht="15.75" customHeight="1">
      <c r="A385" s="1501"/>
      <c r="B385" s="1501"/>
      <c r="C385" s="1501" t="s">
        <v>17268</v>
      </c>
      <c r="D385" s="1501"/>
      <c r="E385" s="654"/>
      <c r="F385" s="650" t="s">
        <v>17269</v>
      </c>
      <c r="G385" s="623"/>
      <c r="H385" s="882" t="s">
        <v>94</v>
      </c>
      <c r="I385" s="882" t="s">
        <v>94</v>
      </c>
      <c r="J385" s="621"/>
      <c r="K385" s="621"/>
      <c r="L385" s="621"/>
      <c r="M385" s="621"/>
      <c r="N385" s="621"/>
      <c r="O385" s="621"/>
      <c r="P385" s="621"/>
      <c r="Q385" s="621"/>
      <c r="R385" s="621"/>
      <c r="S385" s="621"/>
      <c r="T385" s="621"/>
      <c r="U385" s="621"/>
      <c r="V385" s="621"/>
      <c r="W385" s="621"/>
      <c r="X385" s="621"/>
      <c r="Y385" s="621"/>
      <c r="Z385" s="621"/>
      <c r="AA385" s="2683"/>
      <c r="AB385" s="3123" t="s">
        <v>94</v>
      </c>
      <c r="AC385" s="1803" t="s">
        <v>55</v>
      </c>
      <c r="AD385" s="665" t="s">
        <v>3948</v>
      </c>
      <c r="AE385" s="641"/>
      <c r="AF385" s="650"/>
      <c r="AG385" s="641"/>
      <c r="AH385" s="1501"/>
    </row>
    <row r="386" ht="15.75" customHeight="1">
      <c r="A386" s="1501"/>
      <c r="B386" s="1500"/>
      <c r="C386" s="1500"/>
      <c r="D386" s="1478" t="s">
        <v>15910</v>
      </c>
      <c r="E386" s="1478" t="s">
        <v>17270</v>
      </c>
      <c r="F386" s="1478" t="s">
        <v>17271</v>
      </c>
      <c r="G386" s="1478" t="s">
        <v>17272</v>
      </c>
      <c r="H386" s="2173"/>
      <c r="I386" s="2173"/>
      <c r="J386" s="641"/>
      <c r="K386" s="621"/>
      <c r="L386" s="621"/>
      <c r="M386" s="621"/>
      <c r="N386" s="621"/>
      <c r="O386" s="621"/>
      <c r="P386" s="621"/>
      <c r="Q386" s="621"/>
      <c r="R386" s="621"/>
      <c r="S386" s="621"/>
      <c r="T386" s="621"/>
      <c r="U386" s="621"/>
      <c r="V386" s="621"/>
      <c r="W386" s="621"/>
      <c r="X386" s="621"/>
      <c r="Y386" s="621"/>
      <c r="Z386" s="621"/>
      <c r="AA386" s="2683"/>
      <c r="AB386" s="3123">
        <v>3.0</v>
      </c>
      <c r="AC386" s="1803" t="s">
        <v>55</v>
      </c>
      <c r="AD386" s="1803" t="s">
        <v>3208</v>
      </c>
      <c r="AE386" s="658"/>
      <c r="AF386" s="650"/>
      <c r="AG386" s="658"/>
      <c r="AH386" s="650" t="s">
        <v>17273</v>
      </c>
    </row>
    <row r="387" ht="15.75" customHeight="1">
      <c r="A387" s="1501"/>
      <c r="B387" s="1500"/>
      <c r="C387" s="1500"/>
      <c r="D387" s="1478" t="s">
        <v>17274</v>
      </c>
      <c r="E387" s="1478" t="s">
        <v>17270</v>
      </c>
      <c r="F387" s="1478" t="s">
        <v>17275</v>
      </c>
      <c r="G387" s="1478" t="s">
        <v>17276</v>
      </c>
      <c r="H387" s="2173"/>
      <c r="I387" s="2173"/>
      <c r="J387" s="641"/>
      <c r="K387" s="621"/>
      <c r="L387" s="621"/>
      <c r="M387" s="621"/>
      <c r="N387" s="621"/>
      <c r="O387" s="621"/>
      <c r="P387" s="621"/>
      <c r="Q387" s="621"/>
      <c r="R387" s="621"/>
      <c r="S387" s="621"/>
      <c r="T387" s="621"/>
      <c r="U387" s="621"/>
      <c r="V387" s="621"/>
      <c r="W387" s="621"/>
      <c r="X387" s="621"/>
      <c r="Y387" s="621"/>
      <c r="Z387" s="621"/>
      <c r="AA387" s="2683"/>
      <c r="AB387" s="3123">
        <v>2.0</v>
      </c>
      <c r="AC387" s="1803" t="s">
        <v>55</v>
      </c>
      <c r="AD387" s="1803" t="s">
        <v>3208</v>
      </c>
      <c r="AE387" s="650" t="s">
        <v>252</v>
      </c>
      <c r="AF387" s="650"/>
      <c r="AG387" s="658"/>
      <c r="AH387" s="1501"/>
    </row>
    <row r="388" ht="15.75" customHeight="1">
      <c r="A388" s="1501"/>
      <c r="B388" s="1500"/>
      <c r="C388" s="1500"/>
      <c r="D388" s="1500"/>
      <c r="E388" s="1478" t="s">
        <v>17277</v>
      </c>
      <c r="F388" s="1478" t="s">
        <v>17278</v>
      </c>
      <c r="G388" s="1478" t="s">
        <v>17279</v>
      </c>
      <c r="H388" s="2173"/>
      <c r="I388" s="2173"/>
      <c r="J388" s="641"/>
      <c r="K388" s="621"/>
      <c r="L388" s="621"/>
      <c r="M388" s="621"/>
      <c r="N388" s="621"/>
      <c r="O388" s="621"/>
      <c r="P388" s="621"/>
      <c r="Q388" s="621"/>
      <c r="R388" s="621"/>
      <c r="S388" s="621"/>
      <c r="T388" s="621"/>
      <c r="U388" s="621"/>
      <c r="V388" s="621"/>
      <c r="W388" s="621"/>
      <c r="X388" s="621"/>
      <c r="Y388" s="621"/>
      <c r="Z388" s="621"/>
      <c r="AA388" s="2683"/>
      <c r="AB388" s="3123">
        <v>3.0</v>
      </c>
      <c r="AC388" s="1803" t="s">
        <v>55</v>
      </c>
      <c r="AD388" s="1803" t="s">
        <v>3208</v>
      </c>
      <c r="AE388" s="641"/>
      <c r="AF388" s="2803" t="s">
        <v>17280</v>
      </c>
      <c r="AG388" s="658"/>
      <c r="AH388" s="1501"/>
    </row>
    <row r="389" ht="15.75" customHeight="1">
      <c r="A389" s="1501"/>
      <c r="B389" s="1500"/>
      <c r="C389" s="1500"/>
      <c r="D389" s="1478" t="s">
        <v>17281</v>
      </c>
      <c r="E389" s="1478" t="s">
        <v>17282</v>
      </c>
      <c r="F389" s="1013" t="s">
        <v>17278</v>
      </c>
      <c r="G389" s="1478" t="s">
        <v>17283</v>
      </c>
      <c r="H389" s="2173"/>
      <c r="I389" s="2173"/>
      <c r="J389" s="641"/>
      <c r="K389" s="621"/>
      <c r="L389" s="621"/>
      <c r="M389" s="621"/>
      <c r="N389" s="621"/>
      <c r="O389" s="621"/>
      <c r="P389" s="621"/>
      <c r="Q389" s="621"/>
      <c r="R389" s="621"/>
      <c r="S389" s="621"/>
      <c r="T389" s="621"/>
      <c r="U389" s="621"/>
      <c r="V389" s="621"/>
      <c r="W389" s="621"/>
      <c r="X389" s="621"/>
      <c r="Y389" s="621"/>
      <c r="Z389" s="621"/>
      <c r="AA389" s="2683"/>
      <c r="AB389" s="3123">
        <v>3.0</v>
      </c>
      <c r="AC389" s="1803" t="s">
        <v>55</v>
      </c>
      <c r="AD389" s="1803" t="s">
        <v>3208</v>
      </c>
      <c r="AE389" s="3163" t="s">
        <v>17284</v>
      </c>
      <c r="AF389" s="650" t="s">
        <v>17285</v>
      </c>
      <c r="AG389" s="658"/>
      <c r="AH389" s="1501"/>
    </row>
    <row r="390" ht="15.75" customHeight="1">
      <c r="A390" s="1501"/>
      <c r="B390" s="1500"/>
      <c r="C390" s="1500"/>
      <c r="D390" s="1478" t="s">
        <v>3375</v>
      </c>
      <c r="E390" s="1478" t="s">
        <v>17286</v>
      </c>
      <c r="F390" s="1478" t="s">
        <v>17271</v>
      </c>
      <c r="G390" s="1478" t="s">
        <v>17287</v>
      </c>
      <c r="H390" s="2173"/>
      <c r="I390" s="2173"/>
      <c r="J390" s="641"/>
      <c r="K390" s="621"/>
      <c r="L390" s="621"/>
      <c r="M390" s="621"/>
      <c r="N390" s="621"/>
      <c r="O390" s="621"/>
      <c r="P390" s="621"/>
      <c r="Q390" s="621"/>
      <c r="R390" s="621"/>
      <c r="S390" s="621"/>
      <c r="T390" s="621"/>
      <c r="U390" s="621"/>
      <c r="V390" s="621"/>
      <c r="W390" s="621"/>
      <c r="X390" s="621"/>
      <c r="Y390" s="621"/>
      <c r="Z390" s="621"/>
      <c r="AA390" s="2683"/>
      <c r="AB390" s="3123">
        <v>3.0</v>
      </c>
      <c r="AC390" s="1803" t="s">
        <v>55</v>
      </c>
      <c r="AD390" s="1803" t="s">
        <v>3208</v>
      </c>
      <c r="AE390" s="3124"/>
      <c r="AF390" s="650"/>
      <c r="AG390" s="658"/>
      <c r="AH390" s="1501"/>
    </row>
    <row r="391" ht="15.75" customHeight="1">
      <c r="A391" s="1501"/>
      <c r="B391" s="1500"/>
      <c r="C391" s="1500"/>
      <c r="D391" s="1478" t="s">
        <v>17288</v>
      </c>
      <c r="E391" s="1478" t="s">
        <v>17286</v>
      </c>
      <c r="F391" s="1478" t="s">
        <v>17275</v>
      </c>
      <c r="G391" s="1478" t="s">
        <v>17289</v>
      </c>
      <c r="H391" s="2173"/>
      <c r="I391" s="2173"/>
      <c r="J391" s="641"/>
      <c r="K391" s="621"/>
      <c r="L391" s="621"/>
      <c r="M391" s="621"/>
      <c r="N391" s="621"/>
      <c r="O391" s="621"/>
      <c r="P391" s="621"/>
      <c r="Q391" s="621"/>
      <c r="R391" s="621"/>
      <c r="S391" s="621"/>
      <c r="T391" s="621"/>
      <c r="U391" s="621"/>
      <c r="V391" s="621"/>
      <c r="W391" s="621"/>
      <c r="X391" s="621"/>
      <c r="Y391" s="621"/>
      <c r="Z391" s="621"/>
      <c r="AA391" s="2683"/>
      <c r="AB391" s="3123">
        <v>3.0</v>
      </c>
      <c r="AC391" s="1803" t="s">
        <v>55</v>
      </c>
      <c r="AD391" s="1803" t="s">
        <v>3208</v>
      </c>
      <c r="AE391" s="2803"/>
      <c r="AF391" s="650"/>
      <c r="AG391" s="658"/>
      <c r="AH391" s="1501"/>
    </row>
    <row r="392" ht="15.75" customHeight="1">
      <c r="A392" s="1501"/>
      <c r="B392" s="1500"/>
      <c r="C392" s="1500"/>
      <c r="D392" s="1478" t="s">
        <v>17290</v>
      </c>
      <c r="E392" s="1478" t="s">
        <v>17291</v>
      </c>
      <c r="F392" s="1478" t="s">
        <v>17278</v>
      </c>
      <c r="G392" s="1478" t="s">
        <v>17292</v>
      </c>
      <c r="H392" s="2173"/>
      <c r="I392" s="2173"/>
      <c r="J392" s="641"/>
      <c r="K392" s="621"/>
      <c r="L392" s="621"/>
      <c r="M392" s="621"/>
      <c r="N392" s="621"/>
      <c r="O392" s="621"/>
      <c r="P392" s="621"/>
      <c r="Q392" s="621"/>
      <c r="R392" s="621"/>
      <c r="S392" s="621"/>
      <c r="T392" s="621"/>
      <c r="U392" s="621"/>
      <c r="V392" s="621"/>
      <c r="W392" s="621"/>
      <c r="X392" s="621"/>
      <c r="Y392" s="621"/>
      <c r="Z392" s="621"/>
      <c r="AA392" s="2683"/>
      <c r="AB392" s="3123">
        <v>2.0</v>
      </c>
      <c r="AC392" s="1803" t="s">
        <v>55</v>
      </c>
      <c r="AD392" s="1803" t="s">
        <v>3208</v>
      </c>
      <c r="AE392" s="641"/>
      <c r="AF392" s="650"/>
      <c r="AG392" s="658"/>
      <c r="AH392" s="1501"/>
    </row>
    <row r="393" ht="15.75" customHeight="1">
      <c r="A393" s="1501"/>
      <c r="B393" s="1500"/>
      <c r="C393" s="1500"/>
      <c r="D393" s="1478" t="s">
        <v>3940</v>
      </c>
      <c r="E393" s="1478" t="s">
        <v>17293</v>
      </c>
      <c r="F393" s="1478" t="s">
        <v>17278</v>
      </c>
      <c r="G393" s="1478" t="s">
        <v>17294</v>
      </c>
      <c r="H393" s="2173"/>
      <c r="I393" s="2173"/>
      <c r="J393" s="641"/>
      <c r="K393" s="621"/>
      <c r="L393" s="621"/>
      <c r="M393" s="621"/>
      <c r="N393" s="621"/>
      <c r="O393" s="621"/>
      <c r="P393" s="621"/>
      <c r="Q393" s="621"/>
      <c r="R393" s="621"/>
      <c r="S393" s="621"/>
      <c r="T393" s="621"/>
      <c r="U393" s="621"/>
      <c r="V393" s="621"/>
      <c r="W393" s="621"/>
      <c r="X393" s="621"/>
      <c r="Y393" s="621"/>
      <c r="Z393" s="621"/>
      <c r="AA393" s="2683"/>
      <c r="AB393" s="3123">
        <v>3.0</v>
      </c>
      <c r="AC393" s="1803" t="s">
        <v>55</v>
      </c>
      <c r="AD393" s="1803" t="s">
        <v>3208</v>
      </c>
      <c r="AE393" s="658"/>
      <c r="AF393" s="650"/>
      <c r="AG393" s="658"/>
      <c r="AH393" s="1501"/>
    </row>
    <row r="394" ht="15.75" customHeight="1">
      <c r="A394" s="1501"/>
      <c r="B394" s="1500"/>
      <c r="C394" s="1500"/>
      <c r="D394" s="1478" t="s">
        <v>17295</v>
      </c>
      <c r="E394" s="1478" t="s">
        <v>17296</v>
      </c>
      <c r="F394" s="1478" t="s">
        <v>17278</v>
      </c>
      <c r="G394" s="1478" t="s">
        <v>17297</v>
      </c>
      <c r="H394" s="2173"/>
      <c r="I394" s="2173"/>
      <c r="J394" s="641"/>
      <c r="K394" s="621"/>
      <c r="L394" s="621"/>
      <c r="M394" s="621"/>
      <c r="N394" s="621"/>
      <c r="O394" s="621"/>
      <c r="P394" s="621"/>
      <c r="Q394" s="621"/>
      <c r="R394" s="621"/>
      <c r="S394" s="621"/>
      <c r="T394" s="621"/>
      <c r="U394" s="621"/>
      <c r="V394" s="621"/>
      <c r="W394" s="621"/>
      <c r="X394" s="621"/>
      <c r="Y394" s="621"/>
      <c r="Z394" s="621"/>
      <c r="AA394" s="2683"/>
      <c r="AB394" s="3123">
        <v>3.0</v>
      </c>
      <c r="AC394" s="1803" t="s">
        <v>55</v>
      </c>
      <c r="AD394" s="1803" t="s">
        <v>3208</v>
      </c>
      <c r="AE394" s="658"/>
      <c r="AF394" s="650"/>
      <c r="AG394" s="658"/>
      <c r="AH394" s="1501"/>
    </row>
    <row r="395" ht="15.75" customHeight="1">
      <c r="A395" s="1501"/>
      <c r="B395" s="1501"/>
      <c r="C395" s="654" t="s">
        <v>6246</v>
      </c>
      <c r="D395" s="1501"/>
      <c r="E395" s="654"/>
      <c r="F395" s="654" t="s">
        <v>17298</v>
      </c>
      <c r="G395" s="654"/>
      <c r="H395" s="882" t="s">
        <v>94</v>
      </c>
      <c r="I395" s="882" t="s">
        <v>94</v>
      </c>
      <c r="J395" s="621"/>
      <c r="K395" s="621"/>
      <c r="L395" s="621"/>
      <c r="M395" s="621"/>
      <c r="N395" s="621"/>
      <c r="O395" s="621"/>
      <c r="P395" s="621"/>
      <c r="Q395" s="621"/>
      <c r="R395" s="621"/>
      <c r="S395" s="621"/>
      <c r="T395" s="621"/>
      <c r="U395" s="621"/>
      <c r="V395" s="621"/>
      <c r="W395" s="621"/>
      <c r="X395" s="621"/>
      <c r="Y395" s="621"/>
      <c r="Z395" s="621"/>
      <c r="AA395" s="2683"/>
      <c r="AB395" s="3123" t="s">
        <v>94</v>
      </c>
      <c r="AC395" s="1803" t="s">
        <v>55</v>
      </c>
      <c r="AD395" s="1803" t="s">
        <v>3049</v>
      </c>
      <c r="AE395" s="641"/>
      <c r="AF395" s="650"/>
      <c r="AG395" s="658"/>
      <c r="AH395" s="1501"/>
    </row>
    <row r="396" ht="15.75" customHeight="1">
      <c r="A396" s="1501"/>
      <c r="B396" s="1500"/>
      <c r="C396" s="1500"/>
      <c r="D396" s="1500" t="s">
        <v>17197</v>
      </c>
      <c r="E396" s="1478" t="s">
        <v>17194</v>
      </c>
      <c r="F396" s="1478" t="s">
        <v>17198</v>
      </c>
      <c r="G396" s="1478" t="s">
        <v>17199</v>
      </c>
      <c r="H396" s="2173"/>
      <c r="I396" s="2173"/>
      <c r="J396" s="641"/>
      <c r="K396" s="641"/>
      <c r="L396" s="621"/>
      <c r="M396" s="621"/>
      <c r="N396" s="621"/>
      <c r="O396" s="621"/>
      <c r="P396" s="621"/>
      <c r="Q396" s="621"/>
      <c r="R396" s="621"/>
      <c r="S396" s="621"/>
      <c r="T396" s="621"/>
      <c r="U396" s="621"/>
      <c r="V396" s="621"/>
      <c r="W396" s="621"/>
      <c r="X396" s="621"/>
      <c r="Y396" s="621"/>
      <c r="Z396" s="621"/>
      <c r="AA396" s="2683"/>
      <c r="AB396" s="3123">
        <v>1.0</v>
      </c>
      <c r="AC396" s="1803" t="s">
        <v>55</v>
      </c>
      <c r="AD396" s="1803" t="s">
        <v>3049</v>
      </c>
      <c r="AE396" s="658"/>
      <c r="AF396" s="650"/>
      <c r="AG396" s="658"/>
      <c r="AH396" s="1501"/>
    </row>
    <row r="397" ht="15.75" hidden="1" customHeight="1">
      <c r="A397" s="1501"/>
      <c r="B397" s="1501"/>
      <c r="C397" s="1501"/>
      <c r="D397" s="1501" t="s">
        <v>3968</v>
      </c>
      <c r="E397" s="654" t="s">
        <v>17194</v>
      </c>
      <c r="F397" s="654" t="s">
        <v>17200</v>
      </c>
      <c r="G397" s="654" t="s">
        <v>17199</v>
      </c>
      <c r="H397" s="1125"/>
      <c r="I397" s="1126"/>
      <c r="J397" s="641"/>
      <c r="K397" s="641"/>
      <c r="L397" s="621"/>
      <c r="M397" s="621"/>
      <c r="N397" s="621"/>
      <c r="O397" s="621"/>
      <c r="P397" s="621"/>
      <c r="Q397" s="621"/>
      <c r="R397" s="621"/>
      <c r="S397" s="621"/>
      <c r="T397" s="621"/>
      <c r="U397" s="621"/>
      <c r="V397" s="621"/>
      <c r="W397" s="621"/>
      <c r="X397" s="621"/>
      <c r="Y397" s="621"/>
      <c r="Z397" s="621"/>
      <c r="AA397" s="2683"/>
      <c r="AB397" s="3123">
        <v>4.0</v>
      </c>
      <c r="AC397" s="1803" t="s">
        <v>55</v>
      </c>
      <c r="AD397" s="1803" t="s">
        <v>3049</v>
      </c>
      <c r="AE397" s="658"/>
      <c r="AF397" s="658"/>
      <c r="AG397" s="658"/>
      <c r="AH397" s="1501"/>
    </row>
    <row r="398" ht="15.75" customHeight="1">
      <c r="A398" s="1501"/>
      <c r="B398" s="1500"/>
      <c r="C398" s="1500"/>
      <c r="D398" s="1500" t="s">
        <v>17201</v>
      </c>
      <c r="E398" s="1478" t="s">
        <v>17194</v>
      </c>
      <c r="F398" s="1478" t="s">
        <v>17202</v>
      </c>
      <c r="G398" s="1478" t="s">
        <v>17203</v>
      </c>
      <c r="H398" s="2173"/>
      <c r="I398" s="2173"/>
      <c r="J398" s="641"/>
      <c r="K398" s="641"/>
      <c r="L398" s="621"/>
      <c r="M398" s="621"/>
      <c r="N398" s="621"/>
      <c r="O398" s="621"/>
      <c r="P398" s="621"/>
      <c r="Q398" s="621"/>
      <c r="R398" s="621"/>
      <c r="S398" s="621"/>
      <c r="T398" s="621"/>
      <c r="U398" s="621"/>
      <c r="V398" s="621"/>
      <c r="W398" s="621"/>
      <c r="X398" s="621"/>
      <c r="Y398" s="621"/>
      <c r="Z398" s="621"/>
      <c r="AA398" s="2683"/>
      <c r="AB398" s="3123">
        <v>1.0</v>
      </c>
      <c r="AC398" s="1803" t="s">
        <v>55</v>
      </c>
      <c r="AD398" s="1803" t="s">
        <v>3049</v>
      </c>
      <c r="AE398" s="658"/>
      <c r="AF398" s="650"/>
      <c r="AG398" s="658"/>
      <c r="AH398" s="1501"/>
    </row>
    <row r="399" ht="15.75" hidden="1" customHeight="1">
      <c r="A399" s="1501"/>
      <c r="B399" s="1501"/>
      <c r="C399" s="1501"/>
      <c r="D399" s="1501" t="s">
        <v>17204</v>
      </c>
      <c r="E399" s="654" t="s">
        <v>3400</v>
      </c>
      <c r="F399" s="654" t="s">
        <v>17205</v>
      </c>
      <c r="G399" s="654" t="s">
        <v>17206</v>
      </c>
      <c r="H399" s="1125"/>
      <c r="I399" s="1126"/>
      <c r="J399" s="641"/>
      <c r="K399" s="641"/>
      <c r="L399" s="621"/>
      <c r="M399" s="621"/>
      <c r="N399" s="621"/>
      <c r="O399" s="621"/>
      <c r="P399" s="621"/>
      <c r="Q399" s="621"/>
      <c r="R399" s="621"/>
      <c r="S399" s="621"/>
      <c r="T399" s="621"/>
      <c r="U399" s="621"/>
      <c r="V399" s="621"/>
      <c r="W399" s="621"/>
      <c r="X399" s="621"/>
      <c r="Y399" s="621"/>
      <c r="Z399" s="621"/>
      <c r="AA399" s="2683"/>
      <c r="AB399" s="3123">
        <v>4.0</v>
      </c>
      <c r="AC399" s="1803" t="s">
        <v>55</v>
      </c>
      <c r="AD399" s="1803" t="s">
        <v>3049</v>
      </c>
      <c r="AE399" s="658"/>
      <c r="AF399" s="658"/>
      <c r="AG399" s="658"/>
      <c r="AH399" s="1501"/>
    </row>
    <row r="400" ht="15.75" hidden="1" customHeight="1">
      <c r="A400" s="1501"/>
      <c r="B400" s="1501"/>
      <c r="C400" s="1501"/>
      <c r="D400" s="1501" t="s">
        <v>17207</v>
      </c>
      <c r="E400" s="654" t="s">
        <v>17194</v>
      </c>
      <c r="F400" s="654" t="s">
        <v>17208</v>
      </c>
      <c r="G400" s="654" t="s">
        <v>17209</v>
      </c>
      <c r="H400" s="1125"/>
      <c r="I400" s="1126"/>
      <c r="J400" s="641"/>
      <c r="K400" s="641"/>
      <c r="L400" s="621"/>
      <c r="M400" s="621"/>
      <c r="N400" s="621"/>
      <c r="O400" s="621"/>
      <c r="P400" s="621"/>
      <c r="Q400" s="621"/>
      <c r="R400" s="621"/>
      <c r="S400" s="621"/>
      <c r="T400" s="621"/>
      <c r="U400" s="621"/>
      <c r="V400" s="621"/>
      <c r="W400" s="621"/>
      <c r="X400" s="621"/>
      <c r="Y400" s="621"/>
      <c r="Z400" s="621"/>
      <c r="AA400" s="2683"/>
      <c r="AB400" s="3123">
        <v>4.0</v>
      </c>
      <c r="AC400" s="1803" t="s">
        <v>55</v>
      </c>
      <c r="AD400" s="1803" t="s">
        <v>3049</v>
      </c>
      <c r="AE400" s="658"/>
      <c r="AF400" s="658"/>
      <c r="AG400" s="658"/>
      <c r="AH400" s="1501"/>
    </row>
    <row r="401" ht="15.75" hidden="1" customHeight="1">
      <c r="A401" s="1501"/>
      <c r="B401" s="1501"/>
      <c r="C401" s="1501"/>
      <c r="D401" s="1501" t="s">
        <v>17210</v>
      </c>
      <c r="E401" s="654" t="s">
        <v>17194</v>
      </c>
      <c r="F401" s="654" t="s">
        <v>17211</v>
      </c>
      <c r="G401" s="654" t="s">
        <v>17209</v>
      </c>
      <c r="H401" s="1125"/>
      <c r="I401" s="1126"/>
      <c r="J401" s="641"/>
      <c r="K401" s="641"/>
      <c r="L401" s="621"/>
      <c r="M401" s="621"/>
      <c r="N401" s="621"/>
      <c r="O401" s="621"/>
      <c r="P401" s="621"/>
      <c r="Q401" s="621"/>
      <c r="R401" s="621"/>
      <c r="S401" s="621"/>
      <c r="T401" s="621"/>
      <c r="U401" s="621"/>
      <c r="V401" s="621"/>
      <c r="W401" s="621"/>
      <c r="X401" s="621"/>
      <c r="Y401" s="621"/>
      <c r="Z401" s="621"/>
      <c r="AA401" s="2683"/>
      <c r="AB401" s="3123">
        <v>4.0</v>
      </c>
      <c r="AC401" s="1803" t="s">
        <v>55</v>
      </c>
      <c r="AD401" s="1803" t="s">
        <v>3049</v>
      </c>
      <c r="AE401" s="658"/>
      <c r="AF401" s="658"/>
      <c r="AG401" s="658"/>
      <c r="AH401" s="1501"/>
    </row>
    <row r="402" ht="15.75" customHeight="1">
      <c r="A402" s="1501"/>
      <c r="B402" s="1500"/>
      <c r="C402" s="1478" t="s">
        <v>5149</v>
      </c>
      <c r="D402" s="1500"/>
      <c r="E402" s="1478" t="s">
        <v>4272</v>
      </c>
      <c r="F402" s="1478" t="s">
        <v>17299</v>
      </c>
      <c r="G402" s="1478" t="s">
        <v>17300</v>
      </c>
      <c r="H402" s="2173"/>
      <c r="I402" s="2173"/>
      <c r="J402" s="641"/>
      <c r="K402" s="641"/>
      <c r="L402" s="621"/>
      <c r="M402" s="621"/>
      <c r="N402" s="621"/>
      <c r="O402" s="621"/>
      <c r="P402" s="621"/>
      <c r="Q402" s="621"/>
      <c r="R402" s="621"/>
      <c r="S402" s="621"/>
      <c r="T402" s="621"/>
      <c r="U402" s="621"/>
      <c r="V402" s="621"/>
      <c r="W402" s="621"/>
      <c r="X402" s="621"/>
      <c r="Y402" s="621"/>
      <c r="Z402" s="621"/>
      <c r="AA402" s="2683"/>
      <c r="AB402" s="3123">
        <v>1.0</v>
      </c>
      <c r="AC402" s="1803" t="s">
        <v>55</v>
      </c>
      <c r="AD402" s="1803" t="s">
        <v>437</v>
      </c>
      <c r="AE402" s="658"/>
      <c r="AF402" s="650"/>
      <c r="AG402" s="658"/>
      <c r="AH402" s="1501"/>
    </row>
    <row r="403" ht="15.75" customHeight="1">
      <c r="A403" s="1501"/>
      <c r="B403" s="1501"/>
      <c r="C403" s="654" t="s">
        <v>3970</v>
      </c>
      <c r="D403" s="1501"/>
      <c r="E403" s="654"/>
      <c r="F403" s="654"/>
      <c r="G403" s="654"/>
      <c r="H403" s="882" t="s">
        <v>94</v>
      </c>
      <c r="I403" s="882" t="s">
        <v>94</v>
      </c>
      <c r="J403" s="621"/>
      <c r="K403" s="621"/>
      <c r="L403" s="621"/>
      <c r="M403" s="621"/>
      <c r="N403" s="621"/>
      <c r="O403" s="621"/>
      <c r="P403" s="621"/>
      <c r="Q403" s="621"/>
      <c r="R403" s="621"/>
      <c r="S403" s="621"/>
      <c r="T403" s="621"/>
      <c r="U403" s="621"/>
      <c r="V403" s="621"/>
      <c r="W403" s="621"/>
      <c r="X403" s="621"/>
      <c r="Y403" s="621"/>
      <c r="Z403" s="621"/>
      <c r="AA403" s="2683"/>
      <c r="AB403" s="3123" t="s">
        <v>94</v>
      </c>
      <c r="AC403" s="1803" t="s">
        <v>55</v>
      </c>
      <c r="AD403" s="1803" t="s">
        <v>433</v>
      </c>
      <c r="AE403" s="658"/>
      <c r="AF403" s="650"/>
      <c r="AG403" s="658"/>
      <c r="AH403" s="1501"/>
    </row>
    <row r="404" ht="15.75" customHeight="1">
      <c r="A404" s="1501"/>
      <c r="B404" s="1500"/>
      <c r="C404" s="1500"/>
      <c r="D404" s="1478" t="s">
        <v>17301</v>
      </c>
      <c r="E404" s="1478"/>
      <c r="F404" s="1478" t="s">
        <v>17302</v>
      </c>
      <c r="G404" s="1478" t="s">
        <v>17216</v>
      </c>
      <c r="H404" s="2173"/>
      <c r="I404" s="2173"/>
      <c r="J404" s="641"/>
      <c r="K404" s="641"/>
      <c r="L404" s="621"/>
      <c r="M404" s="621"/>
      <c r="N404" s="621"/>
      <c r="O404" s="621"/>
      <c r="P404" s="621"/>
      <c r="Q404" s="621"/>
      <c r="R404" s="621"/>
      <c r="S404" s="621"/>
      <c r="T404" s="621"/>
      <c r="U404" s="621"/>
      <c r="V404" s="621"/>
      <c r="W404" s="621"/>
      <c r="X404" s="621"/>
      <c r="Y404" s="621"/>
      <c r="Z404" s="621"/>
      <c r="AA404" s="2683"/>
      <c r="AB404" s="3123">
        <v>2.0</v>
      </c>
      <c r="AC404" s="1803" t="s">
        <v>55</v>
      </c>
      <c r="AD404" s="1803" t="s">
        <v>4072</v>
      </c>
      <c r="AE404" s="658"/>
      <c r="AF404" s="650"/>
      <c r="AG404" s="658"/>
      <c r="AH404" s="1501"/>
    </row>
    <row r="405" ht="15.75" customHeight="1">
      <c r="A405" s="1501"/>
      <c r="B405" s="1500"/>
      <c r="C405" s="1500"/>
      <c r="D405" s="1478" t="s">
        <v>17303</v>
      </c>
      <c r="E405" s="1478"/>
      <c r="F405" s="1478" t="s">
        <v>17302</v>
      </c>
      <c r="G405" s="1478" t="s">
        <v>17304</v>
      </c>
      <c r="H405" s="2173"/>
      <c r="I405" s="2173"/>
      <c r="J405" s="621"/>
      <c r="K405" s="641"/>
      <c r="L405" s="621"/>
      <c r="M405" s="621"/>
      <c r="N405" s="621"/>
      <c r="O405" s="621"/>
      <c r="P405" s="621"/>
      <c r="Q405" s="621"/>
      <c r="R405" s="621"/>
      <c r="S405" s="621"/>
      <c r="T405" s="621"/>
      <c r="U405" s="621"/>
      <c r="V405" s="621"/>
      <c r="W405" s="621"/>
      <c r="X405" s="621"/>
      <c r="Y405" s="621"/>
      <c r="Z405" s="621"/>
      <c r="AA405" s="2683"/>
      <c r="AB405" s="3123">
        <v>2.0</v>
      </c>
      <c r="AC405" s="1803" t="s">
        <v>55</v>
      </c>
      <c r="AD405" s="1803" t="s">
        <v>4072</v>
      </c>
      <c r="AE405" s="3163" t="s">
        <v>17305</v>
      </c>
      <c r="AF405" s="650"/>
      <c r="AG405" s="658"/>
      <c r="AH405" s="1501"/>
    </row>
    <row r="406" ht="15.75" customHeight="1">
      <c r="A406" s="1501" t="s">
        <v>17306</v>
      </c>
      <c r="B406" s="1501"/>
      <c r="C406" s="1501"/>
      <c r="D406" s="1501"/>
      <c r="E406" s="654"/>
      <c r="F406" s="654"/>
      <c r="G406" s="654"/>
      <c r="H406" s="882" t="s">
        <v>94</v>
      </c>
      <c r="I406" s="882" t="s">
        <v>94</v>
      </c>
      <c r="J406" s="621"/>
      <c r="K406" s="621"/>
      <c r="L406" s="621"/>
      <c r="M406" s="621"/>
      <c r="N406" s="621"/>
      <c r="O406" s="621"/>
      <c r="P406" s="621"/>
      <c r="Q406" s="621"/>
      <c r="R406" s="621"/>
      <c r="S406" s="621"/>
      <c r="T406" s="621"/>
      <c r="U406" s="621"/>
      <c r="V406" s="621"/>
      <c r="W406" s="621"/>
      <c r="X406" s="621"/>
      <c r="Y406" s="621"/>
      <c r="Z406" s="621"/>
      <c r="AA406" s="2683"/>
      <c r="AB406" s="3123" t="s">
        <v>94</v>
      </c>
      <c r="AC406" s="1803" t="s">
        <v>55</v>
      </c>
      <c r="AD406" s="1803" t="s">
        <v>433</v>
      </c>
      <c r="AE406" s="658"/>
      <c r="AF406" s="650"/>
      <c r="AG406" s="658"/>
      <c r="AH406" s="1501"/>
    </row>
    <row r="407" ht="15.75" hidden="1" customHeight="1">
      <c r="A407" s="1501"/>
      <c r="B407" s="654" t="s">
        <v>6658</v>
      </c>
      <c r="C407" s="654" t="s">
        <v>6659</v>
      </c>
      <c r="D407" s="1501"/>
      <c r="E407" s="654"/>
      <c r="F407" s="654" t="s">
        <v>17307</v>
      </c>
      <c r="G407" s="654" t="s">
        <v>17308</v>
      </c>
      <c r="H407" s="1125"/>
      <c r="I407" s="1125"/>
      <c r="J407" s="621"/>
      <c r="K407" s="621"/>
      <c r="L407" s="621"/>
      <c r="M407" s="621"/>
      <c r="N407" s="621"/>
      <c r="O407" s="621"/>
      <c r="P407" s="621"/>
      <c r="Q407" s="621"/>
      <c r="R407" s="621"/>
      <c r="S407" s="621"/>
      <c r="T407" s="621"/>
      <c r="U407" s="621"/>
      <c r="V407" s="621"/>
      <c r="W407" s="621"/>
      <c r="X407" s="621"/>
      <c r="Y407" s="621"/>
      <c r="Z407" s="621"/>
      <c r="AA407" s="2683"/>
      <c r="AB407" s="3123">
        <v>4.0</v>
      </c>
      <c r="AC407" s="1803" t="s">
        <v>55</v>
      </c>
      <c r="AD407" s="1803" t="s">
        <v>433</v>
      </c>
      <c r="AE407" s="658"/>
      <c r="AF407" s="658"/>
      <c r="AG407" s="658"/>
      <c r="AH407" s="1501"/>
    </row>
    <row r="408" ht="15.75" hidden="1" customHeight="1">
      <c r="A408" s="1501"/>
      <c r="B408" s="1501"/>
      <c r="C408" s="654" t="s">
        <v>17309</v>
      </c>
      <c r="D408" s="1501"/>
      <c r="E408" s="654" t="s">
        <v>17310</v>
      </c>
      <c r="F408" s="654" t="s">
        <v>17311</v>
      </c>
      <c r="G408" s="654" t="s">
        <v>17312</v>
      </c>
      <c r="H408" s="1125"/>
      <c r="I408" s="1125"/>
      <c r="J408" s="621"/>
      <c r="K408" s="621"/>
      <c r="L408" s="621"/>
      <c r="M408" s="621"/>
      <c r="N408" s="621"/>
      <c r="O408" s="621"/>
      <c r="P408" s="621"/>
      <c r="Q408" s="621"/>
      <c r="R408" s="621"/>
      <c r="S408" s="621"/>
      <c r="T408" s="621"/>
      <c r="U408" s="621"/>
      <c r="V408" s="621"/>
      <c r="W408" s="621"/>
      <c r="X408" s="621"/>
      <c r="Y408" s="621"/>
      <c r="Z408" s="621"/>
      <c r="AA408" s="2683"/>
      <c r="AB408" s="3123">
        <v>4.0</v>
      </c>
      <c r="AC408" s="1803" t="s">
        <v>55</v>
      </c>
      <c r="AD408" s="1803" t="s">
        <v>433</v>
      </c>
      <c r="AE408" s="658"/>
      <c r="AF408" s="658"/>
      <c r="AG408" s="658"/>
      <c r="AH408" s="1501"/>
    </row>
    <row r="409" ht="15.75" customHeight="1">
      <c r="A409" s="1501"/>
      <c r="B409" s="654" t="s">
        <v>6239</v>
      </c>
      <c r="C409" s="1501"/>
      <c r="D409" s="1501"/>
      <c r="E409" s="654"/>
      <c r="F409" s="654"/>
      <c r="G409" s="654"/>
      <c r="H409" s="882" t="s">
        <v>94</v>
      </c>
      <c r="I409" s="882" t="s">
        <v>94</v>
      </c>
      <c r="J409" s="621"/>
      <c r="K409" s="621"/>
      <c r="L409" s="621"/>
      <c r="M409" s="621"/>
      <c r="N409" s="621"/>
      <c r="O409" s="621"/>
      <c r="P409" s="621"/>
      <c r="Q409" s="621"/>
      <c r="R409" s="621"/>
      <c r="S409" s="621"/>
      <c r="T409" s="621"/>
      <c r="U409" s="621"/>
      <c r="V409" s="621"/>
      <c r="W409" s="621"/>
      <c r="X409" s="621"/>
      <c r="Y409" s="621"/>
      <c r="Z409" s="621"/>
      <c r="AA409" s="2683"/>
      <c r="AB409" s="3123" t="s">
        <v>94</v>
      </c>
      <c r="AC409" s="1803" t="s">
        <v>55</v>
      </c>
      <c r="AD409" s="1803" t="s">
        <v>433</v>
      </c>
      <c r="AE409" s="658"/>
      <c r="AF409" s="650"/>
      <c r="AG409" s="658"/>
      <c r="AH409" s="1501"/>
    </row>
    <row r="410" ht="15.75" hidden="1" customHeight="1">
      <c r="A410" s="1501"/>
      <c r="B410" s="1501"/>
      <c r="C410" s="1501"/>
      <c r="D410" s="654" t="s">
        <v>17313</v>
      </c>
      <c r="E410" s="654" t="s">
        <v>17314</v>
      </c>
      <c r="F410" s="654" t="s">
        <v>17315</v>
      </c>
      <c r="G410" s="654" t="s">
        <v>17316</v>
      </c>
      <c r="H410" s="1125"/>
      <c r="I410" s="1125"/>
      <c r="J410" s="621"/>
      <c r="K410" s="621"/>
      <c r="L410" s="621"/>
      <c r="M410" s="621"/>
      <c r="N410" s="621"/>
      <c r="O410" s="621"/>
      <c r="P410" s="621"/>
      <c r="Q410" s="621"/>
      <c r="R410" s="621"/>
      <c r="S410" s="621"/>
      <c r="T410" s="621"/>
      <c r="U410" s="621"/>
      <c r="V410" s="621"/>
      <c r="W410" s="621"/>
      <c r="X410" s="621"/>
      <c r="Y410" s="621"/>
      <c r="Z410" s="621"/>
      <c r="AA410" s="2683"/>
      <c r="AB410" s="3123">
        <v>4.0</v>
      </c>
      <c r="AC410" s="1803" t="s">
        <v>55</v>
      </c>
      <c r="AD410" s="1803" t="s">
        <v>433</v>
      </c>
      <c r="AE410" s="658"/>
      <c r="AF410" s="658"/>
      <c r="AG410" s="658"/>
      <c r="AH410" s="1501"/>
    </row>
    <row r="411" ht="15.75" hidden="1" customHeight="1">
      <c r="A411" s="1501"/>
      <c r="B411" s="1501"/>
      <c r="C411" s="1501"/>
      <c r="D411" s="1501"/>
      <c r="E411" s="654" t="s">
        <v>17317</v>
      </c>
      <c r="F411" s="654" t="s">
        <v>17318</v>
      </c>
      <c r="G411" s="654" t="s">
        <v>17316</v>
      </c>
      <c r="H411" s="1125"/>
      <c r="I411" s="1125"/>
      <c r="J411" s="621"/>
      <c r="K411" s="621"/>
      <c r="L411" s="621"/>
      <c r="M411" s="621"/>
      <c r="N411" s="621"/>
      <c r="O411" s="621"/>
      <c r="P411" s="621"/>
      <c r="Q411" s="621"/>
      <c r="R411" s="621"/>
      <c r="S411" s="621"/>
      <c r="T411" s="621"/>
      <c r="U411" s="621"/>
      <c r="V411" s="621"/>
      <c r="W411" s="621"/>
      <c r="X411" s="621"/>
      <c r="Y411" s="621"/>
      <c r="Z411" s="621"/>
      <c r="AA411" s="2683"/>
      <c r="AB411" s="3123">
        <v>4.0</v>
      </c>
      <c r="AC411" s="1803" t="s">
        <v>55</v>
      </c>
      <c r="AD411" s="1803" t="s">
        <v>433</v>
      </c>
      <c r="AE411" s="658"/>
      <c r="AF411" s="658"/>
      <c r="AG411" s="658"/>
      <c r="AH411" s="1501"/>
    </row>
    <row r="412" ht="15.75" customHeight="1">
      <c r="A412" s="1501"/>
      <c r="B412" s="1500"/>
      <c r="C412" s="1478" t="s">
        <v>6711</v>
      </c>
      <c r="D412" s="1478" t="s">
        <v>16122</v>
      </c>
      <c r="E412" s="1478" t="s">
        <v>4272</v>
      </c>
      <c r="F412" s="1478" t="s">
        <v>16123</v>
      </c>
      <c r="G412" s="1478" t="s">
        <v>17300</v>
      </c>
      <c r="H412" s="2173"/>
      <c r="I412" s="2173"/>
      <c r="J412" s="621"/>
      <c r="K412" s="621"/>
      <c r="L412" s="621"/>
      <c r="M412" s="621"/>
      <c r="N412" s="621"/>
      <c r="O412" s="621"/>
      <c r="P412" s="621"/>
      <c r="Q412" s="621"/>
      <c r="R412" s="621"/>
      <c r="S412" s="621"/>
      <c r="T412" s="621"/>
      <c r="U412" s="621"/>
      <c r="V412" s="621"/>
      <c r="W412" s="621"/>
      <c r="X412" s="621"/>
      <c r="Y412" s="621"/>
      <c r="Z412" s="621"/>
      <c r="AA412" s="2683"/>
      <c r="AB412" s="3123">
        <v>2.0</v>
      </c>
      <c r="AC412" s="1803" t="s">
        <v>55</v>
      </c>
      <c r="AD412" s="1803" t="s">
        <v>433</v>
      </c>
      <c r="AE412" s="652"/>
      <c r="AF412" s="640" t="s">
        <v>17319</v>
      </c>
      <c r="AG412" s="658"/>
      <c r="AH412" s="1501"/>
    </row>
    <row r="413" ht="15.75" hidden="1" customHeight="1">
      <c r="A413" s="1501"/>
      <c r="B413" s="1501"/>
      <c r="C413" s="1501"/>
      <c r="D413" s="654" t="s">
        <v>16124</v>
      </c>
      <c r="E413" s="654" t="s">
        <v>17320</v>
      </c>
      <c r="F413" s="623" t="s">
        <v>17321</v>
      </c>
      <c r="G413" s="623" t="s">
        <v>17322</v>
      </c>
      <c r="H413" s="1125"/>
      <c r="I413" s="1125"/>
      <c r="J413" s="621"/>
      <c r="K413" s="621"/>
      <c r="L413" s="621"/>
      <c r="M413" s="621"/>
      <c r="N413" s="621"/>
      <c r="O413" s="621"/>
      <c r="P413" s="621"/>
      <c r="Q413" s="621"/>
      <c r="R413" s="621"/>
      <c r="S413" s="621"/>
      <c r="T413" s="621"/>
      <c r="U413" s="621"/>
      <c r="V413" s="621"/>
      <c r="W413" s="621"/>
      <c r="X413" s="621"/>
      <c r="Y413" s="621"/>
      <c r="Z413" s="621"/>
      <c r="AA413" s="2683"/>
      <c r="AB413" s="3123">
        <v>4.0</v>
      </c>
      <c r="AC413" s="1803" t="s">
        <v>55</v>
      </c>
      <c r="AD413" s="665" t="s">
        <v>433</v>
      </c>
      <c r="AE413" s="641"/>
      <c r="AF413" s="658"/>
      <c r="AG413" s="641"/>
      <c r="AH413" s="1501"/>
    </row>
    <row r="414" ht="15.75" hidden="1" customHeight="1">
      <c r="A414" s="1501"/>
      <c r="B414" s="1501"/>
      <c r="C414" s="1501"/>
      <c r="D414" s="1501"/>
      <c r="E414" s="654" t="s">
        <v>17262</v>
      </c>
      <c r="F414" s="623" t="s">
        <v>17323</v>
      </c>
      <c r="G414" s="623" t="s">
        <v>17322</v>
      </c>
      <c r="H414" s="1125"/>
      <c r="I414" s="1125"/>
      <c r="J414" s="621"/>
      <c r="K414" s="621"/>
      <c r="L414" s="621"/>
      <c r="M414" s="621"/>
      <c r="N414" s="621"/>
      <c r="O414" s="621"/>
      <c r="P414" s="621"/>
      <c r="Q414" s="621"/>
      <c r="R414" s="621"/>
      <c r="S414" s="621"/>
      <c r="T414" s="621"/>
      <c r="U414" s="621"/>
      <c r="V414" s="621"/>
      <c r="W414" s="621"/>
      <c r="X414" s="621"/>
      <c r="Y414" s="621"/>
      <c r="Z414" s="621"/>
      <c r="AA414" s="2683"/>
      <c r="AB414" s="3123">
        <v>4.0</v>
      </c>
      <c r="AC414" s="1803" t="s">
        <v>55</v>
      </c>
      <c r="AD414" s="665" t="s">
        <v>433</v>
      </c>
      <c r="AE414" s="658"/>
      <c r="AF414" s="658"/>
      <c r="AG414" s="641"/>
      <c r="AH414" s="1501"/>
    </row>
    <row r="415" ht="15.75" hidden="1" customHeight="1">
      <c r="A415" s="1501"/>
      <c r="B415" s="1501"/>
      <c r="C415" s="1501"/>
      <c r="D415" s="1501"/>
      <c r="E415" s="654" t="s">
        <v>3411</v>
      </c>
      <c r="F415" s="654" t="s">
        <v>17324</v>
      </c>
      <c r="G415" s="654" t="s">
        <v>17322</v>
      </c>
      <c r="H415" s="1125"/>
      <c r="I415" s="1125"/>
      <c r="J415" s="621"/>
      <c r="K415" s="621"/>
      <c r="L415" s="621"/>
      <c r="M415" s="621"/>
      <c r="N415" s="621"/>
      <c r="O415" s="621"/>
      <c r="P415" s="621"/>
      <c r="Q415" s="621"/>
      <c r="R415" s="621"/>
      <c r="S415" s="621"/>
      <c r="T415" s="621"/>
      <c r="U415" s="621"/>
      <c r="V415" s="621"/>
      <c r="W415" s="621"/>
      <c r="X415" s="621"/>
      <c r="Y415" s="621"/>
      <c r="Z415" s="621"/>
      <c r="AA415" s="2683"/>
      <c r="AB415" s="3123">
        <v>4.0</v>
      </c>
      <c r="AC415" s="1803" t="s">
        <v>55</v>
      </c>
      <c r="AD415" s="1803" t="s">
        <v>433</v>
      </c>
      <c r="AE415" s="658"/>
      <c r="AF415" s="658"/>
      <c r="AG415" s="658"/>
      <c r="AH415" s="1501"/>
    </row>
    <row r="416" ht="15.75" hidden="1" customHeight="1">
      <c r="A416" s="1501"/>
      <c r="B416" s="1501"/>
      <c r="C416" s="1501"/>
      <c r="D416" s="1501"/>
      <c r="E416" s="654" t="s">
        <v>2018</v>
      </c>
      <c r="F416" s="623" t="s">
        <v>17325</v>
      </c>
      <c r="G416" s="654" t="s">
        <v>17322</v>
      </c>
      <c r="H416" s="1125"/>
      <c r="I416" s="1125"/>
      <c r="J416" s="621"/>
      <c r="K416" s="621"/>
      <c r="L416" s="621"/>
      <c r="M416" s="621"/>
      <c r="N416" s="621"/>
      <c r="O416" s="621"/>
      <c r="P416" s="621"/>
      <c r="Q416" s="621"/>
      <c r="R416" s="621"/>
      <c r="S416" s="621"/>
      <c r="T416" s="621"/>
      <c r="U416" s="621"/>
      <c r="V416" s="621"/>
      <c r="W416" s="621"/>
      <c r="X416" s="621"/>
      <c r="Y416" s="621"/>
      <c r="Z416" s="621"/>
      <c r="AA416" s="2683"/>
      <c r="AB416" s="3123">
        <v>4.0</v>
      </c>
      <c r="AC416" s="1803" t="s">
        <v>55</v>
      </c>
      <c r="AD416" s="665" t="s">
        <v>433</v>
      </c>
      <c r="AE416" s="658"/>
      <c r="AF416" s="658"/>
      <c r="AG416" s="658"/>
      <c r="AH416" s="1501"/>
    </row>
    <row r="417" ht="15.75" hidden="1" customHeight="1">
      <c r="A417" s="1501"/>
      <c r="B417" s="1501"/>
      <c r="C417" s="1501"/>
      <c r="D417" s="1501"/>
      <c r="E417" s="654" t="s">
        <v>17326</v>
      </c>
      <c r="F417" s="623" t="s">
        <v>17327</v>
      </c>
      <c r="G417" s="654" t="s">
        <v>17322</v>
      </c>
      <c r="H417" s="1125"/>
      <c r="I417" s="1125"/>
      <c r="J417" s="621"/>
      <c r="K417" s="621"/>
      <c r="L417" s="621"/>
      <c r="M417" s="621"/>
      <c r="N417" s="621"/>
      <c r="O417" s="621"/>
      <c r="P417" s="621"/>
      <c r="Q417" s="621"/>
      <c r="R417" s="621"/>
      <c r="S417" s="621"/>
      <c r="T417" s="621"/>
      <c r="U417" s="621"/>
      <c r="V417" s="621"/>
      <c r="W417" s="621"/>
      <c r="X417" s="621"/>
      <c r="Y417" s="621"/>
      <c r="Z417" s="621"/>
      <c r="AA417" s="2683"/>
      <c r="AB417" s="3123">
        <v>4.0</v>
      </c>
      <c r="AC417" s="1803" t="s">
        <v>55</v>
      </c>
      <c r="AD417" s="665" t="s">
        <v>433</v>
      </c>
      <c r="AE417" s="658"/>
      <c r="AF417" s="658"/>
      <c r="AG417" s="658"/>
      <c r="AH417" s="1501"/>
    </row>
    <row r="418" ht="15.75" hidden="1" customHeight="1">
      <c r="A418" s="1501"/>
      <c r="B418" s="1501"/>
      <c r="C418" s="1501"/>
      <c r="D418" s="654" t="s">
        <v>17328</v>
      </c>
      <c r="E418" s="654"/>
      <c r="F418" s="623" t="s">
        <v>16132</v>
      </c>
      <c r="G418" s="654" t="s">
        <v>17329</v>
      </c>
      <c r="H418" s="1125"/>
      <c r="I418" s="1125"/>
      <c r="J418" s="621"/>
      <c r="K418" s="621"/>
      <c r="L418" s="621"/>
      <c r="M418" s="621"/>
      <c r="N418" s="621"/>
      <c r="O418" s="621"/>
      <c r="P418" s="621"/>
      <c r="Q418" s="621"/>
      <c r="R418" s="621"/>
      <c r="S418" s="621"/>
      <c r="T418" s="621"/>
      <c r="U418" s="621"/>
      <c r="V418" s="621"/>
      <c r="W418" s="621"/>
      <c r="X418" s="621"/>
      <c r="Y418" s="621"/>
      <c r="Z418" s="621"/>
      <c r="AA418" s="2683"/>
      <c r="AB418" s="3123">
        <v>4.0</v>
      </c>
      <c r="AC418" s="1803" t="s">
        <v>55</v>
      </c>
      <c r="AD418" s="665" t="s">
        <v>433</v>
      </c>
      <c r="AE418" s="658"/>
      <c r="AF418" s="658"/>
      <c r="AG418" s="658"/>
      <c r="AH418" s="1501"/>
    </row>
    <row r="419" ht="15.75" customHeight="1">
      <c r="A419" s="1501"/>
      <c r="B419" s="1500"/>
      <c r="C419" s="1478" t="s">
        <v>17330</v>
      </c>
      <c r="D419" s="1478" t="s">
        <v>17331</v>
      </c>
      <c r="E419" s="1478"/>
      <c r="F419" s="1478" t="s">
        <v>17332</v>
      </c>
      <c r="G419" s="1478" t="s">
        <v>16136</v>
      </c>
      <c r="H419" s="2173"/>
      <c r="I419" s="2173"/>
      <c r="J419" s="621"/>
      <c r="K419" s="621"/>
      <c r="L419" s="621"/>
      <c r="M419" s="621"/>
      <c r="N419" s="621"/>
      <c r="O419" s="621"/>
      <c r="P419" s="621"/>
      <c r="Q419" s="621"/>
      <c r="R419" s="621"/>
      <c r="S419" s="621"/>
      <c r="T419" s="621"/>
      <c r="U419" s="621"/>
      <c r="V419" s="621"/>
      <c r="W419" s="621"/>
      <c r="X419" s="621"/>
      <c r="Y419" s="621"/>
      <c r="Z419" s="621"/>
      <c r="AA419" s="2683"/>
      <c r="AB419" s="3183">
        <v>2.0</v>
      </c>
      <c r="AC419" s="1803" t="s">
        <v>55</v>
      </c>
      <c r="AD419" s="1803" t="s">
        <v>433</v>
      </c>
      <c r="AE419" s="658"/>
      <c r="AF419" s="650" t="s">
        <v>17333</v>
      </c>
      <c r="AG419" s="658"/>
      <c r="AH419" s="1501"/>
    </row>
    <row r="420" ht="15.75" hidden="1" customHeight="1">
      <c r="A420" s="1501"/>
      <c r="B420" s="1501"/>
      <c r="C420" s="1501"/>
      <c r="D420" s="654" t="s">
        <v>17334</v>
      </c>
      <c r="E420" s="654" t="s">
        <v>17335</v>
      </c>
      <c r="F420" s="654" t="s">
        <v>17336</v>
      </c>
      <c r="G420" s="654" t="s">
        <v>16136</v>
      </c>
      <c r="H420" s="1125"/>
      <c r="I420" s="1125"/>
      <c r="J420" s="621"/>
      <c r="K420" s="621"/>
      <c r="L420" s="621"/>
      <c r="M420" s="621"/>
      <c r="N420" s="621"/>
      <c r="O420" s="621"/>
      <c r="P420" s="621"/>
      <c r="Q420" s="621"/>
      <c r="R420" s="621"/>
      <c r="S420" s="621"/>
      <c r="T420" s="621"/>
      <c r="U420" s="621"/>
      <c r="V420" s="621"/>
      <c r="W420" s="621"/>
      <c r="X420" s="621"/>
      <c r="Y420" s="621"/>
      <c r="Z420" s="621"/>
      <c r="AA420" s="2683"/>
      <c r="AB420" s="3183">
        <v>4.0</v>
      </c>
      <c r="AC420" s="1803" t="s">
        <v>55</v>
      </c>
      <c r="AD420" s="1803" t="s">
        <v>433</v>
      </c>
      <c r="AE420" s="658"/>
      <c r="AF420" s="658"/>
      <c r="AG420" s="658"/>
      <c r="AH420" s="1501"/>
    </row>
    <row r="421" ht="15.75" hidden="1" customHeight="1">
      <c r="A421" s="1501"/>
      <c r="B421" s="1501"/>
      <c r="C421" s="1501"/>
      <c r="D421" s="654" t="s">
        <v>17337</v>
      </c>
      <c r="E421" s="654"/>
      <c r="F421" s="654" t="s">
        <v>17338</v>
      </c>
      <c r="G421" s="654" t="s">
        <v>17339</v>
      </c>
      <c r="H421" s="1125"/>
      <c r="I421" s="1125"/>
      <c r="J421" s="621"/>
      <c r="K421" s="621"/>
      <c r="L421" s="621"/>
      <c r="M421" s="621"/>
      <c r="N421" s="621"/>
      <c r="O421" s="621"/>
      <c r="P421" s="621"/>
      <c r="Q421" s="621"/>
      <c r="R421" s="621"/>
      <c r="S421" s="621"/>
      <c r="T421" s="621"/>
      <c r="U421" s="621"/>
      <c r="V421" s="621"/>
      <c r="W421" s="621"/>
      <c r="X421" s="621"/>
      <c r="Y421" s="621"/>
      <c r="Z421" s="621"/>
      <c r="AA421" s="2683"/>
      <c r="AB421" s="3183">
        <v>4.0</v>
      </c>
      <c r="AC421" s="1803" t="s">
        <v>55</v>
      </c>
      <c r="AD421" s="1803" t="s">
        <v>3852</v>
      </c>
      <c r="AE421" s="658"/>
      <c r="AF421" s="658"/>
      <c r="AG421" s="658"/>
      <c r="AH421" s="1501"/>
    </row>
    <row r="422" ht="15.75" hidden="1" customHeight="1">
      <c r="A422" s="1501"/>
      <c r="B422" s="1501"/>
      <c r="C422" s="1501"/>
      <c r="D422" s="654" t="s">
        <v>17340</v>
      </c>
      <c r="E422" s="654" t="s">
        <v>17341</v>
      </c>
      <c r="F422" s="654" t="s">
        <v>17342</v>
      </c>
      <c r="G422" s="654" t="s">
        <v>17343</v>
      </c>
      <c r="H422" s="1125"/>
      <c r="I422" s="1125"/>
      <c r="J422" s="621"/>
      <c r="K422" s="621"/>
      <c r="L422" s="621"/>
      <c r="M422" s="621"/>
      <c r="N422" s="621"/>
      <c r="O422" s="621"/>
      <c r="P422" s="621"/>
      <c r="Q422" s="621"/>
      <c r="R422" s="621"/>
      <c r="S422" s="621"/>
      <c r="T422" s="621"/>
      <c r="U422" s="621"/>
      <c r="V422" s="621"/>
      <c r="W422" s="621"/>
      <c r="X422" s="621"/>
      <c r="Y422" s="621"/>
      <c r="Z422" s="621"/>
      <c r="AA422" s="2683"/>
      <c r="AB422" s="3123">
        <v>4.0</v>
      </c>
      <c r="AC422" s="1803" t="s">
        <v>55</v>
      </c>
      <c r="AD422" s="1803" t="s">
        <v>433</v>
      </c>
      <c r="AE422" s="658"/>
      <c r="AF422" s="3095" t="s">
        <v>17344</v>
      </c>
      <c r="AG422" s="658"/>
      <c r="AH422" s="1501"/>
    </row>
    <row r="423" ht="15.75" hidden="1" customHeight="1">
      <c r="A423" s="1501"/>
      <c r="B423" s="1501"/>
      <c r="C423" s="1501"/>
      <c r="D423" s="1501"/>
      <c r="E423" s="654" t="s">
        <v>17262</v>
      </c>
      <c r="F423" s="654" t="s">
        <v>17345</v>
      </c>
      <c r="G423" s="654" t="s">
        <v>17343</v>
      </c>
      <c r="H423" s="1125"/>
      <c r="I423" s="1125"/>
      <c r="J423" s="621"/>
      <c r="K423" s="621"/>
      <c r="L423" s="621"/>
      <c r="M423" s="621"/>
      <c r="N423" s="621"/>
      <c r="O423" s="621"/>
      <c r="P423" s="621"/>
      <c r="Q423" s="621"/>
      <c r="R423" s="621"/>
      <c r="S423" s="621"/>
      <c r="T423" s="621"/>
      <c r="U423" s="621"/>
      <c r="V423" s="621"/>
      <c r="W423" s="621"/>
      <c r="X423" s="621"/>
      <c r="Y423" s="621"/>
      <c r="Z423" s="621"/>
      <c r="AA423" s="2683"/>
      <c r="AB423" s="3123">
        <v>4.0</v>
      </c>
      <c r="AC423" s="1803" t="s">
        <v>55</v>
      </c>
      <c r="AD423" s="1803" t="s">
        <v>433</v>
      </c>
      <c r="AE423" s="658"/>
      <c r="AF423" s="658"/>
      <c r="AG423" s="658"/>
      <c r="AH423" s="1501"/>
    </row>
    <row r="424" ht="15.75" hidden="1" customHeight="1">
      <c r="A424" s="1501"/>
      <c r="B424" s="1501"/>
      <c r="C424" s="1501"/>
      <c r="D424" s="1501"/>
      <c r="E424" s="654" t="s">
        <v>17326</v>
      </c>
      <c r="F424" s="654" t="s">
        <v>17346</v>
      </c>
      <c r="G424" s="654" t="s">
        <v>17343</v>
      </c>
      <c r="H424" s="1125"/>
      <c r="I424" s="1125"/>
      <c r="J424" s="621"/>
      <c r="K424" s="621"/>
      <c r="L424" s="621"/>
      <c r="M424" s="621"/>
      <c r="N424" s="621"/>
      <c r="O424" s="621"/>
      <c r="P424" s="621"/>
      <c r="Q424" s="621"/>
      <c r="R424" s="621"/>
      <c r="S424" s="621"/>
      <c r="T424" s="621"/>
      <c r="U424" s="621"/>
      <c r="V424" s="621"/>
      <c r="W424" s="621"/>
      <c r="X424" s="621"/>
      <c r="Y424" s="621"/>
      <c r="Z424" s="621"/>
      <c r="AA424" s="2683"/>
      <c r="AB424" s="3123">
        <v>4.0</v>
      </c>
      <c r="AC424" s="1803" t="s">
        <v>55</v>
      </c>
      <c r="AD424" s="1803" t="s">
        <v>433</v>
      </c>
      <c r="AE424" s="658"/>
      <c r="AF424" s="658"/>
      <c r="AG424" s="658"/>
      <c r="AH424" s="1501"/>
    </row>
    <row r="425" ht="15.75" hidden="1" customHeight="1">
      <c r="A425" s="1501"/>
      <c r="B425" s="1501"/>
      <c r="C425" s="1501"/>
      <c r="D425" s="654" t="s">
        <v>17347</v>
      </c>
      <c r="E425" s="654" t="s">
        <v>17348</v>
      </c>
      <c r="F425" s="654" t="s">
        <v>17349</v>
      </c>
      <c r="G425" s="654" t="s">
        <v>17350</v>
      </c>
      <c r="H425" s="1125"/>
      <c r="I425" s="1125"/>
      <c r="J425" s="621"/>
      <c r="K425" s="621"/>
      <c r="L425" s="621"/>
      <c r="M425" s="621"/>
      <c r="N425" s="621"/>
      <c r="O425" s="621"/>
      <c r="P425" s="621"/>
      <c r="Q425" s="621"/>
      <c r="R425" s="621"/>
      <c r="S425" s="621"/>
      <c r="T425" s="621"/>
      <c r="U425" s="621"/>
      <c r="V425" s="621"/>
      <c r="W425" s="621"/>
      <c r="X425" s="621"/>
      <c r="Y425" s="621"/>
      <c r="Z425" s="621"/>
      <c r="AA425" s="2683"/>
      <c r="AB425" s="3123">
        <v>4.0</v>
      </c>
      <c r="AC425" s="1803" t="s">
        <v>55</v>
      </c>
      <c r="AD425" s="1803" t="s">
        <v>433</v>
      </c>
      <c r="AE425" s="658"/>
      <c r="AF425" s="658"/>
      <c r="AG425" s="658"/>
      <c r="AH425" s="1501"/>
    </row>
    <row r="426" ht="15.75" hidden="1" customHeight="1">
      <c r="A426" s="1501"/>
      <c r="B426" s="1501"/>
      <c r="C426" s="1501"/>
      <c r="D426" s="1501"/>
      <c r="E426" s="654" t="s">
        <v>4272</v>
      </c>
      <c r="F426" s="623" t="s">
        <v>17351</v>
      </c>
      <c r="G426" s="654" t="s">
        <v>17352</v>
      </c>
      <c r="H426" s="1125"/>
      <c r="I426" s="1125"/>
      <c r="J426" s="621"/>
      <c r="K426" s="621"/>
      <c r="L426" s="621"/>
      <c r="M426" s="621"/>
      <c r="N426" s="621"/>
      <c r="O426" s="621"/>
      <c r="P426" s="621"/>
      <c r="Q426" s="621"/>
      <c r="R426" s="621"/>
      <c r="S426" s="621"/>
      <c r="T426" s="621"/>
      <c r="U426" s="621"/>
      <c r="V426" s="621"/>
      <c r="W426" s="621"/>
      <c r="X426" s="621"/>
      <c r="Y426" s="621"/>
      <c r="Z426" s="621"/>
      <c r="AA426" s="2683"/>
      <c r="AB426" s="3123">
        <v>4.0</v>
      </c>
      <c r="AC426" s="1803" t="s">
        <v>55</v>
      </c>
      <c r="AD426" s="665" t="s">
        <v>433</v>
      </c>
      <c r="AE426" s="641"/>
      <c r="AF426" s="641"/>
      <c r="AG426" s="658"/>
      <c r="AH426" s="1501"/>
    </row>
    <row r="427" ht="15.75" hidden="1" customHeight="1">
      <c r="A427" s="1501"/>
      <c r="B427" s="1501"/>
      <c r="C427" s="1501"/>
      <c r="D427" s="1501"/>
      <c r="E427" s="654" t="s">
        <v>3411</v>
      </c>
      <c r="F427" s="623" t="s">
        <v>16189</v>
      </c>
      <c r="G427" s="654" t="s">
        <v>17353</v>
      </c>
      <c r="H427" s="1125"/>
      <c r="I427" s="1125"/>
      <c r="J427" s="621"/>
      <c r="K427" s="621"/>
      <c r="L427" s="621"/>
      <c r="M427" s="621"/>
      <c r="N427" s="621"/>
      <c r="O427" s="621"/>
      <c r="P427" s="621"/>
      <c r="Q427" s="621"/>
      <c r="R427" s="621"/>
      <c r="S427" s="621"/>
      <c r="T427" s="621"/>
      <c r="U427" s="621"/>
      <c r="V427" s="621"/>
      <c r="W427" s="621"/>
      <c r="X427" s="621"/>
      <c r="Y427" s="621"/>
      <c r="Z427" s="621"/>
      <c r="AA427" s="2683"/>
      <c r="AB427" s="3123">
        <v>4.0</v>
      </c>
      <c r="AC427" s="1803" t="s">
        <v>55</v>
      </c>
      <c r="AD427" s="665" t="s">
        <v>433</v>
      </c>
      <c r="AE427" s="641"/>
      <c r="AF427" s="641"/>
      <c r="AG427" s="658"/>
      <c r="AH427" s="1501"/>
    </row>
    <row r="428" ht="15.75" hidden="1" customHeight="1">
      <c r="A428" s="1501"/>
      <c r="B428" s="1501"/>
      <c r="C428" s="1501"/>
      <c r="D428" s="1501"/>
      <c r="E428" s="654" t="s">
        <v>2018</v>
      </c>
      <c r="F428" s="654" t="s">
        <v>16234</v>
      </c>
      <c r="G428" s="654" t="s">
        <v>17354</v>
      </c>
      <c r="H428" s="1125"/>
      <c r="I428" s="1125"/>
      <c r="J428" s="621"/>
      <c r="K428" s="621"/>
      <c r="L428" s="621"/>
      <c r="M428" s="621"/>
      <c r="N428" s="621"/>
      <c r="O428" s="621"/>
      <c r="P428" s="621"/>
      <c r="Q428" s="621"/>
      <c r="R428" s="621"/>
      <c r="S428" s="621"/>
      <c r="T428" s="621"/>
      <c r="U428" s="621"/>
      <c r="V428" s="621"/>
      <c r="W428" s="621"/>
      <c r="X428" s="621"/>
      <c r="Y428" s="621"/>
      <c r="Z428" s="621"/>
      <c r="AA428" s="2683"/>
      <c r="AB428" s="3123">
        <v>4.0</v>
      </c>
      <c r="AC428" s="1803" t="s">
        <v>55</v>
      </c>
      <c r="AD428" s="1803" t="s">
        <v>433</v>
      </c>
      <c r="AE428" s="658"/>
      <c r="AF428" s="658"/>
      <c r="AG428" s="658"/>
      <c r="AH428" s="1501"/>
    </row>
    <row r="429" ht="15.75" customHeight="1">
      <c r="A429" s="1501"/>
      <c r="B429" s="1501"/>
      <c r="C429" s="1501"/>
      <c r="D429" s="654" t="s">
        <v>17355</v>
      </c>
      <c r="E429" s="654"/>
      <c r="F429" s="623"/>
      <c r="G429" s="1478"/>
      <c r="H429" s="882" t="s">
        <v>94</v>
      </c>
      <c r="I429" s="882" t="s">
        <v>94</v>
      </c>
      <c r="J429" s="621"/>
      <c r="K429" s="621"/>
      <c r="L429" s="621"/>
      <c r="M429" s="621"/>
      <c r="N429" s="621"/>
      <c r="O429" s="621"/>
      <c r="P429" s="621"/>
      <c r="Q429" s="621"/>
      <c r="R429" s="621"/>
      <c r="S429" s="621"/>
      <c r="T429" s="621"/>
      <c r="U429" s="621"/>
      <c r="V429" s="621"/>
      <c r="W429" s="621"/>
      <c r="X429" s="621"/>
      <c r="Y429" s="621"/>
      <c r="Z429" s="621"/>
      <c r="AA429" s="2683"/>
      <c r="AB429" s="3123" t="s">
        <v>94</v>
      </c>
      <c r="AC429" s="1803" t="s">
        <v>55</v>
      </c>
      <c r="AD429" s="665" t="s">
        <v>3948</v>
      </c>
      <c r="AE429" s="658"/>
      <c r="AF429" s="650"/>
      <c r="AG429" s="658"/>
      <c r="AH429" s="1501"/>
    </row>
    <row r="430" ht="15.75" customHeight="1">
      <c r="A430" s="1501"/>
      <c r="B430" s="1500"/>
      <c r="C430" s="1500"/>
      <c r="D430" s="1500"/>
      <c r="E430" s="1478" t="s">
        <v>17356</v>
      </c>
      <c r="F430" s="1013" t="s">
        <v>17357</v>
      </c>
      <c r="G430" s="1478" t="s">
        <v>17358</v>
      </c>
      <c r="H430" s="2173"/>
      <c r="I430" s="2173"/>
      <c r="J430" s="621"/>
      <c r="K430" s="621"/>
      <c r="L430" s="621"/>
      <c r="M430" s="621"/>
      <c r="N430" s="621"/>
      <c r="O430" s="621"/>
      <c r="P430" s="621"/>
      <c r="Q430" s="621"/>
      <c r="R430" s="621"/>
      <c r="S430" s="621"/>
      <c r="T430" s="621"/>
      <c r="U430" s="621"/>
      <c r="V430" s="621"/>
      <c r="W430" s="621"/>
      <c r="X430" s="621"/>
      <c r="Y430" s="621"/>
      <c r="Z430" s="621"/>
      <c r="AA430" s="2683"/>
      <c r="AB430" s="3123">
        <v>2.0</v>
      </c>
      <c r="AC430" s="1803" t="s">
        <v>55</v>
      </c>
      <c r="AD430" s="665" t="s">
        <v>3208</v>
      </c>
      <c r="AE430" s="658"/>
      <c r="AF430" s="650"/>
      <c r="AG430" s="658"/>
      <c r="AH430" s="1501"/>
    </row>
    <row r="431" ht="15.75" customHeight="1">
      <c r="A431" s="1501"/>
      <c r="B431" s="1500"/>
      <c r="C431" s="1500"/>
      <c r="D431" s="1500"/>
      <c r="E431" s="1478" t="s">
        <v>17359</v>
      </c>
      <c r="F431" s="1013" t="s">
        <v>17357</v>
      </c>
      <c r="G431" s="1478" t="s">
        <v>17360</v>
      </c>
      <c r="H431" s="2173"/>
      <c r="I431" s="2173"/>
      <c r="J431" s="621"/>
      <c r="K431" s="621"/>
      <c r="L431" s="621"/>
      <c r="M431" s="621"/>
      <c r="N431" s="621"/>
      <c r="O431" s="621"/>
      <c r="P431" s="621"/>
      <c r="Q431" s="621"/>
      <c r="R431" s="621"/>
      <c r="S431" s="621"/>
      <c r="T431" s="621"/>
      <c r="U431" s="621"/>
      <c r="V431" s="621"/>
      <c r="W431" s="621"/>
      <c r="X431" s="621"/>
      <c r="Y431" s="621"/>
      <c r="Z431" s="621"/>
      <c r="AA431" s="2683"/>
      <c r="AB431" s="3123">
        <v>2.0</v>
      </c>
      <c r="AC431" s="1803" t="s">
        <v>55</v>
      </c>
      <c r="AD431" s="665" t="s">
        <v>3208</v>
      </c>
      <c r="AE431" s="658"/>
      <c r="AF431" s="650"/>
      <c r="AG431" s="658"/>
      <c r="AH431" s="1501"/>
    </row>
    <row r="432" ht="15.75" customHeight="1">
      <c r="A432" s="1501"/>
      <c r="B432" s="1501"/>
      <c r="C432" s="621"/>
      <c r="D432" s="654" t="s">
        <v>17361</v>
      </c>
      <c r="E432" s="654"/>
      <c r="F432" s="623"/>
      <c r="G432" s="654"/>
      <c r="H432" s="882" t="s">
        <v>94</v>
      </c>
      <c r="I432" s="882" t="s">
        <v>94</v>
      </c>
      <c r="J432" s="621"/>
      <c r="K432" s="621"/>
      <c r="L432" s="621"/>
      <c r="M432" s="621"/>
      <c r="N432" s="621"/>
      <c r="O432" s="621"/>
      <c r="P432" s="621"/>
      <c r="Q432" s="621"/>
      <c r="R432" s="621"/>
      <c r="S432" s="621"/>
      <c r="T432" s="621"/>
      <c r="U432" s="621"/>
      <c r="V432" s="621"/>
      <c r="W432" s="621"/>
      <c r="X432" s="621"/>
      <c r="Y432" s="621"/>
      <c r="Z432" s="621"/>
      <c r="AA432" s="2683"/>
      <c r="AB432" s="3123" t="s">
        <v>94</v>
      </c>
      <c r="AC432" s="1803" t="s">
        <v>55</v>
      </c>
      <c r="AD432" s="665" t="s">
        <v>3948</v>
      </c>
      <c r="AE432" s="658"/>
      <c r="AF432" s="642"/>
      <c r="AG432" s="658"/>
      <c r="AH432" s="1501"/>
    </row>
    <row r="433" ht="15.75" hidden="1" customHeight="1">
      <c r="A433" s="1501"/>
      <c r="B433" s="1501"/>
      <c r="C433" s="1501"/>
      <c r="D433" s="1501"/>
      <c r="E433" s="654" t="s">
        <v>17362</v>
      </c>
      <c r="F433" s="654" t="s">
        <v>17363</v>
      </c>
      <c r="G433" s="654" t="s">
        <v>17364</v>
      </c>
      <c r="H433" s="1125"/>
      <c r="I433" s="1125"/>
      <c r="J433" s="621"/>
      <c r="K433" s="621"/>
      <c r="L433" s="621"/>
      <c r="M433" s="621"/>
      <c r="N433" s="621"/>
      <c r="O433" s="621"/>
      <c r="P433" s="621"/>
      <c r="Q433" s="621"/>
      <c r="R433" s="621"/>
      <c r="S433" s="621"/>
      <c r="T433" s="621"/>
      <c r="U433" s="621"/>
      <c r="V433" s="621"/>
      <c r="W433" s="621"/>
      <c r="X433" s="621"/>
      <c r="Y433" s="621"/>
      <c r="Z433" s="621"/>
      <c r="AA433" s="2683"/>
      <c r="AB433" s="3123">
        <v>4.0</v>
      </c>
      <c r="AC433" s="1803" t="s">
        <v>55</v>
      </c>
      <c r="AD433" s="665" t="s">
        <v>3208</v>
      </c>
      <c r="AE433" s="658"/>
      <c r="AF433" s="641"/>
      <c r="AG433" s="658"/>
      <c r="AH433" s="1501"/>
    </row>
    <row r="434" ht="15.75" customHeight="1">
      <c r="A434" s="1501"/>
      <c r="B434" s="1500"/>
      <c r="C434" s="1500"/>
      <c r="D434" s="1500"/>
      <c r="E434" s="1478" t="s">
        <v>17365</v>
      </c>
      <c r="F434" s="1478" t="s">
        <v>17363</v>
      </c>
      <c r="G434" s="1478" t="s">
        <v>17366</v>
      </c>
      <c r="H434" s="2173"/>
      <c r="I434" s="2173"/>
      <c r="J434" s="621"/>
      <c r="K434" s="621"/>
      <c r="L434" s="621"/>
      <c r="M434" s="621"/>
      <c r="N434" s="621"/>
      <c r="O434" s="621"/>
      <c r="P434" s="621"/>
      <c r="Q434" s="621"/>
      <c r="R434" s="621"/>
      <c r="S434" s="621"/>
      <c r="T434" s="621"/>
      <c r="U434" s="621"/>
      <c r="V434" s="621"/>
      <c r="W434" s="621"/>
      <c r="X434" s="621"/>
      <c r="Y434" s="621"/>
      <c r="Z434" s="621"/>
      <c r="AA434" s="2683"/>
      <c r="AB434" s="3123">
        <v>2.0</v>
      </c>
      <c r="AC434" s="1803" t="s">
        <v>55</v>
      </c>
      <c r="AD434" s="665" t="s">
        <v>3208</v>
      </c>
      <c r="AE434" s="658"/>
      <c r="AF434" s="642"/>
      <c r="AG434" s="658"/>
      <c r="AH434" s="1501"/>
    </row>
    <row r="435" ht="15.75" customHeight="1">
      <c r="A435" s="1501"/>
      <c r="B435" s="1500"/>
      <c r="C435" s="1500"/>
      <c r="D435" s="1500"/>
      <c r="E435" s="1478" t="s">
        <v>17367</v>
      </c>
      <c r="F435" s="1478" t="s">
        <v>17363</v>
      </c>
      <c r="G435" s="1478" t="s">
        <v>17368</v>
      </c>
      <c r="H435" s="2173"/>
      <c r="I435" s="2173"/>
      <c r="J435" s="621"/>
      <c r="K435" s="621"/>
      <c r="L435" s="621"/>
      <c r="M435" s="621"/>
      <c r="N435" s="621"/>
      <c r="O435" s="621"/>
      <c r="P435" s="621"/>
      <c r="Q435" s="621"/>
      <c r="R435" s="621"/>
      <c r="S435" s="621"/>
      <c r="T435" s="621"/>
      <c r="U435" s="621"/>
      <c r="V435" s="621"/>
      <c r="W435" s="621"/>
      <c r="X435" s="621"/>
      <c r="Y435" s="621"/>
      <c r="Z435" s="621"/>
      <c r="AA435" s="2683"/>
      <c r="AB435" s="3123">
        <v>2.0</v>
      </c>
      <c r="AC435" s="1803" t="s">
        <v>55</v>
      </c>
      <c r="AD435" s="665" t="s">
        <v>3208</v>
      </c>
      <c r="AE435" s="658"/>
      <c r="AF435" s="642"/>
      <c r="AG435" s="658"/>
      <c r="AH435" s="1501"/>
    </row>
    <row r="436" ht="15.75" customHeight="1">
      <c r="A436" s="1501"/>
      <c r="B436" s="1501"/>
      <c r="C436" s="654" t="s">
        <v>17369</v>
      </c>
      <c r="D436" s="1501"/>
      <c r="E436" s="654"/>
      <c r="F436" s="654"/>
      <c r="G436" s="3182" t="s">
        <v>17256</v>
      </c>
      <c r="H436" s="882" t="s">
        <v>94</v>
      </c>
      <c r="I436" s="882" t="s">
        <v>94</v>
      </c>
      <c r="J436" s="621"/>
      <c r="K436" s="621"/>
      <c r="L436" s="621"/>
      <c r="M436" s="621"/>
      <c r="N436" s="621"/>
      <c r="O436" s="621"/>
      <c r="P436" s="621"/>
      <c r="Q436" s="621"/>
      <c r="R436" s="621"/>
      <c r="S436" s="621"/>
      <c r="T436" s="621"/>
      <c r="U436" s="621"/>
      <c r="V436" s="621"/>
      <c r="W436" s="621"/>
      <c r="X436" s="621"/>
      <c r="Y436" s="621"/>
      <c r="Z436" s="621"/>
      <c r="AA436" s="2683"/>
      <c r="AB436" s="3123" t="s">
        <v>94</v>
      </c>
      <c r="AC436" s="1803" t="s">
        <v>55</v>
      </c>
      <c r="AD436" s="665" t="s">
        <v>433</v>
      </c>
      <c r="AE436" s="658"/>
      <c r="AF436" s="642" t="s">
        <v>17370</v>
      </c>
      <c r="AG436" s="658"/>
      <c r="AH436" s="1501"/>
    </row>
    <row r="437" ht="15.75" hidden="1" customHeight="1">
      <c r="A437" s="1501"/>
      <c r="B437" s="1501"/>
      <c r="C437" s="1501"/>
      <c r="D437" s="654" t="s">
        <v>17371</v>
      </c>
      <c r="E437" s="654"/>
      <c r="F437" s="654" t="s">
        <v>17372</v>
      </c>
      <c r="G437" s="654" t="s">
        <v>17373</v>
      </c>
      <c r="H437" s="1125"/>
      <c r="I437" s="1125"/>
      <c r="J437" s="621"/>
      <c r="K437" s="621"/>
      <c r="L437" s="621"/>
      <c r="M437" s="621"/>
      <c r="N437" s="621"/>
      <c r="O437" s="621"/>
      <c r="P437" s="621"/>
      <c r="Q437" s="621"/>
      <c r="R437" s="621"/>
      <c r="S437" s="621"/>
      <c r="T437" s="621"/>
      <c r="U437" s="621"/>
      <c r="V437" s="621"/>
      <c r="W437" s="621"/>
      <c r="X437" s="621"/>
      <c r="Y437" s="621"/>
      <c r="Z437" s="621"/>
      <c r="AA437" s="2683"/>
      <c r="AB437" s="3123">
        <v>4.0</v>
      </c>
      <c r="AC437" s="1803" t="s">
        <v>55</v>
      </c>
      <c r="AD437" s="665" t="s">
        <v>433</v>
      </c>
      <c r="AE437" s="641"/>
      <c r="AF437" s="641"/>
      <c r="AG437" s="658"/>
      <c r="AH437" s="1501"/>
    </row>
    <row r="438" ht="15.75" hidden="1" customHeight="1">
      <c r="A438" s="1501"/>
      <c r="B438" s="1501"/>
      <c r="C438" s="1501"/>
      <c r="D438" s="654" t="s">
        <v>17374</v>
      </c>
      <c r="E438" s="654" t="s">
        <v>17375</v>
      </c>
      <c r="F438" s="654" t="s">
        <v>17376</v>
      </c>
      <c r="G438" s="654" t="s">
        <v>17377</v>
      </c>
      <c r="H438" s="1125"/>
      <c r="I438" s="1125"/>
      <c r="J438" s="621"/>
      <c r="K438" s="621"/>
      <c r="L438" s="621"/>
      <c r="M438" s="621"/>
      <c r="N438" s="621"/>
      <c r="O438" s="621"/>
      <c r="P438" s="621"/>
      <c r="Q438" s="621"/>
      <c r="R438" s="621"/>
      <c r="S438" s="621"/>
      <c r="T438" s="621"/>
      <c r="U438" s="621"/>
      <c r="V438" s="621"/>
      <c r="W438" s="621"/>
      <c r="X438" s="621"/>
      <c r="Y438" s="621"/>
      <c r="Z438" s="621"/>
      <c r="AA438" s="2683"/>
      <c r="AB438" s="3123">
        <v>4.0</v>
      </c>
      <c r="AC438" s="1803" t="s">
        <v>55</v>
      </c>
      <c r="AD438" s="665" t="s">
        <v>433</v>
      </c>
      <c r="AE438" s="641"/>
      <c r="AF438" s="641"/>
      <c r="AG438" s="658"/>
      <c r="AH438" s="1501"/>
    </row>
    <row r="439" ht="15.75" hidden="1" customHeight="1">
      <c r="A439" s="1501"/>
      <c r="B439" s="1501"/>
      <c r="C439" s="1501"/>
      <c r="D439" s="1501"/>
      <c r="E439" s="654" t="s">
        <v>17378</v>
      </c>
      <c r="F439" s="654" t="s">
        <v>17379</v>
      </c>
      <c r="G439" s="654" t="s">
        <v>17377</v>
      </c>
      <c r="H439" s="1125"/>
      <c r="I439" s="1125"/>
      <c r="J439" s="621"/>
      <c r="K439" s="621"/>
      <c r="L439" s="621"/>
      <c r="M439" s="621"/>
      <c r="N439" s="621"/>
      <c r="O439" s="621"/>
      <c r="P439" s="621"/>
      <c r="Q439" s="621"/>
      <c r="R439" s="621"/>
      <c r="S439" s="621"/>
      <c r="T439" s="621"/>
      <c r="U439" s="621"/>
      <c r="V439" s="621"/>
      <c r="W439" s="621"/>
      <c r="X439" s="621"/>
      <c r="Y439" s="621"/>
      <c r="Z439" s="621"/>
      <c r="AA439" s="2683"/>
      <c r="AB439" s="3123">
        <v>4.0</v>
      </c>
      <c r="AC439" s="1803" t="s">
        <v>55</v>
      </c>
      <c r="AD439" s="1803" t="s">
        <v>433</v>
      </c>
      <c r="AE439" s="658"/>
      <c r="AF439" s="641"/>
      <c r="AG439" s="658"/>
      <c r="AH439" s="1501"/>
    </row>
    <row r="440" ht="15.75" hidden="1" customHeight="1">
      <c r="A440" s="1501"/>
      <c r="B440" s="1501"/>
      <c r="C440" s="1501"/>
      <c r="D440" s="654" t="s">
        <v>16134</v>
      </c>
      <c r="E440" s="654" t="s">
        <v>17380</v>
      </c>
      <c r="F440" s="654" t="s">
        <v>17381</v>
      </c>
      <c r="G440" s="654" t="s">
        <v>17382</v>
      </c>
      <c r="H440" s="1125"/>
      <c r="I440" s="1125"/>
      <c r="J440" s="621"/>
      <c r="K440" s="621"/>
      <c r="L440" s="621"/>
      <c r="M440" s="621"/>
      <c r="N440" s="621"/>
      <c r="O440" s="621"/>
      <c r="P440" s="621"/>
      <c r="Q440" s="621"/>
      <c r="R440" s="621"/>
      <c r="S440" s="621"/>
      <c r="T440" s="621"/>
      <c r="U440" s="621"/>
      <c r="V440" s="621"/>
      <c r="W440" s="621"/>
      <c r="X440" s="621"/>
      <c r="Y440" s="621"/>
      <c r="Z440" s="621"/>
      <c r="AA440" s="2683"/>
      <c r="AB440" s="3123">
        <v>4.0</v>
      </c>
      <c r="AC440" s="1803" t="s">
        <v>55</v>
      </c>
      <c r="AD440" s="1803" t="s">
        <v>433</v>
      </c>
      <c r="AE440" s="658"/>
      <c r="AF440" s="650" t="s">
        <v>17383</v>
      </c>
      <c r="AG440" s="658"/>
      <c r="AH440" s="1501"/>
    </row>
    <row r="441" ht="15.75" hidden="1" customHeight="1">
      <c r="A441" s="1501"/>
      <c r="B441" s="1501"/>
      <c r="C441" s="1501"/>
      <c r="D441" s="1501"/>
      <c r="E441" s="654" t="s">
        <v>17384</v>
      </c>
      <c r="F441" s="654" t="s">
        <v>17381</v>
      </c>
      <c r="G441" s="623" t="s">
        <v>17385</v>
      </c>
      <c r="H441" s="1125"/>
      <c r="I441" s="1125"/>
      <c r="J441" s="621"/>
      <c r="K441" s="621"/>
      <c r="L441" s="621"/>
      <c r="M441" s="621"/>
      <c r="N441" s="621"/>
      <c r="O441" s="621"/>
      <c r="P441" s="621"/>
      <c r="Q441" s="621"/>
      <c r="R441" s="621"/>
      <c r="S441" s="621"/>
      <c r="T441" s="621"/>
      <c r="U441" s="621"/>
      <c r="V441" s="621"/>
      <c r="W441" s="621"/>
      <c r="X441" s="621"/>
      <c r="Y441" s="621"/>
      <c r="Z441" s="621"/>
      <c r="AA441" s="2683"/>
      <c r="AB441" s="3123">
        <v>4.0</v>
      </c>
      <c r="AC441" s="1803" t="s">
        <v>55</v>
      </c>
      <c r="AD441" s="665" t="s">
        <v>433</v>
      </c>
      <c r="AE441" s="658"/>
      <c r="AF441" s="658"/>
      <c r="AG441" s="641"/>
      <c r="AH441" s="1501"/>
    </row>
    <row r="442" ht="15.75" customHeight="1">
      <c r="A442" s="1501"/>
      <c r="B442" s="1501"/>
      <c r="C442" s="1501"/>
      <c r="D442" s="654" t="s">
        <v>17355</v>
      </c>
      <c r="E442" s="654"/>
      <c r="F442" s="654"/>
      <c r="G442" s="1478"/>
      <c r="H442" s="882" t="s">
        <v>94</v>
      </c>
      <c r="I442" s="882" t="s">
        <v>94</v>
      </c>
      <c r="J442" s="621"/>
      <c r="K442" s="621"/>
      <c r="L442" s="621"/>
      <c r="M442" s="621"/>
      <c r="N442" s="621"/>
      <c r="O442" s="621"/>
      <c r="P442" s="621"/>
      <c r="Q442" s="621"/>
      <c r="R442" s="621"/>
      <c r="S442" s="621"/>
      <c r="T442" s="621"/>
      <c r="U442" s="621"/>
      <c r="V442" s="621"/>
      <c r="W442" s="621"/>
      <c r="X442" s="621"/>
      <c r="Y442" s="621"/>
      <c r="Z442" s="621"/>
      <c r="AA442" s="2683"/>
      <c r="AB442" s="3123" t="s">
        <v>94</v>
      </c>
      <c r="AC442" s="1803" t="s">
        <v>55</v>
      </c>
      <c r="AD442" s="1803" t="s">
        <v>3948</v>
      </c>
      <c r="AE442" s="658"/>
      <c r="AF442" s="650"/>
      <c r="AG442" s="658"/>
      <c r="AH442" s="1501"/>
    </row>
    <row r="443" ht="15.75" customHeight="1">
      <c r="A443" s="1501"/>
      <c r="B443" s="1500"/>
      <c r="C443" s="1500"/>
      <c r="D443" s="1500"/>
      <c r="E443" s="1478" t="s">
        <v>17386</v>
      </c>
      <c r="F443" s="1478" t="s">
        <v>17357</v>
      </c>
      <c r="G443" s="1478" t="s">
        <v>17387</v>
      </c>
      <c r="H443" s="2173"/>
      <c r="I443" s="2173"/>
      <c r="J443" s="621"/>
      <c r="K443" s="621"/>
      <c r="L443" s="621"/>
      <c r="M443" s="621"/>
      <c r="N443" s="621"/>
      <c r="O443" s="621"/>
      <c r="P443" s="621"/>
      <c r="Q443" s="621"/>
      <c r="R443" s="621"/>
      <c r="S443" s="621"/>
      <c r="T443" s="621"/>
      <c r="U443" s="621"/>
      <c r="V443" s="621"/>
      <c r="W443" s="621"/>
      <c r="X443" s="621"/>
      <c r="Y443" s="621"/>
      <c r="Z443" s="621"/>
      <c r="AA443" s="2683"/>
      <c r="AB443" s="3123">
        <v>3.0</v>
      </c>
      <c r="AC443" s="1803" t="s">
        <v>55</v>
      </c>
      <c r="AD443" s="1803" t="s">
        <v>3208</v>
      </c>
      <c r="AE443" s="641"/>
      <c r="AF443" s="650"/>
      <c r="AG443" s="658"/>
      <c r="AH443" s="1501"/>
    </row>
    <row r="444" ht="15.75" customHeight="1">
      <c r="A444" s="1501"/>
      <c r="B444" s="1500"/>
      <c r="C444" s="1500"/>
      <c r="D444" s="1500"/>
      <c r="E444" s="1478" t="s">
        <v>17388</v>
      </c>
      <c r="F444" s="1478" t="s">
        <v>17357</v>
      </c>
      <c r="G444" s="1478" t="s">
        <v>17389</v>
      </c>
      <c r="H444" s="2173"/>
      <c r="I444" s="2173"/>
      <c r="J444" s="621"/>
      <c r="K444" s="621"/>
      <c r="L444" s="621"/>
      <c r="M444" s="621"/>
      <c r="N444" s="621"/>
      <c r="O444" s="621"/>
      <c r="P444" s="621"/>
      <c r="Q444" s="621"/>
      <c r="R444" s="621"/>
      <c r="S444" s="621"/>
      <c r="T444" s="621"/>
      <c r="U444" s="621"/>
      <c r="V444" s="621"/>
      <c r="W444" s="621"/>
      <c r="X444" s="621"/>
      <c r="Y444" s="621"/>
      <c r="Z444" s="621"/>
      <c r="AA444" s="2683"/>
      <c r="AB444" s="3123">
        <v>3.0</v>
      </c>
      <c r="AC444" s="1803" t="s">
        <v>55</v>
      </c>
      <c r="AD444" s="1803" t="s">
        <v>3208</v>
      </c>
      <c r="AE444" s="658"/>
      <c r="AF444" s="2803" t="s">
        <v>17390</v>
      </c>
      <c r="AG444" s="658"/>
      <c r="AH444" s="1501"/>
    </row>
    <row r="445" ht="15.75" customHeight="1">
      <c r="A445" s="621"/>
      <c r="B445" s="1501"/>
      <c r="C445" s="1501"/>
      <c r="D445" s="654" t="s">
        <v>17361</v>
      </c>
      <c r="E445" s="654"/>
      <c r="F445" s="654"/>
      <c r="G445" s="654"/>
      <c r="H445" s="882" t="s">
        <v>94</v>
      </c>
      <c r="I445" s="882" t="s">
        <v>94</v>
      </c>
      <c r="J445" s="621"/>
      <c r="K445" s="621"/>
      <c r="L445" s="621"/>
      <c r="M445" s="621"/>
      <c r="N445" s="621"/>
      <c r="O445" s="621"/>
      <c r="P445" s="621"/>
      <c r="Q445" s="621"/>
      <c r="R445" s="621"/>
      <c r="S445" s="621"/>
      <c r="T445" s="621"/>
      <c r="U445" s="621"/>
      <c r="V445" s="621"/>
      <c r="W445" s="621"/>
      <c r="X445" s="621"/>
      <c r="Y445" s="621"/>
      <c r="Z445" s="621"/>
      <c r="AA445" s="2683"/>
      <c r="AB445" s="3123" t="s">
        <v>94</v>
      </c>
      <c r="AC445" s="1803" t="s">
        <v>55</v>
      </c>
      <c r="AD445" s="665" t="s">
        <v>3948</v>
      </c>
      <c r="AE445" s="658"/>
      <c r="AF445" s="650"/>
      <c r="AG445" s="658"/>
      <c r="AH445" s="1501"/>
    </row>
    <row r="446" ht="15.75" customHeight="1">
      <c r="A446" s="1501"/>
      <c r="B446" s="1500"/>
      <c r="C446" s="1500"/>
      <c r="D446" s="1500"/>
      <c r="E446" s="1478" t="s">
        <v>17282</v>
      </c>
      <c r="F446" s="1478" t="s">
        <v>17363</v>
      </c>
      <c r="G446" s="1478" t="s">
        <v>17391</v>
      </c>
      <c r="H446" s="2173"/>
      <c r="I446" s="2173"/>
      <c r="J446" s="621"/>
      <c r="K446" s="621"/>
      <c r="L446" s="621"/>
      <c r="M446" s="621"/>
      <c r="N446" s="621"/>
      <c r="O446" s="621"/>
      <c r="P446" s="621"/>
      <c r="Q446" s="621"/>
      <c r="R446" s="621"/>
      <c r="S446" s="621"/>
      <c r="T446" s="621"/>
      <c r="U446" s="621"/>
      <c r="V446" s="621"/>
      <c r="W446" s="621"/>
      <c r="X446" s="621"/>
      <c r="Y446" s="621"/>
      <c r="Z446" s="621"/>
      <c r="AA446" s="2683"/>
      <c r="AB446" s="3123">
        <v>3.0</v>
      </c>
      <c r="AC446" s="1803" t="s">
        <v>55</v>
      </c>
      <c r="AD446" s="1803" t="s">
        <v>3208</v>
      </c>
      <c r="AE446" s="658"/>
      <c r="AF446" s="650"/>
      <c r="AG446" s="658"/>
      <c r="AH446" s="1501"/>
    </row>
    <row r="447" ht="15.75" customHeight="1">
      <c r="A447" s="1501"/>
      <c r="B447" s="1500"/>
      <c r="C447" s="1500"/>
      <c r="D447" s="1500"/>
      <c r="E447" s="1478" t="s">
        <v>17291</v>
      </c>
      <c r="F447" s="1478" t="s">
        <v>17363</v>
      </c>
      <c r="G447" s="1478" t="s">
        <v>17392</v>
      </c>
      <c r="H447" s="2173"/>
      <c r="I447" s="2173"/>
      <c r="J447" s="621"/>
      <c r="K447" s="621"/>
      <c r="L447" s="621"/>
      <c r="M447" s="621"/>
      <c r="N447" s="621"/>
      <c r="O447" s="621"/>
      <c r="P447" s="621"/>
      <c r="Q447" s="621"/>
      <c r="R447" s="621"/>
      <c r="S447" s="621"/>
      <c r="T447" s="621"/>
      <c r="U447" s="621"/>
      <c r="V447" s="621"/>
      <c r="W447" s="621"/>
      <c r="X447" s="621"/>
      <c r="Y447" s="621"/>
      <c r="Z447" s="621"/>
      <c r="AA447" s="2683"/>
      <c r="AB447" s="3123">
        <v>3.0</v>
      </c>
      <c r="AC447" s="1803" t="s">
        <v>55</v>
      </c>
      <c r="AD447" s="1803" t="s">
        <v>3208</v>
      </c>
      <c r="AE447" s="658"/>
      <c r="AF447" s="650"/>
      <c r="AG447" s="658"/>
      <c r="AH447" s="1501"/>
    </row>
    <row r="448" ht="15.75" customHeight="1">
      <c r="A448" s="1501"/>
      <c r="B448" s="1500"/>
      <c r="C448" s="1500"/>
      <c r="D448" s="1500"/>
      <c r="E448" s="1478" t="s">
        <v>17296</v>
      </c>
      <c r="F448" s="1478" t="s">
        <v>17363</v>
      </c>
      <c r="G448" s="1478" t="s">
        <v>17393</v>
      </c>
      <c r="H448" s="2173"/>
      <c r="I448" s="2173"/>
      <c r="J448" s="621"/>
      <c r="K448" s="621"/>
      <c r="L448" s="621"/>
      <c r="M448" s="621"/>
      <c r="N448" s="621"/>
      <c r="O448" s="621"/>
      <c r="P448" s="621"/>
      <c r="Q448" s="621"/>
      <c r="R448" s="621"/>
      <c r="S448" s="621"/>
      <c r="T448" s="621"/>
      <c r="U448" s="621"/>
      <c r="V448" s="621"/>
      <c r="W448" s="621"/>
      <c r="X448" s="621"/>
      <c r="Y448" s="621"/>
      <c r="Z448" s="621"/>
      <c r="AA448" s="2683"/>
      <c r="AB448" s="3123">
        <v>3.0</v>
      </c>
      <c r="AC448" s="1803" t="s">
        <v>55</v>
      </c>
      <c r="AD448" s="1803" t="s">
        <v>3208</v>
      </c>
      <c r="AE448" s="658"/>
      <c r="AF448" s="650"/>
      <c r="AG448" s="658"/>
      <c r="AH448" s="1501"/>
    </row>
    <row r="449" ht="15.75" customHeight="1">
      <c r="A449" s="1501"/>
      <c r="B449" s="1501"/>
      <c r="C449" s="654" t="s">
        <v>17394</v>
      </c>
      <c r="D449" s="1501"/>
      <c r="E449" s="654"/>
      <c r="F449" s="654" t="s">
        <v>17298</v>
      </c>
      <c r="G449" s="654"/>
      <c r="H449" s="882" t="s">
        <v>94</v>
      </c>
      <c r="I449" s="882" t="s">
        <v>94</v>
      </c>
      <c r="J449" s="621"/>
      <c r="K449" s="621"/>
      <c r="L449" s="621"/>
      <c r="M449" s="621"/>
      <c r="N449" s="621"/>
      <c r="O449" s="621"/>
      <c r="P449" s="621"/>
      <c r="Q449" s="621"/>
      <c r="R449" s="621"/>
      <c r="S449" s="621"/>
      <c r="T449" s="621"/>
      <c r="U449" s="621"/>
      <c r="V449" s="621"/>
      <c r="W449" s="621"/>
      <c r="X449" s="621"/>
      <c r="Y449" s="621"/>
      <c r="Z449" s="621"/>
      <c r="AA449" s="2683"/>
      <c r="AB449" s="3123" t="s">
        <v>94</v>
      </c>
      <c r="AC449" s="1803" t="s">
        <v>55</v>
      </c>
      <c r="AD449" s="1803" t="s">
        <v>3049</v>
      </c>
      <c r="AE449" s="658"/>
      <c r="AF449" s="650"/>
      <c r="AG449" s="658"/>
      <c r="AH449" s="1501"/>
    </row>
    <row r="450" ht="15.75" customHeight="1">
      <c r="A450" s="1501"/>
      <c r="B450" s="1500"/>
      <c r="C450" s="1500"/>
      <c r="D450" s="1500" t="s">
        <v>17197</v>
      </c>
      <c r="E450" s="1478" t="s">
        <v>17194</v>
      </c>
      <c r="F450" s="1013" t="s">
        <v>17198</v>
      </c>
      <c r="G450" s="1478" t="s">
        <v>17199</v>
      </c>
      <c r="H450" s="2173"/>
      <c r="I450" s="2173"/>
      <c r="J450" s="621"/>
      <c r="K450" s="621"/>
      <c r="L450" s="621"/>
      <c r="M450" s="621"/>
      <c r="N450" s="621"/>
      <c r="O450" s="621"/>
      <c r="P450" s="621"/>
      <c r="Q450" s="621"/>
      <c r="R450" s="621"/>
      <c r="S450" s="621"/>
      <c r="T450" s="621"/>
      <c r="U450" s="621"/>
      <c r="V450" s="621"/>
      <c r="W450" s="621"/>
      <c r="X450" s="621"/>
      <c r="Y450" s="621"/>
      <c r="Z450" s="621"/>
      <c r="AA450" s="2683"/>
      <c r="AB450" s="3123">
        <v>2.0</v>
      </c>
      <c r="AC450" s="1803" t="s">
        <v>55</v>
      </c>
      <c r="AD450" s="665" t="s">
        <v>3208</v>
      </c>
      <c r="AE450" s="658"/>
      <c r="AF450" s="650"/>
      <c r="AG450" s="658"/>
      <c r="AH450" s="1501"/>
    </row>
    <row r="451" ht="15.75" hidden="1" customHeight="1">
      <c r="A451" s="1501"/>
      <c r="B451" s="1501"/>
      <c r="C451" s="1500"/>
      <c r="D451" s="1500" t="s">
        <v>3968</v>
      </c>
      <c r="E451" s="1478" t="s">
        <v>17194</v>
      </c>
      <c r="F451" s="1013" t="s">
        <v>17200</v>
      </c>
      <c r="G451" s="1478" t="s">
        <v>17199</v>
      </c>
      <c r="H451" s="1125"/>
      <c r="I451" s="1125"/>
      <c r="J451" s="621"/>
      <c r="K451" s="621"/>
      <c r="L451" s="621"/>
      <c r="M451" s="621"/>
      <c r="N451" s="621"/>
      <c r="O451" s="621"/>
      <c r="P451" s="621"/>
      <c r="Q451" s="621"/>
      <c r="R451" s="621"/>
      <c r="S451" s="621"/>
      <c r="T451" s="621"/>
      <c r="U451" s="621"/>
      <c r="V451" s="621"/>
      <c r="W451" s="621"/>
      <c r="X451" s="621"/>
      <c r="Y451" s="621"/>
      <c r="Z451" s="621"/>
      <c r="AA451" s="2683"/>
      <c r="AB451" s="3123">
        <v>4.0</v>
      </c>
      <c r="AC451" s="1803" t="s">
        <v>55</v>
      </c>
      <c r="AD451" s="665" t="s">
        <v>3049</v>
      </c>
      <c r="AE451" s="641"/>
      <c r="AF451" s="658"/>
      <c r="AG451" s="641"/>
      <c r="AH451" s="1501"/>
    </row>
    <row r="452" ht="15.75" hidden="1" customHeight="1">
      <c r="A452" s="1501"/>
      <c r="B452" s="1501"/>
      <c r="C452" s="1500"/>
      <c r="D452" s="1500" t="s">
        <v>17201</v>
      </c>
      <c r="E452" s="1478" t="s">
        <v>17194</v>
      </c>
      <c r="F452" s="1478" t="s">
        <v>17202</v>
      </c>
      <c r="G452" s="1478" t="s">
        <v>17203</v>
      </c>
      <c r="H452" s="1125"/>
      <c r="I452" s="1125"/>
      <c r="J452" s="621"/>
      <c r="K452" s="621"/>
      <c r="L452" s="621"/>
      <c r="M452" s="621"/>
      <c r="N452" s="621"/>
      <c r="O452" s="621"/>
      <c r="P452" s="621"/>
      <c r="Q452" s="621"/>
      <c r="R452" s="621"/>
      <c r="S452" s="621"/>
      <c r="T452" s="621"/>
      <c r="U452" s="621"/>
      <c r="V452" s="621"/>
      <c r="W452" s="621"/>
      <c r="X452" s="621"/>
      <c r="Y452" s="621"/>
      <c r="Z452" s="621"/>
      <c r="AA452" s="2683"/>
      <c r="AB452" s="3123">
        <v>4.0</v>
      </c>
      <c r="AC452" s="1803" t="s">
        <v>55</v>
      </c>
      <c r="AD452" s="1803" t="s">
        <v>3049</v>
      </c>
      <c r="AE452" s="658"/>
      <c r="AF452" s="658"/>
      <c r="AG452" s="658"/>
      <c r="AH452" s="1501"/>
    </row>
    <row r="453" ht="15.75" hidden="1" customHeight="1">
      <c r="A453" s="1501"/>
      <c r="B453" s="1501"/>
      <c r="C453" s="1500"/>
      <c r="D453" s="1500" t="s">
        <v>17204</v>
      </c>
      <c r="E453" s="1478" t="s">
        <v>3400</v>
      </c>
      <c r="F453" s="1478" t="s">
        <v>17205</v>
      </c>
      <c r="G453" s="1478" t="s">
        <v>17206</v>
      </c>
      <c r="H453" s="1125"/>
      <c r="I453" s="1125"/>
      <c r="J453" s="621"/>
      <c r="K453" s="621"/>
      <c r="L453" s="621"/>
      <c r="M453" s="621"/>
      <c r="N453" s="621"/>
      <c r="O453" s="621"/>
      <c r="P453" s="621"/>
      <c r="Q453" s="621"/>
      <c r="R453" s="621"/>
      <c r="S453" s="621"/>
      <c r="T453" s="621"/>
      <c r="U453" s="621"/>
      <c r="V453" s="621"/>
      <c r="W453" s="621"/>
      <c r="X453" s="621"/>
      <c r="Y453" s="621"/>
      <c r="Z453" s="621"/>
      <c r="AA453" s="2683"/>
      <c r="AB453" s="3123">
        <v>4.0</v>
      </c>
      <c r="AC453" s="1803" t="s">
        <v>55</v>
      </c>
      <c r="AD453" s="1803" t="s">
        <v>3049</v>
      </c>
      <c r="AE453" s="658"/>
      <c r="AF453" s="658"/>
      <c r="AG453" s="658"/>
      <c r="AH453" s="1501"/>
    </row>
    <row r="454" ht="15.75" hidden="1" customHeight="1">
      <c r="A454" s="1501"/>
      <c r="B454" s="1501"/>
      <c r="C454" s="1500"/>
      <c r="D454" s="1500" t="s">
        <v>17207</v>
      </c>
      <c r="E454" s="1478" t="s">
        <v>17194</v>
      </c>
      <c r="F454" s="1478" t="s">
        <v>17208</v>
      </c>
      <c r="G454" s="1478" t="s">
        <v>17209</v>
      </c>
      <c r="H454" s="1125"/>
      <c r="I454" s="1125"/>
      <c r="J454" s="621"/>
      <c r="K454" s="621"/>
      <c r="L454" s="621"/>
      <c r="M454" s="621"/>
      <c r="N454" s="621"/>
      <c r="O454" s="621"/>
      <c r="P454" s="621"/>
      <c r="Q454" s="621"/>
      <c r="R454" s="621"/>
      <c r="S454" s="621"/>
      <c r="T454" s="621"/>
      <c r="U454" s="621"/>
      <c r="V454" s="621"/>
      <c r="W454" s="621"/>
      <c r="X454" s="621"/>
      <c r="Y454" s="621"/>
      <c r="Z454" s="621"/>
      <c r="AA454" s="2683"/>
      <c r="AB454" s="3123">
        <v>4.0</v>
      </c>
      <c r="AC454" s="1803" t="s">
        <v>55</v>
      </c>
      <c r="AD454" s="1803" t="s">
        <v>3049</v>
      </c>
      <c r="AE454" s="658"/>
      <c r="AF454" s="658"/>
      <c r="AG454" s="658"/>
      <c r="AH454" s="1501"/>
    </row>
    <row r="455" ht="15.75" hidden="1" customHeight="1">
      <c r="A455" s="1501"/>
      <c r="B455" s="1501"/>
      <c r="C455" s="1500"/>
      <c r="D455" s="1500" t="s">
        <v>17210</v>
      </c>
      <c r="E455" s="1478" t="s">
        <v>17194</v>
      </c>
      <c r="F455" s="1478" t="s">
        <v>17211</v>
      </c>
      <c r="G455" s="1478" t="s">
        <v>17209</v>
      </c>
      <c r="H455" s="1125"/>
      <c r="I455" s="1125"/>
      <c r="J455" s="621"/>
      <c r="K455" s="621"/>
      <c r="L455" s="621"/>
      <c r="M455" s="621"/>
      <c r="N455" s="621"/>
      <c r="O455" s="621"/>
      <c r="P455" s="621"/>
      <c r="Q455" s="621"/>
      <c r="R455" s="621"/>
      <c r="S455" s="621"/>
      <c r="T455" s="621"/>
      <c r="U455" s="621"/>
      <c r="V455" s="621"/>
      <c r="W455" s="621"/>
      <c r="X455" s="621"/>
      <c r="Y455" s="621"/>
      <c r="Z455" s="621"/>
      <c r="AA455" s="2683"/>
      <c r="AB455" s="3123">
        <v>4.0</v>
      </c>
      <c r="AC455" s="1803" t="s">
        <v>55</v>
      </c>
      <c r="AD455" s="1803" t="s">
        <v>3049</v>
      </c>
      <c r="AE455" s="658"/>
      <c r="AF455" s="641"/>
      <c r="AG455" s="658"/>
      <c r="AH455" s="1501"/>
    </row>
    <row r="456" ht="15.75" customHeight="1">
      <c r="A456" s="1501"/>
      <c r="B456" s="1501"/>
      <c r="C456" s="1501" t="s">
        <v>3970</v>
      </c>
      <c r="D456" s="1501"/>
      <c r="E456" s="654"/>
      <c r="F456" s="654"/>
      <c r="G456" s="654"/>
      <c r="H456" s="882" t="s">
        <v>94</v>
      </c>
      <c r="I456" s="882" t="s">
        <v>94</v>
      </c>
      <c r="J456" s="621"/>
      <c r="K456" s="621"/>
      <c r="L456" s="621"/>
      <c r="M456" s="621"/>
      <c r="N456" s="621"/>
      <c r="O456" s="621"/>
      <c r="P456" s="621"/>
      <c r="Q456" s="621"/>
      <c r="R456" s="621"/>
      <c r="S456" s="621"/>
      <c r="T456" s="621"/>
      <c r="U456" s="621"/>
      <c r="V456" s="621"/>
      <c r="W456" s="621"/>
      <c r="X456" s="621"/>
      <c r="Y456" s="621"/>
      <c r="Z456" s="621"/>
      <c r="AA456" s="2683"/>
      <c r="AB456" s="3123" t="s">
        <v>94</v>
      </c>
      <c r="AC456" s="1803" t="s">
        <v>55</v>
      </c>
      <c r="AD456" s="1803" t="s">
        <v>3948</v>
      </c>
      <c r="AE456" s="658"/>
      <c r="AF456" s="2803" t="s">
        <v>17395</v>
      </c>
      <c r="AG456" s="658"/>
      <c r="AH456" s="1501"/>
    </row>
    <row r="457" ht="15.75" customHeight="1">
      <c r="A457" s="1501"/>
      <c r="B457" s="1501"/>
      <c r="C457" s="1501"/>
      <c r="D457" s="654" t="s">
        <v>17396</v>
      </c>
      <c r="E457" s="654"/>
      <c r="F457" s="654"/>
      <c r="G457" s="654"/>
      <c r="H457" s="882" t="s">
        <v>94</v>
      </c>
      <c r="I457" s="882" t="s">
        <v>94</v>
      </c>
      <c r="J457" s="621"/>
      <c r="K457" s="621"/>
      <c r="L457" s="621"/>
      <c r="M457" s="621"/>
      <c r="N457" s="621"/>
      <c r="O457" s="621"/>
      <c r="P457" s="621"/>
      <c r="Q457" s="621"/>
      <c r="R457" s="621"/>
      <c r="S457" s="621"/>
      <c r="T457" s="621"/>
      <c r="U457" s="621"/>
      <c r="V457" s="621"/>
      <c r="W457" s="621"/>
      <c r="X457" s="621"/>
      <c r="Y457" s="621"/>
      <c r="Z457" s="621"/>
      <c r="AA457" s="2683"/>
      <c r="AB457" s="3123" t="s">
        <v>94</v>
      </c>
      <c r="AC457" s="1803" t="s">
        <v>55</v>
      </c>
      <c r="AD457" s="1803" t="s">
        <v>3948</v>
      </c>
      <c r="AE457" s="641"/>
      <c r="AF457" s="650"/>
      <c r="AG457" s="658"/>
      <c r="AH457" s="1501"/>
    </row>
    <row r="458" ht="15.75" hidden="1" customHeight="1">
      <c r="A458" s="1501"/>
      <c r="B458" s="1501"/>
      <c r="C458" s="1501"/>
      <c r="D458" s="1501"/>
      <c r="E458" s="654" t="s">
        <v>17397</v>
      </c>
      <c r="F458" s="654" t="s">
        <v>17398</v>
      </c>
      <c r="G458" s="654" t="s">
        <v>17399</v>
      </c>
      <c r="H458" s="1125"/>
      <c r="I458" s="1125"/>
      <c r="J458" s="621"/>
      <c r="K458" s="621"/>
      <c r="L458" s="621"/>
      <c r="M458" s="621"/>
      <c r="N458" s="621"/>
      <c r="O458" s="621"/>
      <c r="P458" s="621"/>
      <c r="Q458" s="621"/>
      <c r="R458" s="621"/>
      <c r="S458" s="621"/>
      <c r="T458" s="621"/>
      <c r="U458" s="621"/>
      <c r="V458" s="621"/>
      <c r="W458" s="621"/>
      <c r="X458" s="621"/>
      <c r="Y458" s="621"/>
      <c r="Z458" s="621"/>
      <c r="AA458" s="2683"/>
      <c r="AB458" s="3123">
        <v>4.0</v>
      </c>
      <c r="AC458" s="1803" t="s">
        <v>55</v>
      </c>
      <c r="AD458" s="1803" t="s">
        <v>4445</v>
      </c>
      <c r="AE458" s="658"/>
      <c r="AF458" s="658"/>
      <c r="AG458" s="658"/>
      <c r="AH458" s="1501"/>
    </row>
    <row r="459" ht="15.75" hidden="1" customHeight="1">
      <c r="A459" s="1501"/>
      <c r="B459" s="1501"/>
      <c r="C459" s="1501"/>
      <c r="D459" s="1501"/>
      <c r="E459" s="654" t="s">
        <v>17400</v>
      </c>
      <c r="F459" s="654" t="s">
        <v>17398</v>
      </c>
      <c r="G459" s="654" t="s">
        <v>17401</v>
      </c>
      <c r="H459" s="1125"/>
      <c r="I459" s="1125"/>
      <c r="J459" s="621"/>
      <c r="K459" s="621"/>
      <c r="L459" s="621"/>
      <c r="M459" s="621"/>
      <c r="N459" s="621"/>
      <c r="O459" s="621"/>
      <c r="P459" s="621"/>
      <c r="Q459" s="621"/>
      <c r="R459" s="621"/>
      <c r="S459" s="621"/>
      <c r="T459" s="621"/>
      <c r="U459" s="621"/>
      <c r="V459" s="621"/>
      <c r="W459" s="621"/>
      <c r="X459" s="621"/>
      <c r="Y459" s="621"/>
      <c r="Z459" s="621"/>
      <c r="AA459" s="2683"/>
      <c r="AB459" s="3123">
        <v>4.0</v>
      </c>
      <c r="AC459" s="1803" t="s">
        <v>55</v>
      </c>
      <c r="AD459" s="1803" t="s">
        <v>3101</v>
      </c>
      <c r="AE459" s="658"/>
      <c r="AF459" s="658"/>
      <c r="AG459" s="658"/>
      <c r="AH459" s="1501"/>
    </row>
    <row r="460" ht="15.75" customHeight="1">
      <c r="A460" s="1501"/>
      <c r="B460" s="1500"/>
      <c r="C460" s="1500"/>
      <c r="D460" s="1500"/>
      <c r="E460" s="1478" t="s">
        <v>17402</v>
      </c>
      <c r="F460" s="1478" t="s">
        <v>17398</v>
      </c>
      <c r="G460" s="1478" t="s">
        <v>17401</v>
      </c>
      <c r="H460" s="2173"/>
      <c r="I460" s="2173"/>
      <c r="J460" s="621"/>
      <c r="K460" s="621"/>
      <c r="L460" s="621"/>
      <c r="M460" s="621"/>
      <c r="N460" s="621"/>
      <c r="O460" s="621"/>
      <c r="P460" s="621"/>
      <c r="Q460" s="621"/>
      <c r="R460" s="621"/>
      <c r="S460" s="621"/>
      <c r="T460" s="621"/>
      <c r="U460" s="621"/>
      <c r="V460" s="621"/>
      <c r="W460" s="621"/>
      <c r="X460" s="621"/>
      <c r="Y460" s="621"/>
      <c r="Z460" s="621"/>
      <c r="AA460" s="2683"/>
      <c r="AB460" s="3123">
        <v>3.0</v>
      </c>
      <c r="AC460" s="1803" t="s">
        <v>55</v>
      </c>
      <c r="AD460" s="1803" t="s">
        <v>3101</v>
      </c>
      <c r="AE460" s="641"/>
      <c r="AF460" s="642"/>
      <c r="AG460" s="641"/>
      <c r="AH460" s="1501"/>
    </row>
    <row r="461" ht="15.75" hidden="1" customHeight="1">
      <c r="A461" s="1501"/>
      <c r="B461" s="1501"/>
      <c r="C461" s="654" t="s">
        <v>16152</v>
      </c>
      <c r="D461" s="1501"/>
      <c r="E461" s="654"/>
      <c r="F461" s="654" t="s">
        <v>17403</v>
      </c>
      <c r="G461" s="654" t="s">
        <v>6683</v>
      </c>
      <c r="H461" s="1125"/>
      <c r="I461" s="1125"/>
      <c r="J461" s="621"/>
      <c r="K461" s="621"/>
      <c r="L461" s="621"/>
      <c r="M461" s="621"/>
      <c r="N461" s="621"/>
      <c r="O461" s="621"/>
      <c r="P461" s="621"/>
      <c r="Q461" s="621"/>
      <c r="R461" s="621"/>
      <c r="S461" s="621"/>
      <c r="T461" s="621"/>
      <c r="U461" s="621"/>
      <c r="V461" s="621"/>
      <c r="W461" s="621"/>
      <c r="X461" s="621"/>
      <c r="Y461" s="621"/>
      <c r="Z461" s="621"/>
      <c r="AA461" s="2683"/>
      <c r="AB461" s="3123">
        <v>4.0</v>
      </c>
      <c r="AC461" s="1803" t="s">
        <v>55</v>
      </c>
      <c r="AD461" s="1803" t="s">
        <v>433</v>
      </c>
      <c r="AE461" s="658"/>
      <c r="AF461" s="658"/>
      <c r="AG461" s="658"/>
      <c r="AH461" s="1501"/>
    </row>
    <row r="462" ht="15.75" hidden="1" customHeight="1">
      <c r="A462" s="1501" t="s">
        <v>17404</v>
      </c>
      <c r="B462" s="1501"/>
      <c r="C462" s="1501"/>
      <c r="D462" s="1501"/>
      <c r="E462" s="654"/>
      <c r="F462" s="654"/>
      <c r="G462" s="654"/>
      <c r="H462" s="1125"/>
      <c r="I462" s="1125"/>
      <c r="J462" s="621"/>
      <c r="K462" s="621"/>
      <c r="L462" s="621"/>
      <c r="M462" s="621"/>
      <c r="N462" s="621"/>
      <c r="O462" s="621"/>
      <c r="P462" s="621"/>
      <c r="Q462" s="621"/>
      <c r="R462" s="621"/>
      <c r="S462" s="621"/>
      <c r="T462" s="621"/>
      <c r="U462" s="621"/>
      <c r="V462" s="621"/>
      <c r="W462" s="621"/>
      <c r="X462" s="621"/>
      <c r="Y462" s="621"/>
      <c r="Z462" s="621"/>
      <c r="AA462" s="2683"/>
      <c r="AB462" s="3123">
        <v>4.0</v>
      </c>
      <c r="AC462" s="1803" t="s">
        <v>55</v>
      </c>
      <c r="AD462" s="1803" t="s">
        <v>3208</v>
      </c>
      <c r="AE462" s="658"/>
      <c r="AF462" s="658"/>
      <c r="AG462" s="658"/>
      <c r="AH462" s="1501"/>
    </row>
    <row r="463" ht="15.75" hidden="1" customHeight="1">
      <c r="A463" s="1501"/>
      <c r="B463" s="654" t="s">
        <v>17405</v>
      </c>
      <c r="C463" s="1501"/>
      <c r="D463" s="1501"/>
      <c r="E463" s="654" t="s">
        <v>17406</v>
      </c>
      <c r="F463" s="654" t="s">
        <v>17407</v>
      </c>
      <c r="G463" s="654" t="s">
        <v>17408</v>
      </c>
      <c r="H463" s="1125"/>
      <c r="I463" s="1125"/>
      <c r="J463" s="621"/>
      <c r="K463" s="621"/>
      <c r="L463" s="621"/>
      <c r="M463" s="621"/>
      <c r="N463" s="621"/>
      <c r="O463" s="621"/>
      <c r="P463" s="621"/>
      <c r="Q463" s="621"/>
      <c r="R463" s="621"/>
      <c r="S463" s="621"/>
      <c r="T463" s="621"/>
      <c r="U463" s="621"/>
      <c r="V463" s="621"/>
      <c r="W463" s="621"/>
      <c r="X463" s="621"/>
      <c r="Y463" s="621"/>
      <c r="Z463" s="621"/>
      <c r="AA463" s="2683"/>
      <c r="AB463" s="3123">
        <v>4.0</v>
      </c>
      <c r="AC463" s="1803" t="s">
        <v>55</v>
      </c>
      <c r="AD463" s="1803" t="s">
        <v>433</v>
      </c>
      <c r="AE463" s="658"/>
      <c r="AF463" s="658"/>
      <c r="AG463" s="658"/>
      <c r="AH463" s="1501"/>
    </row>
    <row r="464" ht="15.75" hidden="1" customHeight="1">
      <c r="A464" s="1501"/>
      <c r="B464" s="654" t="s">
        <v>17409</v>
      </c>
      <c r="C464" s="1501"/>
      <c r="D464" s="1501"/>
      <c r="E464" s="654" t="s">
        <v>17410</v>
      </c>
      <c r="F464" s="654" t="s">
        <v>17411</v>
      </c>
      <c r="G464" s="654" t="s">
        <v>17412</v>
      </c>
      <c r="H464" s="1125"/>
      <c r="I464" s="1125"/>
      <c r="J464" s="621"/>
      <c r="K464" s="621"/>
      <c r="L464" s="621"/>
      <c r="M464" s="621"/>
      <c r="N464" s="621"/>
      <c r="O464" s="621"/>
      <c r="P464" s="621"/>
      <c r="Q464" s="621"/>
      <c r="R464" s="621"/>
      <c r="S464" s="621"/>
      <c r="T464" s="621"/>
      <c r="U464" s="621"/>
      <c r="V464" s="621"/>
      <c r="W464" s="621"/>
      <c r="X464" s="621"/>
      <c r="Y464" s="621"/>
      <c r="Z464" s="621"/>
      <c r="AA464" s="2683"/>
      <c r="AB464" s="3123">
        <v>4.0</v>
      </c>
      <c r="AC464" s="1803" t="s">
        <v>55</v>
      </c>
      <c r="AD464" s="1803" t="s">
        <v>433</v>
      </c>
      <c r="AE464" s="658"/>
      <c r="AF464" s="658"/>
      <c r="AG464" s="658"/>
      <c r="AH464" s="1501"/>
    </row>
    <row r="465" ht="15.75" customHeight="1">
      <c r="A465" s="3159" t="s">
        <v>4272</v>
      </c>
      <c r="B465" s="2321"/>
      <c r="C465" s="2321"/>
      <c r="D465" s="2321"/>
      <c r="E465" s="1813"/>
      <c r="F465" s="1813"/>
      <c r="G465" s="1813"/>
      <c r="H465" s="2159"/>
      <c r="I465" s="2159"/>
      <c r="J465" s="2158"/>
      <c r="K465" s="2158"/>
      <c r="L465" s="2158"/>
      <c r="M465" s="2158"/>
      <c r="N465" s="2158"/>
      <c r="O465" s="2158"/>
      <c r="P465" s="2158"/>
      <c r="Q465" s="2158"/>
      <c r="R465" s="2158"/>
      <c r="S465" s="2158"/>
      <c r="T465" s="2158"/>
      <c r="U465" s="2158"/>
      <c r="V465" s="2158"/>
      <c r="W465" s="2158"/>
      <c r="X465" s="2158"/>
      <c r="Y465" s="2158"/>
      <c r="Z465" s="2158"/>
      <c r="AA465" s="3160"/>
      <c r="AB465" s="3122"/>
      <c r="AC465" s="1785"/>
      <c r="AD465" s="1785"/>
      <c r="AE465" s="1785"/>
      <c r="AF465" s="1780"/>
      <c r="AG465" s="1785"/>
      <c r="AH465" s="2321"/>
    </row>
    <row r="466" ht="15.75" customHeight="1">
      <c r="A466" s="1501" t="s">
        <v>4942</v>
      </c>
      <c r="B466" s="1501"/>
      <c r="C466" s="1501"/>
      <c r="D466" s="1501"/>
      <c r="E466" s="654"/>
      <c r="F466" s="654"/>
      <c r="G466" s="654"/>
      <c r="H466" s="882" t="s">
        <v>94</v>
      </c>
      <c r="I466" s="882" t="s">
        <v>94</v>
      </c>
      <c r="J466" s="621"/>
      <c r="K466" s="621"/>
      <c r="L466" s="621"/>
      <c r="M466" s="621"/>
      <c r="N466" s="621"/>
      <c r="O466" s="621"/>
      <c r="P466" s="621"/>
      <c r="Q466" s="621"/>
      <c r="R466" s="621"/>
      <c r="S466" s="621"/>
      <c r="T466" s="621"/>
      <c r="U466" s="621"/>
      <c r="V466" s="621"/>
      <c r="W466" s="621"/>
      <c r="X466" s="621"/>
      <c r="Y466" s="621"/>
      <c r="Z466" s="621"/>
      <c r="AA466" s="2683"/>
      <c r="AB466" s="3123" t="s">
        <v>94</v>
      </c>
      <c r="AC466" s="1803" t="s">
        <v>55</v>
      </c>
      <c r="AD466" s="1803" t="s">
        <v>433</v>
      </c>
      <c r="AE466" s="641"/>
      <c r="AF466" s="642"/>
      <c r="AG466" s="658"/>
      <c r="AH466" s="1501"/>
    </row>
    <row r="467" ht="15.75" hidden="1" customHeight="1">
      <c r="A467" s="1501"/>
      <c r="B467" s="654" t="s">
        <v>5623</v>
      </c>
      <c r="C467" s="1501"/>
      <c r="D467" s="1501"/>
      <c r="E467" s="654" t="s">
        <v>16051</v>
      </c>
      <c r="F467" s="654" t="s">
        <v>17413</v>
      </c>
      <c r="G467" s="654" t="s">
        <v>17414</v>
      </c>
      <c r="H467" s="1125"/>
      <c r="I467" s="1125"/>
      <c r="J467" s="621"/>
      <c r="K467" s="621"/>
      <c r="L467" s="621"/>
      <c r="M467" s="621"/>
      <c r="N467" s="621"/>
      <c r="O467" s="621"/>
      <c r="P467" s="621"/>
      <c r="Q467" s="621"/>
      <c r="R467" s="621"/>
      <c r="S467" s="621"/>
      <c r="T467" s="621"/>
      <c r="U467" s="621"/>
      <c r="V467" s="621"/>
      <c r="W467" s="621"/>
      <c r="X467" s="621"/>
      <c r="Y467" s="621"/>
      <c r="Z467" s="621"/>
      <c r="AA467" s="2683"/>
      <c r="AB467" s="3123">
        <v>4.0</v>
      </c>
      <c r="AC467" s="1803" t="s">
        <v>55</v>
      </c>
      <c r="AD467" s="1803" t="s">
        <v>433</v>
      </c>
      <c r="AE467" s="658"/>
      <c r="AF467" s="658"/>
      <c r="AG467" s="658"/>
      <c r="AH467" s="1501"/>
    </row>
    <row r="468" ht="15.75" customHeight="1">
      <c r="A468" s="1501"/>
      <c r="B468" s="1478" t="s">
        <v>1755</v>
      </c>
      <c r="C468" s="1500"/>
      <c r="D468" s="1500"/>
      <c r="E468" s="1478" t="s">
        <v>16054</v>
      </c>
      <c r="F468" s="1478" t="s">
        <v>17415</v>
      </c>
      <c r="G468" s="732" t="s">
        <v>17416</v>
      </c>
      <c r="H468" s="2162"/>
      <c r="I468" s="2173"/>
      <c r="J468" s="621"/>
      <c r="K468" s="621"/>
      <c r="L468" s="621"/>
      <c r="M468" s="621"/>
      <c r="N468" s="621"/>
      <c r="O468" s="621"/>
      <c r="P468" s="621"/>
      <c r="Q468" s="621"/>
      <c r="R468" s="621"/>
      <c r="S468" s="621"/>
      <c r="T468" s="621"/>
      <c r="U468" s="621"/>
      <c r="V468" s="621"/>
      <c r="W468" s="621"/>
      <c r="X468" s="621"/>
      <c r="Y468" s="621"/>
      <c r="Z468" s="621"/>
      <c r="AA468" s="2683"/>
      <c r="AB468" s="3123">
        <v>1.0</v>
      </c>
      <c r="AC468" s="1803" t="s">
        <v>55</v>
      </c>
      <c r="AD468" s="664" t="s">
        <v>533</v>
      </c>
      <c r="AE468" s="658"/>
      <c r="AF468" s="640" t="s">
        <v>17417</v>
      </c>
      <c r="AG468" s="640"/>
      <c r="AH468" s="1501"/>
    </row>
    <row r="469" ht="15.75" hidden="1" customHeight="1">
      <c r="A469" s="1501"/>
      <c r="B469" s="1501"/>
      <c r="C469" s="654" t="s">
        <v>6684</v>
      </c>
      <c r="D469" s="1501"/>
      <c r="E469" s="654"/>
      <c r="F469" s="654" t="s">
        <v>17418</v>
      </c>
      <c r="G469" s="654" t="s">
        <v>17419</v>
      </c>
      <c r="H469" s="1125"/>
      <c r="I469" s="1125"/>
      <c r="J469" s="621"/>
      <c r="K469" s="621"/>
      <c r="L469" s="621"/>
      <c r="M469" s="621"/>
      <c r="N469" s="621"/>
      <c r="O469" s="621"/>
      <c r="P469" s="621"/>
      <c r="Q469" s="621"/>
      <c r="R469" s="621"/>
      <c r="S469" s="621"/>
      <c r="T469" s="621"/>
      <c r="U469" s="621"/>
      <c r="V469" s="621"/>
      <c r="W469" s="621"/>
      <c r="X469" s="621"/>
      <c r="Y469" s="621"/>
      <c r="Z469" s="621"/>
      <c r="AA469" s="2683"/>
      <c r="AB469" s="3123">
        <v>4.0</v>
      </c>
      <c r="AC469" s="1803" t="s">
        <v>55</v>
      </c>
      <c r="AD469" s="1803" t="s">
        <v>433</v>
      </c>
      <c r="AE469" s="658"/>
      <c r="AF469" s="658"/>
      <c r="AG469" s="658"/>
      <c r="AH469" s="1501"/>
    </row>
    <row r="470" ht="15.75" hidden="1" customHeight="1">
      <c r="A470" s="1501"/>
      <c r="B470" s="1501"/>
      <c r="C470" s="1501"/>
      <c r="D470" s="1501"/>
      <c r="E470" s="654" t="s">
        <v>6688</v>
      </c>
      <c r="F470" s="654" t="s">
        <v>17418</v>
      </c>
      <c r="G470" s="654" t="s">
        <v>6689</v>
      </c>
      <c r="H470" s="1125"/>
      <c r="I470" s="1125"/>
      <c r="J470" s="621"/>
      <c r="K470" s="621"/>
      <c r="L470" s="621"/>
      <c r="M470" s="621"/>
      <c r="N470" s="621"/>
      <c r="O470" s="621"/>
      <c r="P470" s="621"/>
      <c r="Q470" s="621"/>
      <c r="R470" s="621"/>
      <c r="S470" s="621"/>
      <c r="T470" s="621"/>
      <c r="U470" s="621"/>
      <c r="V470" s="621"/>
      <c r="W470" s="621"/>
      <c r="X470" s="621"/>
      <c r="Y470" s="621"/>
      <c r="Z470" s="621"/>
      <c r="AA470" s="2683"/>
      <c r="AB470" s="3123">
        <v>4.0</v>
      </c>
      <c r="AC470" s="1803" t="s">
        <v>55</v>
      </c>
      <c r="AD470" s="1803" t="s">
        <v>433</v>
      </c>
      <c r="AE470" s="658"/>
      <c r="AF470" s="658"/>
      <c r="AG470" s="658"/>
      <c r="AH470" s="1501"/>
    </row>
    <row r="471" ht="15.75" customHeight="1">
      <c r="A471" s="1501"/>
      <c r="B471" s="1500"/>
      <c r="C471" s="1478" t="s">
        <v>17107</v>
      </c>
      <c r="D471" s="1500"/>
      <c r="E471" s="1478"/>
      <c r="F471" s="1478" t="s">
        <v>17420</v>
      </c>
      <c r="G471" s="1478" t="s">
        <v>17421</v>
      </c>
      <c r="H471" s="2162"/>
      <c r="I471" s="2173"/>
      <c r="J471" s="621"/>
      <c r="K471" s="621"/>
      <c r="L471" s="621"/>
      <c r="M471" s="621"/>
      <c r="N471" s="621"/>
      <c r="O471" s="621"/>
      <c r="P471" s="621"/>
      <c r="Q471" s="621"/>
      <c r="R471" s="621"/>
      <c r="S471" s="621"/>
      <c r="T471" s="621"/>
      <c r="U471" s="621"/>
      <c r="V471" s="621"/>
      <c r="W471" s="621"/>
      <c r="X471" s="621"/>
      <c r="Y471" s="621"/>
      <c r="Z471" s="621"/>
      <c r="AA471" s="2683"/>
      <c r="AB471" s="3123">
        <v>3.0</v>
      </c>
      <c r="AC471" s="1803" t="s">
        <v>55</v>
      </c>
      <c r="AD471" s="1803" t="s">
        <v>433</v>
      </c>
      <c r="AE471" s="658"/>
      <c r="AF471" s="650"/>
      <c r="AG471" s="658"/>
      <c r="AH471" s="1501"/>
    </row>
    <row r="472" ht="15.75" hidden="1" customHeight="1">
      <c r="A472" s="1501"/>
      <c r="B472" s="1501"/>
      <c r="C472" s="654" t="s">
        <v>17422</v>
      </c>
      <c r="D472" s="1501"/>
      <c r="E472" s="654" t="s">
        <v>17423</v>
      </c>
      <c r="F472" s="654" t="s">
        <v>17424</v>
      </c>
      <c r="G472" s="654" t="s">
        <v>17424</v>
      </c>
      <c r="H472" s="1125"/>
      <c r="I472" s="1125"/>
      <c r="J472" s="621"/>
      <c r="K472" s="621"/>
      <c r="L472" s="621"/>
      <c r="M472" s="621"/>
      <c r="N472" s="621"/>
      <c r="O472" s="621"/>
      <c r="P472" s="621"/>
      <c r="Q472" s="621"/>
      <c r="R472" s="621"/>
      <c r="S472" s="621"/>
      <c r="T472" s="621"/>
      <c r="U472" s="621"/>
      <c r="V472" s="621"/>
      <c r="W472" s="621"/>
      <c r="X472" s="621"/>
      <c r="Y472" s="621"/>
      <c r="Z472" s="621"/>
      <c r="AA472" s="2683"/>
      <c r="AB472" s="3123">
        <v>4.0</v>
      </c>
      <c r="AC472" s="1803" t="s">
        <v>55</v>
      </c>
      <c r="AD472" s="1803" t="s">
        <v>433</v>
      </c>
      <c r="AE472" s="641"/>
      <c r="AF472" s="2803" t="s">
        <v>17425</v>
      </c>
      <c r="AG472" s="658"/>
      <c r="AH472" s="1501"/>
    </row>
    <row r="473" ht="15.75" customHeight="1">
      <c r="A473" s="1501" t="s">
        <v>16061</v>
      </c>
      <c r="B473" s="1501"/>
      <c r="C473" s="1501"/>
      <c r="D473" s="1501"/>
      <c r="E473" s="654"/>
      <c r="F473" s="654"/>
      <c r="G473" s="654"/>
      <c r="H473" s="882" t="s">
        <v>94</v>
      </c>
      <c r="I473" s="882" t="s">
        <v>94</v>
      </c>
      <c r="J473" s="621"/>
      <c r="K473" s="621"/>
      <c r="L473" s="621"/>
      <c r="M473" s="621"/>
      <c r="N473" s="621"/>
      <c r="O473" s="621"/>
      <c r="P473" s="621"/>
      <c r="Q473" s="621"/>
      <c r="R473" s="621"/>
      <c r="S473" s="621"/>
      <c r="T473" s="621"/>
      <c r="U473" s="621"/>
      <c r="V473" s="621"/>
      <c r="W473" s="621"/>
      <c r="X473" s="621"/>
      <c r="Y473" s="621"/>
      <c r="Z473" s="621"/>
      <c r="AA473" s="2683"/>
      <c r="AB473" s="3123" t="s">
        <v>94</v>
      </c>
      <c r="AC473" s="1803" t="s">
        <v>55</v>
      </c>
      <c r="AD473" s="1803" t="s">
        <v>433</v>
      </c>
      <c r="AE473" s="658"/>
      <c r="AF473" s="650"/>
      <c r="AG473" s="658"/>
      <c r="AH473" s="1501"/>
    </row>
    <row r="474" ht="15.75" hidden="1" customHeight="1">
      <c r="A474" s="1501"/>
      <c r="B474" s="654" t="s">
        <v>16062</v>
      </c>
      <c r="C474" s="654" t="s">
        <v>16063</v>
      </c>
      <c r="D474" s="1501"/>
      <c r="E474" s="654"/>
      <c r="F474" s="654" t="s">
        <v>16064</v>
      </c>
      <c r="G474" s="654" t="s">
        <v>16065</v>
      </c>
      <c r="H474" s="1125"/>
      <c r="I474" s="1125"/>
      <c r="J474" s="621"/>
      <c r="K474" s="621"/>
      <c r="L474" s="621"/>
      <c r="M474" s="621"/>
      <c r="N474" s="621"/>
      <c r="O474" s="621"/>
      <c r="P474" s="621"/>
      <c r="Q474" s="621"/>
      <c r="R474" s="621"/>
      <c r="S474" s="621"/>
      <c r="T474" s="621"/>
      <c r="U474" s="621"/>
      <c r="V474" s="621"/>
      <c r="W474" s="621"/>
      <c r="X474" s="621"/>
      <c r="Y474" s="621"/>
      <c r="Z474" s="621"/>
      <c r="AA474" s="2683"/>
      <c r="AB474" s="3123">
        <v>4.0</v>
      </c>
      <c r="AC474" s="1803" t="s">
        <v>55</v>
      </c>
      <c r="AD474" s="1803" t="s">
        <v>3101</v>
      </c>
      <c r="AE474" s="658"/>
      <c r="AF474" s="658"/>
      <c r="AG474" s="658"/>
      <c r="AH474" s="1501"/>
    </row>
    <row r="475" ht="15.75" hidden="1" customHeight="1">
      <c r="A475" s="1501"/>
      <c r="B475" s="1501"/>
      <c r="C475" s="654" t="s">
        <v>17426</v>
      </c>
      <c r="D475" s="621"/>
      <c r="E475" s="654" t="s">
        <v>17427</v>
      </c>
      <c r="F475" s="654" t="s">
        <v>16064</v>
      </c>
      <c r="G475" s="623" t="s">
        <v>17428</v>
      </c>
      <c r="H475" s="1125"/>
      <c r="I475" s="1125"/>
      <c r="J475" s="621"/>
      <c r="K475" s="621"/>
      <c r="L475" s="621"/>
      <c r="M475" s="621"/>
      <c r="N475" s="621"/>
      <c r="O475" s="621"/>
      <c r="P475" s="621"/>
      <c r="Q475" s="621"/>
      <c r="R475" s="621"/>
      <c r="S475" s="621"/>
      <c r="T475" s="621"/>
      <c r="U475" s="621"/>
      <c r="V475" s="621"/>
      <c r="W475" s="621"/>
      <c r="X475" s="621"/>
      <c r="Y475" s="621"/>
      <c r="Z475" s="621"/>
      <c r="AA475" s="2683"/>
      <c r="AB475" s="3123">
        <v>4.0</v>
      </c>
      <c r="AC475" s="1803" t="s">
        <v>55</v>
      </c>
      <c r="AD475" s="1803" t="s">
        <v>433</v>
      </c>
      <c r="AE475" s="658"/>
      <c r="AF475" s="641"/>
      <c r="AG475" s="641"/>
      <c r="AH475" s="1501"/>
    </row>
    <row r="476" ht="15.75" hidden="1" customHeight="1">
      <c r="A476" s="1501"/>
      <c r="B476" s="1501"/>
      <c r="C476" s="1501"/>
      <c r="D476" s="621"/>
      <c r="E476" s="654" t="s">
        <v>17429</v>
      </c>
      <c r="F476" s="654" t="s">
        <v>16064</v>
      </c>
      <c r="G476" s="623" t="s">
        <v>17430</v>
      </c>
      <c r="H476" s="1125"/>
      <c r="I476" s="1125"/>
      <c r="J476" s="621"/>
      <c r="K476" s="621"/>
      <c r="L476" s="621"/>
      <c r="M476" s="621"/>
      <c r="N476" s="621"/>
      <c r="O476" s="621"/>
      <c r="P476" s="621"/>
      <c r="Q476" s="621"/>
      <c r="R476" s="621"/>
      <c r="S476" s="621"/>
      <c r="T476" s="621"/>
      <c r="U476" s="621"/>
      <c r="V476" s="621"/>
      <c r="W476" s="621"/>
      <c r="X476" s="621"/>
      <c r="Y476" s="621"/>
      <c r="Z476" s="621"/>
      <c r="AA476" s="2683"/>
      <c r="AB476" s="3123">
        <v>4.0</v>
      </c>
      <c r="AC476" s="1803" t="s">
        <v>55</v>
      </c>
      <c r="AD476" s="1803" t="s">
        <v>433</v>
      </c>
      <c r="AE476" s="641"/>
      <c r="AF476" s="641"/>
      <c r="AG476" s="641"/>
      <c r="AH476" s="1501"/>
    </row>
    <row r="477" ht="15.75" customHeight="1">
      <c r="A477" s="1501"/>
      <c r="B477" s="1500" t="s">
        <v>16066</v>
      </c>
      <c r="C477" s="1500"/>
      <c r="D477" s="1125"/>
      <c r="E477" s="1478"/>
      <c r="F477" s="1478" t="s">
        <v>16067</v>
      </c>
      <c r="G477" s="1478" t="s">
        <v>17431</v>
      </c>
      <c r="H477" s="2162"/>
      <c r="I477" s="2173"/>
      <c r="J477" s="621"/>
      <c r="K477" s="621"/>
      <c r="L477" s="621"/>
      <c r="M477" s="621"/>
      <c r="N477" s="621"/>
      <c r="O477" s="621"/>
      <c r="P477" s="621"/>
      <c r="Q477" s="621"/>
      <c r="R477" s="621"/>
      <c r="S477" s="621"/>
      <c r="T477" s="621"/>
      <c r="U477" s="621"/>
      <c r="V477" s="621"/>
      <c r="W477" s="621"/>
      <c r="X477" s="621"/>
      <c r="Y477" s="621"/>
      <c r="Z477" s="621"/>
      <c r="AA477" s="2683"/>
      <c r="AB477" s="3123">
        <v>3.0</v>
      </c>
      <c r="AC477" s="1803" t="s">
        <v>55</v>
      </c>
      <c r="AD477" s="1803" t="s">
        <v>433</v>
      </c>
      <c r="AE477" s="641"/>
      <c r="AF477" s="650"/>
      <c r="AG477" s="658"/>
      <c r="AH477" s="621"/>
    </row>
    <row r="478" ht="15.75" customHeight="1">
      <c r="A478" s="1501" t="s">
        <v>17432</v>
      </c>
      <c r="B478" s="1501"/>
      <c r="C478" s="1501"/>
      <c r="D478" s="1501"/>
      <c r="E478" s="654"/>
      <c r="F478" s="654"/>
      <c r="G478" s="654"/>
      <c r="H478" s="882" t="s">
        <v>94</v>
      </c>
      <c r="I478" s="882" t="s">
        <v>94</v>
      </c>
      <c r="J478" s="621"/>
      <c r="K478" s="621"/>
      <c r="L478" s="621"/>
      <c r="M478" s="621"/>
      <c r="N478" s="621"/>
      <c r="O478" s="621"/>
      <c r="P478" s="621"/>
      <c r="Q478" s="621"/>
      <c r="R478" s="621"/>
      <c r="S478" s="621"/>
      <c r="T478" s="621"/>
      <c r="U478" s="621"/>
      <c r="V478" s="621"/>
      <c r="W478" s="621"/>
      <c r="X478" s="621"/>
      <c r="Y478" s="621"/>
      <c r="Z478" s="621"/>
      <c r="AA478" s="2683"/>
      <c r="AB478" s="3123" t="s">
        <v>94</v>
      </c>
      <c r="AC478" s="1803" t="s">
        <v>55</v>
      </c>
      <c r="AD478" s="1803" t="s">
        <v>433</v>
      </c>
      <c r="AE478" s="658"/>
      <c r="AF478" s="650"/>
      <c r="AG478" s="658"/>
      <c r="AH478" s="1501"/>
    </row>
    <row r="479" ht="15.75" customHeight="1">
      <c r="A479" s="1501"/>
      <c r="B479" s="654" t="s">
        <v>17111</v>
      </c>
      <c r="C479" s="1501"/>
      <c r="D479" s="1501"/>
      <c r="E479" s="654"/>
      <c r="F479" s="654"/>
      <c r="G479" s="654"/>
      <c r="H479" s="882" t="s">
        <v>94</v>
      </c>
      <c r="I479" s="882" t="s">
        <v>94</v>
      </c>
      <c r="J479" s="621"/>
      <c r="K479" s="621"/>
      <c r="L479" s="621"/>
      <c r="M479" s="621"/>
      <c r="N479" s="621"/>
      <c r="O479" s="621"/>
      <c r="P479" s="621"/>
      <c r="Q479" s="621"/>
      <c r="R479" s="621"/>
      <c r="S479" s="621"/>
      <c r="T479" s="621"/>
      <c r="U479" s="621"/>
      <c r="V479" s="621"/>
      <c r="W479" s="621"/>
      <c r="X479" s="621"/>
      <c r="Y479" s="621"/>
      <c r="Z479" s="621"/>
      <c r="AA479" s="2683"/>
      <c r="AB479" s="3123" t="s">
        <v>94</v>
      </c>
      <c r="AC479" s="1803" t="s">
        <v>55</v>
      </c>
      <c r="AD479" s="1803" t="s">
        <v>433</v>
      </c>
      <c r="AE479" s="658"/>
      <c r="AF479" s="650"/>
      <c r="AG479" s="658"/>
      <c r="AH479" s="1501"/>
    </row>
    <row r="480" ht="15.75" hidden="1" customHeight="1">
      <c r="A480" s="1501"/>
      <c r="B480" s="1501"/>
      <c r="C480" s="1501"/>
      <c r="D480" s="1501"/>
      <c r="E480" s="654" t="s">
        <v>17433</v>
      </c>
      <c r="F480" s="654" t="s">
        <v>17434</v>
      </c>
      <c r="G480" s="654" t="s">
        <v>17435</v>
      </c>
      <c r="H480" s="1125"/>
      <c r="I480" s="1125"/>
      <c r="J480" s="621"/>
      <c r="K480" s="621"/>
      <c r="L480" s="621"/>
      <c r="M480" s="621"/>
      <c r="N480" s="621"/>
      <c r="O480" s="621"/>
      <c r="P480" s="621"/>
      <c r="Q480" s="621"/>
      <c r="R480" s="621"/>
      <c r="S480" s="621"/>
      <c r="T480" s="621"/>
      <c r="U480" s="621"/>
      <c r="V480" s="621"/>
      <c r="W480" s="621"/>
      <c r="X480" s="621"/>
      <c r="Y480" s="621"/>
      <c r="Z480" s="621"/>
      <c r="AA480" s="2683"/>
      <c r="AB480" s="3123">
        <v>4.0</v>
      </c>
      <c r="AC480" s="1803" t="s">
        <v>55</v>
      </c>
      <c r="AD480" s="1803" t="s">
        <v>433</v>
      </c>
      <c r="AE480" s="658"/>
      <c r="AF480" s="658"/>
      <c r="AG480" s="658"/>
      <c r="AH480" s="1501"/>
    </row>
    <row r="481" ht="15.75" hidden="1" customHeight="1">
      <c r="A481" s="1501"/>
      <c r="B481" s="1501"/>
      <c r="C481" s="1501"/>
      <c r="D481" s="1501"/>
      <c r="E481" s="654" t="s">
        <v>17436</v>
      </c>
      <c r="F481" s="654" t="s">
        <v>17434</v>
      </c>
      <c r="G481" s="654" t="s">
        <v>17437</v>
      </c>
      <c r="H481" s="1125"/>
      <c r="I481" s="1125"/>
      <c r="J481" s="621"/>
      <c r="K481" s="621"/>
      <c r="L481" s="621"/>
      <c r="M481" s="621"/>
      <c r="N481" s="621"/>
      <c r="O481" s="621"/>
      <c r="P481" s="621"/>
      <c r="Q481" s="621"/>
      <c r="R481" s="621"/>
      <c r="S481" s="621"/>
      <c r="T481" s="621"/>
      <c r="U481" s="621"/>
      <c r="V481" s="621"/>
      <c r="W481" s="621"/>
      <c r="X481" s="621"/>
      <c r="Y481" s="621"/>
      <c r="Z481" s="621"/>
      <c r="AA481" s="2683"/>
      <c r="AB481" s="3123">
        <v>4.0</v>
      </c>
      <c r="AC481" s="1803" t="s">
        <v>55</v>
      </c>
      <c r="AD481" s="1803" t="s">
        <v>433</v>
      </c>
      <c r="AE481" s="658"/>
      <c r="AF481" s="658"/>
      <c r="AG481" s="658"/>
      <c r="AH481" s="1501"/>
    </row>
    <row r="482" ht="15.75" hidden="1" customHeight="1">
      <c r="A482" s="1501"/>
      <c r="B482" s="1501"/>
      <c r="C482" s="1501"/>
      <c r="D482" s="1501"/>
      <c r="E482" s="654" t="s">
        <v>17438</v>
      </c>
      <c r="F482" s="654" t="s">
        <v>17434</v>
      </c>
      <c r="G482" s="654" t="s">
        <v>17439</v>
      </c>
      <c r="H482" s="1125"/>
      <c r="I482" s="1125"/>
      <c r="J482" s="621"/>
      <c r="K482" s="621"/>
      <c r="L482" s="621"/>
      <c r="M482" s="621"/>
      <c r="N482" s="621"/>
      <c r="O482" s="621"/>
      <c r="P482" s="621"/>
      <c r="Q482" s="621"/>
      <c r="R482" s="621"/>
      <c r="S482" s="621"/>
      <c r="T482" s="621"/>
      <c r="U482" s="621"/>
      <c r="V482" s="621"/>
      <c r="W482" s="621"/>
      <c r="X482" s="621"/>
      <c r="Y482" s="621"/>
      <c r="Z482" s="621"/>
      <c r="AA482" s="2683"/>
      <c r="AB482" s="3123">
        <v>4.0</v>
      </c>
      <c r="AC482" s="1803" t="s">
        <v>55</v>
      </c>
      <c r="AD482" s="1803" t="s">
        <v>433</v>
      </c>
      <c r="AE482" s="658"/>
      <c r="AF482" s="658"/>
      <c r="AG482" s="658"/>
      <c r="AH482" s="1501"/>
    </row>
    <row r="483" ht="15.75" customHeight="1">
      <c r="A483" s="1501"/>
      <c r="B483" s="1500"/>
      <c r="C483" s="1500"/>
      <c r="D483" s="1500"/>
      <c r="E483" s="1478" t="s">
        <v>17440</v>
      </c>
      <c r="F483" s="1478" t="s">
        <v>17434</v>
      </c>
      <c r="G483" s="1478" t="s">
        <v>17441</v>
      </c>
      <c r="H483" s="2162"/>
      <c r="I483" s="2162"/>
      <c r="J483" s="621"/>
      <c r="K483" s="621"/>
      <c r="L483" s="621"/>
      <c r="M483" s="621"/>
      <c r="N483" s="621"/>
      <c r="O483" s="621"/>
      <c r="P483" s="621"/>
      <c r="Q483" s="621"/>
      <c r="R483" s="621"/>
      <c r="S483" s="621"/>
      <c r="T483" s="621"/>
      <c r="U483" s="621"/>
      <c r="V483" s="621"/>
      <c r="W483" s="621"/>
      <c r="X483" s="621"/>
      <c r="Y483" s="621"/>
      <c r="Z483" s="621"/>
      <c r="AA483" s="2683"/>
      <c r="AB483" s="3123">
        <v>3.0</v>
      </c>
      <c r="AC483" s="1803" t="s">
        <v>55</v>
      </c>
      <c r="AD483" s="1803" t="s">
        <v>433</v>
      </c>
      <c r="AE483" s="652"/>
      <c r="AF483" s="650"/>
      <c r="AG483" s="658"/>
      <c r="AH483" s="1501"/>
    </row>
    <row r="484" ht="15.75" hidden="1" customHeight="1">
      <c r="A484" s="1501"/>
      <c r="B484" s="1501"/>
      <c r="C484" s="654" t="s">
        <v>2572</v>
      </c>
      <c r="D484" s="654" t="s">
        <v>17442</v>
      </c>
      <c r="E484" s="654" t="s">
        <v>17443</v>
      </c>
      <c r="F484" s="654" t="s">
        <v>17444</v>
      </c>
      <c r="G484" s="623" t="s">
        <v>17445</v>
      </c>
      <c r="H484" s="1125"/>
      <c r="I484" s="1125"/>
      <c r="J484" s="621"/>
      <c r="K484" s="621"/>
      <c r="L484" s="621"/>
      <c r="M484" s="621"/>
      <c r="N484" s="621"/>
      <c r="O484" s="621"/>
      <c r="P484" s="621"/>
      <c r="Q484" s="621"/>
      <c r="R484" s="621"/>
      <c r="S484" s="621"/>
      <c r="T484" s="621"/>
      <c r="U484" s="621"/>
      <c r="V484" s="621"/>
      <c r="W484" s="621"/>
      <c r="X484" s="621"/>
      <c r="Y484" s="621"/>
      <c r="Z484" s="621"/>
      <c r="AA484" s="2683"/>
      <c r="AB484" s="3123">
        <v>4.0</v>
      </c>
      <c r="AC484" s="1803" t="s">
        <v>55</v>
      </c>
      <c r="AD484" s="665" t="s">
        <v>433</v>
      </c>
      <c r="AE484" s="641"/>
      <c r="AF484" s="658"/>
      <c r="AG484" s="658"/>
      <c r="AH484" s="1501"/>
    </row>
    <row r="485" ht="15.75" hidden="1" customHeight="1">
      <c r="A485" s="1501"/>
      <c r="B485" s="1501"/>
      <c r="C485" s="1501"/>
      <c r="D485" s="654" t="s">
        <v>17446</v>
      </c>
      <c r="E485" s="654" t="s">
        <v>17447</v>
      </c>
      <c r="F485" s="654" t="s">
        <v>17444</v>
      </c>
      <c r="G485" s="654" t="s">
        <v>17448</v>
      </c>
      <c r="H485" s="1125"/>
      <c r="I485" s="1125"/>
      <c r="J485" s="621"/>
      <c r="K485" s="621"/>
      <c r="L485" s="621"/>
      <c r="M485" s="621"/>
      <c r="N485" s="621"/>
      <c r="O485" s="621"/>
      <c r="P485" s="621"/>
      <c r="Q485" s="621"/>
      <c r="R485" s="621"/>
      <c r="S485" s="621"/>
      <c r="T485" s="621"/>
      <c r="U485" s="621"/>
      <c r="V485" s="621"/>
      <c r="W485" s="621"/>
      <c r="X485" s="621"/>
      <c r="Y485" s="621"/>
      <c r="Z485" s="621"/>
      <c r="AA485" s="2683"/>
      <c r="AB485" s="3123">
        <v>4.0</v>
      </c>
      <c r="AC485" s="1803" t="s">
        <v>55</v>
      </c>
      <c r="AD485" s="1803" t="s">
        <v>433</v>
      </c>
      <c r="AE485" s="658"/>
      <c r="AF485" s="658"/>
      <c r="AG485" s="658"/>
      <c r="AH485" s="1501"/>
    </row>
    <row r="486" ht="15.75" hidden="1" customHeight="1">
      <c r="A486" s="1501"/>
      <c r="B486" s="1501"/>
      <c r="C486" s="1501"/>
      <c r="D486" s="654" t="s">
        <v>1703</v>
      </c>
      <c r="E486" s="654" t="s">
        <v>17449</v>
      </c>
      <c r="F486" s="654" t="s">
        <v>17444</v>
      </c>
      <c r="G486" s="654" t="s">
        <v>17450</v>
      </c>
      <c r="H486" s="1125"/>
      <c r="I486" s="1125"/>
      <c r="J486" s="621"/>
      <c r="K486" s="621"/>
      <c r="L486" s="621"/>
      <c r="M486" s="621"/>
      <c r="N486" s="621"/>
      <c r="O486" s="621"/>
      <c r="P486" s="621"/>
      <c r="Q486" s="621"/>
      <c r="R486" s="621"/>
      <c r="S486" s="621"/>
      <c r="T486" s="621"/>
      <c r="U486" s="621"/>
      <c r="V486" s="621"/>
      <c r="W486" s="621"/>
      <c r="X486" s="621"/>
      <c r="Y486" s="621"/>
      <c r="Z486" s="621"/>
      <c r="AA486" s="2683"/>
      <c r="AB486" s="3123">
        <v>4.0</v>
      </c>
      <c r="AC486" s="1803" t="s">
        <v>55</v>
      </c>
      <c r="AD486" s="1803" t="s">
        <v>433</v>
      </c>
      <c r="AE486" s="658"/>
      <c r="AF486" s="658"/>
      <c r="AG486" s="658"/>
      <c r="AH486" s="1501"/>
    </row>
    <row r="487" ht="15.75" hidden="1" customHeight="1">
      <c r="A487" s="1501"/>
      <c r="B487" s="1501"/>
      <c r="C487" s="654" t="s">
        <v>17451</v>
      </c>
      <c r="D487" s="1501"/>
      <c r="E487" s="654" t="s">
        <v>17452</v>
      </c>
      <c r="F487" s="654" t="s">
        <v>17453</v>
      </c>
      <c r="G487" s="654" t="s">
        <v>17454</v>
      </c>
      <c r="H487" s="1125"/>
      <c r="I487" s="1125"/>
      <c r="J487" s="621"/>
      <c r="K487" s="621"/>
      <c r="L487" s="621"/>
      <c r="M487" s="621"/>
      <c r="N487" s="621"/>
      <c r="O487" s="621"/>
      <c r="P487" s="621"/>
      <c r="Q487" s="621"/>
      <c r="R487" s="621"/>
      <c r="S487" s="621"/>
      <c r="T487" s="621"/>
      <c r="U487" s="621"/>
      <c r="V487" s="621"/>
      <c r="W487" s="621"/>
      <c r="X487" s="621"/>
      <c r="Y487" s="621"/>
      <c r="Z487" s="621"/>
      <c r="AA487" s="2683"/>
      <c r="AB487" s="3123">
        <v>4.0</v>
      </c>
      <c r="AC487" s="1803" t="s">
        <v>55</v>
      </c>
      <c r="AD487" s="1803" t="s">
        <v>6551</v>
      </c>
      <c r="AE487" s="650" t="s">
        <v>17455</v>
      </c>
      <c r="AF487" s="650" t="s">
        <v>17456</v>
      </c>
      <c r="AG487" s="658"/>
      <c r="AH487" s="1501"/>
    </row>
    <row r="488" ht="15.75" hidden="1" customHeight="1">
      <c r="A488" s="1501"/>
      <c r="B488" s="1501"/>
      <c r="C488" s="654" t="s">
        <v>17457</v>
      </c>
      <c r="D488" s="1501"/>
      <c r="E488" s="654" t="s">
        <v>17458</v>
      </c>
      <c r="F488" s="654" t="s">
        <v>17459</v>
      </c>
      <c r="G488" s="654" t="s">
        <v>17460</v>
      </c>
      <c r="H488" s="1125"/>
      <c r="I488" s="1125"/>
      <c r="J488" s="621"/>
      <c r="K488" s="621"/>
      <c r="L488" s="621"/>
      <c r="M488" s="621"/>
      <c r="N488" s="621"/>
      <c r="O488" s="621"/>
      <c r="P488" s="621"/>
      <c r="Q488" s="621"/>
      <c r="R488" s="621"/>
      <c r="S488" s="621"/>
      <c r="T488" s="621"/>
      <c r="U488" s="621"/>
      <c r="V488" s="621"/>
      <c r="W488" s="621"/>
      <c r="X488" s="621"/>
      <c r="Y488" s="621"/>
      <c r="Z488" s="621"/>
      <c r="AA488" s="2683"/>
      <c r="AB488" s="3123">
        <v>4.0</v>
      </c>
      <c r="AC488" s="1803" t="s">
        <v>55</v>
      </c>
      <c r="AD488" s="1803" t="s">
        <v>433</v>
      </c>
      <c r="AE488" s="658"/>
      <c r="AF488" s="658"/>
      <c r="AG488" s="658"/>
      <c r="AH488" s="1501"/>
    </row>
    <row r="489" ht="15.75" customHeight="1">
      <c r="A489" s="1501"/>
      <c r="B489" s="1478" t="s">
        <v>17461</v>
      </c>
      <c r="C489" s="1478" t="s">
        <v>17462</v>
      </c>
      <c r="D489" s="1500"/>
      <c r="E489" s="1478"/>
      <c r="F489" s="1478" t="s">
        <v>17463</v>
      </c>
      <c r="G489" s="1478" t="s">
        <v>17464</v>
      </c>
      <c r="H489" s="2162"/>
      <c r="I489" s="2162"/>
      <c r="J489" s="621"/>
      <c r="K489" s="621"/>
      <c r="L489" s="621"/>
      <c r="M489" s="621"/>
      <c r="N489" s="621"/>
      <c r="O489" s="621"/>
      <c r="P489" s="621"/>
      <c r="Q489" s="621"/>
      <c r="R489" s="621"/>
      <c r="S489" s="621"/>
      <c r="T489" s="621"/>
      <c r="U489" s="621"/>
      <c r="V489" s="621"/>
      <c r="W489" s="621"/>
      <c r="X489" s="621"/>
      <c r="Y489" s="621"/>
      <c r="Z489" s="621"/>
      <c r="AA489" s="2683"/>
      <c r="AB489" s="3123">
        <v>3.0</v>
      </c>
      <c r="AC489" s="1803" t="s">
        <v>55</v>
      </c>
      <c r="AD489" s="1803" t="s">
        <v>433</v>
      </c>
      <c r="AE489" s="3184" t="s">
        <v>17465</v>
      </c>
      <c r="AF489" s="650"/>
      <c r="AG489" s="658"/>
      <c r="AH489" s="1501"/>
    </row>
    <row r="490" ht="15.75" hidden="1" customHeight="1">
      <c r="A490" s="1501"/>
      <c r="B490" s="1501"/>
      <c r="C490" s="654" t="s">
        <v>17466</v>
      </c>
      <c r="D490" s="1501"/>
      <c r="E490" s="654" t="s">
        <v>17467</v>
      </c>
      <c r="F490" s="654" t="s">
        <v>17468</v>
      </c>
      <c r="G490" s="654" t="s">
        <v>17469</v>
      </c>
      <c r="H490" s="1125"/>
      <c r="I490" s="1125"/>
      <c r="J490" s="621"/>
      <c r="K490" s="621"/>
      <c r="L490" s="621"/>
      <c r="M490" s="621"/>
      <c r="N490" s="621"/>
      <c r="O490" s="621"/>
      <c r="P490" s="621"/>
      <c r="Q490" s="621"/>
      <c r="R490" s="621"/>
      <c r="S490" s="621"/>
      <c r="T490" s="621"/>
      <c r="U490" s="621"/>
      <c r="V490" s="621"/>
      <c r="W490" s="621"/>
      <c r="X490" s="621"/>
      <c r="Y490" s="621"/>
      <c r="Z490" s="621"/>
      <c r="AA490" s="2683"/>
      <c r="AB490" s="3123">
        <v>4.0</v>
      </c>
      <c r="AC490" s="1803" t="s">
        <v>55</v>
      </c>
      <c r="AD490" s="1803" t="s">
        <v>433</v>
      </c>
      <c r="AE490" s="641"/>
      <c r="AF490" s="650" t="s">
        <v>17470</v>
      </c>
      <c r="AG490" s="658"/>
      <c r="AH490" s="621"/>
    </row>
    <row r="491" ht="15.75" hidden="1" customHeight="1">
      <c r="A491" s="1501"/>
      <c r="B491" s="1501"/>
      <c r="C491" s="1501"/>
      <c r="D491" s="1501"/>
      <c r="E491" s="654" t="s">
        <v>17471</v>
      </c>
      <c r="F491" s="654" t="s">
        <v>17472</v>
      </c>
      <c r="G491" s="654" t="s">
        <v>17469</v>
      </c>
      <c r="H491" s="1125"/>
      <c r="I491" s="1125"/>
      <c r="J491" s="621"/>
      <c r="K491" s="621"/>
      <c r="L491" s="621"/>
      <c r="M491" s="621"/>
      <c r="N491" s="621"/>
      <c r="O491" s="621"/>
      <c r="P491" s="621"/>
      <c r="Q491" s="621"/>
      <c r="R491" s="621"/>
      <c r="S491" s="621"/>
      <c r="T491" s="621"/>
      <c r="U491" s="621"/>
      <c r="V491" s="621"/>
      <c r="W491" s="621"/>
      <c r="X491" s="621"/>
      <c r="Y491" s="621"/>
      <c r="Z491" s="621"/>
      <c r="AA491" s="2683"/>
      <c r="AB491" s="3123">
        <v>4.0</v>
      </c>
      <c r="AC491" s="1803" t="s">
        <v>55</v>
      </c>
      <c r="AD491" s="1803" t="s">
        <v>433</v>
      </c>
      <c r="AE491" s="658"/>
      <c r="AF491" s="658"/>
      <c r="AG491" s="658"/>
      <c r="AH491" s="1501"/>
    </row>
    <row r="492" ht="15.75" customHeight="1">
      <c r="A492" s="1501"/>
      <c r="B492" s="1501" t="s">
        <v>17115</v>
      </c>
      <c r="C492" s="654" t="s">
        <v>17473</v>
      </c>
      <c r="D492" s="1501"/>
      <c r="E492" s="654"/>
      <c r="F492" s="654"/>
      <c r="G492" s="654"/>
      <c r="H492" s="882" t="s">
        <v>94</v>
      </c>
      <c r="I492" s="882" t="s">
        <v>94</v>
      </c>
      <c r="J492" s="621"/>
      <c r="K492" s="621"/>
      <c r="L492" s="621"/>
      <c r="M492" s="621"/>
      <c r="N492" s="621"/>
      <c r="O492" s="621"/>
      <c r="P492" s="621"/>
      <c r="Q492" s="621"/>
      <c r="R492" s="621"/>
      <c r="S492" s="621"/>
      <c r="T492" s="621"/>
      <c r="U492" s="621"/>
      <c r="V492" s="621"/>
      <c r="W492" s="621"/>
      <c r="X492" s="621"/>
      <c r="Y492" s="621"/>
      <c r="Z492" s="621"/>
      <c r="AA492" s="2683"/>
      <c r="AB492" s="3123" t="s">
        <v>94</v>
      </c>
      <c r="AC492" s="1803" t="s">
        <v>55</v>
      </c>
      <c r="AD492" s="1803" t="s">
        <v>433</v>
      </c>
      <c r="AE492" s="658"/>
      <c r="AF492" s="650"/>
      <c r="AG492" s="658"/>
      <c r="AH492" s="1501"/>
    </row>
    <row r="493" ht="15.75" hidden="1" customHeight="1">
      <c r="A493" s="1501"/>
      <c r="B493" s="1501"/>
      <c r="C493" s="1501"/>
      <c r="D493" s="1501" t="s">
        <v>5552</v>
      </c>
      <c r="E493" s="654" t="s">
        <v>17474</v>
      </c>
      <c r="F493" s="654" t="s">
        <v>17475</v>
      </c>
      <c r="G493" s="654" t="s">
        <v>17476</v>
      </c>
      <c r="H493" s="1125"/>
      <c r="I493" s="1125"/>
      <c r="J493" s="621"/>
      <c r="K493" s="621"/>
      <c r="L493" s="621"/>
      <c r="M493" s="621"/>
      <c r="N493" s="621"/>
      <c r="O493" s="621"/>
      <c r="P493" s="621"/>
      <c r="Q493" s="621"/>
      <c r="R493" s="621"/>
      <c r="S493" s="621"/>
      <c r="T493" s="621"/>
      <c r="U493" s="621"/>
      <c r="V493" s="621"/>
      <c r="W493" s="621"/>
      <c r="X493" s="621"/>
      <c r="Y493" s="621"/>
      <c r="Z493" s="621"/>
      <c r="AA493" s="2683"/>
      <c r="AB493" s="3123">
        <v>4.0</v>
      </c>
      <c r="AC493" s="1803" t="s">
        <v>55</v>
      </c>
      <c r="AD493" s="1803" t="s">
        <v>433</v>
      </c>
      <c r="AE493" s="3173"/>
      <c r="AF493" s="658"/>
      <c r="AG493" s="658"/>
      <c r="AH493" s="1501"/>
    </row>
    <row r="494" ht="15.75" customHeight="1">
      <c r="A494" s="1501"/>
      <c r="B494" s="1500"/>
      <c r="C494" s="1500"/>
      <c r="D494" s="1500" t="s">
        <v>17111</v>
      </c>
      <c r="E494" s="1478" t="s">
        <v>17477</v>
      </c>
      <c r="F494" s="1478" t="s">
        <v>17478</v>
      </c>
      <c r="G494" s="1478" t="s">
        <v>17479</v>
      </c>
      <c r="H494" s="2162"/>
      <c r="I494" s="2162"/>
      <c r="J494" s="621"/>
      <c r="K494" s="621"/>
      <c r="L494" s="621"/>
      <c r="M494" s="621"/>
      <c r="N494" s="621"/>
      <c r="O494" s="621"/>
      <c r="P494" s="621"/>
      <c r="Q494" s="621"/>
      <c r="R494" s="621"/>
      <c r="S494" s="621"/>
      <c r="T494" s="621"/>
      <c r="U494" s="621"/>
      <c r="V494" s="621"/>
      <c r="W494" s="621"/>
      <c r="X494" s="621"/>
      <c r="Y494" s="621"/>
      <c r="Z494" s="621"/>
      <c r="AA494" s="2683"/>
      <c r="AB494" s="3123">
        <v>3.0</v>
      </c>
      <c r="AC494" s="1803" t="s">
        <v>55</v>
      </c>
      <c r="AD494" s="1804" t="s">
        <v>433</v>
      </c>
      <c r="AE494" s="3185" t="s">
        <v>17480</v>
      </c>
      <c r="AF494" s="650"/>
      <c r="AG494" s="658"/>
      <c r="AH494" s="654" t="s">
        <v>17481</v>
      </c>
    </row>
    <row r="495" ht="15.75" customHeight="1">
      <c r="A495" s="1501"/>
      <c r="B495" s="1500"/>
      <c r="C495" s="732" t="s">
        <v>17482</v>
      </c>
      <c r="D495" s="1500"/>
      <c r="E495" s="732" t="s">
        <v>17483</v>
      </c>
      <c r="F495" s="1478" t="s">
        <v>17484</v>
      </c>
      <c r="G495" s="1013" t="s">
        <v>17485</v>
      </c>
      <c r="H495" s="2162"/>
      <c r="I495" s="2162"/>
      <c r="J495" s="621"/>
      <c r="K495" s="621"/>
      <c r="L495" s="621"/>
      <c r="M495" s="621"/>
      <c r="N495" s="621"/>
      <c r="O495" s="621"/>
      <c r="P495" s="621"/>
      <c r="Q495" s="621"/>
      <c r="R495" s="621"/>
      <c r="S495" s="621"/>
      <c r="T495" s="621"/>
      <c r="U495" s="621"/>
      <c r="V495" s="621"/>
      <c r="W495" s="621"/>
      <c r="X495" s="621"/>
      <c r="Y495" s="621"/>
      <c r="Z495" s="621"/>
      <c r="AA495" s="2683"/>
      <c r="AB495" s="3186">
        <v>3.0</v>
      </c>
      <c r="AC495" s="1803" t="s">
        <v>55</v>
      </c>
      <c r="AD495" s="1803" t="s">
        <v>433</v>
      </c>
      <c r="AE495" s="656" t="s">
        <v>17486</v>
      </c>
      <c r="AF495" s="640" t="s">
        <v>17487</v>
      </c>
      <c r="AG495" s="641"/>
      <c r="AH495" s="1501"/>
    </row>
    <row r="496" ht="15.75" customHeight="1">
      <c r="A496" s="1501" t="s">
        <v>3706</v>
      </c>
      <c r="B496" s="1501"/>
      <c r="C496" s="1501"/>
      <c r="D496" s="1501"/>
      <c r="E496" s="654"/>
      <c r="F496" s="654"/>
      <c r="G496" s="654"/>
      <c r="H496" s="882" t="s">
        <v>94</v>
      </c>
      <c r="I496" s="882" t="s">
        <v>94</v>
      </c>
      <c r="J496" s="621"/>
      <c r="K496" s="621"/>
      <c r="L496" s="621"/>
      <c r="M496" s="621"/>
      <c r="N496" s="621"/>
      <c r="O496" s="621"/>
      <c r="P496" s="621"/>
      <c r="Q496" s="621"/>
      <c r="R496" s="621"/>
      <c r="S496" s="621"/>
      <c r="T496" s="621"/>
      <c r="U496" s="621"/>
      <c r="V496" s="621"/>
      <c r="W496" s="621"/>
      <c r="X496" s="621"/>
      <c r="Y496" s="621"/>
      <c r="Z496" s="621"/>
      <c r="AA496" s="2683"/>
      <c r="AB496" s="3123" t="s">
        <v>94</v>
      </c>
      <c r="AC496" s="1803" t="s">
        <v>55</v>
      </c>
      <c r="AD496" s="1803" t="s">
        <v>433</v>
      </c>
      <c r="AE496" s="658"/>
      <c r="AF496" s="650"/>
      <c r="AG496" s="658"/>
      <c r="AH496" s="1501"/>
    </row>
    <row r="497" ht="15.75" hidden="1" customHeight="1">
      <c r="A497" s="1501"/>
      <c r="B497" s="1501"/>
      <c r="C497" s="1501"/>
      <c r="D497" s="1501"/>
      <c r="E497" s="654" t="s">
        <v>17488</v>
      </c>
      <c r="F497" s="654" t="s">
        <v>10229</v>
      </c>
      <c r="G497" s="654" t="s">
        <v>17489</v>
      </c>
      <c r="H497" s="1125"/>
      <c r="I497" s="1125"/>
      <c r="J497" s="621"/>
      <c r="K497" s="621"/>
      <c r="L497" s="621"/>
      <c r="M497" s="621"/>
      <c r="N497" s="621"/>
      <c r="O497" s="621"/>
      <c r="P497" s="621"/>
      <c r="Q497" s="621"/>
      <c r="R497" s="621"/>
      <c r="S497" s="621"/>
      <c r="T497" s="621"/>
      <c r="U497" s="621"/>
      <c r="V497" s="621"/>
      <c r="W497" s="621"/>
      <c r="X497" s="621"/>
      <c r="Y497" s="621"/>
      <c r="Z497" s="621"/>
      <c r="AA497" s="2683"/>
      <c r="AB497" s="3123">
        <v>4.0</v>
      </c>
      <c r="AC497" s="1803" t="s">
        <v>55</v>
      </c>
      <c r="AD497" s="1803" t="s">
        <v>433</v>
      </c>
      <c r="AE497" s="658"/>
      <c r="AF497" s="658"/>
      <c r="AG497" s="658"/>
      <c r="AH497" s="1501"/>
    </row>
    <row r="498" ht="15.75" hidden="1" customHeight="1">
      <c r="A498" s="1501"/>
      <c r="B498" s="1501"/>
      <c r="C498" s="1501"/>
      <c r="D498" s="1501"/>
      <c r="E498" s="654" t="s">
        <v>17490</v>
      </c>
      <c r="F498" s="623" t="s">
        <v>10229</v>
      </c>
      <c r="G498" s="623" t="s">
        <v>17491</v>
      </c>
      <c r="H498" s="1125"/>
      <c r="I498" s="1125"/>
      <c r="J498" s="621"/>
      <c r="K498" s="621"/>
      <c r="L498" s="621"/>
      <c r="M498" s="621"/>
      <c r="N498" s="621"/>
      <c r="O498" s="621"/>
      <c r="P498" s="621"/>
      <c r="Q498" s="621"/>
      <c r="R498" s="621"/>
      <c r="S498" s="621"/>
      <c r="T498" s="621"/>
      <c r="U498" s="621"/>
      <c r="V498" s="621"/>
      <c r="W498" s="621"/>
      <c r="X498" s="621"/>
      <c r="Y498" s="621"/>
      <c r="Z498" s="621"/>
      <c r="AA498" s="2683"/>
      <c r="AB498" s="3123">
        <v>4.0</v>
      </c>
      <c r="AC498" s="1803" t="s">
        <v>55</v>
      </c>
      <c r="AD498" s="1803" t="s">
        <v>433</v>
      </c>
      <c r="AE498" s="658"/>
      <c r="AF498" s="658"/>
      <c r="AG498" s="641"/>
      <c r="AH498" s="1501"/>
    </row>
    <row r="499" ht="15.75" customHeight="1">
      <c r="A499" s="1501"/>
      <c r="B499" s="654" t="s">
        <v>17492</v>
      </c>
      <c r="C499" s="654" t="s">
        <v>3303</v>
      </c>
      <c r="D499" s="1501"/>
      <c r="E499" s="654"/>
      <c r="F499" s="623"/>
      <c r="G499" s="623"/>
      <c r="H499" s="882" t="s">
        <v>94</v>
      </c>
      <c r="I499" s="882" t="s">
        <v>94</v>
      </c>
      <c r="J499" s="621"/>
      <c r="K499" s="621"/>
      <c r="L499" s="621"/>
      <c r="M499" s="621"/>
      <c r="N499" s="621"/>
      <c r="O499" s="621"/>
      <c r="P499" s="621"/>
      <c r="Q499" s="621"/>
      <c r="R499" s="621"/>
      <c r="S499" s="621"/>
      <c r="T499" s="621"/>
      <c r="U499" s="621"/>
      <c r="V499" s="621"/>
      <c r="W499" s="621"/>
      <c r="X499" s="621"/>
      <c r="Y499" s="621"/>
      <c r="Z499" s="621"/>
      <c r="AA499" s="2683"/>
      <c r="AB499" s="3123" t="s">
        <v>94</v>
      </c>
      <c r="AC499" s="1803" t="s">
        <v>55</v>
      </c>
      <c r="AD499" s="1803" t="s">
        <v>433</v>
      </c>
      <c r="AE499" s="658"/>
      <c r="AF499" s="650"/>
      <c r="AG499" s="641"/>
      <c r="AH499" s="1501"/>
    </row>
    <row r="500" ht="15.75" hidden="1" customHeight="1">
      <c r="A500" s="1501"/>
      <c r="B500" s="1501"/>
      <c r="C500" s="1501"/>
      <c r="D500" s="1501"/>
      <c r="E500" s="654" t="s">
        <v>17493</v>
      </c>
      <c r="F500" s="654" t="s">
        <v>10229</v>
      </c>
      <c r="G500" s="654" t="s">
        <v>17494</v>
      </c>
      <c r="H500" s="1125"/>
      <c r="I500" s="1125"/>
      <c r="J500" s="621"/>
      <c r="K500" s="621"/>
      <c r="L500" s="621"/>
      <c r="M500" s="621"/>
      <c r="N500" s="621"/>
      <c r="O500" s="621"/>
      <c r="P500" s="621"/>
      <c r="Q500" s="621"/>
      <c r="R500" s="621"/>
      <c r="S500" s="621"/>
      <c r="T500" s="621"/>
      <c r="U500" s="621"/>
      <c r="V500" s="621"/>
      <c r="W500" s="621"/>
      <c r="X500" s="621"/>
      <c r="Y500" s="621"/>
      <c r="Z500" s="621"/>
      <c r="AA500" s="2683"/>
      <c r="AB500" s="3123">
        <v>4.0</v>
      </c>
      <c r="AC500" s="1803" t="s">
        <v>55</v>
      </c>
      <c r="AD500" s="1803" t="s">
        <v>433</v>
      </c>
      <c r="AE500" s="658"/>
      <c r="AF500" s="650" t="s">
        <v>17495</v>
      </c>
      <c r="AG500" s="658"/>
      <c r="AH500" s="1501"/>
    </row>
    <row r="501" ht="15.75" hidden="1" customHeight="1">
      <c r="A501" s="1501"/>
      <c r="B501" s="1501"/>
      <c r="C501" s="1501"/>
      <c r="D501" s="1501"/>
      <c r="E501" s="654" t="s">
        <v>17496</v>
      </c>
      <c r="F501" s="623" t="s">
        <v>10229</v>
      </c>
      <c r="G501" s="623" t="s">
        <v>17497</v>
      </c>
      <c r="H501" s="1125"/>
      <c r="I501" s="1125"/>
      <c r="J501" s="621"/>
      <c r="K501" s="621"/>
      <c r="L501" s="621"/>
      <c r="M501" s="621"/>
      <c r="N501" s="621"/>
      <c r="O501" s="621"/>
      <c r="P501" s="621"/>
      <c r="Q501" s="621"/>
      <c r="R501" s="621"/>
      <c r="S501" s="621"/>
      <c r="T501" s="621"/>
      <c r="U501" s="621"/>
      <c r="V501" s="621"/>
      <c r="W501" s="621"/>
      <c r="X501" s="621"/>
      <c r="Y501" s="621"/>
      <c r="Z501" s="621"/>
      <c r="AA501" s="2683"/>
      <c r="AB501" s="3123">
        <v>4.0</v>
      </c>
      <c r="AC501" s="1803" t="s">
        <v>55</v>
      </c>
      <c r="AD501" s="1803" t="s">
        <v>416</v>
      </c>
      <c r="AE501" s="641"/>
      <c r="AF501" s="658"/>
      <c r="AG501" s="658"/>
      <c r="AH501" s="1501"/>
    </row>
    <row r="502" ht="15.75" hidden="1" customHeight="1">
      <c r="A502" s="1501"/>
      <c r="B502" s="1501"/>
      <c r="C502" s="1501"/>
      <c r="D502" s="1501"/>
      <c r="E502" s="654" t="s">
        <v>17498</v>
      </c>
      <c r="F502" s="654" t="s">
        <v>10229</v>
      </c>
      <c r="G502" s="654" t="s">
        <v>17499</v>
      </c>
      <c r="H502" s="1125"/>
      <c r="I502" s="1125"/>
      <c r="J502" s="621"/>
      <c r="K502" s="621"/>
      <c r="L502" s="621"/>
      <c r="M502" s="621"/>
      <c r="N502" s="621"/>
      <c r="O502" s="621"/>
      <c r="P502" s="621"/>
      <c r="Q502" s="621"/>
      <c r="R502" s="621"/>
      <c r="S502" s="621"/>
      <c r="T502" s="621"/>
      <c r="U502" s="621"/>
      <c r="V502" s="621"/>
      <c r="W502" s="621"/>
      <c r="X502" s="621"/>
      <c r="Y502" s="621"/>
      <c r="Z502" s="621"/>
      <c r="AA502" s="2683"/>
      <c r="AB502" s="3123">
        <v>4.0</v>
      </c>
      <c r="AC502" s="1803" t="s">
        <v>55</v>
      </c>
      <c r="AD502" s="1803" t="s">
        <v>433</v>
      </c>
      <c r="AE502" s="658"/>
      <c r="AF502" s="658"/>
      <c r="AG502" s="658"/>
      <c r="AH502" s="1501"/>
    </row>
    <row r="503" ht="15.75" customHeight="1">
      <c r="A503" s="1501"/>
      <c r="B503" s="654" t="s">
        <v>17473</v>
      </c>
      <c r="C503" s="1501"/>
      <c r="D503" s="1501"/>
      <c r="E503" s="654"/>
      <c r="F503" s="654"/>
      <c r="G503" s="623"/>
      <c r="H503" s="882" t="s">
        <v>94</v>
      </c>
      <c r="I503" s="882" t="s">
        <v>94</v>
      </c>
      <c r="J503" s="621"/>
      <c r="K503" s="621"/>
      <c r="L503" s="621"/>
      <c r="M503" s="621"/>
      <c r="N503" s="621"/>
      <c r="O503" s="621"/>
      <c r="P503" s="621"/>
      <c r="Q503" s="621"/>
      <c r="R503" s="621"/>
      <c r="S503" s="621"/>
      <c r="T503" s="621"/>
      <c r="U503" s="621"/>
      <c r="V503" s="621"/>
      <c r="W503" s="621"/>
      <c r="X503" s="621"/>
      <c r="Y503" s="621"/>
      <c r="Z503" s="621"/>
      <c r="AA503" s="2683"/>
      <c r="AB503" s="3123" t="s">
        <v>94</v>
      </c>
      <c r="AC503" s="1803" t="s">
        <v>55</v>
      </c>
      <c r="AD503" s="665" t="s">
        <v>433</v>
      </c>
      <c r="AE503" s="658"/>
      <c r="AF503" s="650"/>
      <c r="AG503" s="658"/>
      <c r="AH503" s="621"/>
    </row>
    <row r="504" ht="15.75" hidden="1" customHeight="1">
      <c r="A504" s="1501"/>
      <c r="B504" s="1501"/>
      <c r="C504" s="654" t="s">
        <v>17500</v>
      </c>
      <c r="D504" s="654" t="s">
        <v>17501</v>
      </c>
      <c r="E504" s="654" t="s">
        <v>17502</v>
      </c>
      <c r="F504" s="654" t="s">
        <v>17503</v>
      </c>
      <c r="G504" s="654" t="s">
        <v>17504</v>
      </c>
      <c r="H504" s="1125"/>
      <c r="I504" s="1125"/>
      <c r="J504" s="621"/>
      <c r="K504" s="621"/>
      <c r="L504" s="621"/>
      <c r="M504" s="621"/>
      <c r="N504" s="621"/>
      <c r="O504" s="621"/>
      <c r="P504" s="621"/>
      <c r="Q504" s="621"/>
      <c r="R504" s="621"/>
      <c r="S504" s="621"/>
      <c r="T504" s="621"/>
      <c r="U504" s="621"/>
      <c r="V504" s="621"/>
      <c r="W504" s="621"/>
      <c r="X504" s="621"/>
      <c r="Y504" s="621"/>
      <c r="Z504" s="621"/>
      <c r="AA504" s="2683"/>
      <c r="AB504" s="3123">
        <v>4.0</v>
      </c>
      <c r="AC504" s="1803" t="s">
        <v>55</v>
      </c>
      <c r="AD504" s="1803" t="s">
        <v>433</v>
      </c>
      <c r="AE504" s="641"/>
      <c r="AF504" s="658"/>
      <c r="AG504" s="641"/>
      <c r="AH504" s="1501"/>
    </row>
    <row r="505" ht="15.75" hidden="1" customHeight="1">
      <c r="A505" s="1501"/>
      <c r="B505" s="1501"/>
      <c r="C505" s="654" t="s">
        <v>3752</v>
      </c>
      <c r="D505" s="654" t="s">
        <v>252</v>
      </c>
      <c r="E505" s="654" t="s">
        <v>17505</v>
      </c>
      <c r="F505" s="623" t="s">
        <v>17506</v>
      </c>
      <c r="G505" s="654" t="s">
        <v>17507</v>
      </c>
      <c r="H505" s="1125"/>
      <c r="I505" s="1125"/>
      <c r="J505" s="621"/>
      <c r="K505" s="621"/>
      <c r="L505" s="621"/>
      <c r="M505" s="621"/>
      <c r="N505" s="621"/>
      <c r="O505" s="621"/>
      <c r="P505" s="621"/>
      <c r="Q505" s="621"/>
      <c r="R505" s="621"/>
      <c r="S505" s="621"/>
      <c r="T505" s="621"/>
      <c r="U505" s="621"/>
      <c r="V505" s="621"/>
      <c r="W505" s="621"/>
      <c r="X505" s="621"/>
      <c r="Y505" s="621"/>
      <c r="Z505" s="621"/>
      <c r="AA505" s="2683"/>
      <c r="AB505" s="3123">
        <v>4.0</v>
      </c>
      <c r="AC505" s="1803" t="s">
        <v>55</v>
      </c>
      <c r="AD505" s="665" t="s">
        <v>433</v>
      </c>
      <c r="AE505" s="658"/>
      <c r="AF505" s="658"/>
      <c r="AG505" s="658"/>
      <c r="AH505" s="1501"/>
    </row>
    <row r="506" ht="15.75" customHeight="1">
      <c r="A506" s="1501"/>
      <c r="B506" s="1500"/>
      <c r="C506" s="1500" t="s">
        <v>17508</v>
      </c>
      <c r="D506" s="1500"/>
      <c r="E506" s="1478"/>
      <c r="F506" s="1478" t="s">
        <v>17509</v>
      </c>
      <c r="G506" s="1478" t="s">
        <v>17510</v>
      </c>
      <c r="H506" s="2162"/>
      <c r="I506" s="2162"/>
      <c r="J506" s="621"/>
      <c r="K506" s="621"/>
      <c r="L506" s="621"/>
      <c r="M506" s="621"/>
      <c r="N506" s="621"/>
      <c r="O506" s="621"/>
      <c r="P506" s="621"/>
      <c r="Q506" s="621"/>
      <c r="R506" s="621"/>
      <c r="S506" s="621"/>
      <c r="T506" s="621"/>
      <c r="U506" s="621"/>
      <c r="V506" s="621"/>
      <c r="W506" s="621"/>
      <c r="X506" s="621"/>
      <c r="Y506" s="621"/>
      <c r="Z506" s="621"/>
      <c r="AA506" s="2683"/>
      <c r="AB506" s="3123">
        <v>3.0</v>
      </c>
      <c r="AC506" s="1803" t="s">
        <v>55</v>
      </c>
      <c r="AD506" s="1803" t="s">
        <v>433</v>
      </c>
      <c r="AE506" s="641"/>
      <c r="AF506" s="650"/>
      <c r="AG506" s="658"/>
      <c r="AH506" s="1501"/>
    </row>
    <row r="507" ht="15.75" customHeight="1">
      <c r="A507" s="1501"/>
      <c r="B507" s="1478" t="s">
        <v>6529</v>
      </c>
      <c r="C507" s="1500"/>
      <c r="D507" s="1500"/>
      <c r="E507" s="1478"/>
      <c r="F507" s="1478" t="s">
        <v>17511</v>
      </c>
      <c r="G507" s="1013" t="s">
        <v>17512</v>
      </c>
      <c r="H507" s="2162"/>
      <c r="I507" s="2162"/>
      <c r="J507" s="621"/>
      <c r="K507" s="621"/>
      <c r="L507" s="621"/>
      <c r="M507" s="621"/>
      <c r="N507" s="621"/>
      <c r="O507" s="621"/>
      <c r="P507" s="621"/>
      <c r="Q507" s="621"/>
      <c r="R507" s="621"/>
      <c r="S507" s="621"/>
      <c r="T507" s="621"/>
      <c r="U507" s="621"/>
      <c r="V507" s="621"/>
      <c r="W507" s="621"/>
      <c r="X507" s="621"/>
      <c r="Y507" s="621"/>
      <c r="Z507" s="621"/>
      <c r="AA507" s="2683"/>
      <c r="AB507" s="3123">
        <v>3.0</v>
      </c>
      <c r="AC507" s="1803" t="s">
        <v>55</v>
      </c>
      <c r="AD507" s="665" t="s">
        <v>433</v>
      </c>
      <c r="AE507" s="641"/>
      <c r="AF507" s="3126" t="s">
        <v>252</v>
      </c>
      <c r="AG507" s="641"/>
      <c r="AH507" s="3124" t="s">
        <v>17513</v>
      </c>
    </row>
    <row r="508" ht="15.75" hidden="1" customHeight="1">
      <c r="A508" s="1501"/>
      <c r="B508" s="1501"/>
      <c r="C508" s="654" t="s">
        <v>17442</v>
      </c>
      <c r="D508" s="1501"/>
      <c r="E508" s="654"/>
      <c r="F508" s="654" t="s">
        <v>17514</v>
      </c>
      <c r="G508" s="623" t="s">
        <v>17515</v>
      </c>
      <c r="H508" s="1125"/>
      <c r="I508" s="1125"/>
      <c r="J508" s="621"/>
      <c r="K508" s="621"/>
      <c r="L508" s="621"/>
      <c r="M508" s="621"/>
      <c r="N508" s="621"/>
      <c r="O508" s="621"/>
      <c r="P508" s="621"/>
      <c r="Q508" s="621"/>
      <c r="R508" s="621"/>
      <c r="S508" s="621"/>
      <c r="T508" s="621"/>
      <c r="U508" s="621"/>
      <c r="V508" s="621"/>
      <c r="W508" s="621"/>
      <c r="X508" s="621"/>
      <c r="Y508" s="621"/>
      <c r="Z508" s="621"/>
      <c r="AA508" s="2683"/>
      <c r="AB508" s="3123">
        <v>4.0</v>
      </c>
      <c r="AC508" s="1803" t="s">
        <v>55</v>
      </c>
      <c r="AD508" s="1803" t="s">
        <v>433</v>
      </c>
      <c r="AE508" s="641"/>
      <c r="AF508" s="658"/>
      <c r="AG508" s="641"/>
      <c r="AH508" s="621"/>
    </row>
    <row r="509" ht="15.75" hidden="1" customHeight="1">
      <c r="A509" s="1501"/>
      <c r="B509" s="1501"/>
      <c r="C509" s="654" t="s">
        <v>17446</v>
      </c>
      <c r="D509" s="1501"/>
      <c r="E509" s="654"/>
      <c r="F509" s="654" t="s">
        <v>17516</v>
      </c>
      <c r="G509" s="623" t="s">
        <v>17517</v>
      </c>
      <c r="H509" s="1125"/>
      <c r="I509" s="1125"/>
      <c r="J509" s="621"/>
      <c r="K509" s="621"/>
      <c r="L509" s="621"/>
      <c r="M509" s="621"/>
      <c r="N509" s="621"/>
      <c r="O509" s="621"/>
      <c r="P509" s="621"/>
      <c r="Q509" s="621"/>
      <c r="R509" s="621"/>
      <c r="S509" s="621"/>
      <c r="T509" s="621"/>
      <c r="U509" s="621"/>
      <c r="V509" s="621"/>
      <c r="W509" s="621"/>
      <c r="X509" s="621"/>
      <c r="Y509" s="621"/>
      <c r="Z509" s="621"/>
      <c r="AA509" s="2683"/>
      <c r="AB509" s="3123">
        <v>4.0</v>
      </c>
      <c r="AC509" s="1803" t="s">
        <v>55</v>
      </c>
      <c r="AD509" s="665" t="s">
        <v>433</v>
      </c>
      <c r="AE509" s="641"/>
      <c r="AF509" s="658"/>
      <c r="AG509" s="641"/>
      <c r="AH509" s="1501"/>
    </row>
    <row r="510" ht="15.75" hidden="1" customHeight="1">
      <c r="A510" s="1501"/>
      <c r="B510" s="1501"/>
      <c r="C510" s="654" t="s">
        <v>1703</v>
      </c>
      <c r="D510" s="1501"/>
      <c r="E510" s="654"/>
      <c r="F510" s="654" t="s">
        <v>17518</v>
      </c>
      <c r="G510" s="654" t="s">
        <v>17519</v>
      </c>
      <c r="H510" s="1125"/>
      <c r="I510" s="1125"/>
      <c r="J510" s="621"/>
      <c r="K510" s="621"/>
      <c r="L510" s="621"/>
      <c r="M510" s="621"/>
      <c r="N510" s="621"/>
      <c r="O510" s="621"/>
      <c r="P510" s="621"/>
      <c r="Q510" s="621"/>
      <c r="R510" s="621"/>
      <c r="S510" s="621"/>
      <c r="T510" s="621"/>
      <c r="U510" s="621"/>
      <c r="V510" s="621"/>
      <c r="W510" s="621"/>
      <c r="X510" s="621"/>
      <c r="Y510" s="621"/>
      <c r="Z510" s="621"/>
      <c r="AA510" s="2683"/>
      <c r="AB510" s="3123">
        <v>4.0</v>
      </c>
      <c r="AC510" s="1803" t="s">
        <v>55</v>
      </c>
      <c r="AD510" s="1803" t="s">
        <v>433</v>
      </c>
      <c r="AE510" s="658"/>
      <c r="AF510" s="658"/>
      <c r="AG510" s="658"/>
      <c r="AH510" s="1501"/>
    </row>
    <row r="511" ht="15.75" customHeight="1">
      <c r="A511" s="1501"/>
      <c r="B511" s="1501" t="s">
        <v>17520</v>
      </c>
      <c r="C511" s="1501"/>
      <c r="D511" s="1501"/>
      <c r="E511" s="654"/>
      <c r="F511" s="654"/>
      <c r="G511" s="654"/>
      <c r="H511" s="882" t="s">
        <v>94</v>
      </c>
      <c r="I511" s="882" t="s">
        <v>94</v>
      </c>
      <c r="J511" s="621"/>
      <c r="K511" s="621"/>
      <c r="L511" s="621"/>
      <c r="M511" s="621"/>
      <c r="N511" s="621"/>
      <c r="O511" s="621"/>
      <c r="P511" s="621"/>
      <c r="Q511" s="621"/>
      <c r="R511" s="621"/>
      <c r="S511" s="621"/>
      <c r="T511" s="621"/>
      <c r="U511" s="621"/>
      <c r="V511" s="621"/>
      <c r="W511" s="621"/>
      <c r="X511" s="621"/>
      <c r="Y511" s="621"/>
      <c r="Z511" s="621"/>
      <c r="AA511" s="2683"/>
      <c r="AB511" s="3123" t="s">
        <v>94</v>
      </c>
      <c r="AC511" s="1803" t="s">
        <v>55</v>
      </c>
      <c r="AD511" s="1803" t="s">
        <v>433</v>
      </c>
      <c r="AE511" s="658"/>
      <c r="AF511" s="650"/>
      <c r="AG511" s="658"/>
      <c r="AH511" s="1501"/>
    </row>
    <row r="512" ht="15.75" hidden="1" customHeight="1">
      <c r="A512" s="1501"/>
      <c r="B512" s="1501"/>
      <c r="C512" s="1501"/>
      <c r="D512" s="621"/>
      <c r="E512" s="654" t="s">
        <v>17521</v>
      </c>
      <c r="F512" s="623" t="s">
        <v>17522</v>
      </c>
      <c r="G512" s="623" t="s">
        <v>17523</v>
      </c>
      <c r="H512" s="1125"/>
      <c r="I512" s="1125"/>
      <c r="J512" s="621"/>
      <c r="K512" s="621"/>
      <c r="L512" s="621"/>
      <c r="M512" s="621"/>
      <c r="N512" s="621"/>
      <c r="O512" s="621"/>
      <c r="P512" s="621"/>
      <c r="Q512" s="621"/>
      <c r="R512" s="621"/>
      <c r="S512" s="621"/>
      <c r="T512" s="621"/>
      <c r="U512" s="621"/>
      <c r="V512" s="621"/>
      <c r="W512" s="621"/>
      <c r="X512" s="621"/>
      <c r="Y512" s="621"/>
      <c r="Z512" s="621"/>
      <c r="AA512" s="2683"/>
      <c r="AB512" s="3123">
        <v>4.0</v>
      </c>
      <c r="AC512" s="1803" t="s">
        <v>55</v>
      </c>
      <c r="AD512" s="1803" t="s">
        <v>433</v>
      </c>
      <c r="AE512" s="658"/>
      <c r="AF512" s="658"/>
      <c r="AG512" s="658"/>
      <c r="AH512" s="1501"/>
    </row>
    <row r="513" ht="15.75" hidden="1" customHeight="1">
      <c r="A513" s="1501"/>
      <c r="B513" s="1501"/>
      <c r="C513" s="1501"/>
      <c r="D513" s="621"/>
      <c r="E513" s="654" t="s">
        <v>17524</v>
      </c>
      <c r="F513" s="623" t="s">
        <v>17525</v>
      </c>
      <c r="G513" s="623" t="s">
        <v>865</v>
      </c>
      <c r="H513" s="1125"/>
      <c r="I513" s="1125"/>
      <c r="J513" s="621"/>
      <c r="K513" s="621"/>
      <c r="L513" s="621"/>
      <c r="M513" s="621"/>
      <c r="N513" s="621"/>
      <c r="O513" s="621"/>
      <c r="P513" s="621"/>
      <c r="Q513" s="621"/>
      <c r="R513" s="621"/>
      <c r="S513" s="621"/>
      <c r="T513" s="621"/>
      <c r="U513" s="621"/>
      <c r="V513" s="621"/>
      <c r="W513" s="621"/>
      <c r="X513" s="621"/>
      <c r="Y513" s="621"/>
      <c r="Z513" s="621"/>
      <c r="AA513" s="2683"/>
      <c r="AB513" s="3123">
        <v>4.0</v>
      </c>
      <c r="AC513" s="1803" t="s">
        <v>55</v>
      </c>
      <c r="AD513" s="1803" t="s">
        <v>433</v>
      </c>
      <c r="AE513" s="658"/>
      <c r="AF513" s="658"/>
      <c r="AG513" s="658"/>
      <c r="AH513" s="1501"/>
    </row>
    <row r="514" ht="15.75" hidden="1" customHeight="1">
      <c r="A514" s="1501"/>
      <c r="B514" s="1501"/>
      <c r="C514" s="654" t="s">
        <v>17107</v>
      </c>
      <c r="D514" s="1501"/>
      <c r="E514" s="654"/>
      <c r="F514" s="654" t="s">
        <v>17526</v>
      </c>
      <c r="G514" s="654" t="s">
        <v>17109</v>
      </c>
      <c r="H514" s="1125"/>
      <c r="I514" s="1125"/>
      <c r="J514" s="621"/>
      <c r="K514" s="621"/>
      <c r="L514" s="621"/>
      <c r="M514" s="621"/>
      <c r="N514" s="621"/>
      <c r="O514" s="621"/>
      <c r="P514" s="621"/>
      <c r="Q514" s="621"/>
      <c r="R514" s="621"/>
      <c r="S514" s="621"/>
      <c r="T514" s="621"/>
      <c r="U514" s="621"/>
      <c r="V514" s="621"/>
      <c r="W514" s="621"/>
      <c r="X514" s="621"/>
      <c r="Y514" s="621"/>
      <c r="Z514" s="621"/>
      <c r="AA514" s="2683"/>
      <c r="AB514" s="3123">
        <v>4.0</v>
      </c>
      <c r="AC514" s="1803" t="s">
        <v>55</v>
      </c>
      <c r="AD514" s="1803" t="s">
        <v>433</v>
      </c>
      <c r="AE514" s="641"/>
      <c r="AF514" s="658"/>
      <c r="AG514" s="658"/>
      <c r="AH514" s="1501"/>
    </row>
    <row r="515" ht="15.75" customHeight="1">
      <c r="A515" s="1501"/>
      <c r="B515" s="1501" t="s">
        <v>17527</v>
      </c>
      <c r="C515" s="1501"/>
      <c r="D515" s="1501"/>
      <c r="E515" s="654"/>
      <c r="F515" s="654"/>
      <c r="G515" s="654"/>
      <c r="H515" s="882" t="s">
        <v>94</v>
      </c>
      <c r="I515" s="882" t="s">
        <v>94</v>
      </c>
      <c r="J515" s="621"/>
      <c r="K515" s="621"/>
      <c r="L515" s="621"/>
      <c r="M515" s="621"/>
      <c r="N515" s="621"/>
      <c r="O515" s="621"/>
      <c r="P515" s="621"/>
      <c r="Q515" s="621"/>
      <c r="R515" s="621"/>
      <c r="S515" s="621"/>
      <c r="T515" s="621"/>
      <c r="U515" s="621"/>
      <c r="V515" s="621"/>
      <c r="W515" s="621"/>
      <c r="X515" s="621"/>
      <c r="Y515" s="621"/>
      <c r="Z515" s="621"/>
      <c r="AA515" s="2683"/>
      <c r="AB515" s="3123" t="s">
        <v>94</v>
      </c>
      <c r="AC515" s="1803" t="s">
        <v>55</v>
      </c>
      <c r="AD515" s="1803" t="s">
        <v>433</v>
      </c>
      <c r="AE515" s="658"/>
      <c r="AF515" s="650"/>
      <c r="AG515" s="658"/>
      <c r="AH515" s="1501"/>
    </row>
    <row r="516" ht="15.75" hidden="1" customHeight="1">
      <c r="A516" s="1501"/>
      <c r="B516" s="1501"/>
      <c r="C516" s="654" t="s">
        <v>1755</v>
      </c>
      <c r="D516" s="1501"/>
      <c r="E516" s="654"/>
      <c r="F516" s="654" t="s">
        <v>17528</v>
      </c>
      <c r="G516" s="654" t="s">
        <v>17529</v>
      </c>
      <c r="H516" s="1125"/>
      <c r="I516" s="1125"/>
      <c r="J516" s="621"/>
      <c r="K516" s="621"/>
      <c r="L516" s="621"/>
      <c r="M516" s="621"/>
      <c r="N516" s="621"/>
      <c r="O516" s="621"/>
      <c r="P516" s="621"/>
      <c r="Q516" s="621"/>
      <c r="R516" s="621"/>
      <c r="S516" s="621"/>
      <c r="T516" s="621"/>
      <c r="U516" s="621"/>
      <c r="V516" s="621"/>
      <c r="W516" s="621"/>
      <c r="X516" s="621"/>
      <c r="Y516" s="621"/>
      <c r="Z516" s="621"/>
      <c r="AA516" s="2683"/>
      <c r="AB516" s="3123">
        <v>4.0</v>
      </c>
      <c r="AC516" s="1803" t="s">
        <v>55</v>
      </c>
      <c r="AD516" s="1803" t="s">
        <v>6551</v>
      </c>
      <c r="AE516" s="658"/>
      <c r="AF516" s="658"/>
      <c r="AG516" s="658"/>
      <c r="AH516" s="1501"/>
    </row>
    <row r="517" ht="15.75" hidden="1" customHeight="1">
      <c r="A517" s="1501"/>
      <c r="B517" s="1501"/>
      <c r="C517" s="1501"/>
      <c r="D517" s="654" t="s">
        <v>5552</v>
      </c>
      <c r="E517" s="654"/>
      <c r="F517" s="654" t="s">
        <v>17530</v>
      </c>
      <c r="G517" s="654" t="s">
        <v>17531</v>
      </c>
      <c r="H517" s="1125"/>
      <c r="I517" s="1125"/>
      <c r="J517" s="621"/>
      <c r="K517" s="621"/>
      <c r="L517" s="621"/>
      <c r="M517" s="621"/>
      <c r="N517" s="621"/>
      <c r="O517" s="621"/>
      <c r="P517" s="621"/>
      <c r="Q517" s="621"/>
      <c r="R517" s="621"/>
      <c r="S517" s="621"/>
      <c r="T517" s="621"/>
      <c r="U517" s="621"/>
      <c r="V517" s="621"/>
      <c r="W517" s="621"/>
      <c r="X517" s="621"/>
      <c r="Y517" s="621"/>
      <c r="Z517" s="621"/>
      <c r="AA517" s="2683"/>
      <c r="AB517" s="3123">
        <v>4.0</v>
      </c>
      <c r="AC517" s="1803" t="s">
        <v>55</v>
      </c>
      <c r="AD517" s="1803" t="s">
        <v>433</v>
      </c>
      <c r="AE517" s="658"/>
      <c r="AF517" s="658"/>
      <c r="AG517" s="658"/>
      <c r="AH517" s="1501"/>
    </row>
    <row r="518" ht="15.75" customHeight="1">
      <c r="A518" s="1501"/>
      <c r="B518" s="1500"/>
      <c r="C518" s="1478" t="s">
        <v>17532</v>
      </c>
      <c r="D518" s="1500"/>
      <c r="E518" s="1478"/>
      <c r="F518" s="1478" t="s">
        <v>17533</v>
      </c>
      <c r="G518" s="1478" t="s">
        <v>17534</v>
      </c>
      <c r="H518" s="2162"/>
      <c r="I518" s="2162"/>
      <c r="J518" s="621"/>
      <c r="K518" s="621"/>
      <c r="L518" s="621"/>
      <c r="M518" s="621"/>
      <c r="N518" s="621"/>
      <c r="O518" s="621"/>
      <c r="P518" s="621"/>
      <c r="Q518" s="621"/>
      <c r="R518" s="621"/>
      <c r="S518" s="621"/>
      <c r="T518" s="621"/>
      <c r="U518" s="621"/>
      <c r="V518" s="621"/>
      <c r="W518" s="621"/>
      <c r="X518" s="621"/>
      <c r="Y518" s="621"/>
      <c r="Z518" s="621"/>
      <c r="AA518" s="2683"/>
      <c r="AB518" s="3123">
        <v>3.0</v>
      </c>
      <c r="AC518" s="1803" t="s">
        <v>55</v>
      </c>
      <c r="AD518" s="1803" t="s">
        <v>433</v>
      </c>
      <c r="AE518" s="658"/>
      <c r="AF518" s="650" t="s">
        <v>17535</v>
      </c>
      <c r="AG518" s="658"/>
      <c r="AH518" s="1501"/>
    </row>
    <row r="519" ht="15.75" customHeight="1">
      <c r="A519" s="1501"/>
      <c r="B519" s="1501"/>
      <c r="C519" s="654" t="s">
        <v>16119</v>
      </c>
      <c r="D519" s="1501"/>
      <c r="E519" s="654"/>
      <c r="F519" s="654"/>
      <c r="G519" s="654"/>
      <c r="H519" s="882" t="s">
        <v>94</v>
      </c>
      <c r="I519" s="882" t="s">
        <v>94</v>
      </c>
      <c r="J519" s="621"/>
      <c r="K519" s="621"/>
      <c r="L519" s="621"/>
      <c r="M519" s="621"/>
      <c r="N519" s="621"/>
      <c r="O519" s="621"/>
      <c r="P519" s="621"/>
      <c r="Q519" s="621"/>
      <c r="R519" s="621"/>
      <c r="S519" s="621"/>
      <c r="T519" s="621"/>
      <c r="U519" s="621"/>
      <c r="V519" s="621"/>
      <c r="W519" s="621"/>
      <c r="X519" s="621"/>
      <c r="Y519" s="621"/>
      <c r="Z519" s="621"/>
      <c r="AA519" s="2683"/>
      <c r="AB519" s="3123" t="s">
        <v>94</v>
      </c>
      <c r="AC519" s="1803" t="s">
        <v>55</v>
      </c>
      <c r="AD519" s="1803" t="s">
        <v>433</v>
      </c>
      <c r="AE519" s="658"/>
      <c r="AF519" s="650"/>
      <c r="AG519" s="658"/>
      <c r="AH519" s="1501"/>
    </row>
    <row r="520" ht="15.75" hidden="1" customHeight="1">
      <c r="A520" s="1501"/>
      <c r="B520" s="1501"/>
      <c r="C520" s="1501"/>
      <c r="D520" s="1501"/>
      <c r="E520" s="654"/>
      <c r="F520" s="623" t="s">
        <v>17536</v>
      </c>
      <c r="G520" s="623" t="s">
        <v>17537</v>
      </c>
      <c r="H520" s="1125"/>
      <c r="I520" s="1125"/>
      <c r="J520" s="621"/>
      <c r="K520" s="621"/>
      <c r="L520" s="621"/>
      <c r="M520" s="621"/>
      <c r="N520" s="621"/>
      <c r="O520" s="621"/>
      <c r="P520" s="621"/>
      <c r="Q520" s="621"/>
      <c r="R520" s="621"/>
      <c r="S520" s="621"/>
      <c r="T520" s="621"/>
      <c r="U520" s="621"/>
      <c r="V520" s="621"/>
      <c r="W520" s="621"/>
      <c r="X520" s="621"/>
      <c r="Y520" s="621"/>
      <c r="Z520" s="621"/>
      <c r="AA520" s="2683"/>
      <c r="AB520" s="3123">
        <v>4.0</v>
      </c>
      <c r="AC520" s="1803" t="s">
        <v>55</v>
      </c>
      <c r="AD520" s="665" t="s">
        <v>422</v>
      </c>
      <c r="AE520" s="641"/>
      <c r="AF520" s="641"/>
      <c r="AG520" s="641"/>
      <c r="AH520" s="623" t="s">
        <v>17538</v>
      </c>
    </row>
    <row r="521" ht="15.75" customHeight="1">
      <c r="A521" s="1501"/>
      <c r="B521" s="1500"/>
      <c r="C521" s="1500"/>
      <c r="D521" s="1478" t="s">
        <v>6711</v>
      </c>
      <c r="E521" s="1478"/>
      <c r="F521" s="1478" t="s">
        <v>17539</v>
      </c>
      <c r="G521" s="732" t="s">
        <v>6663</v>
      </c>
      <c r="H521" s="2162"/>
      <c r="I521" s="2162"/>
      <c r="J521" s="621"/>
      <c r="K521" s="621"/>
      <c r="L521" s="621"/>
      <c r="M521" s="621"/>
      <c r="N521" s="621"/>
      <c r="O521" s="621"/>
      <c r="P521" s="621"/>
      <c r="Q521" s="621"/>
      <c r="R521" s="621"/>
      <c r="S521" s="621"/>
      <c r="T521" s="621"/>
      <c r="U521" s="621"/>
      <c r="V521" s="621"/>
      <c r="W521" s="621"/>
      <c r="X521" s="621"/>
      <c r="Y521" s="621"/>
      <c r="Z521" s="621"/>
      <c r="AA521" s="2683"/>
      <c r="AB521" s="3123">
        <v>3.0</v>
      </c>
      <c r="AC521" s="1803" t="s">
        <v>55</v>
      </c>
      <c r="AD521" s="665" t="s">
        <v>433</v>
      </c>
      <c r="AE521" s="2803"/>
      <c r="AF521" s="650" t="s">
        <v>17540</v>
      </c>
      <c r="AG521" s="640"/>
      <c r="AH521" s="621"/>
    </row>
    <row r="522" ht="15.75" customHeight="1">
      <c r="A522" s="1501"/>
      <c r="B522" s="1500"/>
      <c r="C522" s="1500"/>
      <c r="D522" s="1478" t="s">
        <v>6246</v>
      </c>
      <c r="E522" s="1478"/>
      <c r="F522" s="1013" t="s">
        <v>17541</v>
      </c>
      <c r="G522" s="1013" t="s">
        <v>17542</v>
      </c>
      <c r="H522" s="2162"/>
      <c r="I522" s="2162"/>
      <c r="J522" s="621"/>
      <c r="K522" s="621"/>
      <c r="L522" s="621"/>
      <c r="M522" s="621"/>
      <c r="N522" s="621"/>
      <c r="O522" s="621"/>
      <c r="P522" s="621"/>
      <c r="Q522" s="621"/>
      <c r="R522" s="621"/>
      <c r="S522" s="621"/>
      <c r="T522" s="621"/>
      <c r="U522" s="621"/>
      <c r="V522" s="621"/>
      <c r="W522" s="621"/>
      <c r="X522" s="621"/>
      <c r="Y522" s="621"/>
      <c r="Z522" s="621"/>
      <c r="AA522" s="2683"/>
      <c r="AB522" s="3123">
        <v>3.0</v>
      </c>
      <c r="AC522" s="1803" t="s">
        <v>55</v>
      </c>
      <c r="AD522" s="665" t="s">
        <v>416</v>
      </c>
      <c r="AE522" s="641"/>
      <c r="AF522" s="650"/>
      <c r="AG522" s="658"/>
      <c r="AH522" s="621"/>
    </row>
    <row r="523" ht="15.75" customHeight="1">
      <c r="A523" s="1501"/>
      <c r="B523" s="1500"/>
      <c r="C523" s="1500"/>
      <c r="D523" s="1478" t="s">
        <v>17543</v>
      </c>
      <c r="E523" s="1478"/>
      <c r="F523" s="1478" t="s">
        <v>17544</v>
      </c>
      <c r="G523" s="1478" t="s">
        <v>17545</v>
      </c>
      <c r="H523" s="2162"/>
      <c r="I523" s="2162"/>
      <c r="J523" s="621"/>
      <c r="K523" s="621"/>
      <c r="L523" s="621"/>
      <c r="M523" s="621"/>
      <c r="N523" s="621"/>
      <c r="O523" s="621"/>
      <c r="P523" s="621"/>
      <c r="Q523" s="621"/>
      <c r="R523" s="621"/>
      <c r="S523" s="621"/>
      <c r="T523" s="621"/>
      <c r="U523" s="621"/>
      <c r="V523" s="621"/>
      <c r="W523" s="621"/>
      <c r="X523" s="621"/>
      <c r="Y523" s="621"/>
      <c r="Z523" s="621"/>
      <c r="AA523" s="2683"/>
      <c r="AB523" s="3123">
        <v>3.0</v>
      </c>
      <c r="AC523" s="1803" t="s">
        <v>55</v>
      </c>
      <c r="AD523" s="1803" t="s">
        <v>433</v>
      </c>
      <c r="AE523" s="2803" t="s">
        <v>17546</v>
      </c>
      <c r="AF523" s="650"/>
      <c r="AG523" s="658"/>
      <c r="AH523" s="1501"/>
    </row>
    <row r="524" ht="15.75" customHeight="1">
      <c r="A524" s="1501"/>
      <c r="B524" s="1500"/>
      <c r="C524" s="1500"/>
      <c r="D524" s="1478" t="s">
        <v>17547</v>
      </c>
      <c r="E524" s="1478"/>
      <c r="F524" s="1478" t="s">
        <v>17548</v>
      </c>
      <c r="G524" s="1013" t="s">
        <v>17549</v>
      </c>
      <c r="H524" s="2162"/>
      <c r="I524" s="2162"/>
      <c r="J524" s="621"/>
      <c r="K524" s="621"/>
      <c r="L524" s="621"/>
      <c r="M524" s="621"/>
      <c r="N524" s="621"/>
      <c r="O524" s="621"/>
      <c r="P524" s="621"/>
      <c r="Q524" s="621"/>
      <c r="R524" s="621"/>
      <c r="S524" s="621"/>
      <c r="T524" s="621"/>
      <c r="U524" s="621"/>
      <c r="V524" s="621"/>
      <c r="W524" s="621"/>
      <c r="X524" s="621"/>
      <c r="Y524" s="621"/>
      <c r="Z524" s="621"/>
      <c r="AA524" s="2683"/>
      <c r="AB524" s="3123">
        <v>3.0</v>
      </c>
      <c r="AC524" s="1803" t="s">
        <v>55</v>
      </c>
      <c r="AD524" s="665" t="s">
        <v>416</v>
      </c>
      <c r="AE524" s="658"/>
      <c r="AF524" s="2803" t="s">
        <v>17550</v>
      </c>
      <c r="AG524" s="1126"/>
      <c r="AH524" s="654" t="s">
        <v>17551</v>
      </c>
    </row>
    <row r="525" ht="15.75" customHeight="1">
      <c r="A525" s="1501"/>
      <c r="B525" s="1500"/>
      <c r="C525" s="1478" t="s">
        <v>3752</v>
      </c>
      <c r="D525" s="1478" t="s">
        <v>17552</v>
      </c>
      <c r="E525" s="1478"/>
      <c r="F525" s="1478" t="s">
        <v>17553</v>
      </c>
      <c r="G525" s="1478" t="s">
        <v>17554</v>
      </c>
      <c r="H525" s="2162"/>
      <c r="I525" s="2162"/>
      <c r="J525" s="621"/>
      <c r="K525" s="621"/>
      <c r="L525" s="621"/>
      <c r="M525" s="621"/>
      <c r="N525" s="621"/>
      <c r="O525" s="621"/>
      <c r="P525" s="621"/>
      <c r="Q525" s="621"/>
      <c r="R525" s="621"/>
      <c r="S525" s="621"/>
      <c r="T525" s="621"/>
      <c r="U525" s="621"/>
      <c r="V525" s="621"/>
      <c r="W525" s="621"/>
      <c r="X525" s="621"/>
      <c r="Y525" s="621"/>
      <c r="Z525" s="621"/>
      <c r="AA525" s="2683"/>
      <c r="AB525" s="3123">
        <v>3.0</v>
      </c>
      <c r="AC525" s="1803" t="s">
        <v>55</v>
      </c>
      <c r="AD525" s="1803" t="s">
        <v>433</v>
      </c>
      <c r="AE525" s="3095" t="s">
        <v>17555</v>
      </c>
      <c r="AF525" s="650"/>
      <c r="AG525" s="1512"/>
      <c r="AH525" s="2803" t="s">
        <v>17556</v>
      </c>
    </row>
    <row r="526" ht="15.75" customHeight="1">
      <c r="A526" s="1501"/>
      <c r="B526" s="1500"/>
      <c r="C526" s="1125"/>
      <c r="D526" s="1478" t="s">
        <v>1712</v>
      </c>
      <c r="E526" s="1478"/>
      <c r="F526" s="1013" t="s">
        <v>17557</v>
      </c>
      <c r="G526" s="732" t="s">
        <v>17558</v>
      </c>
      <c r="H526" s="2162"/>
      <c r="I526" s="2162"/>
      <c r="J526" s="621"/>
      <c r="K526" s="621"/>
      <c r="L526" s="621"/>
      <c r="M526" s="621"/>
      <c r="N526" s="621"/>
      <c r="O526" s="621"/>
      <c r="P526" s="621"/>
      <c r="Q526" s="621"/>
      <c r="R526" s="621"/>
      <c r="S526" s="621"/>
      <c r="T526" s="621"/>
      <c r="U526" s="621"/>
      <c r="V526" s="621"/>
      <c r="W526" s="621"/>
      <c r="X526" s="621"/>
      <c r="Y526" s="621"/>
      <c r="Z526" s="621"/>
      <c r="AA526" s="2683"/>
      <c r="AB526" s="3123">
        <v>3.0</v>
      </c>
      <c r="AC526" s="1803" t="s">
        <v>55</v>
      </c>
      <c r="AD526" s="1803" t="s">
        <v>361</v>
      </c>
      <c r="AE526" s="641"/>
      <c r="AF526" s="640" t="s">
        <v>17559</v>
      </c>
      <c r="AG526" s="640"/>
      <c r="AH526" s="1501"/>
    </row>
    <row r="527" ht="15.75" customHeight="1">
      <c r="A527" s="1501" t="s">
        <v>17560</v>
      </c>
      <c r="B527" s="1501"/>
      <c r="C527" s="1501"/>
      <c r="D527" s="621"/>
      <c r="E527" s="623"/>
      <c r="F527" s="623"/>
      <c r="G527" s="623"/>
      <c r="H527" s="882" t="s">
        <v>94</v>
      </c>
      <c r="I527" s="882" t="s">
        <v>94</v>
      </c>
      <c r="J527" s="621"/>
      <c r="K527" s="621"/>
      <c r="L527" s="621"/>
      <c r="M527" s="621"/>
      <c r="N527" s="621"/>
      <c r="O527" s="621"/>
      <c r="P527" s="621"/>
      <c r="Q527" s="621"/>
      <c r="R527" s="621"/>
      <c r="S527" s="621"/>
      <c r="T527" s="621"/>
      <c r="U527" s="621"/>
      <c r="V527" s="621"/>
      <c r="W527" s="621"/>
      <c r="X527" s="621"/>
      <c r="Y527" s="621"/>
      <c r="Z527" s="621"/>
      <c r="AA527" s="2683"/>
      <c r="AB527" s="3123" t="s">
        <v>94</v>
      </c>
      <c r="AC527" s="1803" t="s">
        <v>55</v>
      </c>
      <c r="AD527" s="665" t="s">
        <v>433</v>
      </c>
      <c r="AE527" s="641"/>
      <c r="AF527" s="650"/>
      <c r="AG527" s="641"/>
      <c r="AH527" s="1501"/>
    </row>
    <row r="528" ht="15.75" hidden="1" customHeight="1">
      <c r="A528" s="1501"/>
      <c r="B528" s="654" t="s">
        <v>6647</v>
      </c>
      <c r="C528" s="1501"/>
      <c r="D528" s="621"/>
      <c r="E528" s="623" t="s">
        <v>16054</v>
      </c>
      <c r="F528" s="623" t="s">
        <v>16070</v>
      </c>
      <c r="G528" s="623" t="s">
        <v>17561</v>
      </c>
      <c r="H528" s="1125"/>
      <c r="I528" s="1125"/>
      <c r="J528" s="621"/>
      <c r="K528" s="621"/>
      <c r="L528" s="621"/>
      <c r="M528" s="621"/>
      <c r="N528" s="621"/>
      <c r="O528" s="621"/>
      <c r="P528" s="621"/>
      <c r="Q528" s="621"/>
      <c r="R528" s="621"/>
      <c r="S528" s="621"/>
      <c r="T528" s="621"/>
      <c r="U528" s="621"/>
      <c r="V528" s="621"/>
      <c r="W528" s="621"/>
      <c r="X528" s="621"/>
      <c r="Y528" s="621"/>
      <c r="Z528" s="621"/>
      <c r="AA528" s="2683"/>
      <c r="AB528" s="3123">
        <v>4.0</v>
      </c>
      <c r="AC528" s="1803" t="s">
        <v>55</v>
      </c>
      <c r="AD528" s="665" t="s">
        <v>433</v>
      </c>
      <c r="AE528" s="641"/>
      <c r="AF528" s="658"/>
      <c r="AG528" s="641"/>
      <c r="AH528" s="1501"/>
    </row>
    <row r="529" ht="15.75" customHeight="1">
      <c r="A529" s="1501"/>
      <c r="B529" s="1501" t="s">
        <v>16072</v>
      </c>
      <c r="C529" s="1501"/>
      <c r="D529" s="621"/>
      <c r="E529" s="623"/>
      <c r="F529" s="623"/>
      <c r="G529" s="623"/>
      <c r="H529" s="882" t="s">
        <v>94</v>
      </c>
      <c r="I529" s="882" t="s">
        <v>94</v>
      </c>
      <c r="J529" s="621"/>
      <c r="K529" s="621"/>
      <c r="L529" s="621"/>
      <c r="M529" s="621"/>
      <c r="N529" s="621"/>
      <c r="O529" s="621"/>
      <c r="P529" s="621"/>
      <c r="Q529" s="621"/>
      <c r="R529" s="621"/>
      <c r="S529" s="621"/>
      <c r="T529" s="621"/>
      <c r="U529" s="621"/>
      <c r="V529" s="621"/>
      <c r="W529" s="621"/>
      <c r="X529" s="621"/>
      <c r="Y529" s="621"/>
      <c r="Z529" s="621"/>
      <c r="AA529" s="2683"/>
      <c r="AB529" s="3123" t="s">
        <v>94</v>
      </c>
      <c r="AC529" s="1803" t="s">
        <v>55</v>
      </c>
      <c r="AD529" s="665" t="s">
        <v>2703</v>
      </c>
      <c r="AE529" s="641"/>
      <c r="AF529" s="650"/>
      <c r="AG529" s="641"/>
      <c r="AH529" s="1501"/>
    </row>
    <row r="530" ht="15.75" hidden="1" customHeight="1">
      <c r="A530" s="1501"/>
      <c r="B530" s="1501"/>
      <c r="C530" s="654" t="s">
        <v>8696</v>
      </c>
      <c r="D530" s="623" t="s">
        <v>4272</v>
      </c>
      <c r="E530" s="623"/>
      <c r="F530" s="623" t="s">
        <v>17562</v>
      </c>
      <c r="G530" s="623" t="s">
        <v>17563</v>
      </c>
      <c r="H530" s="1125"/>
      <c r="I530" s="1125"/>
      <c r="J530" s="621"/>
      <c r="K530" s="621"/>
      <c r="L530" s="621"/>
      <c r="M530" s="621"/>
      <c r="N530" s="621"/>
      <c r="O530" s="621"/>
      <c r="P530" s="621"/>
      <c r="Q530" s="621"/>
      <c r="R530" s="621"/>
      <c r="S530" s="621"/>
      <c r="T530" s="621"/>
      <c r="U530" s="621"/>
      <c r="V530" s="621"/>
      <c r="W530" s="621"/>
      <c r="X530" s="621"/>
      <c r="Y530" s="621"/>
      <c r="Z530" s="621"/>
      <c r="AA530" s="2683"/>
      <c r="AB530" s="3123">
        <v>4.0</v>
      </c>
      <c r="AC530" s="1803" t="s">
        <v>55</v>
      </c>
      <c r="AD530" s="665" t="s">
        <v>2703</v>
      </c>
      <c r="AE530" s="641"/>
      <c r="AF530" s="658"/>
      <c r="AG530" s="641"/>
      <c r="AH530" s="1501"/>
    </row>
    <row r="531" ht="15.75" customHeight="1">
      <c r="A531" s="1501"/>
      <c r="B531" s="1500"/>
      <c r="C531" s="1478" t="s">
        <v>17564</v>
      </c>
      <c r="D531" s="1125"/>
      <c r="E531" s="1013" t="s">
        <v>17565</v>
      </c>
      <c r="F531" s="1013" t="s">
        <v>17566</v>
      </c>
      <c r="G531" s="1013" t="s">
        <v>17567</v>
      </c>
      <c r="H531" s="2162"/>
      <c r="I531" s="2162"/>
      <c r="J531" s="621"/>
      <c r="K531" s="621"/>
      <c r="L531" s="621"/>
      <c r="M531" s="621"/>
      <c r="N531" s="621"/>
      <c r="O531" s="621"/>
      <c r="P531" s="621"/>
      <c r="Q531" s="621"/>
      <c r="R531" s="621"/>
      <c r="S531" s="621"/>
      <c r="T531" s="621"/>
      <c r="U531" s="621"/>
      <c r="V531" s="621"/>
      <c r="W531" s="621"/>
      <c r="X531" s="621"/>
      <c r="Y531" s="621"/>
      <c r="Z531" s="621"/>
      <c r="AA531" s="2683"/>
      <c r="AB531" s="3123">
        <v>3.0</v>
      </c>
      <c r="AC531" s="1803" t="s">
        <v>55</v>
      </c>
      <c r="AD531" s="665" t="s">
        <v>433</v>
      </c>
      <c r="AE531" s="641"/>
      <c r="AF531" s="650"/>
      <c r="AG531" s="641"/>
      <c r="AH531" s="1501"/>
    </row>
    <row r="532" ht="15.75" hidden="1" customHeight="1">
      <c r="A532" s="1501"/>
      <c r="B532" s="1501"/>
      <c r="C532" s="1501"/>
      <c r="D532" s="621"/>
      <c r="E532" s="623" t="s">
        <v>17568</v>
      </c>
      <c r="F532" s="623" t="s">
        <v>17569</v>
      </c>
      <c r="G532" s="623" t="s">
        <v>17570</v>
      </c>
      <c r="H532" s="1125"/>
      <c r="I532" s="1125"/>
      <c r="J532" s="621"/>
      <c r="K532" s="621"/>
      <c r="L532" s="621"/>
      <c r="M532" s="621"/>
      <c r="N532" s="621"/>
      <c r="O532" s="621"/>
      <c r="P532" s="621"/>
      <c r="Q532" s="621"/>
      <c r="R532" s="621"/>
      <c r="S532" s="621"/>
      <c r="T532" s="621"/>
      <c r="U532" s="621"/>
      <c r="V532" s="621"/>
      <c r="W532" s="621"/>
      <c r="X532" s="621"/>
      <c r="Y532" s="621"/>
      <c r="Z532" s="621"/>
      <c r="AA532" s="2683"/>
      <c r="AB532" s="3123">
        <v>4.0</v>
      </c>
      <c r="AC532" s="1803" t="s">
        <v>55</v>
      </c>
      <c r="AD532" s="665" t="s">
        <v>433</v>
      </c>
      <c r="AE532" s="641"/>
      <c r="AF532" s="658"/>
      <c r="AG532" s="641"/>
      <c r="AH532" s="1501"/>
    </row>
    <row r="533" ht="15.75" hidden="1" customHeight="1">
      <c r="A533" s="1501"/>
      <c r="B533" s="1501"/>
      <c r="C533" s="1501"/>
      <c r="D533" s="621"/>
      <c r="E533" s="623" t="s">
        <v>17571</v>
      </c>
      <c r="F533" s="623" t="s">
        <v>17569</v>
      </c>
      <c r="G533" s="623" t="s">
        <v>17572</v>
      </c>
      <c r="H533" s="1125"/>
      <c r="I533" s="1125"/>
      <c r="J533" s="621"/>
      <c r="K533" s="621"/>
      <c r="L533" s="621"/>
      <c r="M533" s="621"/>
      <c r="N533" s="621"/>
      <c r="O533" s="621"/>
      <c r="P533" s="621"/>
      <c r="Q533" s="621"/>
      <c r="R533" s="621"/>
      <c r="S533" s="621"/>
      <c r="T533" s="621"/>
      <c r="U533" s="621"/>
      <c r="V533" s="621"/>
      <c r="W533" s="621"/>
      <c r="X533" s="621"/>
      <c r="Y533" s="621"/>
      <c r="Z533" s="621"/>
      <c r="AA533" s="2683"/>
      <c r="AB533" s="3123">
        <v>4.0</v>
      </c>
      <c r="AC533" s="1803" t="s">
        <v>55</v>
      </c>
      <c r="AD533" s="665" t="s">
        <v>433</v>
      </c>
      <c r="AE533" s="641"/>
      <c r="AF533" s="658"/>
      <c r="AG533" s="641"/>
      <c r="AH533" s="1501"/>
    </row>
    <row r="534" ht="15.75" hidden="1" customHeight="1">
      <c r="A534" s="1501"/>
      <c r="B534" s="1501"/>
      <c r="C534" s="1501"/>
      <c r="D534" s="1501"/>
      <c r="E534" s="654" t="s">
        <v>17573</v>
      </c>
      <c r="F534" s="654" t="s">
        <v>17569</v>
      </c>
      <c r="G534" s="623" t="s">
        <v>17574</v>
      </c>
      <c r="H534" s="1125"/>
      <c r="I534" s="1125"/>
      <c r="J534" s="621"/>
      <c r="K534" s="621"/>
      <c r="L534" s="621"/>
      <c r="M534" s="621"/>
      <c r="N534" s="621"/>
      <c r="O534" s="621"/>
      <c r="P534" s="621"/>
      <c r="Q534" s="621"/>
      <c r="R534" s="621"/>
      <c r="S534" s="621"/>
      <c r="T534" s="621"/>
      <c r="U534" s="621"/>
      <c r="V534" s="621"/>
      <c r="W534" s="621"/>
      <c r="X534" s="621"/>
      <c r="Y534" s="621"/>
      <c r="Z534" s="621"/>
      <c r="AA534" s="2683"/>
      <c r="AB534" s="3123">
        <v>4.0</v>
      </c>
      <c r="AC534" s="1803" t="s">
        <v>55</v>
      </c>
      <c r="AD534" s="665" t="s">
        <v>433</v>
      </c>
      <c r="AE534" s="641"/>
      <c r="AF534" s="658"/>
      <c r="AG534" s="641"/>
      <c r="AH534" s="1501"/>
    </row>
    <row r="535" ht="15.75" hidden="1" customHeight="1">
      <c r="A535" s="1501"/>
      <c r="B535" s="654" t="s">
        <v>6525</v>
      </c>
      <c r="C535" s="654" t="s">
        <v>6525</v>
      </c>
      <c r="D535" s="1501"/>
      <c r="E535" s="654" t="s">
        <v>17575</v>
      </c>
      <c r="F535" s="654" t="s">
        <v>17576</v>
      </c>
      <c r="G535" s="623" t="s">
        <v>17146</v>
      </c>
      <c r="H535" s="1125"/>
      <c r="I535" s="1125"/>
      <c r="J535" s="621"/>
      <c r="K535" s="621"/>
      <c r="L535" s="621"/>
      <c r="M535" s="621"/>
      <c r="N535" s="621"/>
      <c r="O535" s="621"/>
      <c r="P535" s="621"/>
      <c r="Q535" s="621"/>
      <c r="R535" s="621"/>
      <c r="S535" s="621"/>
      <c r="T535" s="621"/>
      <c r="U535" s="621"/>
      <c r="V535" s="621"/>
      <c r="W535" s="621"/>
      <c r="X535" s="621"/>
      <c r="Y535" s="621"/>
      <c r="Z535" s="621"/>
      <c r="AA535" s="2683"/>
      <c r="AB535" s="3123">
        <v>4.0</v>
      </c>
      <c r="AC535" s="1803" t="s">
        <v>55</v>
      </c>
      <c r="AD535" s="665" t="s">
        <v>433</v>
      </c>
      <c r="AE535" s="641"/>
      <c r="AF535" s="658"/>
      <c r="AG535" s="658"/>
      <c r="AH535" s="1501"/>
    </row>
    <row r="536" ht="15.75" customHeight="1">
      <c r="A536" s="1501" t="s">
        <v>16090</v>
      </c>
      <c r="B536" s="1501"/>
      <c r="C536" s="1501"/>
      <c r="D536" s="1501"/>
      <c r="E536" s="654"/>
      <c r="F536" s="654"/>
      <c r="G536" s="654"/>
      <c r="H536" s="882" t="s">
        <v>94</v>
      </c>
      <c r="I536" s="882" t="s">
        <v>94</v>
      </c>
      <c r="J536" s="621"/>
      <c r="K536" s="621"/>
      <c r="L536" s="621"/>
      <c r="M536" s="621"/>
      <c r="N536" s="621"/>
      <c r="O536" s="621"/>
      <c r="P536" s="621"/>
      <c r="Q536" s="621"/>
      <c r="R536" s="621"/>
      <c r="S536" s="621"/>
      <c r="T536" s="621"/>
      <c r="U536" s="621"/>
      <c r="V536" s="621"/>
      <c r="W536" s="621"/>
      <c r="X536" s="621"/>
      <c r="Y536" s="621"/>
      <c r="Z536" s="621"/>
      <c r="AA536" s="2683"/>
      <c r="AB536" s="3123" t="s">
        <v>94</v>
      </c>
      <c r="AC536" s="1803" t="s">
        <v>55</v>
      </c>
      <c r="AD536" s="1803" t="s">
        <v>433</v>
      </c>
      <c r="AE536" s="641"/>
      <c r="AF536" s="642"/>
      <c r="AG536" s="641"/>
      <c r="AH536" s="1501"/>
    </row>
    <row r="537" ht="15.75" customHeight="1">
      <c r="A537" s="1501"/>
      <c r="B537" s="1500" t="s">
        <v>1796</v>
      </c>
      <c r="C537" s="1478" t="s">
        <v>5134</v>
      </c>
      <c r="D537" s="1478" t="s">
        <v>16091</v>
      </c>
      <c r="E537" s="1478"/>
      <c r="F537" s="1478" t="s">
        <v>17577</v>
      </c>
      <c r="G537" s="1478" t="s">
        <v>17578</v>
      </c>
      <c r="H537" s="2162"/>
      <c r="I537" s="2162"/>
      <c r="J537" s="621"/>
      <c r="K537" s="621"/>
      <c r="L537" s="621"/>
      <c r="M537" s="621"/>
      <c r="N537" s="621"/>
      <c r="O537" s="621"/>
      <c r="P537" s="621"/>
      <c r="Q537" s="621"/>
      <c r="R537" s="621"/>
      <c r="S537" s="621"/>
      <c r="T537" s="621"/>
      <c r="U537" s="621"/>
      <c r="V537" s="621"/>
      <c r="W537" s="621"/>
      <c r="X537" s="621"/>
      <c r="Y537" s="621"/>
      <c r="Z537" s="621"/>
      <c r="AA537" s="2683"/>
      <c r="AB537" s="3123">
        <v>2.0</v>
      </c>
      <c r="AC537" s="1803" t="s">
        <v>55</v>
      </c>
      <c r="AD537" s="1803" t="s">
        <v>422</v>
      </c>
      <c r="AE537" s="658"/>
      <c r="AF537" s="650"/>
      <c r="AG537" s="658"/>
      <c r="AH537" s="1501"/>
    </row>
    <row r="538" ht="15.75" hidden="1" customHeight="1">
      <c r="A538" s="1501"/>
      <c r="B538" s="1501"/>
      <c r="C538" s="1501"/>
      <c r="D538" s="654" t="s">
        <v>6701</v>
      </c>
      <c r="E538" s="654"/>
      <c r="F538" s="654" t="s">
        <v>16094</v>
      </c>
      <c r="G538" s="654" t="s">
        <v>17579</v>
      </c>
      <c r="H538" s="1125"/>
      <c r="I538" s="1125"/>
      <c r="J538" s="621"/>
      <c r="K538" s="621"/>
      <c r="L538" s="621"/>
      <c r="M538" s="621"/>
      <c r="N538" s="621"/>
      <c r="O538" s="621"/>
      <c r="P538" s="621"/>
      <c r="Q538" s="621"/>
      <c r="R538" s="621"/>
      <c r="S538" s="621"/>
      <c r="T538" s="621"/>
      <c r="U538" s="621"/>
      <c r="V538" s="621"/>
      <c r="W538" s="621"/>
      <c r="X538" s="621"/>
      <c r="Y538" s="621"/>
      <c r="Z538" s="621"/>
      <c r="AA538" s="2683"/>
      <c r="AB538" s="3123">
        <v>4.0</v>
      </c>
      <c r="AC538" s="1803" t="s">
        <v>55</v>
      </c>
      <c r="AD538" s="1803" t="s">
        <v>422</v>
      </c>
      <c r="AE538" s="658"/>
      <c r="AF538" s="658"/>
      <c r="AG538" s="658"/>
      <c r="AH538" s="654" t="s">
        <v>17538</v>
      </c>
    </row>
    <row r="539" ht="15.75" customHeight="1">
      <c r="A539" s="1501"/>
      <c r="B539" s="1500"/>
      <c r="C539" s="1478" t="s">
        <v>5141</v>
      </c>
      <c r="D539" s="1478" t="s">
        <v>16091</v>
      </c>
      <c r="E539" s="1478"/>
      <c r="F539" s="1478" t="s">
        <v>17580</v>
      </c>
      <c r="G539" s="1013" t="s">
        <v>17581</v>
      </c>
      <c r="H539" s="2162"/>
      <c r="I539" s="2162"/>
      <c r="J539" s="621"/>
      <c r="K539" s="621"/>
      <c r="L539" s="621"/>
      <c r="M539" s="621"/>
      <c r="N539" s="621"/>
      <c r="O539" s="621"/>
      <c r="P539" s="621"/>
      <c r="Q539" s="621"/>
      <c r="R539" s="621"/>
      <c r="S539" s="621"/>
      <c r="T539" s="621"/>
      <c r="U539" s="621"/>
      <c r="V539" s="621"/>
      <c r="W539" s="621"/>
      <c r="X539" s="621"/>
      <c r="Y539" s="621"/>
      <c r="Z539" s="621"/>
      <c r="AA539" s="2683"/>
      <c r="AB539" s="3123">
        <v>2.0</v>
      </c>
      <c r="AC539" s="1803" t="s">
        <v>55</v>
      </c>
      <c r="AD539" s="665" t="s">
        <v>422</v>
      </c>
      <c r="AE539" s="658"/>
      <c r="AF539" s="650"/>
      <c r="AG539" s="658"/>
      <c r="AH539" s="621"/>
    </row>
    <row r="540" ht="15.75" hidden="1" customHeight="1">
      <c r="A540" s="1501"/>
      <c r="B540" s="1501"/>
      <c r="C540" s="1501"/>
      <c r="D540" s="654" t="s">
        <v>6701</v>
      </c>
      <c r="E540" s="654"/>
      <c r="F540" s="623" t="s">
        <v>16098</v>
      </c>
      <c r="G540" s="654" t="s">
        <v>17582</v>
      </c>
      <c r="H540" s="1125"/>
      <c r="I540" s="1125"/>
      <c r="J540" s="621"/>
      <c r="K540" s="621"/>
      <c r="L540" s="621"/>
      <c r="M540" s="621"/>
      <c r="N540" s="621"/>
      <c r="O540" s="621"/>
      <c r="P540" s="621"/>
      <c r="Q540" s="621"/>
      <c r="R540" s="621"/>
      <c r="S540" s="621"/>
      <c r="T540" s="621"/>
      <c r="U540" s="621"/>
      <c r="V540" s="621"/>
      <c r="W540" s="621"/>
      <c r="X540" s="621"/>
      <c r="Y540" s="621"/>
      <c r="Z540" s="621"/>
      <c r="AA540" s="2683"/>
      <c r="AB540" s="3123">
        <v>4.0</v>
      </c>
      <c r="AC540" s="1803" t="s">
        <v>55</v>
      </c>
      <c r="AD540" s="665" t="s">
        <v>2665</v>
      </c>
      <c r="AE540" s="641"/>
      <c r="AF540" s="658"/>
      <c r="AG540" s="658"/>
      <c r="AH540" s="621"/>
    </row>
    <row r="541" ht="15.75" customHeight="1">
      <c r="A541" s="1501"/>
      <c r="B541" s="1478" t="s">
        <v>5149</v>
      </c>
      <c r="C541" s="1500"/>
      <c r="D541" s="1500"/>
      <c r="E541" s="1478" t="s">
        <v>4272</v>
      </c>
      <c r="F541" s="1478" t="s">
        <v>17583</v>
      </c>
      <c r="G541" s="1013" t="s">
        <v>6663</v>
      </c>
      <c r="H541" s="2162"/>
      <c r="I541" s="2162"/>
      <c r="J541" s="621"/>
      <c r="K541" s="621"/>
      <c r="L541" s="621"/>
      <c r="M541" s="621"/>
      <c r="N541" s="621"/>
      <c r="O541" s="621"/>
      <c r="P541" s="621"/>
      <c r="Q541" s="621"/>
      <c r="R541" s="621"/>
      <c r="S541" s="621"/>
      <c r="T541" s="621"/>
      <c r="U541" s="621"/>
      <c r="V541" s="621"/>
      <c r="W541" s="621"/>
      <c r="X541" s="621"/>
      <c r="Y541" s="621"/>
      <c r="Z541" s="621"/>
      <c r="AA541" s="2683"/>
      <c r="AB541" s="3123">
        <v>2.0</v>
      </c>
      <c r="AC541" s="1803" t="s">
        <v>55</v>
      </c>
      <c r="AD541" s="665" t="s">
        <v>361</v>
      </c>
      <c r="AE541" s="641"/>
      <c r="AF541" s="650" t="s">
        <v>17584</v>
      </c>
      <c r="AG541" s="641"/>
      <c r="AH541" s="1501"/>
    </row>
    <row r="542" ht="15.75" customHeight="1">
      <c r="A542" s="1501"/>
      <c r="B542" s="1478" t="s">
        <v>6246</v>
      </c>
      <c r="C542" s="1500"/>
      <c r="D542" s="1500"/>
      <c r="E542" s="1478" t="s">
        <v>4272</v>
      </c>
      <c r="F542" s="1478" t="s">
        <v>16103</v>
      </c>
      <c r="G542" s="1478" t="s">
        <v>17585</v>
      </c>
      <c r="H542" s="2162"/>
      <c r="I542" s="2162"/>
      <c r="J542" s="621"/>
      <c r="K542" s="621"/>
      <c r="L542" s="621"/>
      <c r="M542" s="621"/>
      <c r="N542" s="621"/>
      <c r="O542" s="621"/>
      <c r="P542" s="621"/>
      <c r="Q542" s="621"/>
      <c r="R542" s="621"/>
      <c r="S542" s="621"/>
      <c r="T542" s="621"/>
      <c r="U542" s="621"/>
      <c r="V542" s="621"/>
      <c r="W542" s="621"/>
      <c r="X542" s="621"/>
      <c r="Y542" s="621"/>
      <c r="Z542" s="621"/>
      <c r="AA542" s="2683"/>
      <c r="AB542" s="3123">
        <v>2.0</v>
      </c>
      <c r="AC542" s="1803" t="s">
        <v>55</v>
      </c>
      <c r="AD542" s="1803" t="s">
        <v>2703</v>
      </c>
      <c r="AE542" s="658"/>
      <c r="AF542" s="650"/>
      <c r="AG542" s="658"/>
      <c r="AH542" s="1501"/>
    </row>
    <row r="543" ht="15.75" customHeight="1">
      <c r="A543" s="1501"/>
      <c r="B543" s="1501"/>
      <c r="C543" s="654" t="s">
        <v>17586</v>
      </c>
      <c r="D543" s="1501"/>
      <c r="E543" s="654"/>
      <c r="F543" s="654" t="s">
        <v>17587</v>
      </c>
      <c r="G543" s="654"/>
      <c r="H543" s="882" t="s">
        <v>94</v>
      </c>
      <c r="I543" s="793" t="s">
        <v>94</v>
      </c>
      <c r="J543" s="621"/>
      <c r="K543" s="621"/>
      <c r="L543" s="621"/>
      <c r="M543" s="621"/>
      <c r="N543" s="621"/>
      <c r="O543" s="621"/>
      <c r="P543" s="621"/>
      <c r="Q543" s="621"/>
      <c r="R543" s="621"/>
      <c r="S543" s="621"/>
      <c r="T543" s="621"/>
      <c r="U543" s="621"/>
      <c r="V543" s="621"/>
      <c r="W543" s="621"/>
      <c r="X543" s="621"/>
      <c r="Y543" s="621"/>
      <c r="Z543" s="621"/>
      <c r="AA543" s="2683"/>
      <c r="AB543" s="3123" t="s">
        <v>94</v>
      </c>
      <c r="AC543" s="1803" t="s">
        <v>55</v>
      </c>
      <c r="AD543" s="1803" t="s">
        <v>433</v>
      </c>
      <c r="AE543" s="658"/>
      <c r="AF543" s="650"/>
      <c r="AG543" s="658"/>
      <c r="AH543" s="1501"/>
    </row>
    <row r="544" ht="15.75" hidden="1" customHeight="1">
      <c r="A544" s="1501"/>
      <c r="B544" s="1501"/>
      <c r="C544" s="1501"/>
      <c r="D544" s="1501" t="s">
        <v>17197</v>
      </c>
      <c r="E544" s="654" t="s">
        <v>4272</v>
      </c>
      <c r="F544" s="654" t="s">
        <v>17198</v>
      </c>
      <c r="G544" s="654" t="s">
        <v>17588</v>
      </c>
      <c r="H544" s="1125"/>
      <c r="I544" s="1125"/>
      <c r="J544" s="641"/>
      <c r="K544" s="641"/>
      <c r="L544" s="621"/>
      <c r="M544" s="621"/>
      <c r="N544" s="621"/>
      <c r="O544" s="621"/>
      <c r="P544" s="621"/>
      <c r="Q544" s="621"/>
      <c r="R544" s="621"/>
      <c r="S544" s="621"/>
      <c r="T544" s="621"/>
      <c r="U544" s="621"/>
      <c r="V544" s="621"/>
      <c r="W544" s="621"/>
      <c r="X544" s="621"/>
      <c r="Y544" s="621"/>
      <c r="Z544" s="621"/>
      <c r="AA544" s="2683"/>
      <c r="AB544" s="3123">
        <v>4.0</v>
      </c>
      <c r="AC544" s="1803" t="s">
        <v>55</v>
      </c>
      <c r="AD544" s="1803" t="s">
        <v>3049</v>
      </c>
      <c r="AE544" s="658"/>
      <c r="AF544" s="658"/>
      <c r="AG544" s="658"/>
      <c r="AH544" s="1501"/>
    </row>
    <row r="545" ht="15.75" customHeight="1">
      <c r="A545" s="1501"/>
      <c r="B545" s="1500"/>
      <c r="C545" s="1500"/>
      <c r="D545" s="1500" t="s">
        <v>3968</v>
      </c>
      <c r="E545" s="1478" t="s">
        <v>4272</v>
      </c>
      <c r="F545" s="1478" t="s">
        <v>17200</v>
      </c>
      <c r="G545" s="1478" t="s">
        <v>17588</v>
      </c>
      <c r="H545" s="2162"/>
      <c r="I545" s="2162"/>
      <c r="J545" s="641"/>
      <c r="K545" s="641"/>
      <c r="L545" s="621"/>
      <c r="M545" s="621"/>
      <c r="N545" s="621"/>
      <c r="O545" s="621"/>
      <c r="P545" s="621"/>
      <c r="Q545" s="621"/>
      <c r="R545" s="621"/>
      <c r="S545" s="621"/>
      <c r="T545" s="621"/>
      <c r="U545" s="621"/>
      <c r="V545" s="621"/>
      <c r="W545" s="621"/>
      <c r="X545" s="621"/>
      <c r="Y545" s="621"/>
      <c r="Z545" s="621"/>
      <c r="AA545" s="2683"/>
      <c r="AB545" s="3123">
        <v>3.0</v>
      </c>
      <c r="AC545" s="1803" t="s">
        <v>55</v>
      </c>
      <c r="AD545" s="1803" t="s">
        <v>3049</v>
      </c>
      <c r="AE545" s="658"/>
      <c r="AF545" s="650"/>
      <c r="AG545" s="658"/>
      <c r="AH545" s="1501"/>
    </row>
    <row r="546" ht="15.75" hidden="1" customHeight="1">
      <c r="A546" s="1501"/>
      <c r="B546" s="1501"/>
      <c r="C546" s="621"/>
      <c r="D546" s="1501" t="s">
        <v>17201</v>
      </c>
      <c r="E546" s="654" t="s">
        <v>4272</v>
      </c>
      <c r="F546" s="623" t="s">
        <v>17202</v>
      </c>
      <c r="G546" s="654" t="s">
        <v>17589</v>
      </c>
      <c r="H546" s="1125"/>
      <c r="I546" s="1125"/>
      <c r="J546" s="641"/>
      <c r="K546" s="641"/>
      <c r="L546" s="621"/>
      <c r="M546" s="621"/>
      <c r="N546" s="621"/>
      <c r="O546" s="621"/>
      <c r="P546" s="621"/>
      <c r="Q546" s="621"/>
      <c r="R546" s="621"/>
      <c r="S546" s="621"/>
      <c r="T546" s="621"/>
      <c r="U546" s="621"/>
      <c r="V546" s="621"/>
      <c r="W546" s="621"/>
      <c r="X546" s="621"/>
      <c r="Y546" s="621"/>
      <c r="Z546" s="621"/>
      <c r="AA546" s="2683"/>
      <c r="AB546" s="3123">
        <v>4.0</v>
      </c>
      <c r="AC546" s="1803" t="s">
        <v>55</v>
      </c>
      <c r="AD546" s="1803" t="s">
        <v>3049</v>
      </c>
      <c r="AE546" s="641"/>
      <c r="AF546" s="658"/>
      <c r="AG546" s="641"/>
      <c r="AH546" s="1501"/>
    </row>
    <row r="547" ht="15.75" hidden="1" customHeight="1">
      <c r="A547" s="1501"/>
      <c r="B547" s="1501"/>
      <c r="C547" s="1501"/>
      <c r="D547" s="621" t="s">
        <v>17590</v>
      </c>
      <c r="E547" s="623" t="s">
        <v>4272</v>
      </c>
      <c r="F547" s="623" t="s">
        <v>17591</v>
      </c>
      <c r="G547" s="623" t="s">
        <v>17592</v>
      </c>
      <c r="H547" s="1125"/>
      <c r="I547" s="1125"/>
      <c r="J547" s="641"/>
      <c r="K547" s="641"/>
      <c r="L547" s="621"/>
      <c r="M547" s="621"/>
      <c r="N547" s="621"/>
      <c r="O547" s="621"/>
      <c r="P547" s="621"/>
      <c r="Q547" s="621"/>
      <c r="R547" s="621"/>
      <c r="S547" s="621"/>
      <c r="T547" s="621"/>
      <c r="U547" s="621"/>
      <c r="V547" s="621"/>
      <c r="W547" s="621"/>
      <c r="X547" s="621"/>
      <c r="Y547" s="621"/>
      <c r="Z547" s="621"/>
      <c r="AA547" s="2683"/>
      <c r="AB547" s="3123">
        <v>4.0</v>
      </c>
      <c r="AC547" s="1803" t="s">
        <v>55</v>
      </c>
      <c r="AD547" s="665" t="s">
        <v>3049</v>
      </c>
      <c r="AE547" s="641"/>
      <c r="AF547" s="658"/>
      <c r="AG547" s="641"/>
      <c r="AH547" s="1501"/>
    </row>
    <row r="548" ht="15.75" hidden="1" customHeight="1">
      <c r="A548" s="1501"/>
      <c r="B548" s="1501"/>
      <c r="C548" s="1501"/>
      <c r="D548" s="621" t="s">
        <v>17204</v>
      </c>
      <c r="E548" s="623" t="s">
        <v>3400</v>
      </c>
      <c r="F548" s="623" t="s">
        <v>17205</v>
      </c>
      <c r="G548" s="623" t="s">
        <v>17206</v>
      </c>
      <c r="H548" s="1125"/>
      <c r="I548" s="1125"/>
      <c r="J548" s="641"/>
      <c r="K548" s="641"/>
      <c r="L548" s="621"/>
      <c r="M548" s="621"/>
      <c r="N548" s="621"/>
      <c r="O548" s="621"/>
      <c r="P548" s="621"/>
      <c r="Q548" s="621"/>
      <c r="R548" s="621"/>
      <c r="S548" s="621"/>
      <c r="T548" s="621"/>
      <c r="U548" s="621"/>
      <c r="V548" s="621"/>
      <c r="W548" s="621"/>
      <c r="X548" s="621"/>
      <c r="Y548" s="621"/>
      <c r="Z548" s="621"/>
      <c r="AA548" s="2683"/>
      <c r="AB548" s="3123">
        <v>4.0</v>
      </c>
      <c r="AC548" s="1803" t="s">
        <v>55</v>
      </c>
      <c r="AD548" s="665" t="s">
        <v>3049</v>
      </c>
      <c r="AE548" s="641"/>
      <c r="AF548" s="658"/>
      <c r="AG548" s="641"/>
      <c r="AH548" s="1501"/>
    </row>
    <row r="549" ht="15.75" hidden="1" customHeight="1">
      <c r="A549" s="1501"/>
      <c r="B549" s="1501"/>
      <c r="C549" s="1501"/>
      <c r="D549" s="621" t="s">
        <v>17207</v>
      </c>
      <c r="E549" s="623" t="s">
        <v>4272</v>
      </c>
      <c r="F549" s="623" t="s">
        <v>17208</v>
      </c>
      <c r="G549" s="623" t="s">
        <v>17593</v>
      </c>
      <c r="H549" s="1125"/>
      <c r="I549" s="1125"/>
      <c r="J549" s="641"/>
      <c r="K549" s="641"/>
      <c r="L549" s="621"/>
      <c r="M549" s="621"/>
      <c r="N549" s="621"/>
      <c r="O549" s="621"/>
      <c r="P549" s="621"/>
      <c r="Q549" s="621"/>
      <c r="R549" s="621"/>
      <c r="S549" s="621"/>
      <c r="T549" s="621"/>
      <c r="U549" s="621"/>
      <c r="V549" s="621"/>
      <c r="W549" s="621"/>
      <c r="X549" s="621"/>
      <c r="Y549" s="621"/>
      <c r="Z549" s="621"/>
      <c r="AA549" s="2683"/>
      <c r="AB549" s="3123">
        <v>4.0</v>
      </c>
      <c r="AC549" s="1803" t="s">
        <v>55</v>
      </c>
      <c r="AD549" s="665" t="s">
        <v>3049</v>
      </c>
      <c r="AE549" s="641"/>
      <c r="AF549" s="658"/>
      <c r="AG549" s="641"/>
      <c r="AH549" s="1501"/>
    </row>
    <row r="550" ht="15.75" hidden="1" customHeight="1">
      <c r="A550" s="1501"/>
      <c r="B550" s="1501"/>
      <c r="C550" s="1501"/>
      <c r="D550" s="621" t="s">
        <v>17210</v>
      </c>
      <c r="E550" s="623" t="s">
        <v>4272</v>
      </c>
      <c r="F550" s="623" t="s">
        <v>17211</v>
      </c>
      <c r="G550" s="623" t="s">
        <v>17593</v>
      </c>
      <c r="H550" s="1125"/>
      <c r="I550" s="1125"/>
      <c r="J550" s="641"/>
      <c r="K550" s="641"/>
      <c r="L550" s="621"/>
      <c r="M550" s="621"/>
      <c r="N550" s="621"/>
      <c r="O550" s="621"/>
      <c r="P550" s="621"/>
      <c r="Q550" s="621"/>
      <c r="R550" s="621"/>
      <c r="S550" s="621"/>
      <c r="T550" s="621"/>
      <c r="U550" s="621"/>
      <c r="V550" s="621"/>
      <c r="W550" s="621"/>
      <c r="X550" s="621"/>
      <c r="Y550" s="621"/>
      <c r="Z550" s="621"/>
      <c r="AA550" s="2683"/>
      <c r="AB550" s="3123">
        <v>4.0</v>
      </c>
      <c r="AC550" s="1803" t="s">
        <v>55</v>
      </c>
      <c r="AD550" s="665" t="s">
        <v>3049</v>
      </c>
      <c r="AE550" s="641"/>
      <c r="AF550" s="641"/>
      <c r="AG550" s="641"/>
      <c r="AH550" s="1501"/>
    </row>
    <row r="551" ht="15.75" customHeight="1">
      <c r="A551" s="1501"/>
      <c r="B551" s="1478" t="s">
        <v>3970</v>
      </c>
      <c r="C551" s="1478" t="s">
        <v>17594</v>
      </c>
      <c r="D551" s="1125"/>
      <c r="E551" s="1013" t="s">
        <v>17595</v>
      </c>
      <c r="F551" s="1013" t="s">
        <v>16110</v>
      </c>
      <c r="G551" s="1013" t="s">
        <v>17596</v>
      </c>
      <c r="H551" s="2162"/>
      <c r="I551" s="2162"/>
      <c r="J551" s="621"/>
      <c r="K551" s="621"/>
      <c r="L551" s="621"/>
      <c r="M551" s="621"/>
      <c r="N551" s="621"/>
      <c r="O551" s="621"/>
      <c r="P551" s="621"/>
      <c r="Q551" s="621"/>
      <c r="R551" s="621"/>
      <c r="S551" s="621"/>
      <c r="T551" s="621"/>
      <c r="U551" s="621"/>
      <c r="V551" s="621"/>
      <c r="W551" s="621"/>
      <c r="X551" s="621"/>
      <c r="Y551" s="621"/>
      <c r="Z551" s="621"/>
      <c r="AA551" s="2683"/>
      <c r="AB551" s="3123">
        <v>3.0</v>
      </c>
      <c r="AC551" s="1803" t="s">
        <v>55</v>
      </c>
      <c r="AD551" s="665" t="s">
        <v>422</v>
      </c>
      <c r="AE551" s="641"/>
      <c r="AF551" s="642" t="s">
        <v>17597</v>
      </c>
      <c r="AG551" s="641"/>
      <c r="AH551" s="1501"/>
    </row>
    <row r="552" ht="15.75" customHeight="1">
      <c r="A552" s="1501"/>
      <c r="B552" s="1500"/>
      <c r="C552" s="1478" t="s">
        <v>17598</v>
      </c>
      <c r="D552" s="1125"/>
      <c r="E552" s="1013" t="s">
        <v>17599</v>
      </c>
      <c r="F552" s="1013" t="s">
        <v>16110</v>
      </c>
      <c r="G552" s="1013" t="s">
        <v>17600</v>
      </c>
      <c r="H552" s="2162"/>
      <c r="I552" s="2162"/>
      <c r="J552" s="621"/>
      <c r="K552" s="621"/>
      <c r="L552" s="621"/>
      <c r="M552" s="621"/>
      <c r="N552" s="621"/>
      <c r="O552" s="621"/>
      <c r="P552" s="621"/>
      <c r="Q552" s="621"/>
      <c r="R552" s="621"/>
      <c r="S552" s="621"/>
      <c r="T552" s="621"/>
      <c r="U552" s="621"/>
      <c r="V552" s="621"/>
      <c r="W552" s="621"/>
      <c r="X552" s="621"/>
      <c r="Y552" s="621"/>
      <c r="Z552" s="621"/>
      <c r="AA552" s="2683"/>
      <c r="AB552" s="3123">
        <v>3.0</v>
      </c>
      <c r="AC552" s="1803" t="s">
        <v>55</v>
      </c>
      <c r="AD552" s="665" t="s">
        <v>422</v>
      </c>
      <c r="AE552" s="641"/>
      <c r="AF552" s="650" t="s">
        <v>17597</v>
      </c>
      <c r="AG552" s="641"/>
      <c r="AH552" s="1501"/>
    </row>
    <row r="553" ht="15.75" hidden="1" customHeight="1">
      <c r="A553" s="1501"/>
      <c r="B553" s="654" t="s">
        <v>3752</v>
      </c>
      <c r="C553" s="654" t="s">
        <v>17601</v>
      </c>
      <c r="D553" s="621"/>
      <c r="E553" s="623"/>
      <c r="F553" s="623" t="s">
        <v>17602</v>
      </c>
      <c r="G553" s="623" t="s">
        <v>6274</v>
      </c>
      <c r="H553" s="1125"/>
      <c r="I553" s="1125"/>
      <c r="J553" s="641"/>
      <c r="K553" s="641"/>
      <c r="L553" s="621"/>
      <c r="M553" s="621"/>
      <c r="N553" s="621"/>
      <c r="O553" s="621"/>
      <c r="P553" s="621"/>
      <c r="Q553" s="621"/>
      <c r="R553" s="621"/>
      <c r="S553" s="621"/>
      <c r="T553" s="621"/>
      <c r="U553" s="621"/>
      <c r="V553" s="621"/>
      <c r="W553" s="621"/>
      <c r="X553" s="621"/>
      <c r="Y553" s="621"/>
      <c r="Z553" s="621"/>
      <c r="AA553" s="2683"/>
      <c r="AB553" s="3123">
        <v>4.0</v>
      </c>
      <c r="AC553" s="1803" t="s">
        <v>74</v>
      </c>
      <c r="AD553" s="665" t="s">
        <v>433</v>
      </c>
      <c r="AE553" s="641"/>
      <c r="AF553" s="658"/>
      <c r="AG553" s="641"/>
      <c r="AH553" s="1501"/>
    </row>
    <row r="554" ht="15.75" hidden="1" customHeight="1">
      <c r="A554" s="1501"/>
      <c r="B554" s="1501"/>
      <c r="C554" s="654" t="s">
        <v>5159</v>
      </c>
      <c r="D554" s="1501"/>
      <c r="E554" s="654" t="s">
        <v>4272</v>
      </c>
      <c r="F554" s="654" t="s">
        <v>17603</v>
      </c>
      <c r="G554" s="623" t="s">
        <v>17604</v>
      </c>
      <c r="H554" s="1125"/>
      <c r="I554" s="1125"/>
      <c r="J554" s="621"/>
      <c r="K554" s="621"/>
      <c r="L554" s="621"/>
      <c r="M554" s="621"/>
      <c r="N554" s="621"/>
      <c r="O554" s="621"/>
      <c r="P554" s="621"/>
      <c r="Q554" s="621"/>
      <c r="R554" s="621"/>
      <c r="S554" s="621"/>
      <c r="T554" s="621"/>
      <c r="U554" s="621"/>
      <c r="V554" s="621"/>
      <c r="W554" s="621"/>
      <c r="X554" s="621"/>
      <c r="Y554" s="621"/>
      <c r="Z554" s="621"/>
      <c r="AA554" s="2683"/>
      <c r="AB554" s="3123">
        <v>4.0</v>
      </c>
      <c r="AC554" s="1803" t="s">
        <v>55</v>
      </c>
      <c r="AD554" s="665" t="s">
        <v>433</v>
      </c>
      <c r="AE554" s="641"/>
      <c r="AF554" s="641"/>
      <c r="AG554" s="641"/>
      <c r="AH554" s="1501"/>
    </row>
    <row r="555" ht="15.75" customHeight="1">
      <c r="A555" s="1501" t="s">
        <v>6238</v>
      </c>
      <c r="B555" s="1501"/>
      <c r="C555" s="1501"/>
      <c r="D555" s="1501"/>
      <c r="E555" s="654"/>
      <c r="F555" s="654"/>
      <c r="G555" s="654"/>
      <c r="H555" s="882" t="s">
        <v>94</v>
      </c>
      <c r="I555" s="882" t="s">
        <v>94</v>
      </c>
      <c r="J555" s="621"/>
      <c r="K555" s="621"/>
      <c r="L555" s="621"/>
      <c r="M555" s="621"/>
      <c r="N555" s="621"/>
      <c r="O555" s="621"/>
      <c r="P555" s="621"/>
      <c r="Q555" s="621"/>
      <c r="R555" s="621"/>
      <c r="S555" s="621"/>
      <c r="T555" s="621"/>
      <c r="U555" s="621"/>
      <c r="V555" s="621"/>
      <c r="W555" s="621"/>
      <c r="X555" s="621"/>
      <c r="Y555" s="621"/>
      <c r="Z555" s="621"/>
      <c r="AA555" s="2683"/>
      <c r="AB555" s="3123" t="s">
        <v>94</v>
      </c>
      <c r="AC555" s="1803" t="s">
        <v>55</v>
      </c>
      <c r="AD555" s="1803" t="s">
        <v>433</v>
      </c>
      <c r="AE555" s="658"/>
      <c r="AF555" s="650"/>
      <c r="AG555" s="658"/>
      <c r="AH555" s="1501"/>
    </row>
    <row r="556" ht="15.75" hidden="1" customHeight="1">
      <c r="A556" s="1501"/>
      <c r="B556" s="654" t="s">
        <v>6658</v>
      </c>
      <c r="C556" s="654" t="s">
        <v>6659</v>
      </c>
      <c r="D556" s="1501"/>
      <c r="E556" s="654"/>
      <c r="F556" s="654" t="s">
        <v>16120</v>
      </c>
      <c r="G556" s="654" t="s">
        <v>16121</v>
      </c>
      <c r="H556" s="1125"/>
      <c r="I556" s="1125"/>
      <c r="J556" s="621"/>
      <c r="K556" s="621"/>
      <c r="L556" s="621"/>
      <c r="M556" s="621"/>
      <c r="N556" s="621"/>
      <c r="O556" s="621"/>
      <c r="P556" s="621"/>
      <c r="Q556" s="621"/>
      <c r="R556" s="621"/>
      <c r="S556" s="621"/>
      <c r="T556" s="621"/>
      <c r="U556" s="621"/>
      <c r="V556" s="621"/>
      <c r="W556" s="621"/>
      <c r="X556" s="621"/>
      <c r="Y556" s="621"/>
      <c r="Z556" s="621"/>
      <c r="AA556" s="2683"/>
      <c r="AB556" s="3123">
        <v>4.0</v>
      </c>
      <c r="AC556" s="1803" t="s">
        <v>55</v>
      </c>
      <c r="AD556" s="1803" t="s">
        <v>422</v>
      </c>
      <c r="AE556" s="658"/>
      <c r="AF556" s="658"/>
      <c r="AG556" s="658"/>
      <c r="AH556" s="654" t="s">
        <v>17538</v>
      </c>
    </row>
    <row r="557" ht="15.75" customHeight="1">
      <c r="A557" s="1501"/>
      <c r="B557" s="654" t="s">
        <v>6239</v>
      </c>
      <c r="C557" s="1501"/>
      <c r="D557" s="1501"/>
      <c r="E557" s="654"/>
      <c r="F557" s="654"/>
      <c r="G557" s="623"/>
      <c r="H557" s="882" t="s">
        <v>94</v>
      </c>
      <c r="I557" s="882" t="s">
        <v>94</v>
      </c>
      <c r="J557" s="621"/>
      <c r="K557" s="621"/>
      <c r="L557" s="621"/>
      <c r="M557" s="621"/>
      <c r="N557" s="621"/>
      <c r="O557" s="621"/>
      <c r="P557" s="621"/>
      <c r="Q557" s="621"/>
      <c r="R557" s="621"/>
      <c r="S557" s="621"/>
      <c r="T557" s="621"/>
      <c r="U557" s="621"/>
      <c r="V557" s="621"/>
      <c r="W557" s="621"/>
      <c r="X557" s="621"/>
      <c r="Y557" s="621"/>
      <c r="Z557" s="621"/>
      <c r="AA557" s="2683"/>
      <c r="AB557" s="3123" t="s">
        <v>94</v>
      </c>
      <c r="AC557" s="1803" t="s">
        <v>55</v>
      </c>
      <c r="AD557" s="1803" t="s">
        <v>422</v>
      </c>
      <c r="AE557" s="641"/>
      <c r="AF557" s="650"/>
      <c r="AG557" s="658"/>
      <c r="AH557" s="654" t="s">
        <v>17538</v>
      </c>
    </row>
    <row r="558" ht="15.75" customHeight="1">
      <c r="A558" s="1501"/>
      <c r="B558" s="1500"/>
      <c r="C558" s="1478" t="s">
        <v>6711</v>
      </c>
      <c r="D558" s="1478" t="s">
        <v>16122</v>
      </c>
      <c r="E558" s="1478"/>
      <c r="F558" s="1478" t="s">
        <v>16123</v>
      </c>
      <c r="G558" s="1478" t="s">
        <v>6663</v>
      </c>
      <c r="H558" s="2162"/>
      <c r="I558" s="2162"/>
      <c r="J558" s="621"/>
      <c r="K558" s="621"/>
      <c r="L558" s="621"/>
      <c r="M558" s="621"/>
      <c r="N558" s="621"/>
      <c r="O558" s="621"/>
      <c r="P558" s="621"/>
      <c r="Q558" s="621"/>
      <c r="R558" s="621"/>
      <c r="S558" s="621"/>
      <c r="T558" s="621"/>
      <c r="U558" s="621"/>
      <c r="V558" s="621"/>
      <c r="W558" s="621"/>
      <c r="X558" s="621"/>
      <c r="Y558" s="621"/>
      <c r="Z558" s="621"/>
      <c r="AA558" s="2683"/>
      <c r="AB558" s="3123">
        <v>3.0</v>
      </c>
      <c r="AC558" s="1803" t="s">
        <v>55</v>
      </c>
      <c r="AD558" s="1803" t="s">
        <v>361</v>
      </c>
      <c r="AE558" s="658"/>
      <c r="AF558" s="650" t="s">
        <v>17605</v>
      </c>
      <c r="AG558" s="658"/>
      <c r="AH558" s="1501"/>
    </row>
    <row r="559" ht="15.75" hidden="1" customHeight="1">
      <c r="A559" s="1501"/>
      <c r="B559" s="1501"/>
      <c r="C559" s="1501"/>
      <c r="D559" s="654" t="s">
        <v>17606</v>
      </c>
      <c r="E559" s="654"/>
      <c r="F559" s="654" t="s">
        <v>16132</v>
      </c>
      <c r="G559" s="654" t="s">
        <v>16133</v>
      </c>
      <c r="H559" s="1125"/>
      <c r="I559" s="1125"/>
      <c r="J559" s="621"/>
      <c r="K559" s="621"/>
      <c r="L559" s="621"/>
      <c r="M559" s="621"/>
      <c r="N559" s="621"/>
      <c r="O559" s="621"/>
      <c r="P559" s="621"/>
      <c r="Q559" s="621"/>
      <c r="R559" s="621"/>
      <c r="S559" s="621"/>
      <c r="T559" s="621"/>
      <c r="U559" s="621"/>
      <c r="V559" s="621"/>
      <c r="W559" s="621"/>
      <c r="X559" s="621"/>
      <c r="Y559" s="621"/>
      <c r="Z559" s="621"/>
      <c r="AA559" s="2683"/>
      <c r="AB559" s="3123">
        <v>4.0</v>
      </c>
      <c r="AC559" s="1803" t="s">
        <v>55</v>
      </c>
      <c r="AD559" s="1803" t="s">
        <v>433</v>
      </c>
      <c r="AE559" s="658"/>
      <c r="AF559" s="658"/>
      <c r="AG559" s="658"/>
      <c r="AH559" s="1501"/>
    </row>
    <row r="560" ht="15.75" hidden="1" customHeight="1">
      <c r="A560" s="1501"/>
      <c r="B560" s="1501"/>
      <c r="C560" s="1501"/>
      <c r="D560" s="1501"/>
      <c r="E560" s="654" t="s">
        <v>16137</v>
      </c>
      <c r="F560" s="654" t="s">
        <v>17338</v>
      </c>
      <c r="G560" s="654" t="s">
        <v>16139</v>
      </c>
      <c r="H560" s="1125"/>
      <c r="I560" s="1125"/>
      <c r="J560" s="621"/>
      <c r="K560" s="621"/>
      <c r="L560" s="621"/>
      <c r="M560" s="621"/>
      <c r="N560" s="621"/>
      <c r="O560" s="621"/>
      <c r="P560" s="621"/>
      <c r="Q560" s="621"/>
      <c r="R560" s="621"/>
      <c r="S560" s="621"/>
      <c r="T560" s="621"/>
      <c r="U560" s="621"/>
      <c r="V560" s="621"/>
      <c r="W560" s="621"/>
      <c r="X560" s="621"/>
      <c r="Y560" s="621"/>
      <c r="Z560" s="621"/>
      <c r="AA560" s="2683"/>
      <c r="AB560" s="3123">
        <v>4.0</v>
      </c>
      <c r="AC560" s="1803" t="s">
        <v>55</v>
      </c>
      <c r="AD560" s="1803" t="s">
        <v>433</v>
      </c>
      <c r="AE560" s="658"/>
      <c r="AF560" s="658"/>
      <c r="AG560" s="658"/>
      <c r="AH560" s="1501"/>
    </row>
    <row r="561" ht="15.75" hidden="1" customHeight="1">
      <c r="A561" s="1501"/>
      <c r="B561" s="1501"/>
      <c r="C561" s="621"/>
      <c r="D561" s="1501"/>
      <c r="E561" s="623" t="s">
        <v>16140</v>
      </c>
      <c r="F561" s="623" t="s">
        <v>17338</v>
      </c>
      <c r="G561" s="654" t="s">
        <v>17607</v>
      </c>
      <c r="H561" s="1125"/>
      <c r="I561" s="1125"/>
      <c r="J561" s="621"/>
      <c r="K561" s="621"/>
      <c r="L561" s="621"/>
      <c r="M561" s="621"/>
      <c r="N561" s="621"/>
      <c r="O561" s="621"/>
      <c r="P561" s="621"/>
      <c r="Q561" s="621"/>
      <c r="R561" s="621"/>
      <c r="S561" s="621"/>
      <c r="T561" s="621"/>
      <c r="U561" s="621"/>
      <c r="V561" s="621"/>
      <c r="W561" s="621"/>
      <c r="X561" s="621"/>
      <c r="Y561" s="621"/>
      <c r="Z561" s="621"/>
      <c r="AA561" s="2683"/>
      <c r="AB561" s="3123">
        <v>4.0</v>
      </c>
      <c r="AC561" s="1803" t="s">
        <v>55</v>
      </c>
      <c r="AD561" s="1803" t="s">
        <v>3852</v>
      </c>
      <c r="AE561" s="641"/>
      <c r="AF561" s="641"/>
      <c r="AG561" s="641"/>
      <c r="AH561" s="621"/>
    </row>
    <row r="562" ht="15.75" hidden="1" customHeight="1">
      <c r="A562" s="1501"/>
      <c r="B562" s="1501"/>
      <c r="C562" s="1501"/>
      <c r="D562" s="654" t="s">
        <v>16188</v>
      </c>
      <c r="E562" s="654"/>
      <c r="F562" s="654" t="s">
        <v>17351</v>
      </c>
      <c r="G562" s="654" t="s">
        <v>16148</v>
      </c>
      <c r="H562" s="1125"/>
      <c r="I562" s="1125"/>
      <c r="J562" s="621"/>
      <c r="K562" s="621"/>
      <c r="L562" s="621"/>
      <c r="M562" s="621"/>
      <c r="N562" s="621"/>
      <c r="O562" s="621"/>
      <c r="P562" s="621"/>
      <c r="Q562" s="621"/>
      <c r="R562" s="621"/>
      <c r="S562" s="621"/>
      <c r="T562" s="621"/>
      <c r="U562" s="621"/>
      <c r="V562" s="621"/>
      <c r="W562" s="621"/>
      <c r="X562" s="621"/>
      <c r="Y562" s="621"/>
      <c r="Z562" s="621"/>
      <c r="AA562" s="2683"/>
      <c r="AB562" s="3123">
        <v>4.0</v>
      </c>
      <c r="AC562" s="1803" t="s">
        <v>55</v>
      </c>
      <c r="AD562" s="1803" t="s">
        <v>433</v>
      </c>
      <c r="AE562" s="658"/>
      <c r="AF562" s="658"/>
      <c r="AG562" s="658"/>
      <c r="AH562" s="1501"/>
    </row>
    <row r="563" ht="15.75" customHeight="1">
      <c r="A563" s="1501"/>
      <c r="B563" s="1501"/>
      <c r="C563" s="654" t="s">
        <v>17608</v>
      </c>
      <c r="D563" s="1501"/>
      <c r="E563" s="654"/>
      <c r="F563" s="654" t="s">
        <v>17609</v>
      </c>
      <c r="G563" s="654"/>
      <c r="H563" s="882" t="s">
        <v>94</v>
      </c>
      <c r="I563" s="882" t="s">
        <v>94</v>
      </c>
      <c r="J563" s="621"/>
      <c r="K563" s="621"/>
      <c r="L563" s="621"/>
      <c r="M563" s="621"/>
      <c r="N563" s="621"/>
      <c r="O563" s="621"/>
      <c r="P563" s="621"/>
      <c r="Q563" s="621"/>
      <c r="R563" s="621"/>
      <c r="S563" s="621"/>
      <c r="T563" s="621"/>
      <c r="U563" s="621"/>
      <c r="V563" s="621"/>
      <c r="W563" s="621"/>
      <c r="X563" s="621"/>
      <c r="Y563" s="621"/>
      <c r="Z563" s="621"/>
      <c r="AA563" s="2683"/>
      <c r="AB563" s="3123" t="s">
        <v>94</v>
      </c>
      <c r="AC563" s="665" t="s">
        <v>55</v>
      </c>
      <c r="AD563" s="665" t="s">
        <v>433</v>
      </c>
      <c r="AE563" s="658"/>
      <c r="AF563" s="650"/>
      <c r="AG563" s="658"/>
      <c r="AH563" s="1501"/>
    </row>
    <row r="564" ht="15.75" customHeight="1">
      <c r="A564" s="1501"/>
      <c r="B564" s="1500"/>
      <c r="C564" s="1500"/>
      <c r="D564" s="1478" t="s">
        <v>17610</v>
      </c>
      <c r="E564" s="1478" t="s">
        <v>4272</v>
      </c>
      <c r="F564" s="1478" t="s">
        <v>17611</v>
      </c>
      <c r="G564" s="1478" t="s">
        <v>17612</v>
      </c>
      <c r="H564" s="2162"/>
      <c r="I564" s="2162"/>
      <c r="J564" s="641"/>
      <c r="K564" s="641"/>
      <c r="L564" s="621"/>
      <c r="M564" s="621"/>
      <c r="N564" s="621"/>
      <c r="O564" s="621"/>
      <c r="P564" s="621"/>
      <c r="Q564" s="621"/>
      <c r="R564" s="621"/>
      <c r="S564" s="621"/>
      <c r="T564" s="621"/>
      <c r="U564" s="621"/>
      <c r="V564" s="621"/>
      <c r="W564" s="621"/>
      <c r="X564" s="621"/>
      <c r="Y564" s="621"/>
      <c r="Z564" s="621"/>
      <c r="AA564" s="2683"/>
      <c r="AB564" s="3123">
        <v>3.0</v>
      </c>
      <c r="AC564" s="1803" t="s">
        <v>55</v>
      </c>
      <c r="AD564" s="1803" t="s">
        <v>387</v>
      </c>
      <c r="AE564" s="658"/>
      <c r="AF564" s="650"/>
      <c r="AG564" s="658"/>
      <c r="AH564" s="1501"/>
    </row>
    <row r="565" ht="15.75" hidden="1" customHeight="1">
      <c r="A565" s="1501"/>
      <c r="B565" s="1501"/>
      <c r="C565" s="1501"/>
      <c r="D565" s="1501" t="s">
        <v>3968</v>
      </c>
      <c r="E565" s="654" t="s">
        <v>4272</v>
      </c>
      <c r="F565" s="623" t="s">
        <v>17613</v>
      </c>
      <c r="G565" s="654" t="s">
        <v>17588</v>
      </c>
      <c r="H565" s="1125"/>
      <c r="I565" s="1125"/>
      <c r="J565" s="641"/>
      <c r="K565" s="641"/>
      <c r="L565" s="621"/>
      <c r="M565" s="621"/>
      <c r="N565" s="621"/>
      <c r="O565" s="621"/>
      <c r="P565" s="621"/>
      <c r="Q565" s="621"/>
      <c r="R565" s="621"/>
      <c r="S565" s="621"/>
      <c r="T565" s="621"/>
      <c r="U565" s="621"/>
      <c r="V565" s="621"/>
      <c r="W565" s="621"/>
      <c r="X565" s="621"/>
      <c r="Y565" s="621"/>
      <c r="Z565" s="621"/>
      <c r="AA565" s="2683"/>
      <c r="AB565" s="3123">
        <v>4.0</v>
      </c>
      <c r="AC565" s="1803" t="s">
        <v>55</v>
      </c>
      <c r="AD565" s="665" t="s">
        <v>3049</v>
      </c>
      <c r="AE565" s="658"/>
      <c r="AF565" s="658"/>
      <c r="AG565" s="658"/>
      <c r="AH565" s="1501"/>
    </row>
    <row r="566" ht="15.75" hidden="1" customHeight="1">
      <c r="A566" s="1501"/>
      <c r="B566" s="1501"/>
      <c r="C566" s="1501"/>
      <c r="D566" s="1501" t="s">
        <v>17201</v>
      </c>
      <c r="E566" s="654" t="s">
        <v>4272</v>
      </c>
      <c r="F566" s="623" t="s">
        <v>17614</v>
      </c>
      <c r="G566" s="654" t="s">
        <v>17589</v>
      </c>
      <c r="H566" s="1125"/>
      <c r="I566" s="1125"/>
      <c r="J566" s="641"/>
      <c r="K566" s="641"/>
      <c r="L566" s="621"/>
      <c r="M566" s="621"/>
      <c r="N566" s="621"/>
      <c r="O566" s="621"/>
      <c r="P566" s="621"/>
      <c r="Q566" s="621"/>
      <c r="R566" s="621"/>
      <c r="S566" s="621"/>
      <c r="T566" s="621"/>
      <c r="U566" s="621"/>
      <c r="V566" s="621"/>
      <c r="W566" s="621"/>
      <c r="X566" s="621"/>
      <c r="Y566" s="621"/>
      <c r="Z566" s="621"/>
      <c r="AA566" s="2683"/>
      <c r="AB566" s="3123">
        <v>4.0</v>
      </c>
      <c r="AC566" s="1803" t="s">
        <v>55</v>
      </c>
      <c r="AD566" s="665" t="s">
        <v>3049</v>
      </c>
      <c r="AE566" s="641"/>
      <c r="AF566" s="658"/>
      <c r="AG566" s="641"/>
      <c r="AH566" s="1501"/>
    </row>
    <row r="567" ht="15.75" hidden="1" customHeight="1">
      <c r="A567" s="1501"/>
      <c r="B567" s="1501"/>
      <c r="C567" s="1501"/>
      <c r="D567" s="1501" t="s">
        <v>17590</v>
      </c>
      <c r="E567" s="654" t="s">
        <v>4272</v>
      </c>
      <c r="F567" s="654" t="s">
        <v>17615</v>
      </c>
      <c r="G567" s="654" t="s">
        <v>17592</v>
      </c>
      <c r="H567" s="1125"/>
      <c r="I567" s="1125"/>
      <c r="J567" s="641"/>
      <c r="K567" s="641"/>
      <c r="L567" s="621"/>
      <c r="M567" s="621"/>
      <c r="N567" s="621"/>
      <c r="O567" s="621"/>
      <c r="P567" s="621"/>
      <c r="Q567" s="621"/>
      <c r="R567" s="621"/>
      <c r="S567" s="621"/>
      <c r="T567" s="621"/>
      <c r="U567" s="621"/>
      <c r="V567" s="621"/>
      <c r="W567" s="621"/>
      <c r="X567" s="621"/>
      <c r="Y567" s="621"/>
      <c r="Z567" s="621"/>
      <c r="AA567" s="2683"/>
      <c r="AB567" s="3123">
        <v>4.0</v>
      </c>
      <c r="AC567" s="1803" t="s">
        <v>55</v>
      </c>
      <c r="AD567" s="1803" t="s">
        <v>3049</v>
      </c>
      <c r="AE567" s="658"/>
      <c r="AF567" s="650" t="s">
        <v>17616</v>
      </c>
      <c r="AG567" s="658"/>
      <c r="AH567" s="1501"/>
    </row>
    <row r="568" ht="15.75" hidden="1" customHeight="1">
      <c r="A568" s="1501"/>
      <c r="B568" s="1501"/>
      <c r="C568" s="1501"/>
      <c r="D568" s="1501" t="s">
        <v>17204</v>
      </c>
      <c r="E568" s="654" t="s">
        <v>3400</v>
      </c>
      <c r="F568" s="654" t="s">
        <v>17617</v>
      </c>
      <c r="G568" s="654" t="s">
        <v>17206</v>
      </c>
      <c r="H568" s="1125"/>
      <c r="I568" s="1125"/>
      <c r="J568" s="641"/>
      <c r="K568" s="641"/>
      <c r="L568" s="621"/>
      <c r="M568" s="621"/>
      <c r="N568" s="621"/>
      <c r="O568" s="621"/>
      <c r="P568" s="621"/>
      <c r="Q568" s="621"/>
      <c r="R568" s="621"/>
      <c r="S568" s="621"/>
      <c r="T568" s="621"/>
      <c r="U568" s="621"/>
      <c r="V568" s="621"/>
      <c r="W568" s="621"/>
      <c r="X568" s="621"/>
      <c r="Y568" s="621"/>
      <c r="Z568" s="621"/>
      <c r="AA568" s="2683"/>
      <c r="AB568" s="3123">
        <v>4.0</v>
      </c>
      <c r="AC568" s="1803" t="s">
        <v>55</v>
      </c>
      <c r="AD568" s="1803" t="s">
        <v>3049</v>
      </c>
      <c r="AE568" s="658"/>
      <c r="AF568" s="650" t="s">
        <v>17618</v>
      </c>
      <c r="AG568" s="658"/>
      <c r="AH568" s="1501"/>
    </row>
    <row r="569" ht="15.75" hidden="1" customHeight="1">
      <c r="A569" s="1501"/>
      <c r="B569" s="1501"/>
      <c r="C569" s="1501"/>
      <c r="D569" s="1501" t="s">
        <v>17207</v>
      </c>
      <c r="E569" s="654" t="s">
        <v>4272</v>
      </c>
      <c r="F569" s="654" t="s">
        <v>17619</v>
      </c>
      <c r="G569" s="654" t="s">
        <v>17593</v>
      </c>
      <c r="H569" s="1125"/>
      <c r="I569" s="1125"/>
      <c r="J569" s="641"/>
      <c r="K569" s="641"/>
      <c r="L569" s="621"/>
      <c r="M569" s="621"/>
      <c r="N569" s="621"/>
      <c r="O569" s="621"/>
      <c r="P569" s="621"/>
      <c r="Q569" s="621"/>
      <c r="R569" s="621"/>
      <c r="S569" s="621"/>
      <c r="T569" s="621"/>
      <c r="U569" s="621"/>
      <c r="V569" s="621"/>
      <c r="W569" s="621"/>
      <c r="X569" s="621"/>
      <c r="Y569" s="621"/>
      <c r="Z569" s="621"/>
      <c r="AA569" s="2683"/>
      <c r="AB569" s="3123">
        <v>4.0</v>
      </c>
      <c r="AC569" s="1803" t="s">
        <v>55</v>
      </c>
      <c r="AD569" s="1803" t="s">
        <v>3049</v>
      </c>
      <c r="AE569" s="658"/>
      <c r="AF569" s="658"/>
      <c r="AG569" s="658"/>
      <c r="AH569" s="1501"/>
    </row>
    <row r="570" ht="15.75" customHeight="1">
      <c r="A570" s="1501"/>
      <c r="B570" s="1500"/>
      <c r="C570" s="1500"/>
      <c r="D570" s="1478" t="s">
        <v>17620</v>
      </c>
      <c r="E570" s="1478" t="s">
        <v>4272</v>
      </c>
      <c r="F570" s="1478" t="s">
        <v>17621</v>
      </c>
      <c r="G570" s="1478" t="s">
        <v>17622</v>
      </c>
      <c r="H570" s="2162"/>
      <c r="I570" s="2162"/>
      <c r="J570" s="641"/>
      <c r="K570" s="641"/>
      <c r="L570" s="621"/>
      <c r="M570" s="621"/>
      <c r="N570" s="621"/>
      <c r="O570" s="621"/>
      <c r="P570" s="621"/>
      <c r="Q570" s="621"/>
      <c r="R570" s="621"/>
      <c r="S570" s="621"/>
      <c r="T570" s="621"/>
      <c r="U570" s="621"/>
      <c r="V570" s="621"/>
      <c r="W570" s="621"/>
      <c r="X570" s="621"/>
      <c r="Y570" s="621"/>
      <c r="Z570" s="621"/>
      <c r="AA570" s="2683"/>
      <c r="AB570" s="3123">
        <v>3.0</v>
      </c>
      <c r="AC570" s="1803" t="s">
        <v>55</v>
      </c>
      <c r="AD570" s="1803" t="s">
        <v>387</v>
      </c>
      <c r="AE570" s="658"/>
      <c r="AF570" s="642"/>
      <c r="AG570" s="658"/>
      <c r="AH570" s="1501"/>
    </row>
    <row r="571" ht="15.75" customHeight="1">
      <c r="A571" s="1501"/>
      <c r="B571" s="1500"/>
      <c r="C571" s="1478" t="s">
        <v>16191</v>
      </c>
      <c r="D571" s="1500"/>
      <c r="E571" s="1478"/>
      <c r="F571" s="1478" t="s">
        <v>16149</v>
      </c>
      <c r="G571" s="1478" t="s">
        <v>17623</v>
      </c>
      <c r="H571" s="2162"/>
      <c r="I571" s="2162"/>
      <c r="J571" s="621"/>
      <c r="K571" s="621"/>
      <c r="L571" s="621"/>
      <c r="M571" s="621"/>
      <c r="N571" s="621"/>
      <c r="O571" s="621"/>
      <c r="P571" s="621"/>
      <c r="Q571" s="621"/>
      <c r="R571" s="621"/>
      <c r="S571" s="621"/>
      <c r="T571" s="621"/>
      <c r="U571" s="621"/>
      <c r="V571" s="621"/>
      <c r="W571" s="621"/>
      <c r="X571" s="621"/>
      <c r="Y571" s="621"/>
      <c r="Z571" s="621"/>
      <c r="AA571" s="2683"/>
      <c r="AB571" s="3123">
        <v>3.0</v>
      </c>
      <c r="AC571" s="1803" t="s">
        <v>55</v>
      </c>
      <c r="AD571" s="1803" t="s">
        <v>416</v>
      </c>
      <c r="AE571" s="658"/>
      <c r="AF571" s="2803" t="s">
        <v>17624</v>
      </c>
      <c r="AG571" s="658"/>
      <c r="AH571" s="1501"/>
    </row>
    <row r="572" ht="15.75" hidden="1" customHeight="1">
      <c r="A572" s="1501"/>
      <c r="B572" s="1501"/>
      <c r="C572" s="654" t="s">
        <v>16152</v>
      </c>
      <c r="D572" s="1501"/>
      <c r="E572" s="654"/>
      <c r="F572" s="654" t="s">
        <v>16153</v>
      </c>
      <c r="G572" s="654" t="s">
        <v>6683</v>
      </c>
      <c r="H572" s="1125"/>
      <c r="I572" s="1125"/>
      <c r="J572" s="621"/>
      <c r="K572" s="621"/>
      <c r="L572" s="621"/>
      <c r="M572" s="621"/>
      <c r="N572" s="621"/>
      <c r="O572" s="621"/>
      <c r="P572" s="621"/>
      <c r="Q572" s="621"/>
      <c r="R572" s="621"/>
      <c r="S572" s="621"/>
      <c r="T572" s="621"/>
      <c r="U572" s="621"/>
      <c r="V572" s="621"/>
      <c r="W572" s="621"/>
      <c r="X572" s="621"/>
      <c r="Y572" s="621"/>
      <c r="Z572" s="621"/>
      <c r="AA572" s="2683"/>
      <c r="AB572" s="3123">
        <v>4.0</v>
      </c>
      <c r="AC572" s="1803" t="s">
        <v>55</v>
      </c>
      <c r="AD572" s="1803" t="s">
        <v>433</v>
      </c>
      <c r="AE572" s="658"/>
      <c r="AF572" s="658"/>
      <c r="AG572" s="658"/>
      <c r="AH572" s="1501"/>
    </row>
    <row r="573" ht="15.75" customHeight="1">
      <c r="A573" s="1501" t="s">
        <v>1823</v>
      </c>
      <c r="B573" s="1501"/>
      <c r="C573" s="1501"/>
      <c r="D573" s="1501"/>
      <c r="E573" s="654"/>
      <c r="F573" s="654"/>
      <c r="G573" s="654"/>
      <c r="H573" s="882" t="s">
        <v>94</v>
      </c>
      <c r="I573" s="882" t="s">
        <v>94</v>
      </c>
      <c r="J573" s="621"/>
      <c r="K573" s="621"/>
      <c r="L573" s="621"/>
      <c r="M573" s="621"/>
      <c r="N573" s="621"/>
      <c r="O573" s="621"/>
      <c r="P573" s="621"/>
      <c r="Q573" s="621"/>
      <c r="R573" s="621"/>
      <c r="S573" s="621"/>
      <c r="T573" s="621"/>
      <c r="U573" s="621"/>
      <c r="V573" s="621"/>
      <c r="W573" s="621"/>
      <c r="X573" s="621"/>
      <c r="Y573" s="621"/>
      <c r="Z573" s="621"/>
      <c r="AA573" s="2683"/>
      <c r="AB573" s="3123" t="s">
        <v>94</v>
      </c>
      <c r="AC573" s="1803" t="s">
        <v>55</v>
      </c>
      <c r="AD573" s="1803" t="s">
        <v>433</v>
      </c>
      <c r="AE573" s="658"/>
      <c r="AF573" s="650"/>
      <c r="AG573" s="658"/>
      <c r="AH573" s="1501"/>
    </row>
    <row r="574" ht="15.75" hidden="1" customHeight="1">
      <c r="A574" s="1501"/>
      <c r="B574" s="1501" t="s">
        <v>16154</v>
      </c>
      <c r="C574" s="1501"/>
      <c r="D574" s="1501"/>
      <c r="E574" s="654" t="s">
        <v>17625</v>
      </c>
      <c r="F574" s="654" t="s">
        <v>16155</v>
      </c>
      <c r="G574" s="654" t="s">
        <v>17626</v>
      </c>
      <c r="H574" s="1126"/>
      <c r="I574" s="1126"/>
      <c r="J574" s="621"/>
      <c r="K574" s="621"/>
      <c r="L574" s="621"/>
      <c r="M574" s="621"/>
      <c r="N574" s="621"/>
      <c r="O574" s="621"/>
      <c r="P574" s="621"/>
      <c r="Q574" s="621"/>
      <c r="R574" s="621"/>
      <c r="S574" s="621"/>
      <c r="T574" s="621"/>
      <c r="U574" s="621"/>
      <c r="V574" s="621"/>
      <c r="W574" s="621"/>
      <c r="X574" s="621"/>
      <c r="Y574" s="621"/>
      <c r="Z574" s="621"/>
      <c r="AA574" s="2683"/>
      <c r="AB574" s="3123">
        <v>4.0</v>
      </c>
      <c r="AC574" s="1803" t="s">
        <v>55</v>
      </c>
      <c r="AD574" s="1803" t="s">
        <v>6551</v>
      </c>
      <c r="AE574" s="658"/>
      <c r="AF574" s="658"/>
      <c r="AG574" s="658"/>
      <c r="AH574" s="1501"/>
    </row>
    <row r="575" ht="15.75" hidden="1" customHeight="1">
      <c r="A575" s="1501"/>
      <c r="B575" s="654" t="s">
        <v>6841</v>
      </c>
      <c r="C575" s="1501"/>
      <c r="D575" s="1501"/>
      <c r="E575" s="654"/>
      <c r="F575" s="654" t="s">
        <v>6842</v>
      </c>
      <c r="G575" s="654" t="s">
        <v>16157</v>
      </c>
      <c r="H575" s="1125"/>
      <c r="I575" s="1125"/>
      <c r="J575" s="621"/>
      <c r="K575" s="621"/>
      <c r="L575" s="621"/>
      <c r="M575" s="621"/>
      <c r="N575" s="621"/>
      <c r="O575" s="621"/>
      <c r="P575" s="621"/>
      <c r="Q575" s="621"/>
      <c r="R575" s="621"/>
      <c r="S575" s="621"/>
      <c r="T575" s="621"/>
      <c r="U575" s="621"/>
      <c r="V575" s="621"/>
      <c r="W575" s="621"/>
      <c r="X575" s="621"/>
      <c r="Y575" s="621"/>
      <c r="Z575" s="621"/>
      <c r="AA575" s="2683"/>
      <c r="AB575" s="3123">
        <v>4.0</v>
      </c>
      <c r="AC575" s="1803" t="s">
        <v>55</v>
      </c>
      <c r="AD575" s="1803" t="s">
        <v>433</v>
      </c>
      <c r="AE575" s="641"/>
      <c r="AF575" s="658"/>
      <c r="AG575" s="658"/>
      <c r="AH575" s="1501"/>
    </row>
    <row r="576" ht="15.75" customHeight="1">
      <c r="A576" s="1501"/>
      <c r="B576" s="1501" t="s">
        <v>3491</v>
      </c>
      <c r="C576" s="1501"/>
      <c r="D576" s="1501"/>
      <c r="E576" s="654"/>
      <c r="F576" s="654"/>
      <c r="G576" s="654"/>
      <c r="H576" s="882" t="s">
        <v>94</v>
      </c>
      <c r="I576" s="882" t="s">
        <v>94</v>
      </c>
      <c r="J576" s="621"/>
      <c r="K576" s="621"/>
      <c r="L576" s="621"/>
      <c r="M576" s="621"/>
      <c r="N576" s="621"/>
      <c r="O576" s="621"/>
      <c r="P576" s="621"/>
      <c r="Q576" s="621"/>
      <c r="R576" s="621"/>
      <c r="S576" s="621"/>
      <c r="T576" s="621"/>
      <c r="U576" s="621"/>
      <c r="V576" s="621"/>
      <c r="W576" s="621"/>
      <c r="X576" s="621"/>
      <c r="Y576" s="621"/>
      <c r="Z576" s="621"/>
      <c r="AA576" s="2683"/>
      <c r="AB576" s="3123" t="s">
        <v>94</v>
      </c>
      <c r="AC576" s="1803" t="s">
        <v>55</v>
      </c>
      <c r="AD576" s="1803" t="s">
        <v>433</v>
      </c>
      <c r="AE576" s="658"/>
      <c r="AF576" s="650"/>
      <c r="AG576" s="658"/>
      <c r="AH576" s="1501"/>
    </row>
    <row r="577" ht="15.75" hidden="1" customHeight="1">
      <c r="A577" s="1501"/>
      <c r="B577" s="1501"/>
      <c r="C577" s="654" t="s">
        <v>6844</v>
      </c>
      <c r="D577" s="1501"/>
      <c r="E577" s="654"/>
      <c r="F577" s="654" t="s">
        <v>6845</v>
      </c>
      <c r="G577" s="654" t="s">
        <v>17627</v>
      </c>
      <c r="H577" s="1125"/>
      <c r="I577" s="1125"/>
      <c r="J577" s="621"/>
      <c r="K577" s="621"/>
      <c r="L577" s="621"/>
      <c r="M577" s="621"/>
      <c r="N577" s="621"/>
      <c r="O577" s="621"/>
      <c r="P577" s="621"/>
      <c r="Q577" s="621"/>
      <c r="R577" s="621"/>
      <c r="S577" s="621"/>
      <c r="T577" s="621"/>
      <c r="U577" s="621"/>
      <c r="V577" s="621"/>
      <c r="W577" s="621"/>
      <c r="X577" s="621"/>
      <c r="Y577" s="621"/>
      <c r="Z577" s="621"/>
      <c r="AA577" s="2683"/>
      <c r="AB577" s="3123">
        <v>4.0</v>
      </c>
      <c r="AC577" s="1803" t="s">
        <v>55</v>
      </c>
      <c r="AD577" s="1803" t="s">
        <v>433</v>
      </c>
      <c r="AE577" s="658"/>
      <c r="AF577" s="658"/>
      <c r="AG577" s="658"/>
      <c r="AH577" s="1501"/>
    </row>
    <row r="578" ht="15.75" customHeight="1">
      <c r="A578" s="1501"/>
      <c r="B578" s="1500"/>
      <c r="C578" s="1478" t="s">
        <v>17628</v>
      </c>
      <c r="D578" s="1500"/>
      <c r="E578" s="1478" t="s">
        <v>17629</v>
      </c>
      <c r="F578" s="1478" t="s">
        <v>17630</v>
      </c>
      <c r="G578" s="1478" t="s">
        <v>17631</v>
      </c>
      <c r="H578" s="2162"/>
      <c r="I578" s="2162"/>
      <c r="J578" s="621"/>
      <c r="K578" s="621"/>
      <c r="L578" s="621"/>
      <c r="M578" s="621"/>
      <c r="N578" s="621"/>
      <c r="O578" s="621"/>
      <c r="P578" s="621"/>
      <c r="Q578" s="621"/>
      <c r="R578" s="621"/>
      <c r="S578" s="621"/>
      <c r="T578" s="621"/>
      <c r="U578" s="621"/>
      <c r="V578" s="621"/>
      <c r="W578" s="621"/>
      <c r="X578" s="621"/>
      <c r="Y578" s="621"/>
      <c r="Z578" s="621"/>
      <c r="AA578" s="2683"/>
      <c r="AB578" s="3123">
        <v>3.0</v>
      </c>
      <c r="AC578" s="1803" t="s">
        <v>55</v>
      </c>
      <c r="AD578" s="1803" t="s">
        <v>433</v>
      </c>
      <c r="AE578" s="650" t="s">
        <v>2750</v>
      </c>
      <c r="AF578" s="3095" t="s">
        <v>17632</v>
      </c>
      <c r="AG578" s="658"/>
      <c r="AH578" s="650" t="s">
        <v>17633</v>
      </c>
    </row>
    <row r="579" ht="15.75" hidden="1" customHeight="1">
      <c r="A579" s="1501"/>
      <c r="B579" s="1501"/>
      <c r="C579" s="654" t="s">
        <v>17634</v>
      </c>
      <c r="D579" s="1501"/>
      <c r="E579" s="654" t="s">
        <v>17635</v>
      </c>
      <c r="F579" s="654" t="s">
        <v>17636</v>
      </c>
      <c r="G579" s="654" t="s">
        <v>17637</v>
      </c>
      <c r="H579" s="1125"/>
      <c r="I579" s="1125"/>
      <c r="J579" s="621"/>
      <c r="K579" s="621"/>
      <c r="L579" s="621"/>
      <c r="M579" s="621"/>
      <c r="N579" s="621"/>
      <c r="O579" s="621"/>
      <c r="P579" s="621"/>
      <c r="Q579" s="621"/>
      <c r="R579" s="621"/>
      <c r="S579" s="621"/>
      <c r="T579" s="621"/>
      <c r="U579" s="621"/>
      <c r="V579" s="621"/>
      <c r="W579" s="621"/>
      <c r="X579" s="621"/>
      <c r="Y579" s="621"/>
      <c r="Z579" s="621"/>
      <c r="AA579" s="2683"/>
      <c r="AB579" s="3123">
        <v>4.0</v>
      </c>
      <c r="AC579" s="1803" t="s">
        <v>55</v>
      </c>
      <c r="AD579" s="1803" t="s">
        <v>433</v>
      </c>
      <c r="AE579" s="658"/>
      <c r="AF579" s="658"/>
      <c r="AG579" s="658"/>
      <c r="AH579" s="1501"/>
    </row>
    <row r="580" ht="15.75" customHeight="1">
      <c r="A580" s="3159" t="s">
        <v>16046</v>
      </c>
      <c r="B580" s="2321"/>
      <c r="C580" s="2321"/>
      <c r="D580" s="2321"/>
      <c r="E580" s="1813"/>
      <c r="F580" s="1813"/>
      <c r="G580" s="1813"/>
      <c r="H580" s="2159"/>
      <c r="I580" s="2159"/>
      <c r="J580" s="2158"/>
      <c r="K580" s="2158"/>
      <c r="L580" s="2158"/>
      <c r="M580" s="2158"/>
      <c r="N580" s="2158"/>
      <c r="O580" s="2158"/>
      <c r="P580" s="2158"/>
      <c r="Q580" s="2158"/>
      <c r="R580" s="2158"/>
      <c r="S580" s="2158"/>
      <c r="T580" s="2158"/>
      <c r="U580" s="2158"/>
      <c r="V580" s="2158"/>
      <c r="W580" s="2158"/>
      <c r="X580" s="2158"/>
      <c r="Y580" s="2158"/>
      <c r="Z580" s="2158"/>
      <c r="AA580" s="3160"/>
      <c r="AB580" s="3187" t="s">
        <v>94</v>
      </c>
      <c r="AC580" s="1824" t="s">
        <v>55</v>
      </c>
      <c r="AD580" s="1824" t="s">
        <v>416</v>
      </c>
      <c r="AE580" s="1785"/>
      <c r="AF580" s="1780"/>
      <c r="AG580" s="1785"/>
      <c r="AH580" s="2321"/>
    </row>
    <row r="581" ht="15.75" customHeight="1">
      <c r="A581" s="654" t="s">
        <v>4942</v>
      </c>
      <c r="B581" s="1501"/>
      <c r="C581" s="1501"/>
      <c r="D581" s="1501"/>
      <c r="E581" s="654"/>
      <c r="F581" s="654"/>
      <c r="G581" s="654"/>
      <c r="H581" s="882" t="s">
        <v>94</v>
      </c>
      <c r="I581" s="882" t="s">
        <v>94</v>
      </c>
      <c r="J581" s="621"/>
      <c r="K581" s="621"/>
      <c r="L581" s="621"/>
      <c r="M581" s="621"/>
      <c r="N581" s="621"/>
      <c r="O581" s="621"/>
      <c r="P581" s="621"/>
      <c r="Q581" s="621"/>
      <c r="R581" s="621"/>
      <c r="S581" s="621"/>
      <c r="T581" s="621"/>
      <c r="U581" s="621"/>
      <c r="V581" s="621"/>
      <c r="W581" s="621"/>
      <c r="X581" s="621"/>
      <c r="Y581" s="621"/>
      <c r="Z581" s="621"/>
      <c r="AA581" s="2683"/>
      <c r="AB581" s="3123" t="s">
        <v>94</v>
      </c>
      <c r="AC581" s="1803" t="s">
        <v>55</v>
      </c>
      <c r="AD581" s="1803" t="s">
        <v>433</v>
      </c>
      <c r="AE581" s="641"/>
      <c r="AF581" s="650"/>
      <c r="AG581" s="658"/>
      <c r="AH581" s="1501"/>
    </row>
    <row r="582" ht="15.75" hidden="1" customHeight="1">
      <c r="A582" s="1501"/>
      <c r="B582" s="654" t="s">
        <v>5623</v>
      </c>
      <c r="C582" s="1501"/>
      <c r="D582" s="1501"/>
      <c r="E582" s="654" t="s">
        <v>6732</v>
      </c>
      <c r="F582" s="654" t="s">
        <v>17638</v>
      </c>
      <c r="G582" s="654" t="s">
        <v>17639</v>
      </c>
      <c r="H582" s="1125"/>
      <c r="I582" s="1125"/>
      <c r="J582" s="621"/>
      <c r="K582" s="621"/>
      <c r="L582" s="621"/>
      <c r="M582" s="621"/>
      <c r="N582" s="621"/>
      <c r="O582" s="621"/>
      <c r="P582" s="621"/>
      <c r="Q582" s="621"/>
      <c r="R582" s="621"/>
      <c r="S582" s="621"/>
      <c r="T582" s="621"/>
      <c r="U582" s="621"/>
      <c r="V582" s="621"/>
      <c r="W582" s="621"/>
      <c r="X582" s="621"/>
      <c r="Y582" s="621"/>
      <c r="Z582" s="621"/>
      <c r="AA582" s="2683"/>
      <c r="AB582" s="3123">
        <v>4.0</v>
      </c>
      <c r="AC582" s="1803" t="s">
        <v>55</v>
      </c>
      <c r="AD582" s="1803" t="s">
        <v>433</v>
      </c>
      <c r="AE582" s="658"/>
      <c r="AF582" s="658"/>
      <c r="AG582" s="658"/>
      <c r="AH582" s="1501"/>
    </row>
    <row r="583" ht="15.75" customHeight="1">
      <c r="A583" s="1501"/>
      <c r="B583" s="1500" t="s">
        <v>16166</v>
      </c>
      <c r="C583" s="1500"/>
      <c r="D583" s="1500"/>
      <c r="E583" s="1478" t="s">
        <v>16167</v>
      </c>
      <c r="F583" s="1478" t="s">
        <v>17640</v>
      </c>
      <c r="G583" s="732" t="s">
        <v>17641</v>
      </c>
      <c r="H583" s="2173"/>
      <c r="I583" s="2162"/>
      <c r="J583" s="621"/>
      <c r="K583" s="621"/>
      <c r="L583" s="621"/>
      <c r="M583" s="621"/>
      <c r="N583" s="621"/>
      <c r="O583" s="621"/>
      <c r="P583" s="621"/>
      <c r="Q583" s="621"/>
      <c r="R583" s="621"/>
      <c r="S583" s="621"/>
      <c r="T583" s="621"/>
      <c r="U583" s="621"/>
      <c r="V583" s="621"/>
      <c r="W583" s="621"/>
      <c r="X583" s="621"/>
      <c r="Y583" s="621"/>
      <c r="Z583" s="621"/>
      <c r="AA583" s="2683"/>
      <c r="AB583" s="3123">
        <v>1.0</v>
      </c>
      <c r="AC583" s="1803" t="s">
        <v>55</v>
      </c>
      <c r="AD583" s="664" t="s">
        <v>533</v>
      </c>
      <c r="AE583" s="658"/>
      <c r="AF583" s="640" t="s">
        <v>17642</v>
      </c>
      <c r="AG583" s="640"/>
      <c r="AH583" s="1501"/>
    </row>
    <row r="584" ht="15.75" hidden="1" customHeight="1">
      <c r="A584" s="1501"/>
      <c r="B584" s="1501"/>
      <c r="C584" s="654" t="s">
        <v>6684</v>
      </c>
      <c r="D584" s="1501"/>
      <c r="E584" s="654"/>
      <c r="F584" s="654" t="s">
        <v>17643</v>
      </c>
      <c r="G584" s="654" t="s">
        <v>17644</v>
      </c>
      <c r="H584" s="1125"/>
      <c r="I584" s="1125"/>
      <c r="J584" s="621"/>
      <c r="K584" s="621"/>
      <c r="L584" s="621"/>
      <c r="M584" s="621"/>
      <c r="N584" s="621"/>
      <c r="O584" s="621"/>
      <c r="P584" s="621"/>
      <c r="Q584" s="621"/>
      <c r="R584" s="621"/>
      <c r="S584" s="621"/>
      <c r="T584" s="621"/>
      <c r="U584" s="621"/>
      <c r="V584" s="621"/>
      <c r="W584" s="621"/>
      <c r="X584" s="621"/>
      <c r="Y584" s="621"/>
      <c r="Z584" s="621"/>
      <c r="AA584" s="2683"/>
      <c r="AB584" s="3123">
        <v>4.0</v>
      </c>
      <c r="AC584" s="1803" t="s">
        <v>55</v>
      </c>
      <c r="AD584" s="1803" t="s">
        <v>433</v>
      </c>
      <c r="AE584" s="658"/>
      <c r="AF584" s="658"/>
      <c r="AG584" s="658"/>
      <c r="AH584" s="1501"/>
    </row>
    <row r="585" ht="15.75" hidden="1" customHeight="1">
      <c r="A585" s="1501"/>
      <c r="B585" s="1501"/>
      <c r="C585" s="1501"/>
      <c r="D585" s="1501"/>
      <c r="E585" s="654" t="s">
        <v>6688</v>
      </c>
      <c r="F585" s="654" t="s">
        <v>17643</v>
      </c>
      <c r="G585" s="654" t="s">
        <v>6689</v>
      </c>
      <c r="H585" s="1125"/>
      <c r="I585" s="1125"/>
      <c r="J585" s="621"/>
      <c r="K585" s="621"/>
      <c r="L585" s="621"/>
      <c r="M585" s="621"/>
      <c r="N585" s="621"/>
      <c r="O585" s="621"/>
      <c r="P585" s="621"/>
      <c r="Q585" s="621"/>
      <c r="R585" s="621"/>
      <c r="S585" s="621"/>
      <c r="T585" s="621"/>
      <c r="U585" s="621"/>
      <c r="V585" s="621"/>
      <c r="W585" s="621"/>
      <c r="X585" s="621"/>
      <c r="Y585" s="621"/>
      <c r="Z585" s="621"/>
      <c r="AA585" s="2683"/>
      <c r="AB585" s="3123">
        <v>4.0</v>
      </c>
      <c r="AC585" s="1803" t="s">
        <v>55</v>
      </c>
      <c r="AD585" s="1803" t="s">
        <v>433</v>
      </c>
      <c r="AE585" s="658"/>
      <c r="AF585" s="658"/>
      <c r="AG585" s="658"/>
      <c r="AH585" s="1501"/>
    </row>
    <row r="586" ht="15.75" hidden="1" customHeight="1">
      <c r="A586" s="1501"/>
      <c r="B586" s="1501"/>
      <c r="C586" s="654" t="s">
        <v>17107</v>
      </c>
      <c r="D586" s="1501"/>
      <c r="E586" s="654"/>
      <c r="F586" s="654" t="s">
        <v>17645</v>
      </c>
      <c r="G586" s="654" t="s">
        <v>17421</v>
      </c>
      <c r="H586" s="1126"/>
      <c r="I586" s="1125"/>
      <c r="J586" s="621"/>
      <c r="K586" s="621"/>
      <c r="L586" s="621"/>
      <c r="M586" s="621"/>
      <c r="N586" s="621"/>
      <c r="O586" s="621"/>
      <c r="P586" s="621"/>
      <c r="Q586" s="621"/>
      <c r="R586" s="621"/>
      <c r="S586" s="621"/>
      <c r="T586" s="621"/>
      <c r="U586" s="621"/>
      <c r="V586" s="621"/>
      <c r="W586" s="621"/>
      <c r="X586" s="621"/>
      <c r="Y586" s="621"/>
      <c r="Z586" s="621"/>
      <c r="AA586" s="2683"/>
      <c r="AB586" s="3123">
        <v>4.0</v>
      </c>
      <c r="AC586" s="1803" t="s">
        <v>55</v>
      </c>
      <c r="AD586" s="1803" t="s">
        <v>433</v>
      </c>
      <c r="AE586" s="658"/>
      <c r="AF586" s="658"/>
      <c r="AG586" s="658"/>
      <c r="AH586" s="1501"/>
    </row>
    <row r="587" ht="15.75" hidden="1" customHeight="1">
      <c r="A587" s="1501"/>
      <c r="B587" s="1501"/>
      <c r="C587" s="654" t="s">
        <v>17422</v>
      </c>
      <c r="D587" s="1501"/>
      <c r="E587" s="654" t="s">
        <v>17423</v>
      </c>
      <c r="F587" s="654" t="s">
        <v>17646</v>
      </c>
      <c r="G587" s="623" t="s">
        <v>17647</v>
      </c>
      <c r="H587" s="1125"/>
      <c r="I587" s="1125"/>
      <c r="J587" s="621"/>
      <c r="K587" s="621"/>
      <c r="L587" s="621"/>
      <c r="M587" s="621"/>
      <c r="N587" s="621"/>
      <c r="O587" s="621"/>
      <c r="P587" s="621"/>
      <c r="Q587" s="621"/>
      <c r="R587" s="621"/>
      <c r="S587" s="621"/>
      <c r="T587" s="621"/>
      <c r="U587" s="621"/>
      <c r="V587" s="621"/>
      <c r="W587" s="621"/>
      <c r="X587" s="621"/>
      <c r="Y587" s="621"/>
      <c r="Z587" s="621"/>
      <c r="AA587" s="2683"/>
      <c r="AB587" s="3123">
        <v>5.0</v>
      </c>
      <c r="AC587" s="1803" t="s">
        <v>55</v>
      </c>
      <c r="AD587" s="665" t="s">
        <v>433</v>
      </c>
      <c r="AE587" s="641"/>
      <c r="AF587" s="3124" t="s">
        <v>17648</v>
      </c>
      <c r="AG587" s="641"/>
      <c r="AH587" s="1501"/>
    </row>
    <row r="588" ht="15.75" customHeight="1">
      <c r="A588" s="654" t="s">
        <v>16061</v>
      </c>
      <c r="B588" s="1501"/>
      <c r="C588" s="1501"/>
      <c r="D588" s="1501"/>
      <c r="E588" s="654"/>
      <c r="F588" s="654"/>
      <c r="G588" s="654"/>
      <c r="H588" s="882" t="s">
        <v>94</v>
      </c>
      <c r="I588" s="882" t="s">
        <v>94</v>
      </c>
      <c r="J588" s="621"/>
      <c r="K588" s="621"/>
      <c r="L588" s="621"/>
      <c r="M588" s="621"/>
      <c r="N588" s="621"/>
      <c r="O588" s="621"/>
      <c r="P588" s="621"/>
      <c r="Q588" s="621"/>
      <c r="R588" s="621"/>
      <c r="S588" s="621"/>
      <c r="T588" s="621"/>
      <c r="U588" s="621"/>
      <c r="V588" s="621"/>
      <c r="W588" s="621"/>
      <c r="X588" s="621"/>
      <c r="Y588" s="621"/>
      <c r="Z588" s="621"/>
      <c r="AA588" s="2683"/>
      <c r="AB588" s="3123" t="s">
        <v>94</v>
      </c>
      <c r="AC588" s="1803" t="s">
        <v>55</v>
      </c>
      <c r="AD588" s="1803" t="s">
        <v>433</v>
      </c>
      <c r="AE588" s="658"/>
      <c r="AF588" s="650"/>
      <c r="AG588" s="658"/>
      <c r="AH588" s="1501"/>
    </row>
    <row r="589" ht="15.75" hidden="1" customHeight="1">
      <c r="A589" s="1501"/>
      <c r="B589" s="1501" t="s">
        <v>16062</v>
      </c>
      <c r="C589" s="1501" t="s">
        <v>16063</v>
      </c>
      <c r="D589" s="1501"/>
      <c r="E589" s="654"/>
      <c r="F589" s="654" t="s">
        <v>16064</v>
      </c>
      <c r="G589" s="654" t="s">
        <v>16065</v>
      </c>
      <c r="H589" s="1126"/>
      <c r="I589" s="1126"/>
      <c r="J589" s="621"/>
      <c r="K589" s="621"/>
      <c r="L589" s="621"/>
      <c r="M589" s="621"/>
      <c r="N589" s="621"/>
      <c r="O589" s="621"/>
      <c r="P589" s="621"/>
      <c r="Q589" s="621"/>
      <c r="R589" s="621"/>
      <c r="S589" s="621"/>
      <c r="T589" s="621"/>
      <c r="U589" s="621"/>
      <c r="V589" s="621"/>
      <c r="W589" s="621"/>
      <c r="X589" s="621"/>
      <c r="Y589" s="621"/>
      <c r="Z589" s="621"/>
      <c r="AA589" s="2683"/>
      <c r="AB589" s="3123">
        <v>4.0</v>
      </c>
      <c r="AC589" s="1803" t="s">
        <v>55</v>
      </c>
      <c r="AD589" s="1803" t="s">
        <v>3101</v>
      </c>
      <c r="AE589" s="658"/>
      <c r="AF589" s="658"/>
      <c r="AG589" s="658"/>
      <c r="AH589" s="1501"/>
    </row>
    <row r="590" ht="15.75" hidden="1" customHeight="1">
      <c r="A590" s="1501"/>
      <c r="B590" s="1501"/>
      <c r="C590" s="1501" t="s">
        <v>17426</v>
      </c>
      <c r="D590" s="1501"/>
      <c r="E590" s="654" t="s">
        <v>17649</v>
      </c>
      <c r="F590" s="654" t="s">
        <v>16064</v>
      </c>
      <c r="G590" s="623" t="s">
        <v>17428</v>
      </c>
      <c r="H590" s="1125"/>
      <c r="I590" s="1125"/>
      <c r="J590" s="621"/>
      <c r="K590" s="621"/>
      <c r="L590" s="621"/>
      <c r="M590" s="621"/>
      <c r="N590" s="621"/>
      <c r="O590" s="621"/>
      <c r="P590" s="621"/>
      <c r="Q590" s="621"/>
      <c r="R590" s="621"/>
      <c r="S590" s="621"/>
      <c r="T590" s="621"/>
      <c r="U590" s="621"/>
      <c r="V590" s="621"/>
      <c r="W590" s="621"/>
      <c r="X590" s="621"/>
      <c r="Y590" s="621"/>
      <c r="Z590" s="621"/>
      <c r="AA590" s="2683"/>
      <c r="AB590" s="3123">
        <v>4.0</v>
      </c>
      <c r="AC590" s="1803" t="s">
        <v>55</v>
      </c>
      <c r="AD590" s="1803" t="s">
        <v>433</v>
      </c>
      <c r="AE590" s="641"/>
      <c r="AF590" s="658"/>
      <c r="AG590" s="641"/>
      <c r="AH590" s="1501"/>
    </row>
    <row r="591" ht="15.75" hidden="1" customHeight="1">
      <c r="A591" s="1501"/>
      <c r="B591" s="1501"/>
      <c r="C591" s="1501"/>
      <c r="D591" s="1501"/>
      <c r="E591" s="654" t="s">
        <v>17650</v>
      </c>
      <c r="F591" s="654" t="s">
        <v>16064</v>
      </c>
      <c r="G591" s="623" t="s">
        <v>17430</v>
      </c>
      <c r="H591" s="1125"/>
      <c r="I591" s="1125"/>
      <c r="J591" s="621"/>
      <c r="K591" s="621"/>
      <c r="L591" s="621"/>
      <c r="M591" s="621"/>
      <c r="N591" s="621"/>
      <c r="O591" s="621"/>
      <c r="P591" s="621"/>
      <c r="Q591" s="621"/>
      <c r="R591" s="621"/>
      <c r="S591" s="621"/>
      <c r="T591" s="621"/>
      <c r="U591" s="621"/>
      <c r="V591" s="621"/>
      <c r="W591" s="621"/>
      <c r="X591" s="621"/>
      <c r="Y591" s="621"/>
      <c r="Z591" s="621"/>
      <c r="AA591" s="2683"/>
      <c r="AB591" s="3123">
        <v>4.0</v>
      </c>
      <c r="AC591" s="1803" t="s">
        <v>55</v>
      </c>
      <c r="AD591" s="665" t="s">
        <v>433</v>
      </c>
      <c r="AE591" s="641"/>
      <c r="AF591" s="658"/>
      <c r="AG591" s="641"/>
      <c r="AH591" s="1501"/>
    </row>
    <row r="592" ht="15.75" customHeight="1">
      <c r="A592" s="1501"/>
      <c r="B592" s="1500" t="s">
        <v>16066</v>
      </c>
      <c r="C592" s="1500"/>
      <c r="D592" s="1500"/>
      <c r="E592" s="1478"/>
      <c r="F592" s="1478" t="s">
        <v>16067</v>
      </c>
      <c r="G592" s="1478" t="s">
        <v>17651</v>
      </c>
      <c r="H592" s="2162"/>
      <c r="I592" s="2162"/>
      <c r="J592" s="621"/>
      <c r="K592" s="621"/>
      <c r="L592" s="621"/>
      <c r="M592" s="621"/>
      <c r="N592" s="621"/>
      <c r="O592" s="621"/>
      <c r="P592" s="621"/>
      <c r="Q592" s="621"/>
      <c r="R592" s="621"/>
      <c r="S592" s="621"/>
      <c r="T592" s="621"/>
      <c r="U592" s="621"/>
      <c r="V592" s="621"/>
      <c r="W592" s="621"/>
      <c r="X592" s="621"/>
      <c r="Y592" s="621"/>
      <c r="Z592" s="621"/>
      <c r="AA592" s="2683"/>
      <c r="AB592" s="3123">
        <v>3.0</v>
      </c>
      <c r="AC592" s="1803" t="s">
        <v>55</v>
      </c>
      <c r="AD592" s="1803" t="s">
        <v>433</v>
      </c>
      <c r="AE592" s="641"/>
      <c r="AF592" s="642"/>
      <c r="AG592" s="658"/>
      <c r="AH592" s="1501"/>
    </row>
    <row r="593" ht="15.75" customHeight="1">
      <c r="A593" s="1501" t="s">
        <v>17432</v>
      </c>
      <c r="B593" s="1501"/>
      <c r="C593" s="1501"/>
      <c r="D593" s="1501"/>
      <c r="E593" s="654"/>
      <c r="F593" s="654"/>
      <c r="G593" s="654"/>
      <c r="H593" s="882" t="s">
        <v>94</v>
      </c>
      <c r="I593" s="882" t="s">
        <v>94</v>
      </c>
      <c r="J593" s="621"/>
      <c r="K593" s="621"/>
      <c r="L593" s="621"/>
      <c r="M593" s="621"/>
      <c r="N593" s="621"/>
      <c r="O593" s="621"/>
      <c r="P593" s="621"/>
      <c r="Q593" s="621"/>
      <c r="R593" s="621"/>
      <c r="S593" s="621"/>
      <c r="T593" s="621"/>
      <c r="U593" s="621"/>
      <c r="V593" s="621"/>
      <c r="W593" s="621"/>
      <c r="X593" s="621"/>
      <c r="Y593" s="621"/>
      <c r="Z593" s="621"/>
      <c r="AA593" s="2683"/>
      <c r="AB593" s="3123" t="s">
        <v>94</v>
      </c>
      <c r="AC593" s="1803" t="s">
        <v>55</v>
      </c>
      <c r="AD593" s="1803" t="s">
        <v>433</v>
      </c>
      <c r="AE593" s="658"/>
      <c r="AF593" s="650"/>
      <c r="AG593" s="658"/>
      <c r="AH593" s="1501"/>
    </row>
    <row r="594" ht="15.75" customHeight="1">
      <c r="A594" s="1501"/>
      <c r="B594" s="1501" t="s">
        <v>17111</v>
      </c>
      <c r="C594" s="1501"/>
      <c r="D594" s="1501"/>
      <c r="E594" s="654"/>
      <c r="F594" s="654"/>
      <c r="G594" s="654"/>
      <c r="H594" s="882" t="s">
        <v>94</v>
      </c>
      <c r="I594" s="882" t="s">
        <v>94</v>
      </c>
      <c r="J594" s="621"/>
      <c r="K594" s="621"/>
      <c r="L594" s="621"/>
      <c r="M594" s="621"/>
      <c r="N594" s="621"/>
      <c r="O594" s="621"/>
      <c r="P594" s="621"/>
      <c r="Q594" s="621"/>
      <c r="R594" s="621"/>
      <c r="S594" s="621"/>
      <c r="T594" s="621"/>
      <c r="U594" s="621"/>
      <c r="V594" s="621"/>
      <c r="W594" s="621"/>
      <c r="X594" s="621"/>
      <c r="Y594" s="621"/>
      <c r="Z594" s="621"/>
      <c r="AA594" s="2683"/>
      <c r="AB594" s="3123" t="s">
        <v>94</v>
      </c>
      <c r="AC594" s="1803" t="s">
        <v>55</v>
      </c>
      <c r="AD594" s="1803" t="s">
        <v>433</v>
      </c>
      <c r="AE594" s="658"/>
      <c r="AF594" s="650"/>
      <c r="AG594" s="658"/>
      <c r="AH594" s="1501"/>
    </row>
    <row r="595" ht="15.75" hidden="1" customHeight="1">
      <c r="A595" s="1501"/>
      <c r="B595" s="1501"/>
      <c r="C595" s="1501"/>
      <c r="D595" s="1501"/>
      <c r="E595" s="654" t="s">
        <v>17652</v>
      </c>
      <c r="F595" s="1578" t="s">
        <v>17434</v>
      </c>
      <c r="G595" s="654" t="s">
        <v>17435</v>
      </c>
      <c r="H595" s="1125"/>
      <c r="I595" s="1125"/>
      <c r="J595" s="621"/>
      <c r="K595" s="621"/>
      <c r="L595" s="621"/>
      <c r="M595" s="621"/>
      <c r="N595" s="621"/>
      <c r="O595" s="621"/>
      <c r="P595" s="621"/>
      <c r="Q595" s="621"/>
      <c r="R595" s="621"/>
      <c r="S595" s="621"/>
      <c r="T595" s="621"/>
      <c r="U595" s="621"/>
      <c r="V595" s="621"/>
      <c r="W595" s="621"/>
      <c r="X595" s="621"/>
      <c r="Y595" s="621"/>
      <c r="Z595" s="621"/>
      <c r="AA595" s="2683"/>
      <c r="AB595" s="3123">
        <v>4.0</v>
      </c>
      <c r="AC595" s="1803" t="s">
        <v>55</v>
      </c>
      <c r="AD595" s="1803" t="s">
        <v>433</v>
      </c>
      <c r="AE595" s="658"/>
      <c r="AF595" s="658"/>
      <c r="AG595" s="658"/>
      <c r="AH595" s="1501"/>
    </row>
    <row r="596" ht="15.75" hidden="1" customHeight="1">
      <c r="A596" s="1501"/>
      <c r="B596" s="1501"/>
      <c r="C596" s="1501"/>
      <c r="D596" s="1501"/>
      <c r="E596" s="654" t="s">
        <v>17436</v>
      </c>
      <c r="F596" s="654" t="s">
        <v>17434</v>
      </c>
      <c r="G596" s="654" t="s">
        <v>17437</v>
      </c>
      <c r="H596" s="1125"/>
      <c r="I596" s="1125"/>
      <c r="J596" s="621"/>
      <c r="K596" s="621"/>
      <c r="L596" s="621"/>
      <c r="M596" s="621"/>
      <c r="N596" s="621"/>
      <c r="O596" s="621"/>
      <c r="P596" s="621"/>
      <c r="Q596" s="621"/>
      <c r="R596" s="621"/>
      <c r="S596" s="621"/>
      <c r="T596" s="621"/>
      <c r="U596" s="621"/>
      <c r="V596" s="621"/>
      <c r="W596" s="621"/>
      <c r="X596" s="621"/>
      <c r="Y596" s="621"/>
      <c r="Z596" s="621"/>
      <c r="AA596" s="2683"/>
      <c r="AB596" s="3123">
        <v>4.0</v>
      </c>
      <c r="AC596" s="1803" t="s">
        <v>55</v>
      </c>
      <c r="AD596" s="1803" t="s">
        <v>433</v>
      </c>
      <c r="AE596" s="658"/>
      <c r="AF596" s="658"/>
      <c r="AG596" s="658"/>
      <c r="AH596" s="1501"/>
    </row>
    <row r="597" ht="15.75" hidden="1" customHeight="1">
      <c r="A597" s="1501"/>
      <c r="B597" s="1501"/>
      <c r="C597" s="1501"/>
      <c r="D597" s="1501"/>
      <c r="E597" s="654" t="s">
        <v>17438</v>
      </c>
      <c r="F597" s="654" t="s">
        <v>17434</v>
      </c>
      <c r="G597" s="654" t="s">
        <v>17439</v>
      </c>
      <c r="H597" s="1125"/>
      <c r="I597" s="1125"/>
      <c r="J597" s="621"/>
      <c r="K597" s="621"/>
      <c r="L597" s="621"/>
      <c r="M597" s="621"/>
      <c r="N597" s="621"/>
      <c r="O597" s="621"/>
      <c r="P597" s="621"/>
      <c r="Q597" s="621"/>
      <c r="R597" s="621"/>
      <c r="S597" s="621"/>
      <c r="T597" s="621"/>
      <c r="U597" s="621"/>
      <c r="V597" s="621"/>
      <c r="W597" s="621"/>
      <c r="X597" s="621"/>
      <c r="Y597" s="621"/>
      <c r="Z597" s="621"/>
      <c r="AA597" s="2683"/>
      <c r="AB597" s="3123">
        <v>4.0</v>
      </c>
      <c r="AC597" s="1803" t="s">
        <v>55</v>
      </c>
      <c r="AD597" s="1803" t="s">
        <v>433</v>
      </c>
      <c r="AE597" s="658"/>
      <c r="AF597" s="658"/>
      <c r="AG597" s="658"/>
      <c r="AH597" s="1501"/>
    </row>
    <row r="598" ht="15.75" customHeight="1">
      <c r="A598" s="1501"/>
      <c r="B598" s="1500"/>
      <c r="C598" s="1500"/>
      <c r="D598" s="1500"/>
      <c r="E598" s="1478" t="s">
        <v>17440</v>
      </c>
      <c r="F598" s="1478" t="s">
        <v>17434</v>
      </c>
      <c r="G598" s="1478" t="s">
        <v>17441</v>
      </c>
      <c r="H598" s="2173"/>
      <c r="I598" s="2173"/>
      <c r="J598" s="621"/>
      <c r="K598" s="621"/>
      <c r="L598" s="621"/>
      <c r="M598" s="621"/>
      <c r="N598" s="621"/>
      <c r="O598" s="621"/>
      <c r="P598" s="621"/>
      <c r="Q598" s="621"/>
      <c r="R598" s="621"/>
      <c r="S598" s="621"/>
      <c r="T598" s="621"/>
      <c r="U598" s="621"/>
      <c r="V598" s="621"/>
      <c r="W598" s="621"/>
      <c r="X598" s="621"/>
      <c r="Y598" s="621"/>
      <c r="Z598" s="621"/>
      <c r="AA598" s="2683"/>
      <c r="AB598" s="3123">
        <v>3.0</v>
      </c>
      <c r="AC598" s="1803" t="s">
        <v>55</v>
      </c>
      <c r="AD598" s="1803" t="s">
        <v>433</v>
      </c>
      <c r="AE598" s="658"/>
      <c r="AF598" s="650"/>
      <c r="AG598" s="658"/>
      <c r="AH598" s="1501"/>
    </row>
    <row r="599" ht="15.75" hidden="1" customHeight="1">
      <c r="A599" s="1501"/>
      <c r="B599" s="1501"/>
      <c r="C599" s="654" t="s">
        <v>2572</v>
      </c>
      <c r="D599" s="654" t="s">
        <v>17442</v>
      </c>
      <c r="E599" s="654" t="s">
        <v>17443</v>
      </c>
      <c r="F599" s="654" t="s">
        <v>17444</v>
      </c>
      <c r="G599" s="623" t="s">
        <v>17445</v>
      </c>
      <c r="H599" s="1125"/>
      <c r="I599" s="1125"/>
      <c r="J599" s="621"/>
      <c r="K599" s="621"/>
      <c r="L599" s="621"/>
      <c r="M599" s="621"/>
      <c r="N599" s="621"/>
      <c r="O599" s="621"/>
      <c r="P599" s="621"/>
      <c r="Q599" s="621"/>
      <c r="R599" s="621"/>
      <c r="S599" s="621"/>
      <c r="T599" s="621"/>
      <c r="U599" s="621"/>
      <c r="V599" s="621"/>
      <c r="W599" s="621"/>
      <c r="X599" s="621"/>
      <c r="Y599" s="621"/>
      <c r="Z599" s="621"/>
      <c r="AA599" s="2683"/>
      <c r="AB599" s="3123">
        <v>4.0</v>
      </c>
      <c r="AC599" s="1803" t="s">
        <v>55</v>
      </c>
      <c r="AD599" s="1803" t="s">
        <v>433</v>
      </c>
      <c r="AE599" s="641"/>
      <c r="AF599" s="658"/>
      <c r="AG599" s="641"/>
      <c r="AH599" s="1501"/>
    </row>
    <row r="600" ht="15.75" hidden="1" customHeight="1">
      <c r="A600" s="1501"/>
      <c r="B600" s="1501"/>
      <c r="C600" s="1501"/>
      <c r="D600" s="654" t="s">
        <v>17446</v>
      </c>
      <c r="E600" s="654" t="s">
        <v>17447</v>
      </c>
      <c r="F600" s="654" t="s">
        <v>17444</v>
      </c>
      <c r="G600" s="654" t="s">
        <v>17448</v>
      </c>
      <c r="H600" s="1125"/>
      <c r="I600" s="1125"/>
      <c r="J600" s="621"/>
      <c r="K600" s="621"/>
      <c r="L600" s="621"/>
      <c r="M600" s="621"/>
      <c r="N600" s="621"/>
      <c r="O600" s="621"/>
      <c r="P600" s="621"/>
      <c r="Q600" s="621"/>
      <c r="R600" s="621"/>
      <c r="S600" s="621"/>
      <c r="T600" s="621"/>
      <c r="U600" s="621"/>
      <c r="V600" s="621"/>
      <c r="W600" s="621"/>
      <c r="X600" s="621"/>
      <c r="Y600" s="621"/>
      <c r="Z600" s="621"/>
      <c r="AA600" s="2683"/>
      <c r="AB600" s="3123">
        <v>4.0</v>
      </c>
      <c r="AC600" s="1803" t="s">
        <v>55</v>
      </c>
      <c r="AD600" s="1803" t="s">
        <v>433</v>
      </c>
      <c r="AE600" s="658"/>
      <c r="AF600" s="658"/>
      <c r="AG600" s="658"/>
      <c r="AH600" s="1501"/>
    </row>
    <row r="601" ht="15.75" hidden="1" customHeight="1">
      <c r="A601" s="1501"/>
      <c r="B601" s="1501"/>
      <c r="C601" s="1501"/>
      <c r="D601" s="654" t="s">
        <v>1703</v>
      </c>
      <c r="E601" s="654" t="s">
        <v>17449</v>
      </c>
      <c r="F601" s="654" t="s">
        <v>17444</v>
      </c>
      <c r="G601" s="654" t="s">
        <v>17450</v>
      </c>
      <c r="H601" s="1125"/>
      <c r="I601" s="1125"/>
      <c r="J601" s="621"/>
      <c r="K601" s="621"/>
      <c r="L601" s="621"/>
      <c r="M601" s="621"/>
      <c r="N601" s="621"/>
      <c r="O601" s="621"/>
      <c r="P601" s="621"/>
      <c r="Q601" s="621"/>
      <c r="R601" s="621"/>
      <c r="S601" s="621"/>
      <c r="T601" s="621"/>
      <c r="U601" s="621"/>
      <c r="V601" s="621"/>
      <c r="W601" s="621"/>
      <c r="X601" s="621"/>
      <c r="Y601" s="621"/>
      <c r="Z601" s="621"/>
      <c r="AA601" s="2683"/>
      <c r="AB601" s="3123">
        <v>4.0</v>
      </c>
      <c r="AC601" s="1803" t="s">
        <v>55</v>
      </c>
      <c r="AD601" s="1803" t="s">
        <v>433</v>
      </c>
      <c r="AE601" s="658"/>
      <c r="AF601" s="658"/>
      <c r="AG601" s="658"/>
      <c r="AH601" s="1501"/>
    </row>
    <row r="602" ht="15.75" hidden="1" customHeight="1">
      <c r="A602" s="1501"/>
      <c r="B602" s="1501"/>
      <c r="C602" s="654" t="s">
        <v>17451</v>
      </c>
      <c r="D602" s="1501"/>
      <c r="E602" s="654" t="s">
        <v>17452</v>
      </c>
      <c r="F602" s="654" t="s">
        <v>17453</v>
      </c>
      <c r="G602" s="654" t="s">
        <v>17653</v>
      </c>
      <c r="H602" s="1125"/>
      <c r="I602" s="1125"/>
      <c r="J602" s="621"/>
      <c r="K602" s="621"/>
      <c r="L602" s="621"/>
      <c r="M602" s="621"/>
      <c r="N602" s="621"/>
      <c r="O602" s="621"/>
      <c r="P602" s="621"/>
      <c r="Q602" s="621"/>
      <c r="R602" s="621"/>
      <c r="S602" s="621"/>
      <c r="T602" s="621"/>
      <c r="U602" s="621"/>
      <c r="V602" s="621"/>
      <c r="W602" s="621"/>
      <c r="X602" s="621"/>
      <c r="Y602" s="621"/>
      <c r="Z602" s="621"/>
      <c r="AA602" s="2683"/>
      <c r="AB602" s="3123">
        <v>4.0</v>
      </c>
      <c r="AC602" s="1803" t="s">
        <v>55</v>
      </c>
      <c r="AD602" s="1803" t="s">
        <v>433</v>
      </c>
      <c r="AE602" s="658"/>
      <c r="AF602" s="658"/>
      <c r="AG602" s="658"/>
      <c r="AH602" s="1501"/>
    </row>
    <row r="603" ht="15.75" hidden="1" customHeight="1">
      <c r="A603" s="1501"/>
      <c r="B603" s="1501"/>
      <c r="C603" s="654" t="s">
        <v>17457</v>
      </c>
      <c r="D603" s="1501"/>
      <c r="E603" s="654" t="s">
        <v>17458</v>
      </c>
      <c r="F603" s="654" t="s">
        <v>17459</v>
      </c>
      <c r="G603" s="654" t="s">
        <v>17460</v>
      </c>
      <c r="H603" s="1125"/>
      <c r="I603" s="1125"/>
      <c r="J603" s="621"/>
      <c r="K603" s="621"/>
      <c r="L603" s="621"/>
      <c r="M603" s="621"/>
      <c r="N603" s="621"/>
      <c r="O603" s="621"/>
      <c r="P603" s="621"/>
      <c r="Q603" s="621"/>
      <c r="R603" s="621"/>
      <c r="S603" s="621"/>
      <c r="T603" s="621"/>
      <c r="U603" s="621"/>
      <c r="V603" s="621"/>
      <c r="W603" s="621"/>
      <c r="X603" s="621"/>
      <c r="Y603" s="621"/>
      <c r="Z603" s="621"/>
      <c r="AA603" s="2683"/>
      <c r="AB603" s="3123">
        <v>4.0</v>
      </c>
      <c r="AC603" s="1803" t="s">
        <v>55</v>
      </c>
      <c r="AD603" s="1803" t="s">
        <v>433</v>
      </c>
      <c r="AE603" s="658"/>
      <c r="AF603" s="658"/>
      <c r="AG603" s="658"/>
      <c r="AH603" s="1501"/>
    </row>
    <row r="604" ht="15.75" customHeight="1">
      <c r="A604" s="1501"/>
      <c r="B604" s="1478" t="s">
        <v>17461</v>
      </c>
      <c r="C604" s="1500" t="s">
        <v>17462</v>
      </c>
      <c r="D604" s="1500"/>
      <c r="E604" s="1478"/>
      <c r="F604" s="1478" t="s">
        <v>17654</v>
      </c>
      <c r="G604" s="1478" t="s">
        <v>17655</v>
      </c>
      <c r="H604" s="2173"/>
      <c r="I604" s="2173"/>
      <c r="J604" s="621"/>
      <c r="K604" s="621"/>
      <c r="L604" s="621"/>
      <c r="M604" s="621"/>
      <c r="N604" s="621"/>
      <c r="O604" s="621"/>
      <c r="P604" s="621"/>
      <c r="Q604" s="621"/>
      <c r="R604" s="621"/>
      <c r="S604" s="621"/>
      <c r="T604" s="621"/>
      <c r="U604" s="621"/>
      <c r="V604" s="621"/>
      <c r="W604" s="621"/>
      <c r="X604" s="621"/>
      <c r="Y604" s="621"/>
      <c r="Z604" s="621"/>
      <c r="AA604" s="2683"/>
      <c r="AB604" s="3123">
        <v>3.0</v>
      </c>
      <c r="AC604" s="1803" t="s">
        <v>55</v>
      </c>
      <c r="AD604" s="1803" t="s">
        <v>361</v>
      </c>
      <c r="AE604" s="658"/>
      <c r="AF604" s="2803" t="s">
        <v>17656</v>
      </c>
      <c r="AG604" s="658"/>
      <c r="AH604" s="1501"/>
    </row>
    <row r="605" ht="15.75" hidden="1" customHeight="1">
      <c r="A605" s="1501"/>
      <c r="B605" s="1501"/>
      <c r="C605" s="654" t="s">
        <v>17466</v>
      </c>
      <c r="D605" s="1501"/>
      <c r="E605" s="654" t="s">
        <v>17467</v>
      </c>
      <c r="F605" s="654" t="s">
        <v>17468</v>
      </c>
      <c r="G605" s="654" t="s">
        <v>17657</v>
      </c>
      <c r="H605" s="1125"/>
      <c r="I605" s="1125"/>
      <c r="J605" s="621"/>
      <c r="K605" s="621"/>
      <c r="L605" s="621"/>
      <c r="M605" s="621"/>
      <c r="N605" s="621"/>
      <c r="O605" s="621"/>
      <c r="P605" s="621"/>
      <c r="Q605" s="621"/>
      <c r="R605" s="621"/>
      <c r="S605" s="621"/>
      <c r="T605" s="621"/>
      <c r="U605" s="621"/>
      <c r="V605" s="621"/>
      <c r="W605" s="621"/>
      <c r="X605" s="621"/>
      <c r="Y605" s="621"/>
      <c r="Z605" s="621"/>
      <c r="AA605" s="2683"/>
      <c r="AB605" s="3123">
        <v>4.0</v>
      </c>
      <c r="AC605" s="1803" t="s">
        <v>55</v>
      </c>
      <c r="AD605" s="1803" t="s">
        <v>433</v>
      </c>
      <c r="AE605" s="641"/>
      <c r="AF605" s="658"/>
      <c r="AG605" s="658"/>
      <c r="AH605" s="621"/>
    </row>
    <row r="606" ht="15.75" hidden="1" customHeight="1">
      <c r="A606" s="1501"/>
      <c r="B606" s="1501"/>
      <c r="C606" s="1501"/>
      <c r="D606" s="1501"/>
      <c r="E606" s="654" t="s">
        <v>17471</v>
      </c>
      <c r="F606" s="654" t="s">
        <v>17472</v>
      </c>
      <c r="G606" s="654" t="s">
        <v>17657</v>
      </c>
      <c r="H606" s="1125"/>
      <c r="I606" s="1125"/>
      <c r="J606" s="621"/>
      <c r="K606" s="621"/>
      <c r="L606" s="621"/>
      <c r="M606" s="621"/>
      <c r="N606" s="621"/>
      <c r="O606" s="621"/>
      <c r="P606" s="621"/>
      <c r="Q606" s="621"/>
      <c r="R606" s="621"/>
      <c r="S606" s="621"/>
      <c r="T606" s="621"/>
      <c r="U606" s="621"/>
      <c r="V606" s="621"/>
      <c r="W606" s="621"/>
      <c r="X606" s="621"/>
      <c r="Y606" s="621"/>
      <c r="Z606" s="621"/>
      <c r="AA606" s="2683"/>
      <c r="AB606" s="3123">
        <v>4.0</v>
      </c>
      <c r="AC606" s="1803" t="s">
        <v>55</v>
      </c>
      <c r="AD606" s="1803" t="s">
        <v>433</v>
      </c>
      <c r="AE606" s="658"/>
      <c r="AF606" s="658"/>
      <c r="AG606" s="658"/>
      <c r="AH606" s="1501"/>
    </row>
    <row r="607" ht="15.75" customHeight="1">
      <c r="A607" s="1501"/>
      <c r="B607" s="1501" t="s">
        <v>17115</v>
      </c>
      <c r="C607" s="1501" t="s">
        <v>17473</v>
      </c>
      <c r="D607" s="1501"/>
      <c r="E607" s="654"/>
      <c r="F607" s="654"/>
      <c r="G607" s="654"/>
      <c r="H607" s="882" t="s">
        <v>94</v>
      </c>
      <c r="I607" s="882" t="s">
        <v>94</v>
      </c>
      <c r="J607" s="621"/>
      <c r="K607" s="621"/>
      <c r="L607" s="621"/>
      <c r="M607" s="621"/>
      <c r="N607" s="621"/>
      <c r="O607" s="621"/>
      <c r="P607" s="621"/>
      <c r="Q607" s="621"/>
      <c r="R607" s="621"/>
      <c r="S607" s="621"/>
      <c r="T607" s="621"/>
      <c r="U607" s="621"/>
      <c r="V607" s="621"/>
      <c r="W607" s="621"/>
      <c r="X607" s="621"/>
      <c r="Y607" s="621"/>
      <c r="Z607" s="621"/>
      <c r="AA607" s="2683"/>
      <c r="AB607" s="3123" t="s">
        <v>94</v>
      </c>
      <c r="AC607" s="1803" t="s">
        <v>55</v>
      </c>
      <c r="AD607" s="1803" t="s">
        <v>433</v>
      </c>
      <c r="AE607" s="658"/>
      <c r="AF607" s="650"/>
      <c r="AG607" s="658"/>
      <c r="AH607" s="1501"/>
    </row>
    <row r="608" ht="15.75" hidden="1" customHeight="1">
      <c r="A608" s="1501"/>
      <c r="B608" s="1501"/>
      <c r="C608" s="1501"/>
      <c r="D608" s="1501" t="s">
        <v>5552</v>
      </c>
      <c r="E608" s="654" t="s">
        <v>17658</v>
      </c>
      <c r="F608" s="654" t="s">
        <v>17659</v>
      </c>
      <c r="G608" s="654" t="s">
        <v>17660</v>
      </c>
      <c r="H608" s="1126"/>
      <c r="I608" s="1126"/>
      <c r="J608" s="621"/>
      <c r="K608" s="621"/>
      <c r="L608" s="621"/>
      <c r="M608" s="621"/>
      <c r="N608" s="621"/>
      <c r="O608" s="621"/>
      <c r="P608" s="621"/>
      <c r="Q608" s="621"/>
      <c r="R608" s="621"/>
      <c r="S608" s="621"/>
      <c r="T608" s="621"/>
      <c r="U608" s="621"/>
      <c r="V608" s="621"/>
      <c r="W608" s="621"/>
      <c r="X608" s="621"/>
      <c r="Y608" s="621"/>
      <c r="Z608" s="621"/>
      <c r="AA608" s="2683"/>
      <c r="AB608" s="3123">
        <v>4.0</v>
      </c>
      <c r="AC608" s="1803" t="s">
        <v>55</v>
      </c>
      <c r="AD608" s="1803" t="s">
        <v>416</v>
      </c>
      <c r="AE608" s="658"/>
      <c r="AF608" s="658"/>
      <c r="AG608" s="658"/>
      <c r="AH608" s="1501"/>
    </row>
    <row r="609" ht="15.75" customHeight="1">
      <c r="A609" s="1501"/>
      <c r="B609" s="1500"/>
      <c r="C609" s="1500"/>
      <c r="D609" s="1500" t="s">
        <v>17111</v>
      </c>
      <c r="E609" s="1478" t="s">
        <v>17661</v>
      </c>
      <c r="F609" s="1478" t="s">
        <v>17478</v>
      </c>
      <c r="G609" s="1013" t="s">
        <v>17662</v>
      </c>
      <c r="H609" s="2173"/>
      <c r="I609" s="2173"/>
      <c r="J609" s="621"/>
      <c r="K609" s="621"/>
      <c r="L609" s="621"/>
      <c r="M609" s="621"/>
      <c r="N609" s="621"/>
      <c r="O609" s="621"/>
      <c r="P609" s="621"/>
      <c r="Q609" s="621"/>
      <c r="R609" s="621"/>
      <c r="S609" s="621"/>
      <c r="T609" s="621"/>
      <c r="U609" s="621"/>
      <c r="V609" s="621"/>
      <c r="W609" s="621"/>
      <c r="X609" s="621"/>
      <c r="Y609" s="621"/>
      <c r="Z609" s="621"/>
      <c r="AA609" s="2683"/>
      <c r="AB609" s="3123">
        <v>3.0</v>
      </c>
      <c r="AC609" s="1803" t="s">
        <v>55</v>
      </c>
      <c r="AD609" s="1803" t="s">
        <v>433</v>
      </c>
      <c r="AE609" s="641"/>
      <c r="AF609" s="2803" t="s">
        <v>17663</v>
      </c>
      <c r="AG609" s="641"/>
      <c r="AH609" s="1501"/>
    </row>
    <row r="610" ht="15.75" hidden="1" customHeight="1">
      <c r="A610" s="1501"/>
      <c r="B610" s="1501"/>
      <c r="C610" s="1501" t="s">
        <v>17664</v>
      </c>
      <c r="D610" s="1501"/>
      <c r="E610" s="654" t="s">
        <v>17452</v>
      </c>
      <c r="F610" s="654" t="s">
        <v>17484</v>
      </c>
      <c r="G610" s="623" t="s">
        <v>17665</v>
      </c>
      <c r="H610" s="1125"/>
      <c r="I610" s="1125"/>
      <c r="J610" s="621"/>
      <c r="K610" s="621"/>
      <c r="L610" s="621"/>
      <c r="M610" s="621"/>
      <c r="N610" s="621"/>
      <c r="O610" s="621"/>
      <c r="P610" s="621"/>
      <c r="Q610" s="621"/>
      <c r="R610" s="621"/>
      <c r="S610" s="621"/>
      <c r="T610" s="621"/>
      <c r="U610" s="621"/>
      <c r="V610" s="621"/>
      <c r="W610" s="621"/>
      <c r="X610" s="621"/>
      <c r="Y610" s="621"/>
      <c r="Z610" s="621"/>
      <c r="AA610" s="2683"/>
      <c r="AB610" s="3123">
        <v>4.0</v>
      </c>
      <c r="AC610" s="1803" t="s">
        <v>55</v>
      </c>
      <c r="AD610" s="665" t="s">
        <v>433</v>
      </c>
      <c r="AE610" s="641"/>
      <c r="AF610" s="658"/>
      <c r="AG610" s="641"/>
      <c r="AH610" s="1501"/>
    </row>
    <row r="611" ht="15.75" customHeight="1">
      <c r="A611" s="1501" t="s">
        <v>3706</v>
      </c>
      <c r="B611" s="1501"/>
      <c r="C611" s="1501"/>
      <c r="D611" s="1501"/>
      <c r="E611" s="654"/>
      <c r="F611" s="654"/>
      <c r="G611" s="654"/>
      <c r="H611" s="882" t="s">
        <v>94</v>
      </c>
      <c r="I611" s="882" t="s">
        <v>94</v>
      </c>
      <c r="J611" s="621"/>
      <c r="K611" s="621"/>
      <c r="L611" s="621"/>
      <c r="M611" s="621"/>
      <c r="N611" s="621"/>
      <c r="O611" s="621"/>
      <c r="P611" s="621"/>
      <c r="Q611" s="621"/>
      <c r="R611" s="621"/>
      <c r="S611" s="621"/>
      <c r="T611" s="621"/>
      <c r="U611" s="621"/>
      <c r="V611" s="621"/>
      <c r="W611" s="621"/>
      <c r="X611" s="621"/>
      <c r="Y611" s="621"/>
      <c r="Z611" s="621"/>
      <c r="AA611" s="2683"/>
      <c r="AB611" s="3123" t="s">
        <v>94</v>
      </c>
      <c r="AC611" s="1803" t="s">
        <v>55</v>
      </c>
      <c r="AD611" s="1803" t="s">
        <v>433</v>
      </c>
      <c r="AE611" s="658"/>
      <c r="AF611" s="650"/>
      <c r="AG611" s="658"/>
      <c r="AH611" s="1501"/>
    </row>
    <row r="612" ht="15.75" customHeight="1">
      <c r="A612" s="1501"/>
      <c r="B612" s="1501" t="s">
        <v>17492</v>
      </c>
      <c r="C612" s="654" t="s">
        <v>3303</v>
      </c>
      <c r="D612" s="1501"/>
      <c r="E612" s="654"/>
      <c r="F612" s="654"/>
      <c r="G612" s="654"/>
      <c r="H612" s="882" t="s">
        <v>94</v>
      </c>
      <c r="I612" s="882" t="s">
        <v>94</v>
      </c>
      <c r="J612" s="621"/>
      <c r="K612" s="621"/>
      <c r="L612" s="621"/>
      <c r="M612" s="621"/>
      <c r="N612" s="621"/>
      <c r="O612" s="621"/>
      <c r="P612" s="621"/>
      <c r="Q612" s="621"/>
      <c r="R612" s="621"/>
      <c r="S612" s="621"/>
      <c r="T612" s="621"/>
      <c r="U612" s="621"/>
      <c r="V612" s="621"/>
      <c r="W612" s="621"/>
      <c r="X612" s="621"/>
      <c r="Y612" s="621"/>
      <c r="Z612" s="621"/>
      <c r="AA612" s="2683"/>
      <c r="AB612" s="3123" t="s">
        <v>94</v>
      </c>
      <c r="AC612" s="1803" t="s">
        <v>55</v>
      </c>
      <c r="AD612" s="1803" t="s">
        <v>433</v>
      </c>
      <c r="AE612" s="658"/>
      <c r="AF612" s="650"/>
      <c r="AG612" s="658"/>
      <c r="AH612" s="1501"/>
    </row>
    <row r="613" ht="15.75" hidden="1" customHeight="1">
      <c r="A613" s="1501"/>
      <c r="B613" s="1501"/>
      <c r="C613" s="1501"/>
      <c r="D613" s="1501"/>
      <c r="E613" s="654" t="s">
        <v>17488</v>
      </c>
      <c r="F613" s="654" t="s">
        <v>10229</v>
      </c>
      <c r="G613" s="654" t="s">
        <v>17489</v>
      </c>
      <c r="H613" s="1125"/>
      <c r="I613" s="1125"/>
      <c r="J613" s="621"/>
      <c r="K613" s="621"/>
      <c r="L613" s="621"/>
      <c r="M613" s="621"/>
      <c r="N613" s="621"/>
      <c r="O613" s="621"/>
      <c r="P613" s="621"/>
      <c r="Q613" s="621"/>
      <c r="R613" s="621"/>
      <c r="S613" s="621"/>
      <c r="T613" s="621"/>
      <c r="U613" s="621"/>
      <c r="V613" s="621"/>
      <c r="W613" s="621"/>
      <c r="X613" s="621"/>
      <c r="Y613" s="621"/>
      <c r="Z613" s="621"/>
      <c r="AA613" s="2683"/>
      <c r="AB613" s="3123">
        <v>4.0</v>
      </c>
      <c r="AC613" s="1803" t="s">
        <v>55</v>
      </c>
      <c r="AD613" s="1803" t="s">
        <v>433</v>
      </c>
      <c r="AE613" s="641"/>
      <c r="AF613" s="658"/>
      <c r="AG613" s="658"/>
      <c r="AH613" s="1501"/>
    </row>
    <row r="614" ht="15.75" hidden="1" customHeight="1">
      <c r="A614" s="1501"/>
      <c r="B614" s="1501"/>
      <c r="C614" s="1501"/>
      <c r="D614" s="1501"/>
      <c r="E614" s="654" t="s">
        <v>17490</v>
      </c>
      <c r="F614" s="654" t="s">
        <v>10229</v>
      </c>
      <c r="G614" s="654" t="s">
        <v>17491</v>
      </c>
      <c r="H614" s="1125"/>
      <c r="I614" s="1125"/>
      <c r="J614" s="621"/>
      <c r="K614" s="621"/>
      <c r="L614" s="621"/>
      <c r="M614" s="621"/>
      <c r="N614" s="621"/>
      <c r="O614" s="621"/>
      <c r="P614" s="621"/>
      <c r="Q614" s="621"/>
      <c r="R614" s="621"/>
      <c r="S614" s="621"/>
      <c r="T614" s="621"/>
      <c r="U614" s="621"/>
      <c r="V614" s="621"/>
      <c r="W614" s="621"/>
      <c r="X614" s="621"/>
      <c r="Y614" s="621"/>
      <c r="Z614" s="621"/>
      <c r="AA614" s="2683"/>
      <c r="AB614" s="3123">
        <v>4.0</v>
      </c>
      <c r="AC614" s="1803" t="s">
        <v>55</v>
      </c>
      <c r="AD614" s="1803" t="s">
        <v>433</v>
      </c>
      <c r="AE614" s="641"/>
      <c r="AF614" s="658"/>
      <c r="AG614" s="658"/>
      <c r="AH614" s="1501"/>
    </row>
    <row r="615" ht="15.75" customHeight="1">
      <c r="A615" s="1501"/>
      <c r="B615" s="1500"/>
      <c r="C615" s="1500"/>
      <c r="D615" s="1500"/>
      <c r="E615" s="1478" t="s">
        <v>17493</v>
      </c>
      <c r="F615" s="1478" t="s">
        <v>10229</v>
      </c>
      <c r="G615" s="1478" t="s">
        <v>17666</v>
      </c>
      <c r="H615" s="2162"/>
      <c r="I615" s="2173"/>
      <c r="J615" s="621"/>
      <c r="K615" s="621"/>
      <c r="L615" s="621"/>
      <c r="M615" s="621"/>
      <c r="N615" s="621"/>
      <c r="O615" s="621"/>
      <c r="P615" s="621"/>
      <c r="Q615" s="621"/>
      <c r="R615" s="621"/>
      <c r="S615" s="621"/>
      <c r="T615" s="621"/>
      <c r="U615" s="621"/>
      <c r="V615" s="621"/>
      <c r="W615" s="621"/>
      <c r="X615" s="621"/>
      <c r="Y615" s="621"/>
      <c r="Z615" s="621"/>
      <c r="AA615" s="2683"/>
      <c r="AB615" s="3123">
        <v>3.0</v>
      </c>
      <c r="AC615" s="1803" t="s">
        <v>55</v>
      </c>
      <c r="AD615" s="1803" t="s">
        <v>433</v>
      </c>
      <c r="AE615" s="658"/>
      <c r="AF615" s="650"/>
      <c r="AG615" s="658"/>
      <c r="AH615" s="1501"/>
    </row>
    <row r="616" ht="15.75" hidden="1" customHeight="1">
      <c r="A616" s="1501"/>
      <c r="B616" s="1501"/>
      <c r="C616" s="1501"/>
      <c r="D616" s="1501"/>
      <c r="E616" s="654" t="s">
        <v>17496</v>
      </c>
      <c r="F616" s="623" t="s">
        <v>10229</v>
      </c>
      <c r="G616" s="623" t="s">
        <v>17667</v>
      </c>
      <c r="H616" s="1125"/>
      <c r="I616" s="1125"/>
      <c r="J616" s="621"/>
      <c r="K616" s="621"/>
      <c r="L616" s="621"/>
      <c r="M616" s="621"/>
      <c r="N616" s="621"/>
      <c r="O616" s="621"/>
      <c r="P616" s="621"/>
      <c r="Q616" s="621"/>
      <c r="R616" s="621"/>
      <c r="S616" s="621"/>
      <c r="T616" s="621"/>
      <c r="U616" s="621"/>
      <c r="V616" s="621"/>
      <c r="W616" s="621"/>
      <c r="X616" s="621"/>
      <c r="Y616" s="621"/>
      <c r="Z616" s="621"/>
      <c r="AA616" s="2683"/>
      <c r="AB616" s="3123">
        <v>4.0</v>
      </c>
      <c r="AC616" s="1803" t="s">
        <v>55</v>
      </c>
      <c r="AD616" s="1803" t="s">
        <v>7430</v>
      </c>
      <c r="AE616" s="658"/>
      <c r="AF616" s="658"/>
      <c r="AG616" s="658"/>
      <c r="AH616" s="1501"/>
    </row>
    <row r="617" ht="15.75" hidden="1" customHeight="1">
      <c r="A617" s="1501"/>
      <c r="B617" s="1501"/>
      <c r="C617" s="1501"/>
      <c r="D617" s="1501"/>
      <c r="E617" s="654" t="s">
        <v>17498</v>
      </c>
      <c r="F617" s="654" t="s">
        <v>10229</v>
      </c>
      <c r="G617" s="654" t="s">
        <v>17668</v>
      </c>
      <c r="H617" s="1125"/>
      <c r="I617" s="1125"/>
      <c r="J617" s="621"/>
      <c r="K617" s="621"/>
      <c r="L617" s="621"/>
      <c r="M617" s="621"/>
      <c r="N617" s="621"/>
      <c r="O617" s="621"/>
      <c r="P617" s="621"/>
      <c r="Q617" s="621"/>
      <c r="R617" s="621"/>
      <c r="S617" s="621"/>
      <c r="T617" s="621"/>
      <c r="U617" s="621"/>
      <c r="V617" s="621"/>
      <c r="W617" s="621"/>
      <c r="X617" s="621"/>
      <c r="Y617" s="621"/>
      <c r="Z617" s="621"/>
      <c r="AA617" s="2683"/>
      <c r="AB617" s="3123">
        <v>4.0</v>
      </c>
      <c r="AC617" s="1803" t="s">
        <v>55</v>
      </c>
      <c r="AD617" s="1803" t="s">
        <v>433</v>
      </c>
      <c r="AE617" s="658"/>
      <c r="AF617" s="658"/>
      <c r="AG617" s="658"/>
      <c r="AH617" s="1501"/>
    </row>
    <row r="618" ht="15.75" customHeight="1">
      <c r="A618" s="1501"/>
      <c r="B618" s="1501" t="s">
        <v>17473</v>
      </c>
      <c r="C618" s="1501"/>
      <c r="D618" s="1501"/>
      <c r="E618" s="654"/>
      <c r="F618" s="654"/>
      <c r="G618" s="623"/>
      <c r="H618" s="882" t="s">
        <v>94</v>
      </c>
      <c r="I618" s="882" t="s">
        <v>94</v>
      </c>
      <c r="J618" s="621"/>
      <c r="K618" s="621"/>
      <c r="L618" s="621"/>
      <c r="M618" s="621"/>
      <c r="N618" s="621"/>
      <c r="O618" s="621"/>
      <c r="P618" s="621"/>
      <c r="Q618" s="621"/>
      <c r="R618" s="621"/>
      <c r="S618" s="621"/>
      <c r="T618" s="621"/>
      <c r="U618" s="621"/>
      <c r="V618" s="621"/>
      <c r="W618" s="621"/>
      <c r="X618" s="621"/>
      <c r="Y618" s="621"/>
      <c r="Z618" s="621"/>
      <c r="AA618" s="2683"/>
      <c r="AB618" s="3123" t="s">
        <v>94</v>
      </c>
      <c r="AC618" s="1803" t="s">
        <v>55</v>
      </c>
      <c r="AD618" s="665" t="s">
        <v>433</v>
      </c>
      <c r="AE618" s="658"/>
      <c r="AF618" s="650"/>
      <c r="AG618" s="658"/>
      <c r="AH618" s="621"/>
    </row>
    <row r="619" ht="15.75" hidden="1" customHeight="1">
      <c r="A619" s="1501"/>
      <c r="B619" s="1501"/>
      <c r="C619" s="1501" t="s">
        <v>17500</v>
      </c>
      <c r="D619" s="654" t="s">
        <v>17501</v>
      </c>
      <c r="E619" s="654" t="s">
        <v>17502</v>
      </c>
      <c r="F619" s="623" t="s">
        <v>17503</v>
      </c>
      <c r="G619" s="654" t="s">
        <v>17504</v>
      </c>
      <c r="H619" s="1125"/>
      <c r="I619" s="1125"/>
      <c r="J619" s="621"/>
      <c r="K619" s="621"/>
      <c r="L619" s="621"/>
      <c r="M619" s="621"/>
      <c r="N619" s="621"/>
      <c r="O619" s="621"/>
      <c r="P619" s="621"/>
      <c r="Q619" s="621"/>
      <c r="R619" s="621"/>
      <c r="S619" s="621"/>
      <c r="T619" s="621"/>
      <c r="U619" s="621"/>
      <c r="V619" s="621"/>
      <c r="W619" s="621"/>
      <c r="X619" s="621"/>
      <c r="Y619" s="621"/>
      <c r="Z619" s="621"/>
      <c r="AA619" s="2683"/>
      <c r="AB619" s="3123">
        <v>4.0</v>
      </c>
      <c r="AC619" s="1803" t="s">
        <v>55</v>
      </c>
      <c r="AD619" s="665" t="s">
        <v>433</v>
      </c>
      <c r="AE619" s="641"/>
      <c r="AF619" s="641"/>
      <c r="AG619" s="641"/>
      <c r="AH619" s="1501"/>
    </row>
    <row r="620" ht="15.75" hidden="1" customHeight="1">
      <c r="A620" s="1501"/>
      <c r="B620" s="1501"/>
      <c r="C620" s="654" t="s">
        <v>3752</v>
      </c>
      <c r="D620" s="654" t="s">
        <v>252</v>
      </c>
      <c r="E620" s="654" t="s">
        <v>17505</v>
      </c>
      <c r="F620" s="623" t="s">
        <v>17506</v>
      </c>
      <c r="G620" s="654" t="s">
        <v>17507</v>
      </c>
      <c r="H620" s="1125"/>
      <c r="I620" s="1125"/>
      <c r="J620" s="621"/>
      <c r="K620" s="621"/>
      <c r="L620" s="621"/>
      <c r="M620" s="621"/>
      <c r="N620" s="621"/>
      <c r="O620" s="621"/>
      <c r="P620" s="621"/>
      <c r="Q620" s="621"/>
      <c r="R620" s="621"/>
      <c r="S620" s="621"/>
      <c r="T620" s="621"/>
      <c r="U620" s="621"/>
      <c r="V620" s="621"/>
      <c r="W620" s="621"/>
      <c r="X620" s="621"/>
      <c r="Y620" s="621"/>
      <c r="Z620" s="621"/>
      <c r="AA620" s="2683"/>
      <c r="AB620" s="3123">
        <v>4.0</v>
      </c>
      <c r="AC620" s="1803" t="s">
        <v>55</v>
      </c>
      <c r="AD620" s="1803" t="s">
        <v>433</v>
      </c>
      <c r="AE620" s="641"/>
      <c r="AF620" s="658"/>
      <c r="AG620" s="658"/>
      <c r="AH620" s="1501"/>
    </row>
    <row r="621" ht="15.75" customHeight="1">
      <c r="A621" s="1501"/>
      <c r="B621" s="1500"/>
      <c r="C621" s="1478" t="s">
        <v>17508</v>
      </c>
      <c r="D621" s="1500"/>
      <c r="E621" s="1478"/>
      <c r="F621" s="1478" t="s">
        <v>17509</v>
      </c>
      <c r="G621" s="1013" t="s">
        <v>17669</v>
      </c>
      <c r="H621" s="2162"/>
      <c r="I621" s="2173"/>
      <c r="J621" s="621"/>
      <c r="K621" s="621"/>
      <c r="L621" s="621"/>
      <c r="M621" s="621"/>
      <c r="N621" s="621"/>
      <c r="O621" s="621"/>
      <c r="P621" s="621"/>
      <c r="Q621" s="621"/>
      <c r="R621" s="621"/>
      <c r="S621" s="621"/>
      <c r="T621" s="621"/>
      <c r="U621" s="621"/>
      <c r="V621" s="621"/>
      <c r="W621" s="621"/>
      <c r="X621" s="621"/>
      <c r="Y621" s="621"/>
      <c r="Z621" s="621"/>
      <c r="AA621" s="2683"/>
      <c r="AB621" s="3123">
        <v>3.0</v>
      </c>
      <c r="AC621" s="1803" t="s">
        <v>55</v>
      </c>
      <c r="AD621" s="665" t="s">
        <v>433</v>
      </c>
      <c r="AE621" s="641"/>
      <c r="AF621" s="642"/>
      <c r="AG621" s="641"/>
      <c r="AH621" s="1501"/>
    </row>
    <row r="622" ht="15.75" hidden="1" customHeight="1">
      <c r="A622" s="1501"/>
      <c r="B622" s="654" t="s">
        <v>6529</v>
      </c>
      <c r="C622" s="1501"/>
      <c r="D622" s="1501"/>
      <c r="E622" s="654"/>
      <c r="F622" s="623" t="s">
        <v>17511</v>
      </c>
      <c r="G622" s="623" t="s">
        <v>17512</v>
      </c>
      <c r="H622" s="1125"/>
      <c r="I622" s="1125"/>
      <c r="J622" s="621"/>
      <c r="K622" s="621"/>
      <c r="L622" s="621"/>
      <c r="M622" s="621"/>
      <c r="N622" s="621"/>
      <c r="O622" s="621"/>
      <c r="P622" s="621"/>
      <c r="Q622" s="621"/>
      <c r="R622" s="621"/>
      <c r="S622" s="621"/>
      <c r="T622" s="621"/>
      <c r="U622" s="621"/>
      <c r="V622" s="621"/>
      <c r="W622" s="621"/>
      <c r="X622" s="621"/>
      <c r="Y622" s="621"/>
      <c r="Z622" s="621"/>
      <c r="AA622" s="2683"/>
      <c r="AB622" s="3123">
        <v>4.0</v>
      </c>
      <c r="AC622" s="1803" t="s">
        <v>55</v>
      </c>
      <c r="AD622" s="1803" t="s">
        <v>433</v>
      </c>
      <c r="AE622" s="641"/>
      <c r="AF622" s="658"/>
      <c r="AG622" s="641"/>
      <c r="AH622" s="2803" t="s">
        <v>17670</v>
      </c>
    </row>
    <row r="623" ht="15.75" hidden="1" customHeight="1">
      <c r="A623" s="1501"/>
      <c r="B623" s="1501"/>
      <c r="C623" s="654" t="s">
        <v>17442</v>
      </c>
      <c r="D623" s="1501"/>
      <c r="E623" s="654"/>
      <c r="F623" s="654" t="s">
        <v>17514</v>
      </c>
      <c r="G623" s="654" t="s">
        <v>17515</v>
      </c>
      <c r="H623" s="1125"/>
      <c r="I623" s="1125"/>
      <c r="J623" s="621"/>
      <c r="K623" s="621"/>
      <c r="L623" s="621"/>
      <c r="M623" s="621"/>
      <c r="N623" s="621"/>
      <c r="O623" s="621"/>
      <c r="P623" s="621"/>
      <c r="Q623" s="621"/>
      <c r="R623" s="621"/>
      <c r="S623" s="621"/>
      <c r="T623" s="621"/>
      <c r="U623" s="621"/>
      <c r="V623" s="621"/>
      <c r="W623" s="621"/>
      <c r="X623" s="621"/>
      <c r="Y623" s="621"/>
      <c r="Z623" s="621"/>
      <c r="AA623" s="2683"/>
      <c r="AB623" s="3123">
        <v>4.0</v>
      </c>
      <c r="AC623" s="1803" t="s">
        <v>55</v>
      </c>
      <c r="AD623" s="1803" t="s">
        <v>433</v>
      </c>
      <c r="AE623" s="658"/>
      <c r="AF623" s="658"/>
      <c r="AG623" s="658"/>
      <c r="AH623" s="1501"/>
    </row>
    <row r="624" ht="15.75" hidden="1" customHeight="1">
      <c r="A624" s="1501"/>
      <c r="B624" s="1501"/>
      <c r="C624" s="654" t="s">
        <v>17446</v>
      </c>
      <c r="D624" s="1501"/>
      <c r="E624" s="654"/>
      <c r="F624" s="654" t="s">
        <v>17516</v>
      </c>
      <c r="G624" s="654" t="s">
        <v>17671</v>
      </c>
      <c r="H624" s="1125"/>
      <c r="I624" s="1125"/>
      <c r="J624" s="621"/>
      <c r="K624" s="621"/>
      <c r="L624" s="621"/>
      <c r="M624" s="621"/>
      <c r="N624" s="621"/>
      <c r="O624" s="621"/>
      <c r="P624" s="621"/>
      <c r="Q624" s="621"/>
      <c r="R624" s="621"/>
      <c r="S624" s="621"/>
      <c r="T624" s="621"/>
      <c r="U624" s="621"/>
      <c r="V624" s="621"/>
      <c r="W624" s="621"/>
      <c r="X624" s="621"/>
      <c r="Y624" s="621"/>
      <c r="Z624" s="621"/>
      <c r="AA624" s="2683"/>
      <c r="AB624" s="3123">
        <v>4.0</v>
      </c>
      <c r="AC624" s="1803" t="s">
        <v>55</v>
      </c>
      <c r="AD624" s="1803" t="s">
        <v>433</v>
      </c>
      <c r="AE624" s="658"/>
      <c r="AF624" s="658"/>
      <c r="AG624" s="658"/>
      <c r="AH624" s="1501"/>
    </row>
    <row r="625" ht="15.75" hidden="1" customHeight="1">
      <c r="A625" s="1501"/>
      <c r="B625" s="1501"/>
      <c r="C625" s="654" t="s">
        <v>1703</v>
      </c>
      <c r="D625" s="1501"/>
      <c r="E625" s="654"/>
      <c r="F625" s="654" t="s">
        <v>17518</v>
      </c>
      <c r="G625" s="654" t="s">
        <v>17519</v>
      </c>
      <c r="H625" s="1125"/>
      <c r="I625" s="1125"/>
      <c r="J625" s="621"/>
      <c r="K625" s="621"/>
      <c r="L625" s="621"/>
      <c r="M625" s="621"/>
      <c r="N625" s="621"/>
      <c r="O625" s="621"/>
      <c r="P625" s="621"/>
      <c r="Q625" s="621"/>
      <c r="R625" s="621"/>
      <c r="S625" s="621"/>
      <c r="T625" s="621"/>
      <c r="U625" s="621"/>
      <c r="V625" s="621"/>
      <c r="W625" s="621"/>
      <c r="X625" s="621"/>
      <c r="Y625" s="621"/>
      <c r="Z625" s="621"/>
      <c r="AA625" s="2683"/>
      <c r="AB625" s="3123">
        <v>4.0</v>
      </c>
      <c r="AC625" s="1803" t="s">
        <v>55</v>
      </c>
      <c r="AD625" s="1803" t="s">
        <v>433</v>
      </c>
      <c r="AE625" s="658"/>
      <c r="AF625" s="658"/>
      <c r="AG625" s="658"/>
      <c r="AH625" s="1501"/>
    </row>
    <row r="626" ht="15.75" customHeight="1">
      <c r="A626" s="1501"/>
      <c r="B626" s="1501" t="s">
        <v>17520</v>
      </c>
      <c r="C626" s="1501"/>
      <c r="D626" s="1501"/>
      <c r="E626" s="654"/>
      <c r="F626" s="654"/>
      <c r="G626" s="654"/>
      <c r="H626" s="882" t="s">
        <v>94</v>
      </c>
      <c r="I626" s="882" t="s">
        <v>94</v>
      </c>
      <c r="J626" s="621"/>
      <c r="K626" s="621"/>
      <c r="L626" s="621"/>
      <c r="M626" s="621"/>
      <c r="N626" s="621"/>
      <c r="O626" s="621"/>
      <c r="P626" s="621"/>
      <c r="Q626" s="621"/>
      <c r="R626" s="621"/>
      <c r="S626" s="621"/>
      <c r="T626" s="621"/>
      <c r="U626" s="621"/>
      <c r="V626" s="621"/>
      <c r="W626" s="621"/>
      <c r="X626" s="621"/>
      <c r="Y626" s="621"/>
      <c r="Z626" s="621"/>
      <c r="AA626" s="2683"/>
      <c r="AB626" s="3123" t="s">
        <v>94</v>
      </c>
      <c r="AC626" s="1803" t="s">
        <v>55</v>
      </c>
      <c r="AD626" s="1803" t="s">
        <v>433</v>
      </c>
      <c r="AE626" s="658"/>
      <c r="AF626" s="650"/>
      <c r="AG626" s="658"/>
      <c r="AH626" s="1501"/>
    </row>
    <row r="627" ht="15.75" hidden="1" customHeight="1">
      <c r="A627" s="1501"/>
      <c r="B627" s="1501"/>
      <c r="C627" s="1501"/>
      <c r="D627" s="1501"/>
      <c r="E627" s="654" t="s">
        <v>17521</v>
      </c>
      <c r="F627" s="654" t="s">
        <v>17522</v>
      </c>
      <c r="G627" s="654" t="s">
        <v>17672</v>
      </c>
      <c r="H627" s="1125"/>
      <c r="I627" s="1125"/>
      <c r="J627" s="621"/>
      <c r="K627" s="621"/>
      <c r="L627" s="621"/>
      <c r="M627" s="621"/>
      <c r="N627" s="621"/>
      <c r="O627" s="621"/>
      <c r="P627" s="621"/>
      <c r="Q627" s="621"/>
      <c r="R627" s="621"/>
      <c r="S627" s="621"/>
      <c r="T627" s="621"/>
      <c r="U627" s="621"/>
      <c r="V627" s="621"/>
      <c r="W627" s="621"/>
      <c r="X627" s="621"/>
      <c r="Y627" s="621"/>
      <c r="Z627" s="621"/>
      <c r="AA627" s="2683"/>
      <c r="AB627" s="3123">
        <v>4.0</v>
      </c>
      <c r="AC627" s="1803" t="s">
        <v>55</v>
      </c>
      <c r="AD627" s="1803" t="s">
        <v>416</v>
      </c>
      <c r="AE627" s="658"/>
      <c r="AF627" s="658"/>
      <c r="AG627" s="658"/>
      <c r="AH627" s="1501"/>
    </row>
    <row r="628" ht="15.75" hidden="1" customHeight="1">
      <c r="A628" s="1501"/>
      <c r="B628" s="1501"/>
      <c r="C628" s="1501"/>
      <c r="D628" s="1501"/>
      <c r="E628" s="654" t="s">
        <v>17524</v>
      </c>
      <c r="F628" s="654" t="s">
        <v>17525</v>
      </c>
      <c r="G628" s="654" t="s">
        <v>865</v>
      </c>
      <c r="H628" s="1125"/>
      <c r="I628" s="1125"/>
      <c r="J628" s="621"/>
      <c r="K628" s="621"/>
      <c r="L628" s="621"/>
      <c r="M628" s="621"/>
      <c r="N628" s="621"/>
      <c r="O628" s="621"/>
      <c r="P628" s="621"/>
      <c r="Q628" s="621"/>
      <c r="R628" s="621"/>
      <c r="S628" s="621"/>
      <c r="T628" s="621"/>
      <c r="U628" s="621"/>
      <c r="V628" s="621"/>
      <c r="W628" s="621"/>
      <c r="X628" s="621"/>
      <c r="Y628" s="621"/>
      <c r="Z628" s="621"/>
      <c r="AA628" s="2683"/>
      <c r="AB628" s="3123">
        <v>4.0</v>
      </c>
      <c r="AC628" s="1803" t="s">
        <v>55</v>
      </c>
      <c r="AD628" s="1803" t="s">
        <v>433</v>
      </c>
      <c r="AE628" s="658"/>
      <c r="AF628" s="658"/>
      <c r="AG628" s="658"/>
      <c r="AH628" s="1501"/>
    </row>
    <row r="629" ht="15.75" hidden="1" customHeight="1">
      <c r="A629" s="1501"/>
      <c r="B629" s="1501"/>
      <c r="C629" s="654" t="s">
        <v>17107</v>
      </c>
      <c r="D629" s="1501"/>
      <c r="E629" s="654"/>
      <c r="F629" s="654" t="s">
        <v>17526</v>
      </c>
      <c r="G629" s="654" t="s">
        <v>17109</v>
      </c>
      <c r="H629" s="1126"/>
      <c r="I629" s="1125"/>
      <c r="J629" s="621"/>
      <c r="K629" s="621"/>
      <c r="L629" s="621"/>
      <c r="M629" s="621"/>
      <c r="N629" s="621"/>
      <c r="O629" s="621"/>
      <c r="P629" s="621"/>
      <c r="Q629" s="621"/>
      <c r="R629" s="621"/>
      <c r="S629" s="621"/>
      <c r="T629" s="621"/>
      <c r="U629" s="621"/>
      <c r="V629" s="621"/>
      <c r="W629" s="621"/>
      <c r="X629" s="621"/>
      <c r="Y629" s="621"/>
      <c r="Z629" s="621"/>
      <c r="AA629" s="2683"/>
      <c r="AB629" s="3123">
        <v>4.0</v>
      </c>
      <c r="AC629" s="1803" t="s">
        <v>55</v>
      </c>
      <c r="AD629" s="1803" t="s">
        <v>433</v>
      </c>
      <c r="AE629" s="658"/>
      <c r="AF629" s="658"/>
      <c r="AG629" s="658"/>
      <c r="AH629" s="1501"/>
    </row>
    <row r="630" ht="15.75" customHeight="1">
      <c r="A630" s="1501"/>
      <c r="B630" s="1501" t="s">
        <v>17527</v>
      </c>
      <c r="C630" s="1501"/>
      <c r="D630" s="1501"/>
      <c r="E630" s="654"/>
      <c r="F630" s="654"/>
      <c r="G630" s="654"/>
      <c r="H630" s="882" t="s">
        <v>94</v>
      </c>
      <c r="I630" s="882" t="s">
        <v>94</v>
      </c>
      <c r="J630" s="621"/>
      <c r="K630" s="621"/>
      <c r="L630" s="621"/>
      <c r="M630" s="621"/>
      <c r="N630" s="621"/>
      <c r="O630" s="621"/>
      <c r="P630" s="621"/>
      <c r="Q630" s="621"/>
      <c r="R630" s="621"/>
      <c r="S630" s="621"/>
      <c r="T630" s="621"/>
      <c r="U630" s="621"/>
      <c r="V630" s="621"/>
      <c r="W630" s="621"/>
      <c r="X630" s="621"/>
      <c r="Y630" s="621"/>
      <c r="Z630" s="621"/>
      <c r="AA630" s="2683"/>
      <c r="AB630" s="3123" t="s">
        <v>94</v>
      </c>
      <c r="AC630" s="1803" t="s">
        <v>55</v>
      </c>
      <c r="AD630" s="1803" t="s">
        <v>433</v>
      </c>
      <c r="AE630" s="658"/>
      <c r="AF630" s="650"/>
      <c r="AG630" s="658"/>
      <c r="AH630" s="1501"/>
    </row>
    <row r="631" ht="15.75" hidden="1" customHeight="1">
      <c r="A631" s="1501"/>
      <c r="B631" s="1501"/>
      <c r="C631" s="654" t="s">
        <v>1755</v>
      </c>
      <c r="D631" s="1501"/>
      <c r="E631" s="654"/>
      <c r="F631" s="654" t="s">
        <v>17530</v>
      </c>
      <c r="G631" s="654" t="s">
        <v>17673</v>
      </c>
      <c r="H631" s="1125"/>
      <c r="I631" s="1125"/>
      <c r="J631" s="621"/>
      <c r="K631" s="621"/>
      <c r="L631" s="621"/>
      <c r="M631" s="621"/>
      <c r="N631" s="621"/>
      <c r="O631" s="621"/>
      <c r="P631" s="621"/>
      <c r="Q631" s="621"/>
      <c r="R631" s="621"/>
      <c r="S631" s="621"/>
      <c r="T631" s="621"/>
      <c r="U631" s="621"/>
      <c r="V631" s="621"/>
      <c r="W631" s="621"/>
      <c r="X631" s="621"/>
      <c r="Y631" s="621"/>
      <c r="Z631" s="621"/>
      <c r="AA631" s="2683"/>
      <c r="AB631" s="3123">
        <v>4.0</v>
      </c>
      <c r="AC631" s="1803" t="s">
        <v>55</v>
      </c>
      <c r="AD631" s="1803" t="s">
        <v>433</v>
      </c>
      <c r="AE631" s="658"/>
      <c r="AF631" s="658"/>
      <c r="AG631" s="658"/>
      <c r="AH631" s="1501"/>
    </row>
    <row r="632" ht="15.75" hidden="1" customHeight="1">
      <c r="A632" s="1501"/>
      <c r="B632" s="1501"/>
      <c r="C632" s="1501"/>
      <c r="D632" s="654" t="s">
        <v>5552</v>
      </c>
      <c r="E632" s="654"/>
      <c r="F632" s="654" t="s">
        <v>17530</v>
      </c>
      <c r="G632" s="654" t="s">
        <v>17674</v>
      </c>
      <c r="H632" s="1125"/>
      <c r="I632" s="1125"/>
      <c r="J632" s="621"/>
      <c r="K632" s="621"/>
      <c r="L632" s="621"/>
      <c r="M632" s="621"/>
      <c r="N632" s="621"/>
      <c r="O632" s="621"/>
      <c r="P632" s="621"/>
      <c r="Q632" s="621"/>
      <c r="R632" s="621"/>
      <c r="S632" s="621"/>
      <c r="T632" s="621"/>
      <c r="U632" s="621"/>
      <c r="V632" s="621"/>
      <c r="W632" s="621"/>
      <c r="X632" s="621"/>
      <c r="Y632" s="621"/>
      <c r="Z632" s="621"/>
      <c r="AA632" s="2683"/>
      <c r="AB632" s="3123">
        <v>4.0</v>
      </c>
      <c r="AC632" s="1803" t="s">
        <v>55</v>
      </c>
      <c r="AD632" s="1803" t="s">
        <v>433</v>
      </c>
      <c r="AE632" s="658"/>
      <c r="AF632" s="658"/>
      <c r="AG632" s="658"/>
      <c r="AH632" s="1501"/>
    </row>
    <row r="633" ht="15.75" customHeight="1">
      <c r="A633" s="1501"/>
      <c r="B633" s="1500"/>
      <c r="C633" s="1478" t="s">
        <v>17532</v>
      </c>
      <c r="D633" s="1500"/>
      <c r="E633" s="1478"/>
      <c r="F633" s="1478" t="s">
        <v>17675</v>
      </c>
      <c r="G633" s="1013" t="s">
        <v>17676</v>
      </c>
      <c r="H633" s="2162"/>
      <c r="I633" s="2173"/>
      <c r="J633" s="621"/>
      <c r="K633" s="621"/>
      <c r="L633" s="621"/>
      <c r="M633" s="621"/>
      <c r="N633" s="621"/>
      <c r="O633" s="621"/>
      <c r="P633" s="621"/>
      <c r="Q633" s="621"/>
      <c r="R633" s="621"/>
      <c r="S633" s="621"/>
      <c r="T633" s="621"/>
      <c r="U633" s="621"/>
      <c r="V633" s="621"/>
      <c r="W633" s="621"/>
      <c r="X633" s="621"/>
      <c r="Y633" s="621"/>
      <c r="Z633" s="621"/>
      <c r="AA633" s="2683"/>
      <c r="AB633" s="3123">
        <v>3.0</v>
      </c>
      <c r="AC633" s="1803" t="s">
        <v>55</v>
      </c>
      <c r="AD633" s="665" t="s">
        <v>433</v>
      </c>
      <c r="AE633" s="641"/>
      <c r="AF633" s="642"/>
      <c r="AG633" s="641"/>
      <c r="AH633" s="1501"/>
    </row>
    <row r="634" ht="15.75" customHeight="1">
      <c r="A634" s="1501"/>
      <c r="B634" s="1501"/>
      <c r="C634" s="654" t="s">
        <v>16119</v>
      </c>
      <c r="D634" s="1501"/>
      <c r="E634" s="654"/>
      <c r="F634" s="654"/>
      <c r="G634" s="654"/>
      <c r="H634" s="882" t="s">
        <v>94</v>
      </c>
      <c r="I634" s="882" t="s">
        <v>94</v>
      </c>
      <c r="J634" s="621"/>
      <c r="K634" s="621"/>
      <c r="L634" s="621"/>
      <c r="M634" s="621"/>
      <c r="N634" s="621"/>
      <c r="O634" s="621"/>
      <c r="P634" s="621"/>
      <c r="Q634" s="621"/>
      <c r="R634" s="621"/>
      <c r="S634" s="621"/>
      <c r="T634" s="621"/>
      <c r="U634" s="621"/>
      <c r="V634" s="621"/>
      <c r="W634" s="621"/>
      <c r="X634" s="621"/>
      <c r="Y634" s="621"/>
      <c r="Z634" s="621"/>
      <c r="AA634" s="2683"/>
      <c r="AB634" s="3123" t="s">
        <v>94</v>
      </c>
      <c r="AC634" s="1803" t="s">
        <v>55</v>
      </c>
      <c r="AD634" s="1803" t="s">
        <v>433</v>
      </c>
      <c r="AE634" s="658"/>
      <c r="AF634" s="650"/>
      <c r="AG634" s="658"/>
      <c r="AH634" s="1501"/>
    </row>
    <row r="635" ht="15.75" hidden="1" customHeight="1">
      <c r="A635" s="1501"/>
      <c r="B635" s="1501"/>
      <c r="C635" s="1501"/>
      <c r="D635" s="1501"/>
      <c r="E635" s="654"/>
      <c r="F635" s="654" t="s">
        <v>17536</v>
      </c>
      <c r="G635" s="654" t="s">
        <v>17677</v>
      </c>
      <c r="H635" s="1125"/>
      <c r="I635" s="1125"/>
      <c r="J635" s="621"/>
      <c r="K635" s="621"/>
      <c r="L635" s="621"/>
      <c r="M635" s="621"/>
      <c r="N635" s="621"/>
      <c r="O635" s="621"/>
      <c r="P635" s="621"/>
      <c r="Q635" s="621"/>
      <c r="R635" s="621"/>
      <c r="S635" s="621"/>
      <c r="T635" s="621"/>
      <c r="U635" s="621"/>
      <c r="V635" s="621"/>
      <c r="W635" s="621"/>
      <c r="X635" s="621"/>
      <c r="Y635" s="621"/>
      <c r="Z635" s="621"/>
      <c r="AA635" s="2683"/>
      <c r="AB635" s="3123">
        <v>4.0</v>
      </c>
      <c r="AC635" s="1803" t="s">
        <v>55</v>
      </c>
      <c r="AD635" s="1803" t="s">
        <v>422</v>
      </c>
      <c r="AE635" s="658"/>
      <c r="AF635" s="658"/>
      <c r="AG635" s="658"/>
      <c r="AH635" s="654" t="s">
        <v>17678</v>
      </c>
    </row>
    <row r="636" ht="15.75" customHeight="1">
      <c r="A636" s="1501"/>
      <c r="B636" s="1500"/>
      <c r="C636" s="1500"/>
      <c r="D636" s="1478" t="s">
        <v>6246</v>
      </c>
      <c r="E636" s="1478"/>
      <c r="F636" s="1478" t="s">
        <v>17679</v>
      </c>
      <c r="G636" s="1478" t="s">
        <v>17542</v>
      </c>
      <c r="H636" s="2162"/>
      <c r="I636" s="2173"/>
      <c r="J636" s="621"/>
      <c r="K636" s="621"/>
      <c r="L636" s="621"/>
      <c r="M636" s="621"/>
      <c r="N636" s="621"/>
      <c r="O636" s="621"/>
      <c r="P636" s="621"/>
      <c r="Q636" s="621"/>
      <c r="R636" s="621"/>
      <c r="S636" s="621"/>
      <c r="T636" s="621"/>
      <c r="U636" s="621"/>
      <c r="V636" s="621"/>
      <c r="W636" s="621"/>
      <c r="X636" s="621"/>
      <c r="Y636" s="621"/>
      <c r="Z636" s="621"/>
      <c r="AA636" s="2683"/>
      <c r="AB636" s="3123">
        <v>3.0</v>
      </c>
      <c r="AC636" s="1803" t="s">
        <v>55</v>
      </c>
      <c r="AD636" s="1803" t="s">
        <v>416</v>
      </c>
      <c r="AE636" s="2803"/>
      <c r="AF636" s="3188" t="s">
        <v>17680</v>
      </c>
      <c r="AG636" s="658"/>
      <c r="AH636" s="1501"/>
    </row>
    <row r="637" ht="15.75" customHeight="1">
      <c r="A637" s="1501"/>
      <c r="B637" s="1500"/>
      <c r="C637" s="1500"/>
      <c r="D637" s="1478" t="s">
        <v>17681</v>
      </c>
      <c r="E637" s="1478"/>
      <c r="F637" s="1478" t="s">
        <v>17682</v>
      </c>
      <c r="G637" s="1478" t="s">
        <v>17683</v>
      </c>
      <c r="H637" s="2162"/>
      <c r="I637" s="2173"/>
      <c r="J637" s="621"/>
      <c r="K637" s="621"/>
      <c r="L637" s="621"/>
      <c r="M637" s="621"/>
      <c r="N637" s="621"/>
      <c r="O637" s="621"/>
      <c r="P637" s="621"/>
      <c r="Q637" s="621"/>
      <c r="R637" s="621"/>
      <c r="S637" s="621"/>
      <c r="T637" s="621"/>
      <c r="U637" s="621"/>
      <c r="V637" s="621"/>
      <c r="W637" s="621"/>
      <c r="X637" s="621"/>
      <c r="Y637" s="621"/>
      <c r="Z637" s="621"/>
      <c r="AA637" s="2683"/>
      <c r="AB637" s="3123">
        <v>3.0</v>
      </c>
      <c r="AC637" s="1803" t="s">
        <v>55</v>
      </c>
      <c r="AD637" s="1803" t="s">
        <v>3101</v>
      </c>
      <c r="AE637" s="3124" t="s">
        <v>17684</v>
      </c>
      <c r="AF637" s="1577"/>
      <c r="AG637" s="658"/>
      <c r="AH637" s="1501"/>
    </row>
    <row r="638" ht="15.75" customHeight="1">
      <c r="A638" s="1501"/>
      <c r="B638" s="1500"/>
      <c r="C638" s="1500"/>
      <c r="D638" s="1478" t="s">
        <v>17685</v>
      </c>
      <c r="E638" s="1478"/>
      <c r="F638" s="1478" t="s">
        <v>17686</v>
      </c>
      <c r="G638" s="1478" t="s">
        <v>17687</v>
      </c>
      <c r="H638" s="2162"/>
      <c r="I638" s="2173"/>
      <c r="J638" s="621"/>
      <c r="K638" s="621"/>
      <c r="L638" s="621"/>
      <c r="M638" s="621"/>
      <c r="N638" s="621"/>
      <c r="O638" s="621"/>
      <c r="P638" s="621"/>
      <c r="Q638" s="621"/>
      <c r="R638" s="621"/>
      <c r="S638" s="621"/>
      <c r="T638" s="621"/>
      <c r="U638" s="621"/>
      <c r="V638" s="621"/>
      <c r="W638" s="621"/>
      <c r="X638" s="621"/>
      <c r="Y638" s="621"/>
      <c r="Z638" s="621"/>
      <c r="AA638" s="2683"/>
      <c r="AB638" s="3123">
        <v>3.0</v>
      </c>
      <c r="AC638" s="1803" t="s">
        <v>55</v>
      </c>
      <c r="AD638" s="1803" t="s">
        <v>422</v>
      </c>
      <c r="AE638" s="641"/>
      <c r="AF638" s="3188" t="s">
        <v>17688</v>
      </c>
      <c r="AG638" s="1512"/>
      <c r="AH638" s="1501"/>
    </row>
    <row r="639" ht="15.75" hidden="1" customHeight="1">
      <c r="A639" s="1501"/>
      <c r="B639" s="1501"/>
      <c r="C639" s="654" t="s">
        <v>3752</v>
      </c>
      <c r="D639" s="654" t="s">
        <v>17552</v>
      </c>
      <c r="E639" s="654"/>
      <c r="F639" s="623" t="s">
        <v>17689</v>
      </c>
      <c r="G639" s="654" t="s">
        <v>17690</v>
      </c>
      <c r="H639" s="1125"/>
      <c r="I639" s="1125"/>
      <c r="J639" s="621"/>
      <c r="K639" s="621"/>
      <c r="L639" s="621"/>
      <c r="M639" s="621"/>
      <c r="N639" s="621"/>
      <c r="O639" s="621"/>
      <c r="P639" s="621"/>
      <c r="Q639" s="621"/>
      <c r="R639" s="621"/>
      <c r="S639" s="621"/>
      <c r="T639" s="621"/>
      <c r="U639" s="621"/>
      <c r="V639" s="621"/>
      <c r="W639" s="621"/>
      <c r="X639" s="621"/>
      <c r="Y639" s="621"/>
      <c r="Z639" s="621"/>
      <c r="AA639" s="2683"/>
      <c r="AB639" s="3123">
        <v>4.0</v>
      </c>
      <c r="AC639" s="1803" t="s">
        <v>55</v>
      </c>
      <c r="AD639" s="665" t="s">
        <v>433</v>
      </c>
      <c r="AE639" s="658"/>
      <c r="AF639" s="658"/>
      <c r="AG639" s="658"/>
      <c r="AH639" s="621"/>
    </row>
    <row r="640" ht="15.75" hidden="1" customHeight="1">
      <c r="A640" s="1501"/>
      <c r="B640" s="1501"/>
      <c r="C640" s="1501"/>
      <c r="D640" s="654" t="s">
        <v>1712</v>
      </c>
      <c r="E640" s="654"/>
      <c r="F640" s="654" t="s">
        <v>17557</v>
      </c>
      <c r="G640" s="654" t="s">
        <v>17691</v>
      </c>
      <c r="H640" s="1125"/>
      <c r="I640" s="1125"/>
      <c r="J640" s="621"/>
      <c r="K640" s="621"/>
      <c r="L640" s="621"/>
      <c r="M640" s="621"/>
      <c r="N640" s="621"/>
      <c r="O640" s="621"/>
      <c r="P640" s="621"/>
      <c r="Q640" s="621"/>
      <c r="R640" s="621"/>
      <c r="S640" s="621"/>
      <c r="T640" s="621"/>
      <c r="U640" s="621"/>
      <c r="V640" s="621"/>
      <c r="W640" s="621"/>
      <c r="X640" s="621"/>
      <c r="Y640" s="621"/>
      <c r="Z640" s="621"/>
      <c r="AA640" s="2683"/>
      <c r="AB640" s="3123">
        <v>4.0</v>
      </c>
      <c r="AC640" s="1803" t="s">
        <v>55</v>
      </c>
      <c r="AD640" s="1803" t="s">
        <v>433</v>
      </c>
      <c r="AE640" s="658"/>
      <c r="AF640" s="658"/>
      <c r="AG640" s="658"/>
      <c r="AH640" s="1501"/>
    </row>
    <row r="641" ht="15.75" customHeight="1">
      <c r="A641" s="1501" t="s">
        <v>16173</v>
      </c>
      <c r="B641" s="1501"/>
      <c r="C641" s="1501"/>
      <c r="D641" s="1501"/>
      <c r="E641" s="654"/>
      <c r="F641" s="654"/>
      <c r="G641" s="654"/>
      <c r="H641" s="882" t="s">
        <v>94</v>
      </c>
      <c r="I641" s="882" t="s">
        <v>94</v>
      </c>
      <c r="J641" s="621"/>
      <c r="K641" s="621"/>
      <c r="L641" s="621"/>
      <c r="M641" s="621"/>
      <c r="N641" s="621"/>
      <c r="O641" s="621"/>
      <c r="P641" s="621"/>
      <c r="Q641" s="621"/>
      <c r="R641" s="621"/>
      <c r="S641" s="621"/>
      <c r="T641" s="621"/>
      <c r="U641" s="621"/>
      <c r="V641" s="621"/>
      <c r="W641" s="621"/>
      <c r="X641" s="621"/>
      <c r="Y641" s="621"/>
      <c r="Z641" s="621"/>
      <c r="AA641" s="2683"/>
      <c r="AB641" s="3123" t="s">
        <v>94</v>
      </c>
      <c r="AC641" s="1803" t="s">
        <v>55</v>
      </c>
      <c r="AD641" s="1803" t="s">
        <v>433</v>
      </c>
      <c r="AE641" s="650" t="s">
        <v>252</v>
      </c>
      <c r="AF641" s="650"/>
      <c r="AG641" s="658"/>
      <c r="AH641" s="1501"/>
    </row>
    <row r="642" ht="15.75" hidden="1" customHeight="1">
      <c r="A642" s="1501"/>
      <c r="B642" s="654" t="s">
        <v>6647</v>
      </c>
      <c r="C642" s="1501"/>
      <c r="D642" s="1501"/>
      <c r="E642" s="654" t="s">
        <v>16174</v>
      </c>
      <c r="F642" s="654" t="s">
        <v>16175</v>
      </c>
      <c r="G642" s="654" t="s">
        <v>17692</v>
      </c>
      <c r="H642" s="1125"/>
      <c r="I642" s="1125"/>
      <c r="J642" s="621"/>
      <c r="K642" s="621"/>
      <c r="L642" s="621"/>
      <c r="M642" s="621"/>
      <c r="N642" s="621"/>
      <c r="O642" s="621"/>
      <c r="P642" s="621"/>
      <c r="Q642" s="621"/>
      <c r="R642" s="621"/>
      <c r="S642" s="621"/>
      <c r="T642" s="621"/>
      <c r="U642" s="621"/>
      <c r="V642" s="621"/>
      <c r="W642" s="621"/>
      <c r="X642" s="621"/>
      <c r="Y642" s="621"/>
      <c r="Z642" s="621"/>
      <c r="AA642" s="2683"/>
      <c r="AB642" s="3123">
        <v>4.0</v>
      </c>
      <c r="AC642" s="1803" t="s">
        <v>55</v>
      </c>
      <c r="AD642" s="1803" t="s">
        <v>433</v>
      </c>
      <c r="AE642" s="658"/>
      <c r="AF642" s="658"/>
      <c r="AG642" s="658"/>
      <c r="AH642" s="1501"/>
    </row>
    <row r="643" ht="15.75" customHeight="1">
      <c r="A643" s="1501"/>
      <c r="B643" s="1501" t="s">
        <v>6650</v>
      </c>
      <c r="C643" s="621"/>
      <c r="D643" s="1501"/>
      <c r="E643" s="654"/>
      <c r="F643" s="623"/>
      <c r="G643" s="654"/>
      <c r="H643" s="882" t="s">
        <v>94</v>
      </c>
      <c r="I643" s="882" t="s">
        <v>94</v>
      </c>
      <c r="J643" s="621"/>
      <c r="K643" s="621"/>
      <c r="L643" s="621"/>
      <c r="M643" s="621"/>
      <c r="N643" s="621"/>
      <c r="O643" s="621"/>
      <c r="P643" s="621"/>
      <c r="Q643" s="621"/>
      <c r="R643" s="621"/>
      <c r="S643" s="621"/>
      <c r="T643" s="621"/>
      <c r="U643" s="621"/>
      <c r="V643" s="621"/>
      <c r="W643" s="621"/>
      <c r="X643" s="621"/>
      <c r="Y643" s="621"/>
      <c r="Z643" s="621"/>
      <c r="AA643" s="2683"/>
      <c r="AB643" s="3123" t="s">
        <v>94</v>
      </c>
      <c r="AC643" s="1803" t="s">
        <v>55</v>
      </c>
      <c r="AD643" s="1803" t="s">
        <v>433</v>
      </c>
      <c r="AE643" s="641"/>
      <c r="AF643" s="650"/>
      <c r="AG643" s="658"/>
      <c r="AH643" s="1501"/>
    </row>
    <row r="644" ht="15.75" hidden="1" customHeight="1">
      <c r="A644" s="1501"/>
      <c r="B644" s="1501"/>
      <c r="C644" s="654" t="s">
        <v>8696</v>
      </c>
      <c r="D644" s="621"/>
      <c r="E644" s="623"/>
      <c r="F644" s="623" t="s">
        <v>16177</v>
      </c>
      <c r="G644" s="623" t="s">
        <v>17693</v>
      </c>
      <c r="H644" s="1125"/>
      <c r="I644" s="1125"/>
      <c r="J644" s="621"/>
      <c r="K644" s="621"/>
      <c r="L644" s="621"/>
      <c r="M644" s="621"/>
      <c r="N644" s="621"/>
      <c r="O644" s="621"/>
      <c r="P644" s="621"/>
      <c r="Q644" s="621"/>
      <c r="R644" s="621"/>
      <c r="S644" s="621"/>
      <c r="T644" s="621"/>
      <c r="U644" s="621"/>
      <c r="V644" s="621"/>
      <c r="W644" s="621"/>
      <c r="X644" s="621"/>
      <c r="Y644" s="621"/>
      <c r="Z644" s="621"/>
      <c r="AA644" s="2683"/>
      <c r="AB644" s="3123">
        <v>4.0</v>
      </c>
      <c r="AC644" s="1803" t="s">
        <v>55</v>
      </c>
      <c r="AD644" s="665" t="s">
        <v>433</v>
      </c>
      <c r="AE644" s="641"/>
      <c r="AF644" s="658"/>
      <c r="AG644" s="658"/>
      <c r="AH644" s="1501"/>
    </row>
    <row r="645" ht="15.75" customHeight="1">
      <c r="A645" s="1501"/>
      <c r="B645" s="1500"/>
      <c r="C645" s="1478" t="s">
        <v>17694</v>
      </c>
      <c r="D645" s="1125"/>
      <c r="E645" s="1013" t="s">
        <v>17565</v>
      </c>
      <c r="F645" s="1013" t="s">
        <v>17695</v>
      </c>
      <c r="G645" s="1013" t="s">
        <v>17567</v>
      </c>
      <c r="H645" s="2162"/>
      <c r="I645" s="2173"/>
      <c r="J645" s="621"/>
      <c r="K645" s="621"/>
      <c r="L645" s="621"/>
      <c r="M645" s="621"/>
      <c r="N645" s="621"/>
      <c r="O645" s="621"/>
      <c r="P645" s="621"/>
      <c r="Q645" s="621"/>
      <c r="R645" s="621"/>
      <c r="S645" s="621"/>
      <c r="T645" s="621"/>
      <c r="U645" s="621"/>
      <c r="V645" s="621"/>
      <c r="W645" s="621"/>
      <c r="X645" s="621"/>
      <c r="Y645" s="621"/>
      <c r="Z645" s="621"/>
      <c r="AA645" s="2683"/>
      <c r="AB645" s="3123">
        <v>3.0</v>
      </c>
      <c r="AC645" s="1803" t="s">
        <v>55</v>
      </c>
      <c r="AD645" s="665" t="s">
        <v>433</v>
      </c>
      <c r="AE645" s="641"/>
      <c r="AF645" s="650"/>
      <c r="AG645" s="658"/>
      <c r="AH645" s="1501"/>
    </row>
    <row r="646" ht="15.75" hidden="1" customHeight="1">
      <c r="A646" s="1501"/>
      <c r="B646" s="1501"/>
      <c r="C646" s="1501"/>
      <c r="D646" s="621"/>
      <c r="E646" s="623" t="s">
        <v>17568</v>
      </c>
      <c r="F646" s="623" t="s">
        <v>17696</v>
      </c>
      <c r="G646" s="623" t="s">
        <v>17570</v>
      </c>
      <c r="H646" s="1125"/>
      <c r="I646" s="1125"/>
      <c r="J646" s="621"/>
      <c r="K646" s="621"/>
      <c r="L646" s="621"/>
      <c r="M646" s="621"/>
      <c r="N646" s="621"/>
      <c r="O646" s="621"/>
      <c r="P646" s="621"/>
      <c r="Q646" s="621"/>
      <c r="R646" s="621"/>
      <c r="S646" s="621"/>
      <c r="T646" s="621"/>
      <c r="U646" s="621"/>
      <c r="V646" s="621"/>
      <c r="W646" s="621"/>
      <c r="X646" s="621"/>
      <c r="Y646" s="621"/>
      <c r="Z646" s="621"/>
      <c r="AA646" s="2683"/>
      <c r="AB646" s="3123">
        <v>4.0</v>
      </c>
      <c r="AC646" s="1803" t="s">
        <v>55</v>
      </c>
      <c r="AD646" s="665" t="s">
        <v>433</v>
      </c>
      <c r="AE646" s="641"/>
      <c r="AF646" s="658"/>
      <c r="AG646" s="658"/>
      <c r="AH646" s="1501"/>
    </row>
    <row r="647" ht="15.75" hidden="1" customHeight="1">
      <c r="A647" s="1501"/>
      <c r="B647" s="1501"/>
      <c r="C647" s="1501"/>
      <c r="D647" s="621"/>
      <c r="E647" s="623" t="s">
        <v>17571</v>
      </c>
      <c r="F647" s="623" t="s">
        <v>17696</v>
      </c>
      <c r="G647" s="623" t="s">
        <v>17572</v>
      </c>
      <c r="H647" s="1125"/>
      <c r="I647" s="1125"/>
      <c r="J647" s="621"/>
      <c r="K647" s="621"/>
      <c r="L647" s="621"/>
      <c r="M647" s="621"/>
      <c r="N647" s="621"/>
      <c r="O647" s="621"/>
      <c r="P647" s="621"/>
      <c r="Q647" s="621"/>
      <c r="R647" s="621"/>
      <c r="S647" s="621"/>
      <c r="T647" s="621"/>
      <c r="U647" s="621"/>
      <c r="V647" s="621"/>
      <c r="W647" s="621"/>
      <c r="X647" s="621"/>
      <c r="Y647" s="621"/>
      <c r="Z647" s="621"/>
      <c r="AA647" s="2683"/>
      <c r="AB647" s="3123">
        <v>4.0</v>
      </c>
      <c r="AC647" s="1803" t="s">
        <v>55</v>
      </c>
      <c r="AD647" s="665" t="s">
        <v>433</v>
      </c>
      <c r="AE647" s="641"/>
      <c r="AF647" s="641"/>
      <c r="AG647" s="641"/>
      <c r="AH647" s="1501"/>
    </row>
    <row r="648" ht="15.75" hidden="1" customHeight="1">
      <c r="A648" s="1501"/>
      <c r="B648" s="1501"/>
      <c r="C648" s="1501"/>
      <c r="D648" s="621"/>
      <c r="E648" s="623" t="s">
        <v>17697</v>
      </c>
      <c r="F648" s="623" t="s">
        <v>17696</v>
      </c>
      <c r="G648" s="623" t="s">
        <v>17698</v>
      </c>
      <c r="H648" s="1125"/>
      <c r="I648" s="1125"/>
      <c r="J648" s="621"/>
      <c r="K648" s="621"/>
      <c r="L648" s="621"/>
      <c r="M648" s="621"/>
      <c r="N648" s="621"/>
      <c r="O648" s="621"/>
      <c r="P648" s="621"/>
      <c r="Q648" s="621"/>
      <c r="R648" s="621"/>
      <c r="S648" s="621"/>
      <c r="T648" s="621"/>
      <c r="U648" s="621"/>
      <c r="V648" s="621"/>
      <c r="W648" s="621"/>
      <c r="X648" s="621"/>
      <c r="Y648" s="621"/>
      <c r="Z648" s="621"/>
      <c r="AA648" s="2683"/>
      <c r="AB648" s="3123">
        <v>4.0</v>
      </c>
      <c r="AC648" s="1803" t="s">
        <v>55</v>
      </c>
      <c r="AD648" s="665" t="s">
        <v>433</v>
      </c>
      <c r="AE648" s="641"/>
      <c r="AF648" s="658"/>
      <c r="AG648" s="658"/>
      <c r="AH648" s="1501"/>
    </row>
    <row r="649" ht="15.75" hidden="1" customHeight="1">
      <c r="A649" s="1501"/>
      <c r="B649" s="1501"/>
      <c r="C649" s="1501"/>
      <c r="D649" s="621"/>
      <c r="E649" s="623" t="s">
        <v>17573</v>
      </c>
      <c r="F649" s="623" t="s">
        <v>17696</v>
      </c>
      <c r="G649" s="623" t="s">
        <v>17574</v>
      </c>
      <c r="H649" s="1125"/>
      <c r="I649" s="1125"/>
      <c r="J649" s="621"/>
      <c r="K649" s="621"/>
      <c r="L649" s="621"/>
      <c r="M649" s="621"/>
      <c r="N649" s="621"/>
      <c r="O649" s="621"/>
      <c r="P649" s="621"/>
      <c r="Q649" s="621"/>
      <c r="R649" s="621"/>
      <c r="S649" s="621"/>
      <c r="T649" s="621"/>
      <c r="U649" s="621"/>
      <c r="V649" s="621"/>
      <c r="W649" s="621"/>
      <c r="X649" s="621"/>
      <c r="Y649" s="621"/>
      <c r="Z649" s="621"/>
      <c r="AA649" s="2683"/>
      <c r="AB649" s="3123">
        <v>4.0</v>
      </c>
      <c r="AC649" s="1803" t="s">
        <v>55</v>
      </c>
      <c r="AD649" s="665" t="s">
        <v>433</v>
      </c>
      <c r="AE649" s="641"/>
      <c r="AF649" s="658"/>
      <c r="AG649" s="658"/>
      <c r="AH649" s="1501"/>
    </row>
    <row r="650" ht="15.75" customHeight="1">
      <c r="A650" s="1501"/>
      <c r="B650" s="1500" t="s">
        <v>16179</v>
      </c>
      <c r="C650" s="1500"/>
      <c r="D650" s="1500"/>
      <c r="E650" s="1478" t="s">
        <v>6772</v>
      </c>
      <c r="F650" s="1478" t="s">
        <v>16180</v>
      </c>
      <c r="G650" s="1013" t="s">
        <v>17699</v>
      </c>
      <c r="H650" s="2162"/>
      <c r="I650" s="2173"/>
      <c r="J650" s="621"/>
      <c r="K650" s="621"/>
      <c r="L650" s="621"/>
      <c r="M650" s="621"/>
      <c r="N650" s="621"/>
      <c r="O650" s="621"/>
      <c r="P650" s="621"/>
      <c r="Q650" s="621"/>
      <c r="R650" s="621"/>
      <c r="S650" s="621"/>
      <c r="T650" s="621"/>
      <c r="U650" s="621"/>
      <c r="V650" s="621"/>
      <c r="W650" s="621"/>
      <c r="X650" s="621"/>
      <c r="Y650" s="621"/>
      <c r="Z650" s="621"/>
      <c r="AA650" s="2683"/>
      <c r="AB650" s="3123">
        <v>2.0</v>
      </c>
      <c r="AC650" s="1803" t="s">
        <v>55</v>
      </c>
      <c r="AD650" s="665" t="s">
        <v>361</v>
      </c>
      <c r="AE650" s="641"/>
      <c r="AF650" s="642"/>
      <c r="AG650" s="658"/>
      <c r="AH650" s="1501"/>
    </row>
    <row r="651" ht="15.75" hidden="1" customHeight="1">
      <c r="A651" s="1501"/>
      <c r="B651" s="1501"/>
      <c r="C651" s="1501"/>
      <c r="D651" s="1501"/>
      <c r="E651" s="654" t="s">
        <v>6779</v>
      </c>
      <c r="F651" s="654" t="s">
        <v>16180</v>
      </c>
      <c r="G651" s="654" t="s">
        <v>16182</v>
      </c>
      <c r="H651" s="1125"/>
      <c r="I651" s="1125"/>
      <c r="J651" s="621"/>
      <c r="K651" s="621"/>
      <c r="L651" s="621"/>
      <c r="M651" s="621"/>
      <c r="N651" s="621"/>
      <c r="O651" s="621"/>
      <c r="P651" s="621"/>
      <c r="Q651" s="621"/>
      <c r="R651" s="621"/>
      <c r="S651" s="621"/>
      <c r="T651" s="621"/>
      <c r="U651" s="621"/>
      <c r="V651" s="621"/>
      <c r="W651" s="621"/>
      <c r="X651" s="621"/>
      <c r="Y651" s="621"/>
      <c r="Z651" s="621"/>
      <c r="AA651" s="2683"/>
      <c r="AB651" s="3123">
        <v>4.0</v>
      </c>
      <c r="AC651" s="1803" t="s">
        <v>55</v>
      </c>
      <c r="AD651" s="1803" t="s">
        <v>433</v>
      </c>
      <c r="AE651" s="658"/>
      <c r="AF651" s="658"/>
      <c r="AG651" s="658"/>
      <c r="AH651" s="1501"/>
    </row>
    <row r="652" ht="15.75" hidden="1" customHeight="1">
      <c r="A652" s="1501"/>
      <c r="B652" s="1501"/>
      <c r="C652" s="654" t="s">
        <v>6782</v>
      </c>
      <c r="D652" s="1501"/>
      <c r="E652" s="654" t="s">
        <v>6783</v>
      </c>
      <c r="F652" s="654" t="s">
        <v>16183</v>
      </c>
      <c r="G652" s="654" t="s">
        <v>17700</v>
      </c>
      <c r="H652" s="1125"/>
      <c r="I652" s="1125"/>
      <c r="J652" s="621"/>
      <c r="K652" s="621"/>
      <c r="L652" s="621"/>
      <c r="M652" s="621"/>
      <c r="N652" s="621"/>
      <c r="O652" s="621"/>
      <c r="P652" s="621"/>
      <c r="Q652" s="621"/>
      <c r="R652" s="621"/>
      <c r="S652" s="621"/>
      <c r="T652" s="621"/>
      <c r="U652" s="621"/>
      <c r="V652" s="621"/>
      <c r="W652" s="621"/>
      <c r="X652" s="621"/>
      <c r="Y652" s="621"/>
      <c r="Z652" s="621"/>
      <c r="AA652" s="2683"/>
      <c r="AB652" s="3123">
        <v>4.0</v>
      </c>
      <c r="AC652" s="1803" t="s">
        <v>55</v>
      </c>
      <c r="AD652" s="1803" t="s">
        <v>433</v>
      </c>
      <c r="AE652" s="658"/>
      <c r="AF652" s="658"/>
      <c r="AG652" s="658"/>
      <c r="AH652" s="1501"/>
    </row>
    <row r="653" ht="15.75" hidden="1" customHeight="1">
      <c r="A653" s="1501"/>
      <c r="B653" s="1501"/>
      <c r="C653" s="1501"/>
      <c r="D653" s="1501"/>
      <c r="E653" s="654" t="s">
        <v>6786</v>
      </c>
      <c r="F653" s="654" t="s">
        <v>16183</v>
      </c>
      <c r="G653" s="654" t="s">
        <v>17700</v>
      </c>
      <c r="H653" s="1125"/>
      <c r="I653" s="1125"/>
      <c r="J653" s="621"/>
      <c r="K653" s="621"/>
      <c r="L653" s="621"/>
      <c r="M653" s="621"/>
      <c r="N653" s="621"/>
      <c r="O653" s="621"/>
      <c r="P653" s="621"/>
      <c r="Q653" s="621"/>
      <c r="R653" s="621"/>
      <c r="S653" s="621"/>
      <c r="T653" s="621"/>
      <c r="U653" s="621"/>
      <c r="V653" s="621"/>
      <c r="W653" s="621"/>
      <c r="X653" s="621"/>
      <c r="Y653" s="621"/>
      <c r="Z653" s="621"/>
      <c r="AA653" s="2683"/>
      <c r="AB653" s="3123">
        <v>4.0</v>
      </c>
      <c r="AC653" s="1803" t="s">
        <v>55</v>
      </c>
      <c r="AD653" s="665" t="s">
        <v>433</v>
      </c>
      <c r="AE653" s="658"/>
      <c r="AF653" s="641"/>
      <c r="AG653" s="658"/>
      <c r="AH653" s="1501"/>
    </row>
    <row r="654" ht="15.75" customHeight="1">
      <c r="A654" s="1501" t="s">
        <v>6238</v>
      </c>
      <c r="B654" s="1501"/>
      <c r="C654" s="1501"/>
      <c r="D654" s="1501"/>
      <c r="E654" s="654"/>
      <c r="F654" s="654"/>
      <c r="G654" s="654"/>
      <c r="H654" s="882" t="s">
        <v>94</v>
      </c>
      <c r="I654" s="882" t="s">
        <v>94</v>
      </c>
      <c r="J654" s="621"/>
      <c r="K654" s="621"/>
      <c r="L654" s="621"/>
      <c r="M654" s="621"/>
      <c r="N654" s="621"/>
      <c r="O654" s="621"/>
      <c r="P654" s="621"/>
      <c r="Q654" s="621"/>
      <c r="R654" s="621"/>
      <c r="S654" s="621"/>
      <c r="T654" s="621"/>
      <c r="U654" s="621"/>
      <c r="V654" s="621"/>
      <c r="W654" s="621"/>
      <c r="X654" s="621"/>
      <c r="Y654" s="621"/>
      <c r="Z654" s="621"/>
      <c r="AA654" s="2683"/>
      <c r="AB654" s="3123" t="s">
        <v>94</v>
      </c>
      <c r="AC654" s="1803" t="s">
        <v>55</v>
      </c>
      <c r="AD654" s="1803" t="s">
        <v>433</v>
      </c>
      <c r="AE654" s="658"/>
      <c r="AF654" s="650"/>
      <c r="AG654" s="658"/>
      <c r="AH654" s="1501"/>
    </row>
    <row r="655" ht="15.75" hidden="1" customHeight="1">
      <c r="A655" s="1501"/>
      <c r="B655" s="654" t="s">
        <v>6658</v>
      </c>
      <c r="C655" s="654" t="s">
        <v>6659</v>
      </c>
      <c r="D655" s="1501"/>
      <c r="E655" s="654"/>
      <c r="F655" s="654" t="s">
        <v>16185</v>
      </c>
      <c r="G655" s="654" t="s">
        <v>17701</v>
      </c>
      <c r="H655" s="1125"/>
      <c r="I655" s="1125"/>
      <c r="J655" s="621"/>
      <c r="K655" s="621"/>
      <c r="L655" s="621"/>
      <c r="M655" s="621"/>
      <c r="N655" s="621"/>
      <c r="O655" s="621"/>
      <c r="P655" s="621"/>
      <c r="Q655" s="621"/>
      <c r="R655" s="621"/>
      <c r="S655" s="621"/>
      <c r="T655" s="621"/>
      <c r="U655" s="621"/>
      <c r="V655" s="621"/>
      <c r="W655" s="621"/>
      <c r="X655" s="621"/>
      <c r="Y655" s="621"/>
      <c r="Z655" s="621"/>
      <c r="AA655" s="2683"/>
      <c r="AB655" s="3123">
        <v>4.0</v>
      </c>
      <c r="AC655" s="1803" t="s">
        <v>55</v>
      </c>
      <c r="AD655" s="1803" t="s">
        <v>433</v>
      </c>
      <c r="AE655" s="658"/>
      <c r="AF655" s="658"/>
      <c r="AG655" s="658"/>
      <c r="AH655" s="1501"/>
    </row>
    <row r="656" ht="15.75" customHeight="1">
      <c r="A656" s="1501"/>
      <c r="B656" s="654" t="s">
        <v>6239</v>
      </c>
      <c r="C656" s="1501"/>
      <c r="D656" s="1501"/>
      <c r="E656" s="654"/>
      <c r="F656" s="654" t="s">
        <v>17702</v>
      </c>
      <c r="G656" s="654"/>
      <c r="H656" s="882" t="s">
        <v>94</v>
      </c>
      <c r="I656" s="882" t="s">
        <v>94</v>
      </c>
      <c r="J656" s="621"/>
      <c r="K656" s="621"/>
      <c r="L656" s="621"/>
      <c r="M656" s="621"/>
      <c r="N656" s="621"/>
      <c r="O656" s="621"/>
      <c r="P656" s="621"/>
      <c r="Q656" s="621"/>
      <c r="R656" s="621"/>
      <c r="S656" s="621"/>
      <c r="T656" s="621"/>
      <c r="U656" s="621"/>
      <c r="V656" s="621"/>
      <c r="W656" s="621"/>
      <c r="X656" s="621"/>
      <c r="Y656" s="621"/>
      <c r="Z656" s="621"/>
      <c r="AA656" s="2683"/>
      <c r="AB656" s="3123" t="s">
        <v>94</v>
      </c>
      <c r="AC656" s="1803" t="s">
        <v>55</v>
      </c>
      <c r="AD656" s="1803" t="s">
        <v>422</v>
      </c>
      <c r="AE656" s="658"/>
      <c r="AF656" s="650"/>
      <c r="AG656" s="658"/>
      <c r="AH656" s="1501"/>
    </row>
    <row r="657" ht="15.75" hidden="1" customHeight="1">
      <c r="A657" s="1501"/>
      <c r="B657" s="1501"/>
      <c r="C657" s="1501"/>
      <c r="D657" s="1501"/>
      <c r="E657" s="654" t="s">
        <v>17703</v>
      </c>
      <c r="F657" s="654" t="s">
        <v>17704</v>
      </c>
      <c r="G657" s="654" t="s">
        <v>17705</v>
      </c>
      <c r="H657" s="1125"/>
      <c r="I657" s="1125"/>
      <c r="J657" s="621"/>
      <c r="K657" s="621"/>
      <c r="L657" s="621"/>
      <c r="M657" s="621"/>
      <c r="N657" s="621"/>
      <c r="O657" s="621"/>
      <c r="P657" s="621"/>
      <c r="Q657" s="621"/>
      <c r="R657" s="621"/>
      <c r="S657" s="621"/>
      <c r="T657" s="621"/>
      <c r="U657" s="621"/>
      <c r="V657" s="621"/>
      <c r="W657" s="621"/>
      <c r="X657" s="621"/>
      <c r="Y657" s="621"/>
      <c r="Z657" s="621"/>
      <c r="AA657" s="2683"/>
      <c r="AB657" s="3123">
        <v>4.0</v>
      </c>
      <c r="AC657" s="1803" t="s">
        <v>55</v>
      </c>
      <c r="AD657" s="1803" t="s">
        <v>433</v>
      </c>
      <c r="AE657" s="658"/>
      <c r="AF657" s="658"/>
      <c r="AG657" s="658"/>
      <c r="AH657" s="1501"/>
    </row>
    <row r="658" ht="15.75" hidden="1" customHeight="1">
      <c r="A658" s="1501"/>
      <c r="B658" s="1501"/>
      <c r="C658" s="1501"/>
      <c r="D658" s="654" t="s">
        <v>17706</v>
      </c>
      <c r="E658" s="654" t="s">
        <v>17187</v>
      </c>
      <c r="F658" s="654" t="s">
        <v>17704</v>
      </c>
      <c r="G658" s="654" t="s">
        <v>17707</v>
      </c>
      <c r="H658" s="1125"/>
      <c r="I658" s="1125"/>
      <c r="J658" s="621"/>
      <c r="K658" s="621"/>
      <c r="L658" s="621"/>
      <c r="M658" s="621"/>
      <c r="N658" s="621"/>
      <c r="O658" s="621"/>
      <c r="P658" s="621"/>
      <c r="Q658" s="621"/>
      <c r="R658" s="621"/>
      <c r="S658" s="621"/>
      <c r="T658" s="621"/>
      <c r="U658" s="621"/>
      <c r="V658" s="621"/>
      <c r="W658" s="621"/>
      <c r="X658" s="621"/>
      <c r="Y658" s="621"/>
      <c r="Z658" s="621"/>
      <c r="AA658" s="2683"/>
      <c r="AB658" s="3123">
        <v>4.0</v>
      </c>
      <c r="AC658" s="1803" t="s">
        <v>55</v>
      </c>
      <c r="AD658" s="1803" t="s">
        <v>433</v>
      </c>
      <c r="AE658" s="658"/>
      <c r="AF658" s="658"/>
      <c r="AG658" s="658"/>
      <c r="AH658" s="1501"/>
    </row>
    <row r="659" ht="15.75" hidden="1" customHeight="1">
      <c r="A659" s="1501"/>
      <c r="B659" s="1501"/>
      <c r="C659" s="1501"/>
      <c r="D659" s="654" t="s">
        <v>16188</v>
      </c>
      <c r="E659" s="654"/>
      <c r="F659" s="654" t="s">
        <v>16189</v>
      </c>
      <c r="G659" s="654" t="s">
        <v>16190</v>
      </c>
      <c r="H659" s="1125"/>
      <c r="I659" s="1125"/>
      <c r="J659" s="621"/>
      <c r="K659" s="621"/>
      <c r="L659" s="621"/>
      <c r="M659" s="621"/>
      <c r="N659" s="621"/>
      <c r="O659" s="621"/>
      <c r="P659" s="621"/>
      <c r="Q659" s="621"/>
      <c r="R659" s="621"/>
      <c r="S659" s="621"/>
      <c r="T659" s="621"/>
      <c r="U659" s="621"/>
      <c r="V659" s="621"/>
      <c r="W659" s="621"/>
      <c r="X659" s="621"/>
      <c r="Y659" s="621"/>
      <c r="Z659" s="621"/>
      <c r="AA659" s="2683"/>
      <c r="AB659" s="3123">
        <v>4.0</v>
      </c>
      <c r="AC659" s="1803" t="s">
        <v>55</v>
      </c>
      <c r="AD659" s="1803" t="s">
        <v>433</v>
      </c>
      <c r="AE659" s="658"/>
      <c r="AF659" s="658"/>
      <c r="AG659" s="658"/>
      <c r="AH659" s="1501"/>
    </row>
    <row r="660" ht="15.75" customHeight="1">
      <c r="A660" s="1501"/>
      <c r="B660" s="1501"/>
      <c r="C660" s="654" t="s">
        <v>17608</v>
      </c>
      <c r="D660" s="1501"/>
      <c r="E660" s="654"/>
      <c r="F660" s="654"/>
      <c r="G660" s="654"/>
      <c r="H660" s="882" t="s">
        <v>94</v>
      </c>
      <c r="I660" s="882" t="s">
        <v>94</v>
      </c>
      <c r="J660" s="621"/>
      <c r="K660" s="621"/>
      <c r="L660" s="621"/>
      <c r="M660" s="621"/>
      <c r="N660" s="621"/>
      <c r="O660" s="621"/>
      <c r="P660" s="621"/>
      <c r="Q660" s="621"/>
      <c r="R660" s="621"/>
      <c r="S660" s="621"/>
      <c r="T660" s="621"/>
      <c r="U660" s="621"/>
      <c r="V660" s="621"/>
      <c r="W660" s="621"/>
      <c r="X660" s="621"/>
      <c r="Y660" s="621"/>
      <c r="Z660" s="621"/>
      <c r="AA660" s="2683"/>
      <c r="AB660" s="3123" t="s">
        <v>94</v>
      </c>
      <c r="AC660" s="1803" t="s">
        <v>55</v>
      </c>
      <c r="AD660" s="1803" t="s">
        <v>433</v>
      </c>
      <c r="AE660" s="658"/>
      <c r="AF660" s="650"/>
      <c r="AG660" s="658"/>
      <c r="AH660" s="1501"/>
    </row>
    <row r="661" ht="15.75" hidden="1" customHeight="1">
      <c r="A661" s="1501"/>
      <c r="B661" s="1501"/>
      <c r="C661" s="1501"/>
      <c r="D661" s="1501" t="s">
        <v>17197</v>
      </c>
      <c r="E661" s="654" t="s">
        <v>3411</v>
      </c>
      <c r="F661" s="654" t="s">
        <v>17708</v>
      </c>
      <c r="G661" s="654" t="s">
        <v>17588</v>
      </c>
      <c r="H661" s="1125"/>
      <c r="I661" s="1125"/>
      <c r="J661" s="621"/>
      <c r="K661" s="641"/>
      <c r="L661" s="621"/>
      <c r="M661" s="621"/>
      <c r="N661" s="621"/>
      <c r="O661" s="621"/>
      <c r="P661" s="621"/>
      <c r="Q661" s="621"/>
      <c r="R661" s="621"/>
      <c r="S661" s="621"/>
      <c r="T661" s="621"/>
      <c r="U661" s="621"/>
      <c r="V661" s="621"/>
      <c r="W661" s="621"/>
      <c r="X661" s="621"/>
      <c r="Y661" s="621"/>
      <c r="Z661" s="621"/>
      <c r="AA661" s="2683"/>
      <c r="AB661" s="3123">
        <v>4.0</v>
      </c>
      <c r="AC661" s="1803" t="s">
        <v>55</v>
      </c>
      <c r="AD661" s="1803" t="s">
        <v>3049</v>
      </c>
      <c r="AE661" s="658"/>
      <c r="AF661" s="658"/>
      <c r="AG661" s="658"/>
      <c r="AH661" s="1501"/>
    </row>
    <row r="662" ht="15.75" hidden="1" customHeight="1">
      <c r="A662" s="1501"/>
      <c r="B662" s="1501"/>
      <c r="C662" s="1501"/>
      <c r="D662" s="1501" t="s">
        <v>3968</v>
      </c>
      <c r="E662" s="654" t="s">
        <v>3411</v>
      </c>
      <c r="F662" s="654" t="s">
        <v>17613</v>
      </c>
      <c r="G662" s="654" t="s">
        <v>17588</v>
      </c>
      <c r="H662" s="1125"/>
      <c r="I662" s="1125"/>
      <c r="J662" s="621"/>
      <c r="K662" s="641"/>
      <c r="L662" s="621"/>
      <c r="M662" s="621"/>
      <c r="N662" s="621"/>
      <c r="O662" s="621"/>
      <c r="P662" s="621"/>
      <c r="Q662" s="621"/>
      <c r="R662" s="621"/>
      <c r="S662" s="621"/>
      <c r="T662" s="621"/>
      <c r="U662" s="621"/>
      <c r="V662" s="621"/>
      <c r="W662" s="621"/>
      <c r="X662" s="621"/>
      <c r="Y662" s="621"/>
      <c r="Z662" s="621"/>
      <c r="AA662" s="2683"/>
      <c r="AB662" s="3123">
        <v>4.0</v>
      </c>
      <c r="AC662" s="1803" t="s">
        <v>55</v>
      </c>
      <c r="AD662" s="1803" t="s">
        <v>3049</v>
      </c>
      <c r="AE662" s="641"/>
      <c r="AF662" s="641"/>
      <c r="AG662" s="641"/>
      <c r="AH662" s="1501"/>
    </row>
    <row r="663" ht="15.75" hidden="1" customHeight="1">
      <c r="A663" s="1501"/>
      <c r="B663" s="1501"/>
      <c r="C663" s="1501"/>
      <c r="D663" s="1501" t="s">
        <v>17201</v>
      </c>
      <c r="E663" s="654" t="s">
        <v>3411</v>
      </c>
      <c r="F663" s="654" t="s">
        <v>17614</v>
      </c>
      <c r="G663" s="654" t="s">
        <v>17589</v>
      </c>
      <c r="H663" s="1125"/>
      <c r="I663" s="1125"/>
      <c r="J663" s="621"/>
      <c r="K663" s="641"/>
      <c r="L663" s="621"/>
      <c r="M663" s="621"/>
      <c r="N663" s="621"/>
      <c r="O663" s="621"/>
      <c r="P663" s="621"/>
      <c r="Q663" s="621"/>
      <c r="R663" s="621"/>
      <c r="S663" s="621"/>
      <c r="T663" s="621"/>
      <c r="U663" s="621"/>
      <c r="V663" s="621"/>
      <c r="W663" s="621"/>
      <c r="X663" s="621"/>
      <c r="Y663" s="621"/>
      <c r="Z663" s="621"/>
      <c r="AA663" s="2683"/>
      <c r="AB663" s="3123">
        <v>4.0</v>
      </c>
      <c r="AC663" s="1803" t="s">
        <v>55</v>
      </c>
      <c r="AD663" s="1803" t="s">
        <v>3049</v>
      </c>
      <c r="AE663" s="658"/>
      <c r="AF663" s="658"/>
      <c r="AG663" s="658"/>
      <c r="AH663" s="1501"/>
    </row>
    <row r="664" ht="15.75" customHeight="1">
      <c r="A664" s="1501"/>
      <c r="B664" s="1500"/>
      <c r="C664" s="1500"/>
      <c r="D664" s="1500" t="s">
        <v>17590</v>
      </c>
      <c r="E664" s="1478" t="s">
        <v>3411</v>
      </c>
      <c r="F664" s="1478" t="s">
        <v>17615</v>
      </c>
      <c r="G664" s="1478" t="s">
        <v>17592</v>
      </c>
      <c r="H664" s="2162"/>
      <c r="I664" s="2173"/>
      <c r="J664" s="621"/>
      <c r="K664" s="641"/>
      <c r="L664" s="621"/>
      <c r="M664" s="621"/>
      <c r="N664" s="621"/>
      <c r="O664" s="621"/>
      <c r="P664" s="621"/>
      <c r="Q664" s="621"/>
      <c r="R664" s="621"/>
      <c r="S664" s="621"/>
      <c r="T664" s="621"/>
      <c r="U664" s="621"/>
      <c r="V664" s="621"/>
      <c r="W664" s="621"/>
      <c r="X664" s="621"/>
      <c r="Y664" s="621"/>
      <c r="Z664" s="621"/>
      <c r="AA664" s="2683"/>
      <c r="AB664" s="3123">
        <v>3.0</v>
      </c>
      <c r="AC664" s="1803" t="s">
        <v>55</v>
      </c>
      <c r="AD664" s="1803" t="s">
        <v>3049</v>
      </c>
      <c r="AE664" s="658"/>
      <c r="AF664" s="2803" t="s">
        <v>17709</v>
      </c>
      <c r="AG664" s="658"/>
      <c r="AH664" s="841" t="s">
        <v>17710</v>
      </c>
    </row>
    <row r="665" ht="15.75" hidden="1" customHeight="1">
      <c r="A665" s="1501"/>
      <c r="B665" s="1501"/>
      <c r="C665" s="1501"/>
      <c r="D665" s="1501" t="s">
        <v>17207</v>
      </c>
      <c r="E665" s="654" t="s">
        <v>3411</v>
      </c>
      <c r="F665" s="654" t="s">
        <v>17619</v>
      </c>
      <c r="G665" s="654" t="s">
        <v>17593</v>
      </c>
      <c r="H665" s="1125"/>
      <c r="I665" s="1125"/>
      <c r="J665" s="621"/>
      <c r="K665" s="641"/>
      <c r="L665" s="621"/>
      <c r="M665" s="621"/>
      <c r="N665" s="621"/>
      <c r="O665" s="621"/>
      <c r="P665" s="621"/>
      <c r="Q665" s="621"/>
      <c r="R665" s="621"/>
      <c r="S665" s="621"/>
      <c r="T665" s="621"/>
      <c r="U665" s="621"/>
      <c r="V665" s="621"/>
      <c r="W665" s="621"/>
      <c r="X665" s="621"/>
      <c r="Y665" s="621"/>
      <c r="Z665" s="621"/>
      <c r="AA665" s="2683"/>
      <c r="AB665" s="3123">
        <v>4.0</v>
      </c>
      <c r="AC665" s="1803" t="s">
        <v>55</v>
      </c>
      <c r="AD665" s="1803" t="s">
        <v>3049</v>
      </c>
      <c r="AE665" s="658"/>
      <c r="AF665" s="658"/>
      <c r="AG665" s="658"/>
      <c r="AH665" s="1501"/>
    </row>
    <row r="666" ht="15.75" hidden="1" customHeight="1">
      <c r="A666" s="1501"/>
      <c r="B666" s="1501"/>
      <c r="C666" s="1501"/>
      <c r="D666" s="1501" t="s">
        <v>17210</v>
      </c>
      <c r="E666" s="654" t="s">
        <v>3411</v>
      </c>
      <c r="F666" s="623" t="s">
        <v>17711</v>
      </c>
      <c r="G666" s="654" t="s">
        <v>17593</v>
      </c>
      <c r="H666" s="1125"/>
      <c r="I666" s="1125"/>
      <c r="J666" s="621"/>
      <c r="K666" s="641"/>
      <c r="L666" s="621"/>
      <c r="M666" s="621"/>
      <c r="N666" s="621"/>
      <c r="O666" s="621"/>
      <c r="P666" s="621"/>
      <c r="Q666" s="621"/>
      <c r="R666" s="621"/>
      <c r="S666" s="621"/>
      <c r="T666" s="621"/>
      <c r="U666" s="621"/>
      <c r="V666" s="621"/>
      <c r="W666" s="621"/>
      <c r="X666" s="621"/>
      <c r="Y666" s="621"/>
      <c r="Z666" s="621"/>
      <c r="AA666" s="2683"/>
      <c r="AB666" s="3123">
        <v>4.0</v>
      </c>
      <c r="AC666" s="1803" t="s">
        <v>55</v>
      </c>
      <c r="AD666" s="665" t="s">
        <v>3049</v>
      </c>
      <c r="AE666" s="658"/>
      <c r="AF666" s="658"/>
      <c r="AG666" s="658"/>
      <c r="AH666" s="1501"/>
    </row>
    <row r="667" ht="15.75" customHeight="1">
      <c r="A667" s="1501"/>
      <c r="B667" s="1500"/>
      <c r="C667" s="1478" t="s">
        <v>16191</v>
      </c>
      <c r="D667" s="1500"/>
      <c r="E667" s="1478"/>
      <c r="F667" s="1013" t="s">
        <v>16192</v>
      </c>
      <c r="G667" s="1478" t="s">
        <v>17712</v>
      </c>
      <c r="H667" s="2162"/>
      <c r="I667" s="2173"/>
      <c r="J667" s="621"/>
      <c r="K667" s="621"/>
      <c r="L667" s="621"/>
      <c r="M667" s="621"/>
      <c r="N667" s="621"/>
      <c r="O667" s="621"/>
      <c r="P667" s="621"/>
      <c r="Q667" s="621"/>
      <c r="R667" s="621"/>
      <c r="S667" s="621"/>
      <c r="T667" s="621"/>
      <c r="U667" s="621"/>
      <c r="V667" s="621"/>
      <c r="W667" s="621"/>
      <c r="X667" s="621"/>
      <c r="Y667" s="621"/>
      <c r="Z667" s="621"/>
      <c r="AA667" s="2683"/>
      <c r="AB667" s="3123">
        <v>3.0</v>
      </c>
      <c r="AC667" s="1803" t="s">
        <v>55</v>
      </c>
      <c r="AD667" s="665" t="s">
        <v>1407</v>
      </c>
      <c r="AE667" s="641"/>
      <c r="AF667" s="2803" t="s">
        <v>17713</v>
      </c>
      <c r="AG667" s="641"/>
      <c r="AH667" s="1501"/>
    </row>
    <row r="668" ht="15.75" hidden="1" customHeight="1">
      <c r="A668" s="1501"/>
      <c r="B668" s="1501"/>
      <c r="C668" s="654" t="s">
        <v>16152</v>
      </c>
      <c r="D668" s="1501"/>
      <c r="E668" s="654"/>
      <c r="F668" s="654" t="s">
        <v>16196</v>
      </c>
      <c r="G668" s="654" t="s">
        <v>6683</v>
      </c>
      <c r="H668" s="1125"/>
      <c r="I668" s="1125"/>
      <c r="J668" s="621"/>
      <c r="K668" s="621"/>
      <c r="L668" s="621"/>
      <c r="M668" s="621"/>
      <c r="N668" s="621"/>
      <c r="O668" s="621"/>
      <c r="P668" s="621"/>
      <c r="Q668" s="621"/>
      <c r="R668" s="621"/>
      <c r="S668" s="621"/>
      <c r="T668" s="621"/>
      <c r="U668" s="621"/>
      <c r="V668" s="621"/>
      <c r="W668" s="621"/>
      <c r="X668" s="621"/>
      <c r="Y668" s="621"/>
      <c r="Z668" s="621"/>
      <c r="AA668" s="2683"/>
      <c r="AB668" s="3123">
        <v>4.0</v>
      </c>
      <c r="AC668" s="1803" t="s">
        <v>55</v>
      </c>
      <c r="AD668" s="1803" t="s">
        <v>433</v>
      </c>
      <c r="AE668" s="658"/>
      <c r="AF668" s="658"/>
      <c r="AG668" s="658"/>
      <c r="AH668" s="1501"/>
    </row>
    <row r="669" ht="15.75" customHeight="1">
      <c r="A669" s="654" t="s">
        <v>1823</v>
      </c>
      <c r="B669" s="1501"/>
      <c r="C669" s="1501"/>
      <c r="D669" s="1501"/>
      <c r="E669" s="654"/>
      <c r="F669" s="654"/>
      <c r="G669" s="654"/>
      <c r="H669" s="882" t="s">
        <v>94</v>
      </c>
      <c r="I669" s="882" t="s">
        <v>94</v>
      </c>
      <c r="J669" s="621"/>
      <c r="K669" s="621"/>
      <c r="L669" s="621"/>
      <c r="M669" s="621"/>
      <c r="N669" s="621"/>
      <c r="O669" s="621"/>
      <c r="P669" s="621"/>
      <c r="Q669" s="621"/>
      <c r="R669" s="621"/>
      <c r="S669" s="621"/>
      <c r="T669" s="621"/>
      <c r="U669" s="621"/>
      <c r="V669" s="621"/>
      <c r="W669" s="621"/>
      <c r="X669" s="621"/>
      <c r="Y669" s="621"/>
      <c r="Z669" s="621"/>
      <c r="AA669" s="2683"/>
      <c r="AB669" s="3123" t="s">
        <v>94</v>
      </c>
      <c r="AC669" s="1803" t="s">
        <v>55</v>
      </c>
      <c r="AD669" s="1803" t="s">
        <v>433</v>
      </c>
      <c r="AE669" s="658"/>
      <c r="AF669" s="650"/>
      <c r="AG669" s="658"/>
      <c r="AH669" s="1501"/>
    </row>
    <row r="670" ht="15.75" hidden="1" customHeight="1">
      <c r="A670" s="1501"/>
      <c r="B670" s="654" t="s">
        <v>16154</v>
      </c>
      <c r="C670" s="1501"/>
      <c r="D670" s="1501"/>
      <c r="E670" s="654" t="s">
        <v>17714</v>
      </c>
      <c r="F670" s="654" t="s">
        <v>16155</v>
      </c>
      <c r="G670" s="654" t="s">
        <v>17715</v>
      </c>
      <c r="H670" s="1125"/>
      <c r="I670" s="1125"/>
      <c r="J670" s="621"/>
      <c r="K670" s="621"/>
      <c r="L670" s="621"/>
      <c r="M670" s="621"/>
      <c r="N670" s="621"/>
      <c r="O670" s="621"/>
      <c r="P670" s="621"/>
      <c r="Q670" s="621"/>
      <c r="R670" s="621"/>
      <c r="S670" s="621"/>
      <c r="T670" s="621"/>
      <c r="U670" s="621"/>
      <c r="V670" s="621"/>
      <c r="W670" s="621"/>
      <c r="X670" s="621"/>
      <c r="Y670" s="621"/>
      <c r="Z670" s="621"/>
      <c r="AA670" s="2683"/>
      <c r="AB670" s="3123">
        <v>4.0</v>
      </c>
      <c r="AC670" s="1803" t="s">
        <v>55</v>
      </c>
      <c r="AD670" s="1803" t="s">
        <v>416</v>
      </c>
      <c r="AE670" s="641"/>
      <c r="AF670" s="642" t="s">
        <v>17716</v>
      </c>
      <c r="AG670" s="658"/>
      <c r="AH670" s="621"/>
    </row>
    <row r="671" ht="15.75" hidden="1" customHeight="1">
      <c r="A671" s="1501"/>
      <c r="B671" s="1501"/>
      <c r="C671" s="654" t="s">
        <v>17717</v>
      </c>
      <c r="D671" s="654" t="s">
        <v>16493</v>
      </c>
      <c r="E671" s="654" t="s">
        <v>17718</v>
      </c>
      <c r="F671" s="654" t="s">
        <v>17719</v>
      </c>
      <c r="G671" s="654" t="s">
        <v>17720</v>
      </c>
      <c r="H671" s="1125"/>
      <c r="I671" s="1125"/>
      <c r="J671" s="621"/>
      <c r="K671" s="621"/>
      <c r="L671" s="621"/>
      <c r="M671" s="621"/>
      <c r="N671" s="621"/>
      <c r="O671" s="621"/>
      <c r="P671" s="621"/>
      <c r="Q671" s="621"/>
      <c r="R671" s="621"/>
      <c r="S671" s="621"/>
      <c r="T671" s="621"/>
      <c r="U671" s="621"/>
      <c r="V671" s="621"/>
      <c r="W671" s="621"/>
      <c r="X671" s="621"/>
      <c r="Y671" s="621"/>
      <c r="Z671" s="621"/>
      <c r="AA671" s="2683"/>
      <c r="AB671" s="3123">
        <v>4.0</v>
      </c>
      <c r="AC671" s="1803" t="s">
        <v>55</v>
      </c>
      <c r="AD671" s="1803" t="s">
        <v>433</v>
      </c>
      <c r="AE671" s="658"/>
      <c r="AF671" s="658"/>
      <c r="AG671" s="658"/>
      <c r="AH671" s="1501"/>
    </row>
    <row r="672" ht="15.75" hidden="1" customHeight="1">
      <c r="A672" s="1501"/>
      <c r="B672" s="1501"/>
      <c r="C672" s="1501"/>
      <c r="D672" s="654" t="s">
        <v>17721</v>
      </c>
      <c r="E672" s="654" t="s">
        <v>17718</v>
      </c>
      <c r="F672" s="654" t="s">
        <v>17722</v>
      </c>
      <c r="G672" s="654" t="s">
        <v>17723</v>
      </c>
      <c r="H672" s="1125"/>
      <c r="I672" s="1125"/>
      <c r="J672" s="621"/>
      <c r="K672" s="621"/>
      <c r="L672" s="621"/>
      <c r="M672" s="621"/>
      <c r="N672" s="621"/>
      <c r="O672" s="621"/>
      <c r="P672" s="621"/>
      <c r="Q672" s="621"/>
      <c r="R672" s="621"/>
      <c r="S672" s="621"/>
      <c r="T672" s="621"/>
      <c r="U672" s="621"/>
      <c r="V672" s="621"/>
      <c r="W672" s="621"/>
      <c r="X672" s="621"/>
      <c r="Y672" s="621"/>
      <c r="Z672" s="621"/>
      <c r="AA672" s="2683"/>
      <c r="AB672" s="3123">
        <v>4.0</v>
      </c>
      <c r="AC672" s="1803" t="s">
        <v>55</v>
      </c>
      <c r="AD672" s="1803" t="s">
        <v>433</v>
      </c>
      <c r="AE672" s="641"/>
      <c r="AF672" s="658"/>
      <c r="AG672" s="658"/>
      <c r="AH672" s="1501"/>
    </row>
    <row r="673" ht="15.75" hidden="1" customHeight="1">
      <c r="A673" s="1501"/>
      <c r="B673" s="1501"/>
      <c r="C673" s="1501"/>
      <c r="D673" s="654" t="s">
        <v>17724</v>
      </c>
      <c r="E673" s="654" t="s">
        <v>17718</v>
      </c>
      <c r="F673" s="654" t="s">
        <v>17725</v>
      </c>
      <c r="G673" s="654" t="s">
        <v>17726</v>
      </c>
      <c r="H673" s="1125"/>
      <c r="I673" s="1125"/>
      <c r="J673" s="621"/>
      <c r="K673" s="621"/>
      <c r="L673" s="621"/>
      <c r="M673" s="621"/>
      <c r="N673" s="621"/>
      <c r="O673" s="621"/>
      <c r="P673" s="621"/>
      <c r="Q673" s="621"/>
      <c r="R673" s="621"/>
      <c r="S673" s="621"/>
      <c r="T673" s="621"/>
      <c r="U673" s="621"/>
      <c r="V673" s="621"/>
      <c r="W673" s="621"/>
      <c r="X673" s="621"/>
      <c r="Y673" s="621"/>
      <c r="Z673" s="621"/>
      <c r="AA673" s="2683"/>
      <c r="AB673" s="3123">
        <v>4.0</v>
      </c>
      <c r="AC673" s="1803" t="s">
        <v>55</v>
      </c>
      <c r="AD673" s="1803" t="s">
        <v>433</v>
      </c>
      <c r="AE673" s="658"/>
      <c r="AF673" s="658"/>
      <c r="AG673" s="658"/>
      <c r="AH673" s="1501"/>
    </row>
    <row r="674" ht="15.75" hidden="1" customHeight="1">
      <c r="A674" s="1501"/>
      <c r="B674" s="1501"/>
      <c r="C674" s="1501"/>
      <c r="D674" s="654" t="s">
        <v>17727</v>
      </c>
      <c r="E674" s="654" t="s">
        <v>17718</v>
      </c>
      <c r="F674" s="654" t="s">
        <v>17728</v>
      </c>
      <c r="G674" s="654" t="s">
        <v>17729</v>
      </c>
      <c r="H674" s="1125"/>
      <c r="I674" s="1125"/>
      <c r="J674" s="621"/>
      <c r="K674" s="621"/>
      <c r="L674" s="621"/>
      <c r="M674" s="621"/>
      <c r="N674" s="621"/>
      <c r="O674" s="621"/>
      <c r="P674" s="621"/>
      <c r="Q674" s="621"/>
      <c r="R674" s="621"/>
      <c r="S674" s="621"/>
      <c r="T674" s="621"/>
      <c r="U674" s="621"/>
      <c r="V674" s="621"/>
      <c r="W674" s="621"/>
      <c r="X674" s="621"/>
      <c r="Y674" s="621"/>
      <c r="Z674" s="621"/>
      <c r="AA674" s="2683"/>
      <c r="AB674" s="3123">
        <v>4.0</v>
      </c>
      <c r="AC674" s="1803" t="s">
        <v>55</v>
      </c>
      <c r="AD674" s="1803" t="s">
        <v>433</v>
      </c>
      <c r="AE674" s="658"/>
      <c r="AF674" s="658"/>
      <c r="AG674" s="658"/>
      <c r="AH674" s="1501"/>
    </row>
    <row r="675" ht="15.75" hidden="1" customHeight="1">
      <c r="A675" s="1501"/>
      <c r="B675" s="1501"/>
      <c r="C675" s="1501"/>
      <c r="D675" s="654" t="s">
        <v>17730</v>
      </c>
      <c r="E675" s="654" t="s">
        <v>17718</v>
      </c>
      <c r="F675" s="654" t="s">
        <v>17731</v>
      </c>
      <c r="G675" s="654" t="s">
        <v>17732</v>
      </c>
      <c r="H675" s="1125"/>
      <c r="I675" s="1125"/>
      <c r="J675" s="621"/>
      <c r="K675" s="621"/>
      <c r="L675" s="621"/>
      <c r="M675" s="621"/>
      <c r="N675" s="621"/>
      <c r="O675" s="621"/>
      <c r="P675" s="621"/>
      <c r="Q675" s="621"/>
      <c r="R675" s="621"/>
      <c r="S675" s="621"/>
      <c r="T675" s="621"/>
      <c r="U675" s="621"/>
      <c r="V675" s="621"/>
      <c r="W675" s="621"/>
      <c r="X675" s="621"/>
      <c r="Y675" s="621"/>
      <c r="Z675" s="621"/>
      <c r="AA675" s="2683"/>
      <c r="AB675" s="3123">
        <v>4.0</v>
      </c>
      <c r="AC675" s="1803" t="s">
        <v>55</v>
      </c>
      <c r="AD675" s="1803" t="s">
        <v>433</v>
      </c>
      <c r="AE675" s="641"/>
      <c r="AF675" s="658"/>
      <c r="AG675" s="658"/>
      <c r="AH675" s="1501"/>
    </row>
    <row r="676" ht="15.75" hidden="1" customHeight="1">
      <c r="A676" s="1501"/>
      <c r="B676" s="654" t="s">
        <v>6841</v>
      </c>
      <c r="C676" s="1501"/>
      <c r="D676" s="1501"/>
      <c r="E676" s="654"/>
      <c r="F676" s="654" t="s">
        <v>6842</v>
      </c>
      <c r="G676" s="654" t="s">
        <v>16157</v>
      </c>
      <c r="H676" s="1125"/>
      <c r="I676" s="1125"/>
      <c r="J676" s="621"/>
      <c r="K676" s="621"/>
      <c r="L676" s="621"/>
      <c r="M676" s="621"/>
      <c r="N676" s="621"/>
      <c r="O676" s="621"/>
      <c r="P676" s="621"/>
      <c r="Q676" s="621"/>
      <c r="R676" s="621"/>
      <c r="S676" s="621"/>
      <c r="T676" s="621"/>
      <c r="U676" s="621"/>
      <c r="V676" s="621"/>
      <c r="W676" s="621"/>
      <c r="X676" s="621"/>
      <c r="Y676" s="621"/>
      <c r="Z676" s="621"/>
      <c r="AA676" s="2683"/>
      <c r="AB676" s="3123">
        <v>4.0</v>
      </c>
      <c r="AC676" s="1803" t="s">
        <v>55</v>
      </c>
      <c r="AD676" s="1803" t="s">
        <v>433</v>
      </c>
      <c r="AE676" s="658"/>
      <c r="AF676" s="658"/>
      <c r="AG676" s="658"/>
      <c r="AH676" s="1501"/>
    </row>
    <row r="677" ht="15.75" customHeight="1">
      <c r="A677" s="1501"/>
      <c r="B677" s="1501" t="s">
        <v>3491</v>
      </c>
      <c r="C677" s="1501"/>
      <c r="D677" s="1501"/>
      <c r="E677" s="654"/>
      <c r="F677" s="654"/>
      <c r="G677" s="654"/>
      <c r="H677" s="882" t="s">
        <v>94</v>
      </c>
      <c r="I677" s="882" t="s">
        <v>94</v>
      </c>
      <c r="J677" s="621"/>
      <c r="K677" s="621"/>
      <c r="L677" s="621"/>
      <c r="M677" s="621"/>
      <c r="N677" s="621"/>
      <c r="O677" s="621"/>
      <c r="P677" s="621"/>
      <c r="Q677" s="621"/>
      <c r="R677" s="621"/>
      <c r="S677" s="621"/>
      <c r="T677" s="621"/>
      <c r="U677" s="621"/>
      <c r="V677" s="621"/>
      <c r="W677" s="621"/>
      <c r="X677" s="621"/>
      <c r="Y677" s="621"/>
      <c r="Z677" s="621"/>
      <c r="AA677" s="2683"/>
      <c r="AB677" s="3123" t="s">
        <v>94</v>
      </c>
      <c r="AC677" s="1803" t="s">
        <v>55</v>
      </c>
      <c r="AD677" s="1803" t="s">
        <v>433</v>
      </c>
      <c r="AE677" s="658"/>
      <c r="AF677" s="650"/>
      <c r="AG677" s="658"/>
      <c r="AH677" s="1501"/>
    </row>
    <row r="678" ht="15.75" hidden="1" customHeight="1">
      <c r="A678" s="1501"/>
      <c r="B678" s="1501"/>
      <c r="C678" s="1501" t="s">
        <v>6844</v>
      </c>
      <c r="D678" s="1501"/>
      <c r="E678" s="654"/>
      <c r="F678" s="654" t="s">
        <v>6845</v>
      </c>
      <c r="G678" s="654" t="s">
        <v>17733</v>
      </c>
      <c r="H678" s="1125"/>
      <c r="I678" s="1125"/>
      <c r="J678" s="621"/>
      <c r="K678" s="621"/>
      <c r="L678" s="621"/>
      <c r="M678" s="621"/>
      <c r="N678" s="621"/>
      <c r="O678" s="621"/>
      <c r="P678" s="621"/>
      <c r="Q678" s="621"/>
      <c r="R678" s="621"/>
      <c r="S678" s="621"/>
      <c r="T678" s="621"/>
      <c r="U678" s="621"/>
      <c r="V678" s="621"/>
      <c r="W678" s="621"/>
      <c r="X678" s="621"/>
      <c r="Y678" s="621"/>
      <c r="Z678" s="621"/>
      <c r="AA678" s="2683"/>
      <c r="AB678" s="3123">
        <v>4.0</v>
      </c>
      <c r="AC678" s="1803" t="s">
        <v>55</v>
      </c>
      <c r="AD678" s="1803" t="s">
        <v>433</v>
      </c>
      <c r="AE678" s="658"/>
      <c r="AF678" s="658"/>
      <c r="AG678" s="658"/>
      <c r="AH678" s="1501"/>
    </row>
    <row r="679" ht="15.75" customHeight="1">
      <c r="A679" s="1501"/>
      <c r="B679" s="1500"/>
      <c r="C679" s="1500" t="s">
        <v>17734</v>
      </c>
      <c r="D679" s="1500"/>
      <c r="E679" s="1478" t="s">
        <v>17735</v>
      </c>
      <c r="F679" s="1478" t="s">
        <v>17630</v>
      </c>
      <c r="G679" s="732" t="s">
        <v>17736</v>
      </c>
      <c r="H679" s="2162"/>
      <c r="I679" s="2173"/>
      <c r="J679" s="621"/>
      <c r="K679" s="621"/>
      <c r="L679" s="621"/>
      <c r="M679" s="621"/>
      <c r="N679" s="621"/>
      <c r="O679" s="621"/>
      <c r="P679" s="621"/>
      <c r="Q679" s="621"/>
      <c r="R679" s="621"/>
      <c r="S679" s="621"/>
      <c r="T679" s="621"/>
      <c r="U679" s="621"/>
      <c r="V679" s="621"/>
      <c r="W679" s="621"/>
      <c r="X679" s="621"/>
      <c r="Y679" s="621"/>
      <c r="Z679" s="621"/>
      <c r="AA679" s="2683"/>
      <c r="AB679" s="3123">
        <v>3.0</v>
      </c>
      <c r="AC679" s="1803" t="s">
        <v>55</v>
      </c>
      <c r="AD679" s="664" t="s">
        <v>1571</v>
      </c>
      <c r="AE679" s="3163" t="s">
        <v>17737</v>
      </c>
      <c r="AF679" s="3095" t="s">
        <v>17738</v>
      </c>
      <c r="AG679" s="2803"/>
      <c r="AH679" s="1501"/>
    </row>
    <row r="680" ht="15.75" hidden="1" customHeight="1">
      <c r="A680" s="1501"/>
      <c r="B680" s="1501"/>
      <c r="C680" s="654" t="s">
        <v>17634</v>
      </c>
      <c r="D680" s="1501"/>
      <c r="E680" s="654" t="s">
        <v>17635</v>
      </c>
      <c r="F680" s="654" t="s">
        <v>17636</v>
      </c>
      <c r="G680" s="654" t="s">
        <v>17739</v>
      </c>
      <c r="H680" s="1125"/>
      <c r="I680" s="1125"/>
      <c r="J680" s="621"/>
      <c r="K680" s="621"/>
      <c r="L680" s="621"/>
      <c r="M680" s="621"/>
      <c r="N680" s="621"/>
      <c r="O680" s="621"/>
      <c r="P680" s="621"/>
      <c r="Q680" s="621"/>
      <c r="R680" s="621"/>
      <c r="S680" s="621"/>
      <c r="T680" s="621"/>
      <c r="U680" s="621"/>
      <c r="V680" s="621"/>
      <c r="W680" s="621"/>
      <c r="X680" s="621"/>
      <c r="Y680" s="621"/>
      <c r="Z680" s="621"/>
      <c r="AA680" s="2683"/>
      <c r="AB680" s="3123">
        <v>4.0</v>
      </c>
      <c r="AC680" s="1803" t="s">
        <v>55</v>
      </c>
      <c r="AD680" s="1803" t="s">
        <v>433</v>
      </c>
      <c r="AE680" s="658"/>
      <c r="AF680" s="658"/>
      <c r="AG680" s="658"/>
      <c r="AH680" s="1501"/>
    </row>
    <row r="681" ht="15.75" customHeight="1">
      <c r="A681" s="3159" t="s">
        <v>2018</v>
      </c>
      <c r="B681" s="2321"/>
      <c r="C681" s="2321"/>
      <c r="D681" s="2321"/>
      <c r="E681" s="1813"/>
      <c r="F681" s="1813"/>
      <c r="G681" s="1813"/>
      <c r="H681" s="2159"/>
      <c r="I681" s="2159"/>
      <c r="J681" s="2158"/>
      <c r="K681" s="2158"/>
      <c r="L681" s="2158"/>
      <c r="M681" s="2158"/>
      <c r="N681" s="2158"/>
      <c r="O681" s="2158"/>
      <c r="P681" s="2158"/>
      <c r="Q681" s="2158"/>
      <c r="R681" s="2158"/>
      <c r="S681" s="2158"/>
      <c r="T681" s="2158"/>
      <c r="U681" s="2158"/>
      <c r="V681" s="2158"/>
      <c r="W681" s="2158"/>
      <c r="X681" s="2158"/>
      <c r="Y681" s="2158"/>
      <c r="Z681" s="2158"/>
      <c r="AA681" s="3160"/>
      <c r="AB681" s="3122"/>
      <c r="AC681" s="1785"/>
      <c r="AD681" s="1785"/>
      <c r="AE681" s="1785"/>
      <c r="AF681" s="1780"/>
      <c r="AG681" s="1785"/>
      <c r="AH681" s="2321"/>
    </row>
    <row r="682" ht="15.75" customHeight="1">
      <c r="A682" s="654" t="s">
        <v>4942</v>
      </c>
      <c r="B682" s="1501"/>
      <c r="C682" s="1501"/>
      <c r="D682" s="1501"/>
      <c r="E682" s="654"/>
      <c r="F682" s="654"/>
      <c r="G682" s="654"/>
      <c r="H682" s="882" t="s">
        <v>94</v>
      </c>
      <c r="I682" s="882" t="s">
        <v>94</v>
      </c>
      <c r="J682" s="621"/>
      <c r="K682" s="621"/>
      <c r="L682" s="621"/>
      <c r="M682" s="621"/>
      <c r="N682" s="621"/>
      <c r="O682" s="621"/>
      <c r="P682" s="621"/>
      <c r="Q682" s="621"/>
      <c r="R682" s="621"/>
      <c r="S682" s="621"/>
      <c r="T682" s="621"/>
      <c r="U682" s="621"/>
      <c r="V682" s="621"/>
      <c r="W682" s="621"/>
      <c r="X682" s="621"/>
      <c r="Y682" s="621"/>
      <c r="Z682" s="621"/>
      <c r="AA682" s="2683"/>
      <c r="AB682" s="3123" t="s">
        <v>94</v>
      </c>
      <c r="AC682" s="1803" t="s">
        <v>55</v>
      </c>
      <c r="AD682" s="1803" t="s">
        <v>433</v>
      </c>
      <c r="AE682" s="658"/>
      <c r="AF682" s="650"/>
      <c r="AG682" s="658"/>
      <c r="AH682" s="841" t="s">
        <v>17740</v>
      </c>
    </row>
    <row r="683" ht="15.75" hidden="1" customHeight="1">
      <c r="A683" s="1501"/>
      <c r="B683" s="654" t="s">
        <v>5623</v>
      </c>
      <c r="C683" s="1501"/>
      <c r="D683" s="1501"/>
      <c r="E683" s="654" t="s">
        <v>6795</v>
      </c>
      <c r="F683" s="654" t="s">
        <v>17741</v>
      </c>
      <c r="G683" s="654" t="s">
        <v>17742</v>
      </c>
      <c r="H683" s="1125"/>
      <c r="I683" s="1125"/>
      <c r="J683" s="621"/>
      <c r="K683" s="621"/>
      <c r="L683" s="621"/>
      <c r="M683" s="621"/>
      <c r="N683" s="621"/>
      <c r="O683" s="621"/>
      <c r="P683" s="621"/>
      <c r="Q683" s="621"/>
      <c r="R683" s="621"/>
      <c r="S683" s="621"/>
      <c r="T683" s="621"/>
      <c r="U683" s="621"/>
      <c r="V683" s="621"/>
      <c r="W683" s="621"/>
      <c r="X683" s="621"/>
      <c r="Y683" s="621"/>
      <c r="Z683" s="621"/>
      <c r="AA683" s="2683"/>
      <c r="AB683" s="3123">
        <v>4.0</v>
      </c>
      <c r="AC683" s="1803" t="s">
        <v>55</v>
      </c>
      <c r="AD683" s="1803" t="s">
        <v>433</v>
      </c>
      <c r="AE683" s="658"/>
      <c r="AF683" s="1512"/>
      <c r="AG683" s="658"/>
      <c r="AH683" s="1501"/>
    </row>
    <row r="684" ht="15.75" customHeight="1">
      <c r="A684" s="1501"/>
      <c r="B684" s="1500" t="s">
        <v>16166</v>
      </c>
      <c r="C684" s="1500"/>
      <c r="D684" s="1500"/>
      <c r="E684" s="1478" t="s">
        <v>16206</v>
      </c>
      <c r="F684" s="1478" t="s">
        <v>17743</v>
      </c>
      <c r="G684" s="732" t="s">
        <v>17744</v>
      </c>
      <c r="H684" s="2162"/>
      <c r="I684" s="2162"/>
      <c r="J684" s="621"/>
      <c r="K684" s="621"/>
      <c r="L684" s="621"/>
      <c r="M684" s="621"/>
      <c r="N684" s="621"/>
      <c r="O684" s="621"/>
      <c r="P684" s="621"/>
      <c r="Q684" s="621"/>
      <c r="R684" s="621"/>
      <c r="S684" s="621"/>
      <c r="T684" s="621"/>
      <c r="U684" s="621"/>
      <c r="V684" s="621"/>
      <c r="W684" s="621"/>
      <c r="X684" s="621"/>
      <c r="Y684" s="621"/>
      <c r="Z684" s="621"/>
      <c r="AA684" s="2683"/>
      <c r="AB684" s="3123">
        <v>1.0</v>
      </c>
      <c r="AC684" s="1803" t="s">
        <v>55</v>
      </c>
      <c r="AD684" s="1803" t="s">
        <v>433</v>
      </c>
      <c r="AE684" s="658"/>
      <c r="AF684" s="1515"/>
      <c r="AG684" s="640"/>
      <c r="AH684" s="1501"/>
    </row>
    <row r="685" ht="15.75" hidden="1" customHeight="1">
      <c r="A685" s="1501"/>
      <c r="B685" s="1501"/>
      <c r="C685" s="654" t="s">
        <v>6684</v>
      </c>
      <c r="D685" s="1501"/>
      <c r="E685" s="654"/>
      <c r="F685" s="654" t="s">
        <v>17745</v>
      </c>
      <c r="G685" s="654" t="s">
        <v>17746</v>
      </c>
      <c r="H685" s="1125"/>
      <c r="I685" s="1125"/>
      <c r="J685" s="621"/>
      <c r="K685" s="621"/>
      <c r="L685" s="621"/>
      <c r="M685" s="621"/>
      <c r="N685" s="621"/>
      <c r="O685" s="621"/>
      <c r="P685" s="621"/>
      <c r="Q685" s="621"/>
      <c r="R685" s="621"/>
      <c r="S685" s="621"/>
      <c r="T685" s="621"/>
      <c r="U685" s="621"/>
      <c r="V685" s="621"/>
      <c r="W685" s="621"/>
      <c r="X685" s="621"/>
      <c r="Y685" s="621"/>
      <c r="Z685" s="621"/>
      <c r="AA685" s="2683"/>
      <c r="AB685" s="3123">
        <v>4.0</v>
      </c>
      <c r="AC685" s="1803" t="s">
        <v>55</v>
      </c>
      <c r="AD685" s="1803" t="s">
        <v>433</v>
      </c>
      <c r="AE685" s="658"/>
      <c r="AF685" s="658"/>
      <c r="AG685" s="658"/>
      <c r="AH685" s="1501"/>
    </row>
    <row r="686" ht="15.75" hidden="1" customHeight="1">
      <c r="A686" s="1501"/>
      <c r="B686" s="1501"/>
      <c r="C686" s="1501"/>
      <c r="D686" s="1501"/>
      <c r="E686" s="654" t="s">
        <v>6688</v>
      </c>
      <c r="F686" s="654" t="s">
        <v>17745</v>
      </c>
      <c r="G686" s="654" t="s">
        <v>6689</v>
      </c>
      <c r="H686" s="1125"/>
      <c r="I686" s="1125"/>
      <c r="J686" s="621"/>
      <c r="K686" s="621"/>
      <c r="L686" s="621"/>
      <c r="M686" s="621"/>
      <c r="N686" s="621"/>
      <c r="O686" s="621"/>
      <c r="P686" s="621"/>
      <c r="Q686" s="621"/>
      <c r="R686" s="621"/>
      <c r="S686" s="621"/>
      <c r="T686" s="621"/>
      <c r="U686" s="621"/>
      <c r="V686" s="621"/>
      <c r="W686" s="621"/>
      <c r="X686" s="621"/>
      <c r="Y686" s="621"/>
      <c r="Z686" s="621"/>
      <c r="AA686" s="2683"/>
      <c r="AB686" s="3123">
        <v>4.0</v>
      </c>
      <c r="AC686" s="1803" t="s">
        <v>55</v>
      </c>
      <c r="AD686" s="1803" t="s">
        <v>433</v>
      </c>
      <c r="AE686" s="658"/>
      <c r="AF686" s="658"/>
      <c r="AG686" s="658"/>
      <c r="AH686" s="1501"/>
    </row>
    <row r="687" ht="15.75" customHeight="1">
      <c r="A687" s="1501"/>
      <c r="B687" s="1501"/>
      <c r="C687" s="654" t="s">
        <v>17107</v>
      </c>
      <c r="D687" s="1501"/>
      <c r="E687" s="654"/>
      <c r="F687" s="654" t="s">
        <v>17747</v>
      </c>
      <c r="G687" s="654" t="s">
        <v>17421</v>
      </c>
      <c r="H687" s="2162"/>
      <c r="I687" s="2162"/>
      <c r="J687" s="621"/>
      <c r="K687" s="621"/>
      <c r="L687" s="621"/>
      <c r="M687" s="621"/>
      <c r="N687" s="621"/>
      <c r="O687" s="621"/>
      <c r="P687" s="621"/>
      <c r="Q687" s="621"/>
      <c r="R687" s="621"/>
      <c r="S687" s="621"/>
      <c r="T687" s="621"/>
      <c r="U687" s="621"/>
      <c r="V687" s="621"/>
      <c r="W687" s="621"/>
      <c r="X687" s="621"/>
      <c r="Y687" s="621"/>
      <c r="Z687" s="621"/>
      <c r="AA687" s="2683"/>
      <c r="AB687" s="3123">
        <v>3.0</v>
      </c>
      <c r="AC687" s="1803" t="s">
        <v>55</v>
      </c>
      <c r="AD687" s="1803" t="s">
        <v>433</v>
      </c>
      <c r="AE687" s="641"/>
      <c r="AF687" s="654" t="s">
        <v>17748</v>
      </c>
      <c r="AG687" s="658"/>
      <c r="AH687" s="1501"/>
    </row>
    <row r="688" ht="15.75" customHeight="1">
      <c r="A688" s="654" t="s">
        <v>16061</v>
      </c>
      <c r="B688" s="1501"/>
      <c r="C688" s="1501"/>
      <c r="D688" s="1501"/>
      <c r="E688" s="654"/>
      <c r="F688" s="654"/>
      <c r="G688" s="654"/>
      <c r="H688" s="882" t="s">
        <v>94</v>
      </c>
      <c r="I688" s="882" t="s">
        <v>94</v>
      </c>
      <c r="J688" s="621"/>
      <c r="K688" s="621"/>
      <c r="L688" s="621"/>
      <c r="M688" s="621"/>
      <c r="N688" s="621"/>
      <c r="O688" s="621"/>
      <c r="P688" s="621"/>
      <c r="Q688" s="621"/>
      <c r="R688" s="621"/>
      <c r="S688" s="621"/>
      <c r="T688" s="621"/>
      <c r="U688" s="621"/>
      <c r="V688" s="621"/>
      <c r="W688" s="621"/>
      <c r="X688" s="621"/>
      <c r="Y688" s="621"/>
      <c r="Z688" s="621"/>
      <c r="AA688" s="2683"/>
      <c r="AB688" s="3123" t="s">
        <v>94</v>
      </c>
      <c r="AC688" s="1803" t="s">
        <v>55</v>
      </c>
      <c r="AD688" s="1803" t="s">
        <v>433</v>
      </c>
      <c r="AE688" s="658"/>
      <c r="AF688" s="650"/>
      <c r="AG688" s="658"/>
      <c r="AH688" s="1501"/>
    </row>
    <row r="689" ht="15.75" hidden="1" customHeight="1">
      <c r="A689" s="1501"/>
      <c r="B689" s="654" t="s">
        <v>16062</v>
      </c>
      <c r="C689" s="654" t="s">
        <v>16063</v>
      </c>
      <c r="D689" s="1501"/>
      <c r="E689" s="654"/>
      <c r="F689" s="654" t="s">
        <v>16064</v>
      </c>
      <c r="G689" s="654" t="s">
        <v>16065</v>
      </c>
      <c r="H689" s="1125"/>
      <c r="I689" s="1125"/>
      <c r="J689" s="621"/>
      <c r="K689" s="621"/>
      <c r="L689" s="621"/>
      <c r="M689" s="621"/>
      <c r="N689" s="621"/>
      <c r="O689" s="621"/>
      <c r="P689" s="621"/>
      <c r="Q689" s="621"/>
      <c r="R689" s="621"/>
      <c r="S689" s="621"/>
      <c r="T689" s="621"/>
      <c r="U689" s="621"/>
      <c r="V689" s="621"/>
      <c r="W689" s="621"/>
      <c r="X689" s="621"/>
      <c r="Y689" s="621"/>
      <c r="Z689" s="621"/>
      <c r="AA689" s="2683"/>
      <c r="AB689" s="3123">
        <v>4.0</v>
      </c>
      <c r="AC689" s="1803" t="s">
        <v>55</v>
      </c>
      <c r="AD689" s="1803" t="s">
        <v>3101</v>
      </c>
      <c r="AE689" s="658"/>
      <c r="AF689" s="658"/>
      <c r="AG689" s="658"/>
      <c r="AH689" s="1501"/>
    </row>
    <row r="690" ht="15.75" hidden="1" customHeight="1">
      <c r="A690" s="1501"/>
      <c r="B690" s="1501"/>
      <c r="C690" s="654" t="s">
        <v>17426</v>
      </c>
      <c r="D690" s="1501"/>
      <c r="E690" s="654" t="s">
        <v>17749</v>
      </c>
      <c r="F690" s="654" t="s">
        <v>16064</v>
      </c>
      <c r="G690" s="623" t="s">
        <v>17428</v>
      </c>
      <c r="H690" s="1125"/>
      <c r="I690" s="1125"/>
      <c r="J690" s="621"/>
      <c r="K690" s="621"/>
      <c r="L690" s="621"/>
      <c r="M690" s="621"/>
      <c r="N690" s="621"/>
      <c r="O690" s="621"/>
      <c r="P690" s="621"/>
      <c r="Q690" s="621"/>
      <c r="R690" s="621"/>
      <c r="S690" s="621"/>
      <c r="T690" s="621"/>
      <c r="U690" s="621"/>
      <c r="V690" s="621"/>
      <c r="W690" s="621"/>
      <c r="X690" s="621"/>
      <c r="Y690" s="621"/>
      <c r="Z690" s="621"/>
      <c r="AA690" s="2683"/>
      <c r="AB690" s="3123">
        <v>4.0</v>
      </c>
      <c r="AC690" s="1803" t="s">
        <v>55</v>
      </c>
      <c r="AD690" s="1803" t="s">
        <v>433</v>
      </c>
      <c r="AE690" s="641"/>
      <c r="AF690" s="658"/>
      <c r="AG690" s="641"/>
      <c r="AH690" s="1501"/>
    </row>
    <row r="691" ht="15.75" hidden="1" customHeight="1">
      <c r="A691" s="1501"/>
      <c r="B691" s="1501"/>
      <c r="C691" s="1501"/>
      <c r="D691" s="621"/>
      <c r="E691" s="654" t="s">
        <v>17750</v>
      </c>
      <c r="F691" s="654" t="s">
        <v>16064</v>
      </c>
      <c r="G691" s="623" t="s">
        <v>17430</v>
      </c>
      <c r="H691" s="1125"/>
      <c r="I691" s="1125"/>
      <c r="J691" s="621"/>
      <c r="K691" s="621"/>
      <c r="L691" s="621"/>
      <c r="M691" s="621"/>
      <c r="N691" s="621"/>
      <c r="O691" s="621"/>
      <c r="P691" s="621"/>
      <c r="Q691" s="621"/>
      <c r="R691" s="621"/>
      <c r="S691" s="621"/>
      <c r="T691" s="621"/>
      <c r="U691" s="621"/>
      <c r="V691" s="621"/>
      <c r="W691" s="621"/>
      <c r="X691" s="621"/>
      <c r="Y691" s="621"/>
      <c r="Z691" s="621"/>
      <c r="AA691" s="2683"/>
      <c r="AB691" s="3123">
        <v>4.0</v>
      </c>
      <c r="AC691" s="1803" t="s">
        <v>55</v>
      </c>
      <c r="AD691" s="665" t="s">
        <v>433</v>
      </c>
      <c r="AE691" s="641"/>
      <c r="AF691" s="658"/>
      <c r="AG691" s="641"/>
      <c r="AH691" s="1501"/>
    </row>
    <row r="692" ht="15.75" customHeight="1">
      <c r="A692" s="1501"/>
      <c r="B692" s="654" t="s">
        <v>16066</v>
      </c>
      <c r="C692" s="1501"/>
      <c r="D692" s="621"/>
      <c r="E692" s="654"/>
      <c r="F692" s="654" t="s">
        <v>16067</v>
      </c>
      <c r="G692" s="654" t="s">
        <v>17751</v>
      </c>
      <c r="H692" s="2162"/>
      <c r="I692" s="2162"/>
      <c r="J692" s="621"/>
      <c r="K692" s="621"/>
      <c r="L692" s="621"/>
      <c r="M692" s="621"/>
      <c r="N692" s="621"/>
      <c r="O692" s="621"/>
      <c r="P692" s="621"/>
      <c r="Q692" s="621"/>
      <c r="R692" s="621"/>
      <c r="S692" s="621"/>
      <c r="T692" s="621"/>
      <c r="U692" s="621"/>
      <c r="V692" s="621"/>
      <c r="W692" s="621"/>
      <c r="X692" s="621"/>
      <c r="Y692" s="621"/>
      <c r="Z692" s="621"/>
      <c r="AA692" s="2683"/>
      <c r="AB692" s="3123">
        <v>3.0</v>
      </c>
      <c r="AC692" s="1803" t="s">
        <v>55</v>
      </c>
      <c r="AD692" s="1803" t="s">
        <v>433</v>
      </c>
      <c r="AE692" s="3163"/>
      <c r="AF692" s="650"/>
      <c r="AG692" s="658"/>
      <c r="AH692" s="621"/>
    </row>
    <row r="693" ht="15.75" customHeight="1">
      <c r="A693" s="654" t="s">
        <v>17432</v>
      </c>
      <c r="B693" s="1501"/>
      <c r="C693" s="1501"/>
      <c r="D693" s="1501"/>
      <c r="E693" s="654"/>
      <c r="F693" s="654"/>
      <c r="G693" s="654"/>
      <c r="H693" s="882" t="s">
        <v>94</v>
      </c>
      <c r="I693" s="882" t="s">
        <v>94</v>
      </c>
      <c r="J693" s="621"/>
      <c r="K693" s="621"/>
      <c r="L693" s="621"/>
      <c r="M693" s="621"/>
      <c r="N693" s="621"/>
      <c r="O693" s="621"/>
      <c r="P693" s="621"/>
      <c r="Q693" s="621"/>
      <c r="R693" s="621"/>
      <c r="S693" s="621"/>
      <c r="T693" s="621"/>
      <c r="U693" s="621"/>
      <c r="V693" s="621"/>
      <c r="W693" s="621"/>
      <c r="X693" s="621"/>
      <c r="Y693" s="621"/>
      <c r="Z693" s="621"/>
      <c r="AA693" s="2683"/>
      <c r="AB693" s="3123" t="s">
        <v>94</v>
      </c>
      <c r="AC693" s="1803" t="s">
        <v>55</v>
      </c>
      <c r="AD693" s="1803" t="s">
        <v>433</v>
      </c>
      <c r="AE693" s="658"/>
      <c r="AF693" s="650"/>
      <c r="AG693" s="658"/>
      <c r="AH693" s="1501"/>
    </row>
    <row r="694" ht="15.75" customHeight="1">
      <c r="A694" s="1501"/>
      <c r="B694" s="654" t="s">
        <v>17111</v>
      </c>
      <c r="C694" s="1501"/>
      <c r="D694" s="1501"/>
      <c r="E694" s="654"/>
      <c r="F694" s="654"/>
      <c r="G694" s="654"/>
      <c r="H694" s="882" t="s">
        <v>94</v>
      </c>
      <c r="I694" s="882" t="s">
        <v>94</v>
      </c>
      <c r="J694" s="621"/>
      <c r="K694" s="621"/>
      <c r="L694" s="621"/>
      <c r="M694" s="621"/>
      <c r="N694" s="621"/>
      <c r="O694" s="621"/>
      <c r="P694" s="621"/>
      <c r="Q694" s="621"/>
      <c r="R694" s="621"/>
      <c r="S694" s="621"/>
      <c r="T694" s="621"/>
      <c r="U694" s="621"/>
      <c r="V694" s="621"/>
      <c r="W694" s="621"/>
      <c r="X694" s="621"/>
      <c r="Y694" s="621"/>
      <c r="Z694" s="621"/>
      <c r="AA694" s="2683"/>
      <c r="AB694" s="3123" t="s">
        <v>94</v>
      </c>
      <c r="AC694" s="1803" t="s">
        <v>55</v>
      </c>
      <c r="AD694" s="1803" t="s">
        <v>433</v>
      </c>
      <c r="AE694" s="658"/>
      <c r="AF694" s="650"/>
      <c r="AG694" s="658"/>
      <c r="AH694" s="1501"/>
    </row>
    <row r="695" ht="15.75" hidden="1" customHeight="1">
      <c r="A695" s="1501"/>
      <c r="B695" s="1501"/>
      <c r="C695" s="1501"/>
      <c r="D695" s="1501"/>
      <c r="E695" s="654" t="s">
        <v>17752</v>
      </c>
      <c r="F695" s="654" t="s">
        <v>17434</v>
      </c>
      <c r="G695" s="654" t="s">
        <v>17435</v>
      </c>
      <c r="H695" s="1125"/>
      <c r="I695" s="1125"/>
      <c r="J695" s="621"/>
      <c r="K695" s="621"/>
      <c r="L695" s="621"/>
      <c r="M695" s="621"/>
      <c r="N695" s="621"/>
      <c r="O695" s="621"/>
      <c r="P695" s="621"/>
      <c r="Q695" s="621"/>
      <c r="R695" s="621"/>
      <c r="S695" s="621"/>
      <c r="T695" s="621"/>
      <c r="U695" s="621"/>
      <c r="V695" s="621"/>
      <c r="W695" s="621"/>
      <c r="X695" s="621"/>
      <c r="Y695" s="621"/>
      <c r="Z695" s="621"/>
      <c r="AA695" s="2683"/>
      <c r="AB695" s="3123">
        <v>4.0</v>
      </c>
      <c r="AC695" s="1803" t="s">
        <v>55</v>
      </c>
      <c r="AD695" s="1803" t="s">
        <v>433</v>
      </c>
      <c r="AE695" s="658"/>
      <c r="AF695" s="658"/>
      <c r="AG695" s="658"/>
      <c r="AH695" s="1501"/>
    </row>
    <row r="696" ht="15.75" hidden="1" customHeight="1">
      <c r="A696" s="1501"/>
      <c r="B696" s="1501"/>
      <c r="C696" s="1501"/>
      <c r="D696" s="1501"/>
      <c r="E696" s="654" t="s">
        <v>17436</v>
      </c>
      <c r="F696" s="654" t="s">
        <v>17434</v>
      </c>
      <c r="G696" s="654" t="s">
        <v>17437</v>
      </c>
      <c r="H696" s="1125"/>
      <c r="I696" s="1125"/>
      <c r="J696" s="621"/>
      <c r="K696" s="621"/>
      <c r="L696" s="621"/>
      <c r="M696" s="621"/>
      <c r="N696" s="621"/>
      <c r="O696" s="621"/>
      <c r="P696" s="621"/>
      <c r="Q696" s="621"/>
      <c r="R696" s="621"/>
      <c r="S696" s="621"/>
      <c r="T696" s="621"/>
      <c r="U696" s="621"/>
      <c r="V696" s="621"/>
      <c r="W696" s="621"/>
      <c r="X696" s="621"/>
      <c r="Y696" s="621"/>
      <c r="Z696" s="621"/>
      <c r="AA696" s="2683"/>
      <c r="AB696" s="3123">
        <v>4.0</v>
      </c>
      <c r="AC696" s="1803" t="s">
        <v>55</v>
      </c>
      <c r="AD696" s="1803" t="s">
        <v>433</v>
      </c>
      <c r="AE696" s="658"/>
      <c r="AF696" s="658"/>
      <c r="AG696" s="658"/>
      <c r="AH696" s="1501"/>
    </row>
    <row r="697" ht="15.75" hidden="1" customHeight="1">
      <c r="A697" s="1501"/>
      <c r="B697" s="1501"/>
      <c r="C697" s="1501"/>
      <c r="D697" s="1501"/>
      <c r="E697" s="654" t="s">
        <v>17438</v>
      </c>
      <c r="F697" s="654" t="s">
        <v>17434</v>
      </c>
      <c r="G697" s="654" t="s">
        <v>17439</v>
      </c>
      <c r="H697" s="1125"/>
      <c r="I697" s="1125"/>
      <c r="J697" s="621"/>
      <c r="K697" s="621"/>
      <c r="L697" s="621"/>
      <c r="M697" s="621"/>
      <c r="N697" s="621"/>
      <c r="O697" s="621"/>
      <c r="P697" s="621"/>
      <c r="Q697" s="621"/>
      <c r="R697" s="621"/>
      <c r="S697" s="621"/>
      <c r="T697" s="621"/>
      <c r="U697" s="621"/>
      <c r="V697" s="621"/>
      <c r="W697" s="621"/>
      <c r="X697" s="621"/>
      <c r="Y697" s="621"/>
      <c r="Z697" s="621"/>
      <c r="AA697" s="2683"/>
      <c r="AB697" s="3123">
        <v>4.0</v>
      </c>
      <c r="AC697" s="1803" t="s">
        <v>55</v>
      </c>
      <c r="AD697" s="1803" t="s">
        <v>433</v>
      </c>
      <c r="AE697" s="658"/>
      <c r="AF697" s="658"/>
      <c r="AG697" s="658"/>
      <c r="AH697" s="1501"/>
    </row>
    <row r="698" ht="15.75" customHeight="1">
      <c r="A698" s="1501"/>
      <c r="B698" s="1501"/>
      <c r="C698" s="1501"/>
      <c r="D698" s="1501"/>
      <c r="E698" s="654" t="s">
        <v>17440</v>
      </c>
      <c r="F698" s="654" t="s">
        <v>17434</v>
      </c>
      <c r="G698" s="654" t="s">
        <v>17441</v>
      </c>
      <c r="H698" s="2162"/>
      <c r="I698" s="2162"/>
      <c r="J698" s="621"/>
      <c r="K698" s="621"/>
      <c r="L698" s="621"/>
      <c r="M698" s="621"/>
      <c r="N698" s="621"/>
      <c r="O698" s="621"/>
      <c r="P698" s="621"/>
      <c r="Q698" s="621"/>
      <c r="R698" s="621"/>
      <c r="S698" s="621"/>
      <c r="T698" s="621"/>
      <c r="U698" s="621"/>
      <c r="V698" s="621"/>
      <c r="W698" s="621"/>
      <c r="X698" s="621"/>
      <c r="Y698" s="621"/>
      <c r="Z698" s="621"/>
      <c r="AA698" s="2683"/>
      <c r="AB698" s="3123">
        <v>3.0</v>
      </c>
      <c r="AC698" s="1803" t="s">
        <v>55</v>
      </c>
      <c r="AD698" s="1803" t="s">
        <v>433</v>
      </c>
      <c r="AE698" s="658"/>
      <c r="AF698" s="650"/>
      <c r="AG698" s="658"/>
      <c r="AH698" s="1501"/>
    </row>
    <row r="699" ht="15.75" hidden="1" customHeight="1">
      <c r="A699" s="1501"/>
      <c r="B699" s="1501"/>
      <c r="C699" s="654" t="s">
        <v>2572</v>
      </c>
      <c r="D699" s="654" t="s">
        <v>17442</v>
      </c>
      <c r="E699" s="654" t="s">
        <v>17443</v>
      </c>
      <c r="F699" s="654" t="s">
        <v>17444</v>
      </c>
      <c r="G699" s="623" t="s">
        <v>17445</v>
      </c>
      <c r="H699" s="1125"/>
      <c r="I699" s="1125"/>
      <c r="J699" s="621"/>
      <c r="K699" s="621"/>
      <c r="L699" s="621"/>
      <c r="M699" s="621"/>
      <c r="N699" s="621"/>
      <c r="O699" s="621"/>
      <c r="P699" s="621"/>
      <c r="Q699" s="621"/>
      <c r="R699" s="621"/>
      <c r="S699" s="621"/>
      <c r="T699" s="621"/>
      <c r="U699" s="621"/>
      <c r="V699" s="621"/>
      <c r="W699" s="621"/>
      <c r="X699" s="621"/>
      <c r="Y699" s="621"/>
      <c r="Z699" s="621"/>
      <c r="AA699" s="2683"/>
      <c r="AB699" s="3123">
        <v>4.0</v>
      </c>
      <c r="AC699" s="1803" t="s">
        <v>55</v>
      </c>
      <c r="AD699" s="665" t="s">
        <v>433</v>
      </c>
      <c r="AE699" s="641"/>
      <c r="AF699" s="658"/>
      <c r="AG699" s="641"/>
      <c r="AH699" s="1501"/>
    </row>
    <row r="700" ht="15.75" hidden="1" customHeight="1">
      <c r="A700" s="1501"/>
      <c r="B700" s="1501"/>
      <c r="C700" s="1501"/>
      <c r="D700" s="654" t="s">
        <v>17446</v>
      </c>
      <c r="E700" s="654" t="s">
        <v>17447</v>
      </c>
      <c r="F700" s="654" t="s">
        <v>17444</v>
      </c>
      <c r="G700" s="654" t="s">
        <v>17448</v>
      </c>
      <c r="H700" s="1125"/>
      <c r="I700" s="1125"/>
      <c r="J700" s="621"/>
      <c r="K700" s="621"/>
      <c r="L700" s="621"/>
      <c r="M700" s="621"/>
      <c r="N700" s="621"/>
      <c r="O700" s="621"/>
      <c r="P700" s="621"/>
      <c r="Q700" s="621"/>
      <c r="R700" s="621"/>
      <c r="S700" s="621"/>
      <c r="T700" s="621"/>
      <c r="U700" s="621"/>
      <c r="V700" s="621"/>
      <c r="W700" s="621"/>
      <c r="X700" s="621"/>
      <c r="Y700" s="621"/>
      <c r="Z700" s="621"/>
      <c r="AA700" s="2683"/>
      <c r="AB700" s="3123">
        <v>4.0</v>
      </c>
      <c r="AC700" s="1803" t="s">
        <v>55</v>
      </c>
      <c r="AD700" s="1803" t="s">
        <v>433</v>
      </c>
      <c r="AE700" s="658"/>
      <c r="AF700" s="658"/>
      <c r="AG700" s="658"/>
      <c r="AH700" s="1501"/>
    </row>
    <row r="701" ht="15.75" hidden="1" customHeight="1">
      <c r="A701" s="1501"/>
      <c r="B701" s="1501"/>
      <c r="C701" s="1501"/>
      <c r="D701" s="654" t="s">
        <v>1703</v>
      </c>
      <c r="E701" s="654" t="s">
        <v>17449</v>
      </c>
      <c r="F701" s="654" t="s">
        <v>17444</v>
      </c>
      <c r="G701" s="654" t="s">
        <v>17450</v>
      </c>
      <c r="H701" s="1125"/>
      <c r="I701" s="1125"/>
      <c r="J701" s="621"/>
      <c r="K701" s="621"/>
      <c r="L701" s="621"/>
      <c r="M701" s="621"/>
      <c r="N701" s="621"/>
      <c r="O701" s="621"/>
      <c r="P701" s="621"/>
      <c r="Q701" s="621"/>
      <c r="R701" s="621"/>
      <c r="S701" s="621"/>
      <c r="T701" s="621"/>
      <c r="U701" s="621"/>
      <c r="V701" s="621"/>
      <c r="W701" s="621"/>
      <c r="X701" s="621"/>
      <c r="Y701" s="621"/>
      <c r="Z701" s="621"/>
      <c r="AA701" s="2683"/>
      <c r="AB701" s="3123">
        <v>4.0</v>
      </c>
      <c r="AC701" s="1803" t="s">
        <v>55</v>
      </c>
      <c r="AD701" s="1803" t="s">
        <v>433</v>
      </c>
      <c r="AE701" s="658"/>
      <c r="AF701" s="658"/>
      <c r="AG701" s="658"/>
      <c r="AH701" s="1501"/>
    </row>
    <row r="702" ht="15.75" hidden="1" customHeight="1">
      <c r="A702" s="1501"/>
      <c r="B702" s="1501"/>
      <c r="C702" s="654" t="s">
        <v>17451</v>
      </c>
      <c r="D702" s="1501"/>
      <c r="E702" s="654" t="s">
        <v>17452</v>
      </c>
      <c r="F702" s="654" t="s">
        <v>17453</v>
      </c>
      <c r="G702" s="654" t="s">
        <v>17753</v>
      </c>
      <c r="H702" s="1125"/>
      <c r="I702" s="1125"/>
      <c r="J702" s="621"/>
      <c r="K702" s="621"/>
      <c r="L702" s="621"/>
      <c r="M702" s="621"/>
      <c r="N702" s="621"/>
      <c r="O702" s="621"/>
      <c r="P702" s="621"/>
      <c r="Q702" s="621"/>
      <c r="R702" s="621"/>
      <c r="S702" s="621"/>
      <c r="T702" s="621"/>
      <c r="U702" s="621"/>
      <c r="V702" s="621"/>
      <c r="W702" s="621"/>
      <c r="X702" s="621"/>
      <c r="Y702" s="621"/>
      <c r="Z702" s="621"/>
      <c r="AA702" s="2683"/>
      <c r="AB702" s="3123">
        <v>4.0</v>
      </c>
      <c r="AC702" s="1803" t="s">
        <v>55</v>
      </c>
      <c r="AD702" s="1803" t="s">
        <v>433</v>
      </c>
      <c r="AE702" s="658"/>
      <c r="AF702" s="650" t="s">
        <v>17754</v>
      </c>
      <c r="AG702" s="658"/>
      <c r="AH702" s="1501"/>
    </row>
    <row r="703" ht="15.75" hidden="1" customHeight="1">
      <c r="A703" s="1501"/>
      <c r="B703" s="1501"/>
      <c r="C703" s="654" t="s">
        <v>17457</v>
      </c>
      <c r="D703" s="1501"/>
      <c r="E703" s="654" t="s">
        <v>17458</v>
      </c>
      <c r="F703" s="654" t="s">
        <v>17459</v>
      </c>
      <c r="G703" s="654" t="s">
        <v>17460</v>
      </c>
      <c r="H703" s="1125"/>
      <c r="I703" s="1125"/>
      <c r="J703" s="621"/>
      <c r="K703" s="621"/>
      <c r="L703" s="621"/>
      <c r="M703" s="621"/>
      <c r="N703" s="621"/>
      <c r="O703" s="621"/>
      <c r="P703" s="621"/>
      <c r="Q703" s="621"/>
      <c r="R703" s="621"/>
      <c r="S703" s="621"/>
      <c r="T703" s="621"/>
      <c r="U703" s="621"/>
      <c r="V703" s="621"/>
      <c r="W703" s="621"/>
      <c r="X703" s="621"/>
      <c r="Y703" s="621"/>
      <c r="Z703" s="621"/>
      <c r="AA703" s="2683"/>
      <c r="AB703" s="3123">
        <v>4.0</v>
      </c>
      <c r="AC703" s="1803" t="s">
        <v>55</v>
      </c>
      <c r="AD703" s="1803" t="s">
        <v>433</v>
      </c>
      <c r="AE703" s="658"/>
      <c r="AF703" s="658"/>
      <c r="AG703" s="658"/>
      <c r="AH703" s="1501"/>
    </row>
    <row r="704" ht="15.75" customHeight="1">
      <c r="A704" s="1501"/>
      <c r="B704" s="654" t="s">
        <v>17461</v>
      </c>
      <c r="C704" s="654" t="s">
        <v>17462</v>
      </c>
      <c r="D704" s="1501"/>
      <c r="E704" s="654"/>
      <c r="F704" s="654" t="s">
        <v>17755</v>
      </c>
      <c r="G704" s="654" t="s">
        <v>17756</v>
      </c>
      <c r="H704" s="2162"/>
      <c r="I704" s="2162"/>
      <c r="J704" s="621"/>
      <c r="K704" s="621"/>
      <c r="L704" s="621"/>
      <c r="M704" s="621"/>
      <c r="N704" s="621"/>
      <c r="O704" s="621"/>
      <c r="P704" s="621"/>
      <c r="Q704" s="621"/>
      <c r="R704" s="621"/>
      <c r="S704" s="621"/>
      <c r="T704" s="621"/>
      <c r="U704" s="621"/>
      <c r="V704" s="621"/>
      <c r="W704" s="621"/>
      <c r="X704" s="621"/>
      <c r="Y704" s="621"/>
      <c r="Z704" s="621"/>
      <c r="AA704" s="2683"/>
      <c r="AB704" s="3123">
        <v>3.0</v>
      </c>
      <c r="AC704" s="1803" t="s">
        <v>55</v>
      </c>
      <c r="AD704" s="1803" t="s">
        <v>433</v>
      </c>
      <c r="AE704" s="658"/>
      <c r="AF704" s="650"/>
      <c r="AG704" s="658"/>
      <c r="AH704" s="841" t="s">
        <v>17757</v>
      </c>
    </row>
    <row r="705" ht="15.75" hidden="1" customHeight="1">
      <c r="A705" s="1501"/>
      <c r="B705" s="1501"/>
      <c r="C705" s="654" t="s">
        <v>17466</v>
      </c>
      <c r="D705" s="1501"/>
      <c r="E705" s="654" t="s">
        <v>17467</v>
      </c>
      <c r="F705" s="654" t="s">
        <v>17468</v>
      </c>
      <c r="G705" s="654" t="s">
        <v>17657</v>
      </c>
      <c r="H705" s="1125"/>
      <c r="I705" s="1125"/>
      <c r="J705" s="621"/>
      <c r="K705" s="621"/>
      <c r="L705" s="621"/>
      <c r="M705" s="621"/>
      <c r="N705" s="621"/>
      <c r="O705" s="621"/>
      <c r="P705" s="621"/>
      <c r="Q705" s="621"/>
      <c r="R705" s="621"/>
      <c r="S705" s="621"/>
      <c r="T705" s="621"/>
      <c r="U705" s="621"/>
      <c r="V705" s="621"/>
      <c r="W705" s="621"/>
      <c r="X705" s="621"/>
      <c r="Y705" s="621"/>
      <c r="Z705" s="621"/>
      <c r="AA705" s="2683"/>
      <c r="AB705" s="3123">
        <v>4.0</v>
      </c>
      <c r="AC705" s="1803" t="s">
        <v>55</v>
      </c>
      <c r="AD705" s="1803" t="s">
        <v>433</v>
      </c>
      <c r="AE705" s="641"/>
      <c r="AF705" s="658"/>
      <c r="AG705" s="658"/>
      <c r="AH705" s="621"/>
    </row>
    <row r="706" ht="15.75" hidden="1" customHeight="1">
      <c r="A706" s="1501"/>
      <c r="B706" s="1501"/>
      <c r="C706" s="1501"/>
      <c r="D706" s="1501"/>
      <c r="E706" s="654" t="s">
        <v>17471</v>
      </c>
      <c r="F706" s="654" t="s">
        <v>17472</v>
      </c>
      <c r="G706" s="654" t="s">
        <v>17758</v>
      </c>
      <c r="H706" s="1125"/>
      <c r="I706" s="1125"/>
      <c r="J706" s="621"/>
      <c r="K706" s="621"/>
      <c r="L706" s="621"/>
      <c r="M706" s="621"/>
      <c r="N706" s="621"/>
      <c r="O706" s="621"/>
      <c r="P706" s="621"/>
      <c r="Q706" s="621"/>
      <c r="R706" s="621"/>
      <c r="S706" s="621"/>
      <c r="T706" s="621"/>
      <c r="U706" s="621"/>
      <c r="V706" s="621"/>
      <c r="W706" s="621"/>
      <c r="X706" s="621"/>
      <c r="Y706" s="621"/>
      <c r="Z706" s="621"/>
      <c r="AA706" s="2683"/>
      <c r="AB706" s="3123">
        <v>4.0</v>
      </c>
      <c r="AC706" s="1803" t="s">
        <v>55</v>
      </c>
      <c r="AD706" s="1803" t="s">
        <v>433</v>
      </c>
      <c r="AE706" s="658"/>
      <c r="AF706" s="658"/>
      <c r="AG706" s="658"/>
      <c r="AH706" s="1501"/>
    </row>
    <row r="707" ht="15.75" customHeight="1">
      <c r="A707" s="1501"/>
      <c r="B707" s="654" t="s">
        <v>17115</v>
      </c>
      <c r="C707" s="654" t="s">
        <v>17473</v>
      </c>
      <c r="D707" s="1501"/>
      <c r="E707" s="654"/>
      <c r="F707" s="654"/>
      <c r="G707" s="654"/>
      <c r="H707" s="882" t="s">
        <v>94</v>
      </c>
      <c r="I707" s="882" t="s">
        <v>94</v>
      </c>
      <c r="J707" s="621"/>
      <c r="K707" s="621"/>
      <c r="L707" s="621"/>
      <c r="M707" s="621"/>
      <c r="N707" s="621"/>
      <c r="O707" s="621"/>
      <c r="P707" s="621"/>
      <c r="Q707" s="621"/>
      <c r="R707" s="621"/>
      <c r="S707" s="621"/>
      <c r="T707" s="621"/>
      <c r="U707" s="621"/>
      <c r="V707" s="621"/>
      <c r="W707" s="621"/>
      <c r="X707" s="621"/>
      <c r="Y707" s="621"/>
      <c r="Z707" s="621"/>
      <c r="AA707" s="2683"/>
      <c r="AB707" s="3123" t="s">
        <v>94</v>
      </c>
      <c r="AC707" s="1803" t="s">
        <v>55</v>
      </c>
      <c r="AD707" s="1803" t="s">
        <v>433</v>
      </c>
      <c r="AE707" s="658"/>
      <c r="AF707" s="650"/>
      <c r="AG707" s="658"/>
      <c r="AH707" s="1501"/>
    </row>
    <row r="708" ht="15.75" customHeight="1">
      <c r="A708" s="1501"/>
      <c r="B708" s="1501"/>
      <c r="C708" s="1501"/>
      <c r="D708" s="1501" t="s">
        <v>5552</v>
      </c>
      <c r="E708" s="654" t="s">
        <v>17759</v>
      </c>
      <c r="F708" s="654" t="s">
        <v>17760</v>
      </c>
      <c r="G708" s="654" t="s">
        <v>17761</v>
      </c>
      <c r="H708" s="2162"/>
      <c r="I708" s="2162"/>
      <c r="J708" s="621"/>
      <c r="K708" s="621"/>
      <c r="L708" s="621"/>
      <c r="M708" s="621"/>
      <c r="N708" s="621"/>
      <c r="O708" s="621"/>
      <c r="P708" s="621"/>
      <c r="Q708" s="621"/>
      <c r="R708" s="621"/>
      <c r="S708" s="621"/>
      <c r="T708" s="621"/>
      <c r="U708" s="621"/>
      <c r="V708" s="621"/>
      <c r="W708" s="621"/>
      <c r="X708" s="621"/>
      <c r="Y708" s="621"/>
      <c r="Z708" s="621"/>
      <c r="AA708" s="2683"/>
      <c r="AB708" s="3123">
        <v>3.0</v>
      </c>
      <c r="AC708" s="1803" t="s">
        <v>55</v>
      </c>
      <c r="AD708" s="1803" t="s">
        <v>1407</v>
      </c>
      <c r="AE708" s="658"/>
      <c r="AF708" s="650"/>
      <c r="AG708" s="658"/>
      <c r="AH708" s="1501"/>
    </row>
    <row r="709" ht="15.75" customHeight="1">
      <c r="A709" s="1501"/>
      <c r="B709" s="1501"/>
      <c r="C709" s="1501"/>
      <c r="D709" s="1501" t="s">
        <v>17762</v>
      </c>
      <c r="E709" s="654" t="s">
        <v>17763</v>
      </c>
      <c r="F709" s="654" t="s">
        <v>17478</v>
      </c>
      <c r="G709" s="623" t="s">
        <v>17764</v>
      </c>
      <c r="H709" s="2162"/>
      <c r="I709" s="2162"/>
      <c r="J709" s="621"/>
      <c r="K709" s="621"/>
      <c r="L709" s="621"/>
      <c r="M709" s="621"/>
      <c r="N709" s="621"/>
      <c r="O709" s="621"/>
      <c r="P709" s="621"/>
      <c r="Q709" s="621"/>
      <c r="R709" s="621"/>
      <c r="S709" s="621"/>
      <c r="T709" s="621"/>
      <c r="U709" s="621"/>
      <c r="V709" s="621"/>
      <c r="W709" s="621"/>
      <c r="X709" s="621"/>
      <c r="Y709" s="621"/>
      <c r="Z709" s="621"/>
      <c r="AA709" s="2683"/>
      <c r="AB709" s="3123">
        <v>3.0</v>
      </c>
      <c r="AC709" s="1803" t="s">
        <v>55</v>
      </c>
      <c r="AD709" s="1803" t="s">
        <v>433</v>
      </c>
      <c r="AE709" s="641"/>
      <c r="AF709" s="1515"/>
      <c r="AG709" s="641"/>
      <c r="AH709" s="2803" t="s">
        <v>17765</v>
      </c>
    </row>
    <row r="710" ht="15.75" hidden="1" customHeight="1">
      <c r="A710" s="1501"/>
      <c r="B710" s="1501"/>
      <c r="C710" s="654" t="s">
        <v>17664</v>
      </c>
      <c r="D710" s="1501"/>
      <c r="E710" s="654" t="s">
        <v>17452</v>
      </c>
      <c r="F710" s="654" t="s">
        <v>17484</v>
      </c>
      <c r="G710" s="623" t="s">
        <v>17766</v>
      </c>
      <c r="H710" s="1125"/>
      <c r="I710" s="1125"/>
      <c r="J710" s="621"/>
      <c r="K710" s="621"/>
      <c r="L710" s="621"/>
      <c r="M710" s="621"/>
      <c r="N710" s="621"/>
      <c r="O710" s="621"/>
      <c r="P710" s="621"/>
      <c r="Q710" s="621"/>
      <c r="R710" s="621"/>
      <c r="S710" s="621"/>
      <c r="T710" s="621"/>
      <c r="U710" s="621"/>
      <c r="V710" s="621"/>
      <c r="W710" s="621"/>
      <c r="X710" s="621"/>
      <c r="Y710" s="621"/>
      <c r="Z710" s="621"/>
      <c r="AA710" s="2683"/>
      <c r="AB710" s="3123">
        <v>4.0</v>
      </c>
      <c r="AC710" s="1803" t="s">
        <v>55</v>
      </c>
      <c r="AD710" s="1803" t="s">
        <v>433</v>
      </c>
      <c r="AE710" s="641"/>
      <c r="AF710" s="1512"/>
      <c r="AG710" s="641"/>
      <c r="AH710" s="1501"/>
    </row>
    <row r="711" ht="15.75" customHeight="1">
      <c r="A711" s="654" t="s">
        <v>3706</v>
      </c>
      <c r="B711" s="1501"/>
      <c r="C711" s="1501"/>
      <c r="D711" s="1501"/>
      <c r="E711" s="654"/>
      <c r="F711" s="654"/>
      <c r="G711" s="654"/>
      <c r="H711" s="882" t="s">
        <v>94</v>
      </c>
      <c r="I711" s="882" t="s">
        <v>94</v>
      </c>
      <c r="J711" s="621"/>
      <c r="K711" s="621"/>
      <c r="L711" s="621"/>
      <c r="M711" s="621"/>
      <c r="N711" s="621"/>
      <c r="O711" s="621"/>
      <c r="P711" s="621"/>
      <c r="Q711" s="621"/>
      <c r="R711" s="621"/>
      <c r="S711" s="621"/>
      <c r="T711" s="621"/>
      <c r="U711" s="621"/>
      <c r="V711" s="621"/>
      <c r="W711" s="621"/>
      <c r="X711" s="621"/>
      <c r="Y711" s="621"/>
      <c r="Z711" s="621"/>
      <c r="AA711" s="2683"/>
      <c r="AB711" s="3123" t="s">
        <v>94</v>
      </c>
      <c r="AC711" s="1803" t="s">
        <v>55</v>
      </c>
      <c r="AD711" s="1803" t="s">
        <v>433</v>
      </c>
      <c r="AE711" s="658"/>
      <c r="AF711" s="650"/>
      <c r="AG711" s="658"/>
      <c r="AH711" s="1501"/>
    </row>
    <row r="712" ht="15.75" customHeight="1">
      <c r="A712" s="1501"/>
      <c r="B712" s="654" t="s">
        <v>17492</v>
      </c>
      <c r="C712" s="654" t="s">
        <v>3303</v>
      </c>
      <c r="D712" s="1501"/>
      <c r="E712" s="654"/>
      <c r="F712" s="654"/>
      <c r="G712" s="654"/>
      <c r="H712" s="882" t="s">
        <v>94</v>
      </c>
      <c r="I712" s="882" t="s">
        <v>94</v>
      </c>
      <c r="J712" s="621"/>
      <c r="K712" s="621"/>
      <c r="L712" s="621"/>
      <c r="M712" s="621"/>
      <c r="N712" s="621"/>
      <c r="O712" s="621"/>
      <c r="P712" s="621"/>
      <c r="Q712" s="621"/>
      <c r="R712" s="621"/>
      <c r="S712" s="621"/>
      <c r="T712" s="621"/>
      <c r="U712" s="621"/>
      <c r="V712" s="621"/>
      <c r="W712" s="621"/>
      <c r="X712" s="621"/>
      <c r="Y712" s="621"/>
      <c r="Z712" s="621"/>
      <c r="AA712" s="2683"/>
      <c r="AB712" s="3123" t="s">
        <v>94</v>
      </c>
      <c r="AC712" s="1803" t="s">
        <v>55</v>
      </c>
      <c r="AD712" s="1803" t="s">
        <v>433</v>
      </c>
      <c r="AE712" s="658"/>
      <c r="AF712" s="650"/>
      <c r="AG712" s="658"/>
      <c r="AH712" s="1501"/>
    </row>
    <row r="713" ht="15.75" hidden="1" customHeight="1">
      <c r="A713" s="1501"/>
      <c r="B713" s="1501"/>
      <c r="C713" s="1501"/>
      <c r="D713" s="1501"/>
      <c r="E713" s="654" t="s">
        <v>17488</v>
      </c>
      <c r="F713" s="654" t="s">
        <v>10229</v>
      </c>
      <c r="G713" s="654" t="s">
        <v>17489</v>
      </c>
      <c r="H713" s="1125"/>
      <c r="I713" s="1125"/>
      <c r="J713" s="621"/>
      <c r="K713" s="621"/>
      <c r="L713" s="621"/>
      <c r="M713" s="621"/>
      <c r="N713" s="621"/>
      <c r="O713" s="621"/>
      <c r="P713" s="621"/>
      <c r="Q713" s="621"/>
      <c r="R713" s="621"/>
      <c r="S713" s="621"/>
      <c r="T713" s="621"/>
      <c r="U713" s="621"/>
      <c r="V713" s="621"/>
      <c r="W713" s="621"/>
      <c r="X713" s="621"/>
      <c r="Y713" s="621"/>
      <c r="Z713" s="621"/>
      <c r="AA713" s="2683"/>
      <c r="AB713" s="3123">
        <v>4.0</v>
      </c>
      <c r="AC713" s="1803" t="s">
        <v>55</v>
      </c>
      <c r="AD713" s="1803" t="s">
        <v>433</v>
      </c>
      <c r="AE713" s="658"/>
      <c r="AF713" s="658"/>
      <c r="AG713" s="658"/>
      <c r="AH713" s="1501"/>
    </row>
    <row r="714" ht="15.75" hidden="1" customHeight="1">
      <c r="A714" s="1501"/>
      <c r="B714" s="1501"/>
      <c r="C714" s="1501"/>
      <c r="D714" s="1501"/>
      <c r="E714" s="654" t="s">
        <v>17490</v>
      </c>
      <c r="F714" s="654" t="s">
        <v>10229</v>
      </c>
      <c r="G714" s="654" t="s">
        <v>17491</v>
      </c>
      <c r="H714" s="1125"/>
      <c r="I714" s="1125"/>
      <c r="J714" s="621"/>
      <c r="K714" s="621"/>
      <c r="L714" s="621"/>
      <c r="M714" s="621"/>
      <c r="N714" s="621"/>
      <c r="O714" s="621"/>
      <c r="P714" s="621"/>
      <c r="Q714" s="621"/>
      <c r="R714" s="621"/>
      <c r="S714" s="621"/>
      <c r="T714" s="621"/>
      <c r="U714" s="621"/>
      <c r="V714" s="621"/>
      <c r="W714" s="621"/>
      <c r="X714" s="621"/>
      <c r="Y714" s="621"/>
      <c r="Z714" s="621"/>
      <c r="AA714" s="2683"/>
      <c r="AB714" s="3123">
        <v>4.0</v>
      </c>
      <c r="AC714" s="1803" t="s">
        <v>55</v>
      </c>
      <c r="AD714" s="1803" t="s">
        <v>433</v>
      </c>
      <c r="AE714" s="658"/>
      <c r="AF714" s="658"/>
      <c r="AG714" s="658"/>
      <c r="AH714" s="1501"/>
    </row>
    <row r="715" ht="15.75" hidden="1" customHeight="1">
      <c r="A715" s="1501"/>
      <c r="B715" s="1501"/>
      <c r="C715" s="1501"/>
      <c r="D715" s="1501"/>
      <c r="E715" s="654" t="s">
        <v>17493</v>
      </c>
      <c r="F715" s="654" t="s">
        <v>10229</v>
      </c>
      <c r="G715" s="654" t="s">
        <v>17767</v>
      </c>
      <c r="H715" s="1125"/>
      <c r="I715" s="1125"/>
      <c r="J715" s="621"/>
      <c r="K715" s="621"/>
      <c r="L715" s="621"/>
      <c r="M715" s="621"/>
      <c r="N715" s="621"/>
      <c r="O715" s="621"/>
      <c r="P715" s="621"/>
      <c r="Q715" s="621"/>
      <c r="R715" s="621"/>
      <c r="S715" s="621"/>
      <c r="T715" s="621"/>
      <c r="U715" s="621"/>
      <c r="V715" s="621"/>
      <c r="W715" s="621"/>
      <c r="X715" s="621"/>
      <c r="Y715" s="621"/>
      <c r="Z715" s="621"/>
      <c r="AA715" s="2683"/>
      <c r="AB715" s="3123">
        <v>4.0</v>
      </c>
      <c r="AC715" s="1803" t="s">
        <v>55</v>
      </c>
      <c r="AD715" s="1803" t="s">
        <v>433</v>
      </c>
      <c r="AE715" s="658"/>
      <c r="AF715" s="658"/>
      <c r="AG715" s="658"/>
      <c r="AH715" s="1501"/>
    </row>
    <row r="716" ht="15.75" hidden="1" customHeight="1">
      <c r="A716" s="1501"/>
      <c r="B716" s="1501"/>
      <c r="C716" s="1501"/>
      <c r="D716" s="1501"/>
      <c r="E716" s="654" t="s">
        <v>17496</v>
      </c>
      <c r="F716" s="623" t="s">
        <v>10229</v>
      </c>
      <c r="G716" s="623" t="s">
        <v>17768</v>
      </c>
      <c r="H716" s="1125"/>
      <c r="I716" s="1125"/>
      <c r="J716" s="621"/>
      <c r="K716" s="621"/>
      <c r="L716" s="621"/>
      <c r="M716" s="621"/>
      <c r="N716" s="621"/>
      <c r="O716" s="621"/>
      <c r="P716" s="621"/>
      <c r="Q716" s="621"/>
      <c r="R716" s="621"/>
      <c r="S716" s="621"/>
      <c r="T716" s="621"/>
      <c r="U716" s="621"/>
      <c r="V716" s="621"/>
      <c r="W716" s="621"/>
      <c r="X716" s="621"/>
      <c r="Y716" s="621"/>
      <c r="Z716" s="621"/>
      <c r="AA716" s="2683"/>
      <c r="AB716" s="3123">
        <v>4.0</v>
      </c>
      <c r="AC716" s="1803" t="s">
        <v>55</v>
      </c>
      <c r="AD716" s="1803" t="s">
        <v>1407</v>
      </c>
      <c r="AE716" s="658"/>
      <c r="AF716" s="658"/>
      <c r="AG716" s="658"/>
      <c r="AH716" s="1501"/>
    </row>
    <row r="717" ht="15.75" hidden="1" customHeight="1">
      <c r="A717" s="1501"/>
      <c r="B717" s="1501"/>
      <c r="C717" s="1501"/>
      <c r="D717" s="1501"/>
      <c r="E717" s="654" t="s">
        <v>17498</v>
      </c>
      <c r="F717" s="654" t="s">
        <v>10229</v>
      </c>
      <c r="G717" s="654" t="s">
        <v>17668</v>
      </c>
      <c r="H717" s="1125"/>
      <c r="I717" s="1125"/>
      <c r="J717" s="621"/>
      <c r="K717" s="621"/>
      <c r="L717" s="621"/>
      <c r="M717" s="621"/>
      <c r="N717" s="621"/>
      <c r="O717" s="621"/>
      <c r="P717" s="621"/>
      <c r="Q717" s="621"/>
      <c r="R717" s="621"/>
      <c r="S717" s="621"/>
      <c r="T717" s="621"/>
      <c r="U717" s="621"/>
      <c r="V717" s="621"/>
      <c r="W717" s="621"/>
      <c r="X717" s="621"/>
      <c r="Y717" s="621"/>
      <c r="Z717" s="621"/>
      <c r="AA717" s="2683"/>
      <c r="AB717" s="3123">
        <v>4.0</v>
      </c>
      <c r="AC717" s="1803" t="s">
        <v>55</v>
      </c>
      <c r="AD717" s="1803" t="s">
        <v>433</v>
      </c>
      <c r="AE717" s="658"/>
      <c r="AF717" s="658"/>
      <c r="AG717" s="658"/>
      <c r="AH717" s="1501"/>
    </row>
    <row r="718" ht="15.75" customHeight="1">
      <c r="A718" s="1501"/>
      <c r="B718" s="654" t="s">
        <v>17473</v>
      </c>
      <c r="C718" s="1501"/>
      <c r="D718" s="1501"/>
      <c r="E718" s="654"/>
      <c r="F718" s="654"/>
      <c r="G718" s="623"/>
      <c r="H718" s="882" t="s">
        <v>94</v>
      </c>
      <c r="I718" s="882" t="s">
        <v>94</v>
      </c>
      <c r="J718" s="621"/>
      <c r="K718" s="621"/>
      <c r="L718" s="621"/>
      <c r="M718" s="621"/>
      <c r="N718" s="621"/>
      <c r="O718" s="621"/>
      <c r="P718" s="621"/>
      <c r="Q718" s="621"/>
      <c r="R718" s="621"/>
      <c r="S718" s="621"/>
      <c r="T718" s="621"/>
      <c r="U718" s="621"/>
      <c r="V718" s="621"/>
      <c r="W718" s="621"/>
      <c r="X718" s="621"/>
      <c r="Y718" s="621"/>
      <c r="Z718" s="621"/>
      <c r="AA718" s="2683"/>
      <c r="AB718" s="3123" t="s">
        <v>94</v>
      </c>
      <c r="AC718" s="1803" t="s">
        <v>55</v>
      </c>
      <c r="AD718" s="665" t="s">
        <v>433</v>
      </c>
      <c r="AE718" s="658"/>
      <c r="AF718" s="650"/>
      <c r="AG718" s="658"/>
      <c r="AH718" s="621"/>
    </row>
    <row r="719" ht="15.75" hidden="1" customHeight="1">
      <c r="A719" s="1501"/>
      <c r="B719" s="1501"/>
      <c r="C719" s="654" t="s">
        <v>17500</v>
      </c>
      <c r="D719" s="654" t="s">
        <v>17501</v>
      </c>
      <c r="E719" s="654" t="s">
        <v>17502</v>
      </c>
      <c r="F719" s="654" t="s">
        <v>17503</v>
      </c>
      <c r="G719" s="654" t="s">
        <v>17504</v>
      </c>
      <c r="H719" s="1125"/>
      <c r="I719" s="1125"/>
      <c r="J719" s="621"/>
      <c r="K719" s="621"/>
      <c r="L719" s="621"/>
      <c r="M719" s="621"/>
      <c r="N719" s="621"/>
      <c r="O719" s="621"/>
      <c r="P719" s="621"/>
      <c r="Q719" s="621"/>
      <c r="R719" s="621"/>
      <c r="S719" s="621"/>
      <c r="T719" s="621"/>
      <c r="U719" s="621"/>
      <c r="V719" s="621"/>
      <c r="W719" s="621"/>
      <c r="X719" s="621"/>
      <c r="Y719" s="621"/>
      <c r="Z719" s="621"/>
      <c r="AA719" s="2683"/>
      <c r="AB719" s="3123">
        <v>4.0</v>
      </c>
      <c r="AC719" s="1803" t="s">
        <v>55</v>
      </c>
      <c r="AD719" s="1803" t="s">
        <v>433</v>
      </c>
      <c r="AE719" s="641"/>
      <c r="AF719" s="658"/>
      <c r="AG719" s="658"/>
      <c r="AH719" s="1501"/>
    </row>
    <row r="720" ht="15.75" hidden="1" customHeight="1">
      <c r="A720" s="1501"/>
      <c r="B720" s="1501"/>
      <c r="C720" s="654" t="s">
        <v>3752</v>
      </c>
      <c r="D720" s="654" t="s">
        <v>252</v>
      </c>
      <c r="E720" s="654" t="s">
        <v>17505</v>
      </c>
      <c r="F720" s="654" t="s">
        <v>17506</v>
      </c>
      <c r="G720" s="654" t="s">
        <v>17507</v>
      </c>
      <c r="H720" s="1125"/>
      <c r="I720" s="1125"/>
      <c r="J720" s="621"/>
      <c r="K720" s="621"/>
      <c r="L720" s="621"/>
      <c r="M720" s="621"/>
      <c r="N720" s="621"/>
      <c r="O720" s="621"/>
      <c r="P720" s="621"/>
      <c r="Q720" s="621"/>
      <c r="R720" s="621"/>
      <c r="S720" s="621"/>
      <c r="T720" s="621"/>
      <c r="U720" s="621"/>
      <c r="V720" s="621"/>
      <c r="W720" s="621"/>
      <c r="X720" s="621"/>
      <c r="Y720" s="621"/>
      <c r="Z720" s="621"/>
      <c r="AA720" s="2683"/>
      <c r="AB720" s="3123">
        <v>4.0</v>
      </c>
      <c r="AC720" s="1803" t="s">
        <v>55</v>
      </c>
      <c r="AD720" s="1803" t="s">
        <v>433</v>
      </c>
      <c r="AE720" s="641"/>
      <c r="AF720" s="658"/>
      <c r="AG720" s="641"/>
      <c r="AH720" s="1501"/>
    </row>
    <row r="721" ht="15.75" customHeight="1">
      <c r="A721" s="1501"/>
      <c r="B721" s="1501"/>
      <c r="C721" s="654" t="s">
        <v>17508</v>
      </c>
      <c r="D721" s="1501"/>
      <c r="E721" s="654"/>
      <c r="F721" s="654" t="s">
        <v>17509</v>
      </c>
      <c r="G721" s="623" t="s">
        <v>17769</v>
      </c>
      <c r="H721" s="2162"/>
      <c r="I721" s="2162"/>
      <c r="J721" s="621"/>
      <c r="K721" s="621"/>
      <c r="L721" s="621"/>
      <c r="M721" s="621"/>
      <c r="N721" s="621"/>
      <c r="O721" s="621"/>
      <c r="P721" s="621"/>
      <c r="Q721" s="621"/>
      <c r="R721" s="621"/>
      <c r="S721" s="621"/>
      <c r="T721" s="621"/>
      <c r="U721" s="621"/>
      <c r="V721" s="621"/>
      <c r="W721" s="621"/>
      <c r="X721" s="621"/>
      <c r="Y721" s="621"/>
      <c r="Z721" s="621"/>
      <c r="AA721" s="2683"/>
      <c r="AB721" s="3123">
        <v>3.0</v>
      </c>
      <c r="AC721" s="1803" t="s">
        <v>55</v>
      </c>
      <c r="AD721" s="665" t="s">
        <v>433</v>
      </c>
      <c r="AE721" s="641"/>
      <c r="AF721" s="642"/>
      <c r="AG721" s="641"/>
      <c r="AH721" s="1501"/>
    </row>
    <row r="722" ht="15.75" customHeight="1">
      <c r="A722" s="1501"/>
      <c r="B722" s="654" t="s">
        <v>6529</v>
      </c>
      <c r="C722" s="1501"/>
      <c r="D722" s="1501"/>
      <c r="E722" s="654"/>
      <c r="F722" s="654" t="s">
        <v>17511</v>
      </c>
      <c r="G722" s="623" t="s">
        <v>17770</v>
      </c>
      <c r="H722" s="2162"/>
      <c r="I722" s="2162"/>
      <c r="J722" s="621"/>
      <c r="K722" s="621"/>
      <c r="L722" s="621"/>
      <c r="M722" s="621"/>
      <c r="N722" s="621"/>
      <c r="O722" s="621"/>
      <c r="P722" s="621"/>
      <c r="Q722" s="621"/>
      <c r="R722" s="621"/>
      <c r="S722" s="621"/>
      <c r="T722" s="621"/>
      <c r="U722" s="621"/>
      <c r="V722" s="621"/>
      <c r="W722" s="621"/>
      <c r="X722" s="621"/>
      <c r="Y722" s="621"/>
      <c r="Z722" s="621"/>
      <c r="AA722" s="2683"/>
      <c r="AB722" s="3123">
        <v>3.0</v>
      </c>
      <c r="AC722" s="1803" t="s">
        <v>55</v>
      </c>
      <c r="AD722" s="1803" t="s">
        <v>433</v>
      </c>
      <c r="AE722" s="656" t="s">
        <v>17771</v>
      </c>
      <c r="AF722" s="642"/>
      <c r="AG722" s="641"/>
      <c r="AH722" s="3124" t="s">
        <v>17772</v>
      </c>
    </row>
    <row r="723" ht="15.75" hidden="1" customHeight="1">
      <c r="A723" s="1501"/>
      <c r="B723" s="1501"/>
      <c r="C723" s="654" t="s">
        <v>17442</v>
      </c>
      <c r="D723" s="1501"/>
      <c r="E723" s="654"/>
      <c r="F723" s="654" t="s">
        <v>17514</v>
      </c>
      <c r="G723" s="654" t="s">
        <v>17515</v>
      </c>
      <c r="H723" s="1125"/>
      <c r="I723" s="1125"/>
      <c r="J723" s="621"/>
      <c r="K723" s="621"/>
      <c r="L723" s="621"/>
      <c r="M723" s="621"/>
      <c r="N723" s="621"/>
      <c r="O723" s="621"/>
      <c r="P723" s="621"/>
      <c r="Q723" s="621"/>
      <c r="R723" s="621"/>
      <c r="S723" s="621"/>
      <c r="T723" s="621"/>
      <c r="U723" s="621"/>
      <c r="V723" s="621"/>
      <c r="W723" s="621"/>
      <c r="X723" s="621"/>
      <c r="Y723" s="621"/>
      <c r="Z723" s="621"/>
      <c r="AA723" s="2683"/>
      <c r="AB723" s="3123">
        <v>4.0</v>
      </c>
      <c r="AC723" s="1803" t="s">
        <v>55</v>
      </c>
      <c r="AD723" s="1803" t="s">
        <v>433</v>
      </c>
      <c r="AE723" s="641"/>
      <c r="AF723" s="658"/>
      <c r="AG723" s="658"/>
      <c r="AH723" s="1501"/>
    </row>
    <row r="724" ht="15.75" hidden="1" customHeight="1">
      <c r="A724" s="1501"/>
      <c r="B724" s="1501"/>
      <c r="C724" s="654" t="s">
        <v>17446</v>
      </c>
      <c r="D724" s="1501"/>
      <c r="E724" s="654"/>
      <c r="F724" s="654" t="s">
        <v>17516</v>
      </c>
      <c r="G724" s="654" t="s">
        <v>17671</v>
      </c>
      <c r="H724" s="1125"/>
      <c r="I724" s="1125"/>
      <c r="J724" s="621"/>
      <c r="K724" s="621"/>
      <c r="L724" s="621"/>
      <c r="M724" s="621"/>
      <c r="N724" s="621"/>
      <c r="O724" s="621"/>
      <c r="P724" s="621"/>
      <c r="Q724" s="621"/>
      <c r="R724" s="621"/>
      <c r="S724" s="621"/>
      <c r="T724" s="621"/>
      <c r="U724" s="621"/>
      <c r="V724" s="621"/>
      <c r="W724" s="621"/>
      <c r="X724" s="621"/>
      <c r="Y724" s="621"/>
      <c r="Z724" s="621"/>
      <c r="AA724" s="2683"/>
      <c r="AB724" s="3123">
        <v>4.0</v>
      </c>
      <c r="AC724" s="1803" t="s">
        <v>55</v>
      </c>
      <c r="AD724" s="1803" t="s">
        <v>433</v>
      </c>
      <c r="AE724" s="658"/>
      <c r="AF724" s="658"/>
      <c r="AG724" s="658"/>
      <c r="AH724" s="1501"/>
    </row>
    <row r="725" ht="15.75" hidden="1" customHeight="1">
      <c r="A725" s="1501"/>
      <c r="B725" s="1501"/>
      <c r="C725" s="654" t="s">
        <v>1703</v>
      </c>
      <c r="D725" s="1501"/>
      <c r="E725" s="654"/>
      <c r="F725" s="654" t="s">
        <v>17518</v>
      </c>
      <c r="G725" s="654" t="s">
        <v>17519</v>
      </c>
      <c r="H725" s="1125"/>
      <c r="I725" s="1125"/>
      <c r="J725" s="621"/>
      <c r="K725" s="621"/>
      <c r="L725" s="621"/>
      <c r="M725" s="621"/>
      <c r="N725" s="621"/>
      <c r="O725" s="621"/>
      <c r="P725" s="621"/>
      <c r="Q725" s="621"/>
      <c r="R725" s="621"/>
      <c r="S725" s="621"/>
      <c r="T725" s="621"/>
      <c r="U725" s="621"/>
      <c r="V725" s="621"/>
      <c r="W725" s="621"/>
      <c r="X725" s="621"/>
      <c r="Y725" s="621"/>
      <c r="Z725" s="621"/>
      <c r="AA725" s="2683"/>
      <c r="AB725" s="3123">
        <v>4.0</v>
      </c>
      <c r="AC725" s="1803" t="s">
        <v>55</v>
      </c>
      <c r="AD725" s="1803" t="s">
        <v>433</v>
      </c>
      <c r="AE725" s="1512"/>
      <c r="AF725" s="658"/>
      <c r="AG725" s="658"/>
      <c r="AH725" s="1501"/>
    </row>
    <row r="726" ht="15.75" customHeight="1">
      <c r="A726" s="1501"/>
      <c r="B726" s="654" t="s">
        <v>17520</v>
      </c>
      <c r="C726" s="1501"/>
      <c r="D726" s="1501"/>
      <c r="E726" s="654"/>
      <c r="F726" s="654"/>
      <c r="G726" s="654"/>
      <c r="H726" s="882" t="s">
        <v>94</v>
      </c>
      <c r="I726" s="882" t="s">
        <v>94</v>
      </c>
      <c r="J726" s="621"/>
      <c r="K726" s="621"/>
      <c r="L726" s="621"/>
      <c r="M726" s="621"/>
      <c r="N726" s="621"/>
      <c r="O726" s="621"/>
      <c r="P726" s="621"/>
      <c r="Q726" s="621"/>
      <c r="R726" s="621"/>
      <c r="S726" s="621"/>
      <c r="T726" s="621"/>
      <c r="U726" s="621"/>
      <c r="V726" s="621"/>
      <c r="W726" s="621"/>
      <c r="X726" s="621"/>
      <c r="Y726" s="621"/>
      <c r="Z726" s="621"/>
      <c r="AA726" s="2683"/>
      <c r="AB726" s="3123" t="s">
        <v>94</v>
      </c>
      <c r="AC726" s="1803" t="s">
        <v>55</v>
      </c>
      <c r="AD726" s="1803" t="s">
        <v>433</v>
      </c>
      <c r="AE726" s="641"/>
      <c r="AF726" s="650"/>
      <c r="AG726" s="658"/>
      <c r="AH726" s="1501"/>
    </row>
    <row r="727" ht="15.75" hidden="1" customHeight="1">
      <c r="A727" s="1501"/>
      <c r="B727" s="1501"/>
      <c r="C727" s="1501"/>
      <c r="D727" s="1501"/>
      <c r="E727" s="654" t="s">
        <v>17521</v>
      </c>
      <c r="F727" s="654" t="s">
        <v>17522</v>
      </c>
      <c r="G727" s="654" t="s">
        <v>17773</v>
      </c>
      <c r="H727" s="1125"/>
      <c r="I727" s="1125"/>
      <c r="J727" s="621"/>
      <c r="K727" s="621"/>
      <c r="L727" s="621"/>
      <c r="M727" s="621"/>
      <c r="N727" s="621"/>
      <c r="O727" s="621"/>
      <c r="P727" s="621"/>
      <c r="Q727" s="621"/>
      <c r="R727" s="621"/>
      <c r="S727" s="621"/>
      <c r="T727" s="621"/>
      <c r="U727" s="621"/>
      <c r="V727" s="621"/>
      <c r="W727" s="621"/>
      <c r="X727" s="621"/>
      <c r="Y727" s="621"/>
      <c r="Z727" s="621"/>
      <c r="AA727" s="2683"/>
      <c r="AB727" s="3123">
        <v>4.0</v>
      </c>
      <c r="AC727" s="1803" t="s">
        <v>55</v>
      </c>
      <c r="AD727" s="1803" t="s">
        <v>433</v>
      </c>
      <c r="AE727" s="658"/>
      <c r="AF727" s="658"/>
      <c r="AG727" s="658"/>
      <c r="AH727" s="1501"/>
    </row>
    <row r="728" ht="15.75" hidden="1" customHeight="1">
      <c r="A728" s="1501"/>
      <c r="B728" s="1501"/>
      <c r="C728" s="1501"/>
      <c r="D728" s="1501"/>
      <c r="E728" s="654" t="s">
        <v>17524</v>
      </c>
      <c r="F728" s="654" t="s">
        <v>17525</v>
      </c>
      <c r="G728" s="654" t="s">
        <v>865</v>
      </c>
      <c r="H728" s="1125"/>
      <c r="I728" s="1125"/>
      <c r="J728" s="621"/>
      <c r="K728" s="621"/>
      <c r="L728" s="621"/>
      <c r="M728" s="621"/>
      <c r="N728" s="621"/>
      <c r="O728" s="621"/>
      <c r="P728" s="621"/>
      <c r="Q728" s="621"/>
      <c r="R728" s="621"/>
      <c r="S728" s="621"/>
      <c r="T728" s="621"/>
      <c r="U728" s="621"/>
      <c r="V728" s="621"/>
      <c r="W728" s="621"/>
      <c r="X728" s="621"/>
      <c r="Y728" s="621"/>
      <c r="Z728" s="621"/>
      <c r="AA728" s="2683"/>
      <c r="AB728" s="3123">
        <v>4.0</v>
      </c>
      <c r="AC728" s="1803" t="s">
        <v>55</v>
      </c>
      <c r="AD728" s="1803" t="s">
        <v>433</v>
      </c>
      <c r="AE728" s="658"/>
      <c r="AF728" s="658"/>
      <c r="AG728" s="658"/>
      <c r="AH728" s="1501"/>
    </row>
    <row r="729" ht="15.75" hidden="1" customHeight="1">
      <c r="A729" s="1501"/>
      <c r="B729" s="1501"/>
      <c r="C729" s="654" t="s">
        <v>17107</v>
      </c>
      <c r="D729" s="1501"/>
      <c r="E729" s="654"/>
      <c r="F729" s="654" t="s">
        <v>17526</v>
      </c>
      <c r="G729" s="654" t="s">
        <v>17109</v>
      </c>
      <c r="H729" s="1125"/>
      <c r="I729" s="1125"/>
      <c r="J729" s="621"/>
      <c r="K729" s="621"/>
      <c r="L729" s="621"/>
      <c r="M729" s="621"/>
      <c r="N729" s="621"/>
      <c r="O729" s="621"/>
      <c r="P729" s="621"/>
      <c r="Q729" s="621"/>
      <c r="R729" s="621"/>
      <c r="S729" s="621"/>
      <c r="T729" s="621"/>
      <c r="U729" s="621"/>
      <c r="V729" s="621"/>
      <c r="W729" s="621"/>
      <c r="X729" s="621"/>
      <c r="Y729" s="621"/>
      <c r="Z729" s="621"/>
      <c r="AA729" s="2683"/>
      <c r="AB729" s="3123">
        <v>4.0</v>
      </c>
      <c r="AC729" s="1803" t="s">
        <v>55</v>
      </c>
      <c r="AD729" s="1803" t="s">
        <v>433</v>
      </c>
      <c r="AE729" s="658"/>
      <c r="AF729" s="658"/>
      <c r="AG729" s="658"/>
      <c r="AH729" s="1501"/>
    </row>
    <row r="730" ht="15.75" customHeight="1">
      <c r="A730" s="1501"/>
      <c r="B730" s="654" t="s">
        <v>17527</v>
      </c>
      <c r="C730" s="1501"/>
      <c r="D730" s="1501"/>
      <c r="E730" s="654"/>
      <c r="F730" s="654"/>
      <c r="G730" s="654"/>
      <c r="H730" s="882" t="s">
        <v>94</v>
      </c>
      <c r="I730" s="882" t="s">
        <v>94</v>
      </c>
      <c r="J730" s="621"/>
      <c r="K730" s="621"/>
      <c r="L730" s="621"/>
      <c r="M730" s="621"/>
      <c r="N730" s="621"/>
      <c r="O730" s="621"/>
      <c r="P730" s="621"/>
      <c r="Q730" s="621"/>
      <c r="R730" s="621"/>
      <c r="S730" s="621"/>
      <c r="T730" s="621"/>
      <c r="U730" s="621"/>
      <c r="V730" s="621"/>
      <c r="W730" s="621"/>
      <c r="X730" s="621"/>
      <c r="Y730" s="621"/>
      <c r="Z730" s="621"/>
      <c r="AA730" s="2683"/>
      <c r="AB730" s="3123" t="s">
        <v>94</v>
      </c>
      <c r="AC730" s="1803" t="s">
        <v>55</v>
      </c>
      <c r="AD730" s="1803" t="s">
        <v>433</v>
      </c>
      <c r="AE730" s="641"/>
      <c r="AF730" s="650"/>
      <c r="AG730" s="658"/>
      <c r="AH730" s="1501"/>
    </row>
    <row r="731" ht="15.75" hidden="1" customHeight="1">
      <c r="A731" s="1501"/>
      <c r="B731" s="1501"/>
      <c r="C731" s="623" t="s">
        <v>1755</v>
      </c>
      <c r="D731" s="1501"/>
      <c r="E731" s="654"/>
      <c r="F731" s="623" t="s">
        <v>17530</v>
      </c>
      <c r="G731" s="654" t="s">
        <v>17774</v>
      </c>
      <c r="H731" s="1125"/>
      <c r="I731" s="1125"/>
      <c r="J731" s="621"/>
      <c r="K731" s="621"/>
      <c r="L731" s="621"/>
      <c r="M731" s="621"/>
      <c r="N731" s="621"/>
      <c r="O731" s="621"/>
      <c r="P731" s="621"/>
      <c r="Q731" s="621"/>
      <c r="R731" s="621"/>
      <c r="S731" s="621"/>
      <c r="T731" s="621"/>
      <c r="U731" s="621"/>
      <c r="V731" s="621"/>
      <c r="W731" s="621"/>
      <c r="X731" s="621"/>
      <c r="Y731" s="621"/>
      <c r="Z731" s="621"/>
      <c r="AA731" s="2683"/>
      <c r="AB731" s="3123">
        <v>4.0</v>
      </c>
      <c r="AC731" s="1803" t="s">
        <v>55</v>
      </c>
      <c r="AD731" s="665" t="s">
        <v>433</v>
      </c>
      <c r="AE731" s="641"/>
      <c r="AF731" s="641"/>
      <c r="AG731" s="658"/>
      <c r="AH731" s="1501"/>
    </row>
    <row r="732" ht="15.75" hidden="1" customHeight="1">
      <c r="A732" s="1501"/>
      <c r="B732" s="1501"/>
      <c r="C732" s="1501"/>
      <c r="D732" s="654" t="s">
        <v>5552</v>
      </c>
      <c r="E732" s="654"/>
      <c r="F732" s="654" t="s">
        <v>17530</v>
      </c>
      <c r="G732" s="654" t="s">
        <v>17775</v>
      </c>
      <c r="H732" s="1125"/>
      <c r="I732" s="1125"/>
      <c r="J732" s="621"/>
      <c r="K732" s="621"/>
      <c r="L732" s="621"/>
      <c r="M732" s="621"/>
      <c r="N732" s="621"/>
      <c r="O732" s="621"/>
      <c r="P732" s="621"/>
      <c r="Q732" s="621"/>
      <c r="R732" s="621"/>
      <c r="S732" s="621"/>
      <c r="T732" s="621"/>
      <c r="U732" s="621"/>
      <c r="V732" s="621"/>
      <c r="W732" s="621"/>
      <c r="X732" s="621"/>
      <c r="Y732" s="621"/>
      <c r="Z732" s="621"/>
      <c r="AA732" s="2683"/>
      <c r="AB732" s="3123">
        <v>4.0</v>
      </c>
      <c r="AC732" s="1803" t="s">
        <v>55</v>
      </c>
      <c r="AD732" s="1803" t="s">
        <v>433</v>
      </c>
      <c r="AE732" s="658"/>
      <c r="AF732" s="658"/>
      <c r="AG732" s="658"/>
      <c r="AH732" s="1501"/>
    </row>
    <row r="733" ht="15.75" customHeight="1">
      <c r="A733" s="1501"/>
      <c r="B733" s="1501"/>
      <c r="C733" s="654" t="s">
        <v>17532</v>
      </c>
      <c r="D733" s="1501"/>
      <c r="E733" s="654"/>
      <c r="F733" s="654" t="s">
        <v>17776</v>
      </c>
      <c r="G733" s="654" t="s">
        <v>17777</v>
      </c>
      <c r="H733" s="2162"/>
      <c r="I733" s="2162"/>
      <c r="J733" s="621"/>
      <c r="K733" s="621"/>
      <c r="L733" s="621"/>
      <c r="M733" s="621"/>
      <c r="N733" s="621"/>
      <c r="O733" s="621"/>
      <c r="P733" s="621"/>
      <c r="Q733" s="621"/>
      <c r="R733" s="621"/>
      <c r="S733" s="621"/>
      <c r="T733" s="621"/>
      <c r="U733" s="621"/>
      <c r="V733" s="621"/>
      <c r="W733" s="621"/>
      <c r="X733" s="621"/>
      <c r="Y733" s="621"/>
      <c r="Z733" s="621"/>
      <c r="AA733" s="2683"/>
      <c r="AB733" s="3123">
        <v>3.0</v>
      </c>
      <c r="AC733" s="1803" t="s">
        <v>55</v>
      </c>
      <c r="AD733" s="1803" t="s">
        <v>433</v>
      </c>
      <c r="AE733" s="658"/>
      <c r="AF733" s="650"/>
      <c r="AG733" s="658"/>
      <c r="AH733" s="1501"/>
    </row>
    <row r="734" ht="15.75" customHeight="1">
      <c r="A734" s="1501"/>
      <c r="B734" s="1501"/>
      <c r="C734" s="654" t="s">
        <v>16119</v>
      </c>
      <c r="D734" s="1501"/>
      <c r="E734" s="654"/>
      <c r="F734" s="654"/>
      <c r="G734" s="654"/>
      <c r="H734" s="882" t="s">
        <v>94</v>
      </c>
      <c r="I734" s="882" t="s">
        <v>94</v>
      </c>
      <c r="J734" s="621"/>
      <c r="K734" s="621"/>
      <c r="L734" s="621"/>
      <c r="M734" s="621"/>
      <c r="N734" s="621"/>
      <c r="O734" s="621"/>
      <c r="P734" s="621"/>
      <c r="Q734" s="621"/>
      <c r="R734" s="621"/>
      <c r="S734" s="621"/>
      <c r="T734" s="621"/>
      <c r="U734" s="621"/>
      <c r="V734" s="621"/>
      <c r="W734" s="621"/>
      <c r="X734" s="621"/>
      <c r="Y734" s="621"/>
      <c r="Z734" s="621"/>
      <c r="AA734" s="2683"/>
      <c r="AB734" s="3123" t="s">
        <v>94</v>
      </c>
      <c r="AC734" s="1803" t="s">
        <v>55</v>
      </c>
      <c r="AD734" s="1803" t="s">
        <v>433</v>
      </c>
      <c r="AE734" s="658"/>
      <c r="AF734" s="650"/>
      <c r="AG734" s="658"/>
      <c r="AH734" s="1501"/>
    </row>
    <row r="735" ht="15.75" hidden="1" customHeight="1">
      <c r="A735" s="1501"/>
      <c r="B735" s="1501"/>
      <c r="C735" s="1501"/>
      <c r="D735" s="1501"/>
      <c r="E735" s="654"/>
      <c r="F735" s="654" t="s">
        <v>17536</v>
      </c>
      <c r="G735" s="654" t="s">
        <v>17778</v>
      </c>
      <c r="H735" s="1125"/>
      <c r="I735" s="1125"/>
      <c r="J735" s="621"/>
      <c r="K735" s="621"/>
      <c r="L735" s="621"/>
      <c r="M735" s="621"/>
      <c r="N735" s="621"/>
      <c r="O735" s="621"/>
      <c r="P735" s="621"/>
      <c r="Q735" s="621"/>
      <c r="R735" s="621"/>
      <c r="S735" s="621"/>
      <c r="T735" s="621"/>
      <c r="U735" s="621"/>
      <c r="V735" s="621"/>
      <c r="W735" s="621"/>
      <c r="X735" s="621"/>
      <c r="Y735" s="621"/>
      <c r="Z735" s="621"/>
      <c r="AA735" s="2683"/>
      <c r="AB735" s="3123">
        <v>4.0</v>
      </c>
      <c r="AC735" s="1803" t="s">
        <v>55</v>
      </c>
      <c r="AD735" s="1803" t="s">
        <v>5263</v>
      </c>
      <c r="AE735" s="658"/>
      <c r="AF735" s="658"/>
      <c r="AG735" s="658"/>
      <c r="AH735" s="1501"/>
    </row>
    <row r="736" ht="15.75" customHeight="1">
      <c r="A736" s="1501"/>
      <c r="B736" s="1501"/>
      <c r="C736" s="1501"/>
      <c r="D736" s="654" t="s">
        <v>6246</v>
      </c>
      <c r="E736" s="654"/>
      <c r="F736" s="654" t="s">
        <v>17779</v>
      </c>
      <c r="G736" s="654" t="s">
        <v>17542</v>
      </c>
      <c r="H736" s="2162"/>
      <c r="I736" s="2162"/>
      <c r="J736" s="621"/>
      <c r="K736" s="621"/>
      <c r="L736" s="621"/>
      <c r="M736" s="621"/>
      <c r="N736" s="621"/>
      <c r="O736" s="621"/>
      <c r="P736" s="621"/>
      <c r="Q736" s="621"/>
      <c r="R736" s="621"/>
      <c r="S736" s="621"/>
      <c r="T736" s="621"/>
      <c r="U736" s="621"/>
      <c r="V736" s="621"/>
      <c r="W736" s="621"/>
      <c r="X736" s="621"/>
      <c r="Y736" s="621"/>
      <c r="Z736" s="621"/>
      <c r="AA736" s="2683"/>
      <c r="AB736" s="3123">
        <v>3.0</v>
      </c>
      <c r="AC736" s="1803" t="s">
        <v>55</v>
      </c>
      <c r="AD736" s="1803" t="s">
        <v>433</v>
      </c>
      <c r="AE736" s="658"/>
      <c r="AF736" s="650"/>
      <c r="AG736" s="658"/>
      <c r="AH736" s="1501"/>
    </row>
    <row r="737" ht="15.75" customHeight="1">
      <c r="A737" s="1501"/>
      <c r="B737" s="1501"/>
      <c r="C737" s="1501"/>
      <c r="D737" s="654" t="s">
        <v>17780</v>
      </c>
      <c r="E737" s="654"/>
      <c r="F737" s="654" t="s">
        <v>17781</v>
      </c>
      <c r="G737" s="654" t="s">
        <v>17782</v>
      </c>
      <c r="H737" s="2162"/>
      <c r="I737" s="2162"/>
      <c r="J737" s="621"/>
      <c r="K737" s="621"/>
      <c r="L737" s="621"/>
      <c r="M737" s="621"/>
      <c r="N737" s="621"/>
      <c r="O737" s="621"/>
      <c r="P737" s="621"/>
      <c r="Q737" s="621"/>
      <c r="R737" s="621"/>
      <c r="S737" s="621"/>
      <c r="T737" s="621"/>
      <c r="U737" s="621"/>
      <c r="V737" s="621"/>
      <c r="W737" s="621"/>
      <c r="X737" s="621"/>
      <c r="Y737" s="621"/>
      <c r="Z737" s="621"/>
      <c r="AA737" s="2683"/>
      <c r="AB737" s="3123">
        <v>3.0</v>
      </c>
      <c r="AC737" s="1803" t="s">
        <v>55</v>
      </c>
      <c r="AD737" s="1803" t="s">
        <v>2703</v>
      </c>
      <c r="AE737" s="2803" t="s">
        <v>17783</v>
      </c>
      <c r="AF737" s="650"/>
      <c r="AG737" s="658"/>
      <c r="AH737" s="1501"/>
    </row>
    <row r="738" ht="15.75" customHeight="1">
      <c r="A738" s="1501"/>
      <c r="B738" s="1501"/>
      <c r="C738" s="1501"/>
      <c r="D738" s="654" t="s">
        <v>17784</v>
      </c>
      <c r="E738" s="654"/>
      <c r="F738" s="654" t="s">
        <v>17785</v>
      </c>
      <c r="G738" s="623" t="s">
        <v>17786</v>
      </c>
      <c r="H738" s="2162"/>
      <c r="I738" s="2162"/>
      <c r="J738" s="621"/>
      <c r="K738" s="621"/>
      <c r="L738" s="621"/>
      <c r="M738" s="621"/>
      <c r="N738" s="621"/>
      <c r="O738" s="621"/>
      <c r="P738" s="621"/>
      <c r="Q738" s="621"/>
      <c r="R738" s="621"/>
      <c r="S738" s="621"/>
      <c r="T738" s="621"/>
      <c r="U738" s="621"/>
      <c r="V738" s="621"/>
      <c r="W738" s="621"/>
      <c r="X738" s="621"/>
      <c r="Y738" s="621"/>
      <c r="Z738" s="621"/>
      <c r="AA738" s="2683"/>
      <c r="AB738" s="3123">
        <v>3.0</v>
      </c>
      <c r="AC738" s="1803" t="s">
        <v>55</v>
      </c>
      <c r="AD738" s="665" t="s">
        <v>3049</v>
      </c>
      <c r="AE738" s="658"/>
      <c r="AF738" s="3188" t="s">
        <v>17787</v>
      </c>
      <c r="AG738" s="658"/>
      <c r="AH738" s="621"/>
    </row>
    <row r="739" ht="15.75" customHeight="1">
      <c r="A739" s="1501"/>
      <c r="B739" s="1501"/>
      <c r="C739" s="654" t="s">
        <v>3752</v>
      </c>
      <c r="D739" s="654" t="s">
        <v>17552</v>
      </c>
      <c r="E739" s="654"/>
      <c r="F739" s="654" t="s">
        <v>17553</v>
      </c>
      <c r="G739" s="654" t="s">
        <v>17788</v>
      </c>
      <c r="H739" s="2162"/>
      <c r="I739" s="2162"/>
      <c r="J739" s="621"/>
      <c r="K739" s="621"/>
      <c r="L739" s="621"/>
      <c r="M739" s="621"/>
      <c r="N739" s="621"/>
      <c r="O739" s="621"/>
      <c r="P739" s="621"/>
      <c r="Q739" s="621"/>
      <c r="R739" s="621"/>
      <c r="S739" s="621"/>
      <c r="T739" s="621"/>
      <c r="U739" s="621"/>
      <c r="V739" s="621"/>
      <c r="W739" s="621"/>
      <c r="X739" s="621"/>
      <c r="Y739" s="621"/>
      <c r="Z739" s="621"/>
      <c r="AA739" s="2683"/>
      <c r="AB739" s="3123">
        <v>3.0</v>
      </c>
      <c r="AC739" s="1803" t="s">
        <v>55</v>
      </c>
      <c r="AD739" s="665" t="s">
        <v>433</v>
      </c>
      <c r="AE739" s="3163"/>
      <c r="AF739" s="3189" t="s">
        <v>17789</v>
      </c>
      <c r="AG739" s="658"/>
      <c r="AH739" s="621"/>
    </row>
    <row r="740" ht="15.75" customHeight="1">
      <c r="A740" s="1501"/>
      <c r="B740" s="1501"/>
      <c r="C740" s="1501"/>
      <c r="D740" s="654" t="s">
        <v>1712</v>
      </c>
      <c r="E740" s="654"/>
      <c r="F740" s="643" t="s">
        <v>17790</v>
      </c>
      <c r="G740" s="654" t="s">
        <v>17791</v>
      </c>
      <c r="H740" s="2162"/>
      <c r="I740" s="2162"/>
      <c r="J740" s="621"/>
      <c r="K740" s="621"/>
      <c r="L740" s="621"/>
      <c r="M740" s="621"/>
      <c r="N740" s="621"/>
      <c r="O740" s="621"/>
      <c r="P740" s="621"/>
      <c r="Q740" s="621"/>
      <c r="R740" s="621"/>
      <c r="S740" s="621"/>
      <c r="T740" s="621"/>
      <c r="U740" s="621"/>
      <c r="V740" s="621"/>
      <c r="W740" s="621"/>
      <c r="X740" s="621"/>
      <c r="Y740" s="621"/>
      <c r="Z740" s="621"/>
      <c r="AA740" s="2683"/>
      <c r="AB740" s="3123">
        <v>3.0</v>
      </c>
      <c r="AC740" s="1803" t="s">
        <v>55</v>
      </c>
      <c r="AD740" s="664" t="s">
        <v>9747</v>
      </c>
      <c r="AE740" s="641"/>
      <c r="AF740" s="640"/>
      <c r="AG740" s="661"/>
      <c r="AH740" s="1501"/>
    </row>
    <row r="741" ht="15.75" customHeight="1">
      <c r="A741" s="1501" t="s">
        <v>16212</v>
      </c>
      <c r="B741" s="1501"/>
      <c r="C741" s="1501"/>
      <c r="D741" s="1501"/>
      <c r="E741" s="654"/>
      <c r="F741" s="654"/>
      <c r="G741" s="654"/>
      <c r="H741" s="882" t="s">
        <v>94</v>
      </c>
      <c r="I741" s="882" t="s">
        <v>94</v>
      </c>
      <c r="J741" s="621"/>
      <c r="K741" s="621"/>
      <c r="L741" s="621"/>
      <c r="M741" s="621"/>
      <c r="N741" s="621"/>
      <c r="O741" s="621"/>
      <c r="P741" s="621"/>
      <c r="Q741" s="621"/>
      <c r="R741" s="621"/>
      <c r="S741" s="621"/>
      <c r="T741" s="621"/>
      <c r="U741" s="621"/>
      <c r="V741" s="621"/>
      <c r="W741" s="621"/>
      <c r="X741" s="621"/>
      <c r="Y741" s="621"/>
      <c r="Z741" s="621"/>
      <c r="AA741" s="2683"/>
      <c r="AB741" s="3123" t="s">
        <v>94</v>
      </c>
      <c r="AC741" s="1803" t="s">
        <v>55</v>
      </c>
      <c r="AD741" s="1803" t="s">
        <v>433</v>
      </c>
      <c r="AE741" s="658"/>
      <c r="AF741" s="650"/>
      <c r="AG741" s="658"/>
      <c r="AH741" s="1501"/>
    </row>
    <row r="742" ht="15.75" hidden="1" customHeight="1">
      <c r="A742" s="1501"/>
      <c r="B742" s="654" t="s">
        <v>6647</v>
      </c>
      <c r="C742" s="621"/>
      <c r="D742" s="1501"/>
      <c r="E742" s="654" t="s">
        <v>16213</v>
      </c>
      <c r="F742" s="623" t="s">
        <v>16214</v>
      </c>
      <c r="G742" s="654" t="s">
        <v>17792</v>
      </c>
      <c r="H742" s="1125"/>
      <c r="I742" s="1125"/>
      <c r="J742" s="621"/>
      <c r="K742" s="621"/>
      <c r="L742" s="621"/>
      <c r="M742" s="621"/>
      <c r="N742" s="621"/>
      <c r="O742" s="621"/>
      <c r="P742" s="621"/>
      <c r="Q742" s="621"/>
      <c r="R742" s="621"/>
      <c r="S742" s="621"/>
      <c r="T742" s="621"/>
      <c r="U742" s="621"/>
      <c r="V742" s="621"/>
      <c r="W742" s="621"/>
      <c r="X742" s="621"/>
      <c r="Y742" s="621"/>
      <c r="Z742" s="621"/>
      <c r="AA742" s="2683"/>
      <c r="AB742" s="3123">
        <v>4.0</v>
      </c>
      <c r="AC742" s="1803" t="s">
        <v>55</v>
      </c>
      <c r="AD742" s="1803" t="s">
        <v>433</v>
      </c>
      <c r="AE742" s="641"/>
      <c r="AF742" s="658"/>
      <c r="AG742" s="641"/>
      <c r="AH742" s="1501"/>
    </row>
    <row r="743" ht="15.75" customHeight="1">
      <c r="A743" s="1501"/>
      <c r="B743" s="1501" t="s">
        <v>6650</v>
      </c>
      <c r="C743" s="1501"/>
      <c r="D743" s="621"/>
      <c r="E743" s="623"/>
      <c r="F743" s="623"/>
      <c r="G743" s="623"/>
      <c r="H743" s="882" t="s">
        <v>94</v>
      </c>
      <c r="I743" s="882" t="s">
        <v>94</v>
      </c>
      <c r="J743" s="621"/>
      <c r="K743" s="621"/>
      <c r="L743" s="621"/>
      <c r="M743" s="621"/>
      <c r="N743" s="621"/>
      <c r="O743" s="621"/>
      <c r="P743" s="621"/>
      <c r="Q743" s="621"/>
      <c r="R743" s="621"/>
      <c r="S743" s="621"/>
      <c r="T743" s="621"/>
      <c r="U743" s="621"/>
      <c r="V743" s="621"/>
      <c r="W743" s="621"/>
      <c r="X743" s="621"/>
      <c r="Y743" s="621"/>
      <c r="Z743" s="621"/>
      <c r="AA743" s="2683"/>
      <c r="AB743" s="3123" t="s">
        <v>94</v>
      </c>
      <c r="AC743" s="1803" t="s">
        <v>55</v>
      </c>
      <c r="AD743" s="665" t="s">
        <v>433</v>
      </c>
      <c r="AE743" s="641"/>
      <c r="AF743" s="650"/>
      <c r="AG743" s="641"/>
      <c r="AH743" s="1501"/>
    </row>
    <row r="744" ht="15.75" hidden="1" customHeight="1">
      <c r="A744" s="1501"/>
      <c r="B744" s="1501"/>
      <c r="C744" s="654" t="s">
        <v>8696</v>
      </c>
      <c r="D744" s="623" t="s">
        <v>16216</v>
      </c>
      <c r="E744" s="623"/>
      <c r="F744" s="623" t="s">
        <v>16217</v>
      </c>
      <c r="G744" s="623" t="s">
        <v>17793</v>
      </c>
      <c r="H744" s="1125"/>
      <c r="I744" s="1125"/>
      <c r="J744" s="621"/>
      <c r="K744" s="621"/>
      <c r="L744" s="621"/>
      <c r="M744" s="621"/>
      <c r="N744" s="621"/>
      <c r="O744" s="621"/>
      <c r="P744" s="621"/>
      <c r="Q744" s="621"/>
      <c r="R744" s="621"/>
      <c r="S744" s="621"/>
      <c r="T744" s="621"/>
      <c r="U744" s="621"/>
      <c r="V744" s="621"/>
      <c r="W744" s="621"/>
      <c r="X744" s="621"/>
      <c r="Y744" s="621"/>
      <c r="Z744" s="621"/>
      <c r="AA744" s="2683"/>
      <c r="AB744" s="3123">
        <v>4.0</v>
      </c>
      <c r="AC744" s="1803" t="s">
        <v>55</v>
      </c>
      <c r="AD744" s="665" t="s">
        <v>433</v>
      </c>
      <c r="AE744" s="641"/>
      <c r="AF744" s="650" t="s">
        <v>17794</v>
      </c>
      <c r="AG744" s="641"/>
      <c r="AH744" s="1501"/>
    </row>
    <row r="745" ht="15.75" hidden="1" customHeight="1">
      <c r="A745" s="1501"/>
      <c r="B745" s="1501"/>
      <c r="C745" s="1501"/>
      <c r="D745" s="623" t="s">
        <v>16220</v>
      </c>
      <c r="E745" s="623" t="s">
        <v>17176</v>
      </c>
      <c r="F745" s="623" t="s">
        <v>16217</v>
      </c>
      <c r="G745" s="623" t="s">
        <v>17795</v>
      </c>
      <c r="H745" s="1125"/>
      <c r="I745" s="1125"/>
      <c r="J745" s="621"/>
      <c r="K745" s="621"/>
      <c r="L745" s="621"/>
      <c r="M745" s="621"/>
      <c r="N745" s="621"/>
      <c r="O745" s="621"/>
      <c r="P745" s="621"/>
      <c r="Q745" s="621"/>
      <c r="R745" s="621"/>
      <c r="S745" s="621"/>
      <c r="T745" s="621"/>
      <c r="U745" s="621"/>
      <c r="V745" s="621"/>
      <c r="W745" s="621"/>
      <c r="X745" s="621"/>
      <c r="Y745" s="621"/>
      <c r="Z745" s="621"/>
      <c r="AA745" s="2683"/>
      <c r="AB745" s="3123">
        <v>4.0</v>
      </c>
      <c r="AC745" s="1803" t="s">
        <v>55</v>
      </c>
      <c r="AD745" s="665" t="s">
        <v>433</v>
      </c>
      <c r="AE745" s="641"/>
      <c r="AF745" s="658"/>
      <c r="AG745" s="641"/>
      <c r="AH745" s="1501"/>
    </row>
    <row r="746" ht="15.75" hidden="1" customHeight="1">
      <c r="A746" s="1501"/>
      <c r="B746" s="1501"/>
      <c r="C746" s="1501"/>
      <c r="D746" s="621"/>
      <c r="E746" s="623" t="s">
        <v>17178</v>
      </c>
      <c r="F746" s="623" t="s">
        <v>16217</v>
      </c>
      <c r="G746" s="623" t="s">
        <v>17796</v>
      </c>
      <c r="H746" s="1125"/>
      <c r="I746" s="1125"/>
      <c r="J746" s="621"/>
      <c r="K746" s="621"/>
      <c r="L746" s="621"/>
      <c r="M746" s="621"/>
      <c r="N746" s="621"/>
      <c r="O746" s="621"/>
      <c r="P746" s="621"/>
      <c r="Q746" s="621"/>
      <c r="R746" s="621"/>
      <c r="S746" s="621"/>
      <c r="T746" s="621"/>
      <c r="U746" s="621"/>
      <c r="V746" s="621"/>
      <c r="W746" s="621"/>
      <c r="X746" s="621"/>
      <c r="Y746" s="621"/>
      <c r="Z746" s="621"/>
      <c r="AA746" s="2683"/>
      <c r="AB746" s="3123">
        <v>4.0</v>
      </c>
      <c r="AC746" s="1803" t="s">
        <v>55</v>
      </c>
      <c r="AD746" s="665" t="s">
        <v>433</v>
      </c>
      <c r="AE746" s="641"/>
      <c r="AF746" s="641"/>
      <c r="AG746" s="641"/>
      <c r="AH746" s="1501"/>
    </row>
    <row r="747" ht="15.75" customHeight="1">
      <c r="A747" s="1501"/>
      <c r="B747" s="1501"/>
      <c r="C747" s="654" t="s">
        <v>17694</v>
      </c>
      <c r="D747" s="621"/>
      <c r="E747" s="623" t="s">
        <v>17565</v>
      </c>
      <c r="F747" s="623" t="s">
        <v>17797</v>
      </c>
      <c r="G747" s="623" t="s">
        <v>17567</v>
      </c>
      <c r="H747" s="2162"/>
      <c r="I747" s="2162"/>
      <c r="J747" s="621"/>
      <c r="K747" s="621"/>
      <c r="L747" s="621"/>
      <c r="M747" s="621"/>
      <c r="N747" s="621"/>
      <c r="O747" s="621"/>
      <c r="P747" s="621"/>
      <c r="Q747" s="621"/>
      <c r="R747" s="621"/>
      <c r="S747" s="621"/>
      <c r="T747" s="621"/>
      <c r="U747" s="621"/>
      <c r="V747" s="621"/>
      <c r="W747" s="621"/>
      <c r="X747" s="621"/>
      <c r="Y747" s="621"/>
      <c r="Z747" s="621"/>
      <c r="AA747" s="2683"/>
      <c r="AB747" s="3123">
        <v>3.0</v>
      </c>
      <c r="AC747" s="1803" t="s">
        <v>55</v>
      </c>
      <c r="AD747" s="665" t="s">
        <v>433</v>
      </c>
      <c r="AE747" s="641"/>
      <c r="AF747" s="650"/>
      <c r="AG747" s="641"/>
      <c r="AH747" s="1501"/>
    </row>
    <row r="748" ht="15.75" customHeight="1">
      <c r="A748" s="1501"/>
      <c r="B748" s="1501"/>
      <c r="C748" s="654" t="s">
        <v>17798</v>
      </c>
      <c r="D748" s="623" t="s">
        <v>17799</v>
      </c>
      <c r="E748" s="623" t="s">
        <v>17800</v>
      </c>
      <c r="F748" s="623" t="s">
        <v>17801</v>
      </c>
      <c r="G748" s="623" t="s">
        <v>17802</v>
      </c>
      <c r="H748" s="2162"/>
      <c r="I748" s="2162"/>
      <c r="J748" s="621"/>
      <c r="K748" s="621"/>
      <c r="L748" s="621"/>
      <c r="M748" s="621"/>
      <c r="N748" s="621"/>
      <c r="O748" s="621"/>
      <c r="P748" s="621"/>
      <c r="Q748" s="621"/>
      <c r="R748" s="621"/>
      <c r="S748" s="621"/>
      <c r="T748" s="621"/>
      <c r="U748" s="621"/>
      <c r="V748" s="621"/>
      <c r="W748" s="621"/>
      <c r="X748" s="621"/>
      <c r="Y748" s="621"/>
      <c r="Z748" s="621"/>
      <c r="AA748" s="2683"/>
      <c r="AB748" s="3123">
        <v>2.0</v>
      </c>
      <c r="AC748" s="1803" t="s">
        <v>55</v>
      </c>
      <c r="AD748" s="665" t="s">
        <v>387</v>
      </c>
      <c r="AE748" s="641"/>
      <c r="AF748" s="650" t="s">
        <v>4722</v>
      </c>
      <c r="AG748" s="641"/>
      <c r="AH748" s="1501"/>
    </row>
    <row r="749" ht="15.75" hidden="1" customHeight="1">
      <c r="A749" s="1501"/>
      <c r="B749" s="1501"/>
      <c r="C749" s="1501"/>
      <c r="D749" s="1501"/>
      <c r="E749" s="654" t="s">
        <v>17568</v>
      </c>
      <c r="F749" s="654" t="s">
        <v>17803</v>
      </c>
      <c r="G749" s="623" t="s">
        <v>17570</v>
      </c>
      <c r="H749" s="1125"/>
      <c r="I749" s="1125"/>
      <c r="J749" s="621"/>
      <c r="K749" s="621"/>
      <c r="L749" s="621"/>
      <c r="M749" s="621"/>
      <c r="N749" s="621"/>
      <c r="O749" s="621"/>
      <c r="P749" s="621"/>
      <c r="Q749" s="621"/>
      <c r="R749" s="621"/>
      <c r="S749" s="621"/>
      <c r="T749" s="621"/>
      <c r="U749" s="621"/>
      <c r="V749" s="621"/>
      <c r="W749" s="621"/>
      <c r="X749" s="621"/>
      <c r="Y749" s="621"/>
      <c r="Z749" s="621"/>
      <c r="AA749" s="2683"/>
      <c r="AB749" s="3123">
        <v>4.0</v>
      </c>
      <c r="AC749" s="1803" t="s">
        <v>55</v>
      </c>
      <c r="AD749" s="665" t="s">
        <v>433</v>
      </c>
      <c r="AE749" s="641"/>
      <c r="AF749" s="641"/>
      <c r="AG749" s="641"/>
      <c r="AH749" s="1501"/>
    </row>
    <row r="750" ht="15.75" hidden="1" customHeight="1">
      <c r="A750" s="1501"/>
      <c r="B750" s="1501"/>
      <c r="C750" s="1501"/>
      <c r="D750" s="1501"/>
      <c r="E750" s="654" t="s">
        <v>17571</v>
      </c>
      <c r="F750" s="654" t="s">
        <v>17803</v>
      </c>
      <c r="G750" s="654" t="s">
        <v>17572</v>
      </c>
      <c r="H750" s="1125"/>
      <c r="I750" s="1125"/>
      <c r="J750" s="621"/>
      <c r="K750" s="621"/>
      <c r="L750" s="621"/>
      <c r="M750" s="621"/>
      <c r="N750" s="621"/>
      <c r="O750" s="621"/>
      <c r="P750" s="621"/>
      <c r="Q750" s="621"/>
      <c r="R750" s="621"/>
      <c r="S750" s="621"/>
      <c r="T750" s="621"/>
      <c r="U750" s="621"/>
      <c r="V750" s="621"/>
      <c r="W750" s="621"/>
      <c r="X750" s="621"/>
      <c r="Y750" s="621"/>
      <c r="Z750" s="621"/>
      <c r="AA750" s="2683"/>
      <c r="AB750" s="3123">
        <v>4.0</v>
      </c>
      <c r="AC750" s="1803" t="s">
        <v>55</v>
      </c>
      <c r="AD750" s="1803" t="s">
        <v>433</v>
      </c>
      <c r="AE750" s="658"/>
      <c r="AF750" s="658"/>
      <c r="AG750" s="658"/>
      <c r="AH750" s="1501"/>
    </row>
    <row r="751" ht="15.75" hidden="1" customHeight="1">
      <c r="A751" s="1501"/>
      <c r="B751" s="1501"/>
      <c r="C751" s="1501"/>
      <c r="D751" s="1501"/>
      <c r="E751" s="654" t="s">
        <v>17573</v>
      </c>
      <c r="F751" s="654" t="s">
        <v>17803</v>
      </c>
      <c r="G751" s="654" t="s">
        <v>17574</v>
      </c>
      <c r="H751" s="1125"/>
      <c r="I751" s="1125"/>
      <c r="J751" s="621"/>
      <c r="K751" s="621"/>
      <c r="L751" s="621"/>
      <c r="M751" s="621"/>
      <c r="N751" s="621"/>
      <c r="O751" s="621"/>
      <c r="P751" s="621"/>
      <c r="Q751" s="621"/>
      <c r="R751" s="621"/>
      <c r="S751" s="621"/>
      <c r="T751" s="621"/>
      <c r="U751" s="621"/>
      <c r="V751" s="621"/>
      <c r="W751" s="621"/>
      <c r="X751" s="621"/>
      <c r="Y751" s="621"/>
      <c r="Z751" s="621"/>
      <c r="AA751" s="2683"/>
      <c r="AB751" s="3123">
        <v>4.0</v>
      </c>
      <c r="AC751" s="1803" t="s">
        <v>55</v>
      </c>
      <c r="AD751" s="1803" t="s">
        <v>433</v>
      </c>
      <c r="AE751" s="641"/>
      <c r="AF751" s="658"/>
      <c r="AG751" s="658"/>
      <c r="AH751" s="1501"/>
    </row>
    <row r="752" ht="15.75" customHeight="1">
      <c r="A752" s="1501"/>
      <c r="B752" s="1501" t="s">
        <v>6305</v>
      </c>
      <c r="C752" s="1501" t="s">
        <v>16216</v>
      </c>
      <c r="D752" s="1501"/>
      <c r="E752" s="654"/>
      <c r="F752" s="654" t="s">
        <v>16223</v>
      </c>
      <c r="G752" s="654" t="s">
        <v>16224</v>
      </c>
      <c r="H752" s="2162"/>
      <c r="I752" s="2162"/>
      <c r="J752" s="621"/>
      <c r="K752" s="621"/>
      <c r="L752" s="621"/>
      <c r="M752" s="621"/>
      <c r="N752" s="621"/>
      <c r="O752" s="621"/>
      <c r="P752" s="621"/>
      <c r="Q752" s="621"/>
      <c r="R752" s="621"/>
      <c r="S752" s="621"/>
      <c r="T752" s="621"/>
      <c r="U752" s="621"/>
      <c r="V752" s="621"/>
      <c r="W752" s="621"/>
      <c r="X752" s="621"/>
      <c r="Y752" s="621"/>
      <c r="Z752" s="621"/>
      <c r="AA752" s="2683"/>
      <c r="AB752" s="3123">
        <v>2.0</v>
      </c>
      <c r="AC752" s="1803" t="s">
        <v>55</v>
      </c>
      <c r="AD752" s="1803" t="s">
        <v>433</v>
      </c>
      <c r="AE752" s="658"/>
      <c r="AF752" s="3095" t="s">
        <v>17804</v>
      </c>
      <c r="AG752" s="658"/>
      <c r="AH752" s="1501"/>
    </row>
    <row r="753" ht="15.75" hidden="1" customHeight="1">
      <c r="A753" s="1501"/>
      <c r="B753" s="1501"/>
      <c r="C753" s="654" t="s">
        <v>16220</v>
      </c>
      <c r="D753" s="1501"/>
      <c r="E753" s="654"/>
      <c r="F753" s="654" t="s">
        <v>16225</v>
      </c>
      <c r="G753" s="654" t="s">
        <v>17805</v>
      </c>
      <c r="H753" s="1125"/>
      <c r="I753" s="1125"/>
      <c r="J753" s="621"/>
      <c r="K753" s="621"/>
      <c r="L753" s="621"/>
      <c r="M753" s="621"/>
      <c r="N753" s="621"/>
      <c r="O753" s="621"/>
      <c r="P753" s="621"/>
      <c r="Q753" s="621"/>
      <c r="R753" s="621"/>
      <c r="S753" s="621"/>
      <c r="T753" s="621"/>
      <c r="U753" s="621"/>
      <c r="V753" s="621"/>
      <c r="W753" s="621"/>
      <c r="X753" s="621"/>
      <c r="Y753" s="621"/>
      <c r="Z753" s="621"/>
      <c r="AA753" s="2683"/>
      <c r="AB753" s="3123">
        <v>4.0</v>
      </c>
      <c r="AC753" s="1803" t="s">
        <v>55</v>
      </c>
      <c r="AD753" s="1803" t="s">
        <v>433</v>
      </c>
      <c r="AE753" s="658"/>
      <c r="AF753" s="658"/>
      <c r="AG753" s="658"/>
      <c r="AH753" s="1501"/>
    </row>
    <row r="754" ht="15.75" customHeight="1">
      <c r="A754" s="654" t="s">
        <v>6238</v>
      </c>
      <c r="B754" s="1501"/>
      <c r="C754" s="1501"/>
      <c r="D754" s="1501"/>
      <c r="E754" s="654"/>
      <c r="F754" s="654"/>
      <c r="G754" s="654"/>
      <c r="H754" s="882" t="s">
        <v>94</v>
      </c>
      <c r="I754" s="882" t="s">
        <v>94</v>
      </c>
      <c r="J754" s="621"/>
      <c r="K754" s="621"/>
      <c r="L754" s="621"/>
      <c r="M754" s="621"/>
      <c r="N754" s="621"/>
      <c r="O754" s="621"/>
      <c r="P754" s="621"/>
      <c r="Q754" s="621"/>
      <c r="R754" s="621"/>
      <c r="S754" s="621"/>
      <c r="T754" s="621"/>
      <c r="U754" s="621"/>
      <c r="V754" s="621"/>
      <c r="W754" s="621"/>
      <c r="X754" s="621"/>
      <c r="Y754" s="621"/>
      <c r="Z754" s="621"/>
      <c r="AA754" s="2683"/>
      <c r="AB754" s="3123" t="s">
        <v>94</v>
      </c>
      <c r="AC754" s="1803" t="s">
        <v>55</v>
      </c>
      <c r="AD754" s="1803" t="s">
        <v>433</v>
      </c>
      <c r="AE754" s="658"/>
      <c r="AF754" s="650"/>
      <c r="AG754" s="658"/>
      <c r="AH754" s="1501"/>
    </row>
    <row r="755" ht="15.75" hidden="1" customHeight="1">
      <c r="A755" s="1501"/>
      <c r="B755" s="654" t="s">
        <v>6658</v>
      </c>
      <c r="C755" s="654" t="s">
        <v>6659</v>
      </c>
      <c r="D755" s="1501"/>
      <c r="E755" s="654"/>
      <c r="F755" s="654" t="s">
        <v>16232</v>
      </c>
      <c r="G755" s="654" t="s">
        <v>16186</v>
      </c>
      <c r="H755" s="1125"/>
      <c r="I755" s="1125"/>
      <c r="J755" s="621"/>
      <c r="K755" s="621"/>
      <c r="L755" s="621"/>
      <c r="M755" s="621"/>
      <c r="N755" s="621"/>
      <c r="O755" s="621"/>
      <c r="P755" s="621"/>
      <c r="Q755" s="621"/>
      <c r="R755" s="621"/>
      <c r="S755" s="621"/>
      <c r="T755" s="621"/>
      <c r="U755" s="621"/>
      <c r="V755" s="621"/>
      <c r="W755" s="621"/>
      <c r="X755" s="621"/>
      <c r="Y755" s="621"/>
      <c r="Z755" s="621"/>
      <c r="AA755" s="2683"/>
      <c r="AB755" s="3123">
        <v>4.0</v>
      </c>
      <c r="AC755" s="1803" t="s">
        <v>55</v>
      </c>
      <c r="AD755" s="1803" t="s">
        <v>422</v>
      </c>
      <c r="AE755" s="658"/>
      <c r="AF755" s="658"/>
      <c r="AG755" s="658"/>
      <c r="AH755" s="1501"/>
    </row>
    <row r="756" ht="15.75" customHeight="1">
      <c r="A756" s="1501"/>
      <c r="B756" s="654" t="s">
        <v>6239</v>
      </c>
      <c r="C756" s="1501"/>
      <c r="D756" s="1501"/>
      <c r="E756" s="654"/>
      <c r="F756" s="654"/>
      <c r="G756" s="623"/>
      <c r="H756" s="882" t="s">
        <v>94</v>
      </c>
      <c r="I756" s="882" t="s">
        <v>94</v>
      </c>
      <c r="J756" s="621"/>
      <c r="K756" s="621"/>
      <c r="L756" s="621"/>
      <c r="M756" s="621"/>
      <c r="N756" s="621"/>
      <c r="O756" s="621"/>
      <c r="P756" s="621"/>
      <c r="Q756" s="621"/>
      <c r="R756" s="621"/>
      <c r="S756" s="621"/>
      <c r="T756" s="621"/>
      <c r="U756" s="621"/>
      <c r="V756" s="621"/>
      <c r="W756" s="621"/>
      <c r="X756" s="621"/>
      <c r="Y756" s="621"/>
      <c r="Z756" s="621"/>
      <c r="AA756" s="2683"/>
      <c r="AB756" s="3123" t="s">
        <v>94</v>
      </c>
      <c r="AC756" s="1803" t="s">
        <v>55</v>
      </c>
      <c r="AD756" s="1803" t="s">
        <v>422</v>
      </c>
      <c r="AE756" s="641"/>
      <c r="AF756" s="642"/>
      <c r="AG756" s="641"/>
      <c r="AH756" s="621"/>
    </row>
    <row r="757" ht="15.75" customHeight="1">
      <c r="A757" s="1501"/>
      <c r="B757" s="1501"/>
      <c r="C757" s="1478" t="s">
        <v>6246</v>
      </c>
      <c r="D757" s="1478" t="s">
        <v>16134</v>
      </c>
      <c r="E757" s="1478"/>
      <c r="F757" s="1478" t="s">
        <v>16233</v>
      </c>
      <c r="G757" s="1478" t="s">
        <v>16136</v>
      </c>
      <c r="H757" s="2162"/>
      <c r="I757" s="2162"/>
      <c r="J757" s="621"/>
      <c r="K757" s="621"/>
      <c r="L757" s="621"/>
      <c r="M757" s="621"/>
      <c r="N757" s="621"/>
      <c r="O757" s="621"/>
      <c r="P757" s="621"/>
      <c r="Q757" s="621"/>
      <c r="R757" s="621"/>
      <c r="S757" s="621"/>
      <c r="T757" s="621"/>
      <c r="U757" s="621"/>
      <c r="V757" s="621"/>
      <c r="W757" s="621"/>
      <c r="X757" s="621"/>
      <c r="Y757" s="621"/>
      <c r="Z757" s="621"/>
      <c r="AA757" s="2683"/>
      <c r="AB757" s="3123">
        <v>3.0</v>
      </c>
      <c r="AC757" s="1803" t="s">
        <v>55</v>
      </c>
      <c r="AD757" s="1803" t="s">
        <v>433</v>
      </c>
      <c r="AE757" s="641"/>
      <c r="AF757" s="650"/>
      <c r="AG757" s="658"/>
      <c r="AH757" s="1501"/>
    </row>
    <row r="758" ht="15.75" hidden="1" customHeight="1">
      <c r="A758" s="621"/>
      <c r="B758" s="1501"/>
      <c r="C758" s="1501"/>
      <c r="D758" s="654" t="s">
        <v>16188</v>
      </c>
      <c r="E758" s="654"/>
      <c r="F758" s="654" t="s">
        <v>16234</v>
      </c>
      <c r="G758" s="654" t="s">
        <v>16235</v>
      </c>
      <c r="H758" s="1125"/>
      <c r="I758" s="1125"/>
      <c r="J758" s="621"/>
      <c r="K758" s="621"/>
      <c r="L758" s="621"/>
      <c r="M758" s="621"/>
      <c r="N758" s="621"/>
      <c r="O758" s="621"/>
      <c r="P758" s="621"/>
      <c r="Q758" s="621"/>
      <c r="R758" s="621"/>
      <c r="S758" s="621"/>
      <c r="T758" s="621"/>
      <c r="U758" s="621"/>
      <c r="V758" s="621"/>
      <c r="W758" s="621"/>
      <c r="X758" s="621"/>
      <c r="Y758" s="621"/>
      <c r="Z758" s="621"/>
      <c r="AA758" s="2683"/>
      <c r="AB758" s="3123">
        <v>4.0</v>
      </c>
      <c r="AC758" s="1803" t="s">
        <v>55</v>
      </c>
      <c r="AD758" s="1803" t="s">
        <v>433</v>
      </c>
      <c r="AE758" s="658"/>
      <c r="AF758" s="658"/>
      <c r="AG758" s="658"/>
      <c r="AH758" s="1501"/>
    </row>
    <row r="759" ht="15.75" customHeight="1">
      <c r="A759" s="1501"/>
      <c r="B759" s="1501"/>
      <c r="C759" s="654" t="s">
        <v>17608</v>
      </c>
      <c r="D759" s="1501"/>
      <c r="E759" s="654"/>
      <c r="F759" s="654"/>
      <c r="G759" s="654"/>
      <c r="H759" s="882" t="s">
        <v>94</v>
      </c>
      <c r="I759" s="882" t="s">
        <v>94</v>
      </c>
      <c r="J759" s="621"/>
      <c r="K759" s="621"/>
      <c r="L759" s="621"/>
      <c r="M759" s="621"/>
      <c r="N759" s="621"/>
      <c r="O759" s="621"/>
      <c r="P759" s="621"/>
      <c r="Q759" s="621"/>
      <c r="R759" s="621"/>
      <c r="S759" s="621"/>
      <c r="T759" s="621"/>
      <c r="U759" s="621"/>
      <c r="V759" s="621"/>
      <c r="W759" s="621"/>
      <c r="X759" s="621"/>
      <c r="Y759" s="621"/>
      <c r="Z759" s="621"/>
      <c r="AA759" s="2683"/>
      <c r="AB759" s="3123" t="s">
        <v>94</v>
      </c>
      <c r="AC759" s="665" t="s">
        <v>55</v>
      </c>
      <c r="AD759" s="665" t="s">
        <v>433</v>
      </c>
      <c r="AE759" s="641"/>
      <c r="AF759" s="650"/>
      <c r="AG759" s="658"/>
      <c r="AH759" s="1501"/>
    </row>
    <row r="760" ht="15.75" hidden="1" customHeight="1">
      <c r="A760" s="1501"/>
      <c r="B760" s="1501"/>
      <c r="C760" s="1501"/>
      <c r="D760" s="1501" t="s">
        <v>17197</v>
      </c>
      <c r="E760" s="654" t="s">
        <v>2018</v>
      </c>
      <c r="F760" s="654" t="s">
        <v>17708</v>
      </c>
      <c r="G760" s="654" t="s">
        <v>17588</v>
      </c>
      <c r="H760" s="1125"/>
      <c r="I760" s="1125"/>
      <c r="J760" s="621"/>
      <c r="K760" s="641"/>
      <c r="L760" s="621"/>
      <c r="M760" s="621"/>
      <c r="N760" s="621"/>
      <c r="O760" s="621"/>
      <c r="P760" s="621"/>
      <c r="Q760" s="621"/>
      <c r="R760" s="621"/>
      <c r="S760" s="621"/>
      <c r="T760" s="621"/>
      <c r="U760" s="621"/>
      <c r="V760" s="621"/>
      <c r="W760" s="621"/>
      <c r="X760" s="621"/>
      <c r="Y760" s="621"/>
      <c r="Z760" s="621"/>
      <c r="AA760" s="2683"/>
      <c r="AB760" s="3123">
        <v>4.0</v>
      </c>
      <c r="AC760" s="665" t="s">
        <v>55</v>
      </c>
      <c r="AD760" s="665" t="s">
        <v>3049</v>
      </c>
      <c r="AE760" s="641"/>
      <c r="AF760" s="658"/>
      <c r="AG760" s="658"/>
      <c r="AH760" s="1501"/>
    </row>
    <row r="761" ht="15.75" hidden="1" customHeight="1">
      <c r="A761" s="1501"/>
      <c r="B761" s="1501"/>
      <c r="C761" s="1501"/>
      <c r="D761" s="1501" t="s">
        <v>3968</v>
      </c>
      <c r="E761" s="654" t="s">
        <v>2018</v>
      </c>
      <c r="F761" s="654" t="s">
        <v>17613</v>
      </c>
      <c r="G761" s="623" t="s">
        <v>17588</v>
      </c>
      <c r="H761" s="1125"/>
      <c r="I761" s="1125"/>
      <c r="J761" s="621"/>
      <c r="K761" s="641"/>
      <c r="L761" s="621"/>
      <c r="M761" s="621"/>
      <c r="N761" s="621"/>
      <c r="O761" s="621"/>
      <c r="P761" s="621"/>
      <c r="Q761" s="621"/>
      <c r="R761" s="621"/>
      <c r="S761" s="621"/>
      <c r="T761" s="621"/>
      <c r="U761" s="621"/>
      <c r="V761" s="621"/>
      <c r="W761" s="621"/>
      <c r="X761" s="621"/>
      <c r="Y761" s="621"/>
      <c r="Z761" s="621"/>
      <c r="AA761" s="2683"/>
      <c r="AB761" s="3123">
        <v>4.0</v>
      </c>
      <c r="AC761" s="665" t="s">
        <v>55</v>
      </c>
      <c r="AD761" s="665" t="s">
        <v>3049</v>
      </c>
      <c r="AE761" s="641"/>
      <c r="AF761" s="658"/>
      <c r="AG761" s="641"/>
      <c r="AH761" s="1501"/>
    </row>
    <row r="762" ht="15.75" hidden="1" customHeight="1">
      <c r="A762" s="1501"/>
      <c r="B762" s="1501"/>
      <c r="C762" s="1501"/>
      <c r="D762" s="1501" t="s">
        <v>17201</v>
      </c>
      <c r="E762" s="654" t="s">
        <v>2018</v>
      </c>
      <c r="F762" s="654" t="s">
        <v>17614</v>
      </c>
      <c r="G762" s="654" t="s">
        <v>17589</v>
      </c>
      <c r="H762" s="1125"/>
      <c r="I762" s="1125"/>
      <c r="J762" s="621"/>
      <c r="K762" s="641"/>
      <c r="L762" s="621"/>
      <c r="M762" s="621"/>
      <c r="N762" s="621"/>
      <c r="O762" s="621"/>
      <c r="P762" s="621"/>
      <c r="Q762" s="621"/>
      <c r="R762" s="621"/>
      <c r="S762" s="621"/>
      <c r="T762" s="621"/>
      <c r="U762" s="621"/>
      <c r="V762" s="621"/>
      <c r="W762" s="621"/>
      <c r="X762" s="621"/>
      <c r="Y762" s="621"/>
      <c r="Z762" s="621"/>
      <c r="AA762" s="2683"/>
      <c r="AB762" s="3123">
        <v>4.0</v>
      </c>
      <c r="AC762" s="665" t="s">
        <v>55</v>
      </c>
      <c r="AD762" s="665" t="s">
        <v>3049</v>
      </c>
      <c r="AE762" s="641"/>
      <c r="AF762" s="658"/>
      <c r="AG762" s="658"/>
      <c r="AH762" s="1501"/>
    </row>
    <row r="763" ht="15.75" hidden="1" customHeight="1">
      <c r="A763" s="1501"/>
      <c r="B763" s="1501"/>
      <c r="C763" s="1501"/>
      <c r="D763" s="1501" t="s">
        <v>17590</v>
      </c>
      <c r="E763" s="654" t="s">
        <v>2018</v>
      </c>
      <c r="F763" s="654" t="s">
        <v>17615</v>
      </c>
      <c r="G763" s="654" t="s">
        <v>17592</v>
      </c>
      <c r="H763" s="1125"/>
      <c r="I763" s="1125"/>
      <c r="J763" s="621"/>
      <c r="K763" s="641"/>
      <c r="L763" s="621"/>
      <c r="M763" s="621"/>
      <c r="N763" s="621"/>
      <c r="O763" s="621"/>
      <c r="P763" s="621"/>
      <c r="Q763" s="621"/>
      <c r="R763" s="621"/>
      <c r="S763" s="621"/>
      <c r="T763" s="621"/>
      <c r="U763" s="621"/>
      <c r="V763" s="621"/>
      <c r="W763" s="621"/>
      <c r="X763" s="621"/>
      <c r="Y763" s="621"/>
      <c r="Z763" s="621"/>
      <c r="AA763" s="2683"/>
      <c r="AB763" s="3123">
        <v>4.0</v>
      </c>
      <c r="AC763" s="665" t="s">
        <v>55</v>
      </c>
      <c r="AD763" s="665" t="s">
        <v>3049</v>
      </c>
      <c r="AE763" s="641"/>
      <c r="AF763" s="2803" t="s">
        <v>17806</v>
      </c>
      <c r="AG763" s="658"/>
      <c r="AH763" s="1501"/>
    </row>
    <row r="764" ht="15.75" customHeight="1">
      <c r="A764" s="1501"/>
      <c r="B764" s="1501"/>
      <c r="C764" s="654" t="s">
        <v>16191</v>
      </c>
      <c r="D764" s="1501"/>
      <c r="E764" s="654"/>
      <c r="F764" s="654" t="s">
        <v>16236</v>
      </c>
      <c r="G764" s="654" t="s">
        <v>17807</v>
      </c>
      <c r="H764" s="2162"/>
      <c r="I764" s="2162"/>
      <c r="J764" s="621"/>
      <c r="K764" s="621"/>
      <c r="L764" s="621"/>
      <c r="M764" s="621"/>
      <c r="N764" s="621"/>
      <c r="O764" s="621"/>
      <c r="P764" s="621"/>
      <c r="Q764" s="621"/>
      <c r="R764" s="621"/>
      <c r="S764" s="621"/>
      <c r="T764" s="621"/>
      <c r="U764" s="621"/>
      <c r="V764" s="621"/>
      <c r="W764" s="621"/>
      <c r="X764" s="621"/>
      <c r="Y764" s="621"/>
      <c r="Z764" s="621"/>
      <c r="AA764" s="2683"/>
      <c r="AB764" s="3123">
        <v>3.0</v>
      </c>
      <c r="AC764" s="665" t="s">
        <v>55</v>
      </c>
      <c r="AD764" s="665" t="s">
        <v>416</v>
      </c>
      <c r="AE764" s="641"/>
      <c r="AF764" s="650" t="s">
        <v>17808</v>
      </c>
      <c r="AG764" s="658"/>
      <c r="AH764" s="1501"/>
    </row>
    <row r="765" ht="15.75" hidden="1" customHeight="1">
      <c r="A765" s="1501"/>
      <c r="B765" s="1501"/>
      <c r="C765" s="654" t="s">
        <v>16152</v>
      </c>
      <c r="D765" s="1501"/>
      <c r="E765" s="654"/>
      <c r="F765" s="654" t="s">
        <v>16240</v>
      </c>
      <c r="G765" s="654" t="s">
        <v>6683</v>
      </c>
      <c r="H765" s="1125"/>
      <c r="I765" s="1125"/>
      <c r="J765" s="621"/>
      <c r="K765" s="621"/>
      <c r="L765" s="621"/>
      <c r="M765" s="621"/>
      <c r="N765" s="621"/>
      <c r="O765" s="621"/>
      <c r="P765" s="621"/>
      <c r="Q765" s="621"/>
      <c r="R765" s="621"/>
      <c r="S765" s="621"/>
      <c r="T765" s="621"/>
      <c r="U765" s="621"/>
      <c r="V765" s="621"/>
      <c r="W765" s="621"/>
      <c r="X765" s="621"/>
      <c r="Y765" s="621"/>
      <c r="Z765" s="621"/>
      <c r="AA765" s="2683"/>
      <c r="AB765" s="3123">
        <v>4.0</v>
      </c>
      <c r="AC765" s="665" t="s">
        <v>55</v>
      </c>
      <c r="AD765" s="665" t="s">
        <v>433</v>
      </c>
      <c r="AE765" s="641"/>
      <c r="AF765" s="658"/>
      <c r="AG765" s="658"/>
      <c r="AH765" s="1501"/>
    </row>
    <row r="766" ht="15.75" customHeight="1">
      <c r="A766" s="654" t="s">
        <v>1823</v>
      </c>
      <c r="B766" s="1501"/>
      <c r="C766" s="1501"/>
      <c r="D766" s="1501"/>
      <c r="E766" s="654"/>
      <c r="F766" s="654"/>
      <c r="G766" s="654"/>
      <c r="H766" s="882" t="s">
        <v>94</v>
      </c>
      <c r="I766" s="882" t="s">
        <v>94</v>
      </c>
      <c r="J766" s="621"/>
      <c r="K766" s="621"/>
      <c r="L766" s="621"/>
      <c r="M766" s="621"/>
      <c r="N766" s="621"/>
      <c r="O766" s="621"/>
      <c r="P766" s="621"/>
      <c r="Q766" s="621"/>
      <c r="R766" s="621"/>
      <c r="S766" s="621"/>
      <c r="T766" s="621"/>
      <c r="U766" s="621"/>
      <c r="V766" s="621"/>
      <c r="W766" s="621"/>
      <c r="X766" s="621"/>
      <c r="Y766" s="621"/>
      <c r="Z766" s="621"/>
      <c r="AA766" s="2683"/>
      <c r="AB766" s="3123" t="s">
        <v>94</v>
      </c>
      <c r="AC766" s="665" t="s">
        <v>55</v>
      </c>
      <c r="AD766" s="665" t="s">
        <v>433</v>
      </c>
      <c r="AE766" s="641"/>
      <c r="AF766" s="650"/>
      <c r="AG766" s="658"/>
      <c r="AH766" s="1501"/>
    </row>
    <row r="767" ht="15.75" hidden="1" customHeight="1">
      <c r="A767" s="1501"/>
      <c r="B767" s="654" t="s">
        <v>16154</v>
      </c>
      <c r="C767" s="1501"/>
      <c r="D767" s="1501"/>
      <c r="E767" s="654" t="s">
        <v>17714</v>
      </c>
      <c r="F767" s="654" t="s">
        <v>16155</v>
      </c>
      <c r="G767" s="654" t="s">
        <v>17809</v>
      </c>
      <c r="H767" s="1125"/>
      <c r="I767" s="1125"/>
      <c r="J767" s="621"/>
      <c r="K767" s="621"/>
      <c r="L767" s="621"/>
      <c r="M767" s="621"/>
      <c r="N767" s="621"/>
      <c r="O767" s="621"/>
      <c r="P767" s="621"/>
      <c r="Q767" s="621"/>
      <c r="R767" s="621"/>
      <c r="S767" s="621"/>
      <c r="T767" s="621"/>
      <c r="U767" s="621"/>
      <c r="V767" s="621"/>
      <c r="W767" s="621"/>
      <c r="X767" s="621"/>
      <c r="Y767" s="621"/>
      <c r="Z767" s="621"/>
      <c r="AA767" s="2683"/>
      <c r="AB767" s="3123">
        <v>4.0</v>
      </c>
      <c r="AC767" s="665" t="s">
        <v>55</v>
      </c>
      <c r="AD767" s="665" t="s">
        <v>433</v>
      </c>
      <c r="AE767" s="641"/>
      <c r="AF767" s="658"/>
      <c r="AG767" s="658"/>
      <c r="AH767" s="1501"/>
    </row>
    <row r="768" ht="15.75" hidden="1" customHeight="1">
      <c r="A768" s="1501"/>
      <c r="B768" s="654" t="s">
        <v>6841</v>
      </c>
      <c r="C768" s="1501"/>
      <c r="D768" s="1501"/>
      <c r="E768" s="654"/>
      <c r="F768" s="654" t="s">
        <v>6842</v>
      </c>
      <c r="G768" s="654" t="s">
        <v>16157</v>
      </c>
      <c r="H768" s="1125"/>
      <c r="I768" s="1125"/>
      <c r="J768" s="621"/>
      <c r="K768" s="621"/>
      <c r="L768" s="621"/>
      <c r="M768" s="621"/>
      <c r="N768" s="621"/>
      <c r="O768" s="621"/>
      <c r="P768" s="621"/>
      <c r="Q768" s="621"/>
      <c r="R768" s="621"/>
      <c r="S768" s="621"/>
      <c r="T768" s="621"/>
      <c r="U768" s="621"/>
      <c r="V768" s="621"/>
      <c r="W768" s="621"/>
      <c r="X768" s="621"/>
      <c r="Y768" s="621"/>
      <c r="Z768" s="621"/>
      <c r="AA768" s="2683"/>
      <c r="AB768" s="3123">
        <v>4.0</v>
      </c>
      <c r="AC768" s="665" t="s">
        <v>55</v>
      </c>
      <c r="AD768" s="665" t="s">
        <v>433</v>
      </c>
      <c r="AE768" s="641"/>
      <c r="AF768" s="658"/>
      <c r="AG768" s="658"/>
      <c r="AH768" s="1501"/>
    </row>
    <row r="769" ht="15.75" customHeight="1">
      <c r="A769" s="1501"/>
      <c r="B769" s="654" t="s">
        <v>3491</v>
      </c>
      <c r="C769" s="1501"/>
      <c r="D769" s="1501"/>
      <c r="E769" s="654"/>
      <c r="F769" s="654"/>
      <c r="G769" s="654"/>
      <c r="H769" s="882" t="s">
        <v>94</v>
      </c>
      <c r="I769" s="882" t="s">
        <v>94</v>
      </c>
      <c r="J769" s="621"/>
      <c r="K769" s="621"/>
      <c r="L769" s="621"/>
      <c r="M769" s="621"/>
      <c r="N769" s="621"/>
      <c r="O769" s="621"/>
      <c r="P769" s="621"/>
      <c r="Q769" s="621"/>
      <c r="R769" s="621"/>
      <c r="S769" s="621"/>
      <c r="T769" s="621"/>
      <c r="U769" s="621"/>
      <c r="V769" s="621"/>
      <c r="W769" s="621"/>
      <c r="X769" s="621"/>
      <c r="Y769" s="621"/>
      <c r="Z769" s="621"/>
      <c r="AA769" s="2683"/>
      <c r="AB769" s="3123" t="s">
        <v>94</v>
      </c>
      <c r="AC769" s="665" t="s">
        <v>55</v>
      </c>
      <c r="AD769" s="665" t="s">
        <v>433</v>
      </c>
      <c r="AE769" s="641"/>
      <c r="AF769" s="650"/>
      <c r="AG769" s="658"/>
      <c r="AH769" s="1501"/>
    </row>
    <row r="770" ht="15.75" hidden="1" customHeight="1">
      <c r="A770" s="1501"/>
      <c r="B770" s="1501"/>
      <c r="C770" s="1501" t="s">
        <v>6844</v>
      </c>
      <c r="D770" s="1501"/>
      <c r="E770" s="654"/>
      <c r="F770" s="654" t="s">
        <v>6845</v>
      </c>
      <c r="G770" s="654" t="s">
        <v>17810</v>
      </c>
      <c r="H770" s="1125"/>
      <c r="I770" s="1125"/>
      <c r="J770" s="621"/>
      <c r="K770" s="621"/>
      <c r="L770" s="621"/>
      <c r="M770" s="621"/>
      <c r="N770" s="621"/>
      <c r="O770" s="621"/>
      <c r="P770" s="621"/>
      <c r="Q770" s="621"/>
      <c r="R770" s="621"/>
      <c r="S770" s="621"/>
      <c r="T770" s="621"/>
      <c r="U770" s="621"/>
      <c r="V770" s="621"/>
      <c r="W770" s="621"/>
      <c r="X770" s="621"/>
      <c r="Y770" s="621"/>
      <c r="Z770" s="621"/>
      <c r="AA770" s="2683"/>
      <c r="AB770" s="3123">
        <v>4.0</v>
      </c>
      <c r="AC770" s="665" t="s">
        <v>55</v>
      </c>
      <c r="AD770" s="665" t="s">
        <v>433</v>
      </c>
      <c r="AE770" s="641"/>
      <c r="AF770" s="641"/>
      <c r="AG770" s="641"/>
      <c r="AH770" s="1501"/>
    </row>
    <row r="771" ht="15.75" customHeight="1">
      <c r="A771" s="1501"/>
      <c r="B771" s="1501"/>
      <c r="C771" s="1501" t="s">
        <v>17811</v>
      </c>
      <c r="D771" s="1501"/>
      <c r="E771" s="654" t="s">
        <v>17812</v>
      </c>
      <c r="F771" s="654" t="s">
        <v>17630</v>
      </c>
      <c r="G771" s="654" t="s">
        <v>17813</v>
      </c>
      <c r="H771" s="2162"/>
      <c r="I771" s="2162"/>
      <c r="J771" s="621"/>
      <c r="K771" s="621"/>
      <c r="L771" s="621"/>
      <c r="M771" s="621"/>
      <c r="N771" s="621"/>
      <c r="O771" s="621"/>
      <c r="P771" s="621"/>
      <c r="Q771" s="621"/>
      <c r="R771" s="621"/>
      <c r="S771" s="621"/>
      <c r="T771" s="621"/>
      <c r="U771" s="621"/>
      <c r="V771" s="621"/>
      <c r="W771" s="621"/>
      <c r="X771" s="621"/>
      <c r="Y771" s="621"/>
      <c r="Z771" s="621"/>
      <c r="AA771" s="2683"/>
      <c r="AB771" s="3123">
        <v>1.0</v>
      </c>
      <c r="AC771" s="665" t="s">
        <v>55</v>
      </c>
      <c r="AD771" s="665" t="s">
        <v>433</v>
      </c>
      <c r="AE771" s="708" t="s">
        <v>17814</v>
      </c>
      <c r="AF771" s="3190" t="s">
        <v>17815</v>
      </c>
      <c r="AG771" s="658"/>
      <c r="AH771" s="1501"/>
    </row>
    <row r="772" ht="15.75" hidden="1" customHeight="1">
      <c r="A772" s="1501"/>
      <c r="B772" s="1501"/>
      <c r="C772" s="654" t="s">
        <v>17634</v>
      </c>
      <c r="D772" s="1501"/>
      <c r="E772" s="654" t="s">
        <v>17635</v>
      </c>
      <c r="F772" s="654" t="s">
        <v>17636</v>
      </c>
      <c r="G772" s="654" t="s">
        <v>17816</v>
      </c>
      <c r="H772" s="1125"/>
      <c r="I772" s="1125"/>
      <c r="J772" s="621"/>
      <c r="K772" s="621"/>
      <c r="L772" s="621"/>
      <c r="M772" s="621"/>
      <c r="N772" s="621"/>
      <c r="O772" s="621"/>
      <c r="P772" s="621"/>
      <c r="Q772" s="621"/>
      <c r="R772" s="621"/>
      <c r="S772" s="621"/>
      <c r="T772" s="621"/>
      <c r="U772" s="621"/>
      <c r="V772" s="621"/>
      <c r="W772" s="621"/>
      <c r="X772" s="621"/>
      <c r="Y772" s="621"/>
      <c r="Z772" s="621"/>
      <c r="AA772" s="2683"/>
      <c r="AB772" s="3123">
        <v>4.0</v>
      </c>
      <c r="AC772" s="665" t="s">
        <v>55</v>
      </c>
      <c r="AD772" s="665" t="s">
        <v>433</v>
      </c>
      <c r="AE772" s="641"/>
      <c r="AF772" s="658"/>
      <c r="AG772" s="658"/>
      <c r="AH772" s="1501"/>
    </row>
    <row r="773" ht="15.75" customHeight="1">
      <c r="A773" s="3159" t="s">
        <v>16624</v>
      </c>
      <c r="B773" s="2321"/>
      <c r="C773" s="2321"/>
      <c r="D773" s="2158"/>
      <c r="E773" s="1813"/>
      <c r="F773" s="1813"/>
      <c r="G773" s="1813"/>
      <c r="H773" s="2159"/>
      <c r="I773" s="2159"/>
      <c r="J773" s="2158"/>
      <c r="K773" s="2158"/>
      <c r="L773" s="2158"/>
      <c r="M773" s="2158"/>
      <c r="N773" s="2158"/>
      <c r="O773" s="2158"/>
      <c r="P773" s="2158"/>
      <c r="Q773" s="2158"/>
      <c r="R773" s="2158"/>
      <c r="S773" s="2158"/>
      <c r="T773" s="2158"/>
      <c r="U773" s="2158"/>
      <c r="V773" s="2158"/>
      <c r="W773" s="2158"/>
      <c r="X773" s="2158"/>
      <c r="Y773" s="2158"/>
      <c r="Z773" s="2158"/>
      <c r="AA773" s="3160"/>
      <c r="AB773" s="3122"/>
      <c r="AC773" s="1769"/>
      <c r="AD773" s="1769"/>
      <c r="AE773" s="1769"/>
      <c r="AF773" s="1770"/>
      <c r="AG773" s="1785"/>
      <c r="AH773" s="2321"/>
    </row>
    <row r="774" ht="15.75" customHeight="1">
      <c r="A774" s="654" t="s">
        <v>4942</v>
      </c>
      <c r="B774" s="1501"/>
      <c r="C774" s="1501"/>
      <c r="D774" s="1501"/>
      <c r="E774" s="654"/>
      <c r="F774" s="650"/>
      <c r="G774" s="650"/>
      <c r="H774" s="882" t="s">
        <v>94</v>
      </c>
      <c r="I774" s="882" t="s">
        <v>94</v>
      </c>
      <c r="J774" s="621"/>
      <c r="K774" s="621"/>
      <c r="L774" s="621"/>
      <c r="M774" s="621"/>
      <c r="N774" s="621"/>
      <c r="O774" s="621"/>
      <c r="P774" s="621"/>
      <c r="Q774" s="621"/>
      <c r="R774" s="621"/>
      <c r="S774" s="621"/>
      <c r="T774" s="621"/>
      <c r="U774" s="621"/>
      <c r="V774" s="621"/>
      <c r="W774" s="621"/>
      <c r="X774" s="621"/>
      <c r="Y774" s="621"/>
      <c r="Z774" s="621"/>
      <c r="AA774" s="2683"/>
      <c r="AB774" s="3123" t="s">
        <v>94</v>
      </c>
      <c r="AC774" s="665" t="s">
        <v>55</v>
      </c>
      <c r="AD774" s="665" t="s">
        <v>1577</v>
      </c>
      <c r="AE774" s="641"/>
      <c r="AF774" s="650"/>
      <c r="AG774" s="658"/>
      <c r="AH774" s="1501"/>
    </row>
    <row r="775" ht="15.75" hidden="1" customHeight="1">
      <c r="A775" s="1501"/>
      <c r="B775" s="654" t="s">
        <v>5623</v>
      </c>
      <c r="C775" s="1501"/>
      <c r="D775" s="621"/>
      <c r="E775" s="654" t="s">
        <v>17817</v>
      </c>
      <c r="F775" s="650" t="s">
        <v>17818</v>
      </c>
      <c r="G775" s="650" t="s">
        <v>17819</v>
      </c>
      <c r="H775" s="1125"/>
      <c r="I775" s="1125"/>
      <c r="J775" s="621"/>
      <c r="K775" s="621"/>
      <c r="L775" s="621"/>
      <c r="M775" s="621"/>
      <c r="N775" s="621"/>
      <c r="O775" s="621"/>
      <c r="P775" s="621"/>
      <c r="Q775" s="621"/>
      <c r="R775" s="621"/>
      <c r="S775" s="621"/>
      <c r="T775" s="621"/>
      <c r="U775" s="621"/>
      <c r="V775" s="621"/>
      <c r="W775" s="621"/>
      <c r="X775" s="621"/>
      <c r="Y775" s="621"/>
      <c r="Z775" s="621"/>
      <c r="AA775" s="2683"/>
      <c r="AB775" s="3123">
        <v>4.0</v>
      </c>
      <c r="AC775" s="665" t="s">
        <v>55</v>
      </c>
      <c r="AD775" s="665" t="s">
        <v>1577</v>
      </c>
      <c r="AE775" s="641"/>
      <c r="AF775" s="658"/>
      <c r="AG775" s="658"/>
      <c r="AH775" s="1501"/>
    </row>
    <row r="776" ht="15.75" customHeight="1">
      <c r="A776" s="1501"/>
      <c r="B776" s="654" t="s">
        <v>1755</v>
      </c>
      <c r="C776" s="1501"/>
      <c r="D776" s="1501"/>
      <c r="E776" s="654" t="s">
        <v>17820</v>
      </c>
      <c r="F776" s="650" t="s">
        <v>17821</v>
      </c>
      <c r="G776" s="640" t="s">
        <v>17822</v>
      </c>
      <c r="H776" s="2162"/>
      <c r="I776" s="2162"/>
      <c r="J776" s="621"/>
      <c r="K776" s="621"/>
      <c r="L776" s="621"/>
      <c r="M776" s="621"/>
      <c r="N776" s="621"/>
      <c r="O776" s="621"/>
      <c r="P776" s="621"/>
      <c r="Q776" s="621"/>
      <c r="R776" s="621"/>
      <c r="S776" s="621"/>
      <c r="T776" s="621"/>
      <c r="U776" s="621"/>
      <c r="V776" s="621"/>
      <c r="W776" s="621"/>
      <c r="X776" s="621"/>
      <c r="Y776" s="621"/>
      <c r="Z776" s="621"/>
      <c r="AA776" s="2683"/>
      <c r="AB776" s="3123">
        <v>2.0</v>
      </c>
      <c r="AC776" s="665" t="s">
        <v>55</v>
      </c>
      <c r="AD776" s="664" t="s">
        <v>9747</v>
      </c>
      <c r="AE776" s="641"/>
      <c r="AF776" s="650"/>
      <c r="AG776" s="640"/>
      <c r="AH776" s="1501"/>
    </row>
    <row r="777" ht="15.75" hidden="1" customHeight="1">
      <c r="A777" s="1501"/>
      <c r="B777" s="1501"/>
      <c r="C777" s="654" t="s">
        <v>6684</v>
      </c>
      <c r="D777" s="1501"/>
      <c r="E777" s="654"/>
      <c r="F777" s="654" t="s">
        <v>17823</v>
      </c>
      <c r="G777" s="654" t="s">
        <v>17824</v>
      </c>
      <c r="H777" s="1125"/>
      <c r="I777" s="1125"/>
      <c r="J777" s="621"/>
      <c r="K777" s="621"/>
      <c r="L777" s="621"/>
      <c r="M777" s="621"/>
      <c r="N777" s="621"/>
      <c r="O777" s="621"/>
      <c r="P777" s="621"/>
      <c r="Q777" s="621"/>
      <c r="R777" s="621"/>
      <c r="S777" s="621"/>
      <c r="T777" s="621"/>
      <c r="U777" s="621"/>
      <c r="V777" s="621"/>
      <c r="W777" s="621"/>
      <c r="X777" s="621"/>
      <c r="Y777" s="621"/>
      <c r="Z777" s="621"/>
      <c r="AA777" s="2683"/>
      <c r="AB777" s="3123">
        <v>4.0</v>
      </c>
      <c r="AC777" s="665" t="s">
        <v>55</v>
      </c>
      <c r="AD777" s="665" t="s">
        <v>1577</v>
      </c>
      <c r="AE777" s="641"/>
      <c r="AF777" s="658"/>
      <c r="AG777" s="658"/>
      <c r="AH777" s="1501"/>
    </row>
    <row r="778" ht="15.75" hidden="1" customHeight="1">
      <c r="A778" s="1501"/>
      <c r="B778" s="1501"/>
      <c r="C778" s="654" t="s">
        <v>17107</v>
      </c>
      <c r="D778" s="1501"/>
      <c r="E778" s="654"/>
      <c r="F778" s="654" t="s">
        <v>17825</v>
      </c>
      <c r="G778" s="654" t="s">
        <v>17826</v>
      </c>
      <c r="H778" s="1125"/>
      <c r="I778" s="1125"/>
      <c r="J778" s="621"/>
      <c r="K778" s="621"/>
      <c r="L778" s="621"/>
      <c r="M778" s="621"/>
      <c r="N778" s="621"/>
      <c r="O778" s="621"/>
      <c r="P778" s="621"/>
      <c r="Q778" s="621"/>
      <c r="R778" s="621"/>
      <c r="S778" s="621"/>
      <c r="T778" s="621"/>
      <c r="U778" s="621"/>
      <c r="V778" s="621"/>
      <c r="W778" s="621"/>
      <c r="X778" s="621"/>
      <c r="Y778" s="621"/>
      <c r="Z778" s="621"/>
      <c r="AA778" s="2683"/>
      <c r="AB778" s="3123">
        <v>5.0</v>
      </c>
      <c r="AC778" s="665" t="s">
        <v>55</v>
      </c>
      <c r="AD778" s="665" t="s">
        <v>1577</v>
      </c>
      <c r="AE778" s="641"/>
      <c r="AF778" s="658"/>
      <c r="AG778" s="658"/>
      <c r="AH778" s="1501"/>
    </row>
    <row r="779" ht="15.75" customHeight="1">
      <c r="A779" s="654" t="s">
        <v>17827</v>
      </c>
      <c r="B779" s="1501"/>
      <c r="C779" s="1501"/>
      <c r="D779" s="1501"/>
      <c r="E779" s="654"/>
      <c r="F779" s="654"/>
      <c r="G779" s="654"/>
      <c r="H779" s="882" t="s">
        <v>94</v>
      </c>
      <c r="I779" s="882" t="s">
        <v>94</v>
      </c>
      <c r="J779" s="621"/>
      <c r="K779" s="621"/>
      <c r="L779" s="621"/>
      <c r="M779" s="621"/>
      <c r="N779" s="621"/>
      <c r="O779" s="621"/>
      <c r="P779" s="621"/>
      <c r="Q779" s="621"/>
      <c r="R779" s="621"/>
      <c r="S779" s="621"/>
      <c r="T779" s="621"/>
      <c r="U779" s="621"/>
      <c r="V779" s="621"/>
      <c r="W779" s="621"/>
      <c r="X779" s="621"/>
      <c r="Y779" s="621"/>
      <c r="Z779" s="621"/>
      <c r="AA779" s="2683"/>
      <c r="AB779" s="3123" t="s">
        <v>94</v>
      </c>
      <c r="AC779" s="665" t="s">
        <v>55</v>
      </c>
      <c r="AD779" s="665" t="s">
        <v>1577</v>
      </c>
      <c r="AE779" s="641"/>
      <c r="AF779" s="650"/>
      <c r="AG779" s="658"/>
      <c r="AH779" s="1501"/>
    </row>
    <row r="780" ht="15.75" hidden="1" customHeight="1">
      <c r="A780" s="1501"/>
      <c r="B780" s="654" t="s">
        <v>16062</v>
      </c>
      <c r="C780" s="654" t="s">
        <v>16063</v>
      </c>
      <c r="D780" s="1501"/>
      <c r="E780" s="654"/>
      <c r="F780" s="654" t="s">
        <v>16064</v>
      </c>
      <c r="G780" s="654" t="s">
        <v>17828</v>
      </c>
      <c r="H780" s="1125"/>
      <c r="I780" s="1125"/>
      <c r="J780" s="621"/>
      <c r="K780" s="621"/>
      <c r="L780" s="621"/>
      <c r="M780" s="621"/>
      <c r="N780" s="621"/>
      <c r="O780" s="621"/>
      <c r="P780" s="621"/>
      <c r="Q780" s="621"/>
      <c r="R780" s="621"/>
      <c r="S780" s="621"/>
      <c r="T780" s="621"/>
      <c r="U780" s="621"/>
      <c r="V780" s="621"/>
      <c r="W780" s="621"/>
      <c r="X780" s="621"/>
      <c r="Y780" s="621"/>
      <c r="Z780" s="621"/>
      <c r="AA780" s="2683"/>
      <c r="AB780" s="3123">
        <v>4.0</v>
      </c>
      <c r="AC780" s="665" t="s">
        <v>55</v>
      </c>
      <c r="AD780" s="665" t="s">
        <v>1577</v>
      </c>
      <c r="AE780" s="641"/>
      <c r="AF780" s="658"/>
      <c r="AG780" s="658"/>
      <c r="AH780" s="1501"/>
    </row>
    <row r="781" ht="15.75" hidden="1" customHeight="1">
      <c r="A781" s="1501"/>
      <c r="B781" s="1501"/>
      <c r="C781" s="654" t="s">
        <v>17426</v>
      </c>
      <c r="D781" s="1501"/>
      <c r="E781" s="654"/>
      <c r="F781" s="654"/>
      <c r="G781" s="654"/>
      <c r="H781" s="1125"/>
      <c r="I781" s="1125"/>
      <c r="J781" s="621"/>
      <c r="K781" s="621"/>
      <c r="L781" s="621"/>
      <c r="M781" s="621"/>
      <c r="N781" s="621"/>
      <c r="O781" s="621"/>
      <c r="P781" s="621"/>
      <c r="Q781" s="621"/>
      <c r="R781" s="621"/>
      <c r="S781" s="621"/>
      <c r="T781" s="621"/>
      <c r="U781" s="621"/>
      <c r="V781" s="621"/>
      <c r="W781" s="621"/>
      <c r="X781" s="621"/>
      <c r="Y781" s="621"/>
      <c r="Z781" s="621"/>
      <c r="AA781" s="2683"/>
      <c r="AB781" s="3123">
        <v>4.0</v>
      </c>
      <c r="AC781" s="665" t="s">
        <v>55</v>
      </c>
      <c r="AD781" s="665" t="s">
        <v>1577</v>
      </c>
      <c r="AE781" s="641"/>
      <c r="AF781" s="658"/>
      <c r="AG781" s="658"/>
      <c r="AH781" s="1501"/>
    </row>
    <row r="782" ht="15.75" hidden="1" customHeight="1">
      <c r="A782" s="1501"/>
      <c r="B782" s="1501"/>
      <c r="C782" s="1501"/>
      <c r="D782" s="654" t="s">
        <v>17829</v>
      </c>
      <c r="E782" s="654" t="s">
        <v>17830</v>
      </c>
      <c r="F782" s="654" t="s">
        <v>16064</v>
      </c>
      <c r="G782" s="654" t="s">
        <v>17428</v>
      </c>
      <c r="H782" s="1125"/>
      <c r="I782" s="1125"/>
      <c r="J782" s="621"/>
      <c r="K782" s="621"/>
      <c r="L782" s="621"/>
      <c r="M782" s="621"/>
      <c r="N782" s="621"/>
      <c r="O782" s="621"/>
      <c r="P782" s="621"/>
      <c r="Q782" s="621"/>
      <c r="R782" s="621"/>
      <c r="S782" s="621"/>
      <c r="T782" s="621"/>
      <c r="U782" s="621"/>
      <c r="V782" s="621"/>
      <c r="W782" s="621"/>
      <c r="X782" s="621"/>
      <c r="Y782" s="621"/>
      <c r="Z782" s="621"/>
      <c r="AA782" s="2683"/>
      <c r="AB782" s="3123">
        <v>4.0</v>
      </c>
      <c r="AC782" s="665" t="s">
        <v>55</v>
      </c>
      <c r="AD782" s="665" t="s">
        <v>1577</v>
      </c>
      <c r="AE782" s="641"/>
      <c r="AF782" s="658"/>
      <c r="AG782" s="658"/>
      <c r="AH782" s="1501"/>
    </row>
    <row r="783" ht="15.75" hidden="1" customHeight="1">
      <c r="A783" s="1501"/>
      <c r="B783" s="1501"/>
      <c r="C783" s="1501"/>
      <c r="D783" s="654" t="s">
        <v>17831</v>
      </c>
      <c r="E783" s="654" t="s">
        <v>17832</v>
      </c>
      <c r="F783" s="654" t="s">
        <v>17833</v>
      </c>
      <c r="G783" s="654" t="s">
        <v>17834</v>
      </c>
      <c r="H783" s="1125"/>
      <c r="I783" s="1125"/>
      <c r="J783" s="621"/>
      <c r="K783" s="621"/>
      <c r="L783" s="621"/>
      <c r="M783" s="621"/>
      <c r="N783" s="621"/>
      <c r="O783" s="621"/>
      <c r="P783" s="621"/>
      <c r="Q783" s="621"/>
      <c r="R783" s="621"/>
      <c r="S783" s="621"/>
      <c r="T783" s="621"/>
      <c r="U783" s="621"/>
      <c r="V783" s="621"/>
      <c r="W783" s="621"/>
      <c r="X783" s="621"/>
      <c r="Y783" s="621"/>
      <c r="Z783" s="621"/>
      <c r="AA783" s="2683"/>
      <c r="AB783" s="3123">
        <v>4.0</v>
      </c>
      <c r="AC783" s="665" t="s">
        <v>55</v>
      </c>
      <c r="AD783" s="665" t="s">
        <v>1577</v>
      </c>
      <c r="AE783" s="641"/>
      <c r="AF783" s="658"/>
      <c r="AG783" s="658"/>
      <c r="AH783" s="1501"/>
    </row>
    <row r="784" ht="15.75" customHeight="1">
      <c r="A784" s="1501"/>
      <c r="B784" s="654" t="s">
        <v>16066</v>
      </c>
      <c r="C784" s="1501"/>
      <c r="D784" s="1501"/>
      <c r="E784" s="654"/>
      <c r="F784" s="654" t="s">
        <v>17835</v>
      </c>
      <c r="G784" s="654" t="s">
        <v>17836</v>
      </c>
      <c r="H784" s="2162"/>
      <c r="I784" s="2162"/>
      <c r="J784" s="621"/>
      <c r="K784" s="621"/>
      <c r="L784" s="621"/>
      <c r="M784" s="621"/>
      <c r="N784" s="621"/>
      <c r="O784" s="621"/>
      <c r="P784" s="621"/>
      <c r="Q784" s="621"/>
      <c r="R784" s="621"/>
      <c r="S784" s="621"/>
      <c r="T784" s="621"/>
      <c r="U784" s="621"/>
      <c r="V784" s="621"/>
      <c r="W784" s="621"/>
      <c r="X784" s="621"/>
      <c r="Y784" s="621"/>
      <c r="Z784" s="621"/>
      <c r="AA784" s="2683"/>
      <c r="AB784" s="3123">
        <v>3.0</v>
      </c>
      <c r="AC784" s="665" t="s">
        <v>55</v>
      </c>
      <c r="AD784" s="665" t="s">
        <v>1577</v>
      </c>
      <c r="AE784" s="641"/>
      <c r="AF784" s="642"/>
      <c r="AG784" s="658"/>
      <c r="AH784" s="1501"/>
    </row>
    <row r="785" ht="15.75" customHeight="1">
      <c r="A785" s="654" t="s">
        <v>17837</v>
      </c>
      <c r="B785" s="1501"/>
      <c r="C785" s="1501"/>
      <c r="D785" s="1501"/>
      <c r="E785" s="654"/>
      <c r="F785" s="654"/>
      <c r="G785" s="654"/>
      <c r="H785" s="882" t="s">
        <v>94</v>
      </c>
      <c r="I785" s="882" t="s">
        <v>94</v>
      </c>
      <c r="J785" s="621"/>
      <c r="K785" s="621"/>
      <c r="L785" s="621"/>
      <c r="M785" s="621"/>
      <c r="N785" s="621"/>
      <c r="O785" s="621"/>
      <c r="P785" s="621"/>
      <c r="Q785" s="621"/>
      <c r="R785" s="621"/>
      <c r="S785" s="621"/>
      <c r="T785" s="621"/>
      <c r="U785" s="621"/>
      <c r="V785" s="621"/>
      <c r="W785" s="621"/>
      <c r="X785" s="621"/>
      <c r="Y785" s="621"/>
      <c r="Z785" s="621"/>
      <c r="AA785" s="2683"/>
      <c r="AB785" s="3123" t="s">
        <v>94</v>
      </c>
      <c r="AC785" s="665" t="s">
        <v>55</v>
      </c>
      <c r="AD785" s="665" t="s">
        <v>1577</v>
      </c>
      <c r="AE785" s="641"/>
      <c r="AF785" s="650"/>
      <c r="AG785" s="658"/>
      <c r="AH785" s="1501"/>
    </row>
    <row r="786" ht="15.75" customHeight="1">
      <c r="A786" s="1501"/>
      <c r="B786" s="654" t="s">
        <v>6650</v>
      </c>
      <c r="C786" s="1501"/>
      <c r="D786" s="1501"/>
      <c r="E786" s="654"/>
      <c r="F786" s="654" t="s">
        <v>17838</v>
      </c>
      <c r="G786" s="654" t="s">
        <v>17839</v>
      </c>
      <c r="H786" s="2162"/>
      <c r="I786" s="2162"/>
      <c r="J786" s="621"/>
      <c r="K786" s="621"/>
      <c r="L786" s="621"/>
      <c r="M786" s="621"/>
      <c r="N786" s="621"/>
      <c r="O786" s="621"/>
      <c r="P786" s="621"/>
      <c r="Q786" s="621"/>
      <c r="R786" s="621"/>
      <c r="S786" s="621"/>
      <c r="T786" s="621"/>
      <c r="U786" s="621"/>
      <c r="V786" s="621"/>
      <c r="W786" s="621"/>
      <c r="X786" s="621"/>
      <c r="Y786" s="621"/>
      <c r="Z786" s="621"/>
      <c r="AA786" s="2683"/>
      <c r="AB786" s="3123">
        <v>2.0</v>
      </c>
      <c r="AC786" s="1803" t="s">
        <v>55</v>
      </c>
      <c r="AD786" s="1803" t="s">
        <v>1577</v>
      </c>
      <c r="AE786" s="658"/>
      <c r="AF786" s="650"/>
      <c r="AG786" s="658"/>
      <c r="AH786" s="1501"/>
    </row>
    <row r="787" ht="15.75" customHeight="1">
      <c r="A787" s="621"/>
      <c r="B787" s="1501"/>
      <c r="C787" s="654" t="s">
        <v>3706</v>
      </c>
      <c r="D787" s="654" t="s">
        <v>3970</v>
      </c>
      <c r="E787" s="654" t="s">
        <v>17840</v>
      </c>
      <c r="F787" s="654" t="s">
        <v>17841</v>
      </c>
      <c r="G787" s="654" t="s">
        <v>17842</v>
      </c>
      <c r="H787" s="2162"/>
      <c r="I787" s="2162"/>
      <c r="J787" s="621"/>
      <c r="K787" s="621"/>
      <c r="L787" s="621"/>
      <c r="M787" s="621"/>
      <c r="N787" s="621"/>
      <c r="O787" s="621"/>
      <c r="P787" s="621"/>
      <c r="Q787" s="621"/>
      <c r="R787" s="621"/>
      <c r="S787" s="621"/>
      <c r="T787" s="621"/>
      <c r="U787" s="621"/>
      <c r="V787" s="621"/>
      <c r="W787" s="621"/>
      <c r="X787" s="621"/>
      <c r="Y787" s="621"/>
      <c r="Z787" s="621"/>
      <c r="AA787" s="2683"/>
      <c r="AB787" s="3123">
        <v>3.0</v>
      </c>
      <c r="AC787" s="1803" t="s">
        <v>55</v>
      </c>
      <c r="AD787" s="1803" t="s">
        <v>1577</v>
      </c>
      <c r="AE787" s="3095" t="s">
        <v>17843</v>
      </c>
      <c r="AF787" s="650" t="s">
        <v>17844</v>
      </c>
      <c r="AG787" s="658"/>
      <c r="AH787" s="1501"/>
    </row>
    <row r="788" ht="15.75" customHeight="1">
      <c r="A788" s="1501"/>
      <c r="B788" s="654" t="s">
        <v>17845</v>
      </c>
      <c r="C788" s="1501"/>
      <c r="D788" s="1501"/>
      <c r="E788" s="3191" t="s">
        <v>17846</v>
      </c>
      <c r="F788" s="623"/>
      <c r="G788" s="623"/>
      <c r="H788" s="882" t="s">
        <v>94</v>
      </c>
      <c r="I788" s="882" t="s">
        <v>94</v>
      </c>
      <c r="J788" s="621"/>
      <c r="K788" s="621"/>
      <c r="L788" s="621"/>
      <c r="M788" s="621"/>
      <c r="N788" s="621"/>
      <c r="O788" s="621"/>
      <c r="P788" s="621"/>
      <c r="Q788" s="621"/>
      <c r="R788" s="621"/>
      <c r="S788" s="621"/>
      <c r="T788" s="621"/>
      <c r="U788" s="621"/>
      <c r="V788" s="621"/>
      <c r="W788" s="621"/>
      <c r="X788" s="621"/>
      <c r="Y788" s="621"/>
      <c r="Z788" s="621"/>
      <c r="AA788" s="2683"/>
      <c r="AB788" s="3123" t="s">
        <v>94</v>
      </c>
      <c r="AC788" s="1803" t="s">
        <v>55</v>
      </c>
      <c r="AD788" s="665" t="s">
        <v>1577</v>
      </c>
      <c r="AE788" s="658"/>
      <c r="AF788" s="642" t="s">
        <v>17847</v>
      </c>
      <c r="AG788" s="658"/>
      <c r="AH788" s="1501"/>
    </row>
    <row r="789" ht="15.75" customHeight="1">
      <c r="A789" s="621"/>
      <c r="B789" s="1501"/>
      <c r="C789" s="654" t="s">
        <v>17848</v>
      </c>
      <c r="D789" s="1501"/>
      <c r="E789" s="654"/>
      <c r="F789" s="654"/>
      <c r="G789" s="654"/>
      <c r="H789" s="882" t="s">
        <v>94</v>
      </c>
      <c r="I789" s="882" t="s">
        <v>94</v>
      </c>
      <c r="J789" s="621"/>
      <c r="K789" s="621"/>
      <c r="L789" s="621"/>
      <c r="M789" s="621"/>
      <c r="N789" s="621"/>
      <c r="O789" s="621"/>
      <c r="P789" s="621"/>
      <c r="Q789" s="621"/>
      <c r="R789" s="621"/>
      <c r="S789" s="621"/>
      <c r="T789" s="621"/>
      <c r="U789" s="621"/>
      <c r="V789" s="621"/>
      <c r="W789" s="621"/>
      <c r="X789" s="621"/>
      <c r="Y789" s="621"/>
      <c r="Z789" s="621"/>
      <c r="AA789" s="2683"/>
      <c r="AB789" s="3123" t="s">
        <v>94</v>
      </c>
      <c r="AC789" s="1803" t="s">
        <v>55</v>
      </c>
      <c r="AD789" s="1803" t="s">
        <v>1577</v>
      </c>
      <c r="AE789" s="658"/>
      <c r="AF789" s="650"/>
      <c r="AG789" s="658"/>
      <c r="AH789" s="1501"/>
    </row>
    <row r="790" ht="15.75" customHeight="1">
      <c r="A790" s="1501"/>
      <c r="B790" s="1501"/>
      <c r="C790" s="1501"/>
      <c r="D790" s="654" t="s">
        <v>17849</v>
      </c>
      <c r="E790" s="654" t="s">
        <v>17850</v>
      </c>
      <c r="F790" s="654" t="s">
        <v>17851</v>
      </c>
      <c r="G790" s="654" t="s">
        <v>17852</v>
      </c>
      <c r="H790" s="2162"/>
      <c r="I790" s="2162"/>
      <c r="J790" s="621"/>
      <c r="K790" s="621"/>
      <c r="L790" s="621"/>
      <c r="M790" s="621"/>
      <c r="N790" s="621"/>
      <c r="O790" s="621"/>
      <c r="P790" s="621"/>
      <c r="Q790" s="621"/>
      <c r="R790" s="621"/>
      <c r="S790" s="621"/>
      <c r="T790" s="621"/>
      <c r="U790" s="621"/>
      <c r="V790" s="621"/>
      <c r="W790" s="621"/>
      <c r="X790" s="621"/>
      <c r="Y790" s="621"/>
      <c r="Z790" s="621"/>
      <c r="AA790" s="2683"/>
      <c r="AB790" s="3123">
        <v>3.0</v>
      </c>
      <c r="AC790" s="1803" t="s">
        <v>55</v>
      </c>
      <c r="AD790" s="1803" t="s">
        <v>1577</v>
      </c>
      <c r="AE790" s="658"/>
      <c r="AF790" s="650" t="s">
        <v>17853</v>
      </c>
      <c r="AG790" s="658"/>
      <c r="AH790" s="1501"/>
    </row>
    <row r="791" ht="15.75" hidden="1" customHeight="1">
      <c r="A791" s="1501"/>
      <c r="B791" s="1501"/>
      <c r="C791" s="1501"/>
      <c r="D791" s="1501"/>
      <c r="E791" s="654" t="s">
        <v>17854</v>
      </c>
      <c r="F791" s="654" t="s">
        <v>17851</v>
      </c>
      <c r="G791" s="654" t="s">
        <v>17852</v>
      </c>
      <c r="H791" s="1125"/>
      <c r="I791" s="1125"/>
      <c r="J791" s="621"/>
      <c r="K791" s="621"/>
      <c r="L791" s="621"/>
      <c r="M791" s="621"/>
      <c r="N791" s="621"/>
      <c r="O791" s="621"/>
      <c r="P791" s="621"/>
      <c r="Q791" s="621"/>
      <c r="R791" s="621"/>
      <c r="S791" s="621"/>
      <c r="T791" s="621"/>
      <c r="U791" s="621"/>
      <c r="V791" s="621"/>
      <c r="W791" s="621"/>
      <c r="X791" s="621"/>
      <c r="Y791" s="621"/>
      <c r="Z791" s="621"/>
      <c r="AA791" s="2683"/>
      <c r="AB791" s="3123">
        <v>4.0</v>
      </c>
      <c r="AC791" s="1803" t="s">
        <v>55</v>
      </c>
      <c r="AD791" s="1803" t="s">
        <v>1577</v>
      </c>
      <c r="AE791" s="658"/>
      <c r="AF791" s="641"/>
      <c r="AG791" s="658"/>
      <c r="AH791" s="1501"/>
    </row>
    <row r="792" ht="15.75" customHeight="1">
      <c r="A792" s="1501"/>
      <c r="B792" s="1501"/>
      <c r="C792" s="654" t="s">
        <v>17855</v>
      </c>
      <c r="D792" s="654" t="s">
        <v>17856</v>
      </c>
      <c r="E792" s="654"/>
      <c r="F792" s="654" t="s">
        <v>17857</v>
      </c>
      <c r="G792" s="654" t="s">
        <v>17858</v>
      </c>
      <c r="H792" s="2162"/>
      <c r="I792" s="2162"/>
      <c r="J792" s="621"/>
      <c r="K792" s="621"/>
      <c r="L792" s="621"/>
      <c r="M792" s="621"/>
      <c r="N792" s="621"/>
      <c r="O792" s="621"/>
      <c r="P792" s="621"/>
      <c r="Q792" s="621"/>
      <c r="R792" s="621"/>
      <c r="S792" s="621"/>
      <c r="T792" s="621"/>
      <c r="U792" s="621"/>
      <c r="V792" s="621"/>
      <c r="W792" s="621"/>
      <c r="X792" s="621"/>
      <c r="Y792" s="621"/>
      <c r="Z792" s="621"/>
      <c r="AA792" s="2683"/>
      <c r="AB792" s="3123">
        <v>1.0</v>
      </c>
      <c r="AC792" s="1803" t="s">
        <v>55</v>
      </c>
      <c r="AD792" s="1803" t="s">
        <v>1577</v>
      </c>
      <c r="AE792" s="658"/>
      <c r="AF792" s="650"/>
      <c r="AG792" s="658"/>
      <c r="AH792" s="1501"/>
    </row>
    <row r="793" ht="15.75" customHeight="1">
      <c r="A793" s="1501"/>
      <c r="B793" s="1501"/>
      <c r="C793" s="654" t="s">
        <v>17859</v>
      </c>
      <c r="D793" s="1501"/>
      <c r="E793" s="654" t="s">
        <v>17860</v>
      </c>
      <c r="F793" s="654" t="s">
        <v>17861</v>
      </c>
      <c r="G793" s="654" t="s">
        <v>17862</v>
      </c>
      <c r="H793" s="2162"/>
      <c r="I793" s="2162"/>
      <c r="J793" s="621"/>
      <c r="K793" s="621"/>
      <c r="L793" s="621"/>
      <c r="M793" s="621"/>
      <c r="N793" s="621"/>
      <c r="O793" s="621"/>
      <c r="P793" s="621"/>
      <c r="Q793" s="621"/>
      <c r="R793" s="621"/>
      <c r="S793" s="621"/>
      <c r="T793" s="621"/>
      <c r="U793" s="621"/>
      <c r="V793" s="621"/>
      <c r="W793" s="621"/>
      <c r="X793" s="621"/>
      <c r="Y793" s="621"/>
      <c r="Z793" s="621"/>
      <c r="AA793" s="2683"/>
      <c r="AB793" s="3123">
        <v>3.0</v>
      </c>
      <c r="AC793" s="1803" t="s">
        <v>55</v>
      </c>
      <c r="AD793" s="1803" t="s">
        <v>1577</v>
      </c>
      <c r="AE793" s="658"/>
      <c r="AF793" s="650"/>
      <c r="AG793" s="658"/>
      <c r="AH793" s="1501"/>
    </row>
    <row r="794" ht="15.75" hidden="1" customHeight="1">
      <c r="A794" s="654" t="s">
        <v>16119</v>
      </c>
      <c r="B794" s="1501"/>
      <c r="C794" s="1501"/>
      <c r="D794" s="1501"/>
      <c r="E794" s="654"/>
      <c r="F794" s="654"/>
      <c r="G794" s="654"/>
      <c r="H794" s="1125"/>
      <c r="I794" s="1125"/>
      <c r="J794" s="621"/>
      <c r="K794" s="621"/>
      <c r="L794" s="621"/>
      <c r="M794" s="621"/>
      <c r="N794" s="621"/>
      <c r="O794" s="621"/>
      <c r="P794" s="621"/>
      <c r="Q794" s="621"/>
      <c r="R794" s="621"/>
      <c r="S794" s="621"/>
      <c r="T794" s="621"/>
      <c r="U794" s="621"/>
      <c r="V794" s="621"/>
      <c r="W794" s="621"/>
      <c r="X794" s="621"/>
      <c r="Y794" s="621"/>
      <c r="Z794" s="621"/>
      <c r="AA794" s="2683"/>
      <c r="AB794" s="3123">
        <v>4.0</v>
      </c>
      <c r="AC794" s="1803" t="s">
        <v>55</v>
      </c>
      <c r="AD794" s="1803" t="s">
        <v>1577</v>
      </c>
      <c r="AE794" s="641"/>
      <c r="AF794" s="658"/>
      <c r="AG794" s="658"/>
      <c r="AH794" s="1501"/>
    </row>
    <row r="795" ht="15.75" hidden="1" customHeight="1">
      <c r="A795" s="1501"/>
      <c r="B795" s="654" t="s">
        <v>6658</v>
      </c>
      <c r="C795" s="654" t="s">
        <v>6659</v>
      </c>
      <c r="D795" s="1501"/>
      <c r="E795" s="654"/>
      <c r="F795" s="654" t="s">
        <v>17863</v>
      </c>
      <c r="G795" s="654" t="s">
        <v>17864</v>
      </c>
      <c r="H795" s="1125"/>
      <c r="I795" s="1125"/>
      <c r="J795" s="621"/>
      <c r="K795" s="621"/>
      <c r="L795" s="621"/>
      <c r="M795" s="621"/>
      <c r="N795" s="621"/>
      <c r="O795" s="621"/>
      <c r="P795" s="621"/>
      <c r="Q795" s="621"/>
      <c r="R795" s="621"/>
      <c r="S795" s="621"/>
      <c r="T795" s="621"/>
      <c r="U795" s="621"/>
      <c r="V795" s="621"/>
      <c r="W795" s="621"/>
      <c r="X795" s="621"/>
      <c r="Y795" s="621"/>
      <c r="Z795" s="621"/>
      <c r="AA795" s="2683"/>
      <c r="AB795" s="3123">
        <v>4.0</v>
      </c>
      <c r="AC795" s="1803" t="s">
        <v>55</v>
      </c>
      <c r="AD795" s="1803" t="s">
        <v>1577</v>
      </c>
      <c r="AE795" s="658"/>
      <c r="AF795" s="658"/>
      <c r="AG795" s="658"/>
      <c r="AH795" s="1501"/>
    </row>
    <row r="796" ht="15.75" hidden="1" customHeight="1">
      <c r="A796" s="1501"/>
      <c r="B796" s="654" t="s">
        <v>17865</v>
      </c>
      <c r="C796" s="654" t="s">
        <v>16191</v>
      </c>
      <c r="D796" s="1501"/>
      <c r="E796" s="654"/>
      <c r="F796" s="654" t="s">
        <v>17866</v>
      </c>
      <c r="G796" s="654" t="s">
        <v>17867</v>
      </c>
      <c r="H796" s="1125"/>
      <c r="I796" s="1125"/>
      <c r="J796" s="621"/>
      <c r="K796" s="621"/>
      <c r="L796" s="621"/>
      <c r="M796" s="621"/>
      <c r="N796" s="621"/>
      <c r="O796" s="621"/>
      <c r="P796" s="621"/>
      <c r="Q796" s="621"/>
      <c r="R796" s="621"/>
      <c r="S796" s="621"/>
      <c r="T796" s="621"/>
      <c r="U796" s="621"/>
      <c r="V796" s="621"/>
      <c r="W796" s="621"/>
      <c r="X796" s="621"/>
      <c r="Y796" s="621"/>
      <c r="Z796" s="621"/>
      <c r="AA796" s="2683"/>
      <c r="AB796" s="3123">
        <v>4.0</v>
      </c>
      <c r="AC796" s="1803" t="s">
        <v>55</v>
      </c>
      <c r="AD796" s="1803" t="s">
        <v>1577</v>
      </c>
      <c r="AE796" s="658"/>
      <c r="AF796" s="658"/>
      <c r="AG796" s="658"/>
      <c r="AH796" s="1501"/>
    </row>
    <row r="797" ht="15.75" hidden="1" customHeight="1">
      <c r="A797" s="1501"/>
      <c r="B797" s="1501"/>
      <c r="C797" s="1501"/>
      <c r="D797" s="654" t="s">
        <v>17868</v>
      </c>
      <c r="E797" s="654" t="s">
        <v>17869</v>
      </c>
      <c r="F797" s="654" t="s">
        <v>17870</v>
      </c>
      <c r="G797" s="654" t="s">
        <v>17871</v>
      </c>
      <c r="H797" s="1125"/>
      <c r="I797" s="1125"/>
      <c r="J797" s="621"/>
      <c r="K797" s="621"/>
      <c r="L797" s="621"/>
      <c r="M797" s="621"/>
      <c r="N797" s="621"/>
      <c r="O797" s="621"/>
      <c r="P797" s="621"/>
      <c r="Q797" s="621"/>
      <c r="R797" s="621"/>
      <c r="S797" s="621"/>
      <c r="T797" s="621"/>
      <c r="U797" s="621"/>
      <c r="V797" s="621"/>
      <c r="W797" s="621"/>
      <c r="X797" s="621"/>
      <c r="Y797" s="621"/>
      <c r="Z797" s="621"/>
      <c r="AA797" s="2683"/>
      <c r="AB797" s="3123">
        <v>4.0</v>
      </c>
      <c r="AC797" s="1803" t="s">
        <v>55</v>
      </c>
      <c r="AD797" s="1803" t="s">
        <v>1577</v>
      </c>
      <c r="AE797" s="658"/>
      <c r="AF797" s="658"/>
      <c r="AG797" s="658"/>
      <c r="AH797" s="1501"/>
    </row>
    <row r="798" ht="15.75" customHeight="1">
      <c r="A798" s="654" t="s">
        <v>17872</v>
      </c>
      <c r="B798" s="1501"/>
      <c r="C798" s="1501"/>
      <c r="D798" s="1501"/>
      <c r="E798" s="654"/>
      <c r="F798" s="654"/>
      <c r="G798" s="654"/>
      <c r="H798" s="882" t="s">
        <v>94</v>
      </c>
      <c r="I798" s="882" t="s">
        <v>94</v>
      </c>
      <c r="J798" s="621"/>
      <c r="K798" s="621"/>
      <c r="L798" s="621"/>
      <c r="M798" s="621"/>
      <c r="N798" s="621"/>
      <c r="O798" s="621"/>
      <c r="P798" s="621"/>
      <c r="Q798" s="621"/>
      <c r="R798" s="621"/>
      <c r="S798" s="621"/>
      <c r="T798" s="621"/>
      <c r="U798" s="621"/>
      <c r="V798" s="621"/>
      <c r="W798" s="621"/>
      <c r="X798" s="621"/>
      <c r="Y798" s="621"/>
      <c r="Z798" s="621"/>
      <c r="AA798" s="2683"/>
      <c r="AB798" s="3123" t="s">
        <v>94</v>
      </c>
      <c r="AC798" s="1803" t="s">
        <v>55</v>
      </c>
      <c r="AD798" s="1803" t="s">
        <v>1577</v>
      </c>
      <c r="AE798" s="658"/>
      <c r="AF798" s="650"/>
      <c r="AG798" s="658"/>
      <c r="AH798" s="1501"/>
    </row>
    <row r="799" ht="15.75" hidden="1" customHeight="1">
      <c r="A799" s="1501"/>
      <c r="B799" s="654" t="s">
        <v>16154</v>
      </c>
      <c r="C799" s="1501"/>
      <c r="D799" s="1501"/>
      <c r="E799" s="654"/>
      <c r="F799" s="654" t="s">
        <v>17873</v>
      </c>
      <c r="G799" s="654" t="s">
        <v>17874</v>
      </c>
      <c r="H799" s="1125"/>
      <c r="I799" s="1125"/>
      <c r="J799" s="621"/>
      <c r="K799" s="621"/>
      <c r="L799" s="621"/>
      <c r="M799" s="621"/>
      <c r="N799" s="621"/>
      <c r="O799" s="621"/>
      <c r="P799" s="621"/>
      <c r="Q799" s="621"/>
      <c r="R799" s="621"/>
      <c r="S799" s="621"/>
      <c r="T799" s="621"/>
      <c r="U799" s="621"/>
      <c r="V799" s="621"/>
      <c r="W799" s="621"/>
      <c r="X799" s="621"/>
      <c r="Y799" s="621"/>
      <c r="Z799" s="621"/>
      <c r="AA799" s="2683"/>
      <c r="AB799" s="3123">
        <v>4.0</v>
      </c>
      <c r="AC799" s="1803" t="s">
        <v>55</v>
      </c>
      <c r="AD799" s="1803" t="s">
        <v>1577</v>
      </c>
      <c r="AE799" s="658"/>
      <c r="AF799" s="658"/>
      <c r="AG799" s="658"/>
      <c r="AH799" s="1501"/>
    </row>
    <row r="800" ht="15.75" customHeight="1">
      <c r="A800" s="1501"/>
      <c r="B800" s="654" t="s">
        <v>2928</v>
      </c>
      <c r="C800" s="1501"/>
      <c r="D800" s="1501"/>
      <c r="E800" s="654"/>
      <c r="F800" s="654"/>
      <c r="G800" s="654"/>
      <c r="H800" s="882" t="s">
        <v>94</v>
      </c>
      <c r="I800" s="882" t="s">
        <v>94</v>
      </c>
      <c r="J800" s="621"/>
      <c r="K800" s="621"/>
      <c r="L800" s="621"/>
      <c r="M800" s="621"/>
      <c r="N800" s="621"/>
      <c r="O800" s="621"/>
      <c r="P800" s="621"/>
      <c r="Q800" s="621"/>
      <c r="R800" s="621"/>
      <c r="S800" s="621"/>
      <c r="T800" s="621"/>
      <c r="U800" s="621"/>
      <c r="V800" s="621"/>
      <c r="W800" s="621"/>
      <c r="X800" s="621"/>
      <c r="Y800" s="621"/>
      <c r="Z800" s="621"/>
      <c r="AA800" s="2683"/>
      <c r="AB800" s="3123" t="s">
        <v>94</v>
      </c>
      <c r="AC800" s="1803" t="s">
        <v>55</v>
      </c>
      <c r="AD800" s="1803" t="s">
        <v>1577</v>
      </c>
      <c r="AE800" s="658"/>
      <c r="AF800" s="650"/>
      <c r="AG800" s="658"/>
      <c r="AH800" s="1501"/>
    </row>
    <row r="801" ht="15.75" customHeight="1">
      <c r="A801" s="1501"/>
      <c r="B801" s="1501"/>
      <c r="C801" s="654" t="s">
        <v>17875</v>
      </c>
      <c r="D801" s="1501"/>
      <c r="E801" s="654" t="s">
        <v>17876</v>
      </c>
      <c r="F801" s="654" t="s">
        <v>6845</v>
      </c>
      <c r="G801" s="654" t="s">
        <v>17877</v>
      </c>
      <c r="H801" s="2162"/>
      <c r="I801" s="2162"/>
      <c r="J801" s="621"/>
      <c r="K801" s="621"/>
      <c r="L801" s="621"/>
      <c r="M801" s="621"/>
      <c r="N801" s="621"/>
      <c r="O801" s="621"/>
      <c r="P801" s="621"/>
      <c r="Q801" s="621"/>
      <c r="R801" s="621"/>
      <c r="S801" s="621"/>
      <c r="T801" s="621"/>
      <c r="U801" s="621"/>
      <c r="V801" s="621"/>
      <c r="W801" s="621"/>
      <c r="X801" s="621"/>
      <c r="Y801" s="621"/>
      <c r="Z801" s="621"/>
      <c r="AA801" s="2683"/>
      <c r="AB801" s="3123">
        <v>1.0</v>
      </c>
      <c r="AC801" s="1803" t="s">
        <v>55</v>
      </c>
      <c r="AD801" s="1803" t="s">
        <v>1577</v>
      </c>
      <c r="AE801" s="658"/>
      <c r="AF801" s="650" t="s">
        <v>17878</v>
      </c>
      <c r="AG801" s="658"/>
      <c r="AH801" s="1501"/>
    </row>
    <row r="802" ht="15.75" customHeight="1">
      <c r="A802" s="1501"/>
      <c r="B802" s="1501"/>
      <c r="C802" s="654" t="s">
        <v>17879</v>
      </c>
      <c r="D802" s="1501"/>
      <c r="E802" s="654"/>
      <c r="F802" s="654" t="s">
        <v>17880</v>
      </c>
      <c r="G802" s="654" t="s">
        <v>17881</v>
      </c>
      <c r="H802" s="2162"/>
      <c r="I802" s="2162"/>
      <c r="J802" s="621"/>
      <c r="K802" s="621"/>
      <c r="L802" s="621"/>
      <c r="M802" s="621"/>
      <c r="N802" s="621"/>
      <c r="O802" s="621"/>
      <c r="P802" s="621"/>
      <c r="Q802" s="621"/>
      <c r="R802" s="621"/>
      <c r="S802" s="621"/>
      <c r="T802" s="621"/>
      <c r="U802" s="621"/>
      <c r="V802" s="621"/>
      <c r="W802" s="621"/>
      <c r="X802" s="621"/>
      <c r="Y802" s="621"/>
      <c r="Z802" s="621"/>
      <c r="AA802" s="2683"/>
      <c r="AB802" s="3123">
        <v>1.0</v>
      </c>
      <c r="AC802" s="1803" t="s">
        <v>55</v>
      </c>
      <c r="AD802" s="1803" t="s">
        <v>1577</v>
      </c>
      <c r="AE802" s="3163"/>
      <c r="AF802" s="3163" t="s">
        <v>17882</v>
      </c>
      <c r="AG802" s="658"/>
      <c r="AH802" s="1501"/>
    </row>
    <row r="803" ht="15.75" customHeight="1">
      <c r="A803" s="3159" t="s">
        <v>16627</v>
      </c>
      <c r="B803" s="2321"/>
      <c r="C803" s="2321"/>
      <c r="D803" s="2321"/>
      <c r="E803" s="1813"/>
      <c r="F803" s="1813"/>
      <c r="G803" s="1813"/>
      <c r="H803" s="2159"/>
      <c r="I803" s="2159"/>
      <c r="J803" s="2158"/>
      <c r="K803" s="2158"/>
      <c r="L803" s="2158"/>
      <c r="M803" s="2158"/>
      <c r="N803" s="2158"/>
      <c r="O803" s="2158"/>
      <c r="P803" s="2158"/>
      <c r="Q803" s="2158"/>
      <c r="R803" s="2158"/>
      <c r="S803" s="2158"/>
      <c r="T803" s="2158"/>
      <c r="U803" s="2158"/>
      <c r="V803" s="2158"/>
      <c r="W803" s="2158"/>
      <c r="X803" s="2158"/>
      <c r="Y803" s="2158"/>
      <c r="Z803" s="2158"/>
      <c r="AA803" s="3160"/>
      <c r="AB803" s="3122"/>
      <c r="AC803" s="1785"/>
      <c r="AD803" s="1785"/>
      <c r="AE803" s="1785"/>
      <c r="AF803" s="1780"/>
      <c r="AG803" s="1785"/>
      <c r="AH803" s="2321"/>
    </row>
    <row r="804" ht="15.75" customHeight="1">
      <c r="A804" s="1501" t="s">
        <v>6547</v>
      </c>
      <c r="B804" s="1501"/>
      <c r="C804" s="1501"/>
      <c r="D804" s="1501"/>
      <c r="E804" s="654"/>
      <c r="F804" s="654"/>
      <c r="G804" s="654"/>
      <c r="H804" s="882" t="s">
        <v>94</v>
      </c>
      <c r="I804" s="882" t="s">
        <v>94</v>
      </c>
      <c r="J804" s="621"/>
      <c r="K804" s="621"/>
      <c r="L804" s="621"/>
      <c r="M804" s="621"/>
      <c r="N804" s="621"/>
      <c r="O804" s="621"/>
      <c r="P804" s="621"/>
      <c r="Q804" s="621"/>
      <c r="R804" s="621"/>
      <c r="S804" s="621"/>
      <c r="T804" s="621"/>
      <c r="U804" s="621"/>
      <c r="V804" s="621"/>
      <c r="W804" s="621"/>
      <c r="X804" s="621"/>
      <c r="Y804" s="621"/>
      <c r="Z804" s="621"/>
      <c r="AA804" s="2683"/>
      <c r="AB804" s="3123" t="s">
        <v>94</v>
      </c>
      <c r="AC804" s="1803" t="s">
        <v>55</v>
      </c>
      <c r="AD804" s="1803" t="s">
        <v>3948</v>
      </c>
      <c r="AE804" s="641"/>
      <c r="AF804" s="650"/>
      <c r="AG804" s="658"/>
      <c r="AH804" s="1501"/>
    </row>
    <row r="805" ht="15.75" customHeight="1">
      <c r="A805" s="1501"/>
      <c r="B805" s="1501"/>
      <c r="C805" s="1501"/>
      <c r="D805" s="1501"/>
      <c r="E805" s="654"/>
      <c r="F805" s="654" t="s">
        <v>17883</v>
      </c>
      <c r="G805" s="654" t="s">
        <v>17884</v>
      </c>
      <c r="H805" s="2162"/>
      <c r="I805" s="2162"/>
      <c r="J805" s="621"/>
      <c r="K805" s="621"/>
      <c r="L805" s="621"/>
      <c r="M805" s="621"/>
      <c r="N805" s="621"/>
      <c r="O805" s="621"/>
      <c r="P805" s="621"/>
      <c r="Q805" s="621"/>
      <c r="R805" s="621"/>
      <c r="S805" s="621"/>
      <c r="T805" s="621"/>
      <c r="U805" s="621"/>
      <c r="V805" s="621"/>
      <c r="W805" s="621"/>
      <c r="X805" s="621"/>
      <c r="Y805" s="621"/>
      <c r="Z805" s="621"/>
      <c r="AA805" s="2683"/>
      <c r="AB805" s="3123">
        <v>1.0</v>
      </c>
      <c r="AC805" s="1803" t="s">
        <v>55</v>
      </c>
      <c r="AD805" s="1803" t="s">
        <v>3208</v>
      </c>
      <c r="AE805" s="658"/>
      <c r="AF805" s="650" t="s">
        <v>17885</v>
      </c>
      <c r="AG805" s="658"/>
      <c r="AH805" s="1501"/>
    </row>
    <row r="806" ht="15.75" customHeight="1">
      <c r="A806" s="1501" t="s">
        <v>17886</v>
      </c>
      <c r="B806" s="1501"/>
      <c r="C806" s="1501"/>
      <c r="D806" s="1501"/>
      <c r="E806" s="654"/>
      <c r="F806" s="654"/>
      <c r="G806" s="654"/>
      <c r="H806" s="882" t="s">
        <v>94</v>
      </c>
      <c r="I806" s="882" t="s">
        <v>94</v>
      </c>
      <c r="J806" s="621"/>
      <c r="K806" s="621"/>
      <c r="L806" s="621"/>
      <c r="M806" s="621"/>
      <c r="N806" s="621"/>
      <c r="O806" s="621"/>
      <c r="P806" s="621"/>
      <c r="Q806" s="621"/>
      <c r="R806" s="621"/>
      <c r="S806" s="621"/>
      <c r="T806" s="621"/>
      <c r="U806" s="621"/>
      <c r="V806" s="621"/>
      <c r="W806" s="621"/>
      <c r="X806" s="621"/>
      <c r="Y806" s="621"/>
      <c r="Z806" s="621"/>
      <c r="AA806" s="2683"/>
      <c r="AB806" s="3123" t="s">
        <v>94</v>
      </c>
      <c r="AC806" s="1803" t="s">
        <v>55</v>
      </c>
      <c r="AD806" s="1803" t="s">
        <v>3948</v>
      </c>
      <c r="AE806" s="658"/>
      <c r="AF806" s="650"/>
      <c r="AG806" s="658"/>
      <c r="AH806" s="1501"/>
    </row>
    <row r="807" ht="15.75" customHeight="1">
      <c r="A807" s="1501"/>
      <c r="B807" s="1501" t="s">
        <v>17887</v>
      </c>
      <c r="C807" s="1501"/>
      <c r="D807" s="1501"/>
      <c r="E807" s="654"/>
      <c r="F807" s="654"/>
      <c r="G807" s="623"/>
      <c r="H807" s="882" t="s">
        <v>94</v>
      </c>
      <c r="I807" s="882" t="s">
        <v>94</v>
      </c>
      <c r="J807" s="621"/>
      <c r="K807" s="621"/>
      <c r="L807" s="621"/>
      <c r="M807" s="621"/>
      <c r="N807" s="621"/>
      <c r="O807" s="621"/>
      <c r="P807" s="621"/>
      <c r="Q807" s="621"/>
      <c r="R807" s="621"/>
      <c r="S807" s="621"/>
      <c r="T807" s="621"/>
      <c r="U807" s="621"/>
      <c r="V807" s="621"/>
      <c r="W807" s="621"/>
      <c r="X807" s="621"/>
      <c r="Y807" s="621"/>
      <c r="Z807" s="621"/>
      <c r="AA807" s="2683"/>
      <c r="AB807" s="3123" t="s">
        <v>94</v>
      </c>
      <c r="AC807" s="1803" t="s">
        <v>55</v>
      </c>
      <c r="AD807" s="1803" t="s">
        <v>3948</v>
      </c>
      <c r="AE807" s="641"/>
      <c r="AF807" s="642"/>
      <c r="AG807" s="658"/>
      <c r="AH807" s="1501"/>
    </row>
    <row r="808" ht="15.75" customHeight="1">
      <c r="A808" s="1501"/>
      <c r="B808" s="1501"/>
      <c r="C808" s="1501" t="s">
        <v>10845</v>
      </c>
      <c r="D808" s="1501"/>
      <c r="E808" s="654" t="s">
        <v>17888</v>
      </c>
      <c r="F808" s="654" t="s">
        <v>17889</v>
      </c>
      <c r="G808" s="654" t="s">
        <v>17890</v>
      </c>
      <c r="H808" s="2162"/>
      <c r="I808" s="2162"/>
      <c r="J808" s="621"/>
      <c r="K808" s="621"/>
      <c r="L808" s="621"/>
      <c r="M808" s="621"/>
      <c r="N808" s="621"/>
      <c r="O808" s="621"/>
      <c r="P808" s="621"/>
      <c r="Q808" s="621"/>
      <c r="R808" s="621"/>
      <c r="S808" s="621"/>
      <c r="T808" s="621"/>
      <c r="U808" s="621"/>
      <c r="V808" s="621"/>
      <c r="W808" s="621"/>
      <c r="X808" s="621"/>
      <c r="Y808" s="621"/>
      <c r="Z808" s="621"/>
      <c r="AA808" s="2683"/>
      <c r="AB808" s="3123">
        <v>3.0</v>
      </c>
      <c r="AC808" s="1803" t="s">
        <v>55</v>
      </c>
      <c r="AD808" s="1803" t="s">
        <v>3948</v>
      </c>
      <c r="AE808" s="656" t="s">
        <v>17891</v>
      </c>
      <c r="AF808" s="650" t="s">
        <v>17892</v>
      </c>
      <c r="AG808" s="658"/>
      <c r="AH808" s="643" t="s">
        <v>17893</v>
      </c>
    </row>
    <row r="809" ht="15.75" hidden="1" customHeight="1">
      <c r="A809" s="1501"/>
      <c r="B809" s="1501"/>
      <c r="C809" s="1501"/>
      <c r="D809" s="654" t="s">
        <v>17894</v>
      </c>
      <c r="E809" s="654"/>
      <c r="F809" s="654" t="s">
        <v>17895</v>
      </c>
      <c r="G809" s="623" t="s">
        <v>17896</v>
      </c>
      <c r="H809" s="1125"/>
      <c r="I809" s="1125"/>
      <c r="J809" s="621"/>
      <c r="K809" s="621"/>
      <c r="L809" s="621"/>
      <c r="M809" s="621"/>
      <c r="N809" s="621"/>
      <c r="O809" s="621"/>
      <c r="P809" s="621"/>
      <c r="Q809" s="621"/>
      <c r="R809" s="621"/>
      <c r="S809" s="621"/>
      <c r="T809" s="621"/>
      <c r="U809" s="621"/>
      <c r="V809" s="621"/>
      <c r="W809" s="621"/>
      <c r="X809" s="621"/>
      <c r="Y809" s="621"/>
      <c r="Z809" s="621"/>
      <c r="AA809" s="2683"/>
      <c r="AB809" s="3123">
        <v>4.0</v>
      </c>
      <c r="AC809" s="1803" t="s">
        <v>55</v>
      </c>
      <c r="AD809" s="1803" t="s">
        <v>3948</v>
      </c>
      <c r="AE809" s="641"/>
      <c r="AF809" s="641"/>
      <c r="AG809" s="658"/>
      <c r="AH809" s="1501"/>
    </row>
    <row r="810" ht="15.75" customHeight="1">
      <c r="A810" s="1501"/>
      <c r="B810" s="1501"/>
      <c r="C810" s="1501" t="s">
        <v>17897</v>
      </c>
      <c r="D810" s="1501"/>
      <c r="E810" s="654"/>
      <c r="F810" s="654"/>
      <c r="G810" s="654"/>
      <c r="H810" s="882" t="s">
        <v>94</v>
      </c>
      <c r="I810" s="882" t="s">
        <v>94</v>
      </c>
      <c r="J810" s="621"/>
      <c r="K810" s="621"/>
      <c r="L810" s="621"/>
      <c r="M810" s="621"/>
      <c r="N810" s="621"/>
      <c r="O810" s="621"/>
      <c r="P810" s="621"/>
      <c r="Q810" s="621"/>
      <c r="R810" s="621"/>
      <c r="S810" s="621"/>
      <c r="T810" s="621"/>
      <c r="U810" s="621"/>
      <c r="V810" s="621"/>
      <c r="W810" s="621"/>
      <c r="X810" s="621"/>
      <c r="Y810" s="621"/>
      <c r="Z810" s="621"/>
      <c r="AA810" s="2683"/>
      <c r="AB810" s="3123" t="s">
        <v>94</v>
      </c>
      <c r="AC810" s="1803" t="s">
        <v>55</v>
      </c>
      <c r="AD810" s="1803" t="s">
        <v>3948</v>
      </c>
      <c r="AE810" s="658"/>
      <c r="AF810" s="650"/>
      <c r="AG810" s="658"/>
      <c r="AH810" s="1501"/>
    </row>
    <row r="811" ht="15.75" customHeight="1">
      <c r="A811" s="1501"/>
      <c r="B811" s="1501"/>
      <c r="C811" s="1501"/>
      <c r="D811" s="654" t="s">
        <v>3400</v>
      </c>
      <c r="E811" s="654" t="s">
        <v>17898</v>
      </c>
      <c r="F811" s="654" t="s">
        <v>17899</v>
      </c>
      <c r="G811" s="654" t="s">
        <v>17900</v>
      </c>
      <c r="H811" s="2162"/>
      <c r="I811" s="2162"/>
      <c r="J811" s="621"/>
      <c r="K811" s="621"/>
      <c r="L811" s="621"/>
      <c r="M811" s="621"/>
      <c r="N811" s="621"/>
      <c r="O811" s="621"/>
      <c r="P811" s="621"/>
      <c r="Q811" s="621"/>
      <c r="R811" s="621"/>
      <c r="S811" s="621"/>
      <c r="T811" s="621"/>
      <c r="U811" s="621"/>
      <c r="V811" s="621"/>
      <c r="W811" s="621"/>
      <c r="X811" s="621"/>
      <c r="Y811" s="621"/>
      <c r="Z811" s="621"/>
      <c r="AA811" s="2683"/>
      <c r="AB811" s="3123">
        <v>2.0</v>
      </c>
      <c r="AC811" s="1803" t="s">
        <v>55</v>
      </c>
      <c r="AD811" s="1803" t="s">
        <v>3948</v>
      </c>
      <c r="AE811" s="658"/>
      <c r="AF811" s="650"/>
      <c r="AG811" s="658"/>
      <c r="AH811" s="1501"/>
    </row>
    <row r="812" ht="15.75" customHeight="1">
      <c r="A812" s="1501"/>
      <c r="B812" s="1501"/>
      <c r="C812" s="1501"/>
      <c r="D812" s="654" t="s">
        <v>1366</v>
      </c>
      <c r="E812" s="654" t="s">
        <v>17898</v>
      </c>
      <c r="F812" s="654" t="s">
        <v>17901</v>
      </c>
      <c r="G812" s="654" t="s">
        <v>17902</v>
      </c>
      <c r="H812" s="2162"/>
      <c r="I812" s="2162"/>
      <c r="J812" s="621"/>
      <c r="K812" s="621"/>
      <c r="L812" s="621"/>
      <c r="M812" s="621"/>
      <c r="N812" s="621"/>
      <c r="O812" s="621"/>
      <c r="P812" s="621"/>
      <c r="Q812" s="621"/>
      <c r="R812" s="621"/>
      <c r="S812" s="621"/>
      <c r="T812" s="621"/>
      <c r="U812" s="621"/>
      <c r="V812" s="621"/>
      <c r="W812" s="621"/>
      <c r="X812" s="621"/>
      <c r="Y812" s="621"/>
      <c r="Z812" s="621"/>
      <c r="AA812" s="2683"/>
      <c r="AB812" s="3123">
        <v>2.0</v>
      </c>
      <c r="AC812" s="1803" t="s">
        <v>55</v>
      </c>
      <c r="AD812" s="1803" t="s">
        <v>3948</v>
      </c>
      <c r="AE812" s="641"/>
      <c r="AF812" s="650"/>
      <c r="AG812" s="658"/>
      <c r="AH812" s="1501"/>
    </row>
    <row r="813" ht="15.75" customHeight="1">
      <c r="A813" s="1501"/>
      <c r="B813" s="1501"/>
      <c r="C813" s="1501"/>
      <c r="D813" s="654" t="s">
        <v>3411</v>
      </c>
      <c r="E813" s="654" t="s">
        <v>17898</v>
      </c>
      <c r="F813" s="654" t="s">
        <v>17903</v>
      </c>
      <c r="G813" s="654" t="s">
        <v>17904</v>
      </c>
      <c r="H813" s="2162"/>
      <c r="I813" s="2162"/>
      <c r="J813" s="621"/>
      <c r="K813" s="621"/>
      <c r="L813" s="621"/>
      <c r="M813" s="621"/>
      <c r="N813" s="621"/>
      <c r="O813" s="621"/>
      <c r="P813" s="621"/>
      <c r="Q813" s="621"/>
      <c r="R813" s="621"/>
      <c r="S813" s="621"/>
      <c r="T813" s="621"/>
      <c r="U813" s="621"/>
      <c r="V813" s="621"/>
      <c r="W813" s="621"/>
      <c r="X813" s="621"/>
      <c r="Y813" s="621"/>
      <c r="Z813" s="621"/>
      <c r="AA813" s="2683"/>
      <c r="AB813" s="3123">
        <v>2.0</v>
      </c>
      <c r="AC813" s="1803" t="s">
        <v>55</v>
      </c>
      <c r="AD813" s="1803" t="s">
        <v>3948</v>
      </c>
      <c r="AE813" s="658"/>
      <c r="AF813" s="650"/>
      <c r="AG813" s="658"/>
      <c r="AH813" s="1501"/>
    </row>
    <row r="814" ht="15.75" customHeight="1">
      <c r="A814" s="1501"/>
      <c r="B814" s="1501"/>
      <c r="C814" s="1501" t="s">
        <v>2572</v>
      </c>
      <c r="D814" s="621"/>
      <c r="E814" s="654"/>
      <c r="F814" s="623"/>
      <c r="G814" s="623"/>
      <c r="H814" s="882" t="s">
        <v>94</v>
      </c>
      <c r="I814" s="882" t="s">
        <v>94</v>
      </c>
      <c r="J814" s="621"/>
      <c r="K814" s="621"/>
      <c r="L814" s="621"/>
      <c r="M814" s="621"/>
      <c r="N814" s="621"/>
      <c r="O814" s="621"/>
      <c r="P814" s="621"/>
      <c r="Q814" s="621"/>
      <c r="R814" s="621"/>
      <c r="S814" s="621"/>
      <c r="T814" s="621"/>
      <c r="U814" s="621"/>
      <c r="V814" s="621"/>
      <c r="W814" s="621"/>
      <c r="X814" s="621"/>
      <c r="Y814" s="621"/>
      <c r="Z814" s="621"/>
      <c r="AA814" s="2683"/>
      <c r="AB814" s="3123" t="s">
        <v>94</v>
      </c>
      <c r="AC814" s="1803" t="s">
        <v>55</v>
      </c>
      <c r="AD814" s="665" t="s">
        <v>3948</v>
      </c>
      <c r="AE814" s="658"/>
      <c r="AF814" s="650"/>
      <c r="AG814" s="641"/>
      <c r="AH814" s="1501"/>
    </row>
    <row r="815" ht="15.75" customHeight="1">
      <c r="A815" s="1501"/>
      <c r="B815" s="1501"/>
      <c r="C815" s="1501"/>
      <c r="D815" s="623" t="s">
        <v>11783</v>
      </c>
      <c r="E815" s="654"/>
      <c r="F815" s="623" t="s">
        <v>17905</v>
      </c>
      <c r="G815" s="623" t="s">
        <v>12027</v>
      </c>
      <c r="H815" s="2162"/>
      <c r="I815" s="2162"/>
      <c r="J815" s="621"/>
      <c r="K815" s="621"/>
      <c r="L815" s="621"/>
      <c r="M815" s="621"/>
      <c r="N815" s="621"/>
      <c r="O815" s="621"/>
      <c r="P815" s="621"/>
      <c r="Q815" s="621"/>
      <c r="R815" s="621"/>
      <c r="S815" s="621"/>
      <c r="T815" s="621"/>
      <c r="U815" s="621"/>
      <c r="V815" s="621"/>
      <c r="W815" s="621"/>
      <c r="X815" s="621"/>
      <c r="Y815" s="621"/>
      <c r="Z815" s="621"/>
      <c r="AA815" s="2683"/>
      <c r="AB815" s="3123">
        <v>3.0</v>
      </c>
      <c r="AC815" s="1803" t="s">
        <v>55</v>
      </c>
      <c r="AD815" s="665" t="s">
        <v>3948</v>
      </c>
      <c r="AE815" s="658"/>
      <c r="AF815" s="650"/>
      <c r="AG815" s="641"/>
      <c r="AH815" s="1501"/>
    </row>
    <row r="816" ht="15.75" customHeight="1">
      <c r="A816" s="1501"/>
      <c r="B816" s="1501"/>
      <c r="C816" s="1501"/>
      <c r="D816" s="623" t="s">
        <v>17131</v>
      </c>
      <c r="E816" s="654"/>
      <c r="F816" s="623" t="s">
        <v>17906</v>
      </c>
      <c r="G816" s="623" t="s">
        <v>17907</v>
      </c>
      <c r="H816" s="2162"/>
      <c r="I816" s="2162"/>
      <c r="J816" s="621"/>
      <c r="K816" s="621"/>
      <c r="L816" s="621"/>
      <c r="M816" s="621"/>
      <c r="N816" s="621"/>
      <c r="O816" s="621"/>
      <c r="P816" s="621"/>
      <c r="Q816" s="621"/>
      <c r="R816" s="621"/>
      <c r="S816" s="621"/>
      <c r="T816" s="621"/>
      <c r="U816" s="621"/>
      <c r="V816" s="621"/>
      <c r="W816" s="621"/>
      <c r="X816" s="621"/>
      <c r="Y816" s="621"/>
      <c r="Z816" s="621"/>
      <c r="AA816" s="2683"/>
      <c r="AB816" s="3123">
        <v>3.0</v>
      </c>
      <c r="AC816" s="1803" t="s">
        <v>55</v>
      </c>
      <c r="AD816" s="665" t="s">
        <v>3948</v>
      </c>
      <c r="AE816" s="658"/>
      <c r="AF816" s="650"/>
      <c r="AG816" s="641"/>
      <c r="AH816" s="1501"/>
    </row>
    <row r="817" ht="15.75" customHeight="1">
      <c r="A817" s="1501"/>
      <c r="B817" s="1501"/>
      <c r="C817" s="1501"/>
      <c r="D817" s="623" t="s">
        <v>17908</v>
      </c>
      <c r="E817" s="654"/>
      <c r="F817" s="623" t="s">
        <v>17909</v>
      </c>
      <c r="G817" s="623" t="s">
        <v>17910</v>
      </c>
      <c r="H817" s="2162"/>
      <c r="I817" s="2162"/>
      <c r="J817" s="621"/>
      <c r="K817" s="621"/>
      <c r="L817" s="621"/>
      <c r="M817" s="621"/>
      <c r="N817" s="621"/>
      <c r="O817" s="621"/>
      <c r="P817" s="621"/>
      <c r="Q817" s="621"/>
      <c r="R817" s="621"/>
      <c r="S817" s="621"/>
      <c r="T817" s="621"/>
      <c r="U817" s="621"/>
      <c r="V817" s="621"/>
      <c r="W817" s="621"/>
      <c r="X817" s="621"/>
      <c r="Y817" s="621"/>
      <c r="Z817" s="621"/>
      <c r="AA817" s="2683"/>
      <c r="AB817" s="3123">
        <v>3.0</v>
      </c>
      <c r="AC817" s="1803" t="s">
        <v>55</v>
      </c>
      <c r="AD817" s="665" t="s">
        <v>3948</v>
      </c>
      <c r="AE817" s="641"/>
      <c r="AF817" s="650"/>
      <c r="AG817" s="641"/>
      <c r="AH817" s="1501"/>
    </row>
    <row r="818" ht="15.75" customHeight="1">
      <c r="A818" s="1501"/>
      <c r="B818" s="1501"/>
      <c r="C818" s="1501"/>
      <c r="D818" s="623" t="s">
        <v>17911</v>
      </c>
      <c r="E818" s="654"/>
      <c r="F818" s="623" t="s">
        <v>17912</v>
      </c>
      <c r="G818" s="623" t="s">
        <v>17913</v>
      </c>
      <c r="H818" s="2162"/>
      <c r="I818" s="2162"/>
      <c r="J818" s="621"/>
      <c r="K818" s="621"/>
      <c r="L818" s="621"/>
      <c r="M818" s="621"/>
      <c r="N818" s="621"/>
      <c r="O818" s="621"/>
      <c r="P818" s="621"/>
      <c r="Q818" s="621"/>
      <c r="R818" s="621"/>
      <c r="S818" s="621"/>
      <c r="T818" s="621"/>
      <c r="U818" s="621"/>
      <c r="V818" s="621"/>
      <c r="W818" s="621"/>
      <c r="X818" s="621"/>
      <c r="Y818" s="621"/>
      <c r="Z818" s="621"/>
      <c r="AA818" s="2683"/>
      <c r="AB818" s="3123">
        <v>3.0</v>
      </c>
      <c r="AC818" s="1803" t="s">
        <v>55</v>
      </c>
      <c r="AD818" s="665" t="s">
        <v>3948</v>
      </c>
      <c r="AE818" s="641"/>
      <c r="AF818" s="650"/>
      <c r="AG818" s="641"/>
      <c r="AH818" s="1501"/>
    </row>
    <row r="819" ht="15.75" customHeight="1">
      <c r="A819" s="1501"/>
      <c r="B819" s="1501" t="s">
        <v>17914</v>
      </c>
      <c r="C819" s="1501"/>
      <c r="D819" s="1501"/>
      <c r="E819" s="654"/>
      <c r="F819" s="654"/>
      <c r="G819" s="623"/>
      <c r="H819" s="882" t="s">
        <v>94</v>
      </c>
      <c r="I819" s="882" t="s">
        <v>94</v>
      </c>
      <c r="J819" s="621"/>
      <c r="K819" s="621"/>
      <c r="L819" s="621"/>
      <c r="M819" s="621"/>
      <c r="N819" s="621"/>
      <c r="O819" s="621"/>
      <c r="P819" s="621"/>
      <c r="Q819" s="621"/>
      <c r="R819" s="621"/>
      <c r="S819" s="621"/>
      <c r="T819" s="621"/>
      <c r="U819" s="621"/>
      <c r="V819" s="621"/>
      <c r="W819" s="621"/>
      <c r="X819" s="621"/>
      <c r="Y819" s="621"/>
      <c r="Z819" s="621"/>
      <c r="AA819" s="2683"/>
      <c r="AB819" s="3123" t="s">
        <v>94</v>
      </c>
      <c r="AC819" s="1803" t="s">
        <v>55</v>
      </c>
      <c r="AD819" s="665" t="s">
        <v>3948</v>
      </c>
      <c r="AE819" s="658"/>
      <c r="AF819" s="650"/>
      <c r="AG819" s="641"/>
      <c r="AH819" s="1501"/>
    </row>
    <row r="820" ht="15.75" customHeight="1">
      <c r="A820" s="1501"/>
      <c r="B820" s="1501"/>
      <c r="C820" s="1501" t="s">
        <v>17915</v>
      </c>
      <c r="D820" s="1501"/>
      <c r="E820" s="654"/>
      <c r="F820" s="654" t="s">
        <v>17916</v>
      </c>
      <c r="G820" s="623"/>
      <c r="H820" s="882" t="s">
        <v>94</v>
      </c>
      <c r="I820" s="882" t="s">
        <v>94</v>
      </c>
      <c r="J820" s="621"/>
      <c r="K820" s="621"/>
      <c r="L820" s="621"/>
      <c r="M820" s="621"/>
      <c r="N820" s="621"/>
      <c r="O820" s="621"/>
      <c r="P820" s="621"/>
      <c r="Q820" s="621"/>
      <c r="R820" s="621"/>
      <c r="S820" s="621"/>
      <c r="T820" s="621"/>
      <c r="U820" s="621"/>
      <c r="V820" s="621"/>
      <c r="W820" s="621"/>
      <c r="X820" s="621"/>
      <c r="Y820" s="621"/>
      <c r="Z820" s="621"/>
      <c r="AA820" s="2683"/>
      <c r="AB820" s="3123" t="s">
        <v>94</v>
      </c>
      <c r="AC820" s="1803" t="s">
        <v>55</v>
      </c>
      <c r="AD820" s="665" t="s">
        <v>3948</v>
      </c>
      <c r="AE820" s="640"/>
      <c r="AF820" s="650"/>
      <c r="AG820" s="641"/>
      <c r="AH820" s="1501"/>
    </row>
    <row r="821" ht="15.75" customHeight="1">
      <c r="A821" s="1501"/>
      <c r="B821" s="1501"/>
      <c r="C821" s="1501"/>
      <c r="D821" s="654" t="s">
        <v>5149</v>
      </c>
      <c r="E821" s="654"/>
      <c r="F821" s="654" t="s">
        <v>17917</v>
      </c>
      <c r="G821" s="623" t="s">
        <v>17918</v>
      </c>
      <c r="H821" s="2162"/>
      <c r="I821" s="2162"/>
      <c r="J821" s="621"/>
      <c r="K821" s="621"/>
      <c r="L821" s="621"/>
      <c r="M821" s="621"/>
      <c r="N821" s="621"/>
      <c r="O821" s="621"/>
      <c r="P821" s="621"/>
      <c r="Q821" s="621"/>
      <c r="R821" s="621"/>
      <c r="S821" s="621"/>
      <c r="T821" s="621"/>
      <c r="U821" s="621"/>
      <c r="V821" s="621"/>
      <c r="W821" s="621"/>
      <c r="X821" s="621"/>
      <c r="Y821" s="621"/>
      <c r="Z821" s="621"/>
      <c r="AA821" s="2683"/>
      <c r="AB821" s="3123">
        <v>1.0</v>
      </c>
      <c r="AC821" s="1803" t="s">
        <v>55</v>
      </c>
      <c r="AD821" s="665" t="s">
        <v>3948</v>
      </c>
      <c r="AE821" s="641"/>
      <c r="AF821" s="650"/>
      <c r="AG821" s="641"/>
      <c r="AH821" s="1501"/>
    </row>
    <row r="822" ht="15.75" customHeight="1">
      <c r="A822" s="1501"/>
      <c r="B822" s="1501"/>
      <c r="C822" s="1501"/>
      <c r="D822" s="654" t="s">
        <v>3970</v>
      </c>
      <c r="E822" s="654"/>
      <c r="F822" s="654" t="s">
        <v>17919</v>
      </c>
      <c r="G822" s="623" t="s">
        <v>17920</v>
      </c>
      <c r="H822" s="2162"/>
      <c r="I822" s="2162"/>
      <c r="J822" s="621"/>
      <c r="K822" s="621"/>
      <c r="L822" s="621"/>
      <c r="M822" s="621"/>
      <c r="N822" s="621"/>
      <c r="O822" s="621"/>
      <c r="P822" s="621"/>
      <c r="Q822" s="621"/>
      <c r="R822" s="621"/>
      <c r="S822" s="621"/>
      <c r="T822" s="621"/>
      <c r="U822" s="621"/>
      <c r="V822" s="621"/>
      <c r="W822" s="621"/>
      <c r="X822" s="621"/>
      <c r="Y822" s="621"/>
      <c r="Z822" s="621"/>
      <c r="AA822" s="2683"/>
      <c r="AB822" s="3123">
        <v>1.0</v>
      </c>
      <c r="AC822" s="1803" t="s">
        <v>55</v>
      </c>
      <c r="AD822" s="665" t="s">
        <v>3948</v>
      </c>
      <c r="AE822" s="656" t="s">
        <v>17921</v>
      </c>
      <c r="AF822" s="642"/>
      <c r="AG822" s="641"/>
      <c r="AH822" s="1501"/>
    </row>
    <row r="823" ht="15.75" customHeight="1">
      <c r="A823" s="1501"/>
      <c r="B823" s="1501"/>
      <c r="C823" s="1501" t="s">
        <v>17922</v>
      </c>
      <c r="D823" s="1501"/>
      <c r="E823" s="654"/>
      <c r="F823" s="654" t="s">
        <v>17923</v>
      </c>
      <c r="G823" s="623"/>
      <c r="H823" s="882" t="s">
        <v>94</v>
      </c>
      <c r="I823" s="882" t="s">
        <v>94</v>
      </c>
      <c r="J823" s="621"/>
      <c r="K823" s="621"/>
      <c r="L823" s="621"/>
      <c r="M823" s="621"/>
      <c r="N823" s="621"/>
      <c r="O823" s="621"/>
      <c r="P823" s="621"/>
      <c r="Q823" s="621"/>
      <c r="R823" s="621"/>
      <c r="S823" s="621"/>
      <c r="T823" s="621"/>
      <c r="U823" s="621"/>
      <c r="V823" s="621"/>
      <c r="W823" s="621"/>
      <c r="X823" s="621"/>
      <c r="Y823" s="621"/>
      <c r="Z823" s="621"/>
      <c r="AA823" s="2683"/>
      <c r="AB823" s="3123" t="s">
        <v>94</v>
      </c>
      <c r="AC823" s="1803" t="s">
        <v>55</v>
      </c>
      <c r="AD823" s="665" t="s">
        <v>3948</v>
      </c>
      <c r="AE823" s="658"/>
      <c r="AF823" s="642"/>
      <c r="AG823" s="641"/>
      <c r="AH823" s="1501"/>
    </row>
    <row r="824" ht="15.75" customHeight="1">
      <c r="A824" s="1501"/>
      <c r="B824" s="1501"/>
      <c r="C824" s="1501"/>
      <c r="D824" s="654" t="s">
        <v>5149</v>
      </c>
      <c r="E824" s="654"/>
      <c r="F824" s="654" t="s">
        <v>17917</v>
      </c>
      <c r="G824" s="623" t="s">
        <v>17924</v>
      </c>
      <c r="H824" s="2162"/>
      <c r="I824" s="2162"/>
      <c r="J824" s="621"/>
      <c r="K824" s="621"/>
      <c r="L824" s="621"/>
      <c r="M824" s="621"/>
      <c r="N824" s="621"/>
      <c r="O824" s="621"/>
      <c r="P824" s="621"/>
      <c r="Q824" s="621"/>
      <c r="R824" s="621"/>
      <c r="S824" s="621"/>
      <c r="T824" s="621"/>
      <c r="U824" s="621"/>
      <c r="V824" s="621"/>
      <c r="W824" s="621"/>
      <c r="X824" s="621"/>
      <c r="Y824" s="621"/>
      <c r="Z824" s="621"/>
      <c r="AA824" s="2683"/>
      <c r="AB824" s="3123">
        <v>1.0</v>
      </c>
      <c r="AC824" s="1803" t="s">
        <v>55</v>
      </c>
      <c r="AD824" s="1803" t="s">
        <v>3948</v>
      </c>
      <c r="AE824" s="658"/>
      <c r="AF824" s="650" t="s">
        <v>17925</v>
      </c>
      <c r="AG824" s="658"/>
      <c r="AH824" s="1501"/>
    </row>
    <row r="825" ht="15.75" customHeight="1">
      <c r="A825" s="1501"/>
      <c r="B825" s="1501"/>
      <c r="C825" s="1501" t="s">
        <v>17926</v>
      </c>
      <c r="D825" s="1501"/>
      <c r="E825" s="654"/>
      <c r="F825" s="654" t="s">
        <v>17927</v>
      </c>
      <c r="G825" s="654"/>
      <c r="H825" s="882" t="s">
        <v>94</v>
      </c>
      <c r="I825" s="882" t="s">
        <v>94</v>
      </c>
      <c r="J825" s="621"/>
      <c r="K825" s="621"/>
      <c r="L825" s="621"/>
      <c r="M825" s="621"/>
      <c r="N825" s="621"/>
      <c r="O825" s="621"/>
      <c r="P825" s="621"/>
      <c r="Q825" s="621"/>
      <c r="R825" s="621"/>
      <c r="S825" s="621"/>
      <c r="T825" s="621"/>
      <c r="U825" s="621"/>
      <c r="V825" s="621"/>
      <c r="W825" s="621"/>
      <c r="X825" s="621"/>
      <c r="Y825" s="621"/>
      <c r="Z825" s="621"/>
      <c r="AA825" s="2683"/>
      <c r="AB825" s="3123" t="s">
        <v>94</v>
      </c>
      <c r="AC825" s="1803" t="s">
        <v>55</v>
      </c>
      <c r="AD825" s="1803" t="s">
        <v>3948</v>
      </c>
      <c r="AE825" s="658"/>
      <c r="AF825" s="650"/>
      <c r="AG825" s="658"/>
      <c r="AH825" s="1501"/>
    </row>
    <row r="826" ht="15.75" hidden="1" customHeight="1">
      <c r="A826" s="1501"/>
      <c r="B826" s="1501"/>
      <c r="C826" s="1501"/>
      <c r="D826" s="654" t="s">
        <v>5149</v>
      </c>
      <c r="E826" s="654"/>
      <c r="F826" s="654" t="s">
        <v>17917</v>
      </c>
      <c r="G826" s="654" t="s">
        <v>17924</v>
      </c>
      <c r="H826" s="1125"/>
      <c r="I826" s="1125"/>
      <c r="J826" s="621"/>
      <c r="K826" s="621"/>
      <c r="L826" s="621"/>
      <c r="M826" s="621"/>
      <c r="N826" s="621"/>
      <c r="O826" s="621"/>
      <c r="P826" s="621"/>
      <c r="Q826" s="621"/>
      <c r="R826" s="621"/>
      <c r="S826" s="621"/>
      <c r="T826" s="621"/>
      <c r="U826" s="621"/>
      <c r="V826" s="621"/>
      <c r="W826" s="621"/>
      <c r="X826" s="621"/>
      <c r="Y826" s="621"/>
      <c r="Z826" s="621"/>
      <c r="AA826" s="2683"/>
      <c r="AB826" s="3123">
        <v>4.0</v>
      </c>
      <c r="AC826" s="1803" t="s">
        <v>55</v>
      </c>
      <c r="AD826" s="1803" t="s">
        <v>3948</v>
      </c>
      <c r="AE826" s="658"/>
      <c r="AF826" s="650" t="s">
        <v>17925</v>
      </c>
      <c r="AG826" s="658"/>
      <c r="AH826" s="1501"/>
    </row>
    <row r="827" ht="15.75" customHeight="1">
      <c r="A827" s="1501"/>
      <c r="B827" s="1501" t="s">
        <v>17928</v>
      </c>
      <c r="C827" s="1501"/>
      <c r="D827" s="1501"/>
      <c r="E827" s="654"/>
      <c r="F827" s="654"/>
      <c r="G827" s="654"/>
      <c r="H827" s="882" t="s">
        <v>94</v>
      </c>
      <c r="I827" s="882" t="s">
        <v>94</v>
      </c>
      <c r="J827" s="621"/>
      <c r="K827" s="621"/>
      <c r="L827" s="621"/>
      <c r="M827" s="621"/>
      <c r="N827" s="621"/>
      <c r="O827" s="621"/>
      <c r="P827" s="621"/>
      <c r="Q827" s="621"/>
      <c r="R827" s="621"/>
      <c r="S827" s="621"/>
      <c r="T827" s="621"/>
      <c r="U827" s="621"/>
      <c r="V827" s="621"/>
      <c r="W827" s="621"/>
      <c r="X827" s="621"/>
      <c r="Y827" s="621"/>
      <c r="Z827" s="621"/>
      <c r="AA827" s="2683"/>
      <c r="AB827" s="3123" t="s">
        <v>94</v>
      </c>
      <c r="AC827" s="1803" t="s">
        <v>55</v>
      </c>
      <c r="AD827" s="1803" t="s">
        <v>3948</v>
      </c>
      <c r="AE827" s="658"/>
      <c r="AF827" s="650"/>
      <c r="AG827" s="658"/>
      <c r="AH827" s="1501"/>
    </row>
    <row r="828" ht="15.75" customHeight="1">
      <c r="A828" s="1501"/>
      <c r="B828" s="1501"/>
      <c r="C828" s="1501" t="s">
        <v>17915</v>
      </c>
      <c r="D828" s="1501"/>
      <c r="E828" s="654"/>
      <c r="F828" s="654"/>
      <c r="G828" s="654"/>
      <c r="H828" s="882" t="s">
        <v>94</v>
      </c>
      <c r="I828" s="882" t="s">
        <v>94</v>
      </c>
      <c r="J828" s="621"/>
      <c r="K828" s="621"/>
      <c r="L828" s="621"/>
      <c r="M828" s="621"/>
      <c r="N828" s="621"/>
      <c r="O828" s="621"/>
      <c r="P828" s="621"/>
      <c r="Q828" s="621"/>
      <c r="R828" s="621"/>
      <c r="S828" s="621"/>
      <c r="T828" s="621"/>
      <c r="U828" s="621"/>
      <c r="V828" s="621"/>
      <c r="W828" s="621"/>
      <c r="X828" s="621"/>
      <c r="Y828" s="621"/>
      <c r="Z828" s="621"/>
      <c r="AA828" s="2683"/>
      <c r="AB828" s="3123" t="s">
        <v>94</v>
      </c>
      <c r="AC828" s="1803" t="s">
        <v>55</v>
      </c>
      <c r="AD828" s="1803" t="s">
        <v>3948</v>
      </c>
      <c r="AE828" s="658"/>
      <c r="AF828" s="650"/>
      <c r="AG828" s="658"/>
      <c r="AH828" s="1501"/>
    </row>
    <row r="829" ht="15.75" customHeight="1">
      <c r="A829" s="1501"/>
      <c r="B829" s="1501"/>
      <c r="C829" s="1501"/>
      <c r="D829" s="654" t="s">
        <v>3950</v>
      </c>
      <c r="E829" s="654"/>
      <c r="F829" s="654" t="s">
        <v>17929</v>
      </c>
      <c r="G829" s="654" t="s">
        <v>17930</v>
      </c>
      <c r="H829" s="2162"/>
      <c r="I829" s="2162"/>
      <c r="J829" s="621"/>
      <c r="K829" s="621"/>
      <c r="L829" s="621"/>
      <c r="M829" s="621"/>
      <c r="N829" s="621"/>
      <c r="O829" s="621"/>
      <c r="P829" s="621"/>
      <c r="Q829" s="621"/>
      <c r="R829" s="621"/>
      <c r="S829" s="621"/>
      <c r="T829" s="621"/>
      <c r="U829" s="621"/>
      <c r="V829" s="621"/>
      <c r="W829" s="621"/>
      <c r="X829" s="621"/>
      <c r="Y829" s="621"/>
      <c r="Z829" s="621"/>
      <c r="AA829" s="2683"/>
      <c r="AB829" s="3123">
        <v>2.0</v>
      </c>
      <c r="AC829" s="1803" t="s">
        <v>55</v>
      </c>
      <c r="AD829" s="1803" t="s">
        <v>3948</v>
      </c>
      <c r="AE829" s="658"/>
      <c r="AF829" s="650"/>
      <c r="AG829" s="658"/>
      <c r="AH829" s="1501"/>
    </row>
    <row r="830" ht="15.75" customHeight="1">
      <c r="A830" s="1501"/>
      <c r="B830" s="1501"/>
      <c r="C830" s="1501"/>
      <c r="D830" s="643" t="s">
        <v>17931</v>
      </c>
      <c r="E830" s="654"/>
      <c r="F830" s="654" t="s">
        <v>17932</v>
      </c>
      <c r="G830" s="623" t="s">
        <v>17933</v>
      </c>
      <c r="H830" s="2162"/>
      <c r="I830" s="2162"/>
      <c r="J830" s="621"/>
      <c r="K830" s="621"/>
      <c r="L830" s="621"/>
      <c r="M830" s="621"/>
      <c r="N830" s="621"/>
      <c r="O830" s="621"/>
      <c r="P830" s="621"/>
      <c r="Q830" s="621"/>
      <c r="R830" s="621"/>
      <c r="S830" s="621"/>
      <c r="T830" s="621"/>
      <c r="U830" s="621"/>
      <c r="V830" s="621"/>
      <c r="W830" s="621"/>
      <c r="X830" s="621"/>
      <c r="Y830" s="621"/>
      <c r="Z830" s="621"/>
      <c r="AA830" s="2683"/>
      <c r="AB830" s="3123">
        <v>1.0</v>
      </c>
      <c r="AC830" s="1803" t="s">
        <v>55</v>
      </c>
      <c r="AD830" s="665" t="s">
        <v>3948</v>
      </c>
      <c r="AE830" s="658"/>
      <c r="AF830" s="661" t="s">
        <v>17934</v>
      </c>
      <c r="AG830" s="661"/>
      <c r="AH830" s="1501"/>
    </row>
    <row r="831" ht="15.75" hidden="1" customHeight="1">
      <c r="A831" s="1501"/>
      <c r="B831" s="1501"/>
      <c r="C831" s="1501"/>
      <c r="D831" s="1478" t="s">
        <v>17935</v>
      </c>
      <c r="E831" s="1478"/>
      <c r="F831" s="1478" t="s">
        <v>17936</v>
      </c>
      <c r="G831" s="1013" t="s">
        <v>17937</v>
      </c>
      <c r="H831" s="1125"/>
      <c r="I831" s="1125"/>
      <c r="J831" s="621"/>
      <c r="K831" s="621"/>
      <c r="L831" s="621"/>
      <c r="M831" s="621"/>
      <c r="N831" s="621"/>
      <c r="O831" s="621"/>
      <c r="P831" s="621"/>
      <c r="Q831" s="621"/>
      <c r="R831" s="621"/>
      <c r="S831" s="621"/>
      <c r="T831" s="621"/>
      <c r="U831" s="621"/>
      <c r="V831" s="621"/>
      <c r="W831" s="621"/>
      <c r="X831" s="621"/>
      <c r="Y831" s="621"/>
      <c r="Z831" s="621"/>
      <c r="AA831" s="2683"/>
      <c r="AB831" s="3123">
        <v>4.0</v>
      </c>
      <c r="AC831" s="1803" t="s">
        <v>55</v>
      </c>
      <c r="AD831" s="665" t="s">
        <v>3049</v>
      </c>
      <c r="AE831" s="658"/>
      <c r="AF831" s="658"/>
      <c r="AG831" s="658"/>
      <c r="AH831" s="1501"/>
    </row>
    <row r="832" ht="15.75" hidden="1" customHeight="1">
      <c r="A832" s="1501"/>
      <c r="B832" s="1501"/>
      <c r="C832" s="1501"/>
      <c r="D832" s="1478" t="s">
        <v>17938</v>
      </c>
      <c r="E832" s="1478"/>
      <c r="F832" s="1478" t="s">
        <v>17939</v>
      </c>
      <c r="G832" s="1478" t="s">
        <v>17588</v>
      </c>
      <c r="H832" s="1125"/>
      <c r="I832" s="1125"/>
      <c r="J832" s="621"/>
      <c r="K832" s="621"/>
      <c r="L832" s="621"/>
      <c r="M832" s="621"/>
      <c r="N832" s="621"/>
      <c r="O832" s="621"/>
      <c r="P832" s="621"/>
      <c r="Q832" s="621"/>
      <c r="R832" s="621"/>
      <c r="S832" s="621"/>
      <c r="T832" s="621"/>
      <c r="U832" s="621"/>
      <c r="V832" s="621"/>
      <c r="W832" s="621"/>
      <c r="X832" s="621"/>
      <c r="Y832" s="621"/>
      <c r="Z832" s="621"/>
      <c r="AA832" s="2683"/>
      <c r="AB832" s="3123">
        <v>4.0</v>
      </c>
      <c r="AC832" s="1803" t="s">
        <v>55</v>
      </c>
      <c r="AD832" s="1803" t="s">
        <v>3049</v>
      </c>
      <c r="AE832" s="658"/>
      <c r="AF832" s="658"/>
      <c r="AG832" s="658"/>
      <c r="AH832" s="1501"/>
    </row>
    <row r="833" ht="15.75" hidden="1" customHeight="1">
      <c r="A833" s="1501"/>
      <c r="B833" s="1501"/>
      <c r="C833" s="1501"/>
      <c r="D833" s="1478" t="s">
        <v>17940</v>
      </c>
      <c r="E833" s="1478"/>
      <c r="F833" s="1013" t="s">
        <v>17941</v>
      </c>
      <c r="G833" s="1478" t="s">
        <v>17589</v>
      </c>
      <c r="H833" s="1125"/>
      <c r="I833" s="1125"/>
      <c r="J833" s="621"/>
      <c r="K833" s="621"/>
      <c r="L833" s="621"/>
      <c r="M833" s="621"/>
      <c r="N833" s="621"/>
      <c r="O833" s="621"/>
      <c r="P833" s="621"/>
      <c r="Q833" s="621"/>
      <c r="R833" s="621"/>
      <c r="S833" s="621"/>
      <c r="T833" s="621"/>
      <c r="U833" s="621"/>
      <c r="V833" s="621"/>
      <c r="W833" s="621"/>
      <c r="X833" s="621"/>
      <c r="Y833" s="621"/>
      <c r="Z833" s="621"/>
      <c r="AA833" s="2683"/>
      <c r="AB833" s="3123">
        <v>4.0</v>
      </c>
      <c r="AC833" s="1803" t="s">
        <v>55</v>
      </c>
      <c r="AD833" s="665" t="s">
        <v>3049</v>
      </c>
      <c r="AE833" s="658"/>
      <c r="AF833" s="641"/>
      <c r="AG833" s="658"/>
      <c r="AH833" s="1501"/>
    </row>
    <row r="834" ht="15.75" hidden="1" customHeight="1">
      <c r="A834" s="1501"/>
      <c r="B834" s="1501"/>
      <c r="C834" s="1501"/>
      <c r="D834" s="1478" t="s">
        <v>17942</v>
      </c>
      <c r="E834" s="1478"/>
      <c r="F834" s="1478" t="s">
        <v>17943</v>
      </c>
      <c r="G834" s="1478" t="s">
        <v>17593</v>
      </c>
      <c r="H834" s="1125"/>
      <c r="I834" s="1125"/>
      <c r="J834" s="621"/>
      <c r="K834" s="621"/>
      <c r="L834" s="621"/>
      <c r="M834" s="621"/>
      <c r="N834" s="621"/>
      <c r="O834" s="621"/>
      <c r="P834" s="621"/>
      <c r="Q834" s="621"/>
      <c r="R834" s="621"/>
      <c r="S834" s="621"/>
      <c r="T834" s="621"/>
      <c r="U834" s="621"/>
      <c r="V834" s="621"/>
      <c r="W834" s="621"/>
      <c r="X834" s="621"/>
      <c r="Y834" s="621"/>
      <c r="Z834" s="621"/>
      <c r="AA834" s="2683"/>
      <c r="AB834" s="3123">
        <v>4.0</v>
      </c>
      <c r="AC834" s="1803" t="s">
        <v>55</v>
      </c>
      <c r="AD834" s="1803" t="s">
        <v>3049</v>
      </c>
      <c r="AE834" s="641"/>
      <c r="AF834" s="658"/>
      <c r="AG834" s="658"/>
      <c r="AH834" s="1501"/>
    </row>
    <row r="835" ht="15.75" hidden="1" customHeight="1">
      <c r="A835" s="1501"/>
      <c r="B835" s="1501"/>
      <c r="C835" s="1501"/>
      <c r="D835" s="1478" t="s">
        <v>17944</v>
      </c>
      <c r="E835" s="1478"/>
      <c r="F835" s="1478" t="s">
        <v>17945</v>
      </c>
      <c r="G835" s="1478" t="s">
        <v>17593</v>
      </c>
      <c r="H835" s="1125"/>
      <c r="I835" s="1125"/>
      <c r="J835" s="621"/>
      <c r="K835" s="621"/>
      <c r="L835" s="621"/>
      <c r="M835" s="621"/>
      <c r="N835" s="621"/>
      <c r="O835" s="621"/>
      <c r="P835" s="621"/>
      <c r="Q835" s="621"/>
      <c r="R835" s="621"/>
      <c r="S835" s="621"/>
      <c r="T835" s="621"/>
      <c r="U835" s="621"/>
      <c r="V835" s="621"/>
      <c r="W835" s="621"/>
      <c r="X835" s="621"/>
      <c r="Y835" s="621"/>
      <c r="Z835" s="621"/>
      <c r="AA835" s="2683"/>
      <c r="AB835" s="3123">
        <v>4.0</v>
      </c>
      <c r="AC835" s="1803" t="s">
        <v>55</v>
      </c>
      <c r="AD835" s="1803" t="s">
        <v>3049</v>
      </c>
      <c r="AE835" s="641"/>
      <c r="AF835" s="658"/>
      <c r="AG835" s="658"/>
      <c r="AH835" s="1501"/>
    </row>
    <row r="836" ht="15.75" customHeight="1">
      <c r="A836" s="1501"/>
      <c r="B836" s="1501"/>
      <c r="C836" s="1501"/>
      <c r="D836" s="654" t="s">
        <v>3956</v>
      </c>
      <c r="E836" s="654" t="s">
        <v>3400</v>
      </c>
      <c r="F836" s="654" t="s">
        <v>3965</v>
      </c>
      <c r="G836" s="654" t="s">
        <v>3958</v>
      </c>
      <c r="H836" s="2162" t="s">
        <v>82</v>
      </c>
      <c r="I836" s="2162"/>
      <c r="J836" s="621"/>
      <c r="K836" s="621"/>
      <c r="L836" s="621"/>
      <c r="M836" s="621"/>
      <c r="N836" s="621"/>
      <c r="O836" s="621"/>
      <c r="P836" s="621"/>
      <c r="Q836" s="621"/>
      <c r="R836" s="621"/>
      <c r="S836" s="621"/>
      <c r="T836" s="621"/>
      <c r="U836" s="621"/>
      <c r="V836" s="621"/>
      <c r="W836" s="621"/>
      <c r="X836" s="621"/>
      <c r="Y836" s="621"/>
      <c r="Z836" s="621"/>
      <c r="AA836" s="2683"/>
      <c r="AB836" s="3123">
        <v>2.0</v>
      </c>
      <c r="AC836" s="1803" t="s">
        <v>65</v>
      </c>
      <c r="AD836" s="1803" t="s">
        <v>1407</v>
      </c>
      <c r="AE836" s="658"/>
      <c r="AF836" s="640" t="s">
        <v>17946</v>
      </c>
      <c r="AG836" s="658"/>
      <c r="AH836" s="1501"/>
    </row>
    <row r="837" ht="15.75" customHeight="1">
      <c r="A837" s="1501"/>
      <c r="B837" s="1501"/>
      <c r="C837" s="1501"/>
      <c r="D837" s="1501"/>
      <c r="E837" s="654" t="s">
        <v>1366</v>
      </c>
      <c r="F837" s="654" t="s">
        <v>3965</v>
      </c>
      <c r="G837" s="654" t="s">
        <v>3958</v>
      </c>
      <c r="H837" s="2162" t="s">
        <v>82</v>
      </c>
      <c r="I837" s="2162"/>
      <c r="J837" s="621"/>
      <c r="K837" s="621"/>
      <c r="L837" s="621"/>
      <c r="M837" s="621"/>
      <c r="N837" s="621"/>
      <c r="O837" s="621"/>
      <c r="P837" s="621"/>
      <c r="Q837" s="621"/>
      <c r="R837" s="621"/>
      <c r="S837" s="621"/>
      <c r="T837" s="621"/>
      <c r="U837" s="621"/>
      <c r="V837" s="621"/>
      <c r="W837" s="621"/>
      <c r="X837" s="621"/>
      <c r="Y837" s="621"/>
      <c r="Z837" s="621"/>
      <c r="AA837" s="2683"/>
      <c r="AB837" s="3123">
        <v>2.0</v>
      </c>
      <c r="AC837" s="1803" t="s">
        <v>65</v>
      </c>
      <c r="AD837" s="1803" t="s">
        <v>1407</v>
      </c>
      <c r="AE837" s="658"/>
      <c r="AF837" s="640" t="s">
        <v>17946</v>
      </c>
      <c r="AG837" s="658"/>
      <c r="AH837" s="1501"/>
    </row>
    <row r="838" ht="15.75" customHeight="1">
      <c r="A838" s="1501"/>
      <c r="B838" s="1501"/>
      <c r="C838" s="1501"/>
      <c r="D838" s="1501"/>
      <c r="E838" s="654" t="s">
        <v>3411</v>
      </c>
      <c r="F838" s="654" t="s">
        <v>3965</v>
      </c>
      <c r="G838" s="654" t="s">
        <v>3958</v>
      </c>
      <c r="H838" s="2162" t="s">
        <v>82</v>
      </c>
      <c r="I838" s="2162"/>
      <c r="J838" s="621"/>
      <c r="K838" s="621"/>
      <c r="L838" s="621"/>
      <c r="M838" s="621"/>
      <c r="N838" s="621"/>
      <c r="O838" s="621"/>
      <c r="P838" s="621"/>
      <c r="Q838" s="621"/>
      <c r="R838" s="621"/>
      <c r="S838" s="621"/>
      <c r="T838" s="621"/>
      <c r="U838" s="621"/>
      <c r="V838" s="621"/>
      <c r="W838" s="621"/>
      <c r="X838" s="621"/>
      <c r="Y838" s="621"/>
      <c r="Z838" s="621"/>
      <c r="AA838" s="2683"/>
      <c r="AB838" s="3123">
        <v>2.0</v>
      </c>
      <c r="AC838" s="1803" t="s">
        <v>65</v>
      </c>
      <c r="AD838" s="1803" t="s">
        <v>1407</v>
      </c>
      <c r="AE838" s="658"/>
      <c r="AF838" s="640" t="s">
        <v>17946</v>
      </c>
      <c r="AG838" s="658"/>
      <c r="AH838" s="1501"/>
    </row>
    <row r="839" ht="15.75" customHeight="1">
      <c r="A839" s="1501"/>
      <c r="B839" s="1501"/>
      <c r="C839" s="1501"/>
      <c r="D839" s="654" t="s">
        <v>3987</v>
      </c>
      <c r="E839" s="654" t="s">
        <v>3988</v>
      </c>
      <c r="F839" s="654" t="s">
        <v>17947</v>
      </c>
      <c r="G839" s="654" t="s">
        <v>17948</v>
      </c>
      <c r="H839" s="2162" t="s">
        <v>82</v>
      </c>
      <c r="I839" s="2162"/>
      <c r="J839" s="621"/>
      <c r="K839" s="621"/>
      <c r="L839" s="621"/>
      <c r="M839" s="621"/>
      <c r="N839" s="621"/>
      <c r="O839" s="621"/>
      <c r="P839" s="621"/>
      <c r="Q839" s="621"/>
      <c r="R839" s="621"/>
      <c r="S839" s="621"/>
      <c r="T839" s="621"/>
      <c r="U839" s="621"/>
      <c r="V839" s="621"/>
      <c r="W839" s="621"/>
      <c r="X839" s="621"/>
      <c r="Y839" s="621"/>
      <c r="Z839" s="621"/>
      <c r="AA839" s="2683"/>
      <c r="AB839" s="3123">
        <v>1.0</v>
      </c>
      <c r="AC839" s="1803" t="s">
        <v>65</v>
      </c>
      <c r="AD839" s="1803" t="s">
        <v>1407</v>
      </c>
      <c r="AE839" s="641"/>
      <c r="AF839" s="650" t="s">
        <v>17949</v>
      </c>
      <c r="AG839" s="658"/>
      <c r="AH839" s="1501"/>
    </row>
    <row r="840" ht="15.75" customHeight="1">
      <c r="A840" s="1501"/>
      <c r="B840" s="1501"/>
      <c r="C840" s="1501"/>
      <c r="D840" s="1501"/>
      <c r="E840" s="654" t="s">
        <v>3988</v>
      </c>
      <c r="F840" s="654" t="s">
        <v>17950</v>
      </c>
      <c r="G840" s="654" t="s">
        <v>17951</v>
      </c>
      <c r="H840" s="2162" t="s">
        <v>82</v>
      </c>
      <c r="I840" s="2162"/>
      <c r="J840" s="621"/>
      <c r="K840" s="621"/>
      <c r="L840" s="621"/>
      <c r="M840" s="621"/>
      <c r="N840" s="621"/>
      <c r="O840" s="621"/>
      <c r="P840" s="621"/>
      <c r="Q840" s="621"/>
      <c r="R840" s="621"/>
      <c r="S840" s="621"/>
      <c r="T840" s="621"/>
      <c r="U840" s="621"/>
      <c r="V840" s="621"/>
      <c r="W840" s="621"/>
      <c r="X840" s="621"/>
      <c r="Y840" s="621"/>
      <c r="Z840" s="621"/>
      <c r="AA840" s="2683"/>
      <c r="AB840" s="3123">
        <v>1.0</v>
      </c>
      <c r="AC840" s="1803" t="s">
        <v>65</v>
      </c>
      <c r="AD840" s="1803" t="s">
        <v>1407</v>
      </c>
      <c r="AE840" s="658"/>
      <c r="AF840" s="650" t="s">
        <v>17952</v>
      </c>
      <c r="AG840" s="658"/>
      <c r="AH840" s="1501"/>
    </row>
    <row r="841" ht="15.75" customHeight="1">
      <c r="A841" s="1501"/>
      <c r="B841" s="1501"/>
      <c r="C841" s="1501"/>
      <c r="D841" s="654" t="s">
        <v>3959</v>
      </c>
      <c r="E841" s="654" t="s">
        <v>3960</v>
      </c>
      <c r="F841" s="654" t="s">
        <v>3961</v>
      </c>
      <c r="G841" s="654" t="s">
        <v>17953</v>
      </c>
      <c r="H841" s="2162" t="s">
        <v>82</v>
      </c>
      <c r="I841" s="2162"/>
      <c r="J841" s="621"/>
      <c r="K841" s="621"/>
      <c r="L841" s="621"/>
      <c r="M841" s="621"/>
      <c r="N841" s="621"/>
      <c r="O841" s="621"/>
      <c r="P841" s="621"/>
      <c r="Q841" s="621"/>
      <c r="R841" s="621"/>
      <c r="S841" s="621"/>
      <c r="T841" s="621"/>
      <c r="U841" s="621"/>
      <c r="V841" s="621"/>
      <c r="W841" s="621"/>
      <c r="X841" s="621"/>
      <c r="Y841" s="621"/>
      <c r="Z841" s="621"/>
      <c r="AA841" s="2683"/>
      <c r="AB841" s="3123">
        <v>2.0</v>
      </c>
      <c r="AC841" s="1803" t="s">
        <v>65</v>
      </c>
      <c r="AD841" s="1803" t="s">
        <v>3948</v>
      </c>
      <c r="AE841" s="658"/>
      <c r="AF841" s="650"/>
      <c r="AG841" s="658"/>
      <c r="AH841" s="1501"/>
    </row>
    <row r="842" ht="15.75" customHeight="1">
      <c r="A842" s="1501"/>
      <c r="B842" s="1501"/>
      <c r="C842" s="1501"/>
      <c r="D842" s="654" t="s">
        <v>3964</v>
      </c>
      <c r="E842" s="654" t="s">
        <v>3400</v>
      </c>
      <c r="F842" s="654" t="s">
        <v>3965</v>
      </c>
      <c r="G842" s="654" t="s">
        <v>3966</v>
      </c>
      <c r="H842" s="2162"/>
      <c r="I842" s="2162" t="s">
        <v>82</v>
      </c>
      <c r="J842" s="621"/>
      <c r="K842" s="621"/>
      <c r="L842" s="621"/>
      <c r="M842" s="621"/>
      <c r="N842" s="621"/>
      <c r="O842" s="621"/>
      <c r="P842" s="621"/>
      <c r="Q842" s="621"/>
      <c r="R842" s="621"/>
      <c r="S842" s="621"/>
      <c r="T842" s="621"/>
      <c r="U842" s="621"/>
      <c r="V842" s="621"/>
      <c r="W842" s="621"/>
      <c r="X842" s="621"/>
      <c r="Y842" s="621"/>
      <c r="Z842" s="621"/>
      <c r="AA842" s="2683"/>
      <c r="AB842" s="3123">
        <v>2.0</v>
      </c>
      <c r="AC842" s="1803" t="s">
        <v>74</v>
      </c>
      <c r="AD842" s="1803" t="s">
        <v>3948</v>
      </c>
      <c r="AE842" s="658"/>
      <c r="AF842" s="650"/>
      <c r="AG842" s="658"/>
      <c r="AH842" s="1501"/>
    </row>
    <row r="843" ht="15.75" customHeight="1">
      <c r="A843" s="1501"/>
      <c r="B843" s="1501"/>
      <c r="C843" s="1501"/>
      <c r="D843" s="1501"/>
      <c r="E843" s="654" t="s">
        <v>1366</v>
      </c>
      <c r="F843" s="654" t="s">
        <v>3965</v>
      </c>
      <c r="G843" s="654" t="s">
        <v>3966</v>
      </c>
      <c r="H843" s="2162"/>
      <c r="I843" s="2162" t="s">
        <v>82</v>
      </c>
      <c r="J843" s="621"/>
      <c r="K843" s="621"/>
      <c r="L843" s="621"/>
      <c r="M843" s="621"/>
      <c r="N843" s="621"/>
      <c r="O843" s="621"/>
      <c r="P843" s="621"/>
      <c r="Q843" s="621"/>
      <c r="R843" s="621"/>
      <c r="S843" s="621"/>
      <c r="T843" s="621"/>
      <c r="U843" s="621"/>
      <c r="V843" s="621"/>
      <c r="W843" s="621"/>
      <c r="X843" s="621"/>
      <c r="Y843" s="621"/>
      <c r="Z843" s="621"/>
      <c r="AA843" s="2683"/>
      <c r="AB843" s="3123">
        <v>2.0</v>
      </c>
      <c r="AC843" s="1803" t="s">
        <v>74</v>
      </c>
      <c r="AD843" s="1803" t="s">
        <v>3948</v>
      </c>
      <c r="AE843" s="658"/>
      <c r="AF843" s="650"/>
      <c r="AG843" s="658"/>
      <c r="AH843" s="1501"/>
    </row>
    <row r="844" ht="15.75" customHeight="1">
      <c r="A844" s="1501"/>
      <c r="B844" s="1501"/>
      <c r="C844" s="1501"/>
      <c r="D844" s="1501"/>
      <c r="E844" s="654" t="s">
        <v>3411</v>
      </c>
      <c r="F844" s="654" t="s">
        <v>3965</v>
      </c>
      <c r="G844" s="654" t="s">
        <v>3966</v>
      </c>
      <c r="H844" s="2162"/>
      <c r="I844" s="2162" t="s">
        <v>82</v>
      </c>
      <c r="J844" s="621"/>
      <c r="K844" s="621"/>
      <c r="L844" s="621"/>
      <c r="M844" s="621"/>
      <c r="N844" s="621"/>
      <c r="O844" s="621"/>
      <c r="P844" s="621"/>
      <c r="Q844" s="621"/>
      <c r="R844" s="621"/>
      <c r="S844" s="621"/>
      <c r="T844" s="621"/>
      <c r="U844" s="621"/>
      <c r="V844" s="621"/>
      <c r="W844" s="621"/>
      <c r="X844" s="621"/>
      <c r="Y844" s="621"/>
      <c r="Z844" s="621"/>
      <c r="AA844" s="2683"/>
      <c r="AB844" s="3123">
        <v>2.0</v>
      </c>
      <c r="AC844" s="1803" t="s">
        <v>74</v>
      </c>
      <c r="AD844" s="1803" t="s">
        <v>3948</v>
      </c>
      <c r="AE844" s="641"/>
      <c r="AF844" s="642"/>
      <c r="AG844" s="658"/>
      <c r="AH844" s="621"/>
    </row>
    <row r="845" ht="15.75" customHeight="1">
      <c r="A845" s="1501"/>
      <c r="B845" s="1501"/>
      <c r="C845" s="1501"/>
      <c r="D845" s="654" t="s">
        <v>3970</v>
      </c>
      <c r="E845" s="654"/>
      <c r="F845" s="654" t="s">
        <v>17954</v>
      </c>
      <c r="G845" s="654" t="s">
        <v>17955</v>
      </c>
      <c r="H845" s="2162"/>
      <c r="I845" s="2162"/>
      <c r="J845" s="621"/>
      <c r="K845" s="621"/>
      <c r="L845" s="621"/>
      <c r="M845" s="621"/>
      <c r="N845" s="621"/>
      <c r="O845" s="621"/>
      <c r="P845" s="621"/>
      <c r="Q845" s="621"/>
      <c r="R845" s="621"/>
      <c r="S845" s="621"/>
      <c r="T845" s="621"/>
      <c r="U845" s="621"/>
      <c r="V845" s="621"/>
      <c r="W845" s="621"/>
      <c r="X845" s="621"/>
      <c r="Y845" s="621"/>
      <c r="Z845" s="621"/>
      <c r="AA845" s="2683"/>
      <c r="AB845" s="3123">
        <v>3.0</v>
      </c>
      <c r="AC845" s="1803" t="s">
        <v>55</v>
      </c>
      <c r="AD845" s="1803" t="s">
        <v>3948</v>
      </c>
      <c r="AE845" s="658"/>
      <c r="AF845" s="650"/>
      <c r="AG845" s="658"/>
      <c r="AH845" s="1501"/>
    </row>
    <row r="846" ht="15.75" customHeight="1">
      <c r="A846" s="1501"/>
      <c r="B846" s="1501"/>
      <c r="C846" s="1501" t="s">
        <v>17922</v>
      </c>
      <c r="D846" s="1501"/>
      <c r="E846" s="654"/>
      <c r="F846" s="654"/>
      <c r="G846" s="654"/>
      <c r="H846" s="882" t="s">
        <v>94</v>
      </c>
      <c r="I846" s="882" t="s">
        <v>94</v>
      </c>
      <c r="J846" s="621"/>
      <c r="K846" s="621"/>
      <c r="L846" s="621"/>
      <c r="M846" s="621"/>
      <c r="N846" s="621"/>
      <c r="O846" s="621"/>
      <c r="P846" s="621"/>
      <c r="Q846" s="621"/>
      <c r="R846" s="621"/>
      <c r="S846" s="621"/>
      <c r="T846" s="621"/>
      <c r="U846" s="621"/>
      <c r="V846" s="621"/>
      <c r="W846" s="621"/>
      <c r="X846" s="621"/>
      <c r="Y846" s="621"/>
      <c r="Z846" s="621"/>
      <c r="AA846" s="2683"/>
      <c r="AB846" s="3123" t="s">
        <v>94</v>
      </c>
      <c r="AC846" s="1803" t="s">
        <v>55</v>
      </c>
      <c r="AD846" s="1803" t="s">
        <v>3948</v>
      </c>
      <c r="AE846" s="641"/>
      <c r="AF846" s="642"/>
      <c r="AG846" s="658"/>
      <c r="AH846" s="621"/>
    </row>
    <row r="847" ht="15.75" customHeight="1">
      <c r="A847" s="1501"/>
      <c r="B847" s="1501"/>
      <c r="C847" s="1501"/>
      <c r="D847" s="654" t="s">
        <v>3956</v>
      </c>
      <c r="E847" s="654"/>
      <c r="F847" s="654" t="s">
        <v>3965</v>
      </c>
      <c r="G847" s="654" t="s">
        <v>3958</v>
      </c>
      <c r="H847" s="2162" t="s">
        <v>82</v>
      </c>
      <c r="I847" s="2162"/>
      <c r="J847" s="621"/>
      <c r="K847" s="621"/>
      <c r="L847" s="621"/>
      <c r="M847" s="621"/>
      <c r="N847" s="621"/>
      <c r="O847" s="621"/>
      <c r="P847" s="621"/>
      <c r="Q847" s="621"/>
      <c r="R847" s="621"/>
      <c r="S847" s="621"/>
      <c r="T847" s="621"/>
      <c r="U847" s="621"/>
      <c r="V847" s="621"/>
      <c r="W847" s="621"/>
      <c r="X847" s="621"/>
      <c r="Y847" s="621"/>
      <c r="Z847" s="621"/>
      <c r="AA847" s="2683"/>
      <c r="AB847" s="3123">
        <v>3.0</v>
      </c>
      <c r="AC847" s="1803" t="s">
        <v>65</v>
      </c>
      <c r="AD847" s="1803" t="s">
        <v>1407</v>
      </c>
      <c r="AE847" s="658"/>
      <c r="AF847" s="640" t="s">
        <v>17946</v>
      </c>
      <c r="AG847" s="658"/>
      <c r="AH847" s="1501"/>
    </row>
    <row r="848" ht="15.75" customHeight="1">
      <c r="A848" s="1501"/>
      <c r="B848" s="1501"/>
      <c r="C848" s="1501"/>
      <c r="D848" s="654" t="s">
        <v>3959</v>
      </c>
      <c r="E848" s="654" t="s">
        <v>3960</v>
      </c>
      <c r="F848" s="654" t="s">
        <v>3961</v>
      </c>
      <c r="G848" s="654" t="s">
        <v>17953</v>
      </c>
      <c r="H848" s="2162" t="s">
        <v>82</v>
      </c>
      <c r="I848" s="2162"/>
      <c r="J848" s="621"/>
      <c r="K848" s="621"/>
      <c r="L848" s="621"/>
      <c r="M848" s="621"/>
      <c r="N848" s="621"/>
      <c r="O848" s="621"/>
      <c r="P848" s="621"/>
      <c r="Q848" s="621"/>
      <c r="R848" s="621"/>
      <c r="S848" s="621"/>
      <c r="T848" s="621"/>
      <c r="U848" s="621"/>
      <c r="V848" s="621"/>
      <c r="W848" s="621"/>
      <c r="X848" s="621"/>
      <c r="Y848" s="621"/>
      <c r="Z848" s="621"/>
      <c r="AA848" s="2683"/>
      <c r="AB848" s="3123">
        <v>3.0</v>
      </c>
      <c r="AC848" s="1803" t="s">
        <v>65</v>
      </c>
      <c r="AD848" s="1803" t="s">
        <v>1407</v>
      </c>
      <c r="AE848" s="658"/>
      <c r="AF848" s="650"/>
      <c r="AG848" s="658"/>
      <c r="AH848" s="1501"/>
    </row>
    <row r="849" ht="15.75" customHeight="1">
      <c r="A849" s="1501"/>
      <c r="B849" s="1501"/>
      <c r="C849" s="1501"/>
      <c r="D849" s="654" t="s">
        <v>3964</v>
      </c>
      <c r="E849" s="654"/>
      <c r="F849" s="654" t="s">
        <v>3965</v>
      </c>
      <c r="G849" s="654" t="s">
        <v>3966</v>
      </c>
      <c r="H849" s="2162"/>
      <c r="I849" s="2162" t="s">
        <v>82</v>
      </c>
      <c r="J849" s="621"/>
      <c r="K849" s="621"/>
      <c r="L849" s="621"/>
      <c r="M849" s="621"/>
      <c r="N849" s="621"/>
      <c r="O849" s="621"/>
      <c r="P849" s="621"/>
      <c r="Q849" s="621"/>
      <c r="R849" s="621"/>
      <c r="S849" s="621"/>
      <c r="T849" s="621"/>
      <c r="U849" s="621"/>
      <c r="V849" s="621"/>
      <c r="W849" s="621"/>
      <c r="X849" s="621"/>
      <c r="Y849" s="621"/>
      <c r="Z849" s="621"/>
      <c r="AA849" s="2683"/>
      <c r="AB849" s="3123">
        <v>3.0</v>
      </c>
      <c r="AC849" s="1803" t="s">
        <v>74</v>
      </c>
      <c r="AD849" s="1803" t="s">
        <v>3948</v>
      </c>
      <c r="AE849" s="658"/>
      <c r="AF849" s="650"/>
      <c r="AG849" s="658"/>
      <c r="AH849" s="1501"/>
    </row>
    <row r="850" ht="15.75" customHeight="1">
      <c r="A850" s="1501"/>
      <c r="B850" s="1501" t="s">
        <v>17956</v>
      </c>
      <c r="C850" s="1501"/>
      <c r="D850" s="1501"/>
      <c r="E850" s="654"/>
      <c r="F850" s="654" t="s">
        <v>17957</v>
      </c>
      <c r="G850" s="654"/>
      <c r="H850" s="882" t="s">
        <v>94</v>
      </c>
      <c r="I850" s="882" t="s">
        <v>94</v>
      </c>
      <c r="J850" s="621"/>
      <c r="K850" s="621"/>
      <c r="L850" s="621"/>
      <c r="M850" s="621"/>
      <c r="N850" s="621"/>
      <c r="O850" s="621"/>
      <c r="P850" s="621"/>
      <c r="Q850" s="621"/>
      <c r="R850" s="621"/>
      <c r="S850" s="621"/>
      <c r="T850" s="621"/>
      <c r="U850" s="621"/>
      <c r="V850" s="621"/>
      <c r="W850" s="621"/>
      <c r="X850" s="621"/>
      <c r="Y850" s="621"/>
      <c r="Z850" s="621"/>
      <c r="AA850" s="2683"/>
      <c r="AB850" s="3123" t="s">
        <v>94</v>
      </c>
      <c r="AC850" s="1803" t="s">
        <v>55</v>
      </c>
      <c r="AD850" s="1803" t="s">
        <v>3208</v>
      </c>
      <c r="AE850" s="658"/>
      <c r="AF850" s="650" t="s">
        <v>17958</v>
      </c>
      <c r="AG850" s="658"/>
      <c r="AH850" s="1501"/>
    </row>
    <row r="851" ht="15.75" customHeight="1">
      <c r="A851" s="1501"/>
      <c r="B851" s="1501"/>
      <c r="C851" s="1501" t="s">
        <v>17959</v>
      </c>
      <c r="D851" s="1501"/>
      <c r="E851" s="654"/>
      <c r="F851" s="654" t="s">
        <v>17960</v>
      </c>
      <c r="G851" s="654" t="s">
        <v>17961</v>
      </c>
      <c r="H851" s="2162"/>
      <c r="I851" s="2162"/>
      <c r="J851" s="621"/>
      <c r="K851" s="621"/>
      <c r="L851" s="621"/>
      <c r="M851" s="621"/>
      <c r="N851" s="621"/>
      <c r="O851" s="621"/>
      <c r="P851" s="621"/>
      <c r="Q851" s="621"/>
      <c r="R851" s="621"/>
      <c r="S851" s="621"/>
      <c r="T851" s="621"/>
      <c r="U851" s="621"/>
      <c r="V851" s="621"/>
      <c r="W851" s="621"/>
      <c r="X851" s="621"/>
      <c r="Y851" s="621"/>
      <c r="Z851" s="621"/>
      <c r="AA851" s="2683"/>
      <c r="AB851" s="3123">
        <v>2.0</v>
      </c>
      <c r="AC851" s="1803" t="s">
        <v>55</v>
      </c>
      <c r="AD851" s="1803" t="s">
        <v>3948</v>
      </c>
      <c r="AE851" s="641"/>
      <c r="AF851" s="650"/>
      <c r="AG851" s="658"/>
      <c r="AH851" s="1501"/>
    </row>
    <row r="852" ht="15.75" customHeight="1">
      <c r="A852" s="1501"/>
      <c r="B852" s="1501"/>
      <c r="C852" s="1501" t="s">
        <v>17962</v>
      </c>
      <c r="D852" s="1501"/>
      <c r="E852" s="654"/>
      <c r="F852" s="654" t="s">
        <v>17963</v>
      </c>
      <c r="G852" s="654" t="s">
        <v>17964</v>
      </c>
      <c r="H852" s="2162"/>
      <c r="I852" s="2162"/>
      <c r="J852" s="621"/>
      <c r="K852" s="621"/>
      <c r="L852" s="621"/>
      <c r="M852" s="621"/>
      <c r="N852" s="621"/>
      <c r="O852" s="621"/>
      <c r="P852" s="621"/>
      <c r="Q852" s="621"/>
      <c r="R852" s="621"/>
      <c r="S852" s="621"/>
      <c r="T852" s="621"/>
      <c r="U852" s="621"/>
      <c r="V852" s="621"/>
      <c r="W852" s="621"/>
      <c r="X852" s="621"/>
      <c r="Y852" s="621"/>
      <c r="Z852" s="621"/>
      <c r="AA852" s="2683"/>
      <c r="AB852" s="3123">
        <v>1.0</v>
      </c>
      <c r="AC852" s="1803" t="s">
        <v>55</v>
      </c>
      <c r="AD852" s="1803" t="s">
        <v>3948</v>
      </c>
      <c r="AE852" s="3124" t="s">
        <v>17965</v>
      </c>
      <c r="AF852" s="642"/>
      <c r="AG852" s="658"/>
      <c r="AH852" s="1501"/>
    </row>
    <row r="853" ht="15.75" customHeight="1">
      <c r="A853" s="3159" t="s">
        <v>15961</v>
      </c>
      <c r="B853" s="2321"/>
      <c r="C853" s="2321"/>
      <c r="D853" s="2321"/>
      <c r="E853" s="1813"/>
      <c r="F853" s="1813"/>
      <c r="G853" s="1813"/>
      <c r="H853" s="2159"/>
      <c r="I853" s="2159"/>
      <c r="J853" s="2158"/>
      <c r="K853" s="2158"/>
      <c r="L853" s="2158"/>
      <c r="M853" s="2158"/>
      <c r="N853" s="2158"/>
      <c r="O853" s="2158"/>
      <c r="P853" s="2158"/>
      <c r="Q853" s="2158"/>
      <c r="R853" s="2158"/>
      <c r="S853" s="2158"/>
      <c r="T853" s="2158"/>
      <c r="U853" s="2158"/>
      <c r="V853" s="2158"/>
      <c r="W853" s="2158"/>
      <c r="X853" s="2158"/>
      <c r="Y853" s="2158"/>
      <c r="Z853" s="2158"/>
      <c r="AA853" s="3160"/>
      <c r="AB853" s="3122"/>
      <c r="AC853" s="1785"/>
      <c r="AD853" s="1785"/>
      <c r="AE853" s="1785"/>
      <c r="AF853" s="1780"/>
      <c r="AG853" s="1785"/>
      <c r="AH853" s="2321"/>
    </row>
    <row r="854" ht="15.75" customHeight="1">
      <c r="A854" s="1501" t="s">
        <v>17966</v>
      </c>
      <c r="B854" s="1501"/>
      <c r="C854" s="1501"/>
      <c r="D854" s="1501"/>
      <c r="E854" s="654"/>
      <c r="F854" s="654"/>
      <c r="G854" s="654"/>
      <c r="H854" s="882" t="s">
        <v>94</v>
      </c>
      <c r="I854" s="882" t="s">
        <v>94</v>
      </c>
      <c r="J854" s="621"/>
      <c r="K854" s="621"/>
      <c r="L854" s="621"/>
      <c r="M854" s="621"/>
      <c r="N854" s="621"/>
      <c r="O854" s="621"/>
      <c r="P854" s="621"/>
      <c r="Q854" s="621"/>
      <c r="R854" s="621"/>
      <c r="S854" s="621"/>
      <c r="T854" s="621"/>
      <c r="U854" s="621"/>
      <c r="V854" s="621"/>
      <c r="W854" s="621"/>
      <c r="X854" s="621"/>
      <c r="Y854" s="621"/>
      <c r="Z854" s="621"/>
      <c r="AA854" s="2683"/>
      <c r="AB854" s="3123" t="s">
        <v>94</v>
      </c>
      <c r="AC854" s="1803" t="s">
        <v>55</v>
      </c>
      <c r="AD854" s="658"/>
      <c r="AE854" s="658"/>
      <c r="AF854" s="650"/>
      <c r="AG854" s="658"/>
      <c r="AH854" s="841" t="s">
        <v>17967</v>
      </c>
    </row>
    <row r="855" ht="15.75" customHeight="1">
      <c r="A855" s="1501"/>
      <c r="B855" s="1501" t="s">
        <v>17968</v>
      </c>
      <c r="C855" s="1501"/>
      <c r="D855" s="1501"/>
      <c r="E855" s="654"/>
      <c r="F855" s="654" t="s">
        <v>17969</v>
      </c>
      <c r="G855" s="654"/>
      <c r="H855" s="882" t="s">
        <v>94</v>
      </c>
      <c r="I855" s="882" t="s">
        <v>94</v>
      </c>
      <c r="J855" s="621"/>
      <c r="K855" s="621"/>
      <c r="L855" s="621"/>
      <c r="M855" s="621"/>
      <c r="N855" s="621"/>
      <c r="O855" s="621"/>
      <c r="P855" s="621"/>
      <c r="Q855" s="621"/>
      <c r="R855" s="621"/>
      <c r="S855" s="621"/>
      <c r="T855" s="621"/>
      <c r="U855" s="621"/>
      <c r="V855" s="621"/>
      <c r="W855" s="621"/>
      <c r="X855" s="621"/>
      <c r="Y855" s="621"/>
      <c r="Z855" s="621"/>
      <c r="AA855" s="2683"/>
      <c r="AB855" s="2861" t="s">
        <v>94</v>
      </c>
      <c r="AC855" s="658" t="s">
        <v>55</v>
      </c>
      <c r="AD855" s="658" t="s">
        <v>3101</v>
      </c>
      <c r="AE855" s="658"/>
      <c r="AF855" s="650"/>
      <c r="AG855" s="658"/>
      <c r="AH855" s="1501"/>
    </row>
    <row r="856" ht="15.75" customHeight="1">
      <c r="A856" s="1501"/>
      <c r="B856" s="1501"/>
      <c r="C856" s="1501" t="s">
        <v>17970</v>
      </c>
      <c r="D856" s="1501"/>
      <c r="E856" s="654" t="s">
        <v>17971</v>
      </c>
      <c r="F856" s="654" t="s">
        <v>17972</v>
      </c>
      <c r="G856" s="654" t="s">
        <v>17973</v>
      </c>
      <c r="H856" s="2162"/>
      <c r="I856" s="3192"/>
      <c r="J856" s="621"/>
      <c r="K856" s="621"/>
      <c r="L856" s="621"/>
      <c r="M856" s="621"/>
      <c r="N856" s="621"/>
      <c r="O856" s="621"/>
      <c r="P856" s="621"/>
      <c r="Q856" s="621"/>
      <c r="R856" s="621"/>
      <c r="S856" s="621"/>
      <c r="T856" s="621"/>
      <c r="U856" s="621"/>
      <c r="V856" s="621"/>
      <c r="W856" s="621"/>
      <c r="X856" s="621"/>
      <c r="Y856" s="621"/>
      <c r="Z856" s="621"/>
      <c r="AA856" s="2683"/>
      <c r="AB856" s="3183">
        <v>3.0</v>
      </c>
      <c r="AC856" s="658" t="s">
        <v>55</v>
      </c>
      <c r="AD856" s="658" t="s">
        <v>3101</v>
      </c>
      <c r="AE856" s="658"/>
      <c r="AF856" s="650"/>
      <c r="AG856" s="658"/>
      <c r="AH856" s="1501"/>
    </row>
    <row r="857" ht="15.75" hidden="1" customHeight="1">
      <c r="A857" s="1501"/>
      <c r="B857" s="1501"/>
      <c r="C857" s="1501"/>
      <c r="D857" s="654" t="s">
        <v>17974</v>
      </c>
      <c r="E857" s="654"/>
      <c r="F857" s="654" t="s">
        <v>17975</v>
      </c>
      <c r="G857" s="654" t="s">
        <v>17976</v>
      </c>
      <c r="H857" s="1125"/>
      <c r="I857" s="1125"/>
      <c r="J857" s="621"/>
      <c r="K857" s="621"/>
      <c r="L857" s="621"/>
      <c r="M857" s="621"/>
      <c r="N857" s="621"/>
      <c r="O857" s="621"/>
      <c r="P857" s="621"/>
      <c r="Q857" s="621"/>
      <c r="R857" s="621"/>
      <c r="S857" s="621"/>
      <c r="T857" s="621"/>
      <c r="U857" s="621"/>
      <c r="V857" s="621"/>
      <c r="W857" s="621"/>
      <c r="X857" s="621"/>
      <c r="Y857" s="621"/>
      <c r="Z857" s="621"/>
      <c r="AA857" s="2683"/>
      <c r="AB857" s="3183">
        <v>4.0</v>
      </c>
      <c r="AC857" s="658" t="s">
        <v>55</v>
      </c>
      <c r="AD857" s="658" t="s">
        <v>3101</v>
      </c>
      <c r="AE857" s="658"/>
      <c r="AF857" s="658"/>
      <c r="AG857" s="658"/>
      <c r="AH857" s="1501"/>
    </row>
    <row r="858" ht="15.75" customHeight="1">
      <c r="A858" s="1501"/>
      <c r="B858" s="1501"/>
      <c r="C858" s="1501" t="s">
        <v>17977</v>
      </c>
      <c r="D858" s="1501"/>
      <c r="E858" s="654"/>
      <c r="F858" s="654" t="s">
        <v>17978</v>
      </c>
      <c r="G858" s="654" t="s">
        <v>17979</v>
      </c>
      <c r="H858" s="2162"/>
      <c r="I858" s="2162"/>
      <c r="J858" s="621"/>
      <c r="K858" s="621"/>
      <c r="L858" s="621"/>
      <c r="M858" s="621"/>
      <c r="N858" s="621"/>
      <c r="O858" s="621"/>
      <c r="P858" s="621"/>
      <c r="Q858" s="621"/>
      <c r="R858" s="621"/>
      <c r="S858" s="621"/>
      <c r="T858" s="621"/>
      <c r="U858" s="621"/>
      <c r="V858" s="621"/>
      <c r="W858" s="621"/>
      <c r="X858" s="621"/>
      <c r="Y858" s="621"/>
      <c r="Z858" s="621"/>
      <c r="AA858" s="2683"/>
      <c r="AB858" s="3183">
        <v>3.0</v>
      </c>
      <c r="AC858" s="658" t="s">
        <v>55</v>
      </c>
      <c r="AD858" s="658" t="s">
        <v>3101</v>
      </c>
      <c r="AE858" s="658"/>
      <c r="AF858" s="650"/>
      <c r="AG858" s="658"/>
      <c r="AH858" s="1501"/>
    </row>
    <row r="859" ht="15.75" hidden="1" customHeight="1">
      <c r="A859" s="1501"/>
      <c r="B859" s="1501"/>
      <c r="C859" s="1501"/>
      <c r="D859" s="654" t="s">
        <v>17974</v>
      </c>
      <c r="E859" s="654"/>
      <c r="F859" s="654" t="s">
        <v>17975</v>
      </c>
      <c r="G859" s="654" t="s">
        <v>17980</v>
      </c>
      <c r="H859" s="1125"/>
      <c r="I859" s="1125"/>
      <c r="J859" s="621"/>
      <c r="K859" s="621"/>
      <c r="L859" s="621"/>
      <c r="M859" s="621"/>
      <c r="N859" s="621"/>
      <c r="O859" s="621"/>
      <c r="P859" s="621"/>
      <c r="Q859" s="621"/>
      <c r="R859" s="621"/>
      <c r="S859" s="621"/>
      <c r="T859" s="621"/>
      <c r="U859" s="621"/>
      <c r="V859" s="621"/>
      <c r="W859" s="621"/>
      <c r="X859" s="621"/>
      <c r="Y859" s="621"/>
      <c r="Z859" s="621"/>
      <c r="AA859" s="2683"/>
      <c r="AB859" s="3183">
        <v>4.0</v>
      </c>
      <c r="AC859" s="658" t="s">
        <v>55</v>
      </c>
      <c r="AD859" s="658" t="s">
        <v>3101</v>
      </c>
      <c r="AE859" s="658"/>
      <c r="AF859" s="658"/>
      <c r="AG859" s="658"/>
      <c r="AH859" s="1501"/>
    </row>
    <row r="860" ht="15.75" customHeight="1">
      <c r="A860" s="1501"/>
      <c r="B860" s="1501" t="s">
        <v>17981</v>
      </c>
      <c r="C860" s="1501"/>
      <c r="D860" s="1501"/>
      <c r="E860" s="654"/>
      <c r="F860" s="654" t="s">
        <v>17982</v>
      </c>
      <c r="G860" s="654"/>
      <c r="H860" s="882" t="s">
        <v>94</v>
      </c>
      <c r="I860" s="882" t="s">
        <v>94</v>
      </c>
      <c r="J860" s="621"/>
      <c r="K860" s="621"/>
      <c r="L860" s="621"/>
      <c r="M860" s="621"/>
      <c r="N860" s="621"/>
      <c r="O860" s="621"/>
      <c r="P860" s="621"/>
      <c r="Q860" s="621"/>
      <c r="R860" s="621"/>
      <c r="S860" s="621"/>
      <c r="T860" s="621"/>
      <c r="U860" s="621"/>
      <c r="V860" s="621"/>
      <c r="W860" s="621"/>
      <c r="X860" s="621"/>
      <c r="Y860" s="621"/>
      <c r="Z860" s="621"/>
      <c r="AA860" s="2683"/>
      <c r="AB860" s="2861" t="s">
        <v>94</v>
      </c>
      <c r="AC860" s="658" t="s">
        <v>55</v>
      </c>
      <c r="AD860" s="658"/>
      <c r="AE860" s="658"/>
      <c r="AF860" s="650"/>
      <c r="AG860" s="658"/>
      <c r="AH860" s="1501"/>
    </row>
    <row r="861" ht="15.75" customHeight="1">
      <c r="A861" s="1501"/>
      <c r="B861" s="1501"/>
      <c r="C861" s="1501" t="s">
        <v>17983</v>
      </c>
      <c r="D861" s="1501"/>
      <c r="E861" s="654" t="s">
        <v>17984</v>
      </c>
      <c r="F861" s="654" t="s">
        <v>17985</v>
      </c>
      <c r="G861" s="654" t="s">
        <v>17986</v>
      </c>
      <c r="H861" s="2162"/>
      <c r="I861" s="2162"/>
      <c r="J861" s="621"/>
      <c r="K861" s="621"/>
      <c r="L861" s="621"/>
      <c r="M861" s="621"/>
      <c r="N861" s="621"/>
      <c r="O861" s="621"/>
      <c r="P861" s="621"/>
      <c r="Q861" s="621"/>
      <c r="R861" s="621"/>
      <c r="S861" s="621"/>
      <c r="T861" s="621"/>
      <c r="U861" s="621"/>
      <c r="V861" s="621"/>
      <c r="W861" s="621"/>
      <c r="X861" s="621"/>
      <c r="Y861" s="621"/>
      <c r="Z861" s="621"/>
      <c r="AA861" s="2683"/>
      <c r="AB861" s="3183">
        <v>3.0</v>
      </c>
      <c r="AC861" s="658" t="s">
        <v>55</v>
      </c>
      <c r="AD861" s="658" t="s">
        <v>3101</v>
      </c>
      <c r="AE861" s="658"/>
      <c r="AF861" s="3189" t="s">
        <v>17987</v>
      </c>
      <c r="AG861" s="658"/>
      <c r="AH861" s="1501"/>
    </row>
    <row r="862" ht="15.75" hidden="1" customHeight="1">
      <c r="A862" s="1501"/>
      <c r="B862" s="1501"/>
      <c r="C862" s="1501"/>
      <c r="D862" s="654" t="s">
        <v>17974</v>
      </c>
      <c r="E862" s="654"/>
      <c r="F862" s="654" t="s">
        <v>17975</v>
      </c>
      <c r="G862" s="654" t="s">
        <v>17988</v>
      </c>
      <c r="H862" s="1125"/>
      <c r="I862" s="1125"/>
      <c r="J862" s="621"/>
      <c r="K862" s="621"/>
      <c r="L862" s="621"/>
      <c r="M862" s="621"/>
      <c r="N862" s="621"/>
      <c r="O862" s="621"/>
      <c r="P862" s="621"/>
      <c r="Q862" s="621"/>
      <c r="R862" s="621"/>
      <c r="S862" s="621"/>
      <c r="T862" s="621"/>
      <c r="U862" s="621"/>
      <c r="V862" s="621"/>
      <c r="W862" s="621"/>
      <c r="X862" s="621"/>
      <c r="Y862" s="621"/>
      <c r="Z862" s="621"/>
      <c r="AA862" s="2683"/>
      <c r="AB862" s="3183">
        <v>4.0</v>
      </c>
      <c r="AC862" s="658" t="s">
        <v>55</v>
      </c>
      <c r="AD862" s="658" t="s">
        <v>3101</v>
      </c>
      <c r="AE862" s="658"/>
      <c r="AF862" s="658"/>
      <c r="AG862" s="658"/>
      <c r="AH862" s="1501"/>
    </row>
    <row r="863" ht="15.75" customHeight="1">
      <c r="A863" s="1501"/>
      <c r="B863" s="1501"/>
      <c r="C863" s="1501" t="s">
        <v>17989</v>
      </c>
      <c r="D863" s="1501"/>
      <c r="E863" s="654"/>
      <c r="F863" s="654" t="s">
        <v>17990</v>
      </c>
      <c r="G863" s="654" t="s">
        <v>17991</v>
      </c>
      <c r="H863" s="2162"/>
      <c r="I863" s="2162"/>
      <c r="J863" s="621"/>
      <c r="K863" s="621"/>
      <c r="L863" s="621"/>
      <c r="M863" s="621"/>
      <c r="N863" s="621"/>
      <c r="O863" s="621"/>
      <c r="P863" s="621"/>
      <c r="Q863" s="621"/>
      <c r="R863" s="621"/>
      <c r="S863" s="621"/>
      <c r="T863" s="621"/>
      <c r="U863" s="621"/>
      <c r="V863" s="621"/>
      <c r="W863" s="621"/>
      <c r="X863" s="621"/>
      <c r="Y863" s="621"/>
      <c r="Z863" s="621"/>
      <c r="AA863" s="2683"/>
      <c r="AB863" s="3183">
        <v>3.0</v>
      </c>
      <c r="AC863" s="658" t="s">
        <v>55</v>
      </c>
      <c r="AD863" s="658" t="s">
        <v>3101</v>
      </c>
      <c r="AE863" s="658"/>
      <c r="AF863" s="3189" t="s">
        <v>17992</v>
      </c>
      <c r="AG863" s="658"/>
      <c r="AH863" s="1501"/>
    </row>
    <row r="864" ht="15.75" hidden="1" customHeight="1">
      <c r="A864" s="1501"/>
      <c r="B864" s="1501"/>
      <c r="C864" s="1501"/>
      <c r="D864" s="654" t="s">
        <v>17974</v>
      </c>
      <c r="E864" s="654"/>
      <c r="F864" s="654" t="s">
        <v>17975</v>
      </c>
      <c r="G864" s="654" t="s">
        <v>17993</v>
      </c>
      <c r="H864" s="1125"/>
      <c r="I864" s="1125"/>
      <c r="J864" s="621"/>
      <c r="K864" s="621"/>
      <c r="L864" s="621"/>
      <c r="M864" s="621"/>
      <c r="N864" s="621"/>
      <c r="O864" s="621"/>
      <c r="P864" s="621"/>
      <c r="Q864" s="621"/>
      <c r="R864" s="621"/>
      <c r="S864" s="621"/>
      <c r="T864" s="621"/>
      <c r="U864" s="621"/>
      <c r="V864" s="621"/>
      <c r="W864" s="621"/>
      <c r="X864" s="621"/>
      <c r="Y864" s="621"/>
      <c r="Z864" s="621"/>
      <c r="AA864" s="2683"/>
      <c r="AB864" s="3183">
        <v>4.0</v>
      </c>
      <c r="AC864" s="658" t="s">
        <v>55</v>
      </c>
      <c r="AD864" s="658" t="s">
        <v>3101</v>
      </c>
      <c r="AE864" s="658"/>
      <c r="AF864" s="658"/>
      <c r="AG864" s="658"/>
      <c r="AH864" s="1501"/>
    </row>
    <row r="865" ht="15.75" customHeight="1">
      <c r="A865" s="1501" t="s">
        <v>17994</v>
      </c>
      <c r="B865" s="1501"/>
      <c r="C865" s="1501"/>
      <c r="D865" s="1501"/>
      <c r="E865" s="654"/>
      <c r="F865" s="654"/>
      <c r="G865" s="654"/>
      <c r="H865" s="882" t="s">
        <v>94</v>
      </c>
      <c r="I865" s="882" t="s">
        <v>94</v>
      </c>
      <c r="J865" s="621"/>
      <c r="K865" s="621"/>
      <c r="L865" s="621"/>
      <c r="M865" s="621"/>
      <c r="N865" s="621"/>
      <c r="O865" s="621"/>
      <c r="P865" s="621"/>
      <c r="Q865" s="621"/>
      <c r="R865" s="621"/>
      <c r="S865" s="621"/>
      <c r="T865" s="621"/>
      <c r="U865" s="621"/>
      <c r="V865" s="621"/>
      <c r="W865" s="621"/>
      <c r="X865" s="621"/>
      <c r="Y865" s="621"/>
      <c r="Z865" s="621"/>
      <c r="AA865" s="2683"/>
      <c r="AB865" s="3123" t="s">
        <v>94</v>
      </c>
      <c r="AC865" s="1803" t="s">
        <v>55</v>
      </c>
      <c r="AD865" s="658"/>
      <c r="AE865" s="658"/>
      <c r="AF865" s="650"/>
      <c r="AG865" s="658"/>
      <c r="AH865" s="1501"/>
    </row>
    <row r="866" ht="15.75" customHeight="1">
      <c r="A866" s="1501"/>
      <c r="B866" s="1501" t="s">
        <v>17995</v>
      </c>
      <c r="C866" s="1501"/>
      <c r="D866" s="1501"/>
      <c r="E866" s="654"/>
      <c r="F866" s="654" t="s">
        <v>17996</v>
      </c>
      <c r="G866" s="654"/>
      <c r="H866" s="882" t="s">
        <v>94</v>
      </c>
      <c r="I866" s="882" t="s">
        <v>94</v>
      </c>
      <c r="J866" s="621"/>
      <c r="K866" s="621"/>
      <c r="L866" s="621"/>
      <c r="M866" s="621"/>
      <c r="N866" s="621"/>
      <c r="O866" s="621"/>
      <c r="P866" s="621"/>
      <c r="Q866" s="621"/>
      <c r="R866" s="621"/>
      <c r="S866" s="621"/>
      <c r="T866" s="621"/>
      <c r="U866" s="621"/>
      <c r="V866" s="621"/>
      <c r="W866" s="621"/>
      <c r="X866" s="621"/>
      <c r="Y866" s="621"/>
      <c r="Z866" s="621"/>
      <c r="AA866" s="2683"/>
      <c r="AB866" s="3123" t="s">
        <v>94</v>
      </c>
      <c r="AC866" s="1803" t="s">
        <v>55</v>
      </c>
      <c r="AD866" s="658" t="s">
        <v>3101</v>
      </c>
      <c r="AE866" s="658"/>
      <c r="AF866" s="650"/>
      <c r="AG866" s="658"/>
      <c r="AH866" s="1501"/>
    </row>
    <row r="867" ht="15.75" customHeight="1">
      <c r="A867" s="1501"/>
      <c r="B867" s="1501"/>
      <c r="C867" s="1501"/>
      <c r="D867" s="1501"/>
      <c r="E867" s="3193" t="s">
        <v>17997</v>
      </c>
      <c r="F867" s="3193"/>
      <c r="G867" s="3193" t="s">
        <v>17998</v>
      </c>
      <c r="H867" s="882" t="s">
        <v>94</v>
      </c>
      <c r="I867" s="882" t="s">
        <v>94</v>
      </c>
      <c r="J867" s="621"/>
      <c r="K867" s="621"/>
      <c r="L867" s="621"/>
      <c r="M867" s="621"/>
      <c r="N867" s="621"/>
      <c r="O867" s="621"/>
      <c r="P867" s="621"/>
      <c r="Q867" s="621"/>
      <c r="R867" s="621"/>
      <c r="S867" s="621"/>
      <c r="T867" s="621"/>
      <c r="U867" s="621"/>
      <c r="V867" s="621"/>
      <c r="W867" s="621"/>
      <c r="X867" s="621"/>
      <c r="Y867" s="621"/>
      <c r="Z867" s="621"/>
      <c r="AA867" s="2683"/>
      <c r="AB867" s="3123" t="s">
        <v>94</v>
      </c>
      <c r="AC867" s="1803" t="s">
        <v>55</v>
      </c>
      <c r="AD867" s="658" t="s">
        <v>3101</v>
      </c>
      <c r="AE867" s="658"/>
      <c r="AF867" s="650"/>
      <c r="AG867" s="658"/>
      <c r="AH867" s="1501"/>
    </row>
    <row r="868" ht="15.75" customHeight="1">
      <c r="A868" s="1501"/>
      <c r="B868" s="1501"/>
      <c r="C868" s="1501"/>
      <c r="D868" s="654" t="s">
        <v>17999</v>
      </c>
      <c r="E868" s="654" t="s">
        <v>18000</v>
      </c>
      <c r="F868" s="654" t="s">
        <v>18001</v>
      </c>
      <c r="G868" s="654" t="s">
        <v>18000</v>
      </c>
      <c r="H868" s="2162"/>
      <c r="I868" s="2162"/>
      <c r="J868" s="621"/>
      <c r="K868" s="621"/>
      <c r="L868" s="621"/>
      <c r="M868" s="621"/>
      <c r="N868" s="621"/>
      <c r="O868" s="621"/>
      <c r="P868" s="621"/>
      <c r="Q868" s="621"/>
      <c r="R868" s="621"/>
      <c r="S868" s="621"/>
      <c r="T868" s="621"/>
      <c r="U868" s="621"/>
      <c r="V868" s="621"/>
      <c r="W868" s="621"/>
      <c r="X868" s="621"/>
      <c r="Y868" s="621"/>
      <c r="Z868" s="621"/>
      <c r="AA868" s="2683"/>
      <c r="AB868" s="3123">
        <v>2.0</v>
      </c>
      <c r="AC868" s="1803" t="s">
        <v>55</v>
      </c>
      <c r="AD868" s="658" t="s">
        <v>3101</v>
      </c>
      <c r="AE868" s="658"/>
      <c r="AF868" s="650"/>
      <c r="AG868" s="658"/>
      <c r="AH868" s="1501"/>
    </row>
    <row r="869" ht="15.75" customHeight="1">
      <c r="A869" s="1501"/>
      <c r="B869" s="1501"/>
      <c r="C869" s="1501"/>
      <c r="D869" s="654" t="s">
        <v>18002</v>
      </c>
      <c r="E869" s="654" t="s">
        <v>18000</v>
      </c>
      <c r="F869" s="654" t="s">
        <v>18003</v>
      </c>
      <c r="G869" s="654" t="s">
        <v>18004</v>
      </c>
      <c r="H869" s="2162"/>
      <c r="I869" s="2162"/>
      <c r="J869" s="621"/>
      <c r="K869" s="621"/>
      <c r="L869" s="621"/>
      <c r="M869" s="621"/>
      <c r="N869" s="621"/>
      <c r="O869" s="621"/>
      <c r="P869" s="621"/>
      <c r="Q869" s="621"/>
      <c r="R869" s="621"/>
      <c r="S869" s="621"/>
      <c r="T869" s="621"/>
      <c r="U869" s="621"/>
      <c r="V869" s="621"/>
      <c r="W869" s="621"/>
      <c r="X869" s="621"/>
      <c r="Y869" s="621"/>
      <c r="Z869" s="621"/>
      <c r="AA869" s="2683"/>
      <c r="AB869" s="3123">
        <v>2.0</v>
      </c>
      <c r="AC869" s="1803" t="s">
        <v>55</v>
      </c>
      <c r="AD869" s="658" t="s">
        <v>3101</v>
      </c>
      <c r="AE869" s="658"/>
      <c r="AF869" s="650" t="s">
        <v>18005</v>
      </c>
      <c r="AG869" s="658"/>
      <c r="AH869" s="1501"/>
    </row>
    <row r="870" ht="15.75" hidden="1" customHeight="1">
      <c r="A870" s="1501"/>
      <c r="B870" s="1501"/>
      <c r="C870" s="1501"/>
      <c r="D870" s="654" t="s">
        <v>18006</v>
      </c>
      <c r="E870" s="654" t="s">
        <v>18004</v>
      </c>
      <c r="F870" s="654" t="s">
        <v>18007</v>
      </c>
      <c r="G870" s="654" t="s">
        <v>18000</v>
      </c>
      <c r="H870" s="1125"/>
      <c r="I870" s="1125"/>
      <c r="J870" s="621"/>
      <c r="K870" s="621"/>
      <c r="L870" s="621"/>
      <c r="M870" s="621"/>
      <c r="N870" s="621"/>
      <c r="O870" s="621"/>
      <c r="P870" s="621"/>
      <c r="Q870" s="621"/>
      <c r="R870" s="621"/>
      <c r="S870" s="621"/>
      <c r="T870" s="621"/>
      <c r="U870" s="621"/>
      <c r="V870" s="621"/>
      <c r="W870" s="621"/>
      <c r="X870" s="621"/>
      <c r="Y870" s="621"/>
      <c r="Z870" s="621"/>
      <c r="AA870" s="2683"/>
      <c r="AB870" s="3123">
        <v>4.0</v>
      </c>
      <c r="AC870" s="1803" t="s">
        <v>55</v>
      </c>
      <c r="AD870" s="658" t="s">
        <v>3101</v>
      </c>
      <c r="AE870" s="658"/>
      <c r="AF870" s="658"/>
      <c r="AG870" s="658"/>
      <c r="AH870" s="1501"/>
    </row>
    <row r="871" ht="15.75" hidden="1" customHeight="1">
      <c r="A871" s="1501"/>
      <c r="B871" s="1501"/>
      <c r="C871" s="1501"/>
      <c r="D871" s="654" t="s">
        <v>18008</v>
      </c>
      <c r="E871" s="654" t="s">
        <v>18000</v>
      </c>
      <c r="F871" s="654" t="s">
        <v>18009</v>
      </c>
      <c r="G871" s="654" t="s">
        <v>18010</v>
      </c>
      <c r="H871" s="1125"/>
      <c r="I871" s="1125"/>
      <c r="J871" s="621"/>
      <c r="K871" s="621"/>
      <c r="L871" s="621"/>
      <c r="M871" s="621"/>
      <c r="N871" s="621"/>
      <c r="O871" s="621"/>
      <c r="P871" s="621"/>
      <c r="Q871" s="621"/>
      <c r="R871" s="621"/>
      <c r="S871" s="621"/>
      <c r="T871" s="621"/>
      <c r="U871" s="621"/>
      <c r="V871" s="621"/>
      <c r="W871" s="621"/>
      <c r="X871" s="621"/>
      <c r="Y871" s="621"/>
      <c r="Z871" s="621"/>
      <c r="AA871" s="2683"/>
      <c r="AB871" s="3123">
        <v>4.0</v>
      </c>
      <c r="AC871" s="1803" t="s">
        <v>55</v>
      </c>
      <c r="AD871" s="658" t="s">
        <v>3101</v>
      </c>
      <c r="AE871" s="658"/>
      <c r="AF871" s="658"/>
      <c r="AG871" s="658"/>
      <c r="AH871" s="1501"/>
    </row>
    <row r="872" ht="15.75" hidden="1" customHeight="1">
      <c r="A872" s="1501"/>
      <c r="B872" s="1501"/>
      <c r="C872" s="1501"/>
      <c r="D872" s="654" t="s">
        <v>18011</v>
      </c>
      <c r="E872" s="654" t="s">
        <v>18004</v>
      </c>
      <c r="F872" s="654" t="s">
        <v>18012</v>
      </c>
      <c r="G872" s="654" t="s">
        <v>18000</v>
      </c>
      <c r="H872" s="1125"/>
      <c r="I872" s="1125"/>
      <c r="J872" s="621"/>
      <c r="K872" s="621"/>
      <c r="L872" s="621"/>
      <c r="M872" s="621"/>
      <c r="N872" s="621"/>
      <c r="O872" s="621"/>
      <c r="P872" s="621"/>
      <c r="Q872" s="621"/>
      <c r="R872" s="621"/>
      <c r="S872" s="621"/>
      <c r="T872" s="621"/>
      <c r="U872" s="621"/>
      <c r="V872" s="621"/>
      <c r="W872" s="621"/>
      <c r="X872" s="621"/>
      <c r="Y872" s="621"/>
      <c r="Z872" s="621"/>
      <c r="AA872" s="2683"/>
      <c r="AB872" s="3123">
        <v>4.0</v>
      </c>
      <c r="AC872" s="1803" t="s">
        <v>55</v>
      </c>
      <c r="AD872" s="658" t="s">
        <v>3101</v>
      </c>
      <c r="AE872" s="658"/>
      <c r="AF872" s="658"/>
      <c r="AG872" s="658"/>
      <c r="AH872" s="1501"/>
    </row>
    <row r="873" ht="15.75" hidden="1" customHeight="1">
      <c r="A873" s="1501"/>
      <c r="B873" s="1501"/>
      <c r="C873" s="1501"/>
      <c r="D873" s="654" t="s">
        <v>18011</v>
      </c>
      <c r="E873" s="654" t="s">
        <v>18013</v>
      </c>
      <c r="F873" s="654" t="s">
        <v>18014</v>
      </c>
      <c r="G873" s="654" t="s">
        <v>18000</v>
      </c>
      <c r="H873" s="1125"/>
      <c r="I873" s="1125"/>
      <c r="J873" s="621"/>
      <c r="K873" s="621"/>
      <c r="L873" s="621"/>
      <c r="M873" s="621"/>
      <c r="N873" s="621"/>
      <c r="O873" s="621"/>
      <c r="P873" s="621"/>
      <c r="Q873" s="621"/>
      <c r="R873" s="621"/>
      <c r="S873" s="621"/>
      <c r="T873" s="621"/>
      <c r="U873" s="621"/>
      <c r="V873" s="621"/>
      <c r="W873" s="621"/>
      <c r="X873" s="621"/>
      <c r="Y873" s="621"/>
      <c r="Z873" s="621"/>
      <c r="AA873" s="2683"/>
      <c r="AB873" s="3123">
        <v>4.0</v>
      </c>
      <c r="AC873" s="1803" t="s">
        <v>55</v>
      </c>
      <c r="AD873" s="658" t="s">
        <v>3101</v>
      </c>
      <c r="AE873" s="658"/>
      <c r="AF873" s="658"/>
      <c r="AG873" s="658"/>
      <c r="AH873" s="1501"/>
    </row>
    <row r="874" ht="15.75" hidden="1" customHeight="1">
      <c r="A874" s="1501"/>
      <c r="B874" s="1501"/>
      <c r="C874" s="1501"/>
      <c r="D874" s="654" t="s">
        <v>18015</v>
      </c>
      <c r="E874" s="654" t="s">
        <v>18016</v>
      </c>
      <c r="F874" s="654" t="s">
        <v>18017</v>
      </c>
      <c r="G874" s="654" t="s">
        <v>18000</v>
      </c>
      <c r="H874" s="1125"/>
      <c r="I874" s="1125"/>
      <c r="J874" s="621"/>
      <c r="K874" s="621"/>
      <c r="L874" s="621"/>
      <c r="M874" s="621"/>
      <c r="N874" s="621"/>
      <c r="O874" s="621"/>
      <c r="P874" s="621"/>
      <c r="Q874" s="621"/>
      <c r="R874" s="621"/>
      <c r="S874" s="621"/>
      <c r="T874" s="621"/>
      <c r="U874" s="621"/>
      <c r="V874" s="621"/>
      <c r="W874" s="621"/>
      <c r="X874" s="621"/>
      <c r="Y874" s="621"/>
      <c r="Z874" s="621"/>
      <c r="AA874" s="2683"/>
      <c r="AB874" s="3123">
        <v>4.0</v>
      </c>
      <c r="AC874" s="1803" t="s">
        <v>55</v>
      </c>
      <c r="AD874" s="658" t="s">
        <v>3101</v>
      </c>
      <c r="AE874" s="658"/>
      <c r="AF874" s="658"/>
      <c r="AG874" s="658"/>
      <c r="AH874" s="1501"/>
    </row>
    <row r="875" ht="15.75" hidden="1" customHeight="1">
      <c r="A875" s="1501"/>
      <c r="B875" s="1501"/>
      <c r="C875" s="1501"/>
      <c r="D875" s="654" t="s">
        <v>18018</v>
      </c>
      <c r="E875" s="654" t="s">
        <v>18004</v>
      </c>
      <c r="F875" s="654" t="s">
        <v>18019</v>
      </c>
      <c r="G875" s="654" t="s">
        <v>18004</v>
      </c>
      <c r="H875" s="1125"/>
      <c r="I875" s="1125"/>
      <c r="J875" s="621"/>
      <c r="K875" s="621"/>
      <c r="L875" s="621"/>
      <c r="M875" s="621"/>
      <c r="N875" s="621"/>
      <c r="O875" s="621"/>
      <c r="P875" s="621"/>
      <c r="Q875" s="621"/>
      <c r="R875" s="621"/>
      <c r="S875" s="621"/>
      <c r="T875" s="621"/>
      <c r="U875" s="621"/>
      <c r="V875" s="621"/>
      <c r="W875" s="621"/>
      <c r="X875" s="621"/>
      <c r="Y875" s="621"/>
      <c r="Z875" s="621"/>
      <c r="AA875" s="2683"/>
      <c r="AB875" s="3123">
        <v>4.0</v>
      </c>
      <c r="AC875" s="1803" t="s">
        <v>55</v>
      </c>
      <c r="AD875" s="658" t="s">
        <v>3101</v>
      </c>
      <c r="AE875" s="658"/>
      <c r="AF875" s="658"/>
      <c r="AG875" s="658"/>
      <c r="AH875" s="1501"/>
    </row>
    <row r="876" ht="15.75" customHeight="1">
      <c r="A876" s="1501"/>
      <c r="B876" s="1501" t="s">
        <v>18020</v>
      </c>
      <c r="C876" s="1501"/>
      <c r="D876" s="1501"/>
      <c r="E876" s="3193" t="s">
        <v>17997</v>
      </c>
      <c r="F876" s="3193"/>
      <c r="G876" s="3193" t="s">
        <v>17998</v>
      </c>
      <c r="H876" s="882" t="s">
        <v>94</v>
      </c>
      <c r="I876" s="882" t="s">
        <v>94</v>
      </c>
      <c r="J876" s="621"/>
      <c r="K876" s="621"/>
      <c r="L876" s="621"/>
      <c r="M876" s="621"/>
      <c r="N876" s="621"/>
      <c r="O876" s="621"/>
      <c r="P876" s="621"/>
      <c r="Q876" s="621"/>
      <c r="R876" s="621"/>
      <c r="S876" s="621"/>
      <c r="T876" s="621"/>
      <c r="U876" s="621"/>
      <c r="V876" s="621"/>
      <c r="W876" s="621"/>
      <c r="X876" s="621"/>
      <c r="Y876" s="621"/>
      <c r="Z876" s="621"/>
      <c r="AA876" s="2683"/>
      <c r="AB876" s="3123" t="s">
        <v>94</v>
      </c>
      <c r="AC876" s="1803" t="s">
        <v>55</v>
      </c>
      <c r="AD876" s="658"/>
      <c r="AE876" s="658"/>
      <c r="AF876" s="650"/>
      <c r="AG876" s="658"/>
      <c r="AH876" s="1501"/>
    </row>
    <row r="877" ht="15.75" customHeight="1">
      <c r="A877" s="1501"/>
      <c r="B877" s="1501"/>
      <c r="C877" s="1501"/>
      <c r="D877" s="654" t="s">
        <v>18021</v>
      </c>
      <c r="E877" s="654" t="s">
        <v>18022</v>
      </c>
      <c r="F877" s="654" t="s">
        <v>18023</v>
      </c>
      <c r="G877" s="654" t="s">
        <v>18022</v>
      </c>
      <c r="H877" s="2162"/>
      <c r="I877" s="2162"/>
      <c r="J877" s="621"/>
      <c r="K877" s="621"/>
      <c r="L877" s="621"/>
      <c r="M877" s="621"/>
      <c r="N877" s="621"/>
      <c r="O877" s="621"/>
      <c r="P877" s="621"/>
      <c r="Q877" s="621"/>
      <c r="R877" s="621"/>
      <c r="S877" s="621"/>
      <c r="T877" s="621"/>
      <c r="U877" s="621"/>
      <c r="V877" s="621"/>
      <c r="W877" s="621"/>
      <c r="X877" s="621"/>
      <c r="Y877" s="621"/>
      <c r="Z877" s="621"/>
      <c r="AA877" s="2683"/>
      <c r="AB877" s="3123">
        <v>2.0</v>
      </c>
      <c r="AC877" s="1803" t="s">
        <v>55</v>
      </c>
      <c r="AD877" s="658" t="s">
        <v>3101</v>
      </c>
      <c r="AE877" s="658"/>
      <c r="AF877" s="650"/>
      <c r="AG877" s="658"/>
      <c r="AH877" s="1501"/>
    </row>
    <row r="878" ht="15.75" hidden="1" customHeight="1">
      <c r="A878" s="1501"/>
      <c r="B878" s="1501"/>
      <c r="C878" s="1501"/>
      <c r="D878" s="654" t="s">
        <v>18024</v>
      </c>
      <c r="E878" s="654" t="s">
        <v>18022</v>
      </c>
      <c r="F878" s="654" t="s">
        <v>18023</v>
      </c>
      <c r="G878" s="654" t="s">
        <v>18025</v>
      </c>
      <c r="H878" s="1125"/>
      <c r="I878" s="1125"/>
      <c r="J878" s="621"/>
      <c r="K878" s="621"/>
      <c r="L878" s="621"/>
      <c r="M878" s="621"/>
      <c r="N878" s="621"/>
      <c r="O878" s="621"/>
      <c r="P878" s="621"/>
      <c r="Q878" s="621"/>
      <c r="R878" s="621"/>
      <c r="S878" s="621"/>
      <c r="T878" s="621"/>
      <c r="U878" s="621"/>
      <c r="V878" s="621"/>
      <c r="W878" s="621"/>
      <c r="X878" s="621"/>
      <c r="Y878" s="621"/>
      <c r="Z878" s="621"/>
      <c r="AA878" s="2683"/>
      <c r="AB878" s="3123">
        <v>4.0</v>
      </c>
      <c r="AC878" s="1803" t="s">
        <v>55</v>
      </c>
      <c r="AD878" s="658" t="s">
        <v>3101</v>
      </c>
      <c r="AE878" s="658"/>
      <c r="AF878" s="658"/>
      <c r="AG878" s="658"/>
      <c r="AH878" s="1501"/>
    </row>
    <row r="879" ht="15.75" customHeight="1">
      <c r="A879" s="1501"/>
      <c r="B879" s="1501"/>
      <c r="C879" s="1501"/>
      <c r="D879" s="654" t="s">
        <v>4268</v>
      </c>
      <c r="E879" s="654" t="s">
        <v>18022</v>
      </c>
      <c r="F879" s="654" t="s">
        <v>18023</v>
      </c>
      <c r="G879" s="654" t="s">
        <v>17426</v>
      </c>
      <c r="H879" s="2162"/>
      <c r="I879" s="2162"/>
      <c r="J879" s="621"/>
      <c r="K879" s="621"/>
      <c r="L879" s="621"/>
      <c r="M879" s="621"/>
      <c r="N879" s="621"/>
      <c r="O879" s="621"/>
      <c r="P879" s="621"/>
      <c r="Q879" s="621"/>
      <c r="R879" s="621"/>
      <c r="S879" s="621"/>
      <c r="T879" s="621"/>
      <c r="U879" s="621"/>
      <c r="V879" s="621"/>
      <c r="W879" s="621"/>
      <c r="X879" s="621"/>
      <c r="Y879" s="621"/>
      <c r="Z879" s="621"/>
      <c r="AA879" s="2683"/>
      <c r="AB879" s="3123">
        <v>2.0</v>
      </c>
      <c r="AC879" s="1803" t="s">
        <v>55</v>
      </c>
      <c r="AD879" s="658" t="s">
        <v>3101</v>
      </c>
      <c r="AE879" s="658"/>
      <c r="AF879" s="650"/>
      <c r="AG879" s="658"/>
      <c r="AH879" s="1501"/>
    </row>
    <row r="880" ht="15.75" hidden="1" customHeight="1">
      <c r="A880" s="1501"/>
      <c r="B880" s="1501"/>
      <c r="C880" s="1501"/>
      <c r="D880" s="654" t="s">
        <v>94</v>
      </c>
      <c r="E880" s="654" t="s">
        <v>17426</v>
      </c>
      <c r="F880" s="654" t="s">
        <v>18023</v>
      </c>
      <c r="G880" s="654" t="s">
        <v>17426</v>
      </c>
      <c r="H880" s="1125"/>
      <c r="I880" s="1125"/>
      <c r="J880" s="621"/>
      <c r="K880" s="621"/>
      <c r="L880" s="621"/>
      <c r="M880" s="621"/>
      <c r="N880" s="621"/>
      <c r="O880" s="621"/>
      <c r="P880" s="621"/>
      <c r="Q880" s="621"/>
      <c r="R880" s="621"/>
      <c r="S880" s="621"/>
      <c r="T880" s="621"/>
      <c r="U880" s="621"/>
      <c r="V880" s="621"/>
      <c r="W880" s="621"/>
      <c r="X880" s="621"/>
      <c r="Y880" s="621"/>
      <c r="Z880" s="621"/>
      <c r="AA880" s="2683"/>
      <c r="AB880" s="3123">
        <v>4.0</v>
      </c>
      <c r="AC880" s="1803" t="s">
        <v>55</v>
      </c>
      <c r="AD880" s="658" t="s">
        <v>3101</v>
      </c>
      <c r="AE880" s="658"/>
      <c r="AF880" s="658"/>
      <c r="AG880" s="658"/>
      <c r="AH880" s="1501"/>
    </row>
    <row r="881" ht="15.75" hidden="1" customHeight="1">
      <c r="A881" s="1501"/>
      <c r="B881" s="1501"/>
      <c r="C881" s="1501"/>
      <c r="D881" s="654" t="s">
        <v>18026</v>
      </c>
      <c r="E881" s="654" t="s">
        <v>18022</v>
      </c>
      <c r="F881" s="654" t="s">
        <v>18023</v>
      </c>
      <c r="G881" s="654" t="s">
        <v>18027</v>
      </c>
      <c r="H881" s="1125"/>
      <c r="I881" s="1125"/>
      <c r="J881" s="621"/>
      <c r="K881" s="621"/>
      <c r="L881" s="621"/>
      <c r="M881" s="621"/>
      <c r="N881" s="621"/>
      <c r="O881" s="621"/>
      <c r="P881" s="621"/>
      <c r="Q881" s="621"/>
      <c r="R881" s="621"/>
      <c r="S881" s="621"/>
      <c r="T881" s="621"/>
      <c r="U881" s="621"/>
      <c r="V881" s="621"/>
      <c r="W881" s="621"/>
      <c r="X881" s="621"/>
      <c r="Y881" s="621"/>
      <c r="Z881" s="621"/>
      <c r="AA881" s="2683"/>
      <c r="AB881" s="3123">
        <v>4.0</v>
      </c>
      <c r="AC881" s="1803" t="s">
        <v>55</v>
      </c>
      <c r="AD881" s="658" t="s">
        <v>3101</v>
      </c>
      <c r="AE881" s="658"/>
      <c r="AF881" s="658"/>
      <c r="AG881" s="658"/>
      <c r="AH881" s="1501"/>
    </row>
    <row r="882" ht="15.75" hidden="1" customHeight="1">
      <c r="A882" s="1501"/>
      <c r="B882" s="1501"/>
      <c r="C882" s="1501"/>
      <c r="D882" s="654" t="s">
        <v>94</v>
      </c>
      <c r="E882" s="654" t="s">
        <v>18028</v>
      </c>
      <c r="F882" s="654" t="s">
        <v>18023</v>
      </c>
      <c r="G882" s="654" t="s">
        <v>18028</v>
      </c>
      <c r="H882" s="1125"/>
      <c r="I882" s="1125"/>
      <c r="J882" s="621"/>
      <c r="K882" s="621"/>
      <c r="L882" s="621"/>
      <c r="M882" s="621"/>
      <c r="N882" s="621"/>
      <c r="O882" s="621"/>
      <c r="P882" s="621"/>
      <c r="Q882" s="621"/>
      <c r="R882" s="621"/>
      <c r="S882" s="621"/>
      <c r="T882" s="621"/>
      <c r="U882" s="621"/>
      <c r="V882" s="621"/>
      <c r="W882" s="621"/>
      <c r="X882" s="621"/>
      <c r="Y882" s="621"/>
      <c r="Z882" s="621"/>
      <c r="AA882" s="2683"/>
      <c r="AB882" s="3123">
        <v>4.0</v>
      </c>
      <c r="AC882" s="1803" t="s">
        <v>55</v>
      </c>
      <c r="AD882" s="658" t="s">
        <v>3101</v>
      </c>
      <c r="AE882" s="658"/>
      <c r="AF882" s="658"/>
      <c r="AG882" s="658"/>
      <c r="AH882" s="1501"/>
    </row>
    <row r="883" ht="15.75" customHeight="1">
      <c r="A883" s="1501"/>
      <c r="B883" s="1501" t="s">
        <v>18029</v>
      </c>
      <c r="C883" s="1501"/>
      <c r="D883" s="1501"/>
      <c r="E883" s="654"/>
      <c r="F883" s="654" t="s">
        <v>18030</v>
      </c>
      <c r="G883" s="654"/>
      <c r="H883" s="882" t="s">
        <v>94</v>
      </c>
      <c r="I883" s="882" t="s">
        <v>94</v>
      </c>
      <c r="J883" s="621"/>
      <c r="K883" s="621"/>
      <c r="L883" s="621"/>
      <c r="M883" s="621"/>
      <c r="N883" s="621"/>
      <c r="O883" s="621"/>
      <c r="P883" s="621"/>
      <c r="Q883" s="621"/>
      <c r="R883" s="621"/>
      <c r="S883" s="621"/>
      <c r="T883" s="621"/>
      <c r="U883" s="621"/>
      <c r="V883" s="621"/>
      <c r="W883" s="621"/>
      <c r="X883" s="621"/>
      <c r="Y883" s="621"/>
      <c r="Z883" s="621"/>
      <c r="AA883" s="2683"/>
      <c r="AB883" s="3123" t="s">
        <v>94</v>
      </c>
      <c r="AC883" s="1803" t="s">
        <v>55</v>
      </c>
      <c r="AD883" s="658"/>
      <c r="AE883" s="658"/>
      <c r="AF883" s="650"/>
      <c r="AG883" s="658"/>
      <c r="AH883" s="1501"/>
    </row>
    <row r="884" ht="15.75" customHeight="1">
      <c r="A884" s="1501"/>
      <c r="B884" s="1501"/>
      <c r="C884" s="1501" t="s">
        <v>18031</v>
      </c>
      <c r="D884" s="1501"/>
      <c r="E884" s="654"/>
      <c r="F884" s="654"/>
      <c r="G884" s="654"/>
      <c r="H884" s="882" t="s">
        <v>94</v>
      </c>
      <c r="I884" s="882" t="s">
        <v>94</v>
      </c>
      <c r="J884" s="621"/>
      <c r="K884" s="621"/>
      <c r="L884" s="621"/>
      <c r="M884" s="621"/>
      <c r="N884" s="621"/>
      <c r="O884" s="621"/>
      <c r="P884" s="621"/>
      <c r="Q884" s="621"/>
      <c r="R884" s="621"/>
      <c r="S884" s="621"/>
      <c r="T884" s="621"/>
      <c r="U884" s="621"/>
      <c r="V884" s="621"/>
      <c r="W884" s="621"/>
      <c r="X884" s="621"/>
      <c r="Y884" s="621"/>
      <c r="Z884" s="621"/>
      <c r="AA884" s="2683"/>
      <c r="AB884" s="3123" t="s">
        <v>94</v>
      </c>
      <c r="AC884" s="1803" t="s">
        <v>55</v>
      </c>
      <c r="AD884" s="658"/>
      <c r="AE884" s="658"/>
      <c r="AF884" s="650"/>
      <c r="AG884" s="658"/>
      <c r="AH884" s="1501"/>
    </row>
    <row r="885" ht="15.75" hidden="1" customHeight="1">
      <c r="A885" s="1501"/>
      <c r="B885" s="1501"/>
      <c r="C885" s="1501"/>
      <c r="D885" s="654" t="s">
        <v>18032</v>
      </c>
      <c r="E885" s="654" t="s">
        <v>18033</v>
      </c>
      <c r="F885" s="654" t="s">
        <v>18034</v>
      </c>
      <c r="G885" s="654" t="s">
        <v>18035</v>
      </c>
      <c r="H885" s="1125"/>
      <c r="I885" s="1125"/>
      <c r="J885" s="621"/>
      <c r="K885" s="621"/>
      <c r="L885" s="621"/>
      <c r="M885" s="621"/>
      <c r="N885" s="621"/>
      <c r="O885" s="621"/>
      <c r="P885" s="621"/>
      <c r="Q885" s="621"/>
      <c r="R885" s="621"/>
      <c r="S885" s="621"/>
      <c r="T885" s="621"/>
      <c r="U885" s="621"/>
      <c r="V885" s="621"/>
      <c r="W885" s="621"/>
      <c r="X885" s="621"/>
      <c r="Y885" s="621"/>
      <c r="Z885" s="621"/>
      <c r="AA885" s="2683"/>
      <c r="AB885" s="3123">
        <v>4.0</v>
      </c>
      <c r="AC885" s="1803" t="s">
        <v>55</v>
      </c>
      <c r="AD885" s="658" t="s">
        <v>3101</v>
      </c>
      <c r="AE885" s="658"/>
      <c r="AF885" s="658"/>
      <c r="AG885" s="658"/>
      <c r="AH885" s="1501"/>
    </row>
    <row r="886" ht="15.75" hidden="1" customHeight="1">
      <c r="A886" s="1501"/>
      <c r="B886" s="1501"/>
      <c r="C886" s="1501"/>
      <c r="D886" s="1501"/>
      <c r="E886" s="654" t="s">
        <v>18033</v>
      </c>
      <c r="F886" s="654" t="s">
        <v>18034</v>
      </c>
      <c r="G886" s="654" t="s">
        <v>18035</v>
      </c>
      <c r="H886" s="1125"/>
      <c r="I886" s="1125"/>
      <c r="J886" s="621"/>
      <c r="K886" s="621"/>
      <c r="L886" s="621"/>
      <c r="M886" s="621"/>
      <c r="N886" s="621"/>
      <c r="O886" s="621"/>
      <c r="P886" s="621"/>
      <c r="Q886" s="621"/>
      <c r="R886" s="621"/>
      <c r="S886" s="621"/>
      <c r="T886" s="621"/>
      <c r="U886" s="621"/>
      <c r="V886" s="621"/>
      <c r="W886" s="621"/>
      <c r="X886" s="621"/>
      <c r="Y886" s="621"/>
      <c r="Z886" s="621"/>
      <c r="AA886" s="2683"/>
      <c r="AB886" s="3123">
        <v>4.0</v>
      </c>
      <c r="AC886" s="1803" t="s">
        <v>55</v>
      </c>
      <c r="AD886" s="658" t="s">
        <v>3101</v>
      </c>
      <c r="AE886" s="658"/>
      <c r="AF886" s="658"/>
      <c r="AG886" s="658"/>
      <c r="AH886" s="1501"/>
    </row>
    <row r="887" ht="15.75" hidden="1" customHeight="1">
      <c r="A887" s="1501"/>
      <c r="B887" s="1501"/>
      <c r="C887" s="1501"/>
      <c r="D887" s="1501"/>
      <c r="E887" s="654" t="s">
        <v>18036</v>
      </c>
      <c r="F887" s="654" t="s">
        <v>18034</v>
      </c>
      <c r="G887" s="654" t="s">
        <v>18035</v>
      </c>
      <c r="H887" s="1125"/>
      <c r="I887" s="1125"/>
      <c r="J887" s="621"/>
      <c r="K887" s="621"/>
      <c r="L887" s="621"/>
      <c r="M887" s="621"/>
      <c r="N887" s="621"/>
      <c r="O887" s="621"/>
      <c r="P887" s="621"/>
      <c r="Q887" s="621"/>
      <c r="R887" s="621"/>
      <c r="S887" s="621"/>
      <c r="T887" s="621"/>
      <c r="U887" s="621"/>
      <c r="V887" s="621"/>
      <c r="W887" s="621"/>
      <c r="X887" s="621"/>
      <c r="Y887" s="621"/>
      <c r="Z887" s="621"/>
      <c r="AA887" s="2683"/>
      <c r="AB887" s="3123">
        <v>4.0</v>
      </c>
      <c r="AC887" s="1803" t="s">
        <v>55</v>
      </c>
      <c r="AD887" s="658" t="s">
        <v>3101</v>
      </c>
      <c r="AE887" s="658"/>
      <c r="AF887" s="658"/>
      <c r="AG887" s="658"/>
      <c r="AH887" s="1501"/>
    </row>
    <row r="888" ht="15.75" customHeight="1">
      <c r="A888" s="1501"/>
      <c r="B888" s="1501"/>
      <c r="C888" s="1501" t="s">
        <v>18037</v>
      </c>
      <c r="D888" s="1501"/>
      <c r="E888" s="654"/>
      <c r="F888" s="654"/>
      <c r="G888" s="654"/>
      <c r="H888" s="882" t="s">
        <v>94</v>
      </c>
      <c r="I888" s="882" t="s">
        <v>94</v>
      </c>
      <c r="J888" s="621"/>
      <c r="K888" s="621"/>
      <c r="L888" s="621"/>
      <c r="M888" s="621"/>
      <c r="N888" s="621"/>
      <c r="O888" s="621"/>
      <c r="P888" s="621"/>
      <c r="Q888" s="621"/>
      <c r="R888" s="621"/>
      <c r="S888" s="621"/>
      <c r="T888" s="621"/>
      <c r="U888" s="621"/>
      <c r="V888" s="621"/>
      <c r="W888" s="621"/>
      <c r="X888" s="621"/>
      <c r="Y888" s="621"/>
      <c r="Z888" s="621"/>
      <c r="AA888" s="2683"/>
      <c r="AB888" s="3123" t="s">
        <v>94</v>
      </c>
      <c r="AC888" s="1803" t="s">
        <v>55</v>
      </c>
      <c r="AD888" s="658"/>
      <c r="AE888" s="658"/>
      <c r="AF888" s="650"/>
      <c r="AG888" s="658"/>
      <c r="AH888" s="1501"/>
    </row>
    <row r="889" ht="15.75" hidden="1" customHeight="1">
      <c r="A889" s="1501"/>
      <c r="B889" s="1501"/>
      <c r="C889" s="1501"/>
      <c r="D889" s="654" t="s">
        <v>18038</v>
      </c>
      <c r="E889" s="654" t="s">
        <v>2018</v>
      </c>
      <c r="F889" s="654" t="s">
        <v>18034</v>
      </c>
      <c r="G889" s="654" t="s">
        <v>18039</v>
      </c>
      <c r="H889" s="1125"/>
      <c r="I889" s="1125"/>
      <c r="J889" s="621"/>
      <c r="K889" s="621"/>
      <c r="L889" s="621"/>
      <c r="M889" s="621"/>
      <c r="N889" s="621"/>
      <c r="O889" s="621"/>
      <c r="P889" s="621"/>
      <c r="Q889" s="621"/>
      <c r="R889" s="621"/>
      <c r="S889" s="621"/>
      <c r="T889" s="621"/>
      <c r="U889" s="621"/>
      <c r="V889" s="621"/>
      <c r="W889" s="621"/>
      <c r="X889" s="621"/>
      <c r="Y889" s="621"/>
      <c r="Z889" s="621"/>
      <c r="AA889" s="2683"/>
      <c r="AB889" s="3123">
        <v>4.0</v>
      </c>
      <c r="AC889" s="1803" t="s">
        <v>55</v>
      </c>
      <c r="AD889" s="658" t="s">
        <v>3101</v>
      </c>
      <c r="AE889" s="641"/>
      <c r="AF889" s="658"/>
      <c r="AG889" s="658"/>
      <c r="AH889" s="1501"/>
    </row>
    <row r="890" ht="15.75" hidden="1" customHeight="1">
      <c r="A890" s="1501"/>
      <c r="B890" s="1501"/>
      <c r="C890" s="1501"/>
      <c r="D890" s="1501"/>
      <c r="E890" s="654" t="s">
        <v>17326</v>
      </c>
      <c r="F890" s="654" t="s">
        <v>18034</v>
      </c>
      <c r="G890" s="654" t="s">
        <v>18040</v>
      </c>
      <c r="H890" s="1125"/>
      <c r="I890" s="1125"/>
      <c r="J890" s="621"/>
      <c r="K890" s="621"/>
      <c r="L890" s="621"/>
      <c r="M890" s="621"/>
      <c r="N890" s="621"/>
      <c r="O890" s="621"/>
      <c r="P890" s="621"/>
      <c r="Q890" s="621"/>
      <c r="R890" s="621"/>
      <c r="S890" s="621"/>
      <c r="T890" s="621"/>
      <c r="U890" s="621"/>
      <c r="V890" s="621"/>
      <c r="W890" s="621"/>
      <c r="X890" s="621"/>
      <c r="Y890" s="621"/>
      <c r="Z890" s="621"/>
      <c r="AA890" s="2683"/>
      <c r="AB890" s="3123">
        <v>4.0</v>
      </c>
      <c r="AC890" s="1803" t="s">
        <v>55</v>
      </c>
      <c r="AD890" s="658" t="s">
        <v>3101</v>
      </c>
      <c r="AE890" s="658"/>
      <c r="AF890" s="658"/>
      <c r="AG890" s="658"/>
      <c r="AH890" s="1501"/>
    </row>
    <row r="891" ht="15.75" customHeight="1">
      <c r="A891" s="1501"/>
      <c r="B891" s="1501"/>
      <c r="C891" s="1501" t="s">
        <v>18041</v>
      </c>
      <c r="D891" s="1501"/>
      <c r="E891" s="654"/>
      <c r="F891" s="654"/>
      <c r="G891" s="654"/>
      <c r="H891" s="882" t="s">
        <v>94</v>
      </c>
      <c r="I891" s="882" t="s">
        <v>94</v>
      </c>
      <c r="J891" s="621"/>
      <c r="K891" s="621"/>
      <c r="L891" s="621"/>
      <c r="M891" s="621"/>
      <c r="N891" s="621"/>
      <c r="O891" s="621"/>
      <c r="P891" s="621"/>
      <c r="Q891" s="621"/>
      <c r="R891" s="621"/>
      <c r="S891" s="621"/>
      <c r="T891" s="621"/>
      <c r="U891" s="621"/>
      <c r="V891" s="621"/>
      <c r="W891" s="621"/>
      <c r="X891" s="621"/>
      <c r="Y891" s="621"/>
      <c r="Z891" s="621"/>
      <c r="AA891" s="2683"/>
      <c r="AB891" s="3123" t="s">
        <v>94</v>
      </c>
      <c r="AC891" s="1803" t="s">
        <v>55</v>
      </c>
      <c r="AD891" s="658"/>
      <c r="AE891" s="658"/>
      <c r="AF891" s="650"/>
      <c r="AG891" s="658"/>
      <c r="AH891" s="1501"/>
    </row>
    <row r="892" ht="15.75" hidden="1" customHeight="1">
      <c r="A892" s="1501"/>
      <c r="B892" s="1501"/>
      <c r="C892" s="1501"/>
      <c r="D892" s="654" t="s">
        <v>18042</v>
      </c>
      <c r="E892" s="654" t="s">
        <v>18043</v>
      </c>
      <c r="F892" s="654" t="s">
        <v>18034</v>
      </c>
      <c r="G892" s="654" t="s">
        <v>18044</v>
      </c>
      <c r="H892" s="1125"/>
      <c r="I892" s="1125"/>
      <c r="J892" s="621"/>
      <c r="K892" s="621"/>
      <c r="L892" s="621"/>
      <c r="M892" s="621"/>
      <c r="N892" s="621"/>
      <c r="O892" s="621"/>
      <c r="P892" s="621"/>
      <c r="Q892" s="621"/>
      <c r="R892" s="621"/>
      <c r="S892" s="621"/>
      <c r="T892" s="621"/>
      <c r="U892" s="621"/>
      <c r="V892" s="621"/>
      <c r="W892" s="621"/>
      <c r="X892" s="621"/>
      <c r="Y892" s="621"/>
      <c r="Z892" s="621"/>
      <c r="AA892" s="2683"/>
      <c r="AB892" s="3123">
        <v>4.0</v>
      </c>
      <c r="AC892" s="1803" t="s">
        <v>55</v>
      </c>
      <c r="AD892" s="658" t="s">
        <v>3101</v>
      </c>
      <c r="AE892" s="658"/>
      <c r="AF892" s="658"/>
      <c r="AG892" s="658"/>
      <c r="AH892" s="1501"/>
    </row>
    <row r="893" ht="15.75" hidden="1" customHeight="1">
      <c r="A893" s="1501"/>
      <c r="B893" s="1501"/>
      <c r="C893" s="1501"/>
      <c r="D893" s="1501"/>
      <c r="E893" s="654" t="s">
        <v>18045</v>
      </c>
      <c r="F893" s="654" t="s">
        <v>18034</v>
      </c>
      <c r="G893" s="654" t="s">
        <v>18044</v>
      </c>
      <c r="H893" s="1125"/>
      <c r="I893" s="1125"/>
      <c r="J893" s="621"/>
      <c r="K893" s="621"/>
      <c r="L893" s="621"/>
      <c r="M893" s="621"/>
      <c r="N893" s="621"/>
      <c r="O893" s="621"/>
      <c r="P893" s="621"/>
      <c r="Q893" s="621"/>
      <c r="R893" s="621"/>
      <c r="S893" s="621"/>
      <c r="T893" s="621"/>
      <c r="U893" s="621"/>
      <c r="V893" s="621"/>
      <c r="W893" s="621"/>
      <c r="X893" s="621"/>
      <c r="Y893" s="621"/>
      <c r="Z893" s="621"/>
      <c r="AA893" s="2683"/>
      <c r="AB893" s="3123">
        <v>4.0</v>
      </c>
      <c r="AC893" s="1803" t="s">
        <v>55</v>
      </c>
      <c r="AD893" s="658" t="s">
        <v>3101</v>
      </c>
      <c r="AE893" s="658"/>
      <c r="AF893" s="658"/>
      <c r="AG893" s="658"/>
      <c r="AH893" s="1501"/>
    </row>
    <row r="894" ht="15.75" customHeight="1">
      <c r="A894" s="1501" t="s">
        <v>18046</v>
      </c>
      <c r="B894" s="1501"/>
      <c r="C894" s="1501"/>
      <c r="D894" s="1501"/>
      <c r="E894" s="654"/>
      <c r="F894" s="654"/>
      <c r="G894" s="654"/>
      <c r="H894" s="882" t="s">
        <v>94</v>
      </c>
      <c r="I894" s="882" t="s">
        <v>94</v>
      </c>
      <c r="J894" s="621"/>
      <c r="K894" s="621"/>
      <c r="L894" s="621"/>
      <c r="M894" s="621"/>
      <c r="N894" s="621"/>
      <c r="O894" s="621"/>
      <c r="P894" s="621"/>
      <c r="Q894" s="621"/>
      <c r="R894" s="621"/>
      <c r="S894" s="621"/>
      <c r="T894" s="621"/>
      <c r="U894" s="621"/>
      <c r="V894" s="621"/>
      <c r="W894" s="621"/>
      <c r="X894" s="621"/>
      <c r="Y894" s="621"/>
      <c r="Z894" s="621"/>
      <c r="AA894" s="2683"/>
      <c r="AB894" s="3123" t="s">
        <v>94</v>
      </c>
      <c r="AC894" s="1803" t="s">
        <v>55</v>
      </c>
      <c r="AD894" s="658"/>
      <c r="AE894" s="658"/>
      <c r="AF894" s="650"/>
      <c r="AG894" s="658"/>
      <c r="AH894" s="1501"/>
    </row>
    <row r="895" ht="15.75" customHeight="1">
      <c r="A895" s="1501"/>
      <c r="B895" s="1501" t="s">
        <v>18047</v>
      </c>
      <c r="C895" s="1501"/>
      <c r="D895" s="1501"/>
      <c r="E895" s="654"/>
      <c r="F895" s="654"/>
      <c r="G895" s="654"/>
      <c r="H895" s="882" t="s">
        <v>94</v>
      </c>
      <c r="I895" s="882" t="s">
        <v>94</v>
      </c>
      <c r="J895" s="621"/>
      <c r="K895" s="621"/>
      <c r="L895" s="621"/>
      <c r="M895" s="621"/>
      <c r="N895" s="621"/>
      <c r="O895" s="621"/>
      <c r="P895" s="621"/>
      <c r="Q895" s="621"/>
      <c r="R895" s="621"/>
      <c r="S895" s="621"/>
      <c r="T895" s="621"/>
      <c r="U895" s="621"/>
      <c r="V895" s="621"/>
      <c r="W895" s="621"/>
      <c r="X895" s="621"/>
      <c r="Y895" s="621"/>
      <c r="Z895" s="621"/>
      <c r="AA895" s="2683"/>
      <c r="AB895" s="3123" t="s">
        <v>94</v>
      </c>
      <c r="AC895" s="1803" t="s">
        <v>55</v>
      </c>
      <c r="AD895" s="658"/>
      <c r="AE895" s="658"/>
      <c r="AF895" s="650"/>
      <c r="AG895" s="658"/>
      <c r="AH895" s="1501"/>
    </row>
    <row r="896" ht="15.75" customHeight="1">
      <c r="A896" s="1501"/>
      <c r="B896" s="1501"/>
      <c r="C896" s="1501" t="s">
        <v>18048</v>
      </c>
      <c r="D896" s="1501"/>
      <c r="E896" s="654"/>
      <c r="F896" s="654"/>
      <c r="G896" s="654"/>
      <c r="H896" s="882" t="s">
        <v>94</v>
      </c>
      <c r="I896" s="882" t="s">
        <v>94</v>
      </c>
      <c r="J896" s="621"/>
      <c r="K896" s="621"/>
      <c r="L896" s="621"/>
      <c r="M896" s="621"/>
      <c r="N896" s="621"/>
      <c r="O896" s="621"/>
      <c r="P896" s="621"/>
      <c r="Q896" s="621"/>
      <c r="R896" s="621"/>
      <c r="S896" s="621"/>
      <c r="T896" s="621"/>
      <c r="U896" s="621"/>
      <c r="V896" s="621"/>
      <c r="W896" s="621"/>
      <c r="X896" s="621"/>
      <c r="Y896" s="621"/>
      <c r="Z896" s="621"/>
      <c r="AA896" s="2683"/>
      <c r="AB896" s="3123" t="s">
        <v>94</v>
      </c>
      <c r="AC896" s="1803" t="s">
        <v>55</v>
      </c>
      <c r="AD896" s="658"/>
      <c r="AE896" s="658"/>
      <c r="AF896" s="650"/>
      <c r="AG896" s="658"/>
      <c r="AH896" s="1501"/>
    </row>
    <row r="897" ht="15.75" hidden="1" customHeight="1">
      <c r="A897" s="1501"/>
      <c r="B897" s="1501"/>
      <c r="C897" s="1501"/>
      <c r="D897" s="654" t="s">
        <v>18049</v>
      </c>
      <c r="E897" s="654"/>
      <c r="F897" s="654" t="s">
        <v>18050</v>
      </c>
      <c r="G897" s="654" t="s">
        <v>18051</v>
      </c>
      <c r="H897" s="1125"/>
      <c r="I897" s="1125"/>
      <c r="J897" s="621"/>
      <c r="K897" s="621"/>
      <c r="L897" s="621"/>
      <c r="M897" s="621"/>
      <c r="N897" s="621"/>
      <c r="O897" s="621"/>
      <c r="P897" s="621"/>
      <c r="Q897" s="621"/>
      <c r="R897" s="621"/>
      <c r="S897" s="621"/>
      <c r="T897" s="621"/>
      <c r="U897" s="621"/>
      <c r="V897" s="621"/>
      <c r="W897" s="621"/>
      <c r="X897" s="621"/>
      <c r="Y897" s="621"/>
      <c r="Z897" s="621"/>
      <c r="AA897" s="2683"/>
      <c r="AB897" s="3123">
        <v>4.0</v>
      </c>
      <c r="AC897" s="1803" t="s">
        <v>55</v>
      </c>
      <c r="AD897" s="658" t="s">
        <v>3101</v>
      </c>
      <c r="AE897" s="658"/>
      <c r="AF897" s="658"/>
      <c r="AG897" s="658"/>
      <c r="AH897" s="1501"/>
    </row>
    <row r="898" ht="15.75" customHeight="1">
      <c r="A898" s="1501"/>
      <c r="B898" s="1501"/>
      <c r="C898" s="1501"/>
      <c r="D898" s="654" t="s">
        <v>18052</v>
      </c>
      <c r="E898" s="654"/>
      <c r="F898" s="654" t="s">
        <v>18050</v>
      </c>
      <c r="G898" s="654" t="s">
        <v>18051</v>
      </c>
      <c r="H898" s="2162"/>
      <c r="I898" s="2162"/>
      <c r="J898" s="621"/>
      <c r="K898" s="621"/>
      <c r="L898" s="621"/>
      <c r="M898" s="621"/>
      <c r="N898" s="621"/>
      <c r="O898" s="621"/>
      <c r="P898" s="621"/>
      <c r="Q898" s="621"/>
      <c r="R898" s="621"/>
      <c r="S898" s="621"/>
      <c r="T898" s="621"/>
      <c r="U898" s="621"/>
      <c r="V898" s="621"/>
      <c r="W898" s="621"/>
      <c r="X898" s="621"/>
      <c r="Y898" s="621"/>
      <c r="Z898" s="621"/>
      <c r="AA898" s="2683"/>
      <c r="AB898" s="3123">
        <v>2.0</v>
      </c>
      <c r="AC898" s="1803" t="s">
        <v>55</v>
      </c>
      <c r="AD898" s="658" t="s">
        <v>3101</v>
      </c>
      <c r="AE898" s="658"/>
      <c r="AF898" s="650"/>
      <c r="AG898" s="658"/>
      <c r="AH898" s="1501"/>
    </row>
    <row r="899" ht="15.75" hidden="1" customHeight="1">
      <c r="A899" s="1501"/>
      <c r="B899" s="1501"/>
      <c r="C899" s="1501"/>
      <c r="D899" s="654" t="s">
        <v>18053</v>
      </c>
      <c r="E899" s="654"/>
      <c r="F899" s="654" t="s">
        <v>18050</v>
      </c>
      <c r="G899" s="654" t="s">
        <v>18051</v>
      </c>
      <c r="H899" s="1125"/>
      <c r="I899" s="1125"/>
      <c r="J899" s="621"/>
      <c r="K899" s="621"/>
      <c r="L899" s="621"/>
      <c r="M899" s="621"/>
      <c r="N899" s="621"/>
      <c r="O899" s="621"/>
      <c r="P899" s="621"/>
      <c r="Q899" s="621"/>
      <c r="R899" s="621"/>
      <c r="S899" s="621"/>
      <c r="T899" s="621"/>
      <c r="U899" s="621"/>
      <c r="V899" s="621"/>
      <c r="W899" s="621"/>
      <c r="X899" s="621"/>
      <c r="Y899" s="621"/>
      <c r="Z899" s="621"/>
      <c r="AA899" s="2683"/>
      <c r="AB899" s="3123">
        <v>4.0</v>
      </c>
      <c r="AC899" s="1803" t="s">
        <v>55</v>
      </c>
      <c r="AD899" s="658" t="s">
        <v>3101</v>
      </c>
      <c r="AE899" s="658"/>
      <c r="AF899" s="658"/>
      <c r="AG899" s="658"/>
      <c r="AH899" s="1501"/>
    </row>
    <row r="900" ht="15.75" hidden="1" customHeight="1">
      <c r="A900" s="1501"/>
      <c r="B900" s="1501"/>
      <c r="C900" s="1501"/>
      <c r="D900" s="654" t="s">
        <v>18054</v>
      </c>
      <c r="E900" s="654"/>
      <c r="F900" s="654" t="s">
        <v>18050</v>
      </c>
      <c r="G900" s="654" t="s">
        <v>18051</v>
      </c>
      <c r="H900" s="1125"/>
      <c r="I900" s="1125"/>
      <c r="J900" s="621"/>
      <c r="K900" s="621"/>
      <c r="L900" s="621"/>
      <c r="M900" s="621"/>
      <c r="N900" s="621"/>
      <c r="O900" s="621"/>
      <c r="P900" s="621"/>
      <c r="Q900" s="621"/>
      <c r="R900" s="621"/>
      <c r="S900" s="621"/>
      <c r="T900" s="621"/>
      <c r="U900" s="621"/>
      <c r="V900" s="621"/>
      <c r="W900" s="621"/>
      <c r="X900" s="621"/>
      <c r="Y900" s="621"/>
      <c r="Z900" s="621"/>
      <c r="AA900" s="2683"/>
      <c r="AB900" s="3123">
        <v>4.0</v>
      </c>
      <c r="AC900" s="1803" t="s">
        <v>55</v>
      </c>
      <c r="AD900" s="658" t="s">
        <v>3101</v>
      </c>
      <c r="AE900" s="658"/>
      <c r="AF900" s="658"/>
      <c r="AG900" s="658"/>
      <c r="AH900" s="1501"/>
    </row>
    <row r="901" ht="15.75" hidden="1" customHeight="1">
      <c r="A901" s="1501"/>
      <c r="B901" s="1501"/>
      <c r="C901" s="1501"/>
      <c r="D901" s="654" t="s">
        <v>18055</v>
      </c>
      <c r="E901" s="654"/>
      <c r="F901" s="654" t="s">
        <v>18050</v>
      </c>
      <c r="G901" s="623" t="s">
        <v>18051</v>
      </c>
      <c r="H901" s="1125"/>
      <c r="I901" s="1125"/>
      <c r="J901" s="621"/>
      <c r="K901" s="621"/>
      <c r="L901" s="621"/>
      <c r="M901" s="621"/>
      <c r="N901" s="621"/>
      <c r="O901" s="621"/>
      <c r="P901" s="621"/>
      <c r="Q901" s="621"/>
      <c r="R901" s="621"/>
      <c r="S901" s="621"/>
      <c r="T901" s="621"/>
      <c r="U901" s="621"/>
      <c r="V901" s="621"/>
      <c r="W901" s="621"/>
      <c r="X901" s="621"/>
      <c r="Y901" s="621"/>
      <c r="Z901" s="621"/>
      <c r="AA901" s="2683"/>
      <c r="AB901" s="3123">
        <v>4.0</v>
      </c>
      <c r="AC901" s="1803" t="s">
        <v>55</v>
      </c>
      <c r="AD901" s="641" t="s">
        <v>3101</v>
      </c>
      <c r="AE901" s="641"/>
      <c r="AF901" s="641"/>
      <c r="AG901" s="641"/>
      <c r="AH901" s="1501"/>
    </row>
    <row r="902" ht="15.75" customHeight="1">
      <c r="A902" s="1501"/>
      <c r="B902" s="1501"/>
      <c r="C902" s="1501"/>
      <c r="D902" s="654" t="s">
        <v>18056</v>
      </c>
      <c r="E902" s="654"/>
      <c r="F902" s="654" t="s">
        <v>18050</v>
      </c>
      <c r="G902" s="654" t="s">
        <v>18051</v>
      </c>
      <c r="H902" s="2162"/>
      <c r="I902" s="2162"/>
      <c r="J902" s="621"/>
      <c r="K902" s="621"/>
      <c r="L902" s="621"/>
      <c r="M902" s="621"/>
      <c r="N902" s="621"/>
      <c r="O902" s="621"/>
      <c r="P902" s="621"/>
      <c r="Q902" s="621"/>
      <c r="R902" s="621"/>
      <c r="S902" s="621"/>
      <c r="T902" s="621"/>
      <c r="U902" s="621"/>
      <c r="V902" s="621"/>
      <c r="W902" s="621"/>
      <c r="X902" s="621"/>
      <c r="Y902" s="621"/>
      <c r="Z902" s="621"/>
      <c r="AA902" s="2683"/>
      <c r="AB902" s="3123">
        <v>2.0</v>
      </c>
      <c r="AC902" s="1803" t="s">
        <v>55</v>
      </c>
      <c r="AD902" s="658" t="s">
        <v>3101</v>
      </c>
      <c r="AE902" s="658"/>
      <c r="AF902" s="650"/>
      <c r="AG902" s="658"/>
      <c r="AH902" s="1501"/>
    </row>
    <row r="903" ht="15.75" customHeight="1">
      <c r="A903" s="1501"/>
      <c r="B903" s="1501"/>
      <c r="C903" s="1501"/>
      <c r="D903" s="654" t="s">
        <v>18057</v>
      </c>
      <c r="E903" s="654"/>
      <c r="F903" s="654" t="s">
        <v>18050</v>
      </c>
      <c r="G903" s="623" t="s">
        <v>18051</v>
      </c>
      <c r="H903" s="2162"/>
      <c r="I903" s="2162"/>
      <c r="J903" s="621"/>
      <c r="K903" s="621"/>
      <c r="L903" s="621"/>
      <c r="M903" s="621"/>
      <c r="N903" s="621"/>
      <c r="O903" s="621"/>
      <c r="P903" s="621"/>
      <c r="Q903" s="621"/>
      <c r="R903" s="621"/>
      <c r="S903" s="621"/>
      <c r="T903" s="621"/>
      <c r="U903" s="621"/>
      <c r="V903" s="621"/>
      <c r="W903" s="621"/>
      <c r="X903" s="621"/>
      <c r="Y903" s="621"/>
      <c r="Z903" s="621"/>
      <c r="AA903" s="2683"/>
      <c r="AB903" s="3123">
        <v>2.0</v>
      </c>
      <c r="AC903" s="1803" t="s">
        <v>55</v>
      </c>
      <c r="AD903" s="641" t="s">
        <v>3101</v>
      </c>
      <c r="AE903" s="641"/>
      <c r="AF903" s="650"/>
      <c r="AG903" s="658"/>
      <c r="AH903" s="1501"/>
    </row>
    <row r="904" ht="15.75" customHeight="1">
      <c r="A904" s="1501"/>
      <c r="B904" s="1501"/>
      <c r="C904" s="1501" t="s">
        <v>18058</v>
      </c>
      <c r="D904" s="1501"/>
      <c r="E904" s="654"/>
      <c r="F904" s="654"/>
      <c r="G904" s="654"/>
      <c r="H904" s="882" t="s">
        <v>94</v>
      </c>
      <c r="I904" s="882" t="s">
        <v>94</v>
      </c>
      <c r="J904" s="621"/>
      <c r="K904" s="621"/>
      <c r="L904" s="621"/>
      <c r="M904" s="621"/>
      <c r="N904" s="621"/>
      <c r="O904" s="621"/>
      <c r="P904" s="621"/>
      <c r="Q904" s="621"/>
      <c r="R904" s="621"/>
      <c r="S904" s="621"/>
      <c r="T904" s="621"/>
      <c r="U904" s="621"/>
      <c r="V904" s="621"/>
      <c r="W904" s="621"/>
      <c r="X904" s="621"/>
      <c r="Y904" s="621"/>
      <c r="Z904" s="621"/>
      <c r="AA904" s="2683"/>
      <c r="AB904" s="3123" t="s">
        <v>94</v>
      </c>
      <c r="AC904" s="1803" t="s">
        <v>55</v>
      </c>
      <c r="AD904" s="658"/>
      <c r="AE904" s="656" t="s">
        <v>18059</v>
      </c>
      <c r="AF904" s="650"/>
      <c r="AG904" s="658"/>
      <c r="AH904" s="1501"/>
    </row>
    <row r="905" ht="15.75" hidden="1" customHeight="1">
      <c r="A905" s="1501"/>
      <c r="B905" s="1501"/>
      <c r="C905" s="1501"/>
      <c r="D905" s="654" t="s">
        <v>18049</v>
      </c>
      <c r="E905" s="654"/>
      <c r="F905" s="654" t="s">
        <v>18060</v>
      </c>
      <c r="G905" s="654" t="s">
        <v>18051</v>
      </c>
      <c r="H905" s="1125"/>
      <c r="I905" s="1125"/>
      <c r="J905" s="621"/>
      <c r="K905" s="621"/>
      <c r="L905" s="621"/>
      <c r="M905" s="621"/>
      <c r="N905" s="621"/>
      <c r="O905" s="621"/>
      <c r="P905" s="621"/>
      <c r="Q905" s="621"/>
      <c r="R905" s="621"/>
      <c r="S905" s="621"/>
      <c r="T905" s="621"/>
      <c r="U905" s="621"/>
      <c r="V905" s="621"/>
      <c r="W905" s="621"/>
      <c r="X905" s="621"/>
      <c r="Y905" s="621"/>
      <c r="Z905" s="621"/>
      <c r="AA905" s="2683"/>
      <c r="AB905" s="3123">
        <v>4.0</v>
      </c>
      <c r="AC905" s="1803" t="s">
        <v>55</v>
      </c>
      <c r="AD905" s="658" t="s">
        <v>3101</v>
      </c>
      <c r="AE905" s="658"/>
      <c r="AF905" s="658"/>
      <c r="AG905" s="658"/>
      <c r="AH905" s="1501"/>
    </row>
    <row r="906" ht="15.75" customHeight="1">
      <c r="A906" s="1501"/>
      <c r="B906" s="1501"/>
      <c r="C906" s="1501"/>
      <c r="D906" s="654" t="s">
        <v>18052</v>
      </c>
      <c r="E906" s="654"/>
      <c r="F906" s="654" t="s">
        <v>18060</v>
      </c>
      <c r="G906" s="623" t="s">
        <v>18051</v>
      </c>
      <c r="H906" s="2162"/>
      <c r="I906" s="2162"/>
      <c r="J906" s="621"/>
      <c r="K906" s="621"/>
      <c r="L906" s="621"/>
      <c r="M906" s="621"/>
      <c r="N906" s="621"/>
      <c r="O906" s="621"/>
      <c r="P906" s="621"/>
      <c r="Q906" s="621"/>
      <c r="R906" s="621"/>
      <c r="S906" s="621"/>
      <c r="T906" s="621"/>
      <c r="U906" s="621"/>
      <c r="V906" s="621"/>
      <c r="W906" s="621"/>
      <c r="X906" s="621"/>
      <c r="Y906" s="621"/>
      <c r="Z906" s="621"/>
      <c r="AA906" s="2683"/>
      <c r="AB906" s="3123">
        <v>2.0</v>
      </c>
      <c r="AC906" s="1803" t="s">
        <v>55</v>
      </c>
      <c r="AD906" s="641" t="s">
        <v>3101</v>
      </c>
      <c r="AE906" s="658"/>
      <c r="AF906" s="642"/>
      <c r="AG906" s="641"/>
      <c r="AH906" s="1501"/>
    </row>
    <row r="907" ht="15.75" hidden="1" customHeight="1">
      <c r="A907" s="1501"/>
      <c r="B907" s="1501"/>
      <c r="C907" s="1501"/>
      <c r="D907" s="654" t="s">
        <v>18053</v>
      </c>
      <c r="E907" s="654"/>
      <c r="F907" s="654" t="s">
        <v>18060</v>
      </c>
      <c r="G907" s="654" t="s">
        <v>18051</v>
      </c>
      <c r="H907" s="1125"/>
      <c r="I907" s="1125"/>
      <c r="J907" s="621"/>
      <c r="K907" s="621"/>
      <c r="L907" s="621"/>
      <c r="M907" s="621"/>
      <c r="N907" s="621"/>
      <c r="O907" s="621"/>
      <c r="P907" s="621"/>
      <c r="Q907" s="621"/>
      <c r="R907" s="621"/>
      <c r="S907" s="621"/>
      <c r="T907" s="621"/>
      <c r="U907" s="621"/>
      <c r="V907" s="621"/>
      <c r="W907" s="621"/>
      <c r="X907" s="621"/>
      <c r="Y907" s="621"/>
      <c r="Z907" s="621"/>
      <c r="AA907" s="2683"/>
      <c r="AB907" s="3123">
        <v>4.0</v>
      </c>
      <c r="AC907" s="1803" t="s">
        <v>55</v>
      </c>
      <c r="AD907" s="658" t="s">
        <v>3101</v>
      </c>
      <c r="AE907" s="658"/>
      <c r="AF907" s="658"/>
      <c r="AG907" s="658"/>
      <c r="AH907" s="1501"/>
    </row>
    <row r="908" ht="15.75" hidden="1" customHeight="1">
      <c r="A908" s="1501"/>
      <c r="B908" s="1501"/>
      <c r="C908" s="1501"/>
      <c r="D908" s="654" t="s">
        <v>18054</v>
      </c>
      <c r="E908" s="654"/>
      <c r="F908" s="654" t="s">
        <v>18060</v>
      </c>
      <c r="G908" s="623" t="s">
        <v>18051</v>
      </c>
      <c r="H908" s="1125"/>
      <c r="I908" s="1125"/>
      <c r="J908" s="621"/>
      <c r="K908" s="621"/>
      <c r="L908" s="621"/>
      <c r="M908" s="621"/>
      <c r="N908" s="621"/>
      <c r="O908" s="621"/>
      <c r="P908" s="621"/>
      <c r="Q908" s="621"/>
      <c r="R908" s="621"/>
      <c r="S908" s="621"/>
      <c r="T908" s="621"/>
      <c r="U908" s="621"/>
      <c r="V908" s="621"/>
      <c r="W908" s="621"/>
      <c r="X908" s="621"/>
      <c r="Y908" s="621"/>
      <c r="Z908" s="621"/>
      <c r="AA908" s="2683"/>
      <c r="AB908" s="3123">
        <v>4.0</v>
      </c>
      <c r="AC908" s="1803" t="s">
        <v>55</v>
      </c>
      <c r="AD908" s="641" t="s">
        <v>3101</v>
      </c>
      <c r="AE908" s="641"/>
      <c r="AF908" s="641"/>
      <c r="AG908" s="641"/>
      <c r="AH908" s="621"/>
    </row>
    <row r="909" ht="15.75" hidden="1" customHeight="1">
      <c r="A909" s="1501"/>
      <c r="B909" s="1501"/>
      <c r="C909" s="1501"/>
      <c r="D909" s="654" t="s">
        <v>18055</v>
      </c>
      <c r="E909" s="654"/>
      <c r="F909" s="654" t="s">
        <v>18060</v>
      </c>
      <c r="G909" s="654" t="s">
        <v>18051</v>
      </c>
      <c r="H909" s="1125"/>
      <c r="I909" s="1125"/>
      <c r="J909" s="621"/>
      <c r="K909" s="621"/>
      <c r="L909" s="621"/>
      <c r="M909" s="621"/>
      <c r="N909" s="621"/>
      <c r="O909" s="621"/>
      <c r="P909" s="621"/>
      <c r="Q909" s="621"/>
      <c r="R909" s="621"/>
      <c r="S909" s="621"/>
      <c r="T909" s="621"/>
      <c r="U909" s="621"/>
      <c r="V909" s="621"/>
      <c r="W909" s="621"/>
      <c r="X909" s="621"/>
      <c r="Y909" s="621"/>
      <c r="Z909" s="621"/>
      <c r="AA909" s="2683"/>
      <c r="AB909" s="3123">
        <v>4.0</v>
      </c>
      <c r="AC909" s="1803" t="s">
        <v>55</v>
      </c>
      <c r="AD909" s="658" t="s">
        <v>3101</v>
      </c>
      <c r="AE909" s="658"/>
      <c r="AF909" s="658"/>
      <c r="AG909" s="658"/>
      <c r="AH909" s="1501"/>
    </row>
    <row r="910" ht="15.75" customHeight="1">
      <c r="A910" s="1501"/>
      <c r="B910" s="1501"/>
      <c r="C910" s="1501"/>
      <c r="D910" s="654" t="s">
        <v>18056</v>
      </c>
      <c r="E910" s="654"/>
      <c r="F910" s="654" t="s">
        <v>18060</v>
      </c>
      <c r="G910" s="623" t="s">
        <v>18051</v>
      </c>
      <c r="H910" s="2162"/>
      <c r="I910" s="2162"/>
      <c r="J910" s="621"/>
      <c r="K910" s="621"/>
      <c r="L910" s="621"/>
      <c r="M910" s="621"/>
      <c r="N910" s="621"/>
      <c r="O910" s="621"/>
      <c r="P910" s="621"/>
      <c r="Q910" s="621"/>
      <c r="R910" s="621"/>
      <c r="S910" s="621"/>
      <c r="T910" s="621"/>
      <c r="U910" s="621"/>
      <c r="V910" s="621"/>
      <c r="W910" s="621"/>
      <c r="X910" s="621"/>
      <c r="Y910" s="621"/>
      <c r="Z910" s="621"/>
      <c r="AA910" s="2683"/>
      <c r="AB910" s="3123">
        <v>2.0</v>
      </c>
      <c r="AC910" s="1803" t="s">
        <v>55</v>
      </c>
      <c r="AD910" s="658" t="s">
        <v>3101</v>
      </c>
      <c r="AE910" s="641"/>
      <c r="AF910" s="650"/>
      <c r="AG910" s="658"/>
      <c r="AH910" s="1501"/>
    </row>
    <row r="911" ht="15.75" customHeight="1">
      <c r="A911" s="1501"/>
      <c r="B911" s="1501"/>
      <c r="C911" s="621"/>
      <c r="D911" s="654" t="s">
        <v>18057</v>
      </c>
      <c r="E911" s="654"/>
      <c r="F911" s="654" t="s">
        <v>18060</v>
      </c>
      <c r="G911" s="623" t="s">
        <v>18051</v>
      </c>
      <c r="H911" s="2162"/>
      <c r="I911" s="2162"/>
      <c r="J911" s="621"/>
      <c r="K911" s="621"/>
      <c r="L911" s="621"/>
      <c r="M911" s="621"/>
      <c r="N911" s="621"/>
      <c r="O911" s="621"/>
      <c r="P911" s="621"/>
      <c r="Q911" s="621"/>
      <c r="R911" s="621"/>
      <c r="S911" s="621"/>
      <c r="T911" s="621"/>
      <c r="U911" s="621"/>
      <c r="V911" s="621"/>
      <c r="W911" s="621"/>
      <c r="X911" s="621"/>
      <c r="Y911" s="621"/>
      <c r="Z911" s="621"/>
      <c r="AA911" s="2683"/>
      <c r="AB911" s="3123">
        <v>2.0</v>
      </c>
      <c r="AC911" s="1803" t="s">
        <v>55</v>
      </c>
      <c r="AD911" s="641" t="s">
        <v>3101</v>
      </c>
      <c r="AE911" s="658"/>
      <c r="AF911" s="642"/>
      <c r="AG911" s="658"/>
      <c r="AH911" s="621"/>
    </row>
    <row r="912" ht="15.75" customHeight="1">
      <c r="A912" s="1501"/>
      <c r="B912" s="1501"/>
      <c r="C912" s="621" t="s">
        <v>18061</v>
      </c>
      <c r="D912" s="1501"/>
      <c r="E912" s="654"/>
      <c r="F912" s="623"/>
      <c r="G912" s="623"/>
      <c r="H912" s="882" t="s">
        <v>94</v>
      </c>
      <c r="I912" s="882" t="s">
        <v>94</v>
      </c>
      <c r="J912" s="621"/>
      <c r="K912" s="621"/>
      <c r="L912" s="621"/>
      <c r="M912" s="621"/>
      <c r="N912" s="621"/>
      <c r="O912" s="621"/>
      <c r="P912" s="621"/>
      <c r="Q912" s="621"/>
      <c r="R912" s="621"/>
      <c r="S912" s="621"/>
      <c r="T912" s="621"/>
      <c r="U912" s="621"/>
      <c r="V912" s="621"/>
      <c r="W912" s="621"/>
      <c r="X912" s="621"/>
      <c r="Y912" s="621"/>
      <c r="Z912" s="621"/>
      <c r="AA912" s="2683"/>
      <c r="AB912" s="3123" t="s">
        <v>94</v>
      </c>
      <c r="AC912" s="1803" t="s">
        <v>55</v>
      </c>
      <c r="AD912" s="641"/>
      <c r="AE912" s="658"/>
      <c r="AF912" s="642"/>
      <c r="AG912" s="658"/>
      <c r="AH912" s="621"/>
    </row>
    <row r="913" ht="15.75" hidden="1" customHeight="1">
      <c r="A913" s="1501"/>
      <c r="B913" s="1501"/>
      <c r="C913" s="621"/>
      <c r="D913" s="654" t="s">
        <v>18062</v>
      </c>
      <c r="E913" s="654"/>
      <c r="F913" s="654" t="s">
        <v>18063</v>
      </c>
      <c r="G913" s="654" t="s">
        <v>18051</v>
      </c>
      <c r="H913" s="1125"/>
      <c r="I913" s="1125"/>
      <c r="J913" s="621"/>
      <c r="K913" s="621"/>
      <c r="L913" s="621"/>
      <c r="M913" s="621"/>
      <c r="N913" s="621"/>
      <c r="O913" s="621"/>
      <c r="P913" s="621"/>
      <c r="Q913" s="621"/>
      <c r="R913" s="621"/>
      <c r="S913" s="621"/>
      <c r="T913" s="621"/>
      <c r="U913" s="621"/>
      <c r="V913" s="621"/>
      <c r="W913" s="621"/>
      <c r="X913" s="621"/>
      <c r="Y913" s="621"/>
      <c r="Z913" s="621"/>
      <c r="AA913" s="2683"/>
      <c r="AB913" s="3123">
        <v>4.0</v>
      </c>
      <c r="AC913" s="1803" t="s">
        <v>55</v>
      </c>
      <c r="AD913" s="658" t="s">
        <v>3101</v>
      </c>
      <c r="AE913" s="641"/>
      <c r="AF913" s="641"/>
      <c r="AG913" s="658"/>
      <c r="AH913" s="1501"/>
    </row>
    <row r="914" ht="15.75" hidden="1" customHeight="1">
      <c r="A914" s="1501"/>
      <c r="B914" s="1501"/>
      <c r="C914" s="621"/>
      <c r="D914" s="654" t="s">
        <v>18064</v>
      </c>
      <c r="E914" s="654"/>
      <c r="F914" s="654" t="s">
        <v>18063</v>
      </c>
      <c r="G914" s="654" t="s">
        <v>18051</v>
      </c>
      <c r="H914" s="1125"/>
      <c r="I914" s="1125"/>
      <c r="J914" s="621"/>
      <c r="K914" s="621"/>
      <c r="L914" s="621"/>
      <c r="M914" s="621"/>
      <c r="N914" s="621"/>
      <c r="O914" s="621"/>
      <c r="P914" s="621"/>
      <c r="Q914" s="621"/>
      <c r="R914" s="621"/>
      <c r="S914" s="621"/>
      <c r="T914" s="621"/>
      <c r="U914" s="621"/>
      <c r="V914" s="621"/>
      <c r="W914" s="621"/>
      <c r="X914" s="621"/>
      <c r="Y914" s="621"/>
      <c r="Z914" s="621"/>
      <c r="AA914" s="2683"/>
      <c r="AB914" s="3123">
        <v>4.0</v>
      </c>
      <c r="AC914" s="1803" t="s">
        <v>55</v>
      </c>
      <c r="AD914" s="641" t="s">
        <v>3101</v>
      </c>
      <c r="AE914" s="658"/>
      <c r="AF914" s="658"/>
      <c r="AG914" s="658"/>
      <c r="AH914" s="1501"/>
    </row>
    <row r="915" ht="15.75" hidden="1" customHeight="1">
      <c r="A915" s="1501"/>
      <c r="B915" s="1501"/>
      <c r="C915" s="1501"/>
      <c r="D915" s="623" t="s">
        <v>18065</v>
      </c>
      <c r="E915" s="654" t="s">
        <v>18066</v>
      </c>
      <c r="F915" s="654" t="s">
        <v>18063</v>
      </c>
      <c r="G915" s="654" t="s">
        <v>18051</v>
      </c>
      <c r="H915" s="1125"/>
      <c r="I915" s="1125"/>
      <c r="J915" s="621"/>
      <c r="K915" s="621"/>
      <c r="L915" s="621"/>
      <c r="M915" s="621"/>
      <c r="N915" s="621"/>
      <c r="O915" s="621"/>
      <c r="P915" s="621"/>
      <c r="Q915" s="621"/>
      <c r="R915" s="621"/>
      <c r="S915" s="621"/>
      <c r="T915" s="621"/>
      <c r="U915" s="621"/>
      <c r="V915" s="621"/>
      <c r="W915" s="621"/>
      <c r="X915" s="621"/>
      <c r="Y915" s="621"/>
      <c r="Z915" s="621"/>
      <c r="AA915" s="2683"/>
      <c r="AB915" s="3123">
        <v>4.0</v>
      </c>
      <c r="AC915" s="1803" t="s">
        <v>55</v>
      </c>
      <c r="AD915" s="641" t="s">
        <v>3101</v>
      </c>
      <c r="AE915" s="658"/>
      <c r="AF915" s="658"/>
      <c r="AG915" s="658"/>
      <c r="AH915" s="1501"/>
    </row>
    <row r="916" ht="15.75" hidden="1" customHeight="1">
      <c r="A916" s="1501"/>
      <c r="B916" s="1501"/>
      <c r="C916" s="1501"/>
      <c r="D916" s="1501"/>
      <c r="E916" s="654" t="s">
        <v>18067</v>
      </c>
      <c r="F916" s="654" t="s">
        <v>18063</v>
      </c>
      <c r="G916" s="654" t="s">
        <v>18051</v>
      </c>
      <c r="H916" s="1125"/>
      <c r="I916" s="1125"/>
      <c r="J916" s="621"/>
      <c r="K916" s="621"/>
      <c r="L916" s="621"/>
      <c r="M916" s="621"/>
      <c r="N916" s="621"/>
      <c r="O916" s="621"/>
      <c r="P916" s="621"/>
      <c r="Q916" s="621"/>
      <c r="R916" s="621"/>
      <c r="S916" s="621"/>
      <c r="T916" s="621"/>
      <c r="U916" s="621"/>
      <c r="V916" s="621"/>
      <c r="W916" s="621"/>
      <c r="X916" s="621"/>
      <c r="Y916" s="621"/>
      <c r="Z916" s="621"/>
      <c r="AA916" s="2683"/>
      <c r="AB916" s="3123">
        <v>4.0</v>
      </c>
      <c r="AC916" s="1803" t="s">
        <v>55</v>
      </c>
      <c r="AD916" s="658" t="s">
        <v>3101</v>
      </c>
      <c r="AE916" s="658"/>
      <c r="AF916" s="641"/>
      <c r="AG916" s="658"/>
      <c r="AH916" s="1501"/>
    </row>
    <row r="917" ht="15.75" customHeight="1">
      <c r="A917" s="1501"/>
      <c r="B917" s="1501" t="s">
        <v>18068</v>
      </c>
      <c r="C917" s="1501"/>
      <c r="D917" s="1501"/>
      <c r="E917" s="654"/>
      <c r="F917" s="654"/>
      <c r="G917" s="654"/>
      <c r="H917" s="882" t="s">
        <v>94</v>
      </c>
      <c r="I917" s="882" t="s">
        <v>94</v>
      </c>
      <c r="J917" s="621"/>
      <c r="K917" s="621"/>
      <c r="L917" s="621"/>
      <c r="M917" s="621"/>
      <c r="N917" s="621"/>
      <c r="O917" s="621"/>
      <c r="P917" s="621"/>
      <c r="Q917" s="621"/>
      <c r="R917" s="621"/>
      <c r="S917" s="621"/>
      <c r="T917" s="621"/>
      <c r="U917" s="621"/>
      <c r="V917" s="621"/>
      <c r="W917" s="621"/>
      <c r="X917" s="621"/>
      <c r="Y917" s="621"/>
      <c r="Z917" s="621"/>
      <c r="AA917" s="2683"/>
      <c r="AB917" s="3123" t="s">
        <v>94</v>
      </c>
      <c r="AC917" s="1803" t="s">
        <v>55</v>
      </c>
      <c r="AD917" s="658"/>
      <c r="AE917" s="658"/>
      <c r="AF917" s="650"/>
      <c r="AG917" s="658"/>
      <c r="AH917" s="1501"/>
    </row>
    <row r="918" ht="15.75" customHeight="1">
      <c r="A918" s="1501"/>
      <c r="B918" s="1501"/>
      <c r="C918" s="1501"/>
      <c r="D918" s="654" t="s">
        <v>18069</v>
      </c>
      <c r="E918" s="654" t="s">
        <v>18070</v>
      </c>
      <c r="F918" s="654" t="s">
        <v>18071</v>
      </c>
      <c r="G918" s="654" t="s">
        <v>18072</v>
      </c>
      <c r="H918" s="793"/>
      <c r="I918" s="2162"/>
      <c r="J918" s="621"/>
      <c r="K918" s="621"/>
      <c r="L918" s="621"/>
      <c r="M918" s="621"/>
      <c r="N918" s="621"/>
      <c r="O918" s="621"/>
      <c r="P918" s="621"/>
      <c r="Q918" s="621"/>
      <c r="R918" s="621"/>
      <c r="S918" s="621"/>
      <c r="T918" s="621"/>
      <c r="U918" s="621"/>
      <c r="V918" s="621"/>
      <c r="W918" s="621"/>
      <c r="X918" s="621"/>
      <c r="Y918" s="621"/>
      <c r="Z918" s="621"/>
      <c r="AA918" s="2683"/>
      <c r="AB918" s="3123">
        <v>1.0</v>
      </c>
      <c r="AC918" s="1803" t="s">
        <v>55</v>
      </c>
      <c r="AD918" s="658" t="s">
        <v>1821</v>
      </c>
      <c r="AE918" s="658"/>
      <c r="AF918" s="650"/>
      <c r="AG918" s="658"/>
      <c r="AH918" s="1501"/>
    </row>
    <row r="919" ht="15.75" customHeight="1">
      <c r="A919" s="1501" t="s">
        <v>18073</v>
      </c>
      <c r="B919" s="1501"/>
      <c r="C919" s="1501"/>
      <c r="D919" s="1501"/>
      <c r="E919" s="654"/>
      <c r="F919" s="654"/>
      <c r="G919" s="654"/>
      <c r="H919" s="882" t="s">
        <v>94</v>
      </c>
      <c r="I919" s="882" t="s">
        <v>94</v>
      </c>
      <c r="J919" s="621"/>
      <c r="K919" s="621"/>
      <c r="L919" s="621"/>
      <c r="M919" s="621"/>
      <c r="N919" s="621"/>
      <c r="O919" s="621"/>
      <c r="P919" s="621"/>
      <c r="Q919" s="621"/>
      <c r="R919" s="621"/>
      <c r="S919" s="621"/>
      <c r="T919" s="621"/>
      <c r="U919" s="621"/>
      <c r="V919" s="621"/>
      <c r="W919" s="621"/>
      <c r="X919" s="621"/>
      <c r="Y919" s="621"/>
      <c r="Z919" s="621"/>
      <c r="AA919" s="2683"/>
      <c r="AB919" s="3123" t="s">
        <v>94</v>
      </c>
      <c r="AC919" s="658"/>
      <c r="AD919" s="658"/>
      <c r="AE919" s="658"/>
      <c r="AF919" s="650"/>
      <c r="AG919" s="658"/>
      <c r="AH919" s="1501"/>
    </row>
    <row r="920" ht="15.75" customHeight="1">
      <c r="A920" s="1501"/>
      <c r="B920" s="1501"/>
      <c r="C920" s="1501"/>
      <c r="D920" s="654" t="s">
        <v>18074</v>
      </c>
      <c r="E920" s="654"/>
      <c r="F920" s="654" t="s">
        <v>18075</v>
      </c>
      <c r="G920" s="654" t="s">
        <v>18076</v>
      </c>
      <c r="H920" s="2162"/>
      <c r="I920" s="2162"/>
      <c r="J920" s="621"/>
      <c r="K920" s="621"/>
      <c r="L920" s="621"/>
      <c r="M920" s="621"/>
      <c r="N920" s="621"/>
      <c r="O920" s="621"/>
      <c r="P920" s="621"/>
      <c r="Q920" s="621"/>
      <c r="R920" s="621"/>
      <c r="S920" s="621"/>
      <c r="T920" s="621"/>
      <c r="U920" s="621"/>
      <c r="V920" s="621"/>
      <c r="W920" s="621"/>
      <c r="X920" s="621"/>
      <c r="Y920" s="621"/>
      <c r="Z920" s="621"/>
      <c r="AA920" s="2683"/>
      <c r="AB920" s="3123">
        <v>1.0</v>
      </c>
      <c r="AC920" s="1803" t="s">
        <v>55</v>
      </c>
      <c r="AD920" s="658" t="s">
        <v>3208</v>
      </c>
      <c r="AE920" s="2803"/>
      <c r="AF920" s="642"/>
      <c r="AG920" s="658"/>
      <c r="AH920" s="1501"/>
    </row>
    <row r="921" ht="15.75" customHeight="1">
      <c r="A921" s="3159" t="s">
        <v>18077</v>
      </c>
      <c r="B921" s="2321"/>
      <c r="C921" s="2158"/>
      <c r="D921" s="2158"/>
      <c r="E921" s="1813"/>
      <c r="F921" s="1766"/>
      <c r="G921" s="1766"/>
      <c r="H921" s="2159"/>
      <c r="I921" s="2159"/>
      <c r="J921" s="2158"/>
      <c r="K921" s="2158"/>
      <c r="L921" s="2158"/>
      <c r="M921" s="2158"/>
      <c r="N921" s="2158"/>
      <c r="O921" s="2158"/>
      <c r="P921" s="2158"/>
      <c r="Q921" s="2158"/>
      <c r="R921" s="2158"/>
      <c r="S921" s="2158"/>
      <c r="T921" s="2158"/>
      <c r="U921" s="2158"/>
      <c r="V921" s="2158"/>
      <c r="W921" s="2158"/>
      <c r="X921" s="2158"/>
      <c r="Y921" s="2158"/>
      <c r="Z921" s="2158"/>
      <c r="AA921" s="3160"/>
      <c r="AB921" s="3122"/>
      <c r="AC921" s="1785"/>
      <c r="AD921" s="1769"/>
      <c r="AE921" s="1769"/>
      <c r="AF921" s="1780"/>
      <c r="AG921" s="1785"/>
      <c r="AH921" s="2321"/>
    </row>
    <row r="922" ht="15.75" customHeight="1">
      <c r="A922" s="1501" t="s">
        <v>6200</v>
      </c>
      <c r="B922" s="1501"/>
      <c r="C922" s="1501"/>
      <c r="D922" s="621"/>
      <c r="E922" s="654"/>
      <c r="F922" s="623"/>
      <c r="G922" s="623"/>
      <c r="H922" s="882" t="s">
        <v>94</v>
      </c>
      <c r="I922" s="882" t="s">
        <v>94</v>
      </c>
      <c r="J922" s="621"/>
      <c r="K922" s="621"/>
      <c r="L922" s="621"/>
      <c r="M922" s="621"/>
      <c r="N922" s="621"/>
      <c r="O922" s="621"/>
      <c r="P922" s="621"/>
      <c r="Q922" s="621"/>
      <c r="R922" s="621"/>
      <c r="S922" s="621"/>
      <c r="T922" s="621"/>
      <c r="U922" s="621"/>
      <c r="V922" s="621"/>
      <c r="W922" s="621"/>
      <c r="X922" s="621"/>
      <c r="Y922" s="621"/>
      <c r="Z922" s="621"/>
      <c r="AA922" s="2683"/>
      <c r="AB922" s="3123" t="s">
        <v>94</v>
      </c>
      <c r="AC922" s="1803" t="s">
        <v>55</v>
      </c>
      <c r="AD922" s="665" t="s">
        <v>2779</v>
      </c>
      <c r="AE922" s="641"/>
      <c r="AF922" s="650"/>
      <c r="AG922" s="3173"/>
      <c r="AH922" s="1501"/>
    </row>
    <row r="923" ht="15.75" hidden="1" customHeight="1">
      <c r="A923" s="1501"/>
      <c r="B923" s="1501" t="s">
        <v>6201</v>
      </c>
      <c r="C923" s="1501"/>
      <c r="D923" s="621"/>
      <c r="E923" s="654" t="s">
        <v>18078</v>
      </c>
      <c r="F923" s="623" t="s">
        <v>18079</v>
      </c>
      <c r="G923" s="623" t="s">
        <v>18080</v>
      </c>
      <c r="H923" s="1125"/>
      <c r="I923" s="1125"/>
      <c r="J923" s="621"/>
      <c r="K923" s="621"/>
      <c r="L923" s="621"/>
      <c r="M923" s="621"/>
      <c r="N923" s="621"/>
      <c r="O923" s="621"/>
      <c r="P923" s="621"/>
      <c r="Q923" s="621"/>
      <c r="R923" s="621"/>
      <c r="S923" s="621"/>
      <c r="T923" s="621"/>
      <c r="U923" s="621"/>
      <c r="V923" s="621"/>
      <c r="W923" s="621"/>
      <c r="X923" s="621"/>
      <c r="Y923" s="621"/>
      <c r="Z923" s="621"/>
      <c r="AA923" s="2683"/>
      <c r="AB923" s="3123">
        <v>4.0</v>
      </c>
      <c r="AC923" s="1803" t="s">
        <v>55</v>
      </c>
      <c r="AD923" s="665" t="s">
        <v>1821</v>
      </c>
      <c r="AE923" s="658"/>
      <c r="AF923" s="2466" t="s">
        <v>18081</v>
      </c>
      <c r="AG923" s="1501"/>
      <c r="AH923" s="657"/>
    </row>
    <row r="924" ht="15.75" customHeight="1">
      <c r="A924" s="1501" t="s">
        <v>6227</v>
      </c>
      <c r="B924" s="1501"/>
      <c r="C924" s="1501"/>
      <c r="D924" s="621"/>
      <c r="E924" s="654"/>
      <c r="F924" s="623"/>
      <c r="G924" s="623"/>
      <c r="H924" s="882" t="s">
        <v>94</v>
      </c>
      <c r="I924" s="882" t="s">
        <v>94</v>
      </c>
      <c r="J924" s="621"/>
      <c r="K924" s="621"/>
      <c r="L924" s="621"/>
      <c r="M924" s="621"/>
      <c r="N924" s="621"/>
      <c r="O924" s="621"/>
      <c r="P924" s="621"/>
      <c r="Q924" s="621"/>
      <c r="R924" s="621"/>
      <c r="S924" s="621"/>
      <c r="T924" s="621"/>
      <c r="U924" s="621"/>
      <c r="V924" s="621"/>
      <c r="W924" s="621"/>
      <c r="X924" s="621"/>
      <c r="Y924" s="621"/>
      <c r="Z924" s="621"/>
      <c r="AA924" s="2683"/>
      <c r="AB924" s="3123" t="s">
        <v>94</v>
      </c>
      <c r="AC924" s="1803" t="s">
        <v>55</v>
      </c>
      <c r="AD924" s="665" t="s">
        <v>2779</v>
      </c>
      <c r="AE924" s="658"/>
      <c r="AF924" s="650"/>
      <c r="AG924" s="658"/>
      <c r="AH924" s="1501"/>
    </row>
    <row r="925" ht="15.75" customHeight="1">
      <c r="A925" s="1501"/>
      <c r="B925" s="1501" t="s">
        <v>4942</v>
      </c>
      <c r="C925" s="1501"/>
      <c r="D925" s="621"/>
      <c r="E925" s="654" t="s">
        <v>18078</v>
      </c>
      <c r="F925" s="623" t="s">
        <v>18082</v>
      </c>
      <c r="G925" s="623" t="s">
        <v>18083</v>
      </c>
      <c r="H925" s="2162"/>
      <c r="I925" s="2306"/>
      <c r="J925" s="1125"/>
      <c r="K925" s="621"/>
      <c r="L925" s="621"/>
      <c r="M925" s="621"/>
      <c r="N925" s="621"/>
      <c r="O925" s="621"/>
      <c r="P925" s="621"/>
      <c r="Q925" s="621"/>
      <c r="R925" s="621"/>
      <c r="S925" s="621"/>
      <c r="T925" s="621"/>
      <c r="U925" s="621"/>
      <c r="V925" s="621"/>
      <c r="W925" s="621"/>
      <c r="X925" s="621"/>
      <c r="Y925" s="621"/>
      <c r="Z925" s="621"/>
      <c r="AA925" s="2683"/>
      <c r="AB925" s="3123">
        <v>2.0</v>
      </c>
      <c r="AC925" s="1803" t="s">
        <v>55</v>
      </c>
      <c r="AD925" s="665" t="s">
        <v>1821</v>
      </c>
      <c r="AE925" s="661"/>
      <c r="AF925" s="1515" t="s">
        <v>18084</v>
      </c>
      <c r="AG925" s="641"/>
      <c r="AH925" s="1501"/>
    </row>
    <row r="926" ht="15.75" hidden="1" customHeight="1">
      <c r="A926" s="1501"/>
      <c r="B926" s="1501" t="s">
        <v>18085</v>
      </c>
      <c r="C926" s="1501"/>
      <c r="D926" s="621"/>
      <c r="E926" s="623"/>
      <c r="F926" s="623" t="s">
        <v>6233</v>
      </c>
      <c r="G926" s="623" t="s">
        <v>6233</v>
      </c>
      <c r="H926" s="1125"/>
      <c r="I926" s="1125"/>
      <c r="J926" s="621"/>
      <c r="K926" s="621"/>
      <c r="L926" s="621"/>
      <c r="M926" s="621"/>
      <c r="N926" s="621"/>
      <c r="O926" s="621"/>
      <c r="P926" s="621"/>
      <c r="Q926" s="621"/>
      <c r="R926" s="621"/>
      <c r="S926" s="621"/>
      <c r="T926" s="621"/>
      <c r="U926" s="621"/>
      <c r="V926" s="621"/>
      <c r="W926" s="621"/>
      <c r="X926" s="621"/>
      <c r="Y926" s="621"/>
      <c r="Z926" s="621"/>
      <c r="AA926" s="2683"/>
      <c r="AB926" s="3123">
        <v>4.0</v>
      </c>
      <c r="AC926" s="1803" t="s">
        <v>55</v>
      </c>
      <c r="AD926" s="665" t="s">
        <v>2703</v>
      </c>
      <c r="AE926" s="658"/>
      <c r="AF926" s="1512"/>
      <c r="AG926" s="658"/>
      <c r="AH926" s="1501"/>
    </row>
    <row r="927" ht="15.75" customHeight="1">
      <c r="A927" s="1501"/>
      <c r="B927" s="1501" t="s">
        <v>6235</v>
      </c>
      <c r="C927" s="621"/>
      <c r="D927" s="621"/>
      <c r="E927" s="654"/>
      <c r="F927" s="623" t="s">
        <v>6236</v>
      </c>
      <c r="G927" s="643" t="s">
        <v>18086</v>
      </c>
      <c r="H927" s="2162"/>
      <c r="I927" s="2306"/>
      <c r="J927" s="621"/>
      <c r="K927" s="621"/>
      <c r="L927" s="621"/>
      <c r="M927" s="621"/>
      <c r="N927" s="621"/>
      <c r="O927" s="621"/>
      <c r="P927" s="621"/>
      <c r="Q927" s="621"/>
      <c r="R927" s="621"/>
      <c r="S927" s="621"/>
      <c r="T927" s="621"/>
      <c r="U927" s="621"/>
      <c r="V927" s="621"/>
      <c r="W927" s="621"/>
      <c r="X927" s="621"/>
      <c r="Y927" s="621"/>
      <c r="Z927" s="621"/>
      <c r="AA927" s="2683"/>
      <c r="AB927" s="3123">
        <v>3.0</v>
      </c>
      <c r="AC927" s="1803" t="s">
        <v>55</v>
      </c>
      <c r="AD927" s="664" t="s">
        <v>9747</v>
      </c>
      <c r="AE927" s="641"/>
      <c r="AF927" s="642"/>
      <c r="AG927" s="640"/>
      <c r="AH927" s="643" t="s">
        <v>18087</v>
      </c>
    </row>
    <row r="928" ht="15.75" customHeight="1">
      <c r="A928" s="1501"/>
      <c r="B928" s="1501" t="s">
        <v>6238</v>
      </c>
      <c r="C928" s="621"/>
      <c r="D928" s="621"/>
      <c r="E928" s="654"/>
      <c r="F928" s="623"/>
      <c r="G928" s="623"/>
      <c r="H928" s="882" t="s">
        <v>94</v>
      </c>
      <c r="I928" s="882" t="s">
        <v>94</v>
      </c>
      <c r="J928" s="621"/>
      <c r="K928" s="621"/>
      <c r="L928" s="621"/>
      <c r="M928" s="621"/>
      <c r="N928" s="621"/>
      <c r="O928" s="621"/>
      <c r="P928" s="621"/>
      <c r="Q928" s="621"/>
      <c r="R928" s="621"/>
      <c r="S928" s="621"/>
      <c r="T928" s="621"/>
      <c r="U928" s="621"/>
      <c r="V928" s="621"/>
      <c r="W928" s="621"/>
      <c r="X928" s="621"/>
      <c r="Y928" s="621"/>
      <c r="Z928" s="621"/>
      <c r="AA928" s="2683"/>
      <c r="AB928" s="3123" t="s">
        <v>94</v>
      </c>
      <c r="AC928" s="1803" t="s">
        <v>55</v>
      </c>
      <c r="AD928" s="665" t="s">
        <v>3049</v>
      </c>
      <c r="AE928" s="641"/>
      <c r="AF928" s="650"/>
      <c r="AG928" s="658"/>
      <c r="AH928" s="1501"/>
    </row>
    <row r="929" ht="15.75" hidden="1" customHeight="1">
      <c r="A929" s="1501"/>
      <c r="B929" s="1501"/>
      <c r="C929" s="621" t="s">
        <v>18088</v>
      </c>
      <c r="D929" s="621"/>
      <c r="E929" s="654"/>
      <c r="F929" s="623" t="s">
        <v>18089</v>
      </c>
      <c r="G929" s="623" t="s">
        <v>18090</v>
      </c>
      <c r="H929" s="1125"/>
      <c r="I929" s="1125"/>
      <c r="J929" s="621"/>
      <c r="K929" s="621"/>
      <c r="L929" s="621"/>
      <c r="M929" s="621"/>
      <c r="N929" s="621"/>
      <c r="O929" s="621"/>
      <c r="P929" s="621"/>
      <c r="Q929" s="621"/>
      <c r="R929" s="621"/>
      <c r="S929" s="621"/>
      <c r="T929" s="621"/>
      <c r="U929" s="621"/>
      <c r="V929" s="621"/>
      <c r="W929" s="621"/>
      <c r="X929" s="621"/>
      <c r="Y929" s="621"/>
      <c r="Z929" s="621"/>
      <c r="AA929" s="2683"/>
      <c r="AB929" s="3123">
        <v>4.0</v>
      </c>
      <c r="AC929" s="1803" t="s">
        <v>55</v>
      </c>
      <c r="AD929" s="665" t="s">
        <v>5263</v>
      </c>
      <c r="AE929" s="641"/>
      <c r="AF929" s="654" t="s">
        <v>18091</v>
      </c>
      <c r="AG929" s="658"/>
      <c r="AH929" s="1501"/>
    </row>
    <row r="930" ht="15.75" customHeight="1">
      <c r="A930" s="1501"/>
      <c r="B930" s="1501"/>
      <c r="C930" s="1501" t="s">
        <v>18092</v>
      </c>
      <c r="D930" s="1501"/>
      <c r="E930" s="654"/>
      <c r="F930" s="654" t="s">
        <v>18093</v>
      </c>
      <c r="G930" s="623" t="s">
        <v>18094</v>
      </c>
      <c r="H930" s="2162"/>
      <c r="I930" s="2162"/>
      <c r="J930" s="621"/>
      <c r="K930" s="621"/>
      <c r="L930" s="621"/>
      <c r="M930" s="621"/>
      <c r="N930" s="621"/>
      <c r="O930" s="621"/>
      <c r="P930" s="621"/>
      <c r="Q930" s="621"/>
      <c r="R930" s="621"/>
      <c r="S930" s="621"/>
      <c r="T930" s="621"/>
      <c r="U930" s="621"/>
      <c r="V930" s="621"/>
      <c r="W930" s="621"/>
      <c r="X930" s="621"/>
      <c r="Y930" s="621"/>
      <c r="Z930" s="621"/>
      <c r="AA930" s="2683"/>
      <c r="AB930" s="3123">
        <v>3.0</v>
      </c>
      <c r="AC930" s="1803" t="s">
        <v>55</v>
      </c>
      <c r="AD930" s="665" t="s">
        <v>433</v>
      </c>
      <c r="AE930" s="658"/>
      <c r="AF930" s="650" t="s">
        <v>18095</v>
      </c>
      <c r="AG930" s="658"/>
      <c r="AH930" s="1501"/>
    </row>
    <row r="931" ht="15.75" customHeight="1">
      <c r="A931" s="1501"/>
      <c r="B931" s="1501"/>
      <c r="C931" s="1501" t="s">
        <v>18096</v>
      </c>
      <c r="D931" s="1501"/>
      <c r="E931" s="654"/>
      <c r="F931" s="654"/>
      <c r="G931" s="623"/>
      <c r="H931" s="882" t="s">
        <v>94</v>
      </c>
      <c r="I931" s="882" t="s">
        <v>94</v>
      </c>
      <c r="J931" s="621"/>
      <c r="K931" s="621"/>
      <c r="L931" s="621"/>
      <c r="M931" s="621"/>
      <c r="N931" s="621"/>
      <c r="O931" s="621"/>
      <c r="P931" s="621"/>
      <c r="Q931" s="621"/>
      <c r="R931" s="621"/>
      <c r="S931" s="621"/>
      <c r="T931" s="621"/>
      <c r="U931" s="621"/>
      <c r="V931" s="621"/>
      <c r="W931" s="621"/>
      <c r="X931" s="621"/>
      <c r="Y931" s="621"/>
      <c r="Z931" s="621"/>
      <c r="AA931" s="2683"/>
      <c r="AB931" s="3123" t="s">
        <v>94</v>
      </c>
      <c r="AC931" s="665" t="s">
        <v>55</v>
      </c>
      <c r="AD931" s="665" t="s">
        <v>3049</v>
      </c>
      <c r="AE931" s="658"/>
      <c r="AF931" s="642"/>
      <c r="AG931" s="658"/>
      <c r="AH931" s="621"/>
    </row>
    <row r="932" ht="15.75" customHeight="1">
      <c r="A932" s="1501"/>
      <c r="B932" s="1501"/>
      <c r="C932" s="1501"/>
      <c r="D932" s="1501" t="s">
        <v>18097</v>
      </c>
      <c r="E932" s="654"/>
      <c r="F932" s="654"/>
      <c r="G932" s="623"/>
      <c r="H932" s="882" t="s">
        <v>94</v>
      </c>
      <c r="I932" s="882" t="s">
        <v>94</v>
      </c>
      <c r="J932" s="621"/>
      <c r="K932" s="621"/>
      <c r="L932" s="621"/>
      <c r="M932" s="621"/>
      <c r="N932" s="621"/>
      <c r="O932" s="621"/>
      <c r="P932" s="621"/>
      <c r="Q932" s="621"/>
      <c r="R932" s="621"/>
      <c r="S932" s="621"/>
      <c r="T932" s="621"/>
      <c r="U932" s="621"/>
      <c r="V932" s="621"/>
      <c r="W932" s="621"/>
      <c r="X932" s="621"/>
      <c r="Y932" s="621"/>
      <c r="Z932" s="621"/>
      <c r="AA932" s="2683"/>
      <c r="AB932" s="3123" t="s">
        <v>94</v>
      </c>
      <c r="AC932" s="1803" t="s">
        <v>55</v>
      </c>
      <c r="AD932" s="665" t="s">
        <v>3049</v>
      </c>
      <c r="AE932" s="658"/>
      <c r="AF932" s="642"/>
      <c r="AG932" s="658"/>
      <c r="AH932" s="621"/>
    </row>
    <row r="933" ht="15.75" customHeight="1">
      <c r="A933" s="1501"/>
      <c r="B933" s="1501"/>
      <c r="C933" s="1501"/>
      <c r="D933" s="1501"/>
      <c r="E933" s="654"/>
      <c r="F933" s="654" t="s">
        <v>18098</v>
      </c>
      <c r="G933" s="623" t="s">
        <v>18099</v>
      </c>
      <c r="H933" s="2162"/>
      <c r="I933" s="2162"/>
      <c r="J933" s="621"/>
      <c r="K933" s="621"/>
      <c r="L933" s="621"/>
      <c r="M933" s="621"/>
      <c r="N933" s="621"/>
      <c r="O933" s="621"/>
      <c r="P933" s="621"/>
      <c r="Q933" s="621"/>
      <c r="R933" s="621"/>
      <c r="S933" s="621"/>
      <c r="T933" s="621"/>
      <c r="U933" s="621"/>
      <c r="V933" s="621"/>
      <c r="W933" s="621"/>
      <c r="X933" s="621"/>
      <c r="Y933" s="621"/>
      <c r="Z933" s="621"/>
      <c r="AA933" s="2683"/>
      <c r="AB933" s="3123">
        <v>3.0</v>
      </c>
      <c r="AC933" s="1803" t="s">
        <v>55</v>
      </c>
      <c r="AD933" s="665" t="s">
        <v>433</v>
      </c>
      <c r="AE933" s="658"/>
      <c r="AF933" s="650" t="s">
        <v>18100</v>
      </c>
      <c r="AG933" s="658"/>
      <c r="AH933" s="621"/>
    </row>
    <row r="934" ht="15.75" hidden="1" customHeight="1">
      <c r="A934" s="1501"/>
      <c r="B934" s="1501"/>
      <c r="C934" s="1501"/>
      <c r="D934" s="1501"/>
      <c r="E934" s="654" t="s">
        <v>16137</v>
      </c>
      <c r="F934" s="654" t="s">
        <v>17338</v>
      </c>
      <c r="G934" s="654" t="s">
        <v>16139</v>
      </c>
      <c r="H934" s="1125"/>
      <c r="I934" s="1125"/>
      <c r="J934" s="621"/>
      <c r="K934" s="621"/>
      <c r="L934" s="621"/>
      <c r="M934" s="621"/>
      <c r="N934" s="621"/>
      <c r="O934" s="621"/>
      <c r="P934" s="621"/>
      <c r="Q934" s="621"/>
      <c r="R934" s="621"/>
      <c r="S934" s="621"/>
      <c r="T934" s="621"/>
      <c r="U934" s="621"/>
      <c r="V934" s="621"/>
      <c r="W934" s="621"/>
      <c r="X934" s="621"/>
      <c r="Y934" s="621"/>
      <c r="Z934" s="621"/>
      <c r="AA934" s="2683"/>
      <c r="AB934" s="3123">
        <v>4.0</v>
      </c>
      <c r="AC934" s="1803" t="s">
        <v>55</v>
      </c>
      <c r="AD934" s="1803" t="s">
        <v>433</v>
      </c>
      <c r="AE934" s="658"/>
      <c r="AF934" s="658"/>
      <c r="AG934" s="658"/>
      <c r="AH934" s="1501"/>
    </row>
    <row r="935" ht="15.75" hidden="1" customHeight="1">
      <c r="A935" s="1501"/>
      <c r="B935" s="1501"/>
      <c r="C935" s="1501"/>
      <c r="D935" s="1501"/>
      <c r="E935" s="654" t="s">
        <v>16140</v>
      </c>
      <c r="F935" s="623" t="s">
        <v>17338</v>
      </c>
      <c r="G935" s="623" t="s">
        <v>16141</v>
      </c>
      <c r="H935" s="1125"/>
      <c r="I935" s="1125"/>
      <c r="J935" s="621"/>
      <c r="K935" s="621"/>
      <c r="L935" s="621"/>
      <c r="M935" s="621"/>
      <c r="N935" s="621"/>
      <c r="O935" s="621"/>
      <c r="P935" s="621"/>
      <c r="Q935" s="621"/>
      <c r="R935" s="621"/>
      <c r="S935" s="621"/>
      <c r="T935" s="621"/>
      <c r="U935" s="621"/>
      <c r="V935" s="621"/>
      <c r="W935" s="621"/>
      <c r="X935" s="621"/>
      <c r="Y935" s="621"/>
      <c r="Z935" s="621"/>
      <c r="AA935" s="2683"/>
      <c r="AB935" s="3123">
        <v>4.0</v>
      </c>
      <c r="AC935" s="665" t="s">
        <v>55</v>
      </c>
      <c r="AD935" s="665" t="s">
        <v>433</v>
      </c>
      <c r="AE935" s="641"/>
      <c r="AF935" s="641"/>
      <c r="AG935" s="658"/>
      <c r="AH935" s="1501"/>
    </row>
    <row r="936" ht="15.75" hidden="1" customHeight="1">
      <c r="A936" s="1501"/>
      <c r="B936" s="1501"/>
      <c r="C936" s="1501"/>
      <c r="D936" s="621"/>
      <c r="E936" s="654" t="s">
        <v>18101</v>
      </c>
      <c r="F936" s="623" t="s">
        <v>17338</v>
      </c>
      <c r="G936" s="623" t="s">
        <v>18102</v>
      </c>
      <c r="H936" s="1125"/>
      <c r="I936" s="1125"/>
      <c r="J936" s="621"/>
      <c r="K936" s="621"/>
      <c r="L936" s="621"/>
      <c r="M936" s="621"/>
      <c r="N936" s="621"/>
      <c r="O936" s="621"/>
      <c r="P936" s="621"/>
      <c r="Q936" s="621"/>
      <c r="R936" s="621"/>
      <c r="S936" s="621"/>
      <c r="T936" s="621"/>
      <c r="U936" s="621"/>
      <c r="V936" s="621"/>
      <c r="W936" s="621"/>
      <c r="X936" s="621"/>
      <c r="Y936" s="621"/>
      <c r="Z936" s="621"/>
      <c r="AA936" s="2683"/>
      <c r="AB936" s="3123">
        <v>4.0</v>
      </c>
      <c r="AC936" s="1803" t="s">
        <v>55</v>
      </c>
      <c r="AD936" s="665" t="s">
        <v>433</v>
      </c>
      <c r="AE936" s="658"/>
      <c r="AF936" s="658"/>
      <c r="AG936" s="658"/>
      <c r="AH936" s="1501"/>
    </row>
    <row r="937" ht="15.75" hidden="1" customHeight="1">
      <c r="A937" s="1501"/>
      <c r="B937" s="1501"/>
      <c r="C937" s="1501"/>
      <c r="D937" s="621"/>
      <c r="E937" s="654" t="s">
        <v>18103</v>
      </c>
      <c r="F937" s="623" t="s">
        <v>17338</v>
      </c>
      <c r="G937" s="623" t="s">
        <v>18102</v>
      </c>
      <c r="H937" s="1125"/>
      <c r="I937" s="1125"/>
      <c r="J937" s="621"/>
      <c r="K937" s="621"/>
      <c r="L937" s="621"/>
      <c r="M937" s="621"/>
      <c r="N937" s="621"/>
      <c r="O937" s="621"/>
      <c r="P937" s="621"/>
      <c r="Q937" s="621"/>
      <c r="R937" s="621"/>
      <c r="S937" s="621"/>
      <c r="T937" s="621"/>
      <c r="U937" s="621"/>
      <c r="V937" s="621"/>
      <c r="W937" s="621"/>
      <c r="X937" s="621"/>
      <c r="Y937" s="621"/>
      <c r="Z937" s="621"/>
      <c r="AA937" s="2683"/>
      <c r="AB937" s="3123">
        <v>4.0</v>
      </c>
      <c r="AC937" s="1803" t="s">
        <v>55</v>
      </c>
      <c r="AD937" s="665" t="s">
        <v>433</v>
      </c>
      <c r="AE937" s="658"/>
      <c r="AF937" s="650" t="s">
        <v>18104</v>
      </c>
      <c r="AG937" s="658"/>
      <c r="AH937" s="1501"/>
    </row>
    <row r="938" ht="15.75" customHeight="1">
      <c r="A938" s="1501"/>
      <c r="B938" s="1501"/>
      <c r="C938" s="1501" t="s">
        <v>18105</v>
      </c>
      <c r="D938" s="621"/>
      <c r="E938" s="654"/>
      <c r="F938" s="623" t="s">
        <v>18106</v>
      </c>
      <c r="G938" s="623" t="s">
        <v>18107</v>
      </c>
      <c r="H938" s="1505" t="s">
        <v>94</v>
      </c>
      <c r="I938" s="1505" t="s">
        <v>94</v>
      </c>
      <c r="J938" s="1125"/>
      <c r="K938" s="1125"/>
      <c r="L938" s="621"/>
      <c r="M938" s="621"/>
      <c r="N938" s="621"/>
      <c r="O938" s="621"/>
      <c r="P938" s="621"/>
      <c r="Q938" s="621"/>
      <c r="R938" s="621"/>
      <c r="S938" s="621"/>
      <c r="T938" s="621"/>
      <c r="U938" s="621"/>
      <c r="V938" s="621"/>
      <c r="W938" s="621"/>
      <c r="X938" s="621"/>
      <c r="Y938" s="621"/>
      <c r="Z938" s="621"/>
      <c r="AA938" s="2683"/>
      <c r="AB938" s="3123" t="s">
        <v>94</v>
      </c>
      <c r="AC938" s="1803" t="s">
        <v>55</v>
      </c>
      <c r="AD938" s="665" t="s">
        <v>387</v>
      </c>
      <c r="AE938" s="658"/>
      <c r="AF938" s="650"/>
      <c r="AG938" s="658"/>
      <c r="AH938" s="1501"/>
    </row>
    <row r="939" ht="15.75" customHeight="1">
      <c r="A939" s="1501"/>
      <c r="B939" s="1501"/>
      <c r="C939" s="1501"/>
      <c r="D939" s="623" t="s">
        <v>18108</v>
      </c>
      <c r="E939" s="654"/>
      <c r="F939" s="623" t="s">
        <v>18109</v>
      </c>
      <c r="G939" s="623" t="s">
        <v>18110</v>
      </c>
      <c r="H939" s="2162"/>
      <c r="I939" s="2162"/>
      <c r="J939" s="1125"/>
      <c r="K939" s="1125"/>
      <c r="L939" s="621"/>
      <c r="M939" s="621"/>
      <c r="N939" s="621"/>
      <c r="O939" s="621"/>
      <c r="P939" s="621"/>
      <c r="Q939" s="621"/>
      <c r="R939" s="621"/>
      <c r="S939" s="621"/>
      <c r="T939" s="621"/>
      <c r="U939" s="621"/>
      <c r="V939" s="621"/>
      <c r="W939" s="621"/>
      <c r="X939" s="621"/>
      <c r="Y939" s="621"/>
      <c r="Z939" s="621"/>
      <c r="AA939" s="2683"/>
      <c r="AB939" s="3123">
        <v>3.0</v>
      </c>
      <c r="AC939" s="1803" t="s">
        <v>55</v>
      </c>
      <c r="AD939" s="665" t="s">
        <v>387</v>
      </c>
      <c r="AE939" s="658"/>
      <c r="AF939" s="650"/>
      <c r="AG939" s="641"/>
      <c r="AH939" s="1501"/>
    </row>
    <row r="940" ht="15.75" customHeight="1">
      <c r="A940" s="1501"/>
      <c r="B940" s="1501"/>
      <c r="C940" s="1501"/>
      <c r="D940" s="623" t="s">
        <v>18111</v>
      </c>
      <c r="E940" s="623"/>
      <c r="F940" s="623" t="s">
        <v>18112</v>
      </c>
      <c r="G940" s="623" t="s">
        <v>18110</v>
      </c>
      <c r="H940" s="2162"/>
      <c r="I940" s="2162"/>
      <c r="J940" s="1125"/>
      <c r="K940" s="1125"/>
      <c r="L940" s="621"/>
      <c r="M940" s="621"/>
      <c r="N940" s="621"/>
      <c r="O940" s="621"/>
      <c r="P940" s="621"/>
      <c r="Q940" s="621"/>
      <c r="R940" s="621"/>
      <c r="S940" s="621"/>
      <c r="T940" s="621"/>
      <c r="U940" s="621"/>
      <c r="V940" s="621"/>
      <c r="W940" s="621"/>
      <c r="X940" s="621"/>
      <c r="Y940" s="621"/>
      <c r="Z940" s="621"/>
      <c r="AA940" s="2683"/>
      <c r="AB940" s="3123">
        <v>3.0</v>
      </c>
      <c r="AC940" s="1803" t="s">
        <v>55</v>
      </c>
      <c r="AD940" s="665" t="s">
        <v>387</v>
      </c>
      <c r="AE940" s="658"/>
      <c r="AF940" s="650"/>
      <c r="AG940" s="658"/>
      <c r="AH940" s="1501"/>
    </row>
    <row r="941" ht="15.75" hidden="1" customHeight="1">
      <c r="A941" s="1501"/>
      <c r="B941" s="1501"/>
      <c r="C941" s="1501"/>
      <c r="D941" s="623" t="s">
        <v>3176</v>
      </c>
      <c r="E941" s="654"/>
      <c r="F941" s="623" t="s">
        <v>18113</v>
      </c>
      <c r="G941" s="623" t="s">
        <v>18114</v>
      </c>
      <c r="H941" s="1125"/>
      <c r="I941" s="1125"/>
      <c r="J941" s="1125"/>
      <c r="K941" s="1125"/>
      <c r="L941" s="621"/>
      <c r="M941" s="621"/>
      <c r="N941" s="621"/>
      <c r="O941" s="621"/>
      <c r="P941" s="621"/>
      <c r="Q941" s="621"/>
      <c r="R941" s="621"/>
      <c r="S941" s="621"/>
      <c r="T941" s="621"/>
      <c r="U941" s="621"/>
      <c r="V941" s="621"/>
      <c r="W941" s="621"/>
      <c r="X941" s="621"/>
      <c r="Y941" s="621"/>
      <c r="Z941" s="621"/>
      <c r="AA941" s="2683"/>
      <c r="AB941" s="3123">
        <v>4.0</v>
      </c>
      <c r="AC941" s="1803" t="s">
        <v>55</v>
      </c>
      <c r="AD941" s="665" t="s">
        <v>3049</v>
      </c>
      <c r="AE941" s="658"/>
      <c r="AF941" s="658"/>
      <c r="AG941" s="658"/>
      <c r="AH941" s="1501"/>
    </row>
    <row r="942" ht="15.75" hidden="1" customHeight="1">
      <c r="A942" s="1501"/>
      <c r="B942" s="1501"/>
      <c r="C942" s="1501"/>
      <c r="D942" s="623" t="s">
        <v>18115</v>
      </c>
      <c r="E942" s="654"/>
      <c r="F942" s="623" t="s">
        <v>18116</v>
      </c>
      <c r="G942" s="623" t="s">
        <v>18117</v>
      </c>
      <c r="H942" s="1125"/>
      <c r="I942" s="1125"/>
      <c r="J942" s="1125"/>
      <c r="K942" s="1125"/>
      <c r="L942" s="621"/>
      <c r="M942" s="621"/>
      <c r="N942" s="621"/>
      <c r="O942" s="621"/>
      <c r="P942" s="621"/>
      <c r="Q942" s="621"/>
      <c r="R942" s="621"/>
      <c r="S942" s="621"/>
      <c r="T942" s="621"/>
      <c r="U942" s="621"/>
      <c r="V942" s="621"/>
      <c r="W942" s="621"/>
      <c r="X942" s="621"/>
      <c r="Y942" s="621"/>
      <c r="Z942" s="621"/>
      <c r="AA942" s="2683"/>
      <c r="AB942" s="3123">
        <v>4.0</v>
      </c>
      <c r="AC942" s="1803" t="s">
        <v>55</v>
      </c>
      <c r="AD942" s="665" t="s">
        <v>3049</v>
      </c>
      <c r="AE942" s="641"/>
      <c r="AF942" s="641"/>
      <c r="AG942" s="658"/>
      <c r="AH942" s="1501"/>
    </row>
    <row r="943" ht="15.75" hidden="1" customHeight="1">
      <c r="A943" s="1501"/>
      <c r="B943" s="1501"/>
      <c r="C943" s="1501"/>
      <c r="D943" s="623" t="s">
        <v>1904</v>
      </c>
      <c r="E943" s="654" t="s">
        <v>18118</v>
      </c>
      <c r="F943" s="623" t="s">
        <v>18116</v>
      </c>
      <c r="G943" s="623" t="s">
        <v>18117</v>
      </c>
      <c r="H943" s="1125"/>
      <c r="I943" s="1125"/>
      <c r="J943" s="1125"/>
      <c r="K943" s="1125"/>
      <c r="L943" s="621"/>
      <c r="M943" s="621"/>
      <c r="N943" s="621"/>
      <c r="O943" s="621"/>
      <c r="P943" s="621"/>
      <c r="Q943" s="621"/>
      <c r="R943" s="621"/>
      <c r="S943" s="621"/>
      <c r="T943" s="621"/>
      <c r="U943" s="621"/>
      <c r="V943" s="621"/>
      <c r="W943" s="621"/>
      <c r="X943" s="621"/>
      <c r="Y943" s="621"/>
      <c r="Z943" s="621"/>
      <c r="AA943" s="2683"/>
      <c r="AB943" s="3123">
        <v>4.0</v>
      </c>
      <c r="AC943" s="1803" t="s">
        <v>55</v>
      </c>
      <c r="AD943" s="665" t="s">
        <v>3049</v>
      </c>
      <c r="AE943" s="641"/>
      <c r="AF943" s="658"/>
      <c r="AG943" s="658"/>
      <c r="AH943" s="1501"/>
    </row>
    <row r="944" ht="15.75" hidden="1" customHeight="1">
      <c r="A944" s="1501"/>
      <c r="B944" s="1501"/>
      <c r="C944" s="1501"/>
      <c r="D944" s="623" t="s">
        <v>4697</v>
      </c>
      <c r="E944" s="654"/>
      <c r="F944" s="623" t="s">
        <v>18119</v>
      </c>
      <c r="G944" s="623" t="s">
        <v>18120</v>
      </c>
      <c r="H944" s="1125"/>
      <c r="I944" s="1125"/>
      <c r="J944" s="1125"/>
      <c r="K944" s="1125"/>
      <c r="L944" s="621"/>
      <c r="M944" s="621"/>
      <c r="N944" s="621"/>
      <c r="O944" s="621"/>
      <c r="P944" s="621"/>
      <c r="Q944" s="621"/>
      <c r="R944" s="621"/>
      <c r="S944" s="621"/>
      <c r="T944" s="621"/>
      <c r="U944" s="621"/>
      <c r="V944" s="621"/>
      <c r="W944" s="621"/>
      <c r="X944" s="621"/>
      <c r="Y944" s="621"/>
      <c r="Z944" s="621"/>
      <c r="AA944" s="2683"/>
      <c r="AB944" s="3123">
        <v>4.0</v>
      </c>
      <c r="AC944" s="1803" t="s">
        <v>55</v>
      </c>
      <c r="AD944" s="665" t="s">
        <v>3208</v>
      </c>
      <c r="AE944" s="641"/>
      <c r="AF944" s="2803" t="s">
        <v>18121</v>
      </c>
      <c r="AG944" s="658"/>
      <c r="AH944" s="1501"/>
    </row>
    <row r="945" ht="15.75" hidden="1" customHeight="1">
      <c r="A945" s="1501"/>
      <c r="B945" s="1501"/>
      <c r="C945" s="1501"/>
      <c r="D945" s="621" t="s">
        <v>17207</v>
      </c>
      <c r="E945" s="623"/>
      <c r="F945" s="623" t="s">
        <v>18122</v>
      </c>
      <c r="G945" s="623" t="s">
        <v>18114</v>
      </c>
      <c r="H945" s="1125"/>
      <c r="I945" s="1125"/>
      <c r="J945" s="1125"/>
      <c r="K945" s="1125"/>
      <c r="L945" s="621"/>
      <c r="M945" s="621"/>
      <c r="N945" s="621"/>
      <c r="O945" s="621"/>
      <c r="P945" s="621"/>
      <c r="Q945" s="621"/>
      <c r="R945" s="621"/>
      <c r="S945" s="621"/>
      <c r="T945" s="621"/>
      <c r="U945" s="621"/>
      <c r="V945" s="621"/>
      <c r="W945" s="621"/>
      <c r="X945" s="621"/>
      <c r="Y945" s="621"/>
      <c r="Z945" s="621"/>
      <c r="AA945" s="2683"/>
      <c r="AB945" s="3123">
        <v>4.0</v>
      </c>
      <c r="AC945" s="665" t="s">
        <v>55</v>
      </c>
      <c r="AD945" s="665" t="s">
        <v>3049</v>
      </c>
      <c r="AE945" s="658"/>
      <c r="AF945" s="658"/>
      <c r="AG945" s="658"/>
      <c r="AH945" s="1501"/>
    </row>
    <row r="946" ht="15.75" hidden="1" customHeight="1">
      <c r="A946" s="1501"/>
      <c r="B946" s="1501"/>
      <c r="C946" s="1501"/>
      <c r="D946" s="621" t="s">
        <v>17210</v>
      </c>
      <c r="E946" s="654"/>
      <c r="F946" s="623" t="s">
        <v>18123</v>
      </c>
      <c r="G946" s="623" t="s">
        <v>18114</v>
      </c>
      <c r="H946" s="1125"/>
      <c r="I946" s="1125"/>
      <c r="J946" s="1125"/>
      <c r="K946" s="1125"/>
      <c r="L946" s="621"/>
      <c r="M946" s="621"/>
      <c r="N946" s="621"/>
      <c r="O946" s="621"/>
      <c r="P946" s="621"/>
      <c r="Q946" s="621"/>
      <c r="R946" s="621"/>
      <c r="S946" s="621"/>
      <c r="T946" s="621"/>
      <c r="U946" s="621"/>
      <c r="V946" s="621"/>
      <c r="W946" s="621"/>
      <c r="X946" s="621"/>
      <c r="Y946" s="621"/>
      <c r="Z946" s="621"/>
      <c r="AA946" s="2683"/>
      <c r="AB946" s="3123">
        <v>4.0</v>
      </c>
      <c r="AC946" s="1803" t="s">
        <v>55</v>
      </c>
      <c r="AD946" s="665" t="s">
        <v>3049</v>
      </c>
      <c r="AE946" s="658"/>
      <c r="AF946" s="658"/>
      <c r="AG946" s="658"/>
      <c r="AH946" s="1501"/>
    </row>
    <row r="947" ht="15.75" customHeight="1">
      <c r="A947" s="1501"/>
      <c r="B947" s="1501"/>
      <c r="C947" s="654" t="s">
        <v>3970</v>
      </c>
      <c r="D947" s="1501"/>
      <c r="E947" s="654"/>
      <c r="F947" s="654" t="s">
        <v>18124</v>
      </c>
      <c r="G947" s="623" t="s">
        <v>18125</v>
      </c>
      <c r="H947" s="2162"/>
      <c r="I947" s="2162"/>
      <c r="J947" s="621"/>
      <c r="K947" s="621"/>
      <c r="L947" s="621"/>
      <c r="M947" s="621"/>
      <c r="N947" s="621"/>
      <c r="O947" s="621"/>
      <c r="P947" s="621"/>
      <c r="Q947" s="621"/>
      <c r="R947" s="621"/>
      <c r="S947" s="621"/>
      <c r="T947" s="621"/>
      <c r="U947" s="621"/>
      <c r="V947" s="621"/>
      <c r="W947" s="621"/>
      <c r="X947" s="621"/>
      <c r="Y947" s="621"/>
      <c r="Z947" s="621"/>
      <c r="AA947" s="2683"/>
      <c r="AB947" s="3123">
        <v>3.0</v>
      </c>
      <c r="AC947" s="1803" t="s">
        <v>55</v>
      </c>
      <c r="AD947" s="665" t="s">
        <v>3208</v>
      </c>
      <c r="AE947" s="658"/>
      <c r="AF947" s="650"/>
      <c r="AG947" s="658"/>
      <c r="AH947" s="1501"/>
    </row>
    <row r="948" ht="15.75" customHeight="1">
      <c r="A948" s="1501"/>
      <c r="B948" s="1501" t="s">
        <v>6249</v>
      </c>
      <c r="C948" s="1501"/>
      <c r="D948" s="1501"/>
      <c r="E948" s="654"/>
      <c r="F948" s="654"/>
      <c r="G948" s="654"/>
      <c r="H948" s="1505" t="s">
        <v>94</v>
      </c>
      <c r="I948" s="1505" t="s">
        <v>94</v>
      </c>
      <c r="J948" s="1125"/>
      <c r="K948" s="621"/>
      <c r="L948" s="621"/>
      <c r="M948" s="621"/>
      <c r="N948" s="621"/>
      <c r="O948" s="621"/>
      <c r="P948" s="621"/>
      <c r="Q948" s="621"/>
      <c r="R948" s="621"/>
      <c r="S948" s="621"/>
      <c r="T948" s="621"/>
      <c r="U948" s="621"/>
      <c r="V948" s="621"/>
      <c r="W948" s="621"/>
      <c r="X948" s="621"/>
      <c r="Y948" s="621"/>
      <c r="Z948" s="621"/>
      <c r="AA948" s="2683"/>
      <c r="AB948" s="3123" t="s">
        <v>94</v>
      </c>
      <c r="AC948" s="1803" t="s">
        <v>55</v>
      </c>
      <c r="AD948" s="1803" t="s">
        <v>422</v>
      </c>
      <c r="AE948" s="658"/>
      <c r="AF948" s="650"/>
      <c r="AG948" s="658"/>
      <c r="AH948" s="1501"/>
    </row>
    <row r="949" ht="15.75" customHeight="1">
      <c r="A949" s="1501"/>
      <c r="B949" s="1501"/>
      <c r="C949" s="1501" t="s">
        <v>5134</v>
      </c>
      <c r="D949" s="1501"/>
      <c r="E949" s="654" t="s">
        <v>18126</v>
      </c>
      <c r="F949" s="654" t="s">
        <v>18127</v>
      </c>
      <c r="G949" s="654" t="s">
        <v>18128</v>
      </c>
      <c r="H949" s="2162"/>
      <c r="I949" s="2162"/>
      <c r="J949" s="621"/>
      <c r="K949" s="621"/>
      <c r="L949" s="621"/>
      <c r="M949" s="621"/>
      <c r="N949" s="621"/>
      <c r="O949" s="621"/>
      <c r="P949" s="621"/>
      <c r="Q949" s="621"/>
      <c r="R949" s="621"/>
      <c r="S949" s="621"/>
      <c r="T949" s="621"/>
      <c r="U949" s="621"/>
      <c r="V949" s="621"/>
      <c r="W949" s="621"/>
      <c r="X949" s="621"/>
      <c r="Y949" s="621"/>
      <c r="Z949" s="621"/>
      <c r="AA949" s="2683"/>
      <c r="AB949" s="3123">
        <v>3.0</v>
      </c>
      <c r="AC949" s="1803" t="s">
        <v>55</v>
      </c>
      <c r="AD949" s="1803" t="s">
        <v>422</v>
      </c>
      <c r="AE949" s="658"/>
      <c r="AF949" s="650" t="s">
        <v>18129</v>
      </c>
      <c r="AG949" s="658"/>
      <c r="AH949" s="1501"/>
    </row>
    <row r="950" ht="15.75" customHeight="1">
      <c r="A950" s="1501"/>
      <c r="B950" s="1501"/>
      <c r="C950" s="654" t="s">
        <v>6253</v>
      </c>
      <c r="D950" s="1501"/>
      <c r="E950" s="654" t="s">
        <v>18126</v>
      </c>
      <c r="F950" s="654" t="s">
        <v>18130</v>
      </c>
      <c r="G950" s="654" t="s">
        <v>18131</v>
      </c>
      <c r="H950" s="2162"/>
      <c r="I950" s="2162"/>
      <c r="J950" s="621"/>
      <c r="K950" s="621"/>
      <c r="L950" s="621"/>
      <c r="M950" s="621"/>
      <c r="N950" s="621"/>
      <c r="O950" s="621"/>
      <c r="P950" s="621"/>
      <c r="Q950" s="621"/>
      <c r="R950" s="621"/>
      <c r="S950" s="621"/>
      <c r="T950" s="621"/>
      <c r="U950" s="621"/>
      <c r="V950" s="621"/>
      <c r="W950" s="621"/>
      <c r="X950" s="621"/>
      <c r="Y950" s="621"/>
      <c r="Z950" s="621"/>
      <c r="AA950" s="2683"/>
      <c r="AB950" s="3123">
        <v>3.0</v>
      </c>
      <c r="AC950" s="1803" t="s">
        <v>55</v>
      </c>
      <c r="AD950" s="1803" t="s">
        <v>422</v>
      </c>
      <c r="AE950" s="658"/>
      <c r="AF950" s="650"/>
      <c r="AG950" s="658"/>
      <c r="AH950" s="1501"/>
    </row>
    <row r="951" ht="15.75" customHeight="1">
      <c r="A951" s="1501"/>
      <c r="B951" s="1501"/>
      <c r="C951" s="1501" t="s">
        <v>5149</v>
      </c>
      <c r="D951" s="1501"/>
      <c r="E951" s="654"/>
      <c r="F951" s="654" t="s">
        <v>17583</v>
      </c>
      <c r="G951" s="654" t="s">
        <v>18132</v>
      </c>
      <c r="H951" s="2162"/>
      <c r="I951" s="2162"/>
      <c r="J951" s="621"/>
      <c r="K951" s="621"/>
      <c r="L951" s="621"/>
      <c r="M951" s="621"/>
      <c r="N951" s="621"/>
      <c r="O951" s="621"/>
      <c r="P951" s="621"/>
      <c r="Q951" s="621"/>
      <c r="R951" s="621"/>
      <c r="S951" s="621"/>
      <c r="T951" s="621"/>
      <c r="U951" s="621"/>
      <c r="V951" s="621"/>
      <c r="W951" s="621"/>
      <c r="X951" s="621"/>
      <c r="Y951" s="621"/>
      <c r="Z951" s="621"/>
      <c r="AA951" s="2683"/>
      <c r="AB951" s="3123">
        <v>2.0</v>
      </c>
      <c r="AC951" s="1803" t="s">
        <v>55</v>
      </c>
      <c r="AD951" s="1803" t="s">
        <v>433</v>
      </c>
      <c r="AE951" s="658"/>
      <c r="AF951" s="650"/>
      <c r="AG951" s="658"/>
      <c r="AH951" s="1501"/>
    </row>
    <row r="952" ht="15.75" customHeight="1">
      <c r="A952" s="1501"/>
      <c r="B952" s="1501"/>
      <c r="C952" s="1500" t="s">
        <v>6246</v>
      </c>
      <c r="D952" s="1500"/>
      <c r="E952" s="1478"/>
      <c r="F952" s="1478" t="s">
        <v>18133</v>
      </c>
      <c r="G952" s="1478" t="s">
        <v>18107</v>
      </c>
      <c r="H952" s="1505" t="s">
        <v>94</v>
      </c>
      <c r="I952" s="1505" t="s">
        <v>94</v>
      </c>
      <c r="J952" s="1125"/>
      <c r="K952" s="621"/>
      <c r="L952" s="621"/>
      <c r="M952" s="621"/>
      <c r="N952" s="621"/>
      <c r="O952" s="621"/>
      <c r="P952" s="621"/>
      <c r="Q952" s="621"/>
      <c r="R952" s="621"/>
      <c r="S952" s="621"/>
      <c r="T952" s="621"/>
      <c r="U952" s="621"/>
      <c r="V952" s="621"/>
      <c r="W952" s="621"/>
      <c r="X952" s="621"/>
      <c r="Y952" s="621"/>
      <c r="Z952" s="621"/>
      <c r="AA952" s="2683"/>
      <c r="AB952" s="3123" t="s">
        <v>94</v>
      </c>
      <c r="AC952" s="1803" t="s">
        <v>55</v>
      </c>
      <c r="AD952" s="1803" t="s">
        <v>387</v>
      </c>
      <c r="AE952" s="641"/>
      <c r="AF952" s="642" t="s">
        <v>18134</v>
      </c>
      <c r="AG952" s="641"/>
      <c r="AH952" s="621"/>
    </row>
    <row r="953" ht="15.75" customHeight="1">
      <c r="A953" s="1501"/>
      <c r="B953" s="621"/>
      <c r="C953" s="1500"/>
      <c r="D953" s="1478" t="s">
        <v>18135</v>
      </c>
      <c r="E953" s="1478" t="s">
        <v>4272</v>
      </c>
      <c r="F953" s="1013" t="s">
        <v>18136</v>
      </c>
      <c r="G953" s="1013" t="s">
        <v>18110</v>
      </c>
      <c r="H953" s="2162"/>
      <c r="I953" s="2162"/>
      <c r="J953" s="1125"/>
      <c r="K953" s="621"/>
      <c r="L953" s="621"/>
      <c r="M953" s="621"/>
      <c r="N953" s="621"/>
      <c r="O953" s="621"/>
      <c r="P953" s="621"/>
      <c r="Q953" s="621"/>
      <c r="R953" s="621"/>
      <c r="S953" s="621"/>
      <c r="T953" s="621"/>
      <c r="U953" s="621"/>
      <c r="V953" s="621"/>
      <c r="W953" s="621"/>
      <c r="X953" s="621"/>
      <c r="Y953" s="621"/>
      <c r="Z953" s="621"/>
      <c r="AA953" s="2683"/>
      <c r="AB953" s="3123">
        <v>2.0</v>
      </c>
      <c r="AC953" s="1803" t="s">
        <v>55</v>
      </c>
      <c r="AD953" s="1803" t="s">
        <v>387</v>
      </c>
      <c r="AE953" s="641"/>
      <c r="AF953" s="642"/>
      <c r="AG953" s="658"/>
      <c r="AH953" s="1501"/>
    </row>
    <row r="954" ht="15.75" hidden="1" customHeight="1">
      <c r="A954" s="1501"/>
      <c r="B954" s="1501"/>
      <c r="C954" s="1500"/>
      <c r="D954" s="1478" t="s">
        <v>18137</v>
      </c>
      <c r="E954" s="1478" t="s">
        <v>4272</v>
      </c>
      <c r="F954" s="1478" t="s">
        <v>18138</v>
      </c>
      <c r="G954" s="1013" t="s">
        <v>18110</v>
      </c>
      <c r="H954" s="1125"/>
      <c r="I954" s="1125"/>
      <c r="J954" s="1125"/>
      <c r="K954" s="621"/>
      <c r="L954" s="621"/>
      <c r="M954" s="621"/>
      <c r="N954" s="621"/>
      <c r="O954" s="621"/>
      <c r="P954" s="621"/>
      <c r="Q954" s="621"/>
      <c r="R954" s="621"/>
      <c r="S954" s="621"/>
      <c r="T954" s="621"/>
      <c r="U954" s="621"/>
      <c r="V954" s="621"/>
      <c r="W954" s="621"/>
      <c r="X954" s="621"/>
      <c r="Y954" s="621"/>
      <c r="Z954" s="621"/>
      <c r="AA954" s="2683"/>
      <c r="AB954" s="3123">
        <v>4.0</v>
      </c>
      <c r="AC954" s="1803" t="s">
        <v>55</v>
      </c>
      <c r="AD954" s="665" t="s">
        <v>3049</v>
      </c>
      <c r="AE954" s="641"/>
      <c r="AF954" s="658"/>
      <c r="AG954" s="641"/>
      <c r="AH954" s="1501"/>
    </row>
    <row r="955" ht="15.75" hidden="1" customHeight="1">
      <c r="A955" s="1501"/>
      <c r="B955" s="1501"/>
      <c r="C955" s="1500"/>
      <c r="D955" s="1478" t="s">
        <v>3176</v>
      </c>
      <c r="E955" s="1478" t="s">
        <v>4272</v>
      </c>
      <c r="F955" s="1478" t="s">
        <v>18113</v>
      </c>
      <c r="G955" s="1478" t="s">
        <v>18114</v>
      </c>
      <c r="H955" s="1125"/>
      <c r="I955" s="1125"/>
      <c r="J955" s="1125"/>
      <c r="K955" s="621"/>
      <c r="L955" s="621"/>
      <c r="M955" s="621"/>
      <c r="N955" s="621"/>
      <c r="O955" s="621"/>
      <c r="P955" s="621"/>
      <c r="Q955" s="621"/>
      <c r="R955" s="621"/>
      <c r="S955" s="621"/>
      <c r="T955" s="621"/>
      <c r="U955" s="621"/>
      <c r="V955" s="621"/>
      <c r="W955" s="621"/>
      <c r="X955" s="621"/>
      <c r="Y955" s="621"/>
      <c r="Z955" s="621"/>
      <c r="AA955" s="2683"/>
      <c r="AB955" s="3123">
        <v>4.0</v>
      </c>
      <c r="AC955" s="1803" t="s">
        <v>55</v>
      </c>
      <c r="AD955" s="1803" t="s">
        <v>3049</v>
      </c>
      <c r="AE955" s="658"/>
      <c r="AF955" s="658"/>
      <c r="AG955" s="658"/>
      <c r="AH955" s="1501"/>
    </row>
    <row r="956" ht="15.75" hidden="1" customHeight="1">
      <c r="A956" s="1501"/>
      <c r="B956" s="1501"/>
      <c r="C956" s="1500"/>
      <c r="D956" s="1478" t="s">
        <v>18115</v>
      </c>
      <c r="E956" s="1478" t="s">
        <v>4272</v>
      </c>
      <c r="F956" s="1478" t="s">
        <v>18116</v>
      </c>
      <c r="G956" s="1013" t="s">
        <v>18117</v>
      </c>
      <c r="H956" s="1125"/>
      <c r="I956" s="1125"/>
      <c r="J956" s="1125"/>
      <c r="K956" s="621"/>
      <c r="L956" s="621"/>
      <c r="M956" s="621"/>
      <c r="N956" s="621"/>
      <c r="O956" s="621"/>
      <c r="P956" s="621"/>
      <c r="Q956" s="621"/>
      <c r="R956" s="621"/>
      <c r="S956" s="621"/>
      <c r="T956" s="621"/>
      <c r="U956" s="621"/>
      <c r="V956" s="621"/>
      <c r="W956" s="621"/>
      <c r="X956" s="621"/>
      <c r="Y956" s="621"/>
      <c r="Z956" s="621"/>
      <c r="AA956" s="2683"/>
      <c r="AB956" s="3123">
        <v>4.0</v>
      </c>
      <c r="AC956" s="1803" t="s">
        <v>55</v>
      </c>
      <c r="AD956" s="665" t="s">
        <v>3049</v>
      </c>
      <c r="AE956" s="641"/>
      <c r="AF956" s="658"/>
      <c r="AG956" s="641"/>
      <c r="AH956" s="1501"/>
    </row>
    <row r="957" ht="15.75" hidden="1" customHeight="1">
      <c r="A957" s="1501"/>
      <c r="B957" s="1501"/>
      <c r="C957" s="1500"/>
      <c r="D957" s="1478" t="s">
        <v>1904</v>
      </c>
      <c r="E957" s="1478" t="s">
        <v>3400</v>
      </c>
      <c r="F957" s="1478" t="s">
        <v>18116</v>
      </c>
      <c r="G957" s="1478" t="s">
        <v>18117</v>
      </c>
      <c r="H957" s="1125"/>
      <c r="I957" s="1125"/>
      <c r="J957" s="1125"/>
      <c r="K957" s="621"/>
      <c r="L957" s="621"/>
      <c r="M957" s="621"/>
      <c r="N957" s="621"/>
      <c r="O957" s="621"/>
      <c r="P957" s="621"/>
      <c r="Q957" s="621"/>
      <c r="R957" s="621"/>
      <c r="S957" s="621"/>
      <c r="T957" s="621"/>
      <c r="U957" s="621"/>
      <c r="V957" s="621"/>
      <c r="W957" s="621"/>
      <c r="X957" s="621"/>
      <c r="Y957" s="621"/>
      <c r="Z957" s="621"/>
      <c r="AA957" s="2683"/>
      <c r="AB957" s="3123">
        <v>4.0</v>
      </c>
      <c r="AC957" s="1803" t="s">
        <v>55</v>
      </c>
      <c r="AD957" s="1803" t="s">
        <v>3049</v>
      </c>
      <c r="AE957" s="658"/>
      <c r="AF957" s="658"/>
      <c r="AG957" s="658"/>
      <c r="AH957" s="1501"/>
    </row>
    <row r="958" ht="15.75" hidden="1" customHeight="1">
      <c r="A958" s="1501"/>
      <c r="B958" s="1501"/>
      <c r="C958" s="1500"/>
      <c r="D958" s="1478" t="s">
        <v>4697</v>
      </c>
      <c r="E958" s="1478" t="s">
        <v>4272</v>
      </c>
      <c r="F958" s="1478" t="s">
        <v>18119</v>
      </c>
      <c r="G958" s="1478" t="s">
        <v>18120</v>
      </c>
      <c r="H958" s="1125"/>
      <c r="I958" s="1125"/>
      <c r="J958" s="1125"/>
      <c r="K958" s="621"/>
      <c r="L958" s="621"/>
      <c r="M958" s="621"/>
      <c r="N958" s="621"/>
      <c r="O958" s="621"/>
      <c r="P958" s="621"/>
      <c r="Q958" s="621"/>
      <c r="R958" s="621"/>
      <c r="S958" s="621"/>
      <c r="T958" s="621"/>
      <c r="U958" s="621"/>
      <c r="V958" s="621"/>
      <c r="W958" s="621"/>
      <c r="X958" s="621"/>
      <c r="Y958" s="621"/>
      <c r="Z958" s="621"/>
      <c r="AA958" s="2683"/>
      <c r="AB958" s="3123">
        <v>4.0</v>
      </c>
      <c r="AC958" s="1803" t="s">
        <v>55</v>
      </c>
      <c r="AD958" s="1803" t="s">
        <v>3208</v>
      </c>
      <c r="AE958" s="641"/>
      <c r="AF958" s="641"/>
      <c r="AG958" s="658"/>
      <c r="AH958" s="1501"/>
    </row>
    <row r="959" ht="15.75" customHeight="1">
      <c r="A959" s="1501"/>
      <c r="B959" s="1501"/>
      <c r="C959" s="1500"/>
      <c r="D959" s="3194" t="s">
        <v>16493</v>
      </c>
      <c r="E959" s="3194" t="s">
        <v>4272</v>
      </c>
      <c r="F959" s="3194" t="s">
        <v>18139</v>
      </c>
      <c r="G959" s="3195" t="s">
        <v>18140</v>
      </c>
      <c r="H959" s="1505" t="s">
        <v>94</v>
      </c>
      <c r="I959" s="1505" t="s">
        <v>94</v>
      </c>
      <c r="J959" s="1125"/>
      <c r="K959" s="621"/>
      <c r="L959" s="621"/>
      <c r="M959" s="621"/>
      <c r="N959" s="621"/>
      <c r="O959" s="621"/>
      <c r="P959" s="621"/>
      <c r="Q959" s="621"/>
      <c r="R959" s="621"/>
      <c r="S959" s="621"/>
      <c r="T959" s="621"/>
      <c r="U959" s="621"/>
      <c r="V959" s="621"/>
      <c r="W959" s="621"/>
      <c r="X959" s="621"/>
      <c r="Y959" s="621"/>
      <c r="Z959" s="621"/>
      <c r="AA959" s="2683"/>
      <c r="AB959" s="3123" t="s">
        <v>94</v>
      </c>
      <c r="AC959" s="1803" t="s">
        <v>55</v>
      </c>
      <c r="AD959" s="665" t="s">
        <v>387</v>
      </c>
      <c r="AE959" s="652"/>
      <c r="AF959" s="3196" t="s">
        <v>18141</v>
      </c>
      <c r="AG959" s="658"/>
      <c r="AH959" s="621"/>
    </row>
    <row r="960" ht="15.75" hidden="1" customHeight="1">
      <c r="A960" s="1501"/>
      <c r="B960" s="1501"/>
      <c r="C960" s="1500"/>
      <c r="D960" s="1500" t="s">
        <v>17207</v>
      </c>
      <c r="E960" s="1478" t="s">
        <v>4272</v>
      </c>
      <c r="F960" s="1013" t="s">
        <v>18122</v>
      </c>
      <c r="G960" s="1013" t="s">
        <v>18114</v>
      </c>
      <c r="H960" s="1125"/>
      <c r="I960" s="1125"/>
      <c r="J960" s="1125"/>
      <c r="K960" s="621"/>
      <c r="L960" s="621"/>
      <c r="M960" s="621"/>
      <c r="N960" s="621"/>
      <c r="O960" s="621"/>
      <c r="P960" s="621"/>
      <c r="Q960" s="621"/>
      <c r="R960" s="621"/>
      <c r="S960" s="621"/>
      <c r="T960" s="621"/>
      <c r="U960" s="621"/>
      <c r="V960" s="621"/>
      <c r="W960" s="621"/>
      <c r="X960" s="621"/>
      <c r="Y960" s="621"/>
      <c r="Z960" s="621"/>
      <c r="AA960" s="2683"/>
      <c r="AB960" s="3123">
        <v>4.0</v>
      </c>
      <c r="AC960" s="1803" t="s">
        <v>55</v>
      </c>
      <c r="AD960" s="665" t="s">
        <v>3049</v>
      </c>
      <c r="AE960" s="658"/>
      <c r="AF960" s="658"/>
      <c r="AG960" s="658"/>
      <c r="AH960" s="1501"/>
    </row>
    <row r="961" ht="15.75" hidden="1" customHeight="1">
      <c r="A961" s="1501"/>
      <c r="B961" s="1501"/>
      <c r="C961" s="1125"/>
      <c r="D961" s="1500" t="s">
        <v>17210</v>
      </c>
      <c r="E961" s="1478" t="s">
        <v>4272</v>
      </c>
      <c r="F961" s="1478" t="s">
        <v>18123</v>
      </c>
      <c r="G961" s="1478" t="s">
        <v>18114</v>
      </c>
      <c r="H961" s="1125"/>
      <c r="I961" s="1125"/>
      <c r="J961" s="1125"/>
      <c r="K961" s="621"/>
      <c r="L961" s="621"/>
      <c r="M961" s="621"/>
      <c r="N961" s="621"/>
      <c r="O961" s="621"/>
      <c r="P961" s="621"/>
      <c r="Q961" s="621"/>
      <c r="R961" s="621"/>
      <c r="S961" s="621"/>
      <c r="T961" s="621"/>
      <c r="U961" s="621"/>
      <c r="V961" s="621"/>
      <c r="W961" s="621"/>
      <c r="X961" s="621"/>
      <c r="Y961" s="621"/>
      <c r="Z961" s="621"/>
      <c r="AA961" s="2683"/>
      <c r="AB961" s="3123">
        <v>4.0</v>
      </c>
      <c r="AC961" s="1803" t="s">
        <v>55</v>
      </c>
      <c r="AD961" s="665" t="s">
        <v>3049</v>
      </c>
      <c r="AE961" s="658"/>
      <c r="AF961" s="658"/>
      <c r="AG961" s="658"/>
      <c r="AH961" s="1501"/>
    </row>
    <row r="962" ht="15.75" customHeight="1">
      <c r="A962" s="1501"/>
      <c r="B962" s="1501"/>
      <c r="C962" s="1125"/>
      <c r="D962" s="1125" t="s">
        <v>18142</v>
      </c>
      <c r="E962" s="1478" t="s">
        <v>6260</v>
      </c>
      <c r="F962" s="1478" t="s">
        <v>18143</v>
      </c>
      <c r="G962" s="1478" t="s">
        <v>18144</v>
      </c>
      <c r="H962" s="2162"/>
      <c r="I962" s="2162"/>
      <c r="J962" s="1125"/>
      <c r="K962" s="621"/>
      <c r="L962" s="621"/>
      <c r="M962" s="621"/>
      <c r="N962" s="621"/>
      <c r="O962" s="621"/>
      <c r="P962" s="621"/>
      <c r="Q962" s="621"/>
      <c r="R962" s="621"/>
      <c r="S962" s="621"/>
      <c r="T962" s="621"/>
      <c r="U962" s="621"/>
      <c r="V962" s="621"/>
      <c r="W962" s="621"/>
      <c r="X962" s="621"/>
      <c r="Y962" s="621"/>
      <c r="Z962" s="621"/>
      <c r="AA962" s="2683"/>
      <c r="AB962" s="3123">
        <v>3.0</v>
      </c>
      <c r="AC962" s="1803" t="s">
        <v>55</v>
      </c>
      <c r="AD962" s="1803" t="s">
        <v>3049</v>
      </c>
      <c r="AE962" s="658"/>
      <c r="AF962" s="650"/>
      <c r="AG962" s="658"/>
      <c r="AH962" s="621"/>
    </row>
    <row r="963" ht="15.75" customHeight="1">
      <c r="A963" s="1501"/>
      <c r="B963" s="1501"/>
      <c r="C963" s="1125"/>
      <c r="D963" s="1125" t="s">
        <v>18145</v>
      </c>
      <c r="E963" s="1478" t="s">
        <v>6260</v>
      </c>
      <c r="F963" s="1478" t="s">
        <v>18146</v>
      </c>
      <c r="G963" s="1478" t="s">
        <v>18147</v>
      </c>
      <c r="H963" s="2162"/>
      <c r="I963" s="2162"/>
      <c r="J963" s="1125"/>
      <c r="K963" s="621"/>
      <c r="L963" s="621"/>
      <c r="M963" s="621"/>
      <c r="N963" s="621"/>
      <c r="O963" s="621"/>
      <c r="P963" s="621"/>
      <c r="Q963" s="621"/>
      <c r="R963" s="621"/>
      <c r="S963" s="621"/>
      <c r="T963" s="621"/>
      <c r="U963" s="621"/>
      <c r="V963" s="621"/>
      <c r="W963" s="621"/>
      <c r="X963" s="621"/>
      <c r="Y963" s="621"/>
      <c r="Z963" s="621"/>
      <c r="AA963" s="2683"/>
      <c r="AB963" s="3123">
        <v>3.0</v>
      </c>
      <c r="AC963" s="1803" t="s">
        <v>55</v>
      </c>
      <c r="AD963" s="1803" t="s">
        <v>3049</v>
      </c>
      <c r="AE963" s="658"/>
      <c r="AF963" s="650"/>
      <c r="AG963" s="658"/>
      <c r="AH963" s="1501"/>
    </row>
    <row r="964" ht="15.75" customHeight="1">
      <c r="A964" s="1501"/>
      <c r="B964" s="1501"/>
      <c r="C964" s="621" t="s">
        <v>3970</v>
      </c>
      <c r="D964" s="621"/>
      <c r="E964" s="654"/>
      <c r="F964" s="623" t="s">
        <v>16110</v>
      </c>
      <c r="G964" s="623" t="s">
        <v>18125</v>
      </c>
      <c r="H964" s="2162"/>
      <c r="I964" s="2162"/>
      <c r="J964" s="621"/>
      <c r="K964" s="621"/>
      <c r="L964" s="621"/>
      <c r="M964" s="621"/>
      <c r="N964" s="621"/>
      <c r="O964" s="621"/>
      <c r="P964" s="621"/>
      <c r="Q964" s="621"/>
      <c r="R964" s="621"/>
      <c r="S964" s="621"/>
      <c r="T964" s="621"/>
      <c r="U964" s="621"/>
      <c r="V964" s="621"/>
      <c r="W964" s="621"/>
      <c r="X964" s="621"/>
      <c r="Y964" s="621"/>
      <c r="Z964" s="621"/>
      <c r="AA964" s="2683"/>
      <c r="AB964" s="3123">
        <v>2.0</v>
      </c>
      <c r="AC964" s="1803" t="s">
        <v>55</v>
      </c>
      <c r="AD964" s="665" t="s">
        <v>3208</v>
      </c>
      <c r="AE964" s="658"/>
      <c r="AF964" s="650"/>
      <c r="AG964" s="658"/>
      <c r="AH964" s="1501"/>
    </row>
    <row r="965" ht="15.75" customHeight="1">
      <c r="A965" s="1501"/>
      <c r="B965" s="1501"/>
      <c r="C965" s="1501" t="s">
        <v>6264</v>
      </c>
      <c r="D965" s="621"/>
      <c r="E965" s="654"/>
      <c r="F965" s="623" t="s">
        <v>18148</v>
      </c>
      <c r="G965" s="623" t="s">
        <v>18149</v>
      </c>
      <c r="H965" s="2162"/>
      <c r="I965" s="2162"/>
      <c r="J965" s="621"/>
      <c r="K965" s="621"/>
      <c r="L965" s="621"/>
      <c r="M965" s="621"/>
      <c r="N965" s="621"/>
      <c r="O965" s="621"/>
      <c r="P965" s="621"/>
      <c r="Q965" s="621"/>
      <c r="R965" s="621"/>
      <c r="S965" s="621"/>
      <c r="T965" s="621"/>
      <c r="U965" s="621"/>
      <c r="V965" s="621"/>
      <c r="W965" s="621"/>
      <c r="X965" s="621"/>
      <c r="Y965" s="621"/>
      <c r="Z965" s="621"/>
      <c r="AA965" s="2683"/>
      <c r="AB965" s="3123">
        <v>2.0</v>
      </c>
      <c r="AC965" s="1803" t="s">
        <v>55</v>
      </c>
      <c r="AD965" s="665" t="s">
        <v>6551</v>
      </c>
      <c r="AE965" s="658"/>
      <c r="AF965" s="650"/>
      <c r="AG965" s="658"/>
      <c r="AH965" s="1501"/>
    </row>
    <row r="966" ht="15.75" customHeight="1">
      <c r="A966" s="1501"/>
      <c r="B966" s="1501"/>
      <c r="C966" s="1501" t="s">
        <v>3752</v>
      </c>
      <c r="D966" s="621"/>
      <c r="E966" s="654"/>
      <c r="F966" s="623"/>
      <c r="G966" s="623"/>
      <c r="H966" s="882" t="s">
        <v>94</v>
      </c>
      <c r="I966" s="882" t="s">
        <v>94</v>
      </c>
      <c r="J966" s="621"/>
      <c r="K966" s="621"/>
      <c r="L966" s="621"/>
      <c r="M966" s="621"/>
      <c r="N966" s="621"/>
      <c r="O966" s="621"/>
      <c r="P966" s="621"/>
      <c r="Q966" s="621"/>
      <c r="R966" s="621"/>
      <c r="S966" s="621"/>
      <c r="T966" s="621"/>
      <c r="U966" s="621"/>
      <c r="V966" s="621"/>
      <c r="W966" s="621"/>
      <c r="X966" s="621"/>
      <c r="Y966" s="621"/>
      <c r="Z966" s="621"/>
      <c r="AA966" s="2683"/>
      <c r="AB966" s="3123" t="s">
        <v>94</v>
      </c>
      <c r="AC966" s="1803" t="s">
        <v>55</v>
      </c>
      <c r="AD966" s="665" t="s">
        <v>433</v>
      </c>
      <c r="AE966" s="658"/>
      <c r="AF966" s="650"/>
      <c r="AG966" s="658"/>
      <c r="AH966" s="1501"/>
    </row>
    <row r="967" ht="15.75" hidden="1" customHeight="1">
      <c r="A967" s="1501"/>
      <c r="B967" s="1501"/>
      <c r="C967" s="1501"/>
      <c r="D967" s="623" t="s">
        <v>6266</v>
      </c>
      <c r="E967" s="654"/>
      <c r="F967" s="623" t="s">
        <v>18150</v>
      </c>
      <c r="G967" s="623" t="s">
        <v>6268</v>
      </c>
      <c r="H967" s="1125"/>
      <c r="I967" s="1125"/>
      <c r="J967" s="621"/>
      <c r="K967" s="621"/>
      <c r="L967" s="621"/>
      <c r="M967" s="621"/>
      <c r="N967" s="621"/>
      <c r="O967" s="621"/>
      <c r="P967" s="621"/>
      <c r="Q967" s="621"/>
      <c r="R967" s="621"/>
      <c r="S967" s="621"/>
      <c r="T967" s="621"/>
      <c r="U967" s="621"/>
      <c r="V967" s="621"/>
      <c r="W967" s="621"/>
      <c r="X967" s="621"/>
      <c r="Y967" s="621"/>
      <c r="Z967" s="621"/>
      <c r="AA967" s="2683"/>
      <c r="AB967" s="3123">
        <v>4.0</v>
      </c>
      <c r="AC967" s="1803" t="s">
        <v>55</v>
      </c>
      <c r="AD967" s="665" t="s">
        <v>433</v>
      </c>
      <c r="AE967" s="658"/>
      <c r="AF967" s="658"/>
      <c r="AG967" s="658"/>
      <c r="AH967" s="1501"/>
    </row>
    <row r="968" ht="15.75" hidden="1" customHeight="1">
      <c r="A968" s="1501"/>
      <c r="B968" s="1501"/>
      <c r="C968" s="1501"/>
      <c r="D968" s="623" t="s">
        <v>6269</v>
      </c>
      <c r="E968" s="654"/>
      <c r="F968" s="623" t="s">
        <v>18151</v>
      </c>
      <c r="G968" s="623" t="s">
        <v>6271</v>
      </c>
      <c r="H968" s="1125"/>
      <c r="I968" s="1125"/>
      <c r="J968" s="621"/>
      <c r="K968" s="621"/>
      <c r="L968" s="621"/>
      <c r="M968" s="621"/>
      <c r="N968" s="621"/>
      <c r="O968" s="621"/>
      <c r="P968" s="621"/>
      <c r="Q968" s="621"/>
      <c r="R968" s="621"/>
      <c r="S968" s="621"/>
      <c r="T968" s="621"/>
      <c r="U968" s="621"/>
      <c r="V968" s="621"/>
      <c r="W968" s="621"/>
      <c r="X968" s="621"/>
      <c r="Y968" s="621"/>
      <c r="Z968" s="621"/>
      <c r="AA968" s="2683"/>
      <c r="AB968" s="3123">
        <v>4.0</v>
      </c>
      <c r="AC968" s="1803" t="s">
        <v>65</v>
      </c>
      <c r="AD968" s="665" t="s">
        <v>433</v>
      </c>
      <c r="AE968" s="658"/>
      <c r="AF968" s="658"/>
      <c r="AG968" s="658"/>
      <c r="AH968" s="1501"/>
    </row>
    <row r="969" ht="15.75" hidden="1" customHeight="1">
      <c r="A969" s="1501"/>
      <c r="B969" s="1501"/>
      <c r="C969" s="621"/>
      <c r="D969" s="623" t="s">
        <v>6272</v>
      </c>
      <c r="E969" s="654"/>
      <c r="F969" s="623" t="s">
        <v>16115</v>
      </c>
      <c r="G969" s="623" t="s">
        <v>6274</v>
      </c>
      <c r="H969" s="1125"/>
      <c r="I969" s="1125"/>
      <c r="J969" s="621"/>
      <c r="K969" s="621"/>
      <c r="L969" s="621"/>
      <c r="M969" s="621"/>
      <c r="N969" s="621"/>
      <c r="O969" s="621"/>
      <c r="P969" s="621"/>
      <c r="Q969" s="621"/>
      <c r="R969" s="621"/>
      <c r="S969" s="621"/>
      <c r="T969" s="621"/>
      <c r="U969" s="621"/>
      <c r="V969" s="621"/>
      <c r="W969" s="621"/>
      <c r="X969" s="621"/>
      <c r="Y969" s="621"/>
      <c r="Z969" s="621"/>
      <c r="AA969" s="2683"/>
      <c r="AB969" s="3123">
        <v>4.0</v>
      </c>
      <c r="AC969" s="1803" t="s">
        <v>74</v>
      </c>
      <c r="AD969" s="665" t="s">
        <v>433</v>
      </c>
      <c r="AE969" s="658"/>
      <c r="AF969" s="658"/>
      <c r="AG969" s="658"/>
      <c r="AH969" s="2803" t="s">
        <v>18152</v>
      </c>
    </row>
    <row r="970" ht="15.75" customHeight="1">
      <c r="A970" s="1501"/>
      <c r="B970" s="1501" t="s">
        <v>18153</v>
      </c>
      <c r="C970" s="621"/>
      <c r="D970" s="621"/>
      <c r="E970" s="654" t="s">
        <v>18154</v>
      </c>
      <c r="F970" s="623" t="s">
        <v>18155</v>
      </c>
      <c r="G970" s="623" t="s">
        <v>18156</v>
      </c>
      <c r="H970" s="2162"/>
      <c r="I970" s="2162"/>
      <c r="J970" s="621"/>
      <c r="K970" s="621"/>
      <c r="L970" s="621"/>
      <c r="M970" s="621"/>
      <c r="N970" s="621"/>
      <c r="O970" s="621"/>
      <c r="P970" s="621"/>
      <c r="Q970" s="621"/>
      <c r="R970" s="621"/>
      <c r="S970" s="621"/>
      <c r="T970" s="621"/>
      <c r="U970" s="621"/>
      <c r="V970" s="621"/>
      <c r="W970" s="621"/>
      <c r="X970" s="621"/>
      <c r="Y970" s="621"/>
      <c r="Z970" s="621"/>
      <c r="AA970" s="2683"/>
      <c r="AB970" s="3123">
        <v>3.0</v>
      </c>
      <c r="AC970" s="1803" t="s">
        <v>55</v>
      </c>
      <c r="AD970" s="665" t="s">
        <v>433</v>
      </c>
      <c r="AE970" s="641"/>
      <c r="AF970" s="650" t="s">
        <v>18157</v>
      </c>
      <c r="AG970" s="658"/>
      <c r="AH970" s="1501"/>
    </row>
    <row r="971" ht="15.75" customHeight="1">
      <c r="A971" s="1501"/>
      <c r="B971" s="1501" t="s">
        <v>18158</v>
      </c>
      <c r="C971" s="621"/>
      <c r="D971" s="621"/>
      <c r="E971" s="654" t="s">
        <v>18159</v>
      </c>
      <c r="F971" s="623" t="s">
        <v>18160</v>
      </c>
      <c r="G971" s="623" t="s">
        <v>18161</v>
      </c>
      <c r="H971" s="2162"/>
      <c r="I971" s="2162"/>
      <c r="J971" s="621"/>
      <c r="K971" s="621"/>
      <c r="L971" s="621"/>
      <c r="M971" s="621"/>
      <c r="N971" s="621"/>
      <c r="O971" s="621"/>
      <c r="P971" s="621"/>
      <c r="Q971" s="621"/>
      <c r="R971" s="621"/>
      <c r="S971" s="621"/>
      <c r="T971" s="621"/>
      <c r="U971" s="621"/>
      <c r="V971" s="621"/>
      <c r="W971" s="621"/>
      <c r="X971" s="621"/>
      <c r="Y971" s="621"/>
      <c r="Z971" s="621"/>
      <c r="AA971" s="2683"/>
      <c r="AB971" s="3123">
        <v>3.0</v>
      </c>
      <c r="AC971" s="1803" t="s">
        <v>55</v>
      </c>
      <c r="AD971" s="665" t="s">
        <v>361</v>
      </c>
      <c r="AE971" s="3124" t="s">
        <v>18162</v>
      </c>
      <c r="AF971" s="650" t="s">
        <v>18163</v>
      </c>
      <c r="AG971" s="658"/>
      <c r="AH971" s="1501"/>
    </row>
    <row r="972" ht="15.75" customHeight="1">
      <c r="A972" s="1501" t="s">
        <v>3411</v>
      </c>
      <c r="B972" s="1501"/>
      <c r="C972" s="621"/>
      <c r="D972" s="1501"/>
      <c r="E972" s="654"/>
      <c r="F972" s="654"/>
      <c r="G972" s="623"/>
      <c r="H972" s="882" t="s">
        <v>94</v>
      </c>
      <c r="I972" s="882" t="s">
        <v>94</v>
      </c>
      <c r="J972" s="621"/>
      <c r="K972" s="621"/>
      <c r="L972" s="621"/>
      <c r="M972" s="621"/>
      <c r="N972" s="621"/>
      <c r="O972" s="621"/>
      <c r="P972" s="621"/>
      <c r="Q972" s="621"/>
      <c r="R972" s="621"/>
      <c r="S972" s="621"/>
      <c r="T972" s="621"/>
      <c r="U972" s="621"/>
      <c r="V972" s="621"/>
      <c r="W972" s="621"/>
      <c r="X972" s="621"/>
      <c r="Y972" s="621"/>
      <c r="Z972" s="621"/>
      <c r="AA972" s="2683"/>
      <c r="AB972" s="3123" t="s">
        <v>94</v>
      </c>
      <c r="AC972" s="1803" t="s">
        <v>55</v>
      </c>
      <c r="AD972" s="665" t="s">
        <v>433</v>
      </c>
      <c r="AE972" s="658"/>
      <c r="AF972" s="650"/>
      <c r="AG972" s="658"/>
      <c r="AH972" s="1501"/>
    </row>
    <row r="973" ht="15.75" customHeight="1">
      <c r="A973" s="1501"/>
      <c r="B973" s="621" t="s">
        <v>4942</v>
      </c>
      <c r="C973" s="1501"/>
      <c r="D973" s="1501"/>
      <c r="E973" s="654" t="s">
        <v>18164</v>
      </c>
      <c r="F973" s="623" t="s">
        <v>18165</v>
      </c>
      <c r="G973" s="623" t="s">
        <v>18166</v>
      </c>
      <c r="H973" s="2162"/>
      <c r="I973" s="2306"/>
      <c r="J973" s="1125"/>
      <c r="K973" s="621"/>
      <c r="L973" s="621"/>
      <c r="M973" s="621"/>
      <c r="N973" s="621"/>
      <c r="O973" s="621"/>
      <c r="P973" s="621"/>
      <c r="Q973" s="621"/>
      <c r="R973" s="621"/>
      <c r="S973" s="621"/>
      <c r="T973" s="621"/>
      <c r="U973" s="621"/>
      <c r="V973" s="621"/>
      <c r="W973" s="621"/>
      <c r="X973" s="621"/>
      <c r="Y973" s="621"/>
      <c r="Z973" s="621"/>
      <c r="AA973" s="2683"/>
      <c r="AB973" s="3123">
        <v>2.0</v>
      </c>
      <c r="AC973" s="1803" t="s">
        <v>55</v>
      </c>
      <c r="AD973" s="665" t="s">
        <v>3208</v>
      </c>
      <c r="AE973" s="661"/>
      <c r="AF973" s="995" t="s">
        <v>18167</v>
      </c>
      <c r="AG973" s="658"/>
      <c r="AH973" s="841"/>
    </row>
    <row r="974" ht="15.75" hidden="1" customHeight="1">
      <c r="A974" s="1501"/>
      <c r="B974" s="1501" t="s">
        <v>18085</v>
      </c>
      <c r="C974" s="1501"/>
      <c r="D974" s="1501"/>
      <c r="E974" s="654"/>
      <c r="F974" s="654" t="s">
        <v>18168</v>
      </c>
      <c r="G974" s="623" t="s">
        <v>18169</v>
      </c>
      <c r="H974" s="1125"/>
      <c r="I974" s="1125"/>
      <c r="J974" s="621"/>
      <c r="K974" s="621"/>
      <c r="L974" s="621"/>
      <c r="M974" s="621"/>
      <c r="N974" s="621"/>
      <c r="O974" s="621"/>
      <c r="P974" s="621"/>
      <c r="Q974" s="621"/>
      <c r="R974" s="621"/>
      <c r="S974" s="621"/>
      <c r="T974" s="621"/>
      <c r="U974" s="621"/>
      <c r="V974" s="621"/>
      <c r="W974" s="621"/>
      <c r="X974" s="621"/>
      <c r="Y974" s="621"/>
      <c r="Z974" s="621"/>
      <c r="AA974" s="2683"/>
      <c r="AB974" s="3123">
        <v>4.0</v>
      </c>
      <c r="AC974" s="1803" t="s">
        <v>55</v>
      </c>
      <c r="AD974" s="665" t="s">
        <v>433</v>
      </c>
      <c r="AE974" s="641"/>
      <c r="AF974" s="641"/>
      <c r="AG974" s="641"/>
      <c r="AH974" s="1501"/>
    </row>
    <row r="975" ht="15.75" customHeight="1">
      <c r="A975" s="1501"/>
      <c r="B975" s="1501" t="s">
        <v>6287</v>
      </c>
      <c r="C975" s="1501"/>
      <c r="D975" s="1501"/>
      <c r="E975" s="654"/>
      <c r="F975" s="654" t="s">
        <v>6288</v>
      </c>
      <c r="G975" s="654" t="s">
        <v>18170</v>
      </c>
      <c r="H975" s="2162"/>
      <c r="I975" s="2162"/>
      <c r="J975" s="621"/>
      <c r="K975" s="621"/>
      <c r="L975" s="621"/>
      <c r="M975" s="621"/>
      <c r="N975" s="621"/>
      <c r="O975" s="621"/>
      <c r="P975" s="621"/>
      <c r="Q975" s="621"/>
      <c r="R975" s="621"/>
      <c r="S975" s="621"/>
      <c r="T975" s="621"/>
      <c r="U975" s="621"/>
      <c r="V975" s="621"/>
      <c r="W975" s="621"/>
      <c r="X975" s="621"/>
      <c r="Y975" s="621"/>
      <c r="Z975" s="621"/>
      <c r="AA975" s="2683"/>
      <c r="AB975" s="3123">
        <v>1.0</v>
      </c>
      <c r="AC975" s="1803" t="s">
        <v>55</v>
      </c>
      <c r="AD975" s="1803" t="s">
        <v>433</v>
      </c>
      <c r="AE975" s="658"/>
      <c r="AF975" s="3188" t="s">
        <v>18171</v>
      </c>
      <c r="AG975" s="658"/>
      <c r="AH975" s="1501"/>
    </row>
    <row r="976" ht="15.75" customHeight="1">
      <c r="A976" s="1501"/>
      <c r="B976" s="1501" t="s">
        <v>6238</v>
      </c>
      <c r="C976" s="1501"/>
      <c r="D976" s="1501"/>
      <c r="E976" s="654"/>
      <c r="F976" s="654"/>
      <c r="G976" s="623"/>
      <c r="H976" s="882" t="s">
        <v>94</v>
      </c>
      <c r="I976" s="882" t="s">
        <v>94</v>
      </c>
      <c r="J976" s="621"/>
      <c r="K976" s="621"/>
      <c r="L976" s="621"/>
      <c r="M976" s="621"/>
      <c r="N976" s="621"/>
      <c r="O976" s="621"/>
      <c r="P976" s="621"/>
      <c r="Q976" s="621"/>
      <c r="R976" s="621"/>
      <c r="S976" s="621"/>
      <c r="T976" s="621"/>
      <c r="U976" s="621"/>
      <c r="V976" s="621"/>
      <c r="W976" s="621"/>
      <c r="X976" s="621"/>
      <c r="Y976" s="621"/>
      <c r="Z976" s="621"/>
      <c r="AA976" s="2683"/>
      <c r="AB976" s="3123" t="s">
        <v>94</v>
      </c>
      <c r="AC976" s="1803" t="s">
        <v>55</v>
      </c>
      <c r="AD976" s="665" t="s">
        <v>5263</v>
      </c>
      <c r="AE976" s="641"/>
      <c r="AF976" s="654" t="s">
        <v>18091</v>
      </c>
      <c r="AG976" s="641"/>
      <c r="AH976" s="1501"/>
    </row>
    <row r="977" ht="15.75" hidden="1" customHeight="1">
      <c r="A977" s="1501"/>
      <c r="B977" s="1501"/>
      <c r="C977" s="1501" t="s">
        <v>6239</v>
      </c>
      <c r="D977" s="1501"/>
      <c r="E977" s="654"/>
      <c r="F977" s="654" t="s">
        <v>18089</v>
      </c>
      <c r="G977" s="654" t="s">
        <v>18172</v>
      </c>
      <c r="H977" s="1125"/>
      <c r="I977" s="1125"/>
      <c r="J977" s="621"/>
      <c r="K977" s="621"/>
      <c r="L977" s="621"/>
      <c r="M977" s="621"/>
      <c r="N977" s="621"/>
      <c r="O977" s="621"/>
      <c r="P977" s="621"/>
      <c r="Q977" s="621"/>
      <c r="R977" s="621"/>
      <c r="S977" s="621"/>
      <c r="T977" s="621"/>
      <c r="U977" s="621"/>
      <c r="V977" s="621"/>
      <c r="W977" s="621"/>
      <c r="X977" s="621"/>
      <c r="Y977" s="621"/>
      <c r="Z977" s="621"/>
      <c r="AA977" s="2683"/>
      <c r="AB977" s="3123">
        <v>4.0</v>
      </c>
      <c r="AC977" s="1803" t="s">
        <v>55</v>
      </c>
      <c r="AD977" s="1803" t="s">
        <v>5263</v>
      </c>
      <c r="AE977" s="658"/>
      <c r="AF977" s="658"/>
      <c r="AG977" s="658"/>
      <c r="AH977" s="1501"/>
    </row>
    <row r="978" ht="15.75" customHeight="1">
      <c r="A978" s="1501"/>
      <c r="B978" s="1501"/>
      <c r="C978" s="1501" t="s">
        <v>18096</v>
      </c>
      <c r="D978" s="1501"/>
      <c r="E978" s="654"/>
      <c r="F978" s="654"/>
      <c r="G978" s="654"/>
      <c r="H978" s="882" t="s">
        <v>94</v>
      </c>
      <c r="I978" s="882" t="s">
        <v>94</v>
      </c>
      <c r="J978" s="621"/>
      <c r="K978" s="621"/>
      <c r="L978" s="621"/>
      <c r="M978" s="621"/>
      <c r="N978" s="621"/>
      <c r="O978" s="621"/>
      <c r="P978" s="621"/>
      <c r="Q978" s="621"/>
      <c r="R978" s="621"/>
      <c r="S978" s="621"/>
      <c r="T978" s="621"/>
      <c r="U978" s="621"/>
      <c r="V978" s="621"/>
      <c r="W978" s="621"/>
      <c r="X978" s="621"/>
      <c r="Y978" s="621"/>
      <c r="Z978" s="621"/>
      <c r="AA978" s="2683"/>
      <c r="AB978" s="3123" t="s">
        <v>94</v>
      </c>
      <c r="AC978" s="1803" t="s">
        <v>55</v>
      </c>
      <c r="AD978" s="1803" t="s">
        <v>3049</v>
      </c>
      <c r="AE978" s="658"/>
      <c r="AF978" s="650"/>
      <c r="AG978" s="658"/>
      <c r="AH978" s="1501"/>
    </row>
    <row r="979" ht="15.75" customHeight="1">
      <c r="A979" s="1501"/>
      <c r="B979" s="621"/>
      <c r="C979" s="1500"/>
      <c r="D979" s="1478" t="s">
        <v>18173</v>
      </c>
      <c r="E979" s="1478"/>
      <c r="F979" s="1478" t="s">
        <v>6295</v>
      </c>
      <c r="G979" s="1013" t="s">
        <v>16136</v>
      </c>
      <c r="H979" s="2162"/>
      <c r="I979" s="2162"/>
      <c r="J979" s="1125"/>
      <c r="K979" s="621"/>
      <c r="L979" s="621"/>
      <c r="M979" s="621"/>
      <c r="N979" s="621"/>
      <c r="O979" s="621"/>
      <c r="P979" s="621"/>
      <c r="Q979" s="621"/>
      <c r="R979" s="621"/>
      <c r="S979" s="621"/>
      <c r="T979" s="621"/>
      <c r="U979" s="621"/>
      <c r="V979" s="621"/>
      <c r="W979" s="621"/>
      <c r="X979" s="621"/>
      <c r="Y979" s="621"/>
      <c r="Z979" s="621"/>
      <c r="AA979" s="2683"/>
      <c r="AB979" s="3123">
        <v>3.0</v>
      </c>
      <c r="AC979" s="1803" t="s">
        <v>55</v>
      </c>
      <c r="AD979" s="665" t="s">
        <v>433</v>
      </c>
      <c r="AE979" s="658"/>
      <c r="AF979" s="642"/>
      <c r="AG979" s="658"/>
      <c r="AH979" s="621"/>
    </row>
    <row r="980" ht="15.75" hidden="1" customHeight="1">
      <c r="A980" s="1501"/>
      <c r="B980" s="1501"/>
      <c r="C980" s="1500"/>
      <c r="D980" s="1478" t="s">
        <v>18174</v>
      </c>
      <c r="E980" s="1478" t="s">
        <v>18175</v>
      </c>
      <c r="F980" s="623" t="s">
        <v>6295</v>
      </c>
      <c r="G980" s="623" t="s">
        <v>18102</v>
      </c>
      <c r="H980" s="1125"/>
      <c r="I980" s="1125"/>
      <c r="J980" s="621"/>
      <c r="K980" s="621"/>
      <c r="L980" s="621"/>
      <c r="M980" s="621"/>
      <c r="N980" s="621"/>
      <c r="O980" s="621"/>
      <c r="P980" s="621"/>
      <c r="Q980" s="621"/>
      <c r="R980" s="621"/>
      <c r="S980" s="621"/>
      <c r="T980" s="621"/>
      <c r="U980" s="621"/>
      <c r="V980" s="621"/>
      <c r="W980" s="621"/>
      <c r="X980" s="621"/>
      <c r="Y980" s="621"/>
      <c r="Z980" s="621"/>
      <c r="AA980" s="2683"/>
      <c r="AB980" s="3123">
        <v>4.0</v>
      </c>
      <c r="AC980" s="1803" t="s">
        <v>55</v>
      </c>
      <c r="AD980" s="665" t="s">
        <v>433</v>
      </c>
      <c r="AE980" s="658"/>
      <c r="AF980" s="641"/>
      <c r="AG980" s="658"/>
      <c r="AH980" s="621"/>
    </row>
    <row r="981" ht="15.75" customHeight="1">
      <c r="A981" s="1501"/>
      <c r="B981" s="1501"/>
      <c r="C981" s="1125" t="s">
        <v>18105</v>
      </c>
      <c r="D981" s="1500"/>
      <c r="E981" s="1478"/>
      <c r="F981" s="1478" t="s">
        <v>18176</v>
      </c>
      <c r="G981" s="1478" t="s">
        <v>18177</v>
      </c>
      <c r="H981" s="1505" t="s">
        <v>94</v>
      </c>
      <c r="I981" s="1505" t="s">
        <v>94</v>
      </c>
      <c r="J981" s="1125"/>
      <c r="K981" s="621"/>
      <c r="L981" s="621"/>
      <c r="M981" s="621"/>
      <c r="N981" s="621"/>
      <c r="O981" s="621"/>
      <c r="P981" s="621"/>
      <c r="Q981" s="621"/>
      <c r="R981" s="621"/>
      <c r="S981" s="621"/>
      <c r="T981" s="621"/>
      <c r="U981" s="621"/>
      <c r="V981" s="621"/>
      <c r="W981" s="621"/>
      <c r="X981" s="621"/>
      <c r="Y981" s="621"/>
      <c r="Z981" s="621"/>
      <c r="AA981" s="2683"/>
      <c r="AB981" s="3123" t="s">
        <v>94</v>
      </c>
      <c r="AC981" s="1803" t="s">
        <v>55</v>
      </c>
      <c r="AD981" s="1803" t="s">
        <v>387</v>
      </c>
      <c r="AE981" s="658"/>
      <c r="AF981" s="650"/>
      <c r="AG981" s="658"/>
      <c r="AH981" s="1501"/>
    </row>
    <row r="982" ht="15.75" customHeight="1">
      <c r="A982" s="1501"/>
      <c r="B982" s="1501"/>
      <c r="C982" s="1125"/>
      <c r="D982" s="1013" t="s">
        <v>18178</v>
      </c>
      <c r="E982" s="1478"/>
      <c r="F982" s="1478" t="s">
        <v>18179</v>
      </c>
      <c r="G982" s="1478" t="s">
        <v>18110</v>
      </c>
      <c r="H982" s="2162"/>
      <c r="I982" s="2162"/>
      <c r="J982" s="1125"/>
      <c r="K982" s="621"/>
      <c r="L982" s="621"/>
      <c r="M982" s="621"/>
      <c r="N982" s="621"/>
      <c r="O982" s="621"/>
      <c r="P982" s="621"/>
      <c r="Q982" s="621"/>
      <c r="R982" s="621"/>
      <c r="S982" s="621"/>
      <c r="T982" s="621"/>
      <c r="U982" s="621"/>
      <c r="V982" s="621"/>
      <c r="W982" s="621"/>
      <c r="X982" s="621"/>
      <c r="Y982" s="621"/>
      <c r="Z982" s="621"/>
      <c r="AA982" s="2683"/>
      <c r="AB982" s="3123">
        <v>2.0</v>
      </c>
      <c r="AC982" s="1803" t="s">
        <v>55</v>
      </c>
      <c r="AD982" s="665" t="s">
        <v>387</v>
      </c>
      <c r="AE982" s="658"/>
      <c r="AF982" s="650"/>
      <c r="AG982" s="658"/>
      <c r="AH982" s="1501"/>
    </row>
    <row r="983" ht="15.75" hidden="1" customHeight="1">
      <c r="A983" s="1501"/>
      <c r="B983" s="1501"/>
      <c r="C983" s="1125"/>
      <c r="D983" s="1013" t="s">
        <v>18137</v>
      </c>
      <c r="E983" s="1478"/>
      <c r="F983" s="1013" t="s">
        <v>18138</v>
      </c>
      <c r="G983" s="1013" t="s">
        <v>18110</v>
      </c>
      <c r="H983" s="1125"/>
      <c r="I983" s="1125"/>
      <c r="J983" s="1125"/>
      <c r="K983" s="621"/>
      <c r="L983" s="621"/>
      <c r="M983" s="621"/>
      <c r="N983" s="621"/>
      <c r="O983" s="621"/>
      <c r="P983" s="621"/>
      <c r="Q983" s="621"/>
      <c r="R983" s="621"/>
      <c r="S983" s="621"/>
      <c r="T983" s="621"/>
      <c r="U983" s="621"/>
      <c r="V983" s="621"/>
      <c r="W983" s="621"/>
      <c r="X983" s="621"/>
      <c r="Y983" s="621"/>
      <c r="Z983" s="621"/>
      <c r="AA983" s="2683"/>
      <c r="AB983" s="3123">
        <v>4.0</v>
      </c>
      <c r="AC983" s="1803" t="s">
        <v>55</v>
      </c>
      <c r="AD983" s="665" t="s">
        <v>3049</v>
      </c>
      <c r="AE983" s="658"/>
      <c r="AF983" s="658"/>
      <c r="AG983" s="658"/>
      <c r="AH983" s="1501"/>
    </row>
    <row r="984" ht="15.75" hidden="1" customHeight="1">
      <c r="A984" s="1501"/>
      <c r="B984" s="1501"/>
      <c r="C984" s="1500"/>
      <c r="D984" s="1013" t="s">
        <v>3176</v>
      </c>
      <c r="E984" s="1478"/>
      <c r="F984" s="1013" t="s">
        <v>18113</v>
      </c>
      <c r="G984" s="1013" t="s">
        <v>18114</v>
      </c>
      <c r="H984" s="1125"/>
      <c r="I984" s="1125"/>
      <c r="J984" s="1125"/>
      <c r="K984" s="621"/>
      <c r="L984" s="621"/>
      <c r="M984" s="621"/>
      <c r="N984" s="621"/>
      <c r="O984" s="621"/>
      <c r="P984" s="621"/>
      <c r="Q984" s="621"/>
      <c r="R984" s="621"/>
      <c r="S984" s="621"/>
      <c r="T984" s="621"/>
      <c r="U984" s="621"/>
      <c r="V984" s="621"/>
      <c r="W984" s="621"/>
      <c r="X984" s="621"/>
      <c r="Y984" s="621"/>
      <c r="Z984" s="621"/>
      <c r="AA984" s="2683"/>
      <c r="AB984" s="3123">
        <v>4.0</v>
      </c>
      <c r="AC984" s="1803" t="s">
        <v>55</v>
      </c>
      <c r="AD984" s="665" t="s">
        <v>3049</v>
      </c>
      <c r="AE984" s="658"/>
      <c r="AF984" s="658"/>
      <c r="AG984" s="658"/>
      <c r="AH984" s="1501"/>
    </row>
    <row r="985" ht="15.75" hidden="1" customHeight="1">
      <c r="A985" s="1501"/>
      <c r="B985" s="1501"/>
      <c r="C985" s="1500"/>
      <c r="D985" s="1013" t="s">
        <v>18115</v>
      </c>
      <c r="E985" s="1478"/>
      <c r="F985" s="1013" t="s">
        <v>18116</v>
      </c>
      <c r="G985" s="1013" t="s">
        <v>18117</v>
      </c>
      <c r="H985" s="1125"/>
      <c r="I985" s="1125"/>
      <c r="J985" s="1125"/>
      <c r="K985" s="621"/>
      <c r="L985" s="621"/>
      <c r="M985" s="621"/>
      <c r="N985" s="621"/>
      <c r="O985" s="621"/>
      <c r="P985" s="621"/>
      <c r="Q985" s="621"/>
      <c r="R985" s="621"/>
      <c r="S985" s="621"/>
      <c r="T985" s="621"/>
      <c r="U985" s="621"/>
      <c r="V985" s="621"/>
      <c r="W985" s="621"/>
      <c r="X985" s="621"/>
      <c r="Y985" s="621"/>
      <c r="Z985" s="621"/>
      <c r="AA985" s="2683"/>
      <c r="AB985" s="3123">
        <v>4.0</v>
      </c>
      <c r="AC985" s="1803" t="s">
        <v>55</v>
      </c>
      <c r="AD985" s="665" t="s">
        <v>3049</v>
      </c>
      <c r="AE985" s="658"/>
      <c r="AF985" s="658"/>
      <c r="AG985" s="658"/>
      <c r="AH985" s="1501"/>
    </row>
    <row r="986" ht="15.75" customHeight="1">
      <c r="A986" s="1501"/>
      <c r="B986" s="1501"/>
      <c r="C986" s="1500"/>
      <c r="D986" s="1013" t="s">
        <v>4697</v>
      </c>
      <c r="E986" s="1478"/>
      <c r="F986" s="1013" t="s">
        <v>18180</v>
      </c>
      <c r="G986" s="1013" t="s">
        <v>18120</v>
      </c>
      <c r="H986" s="2162"/>
      <c r="I986" s="2162"/>
      <c r="J986" s="1125"/>
      <c r="K986" s="621"/>
      <c r="L986" s="621"/>
      <c r="M986" s="621"/>
      <c r="N986" s="621"/>
      <c r="O986" s="621"/>
      <c r="P986" s="621"/>
      <c r="Q986" s="621"/>
      <c r="R986" s="621"/>
      <c r="S986" s="621"/>
      <c r="T986" s="621"/>
      <c r="U986" s="621"/>
      <c r="V986" s="621"/>
      <c r="W986" s="621"/>
      <c r="X986" s="621"/>
      <c r="Y986" s="621"/>
      <c r="Z986" s="621"/>
      <c r="AA986" s="2683"/>
      <c r="AB986" s="3123">
        <v>2.0</v>
      </c>
      <c r="AC986" s="1803" t="s">
        <v>55</v>
      </c>
      <c r="AD986" s="665" t="s">
        <v>387</v>
      </c>
      <c r="AE986" s="658"/>
      <c r="AF986" s="650"/>
      <c r="AG986" s="658"/>
      <c r="AH986" s="1501"/>
    </row>
    <row r="987" ht="15.75" hidden="1" customHeight="1">
      <c r="A987" s="1501"/>
      <c r="B987" s="1501"/>
      <c r="C987" s="1500"/>
      <c r="D987" s="1125" t="s">
        <v>17207</v>
      </c>
      <c r="E987" s="1478"/>
      <c r="F987" s="1013" t="s">
        <v>18122</v>
      </c>
      <c r="G987" s="1013" t="s">
        <v>18114</v>
      </c>
      <c r="H987" s="1125"/>
      <c r="I987" s="1125"/>
      <c r="J987" s="1125"/>
      <c r="K987" s="621"/>
      <c r="L987" s="621"/>
      <c r="M987" s="621"/>
      <c r="N987" s="621"/>
      <c r="O987" s="621"/>
      <c r="P987" s="621"/>
      <c r="Q987" s="621"/>
      <c r="R987" s="621"/>
      <c r="S987" s="621"/>
      <c r="T987" s="621"/>
      <c r="U987" s="621"/>
      <c r="V987" s="621"/>
      <c r="W987" s="621"/>
      <c r="X987" s="621"/>
      <c r="Y987" s="621"/>
      <c r="Z987" s="621"/>
      <c r="AA987" s="2683"/>
      <c r="AB987" s="3123">
        <v>4.0</v>
      </c>
      <c r="AC987" s="1803" t="s">
        <v>55</v>
      </c>
      <c r="AD987" s="665" t="s">
        <v>3049</v>
      </c>
      <c r="AE987" s="641"/>
      <c r="AF987" s="641"/>
      <c r="AG987" s="641"/>
      <c r="AH987" s="1501"/>
    </row>
    <row r="988" ht="15.75" hidden="1" customHeight="1">
      <c r="A988" s="1501"/>
      <c r="B988" s="1501"/>
      <c r="C988" s="1125"/>
      <c r="D988" s="1125" t="s">
        <v>17210</v>
      </c>
      <c r="E988" s="1478"/>
      <c r="F988" s="1013" t="s">
        <v>18123</v>
      </c>
      <c r="G988" s="1013" t="s">
        <v>18114</v>
      </c>
      <c r="H988" s="1125"/>
      <c r="I988" s="1125"/>
      <c r="J988" s="1125"/>
      <c r="K988" s="621"/>
      <c r="L988" s="621"/>
      <c r="M988" s="621"/>
      <c r="N988" s="621"/>
      <c r="O988" s="621"/>
      <c r="P988" s="621"/>
      <c r="Q988" s="621"/>
      <c r="R988" s="621"/>
      <c r="S988" s="621"/>
      <c r="T988" s="621"/>
      <c r="U988" s="621"/>
      <c r="V988" s="621"/>
      <c r="W988" s="621"/>
      <c r="X988" s="621"/>
      <c r="Y988" s="621"/>
      <c r="Z988" s="621"/>
      <c r="AA988" s="2683"/>
      <c r="AB988" s="3123">
        <v>4.0</v>
      </c>
      <c r="AC988" s="1803" t="s">
        <v>55</v>
      </c>
      <c r="AD988" s="665" t="s">
        <v>3049</v>
      </c>
      <c r="AE988" s="658"/>
      <c r="AF988" s="658"/>
      <c r="AG988" s="658"/>
      <c r="AH988" s="1501"/>
    </row>
    <row r="989" ht="15.75" customHeight="1">
      <c r="A989" s="1501"/>
      <c r="B989" s="1501"/>
      <c r="C989" s="621" t="s">
        <v>18181</v>
      </c>
      <c r="D989" s="621"/>
      <c r="E989" s="654"/>
      <c r="F989" s="623" t="s">
        <v>16192</v>
      </c>
      <c r="G989" s="623" t="s">
        <v>18182</v>
      </c>
      <c r="H989" s="2162"/>
      <c r="I989" s="2162"/>
      <c r="J989" s="621"/>
      <c r="K989" s="621"/>
      <c r="L989" s="621"/>
      <c r="M989" s="621"/>
      <c r="N989" s="621"/>
      <c r="O989" s="621"/>
      <c r="P989" s="621"/>
      <c r="Q989" s="621"/>
      <c r="R989" s="621"/>
      <c r="S989" s="621"/>
      <c r="T989" s="621"/>
      <c r="U989" s="621"/>
      <c r="V989" s="621"/>
      <c r="W989" s="621"/>
      <c r="X989" s="621"/>
      <c r="Y989" s="621"/>
      <c r="Z989" s="621"/>
      <c r="AA989" s="2683"/>
      <c r="AB989" s="3123">
        <v>2.0</v>
      </c>
      <c r="AC989" s="1803" t="s">
        <v>55</v>
      </c>
      <c r="AD989" s="665" t="s">
        <v>3208</v>
      </c>
      <c r="AE989" s="641"/>
      <c r="AF989" s="650"/>
      <c r="AG989" s="658"/>
      <c r="AH989" s="1501"/>
    </row>
    <row r="990" ht="15.75" customHeight="1">
      <c r="A990" s="1501"/>
      <c r="B990" s="1501" t="s">
        <v>18153</v>
      </c>
      <c r="C990" s="621"/>
      <c r="D990" s="621"/>
      <c r="E990" s="654" t="s">
        <v>18154</v>
      </c>
      <c r="F990" s="623" t="s">
        <v>18183</v>
      </c>
      <c r="G990" s="623" t="s">
        <v>18184</v>
      </c>
      <c r="H990" s="2162"/>
      <c r="I990" s="2162"/>
      <c r="J990" s="621"/>
      <c r="K990" s="621"/>
      <c r="L990" s="621"/>
      <c r="M990" s="621"/>
      <c r="N990" s="621"/>
      <c r="O990" s="621"/>
      <c r="P990" s="621"/>
      <c r="Q990" s="621"/>
      <c r="R990" s="621"/>
      <c r="S990" s="621"/>
      <c r="T990" s="621"/>
      <c r="U990" s="621"/>
      <c r="V990" s="621"/>
      <c r="W990" s="621"/>
      <c r="X990" s="621"/>
      <c r="Y990" s="621"/>
      <c r="Z990" s="621"/>
      <c r="AA990" s="2683"/>
      <c r="AB990" s="3123">
        <v>2.0</v>
      </c>
      <c r="AC990" s="1803" t="s">
        <v>55</v>
      </c>
      <c r="AD990" s="665" t="s">
        <v>3208</v>
      </c>
      <c r="AE990" s="641"/>
      <c r="AF990" s="650"/>
      <c r="AG990" s="658"/>
      <c r="AH990" s="1501"/>
    </row>
    <row r="991" ht="15.75" customHeight="1">
      <c r="A991" s="1501"/>
      <c r="B991" s="1501" t="s">
        <v>18158</v>
      </c>
      <c r="C991" s="621"/>
      <c r="D991" s="1501"/>
      <c r="E991" s="654" t="s">
        <v>18159</v>
      </c>
      <c r="F991" s="654" t="s">
        <v>18160</v>
      </c>
      <c r="G991" s="623" t="s">
        <v>18161</v>
      </c>
      <c r="H991" s="2162"/>
      <c r="I991" s="2162"/>
      <c r="J991" s="621"/>
      <c r="K991" s="621"/>
      <c r="L991" s="621"/>
      <c r="M991" s="621"/>
      <c r="N991" s="621"/>
      <c r="O991" s="621"/>
      <c r="P991" s="621"/>
      <c r="Q991" s="621"/>
      <c r="R991" s="621"/>
      <c r="S991" s="621"/>
      <c r="T991" s="621"/>
      <c r="U991" s="621"/>
      <c r="V991" s="621"/>
      <c r="W991" s="621"/>
      <c r="X991" s="621"/>
      <c r="Y991" s="621"/>
      <c r="Z991" s="621"/>
      <c r="AA991" s="2683"/>
      <c r="AB991" s="3123">
        <v>2.0</v>
      </c>
      <c r="AC991" s="1803" t="s">
        <v>55</v>
      </c>
      <c r="AD991" s="665" t="s">
        <v>361</v>
      </c>
      <c r="AE991" s="3124" t="s">
        <v>18185</v>
      </c>
      <c r="AF991" s="650"/>
      <c r="AG991" s="658"/>
      <c r="AH991" s="1501"/>
    </row>
    <row r="992" ht="15.75" customHeight="1">
      <c r="A992" s="1501" t="s">
        <v>2018</v>
      </c>
      <c r="B992" s="621"/>
      <c r="C992" s="1501"/>
      <c r="D992" s="1501"/>
      <c r="E992" s="654"/>
      <c r="F992" s="623"/>
      <c r="G992" s="623"/>
      <c r="H992" s="882" t="s">
        <v>94</v>
      </c>
      <c r="I992" s="882" t="s">
        <v>94</v>
      </c>
      <c r="J992" s="621"/>
      <c r="K992" s="621"/>
      <c r="L992" s="621"/>
      <c r="M992" s="621"/>
      <c r="N992" s="621"/>
      <c r="O992" s="621"/>
      <c r="P992" s="621"/>
      <c r="Q992" s="621"/>
      <c r="R992" s="621"/>
      <c r="S992" s="621"/>
      <c r="T992" s="621"/>
      <c r="U992" s="621"/>
      <c r="V992" s="621"/>
      <c r="W992" s="621"/>
      <c r="X992" s="621"/>
      <c r="Y992" s="621"/>
      <c r="Z992" s="621"/>
      <c r="AA992" s="2683"/>
      <c r="AB992" s="3123" t="s">
        <v>94</v>
      </c>
      <c r="AC992" s="1803" t="s">
        <v>55</v>
      </c>
      <c r="AD992" s="665" t="s">
        <v>433</v>
      </c>
      <c r="AE992" s="641"/>
      <c r="AF992" s="650"/>
      <c r="AG992" s="658"/>
      <c r="AH992" s="1501"/>
    </row>
    <row r="993">
      <c r="A993" s="1501"/>
      <c r="B993" s="1501" t="s">
        <v>4942</v>
      </c>
      <c r="C993" s="1501"/>
      <c r="D993" s="1501"/>
      <c r="E993" s="654" t="s">
        <v>18164</v>
      </c>
      <c r="F993" s="654" t="s">
        <v>18186</v>
      </c>
      <c r="G993" s="623" t="s">
        <v>18187</v>
      </c>
      <c r="H993" s="2162"/>
      <c r="I993" s="2306"/>
      <c r="J993" s="621"/>
      <c r="K993" s="621"/>
      <c r="L993" s="621"/>
      <c r="M993" s="621"/>
      <c r="N993" s="621"/>
      <c r="O993" s="621"/>
      <c r="P993" s="621"/>
      <c r="Q993" s="621"/>
      <c r="R993" s="621"/>
      <c r="S993" s="621"/>
      <c r="T993" s="621"/>
      <c r="U993" s="621"/>
      <c r="V993" s="621"/>
      <c r="W993" s="621"/>
      <c r="X993" s="621"/>
      <c r="Y993" s="621"/>
      <c r="Z993" s="621"/>
      <c r="AA993" s="2683"/>
      <c r="AB993" s="3123">
        <v>2.0</v>
      </c>
      <c r="AC993" s="1803" t="s">
        <v>55</v>
      </c>
      <c r="AD993" s="665" t="s">
        <v>3208</v>
      </c>
      <c r="AE993" s="661"/>
      <c r="AF993" s="650" t="s">
        <v>18188</v>
      </c>
      <c r="AG993" s="641"/>
      <c r="AH993" s="1501"/>
    </row>
    <row r="994" ht="15.75" hidden="1" customHeight="1">
      <c r="A994" s="1501"/>
      <c r="B994" s="1501" t="s">
        <v>18085</v>
      </c>
      <c r="C994" s="1501"/>
      <c r="D994" s="1501"/>
      <c r="E994" s="654"/>
      <c r="F994" s="654" t="s">
        <v>18189</v>
      </c>
      <c r="G994" s="654" t="s">
        <v>18190</v>
      </c>
      <c r="H994" s="1125"/>
      <c r="I994" s="1125"/>
      <c r="J994" s="621"/>
      <c r="K994" s="621"/>
      <c r="L994" s="621"/>
      <c r="M994" s="621"/>
      <c r="N994" s="621"/>
      <c r="O994" s="621"/>
      <c r="P994" s="621"/>
      <c r="Q994" s="621"/>
      <c r="R994" s="621"/>
      <c r="S994" s="621"/>
      <c r="T994" s="621"/>
      <c r="U994" s="621"/>
      <c r="V994" s="621"/>
      <c r="W994" s="621"/>
      <c r="X994" s="621"/>
      <c r="Y994" s="621"/>
      <c r="Z994" s="621"/>
      <c r="AA994" s="2683"/>
      <c r="AB994" s="3123">
        <v>4.0</v>
      </c>
      <c r="AC994" s="1803" t="s">
        <v>55</v>
      </c>
      <c r="AD994" s="1803" t="s">
        <v>433</v>
      </c>
      <c r="AE994" s="658"/>
      <c r="AF994" s="658"/>
      <c r="AG994" s="658"/>
      <c r="AH994" s="1501"/>
    </row>
    <row r="995" ht="15.75" customHeight="1">
      <c r="A995" s="1501"/>
      <c r="B995" s="1501" t="s">
        <v>6305</v>
      </c>
      <c r="C995" s="1501"/>
      <c r="D995" s="1501"/>
      <c r="E995" s="654"/>
      <c r="F995" s="654" t="s">
        <v>6306</v>
      </c>
      <c r="G995" s="654" t="s">
        <v>16224</v>
      </c>
      <c r="H995" s="2162"/>
      <c r="I995" s="2162"/>
      <c r="J995" s="621"/>
      <c r="K995" s="621"/>
      <c r="L995" s="621"/>
      <c r="M995" s="621"/>
      <c r="N995" s="621"/>
      <c r="O995" s="621"/>
      <c r="P995" s="621"/>
      <c r="Q995" s="621"/>
      <c r="R995" s="621"/>
      <c r="S995" s="621"/>
      <c r="T995" s="621"/>
      <c r="U995" s="621"/>
      <c r="V995" s="621"/>
      <c r="W995" s="621"/>
      <c r="X995" s="621"/>
      <c r="Y995" s="621"/>
      <c r="Z995" s="621"/>
      <c r="AA995" s="2683"/>
      <c r="AB995" s="3123">
        <v>2.0</v>
      </c>
      <c r="AC995" s="1803" t="s">
        <v>55</v>
      </c>
      <c r="AD995" s="1803" t="s">
        <v>433</v>
      </c>
      <c r="AE995" s="658"/>
      <c r="AF995" s="650"/>
      <c r="AG995" s="658"/>
      <c r="AH995" s="1501"/>
    </row>
    <row r="996" ht="15.75" customHeight="1">
      <c r="A996" s="1501"/>
      <c r="B996" s="1501" t="s">
        <v>6238</v>
      </c>
      <c r="C996" s="1501"/>
      <c r="D996" s="1501"/>
      <c r="E996" s="654"/>
      <c r="F996" s="654"/>
      <c r="G996" s="654"/>
      <c r="H996" s="1505" t="s">
        <v>94</v>
      </c>
      <c r="I996" s="1505" t="s">
        <v>94</v>
      </c>
      <c r="J996" s="621"/>
      <c r="K996" s="621"/>
      <c r="L996" s="621"/>
      <c r="M996" s="621"/>
      <c r="N996" s="621"/>
      <c r="O996" s="621"/>
      <c r="P996" s="621"/>
      <c r="Q996" s="621"/>
      <c r="R996" s="621"/>
      <c r="S996" s="621"/>
      <c r="T996" s="621"/>
      <c r="U996" s="621"/>
      <c r="V996" s="621"/>
      <c r="W996" s="621"/>
      <c r="X996" s="621"/>
      <c r="Y996" s="621"/>
      <c r="Z996" s="621"/>
      <c r="AA996" s="2683"/>
      <c r="AB996" s="3123" t="s">
        <v>94</v>
      </c>
      <c r="AC996" s="1803" t="s">
        <v>55</v>
      </c>
      <c r="AD996" s="1803" t="s">
        <v>5263</v>
      </c>
      <c r="AE996" s="661"/>
      <c r="AF996" s="650"/>
      <c r="AG996" s="658"/>
      <c r="AH996" s="1501"/>
    </row>
    <row r="997" ht="15.75" hidden="1" customHeight="1">
      <c r="A997" s="1501"/>
      <c r="B997" s="1501"/>
      <c r="C997" s="1501" t="s">
        <v>6239</v>
      </c>
      <c r="D997" s="1501"/>
      <c r="E997" s="654"/>
      <c r="F997" s="654" t="s">
        <v>18089</v>
      </c>
      <c r="G997" s="654" t="s">
        <v>18172</v>
      </c>
      <c r="H997" s="1125"/>
      <c r="I997" s="1125"/>
      <c r="J997" s="621"/>
      <c r="K997" s="621"/>
      <c r="L997" s="621"/>
      <c r="M997" s="621"/>
      <c r="N997" s="621"/>
      <c r="O997" s="621"/>
      <c r="P997" s="621"/>
      <c r="Q997" s="621"/>
      <c r="R997" s="621"/>
      <c r="S997" s="621"/>
      <c r="T997" s="621"/>
      <c r="U997" s="621"/>
      <c r="V997" s="621"/>
      <c r="W997" s="621"/>
      <c r="X997" s="621"/>
      <c r="Y997" s="621"/>
      <c r="Z997" s="621"/>
      <c r="AA997" s="2683"/>
      <c r="AB997" s="3123">
        <v>4.0</v>
      </c>
      <c r="AC997" s="1803" t="s">
        <v>55</v>
      </c>
      <c r="AD997" s="1803" t="s">
        <v>1821</v>
      </c>
      <c r="AE997" s="658"/>
      <c r="AF997" s="654" t="s">
        <v>18091</v>
      </c>
      <c r="AG997" s="658"/>
      <c r="AH997" s="654" t="s">
        <v>17678</v>
      </c>
    </row>
    <row r="998" ht="15.75" customHeight="1">
      <c r="A998" s="1501"/>
      <c r="B998" s="1501"/>
      <c r="C998" s="1500" t="s">
        <v>18096</v>
      </c>
      <c r="D998" s="1500"/>
      <c r="E998" s="1478"/>
      <c r="F998" s="1013"/>
      <c r="G998" s="1478"/>
      <c r="H998" s="1505" t="s">
        <v>94</v>
      </c>
      <c r="I998" s="1505" t="s">
        <v>94</v>
      </c>
      <c r="J998" s="621"/>
      <c r="K998" s="621"/>
      <c r="L998" s="621"/>
      <c r="M998" s="621"/>
      <c r="N998" s="621"/>
      <c r="O998" s="621"/>
      <c r="P998" s="621"/>
      <c r="Q998" s="621"/>
      <c r="R998" s="621"/>
      <c r="S998" s="621"/>
      <c r="T998" s="621"/>
      <c r="U998" s="621"/>
      <c r="V998" s="621"/>
      <c r="W998" s="621"/>
      <c r="X998" s="621"/>
      <c r="Y998" s="621"/>
      <c r="Z998" s="621"/>
      <c r="AA998" s="2683"/>
      <c r="AB998" s="3123" t="s">
        <v>94</v>
      </c>
      <c r="AC998" s="1803" t="s">
        <v>55</v>
      </c>
      <c r="AD998" s="665" t="s">
        <v>433</v>
      </c>
      <c r="AE998" s="641"/>
      <c r="AF998" s="650"/>
      <c r="AG998" s="641"/>
      <c r="AH998" s="1501"/>
    </row>
    <row r="999" ht="15.75" customHeight="1">
      <c r="A999" s="1501"/>
      <c r="B999" s="1501"/>
      <c r="C999" s="1500"/>
      <c r="D999" s="1478" t="s">
        <v>18173</v>
      </c>
      <c r="E999" s="1478"/>
      <c r="F999" s="1478" t="s">
        <v>18191</v>
      </c>
      <c r="G999" s="1478" t="s">
        <v>16136</v>
      </c>
      <c r="H999" s="2162"/>
      <c r="I999" s="2162"/>
      <c r="J999" s="621"/>
      <c r="K999" s="621"/>
      <c r="L999" s="621"/>
      <c r="M999" s="621"/>
      <c r="N999" s="621"/>
      <c r="O999" s="621"/>
      <c r="P999" s="621"/>
      <c r="Q999" s="621"/>
      <c r="R999" s="621"/>
      <c r="S999" s="621"/>
      <c r="T999" s="621"/>
      <c r="U999" s="621"/>
      <c r="V999" s="621"/>
      <c r="W999" s="621"/>
      <c r="X999" s="621"/>
      <c r="Y999" s="621"/>
      <c r="Z999" s="621"/>
      <c r="AA999" s="2683"/>
      <c r="AB999" s="3123">
        <v>2.0</v>
      </c>
      <c r="AC999" s="1803" t="s">
        <v>55</v>
      </c>
      <c r="AD999" s="1803" t="s">
        <v>3049</v>
      </c>
      <c r="AE999" s="658"/>
      <c r="AF999" s="650"/>
      <c r="AG999" s="658"/>
      <c r="AH999" s="1501"/>
    </row>
    <row r="1000" ht="15.75" customHeight="1">
      <c r="A1000" s="1501"/>
      <c r="B1000" s="1501"/>
      <c r="C1000" s="1500" t="s">
        <v>18105</v>
      </c>
      <c r="D1000" s="1500"/>
      <c r="E1000" s="1478"/>
      <c r="F1000" s="1478" t="s">
        <v>18192</v>
      </c>
      <c r="G1000" s="1478" t="s">
        <v>18193</v>
      </c>
      <c r="H1000" s="1505" t="s">
        <v>94</v>
      </c>
      <c r="I1000" s="1505" t="s">
        <v>94</v>
      </c>
      <c r="J1000" s="621"/>
      <c r="K1000" s="621"/>
      <c r="L1000" s="621"/>
      <c r="M1000" s="621"/>
      <c r="N1000" s="621"/>
      <c r="O1000" s="621"/>
      <c r="P1000" s="621"/>
      <c r="Q1000" s="621"/>
      <c r="R1000" s="621"/>
      <c r="S1000" s="621"/>
      <c r="T1000" s="621"/>
      <c r="U1000" s="621"/>
      <c r="V1000" s="621"/>
      <c r="W1000" s="621"/>
      <c r="X1000" s="621"/>
      <c r="Y1000" s="621"/>
      <c r="Z1000" s="621"/>
      <c r="AA1000" s="2683"/>
      <c r="AB1000" s="3123" t="s">
        <v>94</v>
      </c>
      <c r="AC1000" s="1803" t="s">
        <v>55</v>
      </c>
      <c r="AD1000" s="1803" t="s">
        <v>387</v>
      </c>
      <c r="AE1000" s="658"/>
      <c r="AF1000" s="642"/>
      <c r="AG1000" s="641"/>
      <c r="AH1000" s="1501"/>
    </row>
    <row r="1001" ht="15.75" customHeight="1">
      <c r="A1001" s="1501"/>
      <c r="B1001" s="1501"/>
      <c r="C1001" s="1500"/>
      <c r="D1001" s="1478" t="s">
        <v>18194</v>
      </c>
      <c r="E1001" s="1478"/>
      <c r="F1001" s="1478" t="s">
        <v>18195</v>
      </c>
      <c r="G1001" s="1478" t="s">
        <v>18110</v>
      </c>
      <c r="H1001" s="2162"/>
      <c r="I1001" s="2162"/>
      <c r="J1001" s="621"/>
      <c r="K1001" s="621"/>
      <c r="L1001" s="621"/>
      <c r="M1001" s="621"/>
      <c r="N1001" s="621"/>
      <c r="O1001" s="621"/>
      <c r="P1001" s="621"/>
      <c r="Q1001" s="621"/>
      <c r="R1001" s="621"/>
      <c r="S1001" s="621"/>
      <c r="T1001" s="621"/>
      <c r="U1001" s="621"/>
      <c r="V1001" s="621"/>
      <c r="W1001" s="621"/>
      <c r="X1001" s="621"/>
      <c r="Y1001" s="621"/>
      <c r="Z1001" s="621"/>
      <c r="AA1001" s="2683"/>
      <c r="AB1001" s="3123">
        <v>2.0</v>
      </c>
      <c r="AC1001" s="1803" t="s">
        <v>55</v>
      </c>
      <c r="AD1001" s="1803" t="s">
        <v>387</v>
      </c>
      <c r="AE1001" s="658"/>
      <c r="AF1001" s="650"/>
      <c r="AG1001" s="658"/>
      <c r="AH1001" s="1501"/>
    </row>
    <row r="1002" ht="15.75" hidden="1" customHeight="1">
      <c r="A1002" s="1501"/>
      <c r="B1002" s="1501"/>
      <c r="C1002" s="1500"/>
      <c r="D1002" s="1478" t="s">
        <v>18137</v>
      </c>
      <c r="E1002" s="1478"/>
      <c r="F1002" s="1478" t="s">
        <v>18138</v>
      </c>
      <c r="G1002" s="1478" t="s">
        <v>18110</v>
      </c>
      <c r="H1002" s="1125"/>
      <c r="I1002" s="1125"/>
      <c r="J1002" s="621"/>
      <c r="K1002" s="621"/>
      <c r="L1002" s="621"/>
      <c r="M1002" s="621"/>
      <c r="N1002" s="621"/>
      <c r="O1002" s="621"/>
      <c r="P1002" s="621"/>
      <c r="Q1002" s="621"/>
      <c r="R1002" s="621"/>
      <c r="S1002" s="621"/>
      <c r="T1002" s="621"/>
      <c r="U1002" s="621"/>
      <c r="V1002" s="621"/>
      <c r="W1002" s="621"/>
      <c r="X1002" s="621"/>
      <c r="Y1002" s="621"/>
      <c r="Z1002" s="621"/>
      <c r="AA1002" s="2683"/>
      <c r="AB1002" s="3123">
        <v>4.0</v>
      </c>
      <c r="AC1002" s="1803" t="s">
        <v>55</v>
      </c>
      <c r="AD1002" s="1803" t="s">
        <v>3049</v>
      </c>
      <c r="AE1002" s="641"/>
      <c r="AF1002" s="641"/>
      <c r="AG1002" s="658"/>
      <c r="AH1002" s="1501"/>
    </row>
    <row r="1003" ht="15.75" hidden="1" customHeight="1">
      <c r="A1003" s="1501"/>
      <c r="B1003" s="1501"/>
      <c r="C1003" s="1500"/>
      <c r="D1003" s="1478" t="s">
        <v>3176</v>
      </c>
      <c r="E1003" s="1478"/>
      <c r="F1003" s="1478" t="s">
        <v>18113</v>
      </c>
      <c r="G1003" s="1478" t="s">
        <v>18114</v>
      </c>
      <c r="H1003" s="1125"/>
      <c r="I1003" s="1125"/>
      <c r="J1003" s="621"/>
      <c r="K1003" s="621"/>
      <c r="L1003" s="621"/>
      <c r="M1003" s="621"/>
      <c r="N1003" s="621"/>
      <c r="O1003" s="621"/>
      <c r="P1003" s="621"/>
      <c r="Q1003" s="621"/>
      <c r="R1003" s="621"/>
      <c r="S1003" s="621"/>
      <c r="T1003" s="621"/>
      <c r="U1003" s="621"/>
      <c r="V1003" s="621"/>
      <c r="W1003" s="621"/>
      <c r="X1003" s="621"/>
      <c r="Y1003" s="621"/>
      <c r="Z1003" s="621"/>
      <c r="AA1003" s="2683"/>
      <c r="AB1003" s="3123">
        <v>4.0</v>
      </c>
      <c r="AC1003" s="1803" t="s">
        <v>55</v>
      </c>
      <c r="AD1003" s="1803" t="s">
        <v>3049</v>
      </c>
      <c r="AE1003" s="641"/>
      <c r="AF1003" s="658"/>
      <c r="AG1003" s="658"/>
      <c r="AH1003" s="1501"/>
    </row>
    <row r="1004" ht="15.75" hidden="1" customHeight="1">
      <c r="A1004" s="1501"/>
      <c r="B1004" s="1501"/>
      <c r="C1004" s="1500"/>
      <c r="D1004" s="1478" t="s">
        <v>18115</v>
      </c>
      <c r="E1004" s="1478"/>
      <c r="F1004" s="1478" t="s">
        <v>18116</v>
      </c>
      <c r="G1004" s="1478" t="s">
        <v>18117</v>
      </c>
      <c r="H1004" s="1125"/>
      <c r="I1004" s="1125"/>
      <c r="J1004" s="621"/>
      <c r="K1004" s="621"/>
      <c r="L1004" s="621"/>
      <c r="M1004" s="621"/>
      <c r="N1004" s="621"/>
      <c r="O1004" s="621"/>
      <c r="P1004" s="621"/>
      <c r="Q1004" s="621"/>
      <c r="R1004" s="621"/>
      <c r="S1004" s="621"/>
      <c r="T1004" s="621"/>
      <c r="U1004" s="621"/>
      <c r="V1004" s="621"/>
      <c r="W1004" s="621"/>
      <c r="X1004" s="621"/>
      <c r="Y1004" s="621"/>
      <c r="Z1004" s="621"/>
      <c r="AA1004" s="2683"/>
      <c r="AB1004" s="3123">
        <v>4.0</v>
      </c>
      <c r="AC1004" s="1803" t="s">
        <v>55</v>
      </c>
      <c r="AD1004" s="1803" t="s">
        <v>3049</v>
      </c>
      <c r="AE1004" s="641"/>
      <c r="AF1004" s="2803" t="s">
        <v>18196</v>
      </c>
      <c r="AG1004" s="658"/>
      <c r="AH1004" s="1501"/>
    </row>
    <row r="1005" ht="15.75" hidden="1" customHeight="1">
      <c r="A1005" s="1501"/>
      <c r="B1005" s="1501"/>
      <c r="C1005" s="1500"/>
      <c r="D1005" s="1478" t="s">
        <v>4697</v>
      </c>
      <c r="E1005" s="1478"/>
      <c r="F1005" s="1478" t="s">
        <v>18119</v>
      </c>
      <c r="G1005" s="1478" t="s">
        <v>18120</v>
      </c>
      <c r="H1005" s="1125"/>
      <c r="I1005" s="1125"/>
      <c r="J1005" s="621"/>
      <c r="K1005" s="621"/>
      <c r="L1005" s="621"/>
      <c r="M1005" s="621"/>
      <c r="N1005" s="621"/>
      <c r="O1005" s="621"/>
      <c r="P1005" s="621"/>
      <c r="Q1005" s="621"/>
      <c r="R1005" s="621"/>
      <c r="S1005" s="621"/>
      <c r="T1005" s="621"/>
      <c r="U1005" s="621"/>
      <c r="V1005" s="621"/>
      <c r="W1005" s="621"/>
      <c r="X1005" s="621"/>
      <c r="Y1005" s="621"/>
      <c r="Z1005" s="621"/>
      <c r="AA1005" s="2683"/>
      <c r="AB1005" s="3123">
        <v>4.0</v>
      </c>
      <c r="AC1005" s="1803" t="s">
        <v>55</v>
      </c>
      <c r="AD1005" s="1803" t="s">
        <v>3208</v>
      </c>
      <c r="AE1005" s="641"/>
      <c r="AF1005" s="658"/>
      <c r="AG1005" s="658"/>
      <c r="AH1005" s="1501"/>
    </row>
    <row r="1006" ht="15.75" hidden="1" customHeight="1">
      <c r="A1006" s="1501"/>
      <c r="B1006" s="1501"/>
      <c r="C1006" s="1500"/>
      <c r="D1006" s="1500" t="s">
        <v>17207</v>
      </c>
      <c r="E1006" s="1478"/>
      <c r="F1006" s="1478" t="s">
        <v>18122</v>
      </c>
      <c r="G1006" s="1478" t="s">
        <v>18114</v>
      </c>
      <c r="H1006" s="1125"/>
      <c r="I1006" s="1125"/>
      <c r="J1006" s="621"/>
      <c r="K1006" s="621"/>
      <c r="L1006" s="621"/>
      <c r="M1006" s="621"/>
      <c r="N1006" s="621"/>
      <c r="O1006" s="621"/>
      <c r="P1006" s="621"/>
      <c r="Q1006" s="621"/>
      <c r="R1006" s="621"/>
      <c r="S1006" s="621"/>
      <c r="T1006" s="621"/>
      <c r="U1006" s="621"/>
      <c r="V1006" s="621"/>
      <c r="W1006" s="621"/>
      <c r="X1006" s="621"/>
      <c r="Y1006" s="621"/>
      <c r="Z1006" s="621"/>
      <c r="AA1006" s="2683"/>
      <c r="AB1006" s="3123">
        <v>4.0</v>
      </c>
      <c r="AC1006" s="1803" t="s">
        <v>55</v>
      </c>
      <c r="AD1006" s="1803" t="s">
        <v>3049</v>
      </c>
      <c r="AE1006" s="658"/>
      <c r="AF1006" s="658"/>
      <c r="AG1006" s="658"/>
      <c r="AH1006" s="1501"/>
    </row>
    <row r="1007" ht="15.75" hidden="1" customHeight="1">
      <c r="A1007" s="1501"/>
      <c r="B1007" s="1501"/>
      <c r="C1007" s="1500"/>
      <c r="D1007" s="1500" t="s">
        <v>17210</v>
      </c>
      <c r="E1007" s="1478"/>
      <c r="F1007" s="1478" t="s">
        <v>18123</v>
      </c>
      <c r="G1007" s="1478" t="s">
        <v>18114</v>
      </c>
      <c r="H1007" s="1125"/>
      <c r="I1007" s="1125"/>
      <c r="J1007" s="621"/>
      <c r="K1007" s="621"/>
      <c r="L1007" s="621"/>
      <c r="M1007" s="621"/>
      <c r="N1007" s="621"/>
      <c r="O1007" s="621"/>
      <c r="P1007" s="621"/>
      <c r="Q1007" s="621"/>
      <c r="R1007" s="621"/>
      <c r="S1007" s="621"/>
      <c r="T1007" s="621"/>
      <c r="U1007" s="621"/>
      <c r="V1007" s="621"/>
      <c r="W1007" s="621"/>
      <c r="X1007" s="621"/>
      <c r="Y1007" s="621"/>
      <c r="Z1007" s="621"/>
      <c r="AA1007" s="2683"/>
      <c r="AB1007" s="3123">
        <v>4.0</v>
      </c>
      <c r="AC1007" s="1803" t="s">
        <v>55</v>
      </c>
      <c r="AD1007" s="1803" t="s">
        <v>3049</v>
      </c>
      <c r="AE1007" s="658"/>
      <c r="AF1007" s="658"/>
      <c r="AG1007" s="658"/>
      <c r="AH1007" s="1501"/>
    </row>
    <row r="1008" ht="15.75" customHeight="1">
      <c r="A1008" s="1501"/>
      <c r="B1008" s="1501"/>
      <c r="C1008" s="1501" t="s">
        <v>18181</v>
      </c>
      <c r="D1008" s="1501"/>
      <c r="E1008" s="654"/>
      <c r="F1008" s="654" t="s">
        <v>16236</v>
      </c>
      <c r="G1008" s="654" t="s">
        <v>18182</v>
      </c>
      <c r="H1008" s="2162"/>
      <c r="I1008" s="2162"/>
      <c r="J1008" s="621"/>
      <c r="K1008" s="621"/>
      <c r="L1008" s="621"/>
      <c r="M1008" s="621"/>
      <c r="N1008" s="621"/>
      <c r="O1008" s="621"/>
      <c r="P1008" s="621"/>
      <c r="Q1008" s="621"/>
      <c r="R1008" s="621"/>
      <c r="S1008" s="621"/>
      <c r="T1008" s="621"/>
      <c r="U1008" s="621"/>
      <c r="V1008" s="621"/>
      <c r="W1008" s="621"/>
      <c r="X1008" s="621"/>
      <c r="Y1008" s="621"/>
      <c r="Z1008" s="621"/>
      <c r="AA1008" s="2683"/>
      <c r="AB1008" s="3123">
        <v>2.0</v>
      </c>
      <c r="AC1008" s="1803" t="s">
        <v>55</v>
      </c>
      <c r="AD1008" s="1803" t="s">
        <v>3208</v>
      </c>
      <c r="AE1008" s="658"/>
      <c r="AF1008" s="650"/>
      <c r="AG1008" s="658"/>
      <c r="AH1008" s="1501"/>
    </row>
    <row r="1009" ht="15.75" customHeight="1">
      <c r="A1009" s="1501"/>
      <c r="B1009" s="1501" t="s">
        <v>18153</v>
      </c>
      <c r="C1009" s="1501"/>
      <c r="D1009" s="1501"/>
      <c r="E1009" s="654" t="s">
        <v>18154</v>
      </c>
      <c r="F1009" s="654" t="s">
        <v>18197</v>
      </c>
      <c r="G1009" s="654" t="s">
        <v>18198</v>
      </c>
      <c r="H1009" s="2162"/>
      <c r="I1009" s="2162"/>
      <c r="J1009" s="621"/>
      <c r="K1009" s="621"/>
      <c r="L1009" s="621"/>
      <c r="M1009" s="621"/>
      <c r="N1009" s="621"/>
      <c r="O1009" s="621"/>
      <c r="P1009" s="621"/>
      <c r="Q1009" s="621"/>
      <c r="R1009" s="621"/>
      <c r="S1009" s="621"/>
      <c r="T1009" s="621"/>
      <c r="U1009" s="621"/>
      <c r="V1009" s="621"/>
      <c r="W1009" s="621"/>
      <c r="X1009" s="621"/>
      <c r="Y1009" s="621"/>
      <c r="Z1009" s="621"/>
      <c r="AA1009" s="2683"/>
      <c r="AB1009" s="3123">
        <v>2.0</v>
      </c>
      <c r="AC1009" s="1803" t="s">
        <v>55</v>
      </c>
      <c r="AD1009" s="1803" t="s">
        <v>3208</v>
      </c>
      <c r="AE1009" s="658"/>
      <c r="AF1009" s="650"/>
      <c r="AG1009" s="658"/>
      <c r="AH1009" s="1501"/>
    </row>
    <row r="1010" ht="15.75" customHeight="1">
      <c r="A1010" s="1500"/>
      <c r="B1010" s="1501" t="s">
        <v>18158</v>
      </c>
      <c r="C1010" s="1501"/>
      <c r="D1010" s="1501"/>
      <c r="E1010" s="654" t="s">
        <v>18159</v>
      </c>
      <c r="F1010" s="654" t="s">
        <v>18160</v>
      </c>
      <c r="G1010" s="654" t="s">
        <v>18161</v>
      </c>
      <c r="H1010" s="2162"/>
      <c r="I1010" s="2162"/>
      <c r="J1010" s="621"/>
      <c r="K1010" s="621"/>
      <c r="L1010" s="621"/>
      <c r="M1010" s="621"/>
      <c r="N1010" s="621"/>
      <c r="O1010" s="621"/>
      <c r="P1010" s="621"/>
      <c r="Q1010" s="621"/>
      <c r="R1010" s="621"/>
      <c r="S1010" s="621"/>
      <c r="T1010" s="621"/>
      <c r="U1010" s="621"/>
      <c r="V1010" s="621"/>
      <c r="W1010" s="621"/>
      <c r="X1010" s="621"/>
      <c r="Y1010" s="621"/>
      <c r="Z1010" s="621"/>
      <c r="AA1010" s="2683"/>
      <c r="AB1010" s="3123">
        <v>2.0</v>
      </c>
      <c r="AC1010" s="1803" t="s">
        <v>55</v>
      </c>
      <c r="AD1010" s="1803" t="s">
        <v>361</v>
      </c>
      <c r="AE1010" s="3124" t="s">
        <v>18199</v>
      </c>
      <c r="AF1010" s="1515"/>
      <c r="AG1010" s="658"/>
      <c r="AH1010" s="1501"/>
    </row>
    <row r="1011" ht="15.75" customHeight="1">
      <c r="A1011" s="3197" t="s">
        <v>18200</v>
      </c>
      <c r="B1011" s="3198"/>
      <c r="C1011" s="3198"/>
      <c r="D1011" s="3198"/>
      <c r="E1011" s="3199"/>
      <c r="F1011" s="3199"/>
      <c r="G1011" s="3199"/>
      <c r="H1011" s="3119"/>
      <c r="I1011" s="3119"/>
      <c r="J1011" s="1836"/>
      <c r="K1011" s="1836"/>
      <c r="L1011" s="1836"/>
      <c r="M1011" s="1836"/>
      <c r="N1011" s="1836"/>
      <c r="O1011" s="1836"/>
      <c r="P1011" s="1836"/>
      <c r="Q1011" s="1836"/>
      <c r="R1011" s="1836"/>
      <c r="S1011" s="1836"/>
      <c r="T1011" s="1836"/>
      <c r="U1011" s="1836"/>
      <c r="V1011" s="1836"/>
      <c r="W1011" s="1836"/>
      <c r="X1011" s="1836"/>
      <c r="Y1011" s="1836"/>
      <c r="Z1011" s="1836"/>
      <c r="AA1011" s="3200"/>
      <c r="AB1011" s="3201"/>
      <c r="AC1011" s="3202"/>
      <c r="AD1011" s="3202"/>
      <c r="AE1011" s="3202"/>
      <c r="AF1011" s="1858"/>
      <c r="AG1011" s="3202"/>
      <c r="AH1011" s="3198"/>
    </row>
    <row r="1012" ht="15.75" customHeight="1">
      <c r="A1012" s="3159" t="s">
        <v>18201</v>
      </c>
      <c r="B1012" s="2321"/>
      <c r="C1012" s="2321"/>
      <c r="D1012" s="2321"/>
      <c r="E1012" s="1813"/>
      <c r="F1012" s="1813"/>
      <c r="G1012" s="1813"/>
      <c r="H1012" s="2159"/>
      <c r="I1012" s="2159"/>
      <c r="J1012" s="2158"/>
      <c r="K1012" s="2158"/>
      <c r="L1012" s="2158"/>
      <c r="M1012" s="2158"/>
      <c r="N1012" s="2158"/>
      <c r="O1012" s="2158"/>
      <c r="P1012" s="2158"/>
      <c r="Q1012" s="2158"/>
      <c r="R1012" s="2158"/>
      <c r="S1012" s="2158"/>
      <c r="T1012" s="2158"/>
      <c r="U1012" s="2158"/>
      <c r="V1012" s="2158"/>
      <c r="W1012" s="2158"/>
      <c r="X1012" s="2158"/>
      <c r="Y1012" s="2158"/>
      <c r="Z1012" s="2158"/>
      <c r="AA1012" s="3160"/>
      <c r="AB1012" s="3122"/>
      <c r="AC1012" s="1785"/>
      <c r="AD1012" s="1785"/>
      <c r="AE1012" s="1785"/>
      <c r="AF1012" s="1780"/>
      <c r="AG1012" s="1785"/>
      <c r="AH1012" s="2321"/>
    </row>
    <row r="1013" ht="15.75" customHeight="1">
      <c r="A1013" s="1666" t="s">
        <v>18202</v>
      </c>
      <c r="B1013" s="1501"/>
      <c r="C1013" s="1501"/>
      <c r="D1013" s="1501"/>
      <c r="E1013" s="654"/>
      <c r="F1013" s="654"/>
      <c r="G1013" s="623"/>
      <c r="H1013" s="882" t="s">
        <v>94</v>
      </c>
      <c r="I1013" s="882" t="s">
        <v>94</v>
      </c>
      <c r="J1013" s="621"/>
      <c r="K1013" s="621"/>
      <c r="L1013" s="621"/>
      <c r="M1013" s="621"/>
      <c r="N1013" s="621"/>
      <c r="O1013" s="621"/>
      <c r="P1013" s="621"/>
      <c r="Q1013" s="621"/>
      <c r="R1013" s="621"/>
      <c r="S1013" s="621"/>
      <c r="T1013" s="621"/>
      <c r="U1013" s="621"/>
      <c r="V1013" s="621"/>
      <c r="W1013" s="621"/>
      <c r="X1013" s="621"/>
      <c r="Y1013" s="621"/>
      <c r="Z1013" s="621"/>
      <c r="AA1013" s="2683"/>
      <c r="AB1013" s="3203" t="s">
        <v>94</v>
      </c>
      <c r="AC1013" s="1575" t="s">
        <v>55</v>
      </c>
      <c r="AD1013" s="1575" t="s">
        <v>433</v>
      </c>
      <c r="AE1013" s="658"/>
      <c r="AF1013" s="650"/>
      <c r="AG1013" s="658"/>
      <c r="AH1013" s="1501"/>
    </row>
    <row r="1014" ht="15.75" customHeight="1">
      <c r="A1014" s="1501"/>
      <c r="B1014" s="1501" t="s">
        <v>18203</v>
      </c>
      <c r="C1014" s="1501"/>
      <c r="D1014" s="1501"/>
      <c r="E1014" s="654"/>
      <c r="F1014" s="654"/>
      <c r="G1014" s="654"/>
      <c r="H1014" s="882" t="s">
        <v>94</v>
      </c>
      <c r="I1014" s="882" t="s">
        <v>94</v>
      </c>
      <c r="J1014" s="621"/>
      <c r="K1014" s="621"/>
      <c r="L1014" s="621"/>
      <c r="M1014" s="621"/>
      <c r="N1014" s="621"/>
      <c r="O1014" s="621"/>
      <c r="P1014" s="621"/>
      <c r="Q1014" s="621"/>
      <c r="R1014" s="621"/>
      <c r="S1014" s="621"/>
      <c r="T1014" s="621"/>
      <c r="U1014" s="621"/>
      <c r="V1014" s="621"/>
      <c r="W1014" s="621"/>
      <c r="X1014" s="621"/>
      <c r="Y1014" s="621"/>
      <c r="Z1014" s="621"/>
      <c r="AA1014" s="2683"/>
      <c r="AB1014" s="3203" t="s">
        <v>94</v>
      </c>
      <c r="AC1014" s="1575" t="s">
        <v>55</v>
      </c>
      <c r="AD1014" s="1575" t="s">
        <v>433</v>
      </c>
      <c r="AE1014" s="658"/>
      <c r="AF1014" s="650"/>
      <c r="AG1014" s="658"/>
      <c r="AH1014" s="1501"/>
    </row>
    <row r="1015" ht="15.75" customHeight="1">
      <c r="A1015" s="1501"/>
      <c r="B1015" s="1501"/>
      <c r="C1015" s="1501"/>
      <c r="D1015" s="654" t="s">
        <v>18204</v>
      </c>
      <c r="E1015" s="654" t="s">
        <v>18205</v>
      </c>
      <c r="F1015" s="654" t="s">
        <v>18206</v>
      </c>
      <c r="G1015" s="654" t="s">
        <v>18207</v>
      </c>
      <c r="H1015" s="2162"/>
      <c r="I1015" s="2162"/>
      <c r="J1015" s="621"/>
      <c r="K1015" s="621"/>
      <c r="L1015" s="621"/>
      <c r="M1015" s="621"/>
      <c r="N1015" s="621"/>
      <c r="O1015" s="621"/>
      <c r="P1015" s="621"/>
      <c r="Q1015" s="621"/>
      <c r="R1015" s="621"/>
      <c r="S1015" s="621"/>
      <c r="T1015" s="621"/>
      <c r="U1015" s="621"/>
      <c r="V1015" s="621"/>
      <c r="W1015" s="621"/>
      <c r="X1015" s="621"/>
      <c r="Y1015" s="621"/>
      <c r="Z1015" s="621"/>
      <c r="AA1015" s="2683"/>
      <c r="AB1015" s="3203">
        <v>3.0</v>
      </c>
      <c r="AC1015" s="1575" t="s">
        <v>55</v>
      </c>
      <c r="AD1015" s="1575" t="s">
        <v>3208</v>
      </c>
      <c r="AE1015" s="658"/>
      <c r="AF1015" s="640" t="s">
        <v>18208</v>
      </c>
      <c r="AG1015" s="658"/>
      <c r="AH1015" s="1501"/>
    </row>
    <row r="1016" ht="15.75" customHeight="1">
      <c r="A1016" s="1501"/>
      <c r="B1016" s="1501"/>
      <c r="C1016" s="1501"/>
      <c r="D1016" s="1501"/>
      <c r="E1016" s="654" t="s">
        <v>18209</v>
      </c>
      <c r="F1016" s="654" t="s">
        <v>18210</v>
      </c>
      <c r="G1016" s="654" t="s">
        <v>18211</v>
      </c>
      <c r="H1016" s="2162"/>
      <c r="I1016" s="2162"/>
      <c r="J1016" s="621"/>
      <c r="K1016" s="621"/>
      <c r="L1016" s="621"/>
      <c r="M1016" s="621"/>
      <c r="N1016" s="621"/>
      <c r="O1016" s="621"/>
      <c r="P1016" s="621"/>
      <c r="Q1016" s="621"/>
      <c r="R1016" s="621"/>
      <c r="S1016" s="621"/>
      <c r="T1016" s="621"/>
      <c r="U1016" s="621"/>
      <c r="V1016" s="621"/>
      <c r="W1016" s="621"/>
      <c r="X1016" s="621"/>
      <c r="Y1016" s="621"/>
      <c r="Z1016" s="621"/>
      <c r="AA1016" s="2683"/>
      <c r="AB1016" s="3203">
        <v>3.0</v>
      </c>
      <c r="AC1016" s="1575" t="s">
        <v>55</v>
      </c>
      <c r="AD1016" s="1575" t="s">
        <v>433</v>
      </c>
      <c r="AE1016" s="658"/>
      <c r="AF1016" s="650"/>
      <c r="AG1016" s="658"/>
      <c r="AH1016" s="1501"/>
    </row>
    <row r="1017" ht="15.75" customHeight="1">
      <c r="A1017" s="1501"/>
      <c r="B1017" s="1501"/>
      <c r="C1017" s="1501"/>
      <c r="D1017" s="1501"/>
      <c r="E1017" s="654" t="s">
        <v>18212</v>
      </c>
      <c r="F1017" s="654" t="s">
        <v>18210</v>
      </c>
      <c r="G1017" s="654" t="s">
        <v>18213</v>
      </c>
      <c r="H1017" s="2162"/>
      <c r="I1017" s="2162"/>
      <c r="J1017" s="621"/>
      <c r="K1017" s="621"/>
      <c r="L1017" s="621"/>
      <c r="M1017" s="621"/>
      <c r="N1017" s="621"/>
      <c r="O1017" s="621"/>
      <c r="P1017" s="621"/>
      <c r="Q1017" s="621"/>
      <c r="R1017" s="621"/>
      <c r="S1017" s="621"/>
      <c r="T1017" s="621"/>
      <c r="U1017" s="621"/>
      <c r="V1017" s="621"/>
      <c r="W1017" s="621"/>
      <c r="X1017" s="621"/>
      <c r="Y1017" s="621"/>
      <c r="Z1017" s="621"/>
      <c r="AA1017" s="2683"/>
      <c r="AB1017" s="3203">
        <v>3.0</v>
      </c>
      <c r="AC1017" s="1575" t="s">
        <v>55</v>
      </c>
      <c r="AD1017" s="1575" t="s">
        <v>433</v>
      </c>
      <c r="AE1017" s="641"/>
      <c r="AF1017" s="650" t="s">
        <v>18214</v>
      </c>
      <c r="AG1017" s="658"/>
      <c r="AH1017" s="1501"/>
    </row>
    <row r="1018" ht="15.75" customHeight="1">
      <c r="A1018" s="1501"/>
      <c r="B1018" s="1501" t="s">
        <v>18215</v>
      </c>
      <c r="C1018" s="1501"/>
      <c r="D1018" s="1501"/>
      <c r="E1018" s="654"/>
      <c r="F1018" s="654"/>
      <c r="G1018" s="654"/>
      <c r="H1018" s="882" t="s">
        <v>94</v>
      </c>
      <c r="I1018" s="882" t="s">
        <v>94</v>
      </c>
      <c r="J1018" s="621"/>
      <c r="K1018" s="621"/>
      <c r="L1018" s="621"/>
      <c r="M1018" s="621"/>
      <c r="N1018" s="621"/>
      <c r="O1018" s="621"/>
      <c r="P1018" s="621"/>
      <c r="Q1018" s="621"/>
      <c r="R1018" s="621"/>
      <c r="S1018" s="621"/>
      <c r="T1018" s="621"/>
      <c r="U1018" s="621"/>
      <c r="V1018" s="621"/>
      <c r="W1018" s="621"/>
      <c r="X1018" s="621"/>
      <c r="Y1018" s="621"/>
      <c r="Z1018" s="621"/>
      <c r="AA1018" s="2683"/>
      <c r="AB1018" s="3203" t="s">
        <v>94</v>
      </c>
      <c r="AC1018" s="1575" t="s">
        <v>55</v>
      </c>
      <c r="AD1018" s="1575" t="s">
        <v>433</v>
      </c>
      <c r="AE1018" s="641"/>
      <c r="AF1018" s="642"/>
      <c r="AG1018" s="658"/>
      <c r="AH1018" s="1501"/>
    </row>
    <row r="1019" ht="15.75" customHeight="1">
      <c r="A1019" s="1501"/>
      <c r="B1019" s="1501"/>
      <c r="C1019" s="1501"/>
      <c r="D1019" s="1478" t="s">
        <v>18216</v>
      </c>
      <c r="E1019" s="1478" t="s">
        <v>18217</v>
      </c>
      <c r="F1019" s="1478" t="s">
        <v>18218</v>
      </c>
      <c r="G1019" s="1478" t="s">
        <v>18219</v>
      </c>
      <c r="H1019" s="2162"/>
      <c r="I1019" s="2162"/>
      <c r="J1019" s="621"/>
      <c r="K1019" s="621"/>
      <c r="L1019" s="621"/>
      <c r="M1019" s="621"/>
      <c r="N1019" s="621"/>
      <c r="O1019" s="621"/>
      <c r="P1019" s="621"/>
      <c r="Q1019" s="621"/>
      <c r="R1019" s="621"/>
      <c r="S1019" s="621"/>
      <c r="T1019" s="621"/>
      <c r="U1019" s="621"/>
      <c r="V1019" s="621"/>
      <c r="W1019" s="621"/>
      <c r="X1019" s="621"/>
      <c r="Y1019" s="621"/>
      <c r="Z1019" s="621"/>
      <c r="AA1019" s="2683"/>
      <c r="AB1019" s="3203">
        <v>2.0</v>
      </c>
      <c r="AC1019" s="1575" t="s">
        <v>55</v>
      </c>
      <c r="AD1019" s="1575" t="s">
        <v>433</v>
      </c>
      <c r="AE1019" s="661"/>
      <c r="AF1019" s="3196" t="s">
        <v>18220</v>
      </c>
      <c r="AG1019" s="661"/>
      <c r="AH1019" s="1501"/>
    </row>
    <row r="1020" ht="15.75" customHeight="1">
      <c r="A1020" s="1501"/>
      <c r="B1020" s="1501"/>
      <c r="C1020" s="1501"/>
      <c r="D1020" s="1500"/>
      <c r="E1020" s="1478" t="s">
        <v>18221</v>
      </c>
      <c r="F1020" s="1478" t="s">
        <v>18222</v>
      </c>
      <c r="G1020" s="1478" t="s">
        <v>18223</v>
      </c>
      <c r="H1020" s="2162"/>
      <c r="I1020" s="2162"/>
      <c r="J1020" s="621"/>
      <c r="K1020" s="621"/>
      <c r="L1020" s="621"/>
      <c r="M1020" s="621"/>
      <c r="N1020" s="621"/>
      <c r="O1020" s="621"/>
      <c r="P1020" s="621"/>
      <c r="Q1020" s="621"/>
      <c r="R1020" s="621"/>
      <c r="S1020" s="621"/>
      <c r="T1020" s="621"/>
      <c r="U1020" s="621"/>
      <c r="V1020" s="621"/>
      <c r="W1020" s="621"/>
      <c r="X1020" s="621"/>
      <c r="Y1020" s="621"/>
      <c r="Z1020" s="621"/>
      <c r="AA1020" s="2683"/>
      <c r="AB1020" s="3203">
        <v>2.0</v>
      </c>
      <c r="AC1020" s="1575" t="s">
        <v>55</v>
      </c>
      <c r="AD1020" s="1575" t="s">
        <v>433</v>
      </c>
      <c r="AE1020" s="658"/>
      <c r="AF1020" s="650" t="s">
        <v>18224</v>
      </c>
      <c r="AG1020" s="658"/>
      <c r="AH1020" s="1501"/>
    </row>
    <row r="1021" ht="15.75" customHeight="1">
      <c r="A1021" s="1501"/>
      <c r="B1021" s="1501"/>
      <c r="C1021" s="1501"/>
      <c r="D1021" s="1500"/>
      <c r="E1021" s="1478" t="s">
        <v>18225</v>
      </c>
      <c r="F1021" s="1478" t="s">
        <v>18222</v>
      </c>
      <c r="G1021" s="1478" t="s">
        <v>18223</v>
      </c>
      <c r="H1021" s="2162"/>
      <c r="I1021" s="2162"/>
      <c r="J1021" s="621"/>
      <c r="K1021" s="621"/>
      <c r="L1021" s="621"/>
      <c r="M1021" s="621"/>
      <c r="N1021" s="621"/>
      <c r="O1021" s="621"/>
      <c r="P1021" s="621"/>
      <c r="Q1021" s="621"/>
      <c r="R1021" s="621"/>
      <c r="S1021" s="621"/>
      <c r="T1021" s="621"/>
      <c r="U1021" s="621"/>
      <c r="V1021" s="621"/>
      <c r="W1021" s="621"/>
      <c r="X1021" s="621"/>
      <c r="Y1021" s="621"/>
      <c r="Z1021" s="621"/>
      <c r="AA1021" s="2683"/>
      <c r="AB1021" s="3203">
        <v>2.0</v>
      </c>
      <c r="AC1021" s="1575" t="s">
        <v>55</v>
      </c>
      <c r="AD1021" s="1575" t="s">
        <v>433</v>
      </c>
      <c r="AE1021" s="658"/>
      <c r="AF1021" s="650"/>
      <c r="AG1021" s="658"/>
      <c r="AH1021" s="1501"/>
    </row>
    <row r="1022" ht="15.75" customHeight="1">
      <c r="A1022" s="1501"/>
      <c r="B1022" s="1501"/>
      <c r="C1022" s="1501" t="s">
        <v>18226</v>
      </c>
      <c r="D1022" s="654" t="s">
        <v>18227</v>
      </c>
      <c r="E1022" s="654"/>
      <c r="F1022" s="654"/>
      <c r="G1022" s="654"/>
      <c r="H1022" s="882" t="s">
        <v>94</v>
      </c>
      <c r="I1022" s="882" t="s">
        <v>94</v>
      </c>
      <c r="J1022" s="621"/>
      <c r="K1022" s="621"/>
      <c r="L1022" s="621"/>
      <c r="M1022" s="621"/>
      <c r="N1022" s="621"/>
      <c r="O1022" s="621"/>
      <c r="P1022" s="621"/>
      <c r="Q1022" s="621"/>
      <c r="R1022" s="621"/>
      <c r="S1022" s="621"/>
      <c r="T1022" s="621"/>
      <c r="U1022" s="621"/>
      <c r="V1022" s="621"/>
      <c r="W1022" s="621"/>
      <c r="X1022" s="621"/>
      <c r="Y1022" s="621"/>
      <c r="Z1022" s="621"/>
      <c r="AA1022" s="2683"/>
      <c r="AB1022" s="3203" t="s">
        <v>94</v>
      </c>
      <c r="AC1022" s="1575" t="s">
        <v>55</v>
      </c>
      <c r="AD1022" s="1575" t="s">
        <v>433</v>
      </c>
      <c r="AE1022" s="641"/>
      <c r="AF1022" s="650"/>
      <c r="AG1022" s="658"/>
      <c r="AH1022" s="621"/>
    </row>
    <row r="1023" ht="15.75" hidden="1" customHeight="1">
      <c r="A1023" s="1501"/>
      <c r="B1023" s="1501"/>
      <c r="C1023" s="1501"/>
      <c r="D1023" s="1501"/>
      <c r="E1023" s="654" t="s">
        <v>18228</v>
      </c>
      <c r="F1023" s="654" t="s">
        <v>18229</v>
      </c>
      <c r="G1023" s="654" t="s">
        <v>18230</v>
      </c>
      <c r="H1023" s="1125"/>
      <c r="I1023" s="1125"/>
      <c r="J1023" s="621"/>
      <c r="K1023" s="621"/>
      <c r="L1023" s="621"/>
      <c r="M1023" s="621"/>
      <c r="N1023" s="621"/>
      <c r="O1023" s="621"/>
      <c r="P1023" s="621"/>
      <c r="Q1023" s="621"/>
      <c r="R1023" s="621"/>
      <c r="S1023" s="621"/>
      <c r="T1023" s="621"/>
      <c r="U1023" s="621"/>
      <c r="V1023" s="621"/>
      <c r="W1023" s="621"/>
      <c r="X1023" s="621"/>
      <c r="Y1023" s="621"/>
      <c r="Z1023" s="621"/>
      <c r="AA1023" s="2683"/>
      <c r="AB1023" s="3203">
        <v>4.0</v>
      </c>
      <c r="AC1023" s="1575" t="s">
        <v>55</v>
      </c>
      <c r="AD1023" s="1575" t="s">
        <v>433</v>
      </c>
      <c r="AE1023" s="658"/>
      <c r="AF1023" s="658"/>
      <c r="AG1023" s="658"/>
      <c r="AH1023" s="1501"/>
    </row>
    <row r="1024" ht="15.75" hidden="1" customHeight="1">
      <c r="A1024" s="1501"/>
      <c r="B1024" s="1501"/>
      <c r="C1024" s="1501"/>
      <c r="D1024" s="1501"/>
      <c r="E1024" s="654" t="s">
        <v>18231</v>
      </c>
      <c r="F1024" s="654" t="s">
        <v>18229</v>
      </c>
      <c r="G1024" s="654" t="s">
        <v>18232</v>
      </c>
      <c r="H1024" s="1125"/>
      <c r="I1024" s="1125"/>
      <c r="J1024" s="621"/>
      <c r="K1024" s="621"/>
      <c r="L1024" s="621"/>
      <c r="M1024" s="621"/>
      <c r="N1024" s="621"/>
      <c r="O1024" s="621"/>
      <c r="P1024" s="621"/>
      <c r="Q1024" s="621"/>
      <c r="R1024" s="621"/>
      <c r="S1024" s="621"/>
      <c r="T1024" s="621"/>
      <c r="U1024" s="621"/>
      <c r="V1024" s="621"/>
      <c r="W1024" s="621"/>
      <c r="X1024" s="621"/>
      <c r="Y1024" s="621"/>
      <c r="Z1024" s="621"/>
      <c r="AA1024" s="2683"/>
      <c r="AB1024" s="3203">
        <v>4.0</v>
      </c>
      <c r="AC1024" s="1575" t="s">
        <v>55</v>
      </c>
      <c r="AD1024" s="1575" t="s">
        <v>433</v>
      </c>
      <c r="AE1024" s="658"/>
      <c r="AF1024" s="658"/>
      <c r="AG1024" s="658"/>
      <c r="AH1024" s="1501"/>
    </row>
    <row r="1025" ht="15.75" hidden="1" customHeight="1">
      <c r="A1025" s="1501"/>
      <c r="B1025" s="1501"/>
      <c r="C1025" s="1501"/>
      <c r="D1025" s="1501"/>
      <c r="E1025" s="654" t="s">
        <v>18233</v>
      </c>
      <c r="F1025" s="654" t="s">
        <v>18234</v>
      </c>
      <c r="G1025" s="654" t="s">
        <v>18235</v>
      </c>
      <c r="H1025" s="1125"/>
      <c r="I1025" s="1125"/>
      <c r="J1025" s="621"/>
      <c r="K1025" s="621"/>
      <c r="L1025" s="621"/>
      <c r="M1025" s="621"/>
      <c r="N1025" s="621"/>
      <c r="O1025" s="621"/>
      <c r="P1025" s="621"/>
      <c r="Q1025" s="621"/>
      <c r="R1025" s="621"/>
      <c r="S1025" s="621"/>
      <c r="T1025" s="621"/>
      <c r="U1025" s="621"/>
      <c r="V1025" s="621"/>
      <c r="W1025" s="621"/>
      <c r="X1025" s="621"/>
      <c r="Y1025" s="621"/>
      <c r="Z1025" s="621"/>
      <c r="AA1025" s="2683"/>
      <c r="AB1025" s="3203">
        <v>4.0</v>
      </c>
      <c r="AC1025" s="1575" t="s">
        <v>55</v>
      </c>
      <c r="AD1025" s="1575" t="s">
        <v>433</v>
      </c>
      <c r="AE1025" s="658"/>
      <c r="AF1025" s="658"/>
      <c r="AG1025" s="658"/>
      <c r="AH1025" s="1501"/>
    </row>
    <row r="1026" ht="15.75" hidden="1" customHeight="1">
      <c r="A1026" s="1501"/>
      <c r="B1026" s="1501"/>
      <c r="C1026" s="1501"/>
      <c r="D1026" s="654" t="s">
        <v>18236</v>
      </c>
      <c r="E1026" s="654" t="s">
        <v>18237</v>
      </c>
      <c r="F1026" s="654" t="s">
        <v>18238</v>
      </c>
      <c r="G1026" s="654" t="s">
        <v>18239</v>
      </c>
      <c r="H1026" s="1125"/>
      <c r="I1026" s="1125"/>
      <c r="J1026" s="621"/>
      <c r="K1026" s="621"/>
      <c r="L1026" s="621"/>
      <c r="M1026" s="621"/>
      <c r="N1026" s="621"/>
      <c r="O1026" s="621"/>
      <c r="P1026" s="621"/>
      <c r="Q1026" s="621"/>
      <c r="R1026" s="621"/>
      <c r="S1026" s="621"/>
      <c r="T1026" s="621"/>
      <c r="U1026" s="621"/>
      <c r="V1026" s="621"/>
      <c r="W1026" s="621"/>
      <c r="X1026" s="621"/>
      <c r="Y1026" s="621"/>
      <c r="Z1026" s="621"/>
      <c r="AA1026" s="2683"/>
      <c r="AB1026" s="3203">
        <v>4.0</v>
      </c>
      <c r="AC1026" s="1575" t="s">
        <v>55</v>
      </c>
      <c r="AD1026" s="1575" t="s">
        <v>433</v>
      </c>
      <c r="AE1026" s="641"/>
      <c r="AF1026" s="641"/>
      <c r="AG1026" s="658"/>
      <c r="AH1026" s="1501"/>
    </row>
    <row r="1027" ht="15.75" hidden="1" customHeight="1">
      <c r="A1027" s="1501"/>
      <c r="B1027" s="1501"/>
      <c r="C1027" s="1501"/>
      <c r="D1027" s="1501"/>
      <c r="E1027" s="654" t="s">
        <v>18237</v>
      </c>
      <c r="F1027" s="654" t="s">
        <v>18240</v>
      </c>
      <c r="G1027" s="654" t="s">
        <v>18241</v>
      </c>
      <c r="H1027" s="1125"/>
      <c r="I1027" s="1125"/>
      <c r="J1027" s="621"/>
      <c r="K1027" s="621"/>
      <c r="L1027" s="621"/>
      <c r="M1027" s="621"/>
      <c r="N1027" s="621"/>
      <c r="O1027" s="621"/>
      <c r="P1027" s="621"/>
      <c r="Q1027" s="621"/>
      <c r="R1027" s="621"/>
      <c r="S1027" s="621"/>
      <c r="T1027" s="621"/>
      <c r="U1027" s="621"/>
      <c r="V1027" s="621"/>
      <c r="W1027" s="621"/>
      <c r="X1027" s="621"/>
      <c r="Y1027" s="621"/>
      <c r="Z1027" s="621"/>
      <c r="AA1027" s="2683"/>
      <c r="AB1027" s="3203">
        <v>4.0</v>
      </c>
      <c r="AC1027" s="1575" t="s">
        <v>55</v>
      </c>
      <c r="AD1027" s="1575" t="s">
        <v>433</v>
      </c>
      <c r="AE1027" s="658"/>
      <c r="AF1027" s="658"/>
      <c r="AG1027" s="658"/>
      <c r="AH1027" s="1501"/>
    </row>
    <row r="1028" ht="15.75" hidden="1" customHeight="1">
      <c r="A1028" s="1501"/>
      <c r="B1028" s="1501"/>
      <c r="C1028" s="1501"/>
      <c r="D1028" s="1501"/>
      <c r="E1028" s="654" t="s">
        <v>18242</v>
      </c>
      <c r="F1028" s="654" t="s">
        <v>18243</v>
      </c>
      <c r="G1028" s="654" t="s">
        <v>18244</v>
      </c>
      <c r="H1028" s="1125"/>
      <c r="I1028" s="1125"/>
      <c r="J1028" s="621"/>
      <c r="K1028" s="621"/>
      <c r="L1028" s="621"/>
      <c r="M1028" s="621"/>
      <c r="N1028" s="621"/>
      <c r="O1028" s="621"/>
      <c r="P1028" s="621"/>
      <c r="Q1028" s="621"/>
      <c r="R1028" s="621"/>
      <c r="S1028" s="621"/>
      <c r="T1028" s="621"/>
      <c r="U1028" s="621"/>
      <c r="V1028" s="621"/>
      <c r="W1028" s="621"/>
      <c r="X1028" s="621"/>
      <c r="Y1028" s="621"/>
      <c r="Z1028" s="621"/>
      <c r="AA1028" s="2683"/>
      <c r="AB1028" s="3203">
        <v>4.0</v>
      </c>
      <c r="AC1028" s="1575" t="s">
        <v>55</v>
      </c>
      <c r="AD1028" s="1575" t="s">
        <v>433</v>
      </c>
      <c r="AE1028" s="658"/>
      <c r="AF1028" s="658"/>
      <c r="AG1028" s="658"/>
      <c r="AH1028" s="1501"/>
    </row>
    <row r="1029" ht="15.75" customHeight="1">
      <c r="A1029" s="1501"/>
      <c r="B1029" s="1501"/>
      <c r="C1029" s="1478" t="s">
        <v>18245</v>
      </c>
      <c r="D1029" s="1500"/>
      <c r="E1029" s="1478"/>
      <c r="F1029" s="1478"/>
      <c r="G1029" s="1478"/>
      <c r="H1029" s="882" t="s">
        <v>94</v>
      </c>
      <c r="I1029" s="882" t="s">
        <v>94</v>
      </c>
      <c r="J1029" s="621"/>
      <c r="K1029" s="621"/>
      <c r="L1029" s="621"/>
      <c r="M1029" s="621"/>
      <c r="N1029" s="621"/>
      <c r="O1029" s="621"/>
      <c r="P1029" s="621"/>
      <c r="Q1029" s="621"/>
      <c r="R1029" s="621"/>
      <c r="S1029" s="621"/>
      <c r="T1029" s="621"/>
      <c r="U1029" s="621"/>
      <c r="V1029" s="621"/>
      <c r="W1029" s="621"/>
      <c r="X1029" s="621"/>
      <c r="Y1029" s="621"/>
      <c r="Z1029" s="621"/>
      <c r="AA1029" s="2683"/>
      <c r="AB1029" s="3203" t="s">
        <v>94</v>
      </c>
      <c r="AC1029" s="1575" t="s">
        <v>55</v>
      </c>
      <c r="AD1029" s="1575" t="s">
        <v>433</v>
      </c>
      <c r="AE1029" s="658"/>
      <c r="AF1029" s="650"/>
      <c r="AG1029" s="658"/>
      <c r="AH1029" s="1501"/>
    </row>
    <row r="1030" ht="15.75" customHeight="1">
      <c r="A1030" s="1501"/>
      <c r="B1030" s="1501"/>
      <c r="C1030" s="1500"/>
      <c r="D1030" s="1478" t="s">
        <v>18246</v>
      </c>
      <c r="E1030" s="1478" t="s">
        <v>18247</v>
      </c>
      <c r="F1030" s="1478" t="s">
        <v>18248</v>
      </c>
      <c r="G1030" s="1478" t="s">
        <v>18249</v>
      </c>
      <c r="H1030" s="2162"/>
      <c r="I1030" s="2162"/>
      <c r="J1030" s="621"/>
      <c r="K1030" s="621"/>
      <c r="L1030" s="621"/>
      <c r="M1030" s="621"/>
      <c r="N1030" s="621"/>
      <c r="O1030" s="621"/>
      <c r="P1030" s="621"/>
      <c r="Q1030" s="621"/>
      <c r="R1030" s="621"/>
      <c r="S1030" s="621"/>
      <c r="T1030" s="621"/>
      <c r="U1030" s="621"/>
      <c r="V1030" s="621"/>
      <c r="W1030" s="621"/>
      <c r="X1030" s="621"/>
      <c r="Y1030" s="621"/>
      <c r="Z1030" s="621"/>
      <c r="AA1030" s="2683"/>
      <c r="AB1030" s="3203">
        <v>3.0</v>
      </c>
      <c r="AC1030" s="1575" t="s">
        <v>55</v>
      </c>
      <c r="AD1030" s="1575" t="s">
        <v>433</v>
      </c>
      <c r="AE1030" s="658"/>
      <c r="AF1030" s="1515"/>
      <c r="AG1030" s="658"/>
      <c r="AH1030" s="1501"/>
    </row>
    <row r="1031" ht="15.75" customHeight="1">
      <c r="A1031" s="1501"/>
      <c r="B1031" s="1501"/>
      <c r="C1031" s="1500"/>
      <c r="D1031" s="1500"/>
      <c r="E1031" s="1478" t="s">
        <v>17131</v>
      </c>
      <c r="F1031" s="1478" t="s">
        <v>18248</v>
      </c>
      <c r="G1031" s="1478" t="s">
        <v>18250</v>
      </c>
      <c r="H1031" s="2162"/>
      <c r="I1031" s="2162"/>
      <c r="J1031" s="621"/>
      <c r="K1031" s="621"/>
      <c r="L1031" s="621"/>
      <c r="M1031" s="621"/>
      <c r="N1031" s="621"/>
      <c r="O1031" s="621"/>
      <c r="P1031" s="621"/>
      <c r="Q1031" s="621"/>
      <c r="R1031" s="621"/>
      <c r="S1031" s="621"/>
      <c r="T1031" s="621"/>
      <c r="U1031" s="621"/>
      <c r="V1031" s="621"/>
      <c r="W1031" s="621"/>
      <c r="X1031" s="621"/>
      <c r="Y1031" s="621"/>
      <c r="Z1031" s="621"/>
      <c r="AA1031" s="2683"/>
      <c r="AB1031" s="3203">
        <v>3.0</v>
      </c>
      <c r="AC1031" s="1575" t="s">
        <v>55</v>
      </c>
      <c r="AD1031" s="1575" t="s">
        <v>433</v>
      </c>
      <c r="AE1031" s="658"/>
      <c r="AF1031" s="650"/>
      <c r="AG1031" s="658"/>
      <c r="AH1031" s="1501"/>
    </row>
    <row r="1032" ht="15.75" hidden="1" customHeight="1">
      <c r="A1032" s="1501"/>
      <c r="B1032" s="1501"/>
      <c r="C1032" s="1500"/>
      <c r="D1032" s="1500"/>
      <c r="E1032" s="1478" t="s">
        <v>17908</v>
      </c>
      <c r="F1032" s="1478" t="s">
        <v>18248</v>
      </c>
      <c r="G1032" s="1478" t="s">
        <v>18251</v>
      </c>
      <c r="H1032" s="1125"/>
      <c r="I1032" s="1125"/>
      <c r="J1032" s="621"/>
      <c r="K1032" s="621"/>
      <c r="L1032" s="621"/>
      <c r="M1032" s="621"/>
      <c r="N1032" s="621"/>
      <c r="O1032" s="621"/>
      <c r="P1032" s="621"/>
      <c r="Q1032" s="621"/>
      <c r="R1032" s="621"/>
      <c r="S1032" s="621"/>
      <c r="T1032" s="621"/>
      <c r="U1032" s="621"/>
      <c r="V1032" s="621"/>
      <c r="W1032" s="621"/>
      <c r="X1032" s="621"/>
      <c r="Y1032" s="621"/>
      <c r="Z1032" s="621"/>
      <c r="AA1032" s="2683"/>
      <c r="AB1032" s="3203">
        <v>4.0</v>
      </c>
      <c r="AC1032" s="1575" t="s">
        <v>55</v>
      </c>
      <c r="AD1032" s="1575" t="s">
        <v>433</v>
      </c>
      <c r="AE1032" s="658"/>
      <c r="AF1032" s="658"/>
      <c r="AG1032" s="658"/>
      <c r="AH1032" s="1501"/>
    </row>
    <row r="1033" ht="15.75" hidden="1" customHeight="1">
      <c r="A1033" s="1501"/>
      <c r="B1033" s="1501"/>
      <c r="C1033" s="1500"/>
      <c r="D1033" s="1500"/>
      <c r="E1033" s="1478" t="s">
        <v>17911</v>
      </c>
      <c r="F1033" s="1478" t="s">
        <v>18248</v>
      </c>
      <c r="G1033" s="1478" t="s">
        <v>18252</v>
      </c>
      <c r="H1033" s="1125"/>
      <c r="I1033" s="1125"/>
      <c r="J1033" s="621"/>
      <c r="K1033" s="621"/>
      <c r="L1033" s="621"/>
      <c r="M1033" s="621"/>
      <c r="N1033" s="621"/>
      <c r="O1033" s="621"/>
      <c r="P1033" s="621"/>
      <c r="Q1033" s="621"/>
      <c r="R1033" s="621"/>
      <c r="S1033" s="621"/>
      <c r="T1033" s="621"/>
      <c r="U1033" s="621"/>
      <c r="V1033" s="621"/>
      <c r="W1033" s="621"/>
      <c r="X1033" s="621"/>
      <c r="Y1033" s="621"/>
      <c r="Z1033" s="621"/>
      <c r="AA1033" s="2683"/>
      <c r="AB1033" s="3203">
        <v>4.0</v>
      </c>
      <c r="AC1033" s="1575" t="s">
        <v>55</v>
      </c>
      <c r="AD1033" s="1575" t="s">
        <v>433</v>
      </c>
      <c r="AE1033" s="658"/>
      <c r="AF1033" s="658"/>
      <c r="AG1033" s="658"/>
      <c r="AH1033" s="1501"/>
    </row>
    <row r="1034" ht="15.75" customHeight="1">
      <c r="A1034" s="1501"/>
      <c r="B1034" s="1501"/>
      <c r="C1034" s="1501"/>
      <c r="D1034" s="654" t="s">
        <v>18253</v>
      </c>
      <c r="E1034" s="654" t="s">
        <v>18254</v>
      </c>
      <c r="F1034" s="654" t="s">
        <v>18255</v>
      </c>
      <c r="G1034" s="654" t="s">
        <v>18256</v>
      </c>
      <c r="H1034" s="2162"/>
      <c r="I1034" s="2162"/>
      <c r="J1034" s="621"/>
      <c r="K1034" s="621"/>
      <c r="L1034" s="621"/>
      <c r="M1034" s="621"/>
      <c r="N1034" s="621"/>
      <c r="O1034" s="621"/>
      <c r="P1034" s="621"/>
      <c r="Q1034" s="621"/>
      <c r="R1034" s="621"/>
      <c r="S1034" s="621"/>
      <c r="T1034" s="621"/>
      <c r="U1034" s="621"/>
      <c r="V1034" s="621"/>
      <c r="W1034" s="621"/>
      <c r="X1034" s="621"/>
      <c r="Y1034" s="621"/>
      <c r="Z1034" s="621"/>
      <c r="AA1034" s="2683"/>
      <c r="AB1034" s="3204">
        <v>3.0</v>
      </c>
      <c r="AC1034" s="3205" t="s">
        <v>55</v>
      </c>
      <c r="AD1034" s="3205" t="s">
        <v>429</v>
      </c>
      <c r="AE1034" s="621"/>
      <c r="AF1034" s="643" t="s">
        <v>18257</v>
      </c>
      <c r="AG1034" s="1501"/>
      <c r="AH1034" s="1501"/>
    </row>
    <row r="1035" ht="15.75" customHeight="1">
      <c r="A1035" s="1501"/>
      <c r="B1035" s="1501"/>
      <c r="C1035" s="1501"/>
      <c r="D1035" s="1501"/>
      <c r="E1035" s="654" t="s">
        <v>18258</v>
      </c>
      <c r="F1035" s="654" t="s">
        <v>18255</v>
      </c>
      <c r="G1035" s="654" t="s">
        <v>18259</v>
      </c>
      <c r="H1035" s="2162"/>
      <c r="I1035" s="2162"/>
      <c r="J1035" s="621"/>
      <c r="K1035" s="621"/>
      <c r="L1035" s="621"/>
      <c r="M1035" s="621"/>
      <c r="N1035" s="621"/>
      <c r="O1035" s="621"/>
      <c r="P1035" s="621"/>
      <c r="Q1035" s="621"/>
      <c r="R1035" s="621"/>
      <c r="S1035" s="621"/>
      <c r="T1035" s="621"/>
      <c r="U1035" s="621"/>
      <c r="V1035" s="621"/>
      <c r="W1035" s="621"/>
      <c r="X1035" s="621"/>
      <c r="Y1035" s="621"/>
      <c r="Z1035" s="621"/>
      <c r="AA1035" s="2683"/>
      <c r="AB1035" s="3204">
        <v>3.0</v>
      </c>
      <c r="AC1035" s="3205" t="s">
        <v>55</v>
      </c>
      <c r="AD1035" s="3205" t="s">
        <v>429</v>
      </c>
      <c r="AE1035" s="3158" t="s">
        <v>18260</v>
      </c>
      <c r="AF1035" s="654"/>
      <c r="AG1035" s="1501"/>
      <c r="AH1035" s="1501"/>
    </row>
    <row r="1036" ht="15.75" customHeight="1">
      <c r="A1036" s="1501"/>
      <c r="B1036" s="1501"/>
      <c r="C1036" s="1501"/>
      <c r="D1036" s="654" t="s">
        <v>18261</v>
      </c>
      <c r="E1036" s="654" t="s">
        <v>18262</v>
      </c>
      <c r="F1036" s="654" t="s">
        <v>18263</v>
      </c>
      <c r="G1036" s="654" t="s">
        <v>18264</v>
      </c>
      <c r="H1036" s="2162"/>
      <c r="I1036" s="2306"/>
      <c r="J1036" s="621"/>
      <c r="K1036" s="621"/>
      <c r="L1036" s="621"/>
      <c r="M1036" s="621"/>
      <c r="N1036" s="621"/>
      <c r="O1036" s="621"/>
      <c r="P1036" s="621"/>
      <c r="Q1036" s="621"/>
      <c r="R1036" s="621"/>
      <c r="S1036" s="621"/>
      <c r="T1036" s="621"/>
      <c r="U1036" s="621"/>
      <c r="V1036" s="621"/>
      <c r="W1036" s="621"/>
      <c r="X1036" s="621"/>
      <c r="Y1036" s="621"/>
      <c r="Z1036" s="621"/>
      <c r="AA1036" s="2683"/>
      <c r="AB1036" s="3204">
        <v>3.0</v>
      </c>
      <c r="AC1036" s="3205" t="s">
        <v>55</v>
      </c>
      <c r="AD1036" s="3205" t="s">
        <v>433</v>
      </c>
      <c r="AE1036" s="1501"/>
      <c r="AF1036" s="654"/>
      <c r="AG1036" s="1501"/>
      <c r="AH1036" s="1501"/>
    </row>
    <row r="1037" ht="15.75" customHeight="1">
      <c r="A1037" s="1501"/>
      <c r="B1037" s="1501"/>
      <c r="C1037" s="1501"/>
      <c r="D1037" s="654" t="s">
        <v>18265</v>
      </c>
      <c r="E1037" s="654" t="s">
        <v>18266</v>
      </c>
      <c r="F1037" s="654" t="s">
        <v>18267</v>
      </c>
      <c r="G1037" s="654" t="s">
        <v>18268</v>
      </c>
      <c r="H1037" s="2162"/>
      <c r="I1037" s="2162"/>
      <c r="J1037" s="621"/>
      <c r="K1037" s="621"/>
      <c r="L1037" s="621"/>
      <c r="M1037" s="621"/>
      <c r="N1037" s="621"/>
      <c r="O1037" s="621"/>
      <c r="P1037" s="621"/>
      <c r="Q1037" s="621"/>
      <c r="R1037" s="621"/>
      <c r="S1037" s="621"/>
      <c r="T1037" s="621"/>
      <c r="U1037" s="621"/>
      <c r="V1037" s="621"/>
      <c r="W1037" s="621"/>
      <c r="X1037" s="621"/>
      <c r="Y1037" s="621"/>
      <c r="Z1037" s="621"/>
      <c r="AA1037" s="2683"/>
      <c r="AB1037" s="3204">
        <v>3.0</v>
      </c>
      <c r="AC1037" s="3205" t="s">
        <v>55</v>
      </c>
      <c r="AD1037" s="3205" t="s">
        <v>433</v>
      </c>
      <c r="AE1037" s="1501"/>
      <c r="AF1037" s="654"/>
      <c r="AG1037" s="1501"/>
      <c r="AH1037" s="1501"/>
    </row>
    <row r="1038" ht="15.75" customHeight="1">
      <c r="A1038" s="1501"/>
      <c r="B1038" s="1501"/>
      <c r="C1038" s="1501"/>
      <c r="D1038" s="1501"/>
      <c r="E1038" s="654" t="s">
        <v>18269</v>
      </c>
      <c r="F1038" s="654" t="s">
        <v>18267</v>
      </c>
      <c r="G1038" s="654" t="s">
        <v>18270</v>
      </c>
      <c r="H1038" s="2162"/>
      <c r="I1038" s="2162"/>
      <c r="J1038" s="621"/>
      <c r="K1038" s="621"/>
      <c r="L1038" s="621"/>
      <c r="M1038" s="621"/>
      <c r="N1038" s="621"/>
      <c r="O1038" s="621"/>
      <c r="P1038" s="621"/>
      <c r="Q1038" s="621"/>
      <c r="R1038" s="621"/>
      <c r="S1038" s="621"/>
      <c r="T1038" s="621"/>
      <c r="U1038" s="621"/>
      <c r="V1038" s="621"/>
      <c r="W1038" s="621"/>
      <c r="X1038" s="621"/>
      <c r="Y1038" s="621"/>
      <c r="Z1038" s="621"/>
      <c r="AA1038" s="2683"/>
      <c r="AB1038" s="3204">
        <v>3.0</v>
      </c>
      <c r="AC1038" s="3205" t="s">
        <v>55</v>
      </c>
      <c r="AD1038" s="3205" t="s">
        <v>433</v>
      </c>
      <c r="AE1038" s="1501"/>
      <c r="AF1038" s="654"/>
      <c r="AG1038" s="1501"/>
      <c r="AH1038" s="1501"/>
    </row>
    <row r="1039" ht="15.75" customHeight="1">
      <c r="A1039" s="1501"/>
      <c r="B1039" s="1501"/>
      <c r="C1039" s="1501"/>
      <c r="D1039" s="654" t="s">
        <v>18271</v>
      </c>
      <c r="E1039" s="654" t="s">
        <v>18266</v>
      </c>
      <c r="F1039" s="654" t="s">
        <v>18272</v>
      </c>
      <c r="G1039" s="654" t="s">
        <v>18273</v>
      </c>
      <c r="H1039" s="2162"/>
      <c r="I1039" s="2162"/>
      <c r="J1039" s="621"/>
      <c r="K1039" s="621"/>
      <c r="L1039" s="621"/>
      <c r="M1039" s="621"/>
      <c r="N1039" s="621"/>
      <c r="O1039" s="621"/>
      <c r="P1039" s="621"/>
      <c r="Q1039" s="621"/>
      <c r="R1039" s="621"/>
      <c r="S1039" s="621"/>
      <c r="T1039" s="621"/>
      <c r="U1039" s="621"/>
      <c r="V1039" s="621"/>
      <c r="W1039" s="621"/>
      <c r="X1039" s="621"/>
      <c r="Y1039" s="621"/>
      <c r="Z1039" s="621"/>
      <c r="AA1039" s="2683"/>
      <c r="AB1039" s="3204">
        <v>3.0</v>
      </c>
      <c r="AC1039" s="3205" t="s">
        <v>55</v>
      </c>
      <c r="AD1039" s="3205" t="s">
        <v>433</v>
      </c>
      <c r="AE1039" s="621"/>
      <c r="AF1039" s="654"/>
      <c r="AG1039" s="1501"/>
      <c r="AH1039" s="654" t="s">
        <v>18274</v>
      </c>
    </row>
    <row r="1040" ht="15.75" customHeight="1">
      <c r="A1040" s="1501"/>
      <c r="B1040" s="1501"/>
      <c r="C1040" s="1501"/>
      <c r="D1040" s="1501"/>
      <c r="E1040" s="654" t="s">
        <v>18269</v>
      </c>
      <c r="F1040" s="654" t="s">
        <v>18272</v>
      </c>
      <c r="G1040" s="1478" t="s">
        <v>18275</v>
      </c>
      <c r="H1040" s="2162"/>
      <c r="I1040" s="2162"/>
      <c r="J1040" s="621"/>
      <c r="K1040" s="621"/>
      <c r="L1040" s="621"/>
      <c r="M1040" s="621"/>
      <c r="N1040" s="621"/>
      <c r="O1040" s="621"/>
      <c r="P1040" s="621"/>
      <c r="Q1040" s="621"/>
      <c r="R1040" s="621"/>
      <c r="S1040" s="621"/>
      <c r="T1040" s="621"/>
      <c r="U1040" s="621"/>
      <c r="V1040" s="621"/>
      <c r="W1040" s="621"/>
      <c r="X1040" s="621"/>
      <c r="Y1040" s="621"/>
      <c r="Z1040" s="621"/>
      <c r="AA1040" s="2683"/>
      <c r="AB1040" s="3204">
        <v>3.0</v>
      </c>
      <c r="AC1040" s="3205" t="s">
        <v>55</v>
      </c>
      <c r="AD1040" s="3205" t="s">
        <v>433</v>
      </c>
      <c r="AE1040" s="1501"/>
      <c r="AF1040" s="654"/>
      <c r="AG1040" s="1501"/>
      <c r="AH1040" s="1501"/>
    </row>
    <row r="1041" ht="15.75" hidden="1" customHeight="1">
      <c r="A1041" s="1501"/>
      <c r="B1041" s="1501"/>
      <c r="C1041" s="1501"/>
      <c r="D1041" s="654" t="s">
        <v>18276</v>
      </c>
      <c r="E1041" s="654" t="s">
        <v>18277</v>
      </c>
      <c r="F1041" s="654" t="s">
        <v>18278</v>
      </c>
      <c r="G1041" s="654" t="s">
        <v>18279</v>
      </c>
      <c r="H1041" s="1125"/>
      <c r="I1041" s="1125"/>
      <c r="J1041" s="621"/>
      <c r="K1041" s="621"/>
      <c r="L1041" s="621"/>
      <c r="M1041" s="621"/>
      <c r="N1041" s="621"/>
      <c r="O1041" s="621"/>
      <c r="P1041" s="621"/>
      <c r="Q1041" s="621"/>
      <c r="R1041" s="621"/>
      <c r="S1041" s="621"/>
      <c r="T1041" s="621"/>
      <c r="U1041" s="621"/>
      <c r="V1041" s="621"/>
      <c r="W1041" s="621"/>
      <c r="X1041" s="621"/>
      <c r="Y1041" s="621"/>
      <c r="Z1041" s="621"/>
      <c r="AA1041" s="2683"/>
      <c r="AB1041" s="3204">
        <v>4.0</v>
      </c>
      <c r="AC1041" s="3205" t="s">
        <v>55</v>
      </c>
      <c r="AD1041" s="3205" t="s">
        <v>429</v>
      </c>
      <c r="AE1041" s="1501"/>
      <c r="AF1041" s="1501"/>
      <c r="AG1041" s="1501"/>
      <c r="AH1041" s="1501"/>
    </row>
    <row r="1042" ht="15.75" customHeight="1">
      <c r="A1042" s="1501"/>
      <c r="B1042" s="1501"/>
      <c r="C1042" s="1501"/>
      <c r="D1042" s="654" t="s">
        <v>18280</v>
      </c>
      <c r="E1042" s="654" t="s">
        <v>18281</v>
      </c>
      <c r="F1042" s="654" t="s">
        <v>18282</v>
      </c>
      <c r="G1042" s="654" t="s">
        <v>18283</v>
      </c>
      <c r="H1042" s="2162"/>
      <c r="I1042" s="2162"/>
      <c r="J1042" s="621"/>
      <c r="K1042" s="621"/>
      <c r="L1042" s="621"/>
      <c r="M1042" s="621"/>
      <c r="N1042" s="621"/>
      <c r="O1042" s="621"/>
      <c r="P1042" s="621"/>
      <c r="Q1042" s="621"/>
      <c r="R1042" s="621"/>
      <c r="S1042" s="621"/>
      <c r="T1042" s="621"/>
      <c r="U1042" s="621"/>
      <c r="V1042" s="621"/>
      <c r="W1042" s="621"/>
      <c r="X1042" s="621"/>
      <c r="Y1042" s="621"/>
      <c r="Z1042" s="621"/>
      <c r="AA1042" s="2683"/>
      <c r="AB1042" s="3204">
        <v>3.0</v>
      </c>
      <c r="AC1042" s="3205" t="s">
        <v>55</v>
      </c>
      <c r="AD1042" s="3205" t="s">
        <v>429</v>
      </c>
      <c r="AE1042" s="1501"/>
      <c r="AF1042" s="654"/>
      <c r="AG1042" s="1501"/>
      <c r="AH1042" s="1501"/>
    </row>
    <row r="1043" ht="15.75" customHeight="1">
      <c r="A1043" s="1501"/>
      <c r="B1043" s="1501"/>
      <c r="C1043" s="1501"/>
      <c r="D1043" s="654" t="s">
        <v>18284</v>
      </c>
      <c r="E1043" s="654"/>
      <c r="F1043" s="654" t="s">
        <v>18285</v>
      </c>
      <c r="G1043" s="654" t="s">
        <v>18286</v>
      </c>
      <c r="H1043" s="2162"/>
      <c r="I1043" s="2162"/>
      <c r="J1043" s="621"/>
      <c r="K1043" s="621"/>
      <c r="L1043" s="621"/>
      <c r="M1043" s="621"/>
      <c r="N1043" s="621"/>
      <c r="O1043" s="621"/>
      <c r="P1043" s="621"/>
      <c r="Q1043" s="621"/>
      <c r="R1043" s="621"/>
      <c r="S1043" s="621"/>
      <c r="T1043" s="621"/>
      <c r="U1043" s="621"/>
      <c r="V1043" s="621"/>
      <c r="W1043" s="621"/>
      <c r="X1043" s="621"/>
      <c r="Y1043" s="621"/>
      <c r="Z1043" s="621"/>
      <c r="AA1043" s="2683"/>
      <c r="AB1043" s="3204">
        <v>3.0</v>
      </c>
      <c r="AC1043" s="3205" t="s">
        <v>55</v>
      </c>
      <c r="AD1043" s="3205" t="s">
        <v>433</v>
      </c>
      <c r="AE1043" s="1501"/>
      <c r="AF1043" s="654" t="s">
        <v>18287</v>
      </c>
      <c r="AG1043" s="1501"/>
      <c r="AH1043" s="1501"/>
    </row>
    <row r="1044" ht="15.75" hidden="1" customHeight="1">
      <c r="A1044" s="1501"/>
      <c r="B1044" s="1501"/>
      <c r="C1044" s="1501"/>
      <c r="D1044" s="654" t="s">
        <v>18288</v>
      </c>
      <c r="E1044" s="654"/>
      <c r="F1044" s="654" t="s">
        <v>18289</v>
      </c>
      <c r="G1044" s="654" t="s">
        <v>18290</v>
      </c>
      <c r="H1044" s="1125"/>
      <c r="I1044" s="1125"/>
      <c r="J1044" s="621"/>
      <c r="K1044" s="621"/>
      <c r="L1044" s="621"/>
      <c r="M1044" s="621"/>
      <c r="N1044" s="621"/>
      <c r="O1044" s="621"/>
      <c r="P1044" s="621"/>
      <c r="Q1044" s="621"/>
      <c r="R1044" s="621"/>
      <c r="S1044" s="621"/>
      <c r="T1044" s="621"/>
      <c r="U1044" s="621"/>
      <c r="V1044" s="621"/>
      <c r="W1044" s="621"/>
      <c r="X1044" s="621"/>
      <c r="Y1044" s="621"/>
      <c r="Z1044" s="621"/>
      <c r="AA1044" s="2683"/>
      <c r="AB1044" s="3204">
        <v>4.0</v>
      </c>
      <c r="AC1044" s="3205" t="s">
        <v>55</v>
      </c>
      <c r="AD1044" s="3205" t="s">
        <v>433</v>
      </c>
      <c r="AE1044" s="1501"/>
      <c r="AF1044" s="1501"/>
      <c r="AG1044" s="1501"/>
      <c r="AH1044" s="1501"/>
    </row>
    <row r="1045" ht="15.75" customHeight="1">
      <c r="A1045" s="1501"/>
      <c r="B1045" s="1501"/>
      <c r="C1045" s="1501" t="s">
        <v>18291</v>
      </c>
      <c r="D1045" s="1501"/>
      <c r="E1045" s="654"/>
      <c r="F1045" s="654"/>
      <c r="G1045" s="1478"/>
      <c r="H1045" s="882" t="s">
        <v>94</v>
      </c>
      <c r="I1045" s="882" t="s">
        <v>94</v>
      </c>
      <c r="J1045" s="621"/>
      <c r="K1045" s="621"/>
      <c r="L1045" s="621"/>
      <c r="M1045" s="621"/>
      <c r="N1045" s="621"/>
      <c r="O1045" s="621"/>
      <c r="P1045" s="621"/>
      <c r="Q1045" s="621"/>
      <c r="R1045" s="621"/>
      <c r="S1045" s="621"/>
      <c r="T1045" s="621"/>
      <c r="U1045" s="621"/>
      <c r="V1045" s="621"/>
      <c r="W1045" s="621"/>
      <c r="X1045" s="621"/>
      <c r="Y1045" s="621"/>
      <c r="Z1045" s="621"/>
      <c r="AA1045" s="2683"/>
      <c r="AB1045" s="3204" t="s">
        <v>94</v>
      </c>
      <c r="AC1045" s="3205" t="s">
        <v>55</v>
      </c>
      <c r="AD1045" s="3205" t="s">
        <v>433</v>
      </c>
      <c r="AE1045" s="1501"/>
      <c r="AF1045" s="654"/>
      <c r="AG1045" s="1501"/>
      <c r="AH1045" s="1501"/>
    </row>
    <row r="1046" ht="15.75" hidden="1" customHeight="1">
      <c r="A1046" s="1501"/>
      <c r="B1046" s="1501"/>
      <c r="C1046" s="1501"/>
      <c r="D1046" s="654" t="s">
        <v>18292</v>
      </c>
      <c r="E1046" s="654"/>
      <c r="F1046" s="654" t="s">
        <v>18293</v>
      </c>
      <c r="G1046" s="1478" t="s">
        <v>18294</v>
      </c>
      <c r="H1046" s="1125"/>
      <c r="I1046" s="1125"/>
      <c r="J1046" s="621"/>
      <c r="K1046" s="621"/>
      <c r="L1046" s="621"/>
      <c r="M1046" s="621"/>
      <c r="N1046" s="621"/>
      <c r="O1046" s="621"/>
      <c r="P1046" s="621"/>
      <c r="Q1046" s="621"/>
      <c r="R1046" s="621"/>
      <c r="S1046" s="621"/>
      <c r="T1046" s="621"/>
      <c r="U1046" s="621"/>
      <c r="V1046" s="621"/>
      <c r="W1046" s="621"/>
      <c r="X1046" s="621"/>
      <c r="Y1046" s="621"/>
      <c r="Z1046" s="621"/>
      <c r="AA1046" s="2683"/>
      <c r="AB1046" s="3204">
        <v>4.0</v>
      </c>
      <c r="AC1046" s="3205" t="s">
        <v>55</v>
      </c>
      <c r="AD1046" s="3205" t="s">
        <v>433</v>
      </c>
      <c r="AE1046" s="1501"/>
      <c r="AF1046" s="1501"/>
      <c r="AG1046" s="1501"/>
      <c r="AH1046" s="1501"/>
    </row>
    <row r="1047" ht="15.75" hidden="1" customHeight="1">
      <c r="A1047" s="1501"/>
      <c r="B1047" s="1501"/>
      <c r="C1047" s="1501"/>
      <c r="D1047" s="654" t="s">
        <v>18295</v>
      </c>
      <c r="E1047" s="654"/>
      <c r="F1047" s="654" t="s">
        <v>18296</v>
      </c>
      <c r="G1047" s="1478" t="s">
        <v>18297</v>
      </c>
      <c r="H1047" s="1125"/>
      <c r="I1047" s="1125"/>
      <c r="J1047" s="621"/>
      <c r="K1047" s="621"/>
      <c r="L1047" s="621"/>
      <c r="M1047" s="621"/>
      <c r="N1047" s="621"/>
      <c r="O1047" s="621"/>
      <c r="P1047" s="621"/>
      <c r="Q1047" s="621"/>
      <c r="R1047" s="621"/>
      <c r="S1047" s="621"/>
      <c r="T1047" s="621"/>
      <c r="U1047" s="621"/>
      <c r="V1047" s="621"/>
      <c r="W1047" s="621"/>
      <c r="X1047" s="621"/>
      <c r="Y1047" s="621"/>
      <c r="Z1047" s="621"/>
      <c r="AA1047" s="2683"/>
      <c r="AB1047" s="3204">
        <v>4.0</v>
      </c>
      <c r="AC1047" s="3205" t="s">
        <v>55</v>
      </c>
      <c r="AD1047" s="3205" t="s">
        <v>433</v>
      </c>
      <c r="AE1047" s="1501"/>
      <c r="AF1047" s="1501"/>
      <c r="AG1047" s="1501"/>
      <c r="AH1047" s="1501"/>
    </row>
    <row r="1048" ht="15.75" hidden="1" customHeight="1">
      <c r="A1048" s="1501"/>
      <c r="B1048" s="1501"/>
      <c r="C1048" s="1501"/>
      <c r="D1048" s="654" t="s">
        <v>18298</v>
      </c>
      <c r="E1048" s="654" t="s">
        <v>18299</v>
      </c>
      <c r="F1048" s="654" t="s">
        <v>18234</v>
      </c>
      <c r="G1048" s="654" t="s">
        <v>18300</v>
      </c>
      <c r="H1048" s="1125"/>
      <c r="I1048" s="1125"/>
      <c r="J1048" s="621"/>
      <c r="K1048" s="621"/>
      <c r="L1048" s="621"/>
      <c r="M1048" s="621"/>
      <c r="N1048" s="621"/>
      <c r="O1048" s="621"/>
      <c r="P1048" s="621"/>
      <c r="Q1048" s="621"/>
      <c r="R1048" s="621"/>
      <c r="S1048" s="621"/>
      <c r="T1048" s="621"/>
      <c r="U1048" s="621"/>
      <c r="V1048" s="621"/>
      <c r="W1048" s="621"/>
      <c r="X1048" s="621"/>
      <c r="Y1048" s="621"/>
      <c r="Z1048" s="621"/>
      <c r="AA1048" s="2683"/>
      <c r="AB1048" s="3204">
        <v>4.0</v>
      </c>
      <c r="AC1048" s="3205" t="s">
        <v>55</v>
      </c>
      <c r="AD1048" s="3205" t="s">
        <v>433</v>
      </c>
      <c r="AE1048" s="1501"/>
      <c r="AF1048" s="1501"/>
      <c r="AG1048" s="1501"/>
      <c r="AH1048" s="1501"/>
    </row>
    <row r="1049" ht="15.75" customHeight="1">
      <c r="A1049" s="1501"/>
      <c r="B1049" s="1501" t="s">
        <v>18301</v>
      </c>
      <c r="C1049" s="1501"/>
      <c r="D1049" s="1501"/>
      <c r="E1049" s="654"/>
      <c r="F1049" s="3182" t="s">
        <v>18302</v>
      </c>
      <c r="G1049" s="654"/>
      <c r="H1049" s="882" t="s">
        <v>94</v>
      </c>
      <c r="I1049" s="882" t="s">
        <v>94</v>
      </c>
      <c r="J1049" s="621"/>
      <c r="K1049" s="621"/>
      <c r="L1049" s="621"/>
      <c r="M1049" s="621"/>
      <c r="N1049" s="621"/>
      <c r="O1049" s="621"/>
      <c r="P1049" s="621"/>
      <c r="Q1049" s="621"/>
      <c r="R1049" s="621"/>
      <c r="S1049" s="621"/>
      <c r="T1049" s="621"/>
      <c r="U1049" s="621"/>
      <c r="V1049" s="621"/>
      <c r="W1049" s="621"/>
      <c r="X1049" s="621"/>
      <c r="Y1049" s="621"/>
      <c r="Z1049" s="621"/>
      <c r="AA1049" s="2683"/>
      <c r="AB1049" s="3204" t="s">
        <v>94</v>
      </c>
      <c r="AC1049" s="3205" t="s">
        <v>55</v>
      </c>
      <c r="AD1049" s="3205" t="s">
        <v>433</v>
      </c>
      <c r="AE1049" s="1501"/>
      <c r="AF1049" s="654"/>
      <c r="AG1049" s="1501"/>
      <c r="AH1049" s="1501"/>
    </row>
    <row r="1050" ht="15.75" customHeight="1">
      <c r="A1050" s="1501"/>
      <c r="B1050" s="1501"/>
      <c r="C1050" s="1501"/>
      <c r="D1050" s="654" t="s">
        <v>18303</v>
      </c>
      <c r="E1050" s="654"/>
      <c r="F1050" s="654"/>
      <c r="G1050" s="654"/>
      <c r="H1050" s="882" t="s">
        <v>94</v>
      </c>
      <c r="I1050" s="882" t="s">
        <v>94</v>
      </c>
      <c r="J1050" s="621"/>
      <c r="K1050" s="621"/>
      <c r="L1050" s="621"/>
      <c r="M1050" s="621"/>
      <c r="N1050" s="621"/>
      <c r="O1050" s="621"/>
      <c r="P1050" s="621"/>
      <c r="Q1050" s="621"/>
      <c r="R1050" s="621"/>
      <c r="S1050" s="621"/>
      <c r="T1050" s="621"/>
      <c r="U1050" s="621"/>
      <c r="V1050" s="621"/>
      <c r="W1050" s="621"/>
      <c r="X1050" s="621"/>
      <c r="Y1050" s="621"/>
      <c r="Z1050" s="621"/>
      <c r="AA1050" s="2683"/>
      <c r="AB1050" s="3204" t="s">
        <v>94</v>
      </c>
      <c r="AC1050" s="3205" t="s">
        <v>55</v>
      </c>
      <c r="AD1050" s="3205" t="s">
        <v>433</v>
      </c>
      <c r="AE1050" s="1501"/>
      <c r="AF1050" s="654"/>
      <c r="AG1050" s="1501"/>
      <c r="AH1050" s="1501"/>
    </row>
    <row r="1051" ht="15.75" customHeight="1">
      <c r="A1051" s="1501"/>
      <c r="B1051" s="1501"/>
      <c r="C1051" s="1501"/>
      <c r="D1051" s="1501"/>
      <c r="E1051" s="654" t="s">
        <v>18217</v>
      </c>
      <c r="F1051" s="654" t="s">
        <v>18304</v>
      </c>
      <c r="G1051" s="654" t="s">
        <v>18305</v>
      </c>
      <c r="H1051" s="2162"/>
      <c r="I1051" s="2162"/>
      <c r="J1051" s="621"/>
      <c r="K1051" s="621"/>
      <c r="L1051" s="621"/>
      <c r="M1051" s="621"/>
      <c r="N1051" s="621"/>
      <c r="O1051" s="621"/>
      <c r="P1051" s="621"/>
      <c r="Q1051" s="621"/>
      <c r="R1051" s="621"/>
      <c r="S1051" s="621"/>
      <c r="T1051" s="621"/>
      <c r="U1051" s="621"/>
      <c r="V1051" s="621"/>
      <c r="W1051" s="621"/>
      <c r="X1051" s="621"/>
      <c r="Y1051" s="621"/>
      <c r="Z1051" s="621"/>
      <c r="AA1051" s="2683"/>
      <c r="AB1051" s="3204">
        <v>1.0</v>
      </c>
      <c r="AC1051" s="3205" t="s">
        <v>55</v>
      </c>
      <c r="AD1051" s="3205" t="s">
        <v>433</v>
      </c>
      <c r="AE1051" s="1501"/>
      <c r="AF1051" s="654"/>
      <c r="AG1051" s="1501"/>
      <c r="AH1051" s="1501"/>
    </row>
    <row r="1052" ht="15.75" hidden="1" customHeight="1">
      <c r="A1052" s="1501"/>
      <c r="B1052" s="1501"/>
      <c r="C1052" s="1501"/>
      <c r="D1052" s="1501"/>
      <c r="E1052" s="654" t="s">
        <v>18221</v>
      </c>
      <c r="F1052" s="654" t="s">
        <v>18306</v>
      </c>
      <c r="G1052" s="654" t="s">
        <v>18307</v>
      </c>
      <c r="H1052" s="1125"/>
      <c r="I1052" s="1125"/>
      <c r="J1052" s="621"/>
      <c r="K1052" s="621"/>
      <c r="L1052" s="621"/>
      <c r="M1052" s="621"/>
      <c r="N1052" s="621"/>
      <c r="O1052" s="621"/>
      <c r="P1052" s="621"/>
      <c r="Q1052" s="621"/>
      <c r="R1052" s="621"/>
      <c r="S1052" s="621"/>
      <c r="T1052" s="621"/>
      <c r="U1052" s="621"/>
      <c r="V1052" s="621"/>
      <c r="W1052" s="621"/>
      <c r="X1052" s="621"/>
      <c r="Y1052" s="621"/>
      <c r="Z1052" s="621"/>
      <c r="AA1052" s="2683"/>
      <c r="AB1052" s="3204">
        <v>4.0</v>
      </c>
      <c r="AC1052" s="3205" t="s">
        <v>55</v>
      </c>
      <c r="AD1052" s="3205" t="s">
        <v>433</v>
      </c>
      <c r="AE1052" s="1501"/>
      <c r="AF1052" s="1501"/>
      <c r="AG1052" s="1501"/>
      <c r="AH1052" s="1501"/>
    </row>
    <row r="1053" ht="15.75" hidden="1" customHeight="1">
      <c r="A1053" s="1501"/>
      <c r="B1053" s="1501"/>
      <c r="C1053" s="1501"/>
      <c r="D1053" s="1501"/>
      <c r="E1053" s="654" t="s">
        <v>18225</v>
      </c>
      <c r="F1053" s="654" t="s">
        <v>18306</v>
      </c>
      <c r="G1053" s="654" t="s">
        <v>18308</v>
      </c>
      <c r="H1053" s="1125"/>
      <c r="I1053" s="1125"/>
      <c r="J1053" s="621"/>
      <c r="K1053" s="621"/>
      <c r="L1053" s="621"/>
      <c r="M1053" s="621"/>
      <c r="N1053" s="621"/>
      <c r="O1053" s="621"/>
      <c r="P1053" s="621"/>
      <c r="Q1053" s="621"/>
      <c r="R1053" s="621"/>
      <c r="S1053" s="621"/>
      <c r="T1053" s="621"/>
      <c r="U1053" s="621"/>
      <c r="V1053" s="621"/>
      <c r="W1053" s="621"/>
      <c r="X1053" s="621"/>
      <c r="Y1053" s="621"/>
      <c r="Z1053" s="621"/>
      <c r="AA1053" s="2683"/>
      <c r="AB1053" s="3204">
        <v>4.0</v>
      </c>
      <c r="AC1053" s="3205" t="s">
        <v>55</v>
      </c>
      <c r="AD1053" s="3205" t="s">
        <v>433</v>
      </c>
      <c r="AE1053" s="1501"/>
      <c r="AF1053" s="1501"/>
      <c r="AG1053" s="1501"/>
      <c r="AH1053" s="1501"/>
    </row>
    <row r="1054" ht="15.75" customHeight="1">
      <c r="A1054" s="1501"/>
      <c r="B1054" s="1501"/>
      <c r="C1054" s="1501"/>
      <c r="D1054" s="654" t="s">
        <v>18309</v>
      </c>
      <c r="E1054" s="654"/>
      <c r="F1054" s="654"/>
      <c r="G1054" s="654"/>
      <c r="H1054" s="882" t="s">
        <v>94</v>
      </c>
      <c r="I1054" s="882" t="s">
        <v>94</v>
      </c>
      <c r="J1054" s="621"/>
      <c r="K1054" s="621"/>
      <c r="L1054" s="621"/>
      <c r="M1054" s="621"/>
      <c r="N1054" s="621"/>
      <c r="O1054" s="621"/>
      <c r="P1054" s="621"/>
      <c r="Q1054" s="621"/>
      <c r="R1054" s="621"/>
      <c r="S1054" s="621"/>
      <c r="T1054" s="621"/>
      <c r="U1054" s="621"/>
      <c r="V1054" s="621"/>
      <c r="W1054" s="621"/>
      <c r="X1054" s="621"/>
      <c r="Y1054" s="621"/>
      <c r="Z1054" s="621"/>
      <c r="AA1054" s="2683"/>
      <c r="AB1054" s="3204" t="s">
        <v>94</v>
      </c>
      <c r="AC1054" s="3205" t="s">
        <v>55</v>
      </c>
      <c r="AD1054" s="3205" t="s">
        <v>433</v>
      </c>
      <c r="AE1054" s="621"/>
      <c r="AF1054" s="654"/>
      <c r="AG1054" s="1501"/>
      <c r="AH1054" s="1501"/>
    </row>
    <row r="1055" ht="15.75" hidden="1" customHeight="1">
      <c r="A1055" s="1501"/>
      <c r="B1055" s="1501"/>
      <c r="C1055" s="1501"/>
      <c r="D1055" s="1501"/>
      <c r="E1055" s="654" t="s">
        <v>18217</v>
      </c>
      <c r="F1055" s="654" t="s">
        <v>18310</v>
      </c>
      <c r="G1055" s="654" t="s">
        <v>18311</v>
      </c>
      <c r="H1055" s="1125"/>
      <c r="I1055" s="1125"/>
      <c r="J1055" s="621"/>
      <c r="K1055" s="621"/>
      <c r="L1055" s="621"/>
      <c r="M1055" s="621"/>
      <c r="N1055" s="621"/>
      <c r="O1055" s="621"/>
      <c r="P1055" s="621"/>
      <c r="Q1055" s="621"/>
      <c r="R1055" s="621"/>
      <c r="S1055" s="621"/>
      <c r="T1055" s="621"/>
      <c r="U1055" s="621"/>
      <c r="V1055" s="621"/>
      <c r="W1055" s="621"/>
      <c r="X1055" s="621"/>
      <c r="Y1055" s="621"/>
      <c r="Z1055" s="621"/>
      <c r="AA1055" s="2683"/>
      <c r="AB1055" s="3204">
        <v>4.0</v>
      </c>
      <c r="AC1055" s="3205" t="s">
        <v>55</v>
      </c>
      <c r="AD1055" s="3205" t="s">
        <v>433</v>
      </c>
      <c r="AE1055" s="1501"/>
      <c r="AF1055" s="1501"/>
      <c r="AG1055" s="1501"/>
      <c r="AH1055" s="1501"/>
    </row>
    <row r="1056" ht="15.75" customHeight="1">
      <c r="A1056" s="1501"/>
      <c r="B1056" s="1501"/>
      <c r="C1056" s="1501"/>
      <c r="D1056" s="1501"/>
      <c r="E1056" s="654" t="s">
        <v>18221</v>
      </c>
      <c r="F1056" s="654" t="s">
        <v>18312</v>
      </c>
      <c r="G1056" s="654" t="s">
        <v>18313</v>
      </c>
      <c r="H1056" s="2162"/>
      <c r="I1056" s="2162"/>
      <c r="J1056" s="621"/>
      <c r="K1056" s="621"/>
      <c r="L1056" s="621"/>
      <c r="M1056" s="621"/>
      <c r="N1056" s="621"/>
      <c r="O1056" s="621"/>
      <c r="P1056" s="621"/>
      <c r="Q1056" s="621"/>
      <c r="R1056" s="621"/>
      <c r="S1056" s="621"/>
      <c r="T1056" s="621"/>
      <c r="U1056" s="621"/>
      <c r="V1056" s="621"/>
      <c r="W1056" s="621"/>
      <c r="X1056" s="621"/>
      <c r="Y1056" s="621"/>
      <c r="Z1056" s="621"/>
      <c r="AA1056" s="2683"/>
      <c r="AB1056" s="3204">
        <v>3.0</v>
      </c>
      <c r="AC1056" s="3205" t="s">
        <v>55</v>
      </c>
      <c r="AD1056" s="3205" t="s">
        <v>433</v>
      </c>
      <c r="AE1056" s="1501"/>
      <c r="AF1056" s="654"/>
      <c r="AG1056" s="1501"/>
      <c r="AH1056" s="1501"/>
    </row>
    <row r="1057" ht="15.75" hidden="1" customHeight="1">
      <c r="A1057" s="1501"/>
      <c r="B1057" s="1501"/>
      <c r="C1057" s="1501"/>
      <c r="D1057" s="1501"/>
      <c r="E1057" s="654" t="s">
        <v>18225</v>
      </c>
      <c r="F1057" s="654" t="s">
        <v>18312</v>
      </c>
      <c r="G1057" s="654" t="s">
        <v>18314</v>
      </c>
      <c r="H1057" s="1125"/>
      <c r="I1057" s="1125"/>
      <c r="J1057" s="621"/>
      <c r="K1057" s="621"/>
      <c r="L1057" s="621"/>
      <c r="M1057" s="621"/>
      <c r="N1057" s="621"/>
      <c r="O1057" s="621"/>
      <c r="P1057" s="621"/>
      <c r="Q1057" s="621"/>
      <c r="R1057" s="621"/>
      <c r="S1057" s="621"/>
      <c r="T1057" s="621"/>
      <c r="U1057" s="621"/>
      <c r="V1057" s="621"/>
      <c r="W1057" s="621"/>
      <c r="X1057" s="621"/>
      <c r="Y1057" s="621"/>
      <c r="Z1057" s="621"/>
      <c r="AA1057" s="2683"/>
      <c r="AB1057" s="3204">
        <v>4.0</v>
      </c>
      <c r="AC1057" s="3205" t="s">
        <v>55</v>
      </c>
      <c r="AD1057" s="3205" t="s">
        <v>433</v>
      </c>
      <c r="AE1057" s="621"/>
      <c r="AF1057" s="621"/>
      <c r="AG1057" s="1501"/>
      <c r="AH1057" s="1501"/>
    </row>
    <row r="1058" ht="15.75" hidden="1" customHeight="1">
      <c r="A1058" s="1501"/>
      <c r="B1058" s="1501"/>
      <c r="C1058" s="1478" t="s">
        <v>18315</v>
      </c>
      <c r="D1058" s="1478" t="s">
        <v>18316</v>
      </c>
      <c r="E1058" s="1478"/>
      <c r="F1058" s="1478" t="s">
        <v>18317</v>
      </c>
      <c r="G1058" s="1478" t="s">
        <v>18318</v>
      </c>
      <c r="H1058" s="1125"/>
      <c r="I1058" s="1125"/>
      <c r="J1058" s="621"/>
      <c r="K1058" s="621"/>
      <c r="L1058" s="621"/>
      <c r="M1058" s="621"/>
      <c r="N1058" s="621"/>
      <c r="O1058" s="621"/>
      <c r="P1058" s="621"/>
      <c r="Q1058" s="621"/>
      <c r="R1058" s="621"/>
      <c r="S1058" s="621"/>
      <c r="T1058" s="621"/>
      <c r="U1058" s="621"/>
      <c r="V1058" s="621"/>
      <c r="W1058" s="621"/>
      <c r="X1058" s="621"/>
      <c r="Y1058" s="621"/>
      <c r="Z1058" s="621"/>
      <c r="AA1058" s="2683"/>
      <c r="AB1058" s="3204">
        <v>4.0</v>
      </c>
      <c r="AC1058" s="3205" t="s">
        <v>55</v>
      </c>
      <c r="AD1058" s="3205" t="s">
        <v>433</v>
      </c>
      <c r="AE1058" s="1501"/>
      <c r="AF1058" s="621"/>
      <c r="AG1058" s="1501"/>
      <c r="AH1058" s="1501"/>
    </row>
    <row r="1059" ht="15.75" hidden="1" customHeight="1">
      <c r="A1059" s="1501"/>
      <c r="B1059" s="1501"/>
      <c r="C1059" s="1500"/>
      <c r="D1059" s="1478" t="s">
        <v>1366</v>
      </c>
      <c r="E1059" s="1478" t="s">
        <v>18319</v>
      </c>
      <c r="F1059" s="1478" t="s">
        <v>18320</v>
      </c>
      <c r="G1059" s="1478" t="s">
        <v>18321</v>
      </c>
      <c r="H1059" s="1125"/>
      <c r="I1059" s="1125"/>
      <c r="J1059" s="621"/>
      <c r="K1059" s="621"/>
      <c r="L1059" s="621"/>
      <c r="M1059" s="621"/>
      <c r="N1059" s="621"/>
      <c r="O1059" s="621"/>
      <c r="P1059" s="621"/>
      <c r="Q1059" s="621"/>
      <c r="R1059" s="621"/>
      <c r="S1059" s="621"/>
      <c r="T1059" s="621"/>
      <c r="U1059" s="621"/>
      <c r="V1059" s="621"/>
      <c r="W1059" s="621"/>
      <c r="X1059" s="621"/>
      <c r="Y1059" s="621"/>
      <c r="Z1059" s="621"/>
      <c r="AA1059" s="2683"/>
      <c r="AB1059" s="3204">
        <v>4.0</v>
      </c>
      <c r="AC1059" s="3205" t="s">
        <v>55</v>
      </c>
      <c r="AD1059" s="3205" t="s">
        <v>433</v>
      </c>
      <c r="AE1059" s="1501"/>
      <c r="AF1059" s="1501"/>
      <c r="AG1059" s="1501"/>
      <c r="AH1059" s="1501"/>
    </row>
    <row r="1060" ht="15.75" hidden="1" customHeight="1">
      <c r="A1060" s="1501"/>
      <c r="B1060" s="1501"/>
      <c r="C1060" s="1500"/>
      <c r="D1060" s="1500"/>
      <c r="E1060" s="1478" t="s">
        <v>18322</v>
      </c>
      <c r="F1060" s="1478" t="s">
        <v>18320</v>
      </c>
      <c r="G1060" s="1478" t="s">
        <v>18323</v>
      </c>
      <c r="H1060" s="1125"/>
      <c r="I1060" s="1125"/>
      <c r="J1060" s="621"/>
      <c r="K1060" s="621"/>
      <c r="L1060" s="621"/>
      <c r="M1060" s="621"/>
      <c r="N1060" s="621"/>
      <c r="O1060" s="621"/>
      <c r="P1060" s="621"/>
      <c r="Q1060" s="621"/>
      <c r="R1060" s="621"/>
      <c r="S1060" s="621"/>
      <c r="T1060" s="621"/>
      <c r="U1060" s="621"/>
      <c r="V1060" s="621"/>
      <c r="W1060" s="621"/>
      <c r="X1060" s="621"/>
      <c r="Y1060" s="621"/>
      <c r="Z1060" s="621"/>
      <c r="AA1060" s="2683"/>
      <c r="AB1060" s="3204">
        <v>4.0</v>
      </c>
      <c r="AC1060" s="3205" t="s">
        <v>55</v>
      </c>
      <c r="AD1060" s="3205" t="s">
        <v>433</v>
      </c>
      <c r="AE1060" s="1501"/>
      <c r="AF1060" s="654" t="s">
        <v>18324</v>
      </c>
      <c r="AG1060" s="1501"/>
      <c r="AH1060" s="1501"/>
    </row>
    <row r="1061" ht="15.75" hidden="1" customHeight="1">
      <c r="A1061" s="1501"/>
      <c r="B1061" s="1501"/>
      <c r="C1061" s="654" t="s">
        <v>18325</v>
      </c>
      <c r="D1061" s="654" t="s">
        <v>18326</v>
      </c>
      <c r="E1061" s="654" t="s">
        <v>18327</v>
      </c>
      <c r="F1061" s="654" t="s">
        <v>18328</v>
      </c>
      <c r="G1061" s="654" t="s">
        <v>18329</v>
      </c>
      <c r="H1061" s="1125"/>
      <c r="I1061" s="1125"/>
      <c r="J1061" s="621"/>
      <c r="K1061" s="621"/>
      <c r="L1061" s="621"/>
      <c r="M1061" s="621"/>
      <c r="N1061" s="621"/>
      <c r="O1061" s="621"/>
      <c r="P1061" s="621"/>
      <c r="Q1061" s="621"/>
      <c r="R1061" s="621"/>
      <c r="S1061" s="621"/>
      <c r="T1061" s="621"/>
      <c r="U1061" s="621"/>
      <c r="V1061" s="621"/>
      <c r="W1061" s="621"/>
      <c r="X1061" s="621"/>
      <c r="Y1061" s="621"/>
      <c r="Z1061" s="621"/>
      <c r="AA1061" s="2683"/>
      <c r="AB1061" s="3204">
        <v>4.0</v>
      </c>
      <c r="AC1061" s="3205" t="s">
        <v>55</v>
      </c>
      <c r="AD1061" s="3205" t="s">
        <v>433</v>
      </c>
      <c r="AE1061" s="1501"/>
      <c r="AF1061" s="1501"/>
      <c r="AG1061" s="1501"/>
      <c r="AH1061" s="1501"/>
    </row>
    <row r="1062" ht="15.75" hidden="1" customHeight="1">
      <c r="A1062" s="1501"/>
      <c r="B1062" s="1501"/>
      <c r="C1062" s="1501"/>
      <c r="D1062" s="1501"/>
      <c r="E1062" s="654" t="s">
        <v>18330</v>
      </c>
      <c r="F1062" s="654" t="s">
        <v>18328</v>
      </c>
      <c r="G1062" s="654" t="s">
        <v>18329</v>
      </c>
      <c r="H1062" s="1125"/>
      <c r="I1062" s="1125"/>
      <c r="J1062" s="621"/>
      <c r="K1062" s="621"/>
      <c r="L1062" s="621"/>
      <c r="M1062" s="621"/>
      <c r="N1062" s="621"/>
      <c r="O1062" s="621"/>
      <c r="P1062" s="621"/>
      <c r="Q1062" s="621"/>
      <c r="R1062" s="621"/>
      <c r="S1062" s="621"/>
      <c r="T1062" s="621"/>
      <c r="U1062" s="621"/>
      <c r="V1062" s="621"/>
      <c r="W1062" s="621"/>
      <c r="X1062" s="621"/>
      <c r="Y1062" s="621"/>
      <c r="Z1062" s="621"/>
      <c r="AA1062" s="2683"/>
      <c r="AB1062" s="3204">
        <v>4.0</v>
      </c>
      <c r="AC1062" s="3205" t="s">
        <v>55</v>
      </c>
      <c r="AD1062" s="3205" t="s">
        <v>433</v>
      </c>
      <c r="AE1062" s="1501"/>
      <c r="AF1062" s="1501"/>
      <c r="AG1062" s="1501"/>
      <c r="AH1062" s="1501"/>
    </row>
    <row r="1063" ht="15.75" hidden="1" customHeight="1">
      <c r="A1063" s="1501"/>
      <c r="B1063" s="1501"/>
      <c r="C1063" s="1501"/>
      <c r="D1063" s="654" t="s">
        <v>771</v>
      </c>
      <c r="E1063" s="654" t="s">
        <v>18331</v>
      </c>
      <c r="F1063" s="654" t="s">
        <v>18328</v>
      </c>
      <c r="G1063" s="654" t="s">
        <v>18329</v>
      </c>
      <c r="H1063" s="1125"/>
      <c r="I1063" s="1125"/>
      <c r="J1063" s="621"/>
      <c r="K1063" s="621"/>
      <c r="L1063" s="621"/>
      <c r="M1063" s="621"/>
      <c r="N1063" s="621"/>
      <c r="O1063" s="621"/>
      <c r="P1063" s="621"/>
      <c r="Q1063" s="621"/>
      <c r="R1063" s="621"/>
      <c r="S1063" s="621"/>
      <c r="T1063" s="621"/>
      <c r="U1063" s="621"/>
      <c r="V1063" s="621"/>
      <c r="W1063" s="621"/>
      <c r="X1063" s="621"/>
      <c r="Y1063" s="621"/>
      <c r="Z1063" s="621"/>
      <c r="AA1063" s="2683"/>
      <c r="AB1063" s="3204">
        <v>4.0</v>
      </c>
      <c r="AC1063" s="3205" t="s">
        <v>55</v>
      </c>
      <c r="AD1063" s="3205" t="s">
        <v>433</v>
      </c>
      <c r="AE1063" s="1501"/>
      <c r="AF1063" s="1501"/>
      <c r="AG1063" s="1501"/>
      <c r="AH1063" s="1501"/>
    </row>
    <row r="1064" ht="15.75" hidden="1" customHeight="1">
      <c r="A1064" s="1501"/>
      <c r="B1064" s="1501"/>
      <c r="C1064" s="1501"/>
      <c r="D1064" s="654" t="s">
        <v>18332</v>
      </c>
      <c r="E1064" s="654" t="s">
        <v>18333</v>
      </c>
      <c r="F1064" s="654" t="s">
        <v>18328</v>
      </c>
      <c r="G1064" s="654" t="s">
        <v>18334</v>
      </c>
      <c r="H1064" s="1125"/>
      <c r="I1064" s="1125"/>
      <c r="J1064" s="621"/>
      <c r="K1064" s="621"/>
      <c r="L1064" s="621"/>
      <c r="M1064" s="621"/>
      <c r="N1064" s="621"/>
      <c r="O1064" s="621"/>
      <c r="P1064" s="621"/>
      <c r="Q1064" s="621"/>
      <c r="R1064" s="621"/>
      <c r="S1064" s="621"/>
      <c r="T1064" s="621"/>
      <c r="U1064" s="621"/>
      <c r="V1064" s="621"/>
      <c r="W1064" s="621"/>
      <c r="X1064" s="621"/>
      <c r="Y1064" s="621"/>
      <c r="Z1064" s="621"/>
      <c r="AA1064" s="2683"/>
      <c r="AB1064" s="3204">
        <v>4.0</v>
      </c>
      <c r="AC1064" s="3205" t="s">
        <v>55</v>
      </c>
      <c r="AD1064" s="3205" t="s">
        <v>433</v>
      </c>
      <c r="AE1064" s="1501"/>
      <c r="AF1064" s="1501"/>
      <c r="AG1064" s="1501"/>
      <c r="AH1064" s="1501"/>
    </row>
    <row r="1065" ht="15.75" hidden="1" customHeight="1">
      <c r="A1065" s="1501"/>
      <c r="B1065" s="1501"/>
      <c r="C1065" s="1478" t="s">
        <v>18335</v>
      </c>
      <c r="D1065" s="1500"/>
      <c r="E1065" s="1478" t="s">
        <v>18336</v>
      </c>
      <c r="F1065" s="1478" t="s">
        <v>18337</v>
      </c>
      <c r="G1065" s="1478" t="s">
        <v>18338</v>
      </c>
      <c r="H1065" s="1125"/>
      <c r="I1065" s="1125"/>
      <c r="J1065" s="621"/>
      <c r="K1065" s="621"/>
      <c r="L1065" s="621"/>
      <c r="M1065" s="621"/>
      <c r="N1065" s="621"/>
      <c r="O1065" s="621"/>
      <c r="P1065" s="621"/>
      <c r="Q1065" s="621"/>
      <c r="R1065" s="621"/>
      <c r="S1065" s="621"/>
      <c r="T1065" s="621"/>
      <c r="U1065" s="621"/>
      <c r="V1065" s="621"/>
      <c r="W1065" s="621"/>
      <c r="X1065" s="621"/>
      <c r="Y1065" s="621"/>
      <c r="Z1065" s="621"/>
      <c r="AA1065" s="2683"/>
      <c r="AB1065" s="3204">
        <v>4.0</v>
      </c>
      <c r="AC1065" s="3205" t="s">
        <v>55</v>
      </c>
      <c r="AD1065" s="3205" t="s">
        <v>433</v>
      </c>
      <c r="AE1065" s="1501"/>
      <c r="AF1065" s="1501"/>
      <c r="AG1065" s="1501"/>
      <c r="AH1065" s="1501"/>
    </row>
    <row r="1066" ht="15.75" hidden="1" customHeight="1">
      <c r="A1066" s="1501"/>
      <c r="B1066" s="1501"/>
      <c r="C1066" s="654" t="s">
        <v>18339</v>
      </c>
      <c r="D1066" s="654" t="s">
        <v>18340</v>
      </c>
      <c r="E1066" s="654" t="s">
        <v>18341</v>
      </c>
      <c r="F1066" s="654" t="s">
        <v>18342</v>
      </c>
      <c r="G1066" s="654" t="s">
        <v>18343</v>
      </c>
      <c r="H1066" s="1125"/>
      <c r="I1066" s="1125"/>
      <c r="J1066" s="621"/>
      <c r="K1066" s="621"/>
      <c r="L1066" s="621"/>
      <c r="M1066" s="621"/>
      <c r="N1066" s="621"/>
      <c r="O1066" s="621"/>
      <c r="P1066" s="621"/>
      <c r="Q1066" s="621"/>
      <c r="R1066" s="621"/>
      <c r="S1066" s="621"/>
      <c r="T1066" s="621"/>
      <c r="U1066" s="621"/>
      <c r="V1066" s="621"/>
      <c r="W1066" s="621"/>
      <c r="X1066" s="621"/>
      <c r="Y1066" s="621"/>
      <c r="Z1066" s="621"/>
      <c r="AA1066" s="2683"/>
      <c r="AB1066" s="3204">
        <v>4.0</v>
      </c>
      <c r="AC1066" s="3205" t="s">
        <v>55</v>
      </c>
      <c r="AD1066" s="3205" t="s">
        <v>433</v>
      </c>
      <c r="AE1066" s="1501"/>
      <c r="AF1066" s="1501"/>
      <c r="AG1066" s="1501"/>
      <c r="AH1066" s="1501"/>
    </row>
    <row r="1067" ht="15.75" hidden="1" customHeight="1">
      <c r="A1067" s="1501"/>
      <c r="B1067" s="1501"/>
      <c r="C1067" s="1501"/>
      <c r="D1067" s="654" t="s">
        <v>18344</v>
      </c>
      <c r="E1067" s="654" t="s">
        <v>18341</v>
      </c>
      <c r="F1067" s="654" t="s">
        <v>18345</v>
      </c>
      <c r="G1067" s="1478" t="s">
        <v>18346</v>
      </c>
      <c r="H1067" s="1125"/>
      <c r="I1067" s="1125"/>
      <c r="J1067" s="621"/>
      <c r="K1067" s="621"/>
      <c r="L1067" s="621"/>
      <c r="M1067" s="621"/>
      <c r="N1067" s="621"/>
      <c r="O1067" s="621"/>
      <c r="P1067" s="621"/>
      <c r="Q1067" s="621"/>
      <c r="R1067" s="621"/>
      <c r="S1067" s="621"/>
      <c r="T1067" s="621"/>
      <c r="U1067" s="621"/>
      <c r="V1067" s="621"/>
      <c r="W1067" s="621"/>
      <c r="X1067" s="621"/>
      <c r="Y1067" s="621"/>
      <c r="Z1067" s="621"/>
      <c r="AA1067" s="2683"/>
      <c r="AB1067" s="3204">
        <v>4.0</v>
      </c>
      <c r="AC1067" s="3205" t="s">
        <v>55</v>
      </c>
      <c r="AD1067" s="3205" t="s">
        <v>433</v>
      </c>
      <c r="AE1067" s="1501"/>
      <c r="AF1067" s="1501"/>
      <c r="AG1067" s="1501"/>
      <c r="AH1067" s="1501"/>
    </row>
    <row r="1068" ht="15.75" customHeight="1">
      <c r="A1068" s="1501"/>
      <c r="B1068" s="1501" t="s">
        <v>6227</v>
      </c>
      <c r="C1068" s="1501"/>
      <c r="D1068" s="1501"/>
      <c r="E1068" s="654"/>
      <c r="F1068" s="654"/>
      <c r="G1068" s="654"/>
      <c r="H1068" s="882" t="s">
        <v>94</v>
      </c>
      <c r="I1068" s="882" t="s">
        <v>94</v>
      </c>
      <c r="J1068" s="621"/>
      <c r="K1068" s="621"/>
      <c r="L1068" s="621"/>
      <c r="M1068" s="621"/>
      <c r="N1068" s="621"/>
      <c r="O1068" s="621"/>
      <c r="P1068" s="621"/>
      <c r="Q1068" s="621"/>
      <c r="R1068" s="621"/>
      <c r="S1068" s="621"/>
      <c r="T1068" s="621"/>
      <c r="U1068" s="621"/>
      <c r="V1068" s="621"/>
      <c r="W1068" s="621"/>
      <c r="X1068" s="621"/>
      <c r="Y1068" s="621"/>
      <c r="Z1068" s="621"/>
      <c r="AA1068" s="2683"/>
      <c r="AB1068" s="3204" t="s">
        <v>94</v>
      </c>
      <c r="AC1068" s="3205" t="s">
        <v>55</v>
      </c>
      <c r="AD1068" s="3205" t="s">
        <v>433</v>
      </c>
      <c r="AE1068" s="1501"/>
      <c r="AF1068" s="654"/>
      <c r="AG1068" s="1501"/>
      <c r="AH1068" s="1501"/>
    </row>
    <row r="1069" ht="15.75" hidden="1" customHeight="1">
      <c r="A1069" s="1501"/>
      <c r="B1069" s="1501"/>
      <c r="C1069" s="1501"/>
      <c r="D1069" s="654" t="s">
        <v>18347</v>
      </c>
      <c r="E1069" s="654" t="s">
        <v>18217</v>
      </c>
      <c r="F1069" s="654" t="s">
        <v>18348</v>
      </c>
      <c r="G1069" s="654" t="s">
        <v>18349</v>
      </c>
      <c r="H1069" s="1125"/>
      <c r="I1069" s="1125"/>
      <c r="J1069" s="621"/>
      <c r="K1069" s="621"/>
      <c r="L1069" s="621"/>
      <c r="M1069" s="621"/>
      <c r="N1069" s="621"/>
      <c r="O1069" s="621"/>
      <c r="P1069" s="621"/>
      <c r="Q1069" s="621"/>
      <c r="R1069" s="621"/>
      <c r="S1069" s="621"/>
      <c r="T1069" s="621"/>
      <c r="U1069" s="621"/>
      <c r="V1069" s="621"/>
      <c r="W1069" s="621"/>
      <c r="X1069" s="621"/>
      <c r="Y1069" s="621"/>
      <c r="Z1069" s="621"/>
      <c r="AA1069" s="2683"/>
      <c r="AB1069" s="3204">
        <v>4.0</v>
      </c>
      <c r="AC1069" s="3205" t="s">
        <v>55</v>
      </c>
      <c r="AD1069" s="3205" t="s">
        <v>433</v>
      </c>
      <c r="AE1069" s="1501"/>
      <c r="AF1069" s="1501"/>
      <c r="AG1069" s="1501"/>
      <c r="AH1069" s="1501"/>
    </row>
    <row r="1070" ht="15.75" hidden="1" customHeight="1">
      <c r="A1070" s="1501"/>
      <c r="B1070" s="1501"/>
      <c r="C1070" s="1501"/>
      <c r="D1070" s="1501"/>
      <c r="E1070" s="654" t="s">
        <v>18221</v>
      </c>
      <c r="F1070" s="654" t="s">
        <v>18350</v>
      </c>
      <c r="G1070" s="654" t="s">
        <v>18351</v>
      </c>
      <c r="H1070" s="1125"/>
      <c r="I1070" s="1125"/>
      <c r="J1070" s="621"/>
      <c r="K1070" s="621"/>
      <c r="L1070" s="621"/>
      <c r="M1070" s="621"/>
      <c r="N1070" s="621"/>
      <c r="O1070" s="621"/>
      <c r="P1070" s="621"/>
      <c r="Q1070" s="621"/>
      <c r="R1070" s="621"/>
      <c r="S1070" s="621"/>
      <c r="T1070" s="621"/>
      <c r="U1070" s="621"/>
      <c r="V1070" s="621"/>
      <c r="W1070" s="621"/>
      <c r="X1070" s="621"/>
      <c r="Y1070" s="621"/>
      <c r="Z1070" s="621"/>
      <c r="AA1070" s="2683"/>
      <c r="AB1070" s="3204">
        <v>4.0</v>
      </c>
      <c r="AC1070" s="3205" t="s">
        <v>55</v>
      </c>
      <c r="AD1070" s="3205" t="s">
        <v>433</v>
      </c>
      <c r="AE1070" s="1501"/>
      <c r="AF1070" s="1501"/>
      <c r="AG1070" s="1501"/>
      <c r="AH1070" s="1501"/>
    </row>
    <row r="1071" ht="15.75" customHeight="1">
      <c r="A1071" s="1501"/>
      <c r="B1071" s="1501"/>
      <c r="C1071" s="1501"/>
      <c r="D1071" s="1501"/>
      <c r="E1071" s="654" t="s">
        <v>18225</v>
      </c>
      <c r="F1071" s="654" t="s">
        <v>18350</v>
      </c>
      <c r="G1071" s="1478" t="s">
        <v>18352</v>
      </c>
      <c r="H1071" s="2162"/>
      <c r="I1071" s="2162"/>
      <c r="J1071" s="621"/>
      <c r="K1071" s="621"/>
      <c r="L1071" s="621"/>
      <c r="M1071" s="621"/>
      <c r="N1071" s="621"/>
      <c r="O1071" s="621"/>
      <c r="P1071" s="621"/>
      <c r="Q1071" s="621"/>
      <c r="R1071" s="621"/>
      <c r="S1071" s="621"/>
      <c r="T1071" s="621"/>
      <c r="U1071" s="621"/>
      <c r="V1071" s="621"/>
      <c r="W1071" s="621"/>
      <c r="X1071" s="621"/>
      <c r="Y1071" s="621"/>
      <c r="Z1071" s="621"/>
      <c r="AA1071" s="2683"/>
      <c r="AB1071" s="3204">
        <v>3.0</v>
      </c>
      <c r="AC1071" s="3205" t="s">
        <v>55</v>
      </c>
      <c r="AD1071" s="3205" t="s">
        <v>433</v>
      </c>
      <c r="AE1071" s="3206" t="s">
        <v>18353</v>
      </c>
      <c r="AF1071" s="643" t="s">
        <v>18354</v>
      </c>
      <c r="AG1071" s="1501"/>
      <c r="AH1071" s="1501"/>
    </row>
    <row r="1072" ht="15.75" customHeight="1">
      <c r="A1072" s="1501"/>
      <c r="B1072" s="1501"/>
      <c r="C1072" s="1500"/>
      <c r="D1072" s="1478" t="s">
        <v>18355</v>
      </c>
      <c r="E1072" s="1478" t="s">
        <v>18356</v>
      </c>
      <c r="F1072" s="1478" t="s">
        <v>18357</v>
      </c>
      <c r="G1072" s="1013" t="s">
        <v>18358</v>
      </c>
      <c r="H1072" s="2162"/>
      <c r="I1072" s="2162"/>
      <c r="J1072" s="621"/>
      <c r="K1072" s="621"/>
      <c r="L1072" s="621"/>
      <c r="M1072" s="621"/>
      <c r="N1072" s="621"/>
      <c r="O1072" s="621"/>
      <c r="P1072" s="621"/>
      <c r="Q1072" s="621"/>
      <c r="R1072" s="621"/>
      <c r="S1072" s="621"/>
      <c r="T1072" s="621"/>
      <c r="U1072" s="621"/>
      <c r="V1072" s="621"/>
      <c r="W1072" s="621"/>
      <c r="X1072" s="621"/>
      <c r="Y1072" s="621"/>
      <c r="Z1072" s="621"/>
      <c r="AA1072" s="2683"/>
      <c r="AB1072" s="3204">
        <v>2.0</v>
      </c>
      <c r="AC1072" s="3205" t="s">
        <v>55</v>
      </c>
      <c r="AD1072" s="3205" t="s">
        <v>433</v>
      </c>
      <c r="AE1072" s="1501"/>
      <c r="AF1072" s="654" t="s">
        <v>18359</v>
      </c>
      <c r="AG1072" s="1501"/>
      <c r="AH1072" s="1501"/>
    </row>
    <row r="1073" ht="15.75" hidden="1" customHeight="1">
      <c r="A1073" s="1501"/>
      <c r="B1073" s="1501"/>
      <c r="C1073" s="1500"/>
      <c r="D1073" s="1500"/>
      <c r="E1073" s="1478" t="s">
        <v>18360</v>
      </c>
      <c r="F1073" s="1478" t="s">
        <v>18357</v>
      </c>
      <c r="G1073" s="1013" t="s">
        <v>18361</v>
      </c>
      <c r="H1073" s="1125"/>
      <c r="I1073" s="1125"/>
      <c r="J1073" s="621"/>
      <c r="K1073" s="621"/>
      <c r="L1073" s="621"/>
      <c r="M1073" s="621"/>
      <c r="N1073" s="621"/>
      <c r="O1073" s="621"/>
      <c r="P1073" s="621"/>
      <c r="Q1073" s="621"/>
      <c r="R1073" s="621"/>
      <c r="S1073" s="621"/>
      <c r="T1073" s="621"/>
      <c r="U1073" s="621"/>
      <c r="V1073" s="621"/>
      <c r="W1073" s="621"/>
      <c r="X1073" s="621"/>
      <c r="Y1073" s="621"/>
      <c r="Z1073" s="621"/>
      <c r="AA1073" s="2683"/>
      <c r="AB1073" s="3204">
        <v>4.0</v>
      </c>
      <c r="AC1073" s="3205" t="s">
        <v>55</v>
      </c>
      <c r="AD1073" s="3205" t="s">
        <v>433</v>
      </c>
      <c r="AE1073" s="621"/>
      <c r="AF1073" s="621"/>
      <c r="AG1073" s="1501"/>
      <c r="AH1073" s="1501"/>
    </row>
    <row r="1074" ht="15.75" customHeight="1">
      <c r="A1074" s="1501"/>
      <c r="B1074" s="1501"/>
      <c r="C1074" s="1478" t="s">
        <v>18315</v>
      </c>
      <c r="D1074" s="732" t="s">
        <v>18362</v>
      </c>
      <c r="E1074" s="1478"/>
      <c r="F1074" s="1478" t="s">
        <v>18363</v>
      </c>
      <c r="G1074" s="1013" t="s">
        <v>18364</v>
      </c>
      <c r="H1074" s="2162"/>
      <c r="I1074" s="2162"/>
      <c r="J1074" s="621"/>
      <c r="K1074" s="621"/>
      <c r="L1074" s="621"/>
      <c r="M1074" s="621"/>
      <c r="N1074" s="621"/>
      <c r="O1074" s="621"/>
      <c r="P1074" s="621"/>
      <c r="Q1074" s="621"/>
      <c r="R1074" s="621"/>
      <c r="S1074" s="621"/>
      <c r="T1074" s="621"/>
      <c r="U1074" s="621"/>
      <c r="V1074" s="621"/>
      <c r="W1074" s="621"/>
      <c r="X1074" s="621"/>
      <c r="Y1074" s="621"/>
      <c r="Z1074" s="621"/>
      <c r="AA1074" s="2683"/>
      <c r="AB1074" s="3204">
        <v>1.0</v>
      </c>
      <c r="AC1074" s="3205" t="s">
        <v>55</v>
      </c>
      <c r="AD1074" s="1103" t="s">
        <v>9747</v>
      </c>
      <c r="AE1074" s="3127" t="s">
        <v>18365</v>
      </c>
      <c r="AF1074" s="3207" t="s">
        <v>18366</v>
      </c>
      <c r="AG1074" s="841"/>
      <c r="AH1074" s="1501"/>
    </row>
    <row r="1075" ht="15.75" customHeight="1">
      <c r="A1075" s="1501"/>
      <c r="B1075" s="1501"/>
      <c r="C1075" s="1500"/>
      <c r="D1075" s="1478" t="s">
        <v>1366</v>
      </c>
      <c r="E1075" s="1478" t="s">
        <v>18319</v>
      </c>
      <c r="F1075" s="1478" t="s">
        <v>18367</v>
      </c>
      <c r="G1075" s="1013" t="s">
        <v>18321</v>
      </c>
      <c r="H1075" s="2162"/>
      <c r="I1075" s="2162"/>
      <c r="J1075" s="621"/>
      <c r="K1075" s="621"/>
      <c r="L1075" s="621"/>
      <c r="M1075" s="621"/>
      <c r="N1075" s="621"/>
      <c r="O1075" s="621"/>
      <c r="P1075" s="621"/>
      <c r="Q1075" s="621"/>
      <c r="R1075" s="621"/>
      <c r="S1075" s="621"/>
      <c r="T1075" s="621"/>
      <c r="U1075" s="621"/>
      <c r="V1075" s="621"/>
      <c r="W1075" s="621"/>
      <c r="X1075" s="621"/>
      <c r="Y1075" s="621"/>
      <c r="Z1075" s="621"/>
      <c r="AA1075" s="2683"/>
      <c r="AB1075" s="3204">
        <v>1.0</v>
      </c>
      <c r="AC1075" s="3205" t="s">
        <v>55</v>
      </c>
      <c r="AD1075" s="3205" t="s">
        <v>433</v>
      </c>
      <c r="AE1075" s="1501"/>
      <c r="AF1075" s="654" t="s">
        <v>18368</v>
      </c>
      <c r="AG1075" s="1501"/>
      <c r="AH1075" s="1501"/>
    </row>
    <row r="1076" ht="15.75" hidden="1" customHeight="1">
      <c r="A1076" s="1501"/>
      <c r="B1076" s="1501"/>
      <c r="C1076" s="1500"/>
      <c r="D1076" s="1500"/>
      <c r="E1076" s="1478" t="s">
        <v>18322</v>
      </c>
      <c r="F1076" s="1478" t="s">
        <v>18367</v>
      </c>
      <c r="G1076" s="1478" t="s">
        <v>18369</v>
      </c>
      <c r="H1076" s="1125"/>
      <c r="I1076" s="1125"/>
      <c r="J1076" s="621"/>
      <c r="K1076" s="621"/>
      <c r="L1076" s="621"/>
      <c r="M1076" s="621"/>
      <c r="N1076" s="621"/>
      <c r="O1076" s="621"/>
      <c r="P1076" s="621"/>
      <c r="Q1076" s="621"/>
      <c r="R1076" s="621"/>
      <c r="S1076" s="621"/>
      <c r="T1076" s="621"/>
      <c r="U1076" s="621"/>
      <c r="V1076" s="621"/>
      <c r="W1076" s="621"/>
      <c r="X1076" s="621"/>
      <c r="Y1076" s="621"/>
      <c r="Z1076" s="621"/>
      <c r="AA1076" s="2683"/>
      <c r="AB1076" s="3204">
        <v>4.0</v>
      </c>
      <c r="AC1076" s="3205" t="s">
        <v>55</v>
      </c>
      <c r="AD1076" s="3205" t="s">
        <v>433</v>
      </c>
      <c r="AE1076" s="1501"/>
      <c r="AF1076" s="654" t="s">
        <v>18370</v>
      </c>
      <c r="AG1076" s="1501"/>
      <c r="AH1076" s="1501"/>
    </row>
    <row r="1077" ht="15.75" customHeight="1">
      <c r="A1077" s="1501"/>
      <c r="B1077" s="1501"/>
      <c r="C1077" s="654" t="s">
        <v>18371</v>
      </c>
      <c r="D1077" s="1501"/>
      <c r="E1077" s="654"/>
      <c r="F1077" s="654"/>
      <c r="G1077" s="1478"/>
      <c r="H1077" s="882" t="s">
        <v>94</v>
      </c>
      <c r="I1077" s="882" t="s">
        <v>94</v>
      </c>
      <c r="J1077" s="621"/>
      <c r="K1077" s="621"/>
      <c r="L1077" s="621"/>
      <c r="M1077" s="621"/>
      <c r="N1077" s="621"/>
      <c r="O1077" s="621"/>
      <c r="P1077" s="621"/>
      <c r="Q1077" s="621"/>
      <c r="R1077" s="621"/>
      <c r="S1077" s="621"/>
      <c r="T1077" s="621"/>
      <c r="U1077" s="621"/>
      <c r="V1077" s="621"/>
      <c r="W1077" s="621"/>
      <c r="X1077" s="621"/>
      <c r="Y1077" s="621"/>
      <c r="Z1077" s="621"/>
      <c r="AA1077" s="2683"/>
      <c r="AB1077" s="3204" t="s">
        <v>94</v>
      </c>
      <c r="AC1077" s="3205" t="s">
        <v>55</v>
      </c>
      <c r="AD1077" s="3205" t="s">
        <v>433</v>
      </c>
      <c r="AE1077" s="621"/>
      <c r="AF1077" s="623"/>
      <c r="AG1077" s="1501"/>
      <c r="AH1077" s="1501"/>
    </row>
    <row r="1078" ht="15.75" hidden="1" customHeight="1">
      <c r="A1078" s="1501"/>
      <c r="B1078" s="1501"/>
      <c r="C1078" s="1501"/>
      <c r="D1078" s="654" t="s">
        <v>18372</v>
      </c>
      <c r="E1078" s="654"/>
      <c r="F1078" s="654" t="s">
        <v>18373</v>
      </c>
      <c r="G1078" s="1478" t="s">
        <v>18374</v>
      </c>
      <c r="H1078" s="1125"/>
      <c r="I1078" s="1125"/>
      <c r="J1078" s="621"/>
      <c r="K1078" s="621"/>
      <c r="L1078" s="621"/>
      <c r="M1078" s="621"/>
      <c r="N1078" s="621"/>
      <c r="O1078" s="621"/>
      <c r="P1078" s="621"/>
      <c r="Q1078" s="621"/>
      <c r="R1078" s="621"/>
      <c r="S1078" s="621"/>
      <c r="T1078" s="621"/>
      <c r="U1078" s="621"/>
      <c r="V1078" s="621"/>
      <c r="W1078" s="621"/>
      <c r="X1078" s="621"/>
      <c r="Y1078" s="621"/>
      <c r="Z1078" s="621"/>
      <c r="AA1078" s="2683"/>
      <c r="AB1078" s="3204">
        <v>4.0</v>
      </c>
      <c r="AC1078" s="3205" t="s">
        <v>55</v>
      </c>
      <c r="AD1078" s="3205" t="s">
        <v>433</v>
      </c>
      <c r="AE1078" s="1501"/>
      <c r="AF1078" s="1501"/>
      <c r="AG1078" s="1501"/>
      <c r="AH1078" s="1501"/>
    </row>
    <row r="1079" ht="15.75" hidden="1" customHeight="1">
      <c r="A1079" s="1501"/>
      <c r="B1079" s="1501"/>
      <c r="C1079" s="1501"/>
      <c r="D1079" s="654" t="s">
        <v>18375</v>
      </c>
      <c r="E1079" s="654"/>
      <c r="F1079" s="654" t="s">
        <v>18376</v>
      </c>
      <c r="G1079" s="654" t="s">
        <v>18377</v>
      </c>
      <c r="H1079" s="1125"/>
      <c r="I1079" s="1125"/>
      <c r="J1079" s="621"/>
      <c r="K1079" s="621"/>
      <c r="L1079" s="621"/>
      <c r="M1079" s="621"/>
      <c r="N1079" s="621"/>
      <c r="O1079" s="621"/>
      <c r="P1079" s="621"/>
      <c r="Q1079" s="621"/>
      <c r="R1079" s="621"/>
      <c r="S1079" s="621"/>
      <c r="T1079" s="621"/>
      <c r="U1079" s="621"/>
      <c r="V1079" s="621"/>
      <c r="W1079" s="621"/>
      <c r="X1079" s="621"/>
      <c r="Y1079" s="621"/>
      <c r="Z1079" s="621"/>
      <c r="AA1079" s="2683"/>
      <c r="AB1079" s="3204">
        <v>4.0</v>
      </c>
      <c r="AC1079" s="3205" t="s">
        <v>55</v>
      </c>
      <c r="AD1079" s="3205" t="s">
        <v>433</v>
      </c>
      <c r="AE1079" s="1501"/>
      <c r="AF1079" s="1501"/>
      <c r="AG1079" s="1501"/>
      <c r="AH1079" s="1501"/>
    </row>
    <row r="1080" ht="15.75" hidden="1" customHeight="1">
      <c r="A1080" s="1501"/>
      <c r="B1080" s="1501"/>
      <c r="C1080" s="1501"/>
      <c r="D1080" s="654" t="s">
        <v>18378</v>
      </c>
      <c r="E1080" s="654" t="s">
        <v>18379</v>
      </c>
      <c r="F1080" s="654" t="s">
        <v>18380</v>
      </c>
      <c r="G1080" s="654" t="s">
        <v>18381</v>
      </c>
      <c r="H1080" s="1125"/>
      <c r="I1080" s="1125"/>
      <c r="J1080" s="621"/>
      <c r="K1080" s="621"/>
      <c r="L1080" s="621"/>
      <c r="M1080" s="621"/>
      <c r="N1080" s="621"/>
      <c r="O1080" s="621"/>
      <c r="P1080" s="621"/>
      <c r="Q1080" s="621"/>
      <c r="R1080" s="621"/>
      <c r="S1080" s="621"/>
      <c r="T1080" s="621"/>
      <c r="U1080" s="621"/>
      <c r="V1080" s="621"/>
      <c r="W1080" s="621"/>
      <c r="X1080" s="621"/>
      <c r="Y1080" s="621"/>
      <c r="Z1080" s="621"/>
      <c r="AA1080" s="2683"/>
      <c r="AB1080" s="3204">
        <v>4.0</v>
      </c>
      <c r="AC1080" s="3205" t="s">
        <v>55</v>
      </c>
      <c r="AD1080" s="3205" t="s">
        <v>433</v>
      </c>
      <c r="AE1080" s="1501"/>
      <c r="AF1080" s="1501"/>
      <c r="AG1080" s="1501"/>
      <c r="AH1080" s="1501"/>
    </row>
    <row r="1081" ht="15.75" hidden="1" customHeight="1">
      <c r="A1081" s="1501"/>
      <c r="B1081" s="1501"/>
      <c r="C1081" s="1501"/>
      <c r="D1081" s="654" t="s">
        <v>18382</v>
      </c>
      <c r="E1081" s="654" t="s">
        <v>18379</v>
      </c>
      <c r="F1081" s="654" t="s">
        <v>18383</v>
      </c>
      <c r="G1081" s="654" t="s">
        <v>18384</v>
      </c>
      <c r="H1081" s="1125"/>
      <c r="I1081" s="1125"/>
      <c r="J1081" s="621"/>
      <c r="K1081" s="621"/>
      <c r="L1081" s="621"/>
      <c r="M1081" s="621"/>
      <c r="N1081" s="621"/>
      <c r="O1081" s="621"/>
      <c r="P1081" s="621"/>
      <c r="Q1081" s="621"/>
      <c r="R1081" s="621"/>
      <c r="S1081" s="621"/>
      <c r="T1081" s="621"/>
      <c r="U1081" s="621"/>
      <c r="V1081" s="621"/>
      <c r="W1081" s="621"/>
      <c r="X1081" s="621"/>
      <c r="Y1081" s="621"/>
      <c r="Z1081" s="621"/>
      <c r="AA1081" s="2683"/>
      <c r="AB1081" s="3204">
        <v>4.0</v>
      </c>
      <c r="AC1081" s="3205" t="s">
        <v>55</v>
      </c>
      <c r="AD1081" s="3205" t="s">
        <v>433</v>
      </c>
      <c r="AE1081" s="1501"/>
      <c r="AF1081" s="1501"/>
      <c r="AG1081" s="1501"/>
      <c r="AH1081" s="1501"/>
    </row>
    <row r="1082" ht="15.75" hidden="1" customHeight="1">
      <c r="A1082" s="1501"/>
      <c r="B1082" s="1501"/>
      <c r="C1082" s="1501"/>
      <c r="D1082" s="654" t="s">
        <v>18385</v>
      </c>
      <c r="E1082" s="654" t="s">
        <v>18379</v>
      </c>
      <c r="F1082" s="654" t="s">
        <v>18386</v>
      </c>
      <c r="G1082" s="654" t="s">
        <v>18387</v>
      </c>
      <c r="H1082" s="1125"/>
      <c r="I1082" s="1125"/>
      <c r="J1082" s="621"/>
      <c r="K1082" s="621"/>
      <c r="L1082" s="621"/>
      <c r="M1082" s="621"/>
      <c r="N1082" s="621"/>
      <c r="O1082" s="621"/>
      <c r="P1082" s="621"/>
      <c r="Q1082" s="621"/>
      <c r="R1082" s="621"/>
      <c r="S1082" s="621"/>
      <c r="T1082" s="621"/>
      <c r="U1082" s="621"/>
      <c r="V1082" s="621"/>
      <c r="W1082" s="621"/>
      <c r="X1082" s="621"/>
      <c r="Y1082" s="621"/>
      <c r="Z1082" s="621"/>
      <c r="AA1082" s="2683"/>
      <c r="AB1082" s="3204">
        <v>4.0</v>
      </c>
      <c r="AC1082" s="3205" t="s">
        <v>55</v>
      </c>
      <c r="AD1082" s="3205" t="s">
        <v>433</v>
      </c>
      <c r="AE1082" s="1501"/>
      <c r="AF1082" s="621"/>
      <c r="AG1082" s="1501"/>
      <c r="AH1082" s="1501"/>
    </row>
    <row r="1083" ht="15.75" hidden="1" customHeight="1">
      <c r="A1083" s="1501"/>
      <c r="B1083" s="1501"/>
      <c r="C1083" s="654" t="s">
        <v>18388</v>
      </c>
      <c r="D1083" s="1501"/>
      <c r="E1083" s="654" t="s">
        <v>18389</v>
      </c>
      <c r="F1083" s="654" t="s">
        <v>18390</v>
      </c>
      <c r="G1083" s="654" t="s">
        <v>18391</v>
      </c>
      <c r="H1083" s="1125"/>
      <c r="I1083" s="1125"/>
      <c r="J1083" s="621"/>
      <c r="K1083" s="621"/>
      <c r="L1083" s="621"/>
      <c r="M1083" s="621"/>
      <c r="N1083" s="621"/>
      <c r="O1083" s="621"/>
      <c r="P1083" s="621"/>
      <c r="Q1083" s="621"/>
      <c r="R1083" s="621"/>
      <c r="S1083" s="621"/>
      <c r="T1083" s="621"/>
      <c r="U1083" s="621"/>
      <c r="V1083" s="621"/>
      <c r="W1083" s="621"/>
      <c r="X1083" s="621"/>
      <c r="Y1083" s="621"/>
      <c r="Z1083" s="621"/>
      <c r="AA1083" s="2683"/>
      <c r="AB1083" s="3204">
        <v>4.0</v>
      </c>
      <c r="AC1083" s="3205" t="s">
        <v>55</v>
      </c>
      <c r="AD1083" s="3205" t="s">
        <v>433</v>
      </c>
      <c r="AE1083" s="1501"/>
      <c r="AF1083" s="1501"/>
      <c r="AG1083" s="1501"/>
      <c r="AH1083" s="1501"/>
    </row>
    <row r="1084" ht="15.75" hidden="1" customHeight="1">
      <c r="A1084" s="1501"/>
      <c r="B1084" s="1501"/>
      <c r="C1084" s="654" t="s">
        <v>18392</v>
      </c>
      <c r="D1084" s="1501"/>
      <c r="E1084" s="654" t="s">
        <v>18393</v>
      </c>
      <c r="F1084" s="654" t="s">
        <v>18394</v>
      </c>
      <c r="G1084" s="654" t="s">
        <v>18395</v>
      </c>
      <c r="H1084" s="1125"/>
      <c r="I1084" s="1125"/>
      <c r="J1084" s="621"/>
      <c r="K1084" s="621"/>
      <c r="L1084" s="621"/>
      <c r="M1084" s="621"/>
      <c r="N1084" s="621"/>
      <c r="O1084" s="621"/>
      <c r="P1084" s="621"/>
      <c r="Q1084" s="621"/>
      <c r="R1084" s="621"/>
      <c r="S1084" s="621"/>
      <c r="T1084" s="621"/>
      <c r="U1084" s="621"/>
      <c r="V1084" s="621"/>
      <c r="W1084" s="621"/>
      <c r="X1084" s="621"/>
      <c r="Y1084" s="621"/>
      <c r="Z1084" s="621"/>
      <c r="AA1084" s="2683"/>
      <c r="AB1084" s="3204">
        <v>4.0</v>
      </c>
      <c r="AC1084" s="3205" t="s">
        <v>55</v>
      </c>
      <c r="AD1084" s="3205" t="s">
        <v>433</v>
      </c>
      <c r="AE1084" s="1501"/>
      <c r="AF1084" s="1501"/>
      <c r="AG1084" s="1501"/>
      <c r="AH1084" s="1501"/>
    </row>
    <row r="1085" ht="15.75" hidden="1" customHeight="1">
      <c r="A1085" s="1501"/>
      <c r="B1085" s="1501"/>
      <c r="C1085" s="1478" t="s">
        <v>18335</v>
      </c>
      <c r="D1085" s="1500"/>
      <c r="E1085" s="1478" t="s">
        <v>18396</v>
      </c>
      <c r="F1085" s="1478" t="s">
        <v>18397</v>
      </c>
      <c r="G1085" s="1478" t="s">
        <v>18398</v>
      </c>
      <c r="H1085" s="1125"/>
      <c r="I1085" s="1125"/>
      <c r="J1085" s="621"/>
      <c r="K1085" s="621"/>
      <c r="L1085" s="621"/>
      <c r="M1085" s="621"/>
      <c r="N1085" s="621"/>
      <c r="O1085" s="621"/>
      <c r="P1085" s="621"/>
      <c r="Q1085" s="621"/>
      <c r="R1085" s="621"/>
      <c r="S1085" s="621"/>
      <c r="T1085" s="621"/>
      <c r="U1085" s="621"/>
      <c r="V1085" s="621"/>
      <c r="W1085" s="621"/>
      <c r="X1085" s="621"/>
      <c r="Y1085" s="621"/>
      <c r="Z1085" s="621"/>
      <c r="AA1085" s="2683"/>
      <c r="AB1085" s="3204">
        <v>4.0</v>
      </c>
      <c r="AC1085" s="3205" t="s">
        <v>55</v>
      </c>
      <c r="AD1085" s="3205" t="s">
        <v>433</v>
      </c>
      <c r="AE1085" s="1501"/>
      <c r="AF1085" s="1501"/>
      <c r="AG1085" s="1501"/>
      <c r="AH1085" s="1501"/>
    </row>
    <row r="1086" ht="15.75" customHeight="1">
      <c r="A1086" s="1501"/>
      <c r="B1086" s="1501"/>
      <c r="C1086" s="1501"/>
      <c r="D1086" s="1502" t="s">
        <v>18399</v>
      </c>
      <c r="E1086" s="654"/>
      <c r="F1086" s="1502" t="s">
        <v>18400</v>
      </c>
      <c r="G1086" s="1502" t="s">
        <v>18401</v>
      </c>
      <c r="H1086" s="882" t="s">
        <v>94</v>
      </c>
      <c r="I1086" s="882" t="s">
        <v>94</v>
      </c>
      <c r="J1086" s="621"/>
      <c r="K1086" s="621"/>
      <c r="L1086" s="621"/>
      <c r="M1086" s="621"/>
      <c r="N1086" s="621"/>
      <c r="O1086" s="621"/>
      <c r="P1086" s="621"/>
      <c r="Q1086" s="621"/>
      <c r="R1086" s="621"/>
      <c r="S1086" s="621"/>
      <c r="T1086" s="621"/>
      <c r="U1086" s="621"/>
      <c r="V1086" s="621"/>
      <c r="W1086" s="621"/>
      <c r="X1086" s="621"/>
      <c r="Y1086" s="621"/>
      <c r="Z1086" s="621"/>
      <c r="AA1086" s="2683"/>
      <c r="AB1086" s="3208" t="s">
        <v>94</v>
      </c>
      <c r="AC1086" s="3209" t="s">
        <v>55</v>
      </c>
      <c r="AD1086" s="3205" t="s">
        <v>433</v>
      </c>
      <c r="AE1086" s="1501"/>
      <c r="AF1086" s="654"/>
      <c r="AG1086" s="1501"/>
      <c r="AH1086" s="1501"/>
    </row>
    <row r="1087" ht="15.75" hidden="1" customHeight="1">
      <c r="A1087" s="1501"/>
      <c r="B1087" s="1501"/>
      <c r="C1087" s="654" t="s">
        <v>18402</v>
      </c>
      <c r="D1087" s="654" t="s">
        <v>18403</v>
      </c>
      <c r="E1087" s="654" t="s">
        <v>18404</v>
      </c>
      <c r="F1087" s="654" t="s">
        <v>18405</v>
      </c>
      <c r="G1087" s="654" t="s">
        <v>18406</v>
      </c>
      <c r="H1087" s="1125"/>
      <c r="I1087" s="1125"/>
      <c r="J1087" s="621"/>
      <c r="K1087" s="621"/>
      <c r="L1087" s="621"/>
      <c r="M1087" s="621"/>
      <c r="N1087" s="621"/>
      <c r="O1087" s="621"/>
      <c r="P1087" s="621"/>
      <c r="Q1087" s="621"/>
      <c r="R1087" s="621"/>
      <c r="S1087" s="621"/>
      <c r="T1087" s="621"/>
      <c r="U1087" s="621"/>
      <c r="V1087" s="621"/>
      <c r="W1087" s="621"/>
      <c r="X1087" s="621"/>
      <c r="Y1087" s="621"/>
      <c r="Z1087" s="621"/>
      <c r="AA1087" s="2683"/>
      <c r="AB1087" s="3204">
        <v>4.0</v>
      </c>
      <c r="AC1087" s="3205" t="s">
        <v>55</v>
      </c>
      <c r="AD1087" s="3205" t="s">
        <v>433</v>
      </c>
      <c r="AE1087" s="1500"/>
      <c r="AF1087" s="1478" t="s">
        <v>18407</v>
      </c>
      <c r="AG1087" s="1501"/>
      <c r="AH1087" s="1501"/>
    </row>
    <row r="1088" ht="15.75" hidden="1" customHeight="1">
      <c r="A1088" s="1501"/>
      <c r="B1088" s="1501"/>
      <c r="C1088" s="1501"/>
      <c r="D1088" s="654" t="s">
        <v>18408</v>
      </c>
      <c r="E1088" s="654"/>
      <c r="F1088" s="654" t="s">
        <v>18409</v>
      </c>
      <c r="G1088" s="654" t="s">
        <v>18410</v>
      </c>
      <c r="H1088" s="1125"/>
      <c r="I1088" s="1125"/>
      <c r="J1088" s="621"/>
      <c r="K1088" s="621"/>
      <c r="L1088" s="621"/>
      <c r="M1088" s="621"/>
      <c r="N1088" s="621"/>
      <c r="O1088" s="621"/>
      <c r="P1088" s="621"/>
      <c r="Q1088" s="621"/>
      <c r="R1088" s="621"/>
      <c r="S1088" s="621"/>
      <c r="T1088" s="621"/>
      <c r="U1088" s="621"/>
      <c r="V1088" s="621"/>
      <c r="W1088" s="621"/>
      <c r="X1088" s="621"/>
      <c r="Y1088" s="621"/>
      <c r="Z1088" s="621"/>
      <c r="AA1088" s="2683"/>
      <c r="AB1088" s="3204">
        <v>4.0</v>
      </c>
      <c r="AC1088" s="3205" t="s">
        <v>55</v>
      </c>
      <c r="AD1088" s="3205" t="s">
        <v>433</v>
      </c>
      <c r="AE1088" s="1500"/>
      <c r="AF1088" s="1500"/>
      <c r="AG1088" s="1501"/>
      <c r="AH1088" s="1501"/>
    </row>
    <row r="1089" ht="15.75" customHeight="1">
      <c r="A1089" s="1501"/>
      <c r="B1089" s="1501"/>
      <c r="C1089" s="1501"/>
      <c r="D1089" s="654" t="s">
        <v>18411</v>
      </c>
      <c r="E1089" s="654" t="s">
        <v>18341</v>
      </c>
      <c r="F1089" s="654" t="s">
        <v>18412</v>
      </c>
      <c r="G1089" s="1478" t="s">
        <v>18413</v>
      </c>
      <c r="H1089" s="2162"/>
      <c r="I1089" s="2162"/>
      <c r="J1089" s="621"/>
      <c r="K1089" s="621"/>
      <c r="L1089" s="621"/>
      <c r="M1089" s="621"/>
      <c r="N1089" s="621"/>
      <c r="O1089" s="621"/>
      <c r="P1089" s="621"/>
      <c r="Q1089" s="621"/>
      <c r="R1089" s="621"/>
      <c r="S1089" s="621"/>
      <c r="T1089" s="621"/>
      <c r="U1089" s="621"/>
      <c r="V1089" s="621"/>
      <c r="W1089" s="621"/>
      <c r="X1089" s="621"/>
      <c r="Y1089" s="621"/>
      <c r="Z1089" s="621"/>
      <c r="AA1089" s="2683"/>
      <c r="AB1089" s="3204">
        <v>2.0</v>
      </c>
      <c r="AC1089" s="3205" t="s">
        <v>55</v>
      </c>
      <c r="AD1089" s="3205" t="s">
        <v>433</v>
      </c>
      <c r="AE1089" s="1501"/>
      <c r="AF1089" s="654"/>
      <c r="AG1089" s="1501"/>
      <c r="AH1089" s="1501"/>
    </row>
    <row r="1090" ht="15.75" customHeight="1">
      <c r="A1090" s="1501"/>
      <c r="B1090" s="1501"/>
      <c r="C1090" s="1501"/>
      <c r="D1090" s="1501"/>
      <c r="E1090" s="654" t="s">
        <v>18414</v>
      </c>
      <c r="F1090" s="654" t="s">
        <v>18412</v>
      </c>
      <c r="G1090" s="654" t="s">
        <v>18415</v>
      </c>
      <c r="H1090" s="2162"/>
      <c r="I1090" s="2162"/>
      <c r="J1090" s="621"/>
      <c r="K1090" s="621"/>
      <c r="L1090" s="621"/>
      <c r="M1090" s="621"/>
      <c r="N1090" s="621"/>
      <c r="O1090" s="621"/>
      <c r="P1090" s="621"/>
      <c r="Q1090" s="621"/>
      <c r="R1090" s="621"/>
      <c r="S1090" s="621"/>
      <c r="T1090" s="621"/>
      <c r="U1090" s="621"/>
      <c r="V1090" s="621"/>
      <c r="W1090" s="621"/>
      <c r="X1090" s="621"/>
      <c r="Y1090" s="621"/>
      <c r="Z1090" s="621"/>
      <c r="AA1090" s="2683"/>
      <c r="AB1090" s="3204">
        <v>2.0</v>
      </c>
      <c r="AC1090" s="3205" t="s">
        <v>55</v>
      </c>
      <c r="AD1090" s="3205" t="s">
        <v>433</v>
      </c>
      <c r="AE1090" s="1501"/>
      <c r="AF1090" s="654" t="s">
        <v>18416</v>
      </c>
      <c r="AG1090" s="1501"/>
      <c r="AH1090" s="1501"/>
    </row>
    <row r="1091" ht="15.75" customHeight="1">
      <c r="A1091" s="1501"/>
      <c r="B1091" s="1501"/>
      <c r="C1091" s="1501"/>
      <c r="D1091" s="654" t="s">
        <v>18417</v>
      </c>
      <c r="E1091" s="654" t="s">
        <v>18341</v>
      </c>
      <c r="F1091" s="654" t="s">
        <v>18418</v>
      </c>
      <c r="G1091" s="654" t="s">
        <v>18419</v>
      </c>
      <c r="H1091" s="2162"/>
      <c r="I1091" s="2162"/>
      <c r="J1091" s="621"/>
      <c r="K1091" s="621"/>
      <c r="L1091" s="621"/>
      <c r="M1091" s="621"/>
      <c r="N1091" s="621"/>
      <c r="O1091" s="621"/>
      <c r="P1091" s="621"/>
      <c r="Q1091" s="621"/>
      <c r="R1091" s="621"/>
      <c r="S1091" s="621"/>
      <c r="T1091" s="621"/>
      <c r="U1091" s="621"/>
      <c r="V1091" s="621"/>
      <c r="W1091" s="621"/>
      <c r="X1091" s="621"/>
      <c r="Y1091" s="621"/>
      <c r="Z1091" s="621"/>
      <c r="AA1091" s="2683"/>
      <c r="AB1091" s="3204">
        <v>2.0</v>
      </c>
      <c r="AC1091" s="3205" t="s">
        <v>55</v>
      </c>
      <c r="AD1091" s="3205" t="s">
        <v>2703</v>
      </c>
      <c r="AE1091" s="1501"/>
      <c r="AF1091" s="3189" t="s">
        <v>18420</v>
      </c>
      <c r="AG1091" s="1501"/>
      <c r="AH1091" s="1501"/>
    </row>
    <row r="1092" ht="15.75" hidden="1" customHeight="1">
      <c r="A1092" s="1501"/>
      <c r="B1092" s="1501"/>
      <c r="C1092" s="1501"/>
      <c r="D1092" s="1501"/>
      <c r="E1092" s="654" t="s">
        <v>18414</v>
      </c>
      <c r="F1092" s="654" t="s">
        <v>18418</v>
      </c>
      <c r="G1092" s="654" t="s">
        <v>18421</v>
      </c>
      <c r="H1092" s="1125"/>
      <c r="I1092" s="1125"/>
      <c r="J1092" s="621"/>
      <c r="K1092" s="621"/>
      <c r="L1092" s="621"/>
      <c r="M1092" s="621"/>
      <c r="N1092" s="621"/>
      <c r="O1092" s="621"/>
      <c r="P1092" s="621"/>
      <c r="Q1092" s="621"/>
      <c r="R1092" s="621"/>
      <c r="S1092" s="621"/>
      <c r="T1092" s="621"/>
      <c r="U1092" s="621"/>
      <c r="V1092" s="621"/>
      <c r="W1092" s="621"/>
      <c r="X1092" s="621"/>
      <c r="Y1092" s="621"/>
      <c r="Z1092" s="621"/>
      <c r="AA1092" s="2683"/>
      <c r="AB1092" s="3204">
        <v>4.0</v>
      </c>
      <c r="AC1092" s="3205" t="s">
        <v>55</v>
      </c>
      <c r="AD1092" s="3205" t="s">
        <v>433</v>
      </c>
      <c r="AE1092" s="1501"/>
      <c r="AF1092" s="1501"/>
      <c r="AG1092" s="1501"/>
      <c r="AH1092" s="1501"/>
    </row>
    <row r="1093" ht="15.75" hidden="1" customHeight="1">
      <c r="A1093" s="1501"/>
      <c r="B1093" s="654" t="s">
        <v>3411</v>
      </c>
      <c r="C1093" s="1501"/>
      <c r="D1093" s="654" t="s">
        <v>18422</v>
      </c>
      <c r="E1093" s="654" t="s">
        <v>18217</v>
      </c>
      <c r="F1093" s="654" t="s">
        <v>18423</v>
      </c>
      <c r="G1093" s="654" t="s">
        <v>18424</v>
      </c>
      <c r="H1093" s="1125"/>
      <c r="I1093" s="1125"/>
      <c r="J1093" s="621"/>
      <c r="K1093" s="621"/>
      <c r="L1093" s="621"/>
      <c r="M1093" s="621"/>
      <c r="N1093" s="621"/>
      <c r="O1093" s="621"/>
      <c r="P1093" s="621"/>
      <c r="Q1093" s="621"/>
      <c r="R1093" s="621"/>
      <c r="S1093" s="621"/>
      <c r="T1093" s="621"/>
      <c r="U1093" s="621"/>
      <c r="V1093" s="621"/>
      <c r="W1093" s="621"/>
      <c r="X1093" s="621"/>
      <c r="Y1093" s="621"/>
      <c r="Z1093" s="621"/>
      <c r="AA1093" s="2683"/>
      <c r="AB1093" s="3204">
        <v>4.0</v>
      </c>
      <c r="AC1093" s="3205" t="s">
        <v>55</v>
      </c>
      <c r="AD1093" s="3205" t="s">
        <v>433</v>
      </c>
      <c r="AE1093" s="1501"/>
      <c r="AF1093" s="1501"/>
      <c r="AG1093" s="1501"/>
      <c r="AH1093" s="1501"/>
    </row>
    <row r="1094" ht="15.75" customHeight="1">
      <c r="A1094" s="1501"/>
      <c r="B1094" s="1501"/>
      <c r="C1094" s="1501"/>
      <c r="D1094" s="1501"/>
      <c r="E1094" s="654" t="s">
        <v>18221</v>
      </c>
      <c r="F1094" s="654" t="s">
        <v>18423</v>
      </c>
      <c r="G1094" s="654" t="s">
        <v>18425</v>
      </c>
      <c r="H1094" s="2162"/>
      <c r="I1094" s="2162"/>
      <c r="J1094" s="621"/>
      <c r="K1094" s="621"/>
      <c r="L1094" s="621"/>
      <c r="M1094" s="621"/>
      <c r="N1094" s="621"/>
      <c r="O1094" s="621"/>
      <c r="P1094" s="621"/>
      <c r="Q1094" s="621"/>
      <c r="R1094" s="621"/>
      <c r="S1094" s="621"/>
      <c r="T1094" s="621"/>
      <c r="U1094" s="621"/>
      <c r="V1094" s="621"/>
      <c r="W1094" s="621"/>
      <c r="X1094" s="621"/>
      <c r="Y1094" s="621"/>
      <c r="Z1094" s="621"/>
      <c r="AA1094" s="2683"/>
      <c r="AB1094" s="3204">
        <v>3.0</v>
      </c>
      <c r="AC1094" s="3205" t="s">
        <v>55</v>
      </c>
      <c r="AD1094" s="3205" t="s">
        <v>433</v>
      </c>
      <c r="AE1094" s="1501"/>
      <c r="AF1094" s="623"/>
      <c r="AG1094" s="1501"/>
      <c r="AH1094" s="1501"/>
    </row>
    <row r="1095" ht="15.75" hidden="1" customHeight="1">
      <c r="A1095" s="1501"/>
      <c r="B1095" s="1501"/>
      <c r="C1095" s="1501"/>
      <c r="D1095" s="1501"/>
      <c r="E1095" s="654" t="s">
        <v>18225</v>
      </c>
      <c r="F1095" s="654" t="s">
        <v>18423</v>
      </c>
      <c r="G1095" s="654" t="s">
        <v>18425</v>
      </c>
      <c r="H1095" s="1125"/>
      <c r="I1095" s="1125"/>
      <c r="J1095" s="621"/>
      <c r="K1095" s="621"/>
      <c r="L1095" s="621"/>
      <c r="M1095" s="621"/>
      <c r="N1095" s="621"/>
      <c r="O1095" s="621"/>
      <c r="P1095" s="621"/>
      <c r="Q1095" s="621"/>
      <c r="R1095" s="621"/>
      <c r="S1095" s="621"/>
      <c r="T1095" s="621"/>
      <c r="U1095" s="621"/>
      <c r="V1095" s="621"/>
      <c r="W1095" s="621"/>
      <c r="X1095" s="621"/>
      <c r="Y1095" s="621"/>
      <c r="Z1095" s="621"/>
      <c r="AA1095" s="2683"/>
      <c r="AB1095" s="3204">
        <v>4.0</v>
      </c>
      <c r="AC1095" s="3205" t="s">
        <v>55</v>
      </c>
      <c r="AD1095" s="3205" t="s">
        <v>433</v>
      </c>
      <c r="AE1095" s="1501"/>
      <c r="AF1095" s="1501"/>
      <c r="AG1095" s="1501"/>
      <c r="AH1095" s="1501"/>
    </row>
    <row r="1096" ht="15.75" hidden="1" customHeight="1">
      <c r="A1096" s="1501"/>
      <c r="B1096" s="1501"/>
      <c r="C1096" s="654" t="s">
        <v>18339</v>
      </c>
      <c r="D1096" s="654" t="s">
        <v>18340</v>
      </c>
      <c r="E1096" s="654" t="s">
        <v>18341</v>
      </c>
      <c r="F1096" s="654" t="s">
        <v>18426</v>
      </c>
      <c r="G1096" s="1478" t="s">
        <v>18343</v>
      </c>
      <c r="H1096" s="1125"/>
      <c r="I1096" s="1125"/>
      <c r="J1096" s="621"/>
      <c r="K1096" s="621"/>
      <c r="L1096" s="621"/>
      <c r="M1096" s="621"/>
      <c r="N1096" s="621"/>
      <c r="O1096" s="621"/>
      <c r="P1096" s="621"/>
      <c r="Q1096" s="621"/>
      <c r="R1096" s="621"/>
      <c r="S1096" s="621"/>
      <c r="T1096" s="621"/>
      <c r="U1096" s="621"/>
      <c r="V1096" s="621"/>
      <c r="W1096" s="621"/>
      <c r="X1096" s="621"/>
      <c r="Y1096" s="621"/>
      <c r="Z1096" s="621"/>
      <c r="AA1096" s="2683"/>
      <c r="AB1096" s="3204">
        <v>4.0</v>
      </c>
      <c r="AC1096" s="3205" t="s">
        <v>55</v>
      </c>
      <c r="AD1096" s="3205" t="s">
        <v>433</v>
      </c>
      <c r="AE1096" s="1501"/>
      <c r="AF1096" s="1501"/>
      <c r="AG1096" s="1501"/>
      <c r="AH1096" s="1501"/>
    </row>
    <row r="1097" ht="15.75" hidden="1" customHeight="1">
      <c r="A1097" s="1501"/>
      <c r="B1097" s="1501"/>
      <c r="C1097" s="1501"/>
      <c r="D1097" s="654" t="s">
        <v>18427</v>
      </c>
      <c r="E1097" s="654" t="s">
        <v>18341</v>
      </c>
      <c r="F1097" s="654" t="s">
        <v>18428</v>
      </c>
      <c r="G1097" s="654" t="s">
        <v>18346</v>
      </c>
      <c r="H1097" s="1125"/>
      <c r="I1097" s="1125"/>
      <c r="J1097" s="621"/>
      <c r="K1097" s="621"/>
      <c r="L1097" s="621"/>
      <c r="M1097" s="621"/>
      <c r="N1097" s="621"/>
      <c r="O1097" s="621"/>
      <c r="P1097" s="621"/>
      <c r="Q1097" s="621"/>
      <c r="R1097" s="621"/>
      <c r="S1097" s="621"/>
      <c r="T1097" s="621"/>
      <c r="U1097" s="621"/>
      <c r="V1097" s="621"/>
      <c r="W1097" s="621"/>
      <c r="X1097" s="621"/>
      <c r="Y1097" s="621"/>
      <c r="Z1097" s="621"/>
      <c r="AA1097" s="2683"/>
      <c r="AB1097" s="3204">
        <v>4.0</v>
      </c>
      <c r="AC1097" s="3205" t="s">
        <v>55</v>
      </c>
      <c r="AD1097" s="3205" t="s">
        <v>433</v>
      </c>
      <c r="AE1097" s="1501"/>
      <c r="AF1097" s="1501"/>
      <c r="AG1097" s="1501"/>
      <c r="AH1097" s="1501"/>
    </row>
    <row r="1098" ht="15.75" hidden="1" customHeight="1">
      <c r="A1098" s="1501"/>
      <c r="B1098" s="1501"/>
      <c r="C1098" s="1501"/>
      <c r="D1098" s="654" t="s">
        <v>18429</v>
      </c>
      <c r="E1098" s="654" t="s">
        <v>18430</v>
      </c>
      <c r="F1098" s="654" t="s">
        <v>18431</v>
      </c>
      <c r="G1098" s="654" t="s">
        <v>18432</v>
      </c>
      <c r="H1098" s="1125"/>
      <c r="I1098" s="1125"/>
      <c r="J1098" s="621"/>
      <c r="K1098" s="621"/>
      <c r="L1098" s="621"/>
      <c r="M1098" s="621"/>
      <c r="N1098" s="621"/>
      <c r="O1098" s="621"/>
      <c r="P1098" s="621"/>
      <c r="Q1098" s="621"/>
      <c r="R1098" s="621"/>
      <c r="S1098" s="621"/>
      <c r="T1098" s="621"/>
      <c r="U1098" s="621"/>
      <c r="V1098" s="621"/>
      <c r="W1098" s="621"/>
      <c r="X1098" s="621"/>
      <c r="Y1098" s="621"/>
      <c r="Z1098" s="621"/>
      <c r="AA1098" s="2683"/>
      <c r="AB1098" s="3204">
        <v>4.0</v>
      </c>
      <c r="AC1098" s="3205" t="s">
        <v>55</v>
      </c>
      <c r="AD1098" s="3205" t="s">
        <v>433</v>
      </c>
      <c r="AE1098" s="1501"/>
      <c r="AF1098" s="1501"/>
      <c r="AG1098" s="1501"/>
      <c r="AH1098" s="1501"/>
    </row>
    <row r="1099" ht="15.75" customHeight="1">
      <c r="A1099" s="1501"/>
      <c r="B1099" s="1501" t="s">
        <v>18433</v>
      </c>
      <c r="C1099" s="1500"/>
      <c r="D1099" s="1478" t="s">
        <v>18434</v>
      </c>
      <c r="E1099" s="1478" t="s">
        <v>18435</v>
      </c>
      <c r="F1099" s="1478" t="s">
        <v>18436</v>
      </c>
      <c r="G1099" s="1013" t="s">
        <v>18437</v>
      </c>
      <c r="H1099" s="2162"/>
      <c r="I1099" s="2162"/>
      <c r="J1099" s="621"/>
      <c r="K1099" s="621"/>
      <c r="L1099" s="621"/>
      <c r="M1099" s="621"/>
      <c r="N1099" s="621"/>
      <c r="O1099" s="621"/>
      <c r="P1099" s="621"/>
      <c r="Q1099" s="621"/>
      <c r="R1099" s="621"/>
      <c r="S1099" s="621"/>
      <c r="T1099" s="621"/>
      <c r="U1099" s="621"/>
      <c r="V1099" s="621"/>
      <c r="W1099" s="621"/>
      <c r="X1099" s="621"/>
      <c r="Y1099" s="621"/>
      <c r="Z1099" s="621"/>
      <c r="AA1099" s="2683"/>
      <c r="AB1099" s="3210">
        <v>3.0</v>
      </c>
      <c r="AC1099" s="1543" t="s">
        <v>55</v>
      </c>
      <c r="AD1099" s="1097" t="s">
        <v>433</v>
      </c>
      <c r="AE1099" s="621"/>
      <c r="AF1099" s="1478" t="s">
        <v>18438</v>
      </c>
      <c r="AG1099" s="1500"/>
      <c r="AH1099" s="1501"/>
    </row>
    <row r="1100" ht="15.75" hidden="1" customHeight="1">
      <c r="A1100" s="1501"/>
      <c r="B1100" s="1501"/>
      <c r="C1100" s="1500"/>
      <c r="D1100" s="1500"/>
      <c r="E1100" s="1478" t="s">
        <v>18435</v>
      </c>
      <c r="F1100" s="1478" t="s">
        <v>18439</v>
      </c>
      <c r="G1100" s="1013" t="s">
        <v>18440</v>
      </c>
      <c r="H1100" s="1125"/>
      <c r="I1100" s="1125"/>
      <c r="J1100" s="621"/>
      <c r="K1100" s="621"/>
      <c r="L1100" s="621"/>
      <c r="M1100" s="621"/>
      <c r="N1100" s="621"/>
      <c r="O1100" s="621"/>
      <c r="P1100" s="621"/>
      <c r="Q1100" s="621"/>
      <c r="R1100" s="621"/>
      <c r="S1100" s="621"/>
      <c r="T1100" s="621"/>
      <c r="U1100" s="621"/>
      <c r="V1100" s="621"/>
      <c r="W1100" s="621"/>
      <c r="X1100" s="621"/>
      <c r="Y1100" s="621"/>
      <c r="Z1100" s="621"/>
      <c r="AA1100" s="2683"/>
      <c r="AB1100" s="3210">
        <v>4.0</v>
      </c>
      <c r="AC1100" s="1543" t="s">
        <v>55</v>
      </c>
      <c r="AD1100" s="1097" t="s">
        <v>433</v>
      </c>
      <c r="AE1100" s="1125"/>
      <c r="AF1100" s="1125"/>
      <c r="AG1100" s="1125"/>
      <c r="AH1100" s="1501"/>
    </row>
    <row r="1101" ht="15.75" hidden="1" customHeight="1">
      <c r="A1101" s="1501"/>
      <c r="B1101" s="1501"/>
      <c r="C1101" s="1500"/>
      <c r="D1101" s="1478" t="s">
        <v>18441</v>
      </c>
      <c r="E1101" s="1478" t="s">
        <v>18442</v>
      </c>
      <c r="F1101" s="1478" t="s">
        <v>18443</v>
      </c>
      <c r="G1101" s="1478" t="s">
        <v>18444</v>
      </c>
      <c r="H1101" s="1125"/>
      <c r="I1101" s="1125"/>
      <c r="J1101" s="621"/>
      <c r="K1101" s="621"/>
      <c r="L1101" s="621"/>
      <c r="M1101" s="621"/>
      <c r="N1101" s="621"/>
      <c r="O1101" s="621"/>
      <c r="P1101" s="621"/>
      <c r="Q1101" s="621"/>
      <c r="R1101" s="621"/>
      <c r="S1101" s="621"/>
      <c r="T1101" s="621"/>
      <c r="U1101" s="621"/>
      <c r="V1101" s="621"/>
      <c r="W1101" s="621"/>
      <c r="X1101" s="621"/>
      <c r="Y1101" s="621"/>
      <c r="Z1101" s="621"/>
      <c r="AA1101" s="2683"/>
      <c r="AB1101" s="3210">
        <v>4.0</v>
      </c>
      <c r="AC1101" s="1543" t="s">
        <v>55</v>
      </c>
      <c r="AD1101" s="3205" t="s">
        <v>433</v>
      </c>
      <c r="AE1101" s="1125"/>
      <c r="AF1101" s="1125"/>
      <c r="AG1101" s="1125"/>
      <c r="AH1101" s="621"/>
    </row>
    <row r="1102" ht="15.75" hidden="1" customHeight="1">
      <c r="A1102" s="1501"/>
      <c r="B1102" s="1501"/>
      <c r="C1102" s="1500"/>
      <c r="D1102" s="1478" t="s">
        <v>18445</v>
      </c>
      <c r="E1102" s="1478" t="s">
        <v>18442</v>
      </c>
      <c r="F1102" s="1478" t="s">
        <v>18446</v>
      </c>
      <c r="G1102" s="1013" t="s">
        <v>18447</v>
      </c>
      <c r="H1102" s="1125"/>
      <c r="I1102" s="1125"/>
      <c r="J1102" s="621"/>
      <c r="K1102" s="621"/>
      <c r="L1102" s="621"/>
      <c r="M1102" s="621"/>
      <c r="N1102" s="621"/>
      <c r="O1102" s="621"/>
      <c r="P1102" s="621"/>
      <c r="Q1102" s="621"/>
      <c r="R1102" s="621"/>
      <c r="S1102" s="621"/>
      <c r="T1102" s="621"/>
      <c r="U1102" s="621"/>
      <c r="V1102" s="621"/>
      <c r="W1102" s="621"/>
      <c r="X1102" s="621"/>
      <c r="Y1102" s="621"/>
      <c r="Z1102" s="621"/>
      <c r="AA1102" s="2683"/>
      <c r="AB1102" s="3210">
        <v>4.0</v>
      </c>
      <c r="AC1102" s="1543" t="s">
        <v>55</v>
      </c>
      <c r="AD1102" s="1097" t="s">
        <v>433</v>
      </c>
      <c r="AE1102" s="1125"/>
      <c r="AF1102" s="1500"/>
      <c r="AG1102" s="1125"/>
      <c r="AH1102" s="621"/>
    </row>
    <row r="1103" ht="15.75" hidden="1" customHeight="1">
      <c r="A1103" s="1501"/>
      <c r="B1103" s="1501"/>
      <c r="C1103" s="1478" t="s">
        <v>18291</v>
      </c>
      <c r="D1103" s="1478" t="s">
        <v>18448</v>
      </c>
      <c r="E1103" s="1478" t="s">
        <v>18449</v>
      </c>
      <c r="F1103" s="1478" t="s">
        <v>18450</v>
      </c>
      <c r="G1103" s="1013" t="s">
        <v>18451</v>
      </c>
      <c r="H1103" s="1125"/>
      <c r="I1103" s="1125"/>
      <c r="J1103" s="621"/>
      <c r="K1103" s="621"/>
      <c r="L1103" s="621"/>
      <c r="M1103" s="621"/>
      <c r="N1103" s="621"/>
      <c r="O1103" s="621"/>
      <c r="P1103" s="621"/>
      <c r="Q1103" s="621"/>
      <c r="R1103" s="621"/>
      <c r="S1103" s="621"/>
      <c r="T1103" s="621"/>
      <c r="U1103" s="621"/>
      <c r="V1103" s="621"/>
      <c r="W1103" s="621"/>
      <c r="X1103" s="621"/>
      <c r="Y1103" s="621"/>
      <c r="Z1103" s="621"/>
      <c r="AA1103" s="2683"/>
      <c r="AB1103" s="3210">
        <v>4.0</v>
      </c>
      <c r="AC1103" s="1543" t="s">
        <v>55</v>
      </c>
      <c r="AD1103" s="3205" t="s">
        <v>433</v>
      </c>
      <c r="AE1103" s="1125"/>
      <c r="AF1103" s="1500"/>
      <c r="AG1103" s="1125"/>
      <c r="AH1103" s="1501"/>
    </row>
    <row r="1104" ht="15.75" hidden="1" customHeight="1">
      <c r="A1104" s="1501"/>
      <c r="B1104" s="1501"/>
      <c r="C1104" s="1500"/>
      <c r="D1104" s="1500"/>
      <c r="E1104" s="1478" t="s">
        <v>18452</v>
      </c>
      <c r="F1104" s="1478" t="s">
        <v>18453</v>
      </c>
      <c r="G1104" s="1478" t="s">
        <v>18451</v>
      </c>
      <c r="H1104" s="1125"/>
      <c r="I1104" s="1125"/>
      <c r="J1104" s="621"/>
      <c r="K1104" s="621"/>
      <c r="L1104" s="621"/>
      <c r="M1104" s="621"/>
      <c r="N1104" s="621"/>
      <c r="O1104" s="621"/>
      <c r="P1104" s="621"/>
      <c r="Q1104" s="621"/>
      <c r="R1104" s="621"/>
      <c r="S1104" s="621"/>
      <c r="T1104" s="621"/>
      <c r="U1104" s="621"/>
      <c r="V1104" s="621"/>
      <c r="W1104" s="621"/>
      <c r="X1104" s="621"/>
      <c r="Y1104" s="621"/>
      <c r="Z1104" s="621"/>
      <c r="AA1104" s="2683"/>
      <c r="AB1104" s="3210">
        <v>4.0</v>
      </c>
      <c r="AC1104" s="1543" t="s">
        <v>55</v>
      </c>
      <c r="AD1104" s="3205" t="s">
        <v>433</v>
      </c>
      <c r="AE1104" s="1500"/>
      <c r="AF1104" s="1500"/>
      <c r="AG1104" s="1500"/>
      <c r="AH1104" s="1501"/>
    </row>
    <row r="1105" ht="15.75" hidden="1" customHeight="1">
      <c r="A1105" s="1501"/>
      <c r="B1105" s="1501"/>
      <c r="C1105" s="1478" t="s">
        <v>18454</v>
      </c>
      <c r="D1105" s="1478" t="s">
        <v>18455</v>
      </c>
      <c r="E1105" s="1478"/>
      <c r="F1105" s="1478" t="s">
        <v>18456</v>
      </c>
      <c r="G1105" s="1478" t="s">
        <v>18457</v>
      </c>
      <c r="H1105" s="1125"/>
      <c r="I1105" s="1125"/>
      <c r="J1105" s="621"/>
      <c r="K1105" s="621"/>
      <c r="L1105" s="621"/>
      <c r="M1105" s="621"/>
      <c r="N1105" s="621"/>
      <c r="O1105" s="621"/>
      <c r="P1105" s="621"/>
      <c r="Q1105" s="621"/>
      <c r="R1105" s="621"/>
      <c r="S1105" s="621"/>
      <c r="T1105" s="621"/>
      <c r="U1105" s="621"/>
      <c r="V1105" s="621"/>
      <c r="W1105" s="621"/>
      <c r="X1105" s="621"/>
      <c r="Y1105" s="621"/>
      <c r="Z1105" s="621"/>
      <c r="AA1105" s="2683"/>
      <c r="AB1105" s="3210">
        <v>4.0</v>
      </c>
      <c r="AC1105" s="1543" t="s">
        <v>55</v>
      </c>
      <c r="AD1105" s="3205" t="s">
        <v>433</v>
      </c>
      <c r="AE1105" s="1500"/>
      <c r="AF1105" s="1500"/>
      <c r="AG1105" s="1500"/>
      <c r="AH1105" s="1501"/>
    </row>
    <row r="1106" ht="15.75" hidden="1" customHeight="1">
      <c r="A1106" s="1501"/>
      <c r="B1106" s="1501"/>
      <c r="C1106" s="1500"/>
      <c r="D1106" s="1478" t="s">
        <v>18292</v>
      </c>
      <c r="E1106" s="1478"/>
      <c r="F1106" s="1478" t="s">
        <v>18293</v>
      </c>
      <c r="G1106" s="1478" t="s">
        <v>18458</v>
      </c>
      <c r="H1106" s="1125"/>
      <c r="I1106" s="1125"/>
      <c r="J1106" s="621"/>
      <c r="K1106" s="621"/>
      <c r="L1106" s="621"/>
      <c r="M1106" s="621"/>
      <c r="N1106" s="621"/>
      <c r="O1106" s="621"/>
      <c r="P1106" s="621"/>
      <c r="Q1106" s="621"/>
      <c r="R1106" s="621"/>
      <c r="S1106" s="621"/>
      <c r="T1106" s="621"/>
      <c r="U1106" s="621"/>
      <c r="V1106" s="621"/>
      <c r="W1106" s="621"/>
      <c r="X1106" s="621"/>
      <c r="Y1106" s="621"/>
      <c r="Z1106" s="621"/>
      <c r="AA1106" s="2683"/>
      <c r="AB1106" s="3210">
        <v>4.0</v>
      </c>
      <c r="AC1106" s="1543" t="s">
        <v>55</v>
      </c>
      <c r="AD1106" s="3205" t="s">
        <v>433</v>
      </c>
      <c r="AE1106" s="1501"/>
      <c r="AF1106" s="1501"/>
      <c r="AG1106" s="1500"/>
      <c r="AH1106" s="1501"/>
    </row>
    <row r="1107" ht="15.75" hidden="1" customHeight="1">
      <c r="A1107" s="1501"/>
      <c r="B1107" s="1501"/>
      <c r="C1107" s="1500"/>
      <c r="D1107" s="1478" t="s">
        <v>18459</v>
      </c>
      <c r="E1107" s="1478"/>
      <c r="F1107" s="1478"/>
      <c r="G1107" s="1478" t="s">
        <v>18460</v>
      </c>
      <c r="H1107" s="1125"/>
      <c r="I1107" s="1125"/>
      <c r="J1107" s="621"/>
      <c r="K1107" s="621"/>
      <c r="L1107" s="621"/>
      <c r="M1107" s="621"/>
      <c r="N1107" s="621"/>
      <c r="O1107" s="621"/>
      <c r="P1107" s="621"/>
      <c r="Q1107" s="621"/>
      <c r="R1107" s="621"/>
      <c r="S1107" s="621"/>
      <c r="T1107" s="621"/>
      <c r="U1107" s="621"/>
      <c r="V1107" s="621"/>
      <c r="W1107" s="621"/>
      <c r="X1107" s="621"/>
      <c r="Y1107" s="621"/>
      <c r="Z1107" s="621"/>
      <c r="AA1107" s="2683"/>
      <c r="AB1107" s="3210">
        <v>4.0</v>
      </c>
      <c r="AC1107" s="1543" t="s">
        <v>55</v>
      </c>
      <c r="AD1107" s="3205" t="s">
        <v>433</v>
      </c>
      <c r="AE1107" s="1500"/>
      <c r="AF1107" s="1500"/>
      <c r="AG1107" s="1500"/>
      <c r="AH1107" s="1501"/>
    </row>
    <row r="1108" ht="15.75" hidden="1" customHeight="1">
      <c r="A1108" s="1501"/>
      <c r="B1108" s="1501"/>
      <c r="C1108" s="1500"/>
      <c r="D1108" s="1500"/>
      <c r="E1108" s="1478"/>
      <c r="F1108" s="1478"/>
      <c r="G1108" s="1478" t="s">
        <v>18461</v>
      </c>
      <c r="H1108" s="1125"/>
      <c r="I1108" s="1125"/>
      <c r="J1108" s="621"/>
      <c r="K1108" s="621"/>
      <c r="L1108" s="621"/>
      <c r="M1108" s="621"/>
      <c r="N1108" s="621"/>
      <c r="O1108" s="621"/>
      <c r="P1108" s="621"/>
      <c r="Q1108" s="621"/>
      <c r="R1108" s="621"/>
      <c r="S1108" s="621"/>
      <c r="T1108" s="621"/>
      <c r="U1108" s="621"/>
      <c r="V1108" s="621"/>
      <c r="W1108" s="621"/>
      <c r="X1108" s="621"/>
      <c r="Y1108" s="621"/>
      <c r="Z1108" s="621"/>
      <c r="AA1108" s="2683"/>
      <c r="AB1108" s="3210">
        <v>4.0</v>
      </c>
      <c r="AC1108" s="1543" t="s">
        <v>55</v>
      </c>
      <c r="AD1108" s="3205" t="s">
        <v>433</v>
      </c>
      <c r="AE1108" s="1500"/>
      <c r="AF1108" s="1500"/>
      <c r="AG1108" s="1500"/>
      <c r="AH1108" s="1501"/>
    </row>
    <row r="1109" ht="15.75" hidden="1" customHeight="1">
      <c r="A1109" s="1501"/>
      <c r="B1109" s="1501"/>
      <c r="C1109" s="1500"/>
      <c r="D1109" s="1478" t="s">
        <v>18462</v>
      </c>
      <c r="E1109" s="1478" t="s">
        <v>18463</v>
      </c>
      <c r="F1109" s="1478" t="s">
        <v>18464</v>
      </c>
      <c r="G1109" s="1478" t="s">
        <v>18460</v>
      </c>
      <c r="H1109" s="1125"/>
      <c r="I1109" s="1125"/>
      <c r="J1109" s="621"/>
      <c r="K1109" s="621"/>
      <c r="L1109" s="621"/>
      <c r="M1109" s="621"/>
      <c r="N1109" s="621"/>
      <c r="O1109" s="621"/>
      <c r="P1109" s="621"/>
      <c r="Q1109" s="621"/>
      <c r="R1109" s="621"/>
      <c r="S1109" s="621"/>
      <c r="T1109" s="621"/>
      <c r="U1109" s="621"/>
      <c r="V1109" s="621"/>
      <c r="W1109" s="621"/>
      <c r="X1109" s="621"/>
      <c r="Y1109" s="621"/>
      <c r="Z1109" s="621"/>
      <c r="AA1109" s="2683"/>
      <c r="AB1109" s="3210">
        <v>4.0</v>
      </c>
      <c r="AC1109" s="1543" t="s">
        <v>55</v>
      </c>
      <c r="AD1109" s="3205" t="s">
        <v>433</v>
      </c>
      <c r="AE1109" s="1500"/>
      <c r="AF1109" s="1500"/>
      <c r="AG1109" s="1500"/>
      <c r="AH1109" s="1501"/>
    </row>
    <row r="1110" ht="15.75" hidden="1" customHeight="1">
      <c r="A1110" s="1501"/>
      <c r="B1110" s="1501"/>
      <c r="C1110" s="1500"/>
      <c r="D1110" s="1478" t="s">
        <v>18465</v>
      </c>
      <c r="E1110" s="1478" t="s">
        <v>18466</v>
      </c>
      <c r="F1110" s="1478" t="s">
        <v>18467</v>
      </c>
      <c r="G1110" s="1478" t="s">
        <v>18460</v>
      </c>
      <c r="H1110" s="1125"/>
      <c r="I1110" s="1125"/>
      <c r="J1110" s="621"/>
      <c r="K1110" s="621"/>
      <c r="L1110" s="621"/>
      <c r="M1110" s="621"/>
      <c r="N1110" s="621"/>
      <c r="O1110" s="621"/>
      <c r="P1110" s="621"/>
      <c r="Q1110" s="621"/>
      <c r="R1110" s="621"/>
      <c r="S1110" s="621"/>
      <c r="T1110" s="621"/>
      <c r="U1110" s="621"/>
      <c r="V1110" s="621"/>
      <c r="W1110" s="621"/>
      <c r="X1110" s="621"/>
      <c r="Y1110" s="621"/>
      <c r="Z1110" s="621"/>
      <c r="AA1110" s="2683"/>
      <c r="AB1110" s="3210">
        <v>4.0</v>
      </c>
      <c r="AC1110" s="1543" t="s">
        <v>55</v>
      </c>
      <c r="AD1110" s="3205" t="s">
        <v>433</v>
      </c>
      <c r="AE1110" s="1500"/>
      <c r="AF1110" s="1500"/>
      <c r="AG1110" s="1500"/>
      <c r="AH1110" s="1501"/>
    </row>
    <row r="1111" ht="15.75" customHeight="1">
      <c r="A1111" s="1501"/>
      <c r="B1111" s="1501"/>
      <c r="C1111" s="1500"/>
      <c r="D1111" s="1478" t="s">
        <v>18468</v>
      </c>
      <c r="E1111" s="1478" t="s">
        <v>18469</v>
      </c>
      <c r="F1111" s="1478" t="s">
        <v>18470</v>
      </c>
      <c r="G1111" s="1478" t="s">
        <v>18471</v>
      </c>
      <c r="H1111" s="793" t="s">
        <v>94</v>
      </c>
      <c r="I1111" s="882" t="s">
        <v>94</v>
      </c>
      <c r="J1111" s="621"/>
      <c r="K1111" s="621"/>
      <c r="L1111" s="621"/>
      <c r="M1111" s="621"/>
      <c r="N1111" s="621"/>
      <c r="O1111" s="621"/>
      <c r="P1111" s="621"/>
      <c r="Q1111" s="621"/>
      <c r="R1111" s="621"/>
      <c r="S1111" s="621"/>
      <c r="T1111" s="621"/>
      <c r="U1111" s="621"/>
      <c r="V1111" s="621"/>
      <c r="W1111" s="621"/>
      <c r="X1111" s="621"/>
      <c r="Y1111" s="621"/>
      <c r="Z1111" s="621"/>
      <c r="AA1111" s="2683"/>
      <c r="AB1111" s="3210" t="s">
        <v>94</v>
      </c>
      <c r="AC1111" s="1543" t="s">
        <v>55</v>
      </c>
      <c r="AD1111" s="3205" t="s">
        <v>433</v>
      </c>
      <c r="AE1111" s="1125"/>
      <c r="AF1111" s="1478" t="s">
        <v>18472</v>
      </c>
      <c r="AG1111" s="1500"/>
      <c r="AH1111" s="621"/>
    </row>
    <row r="1112" ht="15.75" hidden="1" customHeight="1">
      <c r="A1112" s="1501"/>
      <c r="B1112" s="1501"/>
      <c r="C1112" s="1500"/>
      <c r="D1112" s="1478" t="s">
        <v>18473</v>
      </c>
      <c r="E1112" s="1478" t="s">
        <v>18474</v>
      </c>
      <c r="F1112" s="1478" t="s">
        <v>18475</v>
      </c>
      <c r="G1112" s="1478" t="s">
        <v>18476</v>
      </c>
      <c r="H1112" s="1125"/>
      <c r="I1112" s="1125"/>
      <c r="J1112" s="621"/>
      <c r="K1112" s="621"/>
      <c r="L1112" s="621"/>
      <c r="M1112" s="621"/>
      <c r="N1112" s="621"/>
      <c r="O1112" s="621"/>
      <c r="P1112" s="621"/>
      <c r="Q1112" s="621"/>
      <c r="R1112" s="621"/>
      <c r="S1112" s="621"/>
      <c r="T1112" s="621"/>
      <c r="U1112" s="621"/>
      <c r="V1112" s="621"/>
      <c r="W1112" s="621"/>
      <c r="X1112" s="621"/>
      <c r="Y1112" s="621"/>
      <c r="Z1112" s="621"/>
      <c r="AA1112" s="2683"/>
      <c r="AB1112" s="3210">
        <v>4.0</v>
      </c>
      <c r="AC1112" s="1543" t="s">
        <v>55</v>
      </c>
      <c r="AD1112" s="3205" t="s">
        <v>433</v>
      </c>
      <c r="AE1112" s="1500"/>
      <c r="AF1112" s="1500"/>
      <c r="AG1112" s="1500"/>
      <c r="AH1112" s="1501"/>
    </row>
    <row r="1113" ht="15.75" hidden="1" customHeight="1">
      <c r="A1113" s="1501"/>
      <c r="B1113" s="1501"/>
      <c r="C1113" s="1500"/>
      <c r="D1113" s="1478" t="s">
        <v>18477</v>
      </c>
      <c r="E1113" s="1478" t="s">
        <v>18478</v>
      </c>
      <c r="F1113" s="1478" t="s">
        <v>18479</v>
      </c>
      <c r="G1113" s="1478" t="s">
        <v>18480</v>
      </c>
      <c r="H1113" s="1125"/>
      <c r="I1113" s="1125"/>
      <c r="J1113" s="621"/>
      <c r="K1113" s="621"/>
      <c r="L1113" s="621"/>
      <c r="M1113" s="621"/>
      <c r="N1113" s="621"/>
      <c r="O1113" s="621"/>
      <c r="P1113" s="621"/>
      <c r="Q1113" s="621"/>
      <c r="R1113" s="621"/>
      <c r="S1113" s="621"/>
      <c r="T1113" s="621"/>
      <c r="U1113" s="621"/>
      <c r="V1113" s="621"/>
      <c r="W1113" s="621"/>
      <c r="X1113" s="621"/>
      <c r="Y1113" s="621"/>
      <c r="Z1113" s="621"/>
      <c r="AA1113" s="2683"/>
      <c r="AB1113" s="3210">
        <v>4.0</v>
      </c>
      <c r="AC1113" s="1543" t="s">
        <v>55</v>
      </c>
      <c r="AD1113" s="3205" t="s">
        <v>433</v>
      </c>
      <c r="AE1113" s="1500"/>
      <c r="AF1113" s="1500"/>
      <c r="AG1113" s="1500"/>
      <c r="AH1113" s="1501"/>
    </row>
    <row r="1114" ht="15.75" hidden="1" customHeight="1">
      <c r="A1114" s="1501"/>
      <c r="B1114" s="1501"/>
      <c r="C1114" s="1500"/>
      <c r="D1114" s="1478" t="s">
        <v>18477</v>
      </c>
      <c r="E1114" s="1478" t="s">
        <v>18478</v>
      </c>
      <c r="F1114" s="1478" t="s">
        <v>18475</v>
      </c>
      <c r="G1114" s="1013" t="s">
        <v>18481</v>
      </c>
      <c r="H1114" s="1125"/>
      <c r="I1114" s="1125"/>
      <c r="J1114" s="621"/>
      <c r="K1114" s="621"/>
      <c r="L1114" s="621"/>
      <c r="M1114" s="621"/>
      <c r="N1114" s="621"/>
      <c r="O1114" s="621"/>
      <c r="P1114" s="621"/>
      <c r="Q1114" s="621"/>
      <c r="R1114" s="621"/>
      <c r="S1114" s="621"/>
      <c r="T1114" s="621"/>
      <c r="U1114" s="621"/>
      <c r="V1114" s="621"/>
      <c r="W1114" s="621"/>
      <c r="X1114" s="621"/>
      <c r="Y1114" s="621"/>
      <c r="Z1114" s="621"/>
      <c r="AA1114" s="2683"/>
      <c r="AB1114" s="3204">
        <v>4.0</v>
      </c>
      <c r="AC1114" s="3205" t="s">
        <v>55</v>
      </c>
      <c r="AD1114" s="1097" t="s">
        <v>433</v>
      </c>
      <c r="AE1114" s="1501"/>
      <c r="AF1114" s="621"/>
      <c r="AG1114" s="1125"/>
      <c r="AH1114" s="621"/>
    </row>
    <row r="1115" ht="15.75" customHeight="1">
      <c r="A1115" s="1501"/>
      <c r="B1115" s="1501" t="s">
        <v>18482</v>
      </c>
      <c r="C1115" s="1500"/>
      <c r="D1115" s="1500"/>
      <c r="E1115" s="1478"/>
      <c r="F1115" s="1478"/>
      <c r="G1115" s="1478"/>
      <c r="H1115" s="882" t="s">
        <v>94</v>
      </c>
      <c r="I1115" s="882" t="s">
        <v>94</v>
      </c>
      <c r="J1115" s="621"/>
      <c r="K1115" s="621"/>
      <c r="L1115" s="621"/>
      <c r="M1115" s="621"/>
      <c r="N1115" s="621"/>
      <c r="O1115" s="621"/>
      <c r="P1115" s="621"/>
      <c r="Q1115" s="621"/>
      <c r="R1115" s="621"/>
      <c r="S1115" s="621"/>
      <c r="T1115" s="621"/>
      <c r="U1115" s="621"/>
      <c r="V1115" s="621"/>
      <c r="W1115" s="621"/>
      <c r="X1115" s="621"/>
      <c r="Y1115" s="621"/>
      <c r="Z1115" s="621"/>
      <c r="AA1115" s="2683"/>
      <c r="AB1115" s="3204" t="s">
        <v>94</v>
      </c>
      <c r="AC1115" s="3205" t="s">
        <v>55</v>
      </c>
      <c r="AD1115" s="3205" t="s">
        <v>433</v>
      </c>
      <c r="AE1115" s="1501"/>
      <c r="AF1115" s="654"/>
      <c r="AG1115" s="1501"/>
      <c r="AH1115" s="1501"/>
    </row>
    <row r="1116" ht="15.75" hidden="1" customHeight="1">
      <c r="A1116" s="1501"/>
      <c r="B1116" s="1501"/>
      <c r="C1116" s="1478" t="s">
        <v>18483</v>
      </c>
      <c r="D1116" s="1500"/>
      <c r="E1116" s="1478" t="s">
        <v>18484</v>
      </c>
      <c r="F1116" s="1478" t="s">
        <v>18485</v>
      </c>
      <c r="G1116" s="1478" t="s">
        <v>18486</v>
      </c>
      <c r="H1116" s="1125"/>
      <c r="I1116" s="1125"/>
      <c r="J1116" s="621"/>
      <c r="K1116" s="621"/>
      <c r="L1116" s="621"/>
      <c r="M1116" s="621"/>
      <c r="N1116" s="621"/>
      <c r="O1116" s="621"/>
      <c r="P1116" s="621"/>
      <c r="Q1116" s="621"/>
      <c r="R1116" s="621"/>
      <c r="S1116" s="621"/>
      <c r="T1116" s="621"/>
      <c r="U1116" s="621"/>
      <c r="V1116" s="621"/>
      <c r="W1116" s="621"/>
      <c r="X1116" s="621"/>
      <c r="Y1116" s="621"/>
      <c r="Z1116" s="621"/>
      <c r="AA1116" s="2683"/>
      <c r="AB1116" s="3204">
        <v>4.0</v>
      </c>
      <c r="AC1116" s="3205" t="s">
        <v>55</v>
      </c>
      <c r="AD1116" s="3205" t="s">
        <v>3208</v>
      </c>
      <c r="AE1116" s="1501"/>
      <c r="AF1116" s="654" t="s">
        <v>18487</v>
      </c>
      <c r="AG1116" s="1501"/>
      <c r="AH1116" s="1501"/>
    </row>
    <row r="1117" ht="15.75" customHeight="1">
      <c r="A1117" s="1501"/>
      <c r="B1117" s="1501"/>
      <c r="C1117" s="1500" t="s">
        <v>18488</v>
      </c>
      <c r="D1117" s="1500"/>
      <c r="E1117" s="1478" t="s">
        <v>18489</v>
      </c>
      <c r="F1117" s="1478" t="s">
        <v>18490</v>
      </c>
      <c r="G1117" s="1478" t="s">
        <v>18491</v>
      </c>
      <c r="H1117" s="2162"/>
      <c r="I1117" s="2162"/>
      <c r="J1117" s="621"/>
      <c r="K1117" s="621"/>
      <c r="L1117" s="621"/>
      <c r="M1117" s="621"/>
      <c r="N1117" s="621"/>
      <c r="O1117" s="621"/>
      <c r="P1117" s="621"/>
      <c r="Q1117" s="621"/>
      <c r="R1117" s="621"/>
      <c r="S1117" s="621"/>
      <c r="T1117" s="621"/>
      <c r="U1117" s="621"/>
      <c r="V1117" s="621"/>
      <c r="W1117" s="621"/>
      <c r="X1117" s="621"/>
      <c r="Y1117" s="621"/>
      <c r="Z1117" s="621"/>
      <c r="AA1117" s="2683"/>
      <c r="AB1117" s="3204">
        <v>3.0</v>
      </c>
      <c r="AC1117" s="3205" t="s">
        <v>55</v>
      </c>
      <c r="AD1117" s="3205" t="s">
        <v>416</v>
      </c>
      <c r="AE1117" s="3189" t="s">
        <v>18492</v>
      </c>
      <c r="AF1117" s="654" t="s">
        <v>18493</v>
      </c>
      <c r="AG1117" s="1501"/>
      <c r="AH1117" s="1501"/>
    </row>
    <row r="1118" ht="15.75" customHeight="1">
      <c r="A1118" s="1501"/>
      <c r="B1118" s="1501"/>
      <c r="C1118" s="1500"/>
      <c r="D1118" s="1500"/>
      <c r="E1118" s="1478" t="s">
        <v>18494</v>
      </c>
      <c r="F1118" s="1478" t="s">
        <v>18490</v>
      </c>
      <c r="G1118" s="1478" t="s">
        <v>18495</v>
      </c>
      <c r="H1118" s="2162"/>
      <c r="I1118" s="2162"/>
      <c r="J1118" s="621"/>
      <c r="K1118" s="621"/>
      <c r="L1118" s="621"/>
      <c r="M1118" s="621"/>
      <c r="N1118" s="621"/>
      <c r="O1118" s="621"/>
      <c r="P1118" s="621"/>
      <c r="Q1118" s="621"/>
      <c r="R1118" s="621"/>
      <c r="S1118" s="621"/>
      <c r="T1118" s="621"/>
      <c r="U1118" s="621"/>
      <c r="V1118" s="621"/>
      <c r="W1118" s="621"/>
      <c r="X1118" s="621"/>
      <c r="Y1118" s="621"/>
      <c r="Z1118" s="621"/>
      <c r="AA1118" s="2683"/>
      <c r="AB1118" s="3204">
        <v>3.0</v>
      </c>
      <c r="AC1118" s="3205" t="s">
        <v>55</v>
      </c>
      <c r="AD1118" s="3205" t="s">
        <v>433</v>
      </c>
      <c r="AE1118" s="1501"/>
      <c r="AF1118" s="654" t="s">
        <v>18496</v>
      </c>
      <c r="AG1118" s="1501"/>
      <c r="AH1118" s="1501"/>
    </row>
    <row r="1119" ht="15.75" customHeight="1">
      <c r="A1119" s="1501"/>
      <c r="B1119" s="1501"/>
      <c r="C1119" s="1500"/>
      <c r="D1119" s="1500"/>
      <c r="E1119" s="1478" t="s">
        <v>18497</v>
      </c>
      <c r="F1119" s="1478" t="s">
        <v>18490</v>
      </c>
      <c r="G1119" s="732" t="s">
        <v>18498</v>
      </c>
      <c r="H1119" s="2162"/>
      <c r="I1119" s="2162"/>
      <c r="J1119" s="621"/>
      <c r="K1119" s="621"/>
      <c r="L1119" s="621"/>
      <c r="M1119" s="621"/>
      <c r="N1119" s="621"/>
      <c r="O1119" s="621"/>
      <c r="P1119" s="621"/>
      <c r="Q1119" s="621"/>
      <c r="R1119" s="621"/>
      <c r="S1119" s="621"/>
      <c r="T1119" s="621"/>
      <c r="U1119" s="621"/>
      <c r="V1119" s="621"/>
      <c r="W1119" s="621"/>
      <c r="X1119" s="621"/>
      <c r="Y1119" s="621"/>
      <c r="Z1119" s="621"/>
      <c r="AA1119" s="2683"/>
      <c r="AB1119" s="3204">
        <v>3.0</v>
      </c>
      <c r="AC1119" s="3205" t="s">
        <v>55</v>
      </c>
      <c r="AD1119" s="3205" t="s">
        <v>361</v>
      </c>
      <c r="AE1119" s="654"/>
      <c r="AF1119" s="654"/>
      <c r="AG1119" s="643"/>
      <c r="AH1119" s="1501"/>
    </row>
    <row r="1120" ht="15.75" hidden="1" customHeight="1">
      <c r="A1120" s="1501"/>
      <c r="B1120" s="1501"/>
      <c r="C1120" s="1500"/>
      <c r="D1120" s="1500"/>
      <c r="E1120" s="1478" t="s">
        <v>18499</v>
      </c>
      <c r="F1120" s="1478" t="s">
        <v>18490</v>
      </c>
      <c r="G1120" s="1478" t="s">
        <v>18500</v>
      </c>
      <c r="H1120" s="1125"/>
      <c r="I1120" s="1125"/>
      <c r="J1120" s="621"/>
      <c r="K1120" s="621"/>
      <c r="L1120" s="621"/>
      <c r="M1120" s="621"/>
      <c r="N1120" s="621"/>
      <c r="O1120" s="621"/>
      <c r="P1120" s="621"/>
      <c r="Q1120" s="621"/>
      <c r="R1120" s="621"/>
      <c r="S1120" s="621"/>
      <c r="T1120" s="621"/>
      <c r="U1120" s="621"/>
      <c r="V1120" s="621"/>
      <c r="W1120" s="621"/>
      <c r="X1120" s="621"/>
      <c r="Y1120" s="621"/>
      <c r="Z1120" s="621"/>
      <c r="AA1120" s="2683"/>
      <c r="AB1120" s="3204">
        <v>4.0</v>
      </c>
      <c r="AC1120" s="3205" t="s">
        <v>55</v>
      </c>
      <c r="AD1120" s="3205" t="s">
        <v>433</v>
      </c>
      <c r="AE1120" s="1501"/>
      <c r="AF1120" s="1501"/>
      <c r="AG1120" s="1501"/>
      <c r="AH1120" s="1501"/>
    </row>
    <row r="1121" ht="15.75" customHeight="1">
      <c r="A1121" s="1501"/>
      <c r="B1121" s="1501"/>
      <c r="C1121" s="1500" t="s">
        <v>18501</v>
      </c>
      <c r="D1121" s="1500"/>
      <c r="E1121" s="1478"/>
      <c r="F1121" s="1478"/>
      <c r="G1121" s="1478"/>
      <c r="H1121" s="882" t="s">
        <v>94</v>
      </c>
      <c r="I1121" s="882" t="s">
        <v>94</v>
      </c>
      <c r="J1121" s="621"/>
      <c r="K1121" s="621"/>
      <c r="L1121" s="621"/>
      <c r="M1121" s="621"/>
      <c r="N1121" s="621"/>
      <c r="O1121" s="621"/>
      <c r="P1121" s="621"/>
      <c r="Q1121" s="621"/>
      <c r="R1121" s="621"/>
      <c r="S1121" s="621"/>
      <c r="T1121" s="621"/>
      <c r="U1121" s="621"/>
      <c r="V1121" s="621"/>
      <c r="W1121" s="621"/>
      <c r="X1121" s="621"/>
      <c r="Y1121" s="621"/>
      <c r="Z1121" s="621"/>
      <c r="AA1121" s="2683"/>
      <c r="AB1121" s="3204" t="s">
        <v>94</v>
      </c>
      <c r="AC1121" s="3205" t="s">
        <v>55</v>
      </c>
      <c r="AD1121" s="3205" t="s">
        <v>433</v>
      </c>
      <c r="AE1121" s="1501"/>
      <c r="AF1121" s="654"/>
      <c r="AG1121" s="1501"/>
      <c r="AH1121" s="1501"/>
    </row>
    <row r="1122" ht="15.75" hidden="1" customHeight="1">
      <c r="A1122" s="1501"/>
      <c r="B1122" s="1501"/>
      <c r="C1122" s="1500"/>
      <c r="D1122" s="1500"/>
      <c r="E1122" s="1478" t="s">
        <v>18489</v>
      </c>
      <c r="F1122" s="1478" t="s">
        <v>18502</v>
      </c>
      <c r="G1122" s="1478" t="s">
        <v>18503</v>
      </c>
      <c r="H1122" s="1125"/>
      <c r="I1122" s="1125"/>
      <c r="J1122" s="621"/>
      <c r="K1122" s="621"/>
      <c r="L1122" s="621"/>
      <c r="M1122" s="621"/>
      <c r="N1122" s="621"/>
      <c r="O1122" s="621"/>
      <c r="P1122" s="621"/>
      <c r="Q1122" s="621"/>
      <c r="R1122" s="621"/>
      <c r="S1122" s="621"/>
      <c r="T1122" s="621"/>
      <c r="U1122" s="621"/>
      <c r="V1122" s="621"/>
      <c r="W1122" s="621"/>
      <c r="X1122" s="621"/>
      <c r="Y1122" s="621"/>
      <c r="Z1122" s="621"/>
      <c r="AA1122" s="2683"/>
      <c r="AB1122" s="3204">
        <v>4.0</v>
      </c>
      <c r="AC1122" s="3205" t="s">
        <v>55</v>
      </c>
      <c r="AD1122" s="3205" t="s">
        <v>433</v>
      </c>
      <c r="AE1122" s="1501"/>
      <c r="AF1122" s="1501"/>
      <c r="AG1122" s="1501"/>
      <c r="AH1122" s="1501"/>
    </row>
    <row r="1123" ht="15.75" hidden="1" customHeight="1">
      <c r="A1123" s="1501"/>
      <c r="B1123" s="1501"/>
      <c r="C1123" s="1500"/>
      <c r="D1123" s="1500"/>
      <c r="E1123" s="1478" t="s">
        <v>18494</v>
      </c>
      <c r="F1123" s="1478" t="s">
        <v>18502</v>
      </c>
      <c r="G1123" s="1478" t="s">
        <v>18503</v>
      </c>
      <c r="H1123" s="1125"/>
      <c r="I1123" s="1125"/>
      <c r="J1123" s="621"/>
      <c r="K1123" s="621"/>
      <c r="L1123" s="621"/>
      <c r="M1123" s="621"/>
      <c r="N1123" s="621"/>
      <c r="O1123" s="621"/>
      <c r="P1123" s="621"/>
      <c r="Q1123" s="621"/>
      <c r="R1123" s="621"/>
      <c r="S1123" s="621"/>
      <c r="T1123" s="621"/>
      <c r="U1123" s="621"/>
      <c r="V1123" s="621"/>
      <c r="W1123" s="621"/>
      <c r="X1123" s="621"/>
      <c r="Y1123" s="621"/>
      <c r="Z1123" s="621"/>
      <c r="AA1123" s="2683"/>
      <c r="AB1123" s="3204">
        <v>4.0</v>
      </c>
      <c r="AC1123" s="3205" t="s">
        <v>55</v>
      </c>
      <c r="AD1123" s="3205" t="s">
        <v>433</v>
      </c>
      <c r="AE1123" s="1501"/>
      <c r="AF1123" s="1501"/>
      <c r="AG1123" s="1501"/>
      <c r="AH1123" s="1501"/>
    </row>
    <row r="1124" ht="15.75" hidden="1" customHeight="1">
      <c r="A1124" s="1501"/>
      <c r="B1124" s="1501"/>
      <c r="C1124" s="1500"/>
      <c r="D1124" s="1500"/>
      <c r="E1124" s="1478" t="s">
        <v>18497</v>
      </c>
      <c r="F1124" s="1478" t="s">
        <v>18502</v>
      </c>
      <c r="G1124" s="1478" t="s">
        <v>18504</v>
      </c>
      <c r="H1124" s="1125"/>
      <c r="I1124" s="1125"/>
      <c r="J1124" s="621"/>
      <c r="K1124" s="621"/>
      <c r="L1124" s="621"/>
      <c r="M1124" s="621"/>
      <c r="N1124" s="621"/>
      <c r="O1124" s="621"/>
      <c r="P1124" s="621"/>
      <c r="Q1124" s="621"/>
      <c r="R1124" s="621"/>
      <c r="S1124" s="621"/>
      <c r="T1124" s="621"/>
      <c r="U1124" s="621"/>
      <c r="V1124" s="621"/>
      <c r="W1124" s="621"/>
      <c r="X1124" s="621"/>
      <c r="Y1124" s="621"/>
      <c r="Z1124" s="621"/>
      <c r="AA1124" s="2683"/>
      <c r="AB1124" s="3204">
        <v>4.0</v>
      </c>
      <c r="AC1124" s="3205" t="s">
        <v>55</v>
      </c>
      <c r="AD1124" s="3205" t="s">
        <v>433</v>
      </c>
      <c r="AE1124" s="1501"/>
      <c r="AF1124" s="1501"/>
      <c r="AG1124" s="1501"/>
      <c r="AH1124" s="1501"/>
    </row>
    <row r="1125" ht="15.75" hidden="1" customHeight="1">
      <c r="A1125" s="1501"/>
      <c r="B1125" s="1501"/>
      <c r="C1125" s="1500"/>
      <c r="D1125" s="1500"/>
      <c r="E1125" s="1478" t="s">
        <v>18499</v>
      </c>
      <c r="F1125" s="1478" t="s">
        <v>18502</v>
      </c>
      <c r="G1125" s="1478" t="s">
        <v>18505</v>
      </c>
      <c r="H1125" s="1125"/>
      <c r="I1125" s="1125"/>
      <c r="J1125" s="621"/>
      <c r="K1125" s="621"/>
      <c r="L1125" s="621"/>
      <c r="M1125" s="621"/>
      <c r="N1125" s="621"/>
      <c r="O1125" s="621"/>
      <c r="P1125" s="621"/>
      <c r="Q1125" s="621"/>
      <c r="R1125" s="621"/>
      <c r="S1125" s="621"/>
      <c r="T1125" s="621"/>
      <c r="U1125" s="621"/>
      <c r="V1125" s="621"/>
      <c r="W1125" s="621"/>
      <c r="X1125" s="621"/>
      <c r="Y1125" s="621"/>
      <c r="Z1125" s="621"/>
      <c r="AA1125" s="2683"/>
      <c r="AB1125" s="3204">
        <v>4.0</v>
      </c>
      <c r="AC1125" s="3205" t="s">
        <v>55</v>
      </c>
      <c r="AD1125" s="3205" t="s">
        <v>433</v>
      </c>
      <c r="AE1125" s="1501"/>
      <c r="AF1125" s="1501"/>
      <c r="AG1125" s="1501"/>
      <c r="AH1125" s="1501"/>
    </row>
    <row r="1126" ht="15.75" customHeight="1">
      <c r="A1126" s="1501"/>
      <c r="B1126" s="1501"/>
      <c r="C1126" s="1500" t="s">
        <v>18506</v>
      </c>
      <c r="D1126" s="1500"/>
      <c r="E1126" s="1478"/>
      <c r="F1126" s="1478"/>
      <c r="G1126" s="1478"/>
      <c r="H1126" s="882" t="s">
        <v>94</v>
      </c>
      <c r="I1126" s="882" t="s">
        <v>94</v>
      </c>
      <c r="J1126" s="621"/>
      <c r="K1126" s="621"/>
      <c r="L1126" s="621"/>
      <c r="M1126" s="621"/>
      <c r="N1126" s="621"/>
      <c r="O1126" s="621"/>
      <c r="P1126" s="621"/>
      <c r="Q1126" s="621"/>
      <c r="R1126" s="621"/>
      <c r="S1126" s="621"/>
      <c r="T1126" s="621"/>
      <c r="U1126" s="621"/>
      <c r="V1126" s="621"/>
      <c r="W1126" s="621"/>
      <c r="X1126" s="621"/>
      <c r="Y1126" s="621"/>
      <c r="Z1126" s="621"/>
      <c r="AA1126" s="2683"/>
      <c r="AB1126" s="3204" t="s">
        <v>94</v>
      </c>
      <c r="AC1126" s="3205" t="s">
        <v>55</v>
      </c>
      <c r="AD1126" s="3205" t="s">
        <v>433</v>
      </c>
      <c r="AE1126" s="1501"/>
      <c r="AF1126" s="654"/>
      <c r="AG1126" s="1501"/>
      <c r="AH1126" s="1501"/>
    </row>
    <row r="1127" ht="15.75" hidden="1" customHeight="1">
      <c r="A1127" s="1501"/>
      <c r="B1127" s="1501"/>
      <c r="C1127" s="1500"/>
      <c r="D1127" s="1478" t="s">
        <v>18507</v>
      </c>
      <c r="E1127" s="1478" t="s">
        <v>18489</v>
      </c>
      <c r="F1127" s="1478" t="s">
        <v>18508</v>
      </c>
      <c r="G1127" s="1478" t="s">
        <v>18509</v>
      </c>
      <c r="H1127" s="1125"/>
      <c r="I1127" s="1125"/>
      <c r="J1127" s="621"/>
      <c r="K1127" s="621"/>
      <c r="L1127" s="621"/>
      <c r="M1127" s="621"/>
      <c r="N1127" s="621"/>
      <c r="O1127" s="621"/>
      <c r="P1127" s="621"/>
      <c r="Q1127" s="621"/>
      <c r="R1127" s="621"/>
      <c r="S1127" s="621"/>
      <c r="T1127" s="621"/>
      <c r="U1127" s="621"/>
      <c r="V1127" s="621"/>
      <c r="W1127" s="621"/>
      <c r="X1127" s="621"/>
      <c r="Y1127" s="621"/>
      <c r="Z1127" s="621"/>
      <c r="AA1127" s="2683"/>
      <c r="AB1127" s="3204">
        <v>4.0</v>
      </c>
      <c r="AC1127" s="3205" t="s">
        <v>55</v>
      </c>
      <c r="AD1127" s="3205" t="s">
        <v>433</v>
      </c>
      <c r="AE1127" s="1501"/>
      <c r="AF1127" s="1501"/>
      <c r="AG1127" s="1501"/>
      <c r="AH1127" s="1501"/>
    </row>
    <row r="1128" ht="15.75" customHeight="1">
      <c r="A1128" s="1501"/>
      <c r="B1128" s="1501"/>
      <c r="C1128" s="1500"/>
      <c r="D1128" s="1500"/>
      <c r="E1128" s="1478" t="s">
        <v>18494</v>
      </c>
      <c r="F1128" s="1478" t="s">
        <v>18508</v>
      </c>
      <c r="G1128" s="1478" t="s">
        <v>18507</v>
      </c>
      <c r="H1128" s="2162"/>
      <c r="I1128" s="2162"/>
      <c r="J1128" s="621"/>
      <c r="K1128" s="621"/>
      <c r="L1128" s="621"/>
      <c r="M1128" s="621"/>
      <c r="N1128" s="621"/>
      <c r="O1128" s="621"/>
      <c r="P1128" s="621"/>
      <c r="Q1128" s="621"/>
      <c r="R1128" s="621"/>
      <c r="S1128" s="621"/>
      <c r="T1128" s="621"/>
      <c r="U1128" s="621"/>
      <c r="V1128" s="621"/>
      <c r="W1128" s="621"/>
      <c r="X1128" s="621"/>
      <c r="Y1128" s="621"/>
      <c r="Z1128" s="621"/>
      <c r="AA1128" s="2683"/>
      <c r="AB1128" s="3204">
        <v>3.0</v>
      </c>
      <c r="AC1128" s="3205" t="s">
        <v>55</v>
      </c>
      <c r="AD1128" s="3205" t="s">
        <v>433</v>
      </c>
      <c r="AE1128" s="1501"/>
      <c r="AF1128" s="654"/>
      <c r="AG1128" s="1501"/>
      <c r="AH1128" s="654" t="s">
        <v>18510</v>
      </c>
    </row>
    <row r="1129" ht="15.75" hidden="1" customHeight="1">
      <c r="A1129" s="1501"/>
      <c r="B1129" s="1501"/>
      <c r="C1129" s="1500"/>
      <c r="D1129" s="1500"/>
      <c r="E1129" s="1478" t="s">
        <v>18497</v>
      </c>
      <c r="F1129" s="1478" t="s">
        <v>18508</v>
      </c>
      <c r="G1129" s="1478" t="s">
        <v>18507</v>
      </c>
      <c r="H1129" s="1125"/>
      <c r="I1129" s="1125"/>
      <c r="J1129" s="621"/>
      <c r="K1129" s="621"/>
      <c r="L1129" s="621"/>
      <c r="M1129" s="621"/>
      <c r="N1129" s="621"/>
      <c r="O1129" s="621"/>
      <c r="P1129" s="621"/>
      <c r="Q1129" s="621"/>
      <c r="R1129" s="621"/>
      <c r="S1129" s="621"/>
      <c r="T1129" s="621"/>
      <c r="U1129" s="621"/>
      <c r="V1129" s="621"/>
      <c r="W1129" s="621"/>
      <c r="X1129" s="621"/>
      <c r="Y1129" s="621"/>
      <c r="Z1129" s="621"/>
      <c r="AA1129" s="2683"/>
      <c r="AB1129" s="3204">
        <v>4.0</v>
      </c>
      <c r="AC1129" s="3205" t="s">
        <v>55</v>
      </c>
      <c r="AD1129" s="3205" t="s">
        <v>433</v>
      </c>
      <c r="AE1129" s="1501"/>
      <c r="AF1129" s="1501"/>
      <c r="AG1129" s="1501"/>
      <c r="AH1129" s="1501"/>
    </row>
    <row r="1130" ht="15.75" customHeight="1">
      <c r="A1130" s="1501"/>
      <c r="B1130" s="1501"/>
      <c r="C1130" s="1500"/>
      <c r="D1130" s="1500"/>
      <c r="E1130" s="1478" t="s">
        <v>18499</v>
      </c>
      <c r="F1130" s="1478" t="s">
        <v>18508</v>
      </c>
      <c r="G1130" s="1478" t="s">
        <v>18507</v>
      </c>
      <c r="H1130" s="2162"/>
      <c r="I1130" s="2162"/>
      <c r="J1130" s="621"/>
      <c r="K1130" s="621"/>
      <c r="L1130" s="621"/>
      <c r="M1130" s="621"/>
      <c r="N1130" s="621"/>
      <c r="O1130" s="621"/>
      <c r="P1130" s="621"/>
      <c r="Q1130" s="621"/>
      <c r="R1130" s="621"/>
      <c r="S1130" s="621"/>
      <c r="T1130" s="621"/>
      <c r="U1130" s="621"/>
      <c r="V1130" s="621"/>
      <c r="W1130" s="621"/>
      <c r="X1130" s="621"/>
      <c r="Y1130" s="621"/>
      <c r="Z1130" s="621"/>
      <c r="AA1130" s="2683"/>
      <c r="AB1130" s="3204">
        <v>3.0</v>
      </c>
      <c r="AC1130" s="3205" t="s">
        <v>55</v>
      </c>
      <c r="AD1130" s="3205" t="s">
        <v>433</v>
      </c>
      <c r="AE1130" s="1501"/>
      <c r="AF1130" s="1578" t="s">
        <v>18511</v>
      </c>
      <c r="AG1130" s="1500"/>
      <c r="AH1130" s="1501"/>
    </row>
    <row r="1131" ht="15.75" customHeight="1">
      <c r="A1131" s="1501"/>
      <c r="B1131" s="1501"/>
      <c r="C1131" s="1500"/>
      <c r="D1131" s="1500"/>
      <c r="E1131" s="1478" t="s">
        <v>18512</v>
      </c>
      <c r="F1131" s="1478" t="s">
        <v>18508</v>
      </c>
      <c r="G1131" s="732" t="s">
        <v>18513</v>
      </c>
      <c r="H1131" s="2162"/>
      <c r="I1131" s="2162"/>
      <c r="J1131" s="621"/>
      <c r="K1131" s="621"/>
      <c r="L1131" s="621"/>
      <c r="M1131" s="621"/>
      <c r="N1131" s="621"/>
      <c r="O1131" s="621"/>
      <c r="P1131" s="621"/>
      <c r="Q1131" s="621"/>
      <c r="R1131" s="621"/>
      <c r="S1131" s="621"/>
      <c r="T1131" s="621"/>
      <c r="U1131" s="621"/>
      <c r="V1131" s="621"/>
      <c r="W1131" s="621"/>
      <c r="X1131" s="621"/>
      <c r="Y1131" s="621"/>
      <c r="Z1131" s="621"/>
      <c r="AA1131" s="2683"/>
      <c r="AB1131" s="3204">
        <v>3.0</v>
      </c>
      <c r="AC1131" s="3205" t="s">
        <v>55</v>
      </c>
      <c r="AD1131" s="1103" t="s">
        <v>9747</v>
      </c>
      <c r="AE1131" s="1501"/>
      <c r="AF1131" s="3189" t="s">
        <v>18514</v>
      </c>
      <c r="AG1131" s="841"/>
      <c r="AH1131" s="654"/>
    </row>
    <row r="1132" ht="15.75" hidden="1" customHeight="1">
      <c r="A1132" s="1501"/>
      <c r="B1132" s="1501"/>
      <c r="C1132" s="1500"/>
      <c r="D1132" s="1500"/>
      <c r="E1132" s="1478" t="s">
        <v>18515</v>
      </c>
      <c r="F1132" s="1478" t="s">
        <v>18508</v>
      </c>
      <c r="G1132" s="1478" t="s">
        <v>18509</v>
      </c>
      <c r="H1132" s="1125"/>
      <c r="I1132" s="1125"/>
      <c r="J1132" s="621"/>
      <c r="K1132" s="621"/>
      <c r="L1132" s="621"/>
      <c r="M1132" s="621"/>
      <c r="N1132" s="621"/>
      <c r="O1132" s="621"/>
      <c r="P1132" s="621"/>
      <c r="Q1132" s="621"/>
      <c r="R1132" s="621"/>
      <c r="S1132" s="621"/>
      <c r="T1132" s="621"/>
      <c r="U1132" s="621"/>
      <c r="V1132" s="621"/>
      <c r="W1132" s="621"/>
      <c r="X1132" s="621"/>
      <c r="Y1132" s="621"/>
      <c r="Z1132" s="621"/>
      <c r="AA1132" s="2683"/>
      <c r="AB1132" s="3204">
        <v>4.0</v>
      </c>
      <c r="AC1132" s="3205" t="s">
        <v>55</v>
      </c>
      <c r="AD1132" s="3205" t="s">
        <v>433</v>
      </c>
      <c r="AE1132" s="1501"/>
      <c r="AF1132" s="1501"/>
      <c r="AG1132" s="1501"/>
      <c r="AH1132" s="1501"/>
    </row>
    <row r="1133" ht="15.75" customHeight="1">
      <c r="A1133" s="1501"/>
      <c r="B1133" s="1501"/>
      <c r="C1133" s="1500"/>
      <c r="D1133" s="1478" t="s">
        <v>18516</v>
      </c>
      <c r="E1133" s="1478"/>
      <c r="F1133" s="1478"/>
      <c r="G1133" s="1478"/>
      <c r="H1133" s="882" t="s">
        <v>94</v>
      </c>
      <c r="I1133" s="882" t="s">
        <v>94</v>
      </c>
      <c r="J1133" s="621"/>
      <c r="K1133" s="621"/>
      <c r="L1133" s="621"/>
      <c r="M1133" s="621"/>
      <c r="N1133" s="621"/>
      <c r="O1133" s="621"/>
      <c r="P1133" s="621"/>
      <c r="Q1133" s="621"/>
      <c r="R1133" s="621"/>
      <c r="S1133" s="621"/>
      <c r="T1133" s="621"/>
      <c r="U1133" s="621"/>
      <c r="V1133" s="621"/>
      <c r="W1133" s="621"/>
      <c r="X1133" s="621"/>
      <c r="Y1133" s="621"/>
      <c r="Z1133" s="621"/>
      <c r="AA1133" s="2683"/>
      <c r="AB1133" s="3204" t="s">
        <v>94</v>
      </c>
      <c r="AC1133" s="3205" t="s">
        <v>55</v>
      </c>
      <c r="AD1133" s="3205" t="s">
        <v>433</v>
      </c>
      <c r="AE1133" s="1501"/>
      <c r="AF1133" s="623"/>
      <c r="AG1133" s="621"/>
      <c r="AH1133" s="1501"/>
    </row>
    <row r="1134" ht="15.75" hidden="1" customHeight="1">
      <c r="A1134" s="1501"/>
      <c r="B1134" s="1501"/>
      <c r="C1134" s="1500"/>
      <c r="D1134" s="1500"/>
      <c r="E1134" s="1478" t="s">
        <v>18517</v>
      </c>
      <c r="F1134" s="1478" t="s">
        <v>18518</v>
      </c>
      <c r="G1134" s="1478" t="s">
        <v>18519</v>
      </c>
      <c r="H1134" s="1125"/>
      <c r="I1134" s="1125"/>
      <c r="J1134" s="621"/>
      <c r="K1134" s="621"/>
      <c r="L1134" s="621"/>
      <c r="M1134" s="621"/>
      <c r="N1134" s="621"/>
      <c r="O1134" s="621"/>
      <c r="P1134" s="621"/>
      <c r="Q1134" s="621"/>
      <c r="R1134" s="621"/>
      <c r="S1134" s="621"/>
      <c r="T1134" s="621"/>
      <c r="U1134" s="621"/>
      <c r="V1134" s="621"/>
      <c r="W1134" s="621"/>
      <c r="X1134" s="621"/>
      <c r="Y1134" s="621"/>
      <c r="Z1134" s="621"/>
      <c r="AA1134" s="2683"/>
      <c r="AB1134" s="3204">
        <v>4.0</v>
      </c>
      <c r="AC1134" s="3205" t="s">
        <v>55</v>
      </c>
      <c r="AD1134" s="3205" t="s">
        <v>433</v>
      </c>
      <c r="AE1134" s="1501"/>
      <c r="AF1134" s="1501"/>
      <c r="AG1134" s="1501"/>
      <c r="AH1134" s="1501"/>
    </row>
    <row r="1135" ht="15.75" hidden="1" customHeight="1">
      <c r="A1135" s="1501"/>
      <c r="B1135" s="1501"/>
      <c r="C1135" s="1500"/>
      <c r="D1135" s="1500"/>
      <c r="E1135" s="1478" t="s">
        <v>18520</v>
      </c>
      <c r="F1135" s="1478" t="s">
        <v>18521</v>
      </c>
      <c r="G1135" s="1478" t="s">
        <v>18522</v>
      </c>
      <c r="H1135" s="1125"/>
      <c r="I1135" s="1125"/>
      <c r="J1135" s="621"/>
      <c r="K1135" s="621"/>
      <c r="L1135" s="621"/>
      <c r="M1135" s="621"/>
      <c r="N1135" s="621"/>
      <c r="O1135" s="621"/>
      <c r="P1135" s="621"/>
      <c r="Q1135" s="621"/>
      <c r="R1135" s="621"/>
      <c r="S1135" s="621"/>
      <c r="T1135" s="621"/>
      <c r="U1135" s="621"/>
      <c r="V1135" s="621"/>
      <c r="W1135" s="621"/>
      <c r="X1135" s="621"/>
      <c r="Y1135" s="621"/>
      <c r="Z1135" s="621"/>
      <c r="AA1135" s="2683"/>
      <c r="AB1135" s="3204">
        <v>4.0</v>
      </c>
      <c r="AC1135" s="3205" t="s">
        <v>55</v>
      </c>
      <c r="AD1135" s="3205" t="s">
        <v>5321</v>
      </c>
      <c r="AE1135" s="1501"/>
      <c r="AF1135" s="1501"/>
      <c r="AG1135" s="1501"/>
      <c r="AH1135" s="1501"/>
    </row>
    <row r="1136" ht="15.75" customHeight="1">
      <c r="A1136" s="1501"/>
      <c r="B1136" s="1501"/>
      <c r="C1136" s="1500"/>
      <c r="D1136" s="1500"/>
      <c r="E1136" s="1478" t="s">
        <v>18523</v>
      </c>
      <c r="F1136" s="1478" t="s">
        <v>18524</v>
      </c>
      <c r="G1136" s="1478" t="s">
        <v>18525</v>
      </c>
      <c r="H1136" s="2162"/>
      <c r="I1136" s="2162"/>
      <c r="J1136" s="621"/>
      <c r="K1136" s="621"/>
      <c r="L1136" s="621"/>
      <c r="M1136" s="621"/>
      <c r="N1136" s="621"/>
      <c r="O1136" s="621"/>
      <c r="P1136" s="621"/>
      <c r="Q1136" s="621"/>
      <c r="R1136" s="621"/>
      <c r="S1136" s="621"/>
      <c r="T1136" s="621"/>
      <c r="U1136" s="621"/>
      <c r="V1136" s="621"/>
      <c r="W1136" s="621"/>
      <c r="X1136" s="621"/>
      <c r="Y1136" s="621"/>
      <c r="Z1136" s="621"/>
      <c r="AA1136" s="2683"/>
      <c r="AB1136" s="3204">
        <v>3.0</v>
      </c>
      <c r="AC1136" s="3205" t="s">
        <v>55</v>
      </c>
      <c r="AD1136" s="3205" t="s">
        <v>433</v>
      </c>
      <c r="AE1136" s="1501"/>
      <c r="AF1136" s="654"/>
      <c r="AG1136" s="1501"/>
      <c r="AH1136" s="1501"/>
    </row>
    <row r="1137" ht="15.75" customHeight="1">
      <c r="A1137" s="1501"/>
      <c r="B1137" s="1501"/>
      <c r="C1137" s="1500"/>
      <c r="D1137" s="1500"/>
      <c r="E1137" s="1478" t="s">
        <v>18526</v>
      </c>
      <c r="F1137" s="1478" t="s">
        <v>18527</v>
      </c>
      <c r="G1137" s="1478" t="s">
        <v>18528</v>
      </c>
      <c r="H1137" s="2162"/>
      <c r="I1137" s="2162"/>
      <c r="J1137" s="621"/>
      <c r="K1137" s="621"/>
      <c r="L1137" s="621"/>
      <c r="M1137" s="621"/>
      <c r="N1137" s="621"/>
      <c r="O1137" s="621"/>
      <c r="P1137" s="621"/>
      <c r="Q1137" s="621"/>
      <c r="R1137" s="621"/>
      <c r="S1137" s="621"/>
      <c r="T1137" s="621"/>
      <c r="U1137" s="621"/>
      <c r="V1137" s="621"/>
      <c r="W1137" s="621"/>
      <c r="X1137" s="621"/>
      <c r="Y1137" s="621"/>
      <c r="Z1137" s="621"/>
      <c r="AA1137" s="2683"/>
      <c r="AB1137" s="3204">
        <v>3.0</v>
      </c>
      <c r="AC1137" s="3205" t="s">
        <v>55</v>
      </c>
      <c r="AD1137" s="3205" t="s">
        <v>433</v>
      </c>
      <c r="AE1137" s="1501"/>
      <c r="AF1137" s="654"/>
      <c r="AG1137" s="1501"/>
      <c r="AH1137" s="1501"/>
    </row>
    <row r="1138" ht="15.75" customHeight="1">
      <c r="A1138" s="1501"/>
      <c r="B1138" s="1501"/>
      <c r="C1138" s="1500" t="s">
        <v>18529</v>
      </c>
      <c r="D1138" s="1500"/>
      <c r="E1138" s="1478"/>
      <c r="F1138" s="1478"/>
      <c r="G1138" s="1478"/>
      <c r="H1138" s="882" t="s">
        <v>94</v>
      </c>
      <c r="I1138" s="882" t="s">
        <v>94</v>
      </c>
      <c r="J1138" s="621"/>
      <c r="K1138" s="621"/>
      <c r="L1138" s="621"/>
      <c r="M1138" s="621"/>
      <c r="N1138" s="621"/>
      <c r="O1138" s="621"/>
      <c r="P1138" s="621"/>
      <c r="Q1138" s="621"/>
      <c r="R1138" s="621"/>
      <c r="S1138" s="621"/>
      <c r="T1138" s="621"/>
      <c r="U1138" s="621"/>
      <c r="V1138" s="621"/>
      <c r="W1138" s="621"/>
      <c r="X1138" s="621"/>
      <c r="Y1138" s="621"/>
      <c r="Z1138" s="621"/>
      <c r="AA1138" s="2683"/>
      <c r="AB1138" s="3204" t="s">
        <v>94</v>
      </c>
      <c r="AC1138" s="3205" t="s">
        <v>55</v>
      </c>
      <c r="AD1138" s="3205" t="s">
        <v>433</v>
      </c>
      <c r="AE1138" s="1501"/>
      <c r="AF1138" s="654"/>
      <c r="AG1138" s="1501"/>
      <c r="AH1138" s="1501"/>
    </row>
    <row r="1139" ht="15.75" customHeight="1">
      <c r="A1139" s="1501"/>
      <c r="B1139" s="1501"/>
      <c r="C1139" s="1500"/>
      <c r="D1139" s="1478" t="s">
        <v>18530</v>
      </c>
      <c r="E1139" s="1478" t="s">
        <v>18531</v>
      </c>
      <c r="F1139" s="1478" t="s">
        <v>18532</v>
      </c>
      <c r="G1139" s="1478" t="s">
        <v>18533</v>
      </c>
      <c r="H1139" s="2162"/>
      <c r="I1139" s="2162"/>
      <c r="J1139" s="621"/>
      <c r="K1139" s="621"/>
      <c r="L1139" s="621"/>
      <c r="M1139" s="621"/>
      <c r="N1139" s="621"/>
      <c r="O1139" s="621"/>
      <c r="P1139" s="621"/>
      <c r="Q1139" s="621"/>
      <c r="R1139" s="621"/>
      <c r="S1139" s="621"/>
      <c r="T1139" s="621"/>
      <c r="U1139" s="621"/>
      <c r="V1139" s="621"/>
      <c r="W1139" s="621"/>
      <c r="X1139" s="621"/>
      <c r="Y1139" s="621"/>
      <c r="Z1139" s="621"/>
      <c r="AA1139" s="2683"/>
      <c r="AB1139" s="3204">
        <v>2.0</v>
      </c>
      <c r="AC1139" s="3205" t="s">
        <v>55</v>
      </c>
      <c r="AD1139" s="3205" t="s">
        <v>433</v>
      </c>
      <c r="AE1139" s="1501"/>
      <c r="AF1139" s="654"/>
      <c r="AG1139" s="1501"/>
      <c r="AH1139" s="1501"/>
    </row>
    <row r="1140" ht="15.75" customHeight="1">
      <c r="A1140" s="1501"/>
      <c r="B1140" s="1501"/>
      <c r="C1140" s="1500"/>
      <c r="D1140" s="1500"/>
      <c r="E1140" s="1478" t="s">
        <v>18534</v>
      </c>
      <c r="F1140" s="1478" t="s">
        <v>18532</v>
      </c>
      <c r="G1140" s="1478" t="s">
        <v>18533</v>
      </c>
      <c r="H1140" s="2162"/>
      <c r="I1140" s="2162"/>
      <c r="J1140" s="621"/>
      <c r="K1140" s="621"/>
      <c r="L1140" s="621"/>
      <c r="M1140" s="621"/>
      <c r="N1140" s="621"/>
      <c r="O1140" s="621"/>
      <c r="P1140" s="621"/>
      <c r="Q1140" s="621"/>
      <c r="R1140" s="621"/>
      <c r="S1140" s="621"/>
      <c r="T1140" s="621"/>
      <c r="U1140" s="621"/>
      <c r="V1140" s="621"/>
      <c r="W1140" s="621"/>
      <c r="X1140" s="621"/>
      <c r="Y1140" s="621"/>
      <c r="Z1140" s="621"/>
      <c r="AA1140" s="2683"/>
      <c r="AB1140" s="3204">
        <v>2.0</v>
      </c>
      <c r="AC1140" s="3205" t="s">
        <v>55</v>
      </c>
      <c r="AD1140" s="3205" t="s">
        <v>433</v>
      </c>
      <c r="AE1140" s="1501"/>
      <c r="AF1140" s="654"/>
      <c r="AG1140" s="1501"/>
      <c r="AH1140" s="1501"/>
    </row>
    <row r="1141" ht="15.75" hidden="1" customHeight="1">
      <c r="A1141" s="1501"/>
      <c r="B1141" s="1501"/>
      <c r="C1141" s="1500"/>
      <c r="D1141" s="1500"/>
      <c r="E1141" s="1478" t="s">
        <v>18535</v>
      </c>
      <c r="F1141" s="1478" t="s">
        <v>18532</v>
      </c>
      <c r="G1141" s="1478" t="s">
        <v>18536</v>
      </c>
      <c r="H1141" s="1125"/>
      <c r="I1141" s="1125"/>
      <c r="J1141" s="621"/>
      <c r="K1141" s="621"/>
      <c r="L1141" s="621"/>
      <c r="M1141" s="621"/>
      <c r="N1141" s="621"/>
      <c r="O1141" s="621"/>
      <c r="P1141" s="621"/>
      <c r="Q1141" s="621"/>
      <c r="R1141" s="621"/>
      <c r="S1141" s="621"/>
      <c r="T1141" s="621"/>
      <c r="U1141" s="621"/>
      <c r="V1141" s="621"/>
      <c r="W1141" s="621"/>
      <c r="X1141" s="621"/>
      <c r="Y1141" s="621"/>
      <c r="Z1141" s="621"/>
      <c r="AA1141" s="2683"/>
      <c r="AB1141" s="3204">
        <v>4.0</v>
      </c>
      <c r="AC1141" s="3205" t="s">
        <v>55</v>
      </c>
      <c r="AD1141" s="3205" t="s">
        <v>433</v>
      </c>
      <c r="AE1141" s="1501"/>
      <c r="AF1141" s="1501"/>
      <c r="AG1141" s="1501"/>
      <c r="AH1141" s="1501"/>
    </row>
    <row r="1142" ht="15.75" hidden="1" customHeight="1">
      <c r="A1142" s="1501"/>
      <c r="B1142" s="1501"/>
      <c r="C1142" s="1500"/>
      <c r="D1142" s="1500"/>
      <c r="E1142" s="1478" t="s">
        <v>18537</v>
      </c>
      <c r="F1142" s="1478" t="s">
        <v>18532</v>
      </c>
      <c r="G1142" s="1478" t="s">
        <v>18538</v>
      </c>
      <c r="H1142" s="1125"/>
      <c r="I1142" s="1125"/>
      <c r="J1142" s="621"/>
      <c r="K1142" s="621"/>
      <c r="L1142" s="621"/>
      <c r="M1142" s="621"/>
      <c r="N1142" s="621"/>
      <c r="O1142" s="621"/>
      <c r="P1142" s="621"/>
      <c r="Q1142" s="621"/>
      <c r="R1142" s="621"/>
      <c r="S1142" s="621"/>
      <c r="T1142" s="621"/>
      <c r="U1142" s="621"/>
      <c r="V1142" s="621"/>
      <c r="W1142" s="621"/>
      <c r="X1142" s="621"/>
      <c r="Y1142" s="621"/>
      <c r="Z1142" s="621"/>
      <c r="AA1142" s="2683"/>
      <c r="AB1142" s="3204">
        <v>4.0</v>
      </c>
      <c r="AC1142" s="3205" t="s">
        <v>55</v>
      </c>
      <c r="AD1142" s="3205" t="s">
        <v>433</v>
      </c>
      <c r="AE1142" s="1501"/>
      <c r="AF1142" s="1501"/>
      <c r="AG1142" s="1501"/>
      <c r="AH1142" s="1501"/>
    </row>
    <row r="1143" ht="15.75" hidden="1" customHeight="1">
      <c r="A1143" s="1501"/>
      <c r="B1143" s="1501"/>
      <c r="C1143" s="1500"/>
      <c r="D1143" s="1500"/>
      <c r="E1143" s="1478" t="s">
        <v>18539</v>
      </c>
      <c r="F1143" s="1478" t="s">
        <v>18532</v>
      </c>
      <c r="G1143" s="1478" t="s">
        <v>18540</v>
      </c>
      <c r="H1143" s="1125"/>
      <c r="I1143" s="1125"/>
      <c r="J1143" s="621"/>
      <c r="K1143" s="621"/>
      <c r="L1143" s="621"/>
      <c r="M1143" s="621"/>
      <c r="N1143" s="621"/>
      <c r="O1143" s="621"/>
      <c r="P1143" s="621"/>
      <c r="Q1143" s="621"/>
      <c r="R1143" s="621"/>
      <c r="S1143" s="621"/>
      <c r="T1143" s="621"/>
      <c r="U1143" s="621"/>
      <c r="V1143" s="621"/>
      <c r="W1143" s="621"/>
      <c r="X1143" s="621"/>
      <c r="Y1143" s="621"/>
      <c r="Z1143" s="621"/>
      <c r="AA1143" s="2683"/>
      <c r="AB1143" s="3204">
        <v>4.0</v>
      </c>
      <c r="AC1143" s="3205" t="s">
        <v>55</v>
      </c>
      <c r="AD1143" s="3205" t="s">
        <v>433</v>
      </c>
      <c r="AE1143" s="1501"/>
      <c r="AF1143" s="1501"/>
      <c r="AG1143" s="1501"/>
      <c r="AH1143" s="1501"/>
    </row>
    <row r="1144" ht="15.75" hidden="1" customHeight="1">
      <c r="A1144" s="1501"/>
      <c r="B1144" s="1501"/>
      <c r="C1144" s="1500"/>
      <c r="D1144" s="1500"/>
      <c r="E1144" s="1478" t="s">
        <v>18541</v>
      </c>
      <c r="F1144" s="1478" t="s">
        <v>18532</v>
      </c>
      <c r="G1144" s="1478" t="s">
        <v>18542</v>
      </c>
      <c r="H1144" s="1125"/>
      <c r="I1144" s="1125"/>
      <c r="J1144" s="621"/>
      <c r="K1144" s="621"/>
      <c r="L1144" s="621"/>
      <c r="M1144" s="621"/>
      <c r="N1144" s="621"/>
      <c r="O1144" s="621"/>
      <c r="P1144" s="621"/>
      <c r="Q1144" s="621"/>
      <c r="R1144" s="621"/>
      <c r="S1144" s="621"/>
      <c r="T1144" s="621"/>
      <c r="U1144" s="621"/>
      <c r="V1144" s="621"/>
      <c r="W1144" s="621"/>
      <c r="X1144" s="621"/>
      <c r="Y1144" s="621"/>
      <c r="Z1144" s="621"/>
      <c r="AA1144" s="2683"/>
      <c r="AB1144" s="3204">
        <v>4.0</v>
      </c>
      <c r="AC1144" s="3205" t="s">
        <v>55</v>
      </c>
      <c r="AD1144" s="3205" t="s">
        <v>433</v>
      </c>
      <c r="AE1144" s="621"/>
      <c r="AF1144" s="1501"/>
      <c r="AG1144" s="1501"/>
      <c r="AH1144" s="1501"/>
    </row>
    <row r="1145" ht="15.75" hidden="1" customHeight="1">
      <c r="A1145" s="1501"/>
      <c r="B1145" s="1501"/>
      <c r="C1145" s="1500"/>
      <c r="D1145" s="1500"/>
      <c r="E1145" s="1478" t="s">
        <v>18543</v>
      </c>
      <c r="F1145" s="1478" t="s">
        <v>18532</v>
      </c>
      <c r="G1145" s="1478" t="s">
        <v>18544</v>
      </c>
      <c r="H1145" s="1125"/>
      <c r="I1145" s="1125"/>
      <c r="J1145" s="621"/>
      <c r="K1145" s="621"/>
      <c r="L1145" s="621"/>
      <c r="M1145" s="621"/>
      <c r="N1145" s="621"/>
      <c r="O1145" s="621"/>
      <c r="P1145" s="621"/>
      <c r="Q1145" s="621"/>
      <c r="R1145" s="621"/>
      <c r="S1145" s="621"/>
      <c r="T1145" s="621"/>
      <c r="U1145" s="621"/>
      <c r="V1145" s="621"/>
      <c r="W1145" s="621"/>
      <c r="X1145" s="621"/>
      <c r="Y1145" s="621"/>
      <c r="Z1145" s="621"/>
      <c r="AA1145" s="2683"/>
      <c r="AB1145" s="3204">
        <v>4.0</v>
      </c>
      <c r="AC1145" s="3205" t="s">
        <v>55</v>
      </c>
      <c r="AD1145" s="3205" t="s">
        <v>433</v>
      </c>
      <c r="AE1145" s="1501"/>
      <c r="AF1145" s="1501"/>
      <c r="AG1145" s="1501"/>
      <c r="AH1145" s="1501"/>
    </row>
    <row r="1146" ht="15.75" customHeight="1">
      <c r="A1146" s="1501"/>
      <c r="B1146" s="1501"/>
      <c r="C1146" s="1500"/>
      <c r="D1146" s="1478" t="s">
        <v>18545</v>
      </c>
      <c r="E1146" s="1478"/>
      <c r="F1146" s="1478"/>
      <c r="G1146" s="1478"/>
      <c r="H1146" s="882" t="s">
        <v>94</v>
      </c>
      <c r="I1146" s="882" t="s">
        <v>94</v>
      </c>
      <c r="J1146" s="621"/>
      <c r="K1146" s="621"/>
      <c r="L1146" s="621"/>
      <c r="M1146" s="621"/>
      <c r="N1146" s="621"/>
      <c r="O1146" s="621"/>
      <c r="P1146" s="621"/>
      <c r="Q1146" s="621"/>
      <c r="R1146" s="621"/>
      <c r="S1146" s="621"/>
      <c r="T1146" s="621"/>
      <c r="U1146" s="621"/>
      <c r="V1146" s="621"/>
      <c r="W1146" s="621"/>
      <c r="X1146" s="621"/>
      <c r="Y1146" s="621"/>
      <c r="Z1146" s="621"/>
      <c r="AA1146" s="2683"/>
      <c r="AB1146" s="3204" t="s">
        <v>94</v>
      </c>
      <c r="AC1146" s="3205" t="s">
        <v>55</v>
      </c>
      <c r="AD1146" s="3205" t="s">
        <v>433</v>
      </c>
      <c r="AE1146" s="621"/>
      <c r="AF1146" s="654"/>
      <c r="AG1146" s="1501"/>
      <c r="AH1146" s="1501"/>
    </row>
    <row r="1147" ht="15.75" hidden="1" customHeight="1">
      <c r="A1147" s="1501"/>
      <c r="B1147" s="1501"/>
      <c r="C1147" s="1500"/>
      <c r="D1147" s="1500"/>
      <c r="E1147" s="1478" t="s">
        <v>18546</v>
      </c>
      <c r="F1147" s="1478" t="s">
        <v>18547</v>
      </c>
      <c r="G1147" s="1478" t="s">
        <v>18548</v>
      </c>
      <c r="H1147" s="1125"/>
      <c r="I1147" s="1125"/>
      <c r="J1147" s="621"/>
      <c r="K1147" s="621"/>
      <c r="L1147" s="621"/>
      <c r="M1147" s="621"/>
      <c r="N1147" s="621"/>
      <c r="O1147" s="621"/>
      <c r="P1147" s="621"/>
      <c r="Q1147" s="621"/>
      <c r="R1147" s="621"/>
      <c r="S1147" s="621"/>
      <c r="T1147" s="621"/>
      <c r="U1147" s="621"/>
      <c r="V1147" s="621"/>
      <c r="W1147" s="621"/>
      <c r="X1147" s="621"/>
      <c r="Y1147" s="621"/>
      <c r="Z1147" s="621"/>
      <c r="AA1147" s="2683"/>
      <c r="AB1147" s="3204">
        <v>4.0</v>
      </c>
      <c r="AC1147" s="3205" t="s">
        <v>55</v>
      </c>
      <c r="AD1147" s="3205" t="s">
        <v>433</v>
      </c>
      <c r="AE1147" s="1501"/>
      <c r="AF1147" s="1501"/>
      <c r="AG1147" s="1501"/>
      <c r="AH1147" s="1501"/>
    </row>
    <row r="1148" ht="15.75" hidden="1" customHeight="1">
      <c r="A1148" s="1501"/>
      <c r="B1148" s="1501"/>
      <c r="C1148" s="1500"/>
      <c r="D1148" s="1500"/>
      <c r="E1148" s="1478" t="s">
        <v>18549</v>
      </c>
      <c r="F1148" s="1478" t="s">
        <v>18547</v>
      </c>
      <c r="G1148" s="1478" t="s">
        <v>18550</v>
      </c>
      <c r="H1148" s="1125"/>
      <c r="I1148" s="1125"/>
      <c r="J1148" s="621"/>
      <c r="K1148" s="621"/>
      <c r="L1148" s="621"/>
      <c r="M1148" s="621"/>
      <c r="N1148" s="621"/>
      <c r="O1148" s="621"/>
      <c r="P1148" s="621"/>
      <c r="Q1148" s="621"/>
      <c r="R1148" s="621"/>
      <c r="S1148" s="621"/>
      <c r="T1148" s="621"/>
      <c r="U1148" s="621"/>
      <c r="V1148" s="621"/>
      <c r="W1148" s="621"/>
      <c r="X1148" s="621"/>
      <c r="Y1148" s="621"/>
      <c r="Z1148" s="621"/>
      <c r="AA1148" s="2683"/>
      <c r="AB1148" s="3204">
        <v>4.0</v>
      </c>
      <c r="AC1148" s="3205" t="s">
        <v>55</v>
      </c>
      <c r="AD1148" s="3205" t="s">
        <v>433</v>
      </c>
      <c r="AE1148" s="1501"/>
      <c r="AF1148" s="1501"/>
      <c r="AG1148" s="1501"/>
      <c r="AH1148" s="1501"/>
    </row>
    <row r="1149" ht="15.75" customHeight="1">
      <c r="A1149" s="1501"/>
      <c r="B1149" s="1501"/>
      <c r="C1149" s="1500"/>
      <c r="D1149" s="1478" t="s">
        <v>18551</v>
      </c>
      <c r="E1149" s="1478" t="s">
        <v>18552</v>
      </c>
      <c r="F1149" s="1478" t="s">
        <v>18553</v>
      </c>
      <c r="G1149" s="1478" t="s">
        <v>18523</v>
      </c>
      <c r="H1149" s="2162"/>
      <c r="I1149" s="2162"/>
      <c r="J1149" s="621"/>
      <c r="K1149" s="621"/>
      <c r="L1149" s="621"/>
      <c r="M1149" s="621"/>
      <c r="N1149" s="621"/>
      <c r="O1149" s="621"/>
      <c r="P1149" s="621"/>
      <c r="Q1149" s="621"/>
      <c r="R1149" s="621"/>
      <c r="S1149" s="621"/>
      <c r="T1149" s="621"/>
      <c r="U1149" s="621"/>
      <c r="V1149" s="621"/>
      <c r="W1149" s="621"/>
      <c r="X1149" s="621"/>
      <c r="Y1149" s="621"/>
      <c r="Z1149" s="621"/>
      <c r="AA1149" s="2683"/>
      <c r="AB1149" s="3204">
        <v>3.0</v>
      </c>
      <c r="AC1149" s="3205" t="s">
        <v>55</v>
      </c>
      <c r="AD1149" s="3205" t="s">
        <v>433</v>
      </c>
      <c r="AE1149" s="621"/>
      <c r="AF1149" s="654"/>
      <c r="AG1149" s="1501"/>
      <c r="AH1149" s="1501"/>
    </row>
    <row r="1150" ht="15.75" hidden="1" customHeight="1">
      <c r="A1150" s="1501"/>
      <c r="B1150" s="1501"/>
      <c r="C1150" s="1500"/>
      <c r="D1150" s="1500"/>
      <c r="E1150" s="1478" t="s">
        <v>18554</v>
      </c>
      <c r="F1150" s="1478" t="s">
        <v>18553</v>
      </c>
      <c r="G1150" s="3211" t="s">
        <v>18555</v>
      </c>
      <c r="H1150" s="1125"/>
      <c r="I1150" s="1125"/>
      <c r="J1150" s="621"/>
      <c r="K1150" s="621"/>
      <c r="L1150" s="621"/>
      <c r="M1150" s="621"/>
      <c r="N1150" s="621"/>
      <c r="O1150" s="621"/>
      <c r="P1150" s="621"/>
      <c r="Q1150" s="621"/>
      <c r="R1150" s="621"/>
      <c r="S1150" s="621"/>
      <c r="T1150" s="621"/>
      <c r="U1150" s="621"/>
      <c r="V1150" s="621"/>
      <c r="W1150" s="621"/>
      <c r="X1150" s="621"/>
      <c r="Y1150" s="621"/>
      <c r="Z1150" s="621"/>
      <c r="AA1150" s="2683"/>
      <c r="AB1150" s="3204">
        <v>4.0</v>
      </c>
      <c r="AC1150" s="3205" t="s">
        <v>55</v>
      </c>
      <c r="AD1150" s="3205" t="s">
        <v>433</v>
      </c>
      <c r="AE1150" s="1501"/>
      <c r="AF1150" s="1478" t="s">
        <v>18556</v>
      </c>
      <c r="AG1150" s="654"/>
      <c r="AH1150" s="1501"/>
    </row>
    <row r="1151" ht="15.75" hidden="1" customHeight="1">
      <c r="A1151" s="1501"/>
      <c r="B1151" s="1501"/>
      <c r="C1151" s="1500"/>
      <c r="D1151" s="1500"/>
      <c r="E1151" s="1478" t="s">
        <v>18557</v>
      </c>
      <c r="F1151" s="1478" t="s">
        <v>18553</v>
      </c>
      <c r="G1151" s="3211" t="s">
        <v>18558</v>
      </c>
      <c r="H1151" s="1125"/>
      <c r="I1151" s="1125"/>
      <c r="J1151" s="621"/>
      <c r="K1151" s="621"/>
      <c r="L1151" s="621"/>
      <c r="M1151" s="621"/>
      <c r="N1151" s="621"/>
      <c r="O1151" s="621"/>
      <c r="P1151" s="621"/>
      <c r="Q1151" s="621"/>
      <c r="R1151" s="621"/>
      <c r="S1151" s="621"/>
      <c r="T1151" s="621"/>
      <c r="U1151" s="621"/>
      <c r="V1151" s="621"/>
      <c r="W1151" s="621"/>
      <c r="X1151" s="621"/>
      <c r="Y1151" s="621"/>
      <c r="Z1151" s="621"/>
      <c r="AA1151" s="2683"/>
      <c r="AB1151" s="3204">
        <v>4.0</v>
      </c>
      <c r="AC1151" s="3205" t="s">
        <v>55</v>
      </c>
      <c r="AD1151" s="3205" t="s">
        <v>433</v>
      </c>
      <c r="AE1151" s="1501"/>
      <c r="AF1151" s="1501"/>
      <c r="AG1151" s="1501"/>
      <c r="AH1151" s="1501"/>
    </row>
    <row r="1152" ht="15.75" hidden="1" customHeight="1">
      <c r="A1152" s="1501"/>
      <c r="B1152" s="1501"/>
      <c r="C1152" s="1500"/>
      <c r="D1152" s="1500"/>
      <c r="E1152" s="1478" t="s">
        <v>18559</v>
      </c>
      <c r="F1152" s="1478" t="s">
        <v>18553</v>
      </c>
      <c r="G1152" s="1478" t="s">
        <v>18560</v>
      </c>
      <c r="H1152" s="1125"/>
      <c r="I1152" s="1125"/>
      <c r="J1152" s="621"/>
      <c r="K1152" s="621"/>
      <c r="L1152" s="621"/>
      <c r="M1152" s="621"/>
      <c r="N1152" s="621"/>
      <c r="O1152" s="621"/>
      <c r="P1152" s="621"/>
      <c r="Q1152" s="621"/>
      <c r="R1152" s="621"/>
      <c r="S1152" s="621"/>
      <c r="T1152" s="621"/>
      <c r="U1152" s="621"/>
      <c r="V1152" s="621"/>
      <c r="W1152" s="621"/>
      <c r="X1152" s="621"/>
      <c r="Y1152" s="621"/>
      <c r="Z1152" s="621"/>
      <c r="AA1152" s="2683"/>
      <c r="AB1152" s="3204">
        <v>4.0</v>
      </c>
      <c r="AC1152" s="3205" t="s">
        <v>55</v>
      </c>
      <c r="AD1152" s="3205" t="s">
        <v>433</v>
      </c>
      <c r="AE1152" s="1501"/>
      <c r="AF1152" s="1501"/>
      <c r="AG1152" s="1501"/>
      <c r="AH1152" s="1501"/>
    </row>
    <row r="1153" ht="15.75" customHeight="1">
      <c r="A1153" s="1501"/>
      <c r="B1153" s="1501"/>
      <c r="C1153" s="1500"/>
      <c r="D1153" s="1500"/>
      <c r="E1153" s="1478" t="s">
        <v>18561</v>
      </c>
      <c r="F1153" s="1478" t="s">
        <v>18553</v>
      </c>
      <c r="G1153" s="1478" t="s">
        <v>18561</v>
      </c>
      <c r="H1153" s="2162"/>
      <c r="I1153" s="2162"/>
      <c r="J1153" s="621"/>
      <c r="K1153" s="621"/>
      <c r="L1153" s="621"/>
      <c r="M1153" s="621"/>
      <c r="N1153" s="621"/>
      <c r="O1153" s="621"/>
      <c r="P1153" s="621"/>
      <c r="Q1153" s="621"/>
      <c r="R1153" s="621"/>
      <c r="S1153" s="621"/>
      <c r="T1153" s="621"/>
      <c r="U1153" s="621"/>
      <c r="V1153" s="621"/>
      <c r="W1153" s="621"/>
      <c r="X1153" s="621"/>
      <c r="Y1153" s="621"/>
      <c r="Z1153" s="621"/>
      <c r="AA1153" s="2683"/>
      <c r="AB1153" s="3204">
        <v>3.0</v>
      </c>
      <c r="AC1153" s="3205" t="s">
        <v>55</v>
      </c>
      <c r="AD1153" s="3205" t="s">
        <v>433</v>
      </c>
      <c r="AE1153" s="1501"/>
      <c r="AF1153" s="654"/>
      <c r="AG1153" s="1501"/>
      <c r="AH1153" s="1501"/>
    </row>
    <row r="1154" ht="15.75" hidden="1" customHeight="1">
      <c r="A1154" s="1501"/>
      <c r="B1154" s="1501"/>
      <c r="C1154" s="1500"/>
      <c r="D1154" s="1478" t="s">
        <v>18562</v>
      </c>
      <c r="E1154" s="1478" t="s">
        <v>18559</v>
      </c>
      <c r="F1154" s="1478" t="s">
        <v>18563</v>
      </c>
      <c r="G1154" s="1478" t="s">
        <v>18564</v>
      </c>
      <c r="H1154" s="1125"/>
      <c r="I1154" s="1125"/>
      <c r="J1154" s="621"/>
      <c r="K1154" s="621"/>
      <c r="L1154" s="621"/>
      <c r="M1154" s="621"/>
      <c r="N1154" s="621"/>
      <c r="O1154" s="621"/>
      <c r="P1154" s="621"/>
      <c r="Q1154" s="621"/>
      <c r="R1154" s="621"/>
      <c r="S1154" s="621"/>
      <c r="T1154" s="621"/>
      <c r="U1154" s="621"/>
      <c r="V1154" s="621"/>
      <c r="W1154" s="621"/>
      <c r="X1154" s="621"/>
      <c r="Y1154" s="621"/>
      <c r="Z1154" s="621"/>
      <c r="AA1154" s="2683"/>
      <c r="AB1154" s="3204">
        <v>4.0</v>
      </c>
      <c r="AC1154" s="3205" t="s">
        <v>55</v>
      </c>
      <c r="AD1154" s="3205" t="s">
        <v>429</v>
      </c>
      <c r="AE1154" s="1501"/>
      <c r="AF1154" s="1501"/>
      <c r="AG1154" s="1501"/>
      <c r="AH1154" s="1501"/>
    </row>
    <row r="1155" ht="15.75" hidden="1" customHeight="1">
      <c r="A1155" s="1501"/>
      <c r="B1155" s="1501"/>
      <c r="C1155" s="1500"/>
      <c r="D1155" s="1500"/>
      <c r="E1155" s="1013" t="s">
        <v>18561</v>
      </c>
      <c r="F1155" s="1478" t="s">
        <v>18565</v>
      </c>
      <c r="G1155" s="1478" t="s">
        <v>18564</v>
      </c>
      <c r="H1155" s="1125"/>
      <c r="I1155" s="1125"/>
      <c r="J1155" s="621"/>
      <c r="K1155" s="621"/>
      <c r="L1155" s="621"/>
      <c r="M1155" s="621"/>
      <c r="N1155" s="621"/>
      <c r="O1155" s="621"/>
      <c r="P1155" s="621"/>
      <c r="Q1155" s="621"/>
      <c r="R1155" s="621"/>
      <c r="S1155" s="621"/>
      <c r="T1155" s="621"/>
      <c r="U1155" s="621"/>
      <c r="V1155" s="621"/>
      <c r="W1155" s="621"/>
      <c r="X1155" s="621"/>
      <c r="Y1155" s="621"/>
      <c r="Z1155" s="621"/>
      <c r="AA1155" s="2683"/>
      <c r="AB1155" s="3204">
        <v>4.0</v>
      </c>
      <c r="AC1155" s="3205" t="s">
        <v>55</v>
      </c>
      <c r="AD1155" s="1097" t="s">
        <v>433</v>
      </c>
      <c r="AE1155" s="621"/>
      <c r="AF1155" s="621"/>
      <c r="AG1155" s="621"/>
      <c r="AH1155" s="1501"/>
    </row>
    <row r="1156" ht="15.75" customHeight="1">
      <c r="A1156" s="1501"/>
      <c r="B1156" s="1501"/>
      <c r="C1156" s="1500"/>
      <c r="D1156" s="1478" t="s">
        <v>18566</v>
      </c>
      <c r="E1156" s="1013"/>
      <c r="F1156" s="1478"/>
      <c r="G1156" s="1478"/>
      <c r="H1156" s="882" t="s">
        <v>94</v>
      </c>
      <c r="I1156" s="882" t="s">
        <v>94</v>
      </c>
      <c r="J1156" s="621"/>
      <c r="K1156" s="621"/>
      <c r="L1156" s="621"/>
      <c r="M1156" s="621"/>
      <c r="N1156" s="621"/>
      <c r="O1156" s="621"/>
      <c r="P1156" s="621"/>
      <c r="Q1156" s="621"/>
      <c r="R1156" s="621"/>
      <c r="S1156" s="621"/>
      <c r="T1156" s="621"/>
      <c r="U1156" s="621"/>
      <c r="V1156" s="621"/>
      <c r="W1156" s="621"/>
      <c r="X1156" s="621"/>
      <c r="Y1156" s="621"/>
      <c r="Z1156" s="621"/>
      <c r="AA1156" s="2683"/>
      <c r="AB1156" s="3204" t="s">
        <v>94</v>
      </c>
      <c r="AC1156" s="3205" t="s">
        <v>55</v>
      </c>
      <c r="AD1156" s="1097" t="s">
        <v>433</v>
      </c>
      <c r="AE1156" s="1501"/>
      <c r="AF1156" s="654"/>
      <c r="AG1156" s="1501"/>
      <c r="AH1156" s="1501"/>
    </row>
    <row r="1157" ht="15.75" hidden="1" customHeight="1">
      <c r="A1157" s="1501"/>
      <c r="B1157" s="1501"/>
      <c r="C1157" s="1500"/>
      <c r="D1157" s="1500"/>
      <c r="E1157" s="1013" t="s">
        <v>18489</v>
      </c>
      <c r="F1157" s="1478" t="s">
        <v>18567</v>
      </c>
      <c r="G1157" s="1478" t="s">
        <v>18568</v>
      </c>
      <c r="H1157" s="1125"/>
      <c r="I1157" s="1125"/>
      <c r="J1157" s="621"/>
      <c r="K1157" s="621"/>
      <c r="L1157" s="621"/>
      <c r="M1157" s="621"/>
      <c r="N1157" s="621"/>
      <c r="O1157" s="621"/>
      <c r="P1157" s="621"/>
      <c r="Q1157" s="621"/>
      <c r="R1157" s="621"/>
      <c r="S1157" s="621"/>
      <c r="T1157" s="621"/>
      <c r="U1157" s="621"/>
      <c r="V1157" s="621"/>
      <c r="W1157" s="621"/>
      <c r="X1157" s="621"/>
      <c r="Y1157" s="621"/>
      <c r="Z1157" s="621"/>
      <c r="AA1157" s="2683"/>
      <c r="AB1157" s="3204">
        <v>4.0</v>
      </c>
      <c r="AC1157" s="3205" t="s">
        <v>55</v>
      </c>
      <c r="AD1157" s="1097" t="s">
        <v>433</v>
      </c>
      <c r="AE1157" s="621"/>
      <c r="AF1157" s="1501"/>
      <c r="AG1157" s="621"/>
      <c r="AH1157" s="1501"/>
    </row>
    <row r="1158" ht="15.75" customHeight="1">
      <c r="A1158" s="1501"/>
      <c r="B1158" s="1501"/>
      <c r="C1158" s="1500"/>
      <c r="D1158" s="1500"/>
      <c r="E1158" s="1478" t="s">
        <v>18494</v>
      </c>
      <c r="F1158" s="1478" t="s">
        <v>18567</v>
      </c>
      <c r="G1158" s="1478" t="s">
        <v>18569</v>
      </c>
      <c r="H1158" s="2162"/>
      <c r="I1158" s="2162"/>
      <c r="J1158" s="621"/>
      <c r="K1158" s="621"/>
      <c r="L1158" s="621"/>
      <c r="M1158" s="621"/>
      <c r="N1158" s="621"/>
      <c r="O1158" s="621"/>
      <c r="P1158" s="621"/>
      <c r="Q1158" s="621"/>
      <c r="R1158" s="621"/>
      <c r="S1158" s="621"/>
      <c r="T1158" s="621"/>
      <c r="U1158" s="621"/>
      <c r="V1158" s="621"/>
      <c r="W1158" s="621"/>
      <c r="X1158" s="621"/>
      <c r="Y1158" s="621"/>
      <c r="Z1158" s="621"/>
      <c r="AA1158" s="2683"/>
      <c r="AB1158" s="3204">
        <v>3.0</v>
      </c>
      <c r="AC1158" s="3205" t="s">
        <v>55</v>
      </c>
      <c r="AD1158" s="3205" t="s">
        <v>433</v>
      </c>
      <c r="AE1158" s="1501"/>
      <c r="AF1158" s="654"/>
      <c r="AG1158" s="1501"/>
      <c r="AH1158" s="1501"/>
    </row>
    <row r="1159" ht="15.75" hidden="1" customHeight="1">
      <c r="A1159" s="1501"/>
      <c r="B1159" s="1501"/>
      <c r="C1159" s="1500"/>
      <c r="D1159" s="1500"/>
      <c r="E1159" s="1478" t="s">
        <v>18570</v>
      </c>
      <c r="F1159" s="1478" t="s">
        <v>18567</v>
      </c>
      <c r="G1159" s="1478" t="s">
        <v>18568</v>
      </c>
      <c r="H1159" s="1125"/>
      <c r="I1159" s="1125"/>
      <c r="J1159" s="621"/>
      <c r="K1159" s="621"/>
      <c r="L1159" s="621"/>
      <c r="M1159" s="621"/>
      <c r="N1159" s="621"/>
      <c r="O1159" s="621"/>
      <c r="P1159" s="621"/>
      <c r="Q1159" s="621"/>
      <c r="R1159" s="621"/>
      <c r="S1159" s="621"/>
      <c r="T1159" s="621"/>
      <c r="U1159" s="621"/>
      <c r="V1159" s="621"/>
      <c r="W1159" s="621"/>
      <c r="X1159" s="621"/>
      <c r="Y1159" s="621"/>
      <c r="Z1159" s="621"/>
      <c r="AA1159" s="2683"/>
      <c r="AB1159" s="3204">
        <v>4.0</v>
      </c>
      <c r="AC1159" s="3205" t="s">
        <v>55</v>
      </c>
      <c r="AD1159" s="3205" t="s">
        <v>433</v>
      </c>
      <c r="AE1159" s="1501"/>
      <c r="AF1159" s="1501"/>
      <c r="AG1159" s="621"/>
      <c r="AH1159" s="1501"/>
    </row>
    <row r="1160" ht="15.75" hidden="1" customHeight="1">
      <c r="A1160" s="1501"/>
      <c r="B1160" s="1501"/>
      <c r="C1160" s="1500"/>
      <c r="D1160" s="1500"/>
      <c r="E1160" s="1478" t="s">
        <v>18571</v>
      </c>
      <c r="F1160" s="1478" t="s">
        <v>18567</v>
      </c>
      <c r="G1160" s="1478" t="s">
        <v>18568</v>
      </c>
      <c r="H1160" s="1125"/>
      <c r="I1160" s="1125"/>
      <c r="J1160" s="621"/>
      <c r="K1160" s="621"/>
      <c r="L1160" s="621"/>
      <c r="M1160" s="621"/>
      <c r="N1160" s="621"/>
      <c r="O1160" s="621"/>
      <c r="P1160" s="621"/>
      <c r="Q1160" s="621"/>
      <c r="R1160" s="621"/>
      <c r="S1160" s="621"/>
      <c r="T1160" s="621"/>
      <c r="U1160" s="621"/>
      <c r="V1160" s="621"/>
      <c r="W1160" s="621"/>
      <c r="X1160" s="621"/>
      <c r="Y1160" s="621"/>
      <c r="Z1160" s="621"/>
      <c r="AA1160" s="2683"/>
      <c r="AB1160" s="3204">
        <v>4.0</v>
      </c>
      <c r="AC1160" s="3205" t="s">
        <v>55</v>
      </c>
      <c r="AD1160" s="3205" t="s">
        <v>433</v>
      </c>
      <c r="AE1160" s="1501"/>
      <c r="AF1160" s="1501"/>
      <c r="AG1160" s="621"/>
      <c r="AH1160" s="1501"/>
    </row>
    <row r="1161" ht="15.75" customHeight="1">
      <c r="A1161" s="1501"/>
      <c r="B1161" s="1501"/>
      <c r="C1161" s="1500"/>
      <c r="D1161" s="1500"/>
      <c r="E1161" s="1478" t="s">
        <v>18497</v>
      </c>
      <c r="F1161" s="1478" t="s">
        <v>18572</v>
      </c>
      <c r="G1161" s="1013" t="s">
        <v>18573</v>
      </c>
      <c r="H1161" s="2162"/>
      <c r="I1161" s="2162"/>
      <c r="J1161" s="621"/>
      <c r="K1161" s="621"/>
      <c r="L1161" s="621"/>
      <c r="M1161" s="621"/>
      <c r="N1161" s="621"/>
      <c r="O1161" s="621"/>
      <c r="P1161" s="621"/>
      <c r="Q1161" s="621"/>
      <c r="R1161" s="621"/>
      <c r="S1161" s="621"/>
      <c r="T1161" s="621"/>
      <c r="U1161" s="621"/>
      <c r="V1161" s="621"/>
      <c r="W1161" s="621"/>
      <c r="X1161" s="621"/>
      <c r="Y1161" s="621"/>
      <c r="Z1161" s="621"/>
      <c r="AA1161" s="2683"/>
      <c r="AB1161" s="3204">
        <v>3.0</v>
      </c>
      <c r="AC1161" s="3205" t="s">
        <v>55</v>
      </c>
      <c r="AD1161" s="1097" t="s">
        <v>433</v>
      </c>
      <c r="AE1161" s="1501"/>
      <c r="AF1161" s="654"/>
      <c r="AG1161" s="1501"/>
      <c r="AH1161" s="1501"/>
    </row>
    <row r="1162" ht="15.75" hidden="1" customHeight="1">
      <c r="A1162" s="1501"/>
      <c r="B1162" s="1501"/>
      <c r="C1162" s="1500"/>
      <c r="D1162" s="1500"/>
      <c r="E1162" s="1478" t="s">
        <v>18499</v>
      </c>
      <c r="F1162" s="1478" t="s">
        <v>18567</v>
      </c>
      <c r="G1162" s="1478" t="s">
        <v>18568</v>
      </c>
      <c r="H1162" s="1125"/>
      <c r="I1162" s="1125"/>
      <c r="J1162" s="621"/>
      <c r="K1162" s="621"/>
      <c r="L1162" s="621"/>
      <c r="M1162" s="621"/>
      <c r="N1162" s="621"/>
      <c r="O1162" s="621"/>
      <c r="P1162" s="621"/>
      <c r="Q1162" s="621"/>
      <c r="R1162" s="621"/>
      <c r="S1162" s="621"/>
      <c r="T1162" s="621"/>
      <c r="U1162" s="621"/>
      <c r="V1162" s="621"/>
      <c r="W1162" s="621"/>
      <c r="X1162" s="621"/>
      <c r="Y1162" s="621"/>
      <c r="Z1162" s="621"/>
      <c r="AA1162" s="2683"/>
      <c r="AB1162" s="3204">
        <v>4.0</v>
      </c>
      <c r="AC1162" s="3205" t="s">
        <v>55</v>
      </c>
      <c r="AD1162" s="3205" t="s">
        <v>433</v>
      </c>
      <c r="AE1162" s="1501"/>
      <c r="AF1162" s="1501"/>
      <c r="AG1162" s="621"/>
      <c r="AH1162" s="1501"/>
    </row>
    <row r="1163" ht="15.75" customHeight="1">
      <c r="A1163" s="1501"/>
      <c r="B1163" s="1501"/>
      <c r="C1163" s="1500"/>
      <c r="D1163" s="1478" t="s">
        <v>18574</v>
      </c>
      <c r="E1163" s="1478" t="s">
        <v>18575</v>
      </c>
      <c r="F1163" s="1478" t="s">
        <v>18576</v>
      </c>
      <c r="G1163" s="1478" t="s">
        <v>18577</v>
      </c>
      <c r="H1163" s="2162"/>
      <c r="I1163" s="2162"/>
      <c r="J1163" s="621"/>
      <c r="K1163" s="621"/>
      <c r="L1163" s="621"/>
      <c r="M1163" s="621"/>
      <c r="N1163" s="621"/>
      <c r="O1163" s="621"/>
      <c r="P1163" s="621"/>
      <c r="Q1163" s="621"/>
      <c r="R1163" s="621"/>
      <c r="S1163" s="621"/>
      <c r="T1163" s="621"/>
      <c r="U1163" s="621"/>
      <c r="V1163" s="621"/>
      <c r="W1163" s="621"/>
      <c r="X1163" s="621"/>
      <c r="Y1163" s="621"/>
      <c r="Z1163" s="621"/>
      <c r="AA1163" s="2683"/>
      <c r="AB1163" s="3203">
        <v>3.0</v>
      </c>
      <c r="AC1163" s="1575" t="s">
        <v>55</v>
      </c>
      <c r="AD1163" s="1575" t="s">
        <v>433</v>
      </c>
      <c r="AE1163" s="3163" t="s">
        <v>18578</v>
      </c>
      <c r="AF1163" s="650" t="s">
        <v>18579</v>
      </c>
      <c r="AG1163" s="658"/>
      <c r="AH1163" s="1501"/>
    </row>
    <row r="1164" ht="15.75" hidden="1" customHeight="1">
      <c r="A1164" s="1501"/>
      <c r="B1164" s="1501"/>
      <c r="C1164" s="1500"/>
      <c r="D1164" s="1500"/>
      <c r="E1164" s="1478" t="s">
        <v>18580</v>
      </c>
      <c r="F1164" s="1478" t="s">
        <v>18576</v>
      </c>
      <c r="G1164" s="1478" t="s">
        <v>18581</v>
      </c>
      <c r="H1164" s="1125"/>
      <c r="I1164" s="1125"/>
      <c r="J1164" s="621"/>
      <c r="K1164" s="621"/>
      <c r="L1164" s="621"/>
      <c r="M1164" s="621"/>
      <c r="N1164" s="621"/>
      <c r="O1164" s="621"/>
      <c r="P1164" s="621"/>
      <c r="Q1164" s="621"/>
      <c r="R1164" s="621"/>
      <c r="S1164" s="621"/>
      <c r="T1164" s="621"/>
      <c r="U1164" s="621"/>
      <c r="V1164" s="621"/>
      <c r="W1164" s="621"/>
      <c r="X1164" s="621"/>
      <c r="Y1164" s="621"/>
      <c r="Z1164" s="621"/>
      <c r="AA1164" s="2683"/>
      <c r="AB1164" s="3203">
        <v>4.0</v>
      </c>
      <c r="AC1164" s="1575" t="s">
        <v>55</v>
      </c>
      <c r="AD1164" s="1575" t="s">
        <v>433</v>
      </c>
      <c r="AE1164" s="658"/>
      <c r="AF1164" s="658"/>
      <c r="AG1164" s="658"/>
      <c r="AH1164" s="1501"/>
    </row>
    <row r="1165" ht="15.75" hidden="1" customHeight="1">
      <c r="A1165" s="1501"/>
      <c r="B1165" s="1501"/>
      <c r="C1165" s="1500"/>
      <c r="D1165" s="1500"/>
      <c r="E1165" s="1478" t="s">
        <v>18582</v>
      </c>
      <c r="F1165" s="1478" t="s">
        <v>18576</v>
      </c>
      <c r="G1165" s="1478" t="s">
        <v>18583</v>
      </c>
      <c r="H1165" s="1125"/>
      <c r="I1165" s="1125"/>
      <c r="J1165" s="621"/>
      <c r="K1165" s="621"/>
      <c r="L1165" s="621"/>
      <c r="M1165" s="621"/>
      <c r="N1165" s="621"/>
      <c r="O1165" s="621"/>
      <c r="P1165" s="621"/>
      <c r="Q1165" s="621"/>
      <c r="R1165" s="621"/>
      <c r="S1165" s="621"/>
      <c r="T1165" s="621"/>
      <c r="U1165" s="621"/>
      <c r="V1165" s="621"/>
      <c r="W1165" s="621"/>
      <c r="X1165" s="621"/>
      <c r="Y1165" s="621"/>
      <c r="Z1165" s="621"/>
      <c r="AA1165" s="2683"/>
      <c r="AB1165" s="3203">
        <v>4.0</v>
      </c>
      <c r="AC1165" s="1575" t="s">
        <v>55</v>
      </c>
      <c r="AD1165" s="1575" t="s">
        <v>433</v>
      </c>
      <c r="AE1165" s="658"/>
      <c r="AF1165" s="658"/>
      <c r="AG1165" s="658"/>
      <c r="AH1165" s="1501"/>
    </row>
    <row r="1166" ht="15.75" customHeight="1">
      <c r="A1166" s="1501"/>
      <c r="B1166" s="1501"/>
      <c r="C1166" s="1500" t="s">
        <v>18584</v>
      </c>
      <c r="D1166" s="1478" t="s">
        <v>18585</v>
      </c>
      <c r="E1166" s="1478" t="s">
        <v>18586</v>
      </c>
      <c r="F1166" s="1478" t="s">
        <v>18587</v>
      </c>
      <c r="G1166" s="1478" t="s">
        <v>18588</v>
      </c>
      <c r="H1166" s="2162"/>
      <c r="I1166" s="2162"/>
      <c r="J1166" s="621"/>
      <c r="K1166" s="621"/>
      <c r="L1166" s="621"/>
      <c r="M1166" s="621"/>
      <c r="N1166" s="621"/>
      <c r="O1166" s="621"/>
      <c r="P1166" s="621"/>
      <c r="Q1166" s="621"/>
      <c r="R1166" s="621"/>
      <c r="S1166" s="621"/>
      <c r="T1166" s="621"/>
      <c r="U1166" s="621"/>
      <c r="V1166" s="621"/>
      <c r="W1166" s="621"/>
      <c r="X1166" s="621"/>
      <c r="Y1166" s="621"/>
      <c r="Z1166" s="621"/>
      <c r="AA1166" s="2683"/>
      <c r="AB1166" s="3203">
        <v>2.0</v>
      </c>
      <c r="AC1166" s="1575" t="s">
        <v>55</v>
      </c>
      <c r="AD1166" s="1575" t="s">
        <v>433</v>
      </c>
      <c r="AE1166" s="658"/>
      <c r="AF1166" s="650"/>
      <c r="AG1166" s="658"/>
      <c r="AH1166" s="1501"/>
    </row>
    <row r="1167" ht="15.75" hidden="1" customHeight="1">
      <c r="A1167" s="1501"/>
      <c r="B1167" s="1501"/>
      <c r="C1167" s="1500"/>
      <c r="D1167" s="1478" t="s">
        <v>18589</v>
      </c>
      <c r="E1167" s="1478" t="s">
        <v>18590</v>
      </c>
      <c r="F1167" s="1478" t="s">
        <v>18591</v>
      </c>
      <c r="G1167" s="1478" t="s">
        <v>18592</v>
      </c>
      <c r="H1167" s="1125"/>
      <c r="I1167" s="1125"/>
      <c r="J1167" s="621"/>
      <c r="K1167" s="621"/>
      <c r="L1167" s="621"/>
      <c r="M1167" s="621"/>
      <c r="N1167" s="621"/>
      <c r="O1167" s="621"/>
      <c r="P1167" s="621"/>
      <c r="Q1167" s="621"/>
      <c r="R1167" s="621"/>
      <c r="S1167" s="621"/>
      <c r="T1167" s="621"/>
      <c r="U1167" s="621"/>
      <c r="V1167" s="621"/>
      <c r="W1167" s="621"/>
      <c r="X1167" s="621"/>
      <c r="Y1167" s="621"/>
      <c r="Z1167" s="621"/>
      <c r="AA1167" s="2683"/>
      <c r="AB1167" s="3203">
        <v>4.0</v>
      </c>
      <c r="AC1167" s="1575" t="s">
        <v>55</v>
      </c>
      <c r="AD1167" s="1575" t="s">
        <v>433</v>
      </c>
      <c r="AE1167" s="658"/>
      <c r="AF1167" s="658"/>
      <c r="AG1167" s="658"/>
      <c r="AH1167" s="1501"/>
    </row>
    <row r="1168" ht="15.75" hidden="1" customHeight="1">
      <c r="A1168" s="1501"/>
      <c r="B1168" s="1501"/>
      <c r="C1168" s="1500"/>
      <c r="D1168" s="1478" t="s">
        <v>18593</v>
      </c>
      <c r="E1168" s="1478" t="s">
        <v>18594</v>
      </c>
      <c r="F1168" s="1478" t="s">
        <v>18595</v>
      </c>
      <c r="G1168" s="1478" t="s">
        <v>18596</v>
      </c>
      <c r="H1168" s="1125"/>
      <c r="I1168" s="1125"/>
      <c r="J1168" s="621"/>
      <c r="K1168" s="621"/>
      <c r="L1168" s="621"/>
      <c r="M1168" s="621"/>
      <c r="N1168" s="621"/>
      <c r="O1168" s="621"/>
      <c r="P1168" s="621"/>
      <c r="Q1168" s="621"/>
      <c r="R1168" s="621"/>
      <c r="S1168" s="621"/>
      <c r="T1168" s="621"/>
      <c r="U1168" s="621"/>
      <c r="V1168" s="621"/>
      <c r="W1168" s="621"/>
      <c r="X1168" s="621"/>
      <c r="Y1168" s="621"/>
      <c r="Z1168" s="621"/>
      <c r="AA1168" s="2683"/>
      <c r="AB1168" s="3203">
        <v>4.0</v>
      </c>
      <c r="AC1168" s="1575" t="s">
        <v>55</v>
      </c>
      <c r="AD1168" s="1575" t="s">
        <v>433</v>
      </c>
      <c r="AE1168" s="658"/>
      <c r="AF1168" s="658"/>
      <c r="AG1168" s="658"/>
      <c r="AH1168" s="1501"/>
    </row>
    <row r="1169" ht="15.75" hidden="1" customHeight="1">
      <c r="A1169" s="1501"/>
      <c r="B1169" s="1501"/>
      <c r="C1169" s="1500"/>
      <c r="D1169" s="1478" t="s">
        <v>18597</v>
      </c>
      <c r="E1169" s="1478" t="s">
        <v>18598</v>
      </c>
      <c r="F1169" s="1478" t="s">
        <v>18599</v>
      </c>
      <c r="G1169" s="1478" t="s">
        <v>18600</v>
      </c>
      <c r="H1169" s="1125"/>
      <c r="I1169" s="1125"/>
      <c r="J1169" s="621"/>
      <c r="K1169" s="621"/>
      <c r="L1169" s="621"/>
      <c r="M1169" s="621"/>
      <c r="N1169" s="621"/>
      <c r="O1169" s="621"/>
      <c r="P1169" s="621"/>
      <c r="Q1169" s="621"/>
      <c r="R1169" s="621"/>
      <c r="S1169" s="621"/>
      <c r="T1169" s="621"/>
      <c r="U1169" s="621"/>
      <c r="V1169" s="621"/>
      <c r="W1169" s="621"/>
      <c r="X1169" s="621"/>
      <c r="Y1169" s="621"/>
      <c r="Z1169" s="621"/>
      <c r="AA1169" s="2683"/>
      <c r="AB1169" s="3212">
        <v>4.0</v>
      </c>
      <c r="AC1169" s="3213" t="s">
        <v>55</v>
      </c>
      <c r="AD1169" s="3213" t="s">
        <v>433</v>
      </c>
      <c r="AE1169" s="3214"/>
      <c r="AF1169" s="3214"/>
      <c r="AG1169" s="3214"/>
      <c r="AH1169" s="1501"/>
    </row>
    <row r="1170" ht="15.75" customHeight="1">
      <c r="A1170" s="3159" t="s">
        <v>16416</v>
      </c>
      <c r="B1170" s="2321"/>
      <c r="C1170" s="2321"/>
      <c r="D1170" s="2321"/>
      <c r="E1170" s="1813"/>
      <c r="F1170" s="1813"/>
      <c r="G1170" s="1813"/>
      <c r="H1170" s="2159"/>
      <c r="I1170" s="2159"/>
      <c r="J1170" s="2158"/>
      <c r="K1170" s="2158"/>
      <c r="L1170" s="2158"/>
      <c r="M1170" s="2158"/>
      <c r="N1170" s="2158"/>
      <c r="O1170" s="2158"/>
      <c r="P1170" s="2158"/>
      <c r="Q1170" s="2158"/>
      <c r="R1170" s="2158"/>
      <c r="S1170" s="2158"/>
      <c r="T1170" s="2158"/>
      <c r="U1170" s="2158"/>
      <c r="V1170" s="2158"/>
      <c r="W1170" s="2158"/>
      <c r="X1170" s="2158"/>
      <c r="Y1170" s="2158"/>
      <c r="Z1170" s="2158"/>
      <c r="AA1170" s="3160"/>
      <c r="AB1170" s="3122"/>
      <c r="AC1170" s="1785"/>
      <c r="AD1170" s="1785"/>
      <c r="AE1170" s="1785"/>
      <c r="AF1170" s="1780"/>
      <c r="AG1170" s="1785"/>
      <c r="AH1170" s="2321"/>
    </row>
    <row r="1171" ht="15.75" customHeight="1">
      <c r="A1171" s="1501" t="s">
        <v>18217</v>
      </c>
      <c r="B1171" s="1501"/>
      <c r="C1171" s="1501"/>
      <c r="D1171" s="1501"/>
      <c r="E1171" s="654"/>
      <c r="F1171" s="654"/>
      <c r="G1171" s="654"/>
      <c r="H1171" s="882" t="s">
        <v>94</v>
      </c>
      <c r="I1171" s="882" t="s">
        <v>94</v>
      </c>
      <c r="J1171" s="621"/>
      <c r="K1171" s="621"/>
      <c r="L1171" s="621"/>
      <c r="M1171" s="621"/>
      <c r="N1171" s="621"/>
      <c r="O1171" s="621"/>
      <c r="P1171" s="621"/>
      <c r="Q1171" s="621"/>
      <c r="R1171" s="621"/>
      <c r="S1171" s="621"/>
      <c r="T1171" s="621"/>
      <c r="U1171" s="621"/>
      <c r="V1171" s="621"/>
      <c r="W1171" s="621"/>
      <c r="X1171" s="621"/>
      <c r="Y1171" s="621"/>
      <c r="Z1171" s="621"/>
      <c r="AA1171" s="2683"/>
      <c r="AB1171" s="3203" t="s">
        <v>94</v>
      </c>
      <c r="AC1171" s="1575" t="s">
        <v>55</v>
      </c>
      <c r="AD1171" s="1575" t="s">
        <v>433</v>
      </c>
      <c r="AE1171" s="658"/>
      <c r="AF1171" s="650"/>
      <c r="AG1171" s="658"/>
      <c r="AH1171" s="1501"/>
    </row>
    <row r="1172" ht="15.75" customHeight="1">
      <c r="A1172" s="1501"/>
      <c r="B1172" s="841" t="s">
        <v>18601</v>
      </c>
      <c r="C1172" s="1501"/>
      <c r="D1172" s="654"/>
      <c r="E1172" s="654"/>
      <c r="F1172" s="654"/>
      <c r="G1172" s="654"/>
      <c r="H1172" s="2162" t="s">
        <v>94</v>
      </c>
      <c r="I1172" s="2162" t="s">
        <v>94</v>
      </c>
      <c r="J1172" s="621"/>
      <c r="K1172" s="621"/>
      <c r="L1172" s="621"/>
      <c r="M1172" s="621"/>
      <c r="N1172" s="621"/>
      <c r="O1172" s="621"/>
      <c r="P1172" s="621"/>
      <c r="Q1172" s="621"/>
      <c r="R1172" s="621"/>
      <c r="S1172" s="621"/>
      <c r="T1172" s="621"/>
      <c r="U1172" s="621"/>
      <c r="V1172" s="621"/>
      <c r="W1172" s="621"/>
      <c r="X1172" s="621"/>
      <c r="Y1172" s="621"/>
      <c r="Z1172" s="621"/>
      <c r="AA1172" s="2683"/>
      <c r="AB1172" s="3215" t="s">
        <v>94</v>
      </c>
      <c r="AC1172" s="1575" t="s">
        <v>55</v>
      </c>
      <c r="AD1172" s="1143" t="s">
        <v>533</v>
      </c>
      <c r="AE1172" s="658"/>
      <c r="AF1172" s="650"/>
      <c r="AG1172" s="650"/>
      <c r="AH1172" s="1501"/>
    </row>
    <row r="1173" ht="15.75" customHeight="1">
      <c r="A1173" s="1501"/>
      <c r="B1173" s="1501"/>
      <c r="C1173" s="841" t="s">
        <v>16988</v>
      </c>
      <c r="D1173" s="1501"/>
      <c r="E1173" s="654"/>
      <c r="F1173" s="643" t="s">
        <v>18602</v>
      </c>
      <c r="G1173" s="643" t="s">
        <v>18603</v>
      </c>
      <c r="H1173" s="2162"/>
      <c r="I1173" s="2306"/>
      <c r="J1173" s="621"/>
      <c r="K1173" s="621"/>
      <c r="L1173" s="621"/>
      <c r="M1173" s="621"/>
      <c r="N1173" s="621"/>
      <c r="O1173" s="621"/>
      <c r="P1173" s="621"/>
      <c r="Q1173" s="621"/>
      <c r="R1173" s="621"/>
      <c r="S1173" s="621"/>
      <c r="T1173" s="621"/>
      <c r="U1173" s="621"/>
      <c r="V1173" s="621"/>
      <c r="W1173" s="621"/>
      <c r="X1173" s="621"/>
      <c r="Y1173" s="621"/>
      <c r="Z1173" s="621"/>
      <c r="AA1173" s="2683"/>
      <c r="AB1173" s="3215">
        <v>1.0</v>
      </c>
      <c r="AC1173" s="1575" t="s">
        <v>55</v>
      </c>
      <c r="AD1173" s="1143" t="s">
        <v>533</v>
      </c>
      <c r="AE1173" s="658"/>
      <c r="AF1173" s="658"/>
      <c r="AG1173" s="658"/>
      <c r="AH1173" s="1501"/>
    </row>
    <row r="1174" ht="15.75" customHeight="1">
      <c r="A1174" s="1501"/>
      <c r="B1174" s="1501"/>
      <c r="C1174" s="1501"/>
      <c r="D1174" s="1124" t="s">
        <v>18604</v>
      </c>
      <c r="E1174" s="654" t="s">
        <v>18212</v>
      </c>
      <c r="F1174" s="643" t="s">
        <v>18605</v>
      </c>
      <c r="G1174" s="643" t="s">
        <v>18606</v>
      </c>
      <c r="H1174" s="2162"/>
      <c r="I1174" s="2306"/>
      <c r="J1174" s="621"/>
      <c r="K1174" s="621"/>
      <c r="L1174" s="621"/>
      <c r="M1174" s="621"/>
      <c r="N1174" s="621"/>
      <c r="O1174" s="621"/>
      <c r="P1174" s="621"/>
      <c r="Q1174" s="621"/>
      <c r="R1174" s="621"/>
      <c r="S1174" s="621"/>
      <c r="T1174" s="621"/>
      <c r="U1174" s="621"/>
      <c r="V1174" s="621"/>
      <c r="W1174" s="621"/>
      <c r="X1174" s="621"/>
      <c r="Y1174" s="621"/>
      <c r="Z1174" s="621"/>
      <c r="AA1174" s="2683"/>
      <c r="AB1174" s="3203">
        <v>3.0</v>
      </c>
      <c r="AC1174" s="1575" t="s">
        <v>55</v>
      </c>
      <c r="AD1174" s="1143" t="s">
        <v>533</v>
      </c>
      <c r="AE1174" s="658"/>
      <c r="AF1174" s="650"/>
      <c r="AG1174" s="650"/>
      <c r="AH1174" s="1501"/>
    </row>
    <row r="1175" ht="15.75" hidden="1" customHeight="1">
      <c r="A1175" s="1501"/>
      <c r="B1175" s="1501" t="s">
        <v>18607</v>
      </c>
      <c r="C1175" s="1501"/>
      <c r="D1175" s="654" t="s">
        <v>18608</v>
      </c>
      <c r="E1175" s="654" t="s">
        <v>18609</v>
      </c>
      <c r="F1175" s="654" t="s">
        <v>18610</v>
      </c>
      <c r="G1175" s="654" t="s">
        <v>18611</v>
      </c>
      <c r="H1175" s="1125"/>
      <c r="I1175" s="1125"/>
      <c r="J1175" s="621"/>
      <c r="K1175" s="621"/>
      <c r="L1175" s="621"/>
      <c r="M1175" s="621"/>
      <c r="N1175" s="621"/>
      <c r="O1175" s="621"/>
      <c r="P1175" s="621"/>
      <c r="Q1175" s="621"/>
      <c r="R1175" s="621"/>
      <c r="S1175" s="621"/>
      <c r="T1175" s="621"/>
      <c r="U1175" s="621"/>
      <c r="V1175" s="621"/>
      <c r="W1175" s="621"/>
      <c r="X1175" s="621"/>
      <c r="Y1175" s="621"/>
      <c r="Z1175" s="621"/>
      <c r="AA1175" s="2683"/>
      <c r="AB1175" s="3203">
        <v>4.0</v>
      </c>
      <c r="AC1175" s="1575" t="s">
        <v>55</v>
      </c>
      <c r="AD1175" s="1575" t="s">
        <v>3208</v>
      </c>
      <c r="AE1175" s="658"/>
      <c r="AF1175" s="658"/>
      <c r="AG1175" s="658"/>
      <c r="AH1175" s="1501"/>
    </row>
    <row r="1176" ht="15.75" customHeight="1">
      <c r="A1176" s="1501"/>
      <c r="B1176" s="1501" t="s">
        <v>18612</v>
      </c>
      <c r="C1176" s="1501"/>
      <c r="D1176" s="1478" t="s">
        <v>18613</v>
      </c>
      <c r="E1176" s="1478" t="s">
        <v>18614</v>
      </c>
      <c r="F1176" s="1478" t="s">
        <v>18615</v>
      </c>
      <c r="G1176" s="732" t="s">
        <v>18616</v>
      </c>
      <c r="H1176" s="2162"/>
      <c r="I1176" s="2162"/>
      <c r="J1176" s="621"/>
      <c r="K1176" s="621"/>
      <c r="L1176" s="621"/>
      <c r="M1176" s="621"/>
      <c r="N1176" s="621"/>
      <c r="O1176" s="621"/>
      <c r="P1176" s="621"/>
      <c r="Q1176" s="621"/>
      <c r="R1176" s="621"/>
      <c r="S1176" s="621"/>
      <c r="T1176" s="621"/>
      <c r="U1176" s="621"/>
      <c r="V1176" s="621"/>
      <c r="W1176" s="621"/>
      <c r="X1176" s="621"/>
      <c r="Y1176" s="621"/>
      <c r="Z1176" s="621"/>
      <c r="AA1176" s="2683"/>
      <c r="AB1176" s="3203">
        <v>2.0</v>
      </c>
      <c r="AC1176" s="1575" t="s">
        <v>55</v>
      </c>
      <c r="AD1176" s="1143" t="s">
        <v>533</v>
      </c>
      <c r="AE1176" s="658"/>
      <c r="AF1176" s="650"/>
      <c r="AG1176" s="650"/>
      <c r="AH1176" s="1501"/>
    </row>
    <row r="1177" ht="15.75" hidden="1" customHeight="1">
      <c r="A1177" s="1501"/>
      <c r="B1177" s="1501"/>
      <c r="C1177" s="1501"/>
      <c r="D1177" s="1478" t="s">
        <v>18617</v>
      </c>
      <c r="E1177" s="1478" t="s">
        <v>11783</v>
      </c>
      <c r="F1177" s="1478" t="s">
        <v>18618</v>
      </c>
      <c r="G1177" s="1478" t="s">
        <v>18619</v>
      </c>
      <c r="H1177" s="1125"/>
      <c r="I1177" s="1125"/>
      <c r="J1177" s="621"/>
      <c r="K1177" s="621"/>
      <c r="L1177" s="621"/>
      <c r="M1177" s="621"/>
      <c r="N1177" s="621"/>
      <c r="O1177" s="621"/>
      <c r="P1177" s="621"/>
      <c r="Q1177" s="621"/>
      <c r="R1177" s="621"/>
      <c r="S1177" s="621"/>
      <c r="T1177" s="621"/>
      <c r="U1177" s="621"/>
      <c r="V1177" s="621"/>
      <c r="W1177" s="621"/>
      <c r="X1177" s="621"/>
      <c r="Y1177" s="621"/>
      <c r="Z1177" s="621"/>
      <c r="AA1177" s="2683"/>
      <c r="AB1177" s="3203">
        <v>4.0</v>
      </c>
      <c r="AC1177" s="1575" t="s">
        <v>55</v>
      </c>
      <c r="AD1177" s="1575" t="s">
        <v>433</v>
      </c>
      <c r="AE1177" s="658"/>
      <c r="AF1177" s="658"/>
      <c r="AG1177" s="658"/>
      <c r="AH1177" s="1501"/>
    </row>
    <row r="1178" ht="15.75" hidden="1" customHeight="1">
      <c r="A1178" s="1501"/>
      <c r="B1178" s="1501"/>
      <c r="C1178" s="1501"/>
      <c r="D1178" s="1500"/>
      <c r="E1178" s="1478" t="s">
        <v>17131</v>
      </c>
      <c r="F1178" s="1478" t="s">
        <v>18618</v>
      </c>
      <c r="G1178" s="1478" t="s">
        <v>18619</v>
      </c>
      <c r="H1178" s="1125"/>
      <c r="I1178" s="1125"/>
      <c r="J1178" s="621"/>
      <c r="K1178" s="621"/>
      <c r="L1178" s="621"/>
      <c r="M1178" s="621"/>
      <c r="N1178" s="621"/>
      <c r="O1178" s="621"/>
      <c r="P1178" s="621"/>
      <c r="Q1178" s="621"/>
      <c r="R1178" s="621"/>
      <c r="S1178" s="621"/>
      <c r="T1178" s="621"/>
      <c r="U1178" s="621"/>
      <c r="V1178" s="621"/>
      <c r="W1178" s="621"/>
      <c r="X1178" s="621"/>
      <c r="Y1178" s="621"/>
      <c r="Z1178" s="621"/>
      <c r="AA1178" s="2683"/>
      <c r="AB1178" s="3203">
        <v>4.0</v>
      </c>
      <c r="AC1178" s="1575" t="s">
        <v>55</v>
      </c>
      <c r="AD1178" s="1575" t="s">
        <v>433</v>
      </c>
      <c r="AE1178" s="658"/>
      <c r="AF1178" s="658"/>
      <c r="AG1178" s="658"/>
      <c r="AH1178" s="1501"/>
    </row>
    <row r="1179" ht="15.75" hidden="1" customHeight="1">
      <c r="A1179" s="1501"/>
      <c r="B1179" s="1501"/>
      <c r="C1179" s="1501"/>
      <c r="D1179" s="1500"/>
      <c r="E1179" s="1478" t="s">
        <v>17908</v>
      </c>
      <c r="F1179" s="1478" t="s">
        <v>18618</v>
      </c>
      <c r="G1179" s="1478" t="s">
        <v>18619</v>
      </c>
      <c r="H1179" s="1125"/>
      <c r="I1179" s="1125"/>
      <c r="J1179" s="621"/>
      <c r="K1179" s="621"/>
      <c r="L1179" s="621"/>
      <c r="M1179" s="621"/>
      <c r="N1179" s="621"/>
      <c r="O1179" s="621"/>
      <c r="P1179" s="621"/>
      <c r="Q1179" s="621"/>
      <c r="R1179" s="621"/>
      <c r="S1179" s="621"/>
      <c r="T1179" s="621"/>
      <c r="U1179" s="621"/>
      <c r="V1179" s="621"/>
      <c r="W1179" s="621"/>
      <c r="X1179" s="621"/>
      <c r="Y1179" s="621"/>
      <c r="Z1179" s="621"/>
      <c r="AA1179" s="2683"/>
      <c r="AB1179" s="3203">
        <v>4.0</v>
      </c>
      <c r="AC1179" s="1575" t="s">
        <v>55</v>
      </c>
      <c r="AD1179" s="1575" t="s">
        <v>433</v>
      </c>
      <c r="AE1179" s="658"/>
      <c r="AF1179" s="658"/>
      <c r="AG1179" s="658"/>
      <c r="AH1179" s="1501"/>
    </row>
    <row r="1180" ht="15.75" hidden="1" customHeight="1">
      <c r="A1180" s="1501"/>
      <c r="B1180" s="1501"/>
      <c r="C1180" s="1501"/>
      <c r="D1180" s="1500"/>
      <c r="E1180" s="1478" t="s">
        <v>17911</v>
      </c>
      <c r="F1180" s="1478" t="s">
        <v>18618</v>
      </c>
      <c r="G1180" s="1478" t="s">
        <v>18619</v>
      </c>
      <c r="H1180" s="1125"/>
      <c r="I1180" s="1125"/>
      <c r="J1180" s="621"/>
      <c r="K1180" s="621"/>
      <c r="L1180" s="621"/>
      <c r="M1180" s="621"/>
      <c r="N1180" s="621"/>
      <c r="O1180" s="621"/>
      <c r="P1180" s="621"/>
      <c r="Q1180" s="621"/>
      <c r="R1180" s="621"/>
      <c r="S1180" s="621"/>
      <c r="T1180" s="621"/>
      <c r="U1180" s="621"/>
      <c r="V1180" s="621"/>
      <c r="W1180" s="621"/>
      <c r="X1180" s="621"/>
      <c r="Y1180" s="621"/>
      <c r="Z1180" s="621"/>
      <c r="AA1180" s="2683"/>
      <c r="AB1180" s="3203">
        <v>4.0</v>
      </c>
      <c r="AC1180" s="1575" t="s">
        <v>55</v>
      </c>
      <c r="AD1180" s="1575" t="s">
        <v>433</v>
      </c>
      <c r="AE1180" s="658"/>
      <c r="AF1180" s="658"/>
      <c r="AG1180" s="658"/>
      <c r="AH1180" s="1501"/>
    </row>
    <row r="1181" ht="15.75" hidden="1" customHeight="1">
      <c r="A1181" s="1501"/>
      <c r="B1181" s="1501"/>
      <c r="C1181" s="1501"/>
      <c r="D1181" s="1478" t="s">
        <v>18620</v>
      </c>
      <c r="E1181" s="1478" t="s">
        <v>18621</v>
      </c>
      <c r="F1181" s="1478" t="s">
        <v>18622</v>
      </c>
      <c r="G1181" s="1478" t="s">
        <v>18623</v>
      </c>
      <c r="H1181" s="1125"/>
      <c r="I1181" s="1125"/>
      <c r="J1181" s="621"/>
      <c r="K1181" s="621"/>
      <c r="L1181" s="621"/>
      <c r="M1181" s="621"/>
      <c r="N1181" s="621"/>
      <c r="O1181" s="621"/>
      <c r="P1181" s="621"/>
      <c r="Q1181" s="621"/>
      <c r="R1181" s="621"/>
      <c r="S1181" s="621"/>
      <c r="T1181" s="621"/>
      <c r="U1181" s="621"/>
      <c r="V1181" s="621"/>
      <c r="W1181" s="621"/>
      <c r="X1181" s="621"/>
      <c r="Y1181" s="621"/>
      <c r="Z1181" s="621"/>
      <c r="AA1181" s="2683"/>
      <c r="AB1181" s="3203">
        <v>4.0</v>
      </c>
      <c r="AC1181" s="1575" t="s">
        <v>55</v>
      </c>
      <c r="AD1181" s="1575" t="s">
        <v>433</v>
      </c>
      <c r="AE1181" s="658"/>
      <c r="AF1181" s="658"/>
      <c r="AG1181" s="658"/>
      <c r="AH1181" s="1501"/>
    </row>
    <row r="1182" ht="15.75" hidden="1" customHeight="1">
      <c r="A1182" s="1501"/>
      <c r="B1182" s="1501"/>
      <c r="C1182" s="1501"/>
      <c r="D1182" s="1478" t="s">
        <v>18624</v>
      </c>
      <c r="E1182" s="1013" t="s">
        <v>18625</v>
      </c>
      <c r="F1182" s="1478" t="s">
        <v>18626</v>
      </c>
      <c r="G1182" s="1478" t="s">
        <v>18627</v>
      </c>
      <c r="H1182" s="1125"/>
      <c r="I1182" s="1125"/>
      <c r="J1182" s="621"/>
      <c r="K1182" s="621"/>
      <c r="L1182" s="621"/>
      <c r="M1182" s="621"/>
      <c r="N1182" s="621"/>
      <c r="O1182" s="621"/>
      <c r="P1182" s="621"/>
      <c r="Q1182" s="621"/>
      <c r="R1182" s="621"/>
      <c r="S1182" s="621"/>
      <c r="T1182" s="621"/>
      <c r="U1182" s="621"/>
      <c r="V1182" s="621"/>
      <c r="W1182" s="621"/>
      <c r="X1182" s="621"/>
      <c r="Y1182" s="621"/>
      <c r="Z1182" s="621"/>
      <c r="AA1182" s="2683"/>
      <c r="AB1182" s="3203">
        <v>4.0</v>
      </c>
      <c r="AC1182" s="1575" t="s">
        <v>55</v>
      </c>
      <c r="AD1182" s="1096" t="s">
        <v>433</v>
      </c>
      <c r="AE1182" s="658"/>
      <c r="AF1182" s="641"/>
      <c r="AG1182" s="641"/>
      <c r="AH1182" s="1501"/>
    </row>
    <row r="1183" ht="15.75" hidden="1" customHeight="1">
      <c r="A1183" s="1501"/>
      <c r="B1183" s="1501"/>
      <c r="C1183" s="1501"/>
      <c r="D1183" s="1478" t="s">
        <v>18628</v>
      </c>
      <c r="E1183" s="1478"/>
      <c r="F1183" s="1478" t="s">
        <v>18629</v>
      </c>
      <c r="G1183" s="1478" t="s">
        <v>18630</v>
      </c>
      <c r="H1183" s="1125"/>
      <c r="I1183" s="1125"/>
      <c r="J1183" s="621"/>
      <c r="K1183" s="621"/>
      <c r="L1183" s="621"/>
      <c r="M1183" s="621"/>
      <c r="N1183" s="621"/>
      <c r="O1183" s="621"/>
      <c r="P1183" s="621"/>
      <c r="Q1183" s="621"/>
      <c r="R1183" s="621"/>
      <c r="S1183" s="621"/>
      <c r="T1183" s="621"/>
      <c r="U1183" s="621"/>
      <c r="V1183" s="621"/>
      <c r="W1183" s="621"/>
      <c r="X1183" s="621"/>
      <c r="Y1183" s="621"/>
      <c r="Z1183" s="621"/>
      <c r="AA1183" s="2683"/>
      <c r="AB1183" s="3203">
        <v>4.0</v>
      </c>
      <c r="AC1183" s="1575" t="s">
        <v>55</v>
      </c>
      <c r="AD1183" s="1575" t="s">
        <v>433</v>
      </c>
      <c r="AE1183" s="658"/>
      <c r="AF1183" s="658"/>
      <c r="AG1183" s="658"/>
      <c r="AH1183" s="1501"/>
    </row>
    <row r="1184" ht="15.75" hidden="1" customHeight="1">
      <c r="A1184" s="1501"/>
      <c r="B1184" s="1501"/>
      <c r="C1184" s="1501"/>
      <c r="D1184" s="1478" t="s">
        <v>18631</v>
      </c>
      <c r="E1184" s="1478" t="s">
        <v>3400</v>
      </c>
      <c r="F1184" s="1478" t="s">
        <v>18632</v>
      </c>
      <c r="G1184" s="1478" t="s">
        <v>18633</v>
      </c>
      <c r="H1184" s="1125"/>
      <c r="I1184" s="1125"/>
      <c r="J1184" s="621"/>
      <c r="K1184" s="621"/>
      <c r="L1184" s="621"/>
      <c r="M1184" s="621"/>
      <c r="N1184" s="621"/>
      <c r="O1184" s="621"/>
      <c r="P1184" s="621"/>
      <c r="Q1184" s="621"/>
      <c r="R1184" s="621"/>
      <c r="S1184" s="621"/>
      <c r="T1184" s="621"/>
      <c r="U1184" s="621"/>
      <c r="V1184" s="621"/>
      <c r="W1184" s="621"/>
      <c r="X1184" s="621"/>
      <c r="Y1184" s="621"/>
      <c r="Z1184" s="621"/>
      <c r="AA1184" s="2683"/>
      <c r="AB1184" s="3203">
        <v>4.0</v>
      </c>
      <c r="AC1184" s="1575" t="s">
        <v>55</v>
      </c>
      <c r="AD1184" s="1575" t="s">
        <v>433</v>
      </c>
      <c r="AE1184" s="658"/>
      <c r="AF1184" s="658"/>
      <c r="AG1184" s="658"/>
      <c r="AH1184" s="1501"/>
    </row>
    <row r="1185" ht="15.75" hidden="1" customHeight="1">
      <c r="A1185" s="1501"/>
      <c r="B1185" s="1501"/>
      <c r="C1185" s="1501"/>
      <c r="D1185" s="1500"/>
      <c r="E1185" s="1478" t="s">
        <v>1366</v>
      </c>
      <c r="F1185" s="1478" t="s">
        <v>18632</v>
      </c>
      <c r="G1185" s="1478" t="s">
        <v>18634</v>
      </c>
      <c r="H1185" s="1125"/>
      <c r="I1185" s="1125"/>
      <c r="J1185" s="621"/>
      <c r="K1185" s="621"/>
      <c r="L1185" s="621"/>
      <c r="M1185" s="621"/>
      <c r="N1185" s="621"/>
      <c r="O1185" s="621"/>
      <c r="P1185" s="621"/>
      <c r="Q1185" s="621"/>
      <c r="R1185" s="621"/>
      <c r="S1185" s="621"/>
      <c r="T1185" s="621"/>
      <c r="U1185" s="621"/>
      <c r="V1185" s="621"/>
      <c r="W1185" s="621"/>
      <c r="X1185" s="621"/>
      <c r="Y1185" s="621"/>
      <c r="Z1185" s="621"/>
      <c r="AA1185" s="2683"/>
      <c r="AB1185" s="3203">
        <v>4.0</v>
      </c>
      <c r="AC1185" s="1575" t="s">
        <v>55</v>
      </c>
      <c r="AD1185" s="1575" t="s">
        <v>433</v>
      </c>
      <c r="AE1185" s="658"/>
      <c r="AF1185" s="658"/>
      <c r="AG1185" s="658"/>
      <c r="AH1185" s="1501"/>
    </row>
    <row r="1186" ht="15.75" hidden="1" customHeight="1">
      <c r="A1186" s="1501"/>
      <c r="B1186" s="1501"/>
      <c r="C1186" s="1501"/>
      <c r="D1186" s="1500"/>
      <c r="E1186" s="1478" t="s">
        <v>17326</v>
      </c>
      <c r="F1186" s="1478" t="s">
        <v>18632</v>
      </c>
      <c r="G1186" s="1478" t="s">
        <v>18635</v>
      </c>
      <c r="H1186" s="1125"/>
      <c r="I1186" s="1125"/>
      <c r="J1186" s="621"/>
      <c r="K1186" s="621"/>
      <c r="L1186" s="621"/>
      <c r="M1186" s="621"/>
      <c r="N1186" s="621"/>
      <c r="O1186" s="621"/>
      <c r="P1186" s="621"/>
      <c r="Q1186" s="621"/>
      <c r="R1186" s="621"/>
      <c r="S1186" s="621"/>
      <c r="T1186" s="621"/>
      <c r="U1186" s="621"/>
      <c r="V1186" s="621"/>
      <c r="W1186" s="621"/>
      <c r="X1186" s="621"/>
      <c r="Y1186" s="621"/>
      <c r="Z1186" s="621"/>
      <c r="AA1186" s="2683"/>
      <c r="AB1186" s="3203">
        <v>4.0</v>
      </c>
      <c r="AC1186" s="1575" t="s">
        <v>55</v>
      </c>
      <c r="AD1186" s="1575" t="s">
        <v>433</v>
      </c>
      <c r="AE1186" s="658"/>
      <c r="AF1186" s="658"/>
      <c r="AG1186" s="658"/>
      <c r="AH1186" s="1501"/>
    </row>
    <row r="1187" ht="15.75" hidden="1" customHeight="1">
      <c r="A1187" s="1501"/>
      <c r="B1187" s="1501"/>
      <c r="C1187" s="1501"/>
      <c r="D1187" s="1500"/>
      <c r="E1187" s="1478" t="s">
        <v>2018</v>
      </c>
      <c r="F1187" s="1478" t="s">
        <v>18632</v>
      </c>
      <c r="G1187" s="1478" t="s">
        <v>18636</v>
      </c>
      <c r="H1187" s="1125"/>
      <c r="I1187" s="1125"/>
      <c r="J1187" s="621"/>
      <c r="K1187" s="621"/>
      <c r="L1187" s="621"/>
      <c r="M1187" s="621"/>
      <c r="N1187" s="621"/>
      <c r="O1187" s="621"/>
      <c r="P1187" s="621"/>
      <c r="Q1187" s="621"/>
      <c r="R1187" s="621"/>
      <c r="S1187" s="621"/>
      <c r="T1187" s="621"/>
      <c r="U1187" s="621"/>
      <c r="V1187" s="621"/>
      <c r="W1187" s="621"/>
      <c r="X1187" s="621"/>
      <c r="Y1187" s="621"/>
      <c r="Z1187" s="621"/>
      <c r="AA1187" s="2683"/>
      <c r="AB1187" s="3203">
        <v>4.0</v>
      </c>
      <c r="AC1187" s="1575" t="s">
        <v>55</v>
      </c>
      <c r="AD1187" s="1575" t="s">
        <v>433</v>
      </c>
      <c r="AE1187" s="658"/>
      <c r="AF1187" s="658"/>
      <c r="AG1187" s="658"/>
      <c r="AH1187" s="1501"/>
    </row>
    <row r="1188" ht="15.75" hidden="1" customHeight="1">
      <c r="A1188" s="1501"/>
      <c r="B1188" s="1501"/>
      <c r="C1188" s="1501"/>
      <c r="D1188" s="1500"/>
      <c r="E1188" s="1478" t="s">
        <v>3411</v>
      </c>
      <c r="F1188" s="1478" t="s">
        <v>18632</v>
      </c>
      <c r="G1188" s="1478" t="s">
        <v>18637</v>
      </c>
      <c r="H1188" s="1125"/>
      <c r="I1188" s="1125"/>
      <c r="J1188" s="621"/>
      <c r="K1188" s="621"/>
      <c r="L1188" s="621"/>
      <c r="M1188" s="621"/>
      <c r="N1188" s="621"/>
      <c r="O1188" s="621"/>
      <c r="P1188" s="621"/>
      <c r="Q1188" s="621"/>
      <c r="R1188" s="621"/>
      <c r="S1188" s="621"/>
      <c r="T1188" s="621"/>
      <c r="U1188" s="621"/>
      <c r="V1188" s="621"/>
      <c r="W1188" s="621"/>
      <c r="X1188" s="621"/>
      <c r="Y1188" s="621"/>
      <c r="Z1188" s="621"/>
      <c r="AA1188" s="2683"/>
      <c r="AB1188" s="3203">
        <v>4.0</v>
      </c>
      <c r="AC1188" s="1575" t="s">
        <v>55</v>
      </c>
      <c r="AD1188" s="1575" t="s">
        <v>433</v>
      </c>
      <c r="AE1188" s="658"/>
      <c r="AF1188" s="658"/>
      <c r="AG1188" s="658"/>
      <c r="AH1188" s="1501"/>
    </row>
    <row r="1189" ht="15.75" hidden="1" customHeight="1">
      <c r="A1189" s="1501"/>
      <c r="B1189" s="1501"/>
      <c r="C1189" s="1501"/>
      <c r="D1189" s="1478" t="s">
        <v>18638</v>
      </c>
      <c r="E1189" s="1478" t="s">
        <v>18639</v>
      </c>
      <c r="F1189" s="1478" t="s">
        <v>18640</v>
      </c>
      <c r="G1189" s="1478" t="s">
        <v>18641</v>
      </c>
      <c r="H1189" s="1125"/>
      <c r="I1189" s="1125"/>
      <c r="J1189" s="621"/>
      <c r="K1189" s="621"/>
      <c r="L1189" s="621"/>
      <c r="M1189" s="621"/>
      <c r="N1189" s="621"/>
      <c r="O1189" s="621"/>
      <c r="P1189" s="621"/>
      <c r="Q1189" s="621"/>
      <c r="R1189" s="621"/>
      <c r="S1189" s="621"/>
      <c r="T1189" s="621"/>
      <c r="U1189" s="621"/>
      <c r="V1189" s="621"/>
      <c r="W1189" s="621"/>
      <c r="X1189" s="621"/>
      <c r="Y1189" s="621"/>
      <c r="Z1189" s="621"/>
      <c r="AA1189" s="2683"/>
      <c r="AB1189" s="3203">
        <v>4.0</v>
      </c>
      <c r="AC1189" s="1575" t="s">
        <v>55</v>
      </c>
      <c r="AD1189" s="1575" t="s">
        <v>433</v>
      </c>
      <c r="AE1189" s="641"/>
      <c r="AF1189" s="641"/>
      <c r="AG1189" s="658"/>
      <c r="AH1189" s="1501"/>
    </row>
    <row r="1190" ht="15.75" hidden="1" customHeight="1">
      <c r="A1190" s="1501"/>
      <c r="B1190" s="1501"/>
      <c r="C1190" s="1501"/>
      <c r="D1190" s="1500"/>
      <c r="E1190" s="1478" t="s">
        <v>18642</v>
      </c>
      <c r="F1190" s="1478" t="s">
        <v>18643</v>
      </c>
      <c r="G1190" s="1478" t="s">
        <v>18644</v>
      </c>
      <c r="H1190" s="1125"/>
      <c r="I1190" s="1125"/>
      <c r="J1190" s="621"/>
      <c r="K1190" s="621"/>
      <c r="L1190" s="621"/>
      <c r="M1190" s="621"/>
      <c r="N1190" s="621"/>
      <c r="O1190" s="621"/>
      <c r="P1190" s="621"/>
      <c r="Q1190" s="621"/>
      <c r="R1190" s="621"/>
      <c r="S1190" s="621"/>
      <c r="T1190" s="621"/>
      <c r="U1190" s="621"/>
      <c r="V1190" s="621"/>
      <c r="W1190" s="621"/>
      <c r="X1190" s="621"/>
      <c r="Y1190" s="621"/>
      <c r="Z1190" s="621"/>
      <c r="AA1190" s="2683"/>
      <c r="AB1190" s="3203">
        <v>4.0</v>
      </c>
      <c r="AC1190" s="1575" t="s">
        <v>55</v>
      </c>
      <c r="AD1190" s="1575" t="s">
        <v>433</v>
      </c>
      <c r="AE1190" s="658"/>
      <c r="AF1190" s="641"/>
      <c r="AG1190" s="658"/>
      <c r="AH1190" s="1501"/>
    </row>
    <row r="1191" ht="15.75" customHeight="1">
      <c r="A1191" s="1501"/>
      <c r="B1191" s="1501"/>
      <c r="C1191" s="1501"/>
      <c r="D1191" s="643" t="s">
        <v>18645</v>
      </c>
      <c r="E1191" s="654" t="s">
        <v>11783</v>
      </c>
      <c r="F1191" s="654" t="s">
        <v>18646</v>
      </c>
      <c r="G1191" s="643" t="s">
        <v>18647</v>
      </c>
      <c r="H1191" s="2162"/>
      <c r="I1191" s="2162"/>
      <c r="J1191" s="621"/>
      <c r="K1191" s="621"/>
      <c r="L1191" s="621"/>
      <c r="M1191" s="621"/>
      <c r="N1191" s="621"/>
      <c r="O1191" s="621"/>
      <c r="P1191" s="621"/>
      <c r="Q1191" s="621"/>
      <c r="R1191" s="621"/>
      <c r="S1191" s="621"/>
      <c r="T1191" s="621"/>
      <c r="U1191" s="621"/>
      <c r="V1191" s="621"/>
      <c r="W1191" s="621"/>
      <c r="X1191" s="621"/>
      <c r="Y1191" s="621"/>
      <c r="Z1191" s="621"/>
      <c r="AA1191" s="2683"/>
      <c r="AB1191" s="3203">
        <v>3.0</v>
      </c>
      <c r="AC1191" s="1575" t="s">
        <v>55</v>
      </c>
      <c r="AD1191" s="1143" t="s">
        <v>9747</v>
      </c>
      <c r="AE1191" s="658"/>
      <c r="AF1191" s="3188" t="s">
        <v>18648</v>
      </c>
      <c r="AG1191" s="640"/>
      <c r="AH1191" s="1501"/>
    </row>
    <row r="1192" ht="15.75" customHeight="1">
      <c r="A1192" s="1501"/>
      <c r="B1192" s="1501"/>
      <c r="C1192" s="1501"/>
      <c r="D1192" s="1501"/>
      <c r="E1192" s="654" t="s">
        <v>17131</v>
      </c>
      <c r="F1192" s="654" t="s">
        <v>18649</v>
      </c>
      <c r="G1192" s="643" t="s">
        <v>18647</v>
      </c>
      <c r="H1192" s="2162"/>
      <c r="I1192" s="2162"/>
      <c r="J1192" s="621"/>
      <c r="K1192" s="621"/>
      <c r="L1192" s="621"/>
      <c r="M1192" s="621"/>
      <c r="N1192" s="621"/>
      <c r="O1192" s="621"/>
      <c r="P1192" s="621"/>
      <c r="Q1192" s="621"/>
      <c r="R1192" s="621"/>
      <c r="S1192" s="621"/>
      <c r="T1192" s="621"/>
      <c r="U1192" s="621"/>
      <c r="V1192" s="621"/>
      <c r="W1192" s="621"/>
      <c r="X1192" s="621"/>
      <c r="Y1192" s="621"/>
      <c r="Z1192" s="621"/>
      <c r="AA1192" s="2683"/>
      <c r="AB1192" s="3203">
        <v>3.0</v>
      </c>
      <c r="AC1192" s="1575" t="s">
        <v>55</v>
      </c>
      <c r="AD1192" s="1143" t="s">
        <v>9747</v>
      </c>
      <c r="AE1192" s="658"/>
      <c r="AF1192" s="650"/>
      <c r="AG1192" s="640"/>
      <c r="AH1192" s="1501"/>
    </row>
    <row r="1193" ht="15.75" hidden="1" customHeight="1">
      <c r="A1193" s="1501"/>
      <c r="B1193" s="1501"/>
      <c r="C1193" s="1501"/>
      <c r="D1193" s="1501"/>
      <c r="E1193" s="654" t="s">
        <v>17908</v>
      </c>
      <c r="F1193" s="654" t="s">
        <v>18650</v>
      </c>
      <c r="G1193" s="654" t="s">
        <v>18651</v>
      </c>
      <c r="H1193" s="1125"/>
      <c r="I1193" s="1125"/>
      <c r="J1193" s="621"/>
      <c r="K1193" s="621"/>
      <c r="L1193" s="621"/>
      <c r="M1193" s="621"/>
      <c r="N1193" s="621"/>
      <c r="O1193" s="621"/>
      <c r="P1193" s="621"/>
      <c r="Q1193" s="621"/>
      <c r="R1193" s="621"/>
      <c r="S1193" s="621"/>
      <c r="T1193" s="621"/>
      <c r="U1193" s="621"/>
      <c r="V1193" s="621"/>
      <c r="W1193" s="621"/>
      <c r="X1193" s="621"/>
      <c r="Y1193" s="621"/>
      <c r="Z1193" s="621"/>
      <c r="AA1193" s="2683"/>
      <c r="AB1193" s="3203">
        <v>4.0</v>
      </c>
      <c r="AC1193" s="1575" t="s">
        <v>55</v>
      </c>
      <c r="AD1193" s="1575" t="s">
        <v>433</v>
      </c>
      <c r="AE1193" s="658"/>
      <c r="AF1193" s="658"/>
      <c r="AG1193" s="658"/>
      <c r="AH1193" s="1501"/>
    </row>
    <row r="1194" ht="15.75" hidden="1" customHeight="1">
      <c r="A1194" s="1501"/>
      <c r="B1194" s="1501"/>
      <c r="C1194" s="1501"/>
      <c r="D1194" s="1501"/>
      <c r="E1194" s="654" t="s">
        <v>17911</v>
      </c>
      <c r="F1194" s="654" t="s">
        <v>18652</v>
      </c>
      <c r="G1194" s="654" t="s">
        <v>18653</v>
      </c>
      <c r="H1194" s="1125"/>
      <c r="I1194" s="1125"/>
      <c r="J1194" s="621"/>
      <c r="K1194" s="621"/>
      <c r="L1194" s="621"/>
      <c r="M1194" s="621"/>
      <c r="N1194" s="621"/>
      <c r="O1194" s="621"/>
      <c r="P1194" s="621"/>
      <c r="Q1194" s="621"/>
      <c r="R1194" s="621"/>
      <c r="S1194" s="621"/>
      <c r="T1194" s="621"/>
      <c r="U1194" s="621"/>
      <c r="V1194" s="621"/>
      <c r="W1194" s="621"/>
      <c r="X1194" s="621"/>
      <c r="Y1194" s="621"/>
      <c r="Z1194" s="621"/>
      <c r="AA1194" s="2683"/>
      <c r="AB1194" s="3203">
        <v>4.0</v>
      </c>
      <c r="AC1194" s="1575" t="s">
        <v>55</v>
      </c>
      <c r="AD1194" s="1575" t="s">
        <v>433</v>
      </c>
      <c r="AE1194" s="658"/>
      <c r="AF1194" s="658"/>
      <c r="AG1194" s="658"/>
      <c r="AH1194" s="1501"/>
    </row>
    <row r="1195" ht="15.75" hidden="1" customHeight="1">
      <c r="A1195" s="1501"/>
      <c r="B1195" s="1501"/>
      <c r="C1195" s="1501"/>
      <c r="D1195" s="1478" t="s">
        <v>18654</v>
      </c>
      <c r="E1195" s="1478" t="s">
        <v>11783</v>
      </c>
      <c r="F1195" s="1478" t="s">
        <v>18655</v>
      </c>
      <c r="G1195" s="732" t="s">
        <v>18656</v>
      </c>
      <c r="H1195" s="2162"/>
      <c r="I1195" s="2306"/>
      <c r="J1195" s="621"/>
      <c r="K1195" s="621"/>
      <c r="L1195" s="621"/>
      <c r="M1195" s="621"/>
      <c r="N1195" s="621"/>
      <c r="O1195" s="621"/>
      <c r="P1195" s="621"/>
      <c r="Q1195" s="621"/>
      <c r="R1195" s="621"/>
      <c r="S1195" s="621"/>
      <c r="T1195" s="621"/>
      <c r="U1195" s="621"/>
      <c r="V1195" s="621"/>
      <c r="W1195" s="621"/>
      <c r="X1195" s="621"/>
      <c r="Y1195" s="621"/>
      <c r="Z1195" s="621"/>
      <c r="AA1195" s="2683"/>
      <c r="AB1195" s="3215">
        <v>4.0</v>
      </c>
      <c r="AC1195" s="1575" t="s">
        <v>55</v>
      </c>
      <c r="AD1195" s="1143" t="s">
        <v>9747</v>
      </c>
      <c r="AE1195" s="658"/>
      <c r="AF1195" s="650"/>
      <c r="AG1195" s="640"/>
      <c r="AH1195" s="1501"/>
    </row>
    <row r="1196" ht="15.75" hidden="1" customHeight="1">
      <c r="A1196" s="1501"/>
      <c r="B1196" s="1501"/>
      <c r="C1196" s="1501"/>
      <c r="D1196" s="1500"/>
      <c r="E1196" s="1478" t="s">
        <v>17131</v>
      </c>
      <c r="F1196" s="1478" t="s">
        <v>18657</v>
      </c>
      <c r="G1196" s="732" t="s">
        <v>18656</v>
      </c>
      <c r="H1196" s="2162"/>
      <c r="I1196" s="2306"/>
      <c r="J1196" s="621"/>
      <c r="K1196" s="621"/>
      <c r="L1196" s="621"/>
      <c r="M1196" s="621"/>
      <c r="N1196" s="621"/>
      <c r="O1196" s="621"/>
      <c r="P1196" s="621"/>
      <c r="Q1196" s="621"/>
      <c r="R1196" s="621"/>
      <c r="S1196" s="621"/>
      <c r="T1196" s="621"/>
      <c r="U1196" s="621"/>
      <c r="V1196" s="621"/>
      <c r="W1196" s="621"/>
      <c r="X1196" s="621"/>
      <c r="Y1196" s="621"/>
      <c r="Z1196" s="621"/>
      <c r="AA1196" s="2683"/>
      <c r="AB1196" s="3215">
        <v>4.0</v>
      </c>
      <c r="AC1196" s="1575" t="s">
        <v>55</v>
      </c>
      <c r="AD1196" s="1143" t="s">
        <v>9747</v>
      </c>
      <c r="AE1196" s="658"/>
      <c r="AF1196" s="650"/>
      <c r="AG1196" s="640"/>
      <c r="AH1196" s="1501"/>
    </row>
    <row r="1197" ht="15.75" hidden="1" customHeight="1">
      <c r="A1197" s="1501"/>
      <c r="B1197" s="1501"/>
      <c r="C1197" s="1501"/>
      <c r="D1197" s="1500"/>
      <c r="E1197" s="1478" t="s">
        <v>17908</v>
      </c>
      <c r="F1197" s="1478" t="s">
        <v>18658</v>
      </c>
      <c r="G1197" s="1478" t="s">
        <v>18659</v>
      </c>
      <c r="H1197" s="1125"/>
      <c r="I1197" s="1125"/>
      <c r="J1197" s="621"/>
      <c r="K1197" s="621"/>
      <c r="L1197" s="621"/>
      <c r="M1197" s="621"/>
      <c r="N1197" s="621"/>
      <c r="O1197" s="621"/>
      <c r="P1197" s="621"/>
      <c r="Q1197" s="621"/>
      <c r="R1197" s="621"/>
      <c r="S1197" s="621"/>
      <c r="T1197" s="621"/>
      <c r="U1197" s="621"/>
      <c r="V1197" s="621"/>
      <c r="W1197" s="621"/>
      <c r="X1197" s="621"/>
      <c r="Y1197" s="621"/>
      <c r="Z1197" s="621"/>
      <c r="AA1197" s="2683"/>
      <c r="AB1197" s="3203">
        <v>4.0</v>
      </c>
      <c r="AC1197" s="1575" t="s">
        <v>55</v>
      </c>
      <c r="AD1197" s="1575" t="s">
        <v>433</v>
      </c>
      <c r="AE1197" s="658"/>
      <c r="AF1197" s="658"/>
      <c r="AG1197" s="658"/>
      <c r="AH1197" s="1501"/>
    </row>
    <row r="1198" ht="15.75" hidden="1" customHeight="1">
      <c r="A1198" s="1501"/>
      <c r="B1198" s="1501"/>
      <c r="C1198" s="1501"/>
      <c r="D1198" s="1500"/>
      <c r="E1198" s="1478" t="s">
        <v>17911</v>
      </c>
      <c r="F1198" s="1478" t="s">
        <v>18660</v>
      </c>
      <c r="G1198" s="1478" t="s">
        <v>18661</v>
      </c>
      <c r="H1198" s="1125"/>
      <c r="I1198" s="1125"/>
      <c r="J1198" s="621"/>
      <c r="K1198" s="621"/>
      <c r="L1198" s="621"/>
      <c r="M1198" s="621"/>
      <c r="N1198" s="621"/>
      <c r="O1198" s="621"/>
      <c r="P1198" s="621"/>
      <c r="Q1198" s="621"/>
      <c r="R1198" s="621"/>
      <c r="S1198" s="621"/>
      <c r="T1198" s="621"/>
      <c r="U1198" s="621"/>
      <c r="V1198" s="621"/>
      <c r="W1198" s="621"/>
      <c r="X1198" s="621"/>
      <c r="Y1198" s="621"/>
      <c r="Z1198" s="621"/>
      <c r="AA1198" s="2683"/>
      <c r="AB1198" s="3203">
        <v>4.0</v>
      </c>
      <c r="AC1198" s="1575" t="s">
        <v>55</v>
      </c>
      <c r="AD1198" s="1575" t="s">
        <v>433</v>
      </c>
      <c r="AE1198" s="658"/>
      <c r="AF1198" s="658"/>
      <c r="AG1198" s="658"/>
      <c r="AH1198" s="1501"/>
    </row>
    <row r="1199" ht="15.75" hidden="1" customHeight="1">
      <c r="A1199" s="1501"/>
      <c r="B1199" s="1478" t="s">
        <v>18662</v>
      </c>
      <c r="C1199" s="1500"/>
      <c r="D1199" s="1500"/>
      <c r="E1199" s="1478" t="s">
        <v>18663</v>
      </c>
      <c r="F1199" s="1478" t="s">
        <v>18664</v>
      </c>
      <c r="G1199" s="1478" t="s">
        <v>18665</v>
      </c>
      <c r="H1199" s="1125"/>
      <c r="I1199" s="1125"/>
      <c r="J1199" s="1125"/>
      <c r="K1199" s="1125"/>
      <c r="L1199" s="621"/>
      <c r="M1199" s="621"/>
      <c r="N1199" s="621"/>
      <c r="O1199" s="621"/>
      <c r="P1199" s="621"/>
      <c r="Q1199" s="621"/>
      <c r="R1199" s="621"/>
      <c r="S1199" s="621"/>
      <c r="T1199" s="621"/>
      <c r="U1199" s="621"/>
      <c r="V1199" s="621"/>
      <c r="W1199" s="621"/>
      <c r="X1199" s="621"/>
      <c r="Y1199" s="621"/>
      <c r="Z1199" s="621"/>
      <c r="AA1199" s="2683"/>
      <c r="AB1199" s="3203">
        <v>4.0</v>
      </c>
      <c r="AC1199" s="1575" t="s">
        <v>55</v>
      </c>
      <c r="AD1199" s="1575" t="s">
        <v>3208</v>
      </c>
      <c r="AE1199" s="641"/>
      <c r="AF1199" s="650" t="s">
        <v>18666</v>
      </c>
      <c r="AG1199" s="650"/>
      <c r="AH1199" s="1501"/>
    </row>
    <row r="1200" ht="15.75" customHeight="1">
      <c r="A1200" s="1501"/>
      <c r="B1200" s="654" t="s">
        <v>9784</v>
      </c>
      <c r="C1200" s="1500"/>
      <c r="D1200" s="1500"/>
      <c r="E1200" s="1478"/>
      <c r="F1200" s="1478"/>
      <c r="G1200" s="1478"/>
      <c r="H1200" s="882" t="s">
        <v>94</v>
      </c>
      <c r="I1200" s="882" t="s">
        <v>94</v>
      </c>
      <c r="J1200" s="621"/>
      <c r="K1200" s="621"/>
      <c r="L1200" s="621"/>
      <c r="M1200" s="621"/>
      <c r="N1200" s="621"/>
      <c r="O1200" s="621"/>
      <c r="P1200" s="621"/>
      <c r="Q1200" s="621"/>
      <c r="R1200" s="621"/>
      <c r="S1200" s="621"/>
      <c r="T1200" s="621"/>
      <c r="U1200" s="621"/>
      <c r="V1200" s="621"/>
      <c r="W1200" s="621"/>
      <c r="X1200" s="621"/>
      <c r="Y1200" s="621"/>
      <c r="Z1200" s="621"/>
      <c r="AA1200" s="2683"/>
      <c r="AB1200" s="3203" t="s">
        <v>94</v>
      </c>
      <c r="AC1200" s="1575" t="s">
        <v>55</v>
      </c>
      <c r="AD1200" s="1575" t="s">
        <v>433</v>
      </c>
      <c r="AE1200" s="658"/>
      <c r="AF1200" s="650"/>
      <c r="AG1200" s="658"/>
      <c r="AH1200" s="1501"/>
    </row>
    <row r="1201" ht="15.75" hidden="1" customHeight="1">
      <c r="A1201" s="1501"/>
      <c r="B1201" s="1501"/>
      <c r="C1201" s="654" t="s">
        <v>9786</v>
      </c>
      <c r="D1201" s="1501"/>
      <c r="E1201" s="654"/>
      <c r="F1201" s="654" t="s">
        <v>18667</v>
      </c>
      <c r="G1201" s="654" t="s">
        <v>18668</v>
      </c>
      <c r="H1201" s="1125"/>
      <c r="I1201" s="1125"/>
      <c r="J1201" s="621"/>
      <c r="K1201" s="621"/>
      <c r="L1201" s="621"/>
      <c r="M1201" s="621"/>
      <c r="N1201" s="621"/>
      <c r="O1201" s="621"/>
      <c r="P1201" s="621"/>
      <c r="Q1201" s="621"/>
      <c r="R1201" s="621"/>
      <c r="S1201" s="621"/>
      <c r="T1201" s="621"/>
      <c r="U1201" s="621"/>
      <c r="V1201" s="621"/>
      <c r="W1201" s="621"/>
      <c r="X1201" s="621"/>
      <c r="Y1201" s="621"/>
      <c r="Z1201" s="621"/>
      <c r="AA1201" s="2683"/>
      <c r="AB1201" s="3203">
        <v>4.0</v>
      </c>
      <c r="AC1201" s="1575" t="s">
        <v>55</v>
      </c>
      <c r="AD1201" s="1575" t="s">
        <v>433</v>
      </c>
      <c r="AE1201" s="658"/>
      <c r="AF1201" s="658"/>
      <c r="AG1201" s="658"/>
      <c r="AH1201" s="1501"/>
    </row>
    <row r="1202" ht="15.75" hidden="1" customHeight="1">
      <c r="A1202" s="1501"/>
      <c r="B1202" s="1501"/>
      <c r="C1202" s="654" t="s">
        <v>9790</v>
      </c>
      <c r="D1202" s="1501"/>
      <c r="E1202" s="654"/>
      <c r="F1202" s="654" t="s">
        <v>18667</v>
      </c>
      <c r="G1202" s="654" t="s">
        <v>18669</v>
      </c>
      <c r="H1202" s="1125"/>
      <c r="I1202" s="1125"/>
      <c r="J1202" s="621"/>
      <c r="K1202" s="621"/>
      <c r="L1202" s="621"/>
      <c r="M1202" s="621"/>
      <c r="N1202" s="621"/>
      <c r="O1202" s="621"/>
      <c r="P1202" s="621"/>
      <c r="Q1202" s="621"/>
      <c r="R1202" s="621"/>
      <c r="S1202" s="621"/>
      <c r="T1202" s="621"/>
      <c r="U1202" s="621"/>
      <c r="V1202" s="621"/>
      <c r="W1202" s="621"/>
      <c r="X1202" s="621"/>
      <c r="Y1202" s="621"/>
      <c r="Z1202" s="621"/>
      <c r="AA1202" s="2683"/>
      <c r="AB1202" s="3203">
        <v>4.0</v>
      </c>
      <c r="AC1202" s="1575" t="s">
        <v>55</v>
      </c>
      <c r="AD1202" s="1575" t="s">
        <v>433</v>
      </c>
      <c r="AE1202" s="658"/>
      <c r="AF1202" s="658"/>
      <c r="AG1202" s="658"/>
      <c r="AH1202" s="1501"/>
    </row>
    <row r="1203" ht="15.75" hidden="1" customHeight="1">
      <c r="A1203" s="1501"/>
      <c r="B1203" s="1501"/>
      <c r="C1203" s="654" t="s">
        <v>9791</v>
      </c>
      <c r="D1203" s="1501"/>
      <c r="E1203" s="654"/>
      <c r="F1203" s="654" t="s">
        <v>18667</v>
      </c>
      <c r="G1203" s="654" t="s">
        <v>18670</v>
      </c>
      <c r="H1203" s="1125"/>
      <c r="I1203" s="1125"/>
      <c r="J1203" s="621"/>
      <c r="K1203" s="621"/>
      <c r="L1203" s="621"/>
      <c r="M1203" s="621"/>
      <c r="N1203" s="621"/>
      <c r="O1203" s="621"/>
      <c r="P1203" s="621"/>
      <c r="Q1203" s="621"/>
      <c r="R1203" s="621"/>
      <c r="S1203" s="621"/>
      <c r="T1203" s="621"/>
      <c r="U1203" s="621"/>
      <c r="V1203" s="621"/>
      <c r="W1203" s="621"/>
      <c r="X1203" s="621"/>
      <c r="Y1203" s="621"/>
      <c r="Z1203" s="621"/>
      <c r="AA1203" s="2683"/>
      <c r="AB1203" s="3203">
        <v>4.0</v>
      </c>
      <c r="AC1203" s="1575" t="s">
        <v>55</v>
      </c>
      <c r="AD1203" s="1575" t="s">
        <v>433</v>
      </c>
      <c r="AE1203" s="658"/>
      <c r="AF1203" s="658"/>
      <c r="AG1203" s="658"/>
      <c r="AH1203" s="1501"/>
    </row>
    <row r="1204" ht="15.75" hidden="1" customHeight="1">
      <c r="A1204" s="1501"/>
      <c r="B1204" s="1501"/>
      <c r="C1204" s="654" t="s">
        <v>18671</v>
      </c>
      <c r="D1204" s="1501"/>
      <c r="E1204" s="654"/>
      <c r="F1204" s="654" t="s">
        <v>18667</v>
      </c>
      <c r="G1204" s="654" t="s">
        <v>18672</v>
      </c>
      <c r="H1204" s="1125"/>
      <c r="I1204" s="1125"/>
      <c r="J1204" s="621"/>
      <c r="K1204" s="621"/>
      <c r="L1204" s="621"/>
      <c r="M1204" s="621"/>
      <c r="N1204" s="621"/>
      <c r="O1204" s="621"/>
      <c r="P1204" s="621"/>
      <c r="Q1204" s="621"/>
      <c r="R1204" s="621"/>
      <c r="S1204" s="621"/>
      <c r="T1204" s="621"/>
      <c r="U1204" s="621"/>
      <c r="V1204" s="621"/>
      <c r="W1204" s="621"/>
      <c r="X1204" s="621"/>
      <c r="Y1204" s="621"/>
      <c r="Z1204" s="621"/>
      <c r="AA1204" s="2683"/>
      <c r="AB1204" s="3203">
        <v>4.0</v>
      </c>
      <c r="AC1204" s="1575" t="s">
        <v>55</v>
      </c>
      <c r="AD1204" s="1575" t="s">
        <v>433</v>
      </c>
      <c r="AE1204" s="658"/>
      <c r="AF1204" s="658"/>
      <c r="AG1204" s="658"/>
      <c r="AH1204" s="1501"/>
    </row>
    <row r="1205" ht="15.75" customHeight="1">
      <c r="A1205" s="1478" t="s">
        <v>18673</v>
      </c>
      <c r="B1205" s="1500"/>
      <c r="C1205" s="1500"/>
      <c r="D1205" s="1500"/>
      <c r="E1205" s="1478"/>
      <c r="F1205" s="1478"/>
      <c r="G1205" s="1478"/>
      <c r="H1205" s="882" t="s">
        <v>94</v>
      </c>
      <c r="I1205" s="882" t="s">
        <v>94</v>
      </c>
      <c r="J1205" s="621"/>
      <c r="K1205" s="621"/>
      <c r="L1205" s="621"/>
      <c r="M1205" s="621"/>
      <c r="N1205" s="621"/>
      <c r="O1205" s="621"/>
      <c r="P1205" s="621"/>
      <c r="Q1205" s="621"/>
      <c r="R1205" s="621"/>
      <c r="S1205" s="621"/>
      <c r="T1205" s="621"/>
      <c r="U1205" s="621"/>
      <c r="V1205" s="621"/>
      <c r="W1205" s="621"/>
      <c r="X1205" s="621"/>
      <c r="Y1205" s="621"/>
      <c r="Z1205" s="621"/>
      <c r="AA1205" s="2683"/>
      <c r="AB1205" s="3203" t="s">
        <v>94</v>
      </c>
      <c r="AC1205" s="1575" t="s">
        <v>55</v>
      </c>
      <c r="AD1205" s="1575" t="s">
        <v>433</v>
      </c>
      <c r="AE1205" s="658"/>
      <c r="AF1205" s="650"/>
      <c r="AG1205" s="658"/>
      <c r="AH1205" s="1501"/>
    </row>
    <row r="1206" ht="15.75" customHeight="1">
      <c r="A1206" s="1500"/>
      <c r="B1206" s="1478" t="s">
        <v>18674</v>
      </c>
      <c r="C1206" s="1500"/>
      <c r="D1206" s="1478" t="s">
        <v>6525</v>
      </c>
      <c r="E1206" s="1478" t="s">
        <v>18675</v>
      </c>
      <c r="F1206" s="1478" t="s">
        <v>18676</v>
      </c>
      <c r="G1206" s="654" t="s">
        <v>18677</v>
      </c>
      <c r="H1206" s="2162"/>
      <c r="I1206" s="2162"/>
      <c r="J1206" s="621"/>
      <c r="K1206" s="621"/>
      <c r="L1206" s="621"/>
      <c r="M1206" s="621"/>
      <c r="N1206" s="621"/>
      <c r="O1206" s="621"/>
      <c r="P1206" s="621"/>
      <c r="Q1206" s="621"/>
      <c r="R1206" s="621"/>
      <c r="S1206" s="621"/>
      <c r="T1206" s="621"/>
      <c r="U1206" s="621"/>
      <c r="V1206" s="621"/>
      <c r="W1206" s="621"/>
      <c r="X1206" s="621"/>
      <c r="Y1206" s="621"/>
      <c r="Z1206" s="621"/>
      <c r="AA1206" s="2683"/>
      <c r="AB1206" s="3203">
        <v>3.0</v>
      </c>
      <c r="AC1206" s="1575" t="s">
        <v>55</v>
      </c>
      <c r="AD1206" s="1575" t="s">
        <v>433</v>
      </c>
      <c r="AE1206" s="3163"/>
      <c r="AF1206" s="650"/>
      <c r="AG1206" s="658"/>
      <c r="AH1206" s="1501"/>
    </row>
    <row r="1207" ht="15.75" hidden="1" customHeight="1">
      <c r="A1207" s="1500"/>
      <c r="B1207" s="1500"/>
      <c r="C1207" s="1500"/>
      <c r="D1207" s="1478" t="s">
        <v>18620</v>
      </c>
      <c r="E1207" s="1478" t="s">
        <v>11783</v>
      </c>
      <c r="F1207" s="1478" t="s">
        <v>18678</v>
      </c>
      <c r="G1207" s="1478" t="s">
        <v>18679</v>
      </c>
      <c r="H1207" s="1125"/>
      <c r="I1207" s="1125"/>
      <c r="J1207" s="621"/>
      <c r="K1207" s="621"/>
      <c r="L1207" s="621"/>
      <c r="M1207" s="621"/>
      <c r="N1207" s="621"/>
      <c r="O1207" s="621"/>
      <c r="P1207" s="621"/>
      <c r="Q1207" s="621"/>
      <c r="R1207" s="621"/>
      <c r="S1207" s="621"/>
      <c r="T1207" s="621"/>
      <c r="U1207" s="621"/>
      <c r="V1207" s="621"/>
      <c r="W1207" s="621"/>
      <c r="X1207" s="621"/>
      <c r="Y1207" s="621"/>
      <c r="Z1207" s="621"/>
      <c r="AA1207" s="2683"/>
      <c r="AB1207" s="3203">
        <v>4.0</v>
      </c>
      <c r="AC1207" s="1575" t="s">
        <v>55</v>
      </c>
      <c r="AD1207" s="1575" t="s">
        <v>433</v>
      </c>
      <c r="AE1207" s="658"/>
      <c r="AF1207" s="650" t="s">
        <v>252</v>
      </c>
      <c r="AG1207" s="658"/>
      <c r="AH1207" s="1501"/>
    </row>
    <row r="1208" ht="15.75" hidden="1" customHeight="1">
      <c r="A1208" s="1500"/>
      <c r="B1208" s="1500"/>
      <c r="C1208" s="1500"/>
      <c r="D1208" s="1500"/>
      <c r="E1208" s="1478" t="s">
        <v>17131</v>
      </c>
      <c r="F1208" s="1478" t="s">
        <v>18678</v>
      </c>
      <c r="G1208" s="1478"/>
      <c r="H1208" s="1125"/>
      <c r="I1208" s="1125"/>
      <c r="J1208" s="621"/>
      <c r="K1208" s="621"/>
      <c r="L1208" s="621"/>
      <c r="M1208" s="621"/>
      <c r="N1208" s="621"/>
      <c r="O1208" s="621"/>
      <c r="P1208" s="621"/>
      <c r="Q1208" s="621"/>
      <c r="R1208" s="621"/>
      <c r="S1208" s="621"/>
      <c r="T1208" s="621"/>
      <c r="U1208" s="621"/>
      <c r="V1208" s="621"/>
      <c r="W1208" s="621"/>
      <c r="X1208" s="621"/>
      <c r="Y1208" s="621"/>
      <c r="Z1208" s="621"/>
      <c r="AA1208" s="2683"/>
      <c r="AB1208" s="3203">
        <v>4.0</v>
      </c>
      <c r="AC1208" s="1575" t="s">
        <v>55</v>
      </c>
      <c r="AD1208" s="1575" t="s">
        <v>433</v>
      </c>
      <c r="AE1208" s="658"/>
      <c r="AF1208" s="658"/>
      <c r="AG1208" s="658"/>
      <c r="AH1208" s="1501"/>
    </row>
    <row r="1209" ht="15.75" hidden="1" customHeight="1">
      <c r="A1209" s="1500"/>
      <c r="B1209" s="1500"/>
      <c r="C1209" s="1500"/>
      <c r="D1209" s="1500"/>
      <c r="E1209" s="1478" t="s">
        <v>17908</v>
      </c>
      <c r="F1209" s="1478" t="s">
        <v>18678</v>
      </c>
      <c r="G1209" s="1478" t="s">
        <v>18679</v>
      </c>
      <c r="H1209" s="1125"/>
      <c r="I1209" s="1125"/>
      <c r="J1209" s="621"/>
      <c r="K1209" s="621"/>
      <c r="L1209" s="621"/>
      <c r="M1209" s="621"/>
      <c r="N1209" s="621"/>
      <c r="O1209" s="621"/>
      <c r="P1209" s="621"/>
      <c r="Q1209" s="621"/>
      <c r="R1209" s="621"/>
      <c r="S1209" s="621"/>
      <c r="T1209" s="621"/>
      <c r="U1209" s="621"/>
      <c r="V1209" s="621"/>
      <c r="W1209" s="621"/>
      <c r="X1209" s="621"/>
      <c r="Y1209" s="621"/>
      <c r="Z1209" s="621"/>
      <c r="AA1209" s="2683"/>
      <c r="AB1209" s="3203">
        <v>4.0</v>
      </c>
      <c r="AC1209" s="1575" t="s">
        <v>55</v>
      </c>
      <c r="AD1209" s="1575" t="s">
        <v>433</v>
      </c>
      <c r="AE1209" s="658"/>
      <c r="AF1209" s="658"/>
      <c r="AG1209" s="658"/>
      <c r="AH1209" s="1501"/>
    </row>
    <row r="1210" ht="15.75" hidden="1" customHeight="1">
      <c r="A1210" s="1500"/>
      <c r="B1210" s="1500"/>
      <c r="C1210" s="1500"/>
      <c r="D1210" s="1500"/>
      <c r="E1210" s="1478" t="s">
        <v>17911</v>
      </c>
      <c r="F1210" s="1478" t="s">
        <v>18678</v>
      </c>
      <c r="G1210" s="1478"/>
      <c r="H1210" s="1125"/>
      <c r="I1210" s="1125"/>
      <c r="J1210" s="621"/>
      <c r="K1210" s="621"/>
      <c r="L1210" s="621"/>
      <c r="M1210" s="621"/>
      <c r="N1210" s="621"/>
      <c r="O1210" s="621"/>
      <c r="P1210" s="621"/>
      <c r="Q1210" s="621"/>
      <c r="R1210" s="621"/>
      <c r="S1210" s="621"/>
      <c r="T1210" s="621"/>
      <c r="U1210" s="621"/>
      <c r="V1210" s="621"/>
      <c r="W1210" s="621"/>
      <c r="X1210" s="621"/>
      <c r="Y1210" s="621"/>
      <c r="Z1210" s="621"/>
      <c r="AA1210" s="2683"/>
      <c r="AB1210" s="3203">
        <v>4.0</v>
      </c>
      <c r="AC1210" s="1575" t="s">
        <v>55</v>
      </c>
      <c r="AD1210" s="1575" t="s">
        <v>433</v>
      </c>
      <c r="AE1210" s="658"/>
      <c r="AF1210" s="658"/>
      <c r="AG1210" s="658"/>
      <c r="AH1210" s="1501"/>
    </row>
    <row r="1211" ht="15.75" customHeight="1">
      <c r="A1211" s="1500"/>
      <c r="B1211" s="1500"/>
      <c r="C1211" s="1478" t="s">
        <v>18680</v>
      </c>
      <c r="D1211" s="1500"/>
      <c r="E1211" s="1478"/>
      <c r="F1211" s="1478"/>
      <c r="G1211" s="1478"/>
      <c r="H1211" s="882" t="s">
        <v>94</v>
      </c>
      <c r="I1211" s="882" t="s">
        <v>94</v>
      </c>
      <c r="J1211" s="621"/>
      <c r="K1211" s="621"/>
      <c r="L1211" s="621"/>
      <c r="M1211" s="621"/>
      <c r="N1211" s="621"/>
      <c r="O1211" s="621"/>
      <c r="P1211" s="621"/>
      <c r="Q1211" s="621"/>
      <c r="R1211" s="621"/>
      <c r="S1211" s="621"/>
      <c r="T1211" s="621"/>
      <c r="U1211" s="621"/>
      <c r="V1211" s="621"/>
      <c r="W1211" s="621"/>
      <c r="X1211" s="621"/>
      <c r="Y1211" s="621"/>
      <c r="Z1211" s="621"/>
      <c r="AA1211" s="2683"/>
      <c r="AB1211" s="3203" t="s">
        <v>94</v>
      </c>
      <c r="AC1211" s="1575" t="s">
        <v>55</v>
      </c>
      <c r="AD1211" s="1575" t="s">
        <v>433</v>
      </c>
      <c r="AE1211" s="658"/>
      <c r="AF1211" s="650"/>
      <c r="AG1211" s="658"/>
      <c r="AH1211" s="1501"/>
    </row>
    <row r="1212" ht="15.75" customHeight="1">
      <c r="A1212" s="1500"/>
      <c r="B1212" s="1500"/>
      <c r="C1212" s="1500"/>
      <c r="D1212" s="1478" t="s">
        <v>3400</v>
      </c>
      <c r="E1212" s="1478"/>
      <c r="F1212" s="1478"/>
      <c r="G1212" s="1478"/>
      <c r="H1212" s="882" t="s">
        <v>94</v>
      </c>
      <c r="I1212" s="882" t="s">
        <v>94</v>
      </c>
      <c r="J1212" s="621"/>
      <c r="K1212" s="621"/>
      <c r="L1212" s="621"/>
      <c r="M1212" s="621"/>
      <c r="N1212" s="621"/>
      <c r="O1212" s="621"/>
      <c r="P1212" s="621"/>
      <c r="Q1212" s="621"/>
      <c r="R1212" s="621"/>
      <c r="S1212" s="621"/>
      <c r="T1212" s="621"/>
      <c r="U1212" s="621"/>
      <c r="V1212" s="621"/>
      <c r="W1212" s="621"/>
      <c r="X1212" s="621"/>
      <c r="Y1212" s="621"/>
      <c r="Z1212" s="621"/>
      <c r="AA1212" s="2683"/>
      <c r="AB1212" s="3203" t="s">
        <v>94</v>
      </c>
      <c r="AC1212" s="1575" t="s">
        <v>55</v>
      </c>
      <c r="AD1212" s="1575" t="s">
        <v>433</v>
      </c>
      <c r="AE1212" s="658"/>
      <c r="AF1212" s="650"/>
      <c r="AG1212" s="658"/>
      <c r="AH1212" s="1501"/>
    </row>
    <row r="1213" ht="15.75" hidden="1" customHeight="1">
      <c r="A1213" s="1500"/>
      <c r="B1213" s="1500"/>
      <c r="C1213" s="1500"/>
      <c r="D1213" s="1500"/>
      <c r="E1213" s="1478" t="s">
        <v>18681</v>
      </c>
      <c r="F1213" s="1478" t="s">
        <v>18682</v>
      </c>
      <c r="G1213" s="1478" t="s">
        <v>18683</v>
      </c>
      <c r="H1213" s="1125"/>
      <c r="I1213" s="1125"/>
      <c r="J1213" s="621"/>
      <c r="K1213" s="621"/>
      <c r="L1213" s="621"/>
      <c r="M1213" s="621"/>
      <c r="N1213" s="621"/>
      <c r="O1213" s="621"/>
      <c r="P1213" s="621"/>
      <c r="Q1213" s="621"/>
      <c r="R1213" s="621"/>
      <c r="S1213" s="621"/>
      <c r="T1213" s="621"/>
      <c r="U1213" s="621"/>
      <c r="V1213" s="621"/>
      <c r="W1213" s="621"/>
      <c r="X1213" s="621"/>
      <c r="Y1213" s="621"/>
      <c r="Z1213" s="621"/>
      <c r="AA1213" s="2683"/>
      <c r="AB1213" s="3203">
        <v>4.0</v>
      </c>
      <c r="AC1213" s="1575" t="s">
        <v>55</v>
      </c>
      <c r="AD1213" s="1575" t="s">
        <v>433</v>
      </c>
      <c r="AE1213" s="658"/>
      <c r="AF1213" s="658"/>
      <c r="AG1213" s="658"/>
      <c r="AH1213" s="1501"/>
    </row>
    <row r="1214" ht="15.75" hidden="1" customHeight="1">
      <c r="A1214" s="1500"/>
      <c r="B1214" s="1500"/>
      <c r="C1214" s="1500"/>
      <c r="D1214" s="1500"/>
      <c r="E1214" s="1478" t="s">
        <v>18684</v>
      </c>
      <c r="F1214" s="1478" t="s">
        <v>18682</v>
      </c>
      <c r="G1214" s="1478" t="s">
        <v>18683</v>
      </c>
      <c r="H1214" s="1125"/>
      <c r="I1214" s="1125"/>
      <c r="J1214" s="621"/>
      <c r="K1214" s="621"/>
      <c r="L1214" s="621"/>
      <c r="M1214" s="621"/>
      <c r="N1214" s="621"/>
      <c r="O1214" s="621"/>
      <c r="P1214" s="621"/>
      <c r="Q1214" s="621"/>
      <c r="R1214" s="621"/>
      <c r="S1214" s="621"/>
      <c r="T1214" s="621"/>
      <c r="U1214" s="621"/>
      <c r="V1214" s="621"/>
      <c r="W1214" s="621"/>
      <c r="X1214" s="621"/>
      <c r="Y1214" s="621"/>
      <c r="Z1214" s="621"/>
      <c r="AA1214" s="2683"/>
      <c r="AB1214" s="3203">
        <v>4.0</v>
      </c>
      <c r="AC1214" s="1575" t="s">
        <v>55</v>
      </c>
      <c r="AD1214" s="1575" t="s">
        <v>433</v>
      </c>
      <c r="AE1214" s="658"/>
      <c r="AF1214" s="658"/>
      <c r="AG1214" s="658"/>
      <c r="AH1214" s="1501"/>
    </row>
    <row r="1215" ht="15.75" hidden="1" customHeight="1">
      <c r="A1215" s="1500"/>
      <c r="B1215" s="1500"/>
      <c r="C1215" s="1500"/>
      <c r="D1215" s="1500"/>
      <c r="E1215" s="1478" t="s">
        <v>18685</v>
      </c>
      <c r="F1215" s="1478" t="s">
        <v>18682</v>
      </c>
      <c r="G1215" s="1478" t="s">
        <v>18683</v>
      </c>
      <c r="H1215" s="1125"/>
      <c r="I1215" s="1125"/>
      <c r="J1215" s="621"/>
      <c r="K1215" s="621"/>
      <c r="L1215" s="621"/>
      <c r="M1215" s="621"/>
      <c r="N1215" s="621"/>
      <c r="O1215" s="621"/>
      <c r="P1215" s="621"/>
      <c r="Q1215" s="621"/>
      <c r="R1215" s="621"/>
      <c r="S1215" s="621"/>
      <c r="T1215" s="621"/>
      <c r="U1215" s="621"/>
      <c r="V1215" s="621"/>
      <c r="W1215" s="621"/>
      <c r="X1215" s="621"/>
      <c r="Y1215" s="621"/>
      <c r="Z1215" s="621"/>
      <c r="AA1215" s="2683"/>
      <c r="AB1215" s="3203">
        <v>4.0</v>
      </c>
      <c r="AC1215" s="1575" t="s">
        <v>55</v>
      </c>
      <c r="AD1215" s="1575" t="s">
        <v>433</v>
      </c>
      <c r="AE1215" s="658"/>
      <c r="AF1215" s="658"/>
      <c r="AG1215" s="658"/>
      <c r="AH1215" s="1501"/>
    </row>
    <row r="1216" ht="15.75" customHeight="1">
      <c r="A1216" s="1500"/>
      <c r="B1216" s="1500"/>
      <c r="C1216" s="1500"/>
      <c r="D1216" s="1500"/>
      <c r="E1216" s="1478" t="s">
        <v>18686</v>
      </c>
      <c r="F1216" s="1478" t="s">
        <v>18682</v>
      </c>
      <c r="G1216" s="1478" t="s">
        <v>18683</v>
      </c>
      <c r="H1216" s="2162"/>
      <c r="I1216" s="2162"/>
      <c r="J1216" s="621"/>
      <c r="K1216" s="621"/>
      <c r="L1216" s="621"/>
      <c r="M1216" s="621"/>
      <c r="N1216" s="621"/>
      <c r="O1216" s="621"/>
      <c r="P1216" s="621"/>
      <c r="Q1216" s="621"/>
      <c r="R1216" s="621"/>
      <c r="S1216" s="621"/>
      <c r="T1216" s="621"/>
      <c r="U1216" s="621"/>
      <c r="V1216" s="621"/>
      <c r="W1216" s="621"/>
      <c r="X1216" s="621"/>
      <c r="Y1216" s="621"/>
      <c r="Z1216" s="621"/>
      <c r="AA1216" s="2683"/>
      <c r="AB1216" s="3203">
        <v>1.0</v>
      </c>
      <c r="AC1216" s="1575" t="s">
        <v>55</v>
      </c>
      <c r="AD1216" s="1575" t="s">
        <v>433</v>
      </c>
      <c r="AE1216" s="2803"/>
      <c r="AF1216" s="650"/>
      <c r="AG1216" s="658"/>
      <c r="AH1216" s="1501"/>
    </row>
    <row r="1217" ht="15.75" hidden="1" customHeight="1">
      <c r="A1217" s="1500"/>
      <c r="B1217" s="1500"/>
      <c r="C1217" s="1500"/>
      <c r="D1217" s="1500"/>
      <c r="E1217" s="1478" t="s">
        <v>18687</v>
      </c>
      <c r="F1217" s="1478" t="s">
        <v>18682</v>
      </c>
      <c r="G1217" s="1478" t="s">
        <v>18683</v>
      </c>
      <c r="H1217" s="1125"/>
      <c r="I1217" s="1125"/>
      <c r="J1217" s="621"/>
      <c r="K1217" s="621"/>
      <c r="L1217" s="621"/>
      <c r="M1217" s="621"/>
      <c r="N1217" s="621"/>
      <c r="O1217" s="621"/>
      <c r="P1217" s="621"/>
      <c r="Q1217" s="621"/>
      <c r="R1217" s="621"/>
      <c r="S1217" s="621"/>
      <c r="T1217" s="621"/>
      <c r="U1217" s="621"/>
      <c r="V1217" s="621"/>
      <c r="W1217" s="621"/>
      <c r="X1217" s="621"/>
      <c r="Y1217" s="621"/>
      <c r="Z1217" s="621"/>
      <c r="AA1217" s="2683"/>
      <c r="AB1217" s="3203">
        <v>4.0</v>
      </c>
      <c r="AC1217" s="1575" t="s">
        <v>55</v>
      </c>
      <c r="AD1217" s="1575" t="s">
        <v>433</v>
      </c>
      <c r="AE1217" s="658"/>
      <c r="AF1217" s="658"/>
      <c r="AG1217" s="658"/>
      <c r="AH1217" s="1501"/>
    </row>
    <row r="1218" ht="15.75" customHeight="1">
      <c r="A1218" s="1500"/>
      <c r="B1218" s="1500"/>
      <c r="C1218" s="1500"/>
      <c r="D1218" s="1500"/>
      <c r="E1218" s="1478" t="s">
        <v>18688</v>
      </c>
      <c r="F1218" s="1478" t="s">
        <v>18682</v>
      </c>
      <c r="G1218" s="1478" t="s">
        <v>18683</v>
      </c>
      <c r="H1218" s="2162"/>
      <c r="I1218" s="2162"/>
      <c r="J1218" s="621"/>
      <c r="K1218" s="621"/>
      <c r="L1218" s="621"/>
      <c r="M1218" s="621"/>
      <c r="N1218" s="621"/>
      <c r="O1218" s="621"/>
      <c r="P1218" s="621"/>
      <c r="Q1218" s="621"/>
      <c r="R1218" s="621"/>
      <c r="S1218" s="621"/>
      <c r="T1218" s="621"/>
      <c r="U1218" s="621"/>
      <c r="V1218" s="621"/>
      <c r="W1218" s="621"/>
      <c r="X1218" s="621"/>
      <c r="Y1218" s="621"/>
      <c r="Z1218" s="621"/>
      <c r="AA1218" s="2683"/>
      <c r="AB1218" s="3203">
        <v>1.0</v>
      </c>
      <c r="AC1218" s="1575" t="s">
        <v>55</v>
      </c>
      <c r="AD1218" s="1575" t="s">
        <v>433</v>
      </c>
      <c r="AE1218" s="641"/>
      <c r="AF1218" s="650"/>
      <c r="AG1218" s="658"/>
      <c r="AH1218" s="1501"/>
    </row>
    <row r="1219" ht="15.75" hidden="1" customHeight="1">
      <c r="A1219" s="1500"/>
      <c r="B1219" s="1500"/>
      <c r="C1219" s="1500"/>
      <c r="D1219" s="1500"/>
      <c r="E1219" s="1478" t="s">
        <v>18689</v>
      </c>
      <c r="F1219" s="1478" t="s">
        <v>18682</v>
      </c>
      <c r="G1219" s="1478" t="s">
        <v>18683</v>
      </c>
      <c r="H1219" s="1125"/>
      <c r="I1219" s="1125"/>
      <c r="J1219" s="621"/>
      <c r="K1219" s="621"/>
      <c r="L1219" s="621"/>
      <c r="M1219" s="621"/>
      <c r="N1219" s="621"/>
      <c r="O1219" s="621"/>
      <c r="P1219" s="621"/>
      <c r="Q1219" s="621"/>
      <c r="R1219" s="621"/>
      <c r="S1219" s="621"/>
      <c r="T1219" s="621"/>
      <c r="U1219" s="621"/>
      <c r="V1219" s="621"/>
      <c r="W1219" s="621"/>
      <c r="X1219" s="621"/>
      <c r="Y1219" s="621"/>
      <c r="Z1219" s="621"/>
      <c r="AA1219" s="2683"/>
      <c r="AB1219" s="3203">
        <v>4.0</v>
      </c>
      <c r="AC1219" s="1575" t="s">
        <v>55</v>
      </c>
      <c r="AD1219" s="1575" t="s">
        <v>433</v>
      </c>
      <c r="AE1219" s="658"/>
      <c r="AF1219" s="658"/>
      <c r="AG1219" s="658"/>
      <c r="AH1219" s="1501"/>
    </row>
    <row r="1220" ht="15.75" hidden="1" customHeight="1">
      <c r="A1220" s="1500"/>
      <c r="B1220" s="1500"/>
      <c r="C1220" s="1500"/>
      <c r="D1220" s="1500"/>
      <c r="E1220" s="1478" t="s">
        <v>18690</v>
      </c>
      <c r="F1220" s="1478" t="s">
        <v>18682</v>
      </c>
      <c r="G1220" s="1478" t="s">
        <v>18683</v>
      </c>
      <c r="H1220" s="1125"/>
      <c r="I1220" s="1125"/>
      <c r="J1220" s="621"/>
      <c r="K1220" s="621"/>
      <c r="L1220" s="621"/>
      <c r="M1220" s="621"/>
      <c r="N1220" s="621"/>
      <c r="O1220" s="621"/>
      <c r="P1220" s="621"/>
      <c r="Q1220" s="621"/>
      <c r="R1220" s="621"/>
      <c r="S1220" s="621"/>
      <c r="T1220" s="621"/>
      <c r="U1220" s="621"/>
      <c r="V1220" s="621"/>
      <c r="W1220" s="621"/>
      <c r="X1220" s="621"/>
      <c r="Y1220" s="621"/>
      <c r="Z1220" s="621"/>
      <c r="AA1220" s="2683"/>
      <c r="AB1220" s="3203">
        <v>4.0</v>
      </c>
      <c r="AC1220" s="1575" t="s">
        <v>55</v>
      </c>
      <c r="AD1220" s="1575" t="s">
        <v>433</v>
      </c>
      <c r="AE1220" s="658"/>
      <c r="AF1220" s="658"/>
      <c r="AG1220" s="658"/>
      <c r="AH1220" s="1501"/>
    </row>
    <row r="1221" ht="15.75" hidden="1" customHeight="1">
      <c r="A1221" s="1500"/>
      <c r="B1221" s="1500"/>
      <c r="C1221" s="1500"/>
      <c r="D1221" s="1500"/>
      <c r="E1221" s="1478" t="s">
        <v>18691</v>
      </c>
      <c r="F1221" s="1478" t="s">
        <v>18682</v>
      </c>
      <c r="G1221" s="1478" t="s">
        <v>18683</v>
      </c>
      <c r="H1221" s="1125"/>
      <c r="I1221" s="1125"/>
      <c r="J1221" s="621"/>
      <c r="K1221" s="621"/>
      <c r="L1221" s="621"/>
      <c r="M1221" s="621"/>
      <c r="N1221" s="621"/>
      <c r="O1221" s="621"/>
      <c r="P1221" s="621"/>
      <c r="Q1221" s="621"/>
      <c r="R1221" s="621"/>
      <c r="S1221" s="621"/>
      <c r="T1221" s="621"/>
      <c r="U1221" s="621"/>
      <c r="V1221" s="621"/>
      <c r="W1221" s="621"/>
      <c r="X1221" s="621"/>
      <c r="Y1221" s="621"/>
      <c r="Z1221" s="621"/>
      <c r="AA1221" s="2683"/>
      <c r="AB1221" s="3203">
        <v>4.0</v>
      </c>
      <c r="AC1221" s="1575" t="s">
        <v>55</v>
      </c>
      <c r="AD1221" s="1575" t="s">
        <v>433</v>
      </c>
      <c r="AE1221" s="658"/>
      <c r="AF1221" s="658"/>
      <c r="AG1221" s="658"/>
      <c r="AH1221" s="1501"/>
    </row>
    <row r="1222" ht="15.75" customHeight="1">
      <c r="A1222" s="1500"/>
      <c r="B1222" s="1500"/>
      <c r="C1222" s="1500"/>
      <c r="D1222" s="1478" t="s">
        <v>18692</v>
      </c>
      <c r="E1222" s="1478"/>
      <c r="F1222" s="1478"/>
      <c r="G1222" s="1478"/>
      <c r="H1222" s="882" t="s">
        <v>94</v>
      </c>
      <c r="I1222" s="882" t="s">
        <v>94</v>
      </c>
      <c r="J1222" s="621"/>
      <c r="K1222" s="621"/>
      <c r="L1222" s="621"/>
      <c r="M1222" s="621"/>
      <c r="N1222" s="621"/>
      <c r="O1222" s="621"/>
      <c r="P1222" s="621"/>
      <c r="Q1222" s="621"/>
      <c r="R1222" s="621"/>
      <c r="S1222" s="621"/>
      <c r="T1222" s="621"/>
      <c r="U1222" s="621"/>
      <c r="V1222" s="621"/>
      <c r="W1222" s="621"/>
      <c r="X1222" s="621"/>
      <c r="Y1222" s="621"/>
      <c r="Z1222" s="621"/>
      <c r="AA1222" s="2683"/>
      <c r="AB1222" s="3203" t="s">
        <v>94</v>
      </c>
      <c r="AC1222" s="1575" t="s">
        <v>55</v>
      </c>
      <c r="AD1222" s="1575" t="s">
        <v>433</v>
      </c>
      <c r="AE1222" s="658"/>
      <c r="AF1222" s="650"/>
      <c r="AG1222" s="658"/>
      <c r="AH1222" s="1501"/>
    </row>
    <row r="1223" ht="15.75" hidden="1" customHeight="1">
      <c r="A1223" s="1500"/>
      <c r="B1223" s="1500"/>
      <c r="C1223" s="1500"/>
      <c r="D1223" s="1500"/>
      <c r="E1223" s="1478" t="s">
        <v>18693</v>
      </c>
      <c r="F1223" s="1478" t="s">
        <v>18682</v>
      </c>
      <c r="G1223" s="1478" t="s">
        <v>18694</v>
      </c>
      <c r="H1223" s="1125"/>
      <c r="I1223" s="1125"/>
      <c r="J1223" s="621"/>
      <c r="K1223" s="621"/>
      <c r="L1223" s="621"/>
      <c r="M1223" s="621"/>
      <c r="N1223" s="621"/>
      <c r="O1223" s="621"/>
      <c r="P1223" s="621"/>
      <c r="Q1223" s="621"/>
      <c r="R1223" s="621"/>
      <c r="S1223" s="621"/>
      <c r="T1223" s="621"/>
      <c r="U1223" s="621"/>
      <c r="V1223" s="621"/>
      <c r="W1223" s="621"/>
      <c r="X1223" s="621"/>
      <c r="Y1223" s="621"/>
      <c r="Z1223" s="621"/>
      <c r="AA1223" s="2683"/>
      <c r="AB1223" s="3203">
        <v>4.0</v>
      </c>
      <c r="AC1223" s="1575" t="s">
        <v>55</v>
      </c>
      <c r="AD1223" s="1575" t="s">
        <v>433</v>
      </c>
      <c r="AE1223" s="658"/>
      <c r="AF1223" s="658"/>
      <c r="AG1223" s="658"/>
      <c r="AH1223" s="1501"/>
    </row>
    <row r="1224" ht="15.75" hidden="1" customHeight="1">
      <c r="A1224" s="1500"/>
      <c r="B1224" s="1500"/>
      <c r="C1224" s="1500"/>
      <c r="D1224" s="1500"/>
      <c r="E1224" s="1478" t="s">
        <v>18695</v>
      </c>
      <c r="F1224" s="1478" t="s">
        <v>18682</v>
      </c>
      <c r="G1224" s="1478" t="s">
        <v>18694</v>
      </c>
      <c r="H1224" s="1125"/>
      <c r="I1224" s="1125"/>
      <c r="J1224" s="621"/>
      <c r="K1224" s="621"/>
      <c r="L1224" s="621"/>
      <c r="M1224" s="621"/>
      <c r="N1224" s="621"/>
      <c r="O1224" s="621"/>
      <c r="P1224" s="621"/>
      <c r="Q1224" s="621"/>
      <c r="R1224" s="621"/>
      <c r="S1224" s="621"/>
      <c r="T1224" s="621"/>
      <c r="U1224" s="621"/>
      <c r="V1224" s="621"/>
      <c r="W1224" s="621"/>
      <c r="X1224" s="621"/>
      <c r="Y1224" s="621"/>
      <c r="Z1224" s="621"/>
      <c r="AA1224" s="2683"/>
      <c r="AB1224" s="3203">
        <v>4.0</v>
      </c>
      <c r="AC1224" s="1575" t="s">
        <v>55</v>
      </c>
      <c r="AD1224" s="1575" t="s">
        <v>433</v>
      </c>
      <c r="AE1224" s="658"/>
      <c r="AF1224" s="658"/>
      <c r="AG1224" s="658"/>
      <c r="AH1224" s="1501"/>
    </row>
    <row r="1225" ht="15.75" hidden="1" customHeight="1">
      <c r="A1225" s="1500"/>
      <c r="B1225" s="1500"/>
      <c r="C1225" s="1500"/>
      <c r="D1225" s="1500"/>
      <c r="E1225" s="1478" t="s">
        <v>18696</v>
      </c>
      <c r="F1225" s="1478" t="s">
        <v>18682</v>
      </c>
      <c r="G1225" s="1478" t="s">
        <v>18694</v>
      </c>
      <c r="H1225" s="1125"/>
      <c r="I1225" s="1125"/>
      <c r="J1225" s="621"/>
      <c r="K1225" s="621"/>
      <c r="L1225" s="621"/>
      <c r="M1225" s="621"/>
      <c r="N1225" s="621"/>
      <c r="O1225" s="621"/>
      <c r="P1225" s="621"/>
      <c r="Q1225" s="621"/>
      <c r="R1225" s="621"/>
      <c r="S1225" s="621"/>
      <c r="T1225" s="621"/>
      <c r="U1225" s="621"/>
      <c r="V1225" s="621"/>
      <c r="W1225" s="621"/>
      <c r="X1225" s="621"/>
      <c r="Y1225" s="621"/>
      <c r="Z1225" s="621"/>
      <c r="AA1225" s="2683"/>
      <c r="AB1225" s="3203">
        <v>4.0</v>
      </c>
      <c r="AC1225" s="1575" t="s">
        <v>55</v>
      </c>
      <c r="AD1225" s="1575" t="s">
        <v>433</v>
      </c>
      <c r="AE1225" s="658"/>
      <c r="AF1225" s="658"/>
      <c r="AG1225" s="658"/>
      <c r="AH1225" s="1501"/>
    </row>
    <row r="1226" ht="15.75" hidden="1" customHeight="1">
      <c r="A1226" s="1500"/>
      <c r="B1226" s="1500"/>
      <c r="C1226" s="1500"/>
      <c r="D1226" s="1500"/>
      <c r="E1226" s="1478" t="s">
        <v>18697</v>
      </c>
      <c r="F1226" s="1478" t="s">
        <v>18682</v>
      </c>
      <c r="G1226" s="1478" t="s">
        <v>18694</v>
      </c>
      <c r="H1226" s="1125"/>
      <c r="I1226" s="1125"/>
      <c r="J1226" s="621"/>
      <c r="K1226" s="621"/>
      <c r="L1226" s="621"/>
      <c r="M1226" s="621"/>
      <c r="N1226" s="621"/>
      <c r="O1226" s="621"/>
      <c r="P1226" s="621"/>
      <c r="Q1226" s="621"/>
      <c r="R1226" s="621"/>
      <c r="S1226" s="621"/>
      <c r="T1226" s="621"/>
      <c r="U1226" s="621"/>
      <c r="V1226" s="621"/>
      <c r="W1226" s="621"/>
      <c r="X1226" s="621"/>
      <c r="Y1226" s="621"/>
      <c r="Z1226" s="621"/>
      <c r="AA1226" s="2683"/>
      <c r="AB1226" s="3203">
        <v>4.0</v>
      </c>
      <c r="AC1226" s="1575" t="s">
        <v>55</v>
      </c>
      <c r="AD1226" s="1575" t="s">
        <v>433</v>
      </c>
      <c r="AE1226" s="658"/>
      <c r="AF1226" s="658"/>
      <c r="AG1226" s="658"/>
      <c r="AH1226" s="1501"/>
    </row>
    <row r="1227" ht="15.75" customHeight="1">
      <c r="A1227" s="1500"/>
      <c r="B1227" s="1500"/>
      <c r="C1227" s="1478" t="s">
        <v>18698</v>
      </c>
      <c r="D1227" s="1500"/>
      <c r="E1227" s="1478"/>
      <c r="F1227" s="1478"/>
      <c r="G1227" s="1478"/>
      <c r="H1227" s="882" t="s">
        <v>94</v>
      </c>
      <c r="I1227" s="882" t="s">
        <v>94</v>
      </c>
      <c r="J1227" s="621"/>
      <c r="K1227" s="621"/>
      <c r="L1227" s="621"/>
      <c r="M1227" s="621"/>
      <c r="N1227" s="621"/>
      <c r="O1227" s="621"/>
      <c r="P1227" s="621"/>
      <c r="Q1227" s="621"/>
      <c r="R1227" s="621"/>
      <c r="S1227" s="621"/>
      <c r="T1227" s="621"/>
      <c r="U1227" s="621"/>
      <c r="V1227" s="621"/>
      <c r="W1227" s="621"/>
      <c r="X1227" s="621"/>
      <c r="Y1227" s="621"/>
      <c r="Z1227" s="621"/>
      <c r="AA1227" s="2683"/>
      <c r="AB1227" s="3203" t="s">
        <v>94</v>
      </c>
      <c r="AC1227" s="1575" t="s">
        <v>55</v>
      </c>
      <c r="AD1227" s="1575" t="s">
        <v>433</v>
      </c>
      <c r="AE1227" s="658"/>
      <c r="AF1227" s="650"/>
      <c r="AG1227" s="658"/>
      <c r="AH1227" s="1501"/>
    </row>
    <row r="1228" ht="15.75" hidden="1" customHeight="1">
      <c r="A1228" s="1500"/>
      <c r="B1228" s="1500"/>
      <c r="C1228" s="1500"/>
      <c r="D1228" s="1500"/>
      <c r="E1228" s="1478" t="s">
        <v>18699</v>
      </c>
      <c r="F1228" s="1478" t="s">
        <v>18682</v>
      </c>
      <c r="G1228" s="1478" t="s">
        <v>18700</v>
      </c>
      <c r="H1228" s="1125"/>
      <c r="I1228" s="1125"/>
      <c r="J1228" s="621"/>
      <c r="K1228" s="621"/>
      <c r="L1228" s="621"/>
      <c r="M1228" s="621"/>
      <c r="N1228" s="621"/>
      <c r="O1228" s="621"/>
      <c r="P1228" s="621"/>
      <c r="Q1228" s="621"/>
      <c r="R1228" s="621"/>
      <c r="S1228" s="621"/>
      <c r="T1228" s="621"/>
      <c r="U1228" s="621"/>
      <c r="V1228" s="621"/>
      <c r="W1228" s="621"/>
      <c r="X1228" s="621"/>
      <c r="Y1228" s="621"/>
      <c r="Z1228" s="621"/>
      <c r="AA1228" s="2683"/>
      <c r="AB1228" s="3203">
        <v>4.0</v>
      </c>
      <c r="AC1228" s="1575" t="s">
        <v>55</v>
      </c>
      <c r="AD1228" s="1575" t="s">
        <v>433</v>
      </c>
      <c r="AE1228" s="658"/>
      <c r="AF1228" s="658"/>
      <c r="AG1228" s="658"/>
      <c r="AH1228" s="1501"/>
    </row>
    <row r="1229" ht="15.75" hidden="1" customHeight="1">
      <c r="A1229" s="1500"/>
      <c r="B1229" s="1500"/>
      <c r="C1229" s="1500"/>
      <c r="D1229" s="1500"/>
      <c r="E1229" s="1478" t="s">
        <v>18701</v>
      </c>
      <c r="F1229" s="1478" t="s">
        <v>18682</v>
      </c>
      <c r="G1229" s="1478" t="s">
        <v>18700</v>
      </c>
      <c r="H1229" s="1125"/>
      <c r="I1229" s="1125"/>
      <c r="J1229" s="621"/>
      <c r="K1229" s="621"/>
      <c r="L1229" s="621"/>
      <c r="M1229" s="621"/>
      <c r="N1229" s="621"/>
      <c r="O1229" s="621"/>
      <c r="P1229" s="621"/>
      <c r="Q1229" s="621"/>
      <c r="R1229" s="621"/>
      <c r="S1229" s="621"/>
      <c r="T1229" s="621"/>
      <c r="U1229" s="621"/>
      <c r="V1229" s="621"/>
      <c r="W1229" s="621"/>
      <c r="X1229" s="621"/>
      <c r="Y1229" s="621"/>
      <c r="Z1229" s="621"/>
      <c r="AA1229" s="2683"/>
      <c r="AB1229" s="3203">
        <v>4.0</v>
      </c>
      <c r="AC1229" s="1575" t="s">
        <v>55</v>
      </c>
      <c r="AD1229" s="1575" t="s">
        <v>433</v>
      </c>
      <c r="AE1229" s="658"/>
      <c r="AF1229" s="658"/>
      <c r="AG1229" s="658"/>
      <c r="AH1229" s="1501"/>
    </row>
    <row r="1230" ht="15.75" hidden="1" customHeight="1">
      <c r="A1230" s="1500"/>
      <c r="B1230" s="1500"/>
      <c r="C1230" s="1500"/>
      <c r="D1230" s="1500"/>
      <c r="E1230" s="1478" t="s">
        <v>18702</v>
      </c>
      <c r="F1230" s="1478" t="s">
        <v>18682</v>
      </c>
      <c r="G1230" s="1478" t="s">
        <v>18700</v>
      </c>
      <c r="H1230" s="1125"/>
      <c r="I1230" s="1125"/>
      <c r="J1230" s="621"/>
      <c r="K1230" s="621"/>
      <c r="L1230" s="621"/>
      <c r="M1230" s="621"/>
      <c r="N1230" s="621"/>
      <c r="O1230" s="621"/>
      <c r="P1230" s="621"/>
      <c r="Q1230" s="621"/>
      <c r="R1230" s="621"/>
      <c r="S1230" s="621"/>
      <c r="T1230" s="621"/>
      <c r="U1230" s="621"/>
      <c r="V1230" s="621"/>
      <c r="W1230" s="621"/>
      <c r="X1230" s="621"/>
      <c r="Y1230" s="621"/>
      <c r="Z1230" s="621"/>
      <c r="AA1230" s="2683"/>
      <c r="AB1230" s="3203">
        <v>4.0</v>
      </c>
      <c r="AC1230" s="1575" t="s">
        <v>55</v>
      </c>
      <c r="AD1230" s="1575" t="s">
        <v>433</v>
      </c>
      <c r="AE1230" s="658"/>
      <c r="AF1230" s="658"/>
      <c r="AG1230" s="658"/>
      <c r="AH1230" s="1501"/>
    </row>
    <row r="1231" ht="15.75" hidden="1" customHeight="1">
      <c r="A1231" s="1500"/>
      <c r="B1231" s="1500"/>
      <c r="C1231" s="1500"/>
      <c r="D1231" s="1500"/>
      <c r="E1231" s="1478" t="s">
        <v>18703</v>
      </c>
      <c r="F1231" s="1478" t="s">
        <v>18682</v>
      </c>
      <c r="G1231" s="1478" t="s">
        <v>18700</v>
      </c>
      <c r="H1231" s="1125"/>
      <c r="I1231" s="1125"/>
      <c r="J1231" s="621"/>
      <c r="K1231" s="621"/>
      <c r="L1231" s="621"/>
      <c r="M1231" s="621"/>
      <c r="N1231" s="621"/>
      <c r="O1231" s="621"/>
      <c r="P1231" s="621"/>
      <c r="Q1231" s="621"/>
      <c r="R1231" s="621"/>
      <c r="S1231" s="621"/>
      <c r="T1231" s="621"/>
      <c r="U1231" s="621"/>
      <c r="V1231" s="621"/>
      <c r="W1231" s="621"/>
      <c r="X1231" s="621"/>
      <c r="Y1231" s="621"/>
      <c r="Z1231" s="621"/>
      <c r="AA1231" s="2683"/>
      <c r="AB1231" s="3203">
        <v>4.0</v>
      </c>
      <c r="AC1231" s="1575" t="s">
        <v>55</v>
      </c>
      <c r="AD1231" s="1575" t="s">
        <v>433</v>
      </c>
      <c r="AE1231" s="658"/>
      <c r="AF1231" s="658"/>
      <c r="AG1231" s="658"/>
      <c r="AH1231" s="1501"/>
    </row>
    <row r="1232" ht="15.75" hidden="1" customHeight="1">
      <c r="A1232" s="1500"/>
      <c r="B1232" s="1500"/>
      <c r="C1232" s="1500"/>
      <c r="D1232" s="1500"/>
      <c r="E1232" s="1478" t="s">
        <v>18704</v>
      </c>
      <c r="F1232" s="1478" t="s">
        <v>18682</v>
      </c>
      <c r="G1232" s="1478" t="s">
        <v>18700</v>
      </c>
      <c r="H1232" s="1125"/>
      <c r="I1232" s="1125"/>
      <c r="J1232" s="621"/>
      <c r="K1232" s="621"/>
      <c r="L1232" s="621"/>
      <c r="M1232" s="621"/>
      <c r="N1232" s="621"/>
      <c r="O1232" s="621"/>
      <c r="P1232" s="621"/>
      <c r="Q1232" s="621"/>
      <c r="R1232" s="621"/>
      <c r="S1232" s="621"/>
      <c r="T1232" s="621"/>
      <c r="U1232" s="621"/>
      <c r="V1232" s="621"/>
      <c r="W1232" s="621"/>
      <c r="X1232" s="621"/>
      <c r="Y1232" s="621"/>
      <c r="Z1232" s="621"/>
      <c r="AA1232" s="2683"/>
      <c r="AB1232" s="3203">
        <v>4.0</v>
      </c>
      <c r="AC1232" s="1575" t="s">
        <v>55</v>
      </c>
      <c r="AD1232" s="1575" t="s">
        <v>433</v>
      </c>
      <c r="AE1232" s="658"/>
      <c r="AF1232" s="658"/>
      <c r="AG1232" s="658"/>
      <c r="AH1232" s="1501"/>
    </row>
    <row r="1233" ht="15.75" hidden="1" customHeight="1">
      <c r="A1233" s="1500"/>
      <c r="B1233" s="1500"/>
      <c r="C1233" s="1500"/>
      <c r="D1233" s="1500"/>
      <c r="E1233" s="1478" t="s">
        <v>18705</v>
      </c>
      <c r="F1233" s="1478" t="s">
        <v>18682</v>
      </c>
      <c r="G1233" s="1478" t="s">
        <v>18700</v>
      </c>
      <c r="H1233" s="1125"/>
      <c r="I1233" s="1125"/>
      <c r="J1233" s="621"/>
      <c r="K1233" s="621"/>
      <c r="L1233" s="621"/>
      <c r="M1233" s="621"/>
      <c r="N1233" s="621"/>
      <c r="O1233" s="621"/>
      <c r="P1233" s="621"/>
      <c r="Q1233" s="621"/>
      <c r="R1233" s="621"/>
      <c r="S1233" s="621"/>
      <c r="T1233" s="621"/>
      <c r="U1233" s="621"/>
      <c r="V1233" s="621"/>
      <c r="W1233" s="621"/>
      <c r="X1233" s="621"/>
      <c r="Y1233" s="621"/>
      <c r="Z1233" s="621"/>
      <c r="AA1233" s="2683"/>
      <c r="AB1233" s="3203">
        <v>4.0</v>
      </c>
      <c r="AC1233" s="1575" t="s">
        <v>55</v>
      </c>
      <c r="AD1233" s="1575" t="s">
        <v>433</v>
      </c>
      <c r="AE1233" s="658"/>
      <c r="AF1233" s="658"/>
      <c r="AG1233" s="658"/>
      <c r="AH1233" s="1501"/>
    </row>
    <row r="1234" ht="15.75" hidden="1" customHeight="1">
      <c r="A1234" s="1500"/>
      <c r="B1234" s="1500"/>
      <c r="C1234" s="1500"/>
      <c r="D1234" s="1500"/>
      <c r="E1234" s="1478" t="s">
        <v>18706</v>
      </c>
      <c r="F1234" s="1478" t="s">
        <v>18682</v>
      </c>
      <c r="G1234" s="1478" t="s">
        <v>18700</v>
      </c>
      <c r="H1234" s="1125"/>
      <c r="I1234" s="1125"/>
      <c r="J1234" s="621"/>
      <c r="K1234" s="621"/>
      <c r="L1234" s="621"/>
      <c r="M1234" s="621"/>
      <c r="N1234" s="621"/>
      <c r="O1234" s="621"/>
      <c r="P1234" s="621"/>
      <c r="Q1234" s="621"/>
      <c r="R1234" s="621"/>
      <c r="S1234" s="621"/>
      <c r="T1234" s="621"/>
      <c r="U1234" s="621"/>
      <c r="V1234" s="621"/>
      <c r="W1234" s="621"/>
      <c r="X1234" s="621"/>
      <c r="Y1234" s="621"/>
      <c r="Z1234" s="621"/>
      <c r="AA1234" s="2683"/>
      <c r="AB1234" s="3203">
        <v>4.0</v>
      </c>
      <c r="AC1234" s="1575" t="s">
        <v>55</v>
      </c>
      <c r="AD1234" s="1575" t="s">
        <v>433</v>
      </c>
      <c r="AE1234" s="658"/>
      <c r="AF1234" s="658"/>
      <c r="AG1234" s="658"/>
      <c r="AH1234" s="1501"/>
    </row>
    <row r="1235" ht="15.75" customHeight="1">
      <c r="A1235" s="1500"/>
      <c r="B1235" s="1500"/>
      <c r="C1235" s="1500"/>
      <c r="D1235" s="1500"/>
      <c r="E1235" s="1478" t="s">
        <v>18707</v>
      </c>
      <c r="F1235" s="1478" t="s">
        <v>18682</v>
      </c>
      <c r="G1235" s="1478" t="s">
        <v>18700</v>
      </c>
      <c r="H1235" s="2162"/>
      <c r="I1235" s="2162"/>
      <c r="J1235" s="621"/>
      <c r="K1235" s="621"/>
      <c r="L1235" s="621"/>
      <c r="M1235" s="621"/>
      <c r="N1235" s="621"/>
      <c r="O1235" s="621"/>
      <c r="P1235" s="621"/>
      <c r="Q1235" s="621"/>
      <c r="R1235" s="621"/>
      <c r="S1235" s="621"/>
      <c r="T1235" s="621"/>
      <c r="U1235" s="621"/>
      <c r="V1235" s="621"/>
      <c r="W1235" s="621"/>
      <c r="X1235" s="621"/>
      <c r="Y1235" s="621"/>
      <c r="Z1235" s="621"/>
      <c r="AA1235" s="2683"/>
      <c r="AB1235" s="3203">
        <v>1.0</v>
      </c>
      <c r="AC1235" s="1575" t="s">
        <v>55</v>
      </c>
      <c r="AD1235" s="1575" t="s">
        <v>433</v>
      </c>
      <c r="AE1235" s="641"/>
      <c r="AF1235" s="650"/>
      <c r="AG1235" s="658"/>
      <c r="AH1235" s="1501"/>
    </row>
    <row r="1236" ht="15.75" customHeight="1">
      <c r="A1236" s="1500"/>
      <c r="B1236" s="1500"/>
      <c r="C1236" s="1500"/>
      <c r="D1236" s="1500"/>
      <c r="E1236" s="1478" t="s">
        <v>18708</v>
      </c>
      <c r="F1236" s="1478" t="s">
        <v>18682</v>
      </c>
      <c r="G1236" s="1478" t="s">
        <v>18700</v>
      </c>
      <c r="H1236" s="2162"/>
      <c r="I1236" s="2162"/>
      <c r="J1236" s="621"/>
      <c r="K1236" s="621"/>
      <c r="L1236" s="621"/>
      <c r="M1236" s="621"/>
      <c r="N1236" s="621"/>
      <c r="O1236" s="621"/>
      <c r="P1236" s="621"/>
      <c r="Q1236" s="621"/>
      <c r="R1236" s="621"/>
      <c r="S1236" s="621"/>
      <c r="T1236" s="621"/>
      <c r="U1236" s="621"/>
      <c r="V1236" s="621"/>
      <c r="W1236" s="621"/>
      <c r="X1236" s="621"/>
      <c r="Y1236" s="621"/>
      <c r="Z1236" s="621"/>
      <c r="AA1236" s="2683"/>
      <c r="AB1236" s="3203">
        <v>1.0</v>
      </c>
      <c r="AC1236" s="1575" t="s">
        <v>55</v>
      </c>
      <c r="AD1236" s="1575" t="s">
        <v>433</v>
      </c>
      <c r="AE1236" s="658"/>
      <c r="AF1236" s="650"/>
      <c r="AG1236" s="658"/>
      <c r="AH1236" s="1501"/>
    </row>
    <row r="1237" ht="15.75" hidden="1" customHeight="1">
      <c r="A1237" s="1500"/>
      <c r="B1237" s="1500"/>
      <c r="C1237" s="1500"/>
      <c r="D1237" s="1500"/>
      <c r="E1237" s="1478" t="s">
        <v>18709</v>
      </c>
      <c r="F1237" s="1478" t="s">
        <v>18682</v>
      </c>
      <c r="G1237" s="1478" t="s">
        <v>18700</v>
      </c>
      <c r="H1237" s="1125"/>
      <c r="I1237" s="1125"/>
      <c r="J1237" s="621"/>
      <c r="K1237" s="621"/>
      <c r="L1237" s="621"/>
      <c r="M1237" s="621"/>
      <c r="N1237" s="621"/>
      <c r="O1237" s="621"/>
      <c r="P1237" s="621"/>
      <c r="Q1237" s="621"/>
      <c r="R1237" s="621"/>
      <c r="S1237" s="621"/>
      <c r="T1237" s="621"/>
      <c r="U1237" s="621"/>
      <c r="V1237" s="621"/>
      <c r="W1237" s="621"/>
      <c r="X1237" s="621"/>
      <c r="Y1237" s="621"/>
      <c r="Z1237" s="621"/>
      <c r="AA1237" s="2683"/>
      <c r="AB1237" s="3203">
        <v>4.0</v>
      </c>
      <c r="AC1237" s="1575" t="s">
        <v>55</v>
      </c>
      <c r="AD1237" s="1575" t="s">
        <v>433</v>
      </c>
      <c r="AE1237" s="658"/>
      <c r="AF1237" s="658"/>
      <c r="AG1237" s="658"/>
      <c r="AH1237" s="1501"/>
    </row>
    <row r="1238" ht="15.75" hidden="1" customHeight="1">
      <c r="A1238" s="1500"/>
      <c r="B1238" s="1500"/>
      <c r="C1238" s="1500"/>
      <c r="D1238" s="1500"/>
      <c r="E1238" s="1478" t="s">
        <v>18710</v>
      </c>
      <c r="F1238" s="1478" t="s">
        <v>18682</v>
      </c>
      <c r="G1238" s="1478" t="s">
        <v>18700</v>
      </c>
      <c r="H1238" s="1125"/>
      <c r="I1238" s="1125"/>
      <c r="J1238" s="621"/>
      <c r="K1238" s="621"/>
      <c r="L1238" s="621"/>
      <c r="M1238" s="621"/>
      <c r="N1238" s="621"/>
      <c r="O1238" s="621"/>
      <c r="P1238" s="621"/>
      <c r="Q1238" s="621"/>
      <c r="R1238" s="621"/>
      <c r="S1238" s="621"/>
      <c r="T1238" s="621"/>
      <c r="U1238" s="621"/>
      <c r="V1238" s="621"/>
      <c r="W1238" s="621"/>
      <c r="X1238" s="621"/>
      <c r="Y1238" s="621"/>
      <c r="Z1238" s="621"/>
      <c r="AA1238" s="2683"/>
      <c r="AB1238" s="3203">
        <v>4.0</v>
      </c>
      <c r="AC1238" s="1575" t="s">
        <v>55</v>
      </c>
      <c r="AD1238" s="1575" t="s">
        <v>433</v>
      </c>
      <c r="AE1238" s="658"/>
      <c r="AF1238" s="658"/>
      <c r="AG1238" s="658"/>
      <c r="AH1238" s="1501"/>
    </row>
    <row r="1239" ht="15.75" hidden="1" customHeight="1">
      <c r="A1239" s="1500"/>
      <c r="B1239" s="1500"/>
      <c r="C1239" s="1500"/>
      <c r="D1239" s="1500"/>
      <c r="E1239" s="1478" t="s">
        <v>18711</v>
      </c>
      <c r="F1239" s="1478" t="s">
        <v>18682</v>
      </c>
      <c r="G1239" s="1478" t="s">
        <v>18700</v>
      </c>
      <c r="H1239" s="1125"/>
      <c r="I1239" s="1125"/>
      <c r="J1239" s="621"/>
      <c r="K1239" s="621"/>
      <c r="L1239" s="621"/>
      <c r="M1239" s="621"/>
      <c r="N1239" s="621"/>
      <c r="O1239" s="621"/>
      <c r="P1239" s="621"/>
      <c r="Q1239" s="621"/>
      <c r="R1239" s="621"/>
      <c r="S1239" s="621"/>
      <c r="T1239" s="621"/>
      <c r="U1239" s="621"/>
      <c r="V1239" s="621"/>
      <c r="W1239" s="621"/>
      <c r="X1239" s="621"/>
      <c r="Y1239" s="621"/>
      <c r="Z1239" s="621"/>
      <c r="AA1239" s="2683"/>
      <c r="AB1239" s="3203">
        <v>4.0</v>
      </c>
      <c r="AC1239" s="1575" t="s">
        <v>55</v>
      </c>
      <c r="AD1239" s="1575" t="s">
        <v>433</v>
      </c>
      <c r="AE1239" s="658"/>
      <c r="AF1239" s="658"/>
      <c r="AG1239" s="658"/>
      <c r="AH1239" s="1501"/>
    </row>
    <row r="1240" ht="15.75" customHeight="1">
      <c r="A1240" s="1500"/>
      <c r="B1240" s="1500"/>
      <c r="C1240" s="1478" t="s">
        <v>18712</v>
      </c>
      <c r="D1240" s="1500"/>
      <c r="E1240" s="1478"/>
      <c r="F1240" s="1478"/>
      <c r="G1240" s="1478"/>
      <c r="H1240" s="882" t="s">
        <v>94</v>
      </c>
      <c r="I1240" s="882" t="s">
        <v>94</v>
      </c>
      <c r="J1240" s="621"/>
      <c r="K1240" s="621"/>
      <c r="L1240" s="621"/>
      <c r="M1240" s="621"/>
      <c r="N1240" s="621"/>
      <c r="O1240" s="621"/>
      <c r="P1240" s="621"/>
      <c r="Q1240" s="621"/>
      <c r="R1240" s="621"/>
      <c r="S1240" s="621"/>
      <c r="T1240" s="621"/>
      <c r="U1240" s="621"/>
      <c r="V1240" s="621"/>
      <c r="W1240" s="621"/>
      <c r="X1240" s="621"/>
      <c r="Y1240" s="621"/>
      <c r="Z1240" s="621"/>
      <c r="AA1240" s="2683"/>
      <c r="AB1240" s="3203" t="s">
        <v>94</v>
      </c>
      <c r="AC1240" s="1575" t="s">
        <v>55</v>
      </c>
      <c r="AD1240" s="1575" t="s">
        <v>433</v>
      </c>
      <c r="AE1240" s="658"/>
      <c r="AF1240" s="650"/>
      <c r="AG1240" s="658"/>
      <c r="AH1240" s="1501"/>
    </row>
    <row r="1241" ht="15.75" customHeight="1">
      <c r="A1241" s="1500"/>
      <c r="B1241" s="1500"/>
      <c r="C1241" s="1500"/>
      <c r="D1241" s="1478" t="s">
        <v>18713</v>
      </c>
      <c r="E1241" s="1478" t="s">
        <v>18535</v>
      </c>
      <c r="F1241" s="1478" t="s">
        <v>18682</v>
      </c>
      <c r="G1241" s="1478" t="s">
        <v>18714</v>
      </c>
      <c r="H1241" s="2162"/>
      <c r="I1241" s="2162"/>
      <c r="J1241" s="621"/>
      <c r="K1241" s="621"/>
      <c r="L1241" s="621"/>
      <c r="M1241" s="621"/>
      <c r="N1241" s="621"/>
      <c r="O1241" s="621"/>
      <c r="P1241" s="621"/>
      <c r="Q1241" s="621"/>
      <c r="R1241" s="621"/>
      <c r="S1241" s="621"/>
      <c r="T1241" s="621"/>
      <c r="U1241" s="621"/>
      <c r="V1241" s="621"/>
      <c r="W1241" s="621"/>
      <c r="X1241" s="621"/>
      <c r="Y1241" s="621"/>
      <c r="Z1241" s="621"/>
      <c r="AA1241" s="2683"/>
      <c r="AB1241" s="3203">
        <v>1.0</v>
      </c>
      <c r="AC1241" s="1575" t="s">
        <v>55</v>
      </c>
      <c r="AD1241" s="1575" t="s">
        <v>433</v>
      </c>
      <c r="AE1241" s="658"/>
      <c r="AF1241" s="650"/>
      <c r="AG1241" s="658"/>
      <c r="AH1241" s="1501"/>
    </row>
    <row r="1242" ht="15.75" customHeight="1">
      <c r="A1242" s="1500"/>
      <c r="B1242" s="1500"/>
      <c r="C1242" s="1500"/>
      <c r="D1242" s="1478" t="s">
        <v>18715</v>
      </c>
      <c r="E1242" s="1478"/>
      <c r="F1242" s="1478"/>
      <c r="G1242" s="1478"/>
      <c r="H1242" s="882" t="s">
        <v>94</v>
      </c>
      <c r="I1242" s="882" t="s">
        <v>94</v>
      </c>
      <c r="J1242" s="621"/>
      <c r="K1242" s="621"/>
      <c r="L1242" s="621"/>
      <c r="M1242" s="621"/>
      <c r="N1242" s="621"/>
      <c r="O1242" s="621"/>
      <c r="P1242" s="621"/>
      <c r="Q1242" s="621"/>
      <c r="R1242" s="621"/>
      <c r="S1242" s="621"/>
      <c r="T1242" s="621"/>
      <c r="U1242" s="621"/>
      <c r="V1242" s="621"/>
      <c r="W1242" s="621"/>
      <c r="X1242" s="621"/>
      <c r="Y1242" s="621"/>
      <c r="Z1242" s="621"/>
      <c r="AA1242" s="2683"/>
      <c r="AB1242" s="3203" t="s">
        <v>94</v>
      </c>
      <c r="AC1242" s="1575" t="s">
        <v>55</v>
      </c>
      <c r="AD1242" s="1575" t="s">
        <v>433</v>
      </c>
      <c r="AE1242" s="658"/>
      <c r="AF1242" s="650"/>
      <c r="AG1242" s="658"/>
      <c r="AH1242" s="1501"/>
    </row>
    <row r="1243" ht="15.75" hidden="1" customHeight="1">
      <c r="A1243" s="1500"/>
      <c r="B1243" s="1500"/>
      <c r="C1243" s="1500"/>
      <c r="D1243" s="1500"/>
      <c r="E1243" s="1478" t="s">
        <v>18716</v>
      </c>
      <c r="F1243" s="1478" t="s">
        <v>18682</v>
      </c>
      <c r="G1243" s="1478" t="s">
        <v>18717</v>
      </c>
      <c r="H1243" s="1125"/>
      <c r="I1243" s="1125"/>
      <c r="J1243" s="621"/>
      <c r="K1243" s="621"/>
      <c r="L1243" s="621"/>
      <c r="M1243" s="621"/>
      <c r="N1243" s="621"/>
      <c r="O1243" s="621"/>
      <c r="P1243" s="621"/>
      <c r="Q1243" s="621"/>
      <c r="R1243" s="621"/>
      <c r="S1243" s="621"/>
      <c r="T1243" s="621"/>
      <c r="U1243" s="621"/>
      <c r="V1243" s="621"/>
      <c r="W1243" s="621"/>
      <c r="X1243" s="621"/>
      <c r="Y1243" s="621"/>
      <c r="Z1243" s="621"/>
      <c r="AA1243" s="2683"/>
      <c r="AB1243" s="3203">
        <v>4.0</v>
      </c>
      <c r="AC1243" s="1575" t="s">
        <v>55</v>
      </c>
      <c r="AD1243" s="1575" t="s">
        <v>433</v>
      </c>
      <c r="AE1243" s="658"/>
      <c r="AF1243" s="658"/>
      <c r="AG1243" s="658"/>
      <c r="AH1243" s="1501"/>
    </row>
    <row r="1244" ht="15.75" hidden="1" customHeight="1">
      <c r="A1244" s="1500"/>
      <c r="B1244" s="1500"/>
      <c r="C1244" s="1500"/>
      <c r="D1244" s="1500"/>
      <c r="E1244" s="1478" t="s">
        <v>18718</v>
      </c>
      <c r="F1244" s="1478" t="s">
        <v>18682</v>
      </c>
      <c r="G1244" s="1478" t="s">
        <v>18717</v>
      </c>
      <c r="H1244" s="1125"/>
      <c r="I1244" s="1125"/>
      <c r="J1244" s="621"/>
      <c r="K1244" s="621"/>
      <c r="L1244" s="621"/>
      <c r="M1244" s="621"/>
      <c r="N1244" s="621"/>
      <c r="O1244" s="621"/>
      <c r="P1244" s="621"/>
      <c r="Q1244" s="621"/>
      <c r="R1244" s="621"/>
      <c r="S1244" s="621"/>
      <c r="T1244" s="621"/>
      <c r="U1244" s="621"/>
      <c r="V1244" s="621"/>
      <c r="W1244" s="621"/>
      <c r="X1244" s="621"/>
      <c r="Y1244" s="621"/>
      <c r="Z1244" s="621"/>
      <c r="AA1244" s="2683"/>
      <c r="AB1244" s="3203">
        <v>4.0</v>
      </c>
      <c r="AC1244" s="1575" t="s">
        <v>55</v>
      </c>
      <c r="AD1244" s="1575" t="s">
        <v>433</v>
      </c>
      <c r="AE1244" s="658"/>
      <c r="AF1244" s="658"/>
      <c r="AG1244" s="658"/>
      <c r="AH1244" s="1501"/>
    </row>
    <row r="1245" ht="15.75" hidden="1" customHeight="1">
      <c r="A1245" s="1500"/>
      <c r="B1245" s="1500"/>
      <c r="C1245" s="1500"/>
      <c r="D1245" s="1500"/>
      <c r="E1245" s="1478" t="s">
        <v>18719</v>
      </c>
      <c r="F1245" s="1478" t="s">
        <v>18682</v>
      </c>
      <c r="G1245" s="1478" t="s">
        <v>18717</v>
      </c>
      <c r="H1245" s="1125"/>
      <c r="I1245" s="1125"/>
      <c r="J1245" s="621"/>
      <c r="K1245" s="621"/>
      <c r="L1245" s="621"/>
      <c r="M1245" s="621"/>
      <c r="N1245" s="621"/>
      <c r="O1245" s="621"/>
      <c r="P1245" s="621"/>
      <c r="Q1245" s="621"/>
      <c r="R1245" s="621"/>
      <c r="S1245" s="621"/>
      <c r="T1245" s="621"/>
      <c r="U1245" s="621"/>
      <c r="V1245" s="621"/>
      <c r="W1245" s="621"/>
      <c r="X1245" s="621"/>
      <c r="Y1245" s="621"/>
      <c r="Z1245" s="621"/>
      <c r="AA1245" s="2683"/>
      <c r="AB1245" s="3203">
        <v>4.0</v>
      </c>
      <c r="AC1245" s="1575" t="s">
        <v>55</v>
      </c>
      <c r="AD1245" s="1575" t="s">
        <v>433</v>
      </c>
      <c r="AE1245" s="658"/>
      <c r="AF1245" s="658"/>
      <c r="AG1245" s="658"/>
      <c r="AH1245" s="1501"/>
    </row>
    <row r="1246" ht="15.75" customHeight="1">
      <c r="A1246" s="1500"/>
      <c r="B1246" s="1500"/>
      <c r="C1246" s="1500"/>
      <c r="D1246" s="1500"/>
      <c r="E1246" s="1478" t="s">
        <v>18720</v>
      </c>
      <c r="F1246" s="1478" t="s">
        <v>18682</v>
      </c>
      <c r="G1246" s="1478" t="s">
        <v>18717</v>
      </c>
      <c r="H1246" s="2162"/>
      <c r="I1246" s="2162"/>
      <c r="J1246" s="621"/>
      <c r="K1246" s="621"/>
      <c r="L1246" s="621"/>
      <c r="M1246" s="621"/>
      <c r="N1246" s="621"/>
      <c r="O1246" s="621"/>
      <c r="P1246" s="621"/>
      <c r="Q1246" s="621"/>
      <c r="R1246" s="621"/>
      <c r="S1246" s="621"/>
      <c r="T1246" s="621"/>
      <c r="U1246" s="621"/>
      <c r="V1246" s="621"/>
      <c r="W1246" s="621"/>
      <c r="X1246" s="621"/>
      <c r="Y1246" s="621"/>
      <c r="Z1246" s="621"/>
      <c r="AA1246" s="2683"/>
      <c r="AB1246" s="3203">
        <v>1.0</v>
      </c>
      <c r="AC1246" s="1575" t="s">
        <v>55</v>
      </c>
      <c r="AD1246" s="1575" t="s">
        <v>433</v>
      </c>
      <c r="AE1246" s="658"/>
      <c r="AF1246" s="650"/>
      <c r="AG1246" s="658"/>
      <c r="AH1246" s="1501"/>
    </row>
    <row r="1247" ht="15.75" hidden="1" customHeight="1">
      <c r="A1247" s="1500"/>
      <c r="B1247" s="1500"/>
      <c r="C1247" s="1500"/>
      <c r="D1247" s="1500"/>
      <c r="E1247" s="1478" t="s">
        <v>18721</v>
      </c>
      <c r="F1247" s="1478" t="s">
        <v>18682</v>
      </c>
      <c r="G1247" s="1478" t="s">
        <v>18717</v>
      </c>
      <c r="H1247" s="1125"/>
      <c r="I1247" s="1125"/>
      <c r="J1247" s="621"/>
      <c r="K1247" s="621"/>
      <c r="L1247" s="621"/>
      <c r="M1247" s="621"/>
      <c r="N1247" s="621"/>
      <c r="O1247" s="621"/>
      <c r="P1247" s="621"/>
      <c r="Q1247" s="621"/>
      <c r="R1247" s="621"/>
      <c r="S1247" s="621"/>
      <c r="T1247" s="621"/>
      <c r="U1247" s="621"/>
      <c r="V1247" s="621"/>
      <c r="W1247" s="621"/>
      <c r="X1247" s="621"/>
      <c r="Y1247" s="621"/>
      <c r="Z1247" s="621"/>
      <c r="AA1247" s="2683"/>
      <c r="AB1247" s="3203">
        <v>4.0</v>
      </c>
      <c r="AC1247" s="1575" t="s">
        <v>55</v>
      </c>
      <c r="AD1247" s="1575" t="s">
        <v>433</v>
      </c>
      <c r="AE1247" s="658"/>
      <c r="AF1247" s="658"/>
      <c r="AG1247" s="658"/>
      <c r="AH1247" s="1501"/>
    </row>
    <row r="1248" ht="15.75" hidden="1" customHeight="1">
      <c r="A1248" s="1500"/>
      <c r="B1248" s="1500"/>
      <c r="C1248" s="1500"/>
      <c r="D1248" s="1500"/>
      <c r="E1248" s="1478" t="s">
        <v>18722</v>
      </c>
      <c r="F1248" s="1478" t="s">
        <v>18682</v>
      </c>
      <c r="G1248" s="1478" t="s">
        <v>18717</v>
      </c>
      <c r="H1248" s="1125"/>
      <c r="I1248" s="1125"/>
      <c r="J1248" s="621"/>
      <c r="K1248" s="621"/>
      <c r="L1248" s="621"/>
      <c r="M1248" s="621"/>
      <c r="N1248" s="621"/>
      <c r="O1248" s="621"/>
      <c r="P1248" s="621"/>
      <c r="Q1248" s="621"/>
      <c r="R1248" s="621"/>
      <c r="S1248" s="621"/>
      <c r="T1248" s="621"/>
      <c r="U1248" s="621"/>
      <c r="V1248" s="621"/>
      <c r="W1248" s="621"/>
      <c r="X1248" s="621"/>
      <c r="Y1248" s="621"/>
      <c r="Z1248" s="621"/>
      <c r="AA1248" s="2683"/>
      <c r="AB1248" s="3203">
        <v>4.0</v>
      </c>
      <c r="AC1248" s="1575" t="s">
        <v>55</v>
      </c>
      <c r="AD1248" s="1575" t="s">
        <v>433</v>
      </c>
      <c r="AE1248" s="658"/>
      <c r="AF1248" s="658"/>
      <c r="AG1248" s="658"/>
      <c r="AH1248" s="1501"/>
    </row>
    <row r="1249" ht="15.75" hidden="1" customHeight="1">
      <c r="A1249" s="1500"/>
      <c r="B1249" s="1500"/>
      <c r="C1249" s="1500"/>
      <c r="D1249" s="1500"/>
      <c r="E1249" s="1478" t="s">
        <v>18723</v>
      </c>
      <c r="F1249" s="1478" t="s">
        <v>18682</v>
      </c>
      <c r="G1249" s="1478" t="s">
        <v>18717</v>
      </c>
      <c r="H1249" s="1125"/>
      <c r="I1249" s="1125"/>
      <c r="J1249" s="621"/>
      <c r="K1249" s="621"/>
      <c r="L1249" s="621"/>
      <c r="M1249" s="621"/>
      <c r="N1249" s="621"/>
      <c r="O1249" s="621"/>
      <c r="P1249" s="621"/>
      <c r="Q1249" s="621"/>
      <c r="R1249" s="621"/>
      <c r="S1249" s="621"/>
      <c r="T1249" s="621"/>
      <c r="U1249" s="621"/>
      <c r="V1249" s="621"/>
      <c r="W1249" s="621"/>
      <c r="X1249" s="621"/>
      <c r="Y1249" s="621"/>
      <c r="Z1249" s="621"/>
      <c r="AA1249" s="2683"/>
      <c r="AB1249" s="3203">
        <v>4.0</v>
      </c>
      <c r="AC1249" s="1575" t="s">
        <v>55</v>
      </c>
      <c r="AD1249" s="1575" t="s">
        <v>433</v>
      </c>
      <c r="AE1249" s="658"/>
      <c r="AF1249" s="658"/>
      <c r="AG1249" s="658"/>
      <c r="AH1249" s="1501"/>
    </row>
    <row r="1250" ht="15.75" customHeight="1">
      <c r="A1250" s="1500"/>
      <c r="B1250" s="1500"/>
      <c r="C1250" s="1500"/>
      <c r="D1250" s="1478" t="s">
        <v>18724</v>
      </c>
      <c r="E1250" s="1478"/>
      <c r="F1250" s="1478"/>
      <c r="G1250" s="1478"/>
      <c r="H1250" s="882" t="s">
        <v>94</v>
      </c>
      <c r="I1250" s="882" t="s">
        <v>94</v>
      </c>
      <c r="J1250" s="621"/>
      <c r="K1250" s="621"/>
      <c r="L1250" s="621"/>
      <c r="M1250" s="621"/>
      <c r="N1250" s="621"/>
      <c r="O1250" s="621"/>
      <c r="P1250" s="621"/>
      <c r="Q1250" s="621"/>
      <c r="R1250" s="621"/>
      <c r="S1250" s="621"/>
      <c r="T1250" s="621"/>
      <c r="U1250" s="621"/>
      <c r="V1250" s="621"/>
      <c r="W1250" s="621"/>
      <c r="X1250" s="621"/>
      <c r="Y1250" s="621"/>
      <c r="Z1250" s="621"/>
      <c r="AA1250" s="2683"/>
      <c r="AB1250" s="3203" t="s">
        <v>94</v>
      </c>
      <c r="AC1250" s="1575" t="s">
        <v>55</v>
      </c>
      <c r="AD1250" s="1575" t="s">
        <v>433</v>
      </c>
      <c r="AE1250" s="658"/>
      <c r="AF1250" s="650"/>
      <c r="AG1250" s="658"/>
      <c r="AH1250" s="1501"/>
    </row>
    <row r="1251" ht="15.75" hidden="1" customHeight="1">
      <c r="A1251" s="1500"/>
      <c r="B1251" s="1500"/>
      <c r="C1251" s="1500"/>
      <c r="D1251" s="1500"/>
      <c r="E1251" s="1478" t="s">
        <v>18725</v>
      </c>
      <c r="F1251" s="1478" t="s">
        <v>18682</v>
      </c>
      <c r="G1251" s="1478" t="s">
        <v>18726</v>
      </c>
      <c r="H1251" s="1125"/>
      <c r="I1251" s="1125"/>
      <c r="J1251" s="621"/>
      <c r="K1251" s="621"/>
      <c r="L1251" s="621"/>
      <c r="M1251" s="621"/>
      <c r="N1251" s="621"/>
      <c r="O1251" s="621"/>
      <c r="P1251" s="621"/>
      <c r="Q1251" s="621"/>
      <c r="R1251" s="621"/>
      <c r="S1251" s="621"/>
      <c r="T1251" s="621"/>
      <c r="U1251" s="621"/>
      <c r="V1251" s="621"/>
      <c r="W1251" s="621"/>
      <c r="X1251" s="621"/>
      <c r="Y1251" s="621"/>
      <c r="Z1251" s="621"/>
      <c r="AA1251" s="2683"/>
      <c r="AB1251" s="3203">
        <v>4.0</v>
      </c>
      <c r="AC1251" s="1575" t="s">
        <v>55</v>
      </c>
      <c r="AD1251" s="1575" t="s">
        <v>433</v>
      </c>
      <c r="AE1251" s="658"/>
      <c r="AF1251" s="658"/>
      <c r="AG1251" s="658"/>
      <c r="AH1251" s="1501"/>
    </row>
    <row r="1252" ht="15.75" customHeight="1">
      <c r="A1252" s="1500"/>
      <c r="B1252" s="1500"/>
      <c r="C1252" s="1500"/>
      <c r="D1252" s="1500"/>
      <c r="E1252" s="1478" t="s">
        <v>18727</v>
      </c>
      <c r="F1252" s="1478" t="s">
        <v>18682</v>
      </c>
      <c r="G1252" s="1478" t="s">
        <v>18726</v>
      </c>
      <c r="H1252" s="2162"/>
      <c r="I1252" s="2162"/>
      <c r="J1252" s="621"/>
      <c r="K1252" s="621"/>
      <c r="L1252" s="621"/>
      <c r="M1252" s="621"/>
      <c r="N1252" s="621"/>
      <c r="O1252" s="621"/>
      <c r="P1252" s="621"/>
      <c r="Q1252" s="621"/>
      <c r="R1252" s="621"/>
      <c r="S1252" s="621"/>
      <c r="T1252" s="621"/>
      <c r="U1252" s="621"/>
      <c r="V1252" s="621"/>
      <c r="W1252" s="621"/>
      <c r="X1252" s="621"/>
      <c r="Y1252" s="621"/>
      <c r="Z1252" s="621"/>
      <c r="AA1252" s="2683"/>
      <c r="AB1252" s="3203">
        <v>1.0</v>
      </c>
      <c r="AC1252" s="1575" t="s">
        <v>55</v>
      </c>
      <c r="AD1252" s="1575" t="s">
        <v>433</v>
      </c>
      <c r="AE1252" s="658"/>
      <c r="AF1252" s="650"/>
      <c r="AG1252" s="658"/>
      <c r="AH1252" s="1501"/>
    </row>
    <row r="1253" ht="15.75" hidden="1" customHeight="1">
      <c r="A1253" s="1500"/>
      <c r="B1253" s="1500"/>
      <c r="C1253" s="1500"/>
      <c r="D1253" s="1500"/>
      <c r="E1253" s="1478" t="s">
        <v>18728</v>
      </c>
      <c r="F1253" s="1478" t="s">
        <v>18682</v>
      </c>
      <c r="G1253" s="1478" t="s">
        <v>18726</v>
      </c>
      <c r="H1253" s="1125"/>
      <c r="I1253" s="1125"/>
      <c r="J1253" s="621"/>
      <c r="K1253" s="621"/>
      <c r="L1253" s="621"/>
      <c r="M1253" s="621"/>
      <c r="N1253" s="621"/>
      <c r="O1253" s="621"/>
      <c r="P1253" s="621"/>
      <c r="Q1253" s="621"/>
      <c r="R1253" s="621"/>
      <c r="S1253" s="621"/>
      <c r="T1253" s="621"/>
      <c r="U1253" s="621"/>
      <c r="V1253" s="621"/>
      <c r="W1253" s="621"/>
      <c r="X1253" s="621"/>
      <c r="Y1253" s="621"/>
      <c r="Z1253" s="621"/>
      <c r="AA1253" s="2683"/>
      <c r="AB1253" s="3203">
        <v>4.0</v>
      </c>
      <c r="AC1253" s="1575" t="s">
        <v>55</v>
      </c>
      <c r="AD1253" s="1575" t="s">
        <v>433</v>
      </c>
      <c r="AE1253" s="658"/>
      <c r="AF1253" s="658"/>
      <c r="AG1253" s="658"/>
      <c r="AH1253" s="1501"/>
    </row>
    <row r="1254" ht="15.75" hidden="1" customHeight="1">
      <c r="A1254" s="1500"/>
      <c r="B1254" s="1500"/>
      <c r="C1254" s="1500"/>
      <c r="D1254" s="1500"/>
      <c r="E1254" s="1478" t="s">
        <v>18729</v>
      </c>
      <c r="F1254" s="1478" t="s">
        <v>18682</v>
      </c>
      <c r="G1254" s="1478" t="s">
        <v>18726</v>
      </c>
      <c r="H1254" s="1125"/>
      <c r="I1254" s="1125"/>
      <c r="J1254" s="621"/>
      <c r="K1254" s="621"/>
      <c r="L1254" s="621"/>
      <c r="M1254" s="621"/>
      <c r="N1254" s="621"/>
      <c r="O1254" s="621"/>
      <c r="P1254" s="621"/>
      <c r="Q1254" s="621"/>
      <c r="R1254" s="621"/>
      <c r="S1254" s="621"/>
      <c r="T1254" s="621"/>
      <c r="U1254" s="621"/>
      <c r="V1254" s="621"/>
      <c r="W1254" s="621"/>
      <c r="X1254" s="621"/>
      <c r="Y1254" s="621"/>
      <c r="Z1254" s="621"/>
      <c r="AA1254" s="2683"/>
      <c r="AB1254" s="3203">
        <v>4.0</v>
      </c>
      <c r="AC1254" s="1575" t="s">
        <v>55</v>
      </c>
      <c r="AD1254" s="1575" t="s">
        <v>433</v>
      </c>
      <c r="AE1254" s="658"/>
      <c r="AF1254" s="658"/>
      <c r="AG1254" s="658"/>
      <c r="AH1254" s="1501"/>
    </row>
    <row r="1255" ht="15.75" hidden="1" customHeight="1">
      <c r="A1255" s="1500"/>
      <c r="B1255" s="1500"/>
      <c r="C1255" s="1500"/>
      <c r="D1255" s="1500"/>
      <c r="E1255" s="1478" t="s">
        <v>18730</v>
      </c>
      <c r="F1255" s="1478" t="s">
        <v>18682</v>
      </c>
      <c r="G1255" s="1478" t="s">
        <v>18726</v>
      </c>
      <c r="H1255" s="1125"/>
      <c r="I1255" s="1125"/>
      <c r="J1255" s="621"/>
      <c r="K1255" s="621"/>
      <c r="L1255" s="621"/>
      <c r="M1255" s="621"/>
      <c r="N1255" s="621"/>
      <c r="O1255" s="621"/>
      <c r="P1255" s="621"/>
      <c r="Q1255" s="621"/>
      <c r="R1255" s="621"/>
      <c r="S1255" s="621"/>
      <c r="T1255" s="621"/>
      <c r="U1255" s="621"/>
      <c r="V1255" s="621"/>
      <c r="W1255" s="621"/>
      <c r="X1255" s="621"/>
      <c r="Y1255" s="621"/>
      <c r="Z1255" s="621"/>
      <c r="AA1255" s="2683"/>
      <c r="AB1255" s="3203">
        <v>4.0</v>
      </c>
      <c r="AC1255" s="1575" t="s">
        <v>55</v>
      </c>
      <c r="AD1255" s="1575" t="s">
        <v>433</v>
      </c>
      <c r="AE1255" s="658"/>
      <c r="AF1255" s="658"/>
      <c r="AG1255" s="658"/>
      <c r="AH1255" s="1501"/>
    </row>
    <row r="1256" ht="15.75" customHeight="1">
      <c r="A1256" s="1500"/>
      <c r="B1256" s="1500"/>
      <c r="C1256" s="1500"/>
      <c r="D1256" s="1478" t="s">
        <v>2029</v>
      </c>
      <c r="E1256" s="1478"/>
      <c r="F1256" s="1478"/>
      <c r="G1256" s="1478"/>
      <c r="H1256" s="882" t="s">
        <v>94</v>
      </c>
      <c r="I1256" s="882" t="s">
        <v>94</v>
      </c>
      <c r="J1256" s="621"/>
      <c r="K1256" s="621"/>
      <c r="L1256" s="621"/>
      <c r="M1256" s="621"/>
      <c r="N1256" s="621"/>
      <c r="O1256" s="621"/>
      <c r="P1256" s="621"/>
      <c r="Q1256" s="621"/>
      <c r="R1256" s="621"/>
      <c r="S1256" s="621"/>
      <c r="T1256" s="621"/>
      <c r="U1256" s="621"/>
      <c r="V1256" s="621"/>
      <c r="W1256" s="621"/>
      <c r="X1256" s="621"/>
      <c r="Y1256" s="621"/>
      <c r="Z1256" s="621"/>
      <c r="AA1256" s="2683"/>
      <c r="AB1256" s="3203" t="s">
        <v>94</v>
      </c>
      <c r="AC1256" s="1575" t="s">
        <v>55</v>
      </c>
      <c r="AD1256" s="1575" t="s">
        <v>433</v>
      </c>
      <c r="AE1256" s="658"/>
      <c r="AF1256" s="650"/>
      <c r="AG1256" s="658"/>
      <c r="AH1256" s="1501"/>
    </row>
    <row r="1257" ht="15.75" hidden="1" customHeight="1">
      <c r="A1257" s="1500"/>
      <c r="B1257" s="1500"/>
      <c r="C1257" s="1500"/>
      <c r="D1257" s="1500"/>
      <c r="E1257" s="1478" t="s">
        <v>18731</v>
      </c>
      <c r="F1257" s="1478" t="s">
        <v>18682</v>
      </c>
      <c r="G1257" s="1478" t="s">
        <v>18732</v>
      </c>
      <c r="H1257" s="1125"/>
      <c r="I1257" s="1125"/>
      <c r="J1257" s="621"/>
      <c r="K1257" s="621"/>
      <c r="L1257" s="621"/>
      <c r="M1257" s="621"/>
      <c r="N1257" s="621"/>
      <c r="O1257" s="621"/>
      <c r="P1257" s="621"/>
      <c r="Q1257" s="621"/>
      <c r="R1257" s="621"/>
      <c r="S1257" s="621"/>
      <c r="T1257" s="621"/>
      <c r="U1257" s="621"/>
      <c r="V1257" s="621"/>
      <c r="W1257" s="621"/>
      <c r="X1257" s="621"/>
      <c r="Y1257" s="621"/>
      <c r="Z1257" s="621"/>
      <c r="AA1257" s="2683"/>
      <c r="AB1257" s="3203">
        <v>4.0</v>
      </c>
      <c r="AC1257" s="1575" t="s">
        <v>55</v>
      </c>
      <c r="AD1257" s="1575" t="s">
        <v>433</v>
      </c>
      <c r="AE1257" s="658"/>
      <c r="AF1257" s="658"/>
      <c r="AG1257" s="658"/>
      <c r="AH1257" s="1501"/>
    </row>
    <row r="1258" ht="15.75" hidden="1" customHeight="1">
      <c r="A1258" s="1500"/>
      <c r="B1258" s="1500"/>
      <c r="C1258" s="1500"/>
      <c r="D1258" s="1500"/>
      <c r="E1258" s="1478" t="s">
        <v>18733</v>
      </c>
      <c r="F1258" s="1478" t="s">
        <v>18682</v>
      </c>
      <c r="G1258" s="1478" t="s">
        <v>18732</v>
      </c>
      <c r="H1258" s="1125"/>
      <c r="I1258" s="1125"/>
      <c r="J1258" s="621"/>
      <c r="K1258" s="621"/>
      <c r="L1258" s="621"/>
      <c r="M1258" s="621"/>
      <c r="N1258" s="621"/>
      <c r="O1258" s="621"/>
      <c r="P1258" s="621"/>
      <c r="Q1258" s="621"/>
      <c r="R1258" s="621"/>
      <c r="S1258" s="621"/>
      <c r="T1258" s="621"/>
      <c r="U1258" s="621"/>
      <c r="V1258" s="621"/>
      <c r="W1258" s="621"/>
      <c r="X1258" s="621"/>
      <c r="Y1258" s="621"/>
      <c r="Z1258" s="621"/>
      <c r="AA1258" s="2683"/>
      <c r="AB1258" s="3203">
        <v>4.0</v>
      </c>
      <c r="AC1258" s="1575" t="s">
        <v>55</v>
      </c>
      <c r="AD1258" s="1575" t="s">
        <v>433</v>
      </c>
      <c r="AE1258" s="658"/>
      <c r="AF1258" s="658"/>
      <c r="AG1258" s="658"/>
      <c r="AH1258" s="1501"/>
    </row>
    <row r="1259" ht="15.75" hidden="1" customHeight="1">
      <c r="A1259" s="1500"/>
      <c r="B1259" s="1500"/>
      <c r="C1259" s="1500"/>
      <c r="D1259" s="1500"/>
      <c r="E1259" s="1478" t="s">
        <v>18734</v>
      </c>
      <c r="F1259" s="1478" t="s">
        <v>18682</v>
      </c>
      <c r="G1259" s="1478" t="s">
        <v>18732</v>
      </c>
      <c r="H1259" s="1125"/>
      <c r="I1259" s="1125"/>
      <c r="J1259" s="621"/>
      <c r="K1259" s="621"/>
      <c r="L1259" s="621"/>
      <c r="M1259" s="621"/>
      <c r="N1259" s="621"/>
      <c r="O1259" s="621"/>
      <c r="P1259" s="621"/>
      <c r="Q1259" s="621"/>
      <c r="R1259" s="621"/>
      <c r="S1259" s="621"/>
      <c r="T1259" s="621"/>
      <c r="U1259" s="621"/>
      <c r="V1259" s="621"/>
      <c r="W1259" s="621"/>
      <c r="X1259" s="621"/>
      <c r="Y1259" s="621"/>
      <c r="Z1259" s="621"/>
      <c r="AA1259" s="2683"/>
      <c r="AB1259" s="3203">
        <v>4.0</v>
      </c>
      <c r="AC1259" s="1575" t="s">
        <v>55</v>
      </c>
      <c r="AD1259" s="1575" t="s">
        <v>433</v>
      </c>
      <c r="AE1259" s="658"/>
      <c r="AF1259" s="658"/>
      <c r="AG1259" s="658"/>
      <c r="AH1259" s="1501"/>
    </row>
    <row r="1260" ht="15.75" customHeight="1">
      <c r="A1260" s="1500"/>
      <c r="B1260" s="1500"/>
      <c r="C1260" s="1500"/>
      <c r="D1260" s="1500"/>
      <c r="E1260" s="1478" t="s">
        <v>18541</v>
      </c>
      <c r="F1260" s="1478" t="s">
        <v>18682</v>
      </c>
      <c r="G1260" s="1478" t="s">
        <v>18732</v>
      </c>
      <c r="H1260" s="2162"/>
      <c r="I1260" s="2162"/>
      <c r="J1260" s="621"/>
      <c r="K1260" s="621"/>
      <c r="L1260" s="621"/>
      <c r="M1260" s="621"/>
      <c r="N1260" s="621"/>
      <c r="O1260" s="621"/>
      <c r="P1260" s="621"/>
      <c r="Q1260" s="621"/>
      <c r="R1260" s="621"/>
      <c r="S1260" s="621"/>
      <c r="T1260" s="621"/>
      <c r="U1260" s="621"/>
      <c r="V1260" s="621"/>
      <c r="W1260" s="621"/>
      <c r="X1260" s="621"/>
      <c r="Y1260" s="621"/>
      <c r="Z1260" s="621"/>
      <c r="AA1260" s="2683"/>
      <c r="AB1260" s="3203">
        <v>1.0</v>
      </c>
      <c r="AC1260" s="1575" t="s">
        <v>55</v>
      </c>
      <c r="AD1260" s="1575" t="s">
        <v>433</v>
      </c>
      <c r="AE1260" s="658"/>
      <c r="AF1260" s="650"/>
      <c r="AG1260" s="658"/>
      <c r="AH1260" s="1501"/>
    </row>
    <row r="1261" ht="15.75" hidden="1" customHeight="1">
      <c r="A1261" s="1500"/>
      <c r="B1261" s="1500"/>
      <c r="C1261" s="1500"/>
      <c r="D1261" s="1500"/>
      <c r="E1261" s="1478" t="s">
        <v>18735</v>
      </c>
      <c r="F1261" s="1478" t="s">
        <v>18682</v>
      </c>
      <c r="G1261" s="1478" t="s">
        <v>18732</v>
      </c>
      <c r="H1261" s="1125"/>
      <c r="I1261" s="1125"/>
      <c r="J1261" s="621"/>
      <c r="K1261" s="621"/>
      <c r="L1261" s="621"/>
      <c r="M1261" s="621"/>
      <c r="N1261" s="621"/>
      <c r="O1261" s="621"/>
      <c r="P1261" s="621"/>
      <c r="Q1261" s="621"/>
      <c r="R1261" s="621"/>
      <c r="S1261" s="621"/>
      <c r="T1261" s="621"/>
      <c r="U1261" s="621"/>
      <c r="V1261" s="621"/>
      <c r="W1261" s="621"/>
      <c r="X1261" s="621"/>
      <c r="Y1261" s="621"/>
      <c r="Z1261" s="621"/>
      <c r="AA1261" s="2683"/>
      <c r="AB1261" s="3203">
        <v>4.0</v>
      </c>
      <c r="AC1261" s="1575" t="s">
        <v>55</v>
      </c>
      <c r="AD1261" s="1575" t="s">
        <v>433</v>
      </c>
      <c r="AE1261" s="658"/>
      <c r="AF1261" s="658"/>
      <c r="AG1261" s="658"/>
      <c r="AH1261" s="1501"/>
    </row>
    <row r="1262" ht="15.75" hidden="1" customHeight="1">
      <c r="A1262" s="1500"/>
      <c r="B1262" s="1500"/>
      <c r="C1262" s="1500"/>
      <c r="D1262" s="1500"/>
      <c r="E1262" s="1478" t="s">
        <v>18736</v>
      </c>
      <c r="F1262" s="1478" t="s">
        <v>18682</v>
      </c>
      <c r="G1262" s="1478" t="s">
        <v>18732</v>
      </c>
      <c r="H1262" s="1125"/>
      <c r="I1262" s="1125"/>
      <c r="J1262" s="621"/>
      <c r="K1262" s="621"/>
      <c r="L1262" s="621"/>
      <c r="M1262" s="621"/>
      <c r="N1262" s="621"/>
      <c r="O1262" s="621"/>
      <c r="P1262" s="621"/>
      <c r="Q1262" s="621"/>
      <c r="R1262" s="621"/>
      <c r="S1262" s="621"/>
      <c r="T1262" s="621"/>
      <c r="U1262" s="621"/>
      <c r="V1262" s="621"/>
      <c r="W1262" s="621"/>
      <c r="X1262" s="621"/>
      <c r="Y1262" s="621"/>
      <c r="Z1262" s="621"/>
      <c r="AA1262" s="2683"/>
      <c r="AB1262" s="3203">
        <v>4.0</v>
      </c>
      <c r="AC1262" s="1575" t="s">
        <v>55</v>
      </c>
      <c r="AD1262" s="1575" t="s">
        <v>433</v>
      </c>
      <c r="AE1262" s="658"/>
      <c r="AF1262" s="658"/>
      <c r="AG1262" s="658"/>
      <c r="AH1262" s="1501"/>
    </row>
    <row r="1263" ht="15.75" hidden="1" customHeight="1">
      <c r="A1263" s="1500"/>
      <c r="B1263" s="1500"/>
      <c r="C1263" s="1500"/>
      <c r="D1263" s="1500"/>
      <c r="E1263" s="1478" t="s">
        <v>18737</v>
      </c>
      <c r="F1263" s="1478" t="s">
        <v>18682</v>
      </c>
      <c r="G1263" s="1478" t="s">
        <v>18732</v>
      </c>
      <c r="H1263" s="1125"/>
      <c r="I1263" s="1125"/>
      <c r="J1263" s="621"/>
      <c r="K1263" s="621"/>
      <c r="L1263" s="621"/>
      <c r="M1263" s="621"/>
      <c r="N1263" s="621"/>
      <c r="O1263" s="621"/>
      <c r="P1263" s="621"/>
      <c r="Q1263" s="621"/>
      <c r="R1263" s="621"/>
      <c r="S1263" s="621"/>
      <c r="T1263" s="621"/>
      <c r="U1263" s="621"/>
      <c r="V1263" s="621"/>
      <c r="W1263" s="621"/>
      <c r="X1263" s="621"/>
      <c r="Y1263" s="621"/>
      <c r="Z1263" s="621"/>
      <c r="AA1263" s="2683"/>
      <c r="AB1263" s="3203">
        <v>4.0</v>
      </c>
      <c r="AC1263" s="1575" t="s">
        <v>55</v>
      </c>
      <c r="AD1263" s="1575" t="s">
        <v>433</v>
      </c>
      <c r="AE1263" s="658"/>
      <c r="AF1263" s="658"/>
      <c r="AG1263" s="658"/>
      <c r="AH1263" s="1501"/>
    </row>
    <row r="1264" ht="15.75" hidden="1" customHeight="1">
      <c r="A1264" s="1500"/>
      <c r="B1264" s="1500"/>
      <c r="C1264" s="1500"/>
      <c r="D1264" s="1500"/>
      <c r="E1264" s="1478" t="s">
        <v>18738</v>
      </c>
      <c r="F1264" s="1478" t="s">
        <v>18682</v>
      </c>
      <c r="G1264" s="1478" t="s">
        <v>18732</v>
      </c>
      <c r="H1264" s="1125"/>
      <c r="I1264" s="1125"/>
      <c r="J1264" s="621"/>
      <c r="K1264" s="621"/>
      <c r="L1264" s="621"/>
      <c r="M1264" s="621"/>
      <c r="N1264" s="621"/>
      <c r="O1264" s="621"/>
      <c r="P1264" s="621"/>
      <c r="Q1264" s="621"/>
      <c r="R1264" s="621"/>
      <c r="S1264" s="621"/>
      <c r="T1264" s="621"/>
      <c r="U1264" s="621"/>
      <c r="V1264" s="621"/>
      <c r="W1264" s="621"/>
      <c r="X1264" s="621"/>
      <c r="Y1264" s="621"/>
      <c r="Z1264" s="621"/>
      <c r="AA1264" s="2683"/>
      <c r="AB1264" s="3203">
        <v>4.0</v>
      </c>
      <c r="AC1264" s="1575" t="s">
        <v>55</v>
      </c>
      <c r="AD1264" s="1575" t="s">
        <v>433</v>
      </c>
      <c r="AE1264" s="641"/>
      <c r="AF1264" s="658"/>
      <c r="AG1264" s="658"/>
      <c r="AH1264" s="1501"/>
    </row>
    <row r="1265" ht="15.75" hidden="1" customHeight="1">
      <c r="A1265" s="1500"/>
      <c r="B1265" s="1500"/>
      <c r="C1265" s="1500"/>
      <c r="D1265" s="1500"/>
      <c r="E1265" s="1478" t="s">
        <v>18739</v>
      </c>
      <c r="F1265" s="1478" t="s">
        <v>18682</v>
      </c>
      <c r="G1265" s="1478" t="s">
        <v>18732</v>
      </c>
      <c r="H1265" s="1125"/>
      <c r="I1265" s="1125"/>
      <c r="J1265" s="621"/>
      <c r="K1265" s="621"/>
      <c r="L1265" s="621"/>
      <c r="M1265" s="621"/>
      <c r="N1265" s="621"/>
      <c r="O1265" s="621"/>
      <c r="P1265" s="621"/>
      <c r="Q1265" s="621"/>
      <c r="R1265" s="621"/>
      <c r="S1265" s="621"/>
      <c r="T1265" s="621"/>
      <c r="U1265" s="621"/>
      <c r="V1265" s="621"/>
      <c r="W1265" s="621"/>
      <c r="X1265" s="621"/>
      <c r="Y1265" s="621"/>
      <c r="Z1265" s="621"/>
      <c r="AA1265" s="2683"/>
      <c r="AB1265" s="3203">
        <v>4.0</v>
      </c>
      <c r="AC1265" s="1575" t="s">
        <v>55</v>
      </c>
      <c r="AD1265" s="1575" t="s">
        <v>433</v>
      </c>
      <c r="AE1265" s="658"/>
      <c r="AF1265" s="658"/>
      <c r="AG1265" s="658"/>
      <c r="AH1265" s="1501"/>
    </row>
    <row r="1266" ht="15.75" hidden="1" customHeight="1">
      <c r="A1266" s="1500"/>
      <c r="B1266" s="1500"/>
      <c r="C1266" s="1500"/>
      <c r="D1266" s="1500"/>
      <c r="E1266" s="1478" t="s">
        <v>18740</v>
      </c>
      <c r="F1266" s="1478" t="s">
        <v>18682</v>
      </c>
      <c r="G1266" s="1478" t="s">
        <v>18732</v>
      </c>
      <c r="H1266" s="1125"/>
      <c r="I1266" s="1125"/>
      <c r="J1266" s="621"/>
      <c r="K1266" s="621"/>
      <c r="L1266" s="621"/>
      <c r="M1266" s="621"/>
      <c r="N1266" s="621"/>
      <c r="O1266" s="621"/>
      <c r="P1266" s="621"/>
      <c r="Q1266" s="621"/>
      <c r="R1266" s="621"/>
      <c r="S1266" s="621"/>
      <c r="T1266" s="621"/>
      <c r="U1266" s="621"/>
      <c r="V1266" s="621"/>
      <c r="W1266" s="621"/>
      <c r="X1266" s="621"/>
      <c r="Y1266" s="621"/>
      <c r="Z1266" s="621"/>
      <c r="AA1266" s="2683"/>
      <c r="AB1266" s="3203">
        <v>4.0</v>
      </c>
      <c r="AC1266" s="1575" t="s">
        <v>55</v>
      </c>
      <c r="AD1266" s="1575" t="s">
        <v>433</v>
      </c>
      <c r="AE1266" s="658"/>
      <c r="AF1266" s="658"/>
      <c r="AG1266" s="658"/>
      <c r="AH1266" s="1501"/>
    </row>
    <row r="1267" ht="15.75" hidden="1" customHeight="1">
      <c r="A1267" s="1500"/>
      <c r="B1267" s="1500"/>
      <c r="C1267" s="1500"/>
      <c r="D1267" s="1500"/>
      <c r="E1267" s="1478" t="s">
        <v>18741</v>
      </c>
      <c r="F1267" s="1478" t="s">
        <v>18682</v>
      </c>
      <c r="G1267" s="1478" t="s">
        <v>18732</v>
      </c>
      <c r="H1267" s="1125"/>
      <c r="I1267" s="1125"/>
      <c r="J1267" s="621"/>
      <c r="K1267" s="621"/>
      <c r="L1267" s="621"/>
      <c r="M1267" s="621"/>
      <c r="N1267" s="621"/>
      <c r="O1267" s="621"/>
      <c r="P1267" s="621"/>
      <c r="Q1267" s="621"/>
      <c r="R1267" s="621"/>
      <c r="S1267" s="621"/>
      <c r="T1267" s="621"/>
      <c r="U1267" s="621"/>
      <c r="V1267" s="621"/>
      <c r="W1267" s="621"/>
      <c r="X1267" s="621"/>
      <c r="Y1267" s="621"/>
      <c r="Z1267" s="621"/>
      <c r="AA1267" s="2683"/>
      <c r="AB1267" s="3203">
        <v>4.0</v>
      </c>
      <c r="AC1267" s="1575" t="s">
        <v>55</v>
      </c>
      <c r="AD1267" s="1575" t="s">
        <v>433</v>
      </c>
      <c r="AE1267" s="658"/>
      <c r="AF1267" s="658"/>
      <c r="AG1267" s="658"/>
      <c r="AH1267" s="1501"/>
    </row>
    <row r="1268" ht="15.75" hidden="1" customHeight="1">
      <c r="A1268" s="1500"/>
      <c r="B1268" s="1500"/>
      <c r="C1268" s="1500"/>
      <c r="D1268" s="1500"/>
      <c r="E1268" s="1478" t="s">
        <v>18742</v>
      </c>
      <c r="F1268" s="1478" t="s">
        <v>18682</v>
      </c>
      <c r="G1268" s="1478" t="s">
        <v>18732</v>
      </c>
      <c r="H1268" s="1125"/>
      <c r="I1268" s="1125"/>
      <c r="J1268" s="621"/>
      <c r="K1268" s="621"/>
      <c r="L1268" s="621"/>
      <c r="M1268" s="621"/>
      <c r="N1268" s="621"/>
      <c r="O1268" s="621"/>
      <c r="P1268" s="621"/>
      <c r="Q1268" s="621"/>
      <c r="R1268" s="621"/>
      <c r="S1268" s="621"/>
      <c r="T1268" s="621"/>
      <c r="U1268" s="621"/>
      <c r="V1268" s="621"/>
      <c r="W1268" s="621"/>
      <c r="X1268" s="621"/>
      <c r="Y1268" s="621"/>
      <c r="Z1268" s="621"/>
      <c r="AA1268" s="2683"/>
      <c r="AB1268" s="3203">
        <v>4.0</v>
      </c>
      <c r="AC1268" s="1575" t="s">
        <v>55</v>
      </c>
      <c r="AD1268" s="1575" t="s">
        <v>433</v>
      </c>
      <c r="AE1268" s="658"/>
      <c r="AF1268" s="658"/>
      <c r="AG1268" s="658"/>
      <c r="AH1268" s="1501"/>
    </row>
    <row r="1269" ht="15.75" hidden="1" customHeight="1">
      <c r="A1269" s="1500"/>
      <c r="B1269" s="1500"/>
      <c r="C1269" s="1500"/>
      <c r="D1269" s="1500"/>
      <c r="E1269" s="1478" t="s">
        <v>18743</v>
      </c>
      <c r="F1269" s="1478" t="s">
        <v>18682</v>
      </c>
      <c r="G1269" s="1478" t="s">
        <v>18732</v>
      </c>
      <c r="H1269" s="1125"/>
      <c r="I1269" s="1125"/>
      <c r="J1269" s="621"/>
      <c r="K1269" s="621"/>
      <c r="L1269" s="621"/>
      <c r="M1269" s="621"/>
      <c r="N1269" s="621"/>
      <c r="O1269" s="621"/>
      <c r="P1269" s="621"/>
      <c r="Q1269" s="621"/>
      <c r="R1269" s="621"/>
      <c r="S1269" s="621"/>
      <c r="T1269" s="621"/>
      <c r="U1269" s="621"/>
      <c r="V1269" s="621"/>
      <c r="W1269" s="621"/>
      <c r="X1269" s="621"/>
      <c r="Y1269" s="621"/>
      <c r="Z1269" s="621"/>
      <c r="AA1269" s="2683"/>
      <c r="AB1269" s="3203">
        <v>4.0</v>
      </c>
      <c r="AC1269" s="1575" t="s">
        <v>55</v>
      </c>
      <c r="AD1269" s="1575" t="s">
        <v>433</v>
      </c>
      <c r="AE1269" s="658"/>
      <c r="AF1269" s="658"/>
      <c r="AG1269" s="658"/>
      <c r="AH1269" s="1501"/>
    </row>
    <row r="1270" ht="15.75" customHeight="1">
      <c r="A1270" s="1500"/>
      <c r="B1270" s="1500"/>
      <c r="C1270" s="1500"/>
      <c r="D1270" s="1478" t="s">
        <v>18744</v>
      </c>
      <c r="E1270" s="1478"/>
      <c r="F1270" s="1478"/>
      <c r="G1270" s="1478"/>
      <c r="H1270" s="882" t="s">
        <v>94</v>
      </c>
      <c r="I1270" s="882" t="s">
        <v>94</v>
      </c>
      <c r="J1270" s="621"/>
      <c r="K1270" s="621"/>
      <c r="L1270" s="621"/>
      <c r="M1270" s="621"/>
      <c r="N1270" s="621"/>
      <c r="O1270" s="621"/>
      <c r="P1270" s="621"/>
      <c r="Q1270" s="621"/>
      <c r="R1270" s="621"/>
      <c r="S1270" s="621"/>
      <c r="T1270" s="621"/>
      <c r="U1270" s="621"/>
      <c r="V1270" s="621"/>
      <c r="W1270" s="621"/>
      <c r="X1270" s="621"/>
      <c r="Y1270" s="621"/>
      <c r="Z1270" s="621"/>
      <c r="AA1270" s="2683"/>
      <c r="AB1270" s="3203" t="s">
        <v>94</v>
      </c>
      <c r="AC1270" s="1575" t="s">
        <v>55</v>
      </c>
      <c r="AD1270" s="1575" t="s">
        <v>433</v>
      </c>
      <c r="AE1270" s="658"/>
      <c r="AF1270" s="650"/>
      <c r="AG1270" s="658"/>
      <c r="AH1270" s="1501"/>
    </row>
    <row r="1271" ht="15.75" customHeight="1">
      <c r="A1271" s="1500"/>
      <c r="B1271" s="1500"/>
      <c r="C1271" s="1500"/>
      <c r="D1271" s="1500"/>
      <c r="E1271" s="1478" t="s">
        <v>18745</v>
      </c>
      <c r="F1271" s="1478" t="s">
        <v>18682</v>
      </c>
      <c r="G1271" s="1478" t="s">
        <v>18746</v>
      </c>
      <c r="H1271" s="2162"/>
      <c r="I1271" s="2162"/>
      <c r="J1271" s="621"/>
      <c r="K1271" s="621"/>
      <c r="L1271" s="621"/>
      <c r="M1271" s="621"/>
      <c r="N1271" s="621"/>
      <c r="O1271" s="621"/>
      <c r="P1271" s="621"/>
      <c r="Q1271" s="621"/>
      <c r="R1271" s="621"/>
      <c r="S1271" s="621"/>
      <c r="T1271" s="621"/>
      <c r="U1271" s="621"/>
      <c r="V1271" s="621"/>
      <c r="W1271" s="621"/>
      <c r="X1271" s="621"/>
      <c r="Y1271" s="621"/>
      <c r="Z1271" s="621"/>
      <c r="AA1271" s="2683"/>
      <c r="AB1271" s="3203">
        <v>1.0</v>
      </c>
      <c r="AC1271" s="1575" t="s">
        <v>55</v>
      </c>
      <c r="AD1271" s="1575" t="s">
        <v>433</v>
      </c>
      <c r="AE1271" s="641"/>
      <c r="AF1271" s="650"/>
      <c r="AG1271" s="658"/>
      <c r="AH1271" s="1501"/>
    </row>
    <row r="1272" ht="15.75" hidden="1" customHeight="1">
      <c r="A1272" s="1500"/>
      <c r="B1272" s="1500"/>
      <c r="C1272" s="1500"/>
      <c r="D1272" s="1500"/>
      <c r="E1272" s="1478" t="s">
        <v>18747</v>
      </c>
      <c r="F1272" s="1478" t="s">
        <v>18682</v>
      </c>
      <c r="G1272" s="1478" t="s">
        <v>18746</v>
      </c>
      <c r="H1272" s="1125"/>
      <c r="I1272" s="1125"/>
      <c r="J1272" s="621"/>
      <c r="K1272" s="621"/>
      <c r="L1272" s="621"/>
      <c r="M1272" s="621"/>
      <c r="N1272" s="621"/>
      <c r="O1272" s="621"/>
      <c r="P1272" s="621"/>
      <c r="Q1272" s="621"/>
      <c r="R1272" s="621"/>
      <c r="S1272" s="621"/>
      <c r="T1272" s="621"/>
      <c r="U1272" s="621"/>
      <c r="V1272" s="621"/>
      <c r="W1272" s="621"/>
      <c r="X1272" s="621"/>
      <c r="Y1272" s="621"/>
      <c r="Z1272" s="621"/>
      <c r="AA1272" s="2683"/>
      <c r="AB1272" s="3203">
        <v>4.0</v>
      </c>
      <c r="AC1272" s="1575" t="s">
        <v>55</v>
      </c>
      <c r="AD1272" s="1575" t="s">
        <v>433</v>
      </c>
      <c r="AE1272" s="658"/>
      <c r="AF1272" s="658"/>
      <c r="AG1272" s="658"/>
      <c r="AH1272" s="1501"/>
    </row>
    <row r="1273" ht="15.75" hidden="1" customHeight="1">
      <c r="A1273" s="1500"/>
      <c r="B1273" s="1500"/>
      <c r="C1273" s="1500"/>
      <c r="D1273" s="1500"/>
      <c r="E1273" s="1478" t="s">
        <v>18748</v>
      </c>
      <c r="F1273" s="1478" t="s">
        <v>18682</v>
      </c>
      <c r="G1273" s="1478" t="s">
        <v>18746</v>
      </c>
      <c r="H1273" s="1125"/>
      <c r="I1273" s="1125"/>
      <c r="J1273" s="621"/>
      <c r="K1273" s="621"/>
      <c r="L1273" s="621"/>
      <c r="M1273" s="621"/>
      <c r="N1273" s="621"/>
      <c r="O1273" s="621"/>
      <c r="P1273" s="621"/>
      <c r="Q1273" s="621"/>
      <c r="R1273" s="621"/>
      <c r="S1273" s="621"/>
      <c r="T1273" s="621"/>
      <c r="U1273" s="621"/>
      <c r="V1273" s="621"/>
      <c r="W1273" s="621"/>
      <c r="X1273" s="621"/>
      <c r="Y1273" s="621"/>
      <c r="Z1273" s="621"/>
      <c r="AA1273" s="2683"/>
      <c r="AB1273" s="3203">
        <v>4.0</v>
      </c>
      <c r="AC1273" s="1575" t="s">
        <v>55</v>
      </c>
      <c r="AD1273" s="1575" t="s">
        <v>433</v>
      </c>
      <c r="AE1273" s="641"/>
      <c r="AF1273" s="641"/>
      <c r="AG1273" s="658"/>
      <c r="AH1273" s="1501"/>
    </row>
    <row r="1274" ht="15.75" hidden="1" customHeight="1">
      <c r="A1274" s="1500"/>
      <c r="B1274" s="1500"/>
      <c r="C1274" s="1500"/>
      <c r="D1274" s="1500"/>
      <c r="E1274" s="1478" t="s">
        <v>18749</v>
      </c>
      <c r="F1274" s="1478" t="s">
        <v>18682</v>
      </c>
      <c r="G1274" s="1478" t="s">
        <v>18746</v>
      </c>
      <c r="H1274" s="1125"/>
      <c r="I1274" s="1125"/>
      <c r="J1274" s="621"/>
      <c r="K1274" s="621"/>
      <c r="L1274" s="621"/>
      <c r="M1274" s="621"/>
      <c r="N1274" s="621"/>
      <c r="O1274" s="621"/>
      <c r="P1274" s="621"/>
      <c r="Q1274" s="621"/>
      <c r="R1274" s="621"/>
      <c r="S1274" s="621"/>
      <c r="T1274" s="621"/>
      <c r="U1274" s="621"/>
      <c r="V1274" s="621"/>
      <c r="W1274" s="621"/>
      <c r="X1274" s="621"/>
      <c r="Y1274" s="621"/>
      <c r="Z1274" s="621"/>
      <c r="AA1274" s="2683"/>
      <c r="AB1274" s="3203">
        <v>4.0</v>
      </c>
      <c r="AC1274" s="1575" t="s">
        <v>55</v>
      </c>
      <c r="AD1274" s="1575" t="s">
        <v>433</v>
      </c>
      <c r="AE1274" s="658"/>
      <c r="AF1274" s="658"/>
      <c r="AG1274" s="658"/>
      <c r="AH1274" s="1501"/>
    </row>
    <row r="1275" ht="15.75" hidden="1" customHeight="1">
      <c r="A1275" s="1500"/>
      <c r="B1275" s="1500"/>
      <c r="C1275" s="1500"/>
      <c r="D1275" s="1500"/>
      <c r="E1275" s="1478" t="s">
        <v>18750</v>
      </c>
      <c r="F1275" s="1478" t="s">
        <v>18682</v>
      </c>
      <c r="G1275" s="1478" t="s">
        <v>18746</v>
      </c>
      <c r="H1275" s="1125"/>
      <c r="I1275" s="1125"/>
      <c r="J1275" s="621"/>
      <c r="K1275" s="621"/>
      <c r="L1275" s="621"/>
      <c r="M1275" s="621"/>
      <c r="N1275" s="621"/>
      <c r="O1275" s="621"/>
      <c r="P1275" s="621"/>
      <c r="Q1275" s="621"/>
      <c r="R1275" s="621"/>
      <c r="S1275" s="621"/>
      <c r="T1275" s="621"/>
      <c r="U1275" s="621"/>
      <c r="V1275" s="621"/>
      <c r="W1275" s="621"/>
      <c r="X1275" s="621"/>
      <c r="Y1275" s="621"/>
      <c r="Z1275" s="621"/>
      <c r="AA1275" s="2683"/>
      <c r="AB1275" s="3203">
        <v>4.0</v>
      </c>
      <c r="AC1275" s="1575" t="s">
        <v>55</v>
      </c>
      <c r="AD1275" s="1575" t="s">
        <v>433</v>
      </c>
      <c r="AE1275" s="658"/>
      <c r="AF1275" s="658"/>
      <c r="AG1275" s="658"/>
      <c r="AH1275" s="1501"/>
    </row>
    <row r="1276" ht="15.75" hidden="1" customHeight="1">
      <c r="A1276" s="1500"/>
      <c r="B1276" s="1500"/>
      <c r="C1276" s="1500"/>
      <c r="D1276" s="1500"/>
      <c r="E1276" s="1478" t="s">
        <v>18751</v>
      </c>
      <c r="F1276" s="1478" t="s">
        <v>18682</v>
      </c>
      <c r="G1276" s="1478" t="s">
        <v>18746</v>
      </c>
      <c r="H1276" s="1125"/>
      <c r="I1276" s="1125"/>
      <c r="J1276" s="621"/>
      <c r="K1276" s="621"/>
      <c r="L1276" s="621"/>
      <c r="M1276" s="621"/>
      <c r="N1276" s="621"/>
      <c r="O1276" s="621"/>
      <c r="P1276" s="621"/>
      <c r="Q1276" s="621"/>
      <c r="R1276" s="621"/>
      <c r="S1276" s="621"/>
      <c r="T1276" s="621"/>
      <c r="U1276" s="621"/>
      <c r="V1276" s="621"/>
      <c r="W1276" s="621"/>
      <c r="X1276" s="621"/>
      <c r="Y1276" s="621"/>
      <c r="Z1276" s="621"/>
      <c r="AA1276" s="2683"/>
      <c r="AB1276" s="3203">
        <v>4.0</v>
      </c>
      <c r="AC1276" s="1575" t="s">
        <v>55</v>
      </c>
      <c r="AD1276" s="1575" t="s">
        <v>433</v>
      </c>
      <c r="AE1276" s="658"/>
      <c r="AF1276" s="658"/>
      <c r="AG1276" s="658"/>
      <c r="AH1276" s="1501"/>
    </row>
    <row r="1277" ht="15.75" hidden="1" customHeight="1">
      <c r="A1277" s="1500"/>
      <c r="B1277" s="1500"/>
      <c r="C1277" s="1500"/>
      <c r="D1277" s="1500"/>
      <c r="E1277" s="1478" t="s">
        <v>18752</v>
      </c>
      <c r="F1277" s="1478" t="s">
        <v>18682</v>
      </c>
      <c r="G1277" s="1478" t="s">
        <v>18746</v>
      </c>
      <c r="H1277" s="1125"/>
      <c r="I1277" s="1125"/>
      <c r="J1277" s="621"/>
      <c r="K1277" s="621"/>
      <c r="L1277" s="621"/>
      <c r="M1277" s="621"/>
      <c r="N1277" s="621"/>
      <c r="O1277" s="621"/>
      <c r="P1277" s="621"/>
      <c r="Q1277" s="621"/>
      <c r="R1277" s="621"/>
      <c r="S1277" s="621"/>
      <c r="T1277" s="621"/>
      <c r="U1277" s="621"/>
      <c r="V1277" s="621"/>
      <c r="W1277" s="621"/>
      <c r="X1277" s="621"/>
      <c r="Y1277" s="621"/>
      <c r="Z1277" s="621"/>
      <c r="AA1277" s="2683"/>
      <c r="AB1277" s="3203">
        <v>4.0</v>
      </c>
      <c r="AC1277" s="1575" t="s">
        <v>55</v>
      </c>
      <c r="AD1277" s="1575" t="s">
        <v>433</v>
      </c>
      <c r="AE1277" s="658"/>
      <c r="AF1277" s="658"/>
      <c r="AG1277" s="658"/>
      <c r="AH1277" s="1501"/>
    </row>
    <row r="1278" ht="15.75" hidden="1" customHeight="1">
      <c r="A1278" s="1500"/>
      <c r="B1278" s="1500"/>
      <c r="C1278" s="1500"/>
      <c r="D1278" s="1500"/>
      <c r="E1278" s="1478" t="s">
        <v>18753</v>
      </c>
      <c r="F1278" s="1478" t="s">
        <v>18682</v>
      </c>
      <c r="G1278" s="1478" t="s">
        <v>18746</v>
      </c>
      <c r="H1278" s="1125"/>
      <c r="I1278" s="1125"/>
      <c r="J1278" s="621"/>
      <c r="K1278" s="621"/>
      <c r="L1278" s="621"/>
      <c r="M1278" s="621"/>
      <c r="N1278" s="621"/>
      <c r="O1278" s="621"/>
      <c r="P1278" s="621"/>
      <c r="Q1278" s="621"/>
      <c r="R1278" s="621"/>
      <c r="S1278" s="621"/>
      <c r="T1278" s="621"/>
      <c r="U1278" s="621"/>
      <c r="V1278" s="621"/>
      <c r="W1278" s="621"/>
      <c r="X1278" s="621"/>
      <c r="Y1278" s="621"/>
      <c r="Z1278" s="621"/>
      <c r="AA1278" s="2683"/>
      <c r="AB1278" s="3203">
        <v>4.0</v>
      </c>
      <c r="AC1278" s="1575" t="s">
        <v>55</v>
      </c>
      <c r="AD1278" s="1575" t="s">
        <v>433</v>
      </c>
      <c r="AE1278" s="641"/>
      <c r="AF1278" s="641"/>
      <c r="AG1278" s="641"/>
      <c r="AH1278" s="1501"/>
    </row>
    <row r="1279" ht="15.75" hidden="1" customHeight="1">
      <c r="A1279" s="1500"/>
      <c r="B1279" s="1500"/>
      <c r="C1279" s="1500"/>
      <c r="D1279" s="1500"/>
      <c r="E1279" s="1478" t="s">
        <v>18543</v>
      </c>
      <c r="F1279" s="1478" t="s">
        <v>18682</v>
      </c>
      <c r="G1279" s="1478" t="s">
        <v>18746</v>
      </c>
      <c r="H1279" s="1125"/>
      <c r="I1279" s="1125"/>
      <c r="J1279" s="621"/>
      <c r="K1279" s="621"/>
      <c r="L1279" s="621"/>
      <c r="M1279" s="621"/>
      <c r="N1279" s="621"/>
      <c r="O1279" s="621"/>
      <c r="P1279" s="621"/>
      <c r="Q1279" s="621"/>
      <c r="R1279" s="621"/>
      <c r="S1279" s="621"/>
      <c r="T1279" s="621"/>
      <c r="U1279" s="621"/>
      <c r="V1279" s="621"/>
      <c r="W1279" s="621"/>
      <c r="X1279" s="621"/>
      <c r="Y1279" s="621"/>
      <c r="Z1279" s="621"/>
      <c r="AA1279" s="2683"/>
      <c r="AB1279" s="3203">
        <v>4.0</v>
      </c>
      <c r="AC1279" s="1575" t="s">
        <v>55</v>
      </c>
      <c r="AD1279" s="1575" t="s">
        <v>433</v>
      </c>
      <c r="AE1279" s="658"/>
      <c r="AF1279" s="658"/>
      <c r="AG1279" s="658"/>
      <c r="AH1279" s="1501"/>
    </row>
    <row r="1280" ht="15.75" customHeight="1">
      <c r="A1280" s="1500"/>
      <c r="B1280" s="1500"/>
      <c r="C1280" s="1500"/>
      <c r="D1280" s="1478" t="s">
        <v>18754</v>
      </c>
      <c r="E1280" s="1478"/>
      <c r="F1280" s="1478"/>
      <c r="G1280" s="1478"/>
      <c r="H1280" s="882" t="s">
        <v>94</v>
      </c>
      <c r="I1280" s="882" t="s">
        <v>94</v>
      </c>
      <c r="J1280" s="621"/>
      <c r="K1280" s="621"/>
      <c r="L1280" s="621"/>
      <c r="M1280" s="621"/>
      <c r="N1280" s="621"/>
      <c r="O1280" s="621"/>
      <c r="P1280" s="621"/>
      <c r="Q1280" s="621"/>
      <c r="R1280" s="621"/>
      <c r="S1280" s="621"/>
      <c r="T1280" s="621"/>
      <c r="U1280" s="621"/>
      <c r="V1280" s="621"/>
      <c r="W1280" s="621"/>
      <c r="X1280" s="621"/>
      <c r="Y1280" s="621"/>
      <c r="Z1280" s="621"/>
      <c r="AA1280" s="2683"/>
      <c r="AB1280" s="3203" t="s">
        <v>94</v>
      </c>
      <c r="AC1280" s="1575" t="s">
        <v>55</v>
      </c>
      <c r="AD1280" s="1575" t="s">
        <v>433</v>
      </c>
      <c r="AE1280" s="658"/>
      <c r="AF1280" s="650"/>
      <c r="AG1280" s="658"/>
      <c r="AH1280" s="1501"/>
    </row>
    <row r="1281" ht="15.75" customHeight="1">
      <c r="A1281" s="1500"/>
      <c r="B1281" s="1500"/>
      <c r="C1281" s="1500"/>
      <c r="D1281" s="1500"/>
      <c r="E1281" s="1478" t="s">
        <v>18755</v>
      </c>
      <c r="F1281" s="1478" t="s">
        <v>18682</v>
      </c>
      <c r="G1281" s="1478" t="s">
        <v>18756</v>
      </c>
      <c r="H1281" s="2162"/>
      <c r="I1281" s="2162"/>
      <c r="J1281" s="621"/>
      <c r="K1281" s="621"/>
      <c r="L1281" s="621"/>
      <c r="M1281" s="621"/>
      <c r="N1281" s="621"/>
      <c r="O1281" s="621"/>
      <c r="P1281" s="621"/>
      <c r="Q1281" s="621"/>
      <c r="R1281" s="621"/>
      <c r="S1281" s="621"/>
      <c r="T1281" s="621"/>
      <c r="U1281" s="621"/>
      <c r="V1281" s="621"/>
      <c r="W1281" s="621"/>
      <c r="X1281" s="621"/>
      <c r="Y1281" s="621"/>
      <c r="Z1281" s="621"/>
      <c r="AA1281" s="2683"/>
      <c r="AB1281" s="3203">
        <v>1.0</v>
      </c>
      <c r="AC1281" s="1575" t="s">
        <v>55</v>
      </c>
      <c r="AD1281" s="1575" t="s">
        <v>433</v>
      </c>
      <c r="AE1281" s="658"/>
      <c r="AF1281" s="650"/>
      <c r="AG1281" s="658"/>
      <c r="AH1281" s="1501"/>
    </row>
    <row r="1282" ht="15.75" hidden="1" customHeight="1">
      <c r="A1282" s="1500"/>
      <c r="B1282" s="1500"/>
      <c r="C1282" s="1500"/>
      <c r="D1282" s="1500"/>
      <c r="E1282" s="1478" t="s">
        <v>18757</v>
      </c>
      <c r="F1282" s="1478" t="s">
        <v>18682</v>
      </c>
      <c r="G1282" s="1478" t="s">
        <v>18756</v>
      </c>
      <c r="H1282" s="1125"/>
      <c r="I1282" s="1125"/>
      <c r="J1282" s="621"/>
      <c r="K1282" s="621"/>
      <c r="L1282" s="621"/>
      <c r="M1282" s="621"/>
      <c r="N1282" s="621"/>
      <c r="O1282" s="621"/>
      <c r="P1282" s="621"/>
      <c r="Q1282" s="621"/>
      <c r="R1282" s="621"/>
      <c r="S1282" s="621"/>
      <c r="T1282" s="621"/>
      <c r="U1282" s="621"/>
      <c r="V1282" s="621"/>
      <c r="W1282" s="621"/>
      <c r="X1282" s="621"/>
      <c r="Y1282" s="621"/>
      <c r="Z1282" s="621"/>
      <c r="AA1282" s="2683"/>
      <c r="AB1282" s="3203">
        <v>4.0</v>
      </c>
      <c r="AC1282" s="1575" t="s">
        <v>55</v>
      </c>
      <c r="AD1282" s="1575" t="s">
        <v>433</v>
      </c>
      <c r="AE1282" s="641"/>
      <c r="AF1282" s="641"/>
      <c r="AG1282" s="658"/>
      <c r="AH1282" s="1501"/>
    </row>
    <row r="1283" ht="15.75" hidden="1" customHeight="1">
      <c r="A1283" s="1500"/>
      <c r="B1283" s="1500"/>
      <c r="C1283" s="1500"/>
      <c r="D1283" s="1500"/>
      <c r="E1283" s="1478" t="s">
        <v>18758</v>
      </c>
      <c r="F1283" s="1478" t="s">
        <v>18682</v>
      </c>
      <c r="G1283" s="1478" t="s">
        <v>18756</v>
      </c>
      <c r="H1283" s="1125"/>
      <c r="I1283" s="1125"/>
      <c r="J1283" s="621"/>
      <c r="K1283" s="621"/>
      <c r="L1283" s="621"/>
      <c r="M1283" s="621"/>
      <c r="N1283" s="621"/>
      <c r="O1283" s="621"/>
      <c r="P1283" s="621"/>
      <c r="Q1283" s="621"/>
      <c r="R1283" s="621"/>
      <c r="S1283" s="621"/>
      <c r="T1283" s="621"/>
      <c r="U1283" s="621"/>
      <c r="V1283" s="621"/>
      <c r="W1283" s="621"/>
      <c r="X1283" s="621"/>
      <c r="Y1283" s="621"/>
      <c r="Z1283" s="621"/>
      <c r="AA1283" s="2683"/>
      <c r="AB1283" s="3203">
        <v>4.0</v>
      </c>
      <c r="AC1283" s="1575" t="s">
        <v>55</v>
      </c>
      <c r="AD1283" s="1575" t="s">
        <v>433</v>
      </c>
      <c r="AE1283" s="658"/>
      <c r="AF1283" s="658"/>
      <c r="AG1283" s="658"/>
      <c r="AH1283" s="1501"/>
    </row>
    <row r="1284" ht="15.75" hidden="1" customHeight="1">
      <c r="A1284" s="1500"/>
      <c r="B1284" s="1500"/>
      <c r="C1284" s="1500"/>
      <c r="D1284" s="1500"/>
      <c r="E1284" s="1478" t="s">
        <v>18759</v>
      </c>
      <c r="F1284" s="1478" t="s">
        <v>18682</v>
      </c>
      <c r="G1284" s="1478" t="s">
        <v>18756</v>
      </c>
      <c r="H1284" s="1125"/>
      <c r="I1284" s="1125"/>
      <c r="J1284" s="621"/>
      <c r="K1284" s="621"/>
      <c r="L1284" s="621"/>
      <c r="M1284" s="621"/>
      <c r="N1284" s="621"/>
      <c r="O1284" s="621"/>
      <c r="P1284" s="621"/>
      <c r="Q1284" s="621"/>
      <c r="R1284" s="621"/>
      <c r="S1284" s="621"/>
      <c r="T1284" s="621"/>
      <c r="U1284" s="621"/>
      <c r="V1284" s="621"/>
      <c r="W1284" s="621"/>
      <c r="X1284" s="621"/>
      <c r="Y1284" s="621"/>
      <c r="Z1284" s="621"/>
      <c r="AA1284" s="2683"/>
      <c r="AB1284" s="3203">
        <v>4.0</v>
      </c>
      <c r="AC1284" s="1575" t="s">
        <v>55</v>
      </c>
      <c r="AD1284" s="1575" t="s">
        <v>433</v>
      </c>
      <c r="AE1284" s="658"/>
      <c r="AF1284" s="658"/>
      <c r="AG1284" s="658"/>
      <c r="AH1284" s="1501"/>
    </row>
    <row r="1285" ht="15.75" hidden="1" customHeight="1">
      <c r="A1285" s="1500"/>
      <c r="B1285" s="1500"/>
      <c r="C1285" s="1500"/>
      <c r="D1285" s="1500"/>
      <c r="E1285" s="1478" t="s">
        <v>18539</v>
      </c>
      <c r="F1285" s="1478" t="s">
        <v>18682</v>
      </c>
      <c r="G1285" s="1478" t="s">
        <v>18756</v>
      </c>
      <c r="H1285" s="1125"/>
      <c r="I1285" s="1125"/>
      <c r="J1285" s="621"/>
      <c r="K1285" s="621"/>
      <c r="L1285" s="621"/>
      <c r="M1285" s="621"/>
      <c r="N1285" s="621"/>
      <c r="O1285" s="621"/>
      <c r="P1285" s="621"/>
      <c r="Q1285" s="621"/>
      <c r="R1285" s="621"/>
      <c r="S1285" s="621"/>
      <c r="T1285" s="621"/>
      <c r="U1285" s="621"/>
      <c r="V1285" s="621"/>
      <c r="W1285" s="621"/>
      <c r="X1285" s="621"/>
      <c r="Y1285" s="621"/>
      <c r="Z1285" s="621"/>
      <c r="AA1285" s="2683"/>
      <c r="AB1285" s="3203">
        <v>4.0</v>
      </c>
      <c r="AC1285" s="1575" t="s">
        <v>55</v>
      </c>
      <c r="AD1285" s="1575" t="s">
        <v>433</v>
      </c>
      <c r="AE1285" s="658"/>
      <c r="AF1285" s="658"/>
      <c r="AG1285" s="658"/>
      <c r="AH1285" s="1501"/>
    </row>
    <row r="1286" ht="15.75" hidden="1" customHeight="1">
      <c r="A1286" s="1500"/>
      <c r="B1286" s="1500"/>
      <c r="C1286" s="1500"/>
      <c r="D1286" s="1500"/>
      <c r="E1286" s="1478" t="s">
        <v>18760</v>
      </c>
      <c r="F1286" s="1478" t="s">
        <v>18682</v>
      </c>
      <c r="G1286" s="1478" t="s">
        <v>18756</v>
      </c>
      <c r="H1286" s="1125"/>
      <c r="I1286" s="1125"/>
      <c r="J1286" s="621"/>
      <c r="K1286" s="621"/>
      <c r="L1286" s="621"/>
      <c r="M1286" s="621"/>
      <c r="N1286" s="621"/>
      <c r="O1286" s="621"/>
      <c r="P1286" s="621"/>
      <c r="Q1286" s="621"/>
      <c r="R1286" s="621"/>
      <c r="S1286" s="621"/>
      <c r="T1286" s="621"/>
      <c r="U1286" s="621"/>
      <c r="V1286" s="621"/>
      <c r="W1286" s="621"/>
      <c r="X1286" s="621"/>
      <c r="Y1286" s="621"/>
      <c r="Z1286" s="621"/>
      <c r="AA1286" s="2683"/>
      <c r="AB1286" s="3203">
        <v>4.0</v>
      </c>
      <c r="AC1286" s="1575" t="s">
        <v>55</v>
      </c>
      <c r="AD1286" s="1575" t="s">
        <v>433</v>
      </c>
      <c r="AE1286" s="658"/>
      <c r="AF1286" s="658"/>
      <c r="AG1286" s="658"/>
      <c r="AH1286" s="1501"/>
    </row>
    <row r="1287" ht="15.75" hidden="1" customHeight="1">
      <c r="A1287" s="1500"/>
      <c r="B1287" s="1500"/>
      <c r="C1287" s="1500"/>
      <c r="D1287" s="1500"/>
      <c r="E1287" s="1478" t="s">
        <v>18761</v>
      </c>
      <c r="F1287" s="1478" t="s">
        <v>18682</v>
      </c>
      <c r="G1287" s="1478" t="s">
        <v>18756</v>
      </c>
      <c r="H1287" s="1125"/>
      <c r="I1287" s="1125"/>
      <c r="J1287" s="621"/>
      <c r="K1287" s="621"/>
      <c r="L1287" s="621"/>
      <c r="M1287" s="621"/>
      <c r="N1287" s="621"/>
      <c r="O1287" s="621"/>
      <c r="P1287" s="621"/>
      <c r="Q1287" s="621"/>
      <c r="R1287" s="621"/>
      <c r="S1287" s="621"/>
      <c r="T1287" s="621"/>
      <c r="U1287" s="621"/>
      <c r="V1287" s="621"/>
      <c r="W1287" s="621"/>
      <c r="X1287" s="621"/>
      <c r="Y1287" s="621"/>
      <c r="Z1287" s="621"/>
      <c r="AA1287" s="2683"/>
      <c r="AB1287" s="3203">
        <v>4.0</v>
      </c>
      <c r="AC1287" s="1575" t="s">
        <v>55</v>
      </c>
      <c r="AD1287" s="1575" t="s">
        <v>433</v>
      </c>
      <c r="AE1287" s="658"/>
      <c r="AF1287" s="658"/>
      <c r="AG1287" s="658"/>
      <c r="AH1287" s="1501"/>
    </row>
    <row r="1288" ht="15.75" customHeight="1">
      <c r="A1288" s="1500"/>
      <c r="B1288" s="1500"/>
      <c r="C1288" s="1478" t="s">
        <v>18762</v>
      </c>
      <c r="D1288" s="1478" t="s">
        <v>18763</v>
      </c>
      <c r="E1288" s="1478"/>
      <c r="F1288" s="1478" t="s">
        <v>18764</v>
      </c>
      <c r="G1288" s="1478" t="s">
        <v>18765</v>
      </c>
      <c r="H1288" s="2162"/>
      <c r="I1288" s="2162"/>
      <c r="J1288" s="621"/>
      <c r="K1288" s="621"/>
      <c r="L1288" s="621"/>
      <c r="M1288" s="621"/>
      <c r="N1288" s="621"/>
      <c r="O1288" s="621"/>
      <c r="P1288" s="621"/>
      <c r="Q1288" s="621"/>
      <c r="R1288" s="621"/>
      <c r="S1288" s="621"/>
      <c r="T1288" s="621"/>
      <c r="U1288" s="621"/>
      <c r="V1288" s="621"/>
      <c r="W1288" s="621"/>
      <c r="X1288" s="621"/>
      <c r="Y1288" s="621"/>
      <c r="Z1288" s="621"/>
      <c r="AA1288" s="2683"/>
      <c r="AB1288" s="3203">
        <v>2.0</v>
      </c>
      <c r="AC1288" s="1575" t="s">
        <v>55</v>
      </c>
      <c r="AD1288" s="1575" t="s">
        <v>433</v>
      </c>
      <c r="AE1288" s="656" t="s">
        <v>18766</v>
      </c>
      <c r="AF1288" s="650"/>
      <c r="AG1288" s="658"/>
      <c r="AH1288" s="1501"/>
    </row>
    <row r="1289" ht="15.75" customHeight="1">
      <c r="A1289" s="1500"/>
      <c r="B1289" s="1500"/>
      <c r="C1289" s="1478" t="s">
        <v>18767</v>
      </c>
      <c r="D1289" s="1500"/>
      <c r="E1289" s="1478"/>
      <c r="F1289" s="1478" t="s">
        <v>18768</v>
      </c>
      <c r="G1289" s="1478"/>
      <c r="H1289" s="882" t="s">
        <v>94</v>
      </c>
      <c r="I1289" s="882" t="s">
        <v>94</v>
      </c>
      <c r="J1289" s="621"/>
      <c r="K1289" s="621"/>
      <c r="L1289" s="621"/>
      <c r="M1289" s="621"/>
      <c r="N1289" s="621"/>
      <c r="O1289" s="621"/>
      <c r="P1289" s="621"/>
      <c r="Q1289" s="621"/>
      <c r="R1289" s="621"/>
      <c r="S1289" s="621"/>
      <c r="T1289" s="621"/>
      <c r="U1289" s="621"/>
      <c r="V1289" s="621"/>
      <c r="W1289" s="621"/>
      <c r="X1289" s="621"/>
      <c r="Y1289" s="621"/>
      <c r="Z1289" s="621"/>
      <c r="AA1289" s="2683"/>
      <c r="AB1289" s="3203" t="s">
        <v>94</v>
      </c>
      <c r="AC1289" s="1575" t="s">
        <v>55</v>
      </c>
      <c r="AD1289" s="1575" t="s">
        <v>433</v>
      </c>
      <c r="AE1289" s="658"/>
      <c r="AF1289" s="650"/>
      <c r="AG1289" s="658"/>
      <c r="AH1289" s="1501"/>
    </row>
    <row r="1290" ht="15.75" customHeight="1">
      <c r="A1290" s="1500"/>
      <c r="B1290" s="1500"/>
      <c r="C1290" s="1500"/>
      <c r="D1290" s="1478" t="s">
        <v>18763</v>
      </c>
      <c r="E1290" s="1478" t="s">
        <v>18769</v>
      </c>
      <c r="F1290" s="1478" t="s">
        <v>18770</v>
      </c>
      <c r="G1290" s="1478" t="s">
        <v>18771</v>
      </c>
      <c r="H1290" s="2162"/>
      <c r="I1290" s="2162"/>
      <c r="J1290" s="621"/>
      <c r="K1290" s="3216"/>
      <c r="L1290" s="636"/>
      <c r="M1290" s="621"/>
      <c r="N1290" s="621"/>
      <c r="O1290" s="621"/>
      <c r="P1290" s="621"/>
      <c r="Q1290" s="621"/>
      <c r="R1290" s="621"/>
      <c r="S1290" s="621"/>
      <c r="T1290" s="621"/>
      <c r="U1290" s="621"/>
      <c r="V1290" s="621"/>
      <c r="W1290" s="621"/>
      <c r="X1290" s="621"/>
      <c r="Y1290" s="621"/>
      <c r="Z1290" s="621"/>
      <c r="AA1290" s="2683"/>
      <c r="AB1290" s="3203">
        <v>2.0</v>
      </c>
      <c r="AC1290" s="1575" t="s">
        <v>55</v>
      </c>
      <c r="AD1290" s="1575" t="s">
        <v>433</v>
      </c>
      <c r="AE1290" s="1512"/>
      <c r="AF1290" s="650"/>
      <c r="AG1290" s="658"/>
      <c r="AH1290" s="1501"/>
    </row>
    <row r="1291" ht="15.75" hidden="1" customHeight="1">
      <c r="A1291" s="1500"/>
      <c r="B1291" s="1500"/>
      <c r="C1291" s="1500"/>
      <c r="D1291" s="1500"/>
      <c r="E1291" s="1478" t="s">
        <v>11783</v>
      </c>
      <c r="F1291" s="1478" t="s">
        <v>18772</v>
      </c>
      <c r="G1291" s="1478" t="s">
        <v>18773</v>
      </c>
      <c r="H1291" s="1125"/>
      <c r="I1291" s="1125"/>
      <c r="J1291" s="621"/>
      <c r="K1291" s="3216"/>
      <c r="L1291" s="636"/>
      <c r="M1291" s="621"/>
      <c r="N1291" s="621"/>
      <c r="O1291" s="621"/>
      <c r="P1291" s="621"/>
      <c r="Q1291" s="621"/>
      <c r="R1291" s="621"/>
      <c r="S1291" s="621"/>
      <c r="T1291" s="621"/>
      <c r="U1291" s="621"/>
      <c r="V1291" s="621"/>
      <c r="W1291" s="621"/>
      <c r="X1291" s="621"/>
      <c r="Y1291" s="621"/>
      <c r="Z1291" s="621"/>
      <c r="AA1291" s="2683"/>
      <c r="AB1291" s="3203">
        <v>4.0</v>
      </c>
      <c r="AC1291" s="1575" t="s">
        <v>55</v>
      </c>
      <c r="AD1291" s="1575" t="s">
        <v>433</v>
      </c>
      <c r="AE1291" s="658"/>
      <c r="AF1291" s="658"/>
      <c r="AG1291" s="658"/>
      <c r="AH1291" s="1501"/>
    </row>
    <row r="1292" ht="15.75" hidden="1" customHeight="1">
      <c r="A1292" s="1500"/>
      <c r="B1292" s="1500"/>
      <c r="C1292" s="1500"/>
      <c r="D1292" s="1500"/>
      <c r="E1292" s="1478" t="s">
        <v>17131</v>
      </c>
      <c r="F1292" s="1478" t="s">
        <v>18772</v>
      </c>
      <c r="G1292" s="1478" t="s">
        <v>18774</v>
      </c>
      <c r="H1292" s="1125"/>
      <c r="I1292" s="1125"/>
      <c r="J1292" s="621"/>
      <c r="K1292" s="3216"/>
      <c r="L1292" s="636"/>
      <c r="M1292" s="621"/>
      <c r="N1292" s="621"/>
      <c r="O1292" s="621"/>
      <c r="P1292" s="621"/>
      <c r="Q1292" s="621"/>
      <c r="R1292" s="621"/>
      <c r="S1292" s="621"/>
      <c r="T1292" s="621"/>
      <c r="U1292" s="621"/>
      <c r="V1292" s="621"/>
      <c r="W1292" s="621"/>
      <c r="X1292" s="621"/>
      <c r="Y1292" s="621"/>
      <c r="Z1292" s="621"/>
      <c r="AA1292" s="2683"/>
      <c r="AB1292" s="3203">
        <v>4.0</v>
      </c>
      <c r="AC1292" s="1575" t="s">
        <v>55</v>
      </c>
      <c r="AD1292" s="1575" t="s">
        <v>433</v>
      </c>
      <c r="AE1292" s="658"/>
      <c r="AF1292" s="658"/>
      <c r="AG1292" s="658"/>
      <c r="AH1292" s="1501"/>
    </row>
    <row r="1293" ht="15.75" hidden="1" customHeight="1">
      <c r="A1293" s="1500"/>
      <c r="B1293" s="1500"/>
      <c r="C1293" s="1500"/>
      <c r="D1293" s="1500"/>
      <c r="E1293" s="1478" t="s">
        <v>17908</v>
      </c>
      <c r="F1293" s="1478" t="s">
        <v>18772</v>
      </c>
      <c r="G1293" s="1478" t="s">
        <v>18775</v>
      </c>
      <c r="H1293" s="1125"/>
      <c r="I1293" s="1125"/>
      <c r="J1293" s="621"/>
      <c r="K1293" s="3216"/>
      <c r="L1293" s="636"/>
      <c r="M1293" s="621"/>
      <c r="N1293" s="621"/>
      <c r="O1293" s="621"/>
      <c r="P1293" s="621"/>
      <c r="Q1293" s="621"/>
      <c r="R1293" s="621"/>
      <c r="S1293" s="621"/>
      <c r="T1293" s="621"/>
      <c r="U1293" s="621"/>
      <c r="V1293" s="621"/>
      <c r="W1293" s="621"/>
      <c r="X1293" s="621"/>
      <c r="Y1293" s="621"/>
      <c r="Z1293" s="621"/>
      <c r="AA1293" s="2683"/>
      <c r="AB1293" s="3203">
        <v>4.0</v>
      </c>
      <c r="AC1293" s="1575" t="s">
        <v>55</v>
      </c>
      <c r="AD1293" s="1575" t="s">
        <v>433</v>
      </c>
      <c r="AE1293" s="658"/>
      <c r="AF1293" s="658"/>
      <c r="AG1293" s="658"/>
      <c r="AH1293" s="1501"/>
    </row>
    <row r="1294" ht="15.75" hidden="1" customHeight="1">
      <c r="A1294" s="1500"/>
      <c r="B1294" s="1500"/>
      <c r="C1294" s="1500"/>
      <c r="D1294" s="1500"/>
      <c r="E1294" s="1478" t="s">
        <v>17911</v>
      </c>
      <c r="F1294" s="1478" t="s">
        <v>18772</v>
      </c>
      <c r="G1294" s="1478" t="s">
        <v>18776</v>
      </c>
      <c r="H1294" s="1125"/>
      <c r="I1294" s="1125"/>
      <c r="J1294" s="621"/>
      <c r="K1294" s="3216"/>
      <c r="L1294" s="636"/>
      <c r="M1294" s="621"/>
      <c r="N1294" s="621"/>
      <c r="O1294" s="621"/>
      <c r="P1294" s="621"/>
      <c r="Q1294" s="621"/>
      <c r="R1294" s="621"/>
      <c r="S1294" s="621"/>
      <c r="T1294" s="621"/>
      <c r="U1294" s="621"/>
      <c r="V1294" s="621"/>
      <c r="W1294" s="621"/>
      <c r="X1294" s="621"/>
      <c r="Y1294" s="621"/>
      <c r="Z1294" s="621"/>
      <c r="AA1294" s="2683"/>
      <c r="AB1294" s="3203">
        <v>4.0</v>
      </c>
      <c r="AC1294" s="1575" t="s">
        <v>55</v>
      </c>
      <c r="AD1294" s="1575" t="s">
        <v>433</v>
      </c>
      <c r="AE1294" s="658"/>
      <c r="AF1294" s="658"/>
      <c r="AG1294" s="658"/>
      <c r="AH1294" s="1501"/>
    </row>
    <row r="1295" ht="15.75" hidden="1" customHeight="1">
      <c r="A1295" s="1500"/>
      <c r="B1295" s="1500"/>
      <c r="C1295" s="1500"/>
      <c r="D1295" s="1478" t="s">
        <v>18777</v>
      </c>
      <c r="E1295" s="1478" t="s">
        <v>18778</v>
      </c>
      <c r="F1295" s="1478" t="s">
        <v>18779</v>
      </c>
      <c r="G1295" s="1478" t="s">
        <v>18780</v>
      </c>
      <c r="H1295" s="1125"/>
      <c r="I1295" s="1125"/>
      <c r="J1295" s="621"/>
      <c r="K1295" s="3216"/>
      <c r="L1295" s="636"/>
      <c r="M1295" s="621"/>
      <c r="N1295" s="621"/>
      <c r="O1295" s="621"/>
      <c r="P1295" s="621"/>
      <c r="Q1295" s="621"/>
      <c r="R1295" s="621"/>
      <c r="S1295" s="621"/>
      <c r="T1295" s="621"/>
      <c r="U1295" s="621"/>
      <c r="V1295" s="621"/>
      <c r="W1295" s="621"/>
      <c r="X1295" s="621"/>
      <c r="Y1295" s="621"/>
      <c r="Z1295" s="621"/>
      <c r="AA1295" s="2683"/>
      <c r="AB1295" s="3203">
        <v>4.0</v>
      </c>
      <c r="AC1295" s="1575" t="s">
        <v>55</v>
      </c>
      <c r="AD1295" s="1575" t="s">
        <v>433</v>
      </c>
      <c r="AE1295" s="658"/>
      <c r="AF1295" s="2803" t="s">
        <v>18781</v>
      </c>
      <c r="AG1295" s="658"/>
      <c r="AH1295" s="1501"/>
    </row>
    <row r="1296" ht="15.75" hidden="1" customHeight="1">
      <c r="A1296" s="1500"/>
      <c r="B1296" s="1500"/>
      <c r="C1296" s="1500"/>
      <c r="D1296" s="1478" t="s">
        <v>18782</v>
      </c>
      <c r="E1296" s="1478" t="s">
        <v>18783</v>
      </c>
      <c r="F1296" s="1478" t="s">
        <v>18784</v>
      </c>
      <c r="G1296" s="1478" t="s">
        <v>18785</v>
      </c>
      <c r="H1296" s="1125"/>
      <c r="I1296" s="1125"/>
      <c r="J1296" s="621"/>
      <c r="K1296" s="3216"/>
      <c r="L1296" s="636"/>
      <c r="M1296" s="621"/>
      <c r="N1296" s="621"/>
      <c r="O1296" s="621"/>
      <c r="P1296" s="621"/>
      <c r="Q1296" s="621"/>
      <c r="R1296" s="621"/>
      <c r="S1296" s="621"/>
      <c r="T1296" s="621"/>
      <c r="U1296" s="621"/>
      <c r="V1296" s="621"/>
      <c r="W1296" s="621"/>
      <c r="X1296" s="621"/>
      <c r="Y1296" s="621"/>
      <c r="Z1296" s="621"/>
      <c r="AA1296" s="2683"/>
      <c r="AB1296" s="3203">
        <v>4.0</v>
      </c>
      <c r="AC1296" s="1575" t="s">
        <v>55</v>
      </c>
      <c r="AD1296" s="1575" t="s">
        <v>433</v>
      </c>
      <c r="AE1296" s="658"/>
      <c r="AF1296" s="658"/>
      <c r="AG1296" s="658"/>
      <c r="AH1296" s="1501"/>
    </row>
    <row r="1297" ht="15.75" hidden="1" customHeight="1">
      <c r="A1297" s="1500"/>
      <c r="B1297" s="1500"/>
      <c r="C1297" s="1500"/>
      <c r="D1297" s="1478" t="s">
        <v>18786</v>
      </c>
      <c r="E1297" s="1478" t="s">
        <v>18787</v>
      </c>
      <c r="F1297" s="1478" t="s">
        <v>18788</v>
      </c>
      <c r="G1297" s="1478" t="s">
        <v>18789</v>
      </c>
      <c r="H1297" s="1125"/>
      <c r="I1297" s="1125"/>
      <c r="J1297" s="621"/>
      <c r="K1297" s="3216"/>
      <c r="L1297" s="636"/>
      <c r="M1297" s="621"/>
      <c r="N1297" s="621"/>
      <c r="O1297" s="621"/>
      <c r="P1297" s="621"/>
      <c r="Q1297" s="621"/>
      <c r="R1297" s="621"/>
      <c r="S1297" s="621"/>
      <c r="T1297" s="621"/>
      <c r="U1297" s="621"/>
      <c r="V1297" s="621"/>
      <c r="W1297" s="621"/>
      <c r="X1297" s="621"/>
      <c r="Y1297" s="621"/>
      <c r="Z1297" s="621"/>
      <c r="AA1297" s="2683"/>
      <c r="AB1297" s="3203">
        <v>4.0</v>
      </c>
      <c r="AC1297" s="1575" t="s">
        <v>55</v>
      </c>
      <c r="AD1297" s="1575" t="s">
        <v>433</v>
      </c>
      <c r="AE1297" s="658"/>
      <c r="AF1297" s="658"/>
      <c r="AG1297" s="658"/>
      <c r="AH1297" s="1501"/>
    </row>
    <row r="1298" ht="15.75" hidden="1" customHeight="1">
      <c r="A1298" s="1500"/>
      <c r="B1298" s="1500"/>
      <c r="C1298" s="1500"/>
      <c r="D1298" s="1478" t="s">
        <v>18790</v>
      </c>
      <c r="E1298" s="1478" t="s">
        <v>18791</v>
      </c>
      <c r="F1298" s="1478" t="s">
        <v>18792</v>
      </c>
      <c r="G1298" s="1478" t="s">
        <v>18793</v>
      </c>
      <c r="H1298" s="1125"/>
      <c r="I1298" s="1125"/>
      <c r="J1298" s="621"/>
      <c r="K1298" s="3216"/>
      <c r="L1298" s="636"/>
      <c r="M1298" s="621"/>
      <c r="N1298" s="621"/>
      <c r="O1298" s="621"/>
      <c r="P1298" s="621"/>
      <c r="Q1298" s="621"/>
      <c r="R1298" s="621"/>
      <c r="S1298" s="621"/>
      <c r="T1298" s="621"/>
      <c r="U1298" s="621"/>
      <c r="V1298" s="621"/>
      <c r="W1298" s="621"/>
      <c r="X1298" s="621"/>
      <c r="Y1298" s="621"/>
      <c r="Z1298" s="621"/>
      <c r="AA1298" s="2683"/>
      <c r="AB1298" s="3203">
        <v>4.0</v>
      </c>
      <c r="AC1298" s="1575" t="s">
        <v>55</v>
      </c>
      <c r="AD1298" s="1575" t="s">
        <v>433</v>
      </c>
      <c r="AE1298" s="658"/>
      <c r="AF1298" s="658"/>
      <c r="AG1298" s="658"/>
      <c r="AH1298" s="1501"/>
    </row>
    <row r="1299" ht="15.75" customHeight="1">
      <c r="A1299" s="1500"/>
      <c r="B1299" s="1500"/>
      <c r="C1299" s="1500"/>
      <c r="D1299" s="1478" t="s">
        <v>18794</v>
      </c>
      <c r="E1299" s="1478"/>
      <c r="F1299" s="1478" t="s">
        <v>18795</v>
      </c>
      <c r="G1299" s="1478" t="s">
        <v>18796</v>
      </c>
      <c r="H1299" s="2162"/>
      <c r="I1299" s="2162"/>
      <c r="J1299" s="621"/>
      <c r="K1299" s="3216"/>
      <c r="L1299" s="636"/>
      <c r="M1299" s="621"/>
      <c r="N1299" s="621"/>
      <c r="O1299" s="621"/>
      <c r="P1299" s="621"/>
      <c r="Q1299" s="621"/>
      <c r="R1299" s="621"/>
      <c r="S1299" s="621"/>
      <c r="T1299" s="621"/>
      <c r="U1299" s="621"/>
      <c r="V1299" s="621"/>
      <c r="W1299" s="621"/>
      <c r="X1299" s="621"/>
      <c r="Y1299" s="621"/>
      <c r="Z1299" s="621"/>
      <c r="AA1299" s="2683"/>
      <c r="AB1299" s="3203">
        <v>3.0</v>
      </c>
      <c r="AC1299" s="1575" t="s">
        <v>55</v>
      </c>
      <c r="AD1299" s="1575" t="s">
        <v>6551</v>
      </c>
      <c r="AE1299" s="658"/>
      <c r="AF1299" s="650"/>
      <c r="AG1299" s="658"/>
      <c r="AH1299" s="1501"/>
    </row>
    <row r="1300" ht="15.75" customHeight="1">
      <c r="A1300" s="1500"/>
      <c r="B1300" s="1500"/>
      <c r="C1300" s="1478" t="s">
        <v>18797</v>
      </c>
      <c r="D1300" s="1500"/>
      <c r="E1300" s="1478"/>
      <c r="F1300" s="1478"/>
      <c r="G1300" s="1478"/>
      <c r="H1300" s="882" t="s">
        <v>94</v>
      </c>
      <c r="I1300" s="882" t="s">
        <v>94</v>
      </c>
      <c r="J1300" s="621"/>
      <c r="K1300" s="621"/>
      <c r="L1300" s="621"/>
      <c r="M1300" s="621"/>
      <c r="N1300" s="621"/>
      <c r="O1300" s="621"/>
      <c r="P1300" s="621"/>
      <c r="Q1300" s="621"/>
      <c r="R1300" s="621"/>
      <c r="S1300" s="621"/>
      <c r="T1300" s="621"/>
      <c r="U1300" s="621"/>
      <c r="V1300" s="621"/>
      <c r="W1300" s="621"/>
      <c r="X1300" s="621"/>
      <c r="Y1300" s="621"/>
      <c r="Z1300" s="621"/>
      <c r="AA1300" s="2683"/>
      <c r="AB1300" s="3203" t="s">
        <v>94</v>
      </c>
      <c r="AC1300" s="1575" t="s">
        <v>55</v>
      </c>
      <c r="AD1300" s="1575" t="s">
        <v>6551</v>
      </c>
      <c r="AE1300" s="641"/>
      <c r="AF1300" s="650"/>
      <c r="AG1300" s="658"/>
      <c r="AH1300" s="1501"/>
    </row>
    <row r="1301" ht="15.75" customHeight="1">
      <c r="A1301" s="1500"/>
      <c r="B1301" s="1500"/>
      <c r="C1301" s="1500"/>
      <c r="D1301" s="1478" t="s">
        <v>18763</v>
      </c>
      <c r="E1301" s="1478" t="s">
        <v>18769</v>
      </c>
      <c r="F1301" s="1478" t="s">
        <v>18798</v>
      </c>
      <c r="G1301" s="1478" t="s">
        <v>18799</v>
      </c>
      <c r="H1301" s="2162"/>
      <c r="I1301" s="2162"/>
      <c r="J1301" s="621"/>
      <c r="K1301" s="621"/>
      <c r="L1301" s="621"/>
      <c r="M1301" s="621"/>
      <c r="N1301" s="621"/>
      <c r="O1301" s="621"/>
      <c r="P1301" s="621"/>
      <c r="Q1301" s="621"/>
      <c r="R1301" s="621"/>
      <c r="S1301" s="621"/>
      <c r="T1301" s="621"/>
      <c r="U1301" s="621"/>
      <c r="V1301" s="621"/>
      <c r="W1301" s="621"/>
      <c r="X1301" s="621"/>
      <c r="Y1301" s="621"/>
      <c r="Z1301" s="621"/>
      <c r="AA1301" s="2683"/>
      <c r="AB1301" s="3203">
        <v>2.0</v>
      </c>
      <c r="AC1301" s="1575" t="s">
        <v>55</v>
      </c>
      <c r="AD1301" s="1575" t="s">
        <v>433</v>
      </c>
      <c r="AE1301" s="658"/>
      <c r="AF1301" s="650"/>
      <c r="AG1301" s="658"/>
      <c r="AH1301" s="1501"/>
    </row>
    <row r="1302" ht="15.75" hidden="1" customHeight="1">
      <c r="A1302" s="1500"/>
      <c r="B1302" s="1500"/>
      <c r="C1302" s="1500"/>
      <c r="D1302" s="1500"/>
      <c r="E1302" s="1478" t="s">
        <v>11783</v>
      </c>
      <c r="F1302" s="1478" t="s">
        <v>18800</v>
      </c>
      <c r="G1302" s="1478" t="s">
        <v>18801</v>
      </c>
      <c r="H1302" s="1125"/>
      <c r="I1302" s="1125"/>
      <c r="J1302" s="621"/>
      <c r="K1302" s="621"/>
      <c r="L1302" s="621"/>
      <c r="M1302" s="621"/>
      <c r="N1302" s="621"/>
      <c r="O1302" s="621"/>
      <c r="P1302" s="621"/>
      <c r="Q1302" s="621"/>
      <c r="R1302" s="621"/>
      <c r="S1302" s="621"/>
      <c r="T1302" s="621"/>
      <c r="U1302" s="621"/>
      <c r="V1302" s="621"/>
      <c r="W1302" s="621"/>
      <c r="X1302" s="621"/>
      <c r="Y1302" s="621"/>
      <c r="Z1302" s="621"/>
      <c r="AA1302" s="2683"/>
      <c r="AB1302" s="3203">
        <v>4.0</v>
      </c>
      <c r="AC1302" s="1575" t="s">
        <v>55</v>
      </c>
      <c r="AD1302" s="1575" t="s">
        <v>433</v>
      </c>
      <c r="AE1302" s="658"/>
      <c r="AF1302" s="658"/>
      <c r="AG1302" s="658"/>
      <c r="AH1302" s="1501"/>
    </row>
    <row r="1303" ht="15.75" hidden="1" customHeight="1">
      <c r="A1303" s="1500"/>
      <c r="B1303" s="1500"/>
      <c r="C1303" s="1500"/>
      <c r="D1303" s="1500"/>
      <c r="E1303" s="1478" t="s">
        <v>17131</v>
      </c>
      <c r="F1303" s="1478" t="s">
        <v>18800</v>
      </c>
      <c r="G1303" s="1478" t="s">
        <v>18801</v>
      </c>
      <c r="H1303" s="1125"/>
      <c r="I1303" s="1125"/>
      <c r="J1303" s="621"/>
      <c r="K1303" s="621"/>
      <c r="L1303" s="621"/>
      <c r="M1303" s="621"/>
      <c r="N1303" s="621"/>
      <c r="O1303" s="621"/>
      <c r="P1303" s="621"/>
      <c r="Q1303" s="621"/>
      <c r="R1303" s="621"/>
      <c r="S1303" s="621"/>
      <c r="T1303" s="621"/>
      <c r="U1303" s="621"/>
      <c r="V1303" s="621"/>
      <c r="W1303" s="621"/>
      <c r="X1303" s="621"/>
      <c r="Y1303" s="621"/>
      <c r="Z1303" s="621"/>
      <c r="AA1303" s="2683"/>
      <c r="AB1303" s="3203">
        <v>4.0</v>
      </c>
      <c r="AC1303" s="1575" t="s">
        <v>55</v>
      </c>
      <c r="AD1303" s="1575" t="s">
        <v>433</v>
      </c>
      <c r="AE1303" s="658"/>
      <c r="AF1303" s="658"/>
      <c r="AG1303" s="658"/>
      <c r="AH1303" s="1501"/>
    </row>
    <row r="1304" ht="15.75" hidden="1" customHeight="1">
      <c r="A1304" s="1500"/>
      <c r="B1304" s="1500"/>
      <c r="C1304" s="1500"/>
      <c r="D1304" s="1500"/>
      <c r="E1304" s="1478" t="s">
        <v>17908</v>
      </c>
      <c r="F1304" s="1478" t="s">
        <v>18800</v>
      </c>
      <c r="G1304" s="1478" t="s">
        <v>18802</v>
      </c>
      <c r="H1304" s="1125"/>
      <c r="I1304" s="1125"/>
      <c r="J1304" s="621"/>
      <c r="K1304" s="621"/>
      <c r="L1304" s="621"/>
      <c r="M1304" s="621"/>
      <c r="N1304" s="621"/>
      <c r="O1304" s="621"/>
      <c r="P1304" s="621"/>
      <c r="Q1304" s="621"/>
      <c r="R1304" s="621"/>
      <c r="S1304" s="621"/>
      <c r="T1304" s="621"/>
      <c r="U1304" s="621"/>
      <c r="V1304" s="621"/>
      <c r="W1304" s="621"/>
      <c r="X1304" s="621"/>
      <c r="Y1304" s="621"/>
      <c r="Z1304" s="621"/>
      <c r="AA1304" s="2683"/>
      <c r="AB1304" s="3203">
        <v>4.0</v>
      </c>
      <c r="AC1304" s="1575" t="s">
        <v>55</v>
      </c>
      <c r="AD1304" s="1575" t="s">
        <v>433</v>
      </c>
      <c r="AE1304" s="641"/>
      <c r="AF1304" s="641"/>
      <c r="AG1304" s="658"/>
      <c r="AH1304" s="621"/>
    </row>
    <row r="1305" ht="15.75" hidden="1" customHeight="1">
      <c r="A1305" s="1500"/>
      <c r="B1305" s="1500"/>
      <c r="C1305" s="1500"/>
      <c r="D1305" s="1500"/>
      <c r="E1305" s="1478" t="s">
        <v>17911</v>
      </c>
      <c r="F1305" s="1478" t="s">
        <v>18800</v>
      </c>
      <c r="G1305" s="1478" t="s">
        <v>18801</v>
      </c>
      <c r="H1305" s="1125"/>
      <c r="I1305" s="1125"/>
      <c r="J1305" s="621"/>
      <c r="K1305" s="621"/>
      <c r="L1305" s="621"/>
      <c r="M1305" s="621"/>
      <c r="N1305" s="621"/>
      <c r="O1305" s="621"/>
      <c r="P1305" s="621"/>
      <c r="Q1305" s="621"/>
      <c r="R1305" s="621"/>
      <c r="S1305" s="621"/>
      <c r="T1305" s="621"/>
      <c r="U1305" s="621"/>
      <c r="V1305" s="621"/>
      <c r="W1305" s="621"/>
      <c r="X1305" s="621"/>
      <c r="Y1305" s="621"/>
      <c r="Z1305" s="621"/>
      <c r="AA1305" s="2683"/>
      <c r="AB1305" s="3203">
        <v>4.0</v>
      </c>
      <c r="AC1305" s="1575" t="s">
        <v>55</v>
      </c>
      <c r="AD1305" s="1575" t="s">
        <v>433</v>
      </c>
      <c r="AE1305" s="658"/>
      <c r="AF1305" s="658"/>
      <c r="AG1305" s="658"/>
      <c r="AH1305" s="1501"/>
    </row>
    <row r="1306" ht="15.75" hidden="1" customHeight="1">
      <c r="A1306" s="1500"/>
      <c r="B1306" s="1500"/>
      <c r="C1306" s="1500"/>
      <c r="D1306" s="1478" t="s">
        <v>18777</v>
      </c>
      <c r="E1306" s="1478" t="s">
        <v>18803</v>
      </c>
      <c r="F1306" s="1478" t="s">
        <v>18804</v>
      </c>
      <c r="G1306" s="1478" t="s">
        <v>18780</v>
      </c>
      <c r="H1306" s="1125"/>
      <c r="I1306" s="1125"/>
      <c r="J1306" s="621"/>
      <c r="K1306" s="621"/>
      <c r="L1306" s="621"/>
      <c r="M1306" s="621"/>
      <c r="N1306" s="621"/>
      <c r="O1306" s="621"/>
      <c r="P1306" s="621"/>
      <c r="Q1306" s="621"/>
      <c r="R1306" s="621"/>
      <c r="S1306" s="621"/>
      <c r="T1306" s="621"/>
      <c r="U1306" s="621"/>
      <c r="V1306" s="621"/>
      <c r="W1306" s="621"/>
      <c r="X1306" s="621"/>
      <c r="Y1306" s="621"/>
      <c r="Z1306" s="621"/>
      <c r="AA1306" s="2683"/>
      <c r="AB1306" s="3203">
        <v>4.0</v>
      </c>
      <c r="AC1306" s="1575" t="s">
        <v>55</v>
      </c>
      <c r="AD1306" s="1575" t="s">
        <v>433</v>
      </c>
      <c r="AE1306" s="641"/>
      <c r="AF1306" s="641"/>
      <c r="AG1306" s="658"/>
      <c r="AH1306" s="621"/>
    </row>
    <row r="1307" ht="15.75" hidden="1" customHeight="1">
      <c r="A1307" s="1500"/>
      <c r="B1307" s="1500"/>
      <c r="C1307" s="1500"/>
      <c r="D1307" s="1478" t="s">
        <v>18782</v>
      </c>
      <c r="E1307" s="1478" t="s">
        <v>18805</v>
      </c>
      <c r="F1307" s="1478" t="s">
        <v>18784</v>
      </c>
      <c r="G1307" s="1478" t="s">
        <v>18806</v>
      </c>
      <c r="H1307" s="1125"/>
      <c r="I1307" s="1125"/>
      <c r="J1307" s="621"/>
      <c r="K1307" s="621"/>
      <c r="L1307" s="621"/>
      <c r="M1307" s="621"/>
      <c r="N1307" s="621"/>
      <c r="O1307" s="621"/>
      <c r="P1307" s="621"/>
      <c r="Q1307" s="621"/>
      <c r="R1307" s="621"/>
      <c r="S1307" s="621"/>
      <c r="T1307" s="621"/>
      <c r="U1307" s="621"/>
      <c r="V1307" s="621"/>
      <c r="W1307" s="621"/>
      <c r="X1307" s="621"/>
      <c r="Y1307" s="621"/>
      <c r="Z1307" s="621"/>
      <c r="AA1307" s="2683"/>
      <c r="AB1307" s="3203">
        <v>4.0</v>
      </c>
      <c r="AC1307" s="1575" t="s">
        <v>55</v>
      </c>
      <c r="AD1307" s="1575" t="s">
        <v>433</v>
      </c>
      <c r="AE1307" s="658"/>
      <c r="AF1307" s="658"/>
      <c r="AG1307" s="658"/>
      <c r="AH1307" s="1501"/>
    </row>
    <row r="1308" ht="15.75" hidden="1" customHeight="1">
      <c r="A1308" s="1500"/>
      <c r="B1308" s="1500"/>
      <c r="C1308" s="1500"/>
      <c r="D1308" s="1478" t="s">
        <v>18786</v>
      </c>
      <c r="E1308" s="1478" t="s">
        <v>18787</v>
      </c>
      <c r="F1308" s="1478" t="s">
        <v>18807</v>
      </c>
      <c r="G1308" s="1478" t="s">
        <v>18789</v>
      </c>
      <c r="H1308" s="1125"/>
      <c r="I1308" s="1125"/>
      <c r="J1308" s="621"/>
      <c r="K1308" s="621"/>
      <c r="L1308" s="621"/>
      <c r="M1308" s="621"/>
      <c r="N1308" s="621"/>
      <c r="O1308" s="621"/>
      <c r="P1308" s="621"/>
      <c r="Q1308" s="621"/>
      <c r="R1308" s="621"/>
      <c r="S1308" s="621"/>
      <c r="T1308" s="621"/>
      <c r="U1308" s="621"/>
      <c r="V1308" s="621"/>
      <c r="W1308" s="621"/>
      <c r="X1308" s="621"/>
      <c r="Y1308" s="621"/>
      <c r="Z1308" s="621"/>
      <c r="AA1308" s="2683"/>
      <c r="AB1308" s="3203">
        <v>4.0</v>
      </c>
      <c r="AC1308" s="1575" t="s">
        <v>55</v>
      </c>
      <c r="AD1308" s="1575" t="s">
        <v>433</v>
      </c>
      <c r="AE1308" s="658"/>
      <c r="AF1308" s="658"/>
      <c r="AG1308" s="658"/>
      <c r="AH1308" s="1501"/>
    </row>
    <row r="1309" ht="15.75" hidden="1" customHeight="1">
      <c r="A1309" s="1500"/>
      <c r="B1309" s="1500"/>
      <c r="C1309" s="1500"/>
      <c r="D1309" s="1478" t="s">
        <v>18790</v>
      </c>
      <c r="E1309" s="1478" t="s">
        <v>18808</v>
      </c>
      <c r="F1309" s="1478" t="s">
        <v>18809</v>
      </c>
      <c r="G1309" s="1478" t="s">
        <v>18810</v>
      </c>
      <c r="H1309" s="1125"/>
      <c r="I1309" s="1125"/>
      <c r="J1309" s="621"/>
      <c r="K1309" s="621"/>
      <c r="L1309" s="621"/>
      <c r="M1309" s="621"/>
      <c r="N1309" s="621"/>
      <c r="O1309" s="621"/>
      <c r="P1309" s="621"/>
      <c r="Q1309" s="621"/>
      <c r="R1309" s="621"/>
      <c r="S1309" s="621"/>
      <c r="T1309" s="621"/>
      <c r="U1309" s="621"/>
      <c r="V1309" s="621"/>
      <c r="W1309" s="621"/>
      <c r="X1309" s="621"/>
      <c r="Y1309" s="621"/>
      <c r="Z1309" s="621"/>
      <c r="AA1309" s="2683"/>
      <c r="AB1309" s="3203">
        <v>4.0</v>
      </c>
      <c r="AC1309" s="1575" t="s">
        <v>55</v>
      </c>
      <c r="AD1309" s="1575" t="s">
        <v>433</v>
      </c>
      <c r="AE1309" s="658"/>
      <c r="AF1309" s="658"/>
      <c r="AG1309" s="658"/>
      <c r="AH1309" s="1501"/>
    </row>
    <row r="1310" ht="15.75" customHeight="1">
      <c r="A1310" s="1500"/>
      <c r="B1310" s="1500"/>
      <c r="C1310" s="1500"/>
      <c r="D1310" s="1478" t="s">
        <v>18811</v>
      </c>
      <c r="E1310" s="1478"/>
      <c r="F1310" s="1478" t="s">
        <v>18795</v>
      </c>
      <c r="G1310" s="1478" t="s">
        <v>18796</v>
      </c>
      <c r="H1310" s="2162"/>
      <c r="I1310" s="2162"/>
      <c r="J1310" s="621"/>
      <c r="K1310" s="621"/>
      <c r="L1310" s="621"/>
      <c r="M1310" s="621"/>
      <c r="N1310" s="621"/>
      <c r="O1310" s="621"/>
      <c r="P1310" s="621"/>
      <c r="Q1310" s="621"/>
      <c r="R1310" s="621"/>
      <c r="S1310" s="621"/>
      <c r="T1310" s="621"/>
      <c r="U1310" s="621"/>
      <c r="V1310" s="621"/>
      <c r="W1310" s="621"/>
      <c r="X1310" s="621"/>
      <c r="Y1310" s="621"/>
      <c r="Z1310" s="621"/>
      <c r="AA1310" s="2683"/>
      <c r="AB1310" s="3203">
        <v>3.0</v>
      </c>
      <c r="AC1310" s="1575" t="s">
        <v>55</v>
      </c>
      <c r="AD1310" s="1575" t="s">
        <v>6551</v>
      </c>
      <c r="AE1310" s="658"/>
      <c r="AF1310" s="650"/>
      <c r="AG1310" s="658"/>
      <c r="AH1310" s="1501"/>
    </row>
    <row r="1311" ht="15.75" customHeight="1">
      <c r="A1311" s="1500"/>
      <c r="B1311" s="1500"/>
      <c r="C1311" s="1478" t="s">
        <v>18812</v>
      </c>
      <c r="D1311" s="1500"/>
      <c r="E1311" s="1478"/>
      <c r="F1311" s="1478"/>
      <c r="G1311" s="1478"/>
      <c r="H1311" s="882" t="s">
        <v>94</v>
      </c>
      <c r="I1311" s="882" t="s">
        <v>94</v>
      </c>
      <c r="J1311" s="621"/>
      <c r="K1311" s="621"/>
      <c r="L1311" s="621"/>
      <c r="M1311" s="621"/>
      <c r="N1311" s="621"/>
      <c r="O1311" s="621"/>
      <c r="P1311" s="621"/>
      <c r="Q1311" s="621"/>
      <c r="R1311" s="621"/>
      <c r="S1311" s="621"/>
      <c r="T1311" s="621"/>
      <c r="U1311" s="621"/>
      <c r="V1311" s="621"/>
      <c r="W1311" s="621"/>
      <c r="X1311" s="621"/>
      <c r="Y1311" s="621"/>
      <c r="Z1311" s="621"/>
      <c r="AA1311" s="2683"/>
      <c r="AB1311" s="3203" t="s">
        <v>94</v>
      </c>
      <c r="AC1311" s="1575" t="s">
        <v>55</v>
      </c>
      <c r="AD1311" s="1575" t="s">
        <v>6551</v>
      </c>
      <c r="AE1311" s="658"/>
      <c r="AF1311" s="650"/>
      <c r="AG1311" s="658"/>
      <c r="AH1311" s="1501"/>
    </row>
    <row r="1312" ht="15.75" customHeight="1">
      <c r="A1312" s="1500"/>
      <c r="B1312" s="1500"/>
      <c r="C1312" s="1500"/>
      <c r="D1312" s="1478" t="s">
        <v>18763</v>
      </c>
      <c r="E1312" s="1478" t="s">
        <v>18813</v>
      </c>
      <c r="F1312" s="1478" t="s">
        <v>18814</v>
      </c>
      <c r="G1312" s="1478" t="s">
        <v>18815</v>
      </c>
      <c r="H1312" s="2162"/>
      <c r="I1312" s="2162"/>
      <c r="J1312" s="621"/>
      <c r="K1312" s="621"/>
      <c r="L1312" s="621"/>
      <c r="M1312" s="621"/>
      <c r="N1312" s="621"/>
      <c r="O1312" s="621"/>
      <c r="P1312" s="621"/>
      <c r="Q1312" s="621"/>
      <c r="R1312" s="621"/>
      <c r="S1312" s="621"/>
      <c r="T1312" s="621"/>
      <c r="U1312" s="621"/>
      <c r="V1312" s="621"/>
      <c r="W1312" s="621"/>
      <c r="X1312" s="621"/>
      <c r="Y1312" s="621"/>
      <c r="Z1312" s="621"/>
      <c r="AA1312" s="2683"/>
      <c r="AB1312" s="3203">
        <v>2.0</v>
      </c>
      <c r="AC1312" s="1575" t="s">
        <v>55</v>
      </c>
      <c r="AD1312" s="1575" t="s">
        <v>433</v>
      </c>
      <c r="AE1312" s="658"/>
      <c r="AF1312" s="650"/>
      <c r="AG1312" s="658"/>
      <c r="AH1312" s="1501"/>
    </row>
    <row r="1313" ht="15.75" hidden="1" customHeight="1">
      <c r="A1313" s="1500"/>
      <c r="B1313" s="1500"/>
      <c r="C1313" s="1500"/>
      <c r="D1313" s="1500"/>
      <c r="E1313" s="1478" t="s">
        <v>11783</v>
      </c>
      <c r="F1313" s="1478" t="s">
        <v>18816</v>
      </c>
      <c r="G1313" s="1478" t="s">
        <v>18817</v>
      </c>
      <c r="H1313" s="1125"/>
      <c r="I1313" s="1125"/>
      <c r="J1313" s="621"/>
      <c r="K1313" s="621"/>
      <c r="L1313" s="621"/>
      <c r="M1313" s="621"/>
      <c r="N1313" s="621"/>
      <c r="O1313" s="621"/>
      <c r="P1313" s="621"/>
      <c r="Q1313" s="621"/>
      <c r="R1313" s="621"/>
      <c r="S1313" s="621"/>
      <c r="T1313" s="621"/>
      <c r="U1313" s="621"/>
      <c r="V1313" s="621"/>
      <c r="W1313" s="621"/>
      <c r="X1313" s="621"/>
      <c r="Y1313" s="621"/>
      <c r="Z1313" s="621"/>
      <c r="AA1313" s="2683"/>
      <c r="AB1313" s="3203">
        <v>4.0</v>
      </c>
      <c r="AC1313" s="1575" t="s">
        <v>55</v>
      </c>
      <c r="AD1313" s="1575" t="s">
        <v>433</v>
      </c>
      <c r="AE1313" s="658"/>
      <c r="AF1313" s="658"/>
      <c r="AG1313" s="658"/>
      <c r="AH1313" s="1501"/>
    </row>
    <row r="1314" ht="15.75" hidden="1" customHeight="1">
      <c r="A1314" s="1500"/>
      <c r="B1314" s="1500"/>
      <c r="C1314" s="1500"/>
      <c r="D1314" s="1500"/>
      <c r="E1314" s="1478" t="s">
        <v>17131</v>
      </c>
      <c r="F1314" s="1478" t="s">
        <v>18816</v>
      </c>
      <c r="G1314" s="1478" t="s">
        <v>18817</v>
      </c>
      <c r="H1314" s="1125"/>
      <c r="I1314" s="1125"/>
      <c r="J1314" s="621"/>
      <c r="K1314" s="621"/>
      <c r="L1314" s="621"/>
      <c r="M1314" s="621"/>
      <c r="N1314" s="621"/>
      <c r="O1314" s="621"/>
      <c r="P1314" s="621"/>
      <c r="Q1314" s="621"/>
      <c r="R1314" s="621"/>
      <c r="S1314" s="621"/>
      <c r="T1314" s="621"/>
      <c r="U1314" s="621"/>
      <c r="V1314" s="621"/>
      <c r="W1314" s="621"/>
      <c r="X1314" s="621"/>
      <c r="Y1314" s="621"/>
      <c r="Z1314" s="621"/>
      <c r="AA1314" s="2683"/>
      <c r="AB1314" s="3203">
        <v>4.0</v>
      </c>
      <c r="AC1314" s="1575" t="s">
        <v>55</v>
      </c>
      <c r="AD1314" s="1575" t="s">
        <v>433</v>
      </c>
      <c r="AE1314" s="658"/>
      <c r="AF1314" s="658"/>
      <c r="AG1314" s="658"/>
      <c r="AH1314" s="1501"/>
    </row>
    <row r="1315" ht="15.75" hidden="1" customHeight="1">
      <c r="A1315" s="1500"/>
      <c r="B1315" s="1500"/>
      <c r="C1315" s="1500"/>
      <c r="D1315" s="1500"/>
      <c r="E1315" s="1478" t="s">
        <v>17908</v>
      </c>
      <c r="F1315" s="1478" t="s">
        <v>18816</v>
      </c>
      <c r="G1315" s="1478" t="s">
        <v>18817</v>
      </c>
      <c r="H1315" s="1125"/>
      <c r="I1315" s="1125"/>
      <c r="J1315" s="621"/>
      <c r="K1315" s="621"/>
      <c r="L1315" s="621"/>
      <c r="M1315" s="621"/>
      <c r="N1315" s="621"/>
      <c r="O1315" s="621"/>
      <c r="P1315" s="621"/>
      <c r="Q1315" s="621"/>
      <c r="R1315" s="621"/>
      <c r="S1315" s="621"/>
      <c r="T1315" s="621"/>
      <c r="U1315" s="621"/>
      <c r="V1315" s="621"/>
      <c r="W1315" s="621"/>
      <c r="X1315" s="621"/>
      <c r="Y1315" s="621"/>
      <c r="Z1315" s="621"/>
      <c r="AA1315" s="2683"/>
      <c r="AB1315" s="3203">
        <v>4.0</v>
      </c>
      <c r="AC1315" s="1575" t="s">
        <v>55</v>
      </c>
      <c r="AD1315" s="1575" t="s">
        <v>433</v>
      </c>
      <c r="AE1315" s="658"/>
      <c r="AF1315" s="658"/>
      <c r="AG1315" s="658"/>
      <c r="AH1315" s="1501"/>
    </row>
    <row r="1316" ht="15.75" hidden="1" customHeight="1">
      <c r="A1316" s="1500"/>
      <c r="B1316" s="1500"/>
      <c r="C1316" s="1500"/>
      <c r="D1316" s="1500"/>
      <c r="E1316" s="1478" t="s">
        <v>17911</v>
      </c>
      <c r="F1316" s="1478" t="s">
        <v>18816</v>
      </c>
      <c r="G1316" s="1478" t="s">
        <v>18818</v>
      </c>
      <c r="H1316" s="1125"/>
      <c r="I1316" s="1125"/>
      <c r="J1316" s="621"/>
      <c r="K1316" s="621"/>
      <c r="L1316" s="621"/>
      <c r="M1316" s="621"/>
      <c r="N1316" s="621"/>
      <c r="O1316" s="621"/>
      <c r="P1316" s="621"/>
      <c r="Q1316" s="621"/>
      <c r="R1316" s="621"/>
      <c r="S1316" s="621"/>
      <c r="T1316" s="621"/>
      <c r="U1316" s="621"/>
      <c r="V1316" s="621"/>
      <c r="W1316" s="621"/>
      <c r="X1316" s="621"/>
      <c r="Y1316" s="621"/>
      <c r="Z1316" s="621"/>
      <c r="AA1316" s="2683"/>
      <c r="AB1316" s="3203">
        <v>4.0</v>
      </c>
      <c r="AC1316" s="1575" t="s">
        <v>55</v>
      </c>
      <c r="AD1316" s="1575" t="s">
        <v>433</v>
      </c>
      <c r="AE1316" s="658"/>
      <c r="AF1316" s="658"/>
      <c r="AG1316" s="658"/>
      <c r="AH1316" s="1501"/>
    </row>
    <row r="1317" ht="15.75" hidden="1" customHeight="1">
      <c r="A1317" s="1500"/>
      <c r="B1317" s="1500"/>
      <c r="C1317" s="1500"/>
      <c r="D1317" s="654" t="s">
        <v>18777</v>
      </c>
      <c r="E1317" s="654" t="s">
        <v>18819</v>
      </c>
      <c r="F1317" s="654" t="s">
        <v>18820</v>
      </c>
      <c r="G1317" s="623" t="s">
        <v>18821</v>
      </c>
      <c r="H1317" s="1125"/>
      <c r="I1317" s="1125"/>
      <c r="J1317" s="621"/>
      <c r="K1317" s="621"/>
      <c r="L1317" s="621"/>
      <c r="M1317" s="621"/>
      <c r="N1317" s="621"/>
      <c r="O1317" s="621"/>
      <c r="P1317" s="621"/>
      <c r="Q1317" s="621"/>
      <c r="R1317" s="621"/>
      <c r="S1317" s="621"/>
      <c r="T1317" s="621"/>
      <c r="U1317" s="621"/>
      <c r="V1317" s="621"/>
      <c r="W1317" s="621"/>
      <c r="X1317" s="621"/>
      <c r="Y1317" s="621"/>
      <c r="Z1317" s="621"/>
      <c r="AA1317" s="2683"/>
      <c r="AB1317" s="3203">
        <v>4.0</v>
      </c>
      <c r="AC1317" s="1575" t="s">
        <v>55</v>
      </c>
      <c r="AD1317" s="1096" t="s">
        <v>433</v>
      </c>
      <c r="AE1317" s="658"/>
      <c r="AF1317" s="641"/>
      <c r="AG1317" s="641"/>
      <c r="AH1317" s="1501"/>
    </row>
    <row r="1318" ht="15.75" hidden="1" customHeight="1">
      <c r="A1318" s="1500"/>
      <c r="B1318" s="1500"/>
      <c r="C1318" s="1500"/>
      <c r="D1318" s="1478" t="s">
        <v>18782</v>
      </c>
      <c r="E1318" s="1478" t="s">
        <v>18822</v>
      </c>
      <c r="F1318" s="1478" t="s">
        <v>18820</v>
      </c>
      <c r="G1318" s="1478" t="s">
        <v>18821</v>
      </c>
      <c r="H1318" s="1125"/>
      <c r="I1318" s="1125"/>
      <c r="J1318" s="621"/>
      <c r="K1318" s="621"/>
      <c r="L1318" s="621"/>
      <c r="M1318" s="621"/>
      <c r="N1318" s="621"/>
      <c r="O1318" s="621"/>
      <c r="P1318" s="621"/>
      <c r="Q1318" s="621"/>
      <c r="R1318" s="621"/>
      <c r="S1318" s="621"/>
      <c r="T1318" s="621"/>
      <c r="U1318" s="621"/>
      <c r="V1318" s="621"/>
      <c r="W1318" s="621"/>
      <c r="X1318" s="621"/>
      <c r="Y1318" s="621"/>
      <c r="Z1318" s="621"/>
      <c r="AA1318" s="2683"/>
      <c r="AB1318" s="3203">
        <v>4.0</v>
      </c>
      <c r="AC1318" s="1575" t="s">
        <v>55</v>
      </c>
      <c r="AD1318" s="1575" t="s">
        <v>433</v>
      </c>
      <c r="AE1318" s="658"/>
      <c r="AF1318" s="658"/>
      <c r="AG1318" s="658"/>
      <c r="AH1318" s="1501"/>
    </row>
    <row r="1319" ht="15.75" hidden="1" customHeight="1">
      <c r="A1319" s="1500"/>
      <c r="B1319" s="1500"/>
      <c r="C1319" s="1500"/>
      <c r="D1319" s="1478" t="s">
        <v>18790</v>
      </c>
      <c r="E1319" s="1478" t="s">
        <v>18823</v>
      </c>
      <c r="F1319" s="1478" t="s">
        <v>18824</v>
      </c>
      <c r="G1319" s="1478" t="s">
        <v>18825</v>
      </c>
      <c r="H1319" s="1125"/>
      <c r="I1319" s="1125"/>
      <c r="J1319" s="621"/>
      <c r="K1319" s="621"/>
      <c r="L1319" s="621"/>
      <c r="M1319" s="621"/>
      <c r="N1319" s="621"/>
      <c r="O1319" s="621"/>
      <c r="P1319" s="621"/>
      <c r="Q1319" s="621"/>
      <c r="R1319" s="621"/>
      <c r="S1319" s="621"/>
      <c r="T1319" s="621"/>
      <c r="U1319" s="621"/>
      <c r="V1319" s="621"/>
      <c r="W1319" s="621"/>
      <c r="X1319" s="621"/>
      <c r="Y1319" s="621"/>
      <c r="Z1319" s="621"/>
      <c r="AA1319" s="2683"/>
      <c r="AB1319" s="3203">
        <v>4.0</v>
      </c>
      <c r="AC1319" s="1575" t="s">
        <v>55</v>
      </c>
      <c r="AD1319" s="1575" t="s">
        <v>433</v>
      </c>
      <c r="AE1319" s="658"/>
      <c r="AF1319" s="658"/>
      <c r="AG1319" s="658"/>
      <c r="AH1319" s="1501"/>
    </row>
    <row r="1320" ht="15.75" hidden="1" customHeight="1">
      <c r="A1320" s="1500"/>
      <c r="B1320" s="1500"/>
      <c r="C1320" s="1500"/>
      <c r="D1320" s="1478" t="s">
        <v>18786</v>
      </c>
      <c r="E1320" s="1478" t="s">
        <v>18787</v>
      </c>
      <c r="F1320" s="1478" t="s">
        <v>18826</v>
      </c>
      <c r="G1320" s="1478" t="s">
        <v>18789</v>
      </c>
      <c r="H1320" s="1125"/>
      <c r="I1320" s="1125"/>
      <c r="J1320" s="621"/>
      <c r="K1320" s="621"/>
      <c r="L1320" s="621"/>
      <c r="M1320" s="621"/>
      <c r="N1320" s="621"/>
      <c r="O1320" s="621"/>
      <c r="P1320" s="621"/>
      <c r="Q1320" s="621"/>
      <c r="R1320" s="621"/>
      <c r="S1320" s="621"/>
      <c r="T1320" s="621"/>
      <c r="U1320" s="621"/>
      <c r="V1320" s="621"/>
      <c r="W1320" s="621"/>
      <c r="X1320" s="621"/>
      <c r="Y1320" s="621"/>
      <c r="Z1320" s="621"/>
      <c r="AA1320" s="2683"/>
      <c r="AB1320" s="3203">
        <v>4.0</v>
      </c>
      <c r="AC1320" s="1575" t="s">
        <v>55</v>
      </c>
      <c r="AD1320" s="1575" t="s">
        <v>433</v>
      </c>
      <c r="AE1320" s="658"/>
      <c r="AF1320" s="658"/>
      <c r="AG1320" s="658"/>
      <c r="AH1320" s="1501"/>
    </row>
    <row r="1321" ht="15.75" customHeight="1">
      <c r="A1321" s="1500"/>
      <c r="B1321" s="1500"/>
      <c r="C1321" s="1478" t="s">
        <v>18827</v>
      </c>
      <c r="D1321" s="1478" t="s">
        <v>18763</v>
      </c>
      <c r="E1321" s="1478" t="s">
        <v>18769</v>
      </c>
      <c r="F1321" s="1478" t="s">
        <v>18828</v>
      </c>
      <c r="G1321" s="1478" t="s">
        <v>18829</v>
      </c>
      <c r="H1321" s="2162"/>
      <c r="I1321" s="2162"/>
      <c r="J1321" s="621"/>
      <c r="K1321" s="621"/>
      <c r="L1321" s="621"/>
      <c r="M1321" s="621"/>
      <c r="N1321" s="621"/>
      <c r="O1321" s="621"/>
      <c r="P1321" s="621"/>
      <c r="Q1321" s="621"/>
      <c r="R1321" s="621"/>
      <c r="S1321" s="621"/>
      <c r="T1321" s="621"/>
      <c r="U1321" s="621"/>
      <c r="V1321" s="621"/>
      <c r="W1321" s="621"/>
      <c r="X1321" s="621"/>
      <c r="Y1321" s="621"/>
      <c r="Z1321" s="621"/>
      <c r="AA1321" s="2683"/>
      <c r="AB1321" s="3203">
        <v>2.0</v>
      </c>
      <c r="AC1321" s="1575" t="s">
        <v>55</v>
      </c>
      <c r="AD1321" s="1575" t="s">
        <v>5321</v>
      </c>
      <c r="AE1321" s="658"/>
      <c r="AF1321" s="3188" t="s">
        <v>18830</v>
      </c>
      <c r="AG1321" s="658"/>
      <c r="AH1321" s="658"/>
    </row>
    <row r="1322" ht="15.75" hidden="1" customHeight="1">
      <c r="A1322" s="1500"/>
      <c r="B1322" s="1500"/>
      <c r="C1322" s="1500"/>
      <c r="D1322" s="1478" t="s">
        <v>18786</v>
      </c>
      <c r="E1322" s="1478" t="s">
        <v>18769</v>
      </c>
      <c r="F1322" s="1478" t="s">
        <v>18831</v>
      </c>
      <c r="G1322" s="1478" t="s">
        <v>18789</v>
      </c>
      <c r="H1322" s="1125"/>
      <c r="I1322" s="1125"/>
      <c r="J1322" s="621"/>
      <c r="K1322" s="621"/>
      <c r="L1322" s="621"/>
      <c r="M1322" s="621"/>
      <c r="N1322" s="621"/>
      <c r="O1322" s="621"/>
      <c r="P1322" s="621"/>
      <c r="Q1322" s="621"/>
      <c r="R1322" s="621"/>
      <c r="S1322" s="621"/>
      <c r="T1322" s="621"/>
      <c r="U1322" s="621"/>
      <c r="V1322" s="621"/>
      <c r="W1322" s="621"/>
      <c r="X1322" s="621"/>
      <c r="Y1322" s="621"/>
      <c r="Z1322" s="621"/>
      <c r="AA1322" s="2683"/>
      <c r="AB1322" s="3203">
        <v>4.0</v>
      </c>
      <c r="AC1322" s="1575" t="s">
        <v>55</v>
      </c>
      <c r="AD1322" s="1575" t="s">
        <v>433</v>
      </c>
      <c r="AE1322" s="658"/>
      <c r="AF1322" s="658"/>
      <c r="AG1322" s="658"/>
      <c r="AH1322" s="1501"/>
    </row>
    <row r="1323" ht="15.75" customHeight="1">
      <c r="A1323" s="1500"/>
      <c r="B1323" s="1500"/>
      <c r="C1323" s="1478" t="s">
        <v>18832</v>
      </c>
      <c r="D1323" s="1478" t="s">
        <v>18763</v>
      </c>
      <c r="E1323" s="1478" t="s">
        <v>18769</v>
      </c>
      <c r="F1323" s="1478" t="s">
        <v>18833</v>
      </c>
      <c r="G1323" s="1478" t="s">
        <v>18834</v>
      </c>
      <c r="H1323" s="2162"/>
      <c r="I1323" s="2162"/>
      <c r="J1323" s="621"/>
      <c r="K1323" s="1125"/>
      <c r="L1323" s="621"/>
      <c r="M1323" s="621"/>
      <c r="N1323" s="621"/>
      <c r="O1323" s="621"/>
      <c r="P1323" s="621"/>
      <c r="Q1323" s="621"/>
      <c r="R1323" s="621"/>
      <c r="S1323" s="621"/>
      <c r="T1323" s="621"/>
      <c r="U1323" s="621"/>
      <c r="V1323" s="621"/>
      <c r="W1323" s="621"/>
      <c r="X1323" s="621"/>
      <c r="Y1323" s="621"/>
      <c r="Z1323" s="621"/>
      <c r="AA1323" s="2683"/>
      <c r="AB1323" s="3203">
        <v>2.0</v>
      </c>
      <c r="AC1323" s="1575" t="s">
        <v>55</v>
      </c>
      <c r="AD1323" s="1575" t="s">
        <v>433</v>
      </c>
      <c r="AE1323" s="658"/>
      <c r="AF1323" s="650" t="s">
        <v>18835</v>
      </c>
      <c r="AG1323" s="658"/>
      <c r="AH1323" s="658"/>
    </row>
    <row r="1324" ht="15.75" hidden="1" customHeight="1">
      <c r="A1324" s="1500"/>
      <c r="B1324" s="1500"/>
      <c r="C1324" s="1500"/>
      <c r="D1324" s="1478" t="s">
        <v>18786</v>
      </c>
      <c r="E1324" s="1478" t="s">
        <v>18769</v>
      </c>
      <c r="F1324" s="1478" t="s">
        <v>18836</v>
      </c>
      <c r="G1324" s="1478" t="s">
        <v>18789</v>
      </c>
      <c r="H1324" s="1125"/>
      <c r="I1324" s="1125"/>
      <c r="J1324" s="621"/>
      <c r="K1324" s="621"/>
      <c r="L1324" s="621"/>
      <c r="M1324" s="621"/>
      <c r="N1324" s="621"/>
      <c r="O1324" s="621"/>
      <c r="P1324" s="621"/>
      <c r="Q1324" s="621"/>
      <c r="R1324" s="621"/>
      <c r="S1324" s="621"/>
      <c r="T1324" s="621"/>
      <c r="U1324" s="621"/>
      <c r="V1324" s="621"/>
      <c r="W1324" s="621"/>
      <c r="X1324" s="621"/>
      <c r="Y1324" s="621"/>
      <c r="Z1324" s="621"/>
      <c r="AA1324" s="2683"/>
      <c r="AB1324" s="3203">
        <v>4.0</v>
      </c>
      <c r="AC1324" s="1575" t="s">
        <v>55</v>
      </c>
      <c r="AD1324" s="1575" t="s">
        <v>433</v>
      </c>
      <c r="AE1324" s="658"/>
      <c r="AF1324" s="658"/>
      <c r="AG1324" s="658"/>
      <c r="AH1324" s="1501"/>
    </row>
    <row r="1325" ht="15.75" hidden="1" customHeight="1">
      <c r="A1325" s="1500"/>
      <c r="B1325" s="1500"/>
      <c r="C1325" s="1500"/>
      <c r="D1325" s="1478" t="s">
        <v>18837</v>
      </c>
      <c r="E1325" s="1478"/>
      <c r="F1325" s="1478" t="s">
        <v>18838</v>
      </c>
      <c r="G1325" s="1478" t="s">
        <v>18839</v>
      </c>
      <c r="H1325" s="1125"/>
      <c r="I1325" s="1125"/>
      <c r="J1325" s="621"/>
      <c r="K1325" s="621"/>
      <c r="L1325" s="621"/>
      <c r="M1325" s="621"/>
      <c r="N1325" s="621"/>
      <c r="O1325" s="621"/>
      <c r="P1325" s="621"/>
      <c r="Q1325" s="621"/>
      <c r="R1325" s="621"/>
      <c r="S1325" s="621"/>
      <c r="T1325" s="621"/>
      <c r="U1325" s="621"/>
      <c r="V1325" s="621"/>
      <c r="W1325" s="621"/>
      <c r="X1325" s="621"/>
      <c r="Y1325" s="621"/>
      <c r="Z1325" s="621"/>
      <c r="AA1325" s="2683"/>
      <c r="AB1325" s="3203">
        <v>4.0</v>
      </c>
      <c r="AC1325" s="1575" t="s">
        <v>55</v>
      </c>
      <c r="AD1325" s="1575" t="s">
        <v>433</v>
      </c>
      <c r="AE1325" s="658"/>
      <c r="AF1325" s="650" t="s">
        <v>18840</v>
      </c>
      <c r="AG1325" s="658"/>
      <c r="AH1325" s="1501"/>
    </row>
    <row r="1326" ht="15.75" hidden="1" customHeight="1">
      <c r="A1326" s="1500"/>
      <c r="B1326" s="1500"/>
      <c r="C1326" s="1500"/>
      <c r="D1326" s="1478" t="s">
        <v>2572</v>
      </c>
      <c r="E1326" s="1478" t="s">
        <v>11783</v>
      </c>
      <c r="F1326" s="1478" t="s">
        <v>18841</v>
      </c>
      <c r="G1326" s="1478" t="s">
        <v>12027</v>
      </c>
      <c r="H1326" s="1125"/>
      <c r="I1326" s="1125"/>
      <c r="J1326" s="621"/>
      <c r="K1326" s="621"/>
      <c r="L1326" s="621"/>
      <c r="M1326" s="621"/>
      <c r="N1326" s="621"/>
      <c r="O1326" s="621"/>
      <c r="P1326" s="621"/>
      <c r="Q1326" s="621"/>
      <c r="R1326" s="621"/>
      <c r="S1326" s="621"/>
      <c r="T1326" s="621"/>
      <c r="U1326" s="621"/>
      <c r="V1326" s="621"/>
      <c r="W1326" s="621"/>
      <c r="X1326" s="621"/>
      <c r="Y1326" s="621"/>
      <c r="Z1326" s="621"/>
      <c r="AA1326" s="2683"/>
      <c r="AB1326" s="3203">
        <v>4.0</v>
      </c>
      <c r="AC1326" s="1575" t="s">
        <v>55</v>
      </c>
      <c r="AD1326" s="1575" t="s">
        <v>433</v>
      </c>
      <c r="AE1326" s="658"/>
      <c r="AF1326" s="658"/>
      <c r="AG1326" s="658"/>
      <c r="AH1326" s="1501"/>
    </row>
    <row r="1327" ht="15.75" hidden="1" customHeight="1">
      <c r="A1327" s="1500"/>
      <c r="B1327" s="1500"/>
      <c r="C1327" s="1500"/>
      <c r="D1327" s="1500"/>
      <c r="E1327" s="1478" t="s">
        <v>17131</v>
      </c>
      <c r="F1327" s="1478" t="s">
        <v>18841</v>
      </c>
      <c r="G1327" s="1478" t="s">
        <v>17907</v>
      </c>
      <c r="H1327" s="1125"/>
      <c r="I1327" s="1125"/>
      <c r="J1327" s="621"/>
      <c r="K1327" s="621"/>
      <c r="L1327" s="621"/>
      <c r="M1327" s="621"/>
      <c r="N1327" s="621"/>
      <c r="O1327" s="621"/>
      <c r="P1327" s="621"/>
      <c r="Q1327" s="621"/>
      <c r="R1327" s="621"/>
      <c r="S1327" s="621"/>
      <c r="T1327" s="621"/>
      <c r="U1327" s="621"/>
      <c r="V1327" s="621"/>
      <c r="W1327" s="621"/>
      <c r="X1327" s="621"/>
      <c r="Y1327" s="621"/>
      <c r="Z1327" s="621"/>
      <c r="AA1327" s="2683"/>
      <c r="AB1327" s="3203">
        <v>4.0</v>
      </c>
      <c r="AC1327" s="1575" t="s">
        <v>55</v>
      </c>
      <c r="AD1327" s="1575" t="s">
        <v>433</v>
      </c>
      <c r="AE1327" s="658"/>
      <c r="AF1327" s="658"/>
      <c r="AG1327" s="658"/>
      <c r="AH1327" s="1501"/>
    </row>
    <row r="1328" ht="15.75" hidden="1" customHeight="1">
      <c r="A1328" s="1500"/>
      <c r="B1328" s="1500"/>
      <c r="C1328" s="1500"/>
      <c r="D1328" s="1500"/>
      <c r="E1328" s="1478" t="s">
        <v>17908</v>
      </c>
      <c r="F1328" s="1478" t="s">
        <v>18841</v>
      </c>
      <c r="G1328" s="1478" t="s">
        <v>17910</v>
      </c>
      <c r="H1328" s="1125"/>
      <c r="I1328" s="1125"/>
      <c r="J1328" s="621"/>
      <c r="K1328" s="621"/>
      <c r="L1328" s="621"/>
      <c r="M1328" s="621"/>
      <c r="N1328" s="621"/>
      <c r="O1328" s="621"/>
      <c r="P1328" s="621"/>
      <c r="Q1328" s="621"/>
      <c r="R1328" s="621"/>
      <c r="S1328" s="621"/>
      <c r="T1328" s="621"/>
      <c r="U1328" s="621"/>
      <c r="V1328" s="621"/>
      <c r="W1328" s="621"/>
      <c r="X1328" s="621"/>
      <c r="Y1328" s="621"/>
      <c r="Z1328" s="621"/>
      <c r="AA1328" s="2683"/>
      <c r="AB1328" s="3203">
        <v>4.0</v>
      </c>
      <c r="AC1328" s="1575" t="s">
        <v>55</v>
      </c>
      <c r="AD1328" s="1575" t="s">
        <v>433</v>
      </c>
      <c r="AE1328" s="658"/>
      <c r="AF1328" s="658"/>
      <c r="AG1328" s="658"/>
      <c r="AH1328" s="1501"/>
    </row>
    <row r="1329" ht="15.75" hidden="1" customHeight="1">
      <c r="A1329" s="1500"/>
      <c r="B1329" s="1500"/>
      <c r="C1329" s="1500"/>
      <c r="D1329" s="1500"/>
      <c r="E1329" s="1478" t="s">
        <v>17911</v>
      </c>
      <c r="F1329" s="1478" t="s">
        <v>18841</v>
      </c>
      <c r="G1329" s="1478" t="s">
        <v>17913</v>
      </c>
      <c r="H1329" s="1125"/>
      <c r="I1329" s="1125"/>
      <c r="J1329" s="621"/>
      <c r="K1329" s="621"/>
      <c r="L1329" s="621"/>
      <c r="M1329" s="621"/>
      <c r="N1329" s="621"/>
      <c r="O1329" s="621"/>
      <c r="P1329" s="621"/>
      <c r="Q1329" s="621"/>
      <c r="R1329" s="621"/>
      <c r="S1329" s="621"/>
      <c r="T1329" s="621"/>
      <c r="U1329" s="621"/>
      <c r="V1329" s="621"/>
      <c r="W1329" s="621"/>
      <c r="X1329" s="621"/>
      <c r="Y1329" s="621"/>
      <c r="Z1329" s="621"/>
      <c r="AA1329" s="2683"/>
      <c r="AB1329" s="3203">
        <v>4.0</v>
      </c>
      <c r="AC1329" s="1575" t="s">
        <v>55</v>
      </c>
      <c r="AD1329" s="1575" t="s">
        <v>433</v>
      </c>
      <c r="AE1329" s="658"/>
      <c r="AF1329" s="658"/>
      <c r="AG1329" s="658"/>
      <c r="AH1329" s="1501"/>
    </row>
    <row r="1330" ht="15.75" hidden="1" customHeight="1">
      <c r="A1330" s="1500"/>
      <c r="B1330" s="1500"/>
      <c r="C1330" s="1500"/>
      <c r="D1330" s="1478" t="s">
        <v>18654</v>
      </c>
      <c r="E1330" s="1478" t="s">
        <v>11783</v>
      </c>
      <c r="F1330" s="1478" t="s">
        <v>18655</v>
      </c>
      <c r="G1330" s="1013" t="s">
        <v>18842</v>
      </c>
      <c r="H1330" s="1125"/>
      <c r="I1330" s="1125"/>
      <c r="J1330" s="621"/>
      <c r="K1330" s="621"/>
      <c r="L1330" s="621"/>
      <c r="M1330" s="621"/>
      <c r="N1330" s="621"/>
      <c r="O1330" s="621"/>
      <c r="P1330" s="621"/>
      <c r="Q1330" s="621"/>
      <c r="R1330" s="621"/>
      <c r="S1330" s="621"/>
      <c r="T1330" s="621"/>
      <c r="U1330" s="621"/>
      <c r="V1330" s="621"/>
      <c r="W1330" s="621"/>
      <c r="X1330" s="621"/>
      <c r="Y1330" s="621"/>
      <c r="Z1330" s="621"/>
      <c r="AA1330" s="2683"/>
      <c r="AB1330" s="3203">
        <v>4.0</v>
      </c>
      <c r="AC1330" s="1575" t="s">
        <v>55</v>
      </c>
      <c r="AD1330" s="1575" t="s">
        <v>433</v>
      </c>
      <c r="AE1330" s="641"/>
      <c r="AF1330" s="658"/>
      <c r="AG1330" s="658"/>
      <c r="AH1330" s="1501"/>
    </row>
    <row r="1331" ht="15.75" hidden="1" customHeight="1">
      <c r="A1331" s="1500"/>
      <c r="B1331" s="1500"/>
      <c r="C1331" s="1500"/>
      <c r="D1331" s="1500"/>
      <c r="E1331" s="1478" t="s">
        <v>17131</v>
      </c>
      <c r="F1331" s="1478" t="s">
        <v>18657</v>
      </c>
      <c r="G1331" s="1478" t="s">
        <v>18843</v>
      </c>
      <c r="H1331" s="1125"/>
      <c r="I1331" s="1125"/>
      <c r="J1331" s="621"/>
      <c r="K1331" s="621"/>
      <c r="L1331" s="621"/>
      <c r="M1331" s="621"/>
      <c r="N1331" s="621"/>
      <c r="O1331" s="621"/>
      <c r="P1331" s="621"/>
      <c r="Q1331" s="621"/>
      <c r="R1331" s="621"/>
      <c r="S1331" s="621"/>
      <c r="T1331" s="621"/>
      <c r="U1331" s="621"/>
      <c r="V1331" s="621"/>
      <c r="W1331" s="621"/>
      <c r="X1331" s="621"/>
      <c r="Y1331" s="621"/>
      <c r="Z1331" s="621"/>
      <c r="AA1331" s="2683"/>
      <c r="AB1331" s="3203">
        <v>4.0</v>
      </c>
      <c r="AC1331" s="1575" t="s">
        <v>55</v>
      </c>
      <c r="AD1331" s="1575" t="s">
        <v>433</v>
      </c>
      <c r="AE1331" s="641"/>
      <c r="AF1331" s="658"/>
      <c r="AG1331" s="641"/>
      <c r="AH1331" s="1501"/>
    </row>
    <row r="1332" ht="15.75" hidden="1" customHeight="1">
      <c r="A1332" s="1500"/>
      <c r="B1332" s="1500"/>
      <c r="C1332" s="1500"/>
      <c r="D1332" s="1500"/>
      <c r="E1332" s="1478" t="s">
        <v>17908</v>
      </c>
      <c r="F1332" s="1478" t="s">
        <v>18658</v>
      </c>
      <c r="G1332" s="1478" t="s">
        <v>18659</v>
      </c>
      <c r="H1332" s="1125"/>
      <c r="I1332" s="1125"/>
      <c r="J1332" s="621"/>
      <c r="K1332" s="621"/>
      <c r="L1332" s="621"/>
      <c r="M1332" s="621"/>
      <c r="N1332" s="621"/>
      <c r="O1332" s="621"/>
      <c r="P1332" s="621"/>
      <c r="Q1332" s="621"/>
      <c r="R1332" s="621"/>
      <c r="S1332" s="621"/>
      <c r="T1332" s="621"/>
      <c r="U1332" s="621"/>
      <c r="V1332" s="621"/>
      <c r="W1332" s="621"/>
      <c r="X1332" s="621"/>
      <c r="Y1332" s="621"/>
      <c r="Z1332" s="621"/>
      <c r="AA1332" s="2683"/>
      <c r="AB1332" s="3203">
        <v>4.0</v>
      </c>
      <c r="AC1332" s="1575" t="s">
        <v>55</v>
      </c>
      <c r="AD1332" s="1575" t="s">
        <v>433</v>
      </c>
      <c r="AE1332" s="658"/>
      <c r="AF1332" s="658"/>
      <c r="AG1332" s="658"/>
      <c r="AH1332" s="1501"/>
    </row>
    <row r="1333" ht="15.75" hidden="1" customHeight="1">
      <c r="A1333" s="1500"/>
      <c r="B1333" s="1500"/>
      <c r="C1333" s="1500"/>
      <c r="D1333" s="1500"/>
      <c r="E1333" s="1478" t="s">
        <v>17911</v>
      </c>
      <c r="F1333" s="1478" t="s">
        <v>18660</v>
      </c>
      <c r="G1333" s="1478" t="s">
        <v>18661</v>
      </c>
      <c r="H1333" s="1125"/>
      <c r="I1333" s="1125"/>
      <c r="J1333" s="621"/>
      <c r="K1333" s="621"/>
      <c r="L1333" s="621"/>
      <c r="M1333" s="621"/>
      <c r="N1333" s="621"/>
      <c r="O1333" s="621"/>
      <c r="P1333" s="621"/>
      <c r="Q1333" s="621"/>
      <c r="R1333" s="621"/>
      <c r="S1333" s="621"/>
      <c r="T1333" s="621"/>
      <c r="U1333" s="621"/>
      <c r="V1333" s="621"/>
      <c r="W1333" s="621"/>
      <c r="X1333" s="621"/>
      <c r="Y1333" s="621"/>
      <c r="Z1333" s="621"/>
      <c r="AA1333" s="2683"/>
      <c r="AB1333" s="3203">
        <v>4.0</v>
      </c>
      <c r="AC1333" s="1575" t="s">
        <v>55</v>
      </c>
      <c r="AD1333" s="1575" t="s">
        <v>433</v>
      </c>
      <c r="AE1333" s="658"/>
      <c r="AF1333" s="658"/>
      <c r="AG1333" s="658"/>
      <c r="AH1333" s="1501"/>
    </row>
    <row r="1334" ht="15.75" hidden="1" customHeight="1">
      <c r="A1334" s="1500"/>
      <c r="B1334" s="1501"/>
      <c r="C1334" s="1501" t="s">
        <v>18607</v>
      </c>
      <c r="D1334" s="654" t="s">
        <v>18608</v>
      </c>
      <c r="E1334" s="654" t="s">
        <v>18609</v>
      </c>
      <c r="F1334" s="654" t="s">
        <v>18610</v>
      </c>
      <c r="G1334" s="654" t="s">
        <v>18844</v>
      </c>
      <c r="H1334" s="1125"/>
      <c r="I1334" s="1125"/>
      <c r="J1334" s="621"/>
      <c r="K1334" s="621"/>
      <c r="L1334" s="621"/>
      <c r="M1334" s="621"/>
      <c r="N1334" s="621"/>
      <c r="O1334" s="621"/>
      <c r="P1334" s="621"/>
      <c r="Q1334" s="621"/>
      <c r="R1334" s="621"/>
      <c r="S1334" s="621"/>
      <c r="T1334" s="621"/>
      <c r="U1334" s="621"/>
      <c r="V1334" s="621"/>
      <c r="W1334" s="621"/>
      <c r="X1334" s="621"/>
      <c r="Y1334" s="621"/>
      <c r="Z1334" s="621"/>
      <c r="AA1334" s="2683"/>
      <c r="AB1334" s="3203">
        <v>4.0</v>
      </c>
      <c r="AC1334" s="1575" t="s">
        <v>55</v>
      </c>
      <c r="AD1334" s="1575" t="s">
        <v>3208</v>
      </c>
      <c r="AE1334" s="641"/>
      <c r="AF1334" s="642" t="s">
        <v>18845</v>
      </c>
      <c r="AG1334" s="641"/>
      <c r="AH1334" s="1501"/>
    </row>
    <row r="1335" ht="15.75" hidden="1" customHeight="1">
      <c r="A1335" s="1501"/>
      <c r="B1335" s="1501"/>
      <c r="C1335" s="1478" t="s">
        <v>18846</v>
      </c>
      <c r="D1335" s="1478" t="s">
        <v>18847</v>
      </c>
      <c r="E1335" s="1478" t="s">
        <v>18531</v>
      </c>
      <c r="F1335" s="1478" t="s">
        <v>18848</v>
      </c>
      <c r="G1335" s="1478" t="s">
        <v>18849</v>
      </c>
      <c r="H1335" s="1125"/>
      <c r="I1335" s="1125"/>
      <c r="J1335" s="621"/>
      <c r="K1335" s="621"/>
      <c r="L1335" s="621"/>
      <c r="M1335" s="621"/>
      <c r="N1335" s="621"/>
      <c r="O1335" s="621"/>
      <c r="P1335" s="621"/>
      <c r="Q1335" s="621"/>
      <c r="R1335" s="621"/>
      <c r="S1335" s="621"/>
      <c r="T1335" s="621"/>
      <c r="U1335" s="621"/>
      <c r="V1335" s="621"/>
      <c r="W1335" s="621"/>
      <c r="X1335" s="621"/>
      <c r="Y1335" s="621"/>
      <c r="Z1335" s="621"/>
      <c r="AA1335" s="2683"/>
      <c r="AB1335" s="3203">
        <v>4.0</v>
      </c>
      <c r="AC1335" s="1575" t="s">
        <v>55</v>
      </c>
      <c r="AD1335" s="1575" t="s">
        <v>433</v>
      </c>
      <c r="AE1335" s="658"/>
      <c r="AF1335" s="641"/>
      <c r="AG1335" s="641"/>
      <c r="AH1335" s="1501"/>
    </row>
    <row r="1336" ht="15.75" hidden="1" customHeight="1">
      <c r="A1336" s="1501"/>
      <c r="B1336" s="1501"/>
      <c r="C1336" s="1500"/>
      <c r="D1336" s="1500"/>
      <c r="E1336" s="1478" t="s">
        <v>18850</v>
      </c>
      <c r="F1336" s="1478" t="s">
        <v>18848</v>
      </c>
      <c r="G1336" s="1478" t="s">
        <v>18851</v>
      </c>
      <c r="H1336" s="1125"/>
      <c r="I1336" s="1125"/>
      <c r="J1336" s="621"/>
      <c r="K1336" s="621"/>
      <c r="L1336" s="621"/>
      <c r="M1336" s="621"/>
      <c r="N1336" s="621"/>
      <c r="O1336" s="621"/>
      <c r="P1336" s="621"/>
      <c r="Q1336" s="621"/>
      <c r="R1336" s="621"/>
      <c r="S1336" s="621"/>
      <c r="T1336" s="621"/>
      <c r="U1336" s="621"/>
      <c r="V1336" s="621"/>
      <c r="W1336" s="621"/>
      <c r="X1336" s="621"/>
      <c r="Y1336" s="621"/>
      <c r="Z1336" s="621"/>
      <c r="AA1336" s="2683"/>
      <c r="AB1336" s="3203">
        <v>4.0</v>
      </c>
      <c r="AC1336" s="1575" t="s">
        <v>55</v>
      </c>
      <c r="AD1336" s="1575" t="s">
        <v>433</v>
      </c>
      <c r="AE1336" s="658"/>
      <c r="AF1336" s="658"/>
      <c r="AG1336" s="658"/>
      <c r="AH1336" s="1501"/>
    </row>
    <row r="1337" ht="15.75" hidden="1" customHeight="1">
      <c r="A1337" s="1501"/>
      <c r="B1337" s="1501"/>
      <c r="C1337" s="1500"/>
      <c r="D1337" s="1500"/>
      <c r="E1337" s="1478" t="s">
        <v>18852</v>
      </c>
      <c r="F1337" s="1478" t="s">
        <v>18848</v>
      </c>
      <c r="G1337" s="1478" t="s">
        <v>18849</v>
      </c>
      <c r="H1337" s="1125"/>
      <c r="I1337" s="1125"/>
      <c r="J1337" s="621"/>
      <c r="K1337" s="621"/>
      <c r="L1337" s="621"/>
      <c r="M1337" s="621"/>
      <c r="N1337" s="621"/>
      <c r="O1337" s="621"/>
      <c r="P1337" s="621"/>
      <c r="Q1337" s="621"/>
      <c r="R1337" s="621"/>
      <c r="S1337" s="621"/>
      <c r="T1337" s="621"/>
      <c r="U1337" s="621"/>
      <c r="V1337" s="621"/>
      <c r="W1337" s="621"/>
      <c r="X1337" s="621"/>
      <c r="Y1337" s="621"/>
      <c r="Z1337" s="621"/>
      <c r="AA1337" s="2683"/>
      <c r="AB1337" s="3203">
        <v>4.0</v>
      </c>
      <c r="AC1337" s="1575" t="s">
        <v>55</v>
      </c>
      <c r="AD1337" s="1575" t="s">
        <v>433</v>
      </c>
      <c r="AE1337" s="658"/>
      <c r="AF1337" s="658"/>
      <c r="AG1337" s="658"/>
      <c r="AH1337" s="1501"/>
    </row>
    <row r="1338" ht="15.75" hidden="1" customHeight="1">
      <c r="A1338" s="1501"/>
      <c r="B1338" s="1501"/>
      <c r="C1338" s="1500"/>
      <c r="D1338" s="1500"/>
      <c r="E1338" s="1478" t="s">
        <v>18853</v>
      </c>
      <c r="F1338" s="1478" t="s">
        <v>18848</v>
      </c>
      <c r="G1338" s="1478" t="s">
        <v>18854</v>
      </c>
      <c r="H1338" s="1125"/>
      <c r="I1338" s="1125"/>
      <c r="J1338" s="621"/>
      <c r="K1338" s="621"/>
      <c r="L1338" s="621"/>
      <c r="M1338" s="621"/>
      <c r="N1338" s="621"/>
      <c r="O1338" s="621"/>
      <c r="P1338" s="621"/>
      <c r="Q1338" s="621"/>
      <c r="R1338" s="621"/>
      <c r="S1338" s="621"/>
      <c r="T1338" s="621"/>
      <c r="U1338" s="621"/>
      <c r="V1338" s="621"/>
      <c r="W1338" s="621"/>
      <c r="X1338" s="621"/>
      <c r="Y1338" s="621"/>
      <c r="Z1338" s="621"/>
      <c r="AA1338" s="2683"/>
      <c r="AB1338" s="3203">
        <v>4.0</v>
      </c>
      <c r="AC1338" s="1575" t="s">
        <v>55</v>
      </c>
      <c r="AD1338" s="1575" t="s">
        <v>433</v>
      </c>
      <c r="AE1338" s="658"/>
      <c r="AF1338" s="658"/>
      <c r="AG1338" s="658"/>
      <c r="AH1338" s="1501"/>
    </row>
    <row r="1339" ht="15.75" hidden="1" customHeight="1">
      <c r="A1339" s="1501"/>
      <c r="B1339" s="1501"/>
      <c r="C1339" s="1500"/>
      <c r="D1339" s="1125"/>
      <c r="E1339" s="1478" t="s">
        <v>18535</v>
      </c>
      <c r="F1339" s="1478" t="s">
        <v>18848</v>
      </c>
      <c r="G1339" s="1478" t="s">
        <v>18536</v>
      </c>
      <c r="H1339" s="1125"/>
      <c r="I1339" s="1125"/>
      <c r="J1339" s="621"/>
      <c r="K1339" s="621"/>
      <c r="L1339" s="621"/>
      <c r="M1339" s="621"/>
      <c r="N1339" s="621"/>
      <c r="O1339" s="621"/>
      <c r="P1339" s="621"/>
      <c r="Q1339" s="621"/>
      <c r="R1339" s="621"/>
      <c r="S1339" s="621"/>
      <c r="T1339" s="621"/>
      <c r="U1339" s="621"/>
      <c r="V1339" s="621"/>
      <c r="W1339" s="621"/>
      <c r="X1339" s="621"/>
      <c r="Y1339" s="621"/>
      <c r="Z1339" s="621"/>
      <c r="AA1339" s="2683"/>
      <c r="AB1339" s="3203">
        <v>4.0</v>
      </c>
      <c r="AC1339" s="1575" t="s">
        <v>55</v>
      </c>
      <c r="AD1339" s="1575" t="s">
        <v>433</v>
      </c>
      <c r="AE1339" s="658"/>
      <c r="AF1339" s="658"/>
      <c r="AG1339" s="658"/>
      <c r="AH1339" s="1501"/>
    </row>
    <row r="1340" ht="15.75" hidden="1" customHeight="1">
      <c r="A1340" s="1501"/>
      <c r="B1340" s="1501"/>
      <c r="C1340" s="1500"/>
      <c r="D1340" s="1500"/>
      <c r="E1340" s="1478" t="s">
        <v>18537</v>
      </c>
      <c r="F1340" s="1013" t="s">
        <v>18848</v>
      </c>
      <c r="G1340" s="1478" t="s">
        <v>18538</v>
      </c>
      <c r="H1340" s="1125"/>
      <c r="I1340" s="1125"/>
      <c r="J1340" s="621"/>
      <c r="K1340" s="621"/>
      <c r="L1340" s="621"/>
      <c r="M1340" s="621"/>
      <c r="N1340" s="621"/>
      <c r="O1340" s="621"/>
      <c r="P1340" s="621"/>
      <c r="Q1340" s="621"/>
      <c r="R1340" s="621"/>
      <c r="S1340" s="621"/>
      <c r="T1340" s="621"/>
      <c r="U1340" s="621"/>
      <c r="V1340" s="621"/>
      <c r="W1340" s="621"/>
      <c r="X1340" s="621"/>
      <c r="Y1340" s="621"/>
      <c r="Z1340" s="621"/>
      <c r="AA1340" s="2683"/>
      <c r="AB1340" s="3203">
        <v>4.0</v>
      </c>
      <c r="AC1340" s="1575" t="s">
        <v>55</v>
      </c>
      <c r="AD1340" s="1575" t="s">
        <v>433</v>
      </c>
      <c r="AE1340" s="658"/>
      <c r="AF1340" s="658"/>
      <c r="AG1340" s="658"/>
      <c r="AH1340" s="1501"/>
    </row>
    <row r="1341" ht="15.75" hidden="1" customHeight="1">
      <c r="A1341" s="1501"/>
      <c r="B1341" s="1501"/>
      <c r="C1341" s="1500"/>
      <c r="D1341" s="1500"/>
      <c r="E1341" s="1478" t="s">
        <v>18539</v>
      </c>
      <c r="F1341" s="1013" t="s">
        <v>18848</v>
      </c>
      <c r="G1341" s="1478" t="s">
        <v>18540</v>
      </c>
      <c r="H1341" s="1125"/>
      <c r="I1341" s="1125"/>
      <c r="J1341" s="621"/>
      <c r="K1341" s="621"/>
      <c r="L1341" s="621"/>
      <c r="M1341" s="621"/>
      <c r="N1341" s="621"/>
      <c r="O1341" s="621"/>
      <c r="P1341" s="621"/>
      <c r="Q1341" s="621"/>
      <c r="R1341" s="621"/>
      <c r="S1341" s="621"/>
      <c r="T1341" s="621"/>
      <c r="U1341" s="621"/>
      <c r="V1341" s="621"/>
      <c r="W1341" s="621"/>
      <c r="X1341" s="621"/>
      <c r="Y1341" s="621"/>
      <c r="Z1341" s="621"/>
      <c r="AA1341" s="2683"/>
      <c r="AB1341" s="3203">
        <v>4.0</v>
      </c>
      <c r="AC1341" s="1575" t="s">
        <v>55</v>
      </c>
      <c r="AD1341" s="1575" t="s">
        <v>433</v>
      </c>
      <c r="AE1341" s="658"/>
      <c r="AF1341" s="658"/>
      <c r="AG1341" s="641"/>
      <c r="AH1341" s="1501"/>
    </row>
    <row r="1342" ht="15.75" hidden="1" customHeight="1">
      <c r="A1342" s="1501"/>
      <c r="B1342" s="1501"/>
      <c r="C1342" s="1500"/>
      <c r="D1342" s="1500"/>
      <c r="E1342" s="1478" t="s">
        <v>18541</v>
      </c>
      <c r="F1342" s="1013" t="s">
        <v>18848</v>
      </c>
      <c r="G1342" s="1478" t="s">
        <v>18542</v>
      </c>
      <c r="H1342" s="1125"/>
      <c r="I1342" s="1125"/>
      <c r="J1342" s="621"/>
      <c r="K1342" s="621"/>
      <c r="L1342" s="621"/>
      <c r="M1342" s="621"/>
      <c r="N1342" s="621"/>
      <c r="O1342" s="621"/>
      <c r="P1342" s="621"/>
      <c r="Q1342" s="621"/>
      <c r="R1342" s="621"/>
      <c r="S1342" s="621"/>
      <c r="T1342" s="621"/>
      <c r="U1342" s="621"/>
      <c r="V1342" s="621"/>
      <c r="W1342" s="621"/>
      <c r="X1342" s="621"/>
      <c r="Y1342" s="621"/>
      <c r="Z1342" s="621"/>
      <c r="AA1342" s="2683"/>
      <c r="AB1342" s="3203">
        <v>4.0</v>
      </c>
      <c r="AC1342" s="1575" t="s">
        <v>55</v>
      </c>
      <c r="AD1342" s="1575" t="s">
        <v>433</v>
      </c>
      <c r="AE1342" s="658"/>
      <c r="AF1342" s="641"/>
      <c r="AG1342" s="641"/>
      <c r="AH1342" s="1501"/>
    </row>
    <row r="1343" ht="15.75" hidden="1" customHeight="1">
      <c r="A1343" s="1501"/>
      <c r="B1343" s="1501"/>
      <c r="C1343" s="1500"/>
      <c r="D1343" s="1500"/>
      <c r="E1343" s="1478" t="s">
        <v>18543</v>
      </c>
      <c r="F1343" s="1478" t="s">
        <v>18848</v>
      </c>
      <c r="G1343" s="1478" t="s">
        <v>18544</v>
      </c>
      <c r="H1343" s="1125"/>
      <c r="I1343" s="1125"/>
      <c r="J1343" s="621"/>
      <c r="K1343" s="621"/>
      <c r="L1343" s="621"/>
      <c r="M1343" s="621"/>
      <c r="N1343" s="621"/>
      <c r="O1343" s="621"/>
      <c r="P1343" s="621"/>
      <c r="Q1343" s="621"/>
      <c r="R1343" s="621"/>
      <c r="S1343" s="621"/>
      <c r="T1343" s="621"/>
      <c r="U1343" s="621"/>
      <c r="V1343" s="621"/>
      <c r="W1343" s="621"/>
      <c r="X1343" s="621"/>
      <c r="Y1343" s="621"/>
      <c r="Z1343" s="621"/>
      <c r="AA1343" s="2683"/>
      <c r="AB1343" s="3203">
        <v>4.0</v>
      </c>
      <c r="AC1343" s="1575" t="s">
        <v>55</v>
      </c>
      <c r="AD1343" s="1575" t="s">
        <v>433</v>
      </c>
      <c r="AE1343" s="658"/>
      <c r="AF1343" s="658"/>
      <c r="AG1343" s="658"/>
      <c r="AH1343" s="1501"/>
    </row>
    <row r="1344" ht="15.75" hidden="1" customHeight="1">
      <c r="A1344" s="1501"/>
      <c r="B1344" s="1501"/>
      <c r="C1344" s="1500"/>
      <c r="D1344" s="1478" t="s">
        <v>18855</v>
      </c>
      <c r="E1344" s="1478" t="s">
        <v>18546</v>
      </c>
      <c r="F1344" s="1478" t="s">
        <v>18547</v>
      </c>
      <c r="G1344" s="1478" t="s">
        <v>18548</v>
      </c>
      <c r="H1344" s="1125"/>
      <c r="I1344" s="1125"/>
      <c r="J1344" s="621"/>
      <c r="K1344" s="621"/>
      <c r="L1344" s="621"/>
      <c r="M1344" s="621"/>
      <c r="N1344" s="621"/>
      <c r="O1344" s="621"/>
      <c r="P1344" s="621"/>
      <c r="Q1344" s="621"/>
      <c r="R1344" s="621"/>
      <c r="S1344" s="621"/>
      <c r="T1344" s="621"/>
      <c r="U1344" s="621"/>
      <c r="V1344" s="621"/>
      <c r="W1344" s="621"/>
      <c r="X1344" s="621"/>
      <c r="Y1344" s="621"/>
      <c r="Z1344" s="621"/>
      <c r="AA1344" s="2683"/>
      <c r="AB1344" s="3203">
        <v>4.0</v>
      </c>
      <c r="AC1344" s="1575" t="s">
        <v>55</v>
      </c>
      <c r="AD1344" s="1575" t="s">
        <v>433</v>
      </c>
      <c r="AE1344" s="658"/>
      <c r="AF1344" s="658"/>
      <c r="AG1344" s="658"/>
      <c r="AH1344" s="1501"/>
    </row>
    <row r="1345" ht="15.75" hidden="1" customHeight="1">
      <c r="A1345" s="1501"/>
      <c r="B1345" s="1501"/>
      <c r="C1345" s="1500"/>
      <c r="D1345" s="1500"/>
      <c r="E1345" s="1478" t="s">
        <v>18549</v>
      </c>
      <c r="F1345" s="1478" t="s">
        <v>18547</v>
      </c>
      <c r="G1345" s="1478" t="s">
        <v>18856</v>
      </c>
      <c r="H1345" s="1125"/>
      <c r="I1345" s="1125"/>
      <c r="J1345" s="621"/>
      <c r="K1345" s="621"/>
      <c r="L1345" s="621"/>
      <c r="M1345" s="621"/>
      <c r="N1345" s="621"/>
      <c r="O1345" s="621"/>
      <c r="P1345" s="621"/>
      <c r="Q1345" s="621"/>
      <c r="R1345" s="621"/>
      <c r="S1345" s="621"/>
      <c r="T1345" s="621"/>
      <c r="U1345" s="621"/>
      <c r="V1345" s="621"/>
      <c r="W1345" s="621"/>
      <c r="X1345" s="621"/>
      <c r="Y1345" s="621"/>
      <c r="Z1345" s="621"/>
      <c r="AA1345" s="2683"/>
      <c r="AB1345" s="3203">
        <v>4.0</v>
      </c>
      <c r="AC1345" s="1575" t="s">
        <v>55</v>
      </c>
      <c r="AD1345" s="1575" t="s">
        <v>433</v>
      </c>
      <c r="AE1345" s="658"/>
      <c r="AF1345" s="658"/>
      <c r="AG1345" s="658"/>
      <c r="AH1345" s="1501"/>
    </row>
    <row r="1346" ht="15.75" customHeight="1">
      <c r="A1346" s="1501"/>
      <c r="B1346" s="1501"/>
      <c r="C1346" s="1501" t="s">
        <v>18857</v>
      </c>
      <c r="D1346" s="1501"/>
      <c r="E1346" s="654"/>
      <c r="F1346" s="654"/>
      <c r="G1346" s="1478"/>
      <c r="H1346" s="882" t="s">
        <v>94</v>
      </c>
      <c r="I1346" s="882" t="s">
        <v>94</v>
      </c>
      <c r="J1346" s="621"/>
      <c r="K1346" s="621"/>
      <c r="L1346" s="621"/>
      <c r="M1346" s="621"/>
      <c r="N1346" s="621"/>
      <c r="O1346" s="621"/>
      <c r="P1346" s="621"/>
      <c r="Q1346" s="621"/>
      <c r="R1346" s="621"/>
      <c r="S1346" s="621"/>
      <c r="T1346" s="621"/>
      <c r="U1346" s="621"/>
      <c r="V1346" s="621"/>
      <c r="W1346" s="621"/>
      <c r="X1346" s="621"/>
      <c r="Y1346" s="621"/>
      <c r="Z1346" s="621"/>
      <c r="AA1346" s="2683"/>
      <c r="AB1346" s="3203" t="s">
        <v>94</v>
      </c>
      <c r="AC1346" s="1575" t="s">
        <v>55</v>
      </c>
      <c r="AD1346" s="1575" t="s">
        <v>433</v>
      </c>
      <c r="AE1346" s="641"/>
      <c r="AF1346" s="650"/>
      <c r="AG1346" s="658"/>
      <c r="AH1346" s="1501"/>
    </row>
    <row r="1347" ht="15.75" customHeight="1">
      <c r="A1347" s="1501"/>
      <c r="B1347" s="1501"/>
      <c r="C1347" s="1501"/>
      <c r="D1347" s="654" t="s">
        <v>18858</v>
      </c>
      <c r="E1347" s="654" t="s">
        <v>17262</v>
      </c>
      <c r="F1347" s="654" t="s">
        <v>18859</v>
      </c>
      <c r="G1347" s="1599" t="s">
        <v>18860</v>
      </c>
      <c r="H1347" s="2162"/>
      <c r="I1347" s="2162"/>
      <c r="J1347" s="621"/>
      <c r="K1347" s="621"/>
      <c r="L1347" s="621"/>
      <c r="M1347" s="621"/>
      <c r="N1347" s="621"/>
      <c r="O1347" s="621"/>
      <c r="P1347" s="621"/>
      <c r="Q1347" s="621"/>
      <c r="R1347" s="621"/>
      <c r="S1347" s="621"/>
      <c r="T1347" s="621"/>
      <c r="U1347" s="621"/>
      <c r="V1347" s="621"/>
      <c r="W1347" s="621"/>
      <c r="X1347" s="621"/>
      <c r="Y1347" s="621"/>
      <c r="Z1347" s="621"/>
      <c r="AA1347" s="2683"/>
      <c r="AB1347" s="3203">
        <v>2.0</v>
      </c>
      <c r="AC1347" s="1575" t="s">
        <v>55</v>
      </c>
      <c r="AD1347" s="1575" t="s">
        <v>6551</v>
      </c>
      <c r="AE1347" s="641"/>
      <c r="AF1347" s="650"/>
      <c r="AG1347" s="641"/>
      <c r="AH1347" s="1501"/>
    </row>
    <row r="1348" ht="15.75" customHeight="1">
      <c r="A1348" s="1501"/>
      <c r="B1348" s="1501"/>
      <c r="C1348" s="1501"/>
      <c r="D1348" s="1501"/>
      <c r="E1348" s="654" t="s">
        <v>3411</v>
      </c>
      <c r="F1348" s="654" t="s">
        <v>18861</v>
      </c>
      <c r="G1348" s="654" t="s">
        <v>18862</v>
      </c>
      <c r="H1348" s="2162"/>
      <c r="I1348" s="2162"/>
      <c r="J1348" s="621"/>
      <c r="K1348" s="621"/>
      <c r="L1348" s="621"/>
      <c r="M1348" s="621"/>
      <c r="N1348" s="621"/>
      <c r="O1348" s="621"/>
      <c r="P1348" s="621"/>
      <c r="Q1348" s="621"/>
      <c r="R1348" s="621"/>
      <c r="S1348" s="621"/>
      <c r="T1348" s="621"/>
      <c r="U1348" s="621"/>
      <c r="V1348" s="621"/>
      <c r="W1348" s="621"/>
      <c r="X1348" s="621"/>
      <c r="Y1348" s="621"/>
      <c r="Z1348" s="621"/>
      <c r="AA1348" s="2683"/>
      <c r="AB1348" s="3203">
        <v>2.0</v>
      </c>
      <c r="AC1348" s="1575" t="s">
        <v>55</v>
      </c>
      <c r="AD1348" s="1575" t="s">
        <v>433</v>
      </c>
      <c r="AE1348" s="658"/>
      <c r="AF1348" s="650"/>
      <c r="AG1348" s="658"/>
      <c r="AH1348" s="1501"/>
    </row>
    <row r="1349" ht="15.75" hidden="1" customHeight="1">
      <c r="A1349" s="1501"/>
      <c r="B1349" s="1501"/>
      <c r="C1349" s="1501"/>
      <c r="D1349" s="1501"/>
      <c r="E1349" s="654" t="s">
        <v>18863</v>
      </c>
      <c r="F1349" s="654" t="s">
        <v>18864</v>
      </c>
      <c r="G1349" s="654" t="s">
        <v>18865</v>
      </c>
      <c r="H1349" s="1125"/>
      <c r="I1349" s="1125"/>
      <c r="J1349" s="621"/>
      <c r="K1349" s="621"/>
      <c r="L1349" s="621"/>
      <c r="M1349" s="621"/>
      <c r="N1349" s="621"/>
      <c r="O1349" s="621"/>
      <c r="P1349" s="621"/>
      <c r="Q1349" s="621"/>
      <c r="R1349" s="621"/>
      <c r="S1349" s="621"/>
      <c r="T1349" s="621"/>
      <c r="U1349" s="621"/>
      <c r="V1349" s="621"/>
      <c r="W1349" s="621"/>
      <c r="X1349" s="621"/>
      <c r="Y1349" s="621"/>
      <c r="Z1349" s="621"/>
      <c r="AA1349" s="2683"/>
      <c r="AB1349" s="3203">
        <v>4.0</v>
      </c>
      <c r="AC1349" s="1575" t="s">
        <v>55</v>
      </c>
      <c r="AD1349" s="1575" t="s">
        <v>433</v>
      </c>
      <c r="AE1349" s="641"/>
      <c r="AF1349" s="658"/>
      <c r="AG1349" s="658"/>
      <c r="AH1349" s="1501"/>
    </row>
    <row r="1350" ht="15.75" hidden="1" customHeight="1">
      <c r="A1350" s="1501"/>
      <c r="B1350" s="1501"/>
      <c r="C1350" s="1501"/>
      <c r="D1350" s="1501"/>
      <c r="E1350" s="654" t="s">
        <v>18866</v>
      </c>
      <c r="F1350" s="654" t="s">
        <v>18867</v>
      </c>
      <c r="G1350" s="654" t="s">
        <v>18868</v>
      </c>
      <c r="H1350" s="1125"/>
      <c r="I1350" s="1125"/>
      <c r="J1350" s="621"/>
      <c r="K1350" s="621"/>
      <c r="L1350" s="621"/>
      <c r="M1350" s="621"/>
      <c r="N1350" s="621"/>
      <c r="O1350" s="621"/>
      <c r="P1350" s="621"/>
      <c r="Q1350" s="621"/>
      <c r="R1350" s="621"/>
      <c r="S1350" s="621"/>
      <c r="T1350" s="621"/>
      <c r="U1350" s="621"/>
      <c r="V1350" s="621"/>
      <c r="W1350" s="621"/>
      <c r="X1350" s="621"/>
      <c r="Y1350" s="621"/>
      <c r="Z1350" s="621"/>
      <c r="AA1350" s="2683"/>
      <c r="AB1350" s="3203">
        <v>4.0</v>
      </c>
      <c r="AC1350" s="1575" t="s">
        <v>55</v>
      </c>
      <c r="AD1350" s="1575" t="s">
        <v>433</v>
      </c>
      <c r="AE1350" s="658"/>
      <c r="AF1350" s="641"/>
      <c r="AG1350" s="641"/>
      <c r="AH1350" s="1501"/>
    </row>
    <row r="1351" ht="15.75" customHeight="1">
      <c r="A1351" s="1501"/>
      <c r="B1351" s="1501"/>
      <c r="C1351" s="1501"/>
      <c r="D1351" s="1501"/>
      <c r="E1351" s="654" t="s">
        <v>2018</v>
      </c>
      <c r="F1351" s="654" t="s">
        <v>18869</v>
      </c>
      <c r="G1351" s="654" t="s">
        <v>18870</v>
      </c>
      <c r="H1351" s="2162"/>
      <c r="I1351" s="2162"/>
      <c r="J1351" s="621"/>
      <c r="K1351" s="621"/>
      <c r="L1351" s="621"/>
      <c r="M1351" s="621"/>
      <c r="N1351" s="621"/>
      <c r="O1351" s="621"/>
      <c r="P1351" s="621"/>
      <c r="Q1351" s="621"/>
      <c r="R1351" s="621"/>
      <c r="S1351" s="621"/>
      <c r="T1351" s="621"/>
      <c r="U1351" s="621"/>
      <c r="V1351" s="621"/>
      <c r="W1351" s="621"/>
      <c r="X1351" s="621"/>
      <c r="Y1351" s="621"/>
      <c r="Z1351" s="621"/>
      <c r="AA1351" s="2683"/>
      <c r="AB1351" s="3203">
        <v>2.0</v>
      </c>
      <c r="AC1351" s="1575" t="s">
        <v>55</v>
      </c>
      <c r="AD1351" s="1575" t="s">
        <v>429</v>
      </c>
      <c r="AE1351" s="658"/>
      <c r="AF1351" s="650" t="s">
        <v>18871</v>
      </c>
      <c r="AG1351" s="658"/>
      <c r="AH1351" s="1501"/>
    </row>
    <row r="1352" ht="15.75" customHeight="1">
      <c r="A1352" s="1501"/>
      <c r="B1352" s="1501"/>
      <c r="C1352" s="1501"/>
      <c r="D1352" s="1501"/>
      <c r="E1352" s="654" t="s">
        <v>17326</v>
      </c>
      <c r="F1352" s="654" t="s">
        <v>18872</v>
      </c>
      <c r="G1352" s="654" t="s">
        <v>18873</v>
      </c>
      <c r="H1352" s="2162"/>
      <c r="I1352" s="2162"/>
      <c r="J1352" s="621"/>
      <c r="K1352" s="621"/>
      <c r="L1352" s="621"/>
      <c r="M1352" s="621"/>
      <c r="N1352" s="621"/>
      <c r="O1352" s="621"/>
      <c r="P1352" s="621"/>
      <c r="Q1352" s="621"/>
      <c r="R1352" s="621"/>
      <c r="S1352" s="621"/>
      <c r="T1352" s="621"/>
      <c r="U1352" s="621"/>
      <c r="V1352" s="621"/>
      <c r="W1352" s="621"/>
      <c r="X1352" s="621"/>
      <c r="Y1352" s="621"/>
      <c r="Z1352" s="621"/>
      <c r="AA1352" s="2683"/>
      <c r="AB1352" s="3203">
        <v>2.0</v>
      </c>
      <c r="AC1352" s="1575" t="s">
        <v>55</v>
      </c>
      <c r="AD1352" s="1575" t="s">
        <v>433</v>
      </c>
      <c r="AE1352" s="658"/>
      <c r="AF1352" s="650" t="s">
        <v>18874</v>
      </c>
      <c r="AG1352" s="658"/>
      <c r="AH1352" s="1501"/>
    </row>
    <row r="1353" ht="15.75" hidden="1" customHeight="1">
      <c r="A1353" s="1501"/>
      <c r="B1353" s="1501"/>
      <c r="C1353" s="1501"/>
      <c r="D1353" s="654" t="s">
        <v>18875</v>
      </c>
      <c r="E1353" s="654" t="s">
        <v>18876</v>
      </c>
      <c r="F1353" s="654" t="s">
        <v>18877</v>
      </c>
      <c r="G1353" s="1478" t="s">
        <v>18878</v>
      </c>
      <c r="H1353" s="1125"/>
      <c r="I1353" s="1125"/>
      <c r="J1353" s="621"/>
      <c r="K1353" s="621"/>
      <c r="L1353" s="621"/>
      <c r="M1353" s="621"/>
      <c r="N1353" s="621"/>
      <c r="O1353" s="621"/>
      <c r="P1353" s="621"/>
      <c r="Q1353" s="621"/>
      <c r="R1353" s="621"/>
      <c r="S1353" s="621"/>
      <c r="T1353" s="621"/>
      <c r="U1353" s="621"/>
      <c r="V1353" s="621"/>
      <c r="W1353" s="621"/>
      <c r="X1353" s="621"/>
      <c r="Y1353" s="621"/>
      <c r="Z1353" s="621"/>
      <c r="AA1353" s="2683"/>
      <c r="AB1353" s="3203">
        <v>4.0</v>
      </c>
      <c r="AC1353" s="1575" t="s">
        <v>55</v>
      </c>
      <c r="AD1353" s="1575" t="s">
        <v>433</v>
      </c>
      <c r="AE1353" s="658"/>
      <c r="AF1353" s="658"/>
      <c r="AG1353" s="658"/>
      <c r="AH1353" s="1501"/>
    </row>
    <row r="1354" ht="15.75" hidden="1" customHeight="1">
      <c r="A1354" s="1501"/>
      <c r="B1354" s="1501"/>
      <c r="C1354" s="1501"/>
      <c r="D1354" s="1501"/>
      <c r="E1354" s="654" t="s">
        <v>18879</v>
      </c>
      <c r="F1354" s="654" t="s">
        <v>18880</v>
      </c>
      <c r="G1354" s="1478" t="s">
        <v>18881</v>
      </c>
      <c r="H1354" s="1125"/>
      <c r="I1354" s="1125"/>
      <c r="J1354" s="621"/>
      <c r="K1354" s="621"/>
      <c r="L1354" s="621"/>
      <c r="M1354" s="621"/>
      <c r="N1354" s="621"/>
      <c r="O1354" s="621"/>
      <c r="P1354" s="621"/>
      <c r="Q1354" s="621"/>
      <c r="R1354" s="621"/>
      <c r="S1354" s="621"/>
      <c r="T1354" s="621"/>
      <c r="U1354" s="621"/>
      <c r="V1354" s="621"/>
      <c r="W1354" s="621"/>
      <c r="X1354" s="621"/>
      <c r="Y1354" s="621"/>
      <c r="Z1354" s="621"/>
      <c r="AA1354" s="2683"/>
      <c r="AB1354" s="3203">
        <v>4.0</v>
      </c>
      <c r="AC1354" s="1575" t="s">
        <v>55</v>
      </c>
      <c r="AD1354" s="1575" t="s">
        <v>433</v>
      </c>
      <c r="AE1354" s="658"/>
      <c r="AF1354" s="658"/>
      <c r="AG1354" s="658"/>
      <c r="AH1354" s="1501"/>
    </row>
    <row r="1355" ht="15.75" hidden="1" customHeight="1">
      <c r="A1355" s="1501"/>
      <c r="B1355" s="1501"/>
      <c r="C1355" s="1501"/>
      <c r="D1355" s="1501"/>
      <c r="E1355" s="654" t="s">
        <v>18882</v>
      </c>
      <c r="F1355" s="654" t="s">
        <v>18880</v>
      </c>
      <c r="G1355" s="1478" t="s">
        <v>18883</v>
      </c>
      <c r="H1355" s="1125"/>
      <c r="I1355" s="1125"/>
      <c r="J1355" s="621"/>
      <c r="K1355" s="621"/>
      <c r="L1355" s="621"/>
      <c r="M1355" s="621"/>
      <c r="N1355" s="621"/>
      <c r="O1355" s="621"/>
      <c r="P1355" s="621"/>
      <c r="Q1355" s="621"/>
      <c r="R1355" s="621"/>
      <c r="S1355" s="621"/>
      <c r="T1355" s="621"/>
      <c r="U1355" s="621"/>
      <c r="V1355" s="621"/>
      <c r="W1355" s="621"/>
      <c r="X1355" s="621"/>
      <c r="Y1355" s="621"/>
      <c r="Z1355" s="621"/>
      <c r="AA1355" s="2683"/>
      <c r="AB1355" s="3203">
        <v>4.0</v>
      </c>
      <c r="AC1355" s="1575" t="s">
        <v>55</v>
      </c>
      <c r="AD1355" s="1575" t="s">
        <v>433</v>
      </c>
      <c r="AE1355" s="658"/>
      <c r="AF1355" s="658"/>
      <c r="AG1355" s="658"/>
      <c r="AH1355" s="1501"/>
    </row>
    <row r="1356" ht="15.75" customHeight="1">
      <c r="A1356" s="1501"/>
      <c r="B1356" s="1501"/>
      <c r="C1356" s="1501"/>
      <c r="D1356" s="654" t="s">
        <v>17257</v>
      </c>
      <c r="E1356" s="654" t="s">
        <v>17262</v>
      </c>
      <c r="F1356" s="654" t="s">
        <v>18884</v>
      </c>
      <c r="G1356" s="654" t="s">
        <v>18885</v>
      </c>
      <c r="H1356" s="2162"/>
      <c r="I1356" s="2162"/>
      <c r="J1356" s="621"/>
      <c r="K1356" s="621"/>
      <c r="L1356" s="621"/>
      <c r="M1356" s="621"/>
      <c r="N1356" s="621"/>
      <c r="O1356" s="621"/>
      <c r="P1356" s="621"/>
      <c r="Q1356" s="621"/>
      <c r="R1356" s="621"/>
      <c r="S1356" s="621"/>
      <c r="T1356" s="621"/>
      <c r="U1356" s="621"/>
      <c r="V1356" s="621"/>
      <c r="W1356" s="621"/>
      <c r="X1356" s="621"/>
      <c r="Y1356" s="621"/>
      <c r="Z1356" s="621"/>
      <c r="AA1356" s="2683"/>
      <c r="AB1356" s="3203">
        <v>3.0</v>
      </c>
      <c r="AC1356" s="1575" t="s">
        <v>55</v>
      </c>
      <c r="AD1356" s="1575" t="s">
        <v>5321</v>
      </c>
      <c r="AE1356" s="658"/>
      <c r="AF1356" s="650"/>
      <c r="AG1356" s="658"/>
      <c r="AH1356" s="1501"/>
    </row>
    <row r="1357" ht="15.75" customHeight="1">
      <c r="A1357" s="1501"/>
      <c r="B1357" s="1501"/>
      <c r="C1357" s="1501"/>
      <c r="D1357" s="1501"/>
      <c r="E1357" s="654" t="s">
        <v>3411</v>
      </c>
      <c r="F1357" s="654" t="s">
        <v>18884</v>
      </c>
      <c r="G1357" s="654" t="s">
        <v>18886</v>
      </c>
      <c r="H1357" s="2162"/>
      <c r="I1357" s="2162"/>
      <c r="J1357" s="621"/>
      <c r="K1357" s="621"/>
      <c r="L1357" s="621"/>
      <c r="M1357" s="621"/>
      <c r="N1357" s="621"/>
      <c r="O1357" s="621"/>
      <c r="P1357" s="621"/>
      <c r="Q1357" s="621"/>
      <c r="R1357" s="621"/>
      <c r="S1357" s="621"/>
      <c r="T1357" s="621"/>
      <c r="U1357" s="621"/>
      <c r="V1357" s="621"/>
      <c r="W1357" s="621"/>
      <c r="X1357" s="621"/>
      <c r="Y1357" s="621"/>
      <c r="Z1357" s="621"/>
      <c r="AA1357" s="2683"/>
      <c r="AB1357" s="3203">
        <v>3.0</v>
      </c>
      <c r="AC1357" s="1575" t="s">
        <v>55</v>
      </c>
      <c r="AD1357" s="1575" t="s">
        <v>433</v>
      </c>
      <c r="AE1357" s="658"/>
      <c r="AF1357" s="650"/>
      <c r="AG1357" s="658"/>
      <c r="AH1357" s="1501"/>
    </row>
    <row r="1358" ht="15.75" customHeight="1">
      <c r="A1358" s="1501"/>
      <c r="B1358" s="1501"/>
      <c r="C1358" s="1501"/>
      <c r="D1358" s="1501"/>
      <c r="E1358" s="654" t="s">
        <v>2018</v>
      </c>
      <c r="F1358" s="654" t="s">
        <v>18884</v>
      </c>
      <c r="G1358" s="654" t="s">
        <v>18887</v>
      </c>
      <c r="H1358" s="2162"/>
      <c r="I1358" s="2162"/>
      <c r="J1358" s="621"/>
      <c r="K1358" s="621"/>
      <c r="L1358" s="621"/>
      <c r="M1358" s="621"/>
      <c r="N1358" s="621"/>
      <c r="O1358" s="621"/>
      <c r="P1358" s="621"/>
      <c r="Q1358" s="621"/>
      <c r="R1358" s="621"/>
      <c r="S1358" s="621"/>
      <c r="T1358" s="621"/>
      <c r="U1358" s="621"/>
      <c r="V1358" s="621"/>
      <c r="W1358" s="621"/>
      <c r="X1358" s="621"/>
      <c r="Y1358" s="621"/>
      <c r="Z1358" s="621"/>
      <c r="AA1358" s="2683"/>
      <c r="AB1358" s="3203">
        <v>3.0</v>
      </c>
      <c r="AC1358" s="1575" t="s">
        <v>55</v>
      </c>
      <c r="AD1358" s="1575" t="s">
        <v>433</v>
      </c>
      <c r="AE1358" s="658"/>
      <c r="AF1358" s="650"/>
      <c r="AG1358" s="658"/>
      <c r="AH1358" s="1501"/>
    </row>
    <row r="1359" ht="15.75" customHeight="1">
      <c r="A1359" s="1501"/>
      <c r="B1359" s="1501"/>
      <c r="C1359" s="1501"/>
      <c r="D1359" s="1501"/>
      <c r="E1359" s="654" t="s">
        <v>17326</v>
      </c>
      <c r="F1359" s="654" t="s">
        <v>18884</v>
      </c>
      <c r="G1359" s="654" t="s">
        <v>18888</v>
      </c>
      <c r="H1359" s="2162"/>
      <c r="I1359" s="2162"/>
      <c r="J1359" s="621"/>
      <c r="K1359" s="621"/>
      <c r="L1359" s="621"/>
      <c r="M1359" s="621"/>
      <c r="N1359" s="621"/>
      <c r="O1359" s="621"/>
      <c r="P1359" s="621"/>
      <c r="Q1359" s="621"/>
      <c r="R1359" s="621"/>
      <c r="S1359" s="621"/>
      <c r="T1359" s="621"/>
      <c r="U1359" s="621"/>
      <c r="V1359" s="621"/>
      <c r="W1359" s="621"/>
      <c r="X1359" s="621"/>
      <c r="Y1359" s="621"/>
      <c r="Z1359" s="621"/>
      <c r="AA1359" s="2683"/>
      <c r="AB1359" s="3203">
        <v>3.0</v>
      </c>
      <c r="AC1359" s="1575" t="s">
        <v>55</v>
      </c>
      <c r="AD1359" s="1575" t="s">
        <v>433</v>
      </c>
      <c r="AE1359" s="658"/>
      <c r="AF1359" s="650" t="s">
        <v>18889</v>
      </c>
      <c r="AG1359" s="658"/>
      <c r="AH1359" s="1501"/>
    </row>
    <row r="1360" ht="15.75" hidden="1" customHeight="1">
      <c r="A1360" s="1501"/>
      <c r="B1360" s="1501"/>
      <c r="C1360" s="1501"/>
      <c r="D1360" s="654" t="s">
        <v>18890</v>
      </c>
      <c r="E1360" s="654" t="s">
        <v>18891</v>
      </c>
      <c r="F1360" s="654" t="s">
        <v>18892</v>
      </c>
      <c r="G1360" s="1478" t="s">
        <v>18893</v>
      </c>
      <c r="H1360" s="1125"/>
      <c r="I1360" s="1125"/>
      <c r="J1360" s="621"/>
      <c r="K1360" s="621"/>
      <c r="L1360" s="621"/>
      <c r="M1360" s="621"/>
      <c r="N1360" s="621"/>
      <c r="O1360" s="621"/>
      <c r="P1360" s="621"/>
      <c r="Q1360" s="621"/>
      <c r="R1360" s="621"/>
      <c r="S1360" s="621"/>
      <c r="T1360" s="621"/>
      <c r="U1360" s="621"/>
      <c r="V1360" s="621"/>
      <c r="W1360" s="621"/>
      <c r="X1360" s="621"/>
      <c r="Y1360" s="621"/>
      <c r="Z1360" s="621"/>
      <c r="AA1360" s="2683"/>
      <c r="AB1360" s="3203">
        <v>4.0</v>
      </c>
      <c r="AC1360" s="1575" t="s">
        <v>55</v>
      </c>
      <c r="AD1360" s="1575" t="s">
        <v>433</v>
      </c>
      <c r="AE1360" s="658"/>
      <c r="AF1360" s="658"/>
      <c r="AG1360" s="658"/>
      <c r="AH1360" s="1501"/>
    </row>
    <row r="1361" ht="15.75" hidden="1" customHeight="1">
      <c r="A1361" s="1501"/>
      <c r="B1361" s="1501"/>
      <c r="C1361" s="1501"/>
      <c r="D1361" s="1501"/>
      <c r="E1361" s="654" t="s">
        <v>18894</v>
      </c>
      <c r="F1361" s="654" t="s">
        <v>18895</v>
      </c>
      <c r="G1361" s="1478" t="s">
        <v>18881</v>
      </c>
      <c r="H1361" s="1125"/>
      <c r="I1361" s="1125"/>
      <c r="J1361" s="621"/>
      <c r="K1361" s="621"/>
      <c r="L1361" s="621"/>
      <c r="M1361" s="621"/>
      <c r="N1361" s="621"/>
      <c r="O1361" s="621"/>
      <c r="P1361" s="621"/>
      <c r="Q1361" s="621"/>
      <c r="R1361" s="621"/>
      <c r="S1361" s="621"/>
      <c r="T1361" s="621"/>
      <c r="U1361" s="621"/>
      <c r="V1361" s="621"/>
      <c r="W1361" s="621"/>
      <c r="X1361" s="621"/>
      <c r="Y1361" s="621"/>
      <c r="Z1361" s="621"/>
      <c r="AA1361" s="2683"/>
      <c r="AB1361" s="3203">
        <v>4.0</v>
      </c>
      <c r="AC1361" s="1575" t="s">
        <v>55</v>
      </c>
      <c r="AD1361" s="1575" t="s">
        <v>433</v>
      </c>
      <c r="AE1361" s="658"/>
      <c r="AF1361" s="658"/>
      <c r="AG1361" s="658"/>
      <c r="AH1361" s="1501"/>
    </row>
    <row r="1362" ht="15.75" hidden="1" customHeight="1">
      <c r="A1362" s="1501"/>
      <c r="B1362" s="1501"/>
      <c r="C1362" s="1501"/>
      <c r="D1362" s="1501"/>
      <c r="E1362" s="654" t="s">
        <v>18896</v>
      </c>
      <c r="F1362" s="654" t="s">
        <v>18895</v>
      </c>
      <c r="G1362" s="1478" t="s">
        <v>18883</v>
      </c>
      <c r="H1362" s="1125"/>
      <c r="I1362" s="1125"/>
      <c r="J1362" s="621"/>
      <c r="K1362" s="621"/>
      <c r="L1362" s="621"/>
      <c r="M1362" s="621"/>
      <c r="N1362" s="621"/>
      <c r="O1362" s="621"/>
      <c r="P1362" s="621"/>
      <c r="Q1362" s="621"/>
      <c r="R1362" s="621"/>
      <c r="S1362" s="621"/>
      <c r="T1362" s="621"/>
      <c r="U1362" s="621"/>
      <c r="V1362" s="621"/>
      <c r="W1362" s="621"/>
      <c r="X1362" s="621"/>
      <c r="Y1362" s="621"/>
      <c r="Z1362" s="621"/>
      <c r="AA1362" s="2683"/>
      <c r="AB1362" s="3203">
        <v>4.0</v>
      </c>
      <c r="AC1362" s="1575" t="s">
        <v>55</v>
      </c>
      <c r="AD1362" s="1575" t="s">
        <v>433</v>
      </c>
      <c r="AE1362" s="658"/>
      <c r="AF1362" s="658"/>
      <c r="AG1362" s="658"/>
      <c r="AH1362" s="1501"/>
    </row>
    <row r="1363" ht="15.75" customHeight="1">
      <c r="A1363" s="1501"/>
      <c r="B1363" s="1501"/>
      <c r="C1363" s="1501" t="s">
        <v>18897</v>
      </c>
      <c r="D1363" s="654" t="s">
        <v>18898</v>
      </c>
      <c r="E1363" s="654" t="s">
        <v>17262</v>
      </c>
      <c r="F1363" s="654" t="s">
        <v>18899</v>
      </c>
      <c r="G1363" s="1478" t="s">
        <v>18900</v>
      </c>
      <c r="H1363" s="2162"/>
      <c r="I1363" s="2162"/>
      <c r="J1363" s="621"/>
      <c r="K1363" s="621"/>
      <c r="L1363" s="621"/>
      <c r="M1363" s="621"/>
      <c r="N1363" s="621"/>
      <c r="O1363" s="621"/>
      <c r="P1363" s="621"/>
      <c r="Q1363" s="621"/>
      <c r="R1363" s="621"/>
      <c r="S1363" s="621"/>
      <c r="T1363" s="621"/>
      <c r="U1363" s="621"/>
      <c r="V1363" s="621"/>
      <c r="W1363" s="621"/>
      <c r="X1363" s="621"/>
      <c r="Y1363" s="621"/>
      <c r="Z1363" s="621"/>
      <c r="AA1363" s="2683"/>
      <c r="AB1363" s="3203">
        <v>3.0</v>
      </c>
      <c r="AC1363" s="1575" t="s">
        <v>55</v>
      </c>
      <c r="AD1363" s="1575" t="s">
        <v>433</v>
      </c>
      <c r="AE1363" s="3163" t="s">
        <v>18901</v>
      </c>
      <c r="AF1363" s="650"/>
      <c r="AG1363" s="658"/>
      <c r="AH1363" s="1501"/>
    </row>
    <row r="1364" ht="15.75" customHeight="1">
      <c r="A1364" s="1501"/>
      <c r="B1364" s="1501"/>
      <c r="C1364" s="1501"/>
      <c r="D1364" s="1501"/>
      <c r="E1364" s="654" t="s">
        <v>3411</v>
      </c>
      <c r="F1364" s="654" t="s">
        <v>18899</v>
      </c>
      <c r="G1364" s="654" t="s">
        <v>18902</v>
      </c>
      <c r="H1364" s="2162"/>
      <c r="I1364" s="2162"/>
      <c r="J1364" s="621"/>
      <c r="K1364" s="621"/>
      <c r="L1364" s="621"/>
      <c r="M1364" s="621"/>
      <c r="N1364" s="621"/>
      <c r="O1364" s="621"/>
      <c r="P1364" s="621"/>
      <c r="Q1364" s="621"/>
      <c r="R1364" s="621"/>
      <c r="S1364" s="621"/>
      <c r="T1364" s="621"/>
      <c r="U1364" s="621"/>
      <c r="V1364" s="621"/>
      <c r="W1364" s="621"/>
      <c r="X1364" s="621"/>
      <c r="Y1364" s="621"/>
      <c r="Z1364" s="621"/>
      <c r="AA1364" s="2683"/>
      <c r="AB1364" s="3203">
        <v>3.0</v>
      </c>
      <c r="AC1364" s="1575" t="s">
        <v>55</v>
      </c>
      <c r="AD1364" s="1575" t="s">
        <v>433</v>
      </c>
      <c r="AE1364" s="641"/>
      <c r="AF1364" s="650"/>
      <c r="AG1364" s="650"/>
      <c r="AH1364" s="1501"/>
    </row>
    <row r="1365" ht="15.75" hidden="1" customHeight="1">
      <c r="A1365" s="1501"/>
      <c r="B1365" s="1501"/>
      <c r="C1365" s="1501"/>
      <c r="D1365" s="1501"/>
      <c r="E1365" s="654" t="s">
        <v>18903</v>
      </c>
      <c r="F1365" s="654" t="s">
        <v>18904</v>
      </c>
      <c r="G1365" s="654" t="s">
        <v>18905</v>
      </c>
      <c r="H1365" s="1125"/>
      <c r="I1365" s="1125"/>
      <c r="J1365" s="621"/>
      <c r="K1365" s="621"/>
      <c r="L1365" s="621"/>
      <c r="M1365" s="621"/>
      <c r="N1365" s="621"/>
      <c r="O1365" s="621"/>
      <c r="P1365" s="621"/>
      <c r="Q1365" s="621"/>
      <c r="R1365" s="621"/>
      <c r="S1365" s="621"/>
      <c r="T1365" s="621"/>
      <c r="U1365" s="621"/>
      <c r="V1365" s="621"/>
      <c r="W1365" s="621"/>
      <c r="X1365" s="621"/>
      <c r="Y1365" s="621"/>
      <c r="Z1365" s="621"/>
      <c r="AA1365" s="2683"/>
      <c r="AB1365" s="3203">
        <v>4.0</v>
      </c>
      <c r="AC1365" s="1575" t="s">
        <v>55</v>
      </c>
      <c r="AD1365" s="1575" t="s">
        <v>433</v>
      </c>
      <c r="AE1365" s="641"/>
      <c r="AF1365" s="658"/>
      <c r="AG1365" s="658"/>
      <c r="AH1365" s="1501"/>
    </row>
    <row r="1366" ht="15.75" customHeight="1">
      <c r="A1366" s="1501"/>
      <c r="B1366" s="1501"/>
      <c r="C1366" s="1501"/>
      <c r="D1366" s="654" t="s">
        <v>18906</v>
      </c>
      <c r="E1366" s="654" t="s">
        <v>18907</v>
      </c>
      <c r="F1366" s="654" t="s">
        <v>18908</v>
      </c>
      <c r="G1366" s="654" t="s">
        <v>18909</v>
      </c>
      <c r="H1366" s="2162"/>
      <c r="I1366" s="2162"/>
      <c r="J1366" s="621"/>
      <c r="K1366" s="621"/>
      <c r="L1366" s="621"/>
      <c r="M1366" s="621"/>
      <c r="N1366" s="621"/>
      <c r="O1366" s="621"/>
      <c r="P1366" s="621"/>
      <c r="Q1366" s="621"/>
      <c r="R1366" s="621"/>
      <c r="S1366" s="621"/>
      <c r="T1366" s="621"/>
      <c r="U1366" s="621"/>
      <c r="V1366" s="621"/>
      <c r="W1366" s="621"/>
      <c r="X1366" s="621"/>
      <c r="Y1366" s="621"/>
      <c r="Z1366" s="621"/>
      <c r="AA1366" s="2683"/>
      <c r="AB1366" s="3203">
        <v>3.0</v>
      </c>
      <c r="AC1366" s="1575" t="s">
        <v>55</v>
      </c>
      <c r="AD1366" s="1575" t="s">
        <v>433</v>
      </c>
      <c r="AE1366" s="641"/>
      <c r="AF1366" s="650"/>
      <c r="AG1366" s="658"/>
      <c r="AH1366" s="841" t="s">
        <v>18910</v>
      </c>
    </row>
    <row r="1367" ht="15.75" customHeight="1">
      <c r="A1367" s="1501"/>
      <c r="B1367" s="1501"/>
      <c r="C1367" s="1501"/>
      <c r="D1367" s="654" t="s">
        <v>18911</v>
      </c>
      <c r="E1367" s="654" t="s">
        <v>18912</v>
      </c>
      <c r="F1367" s="654" t="s">
        <v>18913</v>
      </c>
      <c r="G1367" s="654" t="s">
        <v>18914</v>
      </c>
      <c r="H1367" s="2162"/>
      <c r="I1367" s="2162"/>
      <c r="J1367" s="621"/>
      <c r="K1367" s="621"/>
      <c r="L1367" s="621"/>
      <c r="M1367" s="621"/>
      <c r="N1367" s="621"/>
      <c r="O1367" s="621"/>
      <c r="P1367" s="621"/>
      <c r="Q1367" s="621"/>
      <c r="R1367" s="621"/>
      <c r="S1367" s="621"/>
      <c r="T1367" s="621"/>
      <c r="U1367" s="621"/>
      <c r="V1367" s="621"/>
      <c r="W1367" s="621"/>
      <c r="X1367" s="621"/>
      <c r="Y1367" s="621"/>
      <c r="Z1367" s="621"/>
      <c r="AA1367" s="2683"/>
      <c r="AB1367" s="3203">
        <v>2.0</v>
      </c>
      <c r="AC1367" s="1575" t="s">
        <v>55</v>
      </c>
      <c r="AD1367" s="1575" t="s">
        <v>433</v>
      </c>
      <c r="AE1367" s="641"/>
      <c r="AF1367" s="650" t="s">
        <v>18915</v>
      </c>
      <c r="AG1367" s="641"/>
      <c r="AH1367" s="1501"/>
    </row>
    <row r="1368" ht="15.75" hidden="1" customHeight="1">
      <c r="A1368" s="1501"/>
      <c r="B1368" s="1501"/>
      <c r="C1368" s="1501"/>
      <c r="D1368" s="654" t="s">
        <v>18916</v>
      </c>
      <c r="E1368" s="654" t="s">
        <v>18228</v>
      </c>
      <c r="F1368" s="654" t="s">
        <v>18917</v>
      </c>
      <c r="G1368" s="654" t="s">
        <v>18230</v>
      </c>
      <c r="H1368" s="1125"/>
      <c r="I1368" s="1125"/>
      <c r="J1368" s="621"/>
      <c r="K1368" s="621"/>
      <c r="L1368" s="621"/>
      <c r="M1368" s="621"/>
      <c r="N1368" s="621"/>
      <c r="O1368" s="621"/>
      <c r="P1368" s="621"/>
      <c r="Q1368" s="621"/>
      <c r="R1368" s="621"/>
      <c r="S1368" s="621"/>
      <c r="T1368" s="621"/>
      <c r="U1368" s="621"/>
      <c r="V1368" s="621"/>
      <c r="W1368" s="621"/>
      <c r="X1368" s="621"/>
      <c r="Y1368" s="621"/>
      <c r="Z1368" s="621"/>
      <c r="AA1368" s="2683"/>
      <c r="AB1368" s="3203">
        <v>4.0</v>
      </c>
      <c r="AC1368" s="1575" t="s">
        <v>55</v>
      </c>
      <c r="AD1368" s="1575" t="s">
        <v>433</v>
      </c>
      <c r="AE1368" s="641"/>
      <c r="AF1368" s="641"/>
      <c r="AG1368" s="641"/>
      <c r="AH1368" s="1501"/>
    </row>
    <row r="1369" ht="15.75" hidden="1" customHeight="1">
      <c r="A1369" s="1501"/>
      <c r="B1369" s="1501"/>
      <c r="C1369" s="1501"/>
      <c r="D1369" s="1501"/>
      <c r="E1369" s="654" t="s">
        <v>18231</v>
      </c>
      <c r="F1369" s="654" t="s">
        <v>18917</v>
      </c>
      <c r="G1369" s="654" t="s">
        <v>18918</v>
      </c>
      <c r="H1369" s="1125"/>
      <c r="I1369" s="1125"/>
      <c r="J1369" s="621"/>
      <c r="K1369" s="621"/>
      <c r="L1369" s="621"/>
      <c r="M1369" s="621"/>
      <c r="N1369" s="621"/>
      <c r="O1369" s="621"/>
      <c r="P1369" s="621"/>
      <c r="Q1369" s="621"/>
      <c r="R1369" s="621"/>
      <c r="S1369" s="621"/>
      <c r="T1369" s="621"/>
      <c r="U1369" s="621"/>
      <c r="V1369" s="621"/>
      <c r="W1369" s="621"/>
      <c r="X1369" s="621"/>
      <c r="Y1369" s="621"/>
      <c r="Z1369" s="621"/>
      <c r="AA1369" s="2683"/>
      <c r="AB1369" s="3203">
        <v>4.0</v>
      </c>
      <c r="AC1369" s="1575" t="s">
        <v>55</v>
      </c>
      <c r="AD1369" s="1575" t="s">
        <v>433</v>
      </c>
      <c r="AE1369" s="658"/>
      <c r="AF1369" s="658"/>
      <c r="AG1369" s="658"/>
      <c r="AH1369" s="1501"/>
    </row>
    <row r="1370" ht="15.75" hidden="1" customHeight="1">
      <c r="A1370" s="1501"/>
      <c r="B1370" s="1501"/>
      <c r="C1370" s="1501"/>
      <c r="D1370" s="1501"/>
      <c r="E1370" s="654" t="s">
        <v>18233</v>
      </c>
      <c r="F1370" s="654" t="s">
        <v>18919</v>
      </c>
      <c r="G1370" s="654" t="s">
        <v>18235</v>
      </c>
      <c r="H1370" s="1125"/>
      <c r="I1370" s="1125"/>
      <c r="J1370" s="621"/>
      <c r="K1370" s="621"/>
      <c r="L1370" s="621"/>
      <c r="M1370" s="621"/>
      <c r="N1370" s="621"/>
      <c r="O1370" s="621"/>
      <c r="P1370" s="621"/>
      <c r="Q1370" s="621"/>
      <c r="R1370" s="621"/>
      <c r="S1370" s="621"/>
      <c r="T1370" s="621"/>
      <c r="U1370" s="621"/>
      <c r="V1370" s="621"/>
      <c r="W1370" s="621"/>
      <c r="X1370" s="621"/>
      <c r="Y1370" s="621"/>
      <c r="Z1370" s="621"/>
      <c r="AA1370" s="2683"/>
      <c r="AB1370" s="3203">
        <v>4.0</v>
      </c>
      <c r="AC1370" s="1575" t="s">
        <v>55</v>
      </c>
      <c r="AD1370" s="1575" t="s">
        <v>433</v>
      </c>
      <c r="AE1370" s="658"/>
      <c r="AF1370" s="658"/>
      <c r="AG1370" s="658"/>
      <c r="AH1370" s="1501"/>
    </row>
    <row r="1371" ht="15.75" hidden="1" customHeight="1">
      <c r="A1371" s="1501"/>
      <c r="B1371" s="1501"/>
      <c r="C1371" s="1501"/>
      <c r="D1371" s="3217" t="s">
        <v>18920</v>
      </c>
      <c r="E1371" s="654" t="s">
        <v>18299</v>
      </c>
      <c r="F1371" s="654" t="s">
        <v>18921</v>
      </c>
      <c r="G1371" s="654" t="s">
        <v>18300</v>
      </c>
      <c r="H1371" s="1125"/>
      <c r="I1371" s="1125"/>
      <c r="J1371" s="621"/>
      <c r="K1371" s="621"/>
      <c r="L1371" s="621"/>
      <c r="M1371" s="621"/>
      <c r="N1371" s="621"/>
      <c r="O1371" s="621"/>
      <c r="P1371" s="621"/>
      <c r="Q1371" s="621"/>
      <c r="R1371" s="621"/>
      <c r="S1371" s="621"/>
      <c r="T1371" s="621"/>
      <c r="U1371" s="621"/>
      <c r="V1371" s="621"/>
      <c r="W1371" s="621"/>
      <c r="X1371" s="621"/>
      <c r="Y1371" s="621"/>
      <c r="Z1371" s="621"/>
      <c r="AA1371" s="2683"/>
      <c r="AB1371" s="3203">
        <v>4.0</v>
      </c>
      <c r="AC1371" s="1575" t="s">
        <v>55</v>
      </c>
      <c r="AD1371" s="1575" t="s">
        <v>433</v>
      </c>
      <c r="AE1371" s="658"/>
      <c r="AF1371" s="658"/>
      <c r="AG1371" s="658"/>
      <c r="AH1371" s="1501"/>
    </row>
    <row r="1372" ht="15.75" hidden="1" customHeight="1">
      <c r="A1372" s="1501"/>
      <c r="B1372" s="1501"/>
      <c r="C1372" s="1501"/>
      <c r="D1372" s="3217" t="s">
        <v>18920</v>
      </c>
      <c r="E1372" s="654" t="s">
        <v>18299</v>
      </c>
      <c r="F1372" s="654" t="s">
        <v>18922</v>
      </c>
      <c r="G1372" s="654" t="s">
        <v>18300</v>
      </c>
      <c r="H1372" s="1125"/>
      <c r="I1372" s="1125"/>
      <c r="J1372" s="621"/>
      <c r="K1372" s="621"/>
      <c r="L1372" s="621"/>
      <c r="M1372" s="621"/>
      <c r="N1372" s="621"/>
      <c r="O1372" s="621"/>
      <c r="P1372" s="621"/>
      <c r="Q1372" s="621"/>
      <c r="R1372" s="621"/>
      <c r="S1372" s="621"/>
      <c r="T1372" s="621"/>
      <c r="U1372" s="621"/>
      <c r="V1372" s="621"/>
      <c r="W1372" s="621"/>
      <c r="X1372" s="621"/>
      <c r="Y1372" s="621"/>
      <c r="Z1372" s="621"/>
      <c r="AA1372" s="2683"/>
      <c r="AB1372" s="3203">
        <v>4.0</v>
      </c>
      <c r="AC1372" s="1575" t="s">
        <v>55</v>
      </c>
      <c r="AD1372" s="1575" t="s">
        <v>433</v>
      </c>
      <c r="AE1372" s="658"/>
      <c r="AF1372" s="658"/>
      <c r="AG1372" s="658"/>
      <c r="AH1372" s="1501"/>
    </row>
    <row r="1373" ht="15.75" hidden="1" customHeight="1">
      <c r="A1373" s="1501"/>
      <c r="B1373" s="1501"/>
      <c r="C1373" s="1501"/>
      <c r="D1373" s="654" t="s">
        <v>18923</v>
      </c>
      <c r="E1373" s="654" t="s">
        <v>18237</v>
      </c>
      <c r="F1373" s="654" t="s">
        <v>18238</v>
      </c>
      <c r="G1373" s="654" t="s">
        <v>18239</v>
      </c>
      <c r="H1373" s="1125"/>
      <c r="I1373" s="1125"/>
      <c r="J1373" s="621"/>
      <c r="K1373" s="621"/>
      <c r="L1373" s="621"/>
      <c r="M1373" s="621"/>
      <c r="N1373" s="621"/>
      <c r="O1373" s="621"/>
      <c r="P1373" s="621"/>
      <c r="Q1373" s="621"/>
      <c r="R1373" s="621"/>
      <c r="S1373" s="621"/>
      <c r="T1373" s="621"/>
      <c r="U1373" s="621"/>
      <c r="V1373" s="621"/>
      <c r="W1373" s="621"/>
      <c r="X1373" s="621"/>
      <c r="Y1373" s="621"/>
      <c r="Z1373" s="621"/>
      <c r="AA1373" s="2683"/>
      <c r="AB1373" s="3203">
        <v>4.0</v>
      </c>
      <c r="AC1373" s="1575" t="s">
        <v>55</v>
      </c>
      <c r="AD1373" s="1575" t="s">
        <v>433</v>
      </c>
      <c r="AE1373" s="658"/>
      <c r="AF1373" s="658"/>
      <c r="AG1373" s="658"/>
      <c r="AH1373" s="1501"/>
    </row>
    <row r="1374" ht="15.75" hidden="1" customHeight="1">
      <c r="A1374" s="1501"/>
      <c r="B1374" s="1501"/>
      <c r="C1374" s="1501"/>
      <c r="D1374" s="1501"/>
      <c r="E1374" s="1478" t="s">
        <v>18237</v>
      </c>
      <c r="F1374" s="1478" t="s">
        <v>18240</v>
      </c>
      <c r="G1374" s="1478" t="s">
        <v>18241</v>
      </c>
      <c r="H1374" s="1125"/>
      <c r="I1374" s="1125"/>
      <c r="J1374" s="621"/>
      <c r="K1374" s="621"/>
      <c r="L1374" s="621"/>
      <c r="M1374" s="621"/>
      <c r="N1374" s="621"/>
      <c r="O1374" s="621"/>
      <c r="P1374" s="621"/>
      <c r="Q1374" s="621"/>
      <c r="R1374" s="621"/>
      <c r="S1374" s="621"/>
      <c r="T1374" s="621"/>
      <c r="U1374" s="621"/>
      <c r="V1374" s="621"/>
      <c r="W1374" s="621"/>
      <c r="X1374" s="621"/>
      <c r="Y1374" s="621"/>
      <c r="Z1374" s="621"/>
      <c r="AA1374" s="2683"/>
      <c r="AB1374" s="3203">
        <v>4.0</v>
      </c>
      <c r="AC1374" s="1575" t="s">
        <v>55</v>
      </c>
      <c r="AD1374" s="1575" t="s">
        <v>433</v>
      </c>
      <c r="AE1374" s="658"/>
      <c r="AF1374" s="658"/>
      <c r="AG1374" s="658"/>
      <c r="AH1374" s="1501"/>
    </row>
    <row r="1375" ht="15.75" hidden="1" customHeight="1">
      <c r="A1375" s="1501"/>
      <c r="B1375" s="1501"/>
      <c r="C1375" s="1501"/>
      <c r="D1375" s="1501"/>
      <c r="E1375" s="1478" t="s">
        <v>18242</v>
      </c>
      <c r="F1375" s="1478" t="s">
        <v>18243</v>
      </c>
      <c r="G1375" s="1478" t="s">
        <v>18244</v>
      </c>
      <c r="H1375" s="1125"/>
      <c r="I1375" s="1125"/>
      <c r="J1375" s="621"/>
      <c r="K1375" s="621"/>
      <c r="L1375" s="621"/>
      <c r="M1375" s="621"/>
      <c r="N1375" s="621"/>
      <c r="O1375" s="621"/>
      <c r="P1375" s="621"/>
      <c r="Q1375" s="621"/>
      <c r="R1375" s="621"/>
      <c r="S1375" s="621"/>
      <c r="T1375" s="621"/>
      <c r="U1375" s="621"/>
      <c r="V1375" s="621"/>
      <c r="W1375" s="621"/>
      <c r="X1375" s="621"/>
      <c r="Y1375" s="621"/>
      <c r="Z1375" s="621"/>
      <c r="AA1375" s="2683"/>
      <c r="AB1375" s="3203">
        <v>4.0</v>
      </c>
      <c r="AC1375" s="1575" t="s">
        <v>55</v>
      </c>
      <c r="AD1375" s="1575" t="s">
        <v>433</v>
      </c>
      <c r="AE1375" s="658"/>
      <c r="AF1375" s="658"/>
      <c r="AG1375" s="658"/>
      <c r="AH1375" s="1501"/>
    </row>
    <row r="1376" ht="15.75" hidden="1" customHeight="1">
      <c r="A1376" s="1501"/>
      <c r="B1376" s="1501"/>
      <c r="C1376" s="1501"/>
      <c r="D1376" s="654" t="s">
        <v>18924</v>
      </c>
      <c r="E1376" s="1478" t="s">
        <v>18925</v>
      </c>
      <c r="F1376" s="1478" t="s">
        <v>18926</v>
      </c>
      <c r="G1376" s="1478" t="s">
        <v>18927</v>
      </c>
      <c r="H1376" s="1125"/>
      <c r="I1376" s="1125"/>
      <c r="J1376" s="621"/>
      <c r="K1376" s="621"/>
      <c r="L1376" s="621"/>
      <c r="M1376" s="621"/>
      <c r="N1376" s="621"/>
      <c r="O1376" s="621"/>
      <c r="P1376" s="621"/>
      <c r="Q1376" s="621"/>
      <c r="R1376" s="621"/>
      <c r="S1376" s="621"/>
      <c r="T1376" s="621"/>
      <c r="U1376" s="621"/>
      <c r="V1376" s="621"/>
      <c r="W1376" s="621"/>
      <c r="X1376" s="621"/>
      <c r="Y1376" s="621"/>
      <c r="Z1376" s="621"/>
      <c r="AA1376" s="2683"/>
      <c r="AB1376" s="3203">
        <v>4.0</v>
      </c>
      <c r="AC1376" s="1575" t="s">
        <v>55</v>
      </c>
      <c r="AD1376" s="1575" t="s">
        <v>433</v>
      </c>
      <c r="AE1376" s="658"/>
      <c r="AF1376" s="658"/>
      <c r="AG1376" s="658"/>
      <c r="AH1376" s="1501"/>
    </row>
    <row r="1377" ht="15.75" hidden="1" customHeight="1">
      <c r="A1377" s="1501"/>
      <c r="B1377" s="1501"/>
      <c r="C1377" s="1501"/>
      <c r="D1377" s="1501"/>
      <c r="E1377" s="1478" t="s">
        <v>18928</v>
      </c>
      <c r="F1377" s="1478" t="s">
        <v>18929</v>
      </c>
      <c r="G1377" s="1478" t="s">
        <v>18930</v>
      </c>
      <c r="H1377" s="1125"/>
      <c r="I1377" s="1125"/>
      <c r="J1377" s="621"/>
      <c r="K1377" s="621"/>
      <c r="L1377" s="621"/>
      <c r="M1377" s="621"/>
      <c r="N1377" s="621"/>
      <c r="O1377" s="621"/>
      <c r="P1377" s="621"/>
      <c r="Q1377" s="621"/>
      <c r="R1377" s="621"/>
      <c r="S1377" s="621"/>
      <c r="T1377" s="621"/>
      <c r="U1377" s="621"/>
      <c r="V1377" s="621"/>
      <c r="W1377" s="621"/>
      <c r="X1377" s="621"/>
      <c r="Y1377" s="621"/>
      <c r="Z1377" s="621"/>
      <c r="AA1377" s="2683"/>
      <c r="AB1377" s="3203">
        <v>4.0</v>
      </c>
      <c r="AC1377" s="1575" t="s">
        <v>55</v>
      </c>
      <c r="AD1377" s="1575" t="s">
        <v>433</v>
      </c>
      <c r="AE1377" s="658"/>
      <c r="AF1377" s="658"/>
      <c r="AG1377" s="658"/>
      <c r="AH1377" s="1501"/>
    </row>
    <row r="1378" ht="15.75" hidden="1" customHeight="1">
      <c r="A1378" s="1501"/>
      <c r="B1378" s="1501"/>
      <c r="C1378" s="1501"/>
      <c r="D1378" s="1501"/>
      <c r="E1378" s="1478" t="s">
        <v>17262</v>
      </c>
      <c r="F1378" s="1478" t="s">
        <v>18931</v>
      </c>
      <c r="G1378" s="1478" t="s">
        <v>18932</v>
      </c>
      <c r="H1378" s="1125"/>
      <c r="I1378" s="1125"/>
      <c r="J1378" s="621"/>
      <c r="K1378" s="621"/>
      <c r="L1378" s="621"/>
      <c r="M1378" s="621"/>
      <c r="N1378" s="621"/>
      <c r="O1378" s="621"/>
      <c r="P1378" s="621"/>
      <c r="Q1378" s="621"/>
      <c r="R1378" s="621"/>
      <c r="S1378" s="621"/>
      <c r="T1378" s="621"/>
      <c r="U1378" s="621"/>
      <c r="V1378" s="621"/>
      <c r="W1378" s="621"/>
      <c r="X1378" s="621"/>
      <c r="Y1378" s="621"/>
      <c r="Z1378" s="621"/>
      <c r="AA1378" s="2683"/>
      <c r="AB1378" s="3203">
        <v>4.0</v>
      </c>
      <c r="AC1378" s="1575" t="s">
        <v>55</v>
      </c>
      <c r="AD1378" s="1575" t="s">
        <v>433</v>
      </c>
      <c r="AE1378" s="658"/>
      <c r="AF1378" s="658"/>
      <c r="AG1378" s="658"/>
      <c r="AH1378" s="1501"/>
    </row>
    <row r="1379" ht="15.75" hidden="1" customHeight="1">
      <c r="A1379" s="1501"/>
      <c r="B1379" s="1501"/>
      <c r="C1379" s="1501"/>
      <c r="D1379" s="1501"/>
      <c r="E1379" s="1478" t="s">
        <v>3411</v>
      </c>
      <c r="F1379" s="1478" t="s">
        <v>18933</v>
      </c>
      <c r="G1379" s="1478" t="s">
        <v>18934</v>
      </c>
      <c r="H1379" s="1125"/>
      <c r="I1379" s="1125"/>
      <c r="J1379" s="621"/>
      <c r="K1379" s="621"/>
      <c r="L1379" s="621"/>
      <c r="M1379" s="621"/>
      <c r="N1379" s="621"/>
      <c r="O1379" s="621"/>
      <c r="P1379" s="621"/>
      <c r="Q1379" s="621"/>
      <c r="R1379" s="621"/>
      <c r="S1379" s="621"/>
      <c r="T1379" s="621"/>
      <c r="U1379" s="621"/>
      <c r="V1379" s="621"/>
      <c r="W1379" s="621"/>
      <c r="X1379" s="621"/>
      <c r="Y1379" s="621"/>
      <c r="Z1379" s="621"/>
      <c r="AA1379" s="2683"/>
      <c r="AB1379" s="3203">
        <v>4.0</v>
      </c>
      <c r="AC1379" s="1575" t="s">
        <v>55</v>
      </c>
      <c r="AD1379" s="1575" t="s">
        <v>433</v>
      </c>
      <c r="AE1379" s="641"/>
      <c r="AF1379" s="641"/>
      <c r="AG1379" s="658"/>
      <c r="AH1379" s="1501"/>
    </row>
    <row r="1380" ht="15.75" customHeight="1">
      <c r="A1380" s="1501"/>
      <c r="B1380" s="1501"/>
      <c r="C1380" s="1501" t="s">
        <v>18935</v>
      </c>
      <c r="D1380" s="1501"/>
      <c r="E1380" s="1478"/>
      <c r="F1380" s="1478"/>
      <c r="G1380" s="1478"/>
      <c r="H1380" s="882" t="s">
        <v>94</v>
      </c>
      <c r="I1380" s="882" t="s">
        <v>94</v>
      </c>
      <c r="J1380" s="621"/>
      <c r="K1380" s="621"/>
      <c r="L1380" s="621"/>
      <c r="M1380" s="621"/>
      <c r="N1380" s="621"/>
      <c r="O1380" s="621"/>
      <c r="P1380" s="621"/>
      <c r="Q1380" s="621"/>
      <c r="R1380" s="621"/>
      <c r="S1380" s="621"/>
      <c r="T1380" s="621"/>
      <c r="U1380" s="621"/>
      <c r="V1380" s="621"/>
      <c r="W1380" s="621"/>
      <c r="X1380" s="621"/>
      <c r="Y1380" s="621"/>
      <c r="Z1380" s="621"/>
      <c r="AA1380" s="2683"/>
      <c r="AB1380" s="3203" t="s">
        <v>94</v>
      </c>
      <c r="AC1380" s="1575" t="s">
        <v>55</v>
      </c>
      <c r="AD1380" s="1575" t="s">
        <v>433</v>
      </c>
      <c r="AE1380" s="658"/>
      <c r="AF1380" s="650"/>
      <c r="AG1380" s="658"/>
      <c r="AH1380" s="1501"/>
    </row>
    <row r="1381" ht="15.75" customHeight="1">
      <c r="A1381" s="1501"/>
      <c r="B1381" s="1501"/>
      <c r="C1381" s="1501"/>
      <c r="D1381" s="654" t="s">
        <v>18936</v>
      </c>
      <c r="E1381" s="1478" t="s">
        <v>17262</v>
      </c>
      <c r="F1381" s="1478" t="s">
        <v>18937</v>
      </c>
      <c r="G1381" s="1478" t="s">
        <v>18938</v>
      </c>
      <c r="H1381" s="2162"/>
      <c r="I1381" s="2162"/>
      <c r="J1381" s="621"/>
      <c r="K1381" s="621"/>
      <c r="L1381" s="621"/>
      <c r="M1381" s="621"/>
      <c r="N1381" s="621"/>
      <c r="O1381" s="621"/>
      <c r="P1381" s="621"/>
      <c r="Q1381" s="621"/>
      <c r="R1381" s="621"/>
      <c r="S1381" s="621"/>
      <c r="T1381" s="621"/>
      <c r="U1381" s="621"/>
      <c r="V1381" s="621"/>
      <c r="W1381" s="621"/>
      <c r="X1381" s="621"/>
      <c r="Y1381" s="621"/>
      <c r="Z1381" s="621"/>
      <c r="AA1381" s="2683"/>
      <c r="AB1381" s="3203">
        <v>2.0</v>
      </c>
      <c r="AC1381" s="1575" t="s">
        <v>55</v>
      </c>
      <c r="AD1381" s="1575" t="s">
        <v>18939</v>
      </c>
      <c r="AE1381" s="658"/>
      <c r="AF1381" s="650"/>
      <c r="AG1381" s="658"/>
      <c r="AH1381" s="1501"/>
    </row>
    <row r="1382" ht="15.75" customHeight="1">
      <c r="A1382" s="1501"/>
      <c r="B1382" s="1501"/>
      <c r="C1382" s="1501"/>
      <c r="D1382" s="1501"/>
      <c r="E1382" s="1478" t="s">
        <v>6227</v>
      </c>
      <c r="F1382" s="1478" t="s">
        <v>18937</v>
      </c>
      <c r="G1382" s="1478" t="s">
        <v>18940</v>
      </c>
      <c r="H1382" s="2162"/>
      <c r="I1382" s="2162"/>
      <c r="J1382" s="621"/>
      <c r="K1382" s="621"/>
      <c r="L1382" s="621"/>
      <c r="M1382" s="621"/>
      <c r="N1382" s="621"/>
      <c r="O1382" s="621"/>
      <c r="P1382" s="621"/>
      <c r="Q1382" s="621"/>
      <c r="R1382" s="621"/>
      <c r="S1382" s="621"/>
      <c r="T1382" s="621"/>
      <c r="U1382" s="621"/>
      <c r="V1382" s="621"/>
      <c r="W1382" s="621"/>
      <c r="X1382" s="621"/>
      <c r="Y1382" s="621"/>
      <c r="Z1382" s="621"/>
      <c r="AA1382" s="2683"/>
      <c r="AB1382" s="3203">
        <v>2.0</v>
      </c>
      <c r="AC1382" s="1575" t="s">
        <v>55</v>
      </c>
      <c r="AD1382" s="1575" t="s">
        <v>18939</v>
      </c>
      <c r="AE1382" s="658"/>
      <c r="AF1382" s="650"/>
      <c r="AG1382" s="658"/>
      <c r="AH1382" s="1501"/>
    </row>
    <row r="1383" ht="15.75" hidden="1" customHeight="1">
      <c r="A1383" s="1501"/>
      <c r="B1383" s="1501"/>
      <c r="C1383" s="1501"/>
      <c r="D1383" s="1501"/>
      <c r="E1383" s="1478" t="s">
        <v>3411</v>
      </c>
      <c r="F1383" s="1478" t="s">
        <v>18937</v>
      </c>
      <c r="G1383" s="1478" t="s">
        <v>18940</v>
      </c>
      <c r="H1383" s="1125"/>
      <c r="I1383" s="1125"/>
      <c r="J1383" s="621"/>
      <c r="K1383" s="621"/>
      <c r="L1383" s="621"/>
      <c r="M1383" s="621"/>
      <c r="N1383" s="621"/>
      <c r="O1383" s="621"/>
      <c r="P1383" s="621"/>
      <c r="Q1383" s="621"/>
      <c r="R1383" s="621"/>
      <c r="S1383" s="621"/>
      <c r="T1383" s="621"/>
      <c r="U1383" s="621"/>
      <c r="V1383" s="621"/>
      <c r="W1383" s="621"/>
      <c r="X1383" s="621"/>
      <c r="Y1383" s="621"/>
      <c r="Z1383" s="621"/>
      <c r="AA1383" s="2683"/>
      <c r="AB1383" s="3203">
        <v>4.0</v>
      </c>
      <c r="AC1383" s="1575" t="s">
        <v>55</v>
      </c>
      <c r="AD1383" s="1575" t="s">
        <v>18939</v>
      </c>
      <c r="AE1383" s="641"/>
      <c r="AF1383" s="658"/>
      <c r="AG1383" s="658"/>
      <c r="AH1383" s="1501"/>
    </row>
    <row r="1384" ht="15.75" customHeight="1">
      <c r="A1384" s="1501"/>
      <c r="B1384" s="1501"/>
      <c r="C1384" s="1501"/>
      <c r="D1384" s="1501"/>
      <c r="E1384" s="1478" t="s">
        <v>2018</v>
      </c>
      <c r="F1384" s="3218" t="s">
        <v>18937</v>
      </c>
      <c r="G1384" s="3218" t="s">
        <v>18941</v>
      </c>
      <c r="H1384" s="2162"/>
      <c r="I1384" s="2162"/>
      <c r="J1384" s="621"/>
      <c r="K1384" s="621"/>
      <c r="L1384" s="621"/>
      <c r="M1384" s="621"/>
      <c r="N1384" s="621"/>
      <c r="O1384" s="621"/>
      <c r="P1384" s="621"/>
      <c r="Q1384" s="621"/>
      <c r="R1384" s="621"/>
      <c r="S1384" s="621"/>
      <c r="T1384" s="621"/>
      <c r="U1384" s="621"/>
      <c r="V1384" s="621"/>
      <c r="W1384" s="621"/>
      <c r="X1384" s="621"/>
      <c r="Y1384" s="621"/>
      <c r="Z1384" s="621"/>
      <c r="AA1384" s="2683"/>
      <c r="AB1384" s="3203">
        <v>2.0</v>
      </c>
      <c r="AC1384" s="1575" t="s">
        <v>55</v>
      </c>
      <c r="AD1384" s="1575" t="s">
        <v>18939</v>
      </c>
      <c r="AE1384" s="658"/>
      <c r="AF1384" s="650"/>
      <c r="AG1384" s="658"/>
      <c r="AH1384" s="1501"/>
    </row>
    <row r="1385" ht="15.75" customHeight="1">
      <c r="A1385" s="1501"/>
      <c r="B1385" s="1501"/>
      <c r="C1385" s="1501"/>
      <c r="D1385" s="1501"/>
      <c r="E1385" s="3219" t="s">
        <v>17326</v>
      </c>
      <c r="F1385" s="1478" t="s">
        <v>18937</v>
      </c>
      <c r="G1385" s="1478" t="s">
        <v>18942</v>
      </c>
      <c r="H1385" s="844"/>
      <c r="I1385" s="2162"/>
      <c r="J1385" s="621"/>
      <c r="K1385" s="621"/>
      <c r="L1385" s="621"/>
      <c r="M1385" s="621"/>
      <c r="N1385" s="621"/>
      <c r="O1385" s="621"/>
      <c r="P1385" s="621"/>
      <c r="Q1385" s="621"/>
      <c r="R1385" s="621"/>
      <c r="S1385" s="621"/>
      <c r="T1385" s="621"/>
      <c r="U1385" s="621"/>
      <c r="V1385" s="621"/>
      <c r="W1385" s="621"/>
      <c r="X1385" s="621"/>
      <c r="Y1385" s="621"/>
      <c r="Z1385" s="621"/>
      <c r="AA1385" s="2683"/>
      <c r="AB1385" s="3203">
        <v>3.0</v>
      </c>
      <c r="AC1385" s="1575" t="s">
        <v>55</v>
      </c>
      <c r="AD1385" s="1575" t="s">
        <v>18939</v>
      </c>
      <c r="AE1385" s="658"/>
      <c r="AF1385" s="650" t="s">
        <v>18874</v>
      </c>
      <c r="AG1385" s="658"/>
      <c r="AH1385" s="1501"/>
    </row>
    <row r="1386" ht="15.75" customHeight="1">
      <c r="A1386" s="1501"/>
      <c r="B1386" s="1501"/>
      <c r="C1386" s="1501"/>
      <c r="D1386" s="1478" t="s">
        <v>18943</v>
      </c>
      <c r="E1386" s="1478"/>
      <c r="F1386" s="1476" t="s">
        <v>18944</v>
      </c>
      <c r="G1386" s="1476" t="s">
        <v>18945</v>
      </c>
      <c r="H1386" s="2162"/>
      <c r="I1386" s="2162"/>
      <c r="J1386" s="621"/>
      <c r="K1386" s="621"/>
      <c r="L1386" s="621"/>
      <c r="M1386" s="621"/>
      <c r="N1386" s="621"/>
      <c r="O1386" s="621"/>
      <c r="P1386" s="621"/>
      <c r="Q1386" s="621"/>
      <c r="R1386" s="621"/>
      <c r="S1386" s="621"/>
      <c r="T1386" s="621"/>
      <c r="U1386" s="621"/>
      <c r="V1386" s="621"/>
      <c r="W1386" s="621"/>
      <c r="X1386" s="621"/>
      <c r="Y1386" s="621"/>
      <c r="Z1386" s="621"/>
      <c r="AA1386" s="2683"/>
      <c r="AB1386" s="3203">
        <v>2.0</v>
      </c>
      <c r="AC1386" s="1575" t="s">
        <v>55</v>
      </c>
      <c r="AD1386" s="1575" t="s">
        <v>18939</v>
      </c>
      <c r="AE1386" s="658"/>
      <c r="AF1386" s="650"/>
      <c r="AG1386" s="658"/>
      <c r="AH1386" s="1501"/>
    </row>
    <row r="1387" ht="15.75" customHeight="1">
      <c r="A1387" s="1501"/>
      <c r="B1387" s="1501"/>
      <c r="C1387" s="1501"/>
      <c r="D1387" s="654" t="s">
        <v>18924</v>
      </c>
      <c r="E1387" s="1478"/>
      <c r="F1387" s="1478"/>
      <c r="G1387" s="1478"/>
      <c r="H1387" s="882" t="s">
        <v>94</v>
      </c>
      <c r="I1387" s="882" t="s">
        <v>94</v>
      </c>
      <c r="J1387" s="621"/>
      <c r="K1387" s="621"/>
      <c r="L1387" s="621"/>
      <c r="M1387" s="621"/>
      <c r="N1387" s="621"/>
      <c r="O1387" s="621"/>
      <c r="P1387" s="621"/>
      <c r="Q1387" s="621"/>
      <c r="R1387" s="621"/>
      <c r="S1387" s="621"/>
      <c r="T1387" s="621"/>
      <c r="U1387" s="621"/>
      <c r="V1387" s="621"/>
      <c r="W1387" s="621"/>
      <c r="X1387" s="621"/>
      <c r="Y1387" s="621"/>
      <c r="Z1387" s="621"/>
      <c r="AA1387" s="2683"/>
      <c r="AB1387" s="3203" t="s">
        <v>94</v>
      </c>
      <c r="AC1387" s="1575" t="s">
        <v>55</v>
      </c>
      <c r="AD1387" s="1575" t="s">
        <v>433</v>
      </c>
      <c r="AE1387" s="658"/>
      <c r="AF1387" s="650"/>
      <c r="AG1387" s="658"/>
      <c r="AH1387" s="1501"/>
    </row>
    <row r="1388" ht="15.75" hidden="1" customHeight="1">
      <c r="A1388" s="1501"/>
      <c r="B1388" s="1501"/>
      <c r="C1388" s="1501"/>
      <c r="D1388" s="1501"/>
      <c r="E1388" s="1478" t="s">
        <v>18925</v>
      </c>
      <c r="F1388" s="1478" t="s">
        <v>18946</v>
      </c>
      <c r="G1388" s="1478" t="s">
        <v>18927</v>
      </c>
      <c r="H1388" s="1125"/>
      <c r="I1388" s="1125"/>
      <c r="J1388" s="621"/>
      <c r="K1388" s="621"/>
      <c r="L1388" s="621"/>
      <c r="M1388" s="621"/>
      <c r="N1388" s="621"/>
      <c r="O1388" s="621"/>
      <c r="P1388" s="621"/>
      <c r="Q1388" s="621"/>
      <c r="R1388" s="621"/>
      <c r="S1388" s="621"/>
      <c r="T1388" s="621"/>
      <c r="U1388" s="621"/>
      <c r="V1388" s="621"/>
      <c r="W1388" s="621"/>
      <c r="X1388" s="621"/>
      <c r="Y1388" s="621"/>
      <c r="Z1388" s="621"/>
      <c r="AA1388" s="2683"/>
      <c r="AB1388" s="3203">
        <v>4.0</v>
      </c>
      <c r="AC1388" s="1575" t="s">
        <v>55</v>
      </c>
      <c r="AD1388" s="1575" t="s">
        <v>433</v>
      </c>
      <c r="AE1388" s="658"/>
      <c r="AF1388" s="658"/>
      <c r="AG1388" s="658"/>
      <c r="AH1388" s="1501"/>
    </row>
    <row r="1389" ht="15.75" hidden="1" customHeight="1">
      <c r="A1389" s="1501"/>
      <c r="B1389" s="1501"/>
      <c r="C1389" s="1501"/>
      <c r="D1389" s="1501"/>
      <c r="E1389" s="1478" t="s">
        <v>18947</v>
      </c>
      <c r="F1389" s="1478" t="s">
        <v>18948</v>
      </c>
      <c r="G1389" s="1478" t="s">
        <v>18930</v>
      </c>
      <c r="H1389" s="1125"/>
      <c r="I1389" s="1125"/>
      <c r="J1389" s="621"/>
      <c r="K1389" s="621"/>
      <c r="L1389" s="621"/>
      <c r="M1389" s="621"/>
      <c r="N1389" s="621"/>
      <c r="O1389" s="621"/>
      <c r="P1389" s="621"/>
      <c r="Q1389" s="621"/>
      <c r="R1389" s="621"/>
      <c r="S1389" s="621"/>
      <c r="T1389" s="621"/>
      <c r="U1389" s="621"/>
      <c r="V1389" s="621"/>
      <c r="W1389" s="621"/>
      <c r="X1389" s="621"/>
      <c r="Y1389" s="621"/>
      <c r="Z1389" s="621"/>
      <c r="AA1389" s="2683"/>
      <c r="AB1389" s="3203">
        <v>4.0</v>
      </c>
      <c r="AC1389" s="1575" t="s">
        <v>55</v>
      </c>
      <c r="AD1389" s="1575" t="s">
        <v>433</v>
      </c>
      <c r="AE1389" s="658"/>
      <c r="AF1389" s="658"/>
      <c r="AG1389" s="658"/>
      <c r="AH1389" s="1501"/>
    </row>
    <row r="1390" ht="15.75" hidden="1" customHeight="1">
      <c r="A1390" s="1501"/>
      <c r="B1390" s="1501"/>
      <c r="C1390" s="1501"/>
      <c r="D1390" s="1501"/>
      <c r="E1390" s="654" t="s">
        <v>18949</v>
      </c>
      <c r="F1390" s="654" t="s">
        <v>18950</v>
      </c>
      <c r="G1390" s="1478" t="s">
        <v>18930</v>
      </c>
      <c r="H1390" s="1125"/>
      <c r="I1390" s="1125"/>
      <c r="J1390" s="621"/>
      <c r="K1390" s="621"/>
      <c r="L1390" s="621"/>
      <c r="M1390" s="621"/>
      <c r="N1390" s="621"/>
      <c r="O1390" s="621"/>
      <c r="P1390" s="621"/>
      <c r="Q1390" s="621"/>
      <c r="R1390" s="621"/>
      <c r="S1390" s="621"/>
      <c r="T1390" s="621"/>
      <c r="U1390" s="621"/>
      <c r="V1390" s="621"/>
      <c r="W1390" s="621"/>
      <c r="X1390" s="621"/>
      <c r="Y1390" s="621"/>
      <c r="Z1390" s="621"/>
      <c r="AA1390" s="2683"/>
      <c r="AB1390" s="3203">
        <v>4.0</v>
      </c>
      <c r="AC1390" s="1575" t="s">
        <v>55</v>
      </c>
      <c r="AD1390" s="1575" t="s">
        <v>433</v>
      </c>
      <c r="AE1390" s="658"/>
      <c r="AF1390" s="658"/>
      <c r="AG1390" s="658"/>
      <c r="AH1390" s="1501"/>
    </row>
    <row r="1391" ht="15.75" hidden="1" customHeight="1">
      <c r="A1391" s="1501"/>
      <c r="B1391" s="1501"/>
      <c r="C1391" s="1501"/>
      <c r="D1391" s="1501"/>
      <c r="E1391" s="654" t="s">
        <v>18951</v>
      </c>
      <c r="F1391" s="654" t="s">
        <v>18952</v>
      </c>
      <c r="G1391" s="1478" t="s">
        <v>18953</v>
      </c>
      <c r="H1391" s="1125"/>
      <c r="I1391" s="1125"/>
      <c r="J1391" s="621"/>
      <c r="K1391" s="621"/>
      <c r="L1391" s="621"/>
      <c r="M1391" s="621"/>
      <c r="N1391" s="621"/>
      <c r="O1391" s="621"/>
      <c r="P1391" s="621"/>
      <c r="Q1391" s="621"/>
      <c r="R1391" s="621"/>
      <c r="S1391" s="621"/>
      <c r="T1391" s="621"/>
      <c r="U1391" s="621"/>
      <c r="V1391" s="621"/>
      <c r="W1391" s="621"/>
      <c r="X1391" s="621"/>
      <c r="Y1391" s="621"/>
      <c r="Z1391" s="621"/>
      <c r="AA1391" s="2683"/>
      <c r="AB1391" s="3203">
        <v>4.0</v>
      </c>
      <c r="AC1391" s="1575" t="s">
        <v>55</v>
      </c>
      <c r="AD1391" s="1575" t="s">
        <v>433</v>
      </c>
      <c r="AE1391" s="658"/>
      <c r="AF1391" s="658"/>
      <c r="AG1391" s="658"/>
      <c r="AH1391" s="1501"/>
    </row>
    <row r="1392" ht="15.75" hidden="1" customHeight="1">
      <c r="A1392" s="1501"/>
      <c r="B1392" s="1501"/>
      <c r="C1392" s="1501"/>
      <c r="D1392" s="1501"/>
      <c r="E1392" s="654" t="s">
        <v>18954</v>
      </c>
      <c r="F1392" s="654" t="s">
        <v>18955</v>
      </c>
      <c r="G1392" s="1478" t="s">
        <v>18956</v>
      </c>
      <c r="H1392" s="1125"/>
      <c r="I1392" s="1125"/>
      <c r="J1392" s="621"/>
      <c r="K1392" s="621"/>
      <c r="L1392" s="621"/>
      <c r="M1392" s="621"/>
      <c r="N1392" s="621"/>
      <c r="O1392" s="621"/>
      <c r="P1392" s="621"/>
      <c r="Q1392" s="621"/>
      <c r="R1392" s="621"/>
      <c r="S1392" s="621"/>
      <c r="T1392" s="621"/>
      <c r="U1392" s="621"/>
      <c r="V1392" s="621"/>
      <c r="W1392" s="621"/>
      <c r="X1392" s="621"/>
      <c r="Y1392" s="621"/>
      <c r="Z1392" s="621"/>
      <c r="AA1392" s="2683"/>
      <c r="AB1392" s="3203">
        <v>4.0</v>
      </c>
      <c r="AC1392" s="1575" t="s">
        <v>55</v>
      </c>
      <c r="AD1392" s="1575" t="s">
        <v>433</v>
      </c>
      <c r="AE1392" s="658"/>
      <c r="AF1392" s="658"/>
      <c r="AG1392" s="658"/>
      <c r="AH1392" s="1501"/>
    </row>
    <row r="1393" ht="15.75" hidden="1" customHeight="1">
      <c r="A1393" s="1501"/>
      <c r="B1393" s="1501"/>
      <c r="C1393" s="1501"/>
      <c r="D1393" s="1501"/>
      <c r="E1393" s="654" t="s">
        <v>18957</v>
      </c>
      <c r="F1393" s="654" t="s">
        <v>18958</v>
      </c>
      <c r="G1393" s="1478" t="s">
        <v>18959</v>
      </c>
      <c r="H1393" s="1125"/>
      <c r="I1393" s="1125"/>
      <c r="J1393" s="621"/>
      <c r="K1393" s="621"/>
      <c r="L1393" s="621"/>
      <c r="M1393" s="621"/>
      <c r="N1393" s="621"/>
      <c r="O1393" s="621"/>
      <c r="P1393" s="621"/>
      <c r="Q1393" s="621"/>
      <c r="R1393" s="621"/>
      <c r="S1393" s="621"/>
      <c r="T1393" s="621"/>
      <c r="U1393" s="621"/>
      <c r="V1393" s="621"/>
      <c r="W1393" s="621"/>
      <c r="X1393" s="621"/>
      <c r="Y1393" s="621"/>
      <c r="Z1393" s="621"/>
      <c r="AA1393" s="2683"/>
      <c r="AB1393" s="3203">
        <v>4.0</v>
      </c>
      <c r="AC1393" s="1575" t="s">
        <v>55</v>
      </c>
      <c r="AD1393" s="1575" t="s">
        <v>433</v>
      </c>
      <c r="AE1393" s="658"/>
      <c r="AF1393" s="658"/>
      <c r="AG1393" s="658"/>
      <c r="AH1393" s="1501"/>
    </row>
    <row r="1394" ht="15.75" customHeight="1">
      <c r="A1394" s="1501"/>
      <c r="B1394" s="1501"/>
      <c r="C1394" s="1501" t="s">
        <v>18960</v>
      </c>
      <c r="D1394" s="1501"/>
      <c r="E1394" s="654"/>
      <c r="F1394" s="1013"/>
      <c r="G1394" s="654"/>
      <c r="H1394" s="882" t="s">
        <v>94</v>
      </c>
      <c r="I1394" s="882" t="s">
        <v>94</v>
      </c>
      <c r="J1394" s="621"/>
      <c r="K1394" s="621"/>
      <c r="L1394" s="621"/>
      <c r="M1394" s="621"/>
      <c r="N1394" s="621"/>
      <c r="O1394" s="621"/>
      <c r="P1394" s="621"/>
      <c r="Q1394" s="621"/>
      <c r="R1394" s="621"/>
      <c r="S1394" s="621"/>
      <c r="T1394" s="621"/>
      <c r="U1394" s="621"/>
      <c r="V1394" s="621"/>
      <c r="W1394" s="621"/>
      <c r="X1394" s="621"/>
      <c r="Y1394" s="621"/>
      <c r="Z1394" s="621"/>
      <c r="AA1394" s="2683"/>
      <c r="AB1394" s="3203" t="s">
        <v>94</v>
      </c>
      <c r="AC1394" s="1575" t="s">
        <v>55</v>
      </c>
      <c r="AD1394" s="1096" t="s">
        <v>433</v>
      </c>
      <c r="AE1394" s="641"/>
      <c r="AF1394" s="994"/>
      <c r="AG1394" s="641"/>
      <c r="AH1394" s="1501"/>
    </row>
    <row r="1395" ht="15.75" customHeight="1">
      <c r="A1395" s="1501"/>
      <c r="B1395" s="1501"/>
      <c r="C1395" s="1501"/>
      <c r="D1395" s="654" t="s">
        <v>18961</v>
      </c>
      <c r="E1395" s="654"/>
      <c r="F1395" s="623"/>
      <c r="G1395" s="654"/>
      <c r="H1395" s="882" t="s">
        <v>94</v>
      </c>
      <c r="I1395" s="882" t="s">
        <v>94</v>
      </c>
      <c r="J1395" s="621"/>
      <c r="K1395" s="621"/>
      <c r="L1395" s="621"/>
      <c r="M1395" s="621"/>
      <c r="N1395" s="621"/>
      <c r="O1395" s="621"/>
      <c r="P1395" s="621"/>
      <c r="Q1395" s="621"/>
      <c r="R1395" s="621"/>
      <c r="S1395" s="621"/>
      <c r="T1395" s="621"/>
      <c r="U1395" s="621"/>
      <c r="V1395" s="621"/>
      <c r="W1395" s="621"/>
      <c r="X1395" s="621"/>
      <c r="Y1395" s="621"/>
      <c r="Z1395" s="621"/>
      <c r="AA1395" s="2683"/>
      <c r="AB1395" s="3203" t="s">
        <v>94</v>
      </c>
      <c r="AC1395" s="1575" t="s">
        <v>55</v>
      </c>
      <c r="AD1395" s="1096" t="s">
        <v>433</v>
      </c>
      <c r="AE1395" s="658"/>
      <c r="AF1395" s="650"/>
      <c r="AG1395" s="658"/>
      <c r="AH1395" s="1501"/>
    </row>
    <row r="1396" ht="15.75" customHeight="1">
      <c r="A1396" s="1501"/>
      <c r="B1396" s="1501"/>
      <c r="C1396" s="1501"/>
      <c r="D1396" s="1501"/>
      <c r="E1396" s="654" t="s">
        <v>3400</v>
      </c>
      <c r="F1396" s="623" t="s">
        <v>18962</v>
      </c>
      <c r="G1396" s="654" t="s">
        <v>18963</v>
      </c>
      <c r="H1396" s="2162"/>
      <c r="I1396" s="2162"/>
      <c r="J1396" s="621"/>
      <c r="K1396" s="3216"/>
      <c r="L1396" s="636"/>
      <c r="M1396" s="621"/>
      <c r="N1396" s="621"/>
      <c r="O1396" s="621"/>
      <c r="P1396" s="621"/>
      <c r="Q1396" s="621"/>
      <c r="R1396" s="621"/>
      <c r="S1396" s="621"/>
      <c r="T1396" s="621"/>
      <c r="U1396" s="621"/>
      <c r="V1396" s="621"/>
      <c r="W1396" s="621"/>
      <c r="X1396" s="621"/>
      <c r="Y1396" s="621"/>
      <c r="Z1396" s="621"/>
      <c r="AA1396" s="2683"/>
      <c r="AB1396" s="3203">
        <v>1.0</v>
      </c>
      <c r="AC1396" s="1575" t="s">
        <v>55</v>
      </c>
      <c r="AD1396" s="1096" t="s">
        <v>433</v>
      </c>
      <c r="AE1396" s="3124" t="s">
        <v>18964</v>
      </c>
      <c r="AF1396" s="3188" t="s">
        <v>18965</v>
      </c>
      <c r="AG1396" s="658"/>
      <c r="AH1396" s="1501"/>
    </row>
    <row r="1397" ht="15.75" hidden="1" customHeight="1">
      <c r="A1397" s="1501"/>
      <c r="B1397" s="1501"/>
      <c r="C1397" s="1501"/>
      <c r="D1397" s="1501"/>
      <c r="E1397" s="654" t="s">
        <v>1366</v>
      </c>
      <c r="F1397" s="623" t="s">
        <v>18962</v>
      </c>
      <c r="G1397" s="654" t="s">
        <v>18966</v>
      </c>
      <c r="H1397" s="1125"/>
      <c r="I1397" s="1125"/>
      <c r="J1397" s="621"/>
      <c r="K1397" s="3216"/>
      <c r="L1397" s="636"/>
      <c r="M1397" s="621"/>
      <c r="N1397" s="621"/>
      <c r="O1397" s="621"/>
      <c r="P1397" s="621"/>
      <c r="Q1397" s="621"/>
      <c r="R1397" s="621"/>
      <c r="S1397" s="621"/>
      <c r="T1397" s="621"/>
      <c r="U1397" s="621"/>
      <c r="V1397" s="621"/>
      <c r="W1397" s="621"/>
      <c r="X1397" s="621"/>
      <c r="Y1397" s="621"/>
      <c r="Z1397" s="621"/>
      <c r="AA1397" s="2683"/>
      <c r="AB1397" s="3203">
        <v>4.0</v>
      </c>
      <c r="AC1397" s="1575" t="s">
        <v>55</v>
      </c>
      <c r="AD1397" s="1096" t="s">
        <v>433</v>
      </c>
      <c r="AE1397" s="658"/>
      <c r="AF1397" s="658"/>
      <c r="AG1397" s="658"/>
      <c r="AH1397" s="1501"/>
    </row>
    <row r="1398" ht="15.75" hidden="1" customHeight="1">
      <c r="A1398" s="1501"/>
      <c r="B1398" s="1501"/>
      <c r="C1398" s="1501"/>
      <c r="D1398" s="1501"/>
      <c r="E1398" s="654" t="s">
        <v>3411</v>
      </c>
      <c r="F1398" s="623" t="s">
        <v>18962</v>
      </c>
      <c r="G1398" s="654" t="s">
        <v>18967</v>
      </c>
      <c r="H1398" s="1125"/>
      <c r="I1398" s="1125"/>
      <c r="J1398" s="621"/>
      <c r="K1398" s="3216"/>
      <c r="L1398" s="636"/>
      <c r="M1398" s="621"/>
      <c r="N1398" s="621"/>
      <c r="O1398" s="621"/>
      <c r="P1398" s="621"/>
      <c r="Q1398" s="621"/>
      <c r="R1398" s="621"/>
      <c r="S1398" s="621"/>
      <c r="T1398" s="621"/>
      <c r="U1398" s="621"/>
      <c r="V1398" s="621"/>
      <c r="W1398" s="621"/>
      <c r="X1398" s="621"/>
      <c r="Y1398" s="621"/>
      <c r="Z1398" s="621"/>
      <c r="AA1398" s="2683"/>
      <c r="AB1398" s="3203">
        <v>4.0</v>
      </c>
      <c r="AC1398" s="1575" t="s">
        <v>55</v>
      </c>
      <c r="AD1398" s="1096" t="s">
        <v>433</v>
      </c>
      <c r="AE1398" s="658"/>
      <c r="AF1398" s="658"/>
      <c r="AG1398" s="658"/>
      <c r="AH1398" s="1501"/>
    </row>
    <row r="1399" ht="15.75" hidden="1" customHeight="1">
      <c r="A1399" s="1501"/>
      <c r="B1399" s="1501"/>
      <c r="C1399" s="1501"/>
      <c r="D1399" s="1501"/>
      <c r="E1399" s="654" t="s">
        <v>18968</v>
      </c>
      <c r="F1399" s="623" t="s">
        <v>18969</v>
      </c>
      <c r="G1399" s="654" t="s">
        <v>18970</v>
      </c>
      <c r="H1399" s="1125"/>
      <c r="I1399" s="1125"/>
      <c r="J1399" s="621"/>
      <c r="K1399" s="3216"/>
      <c r="L1399" s="636"/>
      <c r="M1399" s="621"/>
      <c r="N1399" s="621"/>
      <c r="O1399" s="621"/>
      <c r="P1399" s="621"/>
      <c r="Q1399" s="621"/>
      <c r="R1399" s="621"/>
      <c r="S1399" s="621"/>
      <c r="T1399" s="621"/>
      <c r="U1399" s="621"/>
      <c r="V1399" s="621"/>
      <c r="W1399" s="621"/>
      <c r="X1399" s="621"/>
      <c r="Y1399" s="621"/>
      <c r="Z1399" s="621"/>
      <c r="AA1399" s="2683"/>
      <c r="AB1399" s="3203">
        <v>4.0</v>
      </c>
      <c r="AC1399" s="1575" t="s">
        <v>55</v>
      </c>
      <c r="AD1399" s="1096" t="s">
        <v>433</v>
      </c>
      <c r="AE1399" s="658"/>
      <c r="AF1399" s="658"/>
      <c r="AG1399" s="658"/>
      <c r="AH1399" s="1501"/>
    </row>
    <row r="1400" ht="15.75" hidden="1" customHeight="1">
      <c r="A1400" s="1501"/>
      <c r="B1400" s="1501"/>
      <c r="C1400" s="1501"/>
      <c r="D1400" s="654" t="s">
        <v>18971</v>
      </c>
      <c r="E1400" s="654" t="s">
        <v>18972</v>
      </c>
      <c r="F1400" s="623" t="s">
        <v>18973</v>
      </c>
      <c r="G1400" s="654" t="s">
        <v>18974</v>
      </c>
      <c r="H1400" s="1125"/>
      <c r="I1400" s="1125"/>
      <c r="J1400" s="621"/>
      <c r="K1400" s="3216"/>
      <c r="L1400" s="636"/>
      <c r="M1400" s="621"/>
      <c r="N1400" s="621"/>
      <c r="O1400" s="621"/>
      <c r="P1400" s="621"/>
      <c r="Q1400" s="621"/>
      <c r="R1400" s="621"/>
      <c r="S1400" s="621"/>
      <c r="T1400" s="621"/>
      <c r="U1400" s="621"/>
      <c r="V1400" s="621"/>
      <c r="W1400" s="621"/>
      <c r="X1400" s="621"/>
      <c r="Y1400" s="621"/>
      <c r="Z1400" s="621"/>
      <c r="AA1400" s="2683"/>
      <c r="AB1400" s="3203">
        <v>4.0</v>
      </c>
      <c r="AC1400" s="1575" t="s">
        <v>55</v>
      </c>
      <c r="AD1400" s="1096" t="s">
        <v>433</v>
      </c>
      <c r="AE1400" s="650" t="s">
        <v>18975</v>
      </c>
      <c r="AF1400" s="658"/>
      <c r="AG1400" s="658"/>
      <c r="AH1400" s="1501"/>
    </row>
    <row r="1401" ht="15.75" hidden="1" customHeight="1">
      <c r="A1401" s="1501"/>
      <c r="B1401" s="1501"/>
      <c r="C1401" s="1501"/>
      <c r="D1401" s="654" t="s">
        <v>18976</v>
      </c>
      <c r="E1401" s="654" t="s">
        <v>1027</v>
      </c>
      <c r="F1401" s="623" t="s">
        <v>18977</v>
      </c>
      <c r="G1401" s="654" t="s">
        <v>18978</v>
      </c>
      <c r="H1401" s="1125"/>
      <c r="I1401" s="1125"/>
      <c r="J1401" s="621"/>
      <c r="K1401" s="621"/>
      <c r="L1401" s="621"/>
      <c r="M1401" s="621"/>
      <c r="N1401" s="621"/>
      <c r="O1401" s="621"/>
      <c r="P1401" s="621"/>
      <c r="Q1401" s="621"/>
      <c r="R1401" s="621"/>
      <c r="S1401" s="621"/>
      <c r="T1401" s="621"/>
      <c r="U1401" s="621"/>
      <c r="V1401" s="621"/>
      <c r="W1401" s="621"/>
      <c r="X1401" s="621"/>
      <c r="Y1401" s="621"/>
      <c r="Z1401" s="621"/>
      <c r="AA1401" s="2683"/>
      <c r="AB1401" s="3203">
        <v>4.0</v>
      </c>
      <c r="AC1401" s="1575" t="s">
        <v>55</v>
      </c>
      <c r="AD1401" s="1096" t="s">
        <v>433</v>
      </c>
      <c r="AE1401" s="658"/>
      <c r="AF1401" s="658"/>
      <c r="AG1401" s="658"/>
      <c r="AH1401" s="1501"/>
    </row>
    <row r="1402" ht="15.75" hidden="1" customHeight="1">
      <c r="A1402" s="1501"/>
      <c r="B1402" s="1501"/>
      <c r="C1402" s="1501"/>
      <c r="D1402" s="1501"/>
      <c r="E1402" s="654" t="s">
        <v>1030</v>
      </c>
      <c r="F1402" s="623" t="s">
        <v>18977</v>
      </c>
      <c r="G1402" s="654" t="s">
        <v>18979</v>
      </c>
      <c r="H1402" s="1125"/>
      <c r="I1402" s="1125"/>
      <c r="J1402" s="621"/>
      <c r="K1402" s="621"/>
      <c r="L1402" s="621"/>
      <c r="M1402" s="621"/>
      <c r="N1402" s="621"/>
      <c r="O1402" s="621"/>
      <c r="P1402" s="621"/>
      <c r="Q1402" s="621"/>
      <c r="R1402" s="621"/>
      <c r="S1402" s="621"/>
      <c r="T1402" s="621"/>
      <c r="U1402" s="621"/>
      <c r="V1402" s="621"/>
      <c r="W1402" s="621"/>
      <c r="X1402" s="621"/>
      <c r="Y1402" s="621"/>
      <c r="Z1402" s="621"/>
      <c r="AA1402" s="2683"/>
      <c r="AB1402" s="3203">
        <v>4.0</v>
      </c>
      <c r="AC1402" s="1575" t="s">
        <v>55</v>
      </c>
      <c r="AD1402" s="1096" t="s">
        <v>433</v>
      </c>
      <c r="AE1402" s="658"/>
      <c r="AF1402" s="658"/>
      <c r="AG1402" s="658"/>
      <c r="AH1402" s="1501"/>
    </row>
    <row r="1403" ht="15.75" hidden="1" customHeight="1">
      <c r="A1403" s="1501"/>
      <c r="B1403" s="1501"/>
      <c r="C1403" s="1501"/>
      <c r="D1403" s="1501"/>
      <c r="E1403" s="654" t="s">
        <v>18980</v>
      </c>
      <c r="F1403" s="654" t="s">
        <v>18977</v>
      </c>
      <c r="G1403" s="623" t="s">
        <v>18979</v>
      </c>
      <c r="H1403" s="1125"/>
      <c r="I1403" s="1125"/>
      <c r="J1403" s="621"/>
      <c r="K1403" s="621"/>
      <c r="L1403" s="621"/>
      <c r="M1403" s="621"/>
      <c r="N1403" s="621"/>
      <c r="O1403" s="621"/>
      <c r="P1403" s="621"/>
      <c r="Q1403" s="621"/>
      <c r="R1403" s="621"/>
      <c r="S1403" s="621"/>
      <c r="T1403" s="621"/>
      <c r="U1403" s="621"/>
      <c r="V1403" s="621"/>
      <c r="W1403" s="621"/>
      <c r="X1403" s="621"/>
      <c r="Y1403" s="621"/>
      <c r="Z1403" s="621"/>
      <c r="AA1403" s="2683"/>
      <c r="AB1403" s="3203">
        <v>4.0</v>
      </c>
      <c r="AC1403" s="1575" t="s">
        <v>55</v>
      </c>
      <c r="AD1403" s="1096" t="s">
        <v>433</v>
      </c>
      <c r="AE1403" s="658"/>
      <c r="AF1403" s="658"/>
      <c r="AG1403" s="658"/>
      <c r="AH1403" s="1501"/>
    </row>
    <row r="1404" ht="15.75" hidden="1" customHeight="1">
      <c r="A1404" s="1501"/>
      <c r="B1404" s="1501"/>
      <c r="C1404" s="1501"/>
      <c r="D1404" s="654" t="s">
        <v>18924</v>
      </c>
      <c r="E1404" s="654" t="s">
        <v>18981</v>
      </c>
      <c r="F1404" s="654" t="s">
        <v>18982</v>
      </c>
      <c r="G1404" s="623" t="s">
        <v>18983</v>
      </c>
      <c r="H1404" s="1125"/>
      <c r="I1404" s="1125"/>
      <c r="J1404" s="621"/>
      <c r="K1404" s="621"/>
      <c r="L1404" s="621"/>
      <c r="M1404" s="621"/>
      <c r="N1404" s="621"/>
      <c r="O1404" s="621"/>
      <c r="P1404" s="621"/>
      <c r="Q1404" s="621"/>
      <c r="R1404" s="621"/>
      <c r="S1404" s="621"/>
      <c r="T1404" s="621"/>
      <c r="U1404" s="621"/>
      <c r="V1404" s="621"/>
      <c r="W1404" s="621"/>
      <c r="X1404" s="621"/>
      <c r="Y1404" s="621"/>
      <c r="Z1404" s="621"/>
      <c r="AA1404" s="2683"/>
      <c r="AB1404" s="3203">
        <v>4.0</v>
      </c>
      <c r="AC1404" s="1575" t="s">
        <v>55</v>
      </c>
      <c r="AD1404" s="1096" t="s">
        <v>433</v>
      </c>
      <c r="AE1404" s="641"/>
      <c r="AF1404" s="641"/>
      <c r="AG1404" s="658"/>
      <c r="AH1404" s="1501"/>
    </row>
    <row r="1405" ht="15.75" hidden="1" customHeight="1">
      <c r="A1405" s="1501"/>
      <c r="B1405" s="1501"/>
      <c r="C1405" s="1501"/>
      <c r="D1405" s="1501"/>
      <c r="E1405" s="654" t="s">
        <v>18984</v>
      </c>
      <c r="F1405" s="654" t="s">
        <v>18985</v>
      </c>
      <c r="G1405" s="654" t="s">
        <v>18983</v>
      </c>
      <c r="H1405" s="1125"/>
      <c r="I1405" s="1125"/>
      <c r="J1405" s="621"/>
      <c r="K1405" s="621"/>
      <c r="L1405" s="621"/>
      <c r="M1405" s="621"/>
      <c r="N1405" s="621"/>
      <c r="O1405" s="621"/>
      <c r="P1405" s="621"/>
      <c r="Q1405" s="621"/>
      <c r="R1405" s="621"/>
      <c r="S1405" s="621"/>
      <c r="T1405" s="621"/>
      <c r="U1405" s="621"/>
      <c r="V1405" s="621"/>
      <c r="W1405" s="621"/>
      <c r="X1405" s="621"/>
      <c r="Y1405" s="621"/>
      <c r="Z1405" s="621"/>
      <c r="AA1405" s="2683"/>
      <c r="AB1405" s="3203">
        <v>4.0</v>
      </c>
      <c r="AC1405" s="1575" t="s">
        <v>55</v>
      </c>
      <c r="AD1405" s="1575" t="s">
        <v>433</v>
      </c>
      <c r="AE1405" s="658"/>
      <c r="AF1405" s="658"/>
      <c r="AG1405" s="658"/>
      <c r="AH1405" s="1501"/>
    </row>
    <row r="1406" ht="15.75" hidden="1" customHeight="1">
      <c r="A1406" s="1501"/>
      <c r="B1406" s="1501"/>
      <c r="C1406" s="1501"/>
      <c r="D1406" s="1501"/>
      <c r="E1406" s="654" t="s">
        <v>18986</v>
      </c>
      <c r="F1406" s="654" t="s">
        <v>18987</v>
      </c>
      <c r="G1406" s="654" t="s">
        <v>18983</v>
      </c>
      <c r="H1406" s="1125"/>
      <c r="I1406" s="1125"/>
      <c r="J1406" s="621"/>
      <c r="K1406" s="621"/>
      <c r="L1406" s="621"/>
      <c r="M1406" s="621"/>
      <c r="N1406" s="621"/>
      <c r="O1406" s="621"/>
      <c r="P1406" s="621"/>
      <c r="Q1406" s="621"/>
      <c r="R1406" s="621"/>
      <c r="S1406" s="621"/>
      <c r="T1406" s="621"/>
      <c r="U1406" s="621"/>
      <c r="V1406" s="621"/>
      <c r="W1406" s="621"/>
      <c r="X1406" s="621"/>
      <c r="Y1406" s="621"/>
      <c r="Z1406" s="621"/>
      <c r="AA1406" s="2683"/>
      <c r="AB1406" s="3203">
        <v>4.0</v>
      </c>
      <c r="AC1406" s="1575" t="s">
        <v>55</v>
      </c>
      <c r="AD1406" s="1575" t="s">
        <v>433</v>
      </c>
      <c r="AE1406" s="658"/>
      <c r="AF1406" s="658"/>
      <c r="AG1406" s="658"/>
      <c r="AH1406" s="1501"/>
    </row>
    <row r="1407" ht="15.75" hidden="1" customHeight="1">
      <c r="A1407" s="1501"/>
      <c r="B1407" s="1501"/>
      <c r="C1407" s="1501"/>
      <c r="D1407" s="1501"/>
      <c r="E1407" s="654" t="s">
        <v>18988</v>
      </c>
      <c r="F1407" s="654" t="s">
        <v>18989</v>
      </c>
      <c r="G1407" s="654" t="s">
        <v>18930</v>
      </c>
      <c r="H1407" s="1125"/>
      <c r="I1407" s="1125"/>
      <c r="J1407" s="621"/>
      <c r="K1407" s="621"/>
      <c r="L1407" s="621"/>
      <c r="M1407" s="621"/>
      <c r="N1407" s="621"/>
      <c r="O1407" s="621"/>
      <c r="P1407" s="621"/>
      <c r="Q1407" s="621"/>
      <c r="R1407" s="621"/>
      <c r="S1407" s="621"/>
      <c r="T1407" s="621"/>
      <c r="U1407" s="621"/>
      <c r="V1407" s="621"/>
      <c r="W1407" s="621"/>
      <c r="X1407" s="621"/>
      <c r="Y1407" s="621"/>
      <c r="Z1407" s="621"/>
      <c r="AA1407" s="2683"/>
      <c r="AB1407" s="3203">
        <v>4.0</v>
      </c>
      <c r="AC1407" s="1575" t="s">
        <v>55</v>
      </c>
      <c r="AD1407" s="1575" t="s">
        <v>433</v>
      </c>
      <c r="AE1407" s="658"/>
      <c r="AF1407" s="641"/>
      <c r="AG1407" s="658"/>
      <c r="AH1407" s="1501"/>
    </row>
    <row r="1408" ht="15.75" hidden="1" customHeight="1">
      <c r="A1408" s="1501"/>
      <c r="B1408" s="1501"/>
      <c r="C1408" s="1501"/>
      <c r="D1408" s="1501"/>
      <c r="E1408" s="654" t="s">
        <v>18957</v>
      </c>
      <c r="F1408" s="654" t="s">
        <v>18990</v>
      </c>
      <c r="G1408" s="1478" t="s">
        <v>18959</v>
      </c>
      <c r="H1408" s="1125"/>
      <c r="I1408" s="1125"/>
      <c r="J1408" s="621"/>
      <c r="K1408" s="621"/>
      <c r="L1408" s="621"/>
      <c r="M1408" s="621"/>
      <c r="N1408" s="621"/>
      <c r="O1408" s="621"/>
      <c r="P1408" s="621"/>
      <c r="Q1408" s="621"/>
      <c r="R1408" s="621"/>
      <c r="S1408" s="621"/>
      <c r="T1408" s="621"/>
      <c r="U1408" s="621"/>
      <c r="V1408" s="621"/>
      <c r="W1408" s="621"/>
      <c r="X1408" s="621"/>
      <c r="Y1408" s="621"/>
      <c r="Z1408" s="621"/>
      <c r="AA1408" s="2683"/>
      <c r="AB1408" s="3203">
        <v>4.0</v>
      </c>
      <c r="AC1408" s="1575" t="s">
        <v>55</v>
      </c>
      <c r="AD1408" s="1575" t="s">
        <v>433</v>
      </c>
      <c r="AE1408" s="658"/>
      <c r="AF1408" s="658"/>
      <c r="AG1408" s="658"/>
      <c r="AH1408" s="1501"/>
    </row>
    <row r="1409" ht="15.75" hidden="1" customHeight="1">
      <c r="A1409" s="1501"/>
      <c r="B1409" s="1501"/>
      <c r="C1409" s="621"/>
      <c r="D1409" s="1501"/>
      <c r="E1409" s="654" t="s">
        <v>18991</v>
      </c>
      <c r="F1409" s="654" t="s">
        <v>18992</v>
      </c>
      <c r="G1409" s="1478" t="s">
        <v>18993</v>
      </c>
      <c r="H1409" s="1125"/>
      <c r="I1409" s="1125"/>
      <c r="J1409" s="621"/>
      <c r="K1409" s="621"/>
      <c r="L1409" s="621"/>
      <c r="M1409" s="621"/>
      <c r="N1409" s="621"/>
      <c r="O1409" s="621"/>
      <c r="P1409" s="621"/>
      <c r="Q1409" s="621"/>
      <c r="R1409" s="621"/>
      <c r="S1409" s="621"/>
      <c r="T1409" s="621"/>
      <c r="U1409" s="621"/>
      <c r="V1409" s="621"/>
      <c r="W1409" s="621"/>
      <c r="X1409" s="621"/>
      <c r="Y1409" s="621"/>
      <c r="Z1409" s="621"/>
      <c r="AA1409" s="2683"/>
      <c r="AB1409" s="3203">
        <v>4.0</v>
      </c>
      <c r="AC1409" s="1575" t="s">
        <v>55</v>
      </c>
      <c r="AD1409" s="1575" t="s">
        <v>433</v>
      </c>
      <c r="AE1409" s="641"/>
      <c r="AF1409" s="658"/>
      <c r="AG1409" s="658"/>
      <c r="AH1409" s="1501"/>
    </row>
    <row r="1410" ht="15.75" customHeight="1">
      <c r="A1410" s="1501"/>
      <c r="B1410" s="1501"/>
      <c r="C1410" s="1501" t="s">
        <v>18994</v>
      </c>
      <c r="D1410" s="621"/>
      <c r="E1410" s="623"/>
      <c r="F1410" s="623"/>
      <c r="G1410" s="623"/>
      <c r="H1410" s="882" t="s">
        <v>94</v>
      </c>
      <c r="I1410" s="882" t="s">
        <v>94</v>
      </c>
      <c r="J1410" s="621"/>
      <c r="K1410" s="621"/>
      <c r="L1410" s="621"/>
      <c r="M1410" s="621"/>
      <c r="N1410" s="621"/>
      <c r="O1410" s="621"/>
      <c r="P1410" s="621"/>
      <c r="Q1410" s="621"/>
      <c r="R1410" s="621"/>
      <c r="S1410" s="621"/>
      <c r="T1410" s="621"/>
      <c r="U1410" s="621"/>
      <c r="V1410" s="621"/>
      <c r="W1410" s="621"/>
      <c r="X1410" s="621"/>
      <c r="Y1410" s="621"/>
      <c r="Z1410" s="621"/>
      <c r="AA1410" s="2683"/>
      <c r="AB1410" s="3203" t="s">
        <v>94</v>
      </c>
      <c r="AC1410" s="1575" t="s">
        <v>55</v>
      </c>
      <c r="AD1410" s="1096" t="s">
        <v>433</v>
      </c>
      <c r="AE1410" s="641"/>
      <c r="AF1410" s="650"/>
      <c r="AG1410" s="658"/>
      <c r="AH1410" s="1501"/>
    </row>
    <row r="1411" ht="15.75" customHeight="1">
      <c r="A1411" s="1501"/>
      <c r="B1411" s="1501"/>
      <c r="C1411" s="1501"/>
      <c r="D1411" s="623" t="s">
        <v>15910</v>
      </c>
      <c r="E1411" s="623" t="s">
        <v>17270</v>
      </c>
      <c r="F1411" s="623" t="s">
        <v>18995</v>
      </c>
      <c r="G1411" s="623" t="s">
        <v>18996</v>
      </c>
      <c r="H1411" s="2162"/>
      <c r="I1411" s="2162"/>
      <c r="J1411" s="621"/>
      <c r="K1411" s="621"/>
      <c r="L1411" s="621"/>
      <c r="M1411" s="621"/>
      <c r="N1411" s="621"/>
      <c r="O1411" s="621"/>
      <c r="P1411" s="621"/>
      <c r="Q1411" s="621"/>
      <c r="R1411" s="621"/>
      <c r="S1411" s="621"/>
      <c r="T1411" s="621"/>
      <c r="U1411" s="621"/>
      <c r="V1411" s="621"/>
      <c r="W1411" s="621"/>
      <c r="X1411" s="621"/>
      <c r="Y1411" s="621"/>
      <c r="Z1411" s="621"/>
      <c r="AA1411" s="2683"/>
      <c r="AB1411" s="3203">
        <v>2.0</v>
      </c>
      <c r="AC1411" s="1575" t="s">
        <v>55</v>
      </c>
      <c r="AD1411" s="1096" t="s">
        <v>3208</v>
      </c>
      <c r="AE1411" s="641"/>
      <c r="AF1411" s="650" t="s">
        <v>18997</v>
      </c>
      <c r="AG1411" s="658"/>
      <c r="AH1411" s="658"/>
    </row>
    <row r="1412" ht="15.75" customHeight="1">
      <c r="A1412" s="1501"/>
      <c r="B1412" s="1501"/>
      <c r="C1412" s="1501"/>
      <c r="D1412" s="623" t="s">
        <v>17274</v>
      </c>
      <c r="E1412" s="623" t="s">
        <v>17270</v>
      </c>
      <c r="F1412" s="623" t="s">
        <v>18998</v>
      </c>
      <c r="G1412" s="623" t="s">
        <v>18999</v>
      </c>
      <c r="H1412" s="2162"/>
      <c r="I1412" s="2162"/>
      <c r="J1412" s="621"/>
      <c r="K1412" s="621"/>
      <c r="L1412" s="621"/>
      <c r="M1412" s="621"/>
      <c r="N1412" s="621"/>
      <c r="O1412" s="621"/>
      <c r="P1412" s="621"/>
      <c r="Q1412" s="621"/>
      <c r="R1412" s="621"/>
      <c r="S1412" s="621"/>
      <c r="T1412" s="621"/>
      <c r="U1412" s="621"/>
      <c r="V1412" s="621"/>
      <c r="W1412" s="621"/>
      <c r="X1412" s="621"/>
      <c r="Y1412" s="621"/>
      <c r="Z1412" s="621"/>
      <c r="AA1412" s="2683"/>
      <c r="AB1412" s="3203">
        <v>1.0</v>
      </c>
      <c r="AC1412" s="1575" t="s">
        <v>55</v>
      </c>
      <c r="AD1412" s="1096" t="s">
        <v>3208</v>
      </c>
      <c r="AE1412" s="641"/>
      <c r="AF1412" s="650"/>
      <c r="AG1412" s="658"/>
      <c r="AH1412" s="1501"/>
    </row>
    <row r="1413" ht="15.75" customHeight="1">
      <c r="A1413" s="1501"/>
      <c r="B1413" s="1501"/>
      <c r="C1413" s="1501"/>
      <c r="D1413" s="621"/>
      <c r="E1413" s="623" t="s">
        <v>17277</v>
      </c>
      <c r="F1413" s="623" t="s">
        <v>19000</v>
      </c>
      <c r="G1413" s="623" t="s">
        <v>19001</v>
      </c>
      <c r="H1413" s="2162"/>
      <c r="I1413" s="2162"/>
      <c r="J1413" s="621"/>
      <c r="K1413" s="621"/>
      <c r="L1413" s="621"/>
      <c r="M1413" s="621"/>
      <c r="N1413" s="621"/>
      <c r="O1413" s="621"/>
      <c r="P1413" s="621"/>
      <c r="Q1413" s="621"/>
      <c r="R1413" s="621"/>
      <c r="S1413" s="621"/>
      <c r="T1413" s="621"/>
      <c r="U1413" s="621"/>
      <c r="V1413" s="621"/>
      <c r="W1413" s="621"/>
      <c r="X1413" s="621"/>
      <c r="Y1413" s="621"/>
      <c r="Z1413" s="621"/>
      <c r="AA1413" s="2683"/>
      <c r="AB1413" s="3203">
        <v>1.0</v>
      </c>
      <c r="AC1413" s="1575" t="s">
        <v>55</v>
      </c>
      <c r="AD1413" s="1096" t="s">
        <v>3208</v>
      </c>
      <c r="AE1413" s="3163" t="s">
        <v>19002</v>
      </c>
      <c r="AF1413" s="650"/>
      <c r="AG1413" s="658"/>
      <c r="AH1413" s="643" t="s">
        <v>19003</v>
      </c>
    </row>
    <row r="1414" ht="15.75" customHeight="1">
      <c r="A1414" s="1501"/>
      <c r="B1414" s="1501"/>
      <c r="C1414" s="1501"/>
      <c r="D1414" s="623" t="s">
        <v>17281</v>
      </c>
      <c r="E1414" s="623" t="s">
        <v>17282</v>
      </c>
      <c r="F1414" s="623" t="s">
        <v>19000</v>
      </c>
      <c r="G1414" s="623" t="s">
        <v>19004</v>
      </c>
      <c r="H1414" s="2162"/>
      <c r="I1414" s="2162"/>
      <c r="J1414" s="621"/>
      <c r="K1414" s="621"/>
      <c r="L1414" s="621"/>
      <c r="M1414" s="621"/>
      <c r="N1414" s="621"/>
      <c r="O1414" s="621"/>
      <c r="P1414" s="621"/>
      <c r="Q1414" s="621"/>
      <c r="R1414" s="621"/>
      <c r="S1414" s="621"/>
      <c r="T1414" s="621"/>
      <c r="U1414" s="621"/>
      <c r="V1414" s="621"/>
      <c r="W1414" s="621"/>
      <c r="X1414" s="621"/>
      <c r="Y1414" s="621"/>
      <c r="Z1414" s="621"/>
      <c r="AA1414" s="2683"/>
      <c r="AB1414" s="3203">
        <v>2.0</v>
      </c>
      <c r="AC1414" s="1575" t="s">
        <v>55</v>
      </c>
      <c r="AD1414" s="1096" t="s">
        <v>3208</v>
      </c>
      <c r="AE1414" s="641"/>
      <c r="AF1414" s="650"/>
      <c r="AG1414" s="658"/>
      <c r="AH1414" s="1501"/>
    </row>
    <row r="1415" ht="15.75" customHeight="1">
      <c r="A1415" s="1501"/>
      <c r="B1415" s="1501"/>
      <c r="C1415" s="1501"/>
      <c r="D1415" s="623" t="s">
        <v>3375</v>
      </c>
      <c r="E1415" s="623" t="s">
        <v>17286</v>
      </c>
      <c r="F1415" s="623" t="s">
        <v>18995</v>
      </c>
      <c r="G1415" s="623" t="s">
        <v>19005</v>
      </c>
      <c r="H1415" s="2162"/>
      <c r="I1415" s="2162"/>
      <c r="J1415" s="621"/>
      <c r="K1415" s="621"/>
      <c r="L1415" s="621"/>
      <c r="M1415" s="621"/>
      <c r="N1415" s="621"/>
      <c r="O1415" s="621"/>
      <c r="P1415" s="621"/>
      <c r="Q1415" s="621"/>
      <c r="R1415" s="621"/>
      <c r="S1415" s="621"/>
      <c r="T1415" s="621"/>
      <c r="U1415" s="621"/>
      <c r="V1415" s="621"/>
      <c r="W1415" s="621"/>
      <c r="X1415" s="621"/>
      <c r="Y1415" s="621"/>
      <c r="Z1415" s="621"/>
      <c r="AA1415" s="2683"/>
      <c r="AB1415" s="3203">
        <v>2.0</v>
      </c>
      <c r="AC1415" s="1575" t="s">
        <v>55</v>
      </c>
      <c r="AD1415" s="1096" t="s">
        <v>3208</v>
      </c>
      <c r="AE1415" s="641"/>
      <c r="AF1415" s="650" t="s">
        <v>19006</v>
      </c>
      <c r="AG1415" s="658"/>
      <c r="AH1415" s="1501"/>
    </row>
    <row r="1416" ht="15.75" customHeight="1">
      <c r="A1416" s="1501"/>
      <c r="B1416" s="1501"/>
      <c r="C1416" s="1501"/>
      <c r="D1416" s="654" t="s">
        <v>17288</v>
      </c>
      <c r="E1416" s="654" t="s">
        <v>17286</v>
      </c>
      <c r="F1416" s="654" t="s">
        <v>19000</v>
      </c>
      <c r="G1416" s="654" t="s">
        <v>19007</v>
      </c>
      <c r="H1416" s="2162"/>
      <c r="I1416" s="2162"/>
      <c r="J1416" s="621"/>
      <c r="K1416" s="621"/>
      <c r="L1416" s="621"/>
      <c r="M1416" s="621"/>
      <c r="N1416" s="621"/>
      <c r="O1416" s="621"/>
      <c r="P1416" s="621"/>
      <c r="Q1416" s="621"/>
      <c r="R1416" s="621"/>
      <c r="S1416" s="621"/>
      <c r="T1416" s="621"/>
      <c r="U1416" s="621"/>
      <c r="V1416" s="621"/>
      <c r="W1416" s="621"/>
      <c r="X1416" s="621"/>
      <c r="Y1416" s="621"/>
      <c r="Z1416" s="621"/>
      <c r="AA1416" s="2683"/>
      <c r="AB1416" s="3203">
        <v>1.0</v>
      </c>
      <c r="AC1416" s="1575" t="s">
        <v>55</v>
      </c>
      <c r="AD1416" s="1575" t="s">
        <v>3208</v>
      </c>
      <c r="AE1416" s="641"/>
      <c r="AF1416" s="650"/>
      <c r="AG1416" s="658"/>
      <c r="AH1416" s="1501"/>
    </row>
    <row r="1417" ht="15.75" customHeight="1">
      <c r="A1417" s="1501"/>
      <c r="B1417" s="1501"/>
      <c r="C1417" s="1501"/>
      <c r="D1417" s="654" t="s">
        <v>17290</v>
      </c>
      <c r="E1417" s="654" t="s">
        <v>17291</v>
      </c>
      <c r="F1417" s="654" t="s">
        <v>19000</v>
      </c>
      <c r="G1417" s="654" t="s">
        <v>19008</v>
      </c>
      <c r="H1417" s="2162"/>
      <c r="I1417" s="2162"/>
      <c r="J1417" s="621"/>
      <c r="K1417" s="621"/>
      <c r="L1417" s="621"/>
      <c r="M1417" s="621"/>
      <c r="N1417" s="621"/>
      <c r="O1417" s="621"/>
      <c r="P1417" s="621"/>
      <c r="Q1417" s="621"/>
      <c r="R1417" s="621"/>
      <c r="S1417" s="621"/>
      <c r="T1417" s="621"/>
      <c r="U1417" s="621"/>
      <c r="V1417" s="621"/>
      <c r="W1417" s="621"/>
      <c r="X1417" s="621"/>
      <c r="Y1417" s="621"/>
      <c r="Z1417" s="621"/>
      <c r="AA1417" s="2683"/>
      <c r="AB1417" s="3203">
        <v>1.0</v>
      </c>
      <c r="AC1417" s="1575" t="s">
        <v>55</v>
      </c>
      <c r="AD1417" s="1575" t="s">
        <v>3208</v>
      </c>
      <c r="AE1417" s="658"/>
      <c r="AF1417" s="650"/>
      <c r="AG1417" s="641"/>
      <c r="AH1417" s="1501"/>
    </row>
    <row r="1418" ht="15.75" customHeight="1">
      <c r="A1418" s="1501"/>
      <c r="B1418" s="1501"/>
      <c r="C1418" s="1501"/>
      <c r="D1418" s="654" t="s">
        <v>3940</v>
      </c>
      <c r="E1418" s="654" t="s">
        <v>17293</v>
      </c>
      <c r="F1418" s="654" t="s">
        <v>19000</v>
      </c>
      <c r="G1418" s="654" t="s">
        <v>19009</v>
      </c>
      <c r="H1418" s="2162"/>
      <c r="I1418" s="2162"/>
      <c r="J1418" s="621"/>
      <c r="K1418" s="621"/>
      <c r="L1418" s="621"/>
      <c r="M1418" s="621"/>
      <c r="N1418" s="621"/>
      <c r="O1418" s="621"/>
      <c r="P1418" s="621"/>
      <c r="Q1418" s="621"/>
      <c r="R1418" s="621"/>
      <c r="S1418" s="621"/>
      <c r="T1418" s="621"/>
      <c r="U1418" s="621"/>
      <c r="V1418" s="621"/>
      <c r="W1418" s="621"/>
      <c r="X1418" s="621"/>
      <c r="Y1418" s="621"/>
      <c r="Z1418" s="621"/>
      <c r="AA1418" s="2683"/>
      <c r="AB1418" s="3203">
        <v>2.0</v>
      </c>
      <c r="AC1418" s="1575" t="s">
        <v>55</v>
      </c>
      <c r="AD1418" s="1575" t="s">
        <v>3208</v>
      </c>
      <c r="AE1418" s="658"/>
      <c r="AF1418" s="650"/>
      <c r="AG1418" s="658"/>
      <c r="AH1418" s="1501"/>
    </row>
    <row r="1419" ht="15.75" customHeight="1">
      <c r="A1419" s="1501"/>
      <c r="B1419" s="1501"/>
      <c r="C1419" s="1501"/>
      <c r="D1419" s="654" t="s">
        <v>17295</v>
      </c>
      <c r="E1419" s="654" t="s">
        <v>17296</v>
      </c>
      <c r="F1419" s="654" t="s">
        <v>19000</v>
      </c>
      <c r="G1419" s="654" t="s">
        <v>19010</v>
      </c>
      <c r="H1419" s="2162"/>
      <c r="I1419" s="2162"/>
      <c r="J1419" s="621"/>
      <c r="K1419" s="621"/>
      <c r="L1419" s="621"/>
      <c r="M1419" s="621"/>
      <c r="N1419" s="621"/>
      <c r="O1419" s="621"/>
      <c r="P1419" s="621"/>
      <c r="Q1419" s="621"/>
      <c r="R1419" s="621"/>
      <c r="S1419" s="621"/>
      <c r="T1419" s="621"/>
      <c r="U1419" s="621"/>
      <c r="V1419" s="621"/>
      <c r="W1419" s="621"/>
      <c r="X1419" s="621"/>
      <c r="Y1419" s="621"/>
      <c r="Z1419" s="621"/>
      <c r="AA1419" s="2683"/>
      <c r="AB1419" s="3203">
        <v>1.0</v>
      </c>
      <c r="AC1419" s="1575" t="s">
        <v>55</v>
      </c>
      <c r="AD1419" s="1575" t="s">
        <v>3208</v>
      </c>
      <c r="AE1419" s="658"/>
      <c r="AF1419" s="650"/>
      <c r="AG1419" s="658"/>
      <c r="AH1419" s="1501"/>
    </row>
    <row r="1420" ht="15.75" customHeight="1">
      <c r="A1420" s="1501"/>
      <c r="B1420" s="1501"/>
      <c r="C1420" s="1501"/>
      <c r="D1420" s="1478" t="s">
        <v>3943</v>
      </c>
      <c r="E1420" s="654" t="s">
        <v>2018</v>
      </c>
      <c r="F1420" s="654" t="s">
        <v>19011</v>
      </c>
      <c r="G1420" s="654" t="s">
        <v>19012</v>
      </c>
      <c r="H1420" s="2162"/>
      <c r="I1420" s="2162"/>
      <c r="J1420" s="621"/>
      <c r="K1420" s="621"/>
      <c r="L1420" s="621"/>
      <c r="M1420" s="621"/>
      <c r="N1420" s="621"/>
      <c r="O1420" s="621"/>
      <c r="P1420" s="621"/>
      <c r="Q1420" s="621"/>
      <c r="R1420" s="621"/>
      <c r="S1420" s="621"/>
      <c r="T1420" s="621"/>
      <c r="U1420" s="621"/>
      <c r="V1420" s="621"/>
      <c r="W1420" s="621"/>
      <c r="X1420" s="621"/>
      <c r="Y1420" s="621"/>
      <c r="Z1420" s="621"/>
      <c r="AA1420" s="2683"/>
      <c r="AB1420" s="3203">
        <v>3.0</v>
      </c>
      <c r="AC1420" s="1575" t="s">
        <v>55</v>
      </c>
      <c r="AD1420" s="1575" t="s">
        <v>387</v>
      </c>
      <c r="AE1420" s="658"/>
      <c r="AF1420" s="650"/>
      <c r="AG1420" s="658"/>
      <c r="AH1420" s="1501"/>
    </row>
    <row r="1421" ht="15.75" customHeight="1">
      <c r="A1421" s="1501"/>
      <c r="B1421" s="1501"/>
      <c r="C1421" s="1501"/>
      <c r="D1421" s="1478" t="s">
        <v>19013</v>
      </c>
      <c r="E1421" s="654" t="s">
        <v>17326</v>
      </c>
      <c r="F1421" s="654" t="s">
        <v>19011</v>
      </c>
      <c r="G1421" s="654" t="s">
        <v>19014</v>
      </c>
      <c r="H1421" s="2162"/>
      <c r="I1421" s="2162"/>
      <c r="J1421" s="621"/>
      <c r="K1421" s="621"/>
      <c r="L1421" s="621"/>
      <c r="M1421" s="621"/>
      <c r="N1421" s="621"/>
      <c r="O1421" s="621"/>
      <c r="P1421" s="621"/>
      <c r="Q1421" s="621"/>
      <c r="R1421" s="621"/>
      <c r="S1421" s="621"/>
      <c r="T1421" s="621"/>
      <c r="U1421" s="621"/>
      <c r="V1421" s="621"/>
      <c r="W1421" s="621"/>
      <c r="X1421" s="621"/>
      <c r="Y1421" s="621"/>
      <c r="Z1421" s="621"/>
      <c r="AA1421" s="2683"/>
      <c r="AB1421" s="3203">
        <v>3.0</v>
      </c>
      <c r="AC1421" s="1575" t="s">
        <v>55</v>
      </c>
      <c r="AD1421" s="1575" t="s">
        <v>387</v>
      </c>
      <c r="AE1421" s="658"/>
      <c r="AF1421" s="650" t="s">
        <v>18874</v>
      </c>
      <c r="AG1421" s="658"/>
      <c r="AH1421" s="1501"/>
    </row>
    <row r="1422" ht="15.75" hidden="1" customHeight="1">
      <c r="A1422" s="1501"/>
      <c r="B1422" s="1501"/>
      <c r="C1422" s="1501"/>
      <c r="D1422" s="1478" t="s">
        <v>19015</v>
      </c>
      <c r="E1422" s="1478" t="s">
        <v>19016</v>
      </c>
      <c r="F1422" s="1478" t="s">
        <v>19017</v>
      </c>
      <c r="G1422" s="1478" t="s">
        <v>19018</v>
      </c>
      <c r="H1422" s="1125"/>
      <c r="I1422" s="1125"/>
      <c r="J1422" s="621"/>
      <c r="K1422" s="621"/>
      <c r="L1422" s="621"/>
      <c r="M1422" s="621"/>
      <c r="N1422" s="621"/>
      <c r="O1422" s="621"/>
      <c r="P1422" s="621"/>
      <c r="Q1422" s="621"/>
      <c r="R1422" s="621"/>
      <c r="S1422" s="621"/>
      <c r="T1422" s="621"/>
      <c r="U1422" s="621"/>
      <c r="V1422" s="621"/>
      <c r="W1422" s="621"/>
      <c r="X1422" s="621"/>
      <c r="Y1422" s="621"/>
      <c r="Z1422" s="621"/>
      <c r="AA1422" s="2683"/>
      <c r="AB1422" s="3203">
        <v>4.0</v>
      </c>
      <c r="AC1422" s="1575" t="s">
        <v>55</v>
      </c>
      <c r="AD1422" s="1575" t="s">
        <v>433</v>
      </c>
      <c r="AE1422" s="658"/>
      <c r="AF1422" s="658"/>
      <c r="AG1422" s="658"/>
      <c r="AH1422" s="1501"/>
    </row>
    <row r="1423" ht="15.75" hidden="1" customHeight="1">
      <c r="A1423" s="1501"/>
      <c r="B1423" s="1501"/>
      <c r="C1423" s="1501"/>
      <c r="D1423" s="1478" t="s">
        <v>19019</v>
      </c>
      <c r="E1423" s="1478" t="s">
        <v>19020</v>
      </c>
      <c r="F1423" s="1478" t="s">
        <v>19017</v>
      </c>
      <c r="G1423" s="1478" t="s">
        <v>19021</v>
      </c>
      <c r="H1423" s="1125"/>
      <c r="I1423" s="1125"/>
      <c r="J1423" s="621"/>
      <c r="K1423" s="621"/>
      <c r="L1423" s="621"/>
      <c r="M1423" s="621"/>
      <c r="N1423" s="621"/>
      <c r="O1423" s="621"/>
      <c r="P1423" s="621"/>
      <c r="Q1423" s="621"/>
      <c r="R1423" s="621"/>
      <c r="S1423" s="621"/>
      <c r="T1423" s="621"/>
      <c r="U1423" s="621"/>
      <c r="V1423" s="621"/>
      <c r="W1423" s="621"/>
      <c r="X1423" s="621"/>
      <c r="Y1423" s="621"/>
      <c r="Z1423" s="621"/>
      <c r="AA1423" s="2683"/>
      <c r="AB1423" s="3203">
        <v>4.0</v>
      </c>
      <c r="AC1423" s="1575" t="s">
        <v>55</v>
      </c>
      <c r="AD1423" s="1575" t="s">
        <v>433</v>
      </c>
      <c r="AE1423" s="658"/>
      <c r="AF1423" s="658"/>
      <c r="AG1423" s="658"/>
      <c r="AH1423" s="1501"/>
    </row>
    <row r="1424" ht="15.75" hidden="1" customHeight="1">
      <c r="A1424" s="1501"/>
      <c r="B1424" s="1501"/>
      <c r="C1424" s="1501"/>
      <c r="D1424" s="1478" t="s">
        <v>19022</v>
      </c>
      <c r="E1424" s="1478" t="s">
        <v>19023</v>
      </c>
      <c r="F1424" s="1478" t="s">
        <v>19024</v>
      </c>
      <c r="G1424" s="1478" t="s">
        <v>19025</v>
      </c>
      <c r="H1424" s="1125"/>
      <c r="I1424" s="1125"/>
      <c r="J1424" s="621"/>
      <c r="K1424" s="621"/>
      <c r="L1424" s="621"/>
      <c r="M1424" s="621"/>
      <c r="N1424" s="621"/>
      <c r="O1424" s="621"/>
      <c r="P1424" s="621"/>
      <c r="Q1424" s="621"/>
      <c r="R1424" s="621"/>
      <c r="S1424" s="621"/>
      <c r="T1424" s="621"/>
      <c r="U1424" s="621"/>
      <c r="V1424" s="621"/>
      <c r="W1424" s="621"/>
      <c r="X1424" s="621"/>
      <c r="Y1424" s="621"/>
      <c r="Z1424" s="621"/>
      <c r="AA1424" s="2683"/>
      <c r="AB1424" s="3203">
        <v>4.0</v>
      </c>
      <c r="AC1424" s="1575" t="s">
        <v>55</v>
      </c>
      <c r="AD1424" s="1575" t="s">
        <v>433</v>
      </c>
      <c r="AE1424" s="658"/>
      <c r="AF1424" s="650" t="s">
        <v>19026</v>
      </c>
      <c r="AG1424" s="658"/>
      <c r="AH1424" s="1501"/>
    </row>
    <row r="1425" ht="15.75" hidden="1" customHeight="1">
      <c r="A1425" s="1501"/>
      <c r="B1425" s="1501"/>
      <c r="C1425" s="1501"/>
      <c r="D1425" s="1500"/>
      <c r="E1425" s="1478" t="s">
        <v>19027</v>
      </c>
      <c r="F1425" s="1478" t="s">
        <v>19024</v>
      </c>
      <c r="G1425" s="1478" t="s">
        <v>19028</v>
      </c>
      <c r="H1425" s="1125"/>
      <c r="I1425" s="1125"/>
      <c r="J1425" s="621"/>
      <c r="K1425" s="621"/>
      <c r="L1425" s="621"/>
      <c r="M1425" s="621"/>
      <c r="N1425" s="621"/>
      <c r="O1425" s="621"/>
      <c r="P1425" s="621"/>
      <c r="Q1425" s="621"/>
      <c r="R1425" s="621"/>
      <c r="S1425" s="621"/>
      <c r="T1425" s="621"/>
      <c r="U1425" s="621"/>
      <c r="V1425" s="621"/>
      <c r="W1425" s="621"/>
      <c r="X1425" s="621"/>
      <c r="Y1425" s="621"/>
      <c r="Z1425" s="621"/>
      <c r="AA1425" s="2683"/>
      <c r="AB1425" s="3203">
        <v>4.0</v>
      </c>
      <c r="AC1425" s="1575" t="s">
        <v>55</v>
      </c>
      <c r="AD1425" s="1575" t="s">
        <v>433</v>
      </c>
      <c r="AE1425" s="658"/>
      <c r="AF1425" s="658"/>
      <c r="AG1425" s="658"/>
      <c r="AH1425" s="1501"/>
    </row>
    <row r="1426" ht="15.75" customHeight="1">
      <c r="A1426" s="1501"/>
      <c r="B1426" s="1501"/>
      <c r="C1426" s="1478" t="s">
        <v>19029</v>
      </c>
      <c r="D1426" s="1500"/>
      <c r="E1426" s="1478"/>
      <c r="F1426" s="1478"/>
      <c r="G1426" s="1478"/>
      <c r="H1426" s="1505" t="s">
        <v>94</v>
      </c>
      <c r="I1426" s="1505" t="s">
        <v>94</v>
      </c>
      <c r="J1426" s="641"/>
      <c r="K1426" s="621"/>
      <c r="L1426" s="621"/>
      <c r="M1426" s="621"/>
      <c r="N1426" s="621"/>
      <c r="O1426" s="621"/>
      <c r="P1426" s="621"/>
      <c r="Q1426" s="621"/>
      <c r="R1426" s="621"/>
      <c r="S1426" s="621"/>
      <c r="T1426" s="621"/>
      <c r="U1426" s="621"/>
      <c r="V1426" s="621"/>
      <c r="W1426" s="621"/>
      <c r="X1426" s="621"/>
      <c r="Y1426" s="621"/>
      <c r="Z1426" s="621"/>
      <c r="AA1426" s="2683"/>
      <c r="AB1426" s="3123" t="s">
        <v>94</v>
      </c>
      <c r="AC1426" s="1803" t="s">
        <v>55</v>
      </c>
      <c r="AD1426" s="1803" t="s">
        <v>433</v>
      </c>
      <c r="AE1426" s="658"/>
      <c r="AF1426" s="650"/>
      <c r="AG1426" s="658"/>
      <c r="AH1426" s="1501"/>
    </row>
    <row r="1427" ht="15.75" customHeight="1">
      <c r="A1427" s="1501"/>
      <c r="B1427" s="1501"/>
      <c r="C1427" s="1500"/>
      <c r="D1427" s="1500" t="s">
        <v>17197</v>
      </c>
      <c r="E1427" s="1478" t="s">
        <v>17194</v>
      </c>
      <c r="F1427" s="1478" t="s">
        <v>17198</v>
      </c>
      <c r="G1427" s="1478" t="s">
        <v>17199</v>
      </c>
      <c r="H1427" s="2162"/>
      <c r="I1427" s="2162"/>
      <c r="J1427" s="641"/>
      <c r="K1427" s="641"/>
      <c r="L1427" s="621"/>
      <c r="M1427" s="621"/>
      <c r="N1427" s="621"/>
      <c r="O1427" s="621"/>
      <c r="P1427" s="621"/>
      <c r="Q1427" s="621"/>
      <c r="R1427" s="621"/>
      <c r="S1427" s="621"/>
      <c r="T1427" s="621"/>
      <c r="U1427" s="621"/>
      <c r="V1427" s="621"/>
      <c r="W1427" s="621"/>
      <c r="X1427" s="621"/>
      <c r="Y1427" s="621"/>
      <c r="Z1427" s="621"/>
      <c r="AA1427" s="2683"/>
      <c r="AB1427" s="3123">
        <v>1.0</v>
      </c>
      <c r="AC1427" s="1803" t="s">
        <v>55</v>
      </c>
      <c r="AD1427" s="1803" t="s">
        <v>3049</v>
      </c>
      <c r="AE1427" s="658"/>
      <c r="AF1427" s="642"/>
      <c r="AG1427" s="658"/>
      <c r="AH1427" s="1501"/>
    </row>
    <row r="1428" ht="15.75" hidden="1" customHeight="1">
      <c r="A1428" s="1501"/>
      <c r="B1428" s="1501"/>
      <c r="C1428" s="1500"/>
      <c r="D1428" s="1500" t="s">
        <v>3968</v>
      </c>
      <c r="E1428" s="1478" t="s">
        <v>17194</v>
      </c>
      <c r="F1428" s="1478" t="s">
        <v>17200</v>
      </c>
      <c r="G1428" s="1478" t="s">
        <v>17199</v>
      </c>
      <c r="H1428" s="1125"/>
      <c r="I1428" s="1125"/>
      <c r="J1428" s="641"/>
      <c r="K1428" s="641"/>
      <c r="L1428" s="621"/>
      <c r="M1428" s="621"/>
      <c r="N1428" s="621"/>
      <c r="O1428" s="621"/>
      <c r="P1428" s="621"/>
      <c r="Q1428" s="621"/>
      <c r="R1428" s="621"/>
      <c r="S1428" s="621"/>
      <c r="T1428" s="621"/>
      <c r="U1428" s="621"/>
      <c r="V1428" s="621"/>
      <c r="W1428" s="621"/>
      <c r="X1428" s="621"/>
      <c r="Y1428" s="621"/>
      <c r="Z1428" s="621"/>
      <c r="AA1428" s="2683"/>
      <c r="AB1428" s="3123">
        <v>4.0</v>
      </c>
      <c r="AC1428" s="1803" t="s">
        <v>55</v>
      </c>
      <c r="AD1428" s="1803" t="s">
        <v>3049</v>
      </c>
      <c r="AE1428" s="658"/>
      <c r="AF1428" s="658"/>
      <c r="AG1428" s="658"/>
      <c r="AH1428" s="1501"/>
    </row>
    <row r="1429" ht="15.75" hidden="1" customHeight="1">
      <c r="A1429" s="1501"/>
      <c r="B1429" s="1501"/>
      <c r="C1429" s="1500"/>
      <c r="D1429" s="1500" t="s">
        <v>17201</v>
      </c>
      <c r="E1429" s="1478" t="s">
        <v>17194</v>
      </c>
      <c r="F1429" s="1478" t="s">
        <v>17202</v>
      </c>
      <c r="G1429" s="1478" t="s">
        <v>17203</v>
      </c>
      <c r="H1429" s="1125"/>
      <c r="I1429" s="1125"/>
      <c r="J1429" s="641"/>
      <c r="K1429" s="641"/>
      <c r="L1429" s="621"/>
      <c r="M1429" s="621"/>
      <c r="N1429" s="621"/>
      <c r="O1429" s="621"/>
      <c r="P1429" s="621"/>
      <c r="Q1429" s="621"/>
      <c r="R1429" s="621"/>
      <c r="S1429" s="621"/>
      <c r="T1429" s="621"/>
      <c r="U1429" s="621"/>
      <c r="V1429" s="621"/>
      <c r="W1429" s="621"/>
      <c r="X1429" s="621"/>
      <c r="Y1429" s="621"/>
      <c r="Z1429" s="621"/>
      <c r="AA1429" s="2683"/>
      <c r="AB1429" s="3123">
        <v>4.0</v>
      </c>
      <c r="AC1429" s="1803" t="s">
        <v>55</v>
      </c>
      <c r="AD1429" s="1803" t="s">
        <v>3049</v>
      </c>
      <c r="AE1429" s="658"/>
      <c r="AF1429" s="658"/>
      <c r="AG1429" s="658"/>
      <c r="AH1429" s="1501"/>
    </row>
    <row r="1430" ht="15.75" hidden="1" customHeight="1">
      <c r="A1430" s="1501"/>
      <c r="B1430" s="1501"/>
      <c r="C1430" s="1500"/>
      <c r="D1430" s="1500" t="s">
        <v>17204</v>
      </c>
      <c r="E1430" s="1478" t="s">
        <v>3400</v>
      </c>
      <c r="F1430" s="1478" t="s">
        <v>17205</v>
      </c>
      <c r="G1430" s="1478" t="s">
        <v>17206</v>
      </c>
      <c r="H1430" s="1125"/>
      <c r="I1430" s="1125"/>
      <c r="J1430" s="641"/>
      <c r="K1430" s="641"/>
      <c r="L1430" s="621"/>
      <c r="M1430" s="621"/>
      <c r="N1430" s="621"/>
      <c r="O1430" s="621"/>
      <c r="P1430" s="621"/>
      <c r="Q1430" s="621"/>
      <c r="R1430" s="621"/>
      <c r="S1430" s="621"/>
      <c r="T1430" s="621"/>
      <c r="U1430" s="621"/>
      <c r="V1430" s="621"/>
      <c r="W1430" s="621"/>
      <c r="X1430" s="621"/>
      <c r="Y1430" s="621"/>
      <c r="Z1430" s="621"/>
      <c r="AA1430" s="2683"/>
      <c r="AB1430" s="3123">
        <v>4.0</v>
      </c>
      <c r="AC1430" s="1803" t="s">
        <v>55</v>
      </c>
      <c r="AD1430" s="1803" t="s">
        <v>3049</v>
      </c>
      <c r="AE1430" s="641"/>
      <c r="AF1430" s="658"/>
      <c r="AG1430" s="658"/>
      <c r="AH1430" s="1501"/>
    </row>
    <row r="1431" ht="15.75" hidden="1" customHeight="1">
      <c r="A1431" s="1501"/>
      <c r="B1431" s="1501"/>
      <c r="C1431" s="1500"/>
      <c r="D1431" s="1500" t="s">
        <v>17207</v>
      </c>
      <c r="E1431" s="1478" t="s">
        <v>17194</v>
      </c>
      <c r="F1431" s="1478" t="s">
        <v>17208</v>
      </c>
      <c r="G1431" s="1478" t="s">
        <v>17209</v>
      </c>
      <c r="H1431" s="1125"/>
      <c r="I1431" s="1125"/>
      <c r="J1431" s="641"/>
      <c r="K1431" s="641"/>
      <c r="L1431" s="621"/>
      <c r="M1431" s="621"/>
      <c r="N1431" s="621"/>
      <c r="O1431" s="621"/>
      <c r="P1431" s="621"/>
      <c r="Q1431" s="621"/>
      <c r="R1431" s="621"/>
      <c r="S1431" s="621"/>
      <c r="T1431" s="621"/>
      <c r="U1431" s="621"/>
      <c r="V1431" s="621"/>
      <c r="W1431" s="621"/>
      <c r="X1431" s="621"/>
      <c r="Y1431" s="621"/>
      <c r="Z1431" s="621"/>
      <c r="AA1431" s="2683"/>
      <c r="AB1431" s="3123">
        <v>4.0</v>
      </c>
      <c r="AC1431" s="1803" t="s">
        <v>55</v>
      </c>
      <c r="AD1431" s="1803" t="s">
        <v>3049</v>
      </c>
      <c r="AE1431" s="641"/>
      <c r="AF1431" s="658"/>
      <c r="AG1431" s="658"/>
      <c r="AH1431" s="1501"/>
    </row>
    <row r="1432" ht="15.75" hidden="1" customHeight="1">
      <c r="A1432" s="1501"/>
      <c r="B1432" s="1501"/>
      <c r="C1432" s="1500"/>
      <c r="D1432" s="1500" t="s">
        <v>17210</v>
      </c>
      <c r="E1432" s="1478" t="s">
        <v>17194</v>
      </c>
      <c r="F1432" s="1478" t="s">
        <v>17211</v>
      </c>
      <c r="G1432" s="1478" t="s">
        <v>17209</v>
      </c>
      <c r="H1432" s="1125"/>
      <c r="I1432" s="1125"/>
      <c r="J1432" s="641"/>
      <c r="K1432" s="641"/>
      <c r="L1432" s="621"/>
      <c r="M1432" s="621"/>
      <c r="N1432" s="621"/>
      <c r="O1432" s="621"/>
      <c r="P1432" s="621"/>
      <c r="Q1432" s="621"/>
      <c r="R1432" s="621"/>
      <c r="S1432" s="621"/>
      <c r="T1432" s="621"/>
      <c r="U1432" s="621"/>
      <c r="V1432" s="621"/>
      <c r="W1432" s="621"/>
      <c r="X1432" s="621"/>
      <c r="Y1432" s="621"/>
      <c r="Z1432" s="621"/>
      <c r="AA1432" s="2683"/>
      <c r="AB1432" s="3123">
        <v>4.0</v>
      </c>
      <c r="AC1432" s="1803" t="s">
        <v>55</v>
      </c>
      <c r="AD1432" s="1803" t="s">
        <v>3049</v>
      </c>
      <c r="AE1432" s="658"/>
      <c r="AF1432" s="658"/>
      <c r="AG1432" s="658"/>
      <c r="AH1432" s="1501"/>
    </row>
    <row r="1433" ht="15.75" customHeight="1">
      <c r="A1433" s="1501"/>
      <c r="B1433" s="1501"/>
      <c r="C1433" s="1501" t="s">
        <v>19030</v>
      </c>
      <c r="D1433" s="654" t="s">
        <v>5149</v>
      </c>
      <c r="E1433" s="654" t="s">
        <v>3400</v>
      </c>
      <c r="F1433" s="654" t="s">
        <v>19031</v>
      </c>
      <c r="G1433" s="654" t="s">
        <v>19032</v>
      </c>
      <c r="H1433" s="2162"/>
      <c r="I1433" s="2162"/>
      <c r="J1433" s="621"/>
      <c r="K1433" s="621"/>
      <c r="L1433" s="621"/>
      <c r="M1433" s="621"/>
      <c r="N1433" s="621"/>
      <c r="O1433" s="621"/>
      <c r="P1433" s="621"/>
      <c r="Q1433" s="621"/>
      <c r="R1433" s="621"/>
      <c r="S1433" s="621"/>
      <c r="T1433" s="621"/>
      <c r="U1433" s="621"/>
      <c r="V1433" s="621"/>
      <c r="W1433" s="621"/>
      <c r="X1433" s="621"/>
      <c r="Y1433" s="621"/>
      <c r="Z1433" s="621"/>
      <c r="AA1433" s="2683"/>
      <c r="AB1433" s="3203">
        <v>3.0</v>
      </c>
      <c r="AC1433" s="1575" t="s">
        <v>55</v>
      </c>
      <c r="AD1433" s="1575" t="s">
        <v>6551</v>
      </c>
      <c r="AE1433" s="658"/>
      <c r="AF1433" s="650"/>
      <c r="AG1433" s="658"/>
      <c r="AH1433" s="1501"/>
    </row>
    <row r="1434" ht="15.75" customHeight="1">
      <c r="A1434" s="1501"/>
      <c r="B1434" s="1501"/>
      <c r="C1434" s="1501"/>
      <c r="D1434" s="1501"/>
      <c r="E1434" s="654" t="s">
        <v>1366</v>
      </c>
      <c r="F1434" s="654" t="s">
        <v>19033</v>
      </c>
      <c r="G1434" s="654" t="s">
        <v>19034</v>
      </c>
      <c r="H1434" s="2162"/>
      <c r="I1434" s="2162"/>
      <c r="J1434" s="621"/>
      <c r="K1434" s="621"/>
      <c r="L1434" s="621"/>
      <c r="M1434" s="621"/>
      <c r="N1434" s="621"/>
      <c r="O1434" s="621"/>
      <c r="P1434" s="621"/>
      <c r="Q1434" s="621"/>
      <c r="R1434" s="621"/>
      <c r="S1434" s="621"/>
      <c r="T1434" s="621"/>
      <c r="U1434" s="621"/>
      <c r="V1434" s="621"/>
      <c r="W1434" s="621"/>
      <c r="X1434" s="621"/>
      <c r="Y1434" s="621"/>
      <c r="Z1434" s="621"/>
      <c r="AA1434" s="2683"/>
      <c r="AB1434" s="3203">
        <v>3.0</v>
      </c>
      <c r="AC1434" s="1575" t="s">
        <v>55</v>
      </c>
      <c r="AD1434" s="1575" t="s">
        <v>6551</v>
      </c>
      <c r="AE1434" s="658"/>
      <c r="AF1434" s="650"/>
      <c r="AG1434" s="658"/>
      <c r="AH1434" s="1501"/>
    </row>
    <row r="1435" ht="15.75" customHeight="1">
      <c r="A1435" s="1501"/>
      <c r="B1435" s="1501"/>
      <c r="C1435" s="1501" t="s">
        <v>19035</v>
      </c>
      <c r="D1435" s="1501"/>
      <c r="E1435" s="654"/>
      <c r="F1435" s="654"/>
      <c r="G1435" s="654"/>
      <c r="H1435" s="882" t="s">
        <v>94</v>
      </c>
      <c r="I1435" s="882" t="s">
        <v>94</v>
      </c>
      <c r="J1435" s="621"/>
      <c r="K1435" s="621"/>
      <c r="L1435" s="621"/>
      <c r="M1435" s="621"/>
      <c r="N1435" s="621"/>
      <c r="O1435" s="621"/>
      <c r="P1435" s="621"/>
      <c r="Q1435" s="621"/>
      <c r="R1435" s="621"/>
      <c r="S1435" s="621"/>
      <c r="T1435" s="621"/>
      <c r="U1435" s="621"/>
      <c r="V1435" s="621"/>
      <c r="W1435" s="621"/>
      <c r="X1435" s="621"/>
      <c r="Y1435" s="621"/>
      <c r="Z1435" s="621"/>
      <c r="AA1435" s="2683"/>
      <c r="AB1435" s="3203" t="s">
        <v>94</v>
      </c>
      <c r="AC1435" s="1575" t="s">
        <v>55</v>
      </c>
      <c r="AD1435" s="1575" t="s">
        <v>6551</v>
      </c>
      <c r="AE1435" s="641"/>
      <c r="AF1435" s="650"/>
      <c r="AG1435" s="658"/>
      <c r="AH1435" s="1501"/>
    </row>
    <row r="1436" ht="15.75" customHeight="1">
      <c r="A1436" s="1501"/>
      <c r="B1436" s="1501"/>
      <c r="C1436" s="1501"/>
      <c r="D1436" s="654" t="s">
        <v>19036</v>
      </c>
      <c r="E1436" s="654" t="s">
        <v>17262</v>
      </c>
      <c r="F1436" s="654" t="s">
        <v>19037</v>
      </c>
      <c r="G1436" s="654" t="s">
        <v>19038</v>
      </c>
      <c r="H1436" s="2162"/>
      <c r="I1436" s="2162"/>
      <c r="J1436" s="621"/>
      <c r="K1436" s="621"/>
      <c r="L1436" s="621"/>
      <c r="M1436" s="621"/>
      <c r="N1436" s="621"/>
      <c r="O1436" s="621"/>
      <c r="P1436" s="621"/>
      <c r="Q1436" s="621"/>
      <c r="R1436" s="621"/>
      <c r="S1436" s="621"/>
      <c r="T1436" s="621"/>
      <c r="U1436" s="621"/>
      <c r="V1436" s="621"/>
      <c r="W1436" s="621"/>
      <c r="X1436" s="621"/>
      <c r="Y1436" s="621"/>
      <c r="Z1436" s="621"/>
      <c r="AA1436" s="2683"/>
      <c r="AB1436" s="3203">
        <v>3.0</v>
      </c>
      <c r="AC1436" s="1575" t="s">
        <v>55</v>
      </c>
      <c r="AD1436" s="1575" t="s">
        <v>3101</v>
      </c>
      <c r="AE1436" s="1512"/>
      <c r="AF1436" s="650"/>
      <c r="AG1436" s="658"/>
      <c r="AH1436" s="1501"/>
    </row>
    <row r="1437" ht="15.75" customHeight="1">
      <c r="A1437" s="1501"/>
      <c r="B1437" s="1501"/>
      <c r="C1437" s="1501"/>
      <c r="D1437" s="1501"/>
      <c r="E1437" s="654" t="s">
        <v>19039</v>
      </c>
      <c r="F1437" s="654" t="s">
        <v>19037</v>
      </c>
      <c r="G1437" s="654" t="s">
        <v>19038</v>
      </c>
      <c r="H1437" s="2162"/>
      <c r="I1437" s="2162"/>
      <c r="J1437" s="621"/>
      <c r="K1437" s="621"/>
      <c r="L1437" s="621"/>
      <c r="M1437" s="621"/>
      <c r="N1437" s="621"/>
      <c r="O1437" s="621"/>
      <c r="P1437" s="621"/>
      <c r="Q1437" s="621"/>
      <c r="R1437" s="621"/>
      <c r="S1437" s="621"/>
      <c r="T1437" s="621"/>
      <c r="U1437" s="621"/>
      <c r="V1437" s="621"/>
      <c r="W1437" s="621"/>
      <c r="X1437" s="621"/>
      <c r="Y1437" s="621"/>
      <c r="Z1437" s="621"/>
      <c r="AA1437" s="2683"/>
      <c r="AB1437" s="3203">
        <v>2.0</v>
      </c>
      <c r="AC1437" s="1575" t="s">
        <v>55</v>
      </c>
      <c r="AD1437" s="1575" t="s">
        <v>3101</v>
      </c>
      <c r="AE1437" s="658"/>
      <c r="AF1437" s="650"/>
      <c r="AG1437" s="658"/>
      <c r="AH1437" s="1501"/>
    </row>
    <row r="1438" ht="15.75" hidden="1" customHeight="1">
      <c r="A1438" s="1501"/>
      <c r="B1438" s="1501"/>
      <c r="C1438" s="1501"/>
      <c r="D1438" s="1501"/>
      <c r="E1438" s="654" t="s">
        <v>19040</v>
      </c>
      <c r="F1438" s="654" t="s">
        <v>19037</v>
      </c>
      <c r="G1438" s="654" t="s">
        <v>19038</v>
      </c>
      <c r="H1438" s="1125"/>
      <c r="I1438" s="1125"/>
      <c r="J1438" s="621"/>
      <c r="K1438" s="621"/>
      <c r="L1438" s="621"/>
      <c r="M1438" s="621"/>
      <c r="N1438" s="621"/>
      <c r="O1438" s="621"/>
      <c r="P1438" s="621"/>
      <c r="Q1438" s="621"/>
      <c r="R1438" s="621"/>
      <c r="S1438" s="621"/>
      <c r="T1438" s="621"/>
      <c r="U1438" s="621"/>
      <c r="V1438" s="621"/>
      <c r="W1438" s="621"/>
      <c r="X1438" s="621"/>
      <c r="Y1438" s="621"/>
      <c r="Z1438" s="621"/>
      <c r="AA1438" s="2683"/>
      <c r="AB1438" s="3203">
        <v>4.0</v>
      </c>
      <c r="AC1438" s="1575" t="s">
        <v>55</v>
      </c>
      <c r="AD1438" s="1575" t="s">
        <v>3101</v>
      </c>
      <c r="AE1438" s="658"/>
      <c r="AF1438" s="658"/>
      <c r="AG1438" s="658"/>
      <c r="AH1438" s="1501"/>
    </row>
    <row r="1439" ht="15.75" customHeight="1">
      <c r="A1439" s="1501"/>
      <c r="B1439" s="1501"/>
      <c r="C1439" s="1501"/>
      <c r="D1439" s="654" t="s">
        <v>19041</v>
      </c>
      <c r="E1439" s="654"/>
      <c r="F1439" s="654"/>
      <c r="G1439" s="654"/>
      <c r="H1439" s="882" t="s">
        <v>94</v>
      </c>
      <c r="I1439" s="882" t="s">
        <v>94</v>
      </c>
      <c r="J1439" s="621"/>
      <c r="K1439" s="621"/>
      <c r="L1439" s="621"/>
      <c r="M1439" s="621"/>
      <c r="N1439" s="621"/>
      <c r="O1439" s="621"/>
      <c r="P1439" s="621"/>
      <c r="Q1439" s="621"/>
      <c r="R1439" s="621"/>
      <c r="S1439" s="621"/>
      <c r="T1439" s="621"/>
      <c r="U1439" s="621"/>
      <c r="V1439" s="621"/>
      <c r="W1439" s="621"/>
      <c r="X1439" s="621"/>
      <c r="Y1439" s="621"/>
      <c r="Z1439" s="621"/>
      <c r="AA1439" s="2683"/>
      <c r="AB1439" s="3203" t="s">
        <v>94</v>
      </c>
      <c r="AC1439" s="1575" t="s">
        <v>55</v>
      </c>
      <c r="AD1439" s="1575" t="s">
        <v>433</v>
      </c>
      <c r="AE1439" s="658"/>
      <c r="AF1439" s="650"/>
      <c r="AG1439" s="658"/>
      <c r="AH1439" s="1501"/>
    </row>
    <row r="1440" ht="15.75" hidden="1" customHeight="1">
      <c r="A1440" s="1501"/>
      <c r="B1440" s="1501"/>
      <c r="C1440" s="1501"/>
      <c r="D1440" s="1501"/>
      <c r="E1440" s="654" t="s">
        <v>3400</v>
      </c>
      <c r="F1440" s="654" t="s">
        <v>19037</v>
      </c>
      <c r="G1440" s="654" t="s">
        <v>17216</v>
      </c>
      <c r="H1440" s="1125"/>
      <c r="I1440" s="1125"/>
      <c r="J1440" s="621"/>
      <c r="K1440" s="621"/>
      <c r="L1440" s="621"/>
      <c r="M1440" s="621"/>
      <c r="N1440" s="621"/>
      <c r="O1440" s="621"/>
      <c r="P1440" s="621"/>
      <c r="Q1440" s="621"/>
      <c r="R1440" s="621"/>
      <c r="S1440" s="621"/>
      <c r="T1440" s="621"/>
      <c r="U1440" s="621"/>
      <c r="V1440" s="621"/>
      <c r="W1440" s="621"/>
      <c r="X1440" s="621"/>
      <c r="Y1440" s="621"/>
      <c r="Z1440" s="621"/>
      <c r="AA1440" s="2683"/>
      <c r="AB1440" s="3203">
        <v>4.0</v>
      </c>
      <c r="AC1440" s="1575" t="s">
        <v>55</v>
      </c>
      <c r="AD1440" s="1575" t="s">
        <v>3101</v>
      </c>
      <c r="AE1440" s="658"/>
      <c r="AF1440" s="658"/>
      <c r="AG1440" s="658"/>
      <c r="AH1440" s="1501"/>
    </row>
    <row r="1441" ht="15.75" hidden="1" customHeight="1">
      <c r="A1441" s="1501"/>
      <c r="B1441" s="1501"/>
      <c r="C1441" s="1501"/>
      <c r="D1441" s="1501"/>
      <c r="E1441" s="654" t="s">
        <v>1366</v>
      </c>
      <c r="F1441" s="654" t="s">
        <v>19037</v>
      </c>
      <c r="G1441" s="654" t="s">
        <v>17216</v>
      </c>
      <c r="H1441" s="1125"/>
      <c r="I1441" s="1125"/>
      <c r="J1441" s="621"/>
      <c r="K1441" s="621"/>
      <c r="L1441" s="621"/>
      <c r="M1441" s="621"/>
      <c r="N1441" s="621"/>
      <c r="O1441" s="621"/>
      <c r="P1441" s="621"/>
      <c r="Q1441" s="621"/>
      <c r="R1441" s="621"/>
      <c r="S1441" s="621"/>
      <c r="T1441" s="621"/>
      <c r="U1441" s="621"/>
      <c r="V1441" s="621"/>
      <c r="W1441" s="621"/>
      <c r="X1441" s="621"/>
      <c r="Y1441" s="621"/>
      <c r="Z1441" s="621"/>
      <c r="AA1441" s="2683"/>
      <c r="AB1441" s="3203">
        <v>4.0</v>
      </c>
      <c r="AC1441" s="1575" t="s">
        <v>55</v>
      </c>
      <c r="AD1441" s="1575" t="s">
        <v>3101</v>
      </c>
      <c r="AE1441" s="658"/>
      <c r="AF1441" s="658"/>
      <c r="AG1441" s="658"/>
      <c r="AH1441" s="1501"/>
    </row>
    <row r="1442" ht="15.75" customHeight="1">
      <c r="A1442" s="1501"/>
      <c r="B1442" s="1501"/>
      <c r="C1442" s="621"/>
      <c r="D1442" s="1501"/>
      <c r="E1442" s="654" t="s">
        <v>3411</v>
      </c>
      <c r="F1442" s="654" t="s">
        <v>19037</v>
      </c>
      <c r="G1442" s="654" t="s">
        <v>17216</v>
      </c>
      <c r="H1442" s="2162"/>
      <c r="I1442" s="2162"/>
      <c r="J1442" s="621"/>
      <c r="K1442" s="621"/>
      <c r="L1442" s="621"/>
      <c r="M1442" s="621"/>
      <c r="N1442" s="621"/>
      <c r="O1442" s="621"/>
      <c r="P1442" s="621"/>
      <c r="Q1442" s="621"/>
      <c r="R1442" s="621"/>
      <c r="S1442" s="621"/>
      <c r="T1442" s="621"/>
      <c r="U1442" s="621"/>
      <c r="V1442" s="621"/>
      <c r="W1442" s="621"/>
      <c r="X1442" s="621"/>
      <c r="Y1442" s="621"/>
      <c r="Z1442" s="621"/>
      <c r="AA1442" s="2683"/>
      <c r="AB1442" s="3203">
        <v>2.0</v>
      </c>
      <c r="AC1442" s="1575" t="s">
        <v>55</v>
      </c>
      <c r="AD1442" s="1575" t="s">
        <v>3101</v>
      </c>
      <c r="AE1442" s="641"/>
      <c r="AF1442" s="642"/>
      <c r="AG1442" s="641"/>
      <c r="AH1442" s="1501"/>
    </row>
    <row r="1443" ht="15.75" customHeight="1">
      <c r="A1443" s="1501"/>
      <c r="B1443" s="1501"/>
      <c r="C1443" s="1501"/>
      <c r="D1443" s="1501"/>
      <c r="E1443" s="654" t="s">
        <v>2018</v>
      </c>
      <c r="F1443" s="654" t="s">
        <v>19037</v>
      </c>
      <c r="G1443" s="623" t="s">
        <v>17216</v>
      </c>
      <c r="H1443" s="2162"/>
      <c r="I1443" s="2162"/>
      <c r="J1443" s="621"/>
      <c r="K1443" s="621"/>
      <c r="L1443" s="621"/>
      <c r="M1443" s="621"/>
      <c r="N1443" s="621"/>
      <c r="O1443" s="621"/>
      <c r="P1443" s="621"/>
      <c r="Q1443" s="621"/>
      <c r="R1443" s="621"/>
      <c r="S1443" s="621"/>
      <c r="T1443" s="621"/>
      <c r="U1443" s="621"/>
      <c r="V1443" s="621"/>
      <c r="W1443" s="621"/>
      <c r="X1443" s="621"/>
      <c r="Y1443" s="621"/>
      <c r="Z1443" s="621"/>
      <c r="AA1443" s="2683"/>
      <c r="AB1443" s="3203">
        <v>2.0</v>
      </c>
      <c r="AC1443" s="1575" t="s">
        <v>55</v>
      </c>
      <c r="AD1443" s="1096" t="s">
        <v>3101</v>
      </c>
      <c r="AE1443" s="641"/>
      <c r="AF1443" s="642"/>
      <c r="AG1443" s="641"/>
      <c r="AH1443" s="1501"/>
    </row>
    <row r="1444" ht="15.75" customHeight="1">
      <c r="A1444" s="1501"/>
      <c r="B1444" s="1501"/>
      <c r="C1444" s="1501"/>
      <c r="D1444" s="1501"/>
      <c r="E1444" s="654" t="s">
        <v>17326</v>
      </c>
      <c r="F1444" s="654" t="s">
        <v>19037</v>
      </c>
      <c r="G1444" s="623" t="s">
        <v>17216</v>
      </c>
      <c r="H1444" s="2162"/>
      <c r="I1444" s="2162"/>
      <c r="J1444" s="621"/>
      <c r="K1444" s="621"/>
      <c r="L1444" s="621"/>
      <c r="M1444" s="621"/>
      <c r="N1444" s="621"/>
      <c r="O1444" s="621"/>
      <c r="P1444" s="621"/>
      <c r="Q1444" s="621"/>
      <c r="R1444" s="621"/>
      <c r="S1444" s="621"/>
      <c r="T1444" s="621"/>
      <c r="U1444" s="621"/>
      <c r="V1444" s="621"/>
      <c r="W1444" s="621"/>
      <c r="X1444" s="621"/>
      <c r="Y1444" s="621"/>
      <c r="Z1444" s="621"/>
      <c r="AA1444" s="2683"/>
      <c r="AB1444" s="3203">
        <v>3.0</v>
      </c>
      <c r="AC1444" s="1575" t="s">
        <v>55</v>
      </c>
      <c r="AD1444" s="1096" t="s">
        <v>3101</v>
      </c>
      <c r="AE1444" s="658"/>
      <c r="AF1444" s="650" t="s">
        <v>18874</v>
      </c>
      <c r="AG1444" s="658"/>
      <c r="AH1444" s="1501"/>
    </row>
    <row r="1445" ht="15.75" customHeight="1">
      <c r="A1445" s="1501"/>
      <c r="B1445" s="1501"/>
      <c r="C1445" s="1501"/>
      <c r="D1445" s="654" t="s">
        <v>19042</v>
      </c>
      <c r="E1445" s="654" t="s">
        <v>19043</v>
      </c>
      <c r="F1445" s="623" t="s">
        <v>19037</v>
      </c>
      <c r="G1445" s="654" t="s">
        <v>19044</v>
      </c>
      <c r="H1445" s="2162"/>
      <c r="I1445" s="2162"/>
      <c r="J1445" s="621"/>
      <c r="K1445" s="621"/>
      <c r="L1445" s="621"/>
      <c r="M1445" s="621"/>
      <c r="N1445" s="621"/>
      <c r="O1445" s="621"/>
      <c r="P1445" s="621"/>
      <c r="Q1445" s="621"/>
      <c r="R1445" s="621"/>
      <c r="S1445" s="621"/>
      <c r="T1445" s="621"/>
      <c r="U1445" s="621"/>
      <c r="V1445" s="621"/>
      <c r="W1445" s="621"/>
      <c r="X1445" s="621"/>
      <c r="Y1445" s="621"/>
      <c r="Z1445" s="621"/>
      <c r="AA1445" s="2683"/>
      <c r="AB1445" s="3203">
        <v>1.0</v>
      </c>
      <c r="AC1445" s="1575" t="s">
        <v>55</v>
      </c>
      <c r="AD1445" s="1096" t="s">
        <v>3101</v>
      </c>
      <c r="AE1445" s="658"/>
      <c r="AF1445" s="650"/>
      <c r="AG1445" s="658"/>
      <c r="AH1445" s="1501"/>
    </row>
    <row r="1446" ht="15.75" customHeight="1">
      <c r="A1446" s="1501"/>
      <c r="B1446" s="1501"/>
      <c r="C1446" s="1501"/>
      <c r="D1446" s="1501"/>
      <c r="E1446" s="654"/>
      <c r="F1446" s="623"/>
      <c r="G1446" s="654"/>
      <c r="H1446" s="882" t="s">
        <v>94</v>
      </c>
      <c r="I1446" s="882" t="s">
        <v>94</v>
      </c>
      <c r="J1446" s="621"/>
      <c r="K1446" s="621"/>
      <c r="L1446" s="621"/>
      <c r="M1446" s="621"/>
      <c r="N1446" s="621"/>
      <c r="O1446" s="621"/>
      <c r="P1446" s="621"/>
      <c r="Q1446" s="621"/>
      <c r="R1446" s="621"/>
      <c r="S1446" s="621"/>
      <c r="T1446" s="621"/>
      <c r="U1446" s="621"/>
      <c r="V1446" s="621"/>
      <c r="W1446" s="621"/>
      <c r="X1446" s="621"/>
      <c r="Y1446" s="621"/>
      <c r="Z1446" s="621"/>
      <c r="AA1446" s="2683"/>
      <c r="AB1446" s="3203" t="s">
        <v>94</v>
      </c>
      <c r="AC1446" s="1575" t="s">
        <v>55</v>
      </c>
      <c r="AD1446" s="1096" t="s">
        <v>433</v>
      </c>
      <c r="AE1446" s="658"/>
      <c r="AF1446" s="650"/>
      <c r="AG1446" s="658"/>
      <c r="AH1446" s="1501"/>
    </row>
    <row r="1447" ht="15.75" customHeight="1">
      <c r="A1447" s="1501"/>
      <c r="B1447" s="1501" t="s">
        <v>19045</v>
      </c>
      <c r="C1447" s="1501"/>
      <c r="D1447" s="654" t="s">
        <v>18936</v>
      </c>
      <c r="E1447" s="654" t="s">
        <v>19046</v>
      </c>
      <c r="F1447" s="623" t="s">
        <v>19047</v>
      </c>
      <c r="G1447" s="654" t="s">
        <v>19048</v>
      </c>
      <c r="H1447" s="2162"/>
      <c r="I1447" s="2162"/>
      <c r="J1447" s="621"/>
      <c r="K1447" s="621"/>
      <c r="L1447" s="621"/>
      <c r="M1447" s="621"/>
      <c r="N1447" s="621"/>
      <c r="O1447" s="621"/>
      <c r="P1447" s="621"/>
      <c r="Q1447" s="621"/>
      <c r="R1447" s="621"/>
      <c r="S1447" s="621"/>
      <c r="T1447" s="621"/>
      <c r="U1447" s="621"/>
      <c r="V1447" s="621"/>
      <c r="W1447" s="621"/>
      <c r="X1447" s="621"/>
      <c r="Y1447" s="621"/>
      <c r="Z1447" s="621"/>
      <c r="AA1447" s="2683"/>
      <c r="AB1447" s="3203">
        <v>2.0</v>
      </c>
      <c r="AC1447" s="1575" t="s">
        <v>55</v>
      </c>
      <c r="AD1447" s="1096" t="s">
        <v>433</v>
      </c>
      <c r="AE1447" s="656" t="s">
        <v>19049</v>
      </c>
      <c r="AF1447" s="650"/>
      <c r="AG1447" s="658"/>
      <c r="AH1447" s="1501"/>
    </row>
    <row r="1448" ht="15.75" hidden="1" customHeight="1">
      <c r="A1448" s="1501"/>
      <c r="B1448" s="1501"/>
      <c r="C1448" s="1501"/>
      <c r="D1448" s="654" t="s">
        <v>19050</v>
      </c>
      <c r="E1448" s="654" t="s">
        <v>19051</v>
      </c>
      <c r="F1448" s="623" t="s">
        <v>19052</v>
      </c>
      <c r="G1448" s="654" t="s">
        <v>19053</v>
      </c>
      <c r="H1448" s="1125"/>
      <c r="I1448" s="1125"/>
      <c r="J1448" s="621"/>
      <c r="K1448" s="621"/>
      <c r="L1448" s="621"/>
      <c r="M1448" s="621"/>
      <c r="N1448" s="621"/>
      <c r="O1448" s="621"/>
      <c r="P1448" s="621"/>
      <c r="Q1448" s="621"/>
      <c r="R1448" s="621"/>
      <c r="S1448" s="621"/>
      <c r="T1448" s="621"/>
      <c r="U1448" s="621"/>
      <c r="V1448" s="621"/>
      <c r="W1448" s="621"/>
      <c r="X1448" s="621"/>
      <c r="Y1448" s="621"/>
      <c r="Z1448" s="621"/>
      <c r="AA1448" s="2683"/>
      <c r="AB1448" s="3203">
        <v>4.0</v>
      </c>
      <c r="AC1448" s="1575" t="s">
        <v>55</v>
      </c>
      <c r="AD1448" s="1096" t="s">
        <v>433</v>
      </c>
      <c r="AE1448" s="641"/>
      <c r="AF1448" s="658"/>
      <c r="AG1448" s="658"/>
      <c r="AH1448" s="1501"/>
    </row>
    <row r="1449" ht="15.75" hidden="1" customHeight="1">
      <c r="A1449" s="1501"/>
      <c r="B1449" s="1501"/>
      <c r="C1449" s="654" t="s">
        <v>18924</v>
      </c>
      <c r="D1449" s="654" t="s">
        <v>19054</v>
      </c>
      <c r="E1449" s="654" t="s">
        <v>19055</v>
      </c>
      <c r="F1449" s="623" t="s">
        <v>19056</v>
      </c>
      <c r="G1449" s="654" t="s">
        <v>19057</v>
      </c>
      <c r="H1449" s="1125"/>
      <c r="I1449" s="1125"/>
      <c r="J1449" s="621"/>
      <c r="K1449" s="621"/>
      <c r="L1449" s="621"/>
      <c r="M1449" s="621"/>
      <c r="N1449" s="621"/>
      <c r="O1449" s="621"/>
      <c r="P1449" s="621"/>
      <c r="Q1449" s="621"/>
      <c r="R1449" s="621"/>
      <c r="S1449" s="621"/>
      <c r="T1449" s="621"/>
      <c r="U1449" s="621"/>
      <c r="V1449" s="621"/>
      <c r="W1449" s="621"/>
      <c r="X1449" s="621"/>
      <c r="Y1449" s="621"/>
      <c r="Z1449" s="621"/>
      <c r="AA1449" s="2683"/>
      <c r="AB1449" s="3203">
        <v>4.0</v>
      </c>
      <c r="AC1449" s="1575" t="s">
        <v>55</v>
      </c>
      <c r="AD1449" s="1096" t="s">
        <v>433</v>
      </c>
      <c r="AE1449" s="658"/>
      <c r="AF1449" s="658"/>
      <c r="AG1449" s="658"/>
      <c r="AH1449" s="1501"/>
    </row>
    <row r="1450" ht="15.75" hidden="1" customHeight="1">
      <c r="A1450" s="1501"/>
      <c r="B1450" s="1501"/>
      <c r="C1450" s="1501"/>
      <c r="D1450" s="654" t="s">
        <v>19058</v>
      </c>
      <c r="E1450" s="654"/>
      <c r="F1450" s="623" t="s">
        <v>19059</v>
      </c>
      <c r="G1450" s="654" t="s">
        <v>19060</v>
      </c>
      <c r="H1450" s="1125"/>
      <c r="I1450" s="1125"/>
      <c r="J1450" s="621"/>
      <c r="K1450" s="621"/>
      <c r="L1450" s="621"/>
      <c r="M1450" s="621"/>
      <c r="N1450" s="621"/>
      <c r="O1450" s="621"/>
      <c r="P1450" s="621"/>
      <c r="Q1450" s="621"/>
      <c r="R1450" s="621"/>
      <c r="S1450" s="621"/>
      <c r="T1450" s="621"/>
      <c r="U1450" s="621"/>
      <c r="V1450" s="621"/>
      <c r="W1450" s="621"/>
      <c r="X1450" s="621"/>
      <c r="Y1450" s="621"/>
      <c r="Z1450" s="621"/>
      <c r="AA1450" s="2683"/>
      <c r="AB1450" s="3203">
        <v>4.0</v>
      </c>
      <c r="AC1450" s="1575" t="s">
        <v>55</v>
      </c>
      <c r="AD1450" s="1096" t="s">
        <v>433</v>
      </c>
      <c r="AE1450" s="658"/>
      <c r="AF1450" s="658"/>
      <c r="AG1450" s="658"/>
      <c r="AH1450" s="1501"/>
    </row>
    <row r="1451" hidden="1">
      <c r="A1451" s="1501"/>
      <c r="B1451" s="1501"/>
      <c r="C1451" s="1501"/>
      <c r="D1451" s="654" t="s">
        <v>19061</v>
      </c>
      <c r="E1451" s="654"/>
      <c r="F1451" s="623" t="s">
        <v>19062</v>
      </c>
      <c r="G1451" s="654" t="s">
        <v>19063</v>
      </c>
      <c r="H1451" s="1125"/>
      <c r="I1451" s="1125"/>
      <c r="J1451" s="621"/>
      <c r="K1451" s="621"/>
      <c r="L1451" s="621"/>
      <c r="M1451" s="621"/>
      <c r="N1451" s="621"/>
      <c r="O1451" s="621"/>
      <c r="P1451" s="621"/>
      <c r="Q1451" s="621"/>
      <c r="R1451" s="621"/>
      <c r="S1451" s="621"/>
      <c r="T1451" s="621"/>
      <c r="U1451" s="621"/>
      <c r="V1451" s="621"/>
      <c r="W1451" s="621"/>
      <c r="X1451" s="621"/>
      <c r="Y1451" s="621"/>
      <c r="Z1451" s="621"/>
      <c r="AA1451" s="2683"/>
      <c r="AB1451" s="3203">
        <v>4.0</v>
      </c>
      <c r="AC1451" s="1575" t="s">
        <v>55</v>
      </c>
      <c r="AD1451" s="1096" t="s">
        <v>433</v>
      </c>
      <c r="AE1451" s="658"/>
      <c r="AF1451" s="658"/>
      <c r="AG1451" s="658"/>
      <c r="AH1451" s="1501"/>
    </row>
    <row r="1452" ht="15.75" customHeight="1">
      <c r="A1452" s="1501"/>
      <c r="B1452" s="1478" t="s">
        <v>19064</v>
      </c>
      <c r="C1452" s="1500"/>
      <c r="D1452" s="1478" t="s">
        <v>5149</v>
      </c>
      <c r="E1452" s="1478" t="s">
        <v>19065</v>
      </c>
      <c r="F1452" s="1013" t="s">
        <v>19066</v>
      </c>
      <c r="G1452" s="1478" t="s">
        <v>19067</v>
      </c>
      <c r="H1452" s="2162"/>
      <c r="I1452" s="2162"/>
      <c r="J1452" s="621"/>
      <c r="K1452" s="621"/>
      <c r="L1452" s="621"/>
      <c r="M1452" s="621"/>
      <c r="N1452" s="621"/>
      <c r="O1452" s="621"/>
      <c r="P1452" s="621"/>
      <c r="Q1452" s="621"/>
      <c r="R1452" s="621"/>
      <c r="S1452" s="621"/>
      <c r="T1452" s="621"/>
      <c r="U1452" s="621"/>
      <c r="V1452" s="621"/>
      <c r="W1452" s="621"/>
      <c r="X1452" s="621"/>
      <c r="Y1452" s="621"/>
      <c r="Z1452" s="621"/>
      <c r="AA1452" s="2683"/>
      <c r="AB1452" s="3203">
        <v>2.0</v>
      </c>
      <c r="AC1452" s="1575" t="s">
        <v>55</v>
      </c>
      <c r="AD1452" s="1096" t="s">
        <v>433</v>
      </c>
      <c r="AE1452" s="658"/>
      <c r="AF1452" s="1577" t="s">
        <v>19068</v>
      </c>
      <c r="AG1452" s="1512"/>
      <c r="AH1452" s="1501"/>
    </row>
    <row r="1453" ht="15.75" hidden="1" customHeight="1">
      <c r="A1453" s="1501"/>
      <c r="B1453" s="1500"/>
      <c r="C1453" s="1500"/>
      <c r="D1453" s="1478" t="s">
        <v>19050</v>
      </c>
      <c r="E1453" s="1478" t="s">
        <v>19051</v>
      </c>
      <c r="F1453" s="1013" t="s">
        <v>19066</v>
      </c>
      <c r="G1453" s="1478" t="s">
        <v>19069</v>
      </c>
      <c r="H1453" s="1125"/>
      <c r="I1453" s="1125"/>
      <c r="J1453" s="621"/>
      <c r="K1453" s="621"/>
      <c r="L1453" s="621"/>
      <c r="M1453" s="621"/>
      <c r="N1453" s="621"/>
      <c r="O1453" s="621"/>
      <c r="P1453" s="621"/>
      <c r="Q1453" s="621"/>
      <c r="R1453" s="621"/>
      <c r="S1453" s="621"/>
      <c r="T1453" s="621"/>
      <c r="U1453" s="621"/>
      <c r="V1453" s="621"/>
      <c r="W1453" s="621"/>
      <c r="X1453" s="621"/>
      <c r="Y1453" s="621"/>
      <c r="Z1453" s="621"/>
      <c r="AA1453" s="2683"/>
      <c r="AB1453" s="3203">
        <v>4.0</v>
      </c>
      <c r="AC1453" s="1575" t="s">
        <v>55</v>
      </c>
      <c r="AD1453" s="1096" t="s">
        <v>433</v>
      </c>
      <c r="AE1453" s="658"/>
      <c r="AF1453" s="658"/>
      <c r="AG1453" s="658"/>
      <c r="AH1453" s="1501"/>
    </row>
    <row r="1454" ht="15.75" hidden="1" customHeight="1">
      <c r="A1454" s="1501"/>
      <c r="B1454" s="1500"/>
      <c r="C1454" s="1500"/>
      <c r="D1454" s="1478" t="s">
        <v>19070</v>
      </c>
      <c r="E1454" s="1478" t="s">
        <v>19071</v>
      </c>
      <c r="F1454" s="1478" t="s">
        <v>19066</v>
      </c>
      <c r="G1454" s="1478" t="s">
        <v>19072</v>
      </c>
      <c r="H1454" s="1125"/>
      <c r="I1454" s="1125"/>
      <c r="J1454" s="621"/>
      <c r="K1454" s="621"/>
      <c r="L1454" s="621"/>
      <c r="M1454" s="621"/>
      <c r="N1454" s="621"/>
      <c r="O1454" s="621"/>
      <c r="P1454" s="621"/>
      <c r="Q1454" s="621"/>
      <c r="R1454" s="621"/>
      <c r="S1454" s="621"/>
      <c r="T1454" s="621"/>
      <c r="U1454" s="621"/>
      <c r="V1454" s="621"/>
      <c r="W1454" s="621"/>
      <c r="X1454" s="621"/>
      <c r="Y1454" s="621"/>
      <c r="Z1454" s="621"/>
      <c r="AA1454" s="2683"/>
      <c r="AB1454" s="3203">
        <v>4.0</v>
      </c>
      <c r="AC1454" s="1575" t="s">
        <v>55</v>
      </c>
      <c r="AD1454" s="1575" t="s">
        <v>433</v>
      </c>
      <c r="AE1454" s="658"/>
      <c r="AF1454" s="658"/>
      <c r="AG1454" s="658"/>
      <c r="AH1454" s="1501"/>
    </row>
    <row r="1455" ht="15.75" hidden="1" customHeight="1">
      <c r="A1455" s="1501"/>
      <c r="B1455" s="1500"/>
      <c r="C1455" s="1500"/>
      <c r="D1455" s="1478" t="s">
        <v>19073</v>
      </c>
      <c r="E1455" s="1478" t="s">
        <v>19074</v>
      </c>
      <c r="F1455" s="1478" t="s">
        <v>19066</v>
      </c>
      <c r="G1455" s="1478" t="s">
        <v>19069</v>
      </c>
      <c r="H1455" s="1125"/>
      <c r="I1455" s="1125"/>
      <c r="J1455" s="621"/>
      <c r="K1455" s="621"/>
      <c r="L1455" s="621"/>
      <c r="M1455" s="621"/>
      <c r="N1455" s="621"/>
      <c r="O1455" s="621"/>
      <c r="P1455" s="621"/>
      <c r="Q1455" s="621"/>
      <c r="R1455" s="621"/>
      <c r="S1455" s="621"/>
      <c r="T1455" s="621"/>
      <c r="U1455" s="621"/>
      <c r="V1455" s="621"/>
      <c r="W1455" s="621"/>
      <c r="X1455" s="621"/>
      <c r="Y1455" s="621"/>
      <c r="Z1455" s="621"/>
      <c r="AA1455" s="2683"/>
      <c r="AB1455" s="3203">
        <v>4.0</v>
      </c>
      <c r="AC1455" s="1575" t="s">
        <v>55</v>
      </c>
      <c r="AD1455" s="1575" t="s">
        <v>433</v>
      </c>
      <c r="AE1455" s="658"/>
      <c r="AF1455" s="658"/>
      <c r="AG1455" s="658"/>
      <c r="AH1455" s="1501"/>
    </row>
    <row r="1456" ht="15.75" hidden="1" customHeight="1">
      <c r="A1456" s="1501"/>
      <c r="B1456" s="1500"/>
      <c r="C1456" s="1500"/>
      <c r="D1456" s="1478" t="s">
        <v>19075</v>
      </c>
      <c r="E1456" s="1478" t="s">
        <v>19076</v>
      </c>
      <c r="F1456" s="1478" t="s">
        <v>19066</v>
      </c>
      <c r="G1456" s="1478" t="s">
        <v>19069</v>
      </c>
      <c r="H1456" s="1125"/>
      <c r="I1456" s="1125"/>
      <c r="J1456" s="621"/>
      <c r="K1456" s="621"/>
      <c r="L1456" s="621"/>
      <c r="M1456" s="621"/>
      <c r="N1456" s="621"/>
      <c r="O1456" s="621"/>
      <c r="P1456" s="621"/>
      <c r="Q1456" s="621"/>
      <c r="R1456" s="621"/>
      <c r="S1456" s="621"/>
      <c r="T1456" s="621"/>
      <c r="U1456" s="621"/>
      <c r="V1456" s="621"/>
      <c r="W1456" s="621"/>
      <c r="X1456" s="621"/>
      <c r="Y1456" s="621"/>
      <c r="Z1456" s="621"/>
      <c r="AA1456" s="2683"/>
      <c r="AB1456" s="3203">
        <v>4.0</v>
      </c>
      <c r="AC1456" s="1575" t="s">
        <v>55</v>
      </c>
      <c r="AD1456" s="1575" t="s">
        <v>433</v>
      </c>
      <c r="AE1456" s="658"/>
      <c r="AF1456" s="658"/>
      <c r="AG1456" s="658"/>
      <c r="AH1456" s="1501"/>
    </row>
    <row r="1457" ht="15.75" hidden="1" customHeight="1">
      <c r="A1457" s="1501"/>
      <c r="B1457" s="1500"/>
      <c r="C1457" s="1500"/>
      <c r="D1457" s="1478" t="s">
        <v>19077</v>
      </c>
      <c r="E1457" s="1478" t="s">
        <v>19078</v>
      </c>
      <c r="F1457" s="1478" t="s">
        <v>19066</v>
      </c>
      <c r="G1457" s="1478" t="s">
        <v>19069</v>
      </c>
      <c r="H1457" s="1125"/>
      <c r="I1457" s="1125"/>
      <c r="J1457" s="621"/>
      <c r="K1457" s="621"/>
      <c r="L1457" s="621"/>
      <c r="M1457" s="621"/>
      <c r="N1457" s="621"/>
      <c r="O1457" s="621"/>
      <c r="P1457" s="621"/>
      <c r="Q1457" s="621"/>
      <c r="R1457" s="621"/>
      <c r="S1457" s="621"/>
      <c r="T1457" s="621"/>
      <c r="U1457" s="621"/>
      <c r="V1457" s="621"/>
      <c r="W1457" s="621"/>
      <c r="X1457" s="621"/>
      <c r="Y1457" s="621"/>
      <c r="Z1457" s="621"/>
      <c r="AA1457" s="2683"/>
      <c r="AB1457" s="3203">
        <v>4.0</v>
      </c>
      <c r="AC1457" s="1575" t="s">
        <v>55</v>
      </c>
      <c r="AD1457" s="1575" t="s">
        <v>433</v>
      </c>
      <c r="AE1457" s="658"/>
      <c r="AF1457" s="658"/>
      <c r="AG1457" s="658"/>
      <c r="AH1457" s="1501"/>
    </row>
    <row r="1458" ht="15.75" customHeight="1">
      <c r="A1458" s="1501"/>
      <c r="B1458" s="1501" t="s">
        <v>19079</v>
      </c>
      <c r="C1458" s="1501"/>
      <c r="D1458" s="1501"/>
      <c r="E1458" s="654"/>
      <c r="F1458" s="654"/>
      <c r="G1458" s="654"/>
      <c r="H1458" s="882" t="s">
        <v>94</v>
      </c>
      <c r="I1458" s="882" t="s">
        <v>94</v>
      </c>
      <c r="J1458" s="621"/>
      <c r="K1458" s="621"/>
      <c r="L1458" s="621"/>
      <c r="M1458" s="621"/>
      <c r="N1458" s="621"/>
      <c r="O1458" s="621"/>
      <c r="P1458" s="621"/>
      <c r="Q1458" s="621"/>
      <c r="R1458" s="621"/>
      <c r="S1458" s="621"/>
      <c r="T1458" s="621"/>
      <c r="U1458" s="621"/>
      <c r="V1458" s="621"/>
      <c r="W1458" s="621"/>
      <c r="X1458" s="621"/>
      <c r="Y1458" s="621"/>
      <c r="Z1458" s="621"/>
      <c r="AA1458" s="2683"/>
      <c r="AB1458" s="3203" t="s">
        <v>94</v>
      </c>
      <c r="AC1458" s="1575" t="s">
        <v>55</v>
      </c>
      <c r="AD1458" s="1575" t="s">
        <v>433</v>
      </c>
      <c r="AE1458" s="658"/>
      <c r="AF1458" s="650"/>
      <c r="AG1458" s="658"/>
      <c r="AH1458" s="1501"/>
    </row>
    <row r="1459" ht="15.75" customHeight="1">
      <c r="A1459" s="1501"/>
      <c r="B1459" s="1501"/>
      <c r="C1459" s="1501" t="s">
        <v>19080</v>
      </c>
      <c r="D1459" s="1501"/>
      <c r="E1459" s="654"/>
      <c r="F1459" s="654"/>
      <c r="G1459" s="654"/>
      <c r="H1459" s="882" t="s">
        <v>94</v>
      </c>
      <c r="I1459" s="882" t="s">
        <v>94</v>
      </c>
      <c r="J1459" s="621"/>
      <c r="K1459" s="621"/>
      <c r="L1459" s="621"/>
      <c r="M1459" s="621"/>
      <c r="N1459" s="621"/>
      <c r="O1459" s="621"/>
      <c r="P1459" s="621"/>
      <c r="Q1459" s="621"/>
      <c r="R1459" s="621"/>
      <c r="S1459" s="621"/>
      <c r="T1459" s="621"/>
      <c r="U1459" s="621"/>
      <c r="V1459" s="621"/>
      <c r="W1459" s="621"/>
      <c r="X1459" s="621"/>
      <c r="Y1459" s="621"/>
      <c r="Z1459" s="621"/>
      <c r="AA1459" s="2683"/>
      <c r="AB1459" s="2861"/>
      <c r="AC1459" s="658"/>
      <c r="AD1459" s="658"/>
      <c r="AE1459" s="658"/>
      <c r="AF1459" s="650"/>
      <c r="AG1459" s="658"/>
      <c r="AH1459" s="1501"/>
    </row>
    <row r="1460" ht="15.75" customHeight="1">
      <c r="A1460" s="1501"/>
      <c r="B1460" s="1501"/>
      <c r="C1460" s="621"/>
      <c r="D1460" s="654" t="s">
        <v>3967</v>
      </c>
      <c r="E1460" s="654" t="s">
        <v>19081</v>
      </c>
      <c r="F1460" s="623" t="s">
        <v>19082</v>
      </c>
      <c r="G1460" s="623" t="s">
        <v>19083</v>
      </c>
      <c r="H1460" s="2162"/>
      <c r="I1460" s="2162"/>
      <c r="J1460" s="621"/>
      <c r="K1460" s="621"/>
      <c r="L1460" s="621"/>
      <c r="M1460" s="621"/>
      <c r="N1460" s="621"/>
      <c r="O1460" s="621"/>
      <c r="P1460" s="621"/>
      <c r="Q1460" s="621"/>
      <c r="R1460" s="621"/>
      <c r="S1460" s="621"/>
      <c r="T1460" s="621"/>
      <c r="U1460" s="621"/>
      <c r="V1460" s="621"/>
      <c r="W1460" s="621"/>
      <c r="X1460" s="621"/>
      <c r="Y1460" s="621"/>
      <c r="Z1460" s="621"/>
      <c r="AA1460" s="2683"/>
      <c r="AB1460" s="3203">
        <v>2.0</v>
      </c>
      <c r="AC1460" s="1575" t="s">
        <v>55</v>
      </c>
      <c r="AD1460" s="1096" t="s">
        <v>387</v>
      </c>
      <c r="AE1460" s="656" t="s">
        <v>19084</v>
      </c>
      <c r="AF1460" s="3188" t="s">
        <v>19085</v>
      </c>
      <c r="AG1460" s="641"/>
      <c r="AH1460" s="1501"/>
    </row>
    <row r="1461" ht="15.75" customHeight="1">
      <c r="A1461" s="1501"/>
      <c r="B1461" s="1501"/>
      <c r="C1461" s="1501"/>
      <c r="D1461" s="623" t="s">
        <v>19086</v>
      </c>
      <c r="E1461" s="623" t="s">
        <v>19087</v>
      </c>
      <c r="F1461" s="623" t="s">
        <v>19082</v>
      </c>
      <c r="G1461" s="623" t="s">
        <v>19088</v>
      </c>
      <c r="H1461" s="2162"/>
      <c r="I1461" s="2162"/>
      <c r="J1461" s="621"/>
      <c r="K1461" s="621"/>
      <c r="L1461" s="621"/>
      <c r="M1461" s="621"/>
      <c r="N1461" s="621"/>
      <c r="O1461" s="621"/>
      <c r="P1461" s="621"/>
      <c r="Q1461" s="621"/>
      <c r="R1461" s="621"/>
      <c r="S1461" s="621"/>
      <c r="T1461" s="621"/>
      <c r="U1461" s="621"/>
      <c r="V1461" s="621"/>
      <c r="W1461" s="621"/>
      <c r="X1461" s="621"/>
      <c r="Y1461" s="621"/>
      <c r="Z1461" s="621"/>
      <c r="AA1461" s="2683"/>
      <c r="AB1461" s="3203">
        <v>2.0</v>
      </c>
      <c r="AC1461" s="1575" t="s">
        <v>55</v>
      </c>
      <c r="AD1461" s="1096" t="s">
        <v>387</v>
      </c>
      <c r="AE1461" s="658"/>
      <c r="AF1461" s="650" t="s">
        <v>19089</v>
      </c>
      <c r="AG1461" s="640"/>
      <c r="AH1461" s="643" t="s">
        <v>19090</v>
      </c>
    </row>
    <row r="1462" ht="15.75" hidden="1" customHeight="1">
      <c r="A1462" s="1501"/>
      <c r="B1462" s="1501"/>
      <c r="C1462" s="1501"/>
      <c r="D1462" s="623" t="s">
        <v>15910</v>
      </c>
      <c r="E1462" s="623" t="s">
        <v>17270</v>
      </c>
      <c r="F1462" s="623" t="s">
        <v>19091</v>
      </c>
      <c r="G1462" s="623" t="s">
        <v>19092</v>
      </c>
      <c r="H1462" s="1125"/>
      <c r="I1462" s="1125"/>
      <c r="J1462" s="621"/>
      <c r="K1462" s="621"/>
      <c r="L1462" s="621"/>
      <c r="M1462" s="621"/>
      <c r="N1462" s="621"/>
      <c r="O1462" s="621"/>
      <c r="P1462" s="621"/>
      <c r="Q1462" s="621"/>
      <c r="R1462" s="621"/>
      <c r="S1462" s="621"/>
      <c r="T1462" s="621"/>
      <c r="U1462" s="621"/>
      <c r="V1462" s="621"/>
      <c r="W1462" s="621"/>
      <c r="X1462" s="621"/>
      <c r="Y1462" s="621"/>
      <c r="Z1462" s="621"/>
      <c r="AA1462" s="2683"/>
      <c r="AB1462" s="3203">
        <v>4.0</v>
      </c>
      <c r="AC1462" s="1575" t="s">
        <v>55</v>
      </c>
      <c r="AD1462" s="1096" t="s">
        <v>3208</v>
      </c>
      <c r="AE1462" s="658"/>
      <c r="AF1462" s="658"/>
      <c r="AG1462" s="658"/>
      <c r="AH1462" s="1501"/>
    </row>
    <row r="1463" ht="15.75" customHeight="1">
      <c r="A1463" s="1501"/>
      <c r="B1463" s="1501"/>
      <c r="C1463" s="1501"/>
      <c r="D1463" s="623" t="s">
        <v>17274</v>
      </c>
      <c r="E1463" s="623" t="s">
        <v>17270</v>
      </c>
      <c r="F1463" s="623" t="s">
        <v>19093</v>
      </c>
      <c r="G1463" s="623" t="s">
        <v>19094</v>
      </c>
      <c r="H1463" s="2162"/>
      <c r="I1463" s="2162"/>
      <c r="J1463" s="621"/>
      <c r="K1463" s="621"/>
      <c r="L1463" s="621"/>
      <c r="M1463" s="621"/>
      <c r="N1463" s="621"/>
      <c r="O1463" s="621"/>
      <c r="P1463" s="621"/>
      <c r="Q1463" s="621"/>
      <c r="R1463" s="621"/>
      <c r="S1463" s="621"/>
      <c r="T1463" s="621"/>
      <c r="U1463" s="621"/>
      <c r="V1463" s="621"/>
      <c r="W1463" s="621"/>
      <c r="X1463" s="621"/>
      <c r="Y1463" s="621"/>
      <c r="Z1463" s="621"/>
      <c r="AA1463" s="2683"/>
      <c r="AB1463" s="3203">
        <v>1.0</v>
      </c>
      <c r="AC1463" s="1575" t="s">
        <v>55</v>
      </c>
      <c r="AD1463" s="1096" t="s">
        <v>3208</v>
      </c>
      <c r="AE1463" s="658"/>
      <c r="AF1463" s="650"/>
      <c r="AG1463" s="658"/>
      <c r="AH1463" s="1501"/>
    </row>
    <row r="1464" ht="15.75" customHeight="1">
      <c r="A1464" s="1501"/>
      <c r="B1464" s="1501"/>
      <c r="C1464" s="1501"/>
      <c r="D1464" s="621"/>
      <c r="E1464" s="623" t="s">
        <v>17277</v>
      </c>
      <c r="F1464" s="623" t="s">
        <v>19095</v>
      </c>
      <c r="G1464" s="623" t="s">
        <v>19096</v>
      </c>
      <c r="H1464" s="2162"/>
      <c r="I1464" s="2162"/>
      <c r="J1464" s="621"/>
      <c r="K1464" s="621"/>
      <c r="L1464" s="621"/>
      <c r="M1464" s="621"/>
      <c r="N1464" s="621"/>
      <c r="O1464" s="621"/>
      <c r="P1464" s="621"/>
      <c r="Q1464" s="621"/>
      <c r="R1464" s="621"/>
      <c r="S1464" s="621"/>
      <c r="T1464" s="621"/>
      <c r="U1464" s="621"/>
      <c r="V1464" s="621"/>
      <c r="W1464" s="621"/>
      <c r="X1464" s="621"/>
      <c r="Y1464" s="621"/>
      <c r="Z1464" s="621"/>
      <c r="AA1464" s="2683"/>
      <c r="AB1464" s="3203">
        <v>1.0</v>
      </c>
      <c r="AC1464" s="1575" t="s">
        <v>55</v>
      </c>
      <c r="AD1464" s="1096" t="s">
        <v>3208</v>
      </c>
      <c r="AE1464" s="658"/>
      <c r="AF1464" s="650"/>
      <c r="AG1464" s="658"/>
      <c r="AH1464" s="1501"/>
    </row>
    <row r="1465" ht="15.75" customHeight="1">
      <c r="A1465" s="1501"/>
      <c r="B1465" s="1501"/>
      <c r="C1465" s="1501"/>
      <c r="D1465" s="623" t="s">
        <v>17281</v>
      </c>
      <c r="E1465" s="623" t="s">
        <v>17282</v>
      </c>
      <c r="F1465" s="623" t="s">
        <v>19095</v>
      </c>
      <c r="G1465" s="623" t="s">
        <v>19097</v>
      </c>
      <c r="H1465" s="2162"/>
      <c r="I1465" s="2162"/>
      <c r="J1465" s="621"/>
      <c r="K1465" s="621"/>
      <c r="L1465" s="621"/>
      <c r="M1465" s="621"/>
      <c r="N1465" s="621"/>
      <c r="O1465" s="621"/>
      <c r="P1465" s="621"/>
      <c r="Q1465" s="621"/>
      <c r="R1465" s="621"/>
      <c r="S1465" s="621"/>
      <c r="T1465" s="621"/>
      <c r="U1465" s="621"/>
      <c r="V1465" s="621"/>
      <c r="W1465" s="621"/>
      <c r="X1465" s="621"/>
      <c r="Y1465" s="621"/>
      <c r="Z1465" s="621"/>
      <c r="AA1465" s="2683"/>
      <c r="AB1465" s="3203">
        <v>2.0</v>
      </c>
      <c r="AC1465" s="1575" t="s">
        <v>55</v>
      </c>
      <c r="AD1465" s="1096" t="s">
        <v>3208</v>
      </c>
      <c r="AE1465" s="3163" t="s">
        <v>19098</v>
      </c>
      <c r="AF1465" s="650"/>
      <c r="AG1465" s="658"/>
      <c r="AH1465" s="1501"/>
    </row>
    <row r="1466" ht="15.75" customHeight="1">
      <c r="A1466" s="1501"/>
      <c r="B1466" s="1501"/>
      <c r="C1466" s="1501"/>
      <c r="D1466" s="623" t="s">
        <v>3375</v>
      </c>
      <c r="E1466" s="623" t="s">
        <v>17286</v>
      </c>
      <c r="F1466" s="623" t="s">
        <v>19091</v>
      </c>
      <c r="G1466" s="623" t="s">
        <v>19099</v>
      </c>
      <c r="H1466" s="2162"/>
      <c r="I1466" s="2162"/>
      <c r="J1466" s="621"/>
      <c r="K1466" s="621"/>
      <c r="L1466" s="621"/>
      <c r="M1466" s="621"/>
      <c r="N1466" s="621"/>
      <c r="O1466" s="621"/>
      <c r="P1466" s="621"/>
      <c r="Q1466" s="621"/>
      <c r="R1466" s="621"/>
      <c r="S1466" s="621"/>
      <c r="T1466" s="621"/>
      <c r="U1466" s="621"/>
      <c r="V1466" s="621"/>
      <c r="W1466" s="621"/>
      <c r="X1466" s="621"/>
      <c r="Y1466" s="621"/>
      <c r="Z1466" s="621"/>
      <c r="AA1466" s="2683"/>
      <c r="AB1466" s="3203">
        <v>2.0</v>
      </c>
      <c r="AC1466" s="1575" t="s">
        <v>55</v>
      </c>
      <c r="AD1466" s="1096" t="s">
        <v>3208</v>
      </c>
      <c r="AE1466" s="658"/>
      <c r="AF1466" s="650"/>
      <c r="AG1466" s="658"/>
      <c r="AH1466" s="1501"/>
    </row>
    <row r="1467" ht="15.75" customHeight="1">
      <c r="A1467" s="1501"/>
      <c r="B1467" s="1501"/>
      <c r="C1467" s="1501"/>
      <c r="D1467" s="654" t="s">
        <v>17288</v>
      </c>
      <c r="E1467" s="654" t="s">
        <v>17286</v>
      </c>
      <c r="F1467" s="654" t="s">
        <v>19093</v>
      </c>
      <c r="G1467" s="654" t="s">
        <v>19100</v>
      </c>
      <c r="H1467" s="2162"/>
      <c r="I1467" s="2162"/>
      <c r="J1467" s="621"/>
      <c r="K1467" s="621"/>
      <c r="L1467" s="621"/>
      <c r="M1467" s="621"/>
      <c r="N1467" s="621"/>
      <c r="O1467" s="621"/>
      <c r="P1467" s="621"/>
      <c r="Q1467" s="621"/>
      <c r="R1467" s="621"/>
      <c r="S1467" s="621"/>
      <c r="T1467" s="621"/>
      <c r="U1467" s="621"/>
      <c r="V1467" s="621"/>
      <c r="W1467" s="621"/>
      <c r="X1467" s="621"/>
      <c r="Y1467" s="621"/>
      <c r="Z1467" s="621"/>
      <c r="AA1467" s="2683"/>
      <c r="AB1467" s="3203">
        <v>1.0</v>
      </c>
      <c r="AC1467" s="1575" t="s">
        <v>55</v>
      </c>
      <c r="AD1467" s="1575" t="s">
        <v>3208</v>
      </c>
      <c r="AE1467" s="658"/>
      <c r="AF1467" s="650"/>
      <c r="AG1467" s="658"/>
      <c r="AH1467" s="1501"/>
    </row>
    <row r="1468" ht="15.75" customHeight="1">
      <c r="A1468" s="1501"/>
      <c r="B1468" s="1501"/>
      <c r="C1468" s="1501"/>
      <c r="D1468" s="654" t="s">
        <v>17290</v>
      </c>
      <c r="E1468" s="654" t="s">
        <v>17291</v>
      </c>
      <c r="F1468" s="654" t="s">
        <v>19095</v>
      </c>
      <c r="G1468" s="654" t="s">
        <v>19101</v>
      </c>
      <c r="H1468" s="2162"/>
      <c r="I1468" s="2162"/>
      <c r="J1468" s="621"/>
      <c r="K1468" s="621"/>
      <c r="L1468" s="621"/>
      <c r="M1468" s="621"/>
      <c r="N1468" s="621"/>
      <c r="O1468" s="621"/>
      <c r="P1468" s="621"/>
      <c r="Q1468" s="621"/>
      <c r="R1468" s="621"/>
      <c r="S1468" s="621"/>
      <c r="T1468" s="621"/>
      <c r="U1468" s="621"/>
      <c r="V1468" s="621"/>
      <c r="W1468" s="621"/>
      <c r="X1468" s="621"/>
      <c r="Y1468" s="621"/>
      <c r="Z1468" s="621"/>
      <c r="AA1468" s="2683"/>
      <c r="AB1468" s="3203">
        <v>2.0</v>
      </c>
      <c r="AC1468" s="1575" t="s">
        <v>55</v>
      </c>
      <c r="AD1468" s="1575" t="s">
        <v>3208</v>
      </c>
      <c r="AE1468" s="658"/>
      <c r="AF1468" s="650"/>
      <c r="AG1468" s="658"/>
      <c r="AH1468" s="1501"/>
    </row>
    <row r="1469" ht="15.75" hidden="1" customHeight="1">
      <c r="A1469" s="1501"/>
      <c r="B1469" s="1501"/>
      <c r="C1469" s="1501"/>
      <c r="D1469" s="654" t="s">
        <v>3940</v>
      </c>
      <c r="E1469" s="654" t="s">
        <v>17293</v>
      </c>
      <c r="F1469" s="654" t="s">
        <v>19095</v>
      </c>
      <c r="G1469" s="654" t="s">
        <v>19102</v>
      </c>
      <c r="H1469" s="1125"/>
      <c r="I1469" s="1125"/>
      <c r="J1469" s="621"/>
      <c r="K1469" s="621"/>
      <c r="L1469" s="621"/>
      <c r="M1469" s="621"/>
      <c r="N1469" s="621"/>
      <c r="O1469" s="621"/>
      <c r="P1469" s="621"/>
      <c r="Q1469" s="621"/>
      <c r="R1469" s="621"/>
      <c r="S1469" s="621"/>
      <c r="T1469" s="621"/>
      <c r="U1469" s="621"/>
      <c r="V1469" s="621"/>
      <c r="W1469" s="621"/>
      <c r="X1469" s="621"/>
      <c r="Y1469" s="621"/>
      <c r="Z1469" s="621"/>
      <c r="AA1469" s="2683"/>
      <c r="AB1469" s="3203">
        <v>4.0</v>
      </c>
      <c r="AC1469" s="1575" t="s">
        <v>55</v>
      </c>
      <c r="AD1469" s="1575" t="s">
        <v>3208</v>
      </c>
      <c r="AE1469" s="658"/>
      <c r="AF1469" s="658"/>
      <c r="AG1469" s="658"/>
      <c r="AH1469" s="1501"/>
    </row>
    <row r="1470" ht="15.75" customHeight="1">
      <c r="A1470" s="1501"/>
      <c r="B1470" s="1501"/>
      <c r="C1470" s="1501"/>
      <c r="D1470" s="654" t="s">
        <v>17295</v>
      </c>
      <c r="E1470" s="654" t="s">
        <v>17296</v>
      </c>
      <c r="F1470" s="654" t="s">
        <v>19095</v>
      </c>
      <c r="G1470" s="654" t="s">
        <v>19103</v>
      </c>
      <c r="H1470" s="2162"/>
      <c r="I1470" s="2162"/>
      <c r="J1470" s="621"/>
      <c r="K1470" s="621"/>
      <c r="L1470" s="621"/>
      <c r="M1470" s="621"/>
      <c r="N1470" s="621"/>
      <c r="O1470" s="621"/>
      <c r="P1470" s="621"/>
      <c r="Q1470" s="621"/>
      <c r="R1470" s="621"/>
      <c r="S1470" s="621"/>
      <c r="T1470" s="621"/>
      <c r="U1470" s="621"/>
      <c r="V1470" s="621"/>
      <c r="W1470" s="621"/>
      <c r="X1470" s="621"/>
      <c r="Y1470" s="621"/>
      <c r="Z1470" s="621"/>
      <c r="AA1470" s="2683"/>
      <c r="AB1470" s="3203">
        <v>2.0</v>
      </c>
      <c r="AC1470" s="1575" t="s">
        <v>55</v>
      </c>
      <c r="AD1470" s="1575" t="s">
        <v>3208</v>
      </c>
      <c r="AE1470" s="658"/>
      <c r="AF1470" s="650"/>
      <c r="AG1470" s="658"/>
      <c r="AH1470" s="1501"/>
    </row>
    <row r="1471" ht="15.75" hidden="1" customHeight="1">
      <c r="A1471" s="1501"/>
      <c r="B1471" s="1501"/>
      <c r="C1471" s="1501"/>
      <c r="D1471" s="654" t="s">
        <v>19104</v>
      </c>
      <c r="E1471" s="654" t="s">
        <v>19105</v>
      </c>
      <c r="F1471" s="654" t="s">
        <v>19106</v>
      </c>
      <c r="G1471" s="1478" t="s">
        <v>19107</v>
      </c>
      <c r="H1471" s="1125"/>
      <c r="I1471" s="1125"/>
      <c r="J1471" s="621"/>
      <c r="K1471" s="621"/>
      <c r="L1471" s="621"/>
      <c r="M1471" s="621"/>
      <c r="N1471" s="621"/>
      <c r="O1471" s="621"/>
      <c r="P1471" s="621"/>
      <c r="Q1471" s="621"/>
      <c r="R1471" s="621"/>
      <c r="S1471" s="621"/>
      <c r="T1471" s="621"/>
      <c r="U1471" s="621"/>
      <c r="V1471" s="621"/>
      <c r="W1471" s="621"/>
      <c r="X1471" s="621"/>
      <c r="Y1471" s="621"/>
      <c r="Z1471" s="621"/>
      <c r="AA1471" s="2683"/>
      <c r="AB1471" s="3203">
        <v>4.0</v>
      </c>
      <c r="AC1471" s="1575" t="s">
        <v>55</v>
      </c>
      <c r="AD1471" s="1575" t="s">
        <v>433</v>
      </c>
      <c r="AE1471" s="658"/>
      <c r="AF1471" s="658"/>
      <c r="AG1471" s="658"/>
      <c r="AH1471" s="1501"/>
    </row>
    <row r="1472" ht="15.75" hidden="1" customHeight="1">
      <c r="A1472" s="1501"/>
      <c r="B1472" s="1501"/>
      <c r="C1472" s="1501"/>
      <c r="D1472" s="1501"/>
      <c r="E1472" s="654" t="s">
        <v>19108</v>
      </c>
      <c r="F1472" s="654" t="s">
        <v>19024</v>
      </c>
      <c r="G1472" s="654" t="s">
        <v>19109</v>
      </c>
      <c r="H1472" s="1125"/>
      <c r="I1472" s="1125"/>
      <c r="J1472" s="621"/>
      <c r="K1472" s="621"/>
      <c r="L1472" s="621"/>
      <c r="M1472" s="621"/>
      <c r="N1472" s="621"/>
      <c r="O1472" s="621"/>
      <c r="P1472" s="621"/>
      <c r="Q1472" s="621"/>
      <c r="R1472" s="621"/>
      <c r="S1472" s="621"/>
      <c r="T1472" s="621"/>
      <c r="U1472" s="621"/>
      <c r="V1472" s="621"/>
      <c r="W1472" s="621"/>
      <c r="X1472" s="621"/>
      <c r="Y1472" s="621"/>
      <c r="Z1472" s="621"/>
      <c r="AA1472" s="2683"/>
      <c r="AB1472" s="3203">
        <v>4.0</v>
      </c>
      <c r="AC1472" s="1575" t="s">
        <v>55</v>
      </c>
      <c r="AD1472" s="1575" t="s">
        <v>433</v>
      </c>
      <c r="AE1472" s="658"/>
      <c r="AF1472" s="658"/>
      <c r="AG1472" s="658"/>
      <c r="AH1472" s="1501"/>
    </row>
    <row r="1473" ht="15.75" hidden="1" customHeight="1">
      <c r="A1473" s="1501"/>
      <c r="B1473" s="1501"/>
      <c r="C1473" s="1501"/>
      <c r="D1473" s="1501"/>
      <c r="E1473" s="654" t="s">
        <v>19110</v>
      </c>
      <c r="F1473" s="654" t="s">
        <v>19024</v>
      </c>
      <c r="G1473" s="654" t="s">
        <v>19111</v>
      </c>
      <c r="H1473" s="1125"/>
      <c r="I1473" s="1125"/>
      <c r="J1473" s="621"/>
      <c r="K1473" s="621"/>
      <c r="L1473" s="621"/>
      <c r="M1473" s="621"/>
      <c r="N1473" s="621"/>
      <c r="O1473" s="621"/>
      <c r="P1473" s="621"/>
      <c r="Q1473" s="621"/>
      <c r="R1473" s="621"/>
      <c r="S1473" s="621"/>
      <c r="T1473" s="621"/>
      <c r="U1473" s="621"/>
      <c r="V1473" s="621"/>
      <c r="W1473" s="621"/>
      <c r="X1473" s="621"/>
      <c r="Y1473" s="621"/>
      <c r="Z1473" s="621"/>
      <c r="AA1473" s="2683"/>
      <c r="AB1473" s="3203">
        <v>4.0</v>
      </c>
      <c r="AC1473" s="1575" t="s">
        <v>55</v>
      </c>
      <c r="AD1473" s="1575" t="s">
        <v>433</v>
      </c>
      <c r="AE1473" s="658"/>
      <c r="AF1473" s="658"/>
      <c r="AG1473" s="658"/>
      <c r="AH1473" s="1501"/>
    </row>
    <row r="1474" ht="15.75" hidden="1" customHeight="1">
      <c r="A1474" s="1501"/>
      <c r="B1474" s="1501"/>
      <c r="C1474" s="1501"/>
      <c r="D1474" s="1501"/>
      <c r="E1474" s="654" t="s">
        <v>19112</v>
      </c>
      <c r="F1474" s="654" t="s">
        <v>19024</v>
      </c>
      <c r="G1474" s="654" t="s">
        <v>19113</v>
      </c>
      <c r="H1474" s="1125"/>
      <c r="I1474" s="1125"/>
      <c r="J1474" s="621"/>
      <c r="K1474" s="621"/>
      <c r="L1474" s="621"/>
      <c r="M1474" s="621"/>
      <c r="N1474" s="621"/>
      <c r="O1474" s="621"/>
      <c r="P1474" s="621"/>
      <c r="Q1474" s="621"/>
      <c r="R1474" s="621"/>
      <c r="S1474" s="621"/>
      <c r="T1474" s="621"/>
      <c r="U1474" s="621"/>
      <c r="V1474" s="621"/>
      <c r="W1474" s="621"/>
      <c r="X1474" s="621"/>
      <c r="Y1474" s="621"/>
      <c r="Z1474" s="621"/>
      <c r="AA1474" s="2683"/>
      <c r="AB1474" s="3203">
        <v>4.0</v>
      </c>
      <c r="AC1474" s="1575" t="s">
        <v>55</v>
      </c>
      <c r="AD1474" s="1575" t="s">
        <v>433</v>
      </c>
      <c r="AE1474" s="658"/>
      <c r="AF1474" s="658"/>
      <c r="AG1474" s="658"/>
      <c r="AH1474" s="1501"/>
    </row>
    <row r="1475" ht="15.75" hidden="1" customHeight="1">
      <c r="A1475" s="1501"/>
      <c r="B1475" s="1501"/>
      <c r="C1475" s="1501"/>
      <c r="D1475" s="654" t="s">
        <v>19114</v>
      </c>
      <c r="E1475" s="654" t="s">
        <v>19051</v>
      </c>
      <c r="F1475" s="654" t="s">
        <v>19024</v>
      </c>
      <c r="G1475" s="654" t="s">
        <v>19115</v>
      </c>
      <c r="H1475" s="1125"/>
      <c r="I1475" s="1125"/>
      <c r="J1475" s="621"/>
      <c r="K1475" s="621"/>
      <c r="L1475" s="621"/>
      <c r="M1475" s="621"/>
      <c r="N1475" s="621"/>
      <c r="O1475" s="621"/>
      <c r="P1475" s="621"/>
      <c r="Q1475" s="621"/>
      <c r="R1475" s="621"/>
      <c r="S1475" s="621"/>
      <c r="T1475" s="621"/>
      <c r="U1475" s="621"/>
      <c r="V1475" s="621"/>
      <c r="W1475" s="621"/>
      <c r="X1475" s="621"/>
      <c r="Y1475" s="621"/>
      <c r="Z1475" s="621"/>
      <c r="AA1475" s="2683"/>
      <c r="AB1475" s="3203">
        <v>4.0</v>
      </c>
      <c r="AC1475" s="1575" t="s">
        <v>55</v>
      </c>
      <c r="AD1475" s="1575" t="s">
        <v>433</v>
      </c>
      <c r="AE1475" s="658"/>
      <c r="AF1475" s="658"/>
      <c r="AG1475" s="658"/>
      <c r="AH1475" s="1501"/>
    </row>
    <row r="1476" ht="15.75" hidden="1" customHeight="1">
      <c r="A1476" s="1501"/>
      <c r="B1476" s="1501"/>
      <c r="C1476" s="1501"/>
      <c r="D1476" s="654" t="s">
        <v>19116</v>
      </c>
      <c r="E1476" s="654" t="s">
        <v>19117</v>
      </c>
      <c r="F1476" s="654" t="s">
        <v>19118</v>
      </c>
      <c r="G1476" s="654" t="s">
        <v>19119</v>
      </c>
      <c r="H1476" s="1125"/>
      <c r="I1476" s="1125"/>
      <c r="J1476" s="621"/>
      <c r="K1476" s="621"/>
      <c r="L1476" s="621"/>
      <c r="M1476" s="621"/>
      <c r="N1476" s="621"/>
      <c r="O1476" s="621"/>
      <c r="P1476" s="621"/>
      <c r="Q1476" s="621"/>
      <c r="R1476" s="621"/>
      <c r="S1476" s="621"/>
      <c r="T1476" s="621"/>
      <c r="U1476" s="621"/>
      <c r="V1476" s="621"/>
      <c r="W1476" s="621"/>
      <c r="X1476" s="621"/>
      <c r="Y1476" s="621"/>
      <c r="Z1476" s="621"/>
      <c r="AA1476" s="2683"/>
      <c r="AB1476" s="3203">
        <v>4.0</v>
      </c>
      <c r="AC1476" s="1575" t="s">
        <v>55</v>
      </c>
      <c r="AD1476" s="1575" t="s">
        <v>433</v>
      </c>
      <c r="AE1476" s="658"/>
      <c r="AF1476" s="658"/>
      <c r="AG1476" s="658"/>
      <c r="AH1476" s="1501"/>
    </row>
    <row r="1477" ht="15.75" customHeight="1">
      <c r="A1477" s="1501"/>
      <c r="B1477" s="1501"/>
      <c r="C1477" s="1478" t="s">
        <v>19120</v>
      </c>
      <c r="D1477" s="1500"/>
      <c r="E1477" s="1478"/>
      <c r="F1477" s="1478" t="s">
        <v>19121</v>
      </c>
      <c r="G1477" s="732" t="s">
        <v>19122</v>
      </c>
      <c r="H1477" s="882" t="s">
        <v>94</v>
      </c>
      <c r="I1477" s="882" t="s">
        <v>94</v>
      </c>
      <c r="J1477" s="641"/>
      <c r="K1477" s="621"/>
      <c r="L1477" s="621"/>
      <c r="M1477" s="621"/>
      <c r="N1477" s="621"/>
      <c r="O1477" s="621"/>
      <c r="P1477" s="621"/>
      <c r="Q1477" s="621"/>
      <c r="R1477" s="621"/>
      <c r="S1477" s="621"/>
      <c r="T1477" s="621"/>
      <c r="U1477" s="621"/>
      <c r="V1477" s="621"/>
      <c r="W1477" s="621"/>
      <c r="X1477" s="621"/>
      <c r="Y1477" s="621"/>
      <c r="Z1477" s="621"/>
      <c r="AA1477" s="2683"/>
      <c r="AB1477" s="3123" t="s">
        <v>94</v>
      </c>
      <c r="AC1477" s="1803" t="s">
        <v>55</v>
      </c>
      <c r="AD1477" s="1803" t="s">
        <v>387</v>
      </c>
      <c r="AE1477" s="658"/>
      <c r="AF1477" s="642"/>
      <c r="AG1477" s="661"/>
      <c r="AH1477" s="1501"/>
    </row>
    <row r="1478" ht="15.75" hidden="1" customHeight="1">
      <c r="A1478" s="1501"/>
      <c r="B1478" s="1501"/>
      <c r="C1478" s="1500"/>
      <c r="D1478" s="1500" t="s">
        <v>17197</v>
      </c>
      <c r="E1478" s="1478" t="s">
        <v>17194</v>
      </c>
      <c r="F1478" s="1478" t="s">
        <v>19123</v>
      </c>
      <c r="G1478" s="1478" t="s">
        <v>18110</v>
      </c>
      <c r="H1478" s="1125"/>
      <c r="I1478" s="1125"/>
      <c r="J1478" s="641"/>
      <c r="K1478" s="641"/>
      <c r="L1478" s="621"/>
      <c r="M1478" s="621"/>
      <c r="N1478" s="621"/>
      <c r="O1478" s="621"/>
      <c r="P1478" s="621"/>
      <c r="Q1478" s="621"/>
      <c r="R1478" s="621"/>
      <c r="S1478" s="621"/>
      <c r="T1478" s="621"/>
      <c r="U1478" s="621"/>
      <c r="V1478" s="621"/>
      <c r="W1478" s="621"/>
      <c r="X1478" s="621"/>
      <c r="Y1478" s="621"/>
      <c r="Z1478" s="621"/>
      <c r="AA1478" s="2683"/>
      <c r="AB1478" s="3123">
        <v>4.0</v>
      </c>
      <c r="AC1478" s="1803" t="s">
        <v>55</v>
      </c>
      <c r="AD1478" s="1803" t="s">
        <v>3049</v>
      </c>
      <c r="AE1478" s="641"/>
      <c r="AF1478" s="641"/>
      <c r="AG1478" s="641"/>
      <c r="AH1478" s="1501"/>
    </row>
    <row r="1479" ht="15.75" customHeight="1">
      <c r="A1479" s="1501"/>
      <c r="B1479" s="1501"/>
      <c r="C1479" s="1500"/>
      <c r="D1479" s="1500" t="s">
        <v>3968</v>
      </c>
      <c r="E1479" s="1478" t="s">
        <v>17194</v>
      </c>
      <c r="F1479" s="1478" t="s">
        <v>18138</v>
      </c>
      <c r="G1479" s="1478" t="s">
        <v>18110</v>
      </c>
      <c r="H1479" s="2162"/>
      <c r="I1479" s="2162"/>
      <c r="J1479" s="641"/>
      <c r="K1479" s="641"/>
      <c r="L1479" s="621"/>
      <c r="M1479" s="621"/>
      <c r="N1479" s="621"/>
      <c r="O1479" s="621"/>
      <c r="P1479" s="621"/>
      <c r="Q1479" s="621"/>
      <c r="R1479" s="621"/>
      <c r="S1479" s="621"/>
      <c r="T1479" s="621"/>
      <c r="U1479" s="621"/>
      <c r="V1479" s="621"/>
      <c r="W1479" s="621"/>
      <c r="X1479" s="621"/>
      <c r="Y1479" s="621"/>
      <c r="Z1479" s="621"/>
      <c r="AA1479" s="2683"/>
      <c r="AB1479" s="3123">
        <v>1.0</v>
      </c>
      <c r="AC1479" s="1803" t="s">
        <v>55</v>
      </c>
      <c r="AD1479" s="1803" t="s">
        <v>3049</v>
      </c>
      <c r="AE1479" s="658"/>
      <c r="AF1479" s="650"/>
      <c r="AG1479" s="658"/>
      <c r="AH1479" s="1501"/>
    </row>
    <row r="1480" ht="15.75" hidden="1" customHeight="1">
      <c r="A1480" s="1501"/>
      <c r="B1480" s="1501"/>
      <c r="C1480" s="1500"/>
      <c r="D1480" s="1500" t="s">
        <v>17201</v>
      </c>
      <c r="E1480" s="1478" t="s">
        <v>17194</v>
      </c>
      <c r="F1480" s="1478" t="s">
        <v>18113</v>
      </c>
      <c r="G1480" s="1478" t="s">
        <v>18114</v>
      </c>
      <c r="H1480" s="1125"/>
      <c r="I1480" s="1125"/>
      <c r="J1480" s="641"/>
      <c r="K1480" s="641"/>
      <c r="L1480" s="621"/>
      <c r="M1480" s="621"/>
      <c r="N1480" s="621"/>
      <c r="O1480" s="621"/>
      <c r="P1480" s="621"/>
      <c r="Q1480" s="621"/>
      <c r="R1480" s="621"/>
      <c r="S1480" s="621"/>
      <c r="T1480" s="621"/>
      <c r="U1480" s="621"/>
      <c r="V1480" s="621"/>
      <c r="W1480" s="621"/>
      <c r="X1480" s="621"/>
      <c r="Y1480" s="621"/>
      <c r="Z1480" s="621"/>
      <c r="AA1480" s="2683"/>
      <c r="AB1480" s="3123">
        <v>4.0</v>
      </c>
      <c r="AC1480" s="1803" t="s">
        <v>55</v>
      </c>
      <c r="AD1480" s="1803" t="s">
        <v>3049</v>
      </c>
      <c r="AE1480" s="658"/>
      <c r="AF1480" s="658"/>
      <c r="AG1480" s="658"/>
      <c r="AH1480" s="1501"/>
    </row>
    <row r="1481" ht="15.75" hidden="1" customHeight="1">
      <c r="A1481" s="1501"/>
      <c r="B1481" s="1501"/>
      <c r="C1481" s="1500"/>
      <c r="D1481" s="1500" t="s">
        <v>17204</v>
      </c>
      <c r="E1481" s="1478" t="s">
        <v>3400</v>
      </c>
      <c r="F1481" s="1478" t="s">
        <v>18116</v>
      </c>
      <c r="G1481" s="1478" t="s">
        <v>18117</v>
      </c>
      <c r="H1481" s="1125"/>
      <c r="I1481" s="1125"/>
      <c r="J1481" s="641"/>
      <c r="K1481" s="641"/>
      <c r="L1481" s="621"/>
      <c r="M1481" s="621"/>
      <c r="N1481" s="621"/>
      <c r="O1481" s="621"/>
      <c r="P1481" s="621"/>
      <c r="Q1481" s="621"/>
      <c r="R1481" s="621"/>
      <c r="S1481" s="621"/>
      <c r="T1481" s="621"/>
      <c r="U1481" s="621"/>
      <c r="V1481" s="621"/>
      <c r="W1481" s="621"/>
      <c r="X1481" s="621"/>
      <c r="Y1481" s="621"/>
      <c r="Z1481" s="621"/>
      <c r="AA1481" s="2683"/>
      <c r="AB1481" s="3123">
        <v>4.0</v>
      </c>
      <c r="AC1481" s="1803" t="s">
        <v>55</v>
      </c>
      <c r="AD1481" s="1803" t="s">
        <v>3049</v>
      </c>
      <c r="AE1481" s="658"/>
      <c r="AF1481" s="658"/>
      <c r="AG1481" s="658"/>
      <c r="AH1481" s="1501"/>
    </row>
    <row r="1482" ht="15.75" hidden="1" customHeight="1">
      <c r="A1482" s="1501"/>
      <c r="B1482" s="1501"/>
      <c r="C1482" s="1500"/>
      <c r="D1482" s="1500" t="s">
        <v>17207</v>
      </c>
      <c r="E1482" s="1478" t="s">
        <v>17194</v>
      </c>
      <c r="F1482" s="1478" t="s">
        <v>18122</v>
      </c>
      <c r="G1482" s="1478" t="s">
        <v>18114</v>
      </c>
      <c r="H1482" s="1125"/>
      <c r="I1482" s="1125"/>
      <c r="J1482" s="641"/>
      <c r="K1482" s="641"/>
      <c r="L1482" s="621"/>
      <c r="M1482" s="621"/>
      <c r="N1482" s="621"/>
      <c r="O1482" s="621"/>
      <c r="P1482" s="621"/>
      <c r="Q1482" s="621"/>
      <c r="R1482" s="621"/>
      <c r="S1482" s="621"/>
      <c r="T1482" s="621"/>
      <c r="U1482" s="621"/>
      <c r="V1482" s="621"/>
      <c r="W1482" s="621"/>
      <c r="X1482" s="621"/>
      <c r="Y1482" s="621"/>
      <c r="Z1482" s="621"/>
      <c r="AA1482" s="2683"/>
      <c r="AB1482" s="3123">
        <v>4.0</v>
      </c>
      <c r="AC1482" s="1803" t="s">
        <v>55</v>
      </c>
      <c r="AD1482" s="1803" t="s">
        <v>3049</v>
      </c>
      <c r="AE1482" s="658"/>
      <c r="AF1482" s="658"/>
      <c r="AG1482" s="658"/>
      <c r="AH1482" s="1501"/>
    </row>
    <row r="1483" ht="15.75" hidden="1" customHeight="1">
      <c r="A1483" s="1501"/>
      <c r="B1483" s="1501"/>
      <c r="C1483" s="1500"/>
      <c r="D1483" s="1500" t="s">
        <v>17210</v>
      </c>
      <c r="E1483" s="1478" t="s">
        <v>17194</v>
      </c>
      <c r="F1483" s="1478" t="s">
        <v>18123</v>
      </c>
      <c r="G1483" s="1478" t="s">
        <v>18114</v>
      </c>
      <c r="H1483" s="1125"/>
      <c r="I1483" s="1125"/>
      <c r="J1483" s="641"/>
      <c r="K1483" s="641"/>
      <c r="L1483" s="621"/>
      <c r="M1483" s="621"/>
      <c r="N1483" s="621"/>
      <c r="O1483" s="621"/>
      <c r="P1483" s="621"/>
      <c r="Q1483" s="621"/>
      <c r="R1483" s="621"/>
      <c r="S1483" s="621"/>
      <c r="T1483" s="621"/>
      <c r="U1483" s="621"/>
      <c r="V1483" s="621"/>
      <c r="W1483" s="621"/>
      <c r="X1483" s="621"/>
      <c r="Y1483" s="621"/>
      <c r="Z1483" s="621"/>
      <c r="AA1483" s="2683"/>
      <c r="AB1483" s="3123">
        <v>4.0</v>
      </c>
      <c r="AC1483" s="1803" t="s">
        <v>55</v>
      </c>
      <c r="AD1483" s="1803" t="s">
        <v>3049</v>
      </c>
      <c r="AE1483" s="658"/>
      <c r="AF1483" s="658"/>
      <c r="AG1483" s="658"/>
      <c r="AH1483" s="1501"/>
    </row>
    <row r="1484" ht="15.75" hidden="1" customHeight="1">
      <c r="A1484" s="1501"/>
      <c r="B1484" s="1501"/>
      <c r="C1484" s="654" t="s">
        <v>18924</v>
      </c>
      <c r="D1484" s="654" t="s">
        <v>19054</v>
      </c>
      <c r="E1484" s="654" t="s">
        <v>19055</v>
      </c>
      <c r="F1484" s="654" t="s">
        <v>19056</v>
      </c>
      <c r="G1484" s="654" t="s">
        <v>19057</v>
      </c>
      <c r="H1484" s="1125"/>
      <c r="I1484" s="1125"/>
      <c r="J1484" s="621"/>
      <c r="K1484" s="621"/>
      <c r="L1484" s="621"/>
      <c r="M1484" s="621"/>
      <c r="N1484" s="621"/>
      <c r="O1484" s="621"/>
      <c r="P1484" s="621"/>
      <c r="Q1484" s="621"/>
      <c r="R1484" s="621"/>
      <c r="S1484" s="621"/>
      <c r="T1484" s="621"/>
      <c r="U1484" s="621"/>
      <c r="V1484" s="621"/>
      <c r="W1484" s="621"/>
      <c r="X1484" s="621"/>
      <c r="Y1484" s="621"/>
      <c r="Z1484" s="621"/>
      <c r="AA1484" s="2683"/>
      <c r="AB1484" s="3203">
        <v>4.0</v>
      </c>
      <c r="AC1484" s="1575" t="s">
        <v>55</v>
      </c>
      <c r="AD1484" s="1575" t="s">
        <v>433</v>
      </c>
      <c r="AE1484" s="658"/>
      <c r="AF1484" s="658"/>
      <c r="AG1484" s="658"/>
      <c r="AH1484" s="1501"/>
    </row>
    <row r="1485" ht="15.75" hidden="1" customHeight="1">
      <c r="A1485" s="1501"/>
      <c r="B1485" s="1501"/>
      <c r="C1485" s="1501"/>
      <c r="D1485" s="654" t="s">
        <v>19058</v>
      </c>
      <c r="E1485" s="654"/>
      <c r="F1485" s="654" t="s">
        <v>19059</v>
      </c>
      <c r="G1485" s="654" t="s">
        <v>19124</v>
      </c>
      <c r="H1485" s="1125"/>
      <c r="I1485" s="1125"/>
      <c r="J1485" s="621"/>
      <c r="K1485" s="621"/>
      <c r="L1485" s="621"/>
      <c r="M1485" s="621"/>
      <c r="N1485" s="621"/>
      <c r="O1485" s="621"/>
      <c r="P1485" s="621"/>
      <c r="Q1485" s="621"/>
      <c r="R1485" s="621"/>
      <c r="S1485" s="621"/>
      <c r="T1485" s="621"/>
      <c r="U1485" s="621"/>
      <c r="V1485" s="621"/>
      <c r="W1485" s="621"/>
      <c r="X1485" s="621"/>
      <c r="Y1485" s="621"/>
      <c r="Z1485" s="621"/>
      <c r="AA1485" s="2683"/>
      <c r="AB1485" s="3203">
        <v>4.0</v>
      </c>
      <c r="AC1485" s="1575" t="s">
        <v>55</v>
      </c>
      <c r="AD1485" s="1575" t="s">
        <v>433</v>
      </c>
      <c r="AE1485" s="658"/>
      <c r="AF1485" s="658"/>
      <c r="AG1485" s="658"/>
      <c r="AH1485" s="1501"/>
    </row>
    <row r="1486" ht="15.75" hidden="1" customHeight="1">
      <c r="A1486" s="1501"/>
      <c r="B1486" s="1501"/>
      <c r="C1486" s="1501"/>
      <c r="D1486" s="654" t="s">
        <v>19015</v>
      </c>
      <c r="E1486" s="654" t="s">
        <v>19016</v>
      </c>
      <c r="F1486" s="654" t="s">
        <v>19017</v>
      </c>
      <c r="G1486" s="654" t="s">
        <v>19125</v>
      </c>
      <c r="H1486" s="1125"/>
      <c r="I1486" s="1125"/>
      <c r="J1486" s="621"/>
      <c r="K1486" s="621"/>
      <c r="L1486" s="621"/>
      <c r="M1486" s="621"/>
      <c r="N1486" s="621"/>
      <c r="O1486" s="621"/>
      <c r="P1486" s="621"/>
      <c r="Q1486" s="621"/>
      <c r="R1486" s="621"/>
      <c r="S1486" s="621"/>
      <c r="T1486" s="621"/>
      <c r="U1486" s="621"/>
      <c r="V1486" s="621"/>
      <c r="W1486" s="621"/>
      <c r="X1486" s="621"/>
      <c r="Y1486" s="621"/>
      <c r="Z1486" s="621"/>
      <c r="AA1486" s="2683"/>
      <c r="AB1486" s="3203">
        <v>4.0</v>
      </c>
      <c r="AC1486" s="1575" t="s">
        <v>55</v>
      </c>
      <c r="AD1486" s="1575" t="s">
        <v>433</v>
      </c>
      <c r="AE1486" s="658"/>
      <c r="AF1486" s="658"/>
      <c r="AG1486" s="658"/>
      <c r="AH1486" s="1501"/>
    </row>
    <row r="1487" ht="15.75" hidden="1" customHeight="1">
      <c r="A1487" s="1501"/>
      <c r="B1487" s="1501"/>
      <c r="C1487" s="1501"/>
      <c r="D1487" s="654" t="s">
        <v>19019</v>
      </c>
      <c r="E1487" s="654" t="s">
        <v>19020</v>
      </c>
      <c r="F1487" s="654" t="s">
        <v>19017</v>
      </c>
      <c r="G1487" s="654" t="s">
        <v>19126</v>
      </c>
      <c r="H1487" s="1125"/>
      <c r="I1487" s="1125"/>
      <c r="J1487" s="621"/>
      <c r="K1487" s="621"/>
      <c r="L1487" s="621"/>
      <c r="M1487" s="621"/>
      <c r="N1487" s="621"/>
      <c r="O1487" s="621"/>
      <c r="P1487" s="621"/>
      <c r="Q1487" s="621"/>
      <c r="R1487" s="621"/>
      <c r="S1487" s="621"/>
      <c r="T1487" s="621"/>
      <c r="U1487" s="621"/>
      <c r="V1487" s="621"/>
      <c r="W1487" s="621"/>
      <c r="X1487" s="621"/>
      <c r="Y1487" s="621"/>
      <c r="Z1487" s="621"/>
      <c r="AA1487" s="2683"/>
      <c r="AB1487" s="3203">
        <v>4.0</v>
      </c>
      <c r="AC1487" s="1575" t="s">
        <v>55</v>
      </c>
      <c r="AD1487" s="1575" t="s">
        <v>433</v>
      </c>
      <c r="AE1487" s="658"/>
      <c r="AF1487" s="658"/>
      <c r="AG1487" s="658"/>
      <c r="AH1487" s="1501"/>
    </row>
    <row r="1488" ht="15.75" hidden="1" customHeight="1">
      <c r="A1488" s="1501"/>
      <c r="B1488" s="1501"/>
      <c r="C1488" s="1501"/>
      <c r="D1488" s="654" t="s">
        <v>19022</v>
      </c>
      <c r="E1488" s="654" t="s">
        <v>19023</v>
      </c>
      <c r="F1488" s="654" t="s">
        <v>19024</v>
      </c>
      <c r="G1488" s="654" t="s">
        <v>19127</v>
      </c>
      <c r="H1488" s="1125"/>
      <c r="I1488" s="1125"/>
      <c r="J1488" s="621"/>
      <c r="K1488" s="621"/>
      <c r="L1488" s="621"/>
      <c r="M1488" s="621"/>
      <c r="N1488" s="621"/>
      <c r="O1488" s="621"/>
      <c r="P1488" s="621"/>
      <c r="Q1488" s="621"/>
      <c r="R1488" s="621"/>
      <c r="S1488" s="621"/>
      <c r="T1488" s="621"/>
      <c r="U1488" s="621"/>
      <c r="V1488" s="621"/>
      <c r="W1488" s="621"/>
      <c r="X1488" s="621"/>
      <c r="Y1488" s="621"/>
      <c r="Z1488" s="621"/>
      <c r="AA1488" s="2683"/>
      <c r="AB1488" s="3203">
        <v>4.0</v>
      </c>
      <c r="AC1488" s="1575" t="s">
        <v>55</v>
      </c>
      <c r="AD1488" s="1575" t="s">
        <v>433</v>
      </c>
      <c r="AE1488" s="658"/>
      <c r="AF1488" s="658"/>
      <c r="AG1488" s="658"/>
      <c r="AH1488" s="1501"/>
    </row>
    <row r="1489" ht="15.75" hidden="1" customHeight="1">
      <c r="A1489" s="1501"/>
      <c r="B1489" s="1501"/>
      <c r="C1489" s="1501"/>
      <c r="D1489" s="1500"/>
      <c r="E1489" s="1478" t="s">
        <v>19027</v>
      </c>
      <c r="F1489" s="1478" t="s">
        <v>19024</v>
      </c>
      <c r="G1489" s="1478" t="s">
        <v>19128</v>
      </c>
      <c r="H1489" s="1125"/>
      <c r="I1489" s="1125"/>
      <c r="J1489" s="621"/>
      <c r="K1489" s="621"/>
      <c r="L1489" s="621"/>
      <c r="M1489" s="621"/>
      <c r="N1489" s="621"/>
      <c r="O1489" s="621"/>
      <c r="P1489" s="621"/>
      <c r="Q1489" s="621"/>
      <c r="R1489" s="621"/>
      <c r="S1489" s="621"/>
      <c r="T1489" s="621"/>
      <c r="U1489" s="621"/>
      <c r="V1489" s="621"/>
      <c r="W1489" s="621"/>
      <c r="X1489" s="621"/>
      <c r="Y1489" s="621"/>
      <c r="Z1489" s="621"/>
      <c r="AA1489" s="2683"/>
      <c r="AB1489" s="3203">
        <v>4.0</v>
      </c>
      <c r="AC1489" s="1575" t="s">
        <v>55</v>
      </c>
      <c r="AD1489" s="1575" t="s">
        <v>433</v>
      </c>
      <c r="AE1489" s="658"/>
      <c r="AF1489" s="658"/>
      <c r="AG1489" s="658"/>
      <c r="AH1489" s="1501"/>
    </row>
    <row r="1490" ht="15.75" hidden="1" customHeight="1">
      <c r="A1490" s="1501"/>
      <c r="B1490" s="1501"/>
      <c r="C1490" s="1501"/>
      <c r="D1490" s="654" t="s">
        <v>19129</v>
      </c>
      <c r="E1490" s="654"/>
      <c r="F1490" s="654" t="s">
        <v>19130</v>
      </c>
      <c r="G1490" s="654"/>
      <c r="H1490" s="1125"/>
      <c r="I1490" s="1125"/>
      <c r="J1490" s="621"/>
      <c r="K1490" s="621"/>
      <c r="L1490" s="621"/>
      <c r="M1490" s="621"/>
      <c r="N1490" s="621"/>
      <c r="O1490" s="621"/>
      <c r="P1490" s="621"/>
      <c r="Q1490" s="621"/>
      <c r="R1490" s="621"/>
      <c r="S1490" s="621"/>
      <c r="T1490" s="621"/>
      <c r="U1490" s="621"/>
      <c r="V1490" s="621"/>
      <c r="W1490" s="621"/>
      <c r="X1490" s="621"/>
      <c r="Y1490" s="621"/>
      <c r="Z1490" s="621"/>
      <c r="AA1490" s="2683"/>
      <c r="AB1490" s="3203">
        <v>4.0</v>
      </c>
      <c r="AC1490" s="1575" t="s">
        <v>55</v>
      </c>
      <c r="AD1490" s="1575" t="s">
        <v>433</v>
      </c>
      <c r="AE1490" s="658"/>
      <c r="AF1490" s="658"/>
      <c r="AG1490" s="658"/>
      <c r="AH1490" s="1501"/>
    </row>
    <row r="1491" ht="15.75" hidden="1" customHeight="1">
      <c r="A1491" s="1501"/>
      <c r="B1491" s="1501"/>
      <c r="C1491" s="1501"/>
      <c r="D1491" s="1501"/>
      <c r="E1491" s="654" t="s">
        <v>19131</v>
      </c>
      <c r="F1491" s="1478" t="s">
        <v>19024</v>
      </c>
      <c r="G1491" s="1478" t="s">
        <v>19128</v>
      </c>
      <c r="H1491" s="1125"/>
      <c r="I1491" s="1125"/>
      <c r="J1491" s="621"/>
      <c r="K1491" s="621"/>
      <c r="L1491" s="621"/>
      <c r="M1491" s="621"/>
      <c r="N1491" s="621"/>
      <c r="O1491" s="621"/>
      <c r="P1491" s="621"/>
      <c r="Q1491" s="621"/>
      <c r="R1491" s="621"/>
      <c r="S1491" s="621"/>
      <c r="T1491" s="621"/>
      <c r="U1491" s="621"/>
      <c r="V1491" s="621"/>
      <c r="W1491" s="621"/>
      <c r="X1491" s="621"/>
      <c r="Y1491" s="621"/>
      <c r="Z1491" s="621"/>
      <c r="AA1491" s="2683"/>
      <c r="AB1491" s="3203">
        <v>4.0</v>
      </c>
      <c r="AC1491" s="1575" t="s">
        <v>55</v>
      </c>
      <c r="AD1491" s="1575" t="s">
        <v>433</v>
      </c>
      <c r="AE1491" s="658"/>
      <c r="AF1491" s="658"/>
      <c r="AG1491" s="658"/>
      <c r="AH1491" s="1501"/>
    </row>
    <row r="1492" ht="15.75" hidden="1" customHeight="1">
      <c r="A1492" s="1501"/>
      <c r="B1492" s="1501"/>
      <c r="C1492" s="1501"/>
      <c r="D1492" s="1501"/>
      <c r="E1492" s="654" t="s">
        <v>19132</v>
      </c>
      <c r="F1492" s="1478" t="s">
        <v>19024</v>
      </c>
      <c r="G1492" s="654" t="s">
        <v>19133</v>
      </c>
      <c r="H1492" s="1125"/>
      <c r="I1492" s="1125"/>
      <c r="J1492" s="621"/>
      <c r="K1492" s="621"/>
      <c r="L1492" s="621"/>
      <c r="M1492" s="621"/>
      <c r="N1492" s="621"/>
      <c r="O1492" s="621"/>
      <c r="P1492" s="621"/>
      <c r="Q1492" s="621"/>
      <c r="R1492" s="621"/>
      <c r="S1492" s="621"/>
      <c r="T1492" s="621"/>
      <c r="U1492" s="621"/>
      <c r="V1492" s="621"/>
      <c r="W1492" s="621"/>
      <c r="X1492" s="621"/>
      <c r="Y1492" s="621"/>
      <c r="Z1492" s="621"/>
      <c r="AA1492" s="2683"/>
      <c r="AB1492" s="3203">
        <v>4.0</v>
      </c>
      <c r="AC1492" s="1575" t="s">
        <v>55</v>
      </c>
      <c r="AD1492" s="1575" t="s">
        <v>433</v>
      </c>
      <c r="AE1492" s="641"/>
      <c r="AF1492" s="658"/>
      <c r="AG1492" s="658"/>
      <c r="AH1492" s="1501"/>
    </row>
    <row r="1493" ht="15.75" customHeight="1">
      <c r="A1493" s="1501"/>
      <c r="B1493" s="1501" t="s">
        <v>19134</v>
      </c>
      <c r="C1493" s="1501"/>
      <c r="D1493" s="1501"/>
      <c r="E1493" s="654"/>
      <c r="F1493" s="654"/>
      <c r="G1493" s="654"/>
      <c r="H1493" s="882" t="s">
        <v>94</v>
      </c>
      <c r="I1493" s="882" t="s">
        <v>94</v>
      </c>
      <c r="J1493" s="621"/>
      <c r="K1493" s="621"/>
      <c r="L1493" s="621"/>
      <c r="M1493" s="621"/>
      <c r="N1493" s="621"/>
      <c r="O1493" s="621"/>
      <c r="P1493" s="621"/>
      <c r="Q1493" s="621"/>
      <c r="R1493" s="621"/>
      <c r="S1493" s="621"/>
      <c r="T1493" s="621"/>
      <c r="U1493" s="621"/>
      <c r="V1493" s="621"/>
      <c r="W1493" s="621"/>
      <c r="X1493" s="621"/>
      <c r="Y1493" s="621"/>
      <c r="Z1493" s="621"/>
      <c r="AA1493" s="2683"/>
      <c r="AB1493" s="3203" t="s">
        <v>94</v>
      </c>
      <c r="AC1493" s="1575" t="s">
        <v>55</v>
      </c>
      <c r="AD1493" s="1575" t="s">
        <v>433</v>
      </c>
      <c r="AE1493" s="658"/>
      <c r="AF1493" s="650"/>
      <c r="AG1493" s="658"/>
      <c r="AH1493" s="1501"/>
    </row>
    <row r="1494" ht="15.75" customHeight="1">
      <c r="A1494" s="1501"/>
      <c r="B1494" s="1501"/>
      <c r="C1494" s="1501" t="s">
        <v>3970</v>
      </c>
      <c r="D1494" s="654" t="s">
        <v>19135</v>
      </c>
      <c r="E1494" s="654" t="s">
        <v>19136</v>
      </c>
      <c r="F1494" s="654" t="s">
        <v>19137</v>
      </c>
      <c r="G1494" s="654" t="s">
        <v>17399</v>
      </c>
      <c r="H1494" s="2173"/>
      <c r="I1494" s="2173"/>
      <c r="J1494" s="641"/>
      <c r="K1494" s="621"/>
      <c r="L1494" s="621"/>
      <c r="M1494" s="621"/>
      <c r="N1494" s="621"/>
      <c r="O1494" s="621"/>
      <c r="P1494" s="621"/>
      <c r="Q1494" s="621"/>
      <c r="R1494" s="621"/>
      <c r="S1494" s="621"/>
      <c r="T1494" s="621"/>
      <c r="U1494" s="621"/>
      <c r="V1494" s="621"/>
      <c r="W1494" s="621"/>
      <c r="X1494" s="621"/>
      <c r="Y1494" s="621"/>
      <c r="Z1494" s="621"/>
      <c r="AA1494" s="2683"/>
      <c r="AB1494" s="3203">
        <v>2.0</v>
      </c>
      <c r="AC1494" s="1575" t="s">
        <v>55</v>
      </c>
      <c r="AD1494" s="1575" t="s">
        <v>4072</v>
      </c>
      <c r="AE1494" s="641"/>
      <c r="AF1494" s="3161" t="s">
        <v>19138</v>
      </c>
      <c r="AG1494" s="658"/>
      <c r="AH1494" s="1501"/>
    </row>
    <row r="1495" ht="15.75" customHeight="1">
      <c r="A1495" s="1501"/>
      <c r="B1495" s="1501"/>
      <c r="C1495" s="1501"/>
      <c r="D1495" s="1478" t="s">
        <v>19139</v>
      </c>
      <c r="E1495" s="1478" t="s">
        <v>19140</v>
      </c>
      <c r="F1495" s="1478" t="s">
        <v>19137</v>
      </c>
      <c r="G1495" s="732" t="s">
        <v>19141</v>
      </c>
      <c r="H1495" s="2173"/>
      <c r="I1495" s="2173"/>
      <c r="J1495" s="641"/>
      <c r="K1495" s="621"/>
      <c r="L1495" s="621"/>
      <c r="M1495" s="621"/>
      <c r="N1495" s="621"/>
      <c r="O1495" s="621"/>
      <c r="P1495" s="621"/>
      <c r="Q1495" s="621"/>
      <c r="R1495" s="621"/>
      <c r="S1495" s="621"/>
      <c r="T1495" s="621"/>
      <c r="U1495" s="621"/>
      <c r="V1495" s="621"/>
      <c r="W1495" s="621"/>
      <c r="X1495" s="621"/>
      <c r="Y1495" s="621"/>
      <c r="Z1495" s="621"/>
      <c r="AA1495" s="2683"/>
      <c r="AB1495" s="3203">
        <v>2.0</v>
      </c>
      <c r="AC1495" s="1575" t="s">
        <v>55</v>
      </c>
      <c r="AD1495" s="1143" t="s">
        <v>1748</v>
      </c>
      <c r="AE1495" s="658"/>
      <c r="AF1495" s="650" t="s">
        <v>19142</v>
      </c>
      <c r="AG1495" s="1501"/>
      <c r="AH1495" s="1501"/>
    </row>
    <row r="1496" ht="15.75" hidden="1" customHeight="1">
      <c r="A1496" s="1501"/>
      <c r="B1496" s="1501"/>
      <c r="C1496" s="1501"/>
      <c r="D1496" s="654" t="s">
        <v>19143</v>
      </c>
      <c r="E1496" s="654" t="s">
        <v>19144</v>
      </c>
      <c r="F1496" s="654" t="s">
        <v>19145</v>
      </c>
      <c r="G1496" s="654" t="s">
        <v>19146</v>
      </c>
      <c r="H1496" s="1125"/>
      <c r="I1496" s="1125"/>
      <c r="J1496" s="621"/>
      <c r="K1496" s="621"/>
      <c r="L1496" s="621"/>
      <c r="M1496" s="621"/>
      <c r="N1496" s="621"/>
      <c r="O1496" s="621"/>
      <c r="P1496" s="621"/>
      <c r="Q1496" s="621"/>
      <c r="R1496" s="621"/>
      <c r="S1496" s="621"/>
      <c r="T1496" s="621"/>
      <c r="U1496" s="621"/>
      <c r="V1496" s="621"/>
      <c r="W1496" s="621"/>
      <c r="X1496" s="621"/>
      <c r="Y1496" s="621"/>
      <c r="Z1496" s="621"/>
      <c r="AA1496" s="2683"/>
      <c r="AB1496" s="3203">
        <v>4.0</v>
      </c>
      <c r="AC1496" s="1575" t="s">
        <v>55</v>
      </c>
      <c r="AD1496" s="1575" t="s">
        <v>4072</v>
      </c>
      <c r="AE1496" s="641"/>
      <c r="AF1496" s="641"/>
      <c r="AG1496" s="658"/>
      <c r="AH1496" s="1501"/>
    </row>
    <row r="1497" ht="15.75" hidden="1" customHeight="1">
      <c r="A1497" s="1501"/>
      <c r="B1497" s="1501"/>
      <c r="C1497" s="1501"/>
      <c r="D1497" s="654" t="s">
        <v>19147</v>
      </c>
      <c r="E1497" s="654" t="s">
        <v>19148</v>
      </c>
      <c r="F1497" s="654" t="s">
        <v>19149</v>
      </c>
      <c r="G1497" s="654" t="s">
        <v>19146</v>
      </c>
      <c r="H1497" s="1125"/>
      <c r="I1497" s="1125"/>
      <c r="J1497" s="621"/>
      <c r="K1497" s="621"/>
      <c r="L1497" s="621"/>
      <c r="M1497" s="621"/>
      <c r="N1497" s="621"/>
      <c r="O1497" s="621"/>
      <c r="P1497" s="621"/>
      <c r="Q1497" s="621"/>
      <c r="R1497" s="621"/>
      <c r="S1497" s="621"/>
      <c r="T1497" s="621"/>
      <c r="U1497" s="621"/>
      <c r="V1497" s="621"/>
      <c r="W1497" s="621"/>
      <c r="X1497" s="621"/>
      <c r="Y1497" s="621"/>
      <c r="Z1497" s="621"/>
      <c r="AA1497" s="2683"/>
      <c r="AB1497" s="3203">
        <v>4.0</v>
      </c>
      <c r="AC1497" s="1575" t="s">
        <v>55</v>
      </c>
      <c r="AD1497" s="1575" t="s">
        <v>4072</v>
      </c>
      <c r="AE1497" s="658"/>
      <c r="AF1497" s="658"/>
      <c r="AG1497" s="658"/>
      <c r="AH1497" s="1501"/>
    </row>
    <row r="1498" ht="15.75" hidden="1" customHeight="1">
      <c r="A1498" s="1501"/>
      <c r="B1498" s="1501"/>
      <c r="C1498" s="1501"/>
      <c r="D1498" s="654" t="s">
        <v>19150</v>
      </c>
      <c r="E1498" s="654" t="s">
        <v>19151</v>
      </c>
      <c r="F1498" s="654" t="s">
        <v>19149</v>
      </c>
      <c r="G1498" s="654" t="s">
        <v>19146</v>
      </c>
      <c r="H1498" s="1125"/>
      <c r="I1498" s="1125"/>
      <c r="J1498" s="621"/>
      <c r="K1498" s="621"/>
      <c r="L1498" s="621"/>
      <c r="M1498" s="621"/>
      <c r="N1498" s="621"/>
      <c r="O1498" s="621"/>
      <c r="P1498" s="621"/>
      <c r="Q1498" s="621"/>
      <c r="R1498" s="621"/>
      <c r="S1498" s="621"/>
      <c r="T1498" s="621"/>
      <c r="U1498" s="621"/>
      <c r="V1498" s="621"/>
      <c r="W1498" s="621"/>
      <c r="X1498" s="621"/>
      <c r="Y1498" s="621"/>
      <c r="Z1498" s="621"/>
      <c r="AA1498" s="2683"/>
      <c r="AB1498" s="3203">
        <v>4.0</v>
      </c>
      <c r="AC1498" s="1575" t="s">
        <v>55</v>
      </c>
      <c r="AD1498" s="1575" t="s">
        <v>3101</v>
      </c>
      <c r="AE1498" s="658"/>
      <c r="AF1498" s="658"/>
      <c r="AG1498" s="658"/>
      <c r="AH1498" s="1501"/>
    </row>
    <row r="1499" ht="15.75" hidden="1" customHeight="1">
      <c r="A1499" s="1501"/>
      <c r="B1499" s="1501"/>
      <c r="C1499" s="1501"/>
      <c r="D1499" s="654" t="s">
        <v>19147</v>
      </c>
      <c r="E1499" s="654" t="s">
        <v>19152</v>
      </c>
      <c r="F1499" s="654" t="s">
        <v>19149</v>
      </c>
      <c r="G1499" s="654" t="s">
        <v>19146</v>
      </c>
      <c r="H1499" s="1125"/>
      <c r="I1499" s="1125"/>
      <c r="J1499" s="621"/>
      <c r="K1499" s="621"/>
      <c r="L1499" s="621"/>
      <c r="M1499" s="621"/>
      <c r="N1499" s="621"/>
      <c r="O1499" s="621"/>
      <c r="P1499" s="621"/>
      <c r="Q1499" s="621"/>
      <c r="R1499" s="621"/>
      <c r="S1499" s="621"/>
      <c r="T1499" s="621"/>
      <c r="U1499" s="621"/>
      <c r="V1499" s="621"/>
      <c r="W1499" s="621"/>
      <c r="X1499" s="621"/>
      <c r="Y1499" s="621"/>
      <c r="Z1499" s="621"/>
      <c r="AA1499" s="2683"/>
      <c r="AB1499" s="3203">
        <v>4.0</v>
      </c>
      <c r="AC1499" s="1575" t="s">
        <v>55</v>
      </c>
      <c r="AD1499" s="1575" t="s">
        <v>3101</v>
      </c>
      <c r="AE1499" s="658"/>
      <c r="AF1499" s="658"/>
      <c r="AG1499" s="658"/>
      <c r="AH1499" s="1501"/>
    </row>
    <row r="1500" ht="15.75" hidden="1" customHeight="1">
      <c r="A1500" s="1501"/>
      <c r="B1500" s="1501"/>
      <c r="C1500" s="1501"/>
      <c r="D1500" s="654" t="s">
        <v>19153</v>
      </c>
      <c r="E1500" s="654" t="s">
        <v>19154</v>
      </c>
      <c r="F1500" s="654" t="s">
        <v>19149</v>
      </c>
      <c r="G1500" s="654" t="s">
        <v>19146</v>
      </c>
      <c r="H1500" s="1125"/>
      <c r="I1500" s="1125"/>
      <c r="J1500" s="621"/>
      <c r="K1500" s="621"/>
      <c r="L1500" s="621"/>
      <c r="M1500" s="621"/>
      <c r="N1500" s="621"/>
      <c r="O1500" s="621"/>
      <c r="P1500" s="621"/>
      <c r="Q1500" s="621"/>
      <c r="R1500" s="621"/>
      <c r="S1500" s="621"/>
      <c r="T1500" s="621"/>
      <c r="U1500" s="621"/>
      <c r="V1500" s="621"/>
      <c r="W1500" s="621"/>
      <c r="X1500" s="621"/>
      <c r="Y1500" s="621"/>
      <c r="Z1500" s="621"/>
      <c r="AA1500" s="2683"/>
      <c r="AB1500" s="3203">
        <v>4.0</v>
      </c>
      <c r="AC1500" s="1575" t="s">
        <v>55</v>
      </c>
      <c r="AD1500" s="1575" t="s">
        <v>3101</v>
      </c>
      <c r="AE1500" s="658"/>
      <c r="AF1500" s="658"/>
      <c r="AG1500" s="658"/>
      <c r="AH1500" s="1501"/>
    </row>
    <row r="1501" ht="15.75" hidden="1" customHeight="1">
      <c r="A1501" s="1501"/>
      <c r="B1501" s="1501"/>
      <c r="C1501" s="1501"/>
      <c r="D1501" s="654" t="s">
        <v>19155</v>
      </c>
      <c r="E1501" s="654" t="s">
        <v>19156</v>
      </c>
      <c r="F1501" s="654" t="s">
        <v>19149</v>
      </c>
      <c r="G1501" s="654" t="s">
        <v>19146</v>
      </c>
      <c r="H1501" s="1125"/>
      <c r="I1501" s="1125"/>
      <c r="J1501" s="621"/>
      <c r="K1501" s="621"/>
      <c r="L1501" s="621"/>
      <c r="M1501" s="621"/>
      <c r="N1501" s="621"/>
      <c r="O1501" s="621"/>
      <c r="P1501" s="621"/>
      <c r="Q1501" s="621"/>
      <c r="R1501" s="621"/>
      <c r="S1501" s="621"/>
      <c r="T1501" s="621"/>
      <c r="U1501" s="621"/>
      <c r="V1501" s="621"/>
      <c r="W1501" s="621"/>
      <c r="X1501" s="621"/>
      <c r="Y1501" s="621"/>
      <c r="Z1501" s="621"/>
      <c r="AA1501" s="2683"/>
      <c r="AB1501" s="3203">
        <v>4.0</v>
      </c>
      <c r="AC1501" s="1575" t="s">
        <v>55</v>
      </c>
      <c r="AD1501" s="1575" t="s">
        <v>3101</v>
      </c>
      <c r="AE1501" s="658"/>
      <c r="AF1501" s="658"/>
      <c r="AG1501" s="658"/>
      <c r="AH1501" s="1501"/>
    </row>
    <row r="1502" ht="15.75" hidden="1" customHeight="1">
      <c r="A1502" s="1501"/>
      <c r="B1502" s="654" t="s">
        <v>19157</v>
      </c>
      <c r="C1502" s="1501"/>
      <c r="D1502" s="654" t="s">
        <v>19158</v>
      </c>
      <c r="E1502" s="654" t="s">
        <v>15893</v>
      </c>
      <c r="F1502" s="654" t="s">
        <v>19159</v>
      </c>
      <c r="G1502" s="654" t="s">
        <v>19160</v>
      </c>
      <c r="H1502" s="1125"/>
      <c r="I1502" s="1125"/>
      <c r="J1502" s="621"/>
      <c r="K1502" s="621"/>
      <c r="L1502" s="621"/>
      <c r="M1502" s="621"/>
      <c r="N1502" s="621"/>
      <c r="O1502" s="621"/>
      <c r="P1502" s="621"/>
      <c r="Q1502" s="621"/>
      <c r="R1502" s="621"/>
      <c r="S1502" s="621"/>
      <c r="T1502" s="621"/>
      <c r="U1502" s="621"/>
      <c r="V1502" s="621"/>
      <c r="W1502" s="621"/>
      <c r="X1502" s="621"/>
      <c r="Y1502" s="621"/>
      <c r="Z1502" s="621"/>
      <c r="AA1502" s="2683"/>
      <c r="AB1502" s="3203">
        <v>4.0</v>
      </c>
      <c r="AC1502" s="1575" t="s">
        <v>55</v>
      </c>
      <c r="AD1502" s="1575" t="s">
        <v>433</v>
      </c>
      <c r="AE1502" s="658"/>
      <c r="AF1502" s="658"/>
      <c r="AG1502" s="658"/>
      <c r="AH1502" s="1501"/>
    </row>
    <row r="1503" ht="15.75" customHeight="1">
      <c r="A1503" s="1501"/>
      <c r="B1503" s="1501" t="s">
        <v>19161</v>
      </c>
      <c r="C1503" s="1501"/>
      <c r="D1503" s="1501"/>
      <c r="E1503" s="654"/>
      <c r="F1503" s="3182" t="s">
        <v>19162</v>
      </c>
      <c r="G1503" s="654"/>
      <c r="H1503" s="882" t="s">
        <v>94</v>
      </c>
      <c r="I1503" s="882" t="s">
        <v>94</v>
      </c>
      <c r="J1503" s="621"/>
      <c r="K1503" s="621"/>
      <c r="L1503" s="621"/>
      <c r="M1503" s="621"/>
      <c r="N1503" s="621"/>
      <c r="O1503" s="621"/>
      <c r="P1503" s="621"/>
      <c r="Q1503" s="621"/>
      <c r="R1503" s="621"/>
      <c r="S1503" s="621"/>
      <c r="T1503" s="621"/>
      <c r="U1503" s="621"/>
      <c r="V1503" s="621"/>
      <c r="W1503" s="621"/>
      <c r="X1503" s="621"/>
      <c r="Y1503" s="621"/>
      <c r="Z1503" s="621"/>
      <c r="AA1503" s="2683"/>
      <c r="AB1503" s="3203" t="s">
        <v>94</v>
      </c>
      <c r="AC1503" s="1575" t="s">
        <v>55</v>
      </c>
      <c r="AD1503" s="1575" t="s">
        <v>433</v>
      </c>
      <c r="AE1503" s="658"/>
      <c r="AF1503" s="650"/>
      <c r="AG1503" s="658"/>
      <c r="AH1503" s="1501"/>
    </row>
    <row r="1504" ht="15.75" hidden="1" customHeight="1">
      <c r="A1504" s="1501"/>
      <c r="B1504" s="1501"/>
      <c r="C1504" s="1501" t="s">
        <v>9379</v>
      </c>
      <c r="D1504" s="654" t="s">
        <v>19163</v>
      </c>
      <c r="E1504" s="654"/>
      <c r="F1504" s="654" t="s">
        <v>19164</v>
      </c>
      <c r="G1504" s="654" t="s">
        <v>19165</v>
      </c>
      <c r="H1504" s="1125"/>
      <c r="I1504" s="1125"/>
      <c r="J1504" s="621"/>
      <c r="K1504" s="3216"/>
      <c r="L1504" s="636"/>
      <c r="M1504" s="621"/>
      <c r="N1504" s="621"/>
      <c r="O1504" s="621"/>
      <c r="P1504" s="621"/>
      <c r="Q1504" s="621"/>
      <c r="R1504" s="621"/>
      <c r="S1504" s="621"/>
      <c r="T1504" s="621"/>
      <c r="U1504" s="621"/>
      <c r="V1504" s="621"/>
      <c r="W1504" s="621"/>
      <c r="X1504" s="621"/>
      <c r="Y1504" s="621"/>
      <c r="Z1504" s="621"/>
      <c r="AA1504" s="2683"/>
      <c r="AB1504" s="3203">
        <v>4.0</v>
      </c>
      <c r="AC1504" s="1575" t="s">
        <v>55</v>
      </c>
      <c r="AD1504" s="1575" t="s">
        <v>433</v>
      </c>
      <c r="AE1504" s="658"/>
      <c r="AF1504" s="658"/>
      <c r="AG1504" s="3220"/>
      <c r="AH1504" s="1501"/>
    </row>
    <row r="1505" ht="15.75" customHeight="1">
      <c r="A1505" s="1501"/>
      <c r="B1505" s="1501"/>
      <c r="C1505" s="1501" t="s">
        <v>19166</v>
      </c>
      <c r="D1505" s="1501"/>
      <c r="E1505" s="654"/>
      <c r="F1505" s="654"/>
      <c r="G1505" s="654"/>
      <c r="H1505" s="882" t="s">
        <v>94</v>
      </c>
      <c r="I1505" s="882" t="s">
        <v>94</v>
      </c>
      <c r="J1505" s="621"/>
      <c r="K1505" s="621"/>
      <c r="L1505" s="621"/>
      <c r="M1505" s="621"/>
      <c r="N1505" s="621"/>
      <c r="O1505" s="621"/>
      <c r="P1505" s="621"/>
      <c r="Q1505" s="621"/>
      <c r="R1505" s="621"/>
      <c r="S1505" s="621"/>
      <c r="T1505" s="621"/>
      <c r="U1505" s="621"/>
      <c r="V1505" s="621"/>
      <c r="W1505" s="621"/>
      <c r="X1505" s="621"/>
      <c r="Y1505" s="621"/>
      <c r="Z1505" s="621"/>
      <c r="AA1505" s="2683"/>
      <c r="AB1505" s="3203" t="s">
        <v>94</v>
      </c>
      <c r="AC1505" s="1575" t="s">
        <v>55</v>
      </c>
      <c r="AD1505" s="1575" t="s">
        <v>433</v>
      </c>
      <c r="AE1505" s="641"/>
      <c r="AF1505" s="650"/>
      <c r="AG1505" s="3220"/>
      <c r="AH1505" s="1501"/>
    </row>
    <row r="1506" ht="15.75" hidden="1" customHeight="1">
      <c r="A1506" s="1501"/>
      <c r="B1506" s="1501"/>
      <c r="C1506" s="1501"/>
      <c r="D1506" s="654" t="s">
        <v>1823</v>
      </c>
      <c r="E1506" s="654" t="s">
        <v>10815</v>
      </c>
      <c r="F1506" s="654" t="s">
        <v>19167</v>
      </c>
      <c r="G1506" s="654" t="s">
        <v>19168</v>
      </c>
      <c r="H1506" s="1125"/>
      <c r="I1506" s="1125"/>
      <c r="J1506" s="621"/>
      <c r="K1506" s="3216"/>
      <c r="L1506" s="636"/>
      <c r="M1506" s="621"/>
      <c r="N1506" s="621"/>
      <c r="O1506" s="621"/>
      <c r="P1506" s="621"/>
      <c r="Q1506" s="621"/>
      <c r="R1506" s="621"/>
      <c r="S1506" s="621"/>
      <c r="T1506" s="621"/>
      <c r="U1506" s="621"/>
      <c r="V1506" s="621"/>
      <c r="W1506" s="621"/>
      <c r="X1506" s="621"/>
      <c r="Y1506" s="621"/>
      <c r="Z1506" s="621"/>
      <c r="AA1506" s="2683"/>
      <c r="AB1506" s="3203">
        <v>4.0</v>
      </c>
      <c r="AC1506" s="1575" t="s">
        <v>55</v>
      </c>
      <c r="AD1506" s="1575" t="s">
        <v>6551</v>
      </c>
      <c r="AE1506" s="658"/>
      <c r="AF1506" s="658"/>
      <c r="AG1506" s="658"/>
      <c r="AH1506" s="1501"/>
    </row>
    <row r="1507" ht="15.75" customHeight="1">
      <c r="A1507" s="1501"/>
      <c r="B1507" s="1501"/>
      <c r="C1507" s="1501"/>
      <c r="D1507" s="654" t="s">
        <v>19169</v>
      </c>
      <c r="E1507" s="654" t="s">
        <v>19170</v>
      </c>
      <c r="F1507" s="654" t="s">
        <v>19171</v>
      </c>
      <c r="G1507" s="654" t="s">
        <v>19172</v>
      </c>
      <c r="H1507" s="2173"/>
      <c r="I1507" s="2173"/>
      <c r="J1507" s="621"/>
      <c r="K1507" s="3216"/>
      <c r="L1507" s="636"/>
      <c r="M1507" s="621"/>
      <c r="N1507" s="621"/>
      <c r="O1507" s="621"/>
      <c r="P1507" s="621"/>
      <c r="Q1507" s="621"/>
      <c r="R1507" s="621"/>
      <c r="S1507" s="621"/>
      <c r="T1507" s="621"/>
      <c r="U1507" s="621"/>
      <c r="V1507" s="621"/>
      <c r="W1507" s="621"/>
      <c r="X1507" s="621"/>
      <c r="Y1507" s="621"/>
      <c r="Z1507" s="621"/>
      <c r="AA1507" s="2683"/>
      <c r="AB1507" s="3203">
        <v>3.0</v>
      </c>
      <c r="AC1507" s="1575" t="s">
        <v>55</v>
      </c>
      <c r="AD1507" s="1575" t="s">
        <v>433</v>
      </c>
      <c r="AE1507" s="658"/>
      <c r="AF1507" s="650"/>
      <c r="AG1507" s="658"/>
      <c r="AH1507" s="1501"/>
    </row>
    <row r="1508" ht="15.75" hidden="1" customHeight="1">
      <c r="A1508" s="1501"/>
      <c r="B1508" s="1501"/>
      <c r="C1508" s="1501"/>
      <c r="D1508" s="1501"/>
      <c r="E1508" s="654" t="s">
        <v>19173</v>
      </c>
      <c r="F1508" s="654" t="s">
        <v>19174</v>
      </c>
      <c r="G1508" s="654" t="s">
        <v>19175</v>
      </c>
      <c r="H1508" s="1125"/>
      <c r="I1508" s="1125"/>
      <c r="J1508" s="621"/>
      <c r="K1508" s="3216"/>
      <c r="L1508" s="636"/>
      <c r="M1508" s="621"/>
      <c r="N1508" s="621"/>
      <c r="O1508" s="621"/>
      <c r="P1508" s="621"/>
      <c r="Q1508" s="621"/>
      <c r="R1508" s="621"/>
      <c r="S1508" s="621"/>
      <c r="T1508" s="621"/>
      <c r="U1508" s="621"/>
      <c r="V1508" s="621"/>
      <c r="W1508" s="621"/>
      <c r="X1508" s="621"/>
      <c r="Y1508" s="621"/>
      <c r="Z1508" s="621"/>
      <c r="AA1508" s="2683"/>
      <c r="AB1508" s="3203">
        <v>4.0</v>
      </c>
      <c r="AC1508" s="1575" t="s">
        <v>55</v>
      </c>
      <c r="AD1508" s="1575" t="s">
        <v>433</v>
      </c>
      <c r="AE1508" s="658"/>
      <c r="AF1508" s="658"/>
      <c r="AG1508" s="658"/>
      <c r="AH1508" s="1501"/>
    </row>
    <row r="1509" ht="15.75" customHeight="1">
      <c r="A1509" s="1501"/>
      <c r="B1509" s="1501"/>
      <c r="C1509" s="1501"/>
      <c r="D1509" s="1501"/>
      <c r="E1509" s="654" t="s">
        <v>19176</v>
      </c>
      <c r="F1509" s="654" t="s">
        <v>19177</v>
      </c>
      <c r="G1509" s="654" t="s">
        <v>19178</v>
      </c>
      <c r="H1509" s="2173"/>
      <c r="I1509" s="2173"/>
      <c r="J1509" s="621"/>
      <c r="K1509" s="3216"/>
      <c r="L1509" s="636"/>
      <c r="M1509" s="621"/>
      <c r="N1509" s="621"/>
      <c r="O1509" s="621"/>
      <c r="P1509" s="621"/>
      <c r="Q1509" s="621"/>
      <c r="R1509" s="621"/>
      <c r="S1509" s="621"/>
      <c r="T1509" s="621"/>
      <c r="U1509" s="621"/>
      <c r="V1509" s="621"/>
      <c r="W1509" s="621"/>
      <c r="X1509" s="621"/>
      <c r="Y1509" s="621"/>
      <c r="Z1509" s="621"/>
      <c r="AA1509" s="2683"/>
      <c r="AB1509" s="3203">
        <v>3.0</v>
      </c>
      <c r="AC1509" s="1575" t="s">
        <v>55</v>
      </c>
      <c r="AD1509" s="1575" t="s">
        <v>433</v>
      </c>
      <c r="AE1509" s="658"/>
      <c r="AF1509" s="642"/>
      <c r="AG1509" s="641"/>
      <c r="AH1509" s="1501"/>
    </row>
    <row r="1510" ht="15.75" customHeight="1">
      <c r="A1510" s="1501"/>
      <c r="B1510" s="1501"/>
      <c r="C1510" s="1501" t="s">
        <v>3491</v>
      </c>
      <c r="D1510" s="1501"/>
      <c r="E1510" s="654"/>
      <c r="F1510" s="654" t="s">
        <v>19179</v>
      </c>
      <c r="G1510" s="654"/>
      <c r="H1510" s="882" t="s">
        <v>94</v>
      </c>
      <c r="I1510" s="882" t="s">
        <v>94</v>
      </c>
      <c r="J1510" s="621"/>
      <c r="K1510" s="621"/>
      <c r="L1510" s="621"/>
      <c r="M1510" s="621"/>
      <c r="N1510" s="621"/>
      <c r="O1510" s="621"/>
      <c r="P1510" s="621"/>
      <c r="Q1510" s="621"/>
      <c r="R1510" s="621"/>
      <c r="S1510" s="621"/>
      <c r="T1510" s="621"/>
      <c r="U1510" s="621"/>
      <c r="V1510" s="621"/>
      <c r="W1510" s="621"/>
      <c r="X1510" s="621"/>
      <c r="Y1510" s="621"/>
      <c r="Z1510" s="621"/>
      <c r="AA1510" s="2683"/>
      <c r="AB1510" s="3203" t="s">
        <v>94</v>
      </c>
      <c r="AC1510" s="1575" t="s">
        <v>55</v>
      </c>
      <c r="AD1510" s="1575" t="s">
        <v>433</v>
      </c>
      <c r="AE1510" s="658"/>
      <c r="AF1510" s="650"/>
      <c r="AG1510" s="658"/>
      <c r="AH1510" s="1501"/>
    </row>
    <row r="1511" ht="15.75" customHeight="1">
      <c r="A1511" s="1501"/>
      <c r="B1511" s="1501"/>
      <c r="C1511" s="1501"/>
      <c r="D1511" s="654" t="s">
        <v>19180</v>
      </c>
      <c r="E1511" s="654" t="s">
        <v>17262</v>
      </c>
      <c r="F1511" s="654" t="s">
        <v>19181</v>
      </c>
      <c r="G1511" s="654" t="s">
        <v>19182</v>
      </c>
      <c r="H1511" s="2162"/>
      <c r="I1511" s="2173"/>
      <c r="J1511" s="621"/>
      <c r="K1511" s="621"/>
      <c r="L1511" s="621"/>
      <c r="M1511" s="621"/>
      <c r="N1511" s="621"/>
      <c r="O1511" s="621"/>
      <c r="P1511" s="621"/>
      <c r="Q1511" s="621"/>
      <c r="R1511" s="621"/>
      <c r="S1511" s="621"/>
      <c r="T1511" s="621"/>
      <c r="U1511" s="621"/>
      <c r="V1511" s="621"/>
      <c r="W1511" s="621"/>
      <c r="X1511" s="621"/>
      <c r="Y1511" s="621"/>
      <c r="Z1511" s="621"/>
      <c r="AA1511" s="2683"/>
      <c r="AB1511" s="3203">
        <v>3.0</v>
      </c>
      <c r="AC1511" s="1575" t="s">
        <v>55</v>
      </c>
      <c r="AD1511" s="1575" t="s">
        <v>433</v>
      </c>
      <c r="AE1511" s="656" t="s">
        <v>19183</v>
      </c>
      <c r="AF1511" s="650" t="s">
        <v>19184</v>
      </c>
      <c r="AG1511" s="658"/>
      <c r="AH1511" s="1501"/>
    </row>
    <row r="1512" ht="15.75" customHeight="1">
      <c r="A1512" s="1501"/>
      <c r="B1512" s="1501"/>
      <c r="C1512" s="1501"/>
      <c r="D1512" s="1501"/>
      <c r="E1512" s="654" t="s">
        <v>3411</v>
      </c>
      <c r="F1512" s="654" t="s">
        <v>19185</v>
      </c>
      <c r="G1512" s="654" t="s">
        <v>19186</v>
      </c>
      <c r="H1512" s="2162"/>
      <c r="I1512" s="2173"/>
      <c r="J1512" s="621"/>
      <c r="K1512" s="621"/>
      <c r="L1512" s="621"/>
      <c r="M1512" s="621"/>
      <c r="N1512" s="621"/>
      <c r="O1512" s="621"/>
      <c r="P1512" s="621"/>
      <c r="Q1512" s="621"/>
      <c r="R1512" s="621"/>
      <c r="S1512" s="621"/>
      <c r="T1512" s="621"/>
      <c r="U1512" s="621"/>
      <c r="V1512" s="621"/>
      <c r="W1512" s="621"/>
      <c r="X1512" s="621"/>
      <c r="Y1512" s="621"/>
      <c r="Z1512" s="621"/>
      <c r="AA1512" s="2683"/>
      <c r="AB1512" s="3203">
        <v>3.0</v>
      </c>
      <c r="AC1512" s="1575" t="s">
        <v>55</v>
      </c>
      <c r="AD1512" s="1575" t="s">
        <v>433</v>
      </c>
      <c r="AE1512" s="658"/>
      <c r="AF1512" s="650"/>
      <c r="AG1512" s="658"/>
      <c r="AH1512" s="1501"/>
    </row>
    <row r="1513" ht="15.75" customHeight="1">
      <c r="A1513" s="1501"/>
      <c r="B1513" s="1501"/>
      <c r="C1513" s="1501"/>
      <c r="D1513" s="1501"/>
      <c r="E1513" s="654" t="s">
        <v>2018</v>
      </c>
      <c r="F1513" s="654" t="s">
        <v>19187</v>
      </c>
      <c r="G1513" s="654" t="s">
        <v>19188</v>
      </c>
      <c r="H1513" s="2162"/>
      <c r="I1513" s="2173"/>
      <c r="J1513" s="621"/>
      <c r="K1513" s="621"/>
      <c r="L1513" s="621"/>
      <c r="M1513" s="621"/>
      <c r="N1513" s="621"/>
      <c r="O1513" s="621"/>
      <c r="P1513" s="621"/>
      <c r="Q1513" s="621"/>
      <c r="R1513" s="621"/>
      <c r="S1513" s="621"/>
      <c r="T1513" s="621"/>
      <c r="U1513" s="621"/>
      <c r="V1513" s="621"/>
      <c r="W1513" s="621"/>
      <c r="X1513" s="621"/>
      <c r="Y1513" s="621"/>
      <c r="Z1513" s="621"/>
      <c r="AA1513" s="2683"/>
      <c r="AB1513" s="3203">
        <v>3.0</v>
      </c>
      <c r="AC1513" s="1575" t="s">
        <v>55</v>
      </c>
      <c r="AD1513" s="1575" t="s">
        <v>6551</v>
      </c>
      <c r="AE1513" s="658"/>
      <c r="AF1513" s="3188" t="s">
        <v>19189</v>
      </c>
      <c r="AG1513" s="658"/>
      <c r="AH1513" s="1501"/>
    </row>
    <row r="1514" ht="15.75" customHeight="1">
      <c r="A1514" s="1501"/>
      <c r="B1514" s="1501"/>
      <c r="C1514" s="1501"/>
      <c r="D1514" s="1501"/>
      <c r="E1514" s="654" t="s">
        <v>17326</v>
      </c>
      <c r="F1514" s="654" t="s">
        <v>19190</v>
      </c>
      <c r="G1514" s="654" t="s">
        <v>19191</v>
      </c>
      <c r="H1514" s="2162"/>
      <c r="I1514" s="2173"/>
      <c r="J1514" s="621"/>
      <c r="K1514" s="621"/>
      <c r="L1514" s="621"/>
      <c r="M1514" s="621"/>
      <c r="N1514" s="621"/>
      <c r="O1514" s="621"/>
      <c r="P1514" s="621"/>
      <c r="Q1514" s="621"/>
      <c r="R1514" s="621"/>
      <c r="S1514" s="621"/>
      <c r="T1514" s="621"/>
      <c r="U1514" s="621"/>
      <c r="V1514" s="621"/>
      <c r="W1514" s="621"/>
      <c r="X1514" s="621"/>
      <c r="Y1514" s="621"/>
      <c r="Z1514" s="621"/>
      <c r="AA1514" s="2683"/>
      <c r="AB1514" s="3203">
        <v>3.0</v>
      </c>
      <c r="AC1514" s="1575" t="s">
        <v>55</v>
      </c>
      <c r="AD1514" s="1575" t="s">
        <v>433</v>
      </c>
      <c r="AE1514" s="658"/>
      <c r="AF1514" s="650"/>
      <c r="AG1514" s="658"/>
      <c r="AH1514" s="1501"/>
    </row>
    <row r="1515" ht="15.75" hidden="1" customHeight="1">
      <c r="A1515" s="1501"/>
      <c r="B1515" s="1501"/>
      <c r="C1515" s="1501"/>
      <c r="D1515" s="654" t="s">
        <v>6525</v>
      </c>
      <c r="E1515" s="654"/>
      <c r="F1515" s="654" t="s">
        <v>19192</v>
      </c>
      <c r="G1515" s="654" t="s">
        <v>19193</v>
      </c>
      <c r="H1515" s="1125"/>
      <c r="I1515" s="1125"/>
      <c r="J1515" s="621"/>
      <c r="K1515" s="621"/>
      <c r="L1515" s="621"/>
      <c r="M1515" s="621"/>
      <c r="N1515" s="621"/>
      <c r="O1515" s="621"/>
      <c r="P1515" s="621"/>
      <c r="Q1515" s="621"/>
      <c r="R1515" s="621"/>
      <c r="S1515" s="621"/>
      <c r="T1515" s="621"/>
      <c r="U1515" s="621"/>
      <c r="V1515" s="621"/>
      <c r="W1515" s="621"/>
      <c r="X1515" s="621"/>
      <c r="Y1515" s="621"/>
      <c r="Z1515" s="621"/>
      <c r="AA1515" s="2683"/>
      <c r="AB1515" s="3203">
        <v>4.0</v>
      </c>
      <c r="AC1515" s="1575" t="s">
        <v>55</v>
      </c>
      <c r="AD1515" s="1575" t="s">
        <v>433</v>
      </c>
      <c r="AE1515" s="658"/>
      <c r="AF1515" s="658"/>
      <c r="AG1515" s="658"/>
      <c r="AH1515" s="1501"/>
    </row>
    <row r="1516" ht="15.75" hidden="1" customHeight="1">
      <c r="A1516" s="1501"/>
      <c r="B1516" s="1501"/>
      <c r="C1516" s="1501"/>
      <c r="D1516" s="654" t="s">
        <v>10666</v>
      </c>
      <c r="E1516" s="654" t="s">
        <v>17262</v>
      </c>
      <c r="F1516" s="654" t="s">
        <v>19194</v>
      </c>
      <c r="G1516" s="654" t="s">
        <v>19195</v>
      </c>
      <c r="H1516" s="1125"/>
      <c r="I1516" s="1125"/>
      <c r="J1516" s="621"/>
      <c r="K1516" s="621"/>
      <c r="L1516" s="621"/>
      <c r="M1516" s="621"/>
      <c r="N1516" s="621"/>
      <c r="O1516" s="621"/>
      <c r="P1516" s="621"/>
      <c r="Q1516" s="621"/>
      <c r="R1516" s="621"/>
      <c r="S1516" s="621"/>
      <c r="T1516" s="621"/>
      <c r="U1516" s="621"/>
      <c r="V1516" s="621"/>
      <c r="W1516" s="621"/>
      <c r="X1516" s="621"/>
      <c r="Y1516" s="621"/>
      <c r="Z1516" s="621"/>
      <c r="AA1516" s="2683"/>
      <c r="AB1516" s="3203">
        <v>4.0</v>
      </c>
      <c r="AC1516" s="1575" t="s">
        <v>55</v>
      </c>
      <c r="AD1516" s="1575" t="s">
        <v>433</v>
      </c>
      <c r="AE1516" s="658"/>
      <c r="AF1516" s="658"/>
      <c r="AG1516" s="658"/>
      <c r="AH1516" s="1501"/>
    </row>
    <row r="1517" ht="15.75" hidden="1" customHeight="1">
      <c r="A1517" s="1501"/>
      <c r="B1517" s="1501"/>
      <c r="C1517" s="1501"/>
      <c r="D1517" s="1501"/>
      <c r="E1517" s="654" t="s">
        <v>3400</v>
      </c>
      <c r="F1517" s="654" t="s">
        <v>19194</v>
      </c>
      <c r="G1517" s="654" t="s">
        <v>19196</v>
      </c>
      <c r="H1517" s="1125"/>
      <c r="I1517" s="1125"/>
      <c r="J1517" s="621"/>
      <c r="K1517" s="621"/>
      <c r="L1517" s="621"/>
      <c r="M1517" s="621"/>
      <c r="N1517" s="621"/>
      <c r="O1517" s="621"/>
      <c r="P1517" s="621"/>
      <c r="Q1517" s="621"/>
      <c r="R1517" s="621"/>
      <c r="S1517" s="621"/>
      <c r="T1517" s="621"/>
      <c r="U1517" s="621"/>
      <c r="V1517" s="621"/>
      <c r="W1517" s="621"/>
      <c r="X1517" s="621"/>
      <c r="Y1517" s="621"/>
      <c r="Z1517" s="621"/>
      <c r="AA1517" s="2683"/>
      <c r="AB1517" s="3203">
        <v>4.0</v>
      </c>
      <c r="AC1517" s="1575" t="s">
        <v>55</v>
      </c>
      <c r="AD1517" s="1575" t="s">
        <v>433</v>
      </c>
      <c r="AE1517" s="641"/>
      <c r="AF1517" s="658"/>
      <c r="AG1517" s="658"/>
      <c r="AH1517" s="1501"/>
    </row>
    <row r="1518" ht="15.75" hidden="1" customHeight="1">
      <c r="A1518" s="1501"/>
      <c r="B1518" s="1501"/>
      <c r="C1518" s="1501"/>
      <c r="D1518" s="1501"/>
      <c r="E1518" s="654" t="s">
        <v>1366</v>
      </c>
      <c r="F1518" s="654" t="s">
        <v>19194</v>
      </c>
      <c r="G1518" s="654" t="s">
        <v>19197</v>
      </c>
      <c r="H1518" s="1125"/>
      <c r="I1518" s="1125"/>
      <c r="J1518" s="621"/>
      <c r="K1518" s="621"/>
      <c r="L1518" s="621"/>
      <c r="M1518" s="621"/>
      <c r="N1518" s="621"/>
      <c r="O1518" s="621"/>
      <c r="P1518" s="621"/>
      <c r="Q1518" s="621"/>
      <c r="R1518" s="621"/>
      <c r="S1518" s="621"/>
      <c r="T1518" s="621"/>
      <c r="U1518" s="621"/>
      <c r="V1518" s="621"/>
      <c r="W1518" s="621"/>
      <c r="X1518" s="621"/>
      <c r="Y1518" s="621"/>
      <c r="Z1518" s="621"/>
      <c r="AA1518" s="2683"/>
      <c r="AB1518" s="3203">
        <v>4.0</v>
      </c>
      <c r="AC1518" s="1575" t="s">
        <v>55</v>
      </c>
      <c r="AD1518" s="1575" t="s">
        <v>433</v>
      </c>
      <c r="AE1518" s="641"/>
      <c r="AF1518" s="658"/>
      <c r="AG1518" s="658"/>
      <c r="AH1518" s="1501"/>
    </row>
    <row r="1519" ht="15.75" hidden="1" customHeight="1">
      <c r="A1519" s="1501"/>
      <c r="B1519" s="1501"/>
      <c r="C1519" s="1501"/>
      <c r="D1519" s="1501"/>
      <c r="E1519" s="654" t="s">
        <v>3411</v>
      </c>
      <c r="F1519" s="654" t="s">
        <v>19194</v>
      </c>
      <c r="G1519" s="654" t="s">
        <v>19198</v>
      </c>
      <c r="H1519" s="1125"/>
      <c r="I1519" s="1125"/>
      <c r="J1519" s="621"/>
      <c r="K1519" s="621"/>
      <c r="L1519" s="621"/>
      <c r="M1519" s="621"/>
      <c r="N1519" s="621"/>
      <c r="O1519" s="621"/>
      <c r="P1519" s="621"/>
      <c r="Q1519" s="621"/>
      <c r="R1519" s="621"/>
      <c r="S1519" s="621"/>
      <c r="T1519" s="621"/>
      <c r="U1519" s="621"/>
      <c r="V1519" s="621"/>
      <c r="W1519" s="621"/>
      <c r="X1519" s="621"/>
      <c r="Y1519" s="621"/>
      <c r="Z1519" s="621"/>
      <c r="AA1519" s="2683"/>
      <c r="AB1519" s="3203">
        <v>4.0</v>
      </c>
      <c r="AC1519" s="1575" t="s">
        <v>55</v>
      </c>
      <c r="AD1519" s="1575" t="s">
        <v>433</v>
      </c>
      <c r="AE1519" s="641"/>
      <c r="AF1519" s="658"/>
      <c r="AG1519" s="658"/>
      <c r="AH1519" s="1501"/>
    </row>
    <row r="1520" ht="15.75" hidden="1" customHeight="1">
      <c r="A1520" s="1501"/>
      <c r="B1520" s="1501"/>
      <c r="C1520" s="1501"/>
      <c r="D1520" s="1501"/>
      <c r="E1520" s="654" t="s">
        <v>2018</v>
      </c>
      <c r="F1520" s="654" t="s">
        <v>19194</v>
      </c>
      <c r="G1520" s="654" t="s">
        <v>19199</v>
      </c>
      <c r="H1520" s="1125"/>
      <c r="I1520" s="1125"/>
      <c r="J1520" s="621"/>
      <c r="K1520" s="621"/>
      <c r="L1520" s="621"/>
      <c r="M1520" s="621"/>
      <c r="N1520" s="621"/>
      <c r="O1520" s="621"/>
      <c r="P1520" s="621"/>
      <c r="Q1520" s="621"/>
      <c r="R1520" s="621"/>
      <c r="S1520" s="621"/>
      <c r="T1520" s="621"/>
      <c r="U1520" s="621"/>
      <c r="V1520" s="621"/>
      <c r="W1520" s="621"/>
      <c r="X1520" s="621"/>
      <c r="Y1520" s="621"/>
      <c r="Z1520" s="621"/>
      <c r="AA1520" s="2683"/>
      <c r="AB1520" s="3203">
        <v>4.0</v>
      </c>
      <c r="AC1520" s="1575" t="s">
        <v>55</v>
      </c>
      <c r="AD1520" s="1575" t="s">
        <v>433</v>
      </c>
      <c r="AE1520" s="658"/>
      <c r="AF1520" s="658"/>
      <c r="AG1520" s="658"/>
      <c r="AH1520" s="1501"/>
    </row>
    <row r="1521" ht="15.75" hidden="1" customHeight="1">
      <c r="A1521" s="1501"/>
      <c r="B1521" s="1501"/>
      <c r="C1521" s="1501"/>
      <c r="D1521" s="1501"/>
      <c r="E1521" s="654" t="s">
        <v>17326</v>
      </c>
      <c r="F1521" s="654" t="s">
        <v>19194</v>
      </c>
      <c r="G1521" s="654" t="s">
        <v>19200</v>
      </c>
      <c r="H1521" s="1125"/>
      <c r="I1521" s="1125"/>
      <c r="J1521" s="621"/>
      <c r="K1521" s="621"/>
      <c r="L1521" s="621"/>
      <c r="M1521" s="621"/>
      <c r="N1521" s="621"/>
      <c r="O1521" s="621"/>
      <c r="P1521" s="621"/>
      <c r="Q1521" s="621"/>
      <c r="R1521" s="621"/>
      <c r="S1521" s="621"/>
      <c r="T1521" s="621"/>
      <c r="U1521" s="621"/>
      <c r="V1521" s="621"/>
      <c r="W1521" s="621"/>
      <c r="X1521" s="621"/>
      <c r="Y1521" s="621"/>
      <c r="Z1521" s="621"/>
      <c r="AA1521" s="2683"/>
      <c r="AB1521" s="3203">
        <v>4.0</v>
      </c>
      <c r="AC1521" s="1575" t="s">
        <v>55</v>
      </c>
      <c r="AD1521" s="1575" t="s">
        <v>433</v>
      </c>
      <c r="AE1521" s="658"/>
      <c r="AF1521" s="658"/>
      <c r="AG1521" s="658"/>
      <c r="AH1521" s="1501"/>
    </row>
    <row r="1522" ht="15.75" hidden="1" customHeight="1">
      <c r="A1522" s="1501"/>
      <c r="B1522" s="1501"/>
      <c r="C1522" s="1501"/>
      <c r="D1522" s="654" t="s">
        <v>19201</v>
      </c>
      <c r="E1522" s="654" t="s">
        <v>19202</v>
      </c>
      <c r="F1522" s="654" t="s">
        <v>19203</v>
      </c>
      <c r="G1522" s="654" t="s">
        <v>19204</v>
      </c>
      <c r="H1522" s="1125"/>
      <c r="I1522" s="1125"/>
      <c r="J1522" s="621"/>
      <c r="K1522" s="621"/>
      <c r="L1522" s="621"/>
      <c r="M1522" s="621"/>
      <c r="N1522" s="621"/>
      <c r="O1522" s="621"/>
      <c r="P1522" s="621"/>
      <c r="Q1522" s="621"/>
      <c r="R1522" s="621"/>
      <c r="S1522" s="621"/>
      <c r="T1522" s="621"/>
      <c r="U1522" s="621"/>
      <c r="V1522" s="621"/>
      <c r="W1522" s="621"/>
      <c r="X1522" s="621"/>
      <c r="Y1522" s="621"/>
      <c r="Z1522" s="621"/>
      <c r="AA1522" s="2683"/>
      <c r="AB1522" s="3203">
        <v>4.0</v>
      </c>
      <c r="AC1522" s="1575" t="s">
        <v>65</v>
      </c>
      <c r="AD1522" s="1575" t="s">
        <v>433</v>
      </c>
      <c r="AE1522" s="658"/>
      <c r="AF1522" s="658"/>
      <c r="AG1522" s="658"/>
      <c r="AH1522" s="1501"/>
    </row>
    <row r="1523" ht="15.75" hidden="1" customHeight="1">
      <c r="A1523" s="1501"/>
      <c r="B1523" s="1501"/>
      <c r="C1523" s="1501"/>
      <c r="D1523" s="1501"/>
      <c r="E1523" s="654" t="s">
        <v>19205</v>
      </c>
      <c r="F1523" s="654" t="s">
        <v>19203</v>
      </c>
      <c r="G1523" s="654" t="s">
        <v>19206</v>
      </c>
      <c r="H1523" s="1125"/>
      <c r="I1523" s="1125"/>
      <c r="J1523" s="621"/>
      <c r="K1523" s="621"/>
      <c r="L1523" s="621"/>
      <c r="M1523" s="621"/>
      <c r="N1523" s="621"/>
      <c r="O1523" s="621"/>
      <c r="P1523" s="621"/>
      <c r="Q1523" s="621"/>
      <c r="R1523" s="621"/>
      <c r="S1523" s="621"/>
      <c r="T1523" s="621"/>
      <c r="U1523" s="621"/>
      <c r="V1523" s="621"/>
      <c r="W1523" s="621"/>
      <c r="X1523" s="621"/>
      <c r="Y1523" s="621"/>
      <c r="Z1523" s="621"/>
      <c r="AA1523" s="2683"/>
      <c r="AB1523" s="3203">
        <v>4.0</v>
      </c>
      <c r="AC1523" s="1575" t="s">
        <v>65</v>
      </c>
      <c r="AD1523" s="1575" t="s">
        <v>433</v>
      </c>
      <c r="AE1523" s="658"/>
      <c r="AF1523" s="650" t="s">
        <v>19207</v>
      </c>
      <c r="AG1523" s="658"/>
      <c r="AH1523" s="1501"/>
    </row>
    <row r="1524" ht="15.75" hidden="1" customHeight="1">
      <c r="A1524" s="1501"/>
      <c r="B1524" s="1501"/>
      <c r="C1524" s="1501"/>
      <c r="D1524" s="1501"/>
      <c r="E1524" s="654" t="s">
        <v>19208</v>
      </c>
      <c r="F1524" s="654" t="s">
        <v>19203</v>
      </c>
      <c r="G1524" s="654" t="s">
        <v>19206</v>
      </c>
      <c r="H1524" s="1125"/>
      <c r="I1524" s="1125"/>
      <c r="J1524" s="621"/>
      <c r="K1524" s="621"/>
      <c r="L1524" s="621"/>
      <c r="M1524" s="621"/>
      <c r="N1524" s="621"/>
      <c r="O1524" s="621"/>
      <c r="P1524" s="621"/>
      <c r="Q1524" s="621"/>
      <c r="R1524" s="621"/>
      <c r="S1524" s="621"/>
      <c r="T1524" s="621"/>
      <c r="U1524" s="621"/>
      <c r="V1524" s="621"/>
      <c r="W1524" s="621"/>
      <c r="X1524" s="621"/>
      <c r="Y1524" s="621"/>
      <c r="Z1524" s="621"/>
      <c r="AA1524" s="2683"/>
      <c r="AB1524" s="3203">
        <v>4.0</v>
      </c>
      <c r="AC1524" s="1575" t="s">
        <v>65</v>
      </c>
      <c r="AD1524" s="1575" t="s">
        <v>433</v>
      </c>
      <c r="AE1524" s="658"/>
      <c r="AF1524" s="658"/>
      <c r="AG1524" s="658"/>
      <c r="AH1524" s="1501"/>
    </row>
    <row r="1525" ht="15.75" hidden="1" customHeight="1">
      <c r="A1525" s="1501"/>
      <c r="B1525" s="1501"/>
      <c r="C1525" s="1501"/>
      <c r="D1525" s="1501"/>
      <c r="E1525" s="654" t="s">
        <v>19209</v>
      </c>
      <c r="F1525" s="654" t="s">
        <v>19203</v>
      </c>
      <c r="G1525" s="654" t="s">
        <v>19206</v>
      </c>
      <c r="H1525" s="1125"/>
      <c r="I1525" s="1125"/>
      <c r="J1525" s="621"/>
      <c r="K1525" s="621"/>
      <c r="L1525" s="621"/>
      <c r="M1525" s="621"/>
      <c r="N1525" s="621"/>
      <c r="O1525" s="621"/>
      <c r="P1525" s="621"/>
      <c r="Q1525" s="621"/>
      <c r="R1525" s="621"/>
      <c r="S1525" s="621"/>
      <c r="T1525" s="621"/>
      <c r="U1525" s="621"/>
      <c r="V1525" s="621"/>
      <c r="W1525" s="621"/>
      <c r="X1525" s="621"/>
      <c r="Y1525" s="621"/>
      <c r="Z1525" s="621"/>
      <c r="AA1525" s="2683"/>
      <c r="AB1525" s="3203">
        <v>4.0</v>
      </c>
      <c r="AC1525" s="1575" t="s">
        <v>65</v>
      </c>
      <c r="AD1525" s="1575" t="s">
        <v>433</v>
      </c>
      <c r="AE1525" s="658"/>
      <c r="AF1525" s="658"/>
      <c r="AG1525" s="658"/>
      <c r="AH1525" s="1501"/>
    </row>
    <row r="1526" ht="15.75" hidden="1" customHeight="1">
      <c r="A1526" s="1501"/>
      <c r="B1526" s="1501"/>
      <c r="C1526" s="1501"/>
      <c r="D1526" s="1501"/>
      <c r="E1526" s="654" t="s">
        <v>19210</v>
      </c>
      <c r="F1526" s="654" t="s">
        <v>19211</v>
      </c>
      <c r="G1526" s="623" t="s">
        <v>19204</v>
      </c>
      <c r="H1526" s="1125"/>
      <c r="I1526" s="1125"/>
      <c r="J1526" s="621"/>
      <c r="K1526" s="621"/>
      <c r="L1526" s="621"/>
      <c r="M1526" s="621"/>
      <c r="N1526" s="621"/>
      <c r="O1526" s="621"/>
      <c r="P1526" s="621"/>
      <c r="Q1526" s="621"/>
      <c r="R1526" s="621"/>
      <c r="S1526" s="621"/>
      <c r="T1526" s="621"/>
      <c r="U1526" s="621"/>
      <c r="V1526" s="621"/>
      <c r="W1526" s="621"/>
      <c r="X1526" s="621"/>
      <c r="Y1526" s="621"/>
      <c r="Z1526" s="621"/>
      <c r="AA1526" s="2683"/>
      <c r="AB1526" s="3203">
        <v>4.0</v>
      </c>
      <c r="AC1526" s="1575" t="s">
        <v>65</v>
      </c>
      <c r="AD1526" s="1096" t="s">
        <v>433</v>
      </c>
      <c r="AE1526" s="641"/>
      <c r="AF1526" s="650" t="s">
        <v>19212</v>
      </c>
      <c r="AG1526" s="658"/>
      <c r="AH1526" s="1501"/>
    </row>
    <row r="1527" ht="15.75" hidden="1" customHeight="1">
      <c r="A1527" s="1501"/>
      <c r="B1527" s="1501"/>
      <c r="C1527" s="1501"/>
      <c r="D1527" s="1501"/>
      <c r="E1527" s="654" t="s">
        <v>19213</v>
      </c>
      <c r="F1527" s="654" t="s">
        <v>19211</v>
      </c>
      <c r="G1527" s="654" t="s">
        <v>19206</v>
      </c>
      <c r="H1527" s="1125"/>
      <c r="I1527" s="1125"/>
      <c r="J1527" s="621"/>
      <c r="K1527" s="621"/>
      <c r="L1527" s="621"/>
      <c r="M1527" s="621"/>
      <c r="N1527" s="621"/>
      <c r="O1527" s="621"/>
      <c r="P1527" s="621"/>
      <c r="Q1527" s="621"/>
      <c r="R1527" s="621"/>
      <c r="S1527" s="621"/>
      <c r="T1527" s="621"/>
      <c r="U1527" s="621"/>
      <c r="V1527" s="621"/>
      <c r="W1527" s="621"/>
      <c r="X1527" s="621"/>
      <c r="Y1527" s="621"/>
      <c r="Z1527" s="621"/>
      <c r="AA1527" s="2683"/>
      <c r="AB1527" s="3203">
        <v>4.0</v>
      </c>
      <c r="AC1527" s="1575" t="s">
        <v>55</v>
      </c>
      <c r="AD1527" s="1575" t="s">
        <v>433</v>
      </c>
      <c r="AE1527" s="641"/>
      <c r="AF1527" s="658"/>
      <c r="AG1527" s="658"/>
      <c r="AH1527" s="1501"/>
    </row>
    <row r="1528" ht="15.75" hidden="1" customHeight="1">
      <c r="A1528" s="1501"/>
      <c r="B1528" s="1501"/>
      <c r="C1528" s="1501"/>
      <c r="D1528" s="1501"/>
      <c r="E1528" s="654" t="s">
        <v>19214</v>
      </c>
      <c r="F1528" s="654" t="s">
        <v>19211</v>
      </c>
      <c r="G1528" s="654" t="s">
        <v>19206</v>
      </c>
      <c r="H1528" s="1125"/>
      <c r="I1528" s="1125"/>
      <c r="J1528" s="621"/>
      <c r="K1528" s="621"/>
      <c r="L1528" s="621"/>
      <c r="M1528" s="621"/>
      <c r="N1528" s="621"/>
      <c r="O1528" s="621"/>
      <c r="P1528" s="621"/>
      <c r="Q1528" s="621"/>
      <c r="R1528" s="621"/>
      <c r="S1528" s="621"/>
      <c r="T1528" s="621"/>
      <c r="U1528" s="621"/>
      <c r="V1528" s="621"/>
      <c r="W1528" s="621"/>
      <c r="X1528" s="621"/>
      <c r="Y1528" s="621"/>
      <c r="Z1528" s="621"/>
      <c r="AA1528" s="2683"/>
      <c r="AB1528" s="3203">
        <v>4.0</v>
      </c>
      <c r="AC1528" s="1575" t="s">
        <v>55</v>
      </c>
      <c r="AD1528" s="1575" t="s">
        <v>433</v>
      </c>
      <c r="AE1528" s="641"/>
      <c r="AF1528" s="658"/>
      <c r="AG1528" s="658"/>
      <c r="AH1528" s="1501"/>
    </row>
    <row r="1529" ht="15.75" hidden="1" customHeight="1">
      <c r="A1529" s="1501"/>
      <c r="B1529" s="1501"/>
      <c r="C1529" s="1501"/>
      <c r="D1529" s="1501"/>
      <c r="E1529" s="654" t="s">
        <v>19215</v>
      </c>
      <c r="F1529" s="654" t="s">
        <v>19211</v>
      </c>
      <c r="G1529" s="654" t="s">
        <v>19206</v>
      </c>
      <c r="H1529" s="1125"/>
      <c r="I1529" s="1125"/>
      <c r="J1529" s="621"/>
      <c r="K1529" s="621"/>
      <c r="L1529" s="621"/>
      <c r="M1529" s="621"/>
      <c r="N1529" s="621"/>
      <c r="O1529" s="621"/>
      <c r="P1529" s="621"/>
      <c r="Q1529" s="621"/>
      <c r="R1529" s="621"/>
      <c r="S1529" s="621"/>
      <c r="T1529" s="621"/>
      <c r="U1529" s="621"/>
      <c r="V1529" s="621"/>
      <c r="W1529" s="621"/>
      <c r="X1529" s="621"/>
      <c r="Y1529" s="621"/>
      <c r="Z1529" s="621"/>
      <c r="AA1529" s="2683"/>
      <c r="AB1529" s="3203">
        <v>4.0</v>
      </c>
      <c r="AC1529" s="1575" t="s">
        <v>55</v>
      </c>
      <c r="AD1529" s="1575" t="s">
        <v>433</v>
      </c>
      <c r="AE1529" s="658"/>
      <c r="AF1529" s="658"/>
      <c r="AG1529" s="658"/>
      <c r="AH1529" s="1501"/>
    </row>
    <row r="1530" ht="15.75" customHeight="1">
      <c r="A1530" s="1501"/>
      <c r="B1530" s="1501"/>
      <c r="C1530" s="1501"/>
      <c r="D1530" s="654" t="s">
        <v>17897</v>
      </c>
      <c r="E1530" s="654" t="s">
        <v>17262</v>
      </c>
      <c r="F1530" s="623" t="s">
        <v>19216</v>
      </c>
      <c r="G1530" s="654" t="s">
        <v>19217</v>
      </c>
      <c r="H1530" s="2162"/>
      <c r="I1530" s="2173"/>
      <c r="J1530" s="621"/>
      <c r="K1530" s="621"/>
      <c r="L1530" s="621"/>
      <c r="M1530" s="621"/>
      <c r="N1530" s="621"/>
      <c r="O1530" s="621"/>
      <c r="P1530" s="621"/>
      <c r="Q1530" s="621"/>
      <c r="R1530" s="621"/>
      <c r="S1530" s="621"/>
      <c r="T1530" s="621"/>
      <c r="U1530" s="621"/>
      <c r="V1530" s="621"/>
      <c r="W1530" s="621"/>
      <c r="X1530" s="621"/>
      <c r="Y1530" s="621"/>
      <c r="Z1530" s="621"/>
      <c r="AA1530" s="2683"/>
      <c r="AB1530" s="3203">
        <v>3.0</v>
      </c>
      <c r="AC1530" s="1575" t="s">
        <v>55</v>
      </c>
      <c r="AD1530" s="1096" t="s">
        <v>433</v>
      </c>
      <c r="AE1530" s="658"/>
      <c r="AF1530" s="650"/>
      <c r="AG1530" s="658"/>
      <c r="AH1530" s="1501"/>
    </row>
    <row r="1531" ht="15.75" customHeight="1">
      <c r="A1531" s="1501"/>
      <c r="B1531" s="1501"/>
      <c r="C1531" s="1501"/>
      <c r="D1531" s="1501"/>
      <c r="E1531" s="654" t="s">
        <v>3400</v>
      </c>
      <c r="F1531" s="623" t="s">
        <v>19216</v>
      </c>
      <c r="G1531" s="654" t="s">
        <v>19218</v>
      </c>
      <c r="H1531" s="2162"/>
      <c r="I1531" s="2173"/>
      <c r="J1531" s="621"/>
      <c r="K1531" s="621"/>
      <c r="L1531" s="621"/>
      <c r="M1531" s="621"/>
      <c r="N1531" s="621"/>
      <c r="O1531" s="621"/>
      <c r="P1531" s="621"/>
      <c r="Q1531" s="621"/>
      <c r="R1531" s="621"/>
      <c r="S1531" s="621"/>
      <c r="T1531" s="621"/>
      <c r="U1531" s="621"/>
      <c r="V1531" s="621"/>
      <c r="W1531" s="621"/>
      <c r="X1531" s="621"/>
      <c r="Y1531" s="621"/>
      <c r="Z1531" s="621"/>
      <c r="AA1531" s="2683"/>
      <c r="AB1531" s="3203">
        <v>3.0</v>
      </c>
      <c r="AC1531" s="1575" t="s">
        <v>55</v>
      </c>
      <c r="AD1531" s="1096" t="s">
        <v>433</v>
      </c>
      <c r="AE1531" s="641"/>
      <c r="AF1531" s="650"/>
      <c r="AG1531" s="658"/>
      <c r="AH1531" s="1501"/>
    </row>
    <row r="1532" ht="15.75" customHeight="1">
      <c r="A1532" s="1501"/>
      <c r="B1532" s="1501"/>
      <c r="C1532" s="1501"/>
      <c r="D1532" s="1501"/>
      <c r="E1532" s="654" t="s">
        <v>1366</v>
      </c>
      <c r="F1532" s="623" t="s">
        <v>19216</v>
      </c>
      <c r="G1532" s="623" t="s">
        <v>19219</v>
      </c>
      <c r="H1532" s="2162"/>
      <c r="I1532" s="2173"/>
      <c r="J1532" s="621"/>
      <c r="K1532" s="621"/>
      <c r="L1532" s="621"/>
      <c r="M1532" s="621"/>
      <c r="N1532" s="621"/>
      <c r="O1532" s="621"/>
      <c r="P1532" s="621"/>
      <c r="Q1532" s="621"/>
      <c r="R1532" s="621"/>
      <c r="S1532" s="621"/>
      <c r="T1532" s="621"/>
      <c r="U1532" s="621"/>
      <c r="V1532" s="621"/>
      <c r="W1532" s="621"/>
      <c r="X1532" s="621"/>
      <c r="Y1532" s="621"/>
      <c r="Z1532" s="621"/>
      <c r="AA1532" s="2683"/>
      <c r="AB1532" s="3203">
        <v>3.0</v>
      </c>
      <c r="AC1532" s="1575" t="s">
        <v>55</v>
      </c>
      <c r="AD1532" s="1096" t="s">
        <v>433</v>
      </c>
      <c r="AE1532" s="641"/>
      <c r="AF1532" s="642"/>
      <c r="AG1532" s="658"/>
      <c r="AH1532" s="1501"/>
    </row>
    <row r="1533" ht="15.75" customHeight="1">
      <c r="A1533" s="1501"/>
      <c r="B1533" s="1501"/>
      <c r="C1533" s="1501"/>
      <c r="D1533" s="1501"/>
      <c r="E1533" s="654" t="s">
        <v>3411</v>
      </c>
      <c r="F1533" s="623" t="s">
        <v>19216</v>
      </c>
      <c r="G1533" s="654" t="s">
        <v>19220</v>
      </c>
      <c r="H1533" s="2162"/>
      <c r="I1533" s="2173"/>
      <c r="J1533" s="621"/>
      <c r="K1533" s="621"/>
      <c r="L1533" s="621"/>
      <c r="M1533" s="621"/>
      <c r="N1533" s="621"/>
      <c r="O1533" s="621"/>
      <c r="P1533" s="621"/>
      <c r="Q1533" s="621"/>
      <c r="R1533" s="621"/>
      <c r="S1533" s="621"/>
      <c r="T1533" s="621"/>
      <c r="U1533" s="621"/>
      <c r="V1533" s="621"/>
      <c r="W1533" s="621"/>
      <c r="X1533" s="621"/>
      <c r="Y1533" s="621"/>
      <c r="Z1533" s="621"/>
      <c r="AA1533" s="2683"/>
      <c r="AB1533" s="3203">
        <v>3.0</v>
      </c>
      <c r="AC1533" s="1575" t="s">
        <v>55</v>
      </c>
      <c r="AD1533" s="1096" t="s">
        <v>433</v>
      </c>
      <c r="AE1533" s="641"/>
      <c r="AF1533" s="642"/>
      <c r="AG1533" s="658"/>
      <c r="AH1533" s="1501"/>
    </row>
    <row r="1534" ht="15.75" customHeight="1">
      <c r="A1534" s="1501"/>
      <c r="B1534" s="1501"/>
      <c r="C1534" s="1501"/>
      <c r="D1534" s="1501"/>
      <c r="E1534" s="654" t="s">
        <v>2018</v>
      </c>
      <c r="F1534" s="654" t="s">
        <v>19216</v>
      </c>
      <c r="G1534" s="654" t="s">
        <v>19221</v>
      </c>
      <c r="H1534" s="2162"/>
      <c r="I1534" s="2173"/>
      <c r="J1534" s="621"/>
      <c r="K1534" s="621"/>
      <c r="L1534" s="621"/>
      <c r="M1534" s="621"/>
      <c r="N1534" s="621"/>
      <c r="O1534" s="621"/>
      <c r="P1534" s="621"/>
      <c r="Q1534" s="621"/>
      <c r="R1534" s="621"/>
      <c r="S1534" s="621"/>
      <c r="T1534" s="621"/>
      <c r="U1534" s="621"/>
      <c r="V1534" s="621"/>
      <c r="W1534" s="621"/>
      <c r="X1534" s="621"/>
      <c r="Y1534" s="621"/>
      <c r="Z1534" s="621"/>
      <c r="AA1534" s="2683"/>
      <c r="AB1534" s="3203">
        <v>3.0</v>
      </c>
      <c r="AC1534" s="1575" t="s">
        <v>55</v>
      </c>
      <c r="AD1534" s="1575" t="s">
        <v>433</v>
      </c>
      <c r="AE1534" s="2803" t="s">
        <v>19222</v>
      </c>
      <c r="AF1534" s="650"/>
      <c r="AG1534" s="658"/>
      <c r="AH1534" s="1501"/>
    </row>
    <row r="1535" ht="15.75" customHeight="1">
      <c r="A1535" s="1501"/>
      <c r="B1535" s="1501"/>
      <c r="C1535" s="1501"/>
      <c r="D1535" s="1501"/>
      <c r="E1535" s="654" t="s">
        <v>17326</v>
      </c>
      <c r="F1535" s="654" t="s">
        <v>19216</v>
      </c>
      <c r="G1535" s="623" t="s">
        <v>19223</v>
      </c>
      <c r="H1535" s="2162"/>
      <c r="I1535" s="2173"/>
      <c r="J1535" s="621"/>
      <c r="K1535" s="621"/>
      <c r="L1535" s="621"/>
      <c r="M1535" s="621"/>
      <c r="N1535" s="621"/>
      <c r="O1535" s="621"/>
      <c r="P1535" s="621"/>
      <c r="Q1535" s="621"/>
      <c r="R1535" s="621"/>
      <c r="S1535" s="621"/>
      <c r="T1535" s="621"/>
      <c r="U1535" s="621"/>
      <c r="V1535" s="621"/>
      <c r="W1535" s="621"/>
      <c r="X1535" s="621"/>
      <c r="Y1535" s="621"/>
      <c r="Z1535" s="621"/>
      <c r="AA1535" s="2683"/>
      <c r="AB1535" s="3203">
        <v>3.0</v>
      </c>
      <c r="AC1535" s="1575" t="s">
        <v>55</v>
      </c>
      <c r="AD1535" s="1096" t="s">
        <v>433</v>
      </c>
      <c r="AE1535" s="658"/>
      <c r="AF1535" s="650"/>
      <c r="AG1535" s="658"/>
      <c r="AH1535" s="1501"/>
    </row>
    <row r="1536" ht="15.75" hidden="1" customHeight="1">
      <c r="A1536" s="1501"/>
      <c r="B1536" s="1501"/>
      <c r="C1536" s="1501"/>
      <c r="D1536" s="1501"/>
      <c r="E1536" s="654" t="s">
        <v>19224</v>
      </c>
      <c r="F1536" s="654" t="s">
        <v>19225</v>
      </c>
      <c r="G1536" s="654" t="s">
        <v>19226</v>
      </c>
      <c r="H1536" s="1125"/>
      <c r="I1536" s="1125"/>
      <c r="J1536" s="621"/>
      <c r="K1536" s="621"/>
      <c r="L1536" s="621"/>
      <c r="M1536" s="621"/>
      <c r="N1536" s="621"/>
      <c r="O1536" s="621"/>
      <c r="P1536" s="621"/>
      <c r="Q1536" s="621"/>
      <c r="R1536" s="621"/>
      <c r="S1536" s="621"/>
      <c r="T1536" s="621"/>
      <c r="U1536" s="621"/>
      <c r="V1536" s="621"/>
      <c r="W1536" s="621"/>
      <c r="X1536" s="621"/>
      <c r="Y1536" s="621"/>
      <c r="Z1536" s="621"/>
      <c r="AA1536" s="2683"/>
      <c r="AB1536" s="3203">
        <v>4.0</v>
      </c>
      <c r="AC1536" s="1575" t="s">
        <v>55</v>
      </c>
      <c r="AD1536" s="1575" t="s">
        <v>5321</v>
      </c>
      <c r="AE1536" s="658"/>
      <c r="AF1536" s="658"/>
      <c r="AG1536" s="658"/>
      <c r="AH1536" s="1501"/>
    </row>
    <row r="1537" ht="15.75" customHeight="1">
      <c r="A1537" s="1500"/>
      <c r="B1537" s="1478" t="s">
        <v>19227</v>
      </c>
      <c r="C1537" s="1500"/>
      <c r="D1537" s="1500"/>
      <c r="E1537" s="1478"/>
      <c r="F1537" s="1478"/>
      <c r="G1537" s="1478"/>
      <c r="H1537" s="882" t="s">
        <v>94</v>
      </c>
      <c r="I1537" s="882" t="s">
        <v>94</v>
      </c>
      <c r="J1537" s="621"/>
      <c r="K1537" s="621"/>
      <c r="L1537" s="621"/>
      <c r="M1537" s="621"/>
      <c r="N1537" s="621"/>
      <c r="O1537" s="621"/>
      <c r="P1537" s="621"/>
      <c r="Q1537" s="621"/>
      <c r="R1537" s="621"/>
      <c r="S1537" s="621"/>
      <c r="T1537" s="621"/>
      <c r="U1537" s="621"/>
      <c r="V1537" s="621"/>
      <c r="W1537" s="621"/>
      <c r="X1537" s="621"/>
      <c r="Y1537" s="621"/>
      <c r="Z1537" s="621"/>
      <c r="AA1537" s="2683"/>
      <c r="AB1537" s="3203" t="s">
        <v>94</v>
      </c>
      <c r="AC1537" s="1575" t="s">
        <v>55</v>
      </c>
      <c r="AD1537" s="1575" t="s">
        <v>433</v>
      </c>
      <c r="AE1537" s="658"/>
      <c r="AF1537" s="650"/>
      <c r="AG1537" s="658"/>
      <c r="AH1537" s="1501"/>
    </row>
    <row r="1538" ht="15.75" customHeight="1">
      <c r="A1538" s="1500"/>
      <c r="B1538" s="1500"/>
      <c r="C1538" s="1478" t="s">
        <v>19228</v>
      </c>
      <c r="D1538" s="1500"/>
      <c r="E1538" s="1478"/>
      <c r="F1538" s="1478"/>
      <c r="G1538" s="1478"/>
      <c r="H1538" s="882" t="s">
        <v>94</v>
      </c>
      <c r="I1538" s="882" t="s">
        <v>94</v>
      </c>
      <c r="J1538" s="621"/>
      <c r="K1538" s="621"/>
      <c r="L1538" s="621"/>
      <c r="M1538" s="621"/>
      <c r="N1538" s="621"/>
      <c r="O1538" s="621"/>
      <c r="P1538" s="621"/>
      <c r="Q1538" s="621"/>
      <c r="R1538" s="621"/>
      <c r="S1538" s="621"/>
      <c r="T1538" s="621"/>
      <c r="U1538" s="621"/>
      <c r="V1538" s="621"/>
      <c r="W1538" s="621"/>
      <c r="X1538" s="621"/>
      <c r="Y1538" s="621"/>
      <c r="Z1538" s="621"/>
      <c r="AA1538" s="2683"/>
      <c r="AB1538" s="3203" t="s">
        <v>94</v>
      </c>
      <c r="AC1538" s="1575" t="s">
        <v>55</v>
      </c>
      <c r="AD1538" s="1575" t="s">
        <v>433</v>
      </c>
      <c r="AE1538" s="658"/>
      <c r="AF1538" s="650"/>
      <c r="AG1538" s="658"/>
      <c r="AH1538" s="1501"/>
    </row>
    <row r="1539" ht="15.75" hidden="1" customHeight="1">
      <c r="A1539" s="1500"/>
      <c r="B1539" s="1500"/>
      <c r="C1539" s="1500"/>
      <c r="D1539" s="1478" t="s">
        <v>19229</v>
      </c>
      <c r="E1539" s="1478" t="s">
        <v>19230</v>
      </c>
      <c r="F1539" s="1478" t="s">
        <v>19231</v>
      </c>
      <c r="G1539" s="1478" t="s">
        <v>19232</v>
      </c>
      <c r="H1539" s="1125"/>
      <c r="I1539" s="1125"/>
      <c r="J1539" s="621"/>
      <c r="K1539" s="621"/>
      <c r="L1539" s="621"/>
      <c r="M1539" s="621"/>
      <c r="N1539" s="621"/>
      <c r="O1539" s="621"/>
      <c r="P1539" s="621"/>
      <c r="Q1539" s="621"/>
      <c r="R1539" s="621"/>
      <c r="S1539" s="621"/>
      <c r="T1539" s="621"/>
      <c r="U1539" s="621"/>
      <c r="V1539" s="621"/>
      <c r="W1539" s="621"/>
      <c r="X1539" s="621"/>
      <c r="Y1539" s="621"/>
      <c r="Z1539" s="621"/>
      <c r="AA1539" s="2683"/>
      <c r="AB1539" s="3203">
        <v>4.0</v>
      </c>
      <c r="AC1539" s="1575" t="s">
        <v>55</v>
      </c>
      <c r="AD1539" s="1575" t="s">
        <v>433</v>
      </c>
      <c r="AE1539" s="658"/>
      <c r="AF1539" s="658"/>
      <c r="AG1539" s="658"/>
      <c r="AH1539" s="1501"/>
    </row>
    <row r="1540" ht="15.75" hidden="1" customHeight="1">
      <c r="A1540" s="1500"/>
      <c r="B1540" s="1500"/>
      <c r="C1540" s="1500"/>
      <c r="D1540" s="1500"/>
      <c r="E1540" s="1478" t="s">
        <v>19233</v>
      </c>
      <c r="F1540" s="1478" t="s">
        <v>19231</v>
      </c>
      <c r="G1540" s="1478" t="s">
        <v>19232</v>
      </c>
      <c r="H1540" s="1125"/>
      <c r="I1540" s="1125"/>
      <c r="J1540" s="621"/>
      <c r="K1540" s="621"/>
      <c r="L1540" s="621"/>
      <c r="M1540" s="621"/>
      <c r="N1540" s="621"/>
      <c r="O1540" s="621"/>
      <c r="P1540" s="621"/>
      <c r="Q1540" s="621"/>
      <c r="R1540" s="621"/>
      <c r="S1540" s="621"/>
      <c r="T1540" s="621"/>
      <c r="U1540" s="621"/>
      <c r="V1540" s="621"/>
      <c r="W1540" s="621"/>
      <c r="X1540" s="621"/>
      <c r="Y1540" s="621"/>
      <c r="Z1540" s="621"/>
      <c r="AA1540" s="2683"/>
      <c r="AB1540" s="3203">
        <v>4.0</v>
      </c>
      <c r="AC1540" s="1575" t="s">
        <v>55</v>
      </c>
      <c r="AD1540" s="1575" t="s">
        <v>433</v>
      </c>
      <c r="AE1540" s="658"/>
      <c r="AF1540" s="658"/>
      <c r="AG1540" s="658"/>
      <c r="AH1540" s="1501"/>
    </row>
    <row r="1541" ht="15.75" customHeight="1">
      <c r="A1541" s="1501"/>
      <c r="B1541" s="1501"/>
      <c r="C1541" s="1501"/>
      <c r="D1541" s="1501"/>
      <c r="E1541" s="654"/>
      <c r="F1541" s="654"/>
      <c r="G1541" s="654"/>
      <c r="H1541" s="882" t="s">
        <v>94</v>
      </c>
      <c r="I1541" s="882" t="s">
        <v>94</v>
      </c>
      <c r="J1541" s="621"/>
      <c r="K1541" s="621"/>
      <c r="L1541" s="621"/>
      <c r="M1541" s="621"/>
      <c r="N1541" s="621"/>
      <c r="O1541" s="621"/>
      <c r="P1541" s="621"/>
      <c r="Q1541" s="621"/>
      <c r="R1541" s="621"/>
      <c r="S1541" s="621"/>
      <c r="T1541" s="621"/>
      <c r="U1541" s="621"/>
      <c r="V1541" s="621"/>
      <c r="W1541" s="621"/>
      <c r="X1541" s="621"/>
      <c r="Y1541" s="621"/>
      <c r="Z1541" s="621"/>
      <c r="AA1541" s="2683"/>
      <c r="AB1541" s="3203" t="s">
        <v>94</v>
      </c>
      <c r="AC1541" s="1575" t="s">
        <v>55</v>
      </c>
      <c r="AD1541" s="1575" t="s">
        <v>433</v>
      </c>
      <c r="AE1541" s="658"/>
      <c r="AF1541" s="650"/>
      <c r="AG1541" s="658"/>
      <c r="AH1541" s="1501"/>
    </row>
    <row r="1542" ht="15.75" hidden="1" customHeight="1">
      <c r="A1542" s="1501"/>
      <c r="B1542" s="1501"/>
      <c r="C1542" s="1501"/>
      <c r="D1542" s="654" t="s">
        <v>19234</v>
      </c>
      <c r="E1542" s="654" t="s">
        <v>19235</v>
      </c>
      <c r="F1542" s="654" t="s">
        <v>19236</v>
      </c>
      <c r="G1542" s="3221" t="s">
        <v>19237</v>
      </c>
      <c r="H1542" s="1125"/>
      <c r="I1542" s="1125"/>
      <c r="J1542" s="621"/>
      <c r="K1542" s="621"/>
      <c r="L1542" s="621"/>
      <c r="M1542" s="621"/>
      <c r="N1542" s="621"/>
      <c r="O1542" s="621"/>
      <c r="P1542" s="621"/>
      <c r="Q1542" s="621"/>
      <c r="R1542" s="621"/>
      <c r="S1542" s="621"/>
      <c r="T1542" s="621"/>
      <c r="U1542" s="621"/>
      <c r="V1542" s="621"/>
      <c r="W1542" s="621"/>
      <c r="X1542" s="621"/>
      <c r="Y1542" s="621"/>
      <c r="Z1542" s="621"/>
      <c r="AA1542" s="2683"/>
      <c r="AB1542" s="3203">
        <v>4.0</v>
      </c>
      <c r="AC1542" s="1575" t="s">
        <v>55</v>
      </c>
      <c r="AD1542" s="1575" t="s">
        <v>433</v>
      </c>
      <c r="AE1542" s="658"/>
      <c r="AF1542" s="658"/>
      <c r="AG1542" s="658"/>
      <c r="AH1542" s="1501"/>
    </row>
    <row r="1543" ht="15.75" hidden="1" customHeight="1">
      <c r="A1543" s="1501"/>
      <c r="B1543" s="1501"/>
      <c r="C1543" s="1501"/>
      <c r="D1543" s="654" t="s">
        <v>18846</v>
      </c>
      <c r="E1543" s="654"/>
      <c r="F1543" s="654" t="s">
        <v>19238</v>
      </c>
      <c r="G1543" s="654" t="s">
        <v>19239</v>
      </c>
      <c r="H1543" s="1125"/>
      <c r="I1543" s="1125"/>
      <c r="J1543" s="621"/>
      <c r="K1543" s="621"/>
      <c r="L1543" s="621"/>
      <c r="M1543" s="621"/>
      <c r="N1543" s="621"/>
      <c r="O1543" s="621"/>
      <c r="P1543" s="621"/>
      <c r="Q1543" s="621"/>
      <c r="R1543" s="621"/>
      <c r="S1543" s="621"/>
      <c r="T1543" s="621"/>
      <c r="U1543" s="621"/>
      <c r="V1543" s="621"/>
      <c r="W1543" s="621"/>
      <c r="X1543" s="621"/>
      <c r="Y1543" s="621"/>
      <c r="Z1543" s="621"/>
      <c r="AA1543" s="2683"/>
      <c r="AB1543" s="3203">
        <v>4.0</v>
      </c>
      <c r="AC1543" s="1575" t="s">
        <v>55</v>
      </c>
      <c r="AD1543" s="1575" t="s">
        <v>1407</v>
      </c>
      <c r="AE1543" s="658"/>
      <c r="AF1543" s="658"/>
      <c r="AG1543" s="658"/>
      <c r="AH1543" s="1501"/>
    </row>
    <row r="1544" ht="15.75" customHeight="1">
      <c r="A1544" s="1501"/>
      <c r="B1544" s="1501"/>
      <c r="C1544" s="1501"/>
      <c r="D1544" s="654" t="s">
        <v>18936</v>
      </c>
      <c r="E1544" s="654"/>
      <c r="F1544" s="654" t="s">
        <v>19240</v>
      </c>
      <c r="G1544" s="654" t="s">
        <v>19241</v>
      </c>
      <c r="H1544" s="2162"/>
      <c r="I1544" s="2162"/>
      <c r="J1544" s="621"/>
      <c r="K1544" s="621"/>
      <c r="L1544" s="621"/>
      <c r="M1544" s="621"/>
      <c r="N1544" s="621"/>
      <c r="O1544" s="621"/>
      <c r="P1544" s="621"/>
      <c r="Q1544" s="621"/>
      <c r="R1544" s="621"/>
      <c r="S1544" s="621"/>
      <c r="T1544" s="621"/>
      <c r="U1544" s="621"/>
      <c r="V1544" s="621"/>
      <c r="W1544" s="621"/>
      <c r="X1544" s="621"/>
      <c r="Y1544" s="621"/>
      <c r="Z1544" s="621"/>
      <c r="AA1544" s="2683"/>
      <c r="AB1544" s="3203">
        <v>2.0</v>
      </c>
      <c r="AC1544" s="1575" t="s">
        <v>55</v>
      </c>
      <c r="AD1544" s="1575" t="s">
        <v>5321</v>
      </c>
      <c r="AE1544" s="2803"/>
      <c r="AF1544" s="650"/>
      <c r="AG1544" s="658"/>
      <c r="AH1544" s="1501"/>
    </row>
    <row r="1545" ht="15.75" customHeight="1">
      <c r="A1545" s="1500"/>
      <c r="B1545" s="1500"/>
      <c r="C1545" s="1500"/>
      <c r="D1545" s="1478" t="s">
        <v>5149</v>
      </c>
      <c r="E1545" s="1478"/>
      <c r="F1545" s="1478" t="s">
        <v>19242</v>
      </c>
      <c r="G1545" s="1478" t="s">
        <v>19243</v>
      </c>
      <c r="H1545" s="2162"/>
      <c r="I1545" s="2162"/>
      <c r="J1545" s="621"/>
      <c r="K1545" s="621"/>
      <c r="L1545" s="621"/>
      <c r="M1545" s="621"/>
      <c r="N1545" s="621"/>
      <c r="O1545" s="621"/>
      <c r="P1545" s="621"/>
      <c r="Q1545" s="621"/>
      <c r="R1545" s="621"/>
      <c r="S1545" s="621"/>
      <c r="T1545" s="621"/>
      <c r="U1545" s="621"/>
      <c r="V1545" s="621"/>
      <c r="W1545" s="621"/>
      <c r="X1545" s="621"/>
      <c r="Y1545" s="621"/>
      <c r="Z1545" s="621"/>
      <c r="AA1545" s="2683"/>
      <c r="AB1545" s="3203">
        <v>2.0</v>
      </c>
      <c r="AC1545" s="1575" t="s">
        <v>55</v>
      </c>
      <c r="AD1545" s="1575" t="s">
        <v>433</v>
      </c>
      <c r="AE1545" s="658"/>
      <c r="AF1545" s="650"/>
      <c r="AG1545" s="658"/>
      <c r="AH1545" s="1501"/>
    </row>
    <row r="1546" ht="15.75" customHeight="1">
      <c r="A1546" s="1500"/>
      <c r="B1546" s="1500"/>
      <c r="C1546" s="1500"/>
      <c r="D1546" s="1478" t="s">
        <v>3967</v>
      </c>
      <c r="E1546" s="1478"/>
      <c r="F1546" s="1478"/>
      <c r="G1546" s="1478"/>
      <c r="H1546" s="882" t="s">
        <v>94</v>
      </c>
      <c r="I1546" s="882" t="s">
        <v>94</v>
      </c>
      <c r="J1546" s="621"/>
      <c r="K1546" s="621"/>
      <c r="L1546" s="621"/>
      <c r="M1546" s="621"/>
      <c r="N1546" s="621"/>
      <c r="O1546" s="621"/>
      <c r="P1546" s="621"/>
      <c r="Q1546" s="621"/>
      <c r="R1546" s="621"/>
      <c r="S1546" s="621"/>
      <c r="T1546" s="621"/>
      <c r="U1546" s="621"/>
      <c r="V1546" s="621"/>
      <c r="W1546" s="621"/>
      <c r="X1546" s="621"/>
      <c r="Y1546" s="621"/>
      <c r="Z1546" s="621"/>
      <c r="AA1546" s="2683"/>
      <c r="AB1546" s="3203" t="s">
        <v>94</v>
      </c>
      <c r="AC1546" s="1575" t="s">
        <v>55</v>
      </c>
      <c r="AD1546" s="1575" t="s">
        <v>433</v>
      </c>
      <c r="AE1546" s="658"/>
      <c r="AF1546" s="650"/>
      <c r="AG1546" s="658"/>
      <c r="AH1546" s="1501"/>
    </row>
    <row r="1547" ht="15.75" customHeight="1">
      <c r="A1547" s="1500"/>
      <c r="B1547" s="1500"/>
      <c r="C1547" s="1501"/>
      <c r="D1547" s="1501"/>
      <c r="E1547" s="654" t="s">
        <v>17270</v>
      </c>
      <c r="F1547" s="654" t="s">
        <v>19244</v>
      </c>
      <c r="G1547" s="654" t="s">
        <v>19245</v>
      </c>
      <c r="H1547" s="2162"/>
      <c r="I1547" s="2162"/>
      <c r="J1547" s="621"/>
      <c r="K1547" s="621"/>
      <c r="L1547" s="621"/>
      <c r="M1547" s="621"/>
      <c r="N1547" s="621"/>
      <c r="O1547" s="621"/>
      <c r="P1547" s="621"/>
      <c r="Q1547" s="621"/>
      <c r="R1547" s="621"/>
      <c r="S1547" s="621"/>
      <c r="T1547" s="621"/>
      <c r="U1547" s="621"/>
      <c r="V1547" s="621"/>
      <c r="W1547" s="621"/>
      <c r="X1547" s="621"/>
      <c r="Y1547" s="621"/>
      <c r="Z1547" s="621"/>
      <c r="AA1547" s="2683"/>
      <c r="AB1547" s="3203">
        <v>2.0</v>
      </c>
      <c r="AC1547" s="1575" t="s">
        <v>55</v>
      </c>
      <c r="AD1547" s="1575" t="s">
        <v>3208</v>
      </c>
      <c r="AE1547" s="658"/>
      <c r="AF1547" s="650"/>
      <c r="AG1547" s="658"/>
      <c r="AH1547" s="1501"/>
    </row>
    <row r="1548" ht="15.75" customHeight="1">
      <c r="A1548" s="1500"/>
      <c r="B1548" s="1500"/>
      <c r="C1548" s="1501"/>
      <c r="D1548" s="1501"/>
      <c r="E1548" s="654" t="s">
        <v>17270</v>
      </c>
      <c r="F1548" s="654" t="s">
        <v>19246</v>
      </c>
      <c r="G1548" s="654" t="s">
        <v>19247</v>
      </c>
      <c r="H1548" s="2162"/>
      <c r="I1548" s="2162"/>
      <c r="J1548" s="621"/>
      <c r="K1548" s="621"/>
      <c r="L1548" s="621"/>
      <c r="M1548" s="621"/>
      <c r="N1548" s="621"/>
      <c r="O1548" s="621"/>
      <c r="P1548" s="621"/>
      <c r="Q1548" s="621"/>
      <c r="R1548" s="621"/>
      <c r="S1548" s="621"/>
      <c r="T1548" s="621"/>
      <c r="U1548" s="621"/>
      <c r="V1548" s="621"/>
      <c r="W1548" s="621"/>
      <c r="X1548" s="621"/>
      <c r="Y1548" s="621"/>
      <c r="Z1548" s="621"/>
      <c r="AA1548" s="2683"/>
      <c r="AB1548" s="3203">
        <v>1.0</v>
      </c>
      <c r="AC1548" s="1575" t="s">
        <v>55</v>
      </c>
      <c r="AD1548" s="1575" t="s">
        <v>3208</v>
      </c>
      <c r="AE1548" s="658"/>
      <c r="AF1548" s="650"/>
      <c r="AG1548" s="658"/>
      <c r="AH1548" s="1501"/>
    </row>
    <row r="1549" ht="15.75" customHeight="1">
      <c r="A1549" s="1500"/>
      <c r="B1549" s="1500"/>
      <c r="C1549" s="1501"/>
      <c r="D1549" s="1501"/>
      <c r="E1549" s="654" t="s">
        <v>17277</v>
      </c>
      <c r="F1549" s="654" t="s">
        <v>19248</v>
      </c>
      <c r="G1549" s="654" t="s">
        <v>19249</v>
      </c>
      <c r="H1549" s="2162"/>
      <c r="I1549" s="2162"/>
      <c r="J1549" s="621"/>
      <c r="K1549" s="621"/>
      <c r="L1549" s="621"/>
      <c r="M1549" s="621"/>
      <c r="N1549" s="621"/>
      <c r="O1549" s="621"/>
      <c r="P1549" s="621"/>
      <c r="Q1549" s="621"/>
      <c r="R1549" s="621"/>
      <c r="S1549" s="621"/>
      <c r="T1549" s="621"/>
      <c r="U1549" s="621"/>
      <c r="V1549" s="621"/>
      <c r="W1549" s="621"/>
      <c r="X1549" s="621"/>
      <c r="Y1549" s="621"/>
      <c r="Z1549" s="621"/>
      <c r="AA1549" s="2683"/>
      <c r="AB1549" s="3203">
        <v>1.0</v>
      </c>
      <c r="AC1549" s="1575" t="s">
        <v>55</v>
      </c>
      <c r="AD1549" s="1575" t="s">
        <v>3208</v>
      </c>
      <c r="AE1549" s="658"/>
      <c r="AF1549" s="3196" t="s">
        <v>19250</v>
      </c>
      <c r="AG1549" s="658"/>
      <c r="AH1549" s="1501"/>
    </row>
    <row r="1550" ht="15.75" customHeight="1">
      <c r="A1550" s="1500"/>
      <c r="B1550" s="1500"/>
      <c r="C1550" s="1501"/>
      <c r="D1550" s="1501"/>
      <c r="E1550" s="654" t="s">
        <v>17282</v>
      </c>
      <c r="F1550" s="654" t="s">
        <v>19248</v>
      </c>
      <c r="G1550" s="654" t="s">
        <v>19251</v>
      </c>
      <c r="H1550" s="2162"/>
      <c r="I1550" s="2162"/>
      <c r="J1550" s="621"/>
      <c r="K1550" s="621"/>
      <c r="L1550" s="621"/>
      <c r="M1550" s="621"/>
      <c r="N1550" s="621"/>
      <c r="O1550" s="621"/>
      <c r="P1550" s="621"/>
      <c r="Q1550" s="621"/>
      <c r="R1550" s="621"/>
      <c r="S1550" s="621"/>
      <c r="T1550" s="621"/>
      <c r="U1550" s="621"/>
      <c r="V1550" s="621"/>
      <c r="W1550" s="621"/>
      <c r="X1550" s="621"/>
      <c r="Y1550" s="621"/>
      <c r="Z1550" s="621"/>
      <c r="AA1550" s="2683"/>
      <c r="AB1550" s="3203">
        <v>2.0</v>
      </c>
      <c r="AC1550" s="1575" t="s">
        <v>55</v>
      </c>
      <c r="AD1550" s="1575" t="s">
        <v>3208</v>
      </c>
      <c r="AE1550" s="3163" t="s">
        <v>19252</v>
      </c>
      <c r="AF1550" s="3188" t="s">
        <v>19253</v>
      </c>
      <c r="AG1550" s="658"/>
      <c r="AH1550" s="1501"/>
    </row>
    <row r="1551" ht="15.75" customHeight="1">
      <c r="A1551" s="1500"/>
      <c r="B1551" s="1500"/>
      <c r="C1551" s="1500"/>
      <c r="D1551" s="1478" t="s">
        <v>3970</v>
      </c>
      <c r="E1551" s="1478"/>
      <c r="F1551" s="1478" t="s">
        <v>19254</v>
      </c>
      <c r="G1551" s="1478" t="s">
        <v>19255</v>
      </c>
      <c r="H1551" s="2162"/>
      <c r="I1551" s="2162"/>
      <c r="J1551" s="621"/>
      <c r="K1551" s="621"/>
      <c r="L1551" s="621"/>
      <c r="M1551" s="621"/>
      <c r="N1551" s="621"/>
      <c r="O1551" s="621"/>
      <c r="P1551" s="621"/>
      <c r="Q1551" s="621"/>
      <c r="R1551" s="621"/>
      <c r="S1551" s="621"/>
      <c r="T1551" s="621"/>
      <c r="U1551" s="621"/>
      <c r="V1551" s="621"/>
      <c r="W1551" s="621"/>
      <c r="X1551" s="621"/>
      <c r="Y1551" s="621"/>
      <c r="Z1551" s="621"/>
      <c r="AA1551" s="2683"/>
      <c r="AB1551" s="3203">
        <v>2.0</v>
      </c>
      <c r="AC1551" s="1575" t="s">
        <v>55</v>
      </c>
      <c r="AD1551" s="1575" t="s">
        <v>3101</v>
      </c>
      <c r="AE1551" s="658"/>
      <c r="AF1551" s="650"/>
      <c r="AG1551" s="658"/>
      <c r="AH1551" s="1501"/>
    </row>
    <row r="1552" ht="15.75" hidden="1" customHeight="1">
      <c r="A1552" s="1500"/>
      <c r="B1552" s="1500"/>
      <c r="C1552" s="1500"/>
      <c r="D1552" s="1500"/>
      <c r="E1552" s="1478" t="s">
        <v>19256</v>
      </c>
      <c r="F1552" s="1478" t="s">
        <v>19257</v>
      </c>
      <c r="G1552" s="1478" t="s">
        <v>19258</v>
      </c>
      <c r="H1552" s="1125"/>
      <c r="I1552" s="1125"/>
      <c r="J1552" s="621"/>
      <c r="K1552" s="621"/>
      <c r="L1552" s="621"/>
      <c r="M1552" s="621"/>
      <c r="N1552" s="621"/>
      <c r="O1552" s="621"/>
      <c r="P1552" s="621"/>
      <c r="Q1552" s="621"/>
      <c r="R1552" s="621"/>
      <c r="S1552" s="621"/>
      <c r="T1552" s="621"/>
      <c r="U1552" s="621"/>
      <c r="V1552" s="621"/>
      <c r="W1552" s="621"/>
      <c r="X1552" s="621"/>
      <c r="Y1552" s="621"/>
      <c r="Z1552" s="621"/>
      <c r="AA1552" s="2683"/>
      <c r="AB1552" s="3203">
        <v>4.0</v>
      </c>
      <c r="AC1552" s="1575" t="s">
        <v>55</v>
      </c>
      <c r="AD1552" s="1575" t="s">
        <v>3208</v>
      </c>
      <c r="AE1552" s="658"/>
      <c r="AF1552" s="658"/>
      <c r="AG1552" s="658"/>
      <c r="AH1552" s="1501"/>
    </row>
    <row r="1553" ht="15.75" hidden="1" customHeight="1">
      <c r="A1553" s="1500"/>
      <c r="B1553" s="1500"/>
      <c r="C1553" s="1500"/>
      <c r="D1553" s="1478" t="s">
        <v>5159</v>
      </c>
      <c r="E1553" s="1478"/>
      <c r="F1553" s="1013" t="s">
        <v>19259</v>
      </c>
      <c r="G1553" s="1478" t="s">
        <v>19260</v>
      </c>
      <c r="H1553" s="1125"/>
      <c r="I1553" s="1125"/>
      <c r="J1553" s="621"/>
      <c r="K1553" s="621"/>
      <c r="L1553" s="621"/>
      <c r="M1553" s="621"/>
      <c r="N1553" s="621"/>
      <c r="O1553" s="621"/>
      <c r="P1553" s="621"/>
      <c r="Q1553" s="621"/>
      <c r="R1553" s="621"/>
      <c r="S1553" s="621"/>
      <c r="T1553" s="621"/>
      <c r="U1553" s="621"/>
      <c r="V1553" s="621"/>
      <c r="W1553" s="621"/>
      <c r="X1553" s="621"/>
      <c r="Y1553" s="621"/>
      <c r="Z1553" s="621"/>
      <c r="AA1553" s="2683"/>
      <c r="AB1553" s="3203">
        <v>4.0</v>
      </c>
      <c r="AC1553" s="1575" t="s">
        <v>55</v>
      </c>
      <c r="AD1553" s="1096" t="s">
        <v>433</v>
      </c>
      <c r="AE1553" s="658"/>
      <c r="AF1553" s="658"/>
      <c r="AG1553" s="658"/>
      <c r="AH1553" s="1501"/>
    </row>
    <row r="1554" ht="15.75" hidden="1" customHeight="1">
      <c r="A1554" s="1500"/>
      <c r="B1554" s="1500"/>
      <c r="C1554" s="1500"/>
      <c r="D1554" s="1499" t="s">
        <v>19261</v>
      </c>
      <c r="E1554" s="1478"/>
      <c r="F1554" s="3222" t="s">
        <v>19262</v>
      </c>
      <c r="G1554" s="1499" t="s">
        <v>19263</v>
      </c>
      <c r="H1554" s="1125"/>
      <c r="I1554" s="1125"/>
      <c r="J1554" s="621"/>
      <c r="K1554" s="621"/>
      <c r="L1554" s="621"/>
      <c r="M1554" s="621"/>
      <c r="N1554" s="621"/>
      <c r="O1554" s="621"/>
      <c r="P1554" s="621"/>
      <c r="Q1554" s="621"/>
      <c r="R1554" s="621"/>
      <c r="S1554" s="621"/>
      <c r="T1554" s="621"/>
      <c r="U1554" s="621"/>
      <c r="V1554" s="621"/>
      <c r="W1554" s="621"/>
      <c r="X1554" s="621"/>
      <c r="Y1554" s="621"/>
      <c r="Z1554" s="621"/>
      <c r="AA1554" s="2683"/>
      <c r="AB1554" s="3203">
        <v>4.0</v>
      </c>
      <c r="AC1554" s="1575" t="s">
        <v>55</v>
      </c>
      <c r="AD1554" s="1096" t="s">
        <v>433</v>
      </c>
      <c r="AE1554" s="658"/>
      <c r="AF1554" s="658"/>
      <c r="AG1554" s="658"/>
      <c r="AH1554" s="1501"/>
    </row>
    <row r="1555" ht="15.75" customHeight="1">
      <c r="A1555" s="1500"/>
      <c r="B1555" s="1478" t="s">
        <v>19264</v>
      </c>
      <c r="C1555" s="1500"/>
      <c r="D1555" s="1500"/>
      <c r="E1555" s="1478"/>
      <c r="F1555" s="1013"/>
      <c r="G1555" s="1478"/>
      <c r="H1555" s="882" t="s">
        <v>94</v>
      </c>
      <c r="I1555" s="882" t="s">
        <v>94</v>
      </c>
      <c r="J1555" s="621"/>
      <c r="K1555" s="621"/>
      <c r="L1555" s="621"/>
      <c r="M1555" s="621"/>
      <c r="N1555" s="621"/>
      <c r="O1555" s="621"/>
      <c r="P1555" s="621"/>
      <c r="Q1555" s="621"/>
      <c r="R1555" s="621"/>
      <c r="S1555" s="621"/>
      <c r="T1555" s="621"/>
      <c r="U1555" s="621"/>
      <c r="V1555" s="621"/>
      <c r="W1555" s="621"/>
      <c r="X1555" s="621"/>
      <c r="Y1555" s="621"/>
      <c r="Z1555" s="621"/>
      <c r="AA1555" s="2683"/>
      <c r="AB1555" s="3203" t="s">
        <v>94</v>
      </c>
      <c r="AC1555" s="1575" t="s">
        <v>55</v>
      </c>
      <c r="AD1555" s="1096" t="s">
        <v>433</v>
      </c>
      <c r="AE1555" s="658"/>
      <c r="AF1555" s="650"/>
      <c r="AG1555" s="658"/>
      <c r="AH1555" s="1501"/>
    </row>
    <row r="1556" ht="15.75" hidden="1" customHeight="1">
      <c r="A1556" s="1500"/>
      <c r="B1556" s="1500"/>
      <c r="C1556" s="1500"/>
      <c r="D1556" s="1478" t="s">
        <v>19265</v>
      </c>
      <c r="E1556" s="1478" t="s">
        <v>19230</v>
      </c>
      <c r="F1556" s="1478" t="s">
        <v>19231</v>
      </c>
      <c r="G1556" s="1478" t="s">
        <v>19232</v>
      </c>
      <c r="H1556" s="1125"/>
      <c r="I1556" s="1125"/>
      <c r="J1556" s="621"/>
      <c r="K1556" s="621"/>
      <c r="L1556" s="621"/>
      <c r="M1556" s="621"/>
      <c r="N1556" s="621"/>
      <c r="O1556" s="621"/>
      <c r="P1556" s="621"/>
      <c r="Q1556" s="621"/>
      <c r="R1556" s="621"/>
      <c r="S1556" s="621"/>
      <c r="T1556" s="621"/>
      <c r="U1556" s="621"/>
      <c r="V1556" s="621"/>
      <c r="W1556" s="621"/>
      <c r="X1556" s="621"/>
      <c r="Y1556" s="621"/>
      <c r="Z1556" s="621"/>
      <c r="AA1556" s="2683"/>
      <c r="AB1556" s="3203">
        <v>4.0</v>
      </c>
      <c r="AC1556" s="1575" t="s">
        <v>55</v>
      </c>
      <c r="AD1556" s="1575" t="s">
        <v>433</v>
      </c>
      <c r="AE1556" s="658"/>
      <c r="AF1556" s="658"/>
      <c r="AG1556" s="658"/>
      <c r="AH1556" s="1501"/>
    </row>
    <row r="1557" ht="15.75" hidden="1" customHeight="1">
      <c r="A1557" s="1500"/>
      <c r="B1557" s="1500"/>
      <c r="C1557" s="1500"/>
      <c r="D1557" s="1500"/>
      <c r="E1557" s="1478" t="s">
        <v>19233</v>
      </c>
      <c r="F1557" s="1478" t="s">
        <v>19231</v>
      </c>
      <c r="G1557" s="1013" t="s">
        <v>19232</v>
      </c>
      <c r="H1557" s="1125"/>
      <c r="I1557" s="1125"/>
      <c r="J1557" s="621"/>
      <c r="K1557" s="621"/>
      <c r="L1557" s="621"/>
      <c r="M1557" s="621"/>
      <c r="N1557" s="621"/>
      <c r="O1557" s="621"/>
      <c r="P1557" s="621"/>
      <c r="Q1557" s="621"/>
      <c r="R1557" s="621"/>
      <c r="S1557" s="621"/>
      <c r="T1557" s="621"/>
      <c r="U1557" s="621"/>
      <c r="V1557" s="621"/>
      <c r="W1557" s="621"/>
      <c r="X1557" s="621"/>
      <c r="Y1557" s="621"/>
      <c r="Z1557" s="621"/>
      <c r="AA1557" s="2683"/>
      <c r="AB1557" s="3203">
        <v>4.0</v>
      </c>
      <c r="AC1557" s="1575" t="s">
        <v>55</v>
      </c>
      <c r="AD1557" s="1096" t="s">
        <v>433</v>
      </c>
      <c r="AE1557" s="658"/>
      <c r="AF1557" s="658"/>
      <c r="AG1557" s="658"/>
      <c r="AH1557" s="1501"/>
    </row>
    <row r="1558" ht="15.75" hidden="1" customHeight="1">
      <c r="A1558" s="1500"/>
      <c r="B1558" s="1500"/>
      <c r="C1558" s="1500"/>
      <c r="D1558" s="1478" t="s">
        <v>19266</v>
      </c>
      <c r="E1558" s="1478"/>
      <c r="F1558" s="1478" t="s">
        <v>19267</v>
      </c>
      <c r="G1558" s="1478" t="s">
        <v>19268</v>
      </c>
      <c r="H1558" s="1125"/>
      <c r="I1558" s="1125"/>
      <c r="J1558" s="621"/>
      <c r="K1558" s="621"/>
      <c r="L1558" s="621"/>
      <c r="M1558" s="621"/>
      <c r="N1558" s="621"/>
      <c r="O1558" s="621"/>
      <c r="P1558" s="621"/>
      <c r="Q1558" s="621"/>
      <c r="R1558" s="621"/>
      <c r="S1558" s="621"/>
      <c r="T1558" s="621"/>
      <c r="U1558" s="621"/>
      <c r="V1558" s="621"/>
      <c r="W1558" s="621"/>
      <c r="X1558" s="621"/>
      <c r="Y1558" s="621"/>
      <c r="Z1558" s="621"/>
      <c r="AA1558" s="2683"/>
      <c r="AB1558" s="3203">
        <v>4.0</v>
      </c>
      <c r="AC1558" s="1575" t="s">
        <v>55</v>
      </c>
      <c r="AD1558" s="1575" t="s">
        <v>433</v>
      </c>
      <c r="AE1558" s="658"/>
      <c r="AF1558" s="650" t="s">
        <v>19269</v>
      </c>
      <c r="AG1558" s="658"/>
      <c r="AH1558" s="1501"/>
    </row>
    <row r="1559" ht="15.75" customHeight="1">
      <c r="A1559" s="1500"/>
      <c r="B1559" s="1500"/>
      <c r="C1559" s="1478" t="s">
        <v>19270</v>
      </c>
      <c r="D1559" s="1500"/>
      <c r="E1559" s="1478"/>
      <c r="F1559" s="1478"/>
      <c r="G1559" s="1478"/>
      <c r="H1559" s="882" t="s">
        <v>94</v>
      </c>
      <c r="I1559" s="882" t="s">
        <v>94</v>
      </c>
      <c r="J1559" s="621"/>
      <c r="K1559" s="621"/>
      <c r="L1559" s="621"/>
      <c r="M1559" s="621"/>
      <c r="N1559" s="621"/>
      <c r="O1559" s="621"/>
      <c r="P1559" s="621"/>
      <c r="Q1559" s="621"/>
      <c r="R1559" s="621"/>
      <c r="S1559" s="621"/>
      <c r="T1559" s="621"/>
      <c r="U1559" s="621"/>
      <c r="V1559" s="621"/>
      <c r="W1559" s="621"/>
      <c r="X1559" s="621"/>
      <c r="Y1559" s="621"/>
      <c r="Z1559" s="621"/>
      <c r="AA1559" s="2683"/>
      <c r="AB1559" s="3203" t="s">
        <v>94</v>
      </c>
      <c r="AC1559" s="1575" t="s">
        <v>55</v>
      </c>
      <c r="AD1559" s="1575" t="s">
        <v>433</v>
      </c>
      <c r="AE1559" s="641"/>
      <c r="AF1559" s="642"/>
      <c r="AG1559" s="658"/>
      <c r="AH1559" s="1501"/>
    </row>
    <row r="1560" ht="15.75" customHeight="1">
      <c r="A1560" s="1500"/>
      <c r="B1560" s="1500"/>
      <c r="C1560" s="1500"/>
      <c r="D1560" s="1478" t="s">
        <v>19271</v>
      </c>
      <c r="E1560" s="1478" t="s">
        <v>19272</v>
      </c>
      <c r="F1560" s="1478" t="s">
        <v>19273</v>
      </c>
      <c r="G1560" s="1478" t="s">
        <v>19274</v>
      </c>
      <c r="H1560" s="793"/>
      <c r="I1560" s="2162" t="s">
        <v>82</v>
      </c>
      <c r="J1560" s="621"/>
      <c r="K1560" s="621"/>
      <c r="L1560" s="621"/>
      <c r="M1560" s="621"/>
      <c r="N1560" s="621"/>
      <c r="O1560" s="621"/>
      <c r="P1560" s="621"/>
      <c r="Q1560" s="621"/>
      <c r="R1560" s="621"/>
      <c r="S1560" s="621"/>
      <c r="T1560" s="621"/>
      <c r="U1560" s="621"/>
      <c r="V1560" s="621"/>
      <c r="W1560" s="621"/>
      <c r="X1560" s="621"/>
      <c r="Y1560" s="621"/>
      <c r="Z1560" s="621"/>
      <c r="AA1560" s="2683"/>
      <c r="AB1560" s="3203">
        <v>1.0</v>
      </c>
      <c r="AC1560" s="1575" t="s">
        <v>74</v>
      </c>
      <c r="AD1560" s="1575" t="s">
        <v>433</v>
      </c>
      <c r="AE1560" s="641"/>
      <c r="AF1560" s="642"/>
      <c r="AG1560" s="658"/>
      <c r="AH1560" s="1501"/>
    </row>
    <row r="1561" ht="15.75" hidden="1" customHeight="1">
      <c r="A1561" s="1500"/>
      <c r="B1561" s="1500"/>
      <c r="C1561" s="1500"/>
      <c r="D1561" s="1500"/>
      <c r="E1561" s="1478" t="s">
        <v>19275</v>
      </c>
      <c r="F1561" s="1478" t="s">
        <v>19273</v>
      </c>
      <c r="G1561" s="1478" t="s">
        <v>19276</v>
      </c>
      <c r="H1561" s="1125"/>
      <c r="I1561" s="1125"/>
      <c r="J1561" s="621"/>
      <c r="K1561" s="621"/>
      <c r="L1561" s="621"/>
      <c r="M1561" s="621"/>
      <c r="N1561" s="621"/>
      <c r="O1561" s="621"/>
      <c r="P1561" s="621"/>
      <c r="Q1561" s="621"/>
      <c r="R1561" s="621"/>
      <c r="S1561" s="621"/>
      <c r="T1561" s="621"/>
      <c r="U1561" s="621"/>
      <c r="V1561" s="621"/>
      <c r="W1561" s="621"/>
      <c r="X1561" s="621"/>
      <c r="Y1561" s="621"/>
      <c r="Z1561" s="621"/>
      <c r="AA1561" s="2683"/>
      <c r="AB1561" s="3203">
        <v>4.0</v>
      </c>
      <c r="AC1561" s="1575" t="s">
        <v>74</v>
      </c>
      <c r="AD1561" s="1575" t="s">
        <v>433</v>
      </c>
      <c r="AE1561" s="641"/>
      <c r="AF1561" s="658"/>
      <c r="AG1561" s="658"/>
      <c r="AH1561" s="1501"/>
    </row>
    <row r="1562" ht="15.75" customHeight="1">
      <c r="A1562" s="1500"/>
      <c r="B1562" s="1500"/>
      <c r="C1562" s="1500"/>
      <c r="D1562" s="1478" t="s">
        <v>19277</v>
      </c>
      <c r="E1562" s="1478" t="s">
        <v>19272</v>
      </c>
      <c r="F1562" s="1478" t="s">
        <v>19273</v>
      </c>
      <c r="G1562" s="1478" t="s">
        <v>19274</v>
      </c>
      <c r="H1562" s="2162" t="s">
        <v>82</v>
      </c>
      <c r="I1562" s="2162"/>
      <c r="J1562" s="621"/>
      <c r="K1562" s="621"/>
      <c r="L1562" s="621"/>
      <c r="M1562" s="621"/>
      <c r="N1562" s="621"/>
      <c r="O1562" s="621"/>
      <c r="P1562" s="621"/>
      <c r="Q1562" s="621"/>
      <c r="R1562" s="621"/>
      <c r="S1562" s="621"/>
      <c r="T1562" s="621"/>
      <c r="U1562" s="621"/>
      <c r="V1562" s="621"/>
      <c r="W1562" s="621"/>
      <c r="X1562" s="621"/>
      <c r="Y1562" s="621"/>
      <c r="Z1562" s="621"/>
      <c r="AA1562" s="2683"/>
      <c r="AB1562" s="3203">
        <v>1.0</v>
      </c>
      <c r="AC1562" s="1575" t="s">
        <v>65</v>
      </c>
      <c r="AD1562" s="1575" t="s">
        <v>433</v>
      </c>
      <c r="AE1562" s="641"/>
      <c r="AF1562" s="650"/>
      <c r="AG1562" s="658"/>
      <c r="AH1562" s="1501"/>
    </row>
    <row r="1563" ht="15.75" customHeight="1">
      <c r="A1563" s="1500"/>
      <c r="B1563" s="1500"/>
      <c r="C1563" s="1500"/>
      <c r="D1563" s="1500"/>
      <c r="E1563" s="1478" t="s">
        <v>19275</v>
      </c>
      <c r="F1563" s="1478" t="s">
        <v>19273</v>
      </c>
      <c r="G1563" s="1478" t="s">
        <v>19278</v>
      </c>
      <c r="H1563" s="2162" t="s">
        <v>82</v>
      </c>
      <c r="I1563" s="2162"/>
      <c r="J1563" s="621"/>
      <c r="K1563" s="621"/>
      <c r="L1563" s="621"/>
      <c r="M1563" s="621"/>
      <c r="N1563" s="621"/>
      <c r="O1563" s="621"/>
      <c r="P1563" s="621"/>
      <c r="Q1563" s="621"/>
      <c r="R1563" s="621"/>
      <c r="S1563" s="621"/>
      <c r="T1563" s="621"/>
      <c r="U1563" s="621"/>
      <c r="V1563" s="621"/>
      <c r="W1563" s="621"/>
      <c r="X1563" s="621"/>
      <c r="Y1563" s="621"/>
      <c r="Z1563" s="621"/>
      <c r="AA1563" s="2683"/>
      <c r="AB1563" s="3215">
        <v>1.0</v>
      </c>
      <c r="AC1563" s="1575" t="s">
        <v>65</v>
      </c>
      <c r="AD1563" s="1575" t="s">
        <v>5321</v>
      </c>
      <c r="AE1563" s="661"/>
      <c r="AF1563" s="640" t="s">
        <v>19279</v>
      </c>
      <c r="AG1563" s="640"/>
      <c r="AH1563" s="1501"/>
    </row>
    <row r="1564" ht="15.75" hidden="1" customHeight="1">
      <c r="A1564" s="1500"/>
      <c r="B1564" s="1500"/>
      <c r="C1564" s="1500"/>
      <c r="D1564" s="1478" t="s">
        <v>19280</v>
      </c>
      <c r="E1564" s="1478"/>
      <c r="F1564" s="1478" t="s">
        <v>19281</v>
      </c>
      <c r="G1564" s="1478" t="s">
        <v>19282</v>
      </c>
      <c r="H1564" s="1125"/>
      <c r="I1564" s="1125"/>
      <c r="J1564" s="621"/>
      <c r="K1564" s="621"/>
      <c r="L1564" s="621"/>
      <c r="M1564" s="621"/>
      <c r="N1564" s="621"/>
      <c r="O1564" s="621"/>
      <c r="P1564" s="621"/>
      <c r="Q1564" s="621"/>
      <c r="R1564" s="621"/>
      <c r="S1564" s="621"/>
      <c r="T1564" s="621"/>
      <c r="U1564" s="621"/>
      <c r="V1564" s="621"/>
      <c r="W1564" s="621"/>
      <c r="X1564" s="621"/>
      <c r="Y1564" s="621"/>
      <c r="Z1564" s="621"/>
      <c r="AA1564" s="2683"/>
      <c r="AB1564" s="3215">
        <v>4.0</v>
      </c>
      <c r="AC1564" s="1575" t="s">
        <v>55</v>
      </c>
      <c r="AD1564" s="1575" t="s">
        <v>433</v>
      </c>
      <c r="AE1564" s="658"/>
      <c r="AF1564" s="658"/>
      <c r="AG1564" s="658"/>
      <c r="AH1564" s="1501"/>
    </row>
    <row r="1565" ht="15.75" hidden="1" customHeight="1">
      <c r="A1565" s="1500"/>
      <c r="B1565" s="1500"/>
      <c r="C1565" s="1500"/>
      <c r="D1565" s="1478" t="s">
        <v>19283</v>
      </c>
      <c r="E1565" s="1478"/>
      <c r="F1565" s="1478" t="s">
        <v>19284</v>
      </c>
      <c r="G1565" s="1013" t="s">
        <v>19285</v>
      </c>
      <c r="H1565" s="1125"/>
      <c r="I1565" s="1125"/>
      <c r="J1565" s="621"/>
      <c r="K1565" s="621"/>
      <c r="L1565" s="621"/>
      <c r="M1565" s="621"/>
      <c r="N1565" s="621"/>
      <c r="O1565" s="621"/>
      <c r="P1565" s="621"/>
      <c r="Q1565" s="621"/>
      <c r="R1565" s="621"/>
      <c r="S1565" s="621"/>
      <c r="T1565" s="621"/>
      <c r="U1565" s="621"/>
      <c r="V1565" s="621"/>
      <c r="W1565" s="621"/>
      <c r="X1565" s="621"/>
      <c r="Y1565" s="621"/>
      <c r="Z1565" s="621"/>
      <c r="AA1565" s="2683"/>
      <c r="AB1565" s="3215">
        <v>4.0</v>
      </c>
      <c r="AC1565" s="1575" t="s">
        <v>55</v>
      </c>
      <c r="AD1565" s="1575" t="s">
        <v>433</v>
      </c>
      <c r="AE1565" s="658"/>
      <c r="AF1565" s="658"/>
      <c r="AG1565" s="658"/>
      <c r="AH1565" s="1501"/>
    </row>
    <row r="1566" ht="15.75" customHeight="1">
      <c r="A1566" s="1500"/>
      <c r="B1566" s="1500"/>
      <c r="C1566" s="1500"/>
      <c r="D1566" s="1478" t="s">
        <v>18846</v>
      </c>
      <c r="E1566" s="1478"/>
      <c r="F1566" s="1478" t="s">
        <v>19238</v>
      </c>
      <c r="G1566" s="1013" t="s">
        <v>19286</v>
      </c>
      <c r="H1566" s="2162"/>
      <c r="I1566" s="2162"/>
      <c r="J1566" s="621"/>
      <c r="K1566" s="621"/>
      <c r="L1566" s="621"/>
      <c r="M1566" s="621"/>
      <c r="N1566" s="621"/>
      <c r="O1566" s="621"/>
      <c r="P1566" s="621"/>
      <c r="Q1566" s="621"/>
      <c r="R1566" s="621"/>
      <c r="S1566" s="621"/>
      <c r="T1566" s="621"/>
      <c r="U1566" s="621"/>
      <c r="V1566" s="621"/>
      <c r="W1566" s="621"/>
      <c r="X1566" s="621"/>
      <c r="Y1566" s="621"/>
      <c r="Z1566" s="621"/>
      <c r="AA1566" s="2683"/>
      <c r="AB1566" s="3215">
        <v>1.0</v>
      </c>
      <c r="AC1566" s="1575" t="s">
        <v>55</v>
      </c>
      <c r="AD1566" s="1096" t="s">
        <v>433</v>
      </c>
      <c r="AE1566" s="641"/>
      <c r="AF1566" s="641"/>
      <c r="AG1566" s="641"/>
      <c r="AH1566" s="1501"/>
    </row>
    <row r="1567" ht="15.75" customHeight="1">
      <c r="A1567" s="1500"/>
      <c r="B1567" s="1500"/>
      <c r="C1567" s="1500"/>
      <c r="D1567" s="1478" t="s">
        <v>18936</v>
      </c>
      <c r="E1567" s="1478"/>
      <c r="F1567" s="1478" t="s">
        <v>19240</v>
      </c>
      <c r="G1567" s="1478" t="s">
        <v>19287</v>
      </c>
      <c r="H1567" s="2162"/>
      <c r="I1567" s="2162"/>
      <c r="J1567" s="621"/>
      <c r="K1567" s="621"/>
      <c r="L1567" s="621"/>
      <c r="M1567" s="621"/>
      <c r="N1567" s="621"/>
      <c r="O1567" s="621"/>
      <c r="P1567" s="621"/>
      <c r="Q1567" s="621"/>
      <c r="R1567" s="621"/>
      <c r="S1567" s="621"/>
      <c r="T1567" s="621"/>
      <c r="U1567" s="621"/>
      <c r="V1567" s="621"/>
      <c r="W1567" s="621"/>
      <c r="X1567" s="621"/>
      <c r="Y1567" s="621"/>
      <c r="Z1567" s="621"/>
      <c r="AA1567" s="2683"/>
      <c r="AB1567" s="3215">
        <v>1.0</v>
      </c>
      <c r="AC1567" s="1575" t="s">
        <v>55</v>
      </c>
      <c r="AD1567" s="1575" t="s">
        <v>433</v>
      </c>
      <c r="AE1567" s="641"/>
      <c r="AF1567" s="661" t="s">
        <v>19288</v>
      </c>
      <c r="AG1567" s="661"/>
      <c r="AH1567" s="621"/>
    </row>
    <row r="1568" ht="15.75" customHeight="1">
      <c r="A1568" s="1500"/>
      <c r="B1568" s="1500"/>
      <c r="C1568" s="1500"/>
      <c r="D1568" s="1478" t="s">
        <v>5149</v>
      </c>
      <c r="E1568" s="1478"/>
      <c r="F1568" s="1478" t="s">
        <v>19242</v>
      </c>
      <c r="G1568" s="1478" t="s">
        <v>19289</v>
      </c>
      <c r="H1568" s="2162"/>
      <c r="I1568" s="2162"/>
      <c r="J1568" s="621"/>
      <c r="K1568" s="621"/>
      <c r="L1568" s="621"/>
      <c r="M1568" s="621"/>
      <c r="N1568" s="621"/>
      <c r="O1568" s="621"/>
      <c r="P1568" s="621"/>
      <c r="Q1568" s="621"/>
      <c r="R1568" s="621"/>
      <c r="S1568" s="621"/>
      <c r="T1568" s="621"/>
      <c r="U1568" s="621"/>
      <c r="V1568" s="621"/>
      <c r="W1568" s="621"/>
      <c r="X1568" s="621"/>
      <c r="Y1568" s="621"/>
      <c r="Z1568" s="621"/>
      <c r="AA1568" s="2683"/>
      <c r="AB1568" s="3215">
        <v>1.0</v>
      </c>
      <c r="AC1568" s="1575" t="s">
        <v>55</v>
      </c>
      <c r="AD1568" s="1575" t="s">
        <v>433</v>
      </c>
      <c r="AE1568" s="658"/>
      <c r="AF1568" s="658"/>
      <c r="AG1568" s="658"/>
      <c r="AH1568" s="1501"/>
    </row>
    <row r="1569" ht="15.75" customHeight="1">
      <c r="A1569" s="1500"/>
      <c r="B1569" s="1500"/>
      <c r="C1569" s="1500"/>
      <c r="D1569" s="1478" t="s">
        <v>3967</v>
      </c>
      <c r="E1569" s="1478"/>
      <c r="F1569" s="1478"/>
      <c r="G1569" s="1478"/>
      <c r="H1569" s="882" t="s">
        <v>94</v>
      </c>
      <c r="I1569" s="882" t="s">
        <v>94</v>
      </c>
      <c r="J1569" s="621"/>
      <c r="K1569" s="621"/>
      <c r="L1569" s="621"/>
      <c r="M1569" s="621"/>
      <c r="N1569" s="621"/>
      <c r="O1569" s="621"/>
      <c r="P1569" s="621"/>
      <c r="Q1569" s="621"/>
      <c r="R1569" s="621"/>
      <c r="S1569" s="621"/>
      <c r="T1569" s="621"/>
      <c r="U1569" s="621"/>
      <c r="V1569" s="621"/>
      <c r="W1569" s="621"/>
      <c r="X1569" s="621"/>
      <c r="Y1569" s="621"/>
      <c r="Z1569" s="621"/>
      <c r="AA1569" s="2683"/>
      <c r="AB1569" s="3203" t="s">
        <v>94</v>
      </c>
      <c r="AC1569" s="1575" t="s">
        <v>55</v>
      </c>
      <c r="AD1569" s="1575" t="s">
        <v>433</v>
      </c>
      <c r="AE1569" s="658"/>
      <c r="AF1569" s="650"/>
      <c r="AG1569" s="658"/>
      <c r="AH1569" s="1501"/>
    </row>
    <row r="1570" ht="15.75" customHeight="1">
      <c r="A1570" s="1500"/>
      <c r="B1570" s="1500"/>
      <c r="C1570" s="1501"/>
      <c r="D1570" s="1501"/>
      <c r="E1570" s="654" t="s">
        <v>17286</v>
      </c>
      <c r="F1570" s="654" t="s">
        <v>19290</v>
      </c>
      <c r="G1570" s="654" t="s">
        <v>19291</v>
      </c>
      <c r="H1570" s="2162"/>
      <c r="I1570" s="2162"/>
      <c r="J1570" s="621"/>
      <c r="K1570" s="621"/>
      <c r="L1570" s="621"/>
      <c r="M1570" s="621"/>
      <c r="N1570" s="621"/>
      <c r="O1570" s="621"/>
      <c r="P1570" s="621"/>
      <c r="Q1570" s="621"/>
      <c r="R1570" s="621"/>
      <c r="S1570" s="621"/>
      <c r="T1570" s="621"/>
      <c r="U1570" s="621"/>
      <c r="V1570" s="621"/>
      <c r="W1570" s="621"/>
      <c r="X1570" s="621"/>
      <c r="Y1570" s="621"/>
      <c r="Z1570" s="621"/>
      <c r="AA1570" s="2683"/>
      <c r="AB1570" s="3203">
        <v>2.0</v>
      </c>
      <c r="AC1570" s="1575" t="s">
        <v>55</v>
      </c>
      <c r="AD1570" s="1575" t="s">
        <v>3208</v>
      </c>
      <c r="AE1570" s="658"/>
      <c r="AF1570" s="650"/>
      <c r="AG1570" s="658"/>
      <c r="AH1570" s="1501"/>
    </row>
    <row r="1571" ht="15.75" customHeight="1">
      <c r="A1571" s="1500"/>
      <c r="B1571" s="1500"/>
      <c r="C1571" s="1501"/>
      <c r="D1571" s="1501"/>
      <c r="E1571" s="654" t="s">
        <v>17286</v>
      </c>
      <c r="F1571" s="654" t="s">
        <v>19292</v>
      </c>
      <c r="G1571" s="654" t="s">
        <v>19293</v>
      </c>
      <c r="H1571" s="2162"/>
      <c r="I1571" s="2162"/>
      <c r="J1571" s="621"/>
      <c r="K1571" s="621"/>
      <c r="L1571" s="621"/>
      <c r="M1571" s="621"/>
      <c r="N1571" s="621"/>
      <c r="O1571" s="621"/>
      <c r="P1571" s="621"/>
      <c r="Q1571" s="621"/>
      <c r="R1571" s="621"/>
      <c r="S1571" s="621"/>
      <c r="T1571" s="621"/>
      <c r="U1571" s="621"/>
      <c r="V1571" s="621"/>
      <c r="W1571" s="621"/>
      <c r="X1571" s="621"/>
      <c r="Y1571" s="621"/>
      <c r="Z1571" s="621"/>
      <c r="AA1571" s="2683"/>
      <c r="AB1571" s="3203">
        <v>1.0</v>
      </c>
      <c r="AC1571" s="1575" t="s">
        <v>55</v>
      </c>
      <c r="AD1571" s="1575" t="s">
        <v>3208</v>
      </c>
      <c r="AE1571" s="658"/>
      <c r="AF1571" s="650"/>
      <c r="AG1571" s="658"/>
      <c r="AH1571" s="1501"/>
    </row>
    <row r="1572" ht="15.75" customHeight="1">
      <c r="A1572" s="1500"/>
      <c r="B1572" s="1500"/>
      <c r="C1572" s="1501"/>
      <c r="D1572" s="1501"/>
      <c r="E1572" s="654" t="s">
        <v>17291</v>
      </c>
      <c r="F1572" s="654" t="s">
        <v>19294</v>
      </c>
      <c r="G1572" s="623" t="s">
        <v>19295</v>
      </c>
      <c r="H1572" s="2162"/>
      <c r="I1572" s="2162"/>
      <c r="J1572" s="621"/>
      <c r="K1572" s="621"/>
      <c r="L1572" s="621"/>
      <c r="M1572" s="621"/>
      <c r="N1572" s="621"/>
      <c r="O1572" s="621"/>
      <c r="P1572" s="621"/>
      <c r="Q1572" s="621"/>
      <c r="R1572" s="621"/>
      <c r="S1572" s="621"/>
      <c r="T1572" s="621"/>
      <c r="U1572" s="621"/>
      <c r="V1572" s="621"/>
      <c r="W1572" s="621"/>
      <c r="X1572" s="621"/>
      <c r="Y1572" s="621"/>
      <c r="Z1572" s="621"/>
      <c r="AA1572" s="2683"/>
      <c r="AB1572" s="3203">
        <v>2.0</v>
      </c>
      <c r="AC1572" s="1575" t="s">
        <v>55</v>
      </c>
      <c r="AD1572" s="1096" t="s">
        <v>3208</v>
      </c>
      <c r="AE1572" s="641"/>
      <c r="AF1572" s="650"/>
      <c r="AG1572" s="658"/>
      <c r="AH1572" s="1501"/>
    </row>
    <row r="1573" ht="15.75" hidden="1" customHeight="1">
      <c r="A1573" s="1500"/>
      <c r="B1573" s="1500"/>
      <c r="C1573" s="1500"/>
      <c r="D1573" s="1478" t="s">
        <v>3970</v>
      </c>
      <c r="E1573" s="1478"/>
      <c r="F1573" s="1478" t="s">
        <v>19254</v>
      </c>
      <c r="G1573" s="1013" t="s">
        <v>19255</v>
      </c>
      <c r="H1573" s="1125"/>
      <c r="I1573" s="1125"/>
      <c r="J1573" s="621"/>
      <c r="K1573" s="621"/>
      <c r="L1573" s="621"/>
      <c r="M1573" s="621"/>
      <c r="N1573" s="621"/>
      <c r="O1573" s="621"/>
      <c r="P1573" s="621"/>
      <c r="Q1573" s="621"/>
      <c r="R1573" s="621"/>
      <c r="S1573" s="621"/>
      <c r="T1573" s="621"/>
      <c r="U1573" s="621"/>
      <c r="V1573" s="621"/>
      <c r="W1573" s="621"/>
      <c r="X1573" s="621"/>
      <c r="Y1573" s="621"/>
      <c r="Z1573" s="621"/>
      <c r="AA1573" s="2683"/>
      <c r="AB1573" s="3203">
        <v>4.0</v>
      </c>
      <c r="AC1573" s="1575" t="s">
        <v>55</v>
      </c>
      <c r="AD1573" s="1096" t="s">
        <v>3101</v>
      </c>
      <c r="AE1573" s="658"/>
      <c r="AF1573" s="658"/>
      <c r="AG1573" s="658"/>
      <c r="AH1573" s="1501"/>
    </row>
    <row r="1574" ht="15.75" hidden="1" customHeight="1">
      <c r="A1574" s="1500"/>
      <c r="B1574" s="1500"/>
      <c r="C1574" s="1500"/>
      <c r="D1574" s="1500"/>
      <c r="E1574" s="1478" t="s">
        <v>19256</v>
      </c>
      <c r="F1574" s="1478" t="s">
        <v>19257</v>
      </c>
      <c r="G1574" s="1013" t="s">
        <v>19258</v>
      </c>
      <c r="H1574" s="1125"/>
      <c r="I1574" s="1125"/>
      <c r="J1574" s="621"/>
      <c r="K1574" s="621"/>
      <c r="L1574" s="621"/>
      <c r="M1574" s="621"/>
      <c r="N1574" s="621"/>
      <c r="O1574" s="621"/>
      <c r="P1574" s="621"/>
      <c r="Q1574" s="621"/>
      <c r="R1574" s="621"/>
      <c r="S1574" s="621"/>
      <c r="T1574" s="621"/>
      <c r="U1574" s="621"/>
      <c r="V1574" s="621"/>
      <c r="W1574" s="621"/>
      <c r="X1574" s="621"/>
      <c r="Y1574" s="621"/>
      <c r="Z1574" s="621"/>
      <c r="AA1574" s="2683"/>
      <c r="AB1574" s="3203">
        <v>4.0</v>
      </c>
      <c r="AC1574" s="1575" t="s">
        <v>55</v>
      </c>
      <c r="AD1574" s="1096" t="s">
        <v>3208</v>
      </c>
      <c r="AE1574" s="658"/>
      <c r="AF1574" s="658"/>
      <c r="AG1574" s="658"/>
      <c r="AH1574" s="1501"/>
    </row>
    <row r="1575" ht="15.75" hidden="1" customHeight="1">
      <c r="A1575" s="1500"/>
      <c r="B1575" s="1500"/>
      <c r="C1575" s="1501"/>
      <c r="D1575" s="654" t="s">
        <v>19296</v>
      </c>
      <c r="E1575" s="654"/>
      <c r="F1575" s="654" t="s">
        <v>19259</v>
      </c>
      <c r="G1575" s="623" t="s">
        <v>19297</v>
      </c>
      <c r="H1575" s="1125"/>
      <c r="I1575" s="1125"/>
      <c r="J1575" s="621"/>
      <c r="K1575" s="621"/>
      <c r="L1575" s="621"/>
      <c r="M1575" s="621"/>
      <c r="N1575" s="621"/>
      <c r="O1575" s="621"/>
      <c r="P1575" s="621"/>
      <c r="Q1575" s="621"/>
      <c r="R1575" s="621"/>
      <c r="S1575" s="621"/>
      <c r="T1575" s="621"/>
      <c r="U1575" s="621"/>
      <c r="V1575" s="621"/>
      <c r="W1575" s="621"/>
      <c r="X1575" s="621"/>
      <c r="Y1575" s="621"/>
      <c r="Z1575" s="621"/>
      <c r="AA1575" s="2683"/>
      <c r="AB1575" s="3203">
        <v>4.0</v>
      </c>
      <c r="AC1575" s="1575" t="s">
        <v>55</v>
      </c>
      <c r="AD1575" s="1096" t="s">
        <v>6551</v>
      </c>
      <c r="AE1575" s="658"/>
      <c r="AF1575" s="658"/>
      <c r="AG1575" s="658"/>
      <c r="AH1575" s="1501"/>
    </row>
    <row r="1576" ht="15.75" customHeight="1">
      <c r="A1576" s="1500"/>
      <c r="B1576" s="1500"/>
      <c r="C1576" s="654" t="s">
        <v>19298</v>
      </c>
      <c r="D1576" s="621"/>
      <c r="E1576" s="654"/>
      <c r="F1576" s="654"/>
      <c r="G1576" s="623"/>
      <c r="H1576" s="882" t="s">
        <v>94</v>
      </c>
      <c r="I1576" s="882" t="s">
        <v>94</v>
      </c>
      <c r="J1576" s="621"/>
      <c r="K1576" s="621"/>
      <c r="L1576" s="621"/>
      <c r="M1576" s="621"/>
      <c r="N1576" s="621"/>
      <c r="O1576" s="621"/>
      <c r="P1576" s="621"/>
      <c r="Q1576" s="621"/>
      <c r="R1576" s="621"/>
      <c r="S1576" s="621"/>
      <c r="T1576" s="621"/>
      <c r="U1576" s="621"/>
      <c r="V1576" s="621"/>
      <c r="W1576" s="621"/>
      <c r="X1576" s="621"/>
      <c r="Y1576" s="621"/>
      <c r="Z1576" s="621"/>
      <c r="AA1576" s="2683"/>
      <c r="AB1576" s="3203" t="s">
        <v>94</v>
      </c>
      <c r="AC1576" s="1575" t="s">
        <v>55</v>
      </c>
      <c r="AD1576" s="1096" t="s">
        <v>433</v>
      </c>
      <c r="AE1576" s="641"/>
      <c r="AF1576" s="642"/>
      <c r="AG1576" s="658"/>
      <c r="AH1576" s="1501"/>
    </row>
    <row r="1577" ht="15.75" hidden="1" customHeight="1">
      <c r="A1577" s="1500"/>
      <c r="B1577" s="1500"/>
      <c r="C1577" s="1501"/>
      <c r="D1577" s="654" t="s">
        <v>19299</v>
      </c>
      <c r="E1577" s="654"/>
      <c r="F1577" s="654" t="s">
        <v>19300</v>
      </c>
      <c r="G1577" s="623" t="s">
        <v>19301</v>
      </c>
      <c r="H1577" s="1125"/>
      <c r="I1577" s="1125"/>
      <c r="J1577" s="621"/>
      <c r="K1577" s="621"/>
      <c r="L1577" s="621"/>
      <c r="M1577" s="621"/>
      <c r="N1577" s="621"/>
      <c r="O1577" s="621"/>
      <c r="P1577" s="621"/>
      <c r="Q1577" s="621"/>
      <c r="R1577" s="621"/>
      <c r="S1577" s="621"/>
      <c r="T1577" s="621"/>
      <c r="U1577" s="621"/>
      <c r="V1577" s="621"/>
      <c r="W1577" s="621"/>
      <c r="X1577" s="621"/>
      <c r="Y1577" s="621"/>
      <c r="Z1577" s="621"/>
      <c r="AA1577" s="2683"/>
      <c r="AB1577" s="3203">
        <v>4.0</v>
      </c>
      <c r="AC1577" s="1575" t="s">
        <v>55</v>
      </c>
      <c r="AD1577" s="1096" t="s">
        <v>433</v>
      </c>
      <c r="AE1577" s="658"/>
      <c r="AF1577" s="642" t="s">
        <v>18874</v>
      </c>
      <c r="AG1577" s="658"/>
      <c r="AH1577" s="1501"/>
    </row>
    <row r="1578" ht="15.75" customHeight="1">
      <c r="A1578" s="1500"/>
      <c r="B1578" s="1500"/>
      <c r="C1578" s="1501"/>
      <c r="D1578" s="654" t="s">
        <v>18936</v>
      </c>
      <c r="E1578" s="654"/>
      <c r="F1578" s="654" t="s">
        <v>19240</v>
      </c>
      <c r="G1578" s="654" t="s">
        <v>19302</v>
      </c>
      <c r="H1578" s="2162"/>
      <c r="I1578" s="2162"/>
      <c r="J1578" s="621"/>
      <c r="K1578" s="621"/>
      <c r="L1578" s="621"/>
      <c r="M1578" s="621"/>
      <c r="N1578" s="621"/>
      <c r="O1578" s="621"/>
      <c r="P1578" s="621"/>
      <c r="Q1578" s="621"/>
      <c r="R1578" s="621"/>
      <c r="S1578" s="621"/>
      <c r="T1578" s="621"/>
      <c r="U1578" s="621"/>
      <c r="V1578" s="621"/>
      <c r="W1578" s="621"/>
      <c r="X1578" s="621"/>
      <c r="Y1578" s="621"/>
      <c r="Z1578" s="621"/>
      <c r="AA1578" s="2683"/>
      <c r="AB1578" s="3203">
        <v>3.0</v>
      </c>
      <c r="AC1578" s="1575" t="s">
        <v>55</v>
      </c>
      <c r="AD1578" s="1575" t="s">
        <v>433</v>
      </c>
      <c r="AE1578" s="3095" t="s">
        <v>19303</v>
      </c>
      <c r="AF1578" s="650"/>
      <c r="AG1578" s="658"/>
      <c r="AH1578" s="1501"/>
    </row>
    <row r="1579" ht="15.75" customHeight="1">
      <c r="A1579" s="1500"/>
      <c r="B1579" s="1500"/>
      <c r="C1579" s="1501"/>
      <c r="D1579" s="654" t="s">
        <v>4434</v>
      </c>
      <c r="E1579" s="654"/>
      <c r="F1579" s="654" t="s">
        <v>19304</v>
      </c>
      <c r="G1579" s="654" t="s">
        <v>19305</v>
      </c>
      <c r="H1579" s="2162"/>
      <c r="I1579" s="2162"/>
      <c r="J1579" s="621"/>
      <c r="K1579" s="621"/>
      <c r="L1579" s="621"/>
      <c r="M1579" s="621"/>
      <c r="N1579" s="621"/>
      <c r="O1579" s="621"/>
      <c r="P1579" s="621"/>
      <c r="Q1579" s="621"/>
      <c r="R1579" s="621"/>
      <c r="S1579" s="621"/>
      <c r="T1579" s="621"/>
      <c r="U1579" s="621"/>
      <c r="V1579" s="621"/>
      <c r="W1579" s="621"/>
      <c r="X1579" s="621"/>
      <c r="Y1579" s="621"/>
      <c r="Z1579" s="621"/>
      <c r="AA1579" s="2683"/>
      <c r="AB1579" s="3203">
        <v>3.0</v>
      </c>
      <c r="AC1579" s="1575" t="s">
        <v>55</v>
      </c>
      <c r="AD1579" s="1575" t="s">
        <v>433</v>
      </c>
      <c r="AE1579" s="2803" t="s">
        <v>19306</v>
      </c>
      <c r="AF1579" s="650"/>
      <c r="AG1579" s="658"/>
      <c r="AH1579" s="1501"/>
    </row>
    <row r="1580" ht="15.75" customHeight="1">
      <c r="A1580" s="1500"/>
      <c r="B1580" s="1500"/>
      <c r="C1580" s="1501"/>
      <c r="D1580" s="654" t="s">
        <v>19307</v>
      </c>
      <c r="E1580" s="654" t="s">
        <v>19308</v>
      </c>
      <c r="F1580" s="654" t="s">
        <v>19309</v>
      </c>
      <c r="G1580" s="654" t="s">
        <v>19310</v>
      </c>
      <c r="H1580" s="2162"/>
      <c r="I1580" s="2162"/>
      <c r="J1580" s="621"/>
      <c r="K1580" s="621"/>
      <c r="L1580" s="621"/>
      <c r="M1580" s="621"/>
      <c r="N1580" s="621"/>
      <c r="O1580" s="621"/>
      <c r="P1580" s="621"/>
      <c r="Q1580" s="621"/>
      <c r="R1580" s="621"/>
      <c r="S1580" s="621"/>
      <c r="T1580" s="621"/>
      <c r="U1580" s="621"/>
      <c r="V1580" s="621"/>
      <c r="W1580" s="621"/>
      <c r="X1580" s="621"/>
      <c r="Y1580" s="621"/>
      <c r="Z1580" s="621"/>
      <c r="AA1580" s="2683"/>
      <c r="AB1580" s="3203">
        <v>3.0</v>
      </c>
      <c r="AC1580" s="1575" t="s">
        <v>55</v>
      </c>
      <c r="AD1580" s="1575" t="s">
        <v>433</v>
      </c>
      <c r="AE1580" s="658"/>
      <c r="AF1580" s="650"/>
      <c r="AG1580" s="658"/>
      <c r="AH1580" s="1501"/>
    </row>
    <row r="1581" ht="15.75" hidden="1" customHeight="1">
      <c r="A1581" s="1500"/>
      <c r="B1581" s="1500"/>
      <c r="C1581" s="1501"/>
      <c r="D1581" s="654" t="s">
        <v>19311</v>
      </c>
      <c r="E1581" s="654"/>
      <c r="F1581" s="654" t="s">
        <v>19312</v>
      </c>
      <c r="G1581" s="654" t="s">
        <v>19313</v>
      </c>
      <c r="H1581" s="1124"/>
      <c r="I1581" s="1124"/>
      <c r="J1581" s="621"/>
      <c r="K1581" s="621"/>
      <c r="L1581" s="621"/>
      <c r="M1581" s="621"/>
      <c r="N1581" s="621"/>
      <c r="O1581" s="621"/>
      <c r="P1581" s="621"/>
      <c r="Q1581" s="621"/>
      <c r="R1581" s="621"/>
      <c r="S1581" s="621"/>
      <c r="T1581" s="621"/>
      <c r="U1581" s="621"/>
      <c r="V1581" s="621"/>
      <c r="W1581" s="621"/>
      <c r="X1581" s="621"/>
      <c r="Y1581" s="621"/>
      <c r="Z1581" s="621"/>
      <c r="AA1581" s="2683"/>
      <c r="AB1581" s="3215">
        <v>4.0</v>
      </c>
      <c r="AC1581" s="1575" t="s">
        <v>55</v>
      </c>
      <c r="AD1581" s="1575" t="s">
        <v>433</v>
      </c>
      <c r="AE1581" s="658"/>
      <c r="AF1581" s="650"/>
      <c r="AG1581" s="658"/>
      <c r="AH1581" s="1501"/>
    </row>
    <row r="1582" ht="15.75" customHeight="1">
      <c r="A1582" s="1500"/>
      <c r="B1582" s="1500"/>
      <c r="C1582" s="1501"/>
      <c r="D1582" s="654" t="s">
        <v>3967</v>
      </c>
      <c r="E1582" s="654"/>
      <c r="F1582" s="654" t="s">
        <v>19314</v>
      </c>
      <c r="G1582" s="654" t="s">
        <v>19315</v>
      </c>
      <c r="H1582" s="2162"/>
      <c r="I1582" s="2162"/>
      <c r="J1582" s="621"/>
      <c r="K1582" s="621"/>
      <c r="L1582" s="621"/>
      <c r="M1582" s="621"/>
      <c r="N1582" s="621"/>
      <c r="O1582" s="621"/>
      <c r="P1582" s="621"/>
      <c r="Q1582" s="621"/>
      <c r="R1582" s="621"/>
      <c r="S1582" s="621"/>
      <c r="T1582" s="621"/>
      <c r="U1582" s="621"/>
      <c r="V1582" s="621"/>
      <c r="W1582" s="621"/>
      <c r="X1582" s="621"/>
      <c r="Y1582" s="621"/>
      <c r="Z1582" s="621"/>
      <c r="AA1582" s="2683"/>
      <c r="AB1582" s="3203">
        <v>3.0</v>
      </c>
      <c r="AC1582" s="1575" t="s">
        <v>55</v>
      </c>
      <c r="AD1582" s="1575" t="s">
        <v>433</v>
      </c>
      <c r="AE1582" s="658"/>
      <c r="AF1582" s="650"/>
      <c r="AG1582" s="658"/>
      <c r="AH1582" s="1501"/>
    </row>
    <row r="1583" ht="15.75" customHeight="1">
      <c r="A1583" s="1500"/>
      <c r="B1583" s="1500"/>
      <c r="C1583" s="1501"/>
      <c r="D1583" s="654" t="s">
        <v>3970</v>
      </c>
      <c r="E1583" s="654"/>
      <c r="F1583" s="654" t="s">
        <v>19257</v>
      </c>
      <c r="G1583" s="654" t="s">
        <v>19316</v>
      </c>
      <c r="H1583" s="2162"/>
      <c r="I1583" s="2162"/>
      <c r="J1583" s="621"/>
      <c r="K1583" s="621"/>
      <c r="L1583" s="621"/>
      <c r="M1583" s="621"/>
      <c r="N1583" s="621"/>
      <c r="O1583" s="621"/>
      <c r="P1583" s="621"/>
      <c r="Q1583" s="621"/>
      <c r="R1583" s="621"/>
      <c r="S1583" s="621"/>
      <c r="T1583" s="621"/>
      <c r="U1583" s="621"/>
      <c r="V1583" s="621"/>
      <c r="W1583" s="621"/>
      <c r="X1583" s="621"/>
      <c r="Y1583" s="621"/>
      <c r="Z1583" s="621"/>
      <c r="AA1583" s="2683"/>
      <c r="AB1583" s="3203">
        <v>3.0</v>
      </c>
      <c r="AC1583" s="1575" t="s">
        <v>55</v>
      </c>
      <c r="AD1583" s="1575" t="s">
        <v>1407</v>
      </c>
      <c r="AE1583" s="658"/>
      <c r="AF1583" s="650"/>
      <c r="AG1583" s="658"/>
      <c r="AH1583" s="1501"/>
    </row>
    <row r="1584" ht="15.75" customHeight="1">
      <c r="A1584" s="1500"/>
      <c r="B1584" s="1500"/>
      <c r="C1584" s="1478" t="s">
        <v>19317</v>
      </c>
      <c r="D1584" s="1500"/>
      <c r="E1584" s="1478"/>
      <c r="F1584" s="1478" t="s">
        <v>19318</v>
      </c>
      <c r="G1584" s="654"/>
      <c r="H1584" s="2162"/>
      <c r="I1584" s="2162"/>
      <c r="J1584" s="621"/>
      <c r="K1584" s="621"/>
      <c r="L1584" s="621"/>
      <c r="M1584" s="621"/>
      <c r="N1584" s="621"/>
      <c r="O1584" s="621"/>
      <c r="P1584" s="621"/>
      <c r="Q1584" s="621"/>
      <c r="R1584" s="621"/>
      <c r="S1584" s="621"/>
      <c r="T1584" s="621"/>
      <c r="U1584" s="621"/>
      <c r="V1584" s="621"/>
      <c r="W1584" s="621"/>
      <c r="X1584" s="621"/>
      <c r="Y1584" s="621"/>
      <c r="Z1584" s="621"/>
      <c r="AA1584" s="2683"/>
      <c r="AB1584" s="3203">
        <v>1.0</v>
      </c>
      <c r="AC1584" s="1575" t="s">
        <v>55</v>
      </c>
      <c r="AD1584" s="1575" t="s">
        <v>433</v>
      </c>
      <c r="AE1584" s="658"/>
      <c r="AF1584" s="650"/>
      <c r="AG1584" s="658"/>
      <c r="AH1584" s="658"/>
    </row>
    <row r="1585" ht="15.75" customHeight="1">
      <c r="A1585" s="1500"/>
      <c r="B1585" s="1500"/>
      <c r="C1585" s="1478" t="s">
        <v>19319</v>
      </c>
      <c r="D1585" s="1500"/>
      <c r="E1585" s="1478"/>
      <c r="F1585" s="1478"/>
      <c r="G1585" s="654"/>
      <c r="H1585" s="2162" t="s">
        <v>94</v>
      </c>
      <c r="I1585" s="2162" t="s">
        <v>94</v>
      </c>
      <c r="J1585" s="621"/>
      <c r="K1585" s="621"/>
      <c r="L1585" s="621"/>
      <c r="M1585" s="621"/>
      <c r="N1585" s="621"/>
      <c r="O1585" s="621"/>
      <c r="P1585" s="621"/>
      <c r="Q1585" s="621"/>
      <c r="R1585" s="621"/>
      <c r="S1585" s="621"/>
      <c r="T1585" s="621"/>
      <c r="U1585" s="621"/>
      <c r="V1585" s="621"/>
      <c r="W1585" s="621"/>
      <c r="X1585" s="621"/>
      <c r="Y1585" s="621"/>
      <c r="Z1585" s="621"/>
      <c r="AA1585" s="2683"/>
      <c r="AB1585" s="3215" t="s">
        <v>94</v>
      </c>
      <c r="AC1585" s="1575" t="s">
        <v>55</v>
      </c>
      <c r="AD1585" s="1575" t="s">
        <v>433</v>
      </c>
      <c r="AE1585" s="658"/>
      <c r="AF1585" s="650"/>
      <c r="AG1585" s="658"/>
      <c r="AH1585" s="1501"/>
    </row>
    <row r="1586" ht="15.75" hidden="1" customHeight="1">
      <c r="A1586" s="1500"/>
      <c r="B1586" s="1500"/>
      <c r="C1586" s="1500"/>
      <c r="D1586" s="1500"/>
      <c r="E1586" s="1478" t="s">
        <v>19320</v>
      </c>
      <c r="F1586" s="1478" t="s">
        <v>19203</v>
      </c>
      <c r="G1586" s="654" t="s">
        <v>19204</v>
      </c>
      <c r="H1586" s="1124"/>
      <c r="I1586" s="1124"/>
      <c r="J1586" s="621"/>
      <c r="K1586" s="621"/>
      <c r="L1586" s="621"/>
      <c r="M1586" s="621"/>
      <c r="N1586" s="621"/>
      <c r="O1586" s="621"/>
      <c r="P1586" s="621"/>
      <c r="Q1586" s="621"/>
      <c r="R1586" s="621"/>
      <c r="S1586" s="621"/>
      <c r="T1586" s="621"/>
      <c r="U1586" s="621"/>
      <c r="V1586" s="621"/>
      <c r="W1586" s="621"/>
      <c r="X1586" s="621"/>
      <c r="Y1586" s="621"/>
      <c r="Z1586" s="621"/>
      <c r="AA1586" s="2683"/>
      <c r="AB1586" s="3215">
        <v>4.0</v>
      </c>
      <c r="AC1586" s="1575" t="s">
        <v>55</v>
      </c>
      <c r="AD1586" s="1575" t="s">
        <v>433</v>
      </c>
      <c r="AE1586" s="658"/>
      <c r="AF1586" s="650"/>
      <c r="AG1586" s="658"/>
      <c r="AH1586" s="1501"/>
    </row>
    <row r="1587" ht="15.75" hidden="1" customHeight="1">
      <c r="A1587" s="1500"/>
      <c r="B1587" s="1500"/>
      <c r="C1587" s="1500"/>
      <c r="D1587" s="1500"/>
      <c r="E1587" s="1478" t="s">
        <v>19210</v>
      </c>
      <c r="F1587" s="1478" t="s">
        <v>19211</v>
      </c>
      <c r="G1587" s="654" t="s">
        <v>19204</v>
      </c>
      <c r="H1587" s="1124"/>
      <c r="I1587" s="1124"/>
      <c r="J1587" s="621"/>
      <c r="K1587" s="621"/>
      <c r="L1587" s="621"/>
      <c r="M1587" s="621"/>
      <c r="N1587" s="621"/>
      <c r="O1587" s="621"/>
      <c r="P1587" s="621"/>
      <c r="Q1587" s="621"/>
      <c r="R1587" s="621"/>
      <c r="S1587" s="621"/>
      <c r="T1587" s="621"/>
      <c r="U1587" s="621"/>
      <c r="V1587" s="621"/>
      <c r="W1587" s="621"/>
      <c r="X1587" s="621"/>
      <c r="Y1587" s="621"/>
      <c r="Z1587" s="621"/>
      <c r="AA1587" s="2683"/>
      <c r="AB1587" s="3215">
        <v>4.0</v>
      </c>
      <c r="AC1587" s="1575" t="s">
        <v>55</v>
      </c>
      <c r="AD1587" s="1575" t="s">
        <v>433</v>
      </c>
      <c r="AE1587" s="658"/>
      <c r="AF1587" s="650"/>
      <c r="AG1587" s="658"/>
      <c r="AH1587" s="1501"/>
    </row>
    <row r="1588" ht="15.75" customHeight="1">
      <c r="A1588" s="3159" t="s">
        <v>19321</v>
      </c>
      <c r="B1588" s="2321"/>
      <c r="C1588" s="2321"/>
      <c r="D1588" s="2321"/>
      <c r="E1588" s="1813"/>
      <c r="F1588" s="1813"/>
      <c r="G1588" s="1813"/>
      <c r="H1588" s="2286"/>
      <c r="I1588" s="2286"/>
      <c r="J1588" s="2158"/>
      <c r="K1588" s="2158"/>
      <c r="L1588" s="2158"/>
      <c r="M1588" s="2158"/>
      <c r="N1588" s="2158"/>
      <c r="O1588" s="2158"/>
      <c r="P1588" s="2158"/>
      <c r="Q1588" s="2158"/>
      <c r="R1588" s="2158"/>
      <c r="S1588" s="2158"/>
      <c r="T1588" s="2158"/>
      <c r="U1588" s="2158"/>
      <c r="V1588" s="2158"/>
      <c r="W1588" s="2158"/>
      <c r="X1588" s="2158"/>
      <c r="Y1588" s="2158"/>
      <c r="Z1588" s="2158"/>
      <c r="AA1588" s="3160"/>
      <c r="AB1588" s="3223" t="s">
        <v>94</v>
      </c>
      <c r="AC1588" s="3224" t="s">
        <v>94</v>
      </c>
      <c r="AD1588" s="1785"/>
      <c r="AE1588" s="1785"/>
      <c r="AF1588" s="1780"/>
      <c r="AG1588" s="1785"/>
      <c r="AH1588" s="2321"/>
    </row>
    <row r="1589" ht="15.75" customHeight="1">
      <c r="A1589" s="1501" t="s">
        <v>4899</v>
      </c>
      <c r="B1589" s="1501"/>
      <c r="C1589" s="1501"/>
      <c r="D1589" s="654" t="s">
        <v>19322</v>
      </c>
      <c r="E1589" s="654" t="s">
        <v>19323</v>
      </c>
      <c r="F1589" s="654" t="s">
        <v>19324</v>
      </c>
      <c r="G1589" s="654" t="s">
        <v>19325</v>
      </c>
      <c r="H1589" s="2162"/>
      <c r="I1589" s="2162"/>
      <c r="J1589" s="621"/>
      <c r="K1589" s="621"/>
      <c r="L1589" s="621"/>
      <c r="M1589" s="621"/>
      <c r="N1589" s="621"/>
      <c r="O1589" s="621"/>
      <c r="P1589" s="621"/>
      <c r="Q1589" s="621"/>
      <c r="R1589" s="621"/>
      <c r="S1589" s="621"/>
      <c r="T1589" s="621"/>
      <c r="U1589" s="621"/>
      <c r="V1589" s="621"/>
      <c r="W1589" s="621"/>
      <c r="X1589" s="621"/>
      <c r="Y1589" s="621"/>
      <c r="Z1589" s="621"/>
      <c r="AA1589" s="2683"/>
      <c r="AB1589" s="3203">
        <v>3.0</v>
      </c>
      <c r="AC1589" s="1575" t="s">
        <v>55</v>
      </c>
      <c r="AD1589" s="1575" t="s">
        <v>3208</v>
      </c>
      <c r="AE1589" s="658"/>
      <c r="AF1589" s="650"/>
      <c r="AG1589" s="658"/>
      <c r="AH1589" s="1501"/>
    </row>
    <row r="1590" ht="15.75" hidden="1" customHeight="1">
      <c r="A1590" s="1501"/>
      <c r="B1590" s="1501"/>
      <c r="C1590" s="1501"/>
      <c r="D1590" s="1501"/>
      <c r="E1590" s="654" t="s">
        <v>19326</v>
      </c>
      <c r="F1590" s="654" t="s">
        <v>19324</v>
      </c>
      <c r="G1590" s="654" t="s">
        <v>19327</v>
      </c>
      <c r="H1590" s="1124"/>
      <c r="I1590" s="1124"/>
      <c r="J1590" s="621"/>
      <c r="K1590" s="621"/>
      <c r="L1590" s="621"/>
      <c r="M1590" s="621"/>
      <c r="N1590" s="621"/>
      <c r="O1590" s="621"/>
      <c r="P1590" s="621"/>
      <c r="Q1590" s="621"/>
      <c r="R1590" s="621"/>
      <c r="S1590" s="621"/>
      <c r="T1590" s="621"/>
      <c r="U1590" s="621"/>
      <c r="V1590" s="621"/>
      <c r="W1590" s="621"/>
      <c r="X1590" s="621"/>
      <c r="Y1590" s="621"/>
      <c r="Z1590" s="621"/>
      <c r="AA1590" s="2683"/>
      <c r="AB1590" s="3215">
        <v>4.0</v>
      </c>
      <c r="AC1590" s="1575" t="s">
        <v>55</v>
      </c>
      <c r="AD1590" s="1575" t="s">
        <v>3208</v>
      </c>
      <c r="AE1590" s="658"/>
      <c r="AF1590" s="650"/>
      <c r="AG1590" s="658"/>
      <c r="AH1590" s="1501"/>
    </row>
    <row r="1591" ht="15.75" hidden="1" customHeight="1">
      <c r="A1591" s="1501"/>
      <c r="B1591" s="1501"/>
      <c r="C1591" s="1501"/>
      <c r="D1591" s="1501"/>
      <c r="E1591" s="654" t="s">
        <v>19328</v>
      </c>
      <c r="F1591" s="654" t="s">
        <v>19324</v>
      </c>
      <c r="G1591" s="654" t="s">
        <v>19327</v>
      </c>
      <c r="H1591" s="1124"/>
      <c r="I1591" s="1124"/>
      <c r="J1591" s="621"/>
      <c r="K1591" s="621"/>
      <c r="L1591" s="621"/>
      <c r="M1591" s="621"/>
      <c r="N1591" s="621"/>
      <c r="O1591" s="621"/>
      <c r="P1591" s="621"/>
      <c r="Q1591" s="621"/>
      <c r="R1591" s="621"/>
      <c r="S1591" s="621"/>
      <c r="T1591" s="621"/>
      <c r="U1591" s="621"/>
      <c r="V1591" s="621"/>
      <c r="W1591" s="621"/>
      <c r="X1591" s="621"/>
      <c r="Y1591" s="621"/>
      <c r="Z1591" s="621"/>
      <c r="AA1591" s="2683"/>
      <c r="AB1591" s="3215">
        <v>4.0</v>
      </c>
      <c r="AC1591" s="1575" t="s">
        <v>55</v>
      </c>
      <c r="AD1591" s="1575" t="s">
        <v>3208</v>
      </c>
      <c r="AE1591" s="658"/>
      <c r="AF1591" s="650"/>
      <c r="AG1591" s="658"/>
      <c r="AH1591" s="1501"/>
    </row>
    <row r="1592" ht="15.75" hidden="1" customHeight="1">
      <c r="A1592" s="1501"/>
      <c r="B1592" s="1501"/>
      <c r="C1592" s="1501"/>
      <c r="D1592" s="1501"/>
      <c r="E1592" s="654" t="s">
        <v>19329</v>
      </c>
      <c r="F1592" s="654" t="s">
        <v>19324</v>
      </c>
      <c r="G1592" s="654" t="s">
        <v>19327</v>
      </c>
      <c r="H1592" s="1124"/>
      <c r="I1592" s="1124"/>
      <c r="J1592" s="621"/>
      <c r="K1592" s="621"/>
      <c r="L1592" s="621"/>
      <c r="M1592" s="621"/>
      <c r="N1592" s="621"/>
      <c r="O1592" s="621"/>
      <c r="P1592" s="621"/>
      <c r="Q1592" s="621"/>
      <c r="R1592" s="621"/>
      <c r="S1592" s="621"/>
      <c r="T1592" s="621"/>
      <c r="U1592" s="621"/>
      <c r="V1592" s="621"/>
      <c r="W1592" s="621"/>
      <c r="X1592" s="621"/>
      <c r="Y1592" s="621"/>
      <c r="Z1592" s="621"/>
      <c r="AA1592" s="2683"/>
      <c r="AB1592" s="3215">
        <v>4.0</v>
      </c>
      <c r="AC1592" s="1575" t="s">
        <v>55</v>
      </c>
      <c r="AD1592" s="1575" t="s">
        <v>3208</v>
      </c>
      <c r="AE1592" s="658"/>
      <c r="AF1592" s="650"/>
      <c r="AG1592" s="658"/>
      <c r="AH1592" s="1501"/>
    </row>
    <row r="1593" ht="15.75" customHeight="1">
      <c r="A1593" s="1501"/>
      <c r="B1593" s="1501"/>
      <c r="C1593" s="1501"/>
      <c r="D1593" s="654" t="s">
        <v>19330</v>
      </c>
      <c r="E1593" s="654"/>
      <c r="F1593" s="654" t="s">
        <v>19331</v>
      </c>
      <c r="G1593" s="654" t="s">
        <v>19332</v>
      </c>
      <c r="H1593" s="2162"/>
      <c r="I1593" s="2162"/>
      <c r="J1593" s="621"/>
      <c r="K1593" s="621"/>
      <c r="L1593" s="621"/>
      <c r="M1593" s="621"/>
      <c r="N1593" s="621"/>
      <c r="O1593" s="621"/>
      <c r="P1593" s="621"/>
      <c r="Q1593" s="621"/>
      <c r="R1593" s="621"/>
      <c r="S1593" s="621"/>
      <c r="T1593" s="621"/>
      <c r="U1593" s="621"/>
      <c r="V1593" s="621"/>
      <c r="W1593" s="621"/>
      <c r="X1593" s="621"/>
      <c r="Y1593" s="621"/>
      <c r="Z1593" s="621"/>
      <c r="AA1593" s="2683"/>
      <c r="AB1593" s="3203">
        <v>3.0</v>
      </c>
      <c r="AC1593" s="1575" t="s">
        <v>55</v>
      </c>
      <c r="AD1593" s="1575" t="s">
        <v>3208</v>
      </c>
      <c r="AE1593" s="658"/>
      <c r="AF1593" s="3196" t="s">
        <v>19333</v>
      </c>
      <c r="AG1593" s="658"/>
      <c r="AH1593" s="1501"/>
    </row>
    <row r="1594" ht="15.75" hidden="1" customHeight="1">
      <c r="A1594" s="1501"/>
      <c r="B1594" s="1501"/>
      <c r="C1594" s="1501"/>
      <c r="D1594" s="654" t="s">
        <v>19334</v>
      </c>
      <c r="E1594" s="654" t="s">
        <v>19335</v>
      </c>
      <c r="F1594" s="654" t="s">
        <v>19331</v>
      </c>
      <c r="G1594" s="654" t="s">
        <v>19336</v>
      </c>
      <c r="H1594" s="1124"/>
      <c r="I1594" s="1124"/>
      <c r="J1594" s="621"/>
      <c r="K1594" s="621"/>
      <c r="L1594" s="621"/>
      <c r="M1594" s="621"/>
      <c r="N1594" s="621"/>
      <c r="O1594" s="621"/>
      <c r="P1594" s="621"/>
      <c r="Q1594" s="621"/>
      <c r="R1594" s="621"/>
      <c r="S1594" s="621"/>
      <c r="T1594" s="621"/>
      <c r="U1594" s="621"/>
      <c r="V1594" s="621"/>
      <c r="W1594" s="621"/>
      <c r="X1594" s="621"/>
      <c r="Y1594" s="621"/>
      <c r="Z1594" s="621"/>
      <c r="AA1594" s="621"/>
      <c r="AB1594" s="3215">
        <v>4.0</v>
      </c>
      <c r="AC1594" s="1575" t="s">
        <v>55</v>
      </c>
      <c r="AD1594" s="1575" t="s">
        <v>3208</v>
      </c>
      <c r="AE1594" s="658"/>
      <c r="AF1594" s="650" t="s">
        <v>19337</v>
      </c>
      <c r="AG1594" s="658"/>
      <c r="AH1594" s="1501"/>
    </row>
    <row r="1595" ht="15.75" customHeight="1">
      <c r="A1595" s="733" t="str">
        <f>'입력값'!V4</f>
        <v>행 추가시 이 라인 위 영역을 선택하고 행을 추가 하셔야 통계 및 서식이 올바르게 적용됩니다. </v>
      </c>
      <c r="B1595" s="734"/>
      <c r="C1595" s="734"/>
      <c r="D1595" s="734"/>
      <c r="E1595" s="925"/>
      <c r="F1595" s="925"/>
      <c r="G1595" s="925"/>
      <c r="H1595" s="735"/>
      <c r="I1595" s="735"/>
      <c r="J1595" s="735"/>
      <c r="K1595" s="735"/>
      <c r="L1595" s="735"/>
      <c r="M1595" s="735"/>
      <c r="N1595" s="735"/>
      <c r="O1595" s="735"/>
      <c r="P1595" s="735"/>
      <c r="Q1595" s="735"/>
      <c r="R1595" s="735"/>
      <c r="S1595" s="735"/>
      <c r="T1595" s="735"/>
      <c r="U1595" s="735"/>
      <c r="V1595" s="735"/>
      <c r="W1595" s="735"/>
      <c r="X1595" s="735"/>
      <c r="Y1595" s="735"/>
      <c r="Z1595" s="735"/>
      <c r="AA1595" s="735"/>
      <c r="AB1595" s="736"/>
      <c r="AC1595" s="737" t="s">
        <v>94</v>
      </c>
      <c r="AD1595" s="737" t="s">
        <v>94</v>
      </c>
      <c r="AE1595" s="738"/>
      <c r="AF1595" s="738"/>
      <c r="AG1595" s="738"/>
      <c r="AH1595" s="738"/>
    </row>
    <row r="1596" ht="15.75" customHeight="1">
      <c r="A1596" s="739"/>
      <c r="B1596" s="739"/>
      <c r="C1596" s="739"/>
      <c r="D1596" s="739"/>
      <c r="E1596" s="739"/>
      <c r="F1596" s="739"/>
      <c r="G1596" s="739"/>
      <c r="H1596" s="740"/>
      <c r="I1596" s="740"/>
      <c r="J1596" s="740"/>
      <c r="K1596" s="740"/>
      <c r="L1596" s="740"/>
      <c r="M1596" s="740"/>
      <c r="N1596" s="740"/>
      <c r="O1596" s="740"/>
      <c r="P1596" s="740"/>
      <c r="Q1596" s="740"/>
      <c r="R1596" s="740"/>
      <c r="S1596" s="740"/>
      <c r="T1596" s="740"/>
      <c r="U1596" s="740"/>
      <c r="V1596" s="740"/>
      <c r="W1596" s="740"/>
      <c r="X1596" s="740"/>
      <c r="Y1596" s="740"/>
      <c r="Z1596" s="740"/>
      <c r="AA1596" s="740"/>
      <c r="AB1596" s="740"/>
      <c r="AC1596" s="740"/>
      <c r="AD1596" s="740"/>
      <c r="AE1596" s="739"/>
      <c r="AF1596" s="739"/>
      <c r="AG1596" s="739"/>
      <c r="AH1596" s="739"/>
    </row>
    <row r="1597" ht="15.75" customHeight="1">
      <c r="A1597" s="578"/>
      <c r="B1597" s="578"/>
      <c r="C1597" s="578"/>
      <c r="D1597" s="578"/>
      <c r="E1597" s="739"/>
      <c r="F1597" s="739"/>
      <c r="G1597" s="2324" t="s">
        <v>40</v>
      </c>
      <c r="H1597" s="741" t="s">
        <v>53</v>
      </c>
      <c r="I1597" s="741" t="s">
        <v>66</v>
      </c>
      <c r="J1597" s="742"/>
      <c r="K1597" s="744"/>
      <c r="L1597" s="742"/>
      <c r="M1597" s="742"/>
      <c r="N1597" s="742"/>
      <c r="O1597" s="742"/>
      <c r="P1597" s="742"/>
      <c r="Q1597" s="742"/>
      <c r="R1597" s="742"/>
      <c r="S1597" s="742"/>
      <c r="T1597" s="742"/>
      <c r="U1597" s="742"/>
      <c r="V1597" s="742"/>
      <c r="W1597" s="742"/>
      <c r="X1597" s="742"/>
      <c r="Y1597" s="742"/>
      <c r="Z1597" s="742"/>
      <c r="AA1597" s="742"/>
      <c r="AB1597" s="3225" t="s">
        <v>53</v>
      </c>
      <c r="AC1597" s="3226" t="s">
        <v>66</v>
      </c>
      <c r="AD1597" s="741" t="s">
        <v>487</v>
      </c>
      <c r="AE1597" s="739"/>
      <c r="AF1597" s="739"/>
      <c r="AG1597" s="739"/>
      <c r="AH1597" s="739"/>
    </row>
    <row r="1598" ht="15.75" customHeight="1">
      <c r="A1598" s="578"/>
      <c r="B1598" s="578"/>
      <c r="C1598" s="578"/>
      <c r="D1598" s="578"/>
      <c r="E1598" s="739"/>
      <c r="F1598" s="739"/>
      <c r="G1598" s="2324" t="s">
        <v>41</v>
      </c>
      <c r="H1598" s="741">
        <f t="shared" ref="H1598:I1598" si="1">H2</f>
        <v>6</v>
      </c>
      <c r="I1598" s="741">
        <f t="shared" si="1"/>
        <v>6</v>
      </c>
      <c r="J1598" s="744"/>
      <c r="K1598" s="744"/>
      <c r="L1598" s="744"/>
      <c r="M1598" s="744"/>
      <c r="N1598" s="744"/>
      <c r="O1598" s="744"/>
      <c r="P1598" s="744"/>
      <c r="Q1598" s="744"/>
      <c r="R1598" s="744"/>
      <c r="S1598" s="744"/>
      <c r="T1598" s="744"/>
      <c r="U1598" s="744"/>
      <c r="V1598" s="744"/>
      <c r="W1598" s="744"/>
      <c r="X1598" s="744"/>
      <c r="Y1598" s="744"/>
      <c r="Z1598" s="744"/>
      <c r="AA1598" s="744"/>
      <c r="AB1598" s="3227"/>
      <c r="AC1598" s="3228"/>
      <c r="AD1598" s="745">
        <v>6.0</v>
      </c>
      <c r="AE1598" s="739"/>
      <c r="AF1598" s="739"/>
      <c r="AG1598" s="739"/>
      <c r="AH1598" s="739"/>
    </row>
    <row r="1599" ht="15.75" customHeight="1">
      <c r="A1599" s="578"/>
      <c r="B1599" s="578"/>
      <c r="C1599" s="578"/>
      <c r="D1599" s="578"/>
      <c r="E1599" s="739"/>
      <c r="F1599" s="739"/>
      <c r="G1599" s="2324" t="s">
        <v>476</v>
      </c>
      <c r="H1599" s="741" t="str">
        <f t="shared" ref="H1599:I1599" si="2">H3</f>
        <v>a15</v>
      </c>
      <c r="I1599" s="741" t="str">
        <f t="shared" si="2"/>
        <v>i26</v>
      </c>
      <c r="J1599" s="742"/>
      <c r="K1599" s="744"/>
      <c r="L1599" s="742"/>
      <c r="M1599" s="742"/>
      <c r="N1599" s="742"/>
      <c r="O1599" s="742"/>
      <c r="P1599" s="742"/>
      <c r="Q1599" s="742"/>
      <c r="R1599" s="742"/>
      <c r="S1599" s="742"/>
      <c r="T1599" s="742"/>
      <c r="U1599" s="742"/>
      <c r="V1599" s="742"/>
      <c r="W1599" s="742"/>
      <c r="X1599" s="742"/>
      <c r="Y1599" s="742"/>
      <c r="Z1599" s="742"/>
      <c r="AA1599" s="742"/>
      <c r="AB1599" s="741" t="s">
        <v>94</v>
      </c>
      <c r="AC1599" s="741" t="s">
        <v>94</v>
      </c>
      <c r="AD1599" s="741" t="s">
        <v>94</v>
      </c>
      <c r="AE1599" s="746"/>
      <c r="AF1599" s="739"/>
      <c r="AG1599" s="739"/>
      <c r="AH1599" s="739"/>
    </row>
    <row r="1600" ht="15.75" customHeight="1">
      <c r="A1600" s="739"/>
      <c r="B1600" s="739"/>
      <c r="C1600" s="739"/>
      <c r="D1600" s="739"/>
      <c r="E1600" s="739"/>
      <c r="F1600" s="739"/>
      <c r="G1600" s="2324" t="s">
        <v>43</v>
      </c>
      <c r="H1600" s="747">
        <v>3.0</v>
      </c>
      <c r="I1600" s="747">
        <v>3.0</v>
      </c>
      <c r="J1600" s="747"/>
      <c r="K1600" s="747"/>
      <c r="L1600" s="747"/>
      <c r="M1600" s="747"/>
      <c r="N1600" s="748"/>
      <c r="O1600" s="748"/>
      <c r="P1600" s="748"/>
      <c r="Q1600" s="748"/>
      <c r="R1600" s="748"/>
      <c r="S1600" s="748"/>
      <c r="T1600" s="748"/>
      <c r="U1600" s="748"/>
      <c r="V1600" s="748"/>
      <c r="W1600" s="748"/>
      <c r="X1600" s="748"/>
      <c r="Y1600" s="748"/>
      <c r="Z1600" s="748"/>
      <c r="AA1600" s="748"/>
      <c r="AB1600" s="749" t="s">
        <v>94</v>
      </c>
      <c r="AC1600" s="749" t="s">
        <v>94</v>
      </c>
      <c r="AD1600" s="749" t="s">
        <v>94</v>
      </c>
      <c r="AE1600" s="746"/>
      <c r="AF1600" s="739"/>
      <c r="AG1600" s="739"/>
      <c r="AH1600" s="739"/>
    </row>
    <row r="1601" ht="15.75" customHeight="1">
      <c r="A1601" s="739"/>
      <c r="B1601" s="739"/>
      <c r="C1601" s="739"/>
      <c r="D1601" s="739"/>
      <c r="E1601" s="739"/>
      <c r="F1601" s="739"/>
      <c r="G1601" s="2324" t="s">
        <v>1566</v>
      </c>
      <c r="H1601" s="747" t="s">
        <v>69</v>
      </c>
      <c r="I1601" s="747" t="s">
        <v>69</v>
      </c>
      <c r="J1601" s="747"/>
      <c r="K1601" s="747"/>
      <c r="L1601" s="747" t="str">
        <f/>
        <v>#ERROR!</v>
      </c>
      <c r="M1601" s="747" t="str">
        <f/>
        <v>#ERROR!</v>
      </c>
      <c r="N1601" s="747" t="str">
        <f/>
        <v>#ERROR!</v>
      </c>
      <c r="O1601" s="747" t="str">
        <f/>
        <v>#ERROR!</v>
      </c>
      <c r="P1601" s="747" t="str">
        <f/>
        <v>#ERROR!</v>
      </c>
      <c r="Q1601" s="747" t="str">
        <f/>
        <v>#ERROR!</v>
      </c>
      <c r="R1601" s="747" t="str">
        <f/>
        <v>#ERROR!</v>
      </c>
      <c r="S1601" s="747" t="str">
        <f/>
        <v>#ERROR!</v>
      </c>
      <c r="T1601" s="747" t="str">
        <f/>
        <v>#ERROR!</v>
      </c>
      <c r="U1601" s="747" t="str">
        <f/>
        <v>#ERROR!</v>
      </c>
      <c r="V1601" s="747" t="str">
        <f/>
        <v>#ERROR!</v>
      </c>
      <c r="W1601" s="747" t="str">
        <f/>
        <v>#ERROR!</v>
      </c>
      <c r="X1601" s="747" t="str">
        <f/>
        <v>#ERROR!</v>
      </c>
      <c r="Y1601" s="747" t="str">
        <f/>
        <v>#ERROR!</v>
      </c>
      <c r="Z1601" s="747" t="str">
        <f/>
        <v>#ERROR!</v>
      </c>
      <c r="AA1601" s="747" t="str">
        <f/>
        <v>#ERROR!</v>
      </c>
      <c r="AB1601" s="749" t="s">
        <v>94</v>
      </c>
      <c r="AC1601" s="749" t="s">
        <v>94</v>
      </c>
      <c r="AD1601" s="749" t="s">
        <v>94</v>
      </c>
      <c r="AE1601" s="746"/>
      <c r="AF1601" s="739"/>
      <c r="AG1601" s="739"/>
      <c r="AH1601" s="739"/>
    </row>
    <row r="1602" ht="15.75" customHeight="1">
      <c r="A1602" s="739"/>
      <c r="B1602" s="739"/>
      <c r="C1602" s="739"/>
      <c r="D1602" s="739"/>
      <c r="E1602" s="739"/>
      <c r="F1602" s="739"/>
      <c r="G1602" s="2324" t="s">
        <v>1567</v>
      </c>
      <c r="H1602" s="751">
        <f t="shared" ref="H1602:I1602" si="3">IF(H1604-H1608, (SUM(H1605:H1608)-H1608)/(H1604-H1608), 0)</f>
        <v>0</v>
      </c>
      <c r="I1602" s="751">
        <f t="shared" si="3"/>
        <v>0</v>
      </c>
      <c r="J1602" s="751"/>
      <c r="K1602" s="751"/>
      <c r="L1602" s="751">
        <f t="shared" ref="L1602:AD1602" si="4">IF(L1604-L1608, (SUM(L1605:L1608)-L1608)/(L1604-L1608), 0)</f>
        <v>0</v>
      </c>
      <c r="M1602" s="751">
        <f t="shared" si="4"/>
        <v>0</v>
      </c>
      <c r="N1602" s="751">
        <f t="shared" si="4"/>
        <v>0</v>
      </c>
      <c r="O1602" s="751">
        <f t="shared" si="4"/>
        <v>0</v>
      </c>
      <c r="P1602" s="751">
        <f t="shared" si="4"/>
        <v>0</v>
      </c>
      <c r="Q1602" s="751">
        <f t="shared" si="4"/>
        <v>0</v>
      </c>
      <c r="R1602" s="751">
        <f t="shared" si="4"/>
        <v>0</v>
      </c>
      <c r="S1602" s="751">
        <f t="shared" si="4"/>
        <v>0</v>
      </c>
      <c r="T1602" s="751">
        <f t="shared" si="4"/>
        <v>0</v>
      </c>
      <c r="U1602" s="751">
        <f t="shared" si="4"/>
        <v>0</v>
      </c>
      <c r="V1602" s="751">
        <f t="shared" si="4"/>
        <v>0</v>
      </c>
      <c r="W1602" s="751">
        <f t="shared" si="4"/>
        <v>0</v>
      </c>
      <c r="X1602" s="751">
        <f t="shared" si="4"/>
        <v>0</v>
      </c>
      <c r="Y1602" s="751">
        <f t="shared" si="4"/>
        <v>0</v>
      </c>
      <c r="Z1602" s="751">
        <f t="shared" si="4"/>
        <v>0</v>
      </c>
      <c r="AA1602" s="751">
        <f t="shared" si="4"/>
        <v>0</v>
      </c>
      <c r="AB1602" s="752">
        <f t="shared" si="4"/>
        <v>0</v>
      </c>
      <c r="AC1602" s="752">
        <f t="shared" si="4"/>
        <v>0</v>
      </c>
      <c r="AD1602" s="752">
        <f t="shared" si="4"/>
        <v>0</v>
      </c>
      <c r="AE1602" s="746"/>
      <c r="AF1602" s="739"/>
      <c r="AG1602" s="739"/>
      <c r="AH1602" s="739"/>
    </row>
    <row r="1603" ht="15.75" customHeight="1">
      <c r="A1603" s="739"/>
      <c r="B1603" s="739"/>
      <c r="C1603" s="739"/>
      <c r="D1603" s="739"/>
      <c r="E1603" s="739"/>
      <c r="F1603" s="739"/>
      <c r="G1603" s="2324" t="s">
        <v>486</v>
      </c>
      <c r="H1603" s="751">
        <f>IF((H1604-H1609-H1608), H1605/(H1604-H1609-H1608), 0)</f>
        <v>0</v>
      </c>
      <c r="I1603" s="751">
        <f>if((I1604-I1609-I1608), I1605/(I1604-I1609-I1608), 0)</f>
        <v>0</v>
      </c>
      <c r="J1603" s="751"/>
      <c r="K1603" s="751"/>
      <c r="L1603" s="751">
        <f t="shared" ref="L1603:AD1603" si="5">if((L1604-L1609-L1608), L1605/(L1604-L1609-L1608), 0)</f>
        <v>0</v>
      </c>
      <c r="M1603" s="751">
        <f t="shared" si="5"/>
        <v>0</v>
      </c>
      <c r="N1603" s="751">
        <f t="shared" si="5"/>
        <v>0</v>
      </c>
      <c r="O1603" s="751">
        <f t="shared" si="5"/>
        <v>0</v>
      </c>
      <c r="P1603" s="751">
        <f t="shared" si="5"/>
        <v>0</v>
      </c>
      <c r="Q1603" s="751">
        <f t="shared" si="5"/>
        <v>0</v>
      </c>
      <c r="R1603" s="751">
        <f t="shared" si="5"/>
        <v>0</v>
      </c>
      <c r="S1603" s="751">
        <f t="shared" si="5"/>
        <v>0</v>
      </c>
      <c r="T1603" s="751">
        <f t="shared" si="5"/>
        <v>0</v>
      </c>
      <c r="U1603" s="751">
        <f t="shared" si="5"/>
        <v>0</v>
      </c>
      <c r="V1603" s="751">
        <f t="shared" si="5"/>
        <v>0</v>
      </c>
      <c r="W1603" s="751">
        <f t="shared" si="5"/>
        <v>0</v>
      </c>
      <c r="X1603" s="751">
        <f t="shared" si="5"/>
        <v>0</v>
      </c>
      <c r="Y1603" s="751">
        <f t="shared" si="5"/>
        <v>0</v>
      </c>
      <c r="Z1603" s="751">
        <f t="shared" si="5"/>
        <v>0</v>
      </c>
      <c r="AA1603" s="751">
        <f t="shared" si="5"/>
        <v>0</v>
      </c>
      <c r="AB1603" s="752">
        <f t="shared" si="5"/>
        <v>0</v>
      </c>
      <c r="AC1603" s="752">
        <f t="shared" si="5"/>
        <v>0</v>
      </c>
      <c r="AD1603" s="752">
        <f t="shared" si="5"/>
        <v>0</v>
      </c>
      <c r="AE1603" s="739"/>
      <c r="AF1603" s="739"/>
      <c r="AG1603" s="739"/>
      <c r="AH1603" s="739"/>
    </row>
    <row r="1604" ht="15.75" customHeight="1">
      <c r="A1604" s="739"/>
      <c r="B1604" s="739"/>
      <c r="C1604" s="739"/>
      <c r="D1604" s="739"/>
      <c r="E1604" s="739"/>
      <c r="F1604" s="739"/>
      <c r="G1604" s="2324" t="s">
        <v>487</v>
      </c>
      <c r="H1604" s="753">
        <f>IF(ISBLANK(H$1600), COUNTIF($AB5:$AB1595,"&lt;=" &amp; MAX('입력값'!$L$3:$L1618)), COUNTIF($AB5:$AB1595, H$1601 &amp; H$1600))</f>
        <v>518</v>
      </c>
      <c r="I1604" s="753">
        <f>IF(ISBLANK(I$1600), COUNTIF($AB5:$AB1595,"&lt;=" &amp; MAX('입력값'!$L$3:$L1618)), COUNTIF($AB5:$AB1595, I$1601 &amp; I$1600))</f>
        <v>518</v>
      </c>
      <c r="J1604" s="753"/>
      <c r="K1604" s="753"/>
      <c r="L1604" s="753">
        <f>IF(ISBLANK(L$1600), COUNTIF($AB5:$AB1595,"&lt;=" &amp; MAX('입력값'!$L$3:$L1618)), COUNTIF($AB5:$AB1595, L$1601 &amp; L$1600))</f>
        <v>1304</v>
      </c>
      <c r="M1604" s="753">
        <f>IF(ISBLANK(M$1600), COUNTIF($AB5:$AB1595,"&lt;=" &amp; MAX('입력값'!$L$3:$L1618)), COUNTIF($AB5:$AB1595, M$1601 &amp; M$1600))</f>
        <v>1304</v>
      </c>
      <c r="N1604" s="753">
        <f>IF(ISBLANK(N$1600), COUNTIF($AB5:$AB1595,"&lt;=" &amp; MAX('입력값'!$L$3:$L1618)), COUNTIF($AB5:$AB1595, N$1601 &amp; N$1600))</f>
        <v>1304</v>
      </c>
      <c r="O1604" s="753">
        <f>IF(ISBLANK(O$1600), COUNTIF($AB5:$AB1595,"&lt;=" &amp; MAX('입력값'!$L$3:$L1618)), COUNTIF($AB5:$AB1595, O$1601 &amp; O$1600))</f>
        <v>1304</v>
      </c>
      <c r="P1604" s="753">
        <f>IF(ISBLANK(P$1600), COUNTIF($AB5:$AB1595,"&lt;=" &amp; MAX('입력값'!$L$3:$L1618)), COUNTIF($AB5:$AB1595, P$1601 &amp; P$1600))</f>
        <v>1304</v>
      </c>
      <c r="Q1604" s="753">
        <f>IF(ISBLANK(Q$1600), COUNTIF($AB5:$AB1595,"&lt;=" &amp; MAX('입력값'!$L$3:$L1618)), COUNTIF($AB5:$AB1595, Q$1601 &amp; Q$1600))</f>
        <v>1304</v>
      </c>
      <c r="R1604" s="753">
        <f>IF(ISBLANK(R$1600), COUNTIF($AB5:$AB1595,"&lt;=" &amp; MAX('입력값'!$L$3:$L1618)), COUNTIF($AB5:$AB1595, R$1601 &amp; R$1600))</f>
        <v>1304</v>
      </c>
      <c r="S1604" s="753">
        <f>IF(ISBLANK(S$1600), COUNTIF($AB5:$AB1595,"&lt;=" &amp; MAX('입력값'!$L$3:$L1618)), COUNTIF($AB5:$AB1595, S$1601 &amp; S$1600))</f>
        <v>1304</v>
      </c>
      <c r="T1604" s="753">
        <f>IF(ISBLANK(T$1600), COUNTIF($AB5:$AB1595,"&lt;=" &amp; MAX('입력값'!$L$3:$L1618)), COUNTIF($AB5:$AB1595, T$1601 &amp; T$1600))</f>
        <v>1304</v>
      </c>
      <c r="U1604" s="753">
        <f>IF(ISBLANK(U$1600), COUNTIF($AB5:$AB1595,"&lt;=" &amp; MAX('입력값'!$L$3:$L1618)), COUNTIF($AB5:$AB1595, U$1601 &amp; U$1600))</f>
        <v>1304</v>
      </c>
      <c r="V1604" s="753">
        <f>IF(ISBLANK(V$1600), COUNTIF($AB5:$AB1595,"&lt;=" &amp; MAX('입력값'!$L$3:$L1618)), COUNTIF($AB5:$AB1595, V$1601 &amp; V$1600))</f>
        <v>1304</v>
      </c>
      <c r="W1604" s="753">
        <f>IF(ISBLANK(W$1600), COUNTIF($AB5:$AB1595,"&lt;=" &amp; MAX('입력값'!$L$3:$L1618)), COUNTIF($AB5:$AB1595, W$1601 &amp; W$1600))</f>
        <v>1304</v>
      </c>
      <c r="X1604" s="753">
        <f>IF(ISBLANK(X$1600), COUNTIF($AB5:$AB1595,"&lt;=" &amp; MAX('입력값'!$L$3:$L1618)), COUNTIF($AB5:$AB1595, X$1601 &amp; X$1600))</f>
        <v>1304</v>
      </c>
      <c r="Y1604" s="753">
        <f>IF(ISBLANK(Y$1600), COUNTIF($AB5:$AB1595,"&lt;=" &amp; MAX('입력값'!$L$3:$L1618)), COUNTIF($AB5:$AB1595, Y$1601 &amp; Y$1600))</f>
        <v>1304</v>
      </c>
      <c r="Z1604" s="753">
        <f>IF(ISBLANK(Z$1600), COUNTIF($AB5:$AB1595,"&lt;=" &amp; MAX('입력값'!$L$3:$L1618)), COUNTIF($AB5:$AB1595, Z$1601 &amp; Z$1600))</f>
        <v>1304</v>
      </c>
      <c r="AA1604" s="753">
        <f>IF(ISBLANK(AA$1600), COUNTIF($AB5:$AB1595,"&lt;=" &amp; MAX('입력값'!$L$3:$L1618)), COUNTIF($AB5:$AB1595, AA$1601 &amp; AA$1600))</f>
        <v>1304</v>
      </c>
      <c r="AB1604" s="754">
        <f t="shared" ref="AB1604:AC1604" si="6">IF(ISBLANK(AB$1598), SUMIFS($H1604:$AA1604, $H$1597:$AA$1597, AB$1597), SUMIFS($H1604:$AA1604, $H$1597:$AA$1597, AB$1597, $H$1598:$AA$1598, AB$1598))</f>
        <v>518</v>
      </c>
      <c r="AC1604" s="754">
        <f t="shared" si="6"/>
        <v>518</v>
      </c>
      <c r="AD1604" s="754">
        <f t="shared" ref="AD1604:AD1609" si="10">IF(ISBLANK(AD$1598), SUM($H1604:$AA1604), SUMIFS($H1604:$AA1604, $H$1598:$AA$1598, AD$1598))</f>
        <v>1036</v>
      </c>
      <c r="AE1604" s="739"/>
      <c r="AF1604" s="739"/>
      <c r="AG1604" s="739"/>
      <c r="AH1604" s="739"/>
    </row>
    <row r="1605" ht="15.75" customHeight="1">
      <c r="A1605" s="739"/>
      <c r="B1605" s="739"/>
      <c r="C1605" s="739"/>
      <c r="D1605" s="739"/>
      <c r="E1605" s="739"/>
      <c r="F1605" s="739"/>
      <c r="G1605" s="2324" t="s">
        <v>58</v>
      </c>
      <c r="H1605" s="753">
        <f t="shared" ref="H1605:I1605" si="7">IF(ISBLANK(H$1600), COUNTIF(H$5:H$1595, $G1605), COUNTIFS($AB$5:$AB$1595, H$1601 &amp; H$1600, H$5:H$1595, $G1605))</f>
        <v>0</v>
      </c>
      <c r="I1605" s="753">
        <f t="shared" si="7"/>
        <v>0</v>
      </c>
      <c r="J1605" s="753"/>
      <c r="K1605" s="753"/>
      <c r="L1605" s="753">
        <f t="shared" ref="L1605:AA1605" si="8">IF(ISBLANK(L$1600), COUNTIF(L$5:L$1595, $G1605), COUNTIFS($AB$5:$AB$1595, L$1601 &amp; L$1600, L$5:L$1595, $G1605))</f>
        <v>0</v>
      </c>
      <c r="M1605" s="753">
        <f t="shared" si="8"/>
        <v>0</v>
      </c>
      <c r="N1605" s="753">
        <f t="shared" si="8"/>
        <v>0</v>
      </c>
      <c r="O1605" s="753">
        <f t="shared" si="8"/>
        <v>0</v>
      </c>
      <c r="P1605" s="753">
        <f t="shared" si="8"/>
        <v>0</v>
      </c>
      <c r="Q1605" s="753">
        <f t="shared" si="8"/>
        <v>0</v>
      </c>
      <c r="R1605" s="753">
        <f t="shared" si="8"/>
        <v>0</v>
      </c>
      <c r="S1605" s="753">
        <f t="shared" si="8"/>
        <v>0</v>
      </c>
      <c r="T1605" s="753">
        <f t="shared" si="8"/>
        <v>0</v>
      </c>
      <c r="U1605" s="753">
        <f t="shared" si="8"/>
        <v>0</v>
      </c>
      <c r="V1605" s="753">
        <f t="shared" si="8"/>
        <v>0</v>
      </c>
      <c r="W1605" s="753">
        <f t="shared" si="8"/>
        <v>0</v>
      </c>
      <c r="X1605" s="753">
        <f t="shared" si="8"/>
        <v>0</v>
      </c>
      <c r="Y1605" s="753">
        <f t="shared" si="8"/>
        <v>0</v>
      </c>
      <c r="Z1605" s="753">
        <f t="shared" si="8"/>
        <v>0</v>
      </c>
      <c r="AA1605" s="753">
        <f t="shared" si="8"/>
        <v>0</v>
      </c>
      <c r="AB1605" s="754">
        <f t="shared" ref="AB1605:AC1605" si="9">IF(ISBLANK(AB$1598), SUMIFS($H1605:$AA1605, $H$1597:$AA$1597, AB$1597), SUMIFS($H1605:$AA1605, $H$1597:$AA$1597, AB$1597, $H$1598:$AA$1598, AB$1598))</f>
        <v>0</v>
      </c>
      <c r="AC1605" s="754">
        <f t="shared" si="9"/>
        <v>0</v>
      </c>
      <c r="AD1605" s="754">
        <f t="shared" si="10"/>
        <v>0</v>
      </c>
      <c r="AE1605" s="739"/>
      <c r="AF1605" s="739"/>
      <c r="AG1605" s="739"/>
      <c r="AH1605" s="739"/>
    </row>
    <row r="1606" ht="15.75" customHeight="1">
      <c r="A1606" s="739"/>
      <c r="B1606" s="739"/>
      <c r="C1606" s="739"/>
      <c r="D1606" s="739"/>
      <c r="E1606" s="739"/>
      <c r="F1606" s="739"/>
      <c r="G1606" s="2324" t="s">
        <v>67</v>
      </c>
      <c r="H1606" s="753">
        <f t="shared" ref="H1606:I1606" si="11">IF(ISBLANK(H$1600), COUNTIF(H$5:H$1595, $G1606), COUNTIFS($AB$5:$AB$1595, H$1601 &amp; H$1600, H$5:H$1595, $G1606))</f>
        <v>0</v>
      </c>
      <c r="I1606" s="753">
        <f t="shared" si="11"/>
        <v>0</v>
      </c>
      <c r="J1606" s="753"/>
      <c r="K1606" s="753"/>
      <c r="L1606" s="753">
        <f t="shared" ref="L1606:AA1606" si="12">IF(ISBLANK(L$1600), COUNTIF(L$5:L$1595, $G1606), COUNTIFS($AB$5:$AB$1595, L$1601 &amp; L$1600, L$5:L$1595, $G1606))</f>
        <v>0</v>
      </c>
      <c r="M1606" s="753">
        <f t="shared" si="12"/>
        <v>0</v>
      </c>
      <c r="N1606" s="753">
        <f t="shared" si="12"/>
        <v>0</v>
      </c>
      <c r="O1606" s="753">
        <f t="shared" si="12"/>
        <v>0</v>
      </c>
      <c r="P1606" s="753">
        <f t="shared" si="12"/>
        <v>0</v>
      </c>
      <c r="Q1606" s="753">
        <f t="shared" si="12"/>
        <v>0</v>
      </c>
      <c r="R1606" s="753">
        <f t="shared" si="12"/>
        <v>0</v>
      </c>
      <c r="S1606" s="753">
        <f t="shared" si="12"/>
        <v>0</v>
      </c>
      <c r="T1606" s="753">
        <f t="shared" si="12"/>
        <v>0</v>
      </c>
      <c r="U1606" s="753">
        <f t="shared" si="12"/>
        <v>0</v>
      </c>
      <c r="V1606" s="753">
        <f t="shared" si="12"/>
        <v>0</v>
      </c>
      <c r="W1606" s="753">
        <f t="shared" si="12"/>
        <v>0</v>
      </c>
      <c r="X1606" s="753">
        <f t="shared" si="12"/>
        <v>0</v>
      </c>
      <c r="Y1606" s="753">
        <f t="shared" si="12"/>
        <v>0</v>
      </c>
      <c r="Z1606" s="753">
        <f t="shared" si="12"/>
        <v>0</v>
      </c>
      <c r="AA1606" s="753">
        <f t="shared" si="12"/>
        <v>0</v>
      </c>
      <c r="AB1606" s="754">
        <f t="shared" ref="AB1606:AC1606" si="13">IF(ISBLANK(AB$1598), SUMIFS($H1606:$AA1606, $H$1597:$AA$1597, AB$1597), SUMIFS($H1606:$AA1606, $H$1597:$AA$1597, AB$1597, $H$1598:$AA$1598, AB$1598))</f>
        <v>0</v>
      </c>
      <c r="AC1606" s="754">
        <f t="shared" si="13"/>
        <v>0</v>
      </c>
      <c r="AD1606" s="754">
        <f t="shared" si="10"/>
        <v>0</v>
      </c>
      <c r="AE1606" s="739"/>
      <c r="AF1606" s="739"/>
      <c r="AG1606" s="739"/>
      <c r="AH1606" s="739"/>
    </row>
    <row r="1607" ht="15.75" customHeight="1">
      <c r="A1607" s="739"/>
      <c r="B1607" s="739"/>
      <c r="C1607" s="739"/>
      <c r="D1607" s="739"/>
      <c r="E1607" s="739"/>
      <c r="F1607" s="739"/>
      <c r="G1607" s="2324" t="s">
        <v>75</v>
      </c>
      <c r="H1607" s="753">
        <f t="shared" ref="H1607:I1607" si="14">IF(ISBLANK(H$1600), COUNTIF(H$5:H$1595, $G1607), COUNTIFS($AB$5:$AB$1595, H$1601 &amp; H$1600, H$5:H$1595, $G1607))</f>
        <v>0</v>
      </c>
      <c r="I1607" s="753">
        <f t="shared" si="14"/>
        <v>0</v>
      </c>
      <c r="J1607" s="753"/>
      <c r="K1607" s="753"/>
      <c r="L1607" s="753">
        <f t="shared" ref="L1607:AA1607" si="15">IF(ISBLANK(L$1600), COUNTIF(L$5:L$1595, $G1607), COUNTIFS($AB$5:$AB$1595, L$1601 &amp; L$1600, L$5:L$1595, $G1607))</f>
        <v>0</v>
      </c>
      <c r="M1607" s="753">
        <f t="shared" si="15"/>
        <v>0</v>
      </c>
      <c r="N1607" s="753">
        <f t="shared" si="15"/>
        <v>0</v>
      </c>
      <c r="O1607" s="753">
        <f t="shared" si="15"/>
        <v>0</v>
      </c>
      <c r="P1607" s="753">
        <f t="shared" si="15"/>
        <v>0</v>
      </c>
      <c r="Q1607" s="753">
        <f t="shared" si="15"/>
        <v>0</v>
      </c>
      <c r="R1607" s="753">
        <f t="shared" si="15"/>
        <v>0</v>
      </c>
      <c r="S1607" s="753">
        <f t="shared" si="15"/>
        <v>0</v>
      </c>
      <c r="T1607" s="753">
        <f t="shared" si="15"/>
        <v>0</v>
      </c>
      <c r="U1607" s="753">
        <f t="shared" si="15"/>
        <v>0</v>
      </c>
      <c r="V1607" s="753">
        <f t="shared" si="15"/>
        <v>0</v>
      </c>
      <c r="W1607" s="753">
        <f t="shared" si="15"/>
        <v>0</v>
      </c>
      <c r="X1607" s="753">
        <f t="shared" si="15"/>
        <v>0</v>
      </c>
      <c r="Y1607" s="753">
        <f t="shared" si="15"/>
        <v>0</v>
      </c>
      <c r="Z1607" s="753">
        <f t="shared" si="15"/>
        <v>0</v>
      </c>
      <c r="AA1607" s="753">
        <f t="shared" si="15"/>
        <v>0</v>
      </c>
      <c r="AB1607" s="754">
        <f t="shared" ref="AB1607:AC1607" si="16">IF(ISBLANK(AB$1598), SUMIFS($H1607:$AA1607, $H$1597:$AA$1597, AB$1597), SUMIFS($H1607:$AA1607, $H$1597:$AA$1597, AB$1597, $H$1598:$AA$1598, AB$1598))</f>
        <v>0</v>
      </c>
      <c r="AC1607" s="754">
        <f t="shared" si="16"/>
        <v>0</v>
      </c>
      <c r="AD1607" s="754">
        <f t="shared" si="10"/>
        <v>0</v>
      </c>
      <c r="AE1607" s="739"/>
      <c r="AF1607" s="739"/>
      <c r="AG1607" s="739"/>
      <c r="AH1607" s="739"/>
    </row>
    <row r="1608" ht="15.75" customHeight="1">
      <c r="A1608" s="739"/>
      <c r="B1608" s="739"/>
      <c r="C1608" s="739"/>
      <c r="D1608" s="739"/>
      <c r="E1608" s="739"/>
      <c r="F1608" s="739"/>
      <c r="G1608" s="2324" t="s">
        <v>82</v>
      </c>
      <c r="H1608" s="753">
        <f t="shared" ref="H1608:I1608" si="17">IF(ISBLANK(H$1600), COUNTIF(H$5:H$1595, $G1608), COUNTIFS($AB$5:$AB$1595, H$1601 &amp; H$1600, H$5:H$1595, $G1608))</f>
        <v>11</v>
      </c>
      <c r="I1608" s="753">
        <f t="shared" si="17"/>
        <v>8</v>
      </c>
      <c r="J1608" s="753"/>
      <c r="K1608" s="753"/>
      <c r="L1608" s="753">
        <f t="shared" ref="L1608:AA1608" si="18">IF(ISBLANK(L$1600), COUNTIF(L$5:L$1595, $G1608), COUNTIFS($AB$5:$AB$1595, L$1601 &amp; L$1600, L$5:L$1595, $G1608))</f>
        <v>0</v>
      </c>
      <c r="M1608" s="753">
        <f t="shared" si="18"/>
        <v>0</v>
      </c>
      <c r="N1608" s="753">
        <f t="shared" si="18"/>
        <v>0</v>
      </c>
      <c r="O1608" s="753">
        <f t="shared" si="18"/>
        <v>0</v>
      </c>
      <c r="P1608" s="753">
        <f t="shared" si="18"/>
        <v>0</v>
      </c>
      <c r="Q1608" s="753">
        <f t="shared" si="18"/>
        <v>0</v>
      </c>
      <c r="R1608" s="753">
        <f t="shared" si="18"/>
        <v>0</v>
      </c>
      <c r="S1608" s="753">
        <f t="shared" si="18"/>
        <v>0</v>
      </c>
      <c r="T1608" s="753">
        <f t="shared" si="18"/>
        <v>0</v>
      </c>
      <c r="U1608" s="753">
        <f t="shared" si="18"/>
        <v>0</v>
      </c>
      <c r="V1608" s="753">
        <f t="shared" si="18"/>
        <v>0</v>
      </c>
      <c r="W1608" s="753">
        <f t="shared" si="18"/>
        <v>0</v>
      </c>
      <c r="X1608" s="753">
        <f t="shared" si="18"/>
        <v>0</v>
      </c>
      <c r="Y1608" s="753">
        <f t="shared" si="18"/>
        <v>0</v>
      </c>
      <c r="Z1608" s="753">
        <f t="shared" si="18"/>
        <v>0</v>
      </c>
      <c r="AA1608" s="753">
        <f t="shared" si="18"/>
        <v>0</v>
      </c>
      <c r="AB1608" s="754">
        <f t="shared" ref="AB1608:AC1608" si="19">IF(ISBLANK(AB$1598), SUMIFS($H1608:$AA1608, $H$1597:$AA$1597, AB$1597), SUMIFS($H1608:$AA1608, $H$1597:$AA$1597, AB$1597, $H$1598:$AA$1598, AB$1598))</f>
        <v>11</v>
      </c>
      <c r="AC1608" s="754">
        <f t="shared" si="19"/>
        <v>8</v>
      </c>
      <c r="AD1608" s="754">
        <f t="shared" si="10"/>
        <v>19</v>
      </c>
      <c r="AE1608" s="739"/>
      <c r="AF1608" s="739"/>
      <c r="AG1608" s="739"/>
      <c r="AH1608" s="739"/>
    </row>
    <row r="1609" ht="15.75" customHeight="1">
      <c r="A1609" s="739"/>
      <c r="B1609" s="739"/>
      <c r="C1609" s="739"/>
      <c r="D1609" s="739"/>
      <c r="E1609" s="740"/>
      <c r="F1609" s="739"/>
      <c r="G1609" s="2324" t="s">
        <v>481</v>
      </c>
      <c r="H1609" s="753">
        <f t="shared" ref="H1609:I1609" si="20">H$1604-SUM(H$1605:H$1608)</f>
        <v>507</v>
      </c>
      <c r="I1609" s="753">
        <f t="shared" si="20"/>
        <v>510</v>
      </c>
      <c r="J1609" s="753"/>
      <c r="K1609" s="753"/>
      <c r="L1609" s="753">
        <f t="shared" ref="L1609:AA1609" si="21">L$1604-SUM(L$1605:L$1608)</f>
        <v>1304</v>
      </c>
      <c r="M1609" s="753">
        <f t="shared" si="21"/>
        <v>1304</v>
      </c>
      <c r="N1609" s="753">
        <f t="shared" si="21"/>
        <v>1304</v>
      </c>
      <c r="O1609" s="753">
        <f t="shared" si="21"/>
        <v>1304</v>
      </c>
      <c r="P1609" s="753">
        <f t="shared" si="21"/>
        <v>1304</v>
      </c>
      <c r="Q1609" s="753">
        <f t="shared" si="21"/>
        <v>1304</v>
      </c>
      <c r="R1609" s="753">
        <f t="shared" si="21"/>
        <v>1304</v>
      </c>
      <c r="S1609" s="753">
        <f t="shared" si="21"/>
        <v>1304</v>
      </c>
      <c r="T1609" s="753">
        <f t="shared" si="21"/>
        <v>1304</v>
      </c>
      <c r="U1609" s="753">
        <f t="shared" si="21"/>
        <v>1304</v>
      </c>
      <c r="V1609" s="753">
        <f t="shared" si="21"/>
        <v>1304</v>
      </c>
      <c r="W1609" s="753">
        <f t="shared" si="21"/>
        <v>1304</v>
      </c>
      <c r="X1609" s="753">
        <f t="shared" si="21"/>
        <v>1304</v>
      </c>
      <c r="Y1609" s="753">
        <f t="shared" si="21"/>
        <v>1304</v>
      </c>
      <c r="Z1609" s="753">
        <f t="shared" si="21"/>
        <v>1304</v>
      </c>
      <c r="AA1609" s="753">
        <f t="shared" si="21"/>
        <v>1304</v>
      </c>
      <c r="AB1609" s="754">
        <f t="shared" ref="AB1609:AC1609" si="22">IF(ISBLANK(AB$1598), SUMIFS($H1609:$AA1609, $H$1597:$AA$1597, AB$1597), SUMIFS($H1609:$AA1609, $H$1597:$AA$1597, AB$1597, $H$1598:$AA$1598, AB$1598))</f>
        <v>507</v>
      </c>
      <c r="AC1609" s="754">
        <f t="shared" si="22"/>
        <v>510</v>
      </c>
      <c r="AD1609" s="754">
        <f t="shared" si="10"/>
        <v>1017</v>
      </c>
      <c r="AE1609" s="739"/>
      <c r="AF1609" s="739"/>
      <c r="AG1609" s="739"/>
      <c r="AH1609" s="739"/>
    </row>
    <row r="1610" ht="15.75" customHeight="1">
      <c r="A1610" s="739"/>
      <c r="B1610" s="739"/>
      <c r="C1610" s="739"/>
      <c r="D1610" s="739"/>
      <c r="E1610" s="739"/>
      <c r="F1610" s="739"/>
      <c r="G1610" s="739"/>
      <c r="H1610" s="740"/>
      <c r="I1610" s="740"/>
      <c r="J1610" s="740"/>
      <c r="K1610" s="740"/>
      <c r="L1610" s="740"/>
      <c r="M1610" s="740"/>
      <c r="N1610" s="740"/>
      <c r="O1610" s="740"/>
      <c r="P1610" s="740"/>
      <c r="Q1610" s="740"/>
      <c r="R1610" s="740"/>
      <c r="S1610" s="740"/>
      <c r="T1610" s="740"/>
      <c r="U1610" s="740"/>
      <c r="V1610" s="740"/>
      <c r="W1610" s="740"/>
      <c r="X1610" s="740"/>
      <c r="Y1610" s="740"/>
      <c r="Z1610" s="740"/>
      <c r="AA1610" s="740"/>
      <c r="AB1610" s="740"/>
      <c r="AC1610" s="740"/>
      <c r="AD1610" s="740"/>
      <c r="AE1610" s="739"/>
      <c r="AF1610" s="739"/>
      <c r="AG1610" s="739"/>
      <c r="AH1610" s="739"/>
    </row>
    <row r="1611" ht="15.75" customHeight="1">
      <c r="A1611" s="739"/>
      <c r="B1611" s="739"/>
      <c r="C1611" s="739"/>
      <c r="D1611" s="739"/>
      <c r="E1611" s="739"/>
      <c r="F1611" s="739"/>
      <c r="G1611" s="3229" t="s">
        <v>19338</v>
      </c>
      <c r="H1611" s="762" t="s">
        <v>90</v>
      </c>
      <c r="I1611" s="3230" t="s">
        <v>101</v>
      </c>
      <c r="J1611" s="740"/>
      <c r="K1611" s="740"/>
      <c r="L1611" s="740"/>
      <c r="M1611" s="740"/>
      <c r="N1611" s="740"/>
      <c r="O1611" s="740"/>
      <c r="P1611" s="740"/>
      <c r="Q1611" s="740"/>
      <c r="R1611" s="740"/>
      <c r="S1611" s="740"/>
      <c r="T1611" s="740"/>
      <c r="U1611" s="740"/>
      <c r="V1611" s="740"/>
      <c r="W1611" s="740"/>
      <c r="X1611" s="740"/>
      <c r="Y1611" s="740"/>
      <c r="Z1611" s="740"/>
      <c r="AA1611" s="740"/>
      <c r="AB1611" s="755" t="s">
        <v>488</v>
      </c>
      <c r="AC1611" s="755" t="s">
        <v>1568</v>
      </c>
      <c r="AD1611" s="755" t="s">
        <v>487</v>
      </c>
      <c r="AE1611" s="739"/>
      <c r="AF1611" s="739"/>
      <c r="AG1611" s="739"/>
      <c r="AH1611" s="739"/>
    </row>
    <row r="1612" ht="15.75" customHeight="1">
      <c r="A1612" s="739"/>
      <c r="B1612" s="739"/>
      <c r="C1612" s="739"/>
      <c r="D1612" s="739"/>
      <c r="E1612" s="739"/>
      <c r="F1612" s="3231" t="s">
        <v>19339</v>
      </c>
      <c r="G1612" s="3229" t="s">
        <v>19340</v>
      </c>
      <c r="H1612" s="760">
        <f>countif(AB7:AB993, "&lt;=3")-countifs(AB7:AB993, "&lt;=3", H7:H993, "n")</f>
        <v>347</v>
      </c>
      <c r="I1612" s="760">
        <f>countif(AB7:AB993, "&lt;=3")-countifs(AB7:AB993, "&lt;=3", I7:I993, "n")</f>
        <v>349</v>
      </c>
      <c r="J1612" s="3232"/>
      <c r="K1612" s="760"/>
      <c r="L1612" s="740"/>
      <c r="M1612" s="740"/>
      <c r="N1612" s="740"/>
      <c r="O1612" s="740"/>
      <c r="P1612" s="740"/>
      <c r="Q1612" s="740"/>
      <c r="R1612" s="740"/>
      <c r="S1612" s="740"/>
      <c r="T1612" s="740"/>
      <c r="U1612" s="740"/>
      <c r="V1612" s="740"/>
      <c r="W1612" s="740"/>
      <c r="X1612" s="740"/>
      <c r="Y1612" s="740"/>
      <c r="Z1612" s="740"/>
      <c r="AA1612" s="740"/>
      <c r="AB1612" s="756">
        <v>1.0</v>
      </c>
      <c r="AC1612" s="757">
        <f t="shared" ref="AC1612:AC1617" si="24">IFERROR($AD1612/$AB$3, 0)</f>
        <v>0.1134969325</v>
      </c>
      <c r="AD1612" s="758">
        <f t="shared" ref="AD1612:AD1617" si="25">COUNTIF($AB$5:$AB$1595, $AB1612)</f>
        <v>148</v>
      </c>
      <c r="AE1612" s="746" t="s">
        <v>16298</v>
      </c>
      <c r="AF1612" s="739">
        <f>sum(AD1612:AD1614)</f>
        <v>518</v>
      </c>
      <c r="AG1612" s="739"/>
      <c r="AH1612" s="739"/>
    </row>
    <row r="1613" ht="15.75" customHeight="1">
      <c r="A1613" s="759"/>
      <c r="B1613" s="759"/>
      <c r="C1613" s="759"/>
      <c r="D1613" s="759"/>
      <c r="E1613" s="739"/>
      <c r="F1613" s="3233"/>
      <c r="G1613" s="3234" t="s">
        <v>19341</v>
      </c>
      <c r="H1613" s="3235">
        <f t="shared" ref="H1613:I1613" si="23">countif(H$7:H$993, "p")+countif(H$7:H$993,"f")</f>
        <v>0</v>
      </c>
      <c r="I1613" s="3235">
        <f t="shared" si="23"/>
        <v>0</v>
      </c>
      <c r="J1613" s="3236"/>
      <c r="K1613" s="3235"/>
      <c r="L1613" s="760"/>
      <c r="M1613" s="760"/>
      <c r="N1613" s="760"/>
      <c r="O1613" s="760"/>
      <c r="P1613" s="760"/>
      <c r="Q1613" s="760"/>
      <c r="R1613" s="760"/>
      <c r="S1613" s="760"/>
      <c r="T1613" s="760"/>
      <c r="U1613" s="760"/>
      <c r="V1613" s="760"/>
      <c r="W1613" s="760"/>
      <c r="X1613" s="760"/>
      <c r="Y1613" s="760"/>
      <c r="Z1613" s="760"/>
      <c r="AA1613" s="760"/>
      <c r="AB1613" s="761">
        <v>2.0</v>
      </c>
      <c r="AC1613" s="757">
        <f t="shared" si="24"/>
        <v>0.1073619632</v>
      </c>
      <c r="AD1613" s="758">
        <f t="shared" si="25"/>
        <v>140</v>
      </c>
      <c r="AE1613" s="739" t="str">
        <f>" ㄴ " &amp; round(sum(AD1612:AD1614)/sum(AD1612:AD1616), 4)*100 &amp; "%"</f>
        <v> ㄴ 39.72%</v>
      </c>
      <c r="AF1613" s="739"/>
      <c r="AG1613" s="739"/>
      <c r="AH1613" s="739"/>
    </row>
    <row r="1614" ht="15.75" customHeight="1">
      <c r="A1614" s="759"/>
      <c r="B1614" s="759"/>
      <c r="C1614" s="759"/>
      <c r="D1614" s="759"/>
      <c r="E1614" s="739"/>
      <c r="F1614" s="3231" t="s">
        <v>19339</v>
      </c>
      <c r="G1614" s="3233" t="s">
        <v>18200</v>
      </c>
      <c r="H1614" s="760">
        <f>countif(AB994:AB1577, "&lt;=3")-countifs(AB994:AB1577, "&lt;=3", H994:H1577, "n")</f>
        <v>152</v>
      </c>
      <c r="I1614" s="760">
        <f>countif(AB994:AB1577, "&lt;=3")-countifs(AB994:AB1577, "&lt;=3", I994:I1577, "n")</f>
        <v>153</v>
      </c>
      <c r="J1614" s="3232"/>
      <c r="K1614" s="760"/>
      <c r="L1614" s="760"/>
      <c r="M1614" s="760"/>
      <c r="N1614" s="760"/>
      <c r="O1614" s="760"/>
      <c r="P1614" s="760"/>
      <c r="Q1614" s="760"/>
      <c r="R1614" s="760"/>
      <c r="S1614" s="760"/>
      <c r="T1614" s="760"/>
      <c r="U1614" s="760"/>
      <c r="V1614" s="760"/>
      <c r="W1614" s="760"/>
      <c r="X1614" s="760"/>
      <c r="Y1614" s="760"/>
      <c r="Z1614" s="760"/>
      <c r="AA1614" s="760"/>
      <c r="AB1614" s="761">
        <v>3.0</v>
      </c>
      <c r="AC1614" s="757">
        <f t="shared" si="24"/>
        <v>0.1763803681</v>
      </c>
      <c r="AD1614" s="758">
        <f t="shared" si="25"/>
        <v>230</v>
      </c>
      <c r="AE1614" s="739"/>
      <c r="AF1614" s="739"/>
      <c r="AG1614" s="739"/>
      <c r="AH1614" s="739"/>
    </row>
    <row r="1615" ht="15.75" customHeight="1">
      <c r="A1615" s="759"/>
      <c r="B1615" s="759"/>
      <c r="C1615" s="759"/>
      <c r="D1615" s="759"/>
      <c r="E1615" s="739"/>
      <c r="F1615" s="739"/>
      <c r="G1615" s="3234" t="s">
        <v>19341</v>
      </c>
      <c r="H1615" s="3235">
        <f t="shared" ref="H1615:I1615" si="26">countif(H$994:H$1577, "p")+countif(H$994:H$1577,"f")</f>
        <v>0</v>
      </c>
      <c r="I1615" s="3235">
        <f t="shared" si="26"/>
        <v>0</v>
      </c>
      <c r="J1615" s="3232"/>
      <c r="K1615" s="760"/>
      <c r="L1615" s="760"/>
      <c r="M1615" s="760"/>
      <c r="N1615" s="760"/>
      <c r="O1615" s="760"/>
      <c r="P1615" s="760"/>
      <c r="Q1615" s="760"/>
      <c r="R1615" s="760"/>
      <c r="S1615" s="760"/>
      <c r="T1615" s="760"/>
      <c r="U1615" s="760"/>
      <c r="V1615" s="760"/>
      <c r="W1615" s="760"/>
      <c r="X1615" s="760"/>
      <c r="Y1615" s="760"/>
      <c r="Z1615" s="760"/>
      <c r="AA1615" s="760"/>
      <c r="AB1615" s="761">
        <v>4.0</v>
      </c>
      <c r="AC1615" s="757">
        <f t="shared" si="24"/>
        <v>0.6012269939</v>
      </c>
      <c r="AD1615" s="758">
        <f t="shared" si="25"/>
        <v>784</v>
      </c>
      <c r="AE1615" s="746" t="s">
        <v>16300</v>
      </c>
      <c r="AF1615" s="739"/>
      <c r="AG1615" s="739"/>
      <c r="AH1615" s="739"/>
    </row>
    <row r="1616" ht="15.75" customHeight="1">
      <c r="A1616" s="759"/>
      <c r="B1616" s="759"/>
      <c r="C1616" s="759"/>
      <c r="D1616" s="759"/>
      <c r="E1616" s="739"/>
      <c r="F1616" s="739"/>
      <c r="G1616" s="3233"/>
      <c r="H1616" s="760"/>
      <c r="I1616" s="760"/>
      <c r="J1616" s="3232"/>
      <c r="K1616" s="760"/>
      <c r="L1616" s="760"/>
      <c r="M1616" s="760"/>
      <c r="N1616" s="760"/>
      <c r="O1616" s="760"/>
      <c r="P1616" s="760"/>
      <c r="Q1616" s="760"/>
      <c r="R1616" s="760"/>
      <c r="S1616" s="760"/>
      <c r="T1616" s="760"/>
      <c r="U1616" s="760"/>
      <c r="V1616" s="760"/>
      <c r="W1616" s="760"/>
      <c r="X1616" s="760"/>
      <c r="Y1616" s="760"/>
      <c r="Z1616" s="760"/>
      <c r="AA1616" s="760"/>
      <c r="AB1616" s="761">
        <v>5.0</v>
      </c>
      <c r="AC1616" s="757">
        <f t="shared" si="24"/>
        <v>0.001533742331</v>
      </c>
      <c r="AD1616" s="758">
        <f t="shared" si="25"/>
        <v>2</v>
      </c>
      <c r="AE1616" s="739" t="str">
        <f>" ㄴ " &amp; round(sum(AD1615:AD1616)/sum(AD1612:AD1616), 4)*100 &amp; "%"</f>
        <v> ㄴ 60.28%</v>
      </c>
      <c r="AF1616" s="739"/>
      <c r="AG1616" s="739"/>
      <c r="AH1616" s="739"/>
    </row>
    <row r="1617" ht="15.75" customHeight="1">
      <c r="A1617" s="759"/>
      <c r="B1617" s="759"/>
      <c r="C1617" s="759"/>
      <c r="D1617" s="759"/>
      <c r="E1617" s="739"/>
      <c r="F1617" s="739"/>
      <c r="G1617" s="739">
        <f>sum(AD1612:AD1616)</f>
        <v>1304</v>
      </c>
      <c r="H1617" s="760"/>
      <c r="I1617" s="760"/>
      <c r="J1617" s="3236"/>
      <c r="K1617" s="3235"/>
      <c r="L1617" s="760"/>
      <c r="M1617" s="760"/>
      <c r="N1617" s="760"/>
      <c r="O1617" s="760"/>
      <c r="P1617" s="760"/>
      <c r="Q1617" s="760"/>
      <c r="R1617" s="760"/>
      <c r="S1617" s="760"/>
      <c r="T1617" s="760"/>
      <c r="U1617" s="760"/>
      <c r="V1617" s="760"/>
      <c r="W1617" s="760"/>
      <c r="X1617" s="760"/>
      <c r="Y1617" s="760"/>
      <c r="Z1617" s="760"/>
      <c r="AA1617" s="760"/>
      <c r="AB1617" s="756" t="s">
        <v>94</v>
      </c>
      <c r="AC1617" s="757">
        <f t="shared" si="24"/>
        <v>0.2078220859</v>
      </c>
      <c r="AD1617" s="758">
        <f t="shared" si="25"/>
        <v>271</v>
      </c>
      <c r="AE1617" s="739"/>
      <c r="AF1617" s="739"/>
      <c r="AG1617" s="739"/>
      <c r="AH1617" s="739"/>
    </row>
    <row r="1618" ht="15.75" customHeight="1">
      <c r="A1618" s="759"/>
      <c r="B1618" s="759"/>
      <c r="C1618" s="759"/>
      <c r="D1618" s="759"/>
      <c r="E1618" s="739"/>
      <c r="F1618" s="739"/>
      <c r="G1618" s="739"/>
      <c r="H1618" s="760"/>
      <c r="I1618" s="760"/>
      <c r="J1618" s="760"/>
      <c r="K1618" s="760"/>
      <c r="L1618" s="760"/>
      <c r="M1618" s="760"/>
      <c r="N1618" s="760"/>
      <c r="O1618" s="760"/>
      <c r="P1618" s="760"/>
      <c r="Q1618" s="760"/>
      <c r="R1618" s="760"/>
      <c r="S1618" s="760"/>
      <c r="T1618" s="760"/>
      <c r="U1618" s="760"/>
      <c r="V1618" s="760"/>
      <c r="W1618" s="760"/>
      <c r="X1618" s="760"/>
      <c r="Y1618" s="760"/>
      <c r="Z1618" s="760"/>
      <c r="AA1618" s="760"/>
      <c r="AB1618" s="762"/>
      <c r="AC1618" s="762"/>
      <c r="AD1618" s="740"/>
      <c r="AE1618" s="739"/>
      <c r="AF1618" s="739"/>
      <c r="AG1618" s="739"/>
      <c r="AH1618" s="739"/>
    </row>
  </sheetData>
  <autoFilter ref="$AB$4:$AB$1594">
    <filterColumn colId="0">
      <filters blank="1">
        <filter val="1"/>
        <filter val="2"/>
        <filter val="3"/>
        <filter val="-"/>
      </filters>
    </filterColumn>
  </autoFilter>
  <mergeCells count="8">
    <mergeCell ref="A2:A4"/>
    <mergeCell ref="B2:B4"/>
    <mergeCell ref="C2:C4"/>
    <mergeCell ref="D2:D4"/>
    <mergeCell ref="E2:E4"/>
    <mergeCell ref="F2:F4"/>
    <mergeCell ref="G2:G4"/>
    <mergeCell ref="AB2:AD2"/>
  </mergeCells>
  <conditionalFormatting sqref="H5:AA1595">
    <cfRule type="cellIs" dxfId="10" priority="1" operator="equal">
      <formula>"p"</formula>
    </cfRule>
  </conditionalFormatting>
  <conditionalFormatting sqref="H5:AA1595">
    <cfRule type="cellIs" dxfId="7" priority="2" operator="equal">
      <formula>"f"</formula>
    </cfRule>
  </conditionalFormatting>
  <conditionalFormatting sqref="H5:AA1595">
    <cfRule type="cellIs" dxfId="4" priority="3" operator="equal">
      <formula>"n"</formula>
    </cfRule>
  </conditionalFormatting>
  <conditionalFormatting sqref="H5:AA1595">
    <cfRule type="cellIs" dxfId="5" priority="4" operator="equal">
      <formula>"b"</formula>
    </cfRule>
  </conditionalFormatting>
  <dataValidations>
    <dataValidation type="list" allowBlank="1" showErrorMessage="1" sqref="AB5:AB1594">
      <formula1>"1,2,3,4,5,-"</formula1>
    </dataValidation>
    <dataValidation type="list" allowBlank="1" sqref="AC5:AC15 AC18:AC19 AC21:AC24 AC26 AC29:AC34 AC37:AC43 AC130:AC161 AC163:AC236 AC238 AC240:AC285 AC293:AC309 AC314:AC324 AC326 AC330:AC331 AC333:AC334 AC336:AC337 AC340:AC344 AC346:AC352 AC355:AC356 AC360:AC382 AC395:AC401 AC406:AC407 AC409 AC412 AC419:AC421 AC436 AC442:AC448 AC456:AC460 AC462:AC466 AC468 AC473:AC480 AC483 AC487 AC489 AC493:AC496 AC500:AC501 AC503:AC507 AC511:AC512 AC515:AC516 AC518:AC531 AC536:AC537 AC539 AC541:AC553 AC555:AC558 AC560:AC561 AC563:AC571 AC573:AC574 AC577:AC581 AC583 AC588:AC595 AC598 AC602 AC604 AC607:AC612 AC616 AC618:AC622 AC627 AC631 AC633:AC645 AC650:AC651 AC654:AC656 AC660:AC667 AC669:AC670 AC677:AC682 AC684 AC688:AC695 AC698 AC702 AC704 AC707:AC712 AC716 AC718:AC722 AC726:AC727 AC730:AC731 AC733:AC744 AC747:AC748 AC752 AC754:AC757 AC759:AC764 AC766:AC767 AC769:AC854 AC865:AC933 AC938:AC979 AC981:AC1022 AC1029:AC1031 AC1034:AC1043 AC1045 AC1049:AC1051 AC1053:AC1054 AC1056 AC1068:AC1077 AC1086:AC1091 AC1093 AC1099 AC1111 AC1115:AC1121 AC1123:AC1126 AC1128 AC1130:AC1140 AC1146 AC1149:AC1154 AC1156 AC1158 AC1161 AC1163:AC1164 AC1166:AC1167 AC1170:AC1177 AC1181:AC1194 AC1199 AC1205:AC1207 AC1209 AC1211:AC1212 AC1215 AC1217 AC1220:AC1230 AC1235 AC1243:AC1244 AC1248 AC1252 AC1257 AC1261 AC1265 AC1275 AC1284 AC1288:AC1291 AC1293 AC1295 AC1299:AC1302 AC1304 AC1306 AC1310:AC1312 AC1314 AC1316:AC1317 AC1319:AC1321 AC1323 AC1325 AC1334:AC1335 AC1337:AC1338 AC1347:AC1349 AC1351:AC1352 AC1356:AC1359 AC1363:AC1364 AC1366:AC1367 AC1380:AC1387 AC1394:AC1398 AC1400:AC1401 AC1424 AC1426:AC1448 AC1452:AC1475 AC1477:AC1483 AC1490 AC1493:AC1495 AC1503:AC1507 AC1509:AC1526 AC1530:AC1538 AC1541 AC1543:AC1551 AC1553:AC1555 AC1558:AC1563 AC1566:AC1573 AC1575:AC1580 AC1582:AC1589 AC1593:AC1594">
      <formula1>"app,A,I,pc,Win,Mac,Web,moWeb,pcWeb,Wear,Watch,R,-"</formula1>
    </dataValidation>
    <dataValidation type="list" allowBlank="1" showDropDown="1" showInputMessage="1" showErrorMessage="1" prompt="클릭하여 범위 내의 값을 입력하세요." sqref="AB1598:AC1598">
      <formula1>$H$1598:$AA$1598</formula1>
    </dataValidation>
    <dataValidation type="list" allowBlank="1" showDropDown="1" showInputMessage="1" showErrorMessage="1" prompt="클릭하여 범위 내의 값을 입력하세요." sqref="AB1597:AC1597">
      <formula1>$H$1597:$AA$1597</formula1>
    </dataValidation>
    <dataValidation type="list" allowBlank="1" showDropDown="1" showInputMessage="1" showErrorMessage="1" prompt="클릭하여 범위 내의 값을 입력하세요. ('입력값' 시트의 Iteration 값 범위내 입력)" sqref="H2:AA2">
      <formula1>'입력값'!$F$3:$F1618</formula1>
    </dataValidation>
    <dataValidation type="list" allowBlank="1" showDropDown="1" showInputMessage="1" showErrorMessage="1" prompt="클릭하여 범위 내의 값을 입력하세요. ('입력값' 시트의 OS / Browser 값 범위내 입력)" sqref="H3:AA3">
      <formula1>'입력값'!$B$3:$B1618</formula1>
    </dataValidation>
    <dataValidation type="list" allowBlank="1" sqref="AC16:AC17 AC20 AC25 AC27:AC28 AC35:AC36 AC44:AC129 AC162 AC237 AC239 AC286:AC292 AC310:AC313 AC325 AC327:AC329 AC332 AC335 AC338:AC339 AC345 AC353:AC354 AC357:AC359 AC383:AC394 AC402:AC405 AC408 AC410:AC411 AC413:AC418 AC422:AC435 AC437:AC441 AC449:AC455 AC461 AC467 AC469:AC472 AC481:AC482 AC484:AC486 AC488 AC490:AC492 AC497:AC499 AC502 AC508:AC510 AC513:AC514 AC517 AC532:AC535 AC538 AC540 AC554 AC559 AC562 AC572 AC575:AC576 AC582 AC584:AC587 AC596:AC597 AC599:AC601 AC603 AC605:AC606 AC613:AC615 AC617 AC623:AC626 AC628:AC630 AC632 AC646:AC649 AC652:AC653 AC657:AC659 AC668 AC671:AC676 AC683 AC685:AC687 AC696:AC697 AC699:AC701 AC703 AC705:AC706 AC713:AC715 AC717 AC723:AC725 AC728:AC729 AC732 AC745:AC746 AC749:AC751 AC753 AC758 AC765 AC768 AC934:AC937 AC980 AC1023:AC1028 AC1032:AC1033 AC1044 AC1046:AC1048 AC1052 AC1055 AC1057:AC1067 AC1078:AC1085 AC1092 AC1094:AC1098 AC1100:AC1110 AC1112:AC1114 AC1122 AC1127 AC1129 AC1141:AC1145 AC1147:AC1148 AC1155 AC1157 AC1159:AC1160 AC1162 AC1165 AC1168:AC1169 AC1178:AC1180 AC1195:AC1198 AC1200:AC1204 AC1208 AC1210 AC1213:AC1214 AC1216 AC1218:AC1219 AC1231:AC1234 AC1236:AC1242 AC1245:AC1247 AC1249:AC1251 AC1253:AC1256 AC1258:AC1260 AC1262:AC1264 AC1266:AC1274 AC1276:AC1283 AC1285:AC1287 AC1292 AC1294 AC1296:AC1298 AC1303 AC1305 AC1307:AC1309 AC1313 AC1315 AC1318 AC1322 AC1324 AC1326:AC1333 AC1336 AC1339:AC1346 AC1350 AC1353:AC1355 AC1360:AC1362 AC1365 AC1368:AC1379 AC1388:AC1393 AC1399 AC1402:AC1423 AC1425 AC1449:AC1451 AC1476 AC1484:AC1489 AC1491:AC1492 AC1496:AC1502 AC1508 AC1527:AC1529 AC1539:AC1540 AC1542 AC1552 AC1556:AC1557 AC1564:AC1565 AC1574 AC1581 AC1590:AC1592">
      <formula1>"app,A,I,pc,Win,Mac,-"</formula1>
    </dataValidation>
    <dataValidation type="list" allowBlank="1" showInputMessage="1" showErrorMessage="1" prompt="클릭하여 범위 내의 값을 입력하세요." sqref="H1600:AA1600">
      <formula1>$AB$5:$AB$1595</formula1>
    </dataValidation>
    <dataValidation type="list" allowBlank="1" showDropDown="1" showInputMessage="1" showErrorMessage="1" prompt="클릭하여 범위 내의 값을 입력하세요. ('입력값' 시트의 결과 값 범위내 입력)" sqref="H5:AA1594">
      <formula1>'입력값'!$O$3:$O1618</formula1>
    </dataValidation>
    <dataValidation type="list" allowBlank="1" showInputMessage="1" showErrorMessage="1" prompt="클릭하여 범위 내의 값을 입력하세요." sqref="H1601:AA1601">
      <formula1>'입력값'!$R$3:$R1618</formula1>
    </dataValidation>
    <dataValidation type="list" allowBlank="1" sqref="AC855:AC864">
      <formula1>"app,A,I,pc,Win,Mac,Web,moWeb,pcWeb,ww,Wear,Watch,-"</formula1>
    </dataValidation>
    <dataValidation type="list" allowBlank="1" showDropDown="1" showInputMessage="1" showErrorMessage="1" prompt="클릭하여 범위 내의 값을 입력하세요." sqref="AD1598">
      <formula1>$H$1598:$AA$1598</formula1>
    </dataValidation>
  </dataValidations>
  <hyperlinks>
    <hyperlink r:id="rId2" ref="C1"/>
    <hyperlink r:id="rId3" ref="AH1"/>
    <hyperlink r:id="rId4" ref="AE9"/>
    <hyperlink r:id="rId5" ref="AE10"/>
    <hyperlink r:id="rId6" ref="AF13"/>
    <hyperlink r:id="rId7" ref="B39"/>
    <hyperlink r:id="rId8" location="slide=id.g3b29386014c_0_0" ref="AF63"/>
    <hyperlink r:id="rId9" ref="AE89"/>
    <hyperlink r:id="rId10" location="slide=id.g3b28037fb50_0_47" ref="AF132"/>
    <hyperlink r:id="rId11" ref="AE156"/>
    <hyperlink r:id="rId12" ref="G167"/>
    <hyperlink r:id="rId13" ref="AE173"/>
    <hyperlink r:id="rId14" ref="G174"/>
    <hyperlink r:id="rId15" location="comment-2094730499" ref="AF178"/>
    <hyperlink r:id="rId16" ref="G179"/>
    <hyperlink r:id="rId17" ref="G180"/>
    <hyperlink r:id="rId18" ref="G182"/>
    <hyperlink r:id="rId19" ref="AE191"/>
    <hyperlink r:id="rId20" ref="AE192"/>
    <hyperlink r:id="rId21" ref="AE193"/>
    <hyperlink r:id="rId22" ref="AE197"/>
    <hyperlink r:id="rId23" ref="G204"/>
    <hyperlink r:id="rId24" ref="G208"/>
    <hyperlink r:id="rId25" ref="AE208"/>
    <hyperlink r:id="rId26" ref="G210"/>
    <hyperlink r:id="rId27" ref="AE214"/>
    <hyperlink r:id="rId28" ref="AH222"/>
    <hyperlink r:id="rId29" ref="AF228"/>
    <hyperlink r:id="rId30" ref="AF240"/>
    <hyperlink r:id="rId31" ref="AF254"/>
    <hyperlink r:id="rId32" ref="AF259"/>
    <hyperlink r:id="rId33" ref="AE260"/>
    <hyperlink r:id="rId34" ref="AE267"/>
    <hyperlink r:id="rId35" ref="AF276"/>
    <hyperlink r:id="rId36" ref="AF282"/>
    <hyperlink r:id="rId37" ref="AF289"/>
    <hyperlink r:id="rId38" ref="AF290"/>
    <hyperlink r:id="rId39" ref="AH316"/>
    <hyperlink r:id="rId40" ref="AE317"/>
    <hyperlink r:id="rId41" ref="AE350"/>
    <hyperlink r:id="rId42" ref="AE351"/>
    <hyperlink r:id="rId43" ref="AF352"/>
    <hyperlink r:id="rId44" ref="AE371"/>
    <hyperlink r:id="rId45" ref="AF371"/>
    <hyperlink r:id="rId46" ref="AF374"/>
    <hyperlink r:id="rId47" ref="AE376"/>
    <hyperlink r:id="rId48" ref="AE379"/>
    <hyperlink r:id="rId49" ref="AE380"/>
    <hyperlink r:id="rId50" ref="AF388"/>
    <hyperlink r:id="rId51" ref="AE389"/>
    <hyperlink r:id="rId52" ref="AE405"/>
    <hyperlink r:id="rId53" location="slide=id.g105f2bdadf3_0_4" ref="AF422"/>
    <hyperlink r:id="rId54" ref="AF444"/>
    <hyperlink r:id="rId55" ref="AF456"/>
    <hyperlink r:id="rId56" ref="AF472"/>
    <hyperlink r:id="rId57" ref="AE489"/>
    <hyperlink r:id="rId58" ref="AE494"/>
    <hyperlink r:id="rId59" ref="AE495"/>
    <hyperlink r:id="rId60" ref="AF507"/>
    <hyperlink r:id="rId61" ref="AH507"/>
    <hyperlink r:id="rId62" ref="AE523"/>
    <hyperlink r:id="rId63" ref="AF524"/>
    <hyperlink r:id="rId64" ref="AE525"/>
    <hyperlink r:id="rId65" ref="AH525"/>
    <hyperlink r:id="rId66" ref="AF571"/>
    <hyperlink r:id="rId67" ref="AF578"/>
    <hyperlink r:id="rId68" ref="AF587"/>
    <hyperlink r:id="rId69" ref="AF604"/>
    <hyperlink r:id="rId70" ref="AF609"/>
    <hyperlink r:id="rId71" ref="AH622"/>
    <hyperlink r:id="rId72" ref="AF636"/>
    <hyperlink r:id="rId73" ref="AE637"/>
    <hyperlink r:id="rId74" ref="AF638"/>
    <hyperlink r:id="rId75" ref="AF664"/>
    <hyperlink r:id="rId76" ref="AF667"/>
    <hyperlink r:id="rId77" ref="AE679"/>
    <hyperlink r:id="rId78" ref="AF679"/>
    <hyperlink r:id="rId79" ref="AH709"/>
    <hyperlink r:id="rId80" ref="AE722"/>
    <hyperlink r:id="rId81" ref="AH722"/>
    <hyperlink r:id="rId82" ref="AE737"/>
    <hyperlink r:id="rId83" ref="AF738"/>
    <hyperlink r:id="rId84" ref="AF739"/>
    <hyperlink r:id="rId85" ref="AF752"/>
    <hyperlink r:id="rId86" ref="AF763"/>
    <hyperlink r:id="rId87" ref="AE771"/>
    <hyperlink r:id="rId88" ref="AF771"/>
    <hyperlink r:id="rId89" ref="AE787"/>
    <hyperlink r:id="rId90" ref="AF802"/>
    <hyperlink r:id="rId91" ref="AE808"/>
    <hyperlink r:id="rId92" ref="AE822"/>
    <hyperlink r:id="rId93" ref="AE852"/>
    <hyperlink r:id="rId94" ref="AF861"/>
    <hyperlink r:id="rId95" ref="AF863"/>
    <hyperlink r:id="rId96" ref="AE904"/>
    <hyperlink r:id="rId97" ref="AF944"/>
    <hyperlink r:id="rId98" ref="AF959"/>
    <hyperlink r:id="rId99" ref="AH969"/>
    <hyperlink r:id="rId100" ref="AE971"/>
    <hyperlink r:id="rId101" ref="AF975"/>
    <hyperlink r:id="rId102" ref="AE991"/>
    <hyperlink r:id="rId103" ref="AF1004"/>
    <hyperlink r:id="rId104" ref="AE1010"/>
    <hyperlink r:id="rId105" ref="AF1019"/>
    <hyperlink r:id="rId106" ref="AE1035"/>
    <hyperlink r:id="rId107" ref="AE1071"/>
    <hyperlink r:id="rId108" ref="AE1074"/>
    <hyperlink r:id="rId109" ref="AF1074"/>
    <hyperlink r:id="rId110" ref="AF1091"/>
    <hyperlink r:id="rId111" ref="AE1117"/>
    <hyperlink r:id="rId112" ref="AF1131"/>
    <hyperlink r:id="rId113" ref="AE1163"/>
    <hyperlink r:id="rId114" location="slide=id.g3b6e524b706_1_79" ref="AF1191"/>
    <hyperlink r:id="rId115" ref="AE1288"/>
    <hyperlink r:id="rId116" ref="AF1295"/>
    <hyperlink r:id="rId117" ref="AF1321"/>
    <hyperlink r:id="rId118" ref="AE1363"/>
    <hyperlink r:id="rId119" ref="AE1396"/>
    <hyperlink r:id="rId120" ref="AF1396"/>
    <hyperlink r:id="rId121" ref="AE1413"/>
    <hyperlink r:id="rId122" ref="AE1447"/>
    <hyperlink r:id="rId123" ref="AE1460"/>
    <hyperlink r:id="rId124" ref="AF1460"/>
    <hyperlink r:id="rId125" ref="AE1465"/>
    <hyperlink r:id="rId126" ref="AF1494"/>
    <hyperlink r:id="rId127" ref="AE1511"/>
    <hyperlink r:id="rId128" ref="AF1513"/>
    <hyperlink r:id="rId129" ref="AE1534"/>
    <hyperlink r:id="rId130" ref="AF1549"/>
    <hyperlink r:id="rId131" ref="AE1550"/>
    <hyperlink r:id="rId132" ref="AF1550"/>
    <hyperlink r:id="rId133" ref="AE1578"/>
    <hyperlink r:id="rId134" ref="AE1579"/>
    <hyperlink r:id="rId135" ref="AF1593"/>
  </hyperlinks>
  <drawing r:id="rId136"/>
  <legacyDrawing r:id="rId13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38"/>
    <col customWidth="1" min="30" max="30" width="7.75"/>
    <col customWidth="1" min="31" max="34" width="31.38"/>
  </cols>
  <sheetData>
    <row r="1" ht="15.75" customHeight="1">
      <c r="A1" s="1871" t="s">
        <v>13866</v>
      </c>
      <c r="B1" s="494"/>
      <c r="C1" s="494"/>
      <c r="D1" s="494"/>
      <c r="E1" s="494"/>
      <c r="F1" s="3237"/>
      <c r="G1" s="3237"/>
      <c r="H1" s="495"/>
      <c r="I1" s="495"/>
      <c r="J1" s="495"/>
      <c r="K1" s="495"/>
      <c r="L1" s="495"/>
      <c r="M1" s="495"/>
      <c r="N1" s="495"/>
      <c r="O1" s="495"/>
      <c r="P1" s="495"/>
      <c r="Q1" s="495"/>
      <c r="R1" s="495"/>
      <c r="S1" s="495"/>
      <c r="T1" s="495"/>
      <c r="U1" s="495"/>
      <c r="V1" s="495"/>
      <c r="W1" s="495"/>
      <c r="X1" s="495"/>
      <c r="Y1" s="495"/>
      <c r="Z1" s="495"/>
      <c r="AA1" s="495"/>
      <c r="AB1" s="495"/>
      <c r="AC1" s="495"/>
      <c r="AD1" s="495"/>
      <c r="AE1" s="496"/>
      <c r="AF1" s="770"/>
      <c r="AG1" s="770">
        <f>COUNTIF(AG5:AG497, "?*")</f>
        <v>16</v>
      </c>
      <c r="AH1" s="770" t="s">
        <v>19342</v>
      </c>
    </row>
    <row r="2" ht="15.75" customHeight="1">
      <c r="A2" s="499" t="s">
        <v>349</v>
      </c>
      <c r="B2" s="499" t="s">
        <v>350</v>
      </c>
      <c r="C2" s="499" t="s">
        <v>351</v>
      </c>
      <c r="D2" s="499" t="s">
        <v>352</v>
      </c>
      <c r="E2" s="499" t="s">
        <v>353</v>
      </c>
      <c r="F2" s="499" t="s">
        <v>354</v>
      </c>
      <c r="G2" s="499" t="s">
        <v>531</v>
      </c>
      <c r="H2" s="500">
        <v>6.0</v>
      </c>
      <c r="I2" s="501">
        <v>6.0</v>
      </c>
      <c r="J2" s="501"/>
      <c r="K2" s="501"/>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508"/>
      <c r="K3" s="508"/>
      <c r="L3" s="508"/>
      <c r="M3" s="508"/>
      <c r="N3" s="508"/>
      <c r="O3" s="508"/>
      <c r="P3" s="1367"/>
      <c r="Q3" s="1367"/>
      <c r="R3" s="1367"/>
      <c r="S3" s="1367"/>
      <c r="T3" s="1367"/>
      <c r="U3" s="1367"/>
      <c r="V3" s="1367"/>
      <c r="W3" s="1367"/>
      <c r="X3" s="1367"/>
      <c r="Y3" s="1367"/>
      <c r="Z3" s="508"/>
      <c r="AA3" s="509"/>
      <c r="AB3" s="510">
        <f>COUNTIF($AB5:$AB476, "&lt;=" &amp; MAX('입력값'!$L$3:$L497))</f>
        <v>206</v>
      </c>
      <c r="AC3" s="1689"/>
      <c r="AD3" s="512" t="s">
        <v>422</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623" t="s">
        <v>19343</v>
      </c>
      <c r="B5" s="621"/>
      <c r="C5" s="621"/>
      <c r="D5" s="621"/>
      <c r="E5" s="621"/>
      <c r="F5" s="621"/>
      <c r="G5" s="621"/>
      <c r="H5" s="816" t="s">
        <v>94</v>
      </c>
      <c r="I5" s="816" t="s">
        <v>94</v>
      </c>
      <c r="J5" s="795"/>
      <c r="K5" s="795"/>
      <c r="L5" s="621"/>
      <c r="M5" s="621"/>
      <c r="N5" s="621"/>
      <c r="O5" s="621"/>
      <c r="P5" s="621"/>
      <c r="Q5" s="621"/>
      <c r="R5" s="621"/>
      <c r="S5" s="621"/>
      <c r="T5" s="621"/>
      <c r="U5" s="621"/>
      <c r="V5" s="621"/>
      <c r="W5" s="621"/>
      <c r="X5" s="621"/>
      <c r="Y5" s="621"/>
      <c r="Z5" s="621"/>
      <c r="AA5" s="621"/>
      <c r="AB5" s="882" t="s">
        <v>94</v>
      </c>
      <c r="AC5" s="882" t="s">
        <v>55</v>
      </c>
      <c r="AD5" s="1480" t="s">
        <v>433</v>
      </c>
      <c r="AE5" s="623"/>
      <c r="AF5" s="623"/>
      <c r="AG5" s="623"/>
      <c r="AH5" s="623"/>
    </row>
    <row r="6" ht="15.75" customHeight="1">
      <c r="A6" s="621"/>
      <c r="B6" s="623" t="s">
        <v>7968</v>
      </c>
      <c r="C6" s="621"/>
      <c r="D6" s="621"/>
      <c r="E6" s="621"/>
      <c r="F6" s="621"/>
      <c r="G6" s="621"/>
      <c r="H6" s="816" t="s">
        <v>94</v>
      </c>
      <c r="I6" s="816" t="s">
        <v>94</v>
      </c>
      <c r="J6" s="795"/>
      <c r="K6" s="795"/>
      <c r="L6" s="621"/>
      <c r="M6" s="621"/>
      <c r="N6" s="621"/>
      <c r="O6" s="621"/>
      <c r="P6" s="621"/>
      <c r="Q6" s="621"/>
      <c r="R6" s="621"/>
      <c r="S6" s="621"/>
      <c r="T6" s="621"/>
      <c r="U6" s="621"/>
      <c r="V6" s="621"/>
      <c r="W6" s="621"/>
      <c r="X6" s="621"/>
      <c r="Y6" s="621"/>
      <c r="Z6" s="621"/>
      <c r="AA6" s="621"/>
      <c r="AB6" s="882" t="s">
        <v>94</v>
      </c>
      <c r="AC6" s="882" t="s">
        <v>55</v>
      </c>
      <c r="AD6" s="1480" t="s">
        <v>433</v>
      </c>
      <c r="AE6" s="623"/>
      <c r="AF6" s="623"/>
      <c r="AG6" s="623"/>
      <c r="AH6" s="633"/>
    </row>
    <row r="7" ht="15.75" customHeight="1">
      <c r="A7" s="621"/>
      <c r="B7" s="621"/>
      <c r="C7" s="623" t="s">
        <v>2097</v>
      </c>
      <c r="D7" s="621"/>
      <c r="E7" s="621"/>
      <c r="F7" s="623" t="s">
        <v>19344</v>
      </c>
      <c r="G7" s="643" t="s">
        <v>19345</v>
      </c>
      <c r="H7" s="664"/>
      <c r="I7" s="664"/>
      <c r="J7" s="793"/>
      <c r="K7" s="793"/>
      <c r="L7" s="621"/>
      <c r="M7" s="621"/>
      <c r="N7" s="621"/>
      <c r="O7" s="621"/>
      <c r="P7" s="621"/>
      <c r="Q7" s="621"/>
      <c r="R7" s="621"/>
      <c r="S7" s="621"/>
      <c r="T7" s="621"/>
      <c r="U7" s="621"/>
      <c r="V7" s="621"/>
      <c r="W7" s="621"/>
      <c r="X7" s="621"/>
      <c r="Y7" s="621"/>
      <c r="Z7" s="621"/>
      <c r="AA7" s="621"/>
      <c r="AB7" s="882">
        <v>1.0</v>
      </c>
      <c r="AC7" s="882" t="s">
        <v>55</v>
      </c>
      <c r="AD7" s="841" t="s">
        <v>437</v>
      </c>
      <c r="AE7" s="623"/>
      <c r="AF7" s="643"/>
      <c r="AG7" s="732" t="s">
        <v>19346</v>
      </c>
      <c r="AH7" s="633"/>
    </row>
    <row r="8" ht="15.75" customHeight="1">
      <c r="A8" s="621"/>
      <c r="B8" s="621"/>
      <c r="C8" s="623" t="s">
        <v>19347</v>
      </c>
      <c r="D8" s="621"/>
      <c r="E8" s="623" t="s">
        <v>19348</v>
      </c>
      <c r="F8" s="621"/>
      <c r="G8" s="621"/>
      <c r="H8" s="816" t="s">
        <v>94</v>
      </c>
      <c r="I8" s="816" t="s">
        <v>94</v>
      </c>
      <c r="J8" s="795"/>
      <c r="K8" s="795"/>
      <c r="L8" s="621"/>
      <c r="M8" s="621"/>
      <c r="N8" s="621"/>
      <c r="O8" s="621"/>
      <c r="P8" s="621"/>
      <c r="Q8" s="621"/>
      <c r="R8" s="621"/>
      <c r="S8" s="621"/>
      <c r="T8" s="621"/>
      <c r="U8" s="621"/>
      <c r="V8" s="621"/>
      <c r="W8" s="621"/>
      <c r="X8" s="621"/>
      <c r="Y8" s="621"/>
      <c r="Z8" s="621"/>
      <c r="AA8" s="621"/>
      <c r="AB8" s="882" t="s">
        <v>94</v>
      </c>
      <c r="AC8" s="882" t="s">
        <v>55</v>
      </c>
      <c r="AD8" s="621" t="s">
        <v>433</v>
      </c>
      <c r="AE8" s="623"/>
      <c r="AF8" s="623"/>
      <c r="AG8" s="623"/>
      <c r="AH8" s="633"/>
    </row>
    <row r="9" ht="15.75" customHeight="1">
      <c r="A9" s="621"/>
      <c r="B9" s="621"/>
      <c r="C9" s="621"/>
      <c r="D9" s="623" t="s">
        <v>19349</v>
      </c>
      <c r="E9" s="621"/>
      <c r="F9" s="623" t="s">
        <v>19350</v>
      </c>
      <c r="G9" s="623" t="s">
        <v>19351</v>
      </c>
      <c r="H9" s="664"/>
      <c r="I9" s="664"/>
      <c r="J9" s="793"/>
      <c r="K9" s="793"/>
      <c r="L9" s="621"/>
      <c r="M9" s="621"/>
      <c r="N9" s="621"/>
      <c r="O9" s="621"/>
      <c r="P9" s="621"/>
      <c r="Q9" s="621"/>
      <c r="R9" s="621"/>
      <c r="S9" s="621"/>
      <c r="T9" s="621"/>
      <c r="U9" s="621"/>
      <c r="V9" s="621"/>
      <c r="W9" s="621"/>
      <c r="X9" s="621"/>
      <c r="Y9" s="621"/>
      <c r="Z9" s="621"/>
      <c r="AA9" s="621"/>
      <c r="AB9" s="882">
        <v>1.0</v>
      </c>
      <c r="AC9" s="882" t="s">
        <v>55</v>
      </c>
      <c r="AD9" s="621" t="s">
        <v>2665</v>
      </c>
      <c r="AE9" s="623"/>
      <c r="AF9" s="623"/>
      <c r="AG9" s="623"/>
      <c r="AH9" s="642"/>
    </row>
    <row r="10" ht="15.75" customHeight="1">
      <c r="A10" s="621"/>
      <c r="B10" s="621"/>
      <c r="C10" s="621"/>
      <c r="D10" s="623" t="s">
        <v>19352</v>
      </c>
      <c r="E10" s="623" t="s">
        <v>19353</v>
      </c>
      <c r="F10" s="623" t="s">
        <v>19354</v>
      </c>
      <c r="G10" s="643" t="s">
        <v>19355</v>
      </c>
      <c r="H10" s="664"/>
      <c r="I10" s="664"/>
      <c r="J10" s="793"/>
      <c r="K10" s="793"/>
      <c r="L10" s="621"/>
      <c r="M10" s="621"/>
      <c r="N10" s="621"/>
      <c r="O10" s="621"/>
      <c r="P10" s="621"/>
      <c r="Q10" s="621"/>
      <c r="R10" s="621"/>
      <c r="S10" s="621"/>
      <c r="T10" s="621"/>
      <c r="U10" s="621"/>
      <c r="V10" s="621"/>
      <c r="W10" s="621"/>
      <c r="X10" s="621"/>
      <c r="Y10" s="621"/>
      <c r="Z10" s="621"/>
      <c r="AA10" s="621"/>
      <c r="AB10" s="882">
        <v>1.0</v>
      </c>
      <c r="AC10" s="882" t="s">
        <v>55</v>
      </c>
      <c r="AD10" s="841" t="s">
        <v>5263</v>
      </c>
      <c r="AE10" s="708" t="s">
        <v>19356</v>
      </c>
      <c r="AF10" s="623"/>
      <c r="AG10" s="623"/>
      <c r="AH10" s="633"/>
    </row>
    <row r="11" ht="15.75" customHeight="1">
      <c r="A11" s="621"/>
      <c r="B11" s="621"/>
      <c r="C11" s="621"/>
      <c r="D11" s="623" t="s">
        <v>19357</v>
      </c>
      <c r="E11" s="623" t="s">
        <v>252</v>
      </c>
      <c r="F11" s="623" t="s">
        <v>19358</v>
      </c>
      <c r="G11" s="623" t="s">
        <v>19359</v>
      </c>
      <c r="H11" s="664"/>
      <c r="I11" s="664"/>
      <c r="J11" s="793"/>
      <c r="K11" s="793"/>
      <c r="L11" s="621"/>
      <c r="M11" s="621"/>
      <c r="N11" s="621"/>
      <c r="O11" s="621"/>
      <c r="P11" s="621"/>
      <c r="Q11" s="621"/>
      <c r="R11" s="621"/>
      <c r="S11" s="621"/>
      <c r="T11" s="621"/>
      <c r="U11" s="621"/>
      <c r="V11" s="621"/>
      <c r="W11" s="621"/>
      <c r="X11" s="621"/>
      <c r="Y11" s="621"/>
      <c r="Z11" s="621"/>
      <c r="AA11" s="621"/>
      <c r="AB11" s="882">
        <v>1.0</v>
      </c>
      <c r="AC11" s="882" t="s">
        <v>55</v>
      </c>
      <c r="AD11" s="621" t="s">
        <v>429</v>
      </c>
      <c r="AE11" s="623"/>
      <c r="AF11" s="623"/>
      <c r="AG11" s="1013"/>
      <c r="AH11" s="642"/>
    </row>
    <row r="12" ht="15.75" customHeight="1">
      <c r="A12" s="621"/>
      <c r="B12" s="621"/>
      <c r="C12" s="621"/>
      <c r="D12" s="623" t="s">
        <v>19360</v>
      </c>
      <c r="E12" s="623" t="s">
        <v>19361</v>
      </c>
      <c r="F12" s="623" t="s">
        <v>19362</v>
      </c>
      <c r="G12" s="623" t="s">
        <v>19363</v>
      </c>
      <c r="H12" s="664"/>
      <c r="I12" s="664"/>
      <c r="J12" s="793"/>
      <c r="K12" s="793"/>
      <c r="L12" s="621"/>
      <c r="M12" s="621"/>
      <c r="N12" s="621"/>
      <c r="O12" s="621"/>
      <c r="P12" s="621"/>
      <c r="Q12" s="621"/>
      <c r="R12" s="621"/>
      <c r="S12" s="621"/>
      <c r="T12" s="621"/>
      <c r="U12" s="621"/>
      <c r="V12" s="621"/>
      <c r="W12" s="621"/>
      <c r="X12" s="621"/>
      <c r="Y12" s="621"/>
      <c r="Z12" s="621"/>
      <c r="AA12" s="621"/>
      <c r="AB12" s="882">
        <v>1.0</v>
      </c>
      <c r="AC12" s="882" t="s">
        <v>55</v>
      </c>
      <c r="AD12" s="621" t="s">
        <v>429</v>
      </c>
      <c r="AE12" s="708" t="s">
        <v>19364</v>
      </c>
      <c r="AF12" s="623"/>
      <c r="AG12" s="623"/>
      <c r="AH12" s="642"/>
    </row>
    <row r="13" ht="15.75" customHeight="1">
      <c r="A13" s="621"/>
      <c r="B13" s="623" t="s">
        <v>2671</v>
      </c>
      <c r="C13" s="621"/>
      <c r="D13" s="621"/>
      <c r="E13" s="621"/>
      <c r="F13" s="621"/>
      <c r="G13" s="621"/>
      <c r="H13" s="816" t="s">
        <v>94</v>
      </c>
      <c r="I13" s="816" t="s">
        <v>94</v>
      </c>
      <c r="J13" s="795"/>
      <c r="K13" s="795"/>
      <c r="L13" s="621"/>
      <c r="M13" s="621"/>
      <c r="N13" s="621"/>
      <c r="O13" s="621"/>
      <c r="P13" s="621"/>
      <c r="Q13" s="621"/>
      <c r="R13" s="621"/>
      <c r="S13" s="621"/>
      <c r="T13" s="621"/>
      <c r="U13" s="621"/>
      <c r="V13" s="621"/>
      <c r="W13" s="621"/>
      <c r="X13" s="621"/>
      <c r="Y13" s="621"/>
      <c r="Z13" s="621"/>
      <c r="AA13" s="621"/>
      <c r="AB13" s="882" t="s">
        <v>94</v>
      </c>
      <c r="AC13" s="882" t="s">
        <v>55</v>
      </c>
      <c r="AD13" s="621" t="s">
        <v>433</v>
      </c>
      <c r="AE13" s="623"/>
      <c r="AF13" s="623"/>
      <c r="AG13" s="623"/>
      <c r="AH13" s="642"/>
    </row>
    <row r="14" ht="15.75" customHeight="1">
      <c r="A14" s="621"/>
      <c r="B14" s="621"/>
      <c r="C14" s="623" t="s">
        <v>2097</v>
      </c>
      <c r="D14" s="621"/>
      <c r="E14" s="621"/>
      <c r="F14" s="623" t="s">
        <v>19365</v>
      </c>
      <c r="G14" s="643" t="s">
        <v>19366</v>
      </c>
      <c r="H14" s="664"/>
      <c r="I14" s="664"/>
      <c r="J14" s="793"/>
      <c r="K14" s="793"/>
      <c r="L14" s="621"/>
      <c r="M14" s="621"/>
      <c r="N14" s="621"/>
      <c r="O14" s="621"/>
      <c r="P14" s="621"/>
      <c r="Q14" s="621"/>
      <c r="R14" s="621"/>
      <c r="S14" s="621"/>
      <c r="T14" s="621"/>
      <c r="U14" s="621"/>
      <c r="V14" s="621"/>
      <c r="W14" s="621"/>
      <c r="X14" s="621"/>
      <c r="Y14" s="621"/>
      <c r="Z14" s="621"/>
      <c r="AA14" s="621"/>
      <c r="AB14" s="882">
        <v>1.0</v>
      </c>
      <c r="AC14" s="882" t="s">
        <v>55</v>
      </c>
      <c r="AD14" s="841" t="s">
        <v>437</v>
      </c>
      <c r="AE14" s="623"/>
      <c r="AF14" s="643"/>
      <c r="AG14" s="732" t="s">
        <v>19367</v>
      </c>
      <c r="AH14" s="642"/>
    </row>
    <row r="15" ht="15.75" customHeight="1">
      <c r="A15" s="621"/>
      <c r="B15" s="623" t="s">
        <v>3519</v>
      </c>
      <c r="C15" s="621"/>
      <c r="D15" s="621"/>
      <c r="E15" s="621"/>
      <c r="F15" s="621"/>
      <c r="G15" s="621"/>
      <c r="H15" s="816" t="s">
        <v>94</v>
      </c>
      <c r="I15" s="816" t="s">
        <v>94</v>
      </c>
      <c r="J15" s="795"/>
      <c r="K15" s="795"/>
      <c r="L15" s="621"/>
      <c r="M15" s="621"/>
      <c r="N15" s="621"/>
      <c r="O15" s="621"/>
      <c r="P15" s="621"/>
      <c r="Q15" s="621"/>
      <c r="R15" s="621"/>
      <c r="S15" s="621"/>
      <c r="T15" s="621"/>
      <c r="U15" s="621"/>
      <c r="V15" s="621"/>
      <c r="W15" s="621"/>
      <c r="X15" s="621"/>
      <c r="Y15" s="621"/>
      <c r="Z15" s="621"/>
      <c r="AA15" s="621"/>
      <c r="AB15" s="882" t="s">
        <v>94</v>
      </c>
      <c r="AC15" s="882" t="s">
        <v>55</v>
      </c>
      <c r="AD15" s="2749" t="s">
        <v>4462</v>
      </c>
      <c r="AE15" s="623"/>
      <c r="AF15" s="623"/>
      <c r="AG15" s="3238"/>
      <c r="AH15" s="642"/>
    </row>
    <row r="16" ht="15.75" customHeight="1">
      <c r="A16" s="621"/>
      <c r="B16" s="621"/>
      <c r="C16" s="623" t="s">
        <v>2097</v>
      </c>
      <c r="D16" s="621"/>
      <c r="E16" s="621"/>
      <c r="F16" s="623" t="s">
        <v>19368</v>
      </c>
      <c r="G16" s="643" t="s">
        <v>19366</v>
      </c>
      <c r="H16" s="664"/>
      <c r="I16" s="664"/>
      <c r="J16" s="793"/>
      <c r="K16" s="793"/>
      <c r="L16" s="621"/>
      <c r="M16" s="621"/>
      <c r="N16" s="621"/>
      <c r="O16" s="621"/>
      <c r="P16" s="621"/>
      <c r="Q16" s="621"/>
      <c r="R16" s="621"/>
      <c r="S16" s="621"/>
      <c r="T16" s="621"/>
      <c r="U16" s="621"/>
      <c r="V16" s="621"/>
      <c r="W16" s="621"/>
      <c r="X16" s="621"/>
      <c r="Y16" s="621"/>
      <c r="Z16" s="621"/>
      <c r="AA16" s="621"/>
      <c r="AB16" s="882">
        <v>1.0</v>
      </c>
      <c r="AC16" s="882" t="s">
        <v>55</v>
      </c>
      <c r="AD16" s="841" t="s">
        <v>437</v>
      </c>
      <c r="AE16" s="623"/>
      <c r="AF16" s="643"/>
      <c r="AG16" s="732" t="s">
        <v>19367</v>
      </c>
      <c r="AH16" s="642"/>
    </row>
    <row r="17" ht="15.75" customHeight="1">
      <c r="A17" s="3239" t="s">
        <v>19369</v>
      </c>
      <c r="B17" s="3240"/>
      <c r="C17" s="3240"/>
      <c r="D17" s="3240"/>
      <c r="E17" s="3240"/>
      <c r="F17" s="3240"/>
      <c r="G17" s="3240"/>
      <c r="H17" s="816" t="s">
        <v>94</v>
      </c>
      <c r="I17" s="816" t="s">
        <v>94</v>
      </c>
      <c r="J17" s="795"/>
      <c r="K17" s="795"/>
      <c r="L17" s="621"/>
      <c r="M17" s="621"/>
      <c r="N17" s="621"/>
      <c r="O17" s="621"/>
      <c r="P17" s="621"/>
      <c r="Q17" s="621"/>
      <c r="R17" s="621"/>
      <c r="S17" s="621"/>
      <c r="T17" s="621"/>
      <c r="U17" s="621"/>
      <c r="V17" s="621"/>
      <c r="W17" s="621"/>
      <c r="X17" s="621"/>
      <c r="Y17" s="621"/>
      <c r="Z17" s="621"/>
      <c r="AA17" s="621"/>
      <c r="AB17" s="882" t="s">
        <v>94</v>
      </c>
      <c r="AC17" s="882" t="s">
        <v>55</v>
      </c>
      <c r="AD17" s="621" t="s">
        <v>433</v>
      </c>
      <c r="AE17" s="623"/>
      <c r="AF17" s="623"/>
      <c r="AG17" s="623"/>
      <c r="AH17" s="642"/>
    </row>
    <row r="18" ht="15.75" customHeight="1">
      <c r="A18" s="623" t="s">
        <v>19370</v>
      </c>
      <c r="B18" s="621"/>
      <c r="C18" s="621"/>
      <c r="D18" s="621"/>
      <c r="E18" s="621"/>
      <c r="F18" s="621"/>
      <c r="G18" s="621"/>
      <c r="H18" s="816" t="s">
        <v>94</v>
      </c>
      <c r="I18" s="816" t="s">
        <v>94</v>
      </c>
      <c r="J18" s="795"/>
      <c r="K18" s="795"/>
      <c r="L18" s="621"/>
      <c r="M18" s="621"/>
      <c r="N18" s="621"/>
      <c r="O18" s="621"/>
      <c r="P18" s="621"/>
      <c r="Q18" s="621"/>
      <c r="R18" s="621"/>
      <c r="S18" s="621"/>
      <c r="T18" s="621"/>
      <c r="U18" s="621"/>
      <c r="V18" s="621"/>
      <c r="W18" s="621"/>
      <c r="X18" s="621"/>
      <c r="Y18" s="621"/>
      <c r="Z18" s="621"/>
      <c r="AA18" s="621"/>
      <c r="AB18" s="882" t="s">
        <v>94</v>
      </c>
      <c r="AC18" s="882" t="s">
        <v>55</v>
      </c>
      <c r="AD18" s="621" t="s">
        <v>433</v>
      </c>
      <c r="AE18" s="623"/>
      <c r="AF18" s="623"/>
      <c r="AG18" s="623"/>
      <c r="AH18" s="642"/>
    </row>
    <row r="19" ht="15.75" customHeight="1">
      <c r="A19" s="621"/>
      <c r="B19" s="623" t="s">
        <v>19371</v>
      </c>
      <c r="C19" s="621"/>
      <c r="D19" s="621"/>
      <c r="E19" s="621"/>
      <c r="F19" s="621"/>
      <c r="G19" s="621"/>
      <c r="H19" s="816" t="s">
        <v>94</v>
      </c>
      <c r="I19" s="816" t="s">
        <v>94</v>
      </c>
      <c r="J19" s="795"/>
      <c r="K19" s="795"/>
      <c r="L19" s="621"/>
      <c r="M19" s="621"/>
      <c r="N19" s="621"/>
      <c r="O19" s="621"/>
      <c r="P19" s="621"/>
      <c r="Q19" s="621"/>
      <c r="R19" s="621"/>
      <c r="S19" s="621"/>
      <c r="T19" s="621"/>
      <c r="U19" s="621"/>
      <c r="V19" s="621"/>
      <c r="W19" s="621"/>
      <c r="X19" s="621"/>
      <c r="Y19" s="621"/>
      <c r="Z19" s="621"/>
      <c r="AA19" s="621"/>
      <c r="AB19" s="882" t="s">
        <v>94</v>
      </c>
      <c r="AC19" s="882" t="s">
        <v>55</v>
      </c>
      <c r="AD19" s="621" t="s">
        <v>433</v>
      </c>
      <c r="AE19" s="623"/>
      <c r="AF19" s="623"/>
      <c r="AG19" s="623"/>
      <c r="AH19" s="642"/>
    </row>
    <row r="20" ht="15.75" customHeight="1">
      <c r="A20" s="621"/>
      <c r="B20" s="621"/>
      <c r="C20" s="623" t="s">
        <v>5311</v>
      </c>
      <c r="D20" s="621"/>
      <c r="E20" s="621"/>
      <c r="F20" s="623" t="s">
        <v>19372</v>
      </c>
      <c r="G20" s="623" t="s">
        <v>19373</v>
      </c>
      <c r="H20" s="664"/>
      <c r="I20" s="664"/>
      <c r="J20" s="793"/>
      <c r="K20" s="793"/>
      <c r="L20" s="621"/>
      <c r="M20" s="621"/>
      <c r="N20" s="621"/>
      <c r="O20" s="621"/>
      <c r="P20" s="621"/>
      <c r="Q20" s="621"/>
      <c r="R20" s="621"/>
      <c r="S20" s="621"/>
      <c r="T20" s="621"/>
      <c r="U20" s="621"/>
      <c r="V20" s="621"/>
      <c r="W20" s="621"/>
      <c r="X20" s="621"/>
      <c r="Y20" s="621"/>
      <c r="Z20" s="621"/>
      <c r="AA20" s="621"/>
      <c r="AB20" s="882">
        <v>1.0</v>
      </c>
      <c r="AC20" s="882" t="s">
        <v>55</v>
      </c>
      <c r="AD20" s="621" t="s">
        <v>433</v>
      </c>
      <c r="AE20" s="623"/>
      <c r="AF20" s="623"/>
      <c r="AG20" s="623"/>
      <c r="AH20" s="642"/>
    </row>
    <row r="21" ht="15.75" customHeight="1">
      <c r="A21" s="621"/>
      <c r="B21" s="621"/>
      <c r="C21" s="623" t="s">
        <v>19357</v>
      </c>
      <c r="D21" s="621"/>
      <c r="E21" s="621"/>
      <c r="F21" s="623" t="s">
        <v>19374</v>
      </c>
      <c r="G21" s="623" t="s">
        <v>19375</v>
      </c>
      <c r="H21" s="664"/>
      <c r="I21" s="664"/>
      <c r="J21" s="793"/>
      <c r="K21" s="793"/>
      <c r="L21" s="621"/>
      <c r="M21" s="621"/>
      <c r="N21" s="621"/>
      <c r="O21" s="621"/>
      <c r="P21" s="621"/>
      <c r="Q21" s="621"/>
      <c r="R21" s="621"/>
      <c r="S21" s="621"/>
      <c r="T21" s="621"/>
      <c r="U21" s="621"/>
      <c r="V21" s="621"/>
      <c r="W21" s="621"/>
      <c r="X21" s="621"/>
      <c r="Y21" s="621"/>
      <c r="Z21" s="621"/>
      <c r="AA21" s="621"/>
      <c r="AB21" s="882">
        <v>1.0</v>
      </c>
      <c r="AC21" s="882" t="s">
        <v>55</v>
      </c>
      <c r="AD21" s="621" t="s">
        <v>433</v>
      </c>
      <c r="AE21" s="710"/>
      <c r="AF21" s="623"/>
      <c r="AG21" s="623"/>
      <c r="AH21" s="642"/>
    </row>
    <row r="22" ht="15.75" customHeight="1">
      <c r="A22" s="621"/>
      <c r="B22" s="621"/>
      <c r="C22" s="623" t="s">
        <v>8723</v>
      </c>
      <c r="D22" s="621"/>
      <c r="E22" s="621"/>
      <c r="F22" s="623" t="s">
        <v>19376</v>
      </c>
      <c r="G22" s="623" t="s">
        <v>19377</v>
      </c>
      <c r="H22" s="664"/>
      <c r="I22" s="664"/>
      <c r="J22" s="793"/>
      <c r="K22" s="793"/>
      <c r="L22" s="621"/>
      <c r="M22" s="621"/>
      <c r="N22" s="621"/>
      <c r="O22" s="621"/>
      <c r="P22" s="621"/>
      <c r="Q22" s="621"/>
      <c r="R22" s="621"/>
      <c r="S22" s="621"/>
      <c r="T22" s="621"/>
      <c r="U22" s="621"/>
      <c r="V22" s="621"/>
      <c r="W22" s="621"/>
      <c r="X22" s="621"/>
      <c r="Y22" s="621"/>
      <c r="Z22" s="621"/>
      <c r="AA22" s="621"/>
      <c r="AB22" s="882">
        <v>1.0</v>
      </c>
      <c r="AC22" s="882" t="s">
        <v>55</v>
      </c>
      <c r="AD22" s="621" t="s">
        <v>433</v>
      </c>
      <c r="AE22" s="623"/>
      <c r="AF22" s="623"/>
      <c r="AG22" s="623"/>
      <c r="AH22" s="623"/>
    </row>
    <row r="23" ht="15.75" customHeight="1">
      <c r="A23" s="623" t="s">
        <v>19378</v>
      </c>
      <c r="B23" s="621"/>
      <c r="C23" s="621"/>
      <c r="D23" s="621"/>
      <c r="E23" s="621"/>
      <c r="F23" s="621"/>
      <c r="G23" s="621"/>
      <c r="H23" s="816" t="s">
        <v>94</v>
      </c>
      <c r="I23" s="816" t="s">
        <v>94</v>
      </c>
      <c r="J23" s="795"/>
      <c r="K23" s="795"/>
      <c r="L23" s="621"/>
      <c r="M23" s="621"/>
      <c r="N23" s="621"/>
      <c r="O23" s="621"/>
      <c r="P23" s="621"/>
      <c r="Q23" s="621"/>
      <c r="R23" s="621"/>
      <c r="S23" s="621"/>
      <c r="T23" s="621"/>
      <c r="U23" s="621"/>
      <c r="V23" s="621"/>
      <c r="W23" s="621"/>
      <c r="X23" s="621"/>
      <c r="Y23" s="621"/>
      <c r="Z23" s="621"/>
      <c r="AA23" s="621"/>
      <c r="AB23" s="882" t="s">
        <v>94</v>
      </c>
      <c r="AC23" s="882" t="s">
        <v>55</v>
      </c>
      <c r="AD23" s="621" t="s">
        <v>433</v>
      </c>
      <c r="AE23" s="623"/>
      <c r="AF23" s="623"/>
      <c r="AG23" s="623"/>
      <c r="AH23" s="623"/>
    </row>
    <row r="24" ht="15.75" customHeight="1">
      <c r="A24" s="621"/>
      <c r="B24" s="623" t="s">
        <v>19379</v>
      </c>
      <c r="C24" s="621"/>
      <c r="D24" s="621"/>
      <c r="E24" s="621"/>
      <c r="F24" s="623" t="s">
        <v>19380</v>
      </c>
      <c r="G24" s="623" t="s">
        <v>19381</v>
      </c>
      <c r="H24" s="664"/>
      <c r="I24" s="664"/>
      <c r="J24" s="793"/>
      <c r="K24" s="793"/>
      <c r="L24" s="621"/>
      <c r="M24" s="621"/>
      <c r="N24" s="621"/>
      <c r="O24" s="621"/>
      <c r="P24" s="621"/>
      <c r="Q24" s="621"/>
      <c r="R24" s="621"/>
      <c r="S24" s="621"/>
      <c r="T24" s="621"/>
      <c r="U24" s="621"/>
      <c r="V24" s="621"/>
      <c r="W24" s="621"/>
      <c r="X24" s="621"/>
      <c r="Y24" s="621"/>
      <c r="Z24" s="621"/>
      <c r="AA24" s="621"/>
      <c r="AB24" s="882">
        <v>1.0</v>
      </c>
      <c r="AC24" s="882" t="s">
        <v>55</v>
      </c>
      <c r="AD24" s="621" t="s">
        <v>3948</v>
      </c>
      <c r="AE24" s="623"/>
      <c r="AF24" s="623"/>
      <c r="AG24" s="623"/>
      <c r="AH24" s="623"/>
    </row>
    <row r="25" ht="15.75" customHeight="1">
      <c r="A25" s="621"/>
      <c r="B25" s="623" t="s">
        <v>19382</v>
      </c>
      <c r="C25" s="621"/>
      <c r="D25" s="621"/>
      <c r="E25" s="621"/>
      <c r="F25" s="623" t="s">
        <v>19383</v>
      </c>
      <c r="G25" s="623" t="s">
        <v>19384</v>
      </c>
      <c r="H25" s="664"/>
      <c r="I25" s="664"/>
      <c r="J25" s="793"/>
      <c r="K25" s="793"/>
      <c r="L25" s="621"/>
      <c r="M25" s="621"/>
      <c r="N25" s="621"/>
      <c r="O25" s="621"/>
      <c r="P25" s="621"/>
      <c r="Q25" s="621"/>
      <c r="R25" s="621"/>
      <c r="S25" s="621"/>
      <c r="T25" s="621"/>
      <c r="U25" s="621"/>
      <c r="V25" s="621"/>
      <c r="W25" s="621"/>
      <c r="X25" s="621"/>
      <c r="Y25" s="621"/>
      <c r="Z25" s="621"/>
      <c r="AA25" s="621"/>
      <c r="AB25" s="882">
        <v>1.0</v>
      </c>
      <c r="AC25" s="882" t="s">
        <v>55</v>
      </c>
      <c r="AD25" s="621" t="s">
        <v>2262</v>
      </c>
      <c r="AE25" s="623"/>
      <c r="AF25" s="623"/>
      <c r="AG25" s="623"/>
      <c r="AH25" s="623"/>
    </row>
    <row r="26" ht="15.75" customHeight="1">
      <c r="A26" s="3098" t="s">
        <v>5311</v>
      </c>
      <c r="B26" s="2840"/>
      <c r="C26" s="2840"/>
      <c r="D26" s="2840"/>
      <c r="E26" s="2840"/>
      <c r="F26" s="2840"/>
      <c r="G26" s="2840"/>
      <c r="H26" s="816" t="s">
        <v>94</v>
      </c>
      <c r="I26" s="816" t="s">
        <v>94</v>
      </c>
      <c r="J26" s="795"/>
      <c r="K26" s="795"/>
      <c r="L26" s="621"/>
      <c r="M26" s="621"/>
      <c r="N26" s="621"/>
      <c r="O26" s="621"/>
      <c r="P26" s="621"/>
      <c r="Q26" s="621"/>
      <c r="R26" s="621"/>
      <c r="S26" s="621"/>
      <c r="T26" s="621"/>
      <c r="U26" s="621"/>
      <c r="V26" s="621"/>
      <c r="W26" s="621"/>
      <c r="X26" s="621"/>
      <c r="Y26" s="621"/>
      <c r="Z26" s="621"/>
      <c r="AA26" s="621"/>
      <c r="AB26" s="795" t="s">
        <v>94</v>
      </c>
      <c r="AC26" s="882" t="s">
        <v>55</v>
      </c>
      <c r="AD26" s="621" t="s">
        <v>433</v>
      </c>
      <c r="AE26" s="623"/>
      <c r="AF26" s="623"/>
      <c r="AG26" s="623"/>
      <c r="AH26" s="642"/>
    </row>
    <row r="27" ht="15.75" customHeight="1">
      <c r="A27" s="623" t="s">
        <v>1796</v>
      </c>
      <c r="B27" s="621"/>
      <c r="C27" s="621"/>
      <c r="D27" s="621"/>
      <c r="E27" s="621"/>
      <c r="F27" s="621"/>
      <c r="G27" s="621"/>
      <c r="H27" s="816" t="s">
        <v>94</v>
      </c>
      <c r="I27" s="816" t="s">
        <v>94</v>
      </c>
      <c r="J27" s="795"/>
      <c r="K27" s="795"/>
      <c r="L27" s="621"/>
      <c r="M27" s="621"/>
      <c r="N27" s="621"/>
      <c r="O27" s="621"/>
      <c r="P27" s="621"/>
      <c r="Q27" s="621"/>
      <c r="R27" s="621"/>
      <c r="S27" s="621"/>
      <c r="T27" s="621"/>
      <c r="U27" s="621"/>
      <c r="V27" s="621"/>
      <c r="W27" s="621"/>
      <c r="X27" s="621"/>
      <c r="Y27" s="621"/>
      <c r="Z27" s="621"/>
      <c r="AA27" s="621"/>
      <c r="AB27" s="795" t="s">
        <v>94</v>
      </c>
      <c r="AC27" s="882" t="s">
        <v>55</v>
      </c>
      <c r="AD27" s="621" t="s">
        <v>433</v>
      </c>
      <c r="AE27" s="623"/>
      <c r="AF27" s="623"/>
      <c r="AG27" s="623"/>
      <c r="AH27" s="623"/>
    </row>
    <row r="28" ht="15.75" customHeight="1">
      <c r="A28" s="621"/>
      <c r="B28" s="623" t="s">
        <v>4279</v>
      </c>
      <c r="C28" s="621"/>
      <c r="D28" s="621"/>
      <c r="E28" s="621"/>
      <c r="F28" s="623" t="s">
        <v>19385</v>
      </c>
      <c r="G28" s="623" t="s">
        <v>19386</v>
      </c>
      <c r="H28" s="664"/>
      <c r="I28" s="664"/>
      <c r="J28" s="793"/>
      <c r="K28" s="793"/>
      <c r="L28" s="621"/>
      <c r="M28" s="621"/>
      <c r="N28" s="621"/>
      <c r="O28" s="621"/>
      <c r="P28" s="621"/>
      <c r="Q28" s="621"/>
      <c r="R28" s="621"/>
      <c r="S28" s="621"/>
      <c r="T28" s="621"/>
      <c r="U28" s="621"/>
      <c r="V28" s="621"/>
      <c r="W28" s="621"/>
      <c r="X28" s="621"/>
      <c r="Y28" s="621"/>
      <c r="Z28" s="621"/>
      <c r="AA28" s="621"/>
      <c r="AB28" s="795">
        <v>1.0</v>
      </c>
      <c r="AC28" s="882" t="s">
        <v>55</v>
      </c>
      <c r="AD28" s="621" t="s">
        <v>470</v>
      </c>
      <c r="AE28" s="623"/>
      <c r="AF28" s="623" t="s">
        <v>19387</v>
      </c>
      <c r="AG28" s="623"/>
      <c r="AH28" s="623"/>
    </row>
    <row r="29" ht="15.75" customHeight="1">
      <c r="A29" s="623" t="s">
        <v>14834</v>
      </c>
      <c r="B29" s="621"/>
      <c r="C29" s="621"/>
      <c r="D29" s="621"/>
      <c r="E29" s="621"/>
      <c r="F29" s="621"/>
      <c r="G29" s="621"/>
      <c r="H29" s="816" t="s">
        <v>94</v>
      </c>
      <c r="I29" s="816" t="s">
        <v>94</v>
      </c>
      <c r="J29" s="795"/>
      <c r="K29" s="795"/>
      <c r="L29" s="621"/>
      <c r="M29" s="621"/>
      <c r="N29" s="621"/>
      <c r="O29" s="621"/>
      <c r="P29" s="621"/>
      <c r="Q29" s="621"/>
      <c r="R29" s="621"/>
      <c r="S29" s="621"/>
      <c r="T29" s="621"/>
      <c r="U29" s="621"/>
      <c r="V29" s="621"/>
      <c r="W29" s="621"/>
      <c r="X29" s="621"/>
      <c r="Y29" s="621"/>
      <c r="Z29" s="621"/>
      <c r="AA29" s="621"/>
      <c r="AB29" s="795" t="s">
        <v>94</v>
      </c>
      <c r="AC29" s="882" t="s">
        <v>55</v>
      </c>
      <c r="AD29" s="621" t="s">
        <v>433</v>
      </c>
      <c r="AE29" s="623"/>
      <c r="AF29" s="623"/>
      <c r="AG29" s="623"/>
      <c r="AH29" s="623"/>
    </row>
    <row r="30" ht="15.75" customHeight="1">
      <c r="A30" s="621"/>
      <c r="B30" s="623" t="s">
        <v>14445</v>
      </c>
      <c r="C30" s="621"/>
      <c r="D30" s="621"/>
      <c r="E30" s="621"/>
      <c r="F30" s="621"/>
      <c r="G30" s="621"/>
      <c r="H30" s="816" t="s">
        <v>94</v>
      </c>
      <c r="I30" s="816" t="s">
        <v>94</v>
      </c>
      <c r="J30" s="795"/>
      <c r="K30" s="795"/>
      <c r="L30" s="621"/>
      <c r="M30" s="621"/>
      <c r="N30" s="621"/>
      <c r="O30" s="621"/>
      <c r="P30" s="621"/>
      <c r="Q30" s="621"/>
      <c r="R30" s="621"/>
      <c r="S30" s="621"/>
      <c r="T30" s="621"/>
      <c r="U30" s="621"/>
      <c r="V30" s="621"/>
      <c r="W30" s="621"/>
      <c r="X30" s="621"/>
      <c r="Y30" s="621"/>
      <c r="Z30" s="621"/>
      <c r="AA30" s="621"/>
      <c r="AB30" s="795" t="s">
        <v>94</v>
      </c>
      <c r="AC30" s="882" t="s">
        <v>55</v>
      </c>
      <c r="AD30" s="621" t="s">
        <v>433</v>
      </c>
      <c r="AE30" s="623"/>
      <c r="AF30" s="623"/>
      <c r="AG30" s="623"/>
      <c r="AH30" s="623"/>
    </row>
    <row r="31" ht="15.75" customHeight="1">
      <c r="A31" s="621"/>
      <c r="B31" s="621"/>
      <c r="C31" s="623" t="s">
        <v>19388</v>
      </c>
      <c r="D31" s="621"/>
      <c r="E31" s="621"/>
      <c r="F31" s="623" t="s">
        <v>19389</v>
      </c>
      <c r="G31" s="643" t="s">
        <v>19390</v>
      </c>
      <c r="H31" s="664"/>
      <c r="I31" s="664"/>
      <c r="J31" s="793"/>
      <c r="K31" s="793"/>
      <c r="L31" s="621"/>
      <c r="M31" s="621"/>
      <c r="N31" s="621"/>
      <c r="O31" s="621"/>
      <c r="P31" s="621"/>
      <c r="Q31" s="621"/>
      <c r="R31" s="621"/>
      <c r="S31" s="621"/>
      <c r="T31" s="621"/>
      <c r="U31" s="621"/>
      <c r="V31" s="621"/>
      <c r="W31" s="621"/>
      <c r="X31" s="621"/>
      <c r="Y31" s="621"/>
      <c r="Z31" s="621"/>
      <c r="AA31" s="621"/>
      <c r="AB31" s="795">
        <v>1.0</v>
      </c>
      <c r="AC31" s="795" t="s">
        <v>55</v>
      </c>
      <c r="AD31" s="841" t="s">
        <v>361</v>
      </c>
      <c r="AE31" s="643"/>
      <c r="AF31" s="623"/>
      <c r="AG31" s="643"/>
      <c r="AH31" s="623"/>
    </row>
    <row r="32" ht="15.75" customHeight="1">
      <c r="A32" s="621"/>
      <c r="B32" s="621"/>
      <c r="C32" s="623" t="s">
        <v>14843</v>
      </c>
      <c r="D32" s="621"/>
      <c r="E32" s="621"/>
      <c r="F32" s="623" t="s">
        <v>19391</v>
      </c>
      <c r="G32" s="623" t="s">
        <v>19392</v>
      </c>
      <c r="H32" s="664"/>
      <c r="I32" s="664"/>
      <c r="J32" s="793"/>
      <c r="K32" s="793"/>
      <c r="L32" s="621"/>
      <c r="M32" s="621"/>
      <c r="N32" s="621"/>
      <c r="O32" s="621"/>
      <c r="P32" s="621"/>
      <c r="Q32" s="621"/>
      <c r="R32" s="621"/>
      <c r="S32" s="621"/>
      <c r="T32" s="621"/>
      <c r="U32" s="621"/>
      <c r="V32" s="621"/>
      <c r="W32" s="621"/>
      <c r="X32" s="621"/>
      <c r="Y32" s="621"/>
      <c r="Z32" s="621"/>
      <c r="AA32" s="621"/>
      <c r="AB32" s="795">
        <v>1.0</v>
      </c>
      <c r="AC32" s="795" t="s">
        <v>55</v>
      </c>
      <c r="AD32" s="621" t="s">
        <v>433</v>
      </c>
      <c r="AE32" s="710"/>
      <c r="AF32" s="3241"/>
      <c r="AG32" s="623"/>
      <c r="AH32" s="623"/>
    </row>
    <row r="33" ht="15.75" customHeight="1">
      <c r="A33" s="621"/>
      <c r="B33" s="623" t="s">
        <v>19393</v>
      </c>
      <c r="C33" s="621"/>
      <c r="D33" s="621"/>
      <c r="E33" s="621"/>
      <c r="F33" s="623" t="s">
        <v>19394</v>
      </c>
      <c r="G33" s="623" t="s">
        <v>19395</v>
      </c>
      <c r="H33" s="664"/>
      <c r="I33" s="664"/>
      <c r="J33" s="793"/>
      <c r="K33" s="793"/>
      <c r="L33" s="621"/>
      <c r="M33" s="621"/>
      <c r="N33" s="621"/>
      <c r="O33" s="621"/>
      <c r="P33" s="621"/>
      <c r="Q33" s="621"/>
      <c r="R33" s="621"/>
      <c r="S33" s="621"/>
      <c r="T33" s="621"/>
      <c r="U33" s="621"/>
      <c r="V33" s="621"/>
      <c r="W33" s="621"/>
      <c r="X33" s="621"/>
      <c r="Y33" s="621"/>
      <c r="Z33" s="621"/>
      <c r="AA33" s="621"/>
      <c r="AB33" s="795">
        <v>1.0</v>
      </c>
      <c r="AC33" s="795" t="s">
        <v>55</v>
      </c>
      <c r="AD33" s="621" t="s">
        <v>433</v>
      </c>
      <c r="AE33" s="623"/>
      <c r="AF33" s="623" t="s">
        <v>19396</v>
      </c>
      <c r="AG33" s="623"/>
      <c r="AH33" s="623"/>
    </row>
    <row r="34" ht="15.75" customHeight="1">
      <c r="A34" s="621"/>
      <c r="B34" s="623" t="s">
        <v>19397</v>
      </c>
      <c r="C34" s="621"/>
      <c r="D34" s="621"/>
      <c r="E34" s="621"/>
      <c r="F34" s="623" t="s">
        <v>19398</v>
      </c>
      <c r="G34" s="623" t="s">
        <v>19399</v>
      </c>
      <c r="H34" s="664"/>
      <c r="I34" s="664"/>
      <c r="J34" s="793"/>
      <c r="K34" s="793"/>
      <c r="L34" s="621"/>
      <c r="M34" s="621"/>
      <c r="N34" s="621"/>
      <c r="O34" s="621"/>
      <c r="P34" s="621"/>
      <c r="Q34" s="621"/>
      <c r="R34" s="621"/>
      <c r="S34" s="621"/>
      <c r="T34" s="621"/>
      <c r="U34" s="621"/>
      <c r="V34" s="621"/>
      <c r="W34" s="621"/>
      <c r="X34" s="621"/>
      <c r="Y34" s="621"/>
      <c r="Z34" s="621"/>
      <c r="AA34" s="621"/>
      <c r="AB34" s="795">
        <v>1.0</v>
      </c>
      <c r="AC34" s="795" t="s">
        <v>55</v>
      </c>
      <c r="AD34" s="621" t="s">
        <v>429</v>
      </c>
      <c r="AE34" s="623"/>
      <c r="AF34" s="623"/>
      <c r="AG34" s="1013"/>
      <c r="AH34" s="623"/>
    </row>
    <row r="35" ht="15.75" customHeight="1">
      <c r="A35" s="3098" t="s">
        <v>19400</v>
      </c>
      <c r="B35" s="2840"/>
      <c r="C35" s="2840"/>
      <c r="D35" s="2840"/>
      <c r="E35" s="2840"/>
      <c r="F35" s="2840"/>
      <c r="G35" s="2840"/>
      <c r="H35" s="816" t="s">
        <v>94</v>
      </c>
      <c r="I35" s="816" t="s">
        <v>94</v>
      </c>
      <c r="J35" s="795"/>
      <c r="K35" s="795"/>
      <c r="L35" s="621"/>
      <c r="M35" s="621"/>
      <c r="N35" s="621"/>
      <c r="O35" s="621"/>
      <c r="P35" s="621"/>
      <c r="Q35" s="621"/>
      <c r="R35" s="621"/>
      <c r="S35" s="621"/>
      <c r="T35" s="621"/>
      <c r="U35" s="621"/>
      <c r="V35" s="621"/>
      <c r="W35" s="621"/>
      <c r="X35" s="621"/>
      <c r="Y35" s="621"/>
      <c r="Z35" s="621"/>
      <c r="AA35" s="621"/>
      <c r="AB35" s="795" t="s">
        <v>94</v>
      </c>
      <c r="AC35" s="795" t="s">
        <v>55</v>
      </c>
      <c r="AD35" s="621" t="s">
        <v>433</v>
      </c>
      <c r="AE35" s="623"/>
      <c r="AF35" s="623"/>
      <c r="AG35" s="623"/>
      <c r="AH35" s="623"/>
    </row>
    <row r="36" ht="15.75" customHeight="1">
      <c r="A36" s="623" t="s">
        <v>19401</v>
      </c>
      <c r="B36" s="621"/>
      <c r="C36" s="621"/>
      <c r="D36" s="621"/>
      <c r="E36" s="621"/>
      <c r="F36" s="621"/>
      <c r="G36" s="621"/>
      <c r="H36" s="816" t="s">
        <v>94</v>
      </c>
      <c r="I36" s="816" t="s">
        <v>94</v>
      </c>
      <c r="J36" s="795"/>
      <c r="K36" s="795"/>
      <c r="L36" s="621"/>
      <c r="M36" s="621"/>
      <c r="N36" s="621"/>
      <c r="O36" s="621"/>
      <c r="P36" s="621"/>
      <c r="Q36" s="621"/>
      <c r="R36" s="621"/>
      <c r="S36" s="621"/>
      <c r="T36" s="621"/>
      <c r="U36" s="621"/>
      <c r="V36" s="621"/>
      <c r="W36" s="621"/>
      <c r="X36" s="621"/>
      <c r="Y36" s="621"/>
      <c r="Z36" s="621"/>
      <c r="AA36" s="621"/>
      <c r="AB36" s="795" t="s">
        <v>94</v>
      </c>
      <c r="AC36" s="795" t="s">
        <v>55</v>
      </c>
      <c r="AD36" s="621" t="s">
        <v>433</v>
      </c>
      <c r="AE36" s="623"/>
      <c r="AF36" s="623"/>
      <c r="AG36" s="623"/>
      <c r="AH36" s="623"/>
    </row>
    <row r="37" ht="15.75" customHeight="1">
      <c r="A37" s="621"/>
      <c r="B37" s="623" t="s">
        <v>19402</v>
      </c>
      <c r="C37" s="621"/>
      <c r="D37" s="621"/>
      <c r="E37" s="621"/>
      <c r="F37" s="623" t="s">
        <v>19403</v>
      </c>
      <c r="G37" s="623" t="s">
        <v>19404</v>
      </c>
      <c r="H37" s="664"/>
      <c r="I37" s="664"/>
      <c r="J37" s="793"/>
      <c r="K37" s="793"/>
      <c r="L37" s="621"/>
      <c r="M37" s="621"/>
      <c r="N37" s="621"/>
      <c r="O37" s="621"/>
      <c r="P37" s="621"/>
      <c r="Q37" s="621"/>
      <c r="R37" s="621"/>
      <c r="S37" s="621"/>
      <c r="T37" s="621"/>
      <c r="U37" s="621"/>
      <c r="V37" s="621"/>
      <c r="W37" s="621"/>
      <c r="X37" s="621"/>
      <c r="Y37" s="621"/>
      <c r="Z37" s="621"/>
      <c r="AA37" s="621"/>
      <c r="AB37" s="795">
        <v>1.0</v>
      </c>
      <c r="AC37" s="795" t="s">
        <v>55</v>
      </c>
      <c r="AD37" s="621" t="s">
        <v>2262</v>
      </c>
      <c r="AE37" s="623"/>
      <c r="AF37" s="623"/>
      <c r="AG37" s="623"/>
      <c r="AH37" s="623"/>
    </row>
    <row r="38" ht="15.75" customHeight="1">
      <c r="A38" s="623" t="s">
        <v>14829</v>
      </c>
      <c r="B38" s="621"/>
      <c r="C38" s="621"/>
      <c r="D38" s="621"/>
      <c r="E38" s="621"/>
      <c r="F38" s="621"/>
      <c r="G38" s="621"/>
      <c r="H38" s="816" t="s">
        <v>94</v>
      </c>
      <c r="I38" s="816" t="s">
        <v>94</v>
      </c>
      <c r="J38" s="795"/>
      <c r="K38" s="795"/>
      <c r="L38" s="621"/>
      <c r="M38" s="621"/>
      <c r="N38" s="621"/>
      <c r="O38" s="621"/>
      <c r="P38" s="621"/>
      <c r="Q38" s="621"/>
      <c r="R38" s="621"/>
      <c r="S38" s="621"/>
      <c r="T38" s="621"/>
      <c r="U38" s="621"/>
      <c r="V38" s="621"/>
      <c r="W38" s="621"/>
      <c r="X38" s="621"/>
      <c r="Y38" s="621"/>
      <c r="Z38" s="621"/>
      <c r="AA38" s="621"/>
      <c r="AB38" s="795" t="s">
        <v>94</v>
      </c>
      <c r="AC38" s="795" t="s">
        <v>55</v>
      </c>
      <c r="AD38" s="621" t="s">
        <v>433</v>
      </c>
      <c r="AE38" s="623"/>
      <c r="AF38" s="623"/>
      <c r="AG38" s="623"/>
      <c r="AH38" s="623"/>
    </row>
    <row r="39" ht="15.75" customHeight="1">
      <c r="A39" s="621"/>
      <c r="B39" s="623" t="s">
        <v>1796</v>
      </c>
      <c r="C39" s="621"/>
      <c r="D39" s="621"/>
      <c r="E39" s="621"/>
      <c r="F39" s="621"/>
      <c r="G39" s="621"/>
      <c r="H39" s="816" t="s">
        <v>94</v>
      </c>
      <c r="I39" s="816" t="s">
        <v>94</v>
      </c>
      <c r="J39" s="795"/>
      <c r="K39" s="795"/>
      <c r="L39" s="621"/>
      <c r="M39" s="621"/>
      <c r="N39" s="621"/>
      <c r="O39" s="621"/>
      <c r="P39" s="621"/>
      <c r="Q39" s="621"/>
      <c r="R39" s="621"/>
      <c r="S39" s="621"/>
      <c r="T39" s="621"/>
      <c r="U39" s="621"/>
      <c r="V39" s="621"/>
      <c r="W39" s="621"/>
      <c r="X39" s="621"/>
      <c r="Y39" s="621"/>
      <c r="Z39" s="621"/>
      <c r="AA39" s="621"/>
      <c r="AB39" s="795" t="s">
        <v>94</v>
      </c>
      <c r="AC39" s="795" t="s">
        <v>55</v>
      </c>
      <c r="AD39" s="621" t="s">
        <v>433</v>
      </c>
      <c r="AE39" s="623"/>
      <c r="AF39" s="623"/>
      <c r="AG39" s="623"/>
      <c r="AH39" s="633"/>
    </row>
    <row r="40" ht="15.75" customHeight="1">
      <c r="A40" s="621"/>
      <c r="B40" s="621"/>
      <c r="C40" s="623" t="s">
        <v>14830</v>
      </c>
      <c r="D40" s="621"/>
      <c r="E40" s="621"/>
      <c r="F40" s="623" t="s">
        <v>19405</v>
      </c>
      <c r="G40" s="3207" t="s">
        <v>19406</v>
      </c>
      <c r="H40" s="664"/>
      <c r="I40" s="664"/>
      <c r="J40" s="793"/>
      <c r="K40" s="793"/>
      <c r="L40" s="621"/>
      <c r="M40" s="621"/>
      <c r="N40" s="621"/>
      <c r="O40" s="621"/>
      <c r="P40" s="621"/>
      <c r="Q40" s="621"/>
      <c r="R40" s="621"/>
      <c r="S40" s="621"/>
      <c r="T40" s="621"/>
      <c r="U40" s="621"/>
      <c r="V40" s="621"/>
      <c r="W40" s="621"/>
      <c r="X40" s="621"/>
      <c r="Y40" s="621"/>
      <c r="Z40" s="621"/>
      <c r="AA40" s="621"/>
      <c r="AB40" s="795">
        <v>1.0</v>
      </c>
      <c r="AC40" s="795" t="s">
        <v>55</v>
      </c>
      <c r="AD40" s="621" t="s">
        <v>470</v>
      </c>
      <c r="AE40" s="623"/>
      <c r="AF40" s="623"/>
      <c r="AG40" s="1013"/>
      <c r="AH40" s="642"/>
    </row>
    <row r="41" ht="15.75" customHeight="1">
      <c r="A41" s="621"/>
      <c r="B41" s="623" t="s">
        <v>14834</v>
      </c>
      <c r="C41" s="621"/>
      <c r="D41" s="621"/>
      <c r="E41" s="621"/>
      <c r="F41" s="621"/>
      <c r="G41" s="621"/>
      <c r="H41" s="816" t="s">
        <v>94</v>
      </c>
      <c r="I41" s="816" t="s">
        <v>94</v>
      </c>
      <c r="J41" s="795"/>
      <c r="K41" s="795"/>
      <c r="L41" s="621"/>
      <c r="M41" s="621"/>
      <c r="N41" s="621"/>
      <c r="O41" s="621"/>
      <c r="P41" s="621"/>
      <c r="Q41" s="621"/>
      <c r="R41" s="621"/>
      <c r="S41" s="621"/>
      <c r="T41" s="621"/>
      <c r="U41" s="621"/>
      <c r="V41" s="621"/>
      <c r="W41" s="621"/>
      <c r="X41" s="621"/>
      <c r="Y41" s="621"/>
      <c r="Z41" s="621"/>
      <c r="AA41" s="621"/>
      <c r="AB41" s="795" t="s">
        <v>94</v>
      </c>
      <c r="AC41" s="795" t="s">
        <v>55</v>
      </c>
      <c r="AD41" s="621" t="s">
        <v>433</v>
      </c>
      <c r="AE41" s="623"/>
      <c r="AF41" s="623"/>
      <c r="AG41" s="623"/>
      <c r="AH41" s="642"/>
    </row>
    <row r="42" ht="15.75" customHeight="1">
      <c r="A42" s="621"/>
      <c r="B42" s="621"/>
      <c r="C42" s="623" t="s">
        <v>14808</v>
      </c>
      <c r="D42" s="621"/>
      <c r="E42" s="621"/>
      <c r="F42" s="621"/>
      <c r="G42" s="621"/>
      <c r="H42" s="816" t="s">
        <v>94</v>
      </c>
      <c r="I42" s="816" t="s">
        <v>94</v>
      </c>
      <c r="J42" s="795"/>
      <c r="K42" s="795"/>
      <c r="L42" s="621"/>
      <c r="M42" s="621"/>
      <c r="N42" s="621"/>
      <c r="O42" s="621"/>
      <c r="P42" s="621"/>
      <c r="Q42" s="621"/>
      <c r="R42" s="621"/>
      <c r="S42" s="621"/>
      <c r="T42" s="621"/>
      <c r="U42" s="621"/>
      <c r="V42" s="621"/>
      <c r="W42" s="621"/>
      <c r="X42" s="621"/>
      <c r="Y42" s="621"/>
      <c r="Z42" s="621"/>
      <c r="AA42" s="621"/>
      <c r="AB42" s="795" t="s">
        <v>94</v>
      </c>
      <c r="AC42" s="795" t="s">
        <v>55</v>
      </c>
      <c r="AD42" s="621" t="s">
        <v>433</v>
      </c>
      <c r="AE42" s="623"/>
      <c r="AF42" s="623"/>
      <c r="AG42" s="623"/>
      <c r="AH42" s="642"/>
    </row>
    <row r="43" ht="15.75" customHeight="1">
      <c r="A43" s="621"/>
      <c r="B43" s="621"/>
      <c r="C43" s="621"/>
      <c r="D43" s="623" t="s">
        <v>19407</v>
      </c>
      <c r="E43" s="621"/>
      <c r="F43" s="623" t="s">
        <v>19408</v>
      </c>
      <c r="G43" s="623" t="s">
        <v>19409</v>
      </c>
      <c r="H43" s="664"/>
      <c r="I43" s="664"/>
      <c r="J43" s="793"/>
      <c r="K43" s="793"/>
      <c r="L43" s="621"/>
      <c r="M43" s="621"/>
      <c r="N43" s="621"/>
      <c r="O43" s="621"/>
      <c r="P43" s="621"/>
      <c r="Q43" s="621"/>
      <c r="R43" s="621"/>
      <c r="S43" s="621"/>
      <c r="T43" s="621"/>
      <c r="U43" s="621"/>
      <c r="V43" s="621"/>
      <c r="W43" s="621"/>
      <c r="X43" s="621"/>
      <c r="Y43" s="621"/>
      <c r="Z43" s="621"/>
      <c r="AA43" s="621"/>
      <c r="AB43" s="795">
        <v>1.0</v>
      </c>
      <c r="AC43" s="795" t="s">
        <v>55</v>
      </c>
      <c r="AD43" s="621" t="s">
        <v>433</v>
      </c>
      <c r="AE43" s="643"/>
      <c r="AF43" s="643"/>
      <c r="AG43" s="623"/>
      <c r="AH43" s="623"/>
    </row>
    <row r="44" ht="15.75" customHeight="1">
      <c r="A44" s="621"/>
      <c r="B44" s="621"/>
      <c r="C44" s="623" t="s">
        <v>14445</v>
      </c>
      <c r="D44" s="621"/>
      <c r="E44" s="621"/>
      <c r="F44" s="623" t="s">
        <v>19410</v>
      </c>
      <c r="G44" s="623" t="s">
        <v>19411</v>
      </c>
      <c r="H44" s="664"/>
      <c r="I44" s="664"/>
      <c r="J44" s="793"/>
      <c r="K44" s="793"/>
      <c r="L44" s="621"/>
      <c r="M44" s="621"/>
      <c r="N44" s="621"/>
      <c r="O44" s="621"/>
      <c r="P44" s="621"/>
      <c r="Q44" s="621"/>
      <c r="R44" s="621"/>
      <c r="S44" s="621"/>
      <c r="T44" s="621"/>
      <c r="U44" s="621"/>
      <c r="V44" s="621"/>
      <c r="W44" s="621"/>
      <c r="X44" s="621"/>
      <c r="Y44" s="621"/>
      <c r="Z44" s="621"/>
      <c r="AA44" s="621"/>
      <c r="AB44" s="795">
        <v>1.0</v>
      </c>
      <c r="AC44" s="795" t="s">
        <v>55</v>
      </c>
      <c r="AD44" s="621" t="s">
        <v>433</v>
      </c>
      <c r="AE44" s="623"/>
      <c r="AF44" s="623"/>
      <c r="AG44" s="623"/>
      <c r="AH44" s="623"/>
    </row>
    <row r="45" ht="15.75" customHeight="1">
      <c r="A45" s="621"/>
      <c r="B45" s="621"/>
      <c r="C45" s="621"/>
      <c r="D45" s="623" t="s">
        <v>14840</v>
      </c>
      <c r="E45" s="621"/>
      <c r="F45" s="623" t="s">
        <v>19412</v>
      </c>
      <c r="G45" s="623" t="s">
        <v>14842</v>
      </c>
      <c r="H45" s="664"/>
      <c r="I45" s="664"/>
      <c r="J45" s="793"/>
      <c r="K45" s="793"/>
      <c r="L45" s="621"/>
      <c r="M45" s="621"/>
      <c r="N45" s="621"/>
      <c r="O45" s="621"/>
      <c r="P45" s="621"/>
      <c r="Q45" s="621"/>
      <c r="R45" s="621"/>
      <c r="S45" s="621"/>
      <c r="T45" s="621"/>
      <c r="U45" s="621"/>
      <c r="V45" s="621"/>
      <c r="W45" s="621"/>
      <c r="X45" s="621"/>
      <c r="Y45" s="621"/>
      <c r="Z45" s="621"/>
      <c r="AA45" s="621"/>
      <c r="AB45" s="795">
        <v>1.0</v>
      </c>
      <c r="AC45" s="795" t="s">
        <v>55</v>
      </c>
      <c r="AD45" s="621" t="s">
        <v>433</v>
      </c>
      <c r="AE45" s="670"/>
      <c r="AF45" s="708" t="s">
        <v>19413</v>
      </c>
      <c r="AG45" s="623"/>
      <c r="AH45" s="623"/>
    </row>
    <row r="46" ht="15.75" customHeight="1">
      <c r="A46" s="621"/>
      <c r="B46" s="621"/>
      <c r="C46" s="621"/>
      <c r="D46" s="623" t="s">
        <v>14843</v>
      </c>
      <c r="E46" s="621"/>
      <c r="F46" s="623" t="s">
        <v>19414</v>
      </c>
      <c r="G46" s="623" t="s">
        <v>14845</v>
      </c>
      <c r="H46" s="664"/>
      <c r="I46" s="664"/>
      <c r="J46" s="793"/>
      <c r="K46" s="793"/>
      <c r="L46" s="621"/>
      <c r="M46" s="621"/>
      <c r="N46" s="621"/>
      <c r="O46" s="621"/>
      <c r="P46" s="621"/>
      <c r="Q46" s="621"/>
      <c r="R46" s="621"/>
      <c r="S46" s="621"/>
      <c r="T46" s="621"/>
      <c r="U46" s="621"/>
      <c r="V46" s="621"/>
      <c r="W46" s="621"/>
      <c r="X46" s="621"/>
      <c r="Y46" s="621"/>
      <c r="Z46" s="621"/>
      <c r="AA46" s="621"/>
      <c r="AB46" s="795">
        <v>1.0</v>
      </c>
      <c r="AC46" s="795" t="s">
        <v>55</v>
      </c>
      <c r="AD46" s="621" t="s">
        <v>433</v>
      </c>
      <c r="AE46" s="623"/>
      <c r="AF46" s="623" t="s">
        <v>19415</v>
      </c>
      <c r="AG46" s="623"/>
      <c r="AH46" s="623"/>
    </row>
    <row r="47" ht="15.75" customHeight="1">
      <c r="A47" s="621"/>
      <c r="B47" s="621"/>
      <c r="C47" s="623" t="s">
        <v>14851</v>
      </c>
      <c r="D47" s="621"/>
      <c r="E47" s="621"/>
      <c r="F47" s="1013" t="s">
        <v>19416</v>
      </c>
      <c r="G47" s="1013" t="s">
        <v>19417</v>
      </c>
      <c r="H47" s="664"/>
      <c r="I47" s="664"/>
      <c r="J47" s="793"/>
      <c r="K47" s="793"/>
      <c r="L47" s="621"/>
      <c r="M47" s="621"/>
      <c r="N47" s="621"/>
      <c r="O47" s="621"/>
      <c r="P47" s="621"/>
      <c r="Q47" s="621"/>
      <c r="R47" s="621"/>
      <c r="S47" s="621"/>
      <c r="T47" s="621"/>
      <c r="U47" s="621"/>
      <c r="V47" s="621"/>
      <c r="W47" s="621"/>
      <c r="X47" s="621"/>
      <c r="Y47" s="621"/>
      <c r="Z47" s="621"/>
      <c r="AA47" s="621"/>
      <c r="AB47" s="795">
        <v>1.0</v>
      </c>
      <c r="AC47" s="795" t="s">
        <v>55</v>
      </c>
      <c r="AD47" s="621" t="s">
        <v>2262</v>
      </c>
      <c r="AE47" s="710"/>
      <c r="AF47" s="1121" t="s">
        <v>19418</v>
      </c>
      <c r="AG47" s="623"/>
      <c r="AH47" s="623"/>
    </row>
    <row r="48" ht="15.75" customHeight="1">
      <c r="A48" s="621"/>
      <c r="B48" s="621"/>
      <c r="C48" s="623" t="s">
        <v>1712</v>
      </c>
      <c r="D48" s="621"/>
      <c r="E48" s="621"/>
      <c r="F48" s="621"/>
      <c r="G48" s="621"/>
      <c r="H48" s="816" t="s">
        <v>94</v>
      </c>
      <c r="I48" s="816" t="s">
        <v>94</v>
      </c>
      <c r="J48" s="795"/>
      <c r="K48" s="795"/>
      <c r="L48" s="621"/>
      <c r="M48" s="621"/>
      <c r="N48" s="621"/>
      <c r="O48" s="621"/>
      <c r="P48" s="621"/>
      <c r="Q48" s="621"/>
      <c r="R48" s="621"/>
      <c r="S48" s="621"/>
      <c r="T48" s="621"/>
      <c r="U48" s="621"/>
      <c r="V48" s="621"/>
      <c r="W48" s="621"/>
      <c r="X48" s="621"/>
      <c r="Y48" s="621"/>
      <c r="Z48" s="621"/>
      <c r="AA48" s="621"/>
      <c r="AB48" s="795" t="s">
        <v>94</v>
      </c>
      <c r="AC48" s="795" t="s">
        <v>55</v>
      </c>
      <c r="AD48" s="621" t="s">
        <v>433</v>
      </c>
      <c r="AE48" s="623"/>
      <c r="AF48" s="623"/>
      <c r="AG48" s="623"/>
      <c r="AH48" s="623"/>
    </row>
    <row r="49" ht="15.75" customHeight="1">
      <c r="A49" s="621"/>
      <c r="B49" s="621"/>
      <c r="C49" s="621"/>
      <c r="D49" s="623" t="s">
        <v>14854</v>
      </c>
      <c r="E49" s="621"/>
      <c r="F49" s="623" t="s">
        <v>19419</v>
      </c>
      <c r="G49" s="623" t="s">
        <v>14856</v>
      </c>
      <c r="H49" s="664"/>
      <c r="I49" s="664"/>
      <c r="J49" s="793"/>
      <c r="K49" s="793"/>
      <c r="L49" s="621"/>
      <c r="M49" s="621"/>
      <c r="N49" s="621"/>
      <c r="O49" s="621"/>
      <c r="P49" s="621"/>
      <c r="Q49" s="621"/>
      <c r="R49" s="621"/>
      <c r="S49" s="621"/>
      <c r="T49" s="621"/>
      <c r="U49" s="621"/>
      <c r="V49" s="621"/>
      <c r="W49" s="621"/>
      <c r="X49" s="621"/>
      <c r="Y49" s="621"/>
      <c r="Z49" s="621"/>
      <c r="AA49" s="621"/>
      <c r="AB49" s="795">
        <v>1.0</v>
      </c>
      <c r="AC49" s="795" t="s">
        <v>55</v>
      </c>
      <c r="AD49" s="621" t="s">
        <v>2262</v>
      </c>
      <c r="AE49" s="623"/>
      <c r="AF49" s="623"/>
      <c r="AG49" s="623"/>
      <c r="AH49" s="623"/>
    </row>
    <row r="50" ht="15.75" customHeight="1">
      <c r="A50" s="621"/>
      <c r="B50" s="621"/>
      <c r="C50" s="621"/>
      <c r="D50" s="623" t="s">
        <v>19420</v>
      </c>
      <c r="E50" s="621"/>
      <c r="F50" s="623" t="s">
        <v>19421</v>
      </c>
      <c r="G50" s="643" t="s">
        <v>19422</v>
      </c>
      <c r="H50" s="664"/>
      <c r="I50" s="664"/>
      <c r="J50" s="793"/>
      <c r="K50" s="793"/>
      <c r="L50" s="621"/>
      <c r="M50" s="621"/>
      <c r="N50" s="621"/>
      <c r="O50" s="621"/>
      <c r="P50" s="621"/>
      <c r="Q50" s="621"/>
      <c r="R50" s="621"/>
      <c r="S50" s="621"/>
      <c r="T50" s="621"/>
      <c r="U50" s="621"/>
      <c r="V50" s="621"/>
      <c r="W50" s="621"/>
      <c r="X50" s="621"/>
      <c r="Y50" s="621"/>
      <c r="Z50" s="621"/>
      <c r="AA50" s="621"/>
      <c r="AB50" s="795">
        <v>1.0</v>
      </c>
      <c r="AC50" s="795" t="s">
        <v>55</v>
      </c>
      <c r="AD50" s="621" t="s">
        <v>2703</v>
      </c>
      <c r="AE50" s="623"/>
      <c r="AF50" s="623"/>
      <c r="AG50" s="623"/>
      <c r="AH50" s="633"/>
    </row>
    <row r="51" ht="15.75" customHeight="1">
      <c r="A51" s="621"/>
      <c r="B51" s="621"/>
      <c r="C51" s="623" t="s">
        <v>14857</v>
      </c>
      <c r="D51" s="621"/>
      <c r="E51" s="621"/>
      <c r="F51" s="623" t="s">
        <v>19423</v>
      </c>
      <c r="G51" s="623" t="s">
        <v>19424</v>
      </c>
      <c r="H51" s="664"/>
      <c r="I51" s="664"/>
      <c r="J51" s="793"/>
      <c r="K51" s="793"/>
      <c r="L51" s="621"/>
      <c r="M51" s="621"/>
      <c r="N51" s="621"/>
      <c r="O51" s="621"/>
      <c r="P51" s="621"/>
      <c r="Q51" s="621"/>
      <c r="R51" s="621"/>
      <c r="S51" s="621"/>
      <c r="T51" s="621"/>
      <c r="U51" s="621"/>
      <c r="V51" s="621"/>
      <c r="W51" s="621"/>
      <c r="X51" s="621"/>
      <c r="Y51" s="621"/>
      <c r="Z51" s="621"/>
      <c r="AA51" s="621"/>
      <c r="AB51" s="795">
        <v>1.0</v>
      </c>
      <c r="AC51" s="795" t="s">
        <v>55</v>
      </c>
      <c r="AD51" s="621" t="s">
        <v>429</v>
      </c>
      <c r="AE51" s="670"/>
      <c r="AF51" s="623"/>
      <c r="AG51" s="623"/>
      <c r="AH51" s="642"/>
    </row>
    <row r="52" ht="15.75" hidden="1" customHeight="1">
      <c r="A52" s="623" t="s">
        <v>14860</v>
      </c>
      <c r="B52" s="621"/>
      <c r="C52" s="621"/>
      <c r="D52" s="621"/>
      <c r="E52" s="621"/>
      <c r="F52" s="621"/>
      <c r="G52" s="621"/>
      <c r="H52" s="816" t="s">
        <v>94</v>
      </c>
      <c r="I52" s="816" t="s">
        <v>94</v>
      </c>
      <c r="J52" s="795"/>
      <c r="K52" s="795"/>
      <c r="L52" s="621"/>
      <c r="M52" s="621"/>
      <c r="N52" s="621"/>
      <c r="O52" s="621"/>
      <c r="P52" s="621"/>
      <c r="Q52" s="621"/>
      <c r="R52" s="621"/>
      <c r="S52" s="621"/>
      <c r="T52" s="621"/>
      <c r="U52" s="621"/>
      <c r="V52" s="621"/>
      <c r="W52" s="621"/>
      <c r="X52" s="621"/>
      <c r="Y52" s="621"/>
      <c r="Z52" s="621"/>
      <c r="AA52" s="621"/>
      <c r="AB52" s="795" t="s">
        <v>94</v>
      </c>
      <c r="AC52" s="795" t="s">
        <v>55</v>
      </c>
      <c r="AD52" s="621" t="s">
        <v>2262</v>
      </c>
      <c r="AE52" s="623"/>
      <c r="AF52" s="623"/>
      <c r="AG52" s="623"/>
      <c r="AH52" s="642"/>
    </row>
    <row r="53" ht="15.75" hidden="1" customHeight="1">
      <c r="A53" s="621"/>
      <c r="B53" s="623" t="s">
        <v>1796</v>
      </c>
      <c r="C53" s="621"/>
      <c r="D53" s="621"/>
      <c r="E53" s="621"/>
      <c r="F53" s="621"/>
      <c r="G53" s="621"/>
      <c r="H53" s="816" t="s">
        <v>94</v>
      </c>
      <c r="I53" s="816" t="s">
        <v>94</v>
      </c>
      <c r="J53" s="795"/>
      <c r="K53" s="795"/>
      <c r="L53" s="621"/>
      <c r="M53" s="621"/>
      <c r="N53" s="621"/>
      <c r="O53" s="621"/>
      <c r="P53" s="621"/>
      <c r="Q53" s="621"/>
      <c r="R53" s="621"/>
      <c r="S53" s="621"/>
      <c r="T53" s="621"/>
      <c r="U53" s="621"/>
      <c r="V53" s="621"/>
      <c r="W53" s="621"/>
      <c r="X53" s="621"/>
      <c r="Y53" s="621"/>
      <c r="Z53" s="621"/>
      <c r="AA53" s="621"/>
      <c r="AB53" s="795" t="s">
        <v>94</v>
      </c>
      <c r="AC53" s="795" t="s">
        <v>55</v>
      </c>
      <c r="AD53" s="621" t="s">
        <v>2262</v>
      </c>
      <c r="AE53" s="623"/>
      <c r="AF53" s="623"/>
      <c r="AG53" s="623"/>
      <c r="AH53" s="642"/>
    </row>
    <row r="54" ht="15.75" hidden="1" customHeight="1">
      <c r="A54" s="620"/>
      <c r="B54" s="620"/>
      <c r="C54" s="1431" t="s">
        <v>14861</v>
      </c>
      <c r="D54" s="620"/>
      <c r="E54" s="620"/>
      <c r="F54" s="1431" t="s">
        <v>19425</v>
      </c>
      <c r="G54" s="3242" t="s">
        <v>19426</v>
      </c>
      <c r="H54" s="620"/>
      <c r="I54" s="3243"/>
      <c r="J54" s="620"/>
      <c r="K54" s="620"/>
      <c r="L54" s="620"/>
      <c r="M54" s="620"/>
      <c r="N54" s="620"/>
      <c r="O54" s="620"/>
      <c r="P54" s="620"/>
      <c r="Q54" s="620"/>
      <c r="R54" s="620"/>
      <c r="S54" s="620"/>
      <c r="T54" s="620"/>
      <c r="U54" s="620"/>
      <c r="V54" s="620"/>
      <c r="W54" s="620"/>
      <c r="X54" s="620"/>
      <c r="Y54" s="620"/>
      <c r="Z54" s="620"/>
      <c r="AA54" s="620"/>
      <c r="AB54" s="3244">
        <v>2.0</v>
      </c>
      <c r="AC54" s="3244" t="s">
        <v>55</v>
      </c>
      <c r="AD54" s="3245" t="s">
        <v>2262</v>
      </c>
      <c r="AE54" s="620"/>
      <c r="AF54" s="3242" t="s">
        <v>19427</v>
      </c>
      <c r="AG54" s="3246" t="s">
        <v>19428</v>
      </c>
      <c r="AH54" s="1044"/>
    </row>
    <row r="55" ht="15.75" hidden="1" customHeight="1">
      <c r="A55" s="621"/>
      <c r="B55" s="623" t="s">
        <v>14834</v>
      </c>
      <c r="C55" s="621"/>
      <c r="D55" s="621"/>
      <c r="E55" s="621"/>
      <c r="F55" s="621"/>
      <c r="G55" s="621"/>
      <c r="H55" s="816" t="s">
        <v>94</v>
      </c>
      <c r="I55" s="816" t="s">
        <v>94</v>
      </c>
      <c r="J55" s="795"/>
      <c r="K55" s="795"/>
      <c r="L55" s="621"/>
      <c r="M55" s="621"/>
      <c r="N55" s="621"/>
      <c r="O55" s="621"/>
      <c r="P55" s="621"/>
      <c r="Q55" s="621"/>
      <c r="R55" s="621"/>
      <c r="S55" s="621"/>
      <c r="T55" s="621"/>
      <c r="U55" s="621"/>
      <c r="V55" s="621"/>
      <c r="W55" s="621"/>
      <c r="X55" s="621"/>
      <c r="Y55" s="621"/>
      <c r="Z55" s="621"/>
      <c r="AA55" s="621"/>
      <c r="AB55" s="795" t="s">
        <v>94</v>
      </c>
      <c r="AC55" s="795" t="s">
        <v>55</v>
      </c>
      <c r="AD55" s="621" t="s">
        <v>2262</v>
      </c>
      <c r="AE55" s="623"/>
      <c r="AF55" s="623"/>
      <c r="AG55" s="623"/>
      <c r="AH55" s="623"/>
    </row>
    <row r="56" ht="15.75" hidden="1" customHeight="1">
      <c r="A56" s="620"/>
      <c r="B56" s="620"/>
      <c r="C56" s="1431" t="s">
        <v>14864</v>
      </c>
      <c r="D56" s="620"/>
      <c r="E56" s="620"/>
      <c r="F56" s="1431" t="s">
        <v>19429</v>
      </c>
      <c r="G56" s="1431" t="s">
        <v>19430</v>
      </c>
      <c r="H56" s="620"/>
      <c r="I56" s="620"/>
      <c r="J56" s="620"/>
      <c r="K56" s="620"/>
      <c r="L56" s="620"/>
      <c r="M56" s="620"/>
      <c r="N56" s="620"/>
      <c r="O56" s="620"/>
      <c r="P56" s="620"/>
      <c r="Q56" s="620"/>
      <c r="R56" s="620"/>
      <c r="S56" s="620"/>
      <c r="T56" s="620"/>
      <c r="U56" s="620"/>
      <c r="V56" s="620"/>
      <c r="W56" s="620"/>
      <c r="X56" s="620"/>
      <c r="Y56" s="620"/>
      <c r="Z56" s="620"/>
      <c r="AA56" s="620"/>
      <c r="AB56" s="3244">
        <v>2.0</v>
      </c>
      <c r="AC56" s="3244" t="s">
        <v>55</v>
      </c>
      <c r="AD56" s="3245" t="s">
        <v>2262</v>
      </c>
      <c r="AE56" s="620"/>
      <c r="AF56" s="620"/>
      <c r="AG56" s="620"/>
      <c r="AH56" s="1044"/>
    </row>
    <row r="57" ht="15.75" hidden="1" customHeight="1">
      <c r="A57" s="620"/>
      <c r="B57" s="620"/>
      <c r="C57" s="1431" t="s">
        <v>14445</v>
      </c>
      <c r="D57" s="620"/>
      <c r="E57" s="620"/>
      <c r="F57" s="1431" t="s">
        <v>19431</v>
      </c>
      <c r="G57" s="1431" t="s">
        <v>19411</v>
      </c>
      <c r="H57" s="620"/>
      <c r="I57" s="620"/>
      <c r="J57" s="620"/>
      <c r="K57" s="620"/>
      <c r="L57" s="620"/>
      <c r="M57" s="620"/>
      <c r="N57" s="620"/>
      <c r="O57" s="620"/>
      <c r="P57" s="620"/>
      <c r="Q57" s="620"/>
      <c r="R57" s="620"/>
      <c r="S57" s="620"/>
      <c r="T57" s="620"/>
      <c r="U57" s="620"/>
      <c r="V57" s="620"/>
      <c r="W57" s="620"/>
      <c r="X57" s="620"/>
      <c r="Y57" s="620"/>
      <c r="Z57" s="620"/>
      <c r="AA57" s="620"/>
      <c r="AB57" s="3244">
        <v>2.0</v>
      </c>
      <c r="AC57" s="3244" t="s">
        <v>55</v>
      </c>
      <c r="AD57" s="3245" t="s">
        <v>2262</v>
      </c>
      <c r="AE57" s="620"/>
      <c r="AF57" s="620"/>
      <c r="AG57" s="620"/>
      <c r="AH57" s="1044"/>
    </row>
    <row r="58" ht="15.75" hidden="1" customHeight="1">
      <c r="A58" s="620"/>
      <c r="B58" s="620"/>
      <c r="C58" s="620"/>
      <c r="D58" s="1431" t="s">
        <v>14840</v>
      </c>
      <c r="E58" s="620"/>
      <c r="F58" s="1431" t="s">
        <v>19432</v>
      </c>
      <c r="G58" s="1431" t="s">
        <v>14868</v>
      </c>
      <c r="H58" s="620"/>
      <c r="I58" s="620"/>
      <c r="J58" s="620"/>
      <c r="K58" s="620"/>
      <c r="L58" s="620"/>
      <c r="M58" s="620"/>
      <c r="N58" s="620"/>
      <c r="O58" s="620"/>
      <c r="P58" s="620"/>
      <c r="Q58" s="620"/>
      <c r="R58" s="620"/>
      <c r="S58" s="620"/>
      <c r="T58" s="620"/>
      <c r="U58" s="620"/>
      <c r="V58" s="620"/>
      <c r="W58" s="620"/>
      <c r="X58" s="620"/>
      <c r="Y58" s="620"/>
      <c r="Z58" s="620"/>
      <c r="AA58" s="620"/>
      <c r="AB58" s="3244">
        <v>2.0</v>
      </c>
      <c r="AC58" s="3244" t="s">
        <v>55</v>
      </c>
      <c r="AD58" s="3245" t="s">
        <v>2262</v>
      </c>
      <c r="AE58" s="620"/>
      <c r="AF58" s="620"/>
      <c r="AG58" s="620"/>
      <c r="AH58" s="1044"/>
    </row>
    <row r="59" ht="15.75" hidden="1" customHeight="1">
      <c r="A59" s="620"/>
      <c r="B59" s="620"/>
      <c r="C59" s="620"/>
      <c r="D59" s="1431" t="s">
        <v>14843</v>
      </c>
      <c r="E59" s="620"/>
      <c r="F59" s="1431" t="s">
        <v>19433</v>
      </c>
      <c r="G59" s="1431" t="s">
        <v>19434</v>
      </c>
      <c r="H59" s="620"/>
      <c r="I59" s="620"/>
      <c r="J59" s="620"/>
      <c r="K59" s="620"/>
      <c r="L59" s="620"/>
      <c r="M59" s="620"/>
      <c r="N59" s="620"/>
      <c r="O59" s="620"/>
      <c r="P59" s="620"/>
      <c r="Q59" s="620"/>
      <c r="R59" s="620"/>
      <c r="S59" s="620"/>
      <c r="T59" s="620"/>
      <c r="U59" s="620"/>
      <c r="V59" s="620"/>
      <c r="W59" s="620"/>
      <c r="X59" s="620"/>
      <c r="Y59" s="620"/>
      <c r="Z59" s="620"/>
      <c r="AA59" s="620"/>
      <c r="AB59" s="3244">
        <v>2.0</v>
      </c>
      <c r="AC59" s="3244" t="s">
        <v>55</v>
      </c>
      <c r="AD59" s="3245" t="s">
        <v>2262</v>
      </c>
      <c r="AE59" s="620"/>
      <c r="AF59" s="620"/>
      <c r="AG59" s="620"/>
      <c r="AH59" s="1044"/>
    </row>
    <row r="60" ht="15.75" hidden="1" customHeight="1">
      <c r="A60" s="621"/>
      <c r="B60" s="621"/>
      <c r="C60" s="623" t="s">
        <v>1712</v>
      </c>
      <c r="D60" s="621"/>
      <c r="E60" s="621"/>
      <c r="F60" s="621"/>
      <c r="G60" s="621"/>
      <c r="H60" s="816" t="s">
        <v>94</v>
      </c>
      <c r="I60" s="816" t="s">
        <v>94</v>
      </c>
      <c r="J60" s="795"/>
      <c r="K60" s="795"/>
      <c r="L60" s="621"/>
      <c r="M60" s="621"/>
      <c r="N60" s="621"/>
      <c r="O60" s="621"/>
      <c r="P60" s="621"/>
      <c r="Q60" s="621"/>
      <c r="R60" s="621"/>
      <c r="S60" s="621"/>
      <c r="T60" s="621"/>
      <c r="U60" s="621"/>
      <c r="V60" s="621"/>
      <c r="W60" s="621"/>
      <c r="X60" s="621"/>
      <c r="Y60" s="621"/>
      <c r="Z60" s="621"/>
      <c r="AA60" s="621"/>
      <c r="AB60" s="795" t="s">
        <v>94</v>
      </c>
      <c r="AC60" s="795" t="s">
        <v>55</v>
      </c>
      <c r="AD60" s="621" t="s">
        <v>2262</v>
      </c>
      <c r="AE60" s="623"/>
      <c r="AF60" s="623"/>
      <c r="AG60" s="623"/>
      <c r="AH60" s="623"/>
    </row>
    <row r="61" ht="15.75" hidden="1" customHeight="1">
      <c r="A61" s="620"/>
      <c r="B61" s="620"/>
      <c r="C61" s="620"/>
      <c r="D61" s="1431" t="s">
        <v>19420</v>
      </c>
      <c r="E61" s="620"/>
      <c r="F61" s="1431" t="s">
        <v>19435</v>
      </c>
      <c r="G61" s="1431" t="s">
        <v>19436</v>
      </c>
      <c r="H61" s="620"/>
      <c r="I61" s="620"/>
      <c r="J61" s="620"/>
      <c r="K61" s="620"/>
      <c r="L61" s="620"/>
      <c r="M61" s="620"/>
      <c r="N61" s="620"/>
      <c r="O61" s="620"/>
      <c r="P61" s="620"/>
      <c r="Q61" s="620"/>
      <c r="R61" s="620"/>
      <c r="S61" s="620"/>
      <c r="T61" s="620"/>
      <c r="U61" s="620"/>
      <c r="V61" s="620"/>
      <c r="W61" s="620"/>
      <c r="X61" s="620"/>
      <c r="Y61" s="620"/>
      <c r="Z61" s="620"/>
      <c r="AA61" s="620"/>
      <c r="AB61" s="3244">
        <v>2.0</v>
      </c>
      <c r="AC61" s="3244" t="s">
        <v>55</v>
      </c>
      <c r="AD61" s="3245" t="s">
        <v>2262</v>
      </c>
      <c r="AE61" s="620"/>
      <c r="AF61" s="620"/>
      <c r="AG61" s="3246" t="s">
        <v>19437</v>
      </c>
      <c r="AH61" s="158"/>
    </row>
    <row r="62" ht="15.75" hidden="1" customHeight="1">
      <c r="A62" s="620"/>
      <c r="B62" s="620"/>
      <c r="C62" s="1431" t="s">
        <v>14857</v>
      </c>
      <c r="D62" s="620"/>
      <c r="E62" s="620"/>
      <c r="F62" s="1431" t="s">
        <v>19438</v>
      </c>
      <c r="G62" s="3247" t="s">
        <v>19439</v>
      </c>
      <c r="H62" s="620"/>
      <c r="I62" s="620"/>
      <c r="J62" s="620"/>
      <c r="K62" s="620"/>
      <c r="L62" s="620"/>
      <c r="M62" s="620"/>
      <c r="N62" s="620"/>
      <c r="O62" s="620"/>
      <c r="P62" s="620"/>
      <c r="Q62" s="620"/>
      <c r="R62" s="620"/>
      <c r="S62" s="620"/>
      <c r="T62" s="620"/>
      <c r="U62" s="620"/>
      <c r="V62" s="620"/>
      <c r="W62" s="620"/>
      <c r="X62" s="620"/>
      <c r="Y62" s="620"/>
      <c r="Z62" s="620"/>
      <c r="AA62" s="620"/>
      <c r="AB62" s="3244">
        <v>2.0</v>
      </c>
      <c r="AC62" s="3244" t="s">
        <v>55</v>
      </c>
      <c r="AD62" s="3245" t="s">
        <v>429</v>
      </c>
      <c r="AE62" s="620"/>
      <c r="AF62" s="620"/>
      <c r="AG62" s="3248" t="s">
        <v>19440</v>
      </c>
      <c r="AH62" s="811"/>
    </row>
    <row r="63" ht="15.75" hidden="1" customHeight="1">
      <c r="A63" s="3098" t="s">
        <v>8723</v>
      </c>
      <c r="B63" s="2840"/>
      <c r="C63" s="2840"/>
      <c r="D63" s="2840"/>
      <c r="E63" s="2840"/>
      <c r="F63" s="2840"/>
      <c r="G63" s="2840"/>
      <c r="H63" s="816" t="s">
        <v>94</v>
      </c>
      <c r="I63" s="816" t="s">
        <v>94</v>
      </c>
      <c r="J63" s="795"/>
      <c r="K63" s="795"/>
      <c r="L63" s="621"/>
      <c r="M63" s="621"/>
      <c r="N63" s="621"/>
      <c r="O63" s="621"/>
      <c r="P63" s="621"/>
      <c r="Q63" s="621"/>
      <c r="R63" s="621"/>
      <c r="S63" s="621"/>
      <c r="T63" s="621"/>
      <c r="U63" s="621"/>
      <c r="V63" s="621"/>
      <c r="W63" s="621"/>
      <c r="X63" s="621"/>
      <c r="Y63" s="621"/>
      <c r="Z63" s="621"/>
      <c r="AA63" s="621"/>
      <c r="AB63" s="882" t="s">
        <v>94</v>
      </c>
      <c r="AC63" s="795" t="s">
        <v>55</v>
      </c>
      <c r="AD63" s="621" t="s">
        <v>433</v>
      </c>
      <c r="AE63" s="623"/>
      <c r="AF63" s="623"/>
      <c r="AG63" s="623"/>
      <c r="AH63" s="642"/>
    </row>
    <row r="64" ht="15.75" customHeight="1">
      <c r="A64" s="623" t="s">
        <v>19441</v>
      </c>
      <c r="B64" s="621"/>
      <c r="C64" s="621"/>
      <c r="D64" s="621"/>
      <c r="E64" s="621"/>
      <c r="F64" s="621"/>
      <c r="G64" s="621"/>
      <c r="H64" s="816" t="s">
        <v>94</v>
      </c>
      <c r="I64" s="816" t="s">
        <v>94</v>
      </c>
      <c r="J64" s="795"/>
      <c r="K64" s="795"/>
      <c r="L64" s="621"/>
      <c r="M64" s="621"/>
      <c r="N64" s="621"/>
      <c r="O64" s="621"/>
      <c r="P64" s="621"/>
      <c r="Q64" s="621"/>
      <c r="R64" s="621"/>
      <c r="S64" s="621"/>
      <c r="T64" s="621"/>
      <c r="U64" s="621"/>
      <c r="V64" s="621"/>
      <c r="W64" s="621"/>
      <c r="X64" s="621"/>
      <c r="Y64" s="621"/>
      <c r="Z64" s="621"/>
      <c r="AA64" s="621"/>
      <c r="AB64" s="882" t="s">
        <v>94</v>
      </c>
      <c r="AC64" s="795" t="s">
        <v>55</v>
      </c>
      <c r="AD64" s="621" t="s">
        <v>433</v>
      </c>
      <c r="AE64" s="623"/>
      <c r="AF64" s="623"/>
      <c r="AG64" s="623"/>
      <c r="AH64" s="642"/>
    </row>
    <row r="65" ht="15.75" customHeight="1">
      <c r="A65" s="621"/>
      <c r="B65" s="623" t="s">
        <v>19442</v>
      </c>
      <c r="C65" s="621"/>
      <c r="D65" s="621"/>
      <c r="E65" s="621"/>
      <c r="F65" s="621"/>
      <c r="G65" s="621"/>
      <c r="H65" s="816" t="s">
        <v>94</v>
      </c>
      <c r="I65" s="816" t="s">
        <v>94</v>
      </c>
      <c r="J65" s="795"/>
      <c r="K65" s="795"/>
      <c r="L65" s="621"/>
      <c r="M65" s="621"/>
      <c r="N65" s="621"/>
      <c r="O65" s="621"/>
      <c r="P65" s="621"/>
      <c r="Q65" s="621"/>
      <c r="R65" s="621"/>
      <c r="S65" s="621"/>
      <c r="T65" s="621"/>
      <c r="U65" s="621"/>
      <c r="V65" s="621"/>
      <c r="W65" s="621"/>
      <c r="X65" s="621"/>
      <c r="Y65" s="621"/>
      <c r="Z65" s="621"/>
      <c r="AA65" s="621"/>
      <c r="AB65" s="882" t="s">
        <v>94</v>
      </c>
      <c r="AC65" s="795" t="s">
        <v>55</v>
      </c>
      <c r="AD65" s="621" t="s">
        <v>433</v>
      </c>
      <c r="AE65" s="623"/>
      <c r="AF65" s="623"/>
      <c r="AG65" s="623"/>
      <c r="AH65" s="642"/>
    </row>
    <row r="66" ht="15.75" customHeight="1">
      <c r="A66" s="621"/>
      <c r="B66" s="621"/>
      <c r="C66" s="621"/>
      <c r="D66" s="621"/>
      <c r="E66" s="623" t="s">
        <v>19443</v>
      </c>
      <c r="F66" s="623" t="s">
        <v>19444</v>
      </c>
      <c r="G66" s="623" t="s">
        <v>19445</v>
      </c>
      <c r="H66" s="664"/>
      <c r="I66" s="664"/>
      <c r="J66" s="793"/>
      <c r="K66" s="793"/>
      <c r="L66" s="621"/>
      <c r="M66" s="621"/>
      <c r="N66" s="621"/>
      <c r="O66" s="621"/>
      <c r="P66" s="621"/>
      <c r="Q66" s="621"/>
      <c r="R66" s="621"/>
      <c r="S66" s="621"/>
      <c r="T66" s="621"/>
      <c r="U66" s="621"/>
      <c r="V66" s="621"/>
      <c r="W66" s="621"/>
      <c r="X66" s="621"/>
      <c r="Y66" s="621"/>
      <c r="Z66" s="621"/>
      <c r="AA66" s="621"/>
      <c r="AB66" s="882">
        <v>1.0</v>
      </c>
      <c r="AC66" s="795" t="s">
        <v>55</v>
      </c>
      <c r="AD66" s="621" t="s">
        <v>470</v>
      </c>
      <c r="AE66" s="708" t="s">
        <v>19446</v>
      </c>
      <c r="AF66" s="643" t="s">
        <v>19447</v>
      </c>
      <c r="AG66" s="643"/>
      <c r="AH66" s="642"/>
    </row>
    <row r="67" ht="15.75" customHeight="1">
      <c r="A67" s="621"/>
      <c r="B67" s="623" t="s">
        <v>19448</v>
      </c>
      <c r="C67" s="621"/>
      <c r="D67" s="621"/>
      <c r="E67" s="621"/>
      <c r="F67" s="623" t="s">
        <v>19449</v>
      </c>
      <c r="G67" s="623" t="s">
        <v>19450</v>
      </c>
      <c r="H67" s="664"/>
      <c r="I67" s="664"/>
      <c r="J67" s="793"/>
      <c r="K67" s="793"/>
      <c r="L67" s="621"/>
      <c r="M67" s="621"/>
      <c r="N67" s="621"/>
      <c r="O67" s="621"/>
      <c r="P67" s="621"/>
      <c r="Q67" s="621"/>
      <c r="R67" s="621"/>
      <c r="S67" s="621"/>
      <c r="T67" s="621"/>
      <c r="U67" s="621"/>
      <c r="V67" s="621"/>
      <c r="W67" s="621"/>
      <c r="X67" s="621"/>
      <c r="Y67" s="621"/>
      <c r="Z67" s="621"/>
      <c r="AA67" s="621"/>
      <c r="AB67" s="882">
        <v>1.0</v>
      </c>
      <c r="AC67" s="795" t="s">
        <v>55</v>
      </c>
      <c r="AD67" s="621" t="s">
        <v>429</v>
      </c>
      <c r="AE67" s="708" t="s">
        <v>19451</v>
      </c>
      <c r="AF67" s="623"/>
      <c r="AG67" s="623"/>
      <c r="AH67" s="642"/>
    </row>
    <row r="68" ht="15.75" customHeight="1">
      <c r="A68" s="621"/>
      <c r="B68" s="623" t="s">
        <v>2572</v>
      </c>
      <c r="C68" s="621"/>
      <c r="D68" s="621"/>
      <c r="E68" s="621"/>
      <c r="F68" s="621"/>
      <c r="G68" s="621"/>
      <c r="H68" s="816" t="s">
        <v>94</v>
      </c>
      <c r="I68" s="816" t="s">
        <v>94</v>
      </c>
      <c r="J68" s="795"/>
      <c r="K68" s="795"/>
      <c r="L68" s="621"/>
      <c r="M68" s="621"/>
      <c r="N68" s="621"/>
      <c r="O68" s="621"/>
      <c r="P68" s="621"/>
      <c r="Q68" s="621"/>
      <c r="R68" s="621"/>
      <c r="S68" s="621"/>
      <c r="T68" s="621"/>
      <c r="U68" s="621"/>
      <c r="V68" s="621"/>
      <c r="W68" s="621"/>
      <c r="X68" s="621"/>
      <c r="Y68" s="621"/>
      <c r="Z68" s="621"/>
      <c r="AA68" s="621"/>
      <c r="AB68" s="882" t="s">
        <v>94</v>
      </c>
      <c r="AC68" s="795" t="s">
        <v>55</v>
      </c>
      <c r="AD68" s="621" t="s">
        <v>433</v>
      </c>
      <c r="AE68" s="623"/>
      <c r="AF68" s="623"/>
      <c r="AG68" s="623"/>
      <c r="AH68" s="642"/>
    </row>
    <row r="69" ht="15.75" customHeight="1">
      <c r="A69" s="621"/>
      <c r="B69" s="621"/>
      <c r="C69" s="623" t="s">
        <v>10221</v>
      </c>
      <c r="D69" s="621"/>
      <c r="E69" s="621"/>
      <c r="F69" s="623" t="s">
        <v>19452</v>
      </c>
      <c r="G69" s="623" t="s">
        <v>19453</v>
      </c>
      <c r="H69" s="664"/>
      <c r="I69" s="664"/>
      <c r="J69" s="793"/>
      <c r="K69" s="793"/>
      <c r="L69" s="621"/>
      <c r="M69" s="621"/>
      <c r="N69" s="621"/>
      <c r="O69" s="621"/>
      <c r="P69" s="621"/>
      <c r="Q69" s="621"/>
      <c r="R69" s="621"/>
      <c r="S69" s="621"/>
      <c r="T69" s="621"/>
      <c r="U69" s="621"/>
      <c r="V69" s="621"/>
      <c r="W69" s="621"/>
      <c r="X69" s="621"/>
      <c r="Y69" s="621"/>
      <c r="Z69" s="621"/>
      <c r="AA69" s="621"/>
      <c r="AB69" s="882">
        <v>1.0</v>
      </c>
      <c r="AC69" s="795" t="s">
        <v>55</v>
      </c>
      <c r="AD69" s="621" t="s">
        <v>429</v>
      </c>
      <c r="AE69" s="623"/>
      <c r="AF69" s="623"/>
      <c r="AG69" s="623"/>
      <c r="AH69" s="642"/>
    </row>
    <row r="70" ht="15.75" customHeight="1">
      <c r="A70" s="621"/>
      <c r="B70" s="623" t="s">
        <v>1712</v>
      </c>
      <c r="C70" s="621"/>
      <c r="D70" s="621"/>
      <c r="E70" s="621"/>
      <c r="F70" s="623" t="s">
        <v>19454</v>
      </c>
      <c r="G70" s="623" t="s">
        <v>19455</v>
      </c>
      <c r="H70" s="664"/>
      <c r="I70" s="664"/>
      <c r="J70" s="793"/>
      <c r="K70" s="793"/>
      <c r="L70" s="621"/>
      <c r="M70" s="621"/>
      <c r="N70" s="621"/>
      <c r="O70" s="621"/>
      <c r="P70" s="621"/>
      <c r="Q70" s="621"/>
      <c r="R70" s="621"/>
      <c r="S70" s="621"/>
      <c r="T70" s="621"/>
      <c r="U70" s="621"/>
      <c r="V70" s="621"/>
      <c r="W70" s="621"/>
      <c r="X70" s="621"/>
      <c r="Y70" s="621"/>
      <c r="Z70" s="621"/>
      <c r="AA70" s="621"/>
      <c r="AB70" s="882">
        <v>1.0</v>
      </c>
      <c r="AC70" s="795" t="s">
        <v>55</v>
      </c>
      <c r="AD70" s="621" t="s">
        <v>429</v>
      </c>
      <c r="AE70" s="3249"/>
      <c r="AF70" s="623"/>
      <c r="AG70" s="623"/>
      <c r="AH70" s="642"/>
    </row>
    <row r="71" ht="15.75" customHeight="1">
      <c r="A71" s="623" t="s">
        <v>19456</v>
      </c>
      <c r="B71" s="621"/>
      <c r="C71" s="621"/>
      <c r="D71" s="621"/>
      <c r="E71" s="621"/>
      <c r="F71" s="621"/>
      <c r="G71" s="621"/>
      <c r="H71" s="816" t="s">
        <v>94</v>
      </c>
      <c r="I71" s="816" t="s">
        <v>94</v>
      </c>
      <c r="J71" s="795"/>
      <c r="K71" s="795"/>
      <c r="L71" s="621"/>
      <c r="M71" s="621"/>
      <c r="N71" s="621"/>
      <c r="O71" s="621"/>
      <c r="P71" s="621"/>
      <c r="Q71" s="621"/>
      <c r="R71" s="621"/>
      <c r="S71" s="621"/>
      <c r="T71" s="621"/>
      <c r="U71" s="621"/>
      <c r="V71" s="621"/>
      <c r="W71" s="621"/>
      <c r="X71" s="621"/>
      <c r="Y71" s="621"/>
      <c r="Z71" s="621"/>
      <c r="AA71" s="621"/>
      <c r="AB71" s="882" t="s">
        <v>94</v>
      </c>
      <c r="AC71" s="882" t="s">
        <v>55</v>
      </c>
      <c r="AD71" s="882" t="s">
        <v>429</v>
      </c>
      <c r="AE71" s="623"/>
      <c r="AF71" s="623"/>
      <c r="AG71" s="623"/>
      <c r="AH71" s="642"/>
    </row>
    <row r="72" ht="15.75" customHeight="1">
      <c r="A72" s="621"/>
      <c r="B72" s="623" t="s">
        <v>19457</v>
      </c>
      <c r="C72" s="621"/>
      <c r="D72" s="621"/>
      <c r="E72" s="621"/>
      <c r="F72" s="621"/>
      <c r="G72" s="621"/>
      <c r="H72" s="816" t="s">
        <v>94</v>
      </c>
      <c r="I72" s="816" t="s">
        <v>94</v>
      </c>
      <c r="J72" s="795"/>
      <c r="K72" s="795"/>
      <c r="L72" s="621"/>
      <c r="M72" s="621"/>
      <c r="N72" s="621"/>
      <c r="O72" s="621"/>
      <c r="P72" s="621"/>
      <c r="Q72" s="621"/>
      <c r="R72" s="621"/>
      <c r="S72" s="621"/>
      <c r="T72" s="621"/>
      <c r="U72" s="621"/>
      <c r="V72" s="621"/>
      <c r="W72" s="621"/>
      <c r="X72" s="621"/>
      <c r="Y72" s="621"/>
      <c r="Z72" s="621"/>
      <c r="AA72" s="621"/>
      <c r="AB72" s="882" t="s">
        <v>94</v>
      </c>
      <c r="AC72" s="882" t="s">
        <v>55</v>
      </c>
      <c r="AD72" s="882" t="s">
        <v>429</v>
      </c>
      <c r="AE72" s="623"/>
      <c r="AF72" s="623"/>
      <c r="AG72" s="623"/>
      <c r="AH72" s="642"/>
    </row>
    <row r="73" ht="15.75" customHeight="1">
      <c r="A73" s="621"/>
      <c r="B73" s="621"/>
      <c r="C73" s="623" t="s">
        <v>19458</v>
      </c>
      <c r="D73" s="621"/>
      <c r="E73" s="623" t="s">
        <v>19459</v>
      </c>
      <c r="F73" s="623" t="s">
        <v>19460</v>
      </c>
      <c r="G73" s="643" t="s">
        <v>19461</v>
      </c>
      <c r="H73" s="664"/>
      <c r="I73" s="664"/>
      <c r="J73" s="793"/>
      <c r="K73" s="793"/>
      <c r="L73" s="621"/>
      <c r="M73" s="621"/>
      <c r="N73" s="621"/>
      <c r="O73" s="621"/>
      <c r="P73" s="621"/>
      <c r="Q73" s="621"/>
      <c r="R73" s="621"/>
      <c r="S73" s="621"/>
      <c r="T73" s="621"/>
      <c r="U73" s="621"/>
      <c r="V73" s="621"/>
      <c r="W73" s="621"/>
      <c r="X73" s="621"/>
      <c r="Y73" s="621"/>
      <c r="Z73" s="621"/>
      <c r="AA73" s="621"/>
      <c r="AB73" s="882">
        <v>1.0</v>
      </c>
      <c r="AC73" s="795" t="s">
        <v>55</v>
      </c>
      <c r="AD73" s="621" t="s">
        <v>429</v>
      </c>
      <c r="AE73" s="670"/>
      <c r="AF73" s="623"/>
      <c r="AG73" s="643"/>
      <c r="AH73" s="642"/>
    </row>
    <row r="74" ht="15.75" customHeight="1">
      <c r="A74" s="621"/>
      <c r="B74" s="621"/>
      <c r="C74" s="623" t="s">
        <v>19462</v>
      </c>
      <c r="D74" s="621"/>
      <c r="E74" s="621"/>
      <c r="F74" s="621"/>
      <c r="G74" s="621"/>
      <c r="H74" s="816" t="s">
        <v>94</v>
      </c>
      <c r="I74" s="816" t="s">
        <v>94</v>
      </c>
      <c r="J74" s="795"/>
      <c r="K74" s="795"/>
      <c r="L74" s="621"/>
      <c r="M74" s="621"/>
      <c r="N74" s="621"/>
      <c r="O74" s="621"/>
      <c r="P74" s="621"/>
      <c r="Q74" s="621"/>
      <c r="R74" s="621"/>
      <c r="S74" s="621"/>
      <c r="T74" s="621"/>
      <c r="U74" s="621"/>
      <c r="V74" s="621"/>
      <c r="W74" s="621"/>
      <c r="X74" s="621"/>
      <c r="Y74" s="621"/>
      <c r="Z74" s="621"/>
      <c r="AA74" s="621"/>
      <c r="AB74" s="882" t="s">
        <v>94</v>
      </c>
      <c r="AC74" s="882" t="s">
        <v>55</v>
      </c>
      <c r="AD74" s="882" t="s">
        <v>429</v>
      </c>
      <c r="AE74" s="623"/>
      <c r="AF74" s="623"/>
      <c r="AG74" s="623"/>
      <c r="AH74" s="642"/>
    </row>
    <row r="75" ht="15.75" customHeight="1">
      <c r="A75" s="621"/>
      <c r="B75" s="621"/>
      <c r="C75" s="621"/>
      <c r="D75" s="623" t="s">
        <v>4119</v>
      </c>
      <c r="E75" s="623" t="s">
        <v>19443</v>
      </c>
      <c r="F75" s="623" t="s">
        <v>19460</v>
      </c>
      <c r="G75" s="623" t="s">
        <v>19463</v>
      </c>
      <c r="H75" s="664"/>
      <c r="I75" s="664"/>
      <c r="J75" s="793"/>
      <c r="K75" s="793"/>
      <c r="L75" s="621"/>
      <c r="M75" s="621"/>
      <c r="N75" s="621"/>
      <c r="O75" s="621"/>
      <c r="P75" s="621"/>
      <c r="Q75" s="621"/>
      <c r="R75" s="621"/>
      <c r="S75" s="621"/>
      <c r="T75" s="621"/>
      <c r="U75" s="621"/>
      <c r="V75" s="621"/>
      <c r="W75" s="621"/>
      <c r="X75" s="621"/>
      <c r="Y75" s="621"/>
      <c r="Z75" s="621"/>
      <c r="AA75" s="621"/>
      <c r="AB75" s="882">
        <v>1.0</v>
      </c>
      <c r="AC75" s="795" t="s">
        <v>55</v>
      </c>
      <c r="AD75" s="621" t="s">
        <v>429</v>
      </c>
      <c r="AE75" s="3250"/>
      <c r="AF75" s="623" t="s">
        <v>19464</v>
      </c>
      <c r="AG75" s="623"/>
      <c r="AH75" s="642"/>
    </row>
    <row r="76" ht="15.75" customHeight="1">
      <c r="A76" s="621"/>
      <c r="B76" s="623" t="s">
        <v>19448</v>
      </c>
      <c r="C76" s="621"/>
      <c r="D76" s="621"/>
      <c r="E76" s="621"/>
      <c r="F76" s="623" t="s">
        <v>19465</v>
      </c>
      <c r="G76" s="623" t="s">
        <v>19466</v>
      </c>
      <c r="H76" s="664"/>
      <c r="I76" s="664"/>
      <c r="J76" s="793"/>
      <c r="K76" s="793"/>
      <c r="L76" s="621"/>
      <c r="M76" s="621"/>
      <c r="N76" s="621"/>
      <c r="O76" s="621"/>
      <c r="P76" s="621"/>
      <c r="Q76" s="621"/>
      <c r="R76" s="621"/>
      <c r="S76" s="621"/>
      <c r="T76" s="621"/>
      <c r="U76" s="621"/>
      <c r="V76" s="621"/>
      <c r="W76" s="621"/>
      <c r="X76" s="621"/>
      <c r="Y76" s="621"/>
      <c r="Z76" s="621"/>
      <c r="AA76" s="621"/>
      <c r="AB76" s="882">
        <v>1.0</v>
      </c>
      <c r="AC76" s="795" t="s">
        <v>55</v>
      </c>
      <c r="AD76" s="621" t="s">
        <v>429</v>
      </c>
      <c r="AE76" s="623"/>
      <c r="AF76" s="708" t="s">
        <v>19467</v>
      </c>
      <c r="AG76" s="623"/>
      <c r="AH76" s="642"/>
    </row>
    <row r="77" ht="15.75" customHeight="1">
      <c r="A77" s="621"/>
      <c r="B77" s="623" t="s">
        <v>2572</v>
      </c>
      <c r="C77" s="621"/>
      <c r="D77" s="621"/>
      <c r="E77" s="621"/>
      <c r="F77" s="621"/>
      <c r="G77" s="621"/>
      <c r="H77" s="816" t="s">
        <v>94</v>
      </c>
      <c r="I77" s="816" t="s">
        <v>94</v>
      </c>
      <c r="J77" s="795"/>
      <c r="K77" s="795"/>
      <c r="L77" s="621"/>
      <c r="M77" s="621"/>
      <c r="N77" s="621"/>
      <c r="O77" s="621"/>
      <c r="P77" s="621"/>
      <c r="Q77" s="621"/>
      <c r="R77" s="621"/>
      <c r="S77" s="621"/>
      <c r="T77" s="621"/>
      <c r="U77" s="621"/>
      <c r="V77" s="621"/>
      <c r="W77" s="621"/>
      <c r="X77" s="621"/>
      <c r="Y77" s="621"/>
      <c r="Z77" s="621"/>
      <c r="AA77" s="621"/>
      <c r="AB77" s="882" t="s">
        <v>94</v>
      </c>
      <c r="AC77" s="882" t="s">
        <v>55</v>
      </c>
      <c r="AD77" s="882" t="s">
        <v>429</v>
      </c>
      <c r="AE77" s="623"/>
      <c r="AF77" s="623"/>
      <c r="AG77" s="654"/>
      <c r="AH77" s="650"/>
    </row>
    <row r="78" ht="15.75" customHeight="1">
      <c r="A78" s="621"/>
      <c r="B78" s="621"/>
      <c r="C78" s="623" t="s">
        <v>10221</v>
      </c>
      <c r="D78" s="621"/>
      <c r="E78" s="623" t="s">
        <v>19458</v>
      </c>
      <c r="F78" s="623" t="s">
        <v>19468</v>
      </c>
      <c r="G78" s="623" t="s">
        <v>19469</v>
      </c>
      <c r="H78" s="664"/>
      <c r="I78" s="664"/>
      <c r="J78" s="793"/>
      <c r="K78" s="793"/>
      <c r="L78" s="621"/>
      <c r="M78" s="621"/>
      <c r="N78" s="621"/>
      <c r="O78" s="621"/>
      <c r="P78" s="621"/>
      <c r="Q78" s="621"/>
      <c r="R78" s="621"/>
      <c r="S78" s="621"/>
      <c r="T78" s="621"/>
      <c r="U78" s="621"/>
      <c r="V78" s="621"/>
      <c r="W78" s="621"/>
      <c r="X78" s="621"/>
      <c r="Y78" s="621"/>
      <c r="Z78" s="621"/>
      <c r="AA78" s="621"/>
      <c r="AB78" s="882">
        <v>1.0</v>
      </c>
      <c r="AC78" s="795" t="s">
        <v>55</v>
      </c>
      <c r="AD78" s="621" t="s">
        <v>429</v>
      </c>
      <c r="AE78" s="623"/>
      <c r="AF78" s="623"/>
      <c r="AG78" s="623"/>
      <c r="AH78" s="642"/>
    </row>
    <row r="79" ht="15.75" customHeight="1">
      <c r="A79" s="621"/>
      <c r="B79" s="623" t="s">
        <v>1712</v>
      </c>
      <c r="C79" s="621"/>
      <c r="D79" s="621"/>
      <c r="E79" s="621"/>
      <c r="F79" s="623" t="s">
        <v>19470</v>
      </c>
      <c r="G79" s="623" t="s">
        <v>19471</v>
      </c>
      <c r="H79" s="664"/>
      <c r="I79" s="664"/>
      <c r="J79" s="793"/>
      <c r="K79" s="793"/>
      <c r="L79" s="621"/>
      <c r="M79" s="621"/>
      <c r="N79" s="621"/>
      <c r="O79" s="621"/>
      <c r="P79" s="621"/>
      <c r="Q79" s="621"/>
      <c r="R79" s="621"/>
      <c r="S79" s="621"/>
      <c r="T79" s="621"/>
      <c r="U79" s="621"/>
      <c r="V79" s="621"/>
      <c r="W79" s="621"/>
      <c r="X79" s="621"/>
      <c r="Y79" s="621"/>
      <c r="Z79" s="621"/>
      <c r="AA79" s="621"/>
      <c r="AB79" s="882">
        <v>1.0</v>
      </c>
      <c r="AC79" s="795" t="s">
        <v>55</v>
      </c>
      <c r="AD79" s="621" t="s">
        <v>429</v>
      </c>
      <c r="AE79" s="623"/>
      <c r="AF79" s="643" t="s">
        <v>19472</v>
      </c>
      <c r="AG79" s="643"/>
      <c r="AH79" s="642"/>
    </row>
    <row r="80" ht="15.75" customHeight="1">
      <c r="A80" s="3239" t="s">
        <v>19473</v>
      </c>
      <c r="B80" s="3240"/>
      <c r="C80" s="3240"/>
      <c r="D80" s="3240"/>
      <c r="E80" s="3240"/>
      <c r="F80" s="3240"/>
      <c r="G80" s="3240"/>
      <c r="H80" s="816" t="s">
        <v>94</v>
      </c>
      <c r="I80" s="816" t="s">
        <v>94</v>
      </c>
      <c r="J80" s="795"/>
      <c r="K80" s="795"/>
      <c r="L80" s="621"/>
      <c r="M80" s="621"/>
      <c r="N80" s="621"/>
      <c r="O80" s="621"/>
      <c r="P80" s="621"/>
      <c r="Q80" s="621"/>
      <c r="R80" s="621"/>
      <c r="S80" s="621"/>
      <c r="T80" s="621"/>
      <c r="U80" s="621"/>
      <c r="V80" s="621"/>
      <c r="W80" s="621"/>
      <c r="X80" s="621"/>
      <c r="Y80" s="621"/>
      <c r="Z80" s="621"/>
      <c r="AA80" s="621"/>
      <c r="AB80" s="882" t="s">
        <v>94</v>
      </c>
      <c r="AC80" s="795" t="s">
        <v>55</v>
      </c>
      <c r="AD80" s="621" t="s">
        <v>433</v>
      </c>
      <c r="AE80" s="623"/>
      <c r="AF80" s="623" t="s">
        <v>19474</v>
      </c>
      <c r="AG80" s="623"/>
      <c r="AH80" s="642"/>
    </row>
    <row r="81" ht="15.75" customHeight="1">
      <c r="A81" s="623" t="s">
        <v>3447</v>
      </c>
      <c r="B81" s="621"/>
      <c r="C81" s="621"/>
      <c r="D81" s="621"/>
      <c r="E81" s="623" t="s">
        <v>19475</v>
      </c>
      <c r="F81" s="621"/>
      <c r="G81" s="621"/>
      <c r="H81" s="816" t="s">
        <v>94</v>
      </c>
      <c r="I81" s="816" t="s">
        <v>94</v>
      </c>
      <c r="J81" s="795"/>
      <c r="K81" s="795"/>
      <c r="L81" s="621"/>
      <c r="M81" s="621"/>
      <c r="N81" s="621"/>
      <c r="O81" s="621"/>
      <c r="P81" s="621"/>
      <c r="Q81" s="621"/>
      <c r="R81" s="621"/>
      <c r="S81" s="621"/>
      <c r="T81" s="621"/>
      <c r="U81" s="621"/>
      <c r="V81" s="621"/>
      <c r="W81" s="621"/>
      <c r="X81" s="621"/>
      <c r="Y81" s="621"/>
      <c r="Z81" s="621"/>
      <c r="AA81" s="621"/>
      <c r="AB81" s="882" t="s">
        <v>94</v>
      </c>
      <c r="AC81" s="795" t="s">
        <v>55</v>
      </c>
      <c r="AD81" s="621" t="s">
        <v>433</v>
      </c>
      <c r="AE81" s="623"/>
      <c r="AF81" s="1112" t="s">
        <v>19476</v>
      </c>
      <c r="AG81" s="623"/>
      <c r="AH81" s="642"/>
    </row>
    <row r="82" ht="15.75" customHeight="1">
      <c r="A82" s="621"/>
      <c r="B82" s="623" t="s">
        <v>19477</v>
      </c>
      <c r="C82" s="621"/>
      <c r="D82" s="621"/>
      <c r="E82" s="621"/>
      <c r="F82" s="621"/>
      <c r="G82" s="621"/>
      <c r="H82" s="816" t="s">
        <v>94</v>
      </c>
      <c r="I82" s="816" t="s">
        <v>94</v>
      </c>
      <c r="J82" s="795"/>
      <c r="K82" s="795"/>
      <c r="L82" s="621"/>
      <c r="M82" s="621"/>
      <c r="N82" s="621"/>
      <c r="O82" s="621"/>
      <c r="P82" s="621"/>
      <c r="Q82" s="621"/>
      <c r="R82" s="621"/>
      <c r="S82" s="621"/>
      <c r="T82" s="621"/>
      <c r="U82" s="621"/>
      <c r="V82" s="621"/>
      <c r="W82" s="621"/>
      <c r="X82" s="621"/>
      <c r="Y82" s="621"/>
      <c r="Z82" s="621"/>
      <c r="AA82" s="621"/>
      <c r="AB82" s="882" t="s">
        <v>94</v>
      </c>
      <c r="AC82" s="795" t="s">
        <v>55</v>
      </c>
      <c r="AD82" s="621" t="s">
        <v>433</v>
      </c>
      <c r="AE82" s="623"/>
      <c r="AF82" s="623"/>
      <c r="AG82" s="623"/>
      <c r="AH82" s="642"/>
    </row>
    <row r="83" ht="15.75" customHeight="1">
      <c r="A83" s="621"/>
      <c r="B83" s="621"/>
      <c r="C83" s="623" t="s">
        <v>19478</v>
      </c>
      <c r="D83" s="621"/>
      <c r="E83" s="623" t="s">
        <v>19479</v>
      </c>
      <c r="F83" s="623" t="s">
        <v>19480</v>
      </c>
      <c r="G83" s="623" t="s">
        <v>19481</v>
      </c>
      <c r="H83" s="664"/>
      <c r="I83" s="664"/>
      <c r="J83" s="793"/>
      <c r="K83" s="793"/>
      <c r="L83" s="621"/>
      <c r="M83" s="621"/>
      <c r="N83" s="621"/>
      <c r="O83" s="621"/>
      <c r="P83" s="621"/>
      <c r="Q83" s="621"/>
      <c r="R83" s="621"/>
      <c r="S83" s="621"/>
      <c r="T83" s="621"/>
      <c r="U83" s="621"/>
      <c r="V83" s="621"/>
      <c r="W83" s="621"/>
      <c r="X83" s="621"/>
      <c r="Y83" s="621"/>
      <c r="Z83" s="621"/>
      <c r="AA83" s="621"/>
      <c r="AB83" s="882">
        <v>1.0</v>
      </c>
      <c r="AC83" s="795" t="s">
        <v>55</v>
      </c>
      <c r="AD83" s="621" t="s">
        <v>433</v>
      </c>
      <c r="AE83" s="654"/>
      <c r="AF83" s="643" t="s">
        <v>19482</v>
      </c>
      <c r="AG83" s="654"/>
      <c r="AH83" s="650"/>
    </row>
    <row r="84" ht="15.75" hidden="1" customHeight="1">
      <c r="A84" s="623" t="s">
        <v>19483</v>
      </c>
      <c r="B84" s="621"/>
      <c r="C84" s="621"/>
      <c r="D84" s="621"/>
      <c r="E84" s="621"/>
      <c r="F84" s="621"/>
      <c r="G84" s="621"/>
      <c r="H84" s="816" t="s">
        <v>94</v>
      </c>
      <c r="I84" s="816" t="s">
        <v>94</v>
      </c>
      <c r="J84" s="795"/>
      <c r="K84" s="795"/>
      <c r="L84" s="621"/>
      <c r="M84" s="621"/>
      <c r="N84" s="621"/>
      <c r="O84" s="621"/>
      <c r="P84" s="621"/>
      <c r="Q84" s="621"/>
      <c r="R84" s="621"/>
      <c r="S84" s="621"/>
      <c r="T84" s="621"/>
      <c r="U84" s="621"/>
      <c r="V84" s="621"/>
      <c r="W84" s="621"/>
      <c r="X84" s="621"/>
      <c r="Y84" s="621"/>
      <c r="Z84" s="621"/>
      <c r="AA84" s="621"/>
      <c r="AB84" s="882" t="s">
        <v>94</v>
      </c>
      <c r="AC84" s="795" t="s">
        <v>55</v>
      </c>
      <c r="AD84" s="621" t="s">
        <v>433</v>
      </c>
      <c r="AE84" s="623"/>
      <c r="AF84" s="623"/>
      <c r="AG84" s="623"/>
      <c r="AH84" s="642"/>
    </row>
    <row r="85" ht="15.75" hidden="1" customHeight="1">
      <c r="A85" s="620"/>
      <c r="B85" s="1431" t="s">
        <v>19484</v>
      </c>
      <c r="C85" s="620"/>
      <c r="D85" s="620"/>
      <c r="E85" s="1431" t="s">
        <v>19485</v>
      </c>
      <c r="F85" s="1431" t="s">
        <v>19486</v>
      </c>
      <c r="G85" s="1431" t="s">
        <v>19487</v>
      </c>
      <c r="H85" s="1708"/>
      <c r="I85" s="1708"/>
      <c r="J85" s="3251"/>
      <c r="K85" s="3251"/>
      <c r="L85" s="620"/>
      <c r="M85" s="620"/>
      <c r="N85" s="620"/>
      <c r="O85" s="620"/>
      <c r="P85" s="620"/>
      <c r="Q85" s="620"/>
      <c r="R85" s="620"/>
      <c r="S85" s="620"/>
      <c r="T85" s="620"/>
      <c r="U85" s="620"/>
      <c r="V85" s="620"/>
      <c r="W85" s="620"/>
      <c r="X85" s="620"/>
      <c r="Y85" s="620"/>
      <c r="Z85" s="620"/>
      <c r="AA85" s="620"/>
      <c r="AB85" s="3251">
        <v>3.0</v>
      </c>
      <c r="AC85" s="3244" t="s">
        <v>55</v>
      </c>
      <c r="AD85" s="3245" t="s">
        <v>433</v>
      </c>
      <c r="AE85" s="1881"/>
      <c r="AF85" s="1431" t="s">
        <v>19488</v>
      </c>
      <c r="AG85" s="1035"/>
      <c r="AH85" s="811"/>
    </row>
    <row r="86" ht="15.75" hidden="1" customHeight="1">
      <c r="A86" s="621"/>
      <c r="B86" s="643" t="s">
        <v>19489</v>
      </c>
      <c r="C86" s="621"/>
      <c r="D86" s="621"/>
      <c r="E86" s="621"/>
      <c r="F86" s="621"/>
      <c r="G86" s="621"/>
      <c r="H86" s="816" t="s">
        <v>94</v>
      </c>
      <c r="I86" s="816" t="s">
        <v>94</v>
      </c>
      <c r="J86" s="795"/>
      <c r="K86" s="795"/>
      <c r="L86" s="621"/>
      <c r="M86" s="621"/>
      <c r="N86" s="621"/>
      <c r="O86" s="621"/>
      <c r="P86" s="621"/>
      <c r="Q86" s="621"/>
      <c r="R86" s="621"/>
      <c r="S86" s="621"/>
      <c r="T86" s="621"/>
      <c r="U86" s="621"/>
      <c r="V86" s="621"/>
      <c r="W86" s="621"/>
      <c r="X86" s="621"/>
      <c r="Y86" s="621"/>
      <c r="Z86" s="621"/>
      <c r="AA86" s="621"/>
      <c r="AB86" s="882" t="s">
        <v>94</v>
      </c>
      <c r="AC86" s="795" t="s">
        <v>55</v>
      </c>
      <c r="AD86" s="621" t="s">
        <v>433</v>
      </c>
      <c r="AE86" s="623"/>
      <c r="AF86" s="623"/>
      <c r="AG86" s="623"/>
      <c r="AH86" s="642"/>
    </row>
    <row r="87" ht="15.75" hidden="1" customHeight="1">
      <c r="A87" s="620"/>
      <c r="B87" s="620"/>
      <c r="C87" s="1431" t="s">
        <v>19490</v>
      </c>
      <c r="D87" s="620"/>
      <c r="E87" s="1431" t="s">
        <v>19491</v>
      </c>
      <c r="F87" s="1432" t="s">
        <v>19492</v>
      </c>
      <c r="G87" s="1431" t="s">
        <v>19493</v>
      </c>
      <c r="H87" s="1708"/>
      <c r="I87" s="1708"/>
      <c r="J87" s="3251"/>
      <c r="K87" s="3251"/>
      <c r="L87" s="620"/>
      <c r="M87" s="620"/>
      <c r="N87" s="620"/>
      <c r="O87" s="620"/>
      <c r="P87" s="620"/>
      <c r="Q87" s="620"/>
      <c r="R87" s="620"/>
      <c r="S87" s="620"/>
      <c r="T87" s="620"/>
      <c r="U87" s="620"/>
      <c r="V87" s="620"/>
      <c r="W87" s="620"/>
      <c r="X87" s="620"/>
      <c r="Y87" s="620"/>
      <c r="Z87" s="620"/>
      <c r="AA87" s="620"/>
      <c r="AB87" s="3251">
        <v>3.0</v>
      </c>
      <c r="AC87" s="3244" t="s">
        <v>55</v>
      </c>
      <c r="AD87" s="3245" t="s">
        <v>3101</v>
      </c>
      <c r="AE87" s="1881"/>
      <c r="AF87" s="1431" t="s">
        <v>19494</v>
      </c>
      <c r="AG87" s="1035"/>
      <c r="AH87" s="811"/>
    </row>
    <row r="88" ht="15.75" hidden="1" customHeight="1">
      <c r="A88" s="3239" t="s">
        <v>19360</v>
      </c>
      <c r="B88" s="3240"/>
      <c r="C88" s="3240"/>
      <c r="D88" s="3240"/>
      <c r="E88" s="3240"/>
      <c r="F88" s="3240"/>
      <c r="G88" s="3240"/>
      <c r="H88" s="816" t="s">
        <v>94</v>
      </c>
      <c r="I88" s="816" t="s">
        <v>94</v>
      </c>
      <c r="J88" s="795"/>
      <c r="K88" s="795"/>
      <c r="L88" s="621"/>
      <c r="M88" s="621"/>
      <c r="N88" s="621"/>
      <c r="O88" s="621"/>
      <c r="P88" s="621"/>
      <c r="Q88" s="621"/>
      <c r="R88" s="621"/>
      <c r="S88" s="621"/>
      <c r="T88" s="621"/>
      <c r="U88" s="621"/>
      <c r="V88" s="621"/>
      <c r="W88" s="621"/>
      <c r="X88" s="621"/>
      <c r="Y88" s="621"/>
      <c r="Z88" s="621"/>
      <c r="AA88" s="621"/>
      <c r="AB88" s="882" t="s">
        <v>94</v>
      </c>
      <c r="AC88" s="795" t="s">
        <v>55</v>
      </c>
      <c r="AD88" s="621" t="s">
        <v>433</v>
      </c>
      <c r="AE88" s="1013"/>
      <c r="AF88" s="1013"/>
      <c r="AG88" s="654"/>
      <c r="AH88" s="650"/>
    </row>
    <row r="89" ht="15.75" customHeight="1">
      <c r="A89" s="623" t="s">
        <v>19495</v>
      </c>
      <c r="B89" s="621"/>
      <c r="C89" s="621"/>
      <c r="D89" s="621"/>
      <c r="E89" s="621"/>
      <c r="F89" s="621"/>
      <c r="G89" s="621"/>
      <c r="H89" s="816" t="s">
        <v>94</v>
      </c>
      <c r="I89" s="816" t="s">
        <v>94</v>
      </c>
      <c r="J89" s="795"/>
      <c r="K89" s="795"/>
      <c r="L89" s="621"/>
      <c r="M89" s="621"/>
      <c r="N89" s="621"/>
      <c r="O89" s="621"/>
      <c r="P89" s="621"/>
      <c r="Q89" s="621"/>
      <c r="R89" s="621"/>
      <c r="S89" s="621"/>
      <c r="T89" s="621"/>
      <c r="U89" s="621"/>
      <c r="V89" s="621"/>
      <c r="W89" s="621"/>
      <c r="X89" s="621"/>
      <c r="Y89" s="621"/>
      <c r="Z89" s="621"/>
      <c r="AA89" s="621"/>
      <c r="AB89" s="882" t="s">
        <v>94</v>
      </c>
      <c r="AC89" s="795" t="s">
        <v>55</v>
      </c>
      <c r="AD89" s="621" t="s">
        <v>433</v>
      </c>
      <c r="AE89" s="623"/>
      <c r="AF89" s="654"/>
      <c r="AG89" s="654"/>
      <c r="AH89" s="650"/>
    </row>
    <row r="90" ht="15.75" customHeight="1">
      <c r="A90" s="621"/>
      <c r="B90" s="623" t="s">
        <v>3472</v>
      </c>
      <c r="C90" s="621"/>
      <c r="D90" s="621"/>
      <c r="E90" s="621"/>
      <c r="F90" s="621"/>
      <c r="G90" s="621"/>
      <c r="H90" s="816" t="s">
        <v>94</v>
      </c>
      <c r="I90" s="816" t="s">
        <v>94</v>
      </c>
      <c r="J90" s="795"/>
      <c r="K90" s="795"/>
      <c r="L90" s="621"/>
      <c r="M90" s="621"/>
      <c r="N90" s="621"/>
      <c r="O90" s="621"/>
      <c r="P90" s="621"/>
      <c r="Q90" s="621"/>
      <c r="R90" s="621"/>
      <c r="S90" s="621"/>
      <c r="T90" s="621"/>
      <c r="U90" s="621"/>
      <c r="V90" s="621"/>
      <c r="W90" s="621"/>
      <c r="X90" s="621"/>
      <c r="Y90" s="621"/>
      <c r="Z90" s="621"/>
      <c r="AA90" s="621"/>
      <c r="AB90" s="882" t="s">
        <v>94</v>
      </c>
      <c r="AC90" s="795" t="s">
        <v>55</v>
      </c>
      <c r="AD90" s="621" t="s">
        <v>433</v>
      </c>
      <c r="AE90" s="654"/>
      <c r="AF90" s="654"/>
      <c r="AG90" s="654"/>
      <c r="AH90" s="655"/>
    </row>
    <row r="91" ht="15.75" customHeight="1">
      <c r="A91" s="621"/>
      <c r="B91" s="621"/>
      <c r="C91" s="623" t="s">
        <v>15519</v>
      </c>
      <c r="D91" s="621"/>
      <c r="E91" s="621"/>
      <c r="F91" s="621"/>
      <c r="G91" s="621"/>
      <c r="H91" s="816" t="s">
        <v>94</v>
      </c>
      <c r="I91" s="816" t="s">
        <v>94</v>
      </c>
      <c r="J91" s="795"/>
      <c r="K91" s="795"/>
      <c r="L91" s="621"/>
      <c r="M91" s="621"/>
      <c r="N91" s="621"/>
      <c r="O91" s="621"/>
      <c r="P91" s="621"/>
      <c r="Q91" s="621"/>
      <c r="R91" s="621"/>
      <c r="S91" s="621"/>
      <c r="T91" s="621"/>
      <c r="U91" s="621"/>
      <c r="V91" s="621"/>
      <c r="W91" s="621"/>
      <c r="X91" s="621"/>
      <c r="Y91" s="621"/>
      <c r="Z91" s="621"/>
      <c r="AA91" s="621"/>
      <c r="AB91" s="882" t="s">
        <v>94</v>
      </c>
      <c r="AC91" s="795" t="s">
        <v>55</v>
      </c>
      <c r="AD91" s="621" t="s">
        <v>2665</v>
      </c>
      <c r="AE91" s="654"/>
      <c r="AF91" s="654"/>
      <c r="AG91" s="654"/>
      <c r="AH91" s="650"/>
    </row>
    <row r="92" ht="15.75" customHeight="1">
      <c r="A92" s="621"/>
      <c r="B92" s="621"/>
      <c r="C92" s="621"/>
      <c r="D92" s="623" t="s">
        <v>7968</v>
      </c>
      <c r="E92" s="621"/>
      <c r="F92" s="623" t="s">
        <v>19496</v>
      </c>
      <c r="G92" s="623" t="s">
        <v>19363</v>
      </c>
      <c r="H92" s="664"/>
      <c r="I92" s="664"/>
      <c r="J92" s="793"/>
      <c r="K92" s="793"/>
      <c r="L92" s="621"/>
      <c r="M92" s="621"/>
      <c r="N92" s="621"/>
      <c r="O92" s="621"/>
      <c r="P92" s="621"/>
      <c r="Q92" s="621"/>
      <c r="R92" s="621"/>
      <c r="S92" s="621"/>
      <c r="T92" s="621"/>
      <c r="U92" s="621"/>
      <c r="V92" s="621"/>
      <c r="W92" s="621"/>
      <c r="X92" s="621"/>
      <c r="Y92" s="621"/>
      <c r="Z92" s="621"/>
      <c r="AA92" s="621"/>
      <c r="AB92" s="882">
        <v>1.0</v>
      </c>
      <c r="AC92" s="795" t="s">
        <v>55</v>
      </c>
      <c r="AD92" s="621" t="s">
        <v>429</v>
      </c>
      <c r="AE92" s="654"/>
      <c r="AF92" s="643" t="s">
        <v>19497</v>
      </c>
      <c r="AG92" s="623"/>
      <c r="AH92" s="650"/>
    </row>
    <row r="93" ht="15.75" customHeight="1">
      <c r="A93" s="621"/>
      <c r="B93" s="623" t="s">
        <v>1796</v>
      </c>
      <c r="C93" s="621"/>
      <c r="D93" s="621"/>
      <c r="E93" s="621"/>
      <c r="F93" s="621"/>
      <c r="G93" s="621"/>
      <c r="H93" s="816" t="s">
        <v>94</v>
      </c>
      <c r="I93" s="816" t="s">
        <v>94</v>
      </c>
      <c r="J93" s="795"/>
      <c r="K93" s="795"/>
      <c r="L93" s="621"/>
      <c r="M93" s="621"/>
      <c r="N93" s="621"/>
      <c r="O93" s="621"/>
      <c r="P93" s="621"/>
      <c r="Q93" s="621"/>
      <c r="R93" s="621"/>
      <c r="S93" s="621"/>
      <c r="T93" s="621"/>
      <c r="U93" s="621"/>
      <c r="V93" s="621"/>
      <c r="W93" s="621"/>
      <c r="X93" s="621"/>
      <c r="Y93" s="621"/>
      <c r="Z93" s="621"/>
      <c r="AA93" s="621"/>
      <c r="AB93" s="882" t="s">
        <v>94</v>
      </c>
      <c r="AC93" s="795" t="s">
        <v>55</v>
      </c>
      <c r="AD93" s="621" t="s">
        <v>433</v>
      </c>
      <c r="AE93" s="654"/>
      <c r="AF93" s="654"/>
      <c r="AG93" s="654"/>
      <c r="AH93" s="650"/>
    </row>
    <row r="94" ht="15.75" customHeight="1">
      <c r="A94" s="621"/>
      <c r="B94" s="621"/>
      <c r="C94" s="623" t="s">
        <v>19498</v>
      </c>
      <c r="D94" s="623" t="s">
        <v>3519</v>
      </c>
      <c r="E94" s="621"/>
      <c r="F94" s="623" t="s">
        <v>19499</v>
      </c>
      <c r="G94" s="643" t="s">
        <v>19500</v>
      </c>
      <c r="H94" s="664"/>
      <c r="I94" s="664"/>
      <c r="J94" s="793"/>
      <c r="K94" s="793"/>
      <c r="L94" s="621"/>
      <c r="M94" s="621"/>
      <c r="N94" s="621"/>
      <c r="O94" s="621"/>
      <c r="P94" s="621"/>
      <c r="Q94" s="621"/>
      <c r="R94" s="621"/>
      <c r="S94" s="621"/>
      <c r="T94" s="621"/>
      <c r="U94" s="621"/>
      <c r="V94" s="621"/>
      <c r="W94" s="621"/>
      <c r="X94" s="621"/>
      <c r="Y94" s="621"/>
      <c r="Z94" s="621"/>
      <c r="AA94" s="621"/>
      <c r="AB94" s="882">
        <v>1.0</v>
      </c>
      <c r="AC94" s="795" t="s">
        <v>55</v>
      </c>
      <c r="AD94" s="621" t="s">
        <v>429</v>
      </c>
      <c r="AE94" s="670"/>
      <c r="AF94" s="643" t="s">
        <v>19501</v>
      </c>
      <c r="AG94" s="643"/>
      <c r="AH94" s="650"/>
    </row>
    <row r="95" ht="15.75" customHeight="1">
      <c r="A95" s="621"/>
      <c r="B95" s="621"/>
      <c r="C95" s="623" t="s">
        <v>19502</v>
      </c>
      <c r="D95" s="623" t="s">
        <v>7968</v>
      </c>
      <c r="E95" s="621"/>
      <c r="F95" s="623" t="s">
        <v>19503</v>
      </c>
      <c r="G95" s="643" t="s">
        <v>19504</v>
      </c>
      <c r="H95" s="664"/>
      <c r="I95" s="664"/>
      <c r="J95" s="793"/>
      <c r="K95" s="793"/>
      <c r="L95" s="621"/>
      <c r="M95" s="621"/>
      <c r="N95" s="621"/>
      <c r="O95" s="621"/>
      <c r="P95" s="621"/>
      <c r="Q95" s="621"/>
      <c r="R95" s="621"/>
      <c r="S95" s="621"/>
      <c r="T95" s="621"/>
      <c r="U95" s="621"/>
      <c r="V95" s="621"/>
      <c r="W95" s="621"/>
      <c r="X95" s="621"/>
      <c r="Y95" s="621"/>
      <c r="Z95" s="621"/>
      <c r="AA95" s="621"/>
      <c r="AB95" s="882">
        <v>1.0</v>
      </c>
      <c r="AC95" s="795" t="s">
        <v>55</v>
      </c>
      <c r="AD95" s="841" t="s">
        <v>1594</v>
      </c>
      <c r="AE95" s="670"/>
      <c r="AF95" s="643" t="s">
        <v>19505</v>
      </c>
      <c r="AG95" s="643"/>
      <c r="AH95" s="640"/>
    </row>
    <row r="96" ht="15.75" customHeight="1">
      <c r="A96" s="621"/>
      <c r="B96" s="623" t="s">
        <v>19506</v>
      </c>
      <c r="C96" s="621"/>
      <c r="D96" s="621"/>
      <c r="E96" s="621"/>
      <c r="F96" s="621"/>
      <c r="G96" s="621"/>
      <c r="H96" s="816" t="s">
        <v>94</v>
      </c>
      <c r="I96" s="816" t="s">
        <v>94</v>
      </c>
      <c r="J96" s="795"/>
      <c r="K96" s="795"/>
      <c r="L96" s="621"/>
      <c r="M96" s="621"/>
      <c r="N96" s="621"/>
      <c r="O96" s="621"/>
      <c r="P96" s="621"/>
      <c r="Q96" s="621"/>
      <c r="R96" s="621"/>
      <c r="S96" s="621"/>
      <c r="T96" s="621"/>
      <c r="U96" s="621"/>
      <c r="V96" s="621"/>
      <c r="W96" s="621"/>
      <c r="X96" s="621"/>
      <c r="Y96" s="621"/>
      <c r="Z96" s="621"/>
      <c r="AA96" s="621"/>
      <c r="AB96" s="882" t="s">
        <v>94</v>
      </c>
      <c r="AC96" s="795" t="s">
        <v>55</v>
      </c>
      <c r="AD96" s="621" t="s">
        <v>433</v>
      </c>
      <c r="AE96" s="654"/>
      <c r="AF96" s="654"/>
      <c r="AG96" s="654"/>
      <c r="AH96" s="650"/>
    </row>
    <row r="97" ht="15.75" customHeight="1">
      <c r="A97" s="621"/>
      <c r="B97" s="621"/>
      <c r="C97" s="623" t="s">
        <v>19507</v>
      </c>
      <c r="D97" s="621"/>
      <c r="E97" s="621"/>
      <c r="F97" s="621"/>
      <c r="G97" s="621"/>
      <c r="H97" s="816" t="s">
        <v>94</v>
      </c>
      <c r="I97" s="816" t="s">
        <v>94</v>
      </c>
      <c r="J97" s="795"/>
      <c r="K97" s="795"/>
      <c r="L97" s="621"/>
      <c r="M97" s="621"/>
      <c r="N97" s="621"/>
      <c r="O97" s="621"/>
      <c r="P97" s="621"/>
      <c r="Q97" s="621"/>
      <c r="R97" s="621"/>
      <c r="S97" s="621"/>
      <c r="T97" s="621"/>
      <c r="U97" s="621"/>
      <c r="V97" s="621"/>
      <c r="W97" s="621"/>
      <c r="X97" s="621"/>
      <c r="Y97" s="621"/>
      <c r="Z97" s="621"/>
      <c r="AA97" s="621"/>
      <c r="AB97" s="882" t="s">
        <v>94</v>
      </c>
      <c r="AC97" s="795" t="s">
        <v>55</v>
      </c>
      <c r="AD97" s="621" t="s">
        <v>429</v>
      </c>
      <c r="AE97" s="654"/>
      <c r="AF97" s="654"/>
      <c r="AG97" s="654"/>
      <c r="AH97" s="650"/>
    </row>
    <row r="98" ht="15.75" customHeight="1">
      <c r="A98" s="621"/>
      <c r="B98" s="621"/>
      <c r="C98" s="621"/>
      <c r="D98" s="623" t="s">
        <v>1366</v>
      </c>
      <c r="E98" s="623" t="s">
        <v>19508</v>
      </c>
      <c r="F98" s="623" t="s">
        <v>19509</v>
      </c>
      <c r="G98" s="623" t="s">
        <v>19510</v>
      </c>
      <c r="H98" s="664"/>
      <c r="I98" s="664"/>
      <c r="J98" s="793"/>
      <c r="K98" s="793"/>
      <c r="L98" s="621"/>
      <c r="M98" s="621"/>
      <c r="N98" s="621"/>
      <c r="O98" s="621"/>
      <c r="P98" s="621"/>
      <c r="Q98" s="621"/>
      <c r="R98" s="621"/>
      <c r="S98" s="621"/>
      <c r="T98" s="621"/>
      <c r="U98" s="621"/>
      <c r="V98" s="621"/>
      <c r="W98" s="621"/>
      <c r="X98" s="621"/>
      <c r="Y98" s="621"/>
      <c r="Z98" s="621"/>
      <c r="AA98" s="621"/>
      <c r="AB98" s="882">
        <v>1.0</v>
      </c>
      <c r="AC98" s="795" t="s">
        <v>55</v>
      </c>
      <c r="AD98" s="621" t="s">
        <v>429</v>
      </c>
      <c r="AE98" s="654"/>
      <c r="AF98" s="654"/>
      <c r="AG98" s="654"/>
      <c r="AH98" s="650"/>
    </row>
    <row r="99" ht="15.75" customHeight="1">
      <c r="A99" s="621"/>
      <c r="B99" s="621"/>
      <c r="C99" s="621"/>
      <c r="D99" s="623" t="s">
        <v>2045</v>
      </c>
      <c r="E99" s="621"/>
      <c r="F99" s="623" t="s">
        <v>19511</v>
      </c>
      <c r="G99" s="643" t="s">
        <v>19512</v>
      </c>
      <c r="H99" s="664"/>
      <c r="I99" s="664"/>
      <c r="J99" s="793"/>
      <c r="K99" s="793"/>
      <c r="L99" s="621"/>
      <c r="M99" s="621"/>
      <c r="N99" s="621"/>
      <c r="O99" s="621"/>
      <c r="P99" s="621"/>
      <c r="Q99" s="621"/>
      <c r="R99" s="621"/>
      <c r="S99" s="621"/>
      <c r="T99" s="621"/>
      <c r="U99" s="621"/>
      <c r="V99" s="621"/>
      <c r="W99" s="621"/>
      <c r="X99" s="621"/>
      <c r="Y99" s="621"/>
      <c r="Z99" s="621"/>
      <c r="AA99" s="621"/>
      <c r="AB99" s="882">
        <v>1.0</v>
      </c>
      <c r="AC99" s="795" t="s">
        <v>55</v>
      </c>
      <c r="AD99" s="841" t="s">
        <v>5263</v>
      </c>
      <c r="AE99" s="643"/>
      <c r="AF99" s="643" t="s">
        <v>19513</v>
      </c>
      <c r="AG99" s="643"/>
      <c r="AH99" s="650"/>
    </row>
    <row r="100" ht="15.75" customHeight="1">
      <c r="A100" s="621"/>
      <c r="B100" s="623" t="s">
        <v>19514</v>
      </c>
      <c r="C100" s="621"/>
      <c r="D100" s="621"/>
      <c r="E100" s="621"/>
      <c r="F100" s="621"/>
      <c r="G100" s="621"/>
      <c r="H100" s="816" t="s">
        <v>94</v>
      </c>
      <c r="I100" s="816" t="s">
        <v>94</v>
      </c>
      <c r="J100" s="795"/>
      <c r="K100" s="795"/>
      <c r="L100" s="621"/>
      <c r="M100" s="621"/>
      <c r="N100" s="621"/>
      <c r="O100" s="621"/>
      <c r="P100" s="621"/>
      <c r="Q100" s="621"/>
      <c r="R100" s="621"/>
      <c r="S100" s="621"/>
      <c r="T100" s="621"/>
      <c r="U100" s="621"/>
      <c r="V100" s="621"/>
      <c r="W100" s="621"/>
      <c r="X100" s="621"/>
      <c r="Y100" s="621"/>
      <c r="Z100" s="621"/>
      <c r="AA100" s="621"/>
      <c r="AB100" s="882" t="s">
        <v>94</v>
      </c>
      <c r="AC100" s="795" t="s">
        <v>55</v>
      </c>
      <c r="AD100" s="621" t="s">
        <v>433</v>
      </c>
      <c r="AE100" s="654"/>
      <c r="AF100" s="654"/>
      <c r="AG100" s="654"/>
      <c r="AH100" s="650"/>
    </row>
    <row r="101" ht="15.75" customHeight="1">
      <c r="A101" s="621"/>
      <c r="B101" s="621"/>
      <c r="C101" s="623" t="s">
        <v>19515</v>
      </c>
      <c r="D101" s="621"/>
      <c r="E101" s="621"/>
      <c r="F101" s="623" t="s">
        <v>19516</v>
      </c>
      <c r="G101" s="623" t="s">
        <v>19517</v>
      </c>
      <c r="H101" s="664"/>
      <c r="I101" s="664"/>
      <c r="J101" s="793"/>
      <c r="K101" s="793"/>
      <c r="L101" s="621"/>
      <c r="M101" s="621"/>
      <c r="N101" s="621"/>
      <c r="O101" s="621"/>
      <c r="P101" s="621"/>
      <c r="Q101" s="621"/>
      <c r="R101" s="621"/>
      <c r="S101" s="621"/>
      <c r="T101" s="621"/>
      <c r="U101" s="621"/>
      <c r="V101" s="621"/>
      <c r="W101" s="621"/>
      <c r="X101" s="621"/>
      <c r="Y101" s="621"/>
      <c r="Z101" s="621"/>
      <c r="AA101" s="621"/>
      <c r="AB101" s="882">
        <v>1.0</v>
      </c>
      <c r="AC101" s="795" t="s">
        <v>55</v>
      </c>
      <c r="AD101" s="621" t="s">
        <v>429</v>
      </c>
      <c r="AE101" s="654"/>
      <c r="AF101" s="654"/>
      <c r="AG101" s="654"/>
      <c r="AH101" s="650"/>
    </row>
    <row r="102" ht="15.75" customHeight="1">
      <c r="A102" s="621"/>
      <c r="B102" s="621"/>
      <c r="C102" s="623"/>
      <c r="D102" s="621"/>
      <c r="E102" s="621"/>
      <c r="F102" s="643" t="s">
        <v>19518</v>
      </c>
      <c r="G102" s="623" t="s">
        <v>19517</v>
      </c>
      <c r="H102" s="664"/>
      <c r="I102" s="664"/>
      <c r="J102" s="793"/>
      <c r="K102" s="793"/>
      <c r="L102" s="621"/>
      <c r="M102" s="621"/>
      <c r="N102" s="621"/>
      <c r="O102" s="621"/>
      <c r="P102" s="621"/>
      <c r="Q102" s="621"/>
      <c r="R102" s="621"/>
      <c r="S102" s="621"/>
      <c r="T102" s="621"/>
      <c r="U102" s="621"/>
      <c r="V102" s="621"/>
      <c r="W102" s="621"/>
      <c r="X102" s="621"/>
      <c r="Y102" s="621"/>
      <c r="Z102" s="621"/>
      <c r="AA102" s="621"/>
      <c r="AB102" s="882">
        <v>1.0</v>
      </c>
      <c r="AC102" s="795" t="s">
        <v>55</v>
      </c>
      <c r="AD102" s="841" t="s">
        <v>1821</v>
      </c>
      <c r="AE102" s="654"/>
      <c r="AF102" s="654"/>
      <c r="AG102" s="654"/>
      <c r="AH102" s="640"/>
    </row>
    <row r="103" ht="15.75" customHeight="1">
      <c r="A103" s="621"/>
      <c r="B103" s="623" t="s">
        <v>19519</v>
      </c>
      <c r="C103" s="621"/>
      <c r="D103" s="621"/>
      <c r="E103" s="621"/>
      <c r="F103" s="621"/>
      <c r="G103" s="621"/>
      <c r="H103" s="816" t="s">
        <v>94</v>
      </c>
      <c r="I103" s="816" t="s">
        <v>94</v>
      </c>
      <c r="J103" s="795"/>
      <c r="K103" s="795"/>
      <c r="L103" s="621"/>
      <c r="M103" s="621"/>
      <c r="N103" s="621"/>
      <c r="O103" s="621"/>
      <c r="P103" s="621"/>
      <c r="Q103" s="621"/>
      <c r="R103" s="621"/>
      <c r="S103" s="621"/>
      <c r="T103" s="621"/>
      <c r="U103" s="621"/>
      <c r="V103" s="621"/>
      <c r="W103" s="621"/>
      <c r="X103" s="621"/>
      <c r="Y103" s="621"/>
      <c r="Z103" s="621"/>
      <c r="AA103" s="621"/>
      <c r="AB103" s="882" t="s">
        <v>94</v>
      </c>
      <c r="AC103" s="795" t="s">
        <v>55</v>
      </c>
      <c r="AD103" s="621" t="s">
        <v>433</v>
      </c>
      <c r="AE103" s="654"/>
      <c r="AF103" s="654"/>
      <c r="AG103" s="654"/>
      <c r="AH103" s="650"/>
    </row>
    <row r="104" ht="15.75" customHeight="1">
      <c r="A104" s="621"/>
      <c r="B104" s="621"/>
      <c r="C104" s="623" t="s">
        <v>1796</v>
      </c>
      <c r="D104" s="621"/>
      <c r="E104" s="621"/>
      <c r="F104" s="623" t="s">
        <v>19520</v>
      </c>
      <c r="G104" s="623" t="s">
        <v>19521</v>
      </c>
      <c r="H104" s="664"/>
      <c r="I104" s="664"/>
      <c r="J104" s="793"/>
      <c r="K104" s="793"/>
      <c r="L104" s="621"/>
      <c r="M104" s="621"/>
      <c r="N104" s="621"/>
      <c r="O104" s="621"/>
      <c r="P104" s="621"/>
      <c r="Q104" s="621"/>
      <c r="R104" s="621"/>
      <c r="S104" s="621"/>
      <c r="T104" s="621"/>
      <c r="U104" s="621"/>
      <c r="V104" s="621"/>
      <c r="W104" s="621"/>
      <c r="X104" s="621"/>
      <c r="Y104" s="621"/>
      <c r="Z104" s="621"/>
      <c r="AA104" s="621"/>
      <c r="AB104" s="882">
        <v>1.0</v>
      </c>
      <c r="AC104" s="795" t="s">
        <v>55</v>
      </c>
      <c r="AD104" s="621" t="s">
        <v>433</v>
      </c>
      <c r="AE104" s="670"/>
      <c r="AF104" s="1001" t="s">
        <v>19522</v>
      </c>
      <c r="AG104" s="654"/>
      <c r="AH104" s="650"/>
    </row>
    <row r="105" ht="15.75" customHeight="1">
      <c r="A105" s="621"/>
      <c r="B105" s="621"/>
      <c r="C105" s="623" t="s">
        <v>1087</v>
      </c>
      <c r="D105" s="621"/>
      <c r="E105" s="621"/>
      <c r="F105" s="621"/>
      <c r="G105" s="621"/>
      <c r="H105" s="816" t="s">
        <v>94</v>
      </c>
      <c r="I105" s="816" t="s">
        <v>94</v>
      </c>
      <c r="J105" s="795"/>
      <c r="K105" s="795"/>
      <c r="L105" s="621"/>
      <c r="M105" s="621"/>
      <c r="N105" s="621"/>
      <c r="O105" s="621"/>
      <c r="P105" s="621"/>
      <c r="Q105" s="621"/>
      <c r="R105" s="621"/>
      <c r="S105" s="621"/>
      <c r="T105" s="621"/>
      <c r="U105" s="621"/>
      <c r="V105" s="621"/>
      <c r="W105" s="621"/>
      <c r="X105" s="621"/>
      <c r="Y105" s="621"/>
      <c r="Z105" s="621"/>
      <c r="AA105" s="621"/>
      <c r="AB105" s="882" t="s">
        <v>94</v>
      </c>
      <c r="AC105" s="795" t="s">
        <v>55</v>
      </c>
      <c r="AD105" s="621" t="s">
        <v>433</v>
      </c>
      <c r="AE105" s="654"/>
      <c r="AF105" s="654"/>
      <c r="AG105" s="654"/>
      <c r="AH105" s="650"/>
    </row>
    <row r="106" ht="15.75" customHeight="1">
      <c r="A106" s="621"/>
      <c r="B106" s="621"/>
      <c r="C106" s="621"/>
      <c r="D106" s="643" t="s">
        <v>7968</v>
      </c>
      <c r="E106" s="621"/>
      <c r="F106" s="623" t="s">
        <v>19523</v>
      </c>
      <c r="G106" s="623" t="s">
        <v>19524</v>
      </c>
      <c r="H106" s="664"/>
      <c r="I106" s="664"/>
      <c r="J106" s="793"/>
      <c r="K106" s="793"/>
      <c r="L106" s="621"/>
      <c r="M106" s="621"/>
      <c r="N106" s="621"/>
      <c r="O106" s="621"/>
      <c r="P106" s="621"/>
      <c r="Q106" s="621"/>
      <c r="R106" s="621"/>
      <c r="S106" s="621"/>
      <c r="T106" s="621"/>
      <c r="U106" s="621"/>
      <c r="V106" s="621"/>
      <c r="W106" s="621"/>
      <c r="X106" s="621"/>
      <c r="Y106" s="621"/>
      <c r="Z106" s="621"/>
      <c r="AA106" s="621"/>
      <c r="AB106" s="882">
        <v>1.0</v>
      </c>
      <c r="AC106" s="795" t="s">
        <v>55</v>
      </c>
      <c r="AD106" s="621" t="s">
        <v>2262</v>
      </c>
      <c r="AE106" s="654"/>
      <c r="AF106" s="654"/>
      <c r="AG106" s="643"/>
      <c r="AH106" s="650"/>
    </row>
    <row r="107" ht="15.75" customHeight="1">
      <c r="A107" s="621"/>
      <c r="B107" s="621"/>
      <c r="C107" s="623" t="s">
        <v>7970</v>
      </c>
      <c r="D107" s="621"/>
      <c r="E107" s="621"/>
      <c r="F107" s="621"/>
      <c r="G107" s="621"/>
      <c r="H107" s="816" t="s">
        <v>94</v>
      </c>
      <c r="I107" s="816" t="s">
        <v>94</v>
      </c>
      <c r="J107" s="795"/>
      <c r="K107" s="795"/>
      <c r="L107" s="621"/>
      <c r="M107" s="621"/>
      <c r="N107" s="621"/>
      <c r="O107" s="621"/>
      <c r="P107" s="621"/>
      <c r="Q107" s="621"/>
      <c r="R107" s="621"/>
      <c r="S107" s="621"/>
      <c r="T107" s="621"/>
      <c r="U107" s="621"/>
      <c r="V107" s="621"/>
      <c r="W107" s="621"/>
      <c r="X107" s="621"/>
      <c r="Y107" s="621"/>
      <c r="Z107" s="621"/>
      <c r="AA107" s="621"/>
      <c r="AB107" s="882" t="s">
        <v>94</v>
      </c>
      <c r="AC107" s="795" t="s">
        <v>55</v>
      </c>
      <c r="AD107" s="621" t="s">
        <v>433</v>
      </c>
      <c r="AE107" s="654"/>
      <c r="AF107" s="654"/>
      <c r="AG107" s="654"/>
      <c r="AH107" s="650"/>
    </row>
    <row r="108" ht="15.75" customHeight="1">
      <c r="A108" s="621"/>
      <c r="B108" s="621"/>
      <c r="C108" s="621"/>
      <c r="D108" s="623" t="s">
        <v>3515</v>
      </c>
      <c r="E108" s="621"/>
      <c r="F108" s="623" t="s">
        <v>19525</v>
      </c>
      <c r="G108" s="623" t="s">
        <v>19526</v>
      </c>
      <c r="H108" s="664"/>
      <c r="I108" s="664"/>
      <c r="J108" s="793"/>
      <c r="K108" s="793"/>
      <c r="L108" s="621"/>
      <c r="M108" s="621"/>
      <c r="N108" s="621"/>
      <c r="O108" s="621"/>
      <c r="P108" s="621"/>
      <c r="Q108" s="621"/>
      <c r="R108" s="621"/>
      <c r="S108" s="621"/>
      <c r="T108" s="621"/>
      <c r="U108" s="621"/>
      <c r="V108" s="621"/>
      <c r="W108" s="621"/>
      <c r="X108" s="621"/>
      <c r="Y108" s="621"/>
      <c r="Z108" s="621"/>
      <c r="AA108" s="621"/>
      <c r="AB108" s="882">
        <v>1.0</v>
      </c>
      <c r="AC108" s="795" t="s">
        <v>55</v>
      </c>
      <c r="AD108" s="621" t="s">
        <v>433</v>
      </c>
      <c r="AE108" s="654"/>
      <c r="AF108" s="654"/>
      <c r="AG108" s="654"/>
      <c r="AH108" s="650"/>
    </row>
    <row r="109" ht="15.75" customHeight="1">
      <c r="A109" s="621"/>
      <c r="B109" s="621"/>
      <c r="C109" s="623" t="s">
        <v>19527</v>
      </c>
      <c r="D109" s="621"/>
      <c r="E109" s="621"/>
      <c r="F109" s="621"/>
      <c r="G109" s="621"/>
      <c r="H109" s="816" t="s">
        <v>94</v>
      </c>
      <c r="I109" s="816" t="s">
        <v>94</v>
      </c>
      <c r="J109" s="795"/>
      <c r="K109" s="795"/>
      <c r="L109" s="621"/>
      <c r="M109" s="621"/>
      <c r="N109" s="621"/>
      <c r="O109" s="621"/>
      <c r="P109" s="621"/>
      <c r="Q109" s="621"/>
      <c r="R109" s="621"/>
      <c r="S109" s="621"/>
      <c r="T109" s="621"/>
      <c r="U109" s="621"/>
      <c r="V109" s="621"/>
      <c r="W109" s="621"/>
      <c r="X109" s="621"/>
      <c r="Y109" s="621"/>
      <c r="Z109" s="621"/>
      <c r="AA109" s="621"/>
      <c r="AB109" s="882" t="s">
        <v>94</v>
      </c>
      <c r="AC109" s="795" t="s">
        <v>55</v>
      </c>
      <c r="AD109" s="621" t="s">
        <v>433</v>
      </c>
      <c r="AE109" s="654"/>
      <c r="AF109" s="654"/>
      <c r="AG109" s="654"/>
      <c r="AH109" s="650"/>
    </row>
    <row r="110" ht="15.75" customHeight="1">
      <c r="A110" s="621"/>
      <c r="B110" s="621"/>
      <c r="C110" s="621"/>
      <c r="D110" s="623" t="s">
        <v>1796</v>
      </c>
      <c r="E110" s="621"/>
      <c r="F110" s="623" t="s">
        <v>19528</v>
      </c>
      <c r="G110" s="643" t="s">
        <v>19529</v>
      </c>
      <c r="H110" s="664"/>
      <c r="I110" s="664"/>
      <c r="J110" s="793"/>
      <c r="K110" s="793"/>
      <c r="L110" s="621"/>
      <c r="M110" s="621"/>
      <c r="N110" s="621"/>
      <c r="O110" s="621"/>
      <c r="P110" s="621"/>
      <c r="Q110" s="621"/>
      <c r="R110" s="621"/>
      <c r="S110" s="621"/>
      <c r="T110" s="621"/>
      <c r="U110" s="621"/>
      <c r="V110" s="621"/>
      <c r="W110" s="621"/>
      <c r="X110" s="621"/>
      <c r="Y110" s="621"/>
      <c r="Z110" s="621"/>
      <c r="AA110" s="621"/>
      <c r="AB110" s="882">
        <v>1.0</v>
      </c>
      <c r="AC110" s="795" t="s">
        <v>55</v>
      </c>
      <c r="AD110" s="621" t="s">
        <v>429</v>
      </c>
      <c r="AE110" s="654"/>
      <c r="AF110" s="654"/>
      <c r="AG110" s="643"/>
      <c r="AH110" s="650"/>
    </row>
    <row r="111" ht="15.75" customHeight="1">
      <c r="A111" s="621"/>
      <c r="B111" s="621"/>
      <c r="C111" s="621"/>
      <c r="D111" s="623" t="s">
        <v>19530</v>
      </c>
      <c r="E111" s="623" t="s">
        <v>19531</v>
      </c>
      <c r="F111" s="623" t="s">
        <v>19532</v>
      </c>
      <c r="G111" s="623" t="s">
        <v>19533</v>
      </c>
      <c r="H111" s="664"/>
      <c r="I111" s="664"/>
      <c r="J111" s="793"/>
      <c r="K111" s="793"/>
      <c r="L111" s="621"/>
      <c r="M111" s="621"/>
      <c r="N111" s="621"/>
      <c r="O111" s="621"/>
      <c r="P111" s="621"/>
      <c r="Q111" s="621"/>
      <c r="R111" s="621"/>
      <c r="S111" s="621"/>
      <c r="T111" s="621"/>
      <c r="U111" s="621"/>
      <c r="V111" s="621"/>
      <c r="W111" s="621"/>
      <c r="X111" s="621"/>
      <c r="Y111" s="621"/>
      <c r="Z111" s="621"/>
      <c r="AA111" s="621"/>
      <c r="AB111" s="882">
        <v>1.0</v>
      </c>
      <c r="AC111" s="795" t="s">
        <v>55</v>
      </c>
      <c r="AD111" s="621" t="s">
        <v>433</v>
      </c>
      <c r="AE111" s="654"/>
      <c r="AF111" s="654"/>
      <c r="AG111" s="654"/>
      <c r="AH111" s="650"/>
    </row>
    <row r="112" ht="15.75" customHeight="1">
      <c r="A112" s="621"/>
      <c r="B112" s="621"/>
      <c r="C112" s="623" t="s">
        <v>19534</v>
      </c>
      <c r="D112" s="621"/>
      <c r="E112" s="623" t="s">
        <v>19535</v>
      </c>
      <c r="F112" s="623" t="s">
        <v>19536</v>
      </c>
      <c r="G112" s="1116" t="s">
        <v>19537</v>
      </c>
      <c r="H112" s="664"/>
      <c r="I112" s="664"/>
      <c r="J112" s="793"/>
      <c r="K112" s="793"/>
      <c r="L112" s="621"/>
      <c r="M112" s="621"/>
      <c r="N112" s="621"/>
      <c r="O112" s="621"/>
      <c r="P112" s="621"/>
      <c r="Q112" s="621"/>
      <c r="R112" s="621"/>
      <c r="S112" s="621"/>
      <c r="T112" s="621"/>
      <c r="U112" s="621"/>
      <c r="V112" s="621"/>
      <c r="W112" s="621"/>
      <c r="X112" s="621"/>
      <c r="Y112" s="621"/>
      <c r="Z112" s="621"/>
      <c r="AA112" s="621"/>
      <c r="AB112" s="882">
        <v>1.0</v>
      </c>
      <c r="AC112" s="795" t="s">
        <v>55</v>
      </c>
      <c r="AD112" s="621" t="s">
        <v>433</v>
      </c>
      <c r="AE112" s="654"/>
      <c r="AF112" s="654"/>
      <c r="AG112" s="654"/>
      <c r="AH112" s="650"/>
    </row>
    <row r="113" ht="15.75" customHeight="1">
      <c r="A113" s="623" t="s">
        <v>19538</v>
      </c>
      <c r="B113" s="621"/>
      <c r="C113" s="621"/>
      <c r="D113" s="621"/>
      <c r="E113" s="621"/>
      <c r="F113" s="1125"/>
      <c r="G113" s="1125"/>
      <c r="H113" s="816" t="s">
        <v>94</v>
      </c>
      <c r="I113" s="816" t="s">
        <v>94</v>
      </c>
      <c r="J113" s="795"/>
      <c r="K113" s="795"/>
      <c r="L113" s="621"/>
      <c r="M113" s="621"/>
      <c r="N113" s="621"/>
      <c r="O113" s="621"/>
      <c r="P113" s="621"/>
      <c r="Q113" s="621"/>
      <c r="R113" s="621"/>
      <c r="S113" s="621"/>
      <c r="T113" s="621"/>
      <c r="U113" s="621"/>
      <c r="V113" s="621"/>
      <c r="W113" s="621"/>
      <c r="X113" s="621"/>
      <c r="Y113" s="621"/>
      <c r="Z113" s="621"/>
      <c r="AA113" s="621"/>
      <c r="AB113" s="882" t="s">
        <v>94</v>
      </c>
      <c r="AC113" s="795" t="s">
        <v>55</v>
      </c>
      <c r="AD113" s="621" t="s">
        <v>433</v>
      </c>
      <c r="AE113" s="654"/>
      <c r="AF113" s="654"/>
      <c r="AG113" s="654"/>
      <c r="AH113" s="650"/>
    </row>
    <row r="114" ht="15.75" customHeight="1">
      <c r="A114" s="621"/>
      <c r="B114" s="623" t="s">
        <v>3519</v>
      </c>
      <c r="C114" s="621"/>
      <c r="D114" s="621"/>
      <c r="E114" s="623" t="s">
        <v>19539</v>
      </c>
      <c r="F114" s="1125"/>
      <c r="G114" s="1125"/>
      <c r="H114" s="816" t="s">
        <v>94</v>
      </c>
      <c r="I114" s="816" t="s">
        <v>94</v>
      </c>
      <c r="J114" s="795"/>
      <c r="K114" s="795"/>
      <c r="L114" s="621"/>
      <c r="M114" s="621"/>
      <c r="N114" s="621"/>
      <c r="O114" s="621"/>
      <c r="P114" s="621"/>
      <c r="Q114" s="621"/>
      <c r="R114" s="621"/>
      <c r="S114" s="621"/>
      <c r="T114" s="621"/>
      <c r="U114" s="621"/>
      <c r="V114" s="621"/>
      <c r="W114" s="621"/>
      <c r="X114" s="621"/>
      <c r="Y114" s="621"/>
      <c r="Z114" s="621"/>
      <c r="AA114" s="621"/>
      <c r="AB114" s="882" t="s">
        <v>94</v>
      </c>
      <c r="AC114" s="795" t="s">
        <v>55</v>
      </c>
      <c r="AD114" s="621" t="s">
        <v>433</v>
      </c>
      <c r="AE114" s="654"/>
      <c r="AF114" s="654"/>
      <c r="AG114" s="654"/>
      <c r="AH114" s="650"/>
    </row>
    <row r="115" ht="15.75" customHeight="1">
      <c r="A115" s="621"/>
      <c r="B115" s="621"/>
      <c r="C115" s="623" t="s">
        <v>19540</v>
      </c>
      <c r="D115" s="621"/>
      <c r="E115" s="621"/>
      <c r="F115" s="1125"/>
      <c r="G115" s="1125"/>
      <c r="H115" s="816" t="s">
        <v>94</v>
      </c>
      <c r="I115" s="816" t="s">
        <v>94</v>
      </c>
      <c r="J115" s="795"/>
      <c r="K115" s="795"/>
      <c r="L115" s="621"/>
      <c r="M115" s="621"/>
      <c r="N115" s="621"/>
      <c r="O115" s="621"/>
      <c r="P115" s="621"/>
      <c r="Q115" s="621"/>
      <c r="R115" s="621"/>
      <c r="S115" s="621"/>
      <c r="T115" s="621"/>
      <c r="U115" s="621"/>
      <c r="V115" s="621"/>
      <c r="W115" s="621"/>
      <c r="X115" s="621"/>
      <c r="Y115" s="621"/>
      <c r="Z115" s="621"/>
      <c r="AA115" s="621"/>
      <c r="AB115" s="882" t="s">
        <v>94</v>
      </c>
      <c r="AC115" s="795" t="s">
        <v>55</v>
      </c>
      <c r="AD115" s="621" t="s">
        <v>433</v>
      </c>
      <c r="AE115" s="654"/>
      <c r="AF115" s="654"/>
      <c r="AG115" s="654"/>
      <c r="AH115" s="650"/>
    </row>
    <row r="116" ht="15.75" customHeight="1">
      <c r="A116" s="621"/>
      <c r="B116" s="621"/>
      <c r="C116" s="621"/>
      <c r="D116" s="623" t="s">
        <v>19541</v>
      </c>
      <c r="E116" s="621"/>
      <c r="F116" s="1013" t="s">
        <v>19542</v>
      </c>
      <c r="G116" s="732" t="s">
        <v>19543</v>
      </c>
      <c r="H116" s="664"/>
      <c r="I116" s="664"/>
      <c r="J116" s="793"/>
      <c r="K116" s="793"/>
      <c r="L116" s="621"/>
      <c r="M116" s="621"/>
      <c r="N116" s="621"/>
      <c r="O116" s="621"/>
      <c r="P116" s="621"/>
      <c r="Q116" s="621"/>
      <c r="R116" s="621"/>
      <c r="S116" s="621"/>
      <c r="T116" s="621"/>
      <c r="U116" s="621"/>
      <c r="V116" s="621"/>
      <c r="W116" s="621"/>
      <c r="X116" s="621"/>
      <c r="Y116" s="621"/>
      <c r="Z116" s="621"/>
      <c r="AA116" s="621"/>
      <c r="AB116" s="882">
        <v>1.0</v>
      </c>
      <c r="AC116" s="795" t="s">
        <v>55</v>
      </c>
      <c r="AD116" s="621" t="s">
        <v>6551</v>
      </c>
      <c r="AE116" s="708" t="s">
        <v>19544</v>
      </c>
      <c r="AF116" s="654"/>
      <c r="AG116" s="643"/>
      <c r="AH116" s="650"/>
    </row>
    <row r="117" ht="15.75" customHeight="1">
      <c r="A117" s="623" t="s">
        <v>19545</v>
      </c>
      <c r="B117" s="621"/>
      <c r="C117" s="621"/>
      <c r="D117" s="621"/>
      <c r="E117" s="621"/>
      <c r="F117" s="621"/>
      <c r="G117" s="621"/>
      <c r="H117" s="816" t="s">
        <v>94</v>
      </c>
      <c r="I117" s="816" t="s">
        <v>94</v>
      </c>
      <c r="J117" s="795"/>
      <c r="K117" s="795"/>
      <c r="L117" s="621"/>
      <c r="M117" s="621"/>
      <c r="N117" s="621"/>
      <c r="O117" s="621"/>
      <c r="P117" s="621"/>
      <c r="Q117" s="621"/>
      <c r="R117" s="621"/>
      <c r="S117" s="621"/>
      <c r="T117" s="621"/>
      <c r="U117" s="621"/>
      <c r="V117" s="621"/>
      <c r="W117" s="621"/>
      <c r="X117" s="621"/>
      <c r="Y117" s="621"/>
      <c r="Z117" s="621"/>
      <c r="AA117" s="621"/>
      <c r="AB117" s="882" t="s">
        <v>94</v>
      </c>
      <c r="AC117" s="795" t="s">
        <v>55</v>
      </c>
      <c r="AD117" s="621" t="s">
        <v>433</v>
      </c>
      <c r="AE117" s="654"/>
      <c r="AF117" s="654"/>
      <c r="AG117" s="654"/>
      <c r="AH117" s="650"/>
    </row>
    <row r="118" ht="15.75" customHeight="1">
      <c r="A118" s="621"/>
      <c r="B118" s="623" t="s">
        <v>19546</v>
      </c>
      <c r="C118" s="621"/>
      <c r="D118" s="621"/>
      <c r="E118" s="621"/>
      <c r="F118" s="621"/>
      <c r="G118" s="621"/>
      <c r="H118" s="816" t="s">
        <v>94</v>
      </c>
      <c r="I118" s="816" t="s">
        <v>94</v>
      </c>
      <c r="J118" s="795"/>
      <c r="K118" s="795"/>
      <c r="L118" s="621"/>
      <c r="M118" s="621"/>
      <c r="N118" s="621"/>
      <c r="O118" s="621"/>
      <c r="P118" s="621"/>
      <c r="Q118" s="621"/>
      <c r="R118" s="621"/>
      <c r="S118" s="621"/>
      <c r="T118" s="621"/>
      <c r="U118" s="621"/>
      <c r="V118" s="621"/>
      <c r="W118" s="621"/>
      <c r="X118" s="621"/>
      <c r="Y118" s="621"/>
      <c r="Z118" s="621"/>
      <c r="AA118" s="621"/>
      <c r="AB118" s="882" t="s">
        <v>94</v>
      </c>
      <c r="AC118" s="795" t="s">
        <v>55</v>
      </c>
      <c r="AD118" s="621" t="s">
        <v>433</v>
      </c>
      <c r="AE118" s="654"/>
      <c r="AF118" s="1478"/>
      <c r="AG118" s="654"/>
      <c r="AH118" s="650"/>
    </row>
    <row r="119" ht="15.75" customHeight="1">
      <c r="A119" s="621"/>
      <c r="B119" s="621"/>
      <c r="C119" s="623" t="s">
        <v>1796</v>
      </c>
      <c r="D119" s="621"/>
      <c r="E119" s="623" t="s">
        <v>19547</v>
      </c>
      <c r="F119" s="623" t="s">
        <v>19548</v>
      </c>
      <c r="G119" s="623" t="s">
        <v>19549</v>
      </c>
      <c r="H119" s="664"/>
      <c r="I119" s="664"/>
      <c r="J119" s="793"/>
      <c r="K119" s="793"/>
      <c r="L119" s="621"/>
      <c r="M119" s="621"/>
      <c r="N119" s="621"/>
      <c r="O119" s="621"/>
      <c r="P119" s="621"/>
      <c r="Q119" s="621"/>
      <c r="R119" s="621"/>
      <c r="S119" s="621"/>
      <c r="T119" s="621"/>
      <c r="U119" s="621"/>
      <c r="V119" s="621"/>
      <c r="W119" s="621"/>
      <c r="X119" s="621"/>
      <c r="Y119" s="621"/>
      <c r="Z119" s="621"/>
      <c r="AA119" s="621"/>
      <c r="AB119" s="882">
        <v>1.0</v>
      </c>
      <c r="AC119" s="795" t="s">
        <v>55</v>
      </c>
      <c r="AD119" s="621" t="s">
        <v>429</v>
      </c>
      <c r="AE119" s="670"/>
      <c r="AF119" s="654"/>
      <c r="AG119" s="643"/>
      <c r="AH119" s="650"/>
    </row>
    <row r="120" ht="15.75" customHeight="1">
      <c r="A120" s="621"/>
      <c r="B120" s="621"/>
      <c r="C120" s="623" t="s">
        <v>3752</v>
      </c>
      <c r="D120" s="621"/>
      <c r="E120" s="621"/>
      <c r="F120" s="621"/>
      <c r="G120" s="621"/>
      <c r="H120" s="816" t="s">
        <v>94</v>
      </c>
      <c r="I120" s="816" t="s">
        <v>94</v>
      </c>
      <c r="J120" s="795"/>
      <c r="K120" s="795"/>
      <c r="L120" s="621"/>
      <c r="M120" s="621"/>
      <c r="N120" s="621"/>
      <c r="O120" s="621"/>
      <c r="P120" s="621"/>
      <c r="Q120" s="621"/>
      <c r="R120" s="621"/>
      <c r="S120" s="621"/>
      <c r="T120" s="621"/>
      <c r="U120" s="621"/>
      <c r="V120" s="621"/>
      <c r="W120" s="621"/>
      <c r="X120" s="621"/>
      <c r="Y120" s="621"/>
      <c r="Z120" s="621"/>
      <c r="AA120" s="621"/>
      <c r="AB120" s="882" t="s">
        <v>94</v>
      </c>
      <c r="AC120" s="795" t="s">
        <v>55</v>
      </c>
      <c r="AD120" s="621" t="s">
        <v>429</v>
      </c>
      <c r="AE120" s="654"/>
      <c r="AF120" s="654"/>
      <c r="AG120" s="654"/>
      <c r="AH120" s="650"/>
    </row>
    <row r="121" ht="15.75" customHeight="1">
      <c r="A121" s="621"/>
      <c r="B121" s="621"/>
      <c r="C121" s="621"/>
      <c r="D121" s="623" t="s">
        <v>2097</v>
      </c>
      <c r="E121" s="621"/>
      <c r="F121" s="623" t="s">
        <v>19550</v>
      </c>
      <c r="G121" s="623" t="s">
        <v>19551</v>
      </c>
      <c r="H121" s="664"/>
      <c r="I121" s="664"/>
      <c r="J121" s="793"/>
      <c r="K121" s="793"/>
      <c r="L121" s="621"/>
      <c r="M121" s="621"/>
      <c r="N121" s="621"/>
      <c r="O121" s="621"/>
      <c r="P121" s="621"/>
      <c r="Q121" s="621"/>
      <c r="R121" s="621"/>
      <c r="S121" s="621"/>
      <c r="T121" s="621"/>
      <c r="U121" s="621"/>
      <c r="V121" s="621"/>
      <c r="W121" s="621"/>
      <c r="X121" s="621"/>
      <c r="Y121" s="621"/>
      <c r="Z121" s="621"/>
      <c r="AA121" s="621"/>
      <c r="AB121" s="882">
        <v>1.0</v>
      </c>
      <c r="AC121" s="795" t="s">
        <v>55</v>
      </c>
      <c r="AD121" s="621" t="s">
        <v>429</v>
      </c>
      <c r="AE121" s="654"/>
      <c r="AF121" s="654"/>
      <c r="AG121" s="654"/>
      <c r="AH121" s="650"/>
    </row>
    <row r="122" ht="15.75" customHeight="1">
      <c r="A122" s="621"/>
      <c r="B122" s="621"/>
      <c r="C122" s="621"/>
      <c r="D122" s="623" t="s">
        <v>3860</v>
      </c>
      <c r="E122" s="621"/>
      <c r="F122" s="623" t="s">
        <v>19552</v>
      </c>
      <c r="G122" s="623" t="s">
        <v>19553</v>
      </c>
      <c r="H122" s="664"/>
      <c r="I122" s="664"/>
      <c r="J122" s="793"/>
      <c r="K122" s="793"/>
      <c r="L122" s="621"/>
      <c r="M122" s="621"/>
      <c r="N122" s="621"/>
      <c r="O122" s="621"/>
      <c r="P122" s="621"/>
      <c r="Q122" s="621"/>
      <c r="R122" s="621"/>
      <c r="S122" s="621"/>
      <c r="T122" s="621"/>
      <c r="U122" s="621"/>
      <c r="V122" s="621"/>
      <c r="W122" s="621"/>
      <c r="X122" s="621"/>
      <c r="Y122" s="621"/>
      <c r="Z122" s="621"/>
      <c r="AA122" s="621"/>
      <c r="AB122" s="882">
        <v>1.0</v>
      </c>
      <c r="AC122" s="795" t="s">
        <v>55</v>
      </c>
      <c r="AD122" s="621" t="s">
        <v>429</v>
      </c>
      <c r="AE122" s="654"/>
      <c r="AF122" s="643" t="s">
        <v>19554</v>
      </c>
      <c r="AG122" s="654"/>
      <c r="AH122" s="650"/>
    </row>
    <row r="123" ht="15.75" customHeight="1">
      <c r="A123" s="621"/>
      <c r="B123" s="621"/>
      <c r="C123" s="621"/>
      <c r="D123" s="623" t="s">
        <v>19555</v>
      </c>
      <c r="E123" s="621"/>
      <c r="F123" s="623" t="s">
        <v>19556</v>
      </c>
      <c r="G123" s="643" t="s">
        <v>19557</v>
      </c>
      <c r="H123" s="664"/>
      <c r="I123" s="664"/>
      <c r="J123" s="793"/>
      <c r="K123" s="793"/>
      <c r="L123" s="621"/>
      <c r="M123" s="621"/>
      <c r="N123" s="621"/>
      <c r="O123" s="621"/>
      <c r="P123" s="621"/>
      <c r="Q123" s="621"/>
      <c r="R123" s="621"/>
      <c r="S123" s="621"/>
      <c r="T123" s="621"/>
      <c r="U123" s="621"/>
      <c r="V123" s="621"/>
      <c r="W123" s="621"/>
      <c r="X123" s="621"/>
      <c r="Y123" s="621"/>
      <c r="Z123" s="621"/>
      <c r="AA123" s="621"/>
      <c r="AB123" s="882">
        <v>1.0</v>
      </c>
      <c r="AC123" s="795" t="s">
        <v>55</v>
      </c>
      <c r="AD123" s="621" t="s">
        <v>429</v>
      </c>
      <c r="AE123" s="654"/>
      <c r="AF123" s="3252"/>
      <c r="AG123" s="643"/>
      <c r="AH123" s="650"/>
    </row>
    <row r="124" ht="15.75" customHeight="1">
      <c r="A124" s="621"/>
      <c r="B124" s="621"/>
      <c r="C124" s="621"/>
      <c r="D124" s="623" t="s">
        <v>19558</v>
      </c>
      <c r="E124" s="621"/>
      <c r="F124" s="623" t="s">
        <v>19559</v>
      </c>
      <c r="G124" s="643" t="s">
        <v>19560</v>
      </c>
      <c r="H124" s="664"/>
      <c r="I124" s="664"/>
      <c r="J124" s="793"/>
      <c r="K124" s="793"/>
      <c r="L124" s="621"/>
      <c r="M124" s="621"/>
      <c r="N124" s="621"/>
      <c r="O124" s="621"/>
      <c r="P124" s="621"/>
      <c r="Q124" s="621"/>
      <c r="R124" s="621"/>
      <c r="S124" s="621"/>
      <c r="T124" s="621"/>
      <c r="U124" s="621"/>
      <c r="V124" s="621"/>
      <c r="W124" s="621"/>
      <c r="X124" s="621"/>
      <c r="Y124" s="621"/>
      <c r="Z124" s="621"/>
      <c r="AA124" s="621"/>
      <c r="AB124" s="882">
        <v>1.0</v>
      </c>
      <c r="AC124" s="795" t="s">
        <v>55</v>
      </c>
      <c r="AD124" s="621" t="s">
        <v>429</v>
      </c>
      <c r="AE124" s="1502"/>
      <c r="AF124" s="643" t="s">
        <v>19561</v>
      </c>
      <c r="AG124" s="643"/>
      <c r="AH124" s="650"/>
    </row>
    <row r="125" ht="15.75" customHeight="1">
      <c r="A125" s="621"/>
      <c r="B125" s="621"/>
      <c r="C125" s="623" t="s">
        <v>19562</v>
      </c>
      <c r="D125" s="621"/>
      <c r="E125" s="621"/>
      <c r="F125" s="621"/>
      <c r="G125" s="621"/>
      <c r="H125" s="816" t="s">
        <v>94</v>
      </c>
      <c r="I125" s="816" t="s">
        <v>94</v>
      </c>
      <c r="J125" s="795"/>
      <c r="K125" s="795"/>
      <c r="L125" s="621"/>
      <c r="M125" s="621"/>
      <c r="N125" s="621"/>
      <c r="O125" s="621"/>
      <c r="P125" s="621"/>
      <c r="Q125" s="621"/>
      <c r="R125" s="621"/>
      <c r="S125" s="621"/>
      <c r="T125" s="621"/>
      <c r="U125" s="621"/>
      <c r="V125" s="621"/>
      <c r="W125" s="621"/>
      <c r="X125" s="621"/>
      <c r="Y125" s="621"/>
      <c r="Z125" s="621"/>
      <c r="AA125" s="621"/>
      <c r="AB125" s="882" t="s">
        <v>94</v>
      </c>
      <c r="AC125" s="795" t="s">
        <v>55</v>
      </c>
      <c r="AD125" s="621" t="s">
        <v>433</v>
      </c>
      <c r="AE125" s="654"/>
      <c r="AF125" s="654"/>
      <c r="AG125" s="654"/>
      <c r="AH125" s="650"/>
    </row>
    <row r="126" ht="15.75" customHeight="1">
      <c r="A126" s="621"/>
      <c r="B126" s="621"/>
      <c r="C126" s="621"/>
      <c r="D126" s="623" t="s">
        <v>19519</v>
      </c>
      <c r="E126" s="621"/>
      <c r="F126" s="623" t="s">
        <v>19563</v>
      </c>
      <c r="G126" s="623" t="s">
        <v>19564</v>
      </c>
      <c r="H126" s="664"/>
      <c r="I126" s="664"/>
      <c r="J126" s="793"/>
      <c r="K126" s="793"/>
      <c r="L126" s="621"/>
      <c r="M126" s="621"/>
      <c r="N126" s="621"/>
      <c r="O126" s="621"/>
      <c r="P126" s="621"/>
      <c r="Q126" s="621"/>
      <c r="R126" s="621"/>
      <c r="S126" s="621"/>
      <c r="T126" s="621"/>
      <c r="U126" s="621"/>
      <c r="V126" s="621"/>
      <c r="W126" s="621"/>
      <c r="X126" s="621"/>
      <c r="Y126" s="621"/>
      <c r="Z126" s="621"/>
      <c r="AA126" s="621"/>
      <c r="AB126" s="882">
        <v>1.0</v>
      </c>
      <c r="AC126" s="795" t="s">
        <v>55</v>
      </c>
      <c r="AD126" s="621" t="s">
        <v>429</v>
      </c>
      <c r="AE126" s="654"/>
      <c r="AF126" s="654"/>
      <c r="AG126" s="654"/>
      <c r="AH126" s="650"/>
    </row>
    <row r="127" ht="15.75" customHeight="1">
      <c r="A127" s="621"/>
      <c r="B127" s="621"/>
      <c r="C127" s="621"/>
      <c r="D127" s="623" t="s">
        <v>19527</v>
      </c>
      <c r="E127" s="621"/>
      <c r="F127" s="621"/>
      <c r="G127" s="621"/>
      <c r="H127" s="816" t="s">
        <v>94</v>
      </c>
      <c r="I127" s="816" t="s">
        <v>94</v>
      </c>
      <c r="J127" s="795"/>
      <c r="K127" s="795"/>
      <c r="L127" s="621"/>
      <c r="M127" s="621"/>
      <c r="N127" s="621"/>
      <c r="O127" s="621"/>
      <c r="P127" s="621"/>
      <c r="Q127" s="621"/>
      <c r="R127" s="621"/>
      <c r="S127" s="621"/>
      <c r="T127" s="621"/>
      <c r="U127" s="621"/>
      <c r="V127" s="621"/>
      <c r="W127" s="621"/>
      <c r="X127" s="621"/>
      <c r="Y127" s="621"/>
      <c r="Z127" s="621"/>
      <c r="AA127" s="621"/>
      <c r="AB127" s="882" t="s">
        <v>94</v>
      </c>
      <c r="AC127" s="795" t="s">
        <v>55</v>
      </c>
      <c r="AD127" s="621" t="s">
        <v>433</v>
      </c>
      <c r="AE127" s="654"/>
      <c r="AF127" s="654"/>
      <c r="AG127" s="654"/>
      <c r="AH127" s="650"/>
    </row>
    <row r="128" ht="15.75" customHeight="1">
      <c r="A128" s="621"/>
      <c r="B128" s="623" t="s">
        <v>19458</v>
      </c>
      <c r="C128" s="621"/>
      <c r="D128" s="621"/>
      <c r="E128" s="621"/>
      <c r="F128" s="1125"/>
      <c r="G128" s="1125"/>
      <c r="H128" s="816" t="s">
        <v>94</v>
      </c>
      <c r="I128" s="816" t="s">
        <v>94</v>
      </c>
      <c r="J128" s="795"/>
      <c r="K128" s="795"/>
      <c r="L128" s="621"/>
      <c r="M128" s="621"/>
      <c r="N128" s="621"/>
      <c r="O128" s="621"/>
      <c r="P128" s="621"/>
      <c r="Q128" s="621"/>
      <c r="R128" s="621"/>
      <c r="S128" s="621"/>
      <c r="T128" s="621"/>
      <c r="U128" s="621"/>
      <c r="V128" s="621"/>
      <c r="W128" s="621"/>
      <c r="X128" s="621"/>
      <c r="Y128" s="621"/>
      <c r="Z128" s="621"/>
      <c r="AA128" s="621"/>
      <c r="AB128" s="882" t="s">
        <v>94</v>
      </c>
      <c r="AC128" s="795" t="s">
        <v>55</v>
      </c>
      <c r="AD128" s="621" t="s">
        <v>429</v>
      </c>
      <c r="AE128" s="654"/>
      <c r="AF128" s="654"/>
      <c r="AG128" s="654"/>
      <c r="AH128" s="650"/>
    </row>
    <row r="129" ht="15.75" customHeight="1">
      <c r="A129" s="621"/>
      <c r="B129" s="621"/>
      <c r="C129" s="623" t="s">
        <v>19565</v>
      </c>
      <c r="D129" s="621"/>
      <c r="E129" s="623" t="s">
        <v>19566</v>
      </c>
      <c r="F129" s="621"/>
      <c r="G129" s="621"/>
      <c r="H129" s="816" t="s">
        <v>94</v>
      </c>
      <c r="I129" s="816" t="s">
        <v>94</v>
      </c>
      <c r="J129" s="795"/>
      <c r="K129" s="795"/>
      <c r="L129" s="621"/>
      <c r="M129" s="621"/>
      <c r="N129" s="621"/>
      <c r="O129" s="621"/>
      <c r="P129" s="621"/>
      <c r="Q129" s="621"/>
      <c r="R129" s="621"/>
      <c r="S129" s="621"/>
      <c r="T129" s="621"/>
      <c r="U129" s="621"/>
      <c r="V129" s="621"/>
      <c r="W129" s="621"/>
      <c r="X129" s="621"/>
      <c r="Y129" s="621"/>
      <c r="Z129" s="621"/>
      <c r="AA129" s="621"/>
      <c r="AB129" s="882" t="s">
        <v>94</v>
      </c>
      <c r="AC129" s="795" t="s">
        <v>55</v>
      </c>
      <c r="AD129" s="621" t="s">
        <v>429</v>
      </c>
      <c r="AE129" s="654"/>
      <c r="AF129" s="654"/>
      <c r="AG129" s="654"/>
      <c r="AH129" s="650"/>
    </row>
    <row r="130" ht="15.75" customHeight="1">
      <c r="A130" s="621"/>
      <c r="B130" s="621"/>
      <c r="C130" s="621"/>
      <c r="D130" s="623" t="s">
        <v>2097</v>
      </c>
      <c r="E130" s="621"/>
      <c r="F130" s="623" t="s">
        <v>19567</v>
      </c>
      <c r="G130" s="623" t="s">
        <v>19568</v>
      </c>
      <c r="H130" s="664"/>
      <c r="I130" s="664"/>
      <c r="J130" s="793"/>
      <c r="K130" s="793"/>
      <c r="L130" s="621"/>
      <c r="M130" s="621"/>
      <c r="N130" s="621"/>
      <c r="O130" s="621"/>
      <c r="P130" s="621"/>
      <c r="Q130" s="621"/>
      <c r="R130" s="621"/>
      <c r="S130" s="621"/>
      <c r="T130" s="621"/>
      <c r="U130" s="621"/>
      <c r="V130" s="621"/>
      <c r="W130" s="621"/>
      <c r="X130" s="621"/>
      <c r="Y130" s="621"/>
      <c r="Z130" s="621"/>
      <c r="AA130" s="621"/>
      <c r="AB130" s="882">
        <v>1.0</v>
      </c>
      <c r="AC130" s="795" t="s">
        <v>55</v>
      </c>
      <c r="AD130" s="621" t="s">
        <v>429</v>
      </c>
      <c r="AE130" s="654"/>
      <c r="AF130" s="654"/>
      <c r="AG130" s="654"/>
      <c r="AH130" s="650"/>
    </row>
    <row r="131" ht="15.75" customHeight="1">
      <c r="A131" s="621"/>
      <c r="B131" s="621"/>
      <c r="C131" s="621"/>
      <c r="D131" s="623" t="s">
        <v>19555</v>
      </c>
      <c r="E131" s="621"/>
      <c r="F131" s="623" t="s">
        <v>19569</v>
      </c>
      <c r="G131" s="643" t="s">
        <v>19557</v>
      </c>
      <c r="H131" s="664"/>
      <c r="I131" s="664"/>
      <c r="J131" s="793"/>
      <c r="K131" s="793"/>
      <c r="L131" s="621"/>
      <c r="M131" s="621"/>
      <c r="N131" s="621"/>
      <c r="O131" s="621"/>
      <c r="P131" s="621"/>
      <c r="Q131" s="621"/>
      <c r="R131" s="621"/>
      <c r="S131" s="621"/>
      <c r="T131" s="621"/>
      <c r="U131" s="621"/>
      <c r="V131" s="621"/>
      <c r="W131" s="621"/>
      <c r="X131" s="621"/>
      <c r="Y131" s="621"/>
      <c r="Z131" s="621"/>
      <c r="AA131" s="621"/>
      <c r="AB131" s="882">
        <v>1.0</v>
      </c>
      <c r="AC131" s="795" t="s">
        <v>55</v>
      </c>
      <c r="AD131" s="621" t="s">
        <v>429</v>
      </c>
      <c r="AE131" s="654"/>
      <c r="AF131" s="654" t="s">
        <v>19570</v>
      </c>
      <c r="AG131" s="643"/>
      <c r="AH131" s="650"/>
    </row>
    <row r="132" ht="15.75" customHeight="1">
      <c r="A132" s="621"/>
      <c r="B132" s="621"/>
      <c r="C132" s="621"/>
      <c r="D132" s="623" t="s">
        <v>19558</v>
      </c>
      <c r="E132" s="621"/>
      <c r="F132" s="623" t="s">
        <v>19571</v>
      </c>
      <c r="G132" s="621" t="s">
        <v>19572</v>
      </c>
      <c r="H132" s="664"/>
      <c r="I132" s="664"/>
      <c r="J132" s="793"/>
      <c r="K132" s="793"/>
      <c r="L132" s="621"/>
      <c r="M132" s="621"/>
      <c r="N132" s="621"/>
      <c r="O132" s="621"/>
      <c r="P132" s="621"/>
      <c r="Q132" s="621"/>
      <c r="R132" s="621"/>
      <c r="S132" s="621"/>
      <c r="T132" s="621"/>
      <c r="U132" s="621"/>
      <c r="V132" s="621"/>
      <c r="W132" s="621"/>
      <c r="X132" s="621"/>
      <c r="Y132" s="621"/>
      <c r="Z132" s="621"/>
      <c r="AA132" s="621"/>
      <c r="AB132" s="882">
        <v>1.0</v>
      </c>
      <c r="AC132" s="795" t="s">
        <v>55</v>
      </c>
      <c r="AD132" s="621" t="s">
        <v>429</v>
      </c>
      <c r="AE132" s="654"/>
      <c r="AF132" s="654"/>
      <c r="AG132" s="654"/>
      <c r="AH132" s="650"/>
    </row>
    <row r="133" ht="15.75" customHeight="1">
      <c r="A133" s="621"/>
      <c r="B133" s="621"/>
      <c r="C133" s="623" t="s">
        <v>19458</v>
      </c>
      <c r="D133" s="621"/>
      <c r="E133" s="621"/>
      <c r="F133" s="623" t="s">
        <v>19573</v>
      </c>
      <c r="G133" s="623" t="s">
        <v>19574</v>
      </c>
      <c r="H133" s="664"/>
      <c r="I133" s="664"/>
      <c r="J133" s="793"/>
      <c r="K133" s="793"/>
      <c r="L133" s="621"/>
      <c r="M133" s="621"/>
      <c r="N133" s="621"/>
      <c r="O133" s="621"/>
      <c r="P133" s="621"/>
      <c r="Q133" s="621"/>
      <c r="R133" s="621"/>
      <c r="S133" s="621"/>
      <c r="T133" s="621"/>
      <c r="U133" s="621"/>
      <c r="V133" s="621"/>
      <c r="W133" s="621"/>
      <c r="X133" s="621"/>
      <c r="Y133" s="621"/>
      <c r="Z133" s="621"/>
      <c r="AA133" s="621"/>
      <c r="AB133" s="882">
        <v>1.0</v>
      </c>
      <c r="AC133" s="795" t="s">
        <v>55</v>
      </c>
      <c r="AD133" s="621" t="s">
        <v>470</v>
      </c>
      <c r="AE133" s="654"/>
      <c r="AF133" s="654"/>
      <c r="AG133" s="654"/>
      <c r="AH133" s="650"/>
    </row>
    <row r="134" ht="15.75" customHeight="1">
      <c r="A134" s="623" t="s">
        <v>19575</v>
      </c>
      <c r="B134" s="621"/>
      <c r="C134" s="621"/>
      <c r="D134" s="621"/>
      <c r="E134" s="621"/>
      <c r="F134" s="621"/>
      <c r="G134" s="621"/>
      <c r="H134" s="816" t="s">
        <v>94</v>
      </c>
      <c r="I134" s="816" t="s">
        <v>94</v>
      </c>
      <c r="J134" s="795"/>
      <c r="K134" s="795"/>
      <c r="L134" s="621"/>
      <c r="M134" s="621"/>
      <c r="N134" s="621"/>
      <c r="O134" s="621"/>
      <c r="P134" s="621"/>
      <c r="Q134" s="621"/>
      <c r="R134" s="621"/>
      <c r="S134" s="621"/>
      <c r="T134" s="621"/>
      <c r="U134" s="621"/>
      <c r="V134" s="621"/>
      <c r="W134" s="621"/>
      <c r="X134" s="621"/>
      <c r="Y134" s="621"/>
      <c r="Z134" s="621"/>
      <c r="AA134" s="621"/>
      <c r="AB134" s="882" t="s">
        <v>94</v>
      </c>
      <c r="AC134" s="795" t="s">
        <v>55</v>
      </c>
      <c r="AD134" s="621" t="s">
        <v>433</v>
      </c>
      <c r="AE134" s="654"/>
      <c r="AF134" s="654"/>
      <c r="AG134" s="654"/>
      <c r="AH134" s="650"/>
    </row>
    <row r="135" ht="15.75" customHeight="1">
      <c r="A135" s="621"/>
      <c r="B135" s="623" t="s">
        <v>19576</v>
      </c>
      <c r="C135" s="621"/>
      <c r="D135" s="621"/>
      <c r="E135" s="621"/>
      <c r="F135" s="621"/>
      <c r="G135" s="621"/>
      <c r="H135" s="816" t="s">
        <v>94</v>
      </c>
      <c r="I135" s="816" t="s">
        <v>94</v>
      </c>
      <c r="J135" s="795"/>
      <c r="K135" s="795"/>
      <c r="L135" s="621"/>
      <c r="M135" s="621"/>
      <c r="N135" s="621"/>
      <c r="O135" s="621"/>
      <c r="P135" s="621"/>
      <c r="Q135" s="621"/>
      <c r="R135" s="621"/>
      <c r="S135" s="621"/>
      <c r="T135" s="621"/>
      <c r="U135" s="621"/>
      <c r="V135" s="621"/>
      <c r="W135" s="621"/>
      <c r="X135" s="621"/>
      <c r="Y135" s="621"/>
      <c r="Z135" s="621"/>
      <c r="AA135" s="621"/>
      <c r="AB135" s="882" t="s">
        <v>94</v>
      </c>
      <c r="AC135" s="795" t="s">
        <v>55</v>
      </c>
      <c r="AD135" s="621" t="s">
        <v>433</v>
      </c>
      <c r="AE135" s="654"/>
      <c r="AF135" s="654"/>
      <c r="AG135" s="654"/>
      <c r="AH135" s="650"/>
    </row>
    <row r="136" ht="15.75" customHeight="1">
      <c r="A136" s="621"/>
      <c r="B136" s="621"/>
      <c r="C136" s="623" t="s">
        <v>19577</v>
      </c>
      <c r="D136" s="621"/>
      <c r="E136" s="621"/>
      <c r="F136" s="621"/>
      <c r="G136" s="621"/>
      <c r="H136" s="816" t="s">
        <v>94</v>
      </c>
      <c r="I136" s="816" t="s">
        <v>94</v>
      </c>
      <c r="J136" s="795"/>
      <c r="K136" s="795"/>
      <c r="L136" s="621"/>
      <c r="M136" s="621"/>
      <c r="N136" s="621"/>
      <c r="O136" s="621"/>
      <c r="P136" s="621"/>
      <c r="Q136" s="621"/>
      <c r="R136" s="621"/>
      <c r="S136" s="621"/>
      <c r="T136" s="621"/>
      <c r="U136" s="621"/>
      <c r="V136" s="621"/>
      <c r="W136" s="621"/>
      <c r="X136" s="621"/>
      <c r="Y136" s="621"/>
      <c r="Z136" s="621"/>
      <c r="AA136" s="621"/>
      <c r="AB136" s="882" t="s">
        <v>94</v>
      </c>
      <c r="AC136" s="795" t="s">
        <v>55</v>
      </c>
      <c r="AD136" s="621" t="s">
        <v>433</v>
      </c>
      <c r="AE136" s="654"/>
      <c r="AF136" s="654"/>
      <c r="AG136" s="654"/>
      <c r="AH136" s="650"/>
    </row>
    <row r="137" ht="15.75" hidden="1" customHeight="1">
      <c r="A137" s="620"/>
      <c r="B137" s="620"/>
      <c r="C137" s="620"/>
      <c r="D137" s="1431" t="s">
        <v>19578</v>
      </c>
      <c r="E137" s="620"/>
      <c r="F137" s="1431" t="s">
        <v>19579</v>
      </c>
      <c r="G137" s="1431" t="s">
        <v>19580</v>
      </c>
      <c r="H137" s="1708"/>
      <c r="I137" s="1708"/>
      <c r="J137" s="3251"/>
      <c r="K137" s="3251"/>
      <c r="L137" s="620"/>
      <c r="M137" s="620"/>
      <c r="N137" s="620"/>
      <c r="O137" s="620"/>
      <c r="P137" s="620"/>
      <c r="Q137" s="620"/>
      <c r="R137" s="620"/>
      <c r="S137" s="620"/>
      <c r="T137" s="620"/>
      <c r="U137" s="620"/>
      <c r="V137" s="620"/>
      <c r="W137" s="620"/>
      <c r="X137" s="620"/>
      <c r="Y137" s="620"/>
      <c r="Z137" s="620"/>
      <c r="AA137" s="620"/>
      <c r="AB137" s="3251">
        <v>3.0</v>
      </c>
      <c r="AC137" s="3244" t="s">
        <v>55</v>
      </c>
      <c r="AD137" s="3245" t="s">
        <v>433</v>
      </c>
      <c r="AE137" s="3253"/>
      <c r="AF137" s="3253"/>
      <c r="AG137" s="3253"/>
      <c r="AH137" s="892"/>
    </row>
    <row r="138" ht="15.75" customHeight="1">
      <c r="A138" s="621"/>
      <c r="B138" s="621"/>
      <c r="C138" s="621"/>
      <c r="D138" s="621"/>
      <c r="E138" s="621"/>
      <c r="F138" s="621"/>
      <c r="G138" s="621"/>
      <c r="H138" s="816" t="s">
        <v>94</v>
      </c>
      <c r="I138" s="816" t="s">
        <v>94</v>
      </c>
      <c r="J138" s="795"/>
      <c r="K138" s="795"/>
      <c r="L138" s="621"/>
      <c r="M138" s="621"/>
      <c r="N138" s="621"/>
      <c r="O138" s="621"/>
      <c r="P138" s="621"/>
      <c r="Q138" s="621"/>
      <c r="R138" s="621"/>
      <c r="S138" s="621"/>
      <c r="T138" s="621"/>
      <c r="U138" s="621"/>
      <c r="V138" s="621"/>
      <c r="W138" s="621"/>
      <c r="X138" s="621"/>
      <c r="Y138" s="621"/>
      <c r="Z138" s="621"/>
      <c r="AA138" s="621"/>
      <c r="AB138" s="882" t="s">
        <v>94</v>
      </c>
      <c r="AC138" s="795" t="s">
        <v>55</v>
      </c>
      <c r="AD138" s="621" t="s">
        <v>433</v>
      </c>
      <c r="AE138" s="654"/>
      <c r="AF138" s="654"/>
      <c r="AG138" s="654"/>
      <c r="AH138" s="650"/>
    </row>
    <row r="139" ht="15.75" customHeight="1">
      <c r="A139" s="3254" t="s">
        <v>19581</v>
      </c>
      <c r="B139" s="3255"/>
      <c r="C139" s="3255"/>
      <c r="D139" s="3255"/>
      <c r="E139" s="3255"/>
      <c r="F139" s="3255"/>
      <c r="G139" s="3255"/>
      <c r="H139" s="816" t="s">
        <v>94</v>
      </c>
      <c r="I139" s="816" t="s">
        <v>94</v>
      </c>
      <c r="J139" s="795"/>
      <c r="K139" s="795"/>
      <c r="L139" s="621"/>
      <c r="M139" s="621"/>
      <c r="N139" s="621"/>
      <c r="O139" s="621"/>
      <c r="P139" s="621"/>
      <c r="Q139" s="621"/>
      <c r="R139" s="621"/>
      <c r="S139" s="621"/>
      <c r="T139" s="621"/>
      <c r="U139" s="621"/>
      <c r="V139" s="621"/>
      <c r="W139" s="621"/>
      <c r="X139" s="621"/>
      <c r="Y139" s="621"/>
      <c r="Z139" s="621"/>
      <c r="AA139" s="621"/>
      <c r="AB139" s="793" t="s">
        <v>94</v>
      </c>
      <c r="AC139" s="795" t="s">
        <v>55</v>
      </c>
      <c r="AD139" s="841" t="s">
        <v>1821</v>
      </c>
      <c r="AE139" s="654"/>
      <c r="AF139" s="654"/>
      <c r="AG139" s="654"/>
      <c r="AH139" s="650"/>
    </row>
    <row r="140" ht="15.75" customHeight="1">
      <c r="A140" s="3256"/>
      <c r="B140" s="841" t="s">
        <v>19582</v>
      </c>
      <c r="C140" s="633"/>
      <c r="D140" s="636"/>
      <c r="E140" s="636"/>
      <c r="F140" s="641"/>
      <c r="G140" s="636"/>
      <c r="H140" s="816" t="s">
        <v>94</v>
      </c>
      <c r="I140" s="816" t="s">
        <v>94</v>
      </c>
      <c r="J140" s="795"/>
      <c r="K140" s="795"/>
      <c r="L140" s="621"/>
      <c r="M140" s="621"/>
      <c r="N140" s="621"/>
      <c r="O140" s="621"/>
      <c r="P140" s="621"/>
      <c r="Q140" s="621"/>
      <c r="R140" s="621"/>
      <c r="S140" s="621"/>
      <c r="T140" s="621"/>
      <c r="U140" s="621"/>
      <c r="V140" s="621"/>
      <c r="W140" s="621"/>
      <c r="X140" s="621"/>
      <c r="Y140" s="621"/>
      <c r="Z140" s="621"/>
      <c r="AA140" s="621"/>
      <c r="AB140" s="793" t="s">
        <v>94</v>
      </c>
      <c r="AC140" s="795" t="s">
        <v>55</v>
      </c>
      <c r="AD140" s="841" t="s">
        <v>1821</v>
      </c>
      <c r="AE140" s="654"/>
      <c r="AF140" s="654"/>
      <c r="AG140" s="654"/>
      <c r="AH140" s="650"/>
    </row>
    <row r="141" ht="15.75" customHeight="1">
      <c r="A141" s="3256"/>
      <c r="B141" s="621"/>
      <c r="C141" s="636"/>
      <c r="D141" s="623" t="s">
        <v>14365</v>
      </c>
      <c r="E141" s="636"/>
      <c r="F141" s="640" t="s">
        <v>19583</v>
      </c>
      <c r="G141" s="623" t="s">
        <v>19584</v>
      </c>
      <c r="H141" s="664"/>
      <c r="I141" s="664"/>
      <c r="J141" s="795"/>
      <c r="K141" s="795"/>
      <c r="L141" s="621"/>
      <c r="M141" s="621"/>
      <c r="N141" s="621"/>
      <c r="O141" s="621"/>
      <c r="P141" s="621"/>
      <c r="Q141" s="621"/>
      <c r="R141" s="621"/>
      <c r="S141" s="621"/>
      <c r="T141" s="621"/>
      <c r="U141" s="621"/>
      <c r="V141" s="621"/>
      <c r="W141" s="621"/>
      <c r="X141" s="621"/>
      <c r="Y141" s="621"/>
      <c r="Z141" s="621"/>
      <c r="AA141" s="621"/>
      <c r="AB141" s="882">
        <v>1.0</v>
      </c>
      <c r="AC141" s="795" t="s">
        <v>55</v>
      </c>
      <c r="AD141" s="841" t="s">
        <v>1821</v>
      </c>
      <c r="AE141" s="654"/>
      <c r="AF141" s="654"/>
      <c r="AG141" s="654"/>
      <c r="AH141" s="650"/>
    </row>
    <row r="142" ht="15.75" customHeight="1">
      <c r="A142" s="3256"/>
      <c r="B142" s="621"/>
      <c r="C142" s="636"/>
      <c r="D142" s="623" t="s">
        <v>19585</v>
      </c>
      <c r="E142" s="636"/>
      <c r="F142" s="642" t="s">
        <v>19586</v>
      </c>
      <c r="G142" s="623" t="s">
        <v>19587</v>
      </c>
      <c r="H142" s="664"/>
      <c r="I142" s="664"/>
      <c r="J142" s="795"/>
      <c r="K142" s="795"/>
      <c r="L142" s="621"/>
      <c r="M142" s="621"/>
      <c r="N142" s="621"/>
      <c r="O142" s="621"/>
      <c r="P142" s="621"/>
      <c r="Q142" s="621"/>
      <c r="R142" s="621"/>
      <c r="S142" s="621"/>
      <c r="T142" s="621"/>
      <c r="U142" s="621"/>
      <c r="V142" s="621"/>
      <c r="W142" s="621"/>
      <c r="X142" s="621"/>
      <c r="Y142" s="621"/>
      <c r="Z142" s="621"/>
      <c r="AA142" s="621"/>
      <c r="AB142" s="882">
        <v>1.0</v>
      </c>
      <c r="AC142" s="795" t="s">
        <v>55</v>
      </c>
      <c r="AD142" s="841" t="s">
        <v>1821</v>
      </c>
      <c r="AE142" s="654"/>
      <c r="AF142" s="654"/>
      <c r="AG142" s="654"/>
      <c r="AH142" s="650"/>
    </row>
    <row r="143" ht="15.75" customHeight="1">
      <c r="A143" s="3256"/>
      <c r="B143" s="621"/>
      <c r="C143" s="636"/>
      <c r="D143" s="623" t="s">
        <v>10927</v>
      </c>
      <c r="E143" s="636"/>
      <c r="F143" s="642" t="s">
        <v>19588</v>
      </c>
      <c r="G143" s="643" t="s">
        <v>19589</v>
      </c>
      <c r="H143" s="664"/>
      <c r="I143" s="664"/>
      <c r="J143" s="795"/>
      <c r="K143" s="795"/>
      <c r="L143" s="621"/>
      <c r="M143" s="621"/>
      <c r="N143" s="621"/>
      <c r="O143" s="621"/>
      <c r="P143" s="621"/>
      <c r="Q143" s="621"/>
      <c r="R143" s="621"/>
      <c r="S143" s="621"/>
      <c r="T143" s="621"/>
      <c r="U143" s="621"/>
      <c r="V143" s="621"/>
      <c r="W143" s="621"/>
      <c r="X143" s="621"/>
      <c r="Y143" s="621"/>
      <c r="Z143" s="621"/>
      <c r="AA143" s="621"/>
      <c r="AB143" s="882">
        <v>1.0</v>
      </c>
      <c r="AC143" s="795" t="s">
        <v>55</v>
      </c>
      <c r="AD143" s="841" t="s">
        <v>1821</v>
      </c>
      <c r="AE143" s="654"/>
      <c r="AF143" s="654"/>
      <c r="AG143" s="654"/>
      <c r="AH143" s="650"/>
    </row>
    <row r="144" ht="15.75" customHeight="1">
      <c r="A144" s="3256"/>
      <c r="B144" s="621"/>
      <c r="C144" s="636"/>
      <c r="D144" s="623" t="s">
        <v>19590</v>
      </c>
      <c r="E144" s="636"/>
      <c r="F144" s="642" t="s">
        <v>19591</v>
      </c>
      <c r="G144" s="623" t="s">
        <v>19592</v>
      </c>
      <c r="H144" s="664"/>
      <c r="I144" s="664"/>
      <c r="J144" s="795"/>
      <c r="K144" s="795"/>
      <c r="L144" s="621"/>
      <c r="M144" s="621"/>
      <c r="N144" s="621"/>
      <c r="O144" s="621"/>
      <c r="P144" s="621"/>
      <c r="Q144" s="621"/>
      <c r="R144" s="621"/>
      <c r="S144" s="621"/>
      <c r="T144" s="621"/>
      <c r="U144" s="621"/>
      <c r="V144" s="621"/>
      <c r="W144" s="621"/>
      <c r="X144" s="621"/>
      <c r="Y144" s="621"/>
      <c r="Z144" s="621"/>
      <c r="AA144" s="621"/>
      <c r="AB144" s="882">
        <v>1.0</v>
      </c>
      <c r="AC144" s="795" t="s">
        <v>55</v>
      </c>
      <c r="AD144" s="841" t="s">
        <v>1821</v>
      </c>
      <c r="AE144" s="654"/>
      <c r="AF144" s="643" t="s">
        <v>19593</v>
      </c>
      <c r="AG144" s="654"/>
      <c r="AH144" s="650"/>
    </row>
    <row r="145" ht="15.75" customHeight="1">
      <c r="A145" s="3256"/>
      <c r="B145" s="621"/>
      <c r="C145" s="636"/>
      <c r="D145" s="633" t="s">
        <v>1712</v>
      </c>
      <c r="E145" s="636"/>
      <c r="F145" s="642" t="s">
        <v>19558</v>
      </c>
      <c r="G145" s="623" t="s">
        <v>19594</v>
      </c>
      <c r="H145" s="664"/>
      <c r="I145" s="664"/>
      <c r="J145" s="795"/>
      <c r="K145" s="795"/>
      <c r="L145" s="621"/>
      <c r="M145" s="621"/>
      <c r="N145" s="621"/>
      <c r="O145" s="621"/>
      <c r="P145" s="621"/>
      <c r="Q145" s="621"/>
      <c r="R145" s="621"/>
      <c r="S145" s="621"/>
      <c r="T145" s="621"/>
      <c r="U145" s="621"/>
      <c r="V145" s="621"/>
      <c r="W145" s="621"/>
      <c r="X145" s="621"/>
      <c r="Y145" s="621"/>
      <c r="Z145" s="621"/>
      <c r="AA145" s="621"/>
      <c r="AB145" s="882">
        <v>1.0</v>
      </c>
      <c r="AC145" s="795" t="s">
        <v>55</v>
      </c>
      <c r="AD145" s="841" t="s">
        <v>1821</v>
      </c>
      <c r="AE145" s="654"/>
      <c r="AF145" s="654"/>
      <c r="AG145" s="654"/>
      <c r="AH145" s="650"/>
    </row>
    <row r="146" ht="15.75" customHeight="1">
      <c r="A146" s="3256"/>
      <c r="B146" s="621"/>
      <c r="C146" s="636"/>
      <c r="D146" s="633" t="s">
        <v>19595</v>
      </c>
      <c r="E146" s="636"/>
      <c r="F146" s="642" t="s">
        <v>19596</v>
      </c>
      <c r="G146" s="623" t="s">
        <v>19597</v>
      </c>
      <c r="H146" s="664"/>
      <c r="I146" s="664"/>
      <c r="J146" s="795"/>
      <c r="K146" s="795"/>
      <c r="L146" s="621"/>
      <c r="M146" s="621"/>
      <c r="N146" s="621"/>
      <c r="O146" s="621"/>
      <c r="P146" s="621"/>
      <c r="Q146" s="621"/>
      <c r="R146" s="621"/>
      <c r="S146" s="621"/>
      <c r="T146" s="621"/>
      <c r="U146" s="621"/>
      <c r="V146" s="621"/>
      <c r="W146" s="621"/>
      <c r="X146" s="621"/>
      <c r="Y146" s="621"/>
      <c r="Z146" s="621"/>
      <c r="AA146" s="621"/>
      <c r="AB146" s="882">
        <v>1.0</v>
      </c>
      <c r="AC146" s="795" t="s">
        <v>55</v>
      </c>
      <c r="AD146" s="841" t="s">
        <v>1821</v>
      </c>
      <c r="AE146" s="654"/>
      <c r="AF146" s="654"/>
      <c r="AG146" s="654"/>
      <c r="AH146" s="650"/>
    </row>
    <row r="147" ht="15.75" customHeight="1">
      <c r="A147" s="3257" t="s">
        <v>19598</v>
      </c>
      <c r="B147" s="3255"/>
      <c r="C147" s="3255"/>
      <c r="D147" s="3255"/>
      <c r="E147" s="3255"/>
      <c r="F147" s="3255"/>
      <c r="G147" s="3255"/>
      <c r="H147" s="816" t="s">
        <v>94</v>
      </c>
      <c r="I147" s="816" t="s">
        <v>94</v>
      </c>
      <c r="J147" s="795"/>
      <c r="K147" s="795"/>
      <c r="L147" s="621"/>
      <c r="M147" s="621"/>
      <c r="N147" s="621"/>
      <c r="O147" s="621"/>
      <c r="P147" s="621"/>
      <c r="Q147" s="621"/>
      <c r="R147" s="621"/>
      <c r="S147" s="621"/>
      <c r="T147" s="621"/>
      <c r="U147" s="621"/>
      <c r="V147" s="621"/>
      <c r="W147" s="621"/>
      <c r="X147" s="621"/>
      <c r="Y147" s="621"/>
      <c r="Z147" s="621"/>
      <c r="AA147" s="621"/>
      <c r="AB147" s="882" t="s">
        <v>94</v>
      </c>
      <c r="AC147" s="795" t="s">
        <v>55</v>
      </c>
      <c r="AD147" s="621" t="s">
        <v>429</v>
      </c>
      <c r="AE147" s="654"/>
      <c r="AF147" s="654"/>
      <c r="AG147" s="654"/>
      <c r="AH147" s="650"/>
    </row>
    <row r="148" ht="15.75" customHeight="1">
      <c r="A148" s="623" t="s">
        <v>19599</v>
      </c>
      <c r="B148" s="621"/>
      <c r="C148" s="621"/>
      <c r="D148" s="621"/>
      <c r="E148" s="621"/>
      <c r="F148" s="621"/>
      <c r="G148" s="621"/>
      <c r="H148" s="816" t="s">
        <v>94</v>
      </c>
      <c r="I148" s="816" t="s">
        <v>94</v>
      </c>
      <c r="J148" s="795"/>
      <c r="K148" s="795"/>
      <c r="L148" s="621"/>
      <c r="M148" s="621"/>
      <c r="N148" s="621"/>
      <c r="O148" s="621"/>
      <c r="P148" s="621"/>
      <c r="Q148" s="621"/>
      <c r="R148" s="621"/>
      <c r="S148" s="621"/>
      <c r="T148" s="621"/>
      <c r="U148" s="621"/>
      <c r="V148" s="621"/>
      <c r="W148" s="621"/>
      <c r="X148" s="621"/>
      <c r="Y148" s="621"/>
      <c r="Z148" s="621"/>
      <c r="AA148" s="621"/>
      <c r="AB148" s="882" t="s">
        <v>94</v>
      </c>
      <c r="AC148" s="795" t="s">
        <v>55</v>
      </c>
      <c r="AD148" s="621" t="s">
        <v>429</v>
      </c>
      <c r="AE148" s="654"/>
      <c r="AF148" s="654"/>
      <c r="AG148" s="654"/>
      <c r="AH148" s="650"/>
    </row>
    <row r="149" ht="15.75" customHeight="1">
      <c r="A149" s="621"/>
      <c r="B149" s="623" t="s">
        <v>19600</v>
      </c>
      <c r="C149" s="621"/>
      <c r="D149" s="621"/>
      <c r="E149" s="621"/>
      <c r="F149" s="621"/>
      <c r="G149" s="621"/>
      <c r="H149" s="816" t="s">
        <v>94</v>
      </c>
      <c r="I149" s="816" t="s">
        <v>94</v>
      </c>
      <c r="J149" s="795"/>
      <c r="K149" s="795"/>
      <c r="L149" s="621"/>
      <c r="M149" s="621"/>
      <c r="N149" s="621"/>
      <c r="O149" s="621"/>
      <c r="P149" s="621"/>
      <c r="Q149" s="621"/>
      <c r="R149" s="621"/>
      <c r="S149" s="621"/>
      <c r="T149" s="621"/>
      <c r="U149" s="621"/>
      <c r="V149" s="621"/>
      <c r="W149" s="621"/>
      <c r="X149" s="621"/>
      <c r="Y149" s="621"/>
      <c r="Z149" s="621"/>
      <c r="AA149" s="621"/>
      <c r="AB149" s="882" t="s">
        <v>94</v>
      </c>
      <c r="AC149" s="795" t="s">
        <v>55</v>
      </c>
      <c r="AD149" s="621" t="s">
        <v>429</v>
      </c>
      <c r="AE149" s="654"/>
      <c r="AF149" s="654"/>
      <c r="AG149" s="654"/>
      <c r="AH149" s="650"/>
    </row>
    <row r="150" ht="15.75" customHeight="1">
      <c r="A150" s="621"/>
      <c r="B150" s="621"/>
      <c r="C150" s="623" t="s">
        <v>2045</v>
      </c>
      <c r="D150" s="621"/>
      <c r="E150" s="621"/>
      <c r="F150" s="623" t="s">
        <v>19601</v>
      </c>
      <c r="G150" s="623" t="s">
        <v>19602</v>
      </c>
      <c r="H150" s="664"/>
      <c r="I150" s="664"/>
      <c r="J150" s="793"/>
      <c r="K150" s="793"/>
      <c r="L150" s="621"/>
      <c r="M150" s="621"/>
      <c r="N150" s="621"/>
      <c r="O150" s="621"/>
      <c r="P150" s="621"/>
      <c r="Q150" s="621"/>
      <c r="R150" s="621"/>
      <c r="S150" s="621"/>
      <c r="T150" s="621"/>
      <c r="U150" s="621"/>
      <c r="V150" s="621"/>
      <c r="W150" s="621"/>
      <c r="X150" s="621"/>
      <c r="Y150" s="621"/>
      <c r="Z150" s="621"/>
      <c r="AA150" s="621"/>
      <c r="AB150" s="882">
        <v>1.0</v>
      </c>
      <c r="AC150" s="795" t="s">
        <v>55</v>
      </c>
      <c r="AD150" s="621" t="s">
        <v>429</v>
      </c>
      <c r="AE150" s="670"/>
      <c r="AF150" s="654"/>
      <c r="AG150" s="654"/>
      <c r="AH150" s="650"/>
    </row>
    <row r="151" ht="15.75" customHeight="1">
      <c r="A151" s="621"/>
      <c r="B151" s="623" t="s">
        <v>19603</v>
      </c>
      <c r="C151" s="621"/>
      <c r="D151" s="621"/>
      <c r="E151" s="621"/>
      <c r="F151" s="623" t="s">
        <v>19604</v>
      </c>
      <c r="G151" s="623" t="s">
        <v>19605</v>
      </c>
      <c r="H151" s="664"/>
      <c r="I151" s="664"/>
      <c r="J151" s="793"/>
      <c r="K151" s="793"/>
      <c r="L151" s="621"/>
      <c r="M151" s="621"/>
      <c r="N151" s="621"/>
      <c r="O151" s="621"/>
      <c r="P151" s="621"/>
      <c r="Q151" s="621"/>
      <c r="R151" s="621"/>
      <c r="S151" s="621"/>
      <c r="T151" s="621"/>
      <c r="U151" s="621"/>
      <c r="V151" s="621"/>
      <c r="W151" s="621"/>
      <c r="X151" s="621"/>
      <c r="Y151" s="621"/>
      <c r="Z151" s="621"/>
      <c r="AA151" s="621"/>
      <c r="AB151" s="882">
        <v>1.0</v>
      </c>
      <c r="AC151" s="795" t="s">
        <v>55</v>
      </c>
      <c r="AD151" s="621" t="s">
        <v>429</v>
      </c>
      <c r="AE151" s="670"/>
      <c r="AF151" s="654"/>
      <c r="AG151" s="654"/>
      <c r="AH151" s="650"/>
    </row>
    <row r="152" ht="15.75" customHeight="1">
      <c r="A152" s="623" t="s">
        <v>19606</v>
      </c>
      <c r="B152" s="621"/>
      <c r="C152" s="621"/>
      <c r="D152" s="621"/>
      <c r="E152" s="621"/>
      <c r="F152" s="621"/>
      <c r="G152" s="621"/>
      <c r="H152" s="816" t="s">
        <v>94</v>
      </c>
      <c r="I152" s="816" t="s">
        <v>94</v>
      </c>
      <c r="J152" s="795"/>
      <c r="K152" s="795"/>
      <c r="L152" s="621"/>
      <c r="M152" s="621"/>
      <c r="N152" s="621"/>
      <c r="O152" s="621"/>
      <c r="P152" s="621"/>
      <c r="Q152" s="621"/>
      <c r="R152" s="621"/>
      <c r="S152" s="621"/>
      <c r="T152" s="621"/>
      <c r="U152" s="621"/>
      <c r="V152" s="621"/>
      <c r="W152" s="621"/>
      <c r="X152" s="621"/>
      <c r="Y152" s="621"/>
      <c r="Z152" s="621"/>
      <c r="AA152" s="621"/>
      <c r="AB152" s="882" t="s">
        <v>94</v>
      </c>
      <c r="AC152" s="795" t="s">
        <v>55</v>
      </c>
      <c r="AD152" s="621" t="s">
        <v>429</v>
      </c>
      <c r="AE152" s="654"/>
      <c r="AF152" s="654"/>
      <c r="AG152" s="654"/>
      <c r="AH152" s="650"/>
    </row>
    <row r="153" ht="15.75" customHeight="1">
      <c r="A153" s="621"/>
      <c r="B153" s="623" t="s">
        <v>19607</v>
      </c>
      <c r="C153" s="621"/>
      <c r="D153" s="621"/>
      <c r="E153" s="623" t="s">
        <v>19608</v>
      </c>
      <c r="F153" s="621"/>
      <c r="G153" s="621"/>
      <c r="H153" s="816" t="s">
        <v>94</v>
      </c>
      <c r="I153" s="816" t="s">
        <v>94</v>
      </c>
      <c r="J153" s="795"/>
      <c r="K153" s="795"/>
      <c r="L153" s="621"/>
      <c r="M153" s="621"/>
      <c r="N153" s="621"/>
      <c r="O153" s="621"/>
      <c r="P153" s="621"/>
      <c r="Q153" s="621"/>
      <c r="R153" s="621"/>
      <c r="S153" s="621"/>
      <c r="T153" s="621"/>
      <c r="U153" s="621"/>
      <c r="V153" s="621"/>
      <c r="W153" s="621"/>
      <c r="X153" s="621"/>
      <c r="Y153" s="621"/>
      <c r="Z153" s="621"/>
      <c r="AA153" s="621"/>
      <c r="AB153" s="882" t="s">
        <v>94</v>
      </c>
      <c r="AC153" s="795" t="s">
        <v>55</v>
      </c>
      <c r="AD153" s="621" t="s">
        <v>429</v>
      </c>
      <c r="AE153" s="654"/>
      <c r="AF153" s="654"/>
      <c r="AG153" s="654"/>
      <c r="AH153" s="650"/>
    </row>
    <row r="154" ht="15.75" customHeight="1">
      <c r="A154" s="621"/>
      <c r="B154" s="621"/>
      <c r="C154" s="623" t="s">
        <v>10688</v>
      </c>
      <c r="D154" s="621"/>
      <c r="E154" s="621"/>
      <c r="F154" s="623" t="s">
        <v>19609</v>
      </c>
      <c r="G154" s="623" t="s">
        <v>19610</v>
      </c>
      <c r="H154" s="664"/>
      <c r="I154" s="664"/>
      <c r="J154" s="793"/>
      <c r="K154" s="793"/>
      <c r="L154" s="621"/>
      <c r="M154" s="621"/>
      <c r="N154" s="621"/>
      <c r="O154" s="621"/>
      <c r="P154" s="621"/>
      <c r="Q154" s="621"/>
      <c r="R154" s="621"/>
      <c r="S154" s="621"/>
      <c r="T154" s="621"/>
      <c r="U154" s="621"/>
      <c r="V154" s="621"/>
      <c r="W154" s="621"/>
      <c r="X154" s="621"/>
      <c r="Y154" s="621"/>
      <c r="Z154" s="621"/>
      <c r="AA154" s="621"/>
      <c r="AB154" s="882">
        <v>1.0</v>
      </c>
      <c r="AC154" s="795" t="s">
        <v>55</v>
      </c>
      <c r="AD154" s="621" t="s">
        <v>429</v>
      </c>
      <c r="AE154" s="670"/>
      <c r="AF154" s="654"/>
      <c r="AG154" s="654"/>
      <c r="AH154" s="650"/>
    </row>
    <row r="155" ht="15.75" customHeight="1">
      <c r="A155" s="621"/>
      <c r="B155" s="623" t="s">
        <v>19611</v>
      </c>
      <c r="C155" s="621"/>
      <c r="D155" s="621"/>
      <c r="E155" s="623" t="s">
        <v>19612</v>
      </c>
      <c r="F155" s="623" t="s">
        <v>19613</v>
      </c>
      <c r="G155" s="623" t="s">
        <v>19614</v>
      </c>
      <c r="H155" s="664"/>
      <c r="I155" s="664"/>
      <c r="J155" s="793"/>
      <c r="K155" s="793"/>
      <c r="L155" s="621"/>
      <c r="M155" s="621"/>
      <c r="N155" s="621"/>
      <c r="O155" s="621"/>
      <c r="P155" s="621"/>
      <c r="Q155" s="621"/>
      <c r="R155" s="621"/>
      <c r="S155" s="621"/>
      <c r="T155" s="621"/>
      <c r="U155" s="621"/>
      <c r="V155" s="621"/>
      <c r="W155" s="621"/>
      <c r="X155" s="621"/>
      <c r="Y155" s="621"/>
      <c r="Z155" s="621"/>
      <c r="AA155" s="621"/>
      <c r="AB155" s="882">
        <v>1.0</v>
      </c>
      <c r="AC155" s="795" t="s">
        <v>55</v>
      </c>
      <c r="AD155" s="621" t="s">
        <v>429</v>
      </c>
      <c r="AE155" s="670"/>
      <c r="AF155" s="654"/>
      <c r="AG155" s="654"/>
      <c r="AH155" s="650"/>
    </row>
    <row r="156" ht="15.75" customHeight="1">
      <c r="A156" s="621"/>
      <c r="B156" s="623" t="s">
        <v>19615</v>
      </c>
      <c r="C156" s="621"/>
      <c r="D156" s="621"/>
      <c r="E156" s="623" t="s">
        <v>19612</v>
      </c>
      <c r="F156" s="623" t="s">
        <v>19616</v>
      </c>
      <c r="G156" s="623" t="s">
        <v>19617</v>
      </c>
      <c r="H156" s="664"/>
      <c r="I156" s="664"/>
      <c r="J156" s="793"/>
      <c r="K156" s="793"/>
      <c r="L156" s="621"/>
      <c r="M156" s="621"/>
      <c r="N156" s="621"/>
      <c r="O156" s="621"/>
      <c r="P156" s="621"/>
      <c r="Q156" s="621"/>
      <c r="R156" s="621"/>
      <c r="S156" s="621"/>
      <c r="T156" s="621"/>
      <c r="U156" s="621"/>
      <c r="V156" s="621"/>
      <c r="W156" s="621"/>
      <c r="X156" s="621"/>
      <c r="Y156" s="621"/>
      <c r="Z156" s="621"/>
      <c r="AA156" s="621"/>
      <c r="AB156" s="882">
        <v>1.0</v>
      </c>
      <c r="AC156" s="795" t="s">
        <v>55</v>
      </c>
      <c r="AD156" s="621" t="s">
        <v>429</v>
      </c>
      <c r="AE156" s="670"/>
      <c r="AF156" s="654"/>
      <c r="AG156" s="654"/>
      <c r="AH156" s="650"/>
    </row>
    <row r="157" ht="15.75" customHeight="1">
      <c r="A157" s="621" t="s">
        <v>19618</v>
      </c>
      <c r="B157" s="621"/>
      <c r="C157" s="621"/>
      <c r="D157" s="621"/>
      <c r="E157" s="621"/>
      <c r="F157" s="621"/>
      <c r="G157" s="621"/>
      <c r="H157" s="793" t="s">
        <v>94</v>
      </c>
      <c r="I157" s="793" t="s">
        <v>94</v>
      </c>
      <c r="J157" s="882"/>
      <c r="K157" s="882"/>
      <c r="L157" s="621"/>
      <c r="M157" s="621"/>
      <c r="N157" s="621"/>
      <c r="O157" s="621"/>
      <c r="P157" s="621"/>
      <c r="Q157" s="621"/>
      <c r="R157" s="621"/>
      <c r="S157" s="621"/>
      <c r="T157" s="621"/>
      <c r="U157" s="621"/>
      <c r="V157" s="621"/>
      <c r="W157" s="621"/>
      <c r="X157" s="621"/>
      <c r="Y157" s="621"/>
      <c r="Z157" s="621"/>
      <c r="AA157" s="621"/>
      <c r="AB157" s="882" t="s">
        <v>94</v>
      </c>
      <c r="AC157" s="795" t="s">
        <v>55</v>
      </c>
      <c r="AD157" s="621" t="s">
        <v>429</v>
      </c>
      <c r="AE157" s="654"/>
      <c r="AF157" s="654"/>
      <c r="AG157" s="654"/>
      <c r="AH157" s="650"/>
    </row>
    <row r="158" ht="15.75" customHeight="1">
      <c r="A158" s="621"/>
      <c r="B158" s="623" t="s">
        <v>8696</v>
      </c>
      <c r="C158" s="621"/>
      <c r="D158" s="621"/>
      <c r="E158" s="621"/>
      <c r="F158" s="621"/>
      <c r="G158" s="621"/>
      <c r="H158" s="793" t="s">
        <v>94</v>
      </c>
      <c r="I158" s="793" t="s">
        <v>94</v>
      </c>
      <c r="J158" s="882"/>
      <c r="K158" s="882"/>
      <c r="L158" s="621"/>
      <c r="M158" s="621"/>
      <c r="N158" s="621"/>
      <c r="O158" s="621"/>
      <c r="P158" s="621"/>
      <c r="Q158" s="621"/>
      <c r="R158" s="621"/>
      <c r="S158" s="621"/>
      <c r="T158" s="621"/>
      <c r="U158" s="621"/>
      <c r="V158" s="621"/>
      <c r="W158" s="621"/>
      <c r="X158" s="621"/>
      <c r="Y158" s="621"/>
      <c r="Z158" s="621"/>
      <c r="AA158" s="621"/>
      <c r="AB158" s="882" t="s">
        <v>94</v>
      </c>
      <c r="AC158" s="795" t="s">
        <v>55</v>
      </c>
      <c r="AD158" s="621" t="s">
        <v>429</v>
      </c>
      <c r="AE158" s="654"/>
      <c r="AF158" s="654"/>
      <c r="AG158" s="654"/>
      <c r="AH158" s="650"/>
    </row>
    <row r="159" ht="15.75" customHeight="1">
      <c r="A159" s="621"/>
      <c r="B159" s="621"/>
      <c r="C159" s="621"/>
      <c r="D159" s="621"/>
      <c r="E159" s="621"/>
      <c r="F159" s="623" t="s">
        <v>19619</v>
      </c>
      <c r="G159" s="623" t="s">
        <v>19620</v>
      </c>
      <c r="H159" s="664"/>
      <c r="I159" s="664"/>
      <c r="J159" s="793"/>
      <c r="K159" s="793"/>
      <c r="L159" s="621"/>
      <c r="M159" s="621"/>
      <c r="N159" s="621"/>
      <c r="O159" s="621"/>
      <c r="P159" s="621"/>
      <c r="Q159" s="621"/>
      <c r="R159" s="621"/>
      <c r="S159" s="621"/>
      <c r="T159" s="621"/>
      <c r="U159" s="621"/>
      <c r="V159" s="621"/>
      <c r="W159" s="621"/>
      <c r="X159" s="621"/>
      <c r="Y159" s="621"/>
      <c r="Z159" s="621"/>
      <c r="AA159" s="621"/>
      <c r="AB159" s="882">
        <v>1.0</v>
      </c>
      <c r="AC159" s="795" t="s">
        <v>55</v>
      </c>
      <c r="AD159" s="621" t="s">
        <v>429</v>
      </c>
      <c r="AE159" s="654"/>
      <c r="AF159" s="654"/>
      <c r="AG159" s="654"/>
      <c r="AH159" s="650"/>
    </row>
    <row r="160" ht="15.75" customHeight="1">
      <c r="A160" s="621"/>
      <c r="B160" s="623" t="s">
        <v>19621</v>
      </c>
      <c r="C160" s="621"/>
      <c r="D160" s="621"/>
      <c r="E160" s="621"/>
      <c r="F160" s="623" t="s">
        <v>19622</v>
      </c>
      <c r="G160" s="623" t="s">
        <v>19623</v>
      </c>
      <c r="H160" s="664"/>
      <c r="I160" s="664"/>
      <c r="J160" s="793"/>
      <c r="K160" s="793"/>
      <c r="L160" s="621"/>
      <c r="M160" s="621"/>
      <c r="N160" s="621"/>
      <c r="O160" s="621"/>
      <c r="P160" s="621"/>
      <c r="Q160" s="621"/>
      <c r="R160" s="621"/>
      <c r="S160" s="621"/>
      <c r="T160" s="621"/>
      <c r="U160" s="621"/>
      <c r="V160" s="621"/>
      <c r="W160" s="621"/>
      <c r="X160" s="621"/>
      <c r="Y160" s="621"/>
      <c r="Z160" s="621"/>
      <c r="AA160" s="621"/>
      <c r="AB160" s="882">
        <v>1.0</v>
      </c>
      <c r="AC160" s="795" t="s">
        <v>55</v>
      </c>
      <c r="AD160" s="621" t="s">
        <v>429</v>
      </c>
      <c r="AE160" s="654"/>
      <c r="AF160" s="654"/>
      <c r="AG160" s="654"/>
      <c r="AH160" s="650"/>
    </row>
    <row r="161" ht="15.75" customHeight="1">
      <c r="A161" s="621"/>
      <c r="B161" s="623" t="s">
        <v>19624</v>
      </c>
      <c r="C161" s="621"/>
      <c r="D161" s="621"/>
      <c r="E161" s="621"/>
      <c r="F161" s="623" t="s">
        <v>19625</v>
      </c>
      <c r="G161" s="623" t="s">
        <v>19626</v>
      </c>
      <c r="H161" s="664"/>
      <c r="I161" s="664"/>
      <c r="J161" s="793"/>
      <c r="K161" s="793"/>
      <c r="L161" s="621"/>
      <c r="M161" s="621"/>
      <c r="N161" s="621"/>
      <c r="O161" s="621"/>
      <c r="P161" s="621"/>
      <c r="Q161" s="621"/>
      <c r="R161" s="621"/>
      <c r="S161" s="621"/>
      <c r="T161" s="621"/>
      <c r="U161" s="621"/>
      <c r="V161" s="621"/>
      <c r="W161" s="621"/>
      <c r="X161" s="621"/>
      <c r="Y161" s="621"/>
      <c r="Z161" s="621"/>
      <c r="AA161" s="621"/>
      <c r="AB161" s="882">
        <v>1.0</v>
      </c>
      <c r="AC161" s="795" t="s">
        <v>55</v>
      </c>
      <c r="AD161" s="621" t="s">
        <v>429</v>
      </c>
      <c r="AE161" s="670"/>
      <c r="AF161" s="654"/>
      <c r="AG161" s="654"/>
      <c r="AH161" s="650"/>
    </row>
    <row r="162" ht="15.75" customHeight="1">
      <c r="A162" s="3257" t="s">
        <v>19627</v>
      </c>
      <c r="B162" s="3255"/>
      <c r="C162" s="3255"/>
      <c r="D162" s="3255"/>
      <c r="E162" s="3255"/>
      <c r="F162" s="3255"/>
      <c r="G162" s="3255"/>
      <c r="H162" s="816" t="s">
        <v>94</v>
      </c>
      <c r="I162" s="816" t="s">
        <v>94</v>
      </c>
      <c r="J162" s="795"/>
      <c r="K162" s="795"/>
      <c r="L162" s="621"/>
      <c r="M162" s="621"/>
      <c r="N162" s="621"/>
      <c r="O162" s="621"/>
      <c r="P162" s="621"/>
      <c r="Q162" s="621"/>
      <c r="R162" s="621"/>
      <c r="S162" s="621"/>
      <c r="T162" s="621"/>
      <c r="U162" s="621"/>
      <c r="V162" s="621"/>
      <c r="W162" s="621"/>
      <c r="X162" s="621"/>
      <c r="Y162" s="621"/>
      <c r="Z162" s="621"/>
      <c r="AA162" s="621"/>
      <c r="AB162" s="882" t="s">
        <v>94</v>
      </c>
      <c r="AC162" s="795" t="s">
        <v>55</v>
      </c>
      <c r="AD162" s="621" t="s">
        <v>429</v>
      </c>
      <c r="AE162" s="654"/>
      <c r="AF162" s="654"/>
      <c r="AG162" s="654"/>
      <c r="AH162" s="650"/>
    </row>
    <row r="163" ht="15.75" customHeight="1">
      <c r="A163" s="623" t="s">
        <v>19628</v>
      </c>
      <c r="B163" s="621"/>
      <c r="C163" s="621"/>
      <c r="D163" s="621"/>
      <c r="E163" s="621"/>
      <c r="F163" s="621"/>
      <c r="G163" s="621"/>
      <c r="H163" s="816" t="s">
        <v>94</v>
      </c>
      <c r="I163" s="816" t="s">
        <v>94</v>
      </c>
      <c r="J163" s="795"/>
      <c r="K163" s="795"/>
      <c r="L163" s="621"/>
      <c r="M163" s="621"/>
      <c r="N163" s="621"/>
      <c r="O163" s="621"/>
      <c r="P163" s="621"/>
      <c r="Q163" s="621"/>
      <c r="R163" s="621"/>
      <c r="S163" s="621"/>
      <c r="T163" s="621"/>
      <c r="U163" s="621"/>
      <c r="V163" s="621"/>
      <c r="W163" s="621"/>
      <c r="X163" s="621"/>
      <c r="Y163" s="621"/>
      <c r="Z163" s="621"/>
      <c r="AA163" s="621"/>
      <c r="AB163" s="882" t="s">
        <v>94</v>
      </c>
      <c r="AC163" s="795" t="s">
        <v>55</v>
      </c>
      <c r="AD163" s="621" t="s">
        <v>429</v>
      </c>
      <c r="AE163" s="654"/>
      <c r="AF163" s="654"/>
      <c r="AG163" s="654"/>
      <c r="AH163" s="650"/>
    </row>
    <row r="164" ht="15.75" customHeight="1">
      <c r="A164" s="621"/>
      <c r="B164" s="623" t="s">
        <v>19629</v>
      </c>
      <c r="C164" s="621"/>
      <c r="D164" s="621"/>
      <c r="E164" s="621"/>
      <c r="F164" s="621"/>
      <c r="G164" s="621"/>
      <c r="H164" s="816" t="s">
        <v>94</v>
      </c>
      <c r="I164" s="816" t="s">
        <v>94</v>
      </c>
      <c r="J164" s="795"/>
      <c r="K164" s="795"/>
      <c r="L164" s="621"/>
      <c r="M164" s="621"/>
      <c r="N164" s="621"/>
      <c r="O164" s="621"/>
      <c r="P164" s="621"/>
      <c r="Q164" s="621"/>
      <c r="R164" s="621"/>
      <c r="S164" s="621"/>
      <c r="T164" s="621"/>
      <c r="U164" s="621"/>
      <c r="V164" s="621"/>
      <c r="W164" s="621"/>
      <c r="X164" s="621"/>
      <c r="Y164" s="621"/>
      <c r="Z164" s="621"/>
      <c r="AA164" s="621"/>
      <c r="AB164" s="882" t="s">
        <v>94</v>
      </c>
      <c r="AC164" s="795" t="s">
        <v>55</v>
      </c>
      <c r="AD164" s="621" t="s">
        <v>429</v>
      </c>
      <c r="AE164" s="654"/>
      <c r="AF164" s="654"/>
      <c r="AG164" s="654"/>
      <c r="AH164" s="650"/>
    </row>
    <row r="165" ht="15.75" customHeight="1">
      <c r="A165" s="621"/>
      <c r="B165" s="621"/>
      <c r="C165" s="623" t="s">
        <v>19630</v>
      </c>
      <c r="D165" s="621"/>
      <c r="E165" s="621"/>
      <c r="F165" s="621"/>
      <c r="G165" s="621"/>
      <c r="H165" s="816" t="s">
        <v>94</v>
      </c>
      <c r="I165" s="816" t="s">
        <v>94</v>
      </c>
      <c r="J165" s="795"/>
      <c r="K165" s="795"/>
      <c r="L165" s="621"/>
      <c r="M165" s="621"/>
      <c r="N165" s="621"/>
      <c r="O165" s="621"/>
      <c r="P165" s="621"/>
      <c r="Q165" s="621"/>
      <c r="R165" s="621"/>
      <c r="S165" s="621"/>
      <c r="T165" s="621"/>
      <c r="U165" s="621"/>
      <c r="V165" s="621"/>
      <c r="W165" s="621"/>
      <c r="X165" s="621"/>
      <c r="Y165" s="621"/>
      <c r="Z165" s="621"/>
      <c r="AA165" s="621"/>
      <c r="AB165" s="882" t="s">
        <v>94</v>
      </c>
      <c r="AC165" s="795" t="s">
        <v>55</v>
      </c>
      <c r="AD165" s="621" t="s">
        <v>429</v>
      </c>
      <c r="AE165" s="654"/>
      <c r="AF165" s="654"/>
      <c r="AG165" s="654"/>
      <c r="AH165" s="650"/>
    </row>
    <row r="166" ht="15.75" customHeight="1">
      <c r="A166" s="621"/>
      <c r="B166" s="621"/>
      <c r="C166" s="621"/>
      <c r="D166" s="623" t="s">
        <v>19631</v>
      </c>
      <c r="E166" s="621"/>
      <c r="F166" s="623" t="s">
        <v>19632</v>
      </c>
      <c r="G166" s="623" t="s">
        <v>19633</v>
      </c>
      <c r="H166" s="664"/>
      <c r="I166" s="664"/>
      <c r="J166" s="795"/>
      <c r="K166" s="795"/>
      <c r="L166" s="621"/>
      <c r="M166" s="621"/>
      <c r="N166" s="621"/>
      <c r="O166" s="621"/>
      <c r="P166" s="621"/>
      <c r="Q166" s="621"/>
      <c r="R166" s="621"/>
      <c r="S166" s="621"/>
      <c r="T166" s="621"/>
      <c r="U166" s="621"/>
      <c r="V166" s="621"/>
      <c r="W166" s="621"/>
      <c r="X166" s="621"/>
      <c r="Y166" s="621"/>
      <c r="Z166" s="621"/>
      <c r="AA166" s="621"/>
      <c r="AB166" s="793">
        <v>1.0</v>
      </c>
      <c r="AC166" s="795" t="s">
        <v>55</v>
      </c>
      <c r="AD166" s="621" t="s">
        <v>429</v>
      </c>
      <c r="AE166" s="670"/>
      <c r="AF166" s="670"/>
      <c r="AG166" s="654"/>
      <c r="AH166" s="650"/>
    </row>
    <row r="167" ht="15.75" customHeight="1">
      <c r="A167" s="621"/>
      <c r="B167" s="621"/>
      <c r="C167" s="621"/>
      <c r="D167" s="623" t="s">
        <v>19634</v>
      </c>
      <c r="E167" s="621"/>
      <c r="F167" s="623" t="s">
        <v>19635</v>
      </c>
      <c r="G167" s="643" t="s">
        <v>19636</v>
      </c>
      <c r="H167" s="664"/>
      <c r="I167" s="664"/>
      <c r="J167" s="793"/>
      <c r="K167" s="793"/>
      <c r="L167" s="621"/>
      <c r="M167" s="621"/>
      <c r="N167" s="621"/>
      <c r="O167" s="621"/>
      <c r="P167" s="621"/>
      <c r="Q167" s="621"/>
      <c r="R167" s="621"/>
      <c r="S167" s="621"/>
      <c r="T167" s="621"/>
      <c r="U167" s="621"/>
      <c r="V167" s="621"/>
      <c r="W167" s="621"/>
      <c r="X167" s="621"/>
      <c r="Y167" s="621"/>
      <c r="Z167" s="621"/>
      <c r="AA167" s="621"/>
      <c r="AB167" s="882">
        <v>1.0</v>
      </c>
      <c r="AC167" s="795" t="s">
        <v>55</v>
      </c>
      <c r="AD167" s="621" t="s">
        <v>3101</v>
      </c>
      <c r="AE167" s="670"/>
      <c r="AF167" s="643" t="s">
        <v>19637</v>
      </c>
      <c r="AG167" s="643"/>
      <c r="AH167" s="650"/>
    </row>
    <row r="168" ht="15.75" customHeight="1">
      <c r="A168" s="621"/>
      <c r="B168" s="623" t="s">
        <v>19638</v>
      </c>
      <c r="C168" s="621"/>
      <c r="D168" s="621"/>
      <c r="E168" s="621"/>
      <c r="F168" s="623" t="s">
        <v>19639</v>
      </c>
      <c r="G168" s="623" t="s">
        <v>19640</v>
      </c>
      <c r="H168" s="664"/>
      <c r="I168" s="664"/>
      <c r="J168" s="793"/>
      <c r="K168" s="793"/>
      <c r="L168" s="621"/>
      <c r="M168" s="621"/>
      <c r="N168" s="621"/>
      <c r="O168" s="621"/>
      <c r="P168" s="621"/>
      <c r="Q168" s="621"/>
      <c r="R168" s="621"/>
      <c r="S168" s="621"/>
      <c r="T168" s="621"/>
      <c r="U168" s="621"/>
      <c r="V168" s="621"/>
      <c r="W168" s="621"/>
      <c r="X168" s="621"/>
      <c r="Y168" s="621"/>
      <c r="Z168" s="621"/>
      <c r="AA168" s="621"/>
      <c r="AB168" s="882">
        <v>1.0</v>
      </c>
      <c r="AC168" s="795" t="s">
        <v>55</v>
      </c>
      <c r="AD168" s="621" t="s">
        <v>429</v>
      </c>
      <c r="AE168" s="670"/>
      <c r="AF168" s="654"/>
      <c r="AG168" s="654"/>
      <c r="AH168" s="650"/>
    </row>
    <row r="169" ht="15.75" customHeight="1">
      <c r="A169" s="623" t="s">
        <v>19641</v>
      </c>
      <c r="B169" s="621"/>
      <c r="C169" s="621"/>
      <c r="D169" s="621"/>
      <c r="E169" s="621"/>
      <c r="F169" s="621"/>
      <c r="G169" s="621"/>
      <c r="H169" s="816" t="s">
        <v>94</v>
      </c>
      <c r="I169" s="816" t="s">
        <v>94</v>
      </c>
      <c r="J169" s="795"/>
      <c r="K169" s="795"/>
      <c r="L169" s="621"/>
      <c r="M169" s="621"/>
      <c r="N169" s="621"/>
      <c r="O169" s="621"/>
      <c r="P169" s="621"/>
      <c r="Q169" s="621"/>
      <c r="R169" s="621"/>
      <c r="S169" s="621"/>
      <c r="T169" s="621"/>
      <c r="U169" s="621"/>
      <c r="V169" s="621"/>
      <c r="W169" s="621"/>
      <c r="X169" s="621"/>
      <c r="Y169" s="621"/>
      <c r="Z169" s="621"/>
      <c r="AA169" s="621"/>
      <c r="AB169" s="882" t="s">
        <v>94</v>
      </c>
      <c r="AC169" s="795" t="s">
        <v>55</v>
      </c>
      <c r="AD169" s="621" t="s">
        <v>429</v>
      </c>
      <c r="AE169" s="654"/>
      <c r="AF169" s="654"/>
      <c r="AG169" s="654"/>
      <c r="AH169" s="650"/>
    </row>
    <row r="170" ht="15.75" customHeight="1">
      <c r="A170" s="621"/>
      <c r="B170" s="623" t="s">
        <v>19642</v>
      </c>
      <c r="C170" s="621"/>
      <c r="D170" s="621"/>
      <c r="E170" s="621"/>
      <c r="F170" s="621"/>
      <c r="G170" s="621"/>
      <c r="H170" s="816" t="s">
        <v>94</v>
      </c>
      <c r="I170" s="816" t="s">
        <v>94</v>
      </c>
      <c r="J170" s="795"/>
      <c r="K170" s="795"/>
      <c r="L170" s="621"/>
      <c r="M170" s="621"/>
      <c r="N170" s="621"/>
      <c r="O170" s="621"/>
      <c r="P170" s="621"/>
      <c r="Q170" s="621"/>
      <c r="R170" s="621"/>
      <c r="S170" s="621"/>
      <c r="T170" s="621"/>
      <c r="U170" s="621"/>
      <c r="V170" s="621"/>
      <c r="W170" s="621"/>
      <c r="X170" s="621"/>
      <c r="Y170" s="621"/>
      <c r="Z170" s="621"/>
      <c r="AA170" s="621"/>
      <c r="AB170" s="882" t="s">
        <v>94</v>
      </c>
      <c r="AC170" s="795" t="s">
        <v>55</v>
      </c>
      <c r="AD170" s="621" t="s">
        <v>429</v>
      </c>
      <c r="AE170" s="654"/>
      <c r="AF170" s="654"/>
      <c r="AG170" s="654"/>
      <c r="AH170" s="650"/>
    </row>
    <row r="171" ht="15.75" customHeight="1">
      <c r="A171" s="621"/>
      <c r="B171" s="621"/>
      <c r="C171" s="623" t="s">
        <v>19643</v>
      </c>
      <c r="D171" s="621"/>
      <c r="E171" s="623" t="s">
        <v>19644</v>
      </c>
      <c r="F171" s="623" t="s">
        <v>19645</v>
      </c>
      <c r="G171" s="623" t="s">
        <v>19646</v>
      </c>
      <c r="H171" s="664"/>
      <c r="I171" s="664"/>
      <c r="J171" s="793"/>
      <c r="K171" s="793"/>
      <c r="L171" s="621"/>
      <c r="M171" s="621"/>
      <c r="N171" s="621"/>
      <c r="O171" s="621"/>
      <c r="P171" s="621"/>
      <c r="Q171" s="621"/>
      <c r="R171" s="621"/>
      <c r="S171" s="621"/>
      <c r="T171" s="621"/>
      <c r="U171" s="621"/>
      <c r="V171" s="621"/>
      <c r="W171" s="621"/>
      <c r="X171" s="621"/>
      <c r="Y171" s="621"/>
      <c r="Z171" s="621"/>
      <c r="AA171" s="621"/>
      <c r="AB171" s="882">
        <v>1.0</v>
      </c>
      <c r="AC171" s="795" t="s">
        <v>55</v>
      </c>
      <c r="AD171" s="621" t="s">
        <v>429</v>
      </c>
      <c r="AE171" s="654"/>
      <c r="AF171" s="643" t="s">
        <v>19647</v>
      </c>
      <c r="AG171" s="654"/>
      <c r="AH171" s="640"/>
    </row>
    <row r="172" ht="15.75" customHeight="1">
      <c r="A172" s="621"/>
      <c r="B172" s="621"/>
      <c r="C172" s="623" t="s">
        <v>19648</v>
      </c>
      <c r="D172" s="621"/>
      <c r="E172" s="621"/>
      <c r="F172" s="623" t="s">
        <v>19649</v>
      </c>
      <c r="G172" s="623" t="s">
        <v>19650</v>
      </c>
      <c r="H172" s="664"/>
      <c r="I172" s="664"/>
      <c r="J172" s="793"/>
      <c r="K172" s="793"/>
      <c r="L172" s="621"/>
      <c r="M172" s="621"/>
      <c r="N172" s="621"/>
      <c r="O172" s="621"/>
      <c r="P172" s="621"/>
      <c r="Q172" s="621"/>
      <c r="R172" s="621"/>
      <c r="S172" s="621"/>
      <c r="T172" s="621"/>
      <c r="U172" s="621"/>
      <c r="V172" s="621"/>
      <c r="W172" s="621"/>
      <c r="X172" s="621"/>
      <c r="Y172" s="621"/>
      <c r="Z172" s="621"/>
      <c r="AA172" s="621"/>
      <c r="AB172" s="882">
        <v>1.0</v>
      </c>
      <c r="AC172" s="795" t="s">
        <v>55</v>
      </c>
      <c r="AD172" s="621" t="s">
        <v>429</v>
      </c>
      <c r="AE172" s="643" t="s">
        <v>252</v>
      </c>
      <c r="AF172" s="708" t="s">
        <v>19651</v>
      </c>
      <c r="AG172" s="643"/>
      <c r="AH172" s="650"/>
    </row>
    <row r="173" ht="15.75" customHeight="1">
      <c r="A173" s="621"/>
      <c r="B173" s="621"/>
      <c r="C173" s="623" t="s">
        <v>3168</v>
      </c>
      <c r="D173" s="621"/>
      <c r="E173" s="621"/>
      <c r="F173" s="621"/>
      <c r="G173" s="621"/>
      <c r="H173" s="816" t="s">
        <v>94</v>
      </c>
      <c r="I173" s="816" t="s">
        <v>94</v>
      </c>
      <c r="J173" s="795"/>
      <c r="K173" s="795"/>
      <c r="L173" s="621"/>
      <c r="M173" s="621"/>
      <c r="N173" s="621"/>
      <c r="O173" s="621"/>
      <c r="P173" s="621"/>
      <c r="Q173" s="621"/>
      <c r="R173" s="621"/>
      <c r="S173" s="621"/>
      <c r="T173" s="621"/>
      <c r="U173" s="621"/>
      <c r="V173" s="621"/>
      <c r="W173" s="621"/>
      <c r="X173" s="621"/>
      <c r="Y173" s="621"/>
      <c r="Z173" s="621"/>
      <c r="AA173" s="621"/>
      <c r="AB173" s="882" t="s">
        <v>94</v>
      </c>
      <c r="AC173" s="795" t="s">
        <v>55</v>
      </c>
      <c r="AD173" s="621" t="s">
        <v>429</v>
      </c>
      <c r="AE173" s="654"/>
      <c r="AF173" s="654"/>
      <c r="AG173" s="654"/>
      <c r="AH173" s="650"/>
    </row>
    <row r="174" ht="15.75" customHeight="1">
      <c r="A174" s="621"/>
      <c r="B174" s="621"/>
      <c r="C174" s="621"/>
      <c r="D174" s="623" t="s">
        <v>19652</v>
      </c>
      <c r="E174" s="621"/>
      <c r="F174" s="621"/>
      <c r="G174" s="621"/>
      <c r="H174" s="816" t="s">
        <v>94</v>
      </c>
      <c r="I174" s="816" t="s">
        <v>94</v>
      </c>
      <c r="J174" s="795"/>
      <c r="K174" s="795"/>
      <c r="L174" s="621"/>
      <c r="M174" s="621"/>
      <c r="N174" s="621"/>
      <c r="O174" s="621"/>
      <c r="P174" s="621"/>
      <c r="Q174" s="621"/>
      <c r="R174" s="621"/>
      <c r="S174" s="621"/>
      <c r="T174" s="621"/>
      <c r="U174" s="621"/>
      <c r="V174" s="621"/>
      <c r="W174" s="621"/>
      <c r="X174" s="621"/>
      <c r="Y174" s="621"/>
      <c r="Z174" s="621"/>
      <c r="AA174" s="621"/>
      <c r="AB174" s="882" t="s">
        <v>94</v>
      </c>
      <c r="AC174" s="795" t="s">
        <v>55</v>
      </c>
      <c r="AD174" s="621" t="s">
        <v>429</v>
      </c>
      <c r="AE174" s="654"/>
      <c r="AF174" s="654"/>
      <c r="AG174" s="654"/>
      <c r="AH174" s="650"/>
    </row>
    <row r="175" ht="15.75" customHeight="1">
      <c r="A175" s="621"/>
      <c r="B175" s="621"/>
      <c r="C175" s="621"/>
      <c r="D175" s="621"/>
      <c r="E175" s="623" t="s">
        <v>19653</v>
      </c>
      <c r="F175" s="623" t="s">
        <v>19654</v>
      </c>
      <c r="G175" s="623" t="s">
        <v>19655</v>
      </c>
      <c r="H175" s="664"/>
      <c r="I175" s="664"/>
      <c r="J175" s="793"/>
      <c r="K175" s="793"/>
      <c r="L175" s="621"/>
      <c r="M175" s="621"/>
      <c r="N175" s="621"/>
      <c r="O175" s="621"/>
      <c r="P175" s="621"/>
      <c r="Q175" s="621"/>
      <c r="R175" s="621"/>
      <c r="S175" s="621"/>
      <c r="T175" s="621"/>
      <c r="U175" s="621"/>
      <c r="V175" s="621"/>
      <c r="W175" s="621"/>
      <c r="X175" s="621"/>
      <c r="Y175" s="621"/>
      <c r="Z175" s="621"/>
      <c r="AA175" s="621"/>
      <c r="AB175" s="882">
        <v>1.0</v>
      </c>
      <c r="AC175" s="795" t="s">
        <v>55</v>
      </c>
      <c r="AD175" s="621" t="s">
        <v>429</v>
      </c>
      <c r="AE175" s="3258"/>
      <c r="AF175" s="3259" t="s">
        <v>19656</v>
      </c>
      <c r="AG175" s="654"/>
      <c r="AH175" s="650"/>
    </row>
    <row r="176" ht="15.75" customHeight="1">
      <c r="A176" s="621"/>
      <c r="B176" s="621"/>
      <c r="C176" s="621"/>
      <c r="D176" s="623" t="s">
        <v>19657</v>
      </c>
      <c r="E176" s="621"/>
      <c r="F176" s="623" t="s">
        <v>19658</v>
      </c>
      <c r="G176" s="3260" t="s">
        <v>19659</v>
      </c>
      <c r="H176" s="664"/>
      <c r="I176" s="664"/>
      <c r="J176" s="793"/>
      <c r="K176" s="793"/>
      <c r="L176" s="621"/>
      <c r="M176" s="621"/>
      <c r="N176" s="621"/>
      <c r="O176" s="621"/>
      <c r="P176" s="621"/>
      <c r="Q176" s="621"/>
      <c r="R176" s="621"/>
      <c r="S176" s="621"/>
      <c r="T176" s="621"/>
      <c r="U176" s="621"/>
      <c r="V176" s="621"/>
      <c r="W176" s="621"/>
      <c r="X176" s="621"/>
      <c r="Y176" s="621"/>
      <c r="Z176" s="621"/>
      <c r="AA176" s="621"/>
      <c r="AB176" s="882">
        <v>1.0</v>
      </c>
      <c r="AC176" s="795" t="s">
        <v>55</v>
      </c>
      <c r="AD176" s="621" t="s">
        <v>429</v>
      </c>
      <c r="AE176" s="654"/>
      <c r="AF176" s="643" t="s">
        <v>19660</v>
      </c>
      <c r="AG176" s="643"/>
      <c r="AH176" s="650"/>
    </row>
    <row r="177" ht="15.75" customHeight="1">
      <c r="A177" s="621"/>
      <c r="B177" s="623" t="s">
        <v>8696</v>
      </c>
      <c r="C177" s="621"/>
      <c r="D177" s="621"/>
      <c r="E177" s="621"/>
      <c r="F177" s="621"/>
      <c r="G177" s="621"/>
      <c r="H177" s="816" t="s">
        <v>94</v>
      </c>
      <c r="I177" s="816" t="s">
        <v>94</v>
      </c>
      <c r="J177" s="795"/>
      <c r="K177" s="795"/>
      <c r="L177" s="621"/>
      <c r="M177" s="621"/>
      <c r="N177" s="621"/>
      <c r="O177" s="621"/>
      <c r="P177" s="621"/>
      <c r="Q177" s="621"/>
      <c r="R177" s="621"/>
      <c r="S177" s="621"/>
      <c r="T177" s="621"/>
      <c r="U177" s="621"/>
      <c r="V177" s="621"/>
      <c r="W177" s="621"/>
      <c r="X177" s="621"/>
      <c r="Y177" s="621"/>
      <c r="Z177" s="621"/>
      <c r="AA177" s="621"/>
      <c r="AB177" s="882" t="s">
        <v>94</v>
      </c>
      <c r="AC177" s="795" t="s">
        <v>55</v>
      </c>
      <c r="AD177" s="621" t="s">
        <v>429</v>
      </c>
      <c r="AE177" s="654"/>
      <c r="AF177" s="654"/>
      <c r="AG177" s="654"/>
      <c r="AH177" s="650"/>
    </row>
    <row r="178" ht="15.75" customHeight="1">
      <c r="A178" s="621"/>
      <c r="B178" s="621"/>
      <c r="C178" s="623" t="s">
        <v>1712</v>
      </c>
      <c r="D178" s="621"/>
      <c r="E178" s="623" t="s">
        <v>19661</v>
      </c>
      <c r="F178" s="623" t="s">
        <v>19662</v>
      </c>
      <c r="G178" s="623" t="s">
        <v>19663</v>
      </c>
      <c r="H178" s="664"/>
      <c r="I178" s="664"/>
      <c r="J178" s="793"/>
      <c r="K178" s="793"/>
      <c r="L178" s="621"/>
      <c r="M178" s="621"/>
      <c r="N178" s="621"/>
      <c r="O178" s="621"/>
      <c r="P178" s="621"/>
      <c r="Q178" s="621"/>
      <c r="R178" s="621"/>
      <c r="S178" s="621"/>
      <c r="T178" s="621"/>
      <c r="U178" s="621"/>
      <c r="V178" s="621"/>
      <c r="W178" s="621"/>
      <c r="X178" s="621"/>
      <c r="Y178" s="621"/>
      <c r="Z178" s="621"/>
      <c r="AA178" s="621"/>
      <c r="AB178" s="882">
        <v>1.0</v>
      </c>
      <c r="AC178" s="795" t="s">
        <v>55</v>
      </c>
      <c r="AD178" s="621" t="s">
        <v>429</v>
      </c>
      <c r="AE178" s="654"/>
      <c r="AF178" s="654"/>
      <c r="AG178" s="654"/>
      <c r="AH178" s="650"/>
    </row>
    <row r="179" ht="15.75" customHeight="1">
      <c r="A179" s="621"/>
      <c r="B179" s="623" t="s">
        <v>19664</v>
      </c>
      <c r="C179" s="621"/>
      <c r="D179" s="621"/>
      <c r="E179" s="621"/>
      <c r="F179" s="621"/>
      <c r="G179" s="621"/>
      <c r="H179" s="816" t="s">
        <v>94</v>
      </c>
      <c r="I179" s="816" t="s">
        <v>94</v>
      </c>
      <c r="J179" s="795"/>
      <c r="K179" s="795"/>
      <c r="L179" s="621"/>
      <c r="M179" s="621"/>
      <c r="N179" s="621"/>
      <c r="O179" s="621"/>
      <c r="P179" s="621"/>
      <c r="Q179" s="621"/>
      <c r="R179" s="621"/>
      <c r="S179" s="621"/>
      <c r="T179" s="621"/>
      <c r="U179" s="621"/>
      <c r="V179" s="621"/>
      <c r="W179" s="621"/>
      <c r="X179" s="621"/>
      <c r="Y179" s="621"/>
      <c r="Z179" s="621"/>
      <c r="AA179" s="621"/>
      <c r="AB179" s="882" t="s">
        <v>94</v>
      </c>
      <c r="AC179" s="795" t="s">
        <v>55</v>
      </c>
      <c r="AD179" s="621" t="s">
        <v>429</v>
      </c>
      <c r="AE179" s="654"/>
      <c r="AF179" s="654"/>
      <c r="AG179" s="654"/>
      <c r="AH179" s="650"/>
    </row>
    <row r="180" ht="15.75" customHeight="1">
      <c r="A180" s="621"/>
      <c r="B180" s="621"/>
      <c r="C180" s="623" t="s">
        <v>19665</v>
      </c>
      <c r="D180" s="621"/>
      <c r="E180" s="623" t="s">
        <v>19644</v>
      </c>
      <c r="F180" s="623" t="s">
        <v>19666</v>
      </c>
      <c r="G180" s="623" t="s">
        <v>19667</v>
      </c>
      <c r="H180" s="664"/>
      <c r="I180" s="664"/>
      <c r="J180" s="793"/>
      <c r="K180" s="793"/>
      <c r="L180" s="621"/>
      <c r="M180" s="621"/>
      <c r="N180" s="621"/>
      <c r="O180" s="621"/>
      <c r="P180" s="621"/>
      <c r="Q180" s="621"/>
      <c r="R180" s="621"/>
      <c r="S180" s="621"/>
      <c r="T180" s="621"/>
      <c r="U180" s="621"/>
      <c r="V180" s="621"/>
      <c r="W180" s="621"/>
      <c r="X180" s="621"/>
      <c r="Y180" s="621"/>
      <c r="Z180" s="621"/>
      <c r="AA180" s="621"/>
      <c r="AB180" s="882">
        <v>1.0</v>
      </c>
      <c r="AC180" s="795" t="s">
        <v>55</v>
      </c>
      <c r="AD180" s="621" t="s">
        <v>429</v>
      </c>
      <c r="AE180" s="670"/>
      <c r="AF180" s="654"/>
      <c r="AG180" s="654"/>
      <c r="AH180" s="640"/>
    </row>
    <row r="181" ht="15.75" customHeight="1">
      <c r="A181" s="623" t="s">
        <v>19618</v>
      </c>
      <c r="B181" s="621"/>
      <c r="C181" s="621"/>
      <c r="D181" s="621"/>
      <c r="E181" s="623" t="s">
        <v>19668</v>
      </c>
      <c r="F181" s="621"/>
      <c r="G181" s="621"/>
      <c r="H181" s="816" t="s">
        <v>94</v>
      </c>
      <c r="I181" s="816" t="s">
        <v>94</v>
      </c>
      <c r="J181" s="795"/>
      <c r="K181" s="795"/>
      <c r="L181" s="621"/>
      <c r="M181" s="621"/>
      <c r="N181" s="621"/>
      <c r="O181" s="621"/>
      <c r="P181" s="621"/>
      <c r="Q181" s="621"/>
      <c r="R181" s="621"/>
      <c r="S181" s="621"/>
      <c r="T181" s="621"/>
      <c r="U181" s="621"/>
      <c r="V181" s="621"/>
      <c r="W181" s="621"/>
      <c r="X181" s="621"/>
      <c r="Y181" s="621"/>
      <c r="Z181" s="621"/>
      <c r="AA181" s="621"/>
      <c r="AB181" s="882" t="s">
        <v>94</v>
      </c>
      <c r="AC181" s="795" t="s">
        <v>55</v>
      </c>
      <c r="AD181" s="621" t="s">
        <v>429</v>
      </c>
      <c r="AE181" s="654"/>
      <c r="AF181" s="654"/>
      <c r="AG181" s="654"/>
      <c r="AH181" s="650"/>
    </row>
    <row r="182" ht="15.75" customHeight="1">
      <c r="A182" s="621"/>
      <c r="B182" s="623" t="s">
        <v>8696</v>
      </c>
      <c r="C182" s="621"/>
      <c r="D182" s="621"/>
      <c r="E182" s="621"/>
      <c r="F182" s="621"/>
      <c r="G182" s="621"/>
      <c r="H182" s="816" t="s">
        <v>94</v>
      </c>
      <c r="I182" s="816" t="s">
        <v>94</v>
      </c>
      <c r="J182" s="795"/>
      <c r="K182" s="795"/>
      <c r="L182" s="621"/>
      <c r="M182" s="621"/>
      <c r="N182" s="621"/>
      <c r="O182" s="621"/>
      <c r="P182" s="621"/>
      <c r="Q182" s="621"/>
      <c r="R182" s="621"/>
      <c r="S182" s="621"/>
      <c r="T182" s="621"/>
      <c r="U182" s="621"/>
      <c r="V182" s="621"/>
      <c r="W182" s="621"/>
      <c r="X182" s="621"/>
      <c r="Y182" s="621"/>
      <c r="Z182" s="621"/>
      <c r="AA182" s="621"/>
      <c r="AB182" s="882" t="s">
        <v>94</v>
      </c>
      <c r="AC182" s="795" t="s">
        <v>55</v>
      </c>
      <c r="AD182" s="621" t="s">
        <v>429</v>
      </c>
      <c r="AE182" s="654"/>
      <c r="AF182" s="654"/>
      <c r="AG182" s="654"/>
      <c r="AH182" s="650"/>
    </row>
    <row r="183" ht="15.75" customHeight="1">
      <c r="A183" s="621"/>
      <c r="B183" s="621"/>
      <c r="C183" s="621"/>
      <c r="D183" s="623" t="s">
        <v>19669</v>
      </c>
      <c r="E183" s="623" t="s">
        <v>19670</v>
      </c>
      <c r="F183" s="623" t="s">
        <v>19671</v>
      </c>
      <c r="G183" s="623" t="s">
        <v>19672</v>
      </c>
      <c r="H183" s="664"/>
      <c r="I183" s="664"/>
      <c r="J183" s="793"/>
      <c r="K183" s="793"/>
      <c r="L183" s="621"/>
      <c r="M183" s="621"/>
      <c r="N183" s="621"/>
      <c r="O183" s="621"/>
      <c r="P183" s="621"/>
      <c r="Q183" s="621"/>
      <c r="R183" s="621"/>
      <c r="S183" s="621"/>
      <c r="T183" s="621"/>
      <c r="U183" s="621"/>
      <c r="V183" s="621"/>
      <c r="W183" s="621"/>
      <c r="X183" s="621"/>
      <c r="Y183" s="621"/>
      <c r="Z183" s="621"/>
      <c r="AA183" s="621"/>
      <c r="AB183" s="882">
        <v>1.0</v>
      </c>
      <c r="AC183" s="795" t="s">
        <v>55</v>
      </c>
      <c r="AD183" s="621" t="s">
        <v>3948</v>
      </c>
      <c r="AE183" s="654"/>
      <c r="AF183" s="654"/>
      <c r="AG183" s="654"/>
      <c r="AH183" s="650"/>
    </row>
    <row r="184" ht="15.75" customHeight="1">
      <c r="A184" s="621"/>
      <c r="B184" s="623" t="s">
        <v>3283</v>
      </c>
      <c r="C184" s="621"/>
      <c r="D184" s="621"/>
      <c r="E184" s="621"/>
      <c r="F184" s="621"/>
      <c r="G184" s="621"/>
      <c r="H184" s="816" t="s">
        <v>94</v>
      </c>
      <c r="I184" s="816" t="s">
        <v>94</v>
      </c>
      <c r="J184" s="795"/>
      <c r="K184" s="795"/>
      <c r="L184" s="621"/>
      <c r="M184" s="621"/>
      <c r="N184" s="621"/>
      <c r="O184" s="621"/>
      <c r="P184" s="621"/>
      <c r="Q184" s="621"/>
      <c r="R184" s="621"/>
      <c r="S184" s="621"/>
      <c r="T184" s="621"/>
      <c r="U184" s="621"/>
      <c r="V184" s="621"/>
      <c r="W184" s="621"/>
      <c r="X184" s="621"/>
      <c r="Y184" s="621"/>
      <c r="Z184" s="621"/>
      <c r="AA184" s="621"/>
      <c r="AB184" s="882" t="s">
        <v>94</v>
      </c>
      <c r="AC184" s="795" t="s">
        <v>55</v>
      </c>
      <c r="AD184" s="621" t="s">
        <v>429</v>
      </c>
      <c r="AE184" s="654"/>
      <c r="AF184" s="654"/>
      <c r="AG184" s="654"/>
      <c r="AH184" s="650"/>
    </row>
    <row r="185" ht="15.75" customHeight="1">
      <c r="A185" s="621"/>
      <c r="B185" s="621"/>
      <c r="C185" s="623" t="s">
        <v>2340</v>
      </c>
      <c r="D185" s="621"/>
      <c r="E185" s="621"/>
      <c r="F185" s="621"/>
      <c r="G185" s="621"/>
      <c r="H185" s="816" t="s">
        <v>94</v>
      </c>
      <c r="I185" s="816" t="s">
        <v>94</v>
      </c>
      <c r="J185" s="795"/>
      <c r="K185" s="795"/>
      <c r="L185" s="621"/>
      <c r="M185" s="621"/>
      <c r="N185" s="621"/>
      <c r="O185" s="621"/>
      <c r="P185" s="621"/>
      <c r="Q185" s="621"/>
      <c r="R185" s="621"/>
      <c r="S185" s="621"/>
      <c r="T185" s="621"/>
      <c r="U185" s="621"/>
      <c r="V185" s="621"/>
      <c r="W185" s="621"/>
      <c r="X185" s="621"/>
      <c r="Y185" s="621"/>
      <c r="Z185" s="621"/>
      <c r="AA185" s="621"/>
      <c r="AB185" s="882" t="s">
        <v>94</v>
      </c>
      <c r="AC185" s="795" t="s">
        <v>55</v>
      </c>
      <c r="AD185" s="621" t="s">
        <v>429</v>
      </c>
      <c r="AE185" s="654"/>
      <c r="AF185" s="654"/>
      <c r="AG185" s="654"/>
      <c r="AH185" s="650"/>
    </row>
    <row r="186" ht="15.75" customHeight="1">
      <c r="A186" s="621"/>
      <c r="B186" s="621"/>
      <c r="C186" s="621"/>
      <c r="D186" s="623" t="s">
        <v>19673</v>
      </c>
      <c r="E186" s="621"/>
      <c r="F186" s="623" t="s">
        <v>19674</v>
      </c>
      <c r="G186" s="643" t="s">
        <v>19675</v>
      </c>
      <c r="H186" s="664"/>
      <c r="I186" s="664"/>
      <c r="J186" s="793"/>
      <c r="K186" s="793"/>
      <c r="L186" s="621"/>
      <c r="M186" s="621"/>
      <c r="N186" s="621"/>
      <c r="O186" s="621"/>
      <c r="P186" s="621"/>
      <c r="Q186" s="621"/>
      <c r="R186" s="621"/>
      <c r="S186" s="621"/>
      <c r="T186" s="621"/>
      <c r="U186" s="621"/>
      <c r="V186" s="621"/>
      <c r="W186" s="621"/>
      <c r="X186" s="621"/>
      <c r="Y186" s="621"/>
      <c r="Z186" s="621"/>
      <c r="AA186" s="621"/>
      <c r="AB186" s="882">
        <v>1.0</v>
      </c>
      <c r="AC186" s="795" t="s">
        <v>55</v>
      </c>
      <c r="AD186" s="621" t="s">
        <v>429</v>
      </c>
      <c r="AE186" s="654"/>
      <c r="AF186" s="643" t="s">
        <v>19676</v>
      </c>
      <c r="AG186" s="643"/>
      <c r="AH186" s="650"/>
    </row>
    <row r="187" ht="15.75" customHeight="1">
      <c r="A187" s="621"/>
      <c r="B187" s="623" t="s">
        <v>19624</v>
      </c>
      <c r="C187" s="621"/>
      <c r="D187" s="621"/>
      <c r="E187" s="623" t="s">
        <v>19677</v>
      </c>
      <c r="F187" s="623" t="s">
        <v>19678</v>
      </c>
      <c r="G187" s="623" t="s">
        <v>19626</v>
      </c>
      <c r="H187" s="664"/>
      <c r="I187" s="664"/>
      <c r="J187" s="793"/>
      <c r="K187" s="793"/>
      <c r="L187" s="621"/>
      <c r="M187" s="621"/>
      <c r="N187" s="621"/>
      <c r="O187" s="621"/>
      <c r="P187" s="621"/>
      <c r="Q187" s="621"/>
      <c r="R187" s="621"/>
      <c r="S187" s="621"/>
      <c r="T187" s="621"/>
      <c r="U187" s="621"/>
      <c r="V187" s="621"/>
      <c r="W187" s="621"/>
      <c r="X187" s="621"/>
      <c r="Y187" s="621"/>
      <c r="Z187" s="621"/>
      <c r="AA187" s="621"/>
      <c r="AB187" s="882">
        <v>1.0</v>
      </c>
      <c r="AC187" s="795" t="s">
        <v>55</v>
      </c>
      <c r="AD187" s="621" t="s">
        <v>429</v>
      </c>
      <c r="AE187" s="654"/>
      <c r="AF187" s="643" t="s">
        <v>19679</v>
      </c>
      <c r="AG187" s="654"/>
      <c r="AH187" s="650"/>
    </row>
    <row r="188" ht="15.75" customHeight="1">
      <c r="A188" s="3257" t="s">
        <v>19680</v>
      </c>
      <c r="B188" s="3255"/>
      <c r="C188" s="3255"/>
      <c r="D188" s="3255"/>
      <c r="E188" s="3255"/>
      <c r="F188" s="3255"/>
      <c r="G188" s="3255"/>
      <c r="H188" s="816" t="s">
        <v>94</v>
      </c>
      <c r="I188" s="816" t="s">
        <v>94</v>
      </c>
      <c r="J188" s="795"/>
      <c r="K188" s="795"/>
      <c r="L188" s="621"/>
      <c r="M188" s="621"/>
      <c r="N188" s="621"/>
      <c r="O188" s="621"/>
      <c r="P188" s="621"/>
      <c r="Q188" s="621"/>
      <c r="R188" s="621"/>
      <c r="S188" s="621"/>
      <c r="T188" s="621"/>
      <c r="U188" s="621"/>
      <c r="V188" s="621"/>
      <c r="W188" s="621"/>
      <c r="X188" s="621"/>
      <c r="Y188" s="621"/>
      <c r="Z188" s="621"/>
      <c r="AA188" s="621"/>
      <c r="AB188" s="882" t="s">
        <v>94</v>
      </c>
      <c r="AC188" s="795" t="s">
        <v>55</v>
      </c>
      <c r="AD188" s="621" t="s">
        <v>429</v>
      </c>
      <c r="AE188" s="654"/>
      <c r="AF188" s="654"/>
      <c r="AG188" s="654"/>
      <c r="AH188" s="650"/>
    </row>
    <row r="189" ht="15.75" customHeight="1">
      <c r="A189" s="623" t="s">
        <v>19681</v>
      </c>
      <c r="B189" s="621"/>
      <c r="C189" s="621"/>
      <c r="D189" s="621"/>
      <c r="E189" s="621"/>
      <c r="F189" s="621"/>
      <c r="G189" s="621"/>
      <c r="H189" s="816" t="s">
        <v>94</v>
      </c>
      <c r="I189" s="816" t="s">
        <v>94</v>
      </c>
      <c r="J189" s="795"/>
      <c r="K189" s="795"/>
      <c r="L189" s="621"/>
      <c r="M189" s="621"/>
      <c r="N189" s="621"/>
      <c r="O189" s="621"/>
      <c r="P189" s="621"/>
      <c r="Q189" s="621"/>
      <c r="R189" s="621"/>
      <c r="S189" s="621"/>
      <c r="T189" s="621"/>
      <c r="U189" s="621"/>
      <c r="V189" s="621"/>
      <c r="W189" s="621"/>
      <c r="X189" s="621"/>
      <c r="Y189" s="621"/>
      <c r="Z189" s="621"/>
      <c r="AA189" s="621"/>
      <c r="AB189" s="882" t="s">
        <v>94</v>
      </c>
      <c r="AC189" s="795" t="s">
        <v>55</v>
      </c>
      <c r="AD189" s="621" t="s">
        <v>429</v>
      </c>
      <c r="AE189" s="654"/>
      <c r="AF189" s="654"/>
      <c r="AG189" s="654"/>
      <c r="AH189" s="650"/>
    </row>
    <row r="190" ht="15.75" hidden="1" customHeight="1">
      <c r="A190" s="621"/>
      <c r="B190" s="623" t="s">
        <v>19682</v>
      </c>
      <c r="C190" s="621"/>
      <c r="D190" s="621"/>
      <c r="E190" s="621"/>
      <c r="F190" s="621"/>
      <c r="G190" s="621"/>
      <c r="H190" s="816" t="s">
        <v>94</v>
      </c>
      <c r="I190" s="816" t="s">
        <v>94</v>
      </c>
      <c r="J190" s="795"/>
      <c r="K190" s="795"/>
      <c r="L190" s="621"/>
      <c r="M190" s="621"/>
      <c r="N190" s="621"/>
      <c r="O190" s="621"/>
      <c r="P190" s="621"/>
      <c r="Q190" s="621"/>
      <c r="R190" s="621"/>
      <c r="S190" s="621"/>
      <c r="T190" s="621"/>
      <c r="U190" s="621"/>
      <c r="V190" s="621"/>
      <c r="W190" s="621"/>
      <c r="X190" s="621"/>
      <c r="Y190" s="621"/>
      <c r="Z190" s="621"/>
      <c r="AA190" s="621"/>
      <c r="AB190" s="882" t="s">
        <v>94</v>
      </c>
      <c r="AC190" s="795" t="s">
        <v>55</v>
      </c>
      <c r="AD190" s="621" t="s">
        <v>429</v>
      </c>
      <c r="AE190" s="654"/>
      <c r="AF190" s="654"/>
      <c r="AG190" s="654"/>
      <c r="AH190" s="650"/>
    </row>
    <row r="191" ht="15.75" customHeight="1">
      <c r="A191" s="621"/>
      <c r="B191" s="623" t="s">
        <v>19629</v>
      </c>
      <c r="C191" s="621"/>
      <c r="D191" s="621"/>
      <c r="E191" s="621"/>
      <c r="F191" s="621"/>
      <c r="G191" s="621"/>
      <c r="H191" s="816" t="s">
        <v>94</v>
      </c>
      <c r="I191" s="816" t="s">
        <v>94</v>
      </c>
      <c r="J191" s="795"/>
      <c r="K191" s="795"/>
      <c r="L191" s="621"/>
      <c r="M191" s="621"/>
      <c r="N191" s="621"/>
      <c r="O191" s="621"/>
      <c r="P191" s="621"/>
      <c r="Q191" s="621"/>
      <c r="R191" s="621"/>
      <c r="S191" s="621"/>
      <c r="T191" s="621"/>
      <c r="U191" s="621"/>
      <c r="V191" s="621"/>
      <c r="W191" s="621"/>
      <c r="X191" s="621"/>
      <c r="Y191" s="621"/>
      <c r="Z191" s="621"/>
      <c r="AA191" s="621"/>
      <c r="AB191" s="882" t="s">
        <v>94</v>
      </c>
      <c r="AC191" s="795" t="s">
        <v>55</v>
      </c>
      <c r="AD191" s="621" t="s">
        <v>429</v>
      </c>
      <c r="AE191" s="654"/>
      <c r="AF191" s="654"/>
      <c r="AG191" s="654"/>
      <c r="AH191" s="650"/>
    </row>
    <row r="192" ht="15.75" customHeight="1">
      <c r="A192" s="621"/>
      <c r="B192" s="621"/>
      <c r="C192" s="623" t="s">
        <v>19630</v>
      </c>
      <c r="D192" s="621"/>
      <c r="E192" s="621"/>
      <c r="F192" s="621"/>
      <c r="G192" s="621"/>
      <c r="H192" s="816" t="s">
        <v>94</v>
      </c>
      <c r="I192" s="816" t="s">
        <v>94</v>
      </c>
      <c r="J192" s="795"/>
      <c r="K192" s="795"/>
      <c r="L192" s="621"/>
      <c r="M192" s="621"/>
      <c r="N192" s="621"/>
      <c r="O192" s="621"/>
      <c r="P192" s="621"/>
      <c r="Q192" s="621"/>
      <c r="R192" s="621"/>
      <c r="S192" s="621"/>
      <c r="T192" s="621"/>
      <c r="U192" s="621"/>
      <c r="V192" s="621"/>
      <c r="W192" s="621"/>
      <c r="X192" s="621"/>
      <c r="Y192" s="621"/>
      <c r="Z192" s="621"/>
      <c r="AA192" s="621"/>
      <c r="AB192" s="882" t="s">
        <v>94</v>
      </c>
      <c r="AC192" s="795" t="s">
        <v>55</v>
      </c>
      <c r="AD192" s="621" t="s">
        <v>429</v>
      </c>
      <c r="AE192" s="654"/>
      <c r="AF192" s="654"/>
      <c r="AG192" s="654"/>
      <c r="AH192" s="650"/>
    </row>
    <row r="193" ht="15.75" customHeight="1">
      <c r="A193" s="621"/>
      <c r="B193" s="621"/>
      <c r="C193" s="621"/>
      <c r="D193" s="623" t="s">
        <v>9188</v>
      </c>
      <c r="E193" s="621"/>
      <c r="F193" s="623" t="s">
        <v>19683</v>
      </c>
      <c r="G193" s="623" t="s">
        <v>19684</v>
      </c>
      <c r="H193" s="664"/>
      <c r="I193" s="664"/>
      <c r="J193" s="793"/>
      <c r="K193" s="793"/>
      <c r="L193" s="621"/>
      <c r="M193" s="621"/>
      <c r="N193" s="621"/>
      <c r="O193" s="621"/>
      <c r="P193" s="621"/>
      <c r="Q193" s="621"/>
      <c r="R193" s="621"/>
      <c r="S193" s="621"/>
      <c r="T193" s="621"/>
      <c r="U193" s="621"/>
      <c r="V193" s="621"/>
      <c r="W193" s="621"/>
      <c r="X193" s="621"/>
      <c r="Y193" s="621"/>
      <c r="Z193" s="621"/>
      <c r="AA193" s="621"/>
      <c r="AB193" s="882">
        <v>1.0</v>
      </c>
      <c r="AC193" s="795" t="s">
        <v>55</v>
      </c>
      <c r="AD193" s="621" t="s">
        <v>429</v>
      </c>
      <c r="AE193" s="654"/>
      <c r="AF193" s="654" t="s">
        <v>19685</v>
      </c>
      <c r="AG193" s="3261"/>
      <c r="AH193" s="650"/>
    </row>
    <row r="194" ht="15.75" customHeight="1">
      <c r="A194" s="621"/>
      <c r="B194" s="621"/>
      <c r="C194" s="621"/>
      <c r="D194" s="623" t="s">
        <v>19686</v>
      </c>
      <c r="E194" s="621"/>
      <c r="F194" s="623" t="s">
        <v>19687</v>
      </c>
      <c r="G194" s="623" t="s">
        <v>19688</v>
      </c>
      <c r="H194" s="664"/>
      <c r="I194" s="664"/>
      <c r="J194" s="793"/>
      <c r="K194" s="793"/>
      <c r="L194" s="621"/>
      <c r="M194" s="621"/>
      <c r="N194" s="621"/>
      <c r="O194" s="621"/>
      <c r="P194" s="621"/>
      <c r="Q194" s="621"/>
      <c r="R194" s="621"/>
      <c r="S194" s="621"/>
      <c r="T194" s="621"/>
      <c r="U194" s="621"/>
      <c r="V194" s="621"/>
      <c r="W194" s="621"/>
      <c r="X194" s="621"/>
      <c r="Y194" s="621"/>
      <c r="Z194" s="621"/>
      <c r="AA194" s="621"/>
      <c r="AB194" s="882">
        <v>1.0</v>
      </c>
      <c r="AC194" s="795" t="s">
        <v>55</v>
      </c>
      <c r="AD194" s="621" t="s">
        <v>429</v>
      </c>
      <c r="AE194" s="654"/>
      <c r="AF194" s="643" t="s">
        <v>19689</v>
      </c>
      <c r="AG194" s="654"/>
      <c r="AH194" s="650"/>
    </row>
    <row r="195" ht="15.75" customHeight="1">
      <c r="A195" s="621"/>
      <c r="B195" s="621"/>
      <c r="C195" s="623" t="s">
        <v>19690</v>
      </c>
      <c r="D195" s="621"/>
      <c r="E195" s="621"/>
      <c r="F195" s="621"/>
      <c r="G195" s="621"/>
      <c r="H195" s="816" t="s">
        <v>94</v>
      </c>
      <c r="I195" s="816" t="s">
        <v>94</v>
      </c>
      <c r="J195" s="795"/>
      <c r="K195" s="795"/>
      <c r="L195" s="621"/>
      <c r="M195" s="621"/>
      <c r="N195" s="621"/>
      <c r="O195" s="621"/>
      <c r="P195" s="621"/>
      <c r="Q195" s="621"/>
      <c r="R195" s="621"/>
      <c r="S195" s="621"/>
      <c r="T195" s="621"/>
      <c r="U195" s="621"/>
      <c r="V195" s="621"/>
      <c r="W195" s="621"/>
      <c r="X195" s="621"/>
      <c r="Y195" s="621"/>
      <c r="Z195" s="621"/>
      <c r="AA195" s="621"/>
      <c r="AB195" s="882" t="s">
        <v>94</v>
      </c>
      <c r="AC195" s="795" t="s">
        <v>55</v>
      </c>
      <c r="AD195" s="621" t="s">
        <v>429</v>
      </c>
      <c r="AE195" s="654"/>
      <c r="AF195" s="654"/>
      <c r="AG195" s="654"/>
      <c r="AH195" s="650"/>
    </row>
    <row r="196" ht="15.75" customHeight="1">
      <c r="A196" s="621"/>
      <c r="B196" s="621"/>
      <c r="C196" s="621"/>
      <c r="D196" s="623" t="s">
        <v>19691</v>
      </c>
      <c r="E196" s="621"/>
      <c r="F196" s="623" t="s">
        <v>19692</v>
      </c>
      <c r="G196" s="623" t="s">
        <v>19693</v>
      </c>
      <c r="H196" s="664"/>
      <c r="I196" s="664"/>
      <c r="J196" s="793"/>
      <c r="K196" s="793"/>
      <c r="L196" s="621"/>
      <c r="M196" s="621"/>
      <c r="N196" s="621"/>
      <c r="O196" s="621"/>
      <c r="P196" s="621"/>
      <c r="Q196" s="621"/>
      <c r="R196" s="621"/>
      <c r="S196" s="621"/>
      <c r="T196" s="621"/>
      <c r="U196" s="621"/>
      <c r="V196" s="621"/>
      <c r="W196" s="621"/>
      <c r="X196" s="621"/>
      <c r="Y196" s="621"/>
      <c r="Z196" s="621"/>
      <c r="AA196" s="621"/>
      <c r="AB196" s="882">
        <v>1.0</v>
      </c>
      <c r="AC196" s="795" t="s">
        <v>55</v>
      </c>
      <c r="AD196" s="621" t="s">
        <v>429</v>
      </c>
      <c r="AE196" s="710"/>
      <c r="AF196" s="643" t="s">
        <v>19694</v>
      </c>
      <c r="AG196" s="654"/>
      <c r="AH196" s="650"/>
    </row>
    <row r="197" ht="15.75" customHeight="1">
      <c r="A197" s="621"/>
      <c r="B197" s="623" t="s">
        <v>19638</v>
      </c>
      <c r="C197" s="621"/>
      <c r="D197" s="621"/>
      <c r="E197" s="621"/>
      <c r="F197" s="623" t="s">
        <v>19695</v>
      </c>
      <c r="G197" s="623" t="s">
        <v>19696</v>
      </c>
      <c r="H197" s="664"/>
      <c r="I197" s="664"/>
      <c r="J197" s="793"/>
      <c r="K197" s="793"/>
      <c r="L197" s="621"/>
      <c r="M197" s="621"/>
      <c r="N197" s="621"/>
      <c r="O197" s="621"/>
      <c r="P197" s="621"/>
      <c r="Q197" s="621"/>
      <c r="R197" s="621"/>
      <c r="S197" s="621"/>
      <c r="T197" s="621"/>
      <c r="U197" s="621"/>
      <c r="V197" s="621"/>
      <c r="W197" s="621"/>
      <c r="X197" s="621"/>
      <c r="Y197" s="621"/>
      <c r="Z197" s="621"/>
      <c r="AA197" s="621"/>
      <c r="AB197" s="882">
        <v>1.0</v>
      </c>
      <c r="AC197" s="795" t="s">
        <v>55</v>
      </c>
      <c r="AD197" s="621" t="s">
        <v>429</v>
      </c>
      <c r="AE197" s="670"/>
      <c r="AF197" s="654"/>
      <c r="AG197" s="654"/>
      <c r="AH197" s="650"/>
    </row>
    <row r="198" ht="15.75" customHeight="1">
      <c r="A198" s="623" t="s">
        <v>19697</v>
      </c>
      <c r="B198" s="621"/>
      <c r="C198" s="621"/>
      <c r="D198" s="621"/>
      <c r="E198" s="621"/>
      <c r="F198" s="621"/>
      <c r="G198" s="621"/>
      <c r="H198" s="816" t="s">
        <v>94</v>
      </c>
      <c r="I198" s="816" t="s">
        <v>94</v>
      </c>
      <c r="J198" s="795"/>
      <c r="K198" s="795"/>
      <c r="L198" s="621"/>
      <c r="M198" s="621"/>
      <c r="N198" s="621"/>
      <c r="O198" s="621"/>
      <c r="P198" s="621"/>
      <c r="Q198" s="621"/>
      <c r="R198" s="621"/>
      <c r="S198" s="621"/>
      <c r="T198" s="621"/>
      <c r="U198" s="621"/>
      <c r="V198" s="621"/>
      <c r="W198" s="621"/>
      <c r="X198" s="621"/>
      <c r="Y198" s="621"/>
      <c r="Z198" s="621"/>
      <c r="AA198" s="621"/>
      <c r="AB198" s="882" t="s">
        <v>94</v>
      </c>
      <c r="AC198" s="795" t="s">
        <v>55</v>
      </c>
      <c r="AD198" s="621" t="s">
        <v>429</v>
      </c>
      <c r="AE198" s="654"/>
      <c r="AF198" s="654"/>
      <c r="AG198" s="654"/>
      <c r="AH198" s="650"/>
    </row>
    <row r="199" ht="15.75" customHeight="1">
      <c r="A199" s="621"/>
      <c r="B199" s="623" t="s">
        <v>19698</v>
      </c>
      <c r="C199" s="621"/>
      <c r="D199" s="621"/>
      <c r="E199" s="621"/>
      <c r="F199" s="621"/>
      <c r="G199" s="621"/>
      <c r="H199" s="816" t="s">
        <v>94</v>
      </c>
      <c r="I199" s="816" t="s">
        <v>94</v>
      </c>
      <c r="J199" s="795"/>
      <c r="K199" s="795"/>
      <c r="L199" s="621"/>
      <c r="M199" s="621"/>
      <c r="N199" s="621"/>
      <c r="O199" s="621"/>
      <c r="P199" s="621"/>
      <c r="Q199" s="621"/>
      <c r="R199" s="621"/>
      <c r="S199" s="621"/>
      <c r="T199" s="621"/>
      <c r="U199" s="621"/>
      <c r="V199" s="621"/>
      <c r="W199" s="621"/>
      <c r="X199" s="621"/>
      <c r="Y199" s="621"/>
      <c r="Z199" s="621"/>
      <c r="AA199" s="621"/>
      <c r="AB199" s="882" t="s">
        <v>94</v>
      </c>
      <c r="AC199" s="795" t="s">
        <v>55</v>
      </c>
      <c r="AD199" s="621" t="s">
        <v>429</v>
      </c>
      <c r="AE199" s="654"/>
      <c r="AF199" s="654"/>
      <c r="AG199" s="654"/>
      <c r="AH199" s="650"/>
    </row>
    <row r="200" ht="15.75" customHeight="1">
      <c r="A200" s="621"/>
      <c r="B200" s="621"/>
      <c r="C200" s="623" t="s">
        <v>19699</v>
      </c>
      <c r="D200" s="621"/>
      <c r="E200" s="621"/>
      <c r="F200" s="623" t="s">
        <v>19700</v>
      </c>
      <c r="G200" s="623" t="s">
        <v>19701</v>
      </c>
      <c r="H200" s="664"/>
      <c r="I200" s="664" t="s">
        <v>82</v>
      </c>
      <c r="J200" s="795"/>
      <c r="K200" s="795"/>
      <c r="L200" s="621"/>
      <c r="M200" s="621"/>
      <c r="N200" s="621"/>
      <c r="O200" s="621"/>
      <c r="P200" s="621"/>
      <c r="Q200" s="621"/>
      <c r="R200" s="621"/>
      <c r="S200" s="621"/>
      <c r="T200" s="621"/>
      <c r="U200" s="621"/>
      <c r="V200" s="621"/>
      <c r="W200" s="621"/>
      <c r="X200" s="621"/>
      <c r="Y200" s="621"/>
      <c r="Z200" s="621"/>
      <c r="AA200" s="621"/>
      <c r="AB200" s="882">
        <v>1.0</v>
      </c>
      <c r="AC200" s="795" t="s">
        <v>74</v>
      </c>
      <c r="AD200" s="621" t="s">
        <v>429</v>
      </c>
      <c r="AE200" s="732"/>
      <c r="AF200" s="643" t="s">
        <v>19702</v>
      </c>
      <c r="AG200" s="654"/>
      <c r="AH200" s="650"/>
    </row>
    <row r="201" ht="15.75" customHeight="1">
      <c r="A201" s="621"/>
      <c r="B201" s="621"/>
      <c r="C201" s="623" t="s">
        <v>19648</v>
      </c>
      <c r="D201" s="621"/>
      <c r="E201" s="621"/>
      <c r="F201" s="623" t="s">
        <v>19703</v>
      </c>
      <c r="G201" s="643" t="s">
        <v>19704</v>
      </c>
      <c r="H201" s="664"/>
      <c r="I201" s="664"/>
      <c r="J201" s="793"/>
      <c r="K201" s="793"/>
      <c r="L201" s="621"/>
      <c r="M201" s="621"/>
      <c r="N201" s="621"/>
      <c r="O201" s="621"/>
      <c r="P201" s="621"/>
      <c r="Q201" s="621"/>
      <c r="R201" s="621"/>
      <c r="S201" s="621"/>
      <c r="T201" s="621"/>
      <c r="U201" s="621"/>
      <c r="V201" s="621"/>
      <c r="W201" s="621"/>
      <c r="X201" s="621"/>
      <c r="Y201" s="621"/>
      <c r="Z201" s="621"/>
      <c r="AA201" s="621"/>
      <c r="AB201" s="882">
        <v>1.0</v>
      </c>
      <c r="AC201" s="795" t="s">
        <v>55</v>
      </c>
      <c r="AD201" s="621" t="s">
        <v>429</v>
      </c>
      <c r="AE201" s="708" t="s">
        <v>19705</v>
      </c>
      <c r="AF201" s="708" t="s">
        <v>19706</v>
      </c>
      <c r="AG201" s="643"/>
      <c r="AH201" s="650"/>
    </row>
    <row r="202" ht="15.75" customHeight="1">
      <c r="A202" s="621"/>
      <c r="B202" s="621"/>
      <c r="C202" s="623" t="s">
        <v>3168</v>
      </c>
      <c r="D202" s="621"/>
      <c r="E202" s="621"/>
      <c r="F202" s="621"/>
      <c r="G202" s="621"/>
      <c r="H202" s="816" t="s">
        <v>94</v>
      </c>
      <c r="I202" s="816" t="s">
        <v>94</v>
      </c>
      <c r="J202" s="795"/>
      <c r="K202" s="795"/>
      <c r="L202" s="621"/>
      <c r="M202" s="621"/>
      <c r="N202" s="621"/>
      <c r="O202" s="621"/>
      <c r="P202" s="621"/>
      <c r="Q202" s="621"/>
      <c r="R202" s="621"/>
      <c r="S202" s="621"/>
      <c r="T202" s="621"/>
      <c r="U202" s="621"/>
      <c r="V202" s="621"/>
      <c r="W202" s="621"/>
      <c r="X202" s="621"/>
      <c r="Y202" s="621"/>
      <c r="Z202" s="621"/>
      <c r="AA202" s="621"/>
      <c r="AB202" s="882" t="s">
        <v>94</v>
      </c>
      <c r="AC202" s="795" t="s">
        <v>55</v>
      </c>
      <c r="AD202" s="621" t="s">
        <v>429</v>
      </c>
      <c r="AE202" s="654"/>
      <c r="AF202" s="654"/>
      <c r="AG202" s="654"/>
      <c r="AH202" s="650"/>
    </row>
    <row r="203" ht="15.75" customHeight="1">
      <c r="A203" s="621"/>
      <c r="B203" s="621"/>
      <c r="C203" s="621"/>
      <c r="D203" s="623" t="s">
        <v>19652</v>
      </c>
      <c r="E203" s="621"/>
      <c r="F203" s="621"/>
      <c r="G203" s="621"/>
      <c r="H203" s="816" t="s">
        <v>94</v>
      </c>
      <c r="I203" s="816" t="s">
        <v>94</v>
      </c>
      <c r="J203" s="795"/>
      <c r="K203" s="795"/>
      <c r="L203" s="621"/>
      <c r="M203" s="621"/>
      <c r="N203" s="621"/>
      <c r="O203" s="621"/>
      <c r="P203" s="621"/>
      <c r="Q203" s="621"/>
      <c r="R203" s="621"/>
      <c r="S203" s="621"/>
      <c r="T203" s="621"/>
      <c r="U203" s="621"/>
      <c r="V203" s="621"/>
      <c r="W203" s="621"/>
      <c r="X203" s="621"/>
      <c r="Y203" s="621"/>
      <c r="Z203" s="621"/>
      <c r="AA203" s="621"/>
      <c r="AB203" s="882" t="s">
        <v>94</v>
      </c>
      <c r="AC203" s="795" t="s">
        <v>55</v>
      </c>
      <c r="AD203" s="621" t="s">
        <v>429</v>
      </c>
      <c r="AE203" s="654"/>
      <c r="AF203" s="654"/>
      <c r="AG203" s="654"/>
      <c r="AH203" s="650"/>
    </row>
    <row r="204" ht="15.75" customHeight="1">
      <c r="A204" s="621"/>
      <c r="B204" s="621"/>
      <c r="C204" s="621"/>
      <c r="D204" s="621"/>
      <c r="E204" s="621"/>
      <c r="F204" s="623" t="s">
        <v>19707</v>
      </c>
      <c r="G204" s="643" t="s">
        <v>19708</v>
      </c>
      <c r="H204" s="664"/>
      <c r="I204" s="664"/>
      <c r="J204" s="793"/>
      <c r="K204" s="793"/>
      <c r="L204" s="621"/>
      <c r="M204" s="621"/>
      <c r="N204" s="621"/>
      <c r="O204" s="621"/>
      <c r="P204" s="621"/>
      <c r="Q204" s="621"/>
      <c r="R204" s="621"/>
      <c r="S204" s="621"/>
      <c r="T204" s="621"/>
      <c r="U204" s="621"/>
      <c r="V204" s="621"/>
      <c r="W204" s="621"/>
      <c r="X204" s="621"/>
      <c r="Y204" s="621"/>
      <c r="Z204" s="621"/>
      <c r="AA204" s="621"/>
      <c r="AB204" s="882">
        <v>1.0</v>
      </c>
      <c r="AC204" s="795" t="s">
        <v>55</v>
      </c>
      <c r="AD204" s="621" t="s">
        <v>429</v>
      </c>
      <c r="AE204" s="670"/>
      <c r="AF204" s="708" t="s">
        <v>19709</v>
      </c>
      <c r="AG204" s="643"/>
      <c r="AH204" s="650"/>
    </row>
    <row r="205" ht="15.75" customHeight="1">
      <c r="A205" s="621"/>
      <c r="B205" s="621"/>
      <c r="C205" s="621"/>
      <c r="D205" s="623" t="s">
        <v>19657</v>
      </c>
      <c r="E205" s="621"/>
      <c r="F205" s="643" t="s">
        <v>19710</v>
      </c>
      <c r="G205" s="3260" t="s">
        <v>19711</v>
      </c>
      <c r="H205" s="664"/>
      <c r="I205" s="664"/>
      <c r="J205" s="793"/>
      <c r="K205" s="793"/>
      <c r="L205" s="621"/>
      <c r="M205" s="621"/>
      <c r="N205" s="621"/>
      <c r="O205" s="621"/>
      <c r="P205" s="621"/>
      <c r="Q205" s="621"/>
      <c r="R205" s="621"/>
      <c r="S205" s="621"/>
      <c r="T205" s="621"/>
      <c r="U205" s="621"/>
      <c r="V205" s="621"/>
      <c r="W205" s="621"/>
      <c r="X205" s="621"/>
      <c r="Y205" s="621"/>
      <c r="Z205" s="621"/>
      <c r="AA205" s="621"/>
      <c r="AB205" s="882">
        <v>1.0</v>
      </c>
      <c r="AC205" s="795" t="s">
        <v>55</v>
      </c>
      <c r="AD205" s="841" t="s">
        <v>437</v>
      </c>
      <c r="AE205" s="670"/>
      <c r="AF205" s="654"/>
      <c r="AG205" s="2833"/>
      <c r="AH205" s="650"/>
    </row>
    <row r="206" ht="15.75" customHeight="1">
      <c r="A206" s="621"/>
      <c r="B206" s="623" t="s">
        <v>8696</v>
      </c>
      <c r="C206" s="621"/>
      <c r="D206" s="621"/>
      <c r="E206" s="621"/>
      <c r="F206" s="621"/>
      <c r="G206" s="621"/>
      <c r="H206" s="816" t="s">
        <v>94</v>
      </c>
      <c r="I206" s="816" t="s">
        <v>94</v>
      </c>
      <c r="J206" s="795"/>
      <c r="K206" s="795"/>
      <c r="L206" s="621"/>
      <c r="M206" s="621"/>
      <c r="N206" s="621"/>
      <c r="O206" s="621"/>
      <c r="P206" s="621"/>
      <c r="Q206" s="621"/>
      <c r="R206" s="621"/>
      <c r="S206" s="621"/>
      <c r="T206" s="621"/>
      <c r="U206" s="621"/>
      <c r="V206" s="621"/>
      <c r="W206" s="621"/>
      <c r="X206" s="621"/>
      <c r="Y206" s="621"/>
      <c r="Z206" s="621"/>
      <c r="AA206" s="621"/>
      <c r="AB206" s="882" t="s">
        <v>94</v>
      </c>
      <c r="AC206" s="795" t="s">
        <v>55</v>
      </c>
      <c r="AD206" s="621" t="s">
        <v>429</v>
      </c>
      <c r="AE206" s="654"/>
      <c r="AF206" s="654"/>
      <c r="AG206" s="654"/>
      <c r="AH206" s="650"/>
    </row>
    <row r="207" ht="15.75" customHeight="1">
      <c r="A207" s="621"/>
      <c r="B207" s="621"/>
      <c r="C207" s="623" t="s">
        <v>1712</v>
      </c>
      <c r="D207" s="621"/>
      <c r="E207" s="623" t="s">
        <v>19508</v>
      </c>
      <c r="F207" s="623" t="s">
        <v>19712</v>
      </c>
      <c r="G207" s="643" t="s">
        <v>19713</v>
      </c>
      <c r="H207" s="664"/>
      <c r="I207" s="664"/>
      <c r="J207" s="793"/>
      <c r="K207" s="793"/>
      <c r="L207" s="621"/>
      <c r="M207" s="621"/>
      <c r="N207" s="621"/>
      <c r="O207" s="621"/>
      <c r="P207" s="621"/>
      <c r="Q207" s="621"/>
      <c r="R207" s="621"/>
      <c r="S207" s="621"/>
      <c r="T207" s="621"/>
      <c r="U207" s="621"/>
      <c r="V207" s="621"/>
      <c r="W207" s="621"/>
      <c r="X207" s="621"/>
      <c r="Y207" s="621"/>
      <c r="Z207" s="621"/>
      <c r="AA207" s="621"/>
      <c r="AB207" s="882">
        <v>1.0</v>
      </c>
      <c r="AC207" s="795" t="s">
        <v>55</v>
      </c>
      <c r="AD207" s="621" t="s">
        <v>429</v>
      </c>
      <c r="AE207" s="654"/>
      <c r="AF207" s="654"/>
      <c r="AG207" s="643"/>
      <c r="AH207" s="650"/>
    </row>
    <row r="208" ht="15.75" customHeight="1">
      <c r="A208" s="623" t="s">
        <v>19618</v>
      </c>
      <c r="B208" s="621"/>
      <c r="C208" s="621"/>
      <c r="D208" s="621"/>
      <c r="E208" s="623" t="s">
        <v>19714</v>
      </c>
      <c r="F208" s="621"/>
      <c r="G208" s="621"/>
      <c r="H208" s="816" t="s">
        <v>94</v>
      </c>
      <c r="I208" s="816" t="s">
        <v>94</v>
      </c>
      <c r="J208" s="795"/>
      <c r="K208" s="795"/>
      <c r="L208" s="621"/>
      <c r="M208" s="621"/>
      <c r="N208" s="621"/>
      <c r="O208" s="621"/>
      <c r="P208" s="621"/>
      <c r="Q208" s="621"/>
      <c r="R208" s="621"/>
      <c r="S208" s="621"/>
      <c r="T208" s="621"/>
      <c r="U208" s="621"/>
      <c r="V208" s="621"/>
      <c r="W208" s="621"/>
      <c r="X208" s="621"/>
      <c r="Y208" s="621"/>
      <c r="Z208" s="621"/>
      <c r="AA208" s="621"/>
      <c r="AB208" s="882" t="s">
        <v>94</v>
      </c>
      <c r="AC208" s="795" t="s">
        <v>55</v>
      </c>
      <c r="AD208" s="621" t="s">
        <v>429</v>
      </c>
      <c r="AE208" s="654"/>
      <c r="AF208" s="654"/>
      <c r="AG208" s="654"/>
      <c r="AH208" s="650"/>
    </row>
    <row r="209" ht="15.75" customHeight="1">
      <c r="A209" s="621"/>
      <c r="B209" s="623" t="s">
        <v>8696</v>
      </c>
      <c r="C209" s="621"/>
      <c r="D209" s="621"/>
      <c r="E209" s="621"/>
      <c r="F209" s="621"/>
      <c r="G209" s="621"/>
      <c r="H209" s="816" t="s">
        <v>94</v>
      </c>
      <c r="I209" s="816" t="s">
        <v>94</v>
      </c>
      <c r="J209" s="795"/>
      <c r="K209" s="795"/>
      <c r="L209" s="621"/>
      <c r="M209" s="621"/>
      <c r="N209" s="621"/>
      <c r="O209" s="621"/>
      <c r="P209" s="621"/>
      <c r="Q209" s="621"/>
      <c r="R209" s="621"/>
      <c r="S209" s="621"/>
      <c r="T209" s="621"/>
      <c r="U209" s="621"/>
      <c r="V209" s="621"/>
      <c r="W209" s="621"/>
      <c r="X209" s="621"/>
      <c r="Y209" s="621"/>
      <c r="Z209" s="621"/>
      <c r="AA209" s="621"/>
      <c r="AB209" s="882" t="s">
        <v>94</v>
      </c>
      <c r="AC209" s="795" t="s">
        <v>55</v>
      </c>
      <c r="AD209" s="621" t="s">
        <v>429</v>
      </c>
      <c r="AE209" s="654"/>
      <c r="AF209" s="654"/>
      <c r="AG209" s="654"/>
      <c r="AH209" s="650"/>
    </row>
    <row r="210" ht="15.75" customHeight="1">
      <c r="A210" s="621"/>
      <c r="B210" s="621"/>
      <c r="C210" s="621" t="s">
        <v>19715</v>
      </c>
      <c r="D210" s="621"/>
      <c r="E210" s="623" t="s">
        <v>19716</v>
      </c>
      <c r="F210" s="623" t="s">
        <v>19717</v>
      </c>
      <c r="G210" s="621" t="s">
        <v>19718</v>
      </c>
      <c r="H210" s="664"/>
      <c r="I210" s="664"/>
      <c r="J210" s="793"/>
      <c r="K210" s="793"/>
      <c r="L210" s="621"/>
      <c r="M210" s="621"/>
      <c r="N210" s="621"/>
      <c r="O210" s="621"/>
      <c r="P210" s="621"/>
      <c r="Q210" s="621"/>
      <c r="R210" s="621"/>
      <c r="S210" s="621"/>
      <c r="T210" s="621"/>
      <c r="U210" s="621"/>
      <c r="V210" s="621"/>
      <c r="W210" s="621"/>
      <c r="X210" s="621"/>
      <c r="Y210" s="621"/>
      <c r="Z210" s="621"/>
      <c r="AA210" s="621"/>
      <c r="AB210" s="882">
        <v>1.0</v>
      </c>
      <c r="AC210" s="795" t="s">
        <v>55</v>
      </c>
      <c r="AD210" s="621" t="s">
        <v>3948</v>
      </c>
      <c r="AE210" s="654"/>
      <c r="AF210" s="708" t="s">
        <v>19719</v>
      </c>
      <c r="AG210" s="654"/>
      <c r="AH210" s="650"/>
    </row>
    <row r="211" ht="15.75" customHeight="1">
      <c r="A211" s="621"/>
      <c r="B211" s="623" t="s">
        <v>3283</v>
      </c>
      <c r="C211" s="621"/>
      <c r="D211" s="621"/>
      <c r="E211" s="621"/>
      <c r="F211" s="621"/>
      <c r="G211" s="621"/>
      <c r="H211" s="816" t="s">
        <v>94</v>
      </c>
      <c r="I211" s="816" t="s">
        <v>94</v>
      </c>
      <c r="J211" s="795"/>
      <c r="K211" s="795"/>
      <c r="L211" s="621"/>
      <c r="M211" s="621"/>
      <c r="N211" s="621"/>
      <c r="O211" s="621"/>
      <c r="P211" s="621"/>
      <c r="Q211" s="621"/>
      <c r="R211" s="621"/>
      <c r="S211" s="621"/>
      <c r="T211" s="621"/>
      <c r="U211" s="621"/>
      <c r="V211" s="621"/>
      <c r="W211" s="621"/>
      <c r="X211" s="621"/>
      <c r="Y211" s="621"/>
      <c r="Z211" s="621"/>
      <c r="AA211" s="621"/>
      <c r="AB211" s="882" t="s">
        <v>94</v>
      </c>
      <c r="AC211" s="795" t="s">
        <v>55</v>
      </c>
      <c r="AD211" s="621" t="s">
        <v>429</v>
      </c>
      <c r="AE211" s="654"/>
      <c r="AF211" s="654"/>
      <c r="AG211" s="654"/>
      <c r="AH211" s="650"/>
    </row>
    <row r="212" ht="15.75" customHeight="1">
      <c r="A212" s="621"/>
      <c r="B212" s="621"/>
      <c r="C212" s="623" t="s">
        <v>2340</v>
      </c>
      <c r="D212" s="621"/>
      <c r="E212" s="621"/>
      <c r="F212" s="621"/>
      <c r="G212" s="621"/>
      <c r="H212" s="816" t="s">
        <v>94</v>
      </c>
      <c r="I212" s="816" t="s">
        <v>94</v>
      </c>
      <c r="J212" s="795"/>
      <c r="K212" s="795"/>
      <c r="L212" s="621"/>
      <c r="M212" s="621"/>
      <c r="N212" s="621"/>
      <c r="O212" s="621"/>
      <c r="P212" s="621"/>
      <c r="Q212" s="621"/>
      <c r="R212" s="621"/>
      <c r="S212" s="621"/>
      <c r="T212" s="621"/>
      <c r="U212" s="621"/>
      <c r="V212" s="621"/>
      <c r="W212" s="621"/>
      <c r="X212" s="621"/>
      <c r="Y212" s="621"/>
      <c r="Z212" s="621"/>
      <c r="AA212" s="621"/>
      <c r="AB212" s="882" t="s">
        <v>94</v>
      </c>
      <c r="AC212" s="795" t="s">
        <v>55</v>
      </c>
      <c r="AD212" s="621" t="s">
        <v>429</v>
      </c>
      <c r="AE212" s="654"/>
      <c r="AF212" s="654"/>
      <c r="AG212" s="654"/>
      <c r="AH212" s="650"/>
    </row>
    <row r="213" ht="15.75" customHeight="1">
      <c r="A213" s="621"/>
      <c r="B213" s="621"/>
      <c r="C213" s="621"/>
      <c r="D213" s="621" t="s">
        <v>19673</v>
      </c>
      <c r="E213" s="621"/>
      <c r="F213" s="621" t="s">
        <v>19674</v>
      </c>
      <c r="G213" s="621" t="s">
        <v>19720</v>
      </c>
      <c r="H213" s="664"/>
      <c r="I213" s="664"/>
      <c r="J213" s="793"/>
      <c r="K213" s="793"/>
      <c r="L213" s="621"/>
      <c r="M213" s="621"/>
      <c r="N213" s="621"/>
      <c r="O213" s="621"/>
      <c r="P213" s="621"/>
      <c r="Q213" s="621"/>
      <c r="R213" s="621"/>
      <c r="S213" s="621"/>
      <c r="T213" s="621"/>
      <c r="U213" s="621"/>
      <c r="V213" s="621"/>
      <c r="W213" s="621"/>
      <c r="X213" s="621"/>
      <c r="Y213" s="621"/>
      <c r="Z213" s="621"/>
      <c r="AA213" s="621"/>
      <c r="AB213" s="882">
        <v>1.0</v>
      </c>
      <c r="AC213" s="795" t="s">
        <v>55</v>
      </c>
      <c r="AD213" s="621" t="s">
        <v>429</v>
      </c>
      <c r="AE213" s="654"/>
      <c r="AF213" s="643" t="s">
        <v>19721</v>
      </c>
      <c r="AG213" s="654"/>
      <c r="AH213" s="650"/>
    </row>
    <row r="214" ht="15.75" customHeight="1">
      <c r="A214" s="621"/>
      <c r="B214" s="623" t="s">
        <v>19624</v>
      </c>
      <c r="C214" s="621"/>
      <c r="D214" s="621"/>
      <c r="E214" s="623" t="s">
        <v>19722</v>
      </c>
      <c r="F214" s="623" t="s">
        <v>19723</v>
      </c>
      <c r="G214" s="623" t="s">
        <v>19626</v>
      </c>
      <c r="H214" s="664"/>
      <c r="I214" s="664"/>
      <c r="J214" s="793"/>
      <c r="K214" s="793"/>
      <c r="L214" s="621"/>
      <c r="M214" s="621"/>
      <c r="N214" s="621"/>
      <c r="O214" s="621"/>
      <c r="P214" s="621"/>
      <c r="Q214" s="621"/>
      <c r="R214" s="621"/>
      <c r="S214" s="621"/>
      <c r="T214" s="621"/>
      <c r="U214" s="621"/>
      <c r="V214" s="621"/>
      <c r="W214" s="621"/>
      <c r="X214" s="621"/>
      <c r="Y214" s="621"/>
      <c r="Z214" s="621"/>
      <c r="AA214" s="621"/>
      <c r="AB214" s="882">
        <v>1.0</v>
      </c>
      <c r="AC214" s="795" t="s">
        <v>55</v>
      </c>
      <c r="AD214" s="621" t="s">
        <v>429</v>
      </c>
      <c r="AE214" s="654"/>
      <c r="AF214" s="1121" t="s">
        <v>19724</v>
      </c>
      <c r="AG214" s="654"/>
      <c r="AH214" s="650"/>
    </row>
    <row r="215" ht="15.75" customHeight="1">
      <c r="A215" s="3257" t="s">
        <v>4409</v>
      </c>
      <c r="B215" s="3255"/>
      <c r="C215" s="3255"/>
      <c r="D215" s="3255"/>
      <c r="E215" s="3255"/>
      <c r="F215" s="3255"/>
      <c r="G215" s="3255"/>
      <c r="H215" s="816" t="s">
        <v>94</v>
      </c>
      <c r="I215" s="816" t="s">
        <v>94</v>
      </c>
      <c r="J215" s="795"/>
      <c r="K215" s="795"/>
      <c r="L215" s="621"/>
      <c r="M215" s="621"/>
      <c r="N215" s="621"/>
      <c r="O215" s="621"/>
      <c r="P215" s="621"/>
      <c r="Q215" s="621"/>
      <c r="R215" s="621"/>
      <c r="S215" s="621"/>
      <c r="T215" s="621"/>
      <c r="U215" s="621"/>
      <c r="V215" s="621"/>
      <c r="W215" s="621"/>
      <c r="X215" s="621"/>
      <c r="Y215" s="621"/>
      <c r="Z215" s="621"/>
      <c r="AA215" s="621"/>
      <c r="AB215" s="882" t="s">
        <v>94</v>
      </c>
      <c r="AC215" s="795" t="s">
        <v>55</v>
      </c>
      <c r="AD215" s="621" t="s">
        <v>3948</v>
      </c>
      <c r="AE215" s="654"/>
      <c r="AF215" s="654"/>
      <c r="AG215" s="654"/>
      <c r="AH215" s="650"/>
    </row>
    <row r="216" ht="15.75" customHeight="1">
      <c r="A216" s="630" t="s">
        <v>19725</v>
      </c>
      <c r="B216" s="621"/>
      <c r="C216" s="621"/>
      <c r="D216" s="621"/>
      <c r="E216" s="621"/>
      <c r="F216" s="621"/>
      <c r="G216" s="621"/>
      <c r="H216" s="793" t="s">
        <v>94</v>
      </c>
      <c r="I216" s="793" t="s">
        <v>94</v>
      </c>
      <c r="J216" s="882"/>
      <c r="K216" s="882"/>
      <c r="L216" s="621"/>
      <c r="M216" s="621"/>
      <c r="N216" s="621"/>
      <c r="O216" s="621"/>
      <c r="P216" s="621"/>
      <c r="Q216" s="621"/>
      <c r="R216" s="621"/>
      <c r="S216" s="621"/>
      <c r="T216" s="621"/>
      <c r="U216" s="621"/>
      <c r="V216" s="621"/>
      <c r="W216" s="621"/>
      <c r="X216" s="621"/>
      <c r="Y216" s="621"/>
      <c r="Z216" s="621"/>
      <c r="AA216" s="621"/>
      <c r="AB216" s="882" t="s">
        <v>94</v>
      </c>
      <c r="AC216" s="795" t="s">
        <v>55</v>
      </c>
      <c r="AD216" s="621" t="s">
        <v>3948</v>
      </c>
      <c r="AE216" s="654"/>
      <c r="AF216" s="654"/>
      <c r="AG216" s="654"/>
      <c r="AH216" s="650"/>
    </row>
    <row r="217" ht="15.75" customHeight="1">
      <c r="A217" s="621"/>
      <c r="B217" s="623" t="s">
        <v>8696</v>
      </c>
      <c r="C217" s="621"/>
      <c r="D217" s="621"/>
      <c r="E217" s="623" t="s">
        <v>19726</v>
      </c>
      <c r="F217" s="623" t="s">
        <v>19727</v>
      </c>
      <c r="G217" s="623" t="s">
        <v>19728</v>
      </c>
      <c r="H217" s="664"/>
      <c r="I217" s="664"/>
      <c r="J217" s="793"/>
      <c r="K217" s="793"/>
      <c r="L217" s="621"/>
      <c r="M217" s="621"/>
      <c r="N217" s="621"/>
      <c r="O217" s="621"/>
      <c r="P217" s="621"/>
      <c r="Q217" s="621"/>
      <c r="R217" s="621"/>
      <c r="S217" s="621"/>
      <c r="T217" s="621"/>
      <c r="U217" s="621"/>
      <c r="V217" s="621"/>
      <c r="W217" s="621"/>
      <c r="X217" s="621"/>
      <c r="Y217" s="621"/>
      <c r="Z217" s="621"/>
      <c r="AA217" s="621"/>
      <c r="AB217" s="882">
        <v>1.0</v>
      </c>
      <c r="AC217" s="795" t="s">
        <v>55</v>
      </c>
      <c r="AD217" s="621" t="s">
        <v>3948</v>
      </c>
      <c r="AE217" s="654"/>
      <c r="AF217" s="654"/>
      <c r="AG217" s="654"/>
      <c r="AH217" s="650"/>
    </row>
    <row r="218" ht="15.75" customHeight="1">
      <c r="A218" s="621" t="s">
        <v>19618</v>
      </c>
      <c r="B218" s="621"/>
      <c r="C218" s="621"/>
      <c r="D218" s="621"/>
      <c r="E218" s="623" t="s">
        <v>19729</v>
      </c>
      <c r="F218" s="621"/>
      <c r="G218" s="621"/>
      <c r="H218" s="793" t="s">
        <v>94</v>
      </c>
      <c r="I218" s="793" t="s">
        <v>94</v>
      </c>
      <c r="J218" s="882"/>
      <c r="K218" s="882"/>
      <c r="L218" s="621"/>
      <c r="M218" s="621"/>
      <c r="N218" s="621"/>
      <c r="O218" s="621"/>
      <c r="P218" s="621"/>
      <c r="Q218" s="621"/>
      <c r="R218" s="621"/>
      <c r="S218" s="621"/>
      <c r="T218" s="621"/>
      <c r="U218" s="621"/>
      <c r="V218" s="621"/>
      <c r="W218" s="621"/>
      <c r="X218" s="621"/>
      <c r="Y218" s="621"/>
      <c r="Z218" s="621"/>
      <c r="AA218" s="621"/>
      <c r="AB218" s="882" t="s">
        <v>94</v>
      </c>
      <c r="AC218" s="795" t="s">
        <v>55</v>
      </c>
      <c r="AD218" s="621" t="s">
        <v>3948</v>
      </c>
      <c r="AE218" s="654"/>
      <c r="AF218" s="654"/>
      <c r="AG218" s="654"/>
      <c r="AH218" s="650"/>
    </row>
    <row r="219" ht="15.75" customHeight="1">
      <c r="A219" s="621"/>
      <c r="B219" s="623" t="s">
        <v>8696</v>
      </c>
      <c r="C219" s="621"/>
      <c r="D219" s="621"/>
      <c r="E219" s="621"/>
      <c r="F219" s="621"/>
      <c r="G219" s="621"/>
      <c r="H219" s="793" t="s">
        <v>94</v>
      </c>
      <c r="I219" s="793" t="s">
        <v>94</v>
      </c>
      <c r="J219" s="882"/>
      <c r="K219" s="882"/>
      <c r="L219" s="621"/>
      <c r="M219" s="621"/>
      <c r="N219" s="621"/>
      <c r="O219" s="621"/>
      <c r="P219" s="621"/>
      <c r="Q219" s="621"/>
      <c r="R219" s="621"/>
      <c r="S219" s="621"/>
      <c r="T219" s="621"/>
      <c r="U219" s="621"/>
      <c r="V219" s="621"/>
      <c r="W219" s="621"/>
      <c r="X219" s="621"/>
      <c r="Y219" s="621"/>
      <c r="Z219" s="621"/>
      <c r="AA219" s="621"/>
      <c r="AB219" s="882" t="s">
        <v>94</v>
      </c>
      <c r="AC219" s="795" t="s">
        <v>55</v>
      </c>
      <c r="AD219" s="621" t="s">
        <v>3948</v>
      </c>
      <c r="AE219" s="654"/>
      <c r="AF219" s="654"/>
      <c r="AG219" s="654"/>
      <c r="AH219" s="650"/>
    </row>
    <row r="220" ht="15.75" customHeight="1">
      <c r="A220" s="621"/>
      <c r="B220" s="621"/>
      <c r="C220" s="621"/>
      <c r="D220" s="621"/>
      <c r="E220" s="621"/>
      <c r="F220" s="623" t="s">
        <v>19730</v>
      </c>
      <c r="G220" s="623" t="s">
        <v>19731</v>
      </c>
      <c r="H220" s="664"/>
      <c r="I220" s="664"/>
      <c r="J220" s="793"/>
      <c r="K220" s="793"/>
      <c r="L220" s="621"/>
      <c r="M220" s="621"/>
      <c r="N220" s="621"/>
      <c r="O220" s="621"/>
      <c r="P220" s="621"/>
      <c r="Q220" s="621"/>
      <c r="R220" s="621"/>
      <c r="S220" s="621"/>
      <c r="T220" s="621"/>
      <c r="U220" s="621"/>
      <c r="V220" s="621"/>
      <c r="W220" s="621"/>
      <c r="X220" s="621"/>
      <c r="Y220" s="621"/>
      <c r="Z220" s="621"/>
      <c r="AA220" s="621"/>
      <c r="AB220" s="882">
        <v>1.0</v>
      </c>
      <c r="AC220" s="795" t="s">
        <v>55</v>
      </c>
      <c r="AD220" s="621" t="s">
        <v>3948</v>
      </c>
      <c r="AE220" s="654"/>
      <c r="AF220" s="654"/>
      <c r="AG220" s="654"/>
      <c r="AH220" s="650"/>
    </row>
    <row r="221" ht="15.75" customHeight="1">
      <c r="A221" s="621"/>
      <c r="B221" s="623" t="s">
        <v>3283</v>
      </c>
      <c r="C221" s="621"/>
      <c r="D221" s="621"/>
      <c r="E221" s="621"/>
      <c r="F221" s="621"/>
      <c r="G221" s="621"/>
      <c r="H221" s="793" t="s">
        <v>94</v>
      </c>
      <c r="I221" s="793" t="s">
        <v>94</v>
      </c>
      <c r="J221" s="882"/>
      <c r="K221" s="882"/>
      <c r="L221" s="621"/>
      <c r="M221" s="621"/>
      <c r="N221" s="621"/>
      <c r="O221" s="621"/>
      <c r="P221" s="621"/>
      <c r="Q221" s="621"/>
      <c r="R221" s="621"/>
      <c r="S221" s="621"/>
      <c r="T221" s="621"/>
      <c r="U221" s="621"/>
      <c r="V221" s="621"/>
      <c r="W221" s="621"/>
      <c r="X221" s="621"/>
      <c r="Y221" s="621"/>
      <c r="Z221" s="621"/>
      <c r="AA221" s="621"/>
      <c r="AB221" s="882" t="s">
        <v>94</v>
      </c>
      <c r="AC221" s="795" t="s">
        <v>55</v>
      </c>
      <c r="AD221" s="621" t="s">
        <v>3948</v>
      </c>
      <c r="AE221" s="654"/>
      <c r="AF221" s="654"/>
      <c r="AG221" s="654"/>
      <c r="AH221" s="650"/>
    </row>
    <row r="222" ht="15.75" customHeight="1">
      <c r="A222" s="621"/>
      <c r="B222" s="621"/>
      <c r="C222" s="621" t="s">
        <v>2340</v>
      </c>
      <c r="D222" s="621"/>
      <c r="E222" s="621"/>
      <c r="F222" s="621"/>
      <c r="G222" s="621"/>
      <c r="H222" s="793" t="s">
        <v>94</v>
      </c>
      <c r="I222" s="793" t="s">
        <v>94</v>
      </c>
      <c r="J222" s="882"/>
      <c r="K222" s="882"/>
      <c r="L222" s="621"/>
      <c r="M222" s="621"/>
      <c r="N222" s="621"/>
      <c r="O222" s="621"/>
      <c r="P222" s="621"/>
      <c r="Q222" s="621"/>
      <c r="R222" s="621"/>
      <c r="S222" s="621"/>
      <c r="T222" s="621"/>
      <c r="U222" s="621"/>
      <c r="V222" s="621"/>
      <c r="W222" s="621"/>
      <c r="X222" s="621"/>
      <c r="Y222" s="621"/>
      <c r="Z222" s="621"/>
      <c r="AA222" s="621"/>
      <c r="AB222" s="882" t="s">
        <v>94</v>
      </c>
      <c r="AC222" s="795" t="s">
        <v>55</v>
      </c>
      <c r="AD222" s="621" t="s">
        <v>3948</v>
      </c>
      <c r="AE222" s="654"/>
      <c r="AF222" s="654"/>
      <c r="AG222" s="654"/>
      <c r="AH222" s="650"/>
    </row>
    <row r="223" ht="15.75" customHeight="1">
      <c r="A223" s="621"/>
      <c r="B223" s="621"/>
      <c r="C223" s="621"/>
      <c r="D223" s="621" t="s">
        <v>19732</v>
      </c>
      <c r="E223" s="621"/>
      <c r="F223" s="623" t="s">
        <v>19733</v>
      </c>
      <c r="G223" s="623" t="s">
        <v>19734</v>
      </c>
      <c r="H223" s="664"/>
      <c r="I223" s="664"/>
      <c r="J223" s="793"/>
      <c r="K223" s="793"/>
      <c r="L223" s="621"/>
      <c r="M223" s="621"/>
      <c r="N223" s="621"/>
      <c r="O223" s="621"/>
      <c r="P223" s="621"/>
      <c r="Q223" s="621"/>
      <c r="R223" s="621"/>
      <c r="S223" s="621"/>
      <c r="T223" s="621"/>
      <c r="U223" s="621"/>
      <c r="V223" s="621"/>
      <c r="W223" s="621"/>
      <c r="X223" s="621"/>
      <c r="Y223" s="621"/>
      <c r="Z223" s="621"/>
      <c r="AA223" s="621"/>
      <c r="AB223" s="882">
        <v>1.0</v>
      </c>
      <c r="AC223" s="795" t="s">
        <v>55</v>
      </c>
      <c r="AD223" s="621" t="s">
        <v>470</v>
      </c>
      <c r="AE223" s="654"/>
      <c r="AF223" s="654"/>
      <c r="AG223" s="654"/>
      <c r="AH223" s="650"/>
    </row>
    <row r="224" ht="15.75" customHeight="1">
      <c r="A224" s="621"/>
      <c r="B224" s="621"/>
      <c r="C224" s="621"/>
      <c r="D224" s="621" t="s">
        <v>19673</v>
      </c>
      <c r="E224" s="621"/>
      <c r="F224" s="623" t="s">
        <v>19735</v>
      </c>
      <c r="G224" s="623" t="s">
        <v>19736</v>
      </c>
      <c r="H224" s="664"/>
      <c r="I224" s="664"/>
      <c r="J224" s="793"/>
      <c r="K224" s="793"/>
      <c r="L224" s="621"/>
      <c r="M224" s="621"/>
      <c r="N224" s="621"/>
      <c r="O224" s="621"/>
      <c r="P224" s="621"/>
      <c r="Q224" s="621"/>
      <c r="R224" s="621"/>
      <c r="S224" s="621"/>
      <c r="T224" s="621"/>
      <c r="U224" s="621"/>
      <c r="V224" s="621"/>
      <c r="W224" s="621"/>
      <c r="X224" s="621"/>
      <c r="Y224" s="621"/>
      <c r="Z224" s="621"/>
      <c r="AA224" s="621"/>
      <c r="AB224" s="882">
        <v>1.0</v>
      </c>
      <c r="AC224" s="795" t="s">
        <v>55</v>
      </c>
      <c r="AD224" s="621" t="s">
        <v>3948</v>
      </c>
      <c r="AE224" s="654"/>
      <c r="AF224" s="654"/>
      <c r="AG224" s="643"/>
      <c r="AH224" s="650"/>
    </row>
    <row r="225" ht="15.75" customHeight="1">
      <c r="A225" s="621"/>
      <c r="B225" s="623" t="s">
        <v>19624</v>
      </c>
      <c r="C225" s="621"/>
      <c r="D225" s="621"/>
      <c r="E225" s="623" t="s">
        <v>19737</v>
      </c>
      <c r="F225" s="623" t="s">
        <v>19738</v>
      </c>
      <c r="G225" s="623" t="s">
        <v>19626</v>
      </c>
      <c r="H225" s="664"/>
      <c r="I225" s="664"/>
      <c r="J225" s="793"/>
      <c r="K225" s="793"/>
      <c r="L225" s="621"/>
      <c r="M225" s="621"/>
      <c r="N225" s="621"/>
      <c r="O225" s="621"/>
      <c r="P225" s="621"/>
      <c r="Q225" s="621"/>
      <c r="R225" s="621"/>
      <c r="S225" s="621"/>
      <c r="T225" s="621"/>
      <c r="U225" s="621"/>
      <c r="V225" s="621"/>
      <c r="W225" s="621"/>
      <c r="X225" s="621"/>
      <c r="Y225" s="621"/>
      <c r="Z225" s="621"/>
      <c r="AA225" s="621"/>
      <c r="AB225" s="882">
        <v>1.0</v>
      </c>
      <c r="AC225" s="795" t="s">
        <v>55</v>
      </c>
      <c r="AD225" s="621" t="s">
        <v>3948</v>
      </c>
      <c r="AE225" s="654"/>
      <c r="AF225" s="654"/>
      <c r="AG225" s="654"/>
      <c r="AH225" s="650"/>
    </row>
    <row r="226" ht="15.75" customHeight="1">
      <c r="A226" s="3257" t="s">
        <v>19739</v>
      </c>
      <c r="B226" s="3255"/>
      <c r="C226" s="3255"/>
      <c r="D226" s="3255"/>
      <c r="E226" s="3255"/>
      <c r="F226" s="3255"/>
      <c r="G226" s="3255"/>
      <c r="H226" s="816" t="s">
        <v>94</v>
      </c>
      <c r="I226" s="816" t="s">
        <v>94</v>
      </c>
      <c r="J226" s="795"/>
      <c r="K226" s="795"/>
      <c r="L226" s="621"/>
      <c r="M226" s="621"/>
      <c r="N226" s="621"/>
      <c r="O226" s="621"/>
      <c r="P226" s="621"/>
      <c r="Q226" s="621"/>
      <c r="R226" s="621"/>
      <c r="S226" s="621"/>
      <c r="T226" s="621"/>
      <c r="U226" s="621"/>
      <c r="V226" s="621"/>
      <c r="W226" s="621"/>
      <c r="X226" s="621"/>
      <c r="Y226" s="621"/>
      <c r="Z226" s="621"/>
      <c r="AA226" s="621"/>
      <c r="AB226" s="882" t="s">
        <v>94</v>
      </c>
      <c r="AC226" s="795" t="s">
        <v>55</v>
      </c>
      <c r="AD226" s="621" t="s">
        <v>470</v>
      </c>
      <c r="AE226" s="654"/>
      <c r="AF226" s="654"/>
      <c r="AG226" s="654"/>
      <c r="AH226" s="650"/>
    </row>
    <row r="227" ht="15.75" customHeight="1">
      <c r="A227" s="630" t="s">
        <v>19740</v>
      </c>
      <c r="B227" s="621"/>
      <c r="C227" s="621"/>
      <c r="D227" s="621"/>
      <c r="E227" s="621"/>
      <c r="F227" s="621"/>
      <c r="G227" s="621"/>
      <c r="H227" s="816" t="s">
        <v>94</v>
      </c>
      <c r="I227" s="816" t="s">
        <v>94</v>
      </c>
      <c r="J227" s="795"/>
      <c r="K227" s="795"/>
      <c r="L227" s="621"/>
      <c r="M227" s="621"/>
      <c r="N227" s="621"/>
      <c r="O227" s="621"/>
      <c r="P227" s="621"/>
      <c r="Q227" s="621"/>
      <c r="R227" s="621"/>
      <c r="S227" s="621"/>
      <c r="T227" s="621"/>
      <c r="U227" s="621"/>
      <c r="V227" s="621"/>
      <c r="W227" s="621"/>
      <c r="X227" s="621"/>
      <c r="Y227" s="621"/>
      <c r="Z227" s="621"/>
      <c r="AA227" s="621"/>
      <c r="AB227" s="882" t="s">
        <v>94</v>
      </c>
      <c r="AC227" s="795" t="s">
        <v>55</v>
      </c>
      <c r="AD227" s="621" t="s">
        <v>470</v>
      </c>
      <c r="AE227" s="654"/>
      <c r="AF227" s="654"/>
      <c r="AG227" s="654"/>
      <c r="AH227" s="650"/>
    </row>
    <row r="228" ht="15.75" customHeight="1">
      <c r="A228" s="621"/>
      <c r="B228" s="621" t="s">
        <v>19741</v>
      </c>
      <c r="C228" s="621"/>
      <c r="D228" s="621"/>
      <c r="E228" s="623" t="s">
        <v>19742</v>
      </c>
      <c r="F228" s="623" t="s">
        <v>19743</v>
      </c>
      <c r="G228" s="623" t="s">
        <v>19744</v>
      </c>
      <c r="H228" s="664"/>
      <c r="I228" s="664"/>
      <c r="J228" s="793"/>
      <c r="K228" s="793"/>
      <c r="L228" s="621"/>
      <c r="M228" s="621"/>
      <c r="N228" s="621"/>
      <c r="O228" s="621"/>
      <c r="P228" s="621"/>
      <c r="Q228" s="621"/>
      <c r="R228" s="621"/>
      <c r="S228" s="621"/>
      <c r="T228" s="621"/>
      <c r="U228" s="621"/>
      <c r="V228" s="621"/>
      <c r="W228" s="621"/>
      <c r="X228" s="621"/>
      <c r="Y228" s="621"/>
      <c r="Z228" s="621"/>
      <c r="AA228" s="621"/>
      <c r="AB228" s="882">
        <v>1.0</v>
      </c>
      <c r="AC228" s="795" t="s">
        <v>55</v>
      </c>
      <c r="AD228" s="621" t="s">
        <v>470</v>
      </c>
      <c r="AE228" s="670"/>
      <c r="AF228" s="654"/>
      <c r="AG228" s="654"/>
      <c r="AH228" s="650"/>
    </row>
    <row r="229" ht="15.75" customHeight="1">
      <c r="A229" s="621"/>
      <c r="B229" s="621" t="s">
        <v>19745</v>
      </c>
      <c r="C229" s="621"/>
      <c r="D229" s="621"/>
      <c r="E229" s="623" t="s">
        <v>19746</v>
      </c>
      <c r="F229" s="623" t="s">
        <v>19747</v>
      </c>
      <c r="G229" s="643" t="s">
        <v>19748</v>
      </c>
      <c r="H229" s="664"/>
      <c r="I229" s="664"/>
      <c r="J229" s="793"/>
      <c r="K229" s="793"/>
      <c r="L229" s="621"/>
      <c r="M229" s="621"/>
      <c r="N229" s="621"/>
      <c r="O229" s="621"/>
      <c r="P229" s="621"/>
      <c r="Q229" s="621"/>
      <c r="R229" s="621"/>
      <c r="S229" s="621"/>
      <c r="T229" s="621"/>
      <c r="U229" s="621"/>
      <c r="V229" s="621"/>
      <c r="W229" s="621"/>
      <c r="X229" s="621"/>
      <c r="Y229" s="621"/>
      <c r="Z229" s="621"/>
      <c r="AA229" s="621"/>
      <c r="AB229" s="882">
        <v>1.0</v>
      </c>
      <c r="AC229" s="795" t="s">
        <v>55</v>
      </c>
      <c r="AD229" s="621" t="s">
        <v>470</v>
      </c>
      <c r="AE229" s="814"/>
      <c r="AF229" s="652"/>
      <c r="AG229" s="654"/>
      <c r="AH229" s="652"/>
    </row>
    <row r="230" ht="15.75" customHeight="1">
      <c r="A230" s="621"/>
      <c r="B230" s="621"/>
      <c r="C230" s="623" t="s">
        <v>1712</v>
      </c>
      <c r="D230" s="621"/>
      <c r="E230" s="623" t="s">
        <v>19749</v>
      </c>
      <c r="F230" s="623" t="s">
        <v>19750</v>
      </c>
      <c r="G230" s="623" t="s">
        <v>19751</v>
      </c>
      <c r="H230" s="664"/>
      <c r="I230" s="664"/>
      <c r="J230" s="793"/>
      <c r="K230" s="793"/>
      <c r="L230" s="621"/>
      <c r="M230" s="621"/>
      <c r="N230" s="621"/>
      <c r="O230" s="621"/>
      <c r="P230" s="621"/>
      <c r="Q230" s="621"/>
      <c r="R230" s="621"/>
      <c r="S230" s="621"/>
      <c r="T230" s="621"/>
      <c r="U230" s="621"/>
      <c r="V230" s="621"/>
      <c r="W230" s="621"/>
      <c r="X230" s="621"/>
      <c r="Y230" s="621"/>
      <c r="Z230" s="621"/>
      <c r="AA230" s="621"/>
      <c r="AB230" s="882">
        <v>1.0</v>
      </c>
      <c r="AC230" s="795" t="s">
        <v>55</v>
      </c>
      <c r="AD230" s="621" t="s">
        <v>470</v>
      </c>
      <c r="AE230" s="643"/>
      <c r="AF230" s="654"/>
      <c r="AG230" s="654"/>
      <c r="AH230" s="650"/>
    </row>
    <row r="231" ht="15.75" customHeight="1">
      <c r="A231" s="621" t="s">
        <v>19752</v>
      </c>
      <c r="B231" s="621"/>
      <c r="C231" s="621"/>
      <c r="D231" s="621"/>
      <c r="E231" s="621"/>
      <c r="F231" s="621"/>
      <c r="G231" s="621"/>
      <c r="H231" s="793" t="s">
        <v>94</v>
      </c>
      <c r="I231" s="793" t="s">
        <v>94</v>
      </c>
      <c r="J231" s="882"/>
      <c r="K231" s="882"/>
      <c r="L231" s="621"/>
      <c r="M231" s="621"/>
      <c r="N231" s="621"/>
      <c r="O231" s="621"/>
      <c r="P231" s="621"/>
      <c r="Q231" s="621"/>
      <c r="R231" s="621"/>
      <c r="S231" s="621"/>
      <c r="T231" s="621"/>
      <c r="U231" s="621"/>
      <c r="V231" s="621"/>
      <c r="W231" s="621"/>
      <c r="X231" s="621"/>
      <c r="Y231" s="621"/>
      <c r="Z231" s="621"/>
      <c r="AA231" s="621"/>
      <c r="AB231" s="882" t="s">
        <v>94</v>
      </c>
      <c r="AC231" s="795" t="s">
        <v>55</v>
      </c>
      <c r="AD231" s="621" t="s">
        <v>470</v>
      </c>
      <c r="AE231" s="654"/>
      <c r="AF231" s="654"/>
      <c r="AG231" s="654"/>
      <c r="AH231" s="650"/>
    </row>
    <row r="232" ht="15.75" customHeight="1">
      <c r="A232" s="621"/>
      <c r="B232" s="623" t="s">
        <v>19753</v>
      </c>
      <c r="C232" s="621" t="s">
        <v>19754</v>
      </c>
      <c r="D232" s="621"/>
      <c r="E232" s="623" t="s">
        <v>19755</v>
      </c>
      <c r="F232" s="623" t="s">
        <v>19444</v>
      </c>
      <c r="G232" s="623" t="s">
        <v>19756</v>
      </c>
      <c r="H232" s="664"/>
      <c r="I232" s="664"/>
      <c r="J232" s="793"/>
      <c r="K232" s="793"/>
      <c r="L232" s="621"/>
      <c r="M232" s="621"/>
      <c r="N232" s="621"/>
      <c r="O232" s="621"/>
      <c r="P232" s="621"/>
      <c r="Q232" s="621"/>
      <c r="R232" s="621"/>
      <c r="S232" s="621"/>
      <c r="T232" s="621"/>
      <c r="U232" s="621"/>
      <c r="V232" s="621"/>
      <c r="W232" s="621"/>
      <c r="X232" s="621"/>
      <c r="Y232" s="621"/>
      <c r="Z232" s="621"/>
      <c r="AA232" s="621"/>
      <c r="AB232" s="882">
        <v>1.0</v>
      </c>
      <c r="AC232" s="795" t="s">
        <v>55</v>
      </c>
      <c r="AD232" s="621" t="s">
        <v>470</v>
      </c>
      <c r="AE232" s="654"/>
      <c r="AF232" s="654"/>
      <c r="AG232" s="654"/>
      <c r="AH232" s="650"/>
    </row>
    <row r="233" ht="15.75" customHeight="1">
      <c r="A233" s="621"/>
      <c r="B233" s="623" t="s">
        <v>19458</v>
      </c>
      <c r="C233" s="623" t="s">
        <v>19754</v>
      </c>
      <c r="D233" s="621"/>
      <c r="E233" s="623" t="s">
        <v>19755</v>
      </c>
      <c r="F233" s="623" t="s">
        <v>19460</v>
      </c>
      <c r="G233" s="623" t="s">
        <v>19757</v>
      </c>
      <c r="H233" s="664"/>
      <c r="I233" s="664"/>
      <c r="J233" s="793"/>
      <c r="K233" s="793"/>
      <c r="L233" s="621"/>
      <c r="M233" s="621"/>
      <c r="N233" s="621"/>
      <c r="O233" s="621"/>
      <c r="P233" s="621"/>
      <c r="Q233" s="621"/>
      <c r="R233" s="621"/>
      <c r="S233" s="621"/>
      <c r="T233" s="621"/>
      <c r="U233" s="621"/>
      <c r="V233" s="621"/>
      <c r="W233" s="621"/>
      <c r="X233" s="621"/>
      <c r="Y233" s="621"/>
      <c r="Z233" s="621"/>
      <c r="AA233" s="621"/>
      <c r="AB233" s="882">
        <v>1.0</v>
      </c>
      <c r="AC233" s="795" t="s">
        <v>55</v>
      </c>
      <c r="AD233" s="621" t="s">
        <v>470</v>
      </c>
      <c r="AE233" s="654"/>
      <c r="AF233" s="643" t="s">
        <v>19758</v>
      </c>
      <c r="AG233" s="654"/>
      <c r="AH233" s="650"/>
    </row>
    <row r="234" ht="15.75" customHeight="1">
      <c r="A234" s="621" t="s">
        <v>19618</v>
      </c>
      <c r="B234" s="621"/>
      <c r="C234" s="621"/>
      <c r="D234" s="621"/>
      <c r="E234" s="621"/>
      <c r="F234" s="621"/>
      <c r="G234" s="621"/>
      <c r="H234" s="816" t="s">
        <v>94</v>
      </c>
      <c r="I234" s="816" t="s">
        <v>94</v>
      </c>
      <c r="J234" s="795"/>
      <c r="K234" s="795"/>
      <c r="L234" s="621"/>
      <c r="M234" s="621"/>
      <c r="N234" s="621"/>
      <c r="O234" s="621"/>
      <c r="P234" s="621"/>
      <c r="Q234" s="621"/>
      <c r="R234" s="621"/>
      <c r="S234" s="621"/>
      <c r="T234" s="621"/>
      <c r="U234" s="621"/>
      <c r="V234" s="621"/>
      <c r="W234" s="621"/>
      <c r="X234" s="621"/>
      <c r="Y234" s="621"/>
      <c r="Z234" s="621"/>
      <c r="AA234" s="621"/>
      <c r="AB234" s="882" t="s">
        <v>94</v>
      </c>
      <c r="AC234" s="795" t="s">
        <v>55</v>
      </c>
      <c r="AD234" s="621" t="s">
        <v>470</v>
      </c>
      <c r="AE234" s="654"/>
      <c r="AF234" s="654"/>
      <c r="AG234" s="654"/>
      <c r="AH234" s="650"/>
    </row>
    <row r="235" ht="15.75" customHeight="1">
      <c r="A235" s="621"/>
      <c r="B235" s="623" t="s">
        <v>19753</v>
      </c>
      <c r="C235" s="621" t="s">
        <v>19759</v>
      </c>
      <c r="D235" s="621"/>
      <c r="E235" s="623" t="s">
        <v>19760</v>
      </c>
      <c r="F235" s="623" t="s">
        <v>19761</v>
      </c>
      <c r="G235" s="623" t="s">
        <v>19762</v>
      </c>
      <c r="H235" s="664"/>
      <c r="I235" s="664"/>
      <c r="J235" s="793"/>
      <c r="K235" s="793"/>
      <c r="L235" s="621"/>
      <c r="M235" s="621"/>
      <c r="N235" s="621"/>
      <c r="O235" s="621"/>
      <c r="P235" s="621"/>
      <c r="Q235" s="621"/>
      <c r="R235" s="621"/>
      <c r="S235" s="621"/>
      <c r="T235" s="621"/>
      <c r="U235" s="621"/>
      <c r="V235" s="621"/>
      <c r="W235" s="621"/>
      <c r="X235" s="621"/>
      <c r="Y235" s="621"/>
      <c r="Z235" s="621"/>
      <c r="AA235" s="621"/>
      <c r="AB235" s="882">
        <v>1.0</v>
      </c>
      <c r="AC235" s="795" t="s">
        <v>55</v>
      </c>
      <c r="AD235" s="621" t="s">
        <v>470</v>
      </c>
      <c r="AE235" s="654"/>
      <c r="AF235" s="654"/>
      <c r="AG235" s="654"/>
      <c r="AH235" s="650"/>
    </row>
    <row r="236" ht="15.75" customHeight="1">
      <c r="A236" s="3257" t="s">
        <v>19763</v>
      </c>
      <c r="B236" s="3255"/>
      <c r="C236" s="3255"/>
      <c r="D236" s="3255"/>
      <c r="E236" s="3255"/>
      <c r="F236" s="3255"/>
      <c r="G236" s="3255"/>
      <c r="H236" s="816" t="s">
        <v>94</v>
      </c>
      <c r="I236" s="816" t="s">
        <v>94</v>
      </c>
      <c r="J236" s="795"/>
      <c r="K236" s="795"/>
      <c r="L236" s="621"/>
      <c r="M236" s="621"/>
      <c r="N236" s="621"/>
      <c r="O236" s="621"/>
      <c r="P236" s="621"/>
      <c r="Q236" s="621"/>
      <c r="R236" s="621"/>
      <c r="S236" s="621"/>
      <c r="T236" s="621"/>
      <c r="U236" s="621"/>
      <c r="V236" s="621"/>
      <c r="W236" s="621"/>
      <c r="X236" s="621"/>
      <c r="Y236" s="621"/>
      <c r="Z236" s="621"/>
      <c r="AA236" s="621"/>
      <c r="AB236" s="882" t="s">
        <v>94</v>
      </c>
      <c r="AC236" s="795" t="s">
        <v>55</v>
      </c>
      <c r="AD236" s="621" t="s">
        <v>433</v>
      </c>
      <c r="AE236" s="654"/>
      <c r="AF236" s="654"/>
      <c r="AG236" s="654"/>
      <c r="AH236" s="650"/>
    </row>
    <row r="237" ht="15.75" customHeight="1">
      <c r="A237" s="623" t="s">
        <v>19764</v>
      </c>
      <c r="B237" s="621"/>
      <c r="C237" s="621"/>
      <c r="D237" s="621"/>
      <c r="E237" s="621"/>
      <c r="F237" s="621"/>
      <c r="G237" s="621"/>
      <c r="H237" s="816" t="s">
        <v>94</v>
      </c>
      <c r="I237" s="816" t="s">
        <v>94</v>
      </c>
      <c r="J237" s="795"/>
      <c r="K237" s="795"/>
      <c r="L237" s="621"/>
      <c r="M237" s="621"/>
      <c r="N237" s="621"/>
      <c r="O237" s="621"/>
      <c r="P237" s="621"/>
      <c r="Q237" s="621"/>
      <c r="R237" s="621"/>
      <c r="S237" s="621"/>
      <c r="T237" s="621"/>
      <c r="U237" s="621"/>
      <c r="V237" s="621"/>
      <c r="W237" s="621"/>
      <c r="X237" s="621"/>
      <c r="Y237" s="621"/>
      <c r="Z237" s="621"/>
      <c r="AA237" s="621"/>
      <c r="AB237" s="882" t="s">
        <v>94</v>
      </c>
      <c r="AC237" s="795" t="s">
        <v>55</v>
      </c>
      <c r="AD237" s="621" t="s">
        <v>433</v>
      </c>
      <c r="AE237" s="654"/>
      <c r="AF237" s="654"/>
      <c r="AG237" s="654"/>
      <c r="AH237" s="650"/>
    </row>
    <row r="238" ht="15.75" customHeight="1">
      <c r="A238" s="621"/>
      <c r="B238" s="623" t="s">
        <v>19765</v>
      </c>
      <c r="C238" s="621"/>
      <c r="D238" s="621"/>
      <c r="E238" s="621"/>
      <c r="F238" s="623" t="s">
        <v>19766</v>
      </c>
      <c r="G238" s="623" t="s">
        <v>19767</v>
      </c>
      <c r="H238" s="664"/>
      <c r="I238" s="664"/>
      <c r="J238" s="793"/>
      <c r="K238" s="793"/>
      <c r="L238" s="621"/>
      <c r="M238" s="621"/>
      <c r="N238" s="621"/>
      <c r="O238" s="621"/>
      <c r="P238" s="621"/>
      <c r="Q238" s="621"/>
      <c r="R238" s="621"/>
      <c r="S238" s="621"/>
      <c r="T238" s="621"/>
      <c r="U238" s="621"/>
      <c r="V238" s="621"/>
      <c r="W238" s="621"/>
      <c r="X238" s="621"/>
      <c r="Y238" s="621"/>
      <c r="Z238" s="621"/>
      <c r="AA238" s="621"/>
      <c r="AB238" s="882">
        <v>1.0</v>
      </c>
      <c r="AC238" s="795" t="s">
        <v>55</v>
      </c>
      <c r="AD238" s="621" t="s">
        <v>6551</v>
      </c>
      <c r="AE238" s="670"/>
      <c r="AF238" s="643" t="s">
        <v>19768</v>
      </c>
      <c r="AG238" s="654"/>
      <c r="AH238" s="650"/>
    </row>
    <row r="239" ht="15.75" customHeight="1">
      <c r="A239" s="621"/>
      <c r="B239" s="623" t="s">
        <v>19769</v>
      </c>
      <c r="C239" s="621"/>
      <c r="D239" s="621"/>
      <c r="E239" s="621"/>
      <c r="F239" s="621"/>
      <c r="G239" s="621"/>
      <c r="H239" s="816" t="s">
        <v>94</v>
      </c>
      <c r="I239" s="816" t="s">
        <v>94</v>
      </c>
      <c r="J239" s="795"/>
      <c r="K239" s="795"/>
      <c r="L239" s="621"/>
      <c r="M239" s="621"/>
      <c r="N239" s="621"/>
      <c r="O239" s="621"/>
      <c r="P239" s="621"/>
      <c r="Q239" s="621"/>
      <c r="R239" s="621"/>
      <c r="S239" s="621"/>
      <c r="T239" s="621"/>
      <c r="U239" s="621"/>
      <c r="V239" s="621"/>
      <c r="W239" s="621"/>
      <c r="X239" s="621"/>
      <c r="Y239" s="621"/>
      <c r="Z239" s="621"/>
      <c r="AA239" s="621"/>
      <c r="AB239" s="882" t="s">
        <v>94</v>
      </c>
      <c r="AC239" s="795" t="s">
        <v>55</v>
      </c>
      <c r="AD239" s="621" t="s">
        <v>433</v>
      </c>
      <c r="AE239" s="654"/>
      <c r="AF239" s="654"/>
      <c r="AG239" s="654"/>
      <c r="AH239" s="650"/>
    </row>
    <row r="240" ht="15.75" customHeight="1">
      <c r="A240" s="621"/>
      <c r="B240" s="621"/>
      <c r="C240" s="623" t="s">
        <v>19770</v>
      </c>
      <c r="D240" s="621"/>
      <c r="E240" s="621"/>
      <c r="F240" s="621"/>
      <c r="G240" s="621"/>
      <c r="H240" s="816" t="s">
        <v>94</v>
      </c>
      <c r="I240" s="816" t="s">
        <v>94</v>
      </c>
      <c r="J240" s="795"/>
      <c r="K240" s="795"/>
      <c r="L240" s="621"/>
      <c r="M240" s="621"/>
      <c r="N240" s="621"/>
      <c r="O240" s="621"/>
      <c r="P240" s="621"/>
      <c r="Q240" s="621"/>
      <c r="R240" s="621"/>
      <c r="S240" s="621"/>
      <c r="T240" s="621"/>
      <c r="U240" s="621"/>
      <c r="V240" s="621"/>
      <c r="W240" s="621"/>
      <c r="X240" s="621"/>
      <c r="Y240" s="621"/>
      <c r="Z240" s="621"/>
      <c r="AA240" s="621"/>
      <c r="AB240" s="882" t="s">
        <v>94</v>
      </c>
      <c r="AC240" s="795" t="s">
        <v>55</v>
      </c>
      <c r="AD240" s="621" t="s">
        <v>433</v>
      </c>
      <c r="AE240" s="654"/>
      <c r="AF240" s="654"/>
      <c r="AG240" s="654"/>
      <c r="AH240" s="650"/>
    </row>
    <row r="241" ht="15.75" customHeight="1">
      <c r="A241" s="621"/>
      <c r="B241" s="621"/>
      <c r="C241" s="621"/>
      <c r="D241" s="623" t="s">
        <v>19753</v>
      </c>
      <c r="E241" s="623" t="s">
        <v>19771</v>
      </c>
      <c r="F241" s="623" t="s">
        <v>19772</v>
      </c>
      <c r="G241" s="623" t="s">
        <v>19773</v>
      </c>
      <c r="H241" s="664"/>
      <c r="I241" s="664"/>
      <c r="J241" s="793"/>
      <c r="K241" s="793"/>
      <c r="L241" s="621"/>
      <c r="M241" s="621"/>
      <c r="N241" s="621"/>
      <c r="O241" s="621"/>
      <c r="P241" s="621"/>
      <c r="Q241" s="621"/>
      <c r="R241" s="621"/>
      <c r="S241" s="621"/>
      <c r="T241" s="621"/>
      <c r="U241" s="621"/>
      <c r="V241" s="621"/>
      <c r="W241" s="621"/>
      <c r="X241" s="621"/>
      <c r="Y241" s="621"/>
      <c r="Z241" s="621"/>
      <c r="AA241" s="621"/>
      <c r="AB241" s="882">
        <v>1.0</v>
      </c>
      <c r="AC241" s="795" t="s">
        <v>55</v>
      </c>
      <c r="AD241" s="621" t="s">
        <v>6551</v>
      </c>
      <c r="AE241" s="670"/>
      <c r="AF241" s="654"/>
      <c r="AG241" s="654"/>
      <c r="AH241" s="650"/>
    </row>
    <row r="242" ht="15.75" customHeight="1">
      <c r="A242" s="3239" t="s">
        <v>5311</v>
      </c>
      <c r="B242" s="3240"/>
      <c r="C242" s="3240"/>
      <c r="D242" s="3240"/>
      <c r="E242" s="3240"/>
      <c r="F242" s="3240"/>
      <c r="G242" s="3240"/>
      <c r="H242" s="816" t="s">
        <v>94</v>
      </c>
      <c r="I242" s="816" t="s">
        <v>94</v>
      </c>
      <c r="J242" s="795"/>
      <c r="K242" s="795"/>
      <c r="L242" s="621"/>
      <c r="M242" s="621"/>
      <c r="N242" s="621"/>
      <c r="O242" s="621"/>
      <c r="P242" s="621"/>
      <c r="Q242" s="621"/>
      <c r="R242" s="621"/>
      <c r="S242" s="621"/>
      <c r="T242" s="621"/>
      <c r="U242" s="621"/>
      <c r="V242" s="621"/>
      <c r="W242" s="621"/>
      <c r="X242" s="621"/>
      <c r="Y242" s="621"/>
      <c r="Z242" s="621"/>
      <c r="AA242" s="621"/>
      <c r="AB242" s="795" t="s">
        <v>94</v>
      </c>
      <c r="AC242" s="795" t="s">
        <v>55</v>
      </c>
      <c r="AD242" s="621" t="s">
        <v>433</v>
      </c>
      <c r="AE242" s="654"/>
      <c r="AF242" s="654"/>
      <c r="AG242" s="654"/>
      <c r="AH242" s="650"/>
    </row>
    <row r="243" ht="15.75" customHeight="1">
      <c r="A243" s="623" t="s">
        <v>4058</v>
      </c>
      <c r="B243" s="621"/>
      <c r="C243" s="621"/>
      <c r="D243" s="621"/>
      <c r="E243" s="621"/>
      <c r="F243" s="621"/>
      <c r="G243" s="621"/>
      <c r="H243" s="816" t="s">
        <v>94</v>
      </c>
      <c r="I243" s="816" t="s">
        <v>94</v>
      </c>
      <c r="J243" s="795"/>
      <c r="K243" s="795"/>
      <c r="L243" s="621"/>
      <c r="M243" s="621"/>
      <c r="N243" s="621"/>
      <c r="O243" s="621"/>
      <c r="P243" s="621"/>
      <c r="Q243" s="621"/>
      <c r="R243" s="621"/>
      <c r="S243" s="621"/>
      <c r="T243" s="621"/>
      <c r="U243" s="621"/>
      <c r="V243" s="621"/>
      <c r="W243" s="621"/>
      <c r="X243" s="621"/>
      <c r="Y243" s="621"/>
      <c r="Z243" s="621"/>
      <c r="AA243" s="621"/>
      <c r="AB243" s="795" t="s">
        <v>94</v>
      </c>
      <c r="AC243" s="795" t="s">
        <v>55</v>
      </c>
      <c r="AD243" s="621" t="s">
        <v>433</v>
      </c>
      <c r="AE243" s="654"/>
      <c r="AF243" s="3206" t="s">
        <v>19774</v>
      </c>
      <c r="AG243" s="654"/>
      <c r="AH243" s="650"/>
    </row>
    <row r="244" ht="15.75" customHeight="1">
      <c r="A244" s="621"/>
      <c r="B244" s="623" t="s">
        <v>1796</v>
      </c>
      <c r="C244" s="621"/>
      <c r="D244" s="621"/>
      <c r="E244" s="621"/>
      <c r="F244" s="621"/>
      <c r="G244" s="621"/>
      <c r="H244" s="816" t="s">
        <v>94</v>
      </c>
      <c r="I244" s="816" t="s">
        <v>94</v>
      </c>
      <c r="J244" s="795"/>
      <c r="K244" s="795"/>
      <c r="L244" s="621"/>
      <c r="M244" s="621"/>
      <c r="N244" s="621"/>
      <c r="O244" s="621"/>
      <c r="P244" s="621"/>
      <c r="Q244" s="621"/>
      <c r="R244" s="621"/>
      <c r="S244" s="621"/>
      <c r="T244" s="621"/>
      <c r="U244" s="621"/>
      <c r="V244" s="621"/>
      <c r="W244" s="621"/>
      <c r="X244" s="621"/>
      <c r="Y244" s="621"/>
      <c r="Z244" s="621"/>
      <c r="AA244" s="621"/>
      <c r="AB244" s="795" t="s">
        <v>94</v>
      </c>
      <c r="AC244" s="795" t="s">
        <v>55</v>
      </c>
      <c r="AD244" s="621" t="s">
        <v>433</v>
      </c>
      <c r="AE244" s="654"/>
      <c r="AF244" s="654"/>
      <c r="AG244" s="654"/>
      <c r="AH244" s="650"/>
    </row>
    <row r="245" ht="15.75" customHeight="1">
      <c r="A245" s="621"/>
      <c r="B245" s="621"/>
      <c r="C245" s="623" t="s">
        <v>19775</v>
      </c>
      <c r="D245" s="621"/>
      <c r="E245" s="621"/>
      <c r="F245" s="621"/>
      <c r="G245" s="621"/>
      <c r="H245" s="816" t="s">
        <v>94</v>
      </c>
      <c r="I245" s="816" t="s">
        <v>94</v>
      </c>
      <c r="J245" s="795"/>
      <c r="K245" s="795"/>
      <c r="L245" s="621"/>
      <c r="M245" s="621"/>
      <c r="N245" s="621"/>
      <c r="O245" s="621"/>
      <c r="P245" s="621"/>
      <c r="Q245" s="621"/>
      <c r="R245" s="621"/>
      <c r="S245" s="621"/>
      <c r="T245" s="621"/>
      <c r="U245" s="621"/>
      <c r="V245" s="621"/>
      <c r="W245" s="621"/>
      <c r="X245" s="621"/>
      <c r="Y245" s="621"/>
      <c r="Z245" s="621"/>
      <c r="AA245" s="621"/>
      <c r="AB245" s="795" t="s">
        <v>94</v>
      </c>
      <c r="AC245" s="795" t="s">
        <v>55</v>
      </c>
      <c r="AD245" s="621" t="s">
        <v>433</v>
      </c>
      <c r="AE245" s="654"/>
      <c r="AF245" s="654"/>
      <c r="AG245" s="654"/>
      <c r="AH245" s="650"/>
    </row>
    <row r="246" ht="15.75" customHeight="1">
      <c r="A246" s="621"/>
      <c r="B246" s="621"/>
      <c r="C246" s="621"/>
      <c r="D246" s="621"/>
      <c r="E246" s="623" t="s">
        <v>7968</v>
      </c>
      <c r="F246" s="623" t="s">
        <v>19776</v>
      </c>
      <c r="G246" s="643" t="s">
        <v>19777</v>
      </c>
      <c r="H246" s="664"/>
      <c r="I246" s="664"/>
      <c r="J246" s="793"/>
      <c r="K246" s="793"/>
      <c r="L246" s="621"/>
      <c r="M246" s="621"/>
      <c r="N246" s="621"/>
      <c r="O246" s="621"/>
      <c r="P246" s="621"/>
      <c r="Q246" s="621"/>
      <c r="R246" s="621"/>
      <c r="S246" s="621"/>
      <c r="T246" s="621"/>
      <c r="U246" s="621"/>
      <c r="V246" s="621"/>
      <c r="W246" s="621"/>
      <c r="X246" s="621"/>
      <c r="Y246" s="621"/>
      <c r="Z246" s="621"/>
      <c r="AA246" s="621"/>
      <c r="AB246" s="795">
        <v>1.0</v>
      </c>
      <c r="AC246" s="795" t="s">
        <v>55</v>
      </c>
      <c r="AD246" s="841" t="s">
        <v>437</v>
      </c>
      <c r="AE246" s="652"/>
      <c r="AF246" s="3262" t="s">
        <v>19778</v>
      </c>
      <c r="AG246" s="2833"/>
      <c r="AH246" s="650"/>
    </row>
    <row r="247" ht="15.75" customHeight="1">
      <c r="A247" s="621"/>
      <c r="B247" s="621"/>
      <c r="C247" s="643" t="s">
        <v>19779</v>
      </c>
      <c r="D247" s="621"/>
      <c r="E247" s="621"/>
      <c r="F247" s="623" t="s">
        <v>19776</v>
      </c>
      <c r="G247" s="643" t="s">
        <v>19780</v>
      </c>
      <c r="H247" s="664"/>
      <c r="I247" s="664"/>
      <c r="J247" s="793"/>
      <c r="K247" s="793"/>
      <c r="L247" s="621"/>
      <c r="M247" s="621"/>
      <c r="N247" s="621"/>
      <c r="O247" s="621"/>
      <c r="P247" s="621"/>
      <c r="Q247" s="621"/>
      <c r="R247" s="621"/>
      <c r="S247" s="621"/>
      <c r="T247" s="621"/>
      <c r="U247" s="621"/>
      <c r="V247" s="621"/>
      <c r="W247" s="621"/>
      <c r="X247" s="621"/>
      <c r="Y247" s="621"/>
      <c r="Z247" s="621"/>
      <c r="AA247" s="621"/>
      <c r="AB247" s="795">
        <v>1.0</v>
      </c>
      <c r="AC247" s="795" t="s">
        <v>55</v>
      </c>
      <c r="AD247" s="841" t="s">
        <v>437</v>
      </c>
      <c r="AE247" s="654"/>
      <c r="AF247" s="3262" t="s">
        <v>19781</v>
      </c>
      <c r="AG247" s="2833"/>
      <c r="AH247" s="650"/>
    </row>
    <row r="248" ht="15.75" customHeight="1">
      <c r="A248" s="621"/>
      <c r="B248" s="623" t="s">
        <v>19782</v>
      </c>
      <c r="C248" s="621"/>
      <c r="D248" s="621"/>
      <c r="E248" s="621"/>
      <c r="F248" s="621"/>
      <c r="G248" s="621"/>
      <c r="H248" s="816" t="s">
        <v>94</v>
      </c>
      <c r="I248" s="816" t="s">
        <v>94</v>
      </c>
      <c r="J248" s="795"/>
      <c r="K248" s="795"/>
      <c r="L248" s="621"/>
      <c r="M248" s="621"/>
      <c r="N248" s="621"/>
      <c r="O248" s="621"/>
      <c r="P248" s="621"/>
      <c r="Q248" s="621"/>
      <c r="R248" s="621"/>
      <c r="S248" s="621"/>
      <c r="T248" s="621"/>
      <c r="U248" s="621"/>
      <c r="V248" s="621"/>
      <c r="W248" s="621"/>
      <c r="X248" s="621"/>
      <c r="Y248" s="621"/>
      <c r="Z248" s="621"/>
      <c r="AA248" s="621"/>
      <c r="AB248" s="795" t="s">
        <v>94</v>
      </c>
      <c r="AC248" s="795" t="s">
        <v>55</v>
      </c>
      <c r="AD248" s="621" t="s">
        <v>433</v>
      </c>
      <c r="AE248" s="654"/>
      <c r="AF248" s="654"/>
      <c r="AG248" s="654"/>
      <c r="AH248" s="650"/>
    </row>
    <row r="249" ht="15.75" customHeight="1">
      <c r="A249" s="621"/>
      <c r="B249" s="621"/>
      <c r="C249" s="623" t="s">
        <v>19783</v>
      </c>
      <c r="D249" s="621"/>
      <c r="E249" s="621"/>
      <c r="F249" s="623" t="s">
        <v>19784</v>
      </c>
      <c r="G249" s="623" t="s">
        <v>19785</v>
      </c>
      <c r="H249" s="664"/>
      <c r="I249" s="664"/>
      <c r="J249" s="793"/>
      <c r="K249" s="793"/>
      <c r="L249" s="621"/>
      <c r="M249" s="621"/>
      <c r="N249" s="621"/>
      <c r="O249" s="621"/>
      <c r="P249" s="621"/>
      <c r="Q249" s="621"/>
      <c r="R249" s="621"/>
      <c r="S249" s="621"/>
      <c r="T249" s="621"/>
      <c r="U249" s="621"/>
      <c r="V249" s="621"/>
      <c r="W249" s="621"/>
      <c r="X249" s="621"/>
      <c r="Y249" s="621"/>
      <c r="Z249" s="621"/>
      <c r="AA249" s="621"/>
      <c r="AB249" s="795">
        <v>1.0</v>
      </c>
      <c r="AC249" s="795" t="s">
        <v>55</v>
      </c>
      <c r="AD249" s="621" t="s">
        <v>429</v>
      </c>
      <c r="AE249" s="670"/>
      <c r="AF249" s="708" t="s">
        <v>19786</v>
      </c>
      <c r="AG249" s="654"/>
      <c r="AH249" s="650"/>
    </row>
    <row r="250" ht="15.75" customHeight="1">
      <c r="A250" s="621"/>
      <c r="B250" s="623" t="s">
        <v>14532</v>
      </c>
      <c r="C250" s="621"/>
      <c r="D250" s="621"/>
      <c r="E250" s="621"/>
      <c r="F250" s="621"/>
      <c r="G250" s="621"/>
      <c r="H250" s="816" t="s">
        <v>94</v>
      </c>
      <c r="I250" s="816" t="s">
        <v>94</v>
      </c>
      <c r="J250" s="795"/>
      <c r="K250" s="795"/>
      <c r="L250" s="621"/>
      <c r="M250" s="621"/>
      <c r="N250" s="621"/>
      <c r="O250" s="621"/>
      <c r="P250" s="621"/>
      <c r="Q250" s="621"/>
      <c r="R250" s="621"/>
      <c r="S250" s="621"/>
      <c r="T250" s="621"/>
      <c r="U250" s="621"/>
      <c r="V250" s="621"/>
      <c r="W250" s="621"/>
      <c r="X250" s="621"/>
      <c r="Y250" s="621"/>
      <c r="Z250" s="621"/>
      <c r="AA250" s="621"/>
      <c r="AB250" s="795" t="s">
        <v>94</v>
      </c>
      <c r="AC250" s="795" t="s">
        <v>55</v>
      </c>
      <c r="AD250" s="621" t="s">
        <v>433</v>
      </c>
      <c r="AE250" s="654"/>
      <c r="AF250" s="654"/>
      <c r="AG250" s="654"/>
      <c r="AH250" s="650"/>
    </row>
    <row r="251" ht="15.75" customHeight="1">
      <c r="A251" s="621"/>
      <c r="B251" s="621"/>
      <c r="C251" s="623" t="s">
        <v>19787</v>
      </c>
      <c r="D251" s="621"/>
      <c r="E251" s="621"/>
      <c r="F251" s="623" t="s">
        <v>19788</v>
      </c>
      <c r="G251" s="623" t="s">
        <v>14752</v>
      </c>
      <c r="H251" s="664"/>
      <c r="I251" s="664"/>
      <c r="J251" s="793"/>
      <c r="K251" s="793"/>
      <c r="L251" s="621"/>
      <c r="M251" s="621"/>
      <c r="N251" s="621"/>
      <c r="O251" s="621"/>
      <c r="P251" s="621"/>
      <c r="Q251" s="621"/>
      <c r="R251" s="621"/>
      <c r="S251" s="621"/>
      <c r="T251" s="621"/>
      <c r="U251" s="621"/>
      <c r="V251" s="621"/>
      <c r="W251" s="621"/>
      <c r="X251" s="621"/>
      <c r="Y251" s="621"/>
      <c r="Z251" s="621"/>
      <c r="AA251" s="621"/>
      <c r="AB251" s="795">
        <v>1.0</v>
      </c>
      <c r="AC251" s="795" t="s">
        <v>55</v>
      </c>
      <c r="AD251" s="621" t="s">
        <v>429</v>
      </c>
      <c r="AE251" s="654"/>
      <c r="AF251" s="654"/>
      <c r="AG251" s="654"/>
      <c r="AH251" s="650"/>
    </row>
    <row r="252" ht="15.75" customHeight="1">
      <c r="A252" s="621"/>
      <c r="B252" s="623" t="s">
        <v>19789</v>
      </c>
      <c r="C252" s="621"/>
      <c r="D252" s="621"/>
      <c r="E252" s="621"/>
      <c r="F252" s="621"/>
      <c r="G252" s="621"/>
      <c r="H252" s="816" t="s">
        <v>94</v>
      </c>
      <c r="I252" s="816" t="s">
        <v>94</v>
      </c>
      <c r="J252" s="795"/>
      <c r="K252" s="795"/>
      <c r="L252" s="621"/>
      <c r="M252" s="621"/>
      <c r="N252" s="621"/>
      <c r="O252" s="621"/>
      <c r="P252" s="621"/>
      <c r="Q252" s="621"/>
      <c r="R252" s="621"/>
      <c r="S252" s="621"/>
      <c r="T252" s="621"/>
      <c r="U252" s="621"/>
      <c r="V252" s="621"/>
      <c r="W252" s="621"/>
      <c r="X252" s="621"/>
      <c r="Y252" s="621"/>
      <c r="Z252" s="621"/>
      <c r="AA252" s="621"/>
      <c r="AB252" s="795" t="s">
        <v>94</v>
      </c>
      <c r="AC252" s="795" t="s">
        <v>55</v>
      </c>
      <c r="AD252" s="621" t="s">
        <v>433</v>
      </c>
      <c r="AE252" s="654"/>
      <c r="AF252" s="654"/>
      <c r="AG252" s="654"/>
      <c r="AH252" s="650"/>
    </row>
    <row r="253" ht="15.75" customHeight="1">
      <c r="A253" s="621"/>
      <c r="B253" s="621"/>
      <c r="C253" s="623" t="s">
        <v>7968</v>
      </c>
      <c r="D253" s="621"/>
      <c r="E253" s="621"/>
      <c r="F253" s="623" t="s">
        <v>19790</v>
      </c>
      <c r="G253" s="623" t="s">
        <v>19791</v>
      </c>
      <c r="H253" s="664"/>
      <c r="I253" s="664"/>
      <c r="J253" s="793"/>
      <c r="K253" s="793"/>
      <c r="L253" s="621"/>
      <c r="M253" s="621"/>
      <c r="N253" s="621"/>
      <c r="O253" s="621"/>
      <c r="P253" s="621"/>
      <c r="Q253" s="621"/>
      <c r="R253" s="621"/>
      <c r="S253" s="621"/>
      <c r="T253" s="621"/>
      <c r="U253" s="621"/>
      <c r="V253" s="621"/>
      <c r="W253" s="621"/>
      <c r="X253" s="621"/>
      <c r="Y253" s="621"/>
      <c r="Z253" s="621"/>
      <c r="AA253" s="621"/>
      <c r="AB253" s="795">
        <v>1.0</v>
      </c>
      <c r="AC253" s="795" t="s">
        <v>55</v>
      </c>
      <c r="AD253" s="621" t="s">
        <v>429</v>
      </c>
      <c r="AE253" s="670"/>
      <c r="AF253" s="1121" t="s">
        <v>19792</v>
      </c>
      <c r="AG253" s="654"/>
      <c r="AH253" s="650"/>
    </row>
    <row r="254" ht="15.75" customHeight="1">
      <c r="A254" s="621"/>
      <c r="B254" s="621"/>
      <c r="C254" s="623" t="s">
        <v>19793</v>
      </c>
      <c r="D254" s="621"/>
      <c r="E254" s="621"/>
      <c r="F254" s="623" t="s">
        <v>19794</v>
      </c>
      <c r="G254" s="623" t="s">
        <v>19791</v>
      </c>
      <c r="H254" s="664"/>
      <c r="I254" s="664"/>
      <c r="J254" s="793"/>
      <c r="K254" s="793"/>
      <c r="L254" s="621"/>
      <c r="M254" s="621"/>
      <c r="N254" s="621"/>
      <c r="O254" s="621"/>
      <c r="P254" s="621"/>
      <c r="Q254" s="621"/>
      <c r="R254" s="621"/>
      <c r="S254" s="621"/>
      <c r="T254" s="621"/>
      <c r="U254" s="621"/>
      <c r="V254" s="621"/>
      <c r="W254" s="621"/>
      <c r="X254" s="621"/>
      <c r="Y254" s="621"/>
      <c r="Z254" s="621"/>
      <c r="AA254" s="621"/>
      <c r="AB254" s="795">
        <v>1.0</v>
      </c>
      <c r="AC254" s="795" t="s">
        <v>55</v>
      </c>
      <c r="AD254" s="621" t="s">
        <v>429</v>
      </c>
      <c r="AE254" s="670"/>
      <c r="AF254" s="654"/>
      <c r="AG254" s="654"/>
      <c r="AH254" s="650"/>
    </row>
    <row r="255" ht="15.75" customHeight="1">
      <c r="A255" s="621"/>
      <c r="B255" s="1013" t="s">
        <v>19795</v>
      </c>
      <c r="C255" s="1125"/>
      <c r="D255" s="1125"/>
      <c r="E255" s="1125"/>
      <c r="F255" s="1125"/>
      <c r="G255" s="1125"/>
      <c r="H255" s="816" t="s">
        <v>94</v>
      </c>
      <c r="I255" s="816" t="s">
        <v>94</v>
      </c>
      <c r="J255" s="795"/>
      <c r="K255" s="795"/>
      <c r="L255" s="621"/>
      <c r="M255" s="621"/>
      <c r="N255" s="621"/>
      <c r="O255" s="621"/>
      <c r="P255" s="621"/>
      <c r="Q255" s="621"/>
      <c r="R255" s="621"/>
      <c r="S255" s="621"/>
      <c r="T255" s="621"/>
      <c r="U255" s="621"/>
      <c r="V255" s="621"/>
      <c r="W255" s="621"/>
      <c r="X255" s="621"/>
      <c r="Y255" s="621"/>
      <c r="Z255" s="621"/>
      <c r="AA255" s="621"/>
      <c r="AB255" s="795" t="s">
        <v>94</v>
      </c>
      <c r="AC255" s="795" t="s">
        <v>55</v>
      </c>
      <c r="AD255" s="621" t="s">
        <v>433</v>
      </c>
      <c r="AE255" s="654"/>
      <c r="AF255" s="654"/>
      <c r="AG255" s="654"/>
      <c r="AH255" s="650"/>
    </row>
    <row r="256" ht="15.75" customHeight="1">
      <c r="A256" s="621"/>
      <c r="B256" s="1125"/>
      <c r="C256" s="1013" t="s">
        <v>7968</v>
      </c>
      <c r="D256" s="1125"/>
      <c r="E256" s="1125"/>
      <c r="F256" s="1013" t="s">
        <v>19796</v>
      </c>
      <c r="G256" s="732" t="s">
        <v>19797</v>
      </c>
      <c r="H256" s="664"/>
      <c r="I256" s="664"/>
      <c r="J256" s="793"/>
      <c r="K256" s="793"/>
      <c r="L256" s="621"/>
      <c r="M256" s="621"/>
      <c r="N256" s="621"/>
      <c r="O256" s="621"/>
      <c r="P256" s="621"/>
      <c r="Q256" s="621"/>
      <c r="R256" s="621"/>
      <c r="S256" s="621"/>
      <c r="T256" s="621"/>
      <c r="U256" s="621"/>
      <c r="V256" s="621"/>
      <c r="W256" s="621"/>
      <c r="X256" s="621"/>
      <c r="Y256" s="621"/>
      <c r="Z256" s="621"/>
      <c r="AA256" s="621"/>
      <c r="AB256" s="795">
        <v>1.0</v>
      </c>
      <c r="AC256" s="795" t="s">
        <v>55</v>
      </c>
      <c r="AD256" s="621" t="s">
        <v>3948</v>
      </c>
      <c r="AE256" s="654"/>
      <c r="AF256" s="654" t="s">
        <v>19798</v>
      </c>
      <c r="AG256" s="654"/>
      <c r="AH256" s="650"/>
    </row>
    <row r="257" ht="15.75" customHeight="1">
      <c r="A257" s="621"/>
      <c r="B257" s="1125"/>
      <c r="C257" s="1125"/>
      <c r="D257" s="1013" t="s">
        <v>19799</v>
      </c>
      <c r="E257" s="1013" t="s">
        <v>19800</v>
      </c>
      <c r="F257" s="1013" t="s">
        <v>19801</v>
      </c>
      <c r="G257" s="1013" t="s">
        <v>19802</v>
      </c>
      <c r="H257" s="664"/>
      <c r="I257" s="664"/>
      <c r="J257" s="793"/>
      <c r="K257" s="793"/>
      <c r="L257" s="621"/>
      <c r="M257" s="621"/>
      <c r="N257" s="621"/>
      <c r="O257" s="621"/>
      <c r="P257" s="621"/>
      <c r="Q257" s="621"/>
      <c r="R257" s="621"/>
      <c r="S257" s="621"/>
      <c r="T257" s="621"/>
      <c r="U257" s="621"/>
      <c r="V257" s="621"/>
      <c r="W257" s="621"/>
      <c r="X257" s="621"/>
      <c r="Y257" s="621"/>
      <c r="Z257" s="621"/>
      <c r="AA257" s="621"/>
      <c r="AB257" s="795">
        <v>1.0</v>
      </c>
      <c r="AC257" s="795" t="s">
        <v>55</v>
      </c>
      <c r="AD257" s="621" t="s">
        <v>433</v>
      </c>
      <c r="AE257" s="654"/>
      <c r="AF257" s="3262" t="s">
        <v>19803</v>
      </c>
      <c r="AG257" s="654"/>
      <c r="AH257" s="650"/>
    </row>
    <row r="258" ht="15.75" customHeight="1">
      <c r="A258" s="621"/>
      <c r="B258" s="623" t="s">
        <v>14584</v>
      </c>
      <c r="C258" s="621"/>
      <c r="D258" s="621"/>
      <c r="E258" s="621"/>
      <c r="F258" s="621"/>
      <c r="G258" s="621"/>
      <c r="H258" s="816" t="s">
        <v>94</v>
      </c>
      <c r="I258" s="816" t="s">
        <v>94</v>
      </c>
      <c r="J258" s="795"/>
      <c r="K258" s="795"/>
      <c r="L258" s="621"/>
      <c r="M258" s="621"/>
      <c r="N258" s="621"/>
      <c r="O258" s="621"/>
      <c r="P258" s="621"/>
      <c r="Q258" s="621"/>
      <c r="R258" s="621"/>
      <c r="S258" s="621"/>
      <c r="T258" s="621"/>
      <c r="U258" s="621"/>
      <c r="V258" s="621"/>
      <c r="W258" s="621"/>
      <c r="X258" s="621"/>
      <c r="Y258" s="621"/>
      <c r="Z258" s="621"/>
      <c r="AA258" s="621"/>
      <c r="AB258" s="795" t="s">
        <v>94</v>
      </c>
      <c r="AC258" s="795" t="s">
        <v>55</v>
      </c>
      <c r="AD258" s="621" t="s">
        <v>433</v>
      </c>
      <c r="AE258" s="654"/>
      <c r="AF258" s="654"/>
      <c r="AG258" s="654"/>
      <c r="AH258" s="650"/>
    </row>
    <row r="259" ht="15.75" customHeight="1">
      <c r="A259" s="621"/>
      <c r="B259" s="621"/>
      <c r="C259" s="623" t="s">
        <v>19804</v>
      </c>
      <c r="D259" s="621"/>
      <c r="E259" s="621"/>
      <c r="F259" s="621"/>
      <c r="G259" s="621"/>
      <c r="H259" s="816" t="s">
        <v>94</v>
      </c>
      <c r="I259" s="816" t="s">
        <v>94</v>
      </c>
      <c r="J259" s="795"/>
      <c r="K259" s="795"/>
      <c r="L259" s="621"/>
      <c r="M259" s="621"/>
      <c r="N259" s="621"/>
      <c r="O259" s="621"/>
      <c r="P259" s="621"/>
      <c r="Q259" s="621"/>
      <c r="R259" s="621"/>
      <c r="S259" s="621"/>
      <c r="T259" s="621"/>
      <c r="U259" s="621"/>
      <c r="V259" s="621"/>
      <c r="W259" s="621"/>
      <c r="X259" s="621"/>
      <c r="Y259" s="621"/>
      <c r="Z259" s="621"/>
      <c r="AA259" s="621"/>
      <c r="AB259" s="795" t="s">
        <v>94</v>
      </c>
      <c r="AC259" s="795" t="s">
        <v>55</v>
      </c>
      <c r="AD259" s="621" t="s">
        <v>433</v>
      </c>
      <c r="AE259" s="654"/>
      <c r="AF259" s="654"/>
      <c r="AG259" s="654"/>
      <c r="AH259" s="650"/>
    </row>
    <row r="260" ht="15.75" customHeight="1">
      <c r="A260" s="621"/>
      <c r="B260" s="621"/>
      <c r="C260" s="621"/>
      <c r="D260" s="621"/>
      <c r="E260" s="623" t="s">
        <v>7968</v>
      </c>
      <c r="F260" s="623" t="s">
        <v>19805</v>
      </c>
      <c r="G260" s="643" t="s">
        <v>19806</v>
      </c>
      <c r="H260" s="664"/>
      <c r="I260" s="664"/>
      <c r="J260" s="793"/>
      <c r="K260" s="793"/>
      <c r="L260" s="621"/>
      <c r="M260" s="621"/>
      <c r="N260" s="621"/>
      <c r="O260" s="621"/>
      <c r="P260" s="621"/>
      <c r="Q260" s="621"/>
      <c r="R260" s="621"/>
      <c r="S260" s="621"/>
      <c r="T260" s="621"/>
      <c r="U260" s="621"/>
      <c r="V260" s="621"/>
      <c r="W260" s="621"/>
      <c r="X260" s="621"/>
      <c r="Y260" s="621"/>
      <c r="Z260" s="621"/>
      <c r="AA260" s="621"/>
      <c r="AB260" s="795">
        <v>1.0</v>
      </c>
      <c r="AC260" s="795" t="s">
        <v>55</v>
      </c>
      <c r="AD260" s="621" t="s">
        <v>429</v>
      </c>
      <c r="AE260" s="654"/>
      <c r="AF260" s="643" t="s">
        <v>19807</v>
      </c>
      <c r="AG260" s="643"/>
      <c r="AH260" s="650"/>
    </row>
    <row r="261" ht="15.75" customHeight="1">
      <c r="A261" s="621"/>
      <c r="B261" s="621"/>
      <c r="C261" s="621"/>
      <c r="D261" s="621"/>
      <c r="E261" s="623" t="s">
        <v>19808</v>
      </c>
      <c r="F261" s="623" t="s">
        <v>19805</v>
      </c>
      <c r="G261" s="623" t="s">
        <v>19809</v>
      </c>
      <c r="H261" s="664"/>
      <c r="I261" s="664"/>
      <c r="J261" s="793"/>
      <c r="K261" s="793"/>
      <c r="L261" s="621"/>
      <c r="M261" s="621"/>
      <c r="N261" s="621"/>
      <c r="O261" s="621"/>
      <c r="P261" s="621"/>
      <c r="Q261" s="621"/>
      <c r="R261" s="621"/>
      <c r="S261" s="621"/>
      <c r="T261" s="621"/>
      <c r="U261" s="621"/>
      <c r="V261" s="621"/>
      <c r="W261" s="621"/>
      <c r="X261" s="621"/>
      <c r="Y261" s="621"/>
      <c r="Z261" s="621"/>
      <c r="AA261" s="621"/>
      <c r="AB261" s="795">
        <v>1.0</v>
      </c>
      <c r="AC261" s="795" t="s">
        <v>55</v>
      </c>
      <c r="AD261" s="621" t="s">
        <v>429</v>
      </c>
      <c r="AE261" s="654"/>
      <c r="AF261" s="654"/>
      <c r="AG261" s="654"/>
      <c r="AH261" s="650"/>
    </row>
    <row r="262" ht="15.75" customHeight="1">
      <c r="A262" s="623" t="s">
        <v>19810</v>
      </c>
      <c r="B262" s="621"/>
      <c r="C262" s="621"/>
      <c r="D262" s="621"/>
      <c r="E262" s="621"/>
      <c r="F262" s="621"/>
      <c r="G262" s="621"/>
      <c r="H262" s="816" t="s">
        <v>94</v>
      </c>
      <c r="I262" s="816" t="s">
        <v>94</v>
      </c>
      <c r="J262" s="795"/>
      <c r="K262" s="795"/>
      <c r="L262" s="621"/>
      <c r="M262" s="621"/>
      <c r="N262" s="621"/>
      <c r="O262" s="621"/>
      <c r="P262" s="621"/>
      <c r="Q262" s="621"/>
      <c r="R262" s="621"/>
      <c r="S262" s="621"/>
      <c r="T262" s="621"/>
      <c r="U262" s="621"/>
      <c r="V262" s="621"/>
      <c r="W262" s="621"/>
      <c r="X262" s="621"/>
      <c r="Y262" s="621"/>
      <c r="Z262" s="621"/>
      <c r="AA262" s="621"/>
      <c r="AB262" s="795" t="s">
        <v>94</v>
      </c>
      <c r="AC262" s="795" t="s">
        <v>55</v>
      </c>
      <c r="AD262" s="621" t="s">
        <v>433</v>
      </c>
      <c r="AE262" s="654"/>
      <c r="AF262" s="654"/>
      <c r="AG262" s="654"/>
      <c r="AH262" s="650"/>
    </row>
    <row r="263" ht="15.75" customHeight="1">
      <c r="A263" s="621"/>
      <c r="B263" s="623" t="s">
        <v>3472</v>
      </c>
      <c r="C263" s="621"/>
      <c r="D263" s="621"/>
      <c r="E263" s="621"/>
      <c r="F263" s="621"/>
      <c r="G263" s="621"/>
      <c r="H263" s="816" t="s">
        <v>94</v>
      </c>
      <c r="I263" s="816" t="s">
        <v>94</v>
      </c>
      <c r="J263" s="795"/>
      <c r="K263" s="795"/>
      <c r="L263" s="621"/>
      <c r="M263" s="621"/>
      <c r="N263" s="621"/>
      <c r="O263" s="621"/>
      <c r="P263" s="621"/>
      <c r="Q263" s="621"/>
      <c r="R263" s="621"/>
      <c r="S263" s="621"/>
      <c r="T263" s="621"/>
      <c r="U263" s="621"/>
      <c r="V263" s="621"/>
      <c r="W263" s="621"/>
      <c r="X263" s="621"/>
      <c r="Y263" s="621"/>
      <c r="Z263" s="621"/>
      <c r="AA263" s="621"/>
      <c r="AB263" s="795" t="s">
        <v>94</v>
      </c>
      <c r="AC263" s="795" t="s">
        <v>55</v>
      </c>
      <c r="AD263" s="621" t="s">
        <v>433</v>
      </c>
      <c r="AE263" s="654"/>
      <c r="AF263" s="654"/>
      <c r="AG263" s="654"/>
      <c r="AH263" s="650"/>
    </row>
    <row r="264" ht="15.75" customHeight="1">
      <c r="A264" s="621"/>
      <c r="B264" s="621"/>
      <c r="C264" s="623" t="s">
        <v>7968</v>
      </c>
      <c r="D264" s="621"/>
      <c r="E264" s="621"/>
      <c r="F264" s="621"/>
      <c r="G264" s="621"/>
      <c r="H264" s="816" t="s">
        <v>94</v>
      </c>
      <c r="I264" s="816" t="s">
        <v>94</v>
      </c>
      <c r="J264" s="795"/>
      <c r="K264" s="795"/>
      <c r="L264" s="621"/>
      <c r="M264" s="621"/>
      <c r="N264" s="621"/>
      <c r="O264" s="621"/>
      <c r="P264" s="621"/>
      <c r="Q264" s="621"/>
      <c r="R264" s="621"/>
      <c r="S264" s="621"/>
      <c r="T264" s="621"/>
      <c r="U264" s="621"/>
      <c r="V264" s="621"/>
      <c r="W264" s="621"/>
      <c r="X264" s="621"/>
      <c r="Y264" s="621"/>
      <c r="Z264" s="621"/>
      <c r="AA264" s="621"/>
      <c r="AB264" s="795" t="s">
        <v>94</v>
      </c>
      <c r="AC264" s="795" t="s">
        <v>55</v>
      </c>
      <c r="AD264" s="621" t="s">
        <v>433</v>
      </c>
      <c r="AE264" s="654"/>
      <c r="AF264" s="654"/>
      <c r="AG264" s="654"/>
      <c r="AH264" s="650"/>
    </row>
    <row r="265" ht="15.75" customHeight="1">
      <c r="A265" s="621"/>
      <c r="B265" s="621"/>
      <c r="C265" s="621"/>
      <c r="D265" s="623" t="s">
        <v>408</v>
      </c>
      <c r="E265" s="621"/>
      <c r="F265" s="623" t="s">
        <v>19811</v>
      </c>
      <c r="G265" s="1116" t="s">
        <v>19812</v>
      </c>
      <c r="H265" s="664"/>
      <c r="I265" s="664"/>
      <c r="J265" s="793"/>
      <c r="K265" s="793"/>
      <c r="L265" s="621"/>
      <c r="M265" s="621"/>
      <c r="N265" s="621"/>
      <c r="O265" s="621"/>
      <c r="P265" s="621"/>
      <c r="Q265" s="621"/>
      <c r="R265" s="621"/>
      <c r="S265" s="621"/>
      <c r="T265" s="621"/>
      <c r="U265" s="621"/>
      <c r="V265" s="621"/>
      <c r="W265" s="621"/>
      <c r="X265" s="621"/>
      <c r="Y265" s="621"/>
      <c r="Z265" s="621"/>
      <c r="AA265" s="621"/>
      <c r="AB265" s="795">
        <v>1.0</v>
      </c>
      <c r="AC265" s="795" t="s">
        <v>55</v>
      </c>
      <c r="AD265" s="621" t="s">
        <v>433</v>
      </c>
      <c r="AE265" s="654"/>
      <c r="AF265" s="654" t="s">
        <v>19813</v>
      </c>
      <c r="AG265" s="654"/>
      <c r="AH265" s="650"/>
    </row>
    <row r="266" ht="15.75" hidden="1" customHeight="1">
      <c r="A266" s="620"/>
      <c r="B266" s="620"/>
      <c r="C266" s="620"/>
      <c r="D266" s="1431" t="s">
        <v>19814</v>
      </c>
      <c r="E266" s="620"/>
      <c r="F266" s="1431" t="s">
        <v>19815</v>
      </c>
      <c r="G266" s="1431" t="s">
        <v>19812</v>
      </c>
      <c r="H266" s="1708"/>
      <c r="I266" s="1708"/>
      <c r="J266" s="3251"/>
      <c r="K266" s="3251"/>
      <c r="L266" s="620"/>
      <c r="M266" s="620"/>
      <c r="N266" s="620"/>
      <c r="O266" s="620"/>
      <c r="P266" s="620"/>
      <c r="Q266" s="620"/>
      <c r="R266" s="620"/>
      <c r="S266" s="620"/>
      <c r="T266" s="620"/>
      <c r="U266" s="620"/>
      <c r="V266" s="620"/>
      <c r="W266" s="620"/>
      <c r="X266" s="620"/>
      <c r="Y266" s="620"/>
      <c r="Z266" s="620"/>
      <c r="AA266" s="620"/>
      <c r="AB266" s="2529">
        <v>2.0</v>
      </c>
      <c r="AC266" s="3244" t="s">
        <v>55</v>
      </c>
      <c r="AD266" s="3245" t="s">
        <v>433</v>
      </c>
      <c r="AE266" s="1636"/>
      <c r="AF266" s="1636"/>
      <c r="AG266" s="3253"/>
      <c r="AH266" s="892"/>
    </row>
    <row r="267" ht="15.75" customHeight="1">
      <c r="A267" s="621"/>
      <c r="B267" s="621"/>
      <c r="C267" s="621"/>
      <c r="D267" s="623" t="s">
        <v>19816</v>
      </c>
      <c r="E267" s="621"/>
      <c r="F267" s="623" t="s">
        <v>19796</v>
      </c>
      <c r="G267" s="623" t="s">
        <v>19817</v>
      </c>
      <c r="H267" s="664"/>
      <c r="I267" s="664"/>
      <c r="J267" s="793"/>
      <c r="K267" s="793"/>
      <c r="L267" s="621"/>
      <c r="M267" s="621"/>
      <c r="N267" s="621"/>
      <c r="O267" s="621"/>
      <c r="P267" s="621"/>
      <c r="Q267" s="621"/>
      <c r="R267" s="621"/>
      <c r="S267" s="621"/>
      <c r="T267" s="621"/>
      <c r="U267" s="621"/>
      <c r="V267" s="621"/>
      <c r="W267" s="621"/>
      <c r="X267" s="621"/>
      <c r="Y267" s="621"/>
      <c r="Z267" s="621"/>
      <c r="AA267" s="621"/>
      <c r="AB267" s="795">
        <v>1.0</v>
      </c>
      <c r="AC267" s="795" t="s">
        <v>55</v>
      </c>
      <c r="AD267" s="621" t="s">
        <v>429</v>
      </c>
      <c r="AE267" s="654"/>
      <c r="AF267" s="654"/>
      <c r="AG267" s="654"/>
      <c r="AH267" s="650"/>
    </row>
    <row r="268" ht="15.75" customHeight="1">
      <c r="A268" s="621"/>
      <c r="B268" s="621"/>
      <c r="C268" s="623" t="s">
        <v>19818</v>
      </c>
      <c r="D268" s="621"/>
      <c r="E268" s="621"/>
      <c r="F268" s="621"/>
      <c r="G268" s="621"/>
      <c r="H268" s="816" t="s">
        <v>94</v>
      </c>
      <c r="I268" s="816" t="s">
        <v>94</v>
      </c>
      <c r="J268" s="795"/>
      <c r="K268" s="795"/>
      <c r="L268" s="621"/>
      <c r="M268" s="621"/>
      <c r="N268" s="621"/>
      <c r="O268" s="621"/>
      <c r="P268" s="621"/>
      <c r="Q268" s="621"/>
      <c r="R268" s="621"/>
      <c r="S268" s="621"/>
      <c r="T268" s="621"/>
      <c r="U268" s="621"/>
      <c r="V268" s="621"/>
      <c r="W268" s="621"/>
      <c r="X268" s="621"/>
      <c r="Y268" s="621"/>
      <c r="Z268" s="621"/>
      <c r="AA268" s="621"/>
      <c r="AB268" s="795" t="s">
        <v>94</v>
      </c>
      <c r="AC268" s="795" t="s">
        <v>55</v>
      </c>
      <c r="AD268" s="621" t="s">
        <v>433</v>
      </c>
      <c r="AE268" s="654"/>
      <c r="AF268" s="654"/>
      <c r="AG268" s="654"/>
      <c r="AH268" s="650"/>
    </row>
    <row r="269" ht="15.75" customHeight="1">
      <c r="A269" s="621"/>
      <c r="B269" s="621"/>
      <c r="C269" s="621"/>
      <c r="D269" s="623" t="s">
        <v>408</v>
      </c>
      <c r="E269" s="621"/>
      <c r="F269" s="643" t="s">
        <v>19819</v>
      </c>
      <c r="G269" s="1116" t="s">
        <v>19820</v>
      </c>
      <c r="H269" s="664"/>
      <c r="I269" s="664"/>
      <c r="J269" s="793"/>
      <c r="K269" s="793"/>
      <c r="L269" s="621"/>
      <c r="M269" s="621"/>
      <c r="N269" s="621"/>
      <c r="O269" s="621"/>
      <c r="P269" s="621"/>
      <c r="Q269" s="621"/>
      <c r="R269" s="621"/>
      <c r="S269" s="621"/>
      <c r="T269" s="621"/>
      <c r="U269" s="621"/>
      <c r="V269" s="621"/>
      <c r="W269" s="621"/>
      <c r="X269" s="621"/>
      <c r="Y269" s="621"/>
      <c r="Z269" s="621"/>
      <c r="AA269" s="621"/>
      <c r="AB269" s="795">
        <v>1.0</v>
      </c>
      <c r="AC269" s="795" t="s">
        <v>55</v>
      </c>
      <c r="AD269" s="841" t="s">
        <v>361</v>
      </c>
      <c r="AE269" s="654"/>
      <c r="AF269" s="643"/>
      <c r="AG269" s="643"/>
      <c r="AH269" s="650"/>
    </row>
    <row r="270" ht="15.75" customHeight="1">
      <c r="A270" s="621"/>
      <c r="B270" s="621"/>
      <c r="C270" s="621"/>
      <c r="D270" s="623" t="s">
        <v>19816</v>
      </c>
      <c r="E270" s="621"/>
      <c r="F270" s="623" t="s">
        <v>19821</v>
      </c>
      <c r="G270" s="623" t="s">
        <v>19822</v>
      </c>
      <c r="H270" s="664"/>
      <c r="I270" s="664"/>
      <c r="J270" s="793"/>
      <c r="K270" s="793"/>
      <c r="L270" s="621"/>
      <c r="M270" s="621"/>
      <c r="N270" s="621"/>
      <c r="O270" s="621"/>
      <c r="P270" s="621"/>
      <c r="Q270" s="621"/>
      <c r="R270" s="621"/>
      <c r="S270" s="621"/>
      <c r="T270" s="621"/>
      <c r="U270" s="621"/>
      <c r="V270" s="621"/>
      <c r="W270" s="621"/>
      <c r="X270" s="621"/>
      <c r="Y270" s="621"/>
      <c r="Z270" s="621"/>
      <c r="AA270" s="621"/>
      <c r="AB270" s="795">
        <v>1.0</v>
      </c>
      <c r="AC270" s="795" t="s">
        <v>55</v>
      </c>
      <c r="AD270" s="621" t="s">
        <v>3948</v>
      </c>
      <c r="AE270" s="654"/>
      <c r="AF270" s="654"/>
      <c r="AG270" s="654"/>
      <c r="AH270" s="650"/>
    </row>
    <row r="271" ht="15.75" customHeight="1">
      <c r="A271" s="623" t="s">
        <v>19823</v>
      </c>
      <c r="B271" s="621"/>
      <c r="C271" s="621"/>
      <c r="D271" s="621"/>
      <c r="E271" s="621"/>
      <c r="F271" s="621"/>
      <c r="G271" s="621"/>
      <c r="H271" s="816" t="s">
        <v>94</v>
      </c>
      <c r="I271" s="816" t="s">
        <v>94</v>
      </c>
      <c r="J271" s="795"/>
      <c r="K271" s="795"/>
      <c r="L271" s="621"/>
      <c r="M271" s="621"/>
      <c r="N271" s="621"/>
      <c r="O271" s="621"/>
      <c r="P271" s="621"/>
      <c r="Q271" s="621"/>
      <c r="R271" s="621"/>
      <c r="S271" s="621"/>
      <c r="T271" s="621"/>
      <c r="U271" s="621"/>
      <c r="V271" s="621"/>
      <c r="W271" s="621"/>
      <c r="X271" s="621"/>
      <c r="Y271" s="621"/>
      <c r="Z271" s="621"/>
      <c r="AA271" s="621"/>
      <c r="AB271" s="795" t="s">
        <v>94</v>
      </c>
      <c r="AC271" s="795" t="s">
        <v>55</v>
      </c>
      <c r="AD271" s="621" t="s">
        <v>433</v>
      </c>
      <c r="AE271" s="654"/>
      <c r="AF271" s="654" t="s">
        <v>19824</v>
      </c>
      <c r="AG271" s="654"/>
      <c r="AH271" s="650"/>
    </row>
    <row r="272" ht="15.75" customHeight="1">
      <c r="A272" s="621"/>
      <c r="B272" s="623" t="s">
        <v>19825</v>
      </c>
      <c r="C272" s="621"/>
      <c r="D272" s="621"/>
      <c r="E272" s="621"/>
      <c r="F272" s="621"/>
      <c r="G272" s="621"/>
      <c r="H272" s="816" t="s">
        <v>94</v>
      </c>
      <c r="I272" s="816" t="s">
        <v>94</v>
      </c>
      <c r="J272" s="795"/>
      <c r="K272" s="795"/>
      <c r="L272" s="621"/>
      <c r="M272" s="621"/>
      <c r="N272" s="621"/>
      <c r="O272" s="621"/>
      <c r="P272" s="621"/>
      <c r="Q272" s="621"/>
      <c r="R272" s="621"/>
      <c r="S272" s="621"/>
      <c r="T272" s="621"/>
      <c r="U272" s="621"/>
      <c r="V272" s="621"/>
      <c r="W272" s="621"/>
      <c r="X272" s="621"/>
      <c r="Y272" s="621"/>
      <c r="Z272" s="621"/>
      <c r="AA272" s="621"/>
      <c r="AB272" s="795" t="s">
        <v>94</v>
      </c>
      <c r="AC272" s="795" t="s">
        <v>55</v>
      </c>
      <c r="AD272" s="621" t="s">
        <v>433</v>
      </c>
      <c r="AE272" s="654"/>
      <c r="AF272" s="654"/>
      <c r="AG272" s="654"/>
      <c r="AH272" s="650"/>
    </row>
    <row r="273" ht="15.75" customHeight="1">
      <c r="A273" s="621"/>
      <c r="B273" s="621"/>
      <c r="C273" s="623" t="s">
        <v>19369</v>
      </c>
      <c r="D273" s="621"/>
      <c r="E273" s="621"/>
      <c r="F273" s="623" t="s">
        <v>19826</v>
      </c>
      <c r="G273" s="643" t="s">
        <v>19827</v>
      </c>
      <c r="H273" s="664"/>
      <c r="I273" s="664"/>
      <c r="J273" s="793"/>
      <c r="K273" s="793"/>
      <c r="L273" s="621"/>
      <c r="M273" s="621"/>
      <c r="N273" s="621"/>
      <c r="O273" s="621"/>
      <c r="P273" s="621"/>
      <c r="Q273" s="621"/>
      <c r="R273" s="621"/>
      <c r="S273" s="621"/>
      <c r="T273" s="621"/>
      <c r="U273" s="621"/>
      <c r="V273" s="621"/>
      <c r="W273" s="621"/>
      <c r="X273" s="621"/>
      <c r="Y273" s="621"/>
      <c r="Z273" s="621"/>
      <c r="AA273" s="621"/>
      <c r="AB273" s="795">
        <v>1.0</v>
      </c>
      <c r="AC273" s="795" t="s">
        <v>55</v>
      </c>
      <c r="AD273" s="841" t="s">
        <v>5263</v>
      </c>
      <c r="AE273" s="654"/>
      <c r="AF273" s="643" t="s">
        <v>19828</v>
      </c>
      <c r="AG273" s="643"/>
      <c r="AH273" s="650"/>
    </row>
    <row r="274" ht="15.75" customHeight="1">
      <c r="A274" s="621"/>
      <c r="B274" s="621"/>
      <c r="C274" s="623" t="s">
        <v>19829</v>
      </c>
      <c r="D274" s="621"/>
      <c r="E274" s="621"/>
      <c r="F274" s="621"/>
      <c r="G274" s="621"/>
      <c r="H274" s="816" t="s">
        <v>94</v>
      </c>
      <c r="I274" s="816" t="s">
        <v>94</v>
      </c>
      <c r="J274" s="795"/>
      <c r="K274" s="795"/>
      <c r="L274" s="621"/>
      <c r="M274" s="621"/>
      <c r="N274" s="621"/>
      <c r="O274" s="621"/>
      <c r="P274" s="621"/>
      <c r="Q274" s="621"/>
      <c r="R274" s="621"/>
      <c r="S274" s="621"/>
      <c r="T274" s="621"/>
      <c r="U274" s="621"/>
      <c r="V274" s="621"/>
      <c r="W274" s="621"/>
      <c r="X274" s="621"/>
      <c r="Y274" s="621"/>
      <c r="Z274" s="621"/>
      <c r="AA274" s="621"/>
      <c r="AB274" s="795" t="s">
        <v>94</v>
      </c>
      <c r="AC274" s="795" t="s">
        <v>55</v>
      </c>
      <c r="AD274" s="621" t="s">
        <v>433</v>
      </c>
      <c r="AE274" s="654"/>
      <c r="AF274" s="654"/>
      <c r="AG274" s="654"/>
      <c r="AH274" s="650"/>
    </row>
    <row r="275" ht="15.75" customHeight="1">
      <c r="A275" s="621"/>
      <c r="B275" s="621"/>
      <c r="C275" s="621"/>
      <c r="D275" s="623" t="s">
        <v>19818</v>
      </c>
      <c r="E275" s="621"/>
      <c r="F275" s="623" t="s">
        <v>19830</v>
      </c>
      <c r="G275" s="643" t="s">
        <v>19831</v>
      </c>
      <c r="H275" s="664"/>
      <c r="I275" s="664"/>
      <c r="J275" s="793"/>
      <c r="K275" s="793"/>
      <c r="L275" s="621"/>
      <c r="M275" s="621"/>
      <c r="N275" s="621"/>
      <c r="O275" s="621"/>
      <c r="P275" s="621"/>
      <c r="Q275" s="621"/>
      <c r="R275" s="621"/>
      <c r="S275" s="621"/>
      <c r="T275" s="621"/>
      <c r="U275" s="621"/>
      <c r="V275" s="621"/>
      <c r="W275" s="621"/>
      <c r="X275" s="621"/>
      <c r="Y275" s="621"/>
      <c r="Z275" s="621"/>
      <c r="AA275" s="621"/>
      <c r="AB275" s="795">
        <v>1.0</v>
      </c>
      <c r="AC275" s="795" t="s">
        <v>55</v>
      </c>
      <c r="AD275" s="841" t="s">
        <v>5263</v>
      </c>
      <c r="AE275" s="654"/>
      <c r="AF275" s="654"/>
      <c r="AG275" s="654"/>
      <c r="AH275" s="650"/>
    </row>
    <row r="276" ht="15.75" customHeight="1">
      <c r="A276" s="621"/>
      <c r="B276" s="621"/>
      <c r="C276" s="623" t="s">
        <v>19832</v>
      </c>
      <c r="D276" s="621"/>
      <c r="E276" s="621"/>
      <c r="F276" s="623" t="s">
        <v>19833</v>
      </c>
      <c r="G276" s="643" t="s">
        <v>19834</v>
      </c>
      <c r="H276" s="664"/>
      <c r="I276" s="664"/>
      <c r="J276" s="793"/>
      <c r="K276" s="793"/>
      <c r="L276" s="621"/>
      <c r="M276" s="621"/>
      <c r="N276" s="621"/>
      <c r="O276" s="621"/>
      <c r="P276" s="621"/>
      <c r="Q276" s="621"/>
      <c r="R276" s="621"/>
      <c r="S276" s="621"/>
      <c r="T276" s="621"/>
      <c r="U276" s="621"/>
      <c r="V276" s="621"/>
      <c r="W276" s="621"/>
      <c r="X276" s="621"/>
      <c r="Y276" s="621"/>
      <c r="Z276" s="621"/>
      <c r="AA276" s="621"/>
      <c r="AB276" s="795">
        <v>1.0</v>
      </c>
      <c r="AC276" s="795" t="s">
        <v>55</v>
      </c>
      <c r="AD276" s="841" t="s">
        <v>5263</v>
      </c>
      <c r="AE276" s="654"/>
      <c r="AF276" s="1121" t="s">
        <v>19835</v>
      </c>
      <c r="AG276" s="654"/>
      <c r="AH276" s="650"/>
    </row>
    <row r="277" ht="15.75" customHeight="1">
      <c r="A277" s="621"/>
      <c r="B277" s="623" t="s">
        <v>4517</v>
      </c>
      <c r="C277" s="621"/>
      <c r="D277" s="621"/>
      <c r="E277" s="621"/>
      <c r="F277" s="621"/>
      <c r="G277" s="621"/>
      <c r="H277" s="816" t="s">
        <v>94</v>
      </c>
      <c r="I277" s="816" t="s">
        <v>94</v>
      </c>
      <c r="J277" s="795"/>
      <c r="K277" s="795"/>
      <c r="L277" s="621"/>
      <c r="M277" s="621"/>
      <c r="N277" s="621"/>
      <c r="O277" s="621"/>
      <c r="P277" s="621"/>
      <c r="Q277" s="621"/>
      <c r="R277" s="621"/>
      <c r="S277" s="621"/>
      <c r="T277" s="621"/>
      <c r="U277" s="621"/>
      <c r="V277" s="621"/>
      <c r="W277" s="621"/>
      <c r="X277" s="621"/>
      <c r="Y277" s="621"/>
      <c r="Z277" s="621"/>
      <c r="AA277" s="621"/>
      <c r="AB277" s="795" t="s">
        <v>94</v>
      </c>
      <c r="AC277" s="795" t="s">
        <v>55</v>
      </c>
      <c r="AD277" s="621" t="s">
        <v>433</v>
      </c>
      <c r="AE277" s="654"/>
      <c r="AF277" s="654"/>
      <c r="AG277" s="654"/>
      <c r="AH277" s="650"/>
    </row>
    <row r="278" ht="15.75" customHeight="1">
      <c r="A278" s="621"/>
      <c r="B278" s="621"/>
      <c r="C278" s="623" t="s">
        <v>19836</v>
      </c>
      <c r="D278" s="621"/>
      <c r="E278" s="621"/>
      <c r="F278" s="623" t="s">
        <v>19837</v>
      </c>
      <c r="G278" s="623" t="s">
        <v>19838</v>
      </c>
      <c r="H278" s="664"/>
      <c r="I278" s="664"/>
      <c r="J278" s="793"/>
      <c r="K278" s="793"/>
      <c r="L278" s="621"/>
      <c r="M278" s="621"/>
      <c r="N278" s="621"/>
      <c r="O278" s="621"/>
      <c r="P278" s="621"/>
      <c r="Q278" s="621"/>
      <c r="R278" s="621"/>
      <c r="S278" s="621"/>
      <c r="T278" s="621"/>
      <c r="U278" s="621"/>
      <c r="V278" s="621"/>
      <c r="W278" s="621"/>
      <c r="X278" s="621"/>
      <c r="Y278" s="621"/>
      <c r="Z278" s="621"/>
      <c r="AA278" s="621"/>
      <c r="AB278" s="795">
        <v>1.0</v>
      </c>
      <c r="AC278" s="795" t="s">
        <v>55</v>
      </c>
      <c r="AD278" s="621" t="s">
        <v>433</v>
      </c>
      <c r="AE278" s="654"/>
      <c r="AF278" s="654"/>
      <c r="AG278" s="654"/>
      <c r="AH278" s="650"/>
    </row>
    <row r="279" ht="15.75" customHeight="1">
      <c r="A279" s="621"/>
      <c r="B279" s="621"/>
      <c r="C279" s="623" t="s">
        <v>19839</v>
      </c>
      <c r="D279" s="621"/>
      <c r="E279" s="621"/>
      <c r="F279" s="623" t="s">
        <v>19840</v>
      </c>
      <c r="G279" s="623" t="s">
        <v>19841</v>
      </c>
      <c r="H279" s="664"/>
      <c r="I279" s="664"/>
      <c r="J279" s="793"/>
      <c r="K279" s="793"/>
      <c r="L279" s="621"/>
      <c r="M279" s="621"/>
      <c r="N279" s="621"/>
      <c r="O279" s="621"/>
      <c r="P279" s="621"/>
      <c r="Q279" s="621"/>
      <c r="R279" s="621"/>
      <c r="S279" s="621"/>
      <c r="T279" s="621"/>
      <c r="U279" s="621"/>
      <c r="V279" s="621"/>
      <c r="W279" s="621"/>
      <c r="X279" s="621"/>
      <c r="Y279" s="621"/>
      <c r="Z279" s="621"/>
      <c r="AA279" s="621"/>
      <c r="AB279" s="795">
        <v>1.0</v>
      </c>
      <c r="AC279" s="795" t="s">
        <v>55</v>
      </c>
      <c r="AD279" s="621" t="s">
        <v>2665</v>
      </c>
      <c r="AE279" s="654"/>
      <c r="AF279" s="643" t="s">
        <v>19842</v>
      </c>
      <c r="AG279" s="654"/>
      <c r="AH279" s="650"/>
    </row>
    <row r="280" ht="15.75" customHeight="1">
      <c r="A280" s="621"/>
      <c r="B280" s="621"/>
      <c r="C280" s="623" t="s">
        <v>19843</v>
      </c>
      <c r="D280" s="621"/>
      <c r="E280" s="623" t="s">
        <v>19844</v>
      </c>
      <c r="F280" s="623" t="s">
        <v>19845</v>
      </c>
      <c r="G280" s="623" t="s">
        <v>19846</v>
      </c>
      <c r="H280" s="664"/>
      <c r="I280" s="664"/>
      <c r="J280" s="793"/>
      <c r="K280" s="793"/>
      <c r="L280" s="621"/>
      <c r="M280" s="621"/>
      <c r="N280" s="621"/>
      <c r="O280" s="621"/>
      <c r="P280" s="621"/>
      <c r="Q280" s="621"/>
      <c r="R280" s="621"/>
      <c r="S280" s="621"/>
      <c r="T280" s="621"/>
      <c r="U280" s="621"/>
      <c r="V280" s="621"/>
      <c r="W280" s="621"/>
      <c r="X280" s="621"/>
      <c r="Y280" s="621"/>
      <c r="Z280" s="621"/>
      <c r="AA280" s="621"/>
      <c r="AB280" s="795">
        <v>1.0</v>
      </c>
      <c r="AC280" s="795" t="s">
        <v>55</v>
      </c>
      <c r="AD280" s="621" t="s">
        <v>3852</v>
      </c>
      <c r="AE280" s="710"/>
      <c r="AF280" s="654"/>
      <c r="AG280" s="654"/>
      <c r="AH280" s="650"/>
    </row>
    <row r="281" ht="15.75" customHeight="1">
      <c r="A281" s="621"/>
      <c r="B281" s="621"/>
      <c r="C281" s="623" t="s">
        <v>1951</v>
      </c>
      <c r="D281" s="621"/>
      <c r="E281" s="621"/>
      <c r="F281" s="621"/>
      <c r="G281" s="621"/>
      <c r="H281" s="816" t="s">
        <v>94</v>
      </c>
      <c r="I281" s="816" t="s">
        <v>94</v>
      </c>
      <c r="J281" s="795"/>
      <c r="K281" s="795"/>
      <c r="L281" s="621"/>
      <c r="M281" s="621"/>
      <c r="N281" s="621"/>
      <c r="O281" s="621"/>
      <c r="P281" s="621"/>
      <c r="Q281" s="621"/>
      <c r="R281" s="621"/>
      <c r="S281" s="621"/>
      <c r="T281" s="621"/>
      <c r="U281" s="621"/>
      <c r="V281" s="621"/>
      <c r="W281" s="621"/>
      <c r="X281" s="621"/>
      <c r="Y281" s="621"/>
      <c r="Z281" s="621"/>
      <c r="AA281" s="621"/>
      <c r="AB281" s="795" t="s">
        <v>94</v>
      </c>
      <c r="AC281" s="795" t="s">
        <v>55</v>
      </c>
      <c r="AD281" s="621" t="s">
        <v>433</v>
      </c>
      <c r="AE281" s="654"/>
      <c r="AF281" s="654"/>
      <c r="AG281" s="654"/>
      <c r="AH281" s="650"/>
    </row>
    <row r="282" ht="15.75" customHeight="1">
      <c r="A282" s="621"/>
      <c r="B282" s="621"/>
      <c r="C282" s="621"/>
      <c r="D282" s="623" t="s">
        <v>3860</v>
      </c>
      <c r="E282" s="621"/>
      <c r="F282" s="623" t="s">
        <v>19847</v>
      </c>
      <c r="G282" s="623" t="s">
        <v>14165</v>
      </c>
      <c r="H282" s="664"/>
      <c r="I282" s="664"/>
      <c r="J282" s="793"/>
      <c r="K282" s="793"/>
      <c r="L282" s="621"/>
      <c r="M282" s="621"/>
      <c r="N282" s="621"/>
      <c r="O282" s="621"/>
      <c r="P282" s="621"/>
      <c r="Q282" s="621"/>
      <c r="R282" s="621"/>
      <c r="S282" s="621"/>
      <c r="T282" s="621"/>
      <c r="U282" s="621"/>
      <c r="V282" s="621"/>
      <c r="W282" s="621"/>
      <c r="X282" s="621"/>
      <c r="Y282" s="621"/>
      <c r="Z282" s="621"/>
      <c r="AA282" s="621"/>
      <c r="AB282" s="795">
        <v>1.0</v>
      </c>
      <c r="AC282" s="795" t="s">
        <v>55</v>
      </c>
      <c r="AD282" s="621" t="s">
        <v>433</v>
      </c>
      <c r="AE282" s="654"/>
      <c r="AF282" s="654"/>
      <c r="AG282" s="654"/>
      <c r="AH282" s="650"/>
    </row>
    <row r="283" ht="15.75" customHeight="1">
      <c r="A283" s="621"/>
      <c r="B283" s="621"/>
      <c r="C283" s="621"/>
      <c r="D283" s="623" t="s">
        <v>1998</v>
      </c>
      <c r="E283" s="621"/>
      <c r="F283" s="623" t="s">
        <v>19848</v>
      </c>
      <c r="G283" s="623" t="s">
        <v>19849</v>
      </c>
      <c r="H283" s="664"/>
      <c r="I283" s="664"/>
      <c r="J283" s="793"/>
      <c r="K283" s="793"/>
      <c r="L283" s="621"/>
      <c r="M283" s="621"/>
      <c r="N283" s="621"/>
      <c r="O283" s="621"/>
      <c r="P283" s="621"/>
      <c r="Q283" s="621"/>
      <c r="R283" s="621"/>
      <c r="S283" s="621"/>
      <c r="T283" s="621"/>
      <c r="U283" s="621"/>
      <c r="V283" s="621"/>
      <c r="W283" s="621"/>
      <c r="X283" s="621"/>
      <c r="Y283" s="621"/>
      <c r="Z283" s="621"/>
      <c r="AA283" s="621"/>
      <c r="AB283" s="795">
        <v>1.0</v>
      </c>
      <c r="AC283" s="795" t="s">
        <v>55</v>
      </c>
      <c r="AD283" s="621" t="s">
        <v>433</v>
      </c>
      <c r="AE283" s="654"/>
      <c r="AF283" s="654"/>
      <c r="AG283" s="654"/>
      <c r="AH283" s="650"/>
    </row>
    <row r="284" ht="15.75" customHeight="1">
      <c r="A284" s="621"/>
      <c r="B284" s="621"/>
      <c r="C284" s="621"/>
      <c r="D284" s="623" t="s">
        <v>19850</v>
      </c>
      <c r="E284" s="621"/>
      <c r="F284" s="623" t="s">
        <v>19851</v>
      </c>
      <c r="G284" s="623" t="s">
        <v>19850</v>
      </c>
      <c r="H284" s="664"/>
      <c r="I284" s="664"/>
      <c r="J284" s="793"/>
      <c r="K284" s="793"/>
      <c r="L284" s="621"/>
      <c r="M284" s="621"/>
      <c r="N284" s="621"/>
      <c r="O284" s="621"/>
      <c r="P284" s="621"/>
      <c r="Q284" s="621"/>
      <c r="R284" s="621"/>
      <c r="S284" s="621"/>
      <c r="T284" s="621"/>
      <c r="U284" s="621"/>
      <c r="V284" s="621"/>
      <c r="W284" s="621"/>
      <c r="X284" s="621"/>
      <c r="Y284" s="621"/>
      <c r="Z284" s="621"/>
      <c r="AA284" s="621"/>
      <c r="AB284" s="795">
        <v>1.0</v>
      </c>
      <c r="AC284" s="795" t="s">
        <v>55</v>
      </c>
      <c r="AD284" s="621" t="s">
        <v>433</v>
      </c>
      <c r="AE284" s="654"/>
      <c r="AF284" s="654"/>
      <c r="AG284" s="654"/>
      <c r="AH284" s="650"/>
    </row>
    <row r="285" ht="15.75" customHeight="1">
      <c r="A285" s="3239" t="s">
        <v>19357</v>
      </c>
      <c r="B285" s="3240"/>
      <c r="C285" s="3240"/>
      <c r="D285" s="3240"/>
      <c r="E285" s="3240"/>
      <c r="F285" s="3240"/>
      <c r="G285" s="3240"/>
      <c r="H285" s="816" t="s">
        <v>94</v>
      </c>
      <c r="I285" s="816" t="s">
        <v>94</v>
      </c>
      <c r="J285" s="795"/>
      <c r="K285" s="795"/>
      <c r="L285" s="621"/>
      <c r="M285" s="621"/>
      <c r="N285" s="621"/>
      <c r="O285" s="621"/>
      <c r="P285" s="621"/>
      <c r="Q285" s="621"/>
      <c r="R285" s="621"/>
      <c r="S285" s="621"/>
      <c r="T285" s="621"/>
      <c r="U285" s="621"/>
      <c r="V285" s="621"/>
      <c r="W285" s="621"/>
      <c r="X285" s="621"/>
      <c r="Y285" s="621"/>
      <c r="Z285" s="621"/>
      <c r="AA285" s="621"/>
      <c r="AB285" s="795" t="s">
        <v>94</v>
      </c>
      <c r="AC285" s="795" t="s">
        <v>55</v>
      </c>
      <c r="AD285" s="621" t="s">
        <v>433</v>
      </c>
      <c r="AE285" s="654"/>
      <c r="AF285" s="654"/>
      <c r="AG285" s="654"/>
      <c r="AH285" s="650"/>
    </row>
    <row r="286" ht="15.75" customHeight="1">
      <c r="A286" s="623" t="s">
        <v>4062</v>
      </c>
      <c r="B286" s="621"/>
      <c r="C286" s="621"/>
      <c r="D286" s="621"/>
      <c r="E286" s="621"/>
      <c r="F286" s="621"/>
      <c r="G286" s="621"/>
      <c r="H286" s="816" t="s">
        <v>94</v>
      </c>
      <c r="I286" s="816" t="s">
        <v>94</v>
      </c>
      <c r="J286" s="795"/>
      <c r="K286" s="795"/>
      <c r="L286" s="621"/>
      <c r="M286" s="621"/>
      <c r="N286" s="621"/>
      <c r="O286" s="621"/>
      <c r="P286" s="621"/>
      <c r="Q286" s="621"/>
      <c r="R286" s="621"/>
      <c r="S286" s="621"/>
      <c r="T286" s="621"/>
      <c r="U286" s="621"/>
      <c r="V286" s="621"/>
      <c r="W286" s="621"/>
      <c r="X286" s="621"/>
      <c r="Y286" s="621"/>
      <c r="Z286" s="621"/>
      <c r="AA286" s="621"/>
      <c r="AB286" s="795" t="s">
        <v>94</v>
      </c>
      <c r="AC286" s="795" t="s">
        <v>55</v>
      </c>
      <c r="AD286" s="621" t="s">
        <v>429</v>
      </c>
      <c r="AE286" s="654"/>
      <c r="AF286" s="654"/>
      <c r="AG286" s="654"/>
      <c r="AH286" s="650"/>
    </row>
    <row r="287" ht="15.75" hidden="1" customHeight="1">
      <c r="A287" s="621"/>
      <c r="B287" s="623" t="s">
        <v>3472</v>
      </c>
      <c r="C287" s="621"/>
      <c r="D287" s="621"/>
      <c r="E287" s="621"/>
      <c r="F287" s="621"/>
      <c r="G287" s="621"/>
      <c r="H287" s="816" t="s">
        <v>94</v>
      </c>
      <c r="I287" s="816" t="s">
        <v>94</v>
      </c>
      <c r="J287" s="795"/>
      <c r="K287" s="795"/>
      <c r="L287" s="621"/>
      <c r="M287" s="621"/>
      <c r="N287" s="621"/>
      <c r="O287" s="621"/>
      <c r="P287" s="621"/>
      <c r="Q287" s="621"/>
      <c r="R287" s="621"/>
      <c r="S287" s="621"/>
      <c r="T287" s="621"/>
      <c r="U287" s="621"/>
      <c r="V287" s="621"/>
      <c r="W287" s="621"/>
      <c r="X287" s="621"/>
      <c r="Y287" s="621"/>
      <c r="Z287" s="621"/>
      <c r="AA287" s="621"/>
      <c r="AB287" s="795" t="s">
        <v>94</v>
      </c>
      <c r="AC287" s="795" t="s">
        <v>55</v>
      </c>
      <c r="AD287" s="621" t="s">
        <v>433</v>
      </c>
      <c r="AE287" s="654"/>
      <c r="AF287" s="654"/>
      <c r="AG287" s="654"/>
      <c r="AH287" s="650"/>
    </row>
    <row r="288" ht="15.75" hidden="1" customHeight="1">
      <c r="A288" s="620"/>
      <c r="B288" s="620"/>
      <c r="C288" s="1431" t="s">
        <v>7968</v>
      </c>
      <c r="D288" s="620"/>
      <c r="E288" s="620"/>
      <c r="F288" s="1387" t="s">
        <v>19852</v>
      </c>
      <c r="G288" s="3263" t="s">
        <v>19853</v>
      </c>
      <c r="H288" s="620"/>
      <c r="I288" s="620"/>
      <c r="J288" s="620"/>
      <c r="K288" s="620"/>
      <c r="L288" s="620"/>
      <c r="M288" s="620"/>
      <c r="N288" s="620"/>
      <c r="O288" s="620"/>
      <c r="P288" s="620"/>
      <c r="Q288" s="620"/>
      <c r="R288" s="620"/>
      <c r="S288" s="620"/>
      <c r="T288" s="620"/>
      <c r="U288" s="620"/>
      <c r="V288" s="620"/>
      <c r="W288" s="620"/>
      <c r="X288" s="620"/>
      <c r="Y288" s="620"/>
      <c r="Z288" s="620"/>
      <c r="AA288" s="620"/>
      <c r="AB288" s="3244">
        <v>3.0</v>
      </c>
      <c r="AC288" s="3244" t="s">
        <v>55</v>
      </c>
      <c r="AD288" s="3245" t="s">
        <v>429</v>
      </c>
      <c r="AE288" s="112"/>
      <c r="AF288" s="112"/>
      <c r="AG288" s="112"/>
      <c r="AH288" s="892"/>
    </row>
    <row r="289" ht="15.75" hidden="1" customHeight="1">
      <c r="A289" s="620"/>
      <c r="B289" s="620"/>
      <c r="C289" s="1431" t="s">
        <v>19854</v>
      </c>
      <c r="D289" s="620"/>
      <c r="E289" s="620"/>
      <c r="F289" s="1431" t="s">
        <v>19855</v>
      </c>
      <c r="G289" s="1431" t="s">
        <v>19853</v>
      </c>
      <c r="H289" s="620"/>
      <c r="I289" s="620"/>
      <c r="J289" s="620"/>
      <c r="K289" s="620"/>
      <c r="L289" s="620"/>
      <c r="M289" s="620"/>
      <c r="N289" s="620"/>
      <c r="O289" s="620"/>
      <c r="P289" s="620"/>
      <c r="Q289" s="620"/>
      <c r="R289" s="620"/>
      <c r="S289" s="620"/>
      <c r="T289" s="620"/>
      <c r="U289" s="620"/>
      <c r="V289" s="620"/>
      <c r="W289" s="620"/>
      <c r="X289" s="620"/>
      <c r="Y289" s="620"/>
      <c r="Z289" s="620"/>
      <c r="AA289" s="620"/>
      <c r="AB289" s="3244">
        <v>3.0</v>
      </c>
      <c r="AC289" s="3244" t="s">
        <v>55</v>
      </c>
      <c r="AD289" s="3245" t="s">
        <v>429</v>
      </c>
      <c r="AE289" s="112"/>
      <c r="AF289" s="112"/>
      <c r="AG289" s="112"/>
      <c r="AH289" s="892"/>
    </row>
    <row r="290" ht="15.75" hidden="1" customHeight="1">
      <c r="A290" s="620"/>
      <c r="B290" s="620"/>
      <c r="C290" s="1431" t="s">
        <v>19369</v>
      </c>
      <c r="D290" s="620"/>
      <c r="E290" s="620"/>
      <c r="F290" s="1431" t="s">
        <v>19856</v>
      </c>
      <c r="G290" s="1431" t="s">
        <v>19853</v>
      </c>
      <c r="H290" s="620"/>
      <c r="I290" s="620"/>
      <c r="J290" s="620"/>
      <c r="K290" s="620"/>
      <c r="L290" s="620"/>
      <c r="M290" s="620"/>
      <c r="N290" s="620"/>
      <c r="O290" s="620"/>
      <c r="P290" s="620"/>
      <c r="Q290" s="620"/>
      <c r="R290" s="620"/>
      <c r="S290" s="620"/>
      <c r="T290" s="620"/>
      <c r="U290" s="620"/>
      <c r="V290" s="620"/>
      <c r="W290" s="620"/>
      <c r="X290" s="620"/>
      <c r="Y290" s="620"/>
      <c r="Z290" s="620"/>
      <c r="AA290" s="620"/>
      <c r="AB290" s="3244">
        <v>3.0</v>
      </c>
      <c r="AC290" s="3244" t="s">
        <v>55</v>
      </c>
      <c r="AD290" s="3245" t="s">
        <v>429</v>
      </c>
      <c r="AE290" s="112"/>
      <c r="AF290" s="112"/>
      <c r="AG290" s="112"/>
      <c r="AH290" s="892"/>
    </row>
    <row r="291" ht="15.75" hidden="1" customHeight="1">
      <c r="A291" s="621"/>
      <c r="B291" s="623" t="s">
        <v>1796</v>
      </c>
      <c r="C291" s="621"/>
      <c r="D291" s="621"/>
      <c r="E291" s="621"/>
      <c r="F291" s="621"/>
      <c r="G291" s="621"/>
      <c r="H291" s="816" t="s">
        <v>94</v>
      </c>
      <c r="I291" s="816" t="s">
        <v>94</v>
      </c>
      <c r="J291" s="795"/>
      <c r="K291" s="795"/>
      <c r="L291" s="621"/>
      <c r="M291" s="621"/>
      <c r="N291" s="621"/>
      <c r="O291" s="621"/>
      <c r="P291" s="621"/>
      <c r="Q291" s="621"/>
      <c r="R291" s="621"/>
      <c r="S291" s="621"/>
      <c r="T291" s="621"/>
      <c r="U291" s="621"/>
      <c r="V291" s="621"/>
      <c r="W291" s="621"/>
      <c r="X291" s="621"/>
      <c r="Y291" s="621"/>
      <c r="Z291" s="621"/>
      <c r="AA291" s="621"/>
      <c r="AB291" s="795" t="s">
        <v>94</v>
      </c>
      <c r="AC291" s="795" t="s">
        <v>55</v>
      </c>
      <c r="AD291" s="621" t="s">
        <v>433</v>
      </c>
      <c r="AE291" s="654"/>
      <c r="AF291" s="654"/>
      <c r="AG291" s="654"/>
      <c r="AH291" s="650"/>
    </row>
    <row r="292" ht="15.75" hidden="1" customHeight="1">
      <c r="A292" s="621"/>
      <c r="B292" s="621"/>
      <c r="C292" s="623" t="s">
        <v>9850</v>
      </c>
      <c r="D292" s="621"/>
      <c r="E292" s="621"/>
      <c r="F292" s="621"/>
      <c r="G292" s="621"/>
      <c r="H292" s="816" t="s">
        <v>94</v>
      </c>
      <c r="I292" s="816" t="s">
        <v>94</v>
      </c>
      <c r="J292" s="795"/>
      <c r="K292" s="795"/>
      <c r="L292" s="621"/>
      <c r="M292" s="621"/>
      <c r="N292" s="621"/>
      <c r="O292" s="621"/>
      <c r="P292" s="621"/>
      <c r="Q292" s="621"/>
      <c r="R292" s="621"/>
      <c r="S292" s="621"/>
      <c r="T292" s="621"/>
      <c r="U292" s="621"/>
      <c r="V292" s="621"/>
      <c r="W292" s="621"/>
      <c r="X292" s="621"/>
      <c r="Y292" s="621"/>
      <c r="Z292" s="621"/>
      <c r="AA292" s="621"/>
      <c r="AB292" s="795" t="s">
        <v>94</v>
      </c>
      <c r="AC292" s="795" t="s">
        <v>55</v>
      </c>
      <c r="AD292" s="621" t="s">
        <v>433</v>
      </c>
      <c r="AE292" s="654"/>
      <c r="AF292" s="654"/>
      <c r="AG292" s="654"/>
      <c r="AH292" s="650"/>
    </row>
    <row r="293" ht="15.75" hidden="1" customHeight="1">
      <c r="A293" s="620"/>
      <c r="B293" s="620"/>
      <c r="C293" s="620"/>
      <c r="D293" s="1431" t="s">
        <v>19498</v>
      </c>
      <c r="E293" s="620"/>
      <c r="F293" s="1431" t="s">
        <v>19857</v>
      </c>
      <c r="G293" s="1431" t="s">
        <v>19858</v>
      </c>
      <c r="H293" s="620"/>
      <c r="I293" s="620"/>
      <c r="J293" s="2529" t="s">
        <v>2667</v>
      </c>
      <c r="K293" s="620"/>
      <c r="L293" s="620"/>
      <c r="M293" s="620"/>
      <c r="N293" s="620"/>
      <c r="O293" s="620"/>
      <c r="P293" s="620"/>
      <c r="Q293" s="620"/>
      <c r="R293" s="620"/>
      <c r="S293" s="620"/>
      <c r="T293" s="620"/>
      <c r="U293" s="620"/>
      <c r="V293" s="620"/>
      <c r="W293" s="620"/>
      <c r="X293" s="620"/>
      <c r="Y293" s="620"/>
      <c r="Z293" s="620"/>
      <c r="AA293" s="620"/>
      <c r="AB293" s="3244">
        <v>3.0</v>
      </c>
      <c r="AC293" s="3244" t="s">
        <v>55</v>
      </c>
      <c r="AD293" s="3245" t="s">
        <v>429</v>
      </c>
      <c r="AE293" s="112"/>
      <c r="AF293" s="112"/>
      <c r="AG293" s="112"/>
      <c r="AH293" s="892"/>
    </row>
    <row r="294" ht="15.75" hidden="1" customHeight="1">
      <c r="A294" s="620"/>
      <c r="B294" s="620"/>
      <c r="C294" s="620"/>
      <c r="D294" s="1431" t="s">
        <v>19502</v>
      </c>
      <c r="E294" s="620"/>
      <c r="F294" s="1431" t="s">
        <v>19859</v>
      </c>
      <c r="G294" s="1431" t="s">
        <v>19860</v>
      </c>
      <c r="H294" s="620"/>
      <c r="I294" s="620"/>
      <c r="J294" s="620"/>
      <c r="K294" s="620"/>
      <c r="L294" s="620"/>
      <c r="M294" s="620"/>
      <c r="N294" s="620"/>
      <c r="O294" s="620"/>
      <c r="P294" s="620"/>
      <c r="Q294" s="620"/>
      <c r="R294" s="620"/>
      <c r="S294" s="620"/>
      <c r="T294" s="620"/>
      <c r="U294" s="620"/>
      <c r="V294" s="620"/>
      <c r="W294" s="620"/>
      <c r="X294" s="620"/>
      <c r="Y294" s="620"/>
      <c r="Z294" s="620"/>
      <c r="AA294" s="620"/>
      <c r="AB294" s="3244">
        <v>3.0</v>
      </c>
      <c r="AC294" s="3244" t="s">
        <v>55</v>
      </c>
      <c r="AD294" s="3245" t="s">
        <v>429</v>
      </c>
      <c r="AE294" s="112"/>
      <c r="AF294" s="112"/>
      <c r="AG294" s="112"/>
      <c r="AH294" s="892"/>
    </row>
    <row r="295" ht="15.75" hidden="1" customHeight="1">
      <c r="A295" s="621"/>
      <c r="B295" s="623" t="s">
        <v>3</v>
      </c>
      <c r="C295" s="621"/>
      <c r="D295" s="621"/>
      <c r="E295" s="621"/>
      <c r="F295" s="621"/>
      <c r="G295" s="621"/>
      <c r="H295" s="816" t="s">
        <v>94</v>
      </c>
      <c r="I295" s="816" t="s">
        <v>94</v>
      </c>
      <c r="J295" s="795"/>
      <c r="K295" s="795"/>
      <c r="L295" s="621"/>
      <c r="M295" s="621"/>
      <c r="N295" s="621"/>
      <c r="O295" s="621"/>
      <c r="P295" s="621"/>
      <c r="Q295" s="621"/>
      <c r="R295" s="621"/>
      <c r="S295" s="621"/>
      <c r="T295" s="621"/>
      <c r="U295" s="621"/>
      <c r="V295" s="621"/>
      <c r="W295" s="621"/>
      <c r="X295" s="621"/>
      <c r="Y295" s="621"/>
      <c r="Z295" s="621"/>
      <c r="AA295" s="621"/>
      <c r="AB295" s="795" t="s">
        <v>94</v>
      </c>
      <c r="AC295" s="795" t="s">
        <v>55</v>
      </c>
      <c r="AD295" s="621" t="s">
        <v>433</v>
      </c>
      <c r="AE295" s="654"/>
      <c r="AF295" s="654"/>
      <c r="AG295" s="654"/>
      <c r="AH295" s="650"/>
    </row>
    <row r="296" ht="15.75" hidden="1" customHeight="1">
      <c r="A296" s="621"/>
      <c r="B296" s="621"/>
      <c r="C296" s="623" t="s">
        <v>14505</v>
      </c>
      <c r="D296" s="621"/>
      <c r="E296" s="621"/>
      <c r="F296" s="621"/>
      <c r="G296" s="621"/>
      <c r="H296" s="816" t="s">
        <v>94</v>
      </c>
      <c r="I296" s="816" t="s">
        <v>94</v>
      </c>
      <c r="J296" s="795"/>
      <c r="K296" s="795"/>
      <c r="L296" s="621"/>
      <c r="M296" s="621"/>
      <c r="N296" s="621"/>
      <c r="O296" s="621"/>
      <c r="P296" s="621"/>
      <c r="Q296" s="621"/>
      <c r="R296" s="621"/>
      <c r="S296" s="621"/>
      <c r="T296" s="621"/>
      <c r="U296" s="621"/>
      <c r="V296" s="621"/>
      <c r="W296" s="621"/>
      <c r="X296" s="621"/>
      <c r="Y296" s="621"/>
      <c r="Z296" s="621"/>
      <c r="AA296" s="621"/>
      <c r="AB296" s="795" t="s">
        <v>94</v>
      </c>
      <c r="AC296" s="795" t="s">
        <v>55</v>
      </c>
      <c r="AD296" s="621" t="s">
        <v>433</v>
      </c>
      <c r="AE296" s="654"/>
      <c r="AF296" s="654"/>
      <c r="AG296" s="654"/>
      <c r="AH296" s="650"/>
    </row>
    <row r="297" ht="15.75" hidden="1" customHeight="1">
      <c r="A297" s="620"/>
      <c r="B297" s="620"/>
      <c r="C297" s="620"/>
      <c r="D297" s="1431" t="s">
        <v>14506</v>
      </c>
      <c r="E297" s="620"/>
      <c r="F297" s="1431" t="s">
        <v>19861</v>
      </c>
      <c r="G297" s="1431" t="s">
        <v>19862</v>
      </c>
      <c r="H297" s="620"/>
      <c r="I297" s="620"/>
      <c r="J297" s="620"/>
      <c r="K297" s="620"/>
      <c r="L297" s="620"/>
      <c r="M297" s="620"/>
      <c r="N297" s="620"/>
      <c r="O297" s="620"/>
      <c r="P297" s="620"/>
      <c r="Q297" s="620"/>
      <c r="R297" s="620"/>
      <c r="S297" s="620"/>
      <c r="T297" s="620"/>
      <c r="U297" s="620"/>
      <c r="V297" s="620"/>
      <c r="W297" s="620"/>
      <c r="X297" s="620"/>
      <c r="Y297" s="620"/>
      <c r="Z297" s="620"/>
      <c r="AA297" s="620"/>
      <c r="AB297" s="3244">
        <v>2.0</v>
      </c>
      <c r="AC297" s="3244" t="s">
        <v>55</v>
      </c>
      <c r="AD297" s="3245" t="s">
        <v>2262</v>
      </c>
      <c r="AE297" s="112"/>
      <c r="AF297" s="112"/>
      <c r="AG297" s="112"/>
      <c r="AH297" s="892"/>
    </row>
    <row r="298" ht="15.75" customHeight="1">
      <c r="A298" s="621"/>
      <c r="B298" s="623" t="s">
        <v>14510</v>
      </c>
      <c r="C298" s="621"/>
      <c r="D298" s="621"/>
      <c r="E298" s="621"/>
      <c r="F298" s="621"/>
      <c r="G298" s="621"/>
      <c r="H298" s="816" t="s">
        <v>94</v>
      </c>
      <c r="I298" s="816" t="s">
        <v>94</v>
      </c>
      <c r="J298" s="795"/>
      <c r="K298" s="795"/>
      <c r="L298" s="621"/>
      <c r="M298" s="621"/>
      <c r="N298" s="621"/>
      <c r="O298" s="621"/>
      <c r="P298" s="621"/>
      <c r="Q298" s="621"/>
      <c r="R298" s="621"/>
      <c r="S298" s="621"/>
      <c r="T298" s="621"/>
      <c r="U298" s="621"/>
      <c r="V298" s="621"/>
      <c r="W298" s="621"/>
      <c r="X298" s="621"/>
      <c r="Y298" s="621"/>
      <c r="Z298" s="621"/>
      <c r="AA298" s="621"/>
      <c r="AB298" s="795" t="s">
        <v>94</v>
      </c>
      <c r="AC298" s="795" t="s">
        <v>55</v>
      </c>
      <c r="AD298" s="621" t="s">
        <v>433</v>
      </c>
      <c r="AE298" s="654"/>
      <c r="AF298" s="654"/>
      <c r="AG298" s="654"/>
      <c r="AH298" s="650"/>
    </row>
    <row r="299" ht="15.75" customHeight="1">
      <c r="A299" s="621"/>
      <c r="B299" s="621"/>
      <c r="C299" s="623" t="s">
        <v>1796</v>
      </c>
      <c r="D299" s="621"/>
      <c r="E299" s="621"/>
      <c r="F299" s="623" t="s">
        <v>14511</v>
      </c>
      <c r="G299" s="623" t="s">
        <v>19863</v>
      </c>
      <c r="H299" s="664"/>
      <c r="I299" s="664"/>
      <c r="J299" s="793"/>
      <c r="K299" s="793"/>
      <c r="L299" s="621"/>
      <c r="M299" s="621"/>
      <c r="N299" s="621"/>
      <c r="O299" s="621"/>
      <c r="P299" s="621"/>
      <c r="Q299" s="621"/>
      <c r="R299" s="621"/>
      <c r="S299" s="621"/>
      <c r="T299" s="621"/>
      <c r="U299" s="621"/>
      <c r="V299" s="621"/>
      <c r="W299" s="621"/>
      <c r="X299" s="621"/>
      <c r="Y299" s="621"/>
      <c r="Z299" s="621"/>
      <c r="AA299" s="621"/>
      <c r="AB299" s="795">
        <v>1.0</v>
      </c>
      <c r="AC299" s="795" t="s">
        <v>55</v>
      </c>
      <c r="AD299" s="621" t="s">
        <v>429</v>
      </c>
      <c r="AE299" s="654"/>
      <c r="AF299" s="3189" t="s">
        <v>19864</v>
      </c>
      <c r="AG299" s="654"/>
      <c r="AH299" s="650"/>
    </row>
    <row r="300" ht="15.75" customHeight="1">
      <c r="A300" s="621"/>
      <c r="B300" s="621"/>
      <c r="C300" s="623" t="s">
        <v>14513</v>
      </c>
      <c r="D300" s="621"/>
      <c r="E300" s="621"/>
      <c r="F300" s="621"/>
      <c r="G300" s="621"/>
      <c r="H300" s="816" t="s">
        <v>94</v>
      </c>
      <c r="I300" s="816" t="s">
        <v>94</v>
      </c>
      <c r="J300" s="795"/>
      <c r="K300" s="795"/>
      <c r="L300" s="621"/>
      <c r="M300" s="621"/>
      <c r="N300" s="621"/>
      <c r="O300" s="621"/>
      <c r="P300" s="621"/>
      <c r="Q300" s="621"/>
      <c r="R300" s="621"/>
      <c r="S300" s="621"/>
      <c r="T300" s="621"/>
      <c r="U300" s="621"/>
      <c r="V300" s="621"/>
      <c r="W300" s="621"/>
      <c r="X300" s="621"/>
      <c r="Y300" s="621"/>
      <c r="Z300" s="621"/>
      <c r="AA300" s="621"/>
      <c r="AB300" s="795" t="s">
        <v>94</v>
      </c>
      <c r="AC300" s="795" t="s">
        <v>55</v>
      </c>
      <c r="AD300" s="621" t="s">
        <v>433</v>
      </c>
      <c r="AE300" s="654"/>
      <c r="AF300" s="654"/>
      <c r="AG300" s="654"/>
      <c r="AH300" s="650"/>
    </row>
    <row r="301" ht="15.75" customHeight="1">
      <c r="A301" s="621"/>
      <c r="B301" s="621"/>
      <c r="C301" s="621"/>
      <c r="D301" s="623" t="s">
        <v>14514</v>
      </c>
      <c r="E301" s="621"/>
      <c r="F301" s="623" t="s">
        <v>19865</v>
      </c>
      <c r="G301" s="3264" t="s">
        <v>19866</v>
      </c>
      <c r="H301" s="664"/>
      <c r="I301" s="664"/>
      <c r="J301" s="793"/>
      <c r="K301" s="793"/>
      <c r="L301" s="621"/>
      <c r="M301" s="621"/>
      <c r="N301" s="621"/>
      <c r="O301" s="621"/>
      <c r="P301" s="621"/>
      <c r="Q301" s="621"/>
      <c r="R301" s="621"/>
      <c r="S301" s="621"/>
      <c r="T301" s="621"/>
      <c r="U301" s="621"/>
      <c r="V301" s="621"/>
      <c r="W301" s="621"/>
      <c r="X301" s="621"/>
      <c r="Y301" s="621"/>
      <c r="Z301" s="621"/>
      <c r="AA301" s="621"/>
      <c r="AB301" s="795">
        <v>1.0</v>
      </c>
      <c r="AC301" s="795" t="s">
        <v>55</v>
      </c>
      <c r="AD301" s="621" t="s">
        <v>433</v>
      </c>
      <c r="AE301" s="654"/>
      <c r="AF301" s="654" t="s">
        <v>19867</v>
      </c>
      <c r="AG301" s="654"/>
      <c r="AH301" s="650"/>
    </row>
    <row r="302" ht="15.75" hidden="1" customHeight="1">
      <c r="A302" s="620"/>
      <c r="B302" s="620"/>
      <c r="C302" s="620"/>
      <c r="D302" s="1431" t="s">
        <v>19868</v>
      </c>
      <c r="E302" s="620"/>
      <c r="F302" s="1431" t="s">
        <v>19869</v>
      </c>
      <c r="G302" s="3247" t="s">
        <v>19870</v>
      </c>
      <c r="H302" s="1708"/>
      <c r="I302" s="1708"/>
      <c r="J302" s="3251"/>
      <c r="K302" s="3251"/>
      <c r="L302" s="620"/>
      <c r="M302" s="620"/>
      <c r="N302" s="620"/>
      <c r="O302" s="620"/>
      <c r="P302" s="620"/>
      <c r="Q302" s="620"/>
      <c r="R302" s="620"/>
      <c r="S302" s="620"/>
      <c r="T302" s="620"/>
      <c r="U302" s="620"/>
      <c r="V302" s="620"/>
      <c r="W302" s="620"/>
      <c r="X302" s="620"/>
      <c r="Y302" s="620"/>
      <c r="Z302" s="620"/>
      <c r="AA302" s="620"/>
      <c r="AB302" s="2529">
        <v>3.0</v>
      </c>
      <c r="AC302" s="3244" t="s">
        <v>55</v>
      </c>
      <c r="AD302" s="3245" t="s">
        <v>433</v>
      </c>
      <c r="AE302" s="3253"/>
      <c r="AF302" s="3253"/>
      <c r="AG302" s="3253"/>
      <c r="AH302" s="892"/>
    </row>
    <row r="303" ht="15.75" hidden="1" customHeight="1">
      <c r="A303" s="620"/>
      <c r="B303" s="620"/>
      <c r="C303" s="620"/>
      <c r="D303" s="1431" t="s">
        <v>14519</v>
      </c>
      <c r="E303" s="620"/>
      <c r="F303" s="1431" t="s">
        <v>19871</v>
      </c>
      <c r="G303" s="1431" t="s">
        <v>19872</v>
      </c>
      <c r="H303" s="1708"/>
      <c r="I303" s="1708"/>
      <c r="J303" s="3251"/>
      <c r="K303" s="3251"/>
      <c r="L303" s="620"/>
      <c r="M303" s="620"/>
      <c r="N303" s="620"/>
      <c r="O303" s="620"/>
      <c r="P303" s="620"/>
      <c r="Q303" s="620"/>
      <c r="R303" s="620"/>
      <c r="S303" s="620"/>
      <c r="T303" s="620"/>
      <c r="U303" s="620"/>
      <c r="V303" s="620"/>
      <c r="W303" s="620"/>
      <c r="X303" s="620"/>
      <c r="Y303" s="620"/>
      <c r="Z303" s="620"/>
      <c r="AA303" s="620"/>
      <c r="AB303" s="2529">
        <v>3.0</v>
      </c>
      <c r="AC303" s="3244" t="s">
        <v>55</v>
      </c>
      <c r="AD303" s="3245" t="s">
        <v>433</v>
      </c>
      <c r="AE303" s="3253"/>
      <c r="AF303" s="3253"/>
      <c r="AG303" s="3253"/>
      <c r="AH303" s="892"/>
    </row>
    <row r="304" ht="15.75" customHeight="1">
      <c r="A304" s="621"/>
      <c r="B304" s="621"/>
      <c r="C304" s="621"/>
      <c r="D304" s="623" t="s">
        <v>771</v>
      </c>
      <c r="E304" s="621"/>
      <c r="F304" s="643" t="s">
        <v>19873</v>
      </c>
      <c r="G304" s="623" t="s">
        <v>19874</v>
      </c>
      <c r="H304" s="664"/>
      <c r="I304" s="664"/>
      <c r="J304" s="793"/>
      <c r="K304" s="793"/>
      <c r="L304" s="621"/>
      <c r="M304" s="621"/>
      <c r="N304" s="621"/>
      <c r="O304" s="621"/>
      <c r="P304" s="621"/>
      <c r="Q304" s="621"/>
      <c r="R304" s="621"/>
      <c r="S304" s="621"/>
      <c r="T304" s="621"/>
      <c r="U304" s="621"/>
      <c r="V304" s="621"/>
      <c r="W304" s="621"/>
      <c r="X304" s="621"/>
      <c r="Y304" s="621"/>
      <c r="Z304" s="621"/>
      <c r="AA304" s="621"/>
      <c r="AB304" s="795">
        <v>1.0</v>
      </c>
      <c r="AC304" s="795" t="s">
        <v>55</v>
      </c>
      <c r="AD304" s="841" t="s">
        <v>13980</v>
      </c>
      <c r="AE304" s="654"/>
      <c r="AF304" s="654"/>
      <c r="AG304" s="643"/>
      <c r="AH304" s="650"/>
    </row>
    <row r="305" ht="15.75" customHeight="1">
      <c r="A305" s="621"/>
      <c r="B305" s="623" t="s">
        <v>14537</v>
      </c>
      <c r="C305" s="621"/>
      <c r="D305" s="621"/>
      <c r="E305" s="621"/>
      <c r="F305" s="621"/>
      <c r="G305" s="621"/>
      <c r="H305" s="816" t="s">
        <v>94</v>
      </c>
      <c r="I305" s="816" t="s">
        <v>94</v>
      </c>
      <c r="J305" s="795"/>
      <c r="K305" s="795"/>
      <c r="L305" s="621"/>
      <c r="M305" s="621"/>
      <c r="N305" s="621"/>
      <c r="O305" s="621"/>
      <c r="P305" s="621"/>
      <c r="Q305" s="621"/>
      <c r="R305" s="621"/>
      <c r="S305" s="621"/>
      <c r="T305" s="621"/>
      <c r="U305" s="621"/>
      <c r="V305" s="621"/>
      <c r="W305" s="621"/>
      <c r="X305" s="621"/>
      <c r="Y305" s="621"/>
      <c r="Z305" s="621"/>
      <c r="AA305" s="621"/>
      <c r="AB305" s="795" t="s">
        <v>94</v>
      </c>
      <c r="AC305" s="795" t="s">
        <v>55</v>
      </c>
      <c r="AD305" s="621" t="s">
        <v>433</v>
      </c>
      <c r="AE305" s="654"/>
      <c r="AF305" s="654"/>
      <c r="AG305" s="654"/>
      <c r="AH305" s="650"/>
    </row>
    <row r="306">
      <c r="A306" s="621"/>
      <c r="B306" s="621"/>
      <c r="C306" s="623" t="s">
        <v>1796</v>
      </c>
      <c r="D306" s="621"/>
      <c r="E306" s="621"/>
      <c r="F306" s="623" t="s">
        <v>19875</v>
      </c>
      <c r="G306" s="643" t="s">
        <v>19876</v>
      </c>
      <c r="H306" s="664"/>
      <c r="I306" s="664"/>
      <c r="J306" s="793"/>
      <c r="K306" s="793"/>
      <c r="L306" s="621"/>
      <c r="M306" s="621"/>
      <c r="N306" s="621"/>
      <c r="O306" s="621"/>
      <c r="P306" s="621"/>
      <c r="Q306" s="621"/>
      <c r="R306" s="621"/>
      <c r="S306" s="621"/>
      <c r="T306" s="621"/>
      <c r="U306" s="621"/>
      <c r="V306" s="621"/>
      <c r="W306" s="621"/>
      <c r="X306" s="621"/>
      <c r="Y306" s="621"/>
      <c r="Z306" s="621"/>
      <c r="AA306" s="621"/>
      <c r="AB306" s="795">
        <v>1.0</v>
      </c>
      <c r="AC306" s="795" t="s">
        <v>55</v>
      </c>
      <c r="AD306" s="841" t="s">
        <v>13980</v>
      </c>
      <c r="AE306" s="654"/>
      <c r="AF306" s="3207" t="s">
        <v>19877</v>
      </c>
      <c r="AG306" s="643"/>
      <c r="AH306" s="640"/>
    </row>
    <row r="307" hidden="1">
      <c r="A307" s="620"/>
      <c r="B307" s="620"/>
      <c r="C307" s="1431" t="s">
        <v>19878</v>
      </c>
      <c r="D307" s="620"/>
      <c r="E307" s="620"/>
      <c r="F307" s="1431" t="s">
        <v>19879</v>
      </c>
      <c r="G307" s="1431" t="s">
        <v>19880</v>
      </c>
      <c r="H307" s="1708"/>
      <c r="I307" s="1708"/>
      <c r="J307" s="3251"/>
      <c r="K307" s="3251"/>
      <c r="L307" s="620"/>
      <c r="M307" s="620"/>
      <c r="N307" s="620"/>
      <c r="O307" s="620"/>
      <c r="P307" s="620"/>
      <c r="Q307" s="620"/>
      <c r="R307" s="620"/>
      <c r="S307" s="620"/>
      <c r="T307" s="620"/>
      <c r="U307" s="620"/>
      <c r="V307" s="620"/>
      <c r="W307" s="620"/>
      <c r="X307" s="620"/>
      <c r="Y307" s="620"/>
      <c r="Z307" s="620"/>
      <c r="AA307" s="620"/>
      <c r="AB307" s="2529">
        <v>2.0</v>
      </c>
      <c r="AC307" s="3244" t="s">
        <v>55</v>
      </c>
      <c r="AD307" s="3245" t="s">
        <v>433</v>
      </c>
      <c r="AE307" s="3253"/>
      <c r="AF307" s="3253"/>
      <c r="AG307" s="1881" t="s">
        <v>19881</v>
      </c>
      <c r="AH307" s="892"/>
    </row>
    <row r="308" ht="15.75" hidden="1" customHeight="1">
      <c r="A308" s="620"/>
      <c r="B308" s="620"/>
      <c r="C308" s="1431" t="s">
        <v>19882</v>
      </c>
      <c r="D308" s="620"/>
      <c r="E308" s="620"/>
      <c r="F308" s="1431" t="s">
        <v>19883</v>
      </c>
      <c r="G308" s="1431" t="s">
        <v>19884</v>
      </c>
      <c r="H308" s="1708"/>
      <c r="I308" s="1708"/>
      <c r="J308" s="3251"/>
      <c r="K308" s="3251"/>
      <c r="L308" s="620"/>
      <c r="M308" s="620"/>
      <c r="N308" s="620"/>
      <c r="O308" s="620"/>
      <c r="P308" s="620"/>
      <c r="Q308" s="620"/>
      <c r="R308" s="620"/>
      <c r="S308" s="620"/>
      <c r="T308" s="620"/>
      <c r="U308" s="620"/>
      <c r="V308" s="620"/>
      <c r="W308" s="620"/>
      <c r="X308" s="620"/>
      <c r="Y308" s="620"/>
      <c r="Z308" s="620"/>
      <c r="AA308" s="620"/>
      <c r="AB308" s="2529">
        <v>2.0</v>
      </c>
      <c r="AC308" s="3244" t="s">
        <v>55</v>
      </c>
      <c r="AD308" s="3245" t="s">
        <v>433</v>
      </c>
      <c r="AE308" s="1035"/>
      <c r="AF308" s="1035"/>
      <c r="AG308" s="1881" t="s">
        <v>19885</v>
      </c>
      <c r="AH308" s="890"/>
    </row>
    <row r="309" ht="15.75" hidden="1" customHeight="1">
      <c r="A309" s="620"/>
      <c r="B309" s="620"/>
      <c r="C309" s="1431" t="s">
        <v>14543</v>
      </c>
      <c r="D309" s="620"/>
      <c r="E309" s="620"/>
      <c r="F309" s="1431" t="s">
        <v>19886</v>
      </c>
      <c r="G309" s="1431" t="s">
        <v>19887</v>
      </c>
      <c r="H309" s="1708"/>
      <c r="I309" s="1708"/>
      <c r="J309" s="3251"/>
      <c r="K309" s="3251"/>
      <c r="L309" s="620"/>
      <c r="M309" s="620"/>
      <c r="N309" s="620"/>
      <c r="O309" s="620"/>
      <c r="P309" s="620"/>
      <c r="Q309" s="620"/>
      <c r="R309" s="620"/>
      <c r="S309" s="620"/>
      <c r="T309" s="620"/>
      <c r="U309" s="620"/>
      <c r="V309" s="620"/>
      <c r="W309" s="620"/>
      <c r="X309" s="620"/>
      <c r="Y309" s="620"/>
      <c r="Z309" s="620"/>
      <c r="AA309" s="620"/>
      <c r="AB309" s="2529">
        <v>2.0</v>
      </c>
      <c r="AC309" s="3244" t="s">
        <v>55</v>
      </c>
      <c r="AD309" s="3245" t="s">
        <v>2703</v>
      </c>
      <c r="AE309" s="1035"/>
      <c r="AF309" s="1035"/>
      <c r="AG309" s="1881" t="s">
        <v>19888</v>
      </c>
      <c r="AH309" s="890"/>
    </row>
    <row r="310" ht="15.75" hidden="1" customHeight="1">
      <c r="A310" s="620"/>
      <c r="B310" s="620"/>
      <c r="C310" s="1431" t="s">
        <v>19889</v>
      </c>
      <c r="D310" s="620"/>
      <c r="E310" s="620"/>
      <c r="F310" s="1431" t="s">
        <v>19890</v>
      </c>
      <c r="G310" s="1431" t="s">
        <v>19891</v>
      </c>
      <c r="H310" s="1708"/>
      <c r="I310" s="1708"/>
      <c r="J310" s="3251"/>
      <c r="K310" s="3251"/>
      <c r="L310" s="620"/>
      <c r="M310" s="620"/>
      <c r="N310" s="620"/>
      <c r="O310" s="620"/>
      <c r="P310" s="620"/>
      <c r="Q310" s="620"/>
      <c r="R310" s="620"/>
      <c r="S310" s="620"/>
      <c r="T310" s="620"/>
      <c r="U310" s="620"/>
      <c r="V310" s="620"/>
      <c r="W310" s="620"/>
      <c r="X310" s="620"/>
      <c r="Y310" s="620"/>
      <c r="Z310" s="620"/>
      <c r="AA310" s="620"/>
      <c r="AB310" s="2529">
        <v>2.0</v>
      </c>
      <c r="AC310" s="3244" t="s">
        <v>55</v>
      </c>
      <c r="AD310" s="3245" t="s">
        <v>433</v>
      </c>
      <c r="AE310" s="1035"/>
      <c r="AF310" s="1035"/>
      <c r="AG310" s="1881" t="s">
        <v>19892</v>
      </c>
      <c r="AH310" s="890"/>
    </row>
    <row r="311" ht="15.75" customHeight="1">
      <c r="A311" s="621"/>
      <c r="B311" s="621"/>
      <c r="C311" s="623" t="s">
        <v>14540</v>
      </c>
      <c r="D311" s="621"/>
      <c r="E311" s="621"/>
      <c r="F311" s="643" t="s">
        <v>19893</v>
      </c>
      <c r="G311" s="623" t="s">
        <v>19894</v>
      </c>
      <c r="H311" s="664"/>
      <c r="I311" s="664"/>
      <c r="J311" s="793"/>
      <c r="K311" s="793"/>
      <c r="L311" s="621"/>
      <c r="M311" s="621"/>
      <c r="N311" s="621"/>
      <c r="O311" s="621"/>
      <c r="P311" s="621"/>
      <c r="Q311" s="621"/>
      <c r="R311" s="621"/>
      <c r="S311" s="621"/>
      <c r="T311" s="621"/>
      <c r="U311" s="621"/>
      <c r="V311" s="621"/>
      <c r="W311" s="621"/>
      <c r="X311" s="621"/>
      <c r="Y311" s="621"/>
      <c r="Z311" s="621"/>
      <c r="AA311" s="621"/>
      <c r="AB311" s="795">
        <v>1.0</v>
      </c>
      <c r="AC311" s="795" t="s">
        <v>55</v>
      </c>
      <c r="AD311" s="621" t="s">
        <v>433</v>
      </c>
      <c r="AE311" s="654"/>
      <c r="AF311" s="643" t="s">
        <v>19895</v>
      </c>
      <c r="AG311" s="643"/>
      <c r="AH311" s="650"/>
    </row>
    <row r="312" ht="15.75" hidden="1" customHeight="1">
      <c r="A312" s="620"/>
      <c r="B312" s="620"/>
      <c r="C312" s="1431" t="s">
        <v>19896</v>
      </c>
      <c r="D312" s="620"/>
      <c r="E312" s="620"/>
      <c r="F312" s="1432" t="s">
        <v>19897</v>
      </c>
      <c r="G312" s="1431" t="s">
        <v>19898</v>
      </c>
      <c r="H312" s="1708"/>
      <c r="I312" s="1708"/>
      <c r="J312" s="3251"/>
      <c r="K312" s="3251"/>
      <c r="L312" s="620"/>
      <c r="M312" s="620"/>
      <c r="N312" s="620"/>
      <c r="O312" s="620"/>
      <c r="P312" s="620"/>
      <c r="Q312" s="620"/>
      <c r="R312" s="620"/>
      <c r="S312" s="620"/>
      <c r="T312" s="620"/>
      <c r="U312" s="620"/>
      <c r="V312" s="620"/>
      <c r="W312" s="620"/>
      <c r="X312" s="620"/>
      <c r="Y312" s="620"/>
      <c r="Z312" s="620"/>
      <c r="AA312" s="620"/>
      <c r="AB312" s="2529">
        <v>2.0</v>
      </c>
      <c r="AC312" s="3244" t="s">
        <v>55</v>
      </c>
      <c r="AD312" s="3245" t="s">
        <v>433</v>
      </c>
      <c r="AE312" s="1035"/>
      <c r="AF312" s="3253"/>
      <c r="AG312" s="1881"/>
      <c r="AH312" s="892"/>
    </row>
    <row r="313" ht="15.75" customHeight="1">
      <c r="A313" s="621"/>
      <c r="B313" s="621"/>
      <c r="C313" s="623" t="s">
        <v>14573</v>
      </c>
      <c r="D313" s="621"/>
      <c r="E313" s="621"/>
      <c r="F313" s="623" t="s">
        <v>19899</v>
      </c>
      <c r="G313" s="623" t="s">
        <v>19900</v>
      </c>
      <c r="H313" s="664"/>
      <c r="I313" s="664"/>
      <c r="J313" s="793"/>
      <c r="K313" s="793"/>
      <c r="L313" s="621"/>
      <c r="M313" s="621"/>
      <c r="N313" s="621"/>
      <c r="O313" s="621"/>
      <c r="P313" s="621"/>
      <c r="Q313" s="621"/>
      <c r="R313" s="621"/>
      <c r="S313" s="621"/>
      <c r="T313" s="621"/>
      <c r="U313" s="621"/>
      <c r="V313" s="621"/>
      <c r="W313" s="621"/>
      <c r="X313" s="621"/>
      <c r="Y313" s="621"/>
      <c r="Z313" s="621"/>
      <c r="AA313" s="621"/>
      <c r="AB313" s="795">
        <v>1.0</v>
      </c>
      <c r="AC313" s="795" t="s">
        <v>55</v>
      </c>
      <c r="AD313" s="621" t="s">
        <v>2703</v>
      </c>
      <c r="AE313" s="654"/>
      <c r="AF313" s="654"/>
      <c r="AG313" s="654"/>
      <c r="AH313" s="650"/>
    </row>
    <row r="314" ht="15.75" customHeight="1">
      <c r="A314" s="621"/>
      <c r="B314" s="623" t="s">
        <v>10927</v>
      </c>
      <c r="C314" s="621"/>
      <c r="D314" s="621"/>
      <c r="E314" s="621"/>
      <c r="F314" s="621"/>
      <c r="G314" s="621"/>
      <c r="H314" s="816" t="s">
        <v>94</v>
      </c>
      <c r="I314" s="816" t="s">
        <v>94</v>
      </c>
      <c r="J314" s="795"/>
      <c r="K314" s="795"/>
      <c r="L314" s="621"/>
      <c r="M314" s="621"/>
      <c r="N314" s="621"/>
      <c r="O314" s="621"/>
      <c r="P314" s="621"/>
      <c r="Q314" s="621"/>
      <c r="R314" s="621"/>
      <c r="S314" s="621"/>
      <c r="T314" s="621"/>
      <c r="U314" s="621"/>
      <c r="V314" s="621"/>
      <c r="W314" s="621"/>
      <c r="X314" s="621"/>
      <c r="Y314" s="621"/>
      <c r="Z314" s="621"/>
      <c r="AA314" s="621"/>
      <c r="AB314" s="795" t="s">
        <v>94</v>
      </c>
      <c r="AC314" s="795" t="s">
        <v>55</v>
      </c>
      <c r="AD314" s="621" t="s">
        <v>2703</v>
      </c>
      <c r="AE314" s="654"/>
      <c r="AF314" s="654"/>
      <c r="AG314" s="654"/>
      <c r="AH314" s="650"/>
    </row>
    <row r="315" ht="15.75" customHeight="1">
      <c r="A315" s="621"/>
      <c r="B315" s="623" t="s">
        <v>19901</v>
      </c>
      <c r="C315" s="621"/>
      <c r="D315" s="621"/>
      <c r="E315" s="621"/>
      <c r="F315" s="623" t="s">
        <v>19902</v>
      </c>
      <c r="G315" s="643" t="s">
        <v>19903</v>
      </c>
      <c r="H315" s="664"/>
      <c r="I315" s="664"/>
      <c r="J315" s="793"/>
      <c r="K315" s="793"/>
      <c r="L315" s="621"/>
      <c r="M315" s="621"/>
      <c r="N315" s="621"/>
      <c r="O315" s="621"/>
      <c r="P315" s="621"/>
      <c r="Q315" s="621"/>
      <c r="R315" s="621"/>
      <c r="S315" s="621"/>
      <c r="T315" s="621"/>
      <c r="U315" s="621"/>
      <c r="V315" s="621"/>
      <c r="W315" s="621"/>
      <c r="X315" s="621"/>
      <c r="Y315" s="621"/>
      <c r="Z315" s="621"/>
      <c r="AA315" s="621"/>
      <c r="AB315" s="795">
        <v>1.0</v>
      </c>
      <c r="AC315" s="795" t="s">
        <v>55</v>
      </c>
      <c r="AD315" s="841" t="s">
        <v>361</v>
      </c>
      <c r="AE315" s="654"/>
      <c r="AF315" s="654"/>
      <c r="AG315" s="643"/>
      <c r="AH315" s="662"/>
    </row>
    <row r="316" ht="15.75" customHeight="1">
      <c r="A316" s="621"/>
      <c r="B316" s="623" t="s">
        <v>14584</v>
      </c>
      <c r="C316" s="621"/>
      <c r="D316" s="621"/>
      <c r="E316" s="621"/>
      <c r="F316" s="621"/>
      <c r="G316" s="621"/>
      <c r="H316" s="816" t="s">
        <v>94</v>
      </c>
      <c r="I316" s="816" t="s">
        <v>94</v>
      </c>
      <c r="J316" s="795"/>
      <c r="K316" s="795"/>
      <c r="L316" s="621"/>
      <c r="M316" s="621"/>
      <c r="N316" s="621"/>
      <c r="O316" s="621"/>
      <c r="P316" s="621"/>
      <c r="Q316" s="621"/>
      <c r="R316" s="621"/>
      <c r="S316" s="621"/>
      <c r="T316" s="621"/>
      <c r="U316" s="621"/>
      <c r="V316" s="621"/>
      <c r="W316" s="621"/>
      <c r="X316" s="621"/>
      <c r="Y316" s="621"/>
      <c r="Z316" s="621"/>
      <c r="AA316" s="621"/>
      <c r="AB316" s="795" t="s">
        <v>94</v>
      </c>
      <c r="AC316" s="795" t="s">
        <v>55</v>
      </c>
      <c r="AD316" s="621" t="s">
        <v>433</v>
      </c>
      <c r="AE316" s="654"/>
      <c r="AF316" s="654"/>
      <c r="AG316" s="654"/>
      <c r="AH316" s="650"/>
    </row>
    <row r="317" ht="15.75" customHeight="1">
      <c r="A317" s="621"/>
      <c r="B317" s="621"/>
      <c r="C317" s="623" t="s">
        <v>19904</v>
      </c>
      <c r="D317" s="621"/>
      <c r="E317" s="621"/>
      <c r="F317" s="621"/>
      <c r="G317" s="621"/>
      <c r="H317" s="816" t="s">
        <v>94</v>
      </c>
      <c r="I317" s="816" t="s">
        <v>94</v>
      </c>
      <c r="J317" s="795"/>
      <c r="K317" s="795"/>
      <c r="L317" s="621"/>
      <c r="M317" s="621"/>
      <c r="N317" s="621"/>
      <c r="O317" s="621"/>
      <c r="P317" s="621"/>
      <c r="Q317" s="621"/>
      <c r="R317" s="621"/>
      <c r="S317" s="621"/>
      <c r="T317" s="621"/>
      <c r="U317" s="621"/>
      <c r="V317" s="621"/>
      <c r="W317" s="621"/>
      <c r="X317" s="621"/>
      <c r="Y317" s="621"/>
      <c r="Z317" s="621"/>
      <c r="AA317" s="621"/>
      <c r="AB317" s="795" t="s">
        <v>94</v>
      </c>
      <c r="AC317" s="795" t="s">
        <v>55</v>
      </c>
      <c r="AD317" s="621" t="s">
        <v>433</v>
      </c>
      <c r="AE317" s="654"/>
      <c r="AF317" s="654"/>
      <c r="AG317" s="654"/>
      <c r="AH317" s="650"/>
    </row>
    <row r="318" ht="15.75" hidden="1" customHeight="1">
      <c r="A318" s="620"/>
      <c r="B318" s="620"/>
      <c r="C318" s="620"/>
      <c r="D318" s="1431" t="s">
        <v>19905</v>
      </c>
      <c r="E318" s="620"/>
      <c r="F318" s="1431" t="s">
        <v>19906</v>
      </c>
      <c r="G318" s="1431" t="s">
        <v>19907</v>
      </c>
      <c r="H318" s="1708"/>
      <c r="I318" s="1708"/>
      <c r="J318" s="3251"/>
      <c r="K318" s="3251"/>
      <c r="L318" s="620"/>
      <c r="M318" s="620"/>
      <c r="N318" s="620"/>
      <c r="O318" s="620"/>
      <c r="P318" s="620"/>
      <c r="Q318" s="620"/>
      <c r="R318" s="620"/>
      <c r="S318" s="620"/>
      <c r="T318" s="620"/>
      <c r="U318" s="620"/>
      <c r="V318" s="620"/>
      <c r="W318" s="620"/>
      <c r="X318" s="620"/>
      <c r="Y318" s="620"/>
      <c r="Z318" s="620"/>
      <c r="AA318" s="620"/>
      <c r="AB318" s="2529">
        <v>3.0</v>
      </c>
      <c r="AC318" s="3244" t="s">
        <v>55</v>
      </c>
      <c r="AD318" s="3245" t="s">
        <v>429</v>
      </c>
      <c r="AE318" s="3253"/>
      <c r="AF318" s="3253"/>
      <c r="AG318" s="3253"/>
      <c r="AH318" s="889"/>
    </row>
    <row r="319" ht="15.75" customHeight="1">
      <c r="A319" s="621"/>
      <c r="B319" s="621"/>
      <c r="C319" s="623" t="s">
        <v>14585</v>
      </c>
      <c r="D319" s="621"/>
      <c r="E319" s="621"/>
      <c r="F319" s="621"/>
      <c r="G319" s="621"/>
      <c r="H319" s="816" t="s">
        <v>94</v>
      </c>
      <c r="I319" s="816" t="s">
        <v>94</v>
      </c>
      <c r="J319" s="795"/>
      <c r="K319" s="795"/>
      <c r="L319" s="621"/>
      <c r="M319" s="621"/>
      <c r="N319" s="621"/>
      <c r="O319" s="621"/>
      <c r="P319" s="621"/>
      <c r="Q319" s="621"/>
      <c r="R319" s="621"/>
      <c r="S319" s="621"/>
      <c r="T319" s="621"/>
      <c r="U319" s="621"/>
      <c r="V319" s="621"/>
      <c r="W319" s="621"/>
      <c r="X319" s="621"/>
      <c r="Y319" s="621"/>
      <c r="Z319" s="621"/>
      <c r="AA319" s="621"/>
      <c r="AB319" s="795" t="s">
        <v>94</v>
      </c>
      <c r="AC319" s="795" t="s">
        <v>55</v>
      </c>
      <c r="AD319" s="621" t="s">
        <v>433</v>
      </c>
      <c r="AE319" s="654"/>
      <c r="AF319" s="654"/>
      <c r="AG319" s="654"/>
      <c r="AH319" s="650"/>
    </row>
    <row r="320" ht="15.75" customHeight="1">
      <c r="A320" s="621"/>
      <c r="B320" s="621"/>
      <c r="C320" s="621"/>
      <c r="D320" s="623" t="s">
        <v>14586</v>
      </c>
      <c r="E320" s="621"/>
      <c r="F320" s="623" t="s">
        <v>19908</v>
      </c>
      <c r="G320" s="623" t="s">
        <v>14588</v>
      </c>
      <c r="H320" s="664"/>
      <c r="I320" s="664"/>
      <c r="J320" s="793"/>
      <c r="K320" s="793"/>
      <c r="L320" s="621"/>
      <c r="M320" s="621"/>
      <c r="N320" s="621"/>
      <c r="O320" s="621"/>
      <c r="P320" s="621"/>
      <c r="Q320" s="621"/>
      <c r="R320" s="621"/>
      <c r="S320" s="621"/>
      <c r="T320" s="621"/>
      <c r="U320" s="621"/>
      <c r="V320" s="621"/>
      <c r="W320" s="621"/>
      <c r="X320" s="621"/>
      <c r="Y320" s="621"/>
      <c r="Z320" s="621"/>
      <c r="AA320" s="621"/>
      <c r="AB320" s="795">
        <v>1.0</v>
      </c>
      <c r="AC320" s="795" t="s">
        <v>55</v>
      </c>
      <c r="AD320" s="621" t="s">
        <v>433</v>
      </c>
      <c r="AE320" s="670"/>
      <c r="AF320" s="654"/>
      <c r="AG320" s="654"/>
      <c r="AH320" s="650"/>
    </row>
    <row r="321" ht="15.75" customHeight="1">
      <c r="A321" s="1013" t="s">
        <v>14825</v>
      </c>
      <c r="B321" s="621"/>
      <c r="C321" s="621"/>
      <c r="D321" s="621"/>
      <c r="E321" s="621"/>
      <c r="F321" s="621"/>
      <c r="G321" s="621"/>
      <c r="H321" s="816" t="s">
        <v>94</v>
      </c>
      <c r="I321" s="816" t="s">
        <v>94</v>
      </c>
      <c r="J321" s="795"/>
      <c r="K321" s="795"/>
      <c r="L321" s="621"/>
      <c r="M321" s="621"/>
      <c r="N321" s="621"/>
      <c r="O321" s="621"/>
      <c r="P321" s="621"/>
      <c r="Q321" s="621"/>
      <c r="R321" s="621"/>
      <c r="S321" s="621"/>
      <c r="T321" s="621"/>
      <c r="U321" s="621"/>
      <c r="V321" s="621"/>
      <c r="W321" s="621"/>
      <c r="X321" s="621"/>
      <c r="Y321" s="621"/>
      <c r="Z321" s="621"/>
      <c r="AA321" s="621"/>
      <c r="AB321" s="795" t="s">
        <v>94</v>
      </c>
      <c r="AC321" s="795" t="s">
        <v>55</v>
      </c>
      <c r="AD321" s="621" t="s">
        <v>433</v>
      </c>
      <c r="AE321" s="654"/>
      <c r="AF321" s="654" t="s">
        <v>19909</v>
      </c>
      <c r="AG321" s="654"/>
      <c r="AH321" s="650"/>
    </row>
    <row r="322" ht="15.75" customHeight="1">
      <c r="A322" s="621"/>
      <c r="B322" s="623" t="s">
        <v>3472</v>
      </c>
      <c r="C322" s="621"/>
      <c r="D322" s="621"/>
      <c r="E322" s="621"/>
      <c r="F322" s="621"/>
      <c r="G322" s="621"/>
      <c r="H322" s="816" t="s">
        <v>94</v>
      </c>
      <c r="I322" s="816" t="s">
        <v>94</v>
      </c>
      <c r="J322" s="795"/>
      <c r="K322" s="795"/>
      <c r="L322" s="621"/>
      <c r="M322" s="621"/>
      <c r="N322" s="621"/>
      <c r="O322" s="621"/>
      <c r="P322" s="621"/>
      <c r="Q322" s="621"/>
      <c r="R322" s="621"/>
      <c r="S322" s="621"/>
      <c r="T322" s="621"/>
      <c r="U322" s="621"/>
      <c r="V322" s="621"/>
      <c r="W322" s="621"/>
      <c r="X322" s="621"/>
      <c r="Y322" s="621"/>
      <c r="Z322" s="621"/>
      <c r="AA322" s="621"/>
      <c r="AB322" s="795" t="s">
        <v>94</v>
      </c>
      <c r="AC322" s="795" t="s">
        <v>55</v>
      </c>
      <c r="AD322" s="621" t="s">
        <v>433</v>
      </c>
      <c r="AE322" s="654"/>
      <c r="AF322" s="654"/>
      <c r="AG322" s="654"/>
      <c r="AH322" s="650"/>
    </row>
    <row r="323" ht="15.75" customHeight="1">
      <c r="A323" s="621"/>
      <c r="B323" s="621"/>
      <c r="C323" s="623" t="s">
        <v>7968</v>
      </c>
      <c r="D323" s="621"/>
      <c r="E323" s="621"/>
      <c r="F323" s="621"/>
      <c r="G323" s="621"/>
      <c r="H323" s="816" t="s">
        <v>94</v>
      </c>
      <c r="I323" s="816" t="s">
        <v>94</v>
      </c>
      <c r="J323" s="795"/>
      <c r="K323" s="795"/>
      <c r="L323" s="621"/>
      <c r="M323" s="621"/>
      <c r="N323" s="621"/>
      <c r="O323" s="621"/>
      <c r="P323" s="621"/>
      <c r="Q323" s="621"/>
      <c r="R323" s="621"/>
      <c r="S323" s="621"/>
      <c r="T323" s="621"/>
      <c r="U323" s="621"/>
      <c r="V323" s="621"/>
      <c r="W323" s="621"/>
      <c r="X323" s="621"/>
      <c r="Y323" s="621"/>
      <c r="Z323" s="621"/>
      <c r="AA323" s="621"/>
      <c r="AB323" s="795" t="s">
        <v>94</v>
      </c>
      <c r="AC323" s="795" t="s">
        <v>55</v>
      </c>
      <c r="AD323" s="621" t="s">
        <v>433</v>
      </c>
      <c r="AE323" s="654"/>
      <c r="AF323" s="654"/>
      <c r="AG323" s="654"/>
      <c r="AH323" s="650"/>
    </row>
    <row r="324" ht="15.75" customHeight="1">
      <c r="A324" s="621"/>
      <c r="B324" s="621"/>
      <c r="C324" s="621"/>
      <c r="D324" s="623" t="s">
        <v>2684</v>
      </c>
      <c r="E324" s="621"/>
      <c r="F324" s="623" t="s">
        <v>19910</v>
      </c>
      <c r="G324" s="623" t="s">
        <v>19911</v>
      </c>
      <c r="H324" s="664"/>
      <c r="I324" s="664"/>
      <c r="J324" s="793"/>
      <c r="K324" s="793"/>
      <c r="L324" s="621"/>
      <c r="M324" s="621"/>
      <c r="N324" s="621"/>
      <c r="O324" s="621"/>
      <c r="P324" s="621"/>
      <c r="Q324" s="621"/>
      <c r="R324" s="621"/>
      <c r="S324" s="621"/>
      <c r="T324" s="621"/>
      <c r="U324" s="621"/>
      <c r="V324" s="621"/>
      <c r="W324" s="621"/>
      <c r="X324" s="621"/>
      <c r="Y324" s="621"/>
      <c r="Z324" s="621"/>
      <c r="AA324" s="621"/>
      <c r="AB324" s="795">
        <v>1.0</v>
      </c>
      <c r="AC324" s="795" t="s">
        <v>55</v>
      </c>
      <c r="AD324" s="621" t="s">
        <v>433</v>
      </c>
      <c r="AE324" s="623"/>
      <c r="AF324" s="654"/>
      <c r="AG324" s="654"/>
      <c r="AH324" s="650"/>
    </row>
    <row r="325" ht="15.75" customHeight="1">
      <c r="A325" s="621"/>
      <c r="B325" s="621"/>
      <c r="C325" s="621"/>
      <c r="D325" s="623" t="s">
        <v>19912</v>
      </c>
      <c r="E325" s="621"/>
      <c r="F325" s="623" t="s">
        <v>19913</v>
      </c>
      <c r="G325" s="623" t="s">
        <v>19911</v>
      </c>
      <c r="H325" s="664"/>
      <c r="I325" s="664"/>
      <c r="J325" s="793"/>
      <c r="K325" s="793"/>
      <c r="L325" s="621"/>
      <c r="M325" s="621"/>
      <c r="N325" s="621"/>
      <c r="O325" s="621"/>
      <c r="P325" s="621"/>
      <c r="Q325" s="621"/>
      <c r="R325" s="621"/>
      <c r="S325" s="621"/>
      <c r="T325" s="621"/>
      <c r="U325" s="621"/>
      <c r="V325" s="621"/>
      <c r="W325" s="621"/>
      <c r="X325" s="621"/>
      <c r="Y325" s="621"/>
      <c r="Z325" s="621"/>
      <c r="AA325" s="621"/>
      <c r="AB325" s="795">
        <v>1.0</v>
      </c>
      <c r="AC325" s="795" t="s">
        <v>55</v>
      </c>
      <c r="AD325" s="621" t="s">
        <v>433</v>
      </c>
      <c r="AE325" s="670"/>
      <c r="AF325" s="643" t="s">
        <v>19914</v>
      </c>
      <c r="AG325" s="643"/>
      <c r="AH325" s="642"/>
    </row>
    <row r="326" ht="15.75" customHeight="1">
      <c r="A326" s="621"/>
      <c r="B326" s="621"/>
      <c r="C326" s="623" t="s">
        <v>19915</v>
      </c>
      <c r="D326" s="621"/>
      <c r="E326" s="621"/>
      <c r="F326" s="623" t="s">
        <v>19916</v>
      </c>
      <c r="G326" s="623" t="s">
        <v>19911</v>
      </c>
      <c r="H326" s="664"/>
      <c r="I326" s="664"/>
      <c r="J326" s="793"/>
      <c r="K326" s="793"/>
      <c r="L326" s="621"/>
      <c r="M326" s="621"/>
      <c r="N326" s="621"/>
      <c r="O326" s="621"/>
      <c r="P326" s="621"/>
      <c r="Q326" s="621"/>
      <c r="R326" s="621"/>
      <c r="S326" s="621"/>
      <c r="T326" s="621"/>
      <c r="U326" s="621"/>
      <c r="V326" s="621"/>
      <c r="W326" s="621"/>
      <c r="X326" s="621"/>
      <c r="Y326" s="621"/>
      <c r="Z326" s="621"/>
      <c r="AA326" s="621"/>
      <c r="AB326" s="795">
        <v>1.0</v>
      </c>
      <c r="AC326" s="795" t="s">
        <v>55</v>
      </c>
      <c r="AD326" s="621" t="s">
        <v>433</v>
      </c>
      <c r="AE326" s="654"/>
      <c r="AF326" s="634" t="s">
        <v>19917</v>
      </c>
      <c r="AG326" s="654"/>
      <c r="AH326" s="634"/>
    </row>
    <row r="327" ht="15.75" customHeight="1">
      <c r="A327" s="621"/>
      <c r="B327" s="621"/>
      <c r="C327" s="623" t="s">
        <v>19369</v>
      </c>
      <c r="D327" s="621"/>
      <c r="E327" s="621"/>
      <c r="F327" s="621"/>
      <c r="G327" s="623" t="s">
        <v>19918</v>
      </c>
      <c r="H327" s="664"/>
      <c r="I327" s="664"/>
      <c r="J327" s="793"/>
      <c r="K327" s="793"/>
      <c r="L327" s="621"/>
      <c r="M327" s="621"/>
      <c r="N327" s="621"/>
      <c r="O327" s="621"/>
      <c r="P327" s="621"/>
      <c r="Q327" s="621"/>
      <c r="R327" s="621"/>
      <c r="S327" s="621"/>
      <c r="T327" s="621"/>
      <c r="U327" s="621"/>
      <c r="V327" s="621"/>
      <c r="W327" s="621"/>
      <c r="X327" s="621"/>
      <c r="Y327" s="621"/>
      <c r="Z327" s="621"/>
      <c r="AA327" s="621"/>
      <c r="AB327" s="795">
        <v>1.0</v>
      </c>
      <c r="AC327" s="795" t="s">
        <v>55</v>
      </c>
      <c r="AD327" s="621" t="s">
        <v>433</v>
      </c>
      <c r="AE327" s="654"/>
      <c r="AF327" s="640" t="s">
        <v>19919</v>
      </c>
      <c r="AG327" s="654"/>
      <c r="AH327" s="640"/>
    </row>
    <row r="328" ht="15.75" hidden="1" customHeight="1">
      <c r="A328" s="623" t="s">
        <v>19920</v>
      </c>
      <c r="B328" s="621"/>
      <c r="C328" s="621"/>
      <c r="D328" s="621"/>
      <c r="E328" s="621"/>
      <c r="F328" s="621"/>
      <c r="G328" s="621"/>
      <c r="H328" s="816" t="s">
        <v>94</v>
      </c>
      <c r="I328" s="816" t="s">
        <v>94</v>
      </c>
      <c r="J328" s="795"/>
      <c r="K328" s="795"/>
      <c r="L328" s="621"/>
      <c r="M328" s="621"/>
      <c r="N328" s="621"/>
      <c r="O328" s="621"/>
      <c r="P328" s="621"/>
      <c r="Q328" s="621"/>
      <c r="R328" s="621"/>
      <c r="S328" s="621"/>
      <c r="T328" s="621"/>
      <c r="U328" s="621"/>
      <c r="V328" s="621"/>
      <c r="W328" s="621"/>
      <c r="X328" s="621"/>
      <c r="Y328" s="621"/>
      <c r="Z328" s="621"/>
      <c r="AA328" s="621"/>
      <c r="AB328" s="795" t="s">
        <v>94</v>
      </c>
      <c r="AC328" s="795" t="s">
        <v>55</v>
      </c>
      <c r="AD328" s="621" t="s">
        <v>2262</v>
      </c>
      <c r="AE328" s="654"/>
      <c r="AF328" s="654"/>
      <c r="AG328" s="654"/>
      <c r="AH328" s="650"/>
    </row>
    <row r="329" ht="15.75" hidden="1" customHeight="1">
      <c r="A329" s="621"/>
      <c r="B329" s="623" t="s">
        <v>19357</v>
      </c>
      <c r="C329" s="621"/>
      <c r="D329" s="621"/>
      <c r="E329" s="621"/>
      <c r="F329" s="621"/>
      <c r="G329" s="621"/>
      <c r="H329" s="816" t="s">
        <v>94</v>
      </c>
      <c r="I329" s="816" t="s">
        <v>94</v>
      </c>
      <c r="J329" s="795"/>
      <c r="K329" s="795"/>
      <c r="L329" s="621"/>
      <c r="M329" s="621"/>
      <c r="N329" s="621"/>
      <c r="O329" s="621"/>
      <c r="P329" s="621"/>
      <c r="Q329" s="621"/>
      <c r="R329" s="621"/>
      <c r="S329" s="621"/>
      <c r="T329" s="621"/>
      <c r="U329" s="621"/>
      <c r="V329" s="621"/>
      <c r="W329" s="621"/>
      <c r="X329" s="621"/>
      <c r="Y329" s="621"/>
      <c r="Z329" s="621"/>
      <c r="AA329" s="621"/>
      <c r="AB329" s="795" t="s">
        <v>94</v>
      </c>
      <c r="AC329" s="795" t="s">
        <v>55</v>
      </c>
      <c r="AD329" s="621" t="s">
        <v>2262</v>
      </c>
      <c r="AE329" s="654"/>
      <c r="AF329" s="654"/>
      <c r="AG329" s="654"/>
      <c r="AH329" s="662"/>
    </row>
    <row r="330" ht="15.75" hidden="1" customHeight="1">
      <c r="A330" s="621"/>
      <c r="B330" s="621"/>
      <c r="C330" s="623" t="s">
        <v>1796</v>
      </c>
      <c r="D330" s="621"/>
      <c r="E330" s="621"/>
      <c r="F330" s="621"/>
      <c r="G330" s="621"/>
      <c r="H330" s="816" t="s">
        <v>94</v>
      </c>
      <c r="I330" s="816" t="s">
        <v>94</v>
      </c>
      <c r="J330" s="795"/>
      <c r="K330" s="795"/>
      <c r="L330" s="621"/>
      <c r="M330" s="621"/>
      <c r="N330" s="621"/>
      <c r="O330" s="621"/>
      <c r="P330" s="621"/>
      <c r="Q330" s="621"/>
      <c r="R330" s="621"/>
      <c r="S330" s="621"/>
      <c r="T330" s="621"/>
      <c r="U330" s="621"/>
      <c r="V330" s="621"/>
      <c r="W330" s="621"/>
      <c r="X330" s="621"/>
      <c r="Y330" s="621"/>
      <c r="Z330" s="621"/>
      <c r="AA330" s="621"/>
      <c r="AB330" s="795" t="s">
        <v>94</v>
      </c>
      <c r="AC330" s="795" t="s">
        <v>55</v>
      </c>
      <c r="AD330" s="621" t="s">
        <v>2262</v>
      </c>
      <c r="AE330" s="654"/>
      <c r="AF330" s="654"/>
      <c r="AG330" s="654"/>
      <c r="AH330" s="650"/>
    </row>
    <row r="331" ht="15.75" hidden="1" customHeight="1">
      <c r="A331" s="620"/>
      <c r="B331" s="620"/>
      <c r="C331" s="620"/>
      <c r="D331" s="1431" t="s">
        <v>19921</v>
      </c>
      <c r="E331" s="620"/>
      <c r="F331" s="1431" t="s">
        <v>19922</v>
      </c>
      <c r="G331" s="3265" t="s">
        <v>19923</v>
      </c>
      <c r="H331" s="620"/>
      <c r="I331" s="620"/>
      <c r="J331" s="620"/>
      <c r="K331" s="620"/>
      <c r="L331" s="620"/>
      <c r="M331" s="620"/>
      <c r="N331" s="620"/>
      <c r="O331" s="620"/>
      <c r="P331" s="620"/>
      <c r="Q331" s="620"/>
      <c r="R331" s="620"/>
      <c r="S331" s="620"/>
      <c r="T331" s="620"/>
      <c r="U331" s="620"/>
      <c r="V331" s="620"/>
      <c r="W331" s="620"/>
      <c r="X331" s="620"/>
      <c r="Y331" s="620"/>
      <c r="Z331" s="620"/>
      <c r="AA331" s="620"/>
      <c r="AB331" s="3244">
        <v>2.0</v>
      </c>
      <c r="AC331" s="3244" t="s">
        <v>55</v>
      </c>
      <c r="AD331" s="3245" t="s">
        <v>2262</v>
      </c>
      <c r="AE331" s="112"/>
      <c r="AF331" s="3266" t="s">
        <v>19924</v>
      </c>
      <c r="AG331" s="3267" t="s">
        <v>19925</v>
      </c>
      <c r="AH331" s="1036"/>
    </row>
    <row r="332" ht="15.75" hidden="1" customHeight="1">
      <c r="A332" s="620"/>
      <c r="B332" s="620"/>
      <c r="C332" s="620"/>
      <c r="D332" s="1431" t="s">
        <v>19926</v>
      </c>
      <c r="E332" s="620"/>
      <c r="F332" s="1431" t="s">
        <v>19927</v>
      </c>
      <c r="G332" s="1431" t="s">
        <v>19928</v>
      </c>
      <c r="H332" s="620"/>
      <c r="I332" s="620"/>
      <c r="J332" s="620"/>
      <c r="K332" s="620"/>
      <c r="L332" s="620"/>
      <c r="M332" s="620"/>
      <c r="N332" s="620"/>
      <c r="O332" s="620"/>
      <c r="P332" s="620"/>
      <c r="Q332" s="620"/>
      <c r="R332" s="620"/>
      <c r="S332" s="620"/>
      <c r="T332" s="620"/>
      <c r="U332" s="620"/>
      <c r="V332" s="620"/>
      <c r="W332" s="620"/>
      <c r="X332" s="620"/>
      <c r="Y332" s="620"/>
      <c r="Z332" s="620"/>
      <c r="AA332" s="620"/>
      <c r="AB332" s="3244">
        <v>2.0</v>
      </c>
      <c r="AC332" s="3244" t="s">
        <v>55</v>
      </c>
      <c r="AD332" s="3245" t="s">
        <v>2262</v>
      </c>
      <c r="AE332" s="112"/>
      <c r="AF332" s="112"/>
      <c r="AG332" s="112"/>
      <c r="AH332" s="810"/>
    </row>
    <row r="333" ht="15.75" hidden="1" customHeight="1">
      <c r="A333" s="621"/>
      <c r="B333" s="623" t="s">
        <v>19929</v>
      </c>
      <c r="C333" s="621"/>
      <c r="D333" s="621"/>
      <c r="E333" s="621"/>
      <c r="F333" s="621"/>
      <c r="G333" s="621"/>
      <c r="H333" s="816" t="s">
        <v>94</v>
      </c>
      <c r="I333" s="816" t="s">
        <v>94</v>
      </c>
      <c r="J333" s="795"/>
      <c r="K333" s="795"/>
      <c r="L333" s="621"/>
      <c r="M333" s="621"/>
      <c r="N333" s="621"/>
      <c r="O333" s="621"/>
      <c r="P333" s="621"/>
      <c r="Q333" s="621"/>
      <c r="R333" s="621"/>
      <c r="S333" s="621"/>
      <c r="T333" s="621"/>
      <c r="U333" s="621"/>
      <c r="V333" s="621"/>
      <c r="W333" s="621"/>
      <c r="X333" s="621"/>
      <c r="Y333" s="621"/>
      <c r="Z333" s="621"/>
      <c r="AA333" s="621"/>
      <c r="AB333" s="795" t="s">
        <v>94</v>
      </c>
      <c r="AC333" s="795" t="s">
        <v>55</v>
      </c>
      <c r="AD333" s="621" t="s">
        <v>2262</v>
      </c>
      <c r="AE333" s="654"/>
      <c r="AF333" s="654"/>
      <c r="AG333" s="654"/>
      <c r="AH333" s="642"/>
    </row>
    <row r="334" ht="15.75" hidden="1" customHeight="1">
      <c r="A334" s="621"/>
      <c r="B334" s="621"/>
      <c r="C334" s="623" t="s">
        <v>1796</v>
      </c>
      <c r="D334" s="621"/>
      <c r="E334" s="621"/>
      <c r="F334" s="621"/>
      <c r="G334" s="621"/>
      <c r="H334" s="816" t="s">
        <v>94</v>
      </c>
      <c r="I334" s="816" t="s">
        <v>94</v>
      </c>
      <c r="J334" s="795"/>
      <c r="K334" s="795"/>
      <c r="L334" s="621"/>
      <c r="M334" s="621"/>
      <c r="N334" s="621"/>
      <c r="O334" s="621"/>
      <c r="P334" s="621"/>
      <c r="Q334" s="621"/>
      <c r="R334" s="621"/>
      <c r="S334" s="621"/>
      <c r="T334" s="621"/>
      <c r="U334" s="621"/>
      <c r="V334" s="621"/>
      <c r="W334" s="621"/>
      <c r="X334" s="621"/>
      <c r="Y334" s="621"/>
      <c r="Z334" s="621"/>
      <c r="AA334" s="621"/>
      <c r="AB334" s="795" t="s">
        <v>94</v>
      </c>
      <c r="AC334" s="795" t="s">
        <v>55</v>
      </c>
      <c r="AD334" s="621" t="s">
        <v>2262</v>
      </c>
      <c r="AE334" s="654"/>
      <c r="AF334" s="654"/>
      <c r="AG334" s="654"/>
      <c r="AH334" s="642"/>
    </row>
    <row r="335" ht="15.75" hidden="1" customHeight="1">
      <c r="A335" s="620"/>
      <c r="B335" s="620"/>
      <c r="C335" s="620"/>
      <c r="D335" s="1431" t="s">
        <v>19921</v>
      </c>
      <c r="E335" s="620"/>
      <c r="F335" s="1431" t="s">
        <v>19930</v>
      </c>
      <c r="G335" s="3265" t="s">
        <v>19931</v>
      </c>
      <c r="H335" s="620"/>
      <c r="I335" s="620"/>
      <c r="J335" s="620"/>
      <c r="K335" s="620"/>
      <c r="L335" s="620"/>
      <c r="M335" s="620"/>
      <c r="N335" s="620"/>
      <c r="O335" s="620"/>
      <c r="P335" s="620"/>
      <c r="Q335" s="620"/>
      <c r="R335" s="620"/>
      <c r="S335" s="620"/>
      <c r="T335" s="620"/>
      <c r="U335" s="620"/>
      <c r="V335" s="620"/>
      <c r="W335" s="620"/>
      <c r="X335" s="620"/>
      <c r="Y335" s="620"/>
      <c r="Z335" s="620"/>
      <c r="AA335" s="620"/>
      <c r="AB335" s="3244">
        <v>2.0</v>
      </c>
      <c r="AC335" s="3244" t="s">
        <v>55</v>
      </c>
      <c r="AD335" s="3245" t="s">
        <v>2262</v>
      </c>
      <c r="AE335" s="112"/>
      <c r="AF335" s="3268" t="s">
        <v>19932</v>
      </c>
      <c r="AG335" s="3269" t="s">
        <v>19933</v>
      </c>
      <c r="AH335" s="810"/>
    </row>
    <row r="336" ht="15.75" hidden="1" customHeight="1">
      <c r="A336" s="623" t="s">
        <v>19934</v>
      </c>
      <c r="B336" s="621"/>
      <c r="C336" s="621"/>
      <c r="D336" s="621"/>
      <c r="E336" s="621"/>
      <c r="F336" s="621"/>
      <c r="G336" s="621"/>
      <c r="H336" s="816" t="s">
        <v>94</v>
      </c>
      <c r="I336" s="816" t="s">
        <v>94</v>
      </c>
      <c r="J336" s="795"/>
      <c r="K336" s="795"/>
      <c r="L336" s="621"/>
      <c r="M336" s="621"/>
      <c r="N336" s="621"/>
      <c r="O336" s="621"/>
      <c r="P336" s="621"/>
      <c r="Q336" s="621"/>
      <c r="R336" s="621"/>
      <c r="S336" s="621"/>
      <c r="T336" s="621"/>
      <c r="U336" s="621"/>
      <c r="V336" s="621"/>
      <c r="W336" s="621"/>
      <c r="X336" s="621"/>
      <c r="Y336" s="621"/>
      <c r="Z336" s="621"/>
      <c r="AA336" s="621"/>
      <c r="AB336" s="795" t="s">
        <v>94</v>
      </c>
      <c r="AC336" s="795" t="s">
        <v>55</v>
      </c>
      <c r="AD336" s="621" t="s">
        <v>2262</v>
      </c>
      <c r="AE336" s="654"/>
      <c r="AF336" s="654"/>
      <c r="AG336" s="654"/>
      <c r="AH336" s="642"/>
    </row>
    <row r="337" ht="15.75" hidden="1" customHeight="1">
      <c r="A337" s="621"/>
      <c r="B337" s="623" t="s">
        <v>4896</v>
      </c>
      <c r="C337" s="621"/>
      <c r="D337" s="621"/>
      <c r="E337" s="621"/>
      <c r="F337" s="621"/>
      <c r="G337" s="621"/>
      <c r="H337" s="816" t="s">
        <v>94</v>
      </c>
      <c r="I337" s="816" t="s">
        <v>94</v>
      </c>
      <c r="J337" s="795"/>
      <c r="K337" s="795"/>
      <c r="L337" s="621"/>
      <c r="M337" s="621"/>
      <c r="N337" s="621"/>
      <c r="O337" s="621"/>
      <c r="P337" s="621"/>
      <c r="Q337" s="621"/>
      <c r="R337" s="621"/>
      <c r="S337" s="621"/>
      <c r="T337" s="621"/>
      <c r="U337" s="621"/>
      <c r="V337" s="621"/>
      <c r="W337" s="621"/>
      <c r="X337" s="621"/>
      <c r="Y337" s="621"/>
      <c r="Z337" s="621"/>
      <c r="AA337" s="621"/>
      <c r="AB337" s="795" t="s">
        <v>94</v>
      </c>
      <c r="AC337" s="795" t="s">
        <v>55</v>
      </c>
      <c r="AD337" s="621" t="s">
        <v>2262</v>
      </c>
      <c r="AE337" s="654"/>
      <c r="AF337" s="654"/>
      <c r="AG337" s="654"/>
      <c r="AH337" s="642"/>
    </row>
    <row r="338" ht="15.75" hidden="1" customHeight="1">
      <c r="A338" s="620"/>
      <c r="B338" s="620"/>
      <c r="C338" s="1431" t="s">
        <v>19935</v>
      </c>
      <c r="D338" s="620"/>
      <c r="E338" s="620"/>
      <c r="F338" s="1431" t="s">
        <v>19936</v>
      </c>
      <c r="G338" s="1431" t="s">
        <v>19937</v>
      </c>
      <c r="H338" s="620"/>
      <c r="I338" s="620"/>
      <c r="J338" s="620"/>
      <c r="K338" s="620"/>
      <c r="L338" s="620"/>
      <c r="M338" s="620"/>
      <c r="N338" s="620"/>
      <c r="O338" s="620"/>
      <c r="P338" s="620"/>
      <c r="Q338" s="620"/>
      <c r="R338" s="620"/>
      <c r="S338" s="620"/>
      <c r="T338" s="620"/>
      <c r="U338" s="620"/>
      <c r="V338" s="620"/>
      <c r="W338" s="620"/>
      <c r="X338" s="620"/>
      <c r="Y338" s="620"/>
      <c r="Z338" s="620"/>
      <c r="AA338" s="620"/>
      <c r="AB338" s="3244">
        <v>2.0</v>
      </c>
      <c r="AC338" s="3244" t="s">
        <v>55</v>
      </c>
      <c r="AD338" s="3245" t="s">
        <v>2262</v>
      </c>
      <c r="AE338" s="112"/>
      <c r="AF338" s="112"/>
      <c r="AG338" s="3270" t="s">
        <v>19938</v>
      </c>
      <c r="AH338" s="828"/>
    </row>
    <row r="339" ht="15.75" hidden="1" customHeight="1">
      <c r="A339" s="620"/>
      <c r="B339" s="1431" t="s">
        <v>2003</v>
      </c>
      <c r="C339" s="620"/>
      <c r="D339" s="620"/>
      <c r="E339" s="620"/>
      <c r="F339" s="1431" t="s">
        <v>19939</v>
      </c>
      <c r="G339" s="1431" t="s">
        <v>19940</v>
      </c>
      <c r="H339" s="620"/>
      <c r="I339" s="620"/>
      <c r="J339" s="620"/>
      <c r="K339" s="620"/>
      <c r="L339" s="620"/>
      <c r="M339" s="620"/>
      <c r="N339" s="620"/>
      <c r="O339" s="620"/>
      <c r="P339" s="620"/>
      <c r="Q339" s="620"/>
      <c r="R339" s="620"/>
      <c r="S339" s="620"/>
      <c r="T339" s="620"/>
      <c r="U339" s="620"/>
      <c r="V339" s="620"/>
      <c r="W339" s="620"/>
      <c r="X339" s="620"/>
      <c r="Y339" s="620"/>
      <c r="Z339" s="620"/>
      <c r="AA339" s="620"/>
      <c r="AB339" s="3244">
        <v>2.0</v>
      </c>
      <c r="AC339" s="3244" t="s">
        <v>55</v>
      </c>
      <c r="AD339" s="3245" t="s">
        <v>2262</v>
      </c>
      <c r="AE339" s="620"/>
      <c r="AF339" s="112"/>
      <c r="AG339" s="112"/>
      <c r="AH339" s="828"/>
    </row>
    <row r="340" ht="15.75" hidden="1" customHeight="1">
      <c r="A340" s="620"/>
      <c r="B340" s="1431" t="s">
        <v>3</v>
      </c>
      <c r="C340" s="620"/>
      <c r="D340" s="620"/>
      <c r="E340" s="620"/>
      <c r="F340" s="1431" t="s">
        <v>14722</v>
      </c>
      <c r="G340" s="1431" t="s">
        <v>14723</v>
      </c>
      <c r="H340" s="620"/>
      <c r="I340" s="620"/>
      <c r="J340" s="620"/>
      <c r="K340" s="620"/>
      <c r="L340" s="620"/>
      <c r="M340" s="620"/>
      <c r="N340" s="620"/>
      <c r="O340" s="620"/>
      <c r="P340" s="620"/>
      <c r="Q340" s="620"/>
      <c r="R340" s="620"/>
      <c r="S340" s="620"/>
      <c r="T340" s="620"/>
      <c r="U340" s="620"/>
      <c r="V340" s="620"/>
      <c r="W340" s="620"/>
      <c r="X340" s="620"/>
      <c r="Y340" s="620"/>
      <c r="Z340" s="620"/>
      <c r="AA340" s="620"/>
      <c r="AB340" s="3244">
        <v>2.0</v>
      </c>
      <c r="AC340" s="3244" t="s">
        <v>55</v>
      </c>
      <c r="AD340" s="3245" t="s">
        <v>2262</v>
      </c>
      <c r="AE340" s="112"/>
      <c r="AF340" s="112"/>
      <c r="AG340" s="112"/>
      <c r="AH340" s="810"/>
    </row>
    <row r="341" ht="15.75" hidden="1" customHeight="1">
      <c r="A341" s="621"/>
      <c r="B341" s="623" t="s">
        <v>14510</v>
      </c>
      <c r="C341" s="621"/>
      <c r="D341" s="621"/>
      <c r="E341" s="621"/>
      <c r="F341" s="621"/>
      <c r="G341" s="621"/>
      <c r="H341" s="816" t="s">
        <v>94</v>
      </c>
      <c r="I341" s="816" t="s">
        <v>94</v>
      </c>
      <c r="J341" s="795"/>
      <c r="K341" s="795"/>
      <c r="L341" s="621"/>
      <c r="M341" s="621"/>
      <c r="N341" s="621"/>
      <c r="O341" s="621"/>
      <c r="P341" s="621"/>
      <c r="Q341" s="621"/>
      <c r="R341" s="621"/>
      <c r="S341" s="621"/>
      <c r="T341" s="621"/>
      <c r="U341" s="621"/>
      <c r="V341" s="621"/>
      <c r="W341" s="621"/>
      <c r="X341" s="621"/>
      <c r="Y341" s="621"/>
      <c r="Z341" s="621"/>
      <c r="AA341" s="621"/>
      <c r="AB341" s="795" t="s">
        <v>94</v>
      </c>
      <c r="AC341" s="795" t="s">
        <v>55</v>
      </c>
      <c r="AD341" s="621" t="s">
        <v>2262</v>
      </c>
      <c r="AE341" s="623"/>
      <c r="AF341" s="654"/>
      <c r="AG341" s="654"/>
      <c r="AH341" s="642"/>
    </row>
    <row r="342" ht="15.75" hidden="1" customHeight="1">
      <c r="A342" s="620"/>
      <c r="B342" s="620"/>
      <c r="C342" s="1431" t="s">
        <v>19941</v>
      </c>
      <c r="D342" s="620"/>
      <c r="E342" s="620"/>
      <c r="F342" s="1431" t="s">
        <v>19942</v>
      </c>
      <c r="G342" s="3242" t="s">
        <v>19943</v>
      </c>
      <c r="H342" s="620"/>
      <c r="I342" s="620"/>
      <c r="J342" s="620"/>
      <c r="K342" s="620"/>
      <c r="L342" s="620"/>
      <c r="M342" s="620"/>
      <c r="N342" s="620"/>
      <c r="O342" s="620"/>
      <c r="P342" s="620"/>
      <c r="Q342" s="620"/>
      <c r="R342" s="620"/>
      <c r="S342" s="620"/>
      <c r="T342" s="620"/>
      <c r="U342" s="620"/>
      <c r="V342" s="620"/>
      <c r="W342" s="620"/>
      <c r="X342" s="620"/>
      <c r="Y342" s="620"/>
      <c r="Z342" s="620"/>
      <c r="AA342" s="620"/>
      <c r="AB342" s="3244">
        <v>2.0</v>
      </c>
      <c r="AC342" s="3244" t="s">
        <v>55</v>
      </c>
      <c r="AD342" s="3245" t="s">
        <v>2262</v>
      </c>
      <c r="AE342" s="620"/>
      <c r="AF342" s="1636" t="s">
        <v>19944</v>
      </c>
      <c r="AG342" s="112"/>
      <c r="AH342" s="809"/>
    </row>
    <row r="343" ht="15.75" hidden="1" customHeight="1">
      <c r="A343" s="621"/>
      <c r="B343" s="621"/>
      <c r="C343" s="623" t="s">
        <v>19945</v>
      </c>
      <c r="D343" s="621"/>
      <c r="E343" s="621"/>
      <c r="F343" s="621"/>
      <c r="G343" s="621"/>
      <c r="H343" s="816" t="s">
        <v>94</v>
      </c>
      <c r="I343" s="816" t="s">
        <v>94</v>
      </c>
      <c r="J343" s="795"/>
      <c r="K343" s="795"/>
      <c r="L343" s="621"/>
      <c r="M343" s="621"/>
      <c r="N343" s="621"/>
      <c r="O343" s="621"/>
      <c r="P343" s="621"/>
      <c r="Q343" s="621"/>
      <c r="R343" s="621"/>
      <c r="S343" s="621"/>
      <c r="T343" s="621"/>
      <c r="U343" s="621"/>
      <c r="V343" s="621"/>
      <c r="W343" s="621"/>
      <c r="X343" s="621"/>
      <c r="Y343" s="621"/>
      <c r="Z343" s="621"/>
      <c r="AA343" s="621"/>
      <c r="AB343" s="795" t="s">
        <v>94</v>
      </c>
      <c r="AC343" s="795" t="s">
        <v>55</v>
      </c>
      <c r="AD343" s="621" t="s">
        <v>2262</v>
      </c>
      <c r="AE343" s="654"/>
      <c r="AF343" s="654"/>
      <c r="AG343" s="654"/>
      <c r="AH343" s="650"/>
    </row>
    <row r="344" ht="15.75" hidden="1" customHeight="1">
      <c r="A344" s="620"/>
      <c r="B344" s="620"/>
      <c r="C344" s="620"/>
      <c r="D344" s="620"/>
      <c r="E344" s="620"/>
      <c r="F344" s="3271" t="s">
        <v>19946</v>
      </c>
      <c r="G344" s="1431" t="s">
        <v>19947</v>
      </c>
      <c r="H344" s="620"/>
      <c r="I344" s="620"/>
      <c r="J344" s="620"/>
      <c r="K344" s="620"/>
      <c r="L344" s="620"/>
      <c r="M344" s="620"/>
      <c r="N344" s="620"/>
      <c r="O344" s="620"/>
      <c r="P344" s="620"/>
      <c r="Q344" s="620"/>
      <c r="R344" s="620"/>
      <c r="S344" s="620"/>
      <c r="T344" s="620"/>
      <c r="U344" s="620"/>
      <c r="V344" s="620"/>
      <c r="W344" s="620"/>
      <c r="X344" s="620"/>
      <c r="Y344" s="620"/>
      <c r="Z344" s="620"/>
      <c r="AA344" s="620"/>
      <c r="AB344" s="3244">
        <v>2.0</v>
      </c>
      <c r="AC344" s="3244" t="s">
        <v>55</v>
      </c>
      <c r="AD344" s="3245" t="s">
        <v>2262</v>
      </c>
      <c r="AE344" s="112"/>
      <c r="AF344" s="112"/>
      <c r="AG344" s="112"/>
      <c r="AH344" s="810"/>
    </row>
    <row r="345" ht="15.75" hidden="1" customHeight="1">
      <c r="A345" s="621"/>
      <c r="B345" s="621"/>
      <c r="C345" s="623" t="s">
        <v>19948</v>
      </c>
      <c r="D345" s="621"/>
      <c r="E345" s="621"/>
      <c r="F345" s="621"/>
      <c r="G345" s="621"/>
      <c r="H345" s="816" t="s">
        <v>94</v>
      </c>
      <c r="I345" s="816" t="s">
        <v>94</v>
      </c>
      <c r="J345" s="795"/>
      <c r="K345" s="795"/>
      <c r="L345" s="621"/>
      <c r="M345" s="621"/>
      <c r="N345" s="621"/>
      <c r="O345" s="621"/>
      <c r="P345" s="621"/>
      <c r="Q345" s="621"/>
      <c r="R345" s="621"/>
      <c r="S345" s="621"/>
      <c r="T345" s="621"/>
      <c r="U345" s="621"/>
      <c r="V345" s="621"/>
      <c r="W345" s="621"/>
      <c r="X345" s="621"/>
      <c r="Y345" s="621"/>
      <c r="Z345" s="621"/>
      <c r="AA345" s="621"/>
      <c r="AB345" s="795" t="s">
        <v>94</v>
      </c>
      <c r="AC345" s="795" t="s">
        <v>55</v>
      </c>
      <c r="AD345" s="621" t="s">
        <v>2262</v>
      </c>
      <c r="AE345" s="654"/>
      <c r="AF345" s="654"/>
      <c r="AG345" s="654"/>
      <c r="AH345" s="642"/>
    </row>
    <row r="346" ht="15.75" hidden="1" customHeight="1">
      <c r="A346" s="620"/>
      <c r="B346" s="620"/>
      <c r="C346" s="620"/>
      <c r="D346" s="620"/>
      <c r="E346" s="1431" t="s">
        <v>19949</v>
      </c>
      <c r="F346" s="1431" t="s">
        <v>19950</v>
      </c>
      <c r="G346" s="1431" t="s">
        <v>19951</v>
      </c>
      <c r="H346" s="620"/>
      <c r="I346" s="620"/>
      <c r="J346" s="620"/>
      <c r="K346" s="620"/>
      <c r="L346" s="620"/>
      <c r="M346" s="620"/>
      <c r="N346" s="620"/>
      <c r="O346" s="620"/>
      <c r="P346" s="620"/>
      <c r="Q346" s="620"/>
      <c r="R346" s="620"/>
      <c r="S346" s="620"/>
      <c r="T346" s="620"/>
      <c r="U346" s="620"/>
      <c r="V346" s="620"/>
      <c r="W346" s="620"/>
      <c r="X346" s="620"/>
      <c r="Y346" s="620"/>
      <c r="Z346" s="620"/>
      <c r="AA346" s="620"/>
      <c r="AB346" s="3244">
        <v>2.0</v>
      </c>
      <c r="AC346" s="3244" t="s">
        <v>55</v>
      </c>
      <c r="AD346" s="3245" t="s">
        <v>2262</v>
      </c>
      <c r="AE346" s="112"/>
      <c r="AF346" s="1636" t="s">
        <v>19944</v>
      </c>
      <c r="AG346" s="3269" t="s">
        <v>19952</v>
      </c>
      <c r="AH346" s="809"/>
    </row>
    <row r="347" ht="15.75" hidden="1" customHeight="1">
      <c r="A347" s="621"/>
      <c r="B347" s="623" t="s">
        <v>14537</v>
      </c>
      <c r="C347" s="621"/>
      <c r="D347" s="621"/>
      <c r="E347" s="621"/>
      <c r="F347" s="621"/>
      <c r="G347" s="621"/>
      <c r="H347" s="816" t="s">
        <v>94</v>
      </c>
      <c r="I347" s="816" t="s">
        <v>94</v>
      </c>
      <c r="J347" s="795"/>
      <c r="K347" s="795"/>
      <c r="L347" s="621"/>
      <c r="M347" s="621"/>
      <c r="N347" s="621"/>
      <c r="O347" s="621"/>
      <c r="P347" s="621"/>
      <c r="Q347" s="621"/>
      <c r="R347" s="621"/>
      <c r="S347" s="621"/>
      <c r="T347" s="621"/>
      <c r="U347" s="621"/>
      <c r="V347" s="621"/>
      <c r="W347" s="621"/>
      <c r="X347" s="621"/>
      <c r="Y347" s="621"/>
      <c r="Z347" s="621"/>
      <c r="AA347" s="621"/>
      <c r="AB347" s="795" t="s">
        <v>94</v>
      </c>
      <c r="AC347" s="795" t="s">
        <v>55</v>
      </c>
      <c r="AD347" s="621" t="s">
        <v>2262</v>
      </c>
      <c r="AE347" s="654"/>
      <c r="AF347" s="654"/>
      <c r="AG347" s="654"/>
      <c r="AH347" s="650"/>
    </row>
    <row r="348" ht="15.75" hidden="1" customHeight="1">
      <c r="A348" s="621"/>
      <c r="B348" s="621"/>
      <c r="C348" s="623" t="s">
        <v>19941</v>
      </c>
      <c r="D348" s="621"/>
      <c r="E348" s="621"/>
      <c r="F348" s="1125"/>
      <c r="G348" s="1125"/>
      <c r="H348" s="816" t="s">
        <v>94</v>
      </c>
      <c r="I348" s="816" t="s">
        <v>94</v>
      </c>
      <c r="J348" s="795"/>
      <c r="K348" s="795"/>
      <c r="L348" s="621"/>
      <c r="M348" s="621"/>
      <c r="N348" s="621"/>
      <c r="O348" s="621"/>
      <c r="P348" s="621"/>
      <c r="Q348" s="621"/>
      <c r="R348" s="621"/>
      <c r="S348" s="621"/>
      <c r="T348" s="621"/>
      <c r="U348" s="621"/>
      <c r="V348" s="621"/>
      <c r="W348" s="621"/>
      <c r="X348" s="621"/>
      <c r="Y348" s="621"/>
      <c r="Z348" s="621"/>
      <c r="AA348" s="621"/>
      <c r="AB348" s="795" t="s">
        <v>94</v>
      </c>
      <c r="AC348" s="795" t="s">
        <v>55</v>
      </c>
      <c r="AD348" s="621" t="s">
        <v>2262</v>
      </c>
      <c r="AE348" s="654"/>
      <c r="AF348" s="654"/>
      <c r="AG348" s="654"/>
      <c r="AH348" s="640"/>
    </row>
    <row r="349" ht="15.75" hidden="1" customHeight="1">
      <c r="A349" s="620"/>
      <c r="B349" s="620"/>
      <c r="C349" s="620"/>
      <c r="D349" s="1431" t="s">
        <v>14679</v>
      </c>
      <c r="E349" s="1431" t="s">
        <v>19953</v>
      </c>
      <c r="F349" s="1387" t="s">
        <v>19954</v>
      </c>
      <c r="G349" s="1387" t="s">
        <v>19955</v>
      </c>
      <c r="H349" s="620"/>
      <c r="I349" s="620"/>
      <c r="J349" s="620"/>
      <c r="K349" s="620"/>
      <c r="L349" s="620"/>
      <c r="M349" s="620"/>
      <c r="N349" s="620"/>
      <c r="O349" s="620"/>
      <c r="P349" s="620"/>
      <c r="Q349" s="620"/>
      <c r="R349" s="620"/>
      <c r="S349" s="620"/>
      <c r="T349" s="620"/>
      <c r="U349" s="620"/>
      <c r="V349" s="620"/>
      <c r="W349" s="620"/>
      <c r="X349" s="620"/>
      <c r="Y349" s="620"/>
      <c r="Z349" s="620"/>
      <c r="AA349" s="620"/>
      <c r="AB349" s="3244">
        <v>2.0</v>
      </c>
      <c r="AC349" s="3244" t="s">
        <v>55</v>
      </c>
      <c r="AD349" s="3245" t="s">
        <v>2262</v>
      </c>
      <c r="AE349" s="112"/>
      <c r="AF349" s="112"/>
      <c r="AG349" s="112"/>
      <c r="AH349" s="828"/>
    </row>
    <row r="350" ht="15.75" hidden="1" customHeight="1">
      <c r="A350" s="620"/>
      <c r="B350" s="620"/>
      <c r="C350" s="620"/>
      <c r="D350" s="1431" t="s">
        <v>14683</v>
      </c>
      <c r="E350" s="1431" t="s">
        <v>19956</v>
      </c>
      <c r="F350" s="1387" t="s">
        <v>19957</v>
      </c>
      <c r="G350" s="1387" t="s">
        <v>19958</v>
      </c>
      <c r="H350" s="620"/>
      <c r="I350" s="3243"/>
      <c r="J350" s="620"/>
      <c r="K350" s="620"/>
      <c r="L350" s="620"/>
      <c r="M350" s="620"/>
      <c r="N350" s="620"/>
      <c r="O350" s="620"/>
      <c r="P350" s="620"/>
      <c r="Q350" s="620"/>
      <c r="R350" s="620"/>
      <c r="S350" s="620"/>
      <c r="T350" s="620"/>
      <c r="U350" s="620"/>
      <c r="V350" s="620"/>
      <c r="W350" s="620"/>
      <c r="X350" s="620"/>
      <c r="Y350" s="620"/>
      <c r="Z350" s="620"/>
      <c r="AA350" s="620"/>
      <c r="AB350" s="3244">
        <v>2.0</v>
      </c>
      <c r="AC350" s="3244" t="s">
        <v>55</v>
      </c>
      <c r="AD350" s="3245" t="s">
        <v>2262</v>
      </c>
      <c r="AE350" s="112"/>
      <c r="AF350" s="112"/>
      <c r="AG350" s="112"/>
      <c r="AH350" s="810"/>
    </row>
    <row r="351" ht="15.75" hidden="1" customHeight="1">
      <c r="A351" s="620"/>
      <c r="B351" s="620"/>
      <c r="C351" s="620"/>
      <c r="D351" s="1431" t="s">
        <v>19959</v>
      </c>
      <c r="E351" s="1431" t="s">
        <v>19960</v>
      </c>
      <c r="F351" s="1387" t="s">
        <v>19957</v>
      </c>
      <c r="G351" s="1387" t="s">
        <v>19961</v>
      </c>
      <c r="H351" s="620"/>
      <c r="I351" s="620"/>
      <c r="J351" s="620"/>
      <c r="K351" s="620"/>
      <c r="L351" s="620"/>
      <c r="M351" s="620"/>
      <c r="N351" s="620"/>
      <c r="O351" s="620"/>
      <c r="P351" s="620"/>
      <c r="Q351" s="620"/>
      <c r="R351" s="620"/>
      <c r="S351" s="620"/>
      <c r="T351" s="620"/>
      <c r="U351" s="620"/>
      <c r="V351" s="620"/>
      <c r="W351" s="620"/>
      <c r="X351" s="620"/>
      <c r="Y351" s="620"/>
      <c r="Z351" s="620"/>
      <c r="AA351" s="620"/>
      <c r="AB351" s="3244">
        <v>2.0</v>
      </c>
      <c r="AC351" s="3244" t="s">
        <v>55</v>
      </c>
      <c r="AD351" s="3245" t="s">
        <v>2262</v>
      </c>
      <c r="AE351" s="112"/>
      <c r="AF351" s="112"/>
      <c r="AG351" s="112"/>
      <c r="AH351" s="809"/>
    </row>
    <row r="352" ht="15.75" hidden="1" customHeight="1">
      <c r="A352" s="621"/>
      <c r="B352" s="621"/>
      <c r="C352" s="623" t="s">
        <v>19962</v>
      </c>
      <c r="D352" s="621"/>
      <c r="E352" s="621"/>
      <c r="F352" s="1125"/>
      <c r="G352" s="1125"/>
      <c r="H352" s="816" t="s">
        <v>94</v>
      </c>
      <c r="I352" s="816" t="s">
        <v>94</v>
      </c>
      <c r="J352" s="795"/>
      <c r="K352" s="795"/>
      <c r="L352" s="621"/>
      <c r="M352" s="621"/>
      <c r="N352" s="621"/>
      <c r="O352" s="621"/>
      <c r="P352" s="621"/>
      <c r="Q352" s="621"/>
      <c r="R352" s="621"/>
      <c r="S352" s="621"/>
      <c r="T352" s="621"/>
      <c r="U352" s="621"/>
      <c r="V352" s="621"/>
      <c r="W352" s="621"/>
      <c r="X352" s="621"/>
      <c r="Y352" s="621"/>
      <c r="Z352" s="621"/>
      <c r="AA352" s="621"/>
      <c r="AB352" s="795" t="s">
        <v>94</v>
      </c>
      <c r="AC352" s="795" t="s">
        <v>55</v>
      </c>
      <c r="AD352" s="621" t="s">
        <v>2262</v>
      </c>
      <c r="AE352" s="654"/>
      <c r="AF352" s="654"/>
      <c r="AG352" s="654"/>
      <c r="AH352" s="650"/>
    </row>
    <row r="353" ht="15.75" hidden="1" customHeight="1">
      <c r="A353" s="620"/>
      <c r="B353" s="620"/>
      <c r="C353" s="620"/>
      <c r="D353" s="620"/>
      <c r="E353" s="620"/>
      <c r="F353" s="1387" t="s">
        <v>19963</v>
      </c>
      <c r="G353" s="1387" t="s">
        <v>19964</v>
      </c>
      <c r="H353" s="620"/>
      <c r="I353" s="620"/>
      <c r="J353" s="620"/>
      <c r="K353" s="620"/>
      <c r="L353" s="620"/>
      <c r="M353" s="620"/>
      <c r="N353" s="620"/>
      <c r="O353" s="620"/>
      <c r="P353" s="620"/>
      <c r="Q353" s="620"/>
      <c r="R353" s="620"/>
      <c r="S353" s="620"/>
      <c r="T353" s="620"/>
      <c r="U353" s="620"/>
      <c r="V353" s="620"/>
      <c r="W353" s="620"/>
      <c r="X353" s="620"/>
      <c r="Y353" s="620"/>
      <c r="Z353" s="620"/>
      <c r="AA353" s="620"/>
      <c r="AB353" s="3244">
        <v>2.0</v>
      </c>
      <c r="AC353" s="3244" t="s">
        <v>55</v>
      </c>
      <c r="AD353" s="3245" t="s">
        <v>2262</v>
      </c>
      <c r="AE353" s="112"/>
      <c r="AF353" s="1636" t="s">
        <v>19965</v>
      </c>
      <c r="AG353" s="112"/>
      <c r="AH353" s="828"/>
    </row>
    <row r="354" ht="15.75" hidden="1" customHeight="1">
      <c r="A354" s="620"/>
      <c r="B354" s="620"/>
      <c r="C354" s="1431" t="s">
        <v>19948</v>
      </c>
      <c r="D354" s="620"/>
      <c r="E354" s="620"/>
      <c r="F354" s="1431" t="s">
        <v>19966</v>
      </c>
      <c r="G354" s="1431" t="s">
        <v>19967</v>
      </c>
      <c r="H354" s="620"/>
      <c r="I354" s="620"/>
      <c r="J354" s="620"/>
      <c r="K354" s="620"/>
      <c r="L354" s="620"/>
      <c r="M354" s="620"/>
      <c r="N354" s="620"/>
      <c r="O354" s="620"/>
      <c r="P354" s="620"/>
      <c r="Q354" s="620"/>
      <c r="R354" s="620"/>
      <c r="S354" s="620"/>
      <c r="T354" s="620"/>
      <c r="U354" s="620"/>
      <c r="V354" s="620"/>
      <c r="W354" s="620"/>
      <c r="X354" s="620"/>
      <c r="Y354" s="620"/>
      <c r="Z354" s="620"/>
      <c r="AA354" s="620"/>
      <c r="AB354" s="3244">
        <v>2.0</v>
      </c>
      <c r="AC354" s="3244" t="s">
        <v>55</v>
      </c>
      <c r="AD354" s="3245" t="s">
        <v>2262</v>
      </c>
      <c r="AE354" s="620"/>
      <c r="AF354" s="112"/>
      <c r="AG354" s="112"/>
      <c r="AH354" s="810"/>
    </row>
    <row r="355" ht="15.75" hidden="1" customHeight="1">
      <c r="A355" s="621"/>
      <c r="B355" s="623" t="s">
        <v>13968</v>
      </c>
      <c r="C355" s="621"/>
      <c r="D355" s="621"/>
      <c r="E355" s="621"/>
      <c r="F355" s="621"/>
      <c r="G355" s="621"/>
      <c r="H355" s="816" t="s">
        <v>94</v>
      </c>
      <c r="I355" s="816" t="s">
        <v>94</v>
      </c>
      <c r="J355" s="795"/>
      <c r="K355" s="795"/>
      <c r="L355" s="621"/>
      <c r="M355" s="621"/>
      <c r="N355" s="621"/>
      <c r="O355" s="621"/>
      <c r="P355" s="621"/>
      <c r="Q355" s="621"/>
      <c r="R355" s="621"/>
      <c r="S355" s="621"/>
      <c r="T355" s="621"/>
      <c r="U355" s="621"/>
      <c r="V355" s="621"/>
      <c r="W355" s="621"/>
      <c r="X355" s="621"/>
      <c r="Y355" s="621"/>
      <c r="Z355" s="621"/>
      <c r="AA355" s="621"/>
      <c r="AB355" s="795" t="s">
        <v>94</v>
      </c>
      <c r="AC355" s="795" t="s">
        <v>55</v>
      </c>
      <c r="AD355" s="621" t="s">
        <v>2262</v>
      </c>
      <c r="AE355" s="623"/>
      <c r="AF355" s="654"/>
      <c r="AG355" s="654"/>
      <c r="AH355" s="642"/>
    </row>
    <row r="356" ht="15.75" hidden="1" customHeight="1">
      <c r="A356" s="621"/>
      <c r="B356" s="621"/>
      <c r="C356" s="623" t="s">
        <v>19935</v>
      </c>
      <c r="D356" s="621"/>
      <c r="E356" s="621"/>
      <c r="F356" s="621"/>
      <c r="G356" s="621"/>
      <c r="H356" s="816" t="s">
        <v>94</v>
      </c>
      <c r="I356" s="816" t="s">
        <v>94</v>
      </c>
      <c r="J356" s="795"/>
      <c r="K356" s="795"/>
      <c r="L356" s="621"/>
      <c r="M356" s="621"/>
      <c r="N356" s="621"/>
      <c r="O356" s="621"/>
      <c r="P356" s="621"/>
      <c r="Q356" s="621"/>
      <c r="R356" s="621"/>
      <c r="S356" s="621"/>
      <c r="T356" s="621"/>
      <c r="U356" s="621"/>
      <c r="V356" s="621"/>
      <c r="W356" s="621"/>
      <c r="X356" s="621"/>
      <c r="Y356" s="621"/>
      <c r="Z356" s="621"/>
      <c r="AA356" s="621"/>
      <c r="AB356" s="795" t="s">
        <v>94</v>
      </c>
      <c r="AC356" s="795" t="s">
        <v>55</v>
      </c>
      <c r="AD356" s="621" t="s">
        <v>2262</v>
      </c>
      <c r="AE356" s="654"/>
      <c r="AF356" s="654"/>
      <c r="AG356" s="654"/>
      <c r="AH356" s="642"/>
    </row>
    <row r="357" ht="15.75" hidden="1" customHeight="1">
      <c r="A357" s="620"/>
      <c r="B357" s="620"/>
      <c r="C357" s="620"/>
      <c r="D357" s="620"/>
      <c r="E357" s="620"/>
      <c r="F357" s="1431" t="s">
        <v>19968</v>
      </c>
      <c r="G357" s="1431" t="s">
        <v>19969</v>
      </c>
      <c r="H357" s="620"/>
      <c r="I357" s="620"/>
      <c r="J357" s="620"/>
      <c r="K357" s="620"/>
      <c r="L357" s="620"/>
      <c r="M357" s="620"/>
      <c r="N357" s="620"/>
      <c r="O357" s="620"/>
      <c r="P357" s="620"/>
      <c r="Q357" s="620"/>
      <c r="R357" s="620"/>
      <c r="S357" s="620"/>
      <c r="T357" s="620"/>
      <c r="U357" s="620"/>
      <c r="V357" s="620"/>
      <c r="W357" s="620"/>
      <c r="X357" s="620"/>
      <c r="Y357" s="620"/>
      <c r="Z357" s="620"/>
      <c r="AA357" s="620"/>
      <c r="AB357" s="3272">
        <v>2.0</v>
      </c>
      <c r="AC357" s="3244" t="s">
        <v>55</v>
      </c>
      <c r="AD357" s="3245" t="s">
        <v>2262</v>
      </c>
      <c r="AE357" s="112"/>
      <c r="AF357" s="112"/>
      <c r="AG357" s="112"/>
      <c r="AH357" s="888"/>
    </row>
    <row r="358" ht="15.75" hidden="1" customHeight="1">
      <c r="A358" s="623" t="s">
        <v>19970</v>
      </c>
      <c r="B358" s="621"/>
      <c r="C358" s="621"/>
      <c r="D358" s="621"/>
      <c r="E358" s="621"/>
      <c r="F358" s="621"/>
      <c r="G358" s="621"/>
      <c r="H358" s="816" t="s">
        <v>94</v>
      </c>
      <c r="I358" s="816" t="s">
        <v>94</v>
      </c>
      <c r="J358" s="795"/>
      <c r="K358" s="795"/>
      <c r="L358" s="621"/>
      <c r="M358" s="621"/>
      <c r="N358" s="621"/>
      <c r="O358" s="621"/>
      <c r="P358" s="621"/>
      <c r="Q358" s="621"/>
      <c r="R358" s="621"/>
      <c r="S358" s="621"/>
      <c r="T358" s="621"/>
      <c r="U358" s="621"/>
      <c r="V358" s="621"/>
      <c r="W358" s="621"/>
      <c r="X358" s="621"/>
      <c r="Y358" s="621"/>
      <c r="Z358" s="621"/>
      <c r="AA358" s="621"/>
      <c r="AB358" s="795" t="s">
        <v>94</v>
      </c>
      <c r="AC358" s="795" t="s">
        <v>55</v>
      </c>
      <c r="AD358" s="621" t="s">
        <v>2262</v>
      </c>
      <c r="AE358" s="623"/>
      <c r="AF358" s="623"/>
      <c r="AG358" s="654"/>
      <c r="AH358" s="650"/>
    </row>
    <row r="359" ht="15.75" hidden="1" customHeight="1">
      <c r="A359" s="620"/>
      <c r="B359" s="1431" t="s">
        <v>2003</v>
      </c>
      <c r="C359" s="620"/>
      <c r="D359" s="620"/>
      <c r="E359" s="620"/>
      <c r="F359" s="1431" t="s">
        <v>19971</v>
      </c>
      <c r="G359" s="1431" t="s">
        <v>19940</v>
      </c>
      <c r="H359" s="620"/>
      <c r="I359" s="620"/>
      <c r="J359" s="620"/>
      <c r="K359" s="620"/>
      <c r="L359" s="620"/>
      <c r="M359" s="620"/>
      <c r="N359" s="620"/>
      <c r="O359" s="620"/>
      <c r="P359" s="620"/>
      <c r="Q359" s="620"/>
      <c r="R359" s="620"/>
      <c r="S359" s="620"/>
      <c r="T359" s="620"/>
      <c r="U359" s="620"/>
      <c r="V359" s="620"/>
      <c r="W359" s="620"/>
      <c r="X359" s="620"/>
      <c r="Y359" s="620"/>
      <c r="Z359" s="620"/>
      <c r="AA359" s="620"/>
      <c r="AB359" s="3244">
        <v>2.0</v>
      </c>
      <c r="AC359" s="3244" t="s">
        <v>55</v>
      </c>
      <c r="AD359" s="3245" t="s">
        <v>2262</v>
      </c>
      <c r="AE359" s="620"/>
      <c r="AF359" s="620"/>
      <c r="AG359" s="620"/>
      <c r="AH359" s="884"/>
    </row>
    <row r="360" ht="15.75" hidden="1" customHeight="1">
      <c r="A360" s="620"/>
      <c r="B360" s="1431" t="s">
        <v>14864</v>
      </c>
      <c r="C360" s="620"/>
      <c r="D360" s="620"/>
      <c r="E360" s="620"/>
      <c r="F360" s="1431" t="s">
        <v>19972</v>
      </c>
      <c r="G360" s="1387" t="s">
        <v>19973</v>
      </c>
      <c r="H360" s="620"/>
      <c r="I360" s="620"/>
      <c r="J360" s="620"/>
      <c r="K360" s="620"/>
      <c r="L360" s="620"/>
      <c r="M360" s="620"/>
      <c r="N360" s="620"/>
      <c r="O360" s="620"/>
      <c r="P360" s="620"/>
      <c r="Q360" s="620"/>
      <c r="R360" s="620"/>
      <c r="S360" s="620"/>
      <c r="T360" s="620"/>
      <c r="U360" s="620"/>
      <c r="V360" s="620"/>
      <c r="W360" s="620"/>
      <c r="X360" s="620"/>
      <c r="Y360" s="620"/>
      <c r="Z360" s="620"/>
      <c r="AA360" s="620"/>
      <c r="AB360" s="3244">
        <v>2.0</v>
      </c>
      <c r="AC360" s="3244" t="s">
        <v>55</v>
      </c>
      <c r="AD360" s="3245" t="s">
        <v>2262</v>
      </c>
      <c r="AE360" s="620"/>
      <c r="AF360" s="620"/>
      <c r="AG360" s="620"/>
      <c r="AH360" s="890"/>
    </row>
    <row r="361" ht="15.75" hidden="1" customHeight="1">
      <c r="A361" s="3273" t="s">
        <v>19974</v>
      </c>
      <c r="B361" s="3274"/>
      <c r="C361" s="620"/>
      <c r="D361" s="620"/>
      <c r="E361" s="620"/>
      <c r="F361" s="620"/>
      <c r="G361" s="620"/>
      <c r="H361" s="2529" t="s">
        <v>94</v>
      </c>
      <c r="I361" s="2529" t="s">
        <v>94</v>
      </c>
      <c r="J361" s="2529" t="s">
        <v>94</v>
      </c>
      <c r="K361" s="2529" t="s">
        <v>94</v>
      </c>
      <c r="L361" s="620"/>
      <c r="M361" s="620"/>
      <c r="N361" s="620"/>
      <c r="O361" s="620"/>
      <c r="P361" s="620"/>
      <c r="Q361" s="620"/>
      <c r="R361" s="620"/>
      <c r="S361" s="620"/>
      <c r="T361" s="620"/>
      <c r="U361" s="620"/>
      <c r="V361" s="620"/>
      <c r="W361" s="620"/>
      <c r="X361" s="620"/>
      <c r="Y361" s="620"/>
      <c r="Z361" s="620"/>
      <c r="AA361" s="620"/>
      <c r="AB361" s="3244">
        <v>3.0</v>
      </c>
      <c r="AC361" s="3244" t="s">
        <v>55</v>
      </c>
      <c r="AD361" s="3245" t="s">
        <v>2262</v>
      </c>
      <c r="AE361" s="112"/>
      <c r="AF361" s="112"/>
      <c r="AG361" s="112"/>
      <c r="AH361" s="892"/>
    </row>
    <row r="362" ht="15.75" hidden="1" customHeight="1">
      <c r="A362" s="3275"/>
      <c r="B362" s="3276" t="s">
        <v>14510</v>
      </c>
      <c r="C362" s="3276" t="s">
        <v>14537</v>
      </c>
      <c r="D362" s="3276" t="s">
        <v>14678</v>
      </c>
      <c r="E362" s="3275"/>
      <c r="F362" s="3276" t="s">
        <v>14663</v>
      </c>
      <c r="G362" s="3276" t="s">
        <v>531</v>
      </c>
      <c r="H362" s="2529" t="s">
        <v>94</v>
      </c>
      <c r="I362" s="2529" t="s">
        <v>94</v>
      </c>
      <c r="J362" s="2529" t="s">
        <v>94</v>
      </c>
      <c r="K362" s="2529" t="s">
        <v>94</v>
      </c>
      <c r="L362" s="620"/>
      <c r="M362" s="620"/>
      <c r="N362" s="620"/>
      <c r="O362" s="620"/>
      <c r="P362" s="620"/>
      <c r="Q362" s="620"/>
      <c r="R362" s="620"/>
      <c r="S362" s="620"/>
      <c r="T362" s="620"/>
      <c r="U362" s="620"/>
      <c r="V362" s="620"/>
      <c r="W362" s="620"/>
      <c r="X362" s="620"/>
      <c r="Y362" s="620"/>
      <c r="Z362" s="620"/>
      <c r="AA362" s="620"/>
      <c r="AB362" s="3244">
        <v>3.0</v>
      </c>
      <c r="AC362" s="3244" t="s">
        <v>55</v>
      </c>
      <c r="AD362" s="3245" t="s">
        <v>2262</v>
      </c>
      <c r="AE362" s="112"/>
      <c r="AF362" s="112"/>
      <c r="AG362" s="112"/>
      <c r="AH362" s="889"/>
    </row>
    <row r="363" ht="15.75" hidden="1" customHeight="1">
      <c r="A363" s="3277" t="s">
        <v>19975</v>
      </c>
      <c r="B363" s="2335"/>
      <c r="C363" s="2335"/>
      <c r="D363" s="2335"/>
      <c r="E363" s="2335"/>
      <c r="F363" s="2335"/>
      <c r="G363" s="2335"/>
      <c r="H363" s="2529" t="s">
        <v>94</v>
      </c>
      <c r="I363" s="2529" t="s">
        <v>94</v>
      </c>
      <c r="J363" s="2529" t="s">
        <v>94</v>
      </c>
      <c r="K363" s="2529" t="s">
        <v>94</v>
      </c>
      <c r="L363" s="620"/>
      <c r="M363" s="620"/>
      <c r="N363" s="620"/>
      <c r="O363" s="620"/>
      <c r="P363" s="620"/>
      <c r="Q363" s="620"/>
      <c r="R363" s="620"/>
      <c r="S363" s="620"/>
      <c r="T363" s="620"/>
      <c r="U363" s="620"/>
      <c r="V363" s="620"/>
      <c r="W363" s="620"/>
      <c r="X363" s="620"/>
      <c r="Y363" s="620"/>
      <c r="Z363" s="620"/>
      <c r="AA363" s="620"/>
      <c r="AB363" s="3244">
        <v>3.0</v>
      </c>
      <c r="AC363" s="3244" t="s">
        <v>55</v>
      </c>
      <c r="AD363" s="3245" t="s">
        <v>2262</v>
      </c>
      <c r="AE363" s="620"/>
      <c r="AF363" s="620"/>
      <c r="AG363" s="112"/>
      <c r="AH363" s="889"/>
    </row>
    <row r="364" ht="15.75" hidden="1" customHeight="1">
      <c r="A364" s="1431" t="s">
        <v>19976</v>
      </c>
      <c r="B364" s="1431" t="s">
        <v>14683</v>
      </c>
      <c r="C364" s="1431" t="s">
        <v>12657</v>
      </c>
      <c r="D364" s="1431" t="s">
        <v>14684</v>
      </c>
      <c r="E364" s="620"/>
      <c r="F364" s="1431" t="s">
        <v>19977</v>
      </c>
      <c r="G364" s="1431" t="s">
        <v>19978</v>
      </c>
      <c r="H364" s="620"/>
      <c r="I364" s="3243"/>
      <c r="J364" s="3243"/>
      <c r="K364" s="620"/>
      <c r="L364" s="620"/>
      <c r="M364" s="620"/>
      <c r="N364" s="620"/>
      <c r="O364" s="620"/>
      <c r="P364" s="620"/>
      <c r="Q364" s="620"/>
      <c r="R364" s="620"/>
      <c r="S364" s="620"/>
      <c r="T364" s="620"/>
      <c r="U364" s="620"/>
      <c r="V364" s="620"/>
      <c r="W364" s="620"/>
      <c r="X364" s="620"/>
      <c r="Y364" s="620"/>
      <c r="Z364" s="620"/>
      <c r="AA364" s="620"/>
      <c r="AB364" s="3244">
        <v>3.0</v>
      </c>
      <c r="AC364" s="3244" t="s">
        <v>55</v>
      </c>
      <c r="AD364" s="3245" t="s">
        <v>433</v>
      </c>
      <c r="AE364" s="1431" t="s">
        <v>19979</v>
      </c>
      <c r="AF364" s="620"/>
      <c r="AG364" s="620"/>
      <c r="AH364" s="884"/>
    </row>
    <row r="365" ht="15.75" hidden="1" customHeight="1">
      <c r="A365" s="3277" t="s">
        <v>19980</v>
      </c>
      <c r="B365" s="2335"/>
      <c r="C365" s="2335"/>
      <c r="D365" s="2335"/>
      <c r="E365" s="2335"/>
      <c r="F365" s="2335"/>
      <c r="G365" s="2335"/>
      <c r="H365" s="2529" t="s">
        <v>94</v>
      </c>
      <c r="I365" s="2529" t="s">
        <v>94</v>
      </c>
      <c r="J365" s="2529" t="s">
        <v>94</v>
      </c>
      <c r="K365" s="2529" t="s">
        <v>94</v>
      </c>
      <c r="L365" s="620"/>
      <c r="M365" s="620"/>
      <c r="N365" s="620"/>
      <c r="O365" s="620"/>
      <c r="P365" s="620"/>
      <c r="Q365" s="620"/>
      <c r="R365" s="620"/>
      <c r="S365" s="620"/>
      <c r="T365" s="620"/>
      <c r="U365" s="620"/>
      <c r="V365" s="620"/>
      <c r="W365" s="620"/>
      <c r="X365" s="620"/>
      <c r="Y365" s="620"/>
      <c r="Z365" s="620"/>
      <c r="AA365" s="620"/>
      <c r="AB365" s="3244">
        <v>3.0</v>
      </c>
      <c r="AC365" s="3244" t="s">
        <v>55</v>
      </c>
      <c r="AD365" s="3245" t="s">
        <v>433</v>
      </c>
      <c r="AE365" s="620"/>
      <c r="AF365" s="620"/>
      <c r="AG365" s="620"/>
      <c r="AH365" s="890"/>
    </row>
    <row r="366" ht="15.75" hidden="1" customHeight="1">
      <c r="A366" s="1431" t="s">
        <v>19981</v>
      </c>
      <c r="B366" s="1431" t="s">
        <v>14683</v>
      </c>
      <c r="C366" s="1431" t="s">
        <v>14540</v>
      </c>
      <c r="D366" s="1431" t="s">
        <v>14684</v>
      </c>
      <c r="E366" s="620"/>
      <c r="F366" s="1431" t="s">
        <v>19982</v>
      </c>
      <c r="G366" s="1431" t="s">
        <v>19983</v>
      </c>
      <c r="H366" s="620"/>
      <c r="I366" s="3243"/>
      <c r="J366" s="620"/>
      <c r="K366" s="620"/>
      <c r="L366" s="620"/>
      <c r="M366" s="620"/>
      <c r="N366" s="620"/>
      <c r="O366" s="620"/>
      <c r="P366" s="620"/>
      <c r="Q366" s="620"/>
      <c r="R366" s="620"/>
      <c r="S366" s="620"/>
      <c r="T366" s="620"/>
      <c r="U366" s="620"/>
      <c r="V366" s="620"/>
      <c r="W366" s="620"/>
      <c r="X366" s="620"/>
      <c r="Y366" s="620"/>
      <c r="Z366" s="620"/>
      <c r="AA366" s="620"/>
      <c r="AB366" s="3244">
        <v>3.0</v>
      </c>
      <c r="AC366" s="3244" t="s">
        <v>55</v>
      </c>
      <c r="AD366" s="3245" t="s">
        <v>433</v>
      </c>
      <c r="AE366" s="1636" t="s">
        <v>19984</v>
      </c>
      <c r="AF366" s="1636" t="s">
        <v>19985</v>
      </c>
      <c r="AG366" s="112"/>
      <c r="AH366" s="1046"/>
    </row>
    <row r="367" ht="15.75" hidden="1" customHeight="1">
      <c r="A367" s="3277" t="s">
        <v>19986</v>
      </c>
      <c r="B367" s="2335"/>
      <c r="C367" s="2335"/>
      <c r="D367" s="2335"/>
      <c r="E367" s="2335"/>
      <c r="F367" s="2335"/>
      <c r="G367" s="2335"/>
      <c r="H367" s="2529" t="s">
        <v>94</v>
      </c>
      <c r="I367" s="2529" t="s">
        <v>94</v>
      </c>
      <c r="J367" s="2529" t="s">
        <v>94</v>
      </c>
      <c r="K367" s="2529" t="s">
        <v>94</v>
      </c>
      <c r="L367" s="620"/>
      <c r="M367" s="620"/>
      <c r="N367" s="620"/>
      <c r="O367" s="620"/>
      <c r="P367" s="620"/>
      <c r="Q367" s="620"/>
      <c r="R367" s="620"/>
      <c r="S367" s="620"/>
      <c r="T367" s="620"/>
      <c r="U367" s="620"/>
      <c r="V367" s="620"/>
      <c r="W367" s="620"/>
      <c r="X367" s="620"/>
      <c r="Y367" s="620"/>
      <c r="Z367" s="620"/>
      <c r="AA367" s="620"/>
      <c r="AB367" s="3244">
        <v>3.0</v>
      </c>
      <c r="AC367" s="3244" t="s">
        <v>55</v>
      </c>
      <c r="AD367" s="3245" t="s">
        <v>433</v>
      </c>
      <c r="AE367" s="112"/>
      <c r="AF367" s="112"/>
      <c r="AG367" s="620"/>
      <c r="AH367" s="1046"/>
    </row>
    <row r="368" ht="15.75" hidden="1" customHeight="1">
      <c r="A368" s="1431" t="s">
        <v>19987</v>
      </c>
      <c r="B368" s="1431" t="s">
        <v>14679</v>
      </c>
      <c r="C368" s="1431" t="s">
        <v>14540</v>
      </c>
      <c r="D368" s="1431" t="s">
        <v>19988</v>
      </c>
      <c r="E368" s="620"/>
      <c r="F368" s="1431" t="s">
        <v>19989</v>
      </c>
      <c r="G368" s="1431" t="s">
        <v>19990</v>
      </c>
      <c r="H368" s="620"/>
      <c r="I368" s="3243"/>
      <c r="J368" s="620"/>
      <c r="K368" s="620"/>
      <c r="L368" s="620"/>
      <c r="M368" s="620"/>
      <c r="N368" s="620"/>
      <c r="O368" s="620"/>
      <c r="P368" s="620"/>
      <c r="Q368" s="620"/>
      <c r="R368" s="620"/>
      <c r="S368" s="620"/>
      <c r="T368" s="620"/>
      <c r="U368" s="620"/>
      <c r="V368" s="620"/>
      <c r="W368" s="620"/>
      <c r="X368" s="620"/>
      <c r="Y368" s="620"/>
      <c r="Z368" s="620"/>
      <c r="AA368" s="620"/>
      <c r="AB368" s="3244">
        <v>3.0</v>
      </c>
      <c r="AC368" s="3244" t="s">
        <v>55</v>
      </c>
      <c r="AD368" s="3245" t="s">
        <v>7692</v>
      </c>
      <c r="AE368" s="3263" t="s">
        <v>19991</v>
      </c>
      <c r="AF368" s="112"/>
      <c r="AG368" s="112"/>
      <c r="AH368" s="884"/>
    </row>
    <row r="369" ht="15.75" hidden="1" customHeight="1">
      <c r="A369" s="1431" t="s">
        <v>19992</v>
      </c>
      <c r="B369" s="620"/>
      <c r="C369" s="620"/>
      <c r="D369" s="620"/>
      <c r="E369" s="620"/>
      <c r="F369" s="620"/>
      <c r="G369" s="620"/>
      <c r="H369" s="2529" t="s">
        <v>94</v>
      </c>
      <c r="I369" s="2529" t="s">
        <v>94</v>
      </c>
      <c r="J369" s="2529" t="s">
        <v>94</v>
      </c>
      <c r="K369" s="2529" t="s">
        <v>94</v>
      </c>
      <c r="L369" s="620"/>
      <c r="M369" s="620"/>
      <c r="N369" s="620"/>
      <c r="O369" s="620"/>
      <c r="P369" s="620"/>
      <c r="Q369" s="620"/>
      <c r="R369" s="620"/>
      <c r="S369" s="620"/>
      <c r="T369" s="620"/>
      <c r="U369" s="620"/>
      <c r="V369" s="620"/>
      <c r="W369" s="620"/>
      <c r="X369" s="620"/>
      <c r="Y369" s="620"/>
      <c r="Z369" s="620"/>
      <c r="AA369" s="620"/>
      <c r="AB369" s="3244">
        <v>3.0</v>
      </c>
      <c r="AC369" s="3244" t="s">
        <v>55</v>
      </c>
      <c r="AD369" s="3245" t="s">
        <v>433</v>
      </c>
      <c r="AE369" s="112"/>
      <c r="AF369" s="112"/>
      <c r="AG369" s="620"/>
      <c r="AH369" s="1048"/>
    </row>
    <row r="370" ht="15.75" hidden="1" customHeight="1">
      <c r="A370" s="620"/>
      <c r="B370" s="1431" t="s">
        <v>19357</v>
      </c>
      <c r="C370" s="620"/>
      <c r="D370" s="620"/>
      <c r="E370" s="620"/>
      <c r="F370" s="620"/>
      <c r="G370" s="620"/>
      <c r="H370" s="2529" t="s">
        <v>94</v>
      </c>
      <c r="I370" s="2529" t="s">
        <v>94</v>
      </c>
      <c r="J370" s="2529" t="s">
        <v>94</v>
      </c>
      <c r="K370" s="2529" t="s">
        <v>94</v>
      </c>
      <c r="L370" s="620"/>
      <c r="M370" s="620"/>
      <c r="N370" s="620"/>
      <c r="O370" s="620"/>
      <c r="P370" s="620"/>
      <c r="Q370" s="620"/>
      <c r="R370" s="620"/>
      <c r="S370" s="620"/>
      <c r="T370" s="620"/>
      <c r="U370" s="620"/>
      <c r="V370" s="620"/>
      <c r="W370" s="620"/>
      <c r="X370" s="620"/>
      <c r="Y370" s="620"/>
      <c r="Z370" s="620"/>
      <c r="AA370" s="620"/>
      <c r="AB370" s="3244">
        <v>3.0</v>
      </c>
      <c r="AC370" s="3244" t="s">
        <v>55</v>
      </c>
      <c r="AD370" s="3245" t="s">
        <v>433</v>
      </c>
      <c r="AE370" s="112"/>
      <c r="AF370" s="112"/>
      <c r="AG370" s="112"/>
      <c r="AH370" s="1046"/>
    </row>
    <row r="371" ht="15.75" hidden="1" customHeight="1">
      <c r="A371" s="620"/>
      <c r="B371" s="620"/>
      <c r="C371" s="1431" t="s">
        <v>19993</v>
      </c>
      <c r="D371" s="620"/>
      <c r="E371" s="620"/>
      <c r="F371" s="1431" t="s">
        <v>19994</v>
      </c>
      <c r="G371" s="1431" t="s">
        <v>19995</v>
      </c>
      <c r="H371" s="620"/>
      <c r="I371" s="620"/>
      <c r="J371" s="620"/>
      <c r="K371" s="620"/>
      <c r="L371" s="620"/>
      <c r="M371" s="620"/>
      <c r="N371" s="620"/>
      <c r="O371" s="620"/>
      <c r="P371" s="620"/>
      <c r="Q371" s="620"/>
      <c r="R371" s="620"/>
      <c r="S371" s="620"/>
      <c r="T371" s="620"/>
      <c r="U371" s="620"/>
      <c r="V371" s="620"/>
      <c r="W371" s="620"/>
      <c r="X371" s="620"/>
      <c r="Y371" s="620"/>
      <c r="Z371" s="620"/>
      <c r="AA371" s="620"/>
      <c r="AB371" s="3244">
        <v>2.0</v>
      </c>
      <c r="AC371" s="3244" t="s">
        <v>55</v>
      </c>
      <c r="AD371" s="3245" t="s">
        <v>2262</v>
      </c>
      <c r="AE371" s="112"/>
      <c r="AF371" s="112"/>
      <c r="AG371" s="112"/>
      <c r="AH371" s="1046"/>
    </row>
    <row r="372" ht="15.75" customHeight="1">
      <c r="A372" s="3278" t="s">
        <v>19996</v>
      </c>
      <c r="B372" s="3279"/>
      <c r="C372" s="3240"/>
      <c r="D372" s="3279"/>
      <c r="E372" s="3279"/>
      <c r="F372" s="3240"/>
      <c r="G372" s="3240"/>
      <c r="H372" s="816" t="s">
        <v>94</v>
      </c>
      <c r="I372" s="816" t="s">
        <v>94</v>
      </c>
      <c r="J372" s="795"/>
      <c r="K372" s="795"/>
      <c r="L372" s="621"/>
      <c r="M372" s="621"/>
      <c r="N372" s="621"/>
      <c r="O372" s="621"/>
      <c r="P372" s="621"/>
      <c r="Q372" s="621"/>
      <c r="R372" s="621"/>
      <c r="S372" s="621"/>
      <c r="T372" s="621"/>
      <c r="U372" s="621"/>
      <c r="V372" s="621"/>
      <c r="W372" s="621"/>
      <c r="X372" s="621"/>
      <c r="Y372" s="621"/>
      <c r="Z372" s="621"/>
      <c r="AA372" s="621"/>
      <c r="AB372" s="621" t="s">
        <v>94</v>
      </c>
      <c r="AC372" s="795" t="s">
        <v>55</v>
      </c>
      <c r="AD372" s="621" t="s">
        <v>433</v>
      </c>
      <c r="AE372" s="654"/>
      <c r="AF372" s="654"/>
      <c r="AG372" s="654"/>
      <c r="AH372" s="654"/>
    </row>
    <row r="373" ht="15.75" hidden="1" customHeight="1">
      <c r="A373" s="654" t="s">
        <v>19997</v>
      </c>
      <c r="B373" s="1501"/>
      <c r="C373" s="621"/>
      <c r="D373" s="1501"/>
      <c r="E373" s="1501"/>
      <c r="F373" s="621"/>
      <c r="G373" s="621"/>
      <c r="H373" s="816" t="s">
        <v>94</v>
      </c>
      <c r="I373" s="816" t="s">
        <v>94</v>
      </c>
      <c r="J373" s="795"/>
      <c r="K373" s="795"/>
      <c r="L373" s="621"/>
      <c r="M373" s="621"/>
      <c r="N373" s="621"/>
      <c r="O373" s="621"/>
      <c r="P373" s="621"/>
      <c r="Q373" s="621"/>
      <c r="R373" s="621"/>
      <c r="S373" s="621"/>
      <c r="T373" s="621"/>
      <c r="U373" s="621"/>
      <c r="V373" s="621"/>
      <c r="W373" s="621"/>
      <c r="X373" s="621"/>
      <c r="Y373" s="621"/>
      <c r="Z373" s="621"/>
      <c r="AA373" s="621"/>
      <c r="AB373" s="882" t="s">
        <v>94</v>
      </c>
      <c r="AC373" s="795" t="s">
        <v>55</v>
      </c>
      <c r="AD373" s="621" t="s">
        <v>433</v>
      </c>
      <c r="AE373" s="654"/>
      <c r="AF373" s="654"/>
      <c r="AG373" s="654"/>
      <c r="AH373" s="654"/>
    </row>
    <row r="374" ht="15.75" hidden="1" customHeight="1">
      <c r="A374" s="112"/>
      <c r="B374" s="1636" t="s">
        <v>1796</v>
      </c>
      <c r="C374" s="620"/>
      <c r="D374" s="112"/>
      <c r="E374" s="112"/>
      <c r="F374" s="1431" t="s">
        <v>4701</v>
      </c>
      <c r="G374" s="1432" t="s">
        <v>19998</v>
      </c>
      <c r="H374" s="1708"/>
      <c r="I374" s="1708"/>
      <c r="J374" s="3251"/>
      <c r="K374" s="3251"/>
      <c r="L374" s="620"/>
      <c r="M374" s="620"/>
      <c r="N374" s="620"/>
      <c r="O374" s="620"/>
      <c r="P374" s="620"/>
      <c r="Q374" s="620"/>
      <c r="R374" s="620"/>
      <c r="S374" s="620"/>
      <c r="T374" s="620"/>
      <c r="U374" s="620"/>
      <c r="V374" s="620"/>
      <c r="W374" s="620"/>
      <c r="X374" s="620"/>
      <c r="Y374" s="620"/>
      <c r="Z374" s="620"/>
      <c r="AA374" s="620"/>
      <c r="AB374" s="3251">
        <v>3.0</v>
      </c>
      <c r="AC374" s="3244" t="s">
        <v>55</v>
      </c>
      <c r="AD374" s="3280" t="s">
        <v>361</v>
      </c>
      <c r="AE374" s="3253"/>
      <c r="AF374" s="3281" t="s">
        <v>19999</v>
      </c>
      <c r="AG374" s="1881"/>
      <c r="AH374" s="1046"/>
    </row>
    <row r="375" ht="15.75" hidden="1" customHeight="1">
      <c r="A375" s="1501"/>
      <c r="B375" s="1502" t="s">
        <v>20000</v>
      </c>
      <c r="C375" s="621"/>
      <c r="D375" s="1501"/>
      <c r="E375" s="1501"/>
      <c r="F375" s="621"/>
      <c r="G375" s="621"/>
      <c r="H375" s="816" t="s">
        <v>94</v>
      </c>
      <c r="I375" s="816" t="s">
        <v>94</v>
      </c>
      <c r="J375" s="795"/>
      <c r="K375" s="795"/>
      <c r="L375" s="621"/>
      <c r="M375" s="621"/>
      <c r="N375" s="621"/>
      <c r="O375" s="621"/>
      <c r="P375" s="621"/>
      <c r="Q375" s="621"/>
      <c r="R375" s="621"/>
      <c r="S375" s="621"/>
      <c r="T375" s="621"/>
      <c r="U375" s="621"/>
      <c r="V375" s="621"/>
      <c r="W375" s="621"/>
      <c r="X375" s="621"/>
      <c r="Y375" s="621"/>
      <c r="Z375" s="621"/>
      <c r="AA375" s="621"/>
      <c r="AB375" s="882" t="s">
        <v>94</v>
      </c>
      <c r="AC375" s="795" t="s">
        <v>55</v>
      </c>
      <c r="AD375" s="621" t="s">
        <v>433</v>
      </c>
      <c r="AE375" s="654"/>
      <c r="AF375" s="654"/>
      <c r="AG375" s="654"/>
      <c r="AH375" s="654"/>
    </row>
    <row r="376" ht="15.75" hidden="1" customHeight="1">
      <c r="A376" s="1501"/>
      <c r="B376" s="1501"/>
      <c r="C376" s="1503" t="s">
        <v>20001</v>
      </c>
      <c r="D376" s="1501"/>
      <c r="E376" s="1501"/>
      <c r="F376" s="621"/>
      <c r="G376" s="621"/>
      <c r="H376" s="816" t="s">
        <v>94</v>
      </c>
      <c r="I376" s="816" t="s">
        <v>94</v>
      </c>
      <c r="J376" s="795"/>
      <c r="K376" s="795"/>
      <c r="L376" s="621"/>
      <c r="M376" s="621"/>
      <c r="N376" s="621"/>
      <c r="O376" s="621"/>
      <c r="P376" s="621"/>
      <c r="Q376" s="621"/>
      <c r="R376" s="621"/>
      <c r="S376" s="621"/>
      <c r="T376" s="621"/>
      <c r="U376" s="621"/>
      <c r="V376" s="621"/>
      <c r="W376" s="621"/>
      <c r="X376" s="621"/>
      <c r="Y376" s="621"/>
      <c r="Z376" s="621"/>
      <c r="AA376" s="621"/>
      <c r="AB376" s="882" t="s">
        <v>94</v>
      </c>
      <c r="AC376" s="795" t="s">
        <v>55</v>
      </c>
      <c r="AD376" s="621" t="s">
        <v>433</v>
      </c>
      <c r="AE376" s="654"/>
      <c r="AF376" s="654"/>
      <c r="AG376" s="654"/>
      <c r="AH376" s="654"/>
    </row>
    <row r="377" ht="15.75" hidden="1" customHeight="1">
      <c r="A377" s="1501"/>
      <c r="B377" s="1501"/>
      <c r="C377" s="621"/>
      <c r="D377" s="1502" t="s">
        <v>1027</v>
      </c>
      <c r="E377" s="1502" t="s">
        <v>20002</v>
      </c>
      <c r="F377" s="1503" t="s">
        <v>20003</v>
      </c>
      <c r="G377" s="3282" t="s">
        <v>20004</v>
      </c>
      <c r="H377" s="793" t="s">
        <v>94</v>
      </c>
      <c r="I377" s="793" t="s">
        <v>94</v>
      </c>
      <c r="J377" s="882"/>
      <c r="K377" s="882"/>
      <c r="L377" s="621"/>
      <c r="M377" s="621"/>
      <c r="N377" s="621"/>
      <c r="O377" s="621"/>
      <c r="P377" s="621"/>
      <c r="Q377" s="621"/>
      <c r="R377" s="621"/>
      <c r="S377" s="621"/>
      <c r="T377" s="621"/>
      <c r="U377" s="621"/>
      <c r="V377" s="621"/>
      <c r="W377" s="621"/>
      <c r="X377" s="621"/>
      <c r="Y377" s="621"/>
      <c r="Z377" s="621"/>
      <c r="AA377" s="621"/>
      <c r="AB377" s="882" t="s">
        <v>94</v>
      </c>
      <c r="AC377" s="795" t="s">
        <v>55</v>
      </c>
      <c r="AD377" s="621" t="s">
        <v>3948</v>
      </c>
      <c r="AE377" s="654" t="s">
        <v>20005</v>
      </c>
      <c r="AF377" s="3206" t="s">
        <v>20006</v>
      </c>
      <c r="AG377" s="654"/>
      <c r="AH377" s="654"/>
    </row>
    <row r="378" ht="15.75" hidden="1" customHeight="1">
      <c r="A378" s="1501"/>
      <c r="B378" s="654" t="s">
        <v>4272</v>
      </c>
      <c r="C378" s="621"/>
      <c r="D378" s="1501"/>
      <c r="E378" s="1501"/>
      <c r="F378" s="621"/>
      <c r="G378" s="621"/>
      <c r="H378" s="816" t="s">
        <v>94</v>
      </c>
      <c r="I378" s="816" t="s">
        <v>94</v>
      </c>
      <c r="J378" s="795"/>
      <c r="K378" s="795"/>
      <c r="L378" s="621"/>
      <c r="M378" s="621"/>
      <c r="N378" s="621"/>
      <c r="O378" s="621"/>
      <c r="P378" s="621"/>
      <c r="Q378" s="621"/>
      <c r="R378" s="621"/>
      <c r="S378" s="621"/>
      <c r="T378" s="621"/>
      <c r="U378" s="621"/>
      <c r="V378" s="621"/>
      <c r="W378" s="621"/>
      <c r="X378" s="621"/>
      <c r="Y378" s="621"/>
      <c r="Z378" s="621"/>
      <c r="AA378" s="621"/>
      <c r="AB378" s="882" t="s">
        <v>94</v>
      </c>
      <c r="AC378" s="795" t="s">
        <v>55</v>
      </c>
      <c r="AD378" s="621" t="s">
        <v>433</v>
      </c>
      <c r="AE378" s="654"/>
      <c r="AF378" s="654"/>
      <c r="AG378" s="654"/>
      <c r="AH378" s="654"/>
    </row>
    <row r="379" ht="15.75" hidden="1" customHeight="1">
      <c r="A379" s="112"/>
      <c r="B379" s="112"/>
      <c r="C379" s="620"/>
      <c r="D379" s="1636" t="s">
        <v>4376</v>
      </c>
      <c r="E379" s="1636" t="s">
        <v>20007</v>
      </c>
      <c r="F379" s="1431" t="s">
        <v>20008</v>
      </c>
      <c r="G379" s="1432" t="s">
        <v>20009</v>
      </c>
      <c r="H379" s="1708"/>
      <c r="I379" s="1708"/>
      <c r="J379" s="3251"/>
      <c r="K379" s="3251"/>
      <c r="L379" s="620"/>
      <c r="M379" s="620"/>
      <c r="N379" s="620"/>
      <c r="O379" s="620"/>
      <c r="P379" s="620"/>
      <c r="Q379" s="620"/>
      <c r="R379" s="620"/>
      <c r="S379" s="620"/>
      <c r="T379" s="620"/>
      <c r="U379" s="620"/>
      <c r="V379" s="620"/>
      <c r="W379" s="620"/>
      <c r="X379" s="620"/>
      <c r="Y379" s="620"/>
      <c r="Z379" s="620"/>
      <c r="AA379" s="620"/>
      <c r="AB379" s="3251">
        <v>3.0</v>
      </c>
      <c r="AC379" s="3244" t="s">
        <v>55</v>
      </c>
      <c r="AD379" s="3280" t="s">
        <v>361</v>
      </c>
      <c r="AE379" s="3253"/>
      <c r="AF379" s="1881" t="s">
        <v>20010</v>
      </c>
      <c r="AG379" s="1881" t="s">
        <v>20011</v>
      </c>
      <c r="AH379" s="1046"/>
    </row>
    <row r="380" ht="15.75" hidden="1" customHeight="1">
      <c r="A380" s="1501"/>
      <c r="B380" s="1501"/>
      <c r="C380" s="623" t="s">
        <v>8696</v>
      </c>
      <c r="D380" s="1501"/>
      <c r="E380" s="1501"/>
      <c r="F380" s="621"/>
      <c r="G380" s="621"/>
      <c r="H380" s="816" t="s">
        <v>94</v>
      </c>
      <c r="I380" s="816" t="s">
        <v>94</v>
      </c>
      <c r="J380" s="795"/>
      <c r="K380" s="795"/>
      <c r="L380" s="621"/>
      <c r="M380" s="621"/>
      <c r="N380" s="621"/>
      <c r="O380" s="621"/>
      <c r="P380" s="621"/>
      <c r="Q380" s="621"/>
      <c r="R380" s="621"/>
      <c r="S380" s="621"/>
      <c r="T380" s="621"/>
      <c r="U380" s="621"/>
      <c r="V380" s="621"/>
      <c r="W380" s="621"/>
      <c r="X380" s="621"/>
      <c r="Y380" s="621"/>
      <c r="Z380" s="621"/>
      <c r="AA380" s="621"/>
      <c r="AB380" s="882" t="s">
        <v>94</v>
      </c>
      <c r="AC380" s="795" t="s">
        <v>55</v>
      </c>
      <c r="AD380" s="621" t="s">
        <v>433</v>
      </c>
      <c r="AE380" s="654"/>
      <c r="AF380" s="654"/>
      <c r="AG380" s="654"/>
      <c r="AH380" s="654"/>
    </row>
    <row r="381" ht="15.75" hidden="1" customHeight="1">
      <c r="A381" s="112"/>
      <c r="B381" s="112"/>
      <c r="C381" s="620"/>
      <c r="D381" s="1636" t="s">
        <v>20012</v>
      </c>
      <c r="E381" s="112"/>
      <c r="F381" s="1432" t="s">
        <v>20013</v>
      </c>
      <c r="G381" s="1431" t="s">
        <v>20014</v>
      </c>
      <c r="H381" s="1708"/>
      <c r="I381" s="1708"/>
      <c r="J381" s="3251"/>
      <c r="K381" s="3251"/>
      <c r="L381" s="620"/>
      <c r="M381" s="620"/>
      <c r="N381" s="620"/>
      <c r="O381" s="620"/>
      <c r="P381" s="620"/>
      <c r="Q381" s="620"/>
      <c r="R381" s="620"/>
      <c r="S381" s="620"/>
      <c r="T381" s="620"/>
      <c r="U381" s="620"/>
      <c r="V381" s="620"/>
      <c r="W381" s="620"/>
      <c r="X381" s="620"/>
      <c r="Y381" s="620"/>
      <c r="Z381" s="620"/>
      <c r="AA381" s="620"/>
      <c r="AB381" s="3251">
        <v>3.0</v>
      </c>
      <c r="AC381" s="3244" t="s">
        <v>55</v>
      </c>
      <c r="AD381" s="3280" t="s">
        <v>361</v>
      </c>
      <c r="AE381" s="3253"/>
      <c r="AF381" s="1432"/>
      <c r="AG381" s="1432" t="s">
        <v>20015</v>
      </c>
      <c r="AH381" s="1636"/>
    </row>
    <row r="382" ht="15.75" hidden="1" customHeight="1">
      <c r="A382" s="1501"/>
      <c r="B382" s="654" t="s">
        <v>2321</v>
      </c>
      <c r="C382" s="621"/>
      <c r="D382" s="1501"/>
      <c r="E382" s="1501"/>
      <c r="F382" s="621"/>
      <c r="G382" s="621"/>
      <c r="H382" s="816" t="s">
        <v>94</v>
      </c>
      <c r="I382" s="816" t="s">
        <v>94</v>
      </c>
      <c r="J382" s="795"/>
      <c r="K382" s="795"/>
      <c r="L382" s="621"/>
      <c r="M382" s="621"/>
      <c r="N382" s="621"/>
      <c r="O382" s="621"/>
      <c r="P382" s="621"/>
      <c r="Q382" s="621"/>
      <c r="R382" s="621"/>
      <c r="S382" s="621"/>
      <c r="T382" s="621"/>
      <c r="U382" s="621"/>
      <c r="V382" s="621"/>
      <c r="W382" s="621"/>
      <c r="X382" s="621"/>
      <c r="Y382" s="621"/>
      <c r="Z382" s="621"/>
      <c r="AA382" s="621"/>
      <c r="AB382" s="882" t="s">
        <v>94</v>
      </c>
      <c r="AC382" s="795" t="s">
        <v>55</v>
      </c>
      <c r="AD382" s="621" t="s">
        <v>433</v>
      </c>
      <c r="AE382" s="654"/>
      <c r="AF382" s="654"/>
      <c r="AG382" s="654"/>
      <c r="AH382" s="654"/>
    </row>
    <row r="383" ht="15.75" hidden="1" customHeight="1">
      <c r="A383" s="112"/>
      <c r="B383" s="112"/>
      <c r="C383" s="1431" t="s">
        <v>20016</v>
      </c>
      <c r="D383" s="1636" t="s">
        <v>20017</v>
      </c>
      <c r="E383" s="112"/>
      <c r="F383" s="1431" t="s">
        <v>20018</v>
      </c>
      <c r="G383" s="1431" t="s">
        <v>20019</v>
      </c>
      <c r="H383" s="1708"/>
      <c r="I383" s="1708"/>
      <c r="J383" s="3251"/>
      <c r="K383" s="3251"/>
      <c r="L383" s="620"/>
      <c r="M383" s="620"/>
      <c r="N383" s="620"/>
      <c r="O383" s="620"/>
      <c r="P383" s="620"/>
      <c r="Q383" s="620"/>
      <c r="R383" s="620"/>
      <c r="S383" s="620"/>
      <c r="T383" s="620"/>
      <c r="U383" s="620"/>
      <c r="V383" s="620"/>
      <c r="W383" s="620"/>
      <c r="X383" s="620"/>
      <c r="Y383" s="620"/>
      <c r="Z383" s="620"/>
      <c r="AA383" s="620"/>
      <c r="AB383" s="3251">
        <v>3.0</v>
      </c>
      <c r="AC383" s="3244" t="s">
        <v>55</v>
      </c>
      <c r="AD383" s="3280" t="s">
        <v>361</v>
      </c>
      <c r="AE383" s="3283"/>
      <c r="AF383" s="3284" t="s">
        <v>20020</v>
      </c>
      <c r="AG383" s="1881"/>
      <c r="AH383" s="1046"/>
    </row>
    <row r="384" ht="15.75" customHeight="1">
      <c r="A384" s="654" t="s">
        <v>20021</v>
      </c>
      <c r="B384" s="1501"/>
      <c r="C384" s="621"/>
      <c r="D384" s="1501"/>
      <c r="E384" s="1501"/>
      <c r="F384" s="621"/>
      <c r="G384" s="621"/>
      <c r="H384" s="816" t="s">
        <v>94</v>
      </c>
      <c r="I384" s="816" t="s">
        <v>94</v>
      </c>
      <c r="J384" s="795"/>
      <c r="K384" s="795"/>
      <c r="L384" s="621"/>
      <c r="M384" s="621"/>
      <c r="N384" s="621"/>
      <c r="O384" s="621"/>
      <c r="P384" s="621"/>
      <c r="Q384" s="621"/>
      <c r="R384" s="621"/>
      <c r="S384" s="621"/>
      <c r="T384" s="621"/>
      <c r="U384" s="621"/>
      <c r="V384" s="621"/>
      <c r="W384" s="621"/>
      <c r="X384" s="621"/>
      <c r="Y384" s="621"/>
      <c r="Z384" s="621"/>
      <c r="AA384" s="621"/>
      <c r="AB384" s="882" t="s">
        <v>94</v>
      </c>
      <c r="AC384" s="795" t="s">
        <v>55</v>
      </c>
      <c r="AD384" s="621" t="s">
        <v>433</v>
      </c>
      <c r="AE384" s="654"/>
      <c r="AF384" s="654"/>
      <c r="AG384" s="654"/>
      <c r="AH384" s="654"/>
    </row>
    <row r="385" ht="15.75" hidden="1" customHeight="1">
      <c r="A385" s="1501"/>
      <c r="B385" s="654" t="s">
        <v>20022</v>
      </c>
      <c r="C385" s="621"/>
      <c r="D385" s="1501"/>
      <c r="E385" s="1501"/>
      <c r="F385" s="621"/>
      <c r="G385" s="621"/>
      <c r="H385" s="816" t="s">
        <v>94</v>
      </c>
      <c r="I385" s="816" t="s">
        <v>94</v>
      </c>
      <c r="J385" s="795"/>
      <c r="K385" s="795"/>
      <c r="L385" s="621"/>
      <c r="M385" s="621"/>
      <c r="N385" s="621"/>
      <c r="O385" s="621"/>
      <c r="P385" s="621"/>
      <c r="Q385" s="621"/>
      <c r="R385" s="621"/>
      <c r="S385" s="621"/>
      <c r="T385" s="621"/>
      <c r="U385" s="621"/>
      <c r="V385" s="621"/>
      <c r="W385" s="621"/>
      <c r="X385" s="621"/>
      <c r="Y385" s="621"/>
      <c r="Z385" s="621"/>
      <c r="AA385" s="621"/>
      <c r="AB385" s="882" t="s">
        <v>94</v>
      </c>
      <c r="AC385" s="795" t="s">
        <v>55</v>
      </c>
      <c r="AD385" s="621" t="s">
        <v>433</v>
      </c>
      <c r="AE385" s="654"/>
      <c r="AF385" s="654"/>
      <c r="AG385" s="654"/>
      <c r="AH385" s="654"/>
    </row>
    <row r="386" ht="15.75" hidden="1" customHeight="1">
      <c r="A386" s="1501"/>
      <c r="B386" s="1501"/>
      <c r="C386" s="623" t="s">
        <v>14480</v>
      </c>
      <c r="D386" s="1501"/>
      <c r="E386" s="1501"/>
      <c r="F386" s="1125"/>
      <c r="G386" s="1125"/>
      <c r="H386" s="816" t="s">
        <v>94</v>
      </c>
      <c r="I386" s="816" t="s">
        <v>94</v>
      </c>
      <c r="J386" s="795"/>
      <c r="K386" s="795"/>
      <c r="L386" s="621"/>
      <c r="M386" s="621"/>
      <c r="N386" s="621"/>
      <c r="O386" s="621"/>
      <c r="P386" s="621"/>
      <c r="Q386" s="621"/>
      <c r="R386" s="621"/>
      <c r="S386" s="621"/>
      <c r="T386" s="621"/>
      <c r="U386" s="621"/>
      <c r="V386" s="621"/>
      <c r="W386" s="621"/>
      <c r="X386" s="621"/>
      <c r="Y386" s="621"/>
      <c r="Z386" s="621"/>
      <c r="AA386" s="621"/>
      <c r="AB386" s="882" t="s">
        <v>94</v>
      </c>
      <c r="AC386" s="795" t="s">
        <v>55</v>
      </c>
      <c r="AD386" s="621" t="s">
        <v>433</v>
      </c>
      <c r="AE386" s="654"/>
      <c r="AF386" s="654"/>
      <c r="AG386" s="654"/>
      <c r="AH386" s="654"/>
    </row>
    <row r="387" ht="15.75" hidden="1" customHeight="1">
      <c r="A387" s="1501"/>
      <c r="B387" s="1501"/>
      <c r="C387" s="621"/>
      <c r="D387" s="654" t="s">
        <v>19763</v>
      </c>
      <c r="E387" s="654" t="s">
        <v>20023</v>
      </c>
      <c r="F387" s="1013" t="s">
        <v>20024</v>
      </c>
      <c r="G387" s="1013" t="s">
        <v>20025</v>
      </c>
      <c r="H387" s="816" t="s">
        <v>94</v>
      </c>
      <c r="I387" s="816" t="s">
        <v>94</v>
      </c>
      <c r="J387" s="795"/>
      <c r="K387" s="795"/>
      <c r="L387" s="621"/>
      <c r="M387" s="621"/>
      <c r="N387" s="621"/>
      <c r="O387" s="621"/>
      <c r="P387" s="621"/>
      <c r="Q387" s="621"/>
      <c r="R387" s="621"/>
      <c r="S387" s="621"/>
      <c r="T387" s="621"/>
      <c r="U387" s="621"/>
      <c r="V387" s="621"/>
      <c r="W387" s="621"/>
      <c r="X387" s="621"/>
      <c r="Y387" s="621"/>
      <c r="Z387" s="621"/>
      <c r="AA387" s="621"/>
      <c r="AB387" s="882" t="s">
        <v>94</v>
      </c>
      <c r="AC387" s="795" t="s">
        <v>55</v>
      </c>
      <c r="AD387" s="621" t="s">
        <v>433</v>
      </c>
      <c r="AE387" s="654"/>
      <c r="AF387" s="654"/>
      <c r="AG387" s="654"/>
      <c r="AH387" s="654"/>
    </row>
    <row r="388" ht="15.75" customHeight="1">
      <c r="A388" s="1501"/>
      <c r="B388" s="654" t="s">
        <v>417</v>
      </c>
      <c r="C388" s="621"/>
      <c r="D388" s="1501"/>
      <c r="E388" s="1501"/>
      <c r="F388" s="621"/>
      <c r="G388" s="621"/>
      <c r="H388" s="816" t="s">
        <v>94</v>
      </c>
      <c r="I388" s="816" t="s">
        <v>94</v>
      </c>
      <c r="J388" s="795"/>
      <c r="K388" s="795"/>
      <c r="L388" s="621"/>
      <c r="M388" s="621"/>
      <c r="N388" s="621"/>
      <c r="O388" s="621"/>
      <c r="P388" s="621"/>
      <c r="Q388" s="621"/>
      <c r="R388" s="621"/>
      <c r="S388" s="621"/>
      <c r="T388" s="621"/>
      <c r="U388" s="621"/>
      <c r="V388" s="621"/>
      <c r="W388" s="621"/>
      <c r="X388" s="621"/>
      <c r="Y388" s="621"/>
      <c r="Z388" s="621"/>
      <c r="AA388" s="621"/>
      <c r="AB388" s="882" t="s">
        <v>94</v>
      </c>
      <c r="AC388" s="795" t="s">
        <v>55</v>
      </c>
      <c r="AD388" s="621" t="s">
        <v>433</v>
      </c>
      <c r="AE388" s="654"/>
      <c r="AF388" s="654"/>
      <c r="AG388" s="654"/>
      <c r="AH388" s="654"/>
    </row>
    <row r="389" ht="15.75" customHeight="1">
      <c r="A389" s="1501"/>
      <c r="B389" s="1501"/>
      <c r="C389" s="623" t="s">
        <v>1796</v>
      </c>
      <c r="D389" s="1501"/>
      <c r="E389" s="1501"/>
      <c r="F389" s="643" t="s">
        <v>20026</v>
      </c>
      <c r="G389" s="643" t="s">
        <v>20027</v>
      </c>
      <c r="H389" s="664"/>
      <c r="I389" s="664"/>
      <c r="J389" s="793"/>
      <c r="K389" s="793"/>
      <c r="L389" s="621"/>
      <c r="M389" s="621"/>
      <c r="N389" s="621"/>
      <c r="O389" s="621"/>
      <c r="P389" s="621"/>
      <c r="Q389" s="621"/>
      <c r="R389" s="621"/>
      <c r="S389" s="621"/>
      <c r="T389" s="621"/>
      <c r="U389" s="621"/>
      <c r="V389" s="621"/>
      <c r="W389" s="621"/>
      <c r="X389" s="621"/>
      <c r="Y389" s="621"/>
      <c r="Z389" s="621"/>
      <c r="AA389" s="621"/>
      <c r="AB389" s="882">
        <v>1.0</v>
      </c>
      <c r="AC389" s="795" t="s">
        <v>55</v>
      </c>
      <c r="AD389" s="841" t="s">
        <v>361</v>
      </c>
      <c r="AE389" s="643"/>
      <c r="AF389" s="643" t="s">
        <v>20028</v>
      </c>
      <c r="AG389" s="654"/>
      <c r="AH389" s="654"/>
    </row>
    <row r="390" ht="15.75" hidden="1" customHeight="1">
      <c r="A390" s="1501"/>
      <c r="B390" s="1501"/>
      <c r="C390" s="1503" t="s">
        <v>20029</v>
      </c>
      <c r="D390" s="1501"/>
      <c r="E390" s="1501"/>
      <c r="F390" s="621"/>
      <c r="G390" s="621"/>
      <c r="H390" s="816" t="s">
        <v>94</v>
      </c>
      <c r="I390" s="816" t="s">
        <v>94</v>
      </c>
      <c r="J390" s="795"/>
      <c r="K390" s="795"/>
      <c r="L390" s="621"/>
      <c r="M390" s="621"/>
      <c r="N390" s="621"/>
      <c r="O390" s="621"/>
      <c r="P390" s="621"/>
      <c r="Q390" s="621"/>
      <c r="R390" s="621"/>
      <c r="S390" s="621"/>
      <c r="T390" s="621"/>
      <c r="U390" s="621"/>
      <c r="V390" s="621"/>
      <c r="W390" s="621"/>
      <c r="X390" s="621"/>
      <c r="Y390" s="621"/>
      <c r="Z390" s="621"/>
      <c r="AA390" s="621"/>
      <c r="AB390" s="882" t="s">
        <v>94</v>
      </c>
      <c r="AC390" s="795" t="s">
        <v>55</v>
      </c>
      <c r="AD390" s="621" t="s">
        <v>433</v>
      </c>
      <c r="AE390" s="654"/>
      <c r="AF390" s="654"/>
      <c r="AG390" s="654"/>
      <c r="AH390" s="654"/>
    </row>
    <row r="391" ht="15.75" hidden="1" customHeight="1">
      <c r="A391" s="1501"/>
      <c r="B391" s="1501"/>
      <c r="C391" s="621"/>
      <c r="D391" s="1502" t="s">
        <v>20030</v>
      </c>
      <c r="E391" s="1501"/>
      <c r="F391" s="1503" t="s">
        <v>20031</v>
      </c>
      <c r="G391" s="1503" t="s">
        <v>20032</v>
      </c>
      <c r="H391" s="793" t="s">
        <v>94</v>
      </c>
      <c r="I391" s="793" t="s">
        <v>94</v>
      </c>
      <c r="J391" s="882"/>
      <c r="K391" s="882"/>
      <c r="L391" s="621"/>
      <c r="M391" s="621"/>
      <c r="N391" s="621"/>
      <c r="O391" s="621"/>
      <c r="P391" s="621"/>
      <c r="Q391" s="621"/>
      <c r="R391" s="621"/>
      <c r="S391" s="621"/>
      <c r="T391" s="621"/>
      <c r="U391" s="621"/>
      <c r="V391" s="621"/>
      <c r="W391" s="621"/>
      <c r="X391" s="621"/>
      <c r="Y391" s="621"/>
      <c r="Z391" s="621"/>
      <c r="AA391" s="621"/>
      <c r="AB391" s="882" t="s">
        <v>94</v>
      </c>
      <c r="AC391" s="795" t="s">
        <v>55</v>
      </c>
      <c r="AD391" s="621" t="s">
        <v>3948</v>
      </c>
      <c r="AE391" s="654"/>
      <c r="AF391" s="3206" t="s">
        <v>20033</v>
      </c>
      <c r="AG391" s="3285"/>
      <c r="AH391" s="654"/>
    </row>
    <row r="392" ht="15.75" hidden="1" customHeight="1">
      <c r="A392" s="1501"/>
      <c r="B392" s="1501"/>
      <c r="C392" s="1503" t="s">
        <v>14876</v>
      </c>
      <c r="D392" s="1500"/>
      <c r="E392" s="1500"/>
      <c r="F392" s="1125"/>
      <c r="G392" s="1125"/>
      <c r="H392" s="816" t="s">
        <v>94</v>
      </c>
      <c r="I392" s="816" t="s">
        <v>94</v>
      </c>
      <c r="J392" s="795"/>
      <c r="K392" s="795"/>
      <c r="L392" s="621"/>
      <c r="M392" s="621"/>
      <c r="N392" s="621"/>
      <c r="O392" s="621"/>
      <c r="P392" s="621"/>
      <c r="Q392" s="621"/>
      <c r="R392" s="621"/>
      <c r="S392" s="621"/>
      <c r="T392" s="621"/>
      <c r="U392" s="621"/>
      <c r="V392" s="621"/>
      <c r="W392" s="621"/>
      <c r="X392" s="621"/>
      <c r="Y392" s="621"/>
      <c r="Z392" s="621"/>
      <c r="AA392" s="621"/>
      <c r="AB392" s="882" t="s">
        <v>94</v>
      </c>
      <c r="AC392" s="795" t="s">
        <v>55</v>
      </c>
      <c r="AD392" s="621" t="s">
        <v>433</v>
      </c>
      <c r="AE392" s="654"/>
      <c r="AF392" s="654"/>
      <c r="AG392" s="654"/>
      <c r="AH392" s="654"/>
    </row>
    <row r="393" ht="15.75" hidden="1" customHeight="1">
      <c r="A393" s="1500"/>
      <c r="B393" s="1501"/>
      <c r="C393" s="621"/>
      <c r="D393" s="1502" t="s">
        <v>14861</v>
      </c>
      <c r="E393" s="1501"/>
      <c r="F393" s="621"/>
      <c r="G393" s="621"/>
      <c r="H393" s="816" t="s">
        <v>94</v>
      </c>
      <c r="I393" s="816" t="s">
        <v>94</v>
      </c>
      <c r="J393" s="795"/>
      <c r="K393" s="795"/>
      <c r="L393" s="621"/>
      <c r="M393" s="621"/>
      <c r="N393" s="621"/>
      <c r="O393" s="621"/>
      <c r="P393" s="621"/>
      <c r="Q393" s="621"/>
      <c r="R393" s="621"/>
      <c r="S393" s="621"/>
      <c r="T393" s="621"/>
      <c r="U393" s="621"/>
      <c r="V393" s="621"/>
      <c r="W393" s="621"/>
      <c r="X393" s="621"/>
      <c r="Y393" s="621"/>
      <c r="Z393" s="621"/>
      <c r="AA393" s="621"/>
      <c r="AB393" s="882" t="s">
        <v>94</v>
      </c>
      <c r="AC393" s="795" t="s">
        <v>55</v>
      </c>
      <c r="AD393" s="621" t="s">
        <v>433</v>
      </c>
      <c r="AE393" s="654"/>
      <c r="AF393" s="654"/>
      <c r="AG393" s="654"/>
      <c r="AH393" s="654"/>
    </row>
    <row r="394" ht="15.75" hidden="1" customHeight="1">
      <c r="A394" s="1500"/>
      <c r="B394" s="1501"/>
      <c r="C394" s="621"/>
      <c r="D394" s="1501"/>
      <c r="E394" s="1502" t="s">
        <v>14877</v>
      </c>
      <c r="F394" s="1503" t="s">
        <v>20034</v>
      </c>
      <c r="G394" s="1503" t="s">
        <v>14879</v>
      </c>
      <c r="H394" s="793" t="s">
        <v>94</v>
      </c>
      <c r="I394" s="793" t="s">
        <v>94</v>
      </c>
      <c r="J394" s="882"/>
      <c r="K394" s="882"/>
      <c r="L394" s="621"/>
      <c r="M394" s="621"/>
      <c r="N394" s="621"/>
      <c r="O394" s="621"/>
      <c r="P394" s="621"/>
      <c r="Q394" s="621"/>
      <c r="R394" s="621"/>
      <c r="S394" s="621"/>
      <c r="T394" s="621"/>
      <c r="U394" s="621"/>
      <c r="V394" s="621"/>
      <c r="W394" s="621"/>
      <c r="X394" s="621"/>
      <c r="Y394" s="621"/>
      <c r="Z394" s="621"/>
      <c r="AA394" s="621"/>
      <c r="AB394" s="882" t="s">
        <v>94</v>
      </c>
      <c r="AC394" s="795" t="s">
        <v>55</v>
      </c>
      <c r="AD394" s="621" t="s">
        <v>3948</v>
      </c>
      <c r="AE394" s="654"/>
      <c r="AF394" s="3206" t="s">
        <v>20035</v>
      </c>
      <c r="AG394" s="3285"/>
      <c r="AH394" s="654"/>
    </row>
    <row r="395" ht="15.75" customHeight="1">
      <c r="A395" s="3286" t="s">
        <v>426</v>
      </c>
      <c r="B395" s="3279"/>
      <c r="C395" s="3240"/>
      <c r="D395" s="3279"/>
      <c r="E395" s="3279"/>
      <c r="F395" s="3240"/>
      <c r="G395" s="3240"/>
      <c r="H395" s="816" t="s">
        <v>94</v>
      </c>
      <c r="I395" s="816" t="s">
        <v>94</v>
      </c>
      <c r="J395" s="795"/>
      <c r="K395" s="795"/>
      <c r="L395" s="621"/>
      <c r="M395" s="621"/>
      <c r="N395" s="621"/>
      <c r="O395" s="621"/>
      <c r="P395" s="621"/>
      <c r="Q395" s="621"/>
      <c r="R395" s="621"/>
      <c r="S395" s="621"/>
      <c r="T395" s="621"/>
      <c r="U395" s="621"/>
      <c r="V395" s="621"/>
      <c r="W395" s="621"/>
      <c r="X395" s="621"/>
      <c r="Y395" s="621"/>
      <c r="Z395" s="621"/>
      <c r="AA395" s="621"/>
      <c r="AB395" s="882" t="s">
        <v>94</v>
      </c>
      <c r="AC395" s="795" t="s">
        <v>55</v>
      </c>
      <c r="AD395" s="621" t="s">
        <v>433</v>
      </c>
      <c r="AE395" s="654"/>
      <c r="AF395" s="654"/>
      <c r="AG395" s="654"/>
      <c r="AH395" s="654"/>
    </row>
    <row r="396" ht="15.75" hidden="1" customHeight="1">
      <c r="A396" s="1478" t="s">
        <v>20036</v>
      </c>
      <c r="B396" s="1501"/>
      <c r="C396" s="621"/>
      <c r="D396" s="1501"/>
      <c r="E396" s="1501"/>
      <c r="F396" s="621"/>
      <c r="G396" s="621"/>
      <c r="H396" s="816" t="s">
        <v>94</v>
      </c>
      <c r="I396" s="816" t="s">
        <v>94</v>
      </c>
      <c r="J396" s="795"/>
      <c r="K396" s="795"/>
      <c r="L396" s="621"/>
      <c r="M396" s="621"/>
      <c r="N396" s="621"/>
      <c r="O396" s="621"/>
      <c r="P396" s="621"/>
      <c r="Q396" s="621"/>
      <c r="R396" s="621"/>
      <c r="S396" s="621"/>
      <c r="T396" s="621"/>
      <c r="U396" s="621"/>
      <c r="V396" s="621"/>
      <c r="W396" s="621"/>
      <c r="X396" s="621"/>
      <c r="Y396" s="621"/>
      <c r="Z396" s="621"/>
      <c r="AA396" s="621"/>
      <c r="AB396" s="882" t="s">
        <v>94</v>
      </c>
      <c r="AC396" s="795" t="s">
        <v>55</v>
      </c>
      <c r="AD396" s="621" t="s">
        <v>433</v>
      </c>
      <c r="AE396" s="654"/>
      <c r="AF396" s="654"/>
      <c r="AG396" s="654"/>
      <c r="AH396" s="654"/>
    </row>
    <row r="397" ht="15.75" hidden="1" customHeight="1">
      <c r="A397" s="1501"/>
      <c r="B397" s="654" t="s">
        <v>20037</v>
      </c>
      <c r="C397" s="621"/>
      <c r="D397" s="1501"/>
      <c r="E397" s="1501"/>
      <c r="F397" s="621"/>
      <c r="G397" s="621"/>
      <c r="H397" s="816" t="s">
        <v>94</v>
      </c>
      <c r="I397" s="816" t="s">
        <v>94</v>
      </c>
      <c r="J397" s="795"/>
      <c r="K397" s="795"/>
      <c r="L397" s="621"/>
      <c r="M397" s="621"/>
      <c r="N397" s="621"/>
      <c r="O397" s="621"/>
      <c r="P397" s="621"/>
      <c r="Q397" s="621"/>
      <c r="R397" s="621"/>
      <c r="S397" s="621"/>
      <c r="T397" s="621"/>
      <c r="U397" s="621"/>
      <c r="V397" s="621"/>
      <c r="W397" s="621"/>
      <c r="X397" s="621"/>
      <c r="Y397" s="621"/>
      <c r="Z397" s="621"/>
      <c r="AA397" s="621"/>
      <c r="AB397" s="882" t="s">
        <v>94</v>
      </c>
      <c r="AC397" s="795" t="s">
        <v>55</v>
      </c>
      <c r="AD397" s="621" t="s">
        <v>433</v>
      </c>
      <c r="AE397" s="654"/>
      <c r="AF397" s="654"/>
      <c r="AG397" s="654"/>
      <c r="AH397" s="654"/>
    </row>
    <row r="398" ht="15.75" hidden="1" customHeight="1">
      <c r="A398" s="1501"/>
      <c r="B398" s="1501"/>
      <c r="C398" s="623" t="s">
        <v>20038</v>
      </c>
      <c r="D398" s="1501"/>
      <c r="E398" s="1501"/>
      <c r="F398" s="623" t="s">
        <v>20039</v>
      </c>
      <c r="G398" s="623" t="s">
        <v>20040</v>
      </c>
      <c r="H398" s="816" t="s">
        <v>94</v>
      </c>
      <c r="I398" s="816" t="s">
        <v>94</v>
      </c>
      <c r="J398" s="795"/>
      <c r="K398" s="795"/>
      <c r="L398" s="621"/>
      <c r="M398" s="621"/>
      <c r="N398" s="621"/>
      <c r="O398" s="621"/>
      <c r="P398" s="621"/>
      <c r="Q398" s="621"/>
      <c r="R398" s="621"/>
      <c r="S398" s="621"/>
      <c r="T398" s="621"/>
      <c r="U398" s="621"/>
      <c r="V398" s="621"/>
      <c r="W398" s="621"/>
      <c r="X398" s="621"/>
      <c r="Y398" s="621"/>
      <c r="Z398" s="621"/>
      <c r="AA398" s="621"/>
      <c r="AB398" s="882" t="s">
        <v>94</v>
      </c>
      <c r="AC398" s="795" t="s">
        <v>55</v>
      </c>
      <c r="AD398" s="621" t="s">
        <v>433</v>
      </c>
      <c r="AE398" s="654"/>
      <c r="AF398" s="654"/>
      <c r="AG398" s="654"/>
      <c r="AH398" s="654"/>
    </row>
    <row r="399" ht="15.75" customHeight="1">
      <c r="A399" s="654" t="s">
        <v>20041</v>
      </c>
      <c r="B399" s="1501"/>
      <c r="C399" s="621"/>
      <c r="D399" s="1501"/>
      <c r="E399" s="1501"/>
      <c r="F399" s="621"/>
      <c r="G399" s="621"/>
      <c r="H399" s="816" t="s">
        <v>94</v>
      </c>
      <c r="I399" s="816" t="s">
        <v>94</v>
      </c>
      <c r="J399" s="795"/>
      <c r="K399" s="795"/>
      <c r="L399" s="621"/>
      <c r="M399" s="621"/>
      <c r="N399" s="621"/>
      <c r="O399" s="621"/>
      <c r="P399" s="621"/>
      <c r="Q399" s="621"/>
      <c r="R399" s="621"/>
      <c r="S399" s="621"/>
      <c r="T399" s="621"/>
      <c r="U399" s="621"/>
      <c r="V399" s="621"/>
      <c r="W399" s="621"/>
      <c r="X399" s="621"/>
      <c r="Y399" s="621"/>
      <c r="Z399" s="621"/>
      <c r="AA399" s="621"/>
      <c r="AB399" s="882" t="s">
        <v>94</v>
      </c>
      <c r="AC399" s="795" t="s">
        <v>55</v>
      </c>
      <c r="AD399" s="621" t="s">
        <v>433</v>
      </c>
      <c r="AE399" s="654"/>
      <c r="AF399" s="654"/>
      <c r="AG399" s="654"/>
      <c r="AH399" s="654"/>
    </row>
    <row r="400" ht="15.75" customHeight="1">
      <c r="A400" s="1501"/>
      <c r="B400" s="654" t="s">
        <v>19763</v>
      </c>
      <c r="C400" s="621"/>
      <c r="D400" s="1501"/>
      <c r="E400" s="654" t="s">
        <v>20042</v>
      </c>
      <c r="F400" s="643" t="s">
        <v>20043</v>
      </c>
      <c r="G400" s="623" t="s">
        <v>20044</v>
      </c>
      <c r="H400" s="664"/>
      <c r="I400" s="664"/>
      <c r="J400" s="793"/>
      <c r="K400" s="793"/>
      <c r="L400" s="621"/>
      <c r="M400" s="621"/>
      <c r="N400" s="621"/>
      <c r="O400" s="621"/>
      <c r="P400" s="621"/>
      <c r="Q400" s="621"/>
      <c r="R400" s="621"/>
      <c r="S400" s="621"/>
      <c r="T400" s="621"/>
      <c r="U400" s="621"/>
      <c r="V400" s="621"/>
      <c r="W400" s="621"/>
      <c r="X400" s="621"/>
      <c r="Y400" s="621"/>
      <c r="Z400" s="621"/>
      <c r="AA400" s="621"/>
      <c r="AB400" s="882">
        <v>1.0</v>
      </c>
      <c r="AC400" s="795" t="s">
        <v>55</v>
      </c>
      <c r="AD400" s="841" t="s">
        <v>361</v>
      </c>
      <c r="AE400" s="670"/>
      <c r="AF400" s="643" t="s">
        <v>20045</v>
      </c>
      <c r="AG400" s="654"/>
      <c r="AH400" s="654"/>
    </row>
    <row r="401" ht="15.75" hidden="1" customHeight="1">
      <c r="A401" s="1501"/>
      <c r="B401" s="1501"/>
      <c r="C401" s="621"/>
      <c r="D401" s="1501"/>
      <c r="E401" s="1501"/>
      <c r="F401" s="621"/>
      <c r="G401" s="621"/>
      <c r="H401" s="816" t="s">
        <v>94</v>
      </c>
      <c r="I401" s="816" t="s">
        <v>94</v>
      </c>
      <c r="J401" s="795"/>
      <c r="K401" s="795"/>
      <c r="L401" s="621"/>
      <c r="M401" s="621"/>
      <c r="N401" s="621"/>
      <c r="O401" s="621"/>
      <c r="P401" s="621"/>
      <c r="Q401" s="621"/>
      <c r="R401" s="621"/>
      <c r="S401" s="621"/>
      <c r="T401" s="621"/>
      <c r="U401" s="621"/>
      <c r="V401" s="621"/>
      <c r="W401" s="621"/>
      <c r="X401" s="621"/>
      <c r="Y401" s="621"/>
      <c r="Z401" s="621"/>
      <c r="AA401" s="621"/>
      <c r="AB401" s="795" t="s">
        <v>94</v>
      </c>
      <c r="AC401" s="795" t="s">
        <v>55</v>
      </c>
      <c r="AD401" s="621" t="s">
        <v>433</v>
      </c>
      <c r="AE401" s="654"/>
      <c r="AF401" s="654"/>
      <c r="AG401" s="654"/>
      <c r="AH401" s="654"/>
    </row>
    <row r="402" ht="15.75" hidden="1" customHeight="1">
      <c r="A402" s="3287" t="s">
        <v>20046</v>
      </c>
      <c r="B402" s="3288"/>
      <c r="C402" s="3289"/>
      <c r="D402" s="3288"/>
      <c r="E402" s="3288"/>
      <c r="F402" s="3289"/>
      <c r="G402" s="3289"/>
      <c r="H402" s="621"/>
      <c r="I402" s="621"/>
      <c r="J402" s="621"/>
      <c r="K402" s="621"/>
      <c r="L402" s="621"/>
      <c r="M402" s="621"/>
      <c r="N402" s="621"/>
      <c r="O402" s="621"/>
      <c r="P402" s="621"/>
      <c r="Q402" s="621"/>
      <c r="R402" s="621"/>
      <c r="S402" s="621"/>
      <c r="T402" s="621"/>
      <c r="U402" s="621"/>
      <c r="V402" s="621"/>
      <c r="W402" s="621"/>
      <c r="X402" s="621"/>
      <c r="Y402" s="621"/>
      <c r="Z402" s="621"/>
      <c r="AA402" s="621"/>
      <c r="AB402" s="621"/>
      <c r="AC402" s="621"/>
      <c r="AD402" s="621"/>
      <c r="AE402" s="1549"/>
      <c r="AF402" s="1549"/>
      <c r="AG402" s="3290"/>
      <c r="AH402" s="654"/>
    </row>
    <row r="403" ht="15.75" hidden="1" customHeight="1">
      <c r="A403" s="3291" t="s">
        <v>20047</v>
      </c>
      <c r="B403" s="90"/>
      <c r="C403" s="90"/>
      <c r="D403" s="90"/>
      <c r="E403" s="90"/>
      <c r="F403" s="90"/>
      <c r="G403" s="88"/>
      <c r="H403" s="621"/>
      <c r="I403" s="621"/>
      <c r="J403" s="621"/>
      <c r="K403" s="621"/>
      <c r="L403" s="621"/>
      <c r="M403" s="621"/>
      <c r="N403" s="621"/>
      <c r="O403" s="621"/>
      <c r="P403" s="621"/>
      <c r="Q403" s="621"/>
      <c r="R403" s="621"/>
      <c r="S403" s="621"/>
      <c r="T403" s="621"/>
      <c r="U403" s="621"/>
      <c r="V403" s="621"/>
      <c r="W403" s="621"/>
      <c r="X403" s="621"/>
      <c r="Y403" s="621"/>
      <c r="Z403" s="621"/>
      <c r="AA403" s="621"/>
      <c r="AB403" s="621"/>
      <c r="AC403" s="621"/>
      <c r="AD403" s="621"/>
      <c r="AE403" s="1530"/>
      <c r="AF403" s="1530"/>
      <c r="AG403" s="3292"/>
      <c r="AH403" s="654"/>
    </row>
    <row r="404" ht="15.75" hidden="1" customHeight="1">
      <c r="A404" s="3293" t="s">
        <v>20048</v>
      </c>
      <c r="B404" s="1578" t="s">
        <v>1796</v>
      </c>
      <c r="C404" s="1501"/>
      <c r="D404" s="1501"/>
      <c r="E404" s="3294" t="s">
        <v>20049</v>
      </c>
      <c r="F404" s="654" t="s">
        <v>20050</v>
      </c>
      <c r="G404" s="654" t="s">
        <v>20051</v>
      </c>
      <c r="H404" s="621"/>
      <c r="I404" s="621"/>
      <c r="J404" s="621"/>
      <c r="K404" s="621"/>
      <c r="L404" s="621"/>
      <c r="M404" s="621"/>
      <c r="N404" s="621"/>
      <c r="O404" s="621"/>
      <c r="P404" s="621"/>
      <c r="Q404" s="621"/>
      <c r="R404" s="621"/>
      <c r="S404" s="621"/>
      <c r="T404" s="621"/>
      <c r="U404" s="621"/>
      <c r="V404" s="621"/>
      <c r="W404" s="621"/>
      <c r="X404" s="621"/>
      <c r="Y404" s="621"/>
      <c r="Z404" s="621"/>
      <c r="AA404" s="621"/>
      <c r="AB404" s="621"/>
      <c r="AC404" s="621"/>
      <c r="AD404" s="621"/>
      <c r="AE404" s="654"/>
      <c r="AF404" s="654"/>
      <c r="AG404" s="3261"/>
      <c r="AH404" s="654"/>
    </row>
    <row r="405" ht="15.75" hidden="1" customHeight="1">
      <c r="A405" s="222"/>
      <c r="B405" s="1578" t="s">
        <v>20052</v>
      </c>
      <c r="C405" s="621"/>
      <c r="D405" s="1501"/>
      <c r="E405" s="110"/>
      <c r="F405" s="623" t="s">
        <v>20053</v>
      </c>
      <c r="G405" s="623" t="s">
        <v>20054</v>
      </c>
      <c r="H405" s="621"/>
      <c r="I405" s="621"/>
      <c r="J405" s="621"/>
      <c r="K405" s="621"/>
      <c r="L405" s="621"/>
      <c r="M405" s="621"/>
      <c r="N405" s="621"/>
      <c r="O405" s="621"/>
      <c r="P405" s="621"/>
      <c r="Q405" s="621"/>
      <c r="R405" s="621"/>
      <c r="S405" s="621"/>
      <c r="T405" s="621"/>
      <c r="U405" s="621"/>
      <c r="V405" s="621"/>
      <c r="W405" s="621"/>
      <c r="X405" s="621"/>
      <c r="Y405" s="621"/>
      <c r="Z405" s="621"/>
      <c r="AA405" s="621"/>
      <c r="AB405" s="621"/>
      <c r="AC405" s="621"/>
      <c r="AD405" s="621"/>
      <c r="AE405" s="654"/>
      <c r="AF405" s="654"/>
      <c r="AG405" s="3261"/>
      <c r="AH405" s="654"/>
    </row>
    <row r="406" ht="15.75" hidden="1" customHeight="1">
      <c r="A406" s="222"/>
      <c r="B406" s="3295" t="s">
        <v>2463</v>
      </c>
      <c r="C406" s="621" t="s">
        <v>20055</v>
      </c>
      <c r="D406" s="1501"/>
      <c r="E406" s="2924" t="s">
        <v>20056</v>
      </c>
      <c r="F406" s="623" t="s">
        <v>20057</v>
      </c>
      <c r="G406" s="623" t="s">
        <v>20058</v>
      </c>
      <c r="H406" s="621"/>
      <c r="I406" s="621"/>
      <c r="J406" s="621"/>
      <c r="K406" s="621"/>
      <c r="L406" s="621"/>
      <c r="M406" s="621"/>
      <c r="N406" s="621"/>
      <c r="O406" s="621"/>
      <c r="P406" s="621"/>
      <c r="Q406" s="621"/>
      <c r="R406" s="621"/>
      <c r="S406" s="621"/>
      <c r="T406" s="621"/>
      <c r="U406" s="621"/>
      <c r="V406" s="621"/>
      <c r="W406" s="621"/>
      <c r="X406" s="621"/>
      <c r="Y406" s="621"/>
      <c r="Z406" s="621"/>
      <c r="AA406" s="621"/>
      <c r="AB406" s="621"/>
      <c r="AC406" s="621"/>
      <c r="AD406" s="621"/>
      <c r="AE406" s="654"/>
      <c r="AF406" s="3206" t="s">
        <v>20059</v>
      </c>
      <c r="AG406" s="3261"/>
      <c r="AH406" s="654"/>
    </row>
    <row r="407" ht="15.75" hidden="1" customHeight="1">
      <c r="A407" s="222"/>
      <c r="B407" s="110"/>
      <c r="C407" s="1112" t="s">
        <v>20060</v>
      </c>
      <c r="D407" s="1501"/>
      <c r="E407" s="110"/>
      <c r="F407" s="623" t="s">
        <v>20061</v>
      </c>
      <c r="G407" s="623" t="s">
        <v>20062</v>
      </c>
      <c r="H407" s="621"/>
      <c r="I407" s="621"/>
      <c r="J407" s="621"/>
      <c r="K407" s="621"/>
      <c r="L407" s="621"/>
      <c r="M407" s="621"/>
      <c r="N407" s="621"/>
      <c r="O407" s="621"/>
      <c r="P407" s="621"/>
      <c r="Q407" s="621"/>
      <c r="R407" s="621"/>
      <c r="S407" s="621"/>
      <c r="T407" s="621"/>
      <c r="U407" s="621"/>
      <c r="V407" s="621"/>
      <c r="W407" s="621"/>
      <c r="X407" s="621"/>
      <c r="Y407" s="621"/>
      <c r="Z407" s="621"/>
      <c r="AA407" s="621"/>
      <c r="AB407" s="621"/>
      <c r="AC407" s="621"/>
      <c r="AD407" s="621"/>
      <c r="AE407" s="654"/>
      <c r="AF407" s="654"/>
      <c r="AG407" s="3261"/>
      <c r="AH407" s="654"/>
    </row>
    <row r="408" ht="15.75" hidden="1" customHeight="1">
      <c r="A408" s="222"/>
      <c r="B408" s="2924" t="s">
        <v>20063</v>
      </c>
      <c r="C408" s="2908" t="s">
        <v>3444</v>
      </c>
      <c r="D408" s="1501"/>
      <c r="E408" s="1501"/>
      <c r="F408" s="623" t="s">
        <v>20064</v>
      </c>
      <c r="G408" s="623" t="s">
        <v>20065</v>
      </c>
      <c r="H408" s="621"/>
      <c r="I408" s="621"/>
      <c r="J408" s="621"/>
      <c r="K408" s="621"/>
      <c r="L408" s="621"/>
      <c r="M408" s="621"/>
      <c r="N408" s="621"/>
      <c r="O408" s="621"/>
      <c r="P408" s="621"/>
      <c r="Q408" s="621"/>
      <c r="R408" s="621"/>
      <c r="S408" s="621"/>
      <c r="T408" s="621"/>
      <c r="U408" s="621"/>
      <c r="V408" s="621"/>
      <c r="W408" s="621"/>
      <c r="X408" s="621"/>
      <c r="Y408" s="621"/>
      <c r="Z408" s="621"/>
      <c r="AA408" s="621"/>
      <c r="AB408" s="621"/>
      <c r="AC408" s="621"/>
      <c r="AD408" s="621"/>
      <c r="AE408" s="654"/>
      <c r="AF408" s="654"/>
      <c r="AG408" s="3261"/>
      <c r="AH408" s="654"/>
    </row>
    <row r="409" ht="15.75" hidden="1" customHeight="1">
      <c r="A409" s="222"/>
      <c r="B409" s="131"/>
      <c r="C409" s="110"/>
      <c r="D409" s="654" t="s">
        <v>20066</v>
      </c>
      <c r="E409" s="1501"/>
      <c r="F409" s="623" t="s">
        <v>20067</v>
      </c>
      <c r="G409" s="623" t="s">
        <v>20068</v>
      </c>
      <c r="H409" s="621"/>
      <c r="I409" s="621"/>
      <c r="J409" s="621"/>
      <c r="K409" s="621"/>
      <c r="L409" s="621"/>
      <c r="M409" s="621"/>
      <c r="N409" s="621"/>
      <c r="O409" s="621"/>
      <c r="P409" s="621"/>
      <c r="Q409" s="621"/>
      <c r="R409" s="621"/>
      <c r="S409" s="621"/>
      <c r="T409" s="621"/>
      <c r="U409" s="621"/>
      <c r="V409" s="621"/>
      <c r="W409" s="621"/>
      <c r="X409" s="621"/>
      <c r="Y409" s="621"/>
      <c r="Z409" s="621"/>
      <c r="AA409" s="621"/>
      <c r="AB409" s="621"/>
      <c r="AC409" s="621"/>
      <c r="AD409" s="621"/>
      <c r="AE409" s="654"/>
      <c r="AF409" s="654"/>
      <c r="AG409" s="3261"/>
      <c r="AH409" s="654"/>
    </row>
    <row r="410" ht="15.75" hidden="1" customHeight="1">
      <c r="A410" s="222"/>
      <c r="B410" s="131"/>
      <c r="C410" s="2908" t="s">
        <v>3447</v>
      </c>
      <c r="D410" s="1501"/>
      <c r="E410" s="1501"/>
      <c r="F410" s="623" t="s">
        <v>20069</v>
      </c>
      <c r="G410" s="623" t="s">
        <v>20070</v>
      </c>
      <c r="H410" s="621"/>
      <c r="I410" s="621"/>
      <c r="J410" s="621"/>
      <c r="K410" s="621"/>
      <c r="L410" s="621"/>
      <c r="M410" s="621"/>
      <c r="N410" s="621"/>
      <c r="O410" s="621"/>
      <c r="P410" s="621"/>
      <c r="Q410" s="621"/>
      <c r="R410" s="621"/>
      <c r="S410" s="621"/>
      <c r="T410" s="621"/>
      <c r="U410" s="621"/>
      <c r="V410" s="621"/>
      <c r="W410" s="621"/>
      <c r="X410" s="621"/>
      <c r="Y410" s="621"/>
      <c r="Z410" s="621"/>
      <c r="AA410" s="621"/>
      <c r="AB410" s="621"/>
      <c r="AC410" s="621"/>
      <c r="AD410" s="621"/>
      <c r="AE410" s="654"/>
      <c r="AF410" s="654"/>
      <c r="AG410" s="3261"/>
      <c r="AH410" s="654"/>
    </row>
    <row r="411" ht="15.75" hidden="1" customHeight="1">
      <c r="A411" s="109"/>
      <c r="B411" s="110"/>
      <c r="C411" s="110"/>
      <c r="D411" s="654" t="s">
        <v>20066</v>
      </c>
      <c r="E411" s="1501"/>
      <c r="F411" s="623" t="s">
        <v>20067</v>
      </c>
      <c r="G411" s="623" t="s">
        <v>20068</v>
      </c>
      <c r="H411" s="621"/>
      <c r="I411" s="621"/>
      <c r="J411" s="621"/>
      <c r="K411" s="621"/>
      <c r="L411" s="621"/>
      <c r="M411" s="621"/>
      <c r="N411" s="621"/>
      <c r="O411" s="621"/>
      <c r="P411" s="621"/>
      <c r="Q411" s="621"/>
      <c r="R411" s="621"/>
      <c r="S411" s="621"/>
      <c r="T411" s="621"/>
      <c r="U411" s="621"/>
      <c r="V411" s="621"/>
      <c r="W411" s="621"/>
      <c r="X411" s="621"/>
      <c r="Y411" s="621"/>
      <c r="Z411" s="621"/>
      <c r="AA411" s="621"/>
      <c r="AB411" s="621"/>
      <c r="AC411" s="621"/>
      <c r="AD411" s="621"/>
      <c r="AE411" s="654"/>
      <c r="AF411" s="654"/>
      <c r="AG411" s="3261"/>
      <c r="AH411" s="654"/>
    </row>
    <row r="412" ht="15.75" hidden="1" customHeight="1">
      <c r="A412" s="2924" t="s">
        <v>20071</v>
      </c>
      <c r="B412" s="3295" t="s">
        <v>20072</v>
      </c>
      <c r="C412" s="621"/>
      <c r="D412" s="1501"/>
      <c r="E412" s="1501"/>
      <c r="F412" s="623" t="s">
        <v>20073</v>
      </c>
      <c r="G412" s="623" t="s">
        <v>20074</v>
      </c>
      <c r="H412" s="621"/>
      <c r="I412" s="621"/>
      <c r="J412" s="621"/>
      <c r="K412" s="621"/>
      <c r="L412" s="621"/>
      <c r="M412" s="621"/>
      <c r="N412" s="621"/>
      <c r="O412" s="621"/>
      <c r="P412" s="621"/>
      <c r="Q412" s="621"/>
      <c r="R412" s="621"/>
      <c r="S412" s="621"/>
      <c r="T412" s="621"/>
      <c r="U412" s="621"/>
      <c r="V412" s="621"/>
      <c r="W412" s="621"/>
      <c r="X412" s="621"/>
      <c r="Y412" s="621"/>
      <c r="Z412" s="621"/>
      <c r="AA412" s="621"/>
      <c r="AB412" s="621"/>
      <c r="AC412" s="621"/>
      <c r="AD412" s="621"/>
      <c r="AE412" s="654"/>
      <c r="AF412" s="654"/>
      <c r="AG412" s="3261"/>
      <c r="AH412" s="654"/>
    </row>
    <row r="413" ht="15.75" hidden="1" customHeight="1">
      <c r="A413" s="110"/>
      <c r="B413" s="110"/>
      <c r="C413" s="621" t="s">
        <v>20075</v>
      </c>
      <c r="D413" s="1501"/>
      <c r="E413" s="1501"/>
      <c r="F413" s="623" t="s">
        <v>20073</v>
      </c>
      <c r="G413" s="623" t="s">
        <v>20076</v>
      </c>
      <c r="H413" s="621"/>
      <c r="I413" s="621"/>
      <c r="J413" s="621"/>
      <c r="K413" s="621"/>
      <c r="L413" s="621"/>
      <c r="M413" s="621"/>
      <c r="N413" s="621"/>
      <c r="O413" s="621"/>
      <c r="P413" s="621"/>
      <c r="Q413" s="621"/>
      <c r="R413" s="621"/>
      <c r="S413" s="621"/>
      <c r="T413" s="621"/>
      <c r="U413" s="621"/>
      <c r="V413" s="621"/>
      <c r="W413" s="621"/>
      <c r="X413" s="621"/>
      <c r="Y413" s="621"/>
      <c r="Z413" s="621"/>
      <c r="AA413" s="621"/>
      <c r="AB413" s="621"/>
      <c r="AC413" s="621"/>
      <c r="AD413" s="621"/>
      <c r="AE413" s="654"/>
      <c r="AF413" s="654"/>
      <c r="AG413" s="3261"/>
      <c r="AH413" s="654"/>
    </row>
    <row r="414" ht="15.75" hidden="1" customHeight="1">
      <c r="A414" s="3296" t="s">
        <v>20077</v>
      </c>
      <c r="B414" s="3297" t="s">
        <v>20078</v>
      </c>
      <c r="C414" s="2684" t="s">
        <v>20079</v>
      </c>
      <c r="D414" s="1501" t="s">
        <v>19578</v>
      </c>
      <c r="E414" s="1501"/>
      <c r="F414" s="1116" t="s">
        <v>20080</v>
      </c>
      <c r="G414" s="623" t="s">
        <v>20081</v>
      </c>
      <c r="H414" s="621"/>
      <c r="I414" s="621"/>
      <c r="J414" s="621"/>
      <c r="K414" s="621"/>
      <c r="L414" s="621"/>
      <c r="M414" s="621"/>
      <c r="N414" s="621"/>
      <c r="O414" s="621"/>
      <c r="P414" s="621"/>
      <c r="Q414" s="621"/>
      <c r="R414" s="621"/>
      <c r="S414" s="621"/>
      <c r="T414" s="621"/>
      <c r="U414" s="621"/>
      <c r="V414" s="621"/>
      <c r="W414" s="621"/>
      <c r="X414" s="621"/>
      <c r="Y414" s="621"/>
      <c r="Z414" s="621"/>
      <c r="AA414" s="621"/>
      <c r="AB414" s="621"/>
      <c r="AC414" s="621"/>
      <c r="AD414" s="621"/>
      <c r="AE414" s="654"/>
      <c r="AF414" s="654"/>
      <c r="AG414" s="3261"/>
      <c r="AH414" s="654"/>
    </row>
    <row r="415" ht="15.75" hidden="1" customHeight="1">
      <c r="A415" s="222"/>
      <c r="B415" s="131"/>
      <c r="C415" s="110"/>
      <c r="D415" s="1501" t="s">
        <v>20082</v>
      </c>
      <c r="E415" s="1501"/>
      <c r="F415" s="1116" t="s">
        <v>20083</v>
      </c>
      <c r="G415" s="623" t="s">
        <v>20084</v>
      </c>
      <c r="H415" s="621"/>
      <c r="I415" s="621"/>
      <c r="J415" s="621"/>
      <c r="K415" s="621"/>
      <c r="L415" s="621"/>
      <c r="M415" s="621"/>
      <c r="N415" s="621"/>
      <c r="O415" s="621"/>
      <c r="P415" s="621"/>
      <c r="Q415" s="621"/>
      <c r="R415" s="621"/>
      <c r="S415" s="621"/>
      <c r="T415" s="621"/>
      <c r="U415" s="621"/>
      <c r="V415" s="621"/>
      <c r="W415" s="621"/>
      <c r="X415" s="621"/>
      <c r="Y415" s="621"/>
      <c r="Z415" s="621"/>
      <c r="AA415" s="621"/>
      <c r="AB415" s="621"/>
      <c r="AC415" s="621"/>
      <c r="AD415" s="621"/>
      <c r="AE415" s="654"/>
      <c r="AF415" s="654"/>
      <c r="AG415" s="3261"/>
      <c r="AH415" s="654"/>
    </row>
    <row r="416" ht="15.75" hidden="1" customHeight="1">
      <c r="A416" s="109"/>
      <c r="B416" s="110"/>
      <c r="C416" s="623" t="s">
        <v>3311</v>
      </c>
      <c r="D416" s="1501"/>
      <c r="E416" s="1501"/>
      <c r="F416" s="1116" t="s">
        <v>20085</v>
      </c>
      <c r="G416" s="623" t="s">
        <v>20086</v>
      </c>
      <c r="H416" s="621"/>
      <c r="I416" s="621"/>
      <c r="J416" s="621"/>
      <c r="K416" s="621"/>
      <c r="L416" s="621"/>
      <c r="M416" s="621"/>
      <c r="N416" s="621"/>
      <c r="O416" s="621"/>
      <c r="P416" s="621"/>
      <c r="Q416" s="621"/>
      <c r="R416" s="621"/>
      <c r="S416" s="621"/>
      <c r="T416" s="621"/>
      <c r="U416" s="621"/>
      <c r="V416" s="621"/>
      <c r="W416" s="621"/>
      <c r="X416" s="621"/>
      <c r="Y416" s="621"/>
      <c r="Z416" s="621"/>
      <c r="AA416" s="621"/>
      <c r="AB416" s="621"/>
      <c r="AC416" s="621"/>
      <c r="AD416" s="621"/>
      <c r="AE416" s="654"/>
      <c r="AF416" s="654"/>
      <c r="AG416" s="3261"/>
      <c r="AH416" s="654"/>
    </row>
    <row r="417" ht="15.75" hidden="1" customHeight="1">
      <c r="A417" s="3293" t="s">
        <v>20087</v>
      </c>
      <c r="B417" s="654" t="s">
        <v>20088</v>
      </c>
      <c r="C417" s="623" t="s">
        <v>20089</v>
      </c>
      <c r="D417" s="1501"/>
      <c r="E417" s="1501"/>
      <c r="F417" s="623" t="s">
        <v>20090</v>
      </c>
      <c r="G417" s="623" t="s">
        <v>20091</v>
      </c>
      <c r="H417" s="621"/>
      <c r="I417" s="621"/>
      <c r="J417" s="621"/>
      <c r="K417" s="621"/>
      <c r="L417" s="621"/>
      <c r="M417" s="621"/>
      <c r="N417" s="621"/>
      <c r="O417" s="621"/>
      <c r="P417" s="621"/>
      <c r="Q417" s="621"/>
      <c r="R417" s="621"/>
      <c r="S417" s="621"/>
      <c r="T417" s="621"/>
      <c r="U417" s="621"/>
      <c r="V417" s="621"/>
      <c r="W417" s="621"/>
      <c r="X417" s="621"/>
      <c r="Y417" s="621"/>
      <c r="Z417" s="621"/>
      <c r="AA417" s="621"/>
      <c r="AB417" s="621"/>
      <c r="AC417" s="621"/>
      <c r="AD417" s="621"/>
      <c r="AE417" s="654"/>
      <c r="AF417" s="654"/>
      <c r="AG417" s="654"/>
      <c r="AH417" s="654"/>
    </row>
    <row r="418" ht="15.75" hidden="1" customHeight="1">
      <c r="A418" s="222"/>
      <c r="B418" s="654" t="s">
        <v>20092</v>
      </c>
      <c r="C418" s="623" t="s">
        <v>20089</v>
      </c>
      <c r="D418" s="1501"/>
      <c r="E418" s="1501"/>
      <c r="F418" s="623" t="s">
        <v>20093</v>
      </c>
      <c r="G418" s="623" t="s">
        <v>20091</v>
      </c>
      <c r="H418" s="621"/>
      <c r="I418" s="621"/>
      <c r="J418" s="621"/>
      <c r="K418" s="621"/>
      <c r="L418" s="621"/>
      <c r="M418" s="621"/>
      <c r="N418" s="621"/>
      <c r="O418" s="621"/>
      <c r="P418" s="621"/>
      <c r="Q418" s="621"/>
      <c r="R418" s="621"/>
      <c r="S418" s="621"/>
      <c r="T418" s="621"/>
      <c r="U418" s="621"/>
      <c r="V418" s="621"/>
      <c r="W418" s="621"/>
      <c r="X418" s="621"/>
      <c r="Y418" s="621"/>
      <c r="Z418" s="621"/>
      <c r="AA418" s="621"/>
      <c r="AB418" s="621"/>
      <c r="AC418" s="621"/>
      <c r="AD418" s="621"/>
      <c r="AE418" s="654"/>
      <c r="AF418" s="654"/>
      <c r="AG418" s="3261"/>
      <c r="AH418" s="654"/>
    </row>
    <row r="419" ht="15.75" hidden="1" customHeight="1">
      <c r="A419" s="222"/>
      <c r="B419" s="3295" t="s">
        <v>3444</v>
      </c>
      <c r="C419" s="621"/>
      <c r="D419" s="1501"/>
      <c r="E419" s="1501"/>
      <c r="F419" s="623" t="s">
        <v>20064</v>
      </c>
      <c r="G419" s="623" t="s">
        <v>20065</v>
      </c>
      <c r="H419" s="621"/>
      <c r="I419" s="621"/>
      <c r="J419" s="621"/>
      <c r="K419" s="621"/>
      <c r="L419" s="621"/>
      <c r="M419" s="621"/>
      <c r="N419" s="621"/>
      <c r="O419" s="621"/>
      <c r="P419" s="621"/>
      <c r="Q419" s="621"/>
      <c r="R419" s="621"/>
      <c r="S419" s="621"/>
      <c r="T419" s="621"/>
      <c r="U419" s="621"/>
      <c r="V419" s="621"/>
      <c r="W419" s="621"/>
      <c r="X419" s="621"/>
      <c r="Y419" s="621"/>
      <c r="Z419" s="621"/>
      <c r="AA419" s="621"/>
      <c r="AB419" s="621"/>
      <c r="AC419" s="621"/>
      <c r="AD419" s="621"/>
      <c r="AE419" s="654"/>
      <c r="AF419" s="654"/>
      <c r="AG419" s="654"/>
      <c r="AH419" s="654"/>
    </row>
    <row r="420" ht="15.75" hidden="1" customHeight="1">
      <c r="A420" s="222"/>
      <c r="B420" s="110"/>
      <c r="C420" s="623" t="s">
        <v>20066</v>
      </c>
      <c r="D420" s="1501"/>
      <c r="E420" s="1501"/>
      <c r="F420" s="623" t="s">
        <v>20067</v>
      </c>
      <c r="G420" s="623" t="s">
        <v>20068</v>
      </c>
      <c r="H420" s="621"/>
      <c r="I420" s="621"/>
      <c r="J420" s="621"/>
      <c r="K420" s="621"/>
      <c r="L420" s="621"/>
      <c r="M420" s="621"/>
      <c r="N420" s="621"/>
      <c r="O420" s="621"/>
      <c r="P420" s="621"/>
      <c r="Q420" s="621"/>
      <c r="R420" s="621"/>
      <c r="S420" s="621"/>
      <c r="T420" s="621"/>
      <c r="U420" s="621"/>
      <c r="V420" s="621"/>
      <c r="W420" s="621"/>
      <c r="X420" s="621"/>
      <c r="Y420" s="621"/>
      <c r="Z420" s="621"/>
      <c r="AA420" s="621"/>
      <c r="AB420" s="621"/>
      <c r="AC420" s="621"/>
      <c r="AD420" s="621"/>
      <c r="AE420" s="654"/>
      <c r="AF420" s="654"/>
      <c r="AG420" s="3261"/>
      <c r="AH420" s="654"/>
    </row>
    <row r="421" ht="15.75" hidden="1" customHeight="1">
      <c r="A421" s="109"/>
      <c r="B421" s="1578" t="s">
        <v>3447</v>
      </c>
      <c r="C421" s="623" t="s">
        <v>20066</v>
      </c>
      <c r="D421" s="1501"/>
      <c r="E421" s="1501"/>
      <c r="F421" s="623" t="s">
        <v>20094</v>
      </c>
      <c r="G421" s="623" t="s">
        <v>20068</v>
      </c>
      <c r="H421" s="621"/>
      <c r="I421" s="621"/>
      <c r="J421" s="621"/>
      <c r="K421" s="621"/>
      <c r="L421" s="621"/>
      <c r="M421" s="621"/>
      <c r="N421" s="621"/>
      <c r="O421" s="621"/>
      <c r="P421" s="621"/>
      <c r="Q421" s="621"/>
      <c r="R421" s="621"/>
      <c r="S421" s="621"/>
      <c r="T421" s="621"/>
      <c r="U421" s="621"/>
      <c r="V421" s="621"/>
      <c r="W421" s="621"/>
      <c r="X421" s="621"/>
      <c r="Y421" s="621"/>
      <c r="Z421" s="621"/>
      <c r="AA421" s="621"/>
      <c r="AB421" s="621"/>
      <c r="AC421" s="621"/>
      <c r="AD421" s="621"/>
      <c r="AE421" s="654"/>
      <c r="AF421" s="654"/>
      <c r="AG421" s="3261"/>
      <c r="AH421" s="654"/>
    </row>
    <row r="422" ht="15.75" hidden="1" customHeight="1">
      <c r="A422" s="3293" t="s">
        <v>20095</v>
      </c>
      <c r="B422" s="2924" t="s">
        <v>20096</v>
      </c>
      <c r="C422" s="621"/>
      <c r="D422" s="1501"/>
      <c r="E422" s="1501"/>
      <c r="F422" s="623" t="s">
        <v>20097</v>
      </c>
      <c r="G422" s="623" t="s">
        <v>20098</v>
      </c>
      <c r="H422" s="621"/>
      <c r="I422" s="621"/>
      <c r="J422" s="621"/>
      <c r="K422" s="621"/>
      <c r="L422" s="621"/>
      <c r="M422" s="621"/>
      <c r="N422" s="621"/>
      <c r="O422" s="621"/>
      <c r="P422" s="621"/>
      <c r="Q422" s="621"/>
      <c r="R422" s="621"/>
      <c r="S422" s="621"/>
      <c r="T422" s="621"/>
      <c r="U422" s="621"/>
      <c r="V422" s="621"/>
      <c r="W422" s="621"/>
      <c r="X422" s="621"/>
      <c r="Y422" s="621"/>
      <c r="Z422" s="621"/>
      <c r="AA422" s="621"/>
      <c r="AB422" s="621"/>
      <c r="AC422" s="621"/>
      <c r="AD422" s="621"/>
      <c r="AE422" s="654"/>
      <c r="AF422" s="654"/>
      <c r="AG422" s="654"/>
      <c r="AH422" s="654"/>
    </row>
    <row r="423" ht="15.75" hidden="1" customHeight="1">
      <c r="A423" s="222"/>
      <c r="B423" s="110"/>
      <c r="C423" s="623" t="s">
        <v>20099</v>
      </c>
      <c r="D423" s="1501"/>
      <c r="E423" s="1501"/>
      <c r="F423" s="623" t="s">
        <v>20100</v>
      </c>
      <c r="G423" s="623" t="s">
        <v>20101</v>
      </c>
      <c r="H423" s="621"/>
      <c r="I423" s="621"/>
      <c r="J423" s="621"/>
      <c r="K423" s="621"/>
      <c r="L423" s="621"/>
      <c r="M423" s="621"/>
      <c r="N423" s="621"/>
      <c r="O423" s="621"/>
      <c r="P423" s="621"/>
      <c r="Q423" s="621"/>
      <c r="R423" s="621"/>
      <c r="S423" s="621"/>
      <c r="T423" s="621"/>
      <c r="U423" s="621"/>
      <c r="V423" s="621"/>
      <c r="W423" s="621"/>
      <c r="X423" s="621"/>
      <c r="Y423" s="621"/>
      <c r="Z423" s="621"/>
      <c r="AA423" s="621"/>
      <c r="AB423" s="621"/>
      <c r="AC423" s="621"/>
      <c r="AD423" s="621"/>
      <c r="AE423" s="654"/>
      <c r="AF423" s="654"/>
      <c r="AG423" s="654"/>
      <c r="AH423" s="654"/>
    </row>
    <row r="424" ht="15.75" hidden="1" customHeight="1">
      <c r="A424" s="222"/>
      <c r="B424" s="2924" t="s">
        <v>20102</v>
      </c>
      <c r="C424" s="621"/>
      <c r="D424" s="1501"/>
      <c r="E424" s="1501"/>
      <c r="F424" s="623" t="s">
        <v>20097</v>
      </c>
      <c r="G424" s="623" t="s">
        <v>20103</v>
      </c>
      <c r="H424" s="621"/>
      <c r="I424" s="621"/>
      <c r="J424" s="621"/>
      <c r="K424" s="621"/>
      <c r="L424" s="621"/>
      <c r="M424" s="621"/>
      <c r="N424" s="621"/>
      <c r="O424" s="621"/>
      <c r="P424" s="621"/>
      <c r="Q424" s="621"/>
      <c r="R424" s="621"/>
      <c r="S424" s="621"/>
      <c r="T424" s="621"/>
      <c r="U424" s="621"/>
      <c r="V424" s="621"/>
      <c r="W424" s="621"/>
      <c r="X424" s="621"/>
      <c r="Y424" s="621"/>
      <c r="Z424" s="621"/>
      <c r="AA424" s="621"/>
      <c r="AB424" s="621"/>
      <c r="AC424" s="621"/>
      <c r="AD424" s="621"/>
      <c r="AE424" s="654"/>
      <c r="AF424" s="654"/>
      <c r="AG424" s="654"/>
      <c r="AH424" s="654"/>
    </row>
    <row r="425" ht="15.75" hidden="1" customHeight="1">
      <c r="A425" s="109"/>
      <c r="B425" s="110"/>
      <c r="C425" s="623" t="s">
        <v>20099</v>
      </c>
      <c r="D425" s="1501"/>
      <c r="E425" s="1501"/>
      <c r="F425" s="623" t="s">
        <v>20104</v>
      </c>
      <c r="G425" s="623" t="s">
        <v>20105</v>
      </c>
      <c r="H425" s="621"/>
      <c r="I425" s="621"/>
      <c r="J425" s="621"/>
      <c r="K425" s="621"/>
      <c r="L425" s="621"/>
      <c r="M425" s="621"/>
      <c r="N425" s="621"/>
      <c r="O425" s="621"/>
      <c r="P425" s="621"/>
      <c r="Q425" s="621"/>
      <c r="R425" s="621"/>
      <c r="S425" s="621"/>
      <c r="T425" s="621"/>
      <c r="U425" s="621"/>
      <c r="V425" s="621"/>
      <c r="W425" s="621"/>
      <c r="X425" s="621"/>
      <c r="Y425" s="621"/>
      <c r="Z425" s="621"/>
      <c r="AA425" s="621"/>
      <c r="AB425" s="621"/>
      <c r="AC425" s="621"/>
      <c r="AD425" s="621"/>
      <c r="AE425" s="654"/>
      <c r="AF425" s="654"/>
      <c r="AG425" s="654"/>
      <c r="AH425" s="654"/>
    </row>
    <row r="426" ht="15.75" hidden="1" customHeight="1">
      <c r="A426" s="3293" t="s">
        <v>20106</v>
      </c>
      <c r="B426" s="2924" t="s">
        <v>20107</v>
      </c>
      <c r="C426" s="2684" t="s">
        <v>20108</v>
      </c>
      <c r="D426" s="1501"/>
      <c r="E426" s="1501"/>
      <c r="F426" s="623" t="s">
        <v>20109</v>
      </c>
      <c r="G426" s="623" t="s">
        <v>20110</v>
      </c>
      <c r="H426" s="621"/>
      <c r="I426" s="621"/>
      <c r="J426" s="621"/>
      <c r="K426" s="621"/>
      <c r="L426" s="621"/>
      <c r="M426" s="621"/>
      <c r="N426" s="621"/>
      <c r="O426" s="621"/>
      <c r="P426" s="621"/>
      <c r="Q426" s="621"/>
      <c r="R426" s="621"/>
      <c r="S426" s="621"/>
      <c r="T426" s="621"/>
      <c r="U426" s="621"/>
      <c r="V426" s="621"/>
      <c r="W426" s="621"/>
      <c r="X426" s="621"/>
      <c r="Y426" s="621"/>
      <c r="Z426" s="621"/>
      <c r="AA426" s="621"/>
      <c r="AB426" s="621"/>
      <c r="AC426" s="621"/>
      <c r="AD426" s="621"/>
      <c r="AE426" s="654"/>
      <c r="AF426" s="654"/>
      <c r="AG426" s="3261"/>
      <c r="AH426" s="654"/>
    </row>
    <row r="427" ht="15.75" hidden="1" customHeight="1">
      <c r="A427" s="222"/>
      <c r="B427" s="110"/>
      <c r="C427" s="110"/>
      <c r="D427" s="654" t="s">
        <v>20111</v>
      </c>
      <c r="E427" s="1501"/>
      <c r="F427" s="623" t="s">
        <v>20112</v>
      </c>
      <c r="G427" s="623" t="s">
        <v>20113</v>
      </c>
      <c r="H427" s="621"/>
      <c r="I427" s="621"/>
      <c r="J427" s="621"/>
      <c r="K427" s="621"/>
      <c r="L427" s="621"/>
      <c r="M427" s="621"/>
      <c r="N427" s="621"/>
      <c r="O427" s="621"/>
      <c r="P427" s="621"/>
      <c r="Q427" s="621"/>
      <c r="R427" s="621"/>
      <c r="S427" s="621"/>
      <c r="T427" s="621"/>
      <c r="U427" s="621"/>
      <c r="V427" s="621"/>
      <c r="W427" s="621"/>
      <c r="X427" s="621"/>
      <c r="Y427" s="621"/>
      <c r="Z427" s="621"/>
      <c r="AA427" s="621"/>
      <c r="AB427" s="621"/>
      <c r="AC427" s="621"/>
      <c r="AD427" s="621"/>
      <c r="AE427" s="654"/>
      <c r="AF427" s="654"/>
      <c r="AG427" s="3261"/>
      <c r="AH427" s="654"/>
    </row>
    <row r="428" ht="15.75" hidden="1" customHeight="1">
      <c r="A428" s="222"/>
      <c r="B428" s="3295" t="s">
        <v>3444</v>
      </c>
      <c r="C428" s="621"/>
      <c r="D428" s="1501"/>
      <c r="E428" s="1501"/>
      <c r="F428" s="623" t="s">
        <v>20114</v>
      </c>
      <c r="G428" s="623" t="s">
        <v>20065</v>
      </c>
      <c r="H428" s="621"/>
      <c r="I428" s="621"/>
      <c r="J428" s="621"/>
      <c r="K428" s="621"/>
      <c r="L428" s="621"/>
      <c r="M428" s="621"/>
      <c r="N428" s="621"/>
      <c r="O428" s="621"/>
      <c r="P428" s="621"/>
      <c r="Q428" s="621"/>
      <c r="R428" s="621"/>
      <c r="S428" s="621"/>
      <c r="T428" s="621"/>
      <c r="U428" s="621"/>
      <c r="V428" s="621"/>
      <c r="W428" s="621"/>
      <c r="X428" s="621"/>
      <c r="Y428" s="621"/>
      <c r="Z428" s="621"/>
      <c r="AA428" s="621"/>
      <c r="AB428" s="621"/>
      <c r="AC428" s="621"/>
      <c r="AD428" s="621"/>
      <c r="AE428" s="654"/>
      <c r="AF428" s="654"/>
      <c r="AG428" s="3261"/>
      <c r="AH428" s="654"/>
    </row>
    <row r="429" ht="15.75" hidden="1" customHeight="1">
      <c r="A429" s="222"/>
      <c r="B429" s="110"/>
      <c r="C429" s="623" t="s">
        <v>20066</v>
      </c>
      <c r="D429" s="1501"/>
      <c r="E429" s="1501"/>
      <c r="F429" s="623" t="s">
        <v>20067</v>
      </c>
      <c r="G429" s="623" t="s">
        <v>20068</v>
      </c>
      <c r="H429" s="621"/>
      <c r="I429" s="621"/>
      <c r="J429" s="621"/>
      <c r="K429" s="621"/>
      <c r="L429" s="621"/>
      <c r="M429" s="621"/>
      <c r="N429" s="621"/>
      <c r="O429" s="621"/>
      <c r="P429" s="621"/>
      <c r="Q429" s="621"/>
      <c r="R429" s="621"/>
      <c r="S429" s="621"/>
      <c r="T429" s="621"/>
      <c r="U429" s="621"/>
      <c r="V429" s="621"/>
      <c r="W429" s="621"/>
      <c r="X429" s="621"/>
      <c r="Y429" s="621"/>
      <c r="Z429" s="621"/>
      <c r="AA429" s="621"/>
      <c r="AB429" s="621"/>
      <c r="AC429" s="621"/>
      <c r="AD429" s="621"/>
      <c r="AE429" s="654"/>
      <c r="AF429" s="654"/>
      <c r="AG429" s="3261"/>
      <c r="AH429" s="654"/>
    </row>
    <row r="430" ht="15.75" hidden="1" customHeight="1">
      <c r="A430" s="109"/>
      <c r="B430" s="1578" t="s">
        <v>3447</v>
      </c>
      <c r="C430" s="623" t="s">
        <v>20066</v>
      </c>
      <c r="D430" s="1501"/>
      <c r="E430" s="1501"/>
      <c r="F430" s="623" t="s">
        <v>20094</v>
      </c>
      <c r="G430" s="623" t="s">
        <v>20068</v>
      </c>
      <c r="H430" s="621"/>
      <c r="I430" s="621"/>
      <c r="J430" s="621"/>
      <c r="K430" s="621"/>
      <c r="L430" s="621"/>
      <c r="M430" s="621"/>
      <c r="N430" s="621"/>
      <c r="O430" s="621"/>
      <c r="P430" s="621"/>
      <c r="Q430" s="621"/>
      <c r="R430" s="621"/>
      <c r="S430" s="621"/>
      <c r="T430" s="621"/>
      <c r="U430" s="621"/>
      <c r="V430" s="621"/>
      <c r="W430" s="621"/>
      <c r="X430" s="621"/>
      <c r="Y430" s="621"/>
      <c r="Z430" s="621"/>
      <c r="AA430" s="621"/>
      <c r="AB430" s="621"/>
      <c r="AC430" s="621"/>
      <c r="AD430" s="621"/>
      <c r="AE430" s="654"/>
      <c r="AF430" s="654"/>
      <c r="AG430" s="3261"/>
      <c r="AH430" s="654"/>
    </row>
    <row r="431" ht="15.75" hidden="1" customHeight="1">
      <c r="A431" s="3293" t="s">
        <v>20115</v>
      </c>
      <c r="B431" s="2924" t="s">
        <v>20116</v>
      </c>
      <c r="C431" s="2684" t="s">
        <v>20108</v>
      </c>
      <c r="D431" s="1501"/>
      <c r="E431" s="1501"/>
      <c r="F431" s="623" t="s">
        <v>20109</v>
      </c>
      <c r="G431" s="623" t="s">
        <v>20117</v>
      </c>
      <c r="H431" s="621"/>
      <c r="I431" s="621"/>
      <c r="J431" s="621"/>
      <c r="K431" s="621"/>
      <c r="L431" s="621"/>
      <c r="M431" s="621"/>
      <c r="N431" s="621"/>
      <c r="O431" s="621"/>
      <c r="P431" s="621"/>
      <c r="Q431" s="621"/>
      <c r="R431" s="621"/>
      <c r="S431" s="621"/>
      <c r="T431" s="621"/>
      <c r="U431" s="621"/>
      <c r="V431" s="621"/>
      <c r="W431" s="621"/>
      <c r="X431" s="621"/>
      <c r="Y431" s="621"/>
      <c r="Z431" s="621"/>
      <c r="AA431" s="621"/>
      <c r="AB431" s="621"/>
      <c r="AC431" s="621"/>
      <c r="AD431" s="621"/>
      <c r="AE431" s="654"/>
      <c r="AF431" s="654"/>
      <c r="AG431" s="654"/>
      <c r="AH431" s="654"/>
    </row>
    <row r="432" ht="15.75" hidden="1" customHeight="1">
      <c r="A432" s="222"/>
      <c r="B432" s="110"/>
      <c r="C432" s="110"/>
      <c r="D432" s="654" t="s">
        <v>20118</v>
      </c>
      <c r="E432" s="1501"/>
      <c r="F432" s="623" t="s">
        <v>20119</v>
      </c>
      <c r="G432" s="623" t="s">
        <v>20113</v>
      </c>
      <c r="H432" s="621"/>
      <c r="I432" s="621"/>
      <c r="J432" s="621"/>
      <c r="K432" s="621"/>
      <c r="L432" s="621"/>
      <c r="M432" s="621"/>
      <c r="N432" s="621"/>
      <c r="O432" s="621"/>
      <c r="P432" s="621"/>
      <c r="Q432" s="621"/>
      <c r="R432" s="621"/>
      <c r="S432" s="621"/>
      <c r="T432" s="621"/>
      <c r="U432" s="621"/>
      <c r="V432" s="621"/>
      <c r="W432" s="621"/>
      <c r="X432" s="621"/>
      <c r="Y432" s="621"/>
      <c r="Z432" s="621"/>
      <c r="AA432" s="621"/>
      <c r="AB432" s="621"/>
      <c r="AC432" s="621"/>
      <c r="AD432" s="621"/>
      <c r="AE432" s="654"/>
      <c r="AF432" s="654"/>
      <c r="AG432" s="654"/>
      <c r="AH432" s="654"/>
    </row>
    <row r="433" ht="15.75" hidden="1" customHeight="1">
      <c r="A433" s="222"/>
      <c r="B433" s="3295" t="s">
        <v>3444</v>
      </c>
      <c r="C433" s="621"/>
      <c r="D433" s="1501"/>
      <c r="E433" s="1501"/>
      <c r="F433" s="623" t="s">
        <v>20120</v>
      </c>
      <c r="G433" s="623" t="s">
        <v>20065</v>
      </c>
      <c r="H433" s="621"/>
      <c r="I433" s="621"/>
      <c r="J433" s="621"/>
      <c r="K433" s="621"/>
      <c r="L433" s="621"/>
      <c r="M433" s="621"/>
      <c r="N433" s="621"/>
      <c r="O433" s="621"/>
      <c r="P433" s="621"/>
      <c r="Q433" s="621"/>
      <c r="R433" s="621"/>
      <c r="S433" s="621"/>
      <c r="T433" s="621"/>
      <c r="U433" s="621"/>
      <c r="V433" s="621"/>
      <c r="W433" s="621"/>
      <c r="X433" s="621"/>
      <c r="Y433" s="621"/>
      <c r="Z433" s="621"/>
      <c r="AA433" s="621"/>
      <c r="AB433" s="621"/>
      <c r="AC433" s="621"/>
      <c r="AD433" s="621"/>
      <c r="AE433" s="654"/>
      <c r="AF433" s="654" t="s">
        <v>20121</v>
      </c>
      <c r="AG433" s="654"/>
      <c r="AH433" s="654"/>
    </row>
    <row r="434" ht="15.75" hidden="1" customHeight="1">
      <c r="A434" s="222"/>
      <c r="B434" s="110"/>
      <c r="C434" s="623" t="s">
        <v>20066</v>
      </c>
      <c r="D434" s="1501"/>
      <c r="E434" s="1501"/>
      <c r="F434" s="623" t="s">
        <v>20067</v>
      </c>
      <c r="G434" s="623" t="s">
        <v>20068</v>
      </c>
      <c r="H434" s="621"/>
      <c r="I434" s="621"/>
      <c r="J434" s="621"/>
      <c r="K434" s="621"/>
      <c r="L434" s="621"/>
      <c r="M434" s="621"/>
      <c r="N434" s="621"/>
      <c r="O434" s="621"/>
      <c r="P434" s="621"/>
      <c r="Q434" s="621"/>
      <c r="R434" s="621"/>
      <c r="S434" s="621"/>
      <c r="T434" s="621"/>
      <c r="U434" s="621"/>
      <c r="V434" s="621"/>
      <c r="W434" s="621"/>
      <c r="X434" s="621"/>
      <c r="Y434" s="621"/>
      <c r="Z434" s="621"/>
      <c r="AA434" s="621"/>
      <c r="AB434" s="621"/>
      <c r="AC434" s="621"/>
      <c r="AD434" s="621"/>
      <c r="AE434" s="654"/>
      <c r="AF434" s="654"/>
      <c r="AG434" s="3261"/>
      <c r="AH434" s="654"/>
    </row>
    <row r="435" ht="15.75" hidden="1" customHeight="1">
      <c r="A435" s="109"/>
      <c r="B435" s="1578" t="s">
        <v>3447</v>
      </c>
      <c r="C435" s="623" t="s">
        <v>20066</v>
      </c>
      <c r="D435" s="1501"/>
      <c r="E435" s="1501"/>
      <c r="F435" s="623" t="s">
        <v>20094</v>
      </c>
      <c r="G435" s="623" t="s">
        <v>20068</v>
      </c>
      <c r="H435" s="621"/>
      <c r="I435" s="621"/>
      <c r="J435" s="621"/>
      <c r="K435" s="621"/>
      <c r="L435" s="621"/>
      <c r="M435" s="621"/>
      <c r="N435" s="621"/>
      <c r="O435" s="621"/>
      <c r="P435" s="621"/>
      <c r="Q435" s="621"/>
      <c r="R435" s="621"/>
      <c r="S435" s="621"/>
      <c r="T435" s="621"/>
      <c r="U435" s="621"/>
      <c r="V435" s="621"/>
      <c r="W435" s="621"/>
      <c r="X435" s="621"/>
      <c r="Y435" s="621"/>
      <c r="Z435" s="621"/>
      <c r="AA435" s="621"/>
      <c r="AB435" s="621"/>
      <c r="AC435" s="621"/>
      <c r="AD435" s="621"/>
      <c r="AE435" s="654"/>
      <c r="AF435" s="654"/>
      <c r="AG435" s="3261"/>
      <c r="AH435" s="654"/>
    </row>
    <row r="436" ht="15.75" hidden="1" customHeight="1">
      <c r="A436" s="3293" t="s">
        <v>20122</v>
      </c>
      <c r="B436" s="654" t="s">
        <v>20123</v>
      </c>
      <c r="C436" s="621"/>
      <c r="D436" s="1501"/>
      <c r="E436" s="2924" t="s">
        <v>20124</v>
      </c>
      <c r="F436" s="623" t="s">
        <v>20125</v>
      </c>
      <c r="G436" s="623" t="s">
        <v>20126</v>
      </c>
      <c r="H436" s="621"/>
      <c r="I436" s="621"/>
      <c r="J436" s="621"/>
      <c r="K436" s="621"/>
      <c r="L436" s="621"/>
      <c r="M436" s="621"/>
      <c r="N436" s="621"/>
      <c r="O436" s="621"/>
      <c r="P436" s="621"/>
      <c r="Q436" s="621"/>
      <c r="R436" s="621"/>
      <c r="S436" s="621"/>
      <c r="T436" s="621"/>
      <c r="U436" s="621"/>
      <c r="V436" s="621"/>
      <c r="W436" s="621"/>
      <c r="X436" s="621"/>
      <c r="Y436" s="621"/>
      <c r="Z436" s="621"/>
      <c r="AA436" s="621"/>
      <c r="AB436" s="621"/>
      <c r="AC436" s="621"/>
      <c r="AD436" s="621"/>
      <c r="AE436" s="654"/>
      <c r="AF436" s="654"/>
      <c r="AG436" s="3261"/>
      <c r="AH436" s="654"/>
    </row>
    <row r="437" ht="15.75" hidden="1" customHeight="1">
      <c r="A437" s="222"/>
      <c r="B437" s="2924" t="s">
        <v>20127</v>
      </c>
      <c r="C437" s="621"/>
      <c r="D437" s="1501"/>
      <c r="E437" s="131"/>
      <c r="F437" s="623" t="s">
        <v>20128</v>
      </c>
      <c r="G437" s="623" t="s">
        <v>20129</v>
      </c>
      <c r="H437" s="621"/>
      <c r="I437" s="621"/>
      <c r="J437" s="621"/>
      <c r="K437" s="621"/>
      <c r="L437" s="621"/>
      <c r="M437" s="621"/>
      <c r="N437" s="621"/>
      <c r="O437" s="621"/>
      <c r="P437" s="621"/>
      <c r="Q437" s="621"/>
      <c r="R437" s="621"/>
      <c r="S437" s="621"/>
      <c r="T437" s="621"/>
      <c r="U437" s="621"/>
      <c r="V437" s="621"/>
      <c r="W437" s="621"/>
      <c r="X437" s="621"/>
      <c r="Y437" s="621"/>
      <c r="Z437" s="621"/>
      <c r="AA437" s="621"/>
      <c r="AB437" s="621"/>
      <c r="AC437" s="621"/>
      <c r="AD437" s="621"/>
      <c r="AE437" s="654"/>
      <c r="AF437" s="654"/>
      <c r="AG437" s="3261"/>
      <c r="AH437" s="654"/>
    </row>
    <row r="438" ht="15.75" hidden="1" customHeight="1">
      <c r="A438" s="222"/>
      <c r="B438" s="131"/>
      <c r="C438" s="2684" t="s">
        <v>9115</v>
      </c>
      <c r="D438" s="1501"/>
      <c r="E438" s="131"/>
      <c r="F438" s="623" t="s">
        <v>20130</v>
      </c>
      <c r="G438" s="623" t="s">
        <v>20131</v>
      </c>
      <c r="H438" s="621"/>
      <c r="I438" s="621"/>
      <c r="J438" s="621"/>
      <c r="K438" s="621"/>
      <c r="L438" s="621"/>
      <c r="M438" s="621"/>
      <c r="N438" s="621"/>
      <c r="O438" s="621"/>
      <c r="P438" s="621"/>
      <c r="Q438" s="621"/>
      <c r="R438" s="621"/>
      <c r="S438" s="621"/>
      <c r="T438" s="621"/>
      <c r="U438" s="621"/>
      <c r="V438" s="621"/>
      <c r="W438" s="621"/>
      <c r="X438" s="621"/>
      <c r="Y438" s="621"/>
      <c r="Z438" s="621"/>
      <c r="AA438" s="621"/>
      <c r="AB438" s="621"/>
      <c r="AC438" s="621"/>
      <c r="AD438" s="621"/>
      <c r="AE438" s="654"/>
      <c r="AF438" s="654"/>
      <c r="AG438" s="3261"/>
      <c r="AH438" s="654"/>
    </row>
    <row r="439" ht="15.75" hidden="1" customHeight="1">
      <c r="A439" s="222"/>
      <c r="B439" s="131"/>
      <c r="C439" s="131"/>
      <c r="D439" s="654" t="s">
        <v>3444</v>
      </c>
      <c r="E439" s="131"/>
      <c r="F439" s="623" t="s">
        <v>20132</v>
      </c>
      <c r="G439" s="623" t="s">
        <v>20133</v>
      </c>
      <c r="H439" s="621"/>
      <c r="I439" s="621"/>
      <c r="J439" s="621"/>
      <c r="K439" s="621"/>
      <c r="L439" s="621"/>
      <c r="M439" s="621"/>
      <c r="N439" s="621"/>
      <c r="O439" s="621"/>
      <c r="P439" s="621"/>
      <c r="Q439" s="621"/>
      <c r="R439" s="621"/>
      <c r="S439" s="621"/>
      <c r="T439" s="621"/>
      <c r="U439" s="621"/>
      <c r="V439" s="621"/>
      <c r="W439" s="621"/>
      <c r="X439" s="621"/>
      <c r="Y439" s="621"/>
      <c r="Z439" s="621"/>
      <c r="AA439" s="621"/>
      <c r="AB439" s="621"/>
      <c r="AC439" s="621"/>
      <c r="AD439" s="621"/>
      <c r="AE439" s="654"/>
      <c r="AF439" s="654"/>
      <c r="AG439" s="3261"/>
      <c r="AH439" s="654"/>
    </row>
    <row r="440" ht="15.75" hidden="1" customHeight="1">
      <c r="A440" s="109"/>
      <c r="B440" s="110"/>
      <c r="C440" s="110"/>
      <c r="D440" s="654" t="s">
        <v>3447</v>
      </c>
      <c r="E440" s="110"/>
      <c r="F440" s="623" t="s">
        <v>20067</v>
      </c>
      <c r="G440" s="623" t="s">
        <v>20068</v>
      </c>
      <c r="H440" s="621"/>
      <c r="I440" s="621"/>
      <c r="J440" s="621"/>
      <c r="K440" s="621"/>
      <c r="L440" s="621"/>
      <c r="M440" s="621"/>
      <c r="N440" s="621"/>
      <c r="O440" s="621"/>
      <c r="P440" s="621"/>
      <c r="Q440" s="621"/>
      <c r="R440" s="621"/>
      <c r="S440" s="621"/>
      <c r="T440" s="621"/>
      <c r="U440" s="621"/>
      <c r="V440" s="621"/>
      <c r="W440" s="621"/>
      <c r="X440" s="621"/>
      <c r="Y440" s="621"/>
      <c r="Z440" s="621"/>
      <c r="AA440" s="621"/>
      <c r="AB440" s="621"/>
      <c r="AC440" s="621"/>
      <c r="AD440" s="621"/>
      <c r="AE440" s="654"/>
      <c r="AF440" s="654"/>
      <c r="AG440" s="3261"/>
      <c r="AH440" s="654"/>
    </row>
    <row r="441" ht="15.75" hidden="1" customHeight="1">
      <c r="A441" s="3293" t="s">
        <v>20134</v>
      </c>
      <c r="B441" s="3295" t="s">
        <v>20135</v>
      </c>
      <c r="C441" s="2908" t="s">
        <v>20136</v>
      </c>
      <c r="D441" s="1578" t="s">
        <v>20137</v>
      </c>
      <c r="E441" s="1501"/>
      <c r="F441" s="623" t="s">
        <v>20138</v>
      </c>
      <c r="G441" s="623" t="s">
        <v>20139</v>
      </c>
      <c r="H441" s="621"/>
      <c r="I441" s="621"/>
      <c r="J441" s="621"/>
      <c r="K441" s="621"/>
      <c r="L441" s="621"/>
      <c r="M441" s="621"/>
      <c r="N441" s="621"/>
      <c r="O441" s="621"/>
      <c r="P441" s="621"/>
      <c r="Q441" s="621"/>
      <c r="R441" s="621"/>
      <c r="S441" s="621"/>
      <c r="T441" s="621"/>
      <c r="U441" s="621"/>
      <c r="V441" s="621"/>
      <c r="W441" s="621"/>
      <c r="X441" s="621"/>
      <c r="Y441" s="621"/>
      <c r="Z441" s="621"/>
      <c r="AA441" s="621"/>
      <c r="AB441" s="621"/>
      <c r="AC441" s="621"/>
      <c r="AD441" s="621"/>
      <c r="AE441" s="654"/>
      <c r="AF441" s="654"/>
      <c r="AG441" s="3261"/>
      <c r="AH441" s="654"/>
    </row>
    <row r="442" ht="15.75" hidden="1" customHeight="1">
      <c r="A442" s="222"/>
      <c r="B442" s="110"/>
      <c r="C442" s="110"/>
      <c r="D442" s="1578" t="s">
        <v>3447</v>
      </c>
      <c r="E442" s="1501"/>
      <c r="F442" s="623" t="s">
        <v>20140</v>
      </c>
      <c r="G442" s="623" t="s">
        <v>20141</v>
      </c>
      <c r="H442" s="621"/>
      <c r="I442" s="621"/>
      <c r="J442" s="621"/>
      <c r="K442" s="621"/>
      <c r="L442" s="621"/>
      <c r="M442" s="621"/>
      <c r="N442" s="621"/>
      <c r="O442" s="621"/>
      <c r="P442" s="621"/>
      <c r="Q442" s="621"/>
      <c r="R442" s="621"/>
      <c r="S442" s="621"/>
      <c r="T442" s="621"/>
      <c r="U442" s="621"/>
      <c r="V442" s="621"/>
      <c r="W442" s="621"/>
      <c r="X442" s="621"/>
      <c r="Y442" s="621"/>
      <c r="Z442" s="621"/>
      <c r="AA442" s="621"/>
      <c r="AB442" s="621"/>
      <c r="AC442" s="621"/>
      <c r="AD442" s="621"/>
      <c r="AE442" s="654"/>
      <c r="AF442" s="654"/>
      <c r="AG442" s="3261"/>
      <c r="AH442" s="654"/>
    </row>
    <row r="443" ht="15.75" hidden="1" customHeight="1">
      <c r="A443" s="222"/>
      <c r="B443" s="3295" t="s">
        <v>20142</v>
      </c>
      <c r="C443" s="2908" t="s">
        <v>20136</v>
      </c>
      <c r="D443" s="1578" t="s">
        <v>20137</v>
      </c>
      <c r="E443" s="1501"/>
      <c r="F443" s="623" t="s">
        <v>20138</v>
      </c>
      <c r="G443" s="623" t="s">
        <v>20143</v>
      </c>
      <c r="H443" s="621"/>
      <c r="I443" s="621"/>
      <c r="J443" s="621"/>
      <c r="K443" s="621"/>
      <c r="L443" s="621"/>
      <c r="M443" s="621"/>
      <c r="N443" s="621"/>
      <c r="O443" s="621"/>
      <c r="P443" s="621"/>
      <c r="Q443" s="621"/>
      <c r="R443" s="621"/>
      <c r="S443" s="621"/>
      <c r="T443" s="621"/>
      <c r="U443" s="621"/>
      <c r="V443" s="621"/>
      <c r="W443" s="621"/>
      <c r="X443" s="621"/>
      <c r="Y443" s="621"/>
      <c r="Z443" s="621"/>
      <c r="AA443" s="621"/>
      <c r="AB443" s="621"/>
      <c r="AC443" s="621"/>
      <c r="AD443" s="621"/>
      <c r="AE443" s="654"/>
      <c r="AF443" s="654"/>
      <c r="AG443" s="3261"/>
      <c r="AH443" s="654"/>
    </row>
    <row r="444" ht="15.75" hidden="1" customHeight="1">
      <c r="A444" s="109"/>
      <c r="B444" s="110"/>
      <c r="C444" s="110"/>
      <c r="D444" s="1578" t="s">
        <v>3447</v>
      </c>
      <c r="E444" s="1501"/>
      <c r="F444" s="623" t="s">
        <v>20140</v>
      </c>
      <c r="G444" s="623" t="s">
        <v>20141</v>
      </c>
      <c r="H444" s="621"/>
      <c r="I444" s="621"/>
      <c r="J444" s="621"/>
      <c r="K444" s="621"/>
      <c r="L444" s="621"/>
      <c r="M444" s="621"/>
      <c r="N444" s="621"/>
      <c r="O444" s="621"/>
      <c r="P444" s="621"/>
      <c r="Q444" s="621"/>
      <c r="R444" s="621"/>
      <c r="S444" s="621"/>
      <c r="T444" s="621"/>
      <c r="U444" s="621"/>
      <c r="V444" s="621"/>
      <c r="W444" s="621"/>
      <c r="X444" s="621"/>
      <c r="Y444" s="621"/>
      <c r="Z444" s="621"/>
      <c r="AA444" s="621"/>
      <c r="AB444" s="621"/>
      <c r="AC444" s="621"/>
      <c r="AD444" s="621"/>
      <c r="AE444" s="654"/>
      <c r="AF444" s="654"/>
      <c r="AG444" s="3261"/>
      <c r="AH444" s="654"/>
    </row>
    <row r="445" ht="15.75" hidden="1" customHeight="1">
      <c r="A445" s="3298" t="s">
        <v>20144</v>
      </c>
      <c r="B445" s="90"/>
      <c r="C445" s="90"/>
      <c r="D445" s="90"/>
      <c r="E445" s="90"/>
      <c r="F445" s="90"/>
      <c r="G445" s="88"/>
      <c r="H445" s="621"/>
      <c r="I445" s="621"/>
      <c r="J445" s="621"/>
      <c r="K445" s="621"/>
      <c r="L445" s="621"/>
      <c r="M445" s="621"/>
      <c r="N445" s="621"/>
      <c r="O445" s="621"/>
      <c r="P445" s="621"/>
      <c r="Q445" s="621"/>
      <c r="R445" s="621"/>
      <c r="S445" s="621"/>
      <c r="T445" s="621"/>
      <c r="U445" s="621"/>
      <c r="V445" s="621"/>
      <c r="W445" s="621"/>
      <c r="X445" s="621"/>
      <c r="Y445" s="621"/>
      <c r="Z445" s="621"/>
      <c r="AA445" s="621"/>
      <c r="AB445" s="621"/>
      <c r="AC445" s="621"/>
      <c r="AD445" s="621"/>
      <c r="AE445" s="1530"/>
      <c r="AF445" s="1530"/>
      <c r="AG445" s="3292"/>
      <c r="AH445" s="654"/>
    </row>
    <row r="446" ht="15.75" hidden="1" customHeight="1">
      <c r="A446" s="3293" t="s">
        <v>20145</v>
      </c>
      <c r="B446" s="2924" t="s">
        <v>9850</v>
      </c>
      <c r="C446" s="623" t="s">
        <v>3444</v>
      </c>
      <c r="D446" s="1501"/>
      <c r="E446" s="1501"/>
      <c r="F446" s="623" t="s">
        <v>20146</v>
      </c>
      <c r="G446" s="623" t="s">
        <v>3446</v>
      </c>
      <c r="H446" s="621"/>
      <c r="I446" s="621"/>
      <c r="J446" s="621"/>
      <c r="K446" s="621"/>
      <c r="L446" s="621"/>
      <c r="M446" s="621"/>
      <c r="N446" s="621"/>
      <c r="O446" s="621"/>
      <c r="P446" s="621"/>
      <c r="Q446" s="621"/>
      <c r="R446" s="621"/>
      <c r="S446" s="621"/>
      <c r="T446" s="621"/>
      <c r="U446" s="621"/>
      <c r="V446" s="621"/>
      <c r="W446" s="621"/>
      <c r="X446" s="621"/>
      <c r="Y446" s="621"/>
      <c r="Z446" s="621"/>
      <c r="AA446" s="621"/>
      <c r="AB446" s="621"/>
      <c r="AC446" s="621"/>
      <c r="AD446" s="621"/>
      <c r="AE446" s="654"/>
      <c r="AF446" s="654"/>
      <c r="AG446" s="3261"/>
      <c r="AH446" s="654"/>
    </row>
    <row r="447" ht="15.75" hidden="1" customHeight="1">
      <c r="A447" s="222"/>
      <c r="B447" s="110"/>
      <c r="C447" s="623" t="s">
        <v>3447</v>
      </c>
      <c r="D447" s="1501"/>
      <c r="E447" s="1501"/>
      <c r="F447" s="623" t="s">
        <v>20067</v>
      </c>
      <c r="G447" s="623" t="s">
        <v>20068</v>
      </c>
      <c r="H447" s="621"/>
      <c r="I447" s="621"/>
      <c r="J447" s="621"/>
      <c r="K447" s="621"/>
      <c r="L447" s="621"/>
      <c r="M447" s="621"/>
      <c r="N447" s="621"/>
      <c r="O447" s="621"/>
      <c r="P447" s="621"/>
      <c r="Q447" s="621"/>
      <c r="R447" s="621"/>
      <c r="S447" s="621"/>
      <c r="T447" s="621"/>
      <c r="U447" s="621"/>
      <c r="V447" s="621"/>
      <c r="W447" s="621"/>
      <c r="X447" s="621"/>
      <c r="Y447" s="621"/>
      <c r="Z447" s="621"/>
      <c r="AA447" s="621"/>
      <c r="AB447" s="621"/>
      <c r="AC447" s="621"/>
      <c r="AD447" s="621"/>
      <c r="AE447" s="654"/>
      <c r="AF447" s="654"/>
      <c r="AG447" s="3261"/>
      <c r="AH447" s="654"/>
    </row>
    <row r="448" ht="15.75" hidden="1" customHeight="1">
      <c r="A448" s="222"/>
      <c r="B448" s="2924" t="s">
        <v>20147</v>
      </c>
      <c r="C448" s="2684" t="s">
        <v>3283</v>
      </c>
      <c r="D448" s="654" t="s">
        <v>20137</v>
      </c>
      <c r="E448" s="1501"/>
      <c r="F448" s="623" t="s">
        <v>20148</v>
      </c>
      <c r="G448" s="623" t="s">
        <v>3446</v>
      </c>
      <c r="H448" s="621"/>
      <c r="I448" s="621"/>
      <c r="J448" s="621"/>
      <c r="K448" s="621"/>
      <c r="L448" s="621"/>
      <c r="M448" s="621"/>
      <c r="N448" s="621"/>
      <c r="O448" s="621"/>
      <c r="P448" s="621"/>
      <c r="Q448" s="621"/>
      <c r="R448" s="621"/>
      <c r="S448" s="621"/>
      <c r="T448" s="621"/>
      <c r="U448" s="621"/>
      <c r="V448" s="621"/>
      <c r="W448" s="621"/>
      <c r="X448" s="621"/>
      <c r="Y448" s="621"/>
      <c r="Z448" s="621"/>
      <c r="AA448" s="621"/>
      <c r="AB448" s="621"/>
      <c r="AC448" s="621"/>
      <c r="AD448" s="621"/>
      <c r="AE448" s="654"/>
      <c r="AF448" s="654"/>
      <c r="AG448" s="3261"/>
      <c r="AH448" s="654"/>
    </row>
    <row r="449" ht="15.75" hidden="1" customHeight="1">
      <c r="A449" s="222"/>
      <c r="B449" s="131"/>
      <c r="C449" s="110"/>
      <c r="D449" s="654" t="s">
        <v>3447</v>
      </c>
      <c r="E449" s="1501"/>
      <c r="F449" s="623" t="s">
        <v>20067</v>
      </c>
      <c r="G449" s="623" t="s">
        <v>20068</v>
      </c>
      <c r="H449" s="621"/>
      <c r="I449" s="621"/>
      <c r="J449" s="621"/>
      <c r="K449" s="621"/>
      <c r="L449" s="621"/>
      <c r="M449" s="621"/>
      <c r="N449" s="621"/>
      <c r="O449" s="621"/>
      <c r="P449" s="621"/>
      <c r="Q449" s="621"/>
      <c r="R449" s="621"/>
      <c r="S449" s="621"/>
      <c r="T449" s="621"/>
      <c r="U449" s="621"/>
      <c r="V449" s="621"/>
      <c r="W449" s="621"/>
      <c r="X449" s="621"/>
      <c r="Y449" s="621"/>
      <c r="Z449" s="621"/>
      <c r="AA449" s="621"/>
      <c r="AB449" s="621"/>
      <c r="AC449" s="621"/>
      <c r="AD449" s="621"/>
      <c r="AE449" s="654"/>
      <c r="AF449" s="654"/>
      <c r="AG449" s="3261"/>
      <c r="AH449" s="654"/>
    </row>
    <row r="450" ht="15.75" hidden="1" customHeight="1">
      <c r="A450" s="222"/>
      <c r="B450" s="131"/>
      <c r="C450" s="2684" t="s">
        <v>18638</v>
      </c>
      <c r="D450" s="654" t="s">
        <v>20137</v>
      </c>
      <c r="E450" s="1501"/>
      <c r="F450" s="623" t="s">
        <v>20149</v>
      </c>
      <c r="G450" s="1013" t="s">
        <v>20150</v>
      </c>
      <c r="H450" s="621"/>
      <c r="I450" s="621"/>
      <c r="J450" s="621"/>
      <c r="K450" s="621"/>
      <c r="L450" s="621"/>
      <c r="M450" s="621"/>
      <c r="N450" s="621"/>
      <c r="O450" s="621"/>
      <c r="P450" s="621"/>
      <c r="Q450" s="621"/>
      <c r="R450" s="621"/>
      <c r="S450" s="621"/>
      <c r="T450" s="621"/>
      <c r="U450" s="621"/>
      <c r="V450" s="621"/>
      <c r="W450" s="621"/>
      <c r="X450" s="621"/>
      <c r="Y450" s="621"/>
      <c r="Z450" s="621"/>
      <c r="AA450" s="621"/>
      <c r="AB450" s="621"/>
      <c r="AC450" s="621"/>
      <c r="AD450" s="621"/>
      <c r="AE450" s="654"/>
      <c r="AF450" s="654"/>
      <c r="AG450" s="3261"/>
      <c r="AH450" s="654"/>
    </row>
    <row r="451" ht="15.75" hidden="1" customHeight="1">
      <c r="A451" s="109"/>
      <c r="B451" s="110"/>
      <c r="C451" s="110"/>
      <c r="D451" s="654" t="s">
        <v>3447</v>
      </c>
      <c r="E451" s="1501"/>
      <c r="F451" s="623" t="s">
        <v>20151</v>
      </c>
      <c r="G451" s="1013" t="s">
        <v>20150</v>
      </c>
      <c r="H451" s="621"/>
      <c r="I451" s="621"/>
      <c r="J451" s="621"/>
      <c r="K451" s="621"/>
      <c r="L451" s="621"/>
      <c r="M451" s="621"/>
      <c r="N451" s="621"/>
      <c r="O451" s="621"/>
      <c r="P451" s="621"/>
      <c r="Q451" s="621"/>
      <c r="R451" s="621"/>
      <c r="S451" s="621"/>
      <c r="T451" s="621"/>
      <c r="U451" s="621"/>
      <c r="V451" s="621"/>
      <c r="W451" s="621"/>
      <c r="X451" s="621"/>
      <c r="Y451" s="621"/>
      <c r="Z451" s="621"/>
      <c r="AA451" s="621"/>
      <c r="AB451" s="621"/>
      <c r="AC451" s="621"/>
      <c r="AD451" s="621"/>
      <c r="AE451" s="654"/>
      <c r="AF451" s="654"/>
      <c r="AG451" s="3261"/>
      <c r="AH451" s="654"/>
    </row>
    <row r="452" ht="15.75" hidden="1" customHeight="1">
      <c r="A452" s="3293" t="s">
        <v>20152</v>
      </c>
      <c r="B452" s="2924" t="s">
        <v>20153</v>
      </c>
      <c r="C452" s="623" t="s">
        <v>20137</v>
      </c>
      <c r="D452" s="1501"/>
      <c r="E452" s="1501"/>
      <c r="F452" s="623" t="s">
        <v>20154</v>
      </c>
      <c r="G452" s="623" t="s">
        <v>3446</v>
      </c>
      <c r="H452" s="621"/>
      <c r="I452" s="621"/>
      <c r="J452" s="621"/>
      <c r="K452" s="621"/>
      <c r="L452" s="621"/>
      <c r="M452" s="621"/>
      <c r="N452" s="621"/>
      <c r="O452" s="621"/>
      <c r="P452" s="621"/>
      <c r="Q452" s="621"/>
      <c r="R452" s="621"/>
      <c r="S452" s="621"/>
      <c r="T452" s="621"/>
      <c r="U452" s="621"/>
      <c r="V452" s="621"/>
      <c r="W452" s="621"/>
      <c r="X452" s="621"/>
      <c r="Y452" s="621"/>
      <c r="Z452" s="621"/>
      <c r="AA452" s="621"/>
      <c r="AB452" s="621"/>
      <c r="AC452" s="621"/>
      <c r="AD452" s="621"/>
      <c r="AE452" s="654"/>
      <c r="AF452" s="654"/>
      <c r="AG452" s="3261"/>
      <c r="AH452" s="654"/>
    </row>
    <row r="453" ht="15.75" hidden="1" customHeight="1">
      <c r="A453" s="222"/>
      <c r="B453" s="110"/>
      <c r="C453" s="623" t="s">
        <v>3447</v>
      </c>
      <c r="D453" s="1501"/>
      <c r="E453" s="1501"/>
      <c r="F453" s="623" t="s">
        <v>20067</v>
      </c>
      <c r="G453" s="623" t="s">
        <v>20068</v>
      </c>
      <c r="H453" s="621"/>
      <c r="I453" s="621"/>
      <c r="J453" s="621"/>
      <c r="K453" s="621"/>
      <c r="L453" s="621"/>
      <c r="M453" s="621"/>
      <c r="N453" s="621"/>
      <c r="O453" s="621"/>
      <c r="P453" s="621"/>
      <c r="Q453" s="621"/>
      <c r="R453" s="621"/>
      <c r="S453" s="621"/>
      <c r="T453" s="621"/>
      <c r="U453" s="621"/>
      <c r="V453" s="621"/>
      <c r="W453" s="621"/>
      <c r="X453" s="621"/>
      <c r="Y453" s="621"/>
      <c r="Z453" s="621"/>
      <c r="AA453" s="621"/>
      <c r="AB453" s="621"/>
      <c r="AC453" s="621"/>
      <c r="AD453" s="621"/>
      <c r="AE453" s="654"/>
      <c r="AF453" s="654"/>
      <c r="AG453" s="3261"/>
      <c r="AH453" s="654"/>
    </row>
    <row r="454" ht="15.75" hidden="1" customHeight="1">
      <c r="A454" s="222"/>
      <c r="B454" s="2924" t="s">
        <v>20155</v>
      </c>
      <c r="C454" s="623" t="s">
        <v>20137</v>
      </c>
      <c r="D454" s="1501"/>
      <c r="E454" s="1501"/>
      <c r="F454" s="623" t="s">
        <v>20156</v>
      </c>
      <c r="G454" s="623" t="s">
        <v>3446</v>
      </c>
      <c r="H454" s="621"/>
      <c r="I454" s="621"/>
      <c r="J454" s="621"/>
      <c r="K454" s="621"/>
      <c r="L454" s="621"/>
      <c r="M454" s="621"/>
      <c r="N454" s="621"/>
      <c r="O454" s="621"/>
      <c r="P454" s="621"/>
      <c r="Q454" s="621"/>
      <c r="R454" s="621"/>
      <c r="S454" s="621"/>
      <c r="T454" s="621"/>
      <c r="U454" s="621"/>
      <c r="V454" s="621"/>
      <c r="W454" s="621"/>
      <c r="X454" s="621"/>
      <c r="Y454" s="621"/>
      <c r="Z454" s="621"/>
      <c r="AA454" s="621"/>
      <c r="AB454" s="621"/>
      <c r="AC454" s="621"/>
      <c r="AD454" s="621"/>
      <c r="AE454" s="654"/>
      <c r="AF454" s="654"/>
      <c r="AG454" s="3261"/>
      <c r="AH454" s="654"/>
    </row>
    <row r="455" ht="15.75" hidden="1" customHeight="1">
      <c r="A455" s="109"/>
      <c r="B455" s="110"/>
      <c r="C455" s="623" t="s">
        <v>3447</v>
      </c>
      <c r="D455" s="1501"/>
      <c r="E455" s="1501"/>
      <c r="F455" s="623" t="s">
        <v>20067</v>
      </c>
      <c r="G455" s="623" t="s">
        <v>20068</v>
      </c>
      <c r="H455" s="621"/>
      <c r="I455" s="621"/>
      <c r="J455" s="621"/>
      <c r="K455" s="621"/>
      <c r="L455" s="621"/>
      <c r="M455" s="621"/>
      <c r="N455" s="621"/>
      <c r="O455" s="621"/>
      <c r="P455" s="621"/>
      <c r="Q455" s="621"/>
      <c r="R455" s="621"/>
      <c r="S455" s="621"/>
      <c r="T455" s="621"/>
      <c r="U455" s="621"/>
      <c r="V455" s="621"/>
      <c r="W455" s="621"/>
      <c r="X455" s="621"/>
      <c r="Y455" s="621"/>
      <c r="Z455" s="621"/>
      <c r="AA455" s="621"/>
      <c r="AB455" s="621"/>
      <c r="AC455" s="621"/>
      <c r="AD455" s="621"/>
      <c r="AE455" s="654"/>
      <c r="AF455" s="654"/>
      <c r="AG455" s="3261"/>
      <c r="AH455" s="654"/>
    </row>
    <row r="456" ht="15.75" hidden="1" customHeight="1">
      <c r="A456" s="3293" t="s">
        <v>20157</v>
      </c>
      <c r="B456" s="654" t="s">
        <v>20137</v>
      </c>
      <c r="C456" s="621"/>
      <c r="D456" s="1501"/>
      <c r="E456" s="1501"/>
      <c r="F456" s="623" t="s">
        <v>3445</v>
      </c>
      <c r="G456" s="623" t="s">
        <v>3446</v>
      </c>
      <c r="H456" s="621"/>
      <c r="I456" s="621"/>
      <c r="J456" s="621"/>
      <c r="K456" s="621"/>
      <c r="L456" s="621"/>
      <c r="M456" s="621"/>
      <c r="N456" s="621"/>
      <c r="O456" s="621"/>
      <c r="P456" s="621"/>
      <c r="Q456" s="621"/>
      <c r="R456" s="621"/>
      <c r="S456" s="621"/>
      <c r="T456" s="621"/>
      <c r="U456" s="621"/>
      <c r="V456" s="621"/>
      <c r="W456" s="621"/>
      <c r="X456" s="621"/>
      <c r="Y456" s="621"/>
      <c r="Z456" s="621"/>
      <c r="AA456" s="621"/>
      <c r="AB456" s="621"/>
      <c r="AC456" s="621"/>
      <c r="AD456" s="621"/>
      <c r="AE456" s="654"/>
      <c r="AF456" s="654"/>
      <c r="AG456" s="3261"/>
      <c r="AH456" s="654"/>
    </row>
    <row r="457" ht="15.75" hidden="1" customHeight="1">
      <c r="A457" s="109"/>
      <c r="B457" s="654" t="s">
        <v>3447</v>
      </c>
      <c r="C457" s="621"/>
      <c r="D457" s="1501"/>
      <c r="E457" s="1501"/>
      <c r="F457" s="623" t="s">
        <v>20067</v>
      </c>
      <c r="G457" s="623" t="s">
        <v>20068</v>
      </c>
      <c r="H457" s="621"/>
      <c r="I457" s="621"/>
      <c r="J457" s="621"/>
      <c r="K457" s="621"/>
      <c r="L457" s="621"/>
      <c r="M457" s="621"/>
      <c r="N457" s="621"/>
      <c r="O457" s="621"/>
      <c r="P457" s="621"/>
      <c r="Q457" s="621"/>
      <c r="R457" s="621"/>
      <c r="S457" s="621"/>
      <c r="T457" s="621"/>
      <c r="U457" s="621"/>
      <c r="V457" s="621"/>
      <c r="W457" s="621"/>
      <c r="X457" s="621"/>
      <c r="Y457" s="621"/>
      <c r="Z457" s="621"/>
      <c r="AA457" s="621"/>
      <c r="AB457" s="621"/>
      <c r="AC457" s="621"/>
      <c r="AD457" s="621"/>
      <c r="AE457" s="654"/>
      <c r="AF457" s="654"/>
      <c r="AG457" s="3261"/>
      <c r="AH457" s="654"/>
    </row>
    <row r="458" ht="15.75" hidden="1" customHeight="1">
      <c r="A458" s="3293" t="s">
        <v>20158</v>
      </c>
      <c r="B458" s="654" t="s">
        <v>20137</v>
      </c>
      <c r="C458" s="621"/>
      <c r="D458" s="1501"/>
      <c r="E458" s="1501"/>
      <c r="F458" s="623" t="s">
        <v>20159</v>
      </c>
      <c r="G458" s="623" t="s">
        <v>3446</v>
      </c>
      <c r="H458" s="621"/>
      <c r="I458" s="621"/>
      <c r="J458" s="621"/>
      <c r="K458" s="621"/>
      <c r="L458" s="621"/>
      <c r="M458" s="621"/>
      <c r="N458" s="621"/>
      <c r="O458" s="621"/>
      <c r="P458" s="621"/>
      <c r="Q458" s="621"/>
      <c r="R458" s="621"/>
      <c r="S458" s="621"/>
      <c r="T458" s="621"/>
      <c r="U458" s="621"/>
      <c r="V458" s="621"/>
      <c r="W458" s="621"/>
      <c r="X458" s="621"/>
      <c r="Y458" s="621"/>
      <c r="Z458" s="621"/>
      <c r="AA458" s="621"/>
      <c r="AB458" s="621"/>
      <c r="AC458" s="621"/>
      <c r="AD458" s="621"/>
      <c r="AE458" s="654"/>
      <c r="AF458" s="654"/>
      <c r="AG458" s="3261"/>
      <c r="AH458" s="654"/>
    </row>
    <row r="459" ht="15.75" hidden="1" customHeight="1">
      <c r="A459" s="109"/>
      <c r="B459" s="654" t="s">
        <v>3447</v>
      </c>
      <c r="C459" s="621"/>
      <c r="D459" s="1501"/>
      <c r="E459" s="1501"/>
      <c r="F459" s="623" t="s">
        <v>20067</v>
      </c>
      <c r="G459" s="623" t="s">
        <v>20068</v>
      </c>
      <c r="H459" s="621"/>
      <c r="I459" s="621"/>
      <c r="J459" s="621"/>
      <c r="K459" s="621"/>
      <c r="L459" s="621"/>
      <c r="M459" s="621"/>
      <c r="N459" s="621"/>
      <c r="O459" s="621"/>
      <c r="P459" s="621"/>
      <c r="Q459" s="621"/>
      <c r="R459" s="621"/>
      <c r="S459" s="621"/>
      <c r="T459" s="621"/>
      <c r="U459" s="621"/>
      <c r="V459" s="621"/>
      <c r="W459" s="621"/>
      <c r="X459" s="621"/>
      <c r="Y459" s="621"/>
      <c r="Z459" s="621"/>
      <c r="AA459" s="621"/>
      <c r="AB459" s="621"/>
      <c r="AC459" s="621"/>
      <c r="AD459" s="2680"/>
      <c r="AE459" s="654"/>
      <c r="AF459" s="654"/>
      <c r="AG459" s="3261"/>
      <c r="AH459" s="654"/>
    </row>
    <row r="460" ht="15.75" hidden="1" customHeight="1">
      <c r="A460" s="654"/>
      <c r="B460" s="654"/>
      <c r="C460" s="643"/>
      <c r="D460" s="654"/>
      <c r="E460" s="654"/>
      <c r="F460" s="643"/>
      <c r="G460" s="643"/>
      <c r="H460" s="500"/>
      <c r="I460" s="500"/>
      <c r="J460" s="500"/>
      <c r="K460" s="500"/>
      <c r="L460" s="500"/>
      <c r="M460" s="500"/>
      <c r="N460" s="500"/>
      <c r="O460" s="500"/>
      <c r="P460" s="500"/>
      <c r="Q460" s="500"/>
      <c r="R460" s="500"/>
      <c r="S460" s="500"/>
      <c r="T460" s="500"/>
      <c r="U460" s="500"/>
      <c r="V460" s="500"/>
      <c r="W460" s="500"/>
      <c r="X460" s="500"/>
      <c r="Y460" s="500"/>
      <c r="Z460" s="500"/>
      <c r="AA460" s="500"/>
      <c r="AB460" s="501"/>
      <c r="AC460" s="501"/>
      <c r="AD460" s="500"/>
      <c r="AE460" s="654"/>
      <c r="AF460" s="654"/>
      <c r="AG460" s="654"/>
      <c r="AH460" s="654"/>
    </row>
    <row r="461" ht="15.75" hidden="1" customHeight="1">
      <c r="A461" s="654"/>
      <c r="B461" s="654"/>
      <c r="C461" s="643"/>
      <c r="D461" s="654"/>
      <c r="E461" s="654"/>
      <c r="F461" s="643"/>
      <c r="G461" s="643"/>
      <c r="H461" s="648"/>
      <c r="I461" s="648"/>
      <c r="J461" s="648"/>
      <c r="K461" s="648"/>
      <c r="L461" s="648"/>
      <c r="M461" s="500"/>
      <c r="N461" s="500"/>
      <c r="O461" s="500"/>
      <c r="P461" s="500"/>
      <c r="Q461" s="500"/>
      <c r="R461" s="500"/>
      <c r="S461" s="500"/>
      <c r="T461" s="500"/>
      <c r="U461" s="500"/>
      <c r="V461" s="500"/>
      <c r="W461" s="500"/>
      <c r="X461" s="500"/>
      <c r="Y461" s="500"/>
      <c r="Z461" s="500"/>
      <c r="AA461" s="500"/>
      <c r="AB461" s="501"/>
      <c r="AC461" s="501"/>
      <c r="AD461" s="500"/>
      <c r="AE461" s="654"/>
      <c r="AF461" s="654"/>
      <c r="AG461" s="654"/>
      <c r="AH461" s="654"/>
    </row>
    <row r="462" ht="15.75" hidden="1" customHeight="1">
      <c r="A462" s="654"/>
      <c r="B462" s="654"/>
      <c r="C462" s="643"/>
      <c r="D462" s="654"/>
      <c r="E462" s="654"/>
      <c r="F462" s="643"/>
      <c r="G462" s="643"/>
      <c r="H462" s="500"/>
      <c r="I462" s="500"/>
      <c r="J462" s="500"/>
      <c r="K462" s="500"/>
      <c r="L462" s="500"/>
      <c r="M462" s="500"/>
      <c r="N462" s="500"/>
      <c r="O462" s="500"/>
      <c r="P462" s="500"/>
      <c r="Q462" s="500"/>
      <c r="R462" s="500"/>
      <c r="S462" s="500"/>
      <c r="T462" s="500"/>
      <c r="U462" s="500"/>
      <c r="V462" s="500"/>
      <c r="W462" s="500"/>
      <c r="X462" s="500"/>
      <c r="Y462" s="500"/>
      <c r="Z462" s="500"/>
      <c r="AA462" s="500"/>
      <c r="AB462" s="501"/>
      <c r="AC462" s="501"/>
      <c r="AD462" s="500"/>
      <c r="AE462" s="654"/>
      <c r="AF462" s="654"/>
      <c r="AG462" s="654"/>
      <c r="AH462" s="654"/>
    </row>
    <row r="463" ht="15.75" hidden="1" customHeight="1">
      <c r="A463" s="654"/>
      <c r="B463" s="654"/>
      <c r="C463" s="643"/>
      <c r="D463" s="654"/>
      <c r="E463" s="654"/>
      <c r="F463" s="643"/>
      <c r="G463" s="643"/>
      <c r="H463" s="648"/>
      <c r="I463" s="648"/>
      <c r="J463" s="648"/>
      <c r="K463" s="648"/>
      <c r="L463" s="648"/>
      <c r="M463" s="648"/>
      <c r="N463" s="648"/>
      <c r="O463" s="500"/>
      <c r="P463" s="500"/>
      <c r="Q463" s="500"/>
      <c r="R463" s="500"/>
      <c r="S463" s="500"/>
      <c r="T463" s="500"/>
      <c r="U463" s="500"/>
      <c r="V463" s="500"/>
      <c r="W463" s="500"/>
      <c r="X463" s="500"/>
      <c r="Y463" s="500"/>
      <c r="Z463" s="500"/>
      <c r="AA463" s="500"/>
      <c r="AB463" s="501"/>
      <c r="AC463" s="501"/>
      <c r="AD463" s="500"/>
      <c r="AE463" s="654"/>
      <c r="AF463" s="654"/>
      <c r="AG463" s="654"/>
      <c r="AH463" s="654"/>
    </row>
    <row r="464" ht="15.75" hidden="1" customHeight="1">
      <c r="A464" s="654"/>
      <c r="B464" s="654"/>
      <c r="C464" s="643"/>
      <c r="D464" s="654"/>
      <c r="E464" s="654"/>
      <c r="F464" s="643"/>
      <c r="G464" s="643"/>
      <c r="H464" s="648"/>
      <c r="I464" s="648"/>
      <c r="J464" s="648"/>
      <c r="K464" s="648"/>
      <c r="L464" s="648"/>
      <c r="M464" s="648"/>
      <c r="N464" s="648"/>
      <c r="O464" s="500"/>
      <c r="P464" s="500"/>
      <c r="Q464" s="500"/>
      <c r="R464" s="500"/>
      <c r="S464" s="500"/>
      <c r="T464" s="500"/>
      <c r="U464" s="500"/>
      <c r="V464" s="500"/>
      <c r="W464" s="500"/>
      <c r="X464" s="500"/>
      <c r="Y464" s="500"/>
      <c r="Z464" s="500"/>
      <c r="AA464" s="500"/>
      <c r="AB464" s="501"/>
      <c r="AC464" s="501"/>
      <c r="AD464" s="500"/>
      <c r="AE464" s="654"/>
      <c r="AF464" s="654"/>
      <c r="AG464" s="654"/>
      <c r="AH464" s="654"/>
    </row>
    <row r="465" ht="15.75" hidden="1" customHeight="1">
      <c r="A465" s="654"/>
      <c r="B465" s="654"/>
      <c r="C465" s="643"/>
      <c r="D465" s="654"/>
      <c r="E465" s="654"/>
      <c r="F465" s="643"/>
      <c r="G465" s="643"/>
      <c r="H465" s="648"/>
      <c r="I465" s="648"/>
      <c r="J465" s="648"/>
      <c r="K465" s="648"/>
      <c r="L465" s="648"/>
      <c r="M465" s="648"/>
      <c r="N465" s="648"/>
      <c r="O465" s="500"/>
      <c r="P465" s="500"/>
      <c r="Q465" s="500"/>
      <c r="R465" s="500"/>
      <c r="S465" s="500"/>
      <c r="T465" s="500"/>
      <c r="U465" s="500"/>
      <c r="V465" s="500"/>
      <c r="W465" s="500"/>
      <c r="X465" s="500"/>
      <c r="Y465" s="500"/>
      <c r="Z465" s="500"/>
      <c r="AA465" s="500"/>
      <c r="AB465" s="501"/>
      <c r="AC465" s="501"/>
      <c r="AD465" s="500"/>
      <c r="AE465" s="654"/>
      <c r="AF465" s="654"/>
      <c r="AG465" s="654"/>
      <c r="AH465" s="654"/>
    </row>
    <row r="466" ht="15.75" hidden="1" customHeight="1">
      <c r="A466" s="654"/>
      <c r="B466" s="654"/>
      <c r="C466" s="643"/>
      <c r="D466" s="654"/>
      <c r="E466" s="654"/>
      <c r="F466" s="643"/>
      <c r="G466" s="643"/>
      <c r="H466" s="648"/>
      <c r="I466" s="648"/>
      <c r="J466" s="648"/>
      <c r="K466" s="648"/>
      <c r="L466" s="648"/>
      <c r="M466" s="648"/>
      <c r="N466" s="648"/>
      <c r="O466" s="500"/>
      <c r="P466" s="500"/>
      <c r="Q466" s="500"/>
      <c r="R466" s="500"/>
      <c r="S466" s="500"/>
      <c r="T466" s="500"/>
      <c r="U466" s="500"/>
      <c r="V466" s="500"/>
      <c r="W466" s="500"/>
      <c r="X466" s="500"/>
      <c r="Y466" s="500"/>
      <c r="Z466" s="500"/>
      <c r="AA466" s="500"/>
      <c r="AB466" s="501"/>
      <c r="AC466" s="501"/>
      <c r="AD466" s="500"/>
      <c r="AE466" s="654"/>
      <c r="AF466" s="654"/>
      <c r="AG466" s="654"/>
      <c r="AH466" s="654"/>
    </row>
    <row r="467" ht="15.75" hidden="1" customHeight="1">
      <c r="A467" s="654"/>
      <c r="B467" s="654"/>
      <c r="C467" s="643"/>
      <c r="D467" s="654"/>
      <c r="E467" s="654"/>
      <c r="F467" s="643"/>
      <c r="G467" s="643"/>
      <c r="H467" s="648"/>
      <c r="I467" s="648"/>
      <c r="J467" s="648"/>
      <c r="K467" s="648"/>
      <c r="L467" s="648"/>
      <c r="M467" s="648"/>
      <c r="N467" s="648"/>
      <c r="O467" s="648"/>
      <c r="P467" s="648"/>
      <c r="Q467" s="648"/>
      <c r="R467" s="648"/>
      <c r="S467" s="648"/>
      <c r="T467" s="500"/>
      <c r="U467" s="500"/>
      <c r="V467" s="500"/>
      <c r="W467" s="500"/>
      <c r="X467" s="500"/>
      <c r="Y467" s="500"/>
      <c r="Z467" s="500"/>
      <c r="AA467" s="500"/>
      <c r="AB467" s="501"/>
      <c r="AC467" s="501"/>
      <c r="AD467" s="500"/>
      <c r="AE467" s="654"/>
      <c r="AF467" s="654"/>
      <c r="AG467" s="654"/>
      <c r="AH467" s="654"/>
    </row>
    <row r="468" ht="15.75" hidden="1" customHeight="1">
      <c r="A468" s="654"/>
      <c r="B468" s="654"/>
      <c r="C468" s="643"/>
      <c r="D468" s="654"/>
      <c r="E468" s="654"/>
      <c r="F468" s="643"/>
      <c r="G468" s="643"/>
      <c r="H468" s="501"/>
      <c r="I468" s="501"/>
      <c r="J468" s="501"/>
      <c r="K468" s="501"/>
      <c r="L468" s="501"/>
      <c r="M468" s="501"/>
      <c r="N468" s="501"/>
      <c r="O468" s="501"/>
      <c r="P468" s="501"/>
      <c r="Q468" s="501"/>
      <c r="R468" s="501"/>
      <c r="S468" s="501"/>
      <c r="T468" s="500"/>
      <c r="U468" s="500"/>
      <c r="V468" s="500"/>
      <c r="W468" s="500"/>
      <c r="X468" s="500"/>
      <c r="Y468" s="500"/>
      <c r="Z468" s="500"/>
      <c r="AA468" s="500"/>
      <c r="AB468" s="501"/>
      <c r="AC468" s="501"/>
      <c r="AD468" s="500"/>
      <c r="AE468" s="654"/>
      <c r="AF468" s="654"/>
      <c r="AG468" s="654"/>
      <c r="AH468" s="654"/>
    </row>
    <row r="469" ht="15.75" hidden="1" customHeight="1">
      <c r="A469" s="654"/>
      <c r="B469" s="654"/>
      <c r="C469" s="643"/>
      <c r="D469" s="654"/>
      <c r="E469" s="654"/>
      <c r="F469" s="643"/>
      <c r="G469" s="643"/>
      <c r="H469" s="648"/>
      <c r="I469" s="648"/>
      <c r="J469" s="648"/>
      <c r="K469" s="648"/>
      <c r="L469" s="648"/>
      <c r="M469" s="648"/>
      <c r="N469" s="648"/>
      <c r="O469" s="648"/>
      <c r="P469" s="648"/>
      <c r="Q469" s="648"/>
      <c r="R469" s="648"/>
      <c r="S469" s="648"/>
      <c r="T469" s="500"/>
      <c r="U469" s="500"/>
      <c r="V469" s="500"/>
      <c r="W469" s="500"/>
      <c r="X469" s="500"/>
      <c r="Y469" s="500"/>
      <c r="Z469" s="500"/>
      <c r="AA469" s="500"/>
      <c r="AB469" s="501"/>
      <c r="AC469" s="501"/>
      <c r="AD469" s="500"/>
      <c r="AE469" s="654"/>
      <c r="AF469" s="654"/>
      <c r="AG469" s="654"/>
      <c r="AH469" s="654"/>
    </row>
    <row r="470" ht="15.75" hidden="1" customHeight="1">
      <c r="A470" s="654"/>
      <c r="B470" s="654"/>
      <c r="C470" s="643"/>
      <c r="D470" s="654"/>
      <c r="E470" s="654"/>
      <c r="F470" s="643"/>
      <c r="G470" s="643"/>
      <c r="H470" s="500"/>
      <c r="I470" s="500"/>
      <c r="J470" s="500"/>
      <c r="K470" s="500"/>
      <c r="L470" s="500"/>
      <c r="M470" s="500"/>
      <c r="N470" s="500"/>
      <c r="O470" s="500"/>
      <c r="P470" s="500"/>
      <c r="Q470" s="500"/>
      <c r="R470" s="500"/>
      <c r="S470" s="500"/>
      <c r="T470" s="500"/>
      <c r="U470" s="500"/>
      <c r="V470" s="500"/>
      <c r="W470" s="500"/>
      <c r="X470" s="500"/>
      <c r="Y470" s="500"/>
      <c r="Z470" s="500"/>
      <c r="AA470" s="500"/>
      <c r="AB470" s="501"/>
      <c r="AC470" s="501"/>
      <c r="AD470" s="500"/>
      <c r="AE470" s="654"/>
      <c r="AF470" s="654"/>
      <c r="AG470" s="654"/>
      <c r="AH470" s="654"/>
    </row>
    <row r="471" ht="15.75" hidden="1" customHeight="1">
      <c r="A471" s="654"/>
      <c r="B471" s="654"/>
      <c r="C471" s="643"/>
      <c r="D471" s="654"/>
      <c r="E471" s="654"/>
      <c r="F471" s="643"/>
      <c r="G471" s="643"/>
      <c r="H471" s="500"/>
      <c r="I471" s="500"/>
      <c r="J471" s="500"/>
      <c r="K471" s="500"/>
      <c r="L471" s="500"/>
      <c r="M471" s="500"/>
      <c r="N471" s="500"/>
      <c r="O471" s="500"/>
      <c r="P471" s="500"/>
      <c r="Q471" s="500"/>
      <c r="R471" s="500"/>
      <c r="S471" s="500"/>
      <c r="T471" s="500"/>
      <c r="U471" s="500"/>
      <c r="V471" s="500"/>
      <c r="W471" s="500"/>
      <c r="X471" s="500"/>
      <c r="Y471" s="500"/>
      <c r="Z471" s="500"/>
      <c r="AA471" s="500"/>
      <c r="AB471" s="501"/>
      <c r="AC471" s="501"/>
      <c r="AD471" s="500"/>
      <c r="AE471" s="654"/>
      <c r="AF471" s="654"/>
      <c r="AG471" s="654"/>
      <c r="AH471" s="654"/>
    </row>
    <row r="472" ht="15.75" hidden="1" customHeight="1">
      <c r="A472" s="654"/>
      <c r="B472" s="654"/>
      <c r="C472" s="643"/>
      <c r="D472" s="654"/>
      <c r="E472" s="654"/>
      <c r="F472" s="643"/>
      <c r="G472" s="643"/>
      <c r="H472" s="500"/>
      <c r="I472" s="500"/>
      <c r="J472" s="500"/>
      <c r="K472" s="500"/>
      <c r="L472" s="500"/>
      <c r="M472" s="500"/>
      <c r="N472" s="500"/>
      <c r="O472" s="500"/>
      <c r="P472" s="500"/>
      <c r="Q472" s="500"/>
      <c r="R472" s="500"/>
      <c r="S472" s="500"/>
      <c r="T472" s="500"/>
      <c r="U472" s="500"/>
      <c r="V472" s="500"/>
      <c r="W472" s="500"/>
      <c r="X472" s="500"/>
      <c r="Y472" s="500"/>
      <c r="Z472" s="500"/>
      <c r="AA472" s="500"/>
      <c r="AB472" s="501"/>
      <c r="AC472" s="501"/>
      <c r="AD472" s="500"/>
      <c r="AE472" s="654"/>
      <c r="AF472" s="654"/>
      <c r="AG472" s="654"/>
      <c r="AH472" s="654"/>
    </row>
    <row r="473" ht="15.75" hidden="1" customHeight="1">
      <c r="A473" s="654"/>
      <c r="B473" s="654"/>
      <c r="C473" s="643"/>
      <c r="D473" s="654"/>
      <c r="E473" s="654"/>
      <c r="F473" s="643"/>
      <c r="G473" s="643"/>
      <c r="H473" s="500"/>
      <c r="I473" s="500"/>
      <c r="J473" s="500"/>
      <c r="K473" s="500"/>
      <c r="L473" s="500"/>
      <c r="M473" s="500"/>
      <c r="N473" s="500"/>
      <c r="O473" s="500"/>
      <c r="P473" s="500"/>
      <c r="Q473" s="500"/>
      <c r="R473" s="500"/>
      <c r="S473" s="500"/>
      <c r="T473" s="500"/>
      <c r="U473" s="500"/>
      <c r="V473" s="500"/>
      <c r="W473" s="500"/>
      <c r="X473" s="500"/>
      <c r="Y473" s="500"/>
      <c r="Z473" s="500"/>
      <c r="AA473" s="500"/>
      <c r="AB473" s="501"/>
      <c r="AC473" s="501"/>
      <c r="AD473" s="500"/>
      <c r="AE473" s="654"/>
      <c r="AF473" s="654"/>
      <c r="AG473" s="654"/>
      <c r="AH473" s="654"/>
    </row>
    <row r="474" ht="15.75" hidden="1" customHeight="1">
      <c r="A474" s="654"/>
      <c r="B474" s="654"/>
      <c r="C474" s="643"/>
      <c r="D474" s="654"/>
      <c r="E474" s="654"/>
      <c r="F474" s="643"/>
      <c r="G474" s="643"/>
      <c r="H474" s="500"/>
      <c r="I474" s="500"/>
      <c r="J474" s="500"/>
      <c r="K474" s="500"/>
      <c r="L474" s="500"/>
      <c r="M474" s="500"/>
      <c r="N474" s="500"/>
      <c r="O474" s="500"/>
      <c r="P474" s="500"/>
      <c r="Q474" s="500"/>
      <c r="R474" s="500"/>
      <c r="S474" s="500"/>
      <c r="T474" s="500"/>
      <c r="U474" s="500"/>
      <c r="V474" s="500"/>
      <c r="W474" s="500"/>
      <c r="X474" s="500"/>
      <c r="Y474" s="500"/>
      <c r="Z474" s="500"/>
      <c r="AA474" s="500"/>
      <c r="AB474" s="501"/>
      <c r="AC474" s="501"/>
      <c r="AD474" s="500"/>
      <c r="AE474" s="654"/>
      <c r="AF474" s="654"/>
      <c r="AG474" s="654"/>
      <c r="AH474" s="654"/>
    </row>
    <row r="475" ht="15.75" customHeight="1">
      <c r="A475" s="654"/>
      <c r="B475" s="654"/>
      <c r="C475" s="654"/>
      <c r="D475" s="654"/>
      <c r="E475" s="654"/>
      <c r="F475" s="654"/>
      <c r="G475" s="654"/>
      <c r="H475" s="500"/>
      <c r="I475" s="500"/>
      <c r="J475" s="500"/>
      <c r="K475" s="500"/>
      <c r="L475" s="500"/>
      <c r="M475" s="500"/>
      <c r="N475" s="500"/>
      <c r="O475" s="500"/>
      <c r="P475" s="500"/>
      <c r="Q475" s="500"/>
      <c r="R475" s="500"/>
      <c r="S475" s="500"/>
      <c r="T475" s="500"/>
      <c r="U475" s="500"/>
      <c r="V475" s="500"/>
      <c r="W475" s="500"/>
      <c r="X475" s="500"/>
      <c r="Y475" s="500"/>
      <c r="Z475" s="500"/>
      <c r="AA475" s="500"/>
      <c r="AB475" s="500"/>
      <c r="AC475" s="1754"/>
      <c r="AD475" s="1754"/>
      <c r="AE475" s="654"/>
      <c r="AF475" s="654"/>
      <c r="AG475" s="654"/>
      <c r="AH475" s="654"/>
    </row>
    <row r="476" ht="15.75" customHeight="1">
      <c r="A476" s="733" t="str">
        <f>'입력값'!V4</f>
        <v>행 추가시 이 라인 위 영역을 선택하고 행을 추가 하셔야 통계 및 서식이 올바르게 적용됩니다. </v>
      </c>
      <c r="B476" s="734"/>
      <c r="C476" s="734"/>
      <c r="D476" s="734"/>
      <c r="E476" s="734"/>
      <c r="F476" s="734"/>
      <c r="G476" s="734"/>
      <c r="H476" s="735"/>
      <c r="I476" s="735"/>
      <c r="J476" s="735"/>
      <c r="K476" s="735"/>
      <c r="L476" s="735"/>
      <c r="M476" s="735"/>
      <c r="N476" s="735"/>
      <c r="O476" s="735"/>
      <c r="P476" s="735"/>
      <c r="Q476" s="735"/>
      <c r="R476" s="735"/>
      <c r="S476" s="735"/>
      <c r="T476" s="735"/>
      <c r="U476" s="735"/>
      <c r="V476" s="735"/>
      <c r="W476" s="735"/>
      <c r="X476" s="735"/>
      <c r="Y476" s="735"/>
      <c r="Z476" s="735"/>
      <c r="AA476" s="735"/>
      <c r="AB476" s="736"/>
      <c r="AC476" s="737" t="s">
        <v>94</v>
      </c>
      <c r="AD476" s="737" t="s">
        <v>94</v>
      </c>
      <c r="AE476" s="738"/>
      <c r="AF476" s="738"/>
      <c r="AG476" s="738"/>
      <c r="AH476" s="738"/>
    </row>
    <row r="477" ht="15.75" customHeight="1">
      <c r="A477" s="739"/>
      <c r="B477" s="739"/>
      <c r="C477" s="739"/>
      <c r="D477" s="739"/>
      <c r="E477" s="739"/>
      <c r="F477" s="739"/>
      <c r="G477" s="739"/>
      <c r="H477" s="740"/>
      <c r="I477" s="740"/>
      <c r="J477" s="740"/>
      <c r="K477" s="740"/>
      <c r="L477" s="740"/>
      <c r="M477" s="740"/>
      <c r="N477" s="740"/>
      <c r="O477" s="740"/>
      <c r="P477" s="740"/>
      <c r="Q477" s="740"/>
      <c r="R477" s="740"/>
      <c r="S477" s="740"/>
      <c r="T477" s="740"/>
      <c r="U477" s="740"/>
      <c r="V477" s="740"/>
      <c r="W477" s="740"/>
      <c r="X477" s="740"/>
      <c r="Y477" s="740"/>
      <c r="Z477" s="740"/>
      <c r="AA477" s="740"/>
      <c r="AB477" s="740"/>
      <c r="AC477" s="740"/>
      <c r="AD477" s="740"/>
      <c r="AE477" s="739"/>
      <c r="AF477" s="739"/>
      <c r="AG477" s="739"/>
      <c r="AH477" s="739"/>
    </row>
    <row r="478" ht="15.75" customHeight="1">
      <c r="A478" s="578"/>
      <c r="B478" s="578"/>
      <c r="C478" s="578"/>
      <c r="D478" s="578"/>
      <c r="E478" s="578"/>
      <c r="F478" s="578"/>
      <c r="G478" s="741" t="s">
        <v>40</v>
      </c>
      <c r="H478" s="742" t="str">
        <f>IFERROR(VLOOKUP(H$480, '입력값'!$B:$C, 2, FALSE),"")</f>
        <v>Android</v>
      </c>
      <c r="I478" s="742" t="str">
        <f>IFERROR(VLOOKUP(I$480, '입력값'!$B:$C, 2, FALSE),"")</f>
        <v>iOS</v>
      </c>
      <c r="J478" s="742"/>
      <c r="K478" s="742"/>
      <c r="L478" s="742" t="str">
        <f>IFERROR(VLOOKUP(L$480, '입력값'!$B:$C, 2, FALSE),"")</f>
        <v/>
      </c>
      <c r="M478" s="742" t="str">
        <f>IFERROR(VLOOKUP(M$480, '입력값'!$B:$C, 2, FALSE),"")</f>
        <v/>
      </c>
      <c r="N478" s="742" t="str">
        <f>IFERROR(VLOOKUP(N$480, '입력값'!$B:$C, 2, FALSE),"")</f>
        <v/>
      </c>
      <c r="O478" s="742" t="str">
        <f>IFERROR(VLOOKUP(O$480, '입력값'!$B:$C, 2, FALSE),"")</f>
        <v/>
      </c>
      <c r="P478" s="742" t="str">
        <f>IFERROR(VLOOKUP(P$480, '입력값'!$B:$C, 2, FALSE),"")</f>
        <v/>
      </c>
      <c r="Q478" s="742" t="str">
        <f>IFERROR(VLOOKUP(Q$480, '입력값'!$B:$C, 2, FALSE),"")</f>
        <v/>
      </c>
      <c r="R478" s="742" t="str">
        <f>IFERROR(VLOOKUP(R$480, '입력값'!$B:$C, 2, FALSE),"")</f>
        <v/>
      </c>
      <c r="S478" s="742" t="str">
        <f>IFERROR(VLOOKUP(S$480, '입력값'!$B:$C, 2, FALSE),"")</f>
        <v/>
      </c>
      <c r="T478" s="742" t="str">
        <f>IFERROR(VLOOKUP(T$480, '입력값'!$B:$C, 2, FALSE),"")</f>
        <v/>
      </c>
      <c r="U478" s="742" t="str">
        <f>IFERROR(VLOOKUP(U$480, '입력값'!$B:$C, 2, FALSE),"")</f>
        <v/>
      </c>
      <c r="V478" s="742" t="str">
        <f>IFERROR(VLOOKUP(V$480, '입력값'!$B:$C, 2, FALSE),"")</f>
        <v/>
      </c>
      <c r="W478" s="742" t="str">
        <f>IFERROR(VLOOKUP(W$480, '입력값'!$B:$C, 2, FALSE),"")</f>
        <v/>
      </c>
      <c r="X478" s="742" t="str">
        <f>IFERROR(VLOOKUP(X$480, '입력값'!$B:$C, 2, FALSE),"")</f>
        <v/>
      </c>
      <c r="Y478" s="742" t="str">
        <f>IFERROR(VLOOKUP(Y$480, '입력값'!$B:$C, 2, FALSE),"")</f>
        <v/>
      </c>
      <c r="Z478" s="742" t="str">
        <f>IFERROR(VLOOKUP(Z$480, '입력값'!$B:$C, 2, FALSE),"")</f>
        <v/>
      </c>
      <c r="AA478" s="742" t="str">
        <f>IFERROR(VLOOKUP(AA$480, '입력값'!$B:$C, 2, FALSE),"")</f>
        <v/>
      </c>
      <c r="AB478" s="1862" t="s">
        <v>53</v>
      </c>
      <c r="AC478" s="1862" t="s">
        <v>66</v>
      </c>
      <c r="AD478" s="741" t="s">
        <v>487</v>
      </c>
      <c r="AE478" s="739"/>
      <c r="AF478" s="739"/>
      <c r="AG478" s="739"/>
      <c r="AH478" s="739"/>
    </row>
    <row r="479" ht="15.75" customHeight="1">
      <c r="A479" s="578"/>
      <c r="B479" s="578"/>
      <c r="C479" s="578"/>
      <c r="D479" s="578"/>
      <c r="E479" s="578"/>
      <c r="F479" s="578"/>
      <c r="G479" s="741" t="s">
        <v>41</v>
      </c>
      <c r="H479" s="744">
        <f t="shared" ref="H479:I479" si="1">H2</f>
        <v>6</v>
      </c>
      <c r="I479" s="744">
        <f t="shared" si="1"/>
        <v>6</v>
      </c>
      <c r="J479" s="744"/>
      <c r="K479" s="744"/>
      <c r="L479" s="744" t="str">
        <f t="shared" ref="L479:AA479" si="2">L2</f>
        <v/>
      </c>
      <c r="M479" s="744" t="str">
        <f t="shared" si="2"/>
        <v/>
      </c>
      <c r="N479" s="744" t="str">
        <f t="shared" si="2"/>
        <v/>
      </c>
      <c r="O479" s="744" t="str">
        <f t="shared" si="2"/>
        <v/>
      </c>
      <c r="P479" s="744" t="str">
        <f t="shared" si="2"/>
        <v/>
      </c>
      <c r="Q479" s="744" t="str">
        <f t="shared" si="2"/>
        <v/>
      </c>
      <c r="R479" s="744" t="str">
        <f t="shared" si="2"/>
        <v/>
      </c>
      <c r="S479" s="744" t="str">
        <f t="shared" si="2"/>
        <v/>
      </c>
      <c r="T479" s="744" t="str">
        <f t="shared" si="2"/>
        <v/>
      </c>
      <c r="U479" s="744" t="str">
        <f t="shared" si="2"/>
        <v/>
      </c>
      <c r="V479" s="744" t="str">
        <f t="shared" si="2"/>
        <v/>
      </c>
      <c r="W479" s="744" t="str">
        <f t="shared" si="2"/>
        <v/>
      </c>
      <c r="X479" s="744" t="str">
        <f t="shared" si="2"/>
        <v/>
      </c>
      <c r="Y479" s="744" t="str">
        <f t="shared" si="2"/>
        <v/>
      </c>
      <c r="Z479" s="744" t="str">
        <f t="shared" si="2"/>
        <v/>
      </c>
      <c r="AA479" s="744" t="str">
        <f t="shared" si="2"/>
        <v/>
      </c>
      <c r="AB479" s="1864"/>
      <c r="AC479" s="1864"/>
      <c r="AD479" s="745">
        <v>6.0</v>
      </c>
      <c r="AE479" s="739"/>
      <c r="AF479" s="739"/>
      <c r="AG479" s="739"/>
      <c r="AH479" s="739"/>
    </row>
    <row r="480" ht="15.75" customHeight="1">
      <c r="A480" s="578"/>
      <c r="B480" s="578"/>
      <c r="C480" s="578"/>
      <c r="D480" s="578"/>
      <c r="E480" s="578"/>
      <c r="F480" s="578"/>
      <c r="G480" s="741" t="s">
        <v>476</v>
      </c>
      <c r="H480" s="742" t="str">
        <f t="shared" ref="H480:I480" si="3">H3</f>
        <v>a15</v>
      </c>
      <c r="I480" s="742" t="str">
        <f t="shared" si="3"/>
        <v>i26</v>
      </c>
      <c r="J480" s="742"/>
      <c r="K480" s="742"/>
      <c r="L480" s="742" t="str">
        <f t="shared" ref="L480:AA480" si="4">L3</f>
        <v/>
      </c>
      <c r="M480" s="742" t="str">
        <f t="shared" si="4"/>
        <v/>
      </c>
      <c r="N480" s="742" t="str">
        <f t="shared" si="4"/>
        <v/>
      </c>
      <c r="O480" s="742" t="str">
        <f t="shared" si="4"/>
        <v/>
      </c>
      <c r="P480" s="742" t="str">
        <f t="shared" si="4"/>
        <v/>
      </c>
      <c r="Q480" s="742" t="str">
        <f t="shared" si="4"/>
        <v/>
      </c>
      <c r="R480" s="742" t="str">
        <f t="shared" si="4"/>
        <v/>
      </c>
      <c r="S480" s="742" t="str">
        <f t="shared" si="4"/>
        <v/>
      </c>
      <c r="T480" s="742" t="str">
        <f t="shared" si="4"/>
        <v/>
      </c>
      <c r="U480" s="742" t="str">
        <f t="shared" si="4"/>
        <v/>
      </c>
      <c r="V480" s="742" t="str">
        <f t="shared" si="4"/>
        <v/>
      </c>
      <c r="W480" s="742" t="str">
        <f t="shared" si="4"/>
        <v/>
      </c>
      <c r="X480" s="742" t="str">
        <f t="shared" si="4"/>
        <v/>
      </c>
      <c r="Y480" s="742" t="str">
        <f t="shared" si="4"/>
        <v/>
      </c>
      <c r="Z480" s="742" t="str">
        <f t="shared" si="4"/>
        <v/>
      </c>
      <c r="AA480" s="742" t="str">
        <f t="shared" si="4"/>
        <v/>
      </c>
      <c r="AB480" s="741" t="s">
        <v>94</v>
      </c>
      <c r="AC480" s="741" t="s">
        <v>94</v>
      </c>
      <c r="AD480" s="741" t="s">
        <v>94</v>
      </c>
      <c r="AE480" s="746"/>
      <c r="AF480" s="739"/>
      <c r="AG480" s="739"/>
      <c r="AH480" s="739"/>
    </row>
    <row r="481" ht="15.75" customHeight="1">
      <c r="A481" s="739"/>
      <c r="B481" s="739"/>
      <c r="C481" s="739"/>
      <c r="D481" s="739"/>
      <c r="E481" s="739"/>
      <c r="F481" s="739"/>
      <c r="G481" s="741" t="s">
        <v>43</v>
      </c>
      <c r="H481" s="747">
        <v>1.0</v>
      </c>
      <c r="I481" s="747">
        <v>1.0</v>
      </c>
      <c r="J481" s="747"/>
      <c r="K481" s="747"/>
      <c r="L481" s="747"/>
      <c r="M481" s="747"/>
      <c r="N481" s="748"/>
      <c r="O481" s="748"/>
      <c r="P481" s="748"/>
      <c r="Q481" s="748"/>
      <c r="R481" s="748"/>
      <c r="S481" s="748"/>
      <c r="T481" s="748"/>
      <c r="U481" s="748"/>
      <c r="V481" s="748"/>
      <c r="W481" s="748"/>
      <c r="X481" s="748"/>
      <c r="Y481" s="748"/>
      <c r="Z481" s="748"/>
      <c r="AA481" s="748"/>
      <c r="AB481" s="749" t="s">
        <v>94</v>
      </c>
      <c r="AC481" s="749" t="s">
        <v>94</v>
      </c>
      <c r="AD481" s="749" t="s">
        <v>94</v>
      </c>
      <c r="AE481" s="746"/>
      <c r="AF481" s="739"/>
      <c r="AG481" s="739"/>
      <c r="AH481" s="739"/>
    </row>
    <row r="482" ht="15.75" customHeight="1">
      <c r="A482" s="739"/>
      <c r="B482" s="739"/>
      <c r="C482" s="739"/>
      <c r="D482" s="739"/>
      <c r="E482" s="739"/>
      <c r="F482" s="739"/>
      <c r="G482" s="741" t="s">
        <v>1566</v>
      </c>
      <c r="H482" s="750" t="s">
        <v>60</v>
      </c>
      <c r="I482" s="750" t="s">
        <v>60</v>
      </c>
      <c r="J482" s="747"/>
      <c r="K482" s="747"/>
      <c r="L482" s="750" t="s">
        <v>60</v>
      </c>
      <c r="M482" s="750" t="s">
        <v>60</v>
      </c>
      <c r="N482" s="750" t="s">
        <v>60</v>
      </c>
      <c r="O482" s="750" t="s">
        <v>60</v>
      </c>
      <c r="P482" s="750" t="s">
        <v>60</v>
      </c>
      <c r="Q482" s="750" t="s">
        <v>60</v>
      </c>
      <c r="R482" s="750" t="s">
        <v>60</v>
      </c>
      <c r="S482" s="750" t="s">
        <v>60</v>
      </c>
      <c r="T482" s="750" t="s">
        <v>60</v>
      </c>
      <c r="U482" s="750" t="s">
        <v>60</v>
      </c>
      <c r="V482" s="750" t="s">
        <v>60</v>
      </c>
      <c r="W482" s="750" t="s">
        <v>60</v>
      </c>
      <c r="X482" s="750" t="s">
        <v>60</v>
      </c>
      <c r="Y482" s="750" t="s">
        <v>60</v>
      </c>
      <c r="Z482" s="750" t="s">
        <v>60</v>
      </c>
      <c r="AA482" s="750" t="s">
        <v>60</v>
      </c>
      <c r="AB482" s="749" t="s">
        <v>94</v>
      </c>
      <c r="AC482" s="749" t="s">
        <v>94</v>
      </c>
      <c r="AD482" s="749" t="s">
        <v>94</v>
      </c>
      <c r="AE482" s="746"/>
      <c r="AF482" s="739"/>
      <c r="AG482" s="739"/>
      <c r="AH482" s="739"/>
    </row>
    <row r="483" ht="15.75" customHeight="1">
      <c r="A483" s="739"/>
      <c r="B483" s="739"/>
      <c r="C483" s="739"/>
      <c r="D483" s="739"/>
      <c r="E483" s="739"/>
      <c r="F483" s="739"/>
      <c r="G483" s="741" t="s">
        <v>1567</v>
      </c>
      <c r="H483" s="751">
        <f t="shared" ref="H483:I483" si="5">IF(H485-H489, (SUM(H486:H489)-H489)/(H485-H489), 0)</f>
        <v>0</v>
      </c>
      <c r="I483" s="751">
        <f t="shared" si="5"/>
        <v>0</v>
      </c>
      <c r="J483" s="751"/>
      <c r="K483" s="751"/>
      <c r="L483" s="751">
        <f t="shared" ref="L483:AD483" si="6">IF(L485-L489, (SUM(L486:L489)-L489)/(L485-L489), 0)</f>
        <v>0</v>
      </c>
      <c r="M483" s="751">
        <f t="shared" si="6"/>
        <v>0</v>
      </c>
      <c r="N483" s="751">
        <f t="shared" si="6"/>
        <v>0</v>
      </c>
      <c r="O483" s="751">
        <f t="shared" si="6"/>
        <v>0</v>
      </c>
      <c r="P483" s="751">
        <f t="shared" si="6"/>
        <v>0</v>
      </c>
      <c r="Q483" s="751">
        <f t="shared" si="6"/>
        <v>0</v>
      </c>
      <c r="R483" s="751">
        <f t="shared" si="6"/>
        <v>0</v>
      </c>
      <c r="S483" s="751">
        <f t="shared" si="6"/>
        <v>0</v>
      </c>
      <c r="T483" s="751">
        <f t="shared" si="6"/>
        <v>0</v>
      </c>
      <c r="U483" s="751">
        <f t="shared" si="6"/>
        <v>0</v>
      </c>
      <c r="V483" s="751">
        <f t="shared" si="6"/>
        <v>0</v>
      </c>
      <c r="W483" s="751">
        <f t="shared" si="6"/>
        <v>0</v>
      </c>
      <c r="X483" s="751">
        <f t="shared" si="6"/>
        <v>0</v>
      </c>
      <c r="Y483" s="751">
        <f t="shared" si="6"/>
        <v>0</v>
      </c>
      <c r="Z483" s="751">
        <f t="shared" si="6"/>
        <v>0</v>
      </c>
      <c r="AA483" s="751">
        <f t="shared" si="6"/>
        <v>0</v>
      </c>
      <c r="AB483" s="752">
        <f t="shared" si="6"/>
        <v>0</v>
      </c>
      <c r="AC483" s="752">
        <f t="shared" si="6"/>
        <v>0</v>
      </c>
      <c r="AD483" s="752">
        <f t="shared" si="6"/>
        <v>0</v>
      </c>
      <c r="AE483" s="746"/>
      <c r="AF483" s="739"/>
      <c r="AG483" s="739"/>
      <c r="AH483" s="739"/>
    </row>
    <row r="484" ht="15.75" customHeight="1">
      <c r="A484" s="739"/>
      <c r="B484" s="739"/>
      <c r="C484" s="739"/>
      <c r="D484" s="739"/>
      <c r="E484" s="739"/>
      <c r="F484" s="739"/>
      <c r="G484" s="741" t="s">
        <v>486</v>
      </c>
      <c r="H484" s="751">
        <f>IF((H485-H490-H489), H486/(H485-H490-H489), 0)</f>
        <v>0</v>
      </c>
      <c r="I484" s="751">
        <f>if((I485-I490-I489), I486/(I485-I490-I489), 0)</f>
        <v>0</v>
      </c>
      <c r="J484" s="751"/>
      <c r="K484" s="751"/>
      <c r="L484" s="751">
        <f t="shared" ref="L484:AD484" si="7">if((L485-L490-L489), L486/(L485-L490-L489), 0)</f>
        <v>0</v>
      </c>
      <c r="M484" s="751">
        <f t="shared" si="7"/>
        <v>0</v>
      </c>
      <c r="N484" s="751">
        <f t="shared" si="7"/>
        <v>0</v>
      </c>
      <c r="O484" s="751">
        <f t="shared" si="7"/>
        <v>0</v>
      </c>
      <c r="P484" s="751">
        <f t="shared" si="7"/>
        <v>0</v>
      </c>
      <c r="Q484" s="751">
        <f t="shared" si="7"/>
        <v>0</v>
      </c>
      <c r="R484" s="751">
        <f t="shared" si="7"/>
        <v>0</v>
      </c>
      <c r="S484" s="751">
        <f t="shared" si="7"/>
        <v>0</v>
      </c>
      <c r="T484" s="751">
        <f t="shared" si="7"/>
        <v>0</v>
      </c>
      <c r="U484" s="751">
        <f t="shared" si="7"/>
        <v>0</v>
      </c>
      <c r="V484" s="751">
        <f t="shared" si="7"/>
        <v>0</v>
      </c>
      <c r="W484" s="751">
        <f t="shared" si="7"/>
        <v>0</v>
      </c>
      <c r="X484" s="751">
        <f t="shared" si="7"/>
        <v>0</v>
      </c>
      <c r="Y484" s="751">
        <f t="shared" si="7"/>
        <v>0</v>
      </c>
      <c r="Z484" s="751">
        <f t="shared" si="7"/>
        <v>0</v>
      </c>
      <c r="AA484" s="751">
        <f t="shared" si="7"/>
        <v>0</v>
      </c>
      <c r="AB484" s="752">
        <f t="shared" si="7"/>
        <v>0</v>
      </c>
      <c r="AC484" s="752">
        <f t="shared" si="7"/>
        <v>0</v>
      </c>
      <c r="AD484" s="752">
        <f t="shared" si="7"/>
        <v>0</v>
      </c>
      <c r="AE484" s="739"/>
      <c r="AF484" s="739"/>
      <c r="AG484" s="739"/>
      <c r="AH484" s="739"/>
    </row>
    <row r="485" ht="15.75" customHeight="1">
      <c r="A485" s="739"/>
      <c r="B485" s="739"/>
      <c r="C485" s="739"/>
      <c r="D485" s="739"/>
      <c r="E485" s="739"/>
      <c r="F485" s="739"/>
      <c r="G485" s="741" t="s">
        <v>487</v>
      </c>
      <c r="H485" s="753">
        <f>IF(ISBLANK(H$481), COUNTIF($AB5:$AB476,"&lt;=" &amp; MAX('입력값'!$L$3:$L497)), COUNTIF($AB5:$AB476, H$482 &amp; H$481))</f>
        <v>149</v>
      </c>
      <c r="I485" s="753">
        <f>IF(ISBLANK(I$481), COUNTIF($AB5:$AB476,"&lt;=" &amp; MAX('입력값'!$L$3:$L497)), COUNTIF($AB5:$AB476, I$482 &amp; I$481))</f>
        <v>149</v>
      </c>
      <c r="J485" s="753"/>
      <c r="K485" s="753"/>
      <c r="L485" s="753">
        <f>IF(ISBLANK(L$481), COUNTIF($AB5:$AB476,"&lt;=" &amp; MAX('입력값'!$L$3:$L497)), COUNTIF($AB5:$AB476, L$482 &amp; L$481))</f>
        <v>206</v>
      </c>
      <c r="M485" s="753">
        <f>IF(ISBLANK(M$481), COUNTIF($AB5:$AB476,"&lt;=" &amp; MAX('입력값'!$L$3:$L497)), COUNTIF($AB5:$AB476, M$482 &amp; M$481))</f>
        <v>206</v>
      </c>
      <c r="N485" s="753">
        <f>IF(ISBLANK(N$481), COUNTIF($AB5:$AB476,"&lt;=" &amp; MAX('입력값'!$L$3:$L497)), COUNTIF($AB5:$AB476, N$482 &amp; N$481))</f>
        <v>206</v>
      </c>
      <c r="O485" s="753">
        <f>IF(ISBLANK(O$481), COUNTIF($AB5:$AB476,"&lt;=" &amp; MAX('입력값'!$L$3:$L497)), COUNTIF($AB5:$AB476, O$482 &amp; O$481))</f>
        <v>206</v>
      </c>
      <c r="P485" s="753">
        <f>IF(ISBLANK(P$481), COUNTIF($AB5:$AB476,"&lt;=" &amp; MAX('입력값'!$L$3:$L497)), COUNTIF($AB5:$AB476, P$482 &amp; P$481))</f>
        <v>206</v>
      </c>
      <c r="Q485" s="753">
        <f>IF(ISBLANK(Q$481), COUNTIF($AB5:$AB476,"&lt;=" &amp; MAX('입력값'!$L$3:$L497)), COUNTIF($AB5:$AB476, Q$482 &amp; Q$481))</f>
        <v>206</v>
      </c>
      <c r="R485" s="753">
        <f>IF(ISBLANK(R$481), COUNTIF($AB5:$AB476,"&lt;=" &amp; MAX('입력값'!$L$3:$L497)), COUNTIF($AB5:$AB476, R$482 &amp; R$481))</f>
        <v>206</v>
      </c>
      <c r="S485" s="753">
        <f>IF(ISBLANK(S$481), COUNTIF($AB5:$AB476,"&lt;=" &amp; MAX('입력값'!$L$3:$L497)), COUNTIF($AB5:$AB476, S$482 &amp; S$481))</f>
        <v>206</v>
      </c>
      <c r="T485" s="753">
        <f>IF(ISBLANK(T$481), COUNTIF($AB5:$AB476,"&lt;=" &amp; MAX('입력값'!$L$3:$L497)), COUNTIF($AB5:$AB476, T$482 &amp; T$481))</f>
        <v>206</v>
      </c>
      <c r="U485" s="753">
        <f>IF(ISBLANK(U$481), COUNTIF($AB5:$AB476,"&lt;=" &amp; MAX('입력값'!$L$3:$L497)), COUNTIF($AB5:$AB476, U$482 &amp; U$481))</f>
        <v>206</v>
      </c>
      <c r="V485" s="753">
        <f>IF(ISBLANK(V$481), COUNTIF($AB5:$AB476,"&lt;=" &amp; MAX('입력값'!$L$3:$L497)), COUNTIF($AB5:$AB476, V$482 &amp; V$481))</f>
        <v>206</v>
      </c>
      <c r="W485" s="753">
        <f>IF(ISBLANK(W$481), COUNTIF($AB5:$AB476,"&lt;=" &amp; MAX('입력값'!$L$3:$L497)), COUNTIF($AB5:$AB476, W$482 &amp; W$481))</f>
        <v>206</v>
      </c>
      <c r="X485" s="753">
        <f>IF(ISBLANK(X$481), COUNTIF($AB5:$AB476,"&lt;=" &amp; MAX('입력값'!$L$3:$L497)), COUNTIF($AB5:$AB476, X$482 &amp; X$481))</f>
        <v>206</v>
      </c>
      <c r="Y485" s="753">
        <f>IF(ISBLANK(Y$481), COUNTIF($AB5:$AB476,"&lt;=" &amp; MAX('입력값'!$L$3:$L497)), COUNTIF($AB5:$AB476, Y$482 &amp; Y$481))</f>
        <v>206</v>
      </c>
      <c r="Z485" s="753">
        <f>IF(ISBLANK(Z$481), COUNTIF($AB5:$AB476,"&lt;=" &amp; MAX('입력값'!$L$3:$L497)), COUNTIF($AB5:$AB476, Z$482 &amp; Z$481))</f>
        <v>206</v>
      </c>
      <c r="AA485" s="753">
        <f>IF(ISBLANK(AA$481), COUNTIF($AB5:$AB476,"&lt;=" &amp; MAX('입력값'!$L$3:$L497)), COUNTIF($AB5:$AB476, AA$482 &amp; AA$481))</f>
        <v>206</v>
      </c>
      <c r="AB485" s="754">
        <f t="shared" ref="AB485:AC485" si="8">IF(ISBLANK(AB$479), SUMIFS($H485:$AA485, $H$478:$AA$478, AB$478), SUMIFS($H485:$AA485, $H$478:$AA$478, AB$478, $H$479:$AA$479, AB$479))</f>
        <v>149</v>
      </c>
      <c r="AC485" s="754">
        <f t="shared" si="8"/>
        <v>149</v>
      </c>
      <c r="AD485" s="754">
        <f t="shared" ref="AD485:AD490" si="12">IF(ISBLANK(AD$479), SUM($H485:$AA485), SUMIFS($H485:$AA485, $H$479:$AA$479, AD$479))</f>
        <v>298</v>
      </c>
      <c r="AE485" s="739"/>
      <c r="AF485" s="739"/>
      <c r="AG485" s="739"/>
      <c r="AH485" s="739"/>
    </row>
    <row r="486" ht="15.75" customHeight="1">
      <c r="A486" s="739"/>
      <c r="B486" s="739"/>
      <c r="C486" s="739"/>
      <c r="D486" s="739"/>
      <c r="E486" s="739"/>
      <c r="F486" s="739"/>
      <c r="G486" s="741" t="s">
        <v>58</v>
      </c>
      <c r="H486" s="753">
        <f t="shared" ref="H486:I486" si="9">IF(ISBLANK(H$481), COUNTIF(H$5:H$476, $G486), COUNTIFS($AB$5:$AB$476, H$482 &amp; H$481, H$5:H$476, $G486))</f>
        <v>0</v>
      </c>
      <c r="I486" s="753">
        <f t="shared" si="9"/>
        <v>0</v>
      </c>
      <c r="J486" s="753"/>
      <c r="K486" s="753"/>
      <c r="L486" s="753">
        <f t="shared" ref="L486:AA486" si="10">IF(ISBLANK(L$481), COUNTIF(L$5:L$476, $G486), COUNTIFS($AB$5:$AB$476, L$482 &amp; L$481, L$5:L$476, $G486))</f>
        <v>0</v>
      </c>
      <c r="M486" s="753">
        <f t="shared" si="10"/>
        <v>0</v>
      </c>
      <c r="N486" s="753">
        <f t="shared" si="10"/>
        <v>0</v>
      </c>
      <c r="O486" s="753">
        <f t="shared" si="10"/>
        <v>0</v>
      </c>
      <c r="P486" s="753">
        <f t="shared" si="10"/>
        <v>0</v>
      </c>
      <c r="Q486" s="753">
        <f t="shared" si="10"/>
        <v>0</v>
      </c>
      <c r="R486" s="753">
        <f t="shared" si="10"/>
        <v>0</v>
      </c>
      <c r="S486" s="753">
        <f t="shared" si="10"/>
        <v>0</v>
      </c>
      <c r="T486" s="753">
        <f t="shared" si="10"/>
        <v>0</v>
      </c>
      <c r="U486" s="753">
        <f t="shared" si="10"/>
        <v>0</v>
      </c>
      <c r="V486" s="753">
        <f t="shared" si="10"/>
        <v>0</v>
      </c>
      <c r="W486" s="753">
        <f t="shared" si="10"/>
        <v>0</v>
      </c>
      <c r="X486" s="753">
        <f t="shared" si="10"/>
        <v>0</v>
      </c>
      <c r="Y486" s="753">
        <f t="shared" si="10"/>
        <v>0</v>
      </c>
      <c r="Z486" s="753">
        <f t="shared" si="10"/>
        <v>0</v>
      </c>
      <c r="AA486" s="753">
        <f t="shared" si="10"/>
        <v>0</v>
      </c>
      <c r="AB486" s="754">
        <f t="shared" ref="AB486:AC486" si="11">IF(ISBLANK(AB$479), SUMIFS($H486:$AA486, $H$478:$AA$478, AB$478), SUMIFS($H486:$AA486, $H$478:$AA$478, AB$478, $H$479:$AA$479, AB$479))</f>
        <v>0</v>
      </c>
      <c r="AC486" s="754">
        <f t="shared" si="11"/>
        <v>0</v>
      </c>
      <c r="AD486" s="754">
        <f t="shared" si="12"/>
        <v>0</v>
      </c>
      <c r="AE486" s="739"/>
      <c r="AF486" s="739"/>
      <c r="AG486" s="739"/>
      <c r="AH486" s="739"/>
    </row>
    <row r="487" ht="15.75" customHeight="1">
      <c r="A487" s="739"/>
      <c r="B487" s="739"/>
      <c r="C487" s="739"/>
      <c r="D487" s="739"/>
      <c r="E487" s="739"/>
      <c r="F487" s="739"/>
      <c r="G487" s="741" t="s">
        <v>67</v>
      </c>
      <c r="H487" s="753">
        <f t="shared" ref="H487:I487" si="13">IF(ISBLANK(H$481), COUNTIF(H$5:H$476, $G487), COUNTIFS($AB$5:$AB$476, H$482 &amp; H$481, H$5:H$476, $G487))</f>
        <v>0</v>
      </c>
      <c r="I487" s="753">
        <f t="shared" si="13"/>
        <v>0</v>
      </c>
      <c r="J487" s="753"/>
      <c r="K487" s="753"/>
      <c r="L487" s="753">
        <f t="shared" ref="L487:AA487" si="14">IF(ISBLANK(L$481), COUNTIF(L$5:L$476, $G487), COUNTIFS($AB$5:$AB$476, L$482 &amp; L$481, L$5:L$476, $G487))</f>
        <v>0</v>
      </c>
      <c r="M487" s="753">
        <f t="shared" si="14"/>
        <v>0</v>
      </c>
      <c r="N487" s="753">
        <f t="shared" si="14"/>
        <v>0</v>
      </c>
      <c r="O487" s="753">
        <f t="shared" si="14"/>
        <v>0</v>
      </c>
      <c r="P487" s="753">
        <f t="shared" si="14"/>
        <v>0</v>
      </c>
      <c r="Q487" s="753">
        <f t="shared" si="14"/>
        <v>0</v>
      </c>
      <c r="R487" s="753">
        <f t="shared" si="14"/>
        <v>0</v>
      </c>
      <c r="S487" s="753">
        <f t="shared" si="14"/>
        <v>0</v>
      </c>
      <c r="T487" s="753">
        <f t="shared" si="14"/>
        <v>0</v>
      </c>
      <c r="U487" s="753">
        <f t="shared" si="14"/>
        <v>0</v>
      </c>
      <c r="V487" s="753">
        <f t="shared" si="14"/>
        <v>0</v>
      </c>
      <c r="W487" s="753">
        <f t="shared" si="14"/>
        <v>0</v>
      </c>
      <c r="X487" s="753">
        <f t="shared" si="14"/>
        <v>0</v>
      </c>
      <c r="Y487" s="753">
        <f t="shared" si="14"/>
        <v>0</v>
      </c>
      <c r="Z487" s="753">
        <f t="shared" si="14"/>
        <v>0</v>
      </c>
      <c r="AA487" s="753">
        <f t="shared" si="14"/>
        <v>0</v>
      </c>
      <c r="AB487" s="754">
        <f t="shared" ref="AB487:AC487" si="15">IF(ISBLANK(AB$479), SUMIFS($H487:$AA487, $H$478:$AA$478, AB$478), SUMIFS($H487:$AA487, $H$478:$AA$478, AB$478, $H$479:$AA$479, AB$479))</f>
        <v>0</v>
      </c>
      <c r="AC487" s="754">
        <f t="shared" si="15"/>
        <v>0</v>
      </c>
      <c r="AD487" s="754">
        <f t="shared" si="12"/>
        <v>0</v>
      </c>
      <c r="AE487" s="739"/>
      <c r="AF487" s="739"/>
      <c r="AG487" s="739"/>
      <c r="AH487" s="739"/>
    </row>
    <row r="488" ht="15.75" customHeight="1">
      <c r="A488" s="739"/>
      <c r="B488" s="739"/>
      <c r="C488" s="739"/>
      <c r="D488" s="739"/>
      <c r="E488" s="739"/>
      <c r="F488" s="739"/>
      <c r="G488" s="741" t="s">
        <v>75</v>
      </c>
      <c r="H488" s="753">
        <f t="shared" ref="H488:I488" si="16">IF(ISBLANK(H$481), COUNTIF(H$5:H$476, $G488), COUNTIFS($AB$5:$AB$476, H$482 &amp; H$481, H$5:H$476, $G488))</f>
        <v>0</v>
      </c>
      <c r="I488" s="753">
        <f t="shared" si="16"/>
        <v>0</v>
      </c>
      <c r="J488" s="753"/>
      <c r="K488" s="753"/>
      <c r="L488" s="753">
        <f t="shared" ref="L488:AA488" si="17">IF(ISBLANK(L$481), COUNTIF(L$5:L$476, $G488), COUNTIFS($AB$5:$AB$476, L$482 &amp; L$481, L$5:L$476, $G488))</f>
        <v>0</v>
      </c>
      <c r="M488" s="753">
        <f t="shared" si="17"/>
        <v>0</v>
      </c>
      <c r="N488" s="753">
        <f t="shared" si="17"/>
        <v>0</v>
      </c>
      <c r="O488" s="753">
        <f t="shared" si="17"/>
        <v>0</v>
      </c>
      <c r="P488" s="753">
        <f t="shared" si="17"/>
        <v>0</v>
      </c>
      <c r="Q488" s="753">
        <f t="shared" si="17"/>
        <v>0</v>
      </c>
      <c r="R488" s="753">
        <f t="shared" si="17"/>
        <v>0</v>
      </c>
      <c r="S488" s="753">
        <f t="shared" si="17"/>
        <v>0</v>
      </c>
      <c r="T488" s="753">
        <f t="shared" si="17"/>
        <v>0</v>
      </c>
      <c r="U488" s="753">
        <f t="shared" si="17"/>
        <v>0</v>
      </c>
      <c r="V488" s="753">
        <f t="shared" si="17"/>
        <v>0</v>
      </c>
      <c r="W488" s="753">
        <f t="shared" si="17"/>
        <v>0</v>
      </c>
      <c r="X488" s="753">
        <f t="shared" si="17"/>
        <v>0</v>
      </c>
      <c r="Y488" s="753">
        <f t="shared" si="17"/>
        <v>0</v>
      </c>
      <c r="Z488" s="753">
        <f t="shared" si="17"/>
        <v>0</v>
      </c>
      <c r="AA488" s="753">
        <f t="shared" si="17"/>
        <v>0</v>
      </c>
      <c r="AB488" s="754">
        <f t="shared" ref="AB488:AC488" si="18">IF(ISBLANK(AB$479), SUMIFS($H488:$AA488, $H$478:$AA$478, AB$478), SUMIFS($H488:$AA488, $H$478:$AA$478, AB$478, $H$479:$AA$479, AB$479))</f>
        <v>0</v>
      </c>
      <c r="AC488" s="754">
        <f t="shared" si="18"/>
        <v>0</v>
      </c>
      <c r="AD488" s="754">
        <f t="shared" si="12"/>
        <v>0</v>
      </c>
      <c r="AE488" s="739"/>
      <c r="AF488" s="739"/>
      <c r="AG488" s="739"/>
      <c r="AH488" s="739"/>
    </row>
    <row r="489" ht="15.75" customHeight="1">
      <c r="A489" s="739"/>
      <c r="B489" s="739"/>
      <c r="C489" s="739"/>
      <c r="D489" s="739"/>
      <c r="E489" s="739"/>
      <c r="F489" s="739"/>
      <c r="G489" s="741" t="s">
        <v>82</v>
      </c>
      <c r="H489" s="753">
        <f t="shared" ref="H489:I489" si="19">IF(ISBLANK(H$481), COUNTIF(H$5:H$476, $G489), COUNTIFS($AB$5:$AB$476, H$482 &amp; H$481, H$5:H$476, $G489))</f>
        <v>0</v>
      </c>
      <c r="I489" s="753">
        <f t="shared" si="19"/>
        <v>1</v>
      </c>
      <c r="J489" s="753"/>
      <c r="K489" s="753"/>
      <c r="L489" s="753">
        <f t="shared" ref="L489:AA489" si="20">IF(ISBLANK(L$481), COUNTIF(L$5:L$476, $G489), COUNTIFS($AB$5:$AB$476, L$482 &amp; L$481, L$5:L$476, $G489))</f>
        <v>0</v>
      </c>
      <c r="M489" s="753">
        <f t="shared" si="20"/>
        <v>0</v>
      </c>
      <c r="N489" s="753">
        <f t="shared" si="20"/>
        <v>0</v>
      </c>
      <c r="O489" s="753">
        <f t="shared" si="20"/>
        <v>0</v>
      </c>
      <c r="P489" s="753">
        <f t="shared" si="20"/>
        <v>0</v>
      </c>
      <c r="Q489" s="753">
        <f t="shared" si="20"/>
        <v>0</v>
      </c>
      <c r="R489" s="753">
        <f t="shared" si="20"/>
        <v>0</v>
      </c>
      <c r="S489" s="753">
        <f t="shared" si="20"/>
        <v>0</v>
      </c>
      <c r="T489" s="753">
        <f t="shared" si="20"/>
        <v>0</v>
      </c>
      <c r="U489" s="753">
        <f t="shared" si="20"/>
        <v>0</v>
      </c>
      <c r="V489" s="753">
        <f t="shared" si="20"/>
        <v>0</v>
      </c>
      <c r="W489" s="753">
        <f t="shared" si="20"/>
        <v>0</v>
      </c>
      <c r="X489" s="753">
        <f t="shared" si="20"/>
        <v>0</v>
      </c>
      <c r="Y489" s="753">
        <f t="shared" si="20"/>
        <v>0</v>
      </c>
      <c r="Z489" s="753">
        <f t="shared" si="20"/>
        <v>0</v>
      </c>
      <c r="AA489" s="753">
        <f t="shared" si="20"/>
        <v>0</v>
      </c>
      <c r="AB489" s="754">
        <f t="shared" ref="AB489:AC489" si="21">IF(ISBLANK(AB$479), SUMIFS($H489:$AA489, $H$478:$AA$478, AB$478), SUMIFS($H489:$AA489, $H$478:$AA$478, AB$478, $H$479:$AA$479, AB$479))</f>
        <v>0</v>
      </c>
      <c r="AC489" s="754">
        <f t="shared" si="21"/>
        <v>1</v>
      </c>
      <c r="AD489" s="754">
        <f t="shared" si="12"/>
        <v>1</v>
      </c>
      <c r="AE489" s="739"/>
      <c r="AF489" s="739"/>
      <c r="AG489" s="739"/>
      <c r="AH489" s="739"/>
    </row>
    <row r="490" ht="15.75" customHeight="1">
      <c r="A490" s="739"/>
      <c r="B490" s="739"/>
      <c r="C490" s="739"/>
      <c r="D490" s="739"/>
      <c r="E490" s="739"/>
      <c r="F490" s="739"/>
      <c r="G490" s="741" t="s">
        <v>481</v>
      </c>
      <c r="H490" s="753">
        <f t="shared" ref="H490:I490" si="22">H$485-SUM(H$486:H$489)</f>
        <v>149</v>
      </c>
      <c r="I490" s="753">
        <f t="shared" si="22"/>
        <v>148</v>
      </c>
      <c r="J490" s="753"/>
      <c r="K490" s="753"/>
      <c r="L490" s="753">
        <f t="shared" ref="L490:AA490" si="23">L$485-SUM(L$486:L$489)</f>
        <v>206</v>
      </c>
      <c r="M490" s="753">
        <f t="shared" si="23"/>
        <v>206</v>
      </c>
      <c r="N490" s="753">
        <f t="shared" si="23"/>
        <v>206</v>
      </c>
      <c r="O490" s="753">
        <f t="shared" si="23"/>
        <v>206</v>
      </c>
      <c r="P490" s="753">
        <f t="shared" si="23"/>
        <v>206</v>
      </c>
      <c r="Q490" s="753">
        <f t="shared" si="23"/>
        <v>206</v>
      </c>
      <c r="R490" s="753">
        <f t="shared" si="23"/>
        <v>206</v>
      </c>
      <c r="S490" s="753">
        <f t="shared" si="23"/>
        <v>206</v>
      </c>
      <c r="T490" s="753">
        <f t="shared" si="23"/>
        <v>206</v>
      </c>
      <c r="U490" s="753">
        <f t="shared" si="23"/>
        <v>206</v>
      </c>
      <c r="V490" s="753">
        <f t="shared" si="23"/>
        <v>206</v>
      </c>
      <c r="W490" s="753">
        <f t="shared" si="23"/>
        <v>206</v>
      </c>
      <c r="X490" s="753">
        <f t="shared" si="23"/>
        <v>206</v>
      </c>
      <c r="Y490" s="753">
        <f t="shared" si="23"/>
        <v>206</v>
      </c>
      <c r="Z490" s="753">
        <f t="shared" si="23"/>
        <v>206</v>
      </c>
      <c r="AA490" s="753">
        <f t="shared" si="23"/>
        <v>206</v>
      </c>
      <c r="AB490" s="754">
        <f t="shared" ref="AB490:AC490" si="24">IF(ISBLANK(AB$479), SUMIFS($H490:$AA490, $H$478:$AA$478, AB$478), SUMIFS($H490:$AA490, $H$478:$AA$478, AB$478, $H$479:$AA$479, AB$479))</f>
        <v>149</v>
      </c>
      <c r="AC490" s="754">
        <f t="shared" si="24"/>
        <v>148</v>
      </c>
      <c r="AD490" s="754">
        <f t="shared" si="12"/>
        <v>297</v>
      </c>
      <c r="AE490" s="739"/>
      <c r="AF490" s="739"/>
      <c r="AG490" s="739"/>
      <c r="AH490" s="739"/>
    </row>
    <row r="491" ht="15.75" customHeight="1">
      <c r="A491" s="739"/>
      <c r="B491" s="739"/>
      <c r="C491" s="739"/>
      <c r="D491" s="739"/>
      <c r="E491" s="739"/>
      <c r="F491" s="739"/>
      <c r="G491" s="739"/>
      <c r="H491" s="740"/>
      <c r="I491" s="740"/>
      <c r="J491" s="740"/>
      <c r="K491" s="740"/>
      <c r="L491" s="740"/>
      <c r="M491" s="740"/>
      <c r="N491" s="740"/>
      <c r="O491" s="740"/>
      <c r="P491" s="740"/>
      <c r="Q491" s="740"/>
      <c r="R491" s="740"/>
      <c r="S491" s="740"/>
      <c r="T491" s="740"/>
      <c r="U491" s="740"/>
      <c r="V491" s="740"/>
      <c r="W491" s="740"/>
      <c r="X491" s="740"/>
      <c r="Y491" s="740"/>
      <c r="Z491" s="740"/>
      <c r="AA491" s="740"/>
      <c r="AB491" s="740"/>
      <c r="AC491" s="740"/>
      <c r="AD491" s="740"/>
      <c r="AE491" s="739"/>
      <c r="AF491" s="739"/>
      <c r="AG491" s="739"/>
      <c r="AH491" s="739"/>
    </row>
    <row r="492" ht="15.75" customHeight="1">
      <c r="A492" s="739"/>
      <c r="B492" s="739"/>
      <c r="C492" s="739"/>
      <c r="D492" s="739"/>
      <c r="E492" s="739"/>
      <c r="F492" s="739"/>
      <c r="G492" s="746"/>
      <c r="H492" s="740"/>
      <c r="I492" s="740"/>
      <c r="J492" s="740"/>
      <c r="K492" s="740"/>
      <c r="L492" s="740"/>
      <c r="M492" s="740"/>
      <c r="N492" s="740"/>
      <c r="O492" s="740"/>
      <c r="P492" s="740"/>
      <c r="Q492" s="740"/>
      <c r="R492" s="740"/>
      <c r="S492" s="740"/>
      <c r="T492" s="740"/>
      <c r="U492" s="740"/>
      <c r="V492" s="740"/>
      <c r="W492" s="740"/>
      <c r="X492" s="740"/>
      <c r="Y492" s="740"/>
      <c r="Z492" s="740"/>
      <c r="AA492" s="740"/>
      <c r="AB492" s="755" t="s">
        <v>488</v>
      </c>
      <c r="AC492" s="755" t="s">
        <v>1568</v>
      </c>
      <c r="AD492" s="755" t="s">
        <v>487</v>
      </c>
      <c r="AE492" s="739"/>
      <c r="AF492" s="739"/>
      <c r="AG492" s="739"/>
      <c r="AH492" s="739"/>
    </row>
    <row r="493" ht="15.75" customHeight="1">
      <c r="A493" s="739"/>
      <c r="B493" s="739"/>
      <c r="C493" s="739"/>
      <c r="D493" s="739"/>
      <c r="E493" s="739"/>
      <c r="F493" s="739"/>
      <c r="G493" s="746"/>
      <c r="H493" s="740"/>
      <c r="I493" s="740"/>
      <c r="J493" s="740"/>
      <c r="K493" s="740"/>
      <c r="L493" s="740"/>
      <c r="M493" s="740"/>
      <c r="N493" s="740"/>
      <c r="O493" s="740"/>
      <c r="P493" s="740"/>
      <c r="Q493" s="740"/>
      <c r="R493" s="740"/>
      <c r="S493" s="740"/>
      <c r="T493" s="740"/>
      <c r="U493" s="740"/>
      <c r="V493" s="740"/>
      <c r="W493" s="740"/>
      <c r="X493" s="740"/>
      <c r="Y493" s="740"/>
      <c r="Z493" s="740"/>
      <c r="AA493" s="740"/>
      <c r="AB493" s="756">
        <v>1.0</v>
      </c>
      <c r="AC493" s="757">
        <f t="shared" ref="AC493:AC496" si="25">IFERROR($AD493/$AB$3, 0)</f>
        <v>0.7233009709</v>
      </c>
      <c r="AD493" s="758">
        <f t="shared" ref="AD493:AD496" si="26">COUNTIF($AB$5:$AB$476, $AB493)</f>
        <v>149</v>
      </c>
      <c r="AE493" s="739"/>
      <c r="AF493" s="739"/>
      <c r="AG493" s="739"/>
      <c r="AH493" s="739"/>
    </row>
    <row r="494" ht="15.75" customHeight="1">
      <c r="A494" s="759"/>
      <c r="B494" s="759"/>
      <c r="C494" s="759"/>
      <c r="D494" s="759"/>
      <c r="E494" s="759"/>
      <c r="F494" s="759"/>
      <c r="G494" s="759"/>
      <c r="H494" s="760"/>
      <c r="I494" s="760"/>
      <c r="J494" s="760"/>
      <c r="K494" s="760"/>
      <c r="L494" s="760"/>
      <c r="M494" s="760"/>
      <c r="N494" s="760"/>
      <c r="O494" s="760"/>
      <c r="P494" s="760"/>
      <c r="Q494" s="760"/>
      <c r="R494" s="760"/>
      <c r="S494" s="760"/>
      <c r="T494" s="760"/>
      <c r="U494" s="760"/>
      <c r="V494" s="760"/>
      <c r="W494" s="760"/>
      <c r="X494" s="760"/>
      <c r="Y494" s="760"/>
      <c r="Z494" s="760"/>
      <c r="AA494" s="760"/>
      <c r="AB494" s="761">
        <v>2.0</v>
      </c>
      <c r="AC494" s="757">
        <f t="shared" si="25"/>
        <v>0.1553398058</v>
      </c>
      <c r="AD494" s="758">
        <f t="shared" si="26"/>
        <v>32</v>
      </c>
      <c r="AE494" s="739"/>
      <c r="AF494" s="739"/>
      <c r="AG494" s="739"/>
      <c r="AH494" s="739"/>
    </row>
    <row r="495" ht="15.75" customHeight="1">
      <c r="A495" s="759"/>
      <c r="B495" s="759"/>
      <c r="C495" s="759"/>
      <c r="D495" s="759"/>
      <c r="E495" s="759"/>
      <c r="F495" s="759"/>
      <c r="G495" s="759"/>
      <c r="H495" s="760"/>
      <c r="I495" s="760"/>
      <c r="J495" s="760"/>
      <c r="K495" s="760"/>
      <c r="L495" s="760"/>
      <c r="M495" s="760"/>
      <c r="N495" s="760"/>
      <c r="O495" s="760"/>
      <c r="P495" s="760"/>
      <c r="Q495" s="760"/>
      <c r="R495" s="760"/>
      <c r="S495" s="760"/>
      <c r="T495" s="760"/>
      <c r="U495" s="760"/>
      <c r="V495" s="760"/>
      <c r="W495" s="760"/>
      <c r="X495" s="760"/>
      <c r="Y495" s="760"/>
      <c r="Z495" s="760"/>
      <c r="AA495" s="760"/>
      <c r="AB495" s="761">
        <v>3.0</v>
      </c>
      <c r="AC495" s="757">
        <f t="shared" si="25"/>
        <v>0.1213592233</v>
      </c>
      <c r="AD495" s="758">
        <f t="shared" si="26"/>
        <v>25</v>
      </c>
      <c r="AE495" s="739"/>
      <c r="AF495" s="739"/>
      <c r="AG495" s="739"/>
      <c r="AH495" s="739"/>
    </row>
    <row r="496" ht="15.75" customHeight="1">
      <c r="A496" s="759"/>
      <c r="B496" s="759"/>
      <c r="C496" s="759"/>
      <c r="D496" s="759"/>
      <c r="E496" s="759"/>
      <c r="F496" s="759"/>
      <c r="G496" s="759"/>
      <c r="H496" s="760"/>
      <c r="I496" s="760"/>
      <c r="J496" s="760"/>
      <c r="K496" s="760"/>
      <c r="L496" s="760"/>
      <c r="M496" s="760"/>
      <c r="N496" s="760"/>
      <c r="O496" s="760"/>
      <c r="P496" s="760"/>
      <c r="Q496" s="760"/>
      <c r="R496" s="760"/>
      <c r="S496" s="760"/>
      <c r="T496" s="760"/>
      <c r="U496" s="760"/>
      <c r="V496" s="760"/>
      <c r="W496" s="760"/>
      <c r="X496" s="760"/>
      <c r="Y496" s="760"/>
      <c r="Z496" s="760"/>
      <c r="AA496" s="760"/>
      <c r="AB496" s="756" t="s">
        <v>94</v>
      </c>
      <c r="AC496" s="757">
        <f t="shared" si="25"/>
        <v>0.927184466</v>
      </c>
      <c r="AD496" s="758">
        <f t="shared" si="26"/>
        <v>191</v>
      </c>
      <c r="AE496" s="739"/>
      <c r="AF496" s="739"/>
      <c r="AG496" s="739"/>
      <c r="AH496" s="739"/>
    </row>
    <row r="497" ht="15.75" customHeight="1">
      <c r="A497" s="759"/>
      <c r="B497" s="759"/>
      <c r="C497" s="759"/>
      <c r="D497" s="759"/>
      <c r="E497" s="759"/>
      <c r="F497" s="759"/>
      <c r="G497" s="759"/>
      <c r="H497" s="760"/>
      <c r="I497" s="760"/>
      <c r="J497" s="760"/>
      <c r="K497" s="760"/>
      <c r="L497" s="760"/>
      <c r="M497" s="760"/>
      <c r="N497" s="760"/>
      <c r="O497" s="760"/>
      <c r="P497" s="760"/>
      <c r="Q497" s="760"/>
      <c r="R497" s="760"/>
      <c r="S497" s="760"/>
      <c r="T497" s="760"/>
      <c r="U497" s="760"/>
      <c r="V497" s="760"/>
      <c r="W497" s="760"/>
      <c r="X497" s="760"/>
      <c r="Y497" s="760"/>
      <c r="Z497" s="760"/>
      <c r="AA497" s="760"/>
      <c r="AB497" s="762"/>
      <c r="AC497" s="762"/>
      <c r="AD497" s="740"/>
      <c r="AE497" s="739"/>
      <c r="AF497" s="739"/>
      <c r="AG497" s="739"/>
      <c r="AH497" s="739"/>
    </row>
  </sheetData>
  <autoFilter ref="$H$4:$AD$475">
    <filterColumn colId="20">
      <filters blank="1">
        <filter val="1"/>
        <filter val="-"/>
      </filters>
    </filterColumn>
  </autoFilter>
  <mergeCells count="54">
    <mergeCell ref="A426:A430"/>
    <mergeCell ref="B426:B427"/>
    <mergeCell ref="C426:C427"/>
    <mergeCell ref="B428:B429"/>
    <mergeCell ref="B431:B432"/>
    <mergeCell ref="C431:C432"/>
    <mergeCell ref="B433:B434"/>
    <mergeCell ref="A452:A455"/>
    <mergeCell ref="B452:B453"/>
    <mergeCell ref="B454:B455"/>
    <mergeCell ref="A456:A457"/>
    <mergeCell ref="A458:A459"/>
    <mergeCell ref="A431:A435"/>
    <mergeCell ref="A436:A440"/>
    <mergeCell ref="E436:E440"/>
    <mergeCell ref="B437:B440"/>
    <mergeCell ref="C438:C440"/>
    <mergeCell ref="C441:C442"/>
    <mergeCell ref="C443:C444"/>
    <mergeCell ref="A2:A4"/>
    <mergeCell ref="B2:B4"/>
    <mergeCell ref="C2:C4"/>
    <mergeCell ref="D2:D4"/>
    <mergeCell ref="E2:E4"/>
    <mergeCell ref="F2:F4"/>
    <mergeCell ref="AB2:AD2"/>
    <mergeCell ref="C408:C409"/>
    <mergeCell ref="C410:C411"/>
    <mergeCell ref="C414:C415"/>
    <mergeCell ref="G2:G4"/>
    <mergeCell ref="A403:G403"/>
    <mergeCell ref="A404:A411"/>
    <mergeCell ref="E404:E405"/>
    <mergeCell ref="B406:B407"/>
    <mergeCell ref="E406:E407"/>
    <mergeCell ref="B408:B411"/>
    <mergeCell ref="B422:B423"/>
    <mergeCell ref="B424:B425"/>
    <mergeCell ref="A412:A413"/>
    <mergeCell ref="B412:B413"/>
    <mergeCell ref="A414:A416"/>
    <mergeCell ref="B414:B416"/>
    <mergeCell ref="A417:A421"/>
    <mergeCell ref="B419:B420"/>
    <mergeCell ref="A422:A425"/>
    <mergeCell ref="B441:B442"/>
    <mergeCell ref="B443:B444"/>
    <mergeCell ref="A445:G445"/>
    <mergeCell ref="A441:A444"/>
    <mergeCell ref="A446:A451"/>
    <mergeCell ref="B446:B447"/>
    <mergeCell ref="B448:B451"/>
    <mergeCell ref="C448:C449"/>
    <mergeCell ref="C450:C451"/>
  </mergeCells>
  <conditionalFormatting sqref="H5:AA476">
    <cfRule type="cellIs" dxfId="10" priority="1" operator="equal">
      <formula>"p"</formula>
    </cfRule>
  </conditionalFormatting>
  <conditionalFormatting sqref="H5:AA476">
    <cfRule type="cellIs" dxfId="7" priority="2" operator="equal">
      <formula>"f"</formula>
    </cfRule>
  </conditionalFormatting>
  <conditionalFormatting sqref="H5:AA476">
    <cfRule type="cellIs" dxfId="4" priority="3" operator="equal">
      <formula>"n"</formula>
    </cfRule>
  </conditionalFormatting>
  <conditionalFormatting sqref="H5:AA476">
    <cfRule type="cellIs" dxfId="5" priority="4" operator="equal">
      <formula>"b"</formula>
    </cfRule>
  </conditionalFormatting>
  <dataValidations>
    <dataValidation type="list" allowBlank="1" showInputMessage="1" showErrorMessage="1" prompt="클릭하여 범위 내의 값을 입력하세요." sqref="H481:AA481">
      <formula1>$AB$5:$AB$476</formula1>
    </dataValidation>
    <dataValidation type="list" allowBlank="1" showDropDown="1" showInputMessage="1" showErrorMessage="1" prompt="클릭하여 범위 내의 값을 입력하세요." sqref="AB478:AC478">
      <formula1>$H$478:$AA$478</formula1>
    </dataValidation>
    <dataValidation type="list" allowBlank="1" sqref="AB264:AB266">
      <formula1>"1,2,3,-"</formula1>
    </dataValidation>
    <dataValidation type="list" allowBlank="1" sqref="AC5:AC70 AC73 AC75:AC76 AC78:AC401">
      <formula1>"app,A,I,pc,Win,Mac,Web,moWeb,pcWeb,Wear,Watch,R,-"</formula1>
    </dataValidation>
    <dataValidation type="list" allowBlank="1" sqref="AC402:AC459">
      <formula1>"app,A,I,pc,Win,Mac,Web,moWeb,pcWeb,Wear,Watch,-"</formula1>
    </dataValidation>
    <dataValidation type="list" allowBlank="1" showInputMessage="1" prompt="클릭하여 범위 내의 값을 입력하세요." sqref="AC460:AC475">
      <formula1>'입력값'!$I$3:$I497</formula1>
    </dataValidation>
    <dataValidation type="list" allowBlank="1" showDropDown="1" showInputMessage="1" showErrorMessage="1" prompt="클릭하여 범위 내의 값을 입력하세요. ('입력값' 시트의 Iteration 값 범위내 입력)" sqref="H2:AA2">
      <formula1>'입력값'!$F$3:$F497</formula1>
    </dataValidation>
    <dataValidation type="list" allowBlank="1" showDropDown="1" showInputMessage="1" showErrorMessage="1" prompt="클릭하여 범위 내의 값을 입력하세요. ('입력값' 시트의 OS / Browser 값 범위내 입력)" sqref="H3:AA3">
      <formula1>'입력값'!$B$3:$B497</formula1>
    </dataValidation>
    <dataValidation type="list" allowBlank="1" sqref="AC71:AC72 AC74 AC77">
      <formula1>"app,A,I,pc,Win,Mac,Web,moWeb,pcWeb,Wear,-"</formula1>
    </dataValidation>
    <dataValidation type="list" allowBlank="1" showDropDown="1" showInputMessage="1" showErrorMessage="1" prompt="클릭하여 범위 내의 값을 입력하세요." sqref="AB479:AD479">
      <formula1>$H$479:$AA$479</formula1>
    </dataValidation>
    <dataValidation type="list" allowBlank="1" showDropDown="1" showInputMessage="1" showErrorMessage="1" prompt="클릭하여 범위 내의 값을 입력하세요. ('입력값' 시트의 결과 값 범위내 입력)" sqref="H5:AA475">
      <formula1>'입력값'!$O$3:$O497</formula1>
    </dataValidation>
    <dataValidation type="list" allowBlank="1" showInputMessage="1" showErrorMessage="1" prompt="클릭하여 범위 내의 값을 입력하세요. ('입력값' 시트의 Priority 값 범위내 입력)" sqref="AB460:AB475">
      <formula1>'입력값'!$L$3:$L497</formula1>
    </dataValidation>
    <dataValidation type="list" allowBlank="1" showInputMessage="1" showErrorMessage="1" prompt="클릭하여 범위 내의 값을 입력하세요." sqref="H482:AA482">
      <formula1>'입력값'!$R$3:$R497</formula1>
    </dataValidation>
    <dataValidation type="list" allowBlank="1" showErrorMessage="1" sqref="AB5:AB263 AB267:AB459">
      <formula1>"1,2,3,-"</formula1>
    </dataValidation>
  </dataValidations>
  <hyperlinks>
    <hyperlink r:id="rId2" ref="AE10"/>
    <hyperlink r:id="rId3" ref="AE12"/>
    <hyperlink r:id="rId4" ref="G40"/>
    <hyperlink r:id="rId5" ref="AF45"/>
    <hyperlink r:id="rId6" ref="AF47"/>
    <hyperlink r:id="rId7" ref="G54"/>
    <hyperlink r:id="rId8" ref="AF54"/>
    <hyperlink r:id="rId9" ref="AE66"/>
    <hyperlink r:id="rId10" ref="AE67"/>
    <hyperlink r:id="rId11" ref="AF76"/>
    <hyperlink r:id="rId12" ref="AE116"/>
    <hyperlink r:id="rId13" ref="AF172"/>
    <hyperlink r:id="rId14" ref="AF175"/>
    <hyperlink r:id="rId15" ref="AE201"/>
    <hyperlink r:id="rId16" ref="AF201"/>
    <hyperlink r:id="rId17" ref="AF204"/>
    <hyperlink r:id="rId18" ref="AF210"/>
    <hyperlink r:id="rId19" ref="AF214"/>
    <hyperlink r:id="rId20" ref="AF243"/>
    <hyperlink r:id="rId21" ref="AF246"/>
    <hyperlink r:id="rId22" ref="AF247"/>
    <hyperlink r:id="rId23" ref="AF249"/>
    <hyperlink r:id="rId24" ref="AF253"/>
    <hyperlink r:id="rId25" ref="AF257"/>
    <hyperlink r:id="rId26" ref="AF276"/>
    <hyperlink r:id="rId27" ref="G288"/>
    <hyperlink r:id="rId28" ref="AF299"/>
    <hyperlink r:id="rId29" ref="AF306"/>
    <hyperlink r:id="rId30" ref="G331"/>
    <hyperlink r:id="rId31" ref="AF331"/>
    <hyperlink r:id="rId32" ref="AG331"/>
    <hyperlink r:id="rId33" ref="G335"/>
    <hyperlink r:id="rId34" ref="AF335"/>
    <hyperlink r:id="rId35" ref="AG335"/>
    <hyperlink r:id="rId36" ref="G342"/>
    <hyperlink r:id="rId37" ref="AG346"/>
    <hyperlink r:id="rId38" ref="AE368"/>
    <hyperlink r:id="rId39" ref="AF374"/>
    <hyperlink r:id="rId40" ref="AF377"/>
    <hyperlink r:id="rId41" ref="AF383"/>
    <hyperlink r:id="rId42" ref="AF391"/>
    <hyperlink r:id="rId43" ref="AF394"/>
    <hyperlink r:id="rId44" location="gid=356811723" ref="A402"/>
    <hyperlink r:id="rId45" ref="AF406"/>
  </hyperlinks>
  <drawing r:id="rId46"/>
  <legacyDrawing r:id="rId4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8.25"/>
    <col customWidth="1" min="31" max="34" width="31.38"/>
  </cols>
  <sheetData>
    <row r="1" ht="15.75" customHeight="1">
      <c r="A1" s="959" t="s">
        <v>20160</v>
      </c>
      <c r="B1" s="202"/>
      <c r="C1" s="202"/>
      <c r="D1" s="202"/>
      <c r="E1" s="202"/>
      <c r="F1" s="3299"/>
      <c r="G1" s="202"/>
      <c r="H1" s="495"/>
      <c r="I1" s="495"/>
      <c r="J1" s="961"/>
      <c r="K1" s="961"/>
      <c r="L1" s="961"/>
      <c r="M1" s="961"/>
      <c r="N1" s="961"/>
      <c r="O1" s="961"/>
      <c r="P1" s="961"/>
      <c r="Q1" s="961"/>
      <c r="R1" s="961"/>
      <c r="S1" s="961"/>
      <c r="T1" s="961"/>
      <c r="U1" s="961"/>
      <c r="V1" s="961"/>
      <c r="W1" s="961"/>
      <c r="X1" s="961"/>
      <c r="Y1" s="961"/>
      <c r="Z1" s="961"/>
      <c r="AA1" s="961"/>
      <c r="AB1" s="961"/>
      <c r="AC1" s="961"/>
      <c r="AD1" s="961"/>
      <c r="AE1" s="1076"/>
      <c r="AF1" s="1077"/>
      <c r="AG1" s="1077">
        <f>COUNTIF(AG5:AG236, "?*")</f>
        <v>0</v>
      </c>
      <c r="AH1" s="1077"/>
    </row>
    <row r="2" ht="15.75" customHeight="1">
      <c r="A2" s="962" t="s">
        <v>349</v>
      </c>
      <c r="B2" s="962" t="s">
        <v>350</v>
      </c>
      <c r="C2" s="962" t="s">
        <v>351</v>
      </c>
      <c r="D2" s="962" t="s">
        <v>352</v>
      </c>
      <c r="E2" s="962" t="s">
        <v>353</v>
      </c>
      <c r="F2" s="962" t="s">
        <v>354</v>
      </c>
      <c r="G2" s="962" t="s">
        <v>531</v>
      </c>
      <c r="H2" s="3300">
        <v>6.0</v>
      </c>
      <c r="I2" s="3301">
        <v>6.0</v>
      </c>
      <c r="J2" s="964"/>
      <c r="K2" s="964"/>
      <c r="L2" s="963"/>
      <c r="M2" s="963"/>
      <c r="N2" s="964"/>
      <c r="O2" s="964"/>
      <c r="P2" s="964"/>
      <c r="Q2" s="964"/>
      <c r="R2" s="963"/>
      <c r="S2" s="963"/>
      <c r="T2" s="963"/>
      <c r="U2" s="963"/>
      <c r="V2" s="963"/>
      <c r="W2" s="963"/>
      <c r="X2" s="964"/>
      <c r="Y2" s="963"/>
      <c r="Z2" s="964"/>
      <c r="AA2" s="965"/>
      <c r="AB2" s="966" t="s">
        <v>359</v>
      </c>
      <c r="AC2" s="90"/>
      <c r="AD2" s="88"/>
      <c r="AE2" s="967" t="s">
        <v>355</v>
      </c>
      <c r="AF2" s="968" t="s">
        <v>314</v>
      </c>
      <c r="AG2" s="968" t="s">
        <v>315</v>
      </c>
      <c r="AH2" s="968"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969"/>
      <c r="K3" s="969"/>
      <c r="L3" s="969"/>
      <c r="M3" s="969"/>
      <c r="N3" s="969"/>
      <c r="O3" s="969"/>
      <c r="P3" s="2095"/>
      <c r="Q3" s="2095"/>
      <c r="R3" s="2095"/>
      <c r="S3" s="2095"/>
      <c r="T3" s="2095"/>
      <c r="U3" s="2095"/>
      <c r="V3" s="2095"/>
      <c r="W3" s="2095"/>
      <c r="X3" s="2095"/>
      <c r="Y3" s="2095"/>
      <c r="Z3" s="969"/>
      <c r="AA3" s="970"/>
      <c r="AB3" s="971">
        <f>COUNTIF($AB5:$AB215, "&lt;=" &amp; MAX('입력값'!$L$3:$L236))</f>
        <v>27</v>
      </c>
      <c r="AC3" s="2096"/>
      <c r="AD3" s="3302" t="s">
        <v>1732</v>
      </c>
      <c r="AE3" s="974" t="s">
        <v>534</v>
      </c>
      <c r="AF3" s="975" t="s">
        <v>535</v>
      </c>
      <c r="AG3" s="975" t="s">
        <v>536</v>
      </c>
      <c r="AH3" s="975" t="s">
        <v>537</v>
      </c>
    </row>
    <row r="4" ht="15.75" customHeight="1">
      <c r="A4" s="110"/>
      <c r="B4" s="110"/>
      <c r="C4" s="110"/>
      <c r="D4" s="110"/>
      <c r="E4" s="110"/>
      <c r="F4" s="110"/>
      <c r="G4" s="110"/>
      <c r="H4" s="515"/>
      <c r="I4" s="515"/>
      <c r="J4" s="976"/>
      <c r="K4" s="976"/>
      <c r="L4" s="976"/>
      <c r="M4" s="976"/>
      <c r="N4" s="976"/>
      <c r="O4" s="976"/>
      <c r="P4" s="976"/>
      <c r="Q4" s="976"/>
      <c r="R4" s="976"/>
      <c r="S4" s="976"/>
      <c r="T4" s="976"/>
      <c r="U4" s="976"/>
      <c r="V4" s="976"/>
      <c r="W4" s="976"/>
      <c r="X4" s="976"/>
      <c r="Y4" s="976"/>
      <c r="Z4" s="976"/>
      <c r="AA4" s="976"/>
      <c r="AB4" s="977" t="s">
        <v>488</v>
      </c>
      <c r="AC4" s="978" t="s">
        <v>538</v>
      </c>
      <c r="AD4" s="979" t="s">
        <v>375</v>
      </c>
      <c r="AE4" s="980" t="s">
        <v>539</v>
      </c>
      <c r="AF4" s="981" t="s">
        <v>540</v>
      </c>
      <c r="AG4" s="981" t="s">
        <v>541</v>
      </c>
      <c r="AH4" s="981" t="s">
        <v>542</v>
      </c>
    </row>
    <row r="5" ht="15.75" customHeight="1">
      <c r="A5" s="3303" t="s">
        <v>20161</v>
      </c>
      <c r="B5" s="3304"/>
      <c r="C5" s="3304"/>
      <c r="D5" s="3304"/>
      <c r="E5" s="3305"/>
      <c r="F5" s="3306"/>
      <c r="G5" s="3306" t="s">
        <v>20162</v>
      </c>
      <c r="H5" s="3307" t="s">
        <v>94</v>
      </c>
      <c r="I5" s="3307" t="s">
        <v>94</v>
      </c>
      <c r="J5" s="3307"/>
      <c r="K5" s="3307"/>
      <c r="L5" s="3307"/>
      <c r="M5" s="3307"/>
      <c r="N5" s="3307"/>
      <c r="O5" s="3307"/>
      <c r="P5" s="3307"/>
      <c r="Q5" s="3307"/>
      <c r="R5" s="3307"/>
      <c r="S5" s="3307"/>
      <c r="T5" s="3307"/>
      <c r="U5" s="3307"/>
      <c r="V5" s="3307"/>
      <c r="W5" s="3307"/>
      <c r="X5" s="3307"/>
      <c r="Y5" s="3307"/>
      <c r="Z5" s="3307"/>
      <c r="AA5" s="3307"/>
      <c r="AB5" s="3308" t="s">
        <v>94</v>
      </c>
      <c r="AC5" s="3308" t="s">
        <v>55</v>
      </c>
      <c r="AD5" s="3308" t="s">
        <v>361</v>
      </c>
      <c r="AE5" s="3309"/>
      <c r="AF5" s="3309"/>
      <c r="AG5" s="3309"/>
      <c r="AH5" s="3309"/>
    </row>
    <row r="6" ht="15.75" customHeight="1">
      <c r="A6" s="1101" t="s">
        <v>20163</v>
      </c>
      <c r="B6" s="1125"/>
      <c r="C6" s="1562"/>
      <c r="D6" s="1125"/>
      <c r="E6" s="1013"/>
      <c r="F6" s="1126"/>
      <c r="G6" s="1125"/>
      <c r="H6" s="501" t="s">
        <v>94</v>
      </c>
      <c r="I6" s="501" t="s">
        <v>94</v>
      </c>
      <c r="J6" s="501"/>
      <c r="K6" s="501"/>
      <c r="L6" s="501"/>
      <c r="M6" s="501"/>
      <c r="N6" s="501"/>
      <c r="O6" s="501"/>
      <c r="P6" s="501"/>
      <c r="Q6" s="501"/>
      <c r="R6" s="501"/>
      <c r="S6" s="501"/>
      <c r="T6" s="501"/>
      <c r="U6" s="501"/>
      <c r="V6" s="501"/>
      <c r="W6" s="501"/>
      <c r="X6" s="501"/>
      <c r="Y6" s="501"/>
      <c r="Z6" s="501"/>
      <c r="AA6" s="501"/>
      <c r="AB6" s="3310" t="s">
        <v>94</v>
      </c>
      <c r="AC6" s="3311" t="s">
        <v>55</v>
      </c>
      <c r="AD6" s="3302" t="s">
        <v>361</v>
      </c>
      <c r="AE6" s="623"/>
      <c r="AF6" s="670"/>
      <c r="AG6" s="623"/>
      <c r="AH6" s="633"/>
    </row>
    <row r="7" ht="15.75" customHeight="1">
      <c r="A7" s="1125"/>
      <c r="B7" s="1124" t="s">
        <v>20164</v>
      </c>
      <c r="C7" s="1207"/>
      <c r="D7" s="1125"/>
      <c r="E7" s="732" t="s">
        <v>20165</v>
      </c>
      <c r="F7" s="1010" t="s">
        <v>20166</v>
      </c>
      <c r="G7" s="995" t="s">
        <v>20167</v>
      </c>
      <c r="H7" s="2173" t="s">
        <v>82</v>
      </c>
      <c r="I7" s="2173" t="s">
        <v>82</v>
      </c>
      <c r="J7" s="501"/>
      <c r="K7" s="501"/>
      <c r="L7" s="501"/>
      <c r="M7" s="501"/>
      <c r="N7" s="501"/>
      <c r="O7" s="501"/>
      <c r="P7" s="501"/>
      <c r="Q7" s="501"/>
      <c r="R7" s="501"/>
      <c r="S7" s="501"/>
      <c r="T7" s="501"/>
      <c r="U7" s="501"/>
      <c r="V7" s="501"/>
      <c r="W7" s="501"/>
      <c r="X7" s="501"/>
      <c r="Y7" s="501"/>
      <c r="Z7" s="501"/>
      <c r="AA7" s="501"/>
      <c r="AB7" s="3117">
        <v>1.0</v>
      </c>
      <c r="AC7" s="3311" t="s">
        <v>55</v>
      </c>
      <c r="AD7" s="3302" t="s">
        <v>1732</v>
      </c>
      <c r="AE7" s="623"/>
      <c r="AF7" s="670"/>
      <c r="AG7" s="643"/>
      <c r="AH7" s="633"/>
    </row>
    <row r="8" ht="15.75" customHeight="1">
      <c r="A8" s="1125"/>
      <c r="B8" s="1124" t="s">
        <v>20168</v>
      </c>
      <c r="C8" s="1207"/>
      <c r="D8" s="1125"/>
      <c r="E8" s="732" t="s">
        <v>20169</v>
      </c>
      <c r="F8" s="1010" t="s">
        <v>20166</v>
      </c>
      <c r="G8" s="995" t="s">
        <v>20170</v>
      </c>
      <c r="H8" s="2173"/>
      <c r="I8" s="2173"/>
      <c r="J8" s="501"/>
      <c r="K8" s="501"/>
      <c r="L8" s="501"/>
      <c r="M8" s="501"/>
      <c r="N8" s="501"/>
      <c r="O8" s="501"/>
      <c r="P8" s="501"/>
      <c r="Q8" s="501"/>
      <c r="R8" s="501"/>
      <c r="S8" s="501"/>
      <c r="T8" s="501"/>
      <c r="U8" s="501"/>
      <c r="V8" s="501"/>
      <c r="W8" s="501"/>
      <c r="X8" s="501"/>
      <c r="Y8" s="501"/>
      <c r="Z8" s="501"/>
      <c r="AA8" s="501"/>
      <c r="AB8" s="3310">
        <v>1.0</v>
      </c>
      <c r="AC8" s="3311" t="s">
        <v>55</v>
      </c>
      <c r="AD8" s="3302" t="s">
        <v>1732</v>
      </c>
      <c r="AE8" s="3312" t="s">
        <v>20171</v>
      </c>
      <c r="AF8" s="670" t="s">
        <v>20172</v>
      </c>
      <c r="AG8" s="643"/>
      <c r="AH8" s="633"/>
    </row>
    <row r="9" ht="15.75" customHeight="1">
      <c r="A9" s="991" t="s">
        <v>20173</v>
      </c>
      <c r="B9" s="642" t="s">
        <v>20174</v>
      </c>
      <c r="C9" s="641"/>
      <c r="D9" s="641"/>
      <c r="E9" s="642"/>
      <c r="F9" s="641"/>
      <c r="G9" s="641"/>
      <c r="H9" s="648" t="s">
        <v>94</v>
      </c>
      <c r="I9" s="648" t="s">
        <v>94</v>
      </c>
      <c r="J9" s="648"/>
      <c r="K9" s="648"/>
      <c r="L9" s="648"/>
      <c r="M9" s="648"/>
      <c r="N9" s="648"/>
      <c r="O9" s="648"/>
      <c r="P9" s="648"/>
      <c r="Q9" s="648"/>
      <c r="R9" s="648"/>
      <c r="S9" s="648"/>
      <c r="T9" s="648"/>
      <c r="U9" s="648"/>
      <c r="V9" s="648"/>
      <c r="W9" s="648"/>
      <c r="X9" s="648"/>
      <c r="Y9" s="648"/>
      <c r="Z9" s="648"/>
      <c r="AA9" s="648"/>
      <c r="AB9" s="882" t="s">
        <v>94</v>
      </c>
      <c r="AC9" s="882" t="s">
        <v>94</v>
      </c>
      <c r="AD9" s="882" t="s">
        <v>3852</v>
      </c>
      <c r="AE9" s="623"/>
      <c r="AF9" s="623"/>
      <c r="AG9" s="623"/>
      <c r="AH9" s="633"/>
    </row>
    <row r="10" ht="15.75" customHeight="1">
      <c r="A10" s="1031"/>
      <c r="B10" s="641"/>
      <c r="C10" s="641"/>
      <c r="D10" s="642" t="s">
        <v>1823</v>
      </c>
      <c r="E10" s="642"/>
      <c r="F10" s="642" t="s">
        <v>20175</v>
      </c>
      <c r="G10" s="642" t="s">
        <v>20176</v>
      </c>
      <c r="H10" s="2173"/>
      <c r="I10" s="2173"/>
      <c r="J10" s="501"/>
      <c r="K10" s="501"/>
      <c r="L10" s="648"/>
      <c r="M10" s="648"/>
      <c r="N10" s="648"/>
      <c r="O10" s="648"/>
      <c r="P10" s="648"/>
      <c r="Q10" s="648"/>
      <c r="R10" s="648"/>
      <c r="S10" s="648"/>
      <c r="T10" s="648"/>
      <c r="U10" s="648"/>
      <c r="V10" s="648"/>
      <c r="W10" s="648"/>
      <c r="X10" s="648"/>
      <c r="Y10" s="648"/>
      <c r="Z10" s="648"/>
      <c r="AA10" s="648"/>
      <c r="AB10" s="882">
        <v>1.0</v>
      </c>
      <c r="AC10" s="882" t="s">
        <v>55</v>
      </c>
      <c r="AD10" s="882" t="s">
        <v>3852</v>
      </c>
      <c r="AE10" s="623"/>
      <c r="AF10" s="623"/>
      <c r="AG10" s="623"/>
      <c r="AH10" s="633"/>
    </row>
    <row r="11" ht="15.75" customHeight="1">
      <c r="A11" s="1031"/>
      <c r="B11" s="641"/>
      <c r="C11" s="641"/>
      <c r="D11" s="642" t="s">
        <v>20177</v>
      </c>
      <c r="E11" s="642"/>
      <c r="F11" s="642" t="s">
        <v>20178</v>
      </c>
      <c r="G11" s="642" t="s">
        <v>20179</v>
      </c>
      <c r="H11" s="2173"/>
      <c r="I11" s="2173"/>
      <c r="J11" s="501"/>
      <c r="K11" s="501"/>
      <c r="L11" s="501"/>
      <c r="M11" s="501"/>
      <c r="N11" s="501"/>
      <c r="O11" s="501"/>
      <c r="P11" s="501"/>
      <c r="Q11" s="501"/>
      <c r="R11" s="501"/>
      <c r="S11" s="501"/>
      <c r="T11" s="501"/>
      <c r="U11" s="501"/>
      <c r="V11" s="501"/>
      <c r="W11" s="501"/>
      <c r="X11" s="501"/>
      <c r="Y11" s="501"/>
      <c r="Z11" s="501"/>
      <c r="AA11" s="501"/>
      <c r="AB11" s="882">
        <v>1.0</v>
      </c>
      <c r="AC11" s="882" t="s">
        <v>55</v>
      </c>
      <c r="AD11" s="882" t="s">
        <v>3852</v>
      </c>
      <c r="AE11" s="623"/>
      <c r="AF11" s="623"/>
      <c r="AG11" s="623"/>
      <c r="AH11" s="642"/>
    </row>
    <row r="12" ht="15.75" customHeight="1">
      <c r="A12" s="1031"/>
      <c r="B12" s="641"/>
      <c r="C12" s="641"/>
      <c r="D12" s="642" t="s">
        <v>417</v>
      </c>
      <c r="E12" s="642"/>
      <c r="F12" s="642" t="s">
        <v>20180</v>
      </c>
      <c r="G12" s="642" t="s">
        <v>20181</v>
      </c>
      <c r="H12" s="2173"/>
      <c r="I12" s="2173"/>
      <c r="J12" s="501"/>
      <c r="K12" s="501"/>
      <c r="L12" s="648"/>
      <c r="M12" s="648"/>
      <c r="N12" s="648"/>
      <c r="O12" s="648"/>
      <c r="P12" s="648"/>
      <c r="Q12" s="648"/>
      <c r="R12" s="648"/>
      <c r="S12" s="648"/>
      <c r="T12" s="648"/>
      <c r="U12" s="648"/>
      <c r="V12" s="648"/>
      <c r="W12" s="648"/>
      <c r="X12" s="648"/>
      <c r="Y12" s="648"/>
      <c r="Z12" s="648"/>
      <c r="AA12" s="648"/>
      <c r="AB12" s="882">
        <v>1.0</v>
      </c>
      <c r="AC12" s="882" t="s">
        <v>55</v>
      </c>
      <c r="AD12" s="882" t="s">
        <v>3852</v>
      </c>
      <c r="AE12" s="623"/>
      <c r="AF12" s="623"/>
      <c r="AG12" s="623"/>
      <c r="AH12" s="633"/>
    </row>
    <row r="13" ht="15.75" customHeight="1">
      <c r="A13" s="1031"/>
      <c r="B13" s="661" t="s">
        <v>20182</v>
      </c>
      <c r="C13" s="641"/>
      <c r="D13" s="642"/>
      <c r="E13" s="642"/>
      <c r="F13" s="1774" t="s">
        <v>20183</v>
      </c>
      <c r="G13" s="642"/>
      <c r="H13" s="2173" t="s">
        <v>94</v>
      </c>
      <c r="I13" s="2173" t="s">
        <v>94</v>
      </c>
      <c r="J13" s="648"/>
      <c r="K13" s="648"/>
      <c r="L13" s="648"/>
      <c r="M13" s="648"/>
      <c r="N13" s="648"/>
      <c r="O13" s="648"/>
      <c r="P13" s="648"/>
      <c r="Q13" s="648"/>
      <c r="R13" s="648"/>
      <c r="S13" s="648"/>
      <c r="T13" s="648"/>
      <c r="U13" s="648"/>
      <c r="V13" s="648"/>
      <c r="W13" s="648"/>
      <c r="X13" s="648"/>
      <c r="Y13" s="648"/>
      <c r="Z13" s="648"/>
      <c r="AA13" s="648"/>
      <c r="AB13" s="882" t="s">
        <v>94</v>
      </c>
      <c r="AC13" s="882" t="s">
        <v>94</v>
      </c>
      <c r="AD13" s="793" t="s">
        <v>1732</v>
      </c>
      <c r="AE13" s="623"/>
      <c r="AF13" s="623"/>
      <c r="AG13" s="623"/>
      <c r="AH13" s="642"/>
    </row>
    <row r="14" ht="15.75" customHeight="1">
      <c r="A14" s="1031"/>
      <c r="B14" s="641"/>
      <c r="C14" s="661" t="s">
        <v>20184</v>
      </c>
      <c r="D14" s="642"/>
      <c r="E14" s="642"/>
      <c r="F14" s="640" t="s">
        <v>20185</v>
      </c>
      <c r="G14" s="640" t="s">
        <v>20186</v>
      </c>
      <c r="H14" s="2173"/>
      <c r="I14" s="2173"/>
      <c r="J14" s="648"/>
      <c r="K14" s="648"/>
      <c r="L14" s="648"/>
      <c r="M14" s="648"/>
      <c r="N14" s="648"/>
      <c r="O14" s="648"/>
      <c r="P14" s="648"/>
      <c r="Q14" s="648"/>
      <c r="R14" s="648"/>
      <c r="S14" s="648"/>
      <c r="T14" s="648"/>
      <c r="U14" s="648"/>
      <c r="V14" s="648"/>
      <c r="W14" s="648"/>
      <c r="X14" s="648"/>
      <c r="Y14" s="648"/>
      <c r="Z14" s="648"/>
      <c r="AA14" s="648"/>
      <c r="AB14" s="882">
        <v>1.0</v>
      </c>
      <c r="AC14" s="882" t="s">
        <v>55</v>
      </c>
      <c r="AD14" s="793" t="s">
        <v>1732</v>
      </c>
      <c r="AE14" s="623"/>
      <c r="AF14" s="643" t="s">
        <v>20187</v>
      </c>
      <c r="AG14" s="623"/>
      <c r="AH14" s="642"/>
    </row>
    <row r="15" ht="15.75" customHeight="1">
      <c r="A15" s="1031"/>
      <c r="B15" s="641"/>
      <c r="C15" s="661" t="s">
        <v>20188</v>
      </c>
      <c r="D15" s="642"/>
      <c r="E15" s="642"/>
      <c r="F15" s="640" t="s">
        <v>20189</v>
      </c>
      <c r="G15" s="640" t="s">
        <v>20190</v>
      </c>
      <c r="H15" s="2173"/>
      <c r="I15" s="2173"/>
      <c r="J15" s="648"/>
      <c r="K15" s="648"/>
      <c r="L15" s="648"/>
      <c r="M15" s="648"/>
      <c r="N15" s="648"/>
      <c r="O15" s="648"/>
      <c r="P15" s="648"/>
      <c r="Q15" s="648"/>
      <c r="R15" s="648"/>
      <c r="S15" s="648"/>
      <c r="T15" s="648"/>
      <c r="U15" s="648"/>
      <c r="V15" s="648"/>
      <c r="W15" s="648"/>
      <c r="X15" s="648"/>
      <c r="Y15" s="648"/>
      <c r="Z15" s="648"/>
      <c r="AA15" s="648"/>
      <c r="AB15" s="882">
        <v>1.0</v>
      </c>
      <c r="AC15" s="882" t="s">
        <v>55</v>
      </c>
      <c r="AD15" s="793" t="s">
        <v>1297</v>
      </c>
      <c r="AE15" s="623"/>
      <c r="AF15" s="623"/>
      <c r="AG15" s="623"/>
      <c r="AH15" s="642"/>
    </row>
    <row r="16" ht="15.75" customHeight="1">
      <c r="A16" s="3313" t="s">
        <v>20191</v>
      </c>
      <c r="B16" s="3314"/>
      <c r="C16" s="3314"/>
      <c r="D16" s="3314"/>
      <c r="E16" s="3315"/>
      <c r="F16" s="3314"/>
      <c r="G16" s="3314"/>
      <c r="H16" s="3316"/>
      <c r="I16" s="3316"/>
      <c r="J16" s="3316"/>
      <c r="K16" s="3316"/>
      <c r="L16" s="3316"/>
      <c r="M16" s="3316"/>
      <c r="N16" s="3316"/>
      <c r="O16" s="3316"/>
      <c r="P16" s="3316"/>
      <c r="Q16" s="3316"/>
      <c r="R16" s="3316"/>
      <c r="S16" s="3316"/>
      <c r="T16" s="3316"/>
      <c r="U16" s="3316"/>
      <c r="V16" s="3316"/>
      <c r="W16" s="3316"/>
      <c r="X16" s="3316"/>
      <c r="Y16" s="3316"/>
      <c r="Z16" s="3316"/>
      <c r="AA16" s="3316"/>
      <c r="AB16" s="3308" t="s">
        <v>94</v>
      </c>
      <c r="AC16" s="3308" t="s">
        <v>55</v>
      </c>
      <c r="AD16" s="3302" t="s">
        <v>361</v>
      </c>
      <c r="AE16" s="3309"/>
      <c r="AF16" s="3309"/>
      <c r="AG16" s="3309"/>
      <c r="AH16" s="3315"/>
    </row>
    <row r="17" ht="15.75" customHeight="1">
      <c r="A17" s="1112" t="s">
        <v>20192</v>
      </c>
      <c r="B17" s="621"/>
      <c r="C17" s="1112"/>
      <c r="D17" s="641"/>
      <c r="E17" s="642"/>
      <c r="F17" s="640" t="s">
        <v>20193</v>
      </c>
      <c r="G17" s="661" t="s">
        <v>20194</v>
      </c>
      <c r="H17" s="648" t="s">
        <v>94</v>
      </c>
      <c r="I17" s="648" t="s">
        <v>94</v>
      </c>
      <c r="J17" s="648"/>
      <c r="K17" s="648"/>
      <c r="L17" s="648"/>
      <c r="M17" s="648"/>
      <c r="N17" s="648"/>
      <c r="O17" s="648"/>
      <c r="P17" s="648"/>
      <c r="Q17" s="648"/>
      <c r="R17" s="648"/>
      <c r="S17" s="648"/>
      <c r="T17" s="648"/>
      <c r="U17" s="648"/>
      <c r="V17" s="648"/>
      <c r="W17" s="648"/>
      <c r="X17" s="648"/>
      <c r="Y17" s="648"/>
      <c r="Z17" s="648"/>
      <c r="AA17" s="648"/>
      <c r="AB17" s="2929" t="s">
        <v>94</v>
      </c>
      <c r="AC17" s="3311" t="s">
        <v>55</v>
      </c>
      <c r="AD17" s="3302" t="s">
        <v>361</v>
      </c>
      <c r="AE17" s="623"/>
      <c r="AF17" s="643" t="s">
        <v>20195</v>
      </c>
      <c r="AG17" s="623"/>
      <c r="AH17" s="642"/>
    </row>
    <row r="18" ht="15.75" customHeight="1">
      <c r="A18" s="3317" t="s">
        <v>20196</v>
      </c>
      <c r="B18" s="3314"/>
      <c r="C18" s="3314"/>
      <c r="D18" s="3314"/>
      <c r="E18" s="3315"/>
      <c r="F18" s="3314"/>
      <c r="G18" s="3314"/>
      <c r="H18" s="3307"/>
      <c r="I18" s="3307"/>
      <c r="J18" s="3307"/>
      <c r="K18" s="3307"/>
      <c r="L18" s="3307"/>
      <c r="M18" s="3307"/>
      <c r="N18" s="3307"/>
      <c r="O18" s="3307"/>
      <c r="P18" s="3307"/>
      <c r="Q18" s="3307"/>
      <c r="R18" s="3307"/>
      <c r="S18" s="3307"/>
      <c r="T18" s="3307"/>
      <c r="U18" s="3307"/>
      <c r="V18" s="3307"/>
      <c r="W18" s="3307"/>
      <c r="X18" s="3307"/>
      <c r="Y18" s="3307"/>
      <c r="Z18" s="3307"/>
      <c r="AA18" s="3307"/>
      <c r="AB18" s="3318"/>
      <c r="AC18" s="3318"/>
      <c r="AD18" s="3318"/>
      <c r="AE18" s="3309"/>
      <c r="AF18" s="3309"/>
      <c r="AG18" s="3309"/>
      <c r="AH18" s="3309"/>
    </row>
    <row r="19" ht="15.75" customHeight="1">
      <c r="A19" s="991" t="s">
        <v>9466</v>
      </c>
      <c r="B19" s="641"/>
      <c r="C19" s="641"/>
      <c r="D19" s="641"/>
      <c r="E19" s="642"/>
      <c r="F19" s="641"/>
      <c r="G19" s="641"/>
      <c r="H19" s="648" t="s">
        <v>94</v>
      </c>
      <c r="I19" s="648" t="s">
        <v>94</v>
      </c>
      <c r="J19" s="648"/>
      <c r="K19" s="648"/>
      <c r="L19" s="500"/>
      <c r="M19" s="500"/>
      <c r="N19" s="500"/>
      <c r="O19" s="500"/>
      <c r="P19" s="500"/>
      <c r="Q19" s="500"/>
      <c r="R19" s="500"/>
      <c r="S19" s="500"/>
      <c r="T19" s="500"/>
      <c r="U19" s="500"/>
      <c r="V19" s="500"/>
      <c r="W19" s="500"/>
      <c r="X19" s="500"/>
      <c r="Y19" s="500"/>
      <c r="Z19" s="500"/>
      <c r="AA19" s="500"/>
      <c r="AB19" s="882" t="s">
        <v>94</v>
      </c>
      <c r="AC19" s="882" t="s">
        <v>94</v>
      </c>
      <c r="AD19" s="882" t="s">
        <v>4922</v>
      </c>
      <c r="AE19" s="623"/>
      <c r="AF19" s="623"/>
      <c r="AG19" s="623"/>
      <c r="AH19" s="623"/>
    </row>
    <row r="20" ht="15.75" hidden="1" customHeight="1">
      <c r="A20" s="1031"/>
      <c r="B20" s="641"/>
      <c r="C20" s="641"/>
      <c r="D20" s="642" t="s">
        <v>8980</v>
      </c>
      <c r="E20" s="641"/>
      <c r="F20" s="642" t="s">
        <v>20197</v>
      </c>
      <c r="G20" s="642" t="s">
        <v>20198</v>
      </c>
      <c r="H20" s="500"/>
      <c r="I20" s="500"/>
      <c r="J20" s="500"/>
      <c r="K20" s="500"/>
      <c r="L20" s="500"/>
      <c r="M20" s="500"/>
      <c r="N20" s="500"/>
      <c r="O20" s="500"/>
      <c r="P20" s="500"/>
      <c r="Q20" s="500"/>
      <c r="R20" s="500"/>
      <c r="S20" s="500"/>
      <c r="T20" s="500"/>
      <c r="U20" s="500"/>
      <c r="V20" s="500"/>
      <c r="W20" s="500"/>
      <c r="X20" s="500"/>
      <c r="Y20" s="500"/>
      <c r="Z20" s="500"/>
      <c r="AA20" s="500"/>
      <c r="AB20" s="882">
        <v>2.0</v>
      </c>
      <c r="AC20" s="882" t="s">
        <v>55</v>
      </c>
      <c r="AD20" s="882" t="s">
        <v>4922</v>
      </c>
      <c r="AE20" s="621"/>
      <c r="AF20" s="621"/>
      <c r="AG20" s="621"/>
      <c r="AH20" s="623"/>
    </row>
    <row r="21" ht="15.75" hidden="1" customHeight="1">
      <c r="A21" s="1031"/>
      <c r="B21" s="641"/>
      <c r="C21" s="641"/>
      <c r="D21" s="642"/>
      <c r="E21" s="641"/>
      <c r="F21" s="642"/>
      <c r="G21" s="642"/>
      <c r="H21" s="500"/>
      <c r="I21" s="500"/>
      <c r="J21" s="500"/>
      <c r="K21" s="500"/>
      <c r="L21" s="500"/>
      <c r="M21" s="500"/>
      <c r="N21" s="500"/>
      <c r="O21" s="500"/>
      <c r="P21" s="500"/>
      <c r="Q21" s="500"/>
      <c r="R21" s="500"/>
      <c r="S21" s="500"/>
      <c r="T21" s="500"/>
      <c r="U21" s="500"/>
      <c r="V21" s="500"/>
      <c r="W21" s="500"/>
      <c r="X21" s="500"/>
      <c r="Y21" s="500"/>
      <c r="Z21" s="500"/>
      <c r="AA21" s="500"/>
      <c r="AB21" s="882"/>
      <c r="AC21" s="882"/>
      <c r="AD21" s="882"/>
      <c r="AE21" s="621"/>
      <c r="AF21" s="621"/>
      <c r="AG21" s="621"/>
      <c r="AH21" s="623"/>
    </row>
    <row r="22" ht="15.75" hidden="1" customHeight="1">
      <c r="A22" s="1031"/>
      <c r="B22" s="641"/>
      <c r="C22" s="641"/>
      <c r="D22" s="642" t="s">
        <v>11310</v>
      </c>
      <c r="E22" s="641"/>
      <c r="F22" s="642" t="s">
        <v>20199</v>
      </c>
      <c r="G22" s="642" t="s">
        <v>20200</v>
      </c>
      <c r="H22" s="500"/>
      <c r="I22" s="500"/>
      <c r="J22" s="500"/>
      <c r="K22" s="500"/>
      <c r="L22" s="500"/>
      <c r="M22" s="500"/>
      <c r="N22" s="500"/>
      <c r="O22" s="500"/>
      <c r="P22" s="500"/>
      <c r="Q22" s="500"/>
      <c r="R22" s="500"/>
      <c r="S22" s="500"/>
      <c r="T22" s="500"/>
      <c r="U22" s="500"/>
      <c r="V22" s="500"/>
      <c r="W22" s="500"/>
      <c r="X22" s="500"/>
      <c r="Y22" s="500"/>
      <c r="Z22" s="500"/>
      <c r="AA22" s="500"/>
      <c r="AB22" s="882">
        <v>2.0</v>
      </c>
      <c r="AC22" s="882" t="s">
        <v>55</v>
      </c>
      <c r="AD22" s="882" t="s">
        <v>4922</v>
      </c>
      <c r="AE22" s="621"/>
      <c r="AF22" s="621"/>
      <c r="AG22" s="621"/>
      <c r="AH22" s="623"/>
    </row>
    <row r="23" ht="15.75" hidden="1" customHeight="1">
      <c r="A23" s="1031"/>
      <c r="B23" s="641"/>
      <c r="C23" s="641"/>
      <c r="D23" s="642" t="s">
        <v>20201</v>
      </c>
      <c r="E23" s="641"/>
      <c r="F23" s="642" t="s">
        <v>20202</v>
      </c>
      <c r="G23" s="642" t="s">
        <v>20203</v>
      </c>
      <c r="H23" s="500"/>
      <c r="I23" s="500"/>
      <c r="J23" s="500"/>
      <c r="K23" s="500"/>
      <c r="L23" s="500"/>
      <c r="M23" s="500"/>
      <c r="N23" s="500"/>
      <c r="O23" s="500"/>
      <c r="P23" s="500"/>
      <c r="Q23" s="500"/>
      <c r="R23" s="500"/>
      <c r="S23" s="500"/>
      <c r="T23" s="500"/>
      <c r="U23" s="500"/>
      <c r="V23" s="500"/>
      <c r="W23" s="500"/>
      <c r="X23" s="500"/>
      <c r="Y23" s="500"/>
      <c r="Z23" s="500"/>
      <c r="AA23" s="500"/>
      <c r="AB23" s="882">
        <v>2.0</v>
      </c>
      <c r="AC23" s="882" t="s">
        <v>55</v>
      </c>
      <c r="AD23" s="882" t="s">
        <v>4922</v>
      </c>
      <c r="AE23" s="621"/>
      <c r="AF23" s="621"/>
      <c r="AG23" s="621"/>
      <c r="AH23" s="623"/>
    </row>
    <row r="24" ht="15.75" customHeight="1">
      <c r="A24" s="1031"/>
      <c r="B24" s="641"/>
      <c r="C24" s="641"/>
      <c r="D24" s="642" t="s">
        <v>20204</v>
      </c>
      <c r="E24" s="642"/>
      <c r="F24" s="642" t="s">
        <v>20205</v>
      </c>
      <c r="G24" s="640" t="s">
        <v>20206</v>
      </c>
      <c r="H24" s="501"/>
      <c r="I24" s="501"/>
      <c r="J24" s="501"/>
      <c r="K24" s="501"/>
      <c r="L24" s="500"/>
      <c r="M24" s="500"/>
      <c r="N24" s="500"/>
      <c r="O24" s="500"/>
      <c r="P24" s="500"/>
      <c r="Q24" s="500"/>
      <c r="R24" s="500"/>
      <c r="S24" s="500"/>
      <c r="T24" s="500"/>
      <c r="U24" s="500"/>
      <c r="V24" s="500"/>
      <c r="W24" s="500"/>
      <c r="X24" s="500"/>
      <c r="Y24" s="500"/>
      <c r="Z24" s="500"/>
      <c r="AA24" s="500"/>
      <c r="AB24" s="882">
        <v>1.0</v>
      </c>
      <c r="AC24" s="882" t="s">
        <v>55</v>
      </c>
      <c r="AD24" s="882" t="s">
        <v>4922</v>
      </c>
      <c r="AE24" s="643"/>
      <c r="AF24" s="643" t="s">
        <v>20207</v>
      </c>
      <c r="AG24" s="623"/>
      <c r="AH24" s="623"/>
    </row>
    <row r="25" ht="15.75" customHeight="1">
      <c r="A25" s="1031"/>
      <c r="B25" s="641"/>
      <c r="C25" s="642" t="s">
        <v>20208</v>
      </c>
      <c r="D25" s="641"/>
      <c r="E25" s="642"/>
      <c r="F25" s="641"/>
      <c r="G25" s="641"/>
      <c r="H25" s="648" t="s">
        <v>94</v>
      </c>
      <c r="I25" s="648" t="s">
        <v>94</v>
      </c>
      <c r="J25" s="648"/>
      <c r="K25" s="648"/>
      <c r="L25" s="500"/>
      <c r="M25" s="500"/>
      <c r="N25" s="500"/>
      <c r="O25" s="500"/>
      <c r="P25" s="500"/>
      <c r="Q25" s="500"/>
      <c r="R25" s="500"/>
      <c r="S25" s="500"/>
      <c r="T25" s="500"/>
      <c r="U25" s="500"/>
      <c r="V25" s="500"/>
      <c r="W25" s="500"/>
      <c r="X25" s="500"/>
      <c r="Y25" s="500"/>
      <c r="Z25" s="500"/>
      <c r="AA25" s="500"/>
      <c r="AB25" s="882" t="s">
        <v>94</v>
      </c>
      <c r="AC25" s="882" t="s">
        <v>94</v>
      </c>
      <c r="AD25" s="882" t="s">
        <v>3852</v>
      </c>
      <c r="AE25" s="623"/>
      <c r="AF25" s="623"/>
      <c r="AG25" s="623"/>
      <c r="AH25" s="623"/>
    </row>
    <row r="26" ht="15.75" customHeight="1">
      <c r="A26" s="1031"/>
      <c r="B26" s="641"/>
      <c r="C26" s="641"/>
      <c r="D26" s="642" t="s">
        <v>20209</v>
      </c>
      <c r="E26" s="642"/>
      <c r="F26" s="640" t="s">
        <v>20210</v>
      </c>
      <c r="G26" s="640" t="s">
        <v>20211</v>
      </c>
      <c r="H26" s="501"/>
      <c r="I26" s="501"/>
      <c r="J26" s="501"/>
      <c r="K26" s="501"/>
      <c r="L26" s="500"/>
      <c r="M26" s="500"/>
      <c r="N26" s="500"/>
      <c r="O26" s="500"/>
      <c r="P26" s="500"/>
      <c r="Q26" s="500"/>
      <c r="R26" s="500"/>
      <c r="S26" s="500"/>
      <c r="T26" s="500"/>
      <c r="U26" s="500"/>
      <c r="V26" s="500"/>
      <c r="W26" s="500"/>
      <c r="X26" s="500"/>
      <c r="Y26" s="500"/>
      <c r="Z26" s="500"/>
      <c r="AA26" s="500"/>
      <c r="AB26" s="882">
        <v>1.0</v>
      </c>
      <c r="AC26" s="882" t="s">
        <v>55</v>
      </c>
      <c r="AD26" s="793" t="s">
        <v>545</v>
      </c>
      <c r="AE26" s="643"/>
      <c r="AF26" s="643"/>
      <c r="AG26" s="670"/>
      <c r="AH26" s="623"/>
    </row>
    <row r="27" ht="15.75" customHeight="1">
      <c r="A27" s="1031"/>
      <c r="B27" s="641"/>
      <c r="C27" s="641"/>
      <c r="D27" s="641"/>
      <c r="E27" s="642"/>
      <c r="F27" s="642" t="s">
        <v>20212</v>
      </c>
      <c r="G27" s="642" t="s">
        <v>20213</v>
      </c>
      <c r="H27" s="501"/>
      <c r="I27" s="501"/>
      <c r="J27" s="501"/>
      <c r="K27" s="501"/>
      <c r="L27" s="648"/>
      <c r="M27" s="648"/>
      <c r="N27" s="648"/>
      <c r="O27" s="648"/>
      <c r="P27" s="648"/>
      <c r="Q27" s="648"/>
      <c r="R27" s="648"/>
      <c r="S27" s="648"/>
      <c r="T27" s="648"/>
      <c r="U27" s="648"/>
      <c r="V27" s="648"/>
      <c r="W27" s="648"/>
      <c r="X27" s="648"/>
      <c r="Y27" s="648"/>
      <c r="Z27" s="648"/>
      <c r="AA27" s="648"/>
      <c r="AB27" s="882">
        <v>1.0</v>
      </c>
      <c r="AC27" s="882" t="s">
        <v>55</v>
      </c>
      <c r="AD27" s="882" t="s">
        <v>4922</v>
      </c>
      <c r="AE27" s="670"/>
      <c r="AF27" s="623"/>
      <c r="AG27" s="3319" t="s">
        <v>20214</v>
      </c>
      <c r="AH27" s="623"/>
    </row>
    <row r="28" ht="15.75" customHeight="1">
      <c r="A28" s="1031"/>
      <c r="B28" s="641"/>
      <c r="C28" s="641"/>
      <c r="D28" s="642" t="s">
        <v>20215</v>
      </c>
      <c r="E28" s="642" t="s">
        <v>20216</v>
      </c>
      <c r="F28" s="642" t="s">
        <v>20217</v>
      </c>
      <c r="G28" s="642" t="s">
        <v>20218</v>
      </c>
      <c r="H28" s="501"/>
      <c r="I28" s="501"/>
      <c r="J28" s="501"/>
      <c r="K28" s="501"/>
      <c r="L28" s="500"/>
      <c r="M28" s="500"/>
      <c r="N28" s="500"/>
      <c r="O28" s="500"/>
      <c r="P28" s="500"/>
      <c r="Q28" s="500"/>
      <c r="R28" s="500"/>
      <c r="S28" s="500"/>
      <c r="T28" s="500"/>
      <c r="U28" s="500"/>
      <c r="V28" s="500"/>
      <c r="W28" s="500"/>
      <c r="X28" s="500"/>
      <c r="Y28" s="500"/>
      <c r="Z28" s="500"/>
      <c r="AA28" s="500"/>
      <c r="AB28" s="882">
        <v>1.0</v>
      </c>
      <c r="AC28" s="882" t="s">
        <v>55</v>
      </c>
      <c r="AD28" s="882" t="s">
        <v>2913</v>
      </c>
      <c r="AE28" s="670"/>
      <c r="AF28" s="623"/>
      <c r="AG28" s="643"/>
      <c r="AH28" s="623"/>
    </row>
    <row r="29" ht="15.75" customHeight="1">
      <c r="A29" s="1031"/>
      <c r="B29" s="641"/>
      <c r="C29" s="641"/>
      <c r="D29" s="641"/>
      <c r="E29" s="642" t="s">
        <v>20219</v>
      </c>
      <c r="F29" s="642" t="s">
        <v>20217</v>
      </c>
      <c r="G29" s="642" t="s">
        <v>20220</v>
      </c>
      <c r="H29" s="501"/>
      <c r="I29" s="501"/>
      <c r="J29" s="501"/>
      <c r="K29" s="501"/>
      <c r="L29" s="500"/>
      <c r="M29" s="500"/>
      <c r="N29" s="500"/>
      <c r="O29" s="500"/>
      <c r="P29" s="500"/>
      <c r="Q29" s="500"/>
      <c r="R29" s="500"/>
      <c r="S29" s="500"/>
      <c r="T29" s="500"/>
      <c r="U29" s="500"/>
      <c r="V29" s="500"/>
      <c r="W29" s="500"/>
      <c r="X29" s="500"/>
      <c r="Y29" s="500"/>
      <c r="Z29" s="500"/>
      <c r="AA29" s="500"/>
      <c r="AB29" s="793">
        <v>1.0</v>
      </c>
      <c r="AC29" s="882" t="s">
        <v>55</v>
      </c>
      <c r="AD29" s="882" t="s">
        <v>6551</v>
      </c>
      <c r="AE29" s="3320"/>
      <c r="AF29" s="623"/>
      <c r="AG29" s="623"/>
      <c r="AH29" s="633"/>
    </row>
    <row r="30" ht="15.75" customHeight="1">
      <c r="A30" s="1031"/>
      <c r="B30" s="641"/>
      <c r="C30" s="641"/>
      <c r="D30" s="642" t="s">
        <v>20221</v>
      </c>
      <c r="E30" s="642"/>
      <c r="F30" s="642" t="s">
        <v>20222</v>
      </c>
      <c r="G30" s="642" t="s">
        <v>20223</v>
      </c>
      <c r="H30" s="501"/>
      <c r="I30" s="501"/>
      <c r="J30" s="501"/>
      <c r="K30" s="501"/>
      <c r="L30" s="500"/>
      <c r="M30" s="500"/>
      <c r="N30" s="500"/>
      <c r="O30" s="500"/>
      <c r="P30" s="500"/>
      <c r="Q30" s="500"/>
      <c r="R30" s="500"/>
      <c r="S30" s="500"/>
      <c r="T30" s="500"/>
      <c r="U30" s="500"/>
      <c r="V30" s="500"/>
      <c r="W30" s="500"/>
      <c r="X30" s="500"/>
      <c r="Y30" s="500"/>
      <c r="Z30" s="500"/>
      <c r="AA30" s="500"/>
      <c r="AB30" s="882">
        <v>1.0</v>
      </c>
      <c r="AC30" s="882" t="s">
        <v>55</v>
      </c>
      <c r="AD30" s="882" t="s">
        <v>2665</v>
      </c>
      <c r="AE30" s="3321"/>
      <c r="AF30" s="643"/>
      <c r="AG30" s="623"/>
      <c r="AH30" s="642"/>
    </row>
    <row r="31" ht="15.75" hidden="1" customHeight="1">
      <c r="A31" s="1031"/>
      <c r="B31" s="641"/>
      <c r="C31" s="641"/>
      <c r="D31" s="3322" t="s">
        <v>20224</v>
      </c>
      <c r="E31" s="3322" t="s">
        <v>20225</v>
      </c>
      <c r="F31" s="3322" t="s">
        <v>20226</v>
      </c>
      <c r="G31" s="3322" t="s">
        <v>20227</v>
      </c>
      <c r="H31" s="500"/>
      <c r="I31" s="500"/>
      <c r="J31" s="500"/>
      <c r="K31" s="500"/>
      <c r="L31" s="500"/>
      <c r="M31" s="500"/>
      <c r="N31" s="500"/>
      <c r="O31" s="500"/>
      <c r="P31" s="500"/>
      <c r="Q31" s="500"/>
      <c r="R31" s="500"/>
      <c r="S31" s="500"/>
      <c r="T31" s="500"/>
      <c r="U31" s="500"/>
      <c r="V31" s="500"/>
      <c r="W31" s="500"/>
      <c r="X31" s="500"/>
      <c r="Y31" s="500"/>
      <c r="Z31" s="500"/>
      <c r="AA31" s="500"/>
      <c r="AB31" s="882">
        <v>3.0</v>
      </c>
      <c r="AC31" s="882" t="s">
        <v>55</v>
      </c>
      <c r="AD31" s="882" t="s">
        <v>4922</v>
      </c>
      <c r="AE31" s="621"/>
      <c r="AF31" s="623" t="s">
        <v>20228</v>
      </c>
      <c r="AG31" s="623"/>
      <c r="AH31" s="641"/>
    </row>
    <row r="32" ht="15.75" hidden="1" customHeight="1">
      <c r="A32" s="1031"/>
      <c r="B32" s="641"/>
      <c r="C32" s="641"/>
      <c r="D32" s="3323"/>
      <c r="E32" s="3322" t="s">
        <v>20229</v>
      </c>
      <c r="F32" s="3322" t="s">
        <v>20226</v>
      </c>
      <c r="G32" s="3322" t="s">
        <v>20230</v>
      </c>
      <c r="H32" s="500"/>
      <c r="I32" s="500"/>
      <c r="J32" s="501"/>
      <c r="K32" s="501"/>
      <c r="L32" s="501"/>
      <c r="M32" s="500"/>
      <c r="N32" s="500"/>
      <c r="O32" s="501"/>
      <c r="P32" s="501"/>
      <c r="Q32" s="501"/>
      <c r="R32" s="501"/>
      <c r="S32" s="501"/>
      <c r="T32" s="501"/>
      <c r="U32" s="501"/>
      <c r="V32" s="500"/>
      <c r="W32" s="501"/>
      <c r="X32" s="501"/>
      <c r="Y32" s="501"/>
      <c r="Z32" s="500"/>
      <c r="AA32" s="501"/>
      <c r="AB32" s="882">
        <v>3.0</v>
      </c>
      <c r="AC32" s="882" t="s">
        <v>55</v>
      </c>
      <c r="AD32" s="882" t="s">
        <v>4922</v>
      </c>
      <c r="AE32" s="621"/>
      <c r="AF32" s="623" t="s">
        <v>20228</v>
      </c>
      <c r="AG32" s="623"/>
      <c r="AH32" s="641"/>
    </row>
    <row r="33" ht="15.75" customHeight="1">
      <c r="A33" s="991" t="s">
        <v>20231</v>
      </c>
      <c r="B33" s="641"/>
      <c r="C33" s="641"/>
      <c r="D33" s="641"/>
      <c r="E33" s="642"/>
      <c r="F33" s="641"/>
      <c r="G33" s="641"/>
      <c r="H33" s="648" t="s">
        <v>94</v>
      </c>
      <c r="I33" s="648" t="s">
        <v>94</v>
      </c>
      <c r="J33" s="648"/>
      <c r="K33" s="648"/>
      <c r="L33" s="648"/>
      <c r="M33" s="500"/>
      <c r="N33" s="500"/>
      <c r="O33" s="648"/>
      <c r="P33" s="648"/>
      <c r="Q33" s="648"/>
      <c r="R33" s="648"/>
      <c r="S33" s="648"/>
      <c r="T33" s="648"/>
      <c r="U33" s="648"/>
      <c r="V33" s="500"/>
      <c r="W33" s="648"/>
      <c r="X33" s="648"/>
      <c r="Y33" s="648"/>
      <c r="Z33" s="500"/>
      <c r="AA33" s="648"/>
      <c r="AB33" s="882" t="s">
        <v>94</v>
      </c>
      <c r="AC33" s="882" t="s">
        <v>94</v>
      </c>
      <c r="AD33" s="882" t="s">
        <v>4922</v>
      </c>
      <c r="AE33" s="623"/>
      <c r="AF33" s="623"/>
      <c r="AG33" s="623"/>
      <c r="AH33" s="623"/>
    </row>
    <row r="34" ht="15.75" customHeight="1">
      <c r="A34" s="1031"/>
      <c r="B34" s="641"/>
      <c r="C34" s="642" t="s">
        <v>1796</v>
      </c>
      <c r="D34" s="641"/>
      <c r="E34" s="642"/>
      <c r="F34" s="642" t="s">
        <v>20232</v>
      </c>
      <c r="G34" s="642" t="s">
        <v>20233</v>
      </c>
      <c r="H34" s="501"/>
      <c r="I34" s="501"/>
      <c r="J34" s="501"/>
      <c r="K34" s="501"/>
      <c r="L34" s="648"/>
      <c r="M34" s="500"/>
      <c r="N34" s="500"/>
      <c r="O34" s="648"/>
      <c r="P34" s="648"/>
      <c r="Q34" s="648"/>
      <c r="R34" s="648"/>
      <c r="S34" s="648"/>
      <c r="T34" s="648"/>
      <c r="U34" s="648"/>
      <c r="V34" s="500"/>
      <c r="W34" s="648"/>
      <c r="X34" s="648"/>
      <c r="Y34" s="648"/>
      <c r="Z34" s="500"/>
      <c r="AA34" s="648"/>
      <c r="AB34" s="882">
        <v>1.0</v>
      </c>
      <c r="AC34" s="882" t="s">
        <v>55</v>
      </c>
      <c r="AD34" s="882" t="s">
        <v>4922</v>
      </c>
      <c r="AE34" s="623"/>
      <c r="AF34" s="623"/>
      <c r="AG34" s="623"/>
      <c r="AH34" s="623"/>
    </row>
    <row r="35" ht="15.75" customHeight="1">
      <c r="A35" s="1031"/>
      <c r="B35" s="641"/>
      <c r="C35" s="642" t="s">
        <v>20234</v>
      </c>
      <c r="D35" s="641"/>
      <c r="E35" s="642"/>
      <c r="F35" s="641"/>
      <c r="G35" s="641"/>
      <c r="H35" s="648" t="s">
        <v>94</v>
      </c>
      <c r="I35" s="648" t="s">
        <v>94</v>
      </c>
      <c r="J35" s="648"/>
      <c r="K35" s="648"/>
      <c r="L35" s="648"/>
      <c r="M35" s="500"/>
      <c r="N35" s="500"/>
      <c r="O35" s="648"/>
      <c r="P35" s="648"/>
      <c r="Q35" s="648"/>
      <c r="R35" s="648"/>
      <c r="S35" s="648"/>
      <c r="T35" s="648"/>
      <c r="U35" s="648"/>
      <c r="V35" s="500"/>
      <c r="W35" s="648"/>
      <c r="X35" s="648"/>
      <c r="Y35" s="648"/>
      <c r="Z35" s="500"/>
      <c r="AA35" s="648"/>
      <c r="AB35" s="882" t="s">
        <v>94</v>
      </c>
      <c r="AC35" s="882" t="s">
        <v>94</v>
      </c>
      <c r="AD35" s="882" t="s">
        <v>4922</v>
      </c>
      <c r="AE35" s="623"/>
      <c r="AF35" s="643" t="s">
        <v>20235</v>
      </c>
      <c r="AG35" s="623"/>
      <c r="AH35" s="623"/>
    </row>
    <row r="36" ht="15.75" customHeight="1">
      <c r="A36" s="1031"/>
      <c r="B36" s="641"/>
      <c r="C36" s="641"/>
      <c r="D36" s="642" t="s">
        <v>20236</v>
      </c>
      <c r="E36" s="642"/>
      <c r="F36" s="642" t="s">
        <v>20237</v>
      </c>
      <c r="G36" s="642" t="s">
        <v>20238</v>
      </c>
      <c r="H36" s="501"/>
      <c r="I36" s="501"/>
      <c r="J36" s="501"/>
      <c r="K36" s="501"/>
      <c r="L36" s="648"/>
      <c r="M36" s="500"/>
      <c r="N36" s="500"/>
      <c r="O36" s="648"/>
      <c r="P36" s="648"/>
      <c r="Q36" s="648"/>
      <c r="R36" s="648"/>
      <c r="S36" s="648"/>
      <c r="T36" s="648"/>
      <c r="U36" s="648"/>
      <c r="V36" s="500"/>
      <c r="W36" s="648"/>
      <c r="X36" s="648"/>
      <c r="Y36" s="648"/>
      <c r="Z36" s="500"/>
      <c r="AA36" s="648"/>
      <c r="AB36" s="882">
        <v>1.0</v>
      </c>
      <c r="AC36" s="882" t="s">
        <v>55</v>
      </c>
      <c r="AD36" s="882" t="s">
        <v>4922</v>
      </c>
      <c r="AE36" s="623"/>
      <c r="AF36" s="623"/>
      <c r="AG36" s="623"/>
      <c r="AH36" s="623"/>
    </row>
    <row r="37" ht="15.75" customHeight="1">
      <c r="A37" s="1031"/>
      <c r="B37" s="641"/>
      <c r="C37" s="641"/>
      <c r="D37" s="642" t="s">
        <v>20239</v>
      </c>
      <c r="E37" s="642"/>
      <c r="F37" s="642" t="s">
        <v>20240</v>
      </c>
      <c r="G37" s="642" t="s">
        <v>20241</v>
      </c>
      <c r="H37" s="501"/>
      <c r="I37" s="501"/>
      <c r="J37" s="501"/>
      <c r="K37" s="501"/>
      <c r="L37" s="500"/>
      <c r="M37" s="500"/>
      <c r="N37" s="500"/>
      <c r="O37" s="500"/>
      <c r="P37" s="500"/>
      <c r="Q37" s="500"/>
      <c r="R37" s="500"/>
      <c r="S37" s="500"/>
      <c r="T37" s="500"/>
      <c r="U37" s="500"/>
      <c r="V37" s="500"/>
      <c r="W37" s="500"/>
      <c r="X37" s="500"/>
      <c r="Y37" s="500"/>
      <c r="Z37" s="500"/>
      <c r="AA37" s="500"/>
      <c r="AB37" s="882">
        <v>1.0</v>
      </c>
      <c r="AC37" s="882" t="s">
        <v>55</v>
      </c>
      <c r="AD37" s="882" t="s">
        <v>4922</v>
      </c>
      <c r="AE37" s="3324"/>
      <c r="AF37" s="3325" t="s">
        <v>20242</v>
      </c>
      <c r="AG37" s="623"/>
      <c r="AH37" s="623"/>
    </row>
    <row r="38" ht="15.75" customHeight="1">
      <c r="A38" s="991" t="s">
        <v>20243</v>
      </c>
      <c r="B38" s="641"/>
      <c r="C38" s="642" t="s">
        <v>20244</v>
      </c>
      <c r="D38" s="642" t="s">
        <v>20245</v>
      </c>
      <c r="E38" s="642"/>
      <c r="F38" s="642" t="s">
        <v>20244</v>
      </c>
      <c r="G38" s="640" t="s">
        <v>20246</v>
      </c>
      <c r="H38" s="501"/>
      <c r="I38" s="501"/>
      <c r="J38" s="501"/>
      <c r="K38" s="501"/>
      <c r="L38" s="500"/>
      <c r="M38" s="500"/>
      <c r="N38" s="500"/>
      <c r="O38" s="500"/>
      <c r="P38" s="500"/>
      <c r="Q38" s="500"/>
      <c r="R38" s="500"/>
      <c r="S38" s="500"/>
      <c r="T38" s="500"/>
      <c r="U38" s="500"/>
      <c r="V38" s="500"/>
      <c r="W38" s="500"/>
      <c r="X38" s="500"/>
      <c r="Y38" s="500"/>
      <c r="Z38" s="500"/>
      <c r="AA38" s="500"/>
      <c r="AB38" s="882">
        <v>1.0</v>
      </c>
      <c r="AC38" s="882" t="s">
        <v>55</v>
      </c>
      <c r="AD38" s="3326" t="s">
        <v>3852</v>
      </c>
      <c r="AE38" s="3327"/>
      <c r="AF38" s="633"/>
      <c r="AG38" s="643"/>
      <c r="AH38" s="643"/>
    </row>
    <row r="39" ht="15.75" customHeight="1">
      <c r="A39" s="991" t="s">
        <v>20247</v>
      </c>
      <c r="B39" s="641"/>
      <c r="C39" s="641"/>
      <c r="D39" s="641"/>
      <c r="E39" s="642"/>
      <c r="F39" s="641"/>
      <c r="G39" s="641"/>
      <c r="H39" s="648" t="s">
        <v>94</v>
      </c>
      <c r="I39" s="648" t="s">
        <v>94</v>
      </c>
      <c r="J39" s="648"/>
      <c r="K39" s="648"/>
      <c r="L39" s="500"/>
      <c r="M39" s="500"/>
      <c r="N39" s="500"/>
      <c r="O39" s="500"/>
      <c r="P39" s="500"/>
      <c r="Q39" s="500"/>
      <c r="R39" s="500"/>
      <c r="S39" s="500"/>
      <c r="T39" s="500"/>
      <c r="U39" s="500"/>
      <c r="V39" s="500"/>
      <c r="W39" s="500"/>
      <c r="X39" s="500"/>
      <c r="Y39" s="500"/>
      <c r="Z39" s="500"/>
      <c r="AA39" s="500"/>
      <c r="AB39" s="882" t="s">
        <v>94</v>
      </c>
      <c r="AC39" s="882" t="s">
        <v>94</v>
      </c>
      <c r="AD39" s="882" t="s">
        <v>4922</v>
      </c>
      <c r="AE39" s="623"/>
      <c r="AF39" s="623"/>
      <c r="AG39" s="623"/>
      <c r="AH39" s="623"/>
    </row>
    <row r="40" ht="15.75" customHeight="1">
      <c r="A40" s="1031"/>
      <c r="B40" s="641"/>
      <c r="C40" s="641"/>
      <c r="D40" s="642" t="s">
        <v>20248</v>
      </c>
      <c r="E40" s="642"/>
      <c r="F40" s="642" t="s">
        <v>20249</v>
      </c>
      <c r="G40" s="640" t="s">
        <v>20250</v>
      </c>
      <c r="H40" s="501"/>
      <c r="I40" s="501"/>
      <c r="J40" s="501"/>
      <c r="K40" s="501"/>
      <c r="L40" s="500"/>
      <c r="M40" s="500"/>
      <c r="N40" s="500"/>
      <c r="O40" s="500"/>
      <c r="P40" s="500"/>
      <c r="Q40" s="500"/>
      <c r="R40" s="500"/>
      <c r="S40" s="500"/>
      <c r="T40" s="500"/>
      <c r="U40" s="500"/>
      <c r="V40" s="500"/>
      <c r="W40" s="500"/>
      <c r="X40" s="500"/>
      <c r="Y40" s="500"/>
      <c r="Z40" s="500"/>
      <c r="AA40" s="500"/>
      <c r="AB40" s="882">
        <v>1.0</v>
      </c>
      <c r="AC40" s="882" t="s">
        <v>55</v>
      </c>
      <c r="AD40" s="882" t="s">
        <v>20251</v>
      </c>
      <c r="AE40" s="643"/>
      <c r="AF40" s="643"/>
      <c r="AG40" s="643"/>
      <c r="AH40" s="643"/>
    </row>
    <row r="41" ht="15.75" customHeight="1">
      <c r="A41" s="1031"/>
      <c r="B41" s="641"/>
      <c r="C41" s="641"/>
      <c r="D41" s="642" t="s">
        <v>20252</v>
      </c>
      <c r="E41" s="642" t="s">
        <v>20253</v>
      </c>
      <c r="F41" s="642" t="s">
        <v>20254</v>
      </c>
      <c r="G41" s="642" t="s">
        <v>20255</v>
      </c>
      <c r="H41" s="501"/>
      <c r="I41" s="501"/>
      <c r="J41" s="501"/>
      <c r="K41" s="501"/>
      <c r="L41" s="500"/>
      <c r="M41" s="500"/>
      <c r="N41" s="500"/>
      <c r="O41" s="500"/>
      <c r="P41" s="500"/>
      <c r="Q41" s="500"/>
      <c r="R41" s="500"/>
      <c r="S41" s="500"/>
      <c r="T41" s="500"/>
      <c r="U41" s="500"/>
      <c r="V41" s="500"/>
      <c r="W41" s="500"/>
      <c r="X41" s="500"/>
      <c r="Y41" s="500"/>
      <c r="Z41" s="500"/>
      <c r="AA41" s="500"/>
      <c r="AB41" s="882">
        <v>1.0</v>
      </c>
      <c r="AC41" s="882" t="s">
        <v>55</v>
      </c>
      <c r="AD41" s="882" t="s">
        <v>4922</v>
      </c>
      <c r="AE41" s="670"/>
      <c r="AF41" s="623"/>
      <c r="AG41" s="623"/>
      <c r="AH41" s="623"/>
    </row>
    <row r="42" ht="15.75" customHeight="1">
      <c r="A42" s="1031"/>
      <c r="B42" s="641"/>
      <c r="C42" s="641"/>
      <c r="D42" s="641"/>
      <c r="E42" s="642" t="s">
        <v>20256</v>
      </c>
      <c r="F42" s="642" t="s">
        <v>20254</v>
      </c>
      <c r="G42" s="642" t="s">
        <v>20257</v>
      </c>
      <c r="H42" s="501"/>
      <c r="I42" s="501"/>
      <c r="J42" s="501"/>
      <c r="K42" s="501"/>
      <c r="L42" s="501"/>
      <c r="M42" s="501"/>
      <c r="N42" s="501"/>
      <c r="O42" s="501"/>
      <c r="P42" s="501"/>
      <c r="Q42" s="501"/>
      <c r="R42" s="501"/>
      <c r="S42" s="501"/>
      <c r="T42" s="501"/>
      <c r="U42" s="501"/>
      <c r="V42" s="501"/>
      <c r="W42" s="501"/>
      <c r="X42" s="501"/>
      <c r="Y42" s="501"/>
      <c r="Z42" s="501"/>
      <c r="AA42" s="501"/>
      <c r="AB42" s="882">
        <v>1.0</v>
      </c>
      <c r="AC42" s="882" t="s">
        <v>55</v>
      </c>
      <c r="AD42" s="882" t="s">
        <v>4922</v>
      </c>
      <c r="AE42" s="710"/>
      <c r="AF42" s="643"/>
      <c r="AG42" s="623"/>
      <c r="AH42" s="623"/>
    </row>
    <row r="43" ht="15.75" customHeight="1">
      <c r="A43" s="1031"/>
      <c r="B43" s="641"/>
      <c r="C43" s="641"/>
      <c r="D43" s="642" t="s">
        <v>20258</v>
      </c>
      <c r="E43" s="642" t="s">
        <v>20259</v>
      </c>
      <c r="F43" s="642" t="s">
        <v>20254</v>
      </c>
      <c r="G43" s="642" t="s">
        <v>20260</v>
      </c>
      <c r="H43" s="501"/>
      <c r="I43" s="501"/>
      <c r="J43" s="501"/>
      <c r="K43" s="501"/>
      <c r="L43" s="501"/>
      <c r="M43" s="501"/>
      <c r="N43" s="501"/>
      <c r="O43" s="501"/>
      <c r="P43" s="501"/>
      <c r="Q43" s="501"/>
      <c r="R43" s="501"/>
      <c r="S43" s="501"/>
      <c r="T43" s="501"/>
      <c r="U43" s="501"/>
      <c r="V43" s="501"/>
      <c r="W43" s="501"/>
      <c r="X43" s="501"/>
      <c r="Y43" s="501"/>
      <c r="Z43" s="501"/>
      <c r="AA43" s="501"/>
      <c r="AB43" s="882">
        <v>2.0</v>
      </c>
      <c r="AC43" s="882" t="s">
        <v>55</v>
      </c>
      <c r="AD43" s="882" t="s">
        <v>4922</v>
      </c>
      <c r="AE43" s="3312" t="s">
        <v>20261</v>
      </c>
      <c r="AF43" s="621"/>
      <c r="AG43" s="621"/>
      <c r="AH43" s="623"/>
    </row>
    <row r="44" ht="15.75" customHeight="1">
      <c r="A44" s="1031"/>
      <c r="B44" s="642" t="s">
        <v>20262</v>
      </c>
      <c r="C44" s="641"/>
      <c r="D44" s="641"/>
      <c r="E44" s="642"/>
      <c r="F44" s="642" t="s">
        <v>20263</v>
      </c>
      <c r="G44" s="642" t="s">
        <v>20264</v>
      </c>
      <c r="H44" s="501"/>
      <c r="I44" s="501"/>
      <c r="J44" s="501"/>
      <c r="K44" s="501"/>
      <c r="L44" s="500"/>
      <c r="M44" s="500"/>
      <c r="N44" s="500"/>
      <c r="O44" s="500"/>
      <c r="P44" s="500"/>
      <c r="Q44" s="500"/>
      <c r="R44" s="500"/>
      <c r="S44" s="500"/>
      <c r="T44" s="500"/>
      <c r="U44" s="500"/>
      <c r="V44" s="500"/>
      <c r="W44" s="500"/>
      <c r="X44" s="500"/>
      <c r="Y44" s="500"/>
      <c r="Z44" s="500"/>
      <c r="AA44" s="500"/>
      <c r="AB44" s="882">
        <v>1.0</v>
      </c>
      <c r="AC44" s="882" t="s">
        <v>55</v>
      </c>
      <c r="AD44" s="882" t="s">
        <v>4922</v>
      </c>
      <c r="AE44" s="670"/>
      <c r="AF44" s="623"/>
      <c r="AG44" s="623"/>
      <c r="AH44" s="623"/>
    </row>
    <row r="45" ht="15.75" customHeight="1">
      <c r="A45" s="1038"/>
      <c r="B45" s="810"/>
      <c r="C45" s="810"/>
      <c r="D45" s="810"/>
      <c r="E45" s="810"/>
      <c r="F45" s="828"/>
      <c r="G45" s="1038"/>
      <c r="H45" s="648"/>
      <c r="I45" s="648"/>
      <c r="J45" s="805"/>
      <c r="K45" s="805"/>
      <c r="L45" s="805"/>
      <c r="M45" s="830"/>
      <c r="N45" s="830"/>
      <c r="O45" s="830"/>
      <c r="P45" s="830"/>
      <c r="Q45" s="830"/>
      <c r="R45" s="830"/>
      <c r="S45" s="830"/>
      <c r="T45" s="830"/>
      <c r="U45" s="805"/>
      <c r="V45" s="830"/>
      <c r="W45" s="830"/>
      <c r="X45" s="830"/>
      <c r="Y45" s="805"/>
      <c r="Z45" s="830"/>
      <c r="AA45" s="805"/>
      <c r="AB45" s="805"/>
      <c r="AC45" s="830"/>
      <c r="AD45" s="805"/>
      <c r="AE45" s="888"/>
      <c r="AF45" s="888"/>
      <c r="AG45" s="888"/>
      <c r="AH45" s="810"/>
    </row>
    <row r="46" ht="15.75" customHeight="1">
      <c r="A46" s="1038"/>
      <c r="B46" s="810"/>
      <c r="C46" s="810"/>
      <c r="D46" s="810"/>
      <c r="E46" s="810"/>
      <c r="F46" s="828"/>
      <c r="G46" s="1038"/>
      <c r="H46" s="501"/>
      <c r="I46" s="501"/>
      <c r="J46" s="805"/>
      <c r="K46" s="805"/>
      <c r="L46" s="805"/>
      <c r="M46" s="805"/>
      <c r="N46" s="805"/>
      <c r="O46" s="805"/>
      <c r="P46" s="805"/>
      <c r="Q46" s="805"/>
      <c r="R46" s="805"/>
      <c r="S46" s="805"/>
      <c r="T46" s="805"/>
      <c r="U46" s="805"/>
      <c r="V46" s="805"/>
      <c r="W46" s="805"/>
      <c r="X46" s="805"/>
      <c r="Y46" s="805"/>
      <c r="Z46" s="805"/>
      <c r="AA46" s="805"/>
      <c r="AB46" s="805"/>
      <c r="AC46" s="830"/>
      <c r="AD46" s="805"/>
      <c r="AE46" s="888"/>
      <c r="AF46" s="888"/>
      <c r="AG46" s="888"/>
      <c r="AH46" s="810"/>
    </row>
    <row r="47" ht="15.75" hidden="1" customHeight="1">
      <c r="A47" s="1038"/>
      <c r="B47" s="810"/>
      <c r="C47" s="810"/>
      <c r="D47" s="810"/>
      <c r="E47" s="810"/>
      <c r="F47" s="810"/>
      <c r="G47" s="810"/>
      <c r="H47" s="648"/>
      <c r="I47" s="648"/>
      <c r="J47" s="805"/>
      <c r="K47" s="805"/>
      <c r="L47" s="805"/>
      <c r="M47" s="830"/>
      <c r="N47" s="830"/>
      <c r="O47" s="830"/>
      <c r="P47" s="830"/>
      <c r="Q47" s="830"/>
      <c r="R47" s="830"/>
      <c r="S47" s="830"/>
      <c r="T47" s="830"/>
      <c r="U47" s="805"/>
      <c r="V47" s="830"/>
      <c r="W47" s="830"/>
      <c r="X47" s="830"/>
      <c r="Y47" s="805"/>
      <c r="Z47" s="830"/>
      <c r="AA47" s="805"/>
      <c r="AB47" s="805"/>
      <c r="AC47" s="830"/>
      <c r="AD47" s="805"/>
      <c r="AE47" s="888"/>
      <c r="AF47" s="888"/>
      <c r="AG47" s="888"/>
      <c r="AH47" s="809"/>
    </row>
    <row r="48" ht="15.75" hidden="1" customHeight="1">
      <c r="A48" s="1038"/>
      <c r="B48" s="810"/>
      <c r="C48" s="810"/>
      <c r="D48" s="810"/>
      <c r="E48" s="810"/>
      <c r="F48" s="810"/>
      <c r="G48" s="810"/>
      <c r="H48" s="648"/>
      <c r="I48" s="648"/>
      <c r="J48" s="805"/>
      <c r="K48" s="805"/>
      <c r="L48" s="1039"/>
      <c r="M48" s="830"/>
      <c r="N48" s="830"/>
      <c r="O48" s="830"/>
      <c r="P48" s="830"/>
      <c r="Q48" s="830"/>
      <c r="R48" s="830"/>
      <c r="S48" s="830"/>
      <c r="T48" s="830"/>
      <c r="U48" s="805"/>
      <c r="V48" s="830"/>
      <c r="W48" s="830"/>
      <c r="X48" s="830"/>
      <c r="Y48" s="805"/>
      <c r="Z48" s="830"/>
      <c r="AA48" s="805"/>
      <c r="AB48" s="830"/>
      <c r="AC48" s="830"/>
      <c r="AD48" s="805"/>
      <c r="AE48" s="888"/>
      <c r="AF48" s="888"/>
      <c r="AG48" s="889"/>
      <c r="AH48" s="828"/>
    </row>
    <row r="49" ht="15.75" hidden="1" customHeight="1">
      <c r="A49" s="1038"/>
      <c r="B49" s="810"/>
      <c r="C49" s="810"/>
      <c r="D49" s="810"/>
      <c r="E49" s="810"/>
      <c r="F49" s="828"/>
      <c r="G49" s="828"/>
      <c r="H49" s="648"/>
      <c r="I49" s="648"/>
      <c r="J49" s="805"/>
      <c r="K49" s="805"/>
      <c r="L49" s="805"/>
      <c r="M49" s="830"/>
      <c r="N49" s="830"/>
      <c r="O49" s="830"/>
      <c r="P49" s="830"/>
      <c r="Q49" s="830"/>
      <c r="R49" s="830"/>
      <c r="S49" s="830"/>
      <c r="T49" s="830"/>
      <c r="U49" s="805"/>
      <c r="V49" s="830"/>
      <c r="W49" s="830"/>
      <c r="X49" s="830"/>
      <c r="Y49" s="805"/>
      <c r="Z49" s="830"/>
      <c r="AA49" s="805"/>
      <c r="AB49" s="805"/>
      <c r="AC49" s="830"/>
      <c r="AD49" s="805"/>
      <c r="AE49" s="890"/>
      <c r="AF49" s="888"/>
      <c r="AG49" s="889"/>
      <c r="AH49" s="828"/>
    </row>
    <row r="50" ht="15.75" hidden="1" customHeight="1">
      <c r="A50" s="1038"/>
      <c r="B50" s="810"/>
      <c r="C50" s="810"/>
      <c r="D50" s="810"/>
      <c r="E50" s="810"/>
      <c r="F50" s="828"/>
      <c r="G50" s="810"/>
      <c r="H50" s="648"/>
      <c r="I50" s="648"/>
      <c r="J50" s="805"/>
      <c r="K50" s="805"/>
      <c r="L50" s="805"/>
      <c r="M50" s="830"/>
      <c r="N50" s="830"/>
      <c r="O50" s="830"/>
      <c r="P50" s="830"/>
      <c r="Q50" s="830"/>
      <c r="R50" s="830"/>
      <c r="S50" s="830"/>
      <c r="T50" s="830"/>
      <c r="U50" s="805"/>
      <c r="V50" s="830"/>
      <c r="W50" s="830"/>
      <c r="X50" s="830"/>
      <c r="Y50" s="805"/>
      <c r="Z50" s="830"/>
      <c r="AA50" s="805"/>
      <c r="AB50" s="805"/>
      <c r="AC50" s="830"/>
      <c r="AD50" s="805"/>
      <c r="AE50" s="888"/>
      <c r="AF50" s="888"/>
      <c r="AG50" s="888"/>
      <c r="AH50" s="810"/>
    </row>
    <row r="51" ht="15.75" hidden="1" customHeight="1">
      <c r="A51" s="1038"/>
      <c r="B51" s="810"/>
      <c r="C51" s="810"/>
      <c r="D51" s="810"/>
      <c r="E51" s="810"/>
      <c r="F51" s="828"/>
      <c r="G51" s="828"/>
      <c r="H51" s="501"/>
      <c r="I51" s="501"/>
      <c r="J51" s="805"/>
      <c r="K51" s="805"/>
      <c r="L51" s="805"/>
      <c r="M51" s="805"/>
      <c r="N51" s="805"/>
      <c r="O51" s="805"/>
      <c r="P51" s="805"/>
      <c r="Q51" s="805"/>
      <c r="R51" s="805"/>
      <c r="S51" s="805"/>
      <c r="T51" s="805"/>
      <c r="U51" s="805"/>
      <c r="V51" s="805"/>
      <c r="W51" s="805"/>
      <c r="X51" s="805"/>
      <c r="Y51" s="805"/>
      <c r="Z51" s="805"/>
      <c r="AA51" s="805"/>
      <c r="AB51" s="805"/>
      <c r="AC51" s="830"/>
      <c r="AD51" s="805"/>
      <c r="AE51" s="1326"/>
      <c r="AF51" s="888"/>
      <c r="AG51" s="888"/>
      <c r="AH51" s="810"/>
    </row>
    <row r="52" ht="15.75" hidden="1" customHeight="1">
      <c r="A52" s="1038"/>
      <c r="B52" s="810"/>
      <c r="C52" s="810"/>
      <c r="D52" s="810"/>
      <c r="E52" s="828"/>
      <c r="F52" s="828"/>
      <c r="G52" s="828"/>
      <c r="H52" s="501"/>
      <c r="I52" s="501"/>
      <c r="J52" s="805"/>
      <c r="K52" s="805"/>
      <c r="L52" s="805"/>
      <c r="M52" s="805"/>
      <c r="N52" s="805"/>
      <c r="O52" s="805"/>
      <c r="P52" s="805"/>
      <c r="Q52" s="805"/>
      <c r="R52" s="805"/>
      <c r="S52" s="805"/>
      <c r="T52" s="805"/>
      <c r="U52" s="805"/>
      <c r="V52" s="805"/>
      <c r="W52" s="805"/>
      <c r="X52" s="805"/>
      <c r="Y52" s="805"/>
      <c r="Z52" s="805"/>
      <c r="AA52" s="805"/>
      <c r="AB52" s="805"/>
      <c r="AC52" s="830"/>
      <c r="AD52" s="805"/>
      <c r="AE52" s="890"/>
      <c r="AF52" s="888"/>
      <c r="AG52" s="888"/>
      <c r="AH52" s="809"/>
    </row>
    <row r="53" ht="15.75" hidden="1" customHeight="1">
      <c r="A53" s="1038"/>
      <c r="B53" s="810"/>
      <c r="C53" s="810"/>
      <c r="D53" s="810"/>
      <c r="E53" s="810"/>
      <c r="F53" s="828"/>
      <c r="G53" s="828"/>
      <c r="H53" s="501"/>
      <c r="I53" s="501"/>
      <c r="J53" s="805"/>
      <c r="K53" s="805"/>
      <c r="L53" s="805"/>
      <c r="M53" s="805"/>
      <c r="N53" s="805"/>
      <c r="O53" s="805"/>
      <c r="P53" s="805"/>
      <c r="Q53" s="805"/>
      <c r="R53" s="805"/>
      <c r="S53" s="805"/>
      <c r="T53" s="805"/>
      <c r="U53" s="805"/>
      <c r="V53" s="805"/>
      <c r="W53" s="805"/>
      <c r="X53" s="805"/>
      <c r="Y53" s="805"/>
      <c r="Z53" s="805"/>
      <c r="AA53" s="805"/>
      <c r="AB53" s="805"/>
      <c r="AC53" s="830"/>
      <c r="AD53" s="805"/>
      <c r="AE53" s="888"/>
      <c r="AF53" s="888"/>
      <c r="AG53" s="888"/>
      <c r="AH53" s="888"/>
    </row>
    <row r="54" ht="15.75" hidden="1" customHeight="1">
      <c r="A54" s="1038"/>
      <c r="B54" s="810"/>
      <c r="C54" s="1041"/>
      <c r="D54" s="886"/>
      <c r="E54" s="886"/>
      <c r="F54" s="886"/>
      <c r="G54" s="886"/>
      <c r="H54" s="501"/>
      <c r="I54" s="501"/>
      <c r="J54" s="805"/>
      <c r="K54" s="805"/>
      <c r="L54" s="1039"/>
      <c r="M54" s="805"/>
      <c r="N54" s="805"/>
      <c r="O54" s="805"/>
      <c r="P54" s="805"/>
      <c r="Q54" s="805"/>
      <c r="R54" s="805"/>
      <c r="S54" s="805"/>
      <c r="T54" s="805"/>
      <c r="U54" s="805"/>
      <c r="V54" s="805"/>
      <c r="W54" s="805"/>
      <c r="X54" s="805"/>
      <c r="Y54" s="805"/>
      <c r="Z54" s="805"/>
      <c r="AA54" s="805"/>
      <c r="AB54" s="805"/>
      <c r="AC54" s="830"/>
      <c r="AD54" s="805"/>
      <c r="AE54" s="888"/>
      <c r="AF54" s="888"/>
      <c r="AG54" s="888"/>
      <c r="AH54" s="810"/>
    </row>
    <row r="55" ht="15.75" hidden="1" customHeight="1">
      <c r="A55" s="1038"/>
      <c r="B55" s="810"/>
      <c r="C55" s="1032"/>
      <c r="D55" s="811"/>
      <c r="E55" s="811"/>
      <c r="F55" s="811"/>
      <c r="G55" s="811"/>
      <c r="H55" s="501"/>
      <c r="I55" s="501"/>
      <c r="J55" s="805"/>
      <c r="K55" s="805"/>
      <c r="L55" s="805"/>
      <c r="M55" s="805"/>
      <c r="N55" s="805"/>
      <c r="O55" s="805"/>
      <c r="P55" s="805"/>
      <c r="Q55" s="805"/>
      <c r="R55" s="805"/>
      <c r="S55" s="805"/>
      <c r="T55" s="805"/>
      <c r="U55" s="805"/>
      <c r="V55" s="805"/>
      <c r="W55" s="805"/>
      <c r="X55" s="805"/>
      <c r="Y55" s="805"/>
      <c r="Z55" s="805"/>
      <c r="AA55" s="805"/>
      <c r="AB55" s="805"/>
      <c r="AC55" s="830"/>
      <c r="AD55" s="805"/>
      <c r="AE55" s="888"/>
      <c r="AF55" s="888"/>
      <c r="AG55" s="888"/>
      <c r="AH55" s="810"/>
    </row>
    <row r="56" ht="15.75" hidden="1" customHeight="1">
      <c r="A56" s="1038"/>
      <c r="B56" s="810"/>
      <c r="C56" s="1032"/>
      <c r="D56" s="811"/>
      <c r="E56" s="811"/>
      <c r="F56" s="811"/>
      <c r="G56" s="890"/>
      <c r="H56" s="501"/>
      <c r="I56" s="501"/>
      <c r="J56" s="805"/>
      <c r="K56" s="805"/>
      <c r="L56" s="805"/>
      <c r="M56" s="805"/>
      <c r="N56" s="805"/>
      <c r="O56" s="805"/>
      <c r="P56" s="805"/>
      <c r="Q56" s="805"/>
      <c r="R56" s="805"/>
      <c r="S56" s="805"/>
      <c r="T56" s="805"/>
      <c r="U56" s="805"/>
      <c r="V56" s="805"/>
      <c r="W56" s="805"/>
      <c r="X56" s="805"/>
      <c r="Y56" s="805"/>
      <c r="Z56" s="805"/>
      <c r="AA56" s="805"/>
      <c r="AB56" s="805"/>
      <c r="AC56" s="830"/>
      <c r="AD56" s="805"/>
      <c r="AE56" s="888"/>
      <c r="AF56" s="888"/>
      <c r="AG56" s="888"/>
      <c r="AH56" s="809"/>
    </row>
    <row r="57" ht="15.75" hidden="1" customHeight="1">
      <c r="A57" s="1038"/>
      <c r="B57" s="810"/>
      <c r="C57" s="1032"/>
      <c r="D57" s="811"/>
      <c r="E57" s="811"/>
      <c r="F57" s="811"/>
      <c r="G57" s="890"/>
      <c r="H57" s="501"/>
      <c r="I57" s="501"/>
      <c r="J57" s="805"/>
      <c r="K57" s="805"/>
      <c r="L57" s="805"/>
      <c r="M57" s="805"/>
      <c r="N57" s="805"/>
      <c r="O57" s="805"/>
      <c r="P57" s="805"/>
      <c r="Q57" s="805"/>
      <c r="R57" s="805"/>
      <c r="S57" s="805"/>
      <c r="T57" s="805"/>
      <c r="U57" s="805"/>
      <c r="V57" s="805"/>
      <c r="W57" s="805"/>
      <c r="X57" s="805"/>
      <c r="Y57" s="805"/>
      <c r="Z57" s="805"/>
      <c r="AA57" s="805"/>
      <c r="AB57" s="805"/>
      <c r="AC57" s="830"/>
      <c r="AD57" s="805"/>
      <c r="AE57" s="888"/>
      <c r="AF57" s="888"/>
      <c r="AG57" s="888"/>
      <c r="AH57" s="888"/>
    </row>
    <row r="58" ht="15.75" hidden="1" customHeight="1">
      <c r="A58" s="1038"/>
      <c r="B58" s="810"/>
      <c r="C58" s="1041"/>
      <c r="D58" s="886"/>
      <c r="E58" s="886"/>
      <c r="F58" s="886"/>
      <c r="G58" s="886"/>
      <c r="H58" s="501"/>
      <c r="I58" s="501"/>
      <c r="J58" s="805"/>
      <c r="K58" s="805"/>
      <c r="L58" s="805"/>
      <c r="M58" s="805"/>
      <c r="N58" s="805"/>
      <c r="O58" s="805"/>
      <c r="P58" s="805"/>
      <c r="Q58" s="805"/>
      <c r="R58" s="805"/>
      <c r="S58" s="805"/>
      <c r="T58" s="805"/>
      <c r="U58" s="805"/>
      <c r="V58" s="805"/>
      <c r="W58" s="805"/>
      <c r="X58" s="805"/>
      <c r="Y58" s="805"/>
      <c r="Z58" s="805"/>
      <c r="AA58" s="805"/>
      <c r="AB58" s="805"/>
      <c r="AC58" s="830"/>
      <c r="AD58" s="805"/>
      <c r="AE58" s="888"/>
      <c r="AF58" s="888"/>
      <c r="AG58" s="889"/>
      <c r="AH58" s="828"/>
    </row>
    <row r="59" ht="15.75" hidden="1" customHeight="1">
      <c r="A59" s="1038"/>
      <c r="B59" s="810"/>
      <c r="C59" s="1032"/>
      <c r="D59" s="811"/>
      <c r="E59" s="811"/>
      <c r="F59" s="811"/>
      <c r="G59" s="811"/>
      <c r="H59" s="648"/>
      <c r="I59" s="648"/>
      <c r="J59" s="830"/>
      <c r="K59" s="805"/>
      <c r="L59" s="805"/>
      <c r="M59" s="830"/>
      <c r="N59" s="830"/>
      <c r="O59" s="830"/>
      <c r="P59" s="830"/>
      <c r="Q59" s="830"/>
      <c r="R59" s="830"/>
      <c r="S59" s="830"/>
      <c r="T59" s="830"/>
      <c r="U59" s="830"/>
      <c r="V59" s="830"/>
      <c r="W59" s="830"/>
      <c r="X59" s="830"/>
      <c r="Y59" s="830"/>
      <c r="Z59" s="830"/>
      <c r="AA59" s="830"/>
      <c r="AB59" s="805"/>
      <c r="AC59" s="830"/>
      <c r="AD59" s="805"/>
      <c r="AE59" s="888"/>
      <c r="AF59" s="888"/>
      <c r="AG59" s="889"/>
      <c r="AH59" s="828"/>
    </row>
    <row r="60" ht="15.75" hidden="1" customHeight="1">
      <c r="A60" s="1038"/>
      <c r="B60" s="810"/>
      <c r="C60" s="1032"/>
      <c r="D60" s="811"/>
      <c r="E60" s="811"/>
      <c r="F60" s="811"/>
      <c r="G60" s="890"/>
      <c r="H60" s="648"/>
      <c r="I60" s="648"/>
      <c r="J60" s="805"/>
      <c r="K60" s="805"/>
      <c r="L60" s="805"/>
      <c r="M60" s="830"/>
      <c r="N60" s="830"/>
      <c r="O60" s="830"/>
      <c r="P60" s="830"/>
      <c r="Q60" s="830"/>
      <c r="R60" s="830"/>
      <c r="S60" s="830"/>
      <c r="T60" s="830"/>
      <c r="U60" s="805"/>
      <c r="V60" s="830"/>
      <c r="W60" s="830"/>
      <c r="X60" s="830"/>
      <c r="Y60" s="805"/>
      <c r="Z60" s="830"/>
      <c r="AA60" s="805"/>
      <c r="AB60" s="805"/>
      <c r="AC60" s="830"/>
      <c r="AD60" s="805"/>
      <c r="AE60" s="888"/>
      <c r="AF60" s="888"/>
      <c r="AG60" s="888"/>
      <c r="AH60" s="810"/>
    </row>
    <row r="61" ht="15.75" hidden="1" customHeight="1">
      <c r="A61" s="1038"/>
      <c r="B61" s="810"/>
      <c r="C61" s="1032"/>
      <c r="D61" s="811"/>
      <c r="E61" s="811"/>
      <c r="F61" s="811"/>
      <c r="G61" s="811"/>
      <c r="H61" s="648"/>
      <c r="I61" s="648"/>
      <c r="J61" s="805"/>
      <c r="K61" s="805"/>
      <c r="L61" s="805"/>
      <c r="M61" s="830"/>
      <c r="N61" s="830"/>
      <c r="O61" s="830"/>
      <c r="P61" s="830"/>
      <c r="Q61" s="830"/>
      <c r="R61" s="830"/>
      <c r="S61" s="830"/>
      <c r="T61" s="830"/>
      <c r="U61" s="805"/>
      <c r="V61" s="830"/>
      <c r="W61" s="830"/>
      <c r="X61" s="830"/>
      <c r="Y61" s="805"/>
      <c r="Z61" s="830"/>
      <c r="AA61" s="805"/>
      <c r="AB61" s="805"/>
      <c r="AC61" s="830"/>
      <c r="AD61" s="805"/>
      <c r="AE61" s="888"/>
      <c r="AF61" s="888"/>
      <c r="AG61" s="888"/>
      <c r="AH61" s="809"/>
    </row>
    <row r="62" ht="15.75" hidden="1" customHeight="1">
      <c r="A62" s="1038"/>
      <c r="B62" s="810"/>
      <c r="C62" s="1032"/>
      <c r="D62" s="811"/>
      <c r="E62" s="811"/>
      <c r="F62" s="811"/>
      <c r="G62" s="890"/>
      <c r="H62" s="648"/>
      <c r="I62" s="648"/>
      <c r="J62" s="805"/>
      <c r="K62" s="805"/>
      <c r="L62" s="805"/>
      <c r="M62" s="830"/>
      <c r="N62" s="830"/>
      <c r="O62" s="830"/>
      <c r="P62" s="830"/>
      <c r="Q62" s="830"/>
      <c r="R62" s="830"/>
      <c r="S62" s="830"/>
      <c r="T62" s="830"/>
      <c r="U62" s="805"/>
      <c r="V62" s="830"/>
      <c r="W62" s="830"/>
      <c r="X62" s="830"/>
      <c r="Y62" s="805"/>
      <c r="Z62" s="830"/>
      <c r="AA62" s="805"/>
      <c r="AB62" s="805"/>
      <c r="AC62" s="830"/>
      <c r="AD62" s="805"/>
      <c r="AE62" s="888"/>
      <c r="AF62" s="888"/>
      <c r="AG62" s="888"/>
      <c r="AH62" s="888"/>
    </row>
    <row r="63" ht="15.75" hidden="1" customHeight="1">
      <c r="A63" s="1038"/>
      <c r="B63" s="810"/>
      <c r="C63" s="1032"/>
      <c r="D63" s="811"/>
      <c r="E63" s="811"/>
      <c r="F63" s="890"/>
      <c r="G63" s="811"/>
      <c r="H63" s="648"/>
      <c r="I63" s="648"/>
      <c r="J63" s="805"/>
      <c r="K63" s="805"/>
      <c r="L63" s="805"/>
      <c r="M63" s="830"/>
      <c r="N63" s="830"/>
      <c r="O63" s="830"/>
      <c r="P63" s="830"/>
      <c r="Q63" s="830"/>
      <c r="R63" s="830"/>
      <c r="S63" s="830"/>
      <c r="T63" s="830"/>
      <c r="U63" s="805"/>
      <c r="V63" s="830"/>
      <c r="W63" s="830"/>
      <c r="X63" s="830"/>
      <c r="Y63" s="805"/>
      <c r="Z63" s="830"/>
      <c r="AA63" s="805"/>
      <c r="AB63" s="805"/>
      <c r="AC63" s="830"/>
      <c r="AD63" s="805"/>
      <c r="AE63" s="888"/>
      <c r="AF63" s="888"/>
      <c r="AG63" s="889"/>
      <c r="AH63" s="828"/>
    </row>
    <row r="64" ht="15.75" hidden="1" customHeight="1">
      <c r="A64" s="1038"/>
      <c r="B64" s="810"/>
      <c r="C64" s="1032"/>
      <c r="D64" s="811"/>
      <c r="E64" s="811"/>
      <c r="F64" s="890"/>
      <c r="G64" s="890"/>
      <c r="H64" s="648"/>
      <c r="I64" s="648"/>
      <c r="J64" s="805"/>
      <c r="K64" s="805"/>
      <c r="L64" s="805"/>
      <c r="M64" s="830"/>
      <c r="N64" s="830"/>
      <c r="O64" s="830"/>
      <c r="P64" s="830"/>
      <c r="Q64" s="830"/>
      <c r="R64" s="830"/>
      <c r="S64" s="830"/>
      <c r="T64" s="830"/>
      <c r="U64" s="805"/>
      <c r="V64" s="830"/>
      <c r="W64" s="830"/>
      <c r="X64" s="830"/>
      <c r="Y64" s="805"/>
      <c r="Z64" s="830"/>
      <c r="AA64" s="805"/>
      <c r="AB64" s="805"/>
      <c r="AC64" s="830"/>
      <c r="AD64" s="805"/>
      <c r="AE64" s="828"/>
      <c r="AF64" s="888"/>
      <c r="AG64" s="888"/>
      <c r="AH64" s="810"/>
    </row>
    <row r="65" ht="15.75" hidden="1" customHeight="1">
      <c r="A65" s="1038"/>
      <c r="B65" s="810"/>
      <c r="C65" s="1032"/>
      <c r="D65" s="890"/>
      <c r="E65" s="811"/>
      <c r="F65" s="890"/>
      <c r="G65" s="890"/>
      <c r="H65" s="648"/>
      <c r="I65" s="648"/>
      <c r="J65" s="830"/>
      <c r="K65" s="805"/>
      <c r="L65" s="805"/>
      <c r="M65" s="830"/>
      <c r="N65" s="830"/>
      <c r="O65" s="830"/>
      <c r="P65" s="830"/>
      <c r="Q65" s="830"/>
      <c r="R65" s="830"/>
      <c r="S65" s="830"/>
      <c r="T65" s="830"/>
      <c r="U65" s="830"/>
      <c r="V65" s="830"/>
      <c r="W65" s="830"/>
      <c r="X65" s="830"/>
      <c r="Y65" s="830"/>
      <c r="Z65" s="830"/>
      <c r="AA65" s="830"/>
      <c r="AB65" s="805"/>
      <c r="AC65" s="830"/>
      <c r="AD65" s="805"/>
      <c r="AE65" s="1326"/>
      <c r="AF65" s="888"/>
      <c r="AG65" s="888"/>
      <c r="AH65" s="810"/>
    </row>
    <row r="66" ht="15.75" hidden="1" customHeight="1">
      <c r="A66" s="1038"/>
      <c r="B66" s="810"/>
      <c r="C66" s="810"/>
      <c r="D66" s="811"/>
      <c r="E66" s="811"/>
      <c r="F66" s="890"/>
      <c r="G66" s="890"/>
      <c r="H66" s="648"/>
      <c r="I66" s="648"/>
      <c r="J66" s="830"/>
      <c r="K66" s="805"/>
      <c r="L66" s="805"/>
      <c r="M66" s="830"/>
      <c r="N66" s="830"/>
      <c r="O66" s="830"/>
      <c r="P66" s="830"/>
      <c r="Q66" s="830"/>
      <c r="R66" s="830"/>
      <c r="S66" s="830"/>
      <c r="T66" s="830"/>
      <c r="U66" s="830"/>
      <c r="V66" s="830"/>
      <c r="W66" s="830"/>
      <c r="X66" s="830"/>
      <c r="Y66" s="830"/>
      <c r="Z66" s="830"/>
      <c r="AA66" s="830"/>
      <c r="AB66" s="805"/>
      <c r="AC66" s="830"/>
      <c r="AD66" s="805"/>
      <c r="AE66" s="888"/>
      <c r="AF66" s="888"/>
      <c r="AG66" s="888"/>
      <c r="AH66" s="809"/>
    </row>
    <row r="67" ht="15.75" hidden="1" customHeight="1">
      <c r="A67" s="1038"/>
      <c r="B67" s="810"/>
      <c r="C67" s="810"/>
      <c r="D67" s="828"/>
      <c r="E67" s="810"/>
      <c r="F67" s="828"/>
      <c r="G67" s="828"/>
      <c r="H67" s="648"/>
      <c r="I67" s="648"/>
      <c r="J67" s="805"/>
      <c r="K67" s="830"/>
      <c r="L67" s="830"/>
      <c r="M67" s="830"/>
      <c r="N67" s="830"/>
      <c r="O67" s="830"/>
      <c r="P67" s="830"/>
      <c r="Q67" s="830"/>
      <c r="R67" s="830"/>
      <c r="S67" s="830"/>
      <c r="T67" s="830"/>
      <c r="U67" s="830"/>
      <c r="V67" s="830"/>
      <c r="W67" s="830"/>
      <c r="X67" s="830"/>
      <c r="Y67" s="830"/>
      <c r="Z67" s="830"/>
      <c r="AA67" s="830"/>
      <c r="AB67" s="805"/>
      <c r="AC67" s="830"/>
      <c r="AD67" s="805"/>
      <c r="AE67" s="888"/>
      <c r="AF67" s="888"/>
      <c r="AG67" s="888"/>
      <c r="AH67" s="888"/>
    </row>
    <row r="68" ht="15.75" hidden="1" customHeight="1">
      <c r="A68" s="1042"/>
      <c r="B68" s="811"/>
      <c r="C68" s="811"/>
      <c r="D68" s="890"/>
      <c r="E68" s="890"/>
      <c r="F68" s="890"/>
      <c r="G68" s="890"/>
      <c r="H68" s="648"/>
      <c r="I68" s="648"/>
      <c r="J68" s="805"/>
      <c r="K68" s="805"/>
      <c r="L68" s="805"/>
      <c r="M68" s="830"/>
      <c r="N68" s="830"/>
      <c r="O68" s="830"/>
      <c r="P68" s="830"/>
      <c r="Q68" s="830"/>
      <c r="R68" s="830"/>
      <c r="S68" s="830"/>
      <c r="T68" s="830"/>
      <c r="U68" s="805"/>
      <c r="V68" s="830"/>
      <c r="W68" s="830"/>
      <c r="X68" s="830"/>
      <c r="Y68" s="805"/>
      <c r="Z68" s="830"/>
      <c r="AA68" s="805"/>
      <c r="AB68" s="805"/>
      <c r="AC68" s="830"/>
      <c r="AD68" s="805"/>
      <c r="AE68" s="890"/>
      <c r="AF68" s="811"/>
      <c r="AG68" s="889"/>
      <c r="AH68" s="889"/>
    </row>
    <row r="69" ht="15.75" hidden="1" customHeight="1">
      <c r="A69" s="1032"/>
      <c r="B69" s="890"/>
      <c r="C69" s="890"/>
      <c r="D69" s="890"/>
      <c r="E69" s="890"/>
      <c r="F69" s="890"/>
      <c r="G69" s="890"/>
      <c r="H69" s="648"/>
      <c r="I69" s="648"/>
      <c r="J69" s="805"/>
      <c r="K69" s="805"/>
      <c r="L69" s="805"/>
      <c r="M69" s="830"/>
      <c r="N69" s="830"/>
      <c r="O69" s="830"/>
      <c r="P69" s="830"/>
      <c r="Q69" s="830"/>
      <c r="R69" s="830"/>
      <c r="S69" s="830"/>
      <c r="T69" s="830"/>
      <c r="U69" s="805"/>
      <c r="V69" s="830"/>
      <c r="W69" s="830"/>
      <c r="X69" s="830"/>
      <c r="Y69" s="805"/>
      <c r="Z69" s="830"/>
      <c r="AA69" s="805"/>
      <c r="AB69" s="805"/>
      <c r="AC69" s="830"/>
      <c r="AD69" s="805"/>
      <c r="AE69" s="890"/>
      <c r="AF69" s="811"/>
      <c r="AG69" s="884"/>
      <c r="AH69" s="884"/>
    </row>
    <row r="70" ht="15.75" hidden="1" customHeight="1">
      <c r="A70" s="1032"/>
      <c r="B70" s="890"/>
      <c r="C70" s="890"/>
      <c r="D70" s="890"/>
      <c r="E70" s="890"/>
      <c r="F70" s="890"/>
      <c r="G70" s="1043"/>
      <c r="H70" s="648"/>
      <c r="I70" s="648"/>
      <c r="J70" s="830"/>
      <c r="K70" s="805"/>
      <c r="L70" s="805"/>
      <c r="M70" s="830"/>
      <c r="N70" s="830"/>
      <c r="O70" s="830"/>
      <c r="P70" s="830"/>
      <c r="Q70" s="830"/>
      <c r="R70" s="830"/>
      <c r="S70" s="830"/>
      <c r="T70" s="830"/>
      <c r="U70" s="830"/>
      <c r="V70" s="830"/>
      <c r="W70" s="830"/>
      <c r="X70" s="830"/>
      <c r="Y70" s="830"/>
      <c r="Z70" s="830"/>
      <c r="AA70" s="830"/>
      <c r="AB70" s="805"/>
      <c r="AC70" s="830"/>
      <c r="AD70" s="805"/>
      <c r="AE70" s="890"/>
      <c r="AF70" s="811"/>
      <c r="AG70" s="811"/>
      <c r="AH70" s="890"/>
    </row>
    <row r="71" ht="15.75" hidden="1" customHeight="1">
      <c r="A71" s="1032"/>
      <c r="B71" s="811"/>
      <c r="C71" s="890"/>
      <c r="D71" s="890"/>
      <c r="E71" s="1034"/>
      <c r="F71" s="1033"/>
      <c r="G71" s="1034"/>
      <c r="H71" s="648"/>
      <c r="I71" s="648"/>
      <c r="J71" s="830"/>
      <c r="K71" s="805"/>
      <c r="L71" s="805"/>
      <c r="M71" s="830"/>
      <c r="N71" s="830"/>
      <c r="O71" s="830"/>
      <c r="P71" s="830"/>
      <c r="Q71" s="830"/>
      <c r="R71" s="830"/>
      <c r="S71" s="830"/>
      <c r="T71" s="830"/>
      <c r="U71" s="830"/>
      <c r="V71" s="830"/>
      <c r="W71" s="830"/>
      <c r="X71" s="830"/>
      <c r="Y71" s="830"/>
      <c r="Z71" s="830"/>
      <c r="AA71" s="830"/>
      <c r="AB71" s="805"/>
      <c r="AC71" s="830"/>
      <c r="AD71" s="805"/>
      <c r="AE71" s="892"/>
      <c r="AF71" s="892"/>
      <c r="AG71" s="892"/>
      <c r="AH71" s="892"/>
    </row>
    <row r="72" ht="15.75" hidden="1" customHeight="1">
      <c r="A72" s="1038"/>
      <c r="B72" s="810"/>
      <c r="C72" s="810"/>
      <c r="D72" s="810"/>
      <c r="E72" s="810"/>
      <c r="F72" s="810"/>
      <c r="G72" s="810"/>
      <c r="H72" s="648"/>
      <c r="I72" s="648"/>
      <c r="J72" s="830"/>
      <c r="K72" s="830"/>
      <c r="L72" s="830"/>
      <c r="M72" s="830"/>
      <c r="N72" s="830"/>
      <c r="O72" s="830"/>
      <c r="P72" s="830"/>
      <c r="Q72" s="830"/>
      <c r="R72" s="830"/>
      <c r="S72" s="830"/>
      <c r="T72" s="830"/>
      <c r="U72" s="830"/>
      <c r="V72" s="830"/>
      <c r="W72" s="830"/>
      <c r="X72" s="830"/>
      <c r="Y72" s="830"/>
      <c r="Z72" s="830"/>
      <c r="AA72" s="830"/>
      <c r="AB72" s="805"/>
      <c r="AC72" s="830"/>
      <c r="AD72" s="805"/>
      <c r="AE72" s="888"/>
      <c r="AF72" s="888"/>
      <c r="AG72" s="889"/>
      <c r="AH72" s="889"/>
    </row>
    <row r="73" ht="15.75" hidden="1" customHeight="1">
      <c r="A73" s="1042"/>
      <c r="B73" s="811"/>
      <c r="C73" s="811"/>
      <c r="D73" s="890"/>
      <c r="E73" s="890"/>
      <c r="F73" s="890"/>
      <c r="G73" s="890"/>
      <c r="H73" s="501"/>
      <c r="I73" s="501"/>
      <c r="J73" s="805"/>
      <c r="K73" s="805"/>
      <c r="L73" s="1039"/>
      <c r="M73" s="805"/>
      <c r="N73" s="805"/>
      <c r="O73" s="805"/>
      <c r="P73" s="805"/>
      <c r="Q73" s="805"/>
      <c r="R73" s="805"/>
      <c r="S73" s="805"/>
      <c r="T73" s="805"/>
      <c r="U73" s="805"/>
      <c r="V73" s="805"/>
      <c r="W73" s="805"/>
      <c r="X73" s="805"/>
      <c r="Y73" s="805"/>
      <c r="Z73" s="805"/>
      <c r="AA73" s="805"/>
      <c r="AB73" s="805"/>
      <c r="AC73" s="830"/>
      <c r="AD73" s="805"/>
      <c r="AE73" s="890"/>
      <c r="AF73" s="811"/>
      <c r="AG73" s="889"/>
      <c r="AH73" s="889"/>
    </row>
    <row r="74" ht="15.75" hidden="1" customHeight="1">
      <c r="A74" s="1032"/>
      <c r="B74" s="890"/>
      <c r="C74" s="890"/>
      <c r="D74" s="890"/>
      <c r="E74" s="890"/>
      <c r="F74" s="890"/>
      <c r="G74" s="890"/>
      <c r="H74" s="648"/>
      <c r="I74" s="648"/>
      <c r="J74" s="830"/>
      <c r="K74" s="805"/>
      <c r="L74" s="805"/>
      <c r="M74" s="830"/>
      <c r="N74" s="830"/>
      <c r="O74" s="830"/>
      <c r="P74" s="830"/>
      <c r="Q74" s="830"/>
      <c r="R74" s="830"/>
      <c r="S74" s="830"/>
      <c r="T74" s="830"/>
      <c r="U74" s="830"/>
      <c r="V74" s="830"/>
      <c r="W74" s="830"/>
      <c r="X74" s="830"/>
      <c r="Y74" s="830"/>
      <c r="Z74" s="830"/>
      <c r="AA74" s="830"/>
      <c r="AB74" s="805"/>
      <c r="AC74" s="830"/>
      <c r="AD74" s="805"/>
      <c r="AE74" s="890"/>
      <c r="AF74" s="811"/>
      <c r="AG74" s="884"/>
      <c r="AH74" s="884"/>
    </row>
    <row r="75" ht="15.75" hidden="1" customHeight="1">
      <c r="A75" s="1032"/>
      <c r="B75" s="890"/>
      <c r="C75" s="890"/>
      <c r="D75" s="890"/>
      <c r="E75" s="890"/>
      <c r="F75" s="890"/>
      <c r="G75" s="1043"/>
      <c r="H75" s="648"/>
      <c r="I75" s="648"/>
      <c r="J75" s="830"/>
      <c r="K75" s="830"/>
      <c r="L75" s="830"/>
      <c r="M75" s="830"/>
      <c r="N75" s="830"/>
      <c r="O75" s="830"/>
      <c r="P75" s="830"/>
      <c r="Q75" s="830"/>
      <c r="R75" s="830"/>
      <c r="S75" s="830"/>
      <c r="T75" s="830"/>
      <c r="U75" s="830"/>
      <c r="V75" s="830"/>
      <c r="W75" s="830"/>
      <c r="X75" s="830"/>
      <c r="Y75" s="830"/>
      <c r="Z75" s="830"/>
      <c r="AA75" s="830"/>
      <c r="AB75" s="805"/>
      <c r="AC75" s="830"/>
      <c r="AD75" s="805"/>
      <c r="AE75" s="890"/>
      <c r="AF75" s="811"/>
      <c r="AG75" s="811"/>
      <c r="AH75" s="890"/>
    </row>
    <row r="76" ht="15.75" hidden="1" customHeight="1">
      <c r="A76" s="1044"/>
      <c r="B76" s="1045"/>
      <c r="C76" s="1045"/>
      <c r="D76" s="1041"/>
      <c r="E76" s="884"/>
      <c r="F76" s="884"/>
      <c r="G76" s="884"/>
      <c r="H76" s="648"/>
      <c r="I76" s="648"/>
      <c r="J76" s="830"/>
      <c r="K76" s="805"/>
      <c r="L76" s="805"/>
      <c r="M76" s="830"/>
      <c r="N76" s="830"/>
      <c r="O76" s="830"/>
      <c r="P76" s="830"/>
      <c r="Q76" s="830"/>
      <c r="R76" s="830"/>
      <c r="S76" s="830"/>
      <c r="T76" s="830"/>
      <c r="U76" s="830"/>
      <c r="V76" s="830"/>
      <c r="W76" s="830"/>
      <c r="X76" s="830"/>
      <c r="Y76" s="830"/>
      <c r="Z76" s="830"/>
      <c r="AA76" s="830"/>
      <c r="AB76" s="805"/>
      <c r="AC76" s="830"/>
      <c r="AD76" s="805"/>
      <c r="AE76" s="1046"/>
      <c r="AF76" s="1046"/>
      <c r="AG76" s="1046"/>
      <c r="AH76" s="1046"/>
    </row>
    <row r="77" ht="15.75" hidden="1" customHeight="1">
      <c r="A77" s="1044"/>
      <c r="B77" s="1045"/>
      <c r="C77" s="1045"/>
      <c r="D77" s="1041"/>
      <c r="E77" s="884"/>
      <c r="F77" s="884"/>
      <c r="G77" s="884"/>
      <c r="H77" s="501"/>
      <c r="I77" s="501"/>
      <c r="J77" s="805"/>
      <c r="K77" s="805"/>
      <c r="L77" s="805"/>
      <c r="M77" s="805"/>
      <c r="N77" s="805"/>
      <c r="O77" s="805"/>
      <c r="P77" s="805"/>
      <c r="Q77" s="805"/>
      <c r="R77" s="805"/>
      <c r="S77" s="805"/>
      <c r="T77" s="805"/>
      <c r="U77" s="805"/>
      <c r="V77" s="805"/>
      <c r="W77" s="805"/>
      <c r="X77" s="805"/>
      <c r="Y77" s="805"/>
      <c r="Z77" s="805"/>
      <c r="AA77" s="805"/>
      <c r="AB77" s="805"/>
      <c r="AC77" s="830"/>
      <c r="AD77" s="805"/>
      <c r="AE77" s="1046"/>
      <c r="AF77" s="1046"/>
      <c r="AG77" s="884"/>
      <c r="AH77" s="1046"/>
    </row>
    <row r="78" ht="15.75" hidden="1" customHeight="1">
      <c r="A78" s="1044"/>
      <c r="B78" s="1045"/>
      <c r="C78" s="1045"/>
      <c r="D78" s="1041"/>
      <c r="E78" s="884"/>
      <c r="F78" s="884"/>
      <c r="G78" s="884"/>
      <c r="H78" s="648"/>
      <c r="I78" s="648"/>
      <c r="J78" s="830"/>
      <c r="K78" s="830"/>
      <c r="L78" s="830"/>
      <c r="M78" s="830"/>
      <c r="N78" s="830"/>
      <c r="O78" s="830"/>
      <c r="P78" s="830"/>
      <c r="Q78" s="830"/>
      <c r="R78" s="830"/>
      <c r="S78" s="830"/>
      <c r="T78" s="830"/>
      <c r="U78" s="830"/>
      <c r="V78" s="830"/>
      <c r="W78" s="830"/>
      <c r="X78" s="830"/>
      <c r="Y78" s="830"/>
      <c r="Z78" s="830"/>
      <c r="AA78" s="830"/>
      <c r="AB78" s="805"/>
      <c r="AC78" s="830"/>
      <c r="AD78" s="805"/>
      <c r="AE78" s="884"/>
      <c r="AF78" s="1046"/>
      <c r="AG78" s="1046"/>
      <c r="AH78" s="884"/>
    </row>
    <row r="79" ht="15.75" hidden="1" customHeight="1">
      <c r="A79" s="1044"/>
      <c r="B79" s="1045"/>
      <c r="C79" s="1045"/>
      <c r="D79" s="1045"/>
      <c r="E79" s="884"/>
      <c r="F79" s="884"/>
      <c r="G79" s="884"/>
      <c r="H79" s="665"/>
      <c r="I79" s="665"/>
      <c r="J79" s="1047"/>
      <c r="K79" s="1047"/>
      <c r="L79" s="1047"/>
      <c r="M79" s="1047"/>
      <c r="N79" s="1047"/>
      <c r="O79" s="1047"/>
      <c r="P79" s="1047"/>
      <c r="Q79" s="1047"/>
      <c r="R79" s="1047"/>
      <c r="S79" s="1047"/>
      <c r="T79" s="1047"/>
      <c r="U79" s="1047"/>
      <c r="V79" s="1047"/>
      <c r="W79" s="1047"/>
      <c r="X79" s="1047"/>
      <c r="Y79" s="1047"/>
      <c r="Z79" s="1047"/>
      <c r="AA79" s="1047"/>
      <c r="AB79" s="807"/>
      <c r="AC79" s="830"/>
      <c r="AD79" s="807"/>
      <c r="AE79" s="1048"/>
      <c r="AF79" s="1048"/>
      <c r="AG79" s="884"/>
      <c r="AH79" s="1048"/>
    </row>
    <row r="80" ht="15.75" hidden="1" customHeight="1">
      <c r="A80" s="884"/>
      <c r="B80" s="1045"/>
      <c r="C80" s="1041"/>
      <c r="D80" s="1041"/>
      <c r="E80" s="884"/>
      <c r="F80" s="884"/>
      <c r="G80" s="884"/>
      <c r="H80" s="500"/>
      <c r="I80" s="500"/>
      <c r="J80" s="807"/>
      <c r="K80" s="807"/>
      <c r="L80" s="807"/>
      <c r="M80" s="807"/>
      <c r="N80" s="807"/>
      <c r="O80" s="807"/>
      <c r="P80" s="807"/>
      <c r="Q80" s="807"/>
      <c r="R80" s="807"/>
      <c r="S80" s="807"/>
      <c r="T80" s="807"/>
      <c r="U80" s="807"/>
      <c r="V80" s="807"/>
      <c r="W80" s="807"/>
      <c r="X80" s="807"/>
      <c r="Y80" s="807"/>
      <c r="Z80" s="807"/>
      <c r="AA80" s="807"/>
      <c r="AB80" s="807"/>
      <c r="AC80" s="830"/>
      <c r="AD80" s="807"/>
      <c r="AE80" s="1046"/>
      <c r="AF80" s="1046"/>
      <c r="AG80" s="1046"/>
      <c r="AH80" s="1046"/>
    </row>
    <row r="81" ht="15.75" hidden="1" customHeight="1">
      <c r="A81" s="884"/>
      <c r="B81" s="1045"/>
      <c r="C81" s="1045"/>
      <c r="D81" s="1041"/>
      <c r="E81" s="884"/>
      <c r="F81" s="884"/>
      <c r="G81" s="884"/>
      <c r="H81" s="648"/>
      <c r="I81" s="648"/>
      <c r="J81" s="807"/>
      <c r="K81" s="805"/>
      <c r="L81" s="805"/>
      <c r="M81" s="830"/>
      <c r="N81" s="830"/>
      <c r="O81" s="830"/>
      <c r="P81" s="830"/>
      <c r="Q81" s="830"/>
      <c r="R81" s="830"/>
      <c r="S81" s="830"/>
      <c r="T81" s="830"/>
      <c r="U81" s="807"/>
      <c r="V81" s="830"/>
      <c r="W81" s="830"/>
      <c r="X81" s="830"/>
      <c r="Y81" s="807"/>
      <c r="Z81" s="830"/>
      <c r="AA81" s="807"/>
      <c r="AB81" s="807"/>
      <c r="AC81" s="830"/>
      <c r="AD81" s="807"/>
      <c r="AE81" s="1046"/>
      <c r="AF81" s="1046"/>
      <c r="AG81" s="1046"/>
      <c r="AH81" s="1046"/>
    </row>
    <row r="82" ht="15.75" hidden="1" customHeight="1">
      <c r="A82" s="1046"/>
      <c r="B82" s="1041"/>
      <c r="C82" s="1041"/>
      <c r="D82" s="1041"/>
      <c r="E82" s="884"/>
      <c r="F82" s="1049"/>
      <c r="G82" s="1044"/>
      <c r="H82" s="648"/>
      <c r="I82" s="648"/>
      <c r="J82" s="807"/>
      <c r="K82" s="805"/>
      <c r="L82" s="805"/>
      <c r="M82" s="830"/>
      <c r="N82" s="830"/>
      <c r="O82" s="830"/>
      <c r="P82" s="830"/>
      <c r="Q82" s="830"/>
      <c r="R82" s="830"/>
      <c r="S82" s="830"/>
      <c r="T82" s="830"/>
      <c r="U82" s="807"/>
      <c r="V82" s="830"/>
      <c r="W82" s="830"/>
      <c r="X82" s="830"/>
      <c r="Y82" s="807"/>
      <c r="Z82" s="830"/>
      <c r="AA82" s="807"/>
      <c r="AB82" s="807"/>
      <c r="AC82" s="830"/>
      <c r="AD82" s="807"/>
      <c r="AE82" s="1046"/>
      <c r="AF82" s="1046"/>
      <c r="AG82" s="1046"/>
      <c r="AH82" s="1046"/>
    </row>
    <row r="83" ht="15.75" hidden="1" customHeight="1">
      <c r="A83" s="1046"/>
      <c r="B83" s="1041"/>
      <c r="C83" s="1041"/>
      <c r="D83" s="1041"/>
      <c r="E83" s="884"/>
      <c r="F83" s="1044"/>
      <c r="G83" s="1044"/>
      <c r="H83" s="648"/>
      <c r="I83" s="648"/>
      <c r="J83" s="807"/>
      <c r="K83" s="807"/>
      <c r="L83" s="807"/>
      <c r="M83" s="830"/>
      <c r="N83" s="830"/>
      <c r="O83" s="830"/>
      <c r="P83" s="830"/>
      <c r="Q83" s="830"/>
      <c r="R83" s="830"/>
      <c r="S83" s="830"/>
      <c r="T83" s="830"/>
      <c r="U83" s="807"/>
      <c r="V83" s="830"/>
      <c r="W83" s="830"/>
      <c r="X83" s="830"/>
      <c r="Y83" s="807"/>
      <c r="Z83" s="830"/>
      <c r="AA83" s="807"/>
      <c r="AB83" s="807"/>
      <c r="AC83" s="830"/>
      <c r="AD83" s="807"/>
      <c r="AE83" s="1046"/>
      <c r="AF83" s="1046"/>
      <c r="AG83" s="1046"/>
      <c r="AH83" s="1046"/>
    </row>
    <row r="84" ht="15.75" hidden="1" customHeight="1">
      <c r="A84" s="1050"/>
      <c r="B84" s="1041"/>
      <c r="C84" s="1041"/>
      <c r="D84" s="1041"/>
      <c r="E84" s="884"/>
      <c r="F84" s="1044"/>
      <c r="G84" s="1044"/>
      <c r="H84" s="500"/>
      <c r="I84" s="500"/>
      <c r="J84" s="807"/>
      <c r="K84" s="807"/>
      <c r="L84" s="807"/>
      <c r="M84" s="807"/>
      <c r="N84" s="807"/>
      <c r="O84" s="807"/>
      <c r="P84" s="807"/>
      <c r="Q84" s="807"/>
      <c r="R84" s="807"/>
      <c r="S84" s="807"/>
      <c r="T84" s="807"/>
      <c r="U84" s="807"/>
      <c r="V84" s="807"/>
      <c r="W84" s="807"/>
      <c r="X84" s="807"/>
      <c r="Y84" s="807"/>
      <c r="Z84" s="807"/>
      <c r="AA84" s="807"/>
      <c r="AB84" s="807"/>
      <c r="AC84" s="830"/>
      <c r="AD84" s="807"/>
      <c r="AE84" s="1046"/>
      <c r="AF84" s="1046"/>
      <c r="AG84" s="1046"/>
      <c r="AH84" s="1046"/>
    </row>
    <row r="85" ht="15.75" hidden="1" customHeight="1">
      <c r="A85" s="1046"/>
      <c r="B85" s="1041"/>
      <c r="C85" s="1041"/>
      <c r="D85" s="1041"/>
      <c r="E85" s="884"/>
      <c r="F85" s="1044"/>
      <c r="G85" s="1044"/>
      <c r="H85" s="648"/>
      <c r="I85" s="648"/>
      <c r="J85" s="807"/>
      <c r="K85" s="805"/>
      <c r="L85" s="805"/>
      <c r="M85" s="830"/>
      <c r="N85" s="830"/>
      <c r="O85" s="830"/>
      <c r="P85" s="830"/>
      <c r="Q85" s="830"/>
      <c r="R85" s="830"/>
      <c r="S85" s="830"/>
      <c r="T85" s="830"/>
      <c r="U85" s="807"/>
      <c r="V85" s="830"/>
      <c r="W85" s="830"/>
      <c r="X85" s="830"/>
      <c r="Y85" s="807"/>
      <c r="Z85" s="830"/>
      <c r="AA85" s="807"/>
      <c r="AB85" s="807"/>
      <c r="AC85" s="830"/>
      <c r="AD85" s="807"/>
      <c r="AE85" s="1046"/>
      <c r="AF85" s="1046"/>
      <c r="AG85" s="1046"/>
      <c r="AH85" s="1046"/>
    </row>
    <row r="86" ht="15.75" hidden="1" customHeight="1">
      <c r="A86" s="1044"/>
      <c r="B86" s="1045"/>
      <c r="C86" s="1045"/>
      <c r="D86" s="1041"/>
      <c r="E86" s="884"/>
      <c r="F86" s="884"/>
      <c r="G86" s="884"/>
      <c r="H86" s="648"/>
      <c r="I86" s="648"/>
      <c r="J86" s="807"/>
      <c r="K86" s="805"/>
      <c r="L86" s="805"/>
      <c r="M86" s="830"/>
      <c r="N86" s="830"/>
      <c r="O86" s="830"/>
      <c r="P86" s="830"/>
      <c r="Q86" s="830"/>
      <c r="R86" s="830"/>
      <c r="S86" s="830"/>
      <c r="T86" s="830"/>
      <c r="U86" s="807"/>
      <c r="V86" s="830"/>
      <c r="W86" s="830"/>
      <c r="X86" s="830"/>
      <c r="Y86" s="807"/>
      <c r="Z86" s="830"/>
      <c r="AA86" s="807"/>
      <c r="AB86" s="807"/>
      <c r="AC86" s="830"/>
      <c r="AD86" s="807"/>
      <c r="AE86" s="1046"/>
      <c r="AF86" s="1046"/>
      <c r="AG86" s="1046"/>
      <c r="AH86" s="1046"/>
    </row>
    <row r="87" ht="15.75" hidden="1" customHeight="1">
      <c r="A87" s="1044"/>
      <c r="B87" s="1045"/>
      <c r="C87" s="1045"/>
      <c r="D87" s="1041"/>
      <c r="E87" s="884"/>
      <c r="F87" s="884"/>
      <c r="G87" s="884"/>
      <c r="H87" s="648"/>
      <c r="I87" s="648"/>
      <c r="J87" s="830"/>
      <c r="K87" s="830"/>
      <c r="L87" s="830"/>
      <c r="M87" s="830"/>
      <c r="N87" s="830"/>
      <c r="O87" s="830"/>
      <c r="P87" s="830"/>
      <c r="Q87" s="830"/>
      <c r="R87" s="830"/>
      <c r="S87" s="830"/>
      <c r="T87" s="830"/>
      <c r="U87" s="830"/>
      <c r="V87" s="830"/>
      <c r="W87" s="830"/>
      <c r="X87" s="830"/>
      <c r="Y87" s="830"/>
      <c r="Z87" s="830"/>
      <c r="AA87" s="830"/>
      <c r="AB87" s="807"/>
      <c r="AC87" s="830"/>
      <c r="AD87" s="807"/>
      <c r="AE87" s="1046"/>
      <c r="AF87" s="1046"/>
      <c r="AG87" s="1046"/>
      <c r="AH87" s="1046"/>
    </row>
    <row r="88" ht="15.75" hidden="1" customHeight="1">
      <c r="A88" s="1044"/>
      <c r="B88" s="1045"/>
      <c r="C88" s="1045"/>
      <c r="D88" s="1045"/>
      <c r="E88" s="884"/>
      <c r="F88" s="884"/>
      <c r="G88" s="884"/>
      <c r="H88" s="500"/>
      <c r="I88" s="500"/>
      <c r="J88" s="807"/>
      <c r="K88" s="807"/>
      <c r="L88" s="807"/>
      <c r="M88" s="807"/>
      <c r="N88" s="807"/>
      <c r="O88" s="807"/>
      <c r="P88" s="807"/>
      <c r="Q88" s="807"/>
      <c r="R88" s="807"/>
      <c r="S88" s="807"/>
      <c r="T88" s="807"/>
      <c r="U88" s="807"/>
      <c r="V88" s="807"/>
      <c r="W88" s="807"/>
      <c r="X88" s="807"/>
      <c r="Y88" s="807"/>
      <c r="Z88" s="807"/>
      <c r="AA88" s="807"/>
      <c r="AB88" s="807"/>
      <c r="AC88" s="830"/>
      <c r="AD88" s="807"/>
      <c r="AE88" s="884"/>
      <c r="AF88" s="1046"/>
      <c r="AG88" s="884"/>
      <c r="AH88" s="884"/>
    </row>
    <row r="89" ht="15.75" hidden="1" customHeight="1">
      <c r="A89" s="1044"/>
      <c r="B89" s="1041"/>
      <c r="C89" s="1041"/>
      <c r="D89" s="1045"/>
      <c r="E89" s="884"/>
      <c r="F89" s="884"/>
      <c r="G89" s="884"/>
      <c r="H89" s="500"/>
      <c r="I89" s="500"/>
      <c r="J89" s="807"/>
      <c r="K89" s="805"/>
      <c r="L89" s="805"/>
      <c r="M89" s="807"/>
      <c r="N89" s="807"/>
      <c r="O89" s="807"/>
      <c r="P89" s="807"/>
      <c r="Q89" s="807"/>
      <c r="R89" s="807"/>
      <c r="S89" s="807"/>
      <c r="T89" s="807"/>
      <c r="U89" s="807"/>
      <c r="V89" s="807"/>
      <c r="W89" s="807"/>
      <c r="X89" s="807"/>
      <c r="Y89" s="807"/>
      <c r="Z89" s="807"/>
      <c r="AA89" s="807"/>
      <c r="AB89" s="807"/>
      <c r="AC89" s="830"/>
      <c r="AD89" s="807"/>
      <c r="AE89" s="1048"/>
      <c r="AF89" s="1048"/>
      <c r="AG89" s="1048"/>
      <c r="AH89" s="1048"/>
    </row>
    <row r="90" ht="15.75" hidden="1" customHeight="1">
      <c r="A90" s="1044"/>
      <c r="B90" s="1041"/>
      <c r="C90" s="1041"/>
      <c r="D90" s="1045"/>
      <c r="E90" s="884"/>
      <c r="F90" s="884"/>
      <c r="G90" s="884"/>
      <c r="H90" s="648"/>
      <c r="I90" s="648"/>
      <c r="J90" s="807"/>
      <c r="K90" s="805"/>
      <c r="L90" s="805"/>
      <c r="M90" s="830"/>
      <c r="N90" s="830"/>
      <c r="O90" s="830"/>
      <c r="P90" s="830"/>
      <c r="Q90" s="830"/>
      <c r="R90" s="830"/>
      <c r="S90" s="830"/>
      <c r="T90" s="830"/>
      <c r="U90" s="807"/>
      <c r="V90" s="830"/>
      <c r="W90" s="830"/>
      <c r="X90" s="830"/>
      <c r="Y90" s="807"/>
      <c r="Z90" s="830"/>
      <c r="AA90" s="807"/>
      <c r="AB90" s="807"/>
      <c r="AC90" s="830"/>
      <c r="AD90" s="807"/>
      <c r="AE90" s="1048"/>
      <c r="AF90" s="1048"/>
      <c r="AG90" s="1048"/>
      <c r="AH90" s="1048"/>
    </row>
    <row r="91" ht="15.75" hidden="1" customHeight="1">
      <c r="A91" s="1044"/>
      <c r="B91" s="1041"/>
      <c r="C91" s="1041"/>
      <c r="D91" s="1045"/>
      <c r="E91" s="884"/>
      <c r="F91" s="884"/>
      <c r="G91" s="884"/>
      <c r="H91" s="500"/>
      <c r="I91" s="500"/>
      <c r="J91" s="807"/>
      <c r="K91" s="805"/>
      <c r="L91" s="805"/>
      <c r="M91" s="807"/>
      <c r="N91" s="807"/>
      <c r="O91" s="807"/>
      <c r="P91" s="807"/>
      <c r="Q91" s="807"/>
      <c r="R91" s="807"/>
      <c r="S91" s="807"/>
      <c r="T91" s="807"/>
      <c r="U91" s="807"/>
      <c r="V91" s="807"/>
      <c r="W91" s="807"/>
      <c r="X91" s="807"/>
      <c r="Y91" s="807"/>
      <c r="Z91" s="807"/>
      <c r="AA91" s="807"/>
      <c r="AB91" s="807"/>
      <c r="AC91" s="830"/>
      <c r="AD91" s="807"/>
      <c r="AE91" s="1046"/>
      <c r="AF91" s="1046"/>
      <c r="AG91" s="1046"/>
      <c r="AH91" s="1046"/>
    </row>
    <row r="92" ht="15.75" hidden="1" customHeight="1">
      <c r="A92" s="884"/>
      <c r="B92" s="1041"/>
      <c r="C92" s="1041"/>
      <c r="D92" s="1041"/>
      <c r="E92" s="884"/>
      <c r="F92" s="884"/>
      <c r="G92" s="884"/>
      <c r="H92" s="648"/>
      <c r="I92" s="648"/>
      <c r="J92" s="805"/>
      <c r="K92" s="805"/>
      <c r="L92" s="805"/>
      <c r="M92" s="830"/>
      <c r="N92" s="830"/>
      <c r="O92" s="830"/>
      <c r="P92" s="830"/>
      <c r="Q92" s="830"/>
      <c r="R92" s="830"/>
      <c r="S92" s="830"/>
      <c r="T92" s="830"/>
      <c r="U92" s="805"/>
      <c r="V92" s="830"/>
      <c r="W92" s="830"/>
      <c r="X92" s="830"/>
      <c r="Y92" s="805"/>
      <c r="Z92" s="830"/>
      <c r="AA92" s="805"/>
      <c r="AB92" s="807"/>
      <c r="AC92" s="830"/>
      <c r="AD92" s="807"/>
      <c r="AE92" s="1046"/>
      <c r="AF92" s="1046"/>
      <c r="AG92" s="1046"/>
      <c r="AH92" s="1046"/>
    </row>
    <row r="93" ht="15.75" hidden="1" customHeight="1">
      <c r="A93" s="884"/>
      <c r="B93" s="1041"/>
      <c r="C93" s="1041"/>
      <c r="D93" s="1041"/>
      <c r="E93" s="884"/>
      <c r="F93" s="884"/>
      <c r="G93" s="884"/>
      <c r="H93" s="648"/>
      <c r="I93" s="648"/>
      <c r="J93" s="805"/>
      <c r="K93" s="805"/>
      <c r="L93" s="805"/>
      <c r="M93" s="830"/>
      <c r="N93" s="830"/>
      <c r="O93" s="830"/>
      <c r="P93" s="830"/>
      <c r="Q93" s="830"/>
      <c r="R93" s="830"/>
      <c r="S93" s="830"/>
      <c r="T93" s="830"/>
      <c r="U93" s="805"/>
      <c r="V93" s="830"/>
      <c r="W93" s="830"/>
      <c r="X93" s="830"/>
      <c r="Y93" s="805"/>
      <c r="Z93" s="830"/>
      <c r="AA93" s="805"/>
      <c r="AB93" s="807"/>
      <c r="AC93" s="830"/>
      <c r="AD93" s="807"/>
      <c r="AE93" s="1046"/>
      <c r="AF93" s="1046"/>
      <c r="AG93" s="1046"/>
      <c r="AH93" s="1046"/>
    </row>
    <row r="94" ht="15.75" hidden="1" customHeight="1">
      <c r="A94" s="884"/>
      <c r="B94" s="1041"/>
      <c r="C94" s="1041"/>
      <c r="D94" s="1041"/>
      <c r="E94" s="884"/>
      <c r="F94" s="884"/>
      <c r="G94" s="884"/>
      <c r="H94" s="500"/>
      <c r="I94" s="500"/>
      <c r="J94" s="830"/>
      <c r="K94" s="830"/>
      <c r="L94" s="830"/>
      <c r="M94" s="807"/>
      <c r="N94" s="807"/>
      <c r="O94" s="891"/>
      <c r="P94" s="891"/>
      <c r="Q94" s="891"/>
      <c r="R94" s="891"/>
      <c r="S94" s="891"/>
      <c r="T94" s="891"/>
      <c r="U94" s="830"/>
      <c r="V94" s="807"/>
      <c r="W94" s="891"/>
      <c r="X94" s="891"/>
      <c r="Y94" s="830"/>
      <c r="Z94" s="807"/>
      <c r="AA94" s="830"/>
      <c r="AB94" s="807"/>
      <c r="AC94" s="830"/>
      <c r="AD94" s="807"/>
      <c r="AE94" s="1046"/>
      <c r="AF94" s="1046"/>
      <c r="AG94" s="1046"/>
      <c r="AH94" s="1046"/>
    </row>
    <row r="95" ht="15.75" hidden="1" customHeight="1">
      <c r="A95" s="884"/>
      <c r="B95" s="1041"/>
      <c r="C95" s="1041"/>
      <c r="D95" s="1041"/>
      <c r="E95" s="884"/>
      <c r="F95" s="884"/>
      <c r="G95" s="884"/>
      <c r="H95" s="648"/>
      <c r="I95" s="648"/>
      <c r="J95" s="830"/>
      <c r="K95" s="805"/>
      <c r="L95" s="805"/>
      <c r="M95" s="830"/>
      <c r="N95" s="830"/>
      <c r="O95" s="830"/>
      <c r="P95" s="830"/>
      <c r="Q95" s="830"/>
      <c r="R95" s="830"/>
      <c r="S95" s="830"/>
      <c r="T95" s="830"/>
      <c r="U95" s="830"/>
      <c r="V95" s="830"/>
      <c r="W95" s="830"/>
      <c r="X95" s="830"/>
      <c r="Y95" s="830"/>
      <c r="Z95" s="830"/>
      <c r="AA95" s="830"/>
      <c r="AB95" s="807"/>
      <c r="AC95" s="830"/>
      <c r="AD95" s="807"/>
      <c r="AE95" s="1046"/>
      <c r="AF95" s="1046"/>
      <c r="AG95" s="1046"/>
      <c r="AH95" s="1046"/>
    </row>
    <row r="96" ht="15.75" hidden="1" customHeight="1">
      <c r="A96" s="884"/>
      <c r="B96" s="1041"/>
      <c r="C96" s="1041"/>
      <c r="D96" s="1041"/>
      <c r="E96" s="884"/>
      <c r="F96" s="884"/>
      <c r="G96" s="884"/>
      <c r="H96" s="500"/>
      <c r="I96" s="500"/>
      <c r="J96" s="830"/>
      <c r="K96" s="805"/>
      <c r="L96" s="805"/>
      <c r="M96" s="807"/>
      <c r="N96" s="807"/>
      <c r="O96" s="891"/>
      <c r="P96" s="891"/>
      <c r="Q96" s="891"/>
      <c r="R96" s="891"/>
      <c r="S96" s="891"/>
      <c r="T96" s="891"/>
      <c r="U96" s="830"/>
      <c r="V96" s="807"/>
      <c r="W96" s="891"/>
      <c r="X96" s="891"/>
      <c r="Y96" s="830"/>
      <c r="Z96" s="807"/>
      <c r="AA96" s="830"/>
      <c r="AB96" s="807"/>
      <c r="AC96" s="830"/>
      <c r="AD96" s="807"/>
      <c r="AE96" s="1046"/>
      <c r="AF96" s="1046"/>
      <c r="AG96" s="1046"/>
      <c r="AH96" s="1046"/>
    </row>
    <row r="97" ht="15.75" hidden="1" customHeight="1">
      <c r="A97" s="1044"/>
      <c r="B97" s="1041"/>
      <c r="C97" s="1041"/>
      <c r="D97" s="1041"/>
      <c r="E97" s="884"/>
      <c r="F97" s="884"/>
      <c r="G97" s="884"/>
      <c r="H97" s="648"/>
      <c r="I97" s="648"/>
      <c r="J97" s="830"/>
      <c r="K97" s="805"/>
      <c r="L97" s="805"/>
      <c r="M97" s="830"/>
      <c r="N97" s="830"/>
      <c r="O97" s="830"/>
      <c r="P97" s="830"/>
      <c r="Q97" s="830"/>
      <c r="R97" s="830"/>
      <c r="S97" s="830"/>
      <c r="T97" s="830"/>
      <c r="U97" s="830"/>
      <c r="V97" s="830"/>
      <c r="W97" s="830"/>
      <c r="X97" s="830"/>
      <c r="Y97" s="830"/>
      <c r="Z97" s="830"/>
      <c r="AA97" s="830"/>
      <c r="AB97" s="807"/>
      <c r="AC97" s="830"/>
      <c r="AD97" s="807"/>
      <c r="AE97" s="1046"/>
      <c r="AF97" s="1046"/>
      <c r="AG97" s="1046"/>
      <c r="AH97" s="1046"/>
    </row>
    <row r="98" ht="15.75" hidden="1" customHeight="1">
      <c r="A98" s="1044"/>
      <c r="B98" s="1041"/>
      <c r="C98" s="1041"/>
      <c r="D98" s="1041"/>
      <c r="E98" s="884"/>
      <c r="F98" s="884"/>
      <c r="G98" s="884"/>
      <c r="H98" s="500"/>
      <c r="I98" s="500"/>
      <c r="J98" s="807"/>
      <c r="K98" s="807"/>
      <c r="L98" s="807"/>
      <c r="M98" s="807"/>
      <c r="N98" s="807"/>
      <c r="O98" s="807"/>
      <c r="P98" s="807"/>
      <c r="Q98" s="807"/>
      <c r="R98" s="807"/>
      <c r="S98" s="807"/>
      <c r="T98" s="807"/>
      <c r="U98" s="807"/>
      <c r="V98" s="807"/>
      <c r="W98" s="807"/>
      <c r="X98" s="807"/>
      <c r="Y98" s="807"/>
      <c r="Z98" s="807"/>
      <c r="AA98" s="807"/>
      <c r="AB98" s="807"/>
      <c r="AC98" s="830"/>
      <c r="AD98" s="807"/>
      <c r="AE98" s="1046"/>
      <c r="AF98" s="1046"/>
      <c r="AG98" s="1046"/>
      <c r="AH98" s="1046"/>
    </row>
    <row r="99" ht="15.75" hidden="1" customHeight="1">
      <c r="A99" s="1044"/>
      <c r="B99" s="1041"/>
      <c r="C99" s="1041"/>
      <c r="D99" s="1041"/>
      <c r="E99" s="884"/>
      <c r="F99" s="884"/>
      <c r="G99" s="884"/>
      <c r="H99" s="648"/>
      <c r="I99" s="648"/>
      <c r="J99" s="807"/>
      <c r="K99" s="807"/>
      <c r="L99" s="807"/>
      <c r="M99" s="830"/>
      <c r="N99" s="830"/>
      <c r="O99" s="830"/>
      <c r="P99" s="830"/>
      <c r="Q99" s="830"/>
      <c r="R99" s="830"/>
      <c r="S99" s="830"/>
      <c r="T99" s="830"/>
      <c r="U99" s="807"/>
      <c r="V99" s="830"/>
      <c r="W99" s="830"/>
      <c r="X99" s="830"/>
      <c r="Y99" s="807"/>
      <c r="Z99" s="830"/>
      <c r="AA99" s="807"/>
      <c r="AB99" s="807"/>
      <c r="AC99" s="830"/>
      <c r="AD99" s="807"/>
      <c r="AE99" s="1046"/>
      <c r="AF99" s="1046"/>
      <c r="AG99" s="1046"/>
      <c r="AH99" s="1046"/>
    </row>
    <row r="100" ht="15.75" hidden="1" customHeight="1">
      <c r="A100" s="1044"/>
      <c r="B100" s="1041"/>
      <c r="C100" s="1041"/>
      <c r="D100" s="1041"/>
      <c r="E100" s="884"/>
      <c r="F100" s="884"/>
      <c r="G100" s="884"/>
      <c r="H100" s="648"/>
      <c r="I100" s="648"/>
      <c r="J100" s="807"/>
      <c r="K100" s="805"/>
      <c r="L100" s="805"/>
      <c r="M100" s="830"/>
      <c r="N100" s="830"/>
      <c r="O100" s="830"/>
      <c r="P100" s="830"/>
      <c r="Q100" s="830"/>
      <c r="R100" s="830"/>
      <c r="S100" s="830"/>
      <c r="T100" s="830"/>
      <c r="U100" s="807"/>
      <c r="V100" s="830"/>
      <c r="W100" s="830"/>
      <c r="X100" s="830"/>
      <c r="Y100" s="807"/>
      <c r="Z100" s="830"/>
      <c r="AA100" s="807"/>
      <c r="AB100" s="807"/>
      <c r="AC100" s="830"/>
      <c r="AD100" s="807"/>
      <c r="AE100" s="1046"/>
      <c r="AF100" s="1046"/>
      <c r="AG100" s="1046"/>
      <c r="AH100" s="1046"/>
    </row>
    <row r="101" ht="15.75" hidden="1" customHeight="1">
      <c r="A101" s="1044"/>
      <c r="B101" s="1041"/>
      <c r="C101" s="1041"/>
      <c r="D101" s="1041"/>
      <c r="E101" s="884"/>
      <c r="F101" s="884"/>
      <c r="G101" s="884"/>
      <c r="H101" s="648"/>
      <c r="I101" s="648"/>
      <c r="J101" s="807"/>
      <c r="K101" s="805"/>
      <c r="L101" s="805"/>
      <c r="M101" s="830"/>
      <c r="N101" s="830"/>
      <c r="O101" s="830"/>
      <c r="P101" s="830"/>
      <c r="Q101" s="830"/>
      <c r="R101" s="830"/>
      <c r="S101" s="830"/>
      <c r="T101" s="830"/>
      <c r="U101" s="807"/>
      <c r="V101" s="830"/>
      <c r="W101" s="830"/>
      <c r="X101" s="830"/>
      <c r="Y101" s="807"/>
      <c r="Z101" s="830"/>
      <c r="AA101" s="807"/>
      <c r="AB101" s="807"/>
      <c r="AC101" s="830"/>
      <c r="AD101" s="807"/>
      <c r="AE101" s="1046"/>
      <c r="AF101" s="1046"/>
      <c r="AG101" s="1046"/>
      <c r="AH101" s="1046"/>
    </row>
    <row r="102" ht="15.75" hidden="1" customHeight="1">
      <c r="A102" s="1044"/>
      <c r="B102" s="1041"/>
      <c r="C102" s="1041"/>
      <c r="D102" s="1041"/>
      <c r="E102" s="884"/>
      <c r="F102" s="884"/>
      <c r="G102" s="884"/>
      <c r="H102" s="500"/>
      <c r="I102" s="500"/>
      <c r="J102" s="807"/>
      <c r="K102" s="807"/>
      <c r="L102" s="807"/>
      <c r="M102" s="807"/>
      <c r="N102" s="807"/>
      <c r="O102" s="807"/>
      <c r="P102" s="807"/>
      <c r="Q102" s="807"/>
      <c r="R102" s="807"/>
      <c r="S102" s="807"/>
      <c r="T102" s="807"/>
      <c r="U102" s="807"/>
      <c r="V102" s="807"/>
      <c r="W102" s="807"/>
      <c r="X102" s="807"/>
      <c r="Y102" s="807"/>
      <c r="Z102" s="807"/>
      <c r="AA102" s="807"/>
      <c r="AB102" s="807"/>
      <c r="AC102" s="830"/>
      <c r="AD102" s="807"/>
      <c r="AE102" s="1046"/>
      <c r="AF102" s="1046"/>
      <c r="AG102" s="1046"/>
      <c r="AH102" s="1046"/>
    </row>
    <row r="103" ht="15.75" hidden="1" customHeight="1">
      <c r="A103" s="1044"/>
      <c r="B103" s="1041"/>
      <c r="C103" s="1041"/>
      <c r="D103" s="1041"/>
      <c r="E103" s="884"/>
      <c r="F103" s="884"/>
      <c r="G103" s="884"/>
      <c r="H103" s="648"/>
      <c r="I103" s="648"/>
      <c r="J103" s="807"/>
      <c r="K103" s="807"/>
      <c r="L103" s="807"/>
      <c r="M103" s="830"/>
      <c r="N103" s="830"/>
      <c r="O103" s="830"/>
      <c r="P103" s="830"/>
      <c r="Q103" s="830"/>
      <c r="R103" s="830"/>
      <c r="S103" s="830"/>
      <c r="T103" s="830"/>
      <c r="U103" s="807"/>
      <c r="V103" s="830"/>
      <c r="W103" s="830"/>
      <c r="X103" s="830"/>
      <c r="Y103" s="807"/>
      <c r="Z103" s="830"/>
      <c r="AA103" s="807"/>
      <c r="AB103" s="807"/>
      <c r="AC103" s="830"/>
      <c r="AD103" s="807"/>
      <c r="AE103" s="1046"/>
      <c r="AF103" s="1046"/>
      <c r="AG103" s="1046"/>
      <c r="AH103" s="1046"/>
    </row>
    <row r="104" ht="15.75" hidden="1" customHeight="1">
      <c r="A104" s="1046"/>
      <c r="B104" s="1041"/>
      <c r="C104" s="1041"/>
      <c r="D104" s="1041"/>
      <c r="E104" s="884"/>
      <c r="F104" s="884"/>
      <c r="G104" s="884"/>
      <c r="H104" s="648"/>
      <c r="I104" s="648"/>
      <c r="J104" s="807"/>
      <c r="K104" s="805"/>
      <c r="L104" s="805"/>
      <c r="M104" s="830"/>
      <c r="N104" s="830"/>
      <c r="O104" s="830"/>
      <c r="P104" s="830"/>
      <c r="Q104" s="830"/>
      <c r="R104" s="830"/>
      <c r="S104" s="830"/>
      <c r="T104" s="830"/>
      <c r="U104" s="807"/>
      <c r="V104" s="830"/>
      <c r="W104" s="830"/>
      <c r="X104" s="830"/>
      <c r="Y104" s="807"/>
      <c r="Z104" s="830"/>
      <c r="AA104" s="807"/>
      <c r="AB104" s="807"/>
      <c r="AC104" s="830"/>
      <c r="AD104" s="807"/>
      <c r="AE104" s="1046"/>
      <c r="AF104" s="1046"/>
      <c r="AG104" s="1046"/>
      <c r="AH104" s="1046"/>
    </row>
    <row r="105" ht="15.75" hidden="1" customHeight="1">
      <c r="A105" s="1046"/>
      <c r="B105" s="1041"/>
      <c r="C105" s="1041"/>
      <c r="D105" s="1041"/>
      <c r="E105" s="884"/>
      <c r="F105" s="884"/>
      <c r="G105" s="884"/>
      <c r="H105" s="648"/>
      <c r="I105" s="648"/>
      <c r="J105" s="807"/>
      <c r="K105" s="805"/>
      <c r="L105" s="805"/>
      <c r="M105" s="830"/>
      <c r="N105" s="830"/>
      <c r="O105" s="830"/>
      <c r="P105" s="830"/>
      <c r="Q105" s="830"/>
      <c r="R105" s="830"/>
      <c r="S105" s="830"/>
      <c r="T105" s="830"/>
      <c r="U105" s="807"/>
      <c r="V105" s="830"/>
      <c r="W105" s="830"/>
      <c r="X105" s="830"/>
      <c r="Y105" s="807"/>
      <c r="Z105" s="830"/>
      <c r="AA105" s="807"/>
      <c r="AB105" s="807"/>
      <c r="AC105" s="830"/>
      <c r="AD105" s="807"/>
      <c r="AE105" s="1046"/>
      <c r="AF105" s="1046"/>
      <c r="AG105" s="1046"/>
      <c r="AH105" s="1046"/>
    </row>
    <row r="106" ht="15.75" hidden="1" customHeight="1">
      <c r="A106" s="884"/>
      <c r="B106" s="1041"/>
      <c r="C106" s="1041"/>
      <c r="D106" s="1041"/>
      <c r="E106" s="884"/>
      <c r="F106" s="884"/>
      <c r="G106" s="884"/>
      <c r="H106" s="500"/>
      <c r="I106" s="500"/>
      <c r="J106" s="807"/>
      <c r="K106" s="807"/>
      <c r="L106" s="807"/>
      <c r="M106" s="807"/>
      <c r="N106" s="807"/>
      <c r="O106" s="807"/>
      <c r="P106" s="807"/>
      <c r="Q106" s="807"/>
      <c r="R106" s="807"/>
      <c r="S106" s="807"/>
      <c r="T106" s="807"/>
      <c r="U106" s="807"/>
      <c r="V106" s="807"/>
      <c r="W106" s="807"/>
      <c r="X106" s="807"/>
      <c r="Y106" s="807"/>
      <c r="Z106" s="807"/>
      <c r="AA106" s="807"/>
      <c r="AB106" s="807"/>
      <c r="AC106" s="830"/>
      <c r="AD106" s="807"/>
      <c r="AE106" s="1046"/>
      <c r="AF106" s="1046"/>
      <c r="AG106" s="1046"/>
      <c r="AH106" s="1046"/>
    </row>
    <row r="107" ht="15.75" hidden="1" customHeight="1">
      <c r="A107" s="1046"/>
      <c r="B107" s="1045"/>
      <c r="C107" s="1041"/>
      <c r="D107" s="1041"/>
      <c r="E107" s="884"/>
      <c r="F107" s="884"/>
      <c r="G107" s="884"/>
      <c r="H107" s="501"/>
      <c r="I107" s="501"/>
      <c r="J107" s="805"/>
      <c r="K107" s="805"/>
      <c r="L107" s="805"/>
      <c r="M107" s="805"/>
      <c r="N107" s="805"/>
      <c r="O107" s="805"/>
      <c r="P107" s="805"/>
      <c r="Q107" s="805"/>
      <c r="R107" s="805"/>
      <c r="S107" s="805"/>
      <c r="T107" s="805"/>
      <c r="U107" s="805"/>
      <c r="V107" s="805"/>
      <c r="W107" s="805"/>
      <c r="X107" s="805"/>
      <c r="Y107" s="805"/>
      <c r="Z107" s="805"/>
      <c r="AA107" s="805"/>
      <c r="AB107" s="805"/>
      <c r="AC107" s="830"/>
      <c r="AD107" s="807"/>
      <c r="AE107" s="884"/>
      <c r="AF107" s="884"/>
      <c r="AG107" s="884"/>
      <c r="AH107" s="884"/>
    </row>
    <row r="108" ht="15.75" hidden="1" customHeight="1">
      <c r="A108" s="1046"/>
      <c r="B108" s="1046"/>
      <c r="C108" s="884"/>
      <c r="D108" s="1046"/>
      <c r="E108" s="1046"/>
      <c r="F108" s="884"/>
      <c r="G108" s="884"/>
      <c r="H108" s="501"/>
      <c r="I108" s="501"/>
      <c r="J108" s="805"/>
      <c r="K108" s="805"/>
      <c r="L108" s="805"/>
      <c r="M108" s="805"/>
      <c r="N108" s="805"/>
      <c r="O108" s="805"/>
      <c r="P108" s="805"/>
      <c r="Q108" s="805"/>
      <c r="R108" s="805"/>
      <c r="S108" s="805"/>
      <c r="T108" s="805"/>
      <c r="U108" s="805"/>
      <c r="V108" s="805"/>
      <c r="W108" s="805"/>
      <c r="X108" s="805"/>
      <c r="Y108" s="805"/>
      <c r="Z108" s="805"/>
      <c r="AA108" s="805"/>
      <c r="AB108" s="805"/>
      <c r="AC108" s="830"/>
      <c r="AD108" s="807"/>
      <c r="AE108" s="1046"/>
      <c r="AF108" s="1046"/>
      <c r="AG108" s="1046"/>
      <c r="AH108" s="1046"/>
    </row>
    <row r="109" ht="15.75" hidden="1" customHeight="1">
      <c r="A109" s="1046"/>
      <c r="B109" s="1046"/>
      <c r="C109" s="884"/>
      <c r="D109" s="1046"/>
      <c r="E109" s="1046"/>
      <c r="F109" s="884"/>
      <c r="G109" s="884"/>
      <c r="H109" s="500"/>
      <c r="I109" s="500"/>
      <c r="J109" s="807"/>
      <c r="K109" s="807"/>
      <c r="L109" s="807"/>
      <c r="M109" s="807"/>
      <c r="N109" s="807"/>
      <c r="O109" s="807"/>
      <c r="P109" s="807"/>
      <c r="Q109" s="807"/>
      <c r="R109" s="807"/>
      <c r="S109" s="807"/>
      <c r="T109" s="807"/>
      <c r="U109" s="807"/>
      <c r="V109" s="807"/>
      <c r="W109" s="807"/>
      <c r="X109" s="807"/>
      <c r="Y109" s="807"/>
      <c r="Z109" s="807"/>
      <c r="AA109" s="807"/>
      <c r="AB109" s="807"/>
      <c r="AC109" s="830"/>
      <c r="AD109" s="807"/>
      <c r="AE109" s="1046"/>
      <c r="AF109" s="1046"/>
      <c r="AG109" s="1046"/>
      <c r="AH109" s="1046"/>
    </row>
    <row r="110" ht="15.75" hidden="1" customHeight="1">
      <c r="A110" s="1046"/>
      <c r="B110" s="1046"/>
      <c r="C110" s="884"/>
      <c r="D110" s="1046"/>
      <c r="E110" s="1046"/>
      <c r="F110" s="884"/>
      <c r="G110" s="884"/>
      <c r="H110" s="500"/>
      <c r="I110" s="500"/>
      <c r="J110" s="807"/>
      <c r="K110" s="805"/>
      <c r="L110" s="805"/>
      <c r="M110" s="807"/>
      <c r="N110" s="807"/>
      <c r="O110" s="807"/>
      <c r="P110" s="807"/>
      <c r="Q110" s="807"/>
      <c r="R110" s="807"/>
      <c r="S110" s="807"/>
      <c r="T110" s="807"/>
      <c r="U110" s="807"/>
      <c r="V110" s="807"/>
      <c r="W110" s="807"/>
      <c r="X110" s="807"/>
      <c r="Y110" s="807"/>
      <c r="Z110" s="807"/>
      <c r="AA110" s="807"/>
      <c r="AB110" s="807"/>
      <c r="AC110" s="830"/>
      <c r="AD110" s="807"/>
      <c r="AE110" s="1046"/>
      <c r="AF110" s="1046"/>
      <c r="AG110" s="1046"/>
      <c r="AH110" s="1046"/>
    </row>
    <row r="111" ht="15.75" hidden="1" customHeight="1">
      <c r="A111" s="1046"/>
      <c r="B111" s="1046"/>
      <c r="C111" s="884"/>
      <c r="D111" s="1046"/>
      <c r="E111" s="1046"/>
      <c r="F111" s="884"/>
      <c r="G111" s="884"/>
      <c r="H111" s="500"/>
      <c r="I111" s="500"/>
      <c r="J111" s="807"/>
      <c r="K111" s="807"/>
      <c r="L111" s="807"/>
      <c r="M111" s="807"/>
      <c r="N111" s="807"/>
      <c r="O111" s="807"/>
      <c r="P111" s="807"/>
      <c r="Q111" s="807"/>
      <c r="R111" s="807"/>
      <c r="S111" s="807"/>
      <c r="T111" s="807"/>
      <c r="U111" s="807"/>
      <c r="V111" s="807"/>
      <c r="W111" s="807"/>
      <c r="X111" s="807"/>
      <c r="Y111" s="807"/>
      <c r="Z111" s="807"/>
      <c r="AA111" s="807"/>
      <c r="AB111" s="807"/>
      <c r="AC111" s="830"/>
      <c r="AD111" s="807"/>
      <c r="AE111" s="1046"/>
      <c r="AF111" s="1046"/>
      <c r="AG111" s="1046"/>
      <c r="AH111" s="1046"/>
    </row>
    <row r="112" ht="15.75" hidden="1" customHeight="1">
      <c r="A112" s="1046"/>
      <c r="B112" s="1046"/>
      <c r="C112" s="884"/>
      <c r="D112" s="1046"/>
      <c r="E112" s="1046"/>
      <c r="F112" s="884"/>
      <c r="G112" s="884"/>
      <c r="H112" s="500"/>
      <c r="I112" s="500"/>
      <c r="J112" s="807"/>
      <c r="K112" s="805"/>
      <c r="L112" s="805"/>
      <c r="M112" s="807"/>
      <c r="N112" s="807"/>
      <c r="O112" s="807"/>
      <c r="P112" s="807"/>
      <c r="Q112" s="807"/>
      <c r="R112" s="807"/>
      <c r="S112" s="807"/>
      <c r="T112" s="807"/>
      <c r="U112" s="807"/>
      <c r="V112" s="807"/>
      <c r="W112" s="807"/>
      <c r="X112" s="807"/>
      <c r="Y112" s="807"/>
      <c r="Z112" s="807"/>
      <c r="AA112" s="807"/>
      <c r="AB112" s="807"/>
      <c r="AC112" s="830"/>
      <c r="AD112" s="807"/>
      <c r="AE112" s="1046"/>
      <c r="AF112" s="1046"/>
      <c r="AG112" s="1046"/>
      <c r="AH112" s="1046"/>
    </row>
    <row r="113" ht="15.75" hidden="1" customHeight="1">
      <c r="A113" s="1046"/>
      <c r="B113" s="1046"/>
      <c r="C113" s="884"/>
      <c r="D113" s="1046"/>
      <c r="E113" s="1046"/>
      <c r="F113" s="884"/>
      <c r="G113" s="884"/>
      <c r="H113" s="500"/>
      <c r="I113" s="500"/>
      <c r="J113" s="805"/>
      <c r="K113" s="805"/>
      <c r="L113" s="805"/>
      <c r="M113" s="807"/>
      <c r="N113" s="807"/>
      <c r="O113" s="887"/>
      <c r="P113" s="887"/>
      <c r="Q113" s="887"/>
      <c r="R113" s="887"/>
      <c r="S113" s="887"/>
      <c r="T113" s="887"/>
      <c r="U113" s="805"/>
      <c r="V113" s="807"/>
      <c r="W113" s="887"/>
      <c r="X113" s="887"/>
      <c r="Y113" s="805"/>
      <c r="Z113" s="807"/>
      <c r="AA113" s="805"/>
      <c r="AB113" s="805"/>
      <c r="AC113" s="830"/>
      <c r="AD113" s="807"/>
      <c r="AE113" s="1046"/>
      <c r="AF113" s="1046"/>
      <c r="AG113" s="1046"/>
      <c r="AH113" s="1046"/>
    </row>
    <row r="114" ht="15.75" hidden="1" customHeight="1">
      <c r="A114" s="1046"/>
      <c r="B114" s="1046"/>
      <c r="C114" s="884"/>
      <c r="D114" s="1046"/>
      <c r="E114" s="1046"/>
      <c r="F114" s="884"/>
      <c r="G114" s="884"/>
      <c r="H114" s="500"/>
      <c r="I114" s="500"/>
      <c r="J114" s="805"/>
      <c r="K114" s="805"/>
      <c r="L114" s="805"/>
      <c r="M114" s="807"/>
      <c r="N114" s="807"/>
      <c r="O114" s="887"/>
      <c r="P114" s="887"/>
      <c r="Q114" s="887"/>
      <c r="R114" s="887"/>
      <c r="S114" s="887"/>
      <c r="T114" s="887"/>
      <c r="U114" s="805"/>
      <c r="V114" s="807"/>
      <c r="W114" s="887"/>
      <c r="X114" s="887"/>
      <c r="Y114" s="805"/>
      <c r="Z114" s="807"/>
      <c r="AA114" s="805"/>
      <c r="AB114" s="805"/>
      <c r="AC114" s="807"/>
      <c r="AD114" s="807"/>
      <c r="AE114" s="1046"/>
      <c r="AF114" s="1046"/>
      <c r="AG114" s="1046"/>
      <c r="AH114" s="1046"/>
    </row>
    <row r="115" ht="15.75" hidden="1" customHeight="1">
      <c r="A115" s="1046"/>
      <c r="B115" s="1046"/>
      <c r="C115" s="884"/>
      <c r="D115" s="1046"/>
      <c r="E115" s="1046"/>
      <c r="F115" s="884"/>
      <c r="G115" s="884"/>
      <c r="H115" s="501"/>
      <c r="I115" s="501"/>
      <c r="J115" s="805"/>
      <c r="K115" s="805"/>
      <c r="L115" s="805"/>
      <c r="M115" s="805"/>
      <c r="N115" s="805"/>
      <c r="O115" s="805"/>
      <c r="P115" s="805"/>
      <c r="Q115" s="805"/>
      <c r="R115" s="805"/>
      <c r="S115" s="805"/>
      <c r="T115" s="805"/>
      <c r="U115" s="805"/>
      <c r="V115" s="805"/>
      <c r="W115" s="805"/>
      <c r="X115" s="805"/>
      <c r="Y115" s="805"/>
      <c r="Z115" s="805"/>
      <c r="AA115" s="805"/>
      <c r="AB115" s="805"/>
      <c r="AC115" s="830"/>
      <c r="AD115" s="807"/>
      <c r="AE115" s="1046"/>
      <c r="AF115" s="1046"/>
      <c r="AG115" s="1046"/>
      <c r="AH115" s="1046"/>
    </row>
    <row r="116" ht="15.75" hidden="1" customHeight="1">
      <c r="A116" s="1046"/>
      <c r="B116" s="1046"/>
      <c r="C116" s="884"/>
      <c r="D116" s="1046"/>
      <c r="E116" s="1046"/>
      <c r="F116" s="884"/>
      <c r="G116" s="884"/>
      <c r="H116" s="501"/>
      <c r="I116" s="501"/>
      <c r="J116" s="805"/>
      <c r="K116" s="805"/>
      <c r="L116" s="805"/>
      <c r="M116" s="805"/>
      <c r="N116" s="805"/>
      <c r="O116" s="805"/>
      <c r="P116" s="805"/>
      <c r="Q116" s="805"/>
      <c r="R116" s="805"/>
      <c r="S116" s="805"/>
      <c r="T116" s="805"/>
      <c r="U116" s="805"/>
      <c r="V116" s="805"/>
      <c r="W116" s="805"/>
      <c r="X116" s="805"/>
      <c r="Y116" s="805"/>
      <c r="Z116" s="805"/>
      <c r="AA116" s="805"/>
      <c r="AB116" s="805"/>
      <c r="AC116" s="830"/>
      <c r="AD116" s="807"/>
      <c r="AE116" s="1046"/>
      <c r="AF116" s="1046"/>
      <c r="AG116" s="1046"/>
      <c r="AH116" s="1046"/>
    </row>
    <row r="117" ht="15.75" hidden="1" customHeight="1">
      <c r="A117" s="1046"/>
      <c r="B117" s="1046"/>
      <c r="C117" s="884"/>
      <c r="D117" s="1046"/>
      <c r="E117" s="1046"/>
      <c r="F117" s="884"/>
      <c r="G117" s="884"/>
      <c r="H117" s="500"/>
      <c r="I117" s="500"/>
      <c r="J117" s="805"/>
      <c r="K117" s="805"/>
      <c r="L117" s="805"/>
      <c r="M117" s="807"/>
      <c r="N117" s="807"/>
      <c r="O117" s="887"/>
      <c r="P117" s="887"/>
      <c r="Q117" s="887"/>
      <c r="R117" s="887"/>
      <c r="S117" s="887"/>
      <c r="T117" s="887"/>
      <c r="U117" s="805"/>
      <c r="V117" s="807"/>
      <c r="W117" s="887"/>
      <c r="X117" s="887"/>
      <c r="Y117" s="805"/>
      <c r="Z117" s="807"/>
      <c r="AA117" s="805"/>
      <c r="AB117" s="805"/>
      <c r="AC117" s="830"/>
      <c r="AD117" s="807"/>
      <c r="AE117" s="1046"/>
      <c r="AF117" s="1046"/>
      <c r="AG117" s="1046"/>
      <c r="AH117" s="1046"/>
    </row>
    <row r="118" ht="15.75" hidden="1" customHeight="1">
      <c r="A118" s="1046"/>
      <c r="B118" s="1046"/>
      <c r="C118" s="884"/>
      <c r="D118" s="1046"/>
      <c r="E118" s="1046"/>
      <c r="F118" s="884"/>
      <c r="G118" s="884"/>
      <c r="H118" s="500"/>
      <c r="I118" s="500"/>
      <c r="J118" s="805"/>
      <c r="K118" s="805"/>
      <c r="L118" s="805"/>
      <c r="M118" s="807"/>
      <c r="N118" s="807"/>
      <c r="O118" s="887"/>
      <c r="P118" s="887"/>
      <c r="Q118" s="887"/>
      <c r="R118" s="887"/>
      <c r="S118" s="887"/>
      <c r="T118" s="887"/>
      <c r="U118" s="805"/>
      <c r="V118" s="807"/>
      <c r="W118" s="887"/>
      <c r="X118" s="887"/>
      <c r="Y118" s="805"/>
      <c r="Z118" s="807"/>
      <c r="AA118" s="805"/>
      <c r="AB118" s="805"/>
      <c r="AC118" s="830"/>
      <c r="AD118" s="807"/>
      <c r="AE118" s="1046"/>
      <c r="AF118" s="1046"/>
      <c r="AG118" s="1046"/>
      <c r="AH118" s="1046"/>
    </row>
    <row r="119" ht="15.75" hidden="1" customHeight="1">
      <c r="A119" s="1046"/>
      <c r="B119" s="1046"/>
      <c r="C119" s="884"/>
      <c r="D119" s="1046"/>
      <c r="E119" s="1046"/>
      <c r="F119" s="884"/>
      <c r="G119" s="884"/>
      <c r="H119" s="501"/>
      <c r="I119" s="501"/>
      <c r="J119" s="805"/>
      <c r="K119" s="805"/>
      <c r="L119" s="805"/>
      <c r="M119" s="805"/>
      <c r="N119" s="805"/>
      <c r="O119" s="805"/>
      <c r="P119" s="805"/>
      <c r="Q119" s="805"/>
      <c r="R119" s="805"/>
      <c r="S119" s="805"/>
      <c r="T119" s="805"/>
      <c r="U119" s="805"/>
      <c r="V119" s="805"/>
      <c r="W119" s="805"/>
      <c r="X119" s="805"/>
      <c r="Y119" s="805"/>
      <c r="Z119" s="805"/>
      <c r="AA119" s="805"/>
      <c r="AB119" s="805"/>
      <c r="AC119" s="830"/>
      <c r="AD119" s="807"/>
      <c r="AE119" s="1046"/>
      <c r="AF119" s="1046"/>
      <c r="AG119" s="1046"/>
      <c r="AH119" s="1046"/>
    </row>
    <row r="120" ht="15.75" hidden="1" customHeight="1">
      <c r="A120" s="1046"/>
      <c r="B120" s="1046"/>
      <c r="C120" s="884"/>
      <c r="D120" s="1046"/>
      <c r="E120" s="1046"/>
      <c r="F120" s="884"/>
      <c r="G120" s="884"/>
      <c r="H120" s="500"/>
      <c r="I120" s="500"/>
      <c r="J120" s="805"/>
      <c r="K120" s="805"/>
      <c r="L120" s="805"/>
      <c r="M120" s="807"/>
      <c r="N120" s="807"/>
      <c r="O120" s="887"/>
      <c r="P120" s="887"/>
      <c r="Q120" s="887"/>
      <c r="R120" s="887"/>
      <c r="S120" s="887"/>
      <c r="T120" s="887"/>
      <c r="U120" s="805"/>
      <c r="V120" s="807"/>
      <c r="W120" s="887"/>
      <c r="X120" s="887"/>
      <c r="Y120" s="805"/>
      <c r="Z120" s="807"/>
      <c r="AA120" s="805"/>
      <c r="AB120" s="805"/>
      <c r="AC120" s="830"/>
      <c r="AD120" s="807"/>
      <c r="AE120" s="1046"/>
      <c r="AF120" s="1046"/>
      <c r="AG120" s="1046"/>
      <c r="AH120" s="1046"/>
    </row>
    <row r="121" ht="15.75" hidden="1" customHeight="1">
      <c r="A121" s="1046"/>
      <c r="B121" s="1046"/>
      <c r="C121" s="884"/>
      <c r="D121" s="1046"/>
      <c r="E121" s="1046"/>
      <c r="F121" s="884"/>
      <c r="G121" s="884"/>
      <c r="H121" s="500"/>
      <c r="I121" s="500"/>
      <c r="J121" s="805"/>
      <c r="K121" s="805"/>
      <c r="L121" s="805"/>
      <c r="M121" s="807"/>
      <c r="N121" s="807"/>
      <c r="O121" s="887"/>
      <c r="P121" s="887"/>
      <c r="Q121" s="887"/>
      <c r="R121" s="887"/>
      <c r="S121" s="887"/>
      <c r="T121" s="887"/>
      <c r="U121" s="805"/>
      <c r="V121" s="807"/>
      <c r="W121" s="887"/>
      <c r="X121" s="887"/>
      <c r="Y121" s="805"/>
      <c r="Z121" s="807"/>
      <c r="AA121" s="805"/>
      <c r="AB121" s="805"/>
      <c r="AC121" s="830"/>
      <c r="AD121" s="807"/>
      <c r="AE121" s="1046"/>
      <c r="AF121" s="1046"/>
      <c r="AG121" s="1046"/>
      <c r="AH121" s="1046"/>
    </row>
    <row r="122" ht="15.75" hidden="1" customHeight="1">
      <c r="A122" s="1046"/>
      <c r="B122" s="1046"/>
      <c r="C122" s="884"/>
      <c r="D122" s="1046"/>
      <c r="E122" s="1046"/>
      <c r="F122" s="884"/>
      <c r="G122" s="884"/>
      <c r="H122" s="501"/>
      <c r="I122" s="501"/>
      <c r="J122" s="1039"/>
      <c r="K122" s="1039"/>
      <c r="L122" s="1039"/>
      <c r="M122" s="805"/>
      <c r="N122" s="805"/>
      <c r="O122" s="805"/>
      <c r="P122" s="805"/>
      <c r="Q122" s="805"/>
      <c r="R122" s="805"/>
      <c r="S122" s="805"/>
      <c r="T122" s="805"/>
      <c r="U122" s="1039"/>
      <c r="V122" s="805"/>
      <c r="W122" s="805"/>
      <c r="X122" s="805"/>
      <c r="Y122" s="1039"/>
      <c r="Z122" s="805"/>
      <c r="AA122" s="1039"/>
      <c r="AB122" s="805"/>
      <c r="AC122" s="830"/>
      <c r="AD122" s="807"/>
      <c r="AE122" s="1046"/>
      <c r="AF122" s="1046"/>
      <c r="AG122" s="1046"/>
      <c r="AH122" s="1046"/>
    </row>
    <row r="123" ht="15.75" hidden="1" customHeight="1">
      <c r="A123" s="1046"/>
      <c r="B123" s="1046"/>
      <c r="C123" s="884"/>
      <c r="D123" s="1046"/>
      <c r="E123" s="1046"/>
      <c r="F123" s="884"/>
      <c r="G123" s="884"/>
      <c r="H123" s="501"/>
      <c r="I123" s="501"/>
      <c r="J123" s="805"/>
      <c r="K123" s="805"/>
      <c r="L123" s="805"/>
      <c r="M123" s="805"/>
      <c r="N123" s="805"/>
      <c r="O123" s="805"/>
      <c r="P123" s="805"/>
      <c r="Q123" s="805"/>
      <c r="R123" s="805"/>
      <c r="S123" s="805"/>
      <c r="T123" s="805"/>
      <c r="U123" s="805"/>
      <c r="V123" s="805"/>
      <c r="W123" s="805"/>
      <c r="X123" s="805"/>
      <c r="Y123" s="805"/>
      <c r="Z123" s="805"/>
      <c r="AA123" s="805"/>
      <c r="AB123" s="805"/>
      <c r="AC123" s="830"/>
      <c r="AD123" s="807"/>
      <c r="AE123" s="1046"/>
      <c r="AF123" s="1046"/>
      <c r="AG123" s="1046"/>
      <c r="AH123" s="1046"/>
    </row>
    <row r="124" ht="15.75" hidden="1" customHeight="1">
      <c r="A124" s="1046"/>
      <c r="B124" s="1046"/>
      <c r="C124" s="884"/>
      <c r="D124" s="1046"/>
      <c r="E124" s="1046"/>
      <c r="F124" s="884"/>
      <c r="G124" s="884"/>
      <c r="H124" s="648"/>
      <c r="I124" s="648"/>
      <c r="J124" s="830"/>
      <c r="K124" s="805"/>
      <c r="L124" s="805"/>
      <c r="M124" s="830"/>
      <c r="N124" s="830"/>
      <c r="O124" s="830"/>
      <c r="P124" s="830"/>
      <c r="Q124" s="830"/>
      <c r="R124" s="830"/>
      <c r="S124" s="830"/>
      <c r="T124" s="830"/>
      <c r="U124" s="830"/>
      <c r="V124" s="830"/>
      <c r="W124" s="830"/>
      <c r="X124" s="830"/>
      <c r="Y124" s="830"/>
      <c r="Z124" s="830"/>
      <c r="AA124" s="830"/>
      <c r="AB124" s="807"/>
      <c r="AC124" s="830"/>
      <c r="AD124" s="807"/>
      <c r="AE124" s="1046"/>
      <c r="AF124" s="1046"/>
      <c r="AG124" s="1046"/>
      <c r="AH124" s="1046"/>
    </row>
    <row r="125" ht="15.75" hidden="1" customHeight="1">
      <c r="A125" s="1046"/>
      <c r="B125" s="1046"/>
      <c r="C125" s="884"/>
      <c r="D125" s="1046"/>
      <c r="E125" s="1046"/>
      <c r="F125" s="884"/>
      <c r="G125" s="884"/>
      <c r="H125" s="500"/>
      <c r="I125" s="500"/>
      <c r="J125" s="807"/>
      <c r="K125" s="807"/>
      <c r="L125" s="807"/>
      <c r="M125" s="807"/>
      <c r="N125" s="807"/>
      <c r="O125" s="807"/>
      <c r="P125" s="807"/>
      <c r="Q125" s="807"/>
      <c r="R125" s="807"/>
      <c r="S125" s="807"/>
      <c r="T125" s="807"/>
      <c r="U125" s="807"/>
      <c r="V125" s="807"/>
      <c r="W125" s="807"/>
      <c r="X125" s="807"/>
      <c r="Y125" s="807"/>
      <c r="Z125" s="807"/>
      <c r="AA125" s="807"/>
      <c r="AB125" s="807"/>
      <c r="AC125" s="830"/>
      <c r="AD125" s="807"/>
      <c r="AE125" s="1046"/>
      <c r="AF125" s="1046"/>
      <c r="AG125" s="1046"/>
      <c r="AH125" s="1046"/>
    </row>
    <row r="126" ht="15.75" hidden="1" customHeight="1">
      <c r="A126" s="1046"/>
      <c r="B126" s="1046"/>
      <c r="C126" s="884"/>
      <c r="D126" s="1046"/>
      <c r="E126" s="1046"/>
      <c r="F126" s="884"/>
      <c r="G126" s="884"/>
      <c r="H126" s="500"/>
      <c r="I126" s="500"/>
      <c r="J126" s="807"/>
      <c r="K126" s="807"/>
      <c r="L126" s="807"/>
      <c r="M126" s="807"/>
      <c r="N126" s="807"/>
      <c r="O126" s="807"/>
      <c r="P126" s="807"/>
      <c r="Q126" s="807"/>
      <c r="R126" s="807"/>
      <c r="S126" s="807"/>
      <c r="T126" s="807"/>
      <c r="U126" s="807"/>
      <c r="V126" s="807"/>
      <c r="W126" s="807"/>
      <c r="X126" s="807"/>
      <c r="Y126" s="807"/>
      <c r="Z126" s="807"/>
      <c r="AA126" s="807"/>
      <c r="AB126" s="807"/>
      <c r="AC126" s="830"/>
      <c r="AD126" s="807"/>
      <c r="AE126" s="1046"/>
      <c r="AF126" s="1046"/>
      <c r="AG126" s="1046"/>
      <c r="AH126" s="1046"/>
    </row>
    <row r="127" ht="15.75" hidden="1" customHeight="1">
      <c r="A127" s="1046"/>
      <c r="B127" s="1046"/>
      <c r="C127" s="884"/>
      <c r="D127" s="1046"/>
      <c r="E127" s="1046"/>
      <c r="F127" s="884"/>
      <c r="G127" s="884"/>
      <c r="H127" s="500"/>
      <c r="I127" s="500"/>
      <c r="J127" s="807"/>
      <c r="K127" s="807"/>
      <c r="L127" s="807"/>
      <c r="M127" s="807"/>
      <c r="N127" s="807"/>
      <c r="O127" s="807"/>
      <c r="P127" s="807"/>
      <c r="Q127" s="807"/>
      <c r="R127" s="807"/>
      <c r="S127" s="807"/>
      <c r="T127" s="807"/>
      <c r="U127" s="807"/>
      <c r="V127" s="807"/>
      <c r="W127" s="807"/>
      <c r="X127" s="807"/>
      <c r="Y127" s="807"/>
      <c r="Z127" s="807"/>
      <c r="AA127" s="807"/>
      <c r="AB127" s="805"/>
      <c r="AC127" s="807"/>
      <c r="AD127" s="807"/>
      <c r="AE127" s="1046"/>
      <c r="AF127" s="1046"/>
      <c r="AG127" s="1046"/>
      <c r="AH127" s="1046"/>
    </row>
    <row r="128" ht="15.75" hidden="1" customHeight="1">
      <c r="A128" s="1046"/>
      <c r="B128" s="1046"/>
      <c r="C128" s="884"/>
      <c r="D128" s="1046"/>
      <c r="E128" s="1046"/>
      <c r="F128" s="884"/>
      <c r="G128" s="884"/>
      <c r="H128" s="500"/>
      <c r="I128" s="500"/>
      <c r="J128" s="807"/>
      <c r="K128" s="807"/>
      <c r="L128" s="807"/>
      <c r="M128" s="807"/>
      <c r="N128" s="807"/>
      <c r="O128" s="807"/>
      <c r="P128" s="807"/>
      <c r="Q128" s="807"/>
      <c r="R128" s="807"/>
      <c r="S128" s="807"/>
      <c r="T128" s="807"/>
      <c r="U128" s="807"/>
      <c r="V128" s="807"/>
      <c r="W128" s="807"/>
      <c r="X128" s="807"/>
      <c r="Y128" s="807"/>
      <c r="Z128" s="807"/>
      <c r="AA128" s="807"/>
      <c r="AB128" s="805"/>
      <c r="AC128" s="830"/>
      <c r="AD128" s="807"/>
      <c r="AE128" s="1046"/>
      <c r="AF128" s="1046"/>
      <c r="AG128" s="1046"/>
      <c r="AH128" s="1046"/>
    </row>
    <row r="129" ht="15.75" hidden="1" customHeight="1">
      <c r="A129" s="1046"/>
      <c r="B129" s="1046"/>
      <c r="C129" s="884"/>
      <c r="D129" s="1046"/>
      <c r="E129" s="1046"/>
      <c r="F129" s="884"/>
      <c r="G129" s="884"/>
      <c r="H129" s="500"/>
      <c r="I129" s="500"/>
      <c r="J129" s="807"/>
      <c r="K129" s="805"/>
      <c r="L129" s="805"/>
      <c r="M129" s="807"/>
      <c r="N129" s="807"/>
      <c r="O129" s="807"/>
      <c r="P129" s="807"/>
      <c r="Q129" s="807"/>
      <c r="R129" s="807"/>
      <c r="S129" s="807"/>
      <c r="T129" s="807"/>
      <c r="U129" s="807"/>
      <c r="V129" s="807"/>
      <c r="W129" s="807"/>
      <c r="X129" s="807"/>
      <c r="Y129" s="807"/>
      <c r="Z129" s="807"/>
      <c r="AA129" s="807"/>
      <c r="AB129" s="807"/>
      <c r="AC129" s="830"/>
      <c r="AD129" s="807"/>
      <c r="AE129" s="1046"/>
      <c r="AF129" s="1046"/>
      <c r="AG129" s="1046"/>
      <c r="AH129" s="1046"/>
    </row>
    <row r="130" ht="15.75" hidden="1" customHeight="1">
      <c r="A130" s="1046"/>
      <c r="B130" s="1046"/>
      <c r="C130" s="884"/>
      <c r="D130" s="1046"/>
      <c r="E130" s="1046"/>
      <c r="F130" s="884"/>
      <c r="G130" s="884"/>
      <c r="H130" s="501"/>
      <c r="I130" s="501"/>
      <c r="J130" s="805"/>
      <c r="K130" s="805"/>
      <c r="L130" s="805"/>
      <c r="M130" s="805"/>
      <c r="N130" s="805"/>
      <c r="O130" s="805"/>
      <c r="P130" s="805"/>
      <c r="Q130" s="805"/>
      <c r="R130" s="805"/>
      <c r="S130" s="805"/>
      <c r="T130" s="805"/>
      <c r="U130" s="805"/>
      <c r="V130" s="805"/>
      <c r="W130" s="805"/>
      <c r="X130" s="805"/>
      <c r="Y130" s="805"/>
      <c r="Z130" s="805"/>
      <c r="AA130" s="805"/>
      <c r="AB130" s="805"/>
      <c r="AC130" s="830"/>
      <c r="AD130" s="807"/>
      <c r="AE130" s="1046"/>
      <c r="AF130" s="1046"/>
      <c r="AG130" s="1046"/>
      <c r="AH130" s="1046"/>
    </row>
    <row r="131" ht="15.75" hidden="1" customHeight="1">
      <c r="A131" s="1046"/>
      <c r="B131" s="1046"/>
      <c r="C131" s="884"/>
      <c r="D131" s="1046"/>
      <c r="E131" s="1046"/>
      <c r="F131" s="884"/>
      <c r="G131" s="884"/>
      <c r="H131" s="501"/>
      <c r="I131" s="501"/>
      <c r="J131" s="805"/>
      <c r="K131" s="805"/>
      <c r="L131" s="805"/>
      <c r="M131" s="805"/>
      <c r="N131" s="805"/>
      <c r="O131" s="805"/>
      <c r="P131" s="805"/>
      <c r="Q131" s="805"/>
      <c r="R131" s="805"/>
      <c r="S131" s="805"/>
      <c r="T131" s="805"/>
      <c r="U131" s="805"/>
      <c r="V131" s="805"/>
      <c r="W131" s="805"/>
      <c r="X131" s="805"/>
      <c r="Y131" s="805"/>
      <c r="Z131" s="805"/>
      <c r="AA131" s="805"/>
      <c r="AB131" s="805"/>
      <c r="AC131" s="830"/>
      <c r="AD131" s="807"/>
      <c r="AE131" s="1046"/>
      <c r="AF131" s="1046"/>
      <c r="AG131" s="1046"/>
      <c r="AH131" s="1046"/>
    </row>
    <row r="132" ht="15.75" hidden="1" customHeight="1">
      <c r="A132" s="1046"/>
      <c r="B132" s="1046"/>
      <c r="C132" s="884"/>
      <c r="D132" s="1046"/>
      <c r="E132" s="1046"/>
      <c r="F132" s="884"/>
      <c r="G132" s="884"/>
      <c r="H132" s="501"/>
      <c r="I132" s="501"/>
      <c r="J132" s="830"/>
      <c r="K132" s="805"/>
      <c r="L132" s="805"/>
      <c r="M132" s="805"/>
      <c r="N132" s="805"/>
      <c r="O132" s="830"/>
      <c r="P132" s="830"/>
      <c r="Q132" s="830"/>
      <c r="R132" s="830"/>
      <c r="S132" s="830"/>
      <c r="T132" s="830"/>
      <c r="U132" s="830"/>
      <c r="V132" s="805"/>
      <c r="W132" s="830"/>
      <c r="X132" s="830"/>
      <c r="Y132" s="830"/>
      <c r="Z132" s="805"/>
      <c r="AA132" s="830"/>
      <c r="AB132" s="807"/>
      <c r="AC132" s="830"/>
      <c r="AD132" s="807"/>
      <c r="AE132" s="1046"/>
      <c r="AF132" s="1046"/>
      <c r="AG132" s="1046"/>
      <c r="AH132" s="1046"/>
    </row>
    <row r="133" ht="15.75" hidden="1" customHeight="1">
      <c r="A133" s="1046"/>
      <c r="B133" s="1046"/>
      <c r="C133" s="884"/>
      <c r="D133" s="1046"/>
      <c r="E133" s="1046"/>
      <c r="F133" s="884"/>
      <c r="G133" s="884"/>
      <c r="H133" s="501"/>
      <c r="I133" s="501"/>
      <c r="J133" s="805"/>
      <c r="K133" s="805"/>
      <c r="L133" s="805"/>
      <c r="M133" s="805"/>
      <c r="N133" s="805"/>
      <c r="O133" s="805"/>
      <c r="P133" s="805"/>
      <c r="Q133" s="805"/>
      <c r="R133" s="805"/>
      <c r="S133" s="805"/>
      <c r="T133" s="805"/>
      <c r="U133" s="805"/>
      <c r="V133" s="805"/>
      <c r="W133" s="805"/>
      <c r="X133" s="805"/>
      <c r="Y133" s="805"/>
      <c r="Z133" s="805"/>
      <c r="AA133" s="805"/>
      <c r="AB133" s="805"/>
      <c r="AC133" s="807"/>
      <c r="AD133" s="807"/>
      <c r="AE133" s="1046"/>
      <c r="AF133" s="1046"/>
      <c r="AG133" s="1046"/>
      <c r="AH133" s="1046"/>
    </row>
    <row r="134" ht="15.75" hidden="1" customHeight="1">
      <c r="A134" s="1046"/>
      <c r="B134" s="1046"/>
      <c r="C134" s="884"/>
      <c r="D134" s="1046"/>
      <c r="E134" s="1046"/>
      <c r="F134" s="884"/>
      <c r="G134" s="884"/>
      <c r="H134" s="501"/>
      <c r="I134" s="501"/>
      <c r="J134" s="805"/>
      <c r="K134" s="805"/>
      <c r="L134" s="805"/>
      <c r="M134" s="805"/>
      <c r="N134" s="805"/>
      <c r="O134" s="805"/>
      <c r="P134" s="805"/>
      <c r="Q134" s="805"/>
      <c r="R134" s="805"/>
      <c r="S134" s="805"/>
      <c r="T134" s="805"/>
      <c r="U134" s="805"/>
      <c r="V134" s="805"/>
      <c r="W134" s="805"/>
      <c r="X134" s="805"/>
      <c r="Y134" s="805"/>
      <c r="Z134" s="805"/>
      <c r="AA134" s="805"/>
      <c r="AB134" s="805"/>
      <c r="AC134" s="807"/>
      <c r="AD134" s="807"/>
      <c r="AE134" s="1046"/>
      <c r="AF134" s="1046"/>
      <c r="AG134" s="1046"/>
      <c r="AH134" s="1046"/>
    </row>
    <row r="135" ht="15.75" hidden="1" customHeight="1">
      <c r="A135" s="1046"/>
      <c r="B135" s="1046"/>
      <c r="C135" s="884"/>
      <c r="D135" s="1046"/>
      <c r="E135" s="1046"/>
      <c r="F135" s="884"/>
      <c r="G135" s="884"/>
      <c r="H135" s="501"/>
      <c r="I135" s="501"/>
      <c r="J135" s="805"/>
      <c r="K135" s="805"/>
      <c r="L135" s="805"/>
      <c r="M135" s="805"/>
      <c r="N135" s="805"/>
      <c r="O135" s="805"/>
      <c r="P135" s="805"/>
      <c r="Q135" s="805"/>
      <c r="R135" s="805"/>
      <c r="S135" s="805"/>
      <c r="T135" s="805"/>
      <c r="U135" s="805"/>
      <c r="V135" s="805"/>
      <c r="W135" s="805"/>
      <c r="X135" s="805"/>
      <c r="Y135" s="805"/>
      <c r="Z135" s="805"/>
      <c r="AA135" s="805"/>
      <c r="AB135" s="805"/>
      <c r="AC135" s="807"/>
      <c r="AD135" s="807"/>
      <c r="AE135" s="1046"/>
      <c r="AF135" s="1046"/>
      <c r="AG135" s="1046"/>
      <c r="AH135" s="1046"/>
    </row>
    <row r="136" ht="15.75" hidden="1" customHeight="1">
      <c r="A136" s="1046"/>
      <c r="B136" s="1046"/>
      <c r="C136" s="884"/>
      <c r="D136" s="1046"/>
      <c r="E136" s="1046"/>
      <c r="F136" s="884"/>
      <c r="G136" s="884"/>
      <c r="H136" s="648"/>
      <c r="I136" s="648"/>
      <c r="J136" s="830"/>
      <c r="K136" s="830"/>
      <c r="L136" s="830"/>
      <c r="M136" s="830"/>
      <c r="N136" s="830"/>
      <c r="O136" s="830"/>
      <c r="P136" s="830"/>
      <c r="Q136" s="830"/>
      <c r="R136" s="830"/>
      <c r="S136" s="830"/>
      <c r="T136" s="830"/>
      <c r="U136" s="830"/>
      <c r="V136" s="830"/>
      <c r="W136" s="830"/>
      <c r="X136" s="830"/>
      <c r="Y136" s="830"/>
      <c r="Z136" s="830"/>
      <c r="AA136" s="830"/>
      <c r="AB136" s="805"/>
      <c r="AC136" s="807"/>
      <c r="AD136" s="807"/>
      <c r="AE136" s="1046"/>
      <c r="AF136" s="1046"/>
      <c r="AG136" s="1046"/>
      <c r="AH136" s="1046"/>
    </row>
    <row r="137" ht="15.75" hidden="1" customHeight="1">
      <c r="A137" s="1046"/>
      <c r="B137" s="1046"/>
      <c r="C137" s="884"/>
      <c r="D137" s="1046"/>
      <c r="E137" s="1046"/>
      <c r="F137" s="884"/>
      <c r="G137" s="884"/>
      <c r="H137" s="648"/>
      <c r="I137" s="648"/>
      <c r="J137" s="830"/>
      <c r="K137" s="830"/>
      <c r="L137" s="830"/>
      <c r="M137" s="830"/>
      <c r="N137" s="830"/>
      <c r="O137" s="830"/>
      <c r="P137" s="830"/>
      <c r="Q137" s="830"/>
      <c r="R137" s="830"/>
      <c r="S137" s="830"/>
      <c r="T137" s="830"/>
      <c r="U137" s="830"/>
      <c r="V137" s="830"/>
      <c r="W137" s="830"/>
      <c r="X137" s="830"/>
      <c r="Y137" s="830"/>
      <c r="Z137" s="830"/>
      <c r="AA137" s="830"/>
      <c r="AB137" s="805"/>
      <c r="AC137" s="807"/>
      <c r="AD137" s="807"/>
      <c r="AE137" s="1046"/>
      <c r="AF137" s="1046"/>
      <c r="AG137" s="1046"/>
      <c r="AH137" s="1046"/>
    </row>
    <row r="138" ht="15.75" hidden="1" customHeight="1">
      <c r="A138" s="1046"/>
      <c r="B138" s="1046"/>
      <c r="C138" s="884"/>
      <c r="D138" s="1046"/>
      <c r="E138" s="1046"/>
      <c r="F138" s="884"/>
      <c r="G138" s="884"/>
      <c r="H138" s="648"/>
      <c r="I138" s="648"/>
      <c r="J138" s="830"/>
      <c r="K138" s="830"/>
      <c r="L138" s="830"/>
      <c r="M138" s="830"/>
      <c r="N138" s="830"/>
      <c r="O138" s="830"/>
      <c r="P138" s="830"/>
      <c r="Q138" s="830"/>
      <c r="R138" s="830"/>
      <c r="S138" s="830"/>
      <c r="T138" s="830"/>
      <c r="U138" s="830"/>
      <c r="V138" s="830"/>
      <c r="W138" s="830"/>
      <c r="X138" s="830"/>
      <c r="Y138" s="830"/>
      <c r="Z138" s="830"/>
      <c r="AA138" s="830"/>
      <c r="AB138" s="805"/>
      <c r="AC138" s="830"/>
      <c r="AD138" s="807"/>
      <c r="AE138" s="1046"/>
      <c r="AF138" s="1046"/>
      <c r="AG138" s="1046"/>
      <c r="AH138" s="1046"/>
    </row>
    <row r="139" ht="15.75" hidden="1" customHeight="1">
      <c r="A139" s="1046"/>
      <c r="B139" s="1046"/>
      <c r="C139" s="884"/>
      <c r="D139" s="1046"/>
      <c r="E139" s="1046"/>
      <c r="F139" s="884"/>
      <c r="G139" s="884"/>
      <c r="H139" s="500"/>
      <c r="I139" s="500"/>
      <c r="J139" s="807"/>
      <c r="K139" s="807"/>
      <c r="L139" s="807"/>
      <c r="M139" s="807"/>
      <c r="N139" s="807"/>
      <c r="O139" s="807"/>
      <c r="P139" s="807"/>
      <c r="Q139" s="807"/>
      <c r="R139" s="807"/>
      <c r="S139" s="807"/>
      <c r="T139" s="807"/>
      <c r="U139" s="807"/>
      <c r="V139" s="807"/>
      <c r="W139" s="807"/>
      <c r="X139" s="807"/>
      <c r="Y139" s="807"/>
      <c r="Z139" s="807"/>
      <c r="AA139" s="807"/>
      <c r="AB139" s="805"/>
      <c r="AC139" s="830"/>
      <c r="AD139" s="807"/>
      <c r="AE139" s="1046"/>
      <c r="AF139" s="1046"/>
      <c r="AG139" s="1046"/>
      <c r="AH139" s="1046"/>
    </row>
    <row r="140" ht="15.75" hidden="1" customHeight="1">
      <c r="A140" s="1046"/>
      <c r="B140" s="1046"/>
      <c r="C140" s="884"/>
      <c r="D140" s="1046"/>
      <c r="E140" s="1046"/>
      <c r="F140" s="884"/>
      <c r="G140" s="884"/>
      <c r="H140" s="500"/>
      <c r="I140" s="500"/>
      <c r="J140" s="807"/>
      <c r="K140" s="805"/>
      <c r="L140" s="805"/>
      <c r="M140" s="807"/>
      <c r="N140" s="807"/>
      <c r="O140" s="807"/>
      <c r="P140" s="807"/>
      <c r="Q140" s="807"/>
      <c r="R140" s="807"/>
      <c r="S140" s="807"/>
      <c r="T140" s="807"/>
      <c r="U140" s="807"/>
      <c r="V140" s="807"/>
      <c r="W140" s="807"/>
      <c r="X140" s="807"/>
      <c r="Y140" s="807"/>
      <c r="Z140" s="807"/>
      <c r="AA140" s="807"/>
      <c r="AB140" s="807"/>
      <c r="AC140" s="830"/>
      <c r="AD140" s="807"/>
      <c r="AE140" s="1046"/>
      <c r="AF140" s="1046"/>
      <c r="AG140" s="1046"/>
      <c r="AH140" s="1046"/>
    </row>
    <row r="141" ht="15.75" hidden="1" customHeight="1">
      <c r="A141" s="1046"/>
      <c r="B141" s="1046"/>
      <c r="C141" s="884"/>
      <c r="D141" s="1046"/>
      <c r="E141" s="1046"/>
      <c r="F141" s="884"/>
      <c r="G141" s="884"/>
      <c r="H141" s="648"/>
      <c r="I141" s="648"/>
      <c r="J141" s="830"/>
      <c r="K141" s="830"/>
      <c r="L141" s="830"/>
      <c r="M141" s="830"/>
      <c r="N141" s="830"/>
      <c r="O141" s="830"/>
      <c r="P141" s="830"/>
      <c r="Q141" s="830"/>
      <c r="R141" s="830"/>
      <c r="S141" s="830"/>
      <c r="T141" s="830"/>
      <c r="U141" s="830"/>
      <c r="V141" s="830"/>
      <c r="W141" s="830"/>
      <c r="X141" s="830"/>
      <c r="Y141" s="830"/>
      <c r="Z141" s="830"/>
      <c r="AA141" s="830"/>
      <c r="AB141" s="807"/>
      <c r="AC141" s="830"/>
      <c r="AD141" s="807"/>
      <c r="AE141" s="1046"/>
      <c r="AF141" s="1046"/>
      <c r="AG141" s="1046"/>
      <c r="AH141" s="1046"/>
    </row>
    <row r="142" ht="15.75" hidden="1" customHeight="1">
      <c r="A142" s="1046"/>
      <c r="B142" s="1046"/>
      <c r="C142" s="884"/>
      <c r="D142" s="1046"/>
      <c r="E142" s="1046"/>
      <c r="F142" s="884"/>
      <c r="G142" s="884"/>
      <c r="H142" s="500"/>
      <c r="I142" s="500"/>
      <c r="J142" s="830"/>
      <c r="K142" s="830"/>
      <c r="L142" s="830"/>
      <c r="M142" s="807"/>
      <c r="N142" s="807"/>
      <c r="O142" s="891"/>
      <c r="P142" s="891"/>
      <c r="Q142" s="891"/>
      <c r="R142" s="891"/>
      <c r="S142" s="891"/>
      <c r="T142" s="891"/>
      <c r="U142" s="830"/>
      <c r="V142" s="807"/>
      <c r="W142" s="891"/>
      <c r="X142" s="891"/>
      <c r="Y142" s="830"/>
      <c r="Z142" s="807"/>
      <c r="AA142" s="830"/>
      <c r="AB142" s="830"/>
      <c r="AC142" s="830"/>
      <c r="AD142" s="807"/>
      <c r="AE142" s="1046"/>
      <c r="AF142" s="1046"/>
      <c r="AG142" s="1046"/>
      <c r="AH142" s="1046"/>
    </row>
    <row r="143" ht="15.75" hidden="1" customHeight="1">
      <c r="A143" s="1046"/>
      <c r="B143" s="1046"/>
      <c r="C143" s="884"/>
      <c r="D143" s="1046"/>
      <c r="E143" s="1046"/>
      <c r="F143" s="884"/>
      <c r="G143" s="884"/>
      <c r="H143" s="648"/>
      <c r="I143" s="648"/>
      <c r="J143" s="830"/>
      <c r="K143" s="805"/>
      <c r="L143" s="805"/>
      <c r="M143" s="830"/>
      <c r="N143" s="830"/>
      <c r="O143" s="830"/>
      <c r="P143" s="830"/>
      <c r="Q143" s="830"/>
      <c r="R143" s="830"/>
      <c r="S143" s="830"/>
      <c r="T143" s="830"/>
      <c r="U143" s="830"/>
      <c r="V143" s="830"/>
      <c r="W143" s="830"/>
      <c r="X143" s="830"/>
      <c r="Y143" s="830"/>
      <c r="Z143" s="830"/>
      <c r="AA143" s="830"/>
      <c r="AB143" s="830"/>
      <c r="AC143" s="830"/>
      <c r="AD143" s="807"/>
      <c r="AE143" s="1046"/>
      <c r="AF143" s="1046"/>
      <c r="AG143" s="1046"/>
      <c r="AH143" s="1046"/>
    </row>
    <row r="144" ht="15.75" hidden="1" customHeight="1">
      <c r="A144" s="1046"/>
      <c r="B144" s="1046"/>
      <c r="C144" s="884"/>
      <c r="D144" s="1046"/>
      <c r="E144" s="1046"/>
      <c r="F144" s="884"/>
      <c r="G144" s="884"/>
      <c r="H144" s="500"/>
      <c r="I144" s="500"/>
      <c r="J144" s="830"/>
      <c r="K144" s="805"/>
      <c r="L144" s="805"/>
      <c r="M144" s="807"/>
      <c r="N144" s="807"/>
      <c r="O144" s="891"/>
      <c r="P144" s="891"/>
      <c r="Q144" s="891"/>
      <c r="R144" s="891"/>
      <c r="S144" s="891"/>
      <c r="T144" s="891"/>
      <c r="U144" s="830"/>
      <c r="V144" s="807"/>
      <c r="W144" s="891"/>
      <c r="X144" s="891"/>
      <c r="Y144" s="830"/>
      <c r="Z144" s="807"/>
      <c r="AA144" s="830"/>
      <c r="AB144" s="830"/>
      <c r="AC144" s="830"/>
      <c r="AD144" s="807"/>
      <c r="AE144" s="1046"/>
      <c r="AF144" s="1046"/>
      <c r="AG144" s="1046"/>
      <c r="AH144" s="1046"/>
    </row>
    <row r="145" ht="15.75" hidden="1" customHeight="1">
      <c r="A145" s="1046"/>
      <c r="B145" s="1046"/>
      <c r="C145" s="884"/>
      <c r="D145" s="1046"/>
      <c r="E145" s="1046"/>
      <c r="F145" s="884"/>
      <c r="G145" s="884"/>
      <c r="H145" s="648"/>
      <c r="I145" s="648"/>
      <c r="J145" s="830"/>
      <c r="K145" s="830"/>
      <c r="L145" s="830"/>
      <c r="M145" s="830"/>
      <c r="N145" s="830"/>
      <c r="O145" s="830"/>
      <c r="P145" s="830"/>
      <c r="Q145" s="830"/>
      <c r="R145" s="830"/>
      <c r="S145" s="830"/>
      <c r="T145" s="830"/>
      <c r="U145" s="830"/>
      <c r="V145" s="830"/>
      <c r="W145" s="830"/>
      <c r="X145" s="830"/>
      <c r="Y145" s="830"/>
      <c r="Z145" s="830"/>
      <c r="AA145" s="830"/>
      <c r="AB145" s="830"/>
      <c r="AC145" s="830"/>
      <c r="AD145" s="807"/>
      <c r="AE145" s="1046"/>
      <c r="AF145" s="1046"/>
      <c r="AG145" s="1046"/>
      <c r="AH145" s="1046"/>
    </row>
    <row r="146" ht="15.75" hidden="1" customHeight="1">
      <c r="A146" s="1046"/>
      <c r="B146" s="1046"/>
      <c r="C146" s="884"/>
      <c r="D146" s="1046"/>
      <c r="E146" s="1046"/>
      <c r="F146" s="884"/>
      <c r="G146" s="884"/>
      <c r="H146" s="648"/>
      <c r="I146" s="648"/>
      <c r="J146" s="830"/>
      <c r="K146" s="805"/>
      <c r="L146" s="805"/>
      <c r="M146" s="830"/>
      <c r="N146" s="830"/>
      <c r="O146" s="830"/>
      <c r="P146" s="830"/>
      <c r="Q146" s="830"/>
      <c r="R146" s="830"/>
      <c r="S146" s="830"/>
      <c r="T146" s="830"/>
      <c r="U146" s="830"/>
      <c r="V146" s="830"/>
      <c r="W146" s="830"/>
      <c r="X146" s="830"/>
      <c r="Y146" s="830"/>
      <c r="Z146" s="830"/>
      <c r="AA146" s="830"/>
      <c r="AB146" s="830"/>
      <c r="AC146" s="830"/>
      <c r="AD146" s="807"/>
      <c r="AE146" s="1046"/>
      <c r="AF146" s="1046"/>
      <c r="AG146" s="1046"/>
      <c r="AH146" s="1046"/>
    </row>
    <row r="147" ht="15.75" hidden="1" customHeight="1">
      <c r="A147" s="1046"/>
      <c r="B147" s="1046"/>
      <c r="C147" s="884"/>
      <c r="D147" s="1046"/>
      <c r="E147" s="1046"/>
      <c r="F147" s="884"/>
      <c r="G147" s="884"/>
      <c r="H147" s="648"/>
      <c r="I147" s="648"/>
      <c r="J147" s="830"/>
      <c r="K147" s="830"/>
      <c r="L147" s="830"/>
      <c r="M147" s="830"/>
      <c r="N147" s="830"/>
      <c r="O147" s="830"/>
      <c r="P147" s="830"/>
      <c r="Q147" s="830"/>
      <c r="R147" s="830"/>
      <c r="S147" s="830"/>
      <c r="T147" s="830"/>
      <c r="U147" s="830"/>
      <c r="V147" s="830"/>
      <c r="W147" s="830"/>
      <c r="X147" s="830"/>
      <c r="Y147" s="830"/>
      <c r="Z147" s="830"/>
      <c r="AA147" s="830"/>
      <c r="AB147" s="830"/>
      <c r="AC147" s="830"/>
      <c r="AD147" s="807"/>
      <c r="AE147" s="1046"/>
      <c r="AF147" s="1046"/>
      <c r="AG147" s="1046"/>
      <c r="AH147" s="1046"/>
    </row>
    <row r="148" ht="15.75" hidden="1" customHeight="1">
      <c r="A148" s="1046"/>
      <c r="B148" s="1046"/>
      <c r="C148" s="884"/>
      <c r="D148" s="1046"/>
      <c r="E148" s="1046"/>
      <c r="F148" s="884"/>
      <c r="G148" s="884"/>
      <c r="H148" s="648"/>
      <c r="I148" s="648"/>
      <c r="J148" s="830"/>
      <c r="K148" s="805"/>
      <c r="L148" s="805"/>
      <c r="M148" s="830"/>
      <c r="N148" s="830"/>
      <c r="O148" s="830"/>
      <c r="P148" s="830"/>
      <c r="Q148" s="830"/>
      <c r="R148" s="830"/>
      <c r="S148" s="830"/>
      <c r="T148" s="830"/>
      <c r="U148" s="830"/>
      <c r="V148" s="830"/>
      <c r="W148" s="830"/>
      <c r="X148" s="830"/>
      <c r="Y148" s="830"/>
      <c r="Z148" s="830"/>
      <c r="AA148" s="830"/>
      <c r="AB148" s="830"/>
      <c r="AC148" s="830"/>
      <c r="AD148" s="807"/>
      <c r="AE148" s="1046"/>
      <c r="AF148" s="1046"/>
      <c r="AG148" s="1046"/>
      <c r="AH148" s="1046"/>
    </row>
    <row r="149" ht="15.75" hidden="1" customHeight="1">
      <c r="A149" s="1046"/>
      <c r="B149" s="1046"/>
      <c r="C149" s="884"/>
      <c r="D149" s="1046"/>
      <c r="E149" s="1046"/>
      <c r="F149" s="884"/>
      <c r="G149" s="884"/>
      <c r="H149" s="648"/>
      <c r="I149" s="648"/>
      <c r="J149" s="830"/>
      <c r="K149" s="805"/>
      <c r="L149" s="805"/>
      <c r="M149" s="830"/>
      <c r="N149" s="830"/>
      <c r="O149" s="830"/>
      <c r="P149" s="830"/>
      <c r="Q149" s="830"/>
      <c r="R149" s="830"/>
      <c r="S149" s="830"/>
      <c r="T149" s="830"/>
      <c r="U149" s="830"/>
      <c r="V149" s="830"/>
      <c r="W149" s="830"/>
      <c r="X149" s="830"/>
      <c r="Y149" s="830"/>
      <c r="Z149" s="830"/>
      <c r="AA149" s="830"/>
      <c r="AB149" s="805"/>
      <c r="AC149" s="830"/>
      <c r="AD149" s="807"/>
      <c r="AE149" s="1046"/>
      <c r="AF149" s="1046"/>
      <c r="AG149" s="1046"/>
      <c r="AH149" s="1046"/>
    </row>
    <row r="150" ht="15.75" hidden="1" customHeight="1">
      <c r="A150" s="1046"/>
      <c r="B150" s="1046"/>
      <c r="C150" s="884"/>
      <c r="D150" s="1046"/>
      <c r="E150" s="1046"/>
      <c r="F150" s="884"/>
      <c r="G150" s="884"/>
      <c r="H150" s="501"/>
      <c r="I150" s="501"/>
      <c r="J150" s="805"/>
      <c r="K150" s="805"/>
      <c r="L150" s="805"/>
      <c r="M150" s="805"/>
      <c r="N150" s="805"/>
      <c r="O150" s="805"/>
      <c r="P150" s="805"/>
      <c r="Q150" s="805"/>
      <c r="R150" s="805"/>
      <c r="S150" s="805"/>
      <c r="T150" s="805"/>
      <c r="U150" s="805"/>
      <c r="V150" s="805"/>
      <c r="W150" s="805"/>
      <c r="X150" s="805"/>
      <c r="Y150" s="805"/>
      <c r="Z150" s="805"/>
      <c r="AA150" s="805"/>
      <c r="AB150" s="805"/>
      <c r="AC150" s="805"/>
      <c r="AD150" s="807"/>
      <c r="AE150" s="1046"/>
      <c r="AF150" s="1046"/>
      <c r="AG150" s="1046"/>
      <c r="AH150" s="1046"/>
    </row>
    <row r="151" ht="15.75" hidden="1" customHeight="1">
      <c r="A151" s="1046"/>
      <c r="B151" s="1046"/>
      <c r="C151" s="884"/>
      <c r="D151" s="1046"/>
      <c r="E151" s="1046"/>
      <c r="F151" s="884"/>
      <c r="G151" s="884"/>
      <c r="H151" s="648"/>
      <c r="I151" s="648"/>
      <c r="J151" s="830"/>
      <c r="K151" s="805"/>
      <c r="L151" s="805"/>
      <c r="M151" s="830"/>
      <c r="N151" s="830"/>
      <c r="O151" s="830"/>
      <c r="P151" s="830"/>
      <c r="Q151" s="830"/>
      <c r="R151" s="830"/>
      <c r="S151" s="830"/>
      <c r="T151" s="830"/>
      <c r="U151" s="830"/>
      <c r="V151" s="830"/>
      <c r="W151" s="830"/>
      <c r="X151" s="830"/>
      <c r="Y151" s="830"/>
      <c r="Z151" s="830"/>
      <c r="AA151" s="830"/>
      <c r="AB151" s="830"/>
      <c r="AC151" s="830"/>
      <c r="AD151" s="807"/>
      <c r="AE151" s="1046"/>
      <c r="AF151" s="1046"/>
      <c r="AG151" s="1046"/>
      <c r="AH151" s="1046"/>
    </row>
    <row r="152" ht="15.75" hidden="1" customHeight="1">
      <c r="A152" s="1046"/>
      <c r="B152" s="1046"/>
      <c r="C152" s="884"/>
      <c r="D152" s="1046"/>
      <c r="E152" s="1046"/>
      <c r="F152" s="884"/>
      <c r="G152" s="884"/>
      <c r="H152" s="648"/>
      <c r="I152" s="648"/>
      <c r="J152" s="805"/>
      <c r="K152" s="805"/>
      <c r="L152" s="805"/>
      <c r="M152" s="830"/>
      <c r="N152" s="830"/>
      <c r="O152" s="830"/>
      <c r="P152" s="830"/>
      <c r="Q152" s="830"/>
      <c r="R152" s="830"/>
      <c r="S152" s="830"/>
      <c r="T152" s="830"/>
      <c r="U152" s="805"/>
      <c r="V152" s="830"/>
      <c r="W152" s="830"/>
      <c r="X152" s="830"/>
      <c r="Y152" s="805"/>
      <c r="Z152" s="830"/>
      <c r="AA152" s="805"/>
      <c r="AB152" s="830"/>
      <c r="AC152" s="830"/>
      <c r="AD152" s="807"/>
      <c r="AE152" s="1046"/>
      <c r="AF152" s="1046"/>
      <c r="AG152" s="1046"/>
      <c r="AH152" s="1046"/>
    </row>
    <row r="153" ht="15.75" hidden="1" customHeight="1">
      <c r="A153" s="1046"/>
      <c r="B153" s="1046"/>
      <c r="C153" s="884"/>
      <c r="D153" s="1046"/>
      <c r="E153" s="1046"/>
      <c r="F153" s="884"/>
      <c r="G153" s="884"/>
      <c r="H153" s="501"/>
      <c r="I153" s="501"/>
      <c r="J153" s="805"/>
      <c r="K153" s="805"/>
      <c r="L153" s="805"/>
      <c r="M153" s="805"/>
      <c r="N153" s="805"/>
      <c r="O153" s="805"/>
      <c r="P153" s="805"/>
      <c r="Q153" s="805"/>
      <c r="R153" s="805"/>
      <c r="S153" s="805"/>
      <c r="T153" s="805"/>
      <c r="U153" s="805"/>
      <c r="V153" s="805"/>
      <c r="W153" s="805"/>
      <c r="X153" s="805"/>
      <c r="Y153" s="805"/>
      <c r="Z153" s="805"/>
      <c r="AA153" s="805"/>
      <c r="AB153" s="805"/>
      <c r="AC153" s="830"/>
      <c r="AD153" s="807"/>
      <c r="AE153" s="1046"/>
      <c r="AF153" s="1046"/>
      <c r="AG153" s="1046"/>
      <c r="AH153" s="1046"/>
    </row>
    <row r="154" ht="15.75" hidden="1" customHeight="1">
      <c r="A154" s="1046"/>
      <c r="B154" s="1046"/>
      <c r="C154" s="884"/>
      <c r="D154" s="1046"/>
      <c r="E154" s="1046"/>
      <c r="F154" s="884"/>
      <c r="G154" s="884"/>
      <c r="H154" s="648"/>
      <c r="I154" s="648"/>
      <c r="J154" s="805"/>
      <c r="K154" s="805"/>
      <c r="L154" s="805"/>
      <c r="M154" s="830"/>
      <c r="N154" s="830"/>
      <c r="O154" s="830"/>
      <c r="P154" s="830"/>
      <c r="Q154" s="830"/>
      <c r="R154" s="830"/>
      <c r="S154" s="830"/>
      <c r="T154" s="830"/>
      <c r="U154" s="805"/>
      <c r="V154" s="830"/>
      <c r="W154" s="830"/>
      <c r="X154" s="830"/>
      <c r="Y154" s="805"/>
      <c r="Z154" s="830"/>
      <c r="AA154" s="805"/>
      <c r="AB154" s="805"/>
      <c r="AC154" s="830"/>
      <c r="AD154" s="807"/>
      <c r="AE154" s="1046"/>
      <c r="AF154" s="1046"/>
      <c r="AG154" s="1046"/>
      <c r="AH154" s="1046"/>
    </row>
    <row r="155" ht="15.75" hidden="1" customHeight="1">
      <c r="A155" s="1046"/>
      <c r="B155" s="1046"/>
      <c r="C155" s="884"/>
      <c r="D155" s="1046"/>
      <c r="E155" s="1046"/>
      <c r="F155" s="884"/>
      <c r="G155" s="884"/>
      <c r="H155" s="648"/>
      <c r="I155" s="648"/>
      <c r="J155" s="805"/>
      <c r="K155" s="805"/>
      <c r="L155" s="805"/>
      <c r="M155" s="830"/>
      <c r="N155" s="830"/>
      <c r="O155" s="830"/>
      <c r="P155" s="830"/>
      <c r="Q155" s="830"/>
      <c r="R155" s="830"/>
      <c r="S155" s="830"/>
      <c r="T155" s="830"/>
      <c r="U155" s="805"/>
      <c r="V155" s="830"/>
      <c r="W155" s="830"/>
      <c r="X155" s="830"/>
      <c r="Y155" s="805"/>
      <c r="Z155" s="830"/>
      <c r="AA155" s="805"/>
      <c r="AB155" s="805"/>
      <c r="AC155" s="830"/>
      <c r="AD155" s="807"/>
      <c r="AE155" s="1046"/>
      <c r="AF155" s="1046"/>
      <c r="AG155" s="1046"/>
      <c r="AH155" s="1046"/>
    </row>
    <row r="156" ht="15.75" hidden="1" customHeight="1">
      <c r="A156" s="1046"/>
      <c r="B156" s="1046"/>
      <c r="C156" s="884"/>
      <c r="D156" s="1046"/>
      <c r="E156" s="1046"/>
      <c r="F156" s="884"/>
      <c r="G156" s="884"/>
      <c r="H156" s="648"/>
      <c r="I156" s="648"/>
      <c r="J156" s="805"/>
      <c r="K156" s="805"/>
      <c r="L156" s="805"/>
      <c r="M156" s="830"/>
      <c r="N156" s="830"/>
      <c r="O156" s="830"/>
      <c r="P156" s="830"/>
      <c r="Q156" s="830"/>
      <c r="R156" s="830"/>
      <c r="S156" s="830"/>
      <c r="T156" s="830"/>
      <c r="U156" s="805"/>
      <c r="V156" s="830"/>
      <c r="W156" s="830"/>
      <c r="X156" s="830"/>
      <c r="Y156" s="805"/>
      <c r="Z156" s="830"/>
      <c r="AA156" s="805"/>
      <c r="AB156" s="805"/>
      <c r="AC156" s="830"/>
      <c r="AD156" s="807"/>
      <c r="AE156" s="1046"/>
      <c r="AF156" s="1046"/>
      <c r="AG156" s="1046"/>
      <c r="AH156" s="1046"/>
    </row>
    <row r="157" ht="15.75" hidden="1" customHeight="1">
      <c r="A157" s="1046"/>
      <c r="B157" s="1046"/>
      <c r="C157" s="884"/>
      <c r="D157" s="1046"/>
      <c r="E157" s="1046"/>
      <c r="F157" s="884"/>
      <c r="G157" s="884"/>
      <c r="H157" s="648"/>
      <c r="I157" s="648"/>
      <c r="J157" s="805"/>
      <c r="K157" s="805"/>
      <c r="L157" s="805"/>
      <c r="M157" s="830"/>
      <c r="N157" s="830"/>
      <c r="O157" s="830"/>
      <c r="P157" s="830"/>
      <c r="Q157" s="830"/>
      <c r="R157" s="830"/>
      <c r="S157" s="830"/>
      <c r="T157" s="830"/>
      <c r="U157" s="805"/>
      <c r="V157" s="830"/>
      <c r="W157" s="830"/>
      <c r="X157" s="830"/>
      <c r="Y157" s="805"/>
      <c r="Z157" s="830"/>
      <c r="AA157" s="805"/>
      <c r="AB157" s="830"/>
      <c r="AC157" s="830"/>
      <c r="AD157" s="807"/>
      <c r="AE157" s="1046"/>
      <c r="AF157" s="1046"/>
      <c r="AG157" s="1046"/>
      <c r="AH157" s="1046"/>
    </row>
    <row r="158" ht="15.75" hidden="1" customHeight="1">
      <c r="A158" s="1046"/>
      <c r="B158" s="1046"/>
      <c r="C158" s="884"/>
      <c r="D158" s="1046"/>
      <c r="E158" s="1046"/>
      <c r="F158" s="884"/>
      <c r="G158" s="884"/>
      <c r="H158" s="648"/>
      <c r="I158" s="648"/>
      <c r="J158" s="805"/>
      <c r="K158" s="805"/>
      <c r="L158" s="805"/>
      <c r="M158" s="830"/>
      <c r="N158" s="830"/>
      <c r="O158" s="830"/>
      <c r="P158" s="830"/>
      <c r="Q158" s="830"/>
      <c r="R158" s="830"/>
      <c r="S158" s="830"/>
      <c r="T158" s="830"/>
      <c r="U158" s="805"/>
      <c r="V158" s="830"/>
      <c r="W158" s="830"/>
      <c r="X158" s="830"/>
      <c r="Y158" s="805"/>
      <c r="Z158" s="830"/>
      <c r="AA158" s="805"/>
      <c r="AB158" s="805"/>
      <c r="AC158" s="805"/>
      <c r="AD158" s="807"/>
      <c r="AE158" s="1046"/>
      <c r="AF158" s="1046"/>
      <c r="AG158" s="1046"/>
      <c r="AH158" s="1046"/>
    </row>
    <row r="159" ht="15.75" hidden="1" customHeight="1">
      <c r="A159" s="1046"/>
      <c r="B159" s="1046"/>
      <c r="C159" s="884"/>
      <c r="D159" s="1046"/>
      <c r="E159" s="1046"/>
      <c r="F159" s="884"/>
      <c r="G159" s="884"/>
      <c r="H159" s="648"/>
      <c r="I159" s="648"/>
      <c r="J159" s="830"/>
      <c r="K159" s="805"/>
      <c r="L159" s="805"/>
      <c r="M159" s="830"/>
      <c r="N159" s="830"/>
      <c r="O159" s="830"/>
      <c r="P159" s="830"/>
      <c r="Q159" s="830"/>
      <c r="R159" s="830"/>
      <c r="S159" s="830"/>
      <c r="T159" s="830"/>
      <c r="U159" s="830"/>
      <c r="V159" s="830"/>
      <c r="W159" s="830"/>
      <c r="X159" s="830"/>
      <c r="Y159" s="830"/>
      <c r="Z159" s="830"/>
      <c r="AA159" s="830"/>
      <c r="AB159" s="830"/>
      <c r="AC159" s="830"/>
      <c r="AD159" s="807"/>
      <c r="AE159" s="1046"/>
      <c r="AF159" s="1046"/>
      <c r="AG159" s="1046"/>
      <c r="AH159" s="1046"/>
    </row>
    <row r="160" ht="15.75" hidden="1" customHeight="1">
      <c r="A160" s="1046"/>
      <c r="B160" s="1046"/>
      <c r="C160" s="884"/>
      <c r="D160" s="1046"/>
      <c r="E160" s="1046"/>
      <c r="F160" s="884"/>
      <c r="G160" s="884"/>
      <c r="H160" s="648"/>
      <c r="I160" s="648"/>
      <c r="J160" s="830"/>
      <c r="K160" s="830"/>
      <c r="L160" s="830"/>
      <c r="M160" s="830"/>
      <c r="N160" s="830"/>
      <c r="O160" s="830"/>
      <c r="P160" s="830"/>
      <c r="Q160" s="830"/>
      <c r="R160" s="830"/>
      <c r="S160" s="830"/>
      <c r="T160" s="830"/>
      <c r="U160" s="830"/>
      <c r="V160" s="830"/>
      <c r="W160" s="830"/>
      <c r="X160" s="830"/>
      <c r="Y160" s="830"/>
      <c r="Z160" s="830"/>
      <c r="AA160" s="830"/>
      <c r="AB160" s="830"/>
      <c r="AC160" s="830"/>
      <c r="AD160" s="807"/>
      <c r="AE160" s="1046"/>
      <c r="AF160" s="1046"/>
      <c r="AG160" s="1046"/>
      <c r="AH160" s="1046"/>
    </row>
    <row r="161" ht="15.75" hidden="1" customHeight="1">
      <c r="A161" s="1046"/>
      <c r="B161" s="1046"/>
      <c r="C161" s="884"/>
      <c r="D161" s="1046"/>
      <c r="E161" s="1046"/>
      <c r="F161" s="884"/>
      <c r="G161" s="884"/>
      <c r="H161" s="648"/>
      <c r="I161" s="648"/>
      <c r="J161" s="830"/>
      <c r="K161" s="805"/>
      <c r="L161" s="805"/>
      <c r="M161" s="830"/>
      <c r="N161" s="830"/>
      <c r="O161" s="830"/>
      <c r="P161" s="830"/>
      <c r="Q161" s="830"/>
      <c r="R161" s="830"/>
      <c r="S161" s="830"/>
      <c r="T161" s="830"/>
      <c r="U161" s="830"/>
      <c r="V161" s="830"/>
      <c r="W161" s="830"/>
      <c r="X161" s="830"/>
      <c r="Y161" s="830"/>
      <c r="Z161" s="830"/>
      <c r="AA161" s="830"/>
      <c r="AB161" s="830"/>
      <c r="AC161" s="830"/>
      <c r="AD161" s="807"/>
      <c r="AE161" s="1046"/>
      <c r="AF161" s="1046"/>
      <c r="AG161" s="1046"/>
      <c r="AH161" s="1046"/>
    </row>
    <row r="162" ht="15.75" hidden="1" customHeight="1">
      <c r="A162" s="1046"/>
      <c r="B162" s="1046"/>
      <c r="C162" s="884"/>
      <c r="D162" s="1046"/>
      <c r="E162" s="1046"/>
      <c r="F162" s="884"/>
      <c r="G162" s="884"/>
      <c r="H162" s="500"/>
      <c r="I162" s="500"/>
      <c r="J162" s="807"/>
      <c r="K162" s="807"/>
      <c r="L162" s="807"/>
      <c r="M162" s="807"/>
      <c r="N162" s="807"/>
      <c r="O162" s="807"/>
      <c r="P162" s="807"/>
      <c r="Q162" s="807"/>
      <c r="R162" s="807"/>
      <c r="S162" s="807"/>
      <c r="T162" s="807"/>
      <c r="U162" s="807"/>
      <c r="V162" s="807"/>
      <c r="W162" s="807"/>
      <c r="X162" s="807"/>
      <c r="Y162" s="807"/>
      <c r="Z162" s="807"/>
      <c r="AA162" s="807"/>
      <c r="AB162" s="807"/>
      <c r="AC162" s="830"/>
      <c r="AD162" s="807"/>
      <c r="AE162" s="1046"/>
      <c r="AF162" s="1046"/>
      <c r="AG162" s="1046"/>
      <c r="AH162" s="1046"/>
    </row>
    <row r="163" ht="15.75" hidden="1" customHeight="1">
      <c r="A163" s="1046"/>
      <c r="B163" s="1046"/>
      <c r="C163" s="884"/>
      <c r="D163" s="1046"/>
      <c r="E163" s="1046"/>
      <c r="F163" s="884"/>
      <c r="G163" s="884"/>
      <c r="H163" s="500"/>
      <c r="I163" s="500"/>
      <c r="J163" s="807"/>
      <c r="K163" s="807"/>
      <c r="L163" s="807"/>
      <c r="M163" s="807"/>
      <c r="N163" s="807"/>
      <c r="O163" s="807"/>
      <c r="P163" s="807"/>
      <c r="Q163" s="807"/>
      <c r="R163" s="807"/>
      <c r="S163" s="807"/>
      <c r="T163" s="807"/>
      <c r="U163" s="807"/>
      <c r="V163" s="807"/>
      <c r="W163" s="807"/>
      <c r="X163" s="807"/>
      <c r="Y163" s="807"/>
      <c r="Z163" s="807"/>
      <c r="AA163" s="807"/>
      <c r="AB163" s="805"/>
      <c r="AC163" s="807"/>
      <c r="AD163" s="807"/>
      <c r="AE163" s="1046"/>
      <c r="AF163" s="1046"/>
      <c r="AG163" s="1046"/>
      <c r="AH163" s="1046"/>
    </row>
    <row r="164" ht="15.75" hidden="1" customHeight="1">
      <c r="A164" s="1046"/>
      <c r="B164" s="1046"/>
      <c r="C164" s="884"/>
      <c r="D164" s="1046"/>
      <c r="E164" s="1046"/>
      <c r="F164" s="884"/>
      <c r="G164" s="884"/>
      <c r="H164" s="500"/>
      <c r="I164" s="500"/>
      <c r="J164" s="807"/>
      <c r="K164" s="807"/>
      <c r="L164" s="807"/>
      <c r="M164" s="807"/>
      <c r="N164" s="807"/>
      <c r="O164" s="807"/>
      <c r="P164" s="807"/>
      <c r="Q164" s="807"/>
      <c r="R164" s="807"/>
      <c r="S164" s="807"/>
      <c r="T164" s="807"/>
      <c r="U164" s="807"/>
      <c r="V164" s="807"/>
      <c r="W164" s="807"/>
      <c r="X164" s="807"/>
      <c r="Y164" s="807"/>
      <c r="Z164" s="807"/>
      <c r="AA164" s="807"/>
      <c r="AB164" s="805"/>
      <c r="AC164" s="830"/>
      <c r="AD164" s="807"/>
      <c r="AE164" s="1046"/>
      <c r="AF164" s="1046"/>
      <c r="AG164" s="1046"/>
      <c r="AH164" s="1046"/>
    </row>
    <row r="165" ht="15.75" hidden="1" customHeight="1">
      <c r="A165" s="1046"/>
      <c r="B165" s="1046"/>
      <c r="C165" s="884"/>
      <c r="D165" s="1046"/>
      <c r="E165" s="1046"/>
      <c r="F165" s="884"/>
      <c r="G165" s="884"/>
      <c r="H165" s="500"/>
      <c r="I165" s="500"/>
      <c r="J165" s="807"/>
      <c r="K165" s="805"/>
      <c r="L165" s="805"/>
      <c r="M165" s="807"/>
      <c r="N165" s="807"/>
      <c r="O165" s="807"/>
      <c r="P165" s="807"/>
      <c r="Q165" s="807"/>
      <c r="R165" s="807"/>
      <c r="S165" s="807"/>
      <c r="T165" s="807"/>
      <c r="U165" s="807"/>
      <c r="V165" s="807"/>
      <c r="W165" s="807"/>
      <c r="X165" s="807"/>
      <c r="Y165" s="807"/>
      <c r="Z165" s="807"/>
      <c r="AA165" s="807"/>
      <c r="AB165" s="807"/>
      <c r="AC165" s="830"/>
      <c r="AD165" s="807"/>
      <c r="AE165" s="1046"/>
      <c r="AF165" s="1046"/>
      <c r="AG165" s="1046"/>
      <c r="AH165" s="1046"/>
    </row>
    <row r="166" ht="15.75" hidden="1" customHeight="1">
      <c r="A166" s="1046"/>
      <c r="B166" s="1046"/>
      <c r="C166" s="884"/>
      <c r="D166" s="1046"/>
      <c r="E166" s="1046"/>
      <c r="F166" s="884"/>
      <c r="G166" s="884"/>
      <c r="H166" s="501"/>
      <c r="I166" s="501"/>
      <c r="J166" s="805"/>
      <c r="K166" s="805"/>
      <c r="L166" s="805"/>
      <c r="M166" s="805"/>
      <c r="N166" s="805"/>
      <c r="O166" s="805"/>
      <c r="P166" s="805"/>
      <c r="Q166" s="805"/>
      <c r="R166" s="805"/>
      <c r="S166" s="805"/>
      <c r="T166" s="805"/>
      <c r="U166" s="805"/>
      <c r="V166" s="805"/>
      <c r="W166" s="805"/>
      <c r="X166" s="805"/>
      <c r="Y166" s="805"/>
      <c r="Z166" s="805"/>
      <c r="AA166" s="805"/>
      <c r="AB166" s="805"/>
      <c r="AC166" s="830"/>
      <c r="AD166" s="807"/>
      <c r="AE166" s="1046"/>
      <c r="AF166" s="1046"/>
      <c r="AG166" s="1046"/>
      <c r="AH166" s="1046"/>
    </row>
    <row r="167" ht="15.75" hidden="1" customHeight="1">
      <c r="A167" s="1046"/>
      <c r="B167" s="1046"/>
      <c r="C167" s="884"/>
      <c r="D167" s="1046"/>
      <c r="E167" s="1046"/>
      <c r="F167" s="884"/>
      <c r="G167" s="884"/>
      <c r="H167" s="501"/>
      <c r="I167" s="501"/>
      <c r="J167" s="805"/>
      <c r="K167" s="805"/>
      <c r="L167" s="805"/>
      <c r="M167" s="805"/>
      <c r="N167" s="805"/>
      <c r="O167" s="805"/>
      <c r="P167" s="805"/>
      <c r="Q167" s="805"/>
      <c r="R167" s="805"/>
      <c r="S167" s="805"/>
      <c r="T167" s="805"/>
      <c r="U167" s="805"/>
      <c r="V167" s="805"/>
      <c r="W167" s="805"/>
      <c r="X167" s="805"/>
      <c r="Y167" s="805"/>
      <c r="Z167" s="805"/>
      <c r="AA167" s="805"/>
      <c r="AB167" s="805"/>
      <c r="AC167" s="830"/>
      <c r="AD167" s="807"/>
      <c r="AE167" s="1046"/>
      <c r="AF167" s="1046"/>
      <c r="AG167" s="1046"/>
      <c r="AH167" s="1046"/>
    </row>
    <row r="168" ht="15.75" hidden="1" customHeight="1">
      <c r="A168" s="1046"/>
      <c r="B168" s="1046"/>
      <c r="C168" s="884"/>
      <c r="D168" s="1046"/>
      <c r="E168" s="1046"/>
      <c r="F168" s="884"/>
      <c r="G168" s="884"/>
      <c r="H168" s="501"/>
      <c r="I168" s="501"/>
      <c r="J168" s="830"/>
      <c r="K168" s="805"/>
      <c r="L168" s="805"/>
      <c r="M168" s="805"/>
      <c r="N168" s="805"/>
      <c r="O168" s="830"/>
      <c r="P168" s="830"/>
      <c r="Q168" s="830"/>
      <c r="R168" s="830"/>
      <c r="S168" s="830"/>
      <c r="T168" s="830"/>
      <c r="U168" s="830"/>
      <c r="V168" s="805"/>
      <c r="W168" s="830"/>
      <c r="X168" s="830"/>
      <c r="Y168" s="830"/>
      <c r="Z168" s="805"/>
      <c r="AA168" s="830"/>
      <c r="AB168" s="807"/>
      <c r="AC168" s="830"/>
      <c r="AD168" s="807"/>
      <c r="AE168" s="1046"/>
      <c r="AF168" s="1046"/>
      <c r="AG168" s="1046"/>
      <c r="AH168" s="1046"/>
    </row>
    <row r="169" ht="15.75" hidden="1" customHeight="1">
      <c r="A169" s="1046"/>
      <c r="B169" s="1046"/>
      <c r="C169" s="884"/>
      <c r="D169" s="1046"/>
      <c r="E169" s="1046"/>
      <c r="F169" s="884"/>
      <c r="G169" s="884"/>
      <c r="H169" s="501"/>
      <c r="I169" s="501"/>
      <c r="J169" s="805"/>
      <c r="K169" s="805"/>
      <c r="L169" s="805"/>
      <c r="M169" s="805"/>
      <c r="N169" s="805"/>
      <c r="O169" s="805"/>
      <c r="P169" s="805"/>
      <c r="Q169" s="805"/>
      <c r="R169" s="805"/>
      <c r="S169" s="805"/>
      <c r="T169" s="805"/>
      <c r="U169" s="805"/>
      <c r="V169" s="805"/>
      <c r="W169" s="805"/>
      <c r="X169" s="805"/>
      <c r="Y169" s="805"/>
      <c r="Z169" s="805"/>
      <c r="AA169" s="805"/>
      <c r="AB169" s="805"/>
      <c r="AC169" s="807"/>
      <c r="AD169" s="807"/>
      <c r="AE169" s="1046"/>
      <c r="AF169" s="1046"/>
      <c r="AG169" s="1046"/>
      <c r="AH169" s="1046"/>
    </row>
    <row r="170" ht="15.75" hidden="1" customHeight="1">
      <c r="A170" s="1046"/>
      <c r="B170" s="1046"/>
      <c r="C170" s="884"/>
      <c r="D170" s="1046"/>
      <c r="E170" s="1046"/>
      <c r="F170" s="884"/>
      <c r="G170" s="884"/>
      <c r="H170" s="501"/>
      <c r="I170" s="501"/>
      <c r="J170" s="805"/>
      <c r="K170" s="805"/>
      <c r="L170" s="805"/>
      <c r="M170" s="805"/>
      <c r="N170" s="805"/>
      <c r="O170" s="805"/>
      <c r="P170" s="805"/>
      <c r="Q170" s="805"/>
      <c r="R170" s="805"/>
      <c r="S170" s="805"/>
      <c r="T170" s="805"/>
      <c r="U170" s="805"/>
      <c r="V170" s="805"/>
      <c r="W170" s="805"/>
      <c r="X170" s="805"/>
      <c r="Y170" s="805"/>
      <c r="Z170" s="805"/>
      <c r="AA170" s="805"/>
      <c r="AB170" s="805"/>
      <c r="AC170" s="807"/>
      <c r="AD170" s="807"/>
      <c r="AE170" s="1046"/>
      <c r="AF170" s="1046"/>
      <c r="AG170" s="1046"/>
      <c r="AH170" s="1046"/>
    </row>
    <row r="171" ht="15.75" hidden="1" customHeight="1">
      <c r="A171" s="1046"/>
      <c r="B171" s="1046"/>
      <c r="C171" s="884"/>
      <c r="D171" s="1046"/>
      <c r="E171" s="1046"/>
      <c r="F171" s="884"/>
      <c r="G171" s="884"/>
      <c r="H171" s="501"/>
      <c r="I171" s="501"/>
      <c r="J171" s="805"/>
      <c r="K171" s="805"/>
      <c r="L171" s="805"/>
      <c r="M171" s="805"/>
      <c r="N171" s="805"/>
      <c r="O171" s="805"/>
      <c r="P171" s="805"/>
      <c r="Q171" s="805"/>
      <c r="R171" s="805"/>
      <c r="S171" s="805"/>
      <c r="T171" s="805"/>
      <c r="U171" s="805"/>
      <c r="V171" s="805"/>
      <c r="W171" s="805"/>
      <c r="X171" s="805"/>
      <c r="Y171" s="805"/>
      <c r="Z171" s="805"/>
      <c r="AA171" s="805"/>
      <c r="AB171" s="805"/>
      <c r="AC171" s="807"/>
      <c r="AD171" s="807"/>
      <c r="AE171" s="1046"/>
      <c r="AF171" s="1046"/>
      <c r="AG171" s="1046"/>
      <c r="AH171" s="1046"/>
    </row>
    <row r="172" ht="15.75" hidden="1" customHeight="1">
      <c r="A172" s="1046"/>
      <c r="B172" s="1046"/>
      <c r="C172" s="884"/>
      <c r="D172" s="1046"/>
      <c r="E172" s="1046"/>
      <c r="F172" s="884"/>
      <c r="G172" s="884"/>
      <c r="H172" s="648"/>
      <c r="I172" s="648"/>
      <c r="J172" s="830"/>
      <c r="K172" s="830"/>
      <c r="L172" s="830"/>
      <c r="M172" s="830"/>
      <c r="N172" s="830"/>
      <c r="O172" s="830"/>
      <c r="P172" s="830"/>
      <c r="Q172" s="830"/>
      <c r="R172" s="830"/>
      <c r="S172" s="830"/>
      <c r="T172" s="830"/>
      <c r="U172" s="830"/>
      <c r="V172" s="830"/>
      <c r="W172" s="830"/>
      <c r="X172" s="830"/>
      <c r="Y172" s="830"/>
      <c r="Z172" s="830"/>
      <c r="AA172" s="830"/>
      <c r="AB172" s="805"/>
      <c r="AC172" s="807"/>
      <c r="AD172" s="807"/>
      <c r="AE172" s="1046"/>
      <c r="AF172" s="1046"/>
      <c r="AG172" s="1046"/>
      <c r="AH172" s="1046"/>
    </row>
    <row r="173" ht="15.75" hidden="1" customHeight="1">
      <c r="A173" s="1046"/>
      <c r="B173" s="1046"/>
      <c r="C173" s="884"/>
      <c r="D173" s="1046"/>
      <c r="E173" s="1046"/>
      <c r="F173" s="884"/>
      <c r="G173" s="884"/>
      <c r="H173" s="648"/>
      <c r="I173" s="648"/>
      <c r="J173" s="830"/>
      <c r="K173" s="830"/>
      <c r="L173" s="830"/>
      <c r="M173" s="830"/>
      <c r="N173" s="830"/>
      <c r="O173" s="830"/>
      <c r="P173" s="830"/>
      <c r="Q173" s="830"/>
      <c r="R173" s="830"/>
      <c r="S173" s="830"/>
      <c r="T173" s="830"/>
      <c r="U173" s="830"/>
      <c r="V173" s="830"/>
      <c r="W173" s="830"/>
      <c r="X173" s="830"/>
      <c r="Y173" s="830"/>
      <c r="Z173" s="830"/>
      <c r="AA173" s="830"/>
      <c r="AB173" s="805"/>
      <c r="AC173" s="807"/>
      <c r="AD173" s="807"/>
      <c r="AE173" s="1046"/>
      <c r="AF173" s="1046"/>
      <c r="AG173" s="1046"/>
      <c r="AH173" s="1046"/>
    </row>
    <row r="174" ht="15.75" hidden="1" customHeight="1">
      <c r="A174" s="1046"/>
      <c r="B174" s="1046"/>
      <c r="C174" s="884"/>
      <c r="D174" s="1046"/>
      <c r="E174" s="1046"/>
      <c r="F174" s="884"/>
      <c r="G174" s="884"/>
      <c r="H174" s="648"/>
      <c r="I174" s="648"/>
      <c r="J174" s="830"/>
      <c r="K174" s="830"/>
      <c r="L174" s="830"/>
      <c r="M174" s="830"/>
      <c r="N174" s="830"/>
      <c r="O174" s="830"/>
      <c r="P174" s="830"/>
      <c r="Q174" s="830"/>
      <c r="R174" s="830"/>
      <c r="S174" s="830"/>
      <c r="T174" s="830"/>
      <c r="U174" s="830"/>
      <c r="V174" s="830"/>
      <c r="W174" s="830"/>
      <c r="X174" s="830"/>
      <c r="Y174" s="830"/>
      <c r="Z174" s="830"/>
      <c r="AA174" s="830"/>
      <c r="AB174" s="805"/>
      <c r="AC174" s="830"/>
      <c r="AD174" s="807"/>
      <c r="AE174" s="1046"/>
      <c r="AF174" s="1046"/>
      <c r="AG174" s="1046"/>
      <c r="AH174" s="1046"/>
    </row>
    <row r="175" ht="15.75" hidden="1" customHeight="1">
      <c r="A175" s="1046"/>
      <c r="B175" s="1046"/>
      <c r="C175" s="884"/>
      <c r="D175" s="1046"/>
      <c r="E175" s="1046"/>
      <c r="F175" s="884"/>
      <c r="G175" s="884"/>
      <c r="H175" s="500"/>
      <c r="I175" s="500"/>
      <c r="J175" s="807"/>
      <c r="K175" s="807"/>
      <c r="L175" s="807"/>
      <c r="M175" s="807"/>
      <c r="N175" s="807"/>
      <c r="O175" s="807"/>
      <c r="P175" s="807"/>
      <c r="Q175" s="807"/>
      <c r="R175" s="807"/>
      <c r="S175" s="807"/>
      <c r="T175" s="807"/>
      <c r="U175" s="807"/>
      <c r="V175" s="807"/>
      <c r="W175" s="807"/>
      <c r="X175" s="807"/>
      <c r="Y175" s="807"/>
      <c r="Z175" s="807"/>
      <c r="AA175" s="807"/>
      <c r="AB175" s="805"/>
      <c r="AC175" s="830"/>
      <c r="AD175" s="807"/>
      <c r="AE175" s="1046"/>
      <c r="AF175" s="1046"/>
      <c r="AG175" s="1046"/>
      <c r="AH175" s="1046"/>
    </row>
    <row r="176" ht="15.75" hidden="1" customHeight="1">
      <c r="A176" s="1046"/>
      <c r="B176" s="1046"/>
      <c r="C176" s="884"/>
      <c r="D176" s="1046"/>
      <c r="E176" s="1046"/>
      <c r="F176" s="884"/>
      <c r="G176" s="884"/>
      <c r="H176" s="500"/>
      <c r="I176" s="500"/>
      <c r="J176" s="807"/>
      <c r="K176" s="805"/>
      <c r="L176" s="805"/>
      <c r="M176" s="807"/>
      <c r="N176" s="807"/>
      <c r="O176" s="807"/>
      <c r="P176" s="807"/>
      <c r="Q176" s="807"/>
      <c r="R176" s="807"/>
      <c r="S176" s="807"/>
      <c r="T176" s="807"/>
      <c r="U176" s="807"/>
      <c r="V176" s="807"/>
      <c r="W176" s="807"/>
      <c r="X176" s="807"/>
      <c r="Y176" s="807"/>
      <c r="Z176" s="807"/>
      <c r="AA176" s="807"/>
      <c r="AB176" s="807"/>
      <c r="AC176" s="830"/>
      <c r="AD176" s="807"/>
      <c r="AE176" s="1046"/>
      <c r="AF176" s="1046"/>
      <c r="AG176" s="1046"/>
      <c r="AH176" s="1046"/>
    </row>
    <row r="177" ht="15.75" hidden="1" customHeight="1">
      <c r="A177" s="1046"/>
      <c r="B177" s="1046"/>
      <c r="C177" s="884"/>
      <c r="D177" s="1046"/>
      <c r="E177" s="1046"/>
      <c r="F177" s="884"/>
      <c r="G177" s="884"/>
      <c r="H177" s="648"/>
      <c r="I177" s="648"/>
      <c r="J177" s="830"/>
      <c r="K177" s="830"/>
      <c r="L177" s="830"/>
      <c r="M177" s="830"/>
      <c r="N177" s="830"/>
      <c r="O177" s="830"/>
      <c r="P177" s="830"/>
      <c r="Q177" s="830"/>
      <c r="R177" s="830"/>
      <c r="S177" s="830"/>
      <c r="T177" s="830"/>
      <c r="U177" s="830"/>
      <c r="V177" s="830"/>
      <c r="W177" s="830"/>
      <c r="X177" s="830"/>
      <c r="Y177" s="830"/>
      <c r="Z177" s="830"/>
      <c r="AA177" s="830"/>
      <c r="AB177" s="807"/>
      <c r="AC177" s="830"/>
      <c r="AD177" s="807"/>
      <c r="AE177" s="1046"/>
      <c r="AF177" s="1046"/>
      <c r="AG177" s="1046"/>
      <c r="AH177" s="1046"/>
    </row>
    <row r="178" ht="15.75" hidden="1" customHeight="1">
      <c r="A178" s="1046"/>
      <c r="B178" s="1046"/>
      <c r="C178" s="884"/>
      <c r="D178" s="1046"/>
      <c r="E178" s="1046"/>
      <c r="F178" s="884"/>
      <c r="G178" s="884"/>
      <c r="H178" s="500"/>
      <c r="I178" s="500"/>
      <c r="J178" s="830"/>
      <c r="K178" s="830"/>
      <c r="L178" s="830"/>
      <c r="M178" s="807"/>
      <c r="N178" s="807"/>
      <c r="O178" s="891"/>
      <c r="P178" s="891"/>
      <c r="Q178" s="891"/>
      <c r="R178" s="891"/>
      <c r="S178" s="891"/>
      <c r="T178" s="891"/>
      <c r="U178" s="830"/>
      <c r="V178" s="807"/>
      <c r="W178" s="891"/>
      <c r="X178" s="891"/>
      <c r="Y178" s="830"/>
      <c r="Z178" s="807"/>
      <c r="AA178" s="830"/>
      <c r="AB178" s="830"/>
      <c r="AC178" s="830"/>
      <c r="AD178" s="807"/>
      <c r="AE178" s="1046"/>
      <c r="AF178" s="1046"/>
      <c r="AG178" s="1046"/>
      <c r="AH178" s="1046"/>
    </row>
    <row r="179" ht="15.75" hidden="1" customHeight="1">
      <c r="A179" s="1046"/>
      <c r="B179" s="1046"/>
      <c r="C179" s="884"/>
      <c r="D179" s="1046"/>
      <c r="E179" s="1046"/>
      <c r="F179" s="884"/>
      <c r="G179" s="884"/>
      <c r="H179" s="648"/>
      <c r="I179" s="648"/>
      <c r="J179" s="830"/>
      <c r="K179" s="805"/>
      <c r="L179" s="805"/>
      <c r="M179" s="830"/>
      <c r="N179" s="830"/>
      <c r="O179" s="830"/>
      <c r="P179" s="830"/>
      <c r="Q179" s="830"/>
      <c r="R179" s="830"/>
      <c r="S179" s="830"/>
      <c r="T179" s="830"/>
      <c r="U179" s="830"/>
      <c r="V179" s="830"/>
      <c r="W179" s="830"/>
      <c r="X179" s="830"/>
      <c r="Y179" s="830"/>
      <c r="Z179" s="830"/>
      <c r="AA179" s="830"/>
      <c r="AB179" s="830"/>
      <c r="AC179" s="830"/>
      <c r="AD179" s="807"/>
      <c r="AE179" s="1046"/>
      <c r="AF179" s="1046"/>
      <c r="AG179" s="1046"/>
      <c r="AH179" s="1046"/>
    </row>
    <row r="180" ht="15.75" hidden="1" customHeight="1">
      <c r="A180" s="1046"/>
      <c r="B180" s="1046"/>
      <c r="C180" s="884"/>
      <c r="D180" s="1046"/>
      <c r="E180" s="1046"/>
      <c r="F180" s="884"/>
      <c r="G180" s="884"/>
      <c r="H180" s="500"/>
      <c r="I180" s="500"/>
      <c r="J180" s="830"/>
      <c r="K180" s="805"/>
      <c r="L180" s="805"/>
      <c r="M180" s="807"/>
      <c r="N180" s="807"/>
      <c r="O180" s="891"/>
      <c r="P180" s="891"/>
      <c r="Q180" s="891"/>
      <c r="R180" s="891"/>
      <c r="S180" s="891"/>
      <c r="T180" s="891"/>
      <c r="U180" s="830"/>
      <c r="V180" s="807"/>
      <c r="W180" s="891"/>
      <c r="X180" s="891"/>
      <c r="Y180" s="830"/>
      <c r="Z180" s="807"/>
      <c r="AA180" s="830"/>
      <c r="AB180" s="830"/>
      <c r="AC180" s="830"/>
      <c r="AD180" s="807"/>
      <c r="AE180" s="1046"/>
      <c r="AF180" s="1046"/>
      <c r="AG180" s="1046"/>
      <c r="AH180" s="1046"/>
    </row>
    <row r="181" ht="15.75" hidden="1" customHeight="1">
      <c r="A181" s="1046"/>
      <c r="B181" s="1046"/>
      <c r="C181" s="884"/>
      <c r="D181" s="1046"/>
      <c r="E181" s="1046"/>
      <c r="F181" s="884"/>
      <c r="G181" s="884"/>
      <c r="H181" s="648"/>
      <c r="I181" s="648"/>
      <c r="J181" s="830"/>
      <c r="K181" s="830"/>
      <c r="L181" s="830"/>
      <c r="M181" s="830"/>
      <c r="N181" s="830"/>
      <c r="O181" s="830"/>
      <c r="P181" s="830"/>
      <c r="Q181" s="830"/>
      <c r="R181" s="830"/>
      <c r="S181" s="830"/>
      <c r="T181" s="830"/>
      <c r="U181" s="830"/>
      <c r="V181" s="830"/>
      <c r="W181" s="830"/>
      <c r="X181" s="830"/>
      <c r="Y181" s="830"/>
      <c r="Z181" s="830"/>
      <c r="AA181" s="830"/>
      <c r="AB181" s="830"/>
      <c r="AC181" s="830"/>
      <c r="AD181" s="807"/>
      <c r="AE181" s="1046"/>
      <c r="AF181" s="1046"/>
      <c r="AG181" s="1046"/>
      <c r="AH181" s="1046"/>
    </row>
    <row r="182" ht="15.75" hidden="1" customHeight="1">
      <c r="A182" s="1046"/>
      <c r="B182" s="1046"/>
      <c r="C182" s="884"/>
      <c r="D182" s="1046"/>
      <c r="E182" s="1046"/>
      <c r="F182" s="884"/>
      <c r="G182" s="884"/>
      <c r="H182" s="648"/>
      <c r="I182" s="648"/>
      <c r="J182" s="830"/>
      <c r="K182" s="805"/>
      <c r="L182" s="805"/>
      <c r="M182" s="830"/>
      <c r="N182" s="830"/>
      <c r="O182" s="830"/>
      <c r="P182" s="830"/>
      <c r="Q182" s="830"/>
      <c r="R182" s="830"/>
      <c r="S182" s="830"/>
      <c r="T182" s="830"/>
      <c r="U182" s="830"/>
      <c r="V182" s="830"/>
      <c r="W182" s="830"/>
      <c r="X182" s="830"/>
      <c r="Y182" s="830"/>
      <c r="Z182" s="830"/>
      <c r="AA182" s="830"/>
      <c r="AB182" s="830"/>
      <c r="AC182" s="830"/>
      <c r="AD182" s="807"/>
      <c r="AE182" s="1046"/>
      <c r="AF182" s="1046"/>
      <c r="AG182" s="1046"/>
      <c r="AH182" s="1046"/>
    </row>
    <row r="183" ht="15.75" hidden="1" customHeight="1">
      <c r="A183" s="1046"/>
      <c r="B183" s="1046"/>
      <c r="C183" s="884"/>
      <c r="D183" s="1046"/>
      <c r="E183" s="1046"/>
      <c r="F183" s="884"/>
      <c r="G183" s="884"/>
      <c r="H183" s="500"/>
      <c r="I183" s="500"/>
      <c r="J183" s="807"/>
      <c r="K183" s="807"/>
      <c r="L183" s="807"/>
      <c r="M183" s="807"/>
      <c r="N183" s="807"/>
      <c r="O183" s="807"/>
      <c r="P183" s="807"/>
      <c r="Q183" s="807"/>
      <c r="R183" s="807"/>
      <c r="S183" s="807"/>
      <c r="T183" s="807"/>
      <c r="U183" s="807"/>
      <c r="V183" s="807"/>
      <c r="W183" s="807"/>
      <c r="X183" s="807"/>
      <c r="Y183" s="807"/>
      <c r="Z183" s="807"/>
      <c r="AA183" s="807"/>
      <c r="AB183" s="807"/>
      <c r="AC183" s="830"/>
      <c r="AD183" s="807"/>
      <c r="AE183" s="1046"/>
      <c r="AF183" s="1046"/>
      <c r="AG183" s="1046"/>
      <c r="AH183" s="1046"/>
    </row>
    <row r="184" ht="15.75" hidden="1" customHeight="1">
      <c r="A184" s="1046"/>
      <c r="B184" s="1046"/>
      <c r="C184" s="884"/>
      <c r="D184" s="1046"/>
      <c r="E184" s="1046"/>
      <c r="F184" s="884"/>
      <c r="G184" s="884"/>
      <c r="H184" s="500"/>
      <c r="I184" s="500"/>
      <c r="J184" s="807"/>
      <c r="K184" s="807"/>
      <c r="L184" s="807"/>
      <c r="M184" s="807"/>
      <c r="N184" s="807"/>
      <c r="O184" s="807"/>
      <c r="P184" s="807"/>
      <c r="Q184" s="807"/>
      <c r="R184" s="807"/>
      <c r="S184" s="807"/>
      <c r="T184" s="807"/>
      <c r="U184" s="807"/>
      <c r="V184" s="807"/>
      <c r="W184" s="807"/>
      <c r="X184" s="807"/>
      <c r="Y184" s="807"/>
      <c r="Z184" s="807"/>
      <c r="AA184" s="807"/>
      <c r="AB184" s="805"/>
      <c r="AC184" s="807"/>
      <c r="AD184" s="807"/>
      <c r="AE184" s="1046"/>
      <c r="AF184" s="1046"/>
      <c r="AG184" s="1046"/>
      <c r="AH184" s="1046"/>
    </row>
    <row r="185" ht="15.75" hidden="1" customHeight="1">
      <c r="A185" s="1046"/>
      <c r="B185" s="1046"/>
      <c r="C185" s="884"/>
      <c r="D185" s="1046"/>
      <c r="E185" s="1046"/>
      <c r="F185" s="884"/>
      <c r="G185" s="884"/>
      <c r="H185" s="500"/>
      <c r="I185" s="500"/>
      <c r="J185" s="807"/>
      <c r="K185" s="807"/>
      <c r="L185" s="807"/>
      <c r="M185" s="807"/>
      <c r="N185" s="807"/>
      <c r="O185" s="807"/>
      <c r="P185" s="807"/>
      <c r="Q185" s="807"/>
      <c r="R185" s="807"/>
      <c r="S185" s="807"/>
      <c r="T185" s="807"/>
      <c r="U185" s="807"/>
      <c r="V185" s="807"/>
      <c r="W185" s="807"/>
      <c r="X185" s="807"/>
      <c r="Y185" s="807"/>
      <c r="Z185" s="807"/>
      <c r="AA185" s="807"/>
      <c r="AB185" s="805"/>
      <c r="AC185" s="830"/>
      <c r="AD185" s="807"/>
      <c r="AE185" s="1046"/>
      <c r="AF185" s="1046"/>
      <c r="AG185" s="1046"/>
      <c r="AH185" s="1046"/>
    </row>
    <row r="186" ht="15.75" hidden="1" customHeight="1">
      <c r="A186" s="1046"/>
      <c r="B186" s="1046"/>
      <c r="C186" s="884"/>
      <c r="D186" s="1046"/>
      <c r="E186" s="1046"/>
      <c r="F186" s="884"/>
      <c r="G186" s="884"/>
      <c r="H186" s="500"/>
      <c r="I186" s="500"/>
      <c r="J186" s="807"/>
      <c r="K186" s="805"/>
      <c r="L186" s="805"/>
      <c r="M186" s="807"/>
      <c r="N186" s="807"/>
      <c r="O186" s="807"/>
      <c r="P186" s="807"/>
      <c r="Q186" s="807"/>
      <c r="R186" s="807"/>
      <c r="S186" s="807"/>
      <c r="T186" s="807"/>
      <c r="U186" s="807"/>
      <c r="V186" s="807"/>
      <c r="W186" s="807"/>
      <c r="X186" s="807"/>
      <c r="Y186" s="807"/>
      <c r="Z186" s="807"/>
      <c r="AA186" s="807"/>
      <c r="AB186" s="807"/>
      <c r="AC186" s="830"/>
      <c r="AD186" s="807"/>
      <c r="AE186" s="1046"/>
      <c r="AF186" s="1046"/>
      <c r="AG186" s="1046"/>
      <c r="AH186" s="1046"/>
    </row>
    <row r="187" ht="15.75" hidden="1" customHeight="1">
      <c r="A187" s="1046"/>
      <c r="B187" s="1046"/>
      <c r="C187" s="884"/>
      <c r="D187" s="1046"/>
      <c r="E187" s="1046"/>
      <c r="F187" s="884"/>
      <c r="G187" s="884"/>
      <c r="H187" s="501"/>
      <c r="I187" s="501"/>
      <c r="J187" s="805"/>
      <c r="K187" s="805"/>
      <c r="L187" s="805"/>
      <c r="M187" s="805"/>
      <c r="N187" s="805"/>
      <c r="O187" s="805"/>
      <c r="P187" s="805"/>
      <c r="Q187" s="805"/>
      <c r="R187" s="805"/>
      <c r="S187" s="805"/>
      <c r="T187" s="805"/>
      <c r="U187" s="805"/>
      <c r="V187" s="805"/>
      <c r="W187" s="805"/>
      <c r="X187" s="805"/>
      <c r="Y187" s="805"/>
      <c r="Z187" s="805"/>
      <c r="AA187" s="805"/>
      <c r="AB187" s="805"/>
      <c r="AC187" s="830"/>
      <c r="AD187" s="807"/>
      <c r="AE187" s="1046"/>
      <c r="AF187" s="1046"/>
      <c r="AG187" s="1046"/>
      <c r="AH187" s="1046"/>
    </row>
    <row r="188" ht="15.75" hidden="1" customHeight="1">
      <c r="A188" s="1046"/>
      <c r="B188" s="1046"/>
      <c r="C188" s="884"/>
      <c r="D188" s="1046"/>
      <c r="E188" s="1046"/>
      <c r="F188" s="884"/>
      <c r="G188" s="884"/>
      <c r="H188" s="501"/>
      <c r="I188" s="501"/>
      <c r="J188" s="805"/>
      <c r="K188" s="805"/>
      <c r="L188" s="805"/>
      <c r="M188" s="805"/>
      <c r="N188" s="805"/>
      <c r="O188" s="805"/>
      <c r="P188" s="805"/>
      <c r="Q188" s="805"/>
      <c r="R188" s="805"/>
      <c r="S188" s="805"/>
      <c r="T188" s="805"/>
      <c r="U188" s="805"/>
      <c r="V188" s="805"/>
      <c r="W188" s="805"/>
      <c r="X188" s="805"/>
      <c r="Y188" s="805"/>
      <c r="Z188" s="805"/>
      <c r="AA188" s="805"/>
      <c r="AB188" s="805"/>
      <c r="AC188" s="830"/>
      <c r="AD188" s="807"/>
      <c r="AE188" s="1046"/>
      <c r="AF188" s="1046"/>
      <c r="AG188" s="1046"/>
      <c r="AH188" s="1046"/>
    </row>
    <row r="189" ht="15.75" hidden="1" customHeight="1">
      <c r="A189" s="1046"/>
      <c r="B189" s="1046"/>
      <c r="C189" s="884"/>
      <c r="D189" s="1046"/>
      <c r="E189" s="1046"/>
      <c r="F189" s="884"/>
      <c r="G189" s="884"/>
      <c r="H189" s="501"/>
      <c r="I189" s="501"/>
      <c r="J189" s="805"/>
      <c r="K189" s="805"/>
      <c r="L189" s="805"/>
      <c r="M189" s="805"/>
      <c r="N189" s="805"/>
      <c r="O189" s="805"/>
      <c r="P189" s="805"/>
      <c r="Q189" s="805"/>
      <c r="R189" s="805"/>
      <c r="S189" s="805"/>
      <c r="T189" s="805"/>
      <c r="U189" s="805"/>
      <c r="V189" s="805"/>
      <c r="W189" s="805"/>
      <c r="X189" s="805"/>
      <c r="Y189" s="805"/>
      <c r="Z189" s="805"/>
      <c r="AA189" s="805"/>
      <c r="AB189" s="805"/>
      <c r="AC189" s="805"/>
      <c r="AD189" s="807"/>
      <c r="AE189" s="1046"/>
      <c r="AF189" s="1046"/>
      <c r="AG189" s="1046"/>
      <c r="AH189" s="1046"/>
    </row>
    <row r="190" ht="15.75" hidden="1" customHeight="1">
      <c r="A190" s="1046"/>
      <c r="B190" s="1046"/>
      <c r="C190" s="884"/>
      <c r="D190" s="1046"/>
      <c r="E190" s="1046"/>
      <c r="F190" s="884"/>
      <c r="G190" s="884"/>
      <c r="H190" s="648"/>
      <c r="I190" s="648"/>
      <c r="J190" s="830"/>
      <c r="K190" s="830"/>
      <c r="L190" s="830"/>
      <c r="M190" s="830"/>
      <c r="N190" s="830"/>
      <c r="O190" s="830"/>
      <c r="P190" s="830"/>
      <c r="Q190" s="830"/>
      <c r="R190" s="830"/>
      <c r="S190" s="830"/>
      <c r="T190" s="830"/>
      <c r="U190" s="830"/>
      <c r="V190" s="830"/>
      <c r="W190" s="830"/>
      <c r="X190" s="830"/>
      <c r="Y190" s="830"/>
      <c r="Z190" s="830"/>
      <c r="AA190" s="830"/>
      <c r="AB190" s="805"/>
      <c r="AC190" s="805"/>
      <c r="AD190" s="807"/>
      <c r="AE190" s="1046"/>
      <c r="AF190" s="1046"/>
      <c r="AG190" s="1046"/>
      <c r="AH190" s="1046"/>
    </row>
    <row r="191" ht="15.75" hidden="1" customHeight="1">
      <c r="A191" s="1046"/>
      <c r="B191" s="1046"/>
      <c r="C191" s="884"/>
      <c r="D191" s="1046"/>
      <c r="E191" s="1046"/>
      <c r="F191" s="884"/>
      <c r="G191" s="884"/>
      <c r="H191" s="648"/>
      <c r="I191" s="648"/>
      <c r="J191" s="830"/>
      <c r="K191" s="830"/>
      <c r="L191" s="830"/>
      <c r="M191" s="830"/>
      <c r="N191" s="830"/>
      <c r="O191" s="830"/>
      <c r="P191" s="830"/>
      <c r="Q191" s="830"/>
      <c r="R191" s="830"/>
      <c r="S191" s="830"/>
      <c r="T191" s="830"/>
      <c r="U191" s="830"/>
      <c r="V191" s="830"/>
      <c r="W191" s="830"/>
      <c r="X191" s="830"/>
      <c r="Y191" s="830"/>
      <c r="Z191" s="830"/>
      <c r="AA191" s="830"/>
      <c r="AB191" s="805"/>
      <c r="AC191" s="805"/>
      <c r="AD191" s="807"/>
      <c r="AE191" s="1046"/>
      <c r="AF191" s="1046"/>
      <c r="AG191" s="1046"/>
      <c r="AH191" s="1046"/>
    </row>
    <row r="192" ht="15.75" hidden="1" customHeight="1">
      <c r="A192" s="1046"/>
      <c r="B192" s="1046"/>
      <c r="C192" s="884"/>
      <c r="D192" s="1046"/>
      <c r="E192" s="1046"/>
      <c r="F192" s="884"/>
      <c r="G192" s="884"/>
      <c r="H192" s="501"/>
      <c r="I192" s="501"/>
      <c r="J192" s="805"/>
      <c r="K192" s="805"/>
      <c r="L192" s="805"/>
      <c r="M192" s="805"/>
      <c r="N192" s="805"/>
      <c r="O192" s="805"/>
      <c r="P192" s="805"/>
      <c r="Q192" s="805"/>
      <c r="R192" s="805"/>
      <c r="S192" s="805"/>
      <c r="T192" s="805"/>
      <c r="U192" s="805"/>
      <c r="V192" s="805"/>
      <c r="W192" s="805"/>
      <c r="X192" s="805"/>
      <c r="Y192" s="805"/>
      <c r="Z192" s="805"/>
      <c r="AA192" s="805"/>
      <c r="AB192" s="805"/>
      <c r="AC192" s="805"/>
      <c r="AD192" s="807"/>
      <c r="AE192" s="1046"/>
      <c r="AF192" s="1046"/>
      <c r="AG192" s="1046"/>
      <c r="AH192" s="1046"/>
    </row>
    <row r="193" ht="15.75" hidden="1" customHeight="1">
      <c r="A193" s="1046"/>
      <c r="B193" s="1046"/>
      <c r="C193" s="884"/>
      <c r="D193" s="1046"/>
      <c r="E193" s="1046"/>
      <c r="F193" s="884"/>
      <c r="G193" s="884"/>
      <c r="H193" s="648"/>
      <c r="I193" s="648"/>
      <c r="J193" s="830"/>
      <c r="K193" s="830"/>
      <c r="L193" s="830"/>
      <c r="M193" s="830"/>
      <c r="N193" s="830"/>
      <c r="O193" s="830"/>
      <c r="P193" s="830"/>
      <c r="Q193" s="830"/>
      <c r="R193" s="830"/>
      <c r="S193" s="830"/>
      <c r="T193" s="830"/>
      <c r="U193" s="830"/>
      <c r="V193" s="830"/>
      <c r="W193" s="830"/>
      <c r="X193" s="830"/>
      <c r="Y193" s="830"/>
      <c r="Z193" s="830"/>
      <c r="AA193" s="830"/>
      <c r="AB193" s="805"/>
      <c r="AC193" s="805"/>
      <c r="AD193" s="807"/>
      <c r="AE193" s="1046"/>
      <c r="AF193" s="1046"/>
      <c r="AG193" s="1046"/>
      <c r="AH193" s="1046"/>
    </row>
    <row r="194" ht="15.75" hidden="1" customHeight="1">
      <c r="A194" s="1046"/>
      <c r="B194" s="1046"/>
      <c r="C194" s="884"/>
      <c r="D194" s="1046"/>
      <c r="E194" s="1046"/>
      <c r="F194" s="884"/>
      <c r="G194" s="884"/>
      <c r="H194" s="648"/>
      <c r="I194" s="648"/>
      <c r="J194" s="830"/>
      <c r="K194" s="830"/>
      <c r="L194" s="830"/>
      <c r="M194" s="830"/>
      <c r="N194" s="830"/>
      <c r="O194" s="830"/>
      <c r="P194" s="830"/>
      <c r="Q194" s="830"/>
      <c r="R194" s="830"/>
      <c r="S194" s="830"/>
      <c r="T194" s="830"/>
      <c r="U194" s="830"/>
      <c r="V194" s="830"/>
      <c r="W194" s="830"/>
      <c r="X194" s="830"/>
      <c r="Y194" s="830"/>
      <c r="Z194" s="830"/>
      <c r="AA194" s="830"/>
      <c r="AB194" s="805"/>
      <c r="AC194" s="805"/>
      <c r="AD194" s="807"/>
      <c r="AE194" s="1046"/>
      <c r="AF194" s="1046"/>
      <c r="AG194" s="1046"/>
      <c r="AH194" s="1046"/>
    </row>
    <row r="195" ht="15.75" hidden="1" customHeight="1">
      <c r="A195" s="1046"/>
      <c r="B195" s="1046"/>
      <c r="C195" s="884"/>
      <c r="D195" s="1046"/>
      <c r="E195" s="1046"/>
      <c r="F195" s="884"/>
      <c r="G195" s="884"/>
      <c r="H195" s="648"/>
      <c r="I195" s="648"/>
      <c r="J195" s="830"/>
      <c r="K195" s="830"/>
      <c r="L195" s="830"/>
      <c r="M195" s="830"/>
      <c r="N195" s="830"/>
      <c r="O195" s="830"/>
      <c r="P195" s="830"/>
      <c r="Q195" s="830"/>
      <c r="R195" s="830"/>
      <c r="S195" s="830"/>
      <c r="T195" s="830"/>
      <c r="U195" s="830"/>
      <c r="V195" s="830"/>
      <c r="W195" s="830"/>
      <c r="X195" s="830"/>
      <c r="Y195" s="830"/>
      <c r="Z195" s="830"/>
      <c r="AA195" s="830"/>
      <c r="AB195" s="805"/>
      <c r="AC195" s="805"/>
      <c r="AD195" s="807"/>
      <c r="AE195" s="1046"/>
      <c r="AF195" s="1046"/>
      <c r="AG195" s="1046"/>
      <c r="AH195" s="1046"/>
    </row>
    <row r="196" ht="15.75" hidden="1" customHeight="1">
      <c r="A196" s="1046"/>
      <c r="B196" s="1046"/>
      <c r="C196" s="884"/>
      <c r="D196" s="1046"/>
      <c r="E196" s="1046"/>
      <c r="F196" s="884"/>
      <c r="G196" s="884"/>
      <c r="H196" s="500"/>
      <c r="I196" s="500"/>
      <c r="J196" s="807"/>
      <c r="K196" s="807"/>
      <c r="L196" s="807"/>
      <c r="M196" s="807"/>
      <c r="N196" s="807"/>
      <c r="O196" s="807"/>
      <c r="P196" s="807"/>
      <c r="Q196" s="807"/>
      <c r="R196" s="807"/>
      <c r="S196" s="807"/>
      <c r="T196" s="807"/>
      <c r="U196" s="807"/>
      <c r="V196" s="807"/>
      <c r="W196" s="807"/>
      <c r="X196" s="807"/>
      <c r="Y196" s="807"/>
      <c r="Z196" s="807"/>
      <c r="AA196" s="807"/>
      <c r="AB196" s="805"/>
      <c r="AC196" s="805"/>
      <c r="AD196" s="807"/>
      <c r="AE196" s="1046"/>
      <c r="AF196" s="1046"/>
      <c r="AG196" s="1046"/>
      <c r="AH196" s="1046"/>
    </row>
    <row r="197" ht="15.75" hidden="1" customHeight="1">
      <c r="A197" s="1046"/>
      <c r="B197" s="1046"/>
      <c r="C197" s="884"/>
      <c r="D197" s="1046"/>
      <c r="E197" s="1046"/>
      <c r="F197" s="884"/>
      <c r="G197" s="884"/>
      <c r="H197" s="500"/>
      <c r="I197" s="500"/>
      <c r="J197" s="807"/>
      <c r="K197" s="807"/>
      <c r="L197" s="807"/>
      <c r="M197" s="807"/>
      <c r="N197" s="807"/>
      <c r="O197" s="807"/>
      <c r="P197" s="807"/>
      <c r="Q197" s="807"/>
      <c r="R197" s="807"/>
      <c r="S197" s="807"/>
      <c r="T197" s="807"/>
      <c r="U197" s="807"/>
      <c r="V197" s="807"/>
      <c r="W197" s="807"/>
      <c r="X197" s="807"/>
      <c r="Y197" s="807"/>
      <c r="Z197" s="807"/>
      <c r="AA197" s="807"/>
      <c r="AB197" s="805"/>
      <c r="AC197" s="805"/>
      <c r="AD197" s="807"/>
      <c r="AE197" s="1046"/>
      <c r="AF197" s="1046"/>
      <c r="AG197" s="1046"/>
      <c r="AH197" s="1046"/>
    </row>
    <row r="198" ht="15.75" hidden="1" customHeight="1">
      <c r="A198" s="1046"/>
      <c r="B198" s="1046"/>
      <c r="C198" s="884"/>
      <c r="D198" s="1046"/>
      <c r="E198" s="1046"/>
      <c r="F198" s="884"/>
      <c r="G198" s="884"/>
      <c r="H198" s="648"/>
      <c r="I198" s="648"/>
      <c r="J198" s="830"/>
      <c r="K198" s="830"/>
      <c r="L198" s="830"/>
      <c r="M198" s="807"/>
      <c r="N198" s="807"/>
      <c r="O198" s="807"/>
      <c r="P198" s="807"/>
      <c r="Q198" s="807"/>
      <c r="R198" s="807"/>
      <c r="S198" s="807"/>
      <c r="T198" s="807"/>
      <c r="U198" s="807"/>
      <c r="V198" s="807"/>
      <c r="W198" s="807"/>
      <c r="X198" s="807"/>
      <c r="Y198" s="807"/>
      <c r="Z198" s="807"/>
      <c r="AA198" s="807"/>
      <c r="AB198" s="805"/>
      <c r="AC198" s="805"/>
      <c r="AD198" s="807"/>
      <c r="AE198" s="1046"/>
      <c r="AF198" s="1046"/>
      <c r="AG198" s="1046"/>
      <c r="AH198" s="1046"/>
    </row>
    <row r="199" ht="15.75" hidden="1" customHeight="1">
      <c r="A199" s="1046"/>
      <c r="B199" s="1046"/>
      <c r="C199" s="884"/>
      <c r="D199" s="1046"/>
      <c r="E199" s="1046"/>
      <c r="F199" s="884"/>
      <c r="G199" s="884"/>
      <c r="H199" s="500"/>
      <c r="I199" s="500"/>
      <c r="J199" s="807"/>
      <c r="K199" s="807"/>
      <c r="L199" s="807"/>
      <c r="M199" s="807"/>
      <c r="N199" s="807"/>
      <c r="O199" s="807"/>
      <c r="P199" s="807"/>
      <c r="Q199" s="807"/>
      <c r="R199" s="807"/>
      <c r="S199" s="807"/>
      <c r="T199" s="807"/>
      <c r="U199" s="807"/>
      <c r="V199" s="807"/>
      <c r="W199" s="807"/>
      <c r="X199" s="807"/>
      <c r="Y199" s="807"/>
      <c r="Z199" s="807"/>
      <c r="AA199" s="807"/>
      <c r="AB199" s="805"/>
      <c r="AC199" s="805"/>
      <c r="AD199" s="807"/>
      <c r="AE199" s="1046"/>
      <c r="AF199" s="1046"/>
      <c r="AG199" s="1046"/>
      <c r="AH199" s="1046"/>
    </row>
    <row r="200" ht="15.75" hidden="1" customHeight="1">
      <c r="A200" s="1046"/>
      <c r="B200" s="1046"/>
      <c r="C200" s="884"/>
      <c r="D200" s="1046"/>
      <c r="E200" s="1046"/>
      <c r="F200" s="884"/>
      <c r="G200" s="884"/>
      <c r="H200" s="648"/>
      <c r="I200" s="648"/>
      <c r="J200" s="830"/>
      <c r="K200" s="830"/>
      <c r="L200" s="830"/>
      <c r="M200" s="807"/>
      <c r="N200" s="807"/>
      <c r="O200" s="807"/>
      <c r="P200" s="807"/>
      <c r="Q200" s="807"/>
      <c r="R200" s="807"/>
      <c r="S200" s="807"/>
      <c r="T200" s="807"/>
      <c r="U200" s="807"/>
      <c r="V200" s="807"/>
      <c r="W200" s="807"/>
      <c r="X200" s="807"/>
      <c r="Y200" s="807"/>
      <c r="Z200" s="807"/>
      <c r="AA200" s="807"/>
      <c r="AB200" s="805"/>
      <c r="AC200" s="805"/>
      <c r="AD200" s="807"/>
      <c r="AE200" s="1046"/>
      <c r="AF200" s="1046"/>
      <c r="AG200" s="1046"/>
      <c r="AH200" s="1046"/>
    </row>
    <row r="201" ht="15.75" hidden="1" customHeight="1">
      <c r="A201" s="1046"/>
      <c r="B201" s="1046"/>
      <c r="C201" s="884"/>
      <c r="D201" s="1046"/>
      <c r="E201" s="1046"/>
      <c r="F201" s="884"/>
      <c r="G201" s="884"/>
      <c r="H201" s="500"/>
      <c r="I201" s="500"/>
      <c r="J201" s="807"/>
      <c r="K201" s="807"/>
      <c r="L201" s="807"/>
      <c r="M201" s="807"/>
      <c r="N201" s="807"/>
      <c r="O201" s="807"/>
      <c r="P201" s="807"/>
      <c r="Q201" s="807"/>
      <c r="R201" s="807"/>
      <c r="S201" s="807"/>
      <c r="T201" s="807"/>
      <c r="U201" s="807"/>
      <c r="V201" s="807"/>
      <c r="W201" s="807"/>
      <c r="X201" s="807"/>
      <c r="Y201" s="807"/>
      <c r="Z201" s="807"/>
      <c r="AA201" s="807"/>
      <c r="AB201" s="805"/>
      <c r="AC201" s="805"/>
      <c r="AD201" s="807"/>
      <c r="AE201" s="1046"/>
      <c r="AF201" s="1046"/>
      <c r="AG201" s="1046"/>
      <c r="AH201" s="1046"/>
    </row>
    <row r="202" ht="15.75" hidden="1" customHeight="1">
      <c r="A202" s="1046"/>
      <c r="B202" s="1046"/>
      <c r="C202" s="884"/>
      <c r="D202" s="1046"/>
      <c r="E202" s="1046"/>
      <c r="F202" s="884"/>
      <c r="G202" s="884"/>
      <c r="H202" s="648"/>
      <c r="I202" s="648"/>
      <c r="J202" s="830"/>
      <c r="K202" s="830"/>
      <c r="L202" s="830"/>
      <c r="M202" s="830"/>
      <c r="N202" s="830"/>
      <c r="O202" s="807"/>
      <c r="P202" s="807"/>
      <c r="Q202" s="807"/>
      <c r="R202" s="807"/>
      <c r="S202" s="807"/>
      <c r="T202" s="807"/>
      <c r="U202" s="807"/>
      <c r="V202" s="807"/>
      <c r="W202" s="807"/>
      <c r="X202" s="807"/>
      <c r="Y202" s="807"/>
      <c r="Z202" s="807"/>
      <c r="AA202" s="807"/>
      <c r="AB202" s="805"/>
      <c r="AC202" s="805"/>
      <c r="AD202" s="807"/>
      <c r="AE202" s="1046"/>
      <c r="AF202" s="1046"/>
      <c r="AG202" s="1046"/>
      <c r="AH202" s="1046"/>
    </row>
    <row r="203" ht="15.75" hidden="1" customHeight="1">
      <c r="A203" s="1046"/>
      <c r="B203" s="1046"/>
      <c r="C203" s="884"/>
      <c r="D203" s="1046"/>
      <c r="E203" s="1046"/>
      <c r="F203" s="884"/>
      <c r="G203" s="884"/>
      <c r="H203" s="648"/>
      <c r="I203" s="648"/>
      <c r="J203" s="830"/>
      <c r="K203" s="830"/>
      <c r="L203" s="830"/>
      <c r="M203" s="830"/>
      <c r="N203" s="830"/>
      <c r="O203" s="807"/>
      <c r="P203" s="807"/>
      <c r="Q203" s="807"/>
      <c r="R203" s="807"/>
      <c r="S203" s="807"/>
      <c r="T203" s="807"/>
      <c r="U203" s="807"/>
      <c r="V203" s="807"/>
      <c r="W203" s="807"/>
      <c r="X203" s="807"/>
      <c r="Y203" s="807"/>
      <c r="Z203" s="807"/>
      <c r="AA203" s="807"/>
      <c r="AB203" s="805"/>
      <c r="AC203" s="805"/>
      <c r="AD203" s="807"/>
      <c r="AE203" s="1046"/>
      <c r="AF203" s="1046"/>
      <c r="AG203" s="1046"/>
      <c r="AH203" s="1046"/>
    </row>
    <row r="204" ht="15.75" hidden="1" customHeight="1">
      <c r="A204" s="1046"/>
      <c r="B204" s="1046"/>
      <c r="C204" s="884"/>
      <c r="D204" s="1046"/>
      <c r="E204" s="1046"/>
      <c r="F204" s="884"/>
      <c r="G204" s="884"/>
      <c r="H204" s="648"/>
      <c r="I204" s="648"/>
      <c r="J204" s="830"/>
      <c r="K204" s="830"/>
      <c r="L204" s="830"/>
      <c r="M204" s="830"/>
      <c r="N204" s="830"/>
      <c r="O204" s="807"/>
      <c r="P204" s="807"/>
      <c r="Q204" s="807"/>
      <c r="R204" s="807"/>
      <c r="S204" s="807"/>
      <c r="T204" s="807"/>
      <c r="U204" s="807"/>
      <c r="V204" s="807"/>
      <c r="W204" s="807"/>
      <c r="X204" s="807"/>
      <c r="Y204" s="807"/>
      <c r="Z204" s="807"/>
      <c r="AA204" s="807"/>
      <c r="AB204" s="805"/>
      <c r="AC204" s="805"/>
      <c r="AD204" s="807"/>
      <c r="AE204" s="1046"/>
      <c r="AF204" s="1046"/>
      <c r="AG204" s="1046"/>
      <c r="AH204" s="1046"/>
    </row>
    <row r="205" ht="15.75" hidden="1" customHeight="1">
      <c r="A205" s="1046"/>
      <c r="B205" s="1046"/>
      <c r="C205" s="884"/>
      <c r="D205" s="1046"/>
      <c r="E205" s="1046"/>
      <c r="F205" s="884"/>
      <c r="G205" s="884"/>
      <c r="H205" s="648"/>
      <c r="I205" s="648"/>
      <c r="J205" s="830"/>
      <c r="K205" s="830"/>
      <c r="L205" s="830"/>
      <c r="M205" s="830"/>
      <c r="N205" s="830"/>
      <c r="O205" s="807"/>
      <c r="P205" s="807"/>
      <c r="Q205" s="807"/>
      <c r="R205" s="807"/>
      <c r="S205" s="807"/>
      <c r="T205" s="807"/>
      <c r="U205" s="807"/>
      <c r="V205" s="807"/>
      <c r="W205" s="807"/>
      <c r="X205" s="807"/>
      <c r="Y205" s="807"/>
      <c r="Z205" s="807"/>
      <c r="AA205" s="807"/>
      <c r="AB205" s="805"/>
      <c r="AC205" s="805"/>
      <c r="AD205" s="807"/>
      <c r="AE205" s="1046"/>
      <c r="AF205" s="1046"/>
      <c r="AG205" s="1046"/>
      <c r="AH205" s="1046"/>
    </row>
    <row r="206" ht="15.75" hidden="1" customHeight="1">
      <c r="A206" s="1046"/>
      <c r="B206" s="1046"/>
      <c r="C206" s="884"/>
      <c r="D206" s="1046"/>
      <c r="E206" s="1046"/>
      <c r="F206" s="884"/>
      <c r="G206" s="884"/>
      <c r="H206" s="648"/>
      <c r="I206" s="648"/>
      <c r="J206" s="830"/>
      <c r="K206" s="830"/>
      <c r="L206" s="830"/>
      <c r="M206" s="830"/>
      <c r="N206" s="830"/>
      <c r="O206" s="830"/>
      <c r="P206" s="830"/>
      <c r="Q206" s="830"/>
      <c r="R206" s="830"/>
      <c r="S206" s="830"/>
      <c r="T206" s="807"/>
      <c r="U206" s="807"/>
      <c r="V206" s="807"/>
      <c r="W206" s="807"/>
      <c r="X206" s="807"/>
      <c r="Y206" s="807"/>
      <c r="Z206" s="807"/>
      <c r="AA206" s="807"/>
      <c r="AB206" s="805"/>
      <c r="AC206" s="805"/>
      <c r="AD206" s="807"/>
      <c r="AE206" s="1046"/>
      <c r="AF206" s="1046"/>
      <c r="AG206" s="1046"/>
      <c r="AH206" s="1046"/>
    </row>
    <row r="207" ht="15.75" hidden="1" customHeight="1">
      <c r="A207" s="1046"/>
      <c r="B207" s="1046"/>
      <c r="C207" s="884"/>
      <c r="D207" s="1046"/>
      <c r="E207" s="1046"/>
      <c r="F207" s="884"/>
      <c r="G207" s="884"/>
      <c r="H207" s="501"/>
      <c r="I207" s="501"/>
      <c r="J207" s="805"/>
      <c r="K207" s="805"/>
      <c r="L207" s="805"/>
      <c r="M207" s="805"/>
      <c r="N207" s="805"/>
      <c r="O207" s="805"/>
      <c r="P207" s="805"/>
      <c r="Q207" s="805"/>
      <c r="R207" s="805"/>
      <c r="S207" s="805"/>
      <c r="T207" s="807"/>
      <c r="U207" s="807"/>
      <c r="V207" s="807"/>
      <c r="W207" s="807"/>
      <c r="X207" s="807"/>
      <c r="Y207" s="807"/>
      <c r="Z207" s="807"/>
      <c r="AA207" s="807"/>
      <c r="AB207" s="805"/>
      <c r="AC207" s="805"/>
      <c r="AD207" s="807"/>
      <c r="AE207" s="1046"/>
      <c r="AF207" s="1046"/>
      <c r="AG207" s="1046"/>
      <c r="AH207" s="1046"/>
    </row>
    <row r="208" ht="15.75" hidden="1" customHeight="1">
      <c r="A208" s="1046"/>
      <c r="B208" s="1046"/>
      <c r="C208" s="884"/>
      <c r="D208" s="1046"/>
      <c r="E208" s="1046"/>
      <c r="F208" s="884"/>
      <c r="G208" s="884"/>
      <c r="H208" s="648"/>
      <c r="I208" s="648"/>
      <c r="J208" s="830"/>
      <c r="K208" s="830"/>
      <c r="L208" s="830"/>
      <c r="M208" s="830"/>
      <c r="N208" s="830"/>
      <c r="O208" s="830"/>
      <c r="P208" s="830"/>
      <c r="Q208" s="830"/>
      <c r="R208" s="830"/>
      <c r="S208" s="830"/>
      <c r="T208" s="807"/>
      <c r="U208" s="807"/>
      <c r="V208" s="807"/>
      <c r="W208" s="807"/>
      <c r="X208" s="807"/>
      <c r="Y208" s="807"/>
      <c r="Z208" s="807"/>
      <c r="AA208" s="807"/>
      <c r="AB208" s="805"/>
      <c r="AC208" s="805"/>
      <c r="AD208" s="807"/>
      <c r="AE208" s="1046"/>
      <c r="AF208" s="1046"/>
      <c r="AG208" s="1046"/>
      <c r="AH208" s="1046"/>
    </row>
    <row r="209" ht="15.75" hidden="1" customHeight="1">
      <c r="A209" s="1046"/>
      <c r="B209" s="1046"/>
      <c r="C209" s="884"/>
      <c r="D209" s="1046"/>
      <c r="E209" s="1046"/>
      <c r="F209" s="884"/>
      <c r="G209" s="884"/>
      <c r="H209" s="500"/>
      <c r="I209" s="500"/>
      <c r="J209" s="807"/>
      <c r="K209" s="807"/>
      <c r="L209" s="807"/>
      <c r="M209" s="807"/>
      <c r="N209" s="807"/>
      <c r="O209" s="807"/>
      <c r="P209" s="807"/>
      <c r="Q209" s="807"/>
      <c r="R209" s="807"/>
      <c r="S209" s="807"/>
      <c r="T209" s="807"/>
      <c r="U209" s="807"/>
      <c r="V209" s="807"/>
      <c r="W209" s="807"/>
      <c r="X209" s="807"/>
      <c r="Y209" s="807"/>
      <c r="Z209" s="807"/>
      <c r="AA209" s="807"/>
      <c r="AB209" s="805"/>
      <c r="AC209" s="805"/>
      <c r="AD209" s="807"/>
      <c r="AE209" s="1046"/>
      <c r="AF209" s="1046"/>
      <c r="AG209" s="1046"/>
      <c r="AH209" s="1046"/>
    </row>
    <row r="210" ht="15.75" hidden="1" customHeight="1">
      <c r="A210" s="1046"/>
      <c r="B210" s="1046"/>
      <c r="C210" s="884"/>
      <c r="D210" s="1046"/>
      <c r="E210" s="1046"/>
      <c r="F210" s="884"/>
      <c r="G210" s="884"/>
      <c r="H210" s="500"/>
      <c r="I210" s="500"/>
      <c r="J210" s="807"/>
      <c r="K210" s="807"/>
      <c r="L210" s="807"/>
      <c r="M210" s="807"/>
      <c r="N210" s="807"/>
      <c r="O210" s="807"/>
      <c r="P210" s="807"/>
      <c r="Q210" s="807"/>
      <c r="R210" s="807"/>
      <c r="S210" s="807"/>
      <c r="T210" s="807"/>
      <c r="U210" s="807"/>
      <c r="V210" s="807"/>
      <c r="W210" s="807"/>
      <c r="X210" s="807"/>
      <c r="Y210" s="807"/>
      <c r="Z210" s="807"/>
      <c r="AA210" s="807"/>
      <c r="AB210" s="805"/>
      <c r="AC210" s="805"/>
      <c r="AD210" s="807"/>
      <c r="AE210" s="1046"/>
      <c r="AF210" s="1046"/>
      <c r="AG210" s="1046"/>
      <c r="AH210" s="1046"/>
    </row>
    <row r="211" ht="15.75" hidden="1" customHeight="1">
      <c r="A211" s="1046"/>
      <c r="B211" s="1046"/>
      <c r="C211" s="884"/>
      <c r="D211" s="1046"/>
      <c r="E211" s="1046"/>
      <c r="F211" s="884"/>
      <c r="G211" s="884"/>
      <c r="H211" s="500"/>
      <c r="I211" s="500"/>
      <c r="J211" s="807"/>
      <c r="K211" s="807"/>
      <c r="L211" s="807"/>
      <c r="M211" s="807"/>
      <c r="N211" s="807"/>
      <c r="O211" s="807"/>
      <c r="P211" s="807"/>
      <c r="Q211" s="807"/>
      <c r="R211" s="807"/>
      <c r="S211" s="807"/>
      <c r="T211" s="807"/>
      <c r="U211" s="807"/>
      <c r="V211" s="807"/>
      <c r="W211" s="807"/>
      <c r="X211" s="807"/>
      <c r="Y211" s="807"/>
      <c r="Z211" s="807"/>
      <c r="AA211" s="807"/>
      <c r="AB211" s="805"/>
      <c r="AC211" s="805"/>
      <c r="AD211" s="807"/>
      <c r="AE211" s="1046"/>
      <c r="AF211" s="1046"/>
      <c r="AG211" s="1046"/>
      <c r="AH211" s="1046"/>
    </row>
    <row r="212" ht="15.75" hidden="1" customHeight="1">
      <c r="A212" s="1046"/>
      <c r="B212" s="1046"/>
      <c r="C212" s="884"/>
      <c r="D212" s="1046"/>
      <c r="E212" s="1046"/>
      <c r="F212" s="884"/>
      <c r="G212" s="884"/>
      <c r="H212" s="500"/>
      <c r="I212" s="500"/>
      <c r="J212" s="807"/>
      <c r="K212" s="807"/>
      <c r="L212" s="807"/>
      <c r="M212" s="807"/>
      <c r="N212" s="807"/>
      <c r="O212" s="807"/>
      <c r="P212" s="807"/>
      <c r="Q212" s="807"/>
      <c r="R212" s="807"/>
      <c r="S212" s="807"/>
      <c r="T212" s="807"/>
      <c r="U212" s="807"/>
      <c r="V212" s="807"/>
      <c r="W212" s="807"/>
      <c r="X212" s="807"/>
      <c r="Y212" s="807"/>
      <c r="Z212" s="807"/>
      <c r="AA212" s="807"/>
      <c r="AB212" s="805"/>
      <c r="AC212" s="805"/>
      <c r="AD212" s="807"/>
      <c r="AE212" s="1046"/>
      <c r="AF212" s="1046"/>
      <c r="AG212" s="1046"/>
      <c r="AH212" s="1046"/>
    </row>
    <row r="213" ht="15.75" hidden="1" customHeight="1">
      <c r="A213" s="1046"/>
      <c r="B213" s="1046"/>
      <c r="C213" s="884"/>
      <c r="D213" s="1046"/>
      <c r="E213" s="1046"/>
      <c r="F213" s="884"/>
      <c r="G213" s="884"/>
      <c r="H213" s="500"/>
      <c r="I213" s="500"/>
      <c r="J213" s="807"/>
      <c r="K213" s="807"/>
      <c r="L213" s="807"/>
      <c r="M213" s="807"/>
      <c r="N213" s="807"/>
      <c r="O213" s="807"/>
      <c r="P213" s="807"/>
      <c r="Q213" s="807"/>
      <c r="R213" s="807"/>
      <c r="S213" s="807"/>
      <c r="T213" s="807"/>
      <c r="U213" s="807"/>
      <c r="V213" s="807"/>
      <c r="W213" s="807"/>
      <c r="X213" s="807"/>
      <c r="Y213" s="807"/>
      <c r="Z213" s="807"/>
      <c r="AA213" s="807"/>
      <c r="AB213" s="805"/>
      <c r="AC213" s="805"/>
      <c r="AD213" s="807"/>
      <c r="AE213" s="1046"/>
      <c r="AF213" s="1046"/>
      <c r="AG213" s="1046"/>
      <c r="AH213" s="1046"/>
    </row>
    <row r="214" ht="15.75" hidden="1" customHeight="1">
      <c r="A214" s="1046"/>
      <c r="B214" s="1046"/>
      <c r="C214" s="1046"/>
      <c r="D214" s="1046"/>
      <c r="E214" s="1046"/>
      <c r="F214" s="1046"/>
      <c r="G214" s="1046"/>
      <c r="H214" s="500"/>
      <c r="I214" s="500"/>
      <c r="J214" s="807"/>
      <c r="K214" s="807"/>
      <c r="L214" s="807"/>
      <c r="M214" s="807"/>
      <c r="N214" s="807"/>
      <c r="O214" s="807"/>
      <c r="P214" s="807"/>
      <c r="Q214" s="807"/>
      <c r="R214" s="807"/>
      <c r="S214" s="807"/>
      <c r="T214" s="807"/>
      <c r="U214" s="807"/>
      <c r="V214" s="807"/>
      <c r="W214" s="807"/>
      <c r="X214" s="807"/>
      <c r="Y214" s="807"/>
      <c r="Z214" s="807"/>
      <c r="AA214" s="807"/>
      <c r="AB214" s="807"/>
      <c r="AC214" s="1051"/>
      <c r="AD214" s="1051"/>
      <c r="AE214" s="1046"/>
      <c r="AF214" s="1046"/>
      <c r="AG214" s="1046"/>
      <c r="AH214" s="1046"/>
    </row>
    <row r="215" ht="15.75" customHeight="1">
      <c r="A215" s="1052" t="str">
        <f>'입력값'!V4</f>
        <v>행 추가시 이 라인 위 영역을 선택하고 행을 추가 하셔야 통계 및 서식이 올바르게 적용됩니다. </v>
      </c>
      <c r="B215" s="1053"/>
      <c r="C215" s="1053"/>
      <c r="D215" s="1053"/>
      <c r="E215" s="1053"/>
      <c r="F215" s="1053"/>
      <c r="G215" s="1053"/>
      <c r="H215" s="735"/>
      <c r="I215" s="735"/>
      <c r="J215" s="1054"/>
      <c r="K215" s="1054"/>
      <c r="L215" s="1054"/>
      <c r="M215" s="1054"/>
      <c r="N215" s="1054"/>
      <c r="O215" s="1054"/>
      <c r="P215" s="1054"/>
      <c r="Q215" s="1054"/>
      <c r="R215" s="1054"/>
      <c r="S215" s="1054"/>
      <c r="T215" s="1054"/>
      <c r="U215" s="1054"/>
      <c r="V215" s="1054"/>
      <c r="W215" s="1054"/>
      <c r="X215" s="1054"/>
      <c r="Y215" s="1054"/>
      <c r="Z215" s="1054"/>
      <c r="AA215" s="1054"/>
      <c r="AB215" s="1055"/>
      <c r="AC215" s="1056" t="s">
        <v>94</v>
      </c>
      <c r="AD215" s="1056" t="s">
        <v>94</v>
      </c>
      <c r="AE215" s="1054"/>
      <c r="AF215" s="1054"/>
      <c r="AG215" s="1054"/>
      <c r="AH215" s="1054"/>
    </row>
    <row r="216" ht="15.75" customHeight="1">
      <c r="A216" s="337"/>
      <c r="B216" s="337"/>
      <c r="C216" s="337"/>
      <c r="D216" s="337"/>
      <c r="E216" s="337"/>
      <c r="F216" s="337"/>
      <c r="G216" s="337"/>
      <c r="H216" s="740"/>
      <c r="I216" s="740"/>
      <c r="J216" s="338"/>
      <c r="K216" s="338"/>
      <c r="L216" s="338"/>
      <c r="M216" s="338"/>
      <c r="N216" s="338"/>
      <c r="O216" s="338"/>
      <c r="P216" s="338"/>
      <c r="Q216" s="338"/>
      <c r="R216" s="338"/>
      <c r="S216" s="338"/>
      <c r="T216" s="338"/>
      <c r="U216" s="338"/>
      <c r="V216" s="338"/>
      <c r="W216" s="338"/>
      <c r="X216" s="338"/>
      <c r="Y216" s="338"/>
      <c r="Z216" s="338"/>
      <c r="AA216" s="338"/>
      <c r="AB216" s="338"/>
      <c r="AC216" s="338"/>
      <c r="AD216" s="338"/>
      <c r="AE216" s="337"/>
      <c r="AF216" s="337"/>
      <c r="AG216" s="337"/>
      <c r="AH216" s="337"/>
    </row>
    <row r="217" ht="15.75" customHeight="1">
      <c r="A217" s="339"/>
      <c r="B217" s="339"/>
      <c r="C217" s="339"/>
      <c r="D217" s="339"/>
      <c r="E217" s="339"/>
      <c r="F217" s="339"/>
      <c r="G217" s="348" t="s">
        <v>40</v>
      </c>
      <c r="H217" s="742" t="str">
        <f>IFERROR(VLOOKUP(H$219, '입력값'!$B:$C, 2, FALSE),"")</f>
        <v>Android</v>
      </c>
      <c r="I217" s="742" t="str">
        <f>IFERROR(VLOOKUP(I$219, '입력값'!$B:$C, 2, FALSE),"")</f>
        <v>iOS</v>
      </c>
      <c r="J217" s="1058" t="str">
        <f>IFERROR(VLOOKUP(J$219, '입력값'!$B:$C, 2, FALSE),"")</f>
        <v/>
      </c>
      <c r="K217" s="1058" t="str">
        <f>IFERROR(VLOOKUP(K$219, '입력값'!$B:$C, 2, FALSE),"")</f>
        <v/>
      </c>
      <c r="L217" s="1058" t="str">
        <f>IFERROR(VLOOKUP(L$219, '입력값'!$B:$C, 2, FALSE),"")</f>
        <v/>
      </c>
      <c r="M217" s="1058" t="str">
        <f>IFERROR(VLOOKUP(M$219, '입력값'!$B:$C, 2, FALSE),"")</f>
        <v/>
      </c>
      <c r="N217" s="1058" t="str">
        <f>IFERROR(VLOOKUP(N$219, '입력값'!$B:$C, 2, FALSE),"")</f>
        <v/>
      </c>
      <c r="O217" s="1058" t="str">
        <f>IFERROR(VLOOKUP(O$219, '입력값'!$B:$C, 2, FALSE),"")</f>
        <v/>
      </c>
      <c r="P217" s="1058" t="str">
        <f>IFERROR(VLOOKUP(P$219, '입력값'!$B:$C, 2, FALSE),"")</f>
        <v/>
      </c>
      <c r="Q217" s="1058" t="str">
        <f>IFERROR(VLOOKUP(Q$219, '입력값'!$B:$C, 2, FALSE),"")</f>
        <v/>
      </c>
      <c r="R217" s="1058" t="str">
        <f>IFERROR(VLOOKUP(R$219, '입력값'!$B:$C, 2, FALSE),"")</f>
        <v/>
      </c>
      <c r="S217" s="1058" t="str">
        <f>IFERROR(VLOOKUP(S$219, '입력값'!$B:$C, 2, FALSE),"")</f>
        <v/>
      </c>
      <c r="T217" s="1058" t="str">
        <f>IFERROR(VLOOKUP(T$219, '입력값'!$B:$C, 2, FALSE),"")</f>
        <v/>
      </c>
      <c r="U217" s="1058" t="str">
        <f>IFERROR(VLOOKUP(U$219, '입력값'!$B:$C, 2, FALSE),"")</f>
        <v/>
      </c>
      <c r="V217" s="1058" t="str">
        <f>IFERROR(VLOOKUP(V$219, '입력값'!$B:$C, 2, FALSE),"")</f>
        <v/>
      </c>
      <c r="W217" s="1058" t="str">
        <f>IFERROR(VLOOKUP(W$219, '입력값'!$B:$C, 2, FALSE),"")</f>
        <v/>
      </c>
      <c r="X217" s="1058" t="str">
        <f>IFERROR(VLOOKUP(X$219, '입력값'!$B:$C, 2, FALSE),"")</f>
        <v/>
      </c>
      <c r="Y217" s="1058" t="str">
        <f>IFERROR(VLOOKUP(Y$219, '입력값'!$B:$C, 2, FALSE),"")</f>
        <v/>
      </c>
      <c r="Z217" s="1058" t="str">
        <f>IFERROR(VLOOKUP(Z$219, '입력값'!$B:$C, 2, FALSE),"")</f>
        <v/>
      </c>
      <c r="AA217" s="1058" t="str">
        <f>IFERROR(VLOOKUP(AA$219, '입력값'!$B:$C, 2, FALSE),"")</f>
        <v/>
      </c>
      <c r="AB217" s="3328" t="s">
        <v>53</v>
      </c>
      <c r="AC217" s="3329" t="s">
        <v>66</v>
      </c>
      <c r="AD217" s="348">
        <v>2.0</v>
      </c>
      <c r="AE217" s="339"/>
      <c r="AF217" s="339"/>
      <c r="AG217" s="339"/>
      <c r="AH217" s="339"/>
    </row>
    <row r="218" ht="15.75" customHeight="1">
      <c r="A218" s="339"/>
      <c r="B218" s="339"/>
      <c r="C218" s="339"/>
      <c r="D218" s="339"/>
      <c r="E218" s="339"/>
      <c r="F218" s="339"/>
      <c r="G218" s="348" t="s">
        <v>41</v>
      </c>
      <c r="H218" s="744">
        <f t="shared" ref="H218:AA218" si="1">H2</f>
        <v>6</v>
      </c>
      <c r="I218" s="744">
        <f t="shared" si="1"/>
        <v>6</v>
      </c>
      <c r="J218" s="350" t="str">
        <f t="shared" si="1"/>
        <v/>
      </c>
      <c r="K218" s="350" t="str">
        <f t="shared" si="1"/>
        <v/>
      </c>
      <c r="L218" s="350" t="str">
        <f t="shared" si="1"/>
        <v/>
      </c>
      <c r="M218" s="350" t="str">
        <f t="shared" si="1"/>
        <v/>
      </c>
      <c r="N218" s="350" t="str">
        <f t="shared" si="1"/>
        <v/>
      </c>
      <c r="O218" s="350" t="str">
        <f t="shared" si="1"/>
        <v/>
      </c>
      <c r="P218" s="350" t="str">
        <f t="shared" si="1"/>
        <v/>
      </c>
      <c r="Q218" s="350" t="str">
        <f t="shared" si="1"/>
        <v/>
      </c>
      <c r="R218" s="350" t="str">
        <f t="shared" si="1"/>
        <v/>
      </c>
      <c r="S218" s="350" t="str">
        <f t="shared" si="1"/>
        <v/>
      </c>
      <c r="T218" s="350" t="str">
        <f t="shared" si="1"/>
        <v/>
      </c>
      <c r="U218" s="350" t="str">
        <f t="shared" si="1"/>
        <v/>
      </c>
      <c r="V218" s="350" t="str">
        <f t="shared" si="1"/>
        <v/>
      </c>
      <c r="W218" s="350" t="str">
        <f t="shared" si="1"/>
        <v/>
      </c>
      <c r="X218" s="350" t="str">
        <f t="shared" si="1"/>
        <v/>
      </c>
      <c r="Y218" s="350" t="str">
        <f t="shared" si="1"/>
        <v/>
      </c>
      <c r="Z218" s="350" t="str">
        <f t="shared" si="1"/>
        <v/>
      </c>
      <c r="AA218" s="350" t="str">
        <f t="shared" si="1"/>
        <v/>
      </c>
      <c r="AB218" s="3330"/>
      <c r="AC218" s="3331"/>
      <c r="AD218" s="1060">
        <v>6.0</v>
      </c>
      <c r="AE218" s="339"/>
      <c r="AF218" s="339"/>
      <c r="AG218" s="339"/>
      <c r="AH218" s="339"/>
    </row>
    <row r="219" ht="16.5" customHeight="1">
      <c r="A219" s="339"/>
      <c r="B219" s="339"/>
      <c r="C219" s="339"/>
      <c r="D219" s="339"/>
      <c r="E219" s="339"/>
      <c r="F219" s="339"/>
      <c r="G219" s="348" t="s">
        <v>476</v>
      </c>
      <c r="H219" s="742" t="str">
        <f t="shared" ref="H219:AA219" si="2">H3</f>
        <v>a15</v>
      </c>
      <c r="I219" s="742" t="str">
        <f t="shared" si="2"/>
        <v>i26</v>
      </c>
      <c r="J219" s="1058" t="str">
        <f t="shared" si="2"/>
        <v/>
      </c>
      <c r="K219" s="1058" t="str">
        <f t="shared" si="2"/>
        <v/>
      </c>
      <c r="L219" s="1058" t="str">
        <f t="shared" si="2"/>
        <v/>
      </c>
      <c r="M219" s="1058" t="str">
        <f t="shared" si="2"/>
        <v/>
      </c>
      <c r="N219" s="1058" t="str">
        <f t="shared" si="2"/>
        <v/>
      </c>
      <c r="O219" s="1058" t="str">
        <f t="shared" si="2"/>
        <v/>
      </c>
      <c r="P219" s="1058" t="str">
        <f t="shared" si="2"/>
        <v/>
      </c>
      <c r="Q219" s="1058" t="str">
        <f t="shared" si="2"/>
        <v/>
      </c>
      <c r="R219" s="1058" t="str">
        <f t="shared" si="2"/>
        <v/>
      </c>
      <c r="S219" s="1058" t="str">
        <f t="shared" si="2"/>
        <v/>
      </c>
      <c r="T219" s="1058" t="str">
        <f t="shared" si="2"/>
        <v/>
      </c>
      <c r="U219" s="1058" t="str">
        <f t="shared" si="2"/>
        <v/>
      </c>
      <c r="V219" s="1058" t="str">
        <f t="shared" si="2"/>
        <v/>
      </c>
      <c r="W219" s="1058" t="str">
        <f t="shared" si="2"/>
        <v/>
      </c>
      <c r="X219" s="1058" t="str">
        <f t="shared" si="2"/>
        <v/>
      </c>
      <c r="Y219" s="1058" t="str">
        <f t="shared" si="2"/>
        <v/>
      </c>
      <c r="Z219" s="1058" t="str">
        <f t="shared" si="2"/>
        <v/>
      </c>
      <c r="AA219" s="1058" t="str">
        <f t="shared" si="2"/>
        <v/>
      </c>
      <c r="AB219" s="348" t="s">
        <v>94</v>
      </c>
      <c r="AC219" s="348" t="s">
        <v>94</v>
      </c>
      <c r="AD219" s="348" t="s">
        <v>94</v>
      </c>
      <c r="AE219" s="1341"/>
      <c r="AF219" s="339"/>
      <c r="AG219" s="339"/>
      <c r="AH219" s="339"/>
    </row>
    <row r="220" ht="15.75" customHeight="1">
      <c r="A220" s="337"/>
      <c r="B220" s="337"/>
      <c r="C220" s="337"/>
      <c r="D220" s="337"/>
      <c r="E220" s="337"/>
      <c r="F220" s="337"/>
      <c r="G220" s="348" t="s">
        <v>43</v>
      </c>
      <c r="H220" s="747">
        <v>1.0</v>
      </c>
      <c r="I220" s="747">
        <v>1.0</v>
      </c>
      <c r="J220" s="1062"/>
      <c r="K220" s="1062"/>
      <c r="L220" s="1062"/>
      <c r="M220" s="1062"/>
      <c r="N220" s="1063"/>
      <c r="O220" s="1063"/>
      <c r="P220" s="1063"/>
      <c r="Q220" s="1063"/>
      <c r="R220" s="1063"/>
      <c r="S220" s="1063"/>
      <c r="T220" s="1063"/>
      <c r="U220" s="1063"/>
      <c r="V220" s="1063"/>
      <c r="W220" s="1063"/>
      <c r="X220" s="1063"/>
      <c r="Y220" s="1063"/>
      <c r="Z220" s="1063"/>
      <c r="AA220" s="1063"/>
      <c r="AB220" s="1064" t="s">
        <v>94</v>
      </c>
      <c r="AC220" s="1064" t="s">
        <v>94</v>
      </c>
      <c r="AD220" s="1064" t="s">
        <v>94</v>
      </c>
      <c r="AE220" s="1061"/>
      <c r="AF220" s="337"/>
      <c r="AG220" s="337"/>
      <c r="AH220" s="337"/>
    </row>
    <row r="221" ht="15.75" customHeight="1">
      <c r="A221" s="337"/>
      <c r="B221" s="337"/>
      <c r="C221" s="337"/>
      <c r="D221" s="337"/>
      <c r="E221" s="337"/>
      <c r="F221" s="337"/>
      <c r="G221" s="348" t="s">
        <v>1566</v>
      </c>
      <c r="H221" s="750" t="s">
        <v>60</v>
      </c>
      <c r="I221" s="750" t="s">
        <v>60</v>
      </c>
      <c r="J221" s="1065" t="s">
        <v>60</v>
      </c>
      <c r="K221" s="1065" t="s">
        <v>60</v>
      </c>
      <c r="L221" s="1065" t="s">
        <v>60</v>
      </c>
      <c r="M221" s="1065" t="s">
        <v>60</v>
      </c>
      <c r="N221" s="1065" t="s">
        <v>60</v>
      </c>
      <c r="O221" s="1065" t="s">
        <v>60</v>
      </c>
      <c r="P221" s="1065" t="s">
        <v>60</v>
      </c>
      <c r="Q221" s="1065" t="s">
        <v>60</v>
      </c>
      <c r="R221" s="1065" t="s">
        <v>60</v>
      </c>
      <c r="S221" s="1065" t="s">
        <v>60</v>
      </c>
      <c r="T221" s="1065" t="s">
        <v>60</v>
      </c>
      <c r="U221" s="1065" t="s">
        <v>60</v>
      </c>
      <c r="V221" s="1065" t="s">
        <v>60</v>
      </c>
      <c r="W221" s="1065" t="s">
        <v>60</v>
      </c>
      <c r="X221" s="1065" t="s">
        <v>60</v>
      </c>
      <c r="Y221" s="1065" t="s">
        <v>60</v>
      </c>
      <c r="Z221" s="1065" t="s">
        <v>60</v>
      </c>
      <c r="AA221" s="1065" t="s">
        <v>60</v>
      </c>
      <c r="AB221" s="1064" t="s">
        <v>94</v>
      </c>
      <c r="AC221" s="1064" t="s">
        <v>94</v>
      </c>
      <c r="AD221" s="1064" t="s">
        <v>94</v>
      </c>
      <c r="AE221" s="1061"/>
      <c r="AF221" s="337"/>
      <c r="AG221" s="337"/>
      <c r="AH221" s="337"/>
    </row>
    <row r="222" ht="15.75" customHeight="1">
      <c r="A222" s="337"/>
      <c r="B222" s="337"/>
      <c r="C222" s="337"/>
      <c r="D222" s="337"/>
      <c r="E222" s="337"/>
      <c r="F222" s="337"/>
      <c r="G222" s="348" t="s">
        <v>1567</v>
      </c>
      <c r="H222" s="751">
        <f t="shared" ref="H222:AD222" si="3">IF(H224-H228, (SUM(H225:H228)-H228)/(H224-H228), 0)</f>
        <v>0</v>
      </c>
      <c r="I222" s="751">
        <f t="shared" si="3"/>
        <v>0</v>
      </c>
      <c r="J222" s="355">
        <f t="shared" si="3"/>
        <v>0</v>
      </c>
      <c r="K222" s="355">
        <f t="shared" si="3"/>
        <v>0</v>
      </c>
      <c r="L222" s="355">
        <f t="shared" si="3"/>
        <v>0</v>
      </c>
      <c r="M222" s="355">
        <f t="shared" si="3"/>
        <v>0</v>
      </c>
      <c r="N222" s="355">
        <f t="shared" si="3"/>
        <v>0</v>
      </c>
      <c r="O222" s="355">
        <f t="shared" si="3"/>
        <v>0</v>
      </c>
      <c r="P222" s="355">
        <f t="shared" si="3"/>
        <v>0</v>
      </c>
      <c r="Q222" s="355">
        <f t="shared" si="3"/>
        <v>0</v>
      </c>
      <c r="R222" s="355">
        <f t="shared" si="3"/>
        <v>0</v>
      </c>
      <c r="S222" s="355">
        <f t="shared" si="3"/>
        <v>0</v>
      </c>
      <c r="T222" s="355">
        <f t="shared" si="3"/>
        <v>0</v>
      </c>
      <c r="U222" s="355">
        <f t="shared" si="3"/>
        <v>0</v>
      </c>
      <c r="V222" s="355">
        <f t="shared" si="3"/>
        <v>0</v>
      </c>
      <c r="W222" s="355">
        <f t="shared" si="3"/>
        <v>0</v>
      </c>
      <c r="X222" s="355">
        <f t="shared" si="3"/>
        <v>0</v>
      </c>
      <c r="Y222" s="355">
        <f t="shared" si="3"/>
        <v>0</v>
      </c>
      <c r="Z222" s="355">
        <f t="shared" si="3"/>
        <v>0</v>
      </c>
      <c r="AA222" s="355">
        <f t="shared" si="3"/>
        <v>0</v>
      </c>
      <c r="AB222" s="361">
        <f t="shared" si="3"/>
        <v>0</v>
      </c>
      <c r="AC222" s="361">
        <f t="shared" si="3"/>
        <v>0</v>
      </c>
      <c r="AD222" s="361">
        <f t="shared" si="3"/>
        <v>0</v>
      </c>
      <c r="AE222" s="1061"/>
      <c r="AF222" s="337"/>
      <c r="AG222" s="337"/>
      <c r="AH222" s="337"/>
    </row>
    <row r="223" ht="15.75" customHeight="1">
      <c r="A223" s="337"/>
      <c r="B223" s="337"/>
      <c r="C223" s="337"/>
      <c r="D223" s="337"/>
      <c r="E223" s="337"/>
      <c r="F223" s="337"/>
      <c r="G223" s="348" t="s">
        <v>486</v>
      </c>
      <c r="H223" s="751">
        <f>IF((H224-H229-H228), H225/(H224-H229-H228), 0)</f>
        <v>0</v>
      </c>
      <c r="I223" s="751">
        <f t="shared" ref="I223:AD223" si="4">if((I224-I229-I228), I225/(I224-I229-I228), 0)</f>
        <v>0</v>
      </c>
      <c r="J223" s="355">
        <f t="shared" si="4"/>
        <v>0</v>
      </c>
      <c r="K223" s="355">
        <f t="shared" si="4"/>
        <v>0</v>
      </c>
      <c r="L223" s="355">
        <f t="shared" si="4"/>
        <v>0</v>
      </c>
      <c r="M223" s="355">
        <f t="shared" si="4"/>
        <v>0</v>
      </c>
      <c r="N223" s="355">
        <f t="shared" si="4"/>
        <v>0</v>
      </c>
      <c r="O223" s="355">
        <f t="shared" si="4"/>
        <v>0</v>
      </c>
      <c r="P223" s="355">
        <f t="shared" si="4"/>
        <v>0</v>
      </c>
      <c r="Q223" s="355">
        <f t="shared" si="4"/>
        <v>0</v>
      </c>
      <c r="R223" s="355">
        <f t="shared" si="4"/>
        <v>0</v>
      </c>
      <c r="S223" s="355">
        <f t="shared" si="4"/>
        <v>0</v>
      </c>
      <c r="T223" s="355">
        <f t="shared" si="4"/>
        <v>0</v>
      </c>
      <c r="U223" s="355">
        <f t="shared" si="4"/>
        <v>0</v>
      </c>
      <c r="V223" s="355">
        <f t="shared" si="4"/>
        <v>0</v>
      </c>
      <c r="W223" s="355">
        <f t="shared" si="4"/>
        <v>0</v>
      </c>
      <c r="X223" s="355">
        <f t="shared" si="4"/>
        <v>0</v>
      </c>
      <c r="Y223" s="355">
        <f t="shared" si="4"/>
        <v>0</v>
      </c>
      <c r="Z223" s="355">
        <f t="shared" si="4"/>
        <v>0</v>
      </c>
      <c r="AA223" s="355">
        <f t="shared" si="4"/>
        <v>0</v>
      </c>
      <c r="AB223" s="361">
        <f t="shared" si="4"/>
        <v>0</v>
      </c>
      <c r="AC223" s="361">
        <f t="shared" si="4"/>
        <v>0</v>
      </c>
      <c r="AD223" s="361">
        <f t="shared" si="4"/>
        <v>0</v>
      </c>
      <c r="AE223" s="337"/>
      <c r="AF223" s="337"/>
      <c r="AG223" s="337"/>
      <c r="AH223" s="337"/>
    </row>
    <row r="224" ht="15.75" customHeight="1">
      <c r="A224" s="337"/>
      <c r="B224" s="337"/>
      <c r="C224" s="337"/>
      <c r="D224" s="337"/>
      <c r="E224" s="337"/>
      <c r="F224" s="337"/>
      <c r="G224" s="348" t="s">
        <v>487</v>
      </c>
      <c r="H224" s="753">
        <f>IF(ISBLANK(H$220), COUNTIF($AB5:$AB215,"&lt;=" &amp; MAX('입력값'!$L$3:$L236)), COUNTIF($AB5:$AB215, H$221 &amp; H$220))</f>
        <v>21</v>
      </c>
      <c r="I224" s="753">
        <f>IF(ISBLANK(I$220), COUNTIF($AB5:$AB215,"&lt;=" &amp; MAX('입력값'!$L$3:$L236)), COUNTIF($AB5:$AB215, I$221 &amp; I$220))</f>
        <v>21</v>
      </c>
      <c r="J224" s="362">
        <f>IF(ISBLANK(J$220), COUNTIF($AB5:$AB215,"&lt;=" &amp; MAX('입력값'!$L$3:$L236)), COUNTIF($AB5:$AB215, J$221 &amp; J$220))</f>
        <v>27</v>
      </c>
      <c r="K224" s="362">
        <f>IF(ISBLANK(K$220), COUNTIF($AB5:$AB215,"&lt;=" &amp; MAX('입력값'!$L$3:$L236)), COUNTIF($AB5:$AB215, K$221 &amp; K$220))</f>
        <v>27</v>
      </c>
      <c r="L224" s="362">
        <f>IF(ISBLANK(L$220), COUNTIF($AB5:$AB215,"&lt;=" &amp; MAX('입력값'!$L$3:$L236)), COUNTIF($AB5:$AB215, L$221 &amp; L$220))</f>
        <v>27</v>
      </c>
      <c r="M224" s="362">
        <f>IF(ISBLANK(M$220), COUNTIF($AB5:$AB215,"&lt;=" &amp; MAX('입력값'!$L$3:$L236)), COUNTIF($AB5:$AB215, M$221 &amp; M$220))</f>
        <v>27</v>
      </c>
      <c r="N224" s="362">
        <f>IF(ISBLANK(N$220), COUNTIF($AB5:$AB215,"&lt;=" &amp; MAX('입력값'!$L$3:$L236)), COUNTIF($AB5:$AB215, N$221 &amp; N$220))</f>
        <v>27</v>
      </c>
      <c r="O224" s="362">
        <f>IF(ISBLANK(O$220), COUNTIF($AB5:$AB215,"&lt;=" &amp; MAX('입력값'!$L$3:$L236)), COUNTIF($AB5:$AB215, O$221 &amp; O$220))</f>
        <v>27</v>
      </c>
      <c r="P224" s="362">
        <f>IF(ISBLANK(P$220), COUNTIF($AB5:$AB215,"&lt;=" &amp; MAX('입력값'!$L$3:$L236)), COUNTIF($AB5:$AB215, P$221 &amp; P$220))</f>
        <v>27</v>
      </c>
      <c r="Q224" s="362">
        <f>IF(ISBLANK(Q$220), COUNTIF($AB5:$AB215,"&lt;=" &amp; MAX('입력값'!$L$3:$L236)), COUNTIF($AB5:$AB215, Q$221 &amp; Q$220))</f>
        <v>27</v>
      </c>
      <c r="R224" s="362">
        <f>IF(ISBLANK(R$220), COUNTIF($AB5:$AB215,"&lt;=" &amp; MAX('입력값'!$L$3:$L236)), COUNTIF($AB5:$AB215, R$221 &amp; R$220))</f>
        <v>27</v>
      </c>
      <c r="S224" s="362">
        <f>IF(ISBLANK(S$220), COUNTIF($AB5:$AB215,"&lt;=" &amp; MAX('입력값'!$L$3:$L236)), COUNTIF($AB5:$AB215, S$221 &amp; S$220))</f>
        <v>27</v>
      </c>
      <c r="T224" s="362">
        <f>IF(ISBLANK(T$220), COUNTIF($AB5:$AB215,"&lt;=" &amp; MAX('입력값'!$L$3:$L236)), COUNTIF($AB5:$AB215, T$221 &amp; T$220))</f>
        <v>27</v>
      </c>
      <c r="U224" s="362">
        <f>IF(ISBLANK(U$220), COUNTIF($AB5:$AB215,"&lt;=" &amp; MAX('입력값'!$L$3:$L236)), COUNTIF($AB5:$AB215, U$221 &amp; U$220))</f>
        <v>27</v>
      </c>
      <c r="V224" s="362">
        <f>IF(ISBLANK(V$220), COUNTIF($AB5:$AB215,"&lt;=" &amp; MAX('입력값'!$L$3:$L236)), COUNTIF($AB5:$AB215, V$221 &amp; V$220))</f>
        <v>27</v>
      </c>
      <c r="W224" s="362">
        <f>IF(ISBLANK(W$220), COUNTIF($AB5:$AB215,"&lt;=" &amp; MAX('입력값'!$L$3:$L236)), COUNTIF($AB5:$AB215, W$221 &amp; W$220))</f>
        <v>27</v>
      </c>
      <c r="X224" s="362">
        <f>IF(ISBLANK(X$220), COUNTIF($AB5:$AB215,"&lt;=" &amp; MAX('입력값'!$L$3:$L236)), COUNTIF($AB5:$AB215, X$221 &amp; X$220))</f>
        <v>27</v>
      </c>
      <c r="Y224" s="362">
        <f>IF(ISBLANK(Y$220), COUNTIF($AB5:$AB215,"&lt;=" &amp; MAX('입력값'!$L$3:$L236)), COUNTIF($AB5:$AB215, Y$221 &amp; Y$220))</f>
        <v>27</v>
      </c>
      <c r="Z224" s="362">
        <f>IF(ISBLANK(Z$220), COUNTIF($AB5:$AB215,"&lt;=" &amp; MAX('입력값'!$L$3:$L236)), COUNTIF($AB5:$AB215, Z$221 &amp; Z$220))</f>
        <v>27</v>
      </c>
      <c r="AA224" s="362">
        <f>IF(ISBLANK(AA$220), COUNTIF($AB5:$AB215,"&lt;=" &amp; MAX('입력값'!$L$3:$L236)), COUNTIF($AB5:$AB215, AA$221 &amp; AA$220))</f>
        <v>27</v>
      </c>
      <c r="AB224" s="368">
        <f t="shared" ref="AB224:AC224" si="5">IF(ISBLANK(AB$218), SUMIFS($H224:$AA224, $H$217:$AA$217, AB$217), SUMIFS($H224:$AA224, $H$217:$AA$217, AB$217, $H$218:$AA$218, AB$218))</f>
        <v>21</v>
      </c>
      <c r="AC224" s="368">
        <f t="shared" si="5"/>
        <v>21</v>
      </c>
      <c r="AD224" s="368">
        <f t="shared" ref="AD224:AD229" si="8">IF(ISBLANK(AD$218), SUM($H224:$AA224), SUMIFS($H224:$AA224, $H$218:$AA$218, AD$218))</f>
        <v>42</v>
      </c>
      <c r="AE224" s="337"/>
      <c r="AF224" s="337"/>
      <c r="AG224" s="337"/>
      <c r="AH224" s="337"/>
    </row>
    <row r="225" ht="15.75" customHeight="1">
      <c r="A225" s="337"/>
      <c r="B225" s="337"/>
      <c r="C225" s="337"/>
      <c r="D225" s="337"/>
      <c r="E225" s="337"/>
      <c r="F225" s="337"/>
      <c r="G225" s="348" t="s">
        <v>58</v>
      </c>
      <c r="H225" s="753">
        <f t="shared" ref="H225:AA225" si="6">IF(ISBLANK(H$220), COUNTIF(H$5:H$215, $G225), COUNTIFS($AB$5:$AB$215, H$221 &amp; H$220, H$5:H$215, $G225))</f>
        <v>0</v>
      </c>
      <c r="I225" s="753">
        <f t="shared" si="6"/>
        <v>0</v>
      </c>
      <c r="J225" s="362">
        <f t="shared" si="6"/>
        <v>0</v>
      </c>
      <c r="K225" s="362">
        <f t="shared" si="6"/>
        <v>0</v>
      </c>
      <c r="L225" s="362">
        <f t="shared" si="6"/>
        <v>0</v>
      </c>
      <c r="M225" s="362">
        <f t="shared" si="6"/>
        <v>0</v>
      </c>
      <c r="N225" s="362">
        <f t="shared" si="6"/>
        <v>0</v>
      </c>
      <c r="O225" s="362">
        <f t="shared" si="6"/>
        <v>0</v>
      </c>
      <c r="P225" s="362">
        <f t="shared" si="6"/>
        <v>0</v>
      </c>
      <c r="Q225" s="362">
        <f t="shared" si="6"/>
        <v>0</v>
      </c>
      <c r="R225" s="362">
        <f t="shared" si="6"/>
        <v>0</v>
      </c>
      <c r="S225" s="362">
        <f t="shared" si="6"/>
        <v>0</v>
      </c>
      <c r="T225" s="362">
        <f t="shared" si="6"/>
        <v>0</v>
      </c>
      <c r="U225" s="362">
        <f t="shared" si="6"/>
        <v>0</v>
      </c>
      <c r="V225" s="362">
        <f t="shared" si="6"/>
        <v>0</v>
      </c>
      <c r="W225" s="362">
        <f t="shared" si="6"/>
        <v>0</v>
      </c>
      <c r="X225" s="362">
        <f t="shared" si="6"/>
        <v>0</v>
      </c>
      <c r="Y225" s="362">
        <f t="shared" si="6"/>
        <v>0</v>
      </c>
      <c r="Z225" s="362">
        <f t="shared" si="6"/>
        <v>0</v>
      </c>
      <c r="AA225" s="362">
        <f t="shared" si="6"/>
        <v>0</v>
      </c>
      <c r="AB225" s="368">
        <f t="shared" ref="AB225:AC225" si="7">IF(ISBLANK(AB$218), SUMIFS($H225:$AA225, $H$217:$AA$217, AB$217), SUMIFS($H225:$AA225, $H$217:$AA$217, AB$217, $H$218:$AA$218, AB$218))</f>
        <v>0</v>
      </c>
      <c r="AC225" s="368">
        <f t="shared" si="7"/>
        <v>0</v>
      </c>
      <c r="AD225" s="368">
        <f t="shared" si="8"/>
        <v>0</v>
      </c>
      <c r="AE225" s="337"/>
      <c r="AF225" s="337"/>
      <c r="AG225" s="337"/>
      <c r="AH225" s="337"/>
    </row>
    <row r="226" ht="15.75" customHeight="1">
      <c r="A226" s="337"/>
      <c r="B226" s="337"/>
      <c r="C226" s="337"/>
      <c r="D226" s="337"/>
      <c r="E226" s="337"/>
      <c r="F226" s="337"/>
      <c r="G226" s="348" t="s">
        <v>67</v>
      </c>
      <c r="H226" s="753">
        <f t="shared" ref="H226:AA226" si="9">IF(ISBLANK(H$220), COUNTIF(H$5:H$215, $G226), COUNTIFS($AB$5:$AB$215, H$221 &amp; H$220, H$5:H$215, $G226))</f>
        <v>0</v>
      </c>
      <c r="I226" s="753">
        <f t="shared" si="9"/>
        <v>0</v>
      </c>
      <c r="J226" s="362">
        <f t="shared" si="9"/>
        <v>0</v>
      </c>
      <c r="K226" s="362">
        <f t="shared" si="9"/>
        <v>0</v>
      </c>
      <c r="L226" s="362">
        <f t="shared" si="9"/>
        <v>0</v>
      </c>
      <c r="M226" s="362">
        <f t="shared" si="9"/>
        <v>0</v>
      </c>
      <c r="N226" s="362">
        <f t="shared" si="9"/>
        <v>0</v>
      </c>
      <c r="O226" s="362">
        <f t="shared" si="9"/>
        <v>0</v>
      </c>
      <c r="P226" s="362">
        <f t="shared" si="9"/>
        <v>0</v>
      </c>
      <c r="Q226" s="362">
        <f t="shared" si="9"/>
        <v>0</v>
      </c>
      <c r="R226" s="362">
        <f t="shared" si="9"/>
        <v>0</v>
      </c>
      <c r="S226" s="362">
        <f t="shared" si="9"/>
        <v>0</v>
      </c>
      <c r="T226" s="362">
        <f t="shared" si="9"/>
        <v>0</v>
      </c>
      <c r="U226" s="362">
        <f t="shared" si="9"/>
        <v>0</v>
      </c>
      <c r="V226" s="362">
        <f t="shared" si="9"/>
        <v>0</v>
      </c>
      <c r="W226" s="362">
        <f t="shared" si="9"/>
        <v>0</v>
      </c>
      <c r="X226" s="362">
        <f t="shared" si="9"/>
        <v>0</v>
      </c>
      <c r="Y226" s="362">
        <f t="shared" si="9"/>
        <v>0</v>
      </c>
      <c r="Z226" s="362">
        <f t="shared" si="9"/>
        <v>0</v>
      </c>
      <c r="AA226" s="362">
        <f t="shared" si="9"/>
        <v>0</v>
      </c>
      <c r="AB226" s="368">
        <f t="shared" ref="AB226:AC226" si="10">IF(ISBLANK(AB$218), SUMIFS($H226:$AA226, $H$217:$AA$217, AB$217), SUMIFS($H226:$AA226, $H$217:$AA$217, AB$217, $H$218:$AA$218, AB$218))</f>
        <v>0</v>
      </c>
      <c r="AC226" s="368">
        <f t="shared" si="10"/>
        <v>0</v>
      </c>
      <c r="AD226" s="368">
        <f t="shared" si="8"/>
        <v>0</v>
      </c>
      <c r="AE226" s="337"/>
      <c r="AF226" s="337"/>
      <c r="AG226" s="337"/>
      <c r="AH226" s="337"/>
    </row>
    <row r="227" ht="15.75" customHeight="1">
      <c r="A227" s="337"/>
      <c r="B227" s="337"/>
      <c r="C227" s="337"/>
      <c r="D227" s="337"/>
      <c r="E227" s="337"/>
      <c r="F227" s="337"/>
      <c r="G227" s="348" t="s">
        <v>75</v>
      </c>
      <c r="H227" s="753">
        <f t="shared" ref="H227:AA227" si="11">IF(ISBLANK(H$220), COUNTIF(H$5:H$215, $G227), COUNTIFS($AB$5:$AB$215, H$221 &amp; H$220, H$5:H$215, $G227))</f>
        <v>0</v>
      </c>
      <c r="I227" s="753">
        <f t="shared" si="11"/>
        <v>0</v>
      </c>
      <c r="J227" s="362">
        <f t="shared" si="11"/>
        <v>0</v>
      </c>
      <c r="K227" s="362">
        <f t="shared" si="11"/>
        <v>0</v>
      </c>
      <c r="L227" s="362">
        <f t="shared" si="11"/>
        <v>0</v>
      </c>
      <c r="M227" s="362">
        <f t="shared" si="11"/>
        <v>0</v>
      </c>
      <c r="N227" s="362">
        <f t="shared" si="11"/>
        <v>0</v>
      </c>
      <c r="O227" s="362">
        <f t="shared" si="11"/>
        <v>0</v>
      </c>
      <c r="P227" s="362">
        <f t="shared" si="11"/>
        <v>0</v>
      </c>
      <c r="Q227" s="362">
        <f t="shared" si="11"/>
        <v>0</v>
      </c>
      <c r="R227" s="362">
        <f t="shared" si="11"/>
        <v>0</v>
      </c>
      <c r="S227" s="362">
        <f t="shared" si="11"/>
        <v>0</v>
      </c>
      <c r="T227" s="362">
        <f t="shared" si="11"/>
        <v>0</v>
      </c>
      <c r="U227" s="362">
        <f t="shared" si="11"/>
        <v>0</v>
      </c>
      <c r="V227" s="362">
        <f t="shared" si="11"/>
        <v>0</v>
      </c>
      <c r="W227" s="362">
        <f t="shared" si="11"/>
        <v>0</v>
      </c>
      <c r="X227" s="362">
        <f t="shared" si="11"/>
        <v>0</v>
      </c>
      <c r="Y227" s="362">
        <f t="shared" si="11"/>
        <v>0</v>
      </c>
      <c r="Z227" s="362">
        <f t="shared" si="11"/>
        <v>0</v>
      </c>
      <c r="AA227" s="362">
        <f t="shared" si="11"/>
        <v>0</v>
      </c>
      <c r="AB227" s="368">
        <f t="shared" ref="AB227:AC227" si="12">IF(ISBLANK(AB$218), SUMIFS($H227:$AA227, $H$217:$AA$217, AB$217), SUMIFS($H227:$AA227, $H$217:$AA$217, AB$217, $H$218:$AA$218, AB$218))</f>
        <v>0</v>
      </c>
      <c r="AC227" s="368">
        <f t="shared" si="12"/>
        <v>0</v>
      </c>
      <c r="AD227" s="368">
        <f t="shared" si="8"/>
        <v>0</v>
      </c>
      <c r="AE227" s="337"/>
      <c r="AF227" s="337"/>
      <c r="AG227" s="337"/>
      <c r="AH227" s="337"/>
    </row>
    <row r="228" ht="15.75" customHeight="1">
      <c r="A228" s="337"/>
      <c r="B228" s="337"/>
      <c r="C228" s="337"/>
      <c r="D228" s="337"/>
      <c r="E228" s="337"/>
      <c r="F228" s="337"/>
      <c r="G228" s="348" t="s">
        <v>82</v>
      </c>
      <c r="H228" s="753">
        <f t="shared" ref="H228:AA228" si="13">IF(ISBLANK(H$220), COUNTIF(H$5:H$215, $G228), COUNTIFS($AB$5:$AB$215, H$221 &amp; H$220, H$5:H$215, $G228))</f>
        <v>1</v>
      </c>
      <c r="I228" s="753">
        <f t="shared" si="13"/>
        <v>1</v>
      </c>
      <c r="J228" s="362">
        <f t="shared" si="13"/>
        <v>0</v>
      </c>
      <c r="K228" s="362">
        <f t="shared" si="13"/>
        <v>0</v>
      </c>
      <c r="L228" s="362">
        <f t="shared" si="13"/>
        <v>0</v>
      </c>
      <c r="M228" s="362">
        <f t="shared" si="13"/>
        <v>0</v>
      </c>
      <c r="N228" s="362">
        <f t="shared" si="13"/>
        <v>0</v>
      </c>
      <c r="O228" s="362">
        <f t="shared" si="13"/>
        <v>0</v>
      </c>
      <c r="P228" s="362">
        <f t="shared" si="13"/>
        <v>0</v>
      </c>
      <c r="Q228" s="362">
        <f t="shared" si="13"/>
        <v>0</v>
      </c>
      <c r="R228" s="362">
        <f t="shared" si="13"/>
        <v>0</v>
      </c>
      <c r="S228" s="362">
        <f t="shared" si="13"/>
        <v>0</v>
      </c>
      <c r="T228" s="362">
        <f t="shared" si="13"/>
        <v>0</v>
      </c>
      <c r="U228" s="362">
        <f t="shared" si="13"/>
        <v>0</v>
      </c>
      <c r="V228" s="362">
        <f t="shared" si="13"/>
        <v>0</v>
      </c>
      <c r="W228" s="362">
        <f t="shared" si="13"/>
        <v>0</v>
      </c>
      <c r="X228" s="362">
        <f t="shared" si="13"/>
        <v>0</v>
      </c>
      <c r="Y228" s="362">
        <f t="shared" si="13"/>
        <v>0</v>
      </c>
      <c r="Z228" s="362">
        <f t="shared" si="13"/>
        <v>0</v>
      </c>
      <c r="AA228" s="362">
        <f t="shared" si="13"/>
        <v>0</v>
      </c>
      <c r="AB228" s="368">
        <f t="shared" ref="AB228:AC228" si="14">IF(ISBLANK(AB$218), SUMIFS($H228:$AA228, $H$217:$AA$217, AB$217), SUMIFS($H228:$AA228, $H$217:$AA$217, AB$217, $H$218:$AA$218, AB$218))</f>
        <v>1</v>
      </c>
      <c r="AC228" s="368">
        <f t="shared" si="14"/>
        <v>1</v>
      </c>
      <c r="AD228" s="368">
        <f t="shared" si="8"/>
        <v>2</v>
      </c>
      <c r="AE228" s="337"/>
      <c r="AF228" s="337"/>
      <c r="AG228" s="337"/>
      <c r="AH228" s="337"/>
    </row>
    <row r="229" ht="15.75" customHeight="1">
      <c r="A229" s="337"/>
      <c r="B229" s="337"/>
      <c r="C229" s="337"/>
      <c r="D229" s="337"/>
      <c r="E229" s="337"/>
      <c r="F229" s="337"/>
      <c r="G229" s="348" t="s">
        <v>481</v>
      </c>
      <c r="H229" s="753">
        <f t="shared" ref="H229:AA229" si="15">H$224-SUM(H$225:H$228)</f>
        <v>20</v>
      </c>
      <c r="I229" s="753">
        <f t="shared" si="15"/>
        <v>20</v>
      </c>
      <c r="J229" s="362">
        <f t="shared" si="15"/>
        <v>27</v>
      </c>
      <c r="K229" s="362">
        <f t="shared" si="15"/>
        <v>27</v>
      </c>
      <c r="L229" s="362">
        <f t="shared" si="15"/>
        <v>27</v>
      </c>
      <c r="M229" s="362">
        <f t="shared" si="15"/>
        <v>27</v>
      </c>
      <c r="N229" s="362">
        <f t="shared" si="15"/>
        <v>27</v>
      </c>
      <c r="O229" s="362">
        <f t="shared" si="15"/>
        <v>27</v>
      </c>
      <c r="P229" s="362">
        <f t="shared" si="15"/>
        <v>27</v>
      </c>
      <c r="Q229" s="362">
        <f t="shared" si="15"/>
        <v>27</v>
      </c>
      <c r="R229" s="362">
        <f t="shared" si="15"/>
        <v>27</v>
      </c>
      <c r="S229" s="362">
        <f t="shared" si="15"/>
        <v>27</v>
      </c>
      <c r="T229" s="362">
        <f t="shared" si="15"/>
        <v>27</v>
      </c>
      <c r="U229" s="362">
        <f t="shared" si="15"/>
        <v>27</v>
      </c>
      <c r="V229" s="362">
        <f t="shared" si="15"/>
        <v>27</v>
      </c>
      <c r="W229" s="362">
        <f t="shared" si="15"/>
        <v>27</v>
      </c>
      <c r="X229" s="362">
        <f t="shared" si="15"/>
        <v>27</v>
      </c>
      <c r="Y229" s="362">
        <f t="shared" si="15"/>
        <v>27</v>
      </c>
      <c r="Z229" s="362">
        <f t="shared" si="15"/>
        <v>27</v>
      </c>
      <c r="AA229" s="362">
        <f t="shared" si="15"/>
        <v>27</v>
      </c>
      <c r="AB229" s="368">
        <f t="shared" ref="AB229:AC229" si="16">IF(ISBLANK(AB$218), SUMIFS($H229:$AA229, $H$217:$AA$217, AB$217), SUMIFS($H229:$AA229, $H$217:$AA$217, AB$217, $H$218:$AA$218, AB$218))</f>
        <v>20</v>
      </c>
      <c r="AC229" s="368">
        <f t="shared" si="16"/>
        <v>20</v>
      </c>
      <c r="AD229" s="368">
        <f t="shared" si="8"/>
        <v>40</v>
      </c>
      <c r="AE229" s="337"/>
      <c r="AF229" s="337"/>
      <c r="AG229" s="337"/>
      <c r="AH229" s="337"/>
    </row>
    <row r="230" ht="15.75" customHeight="1">
      <c r="A230" s="337"/>
      <c r="B230" s="337"/>
      <c r="C230" s="337"/>
      <c r="D230" s="337"/>
      <c r="E230" s="337"/>
      <c r="F230" s="337"/>
      <c r="G230" s="337"/>
      <c r="H230" s="740"/>
      <c r="I230" s="740"/>
      <c r="J230" s="338"/>
      <c r="K230" s="338"/>
      <c r="L230" s="338"/>
      <c r="M230" s="338"/>
      <c r="N230" s="338"/>
      <c r="O230" s="338"/>
      <c r="P230" s="338"/>
      <c r="Q230" s="338"/>
      <c r="R230" s="338"/>
      <c r="S230" s="338"/>
      <c r="T230" s="338"/>
      <c r="U230" s="338"/>
      <c r="V230" s="338"/>
      <c r="W230" s="338"/>
      <c r="X230" s="338"/>
      <c r="Y230" s="338"/>
      <c r="Z230" s="338"/>
      <c r="AA230" s="338"/>
      <c r="AB230" s="338"/>
      <c r="AC230" s="338"/>
      <c r="AD230" s="338"/>
      <c r="AE230" s="337"/>
      <c r="AF230" s="337"/>
      <c r="AG230" s="337"/>
      <c r="AH230" s="337"/>
    </row>
    <row r="231" ht="15.75" customHeight="1">
      <c r="A231" s="337"/>
      <c r="B231" s="337"/>
      <c r="C231" s="337"/>
      <c r="D231" s="337"/>
      <c r="E231" s="337"/>
      <c r="F231" s="337"/>
      <c r="G231" s="1066"/>
      <c r="H231" s="740"/>
      <c r="I231" s="740"/>
      <c r="J231" s="338"/>
      <c r="K231" s="338"/>
      <c r="L231" s="338"/>
      <c r="M231" s="338"/>
      <c r="N231" s="338"/>
      <c r="O231" s="338"/>
      <c r="P231" s="338"/>
      <c r="Q231" s="338"/>
      <c r="R231" s="338"/>
      <c r="S231" s="338"/>
      <c r="T231" s="338"/>
      <c r="U231" s="338"/>
      <c r="V231" s="338"/>
      <c r="W231" s="338"/>
      <c r="X231" s="338"/>
      <c r="Y231" s="338"/>
      <c r="Z231" s="338"/>
      <c r="AA231" s="338"/>
      <c r="AB231" s="1067" t="s">
        <v>488</v>
      </c>
      <c r="AC231" s="1067" t="s">
        <v>1568</v>
      </c>
      <c r="AD231" s="1067" t="s">
        <v>487</v>
      </c>
      <c r="AE231" s="337"/>
      <c r="AF231" s="337"/>
      <c r="AG231" s="337"/>
      <c r="AH231" s="337"/>
    </row>
    <row r="232" ht="15.75" customHeight="1">
      <c r="A232" s="337"/>
      <c r="B232" s="337"/>
      <c r="C232" s="337"/>
      <c r="D232" s="337"/>
      <c r="E232" s="337"/>
      <c r="F232" s="337"/>
      <c r="G232" s="1066"/>
      <c r="H232" s="740"/>
      <c r="I232" s="740"/>
      <c r="J232" s="338"/>
      <c r="K232" s="338"/>
      <c r="L232" s="338"/>
      <c r="M232" s="338"/>
      <c r="N232" s="338"/>
      <c r="O232" s="338"/>
      <c r="P232" s="338"/>
      <c r="Q232" s="338"/>
      <c r="R232" s="338"/>
      <c r="S232" s="338"/>
      <c r="T232" s="338"/>
      <c r="U232" s="338"/>
      <c r="V232" s="338"/>
      <c r="W232" s="338"/>
      <c r="X232" s="338"/>
      <c r="Y232" s="338"/>
      <c r="Z232" s="338"/>
      <c r="AA232" s="338"/>
      <c r="AB232" s="1068">
        <v>1.0</v>
      </c>
      <c r="AC232" s="1069">
        <f t="shared" ref="AC232:AC235" si="17">IFERROR($AD232/$AB$3, 0)</f>
        <v>0.7777777778</v>
      </c>
      <c r="AD232" s="1070">
        <f t="shared" ref="AD232:AD235" si="18">COUNTIF($AB$5:$AB$215, $AB232)</f>
        <v>21</v>
      </c>
      <c r="AE232" s="337"/>
      <c r="AF232" s="337"/>
      <c r="AG232" s="337"/>
      <c r="AH232" s="337"/>
    </row>
    <row r="233" ht="15.75" customHeight="1">
      <c r="A233" s="27"/>
      <c r="B233" s="27"/>
      <c r="C233" s="27"/>
      <c r="D233" s="27"/>
      <c r="E233" s="27"/>
      <c r="F233" s="27"/>
      <c r="G233" s="27"/>
      <c r="H233" s="760"/>
      <c r="I233" s="760"/>
      <c r="J233" s="142"/>
      <c r="K233" s="142"/>
      <c r="L233" s="142"/>
      <c r="M233" s="142"/>
      <c r="N233" s="142"/>
      <c r="O233" s="142"/>
      <c r="P233" s="142"/>
      <c r="Q233" s="142"/>
      <c r="R233" s="142"/>
      <c r="S233" s="142"/>
      <c r="T233" s="142"/>
      <c r="U233" s="142"/>
      <c r="V233" s="142"/>
      <c r="W233" s="142"/>
      <c r="X233" s="142"/>
      <c r="Y233" s="142"/>
      <c r="Z233" s="142"/>
      <c r="AA233" s="142"/>
      <c r="AB233" s="1071">
        <v>2.0</v>
      </c>
      <c r="AC233" s="1069">
        <f t="shared" si="17"/>
        <v>0.1481481481</v>
      </c>
      <c r="AD233" s="1070">
        <f t="shared" si="18"/>
        <v>4</v>
      </c>
      <c r="AE233" s="27"/>
      <c r="AF233" s="27"/>
      <c r="AG233" s="27"/>
      <c r="AH233" s="27"/>
    </row>
    <row r="234" ht="15.75" customHeight="1">
      <c r="A234" s="27"/>
      <c r="B234" s="27"/>
      <c r="C234" s="27"/>
      <c r="D234" s="27"/>
      <c r="E234" s="27"/>
      <c r="F234" s="27"/>
      <c r="G234" s="27"/>
      <c r="H234" s="760"/>
      <c r="I234" s="760"/>
      <c r="J234" s="142"/>
      <c r="K234" s="142"/>
      <c r="L234" s="142"/>
      <c r="M234" s="142"/>
      <c r="N234" s="142"/>
      <c r="O234" s="142"/>
      <c r="P234" s="142"/>
      <c r="Q234" s="142"/>
      <c r="R234" s="142"/>
      <c r="S234" s="142"/>
      <c r="T234" s="142"/>
      <c r="U234" s="142"/>
      <c r="V234" s="142"/>
      <c r="W234" s="142"/>
      <c r="X234" s="142"/>
      <c r="Y234" s="142"/>
      <c r="Z234" s="142"/>
      <c r="AA234" s="142"/>
      <c r="AB234" s="1071">
        <v>3.0</v>
      </c>
      <c r="AC234" s="1069">
        <f t="shared" si="17"/>
        <v>0.07407407407</v>
      </c>
      <c r="AD234" s="1070">
        <f t="shared" si="18"/>
        <v>2</v>
      </c>
      <c r="AE234" s="27"/>
      <c r="AF234" s="27"/>
      <c r="AG234" s="27"/>
      <c r="AH234" s="27"/>
    </row>
    <row r="235" ht="15.75" customHeight="1">
      <c r="A235" s="27"/>
      <c r="B235" s="27"/>
      <c r="C235" s="27"/>
      <c r="D235" s="27"/>
      <c r="E235" s="27"/>
      <c r="F235" s="27"/>
      <c r="G235" s="27"/>
      <c r="H235" s="760"/>
      <c r="I235" s="760"/>
      <c r="J235" s="142"/>
      <c r="K235" s="142"/>
      <c r="L235" s="142"/>
      <c r="M235" s="142"/>
      <c r="N235" s="142"/>
      <c r="O235" s="142"/>
      <c r="P235" s="142"/>
      <c r="Q235" s="142"/>
      <c r="R235" s="142"/>
      <c r="S235" s="142"/>
      <c r="T235" s="142"/>
      <c r="U235" s="142"/>
      <c r="V235" s="142"/>
      <c r="W235" s="142"/>
      <c r="X235" s="142"/>
      <c r="Y235" s="142"/>
      <c r="Z235" s="142"/>
      <c r="AA235" s="142"/>
      <c r="AB235" s="1068" t="s">
        <v>94</v>
      </c>
      <c r="AC235" s="1069">
        <f t="shared" si="17"/>
        <v>0.4074074074</v>
      </c>
      <c r="AD235" s="1070">
        <f t="shared" si="18"/>
        <v>11</v>
      </c>
      <c r="AE235" s="27"/>
      <c r="AF235" s="27"/>
      <c r="AG235" s="27"/>
      <c r="AH235" s="27"/>
    </row>
    <row r="236" ht="15.75" customHeight="1">
      <c r="A236" s="27"/>
      <c r="B236" s="27"/>
      <c r="C236" s="27"/>
      <c r="D236" s="27"/>
      <c r="E236" s="27"/>
      <c r="F236" s="27"/>
      <c r="G236" s="27"/>
      <c r="H236" s="760"/>
      <c r="I236" s="760"/>
      <c r="J236" s="142"/>
      <c r="K236" s="142"/>
      <c r="L236" s="142"/>
      <c r="M236" s="142"/>
      <c r="N236" s="142"/>
      <c r="O236" s="142"/>
      <c r="P236" s="142"/>
      <c r="Q236" s="142"/>
      <c r="R236" s="142"/>
      <c r="S236" s="142"/>
      <c r="T236" s="142"/>
      <c r="U236" s="142"/>
      <c r="V236" s="142"/>
      <c r="W236" s="142"/>
      <c r="X236" s="142"/>
      <c r="Y236" s="142"/>
      <c r="Z236" s="142"/>
      <c r="AA236" s="142"/>
      <c r="AB236" s="1073"/>
      <c r="AC236" s="1073"/>
      <c r="AD236" s="1073"/>
      <c r="AE236" s="27"/>
      <c r="AF236" s="27"/>
      <c r="AG236" s="27"/>
      <c r="AH236" s="27"/>
    </row>
  </sheetData>
  <autoFilter ref="$H$4:$AD$214">
    <filterColumn colId="20">
      <filters blank="1">
        <filter val="1"/>
        <filter val="2"/>
        <filter val="-"/>
      </filters>
    </filterColumn>
  </autoFilter>
  <mergeCells count="8">
    <mergeCell ref="A2:A4"/>
    <mergeCell ref="B2:B4"/>
    <mergeCell ref="C2:C4"/>
    <mergeCell ref="D2:D4"/>
    <mergeCell ref="E2:E4"/>
    <mergeCell ref="F2:F4"/>
    <mergeCell ref="G2:G4"/>
    <mergeCell ref="AB2:AD2"/>
  </mergeCells>
  <conditionalFormatting sqref="H5:AA215">
    <cfRule type="cellIs" dxfId="10" priority="1" operator="equal">
      <formula>"p"</formula>
    </cfRule>
  </conditionalFormatting>
  <conditionalFormatting sqref="H5:AA215">
    <cfRule type="cellIs" dxfId="7" priority="2" operator="equal">
      <formula>"f"</formula>
    </cfRule>
  </conditionalFormatting>
  <conditionalFormatting sqref="H5:AA215">
    <cfRule type="cellIs" dxfId="4" priority="3" operator="equal">
      <formula>"n"</formula>
    </cfRule>
  </conditionalFormatting>
  <conditionalFormatting sqref="H5:AA215">
    <cfRule type="cellIs" dxfId="5" priority="4" operator="equal">
      <formula>"b"</formula>
    </cfRule>
  </conditionalFormatting>
  <dataValidations>
    <dataValidation type="list" allowBlank="1" sqref="AC5 AC9:AC16 AC18:AC19 AC24:AC30 AC33:AC42 AC44">
      <formula1>"app,A,I,pc,Win,Mac,Web,moWeb,pcWeb,Wear,Watch,R,-"</formula1>
    </dataValidation>
    <dataValidation type="list" allowBlank="1" showDropDown="1" showInputMessage="1" showErrorMessage="1" prompt="클릭하여 범위 내의 값을 입력하세요." sqref="AB217:AC217">
      <formula1>$H$217:$AA$217</formula1>
    </dataValidation>
    <dataValidation type="list" allowBlank="1" sqref="AC20:AC23 AC31:AC32 AC43">
      <formula1>"app,A,I,pc,Win,Mac,Web,moWeb,pcWeb,Wear,Watch,-"</formula1>
    </dataValidation>
    <dataValidation type="list" allowBlank="1" showInputMessage="1" prompt="클릭하여 범위 내의 값을 입력하세요." sqref="AC6:AC8 AC17 AC45:AC214">
      <formula1>'입력값'!$I$3:$I236</formula1>
    </dataValidation>
    <dataValidation type="list" allowBlank="1" showInputMessage="1" showErrorMessage="1" prompt="클릭하여 범위 내의 값을 입력하세요." sqref="H220:AA220">
      <formula1>$AB$5:$AB$215</formula1>
    </dataValidation>
    <dataValidation type="list" allowBlank="1" showDropDown="1" showInputMessage="1" showErrorMessage="1" prompt="클릭하여 범위 내의 값을 입력하세요. ('입력값' 시트의 Iteration 값 범위내 입력)" sqref="H2:AA2">
      <formula1>'입력값'!$F$3:$F236</formula1>
    </dataValidation>
    <dataValidation type="list" allowBlank="1" showDropDown="1" showInputMessage="1" showErrorMessage="1" prompt="클릭하여 범위 내의 값을 입력하세요." sqref="AB218:AD218">
      <formula1>$H$218:$AA$218</formula1>
    </dataValidation>
    <dataValidation type="list" allowBlank="1" showDropDown="1" showInputMessage="1" showErrorMessage="1" prompt="클릭하여 범위 내의 값을 입력하세요. ('입력값' 시트의 OS / Browser 값 범위내 입력)" sqref="H3:AA3">
      <formula1>'입력값'!$B$3:$B236</formula1>
    </dataValidation>
    <dataValidation type="list" allowBlank="1" showDropDown="1" showInputMessage="1" showErrorMessage="1" prompt="클릭하여 범위 내의 값을 입력하세요. ('입력값' 시트의 결과 값 범위내 입력)" sqref="H5:AA214">
      <formula1>'입력값'!$O$3:$O236</formula1>
    </dataValidation>
    <dataValidation type="list" allowBlank="1" showInputMessage="1" showErrorMessage="1" prompt="클릭하여 범위 내의 값을 입력하세요. ('입력값' 시트의 Priority 값 범위내 입력)" sqref="AB6:AB8 AB17 AB45:AB214">
      <formula1>'입력값'!$L$3:$L236</formula1>
    </dataValidation>
    <dataValidation type="list" allowBlank="1" showInputMessage="1" showErrorMessage="1" prompt="클릭하여 범위 내의 값을 입력하세요." sqref="H221:AA221">
      <formula1>'입력값'!$R$3:$R236</formula1>
    </dataValidation>
    <dataValidation type="list" allowBlank="1" showErrorMessage="1" sqref="AB5 AB9:AB16 AB18:AB44">
      <formula1>"1,2,3,-"</formula1>
    </dataValidation>
  </dataValidations>
  <hyperlinks>
    <hyperlink r:id="rId2" ref="AE8"/>
    <hyperlink r:id="rId3" ref="AF37"/>
    <hyperlink r:id="rId4" ref="AE43"/>
  </hyperlinks>
  <drawing r:id="rId5"/>
  <legacyDrawing r:id="rId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8.13"/>
    <col customWidth="1" min="31" max="34" width="31.38"/>
  </cols>
  <sheetData>
    <row r="1" ht="25.5" customHeight="1">
      <c r="A1" s="493" t="str">
        <f>'입력값'!V3</f>
        <v>테스트 케이스 작성자를 입력해주세요. 리뷰어가 있으면 함께 입력해주세요. (참조 수식을 삭제하고 입력하세요) - 예시) 작성 : kakao.talk (리뷰 : qa.talk)</v>
      </c>
      <c r="B1" s="494"/>
      <c r="C1" s="494"/>
      <c r="D1" s="1757"/>
      <c r="E1" s="1757"/>
      <c r="F1" s="494"/>
      <c r="G1" s="1757" t="s">
        <v>20265</v>
      </c>
      <c r="H1" s="495"/>
      <c r="I1" s="495"/>
      <c r="J1" s="495"/>
      <c r="K1" s="495"/>
      <c r="L1" s="495"/>
      <c r="M1" s="495"/>
      <c r="N1" s="495"/>
      <c r="O1" s="495"/>
      <c r="P1" s="495"/>
      <c r="Q1" s="495"/>
      <c r="R1" s="495"/>
      <c r="S1" s="495"/>
      <c r="T1" s="495"/>
      <c r="U1" s="495"/>
      <c r="V1" s="495"/>
      <c r="W1" s="495"/>
      <c r="X1" s="495"/>
      <c r="Y1" s="495"/>
      <c r="Z1" s="495"/>
      <c r="AA1" s="495"/>
      <c r="AB1" s="495"/>
      <c r="AC1" s="495"/>
      <c r="AD1" s="495"/>
      <c r="AE1" s="496"/>
      <c r="AF1" s="770"/>
      <c r="AG1" s="770">
        <f>COUNTIF(AG5:AG555, "?*")</f>
        <v>45</v>
      </c>
      <c r="AH1" s="770"/>
    </row>
    <row r="2" ht="15.75" customHeight="1">
      <c r="A2" s="499" t="s">
        <v>349</v>
      </c>
      <c r="B2" s="499" t="s">
        <v>350</v>
      </c>
      <c r="C2" s="499" t="s">
        <v>351</v>
      </c>
      <c r="D2" s="499" t="s">
        <v>352</v>
      </c>
      <c r="E2" s="499" t="s">
        <v>353</v>
      </c>
      <c r="F2" s="499" t="s">
        <v>354</v>
      </c>
      <c r="G2" s="499" t="s">
        <v>531</v>
      </c>
      <c r="H2" s="3300">
        <v>6.0</v>
      </c>
      <c r="I2" s="3301">
        <v>6.0</v>
      </c>
      <c r="J2" s="500"/>
      <c r="K2" s="500"/>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508"/>
      <c r="K3" s="508"/>
      <c r="L3" s="508"/>
      <c r="M3" s="508"/>
      <c r="N3" s="508"/>
      <c r="O3" s="508"/>
      <c r="P3" s="1367"/>
      <c r="Q3" s="1367"/>
      <c r="R3" s="1367"/>
      <c r="S3" s="1367"/>
      <c r="T3" s="1367"/>
      <c r="U3" s="1367"/>
      <c r="V3" s="1367"/>
      <c r="W3" s="1367"/>
      <c r="X3" s="1367"/>
      <c r="Y3" s="1367"/>
      <c r="Z3" s="508"/>
      <c r="AA3" s="509"/>
      <c r="AB3" s="510">
        <f>COUNTIF($AB5:$AB534, "&lt;=" &amp; MAX('입력값'!$L$3:$L555))</f>
        <v>418</v>
      </c>
      <c r="AC3" s="1689"/>
      <c r="AD3" s="512" t="s">
        <v>437</v>
      </c>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977" t="s">
        <v>488</v>
      </c>
      <c r="AC4" s="517" t="s">
        <v>538</v>
      </c>
      <c r="AD4" s="518" t="s">
        <v>375</v>
      </c>
      <c r="AE4" s="519" t="s">
        <v>539</v>
      </c>
      <c r="AF4" s="520" t="s">
        <v>540</v>
      </c>
      <c r="AG4" s="520" t="s">
        <v>541</v>
      </c>
      <c r="AH4" s="520" t="s">
        <v>542</v>
      </c>
    </row>
    <row r="5" ht="15.75" customHeight="1">
      <c r="A5" s="3317" t="s">
        <v>2565</v>
      </c>
      <c r="B5" s="3314"/>
      <c r="C5" s="3314"/>
      <c r="D5" s="3315"/>
      <c r="E5" s="3315"/>
      <c r="F5" s="3314"/>
      <c r="G5" s="3315"/>
      <c r="H5" s="3307"/>
      <c r="I5" s="3307"/>
      <c r="J5" s="3307"/>
      <c r="K5" s="3307"/>
      <c r="L5" s="3307"/>
      <c r="M5" s="3307"/>
      <c r="N5" s="3307"/>
      <c r="O5" s="3307"/>
      <c r="P5" s="3307"/>
      <c r="Q5" s="3307"/>
      <c r="R5" s="3307"/>
      <c r="S5" s="3307"/>
      <c r="T5" s="3307"/>
      <c r="U5" s="3307"/>
      <c r="V5" s="3307"/>
      <c r="W5" s="3307"/>
      <c r="X5" s="3307"/>
      <c r="Y5" s="3307"/>
      <c r="Z5" s="3307"/>
      <c r="AA5" s="3307"/>
      <c r="AB5" s="3308"/>
      <c r="AC5" s="3318"/>
      <c r="AD5" s="3318"/>
      <c r="AE5" s="3309"/>
      <c r="AF5" s="3309"/>
      <c r="AG5" s="3309"/>
      <c r="AH5" s="3309"/>
    </row>
    <row r="6" ht="15.75" customHeight="1">
      <c r="A6" s="991" t="s">
        <v>16038</v>
      </c>
      <c r="B6" s="641"/>
      <c r="C6" s="641"/>
      <c r="D6" s="642"/>
      <c r="E6" s="642"/>
      <c r="F6" s="641"/>
      <c r="G6" s="642"/>
      <c r="H6" s="648" t="s">
        <v>94</v>
      </c>
      <c r="I6" s="648" t="s">
        <v>94</v>
      </c>
      <c r="J6" s="648"/>
      <c r="K6" s="648"/>
      <c r="L6" s="500"/>
      <c r="M6" s="500"/>
      <c r="N6" s="500"/>
      <c r="O6" s="500"/>
      <c r="P6" s="500"/>
      <c r="Q6" s="500"/>
      <c r="R6" s="500"/>
      <c r="S6" s="500"/>
      <c r="T6" s="500"/>
      <c r="U6" s="500"/>
      <c r="V6" s="500"/>
      <c r="W6" s="500"/>
      <c r="X6" s="500"/>
      <c r="Y6" s="500"/>
      <c r="Z6" s="500"/>
      <c r="AA6" s="500"/>
      <c r="AB6" s="882" t="s">
        <v>94</v>
      </c>
      <c r="AC6" s="882" t="s">
        <v>94</v>
      </c>
      <c r="AD6" s="882" t="s">
        <v>4922</v>
      </c>
      <c r="AE6" s="623"/>
      <c r="AF6" s="623"/>
      <c r="AG6" s="623"/>
      <c r="AH6" s="633"/>
    </row>
    <row r="7" ht="15.75" customHeight="1">
      <c r="A7" s="1031"/>
      <c r="B7" s="641"/>
      <c r="C7" s="642" t="s">
        <v>12268</v>
      </c>
      <c r="D7" s="642"/>
      <c r="E7" s="642"/>
      <c r="F7" s="641"/>
      <c r="G7" s="642"/>
      <c r="H7" s="648" t="s">
        <v>94</v>
      </c>
      <c r="I7" s="648" t="s">
        <v>94</v>
      </c>
      <c r="J7" s="648"/>
      <c r="K7" s="648"/>
      <c r="L7" s="500"/>
      <c r="M7" s="500"/>
      <c r="N7" s="500"/>
      <c r="O7" s="500"/>
      <c r="P7" s="500"/>
      <c r="Q7" s="500"/>
      <c r="R7" s="500"/>
      <c r="S7" s="500"/>
      <c r="T7" s="500"/>
      <c r="U7" s="500"/>
      <c r="V7" s="500"/>
      <c r="W7" s="500"/>
      <c r="X7" s="500"/>
      <c r="Y7" s="500"/>
      <c r="Z7" s="500"/>
      <c r="AA7" s="500"/>
      <c r="AB7" s="882" t="s">
        <v>94</v>
      </c>
      <c r="AC7" s="882" t="s">
        <v>94</v>
      </c>
      <c r="AD7" s="882" t="s">
        <v>4922</v>
      </c>
      <c r="AE7" s="623"/>
      <c r="AF7" s="623"/>
      <c r="AG7" s="623"/>
      <c r="AH7" s="642"/>
    </row>
    <row r="8" ht="15.75" customHeight="1">
      <c r="A8" s="1031"/>
      <c r="B8" s="641"/>
      <c r="C8" s="641"/>
      <c r="D8" s="642" t="s">
        <v>20266</v>
      </c>
      <c r="E8" s="642" t="s">
        <v>20267</v>
      </c>
      <c r="F8" s="642" t="s">
        <v>20268</v>
      </c>
      <c r="G8" s="642" t="s">
        <v>20269</v>
      </c>
      <c r="H8" s="501"/>
      <c r="I8" s="501"/>
      <c r="J8" s="501"/>
      <c r="K8" s="501"/>
      <c r="L8" s="501"/>
      <c r="M8" s="500"/>
      <c r="N8" s="500"/>
      <c r="O8" s="501"/>
      <c r="P8" s="501"/>
      <c r="Q8" s="501"/>
      <c r="R8" s="501"/>
      <c r="S8" s="501"/>
      <c r="T8" s="501"/>
      <c r="U8" s="501"/>
      <c r="V8" s="500"/>
      <c r="W8" s="501"/>
      <c r="X8" s="501"/>
      <c r="Y8" s="501"/>
      <c r="Z8" s="500"/>
      <c r="AA8" s="501"/>
      <c r="AB8" s="882">
        <v>1.0</v>
      </c>
      <c r="AC8" s="882" t="s">
        <v>55</v>
      </c>
      <c r="AD8" s="882" t="s">
        <v>4922</v>
      </c>
      <c r="AE8" s="623"/>
      <c r="AF8" s="623"/>
      <c r="AG8" s="623"/>
      <c r="AH8" s="642"/>
    </row>
    <row r="9" ht="15.75" customHeight="1">
      <c r="A9" s="1031"/>
      <c r="B9" s="641"/>
      <c r="C9" s="641"/>
      <c r="D9" s="642"/>
      <c r="E9" s="642"/>
      <c r="F9" s="642" t="s">
        <v>20180</v>
      </c>
      <c r="G9" s="642" t="s">
        <v>20270</v>
      </c>
      <c r="H9" s="501"/>
      <c r="I9" s="501"/>
      <c r="J9" s="501"/>
      <c r="K9" s="501"/>
      <c r="L9" s="501"/>
      <c r="M9" s="500"/>
      <c r="N9" s="500"/>
      <c r="O9" s="501"/>
      <c r="P9" s="501"/>
      <c r="Q9" s="501"/>
      <c r="R9" s="501"/>
      <c r="S9" s="501"/>
      <c r="T9" s="501"/>
      <c r="U9" s="501"/>
      <c r="V9" s="500"/>
      <c r="W9" s="501"/>
      <c r="X9" s="501"/>
      <c r="Y9" s="501"/>
      <c r="Z9" s="500"/>
      <c r="AA9" s="501"/>
      <c r="AB9" s="882">
        <v>1.0</v>
      </c>
      <c r="AC9" s="882" t="s">
        <v>55</v>
      </c>
      <c r="AD9" s="882" t="s">
        <v>4922</v>
      </c>
      <c r="AE9" s="623"/>
      <c r="AF9" s="623"/>
      <c r="AG9" s="623"/>
      <c r="AH9" s="642"/>
    </row>
    <row r="10" ht="15.75" customHeight="1">
      <c r="A10" s="1031"/>
      <c r="B10" s="641"/>
      <c r="C10" s="641"/>
      <c r="D10" s="642" t="s">
        <v>20271</v>
      </c>
      <c r="E10" s="642"/>
      <c r="F10" s="642" t="s">
        <v>20272</v>
      </c>
      <c r="G10" s="642" t="s">
        <v>20273</v>
      </c>
      <c r="H10" s="501"/>
      <c r="I10" s="501"/>
      <c r="J10" s="501"/>
      <c r="K10" s="501"/>
      <c r="L10" s="501"/>
      <c r="M10" s="501"/>
      <c r="N10" s="501"/>
      <c r="O10" s="501"/>
      <c r="P10" s="501"/>
      <c r="Q10" s="501"/>
      <c r="R10" s="501"/>
      <c r="S10" s="501"/>
      <c r="T10" s="501"/>
      <c r="U10" s="501"/>
      <c r="V10" s="501"/>
      <c r="W10" s="501"/>
      <c r="X10" s="501"/>
      <c r="Y10" s="501"/>
      <c r="Z10" s="501"/>
      <c r="AA10" s="501"/>
      <c r="AB10" s="882">
        <v>1.0</v>
      </c>
      <c r="AC10" s="882" t="s">
        <v>55</v>
      </c>
      <c r="AD10" s="882" t="s">
        <v>4922</v>
      </c>
      <c r="AE10" s="623"/>
      <c r="AF10" s="623"/>
      <c r="AG10" s="623"/>
      <c r="AH10" s="642"/>
    </row>
    <row r="11" ht="15.75" customHeight="1">
      <c r="A11" s="1031"/>
      <c r="B11" s="641"/>
      <c r="C11" s="641"/>
      <c r="D11" s="642" t="s">
        <v>20274</v>
      </c>
      <c r="E11" s="642"/>
      <c r="F11" s="642" t="s">
        <v>20275</v>
      </c>
      <c r="G11" s="642" t="s">
        <v>20276</v>
      </c>
      <c r="H11" s="501"/>
      <c r="I11" s="501"/>
      <c r="J11" s="501"/>
      <c r="K11" s="501"/>
      <c r="L11" s="501"/>
      <c r="M11" s="501"/>
      <c r="N11" s="501"/>
      <c r="O11" s="501"/>
      <c r="P11" s="501"/>
      <c r="Q11" s="501"/>
      <c r="R11" s="501"/>
      <c r="S11" s="501"/>
      <c r="T11" s="501"/>
      <c r="U11" s="501"/>
      <c r="V11" s="501"/>
      <c r="W11" s="501"/>
      <c r="X11" s="501"/>
      <c r="Y11" s="501"/>
      <c r="Z11" s="501"/>
      <c r="AA11" s="501"/>
      <c r="AB11" s="882">
        <v>1.0</v>
      </c>
      <c r="AC11" s="882" t="s">
        <v>55</v>
      </c>
      <c r="AD11" s="882" t="s">
        <v>4922</v>
      </c>
      <c r="AE11" s="623"/>
      <c r="AF11" s="623"/>
      <c r="AG11" s="623"/>
      <c r="AH11" s="642"/>
    </row>
    <row r="12" ht="15.75" customHeight="1">
      <c r="A12" s="1031"/>
      <c r="B12" s="641"/>
      <c r="C12" s="641"/>
      <c r="D12" s="642"/>
      <c r="E12" s="642"/>
      <c r="F12" s="642" t="s">
        <v>20277</v>
      </c>
      <c r="G12" s="642" t="s">
        <v>20278</v>
      </c>
      <c r="H12" s="501"/>
      <c r="I12" s="501"/>
      <c r="J12" s="501"/>
      <c r="K12" s="501"/>
      <c r="L12" s="501"/>
      <c r="M12" s="500"/>
      <c r="N12" s="500"/>
      <c r="O12" s="501"/>
      <c r="P12" s="501"/>
      <c r="Q12" s="501"/>
      <c r="R12" s="501"/>
      <c r="S12" s="501"/>
      <c r="T12" s="501"/>
      <c r="U12" s="501"/>
      <c r="V12" s="500"/>
      <c r="W12" s="501"/>
      <c r="X12" s="501"/>
      <c r="Y12" s="501"/>
      <c r="Z12" s="500"/>
      <c r="AA12" s="501"/>
      <c r="AB12" s="882">
        <v>1.0</v>
      </c>
      <c r="AC12" s="882" t="s">
        <v>55</v>
      </c>
      <c r="AD12" s="882" t="s">
        <v>4922</v>
      </c>
      <c r="AE12" s="710"/>
      <c r="AF12" s="623" t="s">
        <v>20279</v>
      </c>
      <c r="AG12" s="623"/>
      <c r="AH12" s="642"/>
    </row>
    <row r="13" ht="15.75" customHeight="1">
      <c r="A13" s="991" t="s">
        <v>6611</v>
      </c>
      <c r="B13" s="641"/>
      <c r="C13" s="641"/>
      <c r="D13" s="642" t="s">
        <v>20280</v>
      </c>
      <c r="E13" s="642"/>
      <c r="F13" s="642" t="s">
        <v>20281</v>
      </c>
      <c r="G13" s="640" t="s">
        <v>20282</v>
      </c>
      <c r="H13" s="501"/>
      <c r="I13" s="501"/>
      <c r="J13" s="501"/>
      <c r="K13" s="501"/>
      <c r="L13" s="501"/>
      <c r="M13" s="500"/>
      <c r="N13" s="500"/>
      <c r="O13" s="501"/>
      <c r="P13" s="501"/>
      <c r="Q13" s="501"/>
      <c r="R13" s="501"/>
      <c r="S13" s="501"/>
      <c r="T13" s="501"/>
      <c r="U13" s="501"/>
      <c r="V13" s="500"/>
      <c r="W13" s="501"/>
      <c r="X13" s="501"/>
      <c r="Y13" s="501"/>
      <c r="Z13" s="500"/>
      <c r="AA13" s="501"/>
      <c r="AB13" s="882">
        <v>1.0</v>
      </c>
      <c r="AC13" s="882" t="s">
        <v>55</v>
      </c>
      <c r="AD13" s="793" t="s">
        <v>4693</v>
      </c>
      <c r="AE13" s="670"/>
      <c r="AF13" s="643" t="s">
        <v>20283</v>
      </c>
      <c r="AG13" s="670" t="s">
        <v>20284</v>
      </c>
      <c r="AH13" s="642"/>
    </row>
    <row r="14" ht="15.75" customHeight="1">
      <c r="A14" s="991" t="s">
        <v>20285</v>
      </c>
      <c r="B14" s="642" t="s">
        <v>20286</v>
      </c>
      <c r="C14" s="641"/>
      <c r="D14" s="642"/>
      <c r="E14" s="642"/>
      <c r="F14" s="641"/>
      <c r="G14" s="642"/>
      <c r="H14" s="648" t="s">
        <v>94</v>
      </c>
      <c r="I14" s="648" t="s">
        <v>94</v>
      </c>
      <c r="J14" s="648"/>
      <c r="K14" s="648"/>
      <c r="L14" s="501"/>
      <c r="M14" s="501"/>
      <c r="N14" s="501"/>
      <c r="O14" s="501"/>
      <c r="P14" s="501"/>
      <c r="Q14" s="501"/>
      <c r="R14" s="501"/>
      <c r="S14" s="501"/>
      <c r="T14" s="501"/>
      <c r="U14" s="501"/>
      <c r="V14" s="501"/>
      <c r="W14" s="501"/>
      <c r="X14" s="501"/>
      <c r="Y14" s="501"/>
      <c r="Z14" s="501"/>
      <c r="AA14" s="501"/>
      <c r="AB14" s="882" t="s">
        <v>94</v>
      </c>
      <c r="AC14" s="882" t="s">
        <v>94</v>
      </c>
      <c r="AD14" s="882" t="s">
        <v>4922</v>
      </c>
      <c r="AE14" s="623"/>
      <c r="AF14" s="623"/>
      <c r="AG14" s="623"/>
      <c r="AH14" s="642"/>
    </row>
    <row r="15" ht="15.75" customHeight="1">
      <c r="A15" s="1031"/>
      <c r="B15" s="641"/>
      <c r="C15" s="642" t="s">
        <v>20287</v>
      </c>
      <c r="D15" s="642"/>
      <c r="E15" s="642"/>
      <c r="F15" s="642" t="s">
        <v>20288</v>
      </c>
      <c r="G15" s="642" t="s">
        <v>20289</v>
      </c>
      <c r="H15" s="501"/>
      <c r="I15" s="501"/>
      <c r="J15" s="501"/>
      <c r="K15" s="501"/>
      <c r="L15" s="501"/>
      <c r="M15" s="500"/>
      <c r="N15" s="500"/>
      <c r="O15" s="501"/>
      <c r="P15" s="501"/>
      <c r="Q15" s="501"/>
      <c r="R15" s="501"/>
      <c r="S15" s="501"/>
      <c r="T15" s="501"/>
      <c r="U15" s="501"/>
      <c r="V15" s="500"/>
      <c r="W15" s="501"/>
      <c r="X15" s="501"/>
      <c r="Y15" s="501"/>
      <c r="Z15" s="500"/>
      <c r="AA15" s="501"/>
      <c r="AB15" s="882">
        <v>1.0</v>
      </c>
      <c r="AC15" s="882" t="s">
        <v>55</v>
      </c>
      <c r="AD15" s="882" t="s">
        <v>20251</v>
      </c>
      <c r="AE15" s="623"/>
      <c r="AF15" s="623"/>
      <c r="AG15" s="623"/>
      <c r="AH15" s="642"/>
    </row>
    <row r="16" ht="15.75" customHeight="1">
      <c r="A16" s="1031"/>
      <c r="B16" s="641"/>
      <c r="C16" s="641"/>
      <c r="D16" s="642"/>
      <c r="E16" s="642"/>
      <c r="F16" s="642" t="s">
        <v>20290</v>
      </c>
      <c r="G16" s="640" t="s">
        <v>20291</v>
      </c>
      <c r="H16" s="501"/>
      <c r="I16" s="501"/>
      <c r="J16" s="501"/>
      <c r="K16" s="501"/>
      <c r="L16" s="501"/>
      <c r="M16" s="500"/>
      <c r="N16" s="500"/>
      <c r="O16" s="501"/>
      <c r="P16" s="501"/>
      <c r="Q16" s="501"/>
      <c r="R16" s="501"/>
      <c r="S16" s="501"/>
      <c r="T16" s="501"/>
      <c r="U16" s="501"/>
      <c r="V16" s="500"/>
      <c r="W16" s="501"/>
      <c r="X16" s="501"/>
      <c r="Y16" s="501"/>
      <c r="Z16" s="500"/>
      <c r="AA16" s="501"/>
      <c r="AB16" s="882">
        <v>1.0</v>
      </c>
      <c r="AC16" s="882" t="s">
        <v>55</v>
      </c>
      <c r="AD16" s="793" t="s">
        <v>361</v>
      </c>
      <c r="AE16" s="623"/>
      <c r="AF16" s="623"/>
      <c r="AG16" s="643"/>
      <c r="AH16" s="642"/>
    </row>
    <row r="17" ht="15.75" customHeight="1">
      <c r="A17" s="1031"/>
      <c r="B17" s="641"/>
      <c r="C17" s="642" t="s">
        <v>1823</v>
      </c>
      <c r="D17" s="642"/>
      <c r="E17" s="642" t="s">
        <v>20292</v>
      </c>
      <c r="F17" s="642" t="s">
        <v>9379</v>
      </c>
      <c r="G17" s="642" t="s">
        <v>20293</v>
      </c>
      <c r="H17" s="501"/>
      <c r="I17" s="501"/>
      <c r="J17" s="501"/>
      <c r="K17" s="501"/>
      <c r="L17" s="502"/>
      <c r="M17" s="501"/>
      <c r="N17" s="501"/>
      <c r="O17" s="501"/>
      <c r="P17" s="501"/>
      <c r="Q17" s="501"/>
      <c r="R17" s="501"/>
      <c r="S17" s="501"/>
      <c r="T17" s="501"/>
      <c r="U17" s="502"/>
      <c r="V17" s="501"/>
      <c r="W17" s="501"/>
      <c r="X17" s="501"/>
      <c r="Y17" s="502"/>
      <c r="Z17" s="501"/>
      <c r="AA17" s="502"/>
      <c r="AB17" s="882">
        <v>1.0</v>
      </c>
      <c r="AC17" s="882" t="s">
        <v>55</v>
      </c>
      <c r="AD17" s="882" t="s">
        <v>4922</v>
      </c>
      <c r="AE17" s="623"/>
      <c r="AF17" s="623"/>
      <c r="AG17" s="623"/>
      <c r="AH17" s="642"/>
    </row>
    <row r="18" ht="15.75" customHeight="1">
      <c r="A18" s="1031"/>
      <c r="B18" s="641"/>
      <c r="C18" s="641"/>
      <c r="D18" s="642"/>
      <c r="E18" s="642" t="s">
        <v>10838</v>
      </c>
      <c r="F18" s="642" t="s">
        <v>20294</v>
      </c>
      <c r="G18" s="640" t="s">
        <v>20295</v>
      </c>
      <c r="H18" s="501"/>
      <c r="I18" s="501"/>
      <c r="J18" s="501"/>
      <c r="K18" s="501"/>
      <c r="L18" s="501"/>
      <c r="M18" s="501"/>
      <c r="N18" s="501"/>
      <c r="O18" s="501"/>
      <c r="P18" s="501"/>
      <c r="Q18" s="501"/>
      <c r="R18" s="501"/>
      <c r="S18" s="501"/>
      <c r="T18" s="501"/>
      <c r="U18" s="501"/>
      <c r="V18" s="501"/>
      <c r="W18" s="501"/>
      <c r="X18" s="501"/>
      <c r="Y18" s="501"/>
      <c r="Z18" s="501"/>
      <c r="AA18" s="501"/>
      <c r="AB18" s="882">
        <v>1.0</v>
      </c>
      <c r="AC18" s="882" t="s">
        <v>55</v>
      </c>
      <c r="AD18" s="793" t="s">
        <v>361</v>
      </c>
      <c r="AE18" s="710"/>
      <c r="AF18" s="670"/>
      <c r="AG18" s="623"/>
      <c r="AH18" s="640" t="s">
        <v>20296</v>
      </c>
    </row>
    <row r="19" ht="15.75" customHeight="1">
      <c r="A19" s="1031"/>
      <c r="B19" s="641"/>
      <c r="C19" s="642" t="s">
        <v>20297</v>
      </c>
      <c r="D19" s="642"/>
      <c r="E19" s="642"/>
      <c r="F19" s="642" t="s">
        <v>20298</v>
      </c>
      <c r="G19" s="642" t="s">
        <v>20299</v>
      </c>
      <c r="H19" s="501"/>
      <c r="I19" s="501"/>
      <c r="J19" s="501"/>
      <c r="K19" s="501"/>
      <c r="L19" s="648"/>
      <c r="M19" s="648"/>
      <c r="N19" s="648"/>
      <c r="O19" s="648"/>
      <c r="P19" s="648"/>
      <c r="Q19" s="648"/>
      <c r="R19" s="648"/>
      <c r="S19" s="648"/>
      <c r="T19" s="648"/>
      <c r="U19" s="648"/>
      <c r="V19" s="648"/>
      <c r="W19" s="648"/>
      <c r="X19" s="648"/>
      <c r="Y19" s="648"/>
      <c r="Z19" s="648"/>
      <c r="AA19" s="648"/>
      <c r="AB19" s="882">
        <v>1.0</v>
      </c>
      <c r="AC19" s="882" t="s">
        <v>55</v>
      </c>
      <c r="AD19" s="882" t="s">
        <v>4922</v>
      </c>
      <c r="AE19" s="623"/>
      <c r="AF19" s="623"/>
      <c r="AG19" s="623"/>
      <c r="AH19" s="642"/>
    </row>
    <row r="20" ht="15.75" customHeight="1">
      <c r="A20" s="1031"/>
      <c r="B20" s="641"/>
      <c r="C20" s="642" t="s">
        <v>20300</v>
      </c>
      <c r="D20" s="642"/>
      <c r="E20" s="642"/>
      <c r="F20" s="642" t="s">
        <v>20301</v>
      </c>
      <c r="G20" s="642" t="s">
        <v>20302</v>
      </c>
      <c r="H20" s="501"/>
      <c r="I20" s="501"/>
      <c r="J20" s="501"/>
      <c r="K20" s="501"/>
      <c r="L20" s="500"/>
      <c r="M20" s="648"/>
      <c r="N20" s="648"/>
      <c r="O20" s="648"/>
      <c r="P20" s="648"/>
      <c r="Q20" s="648"/>
      <c r="R20" s="648"/>
      <c r="S20" s="648"/>
      <c r="T20" s="648"/>
      <c r="U20" s="500"/>
      <c r="V20" s="648"/>
      <c r="W20" s="648"/>
      <c r="X20" s="648"/>
      <c r="Y20" s="500"/>
      <c r="Z20" s="648"/>
      <c r="AA20" s="500"/>
      <c r="AB20" s="882">
        <v>1.0</v>
      </c>
      <c r="AC20" s="882" t="s">
        <v>55</v>
      </c>
      <c r="AD20" s="882" t="s">
        <v>4922</v>
      </c>
      <c r="AE20" s="710"/>
      <c r="AF20" s="643"/>
      <c r="AG20" s="623"/>
      <c r="AH20" s="642"/>
    </row>
    <row r="21" ht="15.75" customHeight="1">
      <c r="A21" s="1031"/>
      <c r="B21" s="641"/>
      <c r="C21" s="641"/>
      <c r="D21" s="642"/>
      <c r="E21" s="642"/>
      <c r="F21" s="642" t="s">
        <v>20303</v>
      </c>
      <c r="G21" s="642" t="s">
        <v>20304</v>
      </c>
      <c r="H21" s="501"/>
      <c r="I21" s="501"/>
      <c r="J21" s="501"/>
      <c r="K21" s="501"/>
      <c r="L21" s="500"/>
      <c r="M21" s="500"/>
      <c r="N21" s="500"/>
      <c r="O21" s="500"/>
      <c r="P21" s="500"/>
      <c r="Q21" s="500"/>
      <c r="R21" s="500"/>
      <c r="S21" s="500"/>
      <c r="T21" s="500"/>
      <c r="U21" s="500"/>
      <c r="V21" s="500"/>
      <c r="W21" s="500"/>
      <c r="X21" s="500"/>
      <c r="Y21" s="500"/>
      <c r="Z21" s="500"/>
      <c r="AA21" s="500"/>
      <c r="AB21" s="882">
        <v>1.0</v>
      </c>
      <c r="AC21" s="882" t="s">
        <v>55</v>
      </c>
      <c r="AD21" s="882" t="s">
        <v>2913</v>
      </c>
      <c r="AE21" s="623"/>
      <c r="AF21" s="623"/>
      <c r="AG21" s="643"/>
      <c r="AH21" s="642"/>
    </row>
    <row r="22" ht="15.75" customHeight="1">
      <c r="A22" s="991" t="s">
        <v>20000</v>
      </c>
      <c r="B22" s="641"/>
      <c r="C22" s="641"/>
      <c r="D22" s="642"/>
      <c r="E22" s="642"/>
      <c r="F22" s="641"/>
      <c r="G22" s="642"/>
      <c r="H22" s="648" t="s">
        <v>94</v>
      </c>
      <c r="I22" s="648" t="s">
        <v>94</v>
      </c>
      <c r="J22" s="648"/>
      <c r="K22" s="648"/>
      <c r="L22" s="500"/>
      <c r="M22" s="500"/>
      <c r="N22" s="500"/>
      <c r="O22" s="500"/>
      <c r="P22" s="500"/>
      <c r="Q22" s="500"/>
      <c r="R22" s="500"/>
      <c r="S22" s="500"/>
      <c r="T22" s="500"/>
      <c r="U22" s="500"/>
      <c r="V22" s="500"/>
      <c r="W22" s="500"/>
      <c r="X22" s="500"/>
      <c r="Y22" s="500"/>
      <c r="Z22" s="500"/>
      <c r="AA22" s="500"/>
      <c r="AB22" s="882" t="s">
        <v>94</v>
      </c>
      <c r="AC22" s="882" t="s">
        <v>94</v>
      </c>
      <c r="AD22" s="882" t="s">
        <v>4922</v>
      </c>
      <c r="AE22" s="623"/>
      <c r="AF22" s="623"/>
      <c r="AG22" s="654"/>
      <c r="AH22" s="650"/>
    </row>
    <row r="23" ht="15.75" customHeight="1">
      <c r="A23" s="1031"/>
      <c r="B23" s="641"/>
      <c r="C23" s="641"/>
      <c r="D23" s="642" t="s">
        <v>1796</v>
      </c>
      <c r="E23" s="642"/>
      <c r="F23" s="642" t="s">
        <v>20305</v>
      </c>
      <c r="G23" s="642" t="s">
        <v>20306</v>
      </c>
      <c r="H23" s="501"/>
      <c r="I23" s="501"/>
      <c r="J23" s="501"/>
      <c r="K23" s="501"/>
      <c r="L23" s="500"/>
      <c r="M23" s="500"/>
      <c r="N23" s="500"/>
      <c r="O23" s="500"/>
      <c r="P23" s="500"/>
      <c r="Q23" s="500"/>
      <c r="R23" s="500"/>
      <c r="S23" s="500"/>
      <c r="T23" s="500"/>
      <c r="U23" s="500"/>
      <c r="V23" s="500"/>
      <c r="W23" s="500"/>
      <c r="X23" s="500"/>
      <c r="Y23" s="500"/>
      <c r="Z23" s="500"/>
      <c r="AA23" s="500"/>
      <c r="AB23" s="882">
        <v>1.0</v>
      </c>
      <c r="AC23" s="882" t="s">
        <v>55</v>
      </c>
      <c r="AD23" s="882" t="s">
        <v>3101</v>
      </c>
      <c r="AE23" s="623"/>
      <c r="AF23" s="623"/>
      <c r="AG23" s="623"/>
      <c r="AH23" s="642"/>
    </row>
    <row r="24" ht="15.75" customHeight="1">
      <c r="A24" s="1031"/>
      <c r="B24" s="641"/>
      <c r="C24" s="641"/>
      <c r="D24" s="642" t="s">
        <v>1675</v>
      </c>
      <c r="E24" s="642"/>
      <c r="F24" s="642" t="s">
        <v>20307</v>
      </c>
      <c r="G24" s="642" t="s">
        <v>20308</v>
      </c>
      <c r="H24" s="501"/>
      <c r="I24" s="501"/>
      <c r="J24" s="501"/>
      <c r="K24" s="500"/>
      <c r="L24" s="501"/>
      <c r="M24" s="500"/>
      <c r="N24" s="500"/>
      <c r="O24" s="501"/>
      <c r="P24" s="501"/>
      <c r="Q24" s="501"/>
      <c r="R24" s="501"/>
      <c r="S24" s="501"/>
      <c r="T24" s="501"/>
      <c r="U24" s="501"/>
      <c r="V24" s="500"/>
      <c r="W24" s="501"/>
      <c r="X24" s="501"/>
      <c r="Y24" s="501"/>
      <c r="Z24" s="500"/>
      <c r="AA24" s="501"/>
      <c r="AB24" s="882">
        <v>1.0</v>
      </c>
      <c r="AC24" s="882" t="s">
        <v>55</v>
      </c>
      <c r="AD24" s="882" t="s">
        <v>3101</v>
      </c>
      <c r="AE24" s="708" t="s">
        <v>20309</v>
      </c>
      <c r="AF24" s="623"/>
      <c r="AG24" s="623"/>
      <c r="AH24" s="652"/>
    </row>
    <row r="25" ht="15.75" customHeight="1">
      <c r="A25" s="1031"/>
      <c r="B25" s="641"/>
      <c r="C25" s="641"/>
      <c r="D25" s="642" t="s">
        <v>20310</v>
      </c>
      <c r="E25" s="642"/>
      <c r="F25" s="642" t="s">
        <v>20311</v>
      </c>
      <c r="G25" s="640" t="s">
        <v>20312</v>
      </c>
      <c r="H25" s="501"/>
      <c r="I25" s="501"/>
      <c r="J25" s="501"/>
      <c r="K25" s="501"/>
      <c r="L25" s="501"/>
      <c r="M25" s="500"/>
      <c r="N25" s="500"/>
      <c r="O25" s="501"/>
      <c r="P25" s="501"/>
      <c r="Q25" s="501"/>
      <c r="R25" s="501"/>
      <c r="S25" s="501"/>
      <c r="T25" s="501"/>
      <c r="U25" s="501"/>
      <c r="V25" s="500"/>
      <c r="W25" s="501"/>
      <c r="X25" s="501"/>
      <c r="Y25" s="501"/>
      <c r="Z25" s="500"/>
      <c r="AA25" s="501"/>
      <c r="AB25" s="882">
        <v>1.0</v>
      </c>
      <c r="AC25" s="882" t="s">
        <v>55</v>
      </c>
      <c r="AD25" s="793" t="s">
        <v>361</v>
      </c>
      <c r="AE25" s="640"/>
      <c r="AF25" s="643"/>
      <c r="AG25" s="643"/>
      <c r="AH25" s="642"/>
    </row>
    <row r="26" ht="15.75" customHeight="1">
      <c r="A26" s="1031"/>
      <c r="B26" s="641"/>
      <c r="C26" s="641"/>
      <c r="D26" s="642" t="s">
        <v>20313</v>
      </c>
      <c r="E26" s="642"/>
      <c r="F26" s="642" t="s">
        <v>20314</v>
      </c>
      <c r="G26" s="642" t="s">
        <v>20315</v>
      </c>
      <c r="H26" s="501"/>
      <c r="I26" s="501"/>
      <c r="J26" s="500"/>
      <c r="K26" s="501"/>
      <c r="L26" s="648"/>
      <c r="M26" s="500"/>
      <c r="N26" s="500"/>
      <c r="O26" s="648"/>
      <c r="P26" s="648"/>
      <c r="Q26" s="648"/>
      <c r="R26" s="648"/>
      <c r="S26" s="648"/>
      <c r="T26" s="648"/>
      <c r="U26" s="648"/>
      <c r="V26" s="500"/>
      <c r="W26" s="648"/>
      <c r="X26" s="648"/>
      <c r="Y26" s="648"/>
      <c r="Z26" s="500"/>
      <c r="AA26" s="648"/>
      <c r="AB26" s="882">
        <v>1.0</v>
      </c>
      <c r="AC26" s="882" t="s">
        <v>55</v>
      </c>
      <c r="AD26" s="882" t="s">
        <v>4922</v>
      </c>
      <c r="AE26" s="1501"/>
      <c r="AF26" s="643" t="s">
        <v>20316</v>
      </c>
      <c r="AG26" s="623"/>
      <c r="AH26" s="642"/>
    </row>
    <row r="27" ht="15.75" customHeight="1">
      <c r="A27" s="1031"/>
      <c r="B27" s="641"/>
      <c r="C27" s="641"/>
      <c r="D27" s="642" t="s">
        <v>637</v>
      </c>
      <c r="E27" s="642"/>
      <c r="F27" s="642" t="s">
        <v>20317</v>
      </c>
      <c r="G27" s="640" t="s">
        <v>20318</v>
      </c>
      <c r="H27" s="501"/>
      <c r="I27" s="501"/>
      <c r="J27" s="501"/>
      <c r="K27" s="501"/>
      <c r="L27" s="648"/>
      <c r="M27" s="500"/>
      <c r="N27" s="500"/>
      <c r="O27" s="648"/>
      <c r="P27" s="648"/>
      <c r="Q27" s="648"/>
      <c r="R27" s="648"/>
      <c r="S27" s="648"/>
      <c r="T27" s="648"/>
      <c r="U27" s="648"/>
      <c r="V27" s="500"/>
      <c r="W27" s="648"/>
      <c r="X27" s="648"/>
      <c r="Y27" s="648"/>
      <c r="Z27" s="500"/>
      <c r="AA27" s="648"/>
      <c r="AB27" s="882">
        <v>1.0</v>
      </c>
      <c r="AC27" s="882" t="s">
        <v>55</v>
      </c>
      <c r="AD27" s="793" t="s">
        <v>361</v>
      </c>
      <c r="AE27" s="3332"/>
      <c r="AF27" s="623"/>
      <c r="AG27" s="623"/>
      <c r="AH27" s="642"/>
    </row>
    <row r="28" ht="15.75" customHeight="1">
      <c r="A28" s="1031"/>
      <c r="B28" s="641"/>
      <c r="C28" s="641"/>
      <c r="D28" s="642" t="s">
        <v>20319</v>
      </c>
      <c r="E28" s="642"/>
      <c r="F28" s="642" t="s">
        <v>20320</v>
      </c>
      <c r="G28" s="642" t="s">
        <v>20321</v>
      </c>
      <c r="H28" s="501"/>
      <c r="I28" s="501"/>
      <c r="J28" s="501"/>
      <c r="K28" s="501"/>
      <c r="L28" s="500"/>
      <c r="M28" s="500"/>
      <c r="N28" s="500"/>
      <c r="O28" s="500"/>
      <c r="P28" s="500"/>
      <c r="Q28" s="500"/>
      <c r="R28" s="500"/>
      <c r="S28" s="500"/>
      <c r="T28" s="500"/>
      <c r="U28" s="500"/>
      <c r="V28" s="500"/>
      <c r="W28" s="500"/>
      <c r="X28" s="500"/>
      <c r="Y28" s="500"/>
      <c r="Z28" s="500"/>
      <c r="AA28" s="500"/>
      <c r="AB28" s="882">
        <v>1.0</v>
      </c>
      <c r="AC28" s="882" t="s">
        <v>55</v>
      </c>
      <c r="AD28" s="882" t="s">
        <v>4922</v>
      </c>
      <c r="AE28" s="654"/>
      <c r="AF28" s="654"/>
      <c r="AG28" s="654"/>
      <c r="AH28" s="650"/>
    </row>
    <row r="29" ht="15.75" customHeight="1">
      <c r="A29" s="1031"/>
      <c r="B29" s="641"/>
      <c r="C29" s="641"/>
      <c r="D29" s="642" t="s">
        <v>1584</v>
      </c>
      <c r="E29" s="642"/>
      <c r="F29" s="642" t="s">
        <v>20322</v>
      </c>
      <c r="G29" s="642" t="s">
        <v>20323</v>
      </c>
      <c r="H29" s="501"/>
      <c r="I29" s="501"/>
      <c r="J29" s="501"/>
      <c r="K29" s="501"/>
      <c r="L29" s="501"/>
      <c r="M29" s="500"/>
      <c r="N29" s="500"/>
      <c r="O29" s="501"/>
      <c r="P29" s="501"/>
      <c r="Q29" s="501"/>
      <c r="R29" s="501"/>
      <c r="S29" s="501"/>
      <c r="T29" s="501"/>
      <c r="U29" s="501"/>
      <c r="V29" s="500"/>
      <c r="W29" s="501"/>
      <c r="X29" s="501"/>
      <c r="Y29" s="501"/>
      <c r="Z29" s="500"/>
      <c r="AA29" s="501"/>
      <c r="AB29" s="882">
        <v>1.0</v>
      </c>
      <c r="AC29" s="882" t="s">
        <v>55</v>
      </c>
      <c r="AD29" s="882" t="s">
        <v>4922</v>
      </c>
      <c r="AE29" s="710"/>
      <c r="AF29" s="623"/>
      <c r="AG29" s="623"/>
      <c r="AH29" s="642"/>
    </row>
    <row r="30" ht="15.75" customHeight="1">
      <c r="A30" s="1031"/>
      <c r="B30" s="641"/>
      <c r="C30" s="641"/>
      <c r="D30" s="642" t="s">
        <v>20324</v>
      </c>
      <c r="E30" s="642"/>
      <c r="F30" s="642" t="s">
        <v>20325</v>
      </c>
      <c r="G30" s="642" t="s">
        <v>20326</v>
      </c>
      <c r="H30" s="501"/>
      <c r="I30" s="501"/>
      <c r="J30" s="501"/>
      <c r="K30" s="501"/>
      <c r="L30" s="648"/>
      <c r="M30" s="648"/>
      <c r="N30" s="648"/>
      <c r="O30" s="648"/>
      <c r="P30" s="648"/>
      <c r="Q30" s="648"/>
      <c r="R30" s="648"/>
      <c r="S30" s="648"/>
      <c r="T30" s="648"/>
      <c r="U30" s="648"/>
      <c r="V30" s="648"/>
      <c r="W30" s="648"/>
      <c r="X30" s="648"/>
      <c r="Y30" s="648"/>
      <c r="Z30" s="648"/>
      <c r="AA30" s="648"/>
      <c r="AB30" s="882">
        <v>1.0</v>
      </c>
      <c r="AC30" s="882" t="s">
        <v>55</v>
      </c>
      <c r="AD30" s="882" t="s">
        <v>3101</v>
      </c>
      <c r="AE30" s="670"/>
      <c r="AF30" s="708" t="s">
        <v>20327</v>
      </c>
      <c r="AG30" s="623"/>
      <c r="AH30" s="640" t="s">
        <v>20328</v>
      </c>
    </row>
    <row r="31" ht="15.75" customHeight="1">
      <c r="A31" s="1031"/>
      <c r="B31" s="641"/>
      <c r="C31" s="641"/>
      <c r="D31" s="640" t="s">
        <v>20329</v>
      </c>
      <c r="E31" s="642"/>
      <c r="F31" s="640" t="s">
        <v>20330</v>
      </c>
      <c r="G31" s="640" t="s">
        <v>20331</v>
      </c>
      <c r="H31" s="501"/>
      <c r="I31" s="501"/>
      <c r="J31" s="501"/>
      <c r="K31" s="501"/>
      <c r="L31" s="648"/>
      <c r="M31" s="500"/>
      <c r="N31" s="500"/>
      <c r="O31" s="648"/>
      <c r="P31" s="648"/>
      <c r="Q31" s="648"/>
      <c r="R31" s="648"/>
      <c r="S31" s="648"/>
      <c r="T31" s="648"/>
      <c r="U31" s="648"/>
      <c r="V31" s="500"/>
      <c r="W31" s="648"/>
      <c r="X31" s="648"/>
      <c r="Y31" s="648"/>
      <c r="Z31" s="500"/>
      <c r="AA31" s="648"/>
      <c r="AB31" s="882">
        <v>1.0</v>
      </c>
      <c r="AC31" s="882" t="s">
        <v>55</v>
      </c>
      <c r="AD31" s="793" t="s">
        <v>361</v>
      </c>
      <c r="AE31" s="759"/>
      <c r="AF31" s="643" t="s">
        <v>20332</v>
      </c>
      <c r="AG31" s="643"/>
      <c r="AH31" s="642"/>
    </row>
    <row r="32" ht="15.75" customHeight="1">
      <c r="A32" s="1031"/>
      <c r="B32" s="641"/>
      <c r="C32" s="641"/>
      <c r="D32" s="642" t="s">
        <v>20333</v>
      </c>
      <c r="E32" s="642" t="s">
        <v>20334</v>
      </c>
      <c r="F32" s="642" t="s">
        <v>20335</v>
      </c>
      <c r="G32" s="640" t="s">
        <v>20336</v>
      </c>
      <c r="H32" s="501"/>
      <c r="I32" s="501"/>
      <c r="J32" s="501"/>
      <c r="K32" s="501"/>
      <c r="L32" s="648"/>
      <c r="M32" s="648"/>
      <c r="N32" s="648"/>
      <c r="O32" s="648"/>
      <c r="P32" s="648"/>
      <c r="Q32" s="648"/>
      <c r="R32" s="648"/>
      <c r="S32" s="648"/>
      <c r="T32" s="648"/>
      <c r="U32" s="648"/>
      <c r="V32" s="648"/>
      <c r="W32" s="648"/>
      <c r="X32" s="648"/>
      <c r="Y32" s="648"/>
      <c r="Z32" s="648"/>
      <c r="AA32" s="648"/>
      <c r="AB32" s="882">
        <v>1.0</v>
      </c>
      <c r="AC32" s="882" t="s">
        <v>55</v>
      </c>
      <c r="AD32" s="793" t="s">
        <v>20337</v>
      </c>
      <c r="AE32" s="670"/>
      <c r="AF32" s="670"/>
      <c r="AG32" s="654"/>
      <c r="AH32" s="650"/>
    </row>
    <row r="33" ht="15.75" customHeight="1">
      <c r="A33" s="991" t="s">
        <v>1278</v>
      </c>
      <c r="B33" s="641"/>
      <c r="C33" s="641"/>
      <c r="D33" s="642"/>
      <c r="E33" s="642"/>
      <c r="F33" s="3333" t="s">
        <v>20338</v>
      </c>
      <c r="G33" s="2219"/>
      <c r="H33" s="648" t="s">
        <v>94</v>
      </c>
      <c r="I33" s="648" t="s">
        <v>94</v>
      </c>
      <c r="J33" s="648"/>
      <c r="K33" s="648"/>
      <c r="L33" s="648"/>
      <c r="M33" s="500"/>
      <c r="N33" s="500"/>
      <c r="O33" s="648"/>
      <c r="P33" s="648"/>
      <c r="Q33" s="648"/>
      <c r="R33" s="648"/>
      <c r="S33" s="648"/>
      <c r="T33" s="648"/>
      <c r="U33" s="648"/>
      <c r="V33" s="500"/>
      <c r="W33" s="648"/>
      <c r="X33" s="648"/>
      <c r="Y33" s="648"/>
      <c r="Z33" s="500"/>
      <c r="AA33" s="648"/>
      <c r="AB33" s="882" t="s">
        <v>94</v>
      </c>
      <c r="AC33" s="882" t="s">
        <v>94</v>
      </c>
      <c r="AD33" s="793" t="s">
        <v>4693</v>
      </c>
      <c r="AE33" s="654"/>
      <c r="AF33" s="654"/>
      <c r="AG33" s="654"/>
      <c r="AH33" s="655"/>
    </row>
    <row r="34" ht="15.75" customHeight="1">
      <c r="A34" s="1031"/>
      <c r="B34" s="661" t="s">
        <v>20339</v>
      </c>
      <c r="C34" s="641"/>
      <c r="D34" s="642" t="s">
        <v>1796</v>
      </c>
      <c r="E34" s="642"/>
      <c r="F34" s="640" t="s">
        <v>20340</v>
      </c>
      <c r="G34" s="640" t="s">
        <v>20341</v>
      </c>
      <c r="H34" s="501"/>
      <c r="I34" s="501"/>
      <c r="J34" s="501"/>
      <c r="K34" s="501"/>
      <c r="L34" s="648"/>
      <c r="M34" s="500"/>
      <c r="N34" s="500"/>
      <c r="O34" s="648"/>
      <c r="P34" s="648"/>
      <c r="Q34" s="648"/>
      <c r="R34" s="648"/>
      <c r="S34" s="648"/>
      <c r="T34" s="648"/>
      <c r="U34" s="648"/>
      <c r="V34" s="500"/>
      <c r="W34" s="648"/>
      <c r="X34" s="648"/>
      <c r="Y34" s="648"/>
      <c r="Z34" s="500"/>
      <c r="AA34" s="648"/>
      <c r="AB34" s="882">
        <v>1.0</v>
      </c>
      <c r="AC34" s="882" t="s">
        <v>55</v>
      </c>
      <c r="AD34" s="793" t="s">
        <v>4693</v>
      </c>
      <c r="AE34" s="670"/>
      <c r="AF34" s="643" t="s">
        <v>20342</v>
      </c>
      <c r="AG34" s="643"/>
      <c r="AH34" s="670"/>
    </row>
    <row r="35" ht="15.75" customHeight="1">
      <c r="A35" s="1031"/>
      <c r="B35" s="640" t="s">
        <v>20343</v>
      </c>
      <c r="C35" s="641"/>
      <c r="D35" s="642"/>
      <c r="E35" s="642"/>
      <c r="F35" s="641"/>
      <c r="G35" s="642"/>
      <c r="H35" s="648" t="s">
        <v>94</v>
      </c>
      <c r="I35" s="648" t="s">
        <v>94</v>
      </c>
      <c r="J35" s="648"/>
      <c r="K35" s="648"/>
      <c r="L35" s="648"/>
      <c r="M35" s="500"/>
      <c r="N35" s="500"/>
      <c r="O35" s="648"/>
      <c r="P35" s="648"/>
      <c r="Q35" s="648"/>
      <c r="R35" s="648"/>
      <c r="S35" s="648"/>
      <c r="T35" s="648"/>
      <c r="U35" s="648"/>
      <c r="V35" s="500"/>
      <c r="W35" s="648"/>
      <c r="X35" s="648"/>
      <c r="Y35" s="648"/>
      <c r="Z35" s="500"/>
      <c r="AA35" s="648"/>
      <c r="AB35" s="882" t="s">
        <v>94</v>
      </c>
      <c r="AC35" s="882" t="s">
        <v>94</v>
      </c>
      <c r="AD35" s="793" t="s">
        <v>4693</v>
      </c>
      <c r="AE35" s="654"/>
      <c r="AF35" s="654"/>
      <c r="AG35" s="623"/>
      <c r="AH35" s="650"/>
    </row>
    <row r="36" ht="15.75" customHeight="1">
      <c r="A36" s="1031"/>
      <c r="B36" s="641"/>
      <c r="C36" s="640" t="s">
        <v>1307</v>
      </c>
      <c r="D36" s="640"/>
      <c r="E36" s="642"/>
      <c r="F36" s="640" t="s">
        <v>20344</v>
      </c>
      <c r="G36" s="640" t="s">
        <v>20345</v>
      </c>
      <c r="H36" s="648"/>
      <c r="I36" s="648"/>
      <c r="J36" s="648"/>
      <c r="K36" s="648"/>
      <c r="L36" s="648"/>
      <c r="M36" s="500"/>
      <c r="N36" s="500"/>
      <c r="O36" s="648"/>
      <c r="P36" s="648"/>
      <c r="Q36" s="648"/>
      <c r="R36" s="648"/>
      <c r="S36" s="648"/>
      <c r="T36" s="648"/>
      <c r="U36" s="648"/>
      <c r="V36" s="500"/>
      <c r="W36" s="648"/>
      <c r="X36" s="648"/>
      <c r="Y36" s="648"/>
      <c r="Z36" s="500"/>
      <c r="AA36" s="648"/>
      <c r="AB36" s="882">
        <v>1.0</v>
      </c>
      <c r="AC36" s="882" t="s">
        <v>55</v>
      </c>
      <c r="AD36" s="793" t="s">
        <v>4693</v>
      </c>
      <c r="AE36" s="670"/>
      <c r="AF36" s="670"/>
      <c r="AG36" s="670"/>
      <c r="AH36" s="652"/>
    </row>
    <row r="37" ht="15.75" customHeight="1">
      <c r="A37" s="1031"/>
      <c r="B37" s="641"/>
      <c r="C37" s="640" t="s">
        <v>20346</v>
      </c>
      <c r="D37" s="640"/>
      <c r="E37" s="642"/>
      <c r="F37" s="640" t="s">
        <v>20347</v>
      </c>
      <c r="G37" s="642" t="s">
        <v>20348</v>
      </c>
      <c r="H37" s="501"/>
      <c r="I37" s="501"/>
      <c r="J37" s="501"/>
      <c r="K37" s="501"/>
      <c r="L37" s="648"/>
      <c r="M37" s="500"/>
      <c r="N37" s="500"/>
      <c r="O37" s="648"/>
      <c r="P37" s="648"/>
      <c r="Q37" s="648"/>
      <c r="R37" s="648"/>
      <c r="S37" s="648"/>
      <c r="T37" s="648"/>
      <c r="U37" s="648"/>
      <c r="V37" s="500"/>
      <c r="W37" s="648"/>
      <c r="X37" s="648"/>
      <c r="Y37" s="648"/>
      <c r="Z37" s="500"/>
      <c r="AA37" s="648"/>
      <c r="AB37" s="882">
        <v>1.0</v>
      </c>
      <c r="AC37" s="882" t="s">
        <v>55</v>
      </c>
      <c r="AD37" s="793" t="s">
        <v>4693</v>
      </c>
      <c r="AE37" s="670"/>
      <c r="AF37" s="670"/>
      <c r="AG37" s="670" t="s">
        <v>20349</v>
      </c>
      <c r="AH37" s="670"/>
    </row>
    <row r="38" ht="15.75" customHeight="1">
      <c r="A38" s="1031"/>
      <c r="B38" s="641"/>
      <c r="C38" s="640" t="s">
        <v>20350</v>
      </c>
      <c r="D38" s="640"/>
      <c r="E38" s="642"/>
      <c r="F38" s="640" t="s">
        <v>20351</v>
      </c>
      <c r="G38" s="640" t="s">
        <v>20352</v>
      </c>
      <c r="H38" s="501"/>
      <c r="I38" s="501"/>
      <c r="J38" s="501"/>
      <c r="K38" s="501"/>
      <c r="L38" s="648"/>
      <c r="M38" s="500"/>
      <c r="N38" s="500"/>
      <c r="O38" s="648"/>
      <c r="P38" s="648"/>
      <c r="Q38" s="648"/>
      <c r="R38" s="648"/>
      <c r="S38" s="648"/>
      <c r="T38" s="648"/>
      <c r="U38" s="648"/>
      <c r="V38" s="500"/>
      <c r="W38" s="648"/>
      <c r="X38" s="648"/>
      <c r="Y38" s="648"/>
      <c r="Z38" s="500"/>
      <c r="AA38" s="648"/>
      <c r="AB38" s="882">
        <v>1.0</v>
      </c>
      <c r="AC38" s="882" t="s">
        <v>55</v>
      </c>
      <c r="AD38" s="793" t="s">
        <v>4693</v>
      </c>
      <c r="AE38" s="654"/>
      <c r="AF38" s="654"/>
      <c r="AG38" s="670"/>
      <c r="AH38" s="650"/>
    </row>
    <row r="39" ht="15.75" customHeight="1">
      <c r="A39" s="1031"/>
      <c r="B39" s="641"/>
      <c r="C39" s="640" t="s">
        <v>12669</v>
      </c>
      <c r="D39" s="640"/>
      <c r="E39" s="642"/>
      <c r="F39" s="640" t="s">
        <v>20353</v>
      </c>
      <c r="G39" s="640" t="s">
        <v>20354</v>
      </c>
      <c r="H39" s="501"/>
      <c r="I39" s="501"/>
      <c r="J39" s="501"/>
      <c r="K39" s="501"/>
      <c r="L39" s="501"/>
      <c r="M39" s="501"/>
      <c r="N39" s="501"/>
      <c r="O39" s="501"/>
      <c r="P39" s="501"/>
      <c r="Q39" s="501"/>
      <c r="R39" s="501"/>
      <c r="S39" s="501"/>
      <c r="T39" s="501"/>
      <c r="U39" s="501"/>
      <c r="V39" s="501"/>
      <c r="W39" s="501"/>
      <c r="X39" s="501"/>
      <c r="Y39" s="501"/>
      <c r="Z39" s="501"/>
      <c r="AA39" s="501"/>
      <c r="AB39" s="882">
        <v>1.0</v>
      </c>
      <c r="AC39" s="882" t="s">
        <v>55</v>
      </c>
      <c r="AD39" s="793" t="s">
        <v>4693</v>
      </c>
      <c r="AE39" s="670"/>
      <c r="AF39" s="654"/>
      <c r="AG39" s="670"/>
      <c r="AH39" s="670"/>
    </row>
    <row r="40" ht="15.75" customHeight="1">
      <c r="A40" s="1031"/>
      <c r="B40" s="641"/>
      <c r="C40" s="661" t="s">
        <v>20355</v>
      </c>
      <c r="D40" s="642"/>
      <c r="E40" s="642"/>
      <c r="F40" s="640" t="s">
        <v>20356</v>
      </c>
      <c r="G40" s="640" t="s">
        <v>20357</v>
      </c>
      <c r="H40" s="501"/>
      <c r="I40" s="501"/>
      <c r="J40" s="501"/>
      <c r="K40" s="501"/>
      <c r="L40" s="648"/>
      <c r="M40" s="648"/>
      <c r="N40" s="648"/>
      <c r="O40" s="648"/>
      <c r="P40" s="648"/>
      <c r="Q40" s="648"/>
      <c r="R40" s="648"/>
      <c r="S40" s="648"/>
      <c r="T40" s="648"/>
      <c r="U40" s="648"/>
      <c r="V40" s="648"/>
      <c r="W40" s="648"/>
      <c r="X40" s="648"/>
      <c r="Y40" s="648"/>
      <c r="Z40" s="648"/>
      <c r="AA40" s="648"/>
      <c r="AB40" s="882">
        <v>1.0</v>
      </c>
      <c r="AC40" s="882" t="s">
        <v>55</v>
      </c>
      <c r="AD40" s="793" t="s">
        <v>4693</v>
      </c>
      <c r="AE40" s="670"/>
      <c r="AF40" s="654"/>
      <c r="AG40" s="670"/>
      <c r="AH40" s="650"/>
    </row>
    <row r="41">
      <c r="A41" s="1031"/>
      <c r="B41" s="641"/>
      <c r="C41" s="661" t="s">
        <v>20358</v>
      </c>
      <c r="D41" s="642"/>
      <c r="E41" s="642"/>
      <c r="F41" s="640" t="s">
        <v>20359</v>
      </c>
      <c r="G41" s="640" t="s">
        <v>20360</v>
      </c>
      <c r="H41" s="501"/>
      <c r="I41" s="501"/>
      <c r="J41" s="501"/>
      <c r="K41" s="501"/>
      <c r="L41" s="648"/>
      <c r="M41" s="648"/>
      <c r="N41" s="648"/>
      <c r="O41" s="648"/>
      <c r="P41" s="648"/>
      <c r="Q41" s="648"/>
      <c r="R41" s="648"/>
      <c r="S41" s="648"/>
      <c r="T41" s="648"/>
      <c r="U41" s="648"/>
      <c r="V41" s="648"/>
      <c r="W41" s="648"/>
      <c r="X41" s="648"/>
      <c r="Y41" s="648"/>
      <c r="Z41" s="648"/>
      <c r="AA41" s="648"/>
      <c r="AB41" s="882">
        <v>1.0</v>
      </c>
      <c r="AC41" s="882" t="s">
        <v>55</v>
      </c>
      <c r="AD41" s="793" t="s">
        <v>4693</v>
      </c>
      <c r="AE41" s="670"/>
      <c r="AF41" s="654"/>
      <c r="AG41" s="670"/>
      <c r="AH41" s="650"/>
    </row>
    <row r="42">
      <c r="A42" s="1031"/>
      <c r="B42" s="641"/>
      <c r="C42" s="661" t="s">
        <v>20361</v>
      </c>
      <c r="D42" s="642"/>
      <c r="E42" s="642"/>
      <c r="F42" s="640" t="s">
        <v>20362</v>
      </c>
      <c r="G42" s="640" t="s">
        <v>20363</v>
      </c>
      <c r="H42" s="501"/>
      <c r="I42" s="501"/>
      <c r="J42" s="501"/>
      <c r="K42" s="501"/>
      <c r="L42" s="648"/>
      <c r="M42" s="648"/>
      <c r="N42" s="648"/>
      <c r="O42" s="648"/>
      <c r="P42" s="648"/>
      <c r="Q42" s="648"/>
      <c r="R42" s="648"/>
      <c r="S42" s="648"/>
      <c r="T42" s="648"/>
      <c r="U42" s="648"/>
      <c r="V42" s="648"/>
      <c r="W42" s="648"/>
      <c r="X42" s="648"/>
      <c r="Y42" s="648"/>
      <c r="Z42" s="648"/>
      <c r="AA42" s="648"/>
      <c r="AB42" s="882">
        <v>1.0</v>
      </c>
      <c r="AC42" s="882" t="s">
        <v>55</v>
      </c>
      <c r="AD42" s="793" t="s">
        <v>4693</v>
      </c>
      <c r="AE42" s="670"/>
      <c r="AF42" s="654"/>
      <c r="AG42" s="670"/>
      <c r="AH42" s="650"/>
    </row>
    <row r="43">
      <c r="A43" s="1031"/>
      <c r="B43" s="641"/>
      <c r="C43" s="661" t="s">
        <v>20364</v>
      </c>
      <c r="D43" s="642"/>
      <c r="E43" s="642"/>
      <c r="F43" s="640" t="s">
        <v>20365</v>
      </c>
      <c r="G43" s="640" t="s">
        <v>20366</v>
      </c>
      <c r="H43" s="501"/>
      <c r="I43" s="501"/>
      <c r="J43" s="501"/>
      <c r="K43" s="501"/>
      <c r="L43" s="648"/>
      <c r="M43" s="648"/>
      <c r="N43" s="648"/>
      <c r="O43" s="648"/>
      <c r="P43" s="648"/>
      <c r="Q43" s="648"/>
      <c r="R43" s="648"/>
      <c r="S43" s="648"/>
      <c r="T43" s="648"/>
      <c r="U43" s="648"/>
      <c r="V43" s="648"/>
      <c r="W43" s="648"/>
      <c r="X43" s="648"/>
      <c r="Y43" s="648"/>
      <c r="Z43" s="648"/>
      <c r="AA43" s="648"/>
      <c r="AB43" s="882">
        <v>1.0</v>
      </c>
      <c r="AC43" s="882" t="s">
        <v>55</v>
      </c>
      <c r="AD43" s="793" t="s">
        <v>4693</v>
      </c>
      <c r="AE43" s="670"/>
      <c r="AF43" s="654"/>
      <c r="AG43" s="670"/>
      <c r="AH43" s="650"/>
    </row>
    <row r="44">
      <c r="A44" s="1031"/>
      <c r="B44" s="641"/>
      <c r="C44" s="661" t="s">
        <v>20367</v>
      </c>
      <c r="D44" s="642"/>
      <c r="E44" s="642"/>
      <c r="F44" s="640" t="s">
        <v>20368</v>
      </c>
      <c r="G44" s="640" t="s">
        <v>20369</v>
      </c>
      <c r="H44" s="501"/>
      <c r="I44" s="501"/>
      <c r="J44" s="501"/>
      <c r="K44" s="501"/>
      <c r="L44" s="501"/>
      <c r="M44" s="648"/>
      <c r="N44" s="648"/>
      <c r="O44" s="648"/>
      <c r="P44" s="648"/>
      <c r="Q44" s="648"/>
      <c r="R44" s="648"/>
      <c r="S44" s="648"/>
      <c r="T44" s="648"/>
      <c r="U44" s="501"/>
      <c r="V44" s="648"/>
      <c r="W44" s="648"/>
      <c r="X44" s="648"/>
      <c r="Y44" s="501"/>
      <c r="Z44" s="648"/>
      <c r="AA44" s="501"/>
      <c r="AB44" s="882">
        <v>1.0</v>
      </c>
      <c r="AC44" s="882" t="s">
        <v>55</v>
      </c>
      <c r="AD44" s="793" t="s">
        <v>4693</v>
      </c>
      <c r="AE44" s="670"/>
      <c r="AF44" s="654"/>
      <c r="AG44" s="670"/>
      <c r="AH44" s="650"/>
    </row>
    <row r="45">
      <c r="A45" s="1031"/>
      <c r="B45" s="640" t="s">
        <v>20370</v>
      </c>
      <c r="C45" s="641"/>
      <c r="D45" s="642"/>
      <c r="E45" s="642"/>
      <c r="F45" s="641"/>
      <c r="G45" s="642"/>
      <c r="H45" s="648" t="s">
        <v>94</v>
      </c>
      <c r="I45" s="648" t="s">
        <v>94</v>
      </c>
      <c r="J45" s="648"/>
      <c r="K45" s="648"/>
      <c r="L45" s="501"/>
      <c r="M45" s="648"/>
      <c r="N45" s="648"/>
      <c r="O45" s="648"/>
      <c r="P45" s="648"/>
      <c r="Q45" s="648"/>
      <c r="R45" s="648"/>
      <c r="S45" s="648"/>
      <c r="T45" s="648"/>
      <c r="U45" s="501"/>
      <c r="V45" s="648"/>
      <c r="W45" s="648"/>
      <c r="X45" s="648"/>
      <c r="Y45" s="501"/>
      <c r="Z45" s="648"/>
      <c r="AA45" s="501"/>
      <c r="AB45" s="793" t="s">
        <v>94</v>
      </c>
      <c r="AC45" s="882" t="s">
        <v>55</v>
      </c>
      <c r="AD45" s="793" t="s">
        <v>4693</v>
      </c>
      <c r="AE45" s="654"/>
      <c r="AF45" s="654"/>
      <c r="AG45" s="654"/>
      <c r="AH45" s="650"/>
    </row>
    <row r="46">
      <c r="A46" s="1031"/>
      <c r="B46" s="642"/>
      <c r="C46" s="640" t="s">
        <v>20346</v>
      </c>
      <c r="D46" s="640"/>
      <c r="E46" s="642"/>
      <c r="F46" s="640" t="s">
        <v>20347</v>
      </c>
      <c r="G46" s="642" t="s">
        <v>20348</v>
      </c>
      <c r="H46" s="648"/>
      <c r="I46" s="648"/>
      <c r="J46" s="648"/>
      <c r="K46" s="648"/>
      <c r="L46" s="501"/>
      <c r="M46" s="648"/>
      <c r="N46" s="648"/>
      <c r="O46" s="648"/>
      <c r="P46" s="648"/>
      <c r="Q46" s="648"/>
      <c r="R46" s="648"/>
      <c r="S46" s="648"/>
      <c r="T46" s="648"/>
      <c r="U46" s="501"/>
      <c r="V46" s="648"/>
      <c r="W46" s="648"/>
      <c r="X46" s="648"/>
      <c r="Y46" s="501"/>
      <c r="Z46" s="648"/>
      <c r="AA46" s="501"/>
      <c r="AB46" s="882">
        <v>1.0</v>
      </c>
      <c r="AC46" s="882" t="s">
        <v>55</v>
      </c>
      <c r="AD46" s="793" t="s">
        <v>4693</v>
      </c>
      <c r="AE46" s="654"/>
      <c r="AF46" s="654"/>
      <c r="AG46" s="654"/>
      <c r="AH46" s="650"/>
    </row>
    <row r="47">
      <c r="A47" s="1031"/>
      <c r="B47" s="642"/>
      <c r="C47" s="640" t="s">
        <v>20350</v>
      </c>
      <c r="D47" s="640"/>
      <c r="E47" s="642"/>
      <c r="F47" s="640" t="s">
        <v>20351</v>
      </c>
      <c r="G47" s="640" t="s">
        <v>20352</v>
      </c>
      <c r="H47" s="648"/>
      <c r="I47" s="648"/>
      <c r="J47" s="648"/>
      <c r="K47" s="648"/>
      <c r="L47" s="501"/>
      <c r="M47" s="648"/>
      <c r="N47" s="648"/>
      <c r="O47" s="648"/>
      <c r="P47" s="648"/>
      <c r="Q47" s="648"/>
      <c r="R47" s="648"/>
      <c r="S47" s="648"/>
      <c r="T47" s="648"/>
      <c r="U47" s="501"/>
      <c r="V47" s="648"/>
      <c r="W47" s="648"/>
      <c r="X47" s="648"/>
      <c r="Y47" s="501"/>
      <c r="Z47" s="648"/>
      <c r="AA47" s="501"/>
      <c r="AB47" s="882">
        <v>1.0</v>
      </c>
      <c r="AC47" s="882" t="s">
        <v>55</v>
      </c>
      <c r="AD47" s="793" t="s">
        <v>4693</v>
      </c>
      <c r="AE47" s="654"/>
      <c r="AF47" s="654"/>
      <c r="AG47" s="654"/>
      <c r="AH47" s="650"/>
    </row>
    <row r="48">
      <c r="A48" s="1031"/>
      <c r="B48" s="642"/>
      <c r="C48" s="661" t="s">
        <v>2086</v>
      </c>
      <c r="D48" s="642"/>
      <c r="E48" s="642"/>
      <c r="F48" s="661" t="s">
        <v>20371</v>
      </c>
      <c r="G48" s="640" t="s">
        <v>20372</v>
      </c>
      <c r="H48" s="648"/>
      <c r="I48" s="648"/>
      <c r="J48" s="648"/>
      <c r="K48" s="648"/>
      <c r="L48" s="501"/>
      <c r="M48" s="648"/>
      <c r="N48" s="648"/>
      <c r="O48" s="648"/>
      <c r="P48" s="648"/>
      <c r="Q48" s="648"/>
      <c r="R48" s="648"/>
      <c r="S48" s="648"/>
      <c r="T48" s="648"/>
      <c r="U48" s="501"/>
      <c r="V48" s="648"/>
      <c r="W48" s="648"/>
      <c r="X48" s="648"/>
      <c r="Y48" s="501"/>
      <c r="Z48" s="648"/>
      <c r="AA48" s="501"/>
      <c r="AB48" s="882">
        <v>1.0</v>
      </c>
      <c r="AC48" s="882" t="s">
        <v>55</v>
      </c>
      <c r="AD48" s="793" t="s">
        <v>4693</v>
      </c>
      <c r="AE48" s="654"/>
      <c r="AF48" s="654"/>
      <c r="AG48" s="654"/>
      <c r="AH48" s="650"/>
    </row>
    <row r="49">
      <c r="A49" s="1031"/>
      <c r="B49" s="642"/>
      <c r="C49" s="661" t="s">
        <v>1274</v>
      </c>
      <c r="D49" s="642"/>
      <c r="E49" s="642"/>
      <c r="F49" s="661" t="s">
        <v>20373</v>
      </c>
      <c r="G49" s="640" t="s">
        <v>20374</v>
      </c>
      <c r="H49" s="648"/>
      <c r="I49" s="648"/>
      <c r="J49" s="648"/>
      <c r="K49" s="648"/>
      <c r="L49" s="501"/>
      <c r="M49" s="648"/>
      <c r="N49" s="648"/>
      <c r="O49" s="648"/>
      <c r="P49" s="648"/>
      <c r="Q49" s="648"/>
      <c r="R49" s="648"/>
      <c r="S49" s="648"/>
      <c r="T49" s="648"/>
      <c r="U49" s="501"/>
      <c r="V49" s="648"/>
      <c r="W49" s="648"/>
      <c r="X49" s="648"/>
      <c r="Y49" s="501"/>
      <c r="Z49" s="648"/>
      <c r="AA49" s="501"/>
      <c r="AB49" s="882">
        <v>1.0</v>
      </c>
      <c r="AC49" s="882" t="s">
        <v>55</v>
      </c>
      <c r="AD49" s="793" t="s">
        <v>4693</v>
      </c>
      <c r="AE49" s="654"/>
      <c r="AF49" s="654"/>
      <c r="AG49" s="654"/>
      <c r="AH49" s="650"/>
    </row>
    <row r="50">
      <c r="A50" s="1031"/>
      <c r="B50" s="642"/>
      <c r="C50" s="661" t="s">
        <v>1313</v>
      </c>
      <c r="D50" s="642"/>
      <c r="E50" s="642"/>
      <c r="F50" s="661" t="s">
        <v>20375</v>
      </c>
      <c r="G50" s="640" t="s">
        <v>20376</v>
      </c>
      <c r="H50" s="648"/>
      <c r="I50" s="648"/>
      <c r="J50" s="648"/>
      <c r="K50" s="648"/>
      <c r="L50" s="501"/>
      <c r="M50" s="648"/>
      <c r="N50" s="648"/>
      <c r="O50" s="648"/>
      <c r="P50" s="648"/>
      <c r="Q50" s="648"/>
      <c r="R50" s="648"/>
      <c r="S50" s="648"/>
      <c r="T50" s="648"/>
      <c r="U50" s="501"/>
      <c r="V50" s="648"/>
      <c r="W50" s="648"/>
      <c r="X50" s="648"/>
      <c r="Y50" s="501"/>
      <c r="Z50" s="648"/>
      <c r="AA50" s="501"/>
      <c r="AB50" s="882">
        <v>1.0</v>
      </c>
      <c r="AC50" s="882" t="s">
        <v>55</v>
      </c>
      <c r="AD50" s="793" t="s">
        <v>4693</v>
      </c>
      <c r="AE50" s="654"/>
      <c r="AF50" s="654"/>
      <c r="AG50" s="654"/>
      <c r="AH50" s="650"/>
    </row>
    <row r="51">
      <c r="A51" s="1031"/>
      <c r="B51" s="642"/>
      <c r="C51" s="661" t="s">
        <v>1315</v>
      </c>
      <c r="D51" s="642"/>
      <c r="E51" s="642"/>
      <c r="F51" s="661" t="s">
        <v>20377</v>
      </c>
      <c r="G51" s="640" t="s">
        <v>20378</v>
      </c>
      <c r="H51" s="648"/>
      <c r="I51" s="648"/>
      <c r="J51" s="648"/>
      <c r="K51" s="648"/>
      <c r="L51" s="501"/>
      <c r="M51" s="648"/>
      <c r="N51" s="648"/>
      <c r="O51" s="648"/>
      <c r="P51" s="648"/>
      <c r="Q51" s="648"/>
      <c r="R51" s="648"/>
      <c r="S51" s="648"/>
      <c r="T51" s="648"/>
      <c r="U51" s="501"/>
      <c r="V51" s="648"/>
      <c r="W51" s="648"/>
      <c r="X51" s="648"/>
      <c r="Y51" s="501"/>
      <c r="Z51" s="648"/>
      <c r="AA51" s="501"/>
      <c r="AB51" s="882">
        <v>1.0</v>
      </c>
      <c r="AC51" s="882" t="s">
        <v>55</v>
      </c>
      <c r="AD51" s="793" t="s">
        <v>4693</v>
      </c>
      <c r="AE51" s="654"/>
      <c r="AF51" s="654"/>
      <c r="AG51" s="654"/>
      <c r="AH51" s="650"/>
    </row>
    <row r="52">
      <c r="A52" s="1031"/>
      <c r="B52" s="642"/>
      <c r="C52" s="661" t="s">
        <v>20379</v>
      </c>
      <c r="D52" s="642"/>
      <c r="E52" s="642"/>
      <c r="F52" s="661" t="s">
        <v>20380</v>
      </c>
      <c r="G52" s="640" t="s">
        <v>20381</v>
      </c>
      <c r="H52" s="648"/>
      <c r="I52" s="648"/>
      <c r="J52" s="648"/>
      <c r="K52" s="648"/>
      <c r="L52" s="501"/>
      <c r="M52" s="648"/>
      <c r="N52" s="648"/>
      <c r="O52" s="648"/>
      <c r="P52" s="648"/>
      <c r="Q52" s="648"/>
      <c r="R52" s="648"/>
      <c r="S52" s="648"/>
      <c r="T52" s="648"/>
      <c r="U52" s="501"/>
      <c r="V52" s="648"/>
      <c r="W52" s="648"/>
      <c r="X52" s="648"/>
      <c r="Y52" s="501"/>
      <c r="Z52" s="648"/>
      <c r="AA52" s="501"/>
      <c r="AB52" s="882">
        <v>1.0</v>
      </c>
      <c r="AC52" s="882" t="s">
        <v>55</v>
      </c>
      <c r="AD52" s="793" t="s">
        <v>4693</v>
      </c>
      <c r="AE52" s="654"/>
      <c r="AF52" s="654"/>
      <c r="AG52" s="654"/>
      <c r="AH52" s="650"/>
    </row>
    <row r="53">
      <c r="A53" s="1031"/>
      <c r="B53" s="642"/>
      <c r="C53" s="640" t="s">
        <v>12669</v>
      </c>
      <c r="D53" s="640"/>
      <c r="E53" s="642"/>
      <c r="F53" s="640" t="s">
        <v>20353</v>
      </c>
      <c r="G53" s="640" t="s">
        <v>20354</v>
      </c>
      <c r="H53" s="648"/>
      <c r="I53" s="648"/>
      <c r="J53" s="648"/>
      <c r="K53" s="648"/>
      <c r="L53" s="501"/>
      <c r="M53" s="648"/>
      <c r="N53" s="648"/>
      <c r="O53" s="648"/>
      <c r="P53" s="648"/>
      <c r="Q53" s="648"/>
      <c r="R53" s="648"/>
      <c r="S53" s="648"/>
      <c r="T53" s="648"/>
      <c r="U53" s="501"/>
      <c r="V53" s="648"/>
      <c r="W53" s="648"/>
      <c r="X53" s="648"/>
      <c r="Y53" s="501"/>
      <c r="Z53" s="648"/>
      <c r="AA53" s="501"/>
      <c r="AB53" s="882">
        <v>1.0</v>
      </c>
      <c r="AC53" s="882" t="s">
        <v>55</v>
      </c>
      <c r="AD53" s="793" t="s">
        <v>4693</v>
      </c>
      <c r="AE53" s="654"/>
      <c r="AF53" s="654"/>
      <c r="AG53" s="654"/>
      <c r="AH53" s="650"/>
    </row>
    <row r="54">
      <c r="A54" s="1031"/>
      <c r="B54" s="642"/>
      <c r="C54" s="661" t="s">
        <v>637</v>
      </c>
      <c r="D54" s="642"/>
      <c r="E54" s="642"/>
      <c r="F54" s="661" t="s">
        <v>20382</v>
      </c>
      <c r="G54" s="640" t="s">
        <v>20383</v>
      </c>
      <c r="H54" s="648"/>
      <c r="I54" s="648"/>
      <c r="J54" s="648"/>
      <c r="K54" s="648"/>
      <c r="L54" s="501"/>
      <c r="M54" s="648"/>
      <c r="N54" s="648"/>
      <c r="O54" s="648"/>
      <c r="P54" s="648"/>
      <c r="Q54" s="648"/>
      <c r="R54" s="648"/>
      <c r="S54" s="648"/>
      <c r="T54" s="648"/>
      <c r="U54" s="501"/>
      <c r="V54" s="648"/>
      <c r="W54" s="648"/>
      <c r="X54" s="648"/>
      <c r="Y54" s="501"/>
      <c r="Z54" s="648"/>
      <c r="AA54" s="501"/>
      <c r="AB54" s="882">
        <v>1.0</v>
      </c>
      <c r="AC54" s="882" t="s">
        <v>55</v>
      </c>
      <c r="AD54" s="793" t="s">
        <v>4693</v>
      </c>
      <c r="AE54" s="654"/>
      <c r="AF54" s="654"/>
      <c r="AG54" s="654"/>
      <c r="AH54" s="650"/>
    </row>
    <row r="55">
      <c r="A55" s="1031"/>
      <c r="B55" s="642"/>
      <c r="C55" s="661" t="s">
        <v>641</v>
      </c>
      <c r="D55" s="642"/>
      <c r="E55" s="642"/>
      <c r="F55" s="661" t="s">
        <v>20384</v>
      </c>
      <c r="G55" s="640" t="s">
        <v>20385</v>
      </c>
      <c r="H55" s="648"/>
      <c r="I55" s="648"/>
      <c r="J55" s="648"/>
      <c r="K55" s="648"/>
      <c r="L55" s="501"/>
      <c r="M55" s="648"/>
      <c r="N55" s="648"/>
      <c r="O55" s="648"/>
      <c r="P55" s="648"/>
      <c r="Q55" s="648"/>
      <c r="R55" s="648"/>
      <c r="S55" s="648"/>
      <c r="T55" s="648"/>
      <c r="U55" s="501"/>
      <c r="V55" s="648"/>
      <c r="W55" s="648"/>
      <c r="X55" s="648"/>
      <c r="Y55" s="501"/>
      <c r="Z55" s="648"/>
      <c r="AA55" s="501"/>
      <c r="AB55" s="882">
        <v>1.0</v>
      </c>
      <c r="AC55" s="882" t="s">
        <v>55</v>
      </c>
      <c r="AD55" s="793" t="s">
        <v>4693</v>
      </c>
      <c r="AE55" s="654"/>
      <c r="AF55" s="654"/>
      <c r="AG55" s="654"/>
      <c r="AH55" s="650"/>
    </row>
    <row r="56">
      <c r="A56" s="1031"/>
      <c r="B56" s="642"/>
      <c r="C56" s="661" t="s">
        <v>20386</v>
      </c>
      <c r="D56" s="642"/>
      <c r="E56" s="642"/>
      <c r="F56" s="661" t="s">
        <v>20387</v>
      </c>
      <c r="G56" s="640" t="s">
        <v>20388</v>
      </c>
      <c r="H56" s="648"/>
      <c r="I56" s="648"/>
      <c r="J56" s="648"/>
      <c r="K56" s="648"/>
      <c r="L56" s="501"/>
      <c r="M56" s="648"/>
      <c r="N56" s="648"/>
      <c r="O56" s="648"/>
      <c r="P56" s="648"/>
      <c r="Q56" s="648"/>
      <c r="R56" s="648"/>
      <c r="S56" s="648"/>
      <c r="T56" s="648"/>
      <c r="U56" s="501"/>
      <c r="V56" s="648"/>
      <c r="W56" s="648"/>
      <c r="X56" s="648"/>
      <c r="Y56" s="501"/>
      <c r="Z56" s="648"/>
      <c r="AA56" s="501"/>
      <c r="AB56" s="882">
        <v>1.0</v>
      </c>
      <c r="AC56" s="882" t="s">
        <v>55</v>
      </c>
      <c r="AD56" s="793" t="s">
        <v>4693</v>
      </c>
      <c r="AE56" s="654"/>
      <c r="AF56" s="654"/>
      <c r="AG56" s="654"/>
      <c r="AH56" s="650"/>
    </row>
    <row r="57">
      <c r="A57" s="1031"/>
      <c r="B57" s="994" t="s">
        <v>20355</v>
      </c>
      <c r="C57" s="1126"/>
      <c r="D57" s="994"/>
      <c r="E57" s="994"/>
      <c r="F57" s="1126"/>
      <c r="G57" s="994"/>
      <c r="H57" s="707" t="s">
        <v>94</v>
      </c>
      <c r="I57" s="707" t="s">
        <v>94</v>
      </c>
      <c r="J57" s="707"/>
      <c r="K57" s="707"/>
      <c r="L57" s="709"/>
      <c r="M57" s="709"/>
      <c r="N57" s="709"/>
      <c r="O57" s="709"/>
      <c r="P57" s="709"/>
      <c r="Q57" s="709"/>
      <c r="R57" s="709"/>
      <c r="S57" s="709"/>
      <c r="T57" s="709"/>
      <c r="U57" s="709"/>
      <c r="V57" s="709"/>
      <c r="W57" s="709"/>
      <c r="X57" s="709"/>
      <c r="Y57" s="709"/>
      <c r="Z57" s="709"/>
      <c r="AA57" s="709"/>
      <c r="AB57" s="1505" t="s">
        <v>94</v>
      </c>
      <c r="AC57" s="1505" t="s">
        <v>55</v>
      </c>
      <c r="AD57" s="2162" t="s">
        <v>4693</v>
      </c>
      <c r="AE57" s="732"/>
      <c r="AF57" s="654"/>
      <c r="AG57" s="654"/>
      <c r="AH57" s="650"/>
    </row>
    <row r="58" ht="15.75" customHeight="1">
      <c r="A58" s="1031"/>
      <c r="B58" s="1126"/>
      <c r="C58" s="1271" t="s">
        <v>20389</v>
      </c>
      <c r="D58" s="994"/>
      <c r="E58" s="994"/>
      <c r="F58" s="995" t="s">
        <v>20390</v>
      </c>
      <c r="G58" s="994" t="s">
        <v>20391</v>
      </c>
      <c r="H58" s="709"/>
      <c r="I58" s="709"/>
      <c r="J58" s="709"/>
      <c r="K58" s="709"/>
      <c r="L58" s="709"/>
      <c r="M58" s="709"/>
      <c r="N58" s="709"/>
      <c r="O58" s="709"/>
      <c r="P58" s="709"/>
      <c r="Q58" s="709"/>
      <c r="R58" s="709"/>
      <c r="S58" s="709"/>
      <c r="T58" s="709"/>
      <c r="U58" s="709"/>
      <c r="V58" s="709"/>
      <c r="W58" s="709"/>
      <c r="X58" s="709"/>
      <c r="Y58" s="709"/>
      <c r="Z58" s="709"/>
      <c r="AA58" s="709"/>
      <c r="AB58" s="2162">
        <v>1.0</v>
      </c>
      <c r="AC58" s="2162" t="s">
        <v>55</v>
      </c>
      <c r="AD58" s="2162" t="s">
        <v>361</v>
      </c>
      <c r="AE58" s="1013"/>
      <c r="AF58" s="623"/>
      <c r="AG58" s="643" t="s">
        <v>20392</v>
      </c>
      <c r="AH58" s="640"/>
    </row>
    <row r="59" ht="15.75" customHeight="1">
      <c r="A59" s="1031"/>
      <c r="B59" s="1126"/>
      <c r="C59" s="1271" t="s">
        <v>20361</v>
      </c>
      <c r="D59" s="994"/>
      <c r="E59" s="994"/>
      <c r="F59" s="994" t="s">
        <v>20393</v>
      </c>
      <c r="G59" s="995" t="s">
        <v>20394</v>
      </c>
      <c r="H59" s="709"/>
      <c r="I59" s="709"/>
      <c r="J59" s="709"/>
      <c r="K59" s="709"/>
      <c r="L59" s="709"/>
      <c r="M59" s="707"/>
      <c r="N59" s="707"/>
      <c r="O59" s="707"/>
      <c r="P59" s="707"/>
      <c r="Q59" s="707"/>
      <c r="R59" s="707"/>
      <c r="S59" s="707"/>
      <c r="T59" s="707"/>
      <c r="U59" s="709"/>
      <c r="V59" s="707"/>
      <c r="W59" s="707"/>
      <c r="X59" s="707"/>
      <c r="Y59" s="709"/>
      <c r="Z59" s="707"/>
      <c r="AA59" s="709"/>
      <c r="AB59" s="2162">
        <v>1.0</v>
      </c>
      <c r="AC59" s="2162" t="s">
        <v>55</v>
      </c>
      <c r="AD59" s="2162" t="s">
        <v>361</v>
      </c>
      <c r="AE59" s="1013"/>
      <c r="AF59" s="643" t="s">
        <v>20395</v>
      </c>
      <c r="AG59" s="643" t="s">
        <v>20396</v>
      </c>
      <c r="AH59" s="640"/>
    </row>
    <row r="60" ht="15.75" customHeight="1">
      <c r="A60" s="1031"/>
      <c r="B60" s="1126"/>
      <c r="C60" s="994" t="s">
        <v>20364</v>
      </c>
      <c r="D60" s="994"/>
      <c r="E60" s="994"/>
      <c r="F60" s="994" t="s">
        <v>20397</v>
      </c>
      <c r="G60" s="994" t="s">
        <v>20398</v>
      </c>
      <c r="H60" s="709"/>
      <c r="I60" s="709"/>
      <c r="J60" s="709"/>
      <c r="K60" s="709"/>
      <c r="L60" s="709"/>
      <c r="M60" s="709"/>
      <c r="N60" s="709"/>
      <c r="O60" s="709"/>
      <c r="P60" s="709"/>
      <c r="Q60" s="709"/>
      <c r="R60" s="709"/>
      <c r="S60" s="709"/>
      <c r="T60" s="709"/>
      <c r="U60" s="709"/>
      <c r="V60" s="709"/>
      <c r="W60" s="709"/>
      <c r="X60" s="709"/>
      <c r="Y60" s="709"/>
      <c r="Z60" s="709"/>
      <c r="AA60" s="709"/>
      <c r="AB60" s="2162">
        <v>1.0</v>
      </c>
      <c r="AC60" s="2162" t="s">
        <v>55</v>
      </c>
      <c r="AD60" s="2162" t="s">
        <v>361</v>
      </c>
      <c r="AE60" s="1013"/>
      <c r="AF60" s="654" t="s">
        <v>20399</v>
      </c>
      <c r="AG60" s="643"/>
      <c r="AH60" s="640"/>
    </row>
    <row r="61" ht="15.75" customHeight="1">
      <c r="A61" s="1031"/>
      <c r="B61" s="1126"/>
      <c r="C61" s="1271" t="s">
        <v>20400</v>
      </c>
      <c r="D61" s="994"/>
      <c r="E61" s="994"/>
      <c r="F61" s="995" t="s">
        <v>20401</v>
      </c>
      <c r="G61" s="995" t="s">
        <v>20402</v>
      </c>
      <c r="H61" s="709"/>
      <c r="I61" s="709"/>
      <c r="J61" s="709"/>
      <c r="K61" s="709"/>
      <c r="L61" s="709"/>
      <c r="M61" s="707"/>
      <c r="N61" s="707"/>
      <c r="O61" s="707"/>
      <c r="P61" s="707"/>
      <c r="Q61" s="707"/>
      <c r="R61" s="707"/>
      <c r="S61" s="707"/>
      <c r="T61" s="707"/>
      <c r="U61" s="709"/>
      <c r="V61" s="707"/>
      <c r="W61" s="707"/>
      <c r="X61" s="707"/>
      <c r="Y61" s="709"/>
      <c r="Z61" s="707"/>
      <c r="AA61" s="709"/>
      <c r="AB61" s="2162">
        <v>1.0</v>
      </c>
      <c r="AC61" s="2162" t="s">
        <v>55</v>
      </c>
      <c r="AD61" s="2162" t="s">
        <v>361</v>
      </c>
      <c r="AE61" s="1013"/>
      <c r="AF61" s="623"/>
      <c r="AG61" s="643"/>
      <c r="AH61" s="640"/>
    </row>
    <row r="62" ht="15.75" customHeight="1">
      <c r="A62" s="1031"/>
      <c r="B62" s="1126"/>
      <c r="C62" s="1271" t="s">
        <v>20403</v>
      </c>
      <c r="D62" s="994"/>
      <c r="E62" s="994"/>
      <c r="F62" s="995" t="s">
        <v>20404</v>
      </c>
      <c r="G62" s="995" t="s">
        <v>20405</v>
      </c>
      <c r="H62" s="709"/>
      <c r="I62" s="709"/>
      <c r="J62" s="709"/>
      <c r="K62" s="709"/>
      <c r="L62" s="709"/>
      <c r="M62" s="707"/>
      <c r="N62" s="707"/>
      <c r="O62" s="707"/>
      <c r="P62" s="707"/>
      <c r="Q62" s="707"/>
      <c r="R62" s="707"/>
      <c r="S62" s="707"/>
      <c r="T62" s="707"/>
      <c r="U62" s="709"/>
      <c r="V62" s="707"/>
      <c r="W62" s="707"/>
      <c r="X62" s="707"/>
      <c r="Y62" s="709"/>
      <c r="Z62" s="707"/>
      <c r="AA62" s="709"/>
      <c r="AB62" s="2162">
        <v>1.0</v>
      </c>
      <c r="AC62" s="2162" t="s">
        <v>55</v>
      </c>
      <c r="AD62" s="2162" t="s">
        <v>361</v>
      </c>
      <c r="AE62" s="1013"/>
      <c r="AF62" s="623"/>
      <c r="AG62" s="643"/>
      <c r="AH62" s="640"/>
    </row>
    <row r="63" ht="15.75" customHeight="1">
      <c r="A63" s="1031"/>
      <c r="B63" s="1126"/>
      <c r="C63" s="661" t="s">
        <v>20358</v>
      </c>
      <c r="D63" s="642"/>
      <c r="E63" s="642"/>
      <c r="F63" s="640" t="s">
        <v>20406</v>
      </c>
      <c r="G63" s="640" t="s">
        <v>20407</v>
      </c>
      <c r="H63" s="501"/>
      <c r="I63" s="709"/>
      <c r="J63" s="709"/>
      <c r="K63" s="709"/>
      <c r="L63" s="709"/>
      <c r="M63" s="707"/>
      <c r="N63" s="707"/>
      <c r="O63" s="707"/>
      <c r="P63" s="707"/>
      <c r="Q63" s="707"/>
      <c r="R63" s="707"/>
      <c r="S63" s="707"/>
      <c r="T63" s="707"/>
      <c r="U63" s="709"/>
      <c r="V63" s="707"/>
      <c r="W63" s="707"/>
      <c r="X63" s="707"/>
      <c r="Y63" s="709"/>
      <c r="Z63" s="707"/>
      <c r="AA63" s="709"/>
      <c r="AB63" s="2162">
        <v>1.0</v>
      </c>
      <c r="AC63" s="2162" t="s">
        <v>55</v>
      </c>
      <c r="AD63" s="2162" t="s">
        <v>361</v>
      </c>
      <c r="AE63" s="1013"/>
      <c r="AF63" s="623"/>
      <c r="AG63" s="643"/>
      <c r="AH63" s="640"/>
    </row>
    <row r="64" ht="15.75" customHeight="1">
      <c r="A64" s="1031"/>
      <c r="B64" s="1126"/>
      <c r="C64" s="1271" t="s">
        <v>20408</v>
      </c>
      <c r="D64" s="994"/>
      <c r="E64" s="995" t="s">
        <v>20409</v>
      </c>
      <c r="F64" s="995" t="s">
        <v>20410</v>
      </c>
      <c r="G64" s="995" t="s">
        <v>20411</v>
      </c>
      <c r="H64" s="709"/>
      <c r="I64" s="709"/>
      <c r="J64" s="709"/>
      <c r="K64" s="709"/>
      <c r="L64" s="709"/>
      <c r="M64" s="707"/>
      <c r="N64" s="707"/>
      <c r="O64" s="707"/>
      <c r="P64" s="707"/>
      <c r="Q64" s="707"/>
      <c r="R64" s="707"/>
      <c r="S64" s="707"/>
      <c r="T64" s="707"/>
      <c r="U64" s="709"/>
      <c r="V64" s="707"/>
      <c r="W64" s="707"/>
      <c r="X64" s="707"/>
      <c r="Y64" s="709"/>
      <c r="Z64" s="707"/>
      <c r="AA64" s="709"/>
      <c r="AB64" s="2162">
        <v>1.0</v>
      </c>
      <c r="AC64" s="2162" t="s">
        <v>55</v>
      </c>
      <c r="AD64" s="2162" t="s">
        <v>361</v>
      </c>
      <c r="AE64" s="1013"/>
      <c r="AF64" s="708" t="s">
        <v>20412</v>
      </c>
      <c r="AG64" s="643"/>
      <c r="AH64" s="640"/>
    </row>
    <row r="65" ht="15.75" customHeight="1">
      <c r="A65" s="1031"/>
      <c r="B65" s="1126"/>
      <c r="C65" s="1271" t="s">
        <v>20413</v>
      </c>
      <c r="D65" s="994"/>
      <c r="E65" s="995" t="s">
        <v>20414</v>
      </c>
      <c r="F65" s="995" t="s">
        <v>20415</v>
      </c>
      <c r="G65" s="995" t="s">
        <v>20416</v>
      </c>
      <c r="H65" s="501"/>
      <c r="I65" s="709"/>
      <c r="J65" s="709"/>
      <c r="K65" s="709"/>
      <c r="L65" s="709"/>
      <c r="M65" s="707"/>
      <c r="N65" s="707"/>
      <c r="O65" s="707"/>
      <c r="P65" s="707"/>
      <c r="Q65" s="707"/>
      <c r="R65" s="707"/>
      <c r="S65" s="707"/>
      <c r="T65" s="707"/>
      <c r="U65" s="709"/>
      <c r="V65" s="707"/>
      <c r="W65" s="707"/>
      <c r="X65" s="707"/>
      <c r="Y65" s="709"/>
      <c r="Z65" s="707"/>
      <c r="AA65" s="709"/>
      <c r="AB65" s="2162">
        <v>1.0</v>
      </c>
      <c r="AC65" s="2162" t="s">
        <v>55</v>
      </c>
      <c r="AD65" s="2162" t="s">
        <v>361</v>
      </c>
      <c r="AE65" s="1013"/>
      <c r="AF65" s="623"/>
      <c r="AG65" s="643"/>
      <c r="AH65" s="640"/>
    </row>
    <row r="66" ht="15.75" customHeight="1">
      <c r="A66" s="1031"/>
      <c r="B66" s="641"/>
      <c r="C66" s="661" t="s">
        <v>20417</v>
      </c>
      <c r="D66" s="642"/>
      <c r="E66" s="642"/>
      <c r="F66" s="640" t="s">
        <v>20418</v>
      </c>
      <c r="G66" s="640" t="s">
        <v>20419</v>
      </c>
      <c r="H66" s="501"/>
      <c r="I66" s="501"/>
      <c r="J66" s="501"/>
      <c r="K66" s="501"/>
      <c r="L66" s="501"/>
      <c r="M66" s="648"/>
      <c r="N66" s="648"/>
      <c r="O66" s="648"/>
      <c r="P66" s="648"/>
      <c r="Q66" s="648"/>
      <c r="R66" s="648"/>
      <c r="S66" s="648"/>
      <c r="T66" s="648"/>
      <c r="U66" s="501"/>
      <c r="V66" s="648"/>
      <c r="W66" s="648"/>
      <c r="X66" s="648"/>
      <c r="Y66" s="501"/>
      <c r="Z66" s="648"/>
      <c r="AA66" s="501"/>
      <c r="AB66" s="2162">
        <v>1.0</v>
      </c>
      <c r="AC66" s="2162" t="s">
        <v>55</v>
      </c>
      <c r="AD66" s="2162" t="s">
        <v>361</v>
      </c>
      <c r="AE66" s="623"/>
      <c r="AF66" s="623"/>
      <c r="AG66" s="643"/>
      <c r="AH66" s="640"/>
    </row>
    <row r="67" ht="15.75" customHeight="1">
      <c r="A67" s="1031"/>
      <c r="B67" s="661" t="s">
        <v>20367</v>
      </c>
      <c r="C67" s="661"/>
      <c r="D67" s="642"/>
      <c r="E67" s="642"/>
      <c r="F67" s="642"/>
      <c r="G67" s="642"/>
      <c r="H67" s="501" t="s">
        <v>94</v>
      </c>
      <c r="I67" s="501" t="s">
        <v>94</v>
      </c>
      <c r="J67" s="501"/>
      <c r="K67" s="501"/>
      <c r="L67" s="501"/>
      <c r="M67" s="648"/>
      <c r="N67" s="648"/>
      <c r="O67" s="648"/>
      <c r="P67" s="648"/>
      <c r="Q67" s="648"/>
      <c r="R67" s="648"/>
      <c r="S67" s="648"/>
      <c r="T67" s="648"/>
      <c r="U67" s="501"/>
      <c r="V67" s="648"/>
      <c r="W67" s="648"/>
      <c r="X67" s="648"/>
      <c r="Y67" s="501"/>
      <c r="Z67" s="648"/>
      <c r="AA67" s="501"/>
      <c r="AB67" s="793" t="s">
        <v>94</v>
      </c>
      <c r="AC67" s="2162" t="s">
        <v>55</v>
      </c>
      <c r="AD67" s="2162" t="s">
        <v>361</v>
      </c>
      <c r="AE67" s="623"/>
      <c r="AF67" s="623"/>
      <c r="AG67" s="643"/>
      <c r="AH67" s="640"/>
    </row>
    <row r="68" ht="15.75" customHeight="1">
      <c r="A68" s="1031"/>
      <c r="B68" s="641"/>
      <c r="C68" s="640" t="s">
        <v>20420</v>
      </c>
      <c r="D68" s="642"/>
      <c r="E68" s="642"/>
      <c r="F68" s="640" t="s">
        <v>20421</v>
      </c>
      <c r="G68" s="642" t="s">
        <v>20422</v>
      </c>
      <c r="H68" s="501"/>
      <c r="I68" s="501"/>
      <c r="J68" s="648"/>
      <c r="K68" s="501"/>
      <c r="L68" s="501"/>
      <c r="M68" s="648"/>
      <c r="N68" s="648"/>
      <c r="O68" s="648"/>
      <c r="P68" s="648"/>
      <c r="Q68" s="648"/>
      <c r="R68" s="648"/>
      <c r="S68" s="648"/>
      <c r="T68" s="648"/>
      <c r="U68" s="501"/>
      <c r="V68" s="648"/>
      <c r="W68" s="648"/>
      <c r="X68" s="648"/>
      <c r="Y68" s="501"/>
      <c r="Z68" s="648"/>
      <c r="AA68" s="501"/>
      <c r="AB68" s="882">
        <v>1.0</v>
      </c>
      <c r="AC68" s="2162" t="s">
        <v>55</v>
      </c>
      <c r="AD68" s="2162" t="s">
        <v>361</v>
      </c>
      <c r="AE68" s="670"/>
      <c r="AF68" s="670"/>
      <c r="AG68" s="670"/>
      <c r="AH68" s="670"/>
    </row>
    <row r="69" ht="15.75" customHeight="1">
      <c r="A69" s="1031"/>
      <c r="B69" s="641"/>
      <c r="C69" s="661" t="s">
        <v>20423</v>
      </c>
      <c r="D69" s="642"/>
      <c r="E69" s="642"/>
      <c r="F69" s="640" t="s">
        <v>20424</v>
      </c>
      <c r="G69" s="642" t="s">
        <v>20425</v>
      </c>
      <c r="H69" s="501"/>
      <c r="I69" s="501"/>
      <c r="J69" s="501"/>
      <c r="K69" s="501"/>
      <c r="L69" s="501"/>
      <c r="M69" s="501"/>
      <c r="N69" s="501"/>
      <c r="O69" s="501"/>
      <c r="P69" s="501"/>
      <c r="Q69" s="501"/>
      <c r="R69" s="501"/>
      <c r="S69" s="501"/>
      <c r="T69" s="501"/>
      <c r="U69" s="501"/>
      <c r="V69" s="501"/>
      <c r="W69" s="501"/>
      <c r="X69" s="501"/>
      <c r="Y69" s="501"/>
      <c r="Z69" s="501"/>
      <c r="AA69" s="501"/>
      <c r="AB69" s="882">
        <v>1.0</v>
      </c>
      <c r="AC69" s="2162" t="s">
        <v>55</v>
      </c>
      <c r="AD69" s="2162" t="s">
        <v>361</v>
      </c>
      <c r="AE69" s="654"/>
      <c r="AF69" s="643"/>
      <c r="AG69" s="654"/>
      <c r="AH69" s="650"/>
    </row>
    <row r="70" ht="15.75" customHeight="1">
      <c r="A70" s="1031"/>
      <c r="B70" s="642"/>
      <c r="C70" s="661" t="s">
        <v>20426</v>
      </c>
      <c r="D70" s="642"/>
      <c r="E70" s="642"/>
      <c r="F70" s="661" t="s">
        <v>20427</v>
      </c>
      <c r="G70" s="640" t="s">
        <v>20428</v>
      </c>
      <c r="H70" s="648"/>
      <c r="I70" s="648"/>
      <c r="J70" s="648"/>
      <c r="K70" s="648"/>
      <c r="L70" s="501"/>
      <c r="M70" s="501"/>
      <c r="N70" s="501"/>
      <c r="O70" s="501"/>
      <c r="P70" s="501"/>
      <c r="Q70" s="501"/>
      <c r="R70" s="501"/>
      <c r="S70" s="501"/>
      <c r="T70" s="501"/>
      <c r="U70" s="501"/>
      <c r="V70" s="501"/>
      <c r="W70" s="501"/>
      <c r="X70" s="501"/>
      <c r="Y70" s="501"/>
      <c r="Z70" s="501"/>
      <c r="AA70" s="501"/>
      <c r="AB70" s="882">
        <v>1.0</v>
      </c>
      <c r="AC70" s="2162" t="s">
        <v>55</v>
      </c>
      <c r="AD70" s="2162" t="s">
        <v>361</v>
      </c>
      <c r="AE70" s="654"/>
      <c r="AF70" s="654"/>
      <c r="AG70" s="643"/>
      <c r="AH70" s="650"/>
    </row>
    <row r="71" ht="15.75" customHeight="1">
      <c r="A71" s="1031"/>
      <c r="B71" s="642"/>
      <c r="C71" s="661" t="s">
        <v>20429</v>
      </c>
      <c r="D71" s="642"/>
      <c r="E71" s="642"/>
      <c r="F71" s="661" t="s">
        <v>20430</v>
      </c>
      <c r="G71" s="640" t="s">
        <v>20431</v>
      </c>
      <c r="H71" s="648"/>
      <c r="I71" s="648"/>
      <c r="J71" s="648"/>
      <c r="K71" s="648"/>
      <c r="L71" s="501"/>
      <c r="M71" s="501"/>
      <c r="N71" s="501"/>
      <c r="O71" s="501"/>
      <c r="P71" s="501"/>
      <c r="Q71" s="501"/>
      <c r="R71" s="501"/>
      <c r="S71" s="501"/>
      <c r="T71" s="501"/>
      <c r="U71" s="501"/>
      <c r="V71" s="501"/>
      <c r="W71" s="501"/>
      <c r="X71" s="501"/>
      <c r="Y71" s="501"/>
      <c r="Z71" s="501"/>
      <c r="AA71" s="501"/>
      <c r="AB71" s="882">
        <v>1.0</v>
      </c>
      <c r="AC71" s="2162" t="s">
        <v>55</v>
      </c>
      <c r="AD71" s="2162" t="s">
        <v>361</v>
      </c>
      <c r="AE71" s="654"/>
      <c r="AF71" s="654"/>
      <c r="AG71" s="643"/>
      <c r="AH71" s="650"/>
    </row>
    <row r="72" ht="15.75" customHeight="1">
      <c r="A72" s="1031"/>
      <c r="B72" s="642"/>
      <c r="C72" s="994" t="s">
        <v>20432</v>
      </c>
      <c r="D72" s="994"/>
      <c r="E72" s="994"/>
      <c r="F72" s="1126"/>
      <c r="G72" s="994"/>
      <c r="H72" s="707" t="s">
        <v>94</v>
      </c>
      <c r="I72" s="707" t="s">
        <v>94</v>
      </c>
      <c r="J72" s="707"/>
      <c r="K72" s="707"/>
      <c r="L72" s="709"/>
      <c r="M72" s="709"/>
      <c r="N72" s="709"/>
      <c r="O72" s="709"/>
      <c r="P72" s="709"/>
      <c r="Q72" s="709"/>
      <c r="R72" s="709"/>
      <c r="S72" s="709"/>
      <c r="T72" s="709"/>
      <c r="U72" s="709"/>
      <c r="V72" s="709"/>
      <c r="W72" s="709"/>
      <c r="X72" s="709"/>
      <c r="Y72" s="709"/>
      <c r="Z72" s="709"/>
      <c r="AA72" s="709"/>
      <c r="AB72" s="1505" t="s">
        <v>94</v>
      </c>
      <c r="AC72" s="1505" t="s">
        <v>94</v>
      </c>
      <c r="AD72" s="1505" t="s">
        <v>94</v>
      </c>
      <c r="AE72" s="1478"/>
      <c r="AF72" s="1478"/>
      <c r="AG72" s="732"/>
      <c r="AH72" s="650"/>
    </row>
    <row r="73" ht="15.75" customHeight="1">
      <c r="A73" s="1031"/>
      <c r="B73" s="642"/>
      <c r="C73" s="1126"/>
      <c r="D73" s="994" t="s">
        <v>20433</v>
      </c>
      <c r="E73" s="994"/>
      <c r="F73" s="995" t="s">
        <v>20434</v>
      </c>
      <c r="G73" s="994" t="s">
        <v>20435</v>
      </c>
      <c r="H73" s="709"/>
      <c r="I73" s="709"/>
      <c r="J73" s="709"/>
      <c r="K73" s="709"/>
      <c r="L73" s="709"/>
      <c r="M73" s="709"/>
      <c r="N73" s="709"/>
      <c r="O73" s="707"/>
      <c r="P73" s="707"/>
      <c r="Q73" s="707"/>
      <c r="R73" s="707"/>
      <c r="S73" s="707"/>
      <c r="T73" s="707"/>
      <c r="U73" s="707"/>
      <c r="V73" s="709"/>
      <c r="W73" s="707"/>
      <c r="X73" s="707"/>
      <c r="Y73" s="707"/>
      <c r="Z73" s="709"/>
      <c r="AA73" s="707"/>
      <c r="AB73" s="1505">
        <v>1.0</v>
      </c>
      <c r="AC73" s="1505" t="s">
        <v>55</v>
      </c>
      <c r="AD73" s="2162" t="s">
        <v>361</v>
      </c>
      <c r="AE73" s="1478"/>
      <c r="AF73" s="1478"/>
      <c r="AG73" s="732"/>
      <c r="AH73" s="650"/>
    </row>
    <row r="74" ht="15.75" customHeight="1">
      <c r="A74" s="1031"/>
      <c r="B74" s="641"/>
      <c r="C74" s="994"/>
      <c r="D74" s="994" t="s">
        <v>1382</v>
      </c>
      <c r="E74" s="994"/>
      <c r="F74" s="995" t="s">
        <v>20436</v>
      </c>
      <c r="G74" s="995" t="s">
        <v>20437</v>
      </c>
      <c r="H74" s="709"/>
      <c r="I74" s="709"/>
      <c r="J74" s="709"/>
      <c r="K74" s="709"/>
      <c r="L74" s="707"/>
      <c r="M74" s="709"/>
      <c r="N74" s="709"/>
      <c r="O74" s="707"/>
      <c r="P74" s="707"/>
      <c r="Q74" s="707"/>
      <c r="R74" s="707"/>
      <c r="S74" s="707"/>
      <c r="T74" s="707"/>
      <c r="U74" s="707"/>
      <c r="V74" s="709"/>
      <c r="W74" s="707"/>
      <c r="X74" s="707"/>
      <c r="Y74" s="707"/>
      <c r="Z74" s="709"/>
      <c r="AA74" s="707"/>
      <c r="AB74" s="1505">
        <v>1.0</v>
      </c>
      <c r="AC74" s="1505" t="s">
        <v>55</v>
      </c>
      <c r="AD74" s="2162" t="s">
        <v>361</v>
      </c>
      <c r="AE74" s="1478"/>
      <c r="AF74" s="1478"/>
      <c r="AG74" s="1478"/>
      <c r="AH74" s="650"/>
    </row>
    <row r="75" ht="15.75" customHeight="1">
      <c r="A75" s="1031"/>
      <c r="B75" s="641"/>
      <c r="C75" s="1126"/>
      <c r="D75" s="994" t="s">
        <v>20438</v>
      </c>
      <c r="E75" s="995" t="s">
        <v>20439</v>
      </c>
      <c r="F75" s="995" t="s">
        <v>20440</v>
      </c>
      <c r="G75" s="1600" t="s">
        <v>20441</v>
      </c>
      <c r="H75" s="709"/>
      <c r="I75" s="709"/>
      <c r="J75" s="709"/>
      <c r="K75" s="709"/>
      <c r="L75" s="709"/>
      <c r="M75" s="709"/>
      <c r="N75" s="709"/>
      <c r="O75" s="707"/>
      <c r="P75" s="707"/>
      <c r="Q75" s="707"/>
      <c r="R75" s="707"/>
      <c r="S75" s="707"/>
      <c r="T75" s="707"/>
      <c r="U75" s="707"/>
      <c r="V75" s="709"/>
      <c r="W75" s="707"/>
      <c r="X75" s="707"/>
      <c r="Y75" s="707"/>
      <c r="Z75" s="709"/>
      <c r="AA75" s="707"/>
      <c r="AB75" s="1505">
        <v>1.0</v>
      </c>
      <c r="AC75" s="1505" t="s">
        <v>55</v>
      </c>
      <c r="AD75" s="2162" t="s">
        <v>361</v>
      </c>
      <c r="AE75" s="1385"/>
      <c r="AF75" s="1385"/>
      <c r="AG75" s="732"/>
      <c r="AH75" s="670"/>
    </row>
    <row r="76" ht="15.75" customHeight="1">
      <c r="A76" s="1031"/>
      <c r="B76" s="641"/>
      <c r="C76" s="1126"/>
      <c r="D76" s="994" t="s">
        <v>20442</v>
      </c>
      <c r="E76" s="995" t="s">
        <v>20443</v>
      </c>
      <c r="F76" s="995" t="s">
        <v>20444</v>
      </c>
      <c r="G76" s="1600" t="s">
        <v>20445</v>
      </c>
      <c r="H76" s="709"/>
      <c r="I76" s="709"/>
      <c r="J76" s="709"/>
      <c r="K76" s="709"/>
      <c r="L76" s="707"/>
      <c r="M76" s="709"/>
      <c r="N76" s="709"/>
      <c r="O76" s="707"/>
      <c r="P76" s="707"/>
      <c r="Q76" s="707"/>
      <c r="R76" s="707"/>
      <c r="S76" s="707"/>
      <c r="T76" s="707"/>
      <c r="U76" s="707"/>
      <c r="V76" s="709"/>
      <c r="W76" s="707"/>
      <c r="X76" s="707"/>
      <c r="Y76" s="707"/>
      <c r="Z76" s="709"/>
      <c r="AA76" s="707"/>
      <c r="AB76" s="1505">
        <v>1.0</v>
      </c>
      <c r="AC76" s="1505" t="s">
        <v>55</v>
      </c>
      <c r="AD76" s="2162" t="s">
        <v>361</v>
      </c>
      <c r="AE76" s="1478"/>
      <c r="AF76" s="1478"/>
      <c r="AG76" s="732"/>
      <c r="AH76" s="650"/>
    </row>
    <row r="77" ht="15.75" customHeight="1">
      <c r="A77" s="1031"/>
      <c r="B77" s="641"/>
      <c r="C77" s="1126"/>
      <c r="D77" s="994" t="s">
        <v>20446</v>
      </c>
      <c r="E77" s="995" t="s">
        <v>20447</v>
      </c>
      <c r="F77" s="995" t="s">
        <v>20448</v>
      </c>
      <c r="G77" s="1600" t="s">
        <v>20449</v>
      </c>
      <c r="H77" s="709"/>
      <c r="I77" s="709"/>
      <c r="J77" s="709"/>
      <c r="K77" s="709"/>
      <c r="L77" s="707"/>
      <c r="M77" s="709"/>
      <c r="N77" s="709"/>
      <c r="O77" s="707"/>
      <c r="P77" s="707"/>
      <c r="Q77" s="707"/>
      <c r="R77" s="707"/>
      <c r="S77" s="707"/>
      <c r="T77" s="707"/>
      <c r="U77" s="707"/>
      <c r="V77" s="709"/>
      <c r="W77" s="707"/>
      <c r="X77" s="707"/>
      <c r="Y77" s="707"/>
      <c r="Z77" s="709"/>
      <c r="AA77" s="707"/>
      <c r="AB77" s="1505">
        <v>1.0</v>
      </c>
      <c r="AC77" s="1505" t="s">
        <v>55</v>
      </c>
      <c r="AD77" s="2162" t="s">
        <v>361</v>
      </c>
      <c r="AE77" s="1478"/>
      <c r="AF77" s="1478"/>
      <c r="AG77" s="732"/>
      <c r="AH77" s="650"/>
    </row>
    <row r="78" ht="15.75" customHeight="1">
      <c r="A78" s="1031"/>
      <c r="B78" s="641"/>
      <c r="C78" s="1126"/>
      <c r="D78" s="995" t="s">
        <v>20450</v>
      </c>
      <c r="E78" s="994"/>
      <c r="F78" s="995" t="s">
        <v>20451</v>
      </c>
      <c r="G78" s="995" t="s">
        <v>20452</v>
      </c>
      <c r="H78" s="709" t="s">
        <v>82</v>
      </c>
      <c r="I78" s="709" t="s">
        <v>82</v>
      </c>
      <c r="J78" s="709"/>
      <c r="K78" s="709"/>
      <c r="L78" s="707"/>
      <c r="M78" s="709"/>
      <c r="N78" s="709"/>
      <c r="O78" s="707"/>
      <c r="P78" s="707"/>
      <c r="Q78" s="707"/>
      <c r="R78" s="707"/>
      <c r="S78" s="707"/>
      <c r="T78" s="707"/>
      <c r="U78" s="707"/>
      <c r="V78" s="709"/>
      <c r="W78" s="707"/>
      <c r="X78" s="707"/>
      <c r="Y78" s="707"/>
      <c r="Z78" s="709"/>
      <c r="AA78" s="707"/>
      <c r="AB78" s="1505">
        <v>1.0</v>
      </c>
      <c r="AC78" s="1505" t="s">
        <v>55</v>
      </c>
      <c r="AD78" s="2162" t="s">
        <v>361</v>
      </c>
      <c r="AE78" s="1478"/>
      <c r="AF78" s="732" t="s">
        <v>20453</v>
      </c>
      <c r="AG78" s="732" t="s">
        <v>20454</v>
      </c>
      <c r="AH78" s="650"/>
    </row>
    <row r="79" ht="15.75" customHeight="1">
      <c r="A79" s="1031"/>
      <c r="B79" s="641"/>
      <c r="C79" s="1126"/>
      <c r="D79" s="995" t="s">
        <v>20455</v>
      </c>
      <c r="E79" s="994"/>
      <c r="F79" s="995" t="s">
        <v>20456</v>
      </c>
      <c r="G79" s="995" t="s">
        <v>20457</v>
      </c>
      <c r="H79" s="709" t="s">
        <v>82</v>
      </c>
      <c r="I79" s="709" t="s">
        <v>82</v>
      </c>
      <c r="J79" s="709"/>
      <c r="K79" s="709"/>
      <c r="L79" s="707"/>
      <c r="M79" s="709"/>
      <c r="N79" s="709"/>
      <c r="O79" s="707"/>
      <c r="P79" s="707"/>
      <c r="Q79" s="707"/>
      <c r="R79" s="707"/>
      <c r="S79" s="707"/>
      <c r="T79" s="707"/>
      <c r="U79" s="707"/>
      <c r="V79" s="709"/>
      <c r="W79" s="707"/>
      <c r="X79" s="707"/>
      <c r="Y79" s="707"/>
      <c r="Z79" s="709"/>
      <c r="AA79" s="707"/>
      <c r="AB79" s="1505">
        <v>1.0</v>
      </c>
      <c r="AC79" s="1505" t="s">
        <v>55</v>
      </c>
      <c r="AD79" s="2162" t="s">
        <v>361</v>
      </c>
      <c r="AE79" s="1478"/>
      <c r="AF79" s="732" t="s">
        <v>20458</v>
      </c>
      <c r="AG79" s="732" t="s">
        <v>20459</v>
      </c>
      <c r="AH79" s="650"/>
    </row>
    <row r="80" ht="15.75" customHeight="1">
      <c r="A80" s="1031"/>
      <c r="B80" s="641"/>
      <c r="C80" s="1126"/>
      <c r="D80" s="995" t="s">
        <v>20460</v>
      </c>
      <c r="E80" s="994"/>
      <c r="F80" s="995" t="s">
        <v>20456</v>
      </c>
      <c r="G80" s="995" t="s">
        <v>20457</v>
      </c>
      <c r="H80" s="709"/>
      <c r="I80" s="709"/>
      <c r="J80" s="709"/>
      <c r="K80" s="709"/>
      <c r="L80" s="707"/>
      <c r="M80" s="709"/>
      <c r="N80" s="709"/>
      <c r="O80" s="707"/>
      <c r="P80" s="707"/>
      <c r="Q80" s="707"/>
      <c r="R80" s="707"/>
      <c r="S80" s="707"/>
      <c r="T80" s="707"/>
      <c r="U80" s="707"/>
      <c r="V80" s="709"/>
      <c r="W80" s="707"/>
      <c r="X80" s="707"/>
      <c r="Y80" s="707"/>
      <c r="Z80" s="709"/>
      <c r="AA80" s="707"/>
      <c r="AB80" s="1505">
        <v>1.0</v>
      </c>
      <c r="AC80" s="1505" t="s">
        <v>55</v>
      </c>
      <c r="AD80" s="2162" t="s">
        <v>361</v>
      </c>
      <c r="AE80" s="1478"/>
      <c r="AF80" s="732" t="s">
        <v>20458</v>
      </c>
      <c r="AG80" s="732"/>
      <c r="AH80" s="650"/>
    </row>
    <row r="81" ht="15.75" customHeight="1">
      <c r="A81" s="1031"/>
      <c r="B81" s="641"/>
      <c r="C81" s="1126"/>
      <c r="D81" s="995" t="s">
        <v>20461</v>
      </c>
      <c r="E81" s="994"/>
      <c r="F81" s="995" t="s">
        <v>20456</v>
      </c>
      <c r="G81" s="995" t="s">
        <v>20457</v>
      </c>
      <c r="H81" s="709"/>
      <c r="I81" s="709"/>
      <c r="J81" s="709"/>
      <c r="K81" s="709"/>
      <c r="L81" s="707"/>
      <c r="M81" s="709"/>
      <c r="N81" s="709"/>
      <c r="O81" s="707"/>
      <c r="P81" s="707"/>
      <c r="Q81" s="707"/>
      <c r="R81" s="707"/>
      <c r="S81" s="707"/>
      <c r="T81" s="707"/>
      <c r="U81" s="707"/>
      <c r="V81" s="709"/>
      <c r="W81" s="707"/>
      <c r="X81" s="707"/>
      <c r="Y81" s="707"/>
      <c r="Z81" s="709"/>
      <c r="AA81" s="707"/>
      <c r="AB81" s="1505">
        <v>1.0</v>
      </c>
      <c r="AC81" s="1505" t="s">
        <v>55</v>
      </c>
      <c r="AD81" s="2162" t="s">
        <v>361</v>
      </c>
      <c r="AE81" s="1478"/>
      <c r="AF81" s="732" t="s">
        <v>20458</v>
      </c>
      <c r="AG81" s="732" t="s">
        <v>20462</v>
      </c>
      <c r="AH81" s="650"/>
    </row>
    <row r="82" ht="15.75" customHeight="1">
      <c r="A82" s="1031"/>
      <c r="B82" s="641"/>
      <c r="C82" s="1126"/>
      <c r="D82" s="995" t="s">
        <v>20463</v>
      </c>
      <c r="E82" s="994"/>
      <c r="F82" s="995" t="s">
        <v>20456</v>
      </c>
      <c r="G82" s="995" t="s">
        <v>20457</v>
      </c>
      <c r="H82" s="709"/>
      <c r="I82" s="709"/>
      <c r="J82" s="709"/>
      <c r="K82" s="709"/>
      <c r="L82" s="707"/>
      <c r="M82" s="709"/>
      <c r="N82" s="709"/>
      <c r="O82" s="707"/>
      <c r="P82" s="707"/>
      <c r="Q82" s="707"/>
      <c r="R82" s="707"/>
      <c r="S82" s="707"/>
      <c r="T82" s="707"/>
      <c r="U82" s="707"/>
      <c r="V82" s="709"/>
      <c r="W82" s="707"/>
      <c r="X82" s="707"/>
      <c r="Y82" s="707"/>
      <c r="Z82" s="709"/>
      <c r="AA82" s="707"/>
      <c r="AB82" s="1505">
        <v>1.0</v>
      </c>
      <c r="AC82" s="1505" t="s">
        <v>55</v>
      </c>
      <c r="AD82" s="2162" t="s">
        <v>361</v>
      </c>
      <c r="AE82" s="1478"/>
      <c r="AF82" s="732" t="s">
        <v>20458</v>
      </c>
      <c r="AG82" s="732" t="s">
        <v>20462</v>
      </c>
      <c r="AH82" s="650"/>
    </row>
    <row r="83" ht="15.75" customHeight="1">
      <c r="A83" s="1031"/>
      <c r="B83" s="641"/>
      <c r="C83" s="1126"/>
      <c r="D83" s="995" t="s">
        <v>20464</v>
      </c>
      <c r="E83" s="994"/>
      <c r="F83" s="641" t="str">
        <f t="shared" ref="F83:F85" si="1">CONCATENATE("1.", D83, " 메뉴 탭")</f>
        <v>1.개인정보 수집 및 이용 메뉴 탭</v>
      </c>
      <c r="G83" s="641" t="str">
        <f t="shared" ref="G83:G85" si="2">CONCATENATE("1.", $D83, " 전문 페이지 이동")</f>
        <v>1.개인정보 수집 및 이용 전문 페이지 이동</v>
      </c>
      <c r="H83" s="709"/>
      <c r="I83" s="709"/>
      <c r="J83" s="709"/>
      <c r="K83" s="709"/>
      <c r="L83" s="707"/>
      <c r="M83" s="709"/>
      <c r="N83" s="709"/>
      <c r="O83" s="707"/>
      <c r="P83" s="707"/>
      <c r="Q83" s="707"/>
      <c r="R83" s="707"/>
      <c r="S83" s="707"/>
      <c r="T83" s="707"/>
      <c r="U83" s="707"/>
      <c r="V83" s="709"/>
      <c r="W83" s="707"/>
      <c r="X83" s="707"/>
      <c r="Y83" s="707"/>
      <c r="Z83" s="709"/>
      <c r="AA83" s="707"/>
      <c r="AB83" s="1505">
        <v>1.0</v>
      </c>
      <c r="AC83" s="1505" t="s">
        <v>55</v>
      </c>
      <c r="AD83" s="2162" t="s">
        <v>361</v>
      </c>
      <c r="AE83" s="1398" t="s">
        <v>20465</v>
      </c>
      <c r="AF83" s="1478"/>
      <c r="AG83" s="732"/>
      <c r="AH83" s="650"/>
    </row>
    <row r="84" ht="15.75" customHeight="1">
      <c r="A84" s="1031"/>
      <c r="B84" s="641"/>
      <c r="C84" s="1126"/>
      <c r="D84" s="995" t="s">
        <v>20466</v>
      </c>
      <c r="E84" s="994"/>
      <c r="F84" s="641" t="str">
        <f t="shared" si="1"/>
        <v>1.개인정보 제3자 제공 메뉴 탭</v>
      </c>
      <c r="G84" s="641" t="str">
        <f t="shared" si="2"/>
        <v>1.개인정보 제3자 제공 전문 페이지 이동</v>
      </c>
      <c r="H84" s="709"/>
      <c r="I84" s="709"/>
      <c r="J84" s="709"/>
      <c r="K84" s="709"/>
      <c r="L84" s="707"/>
      <c r="M84" s="709"/>
      <c r="N84" s="709"/>
      <c r="O84" s="707"/>
      <c r="P84" s="707"/>
      <c r="Q84" s="707"/>
      <c r="R84" s="707"/>
      <c r="S84" s="707"/>
      <c r="T84" s="707"/>
      <c r="U84" s="707"/>
      <c r="V84" s="709"/>
      <c r="W84" s="707"/>
      <c r="X84" s="707"/>
      <c r="Y84" s="707"/>
      <c r="Z84" s="709"/>
      <c r="AA84" s="707"/>
      <c r="AB84" s="1505">
        <v>1.0</v>
      </c>
      <c r="AC84" s="1505" t="s">
        <v>55</v>
      </c>
      <c r="AD84" s="2162" t="s">
        <v>361</v>
      </c>
      <c r="AE84" s="1478"/>
      <c r="AF84" s="1478"/>
      <c r="AG84" s="732"/>
      <c r="AH84" s="650"/>
    </row>
    <row r="85" ht="15.75" customHeight="1">
      <c r="A85" s="1031"/>
      <c r="B85" s="641"/>
      <c r="C85" s="1126"/>
      <c r="D85" s="995" t="s">
        <v>20467</v>
      </c>
      <c r="E85" s="994"/>
      <c r="F85" s="641" t="str">
        <f t="shared" si="1"/>
        <v>1.개인정보 처리 위탁 메뉴 탭</v>
      </c>
      <c r="G85" s="641" t="str">
        <f t="shared" si="2"/>
        <v>1.개인정보 처리 위탁 전문 페이지 이동</v>
      </c>
      <c r="H85" s="709"/>
      <c r="I85" s="709"/>
      <c r="J85" s="709"/>
      <c r="K85" s="709"/>
      <c r="L85" s="709"/>
      <c r="M85" s="709"/>
      <c r="N85" s="709"/>
      <c r="O85" s="709"/>
      <c r="P85" s="709"/>
      <c r="Q85" s="709"/>
      <c r="R85" s="709"/>
      <c r="S85" s="709"/>
      <c r="T85" s="709"/>
      <c r="U85" s="709"/>
      <c r="V85" s="709"/>
      <c r="W85" s="709"/>
      <c r="X85" s="709"/>
      <c r="Y85" s="709"/>
      <c r="Z85" s="709"/>
      <c r="AA85" s="709"/>
      <c r="AB85" s="1505">
        <v>1.0</v>
      </c>
      <c r="AC85" s="1505" t="s">
        <v>55</v>
      </c>
      <c r="AD85" s="2162" t="s">
        <v>361</v>
      </c>
      <c r="AE85" s="1398" t="s">
        <v>20468</v>
      </c>
      <c r="AF85" s="1478"/>
      <c r="AG85" s="732"/>
      <c r="AH85" s="650"/>
    </row>
    <row r="86" ht="15.75" customHeight="1">
      <c r="A86" s="991" t="s">
        <v>20469</v>
      </c>
      <c r="B86" s="641"/>
      <c r="C86" s="641"/>
      <c r="D86" s="642"/>
      <c r="E86" s="642"/>
      <c r="F86" s="641"/>
      <c r="G86" s="642"/>
      <c r="H86" s="648" t="s">
        <v>94</v>
      </c>
      <c r="I86" s="648" t="s">
        <v>94</v>
      </c>
      <c r="J86" s="648"/>
      <c r="K86" s="648"/>
      <c r="L86" s="501"/>
      <c r="M86" s="501"/>
      <c r="N86" s="501"/>
      <c r="O86" s="501"/>
      <c r="P86" s="501"/>
      <c r="Q86" s="501"/>
      <c r="R86" s="501"/>
      <c r="S86" s="501"/>
      <c r="T86" s="501"/>
      <c r="U86" s="501"/>
      <c r="V86" s="501"/>
      <c r="W86" s="501"/>
      <c r="X86" s="501"/>
      <c r="Y86" s="501"/>
      <c r="Z86" s="501"/>
      <c r="AA86" s="501"/>
      <c r="AB86" s="882" t="s">
        <v>94</v>
      </c>
      <c r="AC86" s="882" t="s">
        <v>94</v>
      </c>
      <c r="AD86" s="2162" t="s">
        <v>361</v>
      </c>
      <c r="AE86" s="623"/>
      <c r="AF86" s="654"/>
      <c r="AG86" s="654"/>
      <c r="AH86" s="650"/>
    </row>
    <row r="87" ht="15.75" customHeight="1">
      <c r="A87" s="1031"/>
      <c r="B87" s="641"/>
      <c r="C87" s="641"/>
      <c r="D87" s="642" t="s">
        <v>1796</v>
      </c>
      <c r="E87" s="642"/>
      <c r="F87" s="642" t="s">
        <v>20470</v>
      </c>
      <c r="G87" s="640" t="s">
        <v>20471</v>
      </c>
      <c r="H87" s="501"/>
      <c r="I87" s="501"/>
      <c r="J87" s="501"/>
      <c r="K87" s="501"/>
      <c r="L87" s="501"/>
      <c r="M87" s="501"/>
      <c r="N87" s="501"/>
      <c r="O87" s="501"/>
      <c r="P87" s="501"/>
      <c r="Q87" s="501"/>
      <c r="R87" s="501"/>
      <c r="S87" s="501"/>
      <c r="T87" s="501"/>
      <c r="U87" s="501"/>
      <c r="V87" s="501"/>
      <c r="W87" s="501"/>
      <c r="X87" s="501"/>
      <c r="Y87" s="501"/>
      <c r="Z87" s="501"/>
      <c r="AA87" s="501"/>
      <c r="AB87" s="882">
        <v>1.0</v>
      </c>
      <c r="AC87" s="882" t="s">
        <v>55</v>
      </c>
      <c r="AD87" s="2162" t="s">
        <v>361</v>
      </c>
      <c r="AE87" s="643"/>
      <c r="AF87" s="654"/>
      <c r="AG87" s="670"/>
      <c r="AH87" s="642"/>
    </row>
    <row r="88" ht="15.75" customHeight="1">
      <c r="A88" s="1031"/>
      <c r="B88" s="641"/>
      <c r="C88" s="641"/>
      <c r="D88" s="642" t="s">
        <v>20472</v>
      </c>
      <c r="E88" s="642"/>
      <c r="F88" s="642" t="s">
        <v>20473</v>
      </c>
      <c r="G88" s="642" t="s">
        <v>20474</v>
      </c>
      <c r="H88" s="501"/>
      <c r="I88" s="501"/>
      <c r="J88" s="501"/>
      <c r="K88" s="501"/>
      <c r="L88" s="501"/>
      <c r="M88" s="501"/>
      <c r="N88" s="501"/>
      <c r="O88" s="501"/>
      <c r="P88" s="501"/>
      <c r="Q88" s="501"/>
      <c r="R88" s="501"/>
      <c r="S88" s="501"/>
      <c r="T88" s="501"/>
      <c r="U88" s="501"/>
      <c r="V88" s="501"/>
      <c r="W88" s="501"/>
      <c r="X88" s="501"/>
      <c r="Y88" s="501"/>
      <c r="Z88" s="501"/>
      <c r="AA88" s="501"/>
      <c r="AB88" s="882">
        <v>1.0</v>
      </c>
      <c r="AC88" s="882" t="s">
        <v>55</v>
      </c>
      <c r="AD88" s="882" t="s">
        <v>3852</v>
      </c>
      <c r="AE88" s="670"/>
      <c r="AF88" s="654"/>
      <c r="AG88" s="654"/>
      <c r="AH88" s="662"/>
    </row>
    <row r="89" ht="15.75" customHeight="1">
      <c r="A89" s="1031"/>
      <c r="B89" s="642" t="s">
        <v>20475</v>
      </c>
      <c r="C89" s="641"/>
      <c r="D89" s="642"/>
      <c r="E89" s="642"/>
      <c r="F89" s="641"/>
      <c r="G89" s="642"/>
      <c r="H89" s="648" t="s">
        <v>94</v>
      </c>
      <c r="I89" s="648" t="s">
        <v>94</v>
      </c>
      <c r="J89" s="648"/>
      <c r="K89" s="648"/>
      <c r="L89" s="501"/>
      <c r="M89" s="501"/>
      <c r="N89" s="501"/>
      <c r="O89" s="501"/>
      <c r="P89" s="501"/>
      <c r="Q89" s="501"/>
      <c r="R89" s="501"/>
      <c r="S89" s="501"/>
      <c r="T89" s="501"/>
      <c r="U89" s="501"/>
      <c r="V89" s="501"/>
      <c r="W89" s="501"/>
      <c r="X89" s="501"/>
      <c r="Y89" s="501"/>
      <c r="Z89" s="501"/>
      <c r="AA89" s="501"/>
      <c r="AB89" s="882" t="s">
        <v>94</v>
      </c>
      <c r="AC89" s="882" t="s">
        <v>94</v>
      </c>
      <c r="AD89" s="882" t="s">
        <v>4922</v>
      </c>
      <c r="AE89" s="654"/>
      <c r="AF89" s="654"/>
      <c r="AG89" s="654"/>
      <c r="AH89" s="650"/>
    </row>
    <row r="90" ht="15.75" customHeight="1">
      <c r="A90" s="1031"/>
      <c r="B90" s="641"/>
      <c r="C90" s="642" t="s">
        <v>20476</v>
      </c>
      <c r="D90" s="642"/>
      <c r="E90" s="642"/>
      <c r="F90" s="642"/>
      <c r="G90" s="640"/>
      <c r="H90" s="648" t="s">
        <v>94</v>
      </c>
      <c r="I90" s="648" t="s">
        <v>94</v>
      </c>
      <c r="J90" s="648"/>
      <c r="K90" s="648"/>
      <c r="L90" s="501"/>
      <c r="M90" s="501"/>
      <c r="N90" s="501"/>
      <c r="O90" s="501"/>
      <c r="P90" s="501"/>
      <c r="Q90" s="501"/>
      <c r="R90" s="501"/>
      <c r="S90" s="501"/>
      <c r="T90" s="501"/>
      <c r="U90" s="501"/>
      <c r="V90" s="501"/>
      <c r="W90" s="501"/>
      <c r="X90" s="501"/>
      <c r="Y90" s="501"/>
      <c r="Z90" s="501"/>
      <c r="AA90" s="501"/>
      <c r="AB90" s="882" t="s">
        <v>94</v>
      </c>
      <c r="AC90" s="882" t="s">
        <v>94</v>
      </c>
      <c r="AD90" s="793" t="s">
        <v>4662</v>
      </c>
      <c r="AE90" s="654"/>
      <c r="AF90" s="643" t="s">
        <v>20477</v>
      </c>
      <c r="AG90" s="643"/>
      <c r="AH90" s="650"/>
    </row>
    <row r="91" ht="15.75" hidden="1" customHeight="1">
      <c r="A91" s="1031"/>
      <c r="B91" s="641"/>
      <c r="C91" s="641"/>
      <c r="D91" s="642"/>
      <c r="E91" s="642" t="s">
        <v>20478</v>
      </c>
      <c r="F91" s="642" t="s">
        <v>20479</v>
      </c>
      <c r="G91" s="642" t="s">
        <v>20480</v>
      </c>
      <c r="H91" s="501"/>
      <c r="I91" s="501"/>
      <c r="J91" s="501"/>
      <c r="K91" s="501"/>
      <c r="L91" s="501"/>
      <c r="M91" s="501"/>
      <c r="N91" s="501"/>
      <c r="O91" s="501"/>
      <c r="P91" s="501"/>
      <c r="Q91" s="501"/>
      <c r="R91" s="501"/>
      <c r="S91" s="501"/>
      <c r="T91" s="501"/>
      <c r="U91" s="501"/>
      <c r="V91" s="501"/>
      <c r="W91" s="501"/>
      <c r="X91" s="501"/>
      <c r="Y91" s="501"/>
      <c r="Z91" s="501"/>
      <c r="AA91" s="501"/>
      <c r="AB91" s="882">
        <v>2.0</v>
      </c>
      <c r="AC91" s="882" t="s">
        <v>55</v>
      </c>
      <c r="AD91" s="882" t="s">
        <v>4922</v>
      </c>
      <c r="AE91" s="1501"/>
      <c r="AF91" s="654" t="s">
        <v>20481</v>
      </c>
      <c r="AG91" s="1501"/>
      <c r="AH91" s="657"/>
    </row>
    <row r="92" ht="15.75" hidden="1" customHeight="1">
      <c r="A92" s="1031"/>
      <c r="B92" s="641"/>
      <c r="C92" s="641"/>
      <c r="D92" s="642"/>
      <c r="E92" s="641"/>
      <c r="F92" s="642" t="s">
        <v>20482</v>
      </c>
      <c r="G92" s="642" t="s">
        <v>20483</v>
      </c>
      <c r="H92" s="501"/>
      <c r="I92" s="501"/>
      <c r="J92" s="501"/>
      <c r="K92" s="501"/>
      <c r="L92" s="501"/>
      <c r="M92" s="501"/>
      <c r="N92" s="501"/>
      <c r="O92" s="501"/>
      <c r="P92" s="501"/>
      <c r="Q92" s="501"/>
      <c r="R92" s="501"/>
      <c r="S92" s="501"/>
      <c r="T92" s="501"/>
      <c r="U92" s="501"/>
      <c r="V92" s="501"/>
      <c r="W92" s="501"/>
      <c r="X92" s="501"/>
      <c r="Y92" s="501"/>
      <c r="Z92" s="501"/>
      <c r="AA92" s="501"/>
      <c r="AB92" s="882">
        <v>2.0</v>
      </c>
      <c r="AC92" s="882" t="s">
        <v>55</v>
      </c>
      <c r="AD92" s="882" t="s">
        <v>4922</v>
      </c>
      <c r="AE92" s="1501"/>
      <c r="AF92" s="654" t="s">
        <v>20484</v>
      </c>
      <c r="AG92" s="1501"/>
      <c r="AH92" s="658"/>
    </row>
    <row r="93" ht="15.75" customHeight="1">
      <c r="A93" s="1031"/>
      <c r="B93" s="641"/>
      <c r="C93" s="641"/>
      <c r="D93" s="642"/>
      <c r="E93" s="642"/>
      <c r="F93" s="642" t="s">
        <v>20485</v>
      </c>
      <c r="G93" s="640" t="s">
        <v>20486</v>
      </c>
      <c r="H93" s="501"/>
      <c r="I93" s="501"/>
      <c r="J93" s="501"/>
      <c r="K93" s="501"/>
      <c r="L93" s="501"/>
      <c r="M93" s="501"/>
      <c r="N93" s="501"/>
      <c r="O93" s="501"/>
      <c r="P93" s="501"/>
      <c r="Q93" s="501"/>
      <c r="R93" s="501"/>
      <c r="S93" s="501"/>
      <c r="T93" s="501"/>
      <c r="U93" s="501"/>
      <c r="V93" s="501"/>
      <c r="W93" s="501"/>
      <c r="X93" s="501"/>
      <c r="Y93" s="501"/>
      <c r="Z93" s="501"/>
      <c r="AA93" s="501"/>
      <c r="AB93" s="882">
        <v>1.0</v>
      </c>
      <c r="AC93" s="882" t="s">
        <v>55</v>
      </c>
      <c r="AD93" s="793" t="s">
        <v>361</v>
      </c>
      <c r="AE93" s="654"/>
      <c r="AF93" s="654"/>
      <c r="AG93" s="654"/>
      <c r="AH93" s="650"/>
    </row>
    <row r="94" ht="15.75" customHeight="1">
      <c r="A94" s="1031"/>
      <c r="B94" s="641"/>
      <c r="C94" s="641"/>
      <c r="D94" s="642"/>
      <c r="E94" s="642" t="s">
        <v>20487</v>
      </c>
      <c r="F94" s="642" t="s">
        <v>20488</v>
      </c>
      <c r="G94" s="642" t="s">
        <v>20489</v>
      </c>
      <c r="H94" s="501"/>
      <c r="I94" s="501"/>
      <c r="J94" s="709"/>
      <c r="K94" s="501"/>
      <c r="L94" s="501"/>
      <c r="M94" s="501"/>
      <c r="N94" s="501"/>
      <c r="O94" s="501"/>
      <c r="P94" s="501"/>
      <c r="Q94" s="501"/>
      <c r="R94" s="501"/>
      <c r="S94" s="501"/>
      <c r="T94" s="501"/>
      <c r="U94" s="501"/>
      <c r="V94" s="501"/>
      <c r="W94" s="501"/>
      <c r="X94" s="501"/>
      <c r="Y94" s="501"/>
      <c r="Z94" s="501"/>
      <c r="AA94" s="501"/>
      <c r="AB94" s="882">
        <v>1.0</v>
      </c>
      <c r="AC94" s="882" t="s">
        <v>55</v>
      </c>
      <c r="AD94" s="882" t="s">
        <v>4922</v>
      </c>
      <c r="AE94" s="3312" t="s">
        <v>20490</v>
      </c>
      <c r="AF94" s="654"/>
      <c r="AG94" s="654"/>
      <c r="AH94" s="633"/>
    </row>
    <row r="95" ht="15.75" customHeight="1">
      <c r="A95" s="1031"/>
      <c r="B95" s="641"/>
      <c r="C95" s="641"/>
      <c r="D95" s="642"/>
      <c r="E95" s="642"/>
      <c r="F95" s="640" t="s">
        <v>20482</v>
      </c>
      <c r="G95" s="642" t="s">
        <v>20491</v>
      </c>
      <c r="H95" s="501"/>
      <c r="I95" s="501"/>
      <c r="J95" s="709"/>
      <c r="K95" s="501"/>
      <c r="L95" s="502"/>
      <c r="M95" s="648"/>
      <c r="N95" s="648"/>
      <c r="O95" s="648"/>
      <c r="P95" s="648"/>
      <c r="Q95" s="648"/>
      <c r="R95" s="648"/>
      <c r="S95" s="648"/>
      <c r="T95" s="648"/>
      <c r="U95" s="501"/>
      <c r="V95" s="648"/>
      <c r="W95" s="648"/>
      <c r="X95" s="648"/>
      <c r="Y95" s="501"/>
      <c r="Z95" s="648"/>
      <c r="AA95" s="501"/>
      <c r="AB95" s="882">
        <v>1.0</v>
      </c>
      <c r="AC95" s="882" t="s">
        <v>55</v>
      </c>
      <c r="AD95" s="882" t="s">
        <v>4922</v>
      </c>
      <c r="AE95" s="654"/>
      <c r="AF95" s="654" t="s">
        <v>20492</v>
      </c>
      <c r="AG95" s="654"/>
      <c r="AH95" s="640"/>
    </row>
    <row r="96" ht="15.75" customHeight="1">
      <c r="A96" s="1031"/>
      <c r="B96" s="641"/>
      <c r="C96" s="641"/>
      <c r="D96" s="642"/>
      <c r="E96" s="642" t="s">
        <v>20493</v>
      </c>
      <c r="F96" s="642" t="s">
        <v>20479</v>
      </c>
      <c r="G96" s="640" t="s">
        <v>20494</v>
      </c>
      <c r="H96" s="501"/>
      <c r="I96" s="501"/>
      <c r="J96" s="501"/>
      <c r="K96" s="501"/>
      <c r="L96" s="501"/>
      <c r="M96" s="648"/>
      <c r="N96" s="648"/>
      <c r="O96" s="648"/>
      <c r="P96" s="648"/>
      <c r="Q96" s="648"/>
      <c r="R96" s="648"/>
      <c r="S96" s="648"/>
      <c r="T96" s="648"/>
      <c r="U96" s="501"/>
      <c r="V96" s="648"/>
      <c r="W96" s="648"/>
      <c r="X96" s="648"/>
      <c r="Y96" s="501"/>
      <c r="Z96" s="648"/>
      <c r="AA96" s="501"/>
      <c r="AB96" s="882">
        <v>1.0</v>
      </c>
      <c r="AC96" s="882" t="s">
        <v>55</v>
      </c>
      <c r="AD96" s="793" t="s">
        <v>361</v>
      </c>
      <c r="AE96" s="643"/>
      <c r="AF96" s="643" t="s">
        <v>20495</v>
      </c>
      <c r="AG96" s="643" t="s">
        <v>20496</v>
      </c>
      <c r="AH96" s="642"/>
    </row>
    <row r="97" ht="15.75" customHeight="1">
      <c r="A97" s="1031"/>
      <c r="B97" s="641"/>
      <c r="C97" s="641"/>
      <c r="D97" s="642"/>
      <c r="E97" s="642"/>
      <c r="F97" s="642" t="s">
        <v>20497</v>
      </c>
      <c r="G97" s="640" t="s">
        <v>20498</v>
      </c>
      <c r="H97" s="501"/>
      <c r="I97" s="501"/>
      <c r="J97" s="501"/>
      <c r="K97" s="501"/>
      <c r="L97" s="501"/>
      <c r="M97" s="648"/>
      <c r="N97" s="648"/>
      <c r="O97" s="648"/>
      <c r="P97" s="648"/>
      <c r="Q97" s="648"/>
      <c r="R97" s="648"/>
      <c r="S97" s="648"/>
      <c r="T97" s="648"/>
      <c r="U97" s="501"/>
      <c r="V97" s="648"/>
      <c r="W97" s="648"/>
      <c r="X97" s="648"/>
      <c r="Y97" s="501"/>
      <c r="Z97" s="648"/>
      <c r="AA97" s="501"/>
      <c r="AB97" s="882">
        <v>1.0</v>
      </c>
      <c r="AC97" s="882" t="s">
        <v>55</v>
      </c>
      <c r="AD97" s="793" t="s">
        <v>361</v>
      </c>
      <c r="AE97" s="670"/>
      <c r="AF97" s="643" t="s">
        <v>20499</v>
      </c>
      <c r="AG97" s="643"/>
      <c r="AH97" s="642"/>
    </row>
    <row r="98" ht="15.75" customHeight="1">
      <c r="A98" s="1031"/>
      <c r="B98" s="641"/>
      <c r="C98" s="641"/>
      <c r="D98" s="642"/>
      <c r="E98" s="642"/>
      <c r="F98" s="640" t="s">
        <v>20500</v>
      </c>
      <c r="G98" s="640" t="s">
        <v>20501</v>
      </c>
      <c r="H98" s="501"/>
      <c r="I98" s="501"/>
      <c r="J98" s="501"/>
      <c r="K98" s="501"/>
      <c r="L98" s="501"/>
      <c r="M98" s="648"/>
      <c r="N98" s="648"/>
      <c r="O98" s="648"/>
      <c r="P98" s="648"/>
      <c r="Q98" s="648"/>
      <c r="R98" s="648"/>
      <c r="S98" s="648"/>
      <c r="T98" s="648"/>
      <c r="U98" s="501"/>
      <c r="V98" s="648"/>
      <c r="W98" s="648"/>
      <c r="X98" s="648"/>
      <c r="Y98" s="501"/>
      <c r="Z98" s="648"/>
      <c r="AA98" s="501"/>
      <c r="AB98" s="882">
        <v>1.0</v>
      </c>
      <c r="AC98" s="882" t="s">
        <v>55</v>
      </c>
      <c r="AD98" s="793" t="s">
        <v>361</v>
      </c>
      <c r="AE98" s="670"/>
      <c r="AF98" s="643"/>
      <c r="AG98" s="643"/>
      <c r="AH98" s="642"/>
    </row>
    <row r="99" ht="15.75" customHeight="1">
      <c r="A99" s="1031"/>
      <c r="B99" s="641"/>
      <c r="C99" s="641"/>
      <c r="D99" s="642"/>
      <c r="E99" s="642"/>
      <c r="F99" s="642" t="s">
        <v>20502</v>
      </c>
      <c r="G99" s="642" t="s">
        <v>20503</v>
      </c>
      <c r="H99" s="501"/>
      <c r="I99" s="501"/>
      <c r="J99" s="501"/>
      <c r="K99" s="501"/>
      <c r="L99" s="501"/>
      <c r="M99" s="501"/>
      <c r="N99" s="501"/>
      <c r="O99" s="501"/>
      <c r="P99" s="501"/>
      <c r="Q99" s="501"/>
      <c r="R99" s="501"/>
      <c r="S99" s="501"/>
      <c r="T99" s="501"/>
      <c r="U99" s="501"/>
      <c r="V99" s="501"/>
      <c r="W99" s="501"/>
      <c r="X99" s="501"/>
      <c r="Y99" s="501"/>
      <c r="Z99" s="501"/>
      <c r="AA99" s="501"/>
      <c r="AB99" s="882">
        <v>1.0</v>
      </c>
      <c r="AC99" s="882" t="s">
        <v>55</v>
      </c>
      <c r="AD99" s="793" t="s">
        <v>361</v>
      </c>
      <c r="AE99" s="708" t="s">
        <v>20504</v>
      </c>
      <c r="AF99" s="643" t="s">
        <v>20505</v>
      </c>
      <c r="AG99" s="643"/>
      <c r="AH99" s="642"/>
    </row>
    <row r="100" ht="15.75" customHeight="1">
      <c r="A100" s="1031"/>
      <c r="B100" s="641"/>
      <c r="C100" s="641"/>
      <c r="D100" s="642"/>
      <c r="E100" s="642"/>
      <c r="F100" s="642" t="s">
        <v>20506</v>
      </c>
      <c r="G100" s="642" t="s">
        <v>20507</v>
      </c>
      <c r="H100" s="501"/>
      <c r="I100" s="501"/>
      <c r="J100" s="501"/>
      <c r="K100" s="501"/>
      <c r="L100" s="501"/>
      <c r="M100" s="648"/>
      <c r="N100" s="648"/>
      <c r="O100" s="648"/>
      <c r="P100" s="648"/>
      <c r="Q100" s="648"/>
      <c r="R100" s="648"/>
      <c r="S100" s="648"/>
      <c r="T100" s="648"/>
      <c r="U100" s="501"/>
      <c r="V100" s="648"/>
      <c r="W100" s="648"/>
      <c r="X100" s="648"/>
      <c r="Y100" s="501"/>
      <c r="Z100" s="648"/>
      <c r="AA100" s="501"/>
      <c r="AB100" s="882">
        <v>1.0</v>
      </c>
      <c r="AC100" s="882" t="s">
        <v>55</v>
      </c>
      <c r="AD100" s="882" t="s">
        <v>20508</v>
      </c>
      <c r="AE100" s="654"/>
      <c r="AF100" s="654"/>
      <c r="AG100" s="654"/>
      <c r="AH100" s="642"/>
    </row>
    <row r="101" ht="15.75" customHeight="1">
      <c r="A101" s="1031"/>
      <c r="B101" s="641"/>
      <c r="C101" s="641"/>
      <c r="D101" s="642"/>
      <c r="E101" s="642"/>
      <c r="F101" s="642" t="s">
        <v>20479</v>
      </c>
      <c r="G101" s="640" t="s">
        <v>20509</v>
      </c>
      <c r="H101" s="501"/>
      <c r="I101" s="501"/>
      <c r="J101" s="501"/>
      <c r="K101" s="501"/>
      <c r="L101" s="502"/>
      <c r="M101" s="648"/>
      <c r="N101" s="648"/>
      <c r="O101" s="648"/>
      <c r="P101" s="648"/>
      <c r="Q101" s="648"/>
      <c r="R101" s="648"/>
      <c r="S101" s="648"/>
      <c r="T101" s="648"/>
      <c r="U101" s="501"/>
      <c r="V101" s="648"/>
      <c r="W101" s="648"/>
      <c r="X101" s="648"/>
      <c r="Y101" s="501"/>
      <c r="Z101" s="648"/>
      <c r="AA101" s="501"/>
      <c r="AB101" s="882">
        <v>1.0</v>
      </c>
      <c r="AC101" s="882" t="s">
        <v>55</v>
      </c>
      <c r="AD101" s="882" t="s">
        <v>4922</v>
      </c>
      <c r="AE101" s="3312" t="s">
        <v>20510</v>
      </c>
      <c r="AF101" s="654"/>
      <c r="AG101" s="643"/>
      <c r="AH101" s="640"/>
    </row>
    <row r="102" ht="15.75" customHeight="1">
      <c r="A102" s="1031"/>
      <c r="B102" s="641"/>
      <c r="C102" s="641"/>
      <c r="D102" s="642"/>
      <c r="E102" s="642"/>
      <c r="F102" s="642" t="s">
        <v>20511</v>
      </c>
      <c r="G102" s="642" t="s">
        <v>20512</v>
      </c>
      <c r="H102" s="501"/>
      <c r="I102" s="501"/>
      <c r="J102" s="709"/>
      <c r="K102" s="501"/>
      <c r="L102" s="501"/>
      <c r="M102" s="648"/>
      <c r="N102" s="648"/>
      <c r="O102" s="648"/>
      <c r="P102" s="648"/>
      <c r="Q102" s="648"/>
      <c r="R102" s="648"/>
      <c r="S102" s="648"/>
      <c r="T102" s="648"/>
      <c r="U102" s="501"/>
      <c r="V102" s="648"/>
      <c r="W102" s="648"/>
      <c r="X102" s="648"/>
      <c r="Y102" s="501"/>
      <c r="Z102" s="648"/>
      <c r="AA102" s="501"/>
      <c r="AB102" s="882">
        <v>1.0</v>
      </c>
      <c r="AC102" s="882" t="s">
        <v>55</v>
      </c>
      <c r="AD102" s="882" t="s">
        <v>4922</v>
      </c>
      <c r="AE102" s="623"/>
      <c r="AF102" s="654" t="s">
        <v>20513</v>
      </c>
      <c r="AG102" s="654"/>
      <c r="AH102" s="640"/>
    </row>
    <row r="103" ht="15.75" customHeight="1">
      <c r="A103" s="1031"/>
      <c r="B103" s="641"/>
      <c r="C103" s="641"/>
      <c r="D103" s="642"/>
      <c r="E103" s="642" t="s">
        <v>20514</v>
      </c>
      <c r="F103" s="642" t="s">
        <v>20479</v>
      </c>
      <c r="G103" s="640" t="s">
        <v>20515</v>
      </c>
      <c r="H103" s="501"/>
      <c r="I103" s="501"/>
      <c r="J103" s="648"/>
      <c r="K103" s="501"/>
      <c r="L103" s="501"/>
      <c r="M103" s="648"/>
      <c r="N103" s="648"/>
      <c r="O103" s="648"/>
      <c r="P103" s="648"/>
      <c r="Q103" s="648"/>
      <c r="R103" s="648"/>
      <c r="S103" s="648"/>
      <c r="T103" s="648"/>
      <c r="U103" s="501"/>
      <c r="V103" s="648"/>
      <c r="W103" s="648"/>
      <c r="X103" s="648"/>
      <c r="Y103" s="501"/>
      <c r="Z103" s="648"/>
      <c r="AA103" s="501"/>
      <c r="AB103" s="882">
        <v>1.0</v>
      </c>
      <c r="AC103" s="882" t="s">
        <v>55</v>
      </c>
      <c r="AD103" s="793" t="s">
        <v>361</v>
      </c>
      <c r="AE103" s="670"/>
      <c r="AF103" s="643"/>
      <c r="AG103" s="643" t="s">
        <v>20516</v>
      </c>
      <c r="AH103" s="642"/>
    </row>
    <row r="104" ht="15.75" customHeight="1">
      <c r="A104" s="1031"/>
      <c r="B104" s="641"/>
      <c r="C104" s="641"/>
      <c r="D104" s="642"/>
      <c r="E104" s="642"/>
      <c r="F104" s="642" t="s">
        <v>20479</v>
      </c>
      <c r="G104" s="640" t="s">
        <v>20517</v>
      </c>
      <c r="H104" s="501"/>
      <c r="I104" s="501"/>
      <c r="J104" s="648"/>
      <c r="K104" s="501"/>
      <c r="L104" s="501"/>
      <c r="M104" s="501"/>
      <c r="N104" s="501"/>
      <c r="O104" s="501"/>
      <c r="P104" s="501"/>
      <c r="Q104" s="501"/>
      <c r="R104" s="501"/>
      <c r="S104" s="501"/>
      <c r="T104" s="501"/>
      <c r="U104" s="501"/>
      <c r="V104" s="501"/>
      <c r="W104" s="501"/>
      <c r="X104" s="501"/>
      <c r="Y104" s="501"/>
      <c r="Z104" s="501"/>
      <c r="AA104" s="501"/>
      <c r="AB104" s="882">
        <v>1.0</v>
      </c>
      <c r="AC104" s="882" t="s">
        <v>55</v>
      </c>
      <c r="AD104" s="793" t="s">
        <v>361</v>
      </c>
      <c r="AE104" s="3312" t="s">
        <v>20518</v>
      </c>
      <c r="AF104" s="643"/>
      <c r="AG104" s="643" t="s">
        <v>20519</v>
      </c>
      <c r="AH104" s="642"/>
    </row>
    <row r="105" ht="15.75" customHeight="1">
      <c r="A105" s="1031"/>
      <c r="B105" s="641"/>
      <c r="C105" s="641"/>
      <c r="D105" s="642"/>
      <c r="E105" s="642"/>
      <c r="F105" s="642" t="s">
        <v>20482</v>
      </c>
      <c r="G105" s="642" t="s">
        <v>20520</v>
      </c>
      <c r="H105" s="501"/>
      <c r="I105" s="501"/>
      <c r="J105" s="707"/>
      <c r="K105" s="501"/>
      <c r="L105" s="501"/>
      <c r="M105" s="501"/>
      <c r="N105" s="501"/>
      <c r="O105" s="501"/>
      <c r="P105" s="501"/>
      <c r="Q105" s="501"/>
      <c r="R105" s="501"/>
      <c r="S105" s="501"/>
      <c r="T105" s="501"/>
      <c r="U105" s="501"/>
      <c r="V105" s="501"/>
      <c r="W105" s="501"/>
      <c r="X105" s="501"/>
      <c r="Y105" s="501"/>
      <c r="Z105" s="501"/>
      <c r="AA105" s="501"/>
      <c r="AB105" s="882">
        <v>1.0</v>
      </c>
      <c r="AC105" s="882" t="s">
        <v>55</v>
      </c>
      <c r="AD105" s="882" t="s">
        <v>4922</v>
      </c>
      <c r="AE105" s="623"/>
      <c r="AF105" s="654"/>
      <c r="AG105" s="654"/>
      <c r="AH105" s="642"/>
    </row>
    <row r="106" ht="15.75" customHeight="1">
      <c r="A106" s="1031"/>
      <c r="B106" s="641"/>
      <c r="C106" s="641"/>
      <c r="D106" s="642"/>
      <c r="E106" s="642"/>
      <c r="F106" s="642" t="s">
        <v>20521</v>
      </c>
      <c r="G106" s="642" t="s">
        <v>20522</v>
      </c>
      <c r="H106" s="501"/>
      <c r="I106" s="501"/>
      <c r="J106" s="1380"/>
      <c r="K106" s="501"/>
      <c r="L106" s="501"/>
      <c r="M106" s="501"/>
      <c r="N106" s="501"/>
      <c r="O106" s="501"/>
      <c r="P106" s="501"/>
      <c r="Q106" s="501"/>
      <c r="R106" s="501"/>
      <c r="S106" s="501"/>
      <c r="T106" s="501"/>
      <c r="U106" s="501"/>
      <c r="V106" s="501"/>
      <c r="W106" s="501"/>
      <c r="X106" s="501"/>
      <c r="Y106" s="501"/>
      <c r="Z106" s="501"/>
      <c r="AA106" s="501"/>
      <c r="AB106" s="882">
        <v>1.0</v>
      </c>
      <c r="AC106" s="882" t="s">
        <v>55</v>
      </c>
      <c r="AD106" s="882" t="s">
        <v>4922</v>
      </c>
      <c r="AE106" s="654"/>
      <c r="AF106" s="654"/>
      <c r="AG106" s="654"/>
      <c r="AH106" s="650"/>
    </row>
    <row r="107" ht="15.75" customHeight="1">
      <c r="A107" s="1031"/>
      <c r="B107" s="641"/>
      <c r="C107" s="641"/>
      <c r="D107" s="642"/>
      <c r="E107" s="642"/>
      <c r="F107" s="642" t="s">
        <v>20523</v>
      </c>
      <c r="G107" s="642" t="s">
        <v>20524</v>
      </c>
      <c r="H107" s="648"/>
      <c r="I107" s="648"/>
      <c r="J107" s="648"/>
      <c r="K107" s="648"/>
      <c r="L107" s="502"/>
      <c r="M107" s="501"/>
      <c r="N107" s="501"/>
      <c r="O107" s="501"/>
      <c r="P107" s="501"/>
      <c r="Q107" s="501"/>
      <c r="R107" s="501"/>
      <c r="S107" s="501"/>
      <c r="T107" s="501"/>
      <c r="U107" s="501"/>
      <c r="V107" s="501"/>
      <c r="W107" s="501"/>
      <c r="X107" s="501"/>
      <c r="Y107" s="501"/>
      <c r="Z107" s="501"/>
      <c r="AA107" s="501"/>
      <c r="AB107" s="882" t="s">
        <v>94</v>
      </c>
      <c r="AC107" s="882" t="s">
        <v>94</v>
      </c>
      <c r="AD107" s="882" t="s">
        <v>94</v>
      </c>
      <c r="AE107" s="654"/>
      <c r="AF107" s="654" t="s">
        <v>20525</v>
      </c>
      <c r="AG107" s="643" t="s">
        <v>20526</v>
      </c>
      <c r="AH107" s="642"/>
    </row>
    <row r="108" ht="15.75" hidden="1" customHeight="1">
      <c r="A108" s="1031"/>
      <c r="B108" s="642"/>
      <c r="C108" s="641"/>
      <c r="D108" s="642"/>
      <c r="E108" s="642" t="s">
        <v>20478</v>
      </c>
      <c r="F108" s="642" t="s">
        <v>20479</v>
      </c>
      <c r="G108" s="642" t="s">
        <v>20480</v>
      </c>
      <c r="H108" s="500"/>
      <c r="I108" s="500"/>
      <c r="J108" s="500"/>
      <c r="K108" s="500"/>
      <c r="L108" s="500"/>
      <c r="M108" s="500"/>
      <c r="N108" s="500"/>
      <c r="O108" s="500"/>
      <c r="P108" s="500"/>
      <c r="Q108" s="500"/>
      <c r="R108" s="500"/>
      <c r="S108" s="500"/>
      <c r="T108" s="500"/>
      <c r="U108" s="500"/>
      <c r="V108" s="500"/>
      <c r="W108" s="500"/>
      <c r="X108" s="500"/>
      <c r="Y108" s="500"/>
      <c r="Z108" s="500"/>
      <c r="AA108" s="500"/>
      <c r="AB108" s="882">
        <v>2.0</v>
      </c>
      <c r="AC108" s="882" t="s">
        <v>55</v>
      </c>
      <c r="AD108" s="882" t="s">
        <v>4922</v>
      </c>
      <c r="AE108" s="654"/>
      <c r="AF108" s="654" t="s">
        <v>20481</v>
      </c>
      <c r="AG108" s="654"/>
      <c r="AH108" s="642"/>
    </row>
    <row r="109" ht="15.75" hidden="1" customHeight="1">
      <c r="A109" s="1031"/>
      <c r="B109" s="642"/>
      <c r="C109" s="641"/>
      <c r="D109" s="642"/>
      <c r="E109" s="641"/>
      <c r="F109" s="642" t="s">
        <v>20482</v>
      </c>
      <c r="G109" s="642" t="s">
        <v>20483</v>
      </c>
      <c r="H109" s="500"/>
      <c r="I109" s="500"/>
      <c r="J109" s="500"/>
      <c r="K109" s="501"/>
      <c r="L109" s="501"/>
      <c r="M109" s="500"/>
      <c r="N109" s="500"/>
      <c r="O109" s="500"/>
      <c r="P109" s="500"/>
      <c r="Q109" s="500"/>
      <c r="R109" s="500"/>
      <c r="S109" s="500"/>
      <c r="T109" s="500"/>
      <c r="U109" s="500"/>
      <c r="V109" s="500"/>
      <c r="W109" s="500"/>
      <c r="X109" s="500"/>
      <c r="Y109" s="500"/>
      <c r="Z109" s="500"/>
      <c r="AA109" s="500"/>
      <c r="AB109" s="882">
        <v>2.0</v>
      </c>
      <c r="AC109" s="882" t="s">
        <v>55</v>
      </c>
      <c r="AD109" s="882" t="s">
        <v>4922</v>
      </c>
      <c r="AE109" s="654"/>
      <c r="AF109" s="654" t="s">
        <v>20484</v>
      </c>
      <c r="AG109" s="654"/>
      <c r="AH109" s="642"/>
    </row>
    <row r="110" ht="15.75" customHeight="1">
      <c r="A110" s="1031"/>
      <c r="B110" s="642" t="s">
        <v>20527</v>
      </c>
      <c r="C110" s="641"/>
      <c r="D110" s="642"/>
      <c r="E110" s="642"/>
      <c r="F110" s="641"/>
      <c r="G110" s="642"/>
      <c r="H110" s="648" t="s">
        <v>94</v>
      </c>
      <c r="I110" s="648" t="s">
        <v>94</v>
      </c>
      <c r="J110" s="648"/>
      <c r="K110" s="648"/>
      <c r="L110" s="501"/>
      <c r="M110" s="501"/>
      <c r="N110" s="501"/>
      <c r="O110" s="501"/>
      <c r="P110" s="501"/>
      <c r="Q110" s="501"/>
      <c r="R110" s="501"/>
      <c r="S110" s="501"/>
      <c r="T110" s="501"/>
      <c r="U110" s="501"/>
      <c r="V110" s="501"/>
      <c r="W110" s="501"/>
      <c r="X110" s="501"/>
      <c r="Y110" s="501"/>
      <c r="Z110" s="501"/>
      <c r="AA110" s="501"/>
      <c r="AB110" s="882" t="s">
        <v>94</v>
      </c>
      <c r="AC110" s="882" t="s">
        <v>94</v>
      </c>
      <c r="AD110" s="882" t="s">
        <v>4922</v>
      </c>
      <c r="AE110" s="654"/>
      <c r="AF110" s="654"/>
      <c r="AG110" s="654"/>
      <c r="AH110" s="642"/>
    </row>
    <row r="111" ht="15.75" customHeight="1">
      <c r="A111" s="1031"/>
      <c r="B111" s="641"/>
      <c r="C111" s="642" t="s">
        <v>20472</v>
      </c>
      <c r="D111" s="642"/>
      <c r="E111" s="642" t="s">
        <v>20528</v>
      </c>
      <c r="F111" s="642" t="s">
        <v>20529</v>
      </c>
      <c r="G111" s="642" t="s">
        <v>20530</v>
      </c>
      <c r="H111" s="501"/>
      <c r="I111" s="501"/>
      <c r="J111" s="501"/>
      <c r="K111" s="501"/>
      <c r="L111" s="501"/>
      <c r="M111" s="501"/>
      <c r="N111" s="501"/>
      <c r="O111" s="501"/>
      <c r="P111" s="501"/>
      <c r="Q111" s="501"/>
      <c r="R111" s="501"/>
      <c r="S111" s="501"/>
      <c r="T111" s="501"/>
      <c r="U111" s="501"/>
      <c r="V111" s="501"/>
      <c r="W111" s="501"/>
      <c r="X111" s="501"/>
      <c r="Y111" s="501"/>
      <c r="Z111" s="501"/>
      <c r="AA111" s="501"/>
      <c r="AB111" s="882">
        <v>1.0</v>
      </c>
      <c r="AC111" s="882" t="s">
        <v>55</v>
      </c>
      <c r="AD111" s="882" t="s">
        <v>2779</v>
      </c>
      <c r="AE111" s="3334" t="s">
        <v>20531</v>
      </c>
      <c r="AF111" s="654"/>
      <c r="AG111" s="654"/>
      <c r="AH111" s="642"/>
    </row>
    <row r="112" ht="15.75" customHeight="1">
      <c r="A112" s="1031"/>
      <c r="B112" s="641"/>
      <c r="C112" s="641"/>
      <c r="D112" s="642"/>
      <c r="E112" s="642" t="s">
        <v>20532</v>
      </c>
      <c r="F112" s="642" t="s">
        <v>20529</v>
      </c>
      <c r="G112" s="642" t="s">
        <v>20533</v>
      </c>
      <c r="H112" s="501"/>
      <c r="I112" s="501"/>
      <c r="J112" s="501"/>
      <c r="K112" s="501"/>
      <c r="L112" s="501"/>
      <c r="M112" s="501"/>
      <c r="N112" s="501"/>
      <c r="O112" s="501"/>
      <c r="P112" s="501"/>
      <c r="Q112" s="501"/>
      <c r="R112" s="501"/>
      <c r="S112" s="501"/>
      <c r="T112" s="501"/>
      <c r="U112" s="501"/>
      <c r="V112" s="501"/>
      <c r="W112" s="501"/>
      <c r="X112" s="501"/>
      <c r="Y112" s="501"/>
      <c r="Z112" s="501"/>
      <c r="AA112" s="501"/>
      <c r="AB112" s="882">
        <v>1.0</v>
      </c>
      <c r="AC112" s="882" t="s">
        <v>55</v>
      </c>
      <c r="AD112" s="882" t="s">
        <v>2779</v>
      </c>
      <c r="AE112" s="670"/>
      <c r="AF112" s="708" t="s">
        <v>20534</v>
      </c>
      <c r="AG112" s="654"/>
      <c r="AH112" s="650"/>
    </row>
    <row r="113" ht="15.75" hidden="1" customHeight="1">
      <c r="A113" s="1031"/>
      <c r="B113" s="641"/>
      <c r="C113" s="641"/>
      <c r="D113" s="642"/>
      <c r="E113" s="642" t="s">
        <v>20535</v>
      </c>
      <c r="F113" s="642" t="s">
        <v>20529</v>
      </c>
      <c r="G113" s="642" t="s">
        <v>20536</v>
      </c>
      <c r="H113" s="501"/>
      <c r="I113" s="501"/>
      <c r="J113" s="501"/>
      <c r="K113" s="501"/>
      <c r="L113" s="501"/>
      <c r="M113" s="501"/>
      <c r="N113" s="501"/>
      <c r="O113" s="501"/>
      <c r="P113" s="501"/>
      <c r="Q113" s="501"/>
      <c r="R113" s="501"/>
      <c r="S113" s="501"/>
      <c r="T113" s="501"/>
      <c r="U113" s="501"/>
      <c r="V113" s="501"/>
      <c r="W113" s="501"/>
      <c r="X113" s="501"/>
      <c r="Y113" s="501"/>
      <c r="Z113" s="501"/>
      <c r="AA113" s="501"/>
      <c r="AB113" s="882">
        <v>2.0</v>
      </c>
      <c r="AC113" s="882" t="s">
        <v>55</v>
      </c>
      <c r="AD113" s="882" t="s">
        <v>6551</v>
      </c>
      <c r="AE113" s="1501"/>
      <c r="AF113" s="1501"/>
      <c r="AG113" s="1501"/>
      <c r="AH113" s="640"/>
    </row>
    <row r="114" ht="15.75" customHeight="1">
      <c r="A114" s="1031"/>
      <c r="B114" s="641"/>
      <c r="C114" s="642" t="s">
        <v>20537</v>
      </c>
      <c r="D114" s="642"/>
      <c r="E114" s="642"/>
      <c r="F114" s="642" t="s">
        <v>20538</v>
      </c>
      <c r="G114" s="642" t="s">
        <v>20539</v>
      </c>
      <c r="H114" s="501"/>
      <c r="I114" s="501"/>
      <c r="J114" s="501"/>
      <c r="K114" s="501"/>
      <c r="L114" s="501"/>
      <c r="M114" s="648"/>
      <c r="N114" s="648"/>
      <c r="O114" s="648"/>
      <c r="P114" s="648"/>
      <c r="Q114" s="648"/>
      <c r="R114" s="648"/>
      <c r="S114" s="648"/>
      <c r="T114" s="648"/>
      <c r="U114" s="648"/>
      <c r="V114" s="648"/>
      <c r="W114" s="648"/>
      <c r="X114" s="648"/>
      <c r="Y114" s="648"/>
      <c r="Z114" s="648"/>
      <c r="AA114" s="648"/>
      <c r="AB114" s="882">
        <v>1.0</v>
      </c>
      <c r="AC114" s="882" t="s">
        <v>55</v>
      </c>
      <c r="AD114" s="882" t="s">
        <v>6551</v>
      </c>
      <c r="AE114" s="654"/>
      <c r="AF114" s="643" t="s">
        <v>20540</v>
      </c>
      <c r="AG114" s="654"/>
      <c r="AH114" s="640"/>
    </row>
    <row r="115" ht="15.75" customHeight="1">
      <c r="A115" s="1031"/>
      <c r="B115" s="641"/>
      <c r="C115" s="641"/>
      <c r="D115" s="642"/>
      <c r="E115" s="642"/>
      <c r="F115" s="642" t="s">
        <v>20541</v>
      </c>
      <c r="G115" s="642" t="s">
        <v>20542</v>
      </c>
      <c r="H115" s="501"/>
      <c r="I115" s="501"/>
      <c r="J115" s="501"/>
      <c r="K115" s="501"/>
      <c r="L115" s="501"/>
      <c r="M115" s="648"/>
      <c r="N115" s="648"/>
      <c r="O115" s="648"/>
      <c r="P115" s="648"/>
      <c r="Q115" s="648"/>
      <c r="R115" s="648"/>
      <c r="S115" s="648"/>
      <c r="T115" s="648"/>
      <c r="U115" s="501"/>
      <c r="V115" s="648"/>
      <c r="W115" s="648"/>
      <c r="X115" s="648"/>
      <c r="Y115" s="501"/>
      <c r="Z115" s="648"/>
      <c r="AA115" s="501"/>
      <c r="AB115" s="882">
        <v>1.0</v>
      </c>
      <c r="AC115" s="882" t="s">
        <v>55</v>
      </c>
      <c r="AD115" s="882" t="s">
        <v>6551</v>
      </c>
      <c r="AE115" s="654"/>
      <c r="AF115" s="654"/>
      <c r="AG115" s="654"/>
      <c r="AH115" s="642"/>
    </row>
    <row r="116" ht="15.75" customHeight="1">
      <c r="A116" s="1031"/>
      <c r="B116" s="641"/>
      <c r="C116" s="642" t="s">
        <v>20543</v>
      </c>
      <c r="D116" s="642"/>
      <c r="E116" s="642"/>
      <c r="F116" s="642" t="s">
        <v>20544</v>
      </c>
      <c r="G116" s="642" t="s">
        <v>20539</v>
      </c>
      <c r="H116" s="501"/>
      <c r="I116" s="501"/>
      <c r="J116" s="501"/>
      <c r="K116" s="501"/>
      <c r="L116" s="501"/>
      <c r="M116" s="648"/>
      <c r="N116" s="648"/>
      <c r="O116" s="648"/>
      <c r="P116" s="648"/>
      <c r="Q116" s="648"/>
      <c r="R116" s="648"/>
      <c r="S116" s="648"/>
      <c r="T116" s="648"/>
      <c r="U116" s="501"/>
      <c r="V116" s="648"/>
      <c r="W116" s="648"/>
      <c r="X116" s="648"/>
      <c r="Y116" s="501"/>
      <c r="Z116" s="648"/>
      <c r="AA116" s="501"/>
      <c r="AB116" s="882">
        <v>1.0</v>
      </c>
      <c r="AC116" s="882" t="s">
        <v>55</v>
      </c>
      <c r="AD116" s="882" t="s">
        <v>6551</v>
      </c>
      <c r="AE116" s="654"/>
      <c r="AF116" s="643" t="s">
        <v>20545</v>
      </c>
      <c r="AG116" s="654"/>
      <c r="AH116" s="642"/>
    </row>
    <row r="117" ht="15.75" customHeight="1">
      <c r="A117" s="1031"/>
      <c r="B117" s="641"/>
      <c r="C117" s="641"/>
      <c r="D117" s="642"/>
      <c r="E117" s="642"/>
      <c r="F117" s="642" t="s">
        <v>20541</v>
      </c>
      <c r="G117" s="642" t="s">
        <v>20542</v>
      </c>
      <c r="H117" s="501"/>
      <c r="I117" s="501"/>
      <c r="J117" s="501"/>
      <c r="K117" s="501"/>
      <c r="L117" s="501"/>
      <c r="M117" s="648"/>
      <c r="N117" s="648"/>
      <c r="O117" s="648"/>
      <c r="P117" s="648"/>
      <c r="Q117" s="648"/>
      <c r="R117" s="648"/>
      <c r="S117" s="648"/>
      <c r="T117" s="648"/>
      <c r="U117" s="501"/>
      <c r="V117" s="648"/>
      <c r="W117" s="648"/>
      <c r="X117" s="648"/>
      <c r="Y117" s="501"/>
      <c r="Z117" s="648"/>
      <c r="AA117" s="501"/>
      <c r="AB117" s="882">
        <v>1.0</v>
      </c>
      <c r="AC117" s="882" t="s">
        <v>55</v>
      </c>
      <c r="AD117" s="882" t="s">
        <v>6551</v>
      </c>
      <c r="AE117" s="654"/>
      <c r="AF117" s="654"/>
      <c r="AG117" s="654"/>
      <c r="AH117" s="650"/>
    </row>
    <row r="118" ht="15.75" customHeight="1">
      <c r="A118" s="1031"/>
      <c r="B118" s="641"/>
      <c r="C118" s="641"/>
      <c r="D118" s="642"/>
      <c r="E118" s="642"/>
      <c r="F118" s="642" t="s">
        <v>20546</v>
      </c>
      <c r="G118" s="640" t="s">
        <v>20547</v>
      </c>
      <c r="H118" s="501"/>
      <c r="I118" s="501"/>
      <c r="J118" s="501"/>
      <c r="K118" s="501"/>
      <c r="L118" s="501"/>
      <c r="M118" s="648"/>
      <c r="N118" s="648"/>
      <c r="O118" s="648"/>
      <c r="P118" s="648"/>
      <c r="Q118" s="648"/>
      <c r="R118" s="648"/>
      <c r="S118" s="648"/>
      <c r="T118" s="648"/>
      <c r="U118" s="501"/>
      <c r="V118" s="648"/>
      <c r="W118" s="648"/>
      <c r="X118" s="648"/>
      <c r="Y118" s="501"/>
      <c r="Z118" s="648"/>
      <c r="AA118" s="501"/>
      <c r="AB118" s="882">
        <v>1.0</v>
      </c>
      <c r="AC118" s="882" t="s">
        <v>55</v>
      </c>
      <c r="AD118" s="882" t="s">
        <v>6551</v>
      </c>
      <c r="AE118" s="670"/>
      <c r="AF118" s="640" t="s">
        <v>20548</v>
      </c>
      <c r="AG118" s="654"/>
      <c r="AH118" s="640"/>
    </row>
    <row r="119" ht="15.75" hidden="1" customHeight="1">
      <c r="A119" s="1031"/>
      <c r="B119" s="641"/>
      <c r="C119" s="642" t="s">
        <v>20549</v>
      </c>
      <c r="D119" s="642"/>
      <c r="E119" s="642" t="s">
        <v>20550</v>
      </c>
      <c r="F119" s="642" t="s">
        <v>20551</v>
      </c>
      <c r="G119" s="642" t="s">
        <v>20552</v>
      </c>
      <c r="H119" s="648"/>
      <c r="I119" s="648"/>
      <c r="J119" s="501"/>
      <c r="K119" s="501"/>
      <c r="L119" s="501"/>
      <c r="M119" s="648"/>
      <c r="N119" s="648"/>
      <c r="O119" s="648"/>
      <c r="P119" s="648"/>
      <c r="Q119" s="648"/>
      <c r="R119" s="648"/>
      <c r="S119" s="648"/>
      <c r="T119" s="648"/>
      <c r="U119" s="501"/>
      <c r="V119" s="648"/>
      <c r="W119" s="648"/>
      <c r="X119" s="648"/>
      <c r="Y119" s="501"/>
      <c r="Z119" s="648"/>
      <c r="AA119" s="501"/>
      <c r="AB119" s="882">
        <v>2.0</v>
      </c>
      <c r="AC119" s="882" t="s">
        <v>55</v>
      </c>
      <c r="AD119" s="882" t="s">
        <v>4922</v>
      </c>
      <c r="AE119" s="621"/>
      <c r="AF119" s="1501"/>
      <c r="AG119" s="1501"/>
      <c r="AH119" s="642"/>
    </row>
    <row r="120" ht="15.75" customHeight="1">
      <c r="A120" s="1031"/>
      <c r="B120" s="641"/>
      <c r="C120" s="642" t="s">
        <v>20553</v>
      </c>
      <c r="D120" s="642"/>
      <c r="E120" s="642"/>
      <c r="F120" s="642" t="s">
        <v>20554</v>
      </c>
      <c r="G120" s="642" t="s">
        <v>20555</v>
      </c>
      <c r="H120" s="501"/>
      <c r="I120" s="501"/>
      <c r="J120" s="501"/>
      <c r="K120" s="501"/>
      <c r="L120" s="501"/>
      <c r="M120" s="648"/>
      <c r="N120" s="648"/>
      <c r="O120" s="648"/>
      <c r="P120" s="648"/>
      <c r="Q120" s="648"/>
      <c r="R120" s="648"/>
      <c r="S120" s="648"/>
      <c r="T120" s="648"/>
      <c r="U120" s="648"/>
      <c r="V120" s="648"/>
      <c r="W120" s="648"/>
      <c r="X120" s="648"/>
      <c r="Y120" s="648"/>
      <c r="Z120" s="648"/>
      <c r="AA120" s="648"/>
      <c r="AB120" s="882">
        <v>1.0</v>
      </c>
      <c r="AC120" s="882" t="s">
        <v>55</v>
      </c>
      <c r="AD120" s="882" t="s">
        <v>4922</v>
      </c>
      <c r="AE120" s="708" t="s">
        <v>20556</v>
      </c>
      <c r="AF120" s="654"/>
      <c r="AG120" s="654"/>
      <c r="AH120" s="642"/>
    </row>
    <row r="121" ht="15.75" customHeight="1">
      <c r="A121" s="1031"/>
      <c r="B121" s="641"/>
      <c r="C121" s="642" t="s">
        <v>20557</v>
      </c>
      <c r="D121" s="642"/>
      <c r="E121" s="642"/>
      <c r="F121" s="642" t="s">
        <v>20558</v>
      </c>
      <c r="G121" s="642" t="s">
        <v>20559</v>
      </c>
      <c r="H121" s="501"/>
      <c r="I121" s="501"/>
      <c r="J121" s="501"/>
      <c r="K121" s="501"/>
      <c r="L121" s="501"/>
      <c r="M121" s="648"/>
      <c r="N121" s="648"/>
      <c r="O121" s="648"/>
      <c r="P121" s="648"/>
      <c r="Q121" s="648"/>
      <c r="R121" s="648"/>
      <c r="S121" s="648"/>
      <c r="T121" s="648"/>
      <c r="U121" s="648"/>
      <c r="V121" s="648"/>
      <c r="W121" s="648"/>
      <c r="X121" s="648"/>
      <c r="Y121" s="648"/>
      <c r="Z121" s="648"/>
      <c r="AA121" s="648"/>
      <c r="AB121" s="882">
        <v>1.0</v>
      </c>
      <c r="AC121" s="882" t="s">
        <v>55</v>
      </c>
      <c r="AD121" s="882" t="s">
        <v>4922</v>
      </c>
      <c r="AE121" s="654"/>
      <c r="AF121" s="643" t="s">
        <v>20560</v>
      </c>
      <c r="AG121" s="654"/>
      <c r="AH121" s="642"/>
    </row>
    <row r="122" ht="15.75" customHeight="1">
      <c r="A122" s="1031"/>
      <c r="B122" s="641"/>
      <c r="C122" s="641"/>
      <c r="D122" s="642"/>
      <c r="E122" s="642"/>
      <c r="F122" s="642" t="s">
        <v>20561</v>
      </c>
      <c r="G122" s="642" t="s">
        <v>20562</v>
      </c>
      <c r="H122" s="501"/>
      <c r="I122" s="501"/>
      <c r="J122" s="501"/>
      <c r="K122" s="501"/>
      <c r="L122" s="648"/>
      <c r="M122" s="648"/>
      <c r="N122" s="648"/>
      <c r="O122" s="648"/>
      <c r="P122" s="648"/>
      <c r="Q122" s="648"/>
      <c r="R122" s="648"/>
      <c r="S122" s="648"/>
      <c r="T122" s="648"/>
      <c r="U122" s="648"/>
      <c r="V122" s="648"/>
      <c r="W122" s="648"/>
      <c r="X122" s="648"/>
      <c r="Y122" s="648"/>
      <c r="Z122" s="648"/>
      <c r="AA122" s="648"/>
      <c r="AB122" s="882">
        <v>1.0</v>
      </c>
      <c r="AC122" s="882" t="s">
        <v>55</v>
      </c>
      <c r="AD122" s="882" t="s">
        <v>4922</v>
      </c>
      <c r="AE122" s="670"/>
      <c r="AF122" s="654"/>
      <c r="AG122" s="654"/>
      <c r="AH122" s="650"/>
    </row>
    <row r="123" ht="15.75" customHeight="1">
      <c r="A123" s="1031"/>
      <c r="B123" s="641"/>
      <c r="C123" s="641"/>
      <c r="D123" s="642"/>
      <c r="E123" s="642"/>
      <c r="F123" s="642" t="s">
        <v>20563</v>
      </c>
      <c r="G123" s="640" t="s">
        <v>20564</v>
      </c>
      <c r="H123" s="501"/>
      <c r="I123" s="501"/>
      <c r="J123" s="501"/>
      <c r="K123" s="501"/>
      <c r="L123" s="501"/>
      <c r="M123" s="648"/>
      <c r="N123" s="648"/>
      <c r="O123" s="648"/>
      <c r="P123" s="648"/>
      <c r="Q123" s="648"/>
      <c r="R123" s="648"/>
      <c r="S123" s="648"/>
      <c r="T123" s="648"/>
      <c r="U123" s="501"/>
      <c r="V123" s="648"/>
      <c r="W123" s="648"/>
      <c r="X123" s="648"/>
      <c r="Y123" s="501"/>
      <c r="Z123" s="648"/>
      <c r="AA123" s="501"/>
      <c r="AB123" s="882">
        <v>1.0</v>
      </c>
      <c r="AC123" s="882" t="s">
        <v>55</v>
      </c>
      <c r="AD123" s="793" t="s">
        <v>361</v>
      </c>
      <c r="AE123" s="670"/>
      <c r="AF123" s="623"/>
      <c r="AG123" s="623"/>
      <c r="AH123" s="650"/>
    </row>
    <row r="124" ht="15.75" customHeight="1">
      <c r="A124" s="1031"/>
      <c r="B124" s="641"/>
      <c r="C124" s="642" t="s">
        <v>20565</v>
      </c>
      <c r="D124" s="642"/>
      <c r="E124" s="642"/>
      <c r="F124" s="642" t="s">
        <v>20566</v>
      </c>
      <c r="G124" s="640" t="s">
        <v>20567</v>
      </c>
      <c r="H124" s="501"/>
      <c r="I124" s="501"/>
      <c r="J124" s="501"/>
      <c r="K124" s="501"/>
      <c r="L124" s="501"/>
      <c r="M124" s="648"/>
      <c r="N124" s="648"/>
      <c r="O124" s="648"/>
      <c r="P124" s="648"/>
      <c r="Q124" s="648"/>
      <c r="R124" s="648"/>
      <c r="S124" s="648"/>
      <c r="T124" s="648"/>
      <c r="U124" s="501"/>
      <c r="V124" s="648"/>
      <c r="W124" s="648"/>
      <c r="X124" s="648"/>
      <c r="Y124" s="501"/>
      <c r="Z124" s="648"/>
      <c r="AA124" s="501"/>
      <c r="AB124" s="882">
        <v>1.0</v>
      </c>
      <c r="AC124" s="882" t="s">
        <v>55</v>
      </c>
      <c r="AD124" s="882" t="s">
        <v>4922</v>
      </c>
      <c r="AE124" s="670"/>
      <c r="AF124" s="643" t="s">
        <v>20568</v>
      </c>
      <c r="AG124" s="643"/>
      <c r="AH124" s="643"/>
    </row>
    <row r="125" ht="15.75" customHeight="1">
      <c r="A125" s="1031"/>
      <c r="B125" s="641"/>
      <c r="C125" s="641"/>
      <c r="D125" s="642"/>
      <c r="E125" s="642"/>
      <c r="F125" s="642" t="s">
        <v>20569</v>
      </c>
      <c r="G125" s="642" t="s">
        <v>20570</v>
      </c>
      <c r="H125" s="501"/>
      <c r="I125" s="501"/>
      <c r="J125" s="501"/>
      <c r="K125" s="501"/>
      <c r="L125" s="501"/>
      <c r="M125" s="648"/>
      <c r="N125" s="648"/>
      <c r="O125" s="648"/>
      <c r="P125" s="648"/>
      <c r="Q125" s="648"/>
      <c r="R125" s="648"/>
      <c r="S125" s="648"/>
      <c r="T125" s="648"/>
      <c r="U125" s="648"/>
      <c r="V125" s="648"/>
      <c r="W125" s="648"/>
      <c r="X125" s="648"/>
      <c r="Y125" s="648"/>
      <c r="Z125" s="648"/>
      <c r="AA125" s="648"/>
      <c r="AB125" s="882">
        <v>1.0</v>
      </c>
      <c r="AC125" s="882" t="s">
        <v>55</v>
      </c>
      <c r="AD125" s="882" t="s">
        <v>4922</v>
      </c>
      <c r="AE125" s="670"/>
      <c r="AF125" s="623" t="s">
        <v>20571</v>
      </c>
      <c r="AG125" s="623"/>
      <c r="AH125" s="640"/>
    </row>
    <row r="126" ht="15.75" customHeight="1">
      <c r="A126" s="1031"/>
      <c r="B126" s="642" t="s">
        <v>20572</v>
      </c>
      <c r="C126" s="641"/>
      <c r="D126" s="642"/>
      <c r="E126" s="642"/>
      <c r="F126" s="642"/>
      <c r="G126" s="642"/>
      <c r="H126" s="648" t="s">
        <v>94</v>
      </c>
      <c r="I126" s="648" t="s">
        <v>94</v>
      </c>
      <c r="J126" s="648"/>
      <c r="K126" s="648"/>
      <c r="L126" s="648"/>
      <c r="M126" s="648"/>
      <c r="N126" s="648"/>
      <c r="O126" s="648"/>
      <c r="P126" s="648"/>
      <c r="Q126" s="648"/>
      <c r="R126" s="648"/>
      <c r="S126" s="648"/>
      <c r="T126" s="648"/>
      <c r="U126" s="648"/>
      <c r="V126" s="648"/>
      <c r="W126" s="648"/>
      <c r="X126" s="648"/>
      <c r="Y126" s="648"/>
      <c r="Z126" s="648"/>
      <c r="AA126" s="648"/>
      <c r="AB126" s="793" t="s">
        <v>94</v>
      </c>
      <c r="AC126" s="882" t="s">
        <v>55</v>
      </c>
      <c r="AD126" s="793" t="s">
        <v>361</v>
      </c>
      <c r="AE126" s="654"/>
      <c r="AF126" s="654"/>
      <c r="AG126" s="643"/>
      <c r="AH126" s="650"/>
    </row>
    <row r="127" ht="15.75" hidden="1" customHeight="1">
      <c r="A127" s="1031"/>
      <c r="B127" s="642"/>
      <c r="C127" s="641"/>
      <c r="D127" s="642"/>
      <c r="E127" s="642" t="s">
        <v>20573</v>
      </c>
      <c r="F127" s="642" t="s">
        <v>20574</v>
      </c>
      <c r="G127" s="642" t="s">
        <v>20575</v>
      </c>
      <c r="H127" s="665"/>
      <c r="I127" s="665"/>
      <c r="J127" s="665"/>
      <c r="K127" s="665"/>
      <c r="L127" s="665"/>
      <c r="M127" s="665"/>
      <c r="N127" s="665"/>
      <c r="O127" s="665"/>
      <c r="P127" s="665"/>
      <c r="Q127" s="665"/>
      <c r="R127" s="665"/>
      <c r="S127" s="665"/>
      <c r="T127" s="665"/>
      <c r="U127" s="665"/>
      <c r="V127" s="665"/>
      <c r="W127" s="665"/>
      <c r="X127" s="665"/>
      <c r="Y127" s="665"/>
      <c r="Z127" s="665"/>
      <c r="AA127" s="665"/>
      <c r="AB127" s="882">
        <v>2.0</v>
      </c>
      <c r="AC127" s="882" t="s">
        <v>55</v>
      </c>
      <c r="AD127" s="882" t="s">
        <v>4922</v>
      </c>
      <c r="AE127" s="654"/>
      <c r="AF127" s="654"/>
      <c r="AG127" s="643"/>
      <c r="AH127" s="650"/>
    </row>
    <row r="128" ht="15.75" customHeight="1">
      <c r="A128" s="1031"/>
      <c r="B128" s="642" t="s">
        <v>10587</v>
      </c>
      <c r="C128" s="641"/>
      <c r="D128" s="642"/>
      <c r="E128" s="641"/>
      <c r="F128" s="642"/>
      <c r="G128" s="642"/>
      <c r="H128" s="648" t="s">
        <v>94</v>
      </c>
      <c r="I128" s="648" t="s">
        <v>94</v>
      </c>
      <c r="J128" s="500"/>
      <c r="K128" s="500"/>
      <c r="L128" s="500"/>
      <c r="M128" s="500"/>
      <c r="N128" s="500"/>
      <c r="O128" s="500"/>
      <c r="P128" s="500"/>
      <c r="Q128" s="500"/>
      <c r="R128" s="500"/>
      <c r="S128" s="500"/>
      <c r="T128" s="500"/>
      <c r="U128" s="500"/>
      <c r="V128" s="500"/>
      <c r="W128" s="500"/>
      <c r="X128" s="500"/>
      <c r="Y128" s="500"/>
      <c r="Z128" s="500"/>
      <c r="AA128" s="500"/>
      <c r="AB128" s="793" t="s">
        <v>94</v>
      </c>
      <c r="AC128" s="882" t="s">
        <v>55</v>
      </c>
      <c r="AD128" s="793" t="s">
        <v>361</v>
      </c>
      <c r="AE128" s="654"/>
      <c r="AF128" s="654"/>
      <c r="AG128" s="643"/>
      <c r="AH128" s="650"/>
    </row>
    <row r="129" ht="15.75" hidden="1" customHeight="1">
      <c r="A129" s="1031"/>
      <c r="B129" s="642"/>
      <c r="C129" s="641"/>
      <c r="D129" s="642"/>
      <c r="E129" s="641"/>
      <c r="F129" s="642" t="s">
        <v>20576</v>
      </c>
      <c r="G129" s="642" t="s">
        <v>20577</v>
      </c>
      <c r="H129" s="648"/>
      <c r="I129" s="648"/>
      <c r="J129" s="500"/>
      <c r="K129" s="501"/>
      <c r="L129" s="501"/>
      <c r="M129" s="648"/>
      <c r="N129" s="648"/>
      <c r="O129" s="648"/>
      <c r="P129" s="648"/>
      <c r="Q129" s="648"/>
      <c r="R129" s="648"/>
      <c r="S129" s="648"/>
      <c r="T129" s="648"/>
      <c r="U129" s="500"/>
      <c r="V129" s="648"/>
      <c r="W129" s="648"/>
      <c r="X129" s="648"/>
      <c r="Y129" s="500"/>
      <c r="Z129" s="648"/>
      <c r="AA129" s="500"/>
      <c r="AB129" s="882">
        <v>2.0</v>
      </c>
      <c r="AC129" s="882" t="s">
        <v>55</v>
      </c>
      <c r="AD129" s="882" t="s">
        <v>4922</v>
      </c>
      <c r="AE129" s="654"/>
      <c r="AF129" s="654"/>
      <c r="AG129" s="643"/>
      <c r="AH129" s="650"/>
    </row>
    <row r="130" ht="15.75" customHeight="1">
      <c r="A130" s="1031"/>
      <c r="B130" s="642" t="s">
        <v>20578</v>
      </c>
      <c r="C130" s="641"/>
      <c r="D130" s="642"/>
      <c r="E130" s="641"/>
      <c r="F130" s="642"/>
      <c r="G130" s="642"/>
      <c r="H130" s="648" t="s">
        <v>94</v>
      </c>
      <c r="I130" s="648" t="s">
        <v>94</v>
      </c>
      <c r="J130" s="500"/>
      <c r="K130" s="501"/>
      <c r="L130" s="501"/>
      <c r="M130" s="648"/>
      <c r="N130" s="648"/>
      <c r="O130" s="648"/>
      <c r="P130" s="648"/>
      <c r="Q130" s="648"/>
      <c r="R130" s="648"/>
      <c r="S130" s="648"/>
      <c r="T130" s="648"/>
      <c r="U130" s="500"/>
      <c r="V130" s="648"/>
      <c r="W130" s="648"/>
      <c r="X130" s="648"/>
      <c r="Y130" s="500"/>
      <c r="Z130" s="648"/>
      <c r="AA130" s="500"/>
      <c r="AB130" s="793" t="s">
        <v>94</v>
      </c>
      <c r="AC130" s="882" t="s">
        <v>55</v>
      </c>
      <c r="AD130" s="793" t="s">
        <v>361</v>
      </c>
      <c r="AE130" s="654"/>
      <c r="AF130" s="654"/>
      <c r="AG130" s="643"/>
      <c r="AH130" s="650"/>
    </row>
    <row r="131" ht="15.75" hidden="1" customHeight="1">
      <c r="A131" s="1031"/>
      <c r="B131" s="641"/>
      <c r="C131" s="641"/>
      <c r="D131" s="642"/>
      <c r="E131" s="642"/>
      <c r="F131" s="642" t="s">
        <v>20579</v>
      </c>
      <c r="G131" s="642" t="s">
        <v>20580</v>
      </c>
      <c r="H131" s="648"/>
      <c r="I131" s="648"/>
      <c r="J131" s="500"/>
      <c r="K131" s="501"/>
      <c r="L131" s="501"/>
      <c r="M131" s="648"/>
      <c r="N131" s="648"/>
      <c r="O131" s="648"/>
      <c r="P131" s="648"/>
      <c r="Q131" s="648"/>
      <c r="R131" s="648"/>
      <c r="S131" s="648"/>
      <c r="T131" s="648"/>
      <c r="U131" s="500"/>
      <c r="V131" s="648"/>
      <c r="W131" s="648"/>
      <c r="X131" s="648"/>
      <c r="Y131" s="500"/>
      <c r="Z131" s="648"/>
      <c r="AA131" s="500"/>
      <c r="AB131" s="882">
        <v>2.0</v>
      </c>
      <c r="AC131" s="882" t="s">
        <v>55</v>
      </c>
      <c r="AD131" s="882" t="s">
        <v>2913</v>
      </c>
      <c r="AE131" s="654"/>
      <c r="AF131" s="654"/>
      <c r="AG131" s="643"/>
      <c r="AH131" s="650"/>
    </row>
    <row r="132" ht="15.75" hidden="1" customHeight="1">
      <c r="A132" s="1031"/>
      <c r="B132" s="641"/>
      <c r="C132" s="641"/>
      <c r="D132" s="642"/>
      <c r="E132" s="642" t="s">
        <v>20535</v>
      </c>
      <c r="F132" s="642" t="s">
        <v>20529</v>
      </c>
      <c r="G132" s="642" t="s">
        <v>20536</v>
      </c>
      <c r="H132" s="648"/>
      <c r="I132" s="648"/>
      <c r="J132" s="500"/>
      <c r="K132" s="501"/>
      <c r="L132" s="501"/>
      <c r="M132" s="648"/>
      <c r="N132" s="648"/>
      <c r="O132" s="648"/>
      <c r="P132" s="648"/>
      <c r="Q132" s="648"/>
      <c r="R132" s="648"/>
      <c r="S132" s="648"/>
      <c r="T132" s="648"/>
      <c r="U132" s="500"/>
      <c r="V132" s="648"/>
      <c r="W132" s="648"/>
      <c r="X132" s="648"/>
      <c r="Y132" s="500"/>
      <c r="Z132" s="648"/>
      <c r="AA132" s="500"/>
      <c r="AB132" s="882">
        <v>2.0</v>
      </c>
      <c r="AC132" s="882" t="s">
        <v>55</v>
      </c>
      <c r="AD132" s="882" t="s">
        <v>6551</v>
      </c>
      <c r="AE132" s="654"/>
      <c r="AF132" s="654"/>
      <c r="AG132" s="643"/>
      <c r="AH132" s="650"/>
    </row>
    <row r="133" ht="15.75" hidden="1" customHeight="1">
      <c r="A133" s="1031"/>
      <c r="B133" s="641"/>
      <c r="C133" s="642" t="s">
        <v>20581</v>
      </c>
      <c r="D133" s="642"/>
      <c r="E133" s="641"/>
      <c r="F133" s="642" t="s">
        <v>20582</v>
      </c>
      <c r="G133" s="642" t="s">
        <v>20583</v>
      </c>
      <c r="H133" s="648"/>
      <c r="I133" s="648"/>
      <c r="J133" s="648"/>
      <c r="K133" s="648"/>
      <c r="L133" s="648"/>
      <c r="M133" s="648"/>
      <c r="N133" s="648"/>
      <c r="O133" s="648"/>
      <c r="P133" s="648"/>
      <c r="Q133" s="648"/>
      <c r="R133" s="648"/>
      <c r="S133" s="648"/>
      <c r="T133" s="648"/>
      <c r="U133" s="648"/>
      <c r="V133" s="648"/>
      <c r="W133" s="648"/>
      <c r="X133" s="648"/>
      <c r="Y133" s="648"/>
      <c r="Z133" s="648"/>
      <c r="AA133" s="648"/>
      <c r="AB133" s="882">
        <v>2.0</v>
      </c>
      <c r="AC133" s="882" t="s">
        <v>55</v>
      </c>
      <c r="AD133" s="882" t="s">
        <v>4922</v>
      </c>
      <c r="AE133" s="654"/>
      <c r="AF133" s="654"/>
      <c r="AG133" s="643"/>
      <c r="AH133" s="650"/>
    </row>
    <row r="134" ht="15.75" customHeight="1">
      <c r="A134" s="1031"/>
      <c r="B134" s="642" t="s">
        <v>20584</v>
      </c>
      <c r="C134" s="641"/>
      <c r="D134" s="642"/>
      <c r="E134" s="642"/>
      <c r="F134" s="641"/>
      <c r="G134" s="642"/>
      <c r="H134" s="648" t="s">
        <v>94</v>
      </c>
      <c r="I134" s="648" t="s">
        <v>94</v>
      </c>
      <c r="J134" s="648"/>
      <c r="K134" s="648"/>
      <c r="L134" s="501"/>
      <c r="M134" s="648"/>
      <c r="N134" s="648"/>
      <c r="O134" s="648"/>
      <c r="P134" s="648"/>
      <c r="Q134" s="648"/>
      <c r="R134" s="648"/>
      <c r="S134" s="648"/>
      <c r="T134" s="648"/>
      <c r="U134" s="648"/>
      <c r="V134" s="648"/>
      <c r="W134" s="648"/>
      <c r="X134" s="648"/>
      <c r="Y134" s="648"/>
      <c r="Z134" s="648"/>
      <c r="AA134" s="648"/>
      <c r="AB134" s="882" t="s">
        <v>94</v>
      </c>
      <c r="AC134" s="882" t="s">
        <v>94</v>
      </c>
      <c r="AD134" s="793" t="s">
        <v>361</v>
      </c>
      <c r="AE134" s="654"/>
      <c r="AF134" s="654"/>
      <c r="AG134" s="643"/>
      <c r="AH134" s="650"/>
    </row>
    <row r="135" ht="15.75" customHeight="1">
      <c r="A135" s="1031"/>
      <c r="B135" s="641"/>
      <c r="C135" s="661" t="s">
        <v>20585</v>
      </c>
      <c r="D135" s="642"/>
      <c r="E135" s="640" t="s">
        <v>20586</v>
      </c>
      <c r="F135" s="640" t="s">
        <v>20587</v>
      </c>
      <c r="G135" s="640" t="s">
        <v>20588</v>
      </c>
      <c r="H135" s="501"/>
      <c r="I135" s="648"/>
      <c r="J135" s="648"/>
      <c r="K135" s="648"/>
      <c r="L135" s="648"/>
      <c r="M135" s="648"/>
      <c r="N135" s="648"/>
      <c r="O135" s="648"/>
      <c r="P135" s="648"/>
      <c r="Q135" s="648"/>
      <c r="R135" s="648"/>
      <c r="S135" s="648"/>
      <c r="T135" s="648"/>
      <c r="U135" s="648"/>
      <c r="V135" s="648"/>
      <c r="W135" s="648"/>
      <c r="X135" s="648"/>
      <c r="Y135" s="648"/>
      <c r="Z135" s="648"/>
      <c r="AA135" s="648"/>
      <c r="AB135" s="882"/>
      <c r="AC135" s="882"/>
      <c r="AD135" s="793" t="s">
        <v>361</v>
      </c>
      <c r="AE135" s="654"/>
      <c r="AF135" s="654"/>
      <c r="AG135" s="654"/>
      <c r="AH135" s="640" t="s">
        <v>20589</v>
      </c>
    </row>
    <row r="136" ht="15.75" customHeight="1">
      <c r="A136" s="1031"/>
      <c r="B136" s="641"/>
      <c r="C136" s="641"/>
      <c r="D136" s="642" t="s">
        <v>571</v>
      </c>
      <c r="E136" s="642"/>
      <c r="F136" s="642" t="s">
        <v>20590</v>
      </c>
      <c r="G136" s="642" t="s">
        <v>20591</v>
      </c>
      <c r="H136" s="501"/>
      <c r="I136" s="501"/>
      <c r="J136" s="501"/>
      <c r="K136" s="501"/>
      <c r="L136" s="648"/>
      <c r="M136" s="648"/>
      <c r="N136" s="648"/>
      <c r="O136" s="648"/>
      <c r="P136" s="648"/>
      <c r="Q136" s="648"/>
      <c r="R136" s="648"/>
      <c r="S136" s="648"/>
      <c r="T136" s="648"/>
      <c r="U136" s="648"/>
      <c r="V136" s="648"/>
      <c r="W136" s="648"/>
      <c r="X136" s="648"/>
      <c r="Y136" s="648"/>
      <c r="Z136" s="648"/>
      <c r="AA136" s="648"/>
      <c r="AB136" s="882">
        <v>1.0</v>
      </c>
      <c r="AC136" s="882" t="s">
        <v>55</v>
      </c>
      <c r="AD136" s="882" t="s">
        <v>2913</v>
      </c>
      <c r="AE136" s="654"/>
      <c r="AF136" s="654"/>
      <c r="AG136" s="654"/>
      <c r="AH136" s="650"/>
    </row>
    <row r="137" ht="15.75" customHeight="1">
      <c r="A137" s="1031"/>
      <c r="B137" s="641"/>
      <c r="C137" s="641"/>
      <c r="D137" s="642" t="s">
        <v>20592</v>
      </c>
      <c r="E137" s="642" t="s">
        <v>20593</v>
      </c>
      <c r="F137" s="642" t="s">
        <v>20594</v>
      </c>
      <c r="G137" s="642" t="s">
        <v>20595</v>
      </c>
      <c r="H137" s="501"/>
      <c r="I137" s="501"/>
      <c r="J137" s="501"/>
      <c r="K137" s="501"/>
      <c r="L137" s="502"/>
      <c r="M137" s="501"/>
      <c r="N137" s="501"/>
      <c r="O137" s="501"/>
      <c r="P137" s="501"/>
      <c r="Q137" s="501"/>
      <c r="R137" s="501"/>
      <c r="S137" s="501"/>
      <c r="T137" s="501"/>
      <c r="U137" s="501"/>
      <c r="V137" s="501"/>
      <c r="W137" s="501"/>
      <c r="X137" s="501"/>
      <c r="Y137" s="501"/>
      <c r="Z137" s="501"/>
      <c r="AA137" s="501"/>
      <c r="AB137" s="882">
        <v>1.0</v>
      </c>
      <c r="AC137" s="793" t="s">
        <v>55</v>
      </c>
      <c r="AD137" s="882" t="s">
        <v>2913</v>
      </c>
      <c r="AE137" s="643"/>
      <c r="AF137" s="643" t="s">
        <v>20596</v>
      </c>
      <c r="AG137" s="643"/>
      <c r="AH137" s="643" t="s">
        <v>20597</v>
      </c>
    </row>
    <row r="138" ht="15.75" customHeight="1">
      <c r="A138" s="1031"/>
      <c r="B138" s="641"/>
      <c r="C138" s="641"/>
      <c r="D138" s="642" t="s">
        <v>20598</v>
      </c>
      <c r="E138" s="642"/>
      <c r="F138" s="642" t="s">
        <v>20599</v>
      </c>
      <c r="G138" s="642" t="s">
        <v>20600</v>
      </c>
      <c r="H138" s="501"/>
      <c r="I138" s="501" t="s">
        <v>82</v>
      </c>
      <c r="J138" s="648"/>
      <c r="K138" s="648"/>
      <c r="L138" s="501"/>
      <c r="M138" s="648"/>
      <c r="N138" s="648"/>
      <c r="O138" s="648"/>
      <c r="P138" s="648"/>
      <c r="Q138" s="648"/>
      <c r="R138" s="648"/>
      <c r="S138" s="648"/>
      <c r="T138" s="648"/>
      <c r="U138" s="648"/>
      <c r="V138" s="648"/>
      <c r="W138" s="648"/>
      <c r="X138" s="648"/>
      <c r="Y138" s="648"/>
      <c r="Z138" s="648"/>
      <c r="AA138" s="648"/>
      <c r="AB138" s="882">
        <v>1.0</v>
      </c>
      <c r="AC138" s="882" t="s">
        <v>74</v>
      </c>
      <c r="AD138" s="882" t="s">
        <v>2913</v>
      </c>
      <c r="AE138" s="643"/>
      <c r="AF138" s="643" t="s">
        <v>20601</v>
      </c>
      <c r="AG138" s="623"/>
      <c r="AH138" s="643"/>
    </row>
    <row r="139" ht="15.75" customHeight="1">
      <c r="A139" s="1031"/>
      <c r="B139" s="641"/>
      <c r="C139" s="641"/>
      <c r="D139" s="642" t="s">
        <v>20602</v>
      </c>
      <c r="E139" s="642" t="s">
        <v>20603</v>
      </c>
      <c r="F139" s="642" t="s">
        <v>20604</v>
      </c>
      <c r="G139" s="642" t="s">
        <v>20605</v>
      </c>
      <c r="H139" s="501"/>
      <c r="I139" s="501" t="s">
        <v>82</v>
      </c>
      <c r="J139" s="648"/>
      <c r="K139" s="648"/>
      <c r="L139" s="648"/>
      <c r="M139" s="648"/>
      <c r="N139" s="648"/>
      <c r="O139" s="648"/>
      <c r="P139" s="648"/>
      <c r="Q139" s="648"/>
      <c r="R139" s="648"/>
      <c r="S139" s="648"/>
      <c r="T139" s="648"/>
      <c r="U139" s="648"/>
      <c r="V139" s="648"/>
      <c r="W139" s="648"/>
      <c r="X139" s="648"/>
      <c r="Y139" s="648"/>
      <c r="Z139" s="648"/>
      <c r="AA139" s="648"/>
      <c r="AB139" s="882">
        <v>1.0</v>
      </c>
      <c r="AC139" s="882" t="s">
        <v>74</v>
      </c>
      <c r="AD139" s="882" t="s">
        <v>2913</v>
      </c>
      <c r="AE139" s="623"/>
      <c r="AF139" s="623"/>
      <c r="AG139" s="623"/>
      <c r="AH139" s="640"/>
    </row>
    <row r="140" ht="15.75" customHeight="1">
      <c r="A140" s="1031"/>
      <c r="B140" s="641"/>
      <c r="C140" s="641"/>
      <c r="D140" s="642" t="s">
        <v>20606</v>
      </c>
      <c r="E140" s="642"/>
      <c r="F140" s="642" t="s">
        <v>20607</v>
      </c>
      <c r="G140" s="642" t="s">
        <v>20608</v>
      </c>
      <c r="H140" s="501"/>
      <c r="I140" s="501"/>
      <c r="J140" s="501"/>
      <c r="K140" s="501"/>
      <c r="L140" s="501"/>
      <c r="M140" s="648"/>
      <c r="N140" s="648"/>
      <c r="O140" s="648"/>
      <c r="P140" s="648"/>
      <c r="Q140" s="648"/>
      <c r="R140" s="648"/>
      <c r="S140" s="648"/>
      <c r="T140" s="648"/>
      <c r="U140" s="648"/>
      <c r="V140" s="648"/>
      <c r="W140" s="648"/>
      <c r="X140" s="648"/>
      <c r="Y140" s="648"/>
      <c r="Z140" s="648"/>
      <c r="AA140" s="648"/>
      <c r="AB140" s="882">
        <v>1.0</v>
      </c>
      <c r="AC140" s="882" t="s">
        <v>55</v>
      </c>
      <c r="AD140" s="882" t="s">
        <v>2913</v>
      </c>
      <c r="AE140" s="654"/>
      <c r="AF140" s="654"/>
      <c r="AG140" s="654"/>
      <c r="AH140" s="654"/>
    </row>
    <row r="141" ht="15.75" customHeight="1">
      <c r="A141" s="991" t="s">
        <v>384</v>
      </c>
      <c r="B141" s="641"/>
      <c r="C141" s="641"/>
      <c r="D141" s="642"/>
      <c r="E141" s="642"/>
      <c r="F141" s="641"/>
      <c r="G141" s="642"/>
      <c r="H141" s="648" t="s">
        <v>94</v>
      </c>
      <c r="I141" s="648" t="s">
        <v>94</v>
      </c>
      <c r="J141" s="648"/>
      <c r="K141" s="648"/>
      <c r="L141" s="501"/>
      <c r="M141" s="501"/>
      <c r="N141" s="501"/>
      <c r="O141" s="501"/>
      <c r="P141" s="501"/>
      <c r="Q141" s="501"/>
      <c r="R141" s="501"/>
      <c r="S141" s="501"/>
      <c r="T141" s="501"/>
      <c r="U141" s="501"/>
      <c r="V141" s="501"/>
      <c r="W141" s="501"/>
      <c r="X141" s="501"/>
      <c r="Y141" s="501"/>
      <c r="Z141" s="501"/>
      <c r="AA141" s="501"/>
      <c r="AB141" s="882" t="s">
        <v>94</v>
      </c>
      <c r="AC141" s="882" t="s">
        <v>94</v>
      </c>
      <c r="AD141" s="882" t="s">
        <v>4922</v>
      </c>
      <c r="AE141" s="654"/>
      <c r="AF141" s="654"/>
      <c r="AG141" s="623"/>
      <c r="AH141" s="654"/>
    </row>
    <row r="142" ht="15.75" customHeight="1">
      <c r="A142" s="991"/>
      <c r="B142" s="642" t="s">
        <v>1799</v>
      </c>
      <c r="C142" s="641"/>
      <c r="D142" s="642"/>
      <c r="E142" s="642"/>
      <c r="F142" s="642" t="s">
        <v>20609</v>
      </c>
      <c r="G142" s="642" t="s">
        <v>20610</v>
      </c>
      <c r="H142" s="501"/>
      <c r="I142" s="501"/>
      <c r="J142" s="501"/>
      <c r="K142" s="501"/>
      <c r="L142" s="501"/>
      <c r="M142" s="648"/>
      <c r="N142" s="648"/>
      <c r="O142" s="648"/>
      <c r="P142" s="648"/>
      <c r="Q142" s="648"/>
      <c r="R142" s="648"/>
      <c r="S142" s="648"/>
      <c r="T142" s="648"/>
      <c r="U142" s="500"/>
      <c r="V142" s="648"/>
      <c r="W142" s="648"/>
      <c r="X142" s="648"/>
      <c r="Y142" s="500"/>
      <c r="Z142" s="648"/>
      <c r="AA142" s="500"/>
      <c r="AB142" s="882">
        <v>1.0</v>
      </c>
      <c r="AC142" s="882" t="s">
        <v>55</v>
      </c>
      <c r="AD142" s="882" t="s">
        <v>4922</v>
      </c>
      <c r="AE142" s="654"/>
      <c r="AF142" s="670"/>
      <c r="AG142" s="643"/>
      <c r="AH142" s="655"/>
    </row>
    <row r="143" ht="15.75" customHeight="1">
      <c r="A143" s="1031"/>
      <c r="B143" s="642" t="s">
        <v>20611</v>
      </c>
      <c r="C143" s="641"/>
      <c r="D143" s="642"/>
      <c r="E143" s="642"/>
      <c r="F143" s="642" t="s">
        <v>20612</v>
      </c>
      <c r="G143" s="642" t="s">
        <v>20613</v>
      </c>
      <c r="H143" s="501"/>
      <c r="I143" s="501"/>
      <c r="J143" s="501"/>
      <c r="K143" s="501"/>
      <c r="L143" s="501"/>
      <c r="M143" s="500"/>
      <c r="N143" s="500"/>
      <c r="O143" s="500"/>
      <c r="P143" s="500"/>
      <c r="Q143" s="500"/>
      <c r="R143" s="500"/>
      <c r="S143" s="500"/>
      <c r="T143" s="500"/>
      <c r="U143" s="500"/>
      <c r="V143" s="500"/>
      <c r="W143" s="500"/>
      <c r="X143" s="500"/>
      <c r="Y143" s="500"/>
      <c r="Z143" s="500"/>
      <c r="AA143" s="500"/>
      <c r="AB143" s="882">
        <v>1.0</v>
      </c>
      <c r="AC143" s="882" t="s">
        <v>55</v>
      </c>
      <c r="AD143" s="882" t="s">
        <v>4922</v>
      </c>
      <c r="AE143" s="654"/>
      <c r="AF143" s="654"/>
      <c r="AG143" s="654"/>
      <c r="AH143" s="654"/>
    </row>
    <row r="144" ht="15.75" customHeight="1">
      <c r="A144" s="1031"/>
      <c r="B144" s="640" t="s">
        <v>1805</v>
      </c>
      <c r="C144" s="641"/>
      <c r="D144" s="642"/>
      <c r="E144" s="642"/>
      <c r="F144" s="642"/>
      <c r="G144" s="642"/>
      <c r="H144" s="648" t="s">
        <v>94</v>
      </c>
      <c r="I144" s="648" t="s">
        <v>94</v>
      </c>
      <c r="J144" s="648"/>
      <c r="K144" s="648"/>
      <c r="L144" s="501"/>
      <c r="M144" s="501"/>
      <c r="N144" s="501"/>
      <c r="O144" s="501"/>
      <c r="P144" s="501"/>
      <c r="Q144" s="501"/>
      <c r="R144" s="501"/>
      <c r="S144" s="501"/>
      <c r="T144" s="501"/>
      <c r="U144" s="501"/>
      <c r="V144" s="501"/>
      <c r="W144" s="501"/>
      <c r="X144" s="501"/>
      <c r="Y144" s="501"/>
      <c r="Z144" s="501"/>
      <c r="AA144" s="501"/>
      <c r="AB144" s="793" t="s">
        <v>94</v>
      </c>
      <c r="AC144" s="793" t="s">
        <v>55</v>
      </c>
      <c r="AD144" s="793" t="s">
        <v>361</v>
      </c>
      <c r="AE144" s="654"/>
      <c r="AF144" s="643"/>
      <c r="AG144" s="654"/>
      <c r="AH144" s="654"/>
    </row>
    <row r="145" ht="15.75" customHeight="1">
      <c r="A145" s="1031"/>
      <c r="B145" s="642"/>
      <c r="C145" s="661" t="s">
        <v>20614</v>
      </c>
      <c r="D145" s="642"/>
      <c r="E145" s="640" t="s">
        <v>20615</v>
      </c>
      <c r="F145" s="640" t="s">
        <v>20616</v>
      </c>
      <c r="G145" s="640" t="s">
        <v>20617</v>
      </c>
      <c r="H145" s="648"/>
      <c r="I145" s="648"/>
      <c r="J145" s="648"/>
      <c r="K145" s="648"/>
      <c r="L145" s="501"/>
      <c r="M145" s="501"/>
      <c r="N145" s="501"/>
      <c r="O145" s="501"/>
      <c r="P145" s="501"/>
      <c r="Q145" s="501"/>
      <c r="R145" s="501"/>
      <c r="S145" s="501"/>
      <c r="T145" s="501"/>
      <c r="U145" s="501"/>
      <c r="V145" s="501"/>
      <c r="W145" s="501"/>
      <c r="X145" s="501"/>
      <c r="Y145" s="501"/>
      <c r="Z145" s="501"/>
      <c r="AA145" s="501"/>
      <c r="AB145" s="793">
        <v>1.0</v>
      </c>
      <c r="AC145" s="793" t="s">
        <v>55</v>
      </c>
      <c r="AD145" s="793" t="s">
        <v>361</v>
      </c>
      <c r="AE145" s="654"/>
      <c r="AF145" s="643"/>
      <c r="AG145" s="654"/>
      <c r="AH145" s="654"/>
    </row>
    <row r="146" ht="15.75" customHeight="1">
      <c r="A146" s="1031"/>
      <c r="B146" s="642"/>
      <c r="C146" s="661" t="s">
        <v>20618</v>
      </c>
      <c r="D146" s="642"/>
      <c r="E146" s="640" t="s">
        <v>20619</v>
      </c>
      <c r="F146" s="640" t="s">
        <v>20616</v>
      </c>
      <c r="G146" s="640" t="s">
        <v>20620</v>
      </c>
      <c r="H146" s="648"/>
      <c r="I146" s="648"/>
      <c r="J146" s="648"/>
      <c r="K146" s="648"/>
      <c r="L146" s="501"/>
      <c r="M146" s="501"/>
      <c r="N146" s="501"/>
      <c r="O146" s="501"/>
      <c r="P146" s="501"/>
      <c r="Q146" s="501"/>
      <c r="R146" s="501"/>
      <c r="S146" s="501"/>
      <c r="T146" s="501"/>
      <c r="U146" s="501"/>
      <c r="V146" s="501"/>
      <c r="W146" s="501"/>
      <c r="X146" s="501"/>
      <c r="Y146" s="501"/>
      <c r="Z146" s="501"/>
      <c r="AA146" s="501"/>
      <c r="AB146" s="793">
        <v>1.0</v>
      </c>
      <c r="AC146" s="793" t="s">
        <v>55</v>
      </c>
      <c r="AD146" s="793" t="s">
        <v>361</v>
      </c>
      <c r="AE146" s="654"/>
      <c r="AF146" s="643"/>
      <c r="AG146" s="654"/>
      <c r="AH146" s="654"/>
    </row>
    <row r="147" ht="15.75" customHeight="1">
      <c r="A147" s="1031"/>
      <c r="B147" s="642" t="s">
        <v>1808</v>
      </c>
      <c r="C147" s="641"/>
      <c r="D147" s="642"/>
      <c r="E147" s="642"/>
      <c r="F147" s="642"/>
      <c r="G147" s="642"/>
      <c r="H147" s="648" t="s">
        <v>94</v>
      </c>
      <c r="I147" s="648" t="s">
        <v>94</v>
      </c>
      <c r="J147" s="648"/>
      <c r="K147" s="648"/>
      <c r="L147" s="501"/>
      <c r="M147" s="501"/>
      <c r="N147" s="501"/>
      <c r="O147" s="501"/>
      <c r="P147" s="501"/>
      <c r="Q147" s="501"/>
      <c r="R147" s="501"/>
      <c r="S147" s="501"/>
      <c r="T147" s="501"/>
      <c r="U147" s="501"/>
      <c r="V147" s="501"/>
      <c r="W147" s="501"/>
      <c r="X147" s="501"/>
      <c r="Y147" s="501"/>
      <c r="Z147" s="501"/>
      <c r="AA147" s="501"/>
      <c r="AB147" s="882" t="s">
        <v>94</v>
      </c>
      <c r="AC147" s="882" t="s">
        <v>94</v>
      </c>
      <c r="AD147" s="882" t="s">
        <v>4922</v>
      </c>
      <c r="AE147" s="654"/>
      <c r="AF147" s="643"/>
      <c r="AG147" s="654"/>
      <c r="AH147" s="654"/>
    </row>
    <row r="148" ht="15.75" customHeight="1">
      <c r="A148" s="1031"/>
      <c r="B148" s="642"/>
      <c r="C148" s="642" t="s">
        <v>20621</v>
      </c>
      <c r="D148" s="642"/>
      <c r="E148" s="642"/>
      <c r="F148" s="642" t="s">
        <v>20622</v>
      </c>
      <c r="G148" s="642" t="s">
        <v>20623</v>
      </c>
      <c r="H148" s="501"/>
      <c r="I148" s="501"/>
      <c r="J148" s="501"/>
      <c r="K148" s="501"/>
      <c r="L148" s="501"/>
      <c r="M148" s="648"/>
      <c r="N148" s="648"/>
      <c r="O148" s="648"/>
      <c r="P148" s="648"/>
      <c r="Q148" s="648"/>
      <c r="R148" s="648"/>
      <c r="S148" s="648"/>
      <c r="T148" s="648"/>
      <c r="U148" s="501"/>
      <c r="V148" s="648"/>
      <c r="W148" s="648"/>
      <c r="X148" s="648"/>
      <c r="Y148" s="501"/>
      <c r="Z148" s="648"/>
      <c r="AA148" s="501"/>
      <c r="AB148" s="882">
        <v>1.0</v>
      </c>
      <c r="AC148" s="882" t="s">
        <v>55</v>
      </c>
      <c r="AD148" s="882" t="s">
        <v>4922</v>
      </c>
      <c r="AE148" s="643"/>
      <c r="AF148" s="643"/>
      <c r="AG148" s="654"/>
      <c r="AH148" s="654"/>
    </row>
    <row r="149" ht="15.75" customHeight="1">
      <c r="A149" s="1031"/>
      <c r="B149" s="641"/>
      <c r="C149" s="642" t="s">
        <v>20624</v>
      </c>
      <c r="D149" s="642"/>
      <c r="E149" s="642"/>
      <c r="F149" s="642" t="s">
        <v>20622</v>
      </c>
      <c r="G149" s="642" t="s">
        <v>20625</v>
      </c>
      <c r="H149" s="501"/>
      <c r="I149" s="501"/>
      <c r="J149" s="501"/>
      <c r="K149" s="501"/>
      <c r="L149" s="648"/>
      <c r="M149" s="500"/>
      <c r="N149" s="500"/>
      <c r="O149" s="648"/>
      <c r="P149" s="648"/>
      <c r="Q149" s="648"/>
      <c r="R149" s="648"/>
      <c r="S149" s="648"/>
      <c r="T149" s="648"/>
      <c r="U149" s="648"/>
      <c r="V149" s="500"/>
      <c r="W149" s="648"/>
      <c r="X149" s="648"/>
      <c r="Y149" s="648"/>
      <c r="Z149" s="500"/>
      <c r="AA149" s="648"/>
      <c r="AB149" s="882">
        <v>1.0</v>
      </c>
      <c r="AC149" s="882" t="s">
        <v>55</v>
      </c>
      <c r="AD149" s="882" t="s">
        <v>4922</v>
      </c>
      <c r="AE149" s="654"/>
      <c r="AF149" s="654"/>
      <c r="AG149" s="654"/>
      <c r="AH149" s="654"/>
    </row>
    <row r="150" ht="15.75" customHeight="1">
      <c r="A150" s="1031"/>
      <c r="B150" s="640" t="s">
        <v>1811</v>
      </c>
      <c r="C150" s="641"/>
      <c r="D150" s="642"/>
      <c r="E150" s="642"/>
      <c r="F150" s="642"/>
      <c r="G150" s="640"/>
      <c r="H150" s="501" t="s">
        <v>94</v>
      </c>
      <c r="I150" s="501" t="s">
        <v>94</v>
      </c>
      <c r="J150" s="501"/>
      <c r="K150" s="501"/>
      <c r="L150" s="648"/>
      <c r="M150" s="648"/>
      <c r="N150" s="648"/>
      <c r="O150" s="648"/>
      <c r="P150" s="648"/>
      <c r="Q150" s="648"/>
      <c r="R150" s="648"/>
      <c r="S150" s="648"/>
      <c r="T150" s="648"/>
      <c r="U150" s="648"/>
      <c r="V150" s="648"/>
      <c r="W150" s="648"/>
      <c r="X150" s="648"/>
      <c r="Y150" s="648"/>
      <c r="Z150" s="648"/>
      <c r="AA150" s="648"/>
      <c r="AB150" s="793" t="s">
        <v>94</v>
      </c>
      <c r="AC150" s="793" t="s">
        <v>55</v>
      </c>
      <c r="AD150" s="793" t="s">
        <v>361</v>
      </c>
      <c r="AE150" s="654"/>
      <c r="AF150" s="643"/>
      <c r="AG150" s="643"/>
      <c r="AH150" s="654"/>
    </row>
    <row r="151" ht="15.75" customHeight="1">
      <c r="A151" s="1031"/>
      <c r="B151" s="2317"/>
      <c r="C151" s="1564" t="s">
        <v>20626</v>
      </c>
      <c r="D151" s="1002"/>
      <c r="E151" s="1002" t="s">
        <v>20615</v>
      </c>
      <c r="F151" s="1002" t="s">
        <v>20627</v>
      </c>
      <c r="G151" s="1002" t="s">
        <v>20628</v>
      </c>
      <c r="H151" s="501"/>
      <c r="I151" s="501"/>
      <c r="J151" s="501"/>
      <c r="K151" s="501"/>
      <c r="L151" s="648"/>
      <c r="M151" s="648"/>
      <c r="N151" s="648"/>
      <c r="O151" s="648"/>
      <c r="P151" s="648"/>
      <c r="Q151" s="648"/>
      <c r="R151" s="648"/>
      <c r="S151" s="648"/>
      <c r="T151" s="648"/>
      <c r="U151" s="648"/>
      <c r="V151" s="648"/>
      <c r="W151" s="648"/>
      <c r="X151" s="648"/>
      <c r="Y151" s="648"/>
      <c r="Z151" s="648"/>
      <c r="AA151" s="648"/>
      <c r="AB151" s="793">
        <v>1.0</v>
      </c>
      <c r="AC151" s="793" t="s">
        <v>55</v>
      </c>
      <c r="AD151" s="793" t="s">
        <v>361</v>
      </c>
      <c r="AE151" s="654"/>
      <c r="AF151" s="643"/>
      <c r="AG151" s="643"/>
      <c r="AH151" s="654"/>
    </row>
    <row r="152" ht="15.75" customHeight="1">
      <c r="A152" s="1031"/>
      <c r="B152" s="2317"/>
      <c r="C152" s="1564" t="s">
        <v>20629</v>
      </c>
      <c r="D152" s="1002"/>
      <c r="E152" s="1112" t="s">
        <v>20630</v>
      </c>
      <c r="F152" s="1002" t="s">
        <v>20627</v>
      </c>
      <c r="G152" s="1112" t="s">
        <v>20631</v>
      </c>
      <c r="H152" s="501"/>
      <c r="I152" s="501"/>
      <c r="J152" s="501"/>
      <c r="K152" s="501"/>
      <c r="L152" s="648"/>
      <c r="M152" s="648"/>
      <c r="N152" s="648"/>
      <c r="O152" s="648"/>
      <c r="P152" s="648"/>
      <c r="Q152" s="648"/>
      <c r="R152" s="648"/>
      <c r="S152" s="648"/>
      <c r="T152" s="648"/>
      <c r="U152" s="648"/>
      <c r="V152" s="648"/>
      <c r="W152" s="648"/>
      <c r="X152" s="648"/>
      <c r="Y152" s="648"/>
      <c r="Z152" s="648"/>
      <c r="AA152" s="648"/>
      <c r="AB152" s="793">
        <v>1.0</v>
      </c>
      <c r="AC152" s="793" t="s">
        <v>55</v>
      </c>
      <c r="AD152" s="793" t="s">
        <v>361</v>
      </c>
      <c r="AE152" s="654"/>
      <c r="AF152" s="643"/>
      <c r="AG152" s="643"/>
      <c r="AH152" s="654"/>
    </row>
    <row r="153" ht="15.75" customHeight="1">
      <c r="A153" s="1031"/>
      <c r="B153" s="642" t="s">
        <v>1814</v>
      </c>
      <c r="C153" s="2175"/>
      <c r="D153" s="1002"/>
      <c r="E153" s="1002"/>
      <c r="F153" s="1002"/>
      <c r="G153" s="1000"/>
      <c r="H153" s="501" t="s">
        <v>94</v>
      </c>
      <c r="I153" s="501" t="s">
        <v>94</v>
      </c>
      <c r="J153" s="501"/>
      <c r="K153" s="501"/>
      <c r="L153" s="501"/>
      <c r="M153" s="648"/>
      <c r="N153" s="648"/>
      <c r="O153" s="648"/>
      <c r="P153" s="648"/>
      <c r="Q153" s="648"/>
      <c r="R153" s="648"/>
      <c r="S153" s="648"/>
      <c r="T153" s="648"/>
      <c r="U153" s="501"/>
      <c r="V153" s="648"/>
      <c r="W153" s="648"/>
      <c r="X153" s="648"/>
      <c r="Y153" s="501"/>
      <c r="Z153" s="648"/>
      <c r="AA153" s="501"/>
      <c r="AB153" s="793" t="s">
        <v>94</v>
      </c>
      <c r="AC153" s="793" t="s">
        <v>55</v>
      </c>
      <c r="AD153" s="793" t="s">
        <v>361</v>
      </c>
      <c r="AE153" s="654"/>
      <c r="AF153" s="643"/>
      <c r="AG153" s="643"/>
      <c r="AH153" s="654"/>
    </row>
    <row r="154" ht="15.75" customHeight="1">
      <c r="A154" s="1031"/>
      <c r="B154" s="2317"/>
      <c r="C154" s="1564" t="s">
        <v>20632</v>
      </c>
      <c r="D154" s="1115"/>
      <c r="E154" s="1115" t="s">
        <v>20633</v>
      </c>
      <c r="F154" s="1002" t="s">
        <v>20634</v>
      </c>
      <c r="G154" s="1112" t="s">
        <v>20635</v>
      </c>
      <c r="H154" s="501"/>
      <c r="I154" s="501"/>
      <c r="J154" s="501"/>
      <c r="K154" s="501"/>
      <c r="L154" s="648"/>
      <c r="M154" s="648"/>
      <c r="N154" s="648"/>
      <c r="O154" s="648"/>
      <c r="P154" s="648"/>
      <c r="Q154" s="648"/>
      <c r="R154" s="648"/>
      <c r="S154" s="648"/>
      <c r="T154" s="648"/>
      <c r="U154" s="648"/>
      <c r="V154" s="648"/>
      <c r="W154" s="648"/>
      <c r="X154" s="648"/>
      <c r="Y154" s="648"/>
      <c r="Z154" s="648"/>
      <c r="AA154" s="648"/>
      <c r="AB154" s="793">
        <v>1.0</v>
      </c>
      <c r="AC154" s="793" t="s">
        <v>55</v>
      </c>
      <c r="AD154" s="793" t="s">
        <v>361</v>
      </c>
      <c r="AE154" s="654"/>
      <c r="AF154" s="643" t="s">
        <v>20636</v>
      </c>
      <c r="AG154" s="654"/>
      <c r="AH154" s="654"/>
    </row>
    <row r="155" ht="15.75" customHeight="1">
      <c r="A155" s="1031"/>
      <c r="B155" s="2317"/>
      <c r="C155" s="1564" t="s">
        <v>20637</v>
      </c>
      <c r="D155" s="1115"/>
      <c r="E155" s="1115" t="s">
        <v>20638</v>
      </c>
      <c r="F155" s="1002" t="s">
        <v>20634</v>
      </c>
      <c r="G155" s="1112" t="s">
        <v>20639</v>
      </c>
      <c r="H155" s="501"/>
      <c r="I155" s="501"/>
      <c r="J155" s="501"/>
      <c r="K155" s="501"/>
      <c r="L155" s="648"/>
      <c r="M155" s="648"/>
      <c r="N155" s="648"/>
      <c r="O155" s="648"/>
      <c r="P155" s="648"/>
      <c r="Q155" s="648"/>
      <c r="R155" s="648"/>
      <c r="S155" s="648"/>
      <c r="T155" s="648"/>
      <c r="U155" s="648"/>
      <c r="V155" s="648"/>
      <c r="W155" s="648"/>
      <c r="X155" s="648"/>
      <c r="Y155" s="648"/>
      <c r="Z155" s="648"/>
      <c r="AA155" s="648"/>
      <c r="AB155" s="793">
        <v>1.0</v>
      </c>
      <c r="AC155" s="793" t="s">
        <v>55</v>
      </c>
      <c r="AD155" s="793" t="s">
        <v>361</v>
      </c>
      <c r="AE155" s="654"/>
      <c r="AF155" s="654"/>
      <c r="AG155" s="654"/>
      <c r="AH155" s="654"/>
    </row>
    <row r="156" ht="15.75" customHeight="1">
      <c r="A156" s="1031"/>
      <c r="B156" s="642" t="s">
        <v>20640</v>
      </c>
      <c r="C156" s="641"/>
      <c r="D156" s="642"/>
      <c r="E156" s="642"/>
      <c r="F156" s="642" t="s">
        <v>20641</v>
      </c>
      <c r="G156" s="642" t="s">
        <v>20642</v>
      </c>
      <c r="H156" s="501"/>
      <c r="I156" s="501"/>
      <c r="J156" s="501"/>
      <c r="K156" s="501"/>
      <c r="L156" s="501"/>
      <c r="M156" s="648"/>
      <c r="N156" s="648"/>
      <c r="O156" s="648"/>
      <c r="P156" s="648"/>
      <c r="Q156" s="648"/>
      <c r="R156" s="648"/>
      <c r="S156" s="648"/>
      <c r="T156" s="648"/>
      <c r="U156" s="648"/>
      <c r="V156" s="648"/>
      <c r="W156" s="648"/>
      <c r="X156" s="648"/>
      <c r="Y156" s="648"/>
      <c r="Z156" s="648"/>
      <c r="AA156" s="648"/>
      <c r="AB156" s="882">
        <v>1.0</v>
      </c>
      <c r="AC156" s="882" t="s">
        <v>55</v>
      </c>
      <c r="AD156" s="882" t="s">
        <v>2665</v>
      </c>
      <c r="AE156" s="654"/>
      <c r="AF156" s="654"/>
      <c r="AG156" s="654"/>
      <c r="AH156" s="654"/>
    </row>
    <row r="157" ht="15.75" hidden="1" customHeight="1">
      <c r="A157" s="1031"/>
      <c r="B157" s="641"/>
      <c r="C157" s="641"/>
      <c r="D157" s="642" t="s">
        <v>20643</v>
      </c>
      <c r="E157" s="641"/>
      <c r="F157" s="642" t="s">
        <v>20641</v>
      </c>
      <c r="G157" s="642" t="s">
        <v>20644</v>
      </c>
      <c r="H157" s="500"/>
      <c r="I157" s="500"/>
      <c r="J157" s="648"/>
      <c r="K157" s="501"/>
      <c r="L157" s="501"/>
      <c r="M157" s="500"/>
      <c r="N157" s="500"/>
      <c r="O157" s="648"/>
      <c r="P157" s="648"/>
      <c r="Q157" s="648"/>
      <c r="R157" s="648"/>
      <c r="S157" s="648"/>
      <c r="T157" s="648"/>
      <c r="U157" s="648"/>
      <c r="V157" s="500"/>
      <c r="W157" s="648"/>
      <c r="X157" s="648"/>
      <c r="Y157" s="648"/>
      <c r="Z157" s="500"/>
      <c r="AA157" s="648"/>
      <c r="AB157" s="882">
        <v>2.0</v>
      </c>
      <c r="AC157" s="882" t="s">
        <v>55</v>
      </c>
      <c r="AD157" s="882" t="s">
        <v>4922</v>
      </c>
      <c r="AE157" s="1501"/>
      <c r="AF157" s="654" t="s">
        <v>20645</v>
      </c>
      <c r="AG157" s="1501"/>
      <c r="AH157" s="654"/>
    </row>
    <row r="158" ht="15.75" hidden="1" customHeight="1">
      <c r="A158" s="1031"/>
      <c r="B158" s="641"/>
      <c r="C158" s="641"/>
      <c r="D158" s="642" t="s">
        <v>20646</v>
      </c>
      <c r="E158" s="641"/>
      <c r="F158" s="642" t="s">
        <v>20641</v>
      </c>
      <c r="G158" s="642" t="s">
        <v>20647</v>
      </c>
      <c r="H158" s="648"/>
      <c r="I158" s="648"/>
      <c r="J158" s="648"/>
      <c r="K158" s="501"/>
      <c r="L158" s="501"/>
      <c r="M158" s="648"/>
      <c r="N158" s="648"/>
      <c r="O158" s="648"/>
      <c r="P158" s="648"/>
      <c r="Q158" s="648"/>
      <c r="R158" s="648"/>
      <c r="S158" s="648"/>
      <c r="T158" s="648"/>
      <c r="U158" s="648"/>
      <c r="V158" s="648"/>
      <c r="W158" s="648"/>
      <c r="X158" s="648"/>
      <c r="Y158" s="648"/>
      <c r="Z158" s="648"/>
      <c r="AA158" s="648"/>
      <c r="AB158" s="882">
        <v>2.0</v>
      </c>
      <c r="AC158" s="882" t="s">
        <v>55</v>
      </c>
      <c r="AD158" s="882" t="s">
        <v>4922</v>
      </c>
      <c r="AE158" s="1501"/>
      <c r="AF158" s="654" t="s">
        <v>20645</v>
      </c>
      <c r="AG158" s="1501"/>
      <c r="AH158" s="654"/>
    </row>
    <row r="159" ht="15.75" hidden="1" customHeight="1">
      <c r="A159" s="1031"/>
      <c r="B159" s="641"/>
      <c r="C159" s="641"/>
      <c r="D159" s="642"/>
      <c r="E159" s="641"/>
      <c r="F159" s="642" t="s">
        <v>20648</v>
      </c>
      <c r="G159" s="642" t="s">
        <v>20649</v>
      </c>
      <c r="H159" s="500"/>
      <c r="I159" s="500"/>
      <c r="J159" s="500"/>
      <c r="K159" s="500"/>
      <c r="L159" s="500"/>
      <c r="M159" s="500"/>
      <c r="N159" s="500"/>
      <c r="O159" s="500"/>
      <c r="P159" s="500"/>
      <c r="Q159" s="500"/>
      <c r="R159" s="500"/>
      <c r="S159" s="500"/>
      <c r="T159" s="500"/>
      <c r="U159" s="500"/>
      <c r="V159" s="500"/>
      <c r="W159" s="500"/>
      <c r="X159" s="500"/>
      <c r="Y159" s="500"/>
      <c r="Z159" s="500"/>
      <c r="AA159" s="500"/>
      <c r="AB159" s="882">
        <v>2.0</v>
      </c>
      <c r="AC159" s="882" t="s">
        <v>55</v>
      </c>
      <c r="AD159" s="882" t="s">
        <v>4922</v>
      </c>
      <c r="AE159" s="1501"/>
      <c r="AF159" s="654" t="s">
        <v>20645</v>
      </c>
      <c r="AG159" s="1501"/>
      <c r="AH159" s="654"/>
    </row>
    <row r="160" ht="15.75" hidden="1" customHeight="1">
      <c r="A160" s="1031"/>
      <c r="B160" s="641"/>
      <c r="C160" s="641"/>
      <c r="D160" s="642"/>
      <c r="E160" s="641"/>
      <c r="F160" s="642" t="s">
        <v>20650</v>
      </c>
      <c r="G160" s="642" t="s">
        <v>20651</v>
      </c>
      <c r="H160" s="648"/>
      <c r="I160" s="648"/>
      <c r="J160" s="500"/>
      <c r="K160" s="500"/>
      <c r="L160" s="500"/>
      <c r="M160" s="648"/>
      <c r="N160" s="648"/>
      <c r="O160" s="648"/>
      <c r="P160" s="648"/>
      <c r="Q160" s="648"/>
      <c r="R160" s="648"/>
      <c r="S160" s="648"/>
      <c r="T160" s="648"/>
      <c r="U160" s="500"/>
      <c r="V160" s="648"/>
      <c r="W160" s="648"/>
      <c r="X160" s="648"/>
      <c r="Y160" s="500"/>
      <c r="Z160" s="648"/>
      <c r="AA160" s="500"/>
      <c r="AB160" s="882">
        <v>2.0</v>
      </c>
      <c r="AC160" s="882" t="s">
        <v>55</v>
      </c>
      <c r="AD160" s="882" t="s">
        <v>4922</v>
      </c>
      <c r="AE160" s="1501"/>
      <c r="AF160" s="654" t="s">
        <v>20645</v>
      </c>
      <c r="AG160" s="1501"/>
      <c r="AH160" s="654"/>
    </row>
    <row r="161" ht="15.75" hidden="1" customHeight="1">
      <c r="A161" s="1031"/>
      <c r="B161" s="641"/>
      <c r="C161" s="641"/>
      <c r="D161" s="642"/>
      <c r="E161" s="641"/>
      <c r="F161" s="642" t="s">
        <v>20652</v>
      </c>
      <c r="G161" s="642" t="s">
        <v>20653</v>
      </c>
      <c r="H161" s="648"/>
      <c r="I161" s="648"/>
      <c r="J161" s="500"/>
      <c r="K161" s="501"/>
      <c r="L161" s="501"/>
      <c r="M161" s="648"/>
      <c r="N161" s="648"/>
      <c r="O161" s="648"/>
      <c r="P161" s="648"/>
      <c r="Q161" s="648"/>
      <c r="R161" s="648"/>
      <c r="S161" s="648"/>
      <c r="T161" s="648"/>
      <c r="U161" s="500"/>
      <c r="V161" s="648"/>
      <c r="W161" s="648"/>
      <c r="X161" s="648"/>
      <c r="Y161" s="500"/>
      <c r="Z161" s="648"/>
      <c r="AA161" s="500"/>
      <c r="AB161" s="882">
        <v>2.0</v>
      </c>
      <c r="AC161" s="882" t="s">
        <v>55</v>
      </c>
      <c r="AD161" s="882" t="s">
        <v>4922</v>
      </c>
      <c r="AE161" s="1501"/>
      <c r="AF161" s="654" t="s">
        <v>20645</v>
      </c>
      <c r="AG161" s="643" t="s">
        <v>20654</v>
      </c>
      <c r="AH161" s="654"/>
    </row>
    <row r="162" ht="15.75" hidden="1" customHeight="1">
      <c r="A162" s="1031"/>
      <c r="B162" s="641"/>
      <c r="C162" s="641"/>
      <c r="D162" s="642"/>
      <c r="E162" s="641"/>
      <c r="F162" s="642" t="s">
        <v>20655</v>
      </c>
      <c r="G162" s="642" t="s">
        <v>20656</v>
      </c>
      <c r="H162" s="648"/>
      <c r="I162" s="648"/>
      <c r="J162" s="500"/>
      <c r="K162" s="501"/>
      <c r="L162" s="501"/>
      <c r="M162" s="648"/>
      <c r="N162" s="648"/>
      <c r="O162" s="648"/>
      <c r="P162" s="648"/>
      <c r="Q162" s="648"/>
      <c r="R162" s="648"/>
      <c r="S162" s="648"/>
      <c r="T162" s="648"/>
      <c r="U162" s="500"/>
      <c r="V162" s="648"/>
      <c r="W162" s="648"/>
      <c r="X162" s="648"/>
      <c r="Y162" s="500"/>
      <c r="Z162" s="648"/>
      <c r="AA162" s="500"/>
      <c r="AB162" s="882">
        <v>2.0</v>
      </c>
      <c r="AC162" s="882" t="s">
        <v>55</v>
      </c>
      <c r="AD162" s="882" t="s">
        <v>4922</v>
      </c>
      <c r="AE162" s="1501"/>
      <c r="AF162" s="654" t="s">
        <v>20645</v>
      </c>
      <c r="AG162" s="1501"/>
      <c r="AH162" s="654"/>
    </row>
    <row r="163" ht="15.75" hidden="1" customHeight="1">
      <c r="A163" s="1031"/>
      <c r="B163" s="641"/>
      <c r="C163" s="641"/>
      <c r="D163" s="642"/>
      <c r="E163" s="641"/>
      <c r="F163" s="642" t="s">
        <v>20657</v>
      </c>
      <c r="G163" s="642" t="s">
        <v>20658</v>
      </c>
      <c r="H163" s="500"/>
      <c r="I163" s="500"/>
      <c r="J163" s="500"/>
      <c r="K163" s="500"/>
      <c r="L163" s="500"/>
      <c r="M163" s="500"/>
      <c r="N163" s="500"/>
      <c r="O163" s="500"/>
      <c r="P163" s="500"/>
      <c r="Q163" s="500"/>
      <c r="R163" s="500"/>
      <c r="S163" s="500"/>
      <c r="T163" s="500"/>
      <c r="U163" s="500"/>
      <c r="V163" s="500"/>
      <c r="W163" s="500"/>
      <c r="X163" s="500"/>
      <c r="Y163" s="500"/>
      <c r="Z163" s="500"/>
      <c r="AA163" s="500"/>
      <c r="AB163" s="882">
        <v>2.0</v>
      </c>
      <c r="AC163" s="882" t="s">
        <v>55</v>
      </c>
      <c r="AD163" s="882" t="s">
        <v>4922</v>
      </c>
      <c r="AE163" s="1501"/>
      <c r="AF163" s="654" t="s">
        <v>20645</v>
      </c>
      <c r="AG163" s="1501"/>
      <c r="AH163" s="654"/>
    </row>
    <row r="164" ht="15.75" customHeight="1">
      <c r="A164" s="1031"/>
      <c r="B164" s="642" t="s">
        <v>1855</v>
      </c>
      <c r="C164" s="641"/>
      <c r="D164" s="642"/>
      <c r="E164" s="642"/>
      <c r="F164" s="642" t="s">
        <v>20659</v>
      </c>
      <c r="G164" s="642" t="s">
        <v>20660</v>
      </c>
      <c r="H164" s="501"/>
      <c r="I164" s="501"/>
      <c r="J164" s="501"/>
      <c r="K164" s="501"/>
      <c r="L164" s="500"/>
      <c r="M164" s="648"/>
      <c r="N164" s="648"/>
      <c r="O164" s="648"/>
      <c r="P164" s="648"/>
      <c r="Q164" s="648"/>
      <c r="R164" s="648"/>
      <c r="S164" s="648"/>
      <c r="T164" s="648"/>
      <c r="U164" s="500"/>
      <c r="V164" s="648"/>
      <c r="W164" s="648"/>
      <c r="X164" s="648"/>
      <c r="Y164" s="500"/>
      <c r="Z164" s="648"/>
      <c r="AA164" s="500"/>
      <c r="AB164" s="882">
        <v>1.0</v>
      </c>
      <c r="AC164" s="882" t="s">
        <v>55</v>
      </c>
      <c r="AD164" s="882" t="s">
        <v>4922</v>
      </c>
      <c r="AE164" s="654"/>
      <c r="AF164" s="654"/>
      <c r="AG164" s="654"/>
      <c r="AH164" s="654"/>
    </row>
    <row r="165" ht="15.75" hidden="1" customHeight="1">
      <c r="A165" s="1643"/>
      <c r="B165" s="641"/>
      <c r="C165" s="641"/>
      <c r="D165" s="642"/>
      <c r="E165" s="641"/>
      <c r="F165" s="642" t="s">
        <v>1861</v>
      </c>
      <c r="G165" s="642" t="s">
        <v>1862</v>
      </c>
      <c r="H165" s="648"/>
      <c r="I165" s="648"/>
      <c r="J165" s="500"/>
      <c r="K165" s="501"/>
      <c r="L165" s="501"/>
      <c r="M165" s="648"/>
      <c r="N165" s="648"/>
      <c r="O165" s="648"/>
      <c r="P165" s="648"/>
      <c r="Q165" s="648"/>
      <c r="R165" s="648"/>
      <c r="S165" s="648"/>
      <c r="T165" s="648"/>
      <c r="U165" s="500"/>
      <c r="V165" s="648"/>
      <c r="W165" s="648"/>
      <c r="X165" s="648"/>
      <c r="Y165" s="500"/>
      <c r="Z165" s="648"/>
      <c r="AA165" s="500"/>
      <c r="AB165" s="882">
        <v>2.0</v>
      </c>
      <c r="AC165" s="882" t="s">
        <v>55</v>
      </c>
      <c r="AD165" s="882" t="s">
        <v>4922</v>
      </c>
      <c r="AE165" s="1501"/>
      <c r="AF165" s="654" t="s">
        <v>20661</v>
      </c>
      <c r="AG165" s="1501"/>
      <c r="AH165" s="654"/>
    </row>
    <row r="166" ht="15.75" hidden="1" customHeight="1">
      <c r="A166" s="1643"/>
      <c r="B166" s="641"/>
      <c r="C166" s="641"/>
      <c r="D166" s="642"/>
      <c r="E166" s="642" t="s">
        <v>1687</v>
      </c>
      <c r="F166" s="642" t="s">
        <v>20311</v>
      </c>
      <c r="G166" s="642" t="s">
        <v>20662</v>
      </c>
      <c r="H166" s="648"/>
      <c r="I166" s="648"/>
      <c r="J166" s="500"/>
      <c r="K166" s="501"/>
      <c r="L166" s="501"/>
      <c r="M166" s="648"/>
      <c r="N166" s="648"/>
      <c r="O166" s="648"/>
      <c r="P166" s="648"/>
      <c r="Q166" s="648"/>
      <c r="R166" s="648"/>
      <c r="S166" s="648"/>
      <c r="T166" s="648"/>
      <c r="U166" s="500"/>
      <c r="V166" s="648"/>
      <c r="W166" s="648"/>
      <c r="X166" s="648"/>
      <c r="Y166" s="500"/>
      <c r="Z166" s="648"/>
      <c r="AA166" s="500"/>
      <c r="AB166" s="882">
        <v>2.0</v>
      </c>
      <c r="AC166" s="882" t="s">
        <v>55</v>
      </c>
      <c r="AD166" s="882" t="s">
        <v>4922</v>
      </c>
      <c r="AE166" s="1501"/>
      <c r="AF166" s="654" t="s">
        <v>20661</v>
      </c>
      <c r="AG166" s="1501"/>
      <c r="AH166" s="654"/>
    </row>
    <row r="167" ht="15.75" hidden="1" customHeight="1">
      <c r="A167" s="1031"/>
      <c r="B167" s="641"/>
      <c r="C167" s="641"/>
      <c r="D167" s="642"/>
      <c r="E167" s="642" t="s">
        <v>20663</v>
      </c>
      <c r="F167" s="642" t="s">
        <v>20311</v>
      </c>
      <c r="G167" s="642" t="s">
        <v>20664</v>
      </c>
      <c r="H167" s="500"/>
      <c r="I167" s="500"/>
      <c r="J167" s="500"/>
      <c r="K167" s="500"/>
      <c r="L167" s="500"/>
      <c r="M167" s="500"/>
      <c r="N167" s="500"/>
      <c r="O167" s="500"/>
      <c r="P167" s="500"/>
      <c r="Q167" s="500"/>
      <c r="R167" s="500"/>
      <c r="S167" s="500"/>
      <c r="T167" s="500"/>
      <c r="U167" s="500"/>
      <c r="V167" s="500"/>
      <c r="W167" s="500"/>
      <c r="X167" s="500"/>
      <c r="Y167" s="500"/>
      <c r="Z167" s="500"/>
      <c r="AA167" s="500"/>
      <c r="AB167" s="882">
        <v>2.0</v>
      </c>
      <c r="AC167" s="882" t="s">
        <v>55</v>
      </c>
      <c r="AD167" s="882" t="s">
        <v>4922</v>
      </c>
      <c r="AE167" s="1501"/>
      <c r="AF167" s="654" t="s">
        <v>20661</v>
      </c>
      <c r="AG167" s="1501"/>
      <c r="AH167" s="654"/>
    </row>
    <row r="168" ht="15.75" hidden="1" customHeight="1">
      <c r="A168" s="1643"/>
      <c r="B168" s="641"/>
      <c r="C168" s="642" t="s">
        <v>1870</v>
      </c>
      <c r="D168" s="642"/>
      <c r="E168" s="641"/>
      <c r="F168" s="642" t="s">
        <v>20665</v>
      </c>
      <c r="G168" s="642" t="s">
        <v>20666</v>
      </c>
      <c r="H168" s="501"/>
      <c r="I168" s="501"/>
      <c r="J168" s="501"/>
      <c r="K168" s="501"/>
      <c r="L168" s="501"/>
      <c r="M168" s="501"/>
      <c r="N168" s="501"/>
      <c r="O168" s="501"/>
      <c r="P168" s="501"/>
      <c r="Q168" s="501"/>
      <c r="R168" s="501"/>
      <c r="S168" s="501"/>
      <c r="T168" s="501"/>
      <c r="U168" s="501"/>
      <c r="V168" s="501"/>
      <c r="W168" s="501"/>
      <c r="X168" s="501"/>
      <c r="Y168" s="501"/>
      <c r="Z168" s="501"/>
      <c r="AA168" s="501"/>
      <c r="AB168" s="882">
        <v>2.0</v>
      </c>
      <c r="AC168" s="882" t="s">
        <v>55</v>
      </c>
      <c r="AD168" s="882" t="s">
        <v>4922</v>
      </c>
      <c r="AE168" s="621"/>
      <c r="AF168" s="623" t="s">
        <v>20661</v>
      </c>
      <c r="AG168" s="621"/>
      <c r="AH168" s="643"/>
    </row>
    <row r="169" ht="15.75" hidden="1" customHeight="1">
      <c r="A169" s="1643"/>
      <c r="B169" s="658"/>
      <c r="C169" s="642" t="s">
        <v>20667</v>
      </c>
      <c r="D169" s="650"/>
      <c r="E169" s="658"/>
      <c r="F169" s="642" t="s">
        <v>20668</v>
      </c>
      <c r="G169" s="642" t="s">
        <v>20669</v>
      </c>
      <c r="H169" s="501"/>
      <c r="I169" s="501"/>
      <c r="J169" s="501"/>
      <c r="K169" s="501"/>
      <c r="L169" s="501"/>
      <c r="M169" s="501"/>
      <c r="N169" s="501"/>
      <c r="O169" s="501"/>
      <c r="P169" s="501"/>
      <c r="Q169" s="501"/>
      <c r="R169" s="501"/>
      <c r="S169" s="501"/>
      <c r="T169" s="501"/>
      <c r="U169" s="501"/>
      <c r="V169" s="501"/>
      <c r="W169" s="501"/>
      <c r="X169" s="501"/>
      <c r="Y169" s="501"/>
      <c r="Z169" s="501"/>
      <c r="AA169" s="501"/>
      <c r="AB169" s="882">
        <v>2.0</v>
      </c>
      <c r="AC169" s="882" t="s">
        <v>55</v>
      </c>
      <c r="AD169" s="882" t="s">
        <v>4922</v>
      </c>
      <c r="AE169" s="1501"/>
      <c r="AF169" s="654" t="s">
        <v>20661</v>
      </c>
      <c r="AG169" s="1501"/>
      <c r="AH169" s="654"/>
    </row>
    <row r="170" ht="15.75" hidden="1" customHeight="1">
      <c r="A170" s="1643"/>
      <c r="B170" s="658"/>
      <c r="C170" s="642" t="s">
        <v>1876</v>
      </c>
      <c r="D170" s="650"/>
      <c r="E170" s="658"/>
      <c r="F170" s="642" t="s">
        <v>2890</v>
      </c>
      <c r="G170" s="642" t="s">
        <v>20670</v>
      </c>
      <c r="H170" s="500"/>
      <c r="I170" s="500"/>
      <c r="J170" s="500"/>
      <c r="K170" s="500"/>
      <c r="L170" s="500"/>
      <c r="M170" s="500"/>
      <c r="N170" s="500"/>
      <c r="O170" s="500"/>
      <c r="P170" s="500"/>
      <c r="Q170" s="500"/>
      <c r="R170" s="500"/>
      <c r="S170" s="500"/>
      <c r="T170" s="500"/>
      <c r="U170" s="500"/>
      <c r="V170" s="500"/>
      <c r="W170" s="500"/>
      <c r="X170" s="500"/>
      <c r="Y170" s="500"/>
      <c r="Z170" s="500"/>
      <c r="AA170" s="500"/>
      <c r="AB170" s="882">
        <v>2.0</v>
      </c>
      <c r="AC170" s="882" t="s">
        <v>55</v>
      </c>
      <c r="AD170" s="882" t="s">
        <v>4922</v>
      </c>
      <c r="AE170" s="1501"/>
      <c r="AF170" s="654" t="s">
        <v>20661</v>
      </c>
      <c r="AG170" s="841" t="s">
        <v>20671</v>
      </c>
      <c r="AH170" s="654"/>
    </row>
    <row r="171" ht="15.75" hidden="1" customHeight="1">
      <c r="A171" s="1643"/>
      <c r="B171" s="658"/>
      <c r="C171" s="641"/>
      <c r="D171" s="650"/>
      <c r="E171" s="658"/>
      <c r="F171" s="642" t="s">
        <v>20672</v>
      </c>
      <c r="G171" s="642" t="s">
        <v>20673</v>
      </c>
      <c r="H171" s="500"/>
      <c r="I171" s="500"/>
      <c r="J171" s="500"/>
      <c r="K171" s="501"/>
      <c r="L171" s="501"/>
      <c r="M171" s="500"/>
      <c r="N171" s="500"/>
      <c r="O171" s="500"/>
      <c r="P171" s="500"/>
      <c r="Q171" s="500"/>
      <c r="R171" s="500"/>
      <c r="S171" s="500"/>
      <c r="T171" s="500"/>
      <c r="U171" s="500"/>
      <c r="V171" s="500"/>
      <c r="W171" s="500"/>
      <c r="X171" s="500"/>
      <c r="Y171" s="500"/>
      <c r="Z171" s="500"/>
      <c r="AA171" s="500"/>
      <c r="AB171" s="882">
        <v>2.0</v>
      </c>
      <c r="AC171" s="882" t="s">
        <v>55</v>
      </c>
      <c r="AD171" s="882" t="s">
        <v>4922</v>
      </c>
      <c r="AE171" s="1501"/>
      <c r="AF171" s="654" t="s">
        <v>20661</v>
      </c>
      <c r="AG171" s="1501"/>
      <c r="AH171" s="732" t="s">
        <v>20674</v>
      </c>
    </row>
    <row r="172" ht="15.75" hidden="1" customHeight="1">
      <c r="A172" s="1643"/>
      <c r="B172" s="658"/>
      <c r="C172" s="641"/>
      <c r="D172" s="650"/>
      <c r="E172" s="658"/>
      <c r="F172" s="642" t="s">
        <v>20675</v>
      </c>
      <c r="G172" s="642" t="s">
        <v>20676</v>
      </c>
      <c r="H172" s="500"/>
      <c r="I172" s="500"/>
      <c r="J172" s="500"/>
      <c r="K172" s="500"/>
      <c r="L172" s="500"/>
      <c r="M172" s="500"/>
      <c r="N172" s="500"/>
      <c r="O172" s="500"/>
      <c r="P172" s="500"/>
      <c r="Q172" s="500"/>
      <c r="R172" s="500"/>
      <c r="S172" s="500"/>
      <c r="T172" s="500"/>
      <c r="U172" s="500"/>
      <c r="V172" s="500"/>
      <c r="W172" s="500"/>
      <c r="X172" s="500"/>
      <c r="Y172" s="500"/>
      <c r="Z172" s="500"/>
      <c r="AA172" s="500"/>
      <c r="AB172" s="882">
        <v>2.0</v>
      </c>
      <c r="AC172" s="882" t="s">
        <v>55</v>
      </c>
      <c r="AD172" s="882" t="s">
        <v>4922</v>
      </c>
      <c r="AE172" s="1501"/>
      <c r="AF172" s="654" t="s">
        <v>20661</v>
      </c>
      <c r="AG172" s="1501"/>
      <c r="AH172" s="732" t="s">
        <v>20677</v>
      </c>
    </row>
    <row r="173" ht="15.75" customHeight="1">
      <c r="A173" s="663" t="s">
        <v>420</v>
      </c>
      <c r="B173" s="658"/>
      <c r="C173" s="641"/>
      <c r="D173" s="650"/>
      <c r="E173" s="650"/>
      <c r="F173" s="641"/>
      <c r="G173" s="642"/>
      <c r="H173" s="648" t="s">
        <v>94</v>
      </c>
      <c r="I173" s="648" t="s">
        <v>94</v>
      </c>
      <c r="J173" s="648"/>
      <c r="K173" s="648"/>
      <c r="L173" s="501"/>
      <c r="M173" s="500"/>
      <c r="N173" s="500"/>
      <c r="O173" s="500"/>
      <c r="P173" s="500"/>
      <c r="Q173" s="500"/>
      <c r="R173" s="500"/>
      <c r="S173" s="500"/>
      <c r="T173" s="500"/>
      <c r="U173" s="500"/>
      <c r="V173" s="500"/>
      <c r="W173" s="500"/>
      <c r="X173" s="500"/>
      <c r="Y173" s="500"/>
      <c r="Z173" s="500"/>
      <c r="AA173" s="500"/>
      <c r="AB173" s="882" t="s">
        <v>94</v>
      </c>
      <c r="AC173" s="882" t="s">
        <v>94</v>
      </c>
      <c r="AD173" s="793" t="s">
        <v>361</v>
      </c>
      <c r="AE173" s="654"/>
      <c r="AF173" s="654"/>
      <c r="AG173" s="654"/>
      <c r="AH173" s="654"/>
    </row>
    <row r="174" ht="15.75" customHeight="1">
      <c r="A174" s="1643"/>
      <c r="B174" s="661" t="s">
        <v>20678</v>
      </c>
      <c r="C174" s="641"/>
      <c r="D174" s="650"/>
      <c r="E174" s="650"/>
      <c r="F174" s="642"/>
      <c r="G174" s="642"/>
      <c r="H174" s="648" t="s">
        <v>94</v>
      </c>
      <c r="I174" s="648" t="s">
        <v>94</v>
      </c>
      <c r="J174" s="648"/>
      <c r="K174" s="648"/>
      <c r="L174" s="501"/>
      <c r="M174" s="500"/>
      <c r="N174" s="500"/>
      <c r="O174" s="500"/>
      <c r="P174" s="500"/>
      <c r="Q174" s="500"/>
      <c r="R174" s="500"/>
      <c r="S174" s="500"/>
      <c r="T174" s="500"/>
      <c r="U174" s="500"/>
      <c r="V174" s="500"/>
      <c r="W174" s="500"/>
      <c r="X174" s="500"/>
      <c r="Y174" s="500"/>
      <c r="Z174" s="500"/>
      <c r="AA174" s="500"/>
      <c r="AB174" s="882" t="s">
        <v>94</v>
      </c>
      <c r="AC174" s="882" t="s">
        <v>94</v>
      </c>
      <c r="AD174" s="793" t="s">
        <v>361</v>
      </c>
      <c r="AE174" s="654"/>
      <c r="AF174" s="654"/>
      <c r="AG174" s="654"/>
      <c r="AH174" s="654"/>
    </row>
    <row r="175" ht="15.75" customHeight="1">
      <c r="A175" s="1643"/>
      <c r="B175" s="658"/>
      <c r="C175" s="641"/>
      <c r="D175" s="640" t="s">
        <v>420</v>
      </c>
      <c r="E175" s="650"/>
      <c r="F175" s="640" t="s">
        <v>20679</v>
      </c>
      <c r="G175" s="640" t="s">
        <v>20680</v>
      </c>
      <c r="H175" s="648" t="s">
        <v>82</v>
      </c>
      <c r="I175" s="648"/>
      <c r="J175" s="648"/>
      <c r="K175" s="648"/>
      <c r="L175" s="501"/>
      <c r="M175" s="500"/>
      <c r="N175" s="500"/>
      <c r="O175" s="501"/>
      <c r="P175" s="501"/>
      <c r="Q175" s="501"/>
      <c r="R175" s="501"/>
      <c r="S175" s="501"/>
      <c r="T175" s="501"/>
      <c r="U175" s="501"/>
      <c r="V175" s="500"/>
      <c r="W175" s="501"/>
      <c r="X175" s="501"/>
      <c r="Y175" s="501"/>
      <c r="Z175" s="500"/>
      <c r="AA175" s="501"/>
      <c r="AB175" s="793">
        <v>1.0</v>
      </c>
      <c r="AC175" s="793" t="s">
        <v>65</v>
      </c>
      <c r="AD175" s="793" t="s">
        <v>2714</v>
      </c>
      <c r="AE175" s="654"/>
      <c r="AF175" s="654"/>
      <c r="AG175" s="654"/>
      <c r="AH175" s="654"/>
    </row>
    <row r="176" ht="15.75" customHeight="1">
      <c r="A176" s="1643"/>
      <c r="B176" s="658"/>
      <c r="C176" s="641"/>
      <c r="D176" s="650"/>
      <c r="E176" s="650"/>
      <c r="F176" s="640" t="s">
        <v>20681</v>
      </c>
      <c r="G176" s="640" t="s">
        <v>20682</v>
      </c>
      <c r="H176" s="648" t="s">
        <v>82</v>
      </c>
      <c r="I176" s="648"/>
      <c r="J176" s="648"/>
      <c r="K176" s="648"/>
      <c r="L176" s="501"/>
      <c r="M176" s="500"/>
      <c r="N176" s="500"/>
      <c r="O176" s="501"/>
      <c r="P176" s="501"/>
      <c r="Q176" s="501"/>
      <c r="R176" s="501"/>
      <c r="S176" s="501"/>
      <c r="T176" s="501"/>
      <c r="U176" s="501"/>
      <c r="V176" s="500"/>
      <c r="W176" s="501"/>
      <c r="X176" s="501"/>
      <c r="Y176" s="501"/>
      <c r="Z176" s="500"/>
      <c r="AA176" s="501"/>
      <c r="AB176" s="793">
        <v>1.0</v>
      </c>
      <c r="AC176" s="793" t="s">
        <v>65</v>
      </c>
      <c r="AD176" s="793" t="s">
        <v>2714</v>
      </c>
      <c r="AE176" s="654"/>
      <c r="AF176" s="654"/>
      <c r="AG176" s="654"/>
      <c r="AH176" s="654"/>
    </row>
    <row r="177" ht="15.75" customHeight="1">
      <c r="A177" s="1643"/>
      <c r="B177" s="658"/>
      <c r="C177" s="641"/>
      <c r="D177" s="650" t="s">
        <v>20683</v>
      </c>
      <c r="E177" s="650"/>
      <c r="F177" s="642" t="s">
        <v>20684</v>
      </c>
      <c r="G177" s="642" t="s">
        <v>20685</v>
      </c>
      <c r="H177" s="648" t="s">
        <v>82</v>
      </c>
      <c r="I177" s="501"/>
      <c r="J177" s="501"/>
      <c r="K177" s="501"/>
      <c r="L177" s="501"/>
      <c r="M177" s="500"/>
      <c r="N177" s="500"/>
      <c r="O177" s="501"/>
      <c r="P177" s="501"/>
      <c r="Q177" s="501"/>
      <c r="R177" s="501"/>
      <c r="S177" s="501"/>
      <c r="T177" s="501"/>
      <c r="U177" s="501"/>
      <c r="V177" s="500"/>
      <c r="W177" s="501"/>
      <c r="X177" s="501"/>
      <c r="Y177" s="501"/>
      <c r="Z177" s="500"/>
      <c r="AA177" s="501"/>
      <c r="AB177" s="882">
        <v>1.0</v>
      </c>
      <c r="AC177" s="882" t="s">
        <v>65</v>
      </c>
      <c r="AD177" s="882" t="s">
        <v>4922</v>
      </c>
      <c r="AE177" s="654"/>
      <c r="AF177" s="654"/>
      <c r="AG177" s="654"/>
      <c r="AH177" s="654"/>
    </row>
    <row r="178" ht="15.75" customHeight="1">
      <c r="A178" s="1643"/>
      <c r="B178" s="658"/>
      <c r="C178" s="641"/>
      <c r="D178" s="650"/>
      <c r="E178" s="650"/>
      <c r="F178" s="642" t="s">
        <v>20686</v>
      </c>
      <c r="G178" s="642" t="s">
        <v>20687</v>
      </c>
      <c r="H178" s="648" t="s">
        <v>82</v>
      </c>
      <c r="I178" s="501"/>
      <c r="J178" s="501"/>
      <c r="K178" s="501"/>
      <c r="L178" s="501"/>
      <c r="M178" s="500"/>
      <c r="N178" s="500"/>
      <c r="O178" s="501"/>
      <c r="P178" s="501"/>
      <c r="Q178" s="501"/>
      <c r="R178" s="501"/>
      <c r="S178" s="501"/>
      <c r="T178" s="501"/>
      <c r="U178" s="501"/>
      <c r="V178" s="500"/>
      <c r="W178" s="501"/>
      <c r="X178" s="501"/>
      <c r="Y178" s="501"/>
      <c r="Z178" s="500"/>
      <c r="AA178" s="501"/>
      <c r="AB178" s="882">
        <v>1.0</v>
      </c>
      <c r="AC178" s="882" t="s">
        <v>65</v>
      </c>
      <c r="AD178" s="882" t="s">
        <v>4922</v>
      </c>
      <c r="AE178" s="654"/>
      <c r="AF178" s="654"/>
      <c r="AG178" s="654"/>
      <c r="AH178" s="654"/>
    </row>
    <row r="179" ht="15.75" customHeight="1">
      <c r="A179" s="1643"/>
      <c r="B179" s="658"/>
      <c r="C179" s="641"/>
      <c r="D179" s="650" t="s">
        <v>3283</v>
      </c>
      <c r="E179" s="650" t="s">
        <v>20688</v>
      </c>
      <c r="F179" s="642" t="s">
        <v>20689</v>
      </c>
      <c r="G179" s="642" t="s">
        <v>20690</v>
      </c>
      <c r="H179" s="648" t="s">
        <v>82</v>
      </c>
      <c r="I179" s="501"/>
      <c r="J179" s="501"/>
      <c r="K179" s="501"/>
      <c r="L179" s="501"/>
      <c r="M179" s="501"/>
      <c r="N179" s="501"/>
      <c r="O179" s="501"/>
      <c r="P179" s="501"/>
      <c r="Q179" s="501"/>
      <c r="R179" s="501"/>
      <c r="S179" s="501"/>
      <c r="T179" s="501"/>
      <c r="U179" s="501"/>
      <c r="V179" s="501"/>
      <c r="W179" s="501"/>
      <c r="X179" s="501"/>
      <c r="Y179" s="501"/>
      <c r="Z179" s="501"/>
      <c r="AA179" s="501"/>
      <c r="AB179" s="882">
        <v>1.0</v>
      </c>
      <c r="AC179" s="882" t="s">
        <v>65</v>
      </c>
      <c r="AD179" s="882" t="s">
        <v>4922</v>
      </c>
      <c r="AE179" s="654"/>
      <c r="AF179" s="654"/>
      <c r="AG179" s="654"/>
      <c r="AH179" s="654"/>
    </row>
    <row r="180" ht="15.75" customHeight="1">
      <c r="A180" s="1643"/>
      <c r="B180" s="658"/>
      <c r="C180" s="641"/>
      <c r="D180" s="650"/>
      <c r="E180" s="650"/>
      <c r="F180" s="642" t="s">
        <v>20691</v>
      </c>
      <c r="G180" s="642" t="s">
        <v>20692</v>
      </c>
      <c r="H180" s="648" t="s">
        <v>82</v>
      </c>
      <c r="I180" s="501"/>
      <c r="J180" s="501"/>
      <c r="K180" s="501"/>
      <c r="L180" s="501"/>
      <c r="M180" s="501"/>
      <c r="N180" s="501"/>
      <c r="O180" s="501"/>
      <c r="P180" s="501"/>
      <c r="Q180" s="501"/>
      <c r="R180" s="501"/>
      <c r="S180" s="501"/>
      <c r="T180" s="501"/>
      <c r="U180" s="501"/>
      <c r="V180" s="501"/>
      <c r="W180" s="501"/>
      <c r="X180" s="501"/>
      <c r="Y180" s="501"/>
      <c r="Z180" s="501"/>
      <c r="AA180" s="501"/>
      <c r="AB180" s="882">
        <v>1.0</v>
      </c>
      <c r="AC180" s="882" t="s">
        <v>65</v>
      </c>
      <c r="AD180" s="882" t="s">
        <v>4922</v>
      </c>
      <c r="AE180" s="654"/>
      <c r="AF180" s="654"/>
      <c r="AG180" s="654"/>
      <c r="AH180" s="654"/>
    </row>
    <row r="181" ht="15.75" customHeight="1">
      <c r="A181" s="1643"/>
      <c r="B181" s="658"/>
      <c r="C181" s="641"/>
      <c r="D181" s="650"/>
      <c r="E181" s="650" t="s">
        <v>20693</v>
      </c>
      <c r="F181" s="642" t="s">
        <v>20694</v>
      </c>
      <c r="G181" s="642" t="s">
        <v>20695</v>
      </c>
      <c r="H181" s="648" t="s">
        <v>82</v>
      </c>
      <c r="I181" s="501"/>
      <c r="J181" s="501"/>
      <c r="K181" s="501"/>
      <c r="L181" s="501"/>
      <c r="M181" s="500"/>
      <c r="N181" s="500"/>
      <c r="O181" s="501"/>
      <c r="P181" s="501"/>
      <c r="Q181" s="501"/>
      <c r="R181" s="501"/>
      <c r="S181" s="501"/>
      <c r="T181" s="501"/>
      <c r="U181" s="501"/>
      <c r="V181" s="500"/>
      <c r="W181" s="501"/>
      <c r="X181" s="501"/>
      <c r="Y181" s="501"/>
      <c r="Z181" s="500"/>
      <c r="AA181" s="501"/>
      <c r="AB181" s="882">
        <v>1.0</v>
      </c>
      <c r="AC181" s="882" t="s">
        <v>65</v>
      </c>
      <c r="AD181" s="882" t="s">
        <v>4922</v>
      </c>
      <c r="AE181" s="654"/>
      <c r="AF181" s="654"/>
      <c r="AG181" s="654"/>
      <c r="AH181" s="654"/>
    </row>
    <row r="182" ht="15.75" customHeight="1">
      <c r="A182" s="1643"/>
      <c r="B182" s="658"/>
      <c r="C182" s="641"/>
      <c r="D182" s="650" t="s">
        <v>20696</v>
      </c>
      <c r="E182" s="650" t="s">
        <v>20688</v>
      </c>
      <c r="F182" s="642" t="s">
        <v>20697</v>
      </c>
      <c r="G182" s="642" t="s">
        <v>20698</v>
      </c>
      <c r="H182" s="648" t="s">
        <v>82</v>
      </c>
      <c r="I182" s="501"/>
      <c r="J182" s="501"/>
      <c r="K182" s="501"/>
      <c r="L182" s="501"/>
      <c r="M182" s="500"/>
      <c r="N182" s="500"/>
      <c r="O182" s="501"/>
      <c r="P182" s="501"/>
      <c r="Q182" s="501"/>
      <c r="R182" s="501"/>
      <c r="S182" s="501"/>
      <c r="T182" s="501"/>
      <c r="U182" s="501"/>
      <c r="V182" s="500"/>
      <c r="W182" s="501"/>
      <c r="X182" s="501"/>
      <c r="Y182" s="501"/>
      <c r="Z182" s="500"/>
      <c r="AA182" s="501"/>
      <c r="AB182" s="882">
        <v>1.0</v>
      </c>
      <c r="AC182" s="882" t="s">
        <v>65</v>
      </c>
      <c r="AD182" s="882" t="s">
        <v>4922</v>
      </c>
      <c r="AE182" s="654"/>
      <c r="AF182" s="643" t="s">
        <v>20699</v>
      </c>
      <c r="AG182" s="654"/>
      <c r="AH182" s="654"/>
    </row>
    <row r="183" ht="15.75" customHeight="1">
      <c r="A183" s="1643"/>
      <c r="B183" s="658"/>
      <c r="C183" s="641"/>
      <c r="D183" s="650"/>
      <c r="E183" s="650"/>
      <c r="F183" s="642" t="s">
        <v>20697</v>
      </c>
      <c r="G183" s="640" t="s">
        <v>20700</v>
      </c>
      <c r="H183" s="648" t="s">
        <v>82</v>
      </c>
      <c r="I183" s="501"/>
      <c r="J183" s="501"/>
      <c r="K183" s="501"/>
      <c r="L183" s="501"/>
      <c r="M183" s="501"/>
      <c r="N183" s="501"/>
      <c r="O183" s="501"/>
      <c r="P183" s="501"/>
      <c r="Q183" s="501"/>
      <c r="R183" s="501"/>
      <c r="S183" s="501"/>
      <c r="T183" s="501"/>
      <c r="U183" s="501"/>
      <c r="V183" s="501"/>
      <c r="W183" s="501"/>
      <c r="X183" s="501"/>
      <c r="Y183" s="501"/>
      <c r="Z183" s="501"/>
      <c r="AA183" s="501"/>
      <c r="AB183" s="793">
        <v>1.0</v>
      </c>
      <c r="AC183" s="793" t="s">
        <v>65</v>
      </c>
      <c r="AD183" s="793" t="s">
        <v>20701</v>
      </c>
      <c r="AE183" s="643"/>
      <c r="AF183" s="643" t="s">
        <v>20702</v>
      </c>
      <c r="AG183" s="643" t="s">
        <v>20703</v>
      </c>
      <c r="AH183" s="654"/>
    </row>
    <row r="184" ht="15.75" customHeight="1">
      <c r="A184" s="1643"/>
      <c r="B184" s="658"/>
      <c r="C184" s="641"/>
      <c r="D184" s="650"/>
      <c r="E184" s="650"/>
      <c r="F184" s="642" t="s">
        <v>20704</v>
      </c>
      <c r="G184" s="642" t="s">
        <v>20705</v>
      </c>
      <c r="H184" s="648" t="s">
        <v>82</v>
      </c>
      <c r="I184" s="501"/>
      <c r="J184" s="501"/>
      <c r="K184" s="501"/>
      <c r="L184" s="501"/>
      <c r="M184" s="501"/>
      <c r="N184" s="501"/>
      <c r="O184" s="501"/>
      <c r="P184" s="501"/>
      <c r="Q184" s="501"/>
      <c r="R184" s="501"/>
      <c r="S184" s="501"/>
      <c r="T184" s="501"/>
      <c r="U184" s="501"/>
      <c r="V184" s="501"/>
      <c r="W184" s="501"/>
      <c r="X184" s="501"/>
      <c r="Y184" s="501"/>
      <c r="Z184" s="501"/>
      <c r="AA184" s="501"/>
      <c r="AB184" s="882">
        <v>1.0</v>
      </c>
      <c r="AC184" s="882" t="s">
        <v>65</v>
      </c>
      <c r="AD184" s="882" t="s">
        <v>4922</v>
      </c>
      <c r="AE184" s="654"/>
      <c r="AF184" s="654"/>
      <c r="AG184" s="654"/>
      <c r="AH184" s="654"/>
    </row>
    <row r="185" ht="15.75" customHeight="1">
      <c r="A185" s="1643"/>
      <c r="B185" s="658"/>
      <c r="C185" s="641"/>
      <c r="D185" s="650"/>
      <c r="E185" s="650"/>
      <c r="F185" s="642" t="s">
        <v>20704</v>
      </c>
      <c r="G185" s="640" t="s">
        <v>20706</v>
      </c>
      <c r="H185" s="648" t="s">
        <v>82</v>
      </c>
      <c r="I185" s="501"/>
      <c r="J185" s="501"/>
      <c r="K185" s="501"/>
      <c r="L185" s="501"/>
      <c r="M185" s="500"/>
      <c r="N185" s="500"/>
      <c r="O185" s="501"/>
      <c r="P185" s="501"/>
      <c r="Q185" s="501"/>
      <c r="R185" s="501"/>
      <c r="S185" s="501"/>
      <c r="T185" s="501"/>
      <c r="U185" s="501"/>
      <c r="V185" s="500"/>
      <c r="W185" s="501"/>
      <c r="X185" s="501"/>
      <c r="Y185" s="501"/>
      <c r="Z185" s="500"/>
      <c r="AA185" s="501"/>
      <c r="AB185" s="882">
        <v>1.0</v>
      </c>
      <c r="AC185" s="793" t="s">
        <v>65</v>
      </c>
      <c r="AD185" s="793" t="s">
        <v>4693</v>
      </c>
      <c r="AE185" s="670"/>
      <c r="AF185" s="708" t="s">
        <v>20707</v>
      </c>
      <c r="AG185" s="643"/>
      <c r="AH185" s="654"/>
    </row>
    <row r="186" ht="15.75" customHeight="1">
      <c r="A186" s="1643"/>
      <c r="B186" s="658"/>
      <c r="C186" s="641"/>
      <c r="D186" s="650" t="s">
        <v>20708</v>
      </c>
      <c r="E186" s="650"/>
      <c r="F186" s="642" t="s">
        <v>20709</v>
      </c>
      <c r="G186" s="642" t="s">
        <v>20710</v>
      </c>
      <c r="H186" s="648" t="s">
        <v>82</v>
      </c>
      <c r="I186" s="501"/>
      <c r="J186" s="501"/>
      <c r="K186" s="501"/>
      <c r="L186" s="501"/>
      <c r="M186" s="500"/>
      <c r="N186" s="500"/>
      <c r="O186" s="501"/>
      <c r="P186" s="501"/>
      <c r="Q186" s="501"/>
      <c r="R186" s="501"/>
      <c r="S186" s="501"/>
      <c r="T186" s="501"/>
      <c r="U186" s="501"/>
      <c r="V186" s="500"/>
      <c r="W186" s="501"/>
      <c r="X186" s="501"/>
      <c r="Y186" s="501"/>
      <c r="Z186" s="500"/>
      <c r="AA186" s="501"/>
      <c r="AB186" s="882">
        <v>1.0</v>
      </c>
      <c r="AC186" s="882" t="s">
        <v>65</v>
      </c>
      <c r="AD186" s="882" t="s">
        <v>4922</v>
      </c>
      <c r="AE186" s="654"/>
      <c r="AF186" s="654"/>
      <c r="AG186" s="654"/>
      <c r="AH186" s="654"/>
    </row>
    <row r="187" ht="15.75" customHeight="1">
      <c r="A187" s="1643"/>
      <c r="B187" s="658"/>
      <c r="C187" s="641"/>
      <c r="D187" s="650" t="s">
        <v>20711</v>
      </c>
      <c r="E187" s="650"/>
      <c r="F187" s="642" t="s">
        <v>20712</v>
      </c>
      <c r="G187" s="642" t="s">
        <v>20713</v>
      </c>
      <c r="H187" s="648" t="s">
        <v>82</v>
      </c>
      <c r="I187" s="501"/>
      <c r="J187" s="501"/>
      <c r="K187" s="501"/>
      <c r="L187" s="502"/>
      <c r="M187" s="501"/>
      <c r="N187" s="501"/>
      <c r="O187" s="501"/>
      <c r="P187" s="501"/>
      <c r="Q187" s="501"/>
      <c r="R187" s="501"/>
      <c r="S187" s="501"/>
      <c r="T187" s="501"/>
      <c r="U187" s="502"/>
      <c r="V187" s="501"/>
      <c r="W187" s="501"/>
      <c r="X187" s="501"/>
      <c r="Y187" s="502"/>
      <c r="Z187" s="501"/>
      <c r="AA187" s="502"/>
      <c r="AB187" s="882">
        <v>1.0</v>
      </c>
      <c r="AC187" s="882" t="s">
        <v>65</v>
      </c>
      <c r="AD187" s="882" t="s">
        <v>4922</v>
      </c>
      <c r="AE187" s="654"/>
      <c r="AF187" s="654"/>
      <c r="AG187" s="654"/>
      <c r="AH187" s="654"/>
    </row>
    <row r="188" ht="15.75" customHeight="1">
      <c r="A188" s="1643"/>
      <c r="B188" s="658"/>
      <c r="C188" s="641"/>
      <c r="D188" s="650" t="s">
        <v>20714</v>
      </c>
      <c r="E188" s="650"/>
      <c r="F188" s="642" t="s">
        <v>20715</v>
      </c>
      <c r="G188" s="642" t="s">
        <v>20716</v>
      </c>
      <c r="H188" s="648" t="s">
        <v>82</v>
      </c>
      <c r="I188" s="501"/>
      <c r="J188" s="501"/>
      <c r="K188" s="501"/>
      <c r="L188" s="501"/>
      <c r="M188" s="501"/>
      <c r="N188" s="501"/>
      <c r="O188" s="501"/>
      <c r="P188" s="501"/>
      <c r="Q188" s="501"/>
      <c r="R188" s="501"/>
      <c r="S188" s="501"/>
      <c r="T188" s="501"/>
      <c r="U188" s="501"/>
      <c r="V188" s="501"/>
      <c r="W188" s="501"/>
      <c r="X188" s="501"/>
      <c r="Y188" s="501"/>
      <c r="Z188" s="501"/>
      <c r="AA188" s="501"/>
      <c r="AB188" s="882">
        <v>1.0</v>
      </c>
      <c r="AC188" s="882" t="s">
        <v>65</v>
      </c>
      <c r="AD188" s="882" t="s">
        <v>4922</v>
      </c>
      <c r="AE188" s="670"/>
      <c r="AF188" s="654"/>
      <c r="AG188" s="654"/>
      <c r="AH188" s="654"/>
    </row>
    <row r="189" ht="15.75" customHeight="1">
      <c r="A189" s="1643"/>
      <c r="B189" s="658"/>
      <c r="C189" s="641"/>
      <c r="D189" s="640" t="s">
        <v>20717</v>
      </c>
      <c r="E189" s="640" t="s">
        <v>20718</v>
      </c>
      <c r="F189" s="640" t="s">
        <v>20719</v>
      </c>
      <c r="G189" s="640" t="s">
        <v>20720</v>
      </c>
      <c r="H189" s="648" t="s">
        <v>82</v>
      </c>
      <c r="I189" s="501"/>
      <c r="J189" s="501"/>
      <c r="K189" s="501"/>
      <c r="L189" s="501"/>
      <c r="M189" s="648"/>
      <c r="N189" s="648"/>
      <c r="O189" s="648"/>
      <c r="P189" s="648"/>
      <c r="Q189" s="648"/>
      <c r="R189" s="648"/>
      <c r="S189" s="648"/>
      <c r="T189" s="648"/>
      <c r="U189" s="648"/>
      <c r="V189" s="648"/>
      <c r="W189" s="648"/>
      <c r="X189" s="648"/>
      <c r="Y189" s="648"/>
      <c r="Z189" s="648"/>
      <c r="AA189" s="648"/>
      <c r="AB189" s="793">
        <v>1.0</v>
      </c>
      <c r="AC189" s="882" t="s">
        <v>65</v>
      </c>
      <c r="AD189" s="793" t="s">
        <v>361</v>
      </c>
      <c r="AE189" s="654"/>
      <c r="AF189" s="654"/>
      <c r="AG189" s="654"/>
      <c r="AH189" s="654"/>
    </row>
    <row r="190" ht="15.75" hidden="1" customHeight="1">
      <c r="A190" s="1643"/>
      <c r="B190" s="658"/>
      <c r="C190" s="641"/>
      <c r="D190" s="640" t="s">
        <v>20721</v>
      </c>
      <c r="E190" s="650"/>
      <c r="F190" s="640" t="s">
        <v>20722</v>
      </c>
      <c r="G190" s="640" t="s">
        <v>20723</v>
      </c>
      <c r="H190" s="648" t="s">
        <v>94</v>
      </c>
      <c r="I190" s="501" t="s">
        <v>94</v>
      </c>
      <c r="J190" s="501"/>
      <c r="K190" s="501"/>
      <c r="L190" s="501"/>
      <c r="M190" s="648"/>
      <c r="N190" s="648"/>
      <c r="O190" s="648"/>
      <c r="P190" s="648"/>
      <c r="Q190" s="648"/>
      <c r="R190" s="648"/>
      <c r="S190" s="648"/>
      <c r="T190" s="648"/>
      <c r="U190" s="648"/>
      <c r="V190" s="648"/>
      <c r="W190" s="648"/>
      <c r="X190" s="648"/>
      <c r="Y190" s="648"/>
      <c r="Z190" s="648"/>
      <c r="AA190" s="648"/>
      <c r="AB190" s="793">
        <v>2.0</v>
      </c>
      <c r="AC190" s="882" t="s">
        <v>65</v>
      </c>
      <c r="AD190" s="793" t="s">
        <v>361</v>
      </c>
      <c r="AE190" s="654"/>
      <c r="AF190" s="643" t="s">
        <v>20724</v>
      </c>
      <c r="AG190" s="654"/>
      <c r="AH190" s="654"/>
    </row>
    <row r="191" ht="15.75" customHeight="1">
      <c r="A191" s="1643"/>
      <c r="B191" s="658"/>
      <c r="C191" s="641"/>
      <c r="D191" s="650" t="s">
        <v>20725</v>
      </c>
      <c r="E191" s="650" t="s">
        <v>20726</v>
      </c>
      <c r="F191" s="642" t="s">
        <v>20727</v>
      </c>
      <c r="G191" s="642" t="s">
        <v>20728</v>
      </c>
      <c r="H191" s="648" t="s">
        <v>82</v>
      </c>
      <c r="I191" s="501"/>
      <c r="J191" s="501"/>
      <c r="K191" s="501"/>
      <c r="L191" s="501"/>
      <c r="M191" s="648"/>
      <c r="N191" s="648"/>
      <c r="O191" s="648"/>
      <c r="P191" s="648"/>
      <c r="Q191" s="648"/>
      <c r="R191" s="648"/>
      <c r="S191" s="648"/>
      <c r="T191" s="648"/>
      <c r="U191" s="648"/>
      <c r="V191" s="648"/>
      <c r="W191" s="648"/>
      <c r="X191" s="648"/>
      <c r="Y191" s="648"/>
      <c r="Z191" s="648"/>
      <c r="AA191" s="648"/>
      <c r="AB191" s="882">
        <v>1.0</v>
      </c>
      <c r="AC191" s="882" t="s">
        <v>65</v>
      </c>
      <c r="AD191" s="882" t="s">
        <v>4631</v>
      </c>
      <c r="AE191" s="654"/>
      <c r="AF191" s="654"/>
      <c r="AG191" s="654"/>
      <c r="AH191" s="654"/>
    </row>
    <row r="192" ht="15.75" customHeight="1">
      <c r="A192" s="1643"/>
      <c r="B192" s="658"/>
      <c r="C192" s="641"/>
      <c r="D192" s="650"/>
      <c r="E192" s="650"/>
      <c r="F192" s="642" t="s">
        <v>20729</v>
      </c>
      <c r="G192" s="642" t="s">
        <v>20730</v>
      </c>
      <c r="H192" s="648" t="s">
        <v>82</v>
      </c>
      <c r="I192" s="501"/>
      <c r="J192" s="501"/>
      <c r="K192" s="501"/>
      <c r="L192" s="500"/>
      <c r="M192" s="500"/>
      <c r="N192" s="500"/>
      <c r="O192" s="500"/>
      <c r="P192" s="500"/>
      <c r="Q192" s="500"/>
      <c r="R192" s="500"/>
      <c r="S192" s="500"/>
      <c r="T192" s="500"/>
      <c r="U192" s="500"/>
      <c r="V192" s="500"/>
      <c r="W192" s="500"/>
      <c r="X192" s="500"/>
      <c r="Y192" s="500"/>
      <c r="Z192" s="500"/>
      <c r="AA192" s="500"/>
      <c r="AB192" s="882">
        <v>1.0</v>
      </c>
      <c r="AC192" s="882" t="s">
        <v>65</v>
      </c>
      <c r="AD192" s="882" t="s">
        <v>4631</v>
      </c>
      <c r="AE192" s="654"/>
      <c r="AF192" s="654"/>
      <c r="AG192" s="654"/>
      <c r="AH192" s="654"/>
    </row>
    <row r="193" ht="15.75" customHeight="1">
      <c r="A193" s="1643"/>
      <c r="B193" s="658"/>
      <c r="C193" s="641"/>
      <c r="D193" s="650"/>
      <c r="E193" s="650" t="s">
        <v>20731</v>
      </c>
      <c r="F193" s="642" t="s">
        <v>20732</v>
      </c>
      <c r="G193" s="642" t="s">
        <v>20733</v>
      </c>
      <c r="H193" s="648" t="s">
        <v>82</v>
      </c>
      <c r="I193" s="501"/>
      <c r="J193" s="501"/>
      <c r="K193" s="501"/>
      <c r="L193" s="500"/>
      <c r="M193" s="500"/>
      <c r="N193" s="500"/>
      <c r="O193" s="500"/>
      <c r="P193" s="500"/>
      <c r="Q193" s="500"/>
      <c r="R193" s="500"/>
      <c r="S193" s="500"/>
      <c r="T193" s="500"/>
      <c r="U193" s="500"/>
      <c r="V193" s="500"/>
      <c r="W193" s="500"/>
      <c r="X193" s="500"/>
      <c r="Y193" s="500"/>
      <c r="Z193" s="500"/>
      <c r="AA193" s="500"/>
      <c r="AB193" s="882">
        <v>1.0</v>
      </c>
      <c r="AC193" s="882" t="s">
        <v>65</v>
      </c>
      <c r="AD193" s="882" t="s">
        <v>4631</v>
      </c>
      <c r="AE193" s="654"/>
      <c r="AF193" s="654"/>
      <c r="AG193" s="654"/>
      <c r="AH193" s="654"/>
    </row>
    <row r="194" ht="15.75" customHeight="1">
      <c r="A194" s="1643"/>
      <c r="B194" s="658"/>
      <c r="C194" s="641"/>
      <c r="D194" s="650" t="s">
        <v>20734</v>
      </c>
      <c r="E194" s="640" t="s">
        <v>20735</v>
      </c>
      <c r="F194" s="642" t="s">
        <v>20736</v>
      </c>
      <c r="G194" s="642" t="s">
        <v>20737</v>
      </c>
      <c r="H194" s="648" t="s">
        <v>82</v>
      </c>
      <c r="I194" s="501"/>
      <c r="J194" s="501"/>
      <c r="K194" s="501"/>
      <c r="L194" s="500"/>
      <c r="M194" s="500"/>
      <c r="N194" s="500"/>
      <c r="O194" s="500"/>
      <c r="P194" s="500"/>
      <c r="Q194" s="500"/>
      <c r="R194" s="500"/>
      <c r="S194" s="500"/>
      <c r="T194" s="500"/>
      <c r="U194" s="500"/>
      <c r="V194" s="500"/>
      <c r="W194" s="500"/>
      <c r="X194" s="500"/>
      <c r="Y194" s="500"/>
      <c r="Z194" s="500"/>
      <c r="AA194" s="500"/>
      <c r="AB194" s="882">
        <v>1.0</v>
      </c>
      <c r="AC194" s="882" t="s">
        <v>65</v>
      </c>
      <c r="AD194" s="882" t="s">
        <v>4922</v>
      </c>
      <c r="AE194" s="654"/>
      <c r="AF194" s="654"/>
      <c r="AG194" s="654"/>
      <c r="AH194" s="654"/>
    </row>
    <row r="195" ht="15.75" customHeight="1">
      <c r="A195" s="1643"/>
      <c r="B195" s="658"/>
      <c r="C195" s="641"/>
      <c r="D195" s="650" t="s">
        <v>20738</v>
      </c>
      <c r="E195" s="650"/>
      <c r="F195" s="642" t="s">
        <v>20739</v>
      </c>
      <c r="G195" s="642" t="s">
        <v>20740</v>
      </c>
      <c r="H195" s="648" t="s">
        <v>82</v>
      </c>
      <c r="I195" s="501"/>
      <c r="J195" s="501"/>
      <c r="K195" s="501"/>
      <c r="L195" s="500"/>
      <c r="M195" s="500"/>
      <c r="N195" s="500"/>
      <c r="O195" s="500"/>
      <c r="P195" s="500"/>
      <c r="Q195" s="500"/>
      <c r="R195" s="500"/>
      <c r="S195" s="500"/>
      <c r="T195" s="500"/>
      <c r="U195" s="500"/>
      <c r="V195" s="500"/>
      <c r="W195" s="500"/>
      <c r="X195" s="500"/>
      <c r="Y195" s="500"/>
      <c r="Z195" s="500"/>
      <c r="AA195" s="500"/>
      <c r="AB195" s="882">
        <v>1.0</v>
      </c>
      <c r="AC195" s="882" t="s">
        <v>65</v>
      </c>
      <c r="AD195" s="882" t="s">
        <v>2779</v>
      </c>
      <c r="AE195" s="654"/>
      <c r="AF195" s="654"/>
      <c r="AG195" s="654"/>
      <c r="AH195" s="654"/>
    </row>
    <row r="196" ht="15.75" customHeight="1">
      <c r="A196" s="1643"/>
      <c r="B196" s="658"/>
      <c r="C196" s="641"/>
      <c r="D196" s="650" t="s">
        <v>20741</v>
      </c>
      <c r="E196" s="650"/>
      <c r="F196" s="642" t="s">
        <v>20742</v>
      </c>
      <c r="G196" s="642" t="s">
        <v>20743</v>
      </c>
      <c r="H196" s="648" t="s">
        <v>82</v>
      </c>
      <c r="I196" s="501"/>
      <c r="J196" s="501"/>
      <c r="K196" s="501"/>
      <c r="L196" s="501"/>
      <c r="M196" s="500"/>
      <c r="N196" s="500"/>
      <c r="O196" s="500"/>
      <c r="P196" s="500"/>
      <c r="Q196" s="500"/>
      <c r="R196" s="500"/>
      <c r="S196" s="500"/>
      <c r="T196" s="500"/>
      <c r="U196" s="500"/>
      <c r="V196" s="500"/>
      <c r="W196" s="500"/>
      <c r="X196" s="500"/>
      <c r="Y196" s="500"/>
      <c r="Z196" s="500"/>
      <c r="AA196" s="500"/>
      <c r="AB196" s="882">
        <v>1.0</v>
      </c>
      <c r="AC196" s="882" t="s">
        <v>65</v>
      </c>
      <c r="AD196" s="882" t="s">
        <v>2779</v>
      </c>
      <c r="AE196" s="654"/>
      <c r="AF196" s="643" t="s">
        <v>20744</v>
      </c>
      <c r="AG196" s="643"/>
      <c r="AH196" s="654"/>
    </row>
    <row r="197" ht="15.75" customHeight="1">
      <c r="A197" s="1477"/>
      <c r="B197" s="650" t="s">
        <v>12179</v>
      </c>
      <c r="C197" s="642" t="s">
        <v>20745</v>
      </c>
      <c r="D197" s="650"/>
      <c r="E197" s="650"/>
      <c r="F197" s="641"/>
      <c r="G197" s="640"/>
      <c r="H197" s="648" t="s">
        <v>94</v>
      </c>
      <c r="I197" s="648" t="s">
        <v>94</v>
      </c>
      <c r="J197" s="648"/>
      <c r="K197" s="648"/>
      <c r="L197" s="501"/>
      <c r="M197" s="501"/>
      <c r="N197" s="501"/>
      <c r="O197" s="501"/>
      <c r="P197" s="501"/>
      <c r="Q197" s="501"/>
      <c r="R197" s="501"/>
      <c r="S197" s="501"/>
      <c r="T197" s="501"/>
      <c r="U197" s="501"/>
      <c r="V197" s="501"/>
      <c r="W197" s="501"/>
      <c r="X197" s="501"/>
      <c r="Y197" s="501"/>
      <c r="Z197" s="501"/>
      <c r="AA197" s="501"/>
      <c r="AB197" s="793" t="s">
        <v>94</v>
      </c>
      <c r="AC197" s="793" t="s">
        <v>94</v>
      </c>
      <c r="AD197" s="882"/>
      <c r="AE197" s="654"/>
      <c r="AF197" s="654"/>
      <c r="AG197" s="654"/>
      <c r="AH197" s="654"/>
    </row>
    <row r="198" ht="15.75" hidden="1" customHeight="1">
      <c r="A198" s="1477"/>
      <c r="B198" s="650"/>
      <c r="C198" s="642"/>
      <c r="D198" s="640" t="s">
        <v>20746</v>
      </c>
      <c r="E198" s="640" t="s">
        <v>20747</v>
      </c>
      <c r="F198" s="661" t="s">
        <v>20748</v>
      </c>
      <c r="G198" s="640" t="s">
        <v>20749</v>
      </c>
      <c r="H198" s="648"/>
      <c r="I198" s="648"/>
      <c r="J198" s="648"/>
      <c r="K198" s="648"/>
      <c r="L198" s="501"/>
      <c r="M198" s="501"/>
      <c r="N198" s="501"/>
      <c r="O198" s="501"/>
      <c r="P198" s="501"/>
      <c r="Q198" s="501"/>
      <c r="R198" s="501"/>
      <c r="S198" s="501"/>
      <c r="T198" s="501"/>
      <c r="U198" s="501"/>
      <c r="V198" s="501"/>
      <c r="W198" s="501"/>
      <c r="X198" s="501"/>
      <c r="Y198" s="501"/>
      <c r="Z198" s="501"/>
      <c r="AA198" s="501"/>
      <c r="AB198" s="793">
        <v>2.0</v>
      </c>
      <c r="AC198" s="793" t="s">
        <v>65</v>
      </c>
      <c r="AD198" s="793" t="s">
        <v>1732</v>
      </c>
      <c r="AE198" s="654"/>
      <c r="AF198" s="654"/>
      <c r="AG198" s="654"/>
      <c r="AH198" s="654"/>
    </row>
    <row r="199" ht="15.75" customHeight="1">
      <c r="A199" s="1477"/>
      <c r="B199" s="661" t="s">
        <v>20750</v>
      </c>
      <c r="C199" s="641"/>
      <c r="D199" s="650"/>
      <c r="E199" s="650"/>
      <c r="F199" s="641"/>
      <c r="G199" s="642"/>
      <c r="H199" s="648" t="s">
        <v>94</v>
      </c>
      <c r="I199" s="648" t="s">
        <v>94</v>
      </c>
      <c r="J199" s="648"/>
      <c r="K199" s="648"/>
      <c r="L199" s="501"/>
      <c r="M199" s="501"/>
      <c r="N199" s="501"/>
      <c r="O199" s="501"/>
      <c r="P199" s="501"/>
      <c r="Q199" s="501"/>
      <c r="R199" s="501"/>
      <c r="S199" s="501"/>
      <c r="T199" s="501"/>
      <c r="U199" s="501"/>
      <c r="V199" s="501"/>
      <c r="W199" s="501"/>
      <c r="X199" s="501"/>
      <c r="Y199" s="501"/>
      <c r="Z199" s="501"/>
      <c r="AA199" s="501"/>
      <c r="AB199" s="882" t="s">
        <v>94</v>
      </c>
      <c r="AC199" s="882" t="s">
        <v>94</v>
      </c>
      <c r="AD199" s="882" t="s">
        <v>4922</v>
      </c>
      <c r="AE199" s="654"/>
      <c r="AF199" s="654"/>
      <c r="AG199" s="654"/>
      <c r="AH199" s="654"/>
    </row>
    <row r="200" ht="15.75" customHeight="1">
      <c r="A200" s="1643"/>
      <c r="B200" s="650"/>
      <c r="C200" s="650" t="s">
        <v>19530</v>
      </c>
      <c r="D200" s="650"/>
      <c r="E200" s="650"/>
      <c r="F200" s="641"/>
      <c r="G200" s="642"/>
      <c r="H200" s="648" t="s">
        <v>94</v>
      </c>
      <c r="I200" s="648" t="s">
        <v>94</v>
      </c>
      <c r="J200" s="648"/>
      <c r="K200" s="648"/>
      <c r="L200" s="501"/>
      <c r="M200" s="501"/>
      <c r="N200" s="501"/>
      <c r="O200" s="501"/>
      <c r="P200" s="501"/>
      <c r="Q200" s="501"/>
      <c r="R200" s="501"/>
      <c r="S200" s="501"/>
      <c r="T200" s="501"/>
      <c r="U200" s="501"/>
      <c r="V200" s="501"/>
      <c r="W200" s="501"/>
      <c r="X200" s="501"/>
      <c r="Y200" s="501"/>
      <c r="Z200" s="501"/>
      <c r="AA200" s="501"/>
      <c r="AB200" s="882" t="s">
        <v>94</v>
      </c>
      <c r="AC200" s="882" t="s">
        <v>94</v>
      </c>
      <c r="AD200" s="882" t="s">
        <v>4922</v>
      </c>
      <c r="AE200" s="654"/>
      <c r="AF200" s="654"/>
      <c r="AG200" s="654"/>
      <c r="AH200" s="654"/>
    </row>
    <row r="201" ht="15.75" customHeight="1">
      <c r="A201" s="1643"/>
      <c r="B201" s="658"/>
      <c r="C201" s="642"/>
      <c r="D201" s="642" t="s">
        <v>20751</v>
      </c>
      <c r="E201" s="650" t="s">
        <v>20752</v>
      </c>
      <c r="F201" s="642" t="s">
        <v>20753</v>
      </c>
      <c r="G201" s="640" t="s">
        <v>20754</v>
      </c>
      <c r="H201" s="501"/>
      <c r="I201" s="501" t="s">
        <v>82</v>
      </c>
      <c r="J201" s="648"/>
      <c r="K201" s="648"/>
      <c r="L201" s="501"/>
      <c r="M201" s="501"/>
      <c r="N201" s="501"/>
      <c r="O201" s="501"/>
      <c r="P201" s="501"/>
      <c r="Q201" s="501"/>
      <c r="R201" s="501"/>
      <c r="S201" s="501"/>
      <c r="T201" s="501"/>
      <c r="U201" s="501"/>
      <c r="V201" s="501"/>
      <c r="W201" s="501"/>
      <c r="X201" s="501"/>
      <c r="Y201" s="501"/>
      <c r="Z201" s="501"/>
      <c r="AA201" s="501"/>
      <c r="AB201" s="882">
        <v>1.0</v>
      </c>
      <c r="AC201" s="882" t="s">
        <v>74</v>
      </c>
      <c r="AD201" s="793" t="s">
        <v>361</v>
      </c>
      <c r="AE201" s="654"/>
      <c r="AF201" s="643" t="s">
        <v>20755</v>
      </c>
      <c r="AG201" s="643"/>
      <c r="AH201" s="654"/>
    </row>
    <row r="202" ht="15.75" customHeight="1">
      <c r="A202" s="1643"/>
      <c r="B202" s="658"/>
      <c r="C202" s="642"/>
      <c r="D202" s="642" t="s">
        <v>20756</v>
      </c>
      <c r="E202" s="650" t="s">
        <v>20757</v>
      </c>
      <c r="F202" s="642" t="s">
        <v>20758</v>
      </c>
      <c r="G202" s="642" t="s">
        <v>20759</v>
      </c>
      <c r="H202" s="501"/>
      <c r="I202" s="501" t="s">
        <v>82</v>
      </c>
      <c r="J202" s="648"/>
      <c r="K202" s="648"/>
      <c r="L202" s="648"/>
      <c r="M202" s="648"/>
      <c r="N202" s="648"/>
      <c r="O202" s="648"/>
      <c r="P202" s="648"/>
      <c r="Q202" s="648"/>
      <c r="R202" s="648"/>
      <c r="S202" s="648"/>
      <c r="T202" s="648"/>
      <c r="U202" s="648"/>
      <c r="V202" s="648"/>
      <c r="W202" s="648"/>
      <c r="X202" s="648"/>
      <c r="Y202" s="648"/>
      <c r="Z202" s="648"/>
      <c r="AA202" s="648"/>
      <c r="AB202" s="882">
        <v>1.0</v>
      </c>
      <c r="AC202" s="882" t="s">
        <v>74</v>
      </c>
      <c r="AD202" s="882" t="s">
        <v>4922</v>
      </c>
      <c r="AE202" s="654"/>
      <c r="AF202" s="654"/>
      <c r="AG202" s="654"/>
      <c r="AH202" s="654"/>
    </row>
    <row r="203" ht="15.75" customHeight="1">
      <c r="A203" s="1643"/>
      <c r="B203" s="658"/>
      <c r="C203" s="641"/>
      <c r="D203" s="650"/>
      <c r="E203" s="650" t="s">
        <v>20760</v>
      </c>
      <c r="F203" s="642" t="s">
        <v>20758</v>
      </c>
      <c r="G203" s="642" t="s">
        <v>20761</v>
      </c>
      <c r="H203" s="501"/>
      <c r="I203" s="501" t="s">
        <v>82</v>
      </c>
      <c r="J203" s="648"/>
      <c r="K203" s="648"/>
      <c r="L203" s="648"/>
      <c r="M203" s="648"/>
      <c r="N203" s="648"/>
      <c r="O203" s="648"/>
      <c r="P203" s="648"/>
      <c r="Q203" s="648"/>
      <c r="R203" s="648"/>
      <c r="S203" s="648"/>
      <c r="T203" s="648"/>
      <c r="U203" s="648"/>
      <c r="V203" s="648"/>
      <c r="W203" s="648"/>
      <c r="X203" s="648"/>
      <c r="Y203" s="648"/>
      <c r="Z203" s="648"/>
      <c r="AA203" s="648"/>
      <c r="AB203" s="882">
        <v>1.0</v>
      </c>
      <c r="AC203" s="882" t="s">
        <v>74</v>
      </c>
      <c r="AD203" s="882" t="s">
        <v>447</v>
      </c>
      <c r="AE203" s="654"/>
      <c r="AF203" s="643" t="s">
        <v>20762</v>
      </c>
      <c r="AG203" s="654"/>
      <c r="AH203" s="654"/>
    </row>
    <row r="204" ht="15.75" customHeight="1">
      <c r="A204" s="1643"/>
      <c r="B204" s="650" t="s">
        <v>12179</v>
      </c>
      <c r="C204" s="642" t="s">
        <v>20745</v>
      </c>
      <c r="D204" s="650"/>
      <c r="E204" s="650"/>
      <c r="F204" s="641"/>
      <c r="G204" s="642"/>
      <c r="H204" s="648" t="s">
        <v>94</v>
      </c>
      <c r="I204" s="648" t="s">
        <v>94</v>
      </c>
      <c r="J204" s="648"/>
      <c r="K204" s="648"/>
      <c r="L204" s="648"/>
      <c r="M204" s="648"/>
      <c r="N204" s="648"/>
      <c r="O204" s="648"/>
      <c r="P204" s="648"/>
      <c r="Q204" s="648"/>
      <c r="R204" s="648"/>
      <c r="S204" s="648"/>
      <c r="T204" s="648"/>
      <c r="U204" s="648"/>
      <c r="V204" s="648"/>
      <c r="W204" s="648"/>
      <c r="X204" s="648"/>
      <c r="Y204" s="648"/>
      <c r="Z204" s="648"/>
      <c r="AA204" s="648"/>
      <c r="AB204" s="882" t="s">
        <v>94</v>
      </c>
      <c r="AC204" s="882" t="s">
        <v>94</v>
      </c>
      <c r="AD204" s="882" t="s">
        <v>4922</v>
      </c>
      <c r="AE204" s="654"/>
      <c r="AF204" s="654"/>
      <c r="AG204" s="654"/>
      <c r="AH204" s="654"/>
    </row>
    <row r="205" ht="15.75" customHeight="1">
      <c r="A205" s="1643"/>
      <c r="B205" s="658"/>
      <c r="C205" s="641"/>
      <c r="D205" s="650" t="s">
        <v>20763</v>
      </c>
      <c r="E205" s="650" t="s">
        <v>20764</v>
      </c>
      <c r="F205" s="642" t="s">
        <v>20758</v>
      </c>
      <c r="G205" s="642" t="s">
        <v>20765</v>
      </c>
      <c r="H205" s="501"/>
      <c r="I205" s="501" t="s">
        <v>82</v>
      </c>
      <c r="J205" s="648"/>
      <c r="K205" s="648"/>
      <c r="L205" s="500"/>
      <c r="M205" s="500"/>
      <c r="N205" s="500"/>
      <c r="O205" s="500"/>
      <c r="P205" s="500"/>
      <c r="Q205" s="500"/>
      <c r="R205" s="500"/>
      <c r="S205" s="500"/>
      <c r="T205" s="500"/>
      <c r="U205" s="500"/>
      <c r="V205" s="500"/>
      <c r="W205" s="500"/>
      <c r="X205" s="500"/>
      <c r="Y205" s="500"/>
      <c r="Z205" s="500"/>
      <c r="AA205" s="500"/>
      <c r="AB205" s="882">
        <v>1.0</v>
      </c>
      <c r="AC205" s="882" t="s">
        <v>74</v>
      </c>
      <c r="AD205" s="882" t="s">
        <v>4922</v>
      </c>
      <c r="AE205" s="654" t="s">
        <v>252</v>
      </c>
      <c r="AF205" s="654" t="s">
        <v>20766</v>
      </c>
      <c r="AG205" s="654"/>
      <c r="AH205" s="654"/>
    </row>
    <row r="206" ht="15.75" hidden="1" customHeight="1">
      <c r="A206" s="1643"/>
      <c r="B206" s="658"/>
      <c r="C206" s="641"/>
      <c r="D206" s="650" t="s">
        <v>20767</v>
      </c>
      <c r="E206" s="650" t="s">
        <v>20768</v>
      </c>
      <c r="F206" s="642" t="s">
        <v>20758</v>
      </c>
      <c r="G206" s="642" t="s">
        <v>20769</v>
      </c>
      <c r="H206" s="500"/>
      <c r="I206" s="501"/>
      <c r="J206" s="500"/>
      <c r="K206" s="501"/>
      <c r="L206" s="501"/>
      <c r="M206" s="500"/>
      <c r="N206" s="500"/>
      <c r="O206" s="500"/>
      <c r="P206" s="500"/>
      <c r="Q206" s="500"/>
      <c r="R206" s="500"/>
      <c r="S206" s="500"/>
      <c r="T206" s="500"/>
      <c r="U206" s="500"/>
      <c r="V206" s="500"/>
      <c r="W206" s="500"/>
      <c r="X206" s="500"/>
      <c r="Y206" s="500"/>
      <c r="Z206" s="500"/>
      <c r="AA206" s="500"/>
      <c r="AB206" s="882">
        <v>2.0</v>
      </c>
      <c r="AC206" s="882" t="s">
        <v>74</v>
      </c>
      <c r="AD206" s="882" t="s">
        <v>4922</v>
      </c>
      <c r="AE206" s="1501"/>
      <c r="AF206" s="1501"/>
      <c r="AG206" s="1501"/>
      <c r="AH206" s="654"/>
    </row>
    <row r="207" ht="15.75" hidden="1" customHeight="1">
      <c r="A207" s="1643"/>
      <c r="B207" s="658"/>
      <c r="C207" s="641"/>
      <c r="D207" s="650" t="s">
        <v>20770</v>
      </c>
      <c r="E207" s="650" t="s">
        <v>20771</v>
      </c>
      <c r="F207" s="642" t="s">
        <v>20758</v>
      </c>
      <c r="G207" s="642" t="s">
        <v>20772</v>
      </c>
      <c r="H207" s="648"/>
      <c r="I207" s="501"/>
      <c r="J207" s="648"/>
      <c r="K207" s="648"/>
      <c r="L207" s="648"/>
      <c r="M207" s="648"/>
      <c r="N207" s="648"/>
      <c r="O207" s="648"/>
      <c r="P207" s="648"/>
      <c r="Q207" s="648"/>
      <c r="R207" s="648"/>
      <c r="S207" s="648"/>
      <c r="T207" s="648"/>
      <c r="U207" s="648"/>
      <c r="V207" s="648"/>
      <c r="W207" s="648"/>
      <c r="X207" s="648"/>
      <c r="Y207" s="648"/>
      <c r="Z207" s="648"/>
      <c r="AA207" s="648"/>
      <c r="AB207" s="882">
        <v>2.0</v>
      </c>
      <c r="AC207" s="882" t="s">
        <v>74</v>
      </c>
      <c r="AD207" s="882" t="s">
        <v>4922</v>
      </c>
      <c r="AE207" s="1501"/>
      <c r="AF207" s="1501"/>
      <c r="AG207" s="1501"/>
      <c r="AH207" s="654"/>
    </row>
    <row r="208" ht="15.75" hidden="1" customHeight="1">
      <c r="A208" s="1643"/>
      <c r="B208" s="658"/>
      <c r="C208" s="641"/>
      <c r="D208" s="650" t="s">
        <v>20773</v>
      </c>
      <c r="E208" s="650" t="s">
        <v>20774</v>
      </c>
      <c r="F208" s="642" t="s">
        <v>20758</v>
      </c>
      <c r="G208" s="642" t="s">
        <v>20775</v>
      </c>
      <c r="H208" s="500"/>
      <c r="I208" s="501"/>
      <c r="J208" s="648"/>
      <c r="K208" s="648"/>
      <c r="L208" s="648"/>
      <c r="M208" s="500"/>
      <c r="N208" s="500"/>
      <c r="O208" s="648"/>
      <c r="P208" s="648"/>
      <c r="Q208" s="648"/>
      <c r="R208" s="648"/>
      <c r="S208" s="648"/>
      <c r="T208" s="648"/>
      <c r="U208" s="648"/>
      <c r="V208" s="500"/>
      <c r="W208" s="648"/>
      <c r="X208" s="648"/>
      <c r="Y208" s="648"/>
      <c r="Z208" s="500"/>
      <c r="AA208" s="648"/>
      <c r="AB208" s="882">
        <v>2.0</v>
      </c>
      <c r="AC208" s="882" t="s">
        <v>74</v>
      </c>
      <c r="AD208" s="882" t="s">
        <v>4922</v>
      </c>
      <c r="AE208" s="1501"/>
      <c r="AF208" s="654" t="s">
        <v>20776</v>
      </c>
      <c r="AG208" s="1501"/>
      <c r="AH208" s="654"/>
    </row>
    <row r="209" ht="15.75" hidden="1" customHeight="1">
      <c r="A209" s="1643"/>
      <c r="B209" s="658"/>
      <c r="C209" s="641"/>
      <c r="D209" s="650" t="s">
        <v>20777</v>
      </c>
      <c r="E209" s="650" t="s">
        <v>20778</v>
      </c>
      <c r="F209" s="642" t="s">
        <v>20758</v>
      </c>
      <c r="G209" s="642" t="s">
        <v>20779</v>
      </c>
      <c r="H209" s="648"/>
      <c r="I209" s="501"/>
      <c r="J209" s="648"/>
      <c r="K209" s="501"/>
      <c r="L209" s="501"/>
      <c r="M209" s="648"/>
      <c r="N209" s="648"/>
      <c r="O209" s="648"/>
      <c r="P209" s="648"/>
      <c r="Q209" s="648"/>
      <c r="R209" s="648"/>
      <c r="S209" s="648"/>
      <c r="T209" s="648"/>
      <c r="U209" s="648"/>
      <c r="V209" s="648"/>
      <c r="W209" s="648"/>
      <c r="X209" s="648"/>
      <c r="Y209" s="648"/>
      <c r="Z209" s="648"/>
      <c r="AA209" s="648"/>
      <c r="AB209" s="882">
        <v>2.0</v>
      </c>
      <c r="AC209" s="882" t="s">
        <v>74</v>
      </c>
      <c r="AD209" s="882" t="s">
        <v>4922</v>
      </c>
      <c r="AE209" s="1501"/>
      <c r="AF209" s="1501"/>
      <c r="AG209" s="1501"/>
      <c r="AH209" s="654"/>
    </row>
    <row r="210" ht="15.75" hidden="1" customHeight="1">
      <c r="A210" s="1643"/>
      <c r="B210" s="658"/>
      <c r="C210" s="641"/>
      <c r="D210" s="650" t="s">
        <v>20780</v>
      </c>
      <c r="E210" s="650" t="s">
        <v>20781</v>
      </c>
      <c r="F210" s="642" t="s">
        <v>20758</v>
      </c>
      <c r="G210" s="642" t="s">
        <v>20782</v>
      </c>
      <c r="H210" s="500"/>
      <c r="I210" s="500"/>
      <c r="J210" s="648"/>
      <c r="K210" s="501"/>
      <c r="L210" s="501"/>
      <c r="M210" s="500"/>
      <c r="N210" s="500"/>
      <c r="O210" s="648"/>
      <c r="P210" s="648"/>
      <c r="Q210" s="648"/>
      <c r="R210" s="648"/>
      <c r="S210" s="648"/>
      <c r="T210" s="648"/>
      <c r="U210" s="648"/>
      <c r="V210" s="500"/>
      <c r="W210" s="648"/>
      <c r="X210" s="648"/>
      <c r="Y210" s="648"/>
      <c r="Z210" s="500"/>
      <c r="AA210" s="648"/>
      <c r="AB210" s="882">
        <v>2.0</v>
      </c>
      <c r="AC210" s="882" t="s">
        <v>74</v>
      </c>
      <c r="AD210" s="882" t="s">
        <v>4922</v>
      </c>
      <c r="AE210" s="1501"/>
      <c r="AF210" s="1501"/>
      <c r="AG210" s="1501"/>
      <c r="AH210" s="654"/>
    </row>
    <row r="211" ht="15.75" customHeight="1">
      <c r="A211" s="1643"/>
      <c r="B211" s="658"/>
      <c r="C211" s="641"/>
      <c r="D211" s="650" t="s">
        <v>20783</v>
      </c>
      <c r="E211" s="650" t="s">
        <v>20784</v>
      </c>
      <c r="F211" s="642" t="s">
        <v>20758</v>
      </c>
      <c r="G211" s="642" t="s">
        <v>20785</v>
      </c>
      <c r="H211" s="501"/>
      <c r="I211" s="501" t="s">
        <v>82</v>
      </c>
      <c r="J211" s="648"/>
      <c r="K211" s="648"/>
      <c r="L211" s="648"/>
      <c r="M211" s="648"/>
      <c r="N211" s="648"/>
      <c r="O211" s="648"/>
      <c r="P211" s="648"/>
      <c r="Q211" s="648"/>
      <c r="R211" s="648"/>
      <c r="S211" s="648"/>
      <c r="T211" s="648"/>
      <c r="U211" s="648"/>
      <c r="V211" s="648"/>
      <c r="W211" s="648"/>
      <c r="X211" s="648"/>
      <c r="Y211" s="648"/>
      <c r="Z211" s="648"/>
      <c r="AA211" s="648"/>
      <c r="AB211" s="882">
        <v>1.0</v>
      </c>
      <c r="AC211" s="882" t="s">
        <v>74</v>
      </c>
      <c r="AD211" s="882" t="s">
        <v>4922</v>
      </c>
      <c r="AE211" s="654"/>
      <c r="AF211" s="654" t="s">
        <v>20786</v>
      </c>
      <c r="AG211" s="654"/>
      <c r="AH211" s="654"/>
    </row>
    <row r="212" ht="15.75" hidden="1" customHeight="1">
      <c r="A212" s="1643"/>
      <c r="B212" s="658"/>
      <c r="C212" s="641"/>
      <c r="D212" s="650" t="s">
        <v>20787</v>
      </c>
      <c r="E212" s="650" t="s">
        <v>20788</v>
      </c>
      <c r="F212" s="642" t="s">
        <v>20758</v>
      </c>
      <c r="G212" s="640" t="s">
        <v>20789</v>
      </c>
      <c r="H212" s="648"/>
      <c r="I212" s="648"/>
      <c r="J212" s="648"/>
      <c r="K212" s="501"/>
      <c r="L212" s="501"/>
      <c r="M212" s="648"/>
      <c r="N212" s="648"/>
      <c r="O212" s="648"/>
      <c r="P212" s="648"/>
      <c r="Q212" s="648"/>
      <c r="R212" s="648"/>
      <c r="S212" s="648"/>
      <c r="T212" s="648"/>
      <c r="U212" s="648"/>
      <c r="V212" s="648"/>
      <c r="W212" s="648"/>
      <c r="X212" s="648"/>
      <c r="Y212" s="648"/>
      <c r="Z212" s="648"/>
      <c r="AA212" s="648"/>
      <c r="AB212" s="882">
        <v>2.0</v>
      </c>
      <c r="AC212" s="882" t="s">
        <v>74</v>
      </c>
      <c r="AD212" s="793" t="s">
        <v>361</v>
      </c>
      <c r="AE212" s="1501"/>
      <c r="AF212" s="1501"/>
      <c r="AG212" s="654"/>
      <c r="AH212" s="654"/>
    </row>
    <row r="213" ht="15.75" hidden="1" customHeight="1">
      <c r="A213" s="1643"/>
      <c r="B213" s="658"/>
      <c r="C213" s="641"/>
      <c r="D213" s="650" t="s">
        <v>20790</v>
      </c>
      <c r="E213" s="650" t="s">
        <v>20791</v>
      </c>
      <c r="F213" s="642" t="s">
        <v>20758</v>
      </c>
      <c r="G213" s="642" t="s">
        <v>20792</v>
      </c>
      <c r="H213" s="648"/>
      <c r="I213" s="648"/>
      <c r="J213" s="648"/>
      <c r="K213" s="648"/>
      <c r="L213" s="648"/>
      <c r="M213" s="648"/>
      <c r="N213" s="648"/>
      <c r="O213" s="648"/>
      <c r="P213" s="648"/>
      <c r="Q213" s="648"/>
      <c r="R213" s="648"/>
      <c r="S213" s="648"/>
      <c r="T213" s="648"/>
      <c r="U213" s="648"/>
      <c r="V213" s="648"/>
      <c r="W213" s="648"/>
      <c r="X213" s="648"/>
      <c r="Y213" s="648"/>
      <c r="Z213" s="648"/>
      <c r="AA213" s="648"/>
      <c r="AB213" s="882">
        <v>2.0</v>
      </c>
      <c r="AC213" s="882" t="s">
        <v>74</v>
      </c>
      <c r="AD213" s="882" t="s">
        <v>4922</v>
      </c>
      <c r="AE213" s="1501"/>
      <c r="AF213" s="1501"/>
      <c r="AG213" s="1501"/>
      <c r="AH213" s="654"/>
    </row>
    <row r="214" ht="15.75" hidden="1" customHeight="1">
      <c r="A214" s="1643"/>
      <c r="B214" s="658"/>
      <c r="C214" s="641"/>
      <c r="D214" s="650" t="s">
        <v>20793</v>
      </c>
      <c r="E214" s="650" t="s">
        <v>20794</v>
      </c>
      <c r="F214" s="642" t="s">
        <v>20758</v>
      </c>
      <c r="G214" s="642" t="s">
        <v>20795</v>
      </c>
      <c r="H214" s="648"/>
      <c r="I214" s="648"/>
      <c r="J214" s="648"/>
      <c r="K214" s="501"/>
      <c r="L214" s="501"/>
      <c r="M214" s="648"/>
      <c r="N214" s="648"/>
      <c r="O214" s="648"/>
      <c r="P214" s="648"/>
      <c r="Q214" s="648"/>
      <c r="R214" s="648"/>
      <c r="S214" s="648"/>
      <c r="T214" s="648"/>
      <c r="U214" s="648"/>
      <c r="V214" s="648"/>
      <c r="W214" s="648"/>
      <c r="X214" s="648"/>
      <c r="Y214" s="648"/>
      <c r="Z214" s="648"/>
      <c r="AA214" s="648"/>
      <c r="AB214" s="882">
        <v>2.0</v>
      </c>
      <c r="AC214" s="882" t="s">
        <v>74</v>
      </c>
      <c r="AD214" s="882" t="s">
        <v>4922</v>
      </c>
      <c r="AE214" s="1501"/>
      <c r="AF214" s="1501"/>
      <c r="AG214" s="1501"/>
      <c r="AH214" s="654"/>
    </row>
    <row r="215" ht="15.75" hidden="1" customHeight="1">
      <c r="A215" s="1643"/>
      <c r="B215" s="658"/>
      <c r="C215" s="641"/>
      <c r="D215" s="650" t="s">
        <v>20796</v>
      </c>
      <c r="E215" s="650" t="s">
        <v>20797</v>
      </c>
      <c r="F215" s="642" t="s">
        <v>20758</v>
      </c>
      <c r="G215" s="642" t="s">
        <v>20798</v>
      </c>
      <c r="H215" s="648"/>
      <c r="I215" s="648"/>
      <c r="J215" s="648"/>
      <c r="K215" s="501"/>
      <c r="L215" s="501"/>
      <c r="M215" s="648"/>
      <c r="N215" s="648"/>
      <c r="O215" s="648"/>
      <c r="P215" s="648"/>
      <c r="Q215" s="648"/>
      <c r="R215" s="648"/>
      <c r="S215" s="648"/>
      <c r="T215" s="648"/>
      <c r="U215" s="648"/>
      <c r="V215" s="648"/>
      <c r="W215" s="648"/>
      <c r="X215" s="648"/>
      <c r="Y215" s="648"/>
      <c r="Z215" s="648"/>
      <c r="AA215" s="648"/>
      <c r="AB215" s="882">
        <v>2.0</v>
      </c>
      <c r="AC215" s="882" t="s">
        <v>74</v>
      </c>
      <c r="AD215" s="882" t="s">
        <v>4922</v>
      </c>
      <c r="AE215" s="1501"/>
      <c r="AF215" s="1501"/>
      <c r="AG215" s="1501"/>
      <c r="AH215" s="654"/>
    </row>
    <row r="216" ht="15.75" customHeight="1">
      <c r="A216" s="1643"/>
      <c r="B216" s="658"/>
      <c r="C216" s="641"/>
      <c r="D216" s="650" t="s">
        <v>20799</v>
      </c>
      <c r="E216" s="650" t="s">
        <v>20800</v>
      </c>
      <c r="F216" s="642" t="s">
        <v>20758</v>
      </c>
      <c r="G216" s="642" t="s">
        <v>20801</v>
      </c>
      <c r="H216" s="501"/>
      <c r="I216" s="501" t="s">
        <v>82</v>
      </c>
      <c r="J216" s="648"/>
      <c r="K216" s="648"/>
      <c r="L216" s="501"/>
      <c r="M216" s="501"/>
      <c r="N216" s="501"/>
      <c r="O216" s="501"/>
      <c r="P216" s="501"/>
      <c r="Q216" s="501"/>
      <c r="R216" s="501"/>
      <c r="S216" s="501"/>
      <c r="T216" s="501"/>
      <c r="U216" s="501"/>
      <c r="V216" s="501"/>
      <c r="W216" s="501"/>
      <c r="X216" s="501"/>
      <c r="Y216" s="501"/>
      <c r="Z216" s="501"/>
      <c r="AA216" s="501"/>
      <c r="AB216" s="882">
        <v>1.0</v>
      </c>
      <c r="AC216" s="882" t="s">
        <v>74</v>
      </c>
      <c r="AD216" s="882" t="s">
        <v>4922</v>
      </c>
      <c r="AE216" s="654"/>
      <c r="AF216" s="654" t="s">
        <v>20802</v>
      </c>
      <c r="AG216" s="654"/>
      <c r="AH216" s="654"/>
    </row>
    <row r="217" ht="15.75" customHeight="1">
      <c r="A217" s="1643"/>
      <c r="B217" s="658"/>
      <c r="C217" s="641"/>
      <c r="D217" s="650" t="s">
        <v>20746</v>
      </c>
      <c r="E217" s="3174" t="s">
        <v>20803</v>
      </c>
      <c r="F217" s="642" t="s">
        <v>20804</v>
      </c>
      <c r="G217" s="640" t="s">
        <v>20805</v>
      </c>
      <c r="H217" s="501"/>
      <c r="I217" s="501" t="s">
        <v>82</v>
      </c>
      <c r="J217" s="648"/>
      <c r="K217" s="648"/>
      <c r="L217" s="501"/>
      <c r="M217" s="648"/>
      <c r="N217" s="648"/>
      <c r="O217" s="648"/>
      <c r="P217" s="648"/>
      <c r="Q217" s="648"/>
      <c r="R217" s="648"/>
      <c r="S217" s="648"/>
      <c r="T217" s="648"/>
      <c r="U217" s="648"/>
      <c r="V217" s="648"/>
      <c r="W217" s="648"/>
      <c r="X217" s="648"/>
      <c r="Y217" s="648"/>
      <c r="Z217" s="648"/>
      <c r="AA217" s="648"/>
      <c r="AB217" s="882">
        <v>1.0</v>
      </c>
      <c r="AC217" s="882" t="s">
        <v>74</v>
      </c>
      <c r="AD217" s="793" t="s">
        <v>361</v>
      </c>
      <c r="AE217" s="654"/>
      <c r="AF217" s="654" t="s">
        <v>20806</v>
      </c>
      <c r="AG217" s="643"/>
      <c r="AH217" s="654"/>
    </row>
    <row r="218" ht="15.75" customHeight="1">
      <c r="A218" s="1643"/>
      <c r="B218" s="658"/>
      <c r="C218" s="641"/>
      <c r="D218" s="650"/>
      <c r="E218" s="222"/>
      <c r="F218" s="640" t="s">
        <v>20807</v>
      </c>
      <c r="G218" s="640" t="s">
        <v>20808</v>
      </c>
      <c r="H218" s="501"/>
      <c r="I218" s="501" t="s">
        <v>82</v>
      </c>
      <c r="J218" s="648"/>
      <c r="K218" s="648"/>
      <c r="L218" s="501"/>
      <c r="M218" s="648"/>
      <c r="N218" s="648"/>
      <c r="O218" s="648"/>
      <c r="P218" s="648"/>
      <c r="Q218" s="648"/>
      <c r="R218" s="648"/>
      <c r="S218" s="648"/>
      <c r="T218" s="648"/>
      <c r="U218" s="501"/>
      <c r="V218" s="648"/>
      <c r="W218" s="648"/>
      <c r="X218" s="648"/>
      <c r="Y218" s="501"/>
      <c r="Z218" s="648"/>
      <c r="AA218" s="501"/>
      <c r="AB218" s="882">
        <v>1.0</v>
      </c>
      <c r="AC218" s="882" t="s">
        <v>74</v>
      </c>
      <c r="AD218" s="793" t="s">
        <v>361</v>
      </c>
      <c r="AE218" s="654"/>
      <c r="AF218" s="654"/>
      <c r="AG218" s="643" t="s">
        <v>20809</v>
      </c>
      <c r="AH218" s="654"/>
    </row>
    <row r="219">
      <c r="A219" s="1643"/>
      <c r="B219" s="658"/>
      <c r="C219" s="641"/>
      <c r="D219" s="650"/>
      <c r="E219" s="109"/>
      <c r="F219" s="642" t="s">
        <v>20810</v>
      </c>
      <c r="G219" s="642" t="s">
        <v>20811</v>
      </c>
      <c r="H219" s="501"/>
      <c r="I219" s="501" t="s">
        <v>82</v>
      </c>
      <c r="J219" s="648"/>
      <c r="K219" s="648"/>
      <c r="L219" s="501"/>
      <c r="M219" s="501"/>
      <c r="N219" s="501"/>
      <c r="O219" s="501"/>
      <c r="P219" s="501"/>
      <c r="Q219" s="501"/>
      <c r="R219" s="501"/>
      <c r="S219" s="501"/>
      <c r="T219" s="501"/>
      <c r="U219" s="501"/>
      <c r="V219" s="501"/>
      <c r="W219" s="501"/>
      <c r="X219" s="501"/>
      <c r="Y219" s="501"/>
      <c r="Z219" s="501"/>
      <c r="AA219" s="501"/>
      <c r="AB219" s="882">
        <v>1.0</v>
      </c>
      <c r="AC219" s="882" t="s">
        <v>74</v>
      </c>
      <c r="AD219" s="882" t="s">
        <v>4922</v>
      </c>
      <c r="AE219" s="654"/>
      <c r="AF219" s="654"/>
      <c r="AG219" s="654"/>
      <c r="AH219" s="654"/>
    </row>
    <row r="220" ht="15.75" hidden="1" customHeight="1">
      <c r="A220" s="1643"/>
      <c r="B220" s="658"/>
      <c r="C220" s="641"/>
      <c r="D220" s="650" t="s">
        <v>20812</v>
      </c>
      <c r="E220" s="650" t="s">
        <v>20813</v>
      </c>
      <c r="F220" s="642" t="s">
        <v>20758</v>
      </c>
      <c r="G220" s="642" t="s">
        <v>20795</v>
      </c>
      <c r="H220" s="648"/>
      <c r="I220" s="648"/>
      <c r="J220" s="501"/>
      <c r="K220" s="501"/>
      <c r="L220" s="501"/>
      <c r="M220" s="648"/>
      <c r="N220" s="648"/>
      <c r="O220" s="648"/>
      <c r="P220" s="648"/>
      <c r="Q220" s="648"/>
      <c r="R220" s="648"/>
      <c r="S220" s="648"/>
      <c r="T220" s="648"/>
      <c r="U220" s="501"/>
      <c r="V220" s="648"/>
      <c r="W220" s="648"/>
      <c r="X220" s="648"/>
      <c r="Y220" s="501"/>
      <c r="Z220" s="648"/>
      <c r="AA220" s="501"/>
      <c r="AB220" s="882">
        <v>2.0</v>
      </c>
      <c r="AC220" s="882" t="s">
        <v>74</v>
      </c>
      <c r="AD220" s="882" t="s">
        <v>4922</v>
      </c>
      <c r="AE220" s="1501"/>
      <c r="AF220" s="1501"/>
      <c r="AG220" s="1501"/>
      <c r="AH220" s="654"/>
    </row>
    <row r="221" ht="15.75" hidden="1" customHeight="1">
      <c r="A221" s="1643"/>
      <c r="B221" s="658"/>
      <c r="C221" s="641"/>
      <c r="D221" s="650" t="s">
        <v>20814</v>
      </c>
      <c r="E221" s="650" t="s">
        <v>20815</v>
      </c>
      <c r="F221" s="642" t="s">
        <v>20758</v>
      </c>
      <c r="G221" s="642" t="s">
        <v>20816</v>
      </c>
      <c r="H221" s="648"/>
      <c r="I221" s="648"/>
      <c r="J221" s="501"/>
      <c r="K221" s="501"/>
      <c r="L221" s="501"/>
      <c r="M221" s="648"/>
      <c r="N221" s="648"/>
      <c r="O221" s="648"/>
      <c r="P221" s="648"/>
      <c r="Q221" s="648"/>
      <c r="R221" s="648"/>
      <c r="S221" s="648"/>
      <c r="T221" s="648"/>
      <c r="U221" s="501"/>
      <c r="V221" s="648"/>
      <c r="W221" s="648"/>
      <c r="X221" s="648"/>
      <c r="Y221" s="501"/>
      <c r="Z221" s="648"/>
      <c r="AA221" s="501"/>
      <c r="AB221" s="882">
        <v>2.0</v>
      </c>
      <c r="AC221" s="882" t="s">
        <v>74</v>
      </c>
      <c r="AD221" s="882" t="s">
        <v>4922</v>
      </c>
      <c r="AE221" s="1501"/>
      <c r="AF221" s="1501"/>
      <c r="AG221" s="1501"/>
      <c r="AH221" s="654"/>
    </row>
    <row r="222" ht="15.75" hidden="1" customHeight="1">
      <c r="A222" s="1643"/>
      <c r="B222" s="658"/>
      <c r="C222" s="641"/>
      <c r="D222" s="650" t="s">
        <v>20817</v>
      </c>
      <c r="E222" s="650" t="s">
        <v>20818</v>
      </c>
      <c r="F222" s="642" t="s">
        <v>20758</v>
      </c>
      <c r="G222" s="642" t="s">
        <v>20816</v>
      </c>
      <c r="H222" s="648"/>
      <c r="I222" s="648"/>
      <c r="J222" s="501"/>
      <c r="K222" s="501"/>
      <c r="L222" s="501"/>
      <c r="M222" s="648"/>
      <c r="N222" s="648"/>
      <c r="O222" s="648"/>
      <c r="P222" s="648"/>
      <c r="Q222" s="648"/>
      <c r="R222" s="648"/>
      <c r="S222" s="648"/>
      <c r="T222" s="648"/>
      <c r="U222" s="501"/>
      <c r="V222" s="648"/>
      <c r="W222" s="648"/>
      <c r="X222" s="648"/>
      <c r="Y222" s="501"/>
      <c r="Z222" s="648"/>
      <c r="AA222" s="501"/>
      <c r="AB222" s="882">
        <v>2.0</v>
      </c>
      <c r="AC222" s="882" t="s">
        <v>74</v>
      </c>
      <c r="AD222" s="882" t="s">
        <v>4922</v>
      </c>
      <c r="AE222" s="1501"/>
      <c r="AF222" s="1501"/>
      <c r="AG222" s="1501"/>
      <c r="AH222" s="654"/>
    </row>
    <row r="223" ht="15.75" hidden="1" customHeight="1">
      <c r="A223" s="1643"/>
      <c r="B223" s="658"/>
      <c r="C223" s="641"/>
      <c r="D223" s="650" t="s">
        <v>20819</v>
      </c>
      <c r="E223" s="650" t="s">
        <v>20820</v>
      </c>
      <c r="F223" s="642" t="s">
        <v>20758</v>
      </c>
      <c r="G223" s="642" t="s">
        <v>20816</v>
      </c>
      <c r="H223" s="648"/>
      <c r="I223" s="648"/>
      <c r="J223" s="501"/>
      <c r="K223" s="501"/>
      <c r="L223" s="501"/>
      <c r="M223" s="648"/>
      <c r="N223" s="648"/>
      <c r="O223" s="648"/>
      <c r="P223" s="648"/>
      <c r="Q223" s="648"/>
      <c r="R223" s="648"/>
      <c r="S223" s="648"/>
      <c r="T223" s="648"/>
      <c r="U223" s="501"/>
      <c r="V223" s="648"/>
      <c r="W223" s="648"/>
      <c r="X223" s="648"/>
      <c r="Y223" s="501"/>
      <c r="Z223" s="648"/>
      <c r="AA223" s="501"/>
      <c r="AB223" s="882">
        <v>2.0</v>
      </c>
      <c r="AC223" s="882" t="s">
        <v>74</v>
      </c>
      <c r="AD223" s="882" t="s">
        <v>4922</v>
      </c>
      <c r="AE223" s="1501"/>
      <c r="AF223" s="1501"/>
      <c r="AG223" s="1501"/>
      <c r="AH223" s="654"/>
    </row>
    <row r="224" ht="15.75" customHeight="1">
      <c r="A224" s="1643"/>
      <c r="B224" s="658"/>
      <c r="C224" s="642" t="s">
        <v>20821</v>
      </c>
      <c r="D224" s="650"/>
      <c r="E224" s="650" t="s">
        <v>20822</v>
      </c>
      <c r="F224" s="642" t="s">
        <v>20823</v>
      </c>
      <c r="G224" s="642" t="s">
        <v>20824</v>
      </c>
      <c r="H224" s="501"/>
      <c r="I224" s="501" t="s">
        <v>82</v>
      </c>
      <c r="J224" s="648"/>
      <c r="K224" s="648"/>
      <c r="L224" s="501"/>
      <c r="M224" s="648"/>
      <c r="N224" s="648"/>
      <c r="O224" s="648"/>
      <c r="P224" s="648"/>
      <c r="Q224" s="648"/>
      <c r="R224" s="648"/>
      <c r="S224" s="648"/>
      <c r="T224" s="648"/>
      <c r="U224" s="501"/>
      <c r="V224" s="648"/>
      <c r="W224" s="648"/>
      <c r="X224" s="648"/>
      <c r="Y224" s="501"/>
      <c r="Z224" s="648"/>
      <c r="AA224" s="501"/>
      <c r="AB224" s="882">
        <v>1.0</v>
      </c>
      <c r="AC224" s="882" t="s">
        <v>74</v>
      </c>
      <c r="AD224" s="882" t="s">
        <v>4922</v>
      </c>
      <c r="AE224" s="654"/>
      <c r="AF224" s="654"/>
      <c r="AG224" s="654"/>
      <c r="AH224" s="654"/>
    </row>
    <row r="225" ht="15.75" customHeight="1">
      <c r="A225" s="1643"/>
      <c r="B225" s="658"/>
      <c r="C225" s="641"/>
      <c r="D225" s="650"/>
      <c r="E225" s="650" t="s">
        <v>20825</v>
      </c>
      <c r="F225" s="642" t="s">
        <v>20823</v>
      </c>
      <c r="G225" s="642" t="s">
        <v>20826</v>
      </c>
      <c r="H225" s="501"/>
      <c r="I225" s="501" t="s">
        <v>82</v>
      </c>
      <c r="J225" s="648"/>
      <c r="K225" s="648"/>
      <c r="L225" s="501"/>
      <c r="M225" s="648"/>
      <c r="N225" s="648"/>
      <c r="O225" s="648"/>
      <c r="P225" s="648"/>
      <c r="Q225" s="648"/>
      <c r="R225" s="648"/>
      <c r="S225" s="648"/>
      <c r="T225" s="648"/>
      <c r="U225" s="648"/>
      <c r="V225" s="648"/>
      <c r="W225" s="648"/>
      <c r="X225" s="648"/>
      <c r="Y225" s="648"/>
      <c r="Z225" s="648"/>
      <c r="AA225" s="648"/>
      <c r="AB225" s="882">
        <v>1.0</v>
      </c>
      <c r="AC225" s="882" t="s">
        <v>74</v>
      </c>
      <c r="AD225" s="882" t="s">
        <v>4922</v>
      </c>
      <c r="AE225" s="654"/>
      <c r="AF225" s="654"/>
      <c r="AG225" s="654"/>
      <c r="AH225" s="654"/>
    </row>
    <row r="226" ht="15.75" customHeight="1">
      <c r="A226" s="1643"/>
      <c r="B226" s="658"/>
      <c r="C226" s="642" t="s">
        <v>20827</v>
      </c>
      <c r="D226" s="650"/>
      <c r="E226" s="650"/>
      <c r="F226" s="641"/>
      <c r="G226" s="642"/>
      <c r="H226" s="648" t="s">
        <v>94</v>
      </c>
      <c r="I226" s="648" t="s">
        <v>94</v>
      </c>
      <c r="J226" s="648"/>
      <c r="K226" s="648"/>
      <c r="L226" s="648"/>
      <c r="M226" s="648"/>
      <c r="N226" s="648"/>
      <c r="O226" s="648"/>
      <c r="P226" s="648"/>
      <c r="Q226" s="648"/>
      <c r="R226" s="648"/>
      <c r="S226" s="648"/>
      <c r="T226" s="648"/>
      <c r="U226" s="648"/>
      <c r="V226" s="648"/>
      <c r="W226" s="648"/>
      <c r="X226" s="648"/>
      <c r="Y226" s="648"/>
      <c r="Z226" s="648"/>
      <c r="AA226" s="648"/>
      <c r="AB226" s="882" t="s">
        <v>94</v>
      </c>
      <c r="AC226" s="882" t="s">
        <v>94</v>
      </c>
      <c r="AD226" s="882" t="s">
        <v>4922</v>
      </c>
      <c r="AE226" s="654"/>
      <c r="AF226" s="654"/>
      <c r="AG226" s="654"/>
      <c r="AH226" s="654"/>
    </row>
    <row r="227" ht="15.75" customHeight="1">
      <c r="A227" s="1643"/>
      <c r="B227" s="658"/>
      <c r="C227" s="641"/>
      <c r="D227" s="650" t="s">
        <v>20828</v>
      </c>
      <c r="E227" s="650"/>
      <c r="F227" s="642" t="s">
        <v>20684</v>
      </c>
      <c r="G227" s="642" t="s">
        <v>20829</v>
      </c>
      <c r="H227" s="501"/>
      <c r="I227" s="501" t="s">
        <v>82</v>
      </c>
      <c r="J227" s="648"/>
      <c r="K227" s="648"/>
      <c r="L227" s="501"/>
      <c r="M227" s="648"/>
      <c r="N227" s="648"/>
      <c r="O227" s="648"/>
      <c r="P227" s="648"/>
      <c r="Q227" s="648"/>
      <c r="R227" s="648"/>
      <c r="S227" s="648"/>
      <c r="T227" s="648"/>
      <c r="U227" s="648"/>
      <c r="V227" s="648"/>
      <c r="W227" s="648"/>
      <c r="X227" s="648"/>
      <c r="Y227" s="648"/>
      <c r="Z227" s="648"/>
      <c r="AA227" s="648"/>
      <c r="AB227" s="882">
        <v>1.0</v>
      </c>
      <c r="AC227" s="882" t="s">
        <v>74</v>
      </c>
      <c r="AD227" s="882" t="s">
        <v>447</v>
      </c>
      <c r="AE227" s="654"/>
      <c r="AF227" s="654"/>
      <c r="AG227" s="654"/>
      <c r="AH227" s="654"/>
    </row>
    <row r="228" ht="15.75" customHeight="1">
      <c r="A228" s="1643"/>
      <c r="B228" s="658"/>
      <c r="C228" s="641"/>
      <c r="D228" s="650"/>
      <c r="E228" s="650"/>
      <c r="F228" s="642" t="s">
        <v>20830</v>
      </c>
      <c r="G228" s="642" t="s">
        <v>20831</v>
      </c>
      <c r="H228" s="501"/>
      <c r="I228" s="501" t="s">
        <v>82</v>
      </c>
      <c r="J228" s="648"/>
      <c r="K228" s="648"/>
      <c r="L228" s="500"/>
      <c r="M228" s="500"/>
      <c r="N228" s="500"/>
      <c r="O228" s="500"/>
      <c r="P228" s="500"/>
      <c r="Q228" s="500"/>
      <c r="R228" s="500"/>
      <c r="S228" s="500"/>
      <c r="T228" s="500"/>
      <c r="U228" s="500"/>
      <c r="V228" s="500"/>
      <c r="W228" s="500"/>
      <c r="X228" s="500"/>
      <c r="Y228" s="500"/>
      <c r="Z228" s="500"/>
      <c r="AA228" s="500"/>
      <c r="AB228" s="882">
        <v>1.0</v>
      </c>
      <c r="AC228" s="882" t="s">
        <v>74</v>
      </c>
      <c r="AD228" s="882" t="s">
        <v>4922</v>
      </c>
      <c r="AE228" s="654"/>
      <c r="AF228" s="654"/>
      <c r="AG228" s="654"/>
      <c r="AH228" s="654"/>
    </row>
    <row r="229" ht="15.75" customHeight="1">
      <c r="A229" s="1643"/>
      <c r="B229" s="658"/>
      <c r="C229" s="641"/>
      <c r="D229" s="650" t="s">
        <v>20832</v>
      </c>
      <c r="E229" s="650" t="s">
        <v>20833</v>
      </c>
      <c r="F229" s="642" t="s">
        <v>20834</v>
      </c>
      <c r="G229" s="642" t="s">
        <v>20835</v>
      </c>
      <c r="H229" s="501"/>
      <c r="I229" s="501" t="s">
        <v>82</v>
      </c>
      <c r="J229" s="648"/>
      <c r="K229" s="648"/>
      <c r="L229" s="500"/>
      <c r="M229" s="500"/>
      <c r="N229" s="500"/>
      <c r="O229" s="500"/>
      <c r="P229" s="500"/>
      <c r="Q229" s="500"/>
      <c r="R229" s="500"/>
      <c r="S229" s="500"/>
      <c r="T229" s="500"/>
      <c r="U229" s="500"/>
      <c r="V229" s="500"/>
      <c r="W229" s="500"/>
      <c r="X229" s="500"/>
      <c r="Y229" s="500"/>
      <c r="Z229" s="500"/>
      <c r="AA229" s="500"/>
      <c r="AB229" s="882">
        <v>1.0</v>
      </c>
      <c r="AC229" s="882" t="s">
        <v>74</v>
      </c>
      <c r="AD229" s="882" t="s">
        <v>4922</v>
      </c>
      <c r="AE229" s="654"/>
      <c r="AF229" s="654" t="s">
        <v>20836</v>
      </c>
      <c r="AG229" s="654"/>
      <c r="AH229" s="654"/>
    </row>
    <row r="230" ht="15.75" customHeight="1">
      <c r="A230" s="1643"/>
      <c r="B230" s="658"/>
      <c r="C230" s="641"/>
      <c r="D230" s="650"/>
      <c r="E230" s="650" t="s">
        <v>20837</v>
      </c>
      <c r="F230" s="642" t="s">
        <v>20834</v>
      </c>
      <c r="G230" s="642" t="s">
        <v>20838</v>
      </c>
      <c r="H230" s="501"/>
      <c r="I230" s="501" t="s">
        <v>82</v>
      </c>
      <c r="J230" s="648"/>
      <c r="K230" s="648"/>
      <c r="L230" s="500"/>
      <c r="M230" s="500"/>
      <c r="N230" s="500"/>
      <c r="O230" s="500"/>
      <c r="P230" s="500"/>
      <c r="Q230" s="500"/>
      <c r="R230" s="500"/>
      <c r="S230" s="500"/>
      <c r="T230" s="500"/>
      <c r="U230" s="500"/>
      <c r="V230" s="500"/>
      <c r="W230" s="500"/>
      <c r="X230" s="500"/>
      <c r="Y230" s="500"/>
      <c r="Z230" s="500"/>
      <c r="AA230" s="500"/>
      <c r="AB230" s="882">
        <v>1.0</v>
      </c>
      <c r="AC230" s="882" t="s">
        <v>74</v>
      </c>
      <c r="AD230" s="882" t="s">
        <v>4922</v>
      </c>
      <c r="AE230" s="654"/>
      <c r="AF230" s="654"/>
      <c r="AG230" s="654"/>
      <c r="AH230" s="654"/>
    </row>
    <row r="231" ht="15.75" customHeight="1">
      <c r="A231" s="1643"/>
      <c r="B231" s="658"/>
      <c r="C231" s="641"/>
      <c r="D231" s="650" t="s">
        <v>20839</v>
      </c>
      <c r="E231" s="650" t="s">
        <v>20840</v>
      </c>
      <c r="F231" s="642" t="s">
        <v>20834</v>
      </c>
      <c r="G231" s="642" t="s">
        <v>20841</v>
      </c>
      <c r="H231" s="501"/>
      <c r="I231" s="501" t="s">
        <v>82</v>
      </c>
      <c r="J231" s="648"/>
      <c r="K231" s="648"/>
      <c r="L231" s="501"/>
      <c r="M231" s="500"/>
      <c r="N231" s="500"/>
      <c r="O231" s="500"/>
      <c r="P231" s="500"/>
      <c r="Q231" s="500"/>
      <c r="R231" s="500"/>
      <c r="S231" s="500"/>
      <c r="T231" s="500"/>
      <c r="U231" s="500"/>
      <c r="V231" s="500"/>
      <c r="W231" s="500"/>
      <c r="X231" s="500"/>
      <c r="Y231" s="500"/>
      <c r="Z231" s="500"/>
      <c r="AA231" s="500"/>
      <c r="AB231" s="882">
        <v>1.0</v>
      </c>
      <c r="AC231" s="882" t="s">
        <v>74</v>
      </c>
      <c r="AD231" s="882" t="s">
        <v>4922</v>
      </c>
      <c r="AE231" s="654"/>
      <c r="AF231" s="654"/>
      <c r="AG231" s="654"/>
      <c r="AH231" s="654"/>
    </row>
    <row r="232" ht="15.75" customHeight="1">
      <c r="A232" s="1643"/>
      <c r="B232" s="658"/>
      <c r="C232" s="641"/>
      <c r="D232" s="650"/>
      <c r="E232" s="650" t="s">
        <v>20842</v>
      </c>
      <c r="F232" s="642" t="s">
        <v>20834</v>
      </c>
      <c r="G232" s="642" t="s">
        <v>20843</v>
      </c>
      <c r="H232" s="501"/>
      <c r="I232" s="501" t="s">
        <v>82</v>
      </c>
      <c r="J232" s="648"/>
      <c r="K232" s="648"/>
      <c r="L232" s="501"/>
      <c r="M232" s="501"/>
      <c r="N232" s="501"/>
      <c r="O232" s="501"/>
      <c r="P232" s="501"/>
      <c r="Q232" s="501"/>
      <c r="R232" s="501"/>
      <c r="S232" s="501"/>
      <c r="T232" s="501"/>
      <c r="U232" s="501"/>
      <c r="V232" s="501"/>
      <c r="W232" s="501"/>
      <c r="X232" s="501"/>
      <c r="Y232" s="501"/>
      <c r="Z232" s="501"/>
      <c r="AA232" s="501"/>
      <c r="AB232" s="882">
        <v>1.0</v>
      </c>
      <c r="AC232" s="882" t="s">
        <v>74</v>
      </c>
      <c r="AD232" s="882" t="s">
        <v>4922</v>
      </c>
      <c r="AE232" s="654"/>
      <c r="AF232" s="654"/>
      <c r="AG232" s="654"/>
      <c r="AH232" s="654"/>
    </row>
    <row r="233" ht="15.75" customHeight="1">
      <c r="A233" s="1643"/>
      <c r="B233" s="658"/>
      <c r="C233" s="641"/>
      <c r="D233" s="650"/>
      <c r="E233" s="650" t="s">
        <v>20844</v>
      </c>
      <c r="F233" s="642" t="s">
        <v>20834</v>
      </c>
      <c r="G233" s="642" t="s">
        <v>20845</v>
      </c>
      <c r="H233" s="501"/>
      <c r="I233" s="501" t="s">
        <v>82</v>
      </c>
      <c r="J233" s="648"/>
      <c r="K233" s="648"/>
      <c r="L233" s="501"/>
      <c r="M233" s="501"/>
      <c r="N233" s="501"/>
      <c r="O233" s="501"/>
      <c r="P233" s="501"/>
      <c r="Q233" s="501"/>
      <c r="R233" s="501"/>
      <c r="S233" s="501"/>
      <c r="T233" s="501"/>
      <c r="U233" s="501"/>
      <c r="V233" s="501"/>
      <c r="W233" s="501"/>
      <c r="X233" s="501"/>
      <c r="Y233" s="501"/>
      <c r="Z233" s="501"/>
      <c r="AA233" s="501"/>
      <c r="AB233" s="882">
        <v>1.0</v>
      </c>
      <c r="AC233" s="882" t="s">
        <v>74</v>
      </c>
      <c r="AD233" s="882" t="s">
        <v>4922</v>
      </c>
      <c r="AE233" s="654"/>
      <c r="AF233" s="654"/>
      <c r="AG233" s="654"/>
      <c r="AH233" s="654"/>
    </row>
    <row r="234" ht="15.75" customHeight="1">
      <c r="A234" s="1643"/>
      <c r="B234" s="658"/>
      <c r="C234" s="641"/>
      <c r="D234" s="650" t="s">
        <v>20846</v>
      </c>
      <c r="E234" s="650" t="s">
        <v>20847</v>
      </c>
      <c r="F234" s="642" t="s">
        <v>20834</v>
      </c>
      <c r="G234" s="642" t="s">
        <v>20845</v>
      </c>
      <c r="H234" s="501"/>
      <c r="I234" s="501" t="s">
        <v>82</v>
      </c>
      <c r="J234" s="648"/>
      <c r="K234" s="648"/>
      <c r="L234" s="501"/>
      <c r="M234" s="501"/>
      <c r="N234" s="501"/>
      <c r="O234" s="648"/>
      <c r="P234" s="648"/>
      <c r="Q234" s="648"/>
      <c r="R234" s="648"/>
      <c r="S234" s="648"/>
      <c r="T234" s="648"/>
      <c r="U234" s="648"/>
      <c r="V234" s="501"/>
      <c r="W234" s="648"/>
      <c r="X234" s="648"/>
      <c r="Y234" s="648"/>
      <c r="Z234" s="501"/>
      <c r="AA234" s="648"/>
      <c r="AB234" s="882">
        <v>1.0</v>
      </c>
      <c r="AC234" s="882" t="s">
        <v>74</v>
      </c>
      <c r="AD234" s="882" t="s">
        <v>4922</v>
      </c>
      <c r="AE234" s="654"/>
      <c r="AF234" s="654"/>
      <c r="AG234" s="654"/>
      <c r="AH234" s="654"/>
    </row>
    <row r="235" ht="15.75" customHeight="1">
      <c r="A235" s="1643"/>
      <c r="B235" s="658"/>
      <c r="C235" s="642" t="s">
        <v>20848</v>
      </c>
      <c r="D235" s="650"/>
      <c r="E235" s="650" t="s">
        <v>20849</v>
      </c>
      <c r="F235" s="642" t="s">
        <v>20850</v>
      </c>
      <c r="G235" s="642" t="s">
        <v>20851</v>
      </c>
      <c r="H235" s="501"/>
      <c r="I235" s="501" t="s">
        <v>82</v>
      </c>
      <c r="J235" s="648"/>
      <c r="K235" s="648"/>
      <c r="L235" s="501"/>
      <c r="M235" s="501"/>
      <c r="N235" s="501"/>
      <c r="O235" s="501"/>
      <c r="P235" s="501"/>
      <c r="Q235" s="501"/>
      <c r="R235" s="501"/>
      <c r="S235" s="501"/>
      <c r="T235" s="501"/>
      <c r="U235" s="501"/>
      <c r="V235" s="501"/>
      <c r="W235" s="501"/>
      <c r="X235" s="501"/>
      <c r="Y235" s="501"/>
      <c r="Z235" s="501"/>
      <c r="AA235" s="501"/>
      <c r="AB235" s="882">
        <v>1.0</v>
      </c>
      <c r="AC235" s="882" t="s">
        <v>74</v>
      </c>
      <c r="AD235" s="882" t="s">
        <v>4922</v>
      </c>
      <c r="AE235" s="654"/>
      <c r="AF235" s="654" t="s">
        <v>20852</v>
      </c>
      <c r="AG235" s="654"/>
      <c r="AH235" s="654"/>
    </row>
    <row r="236" ht="15.75" customHeight="1">
      <c r="A236" s="1643"/>
      <c r="B236" s="658"/>
      <c r="C236" s="641"/>
      <c r="D236" s="650"/>
      <c r="E236" s="650" t="s">
        <v>20853</v>
      </c>
      <c r="F236" s="642" t="s">
        <v>20850</v>
      </c>
      <c r="G236" s="642" t="s">
        <v>20854</v>
      </c>
      <c r="H236" s="501"/>
      <c r="I236" s="501" t="s">
        <v>82</v>
      </c>
      <c r="J236" s="648"/>
      <c r="K236" s="648"/>
      <c r="L236" s="501"/>
      <c r="M236" s="501"/>
      <c r="N236" s="501"/>
      <c r="O236" s="501"/>
      <c r="P236" s="501"/>
      <c r="Q236" s="501"/>
      <c r="R236" s="501"/>
      <c r="S236" s="501"/>
      <c r="T236" s="501"/>
      <c r="U236" s="501"/>
      <c r="V236" s="501"/>
      <c r="W236" s="501"/>
      <c r="X236" s="501"/>
      <c r="Y236" s="501"/>
      <c r="Z236" s="501"/>
      <c r="AA236" s="501"/>
      <c r="AB236" s="882">
        <v>1.0</v>
      </c>
      <c r="AC236" s="882" t="s">
        <v>74</v>
      </c>
      <c r="AD236" s="882" t="s">
        <v>4922</v>
      </c>
      <c r="AE236" s="654"/>
      <c r="AF236" s="654"/>
      <c r="AG236" s="654"/>
      <c r="AH236" s="654"/>
    </row>
    <row r="237" ht="15.75" customHeight="1">
      <c r="A237" s="1643"/>
      <c r="B237" s="658"/>
      <c r="C237" s="642" t="s">
        <v>20855</v>
      </c>
      <c r="D237" s="650"/>
      <c r="E237" s="650"/>
      <c r="F237" s="641"/>
      <c r="G237" s="642"/>
      <c r="H237" s="648" t="s">
        <v>94</v>
      </c>
      <c r="I237" s="648" t="s">
        <v>94</v>
      </c>
      <c r="J237" s="648"/>
      <c r="K237" s="648"/>
      <c r="L237" s="501"/>
      <c r="M237" s="501"/>
      <c r="N237" s="501"/>
      <c r="O237" s="501"/>
      <c r="P237" s="501"/>
      <c r="Q237" s="501"/>
      <c r="R237" s="501"/>
      <c r="S237" s="501"/>
      <c r="T237" s="501"/>
      <c r="U237" s="501"/>
      <c r="V237" s="501"/>
      <c r="W237" s="501"/>
      <c r="X237" s="501"/>
      <c r="Y237" s="501"/>
      <c r="Z237" s="501"/>
      <c r="AA237" s="501"/>
      <c r="AB237" s="882" t="s">
        <v>94</v>
      </c>
      <c r="AC237" s="882" t="s">
        <v>94</v>
      </c>
      <c r="AD237" s="882" t="s">
        <v>4922</v>
      </c>
      <c r="AE237" s="654"/>
      <c r="AF237" s="654"/>
      <c r="AG237" s="654"/>
      <c r="AH237" s="654"/>
    </row>
    <row r="238" ht="15.75" hidden="1" customHeight="1">
      <c r="A238" s="1643"/>
      <c r="B238" s="658"/>
      <c r="C238" s="641"/>
      <c r="D238" s="650" t="s">
        <v>670</v>
      </c>
      <c r="E238" s="3174" t="s">
        <v>20856</v>
      </c>
      <c r="F238" s="642" t="s">
        <v>20857</v>
      </c>
      <c r="G238" s="642" t="s">
        <v>20858</v>
      </c>
      <c r="H238" s="648"/>
      <c r="I238" s="648"/>
      <c r="J238" s="648"/>
      <c r="K238" s="648"/>
      <c r="L238" s="648"/>
      <c r="M238" s="648"/>
      <c r="N238" s="648"/>
      <c r="O238" s="648"/>
      <c r="P238" s="648"/>
      <c r="Q238" s="648"/>
      <c r="R238" s="648"/>
      <c r="S238" s="648"/>
      <c r="T238" s="648"/>
      <c r="U238" s="648"/>
      <c r="V238" s="648"/>
      <c r="W238" s="648"/>
      <c r="X238" s="648"/>
      <c r="Y238" s="648"/>
      <c r="Z238" s="648"/>
      <c r="AA238" s="648"/>
      <c r="AB238" s="882">
        <v>2.0</v>
      </c>
      <c r="AC238" s="882" t="s">
        <v>74</v>
      </c>
      <c r="AD238" s="882" t="s">
        <v>4922</v>
      </c>
      <c r="AE238" s="1501"/>
      <c r="AF238" s="654" t="s">
        <v>20859</v>
      </c>
      <c r="AG238" s="1501"/>
      <c r="AH238" s="654"/>
    </row>
    <row r="239" ht="15.75" hidden="1" customHeight="1">
      <c r="A239" s="1643"/>
      <c r="B239" s="658"/>
      <c r="C239" s="641"/>
      <c r="D239" s="650"/>
      <c r="E239" s="222"/>
      <c r="F239" s="642" t="s">
        <v>20860</v>
      </c>
      <c r="G239" s="642" t="s">
        <v>20861</v>
      </c>
      <c r="H239" s="648"/>
      <c r="I239" s="648"/>
      <c r="J239" s="648"/>
      <c r="K239" s="648"/>
      <c r="L239" s="648"/>
      <c r="M239" s="648"/>
      <c r="N239" s="648"/>
      <c r="O239" s="648"/>
      <c r="P239" s="648"/>
      <c r="Q239" s="648"/>
      <c r="R239" s="648"/>
      <c r="S239" s="648"/>
      <c r="T239" s="648"/>
      <c r="U239" s="648"/>
      <c r="V239" s="648"/>
      <c r="W239" s="648"/>
      <c r="X239" s="648"/>
      <c r="Y239" s="648"/>
      <c r="Z239" s="648"/>
      <c r="AA239" s="648"/>
      <c r="AB239" s="882">
        <v>2.0</v>
      </c>
      <c r="AC239" s="882" t="s">
        <v>74</v>
      </c>
      <c r="AD239" s="882" t="s">
        <v>4922</v>
      </c>
      <c r="AE239" s="1501"/>
      <c r="AF239" s="1501"/>
      <c r="AG239" s="1501"/>
      <c r="AH239" s="654"/>
    </row>
    <row r="240" ht="15.75" hidden="1" customHeight="1">
      <c r="A240" s="1643"/>
      <c r="B240" s="658"/>
      <c r="C240" s="641"/>
      <c r="D240" s="650"/>
      <c r="E240" s="222"/>
      <c r="F240" s="642" t="s">
        <v>20862</v>
      </c>
      <c r="G240" s="642" t="s">
        <v>20863</v>
      </c>
      <c r="H240" s="648"/>
      <c r="I240" s="648"/>
      <c r="J240" s="648"/>
      <c r="K240" s="648"/>
      <c r="L240" s="648"/>
      <c r="M240" s="648"/>
      <c r="N240" s="648"/>
      <c r="O240" s="648"/>
      <c r="P240" s="648"/>
      <c r="Q240" s="648"/>
      <c r="R240" s="648"/>
      <c r="S240" s="648"/>
      <c r="T240" s="648"/>
      <c r="U240" s="648"/>
      <c r="V240" s="648"/>
      <c r="W240" s="648"/>
      <c r="X240" s="648"/>
      <c r="Y240" s="648"/>
      <c r="Z240" s="648"/>
      <c r="AA240" s="648"/>
      <c r="AB240" s="882">
        <v>2.0</v>
      </c>
      <c r="AC240" s="882" t="s">
        <v>74</v>
      </c>
      <c r="AD240" s="882" t="s">
        <v>4922</v>
      </c>
      <c r="AE240" s="1501"/>
      <c r="AF240" s="1501"/>
      <c r="AG240" s="1501"/>
      <c r="AH240" s="654"/>
    </row>
    <row r="241" ht="15.75" hidden="1" customHeight="1">
      <c r="A241" s="1643"/>
      <c r="B241" s="658"/>
      <c r="C241" s="641"/>
      <c r="D241" s="650"/>
      <c r="E241" s="222"/>
      <c r="F241" s="642" t="s">
        <v>20864</v>
      </c>
      <c r="G241" s="642" t="s">
        <v>20865</v>
      </c>
      <c r="H241" s="500"/>
      <c r="I241" s="500"/>
      <c r="J241" s="500"/>
      <c r="K241" s="500"/>
      <c r="L241" s="500"/>
      <c r="M241" s="500"/>
      <c r="N241" s="500"/>
      <c r="O241" s="500"/>
      <c r="P241" s="500"/>
      <c r="Q241" s="500"/>
      <c r="R241" s="500"/>
      <c r="S241" s="500"/>
      <c r="T241" s="500"/>
      <c r="U241" s="500"/>
      <c r="V241" s="500"/>
      <c r="W241" s="500"/>
      <c r="X241" s="500"/>
      <c r="Y241" s="500"/>
      <c r="Z241" s="500"/>
      <c r="AA241" s="500"/>
      <c r="AB241" s="882">
        <v>2.0</v>
      </c>
      <c r="AC241" s="882" t="s">
        <v>74</v>
      </c>
      <c r="AD241" s="882" t="s">
        <v>4922</v>
      </c>
      <c r="AE241" s="1501"/>
      <c r="AF241" s="1501"/>
      <c r="AG241" s="1501"/>
      <c r="AH241" s="654"/>
    </row>
    <row r="242" ht="15.75" hidden="1" customHeight="1">
      <c r="A242" s="1643"/>
      <c r="B242" s="658"/>
      <c r="C242" s="641"/>
      <c r="D242" s="650"/>
      <c r="E242" s="222"/>
      <c r="F242" s="641"/>
      <c r="G242" s="642" t="s">
        <v>20866</v>
      </c>
      <c r="H242" s="500"/>
      <c r="I242" s="500"/>
      <c r="J242" s="500"/>
      <c r="K242" s="501"/>
      <c r="L242" s="501"/>
      <c r="M242" s="500"/>
      <c r="N242" s="500"/>
      <c r="O242" s="500"/>
      <c r="P242" s="500"/>
      <c r="Q242" s="500"/>
      <c r="R242" s="500"/>
      <c r="S242" s="500"/>
      <c r="T242" s="500"/>
      <c r="U242" s="500"/>
      <c r="V242" s="500"/>
      <c r="W242" s="500"/>
      <c r="X242" s="500"/>
      <c r="Y242" s="500"/>
      <c r="Z242" s="500"/>
      <c r="AA242" s="500"/>
      <c r="AB242" s="882">
        <v>2.0</v>
      </c>
      <c r="AC242" s="882" t="s">
        <v>74</v>
      </c>
      <c r="AD242" s="882" t="s">
        <v>4922</v>
      </c>
      <c r="AE242" s="1501"/>
      <c r="AF242" s="1501"/>
      <c r="AG242" s="1501"/>
      <c r="AH242" s="654"/>
    </row>
    <row r="243" ht="15.75" hidden="1" customHeight="1">
      <c r="A243" s="1643"/>
      <c r="B243" s="658"/>
      <c r="C243" s="641"/>
      <c r="D243" s="650"/>
      <c r="E243" s="109"/>
      <c r="F243" s="642" t="s">
        <v>20867</v>
      </c>
      <c r="G243" s="642" t="s">
        <v>20868</v>
      </c>
      <c r="H243" s="648"/>
      <c r="I243" s="648"/>
      <c r="J243" s="648"/>
      <c r="K243" s="648"/>
      <c r="L243" s="648"/>
      <c r="M243" s="648"/>
      <c r="N243" s="648"/>
      <c r="O243" s="648"/>
      <c r="P243" s="648"/>
      <c r="Q243" s="648"/>
      <c r="R243" s="648"/>
      <c r="S243" s="648"/>
      <c r="T243" s="648"/>
      <c r="U243" s="648"/>
      <c r="V243" s="648"/>
      <c r="W243" s="648"/>
      <c r="X243" s="648"/>
      <c r="Y243" s="648"/>
      <c r="Z243" s="648"/>
      <c r="AA243" s="648"/>
      <c r="AB243" s="882">
        <v>2.0</v>
      </c>
      <c r="AC243" s="882" t="s">
        <v>74</v>
      </c>
      <c r="AD243" s="882" t="s">
        <v>4922</v>
      </c>
      <c r="AE243" s="1501"/>
      <c r="AF243" s="1501"/>
      <c r="AG243" s="1501"/>
      <c r="AH243" s="654"/>
    </row>
    <row r="244" ht="15.75" hidden="1" customHeight="1">
      <c r="A244" s="1643"/>
      <c r="B244" s="658"/>
      <c r="C244" s="641"/>
      <c r="D244" s="650"/>
      <c r="E244" s="3174" t="s">
        <v>20869</v>
      </c>
      <c r="F244" s="642" t="s">
        <v>20870</v>
      </c>
      <c r="G244" s="642" t="s">
        <v>20871</v>
      </c>
      <c r="H244" s="500"/>
      <c r="I244" s="500"/>
      <c r="J244" s="648"/>
      <c r="K244" s="648"/>
      <c r="L244" s="648"/>
      <c r="M244" s="500"/>
      <c r="N244" s="500"/>
      <c r="O244" s="648"/>
      <c r="P244" s="648"/>
      <c r="Q244" s="648"/>
      <c r="R244" s="648"/>
      <c r="S244" s="648"/>
      <c r="T244" s="648"/>
      <c r="U244" s="648"/>
      <c r="V244" s="500"/>
      <c r="W244" s="648"/>
      <c r="X244" s="648"/>
      <c r="Y244" s="648"/>
      <c r="Z244" s="500"/>
      <c r="AA244" s="648"/>
      <c r="AB244" s="882">
        <v>2.0</v>
      </c>
      <c r="AC244" s="882" t="s">
        <v>74</v>
      </c>
      <c r="AD244" s="882" t="s">
        <v>4922</v>
      </c>
      <c r="AE244" s="1501"/>
      <c r="AF244" s="1501"/>
      <c r="AG244" s="1501"/>
      <c r="AH244" s="654"/>
    </row>
    <row r="245" ht="15.75" hidden="1" customHeight="1">
      <c r="A245" s="1643"/>
      <c r="B245" s="658"/>
      <c r="C245" s="641"/>
      <c r="D245" s="650"/>
      <c r="E245" s="222"/>
      <c r="F245" s="642" t="s">
        <v>20872</v>
      </c>
      <c r="G245" s="642" t="s">
        <v>20873</v>
      </c>
      <c r="H245" s="648"/>
      <c r="I245" s="648"/>
      <c r="J245" s="648"/>
      <c r="K245" s="501"/>
      <c r="L245" s="501"/>
      <c r="M245" s="648"/>
      <c r="N245" s="648"/>
      <c r="O245" s="648"/>
      <c r="P245" s="648"/>
      <c r="Q245" s="648"/>
      <c r="R245" s="648"/>
      <c r="S245" s="648"/>
      <c r="T245" s="648"/>
      <c r="U245" s="648"/>
      <c r="V245" s="648"/>
      <c r="W245" s="648"/>
      <c r="X245" s="648"/>
      <c r="Y245" s="648"/>
      <c r="Z245" s="648"/>
      <c r="AA245" s="648"/>
      <c r="AB245" s="882">
        <v>2.0</v>
      </c>
      <c r="AC245" s="882" t="s">
        <v>74</v>
      </c>
      <c r="AD245" s="882" t="s">
        <v>4922</v>
      </c>
      <c r="AE245" s="1501"/>
      <c r="AF245" s="1501"/>
      <c r="AG245" s="1501"/>
      <c r="AH245" s="654"/>
    </row>
    <row r="246" ht="15.75" hidden="1" customHeight="1">
      <c r="A246" s="1643"/>
      <c r="B246" s="658"/>
      <c r="C246" s="641"/>
      <c r="D246" s="650"/>
      <c r="E246" s="222"/>
      <c r="F246" s="642" t="s">
        <v>20874</v>
      </c>
      <c r="G246" s="642" t="s">
        <v>20875</v>
      </c>
      <c r="H246" s="500"/>
      <c r="I246" s="500"/>
      <c r="J246" s="648"/>
      <c r="K246" s="501"/>
      <c r="L246" s="501"/>
      <c r="M246" s="500"/>
      <c r="N246" s="500"/>
      <c r="O246" s="648"/>
      <c r="P246" s="648"/>
      <c r="Q246" s="648"/>
      <c r="R246" s="648"/>
      <c r="S246" s="648"/>
      <c r="T246" s="648"/>
      <c r="U246" s="648"/>
      <c r="V246" s="500"/>
      <c r="W246" s="648"/>
      <c r="X246" s="648"/>
      <c r="Y246" s="648"/>
      <c r="Z246" s="500"/>
      <c r="AA246" s="648"/>
      <c r="AB246" s="882">
        <v>2.0</v>
      </c>
      <c r="AC246" s="882" t="s">
        <v>74</v>
      </c>
      <c r="AD246" s="882" t="s">
        <v>4922</v>
      </c>
      <c r="AE246" s="1501"/>
      <c r="AF246" s="1501"/>
      <c r="AG246" s="1501"/>
      <c r="AH246" s="654"/>
    </row>
    <row r="247" ht="15.75" hidden="1" customHeight="1">
      <c r="A247" s="1643"/>
      <c r="B247" s="658"/>
      <c r="C247" s="641"/>
      <c r="D247" s="650"/>
      <c r="E247" s="222"/>
      <c r="F247" s="642" t="s">
        <v>20876</v>
      </c>
      <c r="G247" s="642" t="s">
        <v>20877</v>
      </c>
      <c r="H247" s="648"/>
      <c r="I247" s="648"/>
      <c r="J247" s="648"/>
      <c r="K247" s="648"/>
      <c r="L247" s="648"/>
      <c r="M247" s="648"/>
      <c r="N247" s="648"/>
      <c r="O247" s="648"/>
      <c r="P247" s="648"/>
      <c r="Q247" s="648"/>
      <c r="R247" s="648"/>
      <c r="S247" s="648"/>
      <c r="T247" s="648"/>
      <c r="U247" s="648"/>
      <c r="V247" s="648"/>
      <c r="W247" s="648"/>
      <c r="X247" s="648"/>
      <c r="Y247" s="648"/>
      <c r="Z247" s="648"/>
      <c r="AA247" s="648"/>
      <c r="AB247" s="882">
        <v>2.0</v>
      </c>
      <c r="AC247" s="882" t="s">
        <v>74</v>
      </c>
      <c r="AD247" s="882" t="s">
        <v>4922</v>
      </c>
      <c r="AE247" s="1501"/>
      <c r="AF247" s="1501"/>
      <c r="AG247" s="1501"/>
      <c r="AH247" s="654"/>
    </row>
    <row r="248" ht="15.75" hidden="1" customHeight="1">
      <c r="A248" s="1643"/>
      <c r="B248" s="658"/>
      <c r="C248" s="641"/>
      <c r="D248" s="650"/>
      <c r="E248" s="109"/>
      <c r="F248" s="642" t="s">
        <v>20878</v>
      </c>
      <c r="G248" s="642" t="s">
        <v>20879</v>
      </c>
      <c r="H248" s="648"/>
      <c r="I248" s="648"/>
      <c r="J248" s="648"/>
      <c r="K248" s="501"/>
      <c r="L248" s="501"/>
      <c r="M248" s="648"/>
      <c r="N248" s="648"/>
      <c r="O248" s="648"/>
      <c r="P248" s="648"/>
      <c r="Q248" s="648"/>
      <c r="R248" s="648"/>
      <c r="S248" s="648"/>
      <c r="T248" s="648"/>
      <c r="U248" s="648"/>
      <c r="V248" s="648"/>
      <c r="W248" s="648"/>
      <c r="X248" s="648"/>
      <c r="Y248" s="648"/>
      <c r="Z248" s="648"/>
      <c r="AA248" s="648"/>
      <c r="AB248" s="882">
        <v>2.0</v>
      </c>
      <c r="AC248" s="882" t="s">
        <v>74</v>
      </c>
      <c r="AD248" s="882" t="s">
        <v>4922</v>
      </c>
      <c r="AE248" s="1501"/>
      <c r="AF248" s="1501"/>
      <c r="AG248" s="1501"/>
      <c r="AH248" s="654"/>
    </row>
    <row r="249" ht="15.75" hidden="1" customHeight="1">
      <c r="A249" s="1643"/>
      <c r="B249" s="658"/>
      <c r="C249" s="641"/>
      <c r="D249" s="650" t="s">
        <v>20880</v>
      </c>
      <c r="E249" s="3174" t="s">
        <v>20881</v>
      </c>
      <c r="F249" s="642" t="s">
        <v>20882</v>
      </c>
      <c r="G249" s="642" t="s">
        <v>20883</v>
      </c>
      <c r="H249" s="500"/>
      <c r="I249" s="500"/>
      <c r="J249" s="500"/>
      <c r="K249" s="500"/>
      <c r="L249" s="500"/>
      <c r="M249" s="500"/>
      <c r="N249" s="500"/>
      <c r="O249" s="500"/>
      <c r="P249" s="500"/>
      <c r="Q249" s="500"/>
      <c r="R249" s="500"/>
      <c r="S249" s="500"/>
      <c r="T249" s="500"/>
      <c r="U249" s="500"/>
      <c r="V249" s="500"/>
      <c r="W249" s="500"/>
      <c r="X249" s="500"/>
      <c r="Y249" s="500"/>
      <c r="Z249" s="500"/>
      <c r="AA249" s="500"/>
      <c r="AB249" s="882">
        <v>2.0</v>
      </c>
      <c r="AC249" s="882" t="s">
        <v>74</v>
      </c>
      <c r="AD249" s="882" t="s">
        <v>4922</v>
      </c>
      <c r="AE249" s="1501"/>
      <c r="AF249" s="1501"/>
      <c r="AG249" s="1501"/>
      <c r="AH249" s="654"/>
    </row>
    <row r="250" ht="15.75" hidden="1" customHeight="1">
      <c r="A250" s="1643"/>
      <c r="B250" s="658"/>
      <c r="C250" s="641"/>
      <c r="D250" s="650"/>
      <c r="E250" s="222"/>
      <c r="F250" s="642" t="s">
        <v>20884</v>
      </c>
      <c r="G250" s="642" t="s">
        <v>20885</v>
      </c>
      <c r="H250" s="500"/>
      <c r="I250" s="500"/>
      <c r="J250" s="500"/>
      <c r="K250" s="500"/>
      <c r="L250" s="500"/>
      <c r="M250" s="500"/>
      <c r="N250" s="500"/>
      <c r="O250" s="500"/>
      <c r="P250" s="500"/>
      <c r="Q250" s="500"/>
      <c r="R250" s="500"/>
      <c r="S250" s="500"/>
      <c r="T250" s="500"/>
      <c r="U250" s="500"/>
      <c r="V250" s="500"/>
      <c r="W250" s="500"/>
      <c r="X250" s="500"/>
      <c r="Y250" s="500"/>
      <c r="Z250" s="500"/>
      <c r="AA250" s="500"/>
      <c r="AB250" s="882">
        <v>2.0</v>
      </c>
      <c r="AC250" s="882" t="s">
        <v>74</v>
      </c>
      <c r="AD250" s="882" t="s">
        <v>4922</v>
      </c>
      <c r="AE250" s="1501"/>
      <c r="AF250" s="1501"/>
      <c r="AG250" s="1501"/>
      <c r="AH250" s="654"/>
    </row>
    <row r="251" ht="15.75" hidden="1" customHeight="1">
      <c r="A251" s="1643"/>
      <c r="B251" s="658"/>
      <c r="C251" s="641"/>
      <c r="D251" s="650"/>
      <c r="E251" s="222"/>
      <c r="F251" s="642" t="s">
        <v>20886</v>
      </c>
      <c r="G251" s="642" t="s">
        <v>20887</v>
      </c>
      <c r="H251" s="500"/>
      <c r="I251" s="500"/>
      <c r="J251" s="500"/>
      <c r="K251" s="500"/>
      <c r="L251" s="500"/>
      <c r="M251" s="500"/>
      <c r="N251" s="500"/>
      <c r="O251" s="500"/>
      <c r="P251" s="500"/>
      <c r="Q251" s="500"/>
      <c r="R251" s="500"/>
      <c r="S251" s="500"/>
      <c r="T251" s="500"/>
      <c r="U251" s="500"/>
      <c r="V251" s="500"/>
      <c r="W251" s="500"/>
      <c r="X251" s="500"/>
      <c r="Y251" s="500"/>
      <c r="Z251" s="500"/>
      <c r="AA251" s="500"/>
      <c r="AB251" s="882">
        <v>2.0</v>
      </c>
      <c r="AC251" s="882" t="s">
        <v>74</v>
      </c>
      <c r="AD251" s="882" t="s">
        <v>4922</v>
      </c>
      <c r="AE251" s="1501"/>
      <c r="AF251" s="1501"/>
      <c r="AG251" s="1501"/>
      <c r="AH251" s="654"/>
    </row>
    <row r="252" ht="15.75" hidden="1" customHeight="1">
      <c r="A252" s="1643"/>
      <c r="B252" s="658"/>
      <c r="C252" s="641"/>
      <c r="D252" s="650"/>
      <c r="E252" s="222"/>
      <c r="F252" s="642" t="s">
        <v>20888</v>
      </c>
      <c r="G252" s="642" t="s">
        <v>20889</v>
      </c>
      <c r="H252" s="500"/>
      <c r="I252" s="500"/>
      <c r="J252" s="500"/>
      <c r="K252" s="501"/>
      <c r="L252" s="501"/>
      <c r="M252" s="500"/>
      <c r="N252" s="500"/>
      <c r="O252" s="500"/>
      <c r="P252" s="500"/>
      <c r="Q252" s="500"/>
      <c r="R252" s="500"/>
      <c r="S252" s="500"/>
      <c r="T252" s="500"/>
      <c r="U252" s="500"/>
      <c r="V252" s="500"/>
      <c r="W252" s="500"/>
      <c r="X252" s="500"/>
      <c r="Y252" s="500"/>
      <c r="Z252" s="500"/>
      <c r="AA252" s="500"/>
      <c r="AB252" s="882">
        <v>2.0</v>
      </c>
      <c r="AC252" s="882" t="s">
        <v>74</v>
      </c>
      <c r="AD252" s="882" t="s">
        <v>4922</v>
      </c>
      <c r="AE252" s="1501"/>
      <c r="AF252" s="1501"/>
      <c r="AG252" s="1501"/>
      <c r="AH252" s="654"/>
    </row>
    <row r="253" ht="15.75" hidden="1" customHeight="1">
      <c r="A253" s="1643"/>
      <c r="B253" s="658"/>
      <c r="C253" s="641"/>
      <c r="D253" s="650"/>
      <c r="E253" s="109"/>
      <c r="F253" s="642" t="s">
        <v>20890</v>
      </c>
      <c r="G253" s="642" t="s">
        <v>20891</v>
      </c>
      <c r="H253" s="501"/>
      <c r="I253" s="501"/>
      <c r="J253" s="501"/>
      <c r="K253" s="501"/>
      <c r="L253" s="501"/>
      <c r="M253" s="501"/>
      <c r="N253" s="501"/>
      <c r="O253" s="501"/>
      <c r="P253" s="501"/>
      <c r="Q253" s="501"/>
      <c r="R253" s="501"/>
      <c r="S253" s="501"/>
      <c r="T253" s="501"/>
      <c r="U253" s="501"/>
      <c r="V253" s="501"/>
      <c r="W253" s="501"/>
      <c r="X253" s="501"/>
      <c r="Y253" s="501"/>
      <c r="Z253" s="501"/>
      <c r="AA253" s="501"/>
      <c r="AB253" s="882">
        <v>2.0</v>
      </c>
      <c r="AC253" s="882" t="s">
        <v>74</v>
      </c>
      <c r="AD253" s="882" t="s">
        <v>4922</v>
      </c>
      <c r="AE253" s="1501"/>
      <c r="AF253" s="1501"/>
      <c r="AG253" s="1501"/>
      <c r="AH253" s="654"/>
    </row>
    <row r="254" ht="15.75" hidden="1" customHeight="1">
      <c r="A254" s="1643"/>
      <c r="B254" s="658"/>
      <c r="C254" s="641"/>
      <c r="D254" s="650"/>
      <c r="E254" s="650" t="s">
        <v>20892</v>
      </c>
      <c r="F254" s="642" t="s">
        <v>20893</v>
      </c>
      <c r="G254" s="642" t="s">
        <v>20894</v>
      </c>
      <c r="H254" s="501"/>
      <c r="I254" s="501"/>
      <c r="J254" s="501"/>
      <c r="K254" s="501"/>
      <c r="L254" s="501"/>
      <c r="M254" s="501"/>
      <c r="N254" s="501"/>
      <c r="O254" s="501"/>
      <c r="P254" s="501"/>
      <c r="Q254" s="501"/>
      <c r="R254" s="501"/>
      <c r="S254" s="501"/>
      <c r="T254" s="501"/>
      <c r="U254" s="501"/>
      <c r="V254" s="501"/>
      <c r="W254" s="501"/>
      <c r="X254" s="501"/>
      <c r="Y254" s="501"/>
      <c r="Z254" s="501"/>
      <c r="AA254" s="501"/>
      <c r="AB254" s="882">
        <v>2.0</v>
      </c>
      <c r="AC254" s="882" t="s">
        <v>74</v>
      </c>
      <c r="AD254" s="882" t="s">
        <v>4922</v>
      </c>
      <c r="AE254" s="1501"/>
      <c r="AF254" s="1501"/>
      <c r="AG254" s="1501"/>
      <c r="AH254" s="654"/>
    </row>
    <row r="255" ht="15.75" hidden="1" customHeight="1">
      <c r="A255" s="1643"/>
      <c r="B255" s="658"/>
      <c r="C255" s="641"/>
      <c r="D255" s="650"/>
      <c r="E255" s="3174" t="s">
        <v>20895</v>
      </c>
      <c r="F255" s="642" t="s">
        <v>20893</v>
      </c>
      <c r="G255" s="642" t="s">
        <v>20896</v>
      </c>
      <c r="H255" s="501"/>
      <c r="I255" s="501"/>
      <c r="J255" s="501"/>
      <c r="K255" s="501"/>
      <c r="L255" s="501"/>
      <c r="M255" s="501"/>
      <c r="N255" s="501"/>
      <c r="O255" s="501"/>
      <c r="P255" s="501"/>
      <c r="Q255" s="501"/>
      <c r="R255" s="501"/>
      <c r="S255" s="501"/>
      <c r="T255" s="501"/>
      <c r="U255" s="501"/>
      <c r="V255" s="501"/>
      <c r="W255" s="501"/>
      <c r="X255" s="501"/>
      <c r="Y255" s="501"/>
      <c r="Z255" s="501"/>
      <c r="AA255" s="501"/>
      <c r="AB255" s="882">
        <v>2.0</v>
      </c>
      <c r="AC255" s="882" t="s">
        <v>74</v>
      </c>
      <c r="AD255" s="882" t="s">
        <v>4922</v>
      </c>
      <c r="AE255" s="1501"/>
      <c r="AF255" s="1501"/>
      <c r="AG255" s="1501"/>
      <c r="AH255" s="654"/>
    </row>
    <row r="256" ht="15.75" hidden="1" customHeight="1">
      <c r="A256" s="1643"/>
      <c r="B256" s="658"/>
      <c r="C256" s="641"/>
      <c r="D256" s="650"/>
      <c r="E256" s="222"/>
      <c r="F256" s="642" t="s">
        <v>20897</v>
      </c>
      <c r="G256" s="642" t="s">
        <v>20898</v>
      </c>
      <c r="H256" s="648"/>
      <c r="I256" s="648"/>
      <c r="J256" s="648"/>
      <c r="K256" s="648"/>
      <c r="L256" s="648"/>
      <c r="M256" s="648"/>
      <c r="N256" s="648"/>
      <c r="O256" s="648"/>
      <c r="P256" s="648"/>
      <c r="Q256" s="648"/>
      <c r="R256" s="648"/>
      <c r="S256" s="648"/>
      <c r="T256" s="648"/>
      <c r="U256" s="648"/>
      <c r="V256" s="648"/>
      <c r="W256" s="648"/>
      <c r="X256" s="648"/>
      <c r="Y256" s="648"/>
      <c r="Z256" s="648"/>
      <c r="AA256" s="648"/>
      <c r="AB256" s="882">
        <v>2.0</v>
      </c>
      <c r="AC256" s="882" t="s">
        <v>74</v>
      </c>
      <c r="AD256" s="882" t="s">
        <v>4922</v>
      </c>
      <c r="AE256" s="1501"/>
      <c r="AF256" s="1501"/>
      <c r="AG256" s="1501"/>
      <c r="AH256" s="654"/>
    </row>
    <row r="257" ht="15.75" hidden="1" customHeight="1">
      <c r="A257" s="1643"/>
      <c r="B257" s="658"/>
      <c r="C257" s="641"/>
      <c r="D257" s="650"/>
      <c r="E257" s="109"/>
      <c r="F257" s="642" t="s">
        <v>20899</v>
      </c>
      <c r="G257" s="642" t="s">
        <v>20900</v>
      </c>
      <c r="H257" s="648"/>
      <c r="I257" s="648"/>
      <c r="J257" s="648"/>
      <c r="K257" s="648"/>
      <c r="L257" s="648"/>
      <c r="M257" s="648"/>
      <c r="N257" s="648"/>
      <c r="O257" s="648"/>
      <c r="P257" s="648"/>
      <c r="Q257" s="648"/>
      <c r="R257" s="648"/>
      <c r="S257" s="648"/>
      <c r="T257" s="648"/>
      <c r="U257" s="648"/>
      <c r="V257" s="648"/>
      <c r="W257" s="648"/>
      <c r="X257" s="648"/>
      <c r="Y257" s="648"/>
      <c r="Z257" s="648"/>
      <c r="AA257" s="648"/>
      <c r="AB257" s="882">
        <v>2.0</v>
      </c>
      <c r="AC257" s="882" t="s">
        <v>74</v>
      </c>
      <c r="AD257" s="882" t="s">
        <v>4922</v>
      </c>
      <c r="AE257" s="1501"/>
      <c r="AF257" s="1501"/>
      <c r="AG257" s="1501"/>
      <c r="AH257" s="654"/>
    </row>
    <row r="258" ht="15.75" customHeight="1">
      <c r="A258" s="1643"/>
      <c r="B258" s="658"/>
      <c r="C258" s="642" t="s">
        <v>20725</v>
      </c>
      <c r="D258" s="650"/>
      <c r="E258" s="650" t="s">
        <v>20726</v>
      </c>
      <c r="F258" s="642" t="s">
        <v>20727</v>
      </c>
      <c r="G258" s="642" t="s">
        <v>20901</v>
      </c>
      <c r="H258" s="501" t="s">
        <v>94</v>
      </c>
      <c r="I258" s="501" t="s">
        <v>94</v>
      </c>
      <c r="J258" s="648"/>
      <c r="K258" s="648"/>
      <c r="L258" s="501"/>
      <c r="M258" s="501"/>
      <c r="N258" s="501"/>
      <c r="O258" s="501"/>
      <c r="P258" s="501"/>
      <c r="Q258" s="501"/>
      <c r="R258" s="501"/>
      <c r="S258" s="501"/>
      <c r="T258" s="501"/>
      <c r="U258" s="501"/>
      <c r="V258" s="501"/>
      <c r="W258" s="501"/>
      <c r="X258" s="501"/>
      <c r="Y258" s="501"/>
      <c r="Z258" s="501"/>
      <c r="AA258" s="501"/>
      <c r="AB258" s="793" t="s">
        <v>94</v>
      </c>
      <c r="AC258" s="882" t="s">
        <v>74</v>
      </c>
      <c r="AD258" s="882" t="s">
        <v>4922</v>
      </c>
      <c r="AE258" s="654"/>
      <c r="AF258" s="670" t="s">
        <v>3329</v>
      </c>
      <c r="AG258" s="654"/>
      <c r="AH258" s="654"/>
    </row>
    <row r="259" ht="15.75" customHeight="1">
      <c r="A259" s="1643"/>
      <c r="B259" s="658"/>
      <c r="C259" s="641"/>
      <c r="D259" s="650" t="s">
        <v>20902</v>
      </c>
      <c r="E259" s="650"/>
      <c r="F259" s="642" t="s">
        <v>20729</v>
      </c>
      <c r="G259" s="642" t="s">
        <v>20730</v>
      </c>
      <c r="H259" s="501" t="s">
        <v>94</v>
      </c>
      <c r="I259" s="501" t="s">
        <v>94</v>
      </c>
      <c r="J259" s="648"/>
      <c r="K259" s="648"/>
      <c r="L259" s="648"/>
      <c r="M259" s="648"/>
      <c r="N259" s="648"/>
      <c r="O259" s="648"/>
      <c r="P259" s="648"/>
      <c r="Q259" s="648"/>
      <c r="R259" s="648"/>
      <c r="S259" s="648"/>
      <c r="T259" s="648"/>
      <c r="U259" s="648"/>
      <c r="V259" s="648"/>
      <c r="W259" s="648"/>
      <c r="X259" s="648"/>
      <c r="Y259" s="648"/>
      <c r="Z259" s="648"/>
      <c r="AA259" s="648"/>
      <c r="AB259" s="793" t="s">
        <v>94</v>
      </c>
      <c r="AC259" s="882" t="s">
        <v>74</v>
      </c>
      <c r="AD259" s="882" t="s">
        <v>4922</v>
      </c>
      <c r="AE259" s="654"/>
      <c r="AF259" s="670" t="s">
        <v>3329</v>
      </c>
      <c r="AG259" s="654"/>
      <c r="AH259" s="654"/>
    </row>
    <row r="260" ht="15.75" customHeight="1">
      <c r="A260" s="1643"/>
      <c r="B260" s="658"/>
      <c r="C260" s="641"/>
      <c r="D260" s="650"/>
      <c r="E260" s="650" t="s">
        <v>20731</v>
      </c>
      <c r="F260" s="642" t="s">
        <v>20732</v>
      </c>
      <c r="G260" s="642" t="s">
        <v>20733</v>
      </c>
      <c r="H260" s="501" t="s">
        <v>94</v>
      </c>
      <c r="I260" s="501" t="s">
        <v>94</v>
      </c>
      <c r="J260" s="648"/>
      <c r="K260" s="648"/>
      <c r="L260" s="648"/>
      <c r="M260" s="648"/>
      <c r="N260" s="648"/>
      <c r="O260" s="648"/>
      <c r="P260" s="648"/>
      <c r="Q260" s="648"/>
      <c r="R260" s="648"/>
      <c r="S260" s="648"/>
      <c r="T260" s="648"/>
      <c r="U260" s="648"/>
      <c r="V260" s="648"/>
      <c r="W260" s="648"/>
      <c r="X260" s="648"/>
      <c r="Y260" s="648"/>
      <c r="Z260" s="648"/>
      <c r="AA260" s="648"/>
      <c r="AB260" s="793" t="s">
        <v>94</v>
      </c>
      <c r="AC260" s="882" t="s">
        <v>74</v>
      </c>
      <c r="AD260" s="882" t="s">
        <v>4922</v>
      </c>
      <c r="AE260" s="654"/>
      <c r="AF260" s="670" t="s">
        <v>3329</v>
      </c>
      <c r="AG260" s="654"/>
      <c r="AH260" s="654"/>
    </row>
    <row r="261" ht="15.75" customHeight="1">
      <c r="A261" s="1643"/>
      <c r="B261" s="658"/>
      <c r="C261" s="642" t="s">
        <v>20903</v>
      </c>
      <c r="D261" s="650"/>
      <c r="E261" s="650" t="s">
        <v>20904</v>
      </c>
      <c r="F261" s="642" t="s">
        <v>20905</v>
      </c>
      <c r="G261" s="642" t="s">
        <v>20906</v>
      </c>
      <c r="H261" s="501"/>
      <c r="I261" s="501" t="s">
        <v>82</v>
      </c>
      <c r="J261" s="648"/>
      <c r="K261" s="648"/>
      <c r="L261" s="648"/>
      <c r="M261" s="648"/>
      <c r="N261" s="648"/>
      <c r="O261" s="648"/>
      <c r="P261" s="648"/>
      <c r="Q261" s="648"/>
      <c r="R261" s="648"/>
      <c r="S261" s="648"/>
      <c r="T261" s="648"/>
      <c r="U261" s="648"/>
      <c r="V261" s="648"/>
      <c r="W261" s="648"/>
      <c r="X261" s="648"/>
      <c r="Y261" s="648"/>
      <c r="Z261" s="648"/>
      <c r="AA261" s="648"/>
      <c r="AB261" s="882">
        <v>1.0</v>
      </c>
      <c r="AC261" s="882" t="s">
        <v>74</v>
      </c>
      <c r="AD261" s="882" t="s">
        <v>4922</v>
      </c>
      <c r="AE261" s="654"/>
      <c r="AF261" s="654"/>
      <c r="AG261" s="654"/>
      <c r="AH261" s="654"/>
    </row>
    <row r="262" ht="15.75" customHeight="1">
      <c r="A262" s="1643"/>
      <c r="B262" s="658"/>
      <c r="C262" s="641"/>
      <c r="D262" s="650"/>
      <c r="E262" s="650" t="s">
        <v>20904</v>
      </c>
      <c r="F262" s="642" t="s">
        <v>20907</v>
      </c>
      <c r="G262" s="642" t="s">
        <v>20908</v>
      </c>
      <c r="H262" s="501"/>
      <c r="I262" s="501" t="s">
        <v>82</v>
      </c>
      <c r="J262" s="648"/>
      <c r="K262" s="648"/>
      <c r="L262" s="500"/>
      <c r="M262" s="500"/>
      <c r="N262" s="500"/>
      <c r="O262" s="500"/>
      <c r="P262" s="500"/>
      <c r="Q262" s="500"/>
      <c r="R262" s="500"/>
      <c r="S262" s="500"/>
      <c r="T262" s="500"/>
      <c r="U262" s="500"/>
      <c r="V262" s="500"/>
      <c r="W262" s="500"/>
      <c r="X262" s="500"/>
      <c r="Y262" s="500"/>
      <c r="Z262" s="500"/>
      <c r="AA262" s="500"/>
      <c r="AB262" s="882">
        <v>1.0</v>
      </c>
      <c r="AC262" s="882" t="s">
        <v>74</v>
      </c>
      <c r="AD262" s="882" t="s">
        <v>4922</v>
      </c>
      <c r="AE262" s="643"/>
      <c r="AF262" s="654"/>
      <c r="AG262" s="654"/>
      <c r="AH262" s="654"/>
    </row>
    <row r="263" ht="15.75" hidden="1" customHeight="1">
      <c r="A263" s="1643"/>
      <c r="B263" s="658"/>
      <c r="C263" s="642" t="s">
        <v>20909</v>
      </c>
      <c r="D263" s="650"/>
      <c r="E263" s="650" t="s">
        <v>20910</v>
      </c>
      <c r="F263" s="642" t="s">
        <v>20911</v>
      </c>
      <c r="G263" s="642" t="s">
        <v>20912</v>
      </c>
      <c r="H263" s="500"/>
      <c r="I263" s="500"/>
      <c r="J263" s="500"/>
      <c r="K263" s="500"/>
      <c r="L263" s="500"/>
      <c r="M263" s="500"/>
      <c r="N263" s="500"/>
      <c r="O263" s="500"/>
      <c r="P263" s="500"/>
      <c r="Q263" s="500"/>
      <c r="R263" s="500"/>
      <c r="S263" s="500"/>
      <c r="T263" s="500"/>
      <c r="U263" s="500"/>
      <c r="V263" s="500"/>
      <c r="W263" s="500"/>
      <c r="X263" s="500"/>
      <c r="Y263" s="500"/>
      <c r="Z263" s="500"/>
      <c r="AA263" s="500"/>
      <c r="AB263" s="882">
        <v>2.0</v>
      </c>
      <c r="AC263" s="882" t="s">
        <v>74</v>
      </c>
      <c r="AD263" s="882" t="s">
        <v>4922</v>
      </c>
      <c r="AE263" s="1501"/>
      <c r="AF263" s="1501"/>
      <c r="AG263" s="1501"/>
      <c r="AH263" s="654"/>
    </row>
    <row r="264" ht="15.75" hidden="1" customHeight="1">
      <c r="A264" s="1643"/>
      <c r="B264" s="658"/>
      <c r="C264" s="641"/>
      <c r="D264" s="650"/>
      <c r="E264" s="650" t="s">
        <v>13291</v>
      </c>
      <c r="F264" s="642" t="s">
        <v>20911</v>
      </c>
      <c r="G264" s="642" t="s">
        <v>20913</v>
      </c>
      <c r="H264" s="648"/>
      <c r="I264" s="648"/>
      <c r="J264" s="648"/>
      <c r="K264" s="648"/>
      <c r="L264" s="648"/>
      <c r="M264" s="500"/>
      <c r="N264" s="500"/>
      <c r="O264" s="500"/>
      <c r="P264" s="500"/>
      <c r="Q264" s="500"/>
      <c r="R264" s="500"/>
      <c r="S264" s="500"/>
      <c r="T264" s="500"/>
      <c r="U264" s="500"/>
      <c r="V264" s="500"/>
      <c r="W264" s="500"/>
      <c r="X264" s="500"/>
      <c r="Y264" s="500"/>
      <c r="Z264" s="500"/>
      <c r="AA264" s="500"/>
      <c r="AB264" s="882">
        <v>2.0</v>
      </c>
      <c r="AC264" s="882" t="s">
        <v>74</v>
      </c>
      <c r="AD264" s="882" t="s">
        <v>4922</v>
      </c>
      <c r="AE264" s="1501"/>
      <c r="AF264" s="1502" t="s">
        <v>20914</v>
      </c>
      <c r="AG264" s="1501"/>
      <c r="AH264" s="654"/>
    </row>
    <row r="265" ht="15.75" customHeight="1">
      <c r="A265" s="1643"/>
      <c r="B265" s="650" t="s">
        <v>20915</v>
      </c>
      <c r="C265" s="641"/>
      <c r="D265" s="650"/>
      <c r="E265" s="3174" t="s">
        <v>20916</v>
      </c>
      <c r="F265" s="642" t="s">
        <v>20917</v>
      </c>
      <c r="G265" s="1166" t="s">
        <v>20918</v>
      </c>
      <c r="H265" s="501"/>
      <c r="I265" s="501" t="s">
        <v>82</v>
      </c>
      <c r="J265" s="648"/>
      <c r="K265" s="648"/>
      <c r="L265" s="500"/>
      <c r="M265" s="500"/>
      <c r="N265" s="500"/>
      <c r="O265" s="500"/>
      <c r="P265" s="500"/>
      <c r="Q265" s="500"/>
      <c r="R265" s="500"/>
      <c r="S265" s="500"/>
      <c r="T265" s="500"/>
      <c r="U265" s="500"/>
      <c r="V265" s="500"/>
      <c r="W265" s="500"/>
      <c r="X265" s="500"/>
      <c r="Y265" s="500"/>
      <c r="Z265" s="500"/>
      <c r="AA265" s="500"/>
      <c r="AB265" s="882">
        <v>1.0</v>
      </c>
      <c r="AC265" s="882" t="s">
        <v>74</v>
      </c>
      <c r="AD265" s="882" t="s">
        <v>4922</v>
      </c>
      <c r="AE265" s="654"/>
      <c r="AF265" s="654"/>
      <c r="AG265" s="654"/>
      <c r="AH265" s="654"/>
    </row>
    <row r="266" ht="15.75" customHeight="1">
      <c r="A266" s="1643"/>
      <c r="B266" s="658"/>
      <c r="C266" s="641"/>
      <c r="D266" s="650"/>
      <c r="E266" s="222"/>
      <c r="F266" s="642" t="s">
        <v>20919</v>
      </c>
      <c r="G266" s="642" t="s">
        <v>20920</v>
      </c>
      <c r="H266" s="501"/>
      <c r="I266" s="501" t="s">
        <v>82</v>
      </c>
      <c r="J266" s="648"/>
      <c r="K266" s="648"/>
      <c r="L266" s="648"/>
      <c r="M266" s="500"/>
      <c r="N266" s="500"/>
      <c r="O266" s="500"/>
      <c r="P266" s="500"/>
      <c r="Q266" s="500"/>
      <c r="R266" s="500"/>
      <c r="S266" s="500"/>
      <c r="T266" s="500"/>
      <c r="U266" s="500"/>
      <c r="V266" s="500"/>
      <c r="W266" s="500"/>
      <c r="X266" s="500"/>
      <c r="Y266" s="500"/>
      <c r="Z266" s="500"/>
      <c r="AA266" s="500"/>
      <c r="AB266" s="882">
        <v>1.0</v>
      </c>
      <c r="AC266" s="882" t="s">
        <v>74</v>
      </c>
      <c r="AD266" s="882" t="s">
        <v>4922</v>
      </c>
      <c r="AE266" s="710"/>
      <c r="AF266" s="654" t="s">
        <v>20921</v>
      </c>
      <c r="AG266" s="654"/>
      <c r="AH266" s="654"/>
    </row>
    <row r="267" ht="15.75" customHeight="1">
      <c r="A267" s="1643"/>
      <c r="B267" s="658"/>
      <c r="C267" s="641"/>
      <c r="D267" s="650"/>
      <c r="E267" s="109"/>
      <c r="F267" s="642" t="s">
        <v>20922</v>
      </c>
      <c r="G267" s="642" t="s">
        <v>20923</v>
      </c>
      <c r="H267" s="501"/>
      <c r="I267" s="501" t="s">
        <v>82</v>
      </c>
      <c r="J267" s="648"/>
      <c r="K267" s="648"/>
      <c r="L267" s="500"/>
      <c r="M267" s="500"/>
      <c r="N267" s="500"/>
      <c r="O267" s="500"/>
      <c r="P267" s="500"/>
      <c r="Q267" s="500"/>
      <c r="R267" s="500"/>
      <c r="S267" s="500"/>
      <c r="T267" s="500"/>
      <c r="U267" s="500"/>
      <c r="V267" s="500"/>
      <c r="W267" s="500"/>
      <c r="X267" s="500"/>
      <c r="Y267" s="500"/>
      <c r="Z267" s="500"/>
      <c r="AA267" s="500"/>
      <c r="AB267" s="882">
        <v>1.0</v>
      </c>
      <c r="AC267" s="882" t="s">
        <v>74</v>
      </c>
      <c r="AD267" s="882" t="s">
        <v>4922</v>
      </c>
      <c r="AE267" s="654"/>
      <c r="AF267" s="654" t="s">
        <v>20924</v>
      </c>
      <c r="AG267" s="654"/>
      <c r="AH267" s="654"/>
    </row>
    <row r="268" ht="15.75" customHeight="1">
      <c r="A268" s="1643"/>
      <c r="B268" s="658"/>
      <c r="C268" s="641"/>
      <c r="D268" s="650"/>
      <c r="E268" s="650" t="s">
        <v>20925</v>
      </c>
      <c r="F268" s="642" t="s">
        <v>20926</v>
      </c>
      <c r="G268" s="642" t="s">
        <v>20927</v>
      </c>
      <c r="H268" s="501"/>
      <c r="I268" s="501" t="s">
        <v>82</v>
      </c>
      <c r="J268" s="648"/>
      <c r="K268" s="648"/>
      <c r="L268" s="648"/>
      <c r="M268" s="648"/>
      <c r="N268" s="648"/>
      <c r="O268" s="500"/>
      <c r="P268" s="500"/>
      <c r="Q268" s="500"/>
      <c r="R268" s="500"/>
      <c r="S268" s="500"/>
      <c r="T268" s="500"/>
      <c r="U268" s="500"/>
      <c r="V268" s="500"/>
      <c r="W268" s="500"/>
      <c r="X268" s="500"/>
      <c r="Y268" s="500"/>
      <c r="Z268" s="500"/>
      <c r="AA268" s="500"/>
      <c r="AB268" s="882">
        <v>1.0</v>
      </c>
      <c r="AC268" s="882" t="s">
        <v>74</v>
      </c>
      <c r="AD268" s="882" t="s">
        <v>4922</v>
      </c>
      <c r="AE268" s="654"/>
      <c r="AF268" s="654"/>
      <c r="AG268" s="654"/>
      <c r="AH268" s="654"/>
    </row>
    <row r="269" ht="15.75" customHeight="1">
      <c r="A269" s="1631" t="s">
        <v>399</v>
      </c>
      <c r="B269" s="1515"/>
      <c r="C269" s="1515"/>
      <c r="D269" s="1515"/>
      <c r="E269" s="1512"/>
      <c r="F269" s="1515"/>
      <c r="G269" s="1515"/>
      <c r="H269" s="1380" t="s">
        <v>94</v>
      </c>
      <c r="I269" s="1380" t="s">
        <v>94</v>
      </c>
      <c r="J269" s="1380"/>
      <c r="K269" s="1380"/>
      <c r="L269" s="1380"/>
      <c r="M269" s="1380"/>
      <c r="N269" s="1380"/>
      <c r="O269" s="1380"/>
      <c r="P269" s="1380"/>
      <c r="Q269" s="1380"/>
      <c r="R269" s="1380"/>
      <c r="S269" s="1380"/>
      <c r="T269" s="1380"/>
      <c r="U269" s="1380"/>
      <c r="V269" s="1380"/>
      <c r="W269" s="1380"/>
      <c r="X269" s="1380"/>
      <c r="Y269" s="1380"/>
      <c r="Z269" s="1380"/>
      <c r="AA269" s="1380"/>
      <c r="AB269" s="2162" t="s">
        <v>94</v>
      </c>
      <c r="AC269" s="2162" t="s">
        <v>55</v>
      </c>
      <c r="AD269" s="2162" t="s">
        <v>361</v>
      </c>
      <c r="AE269" s="1500"/>
      <c r="AF269" s="1478"/>
      <c r="AG269" s="1500"/>
      <c r="AH269" s="1478"/>
    </row>
    <row r="270" ht="15.75" customHeight="1">
      <c r="A270" s="1532"/>
      <c r="B270" s="1633" t="s">
        <v>3311</v>
      </c>
      <c r="C270" s="1531"/>
      <c r="D270" s="1531"/>
      <c r="E270" s="1590"/>
      <c r="F270" s="1531"/>
      <c r="G270" s="1531"/>
      <c r="H270" s="1526"/>
      <c r="I270" s="1526"/>
      <c r="J270" s="1526"/>
      <c r="K270" s="1526"/>
      <c r="L270" s="1526"/>
      <c r="M270" s="1526"/>
      <c r="N270" s="1526"/>
      <c r="O270" s="1526"/>
      <c r="P270" s="1526"/>
      <c r="Q270" s="1526"/>
      <c r="R270" s="1526"/>
      <c r="S270" s="1526"/>
      <c r="T270" s="1526"/>
      <c r="U270" s="1526"/>
      <c r="V270" s="1526"/>
      <c r="W270" s="1526"/>
      <c r="X270" s="1526"/>
      <c r="Y270" s="1526"/>
      <c r="Z270" s="1526"/>
      <c r="AA270" s="1526"/>
      <c r="AB270" s="3335"/>
      <c r="AC270" s="3335"/>
      <c r="AD270" s="3335"/>
      <c r="AE270" s="1500"/>
      <c r="AF270" s="1478"/>
      <c r="AG270" s="1124"/>
      <c r="AH270" s="1478"/>
    </row>
    <row r="271" ht="15.75" customHeight="1">
      <c r="A271" s="1532"/>
      <c r="B271" s="1633"/>
      <c r="C271" s="1633" t="s">
        <v>20928</v>
      </c>
      <c r="D271" s="1531"/>
      <c r="E271" s="1590"/>
      <c r="F271" s="1633" t="s">
        <v>20929</v>
      </c>
      <c r="G271" s="1531"/>
      <c r="H271" s="1526"/>
      <c r="I271" s="1526"/>
      <c r="J271" s="1526"/>
      <c r="K271" s="1526"/>
      <c r="L271" s="1526"/>
      <c r="M271" s="1526"/>
      <c r="N271" s="1526"/>
      <c r="O271" s="1526"/>
      <c r="P271" s="1526"/>
      <c r="Q271" s="1526"/>
      <c r="R271" s="1526"/>
      <c r="S271" s="1526"/>
      <c r="T271" s="1526"/>
      <c r="U271" s="1526"/>
      <c r="V271" s="1526"/>
      <c r="W271" s="1526"/>
      <c r="X271" s="1526"/>
      <c r="Y271" s="1526"/>
      <c r="Z271" s="1526"/>
      <c r="AA271" s="1526"/>
      <c r="AB271" s="3335" t="s">
        <v>94</v>
      </c>
      <c r="AC271" s="3335" t="s">
        <v>55</v>
      </c>
      <c r="AD271" s="3335" t="s">
        <v>361</v>
      </c>
      <c r="AE271" s="1500"/>
      <c r="AF271" s="732"/>
      <c r="AG271" s="1124"/>
      <c r="AH271" s="1478"/>
    </row>
    <row r="272" ht="15.75" customHeight="1">
      <c r="A272" s="1532"/>
      <c r="B272" s="1590"/>
      <c r="C272" s="1590"/>
      <c r="D272" s="1633" t="s">
        <v>20930</v>
      </c>
      <c r="E272" s="1590"/>
      <c r="F272" s="1633" t="s">
        <v>20929</v>
      </c>
      <c r="G272" s="1531"/>
      <c r="H272" s="1526"/>
      <c r="I272" s="1526"/>
      <c r="J272" s="1526"/>
      <c r="K272" s="1526"/>
      <c r="L272" s="1526"/>
      <c r="M272" s="1526"/>
      <c r="N272" s="1526"/>
      <c r="O272" s="1526"/>
      <c r="P272" s="1526"/>
      <c r="Q272" s="1526"/>
      <c r="R272" s="1526"/>
      <c r="S272" s="1526"/>
      <c r="T272" s="1526"/>
      <c r="U272" s="1526"/>
      <c r="V272" s="1526"/>
      <c r="W272" s="1526"/>
      <c r="X272" s="1526"/>
      <c r="Y272" s="1526"/>
      <c r="Z272" s="1526"/>
      <c r="AA272" s="1526"/>
      <c r="AB272" s="3335" t="s">
        <v>94</v>
      </c>
      <c r="AC272" s="3335" t="s">
        <v>55</v>
      </c>
      <c r="AD272" s="3335" t="s">
        <v>361</v>
      </c>
      <c r="AE272" s="1500"/>
      <c r="AF272" s="732"/>
      <c r="AG272" s="1124"/>
      <c r="AH272" s="1478"/>
    </row>
    <row r="273" ht="15.75" customHeight="1">
      <c r="A273" s="1532"/>
      <c r="B273" s="1531"/>
      <c r="C273" s="1531"/>
      <c r="D273" s="1633" t="s">
        <v>20931</v>
      </c>
      <c r="E273" s="1531"/>
      <c r="F273" s="1633" t="s">
        <v>20929</v>
      </c>
      <c r="G273" s="1531"/>
      <c r="H273" s="1534"/>
      <c r="I273" s="1526"/>
      <c r="J273" s="1526"/>
      <c r="K273" s="1534"/>
      <c r="L273" s="1526"/>
      <c r="M273" s="1526"/>
      <c r="N273" s="1526"/>
      <c r="O273" s="1526"/>
      <c r="P273" s="1526"/>
      <c r="Q273" s="1526"/>
      <c r="R273" s="1526"/>
      <c r="S273" s="1526"/>
      <c r="T273" s="1526"/>
      <c r="U273" s="1526"/>
      <c r="V273" s="1526"/>
      <c r="W273" s="1526"/>
      <c r="X273" s="1526"/>
      <c r="Y273" s="1526"/>
      <c r="Z273" s="1526"/>
      <c r="AA273" s="1526"/>
      <c r="AB273" s="3335" t="s">
        <v>94</v>
      </c>
      <c r="AC273" s="3335" t="s">
        <v>55</v>
      </c>
      <c r="AD273" s="3335" t="s">
        <v>361</v>
      </c>
      <c r="AE273" s="732"/>
      <c r="AF273" s="732"/>
      <c r="AG273" s="1124"/>
      <c r="AH273" s="732"/>
    </row>
    <row r="274" ht="15.75" customHeight="1">
      <c r="A274" s="1532"/>
      <c r="B274" s="1633"/>
      <c r="C274" s="1633" t="s">
        <v>20932</v>
      </c>
      <c r="D274" s="1531"/>
      <c r="E274" s="1531"/>
      <c r="F274" s="1633" t="s">
        <v>20933</v>
      </c>
      <c r="G274" s="1531"/>
      <c r="H274" s="1534"/>
      <c r="I274" s="1526"/>
      <c r="J274" s="1526"/>
      <c r="K274" s="1534"/>
      <c r="L274" s="1526"/>
      <c r="M274" s="1526"/>
      <c r="N274" s="1526"/>
      <c r="O274" s="1526"/>
      <c r="P274" s="1526"/>
      <c r="Q274" s="1526"/>
      <c r="R274" s="1526"/>
      <c r="S274" s="1526"/>
      <c r="T274" s="1526"/>
      <c r="U274" s="1526"/>
      <c r="V274" s="1526"/>
      <c r="W274" s="1526"/>
      <c r="X274" s="1526"/>
      <c r="Y274" s="1526"/>
      <c r="Z274" s="1526"/>
      <c r="AA274" s="1526"/>
      <c r="AB274" s="3335" t="s">
        <v>94</v>
      </c>
      <c r="AC274" s="3335" t="s">
        <v>55</v>
      </c>
      <c r="AD274" s="3335" t="s">
        <v>361</v>
      </c>
      <c r="AE274" s="732"/>
      <c r="AF274" s="732"/>
      <c r="AG274" s="1124"/>
      <c r="AH274" s="732"/>
    </row>
    <row r="275" ht="15.75" customHeight="1">
      <c r="A275" s="1532"/>
      <c r="B275" s="1633"/>
      <c r="C275" s="1633" t="s">
        <v>20934</v>
      </c>
      <c r="D275" s="1531"/>
      <c r="E275" s="1531"/>
      <c r="F275" s="1531"/>
      <c r="G275" s="1531"/>
      <c r="H275" s="1534"/>
      <c r="I275" s="1526"/>
      <c r="J275" s="1526"/>
      <c r="K275" s="1534"/>
      <c r="L275" s="1526"/>
      <c r="M275" s="1526"/>
      <c r="N275" s="1526"/>
      <c r="O275" s="1526"/>
      <c r="P275" s="1526"/>
      <c r="Q275" s="1526"/>
      <c r="R275" s="1526"/>
      <c r="S275" s="1526"/>
      <c r="T275" s="1526"/>
      <c r="U275" s="1526"/>
      <c r="V275" s="1526"/>
      <c r="W275" s="1526"/>
      <c r="X275" s="1526"/>
      <c r="Y275" s="1526"/>
      <c r="Z275" s="1526"/>
      <c r="AA275" s="1526"/>
      <c r="AB275" s="3335" t="s">
        <v>94</v>
      </c>
      <c r="AC275" s="3335" t="s">
        <v>55</v>
      </c>
      <c r="AD275" s="3335" t="s">
        <v>361</v>
      </c>
      <c r="AE275" s="732"/>
      <c r="AF275" s="732" t="s">
        <v>20935</v>
      </c>
      <c r="AG275" s="732" t="s">
        <v>20936</v>
      </c>
      <c r="AH275" s="732"/>
    </row>
    <row r="276" ht="15.75" customHeight="1">
      <c r="A276" s="1532"/>
      <c r="B276" s="1515"/>
      <c r="C276" s="1515" t="s">
        <v>20937</v>
      </c>
      <c r="D276" s="1515"/>
      <c r="E276" s="1515"/>
      <c r="F276" s="1515"/>
      <c r="G276" s="1515"/>
      <c r="H276" s="709" t="s">
        <v>94</v>
      </c>
      <c r="I276" s="1380" t="s">
        <v>94</v>
      </c>
      <c r="J276" s="1380"/>
      <c r="K276" s="709"/>
      <c r="L276" s="1380"/>
      <c r="M276" s="1380"/>
      <c r="N276" s="1380"/>
      <c r="O276" s="1380"/>
      <c r="P276" s="1380"/>
      <c r="Q276" s="1380"/>
      <c r="R276" s="1380"/>
      <c r="S276" s="1380"/>
      <c r="T276" s="1380"/>
      <c r="U276" s="1380"/>
      <c r="V276" s="1380"/>
      <c r="W276" s="1380"/>
      <c r="X276" s="1380"/>
      <c r="Y276" s="1380"/>
      <c r="Z276" s="1380"/>
      <c r="AA276" s="1380"/>
      <c r="AB276" s="2162" t="s">
        <v>94</v>
      </c>
      <c r="AC276" s="3336" t="s">
        <v>55</v>
      </c>
      <c r="AD276" s="2162" t="s">
        <v>361</v>
      </c>
      <c r="AE276" s="732"/>
      <c r="AF276" s="732" t="s">
        <v>20938</v>
      </c>
      <c r="AG276" s="732"/>
      <c r="AH276" s="732"/>
    </row>
    <row r="277" ht="15.75" customHeight="1">
      <c r="A277" s="1532"/>
      <c r="B277" s="1515" t="s">
        <v>4971</v>
      </c>
      <c r="C277" s="1512"/>
      <c r="D277" s="1515"/>
      <c r="E277" s="1515"/>
      <c r="F277" s="1512"/>
      <c r="G277" s="1515"/>
      <c r="H277" s="707" t="s">
        <v>94</v>
      </c>
      <c r="I277" s="707" t="s">
        <v>94</v>
      </c>
      <c r="J277" s="707"/>
      <c r="K277" s="707"/>
      <c r="L277" s="1380"/>
      <c r="M277" s="1380"/>
      <c r="N277" s="1380"/>
      <c r="O277" s="1380"/>
      <c r="P277" s="1380"/>
      <c r="Q277" s="1380"/>
      <c r="R277" s="1380"/>
      <c r="S277" s="1380"/>
      <c r="T277" s="1380"/>
      <c r="U277" s="1380"/>
      <c r="V277" s="1380"/>
      <c r="W277" s="1380"/>
      <c r="X277" s="1380"/>
      <c r="Y277" s="1380"/>
      <c r="Z277" s="1380"/>
      <c r="AA277" s="1380"/>
      <c r="AB277" s="1505" t="s">
        <v>94</v>
      </c>
      <c r="AC277" s="3336" t="s">
        <v>94</v>
      </c>
      <c r="AD277" s="3336" t="s">
        <v>2779</v>
      </c>
      <c r="AE277" s="1478"/>
      <c r="AF277" s="1478"/>
      <c r="AG277" s="1478"/>
      <c r="AH277" s="1478"/>
    </row>
    <row r="278" ht="15.75" customHeight="1">
      <c r="A278" s="1532"/>
      <c r="B278" s="1512"/>
      <c r="C278" s="995" t="s">
        <v>20939</v>
      </c>
      <c r="D278" s="1515"/>
      <c r="E278" s="995" t="s">
        <v>20940</v>
      </c>
      <c r="F278" s="1271" t="s">
        <v>20941</v>
      </c>
      <c r="G278" s="995" t="s">
        <v>20942</v>
      </c>
      <c r="H278" s="709"/>
      <c r="I278" s="1380"/>
      <c r="J278" s="1380"/>
      <c r="K278" s="1380"/>
      <c r="L278" s="1380"/>
      <c r="M278" s="1380"/>
      <c r="N278" s="1380"/>
      <c r="O278" s="1380"/>
      <c r="P278" s="1380"/>
      <c r="Q278" s="1380"/>
      <c r="R278" s="1380"/>
      <c r="S278" s="1380"/>
      <c r="T278" s="1380"/>
      <c r="U278" s="1380"/>
      <c r="V278" s="1380"/>
      <c r="W278" s="1380"/>
      <c r="X278" s="1380"/>
      <c r="Y278" s="1380"/>
      <c r="Z278" s="1380"/>
      <c r="AA278" s="1380"/>
      <c r="AB278" s="2162">
        <v>1.0</v>
      </c>
      <c r="AC278" s="2162" t="s">
        <v>55</v>
      </c>
      <c r="AD278" s="2162" t="s">
        <v>361</v>
      </c>
      <c r="AE278" s="1478"/>
      <c r="AF278" s="1478"/>
      <c r="AG278" s="1478"/>
      <c r="AH278" s="1478"/>
    </row>
    <row r="279" ht="15.75" customHeight="1">
      <c r="A279" s="1532"/>
      <c r="B279" s="1515"/>
      <c r="C279" s="658" t="s">
        <v>20943</v>
      </c>
      <c r="D279" s="650"/>
      <c r="E279" s="650" t="s">
        <v>20944</v>
      </c>
      <c r="F279" s="650" t="s">
        <v>20945</v>
      </c>
      <c r="G279" s="650" t="s">
        <v>20946</v>
      </c>
      <c r="H279" s="501"/>
      <c r="I279" s="501" t="s">
        <v>82</v>
      </c>
      <c r="J279" s="501"/>
      <c r="K279" s="501"/>
      <c r="L279" s="500"/>
      <c r="M279" s="500"/>
      <c r="N279" s="500"/>
      <c r="O279" s="500"/>
      <c r="P279" s="500"/>
      <c r="Q279" s="500"/>
      <c r="R279" s="500"/>
      <c r="S279" s="500"/>
      <c r="T279" s="500"/>
      <c r="U279" s="500"/>
      <c r="V279" s="500"/>
      <c r="W279" s="500"/>
      <c r="X279" s="500"/>
      <c r="Y279" s="500"/>
      <c r="Z279" s="500"/>
      <c r="AA279" s="500"/>
      <c r="AB279" s="793">
        <v>1.0</v>
      </c>
      <c r="AC279" s="3337" t="s">
        <v>55</v>
      </c>
      <c r="AD279" s="793" t="s">
        <v>361</v>
      </c>
      <c r="AE279" s="643"/>
      <c r="AF279" s="643" t="s">
        <v>20947</v>
      </c>
      <c r="AG279" s="670"/>
      <c r="AH279" s="1478"/>
    </row>
    <row r="280" ht="15.75" customHeight="1">
      <c r="A280" s="1532"/>
      <c r="B280" s="1515" t="s">
        <v>3122</v>
      </c>
      <c r="C280" s="1512"/>
      <c r="D280" s="1515"/>
      <c r="E280" s="1515"/>
      <c r="F280" s="1512"/>
      <c r="G280" s="1515"/>
      <c r="H280" s="707" t="s">
        <v>94</v>
      </c>
      <c r="I280" s="707" t="s">
        <v>94</v>
      </c>
      <c r="J280" s="707"/>
      <c r="K280" s="707"/>
      <c r="L280" s="1380"/>
      <c r="M280" s="1380"/>
      <c r="N280" s="1380"/>
      <c r="O280" s="1380"/>
      <c r="P280" s="1380"/>
      <c r="Q280" s="1380"/>
      <c r="R280" s="1380"/>
      <c r="S280" s="1380"/>
      <c r="T280" s="1380"/>
      <c r="U280" s="1380"/>
      <c r="V280" s="1380"/>
      <c r="W280" s="1380"/>
      <c r="X280" s="1380"/>
      <c r="Y280" s="1380"/>
      <c r="Z280" s="1380"/>
      <c r="AA280" s="1380"/>
      <c r="AB280" s="1505" t="s">
        <v>94</v>
      </c>
      <c r="AC280" s="3336" t="s">
        <v>94</v>
      </c>
      <c r="AD280" s="3336" t="s">
        <v>2779</v>
      </c>
      <c r="AE280" s="1478"/>
      <c r="AF280" s="1478" t="s">
        <v>20948</v>
      </c>
      <c r="AG280" s="1478"/>
      <c r="AH280" s="1478"/>
    </row>
    <row r="281" ht="15.75" customHeight="1">
      <c r="A281" s="1532"/>
      <c r="B281" s="1512"/>
      <c r="C281" s="995" t="s">
        <v>20949</v>
      </c>
      <c r="D281" s="1515"/>
      <c r="E281" s="1515"/>
      <c r="F281" s="1515" t="s">
        <v>20950</v>
      </c>
      <c r="G281" s="995" t="s">
        <v>20951</v>
      </c>
      <c r="H281" s="709"/>
      <c r="I281" s="1380"/>
      <c r="J281" s="1380"/>
      <c r="K281" s="709"/>
      <c r="L281" s="1380"/>
      <c r="M281" s="1380"/>
      <c r="N281" s="1380"/>
      <c r="O281" s="1380"/>
      <c r="P281" s="1380"/>
      <c r="Q281" s="1380"/>
      <c r="R281" s="1380"/>
      <c r="S281" s="1380"/>
      <c r="T281" s="1380"/>
      <c r="U281" s="1380"/>
      <c r="V281" s="1380"/>
      <c r="W281" s="1380"/>
      <c r="X281" s="1380"/>
      <c r="Y281" s="1380"/>
      <c r="Z281" s="1380"/>
      <c r="AA281" s="1380"/>
      <c r="AB281" s="1505">
        <v>1.0</v>
      </c>
      <c r="AC281" s="3336" t="s">
        <v>55</v>
      </c>
      <c r="AD281" s="2162" t="s">
        <v>361</v>
      </c>
      <c r="AE281" s="1478"/>
      <c r="AF281" s="1634"/>
      <c r="AG281" s="732"/>
      <c r="AH281" s="1478"/>
    </row>
    <row r="282" ht="15.75" customHeight="1">
      <c r="A282" s="1532"/>
      <c r="B282" s="1512"/>
      <c r="C282" s="1515" t="s">
        <v>20952</v>
      </c>
      <c r="D282" s="1515"/>
      <c r="E282" s="1515"/>
      <c r="F282" s="1515" t="s">
        <v>20953</v>
      </c>
      <c r="G282" s="995" t="s">
        <v>20954</v>
      </c>
      <c r="H282" s="501"/>
      <c r="I282" s="1380"/>
      <c r="J282" s="1380"/>
      <c r="K282" s="709"/>
      <c r="L282" s="1380"/>
      <c r="M282" s="1380"/>
      <c r="N282" s="1380"/>
      <c r="O282" s="1380"/>
      <c r="P282" s="1380"/>
      <c r="Q282" s="1380"/>
      <c r="R282" s="1380"/>
      <c r="S282" s="1380"/>
      <c r="T282" s="1380"/>
      <c r="U282" s="1380"/>
      <c r="V282" s="1380"/>
      <c r="W282" s="1380"/>
      <c r="X282" s="1380"/>
      <c r="Y282" s="1380"/>
      <c r="Z282" s="1380"/>
      <c r="AA282" s="1380"/>
      <c r="AB282" s="1505">
        <v>1.0</v>
      </c>
      <c r="AC282" s="3336" t="s">
        <v>55</v>
      </c>
      <c r="AD282" s="3336" t="s">
        <v>20955</v>
      </c>
      <c r="AE282" s="732"/>
      <c r="AF282" s="1478"/>
      <c r="AG282" s="1478"/>
      <c r="AH282" s="732"/>
    </row>
    <row r="283" ht="15.75" customHeight="1">
      <c r="A283" s="1532"/>
      <c r="B283" s="1512"/>
      <c r="C283" s="1512"/>
      <c r="D283" s="1515"/>
      <c r="E283" s="1515"/>
      <c r="F283" s="1515" t="s">
        <v>20956</v>
      </c>
      <c r="G283" s="1515" t="s">
        <v>20957</v>
      </c>
      <c r="H283" s="501"/>
      <c r="I283" s="1380"/>
      <c r="J283" s="1380"/>
      <c r="K283" s="709"/>
      <c r="L283" s="1380"/>
      <c r="M283" s="1380"/>
      <c r="N283" s="1380"/>
      <c r="O283" s="1380"/>
      <c r="P283" s="1380"/>
      <c r="Q283" s="1380"/>
      <c r="R283" s="1380"/>
      <c r="S283" s="1380"/>
      <c r="T283" s="1380"/>
      <c r="U283" s="1380"/>
      <c r="V283" s="1380"/>
      <c r="W283" s="1380"/>
      <c r="X283" s="1380"/>
      <c r="Y283" s="1380"/>
      <c r="Z283" s="1380"/>
      <c r="AA283" s="1380"/>
      <c r="AB283" s="1505">
        <v>1.0</v>
      </c>
      <c r="AC283" s="3336" t="s">
        <v>55</v>
      </c>
      <c r="AD283" s="3336" t="s">
        <v>2779</v>
      </c>
      <c r="AE283" s="1478"/>
      <c r="AF283" s="1478"/>
      <c r="AG283" s="1478"/>
      <c r="AH283" s="732"/>
    </row>
    <row r="284" ht="15.75" customHeight="1">
      <c r="A284" s="1532"/>
      <c r="B284" s="995" t="s">
        <v>20958</v>
      </c>
      <c r="C284" s="1512"/>
      <c r="D284" s="1515"/>
      <c r="E284" s="1515"/>
      <c r="F284" s="1515"/>
      <c r="G284" s="1515"/>
      <c r="H284" s="709" t="s">
        <v>94</v>
      </c>
      <c r="I284" s="709" t="s">
        <v>94</v>
      </c>
      <c r="J284" s="1380"/>
      <c r="K284" s="709"/>
      <c r="L284" s="1380"/>
      <c r="M284" s="1380"/>
      <c r="N284" s="1380"/>
      <c r="O284" s="1380"/>
      <c r="P284" s="1380"/>
      <c r="Q284" s="1380"/>
      <c r="R284" s="1380"/>
      <c r="S284" s="1380"/>
      <c r="T284" s="1380"/>
      <c r="U284" s="1380"/>
      <c r="V284" s="1380"/>
      <c r="W284" s="1380"/>
      <c r="X284" s="1380"/>
      <c r="Y284" s="1380"/>
      <c r="Z284" s="1380"/>
      <c r="AA284" s="1380"/>
      <c r="AB284" s="2162" t="s">
        <v>94</v>
      </c>
      <c r="AC284" s="3336"/>
      <c r="AD284" s="3336"/>
      <c r="AE284" s="1478"/>
      <c r="AF284" s="732"/>
      <c r="AG284" s="732"/>
      <c r="AH284" s="1478"/>
    </row>
    <row r="285" ht="15.75" customHeight="1">
      <c r="A285" s="1532"/>
      <c r="B285" s="1515"/>
      <c r="C285" s="1271" t="s">
        <v>20959</v>
      </c>
      <c r="D285" s="1515"/>
      <c r="E285" s="1515"/>
      <c r="F285" s="995" t="s">
        <v>20960</v>
      </c>
      <c r="G285" s="995" t="s">
        <v>20961</v>
      </c>
      <c r="H285" s="709"/>
      <c r="I285" s="709"/>
      <c r="J285" s="1380"/>
      <c r="K285" s="709"/>
      <c r="L285" s="1380"/>
      <c r="M285" s="1380"/>
      <c r="N285" s="1380"/>
      <c r="O285" s="1380"/>
      <c r="P285" s="1380"/>
      <c r="Q285" s="1380"/>
      <c r="R285" s="1380"/>
      <c r="S285" s="1380"/>
      <c r="T285" s="1380"/>
      <c r="U285" s="1380"/>
      <c r="V285" s="1380"/>
      <c r="W285" s="1380"/>
      <c r="X285" s="1380"/>
      <c r="Y285" s="1380"/>
      <c r="Z285" s="1380"/>
      <c r="AA285" s="1380"/>
      <c r="AB285" s="2162">
        <v>1.0</v>
      </c>
      <c r="AC285" s="2162" t="s">
        <v>55</v>
      </c>
      <c r="AD285" s="2162" t="s">
        <v>361</v>
      </c>
      <c r="AE285" s="1478"/>
      <c r="AF285" s="732"/>
      <c r="AG285" s="732"/>
      <c r="AH285" s="1478"/>
    </row>
    <row r="286" ht="15.75" customHeight="1">
      <c r="A286" s="1532"/>
      <c r="B286" s="1515"/>
      <c r="C286" s="1515" t="s">
        <v>20962</v>
      </c>
      <c r="D286" s="1515"/>
      <c r="E286" s="1515" t="s">
        <v>20963</v>
      </c>
      <c r="F286" s="1515" t="s">
        <v>20964</v>
      </c>
      <c r="G286" s="1515" t="s">
        <v>20965</v>
      </c>
      <c r="H286" s="709"/>
      <c r="I286" s="709" t="s">
        <v>82</v>
      </c>
      <c r="J286" s="1380"/>
      <c r="K286" s="709"/>
      <c r="L286" s="1380"/>
      <c r="M286" s="1380"/>
      <c r="N286" s="1380"/>
      <c r="O286" s="1380"/>
      <c r="P286" s="1380"/>
      <c r="Q286" s="1380"/>
      <c r="R286" s="1380"/>
      <c r="S286" s="1380"/>
      <c r="T286" s="1380"/>
      <c r="U286" s="1380"/>
      <c r="V286" s="1380"/>
      <c r="W286" s="1380"/>
      <c r="X286" s="1380"/>
      <c r="Y286" s="1380"/>
      <c r="Z286" s="1380"/>
      <c r="AA286" s="1380"/>
      <c r="AB286" s="1505">
        <v>1.0</v>
      </c>
      <c r="AC286" s="3336" t="s">
        <v>55</v>
      </c>
      <c r="AD286" s="3336" t="s">
        <v>4922</v>
      </c>
      <c r="AE286" s="1478"/>
      <c r="AF286" s="732" t="s">
        <v>20966</v>
      </c>
      <c r="AG286" s="732"/>
      <c r="AH286" s="1478"/>
    </row>
    <row r="287" ht="15.75" customHeight="1">
      <c r="A287" s="1532"/>
      <c r="B287" s="1515"/>
      <c r="C287" s="1515" t="s">
        <v>20967</v>
      </c>
      <c r="D287" s="1515"/>
      <c r="E287" s="1515"/>
      <c r="F287" s="1515" t="s">
        <v>20968</v>
      </c>
      <c r="G287" s="1515" t="s">
        <v>20969</v>
      </c>
      <c r="H287" s="709"/>
      <c r="I287" s="1380"/>
      <c r="J287" s="1380"/>
      <c r="K287" s="709"/>
      <c r="L287" s="1380"/>
      <c r="M287" s="1380"/>
      <c r="N287" s="1380"/>
      <c r="O287" s="1380"/>
      <c r="P287" s="1380"/>
      <c r="Q287" s="1380"/>
      <c r="R287" s="1380"/>
      <c r="S287" s="1380"/>
      <c r="T287" s="1380"/>
      <c r="U287" s="1380"/>
      <c r="V287" s="1380"/>
      <c r="W287" s="1380"/>
      <c r="X287" s="1380"/>
      <c r="Y287" s="1380"/>
      <c r="Z287" s="1380"/>
      <c r="AA287" s="1380"/>
      <c r="AB287" s="1505">
        <v>1.0</v>
      </c>
      <c r="AC287" s="3336" t="s">
        <v>55</v>
      </c>
      <c r="AD287" s="3336" t="s">
        <v>2913</v>
      </c>
      <c r="AE287" s="1478"/>
      <c r="AF287" s="732" t="s">
        <v>20970</v>
      </c>
      <c r="AG287" s="1478"/>
      <c r="AH287" s="1478"/>
    </row>
    <row r="288" ht="15.75" customHeight="1">
      <c r="A288" s="1532"/>
      <c r="B288" s="1515" t="s">
        <v>20971</v>
      </c>
      <c r="C288" s="1512"/>
      <c r="D288" s="1515"/>
      <c r="E288" s="1515"/>
      <c r="F288" s="1515"/>
      <c r="G288" s="1515"/>
      <c r="H288" s="707" t="s">
        <v>94</v>
      </c>
      <c r="I288" s="707" t="s">
        <v>94</v>
      </c>
      <c r="J288" s="707"/>
      <c r="K288" s="707"/>
      <c r="L288" s="1380"/>
      <c r="M288" s="1380"/>
      <c r="N288" s="1380"/>
      <c r="O288" s="1380"/>
      <c r="P288" s="1380"/>
      <c r="Q288" s="1380"/>
      <c r="R288" s="1380"/>
      <c r="S288" s="1380"/>
      <c r="T288" s="1380"/>
      <c r="U288" s="1380"/>
      <c r="V288" s="1380"/>
      <c r="W288" s="1380"/>
      <c r="X288" s="1380"/>
      <c r="Y288" s="1380"/>
      <c r="Z288" s="1380"/>
      <c r="AA288" s="1380"/>
      <c r="AB288" s="2162" t="s">
        <v>94</v>
      </c>
      <c r="AC288" s="3336" t="s">
        <v>55</v>
      </c>
      <c r="AD288" s="3336" t="s">
        <v>4922</v>
      </c>
      <c r="AE288" s="1478"/>
      <c r="AF288" s="1478"/>
      <c r="AG288" s="1478"/>
      <c r="AH288" s="1478"/>
    </row>
    <row r="289" ht="15.75" customHeight="1">
      <c r="A289" s="1532"/>
      <c r="B289" s="1515"/>
      <c r="C289" s="1512"/>
      <c r="D289" s="1515"/>
      <c r="E289" s="1515"/>
      <c r="F289" s="1515" t="s">
        <v>20972</v>
      </c>
      <c r="G289" s="1515" t="s">
        <v>20973</v>
      </c>
      <c r="H289" s="709"/>
      <c r="I289" s="1380"/>
      <c r="J289" s="1380"/>
      <c r="K289" s="709"/>
      <c r="L289" s="1380"/>
      <c r="M289" s="1380"/>
      <c r="N289" s="1380"/>
      <c r="O289" s="1380"/>
      <c r="P289" s="1380"/>
      <c r="Q289" s="1380"/>
      <c r="R289" s="1380"/>
      <c r="S289" s="1380"/>
      <c r="T289" s="1380"/>
      <c r="U289" s="1380"/>
      <c r="V289" s="1380"/>
      <c r="W289" s="1380"/>
      <c r="X289" s="1380"/>
      <c r="Y289" s="1380"/>
      <c r="Z289" s="1380"/>
      <c r="AA289" s="1380"/>
      <c r="AB289" s="1505">
        <v>1.0</v>
      </c>
      <c r="AC289" s="3336" t="s">
        <v>55</v>
      </c>
      <c r="AD289" s="3336" t="s">
        <v>4922</v>
      </c>
      <c r="AE289" s="1478"/>
      <c r="AF289" s="732" t="s">
        <v>20974</v>
      </c>
      <c r="AG289" s="1478"/>
      <c r="AH289" s="1478"/>
    </row>
    <row r="290" ht="15.75" customHeight="1">
      <c r="A290" s="1532"/>
      <c r="B290" s="1512"/>
      <c r="C290" s="1512"/>
      <c r="D290" s="1515"/>
      <c r="E290" s="1515" t="s">
        <v>20975</v>
      </c>
      <c r="F290" s="1515" t="s">
        <v>20976</v>
      </c>
      <c r="G290" s="1515" t="s">
        <v>20977</v>
      </c>
      <c r="H290" s="709"/>
      <c r="I290" s="1380"/>
      <c r="J290" s="1380"/>
      <c r="K290" s="709"/>
      <c r="L290" s="1380"/>
      <c r="M290" s="1380"/>
      <c r="N290" s="1380"/>
      <c r="O290" s="1380"/>
      <c r="P290" s="1380"/>
      <c r="Q290" s="1380"/>
      <c r="R290" s="1380"/>
      <c r="S290" s="1380"/>
      <c r="T290" s="1380"/>
      <c r="U290" s="1380"/>
      <c r="V290" s="1380"/>
      <c r="W290" s="1380"/>
      <c r="X290" s="1380"/>
      <c r="Y290" s="1380"/>
      <c r="Z290" s="1380"/>
      <c r="AA290" s="1380"/>
      <c r="AB290" s="1505">
        <v>1.0</v>
      </c>
      <c r="AC290" s="3336" t="s">
        <v>55</v>
      </c>
      <c r="AD290" s="3336" t="s">
        <v>4922</v>
      </c>
      <c r="AE290" s="1385"/>
      <c r="AF290" s="732" t="s">
        <v>20978</v>
      </c>
      <c r="AG290" s="732" t="s">
        <v>20979</v>
      </c>
      <c r="AH290" s="1478"/>
    </row>
    <row r="291" ht="15.75" customHeight="1">
      <c r="A291" s="1532"/>
      <c r="B291" s="1512"/>
      <c r="C291" s="1512"/>
      <c r="D291" s="1515"/>
      <c r="E291" s="1515"/>
      <c r="F291" s="1515" t="s">
        <v>20980</v>
      </c>
      <c r="G291" s="1515" t="s">
        <v>20981</v>
      </c>
      <c r="H291" s="709"/>
      <c r="I291" s="1380"/>
      <c r="J291" s="1380"/>
      <c r="K291" s="709"/>
      <c r="L291" s="1380"/>
      <c r="M291" s="1380"/>
      <c r="N291" s="1380"/>
      <c r="O291" s="1380"/>
      <c r="P291" s="1380"/>
      <c r="Q291" s="1380"/>
      <c r="R291" s="1380"/>
      <c r="S291" s="1380"/>
      <c r="T291" s="1380"/>
      <c r="U291" s="1380"/>
      <c r="V291" s="1380"/>
      <c r="W291" s="1380"/>
      <c r="X291" s="1380"/>
      <c r="Y291" s="1380"/>
      <c r="Z291" s="1380"/>
      <c r="AA291" s="1380"/>
      <c r="AB291" s="1505">
        <v>1.0</v>
      </c>
      <c r="AC291" s="3336" t="s">
        <v>55</v>
      </c>
      <c r="AD291" s="3336" t="s">
        <v>4922</v>
      </c>
      <c r="AE291" s="1478"/>
      <c r="AF291" s="1478"/>
      <c r="AG291" s="1478"/>
      <c r="AH291" s="1478"/>
    </row>
    <row r="292" ht="15.75" customHeight="1">
      <c r="A292" s="1476"/>
      <c r="B292" s="1620" t="s">
        <v>20982</v>
      </c>
      <c r="C292" s="1525"/>
      <c r="D292" s="1531"/>
      <c r="E292" s="1531"/>
      <c r="F292" s="1525"/>
      <c r="G292" s="2737"/>
      <c r="H292" s="707" t="s">
        <v>94</v>
      </c>
      <c r="I292" s="707" t="s">
        <v>94</v>
      </c>
      <c r="J292" s="707"/>
      <c r="K292" s="707"/>
      <c r="L292" s="707"/>
      <c r="M292" s="707"/>
      <c r="N292" s="707"/>
      <c r="O292" s="707"/>
      <c r="P292" s="707"/>
      <c r="Q292" s="707"/>
      <c r="R292" s="707"/>
      <c r="S292" s="707"/>
      <c r="T292" s="1380"/>
      <c r="U292" s="1380"/>
      <c r="V292" s="1380"/>
      <c r="W292" s="1380"/>
      <c r="X292" s="1380"/>
      <c r="Y292" s="1380"/>
      <c r="Z292" s="1380"/>
      <c r="AA292" s="1380"/>
      <c r="AB292" s="2162" t="s">
        <v>94</v>
      </c>
      <c r="AC292" s="3336" t="s">
        <v>55</v>
      </c>
      <c r="AD292" s="2162" t="s">
        <v>361</v>
      </c>
      <c r="AE292" s="1478"/>
      <c r="AF292" s="732" t="s">
        <v>20935</v>
      </c>
      <c r="AG292" s="732" t="s">
        <v>20936</v>
      </c>
      <c r="AH292" s="1478"/>
    </row>
    <row r="293" ht="15.75" customHeight="1">
      <c r="A293" s="1537" t="s">
        <v>377</v>
      </c>
      <c r="B293" s="1512"/>
      <c r="C293" s="1126"/>
      <c r="D293" s="1515"/>
      <c r="E293" s="1515"/>
      <c r="F293" s="1126"/>
      <c r="G293" s="994"/>
      <c r="H293" s="707" t="s">
        <v>94</v>
      </c>
      <c r="I293" s="707" t="s">
        <v>94</v>
      </c>
      <c r="J293" s="707"/>
      <c r="K293" s="707"/>
      <c r="L293" s="707"/>
      <c r="M293" s="707"/>
      <c r="N293" s="707"/>
      <c r="O293" s="707"/>
      <c r="P293" s="707"/>
      <c r="Q293" s="707"/>
      <c r="R293" s="707"/>
      <c r="S293" s="707"/>
      <c r="T293" s="1380"/>
      <c r="U293" s="1380"/>
      <c r="V293" s="1380"/>
      <c r="W293" s="1380"/>
      <c r="X293" s="1380"/>
      <c r="Y293" s="1380"/>
      <c r="Z293" s="1380"/>
      <c r="AA293" s="1380"/>
      <c r="AB293" s="2162" t="s">
        <v>94</v>
      </c>
      <c r="AC293" s="2162" t="s">
        <v>55</v>
      </c>
      <c r="AD293" s="2162" t="s">
        <v>361</v>
      </c>
      <c r="AE293" s="1478"/>
      <c r="AF293" s="1478"/>
      <c r="AG293" s="1478"/>
      <c r="AH293" s="1478"/>
    </row>
    <row r="294" ht="15.75" customHeight="1">
      <c r="A294" s="1476"/>
      <c r="B294" s="1271" t="s">
        <v>20983</v>
      </c>
      <c r="C294" s="1271"/>
      <c r="D294" s="1515"/>
      <c r="E294" s="995"/>
      <c r="F294" s="1271"/>
      <c r="G294" s="995"/>
      <c r="H294" s="707" t="s">
        <v>94</v>
      </c>
      <c r="I294" s="707" t="s">
        <v>94</v>
      </c>
      <c r="J294" s="707"/>
      <c r="K294" s="707"/>
      <c r="L294" s="707"/>
      <c r="M294" s="707"/>
      <c r="N294" s="707"/>
      <c r="O294" s="707"/>
      <c r="P294" s="707"/>
      <c r="Q294" s="707"/>
      <c r="R294" s="707"/>
      <c r="S294" s="707"/>
      <c r="T294" s="1380"/>
      <c r="U294" s="1380"/>
      <c r="V294" s="1380"/>
      <c r="W294" s="1380"/>
      <c r="X294" s="1380"/>
      <c r="Y294" s="1380"/>
      <c r="Z294" s="1380"/>
      <c r="AA294" s="1380"/>
      <c r="AB294" s="2162" t="s">
        <v>94</v>
      </c>
      <c r="AC294" s="2162" t="s">
        <v>55</v>
      </c>
      <c r="AD294" s="2162" t="s">
        <v>361</v>
      </c>
      <c r="AE294" s="1478"/>
      <c r="AF294" s="1478"/>
      <c r="AG294" s="1478"/>
      <c r="AH294" s="1478"/>
    </row>
    <row r="295" ht="15.75" customHeight="1">
      <c r="A295" s="1476"/>
      <c r="B295" s="1271"/>
      <c r="C295" s="1271" t="s">
        <v>20984</v>
      </c>
      <c r="D295" s="1515"/>
      <c r="E295" s="995" t="s">
        <v>20985</v>
      </c>
      <c r="F295" s="1271" t="s">
        <v>20986</v>
      </c>
      <c r="G295" s="995" t="s">
        <v>20987</v>
      </c>
      <c r="H295" s="707"/>
      <c r="I295" s="707"/>
      <c r="J295" s="707"/>
      <c r="K295" s="707"/>
      <c r="L295" s="707"/>
      <c r="M295" s="707"/>
      <c r="N295" s="707"/>
      <c r="O295" s="707"/>
      <c r="P295" s="707"/>
      <c r="Q295" s="707"/>
      <c r="R295" s="707"/>
      <c r="S295" s="707"/>
      <c r="T295" s="1380"/>
      <c r="U295" s="1380"/>
      <c r="V295" s="1380"/>
      <c r="W295" s="1380"/>
      <c r="X295" s="1380"/>
      <c r="Y295" s="1380"/>
      <c r="Z295" s="1380"/>
      <c r="AA295" s="1380"/>
      <c r="AB295" s="2162">
        <v>1.0</v>
      </c>
      <c r="AC295" s="2162" t="s">
        <v>55</v>
      </c>
      <c r="AD295" s="2162" t="s">
        <v>361</v>
      </c>
      <c r="AE295" s="1398" t="s">
        <v>20988</v>
      </c>
      <c r="AF295" s="732" t="s">
        <v>20989</v>
      </c>
      <c r="AG295" s="1478"/>
      <c r="AH295" s="1478"/>
    </row>
    <row r="296" ht="15.75" customHeight="1">
      <c r="A296" s="1476"/>
      <c r="B296" s="1512"/>
      <c r="C296" s="1271" t="s">
        <v>20990</v>
      </c>
      <c r="D296" s="1515"/>
      <c r="E296" s="1515"/>
      <c r="F296" s="1126"/>
      <c r="G296" s="995" t="s">
        <v>20991</v>
      </c>
      <c r="H296" s="707" t="s">
        <v>94</v>
      </c>
      <c r="I296" s="707" t="s">
        <v>94</v>
      </c>
      <c r="J296" s="707"/>
      <c r="K296" s="707"/>
      <c r="L296" s="707"/>
      <c r="M296" s="707"/>
      <c r="N296" s="707"/>
      <c r="O296" s="707"/>
      <c r="P296" s="707"/>
      <c r="Q296" s="707"/>
      <c r="R296" s="707"/>
      <c r="S296" s="707"/>
      <c r="T296" s="1380"/>
      <c r="U296" s="1380"/>
      <c r="V296" s="1380"/>
      <c r="W296" s="1380"/>
      <c r="X296" s="1380"/>
      <c r="Y296" s="1380"/>
      <c r="Z296" s="1380"/>
      <c r="AA296" s="1380"/>
      <c r="AB296" s="2162" t="s">
        <v>94</v>
      </c>
      <c r="AC296" s="2162" t="s">
        <v>55</v>
      </c>
      <c r="AD296" s="2162" t="s">
        <v>361</v>
      </c>
      <c r="AE296" s="1478"/>
      <c r="AF296" s="1478"/>
      <c r="AG296" s="1478"/>
      <c r="AH296" s="1478"/>
    </row>
    <row r="297" ht="15.75" customHeight="1">
      <c r="A297" s="1476"/>
      <c r="B297" s="1512"/>
      <c r="C297" s="1126"/>
      <c r="D297" s="995" t="s">
        <v>20992</v>
      </c>
      <c r="E297" s="1515"/>
      <c r="F297" s="1271" t="s">
        <v>20993</v>
      </c>
      <c r="G297" s="995" t="s">
        <v>20994</v>
      </c>
      <c r="H297" s="707"/>
      <c r="I297" s="707"/>
      <c r="J297" s="707"/>
      <c r="K297" s="707"/>
      <c r="L297" s="707"/>
      <c r="M297" s="707"/>
      <c r="N297" s="707"/>
      <c r="O297" s="707"/>
      <c r="P297" s="707"/>
      <c r="Q297" s="707"/>
      <c r="R297" s="707"/>
      <c r="S297" s="707"/>
      <c r="T297" s="1380"/>
      <c r="U297" s="1380"/>
      <c r="V297" s="1380"/>
      <c r="W297" s="1380"/>
      <c r="X297" s="1380"/>
      <c r="Y297" s="1380"/>
      <c r="Z297" s="1380"/>
      <c r="AA297" s="1380"/>
      <c r="AB297" s="2162">
        <v>1.0</v>
      </c>
      <c r="AC297" s="2162" t="s">
        <v>55</v>
      </c>
      <c r="AD297" s="2162" t="s">
        <v>361</v>
      </c>
      <c r="AE297" s="1385"/>
      <c r="AF297" s="1478"/>
      <c r="AG297" s="1478"/>
      <c r="AH297" s="1478"/>
    </row>
    <row r="298" ht="15.75" customHeight="1">
      <c r="A298" s="1476"/>
      <c r="B298" s="1512"/>
      <c r="C298" s="1126"/>
      <c r="D298" s="995" t="s">
        <v>20995</v>
      </c>
      <c r="E298" s="1515"/>
      <c r="F298" s="1271" t="s">
        <v>20996</v>
      </c>
      <c r="G298" s="995" t="s">
        <v>20997</v>
      </c>
      <c r="H298" s="707"/>
      <c r="I298" s="707"/>
      <c r="J298" s="707"/>
      <c r="K298" s="707"/>
      <c r="L298" s="707"/>
      <c r="M298" s="707"/>
      <c r="N298" s="707"/>
      <c r="O298" s="707"/>
      <c r="P298" s="707"/>
      <c r="Q298" s="707"/>
      <c r="R298" s="707"/>
      <c r="S298" s="707"/>
      <c r="T298" s="1380"/>
      <c r="U298" s="1380"/>
      <c r="V298" s="1380"/>
      <c r="W298" s="1380"/>
      <c r="X298" s="1380"/>
      <c r="Y298" s="1380"/>
      <c r="Z298" s="1380"/>
      <c r="AA298" s="1380"/>
      <c r="AB298" s="2162">
        <v>1.0</v>
      </c>
      <c r="AC298" s="2162" t="s">
        <v>55</v>
      </c>
      <c r="AD298" s="2162" t="s">
        <v>361</v>
      </c>
      <c r="AE298" s="1478"/>
      <c r="AF298" s="1478"/>
      <c r="AG298" s="1478"/>
      <c r="AH298" s="1478"/>
    </row>
    <row r="299" ht="15.75" customHeight="1">
      <c r="A299" s="1476"/>
      <c r="B299" s="1512"/>
      <c r="C299" s="1271" t="s">
        <v>20998</v>
      </c>
      <c r="D299" s="1515"/>
      <c r="E299" s="1515"/>
      <c r="F299" s="1126"/>
      <c r="G299" s="994"/>
      <c r="H299" s="707" t="s">
        <v>94</v>
      </c>
      <c r="I299" s="707" t="s">
        <v>94</v>
      </c>
      <c r="J299" s="707"/>
      <c r="K299" s="707"/>
      <c r="L299" s="707"/>
      <c r="M299" s="707"/>
      <c r="N299" s="707"/>
      <c r="O299" s="707"/>
      <c r="P299" s="707"/>
      <c r="Q299" s="707"/>
      <c r="R299" s="707"/>
      <c r="S299" s="707"/>
      <c r="T299" s="1380"/>
      <c r="U299" s="1380"/>
      <c r="V299" s="1380"/>
      <c r="W299" s="1380"/>
      <c r="X299" s="1380"/>
      <c r="Y299" s="1380"/>
      <c r="Z299" s="1380"/>
      <c r="AA299" s="1380"/>
      <c r="AB299" s="2162" t="s">
        <v>94</v>
      </c>
      <c r="AC299" s="2162" t="s">
        <v>55</v>
      </c>
      <c r="AD299" s="2162" t="s">
        <v>361</v>
      </c>
      <c r="AE299" s="1478"/>
      <c r="AF299" s="1478"/>
      <c r="AG299" s="1478"/>
      <c r="AH299" s="1478"/>
    </row>
    <row r="300" ht="15.75" hidden="1" customHeight="1">
      <c r="A300" s="1476"/>
      <c r="B300" s="1512"/>
      <c r="C300" s="1126"/>
      <c r="D300" s="995" t="s">
        <v>20999</v>
      </c>
      <c r="E300" s="1515"/>
      <c r="F300" s="1271" t="s">
        <v>20993</v>
      </c>
      <c r="G300" s="995" t="s">
        <v>21000</v>
      </c>
      <c r="H300" s="707"/>
      <c r="I300" s="707"/>
      <c r="J300" s="707"/>
      <c r="K300" s="707"/>
      <c r="L300" s="707"/>
      <c r="M300" s="707"/>
      <c r="N300" s="707"/>
      <c r="O300" s="707"/>
      <c r="P300" s="707"/>
      <c r="Q300" s="707"/>
      <c r="R300" s="707"/>
      <c r="S300" s="707"/>
      <c r="T300" s="1380"/>
      <c r="U300" s="1380"/>
      <c r="V300" s="1380"/>
      <c r="W300" s="1380"/>
      <c r="X300" s="1380"/>
      <c r="Y300" s="1380"/>
      <c r="Z300" s="1380"/>
      <c r="AA300" s="1380"/>
      <c r="AB300" s="2162">
        <v>2.0</v>
      </c>
      <c r="AC300" s="2162" t="s">
        <v>55</v>
      </c>
      <c r="AD300" s="2162" t="s">
        <v>361</v>
      </c>
      <c r="AE300" s="1478"/>
      <c r="AF300" s="1478"/>
      <c r="AG300" s="1478"/>
      <c r="AH300" s="1478"/>
    </row>
    <row r="301" ht="15.75" customHeight="1">
      <c r="A301" s="1476"/>
      <c r="B301" s="1512"/>
      <c r="C301" s="1271" t="s">
        <v>21001</v>
      </c>
      <c r="D301" s="1515"/>
      <c r="E301" s="1515"/>
      <c r="F301" s="1126"/>
      <c r="G301" s="994"/>
      <c r="H301" s="707" t="s">
        <v>94</v>
      </c>
      <c r="I301" s="707" t="s">
        <v>94</v>
      </c>
      <c r="J301" s="707"/>
      <c r="K301" s="707"/>
      <c r="L301" s="707"/>
      <c r="M301" s="707"/>
      <c r="N301" s="707"/>
      <c r="O301" s="707"/>
      <c r="P301" s="707"/>
      <c r="Q301" s="707"/>
      <c r="R301" s="707"/>
      <c r="S301" s="707"/>
      <c r="T301" s="1380"/>
      <c r="U301" s="1380"/>
      <c r="V301" s="1380"/>
      <c r="W301" s="1380"/>
      <c r="X301" s="1380"/>
      <c r="Y301" s="1380"/>
      <c r="Z301" s="1380"/>
      <c r="AA301" s="1380"/>
      <c r="AB301" s="2162" t="s">
        <v>94</v>
      </c>
      <c r="AC301" s="2162" t="s">
        <v>55</v>
      </c>
      <c r="AD301" s="2162" t="s">
        <v>361</v>
      </c>
      <c r="AE301" s="1478"/>
      <c r="AF301" s="1478"/>
      <c r="AG301" s="1478"/>
      <c r="AH301" s="1478"/>
    </row>
    <row r="302" ht="15.75" hidden="1" customHeight="1">
      <c r="A302" s="1476"/>
      <c r="B302" s="1512"/>
      <c r="C302" s="1126"/>
      <c r="D302" s="995" t="s">
        <v>21002</v>
      </c>
      <c r="E302" s="1515"/>
      <c r="F302" s="1271" t="s">
        <v>20993</v>
      </c>
      <c r="G302" s="995" t="s">
        <v>21003</v>
      </c>
      <c r="H302" s="707"/>
      <c r="I302" s="707"/>
      <c r="J302" s="707"/>
      <c r="K302" s="707"/>
      <c r="L302" s="707"/>
      <c r="M302" s="707"/>
      <c r="N302" s="707"/>
      <c r="O302" s="707"/>
      <c r="P302" s="707"/>
      <c r="Q302" s="707"/>
      <c r="R302" s="707"/>
      <c r="S302" s="707"/>
      <c r="T302" s="1380"/>
      <c r="U302" s="1380"/>
      <c r="V302" s="1380"/>
      <c r="W302" s="1380"/>
      <c r="X302" s="1380"/>
      <c r="Y302" s="1380"/>
      <c r="Z302" s="1380"/>
      <c r="AA302" s="1380"/>
      <c r="AB302" s="2162">
        <v>2.0</v>
      </c>
      <c r="AC302" s="2162" t="s">
        <v>55</v>
      </c>
      <c r="AD302" s="2162" t="s">
        <v>361</v>
      </c>
      <c r="AE302" s="1478"/>
      <c r="AF302" s="1478"/>
      <c r="AG302" s="1478"/>
      <c r="AH302" s="1478"/>
    </row>
    <row r="303" ht="15.75" customHeight="1">
      <c r="A303" s="1476"/>
      <c r="B303" s="995" t="s">
        <v>21004</v>
      </c>
      <c r="C303" s="1126"/>
      <c r="D303" s="1512"/>
      <c r="E303" s="1512"/>
      <c r="F303" s="1271" t="s">
        <v>21005</v>
      </c>
      <c r="G303" s="1126"/>
      <c r="H303" s="2173" t="s">
        <v>94</v>
      </c>
      <c r="I303" s="2173" t="s">
        <v>94</v>
      </c>
      <c r="J303" s="1126"/>
      <c r="K303" s="1126"/>
      <c r="L303" s="1125"/>
      <c r="M303" s="1125"/>
      <c r="N303" s="1125"/>
      <c r="O303" s="1125"/>
      <c r="P303" s="1125"/>
      <c r="Q303" s="1125"/>
      <c r="R303" s="1125"/>
      <c r="S303" s="1125"/>
      <c r="T303" s="1125"/>
      <c r="U303" s="1125"/>
      <c r="V303" s="1125"/>
      <c r="W303" s="1125"/>
      <c r="X303" s="1125"/>
      <c r="Y303" s="1125"/>
      <c r="Z303" s="1125"/>
      <c r="AA303" s="1125"/>
      <c r="AB303" s="1505" t="s">
        <v>94</v>
      </c>
      <c r="AC303" s="1505" t="s">
        <v>94</v>
      </c>
      <c r="AD303" s="2162" t="s">
        <v>361</v>
      </c>
      <c r="AE303" s="1500"/>
      <c r="AF303" s="1500"/>
      <c r="AG303" s="1500"/>
      <c r="AH303" s="1500"/>
    </row>
    <row r="304" ht="15.75" customHeight="1">
      <c r="A304" s="1476"/>
      <c r="B304" s="1512"/>
      <c r="C304" s="995" t="s">
        <v>21006</v>
      </c>
      <c r="D304" s="1512"/>
      <c r="E304" s="1515" t="s">
        <v>21007</v>
      </c>
      <c r="F304" s="994" t="s">
        <v>21008</v>
      </c>
      <c r="G304" s="994" t="s">
        <v>21009</v>
      </c>
      <c r="H304" s="2162"/>
      <c r="I304" s="844"/>
      <c r="J304" s="1562"/>
      <c r="K304" s="1562"/>
      <c r="L304" s="1125"/>
      <c r="M304" s="1125"/>
      <c r="N304" s="1125"/>
      <c r="O304" s="1125"/>
      <c r="P304" s="1125"/>
      <c r="Q304" s="1125"/>
      <c r="R304" s="1125"/>
      <c r="S304" s="1125"/>
      <c r="T304" s="1125"/>
      <c r="U304" s="1125"/>
      <c r="V304" s="1125"/>
      <c r="W304" s="1125"/>
      <c r="X304" s="1125"/>
      <c r="Y304" s="1125"/>
      <c r="Z304" s="1125"/>
      <c r="AA304" s="1125"/>
      <c r="AB304" s="2162">
        <v>1.0</v>
      </c>
      <c r="AC304" s="1505" t="s">
        <v>55</v>
      </c>
      <c r="AD304" s="2162" t="s">
        <v>361</v>
      </c>
      <c r="AE304" s="732"/>
      <c r="AF304" s="1478"/>
      <c r="AG304" s="732" t="s">
        <v>21010</v>
      </c>
      <c r="AH304" s="1500"/>
    </row>
    <row r="305" ht="15.75" customHeight="1">
      <c r="A305" s="1476"/>
      <c r="B305" s="1512"/>
      <c r="C305" s="1126"/>
      <c r="D305" s="1512"/>
      <c r="E305" s="1512"/>
      <c r="F305" s="994" t="s">
        <v>21011</v>
      </c>
      <c r="G305" s="994" t="s">
        <v>21012</v>
      </c>
      <c r="H305" s="2162"/>
      <c r="I305" s="844"/>
      <c r="J305" s="1562"/>
      <c r="K305" s="1562"/>
      <c r="L305" s="1125"/>
      <c r="M305" s="1125"/>
      <c r="N305" s="1125"/>
      <c r="O305" s="1125"/>
      <c r="P305" s="1125"/>
      <c r="Q305" s="1125"/>
      <c r="R305" s="1125"/>
      <c r="S305" s="1125"/>
      <c r="T305" s="1125"/>
      <c r="U305" s="1125"/>
      <c r="V305" s="1125"/>
      <c r="W305" s="1125"/>
      <c r="X305" s="1125"/>
      <c r="Y305" s="1125"/>
      <c r="Z305" s="1125"/>
      <c r="AA305" s="1125"/>
      <c r="AB305" s="1505">
        <v>1.0</v>
      </c>
      <c r="AC305" s="1505" t="s">
        <v>55</v>
      </c>
      <c r="AD305" s="1505" t="s">
        <v>4922</v>
      </c>
      <c r="AE305" s="1500"/>
      <c r="AF305" s="1500"/>
      <c r="AG305" s="1500"/>
      <c r="AH305" s="1500"/>
    </row>
    <row r="306" ht="15.75" customHeight="1">
      <c r="A306" s="1476"/>
      <c r="B306" s="1512"/>
      <c r="C306" s="994" t="s">
        <v>21013</v>
      </c>
      <c r="D306" s="1512"/>
      <c r="E306" s="1515"/>
      <c r="F306" s="994"/>
      <c r="G306" s="994"/>
      <c r="H306" s="2173" t="s">
        <v>94</v>
      </c>
      <c r="I306" s="2173" t="s">
        <v>94</v>
      </c>
      <c r="J306" s="1562"/>
      <c r="K306" s="1562"/>
      <c r="L306" s="1125"/>
      <c r="M306" s="1125"/>
      <c r="N306" s="1125"/>
      <c r="O306" s="1125"/>
      <c r="P306" s="1125"/>
      <c r="Q306" s="1125"/>
      <c r="R306" s="1125"/>
      <c r="S306" s="1125"/>
      <c r="T306" s="1125"/>
      <c r="U306" s="1125"/>
      <c r="V306" s="1125"/>
      <c r="W306" s="1125"/>
      <c r="X306" s="1125"/>
      <c r="Y306" s="1125"/>
      <c r="Z306" s="1125"/>
      <c r="AA306" s="1125"/>
      <c r="AB306" s="2162" t="s">
        <v>94</v>
      </c>
      <c r="AC306" s="1505" t="s">
        <v>55</v>
      </c>
      <c r="AD306" s="1505" t="s">
        <v>4922</v>
      </c>
      <c r="AE306" s="1500"/>
      <c r="AF306" s="1500"/>
      <c r="AG306" s="1500"/>
      <c r="AH306" s="1500"/>
    </row>
    <row r="307" ht="15.75" customHeight="1">
      <c r="A307" s="1476"/>
      <c r="B307" s="1512"/>
      <c r="C307" s="1271"/>
      <c r="D307" s="1271" t="s">
        <v>21014</v>
      </c>
      <c r="E307" s="1515" t="s">
        <v>21015</v>
      </c>
      <c r="F307" s="994" t="s">
        <v>21016</v>
      </c>
      <c r="G307" s="994" t="s">
        <v>21017</v>
      </c>
      <c r="H307" s="2162"/>
      <c r="I307" s="844"/>
      <c r="J307" s="1562"/>
      <c r="K307" s="1562"/>
      <c r="L307" s="1125"/>
      <c r="M307" s="1125"/>
      <c r="N307" s="1125"/>
      <c r="O307" s="1125"/>
      <c r="P307" s="1125"/>
      <c r="Q307" s="1125"/>
      <c r="R307" s="1125"/>
      <c r="S307" s="1125"/>
      <c r="T307" s="1125"/>
      <c r="U307" s="1125"/>
      <c r="V307" s="1125"/>
      <c r="W307" s="1125"/>
      <c r="X307" s="1125"/>
      <c r="Y307" s="1125"/>
      <c r="Z307" s="1125"/>
      <c r="AA307" s="1125"/>
      <c r="AB307" s="1505">
        <v>1.0</v>
      </c>
      <c r="AC307" s="1505" t="s">
        <v>55</v>
      </c>
      <c r="AD307" s="1505" t="s">
        <v>20251</v>
      </c>
      <c r="AE307" s="1500"/>
      <c r="AF307" s="1478"/>
      <c r="AG307" s="1478"/>
      <c r="AH307" s="1500"/>
    </row>
    <row r="308" ht="15.75" customHeight="1">
      <c r="A308" s="1476"/>
      <c r="B308" s="1512"/>
      <c r="C308" s="1126"/>
      <c r="D308" s="1271" t="s">
        <v>21018</v>
      </c>
      <c r="E308" s="1515" t="s">
        <v>21019</v>
      </c>
      <c r="F308" s="994" t="s">
        <v>21020</v>
      </c>
      <c r="G308" s="995" t="s">
        <v>21021</v>
      </c>
      <c r="H308" s="2162"/>
      <c r="I308" s="844"/>
      <c r="J308" s="1562"/>
      <c r="K308" s="1562"/>
      <c r="L308" s="1125"/>
      <c r="M308" s="1125"/>
      <c r="N308" s="1125"/>
      <c r="O308" s="1125"/>
      <c r="P308" s="1125"/>
      <c r="Q308" s="1125"/>
      <c r="R308" s="1125"/>
      <c r="S308" s="1125"/>
      <c r="T308" s="1125"/>
      <c r="U308" s="1125"/>
      <c r="V308" s="1125"/>
      <c r="W308" s="1125"/>
      <c r="X308" s="1125"/>
      <c r="Y308" s="1125"/>
      <c r="Z308" s="1125"/>
      <c r="AA308" s="1125"/>
      <c r="AB308" s="1505">
        <v>1.0</v>
      </c>
      <c r="AC308" s="1505" t="s">
        <v>55</v>
      </c>
      <c r="AD308" s="2162" t="s">
        <v>361</v>
      </c>
      <c r="AE308" s="1500"/>
      <c r="AF308" s="1500"/>
      <c r="AG308" s="1478"/>
      <c r="AH308" s="1500"/>
    </row>
    <row r="309" ht="15.75" customHeight="1">
      <c r="A309" s="1476"/>
      <c r="B309" s="1512"/>
      <c r="C309" s="1126"/>
      <c r="D309" s="1512"/>
      <c r="E309" s="1512"/>
      <c r="F309" s="994" t="s">
        <v>21022</v>
      </c>
      <c r="G309" s="994" t="s">
        <v>21023</v>
      </c>
      <c r="H309" s="2162"/>
      <c r="I309" s="844"/>
      <c r="J309" s="1562"/>
      <c r="K309" s="1562"/>
      <c r="L309" s="1125"/>
      <c r="M309" s="1125"/>
      <c r="N309" s="1125"/>
      <c r="O309" s="1125"/>
      <c r="P309" s="1125"/>
      <c r="Q309" s="1125"/>
      <c r="R309" s="1125"/>
      <c r="S309" s="1125"/>
      <c r="T309" s="1125"/>
      <c r="U309" s="1125"/>
      <c r="V309" s="1125"/>
      <c r="W309" s="1125"/>
      <c r="X309" s="1125"/>
      <c r="Y309" s="1125"/>
      <c r="Z309" s="1125"/>
      <c r="AA309" s="1125"/>
      <c r="AB309" s="1505">
        <v>1.0</v>
      </c>
      <c r="AC309" s="1505" t="s">
        <v>55</v>
      </c>
      <c r="AD309" s="1505" t="s">
        <v>2703</v>
      </c>
      <c r="AE309" s="1500"/>
      <c r="AF309" s="1500"/>
      <c r="AG309" s="1500"/>
      <c r="AH309" s="1500"/>
    </row>
    <row r="310" ht="15.75" customHeight="1">
      <c r="A310" s="1476"/>
      <c r="B310" s="1512"/>
      <c r="C310" s="994" t="s">
        <v>21024</v>
      </c>
      <c r="D310" s="1512"/>
      <c r="E310" s="1512"/>
      <c r="F310" s="994" t="s">
        <v>21025</v>
      </c>
      <c r="G310" s="994" t="s">
        <v>21026</v>
      </c>
      <c r="H310" s="2162"/>
      <c r="I310" s="844"/>
      <c r="J310" s="1562"/>
      <c r="K310" s="1562"/>
      <c r="L310" s="1125"/>
      <c r="M310" s="1125"/>
      <c r="N310" s="1125"/>
      <c r="O310" s="1125"/>
      <c r="P310" s="1125"/>
      <c r="Q310" s="1125"/>
      <c r="R310" s="1125"/>
      <c r="S310" s="1125"/>
      <c r="T310" s="1125"/>
      <c r="U310" s="1125"/>
      <c r="V310" s="1125"/>
      <c r="W310" s="1125"/>
      <c r="X310" s="1125"/>
      <c r="Y310" s="1125"/>
      <c r="Z310" s="1125"/>
      <c r="AA310" s="1125"/>
      <c r="AB310" s="1505">
        <v>1.0</v>
      </c>
      <c r="AC310" s="1505" t="s">
        <v>55</v>
      </c>
      <c r="AD310" s="1505" t="s">
        <v>447</v>
      </c>
      <c r="AE310" s="1500"/>
      <c r="AF310" s="1500"/>
      <c r="AG310" s="1500"/>
      <c r="AH310" s="1500"/>
    </row>
    <row r="311" ht="15.75" customHeight="1">
      <c r="A311" s="1476"/>
      <c r="B311" s="1512"/>
      <c r="C311" s="1126"/>
      <c r="D311" s="1512"/>
      <c r="E311" s="1515" t="s">
        <v>21027</v>
      </c>
      <c r="F311" s="994" t="s">
        <v>21020</v>
      </c>
      <c r="G311" s="994" t="s">
        <v>21028</v>
      </c>
      <c r="H311" s="2162"/>
      <c r="I311" s="844"/>
      <c r="J311" s="1562"/>
      <c r="K311" s="1562"/>
      <c r="L311" s="1125"/>
      <c r="M311" s="1125"/>
      <c r="N311" s="1125"/>
      <c r="O311" s="1125"/>
      <c r="P311" s="1125"/>
      <c r="Q311" s="1125"/>
      <c r="R311" s="1125"/>
      <c r="S311" s="1125"/>
      <c r="T311" s="1125"/>
      <c r="U311" s="1125"/>
      <c r="V311" s="1125"/>
      <c r="W311" s="1125"/>
      <c r="X311" s="1125"/>
      <c r="Y311" s="1125"/>
      <c r="Z311" s="1125"/>
      <c r="AA311" s="1125"/>
      <c r="AB311" s="1505">
        <v>1.0</v>
      </c>
      <c r="AC311" s="1505" t="s">
        <v>55</v>
      </c>
      <c r="AD311" s="1505" t="s">
        <v>447</v>
      </c>
      <c r="AE311" s="1500"/>
      <c r="AF311" s="1478" t="s">
        <v>21029</v>
      </c>
      <c r="AG311" s="1500"/>
      <c r="AH311" s="1500"/>
    </row>
    <row r="312" ht="15.75" hidden="1" customHeight="1">
      <c r="A312" s="1476"/>
      <c r="B312" s="1512"/>
      <c r="C312" s="994" t="s">
        <v>21030</v>
      </c>
      <c r="D312" s="1512"/>
      <c r="E312" s="2456" t="s">
        <v>21031</v>
      </c>
      <c r="F312" s="994" t="s">
        <v>21025</v>
      </c>
      <c r="G312" s="994" t="s">
        <v>21032</v>
      </c>
      <c r="H312" s="1125"/>
      <c r="I312" s="1125"/>
      <c r="J312" s="1125"/>
      <c r="K312" s="1125"/>
      <c r="L312" s="1125"/>
      <c r="M312" s="1125"/>
      <c r="N312" s="1125"/>
      <c r="O312" s="1125"/>
      <c r="P312" s="1125"/>
      <c r="Q312" s="1125"/>
      <c r="R312" s="1125"/>
      <c r="S312" s="1125"/>
      <c r="T312" s="1125"/>
      <c r="U312" s="1125"/>
      <c r="V312" s="1125"/>
      <c r="W312" s="1125"/>
      <c r="X312" s="1125"/>
      <c r="Y312" s="1125"/>
      <c r="Z312" s="1125"/>
      <c r="AA312" s="1125"/>
      <c r="AB312" s="1505">
        <v>2.0</v>
      </c>
      <c r="AC312" s="1505" t="s">
        <v>55</v>
      </c>
      <c r="AD312" s="1505" t="s">
        <v>4922</v>
      </c>
      <c r="AE312" s="1500"/>
      <c r="AF312" s="1500"/>
      <c r="AG312" s="1500"/>
      <c r="AH312" s="1500"/>
    </row>
    <row r="313" ht="15.75" hidden="1" customHeight="1">
      <c r="A313" s="1476"/>
      <c r="B313" s="1512"/>
      <c r="C313" s="1126"/>
      <c r="D313" s="1512"/>
      <c r="E313" s="109"/>
      <c r="F313" s="994" t="s">
        <v>21033</v>
      </c>
      <c r="G313" s="994" t="s">
        <v>21034</v>
      </c>
      <c r="H313" s="1125"/>
      <c r="I313" s="1125"/>
      <c r="J313" s="1125"/>
      <c r="K313" s="1125"/>
      <c r="L313" s="1125"/>
      <c r="M313" s="1125"/>
      <c r="N313" s="1125"/>
      <c r="O313" s="1125"/>
      <c r="P313" s="1125"/>
      <c r="Q313" s="1125"/>
      <c r="R313" s="1125"/>
      <c r="S313" s="1125"/>
      <c r="T313" s="1125"/>
      <c r="U313" s="1125"/>
      <c r="V313" s="1125"/>
      <c r="W313" s="1125"/>
      <c r="X313" s="1125"/>
      <c r="Y313" s="1125"/>
      <c r="Z313" s="1125"/>
      <c r="AA313" s="1125"/>
      <c r="AB313" s="1505">
        <v>2.0</v>
      </c>
      <c r="AC313" s="1505" t="s">
        <v>55</v>
      </c>
      <c r="AD313" s="1505" t="s">
        <v>4922</v>
      </c>
      <c r="AE313" s="1500"/>
      <c r="AF313" s="1500"/>
      <c r="AG313" s="1500"/>
      <c r="AH313" s="1500"/>
    </row>
    <row r="314" ht="15.75" hidden="1" customHeight="1">
      <c r="A314" s="1476"/>
      <c r="B314" s="1512"/>
      <c r="C314" s="994" t="s">
        <v>21035</v>
      </c>
      <c r="D314" s="1512"/>
      <c r="E314" s="1515" t="s">
        <v>21036</v>
      </c>
      <c r="F314" s="994" t="s">
        <v>21037</v>
      </c>
      <c r="G314" s="994" t="s">
        <v>21038</v>
      </c>
      <c r="H314" s="1125"/>
      <c r="I314" s="1125"/>
      <c r="J314" s="1125"/>
      <c r="K314" s="1125"/>
      <c r="L314" s="1125"/>
      <c r="M314" s="1125"/>
      <c r="N314" s="1125"/>
      <c r="O314" s="1125"/>
      <c r="P314" s="1125"/>
      <c r="Q314" s="1125"/>
      <c r="R314" s="1125"/>
      <c r="S314" s="1125"/>
      <c r="T314" s="1125"/>
      <c r="U314" s="1125"/>
      <c r="V314" s="1125"/>
      <c r="W314" s="1125"/>
      <c r="X314" s="1125"/>
      <c r="Y314" s="1125"/>
      <c r="Z314" s="1125"/>
      <c r="AA314" s="1125"/>
      <c r="AB314" s="1505">
        <v>2.0</v>
      </c>
      <c r="AC314" s="1505" t="s">
        <v>55</v>
      </c>
      <c r="AD314" s="1505" t="s">
        <v>4922</v>
      </c>
      <c r="AE314" s="1500"/>
      <c r="AF314" s="1500"/>
      <c r="AG314" s="1500"/>
      <c r="AH314" s="1500"/>
    </row>
    <row r="315" ht="15.75" customHeight="1">
      <c r="A315" s="1476"/>
      <c r="B315" s="1512"/>
      <c r="C315" s="994" t="s">
        <v>21039</v>
      </c>
      <c r="D315" s="1512"/>
      <c r="E315" s="1515" t="s">
        <v>21040</v>
      </c>
      <c r="F315" s="994" t="s">
        <v>21041</v>
      </c>
      <c r="G315" s="995" t="s">
        <v>21042</v>
      </c>
      <c r="H315" s="2162"/>
      <c r="I315" s="844"/>
      <c r="J315" s="1562"/>
      <c r="K315" s="1562"/>
      <c r="L315" s="1125"/>
      <c r="M315" s="1125"/>
      <c r="N315" s="1125"/>
      <c r="O315" s="1125"/>
      <c r="P315" s="1125"/>
      <c r="Q315" s="1125"/>
      <c r="R315" s="1125"/>
      <c r="S315" s="1125"/>
      <c r="T315" s="1125"/>
      <c r="U315" s="1125"/>
      <c r="V315" s="1125"/>
      <c r="W315" s="1125"/>
      <c r="X315" s="1125"/>
      <c r="Y315" s="1125"/>
      <c r="Z315" s="1125"/>
      <c r="AA315" s="1125"/>
      <c r="AB315" s="1505">
        <v>1.0</v>
      </c>
      <c r="AC315" s="1505" t="s">
        <v>55</v>
      </c>
      <c r="AD315" s="2162" t="s">
        <v>361</v>
      </c>
      <c r="AE315" s="1500"/>
      <c r="AF315" s="1500"/>
      <c r="AG315" s="732" t="s">
        <v>21043</v>
      </c>
      <c r="AH315" s="1500"/>
    </row>
    <row r="316" ht="15.75" customHeight="1">
      <c r="A316" s="1476"/>
      <c r="B316" s="1512"/>
      <c r="C316" s="1126"/>
      <c r="D316" s="1512"/>
      <c r="E316" s="1515" t="s">
        <v>21044</v>
      </c>
      <c r="F316" s="994" t="s">
        <v>21045</v>
      </c>
      <c r="G316" s="994" t="s">
        <v>21046</v>
      </c>
      <c r="H316" s="2162"/>
      <c r="I316" s="844"/>
      <c r="J316" s="1562"/>
      <c r="K316" s="1562"/>
      <c r="L316" s="1125"/>
      <c r="M316" s="1125"/>
      <c r="N316" s="1125"/>
      <c r="O316" s="1125"/>
      <c r="P316" s="1125"/>
      <c r="Q316" s="1125"/>
      <c r="R316" s="1125"/>
      <c r="S316" s="1125"/>
      <c r="T316" s="1125"/>
      <c r="U316" s="1125"/>
      <c r="V316" s="1125"/>
      <c r="W316" s="1125"/>
      <c r="X316" s="1125"/>
      <c r="Y316" s="1125"/>
      <c r="Z316" s="1125"/>
      <c r="AA316" s="1125"/>
      <c r="AB316" s="1505">
        <v>1.0</v>
      </c>
      <c r="AC316" s="1505" t="s">
        <v>55</v>
      </c>
      <c r="AD316" s="1505" t="s">
        <v>2913</v>
      </c>
      <c r="AE316" s="1500"/>
      <c r="AF316" s="1500"/>
      <c r="AG316" s="1500"/>
      <c r="AH316" s="1500"/>
    </row>
    <row r="317" ht="15.75" customHeight="1">
      <c r="A317" s="1476"/>
      <c r="B317" s="1512"/>
      <c r="C317" s="1126"/>
      <c r="D317" s="1512"/>
      <c r="E317" s="1512"/>
      <c r="F317" s="994" t="s">
        <v>21047</v>
      </c>
      <c r="G317" s="994" t="s">
        <v>21048</v>
      </c>
      <c r="H317" s="2162"/>
      <c r="I317" s="844"/>
      <c r="J317" s="1562"/>
      <c r="K317" s="1562"/>
      <c r="L317" s="1125"/>
      <c r="M317" s="1125"/>
      <c r="N317" s="1125"/>
      <c r="O317" s="1125"/>
      <c r="P317" s="1125"/>
      <c r="Q317" s="1125"/>
      <c r="R317" s="1125"/>
      <c r="S317" s="1125"/>
      <c r="T317" s="1125"/>
      <c r="U317" s="1125"/>
      <c r="V317" s="1125"/>
      <c r="W317" s="1125"/>
      <c r="X317" s="1125"/>
      <c r="Y317" s="1125"/>
      <c r="Z317" s="1125"/>
      <c r="AA317" s="1125"/>
      <c r="AB317" s="1505">
        <v>1.0</v>
      </c>
      <c r="AC317" s="1505" t="s">
        <v>55</v>
      </c>
      <c r="AD317" s="1505" t="s">
        <v>2913</v>
      </c>
      <c r="AE317" s="1500"/>
      <c r="AF317" s="1500"/>
      <c r="AG317" s="1500"/>
      <c r="AH317" s="1500"/>
    </row>
    <row r="318" ht="15.75" customHeight="1">
      <c r="A318" s="1476"/>
      <c r="B318" s="1512"/>
      <c r="C318" s="994" t="s">
        <v>21049</v>
      </c>
      <c r="D318" s="1512"/>
      <c r="E318" s="1512"/>
      <c r="F318" s="994" t="s">
        <v>21037</v>
      </c>
      <c r="G318" s="994" t="s">
        <v>21050</v>
      </c>
      <c r="H318" s="2162"/>
      <c r="I318" s="844"/>
      <c r="J318" s="1562"/>
      <c r="K318" s="1562"/>
      <c r="L318" s="1125"/>
      <c r="M318" s="1125"/>
      <c r="N318" s="1125"/>
      <c r="O318" s="1125"/>
      <c r="P318" s="1125"/>
      <c r="Q318" s="1125"/>
      <c r="R318" s="1125"/>
      <c r="S318" s="1125"/>
      <c r="T318" s="1125"/>
      <c r="U318" s="1125"/>
      <c r="V318" s="1125"/>
      <c r="W318" s="1125"/>
      <c r="X318" s="1125"/>
      <c r="Y318" s="1125"/>
      <c r="Z318" s="1125"/>
      <c r="AA318" s="1125"/>
      <c r="AB318" s="1505">
        <v>1.0</v>
      </c>
      <c r="AC318" s="1505" t="s">
        <v>55</v>
      </c>
      <c r="AD318" s="1505" t="s">
        <v>4922</v>
      </c>
      <c r="AE318" s="1500"/>
      <c r="AF318" s="1500"/>
      <c r="AG318" s="1500"/>
      <c r="AH318" s="1500"/>
    </row>
    <row r="319" ht="15.75" hidden="1" customHeight="1">
      <c r="A319" s="1476"/>
      <c r="B319" s="1512"/>
      <c r="C319" s="994" t="s">
        <v>21051</v>
      </c>
      <c r="D319" s="1512"/>
      <c r="E319" s="1515" t="s">
        <v>21052</v>
      </c>
      <c r="F319" s="994" t="s">
        <v>21025</v>
      </c>
      <c r="G319" s="994" t="s">
        <v>21053</v>
      </c>
      <c r="H319" s="1125"/>
      <c r="I319" s="1125"/>
      <c r="J319" s="1125"/>
      <c r="K319" s="1125"/>
      <c r="L319" s="1125"/>
      <c r="M319" s="1125"/>
      <c r="N319" s="1125"/>
      <c r="O319" s="1125"/>
      <c r="P319" s="1125"/>
      <c r="Q319" s="1125"/>
      <c r="R319" s="1125"/>
      <c r="S319" s="1125"/>
      <c r="T319" s="1125"/>
      <c r="U319" s="1125"/>
      <c r="V319" s="1125"/>
      <c r="W319" s="1125"/>
      <c r="X319" s="1125"/>
      <c r="Y319" s="1125"/>
      <c r="Z319" s="1125"/>
      <c r="AA319" s="1125"/>
      <c r="AB319" s="1505">
        <v>3.0</v>
      </c>
      <c r="AC319" s="1505" t="s">
        <v>55</v>
      </c>
      <c r="AD319" s="1505" t="s">
        <v>2779</v>
      </c>
      <c r="AE319" s="1483"/>
      <c r="AF319" s="1478" t="s">
        <v>21054</v>
      </c>
      <c r="AG319" s="1478"/>
      <c r="AH319" s="1500"/>
    </row>
    <row r="320" ht="15.75" customHeight="1">
      <c r="A320" s="1476"/>
      <c r="B320" s="1515" t="s">
        <v>14918</v>
      </c>
      <c r="C320" s="1126"/>
      <c r="D320" s="1512"/>
      <c r="E320" s="1512"/>
      <c r="F320" s="994" t="s">
        <v>21055</v>
      </c>
      <c r="G320" s="1126"/>
      <c r="H320" s="2173" t="s">
        <v>94</v>
      </c>
      <c r="I320" s="2173" t="s">
        <v>94</v>
      </c>
      <c r="J320" s="1126"/>
      <c r="K320" s="1126"/>
      <c r="L320" s="1125"/>
      <c r="M320" s="1125"/>
      <c r="N320" s="1125"/>
      <c r="O320" s="1125"/>
      <c r="P320" s="1125"/>
      <c r="Q320" s="1125"/>
      <c r="R320" s="1125"/>
      <c r="S320" s="1125"/>
      <c r="T320" s="1125"/>
      <c r="U320" s="1125"/>
      <c r="V320" s="1125"/>
      <c r="W320" s="1125"/>
      <c r="X320" s="1125"/>
      <c r="Y320" s="1125"/>
      <c r="Z320" s="1125"/>
      <c r="AA320" s="1125"/>
      <c r="AB320" s="1505" t="s">
        <v>94</v>
      </c>
      <c r="AC320" s="1505" t="s">
        <v>94</v>
      </c>
      <c r="AD320" s="1505" t="s">
        <v>4922</v>
      </c>
      <c r="AE320" s="1500"/>
      <c r="AF320" s="1500"/>
      <c r="AG320" s="1500"/>
      <c r="AH320" s="1500"/>
    </row>
    <row r="321" ht="15.75" customHeight="1">
      <c r="A321" s="1476"/>
      <c r="B321" s="1512"/>
      <c r="C321" s="1126" t="s">
        <v>21056</v>
      </c>
      <c r="D321" s="1512"/>
      <c r="E321" s="1512"/>
      <c r="F321" s="1126"/>
      <c r="G321" s="1126"/>
      <c r="H321" s="2173" t="s">
        <v>94</v>
      </c>
      <c r="I321" s="2173" t="s">
        <v>94</v>
      </c>
      <c r="J321" s="1126"/>
      <c r="K321" s="1126"/>
      <c r="L321" s="1125"/>
      <c r="M321" s="1125"/>
      <c r="N321" s="1125"/>
      <c r="O321" s="1125"/>
      <c r="P321" s="1125"/>
      <c r="Q321" s="1125"/>
      <c r="R321" s="1125"/>
      <c r="S321" s="1125"/>
      <c r="T321" s="1125"/>
      <c r="U321" s="1125"/>
      <c r="V321" s="1125"/>
      <c r="W321" s="1125"/>
      <c r="X321" s="1125"/>
      <c r="Y321" s="1125"/>
      <c r="Z321" s="1125"/>
      <c r="AA321" s="1125"/>
      <c r="AB321" s="1505" t="s">
        <v>94</v>
      </c>
      <c r="AC321" s="1505" t="s">
        <v>94</v>
      </c>
      <c r="AD321" s="1505" t="s">
        <v>12440</v>
      </c>
      <c r="AE321" s="1500"/>
      <c r="AF321" s="1500"/>
      <c r="AG321" s="1500"/>
      <c r="AH321" s="1500"/>
    </row>
    <row r="322" ht="15.75" customHeight="1">
      <c r="A322" s="1476"/>
      <c r="B322" s="1512"/>
      <c r="C322" s="1126"/>
      <c r="D322" s="1515" t="s">
        <v>1158</v>
      </c>
      <c r="E322" s="1512"/>
      <c r="F322" s="1126"/>
      <c r="G322" s="1126"/>
      <c r="H322" s="2173" t="s">
        <v>94</v>
      </c>
      <c r="I322" s="2173" t="s">
        <v>94</v>
      </c>
      <c r="J322" s="1126"/>
      <c r="K322" s="1126"/>
      <c r="L322" s="1125"/>
      <c r="M322" s="1125"/>
      <c r="N322" s="1125"/>
      <c r="O322" s="1125"/>
      <c r="P322" s="1125"/>
      <c r="Q322" s="1125"/>
      <c r="R322" s="1125"/>
      <c r="S322" s="1125"/>
      <c r="T322" s="1125"/>
      <c r="U322" s="1125"/>
      <c r="V322" s="1125"/>
      <c r="W322" s="1125"/>
      <c r="X322" s="1125"/>
      <c r="Y322" s="1125"/>
      <c r="Z322" s="1125"/>
      <c r="AA322" s="1125"/>
      <c r="AB322" s="1505" t="s">
        <v>94</v>
      </c>
      <c r="AC322" s="1505" t="s">
        <v>55</v>
      </c>
      <c r="AD322" s="1505" t="s">
        <v>12440</v>
      </c>
      <c r="AE322" s="1500"/>
      <c r="AF322" s="1500"/>
      <c r="AG322" s="1500"/>
      <c r="AH322" s="1500"/>
    </row>
    <row r="323" ht="15.75" customHeight="1">
      <c r="A323" s="1476"/>
      <c r="B323" s="1512"/>
      <c r="C323" s="1126"/>
      <c r="D323" s="1512"/>
      <c r="E323" s="1515" t="s">
        <v>21057</v>
      </c>
      <c r="F323" s="994" t="s">
        <v>21058</v>
      </c>
      <c r="G323" s="994" t="s">
        <v>21059</v>
      </c>
      <c r="H323" s="793"/>
      <c r="I323" s="793"/>
      <c r="J323" s="1125"/>
      <c r="K323" s="1562"/>
      <c r="L323" s="1125"/>
      <c r="M323" s="1125"/>
      <c r="N323" s="1125"/>
      <c r="O323" s="1125"/>
      <c r="P323" s="1125"/>
      <c r="Q323" s="1125"/>
      <c r="R323" s="1125"/>
      <c r="S323" s="1125"/>
      <c r="T323" s="1125"/>
      <c r="U323" s="1125"/>
      <c r="V323" s="1125"/>
      <c r="W323" s="1125"/>
      <c r="X323" s="1125"/>
      <c r="Y323" s="1125"/>
      <c r="Z323" s="1125"/>
      <c r="AA323" s="1125"/>
      <c r="AB323" s="1505">
        <v>1.0</v>
      </c>
      <c r="AC323" s="1505" t="s">
        <v>55</v>
      </c>
      <c r="AD323" s="1505" t="s">
        <v>12440</v>
      </c>
      <c r="AE323" s="1500"/>
      <c r="AF323" s="1478" t="s">
        <v>21060</v>
      </c>
      <c r="AG323" s="1124" t="s">
        <v>21061</v>
      </c>
      <c r="AH323" s="1124"/>
    </row>
    <row r="324" ht="15.75" customHeight="1">
      <c r="A324" s="1476"/>
      <c r="B324" s="1512"/>
      <c r="C324" s="1126"/>
      <c r="D324" s="1515" t="s">
        <v>1098</v>
      </c>
      <c r="E324" s="1512"/>
      <c r="F324" s="1126"/>
      <c r="G324" s="1126"/>
      <c r="H324" s="2173" t="s">
        <v>94</v>
      </c>
      <c r="I324" s="2173" t="s">
        <v>94</v>
      </c>
      <c r="J324" s="1126"/>
      <c r="K324" s="1126"/>
      <c r="L324" s="1125"/>
      <c r="M324" s="1125"/>
      <c r="N324" s="1125"/>
      <c r="O324" s="1125"/>
      <c r="P324" s="1125"/>
      <c r="Q324" s="1125"/>
      <c r="R324" s="1125"/>
      <c r="S324" s="1125"/>
      <c r="T324" s="1125"/>
      <c r="U324" s="1125"/>
      <c r="V324" s="1125"/>
      <c r="W324" s="1125"/>
      <c r="X324" s="1125"/>
      <c r="Y324" s="1125"/>
      <c r="Z324" s="1125"/>
      <c r="AA324" s="1125"/>
      <c r="AB324" s="1505" t="s">
        <v>94</v>
      </c>
      <c r="AC324" s="1505" t="s">
        <v>55</v>
      </c>
      <c r="AD324" s="1505" t="s">
        <v>12440</v>
      </c>
      <c r="AE324" s="1500"/>
      <c r="AF324" s="1500"/>
      <c r="AG324" s="1500"/>
      <c r="AH324" s="1500"/>
    </row>
    <row r="325" ht="15.75" customHeight="1">
      <c r="A325" s="1476"/>
      <c r="B325" s="1512"/>
      <c r="C325" s="1126"/>
      <c r="D325" s="1512"/>
      <c r="E325" s="1515" t="s">
        <v>21057</v>
      </c>
      <c r="F325" s="994" t="s">
        <v>21062</v>
      </c>
      <c r="G325" s="994" t="s">
        <v>21063</v>
      </c>
      <c r="H325" s="793"/>
      <c r="I325" s="793"/>
      <c r="J325" s="1125"/>
      <c r="K325" s="1562"/>
      <c r="L325" s="1125"/>
      <c r="M325" s="1125"/>
      <c r="N325" s="1125"/>
      <c r="O325" s="1125"/>
      <c r="P325" s="1125"/>
      <c r="Q325" s="1125"/>
      <c r="R325" s="1125"/>
      <c r="S325" s="1125"/>
      <c r="T325" s="1125"/>
      <c r="U325" s="1125"/>
      <c r="V325" s="1125"/>
      <c r="W325" s="1125"/>
      <c r="X325" s="1125"/>
      <c r="Y325" s="1125"/>
      <c r="Z325" s="1125"/>
      <c r="AA325" s="1125"/>
      <c r="AB325" s="1505">
        <v>1.0</v>
      </c>
      <c r="AC325" s="1505" t="s">
        <v>55</v>
      </c>
      <c r="AD325" s="1505" t="s">
        <v>12440</v>
      </c>
      <c r="AE325" s="1500"/>
      <c r="AF325" s="1500"/>
      <c r="AG325" s="1124" t="s">
        <v>21064</v>
      </c>
      <c r="AH325" s="1500"/>
    </row>
    <row r="326" ht="15.75" customHeight="1">
      <c r="A326" s="1476"/>
      <c r="B326" s="1512"/>
      <c r="C326" s="1126" t="s">
        <v>21065</v>
      </c>
      <c r="D326" s="1512"/>
      <c r="E326" s="1512"/>
      <c r="F326" s="1126"/>
      <c r="G326" s="1126"/>
      <c r="H326" s="2173" t="s">
        <v>94</v>
      </c>
      <c r="I326" s="2173" t="s">
        <v>94</v>
      </c>
      <c r="J326" s="1126"/>
      <c r="K326" s="1126"/>
      <c r="L326" s="1125"/>
      <c r="M326" s="1125"/>
      <c r="N326" s="1125"/>
      <c r="O326" s="1125"/>
      <c r="P326" s="1125"/>
      <c r="Q326" s="1125"/>
      <c r="R326" s="1125"/>
      <c r="S326" s="1125"/>
      <c r="T326" s="1125"/>
      <c r="U326" s="1125"/>
      <c r="V326" s="1125"/>
      <c r="W326" s="1125"/>
      <c r="X326" s="1125"/>
      <c r="Y326" s="1125"/>
      <c r="Z326" s="1125"/>
      <c r="AA326" s="1125"/>
      <c r="AB326" s="1505" t="s">
        <v>94</v>
      </c>
      <c r="AC326" s="1505" t="s">
        <v>94</v>
      </c>
      <c r="AD326" s="1505" t="s">
        <v>12440</v>
      </c>
      <c r="AE326" s="1500"/>
      <c r="AF326" s="1500"/>
      <c r="AG326" s="1500"/>
      <c r="AH326" s="1500"/>
    </row>
    <row r="327" ht="15.75" customHeight="1">
      <c r="A327" s="1476"/>
      <c r="B327" s="1512"/>
      <c r="C327" s="1126"/>
      <c r="D327" s="1515" t="s">
        <v>1098</v>
      </c>
      <c r="E327" s="1515" t="s">
        <v>21057</v>
      </c>
      <c r="F327" s="994" t="s">
        <v>21062</v>
      </c>
      <c r="G327" s="995" t="s">
        <v>21066</v>
      </c>
      <c r="H327" s="793"/>
      <c r="I327" s="793"/>
      <c r="J327" s="1125"/>
      <c r="K327" s="1562"/>
      <c r="L327" s="1125"/>
      <c r="M327" s="1125"/>
      <c r="N327" s="1125"/>
      <c r="O327" s="1125"/>
      <c r="P327" s="1125"/>
      <c r="Q327" s="1125"/>
      <c r="R327" s="1125"/>
      <c r="S327" s="1125"/>
      <c r="T327" s="1125"/>
      <c r="U327" s="1125"/>
      <c r="V327" s="1125"/>
      <c r="W327" s="1125"/>
      <c r="X327" s="1125"/>
      <c r="Y327" s="1125"/>
      <c r="Z327" s="1125"/>
      <c r="AA327" s="1125"/>
      <c r="AB327" s="1505">
        <v>1.0</v>
      </c>
      <c r="AC327" s="1505" t="s">
        <v>55</v>
      </c>
      <c r="AD327" s="2162" t="s">
        <v>361</v>
      </c>
      <c r="AE327" s="1500"/>
      <c r="AF327" s="1478" t="s">
        <v>21067</v>
      </c>
      <c r="AG327" s="732" t="s">
        <v>21068</v>
      </c>
      <c r="AH327" s="1478" t="s">
        <v>2750</v>
      </c>
    </row>
    <row r="328" ht="15.75" customHeight="1">
      <c r="A328" s="1476"/>
      <c r="B328" s="1512"/>
      <c r="C328" s="1126" t="s">
        <v>21069</v>
      </c>
      <c r="D328" s="1512"/>
      <c r="E328" s="1512"/>
      <c r="F328" s="1126"/>
      <c r="G328" s="1126"/>
      <c r="H328" s="2173" t="s">
        <v>94</v>
      </c>
      <c r="I328" s="2173" t="s">
        <v>94</v>
      </c>
      <c r="J328" s="1126"/>
      <c r="K328" s="1126"/>
      <c r="L328" s="1125"/>
      <c r="M328" s="1125"/>
      <c r="N328" s="1125"/>
      <c r="O328" s="1125"/>
      <c r="P328" s="1125"/>
      <c r="Q328" s="1125"/>
      <c r="R328" s="1125"/>
      <c r="S328" s="1125"/>
      <c r="T328" s="1125"/>
      <c r="U328" s="1125"/>
      <c r="V328" s="1125"/>
      <c r="W328" s="1125"/>
      <c r="X328" s="1125"/>
      <c r="Y328" s="1125"/>
      <c r="Z328" s="1125"/>
      <c r="AA328" s="1125"/>
      <c r="AB328" s="1505" t="s">
        <v>94</v>
      </c>
      <c r="AC328" s="1505" t="s">
        <v>55</v>
      </c>
      <c r="AD328" s="1505" t="s">
        <v>12440</v>
      </c>
      <c r="AE328" s="1500"/>
      <c r="AF328" s="1500"/>
      <c r="AG328" s="1500"/>
      <c r="AH328" s="1500"/>
    </row>
    <row r="329" ht="15.75" customHeight="1">
      <c r="A329" s="1476"/>
      <c r="B329" s="1512"/>
      <c r="C329" s="1126"/>
      <c r="D329" s="1515" t="s">
        <v>1098</v>
      </c>
      <c r="E329" s="1512"/>
      <c r="F329" s="1126"/>
      <c r="G329" s="1126"/>
      <c r="H329" s="2173" t="s">
        <v>94</v>
      </c>
      <c r="I329" s="2173" t="s">
        <v>94</v>
      </c>
      <c r="J329" s="1126"/>
      <c r="K329" s="1126"/>
      <c r="L329" s="1125"/>
      <c r="M329" s="1125"/>
      <c r="N329" s="1125"/>
      <c r="O329" s="1125"/>
      <c r="P329" s="1125"/>
      <c r="Q329" s="1125"/>
      <c r="R329" s="1125"/>
      <c r="S329" s="1125"/>
      <c r="T329" s="1125"/>
      <c r="U329" s="1125"/>
      <c r="V329" s="1125"/>
      <c r="W329" s="1125"/>
      <c r="X329" s="1125"/>
      <c r="Y329" s="1125"/>
      <c r="Z329" s="1125"/>
      <c r="AA329" s="1125"/>
      <c r="AB329" s="1505" t="s">
        <v>94</v>
      </c>
      <c r="AC329" s="1505" t="s">
        <v>55</v>
      </c>
      <c r="AD329" s="1505" t="s">
        <v>12440</v>
      </c>
      <c r="AE329" s="1500"/>
      <c r="AF329" s="1500"/>
      <c r="AG329" s="1500"/>
      <c r="AH329" s="1500"/>
    </row>
    <row r="330" ht="15.75" customHeight="1">
      <c r="A330" s="1476"/>
      <c r="B330" s="1512"/>
      <c r="C330" s="1126"/>
      <c r="D330" s="1512"/>
      <c r="E330" s="1515" t="s">
        <v>21057</v>
      </c>
      <c r="F330" s="994" t="s">
        <v>21070</v>
      </c>
      <c r="G330" s="994" t="s">
        <v>21071</v>
      </c>
      <c r="H330" s="793"/>
      <c r="I330" s="793"/>
      <c r="J330" s="1125"/>
      <c r="K330" s="1562"/>
      <c r="L330" s="1125"/>
      <c r="M330" s="1125"/>
      <c r="N330" s="1125"/>
      <c r="O330" s="1125"/>
      <c r="P330" s="1125"/>
      <c r="Q330" s="1125"/>
      <c r="R330" s="1125"/>
      <c r="S330" s="1125"/>
      <c r="T330" s="1125"/>
      <c r="U330" s="1125"/>
      <c r="V330" s="1125"/>
      <c r="W330" s="1125"/>
      <c r="X330" s="1125"/>
      <c r="Y330" s="1125"/>
      <c r="Z330" s="1125"/>
      <c r="AA330" s="1125"/>
      <c r="AB330" s="1505">
        <v>1.0</v>
      </c>
      <c r="AC330" s="1505" t="s">
        <v>55</v>
      </c>
      <c r="AD330" s="1505" t="s">
        <v>2913</v>
      </c>
      <c r="AE330" s="1500"/>
      <c r="AF330" s="1478" t="s">
        <v>21072</v>
      </c>
      <c r="AG330" s="732" t="s">
        <v>21073</v>
      </c>
      <c r="AH330" s="1500"/>
    </row>
    <row r="331" ht="15.75" customHeight="1">
      <c r="A331" s="1476"/>
      <c r="B331" s="1512"/>
      <c r="C331" s="994" t="s">
        <v>13735</v>
      </c>
      <c r="D331" s="1512"/>
      <c r="E331" s="1512"/>
      <c r="F331" s="1126"/>
      <c r="G331" s="1126"/>
      <c r="H331" s="2173" t="s">
        <v>94</v>
      </c>
      <c r="I331" s="2173" t="s">
        <v>94</v>
      </c>
      <c r="J331" s="1126"/>
      <c r="K331" s="1126"/>
      <c r="L331" s="1125"/>
      <c r="M331" s="1125"/>
      <c r="N331" s="1125"/>
      <c r="O331" s="1125"/>
      <c r="P331" s="1125"/>
      <c r="Q331" s="1125"/>
      <c r="R331" s="1125"/>
      <c r="S331" s="1125"/>
      <c r="T331" s="1125"/>
      <c r="U331" s="1125"/>
      <c r="V331" s="1125"/>
      <c r="W331" s="1125"/>
      <c r="X331" s="1125"/>
      <c r="Y331" s="1125"/>
      <c r="Z331" s="1125"/>
      <c r="AA331" s="1125"/>
      <c r="AB331" s="1505" t="s">
        <v>94</v>
      </c>
      <c r="AC331" s="1505" t="s">
        <v>55</v>
      </c>
      <c r="AD331" s="1505" t="s">
        <v>12440</v>
      </c>
      <c r="AE331" s="1500"/>
      <c r="AF331" s="1500"/>
      <c r="AG331" s="1500"/>
      <c r="AH331" s="1500"/>
    </row>
    <row r="332" ht="15.75" customHeight="1">
      <c r="A332" s="1476"/>
      <c r="B332" s="1512"/>
      <c r="C332" s="1126"/>
      <c r="D332" s="1512"/>
      <c r="E332" s="1515" t="s">
        <v>21074</v>
      </c>
      <c r="F332" s="994" t="s">
        <v>21075</v>
      </c>
      <c r="G332" s="994" t="s">
        <v>21076</v>
      </c>
      <c r="H332" s="2162"/>
      <c r="I332" s="2162"/>
      <c r="J332" s="1125"/>
      <c r="K332" s="1562"/>
      <c r="L332" s="1125"/>
      <c r="M332" s="1125"/>
      <c r="N332" s="1125"/>
      <c r="O332" s="1125"/>
      <c r="P332" s="1125"/>
      <c r="Q332" s="1125"/>
      <c r="R332" s="1125"/>
      <c r="S332" s="1125"/>
      <c r="T332" s="1125"/>
      <c r="U332" s="1125"/>
      <c r="V332" s="1125"/>
      <c r="W332" s="1125"/>
      <c r="X332" s="1125"/>
      <c r="Y332" s="1125"/>
      <c r="Z332" s="1125"/>
      <c r="AA332" s="1125"/>
      <c r="AB332" s="1505">
        <v>1.0</v>
      </c>
      <c r="AC332" s="1505" t="s">
        <v>55</v>
      </c>
      <c r="AD332" s="1505" t="s">
        <v>4922</v>
      </c>
      <c r="AE332" s="1500"/>
      <c r="AF332" s="1478" t="s">
        <v>21077</v>
      </c>
      <c r="AG332" s="1478"/>
      <c r="AH332" s="1500"/>
    </row>
    <row r="333" ht="15.75" customHeight="1">
      <c r="A333" s="1476"/>
      <c r="B333" s="1512"/>
      <c r="C333" s="994" t="s">
        <v>21078</v>
      </c>
      <c r="D333" s="1512"/>
      <c r="E333" s="1512"/>
      <c r="F333" s="1126"/>
      <c r="G333" s="1126"/>
      <c r="H333" s="2173" t="s">
        <v>94</v>
      </c>
      <c r="I333" s="2173" t="s">
        <v>94</v>
      </c>
      <c r="J333" s="1126"/>
      <c r="K333" s="1126"/>
      <c r="L333" s="1125"/>
      <c r="M333" s="1125"/>
      <c r="N333" s="1125"/>
      <c r="O333" s="1125"/>
      <c r="P333" s="1125"/>
      <c r="Q333" s="1125"/>
      <c r="R333" s="1125"/>
      <c r="S333" s="1125"/>
      <c r="T333" s="1125"/>
      <c r="U333" s="1125"/>
      <c r="V333" s="1125"/>
      <c r="W333" s="1125"/>
      <c r="X333" s="1125"/>
      <c r="Y333" s="1125"/>
      <c r="Z333" s="1125"/>
      <c r="AA333" s="1125"/>
      <c r="AB333" s="1505" t="s">
        <v>94</v>
      </c>
      <c r="AC333" s="1505" t="s">
        <v>94</v>
      </c>
      <c r="AD333" s="1505" t="s">
        <v>4922</v>
      </c>
      <c r="AE333" s="1124"/>
      <c r="AF333" s="1500"/>
      <c r="AG333" s="1500"/>
      <c r="AH333" s="1124" t="s">
        <v>21079</v>
      </c>
    </row>
    <row r="334" ht="15.75" customHeight="1">
      <c r="A334" s="1476"/>
      <c r="B334" s="1512"/>
      <c r="C334" s="1126"/>
      <c r="D334" s="1515" t="s">
        <v>21080</v>
      </c>
      <c r="E334" s="1512"/>
      <c r="F334" s="994" t="s">
        <v>21081</v>
      </c>
      <c r="G334" s="994" t="s">
        <v>21082</v>
      </c>
      <c r="H334" s="2162"/>
      <c r="I334" s="2162"/>
      <c r="J334" s="1125"/>
      <c r="K334" s="1562"/>
      <c r="L334" s="1125"/>
      <c r="M334" s="1125"/>
      <c r="N334" s="1125"/>
      <c r="O334" s="1125"/>
      <c r="P334" s="1125"/>
      <c r="Q334" s="1125"/>
      <c r="R334" s="1125"/>
      <c r="S334" s="1125"/>
      <c r="T334" s="1125"/>
      <c r="U334" s="1125"/>
      <c r="V334" s="1125"/>
      <c r="W334" s="1125"/>
      <c r="X334" s="1125"/>
      <c r="Y334" s="1125"/>
      <c r="Z334" s="1125"/>
      <c r="AA334" s="1125"/>
      <c r="AB334" s="1505">
        <v>1.0</v>
      </c>
      <c r="AC334" s="1505" t="s">
        <v>55</v>
      </c>
      <c r="AD334" s="1505" t="s">
        <v>20955</v>
      </c>
      <c r="AE334" s="3338"/>
      <c r="AF334" s="1500"/>
      <c r="AG334" s="1500"/>
      <c r="AH334" s="1500"/>
    </row>
    <row r="335" ht="15.75" customHeight="1">
      <c r="A335" s="1476"/>
      <c r="B335" s="1512"/>
      <c r="C335" s="1126"/>
      <c r="D335" s="1515" t="s">
        <v>21083</v>
      </c>
      <c r="E335" s="1512"/>
      <c r="F335" s="994" t="s">
        <v>21084</v>
      </c>
      <c r="G335" s="994" t="s">
        <v>21085</v>
      </c>
      <c r="H335" s="2162"/>
      <c r="I335" s="2162"/>
      <c r="J335" s="1125"/>
      <c r="K335" s="1562"/>
      <c r="L335" s="1125"/>
      <c r="M335" s="1125"/>
      <c r="N335" s="1125"/>
      <c r="O335" s="1125"/>
      <c r="P335" s="1125"/>
      <c r="Q335" s="1125"/>
      <c r="R335" s="1125"/>
      <c r="S335" s="1125"/>
      <c r="T335" s="1125"/>
      <c r="U335" s="1125"/>
      <c r="V335" s="1125"/>
      <c r="W335" s="1125"/>
      <c r="X335" s="1125"/>
      <c r="Y335" s="1125"/>
      <c r="Z335" s="1125"/>
      <c r="AA335" s="1125"/>
      <c r="AB335" s="1505">
        <v>1.0</v>
      </c>
      <c r="AC335" s="1505" t="s">
        <v>55</v>
      </c>
      <c r="AD335" s="1505" t="s">
        <v>4922</v>
      </c>
      <c r="AE335" s="1500"/>
      <c r="AF335" s="1500"/>
      <c r="AG335" s="1500"/>
      <c r="AH335" s="1500"/>
    </row>
    <row r="336" ht="15.75" customHeight="1">
      <c r="A336" s="1476"/>
      <c r="B336" s="1512"/>
      <c r="C336" s="1126"/>
      <c r="D336" s="1515" t="s">
        <v>21086</v>
      </c>
      <c r="E336" s="1512"/>
      <c r="F336" s="994" t="s">
        <v>21087</v>
      </c>
      <c r="G336" s="994" t="s">
        <v>21088</v>
      </c>
      <c r="H336" s="2162"/>
      <c r="I336" s="2162"/>
      <c r="J336" s="1125"/>
      <c r="K336" s="1562"/>
      <c r="L336" s="1125"/>
      <c r="M336" s="1125"/>
      <c r="N336" s="1125"/>
      <c r="O336" s="1125"/>
      <c r="P336" s="1125"/>
      <c r="Q336" s="1125"/>
      <c r="R336" s="1125"/>
      <c r="S336" s="1125"/>
      <c r="T336" s="1125"/>
      <c r="U336" s="1125"/>
      <c r="V336" s="1125"/>
      <c r="W336" s="1125"/>
      <c r="X336" s="1125"/>
      <c r="Y336" s="1125"/>
      <c r="Z336" s="1125"/>
      <c r="AA336" s="1125"/>
      <c r="AB336" s="1505">
        <v>1.0</v>
      </c>
      <c r="AC336" s="1505" t="s">
        <v>55</v>
      </c>
      <c r="AD336" s="1505" t="s">
        <v>4922</v>
      </c>
      <c r="AE336" s="1500"/>
      <c r="AF336" s="1500"/>
      <c r="AG336" s="1500"/>
      <c r="AH336" s="1500"/>
    </row>
    <row r="337" ht="15.75" customHeight="1">
      <c r="A337" s="1476"/>
      <c r="B337" s="1512"/>
      <c r="C337" s="1126"/>
      <c r="D337" s="1515" t="s">
        <v>21089</v>
      </c>
      <c r="E337" s="1512"/>
      <c r="F337" s="994" t="s">
        <v>21090</v>
      </c>
      <c r="G337" s="994" t="s">
        <v>21091</v>
      </c>
      <c r="H337" s="2162"/>
      <c r="I337" s="2162"/>
      <c r="J337" s="1125"/>
      <c r="K337" s="1562"/>
      <c r="L337" s="1125"/>
      <c r="M337" s="1125"/>
      <c r="N337" s="1125"/>
      <c r="O337" s="1125"/>
      <c r="P337" s="1125"/>
      <c r="Q337" s="1125"/>
      <c r="R337" s="1125"/>
      <c r="S337" s="1125"/>
      <c r="T337" s="1125"/>
      <c r="U337" s="1125"/>
      <c r="V337" s="1125"/>
      <c r="W337" s="1125"/>
      <c r="X337" s="1125"/>
      <c r="Y337" s="1125"/>
      <c r="Z337" s="1125"/>
      <c r="AA337" s="1125"/>
      <c r="AB337" s="1505">
        <v>1.0</v>
      </c>
      <c r="AC337" s="1505" t="s">
        <v>55</v>
      </c>
      <c r="AD337" s="1505" t="s">
        <v>4922</v>
      </c>
      <c r="AE337" s="1500"/>
      <c r="AF337" s="1500"/>
      <c r="AG337" s="1500"/>
      <c r="AH337" s="1500"/>
    </row>
    <row r="338" ht="15.75" customHeight="1">
      <c r="A338" s="1476"/>
      <c r="B338" s="1512"/>
      <c r="C338" s="1126"/>
      <c r="D338" s="1515" t="s">
        <v>21092</v>
      </c>
      <c r="E338" s="1512"/>
      <c r="F338" s="994" t="s">
        <v>21093</v>
      </c>
      <c r="G338" s="994" t="s">
        <v>21094</v>
      </c>
      <c r="H338" s="2162"/>
      <c r="I338" s="2162"/>
      <c r="J338" s="1125"/>
      <c r="K338" s="1562"/>
      <c r="L338" s="1125"/>
      <c r="M338" s="1125"/>
      <c r="N338" s="1125"/>
      <c r="O338" s="1125"/>
      <c r="P338" s="1125"/>
      <c r="Q338" s="1125"/>
      <c r="R338" s="1125"/>
      <c r="S338" s="1125"/>
      <c r="T338" s="1125"/>
      <c r="U338" s="1125"/>
      <c r="V338" s="1125"/>
      <c r="W338" s="1125"/>
      <c r="X338" s="1125"/>
      <c r="Y338" s="1125"/>
      <c r="Z338" s="1125"/>
      <c r="AA338" s="1125"/>
      <c r="AB338" s="1505">
        <v>1.0</v>
      </c>
      <c r="AC338" s="1505" t="s">
        <v>55</v>
      </c>
      <c r="AD338" s="1505" t="s">
        <v>4922</v>
      </c>
      <c r="AE338" s="1500"/>
      <c r="AF338" s="1500"/>
      <c r="AG338" s="1500"/>
      <c r="AH338" s="1500"/>
    </row>
    <row r="339" ht="15.75" customHeight="1">
      <c r="A339" s="1476"/>
      <c r="B339" s="1512"/>
      <c r="C339" s="1126"/>
      <c r="D339" s="1515" t="s">
        <v>21095</v>
      </c>
      <c r="E339" s="1512"/>
      <c r="F339" s="994" t="s">
        <v>21096</v>
      </c>
      <c r="G339" s="994" t="s">
        <v>21097</v>
      </c>
      <c r="H339" s="2162"/>
      <c r="I339" s="2162"/>
      <c r="J339" s="1125"/>
      <c r="K339" s="1562"/>
      <c r="L339" s="1125"/>
      <c r="M339" s="1125"/>
      <c r="N339" s="1125"/>
      <c r="O339" s="1125"/>
      <c r="P339" s="1125"/>
      <c r="Q339" s="1125"/>
      <c r="R339" s="1125"/>
      <c r="S339" s="1125"/>
      <c r="T339" s="1125"/>
      <c r="U339" s="1125"/>
      <c r="V339" s="1125"/>
      <c r="W339" s="1125"/>
      <c r="X339" s="1125"/>
      <c r="Y339" s="1125"/>
      <c r="Z339" s="1125"/>
      <c r="AA339" s="1125"/>
      <c r="AB339" s="1505">
        <v>1.0</v>
      </c>
      <c r="AC339" s="1505" t="s">
        <v>55</v>
      </c>
      <c r="AD339" s="1505" t="s">
        <v>4922</v>
      </c>
      <c r="AE339" s="1500"/>
      <c r="AF339" s="1500"/>
      <c r="AG339" s="1500"/>
      <c r="AH339" s="1500"/>
    </row>
    <row r="340" ht="15.75" hidden="1" customHeight="1">
      <c r="A340" s="1476"/>
      <c r="B340" s="1512"/>
      <c r="C340" s="1126"/>
      <c r="D340" s="1515" t="s">
        <v>21098</v>
      </c>
      <c r="E340" s="1512"/>
      <c r="F340" s="994" t="s">
        <v>21099</v>
      </c>
      <c r="G340" s="994" t="s">
        <v>21100</v>
      </c>
      <c r="H340" s="1428"/>
      <c r="I340" s="1125"/>
      <c r="J340" s="1125"/>
      <c r="K340" s="1125"/>
      <c r="L340" s="1125"/>
      <c r="M340" s="1125"/>
      <c r="N340" s="1125"/>
      <c r="O340" s="1125"/>
      <c r="P340" s="1125"/>
      <c r="Q340" s="1125"/>
      <c r="R340" s="1125"/>
      <c r="S340" s="1125"/>
      <c r="T340" s="1125"/>
      <c r="U340" s="1125"/>
      <c r="V340" s="1125"/>
      <c r="W340" s="1125"/>
      <c r="X340" s="1125"/>
      <c r="Y340" s="1125"/>
      <c r="Z340" s="1125"/>
      <c r="AA340" s="1125"/>
      <c r="AB340" s="1505">
        <v>2.0</v>
      </c>
      <c r="AC340" s="1505" t="s">
        <v>55</v>
      </c>
      <c r="AD340" s="1505" t="s">
        <v>4922</v>
      </c>
      <c r="AE340" s="1500"/>
      <c r="AF340" s="1500"/>
      <c r="AG340" s="1500"/>
      <c r="AH340" s="1500"/>
    </row>
    <row r="341" ht="15.75" customHeight="1">
      <c r="A341" s="1476"/>
      <c r="B341" s="1512"/>
      <c r="C341" s="1126"/>
      <c r="D341" s="1515" t="s">
        <v>21101</v>
      </c>
      <c r="E341" s="1512"/>
      <c r="F341" s="994" t="s">
        <v>21102</v>
      </c>
      <c r="G341" s="994" t="s">
        <v>21103</v>
      </c>
      <c r="H341" s="793"/>
      <c r="I341" s="793"/>
      <c r="J341" s="1125"/>
      <c r="K341" s="1562"/>
      <c r="L341" s="1125"/>
      <c r="M341" s="1125"/>
      <c r="N341" s="1125"/>
      <c r="O341" s="1125"/>
      <c r="P341" s="1125"/>
      <c r="Q341" s="1125"/>
      <c r="R341" s="1125"/>
      <c r="S341" s="1125"/>
      <c r="T341" s="1125"/>
      <c r="U341" s="1125"/>
      <c r="V341" s="1125"/>
      <c r="W341" s="1125"/>
      <c r="X341" s="1125"/>
      <c r="Y341" s="1125"/>
      <c r="Z341" s="1125"/>
      <c r="AA341" s="1125"/>
      <c r="AB341" s="1505">
        <v>1.0</v>
      </c>
      <c r="AC341" s="1505" t="s">
        <v>55</v>
      </c>
      <c r="AD341" s="1505" t="s">
        <v>4922</v>
      </c>
      <c r="AE341" s="1500"/>
      <c r="AF341" s="1500"/>
      <c r="AG341" s="1500"/>
      <c r="AH341" s="1500"/>
    </row>
    <row r="342" ht="15.75" customHeight="1">
      <c r="A342" s="1476"/>
      <c r="B342" s="1512"/>
      <c r="C342" s="1126"/>
      <c r="D342" s="1515" t="s">
        <v>21104</v>
      </c>
      <c r="E342" s="1512"/>
      <c r="F342" s="994" t="s">
        <v>21105</v>
      </c>
      <c r="G342" s="994" t="s">
        <v>21106</v>
      </c>
      <c r="H342" s="793"/>
      <c r="I342" s="793"/>
      <c r="J342" s="1125"/>
      <c r="K342" s="1562"/>
      <c r="L342" s="1125"/>
      <c r="M342" s="1125"/>
      <c r="N342" s="1125"/>
      <c r="O342" s="1125"/>
      <c r="P342" s="1125"/>
      <c r="Q342" s="1125"/>
      <c r="R342" s="1125"/>
      <c r="S342" s="1125"/>
      <c r="T342" s="1125"/>
      <c r="U342" s="1125"/>
      <c r="V342" s="1125"/>
      <c r="W342" s="1125"/>
      <c r="X342" s="1125"/>
      <c r="Y342" s="1125"/>
      <c r="Z342" s="1125"/>
      <c r="AA342" s="1125"/>
      <c r="AB342" s="1505">
        <v>1.0</v>
      </c>
      <c r="AC342" s="1505" t="s">
        <v>55</v>
      </c>
      <c r="AD342" s="1505" t="s">
        <v>4922</v>
      </c>
      <c r="AE342" s="1500"/>
      <c r="AF342" s="1500"/>
      <c r="AG342" s="1500"/>
      <c r="AH342" s="1500"/>
    </row>
    <row r="343" ht="15.75" customHeight="1">
      <c r="A343" s="1476"/>
      <c r="B343" s="1512"/>
      <c r="C343" s="1126"/>
      <c r="D343" s="1515" t="s">
        <v>21107</v>
      </c>
      <c r="E343" s="1512"/>
      <c r="F343" s="994" t="s">
        <v>21108</v>
      </c>
      <c r="G343" s="994" t="s">
        <v>21109</v>
      </c>
      <c r="H343" s="793"/>
      <c r="I343" s="793"/>
      <c r="J343" s="1125"/>
      <c r="K343" s="1562"/>
      <c r="L343" s="1125"/>
      <c r="M343" s="1125"/>
      <c r="N343" s="1125"/>
      <c r="O343" s="1125"/>
      <c r="P343" s="1125"/>
      <c r="Q343" s="1125"/>
      <c r="R343" s="1125"/>
      <c r="S343" s="1125"/>
      <c r="T343" s="1125"/>
      <c r="U343" s="1125"/>
      <c r="V343" s="1125"/>
      <c r="W343" s="1125"/>
      <c r="X343" s="1125"/>
      <c r="Y343" s="1125"/>
      <c r="Z343" s="1125"/>
      <c r="AA343" s="1125"/>
      <c r="AB343" s="1505">
        <v>1.0</v>
      </c>
      <c r="AC343" s="1505" t="s">
        <v>55</v>
      </c>
      <c r="AD343" s="1505" t="s">
        <v>4922</v>
      </c>
      <c r="AE343" s="1500"/>
      <c r="AF343" s="1500"/>
      <c r="AG343" s="1500"/>
      <c r="AH343" s="1500"/>
    </row>
    <row r="344" ht="15.75" hidden="1" customHeight="1">
      <c r="A344" s="1476"/>
      <c r="B344" s="1512"/>
      <c r="C344" s="1126"/>
      <c r="D344" s="1515" t="s">
        <v>21110</v>
      </c>
      <c r="E344" s="1512"/>
      <c r="F344" s="994" t="s">
        <v>21111</v>
      </c>
      <c r="G344" s="994" t="s">
        <v>21112</v>
      </c>
      <c r="H344" s="793"/>
      <c r="I344" s="621"/>
      <c r="J344" s="1125"/>
      <c r="K344" s="1125"/>
      <c r="L344" s="1125"/>
      <c r="M344" s="1125"/>
      <c r="N344" s="1125"/>
      <c r="O344" s="1125"/>
      <c r="P344" s="1125"/>
      <c r="Q344" s="1125"/>
      <c r="R344" s="1125"/>
      <c r="S344" s="1125"/>
      <c r="T344" s="1125"/>
      <c r="U344" s="1125"/>
      <c r="V344" s="1125"/>
      <c r="W344" s="1125"/>
      <c r="X344" s="1125"/>
      <c r="Y344" s="1125"/>
      <c r="Z344" s="1125"/>
      <c r="AA344" s="1125"/>
      <c r="AB344" s="1505">
        <v>2.0</v>
      </c>
      <c r="AC344" s="1505" t="s">
        <v>55</v>
      </c>
      <c r="AD344" s="1505" t="s">
        <v>4922</v>
      </c>
      <c r="AE344" s="1500"/>
      <c r="AF344" s="1500"/>
      <c r="AG344" s="1500"/>
      <c r="AH344" s="1500"/>
    </row>
    <row r="345" ht="15.75" customHeight="1">
      <c r="A345" s="1476"/>
      <c r="B345" s="1512"/>
      <c r="C345" s="1126"/>
      <c r="D345" s="1515" t="s">
        <v>21113</v>
      </c>
      <c r="E345" s="1512"/>
      <c r="F345" s="994" t="s">
        <v>21114</v>
      </c>
      <c r="G345" s="994" t="s">
        <v>21115</v>
      </c>
      <c r="H345" s="793"/>
      <c r="I345" s="793"/>
      <c r="J345" s="1125"/>
      <c r="K345" s="1562"/>
      <c r="L345" s="1125"/>
      <c r="M345" s="1125"/>
      <c r="N345" s="1125"/>
      <c r="O345" s="1125"/>
      <c r="P345" s="1125"/>
      <c r="Q345" s="1125"/>
      <c r="R345" s="1125"/>
      <c r="S345" s="1125"/>
      <c r="T345" s="1125"/>
      <c r="U345" s="1125"/>
      <c r="V345" s="1125"/>
      <c r="W345" s="1125"/>
      <c r="X345" s="1125"/>
      <c r="Y345" s="1125"/>
      <c r="Z345" s="1125"/>
      <c r="AA345" s="1125"/>
      <c r="AB345" s="1505">
        <v>1.0</v>
      </c>
      <c r="AC345" s="1505" t="s">
        <v>55</v>
      </c>
      <c r="AD345" s="1505" t="s">
        <v>4922</v>
      </c>
      <c r="AE345" s="1500"/>
      <c r="AF345" s="1478" t="s">
        <v>21116</v>
      </c>
      <c r="AG345" s="1500"/>
      <c r="AH345" s="1500"/>
    </row>
    <row r="346" ht="15.75" customHeight="1">
      <c r="A346" s="1476"/>
      <c r="B346" s="1512"/>
      <c r="C346" s="1126"/>
      <c r="D346" s="1515" t="s">
        <v>3400</v>
      </c>
      <c r="E346" s="1512"/>
      <c r="F346" s="994" t="s">
        <v>21117</v>
      </c>
      <c r="G346" s="994" t="s">
        <v>21118</v>
      </c>
      <c r="H346" s="793"/>
      <c r="I346" s="793"/>
      <c r="J346" s="1125"/>
      <c r="K346" s="1562"/>
      <c r="L346" s="1125"/>
      <c r="M346" s="1125"/>
      <c r="N346" s="1125"/>
      <c r="O346" s="1125"/>
      <c r="P346" s="1125"/>
      <c r="Q346" s="1125"/>
      <c r="R346" s="1125"/>
      <c r="S346" s="1125"/>
      <c r="T346" s="1125"/>
      <c r="U346" s="1125"/>
      <c r="V346" s="1125"/>
      <c r="W346" s="1125"/>
      <c r="X346" s="1125"/>
      <c r="Y346" s="1125"/>
      <c r="Z346" s="1125"/>
      <c r="AA346" s="1125"/>
      <c r="AB346" s="1505">
        <v>1.0</v>
      </c>
      <c r="AC346" s="1505" t="s">
        <v>55</v>
      </c>
      <c r="AD346" s="1505" t="s">
        <v>4922</v>
      </c>
      <c r="AE346" s="1500"/>
      <c r="AF346" s="1478" t="s">
        <v>21116</v>
      </c>
      <c r="AG346" s="1124" t="s">
        <v>21119</v>
      </c>
    </row>
    <row r="347" ht="15.75" customHeight="1">
      <c r="A347" s="1476"/>
      <c r="B347" s="1512"/>
      <c r="C347" s="1126"/>
      <c r="D347" s="1515" t="s">
        <v>1366</v>
      </c>
      <c r="E347" s="1512"/>
      <c r="F347" s="994" t="s">
        <v>21120</v>
      </c>
      <c r="G347" s="994" t="s">
        <v>21121</v>
      </c>
      <c r="H347" s="793"/>
      <c r="I347" s="793"/>
      <c r="J347" s="1125"/>
      <c r="K347" s="1562"/>
      <c r="L347" s="1125"/>
      <c r="M347" s="1125"/>
      <c r="N347" s="1125"/>
      <c r="O347" s="1125"/>
      <c r="P347" s="1125"/>
      <c r="Q347" s="1125"/>
      <c r="R347" s="1125"/>
      <c r="S347" s="1125"/>
      <c r="T347" s="1125"/>
      <c r="U347" s="1125"/>
      <c r="V347" s="1125"/>
      <c r="W347" s="1125"/>
      <c r="X347" s="1125"/>
      <c r="Y347" s="1125"/>
      <c r="Z347" s="1125"/>
      <c r="AA347" s="1125"/>
      <c r="AB347" s="1505">
        <v>1.0</v>
      </c>
      <c r="AC347" s="1505" t="s">
        <v>55</v>
      </c>
      <c r="AD347" s="1505" t="s">
        <v>4922</v>
      </c>
      <c r="AE347" s="1500"/>
      <c r="AF347" s="1478" t="s">
        <v>21116</v>
      </c>
      <c r="AG347" s="1124" t="s">
        <v>21119</v>
      </c>
      <c r="AH347" s="1500"/>
    </row>
    <row r="348" ht="15.75" customHeight="1">
      <c r="A348" s="1476"/>
      <c r="B348" s="1512"/>
      <c r="C348" s="1126"/>
      <c r="D348" s="1515" t="s">
        <v>3415</v>
      </c>
      <c r="E348" s="1512"/>
      <c r="F348" s="994" t="s">
        <v>21122</v>
      </c>
      <c r="G348" s="994" t="s">
        <v>21123</v>
      </c>
      <c r="H348" s="793"/>
      <c r="I348" s="793"/>
      <c r="J348" s="1125"/>
      <c r="K348" s="1562"/>
      <c r="L348" s="1125"/>
      <c r="M348" s="1125"/>
      <c r="N348" s="1125"/>
      <c r="O348" s="1125"/>
      <c r="P348" s="1125"/>
      <c r="Q348" s="1125"/>
      <c r="R348" s="1125"/>
      <c r="S348" s="1125"/>
      <c r="T348" s="1125"/>
      <c r="U348" s="1125"/>
      <c r="V348" s="1125"/>
      <c r="W348" s="1125"/>
      <c r="X348" s="1125"/>
      <c r="Y348" s="1125"/>
      <c r="Z348" s="1125"/>
      <c r="AA348" s="1125"/>
      <c r="AB348" s="1505">
        <v>1.0</v>
      </c>
      <c r="AC348" s="1505" t="s">
        <v>55</v>
      </c>
      <c r="AD348" s="1505" t="s">
        <v>4922</v>
      </c>
      <c r="AE348" s="1500"/>
      <c r="AF348" s="1478" t="s">
        <v>21116</v>
      </c>
      <c r="AG348" s="1500"/>
      <c r="AH348" s="1500"/>
    </row>
    <row r="349" ht="15.75" customHeight="1">
      <c r="A349" s="1476"/>
      <c r="B349" s="1512"/>
      <c r="C349" s="1126"/>
      <c r="D349" s="1515" t="s">
        <v>1581</v>
      </c>
      <c r="E349" s="1512"/>
      <c r="F349" s="994" t="s">
        <v>21124</v>
      </c>
      <c r="G349" s="994" t="s">
        <v>21125</v>
      </c>
      <c r="H349" s="793"/>
      <c r="I349" s="793"/>
      <c r="J349" s="1125"/>
      <c r="K349" s="1562"/>
      <c r="L349" s="1125"/>
      <c r="M349" s="1125"/>
      <c r="N349" s="1125"/>
      <c r="O349" s="1125"/>
      <c r="P349" s="1125"/>
      <c r="Q349" s="1125"/>
      <c r="R349" s="1125"/>
      <c r="S349" s="1125"/>
      <c r="T349" s="1125"/>
      <c r="U349" s="1125"/>
      <c r="V349" s="1125"/>
      <c r="W349" s="1125"/>
      <c r="X349" s="1125"/>
      <c r="Y349" s="1125"/>
      <c r="Z349" s="1125"/>
      <c r="AA349" s="1125"/>
      <c r="AB349" s="1505">
        <v>1.0</v>
      </c>
      <c r="AC349" s="1505" t="s">
        <v>55</v>
      </c>
      <c r="AD349" s="1505" t="s">
        <v>4922</v>
      </c>
      <c r="AE349" s="1500"/>
      <c r="AF349" s="1500"/>
      <c r="AG349" s="1500"/>
      <c r="AH349" s="1500"/>
    </row>
    <row r="350" ht="15.75" customHeight="1">
      <c r="A350" s="1476"/>
      <c r="B350" s="1512"/>
      <c r="C350" s="1126"/>
      <c r="D350" s="1515" t="s">
        <v>392</v>
      </c>
      <c r="E350" s="1512"/>
      <c r="F350" s="994" t="s">
        <v>21126</v>
      </c>
      <c r="G350" s="994" t="s">
        <v>21127</v>
      </c>
      <c r="H350" s="793"/>
      <c r="I350" s="793"/>
      <c r="J350" s="1125"/>
      <c r="K350" s="1562"/>
      <c r="L350" s="1125"/>
      <c r="M350" s="1125"/>
      <c r="N350" s="1125"/>
      <c r="O350" s="1125"/>
      <c r="P350" s="1125"/>
      <c r="Q350" s="1125"/>
      <c r="R350" s="1125"/>
      <c r="S350" s="1125"/>
      <c r="T350" s="1125"/>
      <c r="U350" s="1125"/>
      <c r="V350" s="1125"/>
      <c r="W350" s="1125"/>
      <c r="X350" s="1125"/>
      <c r="Y350" s="1125"/>
      <c r="Z350" s="1125"/>
      <c r="AA350" s="1125"/>
      <c r="AB350" s="1505">
        <v>1.0</v>
      </c>
      <c r="AC350" s="1505" t="s">
        <v>55</v>
      </c>
      <c r="AD350" s="1505" t="s">
        <v>4922</v>
      </c>
      <c r="AE350" s="1500"/>
      <c r="AF350" s="1500"/>
      <c r="AG350" s="1500"/>
      <c r="AH350" s="1500"/>
    </row>
    <row r="351" ht="15.75" customHeight="1">
      <c r="A351" s="1476"/>
      <c r="B351" s="1512"/>
      <c r="C351" s="1126"/>
      <c r="D351" s="1515" t="s">
        <v>449</v>
      </c>
      <c r="E351" s="1512"/>
      <c r="F351" s="994" t="s">
        <v>21128</v>
      </c>
      <c r="G351" s="994" t="s">
        <v>21129</v>
      </c>
      <c r="H351" s="793"/>
      <c r="I351" s="793"/>
      <c r="J351" s="1125"/>
      <c r="K351" s="1562"/>
      <c r="L351" s="1125"/>
      <c r="M351" s="1125"/>
      <c r="N351" s="1125"/>
      <c r="O351" s="1125"/>
      <c r="P351" s="1125"/>
      <c r="Q351" s="1125"/>
      <c r="R351" s="1125"/>
      <c r="S351" s="1125"/>
      <c r="T351" s="1125"/>
      <c r="U351" s="1125"/>
      <c r="V351" s="1125"/>
      <c r="W351" s="1125"/>
      <c r="X351" s="1125"/>
      <c r="Y351" s="1125"/>
      <c r="Z351" s="1125"/>
      <c r="AA351" s="1125"/>
      <c r="AB351" s="1505">
        <v>1.0</v>
      </c>
      <c r="AC351" s="1505" t="s">
        <v>55</v>
      </c>
      <c r="AD351" s="1505" t="s">
        <v>4922</v>
      </c>
      <c r="AE351" s="1500"/>
      <c r="AF351" s="1500"/>
      <c r="AG351" s="1500"/>
      <c r="AH351" s="1500"/>
    </row>
    <row r="352" ht="15.75" hidden="1" customHeight="1">
      <c r="A352" s="1476"/>
      <c r="B352" s="1512"/>
      <c r="C352" s="1126"/>
      <c r="D352" s="1515" t="s">
        <v>1600</v>
      </c>
      <c r="E352" s="1512"/>
      <c r="F352" s="994" t="s">
        <v>21130</v>
      </c>
      <c r="G352" s="994" t="s">
        <v>21131</v>
      </c>
      <c r="H352" s="2162"/>
      <c r="I352" s="1125"/>
      <c r="J352" s="1125"/>
      <c r="K352" s="1125"/>
      <c r="L352" s="1125"/>
      <c r="M352" s="1125"/>
      <c r="N352" s="1125"/>
      <c r="O352" s="1125"/>
      <c r="P352" s="1125"/>
      <c r="Q352" s="1125"/>
      <c r="R352" s="1125"/>
      <c r="S352" s="1125"/>
      <c r="T352" s="1125"/>
      <c r="U352" s="1125"/>
      <c r="V352" s="1125"/>
      <c r="W352" s="1125"/>
      <c r="X352" s="1125"/>
      <c r="Y352" s="1125"/>
      <c r="Z352" s="1125"/>
      <c r="AA352" s="1125"/>
      <c r="AB352" s="1505">
        <v>2.0</v>
      </c>
      <c r="AC352" s="1505" t="s">
        <v>55</v>
      </c>
      <c r="AD352" s="1505" t="s">
        <v>4922</v>
      </c>
      <c r="AE352" s="1500"/>
      <c r="AF352" s="1500"/>
      <c r="AG352" s="1500"/>
      <c r="AH352" s="1500"/>
    </row>
    <row r="353" ht="15.75" customHeight="1">
      <c r="A353" s="1476"/>
      <c r="B353" s="1512"/>
      <c r="C353" s="1126"/>
      <c r="D353" s="1515" t="s">
        <v>21132</v>
      </c>
      <c r="E353" s="1512"/>
      <c r="F353" s="994" t="s">
        <v>21133</v>
      </c>
      <c r="G353" s="994" t="s">
        <v>21134</v>
      </c>
      <c r="H353" s="793"/>
      <c r="I353" s="793"/>
      <c r="J353" s="1125"/>
      <c r="K353" s="1562"/>
      <c r="L353" s="1125"/>
      <c r="M353" s="1125"/>
      <c r="N353" s="1125"/>
      <c r="O353" s="1125"/>
      <c r="P353" s="1125"/>
      <c r="Q353" s="1125"/>
      <c r="R353" s="1125"/>
      <c r="S353" s="1125"/>
      <c r="T353" s="1125"/>
      <c r="U353" s="1125"/>
      <c r="V353" s="1125"/>
      <c r="W353" s="1125"/>
      <c r="X353" s="1125"/>
      <c r="Y353" s="1125"/>
      <c r="Z353" s="1125"/>
      <c r="AA353" s="1125"/>
      <c r="AB353" s="1505">
        <v>1.0</v>
      </c>
      <c r="AC353" s="1505" t="s">
        <v>55</v>
      </c>
      <c r="AD353" s="1505" t="s">
        <v>4922</v>
      </c>
      <c r="AE353" s="1500"/>
      <c r="AF353" s="1500"/>
      <c r="AG353" s="1500"/>
      <c r="AH353" s="1500"/>
    </row>
    <row r="354" ht="15.75" customHeight="1">
      <c r="A354" s="1476"/>
      <c r="B354" s="1512"/>
      <c r="C354" s="1126"/>
      <c r="D354" s="1515" t="s">
        <v>5314</v>
      </c>
      <c r="E354" s="1512"/>
      <c r="F354" s="994" t="s">
        <v>21135</v>
      </c>
      <c r="G354" s="994" t="s">
        <v>21136</v>
      </c>
      <c r="H354" s="793"/>
      <c r="I354" s="793"/>
      <c r="J354" s="1125"/>
      <c r="K354" s="1562"/>
      <c r="L354" s="1125"/>
      <c r="M354" s="1125"/>
      <c r="N354" s="1125"/>
      <c r="O354" s="1125"/>
      <c r="P354" s="1125"/>
      <c r="Q354" s="1125"/>
      <c r="R354" s="1125"/>
      <c r="S354" s="1125"/>
      <c r="T354" s="1125"/>
      <c r="U354" s="1125"/>
      <c r="V354" s="1125"/>
      <c r="W354" s="1125"/>
      <c r="X354" s="1125"/>
      <c r="Y354" s="1125"/>
      <c r="Z354" s="1125"/>
      <c r="AA354" s="1125"/>
      <c r="AB354" s="1505">
        <v>1.0</v>
      </c>
      <c r="AC354" s="1505" t="s">
        <v>55</v>
      </c>
      <c r="AD354" s="1505" t="s">
        <v>4922</v>
      </c>
      <c r="AE354" s="1500"/>
      <c r="AF354" s="1500"/>
      <c r="AG354" s="1500"/>
      <c r="AH354" s="1500"/>
    </row>
    <row r="355" ht="15.75" customHeight="1">
      <c r="A355" s="1476"/>
      <c r="B355" s="1512"/>
      <c r="C355" s="1126"/>
      <c r="D355" s="1515" t="s">
        <v>5311</v>
      </c>
      <c r="E355" s="1512"/>
      <c r="F355" s="994" t="s">
        <v>21137</v>
      </c>
      <c r="G355" s="994" t="s">
        <v>21138</v>
      </c>
      <c r="H355" s="793"/>
      <c r="I355" s="793"/>
      <c r="J355" s="1125"/>
      <c r="K355" s="1562"/>
      <c r="L355" s="1125"/>
      <c r="M355" s="1125"/>
      <c r="N355" s="1125"/>
      <c r="O355" s="1125"/>
      <c r="P355" s="1125"/>
      <c r="Q355" s="1125"/>
      <c r="R355" s="1125"/>
      <c r="S355" s="1125"/>
      <c r="T355" s="1125"/>
      <c r="U355" s="1125"/>
      <c r="V355" s="1125"/>
      <c r="W355" s="1125"/>
      <c r="X355" s="1125"/>
      <c r="Y355" s="1125"/>
      <c r="Z355" s="1125"/>
      <c r="AA355" s="1125"/>
      <c r="AB355" s="1505">
        <v>1.0</v>
      </c>
      <c r="AC355" s="1505" t="s">
        <v>55</v>
      </c>
      <c r="AD355" s="1505" t="s">
        <v>4922</v>
      </c>
      <c r="AE355" s="1500"/>
      <c r="AF355" s="1500"/>
      <c r="AG355" s="1500"/>
      <c r="AH355" s="1500"/>
    </row>
    <row r="356" ht="15.75" customHeight="1">
      <c r="A356" s="1476"/>
      <c r="B356" s="1512"/>
      <c r="C356" s="1126"/>
      <c r="D356" s="1515" t="s">
        <v>21139</v>
      </c>
      <c r="E356" s="1512"/>
      <c r="F356" s="994" t="s">
        <v>21140</v>
      </c>
      <c r="G356" s="994" t="s">
        <v>21141</v>
      </c>
      <c r="H356" s="793"/>
      <c r="I356" s="793"/>
      <c r="J356" s="1125"/>
      <c r="K356" s="1562"/>
      <c r="L356" s="1125"/>
      <c r="M356" s="1125"/>
      <c r="N356" s="1125"/>
      <c r="O356" s="1125"/>
      <c r="P356" s="1125"/>
      <c r="Q356" s="1125"/>
      <c r="R356" s="1125"/>
      <c r="S356" s="1125"/>
      <c r="T356" s="1125"/>
      <c r="U356" s="1125"/>
      <c r="V356" s="1125"/>
      <c r="W356" s="1125"/>
      <c r="X356" s="1125"/>
      <c r="Y356" s="1125"/>
      <c r="Z356" s="1125"/>
      <c r="AA356" s="1125"/>
      <c r="AB356" s="1505">
        <v>1.0</v>
      </c>
      <c r="AC356" s="1505" t="s">
        <v>55</v>
      </c>
      <c r="AD356" s="1505" t="s">
        <v>4922</v>
      </c>
      <c r="AE356" s="1500"/>
      <c r="AF356" s="1500"/>
      <c r="AG356" s="1500"/>
      <c r="AH356" s="1500"/>
    </row>
    <row r="357" ht="15.75" customHeight="1">
      <c r="A357" s="1476"/>
      <c r="B357" s="1512"/>
      <c r="C357" s="1126"/>
      <c r="D357" s="1515" t="s">
        <v>21142</v>
      </c>
      <c r="E357" s="1512"/>
      <c r="F357" s="994" t="s">
        <v>21143</v>
      </c>
      <c r="G357" s="994" t="s">
        <v>21141</v>
      </c>
      <c r="H357" s="793"/>
      <c r="I357" s="793"/>
      <c r="J357" s="1125"/>
      <c r="K357" s="1562"/>
      <c r="L357" s="1125"/>
      <c r="M357" s="1125"/>
      <c r="N357" s="1125"/>
      <c r="O357" s="1125"/>
      <c r="P357" s="1125"/>
      <c r="Q357" s="1125"/>
      <c r="R357" s="1125"/>
      <c r="S357" s="1125"/>
      <c r="T357" s="1125"/>
      <c r="U357" s="1125"/>
      <c r="V357" s="1125"/>
      <c r="W357" s="1125"/>
      <c r="X357" s="1125"/>
      <c r="Y357" s="1125"/>
      <c r="Z357" s="1125"/>
      <c r="AA357" s="1125"/>
      <c r="AB357" s="1505">
        <v>1.0</v>
      </c>
      <c r="AC357" s="1505" t="s">
        <v>55</v>
      </c>
      <c r="AD357" s="1505" t="s">
        <v>4922</v>
      </c>
      <c r="AE357" s="1500"/>
      <c r="AF357" s="732" t="s">
        <v>21144</v>
      </c>
      <c r="AG357" s="1500"/>
      <c r="AH357" s="1500"/>
    </row>
    <row r="358" ht="15.75" customHeight="1">
      <c r="A358" s="1476"/>
      <c r="B358" s="1512"/>
      <c r="C358" s="1126"/>
      <c r="D358" s="1515" t="s">
        <v>3411</v>
      </c>
      <c r="E358" s="1512"/>
      <c r="F358" s="994" t="s">
        <v>21145</v>
      </c>
      <c r="G358" s="994" t="s">
        <v>21146</v>
      </c>
      <c r="H358" s="793"/>
      <c r="I358" s="793"/>
      <c r="J358" s="1125"/>
      <c r="K358" s="1562"/>
      <c r="L358" s="1125"/>
      <c r="M358" s="1125"/>
      <c r="N358" s="1125"/>
      <c r="O358" s="1125"/>
      <c r="P358" s="1125"/>
      <c r="Q358" s="1125"/>
      <c r="R358" s="1125"/>
      <c r="S358" s="1125"/>
      <c r="T358" s="1125"/>
      <c r="U358" s="1125"/>
      <c r="V358" s="1125"/>
      <c r="W358" s="1125"/>
      <c r="X358" s="1125"/>
      <c r="Y358" s="1125"/>
      <c r="Z358" s="1125"/>
      <c r="AA358" s="1125"/>
      <c r="AB358" s="1505">
        <v>1.0</v>
      </c>
      <c r="AC358" s="1505" t="s">
        <v>55</v>
      </c>
      <c r="AD358" s="1505" t="s">
        <v>4922</v>
      </c>
      <c r="AE358" s="1500"/>
      <c r="AF358" s="1500"/>
      <c r="AG358" s="1124" t="s">
        <v>21119</v>
      </c>
      <c r="AH358" s="1500"/>
    </row>
    <row r="359" ht="15.75" customHeight="1">
      <c r="A359" s="1476"/>
      <c r="B359" s="1512"/>
      <c r="C359" s="1126"/>
      <c r="D359" s="1515" t="s">
        <v>1687</v>
      </c>
      <c r="E359" s="1512"/>
      <c r="F359" s="994" t="s">
        <v>21147</v>
      </c>
      <c r="G359" s="994" t="s">
        <v>21148</v>
      </c>
      <c r="H359" s="793"/>
      <c r="I359" s="793"/>
      <c r="J359" s="1125"/>
      <c r="K359" s="1562"/>
      <c r="L359" s="1125"/>
      <c r="M359" s="1125"/>
      <c r="N359" s="1125"/>
      <c r="O359" s="1125"/>
      <c r="P359" s="1125"/>
      <c r="Q359" s="1125"/>
      <c r="R359" s="1125"/>
      <c r="S359" s="1125"/>
      <c r="T359" s="1125"/>
      <c r="U359" s="1125"/>
      <c r="V359" s="1125"/>
      <c r="W359" s="1125"/>
      <c r="X359" s="1125"/>
      <c r="Y359" s="1125"/>
      <c r="Z359" s="1125"/>
      <c r="AA359" s="1125"/>
      <c r="AB359" s="1505">
        <v>1.0</v>
      </c>
      <c r="AC359" s="1505" t="s">
        <v>55</v>
      </c>
      <c r="AD359" s="1505" t="s">
        <v>2913</v>
      </c>
      <c r="AE359" s="1500"/>
      <c r="AF359" s="1500"/>
      <c r="AG359" s="1500"/>
      <c r="AH359" s="1500"/>
    </row>
    <row r="360" ht="15.75" customHeight="1">
      <c r="A360" s="1476"/>
      <c r="B360" s="1512"/>
      <c r="C360" s="1126"/>
      <c r="D360" s="1515" t="s">
        <v>404</v>
      </c>
      <c r="E360" s="1512"/>
      <c r="F360" s="994" t="s">
        <v>21149</v>
      </c>
      <c r="G360" s="994" t="s">
        <v>21150</v>
      </c>
      <c r="H360" s="793"/>
      <c r="I360" s="793"/>
      <c r="J360" s="1125"/>
      <c r="K360" s="1562"/>
      <c r="L360" s="1125"/>
      <c r="M360" s="1125"/>
      <c r="N360" s="1125"/>
      <c r="O360" s="1125"/>
      <c r="P360" s="1125"/>
      <c r="Q360" s="1125"/>
      <c r="R360" s="1125"/>
      <c r="S360" s="1125"/>
      <c r="T360" s="1125"/>
      <c r="U360" s="1125"/>
      <c r="V360" s="1125"/>
      <c r="W360" s="1125"/>
      <c r="X360" s="1125"/>
      <c r="Y360" s="1125"/>
      <c r="Z360" s="1125"/>
      <c r="AA360" s="1125"/>
      <c r="AB360" s="1505">
        <v>1.0</v>
      </c>
      <c r="AC360" s="1505" t="s">
        <v>55</v>
      </c>
      <c r="AD360" s="1505" t="s">
        <v>4922</v>
      </c>
      <c r="AE360" s="1500"/>
      <c r="AF360" s="1500"/>
      <c r="AG360" s="1500"/>
      <c r="AH360" s="1500"/>
    </row>
    <row r="361" ht="15.75" customHeight="1">
      <c r="A361" s="1476"/>
      <c r="B361" s="1515" t="s">
        <v>21151</v>
      </c>
      <c r="C361" s="1126"/>
      <c r="D361" s="1512"/>
      <c r="E361" s="1512"/>
      <c r="F361" s="994" t="s">
        <v>21152</v>
      </c>
      <c r="G361" s="994" t="s">
        <v>21153</v>
      </c>
      <c r="H361" s="793"/>
      <c r="I361" s="793"/>
      <c r="J361" s="1125"/>
      <c r="K361" s="1562"/>
      <c r="L361" s="1125"/>
      <c r="M361" s="1125"/>
      <c r="N361" s="1125"/>
      <c r="O361" s="1125"/>
      <c r="P361" s="1125"/>
      <c r="Q361" s="1125"/>
      <c r="R361" s="1125"/>
      <c r="S361" s="1125"/>
      <c r="T361" s="1125"/>
      <c r="U361" s="1125"/>
      <c r="V361" s="1125"/>
      <c r="W361" s="1125"/>
      <c r="X361" s="1125"/>
      <c r="Y361" s="1125"/>
      <c r="Z361" s="1125"/>
      <c r="AA361" s="1125"/>
      <c r="AB361" s="1505">
        <v>1.0</v>
      </c>
      <c r="AC361" s="1505" t="s">
        <v>55</v>
      </c>
      <c r="AD361" s="1505" t="s">
        <v>2779</v>
      </c>
      <c r="AE361" s="1500"/>
      <c r="AF361" s="1478" t="s">
        <v>21154</v>
      </c>
      <c r="AG361" s="1124" t="s">
        <v>21155</v>
      </c>
      <c r="AH361" s="1500"/>
    </row>
    <row r="362" ht="15.75" customHeight="1">
      <c r="A362" s="1476"/>
      <c r="B362" s="1512"/>
      <c r="C362" s="994" t="s">
        <v>7864</v>
      </c>
      <c r="D362" s="1515" t="s">
        <v>21052</v>
      </c>
      <c r="E362" s="1512"/>
      <c r="F362" s="994" t="s">
        <v>21156</v>
      </c>
      <c r="G362" s="994" t="s">
        <v>21157</v>
      </c>
      <c r="H362" s="793"/>
      <c r="I362" s="793"/>
      <c r="J362" s="1125"/>
      <c r="K362" s="1562"/>
      <c r="L362" s="1125"/>
      <c r="M362" s="1125"/>
      <c r="N362" s="1125"/>
      <c r="O362" s="1125"/>
      <c r="P362" s="1125"/>
      <c r="Q362" s="1125"/>
      <c r="R362" s="1125"/>
      <c r="S362" s="1125"/>
      <c r="T362" s="1125"/>
      <c r="U362" s="1125"/>
      <c r="V362" s="1125"/>
      <c r="W362" s="1125"/>
      <c r="X362" s="1125"/>
      <c r="Y362" s="1125"/>
      <c r="Z362" s="1125"/>
      <c r="AA362" s="1125"/>
      <c r="AB362" s="1505">
        <v>1.0</v>
      </c>
      <c r="AC362" s="1505" t="s">
        <v>55</v>
      </c>
      <c r="AD362" s="1505" t="s">
        <v>2779</v>
      </c>
      <c r="AE362" s="1500"/>
      <c r="AF362" s="732" t="s">
        <v>21158</v>
      </c>
      <c r="AG362" s="732" t="s">
        <v>21159</v>
      </c>
      <c r="AH362" s="1500"/>
    </row>
    <row r="363" ht="15.75" hidden="1" customHeight="1">
      <c r="A363" s="1476"/>
      <c r="B363" s="1512"/>
      <c r="C363" s="994" t="s">
        <v>21160</v>
      </c>
      <c r="D363" s="1515" t="s">
        <v>21161</v>
      </c>
      <c r="E363" s="1512"/>
      <c r="F363" s="994" t="s">
        <v>21156</v>
      </c>
      <c r="G363" s="994" t="s">
        <v>21162</v>
      </c>
      <c r="H363" s="1125"/>
      <c r="I363" s="1125"/>
      <c r="J363" s="1125"/>
      <c r="K363" s="1125"/>
      <c r="L363" s="1125"/>
      <c r="M363" s="1125"/>
      <c r="N363" s="1125"/>
      <c r="O363" s="1125"/>
      <c r="P363" s="1125"/>
      <c r="Q363" s="1125"/>
      <c r="R363" s="1125"/>
      <c r="S363" s="1125"/>
      <c r="T363" s="1125"/>
      <c r="U363" s="1125"/>
      <c r="V363" s="1125"/>
      <c r="W363" s="1125"/>
      <c r="X363" s="1125"/>
      <c r="Y363" s="1125"/>
      <c r="Z363" s="1125"/>
      <c r="AA363" s="1125"/>
      <c r="AB363" s="1505">
        <v>2.0</v>
      </c>
      <c r="AC363" s="1505" t="s">
        <v>55</v>
      </c>
      <c r="AD363" s="1505" t="s">
        <v>4922</v>
      </c>
      <c r="AE363" s="1500"/>
      <c r="AF363" s="1500"/>
      <c r="AG363" s="1500"/>
      <c r="AH363" s="1500"/>
    </row>
    <row r="364" ht="15.75" hidden="1" customHeight="1">
      <c r="A364" s="1476"/>
      <c r="B364" s="1515" t="s">
        <v>21051</v>
      </c>
      <c r="C364" s="1126"/>
      <c r="D364" s="1512"/>
      <c r="E364" s="1515" t="s">
        <v>21163</v>
      </c>
      <c r="F364" s="994" t="s">
        <v>21156</v>
      </c>
      <c r="G364" s="994" t="s">
        <v>21164</v>
      </c>
      <c r="H364" s="1125"/>
      <c r="I364" s="1125"/>
      <c r="J364" s="1125"/>
      <c r="K364" s="1125"/>
      <c r="L364" s="1125"/>
      <c r="M364" s="1125"/>
      <c r="N364" s="1125"/>
      <c r="O364" s="1125"/>
      <c r="P364" s="1125"/>
      <c r="Q364" s="1125"/>
      <c r="R364" s="1125"/>
      <c r="S364" s="1125"/>
      <c r="T364" s="1125"/>
      <c r="U364" s="1125"/>
      <c r="V364" s="1125"/>
      <c r="W364" s="1125"/>
      <c r="X364" s="1125"/>
      <c r="Y364" s="1125"/>
      <c r="Z364" s="1125"/>
      <c r="AA364" s="1125"/>
      <c r="AB364" s="1505">
        <v>2.0</v>
      </c>
      <c r="AC364" s="1505" t="s">
        <v>55</v>
      </c>
      <c r="AD364" s="1505" t="s">
        <v>4922</v>
      </c>
      <c r="AE364" s="1500"/>
      <c r="AF364" s="1500"/>
      <c r="AG364" s="1500"/>
      <c r="AH364" s="1500"/>
    </row>
    <row r="365" ht="15.75" hidden="1" customHeight="1">
      <c r="A365" s="1476"/>
      <c r="B365" s="1512"/>
      <c r="C365" s="994" t="s">
        <v>21165</v>
      </c>
      <c r="D365" s="1512"/>
      <c r="E365" s="1515" t="s">
        <v>21166</v>
      </c>
      <c r="F365" s="994" t="s">
        <v>21167</v>
      </c>
      <c r="G365" s="994" t="s">
        <v>21168</v>
      </c>
      <c r="H365" s="1125"/>
      <c r="I365" s="1125"/>
      <c r="J365" s="1125"/>
      <c r="K365" s="1125"/>
      <c r="L365" s="1125"/>
      <c r="M365" s="1125"/>
      <c r="N365" s="1125"/>
      <c r="O365" s="1125"/>
      <c r="P365" s="1125"/>
      <c r="Q365" s="1125"/>
      <c r="R365" s="1125"/>
      <c r="S365" s="1125"/>
      <c r="T365" s="1125"/>
      <c r="U365" s="1125"/>
      <c r="V365" s="1125"/>
      <c r="W365" s="1125"/>
      <c r="X365" s="1125"/>
      <c r="Y365" s="1125"/>
      <c r="Z365" s="1125"/>
      <c r="AA365" s="1125"/>
      <c r="AB365" s="1505">
        <v>2.0</v>
      </c>
      <c r="AC365" s="1505" t="s">
        <v>55</v>
      </c>
      <c r="AD365" s="1505" t="s">
        <v>4922</v>
      </c>
      <c r="AE365" s="1500"/>
      <c r="AF365" s="1500"/>
      <c r="AG365" s="1500"/>
      <c r="AH365" s="1500"/>
    </row>
    <row r="366" ht="15.75" hidden="1" customHeight="1">
      <c r="A366" s="1476"/>
      <c r="B366" s="1512"/>
      <c r="C366" s="994" t="s">
        <v>21169</v>
      </c>
      <c r="D366" s="1512"/>
      <c r="E366" s="1515" t="s">
        <v>21170</v>
      </c>
      <c r="F366" s="994" t="s">
        <v>21171</v>
      </c>
      <c r="G366" s="994" t="s">
        <v>21172</v>
      </c>
      <c r="H366" s="1125"/>
      <c r="I366" s="1125"/>
      <c r="J366" s="1125"/>
      <c r="K366" s="1125"/>
      <c r="L366" s="1125"/>
      <c r="M366" s="1125"/>
      <c r="N366" s="1125"/>
      <c r="O366" s="1125"/>
      <c r="P366" s="1125"/>
      <c r="Q366" s="1125"/>
      <c r="R366" s="1125"/>
      <c r="S366" s="1125"/>
      <c r="T366" s="1125"/>
      <c r="U366" s="1125"/>
      <c r="V366" s="1125"/>
      <c r="W366" s="1125"/>
      <c r="X366" s="1125"/>
      <c r="Y366" s="1125"/>
      <c r="Z366" s="1125"/>
      <c r="AA366" s="1125"/>
      <c r="AB366" s="1505">
        <v>2.0</v>
      </c>
      <c r="AC366" s="1505" t="s">
        <v>55</v>
      </c>
      <c r="AD366" s="1505" t="s">
        <v>4922</v>
      </c>
      <c r="AE366" s="1500"/>
      <c r="AF366" s="1500"/>
      <c r="AG366" s="1500"/>
      <c r="AH366" s="1500"/>
    </row>
    <row r="367" ht="15.75" hidden="1" customHeight="1">
      <c r="A367" s="1476"/>
      <c r="B367" s="1512"/>
      <c r="C367" s="994" t="s">
        <v>21173</v>
      </c>
      <c r="D367" s="1512"/>
      <c r="E367" s="1512"/>
      <c r="F367" s="994" t="s">
        <v>21174</v>
      </c>
      <c r="G367" s="994" t="s">
        <v>21175</v>
      </c>
      <c r="H367" s="1125"/>
      <c r="I367" s="1125"/>
      <c r="J367" s="1125"/>
      <c r="K367" s="1125"/>
      <c r="L367" s="1125"/>
      <c r="M367" s="1125"/>
      <c r="N367" s="1125"/>
      <c r="O367" s="1125"/>
      <c r="P367" s="1125"/>
      <c r="Q367" s="1125"/>
      <c r="R367" s="1125"/>
      <c r="S367" s="1125"/>
      <c r="T367" s="1125"/>
      <c r="U367" s="1125"/>
      <c r="V367" s="1125"/>
      <c r="W367" s="1125"/>
      <c r="X367" s="1125"/>
      <c r="Y367" s="1125"/>
      <c r="Z367" s="1125"/>
      <c r="AA367" s="1125"/>
      <c r="AB367" s="1505">
        <v>2.0</v>
      </c>
      <c r="AC367" s="1505" t="s">
        <v>55</v>
      </c>
      <c r="AD367" s="1505" t="s">
        <v>4922</v>
      </c>
      <c r="AE367" s="1500"/>
      <c r="AF367" s="1500"/>
      <c r="AG367" s="1500"/>
      <c r="AH367" s="1500"/>
    </row>
    <row r="368" ht="15.75" hidden="1" customHeight="1">
      <c r="A368" s="1476"/>
      <c r="B368" s="1512"/>
      <c r="C368" s="994" t="s">
        <v>21176</v>
      </c>
      <c r="D368" s="1512"/>
      <c r="E368" s="1515" t="s">
        <v>21177</v>
      </c>
      <c r="F368" s="994" t="s">
        <v>21178</v>
      </c>
      <c r="G368" s="994" t="s">
        <v>21179</v>
      </c>
      <c r="H368" s="1125"/>
      <c r="I368" s="1125"/>
      <c r="J368" s="1125"/>
      <c r="K368" s="1125"/>
      <c r="L368" s="1125"/>
      <c r="M368" s="1125"/>
      <c r="N368" s="1125"/>
      <c r="O368" s="1125"/>
      <c r="P368" s="1125"/>
      <c r="Q368" s="1125"/>
      <c r="R368" s="1125"/>
      <c r="S368" s="1125"/>
      <c r="T368" s="1125"/>
      <c r="U368" s="1125"/>
      <c r="V368" s="1125"/>
      <c r="W368" s="1125"/>
      <c r="X368" s="1125"/>
      <c r="Y368" s="1125"/>
      <c r="Z368" s="1125"/>
      <c r="AA368" s="1125"/>
      <c r="AB368" s="1505">
        <v>2.0</v>
      </c>
      <c r="AC368" s="1505" t="s">
        <v>55</v>
      </c>
      <c r="AD368" s="1505" t="s">
        <v>4922</v>
      </c>
      <c r="AE368" s="1500"/>
      <c r="AF368" s="1500"/>
      <c r="AG368" s="1500"/>
      <c r="AH368" s="1500"/>
    </row>
    <row r="369" ht="15.75" hidden="1" customHeight="1">
      <c r="A369" s="1476"/>
      <c r="B369" s="1512"/>
      <c r="C369" s="994" t="s">
        <v>20476</v>
      </c>
      <c r="D369" s="1512"/>
      <c r="E369" s="1512"/>
      <c r="F369" s="994" t="s">
        <v>20476</v>
      </c>
      <c r="G369" s="994" t="s">
        <v>21180</v>
      </c>
      <c r="H369" s="1125"/>
      <c r="I369" s="1125"/>
      <c r="J369" s="1125"/>
      <c r="K369" s="1125"/>
      <c r="L369" s="1125"/>
      <c r="M369" s="1125"/>
      <c r="N369" s="1125"/>
      <c r="O369" s="1125"/>
      <c r="P369" s="1125"/>
      <c r="Q369" s="1125"/>
      <c r="R369" s="1125"/>
      <c r="S369" s="1125"/>
      <c r="T369" s="1125"/>
      <c r="U369" s="1125"/>
      <c r="V369" s="1125"/>
      <c r="W369" s="1125"/>
      <c r="X369" s="1125"/>
      <c r="Y369" s="1125"/>
      <c r="Z369" s="1125"/>
      <c r="AA369" s="1125"/>
      <c r="AB369" s="1505">
        <v>2.0</v>
      </c>
      <c r="AC369" s="1505" t="s">
        <v>55</v>
      </c>
      <c r="AD369" s="1505" t="s">
        <v>4922</v>
      </c>
      <c r="AE369" s="1500"/>
      <c r="AF369" s="1500"/>
      <c r="AG369" s="1500"/>
      <c r="AH369" s="1500"/>
    </row>
    <row r="370" ht="15.75" hidden="1" customHeight="1">
      <c r="A370" s="1476"/>
      <c r="B370" s="1512"/>
      <c r="C370" s="994" t="s">
        <v>21181</v>
      </c>
      <c r="D370" s="1512"/>
      <c r="E370" s="1512"/>
      <c r="F370" s="994" t="s">
        <v>21182</v>
      </c>
      <c r="G370" s="994" t="s">
        <v>21183</v>
      </c>
      <c r="H370" s="1125"/>
      <c r="I370" s="1125"/>
      <c r="J370" s="1125"/>
      <c r="K370" s="1125"/>
      <c r="L370" s="1125"/>
      <c r="M370" s="1125"/>
      <c r="N370" s="1125"/>
      <c r="O370" s="1125"/>
      <c r="P370" s="1125"/>
      <c r="Q370" s="1125"/>
      <c r="R370" s="1125"/>
      <c r="S370" s="1125"/>
      <c r="T370" s="1125"/>
      <c r="U370" s="1125"/>
      <c r="V370" s="1125"/>
      <c r="W370" s="1125"/>
      <c r="X370" s="1125"/>
      <c r="Y370" s="1125"/>
      <c r="Z370" s="1125"/>
      <c r="AA370" s="1125"/>
      <c r="AB370" s="1505">
        <v>2.0</v>
      </c>
      <c r="AC370" s="1505" t="s">
        <v>55</v>
      </c>
      <c r="AD370" s="1505" t="s">
        <v>4922</v>
      </c>
      <c r="AE370" s="1500"/>
      <c r="AF370" s="1500"/>
      <c r="AG370" s="1500"/>
      <c r="AH370" s="1500"/>
    </row>
    <row r="371" ht="15.75" hidden="1" customHeight="1">
      <c r="A371" s="1476"/>
      <c r="B371" s="1512"/>
      <c r="C371" s="1126"/>
      <c r="D371" s="1512"/>
      <c r="E371" s="1512"/>
      <c r="F371" s="994" t="s">
        <v>21184</v>
      </c>
      <c r="G371" s="994" t="s">
        <v>21185</v>
      </c>
      <c r="H371" s="1125"/>
      <c r="I371" s="1125"/>
      <c r="J371" s="1125"/>
      <c r="K371" s="1125"/>
      <c r="L371" s="1125"/>
      <c r="M371" s="1125"/>
      <c r="N371" s="1125"/>
      <c r="O371" s="1125"/>
      <c r="P371" s="1125"/>
      <c r="Q371" s="1125"/>
      <c r="R371" s="1125"/>
      <c r="S371" s="1125"/>
      <c r="T371" s="1125"/>
      <c r="U371" s="1125"/>
      <c r="V371" s="1125"/>
      <c r="W371" s="1125"/>
      <c r="X371" s="1125"/>
      <c r="Y371" s="1125"/>
      <c r="Z371" s="1125"/>
      <c r="AA371" s="1125"/>
      <c r="AB371" s="1505">
        <v>2.0</v>
      </c>
      <c r="AC371" s="1505" t="s">
        <v>55</v>
      </c>
      <c r="AD371" s="1505" t="s">
        <v>4922</v>
      </c>
      <c r="AE371" s="1500"/>
      <c r="AF371" s="1500"/>
      <c r="AG371" s="1500"/>
      <c r="AH371" s="1500"/>
    </row>
    <row r="372" ht="15.75" customHeight="1">
      <c r="A372" s="1476"/>
      <c r="B372" s="1512"/>
      <c r="C372" s="1126"/>
      <c r="D372" s="1515"/>
      <c r="E372" s="1515"/>
      <c r="F372" s="1126"/>
      <c r="G372" s="994"/>
      <c r="H372" s="707"/>
      <c r="I372" s="707"/>
      <c r="J372" s="707"/>
      <c r="K372" s="707"/>
      <c r="L372" s="707"/>
      <c r="M372" s="707"/>
      <c r="N372" s="707"/>
      <c r="O372" s="707"/>
      <c r="P372" s="707"/>
      <c r="Q372" s="707"/>
      <c r="R372" s="707"/>
      <c r="S372" s="707"/>
      <c r="T372" s="1380"/>
      <c r="U372" s="1380"/>
      <c r="V372" s="1380"/>
      <c r="W372" s="1380"/>
      <c r="X372" s="1380"/>
      <c r="Y372" s="1380"/>
      <c r="Z372" s="1380"/>
      <c r="AA372" s="1380"/>
      <c r="AB372" s="1505"/>
      <c r="AC372" s="1505"/>
      <c r="AD372" s="1505"/>
      <c r="AE372" s="1478"/>
      <c r="AF372" s="1478"/>
      <c r="AG372" s="1478"/>
      <c r="AH372" s="1478"/>
    </row>
    <row r="373" ht="15.75" customHeight="1">
      <c r="A373" s="663" t="s">
        <v>21186</v>
      </c>
      <c r="B373" s="658"/>
      <c r="C373" s="641"/>
      <c r="D373" s="650"/>
      <c r="E373" s="650"/>
      <c r="F373" s="641"/>
      <c r="G373" s="642"/>
      <c r="H373" s="648"/>
      <c r="I373" s="648"/>
      <c r="J373" s="648"/>
      <c r="K373" s="648"/>
      <c r="L373" s="648"/>
      <c r="M373" s="648"/>
      <c r="N373" s="648"/>
      <c r="O373" s="648"/>
      <c r="P373" s="648"/>
      <c r="Q373" s="648"/>
      <c r="R373" s="648"/>
      <c r="S373" s="648"/>
      <c r="T373" s="500"/>
      <c r="U373" s="500"/>
      <c r="V373" s="500"/>
      <c r="W373" s="500"/>
      <c r="X373" s="500"/>
      <c r="Y373" s="500"/>
      <c r="Z373" s="500"/>
      <c r="AA373" s="500"/>
      <c r="AB373" s="882"/>
      <c r="AC373" s="882"/>
      <c r="AD373" s="882"/>
      <c r="AE373" s="654"/>
      <c r="AF373" s="654"/>
      <c r="AG373" s="654"/>
      <c r="AH373" s="654"/>
    </row>
    <row r="374" ht="15.75" customHeight="1">
      <c r="A374" s="1477"/>
      <c r="B374" s="661" t="s">
        <v>21187</v>
      </c>
      <c r="C374" s="658"/>
      <c r="D374" s="650"/>
      <c r="E374" s="650"/>
      <c r="F374" s="640" t="s">
        <v>21188</v>
      </c>
      <c r="G374" s="640" t="s">
        <v>21189</v>
      </c>
      <c r="H374" s="500"/>
      <c r="I374" s="500"/>
      <c r="J374" s="501"/>
      <c r="K374" s="501"/>
      <c r="L374" s="500"/>
      <c r="M374" s="500"/>
      <c r="N374" s="500"/>
      <c r="O374" s="500"/>
      <c r="P374" s="500"/>
      <c r="Q374" s="500"/>
      <c r="R374" s="500"/>
      <c r="S374" s="500"/>
      <c r="T374" s="500"/>
      <c r="U374" s="500"/>
      <c r="V374" s="500"/>
      <c r="W374" s="500"/>
      <c r="X374" s="500"/>
      <c r="Y374" s="500"/>
      <c r="Z374" s="500"/>
      <c r="AA374" s="500"/>
      <c r="AB374" s="793">
        <v>1.0</v>
      </c>
      <c r="AC374" s="3337" t="s">
        <v>55</v>
      </c>
      <c r="AD374" s="793" t="s">
        <v>361</v>
      </c>
      <c r="AE374" s="654"/>
      <c r="AF374" s="654"/>
      <c r="AG374" s="643"/>
      <c r="AH374" s="654"/>
    </row>
    <row r="375" ht="15.75" customHeight="1">
      <c r="A375" s="1477"/>
      <c r="B375" s="661" t="s">
        <v>21190</v>
      </c>
      <c r="C375" s="658"/>
      <c r="D375" s="650"/>
      <c r="E375" s="650"/>
      <c r="F375" s="650" t="s">
        <v>21191</v>
      </c>
      <c r="G375" s="650" t="s">
        <v>21192</v>
      </c>
      <c r="H375" s="500"/>
      <c r="I375" s="500"/>
      <c r="J375" s="501"/>
      <c r="K375" s="501"/>
      <c r="L375" s="500"/>
      <c r="M375" s="500"/>
      <c r="N375" s="500"/>
      <c r="O375" s="500"/>
      <c r="P375" s="500"/>
      <c r="Q375" s="500"/>
      <c r="R375" s="500"/>
      <c r="S375" s="500"/>
      <c r="T375" s="500"/>
      <c r="U375" s="500"/>
      <c r="V375" s="500"/>
      <c r="W375" s="500"/>
      <c r="X375" s="500"/>
      <c r="Y375" s="500"/>
      <c r="Z375" s="500"/>
      <c r="AA375" s="500"/>
      <c r="AB375" s="793">
        <v>1.0</v>
      </c>
      <c r="AC375" s="3337" t="s">
        <v>55</v>
      </c>
      <c r="AD375" s="793" t="s">
        <v>5263</v>
      </c>
      <c r="AE375" s="654"/>
      <c r="AF375" s="654"/>
      <c r="AG375" s="643"/>
      <c r="AH375" s="654"/>
    </row>
    <row r="376" ht="15.75" customHeight="1">
      <c r="A376" s="1477"/>
      <c r="B376" s="658"/>
      <c r="C376" s="658" t="s">
        <v>21193</v>
      </c>
      <c r="D376" s="650"/>
      <c r="E376" s="650"/>
      <c r="F376" s="650"/>
      <c r="G376" s="650"/>
      <c r="H376" s="648" t="s">
        <v>94</v>
      </c>
      <c r="I376" s="648" t="s">
        <v>94</v>
      </c>
      <c r="J376" s="500"/>
      <c r="K376" s="500"/>
      <c r="L376" s="500"/>
      <c r="M376" s="500"/>
      <c r="N376" s="500"/>
      <c r="O376" s="500"/>
      <c r="P376" s="500"/>
      <c r="Q376" s="500"/>
      <c r="R376" s="500"/>
      <c r="S376" s="500"/>
      <c r="T376" s="500"/>
      <c r="U376" s="500"/>
      <c r="V376" s="500"/>
      <c r="W376" s="500"/>
      <c r="X376" s="500"/>
      <c r="Y376" s="500"/>
      <c r="Z376" s="500"/>
      <c r="AA376" s="500"/>
      <c r="AB376" s="793" t="s">
        <v>94</v>
      </c>
      <c r="AC376" s="3337" t="s">
        <v>55</v>
      </c>
      <c r="AD376" s="793" t="s">
        <v>5263</v>
      </c>
      <c r="AE376" s="654"/>
      <c r="AF376" s="654"/>
      <c r="AG376" s="643"/>
      <c r="AH376" s="654"/>
    </row>
    <row r="377" ht="15.75" customHeight="1">
      <c r="A377" s="1477"/>
      <c r="B377" s="658"/>
      <c r="C377" s="658"/>
      <c r="D377" s="650"/>
      <c r="E377" s="640" t="s">
        <v>21194</v>
      </c>
      <c r="F377" s="650" t="s">
        <v>21195</v>
      </c>
      <c r="G377" s="640" t="s">
        <v>21196</v>
      </c>
      <c r="H377" s="500"/>
      <c r="I377" s="500"/>
      <c r="J377" s="501"/>
      <c r="K377" s="501"/>
      <c r="L377" s="500"/>
      <c r="M377" s="500"/>
      <c r="N377" s="500"/>
      <c r="O377" s="500"/>
      <c r="P377" s="500"/>
      <c r="Q377" s="500"/>
      <c r="R377" s="500"/>
      <c r="S377" s="500"/>
      <c r="T377" s="500"/>
      <c r="U377" s="500"/>
      <c r="V377" s="500"/>
      <c r="W377" s="500"/>
      <c r="X377" s="500"/>
      <c r="Y377" s="500"/>
      <c r="Z377" s="500"/>
      <c r="AA377" s="500"/>
      <c r="AB377" s="793">
        <v>1.0</v>
      </c>
      <c r="AC377" s="3337" t="s">
        <v>55</v>
      </c>
      <c r="AD377" s="793" t="s">
        <v>361</v>
      </c>
      <c r="AE377" s="654"/>
      <c r="AF377" s="643" t="s">
        <v>21197</v>
      </c>
      <c r="AG377" s="643" t="s">
        <v>21198</v>
      </c>
      <c r="AH377" s="654"/>
    </row>
    <row r="378" ht="15.75" hidden="1" customHeight="1">
      <c r="A378" s="1477"/>
      <c r="B378" s="658"/>
      <c r="C378" s="658"/>
      <c r="D378" s="650"/>
      <c r="E378" s="661" t="s">
        <v>21199</v>
      </c>
      <c r="F378" s="650" t="s">
        <v>21195</v>
      </c>
      <c r="G378" s="640" t="s">
        <v>21200</v>
      </c>
      <c r="H378" s="648"/>
      <c r="I378" s="501"/>
      <c r="J378" s="501"/>
      <c r="K378" s="501"/>
      <c r="L378" s="500"/>
      <c r="M378" s="500"/>
      <c r="N378" s="500"/>
      <c r="O378" s="500"/>
      <c r="P378" s="500"/>
      <c r="Q378" s="500"/>
      <c r="R378" s="500"/>
      <c r="S378" s="500"/>
      <c r="T378" s="500"/>
      <c r="U378" s="500"/>
      <c r="V378" s="500"/>
      <c r="W378" s="500"/>
      <c r="X378" s="500"/>
      <c r="Y378" s="500"/>
      <c r="Z378" s="500"/>
      <c r="AA378" s="500"/>
      <c r="AB378" s="793">
        <v>3.0</v>
      </c>
      <c r="AC378" s="3337" t="s">
        <v>55</v>
      </c>
      <c r="AD378" s="793" t="s">
        <v>416</v>
      </c>
      <c r="AE378" s="654"/>
      <c r="AF378" s="643" t="s">
        <v>21201</v>
      </c>
      <c r="AG378" s="643"/>
      <c r="AH378" s="654"/>
    </row>
    <row r="379" ht="15.75" customHeight="1">
      <c r="A379" s="1477"/>
      <c r="B379" s="658"/>
      <c r="C379" s="658" t="s">
        <v>21202</v>
      </c>
      <c r="D379" s="650"/>
      <c r="E379" s="650"/>
      <c r="F379" s="650" t="s">
        <v>21203</v>
      </c>
      <c r="G379" s="640" t="s">
        <v>21204</v>
      </c>
      <c r="H379" s="501"/>
      <c r="I379" s="500"/>
      <c r="J379" s="501"/>
      <c r="K379" s="501"/>
      <c r="L379" s="500"/>
      <c r="M379" s="500"/>
      <c r="N379" s="500"/>
      <c r="O379" s="500"/>
      <c r="P379" s="500"/>
      <c r="Q379" s="500"/>
      <c r="R379" s="500"/>
      <c r="S379" s="500"/>
      <c r="T379" s="500"/>
      <c r="U379" s="500"/>
      <c r="V379" s="500"/>
      <c r="W379" s="500"/>
      <c r="X379" s="500"/>
      <c r="Y379" s="500"/>
      <c r="Z379" s="500"/>
      <c r="AA379" s="500"/>
      <c r="AB379" s="793">
        <v>1.0</v>
      </c>
      <c r="AC379" s="3337" t="s">
        <v>55</v>
      </c>
      <c r="AD379" s="793" t="s">
        <v>361</v>
      </c>
      <c r="AE379" s="654"/>
      <c r="AF379" s="643" t="s">
        <v>21205</v>
      </c>
      <c r="AG379" s="643" t="s">
        <v>21206</v>
      </c>
      <c r="AH379" s="654"/>
    </row>
    <row r="380" ht="15.75" customHeight="1">
      <c r="A380" s="1477"/>
      <c r="B380" s="661" t="s">
        <v>21207</v>
      </c>
      <c r="C380" s="658"/>
      <c r="D380" s="650"/>
      <c r="E380" s="650"/>
      <c r="F380" s="650"/>
      <c r="G380" s="650"/>
      <c r="H380" s="648" t="s">
        <v>94</v>
      </c>
      <c r="I380" s="648" t="s">
        <v>94</v>
      </c>
      <c r="J380" s="500"/>
      <c r="K380" s="500"/>
      <c r="L380" s="500"/>
      <c r="M380" s="500"/>
      <c r="N380" s="500"/>
      <c r="O380" s="500"/>
      <c r="P380" s="500"/>
      <c r="Q380" s="500"/>
      <c r="R380" s="500"/>
      <c r="S380" s="500"/>
      <c r="T380" s="500"/>
      <c r="U380" s="500"/>
      <c r="V380" s="500"/>
      <c r="W380" s="500"/>
      <c r="X380" s="500"/>
      <c r="Y380" s="500"/>
      <c r="Z380" s="500"/>
      <c r="AA380" s="500"/>
      <c r="AB380" s="793" t="s">
        <v>94</v>
      </c>
      <c r="AC380" s="3337" t="s">
        <v>55</v>
      </c>
      <c r="AD380" s="793" t="s">
        <v>5263</v>
      </c>
      <c r="AE380" s="654"/>
      <c r="AF380" s="654"/>
      <c r="AG380" s="643"/>
      <c r="AH380" s="654"/>
    </row>
    <row r="381" ht="15.75" customHeight="1">
      <c r="A381" s="1477"/>
      <c r="B381" s="658"/>
      <c r="C381" s="658" t="s">
        <v>21208</v>
      </c>
      <c r="D381" s="650"/>
      <c r="E381" s="650"/>
      <c r="F381" s="650" t="s">
        <v>21209</v>
      </c>
      <c r="G381" s="640" t="s">
        <v>21210</v>
      </c>
      <c r="H381" s="501"/>
      <c r="I381" s="501"/>
      <c r="J381" s="501"/>
      <c r="K381" s="501"/>
      <c r="L381" s="500"/>
      <c r="M381" s="500"/>
      <c r="N381" s="500"/>
      <c r="O381" s="500"/>
      <c r="P381" s="500"/>
      <c r="Q381" s="500"/>
      <c r="R381" s="500"/>
      <c r="S381" s="500"/>
      <c r="T381" s="500"/>
      <c r="U381" s="500"/>
      <c r="V381" s="500"/>
      <c r="W381" s="500"/>
      <c r="X381" s="500"/>
      <c r="Y381" s="500"/>
      <c r="Z381" s="500"/>
      <c r="AA381" s="500"/>
      <c r="AB381" s="793">
        <v>1.0</v>
      </c>
      <c r="AC381" s="3337" t="s">
        <v>55</v>
      </c>
      <c r="AD381" s="793" t="s">
        <v>361</v>
      </c>
      <c r="AE381" s="654"/>
      <c r="AF381" s="643" t="s">
        <v>3709</v>
      </c>
      <c r="AG381" s="643"/>
      <c r="AH381" s="654"/>
    </row>
    <row r="382" ht="15.75" customHeight="1">
      <c r="A382" s="1477"/>
      <c r="B382" s="658"/>
      <c r="C382" s="658"/>
      <c r="D382" s="650"/>
      <c r="E382" s="650"/>
      <c r="F382" s="650" t="s">
        <v>21211</v>
      </c>
      <c r="G382" s="650" t="s">
        <v>21212</v>
      </c>
      <c r="H382" s="501"/>
      <c r="I382" s="501"/>
      <c r="J382" s="501"/>
      <c r="K382" s="501"/>
      <c r="L382" s="500"/>
      <c r="M382" s="500"/>
      <c r="N382" s="500"/>
      <c r="O382" s="500"/>
      <c r="P382" s="500"/>
      <c r="Q382" s="500"/>
      <c r="R382" s="500"/>
      <c r="S382" s="500"/>
      <c r="T382" s="500"/>
      <c r="U382" s="500"/>
      <c r="V382" s="500"/>
      <c r="W382" s="500"/>
      <c r="X382" s="500"/>
      <c r="Y382" s="500"/>
      <c r="Z382" s="500"/>
      <c r="AA382" s="500"/>
      <c r="AB382" s="793">
        <v>1.0</v>
      </c>
      <c r="AC382" s="3337" t="s">
        <v>55</v>
      </c>
      <c r="AD382" s="793" t="s">
        <v>5263</v>
      </c>
      <c r="AE382" s="654"/>
      <c r="AF382" s="654"/>
      <c r="AG382" s="643"/>
      <c r="AH382" s="654"/>
    </row>
    <row r="383" ht="15.75" customHeight="1">
      <c r="A383" s="1477"/>
      <c r="B383" s="658"/>
      <c r="C383" s="658" t="s">
        <v>21213</v>
      </c>
      <c r="D383" s="650"/>
      <c r="E383" s="650"/>
      <c r="F383" s="650" t="s">
        <v>21214</v>
      </c>
      <c r="G383" s="640" t="s">
        <v>21215</v>
      </c>
      <c r="H383" s="501"/>
      <c r="I383" s="501"/>
      <c r="J383" s="501"/>
      <c r="K383" s="501"/>
      <c r="L383" s="500"/>
      <c r="M383" s="500"/>
      <c r="N383" s="500"/>
      <c r="O383" s="500"/>
      <c r="P383" s="500"/>
      <c r="Q383" s="500"/>
      <c r="R383" s="500"/>
      <c r="S383" s="500"/>
      <c r="T383" s="500"/>
      <c r="U383" s="500"/>
      <c r="V383" s="500"/>
      <c r="W383" s="500"/>
      <c r="X383" s="500"/>
      <c r="Y383" s="500"/>
      <c r="Z383" s="500"/>
      <c r="AA383" s="500"/>
      <c r="AB383" s="793">
        <v>1.0</v>
      </c>
      <c r="AC383" s="3337" t="s">
        <v>55</v>
      </c>
      <c r="AD383" s="793" t="s">
        <v>361</v>
      </c>
      <c r="AE383" s="654"/>
      <c r="AF383" s="708" t="s">
        <v>21216</v>
      </c>
      <c r="AG383" s="643" t="s">
        <v>21217</v>
      </c>
      <c r="AH383" s="654"/>
    </row>
    <row r="384" ht="15.75" customHeight="1">
      <c r="A384" s="1477"/>
      <c r="B384" s="658"/>
      <c r="C384" s="658"/>
      <c r="D384" s="650"/>
      <c r="E384" s="650"/>
      <c r="F384" s="650" t="s">
        <v>21218</v>
      </c>
      <c r="G384" s="650" t="s">
        <v>21219</v>
      </c>
      <c r="H384" s="501" t="s">
        <v>82</v>
      </c>
      <c r="I384" s="501" t="s">
        <v>82</v>
      </c>
      <c r="J384" s="501"/>
      <c r="K384" s="501"/>
      <c r="L384" s="500"/>
      <c r="M384" s="500"/>
      <c r="N384" s="500"/>
      <c r="O384" s="500"/>
      <c r="P384" s="500"/>
      <c r="Q384" s="500"/>
      <c r="R384" s="500"/>
      <c r="S384" s="500"/>
      <c r="T384" s="500"/>
      <c r="U384" s="500"/>
      <c r="V384" s="500"/>
      <c r="W384" s="500"/>
      <c r="X384" s="500"/>
      <c r="Y384" s="500"/>
      <c r="Z384" s="500"/>
      <c r="AA384" s="500"/>
      <c r="AB384" s="793">
        <v>1.0</v>
      </c>
      <c r="AC384" s="3337" t="s">
        <v>55</v>
      </c>
      <c r="AD384" s="793" t="s">
        <v>5263</v>
      </c>
      <c r="AE384" s="654"/>
      <c r="AF384" s="708" t="s">
        <v>21220</v>
      </c>
      <c r="AG384" s="643" t="s">
        <v>21221</v>
      </c>
      <c r="AH384" s="654"/>
    </row>
    <row r="385" ht="15.75" customHeight="1">
      <c r="A385" s="1477"/>
      <c r="B385" s="658" t="s">
        <v>21222</v>
      </c>
      <c r="C385" s="658"/>
      <c r="D385" s="650"/>
      <c r="E385" s="650"/>
      <c r="F385" s="650"/>
      <c r="G385" s="650"/>
      <c r="H385" s="648" t="s">
        <v>94</v>
      </c>
      <c r="I385" s="648" t="s">
        <v>94</v>
      </c>
      <c r="J385" s="500"/>
      <c r="K385" s="500"/>
      <c r="L385" s="500"/>
      <c r="M385" s="500"/>
      <c r="N385" s="500"/>
      <c r="O385" s="500"/>
      <c r="P385" s="500"/>
      <c r="Q385" s="500"/>
      <c r="R385" s="500"/>
      <c r="S385" s="500"/>
      <c r="T385" s="500"/>
      <c r="U385" s="500"/>
      <c r="V385" s="500"/>
      <c r="W385" s="500"/>
      <c r="X385" s="500"/>
      <c r="Y385" s="500"/>
      <c r="Z385" s="500"/>
      <c r="AA385" s="500"/>
      <c r="AB385" s="793" t="s">
        <v>94</v>
      </c>
      <c r="AC385" s="3337" t="s">
        <v>55</v>
      </c>
      <c r="AD385" s="793" t="s">
        <v>5263</v>
      </c>
      <c r="AE385" s="654"/>
      <c r="AF385" s="654"/>
      <c r="AG385" s="643"/>
      <c r="AH385" s="654"/>
    </row>
    <row r="386" ht="15.75" customHeight="1">
      <c r="A386" s="1477"/>
      <c r="B386" s="658"/>
      <c r="C386" s="658" t="s">
        <v>21223</v>
      </c>
      <c r="D386" s="650"/>
      <c r="E386" s="650"/>
      <c r="F386" s="650" t="s">
        <v>21224</v>
      </c>
      <c r="G386" s="650" t="s">
        <v>21225</v>
      </c>
      <c r="H386" s="501"/>
      <c r="I386" s="501"/>
      <c r="J386" s="501"/>
      <c r="K386" s="501"/>
      <c r="L386" s="500"/>
      <c r="M386" s="500"/>
      <c r="N386" s="500"/>
      <c r="O386" s="500"/>
      <c r="P386" s="500"/>
      <c r="Q386" s="500"/>
      <c r="R386" s="500"/>
      <c r="S386" s="500"/>
      <c r="T386" s="500"/>
      <c r="U386" s="500"/>
      <c r="V386" s="500"/>
      <c r="W386" s="500"/>
      <c r="X386" s="500"/>
      <c r="Y386" s="500"/>
      <c r="Z386" s="500"/>
      <c r="AA386" s="500"/>
      <c r="AB386" s="793">
        <v>1.0</v>
      </c>
      <c r="AC386" s="3337" t="s">
        <v>55</v>
      </c>
      <c r="AD386" s="793" t="s">
        <v>5263</v>
      </c>
      <c r="AE386" s="670"/>
      <c r="AF386" s="654"/>
      <c r="AG386" s="643"/>
      <c r="AH386" s="654"/>
    </row>
    <row r="387" ht="15.75" customHeight="1">
      <c r="A387" s="1477"/>
      <c r="B387" s="658"/>
      <c r="C387" s="658" t="s">
        <v>21226</v>
      </c>
      <c r="D387" s="650"/>
      <c r="E387" s="650"/>
      <c r="F387" s="650" t="s">
        <v>21227</v>
      </c>
      <c r="G387" s="640" t="s">
        <v>21228</v>
      </c>
      <c r="H387" s="501"/>
      <c r="I387" s="501"/>
      <c r="J387" s="501"/>
      <c r="K387" s="501"/>
      <c r="L387" s="500"/>
      <c r="M387" s="500"/>
      <c r="N387" s="500"/>
      <c r="O387" s="500"/>
      <c r="P387" s="500"/>
      <c r="Q387" s="500"/>
      <c r="R387" s="500"/>
      <c r="S387" s="500"/>
      <c r="T387" s="500"/>
      <c r="U387" s="500"/>
      <c r="V387" s="500"/>
      <c r="W387" s="500"/>
      <c r="X387" s="500"/>
      <c r="Y387" s="500"/>
      <c r="Z387" s="500"/>
      <c r="AA387" s="500"/>
      <c r="AB387" s="793">
        <v>1.0</v>
      </c>
      <c r="AC387" s="3337" t="s">
        <v>55</v>
      </c>
      <c r="AD387" s="793" t="s">
        <v>361</v>
      </c>
      <c r="AE387" s="670"/>
      <c r="AF387" s="643" t="s">
        <v>21229</v>
      </c>
      <c r="AG387" s="643"/>
      <c r="AH387" s="654"/>
    </row>
    <row r="388" ht="15.75" customHeight="1">
      <c r="A388" s="1477"/>
      <c r="B388" s="658"/>
      <c r="C388" s="640" t="s">
        <v>21230</v>
      </c>
      <c r="D388" s="650"/>
      <c r="E388" s="650"/>
      <c r="F388" s="640" t="s">
        <v>21231</v>
      </c>
      <c r="G388" s="640" t="s">
        <v>21232</v>
      </c>
      <c r="H388" s="501"/>
      <c r="I388" s="501"/>
      <c r="J388" s="501"/>
      <c r="K388" s="501"/>
      <c r="L388" s="500"/>
      <c r="M388" s="500"/>
      <c r="N388" s="500"/>
      <c r="O388" s="500"/>
      <c r="P388" s="500"/>
      <c r="Q388" s="500"/>
      <c r="R388" s="500"/>
      <c r="S388" s="500"/>
      <c r="T388" s="500"/>
      <c r="U388" s="500"/>
      <c r="V388" s="500"/>
      <c r="W388" s="500"/>
      <c r="X388" s="500"/>
      <c r="Y388" s="500"/>
      <c r="Z388" s="500"/>
      <c r="AA388" s="500"/>
      <c r="AB388" s="793">
        <v>1.0</v>
      </c>
      <c r="AC388" s="3337" t="s">
        <v>55</v>
      </c>
      <c r="AD388" s="793" t="s">
        <v>361</v>
      </c>
      <c r="AE388" s="670"/>
      <c r="AF388" s="643" t="s">
        <v>21229</v>
      </c>
      <c r="AG388" s="643"/>
      <c r="AH388" s="654"/>
    </row>
    <row r="389" ht="15.75" customHeight="1">
      <c r="A389" s="1477"/>
      <c r="B389" s="658"/>
      <c r="C389" s="640" t="s">
        <v>21233</v>
      </c>
      <c r="D389" s="650"/>
      <c r="E389" s="650"/>
      <c r="F389" s="640" t="s">
        <v>21234</v>
      </c>
      <c r="G389" s="640" t="s">
        <v>21235</v>
      </c>
      <c r="H389" s="501"/>
      <c r="I389" s="501"/>
      <c r="J389" s="501"/>
      <c r="K389" s="501"/>
      <c r="L389" s="500"/>
      <c r="M389" s="500"/>
      <c r="N389" s="500"/>
      <c r="O389" s="500"/>
      <c r="P389" s="500"/>
      <c r="Q389" s="500"/>
      <c r="R389" s="500"/>
      <c r="S389" s="500"/>
      <c r="T389" s="500"/>
      <c r="U389" s="500"/>
      <c r="V389" s="500"/>
      <c r="W389" s="500"/>
      <c r="X389" s="500"/>
      <c r="Y389" s="500"/>
      <c r="Z389" s="500"/>
      <c r="AA389" s="500"/>
      <c r="AB389" s="793">
        <v>1.0</v>
      </c>
      <c r="AC389" s="3337" t="s">
        <v>55</v>
      </c>
      <c r="AD389" s="793" t="s">
        <v>361</v>
      </c>
      <c r="AE389" s="670"/>
      <c r="AF389" s="654"/>
      <c r="AG389" s="643"/>
      <c r="AH389" s="654"/>
    </row>
    <row r="390" ht="15.75" customHeight="1">
      <c r="A390" s="1477" t="s">
        <v>21236</v>
      </c>
      <c r="B390" s="658"/>
      <c r="C390" s="641"/>
      <c r="D390" s="650"/>
      <c r="E390" s="650"/>
      <c r="F390" s="641"/>
      <c r="G390" s="642"/>
      <c r="H390" s="648" t="s">
        <v>94</v>
      </c>
      <c r="I390" s="648" t="s">
        <v>94</v>
      </c>
      <c r="J390" s="648"/>
      <c r="K390" s="648"/>
      <c r="L390" s="648"/>
      <c r="M390" s="648"/>
      <c r="N390" s="648"/>
      <c r="O390" s="648"/>
      <c r="P390" s="648"/>
      <c r="Q390" s="648"/>
      <c r="R390" s="648"/>
      <c r="S390" s="648"/>
      <c r="T390" s="500"/>
      <c r="U390" s="500"/>
      <c r="V390" s="500"/>
      <c r="W390" s="500"/>
      <c r="X390" s="500"/>
      <c r="Y390" s="500"/>
      <c r="Z390" s="500"/>
      <c r="AA390" s="500"/>
      <c r="AB390" s="882" t="s">
        <v>94</v>
      </c>
      <c r="AC390" s="882" t="s">
        <v>94</v>
      </c>
      <c r="AD390" s="882" t="s">
        <v>4922</v>
      </c>
      <c r="AE390" s="654"/>
      <c r="AF390" s="654"/>
      <c r="AG390" s="654"/>
      <c r="AH390" s="654"/>
    </row>
    <row r="391" ht="15.75" customHeight="1">
      <c r="A391" s="1643"/>
      <c r="B391" s="650" t="s">
        <v>21237</v>
      </c>
      <c r="C391" s="641"/>
      <c r="D391" s="650"/>
      <c r="E391" s="650"/>
      <c r="F391" s="641"/>
      <c r="G391" s="642"/>
      <c r="H391" s="648" t="s">
        <v>94</v>
      </c>
      <c r="I391" s="648" t="s">
        <v>94</v>
      </c>
      <c r="J391" s="648"/>
      <c r="K391" s="648"/>
      <c r="L391" s="501"/>
      <c r="M391" s="501"/>
      <c r="N391" s="501"/>
      <c r="O391" s="501"/>
      <c r="P391" s="501"/>
      <c r="Q391" s="501"/>
      <c r="R391" s="501"/>
      <c r="S391" s="501"/>
      <c r="T391" s="500"/>
      <c r="U391" s="500"/>
      <c r="V391" s="500"/>
      <c r="W391" s="500"/>
      <c r="X391" s="500"/>
      <c r="Y391" s="500"/>
      <c r="Z391" s="500"/>
      <c r="AA391" s="500"/>
      <c r="AB391" s="882" t="s">
        <v>94</v>
      </c>
      <c r="AC391" s="882" t="s">
        <v>94</v>
      </c>
      <c r="AD391" s="882" t="s">
        <v>4922</v>
      </c>
      <c r="AE391" s="654"/>
      <c r="AF391" s="654"/>
      <c r="AG391" s="654"/>
      <c r="AH391" s="654"/>
    </row>
    <row r="392" ht="15.75" customHeight="1">
      <c r="A392" s="1643"/>
      <c r="B392" s="658"/>
      <c r="C392" s="642" t="s">
        <v>66</v>
      </c>
      <c r="D392" s="650" t="s">
        <v>21238</v>
      </c>
      <c r="E392" s="650"/>
      <c r="F392" s="642" t="s">
        <v>21239</v>
      </c>
      <c r="G392" s="642" t="s">
        <v>21240</v>
      </c>
      <c r="H392" s="648" t="s">
        <v>82</v>
      </c>
      <c r="I392" s="648"/>
      <c r="J392" s="501"/>
      <c r="K392" s="501"/>
      <c r="L392" s="648"/>
      <c r="M392" s="648"/>
      <c r="N392" s="648"/>
      <c r="O392" s="648"/>
      <c r="P392" s="648"/>
      <c r="Q392" s="648"/>
      <c r="R392" s="648"/>
      <c r="S392" s="648"/>
      <c r="T392" s="500"/>
      <c r="U392" s="500"/>
      <c r="V392" s="500"/>
      <c r="W392" s="500"/>
      <c r="X392" s="500"/>
      <c r="Y392" s="500"/>
      <c r="Z392" s="500"/>
      <c r="AA392" s="500"/>
      <c r="AB392" s="882">
        <v>1.0</v>
      </c>
      <c r="AC392" s="882" t="s">
        <v>65</v>
      </c>
      <c r="AD392" s="882" t="s">
        <v>21241</v>
      </c>
      <c r="AE392" s="654"/>
      <c r="AF392" s="654"/>
      <c r="AG392" s="654"/>
      <c r="AH392" s="654"/>
    </row>
    <row r="393" ht="15.75" customHeight="1">
      <c r="A393" s="1643"/>
      <c r="B393" s="658"/>
      <c r="C393" s="641"/>
      <c r="D393" s="650" t="s">
        <v>21242</v>
      </c>
      <c r="E393" s="650"/>
      <c r="F393" s="642" t="s">
        <v>21243</v>
      </c>
      <c r="G393" s="642" t="s">
        <v>21244</v>
      </c>
      <c r="H393" s="500" t="s">
        <v>82</v>
      </c>
      <c r="I393" s="648"/>
      <c r="J393" s="501"/>
      <c r="K393" s="501"/>
      <c r="L393" s="500"/>
      <c r="M393" s="500"/>
      <c r="N393" s="500"/>
      <c r="O393" s="500"/>
      <c r="P393" s="500"/>
      <c r="Q393" s="500"/>
      <c r="R393" s="500"/>
      <c r="S393" s="500"/>
      <c r="T393" s="500"/>
      <c r="U393" s="500"/>
      <c r="V393" s="500"/>
      <c r="W393" s="500"/>
      <c r="X393" s="500"/>
      <c r="Y393" s="500"/>
      <c r="Z393" s="500"/>
      <c r="AA393" s="500"/>
      <c r="AB393" s="882">
        <v>1.0</v>
      </c>
      <c r="AC393" s="882" t="s">
        <v>65</v>
      </c>
      <c r="AD393" s="882" t="s">
        <v>21241</v>
      </c>
      <c r="AE393" s="654"/>
      <c r="AF393" s="643" t="s">
        <v>21245</v>
      </c>
      <c r="AG393" s="643"/>
      <c r="AH393" s="654"/>
    </row>
    <row r="394" ht="15.75" customHeight="1">
      <c r="A394" s="1643"/>
      <c r="B394" s="658"/>
      <c r="C394" s="642" t="s">
        <v>53</v>
      </c>
      <c r="D394" s="650" t="s">
        <v>21246</v>
      </c>
      <c r="E394" s="650"/>
      <c r="F394" s="642" t="s">
        <v>21247</v>
      </c>
      <c r="G394" s="642" t="s">
        <v>21248</v>
      </c>
      <c r="H394" s="500"/>
      <c r="I394" s="501" t="s">
        <v>82</v>
      </c>
      <c r="J394" s="500"/>
      <c r="K394" s="500"/>
      <c r="L394" s="500"/>
      <c r="M394" s="500"/>
      <c r="N394" s="500"/>
      <c r="O394" s="500"/>
      <c r="P394" s="500"/>
      <c r="Q394" s="500"/>
      <c r="R394" s="500"/>
      <c r="S394" s="500"/>
      <c r="T394" s="500"/>
      <c r="U394" s="500"/>
      <c r="V394" s="500"/>
      <c r="W394" s="500"/>
      <c r="X394" s="500"/>
      <c r="Y394" s="500"/>
      <c r="Z394" s="500"/>
      <c r="AA394" s="500"/>
      <c r="AB394" s="882">
        <v>1.0</v>
      </c>
      <c r="AC394" s="882" t="s">
        <v>74</v>
      </c>
      <c r="AD394" s="882" t="s">
        <v>447</v>
      </c>
      <c r="AE394" s="654"/>
      <c r="AF394" s="654"/>
      <c r="AG394" s="654"/>
      <c r="AH394" s="654"/>
    </row>
    <row r="395" ht="15.75" customHeight="1">
      <c r="A395" s="1643"/>
      <c r="B395" s="658"/>
      <c r="C395" s="641"/>
      <c r="D395" s="650" t="s">
        <v>21249</v>
      </c>
      <c r="E395" s="650"/>
      <c r="F395" s="642" t="s">
        <v>21250</v>
      </c>
      <c r="G395" s="642" t="s">
        <v>21251</v>
      </c>
      <c r="H395" s="500"/>
      <c r="I395" s="501" t="s">
        <v>82</v>
      </c>
      <c r="J395" s="500"/>
      <c r="K395" s="500"/>
      <c r="L395" s="500"/>
      <c r="M395" s="500"/>
      <c r="N395" s="500"/>
      <c r="O395" s="500"/>
      <c r="P395" s="500"/>
      <c r="Q395" s="500"/>
      <c r="R395" s="500"/>
      <c r="S395" s="500"/>
      <c r="T395" s="500"/>
      <c r="U395" s="500"/>
      <c r="V395" s="500"/>
      <c r="W395" s="500"/>
      <c r="X395" s="500"/>
      <c r="Y395" s="500"/>
      <c r="Z395" s="500"/>
      <c r="AA395" s="500"/>
      <c r="AB395" s="882">
        <v>1.0</v>
      </c>
      <c r="AC395" s="882" t="s">
        <v>74</v>
      </c>
      <c r="AD395" s="882" t="s">
        <v>4922</v>
      </c>
      <c r="AE395" s="654"/>
      <c r="AF395" s="654"/>
      <c r="AG395" s="654"/>
      <c r="AH395" s="654"/>
    </row>
    <row r="396" ht="15.75" customHeight="1">
      <c r="A396" s="1643"/>
      <c r="B396" s="650" t="s">
        <v>21252</v>
      </c>
      <c r="C396" s="641"/>
      <c r="D396" s="650"/>
      <c r="E396" s="650"/>
      <c r="F396" s="641"/>
      <c r="G396" s="642"/>
      <c r="H396" s="648" t="s">
        <v>94</v>
      </c>
      <c r="I396" s="648" t="s">
        <v>94</v>
      </c>
      <c r="J396" s="648"/>
      <c r="K396" s="648"/>
      <c r="L396" s="500"/>
      <c r="M396" s="500"/>
      <c r="N396" s="500"/>
      <c r="O396" s="500"/>
      <c r="P396" s="500"/>
      <c r="Q396" s="500"/>
      <c r="R396" s="500"/>
      <c r="S396" s="500"/>
      <c r="T396" s="500"/>
      <c r="U396" s="500"/>
      <c r="V396" s="500"/>
      <c r="W396" s="500"/>
      <c r="X396" s="500"/>
      <c r="Y396" s="500"/>
      <c r="Z396" s="500"/>
      <c r="AA396" s="500"/>
      <c r="AB396" s="882" t="s">
        <v>94</v>
      </c>
      <c r="AC396" s="882" t="s">
        <v>94</v>
      </c>
      <c r="AD396" s="882" t="s">
        <v>4922</v>
      </c>
      <c r="AE396" s="654"/>
      <c r="AF396" s="654"/>
      <c r="AG396" s="654"/>
      <c r="AH396" s="654"/>
    </row>
    <row r="397" ht="15.75" customHeight="1">
      <c r="A397" s="1643"/>
      <c r="B397" s="658"/>
      <c r="C397" s="642" t="s">
        <v>21253</v>
      </c>
      <c r="D397" s="650"/>
      <c r="E397" s="650"/>
      <c r="F397" s="642" t="s">
        <v>21254</v>
      </c>
      <c r="G397" s="642" t="s">
        <v>21255</v>
      </c>
      <c r="H397" s="500"/>
      <c r="I397" s="648"/>
      <c r="J397" s="501"/>
      <c r="K397" s="501"/>
      <c r="L397" s="500"/>
      <c r="M397" s="500"/>
      <c r="N397" s="500"/>
      <c r="O397" s="500"/>
      <c r="P397" s="500"/>
      <c r="Q397" s="500"/>
      <c r="R397" s="500"/>
      <c r="S397" s="500"/>
      <c r="T397" s="500"/>
      <c r="U397" s="500"/>
      <c r="V397" s="500"/>
      <c r="W397" s="500"/>
      <c r="X397" s="500"/>
      <c r="Y397" s="500"/>
      <c r="Z397" s="500"/>
      <c r="AA397" s="500"/>
      <c r="AB397" s="882">
        <v>1.0</v>
      </c>
      <c r="AC397" s="882" t="s">
        <v>55</v>
      </c>
      <c r="AD397" s="882" t="s">
        <v>4922</v>
      </c>
      <c r="AE397" s="670"/>
      <c r="AF397" s="654"/>
      <c r="AG397" s="654"/>
      <c r="AH397" s="654"/>
    </row>
    <row r="398" ht="15.75" customHeight="1">
      <c r="A398" s="1643"/>
      <c r="B398" s="658"/>
      <c r="C398" s="658"/>
      <c r="D398" s="650"/>
      <c r="E398" s="650"/>
      <c r="F398" s="650" t="s">
        <v>21256</v>
      </c>
      <c r="G398" s="640" t="s">
        <v>21257</v>
      </c>
      <c r="H398" s="500"/>
      <c r="I398" s="648"/>
      <c r="J398" s="500"/>
      <c r="K398" s="501"/>
      <c r="L398" s="500"/>
      <c r="M398" s="500"/>
      <c r="N398" s="500"/>
      <c r="O398" s="500"/>
      <c r="P398" s="500"/>
      <c r="Q398" s="500"/>
      <c r="R398" s="500"/>
      <c r="S398" s="500"/>
      <c r="T398" s="500"/>
      <c r="U398" s="500"/>
      <c r="V398" s="500"/>
      <c r="W398" s="500"/>
      <c r="X398" s="500"/>
      <c r="Y398" s="500"/>
      <c r="Z398" s="500"/>
      <c r="AA398" s="500"/>
      <c r="AB398" s="882">
        <v>1.0</v>
      </c>
      <c r="AC398" s="3337" t="s">
        <v>55</v>
      </c>
      <c r="AD398" s="793" t="s">
        <v>361</v>
      </c>
      <c r="AE398" s="670"/>
      <c r="AF398" s="670" t="s">
        <v>21258</v>
      </c>
      <c r="AG398" s="643" t="s">
        <v>21259</v>
      </c>
      <c r="AH398" s="643" t="s">
        <v>21260</v>
      </c>
    </row>
    <row r="399" ht="15.75" customHeight="1">
      <c r="A399" s="1643"/>
      <c r="B399" s="658"/>
      <c r="C399" s="650" t="s">
        <v>4605</v>
      </c>
      <c r="D399" s="650"/>
      <c r="E399" s="650"/>
      <c r="F399" s="650" t="s">
        <v>21261</v>
      </c>
      <c r="G399" s="650" t="s">
        <v>21262</v>
      </c>
      <c r="H399" s="500"/>
      <c r="I399" s="648"/>
      <c r="J399" s="501"/>
      <c r="K399" s="501"/>
      <c r="L399" s="500"/>
      <c r="M399" s="500"/>
      <c r="N399" s="500"/>
      <c r="O399" s="500"/>
      <c r="P399" s="500"/>
      <c r="Q399" s="500"/>
      <c r="R399" s="500"/>
      <c r="S399" s="500"/>
      <c r="T399" s="500"/>
      <c r="U399" s="500"/>
      <c r="V399" s="500"/>
      <c r="W399" s="500"/>
      <c r="X399" s="500"/>
      <c r="Y399" s="500"/>
      <c r="Z399" s="500"/>
      <c r="AA399" s="500"/>
      <c r="AB399" s="882">
        <v>1.0</v>
      </c>
      <c r="AC399" s="3337" t="s">
        <v>55</v>
      </c>
      <c r="AD399" s="3337" t="s">
        <v>4922</v>
      </c>
      <c r="AE399" s="654"/>
      <c r="AF399" s="654"/>
      <c r="AG399" s="654"/>
      <c r="AH399" s="654"/>
    </row>
    <row r="400" ht="15.75" customHeight="1">
      <c r="A400" s="1643"/>
      <c r="B400" s="658"/>
      <c r="C400" s="658"/>
      <c r="D400" s="650"/>
      <c r="E400" s="650"/>
      <c r="F400" s="650" t="s">
        <v>21263</v>
      </c>
      <c r="G400" s="640" t="s">
        <v>21264</v>
      </c>
      <c r="H400" s="500"/>
      <c r="I400" s="648"/>
      <c r="J400" s="500"/>
      <c r="K400" s="501"/>
      <c r="L400" s="500"/>
      <c r="M400" s="500"/>
      <c r="N400" s="500"/>
      <c r="O400" s="500"/>
      <c r="P400" s="500"/>
      <c r="Q400" s="500"/>
      <c r="R400" s="500"/>
      <c r="S400" s="500"/>
      <c r="T400" s="500"/>
      <c r="U400" s="500"/>
      <c r="V400" s="500"/>
      <c r="W400" s="500"/>
      <c r="X400" s="500"/>
      <c r="Y400" s="500"/>
      <c r="Z400" s="500"/>
      <c r="AA400" s="500"/>
      <c r="AB400" s="882">
        <v>1.0</v>
      </c>
      <c r="AC400" s="3337" t="s">
        <v>55</v>
      </c>
      <c r="AD400" s="793" t="s">
        <v>361</v>
      </c>
      <c r="AE400" s="643"/>
      <c r="AF400" s="643" t="s">
        <v>21265</v>
      </c>
      <c r="AG400" s="643" t="s">
        <v>21259</v>
      </c>
      <c r="AH400" s="643" t="s">
        <v>21260</v>
      </c>
    </row>
    <row r="401" ht="15.75" customHeight="1">
      <c r="A401" s="1643"/>
      <c r="B401" s="658"/>
      <c r="C401" s="650" t="s">
        <v>4580</v>
      </c>
      <c r="D401" s="650"/>
      <c r="E401" s="650"/>
      <c r="F401" s="650" t="s">
        <v>21266</v>
      </c>
      <c r="G401" s="650" t="s">
        <v>21267</v>
      </c>
      <c r="H401" s="500"/>
      <c r="I401" s="648"/>
      <c r="J401" s="501"/>
      <c r="K401" s="501"/>
      <c r="L401" s="500"/>
      <c r="M401" s="500"/>
      <c r="N401" s="500"/>
      <c r="O401" s="500"/>
      <c r="P401" s="500"/>
      <c r="Q401" s="500"/>
      <c r="R401" s="500"/>
      <c r="S401" s="500"/>
      <c r="T401" s="500"/>
      <c r="U401" s="500"/>
      <c r="V401" s="500"/>
      <c r="W401" s="500"/>
      <c r="X401" s="500"/>
      <c r="Y401" s="500"/>
      <c r="Z401" s="500"/>
      <c r="AA401" s="500"/>
      <c r="AB401" s="882">
        <v>1.0</v>
      </c>
      <c r="AC401" s="3337" t="s">
        <v>55</v>
      </c>
      <c r="AD401" s="3337" t="s">
        <v>4922</v>
      </c>
      <c r="AE401" s="654"/>
      <c r="AF401" s="654"/>
      <c r="AG401" s="654"/>
      <c r="AH401" s="654"/>
    </row>
    <row r="402" ht="15.75" customHeight="1">
      <c r="A402" s="1643"/>
      <c r="B402" s="658"/>
      <c r="C402" s="658"/>
      <c r="D402" s="650"/>
      <c r="E402" s="650"/>
      <c r="F402" s="650" t="s">
        <v>21268</v>
      </c>
      <c r="G402" s="650" t="s">
        <v>21269</v>
      </c>
      <c r="H402" s="500"/>
      <c r="I402" s="648"/>
      <c r="J402" s="501"/>
      <c r="K402" s="501"/>
      <c r="L402" s="500"/>
      <c r="M402" s="500"/>
      <c r="N402" s="500"/>
      <c r="O402" s="500"/>
      <c r="P402" s="500"/>
      <c r="Q402" s="500"/>
      <c r="R402" s="500"/>
      <c r="S402" s="500"/>
      <c r="T402" s="500"/>
      <c r="U402" s="500"/>
      <c r="V402" s="500"/>
      <c r="W402" s="500"/>
      <c r="X402" s="500"/>
      <c r="Y402" s="500"/>
      <c r="Z402" s="500"/>
      <c r="AA402" s="500"/>
      <c r="AB402" s="882">
        <v>1.0</v>
      </c>
      <c r="AC402" s="3337" t="s">
        <v>55</v>
      </c>
      <c r="AD402" s="3337" t="s">
        <v>4922</v>
      </c>
      <c r="AE402" s="708" t="s">
        <v>21270</v>
      </c>
      <c r="AF402" s="654"/>
      <c r="AG402" s="654"/>
      <c r="AH402" s="643"/>
    </row>
    <row r="403" ht="15.75" customHeight="1">
      <c r="A403" s="1643"/>
      <c r="B403" s="658"/>
      <c r="C403" s="658"/>
      <c r="D403" s="650"/>
      <c r="E403" s="650"/>
      <c r="F403" s="650" t="s">
        <v>21271</v>
      </c>
      <c r="G403" s="640" t="s">
        <v>21272</v>
      </c>
      <c r="H403" s="500"/>
      <c r="I403" s="648"/>
      <c r="J403" s="500"/>
      <c r="K403" s="501"/>
      <c r="L403" s="500"/>
      <c r="M403" s="500"/>
      <c r="N403" s="500"/>
      <c r="O403" s="500"/>
      <c r="P403" s="500"/>
      <c r="Q403" s="500"/>
      <c r="R403" s="500"/>
      <c r="S403" s="500"/>
      <c r="T403" s="500"/>
      <c r="U403" s="500"/>
      <c r="V403" s="500"/>
      <c r="W403" s="500"/>
      <c r="X403" s="500"/>
      <c r="Y403" s="500"/>
      <c r="Z403" s="500"/>
      <c r="AA403" s="500"/>
      <c r="AB403" s="882">
        <v>1.0</v>
      </c>
      <c r="AC403" s="3337" t="s">
        <v>55</v>
      </c>
      <c r="AD403" s="793" t="s">
        <v>4662</v>
      </c>
      <c r="AE403" s="710"/>
      <c r="AF403" s="643" t="s">
        <v>21273</v>
      </c>
      <c r="AG403" s="643" t="s">
        <v>21259</v>
      </c>
      <c r="AH403" s="643" t="s">
        <v>21274</v>
      </c>
    </row>
    <row r="404" ht="15.75" customHeight="1">
      <c r="A404" s="1643"/>
      <c r="B404" s="658"/>
      <c r="C404" s="650" t="s">
        <v>1712</v>
      </c>
      <c r="D404" s="650"/>
      <c r="E404" s="650"/>
      <c r="F404" s="658"/>
      <c r="G404" s="650"/>
      <c r="H404" s="648" t="s">
        <v>94</v>
      </c>
      <c r="I404" s="648" t="s">
        <v>94</v>
      </c>
      <c r="J404" s="648"/>
      <c r="K404" s="648"/>
      <c r="L404" s="500"/>
      <c r="M404" s="500"/>
      <c r="N404" s="500"/>
      <c r="O404" s="500"/>
      <c r="P404" s="500"/>
      <c r="Q404" s="500"/>
      <c r="R404" s="500"/>
      <c r="S404" s="500"/>
      <c r="T404" s="500"/>
      <c r="U404" s="500"/>
      <c r="V404" s="500"/>
      <c r="W404" s="500"/>
      <c r="X404" s="500"/>
      <c r="Y404" s="500"/>
      <c r="Z404" s="500"/>
      <c r="AA404" s="500"/>
      <c r="AB404" s="882" t="s">
        <v>94</v>
      </c>
      <c r="AC404" s="3337" t="s">
        <v>94</v>
      </c>
      <c r="AD404" s="3337" t="s">
        <v>4922</v>
      </c>
      <c r="AE404" s="654"/>
      <c r="AF404" s="654"/>
      <c r="AG404" s="654"/>
      <c r="AH404" s="654"/>
    </row>
    <row r="405" ht="15.75" hidden="1" customHeight="1">
      <c r="A405" s="1643"/>
      <c r="B405" s="658"/>
      <c r="C405" s="658"/>
      <c r="D405" s="650" t="s">
        <v>21275</v>
      </c>
      <c r="E405" s="650" t="s">
        <v>21276</v>
      </c>
      <c r="F405" s="650" t="s">
        <v>21277</v>
      </c>
      <c r="G405" s="650" t="s">
        <v>21278</v>
      </c>
      <c r="H405" s="500"/>
      <c r="I405" s="500"/>
      <c r="J405" s="500"/>
      <c r="K405" s="500"/>
      <c r="L405" s="500"/>
      <c r="M405" s="500"/>
      <c r="N405" s="500"/>
      <c r="O405" s="500"/>
      <c r="P405" s="500"/>
      <c r="Q405" s="500"/>
      <c r="R405" s="500"/>
      <c r="S405" s="500"/>
      <c r="T405" s="500"/>
      <c r="U405" s="500"/>
      <c r="V405" s="500"/>
      <c r="W405" s="500"/>
      <c r="X405" s="500"/>
      <c r="Y405" s="500"/>
      <c r="Z405" s="500"/>
      <c r="AA405" s="500"/>
      <c r="AB405" s="882">
        <v>2.0</v>
      </c>
      <c r="AC405" s="3337" t="s">
        <v>55</v>
      </c>
      <c r="AD405" s="3337" t="s">
        <v>4922</v>
      </c>
      <c r="AE405" s="1501"/>
      <c r="AF405" s="1501"/>
      <c r="AG405" s="1501"/>
      <c r="AH405" s="654"/>
    </row>
    <row r="406" ht="15.75" hidden="1" customHeight="1">
      <c r="A406" s="1643"/>
      <c r="B406" s="658"/>
      <c r="C406" s="658"/>
      <c r="D406" s="650" t="s">
        <v>21279</v>
      </c>
      <c r="E406" s="650" t="s">
        <v>21280</v>
      </c>
      <c r="F406" s="650" t="s">
        <v>21277</v>
      </c>
      <c r="G406" s="650" t="s">
        <v>21281</v>
      </c>
      <c r="H406" s="500"/>
      <c r="I406" s="500"/>
      <c r="J406" s="500"/>
      <c r="K406" s="500"/>
      <c r="L406" s="500"/>
      <c r="M406" s="500"/>
      <c r="N406" s="500"/>
      <c r="O406" s="500"/>
      <c r="P406" s="500"/>
      <c r="Q406" s="500"/>
      <c r="R406" s="500"/>
      <c r="S406" s="500"/>
      <c r="T406" s="500"/>
      <c r="U406" s="500"/>
      <c r="V406" s="500"/>
      <c r="W406" s="500"/>
      <c r="X406" s="500"/>
      <c r="Y406" s="500"/>
      <c r="Z406" s="500"/>
      <c r="AA406" s="500"/>
      <c r="AB406" s="882">
        <v>2.0</v>
      </c>
      <c r="AC406" s="3337" t="s">
        <v>55</v>
      </c>
      <c r="AD406" s="3337" t="s">
        <v>4922</v>
      </c>
      <c r="AE406" s="1501"/>
      <c r="AF406" s="1501"/>
      <c r="AG406" s="1501"/>
      <c r="AH406" s="654"/>
    </row>
    <row r="407" ht="15.75" customHeight="1">
      <c r="A407" s="1643"/>
      <c r="B407" s="650" t="s">
        <v>21282</v>
      </c>
      <c r="C407" s="658"/>
      <c r="D407" s="650"/>
      <c r="E407" s="650"/>
      <c r="F407" s="658"/>
      <c r="G407" s="650"/>
      <c r="H407" s="648" t="s">
        <v>94</v>
      </c>
      <c r="I407" s="648" t="s">
        <v>94</v>
      </c>
      <c r="J407" s="648"/>
      <c r="K407" s="648"/>
      <c r="L407" s="500"/>
      <c r="M407" s="500"/>
      <c r="N407" s="500"/>
      <c r="O407" s="500"/>
      <c r="P407" s="500"/>
      <c r="Q407" s="500"/>
      <c r="R407" s="500"/>
      <c r="S407" s="500"/>
      <c r="T407" s="500"/>
      <c r="U407" s="500"/>
      <c r="V407" s="500"/>
      <c r="W407" s="500"/>
      <c r="X407" s="500"/>
      <c r="Y407" s="500"/>
      <c r="Z407" s="500"/>
      <c r="AA407" s="500"/>
      <c r="AB407" s="882" t="s">
        <v>94</v>
      </c>
      <c r="AC407" s="3337" t="s">
        <v>94</v>
      </c>
      <c r="AD407" s="3337" t="s">
        <v>4922</v>
      </c>
      <c r="AE407" s="654"/>
      <c r="AF407" s="654"/>
      <c r="AG407" s="654"/>
      <c r="AH407" s="654"/>
    </row>
    <row r="408" ht="15.75" customHeight="1">
      <c r="A408" s="1643"/>
      <c r="B408" s="658"/>
      <c r="C408" s="640" t="s">
        <v>21283</v>
      </c>
      <c r="D408" s="650"/>
      <c r="E408" s="650"/>
      <c r="F408" s="640" t="s">
        <v>21284</v>
      </c>
      <c r="G408" s="640"/>
      <c r="H408" s="648"/>
      <c r="I408" s="648"/>
      <c r="J408" s="648"/>
      <c r="K408" s="648"/>
      <c r="L408" s="500"/>
      <c r="M408" s="500"/>
      <c r="N408" s="500"/>
      <c r="O408" s="500"/>
      <c r="P408" s="500"/>
      <c r="Q408" s="500"/>
      <c r="R408" s="500"/>
      <c r="S408" s="500"/>
      <c r="T408" s="500"/>
      <c r="U408" s="500"/>
      <c r="V408" s="500"/>
      <c r="W408" s="500"/>
      <c r="X408" s="500"/>
      <c r="Y408" s="500"/>
      <c r="Z408" s="500"/>
      <c r="AA408" s="500"/>
      <c r="AB408" s="882"/>
      <c r="AC408" s="3337"/>
      <c r="AD408" s="793"/>
      <c r="AE408" s="670"/>
      <c r="AF408" s="670"/>
      <c r="AG408" s="654"/>
      <c r="AH408" s="654"/>
    </row>
    <row r="409" ht="15.75" customHeight="1">
      <c r="A409" s="1643"/>
      <c r="B409" s="658"/>
      <c r="C409" s="650" t="s">
        <v>21285</v>
      </c>
      <c r="D409" s="650"/>
      <c r="E409" s="650"/>
      <c r="F409" s="640" t="s">
        <v>21286</v>
      </c>
      <c r="G409" s="640" t="s">
        <v>21287</v>
      </c>
      <c r="H409" s="500"/>
      <c r="I409" s="648"/>
      <c r="J409" s="501"/>
      <c r="K409" s="501"/>
      <c r="L409" s="500"/>
      <c r="M409" s="500"/>
      <c r="N409" s="500"/>
      <c r="O409" s="500"/>
      <c r="P409" s="500"/>
      <c r="Q409" s="500"/>
      <c r="R409" s="500"/>
      <c r="S409" s="500"/>
      <c r="T409" s="500"/>
      <c r="U409" s="500"/>
      <c r="V409" s="500"/>
      <c r="W409" s="500"/>
      <c r="X409" s="500"/>
      <c r="Y409" s="500"/>
      <c r="Z409" s="500"/>
      <c r="AA409" s="500"/>
      <c r="AB409" s="882">
        <v>1.0</v>
      </c>
      <c r="AC409" s="3337" t="s">
        <v>55</v>
      </c>
      <c r="AD409" s="793" t="s">
        <v>1571</v>
      </c>
      <c r="AE409" s="670"/>
      <c r="AF409" s="708" t="s">
        <v>21288</v>
      </c>
      <c r="AG409" s="654"/>
      <c r="AH409" s="654"/>
    </row>
    <row r="410" ht="15.75" customHeight="1">
      <c r="A410" s="1643"/>
      <c r="B410" s="658"/>
      <c r="C410" s="650" t="s">
        <v>21289</v>
      </c>
      <c r="D410" s="650"/>
      <c r="E410" s="650"/>
      <c r="F410" s="650" t="s">
        <v>21286</v>
      </c>
      <c r="G410" s="650" t="s">
        <v>21290</v>
      </c>
      <c r="H410" s="500"/>
      <c r="I410" s="648"/>
      <c r="J410" s="501"/>
      <c r="K410" s="501"/>
      <c r="L410" s="500"/>
      <c r="M410" s="500"/>
      <c r="N410" s="500"/>
      <c r="O410" s="500"/>
      <c r="P410" s="500"/>
      <c r="Q410" s="500"/>
      <c r="R410" s="500"/>
      <c r="S410" s="500"/>
      <c r="T410" s="500"/>
      <c r="U410" s="500"/>
      <c r="V410" s="500"/>
      <c r="W410" s="500"/>
      <c r="X410" s="500"/>
      <c r="Y410" s="500"/>
      <c r="Z410" s="500"/>
      <c r="AA410" s="500"/>
      <c r="AB410" s="882">
        <v>1.0</v>
      </c>
      <c r="AC410" s="3337" t="s">
        <v>55</v>
      </c>
      <c r="AD410" s="3337" t="s">
        <v>4922</v>
      </c>
      <c r="AE410" s="654"/>
      <c r="AF410" s="708" t="s">
        <v>21291</v>
      </c>
      <c r="AG410" s="654"/>
      <c r="AH410" s="654"/>
    </row>
    <row r="411" ht="15.75" customHeight="1">
      <c r="A411" s="1643"/>
      <c r="B411" s="658"/>
      <c r="C411" s="650" t="s">
        <v>21292</v>
      </c>
      <c r="D411" s="650"/>
      <c r="E411" s="650"/>
      <c r="F411" s="650" t="s">
        <v>21286</v>
      </c>
      <c r="G411" s="650" t="s">
        <v>21293</v>
      </c>
      <c r="H411" s="500"/>
      <c r="I411" s="501" t="s">
        <v>82</v>
      </c>
      <c r="J411" s="501"/>
      <c r="K411" s="501"/>
      <c r="L411" s="500"/>
      <c r="M411" s="500"/>
      <c r="N411" s="500"/>
      <c r="O411" s="500"/>
      <c r="P411" s="500"/>
      <c r="Q411" s="500"/>
      <c r="R411" s="500"/>
      <c r="S411" s="500"/>
      <c r="T411" s="500"/>
      <c r="U411" s="500"/>
      <c r="V411" s="500"/>
      <c r="W411" s="500"/>
      <c r="X411" s="500"/>
      <c r="Y411" s="500"/>
      <c r="Z411" s="500"/>
      <c r="AA411" s="500"/>
      <c r="AB411" s="882">
        <v>1.0</v>
      </c>
      <c r="AC411" s="3337" t="s">
        <v>55</v>
      </c>
      <c r="AD411" s="793" t="s">
        <v>361</v>
      </c>
      <c r="AE411" s="670"/>
      <c r="AF411" s="708" t="s">
        <v>21294</v>
      </c>
      <c r="AG411" s="670"/>
      <c r="AH411" s="654"/>
    </row>
    <row r="412" ht="15.75" customHeight="1">
      <c r="A412" s="1477" t="s">
        <v>457</v>
      </c>
      <c r="B412" s="658"/>
      <c r="C412" s="658"/>
      <c r="D412" s="650"/>
      <c r="E412" s="650"/>
      <c r="F412" s="658"/>
      <c r="G412" s="650"/>
      <c r="H412" s="648" t="s">
        <v>94</v>
      </c>
      <c r="I412" s="648" t="s">
        <v>94</v>
      </c>
      <c r="J412" s="648"/>
      <c r="K412" s="648"/>
      <c r="L412" s="500"/>
      <c r="M412" s="500"/>
      <c r="N412" s="500"/>
      <c r="O412" s="500"/>
      <c r="P412" s="500"/>
      <c r="Q412" s="500"/>
      <c r="R412" s="500"/>
      <c r="S412" s="500"/>
      <c r="T412" s="500"/>
      <c r="U412" s="500"/>
      <c r="V412" s="500"/>
      <c r="W412" s="500"/>
      <c r="X412" s="500"/>
      <c r="Y412" s="500"/>
      <c r="Z412" s="500"/>
      <c r="AA412" s="500"/>
      <c r="AB412" s="882" t="s">
        <v>94</v>
      </c>
      <c r="AC412" s="3337" t="s">
        <v>94</v>
      </c>
      <c r="AD412" s="3337" t="s">
        <v>4922</v>
      </c>
      <c r="AE412" s="654"/>
      <c r="AF412" s="654"/>
      <c r="AG412" s="654"/>
      <c r="AH412" s="654"/>
    </row>
    <row r="413" ht="15.75" customHeight="1">
      <c r="A413" s="1643"/>
      <c r="B413" s="650" t="s">
        <v>1796</v>
      </c>
      <c r="C413" s="658"/>
      <c r="D413" s="650"/>
      <c r="E413" s="650" t="s">
        <v>21295</v>
      </c>
      <c r="F413" s="640" t="s">
        <v>21296</v>
      </c>
      <c r="G413" s="640" t="s">
        <v>21297</v>
      </c>
      <c r="H413" s="500"/>
      <c r="I413" s="501"/>
      <c r="J413" s="501"/>
      <c r="K413" s="501"/>
      <c r="L413" s="500"/>
      <c r="M413" s="500"/>
      <c r="N413" s="500"/>
      <c r="O413" s="500"/>
      <c r="P413" s="500"/>
      <c r="Q413" s="500"/>
      <c r="R413" s="500"/>
      <c r="S413" s="500"/>
      <c r="T413" s="500"/>
      <c r="U413" s="500"/>
      <c r="V413" s="500"/>
      <c r="W413" s="500"/>
      <c r="X413" s="500"/>
      <c r="Y413" s="500"/>
      <c r="Z413" s="500"/>
      <c r="AA413" s="500"/>
      <c r="AB413" s="882">
        <v>1.0</v>
      </c>
      <c r="AC413" s="3337" t="s">
        <v>55</v>
      </c>
      <c r="AD413" s="793" t="s">
        <v>361</v>
      </c>
      <c r="AE413" s="670"/>
      <c r="AF413" s="708" t="s">
        <v>21298</v>
      </c>
      <c r="AG413" s="643"/>
      <c r="AH413" s="643" t="s">
        <v>21299</v>
      </c>
    </row>
    <row r="414" ht="15.75" customHeight="1">
      <c r="A414" s="1643"/>
      <c r="B414" s="650" t="s">
        <v>1829</v>
      </c>
      <c r="C414" s="658"/>
      <c r="D414" s="650"/>
      <c r="E414" s="650"/>
      <c r="F414" s="650" t="s">
        <v>20311</v>
      </c>
      <c r="G414" s="640" t="s">
        <v>21300</v>
      </c>
      <c r="H414" s="500"/>
      <c r="I414" s="501"/>
      <c r="J414" s="501"/>
      <c r="K414" s="501"/>
      <c r="L414" s="500"/>
      <c r="M414" s="500"/>
      <c r="N414" s="500"/>
      <c r="O414" s="500"/>
      <c r="P414" s="500"/>
      <c r="Q414" s="500"/>
      <c r="R414" s="500"/>
      <c r="S414" s="500"/>
      <c r="T414" s="500"/>
      <c r="U414" s="500"/>
      <c r="V414" s="500"/>
      <c r="W414" s="500"/>
      <c r="X414" s="500"/>
      <c r="Y414" s="500"/>
      <c r="Z414" s="500"/>
      <c r="AA414" s="500"/>
      <c r="AB414" s="882">
        <v>1.0</v>
      </c>
      <c r="AC414" s="3337" t="s">
        <v>55</v>
      </c>
      <c r="AD414" s="793" t="s">
        <v>4662</v>
      </c>
      <c r="AE414" s="654"/>
      <c r="AF414" s="643" t="s">
        <v>21301</v>
      </c>
      <c r="AG414" s="643"/>
      <c r="AH414" s="654"/>
    </row>
    <row r="415" ht="15.75" customHeight="1">
      <c r="A415" s="1643"/>
      <c r="B415" s="658"/>
      <c r="C415" s="658"/>
      <c r="D415" s="650"/>
      <c r="E415" s="650"/>
      <c r="F415" s="640" t="s">
        <v>21302</v>
      </c>
      <c r="G415" s="640" t="s">
        <v>21303</v>
      </c>
      <c r="H415" s="500"/>
      <c r="I415" s="501"/>
      <c r="J415" s="501"/>
      <c r="K415" s="501"/>
      <c r="L415" s="500"/>
      <c r="M415" s="500"/>
      <c r="N415" s="500"/>
      <c r="O415" s="500"/>
      <c r="P415" s="500"/>
      <c r="Q415" s="500"/>
      <c r="R415" s="500"/>
      <c r="S415" s="500"/>
      <c r="T415" s="500"/>
      <c r="U415" s="500"/>
      <c r="V415" s="500"/>
      <c r="W415" s="500"/>
      <c r="X415" s="500"/>
      <c r="Y415" s="500"/>
      <c r="Z415" s="500"/>
      <c r="AA415" s="500"/>
      <c r="AB415" s="882">
        <v>1.0</v>
      </c>
      <c r="AC415" s="3337" t="s">
        <v>55</v>
      </c>
      <c r="AD415" s="793" t="s">
        <v>4662</v>
      </c>
      <c r="AE415" s="670"/>
      <c r="AF415" s="654"/>
      <c r="AG415" s="643"/>
      <c r="AH415" s="654"/>
    </row>
    <row r="416" ht="15.75" customHeight="1">
      <c r="A416" s="1643"/>
      <c r="B416" s="650" t="s">
        <v>4872</v>
      </c>
      <c r="C416" s="658"/>
      <c r="D416" s="650"/>
      <c r="E416" s="650"/>
      <c r="F416" s="650" t="s">
        <v>21304</v>
      </c>
      <c r="G416" s="650" t="s">
        <v>21305</v>
      </c>
      <c r="H416" s="500" t="s">
        <v>82</v>
      </c>
      <c r="I416" s="501"/>
      <c r="J416" s="501"/>
      <c r="K416" s="501"/>
      <c r="L416" s="500"/>
      <c r="M416" s="500"/>
      <c r="N416" s="500"/>
      <c r="O416" s="500"/>
      <c r="P416" s="500"/>
      <c r="Q416" s="500"/>
      <c r="R416" s="500"/>
      <c r="S416" s="500"/>
      <c r="T416" s="500"/>
      <c r="U416" s="500"/>
      <c r="V416" s="500"/>
      <c r="W416" s="500"/>
      <c r="X416" s="500"/>
      <c r="Y416" s="500"/>
      <c r="Z416" s="500"/>
      <c r="AA416" s="500"/>
      <c r="AB416" s="882">
        <v>1.0</v>
      </c>
      <c r="AC416" s="3337" t="s">
        <v>65</v>
      </c>
      <c r="AD416" s="3337" t="s">
        <v>4922</v>
      </c>
      <c r="AE416" s="654"/>
      <c r="AF416" s="654"/>
      <c r="AG416" s="654"/>
      <c r="AH416" s="654"/>
    </row>
    <row r="417" ht="15.75" customHeight="1">
      <c r="A417" s="1643"/>
      <c r="B417" s="658"/>
      <c r="C417" s="658"/>
      <c r="D417" s="650"/>
      <c r="E417" s="650"/>
      <c r="F417" s="650" t="s">
        <v>21306</v>
      </c>
      <c r="G417" s="650" t="s">
        <v>21307</v>
      </c>
      <c r="H417" s="500" t="s">
        <v>82</v>
      </c>
      <c r="I417" s="501"/>
      <c r="J417" s="501"/>
      <c r="K417" s="501"/>
      <c r="L417" s="500"/>
      <c r="M417" s="500"/>
      <c r="N417" s="500"/>
      <c r="O417" s="500"/>
      <c r="P417" s="500"/>
      <c r="Q417" s="500"/>
      <c r="R417" s="500"/>
      <c r="S417" s="500"/>
      <c r="T417" s="500"/>
      <c r="U417" s="500"/>
      <c r="V417" s="500"/>
      <c r="W417" s="500"/>
      <c r="X417" s="500"/>
      <c r="Y417" s="500"/>
      <c r="Z417" s="500"/>
      <c r="AA417" s="500"/>
      <c r="AB417" s="882">
        <v>1.0</v>
      </c>
      <c r="AC417" s="3337" t="s">
        <v>65</v>
      </c>
      <c r="AD417" s="3337" t="s">
        <v>4922</v>
      </c>
      <c r="AE417" s="654"/>
      <c r="AF417" s="654"/>
      <c r="AG417" s="654"/>
      <c r="AH417" s="654"/>
    </row>
    <row r="418" ht="15.75" customHeight="1">
      <c r="A418" s="1643"/>
      <c r="B418" s="650" t="s">
        <v>21308</v>
      </c>
      <c r="C418" s="658"/>
      <c r="D418" s="650"/>
      <c r="E418" s="650"/>
      <c r="F418" s="650" t="s">
        <v>21309</v>
      </c>
      <c r="G418" s="650" t="s">
        <v>21310</v>
      </c>
      <c r="H418" s="500"/>
      <c r="I418" s="501"/>
      <c r="J418" s="501"/>
      <c r="K418" s="501"/>
      <c r="L418" s="500"/>
      <c r="M418" s="500"/>
      <c r="N418" s="500"/>
      <c r="O418" s="500"/>
      <c r="P418" s="500"/>
      <c r="Q418" s="500"/>
      <c r="R418" s="500"/>
      <c r="S418" s="500"/>
      <c r="T418" s="500"/>
      <c r="U418" s="500"/>
      <c r="V418" s="500"/>
      <c r="W418" s="500"/>
      <c r="X418" s="500"/>
      <c r="Y418" s="500"/>
      <c r="Z418" s="500"/>
      <c r="AA418" s="500"/>
      <c r="AB418" s="882">
        <v>1.0</v>
      </c>
      <c r="AC418" s="3337" t="s">
        <v>55</v>
      </c>
      <c r="AD418" s="3337" t="s">
        <v>21311</v>
      </c>
      <c r="AE418" s="654"/>
      <c r="AF418" s="643" t="s">
        <v>21312</v>
      </c>
      <c r="AG418" s="654"/>
      <c r="AH418" s="654"/>
    </row>
    <row r="419" ht="15.75" customHeight="1">
      <c r="A419" s="1643"/>
      <c r="B419" s="658"/>
      <c r="C419" s="658"/>
      <c r="D419" s="650"/>
      <c r="E419" s="650"/>
      <c r="F419" s="650" t="s">
        <v>21313</v>
      </c>
      <c r="G419" s="650" t="s">
        <v>21314</v>
      </c>
      <c r="H419" s="500" t="s">
        <v>82</v>
      </c>
      <c r="I419" s="501"/>
      <c r="J419" s="501"/>
      <c r="K419" s="501"/>
      <c r="L419" s="500"/>
      <c r="M419" s="500"/>
      <c r="N419" s="500"/>
      <c r="O419" s="500"/>
      <c r="P419" s="500"/>
      <c r="Q419" s="500"/>
      <c r="R419" s="500"/>
      <c r="S419" s="500"/>
      <c r="T419" s="500"/>
      <c r="U419" s="500"/>
      <c r="V419" s="500"/>
      <c r="W419" s="500"/>
      <c r="X419" s="500"/>
      <c r="Y419" s="500"/>
      <c r="Z419" s="500"/>
      <c r="AA419" s="500"/>
      <c r="AB419" s="882">
        <v>1.0</v>
      </c>
      <c r="AC419" s="3337" t="s">
        <v>55</v>
      </c>
      <c r="AD419" s="3337" t="s">
        <v>4631</v>
      </c>
      <c r="AE419" s="654"/>
      <c r="AF419" s="643"/>
      <c r="AG419" s="654"/>
      <c r="AH419" s="654"/>
    </row>
    <row r="420" ht="15.75" customHeight="1">
      <c r="A420" s="1643"/>
      <c r="B420" s="658"/>
      <c r="C420" s="658"/>
      <c r="D420" s="650"/>
      <c r="E420" s="650"/>
      <c r="F420" s="650" t="s">
        <v>21315</v>
      </c>
      <c r="G420" s="650" t="s">
        <v>21316</v>
      </c>
      <c r="H420" s="500"/>
      <c r="I420" s="501"/>
      <c r="J420" s="501"/>
      <c r="K420" s="501"/>
      <c r="L420" s="500"/>
      <c r="M420" s="500"/>
      <c r="N420" s="500"/>
      <c r="O420" s="500"/>
      <c r="P420" s="500"/>
      <c r="Q420" s="500"/>
      <c r="R420" s="500"/>
      <c r="S420" s="500"/>
      <c r="T420" s="500"/>
      <c r="U420" s="500"/>
      <c r="V420" s="500"/>
      <c r="W420" s="500"/>
      <c r="X420" s="500"/>
      <c r="Y420" s="500"/>
      <c r="Z420" s="500"/>
      <c r="AA420" s="500"/>
      <c r="AB420" s="882">
        <v>1.0</v>
      </c>
      <c r="AC420" s="3337" t="s">
        <v>55</v>
      </c>
      <c r="AD420" s="3337" t="s">
        <v>4922</v>
      </c>
      <c r="AE420" s="710"/>
      <c r="AF420" s="654"/>
      <c r="AG420" s="654"/>
      <c r="AH420" s="654"/>
    </row>
    <row r="421" ht="15.75" customHeight="1">
      <c r="A421" s="1477"/>
      <c r="B421" s="654" t="s">
        <v>21317</v>
      </c>
      <c r="C421" s="658"/>
      <c r="D421" s="657"/>
      <c r="E421" s="658"/>
      <c r="F421" s="650" t="s">
        <v>21318</v>
      </c>
      <c r="G421" s="654" t="s">
        <v>21319</v>
      </c>
      <c r="H421" s="648"/>
      <c r="I421" s="648"/>
      <c r="J421" s="648"/>
      <c r="K421" s="648"/>
      <c r="L421" s="500"/>
      <c r="M421" s="500"/>
      <c r="N421" s="500"/>
      <c r="O421" s="500"/>
      <c r="P421" s="500"/>
      <c r="Q421" s="500"/>
      <c r="R421" s="500"/>
      <c r="S421" s="500"/>
      <c r="T421" s="500"/>
      <c r="U421" s="500"/>
      <c r="V421" s="500"/>
      <c r="W421" s="500"/>
      <c r="X421" s="500"/>
      <c r="Y421" s="500"/>
      <c r="Z421" s="500"/>
      <c r="AA421" s="500"/>
      <c r="AB421" s="882">
        <v>1.0</v>
      </c>
      <c r="AC421" s="3337" t="s">
        <v>55</v>
      </c>
      <c r="AD421" s="793" t="s">
        <v>533</v>
      </c>
      <c r="AE421" s="654"/>
      <c r="AF421" s="654"/>
      <c r="AG421" s="654"/>
      <c r="AH421" s="654"/>
    </row>
    <row r="422" ht="15.75" customHeight="1">
      <c r="A422" s="1477" t="s">
        <v>2045</v>
      </c>
      <c r="B422" s="658"/>
      <c r="C422" s="658"/>
      <c r="D422" s="650"/>
      <c r="E422" s="650"/>
      <c r="F422" s="658"/>
      <c r="G422" s="650"/>
      <c r="H422" s="648" t="s">
        <v>94</v>
      </c>
      <c r="I422" s="648" t="s">
        <v>94</v>
      </c>
      <c r="J422" s="648"/>
      <c r="K422" s="648"/>
      <c r="L422" s="500"/>
      <c r="M422" s="500"/>
      <c r="N422" s="500"/>
      <c r="O422" s="500"/>
      <c r="P422" s="500"/>
      <c r="Q422" s="500"/>
      <c r="R422" s="500"/>
      <c r="S422" s="500"/>
      <c r="T422" s="500"/>
      <c r="U422" s="500"/>
      <c r="V422" s="500"/>
      <c r="W422" s="500"/>
      <c r="X422" s="500"/>
      <c r="Y422" s="500"/>
      <c r="Z422" s="500"/>
      <c r="AA422" s="500"/>
      <c r="AB422" s="621" t="s">
        <v>94</v>
      </c>
      <c r="AC422" s="1501" t="s">
        <v>55</v>
      </c>
      <c r="AD422" s="1501" t="s">
        <v>2913</v>
      </c>
      <c r="AE422" s="654"/>
      <c r="AF422" s="654" t="s">
        <v>21320</v>
      </c>
      <c r="AG422" s="654"/>
      <c r="AH422" s="654"/>
    </row>
    <row r="423" ht="15.75" customHeight="1">
      <c r="A423" s="1643"/>
      <c r="B423" s="650" t="s">
        <v>14578</v>
      </c>
      <c r="C423" s="658"/>
      <c r="D423" s="650"/>
      <c r="E423" s="650"/>
      <c r="F423" s="650" t="s">
        <v>21321</v>
      </c>
      <c r="G423" s="640" t="s">
        <v>21322</v>
      </c>
      <c r="H423" s="709"/>
      <c r="I423" s="501"/>
      <c r="J423" s="501"/>
      <c r="K423" s="501"/>
      <c r="L423" s="500"/>
      <c r="M423" s="500"/>
      <c r="N423" s="500"/>
      <c r="O423" s="500"/>
      <c r="P423" s="500"/>
      <c r="Q423" s="500"/>
      <c r="R423" s="500"/>
      <c r="S423" s="500"/>
      <c r="T423" s="500"/>
      <c r="U423" s="500"/>
      <c r="V423" s="500"/>
      <c r="W423" s="500"/>
      <c r="X423" s="500"/>
      <c r="Y423" s="500"/>
      <c r="Z423" s="500"/>
      <c r="AA423" s="500"/>
      <c r="AB423" s="3339">
        <v>1.0</v>
      </c>
      <c r="AC423" s="1501" t="s">
        <v>55</v>
      </c>
      <c r="AD423" s="841" t="s">
        <v>4693</v>
      </c>
      <c r="AE423" s="654"/>
      <c r="AF423" s="643"/>
      <c r="AG423" s="643" t="s">
        <v>21323</v>
      </c>
      <c r="AH423" s="654"/>
    </row>
    <row r="424" ht="15.75" customHeight="1">
      <c r="A424" s="1643"/>
      <c r="B424" s="650" t="s">
        <v>21324</v>
      </c>
      <c r="C424" s="658"/>
      <c r="D424" s="650"/>
      <c r="E424" s="650"/>
      <c r="F424" s="658"/>
      <c r="G424" s="650"/>
      <c r="H424" s="648" t="s">
        <v>94</v>
      </c>
      <c r="I424" s="648" t="s">
        <v>94</v>
      </c>
      <c r="J424" s="648"/>
      <c r="K424" s="648"/>
      <c r="L424" s="500"/>
      <c r="M424" s="500"/>
      <c r="N424" s="500"/>
      <c r="O424" s="500"/>
      <c r="P424" s="500"/>
      <c r="Q424" s="500"/>
      <c r="R424" s="500"/>
      <c r="S424" s="500"/>
      <c r="T424" s="500"/>
      <c r="U424" s="500"/>
      <c r="V424" s="500"/>
      <c r="W424" s="500"/>
      <c r="X424" s="500"/>
      <c r="Y424" s="500"/>
      <c r="Z424" s="500"/>
      <c r="AA424" s="500"/>
      <c r="AB424" s="621" t="s">
        <v>94</v>
      </c>
      <c r="AC424" s="1501" t="s">
        <v>55</v>
      </c>
      <c r="AD424" s="1501" t="s">
        <v>2913</v>
      </c>
      <c r="AE424" s="654"/>
      <c r="AF424" s="654"/>
      <c r="AG424" s="654"/>
      <c r="AH424" s="654"/>
    </row>
    <row r="425" ht="15.75" customHeight="1">
      <c r="A425" s="1643"/>
      <c r="B425" s="658"/>
      <c r="C425" s="658"/>
      <c r="D425" s="650"/>
      <c r="E425" s="650"/>
      <c r="F425" s="650" t="s">
        <v>21325</v>
      </c>
      <c r="G425" s="650" t="s">
        <v>21326</v>
      </c>
      <c r="H425" s="501"/>
      <c r="I425" s="501"/>
      <c r="J425" s="501"/>
      <c r="K425" s="501"/>
      <c r="L425" s="500"/>
      <c r="M425" s="500"/>
      <c r="N425" s="500"/>
      <c r="O425" s="500"/>
      <c r="P425" s="500"/>
      <c r="Q425" s="500"/>
      <c r="R425" s="500"/>
      <c r="S425" s="500"/>
      <c r="T425" s="500"/>
      <c r="U425" s="500"/>
      <c r="V425" s="500"/>
      <c r="W425" s="500"/>
      <c r="X425" s="500"/>
      <c r="Y425" s="500"/>
      <c r="Z425" s="500"/>
      <c r="AA425" s="500"/>
      <c r="AB425" s="3339">
        <v>1.0</v>
      </c>
      <c r="AC425" s="1501" t="s">
        <v>55</v>
      </c>
      <c r="AD425" s="1501" t="s">
        <v>2913</v>
      </c>
      <c r="AE425" s="670"/>
      <c r="AF425" s="654"/>
      <c r="AG425" s="654"/>
      <c r="AH425" s="654"/>
    </row>
    <row r="426" ht="15.75" customHeight="1">
      <c r="A426" s="1643"/>
      <c r="B426" s="658"/>
      <c r="C426" s="658"/>
      <c r="D426" s="650"/>
      <c r="E426" s="650"/>
      <c r="F426" s="650" t="s">
        <v>21327</v>
      </c>
      <c r="G426" s="650" t="s">
        <v>21328</v>
      </c>
      <c r="H426" s="501"/>
      <c r="I426" s="501"/>
      <c r="J426" s="501"/>
      <c r="K426" s="501"/>
      <c r="L426" s="500"/>
      <c r="M426" s="500"/>
      <c r="N426" s="500"/>
      <c r="O426" s="500"/>
      <c r="P426" s="500"/>
      <c r="Q426" s="500"/>
      <c r="R426" s="500"/>
      <c r="S426" s="500"/>
      <c r="T426" s="500"/>
      <c r="U426" s="500"/>
      <c r="V426" s="500"/>
      <c r="W426" s="500"/>
      <c r="X426" s="500"/>
      <c r="Y426" s="500"/>
      <c r="Z426" s="500"/>
      <c r="AA426" s="500"/>
      <c r="AB426" s="3339">
        <v>1.0</v>
      </c>
      <c r="AC426" s="1501" t="s">
        <v>55</v>
      </c>
      <c r="AD426" s="1501" t="s">
        <v>2913</v>
      </c>
      <c r="AE426" s="654"/>
      <c r="AF426" s="654"/>
      <c r="AG426" s="654"/>
      <c r="AH426" s="654"/>
    </row>
    <row r="427" ht="15.75" customHeight="1">
      <c r="A427" s="1643"/>
      <c r="B427" s="658"/>
      <c r="C427" s="650" t="s">
        <v>14851</v>
      </c>
      <c r="D427" s="650"/>
      <c r="E427" s="650"/>
      <c r="F427" s="658"/>
      <c r="G427" s="650"/>
      <c r="H427" s="648" t="s">
        <v>94</v>
      </c>
      <c r="I427" s="648" t="s">
        <v>94</v>
      </c>
      <c r="J427" s="648"/>
      <c r="K427" s="648"/>
      <c r="L427" s="500"/>
      <c r="M427" s="500"/>
      <c r="N427" s="500"/>
      <c r="O427" s="500"/>
      <c r="P427" s="500"/>
      <c r="Q427" s="500"/>
      <c r="R427" s="500"/>
      <c r="S427" s="500"/>
      <c r="T427" s="500"/>
      <c r="U427" s="500"/>
      <c r="V427" s="500"/>
      <c r="W427" s="500"/>
      <c r="X427" s="500"/>
      <c r="Y427" s="500"/>
      <c r="Z427" s="500"/>
      <c r="AA427" s="500"/>
      <c r="AB427" s="621" t="s">
        <v>94</v>
      </c>
      <c r="AC427" s="1501" t="s">
        <v>55</v>
      </c>
      <c r="AD427" s="1501" t="s">
        <v>2913</v>
      </c>
      <c r="AE427" s="654"/>
      <c r="AF427" s="654"/>
      <c r="AG427" s="654"/>
      <c r="AH427" s="654"/>
    </row>
    <row r="428" ht="15.75" customHeight="1">
      <c r="A428" s="1643"/>
      <c r="B428" s="658"/>
      <c r="C428" s="658"/>
      <c r="D428" s="650"/>
      <c r="E428" s="650"/>
      <c r="F428" s="650" t="s">
        <v>21329</v>
      </c>
      <c r="G428" s="650" t="s">
        <v>21330</v>
      </c>
      <c r="H428" s="501"/>
      <c r="I428" s="501"/>
      <c r="J428" s="501"/>
      <c r="K428" s="501"/>
      <c r="L428" s="500"/>
      <c r="M428" s="500"/>
      <c r="N428" s="500"/>
      <c r="O428" s="500"/>
      <c r="P428" s="500"/>
      <c r="Q428" s="500"/>
      <c r="R428" s="500"/>
      <c r="S428" s="500"/>
      <c r="T428" s="500"/>
      <c r="U428" s="500"/>
      <c r="V428" s="500"/>
      <c r="W428" s="500"/>
      <c r="X428" s="500"/>
      <c r="Y428" s="500"/>
      <c r="Z428" s="500"/>
      <c r="AA428" s="500"/>
      <c r="AB428" s="3339">
        <v>1.0</v>
      </c>
      <c r="AC428" s="1501" t="s">
        <v>55</v>
      </c>
      <c r="AD428" s="1501" t="s">
        <v>2913</v>
      </c>
      <c r="AE428" s="710"/>
      <c r="AF428" s="654"/>
      <c r="AG428" s="654"/>
      <c r="AH428" s="654"/>
    </row>
    <row r="429" ht="15.75" customHeight="1">
      <c r="A429" s="1643"/>
      <c r="B429" s="658"/>
      <c r="C429" s="658"/>
      <c r="D429" s="650"/>
      <c r="E429" s="650"/>
      <c r="F429" s="640" t="s">
        <v>21331</v>
      </c>
      <c r="G429" s="650" t="s">
        <v>21332</v>
      </c>
      <c r="H429" s="501"/>
      <c r="I429" s="501"/>
      <c r="J429" s="501"/>
      <c r="K429" s="501"/>
      <c r="L429" s="500"/>
      <c r="M429" s="500"/>
      <c r="N429" s="500"/>
      <c r="O429" s="500"/>
      <c r="P429" s="500"/>
      <c r="Q429" s="500"/>
      <c r="R429" s="500"/>
      <c r="S429" s="500"/>
      <c r="T429" s="500"/>
      <c r="U429" s="500"/>
      <c r="V429" s="500"/>
      <c r="W429" s="500"/>
      <c r="X429" s="500"/>
      <c r="Y429" s="500"/>
      <c r="Z429" s="500"/>
      <c r="AA429" s="500"/>
      <c r="AB429" s="3339">
        <v>1.0</v>
      </c>
      <c r="AC429" s="1501" t="s">
        <v>55</v>
      </c>
      <c r="AD429" s="841" t="s">
        <v>361</v>
      </c>
      <c r="AE429" s="710"/>
      <c r="AF429" s="643"/>
      <c r="AG429" s="643"/>
      <c r="AH429" s="654"/>
    </row>
    <row r="430" ht="15.75" customHeight="1">
      <c r="A430" s="1643"/>
      <c r="B430" s="658"/>
      <c r="C430" s="658"/>
      <c r="D430" s="650"/>
      <c r="E430" s="650" t="s">
        <v>21283</v>
      </c>
      <c r="F430" s="650" t="s">
        <v>21333</v>
      </c>
      <c r="G430" s="650" t="s">
        <v>21334</v>
      </c>
      <c r="H430" s="501"/>
      <c r="I430" s="501" t="s">
        <v>82</v>
      </c>
      <c r="J430" s="500"/>
      <c r="K430" s="500"/>
      <c r="L430" s="500"/>
      <c r="M430" s="500"/>
      <c r="N430" s="500"/>
      <c r="O430" s="500"/>
      <c r="P430" s="500"/>
      <c r="Q430" s="500"/>
      <c r="R430" s="500"/>
      <c r="S430" s="500"/>
      <c r="T430" s="500"/>
      <c r="U430" s="500"/>
      <c r="V430" s="500"/>
      <c r="W430" s="500"/>
      <c r="X430" s="500"/>
      <c r="Y430" s="500"/>
      <c r="Z430" s="500"/>
      <c r="AA430" s="500"/>
      <c r="AB430" s="3339">
        <v>1.0</v>
      </c>
      <c r="AC430" s="1501" t="s">
        <v>74</v>
      </c>
      <c r="AD430" s="1501" t="s">
        <v>2913</v>
      </c>
      <c r="AE430" s="654"/>
      <c r="AF430" s="654"/>
      <c r="AG430" s="654"/>
      <c r="AH430" s="654"/>
    </row>
    <row r="431" ht="15.75" customHeight="1">
      <c r="A431" s="1643"/>
      <c r="B431" s="658"/>
      <c r="C431" s="658"/>
      <c r="D431" s="650" t="s">
        <v>21335</v>
      </c>
      <c r="E431" s="650"/>
      <c r="F431" s="650" t="s">
        <v>21336</v>
      </c>
      <c r="G431" s="650" t="s">
        <v>21337</v>
      </c>
      <c r="H431" s="501"/>
      <c r="I431" s="501"/>
      <c r="J431" s="501"/>
      <c r="K431" s="501"/>
      <c r="L431" s="500"/>
      <c r="M431" s="500"/>
      <c r="N431" s="500"/>
      <c r="O431" s="500"/>
      <c r="P431" s="500"/>
      <c r="Q431" s="500"/>
      <c r="R431" s="500"/>
      <c r="S431" s="500"/>
      <c r="T431" s="500"/>
      <c r="U431" s="500"/>
      <c r="V431" s="500"/>
      <c r="W431" s="500"/>
      <c r="X431" s="500"/>
      <c r="Y431" s="500"/>
      <c r="Z431" s="500"/>
      <c r="AA431" s="500"/>
      <c r="AB431" s="3339">
        <v>1.0</v>
      </c>
      <c r="AC431" s="1501" t="s">
        <v>55</v>
      </c>
      <c r="AD431" s="1501" t="s">
        <v>2913</v>
      </c>
      <c r="AE431" s="654"/>
      <c r="AF431" s="654"/>
      <c r="AG431" s="654"/>
      <c r="AH431" s="654"/>
    </row>
    <row r="432" ht="15.75" customHeight="1">
      <c r="A432" s="1643"/>
      <c r="B432" s="658"/>
      <c r="C432" s="658"/>
      <c r="D432" s="650" t="s">
        <v>21338</v>
      </c>
      <c r="E432" s="650"/>
      <c r="F432" s="640" t="s">
        <v>21339</v>
      </c>
      <c r="G432" s="640" t="s">
        <v>21340</v>
      </c>
      <c r="H432" s="501"/>
      <c r="I432" s="501"/>
      <c r="J432" s="501"/>
      <c r="K432" s="501"/>
      <c r="L432" s="500"/>
      <c r="M432" s="500"/>
      <c r="N432" s="500"/>
      <c r="O432" s="500"/>
      <c r="P432" s="500"/>
      <c r="Q432" s="500"/>
      <c r="R432" s="500"/>
      <c r="S432" s="500"/>
      <c r="T432" s="500"/>
      <c r="U432" s="500"/>
      <c r="V432" s="500"/>
      <c r="W432" s="500"/>
      <c r="X432" s="500"/>
      <c r="Y432" s="500"/>
      <c r="Z432" s="500"/>
      <c r="AA432" s="500"/>
      <c r="AB432" s="3339">
        <v>1.0</v>
      </c>
      <c r="AC432" s="1501" t="s">
        <v>55</v>
      </c>
      <c r="AD432" s="841" t="s">
        <v>361</v>
      </c>
      <c r="AE432" s="670"/>
      <c r="AF432" s="654"/>
      <c r="AG432" s="643"/>
      <c r="AH432" s="654"/>
    </row>
    <row r="433" ht="15.75" customHeight="1">
      <c r="A433" s="1643"/>
      <c r="B433" s="658"/>
      <c r="C433" s="658"/>
      <c r="D433" s="650" t="s">
        <v>21341</v>
      </c>
      <c r="E433" s="650"/>
      <c r="F433" s="650" t="s">
        <v>21342</v>
      </c>
      <c r="G433" s="650" t="s">
        <v>21343</v>
      </c>
      <c r="H433" s="501"/>
      <c r="I433" s="501"/>
      <c r="J433" s="501"/>
      <c r="K433" s="501"/>
      <c r="L433" s="500"/>
      <c r="M433" s="500"/>
      <c r="N433" s="500"/>
      <c r="O433" s="500"/>
      <c r="P433" s="500"/>
      <c r="Q433" s="500"/>
      <c r="R433" s="500"/>
      <c r="S433" s="500"/>
      <c r="T433" s="500"/>
      <c r="U433" s="500"/>
      <c r="V433" s="500"/>
      <c r="W433" s="500"/>
      <c r="X433" s="500"/>
      <c r="Y433" s="500"/>
      <c r="Z433" s="500"/>
      <c r="AA433" s="500"/>
      <c r="AB433" s="3339">
        <v>1.0</v>
      </c>
      <c r="AC433" s="1501" t="s">
        <v>55</v>
      </c>
      <c r="AD433" s="1501" t="s">
        <v>2913</v>
      </c>
      <c r="AE433" s="710"/>
      <c r="AF433" s="654"/>
      <c r="AG433" s="643"/>
      <c r="AH433" s="654"/>
    </row>
    <row r="434" ht="15.75" hidden="1" customHeight="1">
      <c r="A434" s="1643"/>
      <c r="B434" s="658"/>
      <c r="C434" s="658"/>
      <c r="D434" s="650" t="s">
        <v>21344</v>
      </c>
      <c r="E434" s="650" t="s">
        <v>21345</v>
      </c>
      <c r="F434" s="650" t="s">
        <v>21346</v>
      </c>
      <c r="G434" s="650" t="s">
        <v>21347</v>
      </c>
      <c r="H434" s="500"/>
      <c r="I434" s="500"/>
      <c r="J434" s="500"/>
      <c r="K434" s="500"/>
      <c r="L434" s="500"/>
      <c r="M434" s="500"/>
      <c r="N434" s="500"/>
      <c r="O434" s="500"/>
      <c r="P434" s="500"/>
      <c r="Q434" s="500"/>
      <c r="R434" s="500"/>
      <c r="S434" s="500"/>
      <c r="T434" s="500"/>
      <c r="U434" s="500"/>
      <c r="V434" s="500"/>
      <c r="W434" s="500"/>
      <c r="X434" s="500"/>
      <c r="Y434" s="500"/>
      <c r="Z434" s="500"/>
      <c r="AA434" s="500"/>
      <c r="AB434" s="3339">
        <v>2.0</v>
      </c>
      <c r="AC434" s="1501" t="s">
        <v>55</v>
      </c>
      <c r="AD434" s="1501" t="s">
        <v>2913</v>
      </c>
      <c r="AE434" s="1501"/>
      <c r="AF434" s="1501"/>
      <c r="AG434" s="1501"/>
      <c r="AH434" s="654"/>
    </row>
    <row r="435" ht="15.75" hidden="1" customHeight="1">
      <c r="A435" s="1643"/>
      <c r="B435" s="658"/>
      <c r="C435" s="658"/>
      <c r="D435" s="650"/>
      <c r="E435" s="650" t="s">
        <v>21348</v>
      </c>
      <c r="F435" s="650" t="s">
        <v>21349</v>
      </c>
      <c r="G435" s="650" t="s">
        <v>21350</v>
      </c>
      <c r="H435" s="500"/>
      <c r="I435" s="500"/>
      <c r="J435" s="500"/>
      <c r="K435" s="500"/>
      <c r="L435" s="500"/>
      <c r="M435" s="500"/>
      <c r="N435" s="500"/>
      <c r="O435" s="500"/>
      <c r="P435" s="500"/>
      <c r="Q435" s="500"/>
      <c r="R435" s="500"/>
      <c r="S435" s="500"/>
      <c r="T435" s="500"/>
      <c r="U435" s="500"/>
      <c r="V435" s="500"/>
      <c r="W435" s="500"/>
      <c r="X435" s="500"/>
      <c r="Y435" s="500"/>
      <c r="Z435" s="500"/>
      <c r="AA435" s="500"/>
      <c r="AB435" s="3339">
        <v>2.0</v>
      </c>
      <c r="AC435" s="1501" t="s">
        <v>55</v>
      </c>
      <c r="AD435" s="1501" t="s">
        <v>2913</v>
      </c>
      <c r="AE435" s="1501"/>
      <c r="AF435" s="1501"/>
      <c r="AG435" s="1501"/>
      <c r="AH435" s="654"/>
    </row>
    <row r="436" ht="15.75" customHeight="1">
      <c r="A436" s="1643"/>
      <c r="B436" s="658"/>
      <c r="C436" s="650" t="s">
        <v>21351</v>
      </c>
      <c r="D436" s="650"/>
      <c r="E436" s="650"/>
      <c r="F436" s="658"/>
      <c r="G436" s="650"/>
      <c r="H436" s="648" t="s">
        <v>94</v>
      </c>
      <c r="I436" s="648" t="s">
        <v>94</v>
      </c>
      <c r="J436" s="648"/>
      <c r="K436" s="648"/>
      <c r="L436" s="500"/>
      <c r="M436" s="500"/>
      <c r="N436" s="500"/>
      <c r="O436" s="500"/>
      <c r="P436" s="500"/>
      <c r="Q436" s="500"/>
      <c r="R436" s="500"/>
      <c r="S436" s="500"/>
      <c r="T436" s="500"/>
      <c r="U436" s="500"/>
      <c r="V436" s="500"/>
      <c r="W436" s="500"/>
      <c r="X436" s="500"/>
      <c r="Y436" s="500"/>
      <c r="Z436" s="500"/>
      <c r="AA436" s="500"/>
      <c r="AB436" s="621" t="s">
        <v>94</v>
      </c>
      <c r="AC436" s="1501" t="s">
        <v>55</v>
      </c>
      <c r="AD436" s="1501" t="s">
        <v>2913</v>
      </c>
      <c r="AE436" s="654"/>
      <c r="AF436" s="654"/>
      <c r="AG436" s="654"/>
      <c r="AH436" s="654"/>
    </row>
    <row r="437" ht="15.75" customHeight="1">
      <c r="A437" s="1643"/>
      <c r="B437" s="658"/>
      <c r="C437" s="658"/>
      <c r="D437" s="650"/>
      <c r="E437" s="650" t="s">
        <v>21352</v>
      </c>
      <c r="F437" s="650" t="s">
        <v>21353</v>
      </c>
      <c r="G437" s="640" t="s">
        <v>21354</v>
      </c>
      <c r="H437" s="501"/>
      <c r="I437" s="501"/>
      <c r="J437" s="501"/>
      <c r="K437" s="501"/>
      <c r="L437" s="500"/>
      <c r="M437" s="500"/>
      <c r="N437" s="500"/>
      <c r="O437" s="500"/>
      <c r="P437" s="500"/>
      <c r="Q437" s="500"/>
      <c r="R437" s="500"/>
      <c r="S437" s="500"/>
      <c r="T437" s="500"/>
      <c r="U437" s="500"/>
      <c r="V437" s="500"/>
      <c r="W437" s="500"/>
      <c r="X437" s="500"/>
      <c r="Y437" s="500"/>
      <c r="Z437" s="500"/>
      <c r="AA437" s="500"/>
      <c r="AB437" s="3339">
        <v>1.0</v>
      </c>
      <c r="AC437" s="1501" t="s">
        <v>55</v>
      </c>
      <c r="AD437" s="841" t="s">
        <v>361</v>
      </c>
      <c r="AE437" s="654"/>
      <c r="AF437" s="654"/>
      <c r="AG437" s="654"/>
      <c r="AH437" s="654"/>
    </row>
    <row r="438" ht="15.75" customHeight="1">
      <c r="A438" s="1643"/>
      <c r="B438" s="658"/>
      <c r="C438" s="658"/>
      <c r="D438" s="650"/>
      <c r="E438" s="650" t="s">
        <v>21355</v>
      </c>
      <c r="F438" s="650" t="s">
        <v>21353</v>
      </c>
      <c r="G438" s="650" t="s">
        <v>21356</v>
      </c>
      <c r="H438" s="501"/>
      <c r="I438" s="501"/>
      <c r="J438" s="501"/>
      <c r="K438" s="501"/>
      <c r="L438" s="500"/>
      <c r="M438" s="500"/>
      <c r="N438" s="500"/>
      <c r="O438" s="500"/>
      <c r="P438" s="500"/>
      <c r="Q438" s="500"/>
      <c r="R438" s="500"/>
      <c r="S438" s="500"/>
      <c r="T438" s="500"/>
      <c r="U438" s="500"/>
      <c r="V438" s="500"/>
      <c r="W438" s="500"/>
      <c r="X438" s="500"/>
      <c r="Y438" s="500"/>
      <c r="Z438" s="500"/>
      <c r="AA438" s="500"/>
      <c r="AB438" s="3339">
        <v>1.0</v>
      </c>
      <c r="AC438" s="1501" t="s">
        <v>55</v>
      </c>
      <c r="AD438" s="1501" t="s">
        <v>2913</v>
      </c>
      <c r="AE438" s="710"/>
      <c r="AF438" s="654"/>
      <c r="AG438" s="643" t="s">
        <v>21357</v>
      </c>
      <c r="AH438" s="654"/>
    </row>
    <row r="439" ht="15.75" customHeight="1">
      <c r="A439" s="1643"/>
      <c r="B439" s="658"/>
      <c r="C439" s="658"/>
      <c r="D439" s="650" t="s">
        <v>6771</v>
      </c>
      <c r="E439" s="650"/>
      <c r="F439" s="650" t="s">
        <v>21358</v>
      </c>
      <c r="G439" s="650" t="s">
        <v>21359</v>
      </c>
      <c r="H439" s="501"/>
      <c r="I439" s="501"/>
      <c r="J439" s="501"/>
      <c r="K439" s="501"/>
      <c r="L439" s="500"/>
      <c r="M439" s="500"/>
      <c r="N439" s="500"/>
      <c r="O439" s="500"/>
      <c r="P439" s="500"/>
      <c r="Q439" s="500"/>
      <c r="R439" s="500"/>
      <c r="S439" s="500"/>
      <c r="T439" s="500"/>
      <c r="U439" s="500"/>
      <c r="V439" s="500"/>
      <c r="W439" s="500"/>
      <c r="X439" s="500"/>
      <c r="Y439" s="500"/>
      <c r="Z439" s="500"/>
      <c r="AA439" s="500"/>
      <c r="AB439" s="3339">
        <v>1.0</v>
      </c>
      <c r="AC439" s="1501" t="s">
        <v>55</v>
      </c>
      <c r="AD439" s="1501" t="s">
        <v>2913</v>
      </c>
      <c r="AE439" s="710"/>
      <c r="AF439" s="654"/>
      <c r="AG439" s="654"/>
      <c r="AH439" s="654"/>
    </row>
    <row r="440" ht="15.75" customHeight="1">
      <c r="A440" s="1643"/>
      <c r="B440" s="658"/>
      <c r="C440" s="658"/>
      <c r="D440" s="650" t="s">
        <v>21341</v>
      </c>
      <c r="E440" s="650"/>
      <c r="F440" s="650" t="s">
        <v>21360</v>
      </c>
      <c r="G440" s="650" t="s">
        <v>21361</v>
      </c>
      <c r="H440" s="501"/>
      <c r="I440" s="501"/>
      <c r="J440" s="501"/>
      <c r="K440" s="501"/>
      <c r="L440" s="500"/>
      <c r="M440" s="500"/>
      <c r="N440" s="500"/>
      <c r="O440" s="500"/>
      <c r="P440" s="500"/>
      <c r="Q440" s="500"/>
      <c r="R440" s="500"/>
      <c r="S440" s="500"/>
      <c r="T440" s="500"/>
      <c r="U440" s="500"/>
      <c r="V440" s="500"/>
      <c r="W440" s="500"/>
      <c r="X440" s="500"/>
      <c r="Y440" s="500"/>
      <c r="Z440" s="500"/>
      <c r="AA440" s="500"/>
      <c r="AB440" s="3339">
        <v>1.0</v>
      </c>
      <c r="AC440" s="1501" t="s">
        <v>55</v>
      </c>
      <c r="AD440" s="1501" t="s">
        <v>2913</v>
      </c>
      <c r="AE440" s="710"/>
      <c r="AF440" s="654"/>
      <c r="AG440" s="654"/>
      <c r="AH440" s="654"/>
    </row>
    <row r="441" ht="15.75" hidden="1" customHeight="1">
      <c r="A441" s="1643"/>
      <c r="B441" s="658"/>
      <c r="C441" s="658"/>
      <c r="D441" s="650" t="s">
        <v>21344</v>
      </c>
      <c r="E441" s="650" t="s">
        <v>21345</v>
      </c>
      <c r="F441" s="650" t="s">
        <v>21362</v>
      </c>
      <c r="G441" s="650" t="s">
        <v>21363</v>
      </c>
      <c r="H441" s="500"/>
      <c r="I441" s="500"/>
      <c r="J441" s="500"/>
      <c r="K441" s="500"/>
      <c r="L441" s="500"/>
      <c r="M441" s="500"/>
      <c r="N441" s="500"/>
      <c r="O441" s="500"/>
      <c r="P441" s="500"/>
      <c r="Q441" s="500"/>
      <c r="R441" s="500"/>
      <c r="S441" s="500"/>
      <c r="T441" s="500"/>
      <c r="U441" s="500"/>
      <c r="V441" s="500"/>
      <c r="W441" s="500"/>
      <c r="X441" s="500"/>
      <c r="Y441" s="500"/>
      <c r="Z441" s="500"/>
      <c r="AA441" s="500"/>
      <c r="AB441" s="3339">
        <v>2.0</v>
      </c>
      <c r="AC441" s="1501" t="s">
        <v>55</v>
      </c>
      <c r="AD441" s="1501" t="s">
        <v>2913</v>
      </c>
      <c r="AE441" s="1501"/>
      <c r="AF441" s="1501"/>
      <c r="AG441" s="1501"/>
      <c r="AH441" s="654"/>
    </row>
    <row r="442" ht="15.75" hidden="1" customHeight="1">
      <c r="A442" s="1643"/>
      <c r="B442" s="658"/>
      <c r="C442" s="658"/>
      <c r="D442" s="650"/>
      <c r="E442" s="650" t="s">
        <v>21348</v>
      </c>
      <c r="F442" s="650" t="s">
        <v>21364</v>
      </c>
      <c r="G442" s="650" t="s">
        <v>21350</v>
      </c>
      <c r="H442" s="500"/>
      <c r="I442" s="500"/>
      <c r="J442" s="500"/>
      <c r="K442" s="500"/>
      <c r="L442" s="500"/>
      <c r="M442" s="500"/>
      <c r="N442" s="500"/>
      <c r="O442" s="500"/>
      <c r="P442" s="500"/>
      <c r="Q442" s="500"/>
      <c r="R442" s="500"/>
      <c r="S442" s="500"/>
      <c r="T442" s="500"/>
      <c r="U442" s="500"/>
      <c r="V442" s="500"/>
      <c r="W442" s="500"/>
      <c r="X442" s="500"/>
      <c r="Y442" s="500"/>
      <c r="Z442" s="500"/>
      <c r="AA442" s="500"/>
      <c r="AB442" s="3339">
        <v>2.0</v>
      </c>
      <c r="AC442" s="1501" t="s">
        <v>55</v>
      </c>
      <c r="AD442" s="1501" t="s">
        <v>2913</v>
      </c>
      <c r="AE442" s="1501"/>
      <c r="AF442" s="1501"/>
      <c r="AG442" s="1501"/>
      <c r="AH442" s="654"/>
    </row>
    <row r="443" ht="15.75" customHeight="1">
      <c r="A443" s="1643"/>
      <c r="B443" s="650" t="s">
        <v>21365</v>
      </c>
      <c r="C443" s="658"/>
      <c r="D443" s="650"/>
      <c r="E443" s="650"/>
      <c r="F443" s="658"/>
      <c r="G443" s="650"/>
      <c r="H443" s="648" t="s">
        <v>94</v>
      </c>
      <c r="I443" s="648" t="s">
        <v>94</v>
      </c>
      <c r="J443" s="648"/>
      <c r="K443" s="648"/>
      <c r="L443" s="500"/>
      <c r="M443" s="500"/>
      <c r="N443" s="500"/>
      <c r="O443" s="500"/>
      <c r="P443" s="500"/>
      <c r="Q443" s="500"/>
      <c r="R443" s="500"/>
      <c r="S443" s="500"/>
      <c r="T443" s="500"/>
      <c r="U443" s="500"/>
      <c r="V443" s="500"/>
      <c r="W443" s="500"/>
      <c r="X443" s="500"/>
      <c r="Y443" s="500"/>
      <c r="Z443" s="500"/>
      <c r="AA443" s="500"/>
      <c r="AB443" s="621" t="s">
        <v>94</v>
      </c>
      <c r="AC443" s="1501" t="s">
        <v>55</v>
      </c>
      <c r="AD443" s="1501" t="s">
        <v>2913</v>
      </c>
      <c r="AE443" s="670"/>
      <c r="AF443" s="654"/>
      <c r="AG443" s="654"/>
      <c r="AH443" s="654"/>
    </row>
    <row r="444" ht="15.75" customHeight="1">
      <c r="A444" s="1643"/>
      <c r="B444" s="658"/>
      <c r="C444" s="658"/>
      <c r="D444" s="650"/>
      <c r="E444" s="650"/>
      <c r="F444" s="650" t="s">
        <v>21366</v>
      </c>
      <c r="G444" s="650" t="s">
        <v>21367</v>
      </c>
      <c r="H444" s="501"/>
      <c r="I444" s="501"/>
      <c r="J444" s="501"/>
      <c r="K444" s="501"/>
      <c r="L444" s="500"/>
      <c r="M444" s="500"/>
      <c r="N444" s="500"/>
      <c r="O444" s="500"/>
      <c r="P444" s="500"/>
      <c r="Q444" s="500"/>
      <c r="R444" s="500"/>
      <c r="S444" s="500"/>
      <c r="T444" s="500"/>
      <c r="U444" s="500"/>
      <c r="V444" s="500"/>
      <c r="W444" s="500"/>
      <c r="X444" s="500"/>
      <c r="Y444" s="500"/>
      <c r="Z444" s="500"/>
      <c r="AA444" s="500"/>
      <c r="AB444" s="3339">
        <v>1.0</v>
      </c>
      <c r="AC444" s="1501" t="s">
        <v>55</v>
      </c>
      <c r="AD444" s="1501" t="s">
        <v>2913</v>
      </c>
      <c r="AE444" s="670"/>
      <c r="AF444" s="670"/>
      <c r="AG444" s="643" t="s">
        <v>21368</v>
      </c>
      <c r="AH444" s="654"/>
    </row>
    <row r="445" ht="15.75" customHeight="1">
      <c r="A445" s="1643"/>
      <c r="B445" s="658"/>
      <c r="C445" s="650" t="s">
        <v>14851</v>
      </c>
      <c r="D445" s="650"/>
      <c r="E445" s="650"/>
      <c r="F445" s="658"/>
      <c r="G445" s="650"/>
      <c r="H445" s="648" t="s">
        <v>94</v>
      </c>
      <c r="I445" s="648" t="s">
        <v>94</v>
      </c>
      <c r="J445" s="648"/>
      <c r="K445" s="648"/>
      <c r="L445" s="500"/>
      <c r="M445" s="500"/>
      <c r="N445" s="500"/>
      <c r="O445" s="500"/>
      <c r="P445" s="500"/>
      <c r="Q445" s="500"/>
      <c r="R445" s="500"/>
      <c r="S445" s="500"/>
      <c r="T445" s="500"/>
      <c r="U445" s="500"/>
      <c r="V445" s="500"/>
      <c r="W445" s="500"/>
      <c r="X445" s="500"/>
      <c r="Y445" s="500"/>
      <c r="Z445" s="500"/>
      <c r="AA445" s="500"/>
      <c r="AB445" s="621" t="s">
        <v>94</v>
      </c>
      <c r="AC445" s="1501" t="s">
        <v>55</v>
      </c>
      <c r="AD445" s="1501" t="s">
        <v>2913</v>
      </c>
      <c r="AE445" s="654"/>
      <c r="AF445" s="654"/>
      <c r="AG445" s="654"/>
      <c r="AH445" s="654"/>
    </row>
    <row r="446" ht="15.75" customHeight="1">
      <c r="A446" s="1643"/>
      <c r="B446" s="658"/>
      <c r="C446" s="658"/>
      <c r="D446" s="650"/>
      <c r="E446" s="650" t="s">
        <v>21369</v>
      </c>
      <c r="F446" s="650" t="s">
        <v>21329</v>
      </c>
      <c r="G446" s="640" t="s">
        <v>21370</v>
      </c>
      <c r="H446" s="501"/>
      <c r="I446" s="501"/>
      <c r="J446" s="501"/>
      <c r="K446" s="501"/>
      <c r="L446" s="500"/>
      <c r="M446" s="500"/>
      <c r="N446" s="500"/>
      <c r="O446" s="500"/>
      <c r="P446" s="500"/>
      <c r="Q446" s="500"/>
      <c r="R446" s="500"/>
      <c r="S446" s="500"/>
      <c r="T446" s="500"/>
      <c r="U446" s="500"/>
      <c r="V446" s="500"/>
      <c r="W446" s="500"/>
      <c r="X446" s="500"/>
      <c r="Y446" s="500"/>
      <c r="Z446" s="500"/>
      <c r="AA446" s="500"/>
      <c r="AB446" s="3339">
        <v>1.0</v>
      </c>
      <c r="AC446" s="1501" t="s">
        <v>55</v>
      </c>
      <c r="AD446" s="1501" t="s">
        <v>2913</v>
      </c>
      <c r="AE446" s="654"/>
      <c r="AF446" s="670"/>
      <c r="AG446" s="654"/>
      <c r="AH446" s="654"/>
    </row>
    <row r="447" ht="15.75" customHeight="1">
      <c r="A447" s="1643"/>
      <c r="B447" s="658"/>
      <c r="C447" s="658"/>
      <c r="D447" s="650"/>
      <c r="E447" s="650" t="s">
        <v>21371</v>
      </c>
      <c r="F447" s="650" t="s">
        <v>21329</v>
      </c>
      <c r="G447" s="650" t="s">
        <v>21372</v>
      </c>
      <c r="H447" s="501"/>
      <c r="I447" s="501"/>
      <c r="J447" s="501"/>
      <c r="K447" s="501"/>
      <c r="L447" s="500"/>
      <c r="M447" s="500"/>
      <c r="N447" s="500"/>
      <c r="O447" s="500"/>
      <c r="P447" s="500"/>
      <c r="Q447" s="500"/>
      <c r="R447" s="500"/>
      <c r="S447" s="500"/>
      <c r="T447" s="500"/>
      <c r="U447" s="500"/>
      <c r="V447" s="500"/>
      <c r="W447" s="500"/>
      <c r="X447" s="500"/>
      <c r="Y447" s="500"/>
      <c r="Z447" s="500"/>
      <c r="AA447" s="500"/>
      <c r="AB447" s="3339">
        <v>1.0</v>
      </c>
      <c r="AC447" s="1501" t="s">
        <v>55</v>
      </c>
      <c r="AD447" s="1501" t="s">
        <v>2913</v>
      </c>
      <c r="AE447" s="710"/>
      <c r="AF447" s="643" t="s">
        <v>21373</v>
      </c>
      <c r="AG447" s="654"/>
      <c r="AH447" s="654"/>
    </row>
    <row r="448" ht="15.75" customHeight="1">
      <c r="A448" s="1643"/>
      <c r="B448" s="658"/>
      <c r="C448" s="658"/>
      <c r="D448" s="650"/>
      <c r="E448" s="650"/>
      <c r="F448" s="640" t="s">
        <v>21331</v>
      </c>
      <c r="G448" s="650" t="s">
        <v>21374</v>
      </c>
      <c r="H448" s="501"/>
      <c r="I448" s="501"/>
      <c r="J448" s="501"/>
      <c r="K448" s="501"/>
      <c r="L448" s="500"/>
      <c r="M448" s="500"/>
      <c r="N448" s="500"/>
      <c r="O448" s="500"/>
      <c r="P448" s="500"/>
      <c r="Q448" s="500"/>
      <c r="R448" s="500"/>
      <c r="S448" s="500"/>
      <c r="T448" s="500"/>
      <c r="U448" s="500"/>
      <c r="V448" s="500"/>
      <c r="W448" s="500"/>
      <c r="X448" s="500"/>
      <c r="Y448" s="500"/>
      <c r="Z448" s="500"/>
      <c r="AA448" s="500"/>
      <c r="AB448" s="3339">
        <v>1.0</v>
      </c>
      <c r="AC448" s="1501" t="s">
        <v>55</v>
      </c>
      <c r="AD448" s="841" t="s">
        <v>361</v>
      </c>
      <c r="AE448" s="710"/>
      <c r="AF448" s="643"/>
      <c r="AG448" s="643"/>
      <c r="AH448" s="654"/>
    </row>
    <row r="449" ht="15.75" customHeight="1">
      <c r="A449" s="1643"/>
      <c r="B449" s="658"/>
      <c r="C449" s="658"/>
      <c r="D449" s="650"/>
      <c r="E449" s="650" t="s">
        <v>21283</v>
      </c>
      <c r="F449" s="650" t="s">
        <v>21333</v>
      </c>
      <c r="G449" s="650" t="s">
        <v>21334</v>
      </c>
      <c r="H449" s="501"/>
      <c r="I449" s="501" t="s">
        <v>82</v>
      </c>
      <c r="J449" s="500"/>
      <c r="K449" s="500"/>
      <c r="L449" s="500"/>
      <c r="M449" s="500"/>
      <c r="N449" s="500"/>
      <c r="O449" s="500"/>
      <c r="P449" s="500"/>
      <c r="Q449" s="500"/>
      <c r="R449" s="500"/>
      <c r="S449" s="500"/>
      <c r="T449" s="500"/>
      <c r="U449" s="500"/>
      <c r="V449" s="500"/>
      <c r="W449" s="500"/>
      <c r="X449" s="500"/>
      <c r="Y449" s="500"/>
      <c r="Z449" s="500"/>
      <c r="AA449" s="500"/>
      <c r="AB449" s="3339">
        <v>1.0</v>
      </c>
      <c r="AC449" s="1501" t="s">
        <v>74</v>
      </c>
      <c r="AD449" s="1501" t="s">
        <v>2913</v>
      </c>
      <c r="AE449" s="654"/>
      <c r="AF449" s="654"/>
      <c r="AG449" s="654"/>
      <c r="AH449" s="654"/>
    </row>
    <row r="450" ht="15.75" customHeight="1">
      <c r="A450" s="1643"/>
      <c r="B450" s="658"/>
      <c r="C450" s="658"/>
      <c r="D450" s="650" t="s">
        <v>21335</v>
      </c>
      <c r="E450" s="650"/>
      <c r="F450" s="650" t="s">
        <v>21336</v>
      </c>
      <c r="G450" s="650" t="s">
        <v>21375</v>
      </c>
      <c r="H450" s="501"/>
      <c r="I450" s="501"/>
      <c r="J450" s="501"/>
      <c r="K450" s="501"/>
      <c r="L450" s="500"/>
      <c r="M450" s="500"/>
      <c r="N450" s="500"/>
      <c r="O450" s="500"/>
      <c r="P450" s="500"/>
      <c r="Q450" s="500"/>
      <c r="R450" s="500"/>
      <c r="S450" s="500"/>
      <c r="T450" s="500"/>
      <c r="U450" s="500"/>
      <c r="V450" s="500"/>
      <c r="W450" s="500"/>
      <c r="X450" s="500"/>
      <c r="Y450" s="500"/>
      <c r="Z450" s="500"/>
      <c r="AA450" s="500"/>
      <c r="AB450" s="3339">
        <v>1.0</v>
      </c>
      <c r="AC450" s="1501" t="s">
        <v>55</v>
      </c>
      <c r="AD450" s="1501" t="s">
        <v>2913</v>
      </c>
      <c r="AE450" s="654"/>
      <c r="AF450" s="654"/>
      <c r="AG450" s="654"/>
      <c r="AH450" s="654"/>
    </row>
    <row r="451" ht="15.75" customHeight="1">
      <c r="A451" s="1643"/>
      <c r="B451" s="658"/>
      <c r="C451" s="658"/>
      <c r="D451" s="650" t="s">
        <v>21338</v>
      </c>
      <c r="E451" s="650"/>
      <c r="F451" s="650" t="s">
        <v>21339</v>
      </c>
      <c r="G451" s="650" t="s">
        <v>21376</v>
      </c>
      <c r="H451" s="501"/>
      <c r="I451" s="501"/>
      <c r="J451" s="501"/>
      <c r="K451" s="501"/>
      <c r="L451" s="500"/>
      <c r="M451" s="500"/>
      <c r="N451" s="500"/>
      <c r="O451" s="500"/>
      <c r="P451" s="500"/>
      <c r="Q451" s="500"/>
      <c r="R451" s="500"/>
      <c r="S451" s="500"/>
      <c r="T451" s="500"/>
      <c r="U451" s="500"/>
      <c r="V451" s="500"/>
      <c r="W451" s="500"/>
      <c r="X451" s="500"/>
      <c r="Y451" s="500"/>
      <c r="Z451" s="500"/>
      <c r="AA451" s="500"/>
      <c r="AB451" s="3339">
        <v>1.0</v>
      </c>
      <c r="AC451" s="1501" t="s">
        <v>55</v>
      </c>
      <c r="AD451" s="1501" t="s">
        <v>2913</v>
      </c>
      <c r="AE451" s="670"/>
      <c r="AF451" s="654"/>
      <c r="AG451" s="654"/>
      <c r="AH451" s="654"/>
    </row>
    <row r="452" ht="15.75" customHeight="1">
      <c r="A452" s="1643"/>
      <c r="B452" s="658"/>
      <c r="C452" s="658"/>
      <c r="D452" s="650" t="s">
        <v>21341</v>
      </c>
      <c r="E452" s="650"/>
      <c r="F452" s="650" t="s">
        <v>21377</v>
      </c>
      <c r="G452" s="650" t="s">
        <v>21378</v>
      </c>
      <c r="H452" s="501"/>
      <c r="I452" s="501"/>
      <c r="J452" s="501"/>
      <c r="K452" s="501"/>
      <c r="L452" s="500"/>
      <c r="M452" s="500"/>
      <c r="N452" s="500"/>
      <c r="O452" s="500"/>
      <c r="P452" s="500"/>
      <c r="Q452" s="500"/>
      <c r="R452" s="500"/>
      <c r="S452" s="500"/>
      <c r="T452" s="500"/>
      <c r="U452" s="500"/>
      <c r="V452" s="500"/>
      <c r="W452" s="500"/>
      <c r="X452" s="500"/>
      <c r="Y452" s="500"/>
      <c r="Z452" s="500"/>
      <c r="AA452" s="500"/>
      <c r="AB452" s="3339">
        <v>1.0</v>
      </c>
      <c r="AC452" s="1501" t="s">
        <v>55</v>
      </c>
      <c r="AD452" s="1501" t="s">
        <v>2913</v>
      </c>
      <c r="AE452" s="710"/>
      <c r="AF452" s="654"/>
      <c r="AG452" s="654"/>
      <c r="AH452" s="654"/>
    </row>
    <row r="453" ht="15.75" hidden="1" customHeight="1">
      <c r="A453" s="1643"/>
      <c r="B453" s="658"/>
      <c r="C453" s="658"/>
      <c r="D453" s="650" t="s">
        <v>21344</v>
      </c>
      <c r="E453" s="650" t="s">
        <v>21345</v>
      </c>
      <c r="F453" s="650" t="s">
        <v>21346</v>
      </c>
      <c r="G453" s="650" t="s">
        <v>21379</v>
      </c>
      <c r="H453" s="500"/>
      <c r="I453" s="500"/>
      <c r="J453" s="500"/>
      <c r="K453" s="500"/>
      <c r="L453" s="500"/>
      <c r="M453" s="500"/>
      <c r="N453" s="500"/>
      <c r="O453" s="500"/>
      <c r="P453" s="500"/>
      <c r="Q453" s="500"/>
      <c r="R453" s="500"/>
      <c r="S453" s="500"/>
      <c r="T453" s="500"/>
      <c r="U453" s="500"/>
      <c r="V453" s="500"/>
      <c r="W453" s="500"/>
      <c r="X453" s="500"/>
      <c r="Y453" s="500"/>
      <c r="Z453" s="500"/>
      <c r="AA453" s="500"/>
      <c r="AB453" s="3339">
        <v>2.0</v>
      </c>
      <c r="AC453" s="1501" t="s">
        <v>55</v>
      </c>
      <c r="AD453" s="1501" t="s">
        <v>2913</v>
      </c>
      <c r="AE453" s="1501"/>
      <c r="AF453" s="1501"/>
      <c r="AG453" s="1501"/>
      <c r="AH453" s="654"/>
    </row>
    <row r="454" ht="15.75" hidden="1" customHeight="1">
      <c r="A454" s="1643"/>
      <c r="B454" s="658"/>
      <c r="C454" s="658"/>
      <c r="D454" s="650"/>
      <c r="E454" s="650" t="s">
        <v>21348</v>
      </c>
      <c r="F454" s="650" t="s">
        <v>21380</v>
      </c>
      <c r="G454" s="650" t="s">
        <v>21381</v>
      </c>
      <c r="H454" s="500"/>
      <c r="I454" s="500"/>
      <c r="J454" s="500"/>
      <c r="K454" s="500"/>
      <c r="L454" s="500"/>
      <c r="M454" s="500"/>
      <c r="N454" s="500"/>
      <c r="O454" s="500"/>
      <c r="P454" s="500"/>
      <c r="Q454" s="500"/>
      <c r="R454" s="500"/>
      <c r="S454" s="500"/>
      <c r="T454" s="500"/>
      <c r="U454" s="500"/>
      <c r="V454" s="500"/>
      <c r="W454" s="500"/>
      <c r="X454" s="500"/>
      <c r="Y454" s="500"/>
      <c r="Z454" s="500"/>
      <c r="AA454" s="500"/>
      <c r="AB454" s="3339">
        <v>2.0</v>
      </c>
      <c r="AC454" s="1501" t="s">
        <v>55</v>
      </c>
      <c r="AD454" s="1501" t="s">
        <v>2913</v>
      </c>
      <c r="AE454" s="1501"/>
      <c r="AF454" s="1501"/>
      <c r="AG454" s="1501"/>
      <c r="AH454" s="654"/>
    </row>
    <row r="455" ht="15.75" customHeight="1">
      <c r="A455" s="1643"/>
      <c r="B455" s="658"/>
      <c r="C455" s="650" t="s">
        <v>21351</v>
      </c>
      <c r="D455" s="650"/>
      <c r="E455" s="650"/>
      <c r="F455" s="658"/>
      <c r="G455" s="650"/>
      <c r="H455" s="648" t="s">
        <v>94</v>
      </c>
      <c r="I455" s="648" t="s">
        <v>94</v>
      </c>
      <c r="J455" s="648"/>
      <c r="K455" s="648"/>
      <c r="L455" s="500"/>
      <c r="M455" s="500"/>
      <c r="N455" s="500"/>
      <c r="O455" s="500"/>
      <c r="P455" s="500"/>
      <c r="Q455" s="500"/>
      <c r="R455" s="500"/>
      <c r="S455" s="500"/>
      <c r="T455" s="500"/>
      <c r="U455" s="500"/>
      <c r="V455" s="500"/>
      <c r="W455" s="500"/>
      <c r="X455" s="500"/>
      <c r="Y455" s="500"/>
      <c r="Z455" s="500"/>
      <c r="AA455" s="500"/>
      <c r="AB455" s="621" t="s">
        <v>94</v>
      </c>
      <c r="AC455" s="1501" t="s">
        <v>55</v>
      </c>
      <c r="AD455" s="1501" t="s">
        <v>2913</v>
      </c>
      <c r="AE455" s="654"/>
      <c r="AF455" s="654"/>
      <c r="AG455" s="654"/>
      <c r="AH455" s="654"/>
    </row>
    <row r="456" ht="15.75" customHeight="1">
      <c r="A456" s="1643"/>
      <c r="B456" s="658"/>
      <c r="C456" s="658"/>
      <c r="D456" s="650"/>
      <c r="E456" s="650" t="s">
        <v>21352</v>
      </c>
      <c r="F456" s="650" t="s">
        <v>21353</v>
      </c>
      <c r="G456" s="640" t="s">
        <v>21382</v>
      </c>
      <c r="H456" s="501"/>
      <c r="I456" s="501"/>
      <c r="J456" s="501"/>
      <c r="K456" s="501"/>
      <c r="L456" s="500"/>
      <c r="M456" s="500"/>
      <c r="N456" s="500"/>
      <c r="O456" s="500"/>
      <c r="P456" s="500"/>
      <c r="Q456" s="500"/>
      <c r="R456" s="500"/>
      <c r="S456" s="500"/>
      <c r="T456" s="500"/>
      <c r="U456" s="500"/>
      <c r="V456" s="500"/>
      <c r="W456" s="500"/>
      <c r="X456" s="500"/>
      <c r="Y456" s="500"/>
      <c r="Z456" s="500"/>
      <c r="AA456" s="500"/>
      <c r="AB456" s="3339">
        <v>1.0</v>
      </c>
      <c r="AC456" s="1501" t="s">
        <v>55</v>
      </c>
      <c r="AD456" s="1501" t="s">
        <v>2913</v>
      </c>
      <c r="AE456" s="643"/>
      <c r="AF456" s="654"/>
      <c r="AG456" s="654"/>
      <c r="AH456" s="654"/>
    </row>
    <row r="457" ht="15.75" customHeight="1">
      <c r="A457" s="1643"/>
      <c r="B457" s="658"/>
      <c r="C457" s="658"/>
      <c r="D457" s="650"/>
      <c r="E457" s="650" t="s">
        <v>21355</v>
      </c>
      <c r="F457" s="650" t="s">
        <v>21353</v>
      </c>
      <c r="G457" s="650" t="s">
        <v>21383</v>
      </c>
      <c r="H457" s="501"/>
      <c r="I457" s="501"/>
      <c r="J457" s="501"/>
      <c r="K457" s="501"/>
      <c r="L457" s="500"/>
      <c r="M457" s="500"/>
      <c r="N457" s="500"/>
      <c r="O457" s="500"/>
      <c r="P457" s="500"/>
      <c r="Q457" s="500"/>
      <c r="R457" s="500"/>
      <c r="S457" s="500"/>
      <c r="T457" s="500"/>
      <c r="U457" s="500"/>
      <c r="V457" s="500"/>
      <c r="W457" s="500"/>
      <c r="X457" s="500"/>
      <c r="Y457" s="500"/>
      <c r="Z457" s="500"/>
      <c r="AA457" s="500"/>
      <c r="AB457" s="3339">
        <v>1.0</v>
      </c>
      <c r="AC457" s="1501" t="s">
        <v>55</v>
      </c>
      <c r="AD457" s="1501" t="s">
        <v>2913</v>
      </c>
      <c r="AE457" s="710"/>
      <c r="AF457" s="654"/>
      <c r="AG457" s="654"/>
      <c r="AH457" s="654"/>
    </row>
    <row r="458" ht="15.75" customHeight="1">
      <c r="A458" s="1643"/>
      <c r="B458" s="658"/>
      <c r="C458" s="658"/>
      <c r="D458" s="650" t="s">
        <v>6771</v>
      </c>
      <c r="E458" s="650"/>
      <c r="F458" s="650" t="s">
        <v>21384</v>
      </c>
      <c r="G458" s="650" t="s">
        <v>21385</v>
      </c>
      <c r="H458" s="501"/>
      <c r="I458" s="501"/>
      <c r="J458" s="501"/>
      <c r="K458" s="501"/>
      <c r="L458" s="500"/>
      <c r="M458" s="500"/>
      <c r="N458" s="500"/>
      <c r="O458" s="500"/>
      <c r="P458" s="500"/>
      <c r="Q458" s="500"/>
      <c r="R458" s="500"/>
      <c r="S458" s="500"/>
      <c r="T458" s="500"/>
      <c r="U458" s="500"/>
      <c r="V458" s="500"/>
      <c r="W458" s="500"/>
      <c r="X458" s="500"/>
      <c r="Y458" s="500"/>
      <c r="Z458" s="500"/>
      <c r="AA458" s="500"/>
      <c r="AB458" s="3339">
        <v>1.0</v>
      </c>
      <c r="AC458" s="1501" t="s">
        <v>55</v>
      </c>
      <c r="AD458" s="1501" t="s">
        <v>2913</v>
      </c>
      <c r="AE458" s="710"/>
      <c r="AF458" s="654"/>
      <c r="AG458" s="654"/>
      <c r="AH458" s="654"/>
    </row>
    <row r="459" ht="15.75" customHeight="1">
      <c r="A459" s="1643"/>
      <c r="B459" s="658"/>
      <c r="C459" s="658"/>
      <c r="D459" s="650" t="s">
        <v>21341</v>
      </c>
      <c r="E459" s="650"/>
      <c r="F459" s="650" t="s">
        <v>21386</v>
      </c>
      <c r="G459" s="650" t="s">
        <v>21387</v>
      </c>
      <c r="H459" s="501"/>
      <c r="I459" s="501"/>
      <c r="J459" s="501"/>
      <c r="K459" s="501"/>
      <c r="L459" s="500"/>
      <c r="M459" s="500"/>
      <c r="N459" s="500"/>
      <c r="O459" s="500"/>
      <c r="P459" s="500"/>
      <c r="Q459" s="500"/>
      <c r="R459" s="500"/>
      <c r="S459" s="500"/>
      <c r="T459" s="500"/>
      <c r="U459" s="500"/>
      <c r="V459" s="500"/>
      <c r="W459" s="500"/>
      <c r="X459" s="500"/>
      <c r="Y459" s="500"/>
      <c r="Z459" s="500"/>
      <c r="AA459" s="500"/>
      <c r="AB459" s="3339">
        <v>1.0</v>
      </c>
      <c r="AC459" s="1501" t="s">
        <v>55</v>
      </c>
      <c r="AD459" s="1501" t="s">
        <v>2913</v>
      </c>
      <c r="AE459" s="710"/>
      <c r="AF459" s="654"/>
      <c r="AG459" s="654"/>
      <c r="AH459" s="654"/>
    </row>
    <row r="460" ht="15.75" hidden="1" customHeight="1">
      <c r="A460" s="1643"/>
      <c r="B460" s="658"/>
      <c r="C460" s="658"/>
      <c r="D460" s="650" t="s">
        <v>21344</v>
      </c>
      <c r="E460" s="650" t="s">
        <v>21345</v>
      </c>
      <c r="F460" s="650" t="s">
        <v>21362</v>
      </c>
      <c r="G460" s="650" t="s">
        <v>21379</v>
      </c>
      <c r="H460" s="500"/>
      <c r="I460" s="500"/>
      <c r="J460" s="500"/>
      <c r="K460" s="500"/>
      <c r="L460" s="500"/>
      <c r="M460" s="500"/>
      <c r="N460" s="500"/>
      <c r="O460" s="500"/>
      <c r="P460" s="500"/>
      <c r="Q460" s="500"/>
      <c r="R460" s="500"/>
      <c r="S460" s="500"/>
      <c r="T460" s="500"/>
      <c r="U460" s="500"/>
      <c r="V460" s="500"/>
      <c r="W460" s="500"/>
      <c r="X460" s="500"/>
      <c r="Y460" s="500"/>
      <c r="Z460" s="500"/>
      <c r="AA460" s="500"/>
      <c r="AB460" s="3339">
        <v>2.0</v>
      </c>
      <c r="AC460" s="1501" t="s">
        <v>55</v>
      </c>
      <c r="AD460" s="1501" t="s">
        <v>2913</v>
      </c>
      <c r="AE460" s="1501"/>
      <c r="AF460" s="1501"/>
      <c r="AG460" s="1501"/>
      <c r="AH460" s="654"/>
    </row>
    <row r="461" ht="15.75" hidden="1" customHeight="1">
      <c r="A461" s="1643"/>
      <c r="B461" s="658"/>
      <c r="C461" s="658"/>
      <c r="D461" s="650"/>
      <c r="E461" s="650" t="s">
        <v>21348</v>
      </c>
      <c r="F461" s="650" t="s">
        <v>21364</v>
      </c>
      <c r="G461" s="650" t="s">
        <v>21381</v>
      </c>
      <c r="H461" s="500"/>
      <c r="I461" s="500"/>
      <c r="J461" s="500"/>
      <c r="K461" s="500"/>
      <c r="L461" s="500"/>
      <c r="M461" s="500"/>
      <c r="N461" s="500"/>
      <c r="O461" s="500"/>
      <c r="P461" s="500"/>
      <c r="Q461" s="500"/>
      <c r="R461" s="500"/>
      <c r="S461" s="500"/>
      <c r="T461" s="500"/>
      <c r="U461" s="500"/>
      <c r="V461" s="500"/>
      <c r="W461" s="500"/>
      <c r="X461" s="500"/>
      <c r="Y461" s="500"/>
      <c r="Z461" s="500"/>
      <c r="AA461" s="500"/>
      <c r="AB461" s="3339">
        <v>2.0</v>
      </c>
      <c r="AC461" s="1501" t="s">
        <v>55</v>
      </c>
      <c r="AD461" s="1501" t="s">
        <v>2913</v>
      </c>
      <c r="AE461" s="1501"/>
      <c r="AF461" s="1501"/>
      <c r="AG461" s="1501"/>
      <c r="AH461" s="654"/>
    </row>
    <row r="462" ht="15.75" customHeight="1">
      <c r="A462" s="1643"/>
      <c r="B462" s="640" t="s">
        <v>21388</v>
      </c>
      <c r="C462" s="658"/>
      <c r="D462" s="650"/>
      <c r="E462" s="650"/>
      <c r="F462" s="658"/>
      <c r="G462" s="650"/>
      <c r="H462" s="648" t="s">
        <v>94</v>
      </c>
      <c r="I462" s="648" t="s">
        <v>94</v>
      </c>
      <c r="J462" s="648"/>
      <c r="K462" s="648"/>
      <c r="L462" s="500"/>
      <c r="M462" s="500"/>
      <c r="N462" s="500"/>
      <c r="O462" s="500"/>
      <c r="P462" s="500"/>
      <c r="Q462" s="500"/>
      <c r="R462" s="500"/>
      <c r="S462" s="500"/>
      <c r="T462" s="500"/>
      <c r="U462" s="500"/>
      <c r="V462" s="500"/>
      <c r="W462" s="500"/>
      <c r="X462" s="500"/>
      <c r="Y462" s="500"/>
      <c r="Z462" s="500"/>
      <c r="AA462" s="500"/>
      <c r="AB462" s="621" t="s">
        <v>94</v>
      </c>
      <c r="AC462" s="1501" t="s">
        <v>55</v>
      </c>
      <c r="AD462" s="1501" t="s">
        <v>2913</v>
      </c>
      <c r="AE462" s="654"/>
      <c r="AF462" s="654"/>
      <c r="AG462" s="654"/>
      <c r="AH462" s="654"/>
    </row>
    <row r="463" ht="15.75" customHeight="1">
      <c r="A463" s="1643"/>
      <c r="B463" s="658"/>
      <c r="C463" s="658"/>
      <c r="D463" s="650"/>
      <c r="E463" s="650" t="s">
        <v>21389</v>
      </c>
      <c r="F463" s="650" t="s">
        <v>21390</v>
      </c>
      <c r="G463" s="650" t="s">
        <v>21391</v>
      </c>
      <c r="H463" s="501"/>
      <c r="I463" s="501"/>
      <c r="J463" s="501"/>
      <c r="K463" s="501"/>
      <c r="L463" s="500"/>
      <c r="M463" s="500"/>
      <c r="N463" s="500"/>
      <c r="O463" s="500"/>
      <c r="P463" s="500"/>
      <c r="Q463" s="500"/>
      <c r="R463" s="500"/>
      <c r="S463" s="500"/>
      <c r="T463" s="500"/>
      <c r="U463" s="500"/>
      <c r="V463" s="500"/>
      <c r="W463" s="500"/>
      <c r="X463" s="500"/>
      <c r="Y463" s="500"/>
      <c r="Z463" s="500"/>
      <c r="AA463" s="500"/>
      <c r="AB463" s="3339">
        <v>1.0</v>
      </c>
      <c r="AC463" s="1501" t="s">
        <v>55</v>
      </c>
      <c r="AD463" s="1501" t="s">
        <v>2913</v>
      </c>
      <c r="AE463" s="654"/>
      <c r="AF463" s="654"/>
      <c r="AG463" s="654"/>
      <c r="AH463" s="654"/>
    </row>
    <row r="464" ht="15.75" customHeight="1">
      <c r="A464" s="1643"/>
      <c r="B464" s="658"/>
      <c r="C464" s="658"/>
      <c r="D464" s="650"/>
      <c r="E464" s="650" t="s">
        <v>21392</v>
      </c>
      <c r="F464" s="650" t="s">
        <v>21393</v>
      </c>
      <c r="G464" s="650" t="s">
        <v>21394</v>
      </c>
      <c r="H464" s="501"/>
      <c r="I464" s="501"/>
      <c r="J464" s="501"/>
      <c r="K464" s="501"/>
      <c r="L464" s="500"/>
      <c r="M464" s="500"/>
      <c r="N464" s="500"/>
      <c r="O464" s="500"/>
      <c r="P464" s="500"/>
      <c r="Q464" s="500"/>
      <c r="R464" s="500"/>
      <c r="S464" s="500"/>
      <c r="T464" s="500"/>
      <c r="U464" s="500"/>
      <c r="V464" s="500"/>
      <c r="W464" s="500"/>
      <c r="X464" s="500"/>
      <c r="Y464" s="500"/>
      <c r="Z464" s="500"/>
      <c r="AA464" s="500"/>
      <c r="AB464" s="3339">
        <v>1.0</v>
      </c>
      <c r="AC464" s="1501" t="s">
        <v>55</v>
      </c>
      <c r="AD464" s="1501" t="s">
        <v>2913</v>
      </c>
      <c r="AE464" s="654"/>
      <c r="AF464" s="654"/>
      <c r="AG464" s="654"/>
      <c r="AH464" s="654"/>
    </row>
    <row r="465" ht="15.75" customHeight="1">
      <c r="A465" s="1643"/>
      <c r="B465" s="658"/>
      <c r="C465" s="658"/>
      <c r="D465" s="650"/>
      <c r="E465" s="650" t="s">
        <v>21395</v>
      </c>
      <c r="F465" s="650" t="s">
        <v>21396</v>
      </c>
      <c r="G465" s="650" t="s">
        <v>21397</v>
      </c>
      <c r="H465" s="501"/>
      <c r="I465" s="501"/>
      <c r="J465" s="501"/>
      <c r="K465" s="501"/>
      <c r="L465" s="500"/>
      <c r="M465" s="500"/>
      <c r="N465" s="500"/>
      <c r="O465" s="500"/>
      <c r="P465" s="500"/>
      <c r="Q465" s="500"/>
      <c r="R465" s="500"/>
      <c r="S465" s="500"/>
      <c r="T465" s="500"/>
      <c r="U465" s="500"/>
      <c r="V465" s="500"/>
      <c r="W465" s="500"/>
      <c r="X465" s="500"/>
      <c r="Y465" s="500"/>
      <c r="Z465" s="500"/>
      <c r="AA465" s="500"/>
      <c r="AB465" s="3339">
        <v>1.0</v>
      </c>
      <c r="AC465" s="1501" t="s">
        <v>55</v>
      </c>
      <c r="AD465" s="1501" t="s">
        <v>2913</v>
      </c>
      <c r="AE465" s="654"/>
      <c r="AF465" s="654"/>
      <c r="AG465" s="654"/>
      <c r="AH465" s="654"/>
    </row>
    <row r="466" ht="15.75" customHeight="1">
      <c r="A466" s="1643"/>
      <c r="B466" s="640" t="s">
        <v>21398</v>
      </c>
      <c r="C466" s="658"/>
      <c r="D466" s="650"/>
      <c r="E466" s="650"/>
      <c r="F466" s="661" t="s">
        <v>21399</v>
      </c>
      <c r="G466" s="650"/>
      <c r="H466" s="648" t="s">
        <v>94</v>
      </c>
      <c r="I466" s="648" t="s">
        <v>94</v>
      </c>
      <c r="J466" s="648"/>
      <c r="K466" s="648"/>
      <c r="L466" s="500"/>
      <c r="M466" s="500"/>
      <c r="N466" s="500"/>
      <c r="O466" s="500"/>
      <c r="P466" s="500"/>
      <c r="Q466" s="500"/>
      <c r="R466" s="500"/>
      <c r="S466" s="500"/>
      <c r="T466" s="500"/>
      <c r="U466" s="500"/>
      <c r="V466" s="500"/>
      <c r="W466" s="500"/>
      <c r="X466" s="500"/>
      <c r="Y466" s="500"/>
      <c r="Z466" s="500"/>
      <c r="AA466" s="500"/>
      <c r="AB466" s="841" t="s">
        <v>94</v>
      </c>
      <c r="AC466" s="1501" t="s">
        <v>55</v>
      </c>
      <c r="AD466" s="841" t="s">
        <v>361</v>
      </c>
      <c r="AE466" s="654"/>
      <c r="AF466" s="654"/>
      <c r="AG466" s="654"/>
      <c r="AH466" s="654"/>
    </row>
    <row r="467" ht="15.75" customHeight="1">
      <c r="A467" s="1643"/>
      <c r="B467" s="650"/>
      <c r="C467" s="661" t="s">
        <v>21400</v>
      </c>
      <c r="D467" s="650"/>
      <c r="E467" s="640" t="s">
        <v>21401</v>
      </c>
      <c r="F467" s="661" t="s">
        <v>21402</v>
      </c>
      <c r="G467" s="640" t="s">
        <v>21403</v>
      </c>
      <c r="H467" s="648"/>
      <c r="I467" s="648"/>
      <c r="J467" s="648"/>
      <c r="K467" s="648"/>
      <c r="L467" s="500"/>
      <c r="M467" s="500"/>
      <c r="N467" s="500"/>
      <c r="O467" s="500"/>
      <c r="P467" s="500"/>
      <c r="Q467" s="500"/>
      <c r="R467" s="500"/>
      <c r="S467" s="500"/>
      <c r="T467" s="500"/>
      <c r="U467" s="500"/>
      <c r="V467" s="500"/>
      <c r="W467" s="500"/>
      <c r="X467" s="500"/>
      <c r="Y467" s="500"/>
      <c r="Z467" s="500"/>
      <c r="AA467" s="500"/>
      <c r="AB467" s="841">
        <v>1.0</v>
      </c>
      <c r="AC467" s="1501" t="s">
        <v>55</v>
      </c>
      <c r="AD467" s="841" t="s">
        <v>361</v>
      </c>
      <c r="AE467" s="643"/>
      <c r="AF467" s="654"/>
      <c r="AG467" s="643"/>
      <c r="AH467" s="654"/>
    </row>
    <row r="468" ht="15.75" customHeight="1">
      <c r="A468" s="1643"/>
      <c r="B468" s="650"/>
      <c r="C468" s="661" t="s">
        <v>21404</v>
      </c>
      <c r="D468" s="650"/>
      <c r="E468" s="640" t="s">
        <v>21405</v>
      </c>
      <c r="F468" s="661" t="s">
        <v>21406</v>
      </c>
      <c r="G468" s="640" t="s">
        <v>21407</v>
      </c>
      <c r="H468" s="648"/>
      <c r="I468" s="648"/>
      <c r="J468" s="648"/>
      <c r="K468" s="648"/>
      <c r="L468" s="500"/>
      <c r="M468" s="500"/>
      <c r="N468" s="500"/>
      <c r="O468" s="500"/>
      <c r="P468" s="500"/>
      <c r="Q468" s="500"/>
      <c r="R468" s="500"/>
      <c r="S468" s="500"/>
      <c r="T468" s="500"/>
      <c r="U468" s="500"/>
      <c r="V468" s="500"/>
      <c r="W468" s="500"/>
      <c r="X468" s="500"/>
      <c r="Y468" s="500"/>
      <c r="Z468" s="500"/>
      <c r="AA468" s="500"/>
      <c r="AB468" s="841">
        <v>1.0</v>
      </c>
      <c r="AC468" s="1501" t="s">
        <v>55</v>
      </c>
      <c r="AD468" s="841" t="s">
        <v>361</v>
      </c>
      <c r="AE468" s="654"/>
      <c r="AF468" s="654"/>
      <c r="AG468" s="654"/>
      <c r="AH468" s="654"/>
    </row>
    <row r="469" ht="15.75" customHeight="1">
      <c r="A469" s="1643"/>
      <c r="B469" s="640" t="s">
        <v>21408</v>
      </c>
      <c r="C469" s="658"/>
      <c r="D469" s="650"/>
      <c r="E469" s="650"/>
      <c r="F469" s="658"/>
      <c r="G469" s="650"/>
      <c r="H469" s="648" t="s">
        <v>94</v>
      </c>
      <c r="I469" s="648" t="s">
        <v>94</v>
      </c>
      <c r="J469" s="648"/>
      <c r="K469" s="648"/>
      <c r="L469" s="500"/>
      <c r="M469" s="500"/>
      <c r="N469" s="500"/>
      <c r="O469" s="500"/>
      <c r="P469" s="500"/>
      <c r="Q469" s="500"/>
      <c r="R469" s="500"/>
      <c r="S469" s="500"/>
      <c r="T469" s="500"/>
      <c r="U469" s="500"/>
      <c r="V469" s="500"/>
      <c r="W469" s="500"/>
      <c r="X469" s="500"/>
      <c r="Y469" s="500"/>
      <c r="Z469" s="500"/>
      <c r="AA469" s="500"/>
      <c r="AB469" s="621" t="s">
        <v>94</v>
      </c>
      <c r="AC469" s="1501" t="s">
        <v>55</v>
      </c>
      <c r="AD469" s="841" t="s">
        <v>361</v>
      </c>
      <c r="AE469" s="654"/>
      <c r="AF469" s="654"/>
      <c r="AG469" s="654"/>
      <c r="AH469" s="654"/>
    </row>
    <row r="470" ht="15.75" customHeight="1">
      <c r="A470" s="1643"/>
      <c r="B470" s="658"/>
      <c r="C470" s="658"/>
      <c r="D470" s="650"/>
      <c r="E470" s="650"/>
      <c r="F470" s="640" t="s">
        <v>21409</v>
      </c>
      <c r="G470" s="640" t="s">
        <v>21410</v>
      </c>
      <c r="H470" s="501"/>
      <c r="I470" s="501"/>
      <c r="J470" s="501"/>
      <c r="K470" s="501"/>
      <c r="L470" s="500"/>
      <c r="M470" s="500"/>
      <c r="N470" s="500"/>
      <c r="O470" s="500"/>
      <c r="P470" s="500"/>
      <c r="Q470" s="500"/>
      <c r="R470" s="500"/>
      <c r="S470" s="500"/>
      <c r="T470" s="500"/>
      <c r="U470" s="500"/>
      <c r="V470" s="500"/>
      <c r="W470" s="500"/>
      <c r="X470" s="500"/>
      <c r="Y470" s="500"/>
      <c r="Z470" s="500"/>
      <c r="AA470" s="500"/>
      <c r="AB470" s="3339">
        <v>1.0</v>
      </c>
      <c r="AC470" s="1501" t="s">
        <v>55</v>
      </c>
      <c r="AD470" s="841" t="s">
        <v>361</v>
      </c>
      <c r="AE470" s="654"/>
      <c r="AF470" s="654"/>
      <c r="AG470" s="643"/>
      <c r="AH470" s="654"/>
    </row>
    <row r="471" ht="15.75" customHeight="1">
      <c r="A471" s="1643"/>
      <c r="B471" s="640" t="s">
        <v>21411</v>
      </c>
      <c r="C471" s="658"/>
      <c r="D471" s="650"/>
      <c r="E471" s="650"/>
      <c r="F471" s="658"/>
      <c r="G471" s="650"/>
      <c r="H471" s="648" t="s">
        <v>94</v>
      </c>
      <c r="I471" s="648" t="s">
        <v>94</v>
      </c>
      <c r="J471" s="648"/>
      <c r="K471" s="648"/>
      <c r="L471" s="500"/>
      <c r="M471" s="500"/>
      <c r="N471" s="500"/>
      <c r="O471" s="500"/>
      <c r="P471" s="500"/>
      <c r="Q471" s="500"/>
      <c r="R471" s="500"/>
      <c r="S471" s="500"/>
      <c r="T471" s="500"/>
      <c r="U471" s="500"/>
      <c r="V471" s="500"/>
      <c r="W471" s="500"/>
      <c r="X471" s="500"/>
      <c r="Y471" s="500"/>
      <c r="Z471" s="500"/>
      <c r="AA471" s="500"/>
      <c r="AB471" s="621" t="s">
        <v>94</v>
      </c>
      <c r="AC471" s="1501" t="s">
        <v>55</v>
      </c>
      <c r="AD471" s="841" t="s">
        <v>361</v>
      </c>
      <c r="AE471" s="654"/>
      <c r="AF471" s="654"/>
      <c r="AG471" s="654"/>
      <c r="AH471" s="654"/>
    </row>
    <row r="472" ht="15.75" customHeight="1">
      <c r="A472" s="1643"/>
      <c r="B472" s="658"/>
      <c r="C472" s="658"/>
      <c r="D472" s="650"/>
      <c r="E472" s="650"/>
      <c r="F472" s="640" t="s">
        <v>21412</v>
      </c>
      <c r="G472" s="650" t="s">
        <v>21413</v>
      </c>
      <c r="H472" s="501"/>
      <c r="I472" s="501"/>
      <c r="J472" s="501"/>
      <c r="K472" s="501"/>
      <c r="L472" s="500"/>
      <c r="M472" s="500"/>
      <c r="N472" s="500"/>
      <c r="O472" s="500"/>
      <c r="P472" s="500"/>
      <c r="Q472" s="500"/>
      <c r="R472" s="500"/>
      <c r="S472" s="500"/>
      <c r="T472" s="500"/>
      <c r="U472" s="500"/>
      <c r="V472" s="500"/>
      <c r="W472" s="500"/>
      <c r="X472" s="500"/>
      <c r="Y472" s="500"/>
      <c r="Z472" s="500"/>
      <c r="AA472" s="500"/>
      <c r="AB472" s="3339">
        <v>1.0</v>
      </c>
      <c r="AC472" s="1501" t="s">
        <v>55</v>
      </c>
      <c r="AD472" s="841" t="s">
        <v>361</v>
      </c>
      <c r="AE472" s="654"/>
      <c r="AF472" s="654"/>
      <c r="AG472" s="643"/>
      <c r="AH472" s="654"/>
    </row>
    <row r="473" ht="15.75" customHeight="1">
      <c r="A473" s="1477" t="s">
        <v>21414</v>
      </c>
      <c r="B473" s="658"/>
      <c r="C473" s="658"/>
      <c r="D473" s="650"/>
      <c r="E473" s="650"/>
      <c r="F473" s="658"/>
      <c r="G473" s="650"/>
      <c r="H473" s="648" t="s">
        <v>94</v>
      </c>
      <c r="I473" s="648" t="s">
        <v>94</v>
      </c>
      <c r="J473" s="648"/>
      <c r="K473" s="648"/>
      <c r="L473" s="500"/>
      <c r="M473" s="500"/>
      <c r="N473" s="500"/>
      <c r="O473" s="500"/>
      <c r="P473" s="500"/>
      <c r="Q473" s="500"/>
      <c r="R473" s="500"/>
      <c r="S473" s="500"/>
      <c r="T473" s="500"/>
      <c r="U473" s="500"/>
      <c r="V473" s="500"/>
      <c r="W473" s="500"/>
      <c r="X473" s="500"/>
      <c r="Y473" s="500"/>
      <c r="Z473" s="500"/>
      <c r="AA473" s="500"/>
      <c r="AB473" s="882" t="s">
        <v>94</v>
      </c>
      <c r="AC473" s="3337" t="s">
        <v>94</v>
      </c>
      <c r="AD473" s="3337" t="s">
        <v>4922</v>
      </c>
      <c r="AE473" s="654"/>
      <c r="AF473" s="654"/>
      <c r="AG473" s="654"/>
      <c r="AH473" s="654"/>
    </row>
    <row r="474" ht="15.75" customHeight="1">
      <c r="A474" s="1643"/>
      <c r="B474" s="658"/>
      <c r="C474" s="658"/>
      <c r="D474" s="640" t="s">
        <v>21415</v>
      </c>
      <c r="E474" s="650"/>
      <c r="F474" s="640" t="s">
        <v>21416</v>
      </c>
      <c r="G474" s="640" t="s">
        <v>21417</v>
      </c>
      <c r="H474" s="500" t="s">
        <v>82</v>
      </c>
      <c r="I474" s="501"/>
      <c r="J474" s="501"/>
      <c r="K474" s="501"/>
      <c r="L474" s="500"/>
      <c r="M474" s="500"/>
      <c r="N474" s="500"/>
      <c r="O474" s="500"/>
      <c r="P474" s="500"/>
      <c r="Q474" s="500"/>
      <c r="R474" s="500"/>
      <c r="S474" s="500"/>
      <c r="T474" s="500"/>
      <c r="U474" s="500"/>
      <c r="V474" s="500"/>
      <c r="W474" s="500"/>
      <c r="X474" s="500"/>
      <c r="Y474" s="500"/>
      <c r="Z474" s="500"/>
      <c r="AA474" s="500"/>
      <c r="AB474" s="882">
        <v>1.0</v>
      </c>
      <c r="AC474" s="793" t="s">
        <v>65</v>
      </c>
      <c r="AD474" s="793" t="s">
        <v>361</v>
      </c>
      <c r="AE474" s="654"/>
      <c r="AF474" s="654"/>
      <c r="AG474" s="643" t="s">
        <v>21418</v>
      </c>
      <c r="AH474" s="654"/>
    </row>
    <row r="475" ht="15.75" customHeight="1">
      <c r="A475" s="1643"/>
      <c r="B475" s="658"/>
      <c r="C475" s="658"/>
      <c r="D475" s="640" t="s">
        <v>21419</v>
      </c>
      <c r="E475" s="650"/>
      <c r="F475" s="640" t="s">
        <v>21416</v>
      </c>
      <c r="G475" s="640" t="s">
        <v>21420</v>
      </c>
      <c r="H475" s="648"/>
      <c r="I475" s="501" t="s">
        <v>82</v>
      </c>
      <c r="J475" s="500"/>
      <c r="K475" s="500"/>
      <c r="L475" s="500"/>
      <c r="M475" s="500"/>
      <c r="N475" s="500"/>
      <c r="O475" s="500"/>
      <c r="P475" s="500"/>
      <c r="Q475" s="500"/>
      <c r="R475" s="500"/>
      <c r="S475" s="500"/>
      <c r="T475" s="500"/>
      <c r="U475" s="500"/>
      <c r="V475" s="500"/>
      <c r="W475" s="500"/>
      <c r="X475" s="500"/>
      <c r="Y475" s="500"/>
      <c r="Z475" s="500"/>
      <c r="AA475" s="500"/>
      <c r="AB475" s="882">
        <v>1.0</v>
      </c>
      <c r="AC475" s="793" t="s">
        <v>74</v>
      </c>
      <c r="AD475" s="793" t="s">
        <v>361</v>
      </c>
      <c r="AE475" s="654"/>
      <c r="AF475" s="654"/>
      <c r="AG475" s="643" t="s">
        <v>21421</v>
      </c>
      <c r="AH475" s="654"/>
    </row>
    <row r="476" ht="15.75" customHeight="1">
      <c r="A476" s="1643"/>
      <c r="B476" s="658"/>
      <c r="C476" s="658"/>
      <c r="D476" s="640" t="s">
        <v>21422</v>
      </c>
      <c r="E476" s="650"/>
      <c r="F476" s="650" t="s">
        <v>21423</v>
      </c>
      <c r="G476" s="650" t="s">
        <v>21424</v>
      </c>
      <c r="H476" s="500" t="s">
        <v>82</v>
      </c>
      <c r="I476" s="500"/>
      <c r="J476" s="501"/>
      <c r="K476" s="501"/>
      <c r="L476" s="500"/>
      <c r="M476" s="500"/>
      <c r="N476" s="500"/>
      <c r="O476" s="500"/>
      <c r="P476" s="500"/>
      <c r="Q476" s="500"/>
      <c r="R476" s="500"/>
      <c r="S476" s="500"/>
      <c r="T476" s="500"/>
      <c r="U476" s="500"/>
      <c r="V476" s="500"/>
      <c r="W476" s="500"/>
      <c r="X476" s="500"/>
      <c r="Y476" s="500"/>
      <c r="Z476" s="500"/>
      <c r="AA476" s="500"/>
      <c r="AB476" s="882">
        <v>1.0</v>
      </c>
      <c r="AC476" s="3337" t="s">
        <v>65</v>
      </c>
      <c r="AD476" s="3337" t="s">
        <v>2913</v>
      </c>
      <c r="AE476" s="654"/>
      <c r="AF476" s="654"/>
      <c r="AG476" s="654"/>
      <c r="AH476" s="654"/>
    </row>
    <row r="477" ht="15.75" hidden="1" customHeight="1">
      <c r="A477" s="1643"/>
      <c r="B477" s="658"/>
      <c r="C477" s="658"/>
      <c r="D477" s="650" t="s">
        <v>21425</v>
      </c>
      <c r="E477" s="658"/>
      <c r="F477" s="650" t="s">
        <v>21426</v>
      </c>
      <c r="G477" s="650" t="s">
        <v>21427</v>
      </c>
      <c r="H477" s="500"/>
      <c r="I477" s="500"/>
      <c r="J477" s="500"/>
      <c r="K477" s="500"/>
      <c r="L477" s="500"/>
      <c r="M477" s="500"/>
      <c r="N477" s="500"/>
      <c r="O477" s="500"/>
      <c r="P477" s="500"/>
      <c r="Q477" s="500"/>
      <c r="R477" s="500"/>
      <c r="S477" s="500"/>
      <c r="T477" s="500"/>
      <c r="U477" s="500"/>
      <c r="V477" s="500"/>
      <c r="W477" s="500"/>
      <c r="X477" s="500"/>
      <c r="Y477" s="500"/>
      <c r="Z477" s="500"/>
      <c r="AA477" s="500"/>
      <c r="AB477" s="882">
        <v>3.0</v>
      </c>
      <c r="AC477" s="3337" t="s">
        <v>65</v>
      </c>
      <c r="AD477" s="3337" t="s">
        <v>2913</v>
      </c>
      <c r="AE477" s="1501"/>
      <c r="AF477" s="1501"/>
      <c r="AG477" s="1501"/>
      <c r="AH477" s="654"/>
    </row>
    <row r="478" ht="15.75" hidden="1" customHeight="1">
      <c r="A478" s="1643"/>
      <c r="B478" s="658"/>
      <c r="C478" s="658"/>
      <c r="D478" s="650"/>
      <c r="E478" s="658"/>
      <c r="F478" s="650" t="s">
        <v>21428</v>
      </c>
      <c r="G478" s="650" t="s">
        <v>21429</v>
      </c>
      <c r="H478" s="500"/>
      <c r="I478" s="500"/>
      <c r="J478" s="500"/>
      <c r="K478" s="500"/>
      <c r="L478" s="500"/>
      <c r="M478" s="500"/>
      <c r="N478" s="500"/>
      <c r="O478" s="500"/>
      <c r="P478" s="500"/>
      <c r="Q478" s="500"/>
      <c r="R478" s="500"/>
      <c r="S478" s="500"/>
      <c r="T478" s="500"/>
      <c r="U478" s="500"/>
      <c r="V478" s="500"/>
      <c r="W478" s="500"/>
      <c r="X478" s="500"/>
      <c r="Y478" s="500"/>
      <c r="Z478" s="500"/>
      <c r="AA478" s="500"/>
      <c r="AB478" s="882">
        <v>3.0</v>
      </c>
      <c r="AC478" s="3337" t="s">
        <v>65</v>
      </c>
      <c r="AD478" s="3337" t="s">
        <v>2779</v>
      </c>
      <c r="AE478" s="1501"/>
      <c r="AF478" s="1501"/>
      <c r="AG478" s="1501"/>
      <c r="AH478" s="654"/>
    </row>
    <row r="479" ht="15.75" customHeight="1">
      <c r="A479" s="1643"/>
      <c r="B479" s="658"/>
      <c r="C479" s="658"/>
      <c r="D479" s="640" t="s">
        <v>21430</v>
      </c>
      <c r="E479" s="650"/>
      <c r="F479" s="640" t="s">
        <v>21431</v>
      </c>
      <c r="G479" s="640" t="s">
        <v>21432</v>
      </c>
      <c r="H479" s="648"/>
      <c r="I479" s="501" t="s">
        <v>82</v>
      </c>
      <c r="J479" s="500"/>
      <c r="K479" s="500"/>
      <c r="L479" s="500"/>
      <c r="M479" s="500"/>
      <c r="N479" s="500"/>
      <c r="O479" s="500"/>
      <c r="P479" s="500"/>
      <c r="Q479" s="500"/>
      <c r="R479" s="500"/>
      <c r="S479" s="500"/>
      <c r="T479" s="500"/>
      <c r="U479" s="500"/>
      <c r="V479" s="500"/>
      <c r="W479" s="500"/>
      <c r="X479" s="500"/>
      <c r="Y479" s="500"/>
      <c r="Z479" s="500"/>
      <c r="AA479" s="500"/>
      <c r="AB479" s="882">
        <v>1.0</v>
      </c>
      <c r="AC479" s="793" t="s">
        <v>74</v>
      </c>
      <c r="AD479" s="793" t="s">
        <v>4445</v>
      </c>
      <c r="AE479" s="654"/>
      <c r="AF479" s="654"/>
      <c r="AG479" s="654"/>
      <c r="AH479" s="654"/>
    </row>
    <row r="480" ht="15.75" customHeight="1">
      <c r="A480" s="1643"/>
      <c r="B480" s="658"/>
      <c r="C480" s="658"/>
      <c r="D480" s="640" t="s">
        <v>21433</v>
      </c>
      <c r="E480" s="650"/>
      <c r="F480" s="640" t="s">
        <v>21434</v>
      </c>
      <c r="G480" s="650" t="s">
        <v>21435</v>
      </c>
      <c r="H480" s="648"/>
      <c r="I480" s="500"/>
      <c r="J480" s="501"/>
      <c r="K480" s="501"/>
      <c r="L480" s="500"/>
      <c r="M480" s="500"/>
      <c r="N480" s="500"/>
      <c r="O480" s="500"/>
      <c r="P480" s="500"/>
      <c r="Q480" s="500"/>
      <c r="R480" s="500"/>
      <c r="S480" s="500"/>
      <c r="T480" s="500"/>
      <c r="U480" s="500"/>
      <c r="V480" s="500"/>
      <c r="W480" s="500"/>
      <c r="X480" s="500"/>
      <c r="Y480" s="500"/>
      <c r="Z480" s="500"/>
      <c r="AA480" s="500"/>
      <c r="AB480" s="882">
        <v>1.0</v>
      </c>
      <c r="AC480" s="3337" t="s">
        <v>55</v>
      </c>
      <c r="AD480" s="3337" t="s">
        <v>2913</v>
      </c>
      <c r="AE480" s="654"/>
      <c r="AF480" s="654"/>
      <c r="AG480" s="654"/>
      <c r="AH480" s="654"/>
    </row>
    <row r="481" ht="15.75" customHeight="1">
      <c r="A481" s="1643"/>
      <c r="B481" s="658"/>
      <c r="C481" s="658"/>
      <c r="D481" s="3340" t="str">
        <f>'10.통화'!C82</f>
        <v>1:1 페이스톡 저데이터 사용</v>
      </c>
      <c r="E481" s="3341"/>
      <c r="F481" s="3342" t="s">
        <v>3863</v>
      </c>
      <c r="G481" s="3342" t="s">
        <v>21436</v>
      </c>
      <c r="H481" s="500" t="s">
        <v>94</v>
      </c>
      <c r="I481" s="500" t="s">
        <v>94</v>
      </c>
      <c r="J481" s="500"/>
      <c r="K481" s="500"/>
      <c r="L481" s="500"/>
      <c r="M481" s="500"/>
      <c r="N481" s="500"/>
      <c r="O481" s="500"/>
      <c r="P481" s="500"/>
      <c r="Q481" s="500"/>
      <c r="R481" s="500"/>
      <c r="S481" s="500"/>
      <c r="T481" s="500"/>
      <c r="U481" s="500"/>
      <c r="V481" s="500"/>
      <c r="W481" s="500"/>
      <c r="X481" s="500"/>
      <c r="Y481" s="500"/>
      <c r="Z481" s="500"/>
      <c r="AA481" s="500"/>
      <c r="AB481" s="793" t="s">
        <v>94</v>
      </c>
      <c r="AC481" s="793" t="s">
        <v>3861</v>
      </c>
      <c r="AD481" s="793" t="s">
        <v>4445</v>
      </c>
      <c r="AE481" s="654"/>
      <c r="AF481" s="654"/>
      <c r="AG481" s="654"/>
      <c r="AH481" s="654"/>
    </row>
    <row r="482" ht="15.75" customHeight="1">
      <c r="A482" s="1643"/>
      <c r="B482" s="658"/>
      <c r="C482" s="658"/>
      <c r="D482" s="650" t="s">
        <v>7288</v>
      </c>
      <c r="E482" s="650"/>
      <c r="F482" s="650" t="s">
        <v>21437</v>
      </c>
      <c r="G482" s="650" t="s">
        <v>21438</v>
      </c>
      <c r="H482" s="648"/>
      <c r="I482" s="500"/>
      <c r="J482" s="501"/>
      <c r="K482" s="501"/>
      <c r="L482" s="500"/>
      <c r="M482" s="500"/>
      <c r="N482" s="500"/>
      <c r="O482" s="500"/>
      <c r="P482" s="500"/>
      <c r="Q482" s="500"/>
      <c r="R482" s="500"/>
      <c r="S482" s="500"/>
      <c r="T482" s="500"/>
      <c r="U482" s="500"/>
      <c r="V482" s="500"/>
      <c r="W482" s="500"/>
      <c r="X482" s="500"/>
      <c r="Y482" s="500"/>
      <c r="Z482" s="500"/>
      <c r="AA482" s="500"/>
      <c r="AB482" s="882">
        <v>1.0</v>
      </c>
      <c r="AC482" s="3337" t="s">
        <v>55</v>
      </c>
      <c r="AD482" s="3337" t="s">
        <v>2779</v>
      </c>
      <c r="AE482" s="654"/>
      <c r="AF482" s="654"/>
      <c r="AG482" s="643"/>
      <c r="AH482" s="654"/>
    </row>
    <row r="483" ht="15.75" customHeight="1">
      <c r="A483" s="3343" t="s">
        <v>21439</v>
      </c>
      <c r="B483" s="2235"/>
      <c r="C483" s="3344"/>
      <c r="D483" s="650"/>
      <c r="E483" s="650"/>
      <c r="F483" s="650"/>
      <c r="G483" s="640"/>
      <c r="H483" s="648" t="s">
        <v>94</v>
      </c>
      <c r="I483" s="501" t="s">
        <v>94</v>
      </c>
      <c r="J483" s="501"/>
      <c r="K483" s="501"/>
      <c r="L483" s="500"/>
      <c r="M483" s="500"/>
      <c r="N483" s="500"/>
      <c r="O483" s="500"/>
      <c r="P483" s="500"/>
      <c r="Q483" s="500"/>
      <c r="R483" s="500"/>
      <c r="S483" s="500"/>
      <c r="T483" s="500"/>
      <c r="U483" s="500"/>
      <c r="V483" s="500"/>
      <c r="W483" s="500"/>
      <c r="X483" s="500"/>
      <c r="Y483" s="500"/>
      <c r="Z483" s="500"/>
      <c r="AA483" s="500"/>
      <c r="AB483" s="793" t="s">
        <v>94</v>
      </c>
      <c r="AC483" s="793" t="s">
        <v>55</v>
      </c>
      <c r="AD483" s="793" t="s">
        <v>437</v>
      </c>
      <c r="AE483" s="670"/>
      <c r="AF483" s="643"/>
      <c r="AG483" s="643"/>
      <c r="AH483" s="670"/>
    </row>
    <row r="484" ht="15.75" customHeight="1">
      <c r="A484" s="3345"/>
      <c r="B484" s="3346" t="s">
        <v>21440</v>
      </c>
      <c r="C484" s="3347"/>
      <c r="D484" s="730"/>
      <c r="E484" s="1515" t="s">
        <v>21441</v>
      </c>
      <c r="F484" s="995" t="s">
        <v>21442</v>
      </c>
      <c r="G484" s="995" t="s">
        <v>21443</v>
      </c>
      <c r="H484" s="1488"/>
      <c r="I484" s="1178"/>
      <c r="J484" s="1106"/>
      <c r="K484" s="1106"/>
      <c r="L484" s="607"/>
      <c r="M484" s="607"/>
      <c r="N484" s="607"/>
      <c r="O484" s="607"/>
      <c r="P484" s="607"/>
      <c r="Q484" s="607"/>
      <c r="R484" s="607"/>
      <c r="S484" s="607"/>
      <c r="T484" s="607"/>
      <c r="U484" s="607"/>
      <c r="V484" s="607"/>
      <c r="W484" s="607"/>
      <c r="X484" s="607"/>
      <c r="Y484" s="607"/>
      <c r="Z484" s="607"/>
      <c r="AA484" s="607"/>
      <c r="AB484" s="1505">
        <v>1.0</v>
      </c>
      <c r="AC484" s="1505" t="s">
        <v>55</v>
      </c>
      <c r="AD484" s="2162" t="s">
        <v>437</v>
      </c>
      <c r="AE484" s="607"/>
      <c r="AF484" s="1013" t="s">
        <v>21444</v>
      </c>
      <c r="AG484" s="607"/>
      <c r="AH484" s="1013"/>
    </row>
    <row r="485" ht="15.75" customHeight="1">
      <c r="A485" s="1477"/>
      <c r="B485" s="661" t="s">
        <v>21445</v>
      </c>
      <c r="C485" s="658"/>
      <c r="D485" s="650"/>
      <c r="E485" s="650"/>
      <c r="F485" s="640" t="s">
        <v>21446</v>
      </c>
      <c r="G485" s="640" t="s">
        <v>21447</v>
      </c>
      <c r="H485" s="648"/>
      <c r="I485" s="501"/>
      <c r="J485" s="648"/>
      <c r="K485" s="648"/>
      <c r="L485" s="500"/>
      <c r="M485" s="500"/>
      <c r="N485" s="500"/>
      <c r="O485" s="500"/>
      <c r="P485" s="500"/>
      <c r="Q485" s="500"/>
      <c r="R485" s="500"/>
      <c r="S485" s="500"/>
      <c r="T485" s="500"/>
      <c r="U485" s="500"/>
      <c r="V485" s="500"/>
      <c r="W485" s="500"/>
      <c r="X485" s="500"/>
      <c r="Y485" s="500"/>
      <c r="Z485" s="500"/>
      <c r="AA485" s="500"/>
      <c r="AB485" s="1505">
        <v>1.0</v>
      </c>
      <c r="AC485" s="1505" t="s">
        <v>55</v>
      </c>
      <c r="AD485" s="2162" t="s">
        <v>437</v>
      </c>
      <c r="AE485" s="670"/>
      <c r="AF485" s="643"/>
      <c r="AG485" s="643"/>
      <c r="AH485" s="670" t="s">
        <v>21448</v>
      </c>
    </row>
    <row r="486" ht="15.75" customHeight="1">
      <c r="A486" s="1477"/>
      <c r="B486" s="661" t="s">
        <v>21449</v>
      </c>
      <c r="C486" s="658"/>
      <c r="D486" s="650"/>
      <c r="E486" s="650"/>
      <c r="F486" s="640" t="s">
        <v>21450</v>
      </c>
      <c r="G486" s="640" t="s">
        <v>21451</v>
      </c>
      <c r="H486" s="648" t="s">
        <v>82</v>
      </c>
      <c r="I486" s="501" t="s">
        <v>82</v>
      </c>
      <c r="J486" s="648"/>
      <c r="K486" s="648"/>
      <c r="L486" s="500"/>
      <c r="M486" s="500"/>
      <c r="N486" s="500"/>
      <c r="O486" s="500"/>
      <c r="P486" s="500"/>
      <c r="Q486" s="500"/>
      <c r="R486" s="500"/>
      <c r="S486" s="500"/>
      <c r="T486" s="500"/>
      <c r="U486" s="500"/>
      <c r="V486" s="500"/>
      <c r="W486" s="500"/>
      <c r="X486" s="500"/>
      <c r="Y486" s="500"/>
      <c r="Z486" s="500"/>
      <c r="AA486" s="500"/>
      <c r="AB486" s="1505">
        <v>1.0</v>
      </c>
      <c r="AC486" s="1505" t="s">
        <v>55</v>
      </c>
      <c r="AD486" s="2162" t="s">
        <v>437</v>
      </c>
      <c r="AE486" s="670"/>
      <c r="AF486" s="643"/>
      <c r="AG486" s="643"/>
      <c r="AH486" s="670"/>
    </row>
    <row r="487" ht="15.75" customHeight="1">
      <c r="A487" s="1477"/>
      <c r="B487" s="661" t="s">
        <v>21452</v>
      </c>
      <c r="C487" s="658"/>
      <c r="D487" s="650"/>
      <c r="E487" s="640" t="s">
        <v>21453</v>
      </c>
      <c r="F487" s="640" t="s">
        <v>21454</v>
      </c>
      <c r="G487" s="640" t="s">
        <v>21455</v>
      </c>
      <c r="H487" s="648"/>
      <c r="I487" s="501"/>
      <c r="J487" s="501"/>
      <c r="K487" s="501"/>
      <c r="L487" s="500"/>
      <c r="M487" s="500"/>
      <c r="N487" s="500"/>
      <c r="O487" s="500"/>
      <c r="P487" s="500"/>
      <c r="Q487" s="500"/>
      <c r="R487" s="500"/>
      <c r="S487" s="500"/>
      <c r="T487" s="500"/>
      <c r="U487" s="500"/>
      <c r="V487" s="500"/>
      <c r="W487" s="500"/>
      <c r="X487" s="500"/>
      <c r="Y487" s="500"/>
      <c r="Z487" s="500"/>
      <c r="AA487" s="500"/>
      <c r="AB487" s="1505">
        <v>1.0</v>
      </c>
      <c r="AC487" s="1505" t="s">
        <v>55</v>
      </c>
      <c r="AD487" s="2162" t="s">
        <v>437</v>
      </c>
      <c r="AE487" s="670"/>
      <c r="AF487" s="643"/>
      <c r="AG487" s="643"/>
      <c r="AH487" s="670"/>
    </row>
    <row r="488" ht="15.75" customHeight="1">
      <c r="A488" s="1477" t="s">
        <v>21456</v>
      </c>
      <c r="B488" s="658"/>
      <c r="C488" s="658"/>
      <c r="D488" s="650"/>
      <c r="E488" s="650"/>
      <c r="F488" s="650"/>
      <c r="G488" s="640"/>
      <c r="H488" s="501" t="s">
        <v>94</v>
      </c>
      <c r="I488" s="501" t="s">
        <v>94</v>
      </c>
      <c r="J488" s="501"/>
      <c r="K488" s="501"/>
      <c r="L488" s="500"/>
      <c r="M488" s="500"/>
      <c r="N488" s="500"/>
      <c r="O488" s="500"/>
      <c r="P488" s="500"/>
      <c r="Q488" s="500"/>
      <c r="R488" s="500"/>
      <c r="S488" s="500"/>
      <c r="T488" s="500"/>
      <c r="U488" s="500"/>
      <c r="V488" s="500"/>
      <c r="W488" s="500"/>
      <c r="X488" s="500"/>
      <c r="Y488" s="500"/>
      <c r="Z488" s="500"/>
      <c r="AA488" s="500"/>
      <c r="AB488" s="793" t="s">
        <v>94</v>
      </c>
      <c r="AC488" s="793" t="s">
        <v>55</v>
      </c>
      <c r="AD488" s="793" t="s">
        <v>361</v>
      </c>
      <c r="AE488" s="670"/>
      <c r="AF488" s="643" t="s">
        <v>21457</v>
      </c>
      <c r="AG488" s="643"/>
      <c r="AH488" s="670"/>
    </row>
    <row r="489" ht="15.75" customHeight="1">
      <c r="A489" s="1477"/>
      <c r="B489" s="658"/>
      <c r="C489" s="658"/>
      <c r="D489" s="650"/>
      <c r="E489" s="650"/>
      <c r="F489" s="650" t="s">
        <v>21458</v>
      </c>
      <c r="G489" s="640" t="s">
        <v>21459</v>
      </c>
      <c r="H489" s="501"/>
      <c r="I489" s="501"/>
      <c r="J489" s="501"/>
      <c r="K489" s="501"/>
      <c r="L489" s="500"/>
      <c r="M489" s="500"/>
      <c r="N489" s="500"/>
      <c r="O489" s="500"/>
      <c r="P489" s="500"/>
      <c r="Q489" s="500"/>
      <c r="R489" s="500"/>
      <c r="S489" s="500"/>
      <c r="T489" s="500"/>
      <c r="U489" s="500"/>
      <c r="V489" s="500"/>
      <c r="W489" s="500"/>
      <c r="X489" s="500"/>
      <c r="Y489" s="500"/>
      <c r="Z489" s="500"/>
      <c r="AA489" s="500"/>
      <c r="AB489" s="882">
        <v>1.0</v>
      </c>
      <c r="AC489" s="3337" t="s">
        <v>55</v>
      </c>
      <c r="AD489" s="793" t="s">
        <v>387</v>
      </c>
      <c r="AE489" s="670"/>
      <c r="AF489" s="643" t="s">
        <v>21460</v>
      </c>
      <c r="AG489" s="817" t="s">
        <v>21461</v>
      </c>
      <c r="AH489" s="654"/>
    </row>
    <row r="490" ht="15.75" customHeight="1">
      <c r="A490" s="1477" t="s">
        <v>426</v>
      </c>
      <c r="B490" s="658"/>
      <c r="C490" s="658"/>
      <c r="D490" s="650"/>
      <c r="E490" s="650"/>
      <c r="F490" s="658"/>
      <c r="G490" s="650"/>
      <c r="H490" s="648" t="s">
        <v>94</v>
      </c>
      <c r="I490" s="648" t="s">
        <v>94</v>
      </c>
      <c r="J490" s="648"/>
      <c r="K490" s="648"/>
      <c r="L490" s="500"/>
      <c r="M490" s="500"/>
      <c r="N490" s="500"/>
      <c r="O490" s="500"/>
      <c r="P490" s="500"/>
      <c r="Q490" s="500"/>
      <c r="R490" s="500"/>
      <c r="S490" s="500"/>
      <c r="T490" s="500"/>
      <c r="U490" s="500"/>
      <c r="V490" s="500"/>
      <c r="W490" s="500"/>
      <c r="X490" s="500"/>
      <c r="Y490" s="500"/>
      <c r="Z490" s="500"/>
      <c r="AA490" s="500"/>
      <c r="AB490" s="882" t="s">
        <v>94</v>
      </c>
      <c r="AC490" s="3337" t="s">
        <v>94</v>
      </c>
      <c r="AD490" s="3337" t="s">
        <v>4922</v>
      </c>
      <c r="AE490" s="654"/>
      <c r="AF490" s="654"/>
      <c r="AG490" s="654"/>
      <c r="AH490" s="654"/>
    </row>
    <row r="491" ht="15.75" customHeight="1">
      <c r="A491" s="1643"/>
      <c r="B491" s="658"/>
      <c r="C491" s="650" t="s">
        <v>21462</v>
      </c>
      <c r="D491" s="650" t="s">
        <v>21463</v>
      </c>
      <c r="E491" s="650"/>
      <c r="F491" s="650" t="s">
        <v>21464</v>
      </c>
      <c r="G491" s="640" t="s">
        <v>21465</v>
      </c>
      <c r="H491" s="501"/>
      <c r="I491" s="501"/>
      <c r="J491" s="501"/>
      <c r="K491" s="501"/>
      <c r="L491" s="500"/>
      <c r="M491" s="500"/>
      <c r="N491" s="500"/>
      <c r="O491" s="500"/>
      <c r="P491" s="500"/>
      <c r="Q491" s="500"/>
      <c r="R491" s="500"/>
      <c r="S491" s="500"/>
      <c r="T491" s="500"/>
      <c r="U491" s="500"/>
      <c r="V491" s="500"/>
      <c r="W491" s="500"/>
      <c r="X491" s="500"/>
      <c r="Y491" s="500"/>
      <c r="Z491" s="500"/>
      <c r="AA491" s="500"/>
      <c r="AB491" s="882">
        <v>1.0</v>
      </c>
      <c r="AC491" s="3337" t="s">
        <v>55</v>
      </c>
      <c r="AD491" s="3337" t="s">
        <v>2913</v>
      </c>
      <c r="AE491" s="670"/>
      <c r="AF491" s="708" t="s">
        <v>21466</v>
      </c>
      <c r="AG491" s="643" t="s">
        <v>21467</v>
      </c>
      <c r="AH491" s="643"/>
    </row>
    <row r="492" ht="15.75" customHeight="1">
      <c r="A492" s="1643"/>
      <c r="B492" s="650" t="s">
        <v>21468</v>
      </c>
      <c r="C492" s="650" t="s">
        <v>2066</v>
      </c>
      <c r="D492" s="650" t="s">
        <v>21469</v>
      </c>
      <c r="E492" s="650"/>
      <c r="F492" s="650" t="s">
        <v>21470</v>
      </c>
      <c r="G492" s="650" t="s">
        <v>21471</v>
      </c>
      <c r="H492" s="501"/>
      <c r="I492" s="501"/>
      <c r="J492" s="500"/>
      <c r="K492" s="501"/>
      <c r="L492" s="500"/>
      <c r="M492" s="500"/>
      <c r="N492" s="500"/>
      <c r="O492" s="500"/>
      <c r="P492" s="500"/>
      <c r="Q492" s="500"/>
      <c r="R492" s="500"/>
      <c r="S492" s="500"/>
      <c r="T492" s="500"/>
      <c r="U492" s="500"/>
      <c r="V492" s="500"/>
      <c r="W492" s="500"/>
      <c r="X492" s="500"/>
      <c r="Y492" s="500"/>
      <c r="Z492" s="500"/>
      <c r="AA492" s="500"/>
      <c r="AB492" s="882">
        <v>1.0</v>
      </c>
      <c r="AC492" s="3337" t="s">
        <v>55</v>
      </c>
      <c r="AD492" s="3337" t="s">
        <v>21472</v>
      </c>
      <c r="AE492" s="654"/>
      <c r="AF492" s="643" t="s">
        <v>21473</v>
      </c>
      <c r="AG492" s="643"/>
      <c r="AH492" s="654"/>
    </row>
    <row r="493" ht="15.75" customHeight="1">
      <c r="A493" s="1643"/>
      <c r="B493" s="640" t="s">
        <v>21474</v>
      </c>
      <c r="C493" s="658"/>
      <c r="D493" s="650"/>
      <c r="E493" s="650"/>
      <c r="F493" s="658"/>
      <c r="G493" s="640" t="s">
        <v>21475</v>
      </c>
      <c r="H493" s="648" t="s">
        <v>94</v>
      </c>
      <c r="I493" s="648" t="s">
        <v>94</v>
      </c>
      <c r="J493" s="648"/>
      <c r="K493" s="648"/>
      <c r="L493" s="500"/>
      <c r="M493" s="500"/>
      <c r="N493" s="500"/>
      <c r="O493" s="500"/>
      <c r="P493" s="500"/>
      <c r="Q493" s="500"/>
      <c r="R493" s="500"/>
      <c r="S493" s="500"/>
      <c r="T493" s="500"/>
      <c r="U493" s="500"/>
      <c r="V493" s="500"/>
      <c r="W493" s="500"/>
      <c r="X493" s="500"/>
      <c r="Y493" s="500"/>
      <c r="Z493" s="500"/>
      <c r="AA493" s="500"/>
      <c r="AB493" s="793" t="s">
        <v>94</v>
      </c>
      <c r="AC493" s="793" t="s">
        <v>55</v>
      </c>
      <c r="AD493" s="793" t="s">
        <v>361</v>
      </c>
      <c r="AE493" s="654"/>
      <c r="AF493" s="643"/>
      <c r="AG493" s="643"/>
      <c r="AH493" s="654"/>
    </row>
    <row r="494" ht="15.75" customHeight="1">
      <c r="A494" s="1643"/>
      <c r="B494" s="640" t="s">
        <v>21476</v>
      </c>
      <c r="C494" s="658"/>
      <c r="D494" s="650"/>
      <c r="E494" s="650"/>
      <c r="F494" s="661" t="s">
        <v>21477</v>
      </c>
      <c r="G494" s="640" t="s">
        <v>21478</v>
      </c>
      <c r="H494" s="648" t="s">
        <v>94</v>
      </c>
      <c r="I494" s="648" t="s">
        <v>94</v>
      </c>
      <c r="J494" s="648"/>
      <c r="K494" s="648"/>
      <c r="L494" s="500"/>
      <c r="M494" s="500"/>
      <c r="N494" s="500"/>
      <c r="O494" s="500"/>
      <c r="P494" s="500"/>
      <c r="Q494" s="500"/>
      <c r="R494" s="500"/>
      <c r="S494" s="500"/>
      <c r="T494" s="500"/>
      <c r="U494" s="500"/>
      <c r="V494" s="500"/>
      <c r="W494" s="500"/>
      <c r="X494" s="500"/>
      <c r="Y494" s="500"/>
      <c r="Z494" s="500"/>
      <c r="AA494" s="500"/>
      <c r="AB494" s="793" t="s">
        <v>94</v>
      </c>
      <c r="AC494" s="793" t="s">
        <v>94</v>
      </c>
      <c r="AD494" s="793" t="s">
        <v>361</v>
      </c>
      <c r="AE494" s="654"/>
      <c r="AF494" s="643" t="s">
        <v>21479</v>
      </c>
      <c r="AG494" s="643"/>
      <c r="AH494" s="654"/>
    </row>
    <row r="495" ht="15.75" customHeight="1">
      <c r="A495" s="1643"/>
      <c r="B495" s="650" t="s">
        <v>21480</v>
      </c>
      <c r="C495" s="658"/>
      <c r="D495" s="650"/>
      <c r="E495" s="650"/>
      <c r="F495" s="658"/>
      <c r="G495" s="650"/>
      <c r="H495" s="648" t="s">
        <v>94</v>
      </c>
      <c r="I495" s="648" t="s">
        <v>94</v>
      </c>
      <c r="J495" s="648"/>
      <c r="K495" s="648"/>
      <c r="L495" s="500"/>
      <c r="M495" s="500"/>
      <c r="N495" s="500"/>
      <c r="O495" s="500"/>
      <c r="P495" s="500"/>
      <c r="Q495" s="500"/>
      <c r="R495" s="500"/>
      <c r="S495" s="500"/>
      <c r="T495" s="500"/>
      <c r="U495" s="500"/>
      <c r="V495" s="500"/>
      <c r="W495" s="500"/>
      <c r="X495" s="500"/>
      <c r="Y495" s="500"/>
      <c r="Z495" s="500"/>
      <c r="AA495" s="500"/>
      <c r="AB495" s="882" t="s">
        <v>94</v>
      </c>
      <c r="AC495" s="3337" t="s">
        <v>94</v>
      </c>
      <c r="AD495" s="3337" t="s">
        <v>4922</v>
      </c>
      <c r="AE495" s="654"/>
      <c r="AF495" s="732"/>
      <c r="AG495" s="1124"/>
      <c r="AH495" s="654"/>
    </row>
    <row r="496" ht="15.75" customHeight="1">
      <c r="A496" s="1643"/>
      <c r="B496" s="658"/>
      <c r="C496" s="640" t="s">
        <v>21481</v>
      </c>
      <c r="D496" s="650"/>
      <c r="E496" s="650"/>
      <c r="F496" s="650" t="s">
        <v>21482</v>
      </c>
      <c r="G496" s="650" t="s">
        <v>21483</v>
      </c>
      <c r="H496" s="501"/>
      <c r="I496" s="501"/>
      <c r="J496" s="501"/>
      <c r="K496" s="501"/>
      <c r="L496" s="500"/>
      <c r="M496" s="500"/>
      <c r="N496" s="500"/>
      <c r="O496" s="500"/>
      <c r="P496" s="500"/>
      <c r="Q496" s="500"/>
      <c r="R496" s="500"/>
      <c r="S496" s="500"/>
      <c r="T496" s="500"/>
      <c r="U496" s="500"/>
      <c r="V496" s="500"/>
      <c r="W496" s="500"/>
      <c r="X496" s="500"/>
      <c r="Y496" s="500"/>
      <c r="Z496" s="500"/>
      <c r="AA496" s="500"/>
      <c r="AB496" s="882">
        <v>1.0</v>
      </c>
      <c r="AC496" s="3337" t="s">
        <v>55</v>
      </c>
      <c r="AD496" s="3337" t="s">
        <v>3852</v>
      </c>
      <c r="AE496" s="654"/>
      <c r="AF496" s="654" t="s">
        <v>21484</v>
      </c>
      <c r="AG496" s="643"/>
      <c r="AH496" s="654"/>
    </row>
    <row r="497" ht="15.75" customHeight="1">
      <c r="A497" s="1643"/>
      <c r="B497" s="658"/>
      <c r="C497" s="658"/>
      <c r="D497" s="650"/>
      <c r="E497" s="650"/>
      <c r="F497" s="650" t="s">
        <v>21485</v>
      </c>
      <c r="G497" s="650" t="s">
        <v>21486</v>
      </c>
      <c r="H497" s="501"/>
      <c r="I497" s="501"/>
      <c r="J497" s="501"/>
      <c r="K497" s="501"/>
      <c r="L497" s="500"/>
      <c r="M497" s="500"/>
      <c r="N497" s="500"/>
      <c r="O497" s="500"/>
      <c r="P497" s="500"/>
      <c r="Q497" s="500"/>
      <c r="R497" s="500"/>
      <c r="S497" s="500"/>
      <c r="T497" s="500"/>
      <c r="U497" s="500"/>
      <c r="V497" s="500"/>
      <c r="W497" s="500"/>
      <c r="X497" s="500"/>
      <c r="Y497" s="500"/>
      <c r="Z497" s="500"/>
      <c r="AA497" s="500"/>
      <c r="AB497" s="882">
        <v>1.0</v>
      </c>
      <c r="AC497" s="3337" t="s">
        <v>55</v>
      </c>
      <c r="AD497" s="3337" t="s">
        <v>4922</v>
      </c>
      <c r="AE497" s="654"/>
      <c r="AF497" s="654"/>
      <c r="AG497" s="654"/>
      <c r="AH497" s="654"/>
    </row>
    <row r="498" ht="15.75" customHeight="1">
      <c r="A498" s="1643"/>
      <c r="B498" s="658"/>
      <c r="C498" s="650" t="s">
        <v>21487</v>
      </c>
      <c r="D498" s="650"/>
      <c r="E498" s="650"/>
      <c r="F498" s="650" t="s">
        <v>21488</v>
      </c>
      <c r="G498" s="650" t="s">
        <v>21489</v>
      </c>
      <c r="H498" s="501"/>
      <c r="I498" s="501"/>
      <c r="J498" s="501"/>
      <c r="K498" s="501"/>
      <c r="L498" s="500"/>
      <c r="M498" s="500"/>
      <c r="N498" s="500"/>
      <c r="O498" s="500"/>
      <c r="P498" s="500"/>
      <c r="Q498" s="500"/>
      <c r="R498" s="500"/>
      <c r="S498" s="500"/>
      <c r="T498" s="500"/>
      <c r="U498" s="500"/>
      <c r="V498" s="500"/>
      <c r="W498" s="500"/>
      <c r="X498" s="500"/>
      <c r="Y498" s="500"/>
      <c r="Z498" s="500"/>
      <c r="AA498" s="500"/>
      <c r="AB498" s="882">
        <v>1.0</v>
      </c>
      <c r="AC498" s="3337" t="s">
        <v>55</v>
      </c>
      <c r="AD498" s="3337" t="s">
        <v>4922</v>
      </c>
      <c r="AE498" s="654"/>
      <c r="AF498" s="654"/>
      <c r="AG498" s="654"/>
      <c r="AH498" s="654"/>
    </row>
    <row r="499" ht="15.75" customHeight="1">
      <c r="A499" s="1643"/>
      <c r="B499" s="658"/>
      <c r="C499" s="658"/>
      <c r="D499" s="650"/>
      <c r="E499" s="650"/>
      <c r="F499" s="650" t="s">
        <v>21490</v>
      </c>
      <c r="G499" s="650" t="s">
        <v>21491</v>
      </c>
      <c r="H499" s="501"/>
      <c r="I499" s="501"/>
      <c r="J499" s="501"/>
      <c r="K499" s="501"/>
      <c r="L499" s="500"/>
      <c r="M499" s="500"/>
      <c r="N499" s="500"/>
      <c r="O499" s="500"/>
      <c r="P499" s="500"/>
      <c r="Q499" s="500"/>
      <c r="R499" s="500"/>
      <c r="S499" s="500"/>
      <c r="T499" s="500"/>
      <c r="U499" s="500"/>
      <c r="V499" s="500"/>
      <c r="W499" s="500"/>
      <c r="X499" s="500"/>
      <c r="Y499" s="500"/>
      <c r="Z499" s="500"/>
      <c r="AA499" s="500"/>
      <c r="AB499" s="882">
        <v>1.0</v>
      </c>
      <c r="AC499" s="3337" t="s">
        <v>55</v>
      </c>
      <c r="AD499" s="3337" t="s">
        <v>4922</v>
      </c>
      <c r="AE499" s="654"/>
      <c r="AF499" s="654"/>
      <c r="AG499" s="654"/>
      <c r="AH499" s="654"/>
    </row>
    <row r="500" ht="15.75" customHeight="1">
      <c r="A500" s="1643"/>
      <c r="B500" s="650" t="s">
        <v>21492</v>
      </c>
      <c r="C500" s="658"/>
      <c r="D500" s="650"/>
      <c r="E500" s="650"/>
      <c r="F500" s="658"/>
      <c r="G500" s="650"/>
      <c r="H500" s="648" t="s">
        <v>94</v>
      </c>
      <c r="I500" s="648" t="s">
        <v>94</v>
      </c>
      <c r="J500" s="648"/>
      <c r="K500" s="648"/>
      <c r="L500" s="500"/>
      <c r="M500" s="500"/>
      <c r="N500" s="500"/>
      <c r="O500" s="500"/>
      <c r="P500" s="500"/>
      <c r="Q500" s="500"/>
      <c r="R500" s="500"/>
      <c r="S500" s="500"/>
      <c r="T500" s="500"/>
      <c r="U500" s="500"/>
      <c r="V500" s="500"/>
      <c r="W500" s="500"/>
      <c r="X500" s="500"/>
      <c r="Y500" s="500"/>
      <c r="Z500" s="500"/>
      <c r="AA500" s="500"/>
      <c r="AB500" s="621"/>
      <c r="AC500" s="1501"/>
      <c r="AD500" s="1501"/>
      <c r="AE500" s="654"/>
      <c r="AF500" s="654"/>
      <c r="AG500" s="654"/>
      <c r="AH500" s="654"/>
    </row>
    <row r="501" ht="15.75" customHeight="1">
      <c r="A501" s="1643"/>
      <c r="B501" s="658"/>
      <c r="C501" s="650" t="s">
        <v>21493</v>
      </c>
      <c r="D501" s="650"/>
      <c r="E501" s="650"/>
      <c r="F501" s="650" t="s">
        <v>21494</v>
      </c>
      <c r="G501" s="650" t="s">
        <v>21495</v>
      </c>
      <c r="H501" s="501"/>
      <c r="I501" s="501"/>
      <c r="J501" s="501"/>
      <c r="K501" s="501"/>
      <c r="L501" s="500"/>
      <c r="M501" s="500"/>
      <c r="N501" s="500"/>
      <c r="O501" s="500"/>
      <c r="P501" s="500"/>
      <c r="Q501" s="500"/>
      <c r="R501" s="500"/>
      <c r="S501" s="500"/>
      <c r="T501" s="500"/>
      <c r="U501" s="500"/>
      <c r="V501" s="500"/>
      <c r="W501" s="500"/>
      <c r="X501" s="500"/>
      <c r="Y501" s="500"/>
      <c r="Z501" s="500"/>
      <c r="AA501" s="500"/>
      <c r="AB501" s="882">
        <v>1.0</v>
      </c>
      <c r="AC501" s="3337" t="s">
        <v>55</v>
      </c>
      <c r="AD501" s="3337" t="s">
        <v>4922</v>
      </c>
      <c r="AE501" s="654"/>
      <c r="AF501" s="654"/>
      <c r="AG501" s="654"/>
      <c r="AH501" s="654"/>
    </row>
    <row r="502" ht="15.75" customHeight="1">
      <c r="A502" s="1643"/>
      <c r="B502" s="658"/>
      <c r="C502" s="658"/>
      <c r="D502" s="650"/>
      <c r="E502" s="650"/>
      <c r="F502" s="650" t="s">
        <v>21496</v>
      </c>
      <c r="G502" s="650" t="s">
        <v>21497</v>
      </c>
      <c r="H502" s="501"/>
      <c r="I502" s="501"/>
      <c r="J502" s="501"/>
      <c r="K502" s="501"/>
      <c r="L502" s="500"/>
      <c r="M502" s="500"/>
      <c r="N502" s="500"/>
      <c r="O502" s="500"/>
      <c r="P502" s="500"/>
      <c r="Q502" s="500"/>
      <c r="R502" s="500"/>
      <c r="S502" s="500"/>
      <c r="T502" s="500"/>
      <c r="U502" s="500"/>
      <c r="V502" s="500"/>
      <c r="W502" s="500"/>
      <c r="X502" s="500"/>
      <c r="Y502" s="500"/>
      <c r="Z502" s="500"/>
      <c r="AA502" s="500"/>
      <c r="AB502" s="882">
        <v>1.0</v>
      </c>
      <c r="AC502" s="3337" t="s">
        <v>55</v>
      </c>
      <c r="AD502" s="3337" t="s">
        <v>4922</v>
      </c>
      <c r="AE502" s="654"/>
      <c r="AF502" s="654"/>
      <c r="AG502" s="654"/>
      <c r="AH502" s="654"/>
    </row>
    <row r="503" ht="15.75" customHeight="1">
      <c r="A503" s="1643"/>
      <c r="B503" s="650" t="s">
        <v>21498</v>
      </c>
      <c r="C503" s="658"/>
      <c r="D503" s="650"/>
      <c r="E503" s="650"/>
      <c r="F503" s="658"/>
      <c r="G503" s="650"/>
      <c r="H503" s="648" t="s">
        <v>94</v>
      </c>
      <c r="I503" s="648" t="s">
        <v>94</v>
      </c>
      <c r="J503" s="648"/>
      <c r="K503" s="648"/>
      <c r="L503" s="500"/>
      <c r="M503" s="500"/>
      <c r="N503" s="500"/>
      <c r="O503" s="500"/>
      <c r="P503" s="500"/>
      <c r="Q503" s="500"/>
      <c r="R503" s="500"/>
      <c r="S503" s="500"/>
      <c r="T503" s="500"/>
      <c r="U503" s="500"/>
      <c r="V503" s="500"/>
      <c r="W503" s="500"/>
      <c r="X503" s="500"/>
      <c r="Y503" s="500"/>
      <c r="Z503" s="500"/>
      <c r="AA503" s="500"/>
      <c r="AB503" s="882" t="s">
        <v>94</v>
      </c>
      <c r="AC503" s="3337" t="s">
        <v>55</v>
      </c>
      <c r="AD503" s="3337" t="s">
        <v>470</v>
      </c>
      <c r="AE503" s="654"/>
      <c r="AF503" s="654"/>
      <c r="AG503" s="654"/>
      <c r="AH503" s="654"/>
    </row>
    <row r="504" ht="15.75" customHeight="1">
      <c r="A504" s="1643"/>
      <c r="B504" s="658"/>
      <c r="C504" s="650" t="s">
        <v>21499</v>
      </c>
      <c r="D504" s="650"/>
      <c r="E504" s="650" t="s">
        <v>21500</v>
      </c>
      <c r="F504" s="650" t="s">
        <v>21501</v>
      </c>
      <c r="G504" s="650" t="s">
        <v>21502</v>
      </c>
      <c r="H504" s="500" t="s">
        <v>82</v>
      </c>
      <c r="I504" s="501"/>
      <c r="J504" s="501"/>
      <c r="K504" s="501"/>
      <c r="L504" s="500"/>
      <c r="M504" s="500"/>
      <c r="N504" s="500"/>
      <c r="O504" s="500"/>
      <c r="P504" s="500"/>
      <c r="Q504" s="500"/>
      <c r="R504" s="500"/>
      <c r="S504" s="500"/>
      <c r="T504" s="500"/>
      <c r="U504" s="500"/>
      <c r="V504" s="500"/>
      <c r="W504" s="500"/>
      <c r="X504" s="500"/>
      <c r="Y504" s="500"/>
      <c r="Z504" s="500"/>
      <c r="AA504" s="500"/>
      <c r="AB504" s="882">
        <v>1.0</v>
      </c>
      <c r="AC504" s="3337" t="s">
        <v>65</v>
      </c>
      <c r="AD504" s="3337" t="s">
        <v>470</v>
      </c>
      <c r="AE504" s="654"/>
      <c r="AF504" s="654"/>
      <c r="AG504" s="654"/>
      <c r="AH504" s="654"/>
    </row>
    <row r="505" ht="15.75" customHeight="1">
      <c r="A505" s="1643"/>
      <c r="B505" s="658"/>
      <c r="C505" s="658"/>
      <c r="D505" s="650" t="s">
        <v>21503</v>
      </c>
      <c r="E505" s="650" t="s">
        <v>21504</v>
      </c>
      <c r="F505" s="650" t="s">
        <v>21501</v>
      </c>
      <c r="G505" s="650" t="s">
        <v>21505</v>
      </c>
      <c r="H505" s="500" t="s">
        <v>82</v>
      </c>
      <c r="I505" s="501"/>
      <c r="J505" s="501"/>
      <c r="K505" s="501"/>
      <c r="L505" s="500"/>
      <c r="M505" s="500"/>
      <c r="N505" s="500"/>
      <c r="O505" s="500"/>
      <c r="P505" s="500"/>
      <c r="Q505" s="500"/>
      <c r="R505" s="500"/>
      <c r="S505" s="500"/>
      <c r="T505" s="500"/>
      <c r="U505" s="500"/>
      <c r="V505" s="500"/>
      <c r="W505" s="500"/>
      <c r="X505" s="500"/>
      <c r="Y505" s="500"/>
      <c r="Z505" s="500"/>
      <c r="AA505" s="500"/>
      <c r="AB505" s="882">
        <v>1.0</v>
      </c>
      <c r="AC505" s="3337" t="s">
        <v>65</v>
      </c>
      <c r="AD505" s="3337" t="s">
        <v>470</v>
      </c>
      <c r="AE505" s="654"/>
      <c r="AF505" s="643" t="s">
        <v>21506</v>
      </c>
      <c r="AG505" s="654"/>
      <c r="AH505" s="654"/>
    </row>
    <row r="506" ht="15.75" hidden="1" customHeight="1">
      <c r="A506" s="1643"/>
      <c r="B506" s="650" t="s">
        <v>21507</v>
      </c>
      <c r="C506" s="650" t="s">
        <v>21508</v>
      </c>
      <c r="D506" s="650"/>
      <c r="E506" s="658"/>
      <c r="F506" s="650" t="s">
        <v>21509</v>
      </c>
      <c r="G506" s="650"/>
      <c r="H506" s="500"/>
      <c r="I506" s="500"/>
      <c r="J506" s="500"/>
      <c r="K506" s="500"/>
      <c r="L506" s="500"/>
      <c r="M506" s="500"/>
      <c r="N506" s="500"/>
      <c r="O506" s="500"/>
      <c r="P506" s="500"/>
      <c r="Q506" s="500"/>
      <c r="R506" s="500"/>
      <c r="S506" s="500"/>
      <c r="T506" s="500"/>
      <c r="U506" s="500"/>
      <c r="V506" s="500"/>
      <c r="W506" s="500"/>
      <c r="X506" s="500"/>
      <c r="Y506" s="500"/>
      <c r="Z506" s="500"/>
      <c r="AA506" s="500"/>
      <c r="AB506" s="882">
        <v>3.0</v>
      </c>
      <c r="AC506" s="3337" t="s">
        <v>74</v>
      </c>
      <c r="AD506" s="3337" t="s">
        <v>3852</v>
      </c>
      <c r="AE506" s="1501"/>
      <c r="AF506" s="1501"/>
      <c r="AG506" s="1501"/>
      <c r="AH506" s="654"/>
    </row>
    <row r="507" ht="15.75" customHeight="1">
      <c r="A507" s="1643"/>
      <c r="B507" s="650" t="s">
        <v>21510</v>
      </c>
      <c r="C507" s="658"/>
      <c r="D507" s="650"/>
      <c r="E507" s="650"/>
      <c r="F507" s="658"/>
      <c r="G507" s="650"/>
      <c r="H507" s="648" t="s">
        <v>94</v>
      </c>
      <c r="I507" s="648" t="s">
        <v>94</v>
      </c>
      <c r="J507" s="648"/>
      <c r="K507" s="648"/>
      <c r="L507" s="500"/>
      <c r="M507" s="500"/>
      <c r="N507" s="500"/>
      <c r="O507" s="500"/>
      <c r="P507" s="500"/>
      <c r="Q507" s="500"/>
      <c r="R507" s="500"/>
      <c r="S507" s="500"/>
      <c r="T507" s="500"/>
      <c r="U507" s="500"/>
      <c r="V507" s="500"/>
      <c r="W507" s="500"/>
      <c r="X507" s="500"/>
      <c r="Y507" s="500"/>
      <c r="Z507" s="500"/>
      <c r="AA507" s="500"/>
      <c r="AB507" s="882" t="s">
        <v>94</v>
      </c>
      <c r="AC507" s="3337" t="s">
        <v>94</v>
      </c>
      <c r="AD507" s="3337" t="s">
        <v>4922</v>
      </c>
      <c r="AE507" s="654"/>
      <c r="AF507" s="654"/>
      <c r="AG507" s="654"/>
      <c r="AH507" s="654"/>
    </row>
    <row r="508" ht="15.75" hidden="1" customHeight="1">
      <c r="A508" s="1643"/>
      <c r="B508" s="658"/>
      <c r="C508" s="650" t="s">
        <v>21511</v>
      </c>
      <c r="D508" s="650"/>
      <c r="E508" s="658"/>
      <c r="F508" s="650" t="s">
        <v>21509</v>
      </c>
      <c r="G508" s="650"/>
      <c r="H508" s="500"/>
      <c r="I508" s="500"/>
      <c r="J508" s="500"/>
      <c r="K508" s="500"/>
      <c r="L508" s="500"/>
      <c r="M508" s="500"/>
      <c r="N508" s="500"/>
      <c r="O508" s="500"/>
      <c r="P508" s="500"/>
      <c r="Q508" s="500"/>
      <c r="R508" s="500"/>
      <c r="S508" s="500"/>
      <c r="T508" s="500"/>
      <c r="U508" s="500"/>
      <c r="V508" s="500"/>
      <c r="W508" s="500"/>
      <c r="X508" s="500"/>
      <c r="Y508" s="500"/>
      <c r="Z508" s="500"/>
      <c r="AA508" s="500"/>
      <c r="AB508" s="882">
        <v>3.0</v>
      </c>
      <c r="AC508" s="3337" t="s">
        <v>65</v>
      </c>
      <c r="AD508" s="3337" t="s">
        <v>3852</v>
      </c>
      <c r="AE508" s="1501"/>
      <c r="AF508" s="1501"/>
      <c r="AG508" s="1501"/>
      <c r="AH508" s="654"/>
    </row>
    <row r="509" ht="15.75" hidden="1" customHeight="1">
      <c r="A509" s="1643"/>
      <c r="B509" s="658"/>
      <c r="C509" s="650" t="s">
        <v>21512</v>
      </c>
      <c r="D509" s="650"/>
      <c r="E509" s="658"/>
      <c r="F509" s="650" t="s">
        <v>21509</v>
      </c>
      <c r="G509" s="650"/>
      <c r="H509" s="500"/>
      <c r="I509" s="500"/>
      <c r="J509" s="500"/>
      <c r="K509" s="500"/>
      <c r="L509" s="500"/>
      <c r="M509" s="500"/>
      <c r="N509" s="500"/>
      <c r="O509" s="500"/>
      <c r="P509" s="500"/>
      <c r="Q509" s="500"/>
      <c r="R509" s="500"/>
      <c r="S509" s="500"/>
      <c r="T509" s="500"/>
      <c r="U509" s="500"/>
      <c r="V509" s="500"/>
      <c r="W509" s="500"/>
      <c r="X509" s="500"/>
      <c r="Y509" s="500"/>
      <c r="Z509" s="500"/>
      <c r="AA509" s="500"/>
      <c r="AB509" s="882">
        <v>3.0</v>
      </c>
      <c r="AC509" s="3337" t="s">
        <v>65</v>
      </c>
      <c r="AD509" s="3337" t="s">
        <v>3852</v>
      </c>
      <c r="AE509" s="1501"/>
      <c r="AF509" s="1501"/>
      <c r="AG509" s="1501"/>
      <c r="AH509" s="654"/>
    </row>
    <row r="510" ht="15.75" customHeight="1">
      <c r="A510" s="1477" t="s">
        <v>16641</v>
      </c>
      <c r="B510" s="658"/>
      <c r="C510" s="658"/>
      <c r="D510" s="650"/>
      <c r="E510" s="650"/>
      <c r="F510" s="650" t="s">
        <v>21513</v>
      </c>
      <c r="G510" s="650" t="s">
        <v>21514</v>
      </c>
      <c r="H510" s="501"/>
      <c r="I510" s="501"/>
      <c r="J510" s="501"/>
      <c r="K510" s="501"/>
      <c r="L510" s="500"/>
      <c r="M510" s="500"/>
      <c r="N510" s="500"/>
      <c r="O510" s="500"/>
      <c r="P510" s="500"/>
      <c r="Q510" s="500"/>
      <c r="R510" s="500"/>
      <c r="S510" s="500"/>
      <c r="T510" s="500"/>
      <c r="U510" s="500"/>
      <c r="V510" s="500"/>
      <c r="W510" s="500"/>
      <c r="X510" s="500"/>
      <c r="Y510" s="500"/>
      <c r="Z510" s="500"/>
      <c r="AA510" s="500"/>
      <c r="AB510" s="882">
        <v>1.0</v>
      </c>
      <c r="AC510" s="3337" t="s">
        <v>55</v>
      </c>
      <c r="AD510" s="3337" t="s">
        <v>4922</v>
      </c>
      <c r="AE510" s="670"/>
      <c r="AF510" s="654"/>
      <c r="AG510" s="654"/>
      <c r="AH510" s="654"/>
    </row>
    <row r="511" ht="15.75" customHeight="1">
      <c r="A511" s="1477" t="s">
        <v>21515</v>
      </c>
      <c r="B511" s="658"/>
      <c r="C511" s="658"/>
      <c r="D511" s="650"/>
      <c r="E511" s="650"/>
      <c r="F511" s="650" t="s">
        <v>21516</v>
      </c>
      <c r="G511" s="650" t="s">
        <v>21517</v>
      </c>
      <c r="H511" s="501"/>
      <c r="I511" s="501"/>
      <c r="J511" s="501"/>
      <c r="K511" s="501"/>
      <c r="L511" s="500"/>
      <c r="M511" s="500"/>
      <c r="N511" s="500"/>
      <c r="O511" s="500"/>
      <c r="P511" s="500"/>
      <c r="Q511" s="500"/>
      <c r="R511" s="500"/>
      <c r="S511" s="500"/>
      <c r="T511" s="500"/>
      <c r="U511" s="500"/>
      <c r="V511" s="500"/>
      <c r="W511" s="500"/>
      <c r="X511" s="500"/>
      <c r="Y511" s="500"/>
      <c r="Z511" s="500"/>
      <c r="AA511" s="500"/>
      <c r="AB511" s="882">
        <v>1.0</v>
      </c>
      <c r="AC511" s="3337" t="s">
        <v>55</v>
      </c>
      <c r="AD511" s="3337" t="s">
        <v>4922</v>
      </c>
      <c r="AE511" s="654"/>
      <c r="AF511" s="654"/>
      <c r="AG511" s="654"/>
      <c r="AH511" s="654"/>
    </row>
    <row r="512" ht="15.75" customHeight="1">
      <c r="A512" s="663" t="s">
        <v>21518</v>
      </c>
      <c r="B512" s="658"/>
      <c r="C512" s="658"/>
      <c r="D512" s="650"/>
      <c r="E512" s="650"/>
      <c r="F512" s="650" t="s">
        <v>21519</v>
      </c>
      <c r="G512" s="650" t="s">
        <v>21520</v>
      </c>
      <c r="H512" s="501"/>
      <c r="I512" s="501"/>
      <c r="J512" s="501"/>
      <c r="K512" s="501"/>
      <c r="L512" s="500"/>
      <c r="M512" s="500"/>
      <c r="N512" s="500"/>
      <c r="O512" s="500"/>
      <c r="P512" s="500"/>
      <c r="Q512" s="500"/>
      <c r="R512" s="500"/>
      <c r="S512" s="500"/>
      <c r="T512" s="500"/>
      <c r="U512" s="500"/>
      <c r="V512" s="500"/>
      <c r="W512" s="500"/>
      <c r="X512" s="500"/>
      <c r="Y512" s="500"/>
      <c r="Z512" s="500"/>
      <c r="AA512" s="500"/>
      <c r="AB512" s="882">
        <v>1.0</v>
      </c>
      <c r="AC512" s="3337" t="s">
        <v>55</v>
      </c>
      <c r="AD512" s="793" t="s">
        <v>361</v>
      </c>
      <c r="AE512" s="643"/>
      <c r="AF512" s="654"/>
      <c r="AG512" s="643"/>
      <c r="AH512" s="654"/>
    </row>
    <row r="513" ht="15.75" customHeight="1">
      <c r="A513" s="1477" t="s">
        <v>21521</v>
      </c>
      <c r="B513" s="658"/>
      <c r="C513" s="658"/>
      <c r="D513" s="650"/>
      <c r="E513" s="650"/>
      <c r="F513" s="658"/>
      <c r="G513" s="650"/>
      <c r="H513" s="648" t="s">
        <v>94</v>
      </c>
      <c r="I513" s="648" t="s">
        <v>94</v>
      </c>
      <c r="J513" s="648"/>
      <c r="K513" s="648"/>
      <c r="L513" s="500"/>
      <c r="M513" s="500"/>
      <c r="N513" s="500"/>
      <c r="O513" s="500"/>
      <c r="P513" s="500"/>
      <c r="Q513" s="500"/>
      <c r="R513" s="500"/>
      <c r="S513" s="500"/>
      <c r="T513" s="500"/>
      <c r="U513" s="500"/>
      <c r="V513" s="500"/>
      <c r="W513" s="500"/>
      <c r="X513" s="500"/>
      <c r="Y513" s="500"/>
      <c r="Z513" s="500"/>
      <c r="AA513" s="500"/>
      <c r="AB513" s="882" t="s">
        <v>94</v>
      </c>
      <c r="AC513" s="3337" t="s">
        <v>94</v>
      </c>
      <c r="AD513" s="3337" t="s">
        <v>4922</v>
      </c>
      <c r="AE513" s="654"/>
      <c r="AF513" s="654"/>
      <c r="AG513" s="654"/>
      <c r="AH513" s="654"/>
    </row>
    <row r="514" ht="15.75" customHeight="1">
      <c r="A514" s="1643"/>
      <c r="B514" s="658"/>
      <c r="C514" s="658"/>
      <c r="D514" s="650" t="s">
        <v>21522</v>
      </c>
      <c r="E514" s="650"/>
      <c r="F514" s="650" t="s">
        <v>21523</v>
      </c>
      <c r="G514" s="650" t="s">
        <v>21524</v>
      </c>
      <c r="H514" s="501"/>
      <c r="I514" s="501"/>
      <c r="J514" s="501"/>
      <c r="K514" s="501"/>
      <c r="L514" s="500"/>
      <c r="M514" s="500"/>
      <c r="N514" s="500"/>
      <c r="O514" s="500"/>
      <c r="P514" s="500"/>
      <c r="Q514" s="500"/>
      <c r="R514" s="500"/>
      <c r="S514" s="500"/>
      <c r="T514" s="500"/>
      <c r="U514" s="500"/>
      <c r="V514" s="500"/>
      <c r="W514" s="500"/>
      <c r="X514" s="500"/>
      <c r="Y514" s="500"/>
      <c r="Z514" s="500"/>
      <c r="AA514" s="500"/>
      <c r="AB514" s="882">
        <v>1.0</v>
      </c>
      <c r="AC514" s="3337" t="s">
        <v>55</v>
      </c>
      <c r="AD514" s="3337" t="s">
        <v>4922</v>
      </c>
      <c r="AE514" s="654"/>
      <c r="AF514" s="654"/>
      <c r="AG514" s="654"/>
      <c r="AH514" s="654"/>
    </row>
    <row r="515" ht="15.75" customHeight="1">
      <c r="A515" s="1643"/>
      <c r="B515" s="650" t="s">
        <v>21525</v>
      </c>
      <c r="C515" s="658"/>
      <c r="D515" s="650"/>
      <c r="E515" s="650"/>
      <c r="F515" s="658"/>
      <c r="G515" s="650"/>
      <c r="H515" s="648" t="s">
        <v>94</v>
      </c>
      <c r="I515" s="648" t="s">
        <v>94</v>
      </c>
      <c r="J515" s="648"/>
      <c r="K515" s="648"/>
      <c r="L515" s="500"/>
      <c r="M515" s="500"/>
      <c r="N515" s="500"/>
      <c r="O515" s="500"/>
      <c r="P515" s="500"/>
      <c r="Q515" s="500"/>
      <c r="R515" s="500"/>
      <c r="S515" s="500"/>
      <c r="T515" s="500"/>
      <c r="U515" s="500"/>
      <c r="V515" s="500"/>
      <c r="W515" s="500"/>
      <c r="X515" s="500"/>
      <c r="Y515" s="500"/>
      <c r="Z515" s="500"/>
      <c r="AA515" s="500"/>
      <c r="AB515" s="882" t="s">
        <v>94</v>
      </c>
      <c r="AC515" s="3337" t="s">
        <v>94</v>
      </c>
      <c r="AD515" s="3337" t="s">
        <v>4922</v>
      </c>
      <c r="AE515" s="654"/>
      <c r="AF515" s="654"/>
      <c r="AG515" s="654"/>
      <c r="AH515" s="654"/>
    </row>
    <row r="516" ht="15.75" customHeight="1">
      <c r="A516" s="1643"/>
      <c r="B516" s="658"/>
      <c r="C516" s="650" t="s">
        <v>1796</v>
      </c>
      <c r="D516" s="650"/>
      <c r="E516" s="650"/>
      <c r="F516" s="650" t="s">
        <v>21526</v>
      </c>
      <c r="G516" s="640" t="s">
        <v>21527</v>
      </c>
      <c r="H516" s="501"/>
      <c r="I516" s="501"/>
      <c r="J516" s="501"/>
      <c r="K516" s="501"/>
      <c r="L516" s="500"/>
      <c r="M516" s="500"/>
      <c r="N516" s="500"/>
      <c r="O516" s="500"/>
      <c r="P516" s="500"/>
      <c r="Q516" s="500"/>
      <c r="R516" s="500"/>
      <c r="S516" s="500"/>
      <c r="T516" s="500"/>
      <c r="U516" s="500"/>
      <c r="V516" s="500"/>
      <c r="W516" s="500"/>
      <c r="X516" s="500"/>
      <c r="Y516" s="500"/>
      <c r="Z516" s="500"/>
      <c r="AA516" s="500"/>
      <c r="AB516" s="882">
        <v>1.0</v>
      </c>
      <c r="AC516" s="3337" t="s">
        <v>55</v>
      </c>
      <c r="AD516" s="793" t="s">
        <v>361</v>
      </c>
      <c r="AE516" s="670"/>
      <c r="AF516" s="708" t="s">
        <v>21528</v>
      </c>
      <c r="AG516" s="643"/>
      <c r="AH516" s="654"/>
    </row>
    <row r="517" ht="15.75" customHeight="1">
      <c r="A517" s="1643"/>
      <c r="B517" s="658"/>
      <c r="C517" s="650" t="s">
        <v>2677</v>
      </c>
      <c r="D517" s="650"/>
      <c r="E517" s="650"/>
      <c r="F517" s="650" t="s">
        <v>21529</v>
      </c>
      <c r="G517" s="650" t="s">
        <v>21530</v>
      </c>
      <c r="H517" s="501"/>
      <c r="I517" s="501"/>
      <c r="J517" s="501"/>
      <c r="K517" s="501"/>
      <c r="L517" s="500"/>
      <c r="M517" s="500"/>
      <c r="N517" s="500"/>
      <c r="O517" s="500"/>
      <c r="P517" s="500"/>
      <c r="Q517" s="500"/>
      <c r="R517" s="500"/>
      <c r="S517" s="500"/>
      <c r="T517" s="500"/>
      <c r="U517" s="500"/>
      <c r="V517" s="500"/>
      <c r="W517" s="500"/>
      <c r="X517" s="500"/>
      <c r="Y517" s="500"/>
      <c r="Z517" s="500"/>
      <c r="AA517" s="500"/>
      <c r="AB517" s="882">
        <v>1.0</v>
      </c>
      <c r="AC517" s="3337" t="s">
        <v>55</v>
      </c>
      <c r="AD517" s="3337" t="s">
        <v>3852</v>
      </c>
      <c r="AE517" s="654"/>
      <c r="AF517" s="654"/>
      <c r="AG517" s="654"/>
      <c r="AH517" s="654"/>
    </row>
    <row r="518" ht="15.75" customHeight="1">
      <c r="A518" s="1643"/>
      <c r="B518" s="658"/>
      <c r="C518" s="650" t="s">
        <v>21531</v>
      </c>
      <c r="D518" s="650"/>
      <c r="E518" s="650"/>
      <c r="F518" s="650" t="s">
        <v>21532</v>
      </c>
      <c r="G518" s="650" t="s">
        <v>21533</v>
      </c>
      <c r="H518" s="501"/>
      <c r="I518" s="501" t="s">
        <v>82</v>
      </c>
      <c r="J518" s="500"/>
      <c r="K518" s="500"/>
      <c r="L518" s="500"/>
      <c r="M518" s="500"/>
      <c r="N518" s="500"/>
      <c r="O518" s="500"/>
      <c r="P518" s="500"/>
      <c r="Q518" s="500"/>
      <c r="R518" s="500"/>
      <c r="S518" s="500"/>
      <c r="T518" s="500"/>
      <c r="U518" s="500"/>
      <c r="V518" s="500"/>
      <c r="W518" s="500"/>
      <c r="X518" s="500"/>
      <c r="Y518" s="500"/>
      <c r="Z518" s="500"/>
      <c r="AA518" s="500"/>
      <c r="AB518" s="882">
        <v>1.0</v>
      </c>
      <c r="AC518" s="3337" t="s">
        <v>74</v>
      </c>
      <c r="AD518" s="3337" t="s">
        <v>3852</v>
      </c>
      <c r="AE518" s="654"/>
      <c r="AF518" s="654"/>
      <c r="AG518" s="643"/>
      <c r="AH518" s="654"/>
    </row>
    <row r="519" ht="15.75" customHeight="1">
      <c r="A519" s="1643"/>
      <c r="B519" s="658"/>
      <c r="C519" s="650" t="s">
        <v>21534</v>
      </c>
      <c r="D519" s="650"/>
      <c r="E519" s="650"/>
      <c r="F519" s="650" t="s">
        <v>21535</v>
      </c>
      <c r="G519" s="650" t="s">
        <v>21536</v>
      </c>
      <c r="H519" s="501"/>
      <c r="I519" s="501" t="s">
        <v>82</v>
      </c>
      <c r="J519" s="500"/>
      <c r="K519" s="500"/>
      <c r="L519" s="500"/>
      <c r="M519" s="500"/>
      <c r="N519" s="500"/>
      <c r="O519" s="500"/>
      <c r="P519" s="500"/>
      <c r="Q519" s="500"/>
      <c r="R519" s="500"/>
      <c r="S519" s="500"/>
      <c r="T519" s="500"/>
      <c r="U519" s="500"/>
      <c r="V519" s="500"/>
      <c r="W519" s="500"/>
      <c r="X519" s="500"/>
      <c r="Y519" s="500"/>
      <c r="Z519" s="500"/>
      <c r="AA519" s="500"/>
      <c r="AB519" s="882">
        <v>1.0</v>
      </c>
      <c r="AC519" s="3337" t="s">
        <v>74</v>
      </c>
      <c r="AD519" s="3337" t="s">
        <v>3852</v>
      </c>
      <c r="AE519" s="654"/>
      <c r="AF519" s="654"/>
      <c r="AG519" s="654"/>
      <c r="AH519" s="654"/>
    </row>
    <row r="520" ht="15.75" customHeight="1">
      <c r="A520" s="1643"/>
      <c r="B520" s="658"/>
      <c r="C520" s="650" t="s">
        <v>21537</v>
      </c>
      <c r="D520" s="650"/>
      <c r="E520" s="650"/>
      <c r="F520" s="650" t="s">
        <v>21538</v>
      </c>
      <c r="G520" s="650" t="s">
        <v>21539</v>
      </c>
      <c r="H520" s="500" t="s">
        <v>82</v>
      </c>
      <c r="I520" s="501"/>
      <c r="J520" s="501"/>
      <c r="K520" s="501"/>
      <c r="L520" s="500"/>
      <c r="M520" s="500"/>
      <c r="N520" s="500"/>
      <c r="O520" s="500"/>
      <c r="P520" s="500"/>
      <c r="Q520" s="500"/>
      <c r="R520" s="500"/>
      <c r="S520" s="500"/>
      <c r="T520" s="500"/>
      <c r="U520" s="500"/>
      <c r="V520" s="500"/>
      <c r="W520" s="500"/>
      <c r="X520" s="500"/>
      <c r="Y520" s="500"/>
      <c r="Z520" s="500"/>
      <c r="AA520" s="500"/>
      <c r="AB520" s="882">
        <v>1.0</v>
      </c>
      <c r="AC520" s="3337" t="s">
        <v>65</v>
      </c>
      <c r="AD520" s="3337" t="s">
        <v>429</v>
      </c>
      <c r="AE520" s="654"/>
      <c r="AF520" s="3206" t="s">
        <v>21540</v>
      </c>
      <c r="AG520" s="654"/>
      <c r="AH520" s="654"/>
    </row>
    <row r="521" ht="15.75" customHeight="1">
      <c r="A521" s="1477" t="s">
        <v>21541</v>
      </c>
      <c r="B521" s="658"/>
      <c r="C521" s="658"/>
      <c r="D521" s="650"/>
      <c r="E521" s="650"/>
      <c r="F521" s="658"/>
      <c r="G521" s="650"/>
      <c r="H521" s="648" t="s">
        <v>94</v>
      </c>
      <c r="I521" s="648" t="s">
        <v>94</v>
      </c>
      <c r="J521" s="648"/>
      <c r="K521" s="648"/>
      <c r="L521" s="500"/>
      <c r="M521" s="500"/>
      <c r="N521" s="500"/>
      <c r="O521" s="500"/>
      <c r="P521" s="500"/>
      <c r="Q521" s="500"/>
      <c r="R521" s="500"/>
      <c r="S521" s="500"/>
      <c r="T521" s="500"/>
      <c r="U521" s="500"/>
      <c r="V521" s="500"/>
      <c r="W521" s="500"/>
      <c r="X521" s="500"/>
      <c r="Y521" s="500"/>
      <c r="Z521" s="500"/>
      <c r="AA521" s="500"/>
      <c r="AB521" s="882" t="s">
        <v>94</v>
      </c>
      <c r="AC521" s="3337" t="s">
        <v>94</v>
      </c>
      <c r="AD521" s="1501"/>
      <c r="AE521" s="654"/>
      <c r="AF521" s="654"/>
      <c r="AG521" s="654"/>
      <c r="AH521" s="654"/>
    </row>
    <row r="522" ht="15.75" customHeight="1">
      <c r="A522" s="1643"/>
      <c r="B522" s="650" t="s">
        <v>21542</v>
      </c>
      <c r="C522" s="658"/>
      <c r="D522" s="650"/>
      <c r="E522" s="650"/>
      <c r="F522" s="3348" t="s">
        <v>21543</v>
      </c>
      <c r="G522" s="109"/>
      <c r="H522" s="501"/>
      <c r="I522" s="501"/>
      <c r="J522" s="500"/>
      <c r="K522" s="501"/>
      <c r="L522" s="500"/>
      <c r="M522" s="500"/>
      <c r="N522" s="500"/>
      <c r="O522" s="500"/>
      <c r="P522" s="500"/>
      <c r="Q522" s="500"/>
      <c r="R522" s="500"/>
      <c r="S522" s="500"/>
      <c r="T522" s="500"/>
      <c r="U522" s="500"/>
      <c r="V522" s="500"/>
      <c r="W522" s="500"/>
      <c r="X522" s="500"/>
      <c r="Y522" s="500"/>
      <c r="Z522" s="500"/>
      <c r="AA522" s="500"/>
      <c r="AB522" s="882">
        <v>1.0</v>
      </c>
      <c r="AC522" s="3337" t="s">
        <v>55</v>
      </c>
      <c r="AD522" s="3337" t="s">
        <v>4922</v>
      </c>
      <c r="AE522" s="654"/>
      <c r="AF522" s="654" t="s">
        <v>21544</v>
      </c>
      <c r="AG522" s="654"/>
      <c r="AH522" s="654"/>
    </row>
    <row r="523" ht="15.75" customHeight="1">
      <c r="A523" s="1643"/>
      <c r="B523" s="650" t="s">
        <v>21545</v>
      </c>
      <c r="C523" s="658"/>
      <c r="D523" s="650"/>
      <c r="E523" s="650"/>
      <c r="F523" s="3348" t="s">
        <v>21546</v>
      </c>
      <c r="G523" s="109"/>
      <c r="H523" s="501"/>
      <c r="I523" s="501"/>
      <c r="J523" s="500"/>
      <c r="K523" s="501"/>
      <c r="L523" s="500"/>
      <c r="M523" s="500"/>
      <c r="N523" s="500"/>
      <c r="O523" s="500"/>
      <c r="P523" s="500"/>
      <c r="Q523" s="500"/>
      <c r="R523" s="500"/>
      <c r="S523" s="500"/>
      <c r="T523" s="500"/>
      <c r="U523" s="500"/>
      <c r="V523" s="500"/>
      <c r="W523" s="500"/>
      <c r="X523" s="500"/>
      <c r="Y523" s="500"/>
      <c r="Z523" s="500"/>
      <c r="AA523" s="500"/>
      <c r="AB523" s="882">
        <v>1.0</v>
      </c>
      <c r="AC523" s="3337" t="s">
        <v>55</v>
      </c>
      <c r="AD523" s="3337" t="s">
        <v>3101</v>
      </c>
      <c r="AE523" s="643"/>
      <c r="AF523" s="708" t="s">
        <v>21547</v>
      </c>
      <c r="AG523" s="643" t="s">
        <v>21548</v>
      </c>
      <c r="AH523" s="654"/>
    </row>
    <row r="524" ht="15.75" customHeight="1">
      <c r="A524" s="1643"/>
      <c r="B524" s="650" t="s">
        <v>21549</v>
      </c>
      <c r="C524" s="658"/>
      <c r="D524" s="650"/>
      <c r="E524" s="650"/>
      <c r="F524" s="3348" t="s">
        <v>21550</v>
      </c>
      <c r="G524" s="109"/>
      <c r="H524" s="501"/>
      <c r="I524" s="501"/>
      <c r="J524" s="500"/>
      <c r="K524" s="501"/>
      <c r="L524" s="500"/>
      <c r="M524" s="500"/>
      <c r="N524" s="500"/>
      <c r="O524" s="500"/>
      <c r="P524" s="500"/>
      <c r="Q524" s="500"/>
      <c r="R524" s="500"/>
      <c r="S524" s="500"/>
      <c r="T524" s="500"/>
      <c r="U524" s="500"/>
      <c r="V524" s="500"/>
      <c r="W524" s="500"/>
      <c r="X524" s="500"/>
      <c r="Y524" s="500"/>
      <c r="Z524" s="500"/>
      <c r="AA524" s="500"/>
      <c r="AB524" s="882">
        <v>1.0</v>
      </c>
      <c r="AC524" s="3337" t="s">
        <v>55</v>
      </c>
      <c r="AD524" s="3337" t="s">
        <v>4922</v>
      </c>
      <c r="AE524" s="643"/>
      <c r="AF524" s="654"/>
      <c r="AG524" s="643"/>
      <c r="AH524" s="643" t="s">
        <v>21551</v>
      </c>
    </row>
    <row r="525" ht="15.75" customHeight="1">
      <c r="A525" s="1643"/>
      <c r="B525" s="650" t="s">
        <v>21552</v>
      </c>
      <c r="C525" s="658"/>
      <c r="D525" s="650"/>
      <c r="E525" s="650"/>
      <c r="F525" s="3349" t="s">
        <v>21553</v>
      </c>
      <c r="G525" s="109"/>
      <c r="H525" s="501"/>
      <c r="I525" s="501"/>
      <c r="J525" s="500"/>
      <c r="K525" s="501"/>
      <c r="L525" s="500"/>
      <c r="M525" s="500"/>
      <c r="N525" s="500"/>
      <c r="O525" s="500"/>
      <c r="P525" s="500"/>
      <c r="Q525" s="500"/>
      <c r="R525" s="500"/>
      <c r="S525" s="500"/>
      <c r="T525" s="500"/>
      <c r="U525" s="500"/>
      <c r="V525" s="500"/>
      <c r="W525" s="500"/>
      <c r="X525" s="500"/>
      <c r="Y525" s="500"/>
      <c r="Z525" s="500"/>
      <c r="AA525" s="500"/>
      <c r="AB525" s="882">
        <v>1.0</v>
      </c>
      <c r="AC525" s="3337" t="s">
        <v>55</v>
      </c>
      <c r="AD525" s="3337" t="s">
        <v>7418</v>
      </c>
      <c r="AE525" s="654"/>
      <c r="AF525" s="654"/>
      <c r="AG525" s="654"/>
      <c r="AH525" s="654"/>
    </row>
    <row r="526" ht="15.75" customHeight="1">
      <c r="A526" s="654"/>
      <c r="B526" s="654"/>
      <c r="C526" s="654"/>
      <c r="D526" s="654"/>
      <c r="E526" s="654"/>
      <c r="F526" s="654"/>
      <c r="G526" s="654"/>
      <c r="H526" s="500"/>
      <c r="I526" s="500"/>
      <c r="J526" s="500"/>
      <c r="K526" s="500"/>
      <c r="L526" s="500"/>
      <c r="M526" s="500"/>
      <c r="N526" s="500"/>
      <c r="O526" s="500"/>
      <c r="P526" s="500"/>
      <c r="Q526" s="500"/>
      <c r="R526" s="500"/>
      <c r="S526" s="500"/>
      <c r="T526" s="500"/>
      <c r="U526" s="500"/>
      <c r="V526" s="500"/>
      <c r="W526" s="500"/>
      <c r="X526" s="500"/>
      <c r="Y526" s="500"/>
      <c r="Z526" s="500"/>
      <c r="AA526" s="500"/>
      <c r="AB526" s="850"/>
      <c r="AC526" s="3350"/>
      <c r="AD526" s="3350"/>
      <c r="AE526" s="654"/>
      <c r="AF526" s="654"/>
      <c r="AG526" s="654"/>
      <c r="AH526" s="654"/>
    </row>
    <row r="527" ht="15.75" customHeight="1">
      <c r="A527" s="654"/>
      <c r="B527" s="654"/>
      <c r="C527" s="654"/>
      <c r="D527" s="654"/>
      <c r="E527" s="654"/>
      <c r="F527" s="654"/>
      <c r="G527" s="654"/>
      <c r="H527" s="500"/>
      <c r="I527" s="500"/>
      <c r="J527" s="500"/>
      <c r="K527" s="500"/>
      <c r="L527" s="500"/>
      <c r="M527" s="500"/>
      <c r="N527" s="500"/>
      <c r="O527" s="500"/>
      <c r="P527" s="500"/>
      <c r="Q527" s="500"/>
      <c r="R527" s="500"/>
      <c r="S527" s="500"/>
      <c r="T527" s="500"/>
      <c r="U527" s="500"/>
      <c r="V527" s="500"/>
      <c r="W527" s="500"/>
      <c r="X527" s="500"/>
      <c r="Y527" s="500"/>
      <c r="Z527" s="500"/>
      <c r="AA527" s="500"/>
      <c r="AB527" s="850"/>
      <c r="AC527" s="3350"/>
      <c r="AD527" s="3350"/>
      <c r="AE527" s="654"/>
      <c r="AF527" s="654"/>
      <c r="AG527" s="654"/>
      <c r="AH527" s="654"/>
    </row>
    <row r="528" ht="15.75" customHeight="1">
      <c r="A528" s="654"/>
      <c r="B528" s="654"/>
      <c r="C528" s="654"/>
      <c r="D528" s="654"/>
      <c r="E528" s="654"/>
      <c r="F528" s="654"/>
      <c r="G528" s="654"/>
      <c r="H528" s="500"/>
      <c r="I528" s="500"/>
      <c r="J528" s="500"/>
      <c r="K528" s="500"/>
      <c r="L528" s="500"/>
      <c r="M528" s="500"/>
      <c r="N528" s="500"/>
      <c r="O528" s="500"/>
      <c r="P528" s="500"/>
      <c r="Q528" s="500"/>
      <c r="R528" s="500"/>
      <c r="S528" s="500"/>
      <c r="T528" s="500"/>
      <c r="U528" s="500"/>
      <c r="V528" s="500"/>
      <c r="W528" s="500"/>
      <c r="X528" s="500"/>
      <c r="Y528" s="500"/>
      <c r="Z528" s="500"/>
      <c r="AA528" s="500"/>
      <c r="AB528" s="850"/>
      <c r="AC528" s="3350"/>
      <c r="AD528" s="3350"/>
      <c r="AE528" s="654"/>
      <c r="AF528" s="654"/>
      <c r="AG528" s="654"/>
      <c r="AH528" s="654"/>
    </row>
    <row r="529" ht="15.75" customHeight="1">
      <c r="A529" s="654"/>
      <c r="B529" s="654"/>
      <c r="C529" s="654"/>
      <c r="D529" s="654"/>
      <c r="E529" s="654"/>
      <c r="F529" s="654"/>
      <c r="G529" s="654"/>
      <c r="H529" s="500"/>
      <c r="I529" s="500"/>
      <c r="J529" s="500"/>
      <c r="K529" s="500"/>
      <c r="L529" s="500"/>
      <c r="M529" s="500"/>
      <c r="N529" s="500"/>
      <c r="O529" s="500"/>
      <c r="P529" s="500"/>
      <c r="Q529" s="500"/>
      <c r="R529" s="500"/>
      <c r="S529" s="500"/>
      <c r="T529" s="500"/>
      <c r="U529" s="500"/>
      <c r="V529" s="500"/>
      <c r="W529" s="500"/>
      <c r="X529" s="500"/>
      <c r="Y529" s="500"/>
      <c r="Z529" s="500"/>
      <c r="AA529" s="500"/>
      <c r="AB529" s="850"/>
      <c r="AC529" s="3350"/>
      <c r="AD529" s="3350"/>
      <c r="AE529" s="654"/>
      <c r="AF529" s="654"/>
      <c r="AG529" s="654"/>
      <c r="AH529" s="654"/>
    </row>
    <row r="530" ht="15.75" customHeight="1">
      <c r="A530" s="654"/>
      <c r="B530" s="654"/>
      <c r="C530" s="654"/>
      <c r="D530" s="654"/>
      <c r="E530" s="654"/>
      <c r="F530" s="654"/>
      <c r="G530" s="654"/>
      <c r="H530" s="500"/>
      <c r="I530" s="500"/>
      <c r="J530" s="500"/>
      <c r="K530" s="500"/>
      <c r="L530" s="500"/>
      <c r="M530" s="500"/>
      <c r="N530" s="500"/>
      <c r="O530" s="500"/>
      <c r="P530" s="500"/>
      <c r="Q530" s="500"/>
      <c r="R530" s="500"/>
      <c r="S530" s="500"/>
      <c r="T530" s="500"/>
      <c r="U530" s="500"/>
      <c r="V530" s="500"/>
      <c r="W530" s="500"/>
      <c r="X530" s="500"/>
      <c r="Y530" s="500"/>
      <c r="Z530" s="500"/>
      <c r="AA530" s="500"/>
      <c r="AB530" s="850"/>
      <c r="AC530" s="3350"/>
      <c r="AD530" s="3350"/>
      <c r="AE530" s="654"/>
      <c r="AF530" s="654"/>
      <c r="AG530" s="654"/>
      <c r="AH530" s="654"/>
    </row>
    <row r="531" ht="15.75" customHeight="1">
      <c r="A531" s="654"/>
      <c r="B531" s="654"/>
      <c r="C531" s="654"/>
      <c r="D531" s="654"/>
      <c r="E531" s="654"/>
      <c r="F531" s="654"/>
      <c r="G531" s="654"/>
      <c r="H531" s="500"/>
      <c r="I531" s="500"/>
      <c r="J531" s="500"/>
      <c r="K531" s="500"/>
      <c r="L531" s="500"/>
      <c r="M531" s="500"/>
      <c r="N531" s="500"/>
      <c r="O531" s="500"/>
      <c r="P531" s="500"/>
      <c r="Q531" s="500"/>
      <c r="R531" s="500"/>
      <c r="S531" s="500"/>
      <c r="T531" s="500"/>
      <c r="U531" s="500"/>
      <c r="V531" s="500"/>
      <c r="W531" s="500"/>
      <c r="X531" s="500"/>
      <c r="Y531" s="500"/>
      <c r="Z531" s="500"/>
      <c r="AA531" s="500"/>
      <c r="AB531" s="850"/>
      <c r="AC531" s="3350"/>
      <c r="AD531" s="3350"/>
      <c r="AE531" s="654"/>
      <c r="AF531" s="654"/>
      <c r="AG531" s="654"/>
      <c r="AH531" s="654"/>
    </row>
    <row r="532" ht="15.75" customHeight="1">
      <c r="A532" s="654"/>
      <c r="B532" s="654"/>
      <c r="C532" s="654"/>
      <c r="D532" s="654"/>
      <c r="E532" s="654"/>
      <c r="F532" s="654"/>
      <c r="G532" s="654"/>
      <c r="H532" s="500"/>
      <c r="I532" s="500"/>
      <c r="J532" s="500"/>
      <c r="K532" s="500"/>
      <c r="L532" s="500"/>
      <c r="M532" s="500"/>
      <c r="N532" s="500"/>
      <c r="O532" s="500"/>
      <c r="P532" s="500"/>
      <c r="Q532" s="500"/>
      <c r="R532" s="500"/>
      <c r="S532" s="500"/>
      <c r="T532" s="500"/>
      <c r="U532" s="500"/>
      <c r="V532" s="500"/>
      <c r="W532" s="500"/>
      <c r="X532" s="500"/>
      <c r="Y532" s="500"/>
      <c r="Z532" s="500"/>
      <c r="AA532" s="500"/>
      <c r="AB532" s="850"/>
      <c r="AC532" s="3350"/>
      <c r="AD532" s="3350"/>
      <c r="AE532" s="654"/>
      <c r="AF532" s="654"/>
      <c r="AG532" s="654"/>
      <c r="AH532" s="654"/>
    </row>
    <row r="533" ht="15.75" customHeight="1">
      <c r="A533" s="654"/>
      <c r="B533" s="654"/>
      <c r="C533" s="654"/>
      <c r="D533" s="654"/>
      <c r="E533" s="654"/>
      <c r="F533" s="654"/>
      <c r="G533" s="654"/>
      <c r="H533" s="500"/>
      <c r="I533" s="500"/>
      <c r="J533" s="500"/>
      <c r="K533" s="500"/>
      <c r="L533" s="500"/>
      <c r="M533" s="500"/>
      <c r="N533" s="500"/>
      <c r="O533" s="500"/>
      <c r="P533" s="500"/>
      <c r="Q533" s="500"/>
      <c r="R533" s="500"/>
      <c r="S533" s="500"/>
      <c r="T533" s="500"/>
      <c r="U533" s="500"/>
      <c r="V533" s="500"/>
      <c r="W533" s="500"/>
      <c r="X533" s="500"/>
      <c r="Y533" s="500"/>
      <c r="Z533" s="500"/>
      <c r="AA533" s="500"/>
      <c r="AB533" s="850"/>
      <c r="AC533" s="3350"/>
      <c r="AD533" s="3350"/>
      <c r="AE533" s="654"/>
      <c r="AF533" s="654"/>
      <c r="AG533" s="654"/>
      <c r="AH533" s="654"/>
    </row>
    <row r="534" ht="15.75" customHeight="1">
      <c r="A534" s="733" t="str">
        <f>'입력값'!V4</f>
        <v>행 추가시 이 라인 위 영역을 선택하고 행을 추가 하셔야 통계 및 서식이 올바르게 적용됩니다. </v>
      </c>
      <c r="B534" s="734"/>
      <c r="C534" s="734"/>
      <c r="D534" s="925"/>
      <c r="E534" s="925"/>
      <c r="F534" s="734"/>
      <c r="G534" s="925"/>
      <c r="H534" s="735"/>
      <c r="I534" s="735"/>
      <c r="J534" s="735"/>
      <c r="K534" s="735"/>
      <c r="L534" s="735"/>
      <c r="M534" s="735"/>
      <c r="N534" s="735"/>
      <c r="O534" s="735"/>
      <c r="P534" s="735"/>
      <c r="Q534" s="735"/>
      <c r="R534" s="735"/>
      <c r="S534" s="735"/>
      <c r="T534" s="735"/>
      <c r="U534" s="735"/>
      <c r="V534" s="735"/>
      <c r="W534" s="735"/>
      <c r="X534" s="735"/>
      <c r="Y534" s="735"/>
      <c r="Z534" s="735"/>
      <c r="AA534" s="735"/>
      <c r="AB534" s="736"/>
      <c r="AC534" s="737" t="s">
        <v>94</v>
      </c>
      <c r="AD534" s="737" t="s">
        <v>94</v>
      </c>
      <c r="AE534" s="738"/>
      <c r="AF534" s="738"/>
      <c r="AG534" s="738"/>
      <c r="AH534" s="738"/>
    </row>
    <row r="535" ht="15.75" customHeight="1">
      <c r="A535" s="739"/>
      <c r="B535" s="739"/>
      <c r="C535" s="739"/>
      <c r="D535" s="739"/>
      <c r="E535" s="739"/>
      <c r="F535" s="739"/>
      <c r="G535" s="739"/>
      <c r="H535" s="740"/>
      <c r="I535" s="740"/>
      <c r="J535" s="740"/>
      <c r="K535" s="740"/>
      <c r="L535" s="740"/>
      <c r="M535" s="740"/>
      <c r="N535" s="740"/>
      <c r="O535" s="740"/>
      <c r="P535" s="740"/>
      <c r="Q535" s="740"/>
      <c r="R535" s="740"/>
      <c r="S535" s="740"/>
      <c r="T535" s="740"/>
      <c r="U535" s="740"/>
      <c r="V535" s="740"/>
      <c r="W535" s="740"/>
      <c r="X535" s="740"/>
      <c r="Y535" s="740"/>
      <c r="Z535" s="740"/>
      <c r="AA535" s="740"/>
      <c r="AB535" s="740"/>
      <c r="AC535" s="740"/>
      <c r="AD535" s="740"/>
      <c r="AE535" s="739"/>
      <c r="AF535" s="739"/>
      <c r="AG535" s="739"/>
      <c r="AH535" s="739"/>
    </row>
    <row r="536" ht="15.75" customHeight="1">
      <c r="A536" s="578"/>
      <c r="B536" s="578"/>
      <c r="C536" s="578"/>
      <c r="D536" s="739"/>
      <c r="E536" s="739"/>
      <c r="F536" s="578"/>
      <c r="G536" s="2324" t="s">
        <v>40</v>
      </c>
      <c r="H536" s="3351" t="s">
        <v>53</v>
      </c>
      <c r="I536" s="3351" t="s">
        <v>66</v>
      </c>
      <c r="J536" s="742"/>
      <c r="K536" s="742"/>
      <c r="L536" s="742"/>
      <c r="M536" s="742"/>
      <c r="N536" s="742"/>
      <c r="O536" s="742"/>
      <c r="P536" s="742"/>
      <c r="Q536" s="742"/>
      <c r="R536" s="742"/>
      <c r="S536" s="742"/>
      <c r="T536" s="742"/>
      <c r="U536" s="742"/>
      <c r="V536" s="742"/>
      <c r="W536" s="742"/>
      <c r="X536" s="742"/>
      <c r="Y536" s="742"/>
      <c r="Z536" s="742"/>
      <c r="AA536" s="742"/>
      <c r="AB536" s="1862" t="s">
        <v>53</v>
      </c>
      <c r="AC536" s="1862" t="s">
        <v>66</v>
      </c>
      <c r="AD536" s="741" t="s">
        <v>487</v>
      </c>
      <c r="AE536" s="739"/>
      <c r="AF536" s="739"/>
      <c r="AG536" s="739"/>
      <c r="AH536" s="739"/>
    </row>
    <row r="537" ht="15.75" customHeight="1">
      <c r="A537" s="578"/>
      <c r="B537" s="578"/>
      <c r="C537" s="578"/>
      <c r="D537" s="739"/>
      <c r="E537" s="739"/>
      <c r="F537" s="578"/>
      <c r="G537" s="2324" t="s">
        <v>41</v>
      </c>
      <c r="H537" s="3352">
        <f t="shared" ref="H537:I537" si="3">H2</f>
        <v>6</v>
      </c>
      <c r="I537" s="3352">
        <f t="shared" si="3"/>
        <v>6</v>
      </c>
      <c r="J537" s="744"/>
      <c r="K537" s="744"/>
      <c r="L537" s="744"/>
      <c r="M537" s="744"/>
      <c r="N537" s="744"/>
      <c r="O537" s="744"/>
      <c r="P537" s="744"/>
      <c r="Q537" s="744"/>
      <c r="R537" s="744"/>
      <c r="S537" s="744"/>
      <c r="T537" s="744"/>
      <c r="U537" s="744"/>
      <c r="V537" s="744"/>
      <c r="W537" s="744"/>
      <c r="X537" s="744"/>
      <c r="Y537" s="744"/>
      <c r="Z537" s="744"/>
      <c r="AA537" s="744"/>
      <c r="AB537" s="1864"/>
      <c r="AC537" s="1864"/>
      <c r="AD537" s="745">
        <v>6.0</v>
      </c>
      <c r="AE537" s="739"/>
      <c r="AF537" s="739"/>
      <c r="AG537" s="739"/>
      <c r="AH537" s="739"/>
    </row>
    <row r="538" ht="15.75" customHeight="1">
      <c r="A538" s="578"/>
      <c r="B538" s="578"/>
      <c r="C538" s="578"/>
      <c r="D538" s="739"/>
      <c r="E538" s="739"/>
      <c r="F538" s="578"/>
      <c r="G538" s="2324" t="s">
        <v>476</v>
      </c>
      <c r="H538" s="3351" t="str">
        <f t="shared" ref="H538:I538" si="4">H3</f>
        <v>a15</v>
      </c>
      <c r="I538" s="3351" t="str">
        <f t="shared" si="4"/>
        <v>i26</v>
      </c>
      <c r="J538" s="742"/>
      <c r="K538" s="742"/>
      <c r="L538" s="742"/>
      <c r="M538" s="742"/>
      <c r="N538" s="742"/>
      <c r="O538" s="742"/>
      <c r="P538" s="742"/>
      <c r="Q538" s="742"/>
      <c r="R538" s="742"/>
      <c r="S538" s="742"/>
      <c r="T538" s="742"/>
      <c r="U538" s="742"/>
      <c r="V538" s="742"/>
      <c r="W538" s="742"/>
      <c r="X538" s="742"/>
      <c r="Y538" s="742"/>
      <c r="Z538" s="742"/>
      <c r="AA538" s="742"/>
      <c r="AB538" s="741" t="s">
        <v>94</v>
      </c>
      <c r="AC538" s="741" t="s">
        <v>94</v>
      </c>
      <c r="AD538" s="741" t="s">
        <v>94</v>
      </c>
      <c r="AE538" s="746"/>
      <c r="AF538" s="739"/>
      <c r="AG538" s="739"/>
      <c r="AH538" s="739"/>
    </row>
    <row r="539" ht="15.75" customHeight="1">
      <c r="A539" s="739"/>
      <c r="B539" s="739"/>
      <c r="C539" s="739"/>
      <c r="D539" s="739"/>
      <c r="E539" s="739"/>
      <c r="F539" s="739"/>
      <c r="G539" s="2324" t="s">
        <v>43</v>
      </c>
      <c r="H539" s="747">
        <v>1.0</v>
      </c>
      <c r="I539" s="747">
        <v>1.0</v>
      </c>
      <c r="J539" s="747"/>
      <c r="K539" s="747"/>
      <c r="L539" s="747"/>
      <c r="M539" s="747"/>
      <c r="N539" s="748"/>
      <c r="O539" s="748"/>
      <c r="P539" s="748"/>
      <c r="Q539" s="748"/>
      <c r="R539" s="748"/>
      <c r="S539" s="748"/>
      <c r="T539" s="748"/>
      <c r="U539" s="748"/>
      <c r="V539" s="748"/>
      <c r="W539" s="748"/>
      <c r="X539" s="748"/>
      <c r="Y539" s="748"/>
      <c r="Z539" s="748"/>
      <c r="AA539" s="748"/>
      <c r="AB539" s="749" t="s">
        <v>94</v>
      </c>
      <c r="AC539" s="749" t="s">
        <v>94</v>
      </c>
      <c r="AD539" s="749" t="s">
        <v>94</v>
      </c>
      <c r="AE539" s="746"/>
      <c r="AF539" s="739"/>
      <c r="AG539" s="739"/>
      <c r="AH539" s="739"/>
    </row>
    <row r="540" ht="15.75" customHeight="1">
      <c r="A540" s="739"/>
      <c r="B540" s="739"/>
      <c r="C540" s="739"/>
      <c r="D540" s="739"/>
      <c r="E540" s="739"/>
      <c r="F540" s="739"/>
      <c r="G540" s="2324" t="s">
        <v>1566</v>
      </c>
      <c r="H540" s="750" t="s">
        <v>60</v>
      </c>
      <c r="I540" s="750" t="s">
        <v>60</v>
      </c>
      <c r="J540" s="747"/>
      <c r="K540" s="747"/>
      <c r="L540" s="747" t="str">
        <f/>
        <v>#ERROR!</v>
      </c>
      <c r="M540" s="747" t="str">
        <f/>
        <v>#ERROR!</v>
      </c>
      <c r="N540" s="747" t="str">
        <f/>
        <v>#ERROR!</v>
      </c>
      <c r="O540" s="747" t="str">
        <f/>
        <v>#ERROR!</v>
      </c>
      <c r="P540" s="747" t="str">
        <f/>
        <v>#ERROR!</v>
      </c>
      <c r="Q540" s="747" t="str">
        <f/>
        <v>#ERROR!</v>
      </c>
      <c r="R540" s="747" t="str">
        <f/>
        <v>#ERROR!</v>
      </c>
      <c r="S540" s="747" t="str">
        <f/>
        <v>#ERROR!</v>
      </c>
      <c r="T540" s="747" t="str">
        <f/>
        <v>#ERROR!</v>
      </c>
      <c r="U540" s="747" t="str">
        <f/>
        <v>#ERROR!</v>
      </c>
      <c r="V540" s="747" t="str">
        <f/>
        <v>#ERROR!</v>
      </c>
      <c r="W540" s="747" t="str">
        <f/>
        <v>#ERROR!</v>
      </c>
      <c r="X540" s="747" t="str">
        <f/>
        <v>#ERROR!</v>
      </c>
      <c r="Y540" s="747" t="str">
        <f/>
        <v>#ERROR!</v>
      </c>
      <c r="Z540" s="747" t="str">
        <f/>
        <v>#ERROR!</v>
      </c>
      <c r="AA540" s="747" t="str">
        <f/>
        <v>#ERROR!</v>
      </c>
      <c r="AB540" s="749" t="s">
        <v>94</v>
      </c>
      <c r="AC540" s="749" t="s">
        <v>94</v>
      </c>
      <c r="AD540" s="749" t="s">
        <v>94</v>
      </c>
      <c r="AE540" s="746"/>
      <c r="AF540" s="739"/>
      <c r="AG540" s="739"/>
      <c r="AH540" s="739"/>
    </row>
    <row r="541" ht="15.75" customHeight="1">
      <c r="A541" s="739"/>
      <c r="B541" s="739"/>
      <c r="C541" s="739"/>
      <c r="D541" s="739"/>
      <c r="E541" s="739"/>
      <c r="F541" s="739"/>
      <c r="G541" s="2324" t="s">
        <v>1567</v>
      </c>
      <c r="H541" s="3353">
        <f t="shared" ref="H541:I541" si="5">IF(H543-H547, (SUM(H544:H547)-H547)/(H543-H547), 0)</f>
        <v>0</v>
      </c>
      <c r="I541" s="3353">
        <f t="shared" si="5"/>
        <v>0</v>
      </c>
      <c r="J541" s="751"/>
      <c r="K541" s="751"/>
      <c r="L541" s="3354">
        <v>0.0</v>
      </c>
      <c r="M541" s="3354">
        <v>0.0</v>
      </c>
      <c r="N541" s="3354">
        <v>0.0</v>
      </c>
      <c r="O541" s="3354">
        <v>0.0</v>
      </c>
      <c r="P541" s="3354">
        <v>0.0</v>
      </c>
      <c r="Q541" s="3354">
        <v>0.0</v>
      </c>
      <c r="R541" s="3354">
        <v>0.0</v>
      </c>
      <c r="S541" s="3354">
        <v>0.0</v>
      </c>
      <c r="T541" s="3354">
        <v>0.0</v>
      </c>
      <c r="U541" s="3354">
        <v>0.0</v>
      </c>
      <c r="V541" s="3354">
        <v>0.0</v>
      </c>
      <c r="W541" s="3354">
        <v>0.0</v>
      </c>
      <c r="X541" s="3354">
        <v>0.0</v>
      </c>
      <c r="Y541" s="3354">
        <v>0.0</v>
      </c>
      <c r="Z541" s="3354">
        <v>0.0</v>
      </c>
      <c r="AA541" s="3354">
        <v>0.0</v>
      </c>
      <c r="AB541" s="752">
        <f t="shared" ref="AB541:AD541" si="6">IF(AB543-AB547, (SUM(AB544:AB547)-AB547)/(AB543-AB547), 0)</f>
        <v>0</v>
      </c>
      <c r="AC541" s="752">
        <f t="shared" si="6"/>
        <v>0</v>
      </c>
      <c r="AD541" s="752">
        <f t="shared" si="6"/>
        <v>0</v>
      </c>
      <c r="AE541" s="746"/>
      <c r="AF541" s="739"/>
      <c r="AG541" s="739"/>
      <c r="AH541" s="739"/>
    </row>
    <row r="542" ht="15.75" customHeight="1">
      <c r="A542" s="739"/>
      <c r="B542" s="739"/>
      <c r="C542" s="739"/>
      <c r="D542" s="739"/>
      <c r="E542" s="739"/>
      <c r="F542" s="739"/>
      <c r="G542" s="2324" t="s">
        <v>486</v>
      </c>
      <c r="H542" s="3353">
        <f>IF((H543-H548-H547), H544/(H543-H548-H547), 0)</f>
        <v>0</v>
      </c>
      <c r="I542" s="3353">
        <f>if((I543-I548-I547), I544/(I543-I548-I547), 0)</f>
        <v>0</v>
      </c>
      <c r="J542" s="751"/>
      <c r="K542" s="751"/>
      <c r="L542" s="3354">
        <v>0.0</v>
      </c>
      <c r="M542" s="3354">
        <v>0.0</v>
      </c>
      <c r="N542" s="3354">
        <v>0.0</v>
      </c>
      <c r="O542" s="3354">
        <v>0.0</v>
      </c>
      <c r="P542" s="3354">
        <v>0.0</v>
      </c>
      <c r="Q542" s="3354">
        <v>0.0</v>
      </c>
      <c r="R542" s="3354">
        <v>0.0</v>
      </c>
      <c r="S542" s="3354">
        <v>0.0</v>
      </c>
      <c r="T542" s="3354">
        <v>0.0</v>
      </c>
      <c r="U542" s="3354">
        <v>0.0</v>
      </c>
      <c r="V542" s="3354">
        <v>0.0</v>
      </c>
      <c r="W542" s="3354">
        <v>0.0</v>
      </c>
      <c r="X542" s="3354">
        <v>0.0</v>
      </c>
      <c r="Y542" s="3354">
        <v>0.0</v>
      </c>
      <c r="Z542" s="3354">
        <v>0.0</v>
      </c>
      <c r="AA542" s="3354">
        <v>0.0</v>
      </c>
      <c r="AB542" s="752">
        <f t="shared" ref="AB542:AD542" si="7">if((AB543-AB548-AB547), AB544/(AB543-AB548-AB547), 0)</f>
        <v>0</v>
      </c>
      <c r="AC542" s="752">
        <f t="shared" si="7"/>
        <v>0</v>
      </c>
      <c r="AD542" s="752">
        <f t="shared" si="7"/>
        <v>0</v>
      </c>
      <c r="AE542" s="739"/>
      <c r="AF542" s="739"/>
      <c r="AG542" s="739"/>
      <c r="AH542" s="739"/>
    </row>
    <row r="543" ht="15.75" customHeight="1">
      <c r="A543" s="739"/>
      <c r="B543" s="739"/>
      <c r="C543" s="739"/>
      <c r="D543" s="739"/>
      <c r="E543" s="739"/>
      <c r="F543" s="739"/>
      <c r="G543" s="2324" t="s">
        <v>487</v>
      </c>
      <c r="H543" s="3355">
        <f>IF(ISBLANK(H$539), COUNTIF($AB5:$AB534,"&lt;=" &amp; MAX('입력값'!$L$3:$L555)), COUNTIF($AB5:$AB534, H$540 &amp; H$539))</f>
        <v>321</v>
      </c>
      <c r="I543" s="3355">
        <f>IF(ISBLANK(I$539), COUNTIF($AB5:$AB534,"&lt;=" &amp; MAX('입력값'!$L$3:$L555)), COUNTIF($AB5:$AB534, I$540 &amp; I$539))</f>
        <v>321</v>
      </c>
      <c r="J543" s="753"/>
      <c r="K543" s="753"/>
      <c r="L543" s="3356">
        <v>436.0</v>
      </c>
      <c r="M543" s="3356">
        <v>436.0</v>
      </c>
      <c r="N543" s="3356">
        <v>436.0</v>
      </c>
      <c r="O543" s="3356">
        <v>436.0</v>
      </c>
      <c r="P543" s="3356">
        <v>436.0</v>
      </c>
      <c r="Q543" s="3356">
        <v>436.0</v>
      </c>
      <c r="R543" s="3356">
        <v>436.0</v>
      </c>
      <c r="S543" s="3356">
        <v>436.0</v>
      </c>
      <c r="T543" s="3356">
        <v>436.0</v>
      </c>
      <c r="U543" s="3356">
        <v>436.0</v>
      </c>
      <c r="V543" s="3356">
        <v>436.0</v>
      </c>
      <c r="W543" s="3356">
        <v>436.0</v>
      </c>
      <c r="X543" s="3356">
        <v>436.0</v>
      </c>
      <c r="Y543" s="3356">
        <v>436.0</v>
      </c>
      <c r="Z543" s="3356">
        <v>436.0</v>
      </c>
      <c r="AA543" s="3356">
        <v>436.0</v>
      </c>
      <c r="AB543" s="754">
        <f t="shared" ref="AB543:AC543" si="8">IF(ISBLANK(AB$537), SUMIFS($H543:$AA543, $H$536:$AA$536, AB$536), SUMIFS($H543:$AA543, $H$536:$AA$536, AB$536, $H$537:$AA$537, AB$537))</f>
        <v>321</v>
      </c>
      <c r="AC543" s="754">
        <f t="shared" si="8"/>
        <v>321</v>
      </c>
      <c r="AD543" s="754">
        <f t="shared" ref="AD543:AD548" si="11">IF(ISBLANK(AD$537), SUM($H543:$AA543), SUMIFS($H543:$AA543, $H$537:$AA$537, AD$537))</f>
        <v>642</v>
      </c>
      <c r="AE543" s="739"/>
      <c r="AF543" s="739"/>
      <c r="AG543" s="739"/>
      <c r="AH543" s="739"/>
    </row>
    <row r="544" ht="15.75" customHeight="1">
      <c r="A544" s="739"/>
      <c r="B544" s="739"/>
      <c r="C544" s="739"/>
      <c r="D544" s="739"/>
      <c r="E544" s="739"/>
      <c r="F544" s="739"/>
      <c r="G544" s="2324" t="s">
        <v>58</v>
      </c>
      <c r="H544" s="3355">
        <f t="shared" ref="H544:I544" si="9">IF(ISBLANK(H$539), COUNTIF(H$5:H$534, $G544), COUNTIFS($AB$5:$AB$534, H$540 &amp; H$539, H$5:H$534, $G544))</f>
        <v>0</v>
      </c>
      <c r="I544" s="3355">
        <f t="shared" si="9"/>
        <v>0</v>
      </c>
      <c r="J544" s="753"/>
      <c r="K544" s="753"/>
      <c r="L544" s="3356">
        <v>0.0</v>
      </c>
      <c r="M544" s="3356">
        <v>0.0</v>
      </c>
      <c r="N544" s="3356">
        <v>0.0</v>
      </c>
      <c r="O544" s="3356">
        <v>0.0</v>
      </c>
      <c r="P544" s="3356">
        <v>0.0</v>
      </c>
      <c r="Q544" s="3356">
        <v>0.0</v>
      </c>
      <c r="R544" s="3356">
        <v>0.0</v>
      </c>
      <c r="S544" s="3356">
        <v>0.0</v>
      </c>
      <c r="T544" s="3356">
        <v>0.0</v>
      </c>
      <c r="U544" s="3356">
        <v>0.0</v>
      </c>
      <c r="V544" s="3356">
        <v>0.0</v>
      </c>
      <c r="W544" s="3356">
        <v>0.0</v>
      </c>
      <c r="X544" s="3356">
        <v>0.0</v>
      </c>
      <c r="Y544" s="3356">
        <v>0.0</v>
      </c>
      <c r="Z544" s="3356">
        <v>0.0</v>
      </c>
      <c r="AA544" s="3356">
        <v>0.0</v>
      </c>
      <c r="AB544" s="754">
        <f t="shared" ref="AB544:AC544" si="10">IF(ISBLANK(AB$537), SUMIFS($H544:$AA544, $H$536:$AA$536, AB$536), SUMIFS($H544:$AA544, $H$536:$AA$536, AB$536, $H$537:$AA$537, AB$537))</f>
        <v>0</v>
      </c>
      <c r="AC544" s="754">
        <f t="shared" si="10"/>
        <v>0</v>
      </c>
      <c r="AD544" s="754">
        <f t="shared" si="11"/>
        <v>0</v>
      </c>
      <c r="AE544" s="739"/>
      <c r="AF544" s="739"/>
      <c r="AG544" s="739"/>
      <c r="AH544" s="739"/>
    </row>
    <row r="545" ht="15.75" customHeight="1">
      <c r="A545" s="739"/>
      <c r="B545" s="739"/>
      <c r="C545" s="739"/>
      <c r="D545" s="739"/>
      <c r="E545" s="739"/>
      <c r="F545" s="739"/>
      <c r="G545" s="2324" t="s">
        <v>67</v>
      </c>
      <c r="H545" s="3355">
        <f t="shared" ref="H545:I545" si="12">IF(ISBLANK(H$539), COUNTIF(H$5:H$534, $G545), COUNTIFS($AB$5:$AB$534, H$540 &amp; H$539, H$5:H$534, $G545))</f>
        <v>0</v>
      </c>
      <c r="I545" s="3355">
        <f t="shared" si="12"/>
        <v>0</v>
      </c>
      <c r="J545" s="753"/>
      <c r="K545" s="753"/>
      <c r="L545" s="3356">
        <v>0.0</v>
      </c>
      <c r="M545" s="3356">
        <v>0.0</v>
      </c>
      <c r="N545" s="3356">
        <v>0.0</v>
      </c>
      <c r="O545" s="3356">
        <v>0.0</v>
      </c>
      <c r="P545" s="3356">
        <v>0.0</v>
      </c>
      <c r="Q545" s="3356">
        <v>0.0</v>
      </c>
      <c r="R545" s="3356">
        <v>0.0</v>
      </c>
      <c r="S545" s="3356">
        <v>0.0</v>
      </c>
      <c r="T545" s="3356">
        <v>0.0</v>
      </c>
      <c r="U545" s="3356">
        <v>0.0</v>
      </c>
      <c r="V545" s="3356">
        <v>0.0</v>
      </c>
      <c r="W545" s="3356">
        <v>0.0</v>
      </c>
      <c r="X545" s="3356">
        <v>0.0</v>
      </c>
      <c r="Y545" s="3356">
        <v>0.0</v>
      </c>
      <c r="Z545" s="3356">
        <v>0.0</v>
      </c>
      <c r="AA545" s="3356">
        <v>0.0</v>
      </c>
      <c r="AB545" s="754">
        <f t="shared" ref="AB545:AC545" si="13">IF(ISBLANK(AB$537), SUMIFS($H545:$AA545, $H$536:$AA$536, AB$536), SUMIFS($H545:$AA545, $H$536:$AA$536, AB$536, $H$537:$AA$537, AB$537))</f>
        <v>0</v>
      </c>
      <c r="AC545" s="754">
        <f t="shared" si="13"/>
        <v>0</v>
      </c>
      <c r="AD545" s="754">
        <f t="shared" si="11"/>
        <v>0</v>
      </c>
      <c r="AE545" s="739"/>
      <c r="AF545" s="739"/>
      <c r="AG545" s="739"/>
      <c r="AH545" s="739"/>
    </row>
    <row r="546" ht="15.75" customHeight="1">
      <c r="A546" s="739"/>
      <c r="B546" s="739"/>
      <c r="C546" s="739"/>
      <c r="D546" s="739"/>
      <c r="E546" s="739"/>
      <c r="F546" s="739"/>
      <c r="G546" s="2324" t="s">
        <v>75</v>
      </c>
      <c r="H546" s="3355">
        <f t="shared" ref="H546:I546" si="14">IF(ISBLANK(H$539), COUNTIF(H$5:H$534, $G546), COUNTIFS($AB$5:$AB$534, H$540 &amp; H$539, H$5:H$534, $G546))</f>
        <v>0</v>
      </c>
      <c r="I546" s="3355">
        <f t="shared" si="14"/>
        <v>0</v>
      </c>
      <c r="J546" s="753"/>
      <c r="K546" s="753"/>
      <c r="L546" s="3356">
        <v>0.0</v>
      </c>
      <c r="M546" s="3356">
        <v>0.0</v>
      </c>
      <c r="N546" s="3356">
        <v>0.0</v>
      </c>
      <c r="O546" s="3356">
        <v>0.0</v>
      </c>
      <c r="P546" s="3356">
        <v>0.0</v>
      </c>
      <c r="Q546" s="3356">
        <v>0.0</v>
      </c>
      <c r="R546" s="3356">
        <v>0.0</v>
      </c>
      <c r="S546" s="3356">
        <v>0.0</v>
      </c>
      <c r="T546" s="3356">
        <v>0.0</v>
      </c>
      <c r="U546" s="3356">
        <v>0.0</v>
      </c>
      <c r="V546" s="3356">
        <v>0.0</v>
      </c>
      <c r="W546" s="3356">
        <v>0.0</v>
      </c>
      <c r="X546" s="3356">
        <v>0.0</v>
      </c>
      <c r="Y546" s="3356">
        <v>0.0</v>
      </c>
      <c r="Z546" s="3356">
        <v>0.0</v>
      </c>
      <c r="AA546" s="3356">
        <v>0.0</v>
      </c>
      <c r="AB546" s="754">
        <f t="shared" ref="AB546:AC546" si="15">IF(ISBLANK(AB$537), SUMIFS($H546:$AA546, $H$536:$AA$536, AB$536), SUMIFS($H546:$AA546, $H$536:$AA$536, AB$536, $H$537:$AA$537, AB$537))</f>
        <v>0</v>
      </c>
      <c r="AC546" s="754">
        <f t="shared" si="15"/>
        <v>0</v>
      </c>
      <c r="AD546" s="754">
        <f t="shared" si="11"/>
        <v>0</v>
      </c>
      <c r="AE546" s="739"/>
      <c r="AF546" s="739"/>
      <c r="AG546" s="739"/>
      <c r="AH546" s="739"/>
    </row>
    <row r="547" ht="15.75" customHeight="1">
      <c r="A547" s="739"/>
      <c r="B547" s="739"/>
      <c r="C547" s="739"/>
      <c r="D547" s="739"/>
      <c r="E547" s="739"/>
      <c r="F547" s="739"/>
      <c r="G547" s="2324" t="s">
        <v>82</v>
      </c>
      <c r="H547" s="3355">
        <f t="shared" ref="H547:I547" si="16">IF(ISBLANK(H$539), COUNTIF(H$5:H$534, $G547), COUNTIFS($AB$5:$AB$534, H$540 &amp; H$539, H$5:H$534, $G547))</f>
        <v>35</v>
      </c>
      <c r="I547" s="3355">
        <f t="shared" si="16"/>
        <v>44</v>
      </c>
      <c r="J547" s="753"/>
      <c r="K547" s="753"/>
      <c r="L547" s="3356">
        <v>0.0</v>
      </c>
      <c r="M547" s="3356">
        <v>0.0</v>
      </c>
      <c r="N547" s="3356">
        <v>0.0</v>
      </c>
      <c r="O547" s="3356">
        <v>0.0</v>
      </c>
      <c r="P547" s="3356">
        <v>0.0</v>
      </c>
      <c r="Q547" s="3356">
        <v>0.0</v>
      </c>
      <c r="R547" s="3356">
        <v>0.0</v>
      </c>
      <c r="S547" s="3356">
        <v>0.0</v>
      </c>
      <c r="T547" s="3356">
        <v>0.0</v>
      </c>
      <c r="U547" s="3356">
        <v>0.0</v>
      </c>
      <c r="V547" s="3356">
        <v>0.0</v>
      </c>
      <c r="W547" s="3356">
        <v>0.0</v>
      </c>
      <c r="X547" s="3356">
        <v>0.0</v>
      </c>
      <c r="Y547" s="3356">
        <v>0.0</v>
      </c>
      <c r="Z547" s="3356">
        <v>0.0</v>
      </c>
      <c r="AA547" s="3356">
        <v>0.0</v>
      </c>
      <c r="AB547" s="754">
        <f t="shared" ref="AB547:AC547" si="17">IF(ISBLANK(AB$537), SUMIFS($H547:$AA547, $H$536:$AA$536, AB$536), SUMIFS($H547:$AA547, $H$536:$AA$536, AB$536, $H$537:$AA$537, AB$537))</f>
        <v>35</v>
      </c>
      <c r="AC547" s="754">
        <f t="shared" si="17"/>
        <v>44</v>
      </c>
      <c r="AD547" s="754">
        <f t="shared" si="11"/>
        <v>79</v>
      </c>
      <c r="AE547" s="739"/>
      <c r="AF547" s="739"/>
      <c r="AG547" s="739"/>
      <c r="AH547" s="739"/>
    </row>
    <row r="548" ht="15.75" customHeight="1">
      <c r="A548" s="739"/>
      <c r="B548" s="739"/>
      <c r="C548" s="739"/>
      <c r="D548" s="739"/>
      <c r="E548" s="739"/>
      <c r="F548" s="739"/>
      <c r="G548" s="2324" t="s">
        <v>481</v>
      </c>
      <c r="H548" s="3355">
        <f t="shared" ref="H548:I548" si="18">H$543-SUM(H$544:H$547)</f>
        <v>286</v>
      </c>
      <c r="I548" s="3355">
        <f t="shared" si="18"/>
        <v>277</v>
      </c>
      <c r="J548" s="753"/>
      <c r="K548" s="753"/>
      <c r="L548" s="3356">
        <v>436.0</v>
      </c>
      <c r="M548" s="3356">
        <v>436.0</v>
      </c>
      <c r="N548" s="3356">
        <v>436.0</v>
      </c>
      <c r="O548" s="3356">
        <v>436.0</v>
      </c>
      <c r="P548" s="3356">
        <v>436.0</v>
      </c>
      <c r="Q548" s="3356">
        <v>436.0</v>
      </c>
      <c r="R548" s="3356">
        <v>436.0</v>
      </c>
      <c r="S548" s="3356">
        <v>436.0</v>
      </c>
      <c r="T548" s="3356">
        <v>436.0</v>
      </c>
      <c r="U548" s="3356">
        <v>436.0</v>
      </c>
      <c r="V548" s="3356">
        <v>436.0</v>
      </c>
      <c r="W548" s="3356">
        <v>436.0</v>
      </c>
      <c r="X548" s="3356">
        <v>436.0</v>
      </c>
      <c r="Y548" s="3356">
        <v>436.0</v>
      </c>
      <c r="Z548" s="3356">
        <v>436.0</v>
      </c>
      <c r="AA548" s="3356">
        <v>436.0</v>
      </c>
      <c r="AB548" s="754">
        <f t="shared" ref="AB548:AC548" si="19">IF(ISBLANK(AB$537), SUMIFS($H548:$AA548, $H$536:$AA$536, AB$536), SUMIFS($H548:$AA548, $H$536:$AA$536, AB$536, $H$537:$AA$537, AB$537))</f>
        <v>286</v>
      </c>
      <c r="AC548" s="754">
        <f t="shared" si="19"/>
        <v>277</v>
      </c>
      <c r="AD548" s="754">
        <f t="shared" si="11"/>
        <v>563</v>
      </c>
      <c r="AE548" s="739"/>
      <c r="AF548" s="739"/>
      <c r="AG548" s="739"/>
      <c r="AH548" s="739"/>
    </row>
    <row r="549" ht="15.75" customHeight="1">
      <c r="A549" s="739"/>
      <c r="B549" s="739"/>
      <c r="C549" s="739"/>
      <c r="D549" s="739"/>
      <c r="E549" s="739"/>
      <c r="F549" s="739"/>
      <c r="G549" s="739"/>
      <c r="H549" s="740"/>
      <c r="I549" s="740"/>
      <c r="J549" s="740"/>
      <c r="K549" s="740"/>
      <c r="L549" s="740"/>
      <c r="M549" s="740"/>
      <c r="N549" s="740"/>
      <c r="O549" s="740"/>
      <c r="P549" s="740"/>
      <c r="Q549" s="740"/>
      <c r="R549" s="740"/>
      <c r="S549" s="740"/>
      <c r="T549" s="740"/>
      <c r="U549" s="740"/>
      <c r="V549" s="740"/>
      <c r="W549" s="740"/>
      <c r="X549" s="740"/>
      <c r="Y549" s="740"/>
      <c r="Z549" s="740"/>
      <c r="AA549" s="740"/>
      <c r="AB549" s="740"/>
      <c r="AC549" s="740"/>
      <c r="AD549" s="740"/>
      <c r="AE549" s="739"/>
      <c r="AF549" s="739"/>
      <c r="AG549" s="739"/>
      <c r="AH549" s="739"/>
    </row>
    <row r="550" ht="15.75" customHeight="1">
      <c r="A550" s="739"/>
      <c r="B550" s="739"/>
      <c r="C550" s="739"/>
      <c r="D550" s="739"/>
      <c r="E550" s="739"/>
      <c r="F550" s="739"/>
      <c r="G550" s="746"/>
      <c r="H550" s="740"/>
      <c r="I550" s="740"/>
      <c r="J550" s="740"/>
      <c r="K550" s="740"/>
      <c r="L550" s="740"/>
      <c r="M550" s="740"/>
      <c r="N550" s="740"/>
      <c r="O550" s="740"/>
      <c r="P550" s="740"/>
      <c r="Q550" s="740"/>
      <c r="R550" s="740"/>
      <c r="S550" s="740"/>
      <c r="T550" s="740"/>
      <c r="U550" s="740"/>
      <c r="V550" s="740"/>
      <c r="W550" s="740"/>
      <c r="X550" s="740"/>
      <c r="Y550" s="740"/>
      <c r="Z550" s="740"/>
      <c r="AA550" s="740"/>
      <c r="AB550" s="755"/>
      <c r="AC550" s="755" t="s">
        <v>1568</v>
      </c>
      <c r="AD550" s="755" t="s">
        <v>487</v>
      </c>
      <c r="AE550" s="739"/>
      <c r="AF550" s="739"/>
      <c r="AG550" s="739"/>
      <c r="AH550" s="739"/>
    </row>
    <row r="551" ht="15.75" customHeight="1">
      <c r="A551" s="739"/>
      <c r="B551" s="739"/>
      <c r="C551" s="739"/>
      <c r="D551" s="739"/>
      <c r="E551" s="739"/>
      <c r="F551" s="739"/>
      <c r="G551" s="746"/>
      <c r="H551" s="740"/>
      <c r="I551" s="740"/>
      <c r="J551" s="740"/>
      <c r="K551" s="740"/>
      <c r="L551" s="740"/>
      <c r="M551" s="740"/>
      <c r="N551" s="740"/>
      <c r="O551" s="740"/>
      <c r="P551" s="740"/>
      <c r="Q551" s="740"/>
      <c r="R551" s="740"/>
      <c r="S551" s="740"/>
      <c r="T551" s="740"/>
      <c r="U551" s="740"/>
      <c r="V551" s="740"/>
      <c r="W551" s="740"/>
      <c r="X551" s="740"/>
      <c r="Y551" s="740"/>
      <c r="Z551" s="740"/>
      <c r="AA551" s="740"/>
      <c r="AB551" s="756">
        <v>1.0</v>
      </c>
      <c r="AC551" s="757">
        <f t="shared" ref="AC551:AC554" si="20">IFERROR($AD551/$AB$3, 0)</f>
        <v>0.7679425837</v>
      </c>
      <c r="AD551" s="758">
        <f t="shared" ref="AD551:AD554" si="21">COUNTIF($AB$5:$AB$534, $AB551)</f>
        <v>321</v>
      </c>
      <c r="AE551" s="739"/>
      <c r="AF551" s="739"/>
      <c r="AG551" s="739"/>
      <c r="AH551" s="739"/>
    </row>
    <row r="552" ht="15.75" customHeight="1">
      <c r="A552" s="759"/>
      <c r="B552" s="759"/>
      <c r="C552" s="759"/>
      <c r="D552" s="739"/>
      <c r="E552" s="739"/>
      <c r="F552" s="759"/>
      <c r="G552" s="739"/>
      <c r="H552" s="760"/>
      <c r="I552" s="760"/>
      <c r="J552" s="760"/>
      <c r="K552" s="760"/>
      <c r="L552" s="760"/>
      <c r="M552" s="760"/>
      <c r="N552" s="760"/>
      <c r="O552" s="760"/>
      <c r="P552" s="760"/>
      <c r="Q552" s="760"/>
      <c r="R552" s="760"/>
      <c r="S552" s="760"/>
      <c r="T552" s="760"/>
      <c r="U552" s="760"/>
      <c r="V552" s="760"/>
      <c r="W552" s="760"/>
      <c r="X552" s="760"/>
      <c r="Y552" s="760"/>
      <c r="Z552" s="760"/>
      <c r="AA552" s="760"/>
      <c r="AB552" s="761">
        <v>2.0</v>
      </c>
      <c r="AC552" s="757">
        <f t="shared" si="20"/>
        <v>0.2153110048</v>
      </c>
      <c r="AD552" s="758">
        <f t="shared" si="21"/>
        <v>90</v>
      </c>
      <c r="AE552" s="739"/>
      <c r="AF552" s="739"/>
      <c r="AG552" s="739"/>
      <c r="AH552" s="739"/>
    </row>
    <row r="553" ht="15.75" customHeight="1">
      <c r="A553" s="759"/>
      <c r="B553" s="759"/>
      <c r="C553" s="759"/>
      <c r="D553" s="739"/>
      <c r="E553" s="739"/>
      <c r="F553" s="759"/>
      <c r="G553" s="739"/>
      <c r="H553" s="760"/>
      <c r="I553" s="760"/>
      <c r="J553" s="760"/>
      <c r="K553" s="760"/>
      <c r="L553" s="760"/>
      <c r="M553" s="760"/>
      <c r="N553" s="760"/>
      <c r="O553" s="760"/>
      <c r="P553" s="760"/>
      <c r="Q553" s="760"/>
      <c r="R553" s="760"/>
      <c r="S553" s="760"/>
      <c r="T553" s="760"/>
      <c r="U553" s="760"/>
      <c r="V553" s="760"/>
      <c r="W553" s="760"/>
      <c r="X553" s="760"/>
      <c r="Y553" s="760"/>
      <c r="Z553" s="760"/>
      <c r="AA553" s="760"/>
      <c r="AB553" s="761">
        <v>3.0</v>
      </c>
      <c r="AC553" s="757">
        <f t="shared" si="20"/>
        <v>0.01674641148</v>
      </c>
      <c r="AD553" s="758">
        <f t="shared" si="21"/>
        <v>7</v>
      </c>
      <c r="AE553" s="739"/>
      <c r="AF553" s="739"/>
      <c r="AG553" s="739"/>
      <c r="AH553" s="739"/>
    </row>
    <row r="554" ht="15.75" customHeight="1">
      <c r="A554" s="759"/>
      <c r="B554" s="759"/>
      <c r="C554" s="759"/>
      <c r="D554" s="739"/>
      <c r="E554" s="739"/>
      <c r="F554" s="759"/>
      <c r="G554" s="739"/>
      <c r="H554" s="760"/>
      <c r="I554" s="760"/>
      <c r="J554" s="760"/>
      <c r="K554" s="760"/>
      <c r="L554" s="760"/>
      <c r="M554" s="760"/>
      <c r="N554" s="760"/>
      <c r="O554" s="760"/>
      <c r="P554" s="760"/>
      <c r="Q554" s="760"/>
      <c r="R554" s="760"/>
      <c r="S554" s="760"/>
      <c r="T554" s="760"/>
      <c r="U554" s="760"/>
      <c r="V554" s="760"/>
      <c r="W554" s="760"/>
      <c r="X554" s="760"/>
      <c r="Y554" s="760"/>
      <c r="Z554" s="760"/>
      <c r="AA554" s="760"/>
      <c r="AB554" s="756" t="s">
        <v>94</v>
      </c>
      <c r="AC554" s="757">
        <f t="shared" si="20"/>
        <v>0.2296650718</v>
      </c>
      <c r="AD554" s="758">
        <f t="shared" si="21"/>
        <v>96</v>
      </c>
      <c r="AE554" s="739"/>
      <c r="AF554" s="739"/>
      <c r="AG554" s="739"/>
      <c r="AH554" s="739"/>
    </row>
    <row r="555" ht="15.75" customHeight="1">
      <c r="A555" s="759"/>
      <c r="B555" s="759"/>
      <c r="C555" s="759"/>
      <c r="D555" s="739"/>
      <c r="E555" s="739"/>
      <c r="F555" s="759"/>
      <c r="G555" s="739"/>
      <c r="H555" s="760"/>
      <c r="I555" s="760"/>
      <c r="J555" s="760"/>
      <c r="K555" s="760"/>
      <c r="L555" s="760"/>
      <c r="M555" s="760"/>
      <c r="N555" s="760"/>
      <c r="O555" s="760"/>
      <c r="P555" s="760"/>
      <c r="Q555" s="760"/>
      <c r="R555" s="760"/>
      <c r="S555" s="760"/>
      <c r="T555" s="760"/>
      <c r="U555" s="760"/>
      <c r="V555" s="760"/>
      <c r="W555" s="760"/>
      <c r="X555" s="760"/>
      <c r="Y555" s="760"/>
      <c r="Z555" s="760"/>
      <c r="AA555" s="760"/>
      <c r="AB555" s="762"/>
      <c r="AC555" s="762"/>
      <c r="AD555" s="740"/>
      <c r="AE555" s="739"/>
      <c r="AF555" s="739"/>
      <c r="AG555" s="739"/>
      <c r="AH555" s="739"/>
    </row>
  </sheetData>
  <autoFilter ref="$AB$4:$AD$533">
    <filterColumn colId="0">
      <filters blank="1">
        <filter val="1"/>
        <filter val="-"/>
      </filters>
    </filterColumn>
  </autoFilter>
  <mergeCells count="19">
    <mergeCell ref="A2:A4"/>
    <mergeCell ref="B2:B4"/>
    <mergeCell ref="C2:C4"/>
    <mergeCell ref="D2:D4"/>
    <mergeCell ref="F2:F4"/>
    <mergeCell ref="G2:G4"/>
    <mergeCell ref="AB2:AD2"/>
    <mergeCell ref="E312:E313"/>
    <mergeCell ref="F522:G522"/>
    <mergeCell ref="F523:G523"/>
    <mergeCell ref="F524:G524"/>
    <mergeCell ref="F525:G525"/>
    <mergeCell ref="E2:E4"/>
    <mergeCell ref="E217:E219"/>
    <mergeCell ref="E238:E243"/>
    <mergeCell ref="E244:E248"/>
    <mergeCell ref="E249:E253"/>
    <mergeCell ref="E255:E257"/>
    <mergeCell ref="E265:E267"/>
  </mergeCells>
  <conditionalFormatting sqref="H5:AA534">
    <cfRule type="cellIs" dxfId="10" priority="1" operator="equal">
      <formula>"p"</formula>
    </cfRule>
  </conditionalFormatting>
  <conditionalFormatting sqref="H5:AA534">
    <cfRule type="cellIs" dxfId="7" priority="2" operator="equal">
      <formula>"f"</formula>
    </cfRule>
  </conditionalFormatting>
  <conditionalFormatting sqref="H5:AA534">
    <cfRule type="cellIs" dxfId="4" priority="3" operator="equal">
      <formula>"n"</formula>
    </cfRule>
  </conditionalFormatting>
  <conditionalFormatting sqref="H5:AA534">
    <cfRule type="cellIs" dxfId="5" priority="4" operator="equal">
      <formula>"b"</formula>
    </cfRule>
  </conditionalFormatting>
  <dataValidations>
    <dataValidation type="list" allowBlank="1" showDropDown="1" showInputMessage="1" showErrorMessage="1" prompt="클릭하여 범위 내의 값을 입력하세요." sqref="AB537:AD537">
      <formula1>$H$537:$AA$537</formula1>
    </dataValidation>
    <dataValidation type="list" allowBlank="1" showInputMessage="1" showErrorMessage="1" prompt="클릭하여 범위 내의 값을 입력하세요." sqref="H539:AA539">
      <formula1>$AB$5:$AB$534</formula1>
    </dataValidation>
    <dataValidation type="list" allowBlank="1" sqref="AC422:AC472">
      <formula1>"app,A,I,pc,Win,Mac,Web,moWeb,pcWeb,ww,Wear,Watch,-"</formula1>
    </dataValidation>
    <dataValidation type="list" allowBlank="1" sqref="AB173:AB178">
      <formula1>"1,2,3,-"</formula1>
    </dataValidation>
    <dataValidation type="list" allowBlank="1" showDropDown="1" showInputMessage="1" showErrorMessage="1" prompt="클릭하여 범위 내의 값을 입력하세요." sqref="AB536:AC536">
      <formula1>$H$536:$AA$536</formula1>
    </dataValidation>
    <dataValidation type="list" allowBlank="1" sqref="AC5:AC107 AC110:AC132 AC134:AC156 AC164 AC173:AC205 AC211 AC216:AC219 AC224:AC237 AC258:AC262 AC265:AC268 AC276:AC311 AC315:AC339 AC341:AC343 AC345:AC351 AC353:AC362 AC372:AC404 AC407:AC421 AC473:AC505 AC507 AC510:AC525">
      <formula1>"app,A,I,pc,Win,Mac,Web,moWeb,pcWeb,Wear,Watch,R,-"</formula1>
    </dataValidation>
    <dataValidation type="list" allowBlank="1" sqref="AC108:AC109 AC133 AC157:AC163 AC165:AC172 AC206:AC210 AC212:AC215 AC220:AC223 AC238:AC257 AC263:AC264 AC269:AC275 AC312:AC314 AC340 AC344 AC352 AC363:AC371 AC405:AC406 AC506 AC508:AC509">
      <formula1>"app,A,I,pc,Win,Mac,Web,moWeb,pcWeb,Wear,Watch,-"</formula1>
    </dataValidation>
    <dataValidation type="list" allowBlank="1" showInputMessage="1" prompt="클릭하여 범위 내의 값을 입력하세요." sqref="AC526:AC533">
      <formula1>'입력값'!$I$3:$I555</formula1>
    </dataValidation>
    <dataValidation type="list" allowBlank="1" showDropDown="1" showInputMessage="1" showErrorMessage="1" prompt="클릭하여 범위 내의 값을 입력하세요. ('입력값' 시트의 Iteration 값 범위내 입력)" sqref="H2:AA2">
      <formula1>'입력값'!$F$3:$F555</formula1>
    </dataValidation>
    <dataValidation type="list" allowBlank="1" showDropDown="1" showInputMessage="1" showErrorMessage="1" prompt="클릭하여 범위 내의 값을 입력하세요. ('입력값' 시트의 OS / Browser 값 범위내 입력)" sqref="H3:AA3">
      <formula1>'입력값'!$B$3:$B555</formula1>
    </dataValidation>
    <dataValidation type="list" allowBlank="1" showDropDown="1" showInputMessage="1" showErrorMessage="1" prompt="클릭하여 범위 내의 값을 입력하세요. ('입력값' 시트의 결과 값 범위내 입력)" sqref="H5:AA533">
      <formula1>'입력값'!$O$3:$O555</formula1>
    </dataValidation>
    <dataValidation type="list" allowBlank="1" showInputMessage="1" showErrorMessage="1" prompt="클릭하여 범위 내의 값을 입력하세요. ('입력값' 시트의 Priority 값 범위내 입력)" sqref="AB526:AB533">
      <formula1>'입력값'!$L$3:$L555</formula1>
    </dataValidation>
    <dataValidation type="list" allowBlank="1" showInputMessage="1" showErrorMessage="1" prompt="클릭하여 범위 내의 값을 입력하세요." sqref="H540:AA540">
      <formula1>'입력값'!$R$3:$R555</formula1>
    </dataValidation>
    <dataValidation type="list" allowBlank="1" showErrorMessage="1" sqref="AB5:AB172 AB179:AB525">
      <formula1>"1,2,3,-"</formula1>
    </dataValidation>
  </dataValidations>
  <hyperlinks>
    <hyperlink r:id="rId2" ref="AE24"/>
    <hyperlink r:id="rId3" ref="AF30"/>
    <hyperlink r:id="rId4" ref="AF64"/>
    <hyperlink r:id="rId5" ref="G75"/>
    <hyperlink r:id="rId6" ref="G76"/>
    <hyperlink r:id="rId7" ref="G77"/>
    <hyperlink r:id="rId8" ref="AE83"/>
    <hyperlink r:id="rId9" ref="AE85"/>
    <hyperlink r:id="rId10" ref="AE94"/>
    <hyperlink r:id="rId11" ref="AE99"/>
    <hyperlink r:id="rId12" ref="AE101"/>
    <hyperlink r:id="rId13" ref="AE104"/>
    <hyperlink r:id="rId14" ref="AE111"/>
    <hyperlink r:id="rId15" ref="AF112"/>
    <hyperlink r:id="rId16" ref="AE120"/>
    <hyperlink r:id="rId17" ref="AF185"/>
    <hyperlink r:id="rId18" ref="AE295"/>
    <hyperlink r:id="rId19" location="id-%EB%AF%B8%EB%94%94%EC%96%B4%EC%97%85%EB%A1%9C%EB%93%9C%2C%EB%8B%A4%EC%9A%B4%EB%A1%9C%EB%93%9C%EB%B0%A9%EC%8B%9D%EA%B0%9C%EC%84%A0QAPlan%40moz-%EB%8F%99%EC%98%81%EC%83%81%ED%99%94%EC%A7%88%EC%98%B5%EC%85%98%EC%A0%9C%EA%B1%B0" ref="AF383"/>
    <hyperlink r:id="rId20" location="id-%EB%AF%B8%EB%94%94%EC%96%B4%EC%97%85%EB%A1%9C%EB%93%9C%2C%EB%8B%A4%EC%9A%B4%EB%A1%9C%EB%93%9C%EB%B0%A9%EC%8B%9D%EA%B0%9C%EC%84%A0QAPlan%40moz-%EB%8F%99%EC%98%81%EC%83%81%ED%99%94%EC%A7%88%EC%98%B5%EC%85%98%EC%A0%9C%EA%B1%B0" ref="AF384"/>
    <hyperlink r:id="rId21" ref="AE402"/>
    <hyperlink r:id="rId22" ref="AF409"/>
    <hyperlink r:id="rId23" ref="AF410"/>
    <hyperlink r:id="rId24" ref="AF411"/>
    <hyperlink r:id="rId25" ref="AF413"/>
    <hyperlink r:id="rId26" ref="AF491"/>
    <hyperlink r:id="rId27" ref="AF516"/>
    <hyperlink r:id="rId28" ref="AF520"/>
    <hyperlink r:id="rId29" ref="F522"/>
    <hyperlink r:id="rId30" ref="F523"/>
    <hyperlink r:id="rId31" ref="AF523"/>
    <hyperlink r:id="rId32" ref="F524"/>
  </hyperlinks>
  <drawing r:id="rId33"/>
  <legacyDrawing r:id="rId3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38"/>
    <col customWidth="1" min="30" max="30" width="6.88"/>
    <col customWidth="1" min="31" max="34" width="31.38"/>
  </cols>
  <sheetData>
    <row r="1" ht="15.75" customHeight="1">
      <c r="A1" s="959" t="str">
        <f>'입력값'!V3</f>
        <v>테스트 케이스 작성자를 입력해주세요. 리뷰어가 있으면 함께 입력해주세요. (참조 수식을 삭제하고 입력하세요) - 예시) 작성 : kakao.talk (리뷰 : qa.talk)</v>
      </c>
      <c r="B1" s="202"/>
      <c r="C1" s="202"/>
      <c r="D1" s="202"/>
      <c r="E1" s="202"/>
      <c r="F1" s="202"/>
      <c r="G1" s="202"/>
      <c r="H1" s="961"/>
      <c r="I1" s="961"/>
      <c r="J1" s="961"/>
      <c r="K1" s="961"/>
      <c r="L1" s="961"/>
      <c r="M1" s="961"/>
      <c r="N1" s="961"/>
      <c r="O1" s="961"/>
      <c r="P1" s="961"/>
      <c r="Q1" s="961"/>
      <c r="R1" s="961"/>
      <c r="S1" s="961"/>
      <c r="T1" s="961"/>
      <c r="U1" s="961"/>
      <c r="V1" s="961"/>
      <c r="W1" s="961"/>
      <c r="X1" s="961"/>
      <c r="Y1" s="961"/>
      <c r="Z1" s="961"/>
      <c r="AA1" s="961"/>
      <c r="AB1" s="961"/>
      <c r="AC1" s="961"/>
      <c r="AD1" s="961"/>
      <c r="AE1" s="1076"/>
      <c r="AF1" s="1077"/>
      <c r="AG1" s="1077">
        <f>COUNTIF(AG5:AG310, "?*")</f>
        <v>3</v>
      </c>
      <c r="AH1" s="1077"/>
    </row>
    <row r="2" ht="15.75" customHeight="1">
      <c r="A2" s="962" t="s">
        <v>349</v>
      </c>
      <c r="B2" s="962" t="s">
        <v>350</v>
      </c>
      <c r="C2" s="962" t="s">
        <v>351</v>
      </c>
      <c r="D2" s="962" t="s">
        <v>352</v>
      </c>
      <c r="E2" s="962" t="s">
        <v>353</v>
      </c>
      <c r="F2" s="962" t="s">
        <v>354</v>
      </c>
      <c r="G2" s="962" t="s">
        <v>531</v>
      </c>
      <c r="H2" s="3300">
        <v>6.0</v>
      </c>
      <c r="I2" s="3301">
        <v>6.0</v>
      </c>
      <c r="J2" s="964"/>
      <c r="K2" s="964"/>
      <c r="L2" s="963"/>
      <c r="M2" s="963"/>
      <c r="N2" s="964"/>
      <c r="O2" s="964"/>
      <c r="P2" s="964"/>
      <c r="Q2" s="964"/>
      <c r="R2" s="963"/>
      <c r="S2" s="963"/>
      <c r="T2" s="963"/>
      <c r="U2" s="963"/>
      <c r="V2" s="963"/>
      <c r="W2" s="963"/>
      <c r="X2" s="964"/>
      <c r="Y2" s="963"/>
      <c r="Z2" s="964"/>
      <c r="AA2" s="965"/>
      <c r="AB2" s="966" t="s">
        <v>359</v>
      </c>
      <c r="AC2" s="90"/>
      <c r="AD2" s="88"/>
      <c r="AE2" s="967" t="s">
        <v>355</v>
      </c>
      <c r="AF2" s="968" t="s">
        <v>314</v>
      </c>
      <c r="AG2" s="968" t="s">
        <v>315</v>
      </c>
      <c r="AH2" s="968" t="s">
        <v>532</v>
      </c>
    </row>
    <row r="3" ht="15.75" customHeight="1">
      <c r="A3" s="131"/>
      <c r="B3" s="131"/>
      <c r="C3" s="131"/>
      <c r="D3" s="131"/>
      <c r="E3" s="131"/>
      <c r="F3" s="131"/>
      <c r="G3" s="131"/>
      <c r="H3" s="2671" t="str">
        <f>IF(COUNTIF('리그레션 플랜'!C13:D13, "a15"), "a15", IF(COUNTIF('리그레션 플랜'!C13:D13, "a16"), "a16", ""))</f>
        <v>a15</v>
      </c>
      <c r="I3" s="2672" t="str">
        <f>IF(COUNTIF('리그레션 플랜'!C13:D13, "i18"), "i18", IF(COUNTIF('리그레션 플랜'!C13:D13, "i26"), "i26", ""))</f>
        <v>i26</v>
      </c>
      <c r="J3" s="969"/>
      <c r="K3" s="969"/>
      <c r="L3" s="969"/>
      <c r="M3" s="969"/>
      <c r="N3" s="969"/>
      <c r="O3" s="969"/>
      <c r="P3" s="2095"/>
      <c r="Q3" s="2095"/>
      <c r="R3" s="2095"/>
      <c r="S3" s="2095"/>
      <c r="T3" s="2095"/>
      <c r="U3" s="2095"/>
      <c r="V3" s="2095"/>
      <c r="W3" s="2095"/>
      <c r="X3" s="2095"/>
      <c r="Y3" s="2095"/>
      <c r="Z3" s="969"/>
      <c r="AA3" s="970"/>
      <c r="AB3" s="971">
        <f>COUNTIF($AB5:$AB289, "&lt;=" &amp; MAX('입력값'!$L$3:$L310))</f>
        <v>40</v>
      </c>
      <c r="AC3" s="2096"/>
      <c r="AD3" s="973" t="s">
        <v>422</v>
      </c>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977" t="s">
        <v>488</v>
      </c>
      <c r="AC4" s="978" t="s">
        <v>538</v>
      </c>
      <c r="AD4" s="979" t="s">
        <v>375</v>
      </c>
      <c r="AE4" s="980" t="s">
        <v>539</v>
      </c>
      <c r="AF4" s="981" t="s">
        <v>540</v>
      </c>
      <c r="AG4" s="981" t="s">
        <v>541</v>
      </c>
      <c r="AH4" s="981" t="s">
        <v>542</v>
      </c>
    </row>
    <row r="5" ht="15.75" customHeight="1">
      <c r="A5" s="3357" t="s">
        <v>21554</v>
      </c>
      <c r="B5" s="3358"/>
      <c r="C5" s="3358"/>
      <c r="D5" s="3358"/>
      <c r="E5" s="3358"/>
      <c r="F5" s="3358"/>
      <c r="G5" s="3358"/>
      <c r="H5" s="3359" t="s">
        <v>94</v>
      </c>
      <c r="I5" s="3359" t="s">
        <v>94</v>
      </c>
      <c r="J5" s="3359"/>
      <c r="K5" s="3359"/>
      <c r="L5" s="3359"/>
      <c r="M5" s="3359"/>
      <c r="N5" s="3359"/>
      <c r="O5" s="3359"/>
      <c r="P5" s="3359"/>
      <c r="Q5" s="3359"/>
      <c r="R5" s="3359"/>
      <c r="S5" s="3359"/>
      <c r="T5" s="3359"/>
      <c r="U5" s="3359"/>
      <c r="V5" s="3359"/>
      <c r="W5" s="3359"/>
      <c r="X5" s="3359"/>
      <c r="Y5" s="3359"/>
      <c r="Z5" s="3359"/>
      <c r="AA5" s="3359"/>
      <c r="AB5" s="3360" t="s">
        <v>94</v>
      </c>
      <c r="AC5" s="3360" t="s">
        <v>94</v>
      </c>
      <c r="AD5" s="3360" t="s">
        <v>2665</v>
      </c>
      <c r="AE5" s="3361"/>
      <c r="AF5" s="3361"/>
      <c r="AG5" s="3361"/>
      <c r="AH5" s="3362"/>
    </row>
    <row r="6" ht="15.75" customHeight="1">
      <c r="A6" s="2598" t="s">
        <v>21555</v>
      </c>
      <c r="B6" s="809"/>
      <c r="C6" s="809"/>
      <c r="D6" s="809"/>
      <c r="E6" s="809"/>
      <c r="F6" s="809"/>
      <c r="G6" s="809"/>
      <c r="H6" s="805" t="s">
        <v>94</v>
      </c>
      <c r="I6" s="805" t="s">
        <v>94</v>
      </c>
      <c r="J6" s="805"/>
      <c r="K6" s="805"/>
      <c r="L6" s="805"/>
      <c r="M6" s="805"/>
      <c r="N6" s="805"/>
      <c r="O6" s="805"/>
      <c r="P6" s="805"/>
      <c r="Q6" s="805"/>
      <c r="R6" s="805"/>
      <c r="S6" s="805"/>
      <c r="T6" s="805"/>
      <c r="U6" s="805"/>
      <c r="V6" s="805"/>
      <c r="W6" s="805"/>
      <c r="X6" s="805"/>
      <c r="Y6" s="805"/>
      <c r="Z6" s="805"/>
      <c r="AA6" s="805"/>
      <c r="AB6" s="3244" t="s">
        <v>94</v>
      </c>
      <c r="AC6" s="3244" t="s">
        <v>94</v>
      </c>
      <c r="AD6" s="3244" t="s">
        <v>2665</v>
      </c>
      <c r="AE6" s="1035"/>
      <c r="AF6" s="1035"/>
      <c r="AG6" s="1035"/>
      <c r="AH6" s="886"/>
    </row>
    <row r="7" ht="15.75" customHeight="1">
      <c r="A7" s="1194"/>
      <c r="B7" s="2541" t="s">
        <v>7067</v>
      </c>
      <c r="C7" s="809"/>
      <c r="D7" s="809"/>
      <c r="E7" s="809"/>
      <c r="F7" s="809"/>
      <c r="G7" s="809"/>
      <c r="H7" s="830" t="s">
        <v>94</v>
      </c>
      <c r="I7" s="830" t="s">
        <v>94</v>
      </c>
      <c r="J7" s="830"/>
      <c r="K7" s="830"/>
      <c r="L7" s="830"/>
      <c r="M7" s="830"/>
      <c r="N7" s="830"/>
      <c r="O7" s="830"/>
      <c r="P7" s="830"/>
      <c r="Q7" s="830"/>
      <c r="R7" s="830"/>
      <c r="S7" s="830"/>
      <c r="T7" s="830"/>
      <c r="U7" s="830"/>
      <c r="V7" s="830"/>
      <c r="W7" s="830"/>
      <c r="X7" s="830"/>
      <c r="Y7" s="830"/>
      <c r="Z7" s="830"/>
      <c r="AA7" s="830"/>
      <c r="AB7" s="3244" t="s">
        <v>94</v>
      </c>
      <c r="AC7" s="3244" t="s">
        <v>94</v>
      </c>
      <c r="AD7" s="3244" t="s">
        <v>2665</v>
      </c>
      <c r="AE7" s="1035"/>
      <c r="AF7" s="1431" t="s">
        <v>21556</v>
      </c>
      <c r="AG7" s="1035"/>
      <c r="AH7" s="886"/>
    </row>
    <row r="8" ht="15.75" customHeight="1">
      <c r="A8" s="1194"/>
      <c r="B8" s="809"/>
      <c r="C8" s="809"/>
      <c r="D8" s="809"/>
      <c r="E8" s="809"/>
      <c r="F8" s="2560" t="s">
        <v>21557</v>
      </c>
      <c r="G8" s="2541" t="s">
        <v>21558</v>
      </c>
      <c r="H8" s="830"/>
      <c r="I8" s="501"/>
      <c r="J8" s="830"/>
      <c r="K8" s="830"/>
      <c r="L8" s="830"/>
      <c r="M8" s="830"/>
      <c r="N8" s="830"/>
      <c r="O8" s="830"/>
      <c r="P8" s="830"/>
      <c r="Q8" s="830"/>
      <c r="R8" s="830"/>
      <c r="S8" s="830"/>
      <c r="T8" s="830"/>
      <c r="U8" s="830"/>
      <c r="V8" s="830"/>
      <c r="W8" s="830"/>
      <c r="X8" s="830"/>
      <c r="Y8" s="830"/>
      <c r="Z8" s="830"/>
      <c r="AA8" s="830"/>
      <c r="AB8" s="3244">
        <v>1.0</v>
      </c>
      <c r="AC8" s="3244" t="s">
        <v>55</v>
      </c>
      <c r="AD8" s="3244" t="s">
        <v>2665</v>
      </c>
      <c r="AE8" s="1035"/>
      <c r="AF8" s="1432" t="s">
        <v>21559</v>
      </c>
      <c r="AG8" s="1035"/>
      <c r="AH8" s="886"/>
    </row>
    <row r="9" ht="15.75" customHeight="1">
      <c r="A9" s="1194"/>
      <c r="B9" s="809"/>
      <c r="C9" s="2541" t="s">
        <v>21560</v>
      </c>
      <c r="D9" s="809"/>
      <c r="E9" s="809"/>
      <c r="F9" s="809"/>
      <c r="G9" s="809"/>
      <c r="H9" s="805" t="s">
        <v>94</v>
      </c>
      <c r="I9" s="805" t="s">
        <v>94</v>
      </c>
      <c r="J9" s="805"/>
      <c r="K9" s="805"/>
      <c r="L9" s="805"/>
      <c r="M9" s="805"/>
      <c r="N9" s="805"/>
      <c r="O9" s="805"/>
      <c r="P9" s="805"/>
      <c r="Q9" s="805"/>
      <c r="R9" s="805"/>
      <c r="S9" s="805"/>
      <c r="T9" s="805"/>
      <c r="U9" s="805"/>
      <c r="V9" s="805"/>
      <c r="W9" s="805"/>
      <c r="X9" s="805"/>
      <c r="Y9" s="805"/>
      <c r="Z9" s="805"/>
      <c r="AA9" s="805"/>
      <c r="AB9" s="3244" t="s">
        <v>94</v>
      </c>
      <c r="AC9" s="3244" t="s">
        <v>94</v>
      </c>
      <c r="AD9" s="3244" t="s">
        <v>2665</v>
      </c>
      <c r="AE9" s="1035"/>
      <c r="AF9" s="1035"/>
      <c r="AG9" s="1035"/>
      <c r="AH9" s="811"/>
    </row>
    <row r="10" ht="15.75" customHeight="1">
      <c r="A10" s="1194"/>
      <c r="B10" s="809"/>
      <c r="C10" s="809"/>
      <c r="D10" s="2541" t="s">
        <v>21561</v>
      </c>
      <c r="E10" s="809"/>
      <c r="F10" s="2541" t="s">
        <v>21562</v>
      </c>
      <c r="G10" s="2541" t="s">
        <v>21563</v>
      </c>
      <c r="H10" s="830"/>
      <c r="I10" s="501"/>
      <c r="J10" s="830"/>
      <c r="K10" s="830"/>
      <c r="L10" s="830"/>
      <c r="M10" s="830"/>
      <c r="N10" s="830"/>
      <c r="O10" s="830"/>
      <c r="P10" s="830"/>
      <c r="Q10" s="830"/>
      <c r="R10" s="830"/>
      <c r="S10" s="830"/>
      <c r="T10" s="830"/>
      <c r="U10" s="830"/>
      <c r="V10" s="830"/>
      <c r="W10" s="830"/>
      <c r="X10" s="830"/>
      <c r="Y10" s="830"/>
      <c r="Z10" s="830"/>
      <c r="AA10" s="830"/>
      <c r="AB10" s="3244">
        <v>1.0</v>
      </c>
      <c r="AC10" s="3244" t="s">
        <v>55</v>
      </c>
      <c r="AD10" s="3244" t="s">
        <v>2665</v>
      </c>
      <c r="AE10" s="1881"/>
      <c r="AF10" s="1431" t="s">
        <v>21564</v>
      </c>
      <c r="AG10" s="1035"/>
      <c r="AH10" s="1036"/>
    </row>
    <row r="11" ht="15.75" customHeight="1">
      <c r="A11" s="1194"/>
      <c r="B11" s="809"/>
      <c r="C11" s="809"/>
      <c r="D11" s="2541" t="s">
        <v>21565</v>
      </c>
      <c r="E11" s="809"/>
      <c r="F11" s="2541" t="s">
        <v>21566</v>
      </c>
      <c r="G11" s="2541" t="s">
        <v>21567</v>
      </c>
      <c r="H11" s="830"/>
      <c r="I11" s="830"/>
      <c r="J11" s="830"/>
      <c r="K11" s="830"/>
      <c r="L11" s="830"/>
      <c r="M11" s="830"/>
      <c r="N11" s="830"/>
      <c r="O11" s="830"/>
      <c r="P11" s="830"/>
      <c r="Q11" s="830"/>
      <c r="R11" s="830"/>
      <c r="S11" s="830"/>
      <c r="T11" s="830"/>
      <c r="U11" s="830"/>
      <c r="V11" s="830"/>
      <c r="W11" s="830"/>
      <c r="X11" s="830"/>
      <c r="Y11" s="830"/>
      <c r="Z11" s="830"/>
      <c r="AA11" s="830"/>
      <c r="AB11" s="3244">
        <v>1.0</v>
      </c>
      <c r="AC11" s="3244" t="s">
        <v>55</v>
      </c>
      <c r="AD11" s="3244" t="s">
        <v>2665</v>
      </c>
      <c r="AE11" s="1881"/>
      <c r="AF11" s="1035"/>
      <c r="AG11" s="1035"/>
      <c r="AH11" s="811"/>
    </row>
    <row r="12" ht="15.75" customHeight="1">
      <c r="A12" s="1194"/>
      <c r="B12" s="809"/>
      <c r="C12" s="2541" t="s">
        <v>21568</v>
      </c>
      <c r="D12" s="809"/>
      <c r="E12" s="809"/>
      <c r="F12" s="2541" t="s">
        <v>21569</v>
      </c>
      <c r="G12" s="3363" t="s">
        <v>21570</v>
      </c>
      <c r="H12" s="807"/>
      <c r="I12" s="501"/>
      <c r="J12" s="830"/>
      <c r="K12" s="807"/>
      <c r="L12" s="807"/>
      <c r="M12" s="807"/>
      <c r="N12" s="807"/>
      <c r="O12" s="807"/>
      <c r="P12" s="807"/>
      <c r="Q12" s="807"/>
      <c r="R12" s="807"/>
      <c r="S12" s="807"/>
      <c r="T12" s="807"/>
      <c r="U12" s="807"/>
      <c r="V12" s="807"/>
      <c r="W12" s="807"/>
      <c r="X12" s="807"/>
      <c r="Y12" s="807"/>
      <c r="Z12" s="807"/>
      <c r="AA12" s="807"/>
      <c r="AB12" s="3244">
        <v>1.0</v>
      </c>
      <c r="AC12" s="3244" t="s">
        <v>55</v>
      </c>
      <c r="AD12" s="3244" t="s">
        <v>2665</v>
      </c>
      <c r="AE12" s="1035"/>
      <c r="AF12" s="1035"/>
      <c r="AG12" s="1035"/>
      <c r="AH12" s="811"/>
    </row>
    <row r="13" ht="15.75" customHeight="1">
      <c r="A13" s="1194"/>
      <c r="B13" s="2541" t="s">
        <v>21571</v>
      </c>
      <c r="C13" s="809"/>
      <c r="D13" s="809"/>
      <c r="E13" s="809"/>
      <c r="F13" s="809"/>
      <c r="G13" s="809"/>
      <c r="H13" s="807" t="s">
        <v>94</v>
      </c>
      <c r="I13" s="807" t="s">
        <v>94</v>
      </c>
      <c r="J13" s="807"/>
      <c r="K13" s="807"/>
      <c r="L13" s="807"/>
      <c r="M13" s="807"/>
      <c r="N13" s="807"/>
      <c r="O13" s="807"/>
      <c r="P13" s="807"/>
      <c r="Q13" s="807"/>
      <c r="R13" s="807"/>
      <c r="S13" s="807"/>
      <c r="T13" s="807"/>
      <c r="U13" s="807"/>
      <c r="V13" s="807"/>
      <c r="W13" s="807"/>
      <c r="X13" s="807"/>
      <c r="Y13" s="807"/>
      <c r="Z13" s="807"/>
      <c r="AA13" s="807"/>
      <c r="AB13" s="3244" t="s">
        <v>94</v>
      </c>
      <c r="AC13" s="3244" t="s">
        <v>94</v>
      </c>
      <c r="AD13" s="3244" t="s">
        <v>2665</v>
      </c>
      <c r="AE13" s="1035"/>
      <c r="AF13" s="1431" t="s">
        <v>21572</v>
      </c>
      <c r="AG13" s="1035"/>
      <c r="AH13" s="811"/>
    </row>
    <row r="14" ht="15.75" customHeight="1">
      <c r="A14" s="1194"/>
      <c r="B14" s="809"/>
      <c r="C14" s="809"/>
      <c r="D14" s="809"/>
      <c r="E14" s="809"/>
      <c r="F14" s="2541" t="s">
        <v>21573</v>
      </c>
      <c r="G14" s="2541" t="s">
        <v>21574</v>
      </c>
      <c r="H14" s="830"/>
      <c r="I14" s="501"/>
      <c r="J14" s="830"/>
      <c r="K14" s="830"/>
      <c r="L14" s="830"/>
      <c r="M14" s="807"/>
      <c r="N14" s="807"/>
      <c r="O14" s="807"/>
      <c r="P14" s="807"/>
      <c r="Q14" s="807"/>
      <c r="R14" s="807"/>
      <c r="S14" s="807"/>
      <c r="T14" s="807"/>
      <c r="U14" s="807"/>
      <c r="V14" s="807"/>
      <c r="W14" s="807"/>
      <c r="X14" s="807"/>
      <c r="Y14" s="807"/>
      <c r="Z14" s="807"/>
      <c r="AA14" s="807"/>
      <c r="AB14" s="3244">
        <v>1.0</v>
      </c>
      <c r="AC14" s="3244" t="s">
        <v>55</v>
      </c>
      <c r="AD14" s="3244" t="s">
        <v>2665</v>
      </c>
      <c r="AE14" s="1120"/>
      <c r="AF14" s="1035"/>
      <c r="AG14" s="1035"/>
      <c r="AH14" s="811"/>
    </row>
    <row r="15" ht="15.75" customHeight="1">
      <c r="A15" s="1194"/>
      <c r="B15" s="809"/>
      <c r="C15" s="2541" t="s">
        <v>21560</v>
      </c>
      <c r="D15" s="809"/>
      <c r="E15" s="809"/>
      <c r="F15" s="809"/>
      <c r="G15" s="809"/>
      <c r="H15" s="807" t="s">
        <v>94</v>
      </c>
      <c r="I15" s="807" t="s">
        <v>94</v>
      </c>
      <c r="J15" s="807"/>
      <c r="K15" s="807"/>
      <c r="L15" s="807"/>
      <c r="M15" s="807"/>
      <c r="N15" s="807"/>
      <c r="O15" s="807"/>
      <c r="P15" s="807"/>
      <c r="Q15" s="807"/>
      <c r="R15" s="807"/>
      <c r="S15" s="807"/>
      <c r="T15" s="807"/>
      <c r="U15" s="807"/>
      <c r="V15" s="807"/>
      <c r="W15" s="807"/>
      <c r="X15" s="807"/>
      <c r="Y15" s="807"/>
      <c r="Z15" s="807"/>
      <c r="AA15" s="807"/>
      <c r="AB15" s="3244" t="s">
        <v>94</v>
      </c>
      <c r="AC15" s="3244" t="s">
        <v>94</v>
      </c>
      <c r="AD15" s="3244" t="s">
        <v>2665</v>
      </c>
      <c r="AE15" s="1035"/>
      <c r="AF15" s="1035"/>
      <c r="AG15" s="1035"/>
      <c r="AH15" s="811"/>
    </row>
    <row r="16" ht="15.75" customHeight="1">
      <c r="A16" s="1194"/>
      <c r="B16" s="809"/>
      <c r="C16" s="809"/>
      <c r="D16" s="2541" t="s">
        <v>21561</v>
      </c>
      <c r="E16" s="809"/>
      <c r="F16" s="2541" t="s">
        <v>21575</v>
      </c>
      <c r="G16" s="2541" t="s">
        <v>21563</v>
      </c>
      <c r="H16" s="830"/>
      <c r="I16" s="501"/>
      <c r="J16" s="830"/>
      <c r="K16" s="830"/>
      <c r="L16" s="830"/>
      <c r="M16" s="807"/>
      <c r="N16" s="807"/>
      <c r="O16" s="807"/>
      <c r="P16" s="807"/>
      <c r="Q16" s="807"/>
      <c r="R16" s="807"/>
      <c r="S16" s="807"/>
      <c r="T16" s="807"/>
      <c r="U16" s="807"/>
      <c r="V16" s="807"/>
      <c r="W16" s="807"/>
      <c r="X16" s="807"/>
      <c r="Y16" s="807"/>
      <c r="Z16" s="807"/>
      <c r="AA16" s="807"/>
      <c r="AB16" s="3244">
        <v>1.0</v>
      </c>
      <c r="AC16" s="3244" t="s">
        <v>55</v>
      </c>
      <c r="AD16" s="3244" t="s">
        <v>2665</v>
      </c>
      <c r="AE16" s="1120"/>
      <c r="AF16" s="1035"/>
      <c r="AG16" s="1035"/>
      <c r="AH16" s="811"/>
    </row>
    <row r="17" ht="15.75" customHeight="1">
      <c r="A17" s="1194"/>
      <c r="B17" s="809"/>
      <c r="C17" s="809"/>
      <c r="D17" s="2541" t="s">
        <v>21565</v>
      </c>
      <c r="E17" s="809"/>
      <c r="F17" s="2541" t="s">
        <v>21576</v>
      </c>
      <c r="G17" s="2541" t="s">
        <v>21567</v>
      </c>
      <c r="H17" s="807"/>
      <c r="I17" s="501"/>
      <c r="J17" s="830"/>
      <c r="K17" s="807"/>
      <c r="L17" s="807"/>
      <c r="M17" s="807"/>
      <c r="N17" s="807"/>
      <c r="O17" s="807"/>
      <c r="P17" s="807"/>
      <c r="Q17" s="807"/>
      <c r="R17" s="807"/>
      <c r="S17" s="807"/>
      <c r="T17" s="807"/>
      <c r="U17" s="807"/>
      <c r="V17" s="807"/>
      <c r="W17" s="807"/>
      <c r="X17" s="807"/>
      <c r="Y17" s="807"/>
      <c r="Z17" s="807"/>
      <c r="AA17" s="807"/>
      <c r="AB17" s="3244">
        <v>1.0</v>
      </c>
      <c r="AC17" s="3244" t="s">
        <v>55</v>
      </c>
      <c r="AD17" s="3244" t="s">
        <v>2665</v>
      </c>
      <c r="AE17" s="1035"/>
      <c r="AF17" s="1035"/>
      <c r="AG17" s="1035"/>
      <c r="AH17" s="811"/>
    </row>
    <row r="18" ht="15.75" customHeight="1">
      <c r="A18" s="1194"/>
      <c r="B18" s="809"/>
      <c r="C18" s="2541" t="s">
        <v>21568</v>
      </c>
      <c r="D18" s="809"/>
      <c r="E18" s="809"/>
      <c r="F18" s="2541" t="s">
        <v>21577</v>
      </c>
      <c r="G18" s="3364" t="s">
        <v>21578</v>
      </c>
      <c r="H18" s="830"/>
      <c r="I18" s="501"/>
      <c r="J18" s="830"/>
      <c r="K18" s="830"/>
      <c r="L18" s="830"/>
      <c r="M18" s="830"/>
      <c r="N18" s="830"/>
      <c r="O18" s="807"/>
      <c r="P18" s="807"/>
      <c r="Q18" s="807"/>
      <c r="R18" s="807"/>
      <c r="S18" s="807"/>
      <c r="T18" s="807"/>
      <c r="U18" s="807"/>
      <c r="V18" s="807"/>
      <c r="W18" s="807"/>
      <c r="X18" s="807"/>
      <c r="Y18" s="807"/>
      <c r="Z18" s="807"/>
      <c r="AA18" s="807"/>
      <c r="AB18" s="3244">
        <v>1.0</v>
      </c>
      <c r="AC18" s="3244" t="s">
        <v>55</v>
      </c>
      <c r="AD18" s="3244" t="s">
        <v>2665</v>
      </c>
      <c r="AE18" s="3365" t="s">
        <v>21579</v>
      </c>
      <c r="AF18" s="1035"/>
      <c r="AG18" s="1881"/>
      <c r="AH18" s="811"/>
    </row>
    <row r="19" ht="15.75" hidden="1" customHeight="1">
      <c r="A19" s="1194"/>
      <c r="B19" s="2541" t="s">
        <v>21580</v>
      </c>
      <c r="C19" s="809"/>
      <c r="D19" s="809"/>
      <c r="E19" s="809"/>
      <c r="F19" s="809"/>
      <c r="G19" s="809"/>
      <c r="H19" s="830"/>
      <c r="I19" s="830"/>
      <c r="J19" s="830"/>
      <c r="K19" s="830"/>
      <c r="L19" s="830"/>
      <c r="M19" s="830"/>
      <c r="N19" s="830"/>
      <c r="O19" s="807"/>
      <c r="P19" s="807"/>
      <c r="Q19" s="807"/>
      <c r="R19" s="807"/>
      <c r="S19" s="807"/>
      <c r="T19" s="807"/>
      <c r="U19" s="807"/>
      <c r="V19" s="807"/>
      <c r="W19" s="807"/>
      <c r="X19" s="807"/>
      <c r="Y19" s="807"/>
      <c r="Z19" s="807"/>
      <c r="AA19" s="807"/>
      <c r="AB19" s="3244"/>
      <c r="AC19" s="3244"/>
      <c r="AD19" s="3244"/>
      <c r="AE19" s="1035"/>
      <c r="AF19" s="1431" t="s">
        <v>21581</v>
      </c>
      <c r="AG19" s="1035"/>
      <c r="AH19" s="811"/>
    </row>
    <row r="20" ht="15.75" hidden="1" customHeight="1">
      <c r="A20" s="1194"/>
      <c r="B20" s="809"/>
      <c r="C20" s="809"/>
      <c r="D20" s="809"/>
      <c r="E20" s="2541" t="s">
        <v>21582</v>
      </c>
      <c r="F20" s="2541" t="s">
        <v>21583</v>
      </c>
      <c r="G20" s="2541" t="s">
        <v>21584</v>
      </c>
      <c r="H20" s="830"/>
      <c r="I20" s="830"/>
      <c r="J20" s="830"/>
      <c r="K20" s="830"/>
      <c r="L20" s="830"/>
      <c r="M20" s="830"/>
      <c r="N20" s="830"/>
      <c r="O20" s="807"/>
      <c r="P20" s="807"/>
      <c r="Q20" s="807"/>
      <c r="R20" s="807"/>
      <c r="S20" s="807"/>
      <c r="T20" s="807"/>
      <c r="U20" s="807"/>
      <c r="V20" s="807"/>
      <c r="W20" s="807"/>
      <c r="X20" s="807"/>
      <c r="Y20" s="807"/>
      <c r="Z20" s="807"/>
      <c r="AA20" s="807"/>
      <c r="AB20" s="3244"/>
      <c r="AC20" s="3244"/>
      <c r="AD20" s="3244"/>
      <c r="AE20" s="1431"/>
      <c r="AF20" s="3263" t="s">
        <v>21585</v>
      </c>
      <c r="AG20" s="1035"/>
      <c r="AH20" s="1432" t="s">
        <v>21586</v>
      </c>
    </row>
    <row r="21" ht="28.5" hidden="1" customHeight="1">
      <c r="A21" s="1194"/>
      <c r="B21" s="809"/>
      <c r="C21" s="2541" t="s">
        <v>21560</v>
      </c>
      <c r="D21" s="809"/>
      <c r="E21" s="809"/>
      <c r="F21" s="2541" t="s">
        <v>21587</v>
      </c>
      <c r="G21" s="2541" t="s">
        <v>21588</v>
      </c>
      <c r="H21" s="830"/>
      <c r="I21" s="830"/>
      <c r="J21" s="830"/>
      <c r="K21" s="830"/>
      <c r="L21" s="830"/>
      <c r="M21" s="830"/>
      <c r="N21" s="830"/>
      <c r="O21" s="807"/>
      <c r="P21" s="807"/>
      <c r="Q21" s="807"/>
      <c r="R21" s="807"/>
      <c r="S21" s="807"/>
      <c r="T21" s="807"/>
      <c r="U21" s="807"/>
      <c r="V21" s="807"/>
      <c r="W21" s="807"/>
      <c r="X21" s="807"/>
      <c r="Y21" s="807"/>
      <c r="Z21" s="807"/>
      <c r="AA21" s="807"/>
      <c r="AB21" s="3244"/>
      <c r="AC21" s="3244"/>
      <c r="AD21" s="3244"/>
      <c r="AE21" s="1431"/>
      <c r="AF21" s="1431" t="s">
        <v>21589</v>
      </c>
      <c r="AG21" s="1035"/>
      <c r="AH21" s="1432" t="s">
        <v>21590</v>
      </c>
    </row>
    <row r="22" ht="15.75" hidden="1" customHeight="1">
      <c r="A22" s="1194"/>
      <c r="B22" s="809"/>
      <c r="C22" s="2541" t="s">
        <v>21568</v>
      </c>
      <c r="D22" s="809"/>
      <c r="E22" s="809"/>
      <c r="F22" s="2541" t="s">
        <v>21591</v>
      </c>
      <c r="G22" s="3363" t="s">
        <v>21570</v>
      </c>
      <c r="H22" s="830"/>
      <c r="I22" s="830"/>
      <c r="J22" s="830"/>
      <c r="K22" s="830"/>
      <c r="L22" s="830"/>
      <c r="M22" s="830"/>
      <c r="N22" s="830"/>
      <c r="O22" s="830"/>
      <c r="P22" s="830"/>
      <c r="Q22" s="830"/>
      <c r="R22" s="830"/>
      <c r="S22" s="830"/>
      <c r="T22" s="807"/>
      <c r="U22" s="807"/>
      <c r="V22" s="807"/>
      <c r="W22" s="807"/>
      <c r="X22" s="807"/>
      <c r="Y22" s="807"/>
      <c r="Z22" s="807"/>
      <c r="AA22" s="807"/>
      <c r="AB22" s="3244"/>
      <c r="AC22" s="3244"/>
      <c r="AD22" s="3244"/>
      <c r="AE22" s="1431"/>
      <c r="AF22" s="1035"/>
      <c r="AG22" s="1035"/>
      <c r="AH22" s="1432" t="s">
        <v>21590</v>
      </c>
    </row>
    <row r="23" ht="15.75" hidden="1" customHeight="1">
      <c r="A23" s="1194"/>
      <c r="B23" s="2541" t="s">
        <v>21592</v>
      </c>
      <c r="C23" s="809"/>
      <c r="D23" s="809"/>
      <c r="E23" s="809"/>
      <c r="F23" s="809"/>
      <c r="G23" s="809"/>
      <c r="H23" s="807"/>
      <c r="I23" s="807"/>
      <c r="J23" s="807"/>
      <c r="K23" s="807"/>
      <c r="L23" s="807"/>
      <c r="M23" s="807"/>
      <c r="N23" s="807"/>
      <c r="O23" s="807"/>
      <c r="P23" s="807"/>
      <c r="Q23" s="807"/>
      <c r="R23" s="807"/>
      <c r="S23" s="807"/>
      <c r="T23" s="807"/>
      <c r="U23" s="807"/>
      <c r="V23" s="807"/>
      <c r="W23" s="807"/>
      <c r="X23" s="807"/>
      <c r="Y23" s="807"/>
      <c r="Z23" s="807"/>
      <c r="AA23" s="807"/>
      <c r="AB23" s="1035"/>
      <c r="AC23" s="1035"/>
      <c r="AD23" s="1035"/>
      <c r="AE23" s="1035"/>
      <c r="AF23" s="1431" t="s">
        <v>21593</v>
      </c>
      <c r="AG23" s="1035"/>
      <c r="AH23" s="1044"/>
    </row>
    <row r="24" ht="15.75" hidden="1" customHeight="1">
      <c r="A24" s="1194"/>
      <c r="B24" s="809"/>
      <c r="C24" s="809"/>
      <c r="D24" s="809"/>
      <c r="E24" s="809"/>
      <c r="F24" s="2541" t="s">
        <v>21594</v>
      </c>
      <c r="G24" s="2541" t="s">
        <v>21584</v>
      </c>
      <c r="H24" s="807"/>
      <c r="I24" s="807"/>
      <c r="J24" s="807"/>
      <c r="K24" s="807"/>
      <c r="L24" s="807"/>
      <c r="M24" s="807"/>
      <c r="N24" s="807"/>
      <c r="O24" s="807"/>
      <c r="P24" s="807"/>
      <c r="Q24" s="807"/>
      <c r="R24" s="807"/>
      <c r="S24" s="807"/>
      <c r="T24" s="807"/>
      <c r="U24" s="807"/>
      <c r="V24" s="807"/>
      <c r="W24" s="807"/>
      <c r="X24" s="807"/>
      <c r="Y24" s="807"/>
      <c r="Z24" s="807"/>
      <c r="AA24" s="807"/>
      <c r="AB24" s="1035"/>
      <c r="AC24" s="1035"/>
      <c r="AD24" s="1035"/>
      <c r="AE24" s="1035"/>
      <c r="AF24" s="1431" t="s">
        <v>21595</v>
      </c>
      <c r="AG24" s="1035"/>
      <c r="AH24" s="1044"/>
    </row>
    <row r="25" ht="15.75" hidden="1" customHeight="1">
      <c r="A25" s="1194"/>
      <c r="B25" s="809"/>
      <c r="C25" s="2541" t="s">
        <v>21560</v>
      </c>
      <c r="D25" s="809"/>
      <c r="E25" s="809"/>
      <c r="F25" s="809"/>
      <c r="G25" s="809"/>
      <c r="H25" s="807"/>
      <c r="I25" s="807"/>
      <c r="J25" s="807"/>
      <c r="K25" s="807"/>
      <c r="L25" s="807"/>
      <c r="M25" s="807"/>
      <c r="N25" s="807"/>
      <c r="O25" s="807"/>
      <c r="P25" s="807"/>
      <c r="Q25" s="807"/>
      <c r="R25" s="807"/>
      <c r="S25" s="807"/>
      <c r="T25" s="807"/>
      <c r="U25" s="807"/>
      <c r="V25" s="807"/>
      <c r="W25" s="807"/>
      <c r="X25" s="807"/>
      <c r="Y25" s="807"/>
      <c r="Z25" s="807"/>
      <c r="AA25" s="807"/>
      <c r="AB25" s="1035"/>
      <c r="AC25" s="1035"/>
      <c r="AD25" s="1035"/>
      <c r="AE25" s="1035"/>
      <c r="AF25" s="1035"/>
      <c r="AG25" s="1035"/>
      <c r="AH25" s="1044"/>
    </row>
    <row r="26" ht="15.75" hidden="1" customHeight="1">
      <c r="A26" s="1194"/>
      <c r="B26" s="809"/>
      <c r="C26" s="809"/>
      <c r="D26" s="2541" t="s">
        <v>21561</v>
      </c>
      <c r="E26" s="809"/>
      <c r="F26" s="2541" t="s">
        <v>21596</v>
      </c>
      <c r="G26" s="3363" t="s">
        <v>21597</v>
      </c>
      <c r="H26" s="807"/>
      <c r="I26" s="807"/>
      <c r="J26" s="807"/>
      <c r="K26" s="807"/>
      <c r="L26" s="807"/>
      <c r="M26" s="807"/>
      <c r="N26" s="807"/>
      <c r="O26" s="807"/>
      <c r="P26" s="807"/>
      <c r="Q26" s="807"/>
      <c r="R26" s="807"/>
      <c r="S26" s="807"/>
      <c r="T26" s="807"/>
      <c r="U26" s="807"/>
      <c r="V26" s="807"/>
      <c r="W26" s="807"/>
      <c r="X26" s="807"/>
      <c r="Y26" s="807"/>
      <c r="Z26" s="807"/>
      <c r="AA26" s="807"/>
      <c r="AB26" s="1035"/>
      <c r="AC26" s="1035"/>
      <c r="AD26" s="1035"/>
      <c r="AE26" s="1035"/>
      <c r="AF26" s="1431" t="s">
        <v>21598</v>
      </c>
      <c r="AG26" s="1035"/>
      <c r="AH26" s="809"/>
    </row>
    <row r="27" ht="15.75" hidden="1" customHeight="1">
      <c r="A27" s="1194"/>
      <c r="B27" s="809"/>
      <c r="C27" s="809"/>
      <c r="D27" s="2541" t="s">
        <v>21565</v>
      </c>
      <c r="E27" s="809"/>
      <c r="F27" s="2541" t="s">
        <v>21599</v>
      </c>
      <c r="G27" s="2541" t="s">
        <v>21600</v>
      </c>
      <c r="H27" s="807"/>
      <c r="I27" s="807"/>
      <c r="J27" s="807"/>
      <c r="K27" s="807"/>
      <c r="L27" s="807"/>
      <c r="M27" s="807"/>
      <c r="N27" s="807"/>
      <c r="O27" s="807"/>
      <c r="P27" s="807"/>
      <c r="Q27" s="807"/>
      <c r="R27" s="807"/>
      <c r="S27" s="807"/>
      <c r="T27" s="807"/>
      <c r="U27" s="807"/>
      <c r="V27" s="807"/>
      <c r="W27" s="807"/>
      <c r="X27" s="807"/>
      <c r="Y27" s="807"/>
      <c r="Z27" s="807"/>
      <c r="AA27" s="807"/>
      <c r="AB27" s="1035"/>
      <c r="AC27" s="1035"/>
      <c r="AD27" s="1035"/>
      <c r="AE27" s="1035"/>
      <c r="AF27" s="1431" t="s">
        <v>21601</v>
      </c>
      <c r="AG27" s="1035"/>
      <c r="AH27" s="1044"/>
    </row>
    <row r="28" ht="15.75" hidden="1" customHeight="1">
      <c r="A28" s="1194"/>
      <c r="B28" s="809"/>
      <c r="C28" s="2541" t="s">
        <v>21568</v>
      </c>
      <c r="D28" s="809"/>
      <c r="E28" s="809"/>
      <c r="F28" s="2541" t="s">
        <v>21602</v>
      </c>
      <c r="G28" s="2541" t="s">
        <v>21603</v>
      </c>
      <c r="H28" s="807"/>
      <c r="I28" s="807"/>
      <c r="J28" s="807"/>
      <c r="K28" s="807"/>
      <c r="L28" s="807"/>
      <c r="M28" s="807"/>
      <c r="N28" s="807"/>
      <c r="O28" s="807"/>
      <c r="P28" s="807"/>
      <c r="Q28" s="807"/>
      <c r="R28" s="807"/>
      <c r="S28" s="807"/>
      <c r="T28" s="807"/>
      <c r="U28" s="807"/>
      <c r="V28" s="807"/>
      <c r="W28" s="807"/>
      <c r="X28" s="807"/>
      <c r="Y28" s="807"/>
      <c r="Z28" s="807"/>
      <c r="AA28" s="807"/>
      <c r="AB28" s="1035"/>
      <c r="AC28" s="1035"/>
      <c r="AD28" s="1035"/>
      <c r="AE28" s="1035"/>
      <c r="AF28" s="1431" t="s">
        <v>21604</v>
      </c>
      <c r="AG28" s="1431" t="s">
        <v>21605</v>
      </c>
      <c r="AH28" s="1044"/>
    </row>
    <row r="29" ht="15.75" hidden="1" customHeight="1">
      <c r="A29" s="1194"/>
      <c r="B29" s="2541" t="s">
        <v>21606</v>
      </c>
      <c r="C29" s="809"/>
      <c r="D29" s="809"/>
      <c r="E29" s="809"/>
      <c r="F29" s="809"/>
      <c r="G29" s="809"/>
      <c r="H29" s="807"/>
      <c r="I29" s="807"/>
      <c r="J29" s="807"/>
      <c r="K29" s="807"/>
      <c r="L29" s="807"/>
      <c r="M29" s="807"/>
      <c r="N29" s="807"/>
      <c r="O29" s="807"/>
      <c r="P29" s="807"/>
      <c r="Q29" s="807"/>
      <c r="R29" s="807"/>
      <c r="S29" s="807"/>
      <c r="T29" s="807"/>
      <c r="U29" s="807"/>
      <c r="V29" s="807"/>
      <c r="W29" s="807"/>
      <c r="X29" s="807"/>
      <c r="Y29" s="807"/>
      <c r="Z29" s="807"/>
      <c r="AA29" s="807"/>
      <c r="AB29" s="1035"/>
      <c r="AC29" s="1035"/>
      <c r="AD29" s="1035"/>
      <c r="AE29" s="1035"/>
      <c r="AF29" s="1035"/>
      <c r="AG29" s="1035"/>
      <c r="AH29" s="1044"/>
    </row>
    <row r="30" ht="15.75" hidden="1" customHeight="1">
      <c r="A30" s="1194"/>
      <c r="B30" s="809"/>
      <c r="C30" s="2541" t="s">
        <v>21607</v>
      </c>
      <c r="D30" s="809"/>
      <c r="E30" s="809"/>
      <c r="F30" s="2541" t="s">
        <v>21608</v>
      </c>
      <c r="G30" s="2541" t="s">
        <v>21584</v>
      </c>
      <c r="H30" s="807"/>
      <c r="I30" s="807"/>
      <c r="J30" s="807"/>
      <c r="K30" s="807"/>
      <c r="L30" s="807"/>
      <c r="M30" s="807"/>
      <c r="N30" s="807"/>
      <c r="O30" s="807"/>
      <c r="P30" s="807"/>
      <c r="Q30" s="807"/>
      <c r="R30" s="807"/>
      <c r="S30" s="807"/>
      <c r="T30" s="807"/>
      <c r="U30" s="807"/>
      <c r="V30" s="807"/>
      <c r="W30" s="807"/>
      <c r="X30" s="807"/>
      <c r="Y30" s="807"/>
      <c r="Z30" s="807"/>
      <c r="AA30" s="807"/>
      <c r="AB30" s="3244"/>
      <c r="AC30" s="3244"/>
      <c r="AD30" s="1035"/>
      <c r="AE30" s="1035"/>
      <c r="AF30" s="1035"/>
      <c r="AG30" s="1035"/>
      <c r="AH30" s="1044"/>
    </row>
    <row r="31" ht="15.75" hidden="1" customHeight="1">
      <c r="A31" s="1194"/>
      <c r="B31" s="809"/>
      <c r="C31" s="2541" t="s">
        <v>21609</v>
      </c>
      <c r="D31" s="809"/>
      <c r="E31" s="809"/>
      <c r="F31" s="2541" t="s">
        <v>21610</v>
      </c>
      <c r="G31" s="2541" t="s">
        <v>21584</v>
      </c>
      <c r="H31" s="807"/>
      <c r="I31" s="807"/>
      <c r="J31" s="807"/>
      <c r="K31" s="807"/>
      <c r="L31" s="807"/>
      <c r="M31" s="807"/>
      <c r="N31" s="807"/>
      <c r="O31" s="807"/>
      <c r="P31" s="807"/>
      <c r="Q31" s="807"/>
      <c r="R31" s="807"/>
      <c r="S31" s="807"/>
      <c r="T31" s="807"/>
      <c r="U31" s="807"/>
      <c r="V31" s="807"/>
      <c r="W31" s="807"/>
      <c r="X31" s="807"/>
      <c r="Y31" s="807"/>
      <c r="Z31" s="807"/>
      <c r="AA31" s="807"/>
      <c r="AB31" s="3244"/>
      <c r="AC31" s="3244"/>
      <c r="AD31" s="1035"/>
      <c r="AE31" s="1035"/>
      <c r="AF31" s="1035"/>
      <c r="AG31" s="1035"/>
      <c r="AH31" s="1044"/>
    </row>
    <row r="32" ht="15.75" hidden="1" customHeight="1">
      <c r="A32" s="1194"/>
      <c r="B32" s="809"/>
      <c r="C32" s="2541" t="s">
        <v>21568</v>
      </c>
      <c r="D32" s="809"/>
      <c r="E32" s="809"/>
      <c r="F32" s="2541" t="s">
        <v>21602</v>
      </c>
      <c r="G32" s="2541" t="s">
        <v>21611</v>
      </c>
      <c r="H32" s="807"/>
      <c r="I32" s="807"/>
      <c r="J32" s="807"/>
      <c r="K32" s="807"/>
      <c r="L32" s="807"/>
      <c r="M32" s="807"/>
      <c r="N32" s="807"/>
      <c r="O32" s="807"/>
      <c r="P32" s="807"/>
      <c r="Q32" s="807"/>
      <c r="R32" s="807"/>
      <c r="S32" s="807"/>
      <c r="T32" s="807"/>
      <c r="U32" s="807"/>
      <c r="V32" s="807"/>
      <c r="W32" s="807"/>
      <c r="X32" s="807"/>
      <c r="Y32" s="807"/>
      <c r="Z32" s="807"/>
      <c r="AA32" s="807"/>
      <c r="AB32" s="3244"/>
      <c r="AC32" s="3244"/>
      <c r="AD32" s="1035"/>
      <c r="AE32" s="1035"/>
      <c r="AF32" s="1035"/>
      <c r="AG32" s="1035"/>
      <c r="AH32" s="1044"/>
    </row>
    <row r="33" ht="15.75" customHeight="1">
      <c r="A33" s="1194"/>
      <c r="B33" s="2541" t="s">
        <v>21612</v>
      </c>
      <c r="C33" s="809"/>
      <c r="D33" s="809"/>
      <c r="E33" s="809"/>
      <c r="F33" s="809"/>
      <c r="G33" s="809"/>
      <c r="H33" s="807" t="s">
        <v>94</v>
      </c>
      <c r="I33" s="807" t="s">
        <v>94</v>
      </c>
      <c r="J33" s="807"/>
      <c r="K33" s="807"/>
      <c r="L33" s="807"/>
      <c r="M33" s="807"/>
      <c r="N33" s="807"/>
      <c r="O33" s="807"/>
      <c r="P33" s="807"/>
      <c r="Q33" s="807"/>
      <c r="R33" s="807"/>
      <c r="S33" s="807"/>
      <c r="T33" s="807"/>
      <c r="U33" s="807"/>
      <c r="V33" s="807"/>
      <c r="W33" s="807"/>
      <c r="X33" s="807"/>
      <c r="Y33" s="807"/>
      <c r="Z33" s="807"/>
      <c r="AA33" s="807"/>
      <c r="AB33" s="3244" t="s">
        <v>94</v>
      </c>
      <c r="AC33" s="3244" t="s">
        <v>94</v>
      </c>
      <c r="AD33" s="3244" t="s">
        <v>2665</v>
      </c>
      <c r="AE33" s="1035"/>
      <c r="AF33" s="1431" t="s">
        <v>21613</v>
      </c>
      <c r="AG33" s="1431"/>
      <c r="AH33" s="1044"/>
    </row>
    <row r="34" ht="15.75" customHeight="1">
      <c r="A34" s="1194"/>
      <c r="B34" s="809"/>
      <c r="C34" s="809"/>
      <c r="D34" s="809"/>
      <c r="E34" s="809"/>
      <c r="F34" s="2560" t="s">
        <v>21614</v>
      </c>
      <c r="G34" s="2541" t="s">
        <v>21584</v>
      </c>
      <c r="H34" s="807"/>
      <c r="I34" s="501"/>
      <c r="J34" s="807"/>
      <c r="K34" s="807"/>
      <c r="L34" s="807"/>
      <c r="M34" s="807"/>
      <c r="N34" s="807"/>
      <c r="O34" s="807"/>
      <c r="P34" s="807"/>
      <c r="Q34" s="807"/>
      <c r="R34" s="807"/>
      <c r="S34" s="807"/>
      <c r="T34" s="807"/>
      <c r="U34" s="807"/>
      <c r="V34" s="807"/>
      <c r="W34" s="807"/>
      <c r="X34" s="807"/>
      <c r="Y34" s="807"/>
      <c r="Z34" s="807"/>
      <c r="AA34" s="807"/>
      <c r="AB34" s="3244">
        <v>1.0</v>
      </c>
      <c r="AC34" s="3244" t="s">
        <v>55</v>
      </c>
      <c r="AD34" s="3244" t="s">
        <v>2665</v>
      </c>
      <c r="AE34" s="1120"/>
      <c r="AF34" s="1035"/>
      <c r="AG34" s="1431"/>
      <c r="AH34" s="1044"/>
    </row>
    <row r="35" ht="15.75" customHeight="1">
      <c r="A35" s="1194"/>
      <c r="B35" s="809"/>
      <c r="C35" s="2541" t="s">
        <v>21560</v>
      </c>
      <c r="D35" s="809"/>
      <c r="E35" s="809"/>
      <c r="F35" s="2541" t="s">
        <v>21615</v>
      </c>
      <c r="G35" s="3363" t="s">
        <v>21588</v>
      </c>
      <c r="H35" s="807"/>
      <c r="I35" s="501"/>
      <c r="J35" s="807"/>
      <c r="K35" s="2099"/>
      <c r="L35" s="807"/>
      <c r="M35" s="807"/>
      <c r="N35" s="807"/>
      <c r="O35" s="807"/>
      <c r="P35" s="807"/>
      <c r="Q35" s="807"/>
      <c r="R35" s="807"/>
      <c r="S35" s="807"/>
      <c r="T35" s="807"/>
      <c r="U35" s="807"/>
      <c r="V35" s="807"/>
      <c r="W35" s="807"/>
      <c r="X35" s="807"/>
      <c r="Y35" s="807"/>
      <c r="Z35" s="807"/>
      <c r="AA35" s="807"/>
      <c r="AB35" s="3244">
        <v>1.0</v>
      </c>
      <c r="AC35" s="3244" t="s">
        <v>55</v>
      </c>
      <c r="AD35" s="3244" t="s">
        <v>2665</v>
      </c>
      <c r="AE35" s="1881"/>
      <c r="AF35" s="1881" t="s">
        <v>21616</v>
      </c>
      <c r="AG35" s="1035"/>
      <c r="AH35" s="1044"/>
    </row>
    <row r="36" ht="15.75" customHeight="1">
      <c r="A36" s="1194"/>
      <c r="B36" s="809"/>
      <c r="C36" s="2541" t="s">
        <v>21568</v>
      </c>
      <c r="D36" s="809"/>
      <c r="E36" s="809"/>
      <c r="F36" s="2541" t="s">
        <v>21602</v>
      </c>
      <c r="G36" s="2541" t="s">
        <v>21603</v>
      </c>
      <c r="H36" s="807"/>
      <c r="I36" s="501"/>
      <c r="J36" s="807"/>
      <c r="K36" s="2099"/>
      <c r="L36" s="807"/>
      <c r="M36" s="807"/>
      <c r="N36" s="807"/>
      <c r="O36" s="807"/>
      <c r="P36" s="807"/>
      <c r="Q36" s="807"/>
      <c r="R36" s="807"/>
      <c r="S36" s="807"/>
      <c r="T36" s="807"/>
      <c r="U36" s="807"/>
      <c r="V36" s="807"/>
      <c r="W36" s="807"/>
      <c r="X36" s="807"/>
      <c r="Y36" s="807"/>
      <c r="Z36" s="807"/>
      <c r="AA36" s="807"/>
      <c r="AB36" s="3244">
        <v>1.0</v>
      </c>
      <c r="AC36" s="3244" t="s">
        <v>55</v>
      </c>
      <c r="AD36" s="3244" t="s">
        <v>2665</v>
      </c>
      <c r="AE36" s="1035"/>
      <c r="AF36" s="3263" t="s">
        <v>21617</v>
      </c>
      <c r="AG36" s="1035"/>
      <c r="AH36" s="1044"/>
    </row>
    <row r="37" ht="15.75" hidden="1" customHeight="1">
      <c r="A37" s="1194"/>
      <c r="B37" s="2541" t="s">
        <v>21571</v>
      </c>
      <c r="C37" s="809"/>
      <c r="D37" s="809"/>
      <c r="E37" s="809"/>
      <c r="F37" s="2541" t="s">
        <v>21618</v>
      </c>
      <c r="G37" s="809"/>
      <c r="H37" s="807"/>
      <c r="I37" s="807"/>
      <c r="J37" s="807"/>
      <c r="K37" s="807"/>
      <c r="L37" s="807"/>
      <c r="M37" s="807"/>
      <c r="N37" s="807"/>
      <c r="O37" s="807"/>
      <c r="P37" s="807"/>
      <c r="Q37" s="807"/>
      <c r="R37" s="807"/>
      <c r="S37" s="807"/>
      <c r="T37" s="807"/>
      <c r="U37" s="807"/>
      <c r="V37" s="807"/>
      <c r="W37" s="807"/>
      <c r="X37" s="807"/>
      <c r="Y37" s="807"/>
      <c r="Z37" s="807"/>
      <c r="AA37" s="807"/>
      <c r="AB37" s="3244">
        <v>3.0</v>
      </c>
      <c r="AC37" s="3244" t="s">
        <v>55</v>
      </c>
      <c r="AD37" s="3244" t="s">
        <v>2665</v>
      </c>
      <c r="AE37" s="1035"/>
      <c r="AF37" s="1431" t="s">
        <v>21619</v>
      </c>
      <c r="AG37" s="1035"/>
      <c r="AH37" s="1044"/>
    </row>
    <row r="38" ht="15.75" customHeight="1">
      <c r="A38" s="3366" t="s">
        <v>21620</v>
      </c>
      <c r="B38" s="3367"/>
      <c r="C38" s="3367"/>
      <c r="D38" s="3367"/>
      <c r="E38" s="3367"/>
      <c r="F38" s="3367"/>
      <c r="G38" s="3367"/>
      <c r="H38" s="3359" t="s">
        <v>94</v>
      </c>
      <c r="I38" s="3359" t="s">
        <v>94</v>
      </c>
      <c r="J38" s="3368"/>
      <c r="K38" s="3368"/>
      <c r="L38" s="3368"/>
      <c r="M38" s="3359"/>
      <c r="N38" s="3359"/>
      <c r="O38" s="3369"/>
      <c r="P38" s="3369"/>
      <c r="Q38" s="3369"/>
      <c r="R38" s="3369"/>
      <c r="S38" s="3369"/>
      <c r="T38" s="3369"/>
      <c r="U38" s="3368"/>
      <c r="V38" s="3359"/>
      <c r="W38" s="3369"/>
      <c r="X38" s="3369"/>
      <c r="Y38" s="3368"/>
      <c r="Z38" s="3359"/>
      <c r="AA38" s="3368"/>
      <c r="AB38" s="3360" t="s">
        <v>94</v>
      </c>
      <c r="AC38" s="3360" t="s">
        <v>94</v>
      </c>
      <c r="AD38" s="3360" t="s">
        <v>3101</v>
      </c>
      <c r="AE38" s="3361"/>
      <c r="AF38" s="3361"/>
      <c r="AG38" s="3361"/>
      <c r="AH38" s="3362"/>
    </row>
    <row r="39" ht="15.75" customHeight="1">
      <c r="A39" s="2598" t="s">
        <v>21621</v>
      </c>
      <c r="B39" s="809"/>
      <c r="C39" s="809"/>
      <c r="D39" s="809"/>
      <c r="E39" s="809"/>
      <c r="F39" s="809"/>
      <c r="G39" s="809"/>
      <c r="H39" s="807" t="s">
        <v>94</v>
      </c>
      <c r="I39" s="807" t="s">
        <v>94</v>
      </c>
      <c r="J39" s="807"/>
      <c r="K39" s="807"/>
      <c r="L39" s="807"/>
      <c r="M39" s="807"/>
      <c r="N39" s="807"/>
      <c r="O39" s="807"/>
      <c r="P39" s="807"/>
      <c r="Q39" s="807"/>
      <c r="R39" s="807"/>
      <c r="S39" s="807"/>
      <c r="T39" s="807"/>
      <c r="U39" s="807"/>
      <c r="V39" s="807"/>
      <c r="W39" s="807"/>
      <c r="X39" s="807"/>
      <c r="Y39" s="807"/>
      <c r="Z39" s="807"/>
      <c r="AA39" s="807"/>
      <c r="AB39" s="3244" t="s">
        <v>94</v>
      </c>
      <c r="AC39" s="1881" t="s">
        <v>94</v>
      </c>
      <c r="AD39" s="2529" t="s">
        <v>2913</v>
      </c>
      <c r="AE39" s="1035"/>
      <c r="AF39" s="1035"/>
      <c r="AG39" s="1035"/>
      <c r="AH39" s="1044"/>
    </row>
    <row r="40" ht="15.75" customHeight="1">
      <c r="A40" s="1194"/>
      <c r="B40" s="2541" t="s">
        <v>21622</v>
      </c>
      <c r="C40" s="809"/>
      <c r="D40" s="809"/>
      <c r="E40" s="809"/>
      <c r="F40" s="2541" t="s">
        <v>21623</v>
      </c>
      <c r="G40" s="3370" t="s">
        <v>21624</v>
      </c>
      <c r="H40" s="807"/>
      <c r="I40" s="807" t="s">
        <v>82</v>
      </c>
      <c r="J40" s="807"/>
      <c r="K40" s="807"/>
      <c r="L40" s="807"/>
      <c r="M40" s="807"/>
      <c r="N40" s="807"/>
      <c r="O40" s="807"/>
      <c r="P40" s="807"/>
      <c r="Q40" s="807"/>
      <c r="R40" s="807"/>
      <c r="S40" s="807"/>
      <c r="T40" s="807"/>
      <c r="U40" s="807"/>
      <c r="V40" s="807"/>
      <c r="W40" s="807"/>
      <c r="X40" s="807"/>
      <c r="Y40" s="807"/>
      <c r="Z40" s="807"/>
      <c r="AA40" s="807"/>
      <c r="AB40" s="3244">
        <v>1.0</v>
      </c>
      <c r="AC40" s="3244" t="s">
        <v>74</v>
      </c>
      <c r="AD40" s="2529" t="s">
        <v>1577</v>
      </c>
      <c r="AE40" s="1035"/>
      <c r="AF40" s="643" t="s">
        <v>21625</v>
      </c>
      <c r="AG40" s="1881"/>
      <c r="AH40" s="1044"/>
    </row>
    <row r="41" ht="15.75" customHeight="1">
      <c r="A41" s="1194"/>
      <c r="B41" s="2541" t="s">
        <v>21626</v>
      </c>
      <c r="C41" s="809"/>
      <c r="D41" s="809"/>
      <c r="E41" s="809"/>
      <c r="F41" s="809"/>
      <c r="G41" s="809"/>
      <c r="H41" s="807" t="s">
        <v>94</v>
      </c>
      <c r="I41" s="807" t="s">
        <v>94</v>
      </c>
      <c r="J41" s="807"/>
      <c r="K41" s="807"/>
      <c r="L41" s="807"/>
      <c r="M41" s="807"/>
      <c r="N41" s="807"/>
      <c r="O41" s="807"/>
      <c r="P41" s="807"/>
      <c r="Q41" s="807"/>
      <c r="R41" s="807"/>
      <c r="S41" s="807"/>
      <c r="T41" s="807"/>
      <c r="U41" s="807"/>
      <c r="V41" s="807"/>
      <c r="W41" s="807"/>
      <c r="X41" s="807"/>
      <c r="Y41" s="807"/>
      <c r="Z41" s="807"/>
      <c r="AA41" s="807"/>
      <c r="AB41" s="3244" t="s">
        <v>94</v>
      </c>
      <c r="AC41" s="3244" t="s">
        <v>74</v>
      </c>
      <c r="AD41" s="2529" t="s">
        <v>2913</v>
      </c>
      <c r="AE41" s="1035"/>
      <c r="AF41" s="1035"/>
      <c r="AG41" s="1035"/>
      <c r="AH41" s="158"/>
    </row>
    <row r="42" ht="15.75" customHeight="1">
      <c r="A42" s="1194"/>
      <c r="B42" s="809"/>
      <c r="C42" s="2541" t="s">
        <v>21627</v>
      </c>
      <c r="D42" s="809"/>
      <c r="E42" s="809"/>
      <c r="F42" s="809"/>
      <c r="G42" s="809"/>
      <c r="H42" s="807" t="s">
        <v>94</v>
      </c>
      <c r="I42" s="807" t="s">
        <v>94</v>
      </c>
      <c r="J42" s="807"/>
      <c r="K42" s="807"/>
      <c r="L42" s="807"/>
      <c r="M42" s="807"/>
      <c r="N42" s="807"/>
      <c r="O42" s="807"/>
      <c r="P42" s="807"/>
      <c r="Q42" s="807"/>
      <c r="R42" s="807"/>
      <c r="S42" s="807"/>
      <c r="T42" s="807"/>
      <c r="U42" s="807"/>
      <c r="V42" s="807"/>
      <c r="W42" s="807"/>
      <c r="X42" s="807"/>
      <c r="Y42" s="807"/>
      <c r="Z42" s="807"/>
      <c r="AA42" s="807"/>
      <c r="AB42" s="3244" t="s">
        <v>94</v>
      </c>
      <c r="AC42" s="3244" t="s">
        <v>74</v>
      </c>
      <c r="AD42" s="2529" t="s">
        <v>2913</v>
      </c>
      <c r="AE42" s="1035"/>
      <c r="AF42" s="1035"/>
      <c r="AG42" s="1035"/>
      <c r="AH42" s="809"/>
    </row>
    <row r="43" ht="15.75" customHeight="1">
      <c r="A43" s="1194"/>
      <c r="B43" s="809"/>
      <c r="C43" s="809"/>
      <c r="D43" s="2541" t="s">
        <v>21628</v>
      </c>
      <c r="E43" s="809"/>
      <c r="F43" s="2541" t="s">
        <v>21629</v>
      </c>
      <c r="G43" s="3371" t="s">
        <v>21630</v>
      </c>
      <c r="H43" s="807"/>
      <c r="I43" s="807" t="s">
        <v>82</v>
      </c>
      <c r="J43" s="807"/>
      <c r="K43" s="807"/>
      <c r="L43" s="807"/>
      <c r="M43" s="807"/>
      <c r="N43" s="807"/>
      <c r="O43" s="807"/>
      <c r="P43" s="807"/>
      <c r="Q43" s="807"/>
      <c r="R43" s="807"/>
      <c r="S43" s="807"/>
      <c r="T43" s="807"/>
      <c r="U43" s="807"/>
      <c r="V43" s="807"/>
      <c r="W43" s="807"/>
      <c r="X43" s="807"/>
      <c r="Y43" s="807"/>
      <c r="Z43" s="807"/>
      <c r="AA43" s="807"/>
      <c r="AB43" s="3244">
        <v>1.0</v>
      </c>
      <c r="AC43" s="3244" t="s">
        <v>74</v>
      </c>
      <c r="AD43" s="2529" t="s">
        <v>2913</v>
      </c>
      <c r="AE43" s="1035"/>
      <c r="AF43" s="1035"/>
      <c r="AG43" s="1035"/>
      <c r="AH43" s="809"/>
    </row>
    <row r="44" ht="15.75" customHeight="1">
      <c r="A44" s="1194"/>
      <c r="B44" s="809"/>
      <c r="C44" s="809"/>
      <c r="D44" s="2541" t="s">
        <v>21631</v>
      </c>
      <c r="E44" s="809"/>
      <c r="F44" s="2541" t="s">
        <v>21629</v>
      </c>
      <c r="G44" s="3371" t="s">
        <v>21630</v>
      </c>
      <c r="H44" s="807"/>
      <c r="I44" s="807" t="s">
        <v>82</v>
      </c>
      <c r="J44" s="807"/>
      <c r="K44" s="807"/>
      <c r="L44" s="807"/>
      <c r="M44" s="807"/>
      <c r="N44" s="807"/>
      <c r="O44" s="807"/>
      <c r="P44" s="807"/>
      <c r="Q44" s="807"/>
      <c r="R44" s="807"/>
      <c r="S44" s="807"/>
      <c r="T44" s="807"/>
      <c r="U44" s="807"/>
      <c r="V44" s="807"/>
      <c r="W44" s="807"/>
      <c r="X44" s="807"/>
      <c r="Y44" s="807"/>
      <c r="Z44" s="807"/>
      <c r="AA44" s="807"/>
      <c r="AB44" s="3244">
        <v>1.0</v>
      </c>
      <c r="AC44" s="3244" t="s">
        <v>74</v>
      </c>
      <c r="AD44" s="2529" t="s">
        <v>2913</v>
      </c>
      <c r="AE44" s="1035"/>
      <c r="AF44" s="1035"/>
      <c r="AG44" s="1035"/>
      <c r="AH44" s="809"/>
    </row>
    <row r="45" ht="15.75" customHeight="1">
      <c r="A45" s="1194"/>
      <c r="B45" s="809"/>
      <c r="C45" s="2541" t="s">
        <v>21632</v>
      </c>
      <c r="D45" s="809"/>
      <c r="E45" s="809"/>
      <c r="F45" s="2541" t="s">
        <v>21633</v>
      </c>
      <c r="G45" s="2541" t="s">
        <v>21634</v>
      </c>
      <c r="H45" s="807"/>
      <c r="I45" s="807" t="s">
        <v>82</v>
      </c>
      <c r="J45" s="807"/>
      <c r="K45" s="807"/>
      <c r="L45" s="807"/>
      <c r="M45" s="807"/>
      <c r="N45" s="807"/>
      <c r="O45" s="807"/>
      <c r="P45" s="807"/>
      <c r="Q45" s="807"/>
      <c r="R45" s="807"/>
      <c r="S45" s="807"/>
      <c r="T45" s="807"/>
      <c r="U45" s="807"/>
      <c r="V45" s="807"/>
      <c r="W45" s="807"/>
      <c r="X45" s="807"/>
      <c r="Y45" s="807"/>
      <c r="Z45" s="807"/>
      <c r="AA45" s="807"/>
      <c r="AB45" s="3244">
        <v>1.0</v>
      </c>
      <c r="AC45" s="3244" t="s">
        <v>74</v>
      </c>
      <c r="AD45" s="2529" t="s">
        <v>2913</v>
      </c>
      <c r="AE45" s="3372"/>
      <c r="AF45" s="1035"/>
      <c r="AG45" s="1035"/>
      <c r="AH45" s="1044"/>
    </row>
    <row r="46" ht="15.75" customHeight="1">
      <c r="A46" s="1194"/>
      <c r="B46" s="809"/>
      <c r="C46" s="2667" t="s">
        <v>13867</v>
      </c>
      <c r="D46" s="809"/>
      <c r="E46" s="809"/>
      <c r="F46" s="809"/>
      <c r="G46" s="809"/>
      <c r="H46" s="807" t="s">
        <v>94</v>
      </c>
      <c r="I46" s="807" t="s">
        <v>94</v>
      </c>
      <c r="J46" s="807"/>
      <c r="K46" s="807"/>
      <c r="L46" s="807"/>
      <c r="M46" s="807"/>
      <c r="N46" s="807"/>
      <c r="O46" s="807"/>
      <c r="P46" s="807"/>
      <c r="Q46" s="807"/>
      <c r="R46" s="807"/>
      <c r="S46" s="807"/>
      <c r="T46" s="807"/>
      <c r="U46" s="807"/>
      <c r="V46" s="807"/>
      <c r="W46" s="807"/>
      <c r="X46" s="807"/>
      <c r="Y46" s="807"/>
      <c r="Z46" s="807"/>
      <c r="AA46" s="807"/>
      <c r="AB46" s="3244" t="s">
        <v>94</v>
      </c>
      <c r="AC46" s="3244" t="s">
        <v>74</v>
      </c>
      <c r="AD46" s="2529" t="s">
        <v>2913</v>
      </c>
      <c r="AE46" s="1035"/>
      <c r="AF46" s="1431" t="s">
        <v>21635</v>
      </c>
      <c r="AG46" s="1035"/>
      <c r="AH46" s="1044"/>
    </row>
    <row r="47" ht="15.75" customHeight="1">
      <c r="A47" s="1194"/>
      <c r="B47" s="809"/>
      <c r="C47" s="809"/>
      <c r="D47" s="2541" t="s">
        <v>21636</v>
      </c>
      <c r="E47" s="809"/>
      <c r="F47" s="2541" t="s">
        <v>21637</v>
      </c>
      <c r="G47" s="2541" t="s">
        <v>21638</v>
      </c>
      <c r="H47" s="807"/>
      <c r="I47" s="807" t="s">
        <v>82</v>
      </c>
      <c r="J47" s="807"/>
      <c r="K47" s="807"/>
      <c r="L47" s="807"/>
      <c r="M47" s="807"/>
      <c r="N47" s="807"/>
      <c r="O47" s="807"/>
      <c r="P47" s="807"/>
      <c r="Q47" s="807"/>
      <c r="R47" s="807"/>
      <c r="S47" s="807"/>
      <c r="T47" s="807"/>
      <c r="U47" s="807"/>
      <c r="V47" s="807"/>
      <c r="W47" s="807"/>
      <c r="X47" s="807"/>
      <c r="Y47" s="807"/>
      <c r="Z47" s="807"/>
      <c r="AA47" s="807"/>
      <c r="AB47" s="3244">
        <v>1.0</v>
      </c>
      <c r="AC47" s="3244" t="s">
        <v>74</v>
      </c>
      <c r="AD47" s="2529" t="s">
        <v>2913</v>
      </c>
      <c r="AE47" s="3373"/>
      <c r="AF47" s="1035"/>
      <c r="AG47" s="1035"/>
      <c r="AH47" s="1044"/>
    </row>
    <row r="48" ht="15.75" customHeight="1">
      <c r="A48" s="1194"/>
      <c r="B48" s="809"/>
      <c r="C48" s="809"/>
      <c r="D48" s="2541" t="s">
        <v>21639</v>
      </c>
      <c r="E48" s="809"/>
      <c r="F48" s="2541" t="s">
        <v>21637</v>
      </c>
      <c r="G48" s="2541" t="s">
        <v>21640</v>
      </c>
      <c r="H48" s="805"/>
      <c r="I48" s="807" t="s">
        <v>82</v>
      </c>
      <c r="J48" s="805"/>
      <c r="K48" s="805"/>
      <c r="L48" s="805"/>
      <c r="M48" s="805"/>
      <c r="N48" s="805"/>
      <c r="O48" s="805"/>
      <c r="P48" s="805"/>
      <c r="Q48" s="805"/>
      <c r="R48" s="805"/>
      <c r="S48" s="805"/>
      <c r="T48" s="805"/>
      <c r="U48" s="805"/>
      <c r="V48" s="805"/>
      <c r="W48" s="805"/>
      <c r="X48" s="805"/>
      <c r="Y48" s="805"/>
      <c r="Z48" s="805"/>
      <c r="AA48" s="805"/>
      <c r="AB48" s="3244">
        <v>1.0</v>
      </c>
      <c r="AC48" s="3244" t="s">
        <v>74</v>
      </c>
      <c r="AD48" s="2529" t="s">
        <v>2913</v>
      </c>
      <c r="AE48" s="1035"/>
      <c r="AF48" s="1035"/>
      <c r="AG48" s="1035"/>
      <c r="AH48" s="1044"/>
    </row>
    <row r="49" ht="15.75" customHeight="1">
      <c r="A49" s="1194"/>
      <c r="B49" s="809"/>
      <c r="C49" s="2541" t="s">
        <v>21641</v>
      </c>
      <c r="D49" s="809"/>
      <c r="E49" s="809"/>
      <c r="F49" s="2541" t="s">
        <v>21642</v>
      </c>
      <c r="G49" s="2541" t="s">
        <v>21643</v>
      </c>
      <c r="H49" s="805"/>
      <c r="I49" s="807" t="s">
        <v>82</v>
      </c>
      <c r="J49" s="805"/>
      <c r="K49" s="805"/>
      <c r="L49" s="805"/>
      <c r="M49" s="805"/>
      <c r="N49" s="805"/>
      <c r="O49" s="805"/>
      <c r="P49" s="805"/>
      <c r="Q49" s="805"/>
      <c r="R49" s="805"/>
      <c r="S49" s="805"/>
      <c r="T49" s="805"/>
      <c r="U49" s="805"/>
      <c r="V49" s="805"/>
      <c r="W49" s="805"/>
      <c r="X49" s="805"/>
      <c r="Y49" s="805"/>
      <c r="Z49" s="805"/>
      <c r="AA49" s="805"/>
      <c r="AB49" s="3244">
        <v>1.0</v>
      </c>
      <c r="AC49" s="3244" t="s">
        <v>74</v>
      </c>
      <c r="AD49" s="2529" t="s">
        <v>2913</v>
      </c>
      <c r="AE49" s="1035"/>
      <c r="AF49" s="1881" t="s">
        <v>21644</v>
      </c>
      <c r="AG49" s="1035"/>
      <c r="AH49" s="1044"/>
    </row>
    <row r="50" ht="15.75" customHeight="1">
      <c r="A50" s="2649" t="s">
        <v>21645</v>
      </c>
      <c r="B50" s="2570"/>
      <c r="C50" s="2570"/>
      <c r="D50" s="809"/>
      <c r="E50" s="809"/>
      <c r="F50" s="809"/>
      <c r="G50" s="809"/>
      <c r="H50" s="807" t="s">
        <v>94</v>
      </c>
      <c r="I50" s="807" t="s">
        <v>94</v>
      </c>
      <c r="J50" s="807"/>
      <c r="K50" s="807"/>
      <c r="L50" s="807"/>
      <c r="M50" s="807"/>
      <c r="N50" s="807"/>
      <c r="O50" s="807"/>
      <c r="P50" s="807"/>
      <c r="Q50" s="807"/>
      <c r="R50" s="807"/>
      <c r="S50" s="807"/>
      <c r="T50" s="807"/>
      <c r="U50" s="807"/>
      <c r="V50" s="807"/>
      <c r="W50" s="807"/>
      <c r="X50" s="807"/>
      <c r="Y50" s="807"/>
      <c r="Z50" s="807"/>
      <c r="AA50" s="807"/>
      <c r="AB50" s="3244" t="s">
        <v>94</v>
      </c>
      <c r="AC50" s="2390" t="s">
        <v>65</v>
      </c>
      <c r="AD50" s="2529" t="s">
        <v>2913</v>
      </c>
      <c r="AE50" s="1035"/>
      <c r="AF50" s="1035"/>
      <c r="AG50" s="1035"/>
      <c r="AH50" s="1044"/>
    </row>
    <row r="51" ht="15.75" customHeight="1">
      <c r="A51" s="1194"/>
      <c r="B51" s="2541" t="s">
        <v>21622</v>
      </c>
      <c r="C51" s="809"/>
      <c r="D51" s="809"/>
      <c r="E51" s="809"/>
      <c r="F51" s="2541" t="s">
        <v>21646</v>
      </c>
      <c r="G51" s="3370" t="s">
        <v>21647</v>
      </c>
      <c r="H51" s="807" t="s">
        <v>82</v>
      </c>
      <c r="I51" s="807"/>
      <c r="J51" s="807"/>
      <c r="K51" s="807"/>
      <c r="L51" s="807"/>
      <c r="M51" s="807"/>
      <c r="N51" s="807"/>
      <c r="O51" s="807"/>
      <c r="P51" s="807"/>
      <c r="Q51" s="807"/>
      <c r="R51" s="807"/>
      <c r="S51" s="807"/>
      <c r="T51" s="807"/>
      <c r="U51" s="807"/>
      <c r="V51" s="807"/>
      <c r="W51" s="807"/>
      <c r="X51" s="807"/>
      <c r="Y51" s="807"/>
      <c r="Z51" s="807"/>
      <c r="AA51" s="807"/>
      <c r="AB51" s="3244">
        <v>1.0</v>
      </c>
      <c r="AC51" s="3244" t="s">
        <v>65</v>
      </c>
      <c r="AD51" s="3374" t="s">
        <v>20337</v>
      </c>
      <c r="AE51" s="3375"/>
      <c r="AF51" s="708" t="s">
        <v>21648</v>
      </c>
      <c r="AG51" s="1432" t="s">
        <v>21649</v>
      </c>
      <c r="AH51" s="1044"/>
    </row>
    <row r="52" ht="15.75" customHeight="1">
      <c r="A52" s="1194"/>
      <c r="B52" s="2541" t="s">
        <v>21626</v>
      </c>
      <c r="C52" s="809"/>
      <c r="D52" s="809"/>
      <c r="E52" s="809"/>
      <c r="F52" s="809"/>
      <c r="G52" s="809"/>
      <c r="H52" s="807" t="s">
        <v>94</v>
      </c>
      <c r="I52" s="807" t="s">
        <v>94</v>
      </c>
      <c r="J52" s="807"/>
      <c r="K52" s="807"/>
      <c r="L52" s="807"/>
      <c r="M52" s="807"/>
      <c r="N52" s="807"/>
      <c r="O52" s="807"/>
      <c r="P52" s="807"/>
      <c r="Q52" s="807"/>
      <c r="R52" s="807"/>
      <c r="S52" s="807"/>
      <c r="T52" s="807"/>
      <c r="U52" s="807"/>
      <c r="V52" s="807"/>
      <c r="W52" s="807"/>
      <c r="X52" s="807"/>
      <c r="Y52" s="807"/>
      <c r="Z52" s="807"/>
      <c r="AA52" s="807"/>
      <c r="AB52" s="3244" t="s">
        <v>94</v>
      </c>
      <c r="AC52" s="2390" t="s">
        <v>65</v>
      </c>
      <c r="AD52" s="2529" t="s">
        <v>2913</v>
      </c>
      <c r="AE52" s="1035"/>
      <c r="AF52" s="1035"/>
      <c r="AG52" s="1035"/>
      <c r="AH52" s="158"/>
    </row>
    <row r="53" ht="15.75" customHeight="1">
      <c r="A53" s="1194"/>
      <c r="B53" s="809"/>
      <c r="C53" s="2541" t="s">
        <v>2008</v>
      </c>
      <c r="D53" s="809"/>
      <c r="E53" s="809"/>
      <c r="F53" s="2541" t="s">
        <v>21650</v>
      </c>
      <c r="G53" s="2541" t="s">
        <v>21651</v>
      </c>
      <c r="H53" s="807" t="s">
        <v>82</v>
      </c>
      <c r="I53" s="807"/>
      <c r="J53" s="807"/>
      <c r="K53" s="807"/>
      <c r="L53" s="807"/>
      <c r="M53" s="807"/>
      <c r="N53" s="807"/>
      <c r="O53" s="807"/>
      <c r="P53" s="807"/>
      <c r="Q53" s="807"/>
      <c r="R53" s="807"/>
      <c r="S53" s="807"/>
      <c r="T53" s="807"/>
      <c r="U53" s="807"/>
      <c r="V53" s="807"/>
      <c r="W53" s="807"/>
      <c r="X53" s="807"/>
      <c r="Y53" s="807"/>
      <c r="Z53" s="807"/>
      <c r="AA53" s="807"/>
      <c r="AB53" s="3244">
        <v>1.0</v>
      </c>
      <c r="AC53" s="3244" t="s">
        <v>65</v>
      </c>
      <c r="AD53" s="2529" t="s">
        <v>2913</v>
      </c>
      <c r="AE53" s="1035"/>
      <c r="AF53" s="1035"/>
      <c r="AG53" s="1035"/>
      <c r="AH53" s="811"/>
    </row>
    <row r="54" ht="15.75" customHeight="1">
      <c r="A54" s="1194"/>
      <c r="B54" s="809"/>
      <c r="C54" s="2541" t="s">
        <v>1718</v>
      </c>
      <c r="D54" s="809"/>
      <c r="E54" s="2541" t="s">
        <v>21652</v>
      </c>
      <c r="F54" s="809"/>
      <c r="G54" s="809"/>
      <c r="H54" s="807" t="s">
        <v>94</v>
      </c>
      <c r="I54" s="807" t="s">
        <v>94</v>
      </c>
      <c r="J54" s="805"/>
      <c r="K54" s="805"/>
      <c r="L54" s="805"/>
      <c r="M54" s="807"/>
      <c r="N54" s="807"/>
      <c r="O54" s="887"/>
      <c r="P54" s="887"/>
      <c r="Q54" s="887"/>
      <c r="R54" s="887"/>
      <c r="S54" s="887"/>
      <c r="T54" s="887"/>
      <c r="U54" s="805"/>
      <c r="V54" s="807"/>
      <c r="W54" s="887"/>
      <c r="X54" s="887"/>
      <c r="Y54" s="805"/>
      <c r="Z54" s="807"/>
      <c r="AA54" s="805"/>
      <c r="AB54" s="3244" t="s">
        <v>94</v>
      </c>
      <c r="AC54" s="2390" t="s">
        <v>65</v>
      </c>
      <c r="AD54" s="2529" t="s">
        <v>2913</v>
      </c>
      <c r="AE54" s="1035"/>
      <c r="AF54" s="643" t="s">
        <v>21653</v>
      </c>
      <c r="AG54" s="1035"/>
      <c r="AH54" s="811"/>
    </row>
    <row r="55" ht="15.75" customHeight="1">
      <c r="A55" s="1194"/>
      <c r="B55" s="809"/>
      <c r="C55" s="809"/>
      <c r="D55" s="2541" t="s">
        <v>21654</v>
      </c>
      <c r="E55" s="809"/>
      <c r="F55" s="2541" t="s">
        <v>21655</v>
      </c>
      <c r="G55" s="2541" t="s">
        <v>21656</v>
      </c>
      <c r="H55" s="807" t="s">
        <v>82</v>
      </c>
      <c r="I55" s="807"/>
      <c r="J55" s="805"/>
      <c r="K55" s="805"/>
      <c r="L55" s="805"/>
      <c r="M55" s="807"/>
      <c r="N55" s="807"/>
      <c r="O55" s="887"/>
      <c r="P55" s="887"/>
      <c r="Q55" s="887"/>
      <c r="R55" s="887"/>
      <c r="S55" s="887"/>
      <c r="T55" s="887"/>
      <c r="U55" s="805"/>
      <c r="V55" s="807"/>
      <c r="W55" s="887"/>
      <c r="X55" s="887"/>
      <c r="Y55" s="805"/>
      <c r="Z55" s="807"/>
      <c r="AA55" s="805"/>
      <c r="AB55" s="3244">
        <v>1.0</v>
      </c>
      <c r="AC55" s="3244" t="s">
        <v>65</v>
      </c>
      <c r="AD55" s="2529" t="s">
        <v>2913</v>
      </c>
      <c r="AE55" s="3372"/>
      <c r="AF55" s="1035"/>
      <c r="AG55" s="1035"/>
      <c r="AH55" s="811"/>
    </row>
    <row r="56" ht="15.75" customHeight="1">
      <c r="A56" s="1194"/>
      <c r="B56" s="809"/>
      <c r="C56" s="809"/>
      <c r="D56" s="2560" t="s">
        <v>21631</v>
      </c>
      <c r="E56" s="809"/>
      <c r="F56" s="2541" t="s">
        <v>21655</v>
      </c>
      <c r="G56" s="2541" t="s">
        <v>21656</v>
      </c>
      <c r="H56" s="807" t="s">
        <v>82</v>
      </c>
      <c r="I56" s="807"/>
      <c r="J56" s="807"/>
      <c r="K56" s="805"/>
      <c r="L56" s="805"/>
      <c r="M56" s="805"/>
      <c r="N56" s="805"/>
      <c r="O56" s="805"/>
      <c r="P56" s="805"/>
      <c r="Q56" s="805"/>
      <c r="R56" s="805"/>
      <c r="S56" s="805"/>
      <c r="T56" s="805"/>
      <c r="U56" s="805"/>
      <c r="V56" s="805"/>
      <c r="W56" s="805"/>
      <c r="X56" s="805"/>
      <c r="Y56" s="805"/>
      <c r="Z56" s="805"/>
      <c r="AA56" s="805"/>
      <c r="AB56" s="3244">
        <v>1.0</v>
      </c>
      <c r="AC56" s="3244" t="s">
        <v>65</v>
      </c>
      <c r="AD56" s="2529" t="s">
        <v>2913</v>
      </c>
      <c r="AE56" s="3372"/>
      <c r="AF56" s="1035"/>
      <c r="AG56" s="1431"/>
      <c r="AH56" s="811"/>
    </row>
    <row r="57" ht="15.75" customHeight="1">
      <c r="A57" s="1194"/>
      <c r="B57" s="809"/>
      <c r="C57" s="2541" t="s">
        <v>21632</v>
      </c>
      <c r="D57" s="809"/>
      <c r="E57" s="809"/>
      <c r="F57" s="2541" t="s">
        <v>21633</v>
      </c>
      <c r="G57" s="2541" t="s">
        <v>21634</v>
      </c>
      <c r="H57" s="807" t="s">
        <v>82</v>
      </c>
      <c r="I57" s="807"/>
      <c r="J57" s="807"/>
      <c r="K57" s="805"/>
      <c r="L57" s="805"/>
      <c r="M57" s="805"/>
      <c r="N57" s="805"/>
      <c r="O57" s="805"/>
      <c r="P57" s="805"/>
      <c r="Q57" s="805"/>
      <c r="R57" s="805"/>
      <c r="S57" s="805"/>
      <c r="T57" s="805"/>
      <c r="U57" s="805"/>
      <c r="V57" s="805"/>
      <c r="W57" s="805"/>
      <c r="X57" s="805"/>
      <c r="Y57" s="805"/>
      <c r="Z57" s="805"/>
      <c r="AA57" s="805"/>
      <c r="AB57" s="3244">
        <v>1.0</v>
      </c>
      <c r="AC57" s="3244" t="s">
        <v>65</v>
      </c>
      <c r="AD57" s="2529" t="s">
        <v>2913</v>
      </c>
      <c r="AE57" s="3372"/>
      <c r="AF57" s="1881" t="s">
        <v>21657</v>
      </c>
      <c r="AG57" s="1035"/>
      <c r="AH57" s="811"/>
    </row>
    <row r="58" ht="15.75" customHeight="1">
      <c r="A58" s="1194"/>
      <c r="B58" s="809"/>
      <c r="C58" s="2667" t="s">
        <v>13867</v>
      </c>
      <c r="D58" s="809"/>
      <c r="E58" s="809"/>
      <c r="F58" s="809"/>
      <c r="G58" s="809"/>
      <c r="H58" s="807" t="s">
        <v>94</v>
      </c>
      <c r="I58" s="807" t="s">
        <v>94</v>
      </c>
      <c r="J58" s="805"/>
      <c r="K58" s="805"/>
      <c r="L58" s="805"/>
      <c r="M58" s="807"/>
      <c r="N58" s="807"/>
      <c r="O58" s="887"/>
      <c r="P58" s="887"/>
      <c r="Q58" s="887"/>
      <c r="R58" s="887"/>
      <c r="S58" s="887"/>
      <c r="T58" s="887"/>
      <c r="U58" s="805"/>
      <c r="V58" s="807"/>
      <c r="W58" s="887"/>
      <c r="X58" s="887"/>
      <c r="Y58" s="805"/>
      <c r="Z58" s="807"/>
      <c r="AA58" s="805"/>
      <c r="AB58" s="3244" t="s">
        <v>94</v>
      </c>
      <c r="AC58" s="3244" t="s">
        <v>65</v>
      </c>
      <c r="AD58" s="2529" t="s">
        <v>2913</v>
      </c>
      <c r="AE58" s="1035"/>
      <c r="AF58" s="1431" t="s">
        <v>21635</v>
      </c>
      <c r="AG58" s="1035"/>
      <c r="AH58" s="811"/>
    </row>
    <row r="59" ht="15.75" customHeight="1">
      <c r="A59" s="1194"/>
      <c r="B59" s="809"/>
      <c r="C59" s="809"/>
      <c r="D59" s="2541" t="s">
        <v>21658</v>
      </c>
      <c r="E59" s="809"/>
      <c r="F59" s="2541" t="s">
        <v>21659</v>
      </c>
      <c r="G59" s="2541" t="s">
        <v>21638</v>
      </c>
      <c r="H59" s="807" t="s">
        <v>82</v>
      </c>
      <c r="I59" s="807"/>
      <c r="J59" s="805"/>
      <c r="K59" s="805"/>
      <c r="L59" s="805"/>
      <c r="M59" s="807"/>
      <c r="N59" s="807"/>
      <c r="O59" s="887"/>
      <c r="P59" s="887"/>
      <c r="Q59" s="887"/>
      <c r="R59" s="887"/>
      <c r="S59" s="887"/>
      <c r="T59" s="887"/>
      <c r="U59" s="805"/>
      <c r="V59" s="807"/>
      <c r="W59" s="887"/>
      <c r="X59" s="887"/>
      <c r="Y59" s="805"/>
      <c r="Z59" s="807"/>
      <c r="AA59" s="805"/>
      <c r="AB59" s="3244">
        <v>1.0</v>
      </c>
      <c r="AC59" s="3244" t="s">
        <v>65</v>
      </c>
      <c r="AD59" s="2529" t="s">
        <v>2913</v>
      </c>
      <c r="AE59" s="1035"/>
      <c r="AF59" s="1035"/>
      <c r="AG59" s="1431" t="s">
        <v>21660</v>
      </c>
      <c r="AH59" s="811"/>
    </row>
    <row r="60" ht="15.75" customHeight="1">
      <c r="A60" s="1194"/>
      <c r="B60" s="809"/>
      <c r="C60" s="809"/>
      <c r="D60" s="2541" t="s">
        <v>21661</v>
      </c>
      <c r="E60" s="809"/>
      <c r="F60" s="2541" t="s">
        <v>21662</v>
      </c>
      <c r="G60" s="2541" t="s">
        <v>21638</v>
      </c>
      <c r="H60" s="807" t="s">
        <v>82</v>
      </c>
      <c r="I60" s="807"/>
      <c r="J60" s="805"/>
      <c r="K60" s="805"/>
      <c r="L60" s="805"/>
      <c r="M60" s="805"/>
      <c r="N60" s="805"/>
      <c r="O60" s="805"/>
      <c r="P60" s="805"/>
      <c r="Q60" s="805"/>
      <c r="R60" s="805"/>
      <c r="S60" s="805"/>
      <c r="T60" s="805"/>
      <c r="U60" s="805"/>
      <c r="V60" s="805"/>
      <c r="W60" s="805"/>
      <c r="X60" s="805"/>
      <c r="Y60" s="805"/>
      <c r="Z60" s="805"/>
      <c r="AA60" s="805"/>
      <c r="AB60" s="3244">
        <v>1.0</v>
      </c>
      <c r="AC60" s="3244" t="s">
        <v>65</v>
      </c>
      <c r="AD60" s="2529" t="s">
        <v>2913</v>
      </c>
      <c r="AE60" s="1035"/>
      <c r="AF60" s="1035"/>
      <c r="AG60" s="1035"/>
      <c r="AH60" s="811"/>
    </row>
    <row r="61" ht="15.75" customHeight="1">
      <c r="A61" s="1194"/>
      <c r="B61" s="809"/>
      <c r="C61" s="809"/>
      <c r="D61" s="2541" t="s">
        <v>21663</v>
      </c>
      <c r="E61" s="809"/>
      <c r="F61" s="2541" t="s">
        <v>21664</v>
      </c>
      <c r="G61" s="2541" t="s">
        <v>21640</v>
      </c>
      <c r="H61" s="807" t="s">
        <v>82</v>
      </c>
      <c r="I61" s="807"/>
      <c r="J61" s="805"/>
      <c r="K61" s="805"/>
      <c r="L61" s="805"/>
      <c r="M61" s="807"/>
      <c r="N61" s="807"/>
      <c r="O61" s="887"/>
      <c r="P61" s="887"/>
      <c r="Q61" s="887"/>
      <c r="R61" s="887"/>
      <c r="S61" s="887"/>
      <c r="T61" s="887"/>
      <c r="U61" s="805"/>
      <c r="V61" s="807"/>
      <c r="W61" s="887"/>
      <c r="X61" s="887"/>
      <c r="Y61" s="805"/>
      <c r="Z61" s="807"/>
      <c r="AA61" s="805"/>
      <c r="AB61" s="3244">
        <v>1.0</v>
      </c>
      <c r="AC61" s="3244" t="s">
        <v>65</v>
      </c>
      <c r="AD61" s="2529" t="s">
        <v>2913</v>
      </c>
      <c r="AE61" s="1035"/>
      <c r="AF61" s="1035"/>
      <c r="AG61" s="1035"/>
      <c r="AH61" s="811"/>
    </row>
    <row r="62" ht="15.75" customHeight="1">
      <c r="A62" s="1194"/>
      <c r="B62" s="809"/>
      <c r="C62" s="2541" t="s">
        <v>21627</v>
      </c>
      <c r="D62" s="809"/>
      <c r="E62" s="809"/>
      <c r="F62" s="809"/>
      <c r="G62" s="809"/>
      <c r="H62" s="807" t="s">
        <v>94</v>
      </c>
      <c r="I62" s="807" t="s">
        <v>94</v>
      </c>
      <c r="J62" s="805"/>
      <c r="K62" s="805"/>
      <c r="L62" s="805"/>
      <c r="M62" s="807"/>
      <c r="N62" s="807"/>
      <c r="O62" s="887"/>
      <c r="P62" s="887"/>
      <c r="Q62" s="887"/>
      <c r="R62" s="887"/>
      <c r="S62" s="887"/>
      <c r="T62" s="887"/>
      <c r="U62" s="805"/>
      <c r="V62" s="807"/>
      <c r="W62" s="887"/>
      <c r="X62" s="887"/>
      <c r="Y62" s="805"/>
      <c r="Z62" s="807"/>
      <c r="AA62" s="805"/>
      <c r="AB62" s="3244" t="s">
        <v>94</v>
      </c>
      <c r="AC62" s="3244" t="s">
        <v>65</v>
      </c>
      <c r="AD62" s="2529" t="s">
        <v>2913</v>
      </c>
      <c r="AE62" s="1035"/>
      <c r="AF62" s="1035"/>
      <c r="AG62" s="1035"/>
      <c r="AH62" s="811"/>
    </row>
    <row r="63" ht="15.75" customHeight="1">
      <c r="A63" s="1194"/>
      <c r="B63" s="809"/>
      <c r="C63" s="809"/>
      <c r="D63" s="2541" t="s">
        <v>21665</v>
      </c>
      <c r="E63" s="809"/>
      <c r="F63" s="2541" t="s">
        <v>21629</v>
      </c>
      <c r="G63" s="3371" t="s">
        <v>21630</v>
      </c>
      <c r="H63" s="807" t="s">
        <v>82</v>
      </c>
      <c r="I63" s="807"/>
      <c r="J63" s="805"/>
      <c r="K63" s="805"/>
      <c r="L63" s="1039"/>
      <c r="M63" s="805"/>
      <c r="N63" s="805"/>
      <c r="O63" s="805"/>
      <c r="P63" s="805"/>
      <c r="Q63" s="805"/>
      <c r="R63" s="805"/>
      <c r="S63" s="805"/>
      <c r="T63" s="805"/>
      <c r="U63" s="1039"/>
      <c r="V63" s="805"/>
      <c r="W63" s="805"/>
      <c r="X63" s="805"/>
      <c r="Y63" s="1039"/>
      <c r="Z63" s="805"/>
      <c r="AA63" s="1039"/>
      <c r="AB63" s="3244">
        <v>1.0</v>
      </c>
      <c r="AC63" s="3244" t="s">
        <v>65</v>
      </c>
      <c r="AD63" s="2529" t="s">
        <v>2913</v>
      </c>
      <c r="AE63" s="1035"/>
      <c r="AF63" s="1035"/>
      <c r="AG63" s="1035"/>
      <c r="AH63" s="811"/>
    </row>
    <row r="64" ht="15.75" customHeight="1">
      <c r="A64" s="1194"/>
      <c r="B64" s="809"/>
      <c r="C64" s="809"/>
      <c r="D64" s="2541" t="s">
        <v>21666</v>
      </c>
      <c r="E64" s="809"/>
      <c r="F64" s="2541" t="s">
        <v>21629</v>
      </c>
      <c r="G64" s="3371" t="s">
        <v>21667</v>
      </c>
      <c r="H64" s="807" t="s">
        <v>82</v>
      </c>
      <c r="I64" s="807"/>
      <c r="J64" s="805"/>
      <c r="K64" s="805"/>
      <c r="L64" s="805"/>
      <c r="M64" s="805"/>
      <c r="N64" s="805"/>
      <c r="O64" s="805"/>
      <c r="P64" s="805"/>
      <c r="Q64" s="805"/>
      <c r="R64" s="805"/>
      <c r="S64" s="805"/>
      <c r="T64" s="805"/>
      <c r="U64" s="805"/>
      <c r="V64" s="805"/>
      <c r="W64" s="805"/>
      <c r="X64" s="805"/>
      <c r="Y64" s="805"/>
      <c r="Z64" s="805"/>
      <c r="AA64" s="805"/>
      <c r="AB64" s="3244">
        <v>1.0</v>
      </c>
      <c r="AC64" s="3244" t="s">
        <v>65</v>
      </c>
      <c r="AD64" s="2529" t="s">
        <v>2913</v>
      </c>
      <c r="AE64" s="1035"/>
      <c r="AF64" s="1035"/>
      <c r="AG64" s="1035"/>
      <c r="AH64" s="811"/>
    </row>
    <row r="65" ht="15.75" customHeight="1">
      <c r="A65" s="1194"/>
      <c r="B65" s="809"/>
      <c r="C65" s="2541" t="s">
        <v>21641</v>
      </c>
      <c r="D65" s="809"/>
      <c r="E65" s="809"/>
      <c r="F65" s="2541" t="s">
        <v>21642</v>
      </c>
      <c r="G65" s="2541" t="s">
        <v>21643</v>
      </c>
      <c r="H65" s="807" t="s">
        <v>82</v>
      </c>
      <c r="I65" s="807"/>
      <c r="J65" s="805"/>
      <c r="K65" s="830"/>
      <c r="L65" s="830"/>
      <c r="M65" s="830"/>
      <c r="N65" s="830"/>
      <c r="O65" s="830"/>
      <c r="P65" s="830"/>
      <c r="Q65" s="830"/>
      <c r="R65" s="830"/>
      <c r="S65" s="830"/>
      <c r="T65" s="830"/>
      <c r="U65" s="830"/>
      <c r="V65" s="830"/>
      <c r="W65" s="830"/>
      <c r="X65" s="830"/>
      <c r="Y65" s="830"/>
      <c r="Z65" s="830"/>
      <c r="AA65" s="830"/>
      <c r="AB65" s="3244">
        <v>1.0</v>
      </c>
      <c r="AC65" s="3244" t="s">
        <v>65</v>
      </c>
      <c r="AD65" s="2529" t="s">
        <v>2913</v>
      </c>
      <c r="AE65" s="3375"/>
      <c r="AF65" s="3375"/>
      <c r="AG65" s="1035"/>
      <c r="AH65" s="811"/>
    </row>
    <row r="66" ht="15.75" customHeight="1">
      <c r="A66" s="1194"/>
      <c r="B66" s="809"/>
      <c r="C66" s="3376" t="s">
        <v>21668</v>
      </c>
      <c r="D66" s="3377"/>
      <c r="E66" s="3377"/>
      <c r="F66" s="3377"/>
      <c r="G66" s="3378"/>
      <c r="H66" s="807" t="s">
        <v>94</v>
      </c>
      <c r="I66" s="807" t="s">
        <v>94</v>
      </c>
      <c r="J66" s="805"/>
      <c r="K66" s="805"/>
      <c r="L66" s="807"/>
      <c r="M66" s="830"/>
      <c r="N66" s="830"/>
      <c r="O66" s="830"/>
      <c r="P66" s="830"/>
      <c r="Q66" s="830"/>
      <c r="R66" s="830"/>
      <c r="S66" s="830"/>
      <c r="T66" s="830"/>
      <c r="U66" s="807"/>
      <c r="V66" s="830"/>
      <c r="W66" s="830"/>
      <c r="X66" s="830"/>
      <c r="Y66" s="807"/>
      <c r="Z66" s="830"/>
      <c r="AA66" s="807"/>
      <c r="AB66" s="3244" t="s">
        <v>94</v>
      </c>
      <c r="AC66" s="3244" t="s">
        <v>65</v>
      </c>
      <c r="AD66" s="2529" t="s">
        <v>2913</v>
      </c>
      <c r="AE66" s="1035"/>
      <c r="AF66" s="1431"/>
      <c r="AG66" s="1035"/>
      <c r="AH66" s="811"/>
    </row>
    <row r="67" ht="15.75" customHeight="1">
      <c r="A67" s="1194"/>
      <c r="B67" s="809"/>
      <c r="C67" s="3379"/>
      <c r="D67" s="633" t="s">
        <v>14128</v>
      </c>
      <c r="E67" s="3380"/>
      <c r="F67" s="2684" t="s">
        <v>21669</v>
      </c>
      <c r="G67" s="1251" t="s">
        <v>21670</v>
      </c>
      <c r="H67" s="807" t="s">
        <v>82</v>
      </c>
      <c r="I67" s="807"/>
      <c r="J67" s="805"/>
      <c r="K67" s="805"/>
      <c r="L67" s="807"/>
      <c r="M67" s="891"/>
      <c r="N67" s="891"/>
      <c r="O67" s="891"/>
      <c r="P67" s="891"/>
      <c r="Q67" s="891"/>
      <c r="R67" s="891"/>
      <c r="S67" s="891"/>
      <c r="T67" s="891"/>
      <c r="U67" s="807"/>
      <c r="V67" s="891"/>
      <c r="W67" s="891"/>
      <c r="X67" s="891"/>
      <c r="Y67" s="807"/>
      <c r="Z67" s="891"/>
      <c r="AA67" s="807"/>
      <c r="AB67" s="1406">
        <v>1.0</v>
      </c>
      <c r="AC67" s="665" t="s">
        <v>65</v>
      </c>
      <c r="AD67" s="2529" t="s">
        <v>2913</v>
      </c>
      <c r="AE67" s="1035"/>
      <c r="AF67" s="1035"/>
      <c r="AG67" s="1035"/>
      <c r="AH67" s="811"/>
    </row>
    <row r="68" ht="15.75" customHeight="1">
      <c r="A68" s="1194"/>
      <c r="B68" s="809"/>
      <c r="C68" s="2570"/>
      <c r="D68" s="623" t="s">
        <v>21671</v>
      </c>
      <c r="E68" s="620"/>
      <c r="F68" s="623" t="s">
        <v>21672</v>
      </c>
      <c r="G68" s="623" t="s">
        <v>21673</v>
      </c>
      <c r="H68" s="807" t="s">
        <v>82</v>
      </c>
      <c r="I68" s="807"/>
      <c r="J68" s="805"/>
      <c r="K68" s="805"/>
      <c r="L68" s="807"/>
      <c r="M68" s="891"/>
      <c r="N68" s="891"/>
      <c r="O68" s="891"/>
      <c r="P68" s="891"/>
      <c r="Q68" s="891"/>
      <c r="R68" s="891"/>
      <c r="S68" s="891"/>
      <c r="T68" s="891"/>
      <c r="U68" s="807"/>
      <c r="V68" s="891"/>
      <c r="W68" s="891"/>
      <c r="X68" s="891"/>
      <c r="Y68" s="807"/>
      <c r="Z68" s="891"/>
      <c r="AA68" s="807"/>
      <c r="AB68" s="1406">
        <v>1.0</v>
      </c>
      <c r="AC68" s="665" t="s">
        <v>65</v>
      </c>
      <c r="AD68" s="2529" t="s">
        <v>2913</v>
      </c>
      <c r="AE68" s="3372"/>
      <c r="AF68" s="1035"/>
      <c r="AG68" s="1035"/>
      <c r="AH68" s="811"/>
    </row>
    <row r="69" ht="15.75" customHeight="1">
      <c r="A69" s="1194"/>
      <c r="B69" s="809"/>
      <c r="C69" s="3379"/>
      <c r="D69" s="1518" t="s">
        <v>21674</v>
      </c>
      <c r="E69" s="3381"/>
      <c r="F69" s="3381"/>
      <c r="G69" s="3381"/>
      <c r="H69" s="807" t="s">
        <v>94</v>
      </c>
      <c r="I69" s="807" t="s">
        <v>94</v>
      </c>
      <c r="J69" s="805"/>
      <c r="K69" s="805"/>
      <c r="L69" s="807"/>
      <c r="M69" s="807"/>
      <c r="N69" s="807"/>
      <c r="O69" s="807"/>
      <c r="P69" s="807"/>
      <c r="Q69" s="807"/>
      <c r="R69" s="807"/>
      <c r="S69" s="807"/>
      <c r="T69" s="807"/>
      <c r="U69" s="807"/>
      <c r="V69" s="807"/>
      <c r="W69" s="807"/>
      <c r="X69" s="807"/>
      <c r="Y69" s="807"/>
      <c r="Z69" s="807"/>
      <c r="AA69" s="807"/>
      <c r="AB69" s="3244" t="s">
        <v>94</v>
      </c>
      <c r="AC69" s="3244" t="s">
        <v>65</v>
      </c>
      <c r="AD69" s="2529" t="s">
        <v>2913</v>
      </c>
      <c r="AE69" s="1035"/>
      <c r="AF69" s="1035"/>
      <c r="AG69" s="1035"/>
      <c r="AH69" s="811"/>
    </row>
    <row r="70" ht="15.75" customHeight="1">
      <c r="A70" s="1194"/>
      <c r="B70" s="809"/>
      <c r="C70" s="3379"/>
      <c r="D70" s="3381"/>
      <c r="E70" s="1518" t="s">
        <v>21675</v>
      </c>
      <c r="F70" s="1519" t="s">
        <v>21676</v>
      </c>
      <c r="G70" s="3382" t="s">
        <v>21677</v>
      </c>
      <c r="H70" s="807" t="s">
        <v>82</v>
      </c>
      <c r="I70" s="807"/>
      <c r="J70" s="830"/>
      <c r="K70" s="807"/>
      <c r="L70" s="807"/>
      <c r="M70" s="807"/>
      <c r="N70" s="807"/>
      <c r="O70" s="807"/>
      <c r="P70" s="807"/>
      <c r="Q70" s="807"/>
      <c r="R70" s="807"/>
      <c r="S70" s="807"/>
      <c r="T70" s="807"/>
      <c r="U70" s="807"/>
      <c r="V70" s="807"/>
      <c r="W70" s="807"/>
      <c r="X70" s="807"/>
      <c r="Y70" s="807"/>
      <c r="Z70" s="807"/>
      <c r="AA70" s="807"/>
      <c r="AB70" s="3244">
        <v>1.0</v>
      </c>
      <c r="AC70" s="3244" t="s">
        <v>65</v>
      </c>
      <c r="AD70" s="2529" t="s">
        <v>2913</v>
      </c>
      <c r="AE70" s="3383"/>
      <c r="AF70" s="3384" t="s">
        <v>21678</v>
      </c>
      <c r="AG70" s="1881"/>
      <c r="AH70" s="892"/>
    </row>
    <row r="71" ht="15.75" customHeight="1">
      <c r="A71" s="1194"/>
      <c r="B71" s="809"/>
      <c r="C71" s="3379"/>
      <c r="D71" s="3381"/>
      <c r="E71" s="1518" t="s">
        <v>21679</v>
      </c>
      <c r="F71" s="1518" t="s">
        <v>21680</v>
      </c>
      <c r="G71" s="3382" t="s">
        <v>21681</v>
      </c>
      <c r="H71" s="807" t="s">
        <v>82</v>
      </c>
      <c r="I71" s="807"/>
      <c r="J71" s="807"/>
      <c r="K71" s="807"/>
      <c r="L71" s="807"/>
      <c r="M71" s="807"/>
      <c r="N71" s="807"/>
      <c r="O71" s="807"/>
      <c r="P71" s="807"/>
      <c r="Q71" s="807"/>
      <c r="R71" s="807"/>
      <c r="S71" s="807"/>
      <c r="T71" s="807"/>
      <c r="U71" s="807"/>
      <c r="V71" s="807"/>
      <c r="W71" s="807"/>
      <c r="X71" s="807"/>
      <c r="Y71" s="807"/>
      <c r="Z71" s="807"/>
      <c r="AA71" s="807"/>
      <c r="AB71" s="3244">
        <v>1.0</v>
      </c>
      <c r="AC71" s="3244" t="s">
        <v>65</v>
      </c>
      <c r="AD71" s="3244" t="s">
        <v>2913</v>
      </c>
      <c r="AE71" s="3372"/>
      <c r="AF71" s="3284" t="s">
        <v>21682</v>
      </c>
      <c r="AG71" s="1881"/>
      <c r="AH71" s="811"/>
    </row>
    <row r="72" ht="15.75" customHeight="1">
      <c r="A72" s="1194"/>
      <c r="B72" s="2541" t="s">
        <v>21683</v>
      </c>
      <c r="C72" s="809"/>
      <c r="D72" s="809"/>
      <c r="E72" s="809"/>
      <c r="F72" s="809"/>
      <c r="G72" s="809"/>
      <c r="H72" s="807" t="s">
        <v>94</v>
      </c>
      <c r="I72" s="807" t="s">
        <v>94</v>
      </c>
      <c r="J72" s="805"/>
      <c r="K72" s="805"/>
      <c r="L72" s="805"/>
      <c r="M72" s="807"/>
      <c r="N72" s="807"/>
      <c r="O72" s="887"/>
      <c r="P72" s="887"/>
      <c r="Q72" s="887"/>
      <c r="R72" s="887"/>
      <c r="S72" s="887"/>
      <c r="T72" s="887"/>
      <c r="U72" s="805"/>
      <c r="V72" s="807"/>
      <c r="W72" s="887"/>
      <c r="X72" s="887"/>
      <c r="Y72" s="805"/>
      <c r="Z72" s="807"/>
      <c r="AA72" s="805"/>
      <c r="AB72" s="3244" t="s">
        <v>94</v>
      </c>
      <c r="AC72" s="3244" t="s">
        <v>94</v>
      </c>
      <c r="AD72" s="3244" t="s">
        <v>3101</v>
      </c>
      <c r="AE72" s="1035"/>
      <c r="AF72" s="1431"/>
      <c r="AG72" s="1035"/>
      <c r="AH72" s="811"/>
    </row>
    <row r="73" ht="15.75" customHeight="1">
      <c r="A73" s="1194"/>
      <c r="B73" s="809"/>
      <c r="C73" s="2541" t="s">
        <v>21627</v>
      </c>
      <c r="D73" s="809"/>
      <c r="E73" s="809"/>
      <c r="F73" s="809"/>
      <c r="G73" s="809"/>
      <c r="H73" s="807" t="s">
        <v>94</v>
      </c>
      <c r="I73" s="807" t="s">
        <v>94</v>
      </c>
      <c r="J73" s="805"/>
      <c r="K73" s="805"/>
      <c r="L73" s="805"/>
      <c r="M73" s="807"/>
      <c r="N73" s="807"/>
      <c r="O73" s="887"/>
      <c r="P73" s="887"/>
      <c r="Q73" s="887"/>
      <c r="R73" s="887"/>
      <c r="S73" s="887"/>
      <c r="T73" s="887"/>
      <c r="U73" s="805"/>
      <c r="V73" s="807"/>
      <c r="W73" s="887"/>
      <c r="X73" s="887"/>
      <c r="Y73" s="805"/>
      <c r="Z73" s="807"/>
      <c r="AA73" s="805"/>
      <c r="AB73" s="3244" t="s">
        <v>94</v>
      </c>
      <c r="AC73" s="3244" t="s">
        <v>94</v>
      </c>
      <c r="AD73" s="3244" t="s">
        <v>3101</v>
      </c>
      <c r="AE73" s="1035"/>
      <c r="AF73" s="1035"/>
      <c r="AG73" s="1035"/>
      <c r="AH73" s="811"/>
    </row>
    <row r="74" ht="15.75" customHeight="1">
      <c r="A74" s="1194"/>
      <c r="B74" s="809"/>
      <c r="C74" s="809"/>
      <c r="D74" s="2541" t="s">
        <v>21665</v>
      </c>
      <c r="E74" s="809"/>
      <c r="F74" s="2541" t="s">
        <v>21684</v>
      </c>
      <c r="G74" s="3371" t="s">
        <v>21630</v>
      </c>
      <c r="H74" s="807" t="s">
        <v>82</v>
      </c>
      <c r="I74" s="807"/>
      <c r="J74" s="807"/>
      <c r="K74" s="830"/>
      <c r="L74" s="830"/>
      <c r="M74" s="807"/>
      <c r="N74" s="807"/>
      <c r="O74" s="891"/>
      <c r="P74" s="891"/>
      <c r="Q74" s="891"/>
      <c r="R74" s="891"/>
      <c r="S74" s="891"/>
      <c r="T74" s="891"/>
      <c r="U74" s="830"/>
      <c r="V74" s="807"/>
      <c r="W74" s="891"/>
      <c r="X74" s="891"/>
      <c r="Y74" s="830"/>
      <c r="Z74" s="807"/>
      <c r="AA74" s="830"/>
      <c r="AB74" s="3244">
        <v>1.0</v>
      </c>
      <c r="AC74" s="3244" t="s">
        <v>65</v>
      </c>
      <c r="AD74" s="3244" t="s">
        <v>2913</v>
      </c>
      <c r="AE74" s="1035"/>
      <c r="AF74" s="1035"/>
      <c r="AG74" s="1035"/>
      <c r="AH74" s="811"/>
    </row>
    <row r="75" ht="15.75" customHeight="1">
      <c r="A75" s="1194"/>
      <c r="B75" s="809"/>
      <c r="C75" s="809"/>
      <c r="D75" s="2541" t="s">
        <v>21666</v>
      </c>
      <c r="E75" s="809"/>
      <c r="F75" s="2541" t="s">
        <v>21684</v>
      </c>
      <c r="G75" s="3371" t="s">
        <v>21667</v>
      </c>
      <c r="H75" s="807" t="s">
        <v>82</v>
      </c>
      <c r="I75" s="807"/>
      <c r="J75" s="807"/>
      <c r="K75" s="830"/>
      <c r="L75" s="830"/>
      <c r="M75" s="807"/>
      <c r="N75" s="807"/>
      <c r="O75" s="891"/>
      <c r="P75" s="891"/>
      <c r="Q75" s="891"/>
      <c r="R75" s="891"/>
      <c r="S75" s="891"/>
      <c r="T75" s="891"/>
      <c r="U75" s="830"/>
      <c r="V75" s="807"/>
      <c r="W75" s="891"/>
      <c r="X75" s="891"/>
      <c r="Y75" s="830"/>
      <c r="Z75" s="807"/>
      <c r="AA75" s="830"/>
      <c r="AB75" s="3244">
        <v>1.0</v>
      </c>
      <c r="AC75" s="3244" t="s">
        <v>65</v>
      </c>
      <c r="AD75" s="3244" t="s">
        <v>2913</v>
      </c>
      <c r="AE75" s="1035"/>
      <c r="AF75" s="1035"/>
      <c r="AG75" s="1035"/>
      <c r="AH75" s="811"/>
    </row>
    <row r="76" ht="15.75" customHeight="1">
      <c r="A76" s="1194"/>
      <c r="B76" s="809"/>
      <c r="C76" s="2541" t="s">
        <v>21685</v>
      </c>
      <c r="D76" s="809"/>
      <c r="E76" s="809"/>
      <c r="F76" s="809"/>
      <c r="G76" s="809"/>
      <c r="H76" s="807" t="s">
        <v>94</v>
      </c>
      <c r="I76" s="807" t="s">
        <v>94</v>
      </c>
      <c r="J76" s="805"/>
      <c r="K76" s="805"/>
      <c r="L76" s="807"/>
      <c r="M76" s="807"/>
      <c r="N76" s="807"/>
      <c r="O76" s="807"/>
      <c r="P76" s="807"/>
      <c r="Q76" s="807"/>
      <c r="R76" s="807"/>
      <c r="S76" s="807"/>
      <c r="T76" s="807"/>
      <c r="U76" s="807"/>
      <c r="V76" s="807"/>
      <c r="W76" s="807"/>
      <c r="X76" s="807"/>
      <c r="Y76" s="807"/>
      <c r="Z76" s="807"/>
      <c r="AA76" s="807"/>
      <c r="AB76" s="3244" t="s">
        <v>94</v>
      </c>
      <c r="AC76" s="3244" t="s">
        <v>94</v>
      </c>
      <c r="AD76" s="3244" t="s">
        <v>2262</v>
      </c>
      <c r="AE76" s="3253"/>
      <c r="AF76" s="3253"/>
      <c r="AG76" s="3253"/>
      <c r="AH76" s="892"/>
    </row>
    <row r="77" ht="15.75" customHeight="1">
      <c r="A77" s="1194"/>
      <c r="B77" s="809"/>
      <c r="C77" s="809"/>
      <c r="D77" s="2541" t="s">
        <v>21628</v>
      </c>
      <c r="E77" s="809"/>
      <c r="F77" s="2541" t="s">
        <v>21684</v>
      </c>
      <c r="G77" s="2541" t="s">
        <v>21686</v>
      </c>
      <c r="H77" s="807" t="s">
        <v>82</v>
      </c>
      <c r="I77" s="807"/>
      <c r="J77" s="807"/>
      <c r="K77" s="807"/>
      <c r="L77" s="807"/>
      <c r="M77" s="807"/>
      <c r="N77" s="807"/>
      <c r="O77" s="807"/>
      <c r="P77" s="807"/>
      <c r="Q77" s="807"/>
      <c r="R77" s="807"/>
      <c r="S77" s="807"/>
      <c r="T77" s="807"/>
      <c r="U77" s="807"/>
      <c r="V77" s="807"/>
      <c r="W77" s="807"/>
      <c r="X77" s="807"/>
      <c r="Y77" s="807"/>
      <c r="Z77" s="807"/>
      <c r="AA77" s="807"/>
      <c r="AB77" s="3244">
        <v>1.0</v>
      </c>
      <c r="AC77" s="3244" t="s">
        <v>65</v>
      </c>
      <c r="AD77" s="3244" t="s">
        <v>2913</v>
      </c>
      <c r="AE77" s="1035"/>
      <c r="AF77" s="1035"/>
      <c r="AG77" s="1035"/>
      <c r="AH77" s="811"/>
    </row>
    <row r="78" ht="15.75" customHeight="1">
      <c r="A78" s="1194"/>
      <c r="B78" s="809"/>
      <c r="C78" s="809"/>
      <c r="D78" s="2541" t="s">
        <v>21687</v>
      </c>
      <c r="E78" s="809"/>
      <c r="F78" s="2541" t="s">
        <v>21684</v>
      </c>
      <c r="G78" s="2541" t="s">
        <v>21686</v>
      </c>
      <c r="H78" s="807" t="s">
        <v>82</v>
      </c>
      <c r="I78" s="807"/>
      <c r="J78" s="807"/>
      <c r="K78" s="805"/>
      <c r="L78" s="805"/>
      <c r="M78" s="807"/>
      <c r="N78" s="807"/>
      <c r="O78" s="887"/>
      <c r="P78" s="887"/>
      <c r="Q78" s="887"/>
      <c r="R78" s="887"/>
      <c r="S78" s="887"/>
      <c r="T78" s="887"/>
      <c r="U78" s="805"/>
      <c r="V78" s="807"/>
      <c r="W78" s="887"/>
      <c r="X78" s="887"/>
      <c r="Y78" s="805"/>
      <c r="Z78" s="807"/>
      <c r="AA78" s="805"/>
      <c r="AB78" s="3244">
        <v>1.0</v>
      </c>
      <c r="AC78" s="3244" t="s">
        <v>65</v>
      </c>
      <c r="AD78" s="3244" t="s">
        <v>2913</v>
      </c>
      <c r="AE78" s="1035"/>
      <c r="AF78" s="1035"/>
      <c r="AG78" s="1035"/>
      <c r="AH78" s="811"/>
    </row>
    <row r="79" ht="15.75" customHeight="1">
      <c r="A79" s="1194"/>
      <c r="B79" s="809"/>
      <c r="C79" s="2541" t="s">
        <v>21688</v>
      </c>
      <c r="D79" s="809"/>
      <c r="E79" s="809"/>
      <c r="F79" s="809"/>
      <c r="G79" s="809"/>
      <c r="H79" s="807" t="s">
        <v>94</v>
      </c>
      <c r="I79" s="807" t="s">
        <v>94</v>
      </c>
      <c r="J79" s="805"/>
      <c r="K79" s="805"/>
      <c r="L79" s="830"/>
      <c r="M79" s="830"/>
      <c r="N79" s="830"/>
      <c r="O79" s="830"/>
      <c r="P79" s="830"/>
      <c r="Q79" s="830"/>
      <c r="R79" s="830"/>
      <c r="S79" s="830"/>
      <c r="T79" s="830"/>
      <c r="U79" s="830"/>
      <c r="V79" s="830"/>
      <c r="W79" s="830"/>
      <c r="X79" s="830"/>
      <c r="Y79" s="830"/>
      <c r="Z79" s="830"/>
      <c r="AA79" s="830"/>
      <c r="AB79" s="3244" t="s">
        <v>94</v>
      </c>
      <c r="AC79" s="3244" t="s">
        <v>94</v>
      </c>
      <c r="AD79" s="3244" t="s">
        <v>2913</v>
      </c>
      <c r="AE79" s="1035"/>
      <c r="AF79" s="1035"/>
      <c r="AG79" s="1035"/>
      <c r="AH79" s="811"/>
    </row>
    <row r="80" ht="15.75" customHeight="1">
      <c r="A80" s="1194"/>
      <c r="B80" s="809"/>
      <c r="C80" s="809"/>
      <c r="D80" s="3385" t="s">
        <v>21689</v>
      </c>
      <c r="E80" s="809"/>
      <c r="F80" s="2541" t="s">
        <v>21690</v>
      </c>
      <c r="G80" s="2560" t="s">
        <v>21691</v>
      </c>
      <c r="H80" s="807" t="s">
        <v>82</v>
      </c>
      <c r="I80" s="807"/>
      <c r="J80" s="830"/>
      <c r="K80" s="830"/>
      <c r="L80" s="830"/>
      <c r="M80" s="807"/>
      <c r="N80" s="807"/>
      <c r="O80" s="891"/>
      <c r="P80" s="891"/>
      <c r="Q80" s="891"/>
      <c r="R80" s="891"/>
      <c r="S80" s="891"/>
      <c r="T80" s="891"/>
      <c r="U80" s="830"/>
      <c r="V80" s="807"/>
      <c r="W80" s="891"/>
      <c r="X80" s="891"/>
      <c r="Y80" s="830"/>
      <c r="Z80" s="807"/>
      <c r="AA80" s="830"/>
      <c r="AB80" s="3244">
        <v>1.0</v>
      </c>
      <c r="AC80" s="3244" t="s">
        <v>65</v>
      </c>
      <c r="AD80" s="2529" t="s">
        <v>4445</v>
      </c>
      <c r="AE80" s="1035"/>
      <c r="AF80" s="1432" t="s">
        <v>21692</v>
      </c>
      <c r="AG80" s="1035"/>
      <c r="AH80" s="811"/>
    </row>
    <row r="81" ht="15.75" customHeight="1">
      <c r="A81" s="1194"/>
      <c r="B81" s="809"/>
      <c r="C81" s="809"/>
      <c r="D81" s="2541" t="s">
        <v>21693</v>
      </c>
      <c r="E81" s="2541"/>
      <c r="F81" s="2541" t="s">
        <v>21694</v>
      </c>
      <c r="G81" s="2541" t="s">
        <v>21695</v>
      </c>
      <c r="H81" s="807" t="s">
        <v>82</v>
      </c>
      <c r="I81" s="807"/>
      <c r="J81" s="830"/>
      <c r="K81" s="830"/>
      <c r="L81" s="830"/>
      <c r="M81" s="830"/>
      <c r="N81" s="830"/>
      <c r="O81" s="830"/>
      <c r="P81" s="830"/>
      <c r="Q81" s="830"/>
      <c r="R81" s="830"/>
      <c r="S81" s="830"/>
      <c r="T81" s="830"/>
      <c r="U81" s="830"/>
      <c r="V81" s="830"/>
      <c r="W81" s="830"/>
      <c r="X81" s="830"/>
      <c r="Y81" s="830"/>
      <c r="Z81" s="830"/>
      <c r="AA81" s="830"/>
      <c r="AB81" s="3244">
        <v>1.0</v>
      </c>
      <c r="AC81" s="3244" t="s">
        <v>65</v>
      </c>
      <c r="AD81" s="3244" t="s">
        <v>2913</v>
      </c>
      <c r="AE81" s="1035"/>
      <c r="AF81" s="1035"/>
      <c r="AG81" s="3253"/>
      <c r="AH81" s="892"/>
    </row>
    <row r="82" ht="15.75" hidden="1" customHeight="1">
      <c r="A82" s="1032"/>
      <c r="B82" s="811"/>
      <c r="C82" s="811"/>
      <c r="D82" s="811"/>
      <c r="E82" s="886"/>
      <c r="F82" s="1036"/>
      <c r="G82" s="811"/>
      <c r="H82" s="807"/>
      <c r="I82" s="807"/>
      <c r="J82" s="830"/>
      <c r="K82" s="830"/>
      <c r="L82" s="830"/>
      <c r="M82" s="807"/>
      <c r="N82" s="807"/>
      <c r="O82" s="891"/>
      <c r="P82" s="891"/>
      <c r="Q82" s="891"/>
      <c r="R82" s="891"/>
      <c r="S82" s="891"/>
      <c r="T82" s="891"/>
      <c r="U82" s="830"/>
      <c r="V82" s="807"/>
      <c r="W82" s="891"/>
      <c r="X82" s="891"/>
      <c r="Y82" s="830"/>
      <c r="Z82" s="807"/>
      <c r="AA82" s="830"/>
      <c r="AB82" s="830"/>
      <c r="AC82" s="830"/>
      <c r="AD82" s="807"/>
      <c r="AE82" s="811"/>
      <c r="AF82" s="892"/>
      <c r="AG82" s="892"/>
      <c r="AH82" s="892"/>
    </row>
    <row r="83" ht="15.75" hidden="1" customHeight="1">
      <c r="A83" s="884"/>
      <c r="B83" s="1034"/>
      <c r="C83" s="1324"/>
      <c r="D83" s="886"/>
      <c r="E83" s="886"/>
      <c r="F83" s="884"/>
      <c r="G83" s="1034"/>
      <c r="H83" s="807"/>
      <c r="I83" s="807"/>
      <c r="J83" s="830"/>
      <c r="K83" s="830"/>
      <c r="L83" s="830"/>
      <c r="M83" s="807"/>
      <c r="N83" s="807"/>
      <c r="O83" s="891"/>
      <c r="P83" s="891"/>
      <c r="Q83" s="891"/>
      <c r="R83" s="891"/>
      <c r="S83" s="891"/>
      <c r="T83" s="891"/>
      <c r="U83" s="830"/>
      <c r="V83" s="807"/>
      <c r="W83" s="891"/>
      <c r="X83" s="891"/>
      <c r="Y83" s="830"/>
      <c r="Z83" s="807"/>
      <c r="AA83" s="830"/>
      <c r="AB83" s="830"/>
      <c r="AC83" s="830"/>
      <c r="AD83" s="807"/>
      <c r="AE83" s="1046"/>
      <c r="AF83" s="1048"/>
      <c r="AG83" s="1048"/>
      <c r="AH83" s="1048"/>
    </row>
    <row r="84" ht="15.75" hidden="1" customHeight="1">
      <c r="A84" s="1032"/>
      <c r="B84" s="811"/>
      <c r="C84" s="890"/>
      <c r="D84" s="890"/>
      <c r="E84" s="811"/>
      <c r="F84" s="1033"/>
      <c r="G84" s="890"/>
      <c r="H84" s="807"/>
      <c r="I84" s="807"/>
      <c r="J84" s="830"/>
      <c r="K84" s="830"/>
      <c r="L84" s="830"/>
      <c r="M84" s="807"/>
      <c r="N84" s="807"/>
      <c r="O84" s="891"/>
      <c r="P84" s="891"/>
      <c r="Q84" s="891"/>
      <c r="R84" s="891"/>
      <c r="S84" s="891"/>
      <c r="T84" s="891"/>
      <c r="U84" s="830"/>
      <c r="V84" s="807"/>
      <c r="W84" s="891"/>
      <c r="X84" s="891"/>
      <c r="Y84" s="830"/>
      <c r="Z84" s="807"/>
      <c r="AA84" s="830"/>
      <c r="AB84" s="830"/>
      <c r="AC84" s="830"/>
      <c r="AD84" s="807"/>
      <c r="AE84" s="892"/>
      <c r="AF84" s="892"/>
      <c r="AG84" s="892"/>
      <c r="AH84" s="892"/>
    </row>
    <row r="85" ht="15.75" hidden="1" customHeight="1">
      <c r="A85" s="1032"/>
      <c r="B85" s="811"/>
      <c r="C85" s="811"/>
      <c r="D85" s="1034"/>
      <c r="E85" s="886"/>
      <c r="F85" s="1033"/>
      <c r="G85" s="890"/>
      <c r="H85" s="807"/>
      <c r="I85" s="807"/>
      <c r="J85" s="830"/>
      <c r="K85" s="830"/>
      <c r="L85" s="830"/>
      <c r="M85" s="807"/>
      <c r="N85" s="807"/>
      <c r="O85" s="891"/>
      <c r="P85" s="891"/>
      <c r="Q85" s="891"/>
      <c r="R85" s="891"/>
      <c r="S85" s="891"/>
      <c r="T85" s="891"/>
      <c r="U85" s="830"/>
      <c r="V85" s="807"/>
      <c r="W85" s="891"/>
      <c r="X85" s="891"/>
      <c r="Y85" s="830"/>
      <c r="Z85" s="807"/>
      <c r="AA85" s="830"/>
      <c r="AB85" s="830"/>
      <c r="AC85" s="830"/>
      <c r="AD85" s="807"/>
      <c r="AE85" s="892"/>
      <c r="AF85" s="892"/>
      <c r="AG85" s="890"/>
      <c r="AH85" s="892"/>
    </row>
    <row r="86" ht="15.75" hidden="1" customHeight="1">
      <c r="A86" s="1032"/>
      <c r="B86" s="811"/>
      <c r="C86" s="811"/>
      <c r="D86" s="890"/>
      <c r="E86" s="890"/>
      <c r="F86" s="1033"/>
      <c r="G86" s="890"/>
      <c r="H86" s="807"/>
      <c r="I86" s="807"/>
      <c r="J86" s="830"/>
      <c r="K86" s="830"/>
      <c r="L86" s="830"/>
      <c r="M86" s="807"/>
      <c r="N86" s="807"/>
      <c r="O86" s="891"/>
      <c r="P86" s="891"/>
      <c r="Q86" s="891"/>
      <c r="R86" s="891"/>
      <c r="S86" s="891"/>
      <c r="T86" s="891"/>
      <c r="U86" s="830"/>
      <c r="V86" s="807"/>
      <c r="W86" s="891"/>
      <c r="X86" s="891"/>
      <c r="Y86" s="830"/>
      <c r="Z86" s="807"/>
      <c r="AA86" s="830"/>
      <c r="AB86" s="830"/>
      <c r="AC86" s="830"/>
      <c r="AD86" s="807"/>
      <c r="AE86" s="892"/>
      <c r="AF86" s="892"/>
      <c r="AG86" s="892"/>
      <c r="AH86" s="892"/>
    </row>
    <row r="87" ht="15.75" hidden="1" customHeight="1">
      <c r="A87" s="1032"/>
      <c r="B87" s="811"/>
      <c r="C87" s="890"/>
      <c r="D87" s="890"/>
      <c r="E87" s="890"/>
      <c r="F87" s="1033"/>
      <c r="G87" s="890"/>
      <c r="H87" s="807"/>
      <c r="I87" s="807"/>
      <c r="J87" s="830"/>
      <c r="K87" s="830"/>
      <c r="L87" s="830"/>
      <c r="M87" s="807"/>
      <c r="N87" s="807"/>
      <c r="O87" s="891"/>
      <c r="P87" s="891"/>
      <c r="Q87" s="891"/>
      <c r="R87" s="891"/>
      <c r="S87" s="891"/>
      <c r="T87" s="891"/>
      <c r="U87" s="830"/>
      <c r="V87" s="807"/>
      <c r="W87" s="891"/>
      <c r="X87" s="891"/>
      <c r="Y87" s="830"/>
      <c r="Z87" s="807"/>
      <c r="AA87" s="830"/>
      <c r="AB87" s="805"/>
      <c r="AC87" s="830"/>
      <c r="AD87" s="807"/>
      <c r="AE87" s="892"/>
      <c r="AF87" s="892"/>
      <c r="AG87" s="892"/>
      <c r="AH87" s="892"/>
    </row>
    <row r="88" ht="15.75" hidden="1" customHeight="1">
      <c r="A88" s="1032"/>
      <c r="B88" s="811"/>
      <c r="C88" s="811"/>
      <c r="D88" s="886"/>
      <c r="E88" s="886"/>
      <c r="F88" s="1033"/>
      <c r="G88" s="1034"/>
      <c r="H88" s="805"/>
      <c r="I88" s="805"/>
      <c r="J88" s="805"/>
      <c r="K88" s="805"/>
      <c r="L88" s="805"/>
      <c r="M88" s="805"/>
      <c r="N88" s="805"/>
      <c r="O88" s="805"/>
      <c r="P88" s="805"/>
      <c r="Q88" s="805"/>
      <c r="R88" s="805"/>
      <c r="S88" s="805"/>
      <c r="T88" s="805"/>
      <c r="U88" s="805"/>
      <c r="V88" s="805"/>
      <c r="W88" s="805"/>
      <c r="X88" s="805"/>
      <c r="Y88" s="805"/>
      <c r="Z88" s="805"/>
      <c r="AA88" s="805"/>
      <c r="AB88" s="805"/>
      <c r="AC88" s="830"/>
      <c r="AD88" s="807"/>
      <c r="AE88" s="892"/>
      <c r="AF88" s="892"/>
      <c r="AG88" s="890"/>
      <c r="AH88" s="892"/>
    </row>
    <row r="89" ht="15.75" hidden="1" customHeight="1">
      <c r="A89" s="1032"/>
      <c r="B89" s="811"/>
      <c r="C89" s="811"/>
      <c r="D89" s="890"/>
      <c r="E89" s="890"/>
      <c r="F89" s="1033"/>
      <c r="G89" s="1034"/>
      <c r="H89" s="830"/>
      <c r="I89" s="830"/>
      <c r="J89" s="830"/>
      <c r="K89" s="830"/>
      <c r="L89" s="830"/>
      <c r="M89" s="830"/>
      <c r="N89" s="830"/>
      <c r="O89" s="830"/>
      <c r="P89" s="830"/>
      <c r="Q89" s="830"/>
      <c r="R89" s="830"/>
      <c r="S89" s="830"/>
      <c r="T89" s="830"/>
      <c r="U89" s="830"/>
      <c r="V89" s="830"/>
      <c r="W89" s="830"/>
      <c r="X89" s="830"/>
      <c r="Y89" s="830"/>
      <c r="Z89" s="830"/>
      <c r="AA89" s="830"/>
      <c r="AB89" s="830"/>
      <c r="AC89" s="830"/>
      <c r="AD89" s="807"/>
      <c r="AE89" s="892"/>
      <c r="AF89" s="892"/>
      <c r="AG89" s="892"/>
      <c r="AH89" s="892"/>
    </row>
    <row r="90" hidden="1">
      <c r="A90" s="1032"/>
      <c r="B90" s="811"/>
      <c r="C90" s="890"/>
      <c r="D90" s="890"/>
      <c r="E90" s="890"/>
      <c r="F90" s="1033"/>
      <c r="G90" s="1034"/>
      <c r="H90" s="830"/>
      <c r="I90" s="830"/>
      <c r="J90" s="805"/>
      <c r="K90" s="805"/>
      <c r="L90" s="805"/>
      <c r="M90" s="830"/>
      <c r="N90" s="830"/>
      <c r="O90" s="830"/>
      <c r="P90" s="830"/>
      <c r="Q90" s="830"/>
      <c r="R90" s="830"/>
      <c r="S90" s="830"/>
      <c r="T90" s="830"/>
      <c r="U90" s="805"/>
      <c r="V90" s="830"/>
      <c r="W90" s="830"/>
      <c r="X90" s="830"/>
      <c r="Y90" s="805"/>
      <c r="Z90" s="830"/>
      <c r="AA90" s="805"/>
      <c r="AB90" s="830"/>
      <c r="AC90" s="830"/>
      <c r="AD90" s="807"/>
      <c r="AE90" s="892"/>
      <c r="AF90" s="892"/>
      <c r="AG90" s="892"/>
      <c r="AH90" s="892"/>
    </row>
    <row r="91" hidden="1">
      <c r="A91" s="1032"/>
      <c r="B91" s="811"/>
      <c r="C91" s="890"/>
      <c r="D91" s="890"/>
      <c r="E91" s="1034"/>
      <c r="F91" s="1033"/>
      <c r="G91" s="1034"/>
      <c r="H91" s="805"/>
      <c r="I91" s="805"/>
      <c r="J91" s="805"/>
      <c r="K91" s="805"/>
      <c r="L91" s="805"/>
      <c r="M91" s="805"/>
      <c r="N91" s="805"/>
      <c r="O91" s="805"/>
      <c r="P91" s="805"/>
      <c r="Q91" s="805"/>
      <c r="R91" s="805"/>
      <c r="S91" s="805"/>
      <c r="T91" s="805"/>
      <c r="U91" s="805"/>
      <c r="V91" s="805"/>
      <c r="W91" s="805"/>
      <c r="X91" s="805"/>
      <c r="Y91" s="805"/>
      <c r="Z91" s="805"/>
      <c r="AA91" s="805"/>
      <c r="AB91" s="805"/>
      <c r="AC91" s="830"/>
      <c r="AD91" s="807"/>
      <c r="AE91" s="892"/>
      <c r="AF91" s="892"/>
      <c r="AG91" s="892"/>
      <c r="AH91" s="892"/>
    </row>
    <row r="92" ht="15.75" hidden="1" customHeight="1">
      <c r="A92" s="1032"/>
      <c r="B92" s="811"/>
      <c r="C92" s="811"/>
      <c r="D92" s="890"/>
      <c r="E92" s="890"/>
      <c r="F92" s="890"/>
      <c r="G92" s="890"/>
      <c r="H92" s="805"/>
      <c r="I92" s="805"/>
      <c r="J92" s="805"/>
      <c r="K92" s="805"/>
      <c r="L92" s="805"/>
      <c r="M92" s="805"/>
      <c r="N92" s="805"/>
      <c r="O92" s="805"/>
      <c r="P92" s="805"/>
      <c r="Q92" s="805"/>
      <c r="R92" s="805"/>
      <c r="S92" s="805"/>
      <c r="T92" s="805"/>
      <c r="U92" s="805"/>
      <c r="V92" s="805"/>
      <c r="W92" s="805"/>
      <c r="X92" s="805"/>
      <c r="Y92" s="805"/>
      <c r="Z92" s="805"/>
      <c r="AA92" s="805"/>
      <c r="AB92" s="805"/>
      <c r="AC92" s="830"/>
      <c r="AD92" s="807"/>
      <c r="AE92" s="811"/>
      <c r="AF92" s="811"/>
      <c r="AG92" s="890"/>
      <c r="AH92" s="890"/>
    </row>
    <row r="93" ht="15.75" hidden="1" customHeight="1">
      <c r="A93" s="1032"/>
      <c r="B93" s="1033"/>
      <c r="C93" s="811"/>
      <c r="D93" s="890"/>
      <c r="E93" s="811"/>
      <c r="F93" s="890"/>
      <c r="G93" s="890"/>
      <c r="H93" s="830"/>
      <c r="I93" s="830"/>
      <c r="J93" s="805"/>
      <c r="K93" s="805"/>
      <c r="L93" s="805"/>
      <c r="M93" s="830"/>
      <c r="N93" s="830"/>
      <c r="O93" s="830"/>
      <c r="P93" s="830"/>
      <c r="Q93" s="830"/>
      <c r="R93" s="830"/>
      <c r="S93" s="830"/>
      <c r="T93" s="830"/>
      <c r="U93" s="805"/>
      <c r="V93" s="830"/>
      <c r="W93" s="830"/>
      <c r="X93" s="830"/>
      <c r="Y93" s="805"/>
      <c r="Z93" s="830"/>
      <c r="AA93" s="805"/>
      <c r="AB93" s="805"/>
      <c r="AC93" s="830"/>
      <c r="AD93" s="807"/>
      <c r="AE93" s="811"/>
      <c r="AF93" s="811"/>
      <c r="AG93" s="811"/>
      <c r="AH93" s="890"/>
    </row>
    <row r="94" ht="15.75" hidden="1" customHeight="1">
      <c r="A94" s="1032"/>
      <c r="B94" s="811"/>
      <c r="C94" s="890"/>
      <c r="D94" s="890"/>
      <c r="E94" s="811"/>
      <c r="F94" s="890"/>
      <c r="G94" s="890"/>
      <c r="H94" s="830"/>
      <c r="I94" s="830"/>
      <c r="J94" s="805"/>
      <c r="K94" s="805"/>
      <c r="L94" s="805"/>
      <c r="M94" s="830"/>
      <c r="N94" s="830"/>
      <c r="O94" s="830"/>
      <c r="P94" s="830"/>
      <c r="Q94" s="830"/>
      <c r="R94" s="830"/>
      <c r="S94" s="830"/>
      <c r="T94" s="830"/>
      <c r="U94" s="805"/>
      <c r="V94" s="830"/>
      <c r="W94" s="830"/>
      <c r="X94" s="830"/>
      <c r="Y94" s="805"/>
      <c r="Z94" s="830"/>
      <c r="AA94" s="805"/>
      <c r="AB94" s="805"/>
      <c r="AC94" s="830"/>
      <c r="AD94" s="807"/>
      <c r="AE94" s="811"/>
      <c r="AF94" s="811"/>
      <c r="AG94" s="811"/>
      <c r="AH94" s="890"/>
    </row>
    <row r="95" ht="15.75" hidden="1" customHeight="1">
      <c r="A95" s="1032"/>
      <c r="B95" s="811"/>
      <c r="C95" s="811"/>
      <c r="D95" s="890"/>
      <c r="E95" s="890"/>
      <c r="F95" s="1033"/>
      <c r="G95" s="890"/>
      <c r="H95" s="805"/>
      <c r="I95" s="805"/>
      <c r="J95" s="805"/>
      <c r="K95" s="805"/>
      <c r="L95" s="805"/>
      <c r="M95" s="805"/>
      <c r="N95" s="805"/>
      <c r="O95" s="805"/>
      <c r="P95" s="805"/>
      <c r="Q95" s="805"/>
      <c r="R95" s="805"/>
      <c r="S95" s="805"/>
      <c r="T95" s="805"/>
      <c r="U95" s="805"/>
      <c r="V95" s="805"/>
      <c r="W95" s="805"/>
      <c r="X95" s="805"/>
      <c r="Y95" s="805"/>
      <c r="Z95" s="805"/>
      <c r="AA95" s="805"/>
      <c r="AB95" s="805"/>
      <c r="AC95" s="830"/>
      <c r="AD95" s="807"/>
      <c r="AE95" s="892"/>
      <c r="AF95" s="892"/>
      <c r="AG95" s="892"/>
      <c r="AH95" s="892"/>
    </row>
    <row r="96" ht="15.75" hidden="1" customHeight="1">
      <c r="A96" s="1032"/>
      <c r="B96" s="811"/>
      <c r="C96" s="1034"/>
      <c r="D96" s="1034"/>
      <c r="E96" s="1034"/>
      <c r="F96" s="1033"/>
      <c r="G96" s="890"/>
      <c r="H96" s="805"/>
      <c r="I96" s="805"/>
      <c r="J96" s="805"/>
      <c r="K96" s="805"/>
      <c r="L96" s="805"/>
      <c r="M96" s="805"/>
      <c r="N96" s="805"/>
      <c r="O96" s="805"/>
      <c r="P96" s="805"/>
      <c r="Q96" s="805"/>
      <c r="R96" s="805"/>
      <c r="S96" s="805"/>
      <c r="T96" s="805"/>
      <c r="U96" s="805"/>
      <c r="V96" s="805"/>
      <c r="W96" s="805"/>
      <c r="X96" s="805"/>
      <c r="Y96" s="805"/>
      <c r="Z96" s="805"/>
      <c r="AA96" s="805"/>
      <c r="AB96" s="805"/>
      <c r="AC96" s="830"/>
      <c r="AD96" s="807"/>
      <c r="AE96" s="890"/>
      <c r="AF96" s="892"/>
      <c r="AG96" s="892"/>
      <c r="AH96" s="892"/>
    </row>
    <row r="97" ht="15.75" hidden="1" customHeight="1">
      <c r="A97" s="1032"/>
      <c r="B97" s="811"/>
      <c r="C97" s="890"/>
      <c r="D97" s="890"/>
      <c r="E97" s="890"/>
      <c r="F97" s="1033"/>
      <c r="G97" s="890"/>
      <c r="H97" s="805"/>
      <c r="I97" s="805"/>
      <c r="J97" s="805"/>
      <c r="K97" s="805"/>
      <c r="L97" s="805"/>
      <c r="M97" s="805"/>
      <c r="N97" s="805"/>
      <c r="O97" s="805"/>
      <c r="P97" s="805"/>
      <c r="Q97" s="805"/>
      <c r="R97" s="805"/>
      <c r="S97" s="805"/>
      <c r="T97" s="805"/>
      <c r="U97" s="805"/>
      <c r="V97" s="805"/>
      <c r="W97" s="805"/>
      <c r="X97" s="805"/>
      <c r="Y97" s="805"/>
      <c r="Z97" s="805"/>
      <c r="AA97" s="805"/>
      <c r="AB97" s="805"/>
      <c r="AC97" s="830"/>
      <c r="AD97" s="807"/>
      <c r="AE97" s="892"/>
      <c r="AF97" s="892"/>
      <c r="AG97" s="892"/>
      <c r="AH97" s="892"/>
    </row>
    <row r="98" ht="15.75" hidden="1" customHeight="1">
      <c r="A98" s="1032"/>
      <c r="B98" s="811"/>
      <c r="C98" s="890"/>
      <c r="D98" s="890"/>
      <c r="E98" s="890"/>
      <c r="F98" s="890"/>
      <c r="G98" s="890"/>
      <c r="H98" s="805"/>
      <c r="I98" s="805"/>
      <c r="J98" s="805"/>
      <c r="K98" s="805"/>
      <c r="L98" s="805"/>
      <c r="M98" s="805"/>
      <c r="N98" s="805"/>
      <c r="O98" s="805"/>
      <c r="P98" s="805"/>
      <c r="Q98" s="805"/>
      <c r="R98" s="805"/>
      <c r="S98" s="805"/>
      <c r="T98" s="805"/>
      <c r="U98" s="805"/>
      <c r="V98" s="805"/>
      <c r="W98" s="805"/>
      <c r="X98" s="805"/>
      <c r="Y98" s="805"/>
      <c r="Z98" s="805"/>
      <c r="AA98" s="805"/>
      <c r="AB98" s="805"/>
      <c r="AC98" s="830"/>
      <c r="AD98" s="807"/>
      <c r="AE98" s="892"/>
      <c r="AF98" s="892"/>
      <c r="AG98" s="892"/>
      <c r="AH98" s="892"/>
    </row>
    <row r="99" ht="15.75" hidden="1" customHeight="1">
      <c r="A99" s="1035"/>
      <c r="B99" s="1036"/>
      <c r="C99" s="1036"/>
      <c r="D99" s="1036"/>
      <c r="E99" s="1036"/>
      <c r="F99" s="1033"/>
      <c r="G99" s="1033"/>
      <c r="H99" s="805"/>
      <c r="I99" s="805"/>
      <c r="J99" s="805"/>
      <c r="K99" s="805"/>
      <c r="L99" s="805"/>
      <c r="M99" s="805"/>
      <c r="N99" s="805"/>
      <c r="O99" s="805"/>
      <c r="P99" s="805"/>
      <c r="Q99" s="805"/>
      <c r="R99" s="805"/>
      <c r="S99" s="805"/>
      <c r="T99" s="805"/>
      <c r="U99" s="805"/>
      <c r="V99" s="805"/>
      <c r="W99" s="805"/>
      <c r="X99" s="805"/>
      <c r="Y99" s="805"/>
      <c r="Z99" s="805"/>
      <c r="AA99" s="805"/>
      <c r="AB99" s="805"/>
      <c r="AC99" s="830"/>
      <c r="AD99" s="807"/>
      <c r="AE99" s="1325"/>
      <c r="AF99" s="1325"/>
      <c r="AG99" s="1325"/>
      <c r="AH99" s="1325"/>
    </row>
    <row r="100" ht="15.75" hidden="1" customHeight="1">
      <c r="A100" s="1038"/>
      <c r="B100" s="810"/>
      <c r="C100" s="810"/>
      <c r="D100" s="828"/>
      <c r="E100" s="828"/>
      <c r="F100" s="828"/>
      <c r="G100" s="828"/>
      <c r="H100" s="805"/>
      <c r="I100" s="805"/>
      <c r="J100" s="805"/>
      <c r="K100" s="805"/>
      <c r="L100" s="805"/>
      <c r="M100" s="805"/>
      <c r="N100" s="805"/>
      <c r="O100" s="805"/>
      <c r="P100" s="805"/>
      <c r="Q100" s="805"/>
      <c r="R100" s="805"/>
      <c r="S100" s="805"/>
      <c r="T100" s="805"/>
      <c r="U100" s="805"/>
      <c r="V100" s="805"/>
      <c r="W100" s="805"/>
      <c r="X100" s="805"/>
      <c r="Y100" s="805"/>
      <c r="Z100" s="805"/>
      <c r="AA100" s="805"/>
      <c r="AB100" s="830"/>
      <c r="AC100" s="830"/>
      <c r="AD100" s="807"/>
      <c r="AE100" s="888"/>
      <c r="AF100" s="888"/>
      <c r="AG100" s="888"/>
      <c r="AH100" s="888"/>
    </row>
    <row r="101" ht="15.75" hidden="1" customHeight="1">
      <c r="A101" s="1038"/>
      <c r="B101" s="810"/>
      <c r="C101" s="810"/>
      <c r="D101" s="828"/>
      <c r="E101" s="1033"/>
      <c r="F101" s="828"/>
      <c r="G101" s="828"/>
      <c r="H101" s="805"/>
      <c r="I101" s="805"/>
      <c r="J101" s="805"/>
      <c r="K101" s="805"/>
      <c r="L101" s="805"/>
      <c r="M101" s="805"/>
      <c r="N101" s="805"/>
      <c r="O101" s="805"/>
      <c r="P101" s="805"/>
      <c r="Q101" s="805"/>
      <c r="R101" s="805"/>
      <c r="S101" s="805"/>
      <c r="T101" s="805"/>
      <c r="U101" s="805"/>
      <c r="V101" s="805"/>
      <c r="W101" s="805"/>
      <c r="X101" s="805"/>
      <c r="Y101" s="805"/>
      <c r="Z101" s="805"/>
      <c r="AA101" s="805"/>
      <c r="AB101" s="805"/>
      <c r="AC101" s="830"/>
      <c r="AD101" s="807"/>
      <c r="AE101" s="888"/>
      <c r="AF101" s="888"/>
      <c r="AG101" s="888"/>
      <c r="AH101" s="888"/>
    </row>
    <row r="102" ht="15.75" hidden="1" customHeight="1">
      <c r="A102" s="1038"/>
      <c r="B102" s="810"/>
      <c r="C102" s="810"/>
      <c r="D102" s="828"/>
      <c r="E102" s="1033"/>
      <c r="F102" s="828"/>
      <c r="G102" s="828"/>
      <c r="H102" s="805"/>
      <c r="I102" s="805"/>
      <c r="J102" s="830"/>
      <c r="K102" s="805"/>
      <c r="L102" s="805"/>
      <c r="M102" s="805"/>
      <c r="N102" s="805"/>
      <c r="O102" s="830"/>
      <c r="P102" s="830"/>
      <c r="Q102" s="830"/>
      <c r="R102" s="830"/>
      <c r="S102" s="830"/>
      <c r="T102" s="830"/>
      <c r="U102" s="830"/>
      <c r="V102" s="805"/>
      <c r="W102" s="830"/>
      <c r="X102" s="830"/>
      <c r="Y102" s="830"/>
      <c r="Z102" s="805"/>
      <c r="AA102" s="830"/>
      <c r="AB102" s="830"/>
      <c r="AC102" s="830"/>
      <c r="AD102" s="807"/>
      <c r="AE102" s="888"/>
      <c r="AF102" s="888"/>
      <c r="AG102" s="888"/>
      <c r="AH102" s="888"/>
    </row>
    <row r="103" ht="15.75" hidden="1" customHeight="1">
      <c r="A103" s="1038"/>
      <c r="B103" s="810"/>
      <c r="C103" s="810"/>
      <c r="D103" s="828"/>
      <c r="E103" s="1033"/>
      <c r="F103" s="828"/>
      <c r="G103" s="828"/>
      <c r="H103" s="805"/>
      <c r="I103" s="805"/>
      <c r="J103" s="830"/>
      <c r="K103" s="830"/>
      <c r="L103" s="830"/>
      <c r="M103" s="805"/>
      <c r="N103" s="805"/>
      <c r="O103" s="830"/>
      <c r="P103" s="830"/>
      <c r="Q103" s="830"/>
      <c r="R103" s="830"/>
      <c r="S103" s="830"/>
      <c r="T103" s="830"/>
      <c r="U103" s="830"/>
      <c r="V103" s="805"/>
      <c r="W103" s="830"/>
      <c r="X103" s="830"/>
      <c r="Y103" s="830"/>
      <c r="Z103" s="805"/>
      <c r="AA103" s="830"/>
      <c r="AB103" s="830"/>
      <c r="AC103" s="830"/>
      <c r="AD103" s="807"/>
      <c r="AE103" s="888"/>
      <c r="AF103" s="888"/>
      <c r="AG103" s="888"/>
      <c r="AH103" s="888"/>
    </row>
    <row r="104" ht="15.75" hidden="1" customHeight="1">
      <c r="A104" s="1038"/>
      <c r="B104" s="810"/>
      <c r="C104" s="810"/>
      <c r="D104" s="828"/>
      <c r="E104" s="828"/>
      <c r="F104" s="828"/>
      <c r="G104" s="828"/>
      <c r="H104" s="805"/>
      <c r="I104" s="805"/>
      <c r="J104" s="830"/>
      <c r="K104" s="805"/>
      <c r="L104" s="805"/>
      <c r="M104" s="805"/>
      <c r="N104" s="805"/>
      <c r="O104" s="830"/>
      <c r="P104" s="830"/>
      <c r="Q104" s="830"/>
      <c r="R104" s="830"/>
      <c r="S104" s="830"/>
      <c r="T104" s="830"/>
      <c r="U104" s="830"/>
      <c r="V104" s="805"/>
      <c r="W104" s="830"/>
      <c r="X104" s="830"/>
      <c r="Y104" s="830"/>
      <c r="Z104" s="805"/>
      <c r="AA104" s="830"/>
      <c r="AB104" s="830"/>
      <c r="AC104" s="830"/>
      <c r="AD104" s="807"/>
      <c r="AE104" s="888"/>
      <c r="AF104" s="888"/>
      <c r="AG104" s="888"/>
      <c r="AH104" s="888"/>
    </row>
    <row r="105" ht="15.75" hidden="1" customHeight="1">
      <c r="A105" s="1038"/>
      <c r="B105" s="810"/>
      <c r="C105" s="810"/>
      <c r="D105" s="828"/>
      <c r="E105" s="1033"/>
      <c r="F105" s="828"/>
      <c r="G105" s="828"/>
      <c r="H105" s="805"/>
      <c r="I105" s="805"/>
      <c r="J105" s="830"/>
      <c r="K105" s="830"/>
      <c r="L105" s="830"/>
      <c r="M105" s="805"/>
      <c r="N105" s="805"/>
      <c r="O105" s="830"/>
      <c r="P105" s="830"/>
      <c r="Q105" s="830"/>
      <c r="R105" s="830"/>
      <c r="S105" s="830"/>
      <c r="T105" s="830"/>
      <c r="U105" s="830"/>
      <c r="V105" s="805"/>
      <c r="W105" s="830"/>
      <c r="X105" s="830"/>
      <c r="Y105" s="830"/>
      <c r="Z105" s="805"/>
      <c r="AA105" s="830"/>
      <c r="AB105" s="830"/>
      <c r="AC105" s="830"/>
      <c r="AD105" s="805"/>
      <c r="AE105" s="888"/>
      <c r="AF105" s="888"/>
      <c r="AG105" s="888"/>
      <c r="AH105" s="888"/>
    </row>
    <row r="106" ht="15.75" hidden="1" customHeight="1">
      <c r="A106" s="1038"/>
      <c r="B106" s="810"/>
      <c r="C106" s="810"/>
      <c r="D106" s="828"/>
      <c r="E106" s="1033"/>
      <c r="F106" s="828"/>
      <c r="G106" s="828"/>
      <c r="H106" s="805"/>
      <c r="I106" s="805"/>
      <c r="J106" s="830"/>
      <c r="K106" s="830"/>
      <c r="L106" s="830"/>
      <c r="M106" s="805"/>
      <c r="N106" s="805"/>
      <c r="O106" s="830"/>
      <c r="P106" s="830"/>
      <c r="Q106" s="830"/>
      <c r="R106" s="830"/>
      <c r="S106" s="830"/>
      <c r="T106" s="830"/>
      <c r="U106" s="830"/>
      <c r="V106" s="805"/>
      <c r="W106" s="830"/>
      <c r="X106" s="830"/>
      <c r="Y106" s="830"/>
      <c r="Z106" s="805"/>
      <c r="AA106" s="830"/>
      <c r="AB106" s="830"/>
      <c r="AC106" s="830"/>
      <c r="AD106" s="807"/>
      <c r="AE106" s="888"/>
      <c r="AF106" s="888"/>
      <c r="AG106" s="888"/>
      <c r="AH106" s="888"/>
    </row>
    <row r="107" ht="15.75" hidden="1" customHeight="1">
      <c r="A107" s="1038"/>
      <c r="B107" s="810"/>
      <c r="C107" s="810"/>
      <c r="D107" s="828"/>
      <c r="E107" s="1033"/>
      <c r="F107" s="828"/>
      <c r="G107" s="828"/>
      <c r="H107" s="805"/>
      <c r="I107" s="805"/>
      <c r="J107" s="805"/>
      <c r="K107" s="805"/>
      <c r="L107" s="805"/>
      <c r="M107" s="805"/>
      <c r="N107" s="805"/>
      <c r="O107" s="805"/>
      <c r="P107" s="805"/>
      <c r="Q107" s="805"/>
      <c r="R107" s="805"/>
      <c r="S107" s="805"/>
      <c r="T107" s="805"/>
      <c r="U107" s="805"/>
      <c r="V107" s="805"/>
      <c r="W107" s="805"/>
      <c r="X107" s="805"/>
      <c r="Y107" s="805"/>
      <c r="Z107" s="805"/>
      <c r="AA107" s="805"/>
      <c r="AB107" s="805"/>
      <c r="AC107" s="830"/>
      <c r="AD107" s="807"/>
      <c r="AE107" s="888"/>
      <c r="AF107" s="888"/>
      <c r="AG107" s="888"/>
      <c r="AH107" s="888"/>
    </row>
    <row r="108" ht="15.75" hidden="1" customHeight="1">
      <c r="A108" s="1038"/>
      <c r="B108" s="810"/>
      <c r="C108" s="810"/>
      <c r="D108" s="828"/>
      <c r="E108" s="810"/>
      <c r="F108" s="828"/>
      <c r="G108" s="828"/>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30"/>
      <c r="AD108" s="807"/>
      <c r="AE108" s="1326"/>
      <c r="AF108" s="888"/>
      <c r="AG108" s="888"/>
      <c r="AH108" s="888"/>
    </row>
    <row r="109" ht="15.75" hidden="1" customHeight="1">
      <c r="A109" s="1038"/>
      <c r="B109" s="810"/>
      <c r="C109" s="810"/>
      <c r="D109" s="828"/>
      <c r="E109" s="810"/>
      <c r="F109" s="828"/>
      <c r="G109" s="890"/>
      <c r="H109" s="805"/>
      <c r="I109" s="805"/>
      <c r="J109" s="805"/>
      <c r="K109" s="805"/>
      <c r="L109" s="805"/>
      <c r="M109" s="805"/>
      <c r="N109" s="805"/>
      <c r="O109" s="805"/>
      <c r="P109" s="805"/>
      <c r="Q109" s="805"/>
      <c r="R109" s="805"/>
      <c r="S109" s="805"/>
      <c r="T109" s="805"/>
      <c r="U109" s="805"/>
      <c r="V109" s="805"/>
      <c r="W109" s="805"/>
      <c r="X109" s="805"/>
      <c r="Y109" s="805"/>
      <c r="Z109" s="805"/>
      <c r="AA109" s="805"/>
      <c r="AB109" s="805"/>
      <c r="AC109" s="830"/>
      <c r="AD109" s="805"/>
      <c r="AE109" s="888"/>
      <c r="AF109" s="888"/>
      <c r="AG109" s="888"/>
      <c r="AH109" s="809"/>
    </row>
    <row r="110" ht="15.75" hidden="1" customHeight="1">
      <c r="A110" s="1035"/>
      <c r="B110" s="1036"/>
      <c r="C110" s="1036"/>
      <c r="D110" s="828"/>
      <c r="E110" s="810"/>
      <c r="F110" s="828"/>
      <c r="G110" s="828"/>
      <c r="H110" s="805"/>
      <c r="I110" s="805"/>
      <c r="J110" s="805"/>
      <c r="K110" s="805"/>
      <c r="L110" s="805"/>
      <c r="M110" s="805"/>
      <c r="N110" s="805"/>
      <c r="O110" s="805"/>
      <c r="P110" s="805"/>
      <c r="Q110" s="805"/>
      <c r="R110" s="805"/>
      <c r="S110" s="805"/>
      <c r="T110" s="805"/>
      <c r="U110" s="805"/>
      <c r="V110" s="805"/>
      <c r="W110" s="805"/>
      <c r="X110" s="805"/>
      <c r="Y110" s="805"/>
      <c r="Z110" s="805"/>
      <c r="AA110" s="805"/>
      <c r="AB110" s="830"/>
      <c r="AC110" s="830"/>
      <c r="AD110" s="807"/>
      <c r="AE110" s="1325"/>
      <c r="AF110" s="1325"/>
      <c r="AG110" s="1325"/>
      <c r="AH110" s="1325"/>
    </row>
    <row r="111" ht="15.75" hidden="1" customHeight="1">
      <c r="A111" s="1038"/>
      <c r="B111" s="810"/>
      <c r="C111" s="810"/>
      <c r="D111" s="1033"/>
      <c r="E111" s="1033"/>
      <c r="F111" s="1033"/>
      <c r="G111" s="1033"/>
      <c r="H111" s="805"/>
      <c r="I111" s="805"/>
      <c r="J111" s="805"/>
      <c r="K111" s="805"/>
      <c r="L111" s="805"/>
      <c r="M111" s="805"/>
      <c r="N111" s="805"/>
      <c r="O111" s="805"/>
      <c r="P111" s="805"/>
      <c r="Q111" s="805"/>
      <c r="R111" s="805"/>
      <c r="S111" s="805"/>
      <c r="T111" s="805"/>
      <c r="U111" s="805"/>
      <c r="V111" s="805"/>
      <c r="W111" s="805"/>
      <c r="X111" s="805"/>
      <c r="Y111" s="805"/>
      <c r="Z111" s="805"/>
      <c r="AA111" s="805"/>
      <c r="AB111" s="805"/>
      <c r="AC111" s="830"/>
      <c r="AD111" s="805"/>
      <c r="AE111" s="888"/>
      <c r="AF111" s="888"/>
      <c r="AG111" s="888"/>
      <c r="AH111" s="888"/>
    </row>
    <row r="112" ht="15.75" hidden="1" customHeight="1">
      <c r="A112" s="1038"/>
      <c r="B112" s="810"/>
      <c r="C112" s="810"/>
      <c r="D112" s="1033"/>
      <c r="E112" s="1033"/>
      <c r="F112" s="1033"/>
      <c r="G112" s="1033"/>
      <c r="H112" s="805"/>
      <c r="I112" s="805"/>
      <c r="J112" s="805"/>
      <c r="K112" s="805"/>
      <c r="L112" s="805"/>
      <c r="M112" s="805"/>
      <c r="N112" s="805"/>
      <c r="O112" s="805"/>
      <c r="P112" s="805"/>
      <c r="Q112" s="805"/>
      <c r="R112" s="805"/>
      <c r="S112" s="805"/>
      <c r="T112" s="805"/>
      <c r="U112" s="805"/>
      <c r="V112" s="805"/>
      <c r="W112" s="805"/>
      <c r="X112" s="805"/>
      <c r="Y112" s="805"/>
      <c r="Z112" s="805"/>
      <c r="AA112" s="805"/>
      <c r="AB112" s="805"/>
      <c r="AC112" s="830"/>
      <c r="AD112" s="807"/>
      <c r="AE112" s="888"/>
      <c r="AF112" s="888"/>
      <c r="AG112" s="888"/>
      <c r="AH112" s="888"/>
    </row>
    <row r="113" ht="15.75" hidden="1" customHeight="1">
      <c r="A113" s="1035"/>
      <c r="B113" s="1036"/>
      <c r="C113" s="1036"/>
      <c r="D113" s="1033"/>
      <c r="E113" s="1033"/>
      <c r="F113" s="1033"/>
      <c r="G113" s="1033"/>
      <c r="H113" s="805"/>
      <c r="I113" s="805"/>
      <c r="J113" s="805"/>
      <c r="K113" s="805"/>
      <c r="L113" s="805"/>
      <c r="M113" s="805"/>
      <c r="N113" s="805"/>
      <c r="O113" s="805"/>
      <c r="P113" s="805"/>
      <c r="Q113" s="805"/>
      <c r="R113" s="805"/>
      <c r="S113" s="805"/>
      <c r="T113" s="805"/>
      <c r="U113" s="805"/>
      <c r="V113" s="805"/>
      <c r="W113" s="805"/>
      <c r="X113" s="805"/>
      <c r="Y113" s="805"/>
      <c r="Z113" s="805"/>
      <c r="AA113" s="805"/>
      <c r="AB113" s="805"/>
      <c r="AC113" s="830"/>
      <c r="AD113" s="807"/>
      <c r="AE113" s="1325"/>
      <c r="AF113" s="1325"/>
      <c r="AG113" s="1325"/>
      <c r="AH113" s="1325"/>
    </row>
    <row r="114" ht="15.75" hidden="1" customHeight="1">
      <c r="A114" s="1038"/>
      <c r="B114" s="810"/>
      <c r="C114" s="810"/>
      <c r="D114" s="810"/>
      <c r="E114" s="810"/>
      <c r="F114" s="810"/>
      <c r="G114" s="810"/>
      <c r="H114" s="805"/>
      <c r="I114" s="805"/>
      <c r="J114" s="805"/>
      <c r="K114" s="805"/>
      <c r="L114" s="805"/>
      <c r="M114" s="805"/>
      <c r="N114" s="805"/>
      <c r="O114" s="805"/>
      <c r="P114" s="805"/>
      <c r="Q114" s="805"/>
      <c r="R114" s="805"/>
      <c r="S114" s="805"/>
      <c r="T114" s="805"/>
      <c r="U114" s="805"/>
      <c r="V114" s="805"/>
      <c r="W114" s="805"/>
      <c r="X114" s="805"/>
      <c r="Y114" s="805"/>
      <c r="Z114" s="805"/>
      <c r="AA114" s="805"/>
      <c r="AB114" s="805"/>
      <c r="AC114" s="830"/>
      <c r="AD114" s="805"/>
      <c r="AE114" s="888"/>
      <c r="AF114" s="888"/>
      <c r="AG114" s="888"/>
      <c r="AH114" s="888"/>
    </row>
    <row r="115" ht="15.75" hidden="1" customHeight="1">
      <c r="A115" s="1035"/>
      <c r="B115" s="1036"/>
      <c r="C115" s="1036"/>
      <c r="D115" s="1036"/>
      <c r="E115" s="1036"/>
      <c r="F115" s="1036"/>
      <c r="G115" s="1036"/>
      <c r="H115" s="805"/>
      <c r="I115" s="805"/>
      <c r="J115" s="805"/>
      <c r="K115" s="805"/>
      <c r="L115" s="805"/>
      <c r="M115" s="805"/>
      <c r="N115" s="805"/>
      <c r="O115" s="805"/>
      <c r="P115" s="805"/>
      <c r="Q115" s="805"/>
      <c r="R115" s="805"/>
      <c r="S115" s="805"/>
      <c r="T115" s="805"/>
      <c r="U115" s="805"/>
      <c r="V115" s="805"/>
      <c r="W115" s="805"/>
      <c r="X115" s="805"/>
      <c r="Y115" s="805"/>
      <c r="Z115" s="805"/>
      <c r="AA115" s="805"/>
      <c r="AB115" s="805"/>
      <c r="AC115" s="830"/>
      <c r="AD115" s="805"/>
      <c r="AE115" s="1325"/>
      <c r="AF115" s="1325"/>
      <c r="AG115" s="1325"/>
      <c r="AH115" s="1036"/>
    </row>
    <row r="116" ht="15.75" hidden="1" customHeight="1">
      <c r="A116" s="1038"/>
      <c r="B116" s="810"/>
      <c r="C116" s="810"/>
      <c r="D116" s="810"/>
      <c r="E116" s="810"/>
      <c r="F116" s="828"/>
      <c r="G116" s="1035"/>
      <c r="H116" s="830"/>
      <c r="I116" s="830"/>
      <c r="J116" s="805"/>
      <c r="K116" s="805"/>
      <c r="L116" s="1039"/>
      <c r="M116" s="830"/>
      <c r="N116" s="830"/>
      <c r="O116" s="830"/>
      <c r="P116" s="830"/>
      <c r="Q116" s="830"/>
      <c r="R116" s="830"/>
      <c r="S116" s="830"/>
      <c r="T116" s="830"/>
      <c r="U116" s="805"/>
      <c r="V116" s="830"/>
      <c r="W116" s="830"/>
      <c r="X116" s="830"/>
      <c r="Y116" s="805"/>
      <c r="Z116" s="830"/>
      <c r="AA116" s="805"/>
      <c r="AB116" s="805"/>
      <c r="AC116" s="830"/>
      <c r="AD116" s="805"/>
      <c r="AE116" s="888"/>
      <c r="AF116" s="888"/>
      <c r="AG116" s="889"/>
      <c r="AH116" s="810"/>
    </row>
    <row r="117" ht="15.75" hidden="1" customHeight="1">
      <c r="A117" s="1038"/>
      <c r="B117" s="810"/>
      <c r="C117" s="810"/>
      <c r="D117" s="810"/>
      <c r="E117" s="810"/>
      <c r="F117" s="828"/>
      <c r="G117" s="1038"/>
      <c r="H117" s="830"/>
      <c r="I117" s="830"/>
      <c r="J117" s="805"/>
      <c r="K117" s="805"/>
      <c r="L117" s="805"/>
      <c r="M117" s="830"/>
      <c r="N117" s="830"/>
      <c r="O117" s="830"/>
      <c r="P117" s="830"/>
      <c r="Q117" s="830"/>
      <c r="R117" s="830"/>
      <c r="S117" s="830"/>
      <c r="T117" s="830"/>
      <c r="U117" s="805"/>
      <c r="V117" s="830"/>
      <c r="W117" s="830"/>
      <c r="X117" s="830"/>
      <c r="Y117" s="805"/>
      <c r="Z117" s="830"/>
      <c r="AA117" s="805"/>
      <c r="AB117" s="805"/>
      <c r="AC117" s="830"/>
      <c r="AD117" s="805"/>
      <c r="AE117" s="888"/>
      <c r="AF117" s="888"/>
      <c r="AG117" s="889"/>
      <c r="AH117" s="810"/>
    </row>
    <row r="118" ht="15.75" hidden="1" customHeight="1">
      <c r="A118" s="1038"/>
      <c r="B118" s="810"/>
      <c r="C118" s="810"/>
      <c r="D118" s="810"/>
      <c r="E118" s="810"/>
      <c r="F118" s="828"/>
      <c r="G118" s="1040"/>
      <c r="H118" s="830"/>
      <c r="I118" s="830"/>
      <c r="J118" s="805"/>
      <c r="K118" s="805"/>
      <c r="L118" s="805"/>
      <c r="M118" s="830"/>
      <c r="N118" s="830"/>
      <c r="O118" s="830"/>
      <c r="P118" s="830"/>
      <c r="Q118" s="830"/>
      <c r="R118" s="830"/>
      <c r="S118" s="830"/>
      <c r="T118" s="830"/>
      <c r="U118" s="805"/>
      <c r="V118" s="830"/>
      <c r="W118" s="830"/>
      <c r="X118" s="830"/>
      <c r="Y118" s="805"/>
      <c r="Z118" s="830"/>
      <c r="AA118" s="805"/>
      <c r="AB118" s="805"/>
      <c r="AC118" s="830"/>
      <c r="AD118" s="805"/>
      <c r="AE118" s="888"/>
      <c r="AF118" s="888"/>
      <c r="AG118" s="889"/>
      <c r="AH118" s="810"/>
    </row>
    <row r="119" ht="15.75" hidden="1" customHeight="1">
      <c r="A119" s="1038"/>
      <c r="B119" s="810"/>
      <c r="C119" s="810"/>
      <c r="D119" s="810"/>
      <c r="E119" s="810"/>
      <c r="F119" s="828"/>
      <c r="G119" s="1038"/>
      <c r="H119" s="830"/>
      <c r="I119" s="830"/>
      <c r="J119" s="805"/>
      <c r="K119" s="805"/>
      <c r="L119" s="805"/>
      <c r="M119" s="830"/>
      <c r="N119" s="830"/>
      <c r="O119" s="830"/>
      <c r="P119" s="830"/>
      <c r="Q119" s="830"/>
      <c r="R119" s="830"/>
      <c r="S119" s="830"/>
      <c r="T119" s="830"/>
      <c r="U119" s="805"/>
      <c r="V119" s="830"/>
      <c r="W119" s="830"/>
      <c r="X119" s="830"/>
      <c r="Y119" s="805"/>
      <c r="Z119" s="830"/>
      <c r="AA119" s="805"/>
      <c r="AB119" s="805"/>
      <c r="AC119" s="830"/>
      <c r="AD119" s="805"/>
      <c r="AE119" s="888"/>
      <c r="AF119" s="888"/>
      <c r="AG119" s="888"/>
      <c r="AH119" s="810"/>
    </row>
    <row r="120" ht="15.75" hidden="1" customHeight="1">
      <c r="A120" s="1038"/>
      <c r="B120" s="810"/>
      <c r="C120" s="810"/>
      <c r="D120" s="810"/>
      <c r="E120" s="810"/>
      <c r="F120" s="828"/>
      <c r="G120" s="1038"/>
      <c r="H120" s="805"/>
      <c r="I120" s="805"/>
      <c r="J120" s="805"/>
      <c r="K120" s="805"/>
      <c r="L120" s="805"/>
      <c r="M120" s="805"/>
      <c r="N120" s="805"/>
      <c r="O120" s="805"/>
      <c r="P120" s="805"/>
      <c r="Q120" s="805"/>
      <c r="R120" s="805"/>
      <c r="S120" s="805"/>
      <c r="T120" s="805"/>
      <c r="U120" s="805"/>
      <c r="V120" s="805"/>
      <c r="W120" s="805"/>
      <c r="X120" s="805"/>
      <c r="Y120" s="805"/>
      <c r="Z120" s="805"/>
      <c r="AA120" s="805"/>
      <c r="AB120" s="805"/>
      <c r="AC120" s="830"/>
      <c r="AD120" s="805"/>
      <c r="AE120" s="888"/>
      <c r="AF120" s="888"/>
      <c r="AG120" s="888"/>
      <c r="AH120" s="810"/>
    </row>
    <row r="121" ht="15.75" hidden="1" customHeight="1">
      <c r="A121" s="1038"/>
      <c r="B121" s="810"/>
      <c r="C121" s="810"/>
      <c r="D121" s="810"/>
      <c r="E121" s="810"/>
      <c r="F121" s="810"/>
      <c r="G121" s="810"/>
      <c r="H121" s="830"/>
      <c r="I121" s="830"/>
      <c r="J121" s="805"/>
      <c r="K121" s="805"/>
      <c r="L121" s="805"/>
      <c r="M121" s="830"/>
      <c r="N121" s="830"/>
      <c r="O121" s="830"/>
      <c r="P121" s="830"/>
      <c r="Q121" s="830"/>
      <c r="R121" s="830"/>
      <c r="S121" s="830"/>
      <c r="T121" s="830"/>
      <c r="U121" s="805"/>
      <c r="V121" s="830"/>
      <c r="W121" s="830"/>
      <c r="X121" s="830"/>
      <c r="Y121" s="805"/>
      <c r="Z121" s="830"/>
      <c r="AA121" s="805"/>
      <c r="AB121" s="805"/>
      <c r="AC121" s="830"/>
      <c r="AD121" s="805"/>
      <c r="AE121" s="888"/>
      <c r="AF121" s="888"/>
      <c r="AG121" s="888"/>
      <c r="AH121" s="809"/>
    </row>
    <row r="122" ht="15.75" hidden="1" customHeight="1">
      <c r="A122" s="1038"/>
      <c r="B122" s="810"/>
      <c r="C122" s="810"/>
      <c r="D122" s="810"/>
      <c r="E122" s="810"/>
      <c r="F122" s="810"/>
      <c r="G122" s="810"/>
      <c r="H122" s="830"/>
      <c r="I122" s="830"/>
      <c r="J122" s="805"/>
      <c r="K122" s="805"/>
      <c r="L122" s="1039"/>
      <c r="M122" s="830"/>
      <c r="N122" s="830"/>
      <c r="O122" s="830"/>
      <c r="P122" s="830"/>
      <c r="Q122" s="830"/>
      <c r="R122" s="830"/>
      <c r="S122" s="830"/>
      <c r="T122" s="830"/>
      <c r="U122" s="805"/>
      <c r="V122" s="830"/>
      <c r="W122" s="830"/>
      <c r="X122" s="830"/>
      <c r="Y122" s="805"/>
      <c r="Z122" s="830"/>
      <c r="AA122" s="805"/>
      <c r="AB122" s="830"/>
      <c r="AC122" s="830"/>
      <c r="AD122" s="805"/>
      <c r="AE122" s="888"/>
      <c r="AF122" s="888"/>
      <c r="AG122" s="889"/>
      <c r="AH122" s="828"/>
    </row>
    <row r="123" ht="15.75" hidden="1" customHeight="1">
      <c r="A123" s="1038"/>
      <c r="B123" s="810"/>
      <c r="C123" s="810"/>
      <c r="D123" s="810"/>
      <c r="E123" s="810"/>
      <c r="F123" s="828"/>
      <c r="G123" s="828"/>
      <c r="H123" s="830"/>
      <c r="I123" s="830"/>
      <c r="J123" s="805"/>
      <c r="K123" s="805"/>
      <c r="L123" s="805"/>
      <c r="M123" s="830"/>
      <c r="N123" s="830"/>
      <c r="O123" s="830"/>
      <c r="P123" s="830"/>
      <c r="Q123" s="830"/>
      <c r="R123" s="830"/>
      <c r="S123" s="830"/>
      <c r="T123" s="830"/>
      <c r="U123" s="805"/>
      <c r="V123" s="830"/>
      <c r="W123" s="830"/>
      <c r="X123" s="830"/>
      <c r="Y123" s="805"/>
      <c r="Z123" s="830"/>
      <c r="AA123" s="805"/>
      <c r="AB123" s="805"/>
      <c r="AC123" s="830"/>
      <c r="AD123" s="805"/>
      <c r="AE123" s="890"/>
      <c r="AF123" s="888"/>
      <c r="AG123" s="889"/>
      <c r="AH123" s="828"/>
    </row>
    <row r="124" ht="15.75" hidden="1" customHeight="1">
      <c r="A124" s="1038"/>
      <c r="B124" s="810"/>
      <c r="C124" s="810"/>
      <c r="D124" s="810"/>
      <c r="E124" s="810"/>
      <c r="F124" s="828"/>
      <c r="G124" s="810"/>
      <c r="H124" s="830"/>
      <c r="I124" s="830"/>
      <c r="J124" s="805"/>
      <c r="K124" s="805"/>
      <c r="L124" s="805"/>
      <c r="M124" s="830"/>
      <c r="N124" s="830"/>
      <c r="O124" s="830"/>
      <c r="P124" s="830"/>
      <c r="Q124" s="830"/>
      <c r="R124" s="830"/>
      <c r="S124" s="830"/>
      <c r="T124" s="830"/>
      <c r="U124" s="805"/>
      <c r="V124" s="830"/>
      <c r="W124" s="830"/>
      <c r="X124" s="830"/>
      <c r="Y124" s="805"/>
      <c r="Z124" s="830"/>
      <c r="AA124" s="805"/>
      <c r="AB124" s="805"/>
      <c r="AC124" s="830"/>
      <c r="AD124" s="805"/>
      <c r="AE124" s="888"/>
      <c r="AF124" s="888"/>
      <c r="AG124" s="888"/>
      <c r="AH124" s="810"/>
    </row>
    <row r="125" ht="15.75" hidden="1" customHeight="1">
      <c r="A125" s="1038"/>
      <c r="B125" s="810"/>
      <c r="C125" s="810"/>
      <c r="D125" s="810"/>
      <c r="E125" s="810"/>
      <c r="F125" s="828"/>
      <c r="G125" s="828"/>
      <c r="H125" s="805"/>
      <c r="I125" s="805"/>
      <c r="J125" s="805"/>
      <c r="K125" s="805"/>
      <c r="L125" s="805"/>
      <c r="M125" s="805"/>
      <c r="N125" s="805"/>
      <c r="O125" s="805"/>
      <c r="P125" s="805"/>
      <c r="Q125" s="805"/>
      <c r="R125" s="805"/>
      <c r="S125" s="805"/>
      <c r="T125" s="805"/>
      <c r="U125" s="805"/>
      <c r="V125" s="805"/>
      <c r="W125" s="805"/>
      <c r="X125" s="805"/>
      <c r="Y125" s="805"/>
      <c r="Z125" s="805"/>
      <c r="AA125" s="805"/>
      <c r="AB125" s="805"/>
      <c r="AC125" s="830"/>
      <c r="AD125" s="805"/>
      <c r="AE125" s="1326"/>
      <c r="AF125" s="888"/>
      <c r="AG125" s="888"/>
      <c r="AH125" s="810"/>
    </row>
    <row r="126" ht="15.75" hidden="1" customHeight="1">
      <c r="A126" s="1038"/>
      <c r="B126" s="810"/>
      <c r="C126" s="810"/>
      <c r="D126" s="810"/>
      <c r="E126" s="828"/>
      <c r="F126" s="828"/>
      <c r="G126" s="828"/>
      <c r="H126" s="805"/>
      <c r="I126" s="805"/>
      <c r="J126" s="805"/>
      <c r="K126" s="805"/>
      <c r="L126" s="805"/>
      <c r="M126" s="805"/>
      <c r="N126" s="805"/>
      <c r="O126" s="805"/>
      <c r="P126" s="805"/>
      <c r="Q126" s="805"/>
      <c r="R126" s="805"/>
      <c r="S126" s="805"/>
      <c r="T126" s="805"/>
      <c r="U126" s="805"/>
      <c r="V126" s="805"/>
      <c r="W126" s="805"/>
      <c r="X126" s="805"/>
      <c r="Y126" s="805"/>
      <c r="Z126" s="805"/>
      <c r="AA126" s="805"/>
      <c r="AB126" s="805"/>
      <c r="AC126" s="830"/>
      <c r="AD126" s="805"/>
      <c r="AE126" s="890"/>
      <c r="AF126" s="888"/>
      <c r="AG126" s="888"/>
      <c r="AH126" s="809"/>
    </row>
    <row r="127" ht="15.75" hidden="1" customHeight="1">
      <c r="A127" s="1038"/>
      <c r="B127" s="810"/>
      <c r="C127" s="810"/>
      <c r="D127" s="810"/>
      <c r="E127" s="810"/>
      <c r="F127" s="828"/>
      <c r="G127" s="828"/>
      <c r="H127" s="805"/>
      <c r="I127" s="805"/>
      <c r="J127" s="805"/>
      <c r="K127" s="805"/>
      <c r="L127" s="805"/>
      <c r="M127" s="805"/>
      <c r="N127" s="805"/>
      <c r="O127" s="805"/>
      <c r="P127" s="805"/>
      <c r="Q127" s="805"/>
      <c r="R127" s="805"/>
      <c r="S127" s="805"/>
      <c r="T127" s="805"/>
      <c r="U127" s="805"/>
      <c r="V127" s="805"/>
      <c r="W127" s="805"/>
      <c r="X127" s="805"/>
      <c r="Y127" s="805"/>
      <c r="Z127" s="805"/>
      <c r="AA127" s="805"/>
      <c r="AB127" s="805"/>
      <c r="AC127" s="830"/>
      <c r="AD127" s="805"/>
      <c r="AE127" s="888"/>
      <c r="AF127" s="888"/>
      <c r="AG127" s="888"/>
      <c r="AH127" s="888"/>
    </row>
    <row r="128" ht="15.75" hidden="1" customHeight="1">
      <c r="A128" s="1038"/>
      <c r="B128" s="810"/>
      <c r="C128" s="1041"/>
      <c r="D128" s="886"/>
      <c r="E128" s="886"/>
      <c r="F128" s="886"/>
      <c r="G128" s="886"/>
      <c r="H128" s="805"/>
      <c r="I128" s="805"/>
      <c r="J128" s="805"/>
      <c r="K128" s="805"/>
      <c r="L128" s="1039"/>
      <c r="M128" s="805"/>
      <c r="N128" s="805"/>
      <c r="O128" s="805"/>
      <c r="P128" s="805"/>
      <c r="Q128" s="805"/>
      <c r="R128" s="805"/>
      <c r="S128" s="805"/>
      <c r="T128" s="805"/>
      <c r="U128" s="805"/>
      <c r="V128" s="805"/>
      <c r="W128" s="805"/>
      <c r="X128" s="805"/>
      <c r="Y128" s="805"/>
      <c r="Z128" s="805"/>
      <c r="AA128" s="805"/>
      <c r="AB128" s="805"/>
      <c r="AC128" s="830"/>
      <c r="AD128" s="805"/>
      <c r="AE128" s="888"/>
      <c r="AF128" s="888"/>
      <c r="AG128" s="888"/>
      <c r="AH128" s="810"/>
    </row>
    <row r="129" ht="15.75" hidden="1" customHeight="1">
      <c r="A129" s="1038"/>
      <c r="B129" s="810"/>
      <c r="C129" s="1032"/>
      <c r="D129" s="811"/>
      <c r="E129" s="811"/>
      <c r="F129" s="811"/>
      <c r="G129" s="811"/>
      <c r="H129" s="805"/>
      <c r="I129" s="805"/>
      <c r="J129" s="805"/>
      <c r="K129" s="805"/>
      <c r="L129" s="805"/>
      <c r="M129" s="805"/>
      <c r="N129" s="805"/>
      <c r="O129" s="805"/>
      <c r="P129" s="805"/>
      <c r="Q129" s="805"/>
      <c r="R129" s="805"/>
      <c r="S129" s="805"/>
      <c r="T129" s="805"/>
      <c r="U129" s="805"/>
      <c r="V129" s="805"/>
      <c r="W129" s="805"/>
      <c r="X129" s="805"/>
      <c r="Y129" s="805"/>
      <c r="Z129" s="805"/>
      <c r="AA129" s="805"/>
      <c r="AB129" s="805"/>
      <c r="AC129" s="830"/>
      <c r="AD129" s="805"/>
      <c r="AE129" s="888"/>
      <c r="AF129" s="888"/>
      <c r="AG129" s="888"/>
      <c r="AH129" s="810"/>
    </row>
    <row r="130" ht="15.75" hidden="1" customHeight="1">
      <c r="A130" s="1038"/>
      <c r="B130" s="810"/>
      <c r="C130" s="1032"/>
      <c r="D130" s="811"/>
      <c r="E130" s="811"/>
      <c r="F130" s="811"/>
      <c r="G130" s="890"/>
      <c r="H130" s="805"/>
      <c r="I130" s="805"/>
      <c r="J130" s="805"/>
      <c r="K130" s="805"/>
      <c r="L130" s="805"/>
      <c r="M130" s="805"/>
      <c r="N130" s="805"/>
      <c r="O130" s="805"/>
      <c r="P130" s="805"/>
      <c r="Q130" s="805"/>
      <c r="R130" s="805"/>
      <c r="S130" s="805"/>
      <c r="T130" s="805"/>
      <c r="U130" s="805"/>
      <c r="V130" s="805"/>
      <c r="W130" s="805"/>
      <c r="X130" s="805"/>
      <c r="Y130" s="805"/>
      <c r="Z130" s="805"/>
      <c r="AA130" s="805"/>
      <c r="AB130" s="805"/>
      <c r="AC130" s="830"/>
      <c r="AD130" s="805"/>
      <c r="AE130" s="888"/>
      <c r="AF130" s="888"/>
      <c r="AG130" s="888"/>
      <c r="AH130" s="809"/>
    </row>
    <row r="131" ht="15.75" hidden="1" customHeight="1">
      <c r="A131" s="1038"/>
      <c r="B131" s="810"/>
      <c r="C131" s="1032"/>
      <c r="D131" s="811"/>
      <c r="E131" s="811"/>
      <c r="F131" s="811"/>
      <c r="G131" s="890"/>
      <c r="H131" s="805"/>
      <c r="I131" s="805"/>
      <c r="J131" s="805"/>
      <c r="K131" s="805"/>
      <c r="L131" s="805"/>
      <c r="M131" s="805"/>
      <c r="N131" s="805"/>
      <c r="O131" s="805"/>
      <c r="P131" s="805"/>
      <c r="Q131" s="805"/>
      <c r="R131" s="805"/>
      <c r="S131" s="805"/>
      <c r="T131" s="805"/>
      <c r="U131" s="805"/>
      <c r="V131" s="805"/>
      <c r="W131" s="805"/>
      <c r="X131" s="805"/>
      <c r="Y131" s="805"/>
      <c r="Z131" s="805"/>
      <c r="AA131" s="805"/>
      <c r="AB131" s="805"/>
      <c r="AC131" s="830"/>
      <c r="AD131" s="805"/>
      <c r="AE131" s="888"/>
      <c r="AF131" s="888"/>
      <c r="AG131" s="888"/>
      <c r="AH131" s="888"/>
    </row>
    <row r="132" ht="15.75" hidden="1" customHeight="1">
      <c r="A132" s="1038"/>
      <c r="B132" s="810"/>
      <c r="C132" s="1041"/>
      <c r="D132" s="886"/>
      <c r="E132" s="886"/>
      <c r="F132" s="886"/>
      <c r="G132" s="886"/>
      <c r="H132" s="805"/>
      <c r="I132" s="805"/>
      <c r="J132" s="805"/>
      <c r="K132" s="805"/>
      <c r="L132" s="805"/>
      <c r="M132" s="805"/>
      <c r="N132" s="805"/>
      <c r="O132" s="805"/>
      <c r="P132" s="805"/>
      <c r="Q132" s="805"/>
      <c r="R132" s="805"/>
      <c r="S132" s="805"/>
      <c r="T132" s="805"/>
      <c r="U132" s="805"/>
      <c r="V132" s="805"/>
      <c r="W132" s="805"/>
      <c r="X132" s="805"/>
      <c r="Y132" s="805"/>
      <c r="Z132" s="805"/>
      <c r="AA132" s="805"/>
      <c r="AB132" s="805"/>
      <c r="AC132" s="830"/>
      <c r="AD132" s="805"/>
      <c r="AE132" s="888"/>
      <c r="AF132" s="888"/>
      <c r="AG132" s="889"/>
      <c r="AH132" s="828"/>
    </row>
    <row r="133" ht="15.75" hidden="1" customHeight="1">
      <c r="A133" s="1038"/>
      <c r="B133" s="810"/>
      <c r="C133" s="1032"/>
      <c r="D133" s="811"/>
      <c r="E133" s="811"/>
      <c r="F133" s="811"/>
      <c r="G133" s="811"/>
      <c r="H133" s="830"/>
      <c r="I133" s="830"/>
      <c r="J133" s="830"/>
      <c r="K133" s="805"/>
      <c r="L133" s="805"/>
      <c r="M133" s="830"/>
      <c r="N133" s="830"/>
      <c r="O133" s="830"/>
      <c r="P133" s="830"/>
      <c r="Q133" s="830"/>
      <c r="R133" s="830"/>
      <c r="S133" s="830"/>
      <c r="T133" s="830"/>
      <c r="U133" s="830"/>
      <c r="V133" s="830"/>
      <c r="W133" s="830"/>
      <c r="X133" s="830"/>
      <c r="Y133" s="830"/>
      <c r="Z133" s="830"/>
      <c r="AA133" s="830"/>
      <c r="AB133" s="805"/>
      <c r="AC133" s="830"/>
      <c r="AD133" s="805"/>
      <c r="AE133" s="888"/>
      <c r="AF133" s="888"/>
      <c r="AG133" s="889"/>
      <c r="AH133" s="828"/>
    </row>
    <row r="134" ht="15.75" hidden="1" customHeight="1">
      <c r="A134" s="1038"/>
      <c r="B134" s="810"/>
      <c r="C134" s="1032"/>
      <c r="D134" s="811"/>
      <c r="E134" s="811"/>
      <c r="F134" s="811"/>
      <c r="G134" s="890"/>
      <c r="H134" s="830"/>
      <c r="I134" s="830"/>
      <c r="J134" s="805"/>
      <c r="K134" s="805"/>
      <c r="L134" s="805"/>
      <c r="M134" s="830"/>
      <c r="N134" s="830"/>
      <c r="O134" s="830"/>
      <c r="P134" s="830"/>
      <c r="Q134" s="830"/>
      <c r="R134" s="830"/>
      <c r="S134" s="830"/>
      <c r="T134" s="830"/>
      <c r="U134" s="805"/>
      <c r="V134" s="830"/>
      <c r="W134" s="830"/>
      <c r="X134" s="830"/>
      <c r="Y134" s="805"/>
      <c r="Z134" s="830"/>
      <c r="AA134" s="805"/>
      <c r="AB134" s="805"/>
      <c r="AC134" s="830"/>
      <c r="AD134" s="805"/>
      <c r="AE134" s="888"/>
      <c r="AF134" s="888"/>
      <c r="AG134" s="888"/>
      <c r="AH134" s="810"/>
    </row>
    <row r="135" ht="15.75" hidden="1" customHeight="1">
      <c r="A135" s="1038"/>
      <c r="B135" s="810"/>
      <c r="C135" s="1032"/>
      <c r="D135" s="811"/>
      <c r="E135" s="811"/>
      <c r="F135" s="811"/>
      <c r="G135" s="811"/>
      <c r="H135" s="830"/>
      <c r="I135" s="830"/>
      <c r="J135" s="805"/>
      <c r="K135" s="805"/>
      <c r="L135" s="805"/>
      <c r="M135" s="830"/>
      <c r="N135" s="830"/>
      <c r="O135" s="830"/>
      <c r="P135" s="830"/>
      <c r="Q135" s="830"/>
      <c r="R135" s="830"/>
      <c r="S135" s="830"/>
      <c r="T135" s="830"/>
      <c r="U135" s="805"/>
      <c r="V135" s="830"/>
      <c r="W135" s="830"/>
      <c r="X135" s="830"/>
      <c r="Y135" s="805"/>
      <c r="Z135" s="830"/>
      <c r="AA135" s="805"/>
      <c r="AB135" s="805"/>
      <c r="AC135" s="830"/>
      <c r="AD135" s="805"/>
      <c r="AE135" s="888"/>
      <c r="AF135" s="888"/>
      <c r="AG135" s="888"/>
      <c r="AH135" s="809"/>
    </row>
    <row r="136" ht="15.75" hidden="1" customHeight="1">
      <c r="A136" s="1038"/>
      <c r="B136" s="810"/>
      <c r="C136" s="1032"/>
      <c r="D136" s="811"/>
      <c r="E136" s="811"/>
      <c r="F136" s="811"/>
      <c r="G136" s="890"/>
      <c r="H136" s="830"/>
      <c r="I136" s="830"/>
      <c r="J136" s="805"/>
      <c r="K136" s="805"/>
      <c r="L136" s="805"/>
      <c r="M136" s="830"/>
      <c r="N136" s="830"/>
      <c r="O136" s="830"/>
      <c r="P136" s="830"/>
      <c r="Q136" s="830"/>
      <c r="R136" s="830"/>
      <c r="S136" s="830"/>
      <c r="T136" s="830"/>
      <c r="U136" s="805"/>
      <c r="V136" s="830"/>
      <c r="W136" s="830"/>
      <c r="X136" s="830"/>
      <c r="Y136" s="805"/>
      <c r="Z136" s="830"/>
      <c r="AA136" s="805"/>
      <c r="AB136" s="805"/>
      <c r="AC136" s="830"/>
      <c r="AD136" s="805"/>
      <c r="AE136" s="888"/>
      <c r="AF136" s="888"/>
      <c r="AG136" s="888"/>
      <c r="AH136" s="888"/>
    </row>
    <row r="137" ht="15.75" hidden="1" customHeight="1">
      <c r="A137" s="1038"/>
      <c r="B137" s="810"/>
      <c r="C137" s="1032"/>
      <c r="D137" s="811"/>
      <c r="E137" s="811"/>
      <c r="F137" s="890"/>
      <c r="G137" s="811"/>
      <c r="H137" s="830"/>
      <c r="I137" s="830"/>
      <c r="J137" s="805"/>
      <c r="K137" s="805"/>
      <c r="L137" s="805"/>
      <c r="M137" s="830"/>
      <c r="N137" s="830"/>
      <c r="O137" s="830"/>
      <c r="P137" s="830"/>
      <c r="Q137" s="830"/>
      <c r="R137" s="830"/>
      <c r="S137" s="830"/>
      <c r="T137" s="830"/>
      <c r="U137" s="805"/>
      <c r="V137" s="830"/>
      <c r="W137" s="830"/>
      <c r="X137" s="830"/>
      <c r="Y137" s="805"/>
      <c r="Z137" s="830"/>
      <c r="AA137" s="805"/>
      <c r="AB137" s="805"/>
      <c r="AC137" s="830"/>
      <c r="AD137" s="805"/>
      <c r="AE137" s="888"/>
      <c r="AF137" s="888"/>
      <c r="AG137" s="889"/>
      <c r="AH137" s="828"/>
    </row>
    <row r="138" ht="15.75" hidden="1" customHeight="1">
      <c r="A138" s="1038"/>
      <c r="B138" s="810"/>
      <c r="C138" s="1032"/>
      <c r="D138" s="811"/>
      <c r="E138" s="811"/>
      <c r="F138" s="890"/>
      <c r="G138" s="890"/>
      <c r="H138" s="830"/>
      <c r="I138" s="830"/>
      <c r="J138" s="805"/>
      <c r="K138" s="805"/>
      <c r="L138" s="805"/>
      <c r="M138" s="830"/>
      <c r="N138" s="830"/>
      <c r="O138" s="830"/>
      <c r="P138" s="830"/>
      <c r="Q138" s="830"/>
      <c r="R138" s="830"/>
      <c r="S138" s="830"/>
      <c r="T138" s="830"/>
      <c r="U138" s="805"/>
      <c r="V138" s="830"/>
      <c r="W138" s="830"/>
      <c r="X138" s="830"/>
      <c r="Y138" s="805"/>
      <c r="Z138" s="830"/>
      <c r="AA138" s="805"/>
      <c r="AB138" s="805"/>
      <c r="AC138" s="830"/>
      <c r="AD138" s="805"/>
      <c r="AE138" s="828"/>
      <c r="AF138" s="888"/>
      <c r="AG138" s="888"/>
      <c r="AH138" s="810"/>
    </row>
    <row r="139" ht="15.75" hidden="1" customHeight="1">
      <c r="A139" s="1038"/>
      <c r="B139" s="810"/>
      <c r="C139" s="1032"/>
      <c r="D139" s="890"/>
      <c r="E139" s="811"/>
      <c r="F139" s="890"/>
      <c r="G139" s="890"/>
      <c r="H139" s="830"/>
      <c r="I139" s="830"/>
      <c r="J139" s="830"/>
      <c r="K139" s="805"/>
      <c r="L139" s="805"/>
      <c r="M139" s="830"/>
      <c r="N139" s="830"/>
      <c r="O139" s="830"/>
      <c r="P139" s="830"/>
      <c r="Q139" s="830"/>
      <c r="R139" s="830"/>
      <c r="S139" s="830"/>
      <c r="T139" s="830"/>
      <c r="U139" s="830"/>
      <c r="V139" s="830"/>
      <c r="W139" s="830"/>
      <c r="X139" s="830"/>
      <c r="Y139" s="830"/>
      <c r="Z139" s="830"/>
      <c r="AA139" s="830"/>
      <c r="AB139" s="805"/>
      <c r="AC139" s="830"/>
      <c r="AD139" s="805"/>
      <c r="AE139" s="1326"/>
      <c r="AF139" s="888"/>
      <c r="AG139" s="888"/>
      <c r="AH139" s="810"/>
    </row>
    <row r="140" ht="15.75" hidden="1" customHeight="1">
      <c r="A140" s="1038"/>
      <c r="B140" s="810"/>
      <c r="C140" s="810"/>
      <c r="D140" s="811"/>
      <c r="E140" s="811"/>
      <c r="F140" s="890"/>
      <c r="G140" s="890"/>
      <c r="H140" s="830"/>
      <c r="I140" s="830"/>
      <c r="J140" s="830"/>
      <c r="K140" s="805"/>
      <c r="L140" s="805"/>
      <c r="M140" s="830"/>
      <c r="N140" s="830"/>
      <c r="O140" s="830"/>
      <c r="P140" s="830"/>
      <c r="Q140" s="830"/>
      <c r="R140" s="830"/>
      <c r="S140" s="830"/>
      <c r="T140" s="830"/>
      <c r="U140" s="830"/>
      <c r="V140" s="830"/>
      <c r="W140" s="830"/>
      <c r="X140" s="830"/>
      <c r="Y140" s="830"/>
      <c r="Z140" s="830"/>
      <c r="AA140" s="830"/>
      <c r="AB140" s="805"/>
      <c r="AC140" s="830"/>
      <c r="AD140" s="805"/>
      <c r="AE140" s="888"/>
      <c r="AF140" s="888"/>
      <c r="AG140" s="888"/>
      <c r="AH140" s="809"/>
    </row>
    <row r="141" ht="15.75" hidden="1" customHeight="1">
      <c r="A141" s="1038"/>
      <c r="B141" s="810"/>
      <c r="C141" s="810"/>
      <c r="D141" s="828"/>
      <c r="E141" s="810"/>
      <c r="F141" s="828"/>
      <c r="G141" s="828"/>
      <c r="H141" s="830"/>
      <c r="I141" s="830"/>
      <c r="J141" s="805"/>
      <c r="K141" s="830"/>
      <c r="L141" s="830"/>
      <c r="M141" s="830"/>
      <c r="N141" s="830"/>
      <c r="O141" s="830"/>
      <c r="P141" s="830"/>
      <c r="Q141" s="830"/>
      <c r="R141" s="830"/>
      <c r="S141" s="830"/>
      <c r="T141" s="830"/>
      <c r="U141" s="830"/>
      <c r="V141" s="830"/>
      <c r="W141" s="830"/>
      <c r="X141" s="830"/>
      <c r="Y141" s="830"/>
      <c r="Z141" s="830"/>
      <c r="AA141" s="830"/>
      <c r="AB141" s="805"/>
      <c r="AC141" s="830"/>
      <c r="AD141" s="805"/>
      <c r="AE141" s="888"/>
      <c r="AF141" s="888"/>
      <c r="AG141" s="888"/>
      <c r="AH141" s="888"/>
    </row>
    <row r="142" ht="15.75" hidden="1" customHeight="1">
      <c r="A142" s="1042"/>
      <c r="B142" s="811"/>
      <c r="C142" s="811"/>
      <c r="D142" s="890"/>
      <c r="E142" s="890"/>
      <c r="F142" s="890"/>
      <c r="G142" s="890"/>
      <c r="H142" s="830"/>
      <c r="I142" s="830"/>
      <c r="J142" s="805"/>
      <c r="K142" s="805"/>
      <c r="L142" s="805"/>
      <c r="M142" s="830"/>
      <c r="N142" s="830"/>
      <c r="O142" s="830"/>
      <c r="P142" s="830"/>
      <c r="Q142" s="830"/>
      <c r="R142" s="830"/>
      <c r="S142" s="830"/>
      <c r="T142" s="830"/>
      <c r="U142" s="805"/>
      <c r="V142" s="830"/>
      <c r="W142" s="830"/>
      <c r="X142" s="830"/>
      <c r="Y142" s="805"/>
      <c r="Z142" s="830"/>
      <c r="AA142" s="805"/>
      <c r="AB142" s="805"/>
      <c r="AC142" s="830"/>
      <c r="AD142" s="805"/>
      <c r="AE142" s="890"/>
      <c r="AF142" s="811"/>
      <c r="AG142" s="889"/>
      <c r="AH142" s="889"/>
    </row>
    <row r="143" ht="15.75" hidden="1" customHeight="1">
      <c r="A143" s="1032"/>
      <c r="B143" s="890"/>
      <c r="C143" s="890"/>
      <c r="D143" s="890"/>
      <c r="E143" s="890"/>
      <c r="F143" s="890"/>
      <c r="G143" s="890"/>
      <c r="H143" s="830"/>
      <c r="I143" s="830"/>
      <c r="J143" s="805"/>
      <c r="K143" s="805"/>
      <c r="L143" s="805"/>
      <c r="M143" s="830"/>
      <c r="N143" s="830"/>
      <c r="O143" s="830"/>
      <c r="P143" s="830"/>
      <c r="Q143" s="830"/>
      <c r="R143" s="830"/>
      <c r="S143" s="830"/>
      <c r="T143" s="830"/>
      <c r="U143" s="805"/>
      <c r="V143" s="830"/>
      <c r="W143" s="830"/>
      <c r="X143" s="830"/>
      <c r="Y143" s="805"/>
      <c r="Z143" s="830"/>
      <c r="AA143" s="805"/>
      <c r="AB143" s="805"/>
      <c r="AC143" s="830"/>
      <c r="AD143" s="805"/>
      <c r="AE143" s="890"/>
      <c r="AF143" s="811"/>
      <c r="AG143" s="884"/>
      <c r="AH143" s="884"/>
    </row>
    <row r="144" ht="15.75" hidden="1" customHeight="1">
      <c r="A144" s="1032"/>
      <c r="B144" s="890"/>
      <c r="C144" s="890"/>
      <c r="D144" s="890"/>
      <c r="E144" s="890"/>
      <c r="F144" s="890"/>
      <c r="G144" s="1043"/>
      <c r="H144" s="830"/>
      <c r="I144" s="830"/>
      <c r="J144" s="830"/>
      <c r="K144" s="805"/>
      <c r="L144" s="805"/>
      <c r="M144" s="830"/>
      <c r="N144" s="830"/>
      <c r="O144" s="830"/>
      <c r="P144" s="830"/>
      <c r="Q144" s="830"/>
      <c r="R144" s="830"/>
      <c r="S144" s="830"/>
      <c r="T144" s="830"/>
      <c r="U144" s="830"/>
      <c r="V144" s="830"/>
      <c r="W144" s="830"/>
      <c r="X144" s="830"/>
      <c r="Y144" s="830"/>
      <c r="Z144" s="830"/>
      <c r="AA144" s="830"/>
      <c r="AB144" s="805"/>
      <c r="AC144" s="830"/>
      <c r="AD144" s="805"/>
      <c r="AE144" s="890"/>
      <c r="AF144" s="811"/>
      <c r="AG144" s="811"/>
      <c r="AH144" s="890"/>
    </row>
    <row r="145" ht="15.75" hidden="1" customHeight="1">
      <c r="A145" s="1032"/>
      <c r="B145" s="811"/>
      <c r="C145" s="890"/>
      <c r="D145" s="890"/>
      <c r="E145" s="1034"/>
      <c r="F145" s="1033"/>
      <c r="G145" s="1034"/>
      <c r="H145" s="830"/>
      <c r="I145" s="830"/>
      <c r="J145" s="830"/>
      <c r="K145" s="805"/>
      <c r="L145" s="805"/>
      <c r="M145" s="830"/>
      <c r="N145" s="830"/>
      <c r="O145" s="830"/>
      <c r="P145" s="830"/>
      <c r="Q145" s="830"/>
      <c r="R145" s="830"/>
      <c r="S145" s="830"/>
      <c r="T145" s="830"/>
      <c r="U145" s="830"/>
      <c r="V145" s="830"/>
      <c r="W145" s="830"/>
      <c r="X145" s="830"/>
      <c r="Y145" s="830"/>
      <c r="Z145" s="830"/>
      <c r="AA145" s="830"/>
      <c r="AB145" s="805"/>
      <c r="AC145" s="830"/>
      <c r="AD145" s="805"/>
      <c r="AE145" s="892"/>
      <c r="AF145" s="892"/>
      <c r="AG145" s="892"/>
      <c r="AH145" s="892"/>
    </row>
    <row r="146" ht="15.75" hidden="1" customHeight="1">
      <c r="A146" s="1038"/>
      <c r="B146" s="810"/>
      <c r="C146" s="810"/>
      <c r="D146" s="810"/>
      <c r="E146" s="810"/>
      <c r="F146" s="810"/>
      <c r="G146" s="810"/>
      <c r="H146" s="830"/>
      <c r="I146" s="830"/>
      <c r="J146" s="830"/>
      <c r="K146" s="830"/>
      <c r="L146" s="830"/>
      <c r="M146" s="830"/>
      <c r="N146" s="830"/>
      <c r="O146" s="830"/>
      <c r="P146" s="830"/>
      <c r="Q146" s="830"/>
      <c r="R146" s="830"/>
      <c r="S146" s="830"/>
      <c r="T146" s="830"/>
      <c r="U146" s="830"/>
      <c r="V146" s="830"/>
      <c r="W146" s="830"/>
      <c r="X146" s="830"/>
      <c r="Y146" s="830"/>
      <c r="Z146" s="830"/>
      <c r="AA146" s="830"/>
      <c r="AB146" s="805"/>
      <c r="AC146" s="830"/>
      <c r="AD146" s="805"/>
      <c r="AE146" s="888"/>
      <c r="AF146" s="888"/>
      <c r="AG146" s="889"/>
      <c r="AH146" s="889"/>
    </row>
    <row r="147" ht="15.75" hidden="1" customHeight="1">
      <c r="A147" s="1042"/>
      <c r="B147" s="811"/>
      <c r="C147" s="811"/>
      <c r="D147" s="890"/>
      <c r="E147" s="890"/>
      <c r="F147" s="890"/>
      <c r="G147" s="890"/>
      <c r="H147" s="805"/>
      <c r="I147" s="805"/>
      <c r="J147" s="805"/>
      <c r="K147" s="805"/>
      <c r="L147" s="1039"/>
      <c r="M147" s="805"/>
      <c r="N147" s="805"/>
      <c r="O147" s="805"/>
      <c r="P147" s="805"/>
      <c r="Q147" s="805"/>
      <c r="R147" s="805"/>
      <c r="S147" s="805"/>
      <c r="T147" s="805"/>
      <c r="U147" s="805"/>
      <c r="V147" s="805"/>
      <c r="W147" s="805"/>
      <c r="X147" s="805"/>
      <c r="Y147" s="805"/>
      <c r="Z147" s="805"/>
      <c r="AA147" s="805"/>
      <c r="AB147" s="805"/>
      <c r="AC147" s="830"/>
      <c r="AD147" s="805"/>
      <c r="AE147" s="890"/>
      <c r="AF147" s="811"/>
      <c r="AG147" s="889"/>
      <c r="AH147" s="889"/>
    </row>
    <row r="148" ht="15.75" hidden="1" customHeight="1">
      <c r="A148" s="1032"/>
      <c r="B148" s="890"/>
      <c r="C148" s="890"/>
      <c r="D148" s="890"/>
      <c r="E148" s="890"/>
      <c r="F148" s="890"/>
      <c r="G148" s="890"/>
      <c r="H148" s="830"/>
      <c r="I148" s="830"/>
      <c r="J148" s="830"/>
      <c r="K148" s="805"/>
      <c r="L148" s="805"/>
      <c r="M148" s="830"/>
      <c r="N148" s="830"/>
      <c r="O148" s="830"/>
      <c r="P148" s="830"/>
      <c r="Q148" s="830"/>
      <c r="R148" s="830"/>
      <c r="S148" s="830"/>
      <c r="T148" s="830"/>
      <c r="U148" s="830"/>
      <c r="V148" s="830"/>
      <c r="W148" s="830"/>
      <c r="X148" s="830"/>
      <c r="Y148" s="830"/>
      <c r="Z148" s="830"/>
      <c r="AA148" s="830"/>
      <c r="AB148" s="805"/>
      <c r="AC148" s="830"/>
      <c r="AD148" s="805"/>
      <c r="AE148" s="890"/>
      <c r="AF148" s="811"/>
      <c r="AG148" s="884"/>
      <c r="AH148" s="884"/>
    </row>
    <row r="149" ht="15.75" hidden="1" customHeight="1">
      <c r="A149" s="1032"/>
      <c r="B149" s="890"/>
      <c r="C149" s="890"/>
      <c r="D149" s="890"/>
      <c r="E149" s="890"/>
      <c r="F149" s="890"/>
      <c r="G149" s="1043"/>
      <c r="H149" s="830"/>
      <c r="I149" s="830"/>
      <c r="J149" s="830"/>
      <c r="K149" s="830"/>
      <c r="L149" s="830"/>
      <c r="M149" s="830"/>
      <c r="N149" s="830"/>
      <c r="O149" s="830"/>
      <c r="P149" s="830"/>
      <c r="Q149" s="830"/>
      <c r="R149" s="830"/>
      <c r="S149" s="830"/>
      <c r="T149" s="830"/>
      <c r="U149" s="830"/>
      <c r="V149" s="830"/>
      <c r="W149" s="830"/>
      <c r="X149" s="830"/>
      <c r="Y149" s="830"/>
      <c r="Z149" s="830"/>
      <c r="AA149" s="830"/>
      <c r="AB149" s="805"/>
      <c r="AC149" s="830"/>
      <c r="AD149" s="805"/>
      <c r="AE149" s="890"/>
      <c r="AF149" s="811"/>
      <c r="AG149" s="811"/>
      <c r="AH149" s="890"/>
    </row>
    <row r="150" ht="15.75" hidden="1" customHeight="1">
      <c r="A150" s="1044"/>
      <c r="B150" s="1045"/>
      <c r="C150" s="1045"/>
      <c r="D150" s="1041"/>
      <c r="E150" s="884"/>
      <c r="F150" s="884"/>
      <c r="G150" s="884"/>
      <c r="H150" s="830"/>
      <c r="I150" s="830"/>
      <c r="J150" s="830"/>
      <c r="K150" s="805"/>
      <c r="L150" s="805"/>
      <c r="M150" s="830"/>
      <c r="N150" s="830"/>
      <c r="O150" s="830"/>
      <c r="P150" s="830"/>
      <c r="Q150" s="830"/>
      <c r="R150" s="830"/>
      <c r="S150" s="830"/>
      <c r="T150" s="830"/>
      <c r="U150" s="830"/>
      <c r="V150" s="830"/>
      <c r="W150" s="830"/>
      <c r="X150" s="830"/>
      <c r="Y150" s="830"/>
      <c r="Z150" s="830"/>
      <c r="AA150" s="830"/>
      <c r="AB150" s="805"/>
      <c r="AC150" s="830"/>
      <c r="AD150" s="805"/>
      <c r="AE150" s="1046"/>
      <c r="AF150" s="1046"/>
      <c r="AG150" s="1046"/>
      <c r="AH150" s="1046"/>
    </row>
    <row r="151" ht="15.75" hidden="1" customHeight="1">
      <c r="A151" s="1044"/>
      <c r="B151" s="1045"/>
      <c r="C151" s="1045"/>
      <c r="D151" s="1041"/>
      <c r="E151" s="884"/>
      <c r="F151" s="884"/>
      <c r="G151" s="884"/>
      <c r="H151" s="805"/>
      <c r="I151" s="805"/>
      <c r="J151" s="805"/>
      <c r="K151" s="805"/>
      <c r="L151" s="805"/>
      <c r="M151" s="805"/>
      <c r="N151" s="805"/>
      <c r="O151" s="805"/>
      <c r="P151" s="805"/>
      <c r="Q151" s="805"/>
      <c r="R151" s="805"/>
      <c r="S151" s="805"/>
      <c r="T151" s="805"/>
      <c r="U151" s="805"/>
      <c r="V151" s="805"/>
      <c r="W151" s="805"/>
      <c r="X151" s="805"/>
      <c r="Y151" s="805"/>
      <c r="Z151" s="805"/>
      <c r="AA151" s="805"/>
      <c r="AB151" s="805"/>
      <c r="AC151" s="830"/>
      <c r="AD151" s="805"/>
      <c r="AE151" s="1046"/>
      <c r="AF151" s="1046"/>
      <c r="AG151" s="884"/>
      <c r="AH151" s="1046"/>
    </row>
    <row r="152" ht="15.75" hidden="1" customHeight="1">
      <c r="A152" s="1044"/>
      <c r="B152" s="1045"/>
      <c r="C152" s="1045"/>
      <c r="D152" s="1041"/>
      <c r="E152" s="884"/>
      <c r="F152" s="884"/>
      <c r="G152" s="884"/>
      <c r="H152" s="830"/>
      <c r="I152" s="830"/>
      <c r="J152" s="830"/>
      <c r="K152" s="830"/>
      <c r="L152" s="830"/>
      <c r="M152" s="830"/>
      <c r="N152" s="830"/>
      <c r="O152" s="830"/>
      <c r="P152" s="830"/>
      <c r="Q152" s="830"/>
      <c r="R152" s="830"/>
      <c r="S152" s="830"/>
      <c r="T152" s="830"/>
      <c r="U152" s="830"/>
      <c r="V152" s="830"/>
      <c r="W152" s="830"/>
      <c r="X152" s="830"/>
      <c r="Y152" s="830"/>
      <c r="Z152" s="830"/>
      <c r="AA152" s="830"/>
      <c r="AB152" s="805"/>
      <c r="AC152" s="830"/>
      <c r="AD152" s="805"/>
      <c r="AE152" s="884"/>
      <c r="AF152" s="1046"/>
      <c r="AG152" s="1046"/>
      <c r="AH152" s="884"/>
    </row>
    <row r="153" ht="15.75" hidden="1" customHeight="1">
      <c r="A153" s="1044"/>
      <c r="B153" s="1045"/>
      <c r="C153" s="1045"/>
      <c r="D153" s="1045"/>
      <c r="E153" s="884"/>
      <c r="F153" s="884"/>
      <c r="G153" s="884"/>
      <c r="H153" s="1047"/>
      <c r="I153" s="1047"/>
      <c r="J153" s="1047"/>
      <c r="K153" s="1047"/>
      <c r="L153" s="1047"/>
      <c r="M153" s="1047"/>
      <c r="N153" s="1047"/>
      <c r="O153" s="1047"/>
      <c r="P153" s="1047"/>
      <c r="Q153" s="1047"/>
      <c r="R153" s="1047"/>
      <c r="S153" s="1047"/>
      <c r="T153" s="1047"/>
      <c r="U153" s="1047"/>
      <c r="V153" s="1047"/>
      <c r="W153" s="1047"/>
      <c r="X153" s="1047"/>
      <c r="Y153" s="1047"/>
      <c r="Z153" s="1047"/>
      <c r="AA153" s="1047"/>
      <c r="AB153" s="807"/>
      <c r="AC153" s="830"/>
      <c r="AD153" s="807"/>
      <c r="AE153" s="1048"/>
      <c r="AF153" s="1048"/>
      <c r="AG153" s="884"/>
      <c r="AH153" s="1048"/>
    </row>
    <row r="154" ht="15.75" hidden="1" customHeight="1">
      <c r="A154" s="884"/>
      <c r="B154" s="1045"/>
      <c r="C154" s="1041"/>
      <c r="D154" s="1041"/>
      <c r="E154" s="884"/>
      <c r="F154" s="884"/>
      <c r="G154" s="884"/>
      <c r="H154" s="807"/>
      <c r="I154" s="807"/>
      <c r="J154" s="807"/>
      <c r="K154" s="807"/>
      <c r="L154" s="807"/>
      <c r="M154" s="807"/>
      <c r="N154" s="807"/>
      <c r="O154" s="807"/>
      <c r="P154" s="807"/>
      <c r="Q154" s="807"/>
      <c r="R154" s="807"/>
      <c r="S154" s="807"/>
      <c r="T154" s="807"/>
      <c r="U154" s="807"/>
      <c r="V154" s="807"/>
      <c r="W154" s="807"/>
      <c r="X154" s="807"/>
      <c r="Y154" s="807"/>
      <c r="Z154" s="807"/>
      <c r="AA154" s="807"/>
      <c r="AB154" s="807"/>
      <c r="AC154" s="830"/>
      <c r="AD154" s="807"/>
      <c r="AE154" s="1046"/>
      <c r="AF154" s="1046"/>
      <c r="AG154" s="1046"/>
      <c r="AH154" s="1046"/>
    </row>
    <row r="155" ht="15.75" hidden="1" customHeight="1">
      <c r="A155" s="884"/>
      <c r="B155" s="1045"/>
      <c r="C155" s="1045"/>
      <c r="D155" s="1041"/>
      <c r="E155" s="884"/>
      <c r="F155" s="884"/>
      <c r="G155" s="884"/>
      <c r="H155" s="830"/>
      <c r="I155" s="830"/>
      <c r="J155" s="807"/>
      <c r="K155" s="805"/>
      <c r="L155" s="805"/>
      <c r="M155" s="830"/>
      <c r="N155" s="830"/>
      <c r="O155" s="830"/>
      <c r="P155" s="830"/>
      <c r="Q155" s="830"/>
      <c r="R155" s="830"/>
      <c r="S155" s="830"/>
      <c r="T155" s="830"/>
      <c r="U155" s="807"/>
      <c r="V155" s="830"/>
      <c r="W155" s="830"/>
      <c r="X155" s="830"/>
      <c r="Y155" s="807"/>
      <c r="Z155" s="830"/>
      <c r="AA155" s="807"/>
      <c r="AB155" s="807"/>
      <c r="AC155" s="830"/>
      <c r="AD155" s="807"/>
      <c r="AE155" s="1046"/>
      <c r="AF155" s="1046"/>
      <c r="AG155" s="1046"/>
      <c r="AH155" s="1046"/>
    </row>
    <row r="156" ht="15.75" hidden="1" customHeight="1">
      <c r="A156" s="1046"/>
      <c r="B156" s="1041"/>
      <c r="C156" s="1041"/>
      <c r="D156" s="1041"/>
      <c r="E156" s="884"/>
      <c r="F156" s="1049"/>
      <c r="G156" s="1044"/>
      <c r="H156" s="830"/>
      <c r="I156" s="830"/>
      <c r="J156" s="807"/>
      <c r="K156" s="805"/>
      <c r="L156" s="805"/>
      <c r="M156" s="830"/>
      <c r="N156" s="830"/>
      <c r="O156" s="830"/>
      <c r="P156" s="830"/>
      <c r="Q156" s="830"/>
      <c r="R156" s="830"/>
      <c r="S156" s="830"/>
      <c r="T156" s="830"/>
      <c r="U156" s="807"/>
      <c r="V156" s="830"/>
      <c r="W156" s="830"/>
      <c r="X156" s="830"/>
      <c r="Y156" s="807"/>
      <c r="Z156" s="830"/>
      <c r="AA156" s="807"/>
      <c r="AB156" s="807"/>
      <c r="AC156" s="830"/>
      <c r="AD156" s="807"/>
      <c r="AE156" s="1046"/>
      <c r="AF156" s="1046"/>
      <c r="AG156" s="1046"/>
      <c r="AH156" s="1046"/>
    </row>
    <row r="157" ht="15.75" hidden="1" customHeight="1">
      <c r="A157" s="1046"/>
      <c r="B157" s="1041"/>
      <c r="C157" s="1041"/>
      <c r="D157" s="1041"/>
      <c r="E157" s="884"/>
      <c r="F157" s="1044"/>
      <c r="G157" s="1044"/>
      <c r="H157" s="830"/>
      <c r="I157" s="830"/>
      <c r="J157" s="807"/>
      <c r="K157" s="807"/>
      <c r="L157" s="807"/>
      <c r="M157" s="830"/>
      <c r="N157" s="830"/>
      <c r="O157" s="830"/>
      <c r="P157" s="830"/>
      <c r="Q157" s="830"/>
      <c r="R157" s="830"/>
      <c r="S157" s="830"/>
      <c r="T157" s="830"/>
      <c r="U157" s="807"/>
      <c r="V157" s="830"/>
      <c r="W157" s="830"/>
      <c r="X157" s="830"/>
      <c r="Y157" s="807"/>
      <c r="Z157" s="830"/>
      <c r="AA157" s="807"/>
      <c r="AB157" s="807"/>
      <c r="AC157" s="830"/>
      <c r="AD157" s="807"/>
      <c r="AE157" s="1046"/>
      <c r="AF157" s="1046"/>
      <c r="AG157" s="1046"/>
      <c r="AH157" s="1046"/>
    </row>
    <row r="158" ht="15.75" hidden="1" customHeight="1">
      <c r="A158" s="1050"/>
      <c r="B158" s="1041"/>
      <c r="C158" s="1041"/>
      <c r="D158" s="1041"/>
      <c r="E158" s="884"/>
      <c r="F158" s="1044"/>
      <c r="G158" s="1044"/>
      <c r="H158" s="807"/>
      <c r="I158" s="807"/>
      <c r="J158" s="807"/>
      <c r="K158" s="807"/>
      <c r="L158" s="807"/>
      <c r="M158" s="807"/>
      <c r="N158" s="807"/>
      <c r="O158" s="807"/>
      <c r="P158" s="807"/>
      <c r="Q158" s="807"/>
      <c r="R158" s="807"/>
      <c r="S158" s="807"/>
      <c r="T158" s="807"/>
      <c r="U158" s="807"/>
      <c r="V158" s="807"/>
      <c r="W158" s="807"/>
      <c r="X158" s="807"/>
      <c r="Y158" s="807"/>
      <c r="Z158" s="807"/>
      <c r="AA158" s="807"/>
      <c r="AB158" s="807"/>
      <c r="AC158" s="830"/>
      <c r="AD158" s="807"/>
      <c r="AE158" s="1046"/>
      <c r="AF158" s="1046"/>
      <c r="AG158" s="1046"/>
      <c r="AH158" s="1046"/>
    </row>
    <row r="159" ht="15.75" hidden="1" customHeight="1">
      <c r="A159" s="1046"/>
      <c r="B159" s="1041"/>
      <c r="C159" s="1041"/>
      <c r="D159" s="1041"/>
      <c r="E159" s="884"/>
      <c r="F159" s="1044"/>
      <c r="G159" s="1044"/>
      <c r="H159" s="830"/>
      <c r="I159" s="830"/>
      <c r="J159" s="807"/>
      <c r="K159" s="805"/>
      <c r="L159" s="805"/>
      <c r="M159" s="830"/>
      <c r="N159" s="830"/>
      <c r="O159" s="830"/>
      <c r="P159" s="830"/>
      <c r="Q159" s="830"/>
      <c r="R159" s="830"/>
      <c r="S159" s="830"/>
      <c r="T159" s="830"/>
      <c r="U159" s="807"/>
      <c r="V159" s="830"/>
      <c r="W159" s="830"/>
      <c r="X159" s="830"/>
      <c r="Y159" s="807"/>
      <c r="Z159" s="830"/>
      <c r="AA159" s="807"/>
      <c r="AB159" s="807"/>
      <c r="AC159" s="830"/>
      <c r="AD159" s="807"/>
      <c r="AE159" s="1046"/>
      <c r="AF159" s="1046"/>
      <c r="AG159" s="1046"/>
      <c r="AH159" s="1046"/>
    </row>
    <row r="160" ht="15.75" hidden="1" customHeight="1">
      <c r="A160" s="1044"/>
      <c r="B160" s="1045"/>
      <c r="C160" s="1045"/>
      <c r="D160" s="1041"/>
      <c r="E160" s="884"/>
      <c r="F160" s="884"/>
      <c r="G160" s="884"/>
      <c r="H160" s="830"/>
      <c r="I160" s="830"/>
      <c r="J160" s="807"/>
      <c r="K160" s="805"/>
      <c r="L160" s="805"/>
      <c r="M160" s="830"/>
      <c r="N160" s="830"/>
      <c r="O160" s="830"/>
      <c r="P160" s="830"/>
      <c r="Q160" s="830"/>
      <c r="R160" s="830"/>
      <c r="S160" s="830"/>
      <c r="T160" s="830"/>
      <c r="U160" s="807"/>
      <c r="V160" s="830"/>
      <c r="W160" s="830"/>
      <c r="X160" s="830"/>
      <c r="Y160" s="807"/>
      <c r="Z160" s="830"/>
      <c r="AA160" s="807"/>
      <c r="AB160" s="807"/>
      <c r="AC160" s="830"/>
      <c r="AD160" s="807"/>
      <c r="AE160" s="1046"/>
      <c r="AF160" s="1046"/>
      <c r="AG160" s="1046"/>
      <c r="AH160" s="1046"/>
    </row>
    <row r="161" ht="15.75" hidden="1" customHeight="1">
      <c r="A161" s="1044"/>
      <c r="B161" s="1045"/>
      <c r="C161" s="1045"/>
      <c r="D161" s="1041"/>
      <c r="E161" s="884"/>
      <c r="F161" s="884"/>
      <c r="G161" s="884"/>
      <c r="H161" s="830"/>
      <c r="I161" s="830"/>
      <c r="J161" s="830"/>
      <c r="K161" s="830"/>
      <c r="L161" s="830"/>
      <c r="M161" s="830"/>
      <c r="N161" s="830"/>
      <c r="O161" s="830"/>
      <c r="P161" s="830"/>
      <c r="Q161" s="830"/>
      <c r="R161" s="830"/>
      <c r="S161" s="830"/>
      <c r="T161" s="830"/>
      <c r="U161" s="830"/>
      <c r="V161" s="830"/>
      <c r="W161" s="830"/>
      <c r="X161" s="830"/>
      <c r="Y161" s="830"/>
      <c r="Z161" s="830"/>
      <c r="AA161" s="830"/>
      <c r="AB161" s="807"/>
      <c r="AC161" s="830"/>
      <c r="AD161" s="807"/>
      <c r="AE161" s="1046"/>
      <c r="AF161" s="1046"/>
      <c r="AG161" s="1046"/>
      <c r="AH161" s="1046"/>
    </row>
    <row r="162" ht="15.75" hidden="1" customHeight="1">
      <c r="A162" s="1044"/>
      <c r="B162" s="1045"/>
      <c r="C162" s="1045"/>
      <c r="D162" s="1045"/>
      <c r="E162" s="884"/>
      <c r="F162" s="884"/>
      <c r="G162" s="884"/>
      <c r="H162" s="807"/>
      <c r="I162" s="807"/>
      <c r="J162" s="807"/>
      <c r="K162" s="807"/>
      <c r="L162" s="807"/>
      <c r="M162" s="807"/>
      <c r="N162" s="807"/>
      <c r="O162" s="807"/>
      <c r="P162" s="807"/>
      <c r="Q162" s="807"/>
      <c r="R162" s="807"/>
      <c r="S162" s="807"/>
      <c r="T162" s="807"/>
      <c r="U162" s="807"/>
      <c r="V162" s="807"/>
      <c r="W162" s="807"/>
      <c r="X162" s="807"/>
      <c r="Y162" s="807"/>
      <c r="Z162" s="807"/>
      <c r="AA162" s="807"/>
      <c r="AB162" s="807"/>
      <c r="AC162" s="830"/>
      <c r="AD162" s="807"/>
      <c r="AE162" s="884"/>
      <c r="AF162" s="1046"/>
      <c r="AG162" s="884"/>
      <c r="AH162" s="884"/>
    </row>
    <row r="163" ht="15.75" hidden="1" customHeight="1">
      <c r="A163" s="1044"/>
      <c r="B163" s="1041"/>
      <c r="C163" s="1041"/>
      <c r="D163" s="1045"/>
      <c r="E163" s="884"/>
      <c r="F163" s="884"/>
      <c r="G163" s="884"/>
      <c r="H163" s="807"/>
      <c r="I163" s="807"/>
      <c r="J163" s="807"/>
      <c r="K163" s="805"/>
      <c r="L163" s="805"/>
      <c r="M163" s="807"/>
      <c r="N163" s="807"/>
      <c r="O163" s="807"/>
      <c r="P163" s="807"/>
      <c r="Q163" s="807"/>
      <c r="R163" s="807"/>
      <c r="S163" s="807"/>
      <c r="T163" s="807"/>
      <c r="U163" s="807"/>
      <c r="V163" s="807"/>
      <c r="W163" s="807"/>
      <c r="X163" s="807"/>
      <c r="Y163" s="807"/>
      <c r="Z163" s="807"/>
      <c r="AA163" s="807"/>
      <c r="AB163" s="807"/>
      <c r="AC163" s="830"/>
      <c r="AD163" s="807"/>
      <c r="AE163" s="1048"/>
      <c r="AF163" s="1048"/>
      <c r="AG163" s="1048"/>
      <c r="AH163" s="1048"/>
    </row>
    <row r="164" ht="15.75" hidden="1" customHeight="1">
      <c r="A164" s="1044"/>
      <c r="B164" s="1041"/>
      <c r="C164" s="1041"/>
      <c r="D164" s="1045"/>
      <c r="E164" s="884"/>
      <c r="F164" s="884"/>
      <c r="G164" s="884"/>
      <c r="H164" s="830"/>
      <c r="I164" s="830"/>
      <c r="J164" s="807"/>
      <c r="K164" s="805"/>
      <c r="L164" s="805"/>
      <c r="M164" s="830"/>
      <c r="N164" s="830"/>
      <c r="O164" s="830"/>
      <c r="P164" s="830"/>
      <c r="Q164" s="830"/>
      <c r="R164" s="830"/>
      <c r="S164" s="830"/>
      <c r="T164" s="830"/>
      <c r="U164" s="807"/>
      <c r="V164" s="830"/>
      <c r="W164" s="830"/>
      <c r="X164" s="830"/>
      <c r="Y164" s="807"/>
      <c r="Z164" s="830"/>
      <c r="AA164" s="807"/>
      <c r="AB164" s="807"/>
      <c r="AC164" s="830"/>
      <c r="AD164" s="807"/>
      <c r="AE164" s="1048"/>
      <c r="AF164" s="1048"/>
      <c r="AG164" s="1048"/>
      <c r="AH164" s="1048"/>
    </row>
    <row r="165" ht="15.75" hidden="1" customHeight="1">
      <c r="A165" s="1044"/>
      <c r="B165" s="1041"/>
      <c r="C165" s="1041"/>
      <c r="D165" s="1045"/>
      <c r="E165" s="884"/>
      <c r="F165" s="884"/>
      <c r="G165" s="884"/>
      <c r="H165" s="807"/>
      <c r="I165" s="807"/>
      <c r="J165" s="807"/>
      <c r="K165" s="805"/>
      <c r="L165" s="805"/>
      <c r="M165" s="807"/>
      <c r="N165" s="807"/>
      <c r="O165" s="807"/>
      <c r="P165" s="807"/>
      <c r="Q165" s="807"/>
      <c r="R165" s="807"/>
      <c r="S165" s="807"/>
      <c r="T165" s="807"/>
      <c r="U165" s="807"/>
      <c r="V165" s="807"/>
      <c r="W165" s="807"/>
      <c r="X165" s="807"/>
      <c r="Y165" s="807"/>
      <c r="Z165" s="807"/>
      <c r="AA165" s="807"/>
      <c r="AB165" s="807"/>
      <c r="AC165" s="830"/>
      <c r="AD165" s="807"/>
      <c r="AE165" s="1046"/>
      <c r="AF165" s="1046"/>
      <c r="AG165" s="1046"/>
      <c r="AH165" s="1046"/>
    </row>
    <row r="166" ht="15.75" hidden="1" customHeight="1">
      <c r="A166" s="884"/>
      <c r="B166" s="1041"/>
      <c r="C166" s="1041"/>
      <c r="D166" s="1041"/>
      <c r="E166" s="884"/>
      <c r="F166" s="884"/>
      <c r="G166" s="884"/>
      <c r="H166" s="830"/>
      <c r="I166" s="830"/>
      <c r="J166" s="805"/>
      <c r="K166" s="805"/>
      <c r="L166" s="805"/>
      <c r="M166" s="830"/>
      <c r="N166" s="830"/>
      <c r="O166" s="830"/>
      <c r="P166" s="830"/>
      <c r="Q166" s="830"/>
      <c r="R166" s="830"/>
      <c r="S166" s="830"/>
      <c r="T166" s="830"/>
      <c r="U166" s="805"/>
      <c r="V166" s="830"/>
      <c r="W166" s="830"/>
      <c r="X166" s="830"/>
      <c r="Y166" s="805"/>
      <c r="Z166" s="830"/>
      <c r="AA166" s="805"/>
      <c r="AB166" s="807"/>
      <c r="AC166" s="830"/>
      <c r="AD166" s="807"/>
      <c r="AE166" s="1046"/>
      <c r="AF166" s="1046"/>
      <c r="AG166" s="1046"/>
      <c r="AH166" s="1046"/>
    </row>
    <row r="167" ht="15.75" hidden="1" customHeight="1">
      <c r="A167" s="884"/>
      <c r="B167" s="1041"/>
      <c r="C167" s="1041"/>
      <c r="D167" s="1041"/>
      <c r="E167" s="884"/>
      <c r="F167" s="884"/>
      <c r="G167" s="884"/>
      <c r="H167" s="830"/>
      <c r="I167" s="830"/>
      <c r="J167" s="805"/>
      <c r="K167" s="805"/>
      <c r="L167" s="805"/>
      <c r="M167" s="830"/>
      <c r="N167" s="830"/>
      <c r="O167" s="830"/>
      <c r="P167" s="830"/>
      <c r="Q167" s="830"/>
      <c r="R167" s="830"/>
      <c r="S167" s="830"/>
      <c r="T167" s="830"/>
      <c r="U167" s="805"/>
      <c r="V167" s="830"/>
      <c r="W167" s="830"/>
      <c r="X167" s="830"/>
      <c r="Y167" s="805"/>
      <c r="Z167" s="830"/>
      <c r="AA167" s="805"/>
      <c r="AB167" s="807"/>
      <c r="AC167" s="830"/>
      <c r="AD167" s="807"/>
      <c r="AE167" s="1046"/>
      <c r="AF167" s="1046"/>
      <c r="AG167" s="1046"/>
      <c r="AH167" s="1046"/>
    </row>
    <row r="168" ht="15.75" hidden="1" customHeight="1">
      <c r="A168" s="884"/>
      <c r="B168" s="1041"/>
      <c r="C168" s="1041"/>
      <c r="D168" s="1041"/>
      <c r="E168" s="884"/>
      <c r="F168" s="884"/>
      <c r="G168" s="884"/>
      <c r="H168" s="807"/>
      <c r="I168" s="807"/>
      <c r="J168" s="830"/>
      <c r="K168" s="830"/>
      <c r="L168" s="830"/>
      <c r="M168" s="807"/>
      <c r="N168" s="807"/>
      <c r="O168" s="891"/>
      <c r="P168" s="891"/>
      <c r="Q168" s="891"/>
      <c r="R168" s="891"/>
      <c r="S168" s="891"/>
      <c r="T168" s="891"/>
      <c r="U168" s="830"/>
      <c r="V168" s="807"/>
      <c r="W168" s="891"/>
      <c r="X168" s="891"/>
      <c r="Y168" s="830"/>
      <c r="Z168" s="807"/>
      <c r="AA168" s="830"/>
      <c r="AB168" s="807"/>
      <c r="AC168" s="830"/>
      <c r="AD168" s="807"/>
      <c r="AE168" s="1046"/>
      <c r="AF168" s="1046"/>
      <c r="AG168" s="1046"/>
      <c r="AH168" s="1046"/>
    </row>
    <row r="169" ht="15.75" hidden="1" customHeight="1">
      <c r="A169" s="884"/>
      <c r="B169" s="1041"/>
      <c r="C169" s="1041"/>
      <c r="D169" s="1041"/>
      <c r="E169" s="884"/>
      <c r="F169" s="884"/>
      <c r="G169" s="884"/>
      <c r="H169" s="830"/>
      <c r="I169" s="830"/>
      <c r="J169" s="830"/>
      <c r="K169" s="805"/>
      <c r="L169" s="805"/>
      <c r="M169" s="830"/>
      <c r="N169" s="830"/>
      <c r="O169" s="830"/>
      <c r="P169" s="830"/>
      <c r="Q169" s="830"/>
      <c r="R169" s="830"/>
      <c r="S169" s="830"/>
      <c r="T169" s="830"/>
      <c r="U169" s="830"/>
      <c r="V169" s="830"/>
      <c r="W169" s="830"/>
      <c r="X169" s="830"/>
      <c r="Y169" s="830"/>
      <c r="Z169" s="830"/>
      <c r="AA169" s="830"/>
      <c r="AB169" s="807"/>
      <c r="AC169" s="830"/>
      <c r="AD169" s="807"/>
      <c r="AE169" s="1046"/>
      <c r="AF169" s="1046"/>
      <c r="AG169" s="1046"/>
      <c r="AH169" s="1046"/>
    </row>
    <row r="170" ht="15.75" hidden="1" customHeight="1">
      <c r="A170" s="884"/>
      <c r="B170" s="1041"/>
      <c r="C170" s="1041"/>
      <c r="D170" s="1041"/>
      <c r="E170" s="884"/>
      <c r="F170" s="884"/>
      <c r="G170" s="884"/>
      <c r="H170" s="807"/>
      <c r="I170" s="807"/>
      <c r="J170" s="830"/>
      <c r="K170" s="805"/>
      <c r="L170" s="805"/>
      <c r="M170" s="807"/>
      <c r="N170" s="807"/>
      <c r="O170" s="891"/>
      <c r="P170" s="891"/>
      <c r="Q170" s="891"/>
      <c r="R170" s="891"/>
      <c r="S170" s="891"/>
      <c r="T170" s="891"/>
      <c r="U170" s="830"/>
      <c r="V170" s="807"/>
      <c r="W170" s="891"/>
      <c r="X170" s="891"/>
      <c r="Y170" s="830"/>
      <c r="Z170" s="807"/>
      <c r="AA170" s="830"/>
      <c r="AB170" s="807"/>
      <c r="AC170" s="830"/>
      <c r="AD170" s="807"/>
      <c r="AE170" s="1046"/>
      <c r="AF170" s="1046"/>
      <c r="AG170" s="1046"/>
      <c r="AH170" s="1046"/>
    </row>
    <row r="171" ht="15.75" hidden="1" customHeight="1">
      <c r="A171" s="1044"/>
      <c r="B171" s="1041"/>
      <c r="C171" s="1041"/>
      <c r="D171" s="1041"/>
      <c r="E171" s="884"/>
      <c r="F171" s="884"/>
      <c r="G171" s="884"/>
      <c r="H171" s="830"/>
      <c r="I171" s="830"/>
      <c r="J171" s="830"/>
      <c r="K171" s="805"/>
      <c r="L171" s="805"/>
      <c r="M171" s="830"/>
      <c r="N171" s="830"/>
      <c r="O171" s="830"/>
      <c r="P171" s="830"/>
      <c r="Q171" s="830"/>
      <c r="R171" s="830"/>
      <c r="S171" s="830"/>
      <c r="T171" s="830"/>
      <c r="U171" s="830"/>
      <c r="V171" s="830"/>
      <c r="W171" s="830"/>
      <c r="X171" s="830"/>
      <c r="Y171" s="830"/>
      <c r="Z171" s="830"/>
      <c r="AA171" s="830"/>
      <c r="AB171" s="807"/>
      <c r="AC171" s="830"/>
      <c r="AD171" s="807"/>
      <c r="AE171" s="1046"/>
      <c r="AF171" s="1046"/>
      <c r="AG171" s="1046"/>
      <c r="AH171" s="1046"/>
    </row>
    <row r="172" ht="15.75" hidden="1" customHeight="1">
      <c r="A172" s="1044"/>
      <c r="B172" s="1041"/>
      <c r="C172" s="1041"/>
      <c r="D172" s="1041"/>
      <c r="E172" s="884"/>
      <c r="F172" s="884"/>
      <c r="G172" s="884"/>
      <c r="H172" s="807"/>
      <c r="I172" s="807"/>
      <c r="J172" s="807"/>
      <c r="K172" s="807"/>
      <c r="L172" s="807"/>
      <c r="M172" s="807"/>
      <c r="N172" s="807"/>
      <c r="O172" s="807"/>
      <c r="P172" s="807"/>
      <c r="Q172" s="807"/>
      <c r="R172" s="807"/>
      <c r="S172" s="807"/>
      <c r="T172" s="807"/>
      <c r="U172" s="807"/>
      <c r="V172" s="807"/>
      <c r="W172" s="807"/>
      <c r="X172" s="807"/>
      <c r="Y172" s="807"/>
      <c r="Z172" s="807"/>
      <c r="AA172" s="807"/>
      <c r="AB172" s="807"/>
      <c r="AC172" s="830"/>
      <c r="AD172" s="807"/>
      <c r="AE172" s="1046"/>
      <c r="AF172" s="1046"/>
      <c r="AG172" s="1046"/>
      <c r="AH172" s="1046"/>
    </row>
    <row r="173" ht="15.75" hidden="1" customHeight="1">
      <c r="A173" s="1044"/>
      <c r="B173" s="1041"/>
      <c r="C173" s="1041"/>
      <c r="D173" s="1041"/>
      <c r="E173" s="884"/>
      <c r="F173" s="884"/>
      <c r="G173" s="884"/>
      <c r="H173" s="830"/>
      <c r="I173" s="830"/>
      <c r="J173" s="807"/>
      <c r="K173" s="807"/>
      <c r="L173" s="807"/>
      <c r="M173" s="830"/>
      <c r="N173" s="830"/>
      <c r="O173" s="830"/>
      <c r="P173" s="830"/>
      <c r="Q173" s="830"/>
      <c r="R173" s="830"/>
      <c r="S173" s="830"/>
      <c r="T173" s="830"/>
      <c r="U173" s="807"/>
      <c r="V173" s="830"/>
      <c r="W173" s="830"/>
      <c r="X173" s="830"/>
      <c r="Y173" s="807"/>
      <c r="Z173" s="830"/>
      <c r="AA173" s="807"/>
      <c r="AB173" s="807"/>
      <c r="AC173" s="830"/>
      <c r="AD173" s="807"/>
      <c r="AE173" s="1046"/>
      <c r="AF173" s="1046"/>
      <c r="AG173" s="1046"/>
      <c r="AH173" s="1046"/>
    </row>
    <row r="174" ht="15.75" hidden="1" customHeight="1">
      <c r="A174" s="1044"/>
      <c r="B174" s="1041"/>
      <c r="C174" s="1041"/>
      <c r="D174" s="1041"/>
      <c r="E174" s="884"/>
      <c r="F174" s="884"/>
      <c r="G174" s="884"/>
      <c r="H174" s="830"/>
      <c r="I174" s="830"/>
      <c r="J174" s="807"/>
      <c r="K174" s="805"/>
      <c r="L174" s="805"/>
      <c r="M174" s="830"/>
      <c r="N174" s="830"/>
      <c r="O174" s="830"/>
      <c r="P174" s="830"/>
      <c r="Q174" s="830"/>
      <c r="R174" s="830"/>
      <c r="S174" s="830"/>
      <c r="T174" s="830"/>
      <c r="U174" s="807"/>
      <c r="V174" s="830"/>
      <c r="W174" s="830"/>
      <c r="X174" s="830"/>
      <c r="Y174" s="807"/>
      <c r="Z174" s="830"/>
      <c r="AA174" s="807"/>
      <c r="AB174" s="807"/>
      <c r="AC174" s="830"/>
      <c r="AD174" s="807"/>
      <c r="AE174" s="1046"/>
      <c r="AF174" s="1046"/>
      <c r="AG174" s="1046"/>
      <c r="AH174" s="1046"/>
    </row>
    <row r="175" ht="15.75" hidden="1" customHeight="1">
      <c r="A175" s="1044"/>
      <c r="B175" s="1041"/>
      <c r="C175" s="1041"/>
      <c r="D175" s="1041"/>
      <c r="E175" s="884"/>
      <c r="F175" s="884"/>
      <c r="G175" s="884"/>
      <c r="H175" s="830"/>
      <c r="I175" s="830"/>
      <c r="J175" s="807"/>
      <c r="K175" s="805"/>
      <c r="L175" s="805"/>
      <c r="M175" s="830"/>
      <c r="N175" s="830"/>
      <c r="O175" s="830"/>
      <c r="P175" s="830"/>
      <c r="Q175" s="830"/>
      <c r="R175" s="830"/>
      <c r="S175" s="830"/>
      <c r="T175" s="830"/>
      <c r="U175" s="807"/>
      <c r="V175" s="830"/>
      <c r="W175" s="830"/>
      <c r="X175" s="830"/>
      <c r="Y175" s="807"/>
      <c r="Z175" s="830"/>
      <c r="AA175" s="807"/>
      <c r="AB175" s="807"/>
      <c r="AC175" s="830"/>
      <c r="AD175" s="807"/>
      <c r="AE175" s="1046"/>
      <c r="AF175" s="1046"/>
      <c r="AG175" s="1046"/>
      <c r="AH175" s="1046"/>
    </row>
    <row r="176" ht="15.75" hidden="1" customHeight="1">
      <c r="A176" s="1044"/>
      <c r="B176" s="1041"/>
      <c r="C176" s="1041"/>
      <c r="D176" s="1041"/>
      <c r="E176" s="884"/>
      <c r="F176" s="884"/>
      <c r="G176" s="884"/>
      <c r="H176" s="807"/>
      <c r="I176" s="807"/>
      <c r="J176" s="807"/>
      <c r="K176" s="807"/>
      <c r="L176" s="807"/>
      <c r="M176" s="807"/>
      <c r="N176" s="807"/>
      <c r="O176" s="807"/>
      <c r="P176" s="807"/>
      <c r="Q176" s="807"/>
      <c r="R176" s="807"/>
      <c r="S176" s="807"/>
      <c r="T176" s="807"/>
      <c r="U176" s="807"/>
      <c r="V176" s="807"/>
      <c r="W176" s="807"/>
      <c r="X176" s="807"/>
      <c r="Y176" s="807"/>
      <c r="Z176" s="807"/>
      <c r="AA176" s="807"/>
      <c r="AB176" s="807"/>
      <c r="AC176" s="830"/>
      <c r="AD176" s="807"/>
      <c r="AE176" s="1046"/>
      <c r="AF176" s="1046"/>
      <c r="AG176" s="1046"/>
      <c r="AH176" s="1046"/>
    </row>
    <row r="177" ht="15.75" hidden="1" customHeight="1">
      <c r="A177" s="1044"/>
      <c r="B177" s="1041"/>
      <c r="C177" s="1041"/>
      <c r="D177" s="1041"/>
      <c r="E177" s="884"/>
      <c r="F177" s="884"/>
      <c r="G177" s="884"/>
      <c r="H177" s="830"/>
      <c r="I177" s="830"/>
      <c r="J177" s="807"/>
      <c r="K177" s="807"/>
      <c r="L177" s="807"/>
      <c r="M177" s="830"/>
      <c r="N177" s="830"/>
      <c r="O177" s="830"/>
      <c r="P177" s="830"/>
      <c r="Q177" s="830"/>
      <c r="R177" s="830"/>
      <c r="S177" s="830"/>
      <c r="T177" s="830"/>
      <c r="U177" s="807"/>
      <c r="V177" s="830"/>
      <c r="W177" s="830"/>
      <c r="X177" s="830"/>
      <c r="Y177" s="807"/>
      <c r="Z177" s="830"/>
      <c r="AA177" s="807"/>
      <c r="AB177" s="807"/>
      <c r="AC177" s="830"/>
      <c r="AD177" s="807"/>
      <c r="AE177" s="1046"/>
      <c r="AF177" s="1046"/>
      <c r="AG177" s="1046"/>
      <c r="AH177" s="1046"/>
    </row>
    <row r="178" ht="15.75" hidden="1" customHeight="1">
      <c r="A178" s="1046"/>
      <c r="B178" s="1041"/>
      <c r="C178" s="1041"/>
      <c r="D178" s="1041"/>
      <c r="E178" s="884"/>
      <c r="F178" s="884"/>
      <c r="G178" s="884"/>
      <c r="H178" s="830"/>
      <c r="I178" s="830"/>
      <c r="J178" s="807"/>
      <c r="K178" s="805"/>
      <c r="L178" s="805"/>
      <c r="M178" s="830"/>
      <c r="N178" s="830"/>
      <c r="O178" s="830"/>
      <c r="P178" s="830"/>
      <c r="Q178" s="830"/>
      <c r="R178" s="830"/>
      <c r="S178" s="830"/>
      <c r="T178" s="830"/>
      <c r="U178" s="807"/>
      <c r="V178" s="830"/>
      <c r="W178" s="830"/>
      <c r="X178" s="830"/>
      <c r="Y178" s="807"/>
      <c r="Z178" s="830"/>
      <c r="AA178" s="807"/>
      <c r="AB178" s="807"/>
      <c r="AC178" s="830"/>
      <c r="AD178" s="807"/>
      <c r="AE178" s="1046"/>
      <c r="AF178" s="1046"/>
      <c r="AG178" s="1046"/>
      <c r="AH178" s="1046"/>
    </row>
    <row r="179" ht="15.75" hidden="1" customHeight="1">
      <c r="A179" s="1046"/>
      <c r="B179" s="1041"/>
      <c r="C179" s="1041"/>
      <c r="D179" s="1041"/>
      <c r="E179" s="884"/>
      <c r="F179" s="884"/>
      <c r="G179" s="884"/>
      <c r="H179" s="830"/>
      <c r="I179" s="830"/>
      <c r="J179" s="807"/>
      <c r="K179" s="805"/>
      <c r="L179" s="805"/>
      <c r="M179" s="830"/>
      <c r="N179" s="830"/>
      <c r="O179" s="830"/>
      <c r="P179" s="830"/>
      <c r="Q179" s="830"/>
      <c r="R179" s="830"/>
      <c r="S179" s="830"/>
      <c r="T179" s="830"/>
      <c r="U179" s="807"/>
      <c r="V179" s="830"/>
      <c r="W179" s="830"/>
      <c r="X179" s="830"/>
      <c r="Y179" s="807"/>
      <c r="Z179" s="830"/>
      <c r="AA179" s="807"/>
      <c r="AB179" s="807"/>
      <c r="AC179" s="830"/>
      <c r="AD179" s="807"/>
      <c r="AE179" s="1046"/>
      <c r="AF179" s="1046"/>
      <c r="AG179" s="1046"/>
      <c r="AH179" s="1046"/>
    </row>
    <row r="180" ht="15.75" hidden="1" customHeight="1">
      <c r="A180" s="884"/>
      <c r="B180" s="1041"/>
      <c r="C180" s="1041"/>
      <c r="D180" s="1041"/>
      <c r="E180" s="884"/>
      <c r="F180" s="884"/>
      <c r="G180" s="884"/>
      <c r="H180" s="807"/>
      <c r="I180" s="807"/>
      <c r="J180" s="807"/>
      <c r="K180" s="807"/>
      <c r="L180" s="807"/>
      <c r="M180" s="807"/>
      <c r="N180" s="807"/>
      <c r="O180" s="807"/>
      <c r="P180" s="807"/>
      <c r="Q180" s="807"/>
      <c r="R180" s="807"/>
      <c r="S180" s="807"/>
      <c r="T180" s="807"/>
      <c r="U180" s="807"/>
      <c r="V180" s="807"/>
      <c r="W180" s="807"/>
      <c r="X180" s="807"/>
      <c r="Y180" s="807"/>
      <c r="Z180" s="807"/>
      <c r="AA180" s="807"/>
      <c r="AB180" s="807"/>
      <c r="AC180" s="830"/>
      <c r="AD180" s="807"/>
      <c r="AE180" s="1046"/>
      <c r="AF180" s="1046"/>
      <c r="AG180" s="1046"/>
      <c r="AH180" s="1046"/>
    </row>
    <row r="181" ht="15.75" hidden="1" customHeight="1">
      <c r="A181" s="1046"/>
      <c r="B181" s="1045"/>
      <c r="C181" s="1041"/>
      <c r="D181" s="1041"/>
      <c r="E181" s="884"/>
      <c r="F181" s="884"/>
      <c r="G181" s="884"/>
      <c r="H181" s="805"/>
      <c r="I181" s="805"/>
      <c r="J181" s="805"/>
      <c r="K181" s="805"/>
      <c r="L181" s="805"/>
      <c r="M181" s="805"/>
      <c r="N181" s="805"/>
      <c r="O181" s="805"/>
      <c r="P181" s="805"/>
      <c r="Q181" s="805"/>
      <c r="R181" s="805"/>
      <c r="S181" s="805"/>
      <c r="T181" s="805"/>
      <c r="U181" s="805"/>
      <c r="V181" s="805"/>
      <c r="W181" s="805"/>
      <c r="X181" s="805"/>
      <c r="Y181" s="805"/>
      <c r="Z181" s="805"/>
      <c r="AA181" s="805"/>
      <c r="AB181" s="805"/>
      <c r="AC181" s="830"/>
      <c r="AD181" s="807"/>
      <c r="AE181" s="884"/>
      <c r="AF181" s="884"/>
      <c r="AG181" s="884"/>
      <c r="AH181" s="884"/>
    </row>
    <row r="182" ht="15.75" hidden="1" customHeight="1">
      <c r="A182" s="1046"/>
      <c r="B182" s="1046"/>
      <c r="C182" s="884"/>
      <c r="D182" s="1046"/>
      <c r="E182" s="1046"/>
      <c r="F182" s="884"/>
      <c r="G182" s="884"/>
      <c r="H182" s="805"/>
      <c r="I182" s="805"/>
      <c r="J182" s="805"/>
      <c r="K182" s="805"/>
      <c r="L182" s="805"/>
      <c r="M182" s="805"/>
      <c r="N182" s="805"/>
      <c r="O182" s="805"/>
      <c r="P182" s="805"/>
      <c r="Q182" s="805"/>
      <c r="R182" s="805"/>
      <c r="S182" s="805"/>
      <c r="T182" s="805"/>
      <c r="U182" s="805"/>
      <c r="V182" s="805"/>
      <c r="W182" s="805"/>
      <c r="X182" s="805"/>
      <c r="Y182" s="805"/>
      <c r="Z182" s="805"/>
      <c r="AA182" s="805"/>
      <c r="AB182" s="805"/>
      <c r="AC182" s="830"/>
      <c r="AD182" s="807"/>
      <c r="AE182" s="1046"/>
      <c r="AF182" s="1046"/>
      <c r="AG182" s="1046"/>
      <c r="AH182" s="1046"/>
    </row>
    <row r="183" ht="15.75" hidden="1" customHeight="1">
      <c r="A183" s="1046"/>
      <c r="B183" s="1046"/>
      <c r="C183" s="884"/>
      <c r="D183" s="1046"/>
      <c r="E183" s="1046"/>
      <c r="F183" s="884"/>
      <c r="G183" s="884"/>
      <c r="H183" s="807"/>
      <c r="I183" s="807"/>
      <c r="J183" s="807"/>
      <c r="K183" s="807"/>
      <c r="L183" s="807"/>
      <c r="M183" s="807"/>
      <c r="N183" s="807"/>
      <c r="O183" s="807"/>
      <c r="P183" s="807"/>
      <c r="Q183" s="807"/>
      <c r="R183" s="807"/>
      <c r="S183" s="807"/>
      <c r="T183" s="807"/>
      <c r="U183" s="807"/>
      <c r="V183" s="807"/>
      <c r="W183" s="807"/>
      <c r="X183" s="807"/>
      <c r="Y183" s="807"/>
      <c r="Z183" s="807"/>
      <c r="AA183" s="807"/>
      <c r="AB183" s="807"/>
      <c r="AC183" s="830"/>
      <c r="AD183" s="807"/>
      <c r="AE183" s="1046"/>
      <c r="AF183" s="1046"/>
      <c r="AG183" s="1046"/>
      <c r="AH183" s="1046"/>
    </row>
    <row r="184" ht="15.75" hidden="1" customHeight="1">
      <c r="A184" s="1046"/>
      <c r="B184" s="1046"/>
      <c r="C184" s="884"/>
      <c r="D184" s="1046"/>
      <c r="E184" s="1046"/>
      <c r="F184" s="884"/>
      <c r="G184" s="884"/>
      <c r="H184" s="807"/>
      <c r="I184" s="807"/>
      <c r="J184" s="807"/>
      <c r="K184" s="805"/>
      <c r="L184" s="805"/>
      <c r="M184" s="807"/>
      <c r="N184" s="807"/>
      <c r="O184" s="807"/>
      <c r="P184" s="807"/>
      <c r="Q184" s="807"/>
      <c r="R184" s="807"/>
      <c r="S184" s="807"/>
      <c r="T184" s="807"/>
      <c r="U184" s="807"/>
      <c r="V184" s="807"/>
      <c r="W184" s="807"/>
      <c r="X184" s="807"/>
      <c r="Y184" s="807"/>
      <c r="Z184" s="807"/>
      <c r="AA184" s="807"/>
      <c r="AB184" s="807"/>
      <c r="AC184" s="830"/>
      <c r="AD184" s="807"/>
      <c r="AE184" s="1046"/>
      <c r="AF184" s="1046"/>
      <c r="AG184" s="1046"/>
      <c r="AH184" s="1046"/>
    </row>
    <row r="185" ht="15.75" hidden="1" customHeight="1">
      <c r="A185" s="1046"/>
      <c r="B185" s="1046"/>
      <c r="C185" s="884"/>
      <c r="D185" s="1046"/>
      <c r="E185" s="1046"/>
      <c r="F185" s="884"/>
      <c r="G185" s="884"/>
      <c r="H185" s="807"/>
      <c r="I185" s="807"/>
      <c r="J185" s="807"/>
      <c r="K185" s="807"/>
      <c r="L185" s="807"/>
      <c r="M185" s="807"/>
      <c r="N185" s="807"/>
      <c r="O185" s="807"/>
      <c r="P185" s="807"/>
      <c r="Q185" s="807"/>
      <c r="R185" s="807"/>
      <c r="S185" s="807"/>
      <c r="T185" s="807"/>
      <c r="U185" s="807"/>
      <c r="V185" s="807"/>
      <c r="W185" s="807"/>
      <c r="X185" s="807"/>
      <c r="Y185" s="807"/>
      <c r="Z185" s="807"/>
      <c r="AA185" s="807"/>
      <c r="AB185" s="807"/>
      <c r="AC185" s="830"/>
      <c r="AD185" s="807"/>
      <c r="AE185" s="1046"/>
      <c r="AF185" s="1046"/>
      <c r="AG185" s="1046"/>
      <c r="AH185" s="1046"/>
    </row>
    <row r="186" ht="15.75" hidden="1" customHeight="1">
      <c r="A186" s="1046"/>
      <c r="B186" s="1046"/>
      <c r="C186" s="884"/>
      <c r="D186" s="1046"/>
      <c r="E186" s="1046"/>
      <c r="F186" s="884"/>
      <c r="G186" s="884"/>
      <c r="H186" s="807"/>
      <c r="I186" s="807"/>
      <c r="J186" s="807"/>
      <c r="K186" s="805"/>
      <c r="L186" s="805"/>
      <c r="M186" s="807"/>
      <c r="N186" s="807"/>
      <c r="O186" s="807"/>
      <c r="P186" s="807"/>
      <c r="Q186" s="807"/>
      <c r="R186" s="807"/>
      <c r="S186" s="807"/>
      <c r="T186" s="807"/>
      <c r="U186" s="807"/>
      <c r="V186" s="807"/>
      <c r="W186" s="807"/>
      <c r="X186" s="807"/>
      <c r="Y186" s="807"/>
      <c r="Z186" s="807"/>
      <c r="AA186" s="807"/>
      <c r="AB186" s="807"/>
      <c r="AC186" s="830"/>
      <c r="AD186" s="807"/>
      <c r="AE186" s="1046"/>
      <c r="AF186" s="1046"/>
      <c r="AG186" s="1046"/>
      <c r="AH186" s="1046"/>
    </row>
    <row r="187" ht="15.75" hidden="1" customHeight="1">
      <c r="A187" s="1046"/>
      <c r="B187" s="1046"/>
      <c r="C187" s="884"/>
      <c r="D187" s="1046"/>
      <c r="E187" s="1046"/>
      <c r="F187" s="884"/>
      <c r="G187" s="884"/>
      <c r="H187" s="807"/>
      <c r="I187" s="807"/>
      <c r="J187" s="805"/>
      <c r="K187" s="805"/>
      <c r="L187" s="805"/>
      <c r="M187" s="807"/>
      <c r="N187" s="807"/>
      <c r="O187" s="887"/>
      <c r="P187" s="887"/>
      <c r="Q187" s="887"/>
      <c r="R187" s="887"/>
      <c r="S187" s="887"/>
      <c r="T187" s="887"/>
      <c r="U187" s="805"/>
      <c r="V187" s="807"/>
      <c r="W187" s="887"/>
      <c r="X187" s="887"/>
      <c r="Y187" s="805"/>
      <c r="Z187" s="807"/>
      <c r="AA187" s="805"/>
      <c r="AB187" s="805"/>
      <c r="AC187" s="830"/>
      <c r="AD187" s="807"/>
      <c r="AE187" s="1046"/>
      <c r="AF187" s="1046"/>
      <c r="AG187" s="1046"/>
      <c r="AH187" s="1046"/>
    </row>
    <row r="188" ht="15.75" hidden="1" customHeight="1">
      <c r="A188" s="1046"/>
      <c r="B188" s="1046"/>
      <c r="C188" s="884"/>
      <c r="D188" s="1046"/>
      <c r="E188" s="1046"/>
      <c r="F188" s="884"/>
      <c r="G188" s="884"/>
      <c r="H188" s="807"/>
      <c r="I188" s="807"/>
      <c r="J188" s="805"/>
      <c r="K188" s="805"/>
      <c r="L188" s="805"/>
      <c r="M188" s="807"/>
      <c r="N188" s="807"/>
      <c r="O188" s="887"/>
      <c r="P188" s="887"/>
      <c r="Q188" s="887"/>
      <c r="R188" s="887"/>
      <c r="S188" s="887"/>
      <c r="T188" s="887"/>
      <c r="U188" s="805"/>
      <c r="V188" s="807"/>
      <c r="W188" s="887"/>
      <c r="X188" s="887"/>
      <c r="Y188" s="805"/>
      <c r="Z188" s="807"/>
      <c r="AA188" s="805"/>
      <c r="AB188" s="805"/>
      <c r="AC188" s="807"/>
      <c r="AD188" s="807"/>
      <c r="AE188" s="1046"/>
      <c r="AF188" s="1046"/>
      <c r="AG188" s="1046"/>
      <c r="AH188" s="1046"/>
    </row>
    <row r="189" ht="15.75" hidden="1" customHeight="1">
      <c r="A189" s="1046"/>
      <c r="B189" s="1046"/>
      <c r="C189" s="884"/>
      <c r="D189" s="1046"/>
      <c r="E189" s="1046"/>
      <c r="F189" s="884"/>
      <c r="G189" s="884"/>
      <c r="H189" s="805"/>
      <c r="I189" s="805"/>
      <c r="J189" s="805"/>
      <c r="K189" s="805"/>
      <c r="L189" s="805"/>
      <c r="M189" s="805"/>
      <c r="N189" s="805"/>
      <c r="O189" s="805"/>
      <c r="P189" s="805"/>
      <c r="Q189" s="805"/>
      <c r="R189" s="805"/>
      <c r="S189" s="805"/>
      <c r="T189" s="805"/>
      <c r="U189" s="805"/>
      <c r="V189" s="805"/>
      <c r="W189" s="805"/>
      <c r="X189" s="805"/>
      <c r="Y189" s="805"/>
      <c r="Z189" s="805"/>
      <c r="AA189" s="805"/>
      <c r="AB189" s="805"/>
      <c r="AC189" s="830"/>
      <c r="AD189" s="807"/>
      <c r="AE189" s="1046"/>
      <c r="AF189" s="1046"/>
      <c r="AG189" s="1046"/>
      <c r="AH189" s="1046"/>
    </row>
    <row r="190" ht="15.75" hidden="1" customHeight="1">
      <c r="A190" s="1046"/>
      <c r="B190" s="1046"/>
      <c r="C190" s="884"/>
      <c r="D190" s="1046"/>
      <c r="E190" s="1046"/>
      <c r="F190" s="884"/>
      <c r="G190" s="884"/>
      <c r="H190" s="805"/>
      <c r="I190" s="805"/>
      <c r="J190" s="805"/>
      <c r="K190" s="805"/>
      <c r="L190" s="805"/>
      <c r="M190" s="805"/>
      <c r="N190" s="805"/>
      <c r="O190" s="805"/>
      <c r="P190" s="805"/>
      <c r="Q190" s="805"/>
      <c r="R190" s="805"/>
      <c r="S190" s="805"/>
      <c r="T190" s="805"/>
      <c r="U190" s="805"/>
      <c r="V190" s="805"/>
      <c r="W190" s="805"/>
      <c r="X190" s="805"/>
      <c r="Y190" s="805"/>
      <c r="Z190" s="805"/>
      <c r="AA190" s="805"/>
      <c r="AB190" s="805"/>
      <c r="AC190" s="830"/>
      <c r="AD190" s="807"/>
      <c r="AE190" s="1046"/>
      <c r="AF190" s="1046"/>
      <c r="AG190" s="1046"/>
      <c r="AH190" s="1046"/>
    </row>
    <row r="191" ht="15.75" hidden="1" customHeight="1">
      <c r="A191" s="1046"/>
      <c r="B191" s="1046"/>
      <c r="C191" s="884"/>
      <c r="D191" s="1046"/>
      <c r="E191" s="1046"/>
      <c r="F191" s="884"/>
      <c r="G191" s="884"/>
      <c r="H191" s="807"/>
      <c r="I191" s="807"/>
      <c r="J191" s="805"/>
      <c r="K191" s="805"/>
      <c r="L191" s="805"/>
      <c r="M191" s="807"/>
      <c r="N191" s="807"/>
      <c r="O191" s="887"/>
      <c r="P191" s="887"/>
      <c r="Q191" s="887"/>
      <c r="R191" s="887"/>
      <c r="S191" s="887"/>
      <c r="T191" s="887"/>
      <c r="U191" s="805"/>
      <c r="V191" s="807"/>
      <c r="W191" s="887"/>
      <c r="X191" s="887"/>
      <c r="Y191" s="805"/>
      <c r="Z191" s="807"/>
      <c r="AA191" s="805"/>
      <c r="AB191" s="805"/>
      <c r="AC191" s="830"/>
      <c r="AD191" s="807"/>
      <c r="AE191" s="1046"/>
      <c r="AF191" s="1046"/>
      <c r="AG191" s="1046"/>
      <c r="AH191" s="1046"/>
    </row>
    <row r="192" ht="15.75" hidden="1" customHeight="1">
      <c r="A192" s="1046"/>
      <c r="B192" s="1046"/>
      <c r="C192" s="884"/>
      <c r="D192" s="1046"/>
      <c r="E192" s="1046"/>
      <c r="F192" s="884"/>
      <c r="G192" s="884"/>
      <c r="H192" s="807"/>
      <c r="I192" s="807"/>
      <c r="J192" s="805"/>
      <c r="K192" s="805"/>
      <c r="L192" s="805"/>
      <c r="M192" s="807"/>
      <c r="N192" s="807"/>
      <c r="O192" s="887"/>
      <c r="P192" s="887"/>
      <c r="Q192" s="887"/>
      <c r="R192" s="887"/>
      <c r="S192" s="887"/>
      <c r="T192" s="887"/>
      <c r="U192" s="805"/>
      <c r="V192" s="807"/>
      <c r="W192" s="887"/>
      <c r="X192" s="887"/>
      <c r="Y192" s="805"/>
      <c r="Z192" s="807"/>
      <c r="AA192" s="805"/>
      <c r="AB192" s="805"/>
      <c r="AC192" s="830"/>
      <c r="AD192" s="807"/>
      <c r="AE192" s="1046"/>
      <c r="AF192" s="1046"/>
      <c r="AG192" s="1046"/>
      <c r="AH192" s="1046"/>
    </row>
    <row r="193" ht="15.75" hidden="1" customHeight="1">
      <c r="A193" s="1046"/>
      <c r="B193" s="1046"/>
      <c r="C193" s="884"/>
      <c r="D193" s="1046"/>
      <c r="E193" s="1046"/>
      <c r="F193" s="884"/>
      <c r="G193" s="884"/>
      <c r="H193" s="805"/>
      <c r="I193" s="805"/>
      <c r="J193" s="805"/>
      <c r="K193" s="805"/>
      <c r="L193" s="805"/>
      <c r="M193" s="805"/>
      <c r="N193" s="805"/>
      <c r="O193" s="805"/>
      <c r="P193" s="805"/>
      <c r="Q193" s="805"/>
      <c r="R193" s="805"/>
      <c r="S193" s="805"/>
      <c r="T193" s="805"/>
      <c r="U193" s="805"/>
      <c r="V193" s="805"/>
      <c r="W193" s="805"/>
      <c r="X193" s="805"/>
      <c r="Y193" s="805"/>
      <c r="Z193" s="805"/>
      <c r="AA193" s="805"/>
      <c r="AB193" s="805"/>
      <c r="AC193" s="830"/>
      <c r="AD193" s="807"/>
      <c r="AE193" s="1046"/>
      <c r="AF193" s="1046"/>
      <c r="AG193" s="1046"/>
      <c r="AH193" s="1046"/>
    </row>
    <row r="194" ht="15.75" hidden="1" customHeight="1">
      <c r="A194" s="1046"/>
      <c r="B194" s="1046"/>
      <c r="C194" s="884"/>
      <c r="D194" s="1046"/>
      <c r="E194" s="1046"/>
      <c r="F194" s="884"/>
      <c r="G194" s="884"/>
      <c r="H194" s="807"/>
      <c r="I194" s="807"/>
      <c r="J194" s="805"/>
      <c r="K194" s="805"/>
      <c r="L194" s="805"/>
      <c r="M194" s="807"/>
      <c r="N194" s="807"/>
      <c r="O194" s="887"/>
      <c r="P194" s="887"/>
      <c r="Q194" s="887"/>
      <c r="R194" s="887"/>
      <c r="S194" s="887"/>
      <c r="T194" s="887"/>
      <c r="U194" s="805"/>
      <c r="V194" s="807"/>
      <c r="W194" s="887"/>
      <c r="X194" s="887"/>
      <c r="Y194" s="805"/>
      <c r="Z194" s="807"/>
      <c r="AA194" s="805"/>
      <c r="AB194" s="805"/>
      <c r="AC194" s="830"/>
      <c r="AD194" s="807"/>
      <c r="AE194" s="1046"/>
      <c r="AF194" s="1046"/>
      <c r="AG194" s="1046"/>
      <c r="AH194" s="1046"/>
    </row>
    <row r="195" ht="15.75" hidden="1" customHeight="1">
      <c r="A195" s="1046"/>
      <c r="B195" s="1046"/>
      <c r="C195" s="884"/>
      <c r="D195" s="1046"/>
      <c r="E195" s="1046"/>
      <c r="F195" s="884"/>
      <c r="G195" s="884"/>
      <c r="H195" s="807"/>
      <c r="I195" s="807"/>
      <c r="J195" s="805"/>
      <c r="K195" s="805"/>
      <c r="L195" s="805"/>
      <c r="M195" s="807"/>
      <c r="N195" s="807"/>
      <c r="O195" s="887"/>
      <c r="P195" s="887"/>
      <c r="Q195" s="887"/>
      <c r="R195" s="887"/>
      <c r="S195" s="887"/>
      <c r="T195" s="887"/>
      <c r="U195" s="805"/>
      <c r="V195" s="807"/>
      <c r="W195" s="887"/>
      <c r="X195" s="887"/>
      <c r="Y195" s="805"/>
      <c r="Z195" s="807"/>
      <c r="AA195" s="805"/>
      <c r="AB195" s="805"/>
      <c r="AC195" s="830"/>
      <c r="AD195" s="807"/>
      <c r="AE195" s="1046"/>
      <c r="AF195" s="1046"/>
      <c r="AG195" s="1046"/>
      <c r="AH195" s="1046"/>
    </row>
    <row r="196" ht="15.75" hidden="1" customHeight="1">
      <c r="A196" s="1046"/>
      <c r="B196" s="1046"/>
      <c r="C196" s="884"/>
      <c r="D196" s="1046"/>
      <c r="E196" s="1046"/>
      <c r="F196" s="884"/>
      <c r="G196" s="884"/>
      <c r="H196" s="805"/>
      <c r="I196" s="805"/>
      <c r="J196" s="1039"/>
      <c r="K196" s="1039"/>
      <c r="L196" s="1039"/>
      <c r="M196" s="805"/>
      <c r="N196" s="805"/>
      <c r="O196" s="805"/>
      <c r="P196" s="805"/>
      <c r="Q196" s="805"/>
      <c r="R196" s="805"/>
      <c r="S196" s="805"/>
      <c r="T196" s="805"/>
      <c r="U196" s="1039"/>
      <c r="V196" s="805"/>
      <c r="W196" s="805"/>
      <c r="X196" s="805"/>
      <c r="Y196" s="1039"/>
      <c r="Z196" s="805"/>
      <c r="AA196" s="1039"/>
      <c r="AB196" s="805"/>
      <c r="AC196" s="830"/>
      <c r="AD196" s="807"/>
      <c r="AE196" s="1046"/>
      <c r="AF196" s="1046"/>
      <c r="AG196" s="1046"/>
      <c r="AH196" s="1046"/>
    </row>
    <row r="197" ht="15.75" hidden="1" customHeight="1">
      <c r="A197" s="1046"/>
      <c r="B197" s="1046"/>
      <c r="C197" s="884"/>
      <c r="D197" s="1046"/>
      <c r="E197" s="1046"/>
      <c r="F197" s="884"/>
      <c r="G197" s="884"/>
      <c r="H197" s="805"/>
      <c r="I197" s="805"/>
      <c r="J197" s="805"/>
      <c r="K197" s="805"/>
      <c r="L197" s="805"/>
      <c r="M197" s="805"/>
      <c r="N197" s="805"/>
      <c r="O197" s="805"/>
      <c r="P197" s="805"/>
      <c r="Q197" s="805"/>
      <c r="R197" s="805"/>
      <c r="S197" s="805"/>
      <c r="T197" s="805"/>
      <c r="U197" s="805"/>
      <c r="V197" s="805"/>
      <c r="W197" s="805"/>
      <c r="X197" s="805"/>
      <c r="Y197" s="805"/>
      <c r="Z197" s="805"/>
      <c r="AA197" s="805"/>
      <c r="AB197" s="805"/>
      <c r="AC197" s="830"/>
      <c r="AD197" s="807"/>
      <c r="AE197" s="1046"/>
      <c r="AF197" s="1046"/>
      <c r="AG197" s="1046"/>
      <c r="AH197" s="1046"/>
    </row>
    <row r="198" ht="15.75" hidden="1" customHeight="1">
      <c r="A198" s="1046"/>
      <c r="B198" s="1046"/>
      <c r="C198" s="884"/>
      <c r="D198" s="1046"/>
      <c r="E198" s="1046"/>
      <c r="F198" s="884"/>
      <c r="G198" s="884"/>
      <c r="H198" s="830"/>
      <c r="I198" s="830"/>
      <c r="J198" s="830"/>
      <c r="K198" s="805"/>
      <c r="L198" s="805"/>
      <c r="M198" s="830"/>
      <c r="N198" s="830"/>
      <c r="O198" s="830"/>
      <c r="P198" s="830"/>
      <c r="Q198" s="830"/>
      <c r="R198" s="830"/>
      <c r="S198" s="830"/>
      <c r="T198" s="830"/>
      <c r="U198" s="830"/>
      <c r="V198" s="830"/>
      <c r="W198" s="830"/>
      <c r="X198" s="830"/>
      <c r="Y198" s="830"/>
      <c r="Z198" s="830"/>
      <c r="AA198" s="830"/>
      <c r="AB198" s="807"/>
      <c r="AC198" s="830"/>
      <c r="AD198" s="807"/>
      <c r="AE198" s="1046"/>
      <c r="AF198" s="1046"/>
      <c r="AG198" s="1046"/>
      <c r="AH198" s="1046"/>
    </row>
    <row r="199" ht="15.75" hidden="1" customHeight="1">
      <c r="A199" s="1046"/>
      <c r="B199" s="1046"/>
      <c r="C199" s="884"/>
      <c r="D199" s="1046"/>
      <c r="E199" s="1046"/>
      <c r="F199" s="884"/>
      <c r="G199" s="884"/>
      <c r="H199" s="807"/>
      <c r="I199" s="807"/>
      <c r="J199" s="807"/>
      <c r="K199" s="807"/>
      <c r="L199" s="807"/>
      <c r="M199" s="807"/>
      <c r="N199" s="807"/>
      <c r="O199" s="807"/>
      <c r="P199" s="807"/>
      <c r="Q199" s="807"/>
      <c r="R199" s="807"/>
      <c r="S199" s="807"/>
      <c r="T199" s="807"/>
      <c r="U199" s="807"/>
      <c r="V199" s="807"/>
      <c r="W199" s="807"/>
      <c r="X199" s="807"/>
      <c r="Y199" s="807"/>
      <c r="Z199" s="807"/>
      <c r="AA199" s="807"/>
      <c r="AB199" s="807"/>
      <c r="AC199" s="830"/>
      <c r="AD199" s="807"/>
      <c r="AE199" s="1046"/>
      <c r="AF199" s="1046"/>
      <c r="AG199" s="1046"/>
      <c r="AH199" s="1046"/>
    </row>
    <row r="200" ht="15.75" hidden="1" customHeight="1">
      <c r="A200" s="1046"/>
      <c r="B200" s="1046"/>
      <c r="C200" s="884"/>
      <c r="D200" s="1046"/>
      <c r="E200" s="1046"/>
      <c r="F200" s="884"/>
      <c r="G200" s="884"/>
      <c r="H200" s="807"/>
      <c r="I200" s="807"/>
      <c r="J200" s="807"/>
      <c r="K200" s="807"/>
      <c r="L200" s="807"/>
      <c r="M200" s="807"/>
      <c r="N200" s="807"/>
      <c r="O200" s="807"/>
      <c r="P200" s="807"/>
      <c r="Q200" s="807"/>
      <c r="R200" s="807"/>
      <c r="S200" s="807"/>
      <c r="T200" s="807"/>
      <c r="U200" s="807"/>
      <c r="V200" s="807"/>
      <c r="W200" s="807"/>
      <c r="X200" s="807"/>
      <c r="Y200" s="807"/>
      <c r="Z200" s="807"/>
      <c r="AA200" s="807"/>
      <c r="AB200" s="807"/>
      <c r="AC200" s="830"/>
      <c r="AD200" s="807"/>
      <c r="AE200" s="1046"/>
      <c r="AF200" s="1046"/>
      <c r="AG200" s="1046"/>
      <c r="AH200" s="1046"/>
    </row>
    <row r="201" ht="15.75" hidden="1" customHeight="1">
      <c r="A201" s="1046"/>
      <c r="B201" s="1046"/>
      <c r="C201" s="884"/>
      <c r="D201" s="1046"/>
      <c r="E201" s="1046"/>
      <c r="F201" s="884"/>
      <c r="G201" s="884"/>
      <c r="H201" s="807"/>
      <c r="I201" s="807"/>
      <c r="J201" s="807"/>
      <c r="K201" s="807"/>
      <c r="L201" s="807"/>
      <c r="M201" s="807"/>
      <c r="N201" s="807"/>
      <c r="O201" s="807"/>
      <c r="P201" s="807"/>
      <c r="Q201" s="807"/>
      <c r="R201" s="807"/>
      <c r="S201" s="807"/>
      <c r="T201" s="807"/>
      <c r="U201" s="807"/>
      <c r="V201" s="807"/>
      <c r="W201" s="807"/>
      <c r="X201" s="807"/>
      <c r="Y201" s="807"/>
      <c r="Z201" s="807"/>
      <c r="AA201" s="807"/>
      <c r="AB201" s="805"/>
      <c r="AC201" s="807"/>
      <c r="AD201" s="807"/>
      <c r="AE201" s="1046"/>
      <c r="AF201" s="1046"/>
      <c r="AG201" s="1046"/>
      <c r="AH201" s="1046"/>
    </row>
    <row r="202" ht="15.75" hidden="1" customHeight="1">
      <c r="A202" s="1046"/>
      <c r="B202" s="1046"/>
      <c r="C202" s="884"/>
      <c r="D202" s="1046"/>
      <c r="E202" s="1046"/>
      <c r="F202" s="884"/>
      <c r="G202" s="884"/>
      <c r="H202" s="807"/>
      <c r="I202" s="807"/>
      <c r="J202" s="807"/>
      <c r="K202" s="807"/>
      <c r="L202" s="807"/>
      <c r="M202" s="807"/>
      <c r="N202" s="807"/>
      <c r="O202" s="807"/>
      <c r="P202" s="807"/>
      <c r="Q202" s="807"/>
      <c r="R202" s="807"/>
      <c r="S202" s="807"/>
      <c r="T202" s="807"/>
      <c r="U202" s="807"/>
      <c r="V202" s="807"/>
      <c r="W202" s="807"/>
      <c r="X202" s="807"/>
      <c r="Y202" s="807"/>
      <c r="Z202" s="807"/>
      <c r="AA202" s="807"/>
      <c r="AB202" s="805"/>
      <c r="AC202" s="830"/>
      <c r="AD202" s="807"/>
      <c r="AE202" s="1046"/>
      <c r="AF202" s="1046"/>
      <c r="AG202" s="1046"/>
      <c r="AH202" s="1046"/>
    </row>
    <row r="203" ht="15.75" hidden="1" customHeight="1">
      <c r="A203" s="1046"/>
      <c r="B203" s="1046"/>
      <c r="C203" s="884"/>
      <c r="D203" s="1046"/>
      <c r="E203" s="1046"/>
      <c r="F203" s="884"/>
      <c r="G203" s="884"/>
      <c r="H203" s="807"/>
      <c r="I203" s="807"/>
      <c r="J203" s="807"/>
      <c r="K203" s="805"/>
      <c r="L203" s="805"/>
      <c r="M203" s="807"/>
      <c r="N203" s="807"/>
      <c r="O203" s="807"/>
      <c r="P203" s="807"/>
      <c r="Q203" s="807"/>
      <c r="R203" s="807"/>
      <c r="S203" s="807"/>
      <c r="T203" s="807"/>
      <c r="U203" s="807"/>
      <c r="V203" s="807"/>
      <c r="W203" s="807"/>
      <c r="X203" s="807"/>
      <c r="Y203" s="807"/>
      <c r="Z203" s="807"/>
      <c r="AA203" s="807"/>
      <c r="AB203" s="807"/>
      <c r="AC203" s="830"/>
      <c r="AD203" s="807"/>
      <c r="AE203" s="1046"/>
      <c r="AF203" s="1046"/>
      <c r="AG203" s="1046"/>
      <c r="AH203" s="1046"/>
    </row>
    <row r="204" ht="15.75" hidden="1" customHeight="1">
      <c r="A204" s="1046"/>
      <c r="B204" s="1046"/>
      <c r="C204" s="884"/>
      <c r="D204" s="1046"/>
      <c r="E204" s="1046"/>
      <c r="F204" s="884"/>
      <c r="G204" s="884"/>
      <c r="H204" s="805"/>
      <c r="I204" s="805"/>
      <c r="J204" s="805"/>
      <c r="K204" s="805"/>
      <c r="L204" s="805"/>
      <c r="M204" s="805"/>
      <c r="N204" s="805"/>
      <c r="O204" s="805"/>
      <c r="P204" s="805"/>
      <c r="Q204" s="805"/>
      <c r="R204" s="805"/>
      <c r="S204" s="805"/>
      <c r="T204" s="805"/>
      <c r="U204" s="805"/>
      <c r="V204" s="805"/>
      <c r="W204" s="805"/>
      <c r="X204" s="805"/>
      <c r="Y204" s="805"/>
      <c r="Z204" s="805"/>
      <c r="AA204" s="805"/>
      <c r="AB204" s="805"/>
      <c r="AC204" s="830"/>
      <c r="AD204" s="807"/>
      <c r="AE204" s="1046"/>
      <c r="AF204" s="1046"/>
      <c r="AG204" s="1046"/>
      <c r="AH204" s="1046"/>
    </row>
    <row r="205" ht="15.75" hidden="1" customHeight="1">
      <c r="A205" s="1046"/>
      <c r="B205" s="1046"/>
      <c r="C205" s="884"/>
      <c r="D205" s="1046"/>
      <c r="E205" s="1046"/>
      <c r="F205" s="884"/>
      <c r="G205" s="884"/>
      <c r="H205" s="805"/>
      <c r="I205" s="805"/>
      <c r="J205" s="805"/>
      <c r="K205" s="805"/>
      <c r="L205" s="805"/>
      <c r="M205" s="805"/>
      <c r="N205" s="805"/>
      <c r="O205" s="805"/>
      <c r="P205" s="805"/>
      <c r="Q205" s="805"/>
      <c r="R205" s="805"/>
      <c r="S205" s="805"/>
      <c r="T205" s="805"/>
      <c r="U205" s="805"/>
      <c r="V205" s="805"/>
      <c r="W205" s="805"/>
      <c r="X205" s="805"/>
      <c r="Y205" s="805"/>
      <c r="Z205" s="805"/>
      <c r="AA205" s="805"/>
      <c r="AB205" s="805"/>
      <c r="AC205" s="830"/>
      <c r="AD205" s="807"/>
      <c r="AE205" s="1046"/>
      <c r="AF205" s="1046"/>
      <c r="AG205" s="1046"/>
      <c r="AH205" s="1046"/>
    </row>
    <row r="206" ht="15.75" hidden="1" customHeight="1">
      <c r="A206" s="1046"/>
      <c r="B206" s="1046"/>
      <c r="C206" s="884"/>
      <c r="D206" s="1046"/>
      <c r="E206" s="1046"/>
      <c r="F206" s="884"/>
      <c r="G206" s="884"/>
      <c r="H206" s="805"/>
      <c r="I206" s="805"/>
      <c r="J206" s="830"/>
      <c r="K206" s="805"/>
      <c r="L206" s="805"/>
      <c r="M206" s="805"/>
      <c r="N206" s="805"/>
      <c r="O206" s="830"/>
      <c r="P206" s="830"/>
      <c r="Q206" s="830"/>
      <c r="R206" s="830"/>
      <c r="S206" s="830"/>
      <c r="T206" s="830"/>
      <c r="U206" s="830"/>
      <c r="V206" s="805"/>
      <c r="W206" s="830"/>
      <c r="X206" s="830"/>
      <c r="Y206" s="830"/>
      <c r="Z206" s="805"/>
      <c r="AA206" s="830"/>
      <c r="AB206" s="807"/>
      <c r="AC206" s="830"/>
      <c r="AD206" s="807"/>
      <c r="AE206" s="1046"/>
      <c r="AF206" s="1046"/>
      <c r="AG206" s="1046"/>
      <c r="AH206" s="1046"/>
    </row>
    <row r="207" ht="15.75" hidden="1" customHeight="1">
      <c r="A207" s="1046"/>
      <c r="B207" s="1046"/>
      <c r="C207" s="884"/>
      <c r="D207" s="1046"/>
      <c r="E207" s="1046"/>
      <c r="F207" s="884"/>
      <c r="G207" s="884"/>
      <c r="H207" s="805"/>
      <c r="I207" s="805"/>
      <c r="J207" s="805"/>
      <c r="K207" s="805"/>
      <c r="L207" s="805"/>
      <c r="M207" s="805"/>
      <c r="N207" s="805"/>
      <c r="O207" s="805"/>
      <c r="P207" s="805"/>
      <c r="Q207" s="805"/>
      <c r="R207" s="805"/>
      <c r="S207" s="805"/>
      <c r="T207" s="805"/>
      <c r="U207" s="805"/>
      <c r="V207" s="805"/>
      <c r="W207" s="805"/>
      <c r="X207" s="805"/>
      <c r="Y207" s="805"/>
      <c r="Z207" s="805"/>
      <c r="AA207" s="805"/>
      <c r="AB207" s="805"/>
      <c r="AC207" s="807"/>
      <c r="AD207" s="807"/>
      <c r="AE207" s="1046"/>
      <c r="AF207" s="1046"/>
      <c r="AG207" s="1046"/>
      <c r="AH207" s="1046"/>
    </row>
    <row r="208" ht="15.75" hidden="1" customHeight="1">
      <c r="A208" s="1046"/>
      <c r="B208" s="1046"/>
      <c r="C208" s="884"/>
      <c r="D208" s="1046"/>
      <c r="E208" s="1046"/>
      <c r="F208" s="884"/>
      <c r="G208" s="884"/>
      <c r="H208" s="805"/>
      <c r="I208" s="805"/>
      <c r="J208" s="805"/>
      <c r="K208" s="805"/>
      <c r="L208" s="805"/>
      <c r="M208" s="805"/>
      <c r="N208" s="805"/>
      <c r="O208" s="805"/>
      <c r="P208" s="805"/>
      <c r="Q208" s="805"/>
      <c r="R208" s="805"/>
      <c r="S208" s="805"/>
      <c r="T208" s="805"/>
      <c r="U208" s="805"/>
      <c r="V208" s="805"/>
      <c r="W208" s="805"/>
      <c r="X208" s="805"/>
      <c r="Y208" s="805"/>
      <c r="Z208" s="805"/>
      <c r="AA208" s="805"/>
      <c r="AB208" s="805"/>
      <c r="AC208" s="807"/>
      <c r="AD208" s="807"/>
      <c r="AE208" s="1046"/>
      <c r="AF208" s="1046"/>
      <c r="AG208" s="1046"/>
      <c r="AH208" s="1046"/>
    </row>
    <row r="209" ht="15.75" hidden="1" customHeight="1">
      <c r="A209" s="1046"/>
      <c r="B209" s="1046"/>
      <c r="C209" s="884"/>
      <c r="D209" s="1046"/>
      <c r="E209" s="1046"/>
      <c r="F209" s="884"/>
      <c r="G209" s="884"/>
      <c r="H209" s="805"/>
      <c r="I209" s="805"/>
      <c r="J209" s="805"/>
      <c r="K209" s="805"/>
      <c r="L209" s="805"/>
      <c r="M209" s="805"/>
      <c r="N209" s="805"/>
      <c r="O209" s="805"/>
      <c r="P209" s="805"/>
      <c r="Q209" s="805"/>
      <c r="R209" s="805"/>
      <c r="S209" s="805"/>
      <c r="T209" s="805"/>
      <c r="U209" s="805"/>
      <c r="V209" s="805"/>
      <c r="W209" s="805"/>
      <c r="X209" s="805"/>
      <c r="Y209" s="805"/>
      <c r="Z209" s="805"/>
      <c r="AA209" s="805"/>
      <c r="AB209" s="805"/>
      <c r="AC209" s="807"/>
      <c r="AD209" s="807"/>
      <c r="AE209" s="1046"/>
      <c r="AF209" s="1046"/>
      <c r="AG209" s="1046"/>
      <c r="AH209" s="1046"/>
    </row>
    <row r="210" ht="15.75" hidden="1" customHeight="1">
      <c r="A210" s="1046"/>
      <c r="B210" s="1046"/>
      <c r="C210" s="884"/>
      <c r="D210" s="1046"/>
      <c r="E210" s="1046"/>
      <c r="F210" s="884"/>
      <c r="G210" s="884"/>
      <c r="H210" s="830"/>
      <c r="I210" s="830"/>
      <c r="J210" s="830"/>
      <c r="K210" s="830"/>
      <c r="L210" s="830"/>
      <c r="M210" s="830"/>
      <c r="N210" s="830"/>
      <c r="O210" s="830"/>
      <c r="P210" s="830"/>
      <c r="Q210" s="830"/>
      <c r="R210" s="830"/>
      <c r="S210" s="830"/>
      <c r="T210" s="830"/>
      <c r="U210" s="830"/>
      <c r="V210" s="830"/>
      <c r="W210" s="830"/>
      <c r="X210" s="830"/>
      <c r="Y210" s="830"/>
      <c r="Z210" s="830"/>
      <c r="AA210" s="830"/>
      <c r="AB210" s="805"/>
      <c r="AC210" s="807"/>
      <c r="AD210" s="807"/>
      <c r="AE210" s="1046"/>
      <c r="AF210" s="1046"/>
      <c r="AG210" s="1046"/>
      <c r="AH210" s="1046"/>
    </row>
    <row r="211" ht="15.75" hidden="1" customHeight="1">
      <c r="A211" s="1046"/>
      <c r="B211" s="1046"/>
      <c r="C211" s="884"/>
      <c r="D211" s="1046"/>
      <c r="E211" s="1046"/>
      <c r="F211" s="884"/>
      <c r="G211" s="884"/>
      <c r="H211" s="830"/>
      <c r="I211" s="830"/>
      <c r="J211" s="830"/>
      <c r="K211" s="830"/>
      <c r="L211" s="830"/>
      <c r="M211" s="830"/>
      <c r="N211" s="830"/>
      <c r="O211" s="830"/>
      <c r="P211" s="830"/>
      <c r="Q211" s="830"/>
      <c r="R211" s="830"/>
      <c r="S211" s="830"/>
      <c r="T211" s="830"/>
      <c r="U211" s="830"/>
      <c r="V211" s="830"/>
      <c r="W211" s="830"/>
      <c r="X211" s="830"/>
      <c r="Y211" s="830"/>
      <c r="Z211" s="830"/>
      <c r="AA211" s="830"/>
      <c r="AB211" s="805"/>
      <c r="AC211" s="807"/>
      <c r="AD211" s="807"/>
      <c r="AE211" s="1046"/>
      <c r="AF211" s="1046"/>
      <c r="AG211" s="1046"/>
      <c r="AH211" s="1046"/>
    </row>
    <row r="212" ht="15.75" hidden="1" customHeight="1">
      <c r="A212" s="1046"/>
      <c r="B212" s="1046"/>
      <c r="C212" s="884"/>
      <c r="D212" s="1046"/>
      <c r="E212" s="1046"/>
      <c r="F212" s="884"/>
      <c r="G212" s="884"/>
      <c r="H212" s="830"/>
      <c r="I212" s="830"/>
      <c r="J212" s="830"/>
      <c r="K212" s="830"/>
      <c r="L212" s="830"/>
      <c r="M212" s="830"/>
      <c r="N212" s="830"/>
      <c r="O212" s="830"/>
      <c r="P212" s="830"/>
      <c r="Q212" s="830"/>
      <c r="R212" s="830"/>
      <c r="S212" s="830"/>
      <c r="T212" s="830"/>
      <c r="U212" s="830"/>
      <c r="V212" s="830"/>
      <c r="W212" s="830"/>
      <c r="X212" s="830"/>
      <c r="Y212" s="830"/>
      <c r="Z212" s="830"/>
      <c r="AA212" s="830"/>
      <c r="AB212" s="805"/>
      <c r="AC212" s="830"/>
      <c r="AD212" s="807"/>
      <c r="AE212" s="1046"/>
      <c r="AF212" s="1046"/>
      <c r="AG212" s="1046"/>
      <c r="AH212" s="1046"/>
    </row>
    <row r="213" ht="15.75" hidden="1" customHeight="1">
      <c r="A213" s="1046"/>
      <c r="B213" s="1046"/>
      <c r="C213" s="884"/>
      <c r="D213" s="1046"/>
      <c r="E213" s="1046"/>
      <c r="F213" s="884"/>
      <c r="G213" s="884"/>
      <c r="H213" s="807"/>
      <c r="I213" s="807"/>
      <c r="J213" s="807"/>
      <c r="K213" s="807"/>
      <c r="L213" s="807"/>
      <c r="M213" s="807"/>
      <c r="N213" s="807"/>
      <c r="O213" s="807"/>
      <c r="P213" s="807"/>
      <c r="Q213" s="807"/>
      <c r="R213" s="807"/>
      <c r="S213" s="807"/>
      <c r="T213" s="807"/>
      <c r="U213" s="807"/>
      <c r="V213" s="807"/>
      <c r="W213" s="807"/>
      <c r="X213" s="807"/>
      <c r="Y213" s="807"/>
      <c r="Z213" s="807"/>
      <c r="AA213" s="807"/>
      <c r="AB213" s="805"/>
      <c r="AC213" s="830"/>
      <c r="AD213" s="807"/>
      <c r="AE213" s="1046"/>
      <c r="AF213" s="1046"/>
      <c r="AG213" s="1046"/>
      <c r="AH213" s="1046"/>
    </row>
    <row r="214" ht="15.75" hidden="1" customHeight="1">
      <c r="A214" s="1046"/>
      <c r="B214" s="1046"/>
      <c r="C214" s="884"/>
      <c r="D214" s="1046"/>
      <c r="E214" s="1046"/>
      <c r="F214" s="884"/>
      <c r="G214" s="884"/>
      <c r="H214" s="807"/>
      <c r="I214" s="807"/>
      <c r="J214" s="807"/>
      <c r="K214" s="805"/>
      <c r="L214" s="805"/>
      <c r="M214" s="807"/>
      <c r="N214" s="807"/>
      <c r="O214" s="807"/>
      <c r="P214" s="807"/>
      <c r="Q214" s="807"/>
      <c r="R214" s="807"/>
      <c r="S214" s="807"/>
      <c r="T214" s="807"/>
      <c r="U214" s="807"/>
      <c r="V214" s="807"/>
      <c r="W214" s="807"/>
      <c r="X214" s="807"/>
      <c r="Y214" s="807"/>
      <c r="Z214" s="807"/>
      <c r="AA214" s="807"/>
      <c r="AB214" s="807"/>
      <c r="AC214" s="830"/>
      <c r="AD214" s="807"/>
      <c r="AE214" s="1046"/>
      <c r="AF214" s="1046"/>
      <c r="AG214" s="1046"/>
      <c r="AH214" s="1046"/>
    </row>
    <row r="215" ht="15.75" hidden="1" customHeight="1">
      <c r="A215" s="1046"/>
      <c r="B215" s="1046"/>
      <c r="C215" s="884"/>
      <c r="D215" s="1046"/>
      <c r="E215" s="1046"/>
      <c r="F215" s="884"/>
      <c r="G215" s="884"/>
      <c r="H215" s="830"/>
      <c r="I215" s="830"/>
      <c r="J215" s="830"/>
      <c r="K215" s="830"/>
      <c r="L215" s="830"/>
      <c r="M215" s="830"/>
      <c r="N215" s="830"/>
      <c r="O215" s="830"/>
      <c r="P215" s="830"/>
      <c r="Q215" s="830"/>
      <c r="R215" s="830"/>
      <c r="S215" s="830"/>
      <c r="T215" s="830"/>
      <c r="U215" s="830"/>
      <c r="V215" s="830"/>
      <c r="W215" s="830"/>
      <c r="X215" s="830"/>
      <c r="Y215" s="830"/>
      <c r="Z215" s="830"/>
      <c r="AA215" s="830"/>
      <c r="AB215" s="807"/>
      <c r="AC215" s="830"/>
      <c r="AD215" s="807"/>
      <c r="AE215" s="1046"/>
      <c r="AF215" s="1046"/>
      <c r="AG215" s="1046"/>
      <c r="AH215" s="1046"/>
    </row>
    <row r="216" ht="15.75" hidden="1" customHeight="1">
      <c r="A216" s="1046"/>
      <c r="B216" s="1046"/>
      <c r="C216" s="884"/>
      <c r="D216" s="1046"/>
      <c r="E216" s="1046"/>
      <c r="F216" s="884"/>
      <c r="G216" s="884"/>
      <c r="H216" s="807"/>
      <c r="I216" s="807"/>
      <c r="J216" s="830"/>
      <c r="K216" s="830"/>
      <c r="L216" s="830"/>
      <c r="M216" s="807"/>
      <c r="N216" s="807"/>
      <c r="O216" s="891"/>
      <c r="P216" s="891"/>
      <c r="Q216" s="891"/>
      <c r="R216" s="891"/>
      <c r="S216" s="891"/>
      <c r="T216" s="891"/>
      <c r="U216" s="830"/>
      <c r="V216" s="807"/>
      <c r="W216" s="891"/>
      <c r="X216" s="891"/>
      <c r="Y216" s="830"/>
      <c r="Z216" s="807"/>
      <c r="AA216" s="830"/>
      <c r="AB216" s="830"/>
      <c r="AC216" s="830"/>
      <c r="AD216" s="807"/>
      <c r="AE216" s="1046"/>
      <c r="AF216" s="1046"/>
      <c r="AG216" s="1046"/>
      <c r="AH216" s="1046"/>
    </row>
    <row r="217" ht="15.75" hidden="1" customHeight="1">
      <c r="A217" s="1046"/>
      <c r="B217" s="1046"/>
      <c r="C217" s="884"/>
      <c r="D217" s="1046"/>
      <c r="E217" s="1046"/>
      <c r="F217" s="884"/>
      <c r="G217" s="884"/>
      <c r="H217" s="830"/>
      <c r="I217" s="830"/>
      <c r="J217" s="830"/>
      <c r="K217" s="805"/>
      <c r="L217" s="805"/>
      <c r="M217" s="830"/>
      <c r="N217" s="830"/>
      <c r="O217" s="830"/>
      <c r="P217" s="830"/>
      <c r="Q217" s="830"/>
      <c r="R217" s="830"/>
      <c r="S217" s="830"/>
      <c r="T217" s="830"/>
      <c r="U217" s="830"/>
      <c r="V217" s="830"/>
      <c r="W217" s="830"/>
      <c r="X217" s="830"/>
      <c r="Y217" s="830"/>
      <c r="Z217" s="830"/>
      <c r="AA217" s="830"/>
      <c r="AB217" s="830"/>
      <c r="AC217" s="830"/>
      <c r="AD217" s="807"/>
      <c r="AE217" s="1046"/>
      <c r="AF217" s="1046"/>
      <c r="AG217" s="1046"/>
      <c r="AH217" s="1046"/>
    </row>
    <row r="218" ht="15.75" hidden="1" customHeight="1">
      <c r="A218" s="1046"/>
      <c r="B218" s="1046"/>
      <c r="C218" s="884"/>
      <c r="D218" s="1046"/>
      <c r="E218" s="1046"/>
      <c r="F218" s="884"/>
      <c r="G218" s="884"/>
      <c r="H218" s="807"/>
      <c r="I218" s="807"/>
      <c r="J218" s="830"/>
      <c r="K218" s="805"/>
      <c r="L218" s="805"/>
      <c r="M218" s="807"/>
      <c r="N218" s="807"/>
      <c r="O218" s="891"/>
      <c r="P218" s="891"/>
      <c r="Q218" s="891"/>
      <c r="R218" s="891"/>
      <c r="S218" s="891"/>
      <c r="T218" s="891"/>
      <c r="U218" s="830"/>
      <c r="V218" s="807"/>
      <c r="W218" s="891"/>
      <c r="X218" s="891"/>
      <c r="Y218" s="830"/>
      <c r="Z218" s="807"/>
      <c r="AA218" s="830"/>
      <c r="AB218" s="830"/>
      <c r="AC218" s="830"/>
      <c r="AD218" s="807"/>
      <c r="AE218" s="1046"/>
      <c r="AF218" s="1046"/>
      <c r="AG218" s="1046"/>
      <c r="AH218" s="1046"/>
    </row>
    <row r="219" ht="15.75" hidden="1" customHeight="1">
      <c r="A219" s="1046"/>
      <c r="B219" s="1046"/>
      <c r="C219" s="884"/>
      <c r="D219" s="1046"/>
      <c r="E219" s="1046"/>
      <c r="F219" s="884"/>
      <c r="G219" s="884"/>
      <c r="H219" s="830"/>
      <c r="I219" s="830"/>
      <c r="J219" s="830"/>
      <c r="K219" s="830"/>
      <c r="L219" s="830"/>
      <c r="M219" s="830"/>
      <c r="N219" s="830"/>
      <c r="O219" s="830"/>
      <c r="P219" s="830"/>
      <c r="Q219" s="830"/>
      <c r="R219" s="830"/>
      <c r="S219" s="830"/>
      <c r="T219" s="830"/>
      <c r="U219" s="830"/>
      <c r="V219" s="830"/>
      <c r="W219" s="830"/>
      <c r="X219" s="830"/>
      <c r="Y219" s="830"/>
      <c r="Z219" s="830"/>
      <c r="AA219" s="830"/>
      <c r="AB219" s="830"/>
      <c r="AC219" s="830"/>
      <c r="AD219" s="807"/>
      <c r="AE219" s="1046"/>
      <c r="AF219" s="1046"/>
      <c r="AG219" s="1046"/>
      <c r="AH219" s="1046"/>
    </row>
    <row r="220" ht="15.75" hidden="1" customHeight="1">
      <c r="A220" s="1046"/>
      <c r="B220" s="1046"/>
      <c r="C220" s="884"/>
      <c r="D220" s="1046"/>
      <c r="E220" s="1046"/>
      <c r="F220" s="884"/>
      <c r="G220" s="884"/>
      <c r="H220" s="830"/>
      <c r="I220" s="830"/>
      <c r="J220" s="830"/>
      <c r="K220" s="805"/>
      <c r="L220" s="805"/>
      <c r="M220" s="830"/>
      <c r="N220" s="830"/>
      <c r="O220" s="830"/>
      <c r="P220" s="830"/>
      <c r="Q220" s="830"/>
      <c r="R220" s="830"/>
      <c r="S220" s="830"/>
      <c r="T220" s="830"/>
      <c r="U220" s="830"/>
      <c r="V220" s="830"/>
      <c r="W220" s="830"/>
      <c r="X220" s="830"/>
      <c r="Y220" s="830"/>
      <c r="Z220" s="830"/>
      <c r="AA220" s="830"/>
      <c r="AB220" s="830"/>
      <c r="AC220" s="830"/>
      <c r="AD220" s="807"/>
      <c r="AE220" s="1046"/>
      <c r="AF220" s="1046"/>
      <c r="AG220" s="1046"/>
      <c r="AH220" s="1046"/>
    </row>
    <row r="221" ht="15.75" hidden="1" customHeight="1">
      <c r="A221" s="1046"/>
      <c r="B221" s="1046"/>
      <c r="C221" s="884"/>
      <c r="D221" s="1046"/>
      <c r="E221" s="1046"/>
      <c r="F221" s="884"/>
      <c r="G221" s="884"/>
      <c r="H221" s="830"/>
      <c r="I221" s="830"/>
      <c r="J221" s="830"/>
      <c r="K221" s="830"/>
      <c r="L221" s="830"/>
      <c r="M221" s="830"/>
      <c r="N221" s="830"/>
      <c r="O221" s="830"/>
      <c r="P221" s="830"/>
      <c r="Q221" s="830"/>
      <c r="R221" s="830"/>
      <c r="S221" s="830"/>
      <c r="T221" s="830"/>
      <c r="U221" s="830"/>
      <c r="V221" s="830"/>
      <c r="W221" s="830"/>
      <c r="X221" s="830"/>
      <c r="Y221" s="830"/>
      <c r="Z221" s="830"/>
      <c r="AA221" s="830"/>
      <c r="AB221" s="830"/>
      <c r="AC221" s="830"/>
      <c r="AD221" s="807"/>
      <c r="AE221" s="1046"/>
      <c r="AF221" s="1046"/>
      <c r="AG221" s="1046"/>
      <c r="AH221" s="1046"/>
    </row>
    <row r="222" ht="15.75" hidden="1" customHeight="1">
      <c r="A222" s="1046"/>
      <c r="B222" s="1046"/>
      <c r="C222" s="884"/>
      <c r="D222" s="1046"/>
      <c r="E222" s="1046"/>
      <c r="F222" s="884"/>
      <c r="G222" s="884"/>
      <c r="H222" s="830"/>
      <c r="I222" s="830"/>
      <c r="J222" s="830"/>
      <c r="K222" s="805"/>
      <c r="L222" s="805"/>
      <c r="M222" s="830"/>
      <c r="N222" s="830"/>
      <c r="O222" s="830"/>
      <c r="P222" s="830"/>
      <c r="Q222" s="830"/>
      <c r="R222" s="830"/>
      <c r="S222" s="830"/>
      <c r="T222" s="830"/>
      <c r="U222" s="830"/>
      <c r="V222" s="830"/>
      <c r="W222" s="830"/>
      <c r="X222" s="830"/>
      <c r="Y222" s="830"/>
      <c r="Z222" s="830"/>
      <c r="AA222" s="830"/>
      <c r="AB222" s="830"/>
      <c r="AC222" s="830"/>
      <c r="AD222" s="807"/>
      <c r="AE222" s="1046"/>
      <c r="AF222" s="1046"/>
      <c r="AG222" s="1046"/>
      <c r="AH222" s="1046"/>
    </row>
    <row r="223" ht="15.75" hidden="1" customHeight="1">
      <c r="A223" s="1046"/>
      <c r="B223" s="1046"/>
      <c r="C223" s="884"/>
      <c r="D223" s="1046"/>
      <c r="E223" s="1046"/>
      <c r="F223" s="884"/>
      <c r="G223" s="884"/>
      <c r="H223" s="830"/>
      <c r="I223" s="830"/>
      <c r="J223" s="830"/>
      <c r="K223" s="805"/>
      <c r="L223" s="805"/>
      <c r="M223" s="830"/>
      <c r="N223" s="830"/>
      <c r="O223" s="830"/>
      <c r="P223" s="830"/>
      <c r="Q223" s="830"/>
      <c r="R223" s="830"/>
      <c r="S223" s="830"/>
      <c r="T223" s="830"/>
      <c r="U223" s="830"/>
      <c r="V223" s="830"/>
      <c r="W223" s="830"/>
      <c r="X223" s="830"/>
      <c r="Y223" s="830"/>
      <c r="Z223" s="830"/>
      <c r="AA223" s="830"/>
      <c r="AB223" s="805"/>
      <c r="AC223" s="830"/>
      <c r="AD223" s="807"/>
      <c r="AE223" s="1046"/>
      <c r="AF223" s="1046"/>
      <c r="AG223" s="1046"/>
      <c r="AH223" s="1046"/>
    </row>
    <row r="224" ht="15.75" hidden="1" customHeight="1">
      <c r="A224" s="1046"/>
      <c r="B224" s="1046"/>
      <c r="C224" s="884"/>
      <c r="D224" s="1046"/>
      <c r="E224" s="1046"/>
      <c r="F224" s="884"/>
      <c r="G224" s="884"/>
      <c r="H224" s="805"/>
      <c r="I224" s="805"/>
      <c r="J224" s="805"/>
      <c r="K224" s="805"/>
      <c r="L224" s="805"/>
      <c r="M224" s="805"/>
      <c r="N224" s="805"/>
      <c r="O224" s="805"/>
      <c r="P224" s="805"/>
      <c r="Q224" s="805"/>
      <c r="R224" s="805"/>
      <c r="S224" s="805"/>
      <c r="T224" s="805"/>
      <c r="U224" s="805"/>
      <c r="V224" s="805"/>
      <c r="W224" s="805"/>
      <c r="X224" s="805"/>
      <c r="Y224" s="805"/>
      <c r="Z224" s="805"/>
      <c r="AA224" s="805"/>
      <c r="AB224" s="805"/>
      <c r="AC224" s="805"/>
      <c r="AD224" s="807"/>
      <c r="AE224" s="1046"/>
      <c r="AF224" s="1046"/>
      <c r="AG224" s="1046"/>
      <c r="AH224" s="1046"/>
    </row>
    <row r="225" ht="15.75" hidden="1" customHeight="1">
      <c r="A225" s="1046"/>
      <c r="B225" s="1046"/>
      <c r="C225" s="884"/>
      <c r="D225" s="1046"/>
      <c r="E225" s="1046"/>
      <c r="F225" s="884"/>
      <c r="G225" s="884"/>
      <c r="H225" s="830"/>
      <c r="I225" s="830"/>
      <c r="J225" s="830"/>
      <c r="K225" s="805"/>
      <c r="L225" s="805"/>
      <c r="M225" s="830"/>
      <c r="N225" s="830"/>
      <c r="O225" s="830"/>
      <c r="P225" s="830"/>
      <c r="Q225" s="830"/>
      <c r="R225" s="830"/>
      <c r="S225" s="830"/>
      <c r="T225" s="830"/>
      <c r="U225" s="830"/>
      <c r="V225" s="830"/>
      <c r="W225" s="830"/>
      <c r="X225" s="830"/>
      <c r="Y225" s="830"/>
      <c r="Z225" s="830"/>
      <c r="AA225" s="830"/>
      <c r="AB225" s="830"/>
      <c r="AC225" s="830"/>
      <c r="AD225" s="807"/>
      <c r="AE225" s="1046"/>
      <c r="AF225" s="1046"/>
      <c r="AG225" s="1046"/>
      <c r="AH225" s="1046"/>
    </row>
    <row r="226" ht="15.75" hidden="1" customHeight="1">
      <c r="A226" s="1046"/>
      <c r="B226" s="1046"/>
      <c r="C226" s="884"/>
      <c r="D226" s="1046"/>
      <c r="E226" s="1046"/>
      <c r="F226" s="884"/>
      <c r="G226" s="884"/>
      <c r="H226" s="830"/>
      <c r="I226" s="830"/>
      <c r="J226" s="805"/>
      <c r="K226" s="805"/>
      <c r="L226" s="805"/>
      <c r="M226" s="830"/>
      <c r="N226" s="830"/>
      <c r="O226" s="830"/>
      <c r="P226" s="830"/>
      <c r="Q226" s="830"/>
      <c r="R226" s="830"/>
      <c r="S226" s="830"/>
      <c r="T226" s="830"/>
      <c r="U226" s="805"/>
      <c r="V226" s="830"/>
      <c r="W226" s="830"/>
      <c r="X226" s="830"/>
      <c r="Y226" s="805"/>
      <c r="Z226" s="830"/>
      <c r="AA226" s="805"/>
      <c r="AB226" s="830"/>
      <c r="AC226" s="830"/>
      <c r="AD226" s="807"/>
      <c r="AE226" s="1046"/>
      <c r="AF226" s="1046"/>
      <c r="AG226" s="1046"/>
      <c r="AH226" s="1046"/>
    </row>
    <row r="227" ht="15.75" hidden="1" customHeight="1">
      <c r="A227" s="1046"/>
      <c r="B227" s="1046"/>
      <c r="C227" s="884"/>
      <c r="D227" s="1046"/>
      <c r="E227" s="1046"/>
      <c r="F227" s="884"/>
      <c r="G227" s="884"/>
      <c r="H227" s="805"/>
      <c r="I227" s="805"/>
      <c r="J227" s="805"/>
      <c r="K227" s="805"/>
      <c r="L227" s="805"/>
      <c r="M227" s="805"/>
      <c r="N227" s="805"/>
      <c r="O227" s="805"/>
      <c r="P227" s="805"/>
      <c r="Q227" s="805"/>
      <c r="R227" s="805"/>
      <c r="S227" s="805"/>
      <c r="T227" s="805"/>
      <c r="U227" s="805"/>
      <c r="V227" s="805"/>
      <c r="W227" s="805"/>
      <c r="X227" s="805"/>
      <c r="Y227" s="805"/>
      <c r="Z227" s="805"/>
      <c r="AA227" s="805"/>
      <c r="AB227" s="805"/>
      <c r="AC227" s="830"/>
      <c r="AD227" s="807"/>
      <c r="AE227" s="1046"/>
      <c r="AF227" s="1046"/>
      <c r="AG227" s="1046"/>
      <c r="AH227" s="1046"/>
    </row>
    <row r="228" ht="15.75" hidden="1" customHeight="1">
      <c r="A228" s="1046"/>
      <c r="B228" s="1046"/>
      <c r="C228" s="884"/>
      <c r="D228" s="1046"/>
      <c r="E228" s="1046"/>
      <c r="F228" s="884"/>
      <c r="G228" s="884"/>
      <c r="H228" s="830"/>
      <c r="I228" s="830"/>
      <c r="J228" s="805"/>
      <c r="K228" s="805"/>
      <c r="L228" s="805"/>
      <c r="M228" s="830"/>
      <c r="N228" s="830"/>
      <c r="O228" s="830"/>
      <c r="P228" s="830"/>
      <c r="Q228" s="830"/>
      <c r="R228" s="830"/>
      <c r="S228" s="830"/>
      <c r="T228" s="830"/>
      <c r="U228" s="805"/>
      <c r="V228" s="830"/>
      <c r="W228" s="830"/>
      <c r="X228" s="830"/>
      <c r="Y228" s="805"/>
      <c r="Z228" s="830"/>
      <c r="AA228" s="805"/>
      <c r="AB228" s="805"/>
      <c r="AC228" s="830"/>
      <c r="AD228" s="807"/>
      <c r="AE228" s="1046"/>
      <c r="AF228" s="1046"/>
      <c r="AG228" s="1046"/>
      <c r="AH228" s="1046"/>
    </row>
    <row r="229" ht="15.75" hidden="1" customHeight="1">
      <c r="A229" s="1046"/>
      <c r="B229" s="1046"/>
      <c r="C229" s="884"/>
      <c r="D229" s="1046"/>
      <c r="E229" s="1046"/>
      <c r="F229" s="884"/>
      <c r="G229" s="884"/>
      <c r="H229" s="830"/>
      <c r="I229" s="830"/>
      <c r="J229" s="805"/>
      <c r="K229" s="805"/>
      <c r="L229" s="805"/>
      <c r="M229" s="830"/>
      <c r="N229" s="830"/>
      <c r="O229" s="830"/>
      <c r="P229" s="830"/>
      <c r="Q229" s="830"/>
      <c r="R229" s="830"/>
      <c r="S229" s="830"/>
      <c r="T229" s="830"/>
      <c r="U229" s="805"/>
      <c r="V229" s="830"/>
      <c r="W229" s="830"/>
      <c r="X229" s="830"/>
      <c r="Y229" s="805"/>
      <c r="Z229" s="830"/>
      <c r="AA229" s="805"/>
      <c r="AB229" s="805"/>
      <c r="AC229" s="830"/>
      <c r="AD229" s="807"/>
      <c r="AE229" s="1046"/>
      <c r="AF229" s="1046"/>
      <c r="AG229" s="1046"/>
      <c r="AH229" s="1046"/>
    </row>
    <row r="230" ht="15.75" hidden="1" customHeight="1">
      <c r="A230" s="1046"/>
      <c r="B230" s="1046"/>
      <c r="C230" s="884"/>
      <c r="D230" s="1046"/>
      <c r="E230" s="1046"/>
      <c r="F230" s="884"/>
      <c r="G230" s="884"/>
      <c r="H230" s="830"/>
      <c r="I230" s="830"/>
      <c r="J230" s="805"/>
      <c r="K230" s="805"/>
      <c r="L230" s="805"/>
      <c r="M230" s="830"/>
      <c r="N230" s="830"/>
      <c r="O230" s="830"/>
      <c r="P230" s="830"/>
      <c r="Q230" s="830"/>
      <c r="R230" s="830"/>
      <c r="S230" s="830"/>
      <c r="T230" s="830"/>
      <c r="U230" s="805"/>
      <c r="V230" s="830"/>
      <c r="W230" s="830"/>
      <c r="X230" s="830"/>
      <c r="Y230" s="805"/>
      <c r="Z230" s="830"/>
      <c r="AA230" s="805"/>
      <c r="AB230" s="805"/>
      <c r="AC230" s="830"/>
      <c r="AD230" s="807"/>
      <c r="AE230" s="1046"/>
      <c r="AF230" s="1046"/>
      <c r="AG230" s="1046"/>
      <c r="AH230" s="1046"/>
    </row>
    <row r="231" ht="15.75" hidden="1" customHeight="1">
      <c r="A231" s="1046"/>
      <c r="B231" s="1046"/>
      <c r="C231" s="884"/>
      <c r="D231" s="1046"/>
      <c r="E231" s="1046"/>
      <c r="F231" s="884"/>
      <c r="G231" s="884"/>
      <c r="H231" s="830"/>
      <c r="I231" s="830"/>
      <c r="J231" s="805"/>
      <c r="K231" s="805"/>
      <c r="L231" s="805"/>
      <c r="M231" s="830"/>
      <c r="N231" s="830"/>
      <c r="O231" s="830"/>
      <c r="P231" s="830"/>
      <c r="Q231" s="830"/>
      <c r="R231" s="830"/>
      <c r="S231" s="830"/>
      <c r="T231" s="830"/>
      <c r="U231" s="805"/>
      <c r="V231" s="830"/>
      <c r="W231" s="830"/>
      <c r="X231" s="830"/>
      <c r="Y231" s="805"/>
      <c r="Z231" s="830"/>
      <c r="AA231" s="805"/>
      <c r="AB231" s="830"/>
      <c r="AC231" s="830"/>
      <c r="AD231" s="807"/>
      <c r="AE231" s="1046"/>
      <c r="AF231" s="1046"/>
      <c r="AG231" s="1046"/>
      <c r="AH231" s="1046"/>
    </row>
    <row r="232" ht="15.75" hidden="1" customHeight="1">
      <c r="A232" s="1046"/>
      <c r="B232" s="1046"/>
      <c r="C232" s="884"/>
      <c r="D232" s="1046"/>
      <c r="E232" s="1046"/>
      <c r="F232" s="884"/>
      <c r="G232" s="884"/>
      <c r="H232" s="830"/>
      <c r="I232" s="830"/>
      <c r="J232" s="805"/>
      <c r="K232" s="805"/>
      <c r="L232" s="805"/>
      <c r="M232" s="830"/>
      <c r="N232" s="830"/>
      <c r="O232" s="830"/>
      <c r="P232" s="830"/>
      <c r="Q232" s="830"/>
      <c r="R232" s="830"/>
      <c r="S232" s="830"/>
      <c r="T232" s="830"/>
      <c r="U232" s="805"/>
      <c r="V232" s="830"/>
      <c r="W232" s="830"/>
      <c r="X232" s="830"/>
      <c r="Y232" s="805"/>
      <c r="Z232" s="830"/>
      <c r="AA232" s="805"/>
      <c r="AB232" s="805"/>
      <c r="AC232" s="805"/>
      <c r="AD232" s="807"/>
      <c r="AE232" s="1046"/>
      <c r="AF232" s="1046"/>
      <c r="AG232" s="1046"/>
      <c r="AH232" s="1046"/>
    </row>
    <row r="233" ht="15.75" hidden="1" customHeight="1">
      <c r="A233" s="1046"/>
      <c r="B233" s="1046"/>
      <c r="C233" s="884"/>
      <c r="D233" s="1046"/>
      <c r="E233" s="1046"/>
      <c r="F233" s="884"/>
      <c r="G233" s="884"/>
      <c r="H233" s="830"/>
      <c r="I233" s="830"/>
      <c r="J233" s="830"/>
      <c r="K233" s="805"/>
      <c r="L233" s="805"/>
      <c r="M233" s="830"/>
      <c r="N233" s="830"/>
      <c r="O233" s="830"/>
      <c r="P233" s="830"/>
      <c r="Q233" s="830"/>
      <c r="R233" s="830"/>
      <c r="S233" s="830"/>
      <c r="T233" s="830"/>
      <c r="U233" s="830"/>
      <c r="V233" s="830"/>
      <c r="W233" s="830"/>
      <c r="X233" s="830"/>
      <c r="Y233" s="830"/>
      <c r="Z233" s="830"/>
      <c r="AA233" s="830"/>
      <c r="AB233" s="830"/>
      <c r="AC233" s="830"/>
      <c r="AD233" s="807"/>
      <c r="AE233" s="1046"/>
      <c r="AF233" s="1046"/>
      <c r="AG233" s="1046"/>
      <c r="AH233" s="1046"/>
    </row>
    <row r="234" ht="15.75" hidden="1" customHeight="1">
      <c r="A234" s="1046"/>
      <c r="B234" s="1046"/>
      <c r="C234" s="884"/>
      <c r="D234" s="1046"/>
      <c r="E234" s="1046"/>
      <c r="F234" s="884"/>
      <c r="G234" s="884"/>
      <c r="H234" s="830"/>
      <c r="I234" s="830"/>
      <c r="J234" s="830"/>
      <c r="K234" s="830"/>
      <c r="L234" s="830"/>
      <c r="M234" s="830"/>
      <c r="N234" s="830"/>
      <c r="O234" s="830"/>
      <c r="P234" s="830"/>
      <c r="Q234" s="830"/>
      <c r="R234" s="830"/>
      <c r="S234" s="830"/>
      <c r="T234" s="830"/>
      <c r="U234" s="830"/>
      <c r="V234" s="830"/>
      <c r="W234" s="830"/>
      <c r="X234" s="830"/>
      <c r="Y234" s="830"/>
      <c r="Z234" s="830"/>
      <c r="AA234" s="830"/>
      <c r="AB234" s="830"/>
      <c r="AC234" s="830"/>
      <c r="AD234" s="807"/>
      <c r="AE234" s="1046"/>
      <c r="AF234" s="1046"/>
      <c r="AG234" s="1046"/>
      <c r="AH234" s="1046"/>
    </row>
    <row r="235" ht="15.75" hidden="1" customHeight="1">
      <c r="A235" s="1046"/>
      <c r="B235" s="1046"/>
      <c r="C235" s="884"/>
      <c r="D235" s="1046"/>
      <c r="E235" s="1046"/>
      <c r="F235" s="884"/>
      <c r="G235" s="884"/>
      <c r="H235" s="830"/>
      <c r="I235" s="830"/>
      <c r="J235" s="830"/>
      <c r="K235" s="805"/>
      <c r="L235" s="805"/>
      <c r="M235" s="830"/>
      <c r="N235" s="830"/>
      <c r="O235" s="830"/>
      <c r="P235" s="830"/>
      <c r="Q235" s="830"/>
      <c r="R235" s="830"/>
      <c r="S235" s="830"/>
      <c r="T235" s="830"/>
      <c r="U235" s="830"/>
      <c r="V235" s="830"/>
      <c r="W235" s="830"/>
      <c r="X235" s="830"/>
      <c r="Y235" s="830"/>
      <c r="Z235" s="830"/>
      <c r="AA235" s="830"/>
      <c r="AB235" s="830"/>
      <c r="AC235" s="830"/>
      <c r="AD235" s="807"/>
      <c r="AE235" s="1046"/>
      <c r="AF235" s="1046"/>
      <c r="AG235" s="1046"/>
      <c r="AH235" s="1046"/>
    </row>
    <row r="236" ht="15.75" hidden="1" customHeight="1">
      <c r="A236" s="1046"/>
      <c r="B236" s="1046"/>
      <c r="C236" s="884"/>
      <c r="D236" s="1046"/>
      <c r="E236" s="1046"/>
      <c r="F236" s="884"/>
      <c r="G236" s="884"/>
      <c r="H236" s="807"/>
      <c r="I236" s="807"/>
      <c r="J236" s="807"/>
      <c r="K236" s="807"/>
      <c r="L236" s="807"/>
      <c r="M236" s="807"/>
      <c r="N236" s="807"/>
      <c r="O236" s="807"/>
      <c r="P236" s="807"/>
      <c r="Q236" s="807"/>
      <c r="R236" s="807"/>
      <c r="S236" s="807"/>
      <c r="T236" s="807"/>
      <c r="U236" s="807"/>
      <c r="V236" s="807"/>
      <c r="W236" s="807"/>
      <c r="X236" s="807"/>
      <c r="Y236" s="807"/>
      <c r="Z236" s="807"/>
      <c r="AA236" s="807"/>
      <c r="AB236" s="807"/>
      <c r="AC236" s="830"/>
      <c r="AD236" s="807"/>
      <c r="AE236" s="1046"/>
      <c r="AF236" s="1046"/>
      <c r="AG236" s="1046"/>
      <c r="AH236" s="1046"/>
    </row>
    <row r="237" ht="15.75" hidden="1" customHeight="1">
      <c r="A237" s="1046"/>
      <c r="B237" s="1046"/>
      <c r="C237" s="884"/>
      <c r="D237" s="1046"/>
      <c r="E237" s="1046"/>
      <c r="F237" s="884"/>
      <c r="G237" s="884"/>
      <c r="H237" s="807"/>
      <c r="I237" s="807"/>
      <c r="J237" s="807"/>
      <c r="K237" s="807"/>
      <c r="L237" s="807"/>
      <c r="M237" s="807"/>
      <c r="N237" s="807"/>
      <c r="O237" s="807"/>
      <c r="P237" s="807"/>
      <c r="Q237" s="807"/>
      <c r="R237" s="807"/>
      <c r="S237" s="807"/>
      <c r="T237" s="807"/>
      <c r="U237" s="807"/>
      <c r="V237" s="807"/>
      <c r="W237" s="807"/>
      <c r="X237" s="807"/>
      <c r="Y237" s="807"/>
      <c r="Z237" s="807"/>
      <c r="AA237" s="807"/>
      <c r="AB237" s="805"/>
      <c r="AC237" s="807"/>
      <c r="AD237" s="807"/>
      <c r="AE237" s="1046"/>
      <c r="AF237" s="1046"/>
      <c r="AG237" s="1046"/>
      <c r="AH237" s="1046"/>
    </row>
    <row r="238" ht="15.75" hidden="1" customHeight="1">
      <c r="A238" s="1046"/>
      <c r="B238" s="1046"/>
      <c r="C238" s="884"/>
      <c r="D238" s="1046"/>
      <c r="E238" s="1046"/>
      <c r="F238" s="884"/>
      <c r="G238" s="884"/>
      <c r="H238" s="807"/>
      <c r="I238" s="807"/>
      <c r="J238" s="807"/>
      <c r="K238" s="807"/>
      <c r="L238" s="807"/>
      <c r="M238" s="807"/>
      <c r="N238" s="807"/>
      <c r="O238" s="807"/>
      <c r="P238" s="807"/>
      <c r="Q238" s="807"/>
      <c r="R238" s="807"/>
      <c r="S238" s="807"/>
      <c r="T238" s="807"/>
      <c r="U238" s="807"/>
      <c r="V238" s="807"/>
      <c r="W238" s="807"/>
      <c r="X238" s="807"/>
      <c r="Y238" s="807"/>
      <c r="Z238" s="807"/>
      <c r="AA238" s="807"/>
      <c r="AB238" s="805"/>
      <c r="AC238" s="830"/>
      <c r="AD238" s="807"/>
      <c r="AE238" s="1046"/>
      <c r="AF238" s="1046"/>
      <c r="AG238" s="1046"/>
      <c r="AH238" s="1046"/>
    </row>
    <row r="239" ht="15.75" hidden="1" customHeight="1">
      <c r="A239" s="1046"/>
      <c r="B239" s="1046"/>
      <c r="C239" s="884"/>
      <c r="D239" s="1046"/>
      <c r="E239" s="1046"/>
      <c r="F239" s="884"/>
      <c r="G239" s="884"/>
      <c r="H239" s="807"/>
      <c r="I239" s="807"/>
      <c r="J239" s="807"/>
      <c r="K239" s="805"/>
      <c r="L239" s="805"/>
      <c r="M239" s="807"/>
      <c r="N239" s="807"/>
      <c r="O239" s="807"/>
      <c r="P239" s="807"/>
      <c r="Q239" s="807"/>
      <c r="R239" s="807"/>
      <c r="S239" s="807"/>
      <c r="T239" s="807"/>
      <c r="U239" s="807"/>
      <c r="V239" s="807"/>
      <c r="W239" s="807"/>
      <c r="X239" s="807"/>
      <c r="Y239" s="807"/>
      <c r="Z239" s="807"/>
      <c r="AA239" s="807"/>
      <c r="AB239" s="807"/>
      <c r="AC239" s="830"/>
      <c r="AD239" s="807"/>
      <c r="AE239" s="1046"/>
      <c r="AF239" s="1046"/>
      <c r="AG239" s="1046"/>
      <c r="AH239" s="1046"/>
    </row>
    <row r="240" ht="15.75" hidden="1" customHeight="1">
      <c r="A240" s="1046"/>
      <c r="B240" s="1046"/>
      <c r="C240" s="884"/>
      <c r="D240" s="1046"/>
      <c r="E240" s="1046"/>
      <c r="F240" s="884"/>
      <c r="G240" s="884"/>
      <c r="H240" s="805"/>
      <c r="I240" s="805"/>
      <c r="J240" s="805"/>
      <c r="K240" s="805"/>
      <c r="L240" s="805"/>
      <c r="M240" s="805"/>
      <c r="N240" s="805"/>
      <c r="O240" s="805"/>
      <c r="P240" s="805"/>
      <c r="Q240" s="805"/>
      <c r="R240" s="805"/>
      <c r="S240" s="805"/>
      <c r="T240" s="805"/>
      <c r="U240" s="805"/>
      <c r="V240" s="805"/>
      <c r="W240" s="805"/>
      <c r="X240" s="805"/>
      <c r="Y240" s="805"/>
      <c r="Z240" s="805"/>
      <c r="AA240" s="805"/>
      <c r="AB240" s="805"/>
      <c r="AC240" s="830"/>
      <c r="AD240" s="807"/>
      <c r="AE240" s="1046"/>
      <c r="AF240" s="1046"/>
      <c r="AG240" s="1046"/>
      <c r="AH240" s="1046"/>
    </row>
    <row r="241" ht="15.75" hidden="1" customHeight="1">
      <c r="A241" s="1046"/>
      <c r="B241" s="1046"/>
      <c r="C241" s="884"/>
      <c r="D241" s="1046"/>
      <c r="E241" s="1046"/>
      <c r="F241" s="884"/>
      <c r="G241" s="884"/>
      <c r="H241" s="805"/>
      <c r="I241" s="805"/>
      <c r="J241" s="805"/>
      <c r="K241" s="805"/>
      <c r="L241" s="805"/>
      <c r="M241" s="805"/>
      <c r="N241" s="805"/>
      <c r="O241" s="805"/>
      <c r="P241" s="805"/>
      <c r="Q241" s="805"/>
      <c r="R241" s="805"/>
      <c r="S241" s="805"/>
      <c r="T241" s="805"/>
      <c r="U241" s="805"/>
      <c r="V241" s="805"/>
      <c r="W241" s="805"/>
      <c r="X241" s="805"/>
      <c r="Y241" s="805"/>
      <c r="Z241" s="805"/>
      <c r="AA241" s="805"/>
      <c r="AB241" s="805"/>
      <c r="AC241" s="830"/>
      <c r="AD241" s="807"/>
      <c r="AE241" s="1046"/>
      <c r="AF241" s="1046"/>
      <c r="AG241" s="1046"/>
      <c r="AH241" s="1046"/>
    </row>
    <row r="242" ht="15.75" hidden="1" customHeight="1">
      <c r="A242" s="1046"/>
      <c r="B242" s="1046"/>
      <c r="C242" s="884"/>
      <c r="D242" s="1046"/>
      <c r="E242" s="1046"/>
      <c r="F242" s="884"/>
      <c r="G242" s="884"/>
      <c r="H242" s="805"/>
      <c r="I242" s="805"/>
      <c r="J242" s="830"/>
      <c r="K242" s="805"/>
      <c r="L242" s="805"/>
      <c r="M242" s="805"/>
      <c r="N242" s="805"/>
      <c r="O242" s="830"/>
      <c r="P242" s="830"/>
      <c r="Q242" s="830"/>
      <c r="R242" s="830"/>
      <c r="S242" s="830"/>
      <c r="T242" s="830"/>
      <c r="U242" s="830"/>
      <c r="V242" s="805"/>
      <c r="W242" s="830"/>
      <c r="X242" s="830"/>
      <c r="Y242" s="830"/>
      <c r="Z242" s="805"/>
      <c r="AA242" s="830"/>
      <c r="AB242" s="807"/>
      <c r="AC242" s="830"/>
      <c r="AD242" s="807"/>
      <c r="AE242" s="1046"/>
      <c r="AF242" s="1046"/>
      <c r="AG242" s="1046"/>
      <c r="AH242" s="1046"/>
    </row>
    <row r="243" ht="15.75" hidden="1" customHeight="1">
      <c r="A243" s="1046"/>
      <c r="B243" s="1046"/>
      <c r="C243" s="884"/>
      <c r="D243" s="1046"/>
      <c r="E243" s="1046"/>
      <c r="F243" s="884"/>
      <c r="G243" s="884"/>
      <c r="H243" s="805"/>
      <c r="I243" s="805"/>
      <c r="J243" s="805"/>
      <c r="K243" s="805"/>
      <c r="L243" s="805"/>
      <c r="M243" s="805"/>
      <c r="N243" s="805"/>
      <c r="O243" s="805"/>
      <c r="P243" s="805"/>
      <c r="Q243" s="805"/>
      <c r="R243" s="805"/>
      <c r="S243" s="805"/>
      <c r="T243" s="805"/>
      <c r="U243" s="805"/>
      <c r="V243" s="805"/>
      <c r="W243" s="805"/>
      <c r="X243" s="805"/>
      <c r="Y243" s="805"/>
      <c r="Z243" s="805"/>
      <c r="AA243" s="805"/>
      <c r="AB243" s="805"/>
      <c r="AC243" s="807"/>
      <c r="AD243" s="807"/>
      <c r="AE243" s="1046"/>
      <c r="AF243" s="1046"/>
      <c r="AG243" s="1046"/>
      <c r="AH243" s="1046"/>
    </row>
    <row r="244" ht="15.75" hidden="1" customHeight="1">
      <c r="A244" s="1046"/>
      <c r="B244" s="1046"/>
      <c r="C244" s="884"/>
      <c r="D244" s="1046"/>
      <c r="E244" s="1046"/>
      <c r="F244" s="884"/>
      <c r="G244" s="884"/>
      <c r="H244" s="805"/>
      <c r="I244" s="805"/>
      <c r="J244" s="805"/>
      <c r="K244" s="805"/>
      <c r="L244" s="805"/>
      <c r="M244" s="805"/>
      <c r="N244" s="805"/>
      <c r="O244" s="805"/>
      <c r="P244" s="805"/>
      <c r="Q244" s="805"/>
      <c r="R244" s="805"/>
      <c r="S244" s="805"/>
      <c r="T244" s="805"/>
      <c r="U244" s="805"/>
      <c r="V244" s="805"/>
      <c r="W244" s="805"/>
      <c r="X244" s="805"/>
      <c r="Y244" s="805"/>
      <c r="Z244" s="805"/>
      <c r="AA244" s="805"/>
      <c r="AB244" s="805"/>
      <c r="AC244" s="807"/>
      <c r="AD244" s="807"/>
      <c r="AE244" s="1046"/>
      <c r="AF244" s="1046"/>
      <c r="AG244" s="1046"/>
      <c r="AH244" s="1046"/>
    </row>
    <row r="245" ht="15.75" hidden="1" customHeight="1">
      <c r="A245" s="1046"/>
      <c r="B245" s="1046"/>
      <c r="C245" s="884"/>
      <c r="D245" s="1046"/>
      <c r="E245" s="1046"/>
      <c r="F245" s="884"/>
      <c r="G245" s="884"/>
      <c r="H245" s="805"/>
      <c r="I245" s="805"/>
      <c r="J245" s="805"/>
      <c r="K245" s="805"/>
      <c r="L245" s="805"/>
      <c r="M245" s="805"/>
      <c r="N245" s="805"/>
      <c r="O245" s="805"/>
      <c r="P245" s="805"/>
      <c r="Q245" s="805"/>
      <c r="R245" s="805"/>
      <c r="S245" s="805"/>
      <c r="T245" s="805"/>
      <c r="U245" s="805"/>
      <c r="V245" s="805"/>
      <c r="W245" s="805"/>
      <c r="X245" s="805"/>
      <c r="Y245" s="805"/>
      <c r="Z245" s="805"/>
      <c r="AA245" s="805"/>
      <c r="AB245" s="805"/>
      <c r="AC245" s="807"/>
      <c r="AD245" s="807"/>
      <c r="AE245" s="1046"/>
      <c r="AF245" s="1046"/>
      <c r="AG245" s="1046"/>
      <c r="AH245" s="1046"/>
    </row>
    <row r="246" ht="15.75" hidden="1" customHeight="1">
      <c r="A246" s="1046"/>
      <c r="B246" s="1046"/>
      <c r="C246" s="884"/>
      <c r="D246" s="1046"/>
      <c r="E246" s="1046"/>
      <c r="F246" s="884"/>
      <c r="G246" s="884"/>
      <c r="H246" s="830"/>
      <c r="I246" s="830"/>
      <c r="J246" s="830"/>
      <c r="K246" s="830"/>
      <c r="L246" s="830"/>
      <c r="M246" s="830"/>
      <c r="N246" s="830"/>
      <c r="O246" s="830"/>
      <c r="P246" s="830"/>
      <c r="Q246" s="830"/>
      <c r="R246" s="830"/>
      <c r="S246" s="830"/>
      <c r="T246" s="830"/>
      <c r="U246" s="830"/>
      <c r="V246" s="830"/>
      <c r="W246" s="830"/>
      <c r="X246" s="830"/>
      <c r="Y246" s="830"/>
      <c r="Z246" s="830"/>
      <c r="AA246" s="830"/>
      <c r="AB246" s="805"/>
      <c r="AC246" s="807"/>
      <c r="AD246" s="807"/>
      <c r="AE246" s="1046"/>
      <c r="AF246" s="1046"/>
      <c r="AG246" s="1046"/>
      <c r="AH246" s="1046"/>
    </row>
    <row r="247" ht="15.75" hidden="1" customHeight="1">
      <c r="A247" s="1046"/>
      <c r="B247" s="1046"/>
      <c r="C247" s="884"/>
      <c r="D247" s="1046"/>
      <c r="E247" s="1046"/>
      <c r="F247" s="884"/>
      <c r="G247" s="884"/>
      <c r="H247" s="830"/>
      <c r="I247" s="830"/>
      <c r="J247" s="830"/>
      <c r="K247" s="830"/>
      <c r="L247" s="830"/>
      <c r="M247" s="830"/>
      <c r="N247" s="830"/>
      <c r="O247" s="830"/>
      <c r="P247" s="830"/>
      <c r="Q247" s="830"/>
      <c r="R247" s="830"/>
      <c r="S247" s="830"/>
      <c r="T247" s="830"/>
      <c r="U247" s="830"/>
      <c r="V247" s="830"/>
      <c r="W247" s="830"/>
      <c r="X247" s="830"/>
      <c r="Y247" s="830"/>
      <c r="Z247" s="830"/>
      <c r="AA247" s="830"/>
      <c r="AB247" s="805"/>
      <c r="AC247" s="807"/>
      <c r="AD247" s="807"/>
      <c r="AE247" s="1046"/>
      <c r="AF247" s="1046"/>
      <c r="AG247" s="1046"/>
      <c r="AH247" s="1046"/>
    </row>
    <row r="248" ht="15.75" hidden="1" customHeight="1">
      <c r="A248" s="1046"/>
      <c r="B248" s="1046"/>
      <c r="C248" s="884"/>
      <c r="D248" s="1046"/>
      <c r="E248" s="1046"/>
      <c r="F248" s="884"/>
      <c r="G248" s="884"/>
      <c r="H248" s="830"/>
      <c r="I248" s="830"/>
      <c r="J248" s="830"/>
      <c r="K248" s="830"/>
      <c r="L248" s="830"/>
      <c r="M248" s="830"/>
      <c r="N248" s="830"/>
      <c r="O248" s="830"/>
      <c r="P248" s="830"/>
      <c r="Q248" s="830"/>
      <c r="R248" s="830"/>
      <c r="S248" s="830"/>
      <c r="T248" s="830"/>
      <c r="U248" s="830"/>
      <c r="V248" s="830"/>
      <c r="W248" s="830"/>
      <c r="X248" s="830"/>
      <c r="Y248" s="830"/>
      <c r="Z248" s="830"/>
      <c r="AA248" s="830"/>
      <c r="AB248" s="805"/>
      <c r="AC248" s="830"/>
      <c r="AD248" s="807"/>
      <c r="AE248" s="1046"/>
      <c r="AF248" s="1046"/>
      <c r="AG248" s="1046"/>
      <c r="AH248" s="1046"/>
    </row>
    <row r="249" ht="15.75" hidden="1" customHeight="1">
      <c r="A249" s="1046"/>
      <c r="B249" s="1046"/>
      <c r="C249" s="884"/>
      <c r="D249" s="1046"/>
      <c r="E249" s="1046"/>
      <c r="F249" s="884"/>
      <c r="G249" s="884"/>
      <c r="H249" s="807"/>
      <c r="I249" s="807"/>
      <c r="J249" s="807"/>
      <c r="K249" s="807"/>
      <c r="L249" s="807"/>
      <c r="M249" s="807"/>
      <c r="N249" s="807"/>
      <c r="O249" s="807"/>
      <c r="P249" s="807"/>
      <c r="Q249" s="807"/>
      <c r="R249" s="807"/>
      <c r="S249" s="807"/>
      <c r="T249" s="807"/>
      <c r="U249" s="807"/>
      <c r="V249" s="807"/>
      <c r="W249" s="807"/>
      <c r="X249" s="807"/>
      <c r="Y249" s="807"/>
      <c r="Z249" s="807"/>
      <c r="AA249" s="807"/>
      <c r="AB249" s="805"/>
      <c r="AC249" s="830"/>
      <c r="AD249" s="807"/>
      <c r="AE249" s="1046"/>
      <c r="AF249" s="1046"/>
      <c r="AG249" s="1046"/>
      <c r="AH249" s="1046"/>
    </row>
    <row r="250" ht="15.75" hidden="1" customHeight="1">
      <c r="A250" s="1046"/>
      <c r="B250" s="1046"/>
      <c r="C250" s="884"/>
      <c r="D250" s="1046"/>
      <c r="E250" s="1046"/>
      <c r="F250" s="884"/>
      <c r="G250" s="884"/>
      <c r="H250" s="807"/>
      <c r="I250" s="807"/>
      <c r="J250" s="807"/>
      <c r="K250" s="805"/>
      <c r="L250" s="805"/>
      <c r="M250" s="807"/>
      <c r="N250" s="807"/>
      <c r="O250" s="807"/>
      <c r="P250" s="807"/>
      <c r="Q250" s="807"/>
      <c r="R250" s="807"/>
      <c r="S250" s="807"/>
      <c r="T250" s="807"/>
      <c r="U250" s="807"/>
      <c r="V250" s="807"/>
      <c r="W250" s="807"/>
      <c r="X250" s="807"/>
      <c r="Y250" s="807"/>
      <c r="Z250" s="807"/>
      <c r="AA250" s="807"/>
      <c r="AB250" s="807"/>
      <c r="AC250" s="830"/>
      <c r="AD250" s="807"/>
      <c r="AE250" s="1046"/>
      <c r="AF250" s="1046"/>
      <c r="AG250" s="1046"/>
      <c r="AH250" s="1046"/>
    </row>
    <row r="251" ht="15.75" hidden="1" customHeight="1">
      <c r="A251" s="1046"/>
      <c r="B251" s="1046"/>
      <c r="C251" s="884"/>
      <c r="D251" s="1046"/>
      <c r="E251" s="1046"/>
      <c r="F251" s="884"/>
      <c r="G251" s="884"/>
      <c r="H251" s="830"/>
      <c r="I251" s="830"/>
      <c r="J251" s="830"/>
      <c r="K251" s="830"/>
      <c r="L251" s="830"/>
      <c r="M251" s="830"/>
      <c r="N251" s="830"/>
      <c r="O251" s="830"/>
      <c r="P251" s="830"/>
      <c r="Q251" s="830"/>
      <c r="R251" s="830"/>
      <c r="S251" s="830"/>
      <c r="T251" s="830"/>
      <c r="U251" s="830"/>
      <c r="V251" s="830"/>
      <c r="W251" s="830"/>
      <c r="X251" s="830"/>
      <c r="Y251" s="830"/>
      <c r="Z251" s="830"/>
      <c r="AA251" s="830"/>
      <c r="AB251" s="807"/>
      <c r="AC251" s="830"/>
      <c r="AD251" s="807"/>
      <c r="AE251" s="1046"/>
      <c r="AF251" s="1046"/>
      <c r="AG251" s="1046"/>
      <c r="AH251" s="1046"/>
    </row>
    <row r="252" ht="15.75" hidden="1" customHeight="1">
      <c r="A252" s="1046"/>
      <c r="B252" s="1046"/>
      <c r="C252" s="884"/>
      <c r="D252" s="1046"/>
      <c r="E252" s="1046"/>
      <c r="F252" s="884"/>
      <c r="G252" s="884"/>
      <c r="H252" s="807"/>
      <c r="I252" s="807"/>
      <c r="J252" s="830"/>
      <c r="K252" s="830"/>
      <c r="L252" s="830"/>
      <c r="M252" s="807"/>
      <c r="N252" s="807"/>
      <c r="O252" s="891"/>
      <c r="P252" s="891"/>
      <c r="Q252" s="891"/>
      <c r="R252" s="891"/>
      <c r="S252" s="891"/>
      <c r="T252" s="891"/>
      <c r="U252" s="830"/>
      <c r="V252" s="807"/>
      <c r="W252" s="891"/>
      <c r="X252" s="891"/>
      <c r="Y252" s="830"/>
      <c r="Z252" s="807"/>
      <c r="AA252" s="830"/>
      <c r="AB252" s="830"/>
      <c r="AC252" s="830"/>
      <c r="AD252" s="807"/>
      <c r="AE252" s="1046"/>
      <c r="AF252" s="1046"/>
      <c r="AG252" s="1046"/>
      <c r="AH252" s="1046"/>
    </row>
    <row r="253" ht="15.75" hidden="1" customHeight="1">
      <c r="A253" s="1046"/>
      <c r="B253" s="1046"/>
      <c r="C253" s="884"/>
      <c r="D253" s="1046"/>
      <c r="E253" s="1046"/>
      <c r="F253" s="884"/>
      <c r="G253" s="884"/>
      <c r="H253" s="830"/>
      <c r="I253" s="830"/>
      <c r="J253" s="830"/>
      <c r="K253" s="805"/>
      <c r="L253" s="805"/>
      <c r="M253" s="830"/>
      <c r="N253" s="830"/>
      <c r="O253" s="830"/>
      <c r="P253" s="830"/>
      <c r="Q253" s="830"/>
      <c r="R253" s="830"/>
      <c r="S253" s="830"/>
      <c r="T253" s="830"/>
      <c r="U253" s="830"/>
      <c r="V253" s="830"/>
      <c r="W253" s="830"/>
      <c r="X253" s="830"/>
      <c r="Y253" s="830"/>
      <c r="Z253" s="830"/>
      <c r="AA253" s="830"/>
      <c r="AB253" s="830"/>
      <c r="AC253" s="830"/>
      <c r="AD253" s="807"/>
      <c r="AE253" s="1046"/>
      <c r="AF253" s="1046"/>
      <c r="AG253" s="1046"/>
      <c r="AH253" s="1046"/>
    </row>
    <row r="254" ht="15.75" hidden="1" customHeight="1">
      <c r="A254" s="1046"/>
      <c r="B254" s="1046"/>
      <c r="C254" s="884"/>
      <c r="D254" s="1046"/>
      <c r="E254" s="1046"/>
      <c r="F254" s="884"/>
      <c r="G254" s="884"/>
      <c r="H254" s="807"/>
      <c r="I254" s="807"/>
      <c r="J254" s="830"/>
      <c r="K254" s="805"/>
      <c r="L254" s="805"/>
      <c r="M254" s="807"/>
      <c r="N254" s="807"/>
      <c r="O254" s="891"/>
      <c r="P254" s="891"/>
      <c r="Q254" s="891"/>
      <c r="R254" s="891"/>
      <c r="S254" s="891"/>
      <c r="T254" s="891"/>
      <c r="U254" s="830"/>
      <c r="V254" s="807"/>
      <c r="W254" s="891"/>
      <c r="X254" s="891"/>
      <c r="Y254" s="830"/>
      <c r="Z254" s="807"/>
      <c r="AA254" s="830"/>
      <c r="AB254" s="830"/>
      <c r="AC254" s="830"/>
      <c r="AD254" s="807"/>
      <c r="AE254" s="1046"/>
      <c r="AF254" s="1046"/>
      <c r="AG254" s="1046"/>
      <c r="AH254" s="1046"/>
    </row>
    <row r="255" ht="15.75" hidden="1" customHeight="1">
      <c r="A255" s="1046"/>
      <c r="B255" s="1046"/>
      <c r="C255" s="884"/>
      <c r="D255" s="1046"/>
      <c r="E255" s="1046"/>
      <c r="F255" s="884"/>
      <c r="G255" s="884"/>
      <c r="H255" s="830"/>
      <c r="I255" s="830"/>
      <c r="J255" s="830"/>
      <c r="K255" s="830"/>
      <c r="L255" s="830"/>
      <c r="M255" s="830"/>
      <c r="N255" s="830"/>
      <c r="O255" s="830"/>
      <c r="P255" s="830"/>
      <c r="Q255" s="830"/>
      <c r="R255" s="830"/>
      <c r="S255" s="830"/>
      <c r="T255" s="830"/>
      <c r="U255" s="830"/>
      <c r="V255" s="830"/>
      <c r="W255" s="830"/>
      <c r="X255" s="830"/>
      <c r="Y255" s="830"/>
      <c r="Z255" s="830"/>
      <c r="AA255" s="830"/>
      <c r="AB255" s="830"/>
      <c r="AC255" s="830"/>
      <c r="AD255" s="807"/>
      <c r="AE255" s="1046"/>
      <c r="AF255" s="1046"/>
      <c r="AG255" s="1046"/>
      <c r="AH255" s="1046"/>
    </row>
    <row r="256" ht="15.75" hidden="1" customHeight="1">
      <c r="A256" s="1046"/>
      <c r="B256" s="1046"/>
      <c r="C256" s="884"/>
      <c r="D256" s="1046"/>
      <c r="E256" s="1046"/>
      <c r="F256" s="884"/>
      <c r="G256" s="884"/>
      <c r="H256" s="830"/>
      <c r="I256" s="830"/>
      <c r="J256" s="830"/>
      <c r="K256" s="805"/>
      <c r="L256" s="805"/>
      <c r="M256" s="830"/>
      <c r="N256" s="830"/>
      <c r="O256" s="830"/>
      <c r="P256" s="830"/>
      <c r="Q256" s="830"/>
      <c r="R256" s="830"/>
      <c r="S256" s="830"/>
      <c r="T256" s="830"/>
      <c r="U256" s="830"/>
      <c r="V256" s="830"/>
      <c r="W256" s="830"/>
      <c r="X256" s="830"/>
      <c r="Y256" s="830"/>
      <c r="Z256" s="830"/>
      <c r="AA256" s="830"/>
      <c r="AB256" s="830"/>
      <c r="AC256" s="830"/>
      <c r="AD256" s="807"/>
      <c r="AE256" s="1046"/>
      <c r="AF256" s="1046"/>
      <c r="AG256" s="1046"/>
      <c r="AH256" s="1046"/>
    </row>
    <row r="257" ht="15.75" hidden="1" customHeight="1">
      <c r="A257" s="1046"/>
      <c r="B257" s="1046"/>
      <c r="C257" s="884"/>
      <c r="D257" s="1046"/>
      <c r="E257" s="1046"/>
      <c r="F257" s="884"/>
      <c r="G257" s="884"/>
      <c r="H257" s="807"/>
      <c r="I257" s="807"/>
      <c r="J257" s="807"/>
      <c r="K257" s="807"/>
      <c r="L257" s="807"/>
      <c r="M257" s="807"/>
      <c r="N257" s="807"/>
      <c r="O257" s="807"/>
      <c r="P257" s="807"/>
      <c r="Q257" s="807"/>
      <c r="R257" s="807"/>
      <c r="S257" s="807"/>
      <c r="T257" s="807"/>
      <c r="U257" s="807"/>
      <c r="V257" s="807"/>
      <c r="W257" s="807"/>
      <c r="X257" s="807"/>
      <c r="Y257" s="807"/>
      <c r="Z257" s="807"/>
      <c r="AA257" s="807"/>
      <c r="AB257" s="807"/>
      <c r="AC257" s="830"/>
      <c r="AD257" s="807"/>
      <c r="AE257" s="1046"/>
      <c r="AF257" s="1046"/>
      <c r="AG257" s="1046"/>
      <c r="AH257" s="1046"/>
    </row>
    <row r="258" ht="15.75" hidden="1" customHeight="1">
      <c r="A258" s="1046"/>
      <c r="B258" s="1046"/>
      <c r="C258" s="884"/>
      <c r="D258" s="1046"/>
      <c r="E258" s="1046"/>
      <c r="F258" s="884"/>
      <c r="G258" s="884"/>
      <c r="H258" s="807"/>
      <c r="I258" s="807"/>
      <c r="J258" s="807"/>
      <c r="K258" s="807"/>
      <c r="L258" s="807"/>
      <c r="M258" s="807"/>
      <c r="N258" s="807"/>
      <c r="O258" s="807"/>
      <c r="P258" s="807"/>
      <c r="Q258" s="807"/>
      <c r="R258" s="807"/>
      <c r="S258" s="807"/>
      <c r="T258" s="807"/>
      <c r="U258" s="807"/>
      <c r="V258" s="807"/>
      <c r="W258" s="807"/>
      <c r="X258" s="807"/>
      <c r="Y258" s="807"/>
      <c r="Z258" s="807"/>
      <c r="AA258" s="807"/>
      <c r="AB258" s="805"/>
      <c r="AC258" s="807"/>
      <c r="AD258" s="807"/>
      <c r="AE258" s="1046"/>
      <c r="AF258" s="1046"/>
      <c r="AG258" s="1046"/>
      <c r="AH258" s="1046"/>
    </row>
    <row r="259" ht="15.75" hidden="1" customHeight="1">
      <c r="A259" s="1046"/>
      <c r="B259" s="1046"/>
      <c r="C259" s="884"/>
      <c r="D259" s="1046"/>
      <c r="E259" s="1046"/>
      <c r="F259" s="884"/>
      <c r="G259" s="884"/>
      <c r="H259" s="807"/>
      <c r="I259" s="807"/>
      <c r="J259" s="807"/>
      <c r="K259" s="807"/>
      <c r="L259" s="807"/>
      <c r="M259" s="807"/>
      <c r="N259" s="807"/>
      <c r="O259" s="807"/>
      <c r="P259" s="807"/>
      <c r="Q259" s="807"/>
      <c r="R259" s="807"/>
      <c r="S259" s="807"/>
      <c r="T259" s="807"/>
      <c r="U259" s="807"/>
      <c r="V259" s="807"/>
      <c r="W259" s="807"/>
      <c r="X259" s="807"/>
      <c r="Y259" s="807"/>
      <c r="Z259" s="807"/>
      <c r="AA259" s="807"/>
      <c r="AB259" s="805"/>
      <c r="AC259" s="830"/>
      <c r="AD259" s="807"/>
      <c r="AE259" s="1046"/>
      <c r="AF259" s="1046"/>
      <c r="AG259" s="1046"/>
      <c r="AH259" s="1046"/>
    </row>
    <row r="260" ht="15.75" hidden="1" customHeight="1">
      <c r="A260" s="1046"/>
      <c r="B260" s="1046"/>
      <c r="C260" s="884"/>
      <c r="D260" s="1046"/>
      <c r="E260" s="1046"/>
      <c r="F260" s="884"/>
      <c r="G260" s="884"/>
      <c r="H260" s="807"/>
      <c r="I260" s="807"/>
      <c r="J260" s="807"/>
      <c r="K260" s="805"/>
      <c r="L260" s="805"/>
      <c r="M260" s="807"/>
      <c r="N260" s="807"/>
      <c r="O260" s="807"/>
      <c r="P260" s="807"/>
      <c r="Q260" s="807"/>
      <c r="R260" s="807"/>
      <c r="S260" s="807"/>
      <c r="T260" s="807"/>
      <c r="U260" s="807"/>
      <c r="V260" s="807"/>
      <c r="W260" s="807"/>
      <c r="X260" s="807"/>
      <c r="Y260" s="807"/>
      <c r="Z260" s="807"/>
      <c r="AA260" s="807"/>
      <c r="AB260" s="807"/>
      <c r="AC260" s="830"/>
      <c r="AD260" s="807"/>
      <c r="AE260" s="1046"/>
      <c r="AF260" s="1046"/>
      <c r="AG260" s="1046"/>
      <c r="AH260" s="1046"/>
    </row>
    <row r="261" ht="15.75" hidden="1" customHeight="1">
      <c r="A261" s="1046"/>
      <c r="B261" s="1046"/>
      <c r="C261" s="884"/>
      <c r="D261" s="1046"/>
      <c r="E261" s="1046"/>
      <c r="F261" s="884"/>
      <c r="G261" s="884"/>
      <c r="H261" s="805"/>
      <c r="I261" s="805"/>
      <c r="J261" s="805"/>
      <c r="K261" s="805"/>
      <c r="L261" s="805"/>
      <c r="M261" s="805"/>
      <c r="N261" s="805"/>
      <c r="O261" s="805"/>
      <c r="P261" s="805"/>
      <c r="Q261" s="805"/>
      <c r="R261" s="805"/>
      <c r="S261" s="805"/>
      <c r="T261" s="805"/>
      <c r="U261" s="805"/>
      <c r="V261" s="805"/>
      <c r="W261" s="805"/>
      <c r="X261" s="805"/>
      <c r="Y261" s="805"/>
      <c r="Z261" s="805"/>
      <c r="AA261" s="805"/>
      <c r="AB261" s="805"/>
      <c r="AC261" s="830"/>
      <c r="AD261" s="807"/>
      <c r="AE261" s="1046"/>
      <c r="AF261" s="1046"/>
      <c r="AG261" s="1046"/>
      <c r="AH261" s="1046"/>
    </row>
    <row r="262" ht="15.75" hidden="1" customHeight="1">
      <c r="A262" s="1046"/>
      <c r="B262" s="1046"/>
      <c r="C262" s="884"/>
      <c r="D262" s="1046"/>
      <c r="E262" s="1046"/>
      <c r="F262" s="884"/>
      <c r="G262" s="884"/>
      <c r="H262" s="805"/>
      <c r="I262" s="805"/>
      <c r="J262" s="805"/>
      <c r="K262" s="805"/>
      <c r="L262" s="805"/>
      <c r="M262" s="805"/>
      <c r="N262" s="805"/>
      <c r="O262" s="805"/>
      <c r="P262" s="805"/>
      <c r="Q262" s="805"/>
      <c r="R262" s="805"/>
      <c r="S262" s="805"/>
      <c r="T262" s="805"/>
      <c r="U262" s="805"/>
      <c r="V262" s="805"/>
      <c r="W262" s="805"/>
      <c r="X262" s="805"/>
      <c r="Y262" s="805"/>
      <c r="Z262" s="805"/>
      <c r="AA262" s="805"/>
      <c r="AB262" s="805"/>
      <c r="AC262" s="830"/>
      <c r="AD262" s="807"/>
      <c r="AE262" s="1046"/>
      <c r="AF262" s="1046"/>
      <c r="AG262" s="1046"/>
      <c r="AH262" s="1046"/>
    </row>
    <row r="263" ht="15.75" hidden="1" customHeight="1">
      <c r="A263" s="1046"/>
      <c r="B263" s="1046"/>
      <c r="C263" s="884"/>
      <c r="D263" s="1046"/>
      <c r="E263" s="1046"/>
      <c r="F263" s="884"/>
      <c r="G263" s="884"/>
      <c r="H263" s="805"/>
      <c r="I263" s="805"/>
      <c r="J263" s="805"/>
      <c r="K263" s="805"/>
      <c r="L263" s="805"/>
      <c r="M263" s="805"/>
      <c r="N263" s="805"/>
      <c r="O263" s="805"/>
      <c r="P263" s="805"/>
      <c r="Q263" s="805"/>
      <c r="R263" s="805"/>
      <c r="S263" s="805"/>
      <c r="T263" s="805"/>
      <c r="U263" s="805"/>
      <c r="V263" s="805"/>
      <c r="W263" s="805"/>
      <c r="X263" s="805"/>
      <c r="Y263" s="805"/>
      <c r="Z263" s="805"/>
      <c r="AA263" s="805"/>
      <c r="AB263" s="805"/>
      <c r="AC263" s="805"/>
      <c r="AD263" s="807"/>
      <c r="AE263" s="1046"/>
      <c r="AF263" s="1046"/>
      <c r="AG263" s="1046"/>
      <c r="AH263" s="1046"/>
    </row>
    <row r="264" ht="15.75" hidden="1" customHeight="1">
      <c r="A264" s="1046"/>
      <c r="B264" s="1046"/>
      <c r="C264" s="884"/>
      <c r="D264" s="1046"/>
      <c r="E264" s="1046"/>
      <c r="F264" s="884"/>
      <c r="G264" s="884"/>
      <c r="H264" s="830"/>
      <c r="I264" s="830"/>
      <c r="J264" s="830"/>
      <c r="K264" s="830"/>
      <c r="L264" s="830"/>
      <c r="M264" s="830"/>
      <c r="N264" s="830"/>
      <c r="O264" s="830"/>
      <c r="P264" s="830"/>
      <c r="Q264" s="830"/>
      <c r="R264" s="830"/>
      <c r="S264" s="830"/>
      <c r="T264" s="830"/>
      <c r="U264" s="830"/>
      <c r="V264" s="830"/>
      <c r="W264" s="830"/>
      <c r="X264" s="830"/>
      <c r="Y264" s="830"/>
      <c r="Z264" s="830"/>
      <c r="AA264" s="830"/>
      <c r="AB264" s="805"/>
      <c r="AC264" s="805"/>
      <c r="AD264" s="807"/>
      <c r="AE264" s="1046"/>
      <c r="AF264" s="1046"/>
      <c r="AG264" s="1046"/>
      <c r="AH264" s="1046"/>
    </row>
    <row r="265" ht="15.75" hidden="1" customHeight="1">
      <c r="A265" s="1046"/>
      <c r="B265" s="1046"/>
      <c r="C265" s="884"/>
      <c r="D265" s="1046"/>
      <c r="E265" s="1046"/>
      <c r="F265" s="884"/>
      <c r="G265" s="884"/>
      <c r="H265" s="830"/>
      <c r="I265" s="830"/>
      <c r="J265" s="830"/>
      <c r="K265" s="830"/>
      <c r="L265" s="830"/>
      <c r="M265" s="830"/>
      <c r="N265" s="830"/>
      <c r="O265" s="830"/>
      <c r="P265" s="830"/>
      <c r="Q265" s="830"/>
      <c r="R265" s="830"/>
      <c r="S265" s="830"/>
      <c r="T265" s="830"/>
      <c r="U265" s="830"/>
      <c r="V265" s="830"/>
      <c r="W265" s="830"/>
      <c r="X265" s="830"/>
      <c r="Y265" s="830"/>
      <c r="Z265" s="830"/>
      <c r="AA265" s="830"/>
      <c r="AB265" s="805"/>
      <c r="AC265" s="805"/>
      <c r="AD265" s="807"/>
      <c r="AE265" s="1046"/>
      <c r="AF265" s="1046"/>
      <c r="AG265" s="1046"/>
      <c r="AH265" s="1046"/>
    </row>
    <row r="266" ht="15.75" hidden="1" customHeight="1">
      <c r="A266" s="1046"/>
      <c r="B266" s="1046"/>
      <c r="C266" s="884"/>
      <c r="D266" s="1046"/>
      <c r="E266" s="1046"/>
      <c r="F266" s="884"/>
      <c r="G266" s="884"/>
      <c r="H266" s="805"/>
      <c r="I266" s="805"/>
      <c r="J266" s="805"/>
      <c r="K266" s="805"/>
      <c r="L266" s="805"/>
      <c r="M266" s="805"/>
      <c r="N266" s="805"/>
      <c r="O266" s="805"/>
      <c r="P266" s="805"/>
      <c r="Q266" s="805"/>
      <c r="R266" s="805"/>
      <c r="S266" s="805"/>
      <c r="T266" s="805"/>
      <c r="U266" s="805"/>
      <c r="V266" s="805"/>
      <c r="W266" s="805"/>
      <c r="X266" s="805"/>
      <c r="Y266" s="805"/>
      <c r="Z266" s="805"/>
      <c r="AA266" s="805"/>
      <c r="AB266" s="805"/>
      <c r="AC266" s="805"/>
      <c r="AD266" s="807"/>
      <c r="AE266" s="1046"/>
      <c r="AF266" s="1046"/>
      <c r="AG266" s="1046"/>
      <c r="AH266" s="1046"/>
    </row>
    <row r="267" ht="15.75" hidden="1" customHeight="1">
      <c r="A267" s="1046"/>
      <c r="B267" s="1046"/>
      <c r="C267" s="884"/>
      <c r="D267" s="1046"/>
      <c r="E267" s="1046"/>
      <c r="F267" s="884"/>
      <c r="G267" s="884"/>
      <c r="H267" s="830"/>
      <c r="I267" s="830"/>
      <c r="J267" s="830"/>
      <c r="K267" s="830"/>
      <c r="L267" s="830"/>
      <c r="M267" s="830"/>
      <c r="N267" s="830"/>
      <c r="O267" s="830"/>
      <c r="P267" s="830"/>
      <c r="Q267" s="830"/>
      <c r="R267" s="830"/>
      <c r="S267" s="830"/>
      <c r="T267" s="830"/>
      <c r="U267" s="830"/>
      <c r="V267" s="830"/>
      <c r="W267" s="830"/>
      <c r="X267" s="830"/>
      <c r="Y267" s="830"/>
      <c r="Z267" s="830"/>
      <c r="AA267" s="830"/>
      <c r="AB267" s="805"/>
      <c r="AC267" s="805"/>
      <c r="AD267" s="807"/>
      <c r="AE267" s="1046"/>
      <c r="AF267" s="1046"/>
      <c r="AG267" s="1046"/>
      <c r="AH267" s="1046"/>
    </row>
    <row r="268" ht="15.75" hidden="1" customHeight="1">
      <c r="A268" s="1046"/>
      <c r="B268" s="1046"/>
      <c r="C268" s="884"/>
      <c r="D268" s="1046"/>
      <c r="E268" s="1046"/>
      <c r="F268" s="884"/>
      <c r="G268" s="884"/>
      <c r="H268" s="830"/>
      <c r="I268" s="830"/>
      <c r="J268" s="830"/>
      <c r="K268" s="830"/>
      <c r="L268" s="830"/>
      <c r="M268" s="830"/>
      <c r="N268" s="830"/>
      <c r="O268" s="830"/>
      <c r="P268" s="830"/>
      <c r="Q268" s="830"/>
      <c r="R268" s="830"/>
      <c r="S268" s="830"/>
      <c r="T268" s="830"/>
      <c r="U268" s="830"/>
      <c r="V268" s="830"/>
      <c r="W268" s="830"/>
      <c r="X268" s="830"/>
      <c r="Y268" s="830"/>
      <c r="Z268" s="830"/>
      <c r="AA268" s="830"/>
      <c r="AB268" s="805"/>
      <c r="AC268" s="805"/>
      <c r="AD268" s="807"/>
      <c r="AE268" s="1046"/>
      <c r="AF268" s="1046"/>
      <c r="AG268" s="1046"/>
      <c r="AH268" s="1046"/>
    </row>
    <row r="269" ht="15.75" hidden="1" customHeight="1">
      <c r="A269" s="1046"/>
      <c r="B269" s="1046"/>
      <c r="C269" s="884"/>
      <c r="D269" s="1046"/>
      <c r="E269" s="1046"/>
      <c r="F269" s="884"/>
      <c r="G269" s="884"/>
      <c r="H269" s="830"/>
      <c r="I269" s="830"/>
      <c r="J269" s="830"/>
      <c r="K269" s="830"/>
      <c r="L269" s="830"/>
      <c r="M269" s="830"/>
      <c r="N269" s="830"/>
      <c r="O269" s="830"/>
      <c r="P269" s="830"/>
      <c r="Q269" s="830"/>
      <c r="R269" s="830"/>
      <c r="S269" s="830"/>
      <c r="T269" s="830"/>
      <c r="U269" s="830"/>
      <c r="V269" s="830"/>
      <c r="W269" s="830"/>
      <c r="X269" s="830"/>
      <c r="Y269" s="830"/>
      <c r="Z269" s="830"/>
      <c r="AA269" s="830"/>
      <c r="AB269" s="805"/>
      <c r="AC269" s="805"/>
      <c r="AD269" s="807"/>
      <c r="AE269" s="1046"/>
      <c r="AF269" s="1046"/>
      <c r="AG269" s="1046"/>
      <c r="AH269" s="1046"/>
    </row>
    <row r="270" ht="15.75" hidden="1" customHeight="1">
      <c r="A270" s="1046"/>
      <c r="B270" s="1046"/>
      <c r="C270" s="884"/>
      <c r="D270" s="1046"/>
      <c r="E270" s="1046"/>
      <c r="F270" s="884"/>
      <c r="G270" s="884"/>
      <c r="H270" s="807"/>
      <c r="I270" s="807"/>
      <c r="J270" s="807"/>
      <c r="K270" s="807"/>
      <c r="L270" s="807"/>
      <c r="M270" s="807"/>
      <c r="N270" s="807"/>
      <c r="O270" s="807"/>
      <c r="P270" s="807"/>
      <c r="Q270" s="807"/>
      <c r="R270" s="807"/>
      <c r="S270" s="807"/>
      <c r="T270" s="807"/>
      <c r="U270" s="807"/>
      <c r="V270" s="807"/>
      <c r="W270" s="807"/>
      <c r="X270" s="807"/>
      <c r="Y270" s="807"/>
      <c r="Z270" s="807"/>
      <c r="AA270" s="807"/>
      <c r="AB270" s="805"/>
      <c r="AC270" s="805"/>
      <c r="AD270" s="807"/>
      <c r="AE270" s="1046"/>
      <c r="AF270" s="1046"/>
      <c r="AG270" s="1046"/>
      <c r="AH270" s="1046"/>
    </row>
    <row r="271" ht="15.75" hidden="1" customHeight="1">
      <c r="A271" s="1046"/>
      <c r="B271" s="1046"/>
      <c r="C271" s="884"/>
      <c r="D271" s="1046"/>
      <c r="E271" s="1046"/>
      <c r="F271" s="884"/>
      <c r="G271" s="884"/>
      <c r="H271" s="807"/>
      <c r="I271" s="807"/>
      <c r="J271" s="807"/>
      <c r="K271" s="807"/>
      <c r="L271" s="807"/>
      <c r="M271" s="807"/>
      <c r="N271" s="807"/>
      <c r="O271" s="807"/>
      <c r="P271" s="807"/>
      <c r="Q271" s="807"/>
      <c r="R271" s="807"/>
      <c r="S271" s="807"/>
      <c r="T271" s="807"/>
      <c r="U271" s="807"/>
      <c r="V271" s="807"/>
      <c r="W271" s="807"/>
      <c r="X271" s="807"/>
      <c r="Y271" s="807"/>
      <c r="Z271" s="807"/>
      <c r="AA271" s="807"/>
      <c r="AB271" s="805"/>
      <c r="AC271" s="805"/>
      <c r="AD271" s="807"/>
      <c r="AE271" s="1046"/>
      <c r="AF271" s="1046"/>
      <c r="AG271" s="1046"/>
      <c r="AH271" s="1046"/>
    </row>
    <row r="272" ht="15.75" hidden="1" customHeight="1">
      <c r="A272" s="1046"/>
      <c r="B272" s="1046"/>
      <c r="C272" s="884"/>
      <c r="D272" s="1046"/>
      <c r="E272" s="1046"/>
      <c r="F272" s="884"/>
      <c r="G272" s="884"/>
      <c r="H272" s="830"/>
      <c r="I272" s="830"/>
      <c r="J272" s="830"/>
      <c r="K272" s="830"/>
      <c r="L272" s="830"/>
      <c r="M272" s="807"/>
      <c r="N272" s="807"/>
      <c r="O272" s="807"/>
      <c r="P272" s="807"/>
      <c r="Q272" s="807"/>
      <c r="R272" s="807"/>
      <c r="S272" s="807"/>
      <c r="T272" s="807"/>
      <c r="U272" s="807"/>
      <c r="V272" s="807"/>
      <c r="W272" s="807"/>
      <c r="X272" s="807"/>
      <c r="Y272" s="807"/>
      <c r="Z272" s="807"/>
      <c r="AA272" s="807"/>
      <c r="AB272" s="805"/>
      <c r="AC272" s="805"/>
      <c r="AD272" s="807"/>
      <c r="AE272" s="1046"/>
      <c r="AF272" s="1046"/>
      <c r="AG272" s="1046"/>
      <c r="AH272" s="1046"/>
    </row>
    <row r="273" ht="15.75" hidden="1" customHeight="1">
      <c r="A273" s="1046"/>
      <c r="B273" s="1046"/>
      <c r="C273" s="884"/>
      <c r="D273" s="1046"/>
      <c r="E273" s="1046"/>
      <c r="F273" s="884"/>
      <c r="G273" s="884"/>
      <c r="H273" s="807"/>
      <c r="I273" s="807"/>
      <c r="J273" s="807"/>
      <c r="K273" s="807"/>
      <c r="L273" s="807"/>
      <c r="M273" s="807"/>
      <c r="N273" s="807"/>
      <c r="O273" s="807"/>
      <c r="P273" s="807"/>
      <c r="Q273" s="807"/>
      <c r="R273" s="807"/>
      <c r="S273" s="807"/>
      <c r="T273" s="807"/>
      <c r="U273" s="807"/>
      <c r="V273" s="807"/>
      <c r="W273" s="807"/>
      <c r="X273" s="807"/>
      <c r="Y273" s="807"/>
      <c r="Z273" s="807"/>
      <c r="AA273" s="807"/>
      <c r="AB273" s="805"/>
      <c r="AC273" s="805"/>
      <c r="AD273" s="807"/>
      <c r="AE273" s="1046"/>
      <c r="AF273" s="1046"/>
      <c r="AG273" s="1046"/>
      <c r="AH273" s="1046"/>
    </row>
    <row r="274" ht="15.75" hidden="1" customHeight="1">
      <c r="A274" s="1046"/>
      <c r="B274" s="1046"/>
      <c r="C274" s="884"/>
      <c r="D274" s="1046"/>
      <c r="E274" s="1046"/>
      <c r="F274" s="884"/>
      <c r="G274" s="884"/>
      <c r="H274" s="830"/>
      <c r="I274" s="830"/>
      <c r="J274" s="830"/>
      <c r="K274" s="830"/>
      <c r="L274" s="830"/>
      <c r="M274" s="807"/>
      <c r="N274" s="807"/>
      <c r="O274" s="807"/>
      <c r="P274" s="807"/>
      <c r="Q274" s="807"/>
      <c r="R274" s="807"/>
      <c r="S274" s="807"/>
      <c r="T274" s="807"/>
      <c r="U274" s="807"/>
      <c r="V274" s="807"/>
      <c r="W274" s="807"/>
      <c r="X274" s="807"/>
      <c r="Y274" s="807"/>
      <c r="Z274" s="807"/>
      <c r="AA274" s="807"/>
      <c r="AB274" s="805"/>
      <c r="AC274" s="805"/>
      <c r="AD274" s="807"/>
      <c r="AE274" s="1046"/>
      <c r="AF274" s="1046"/>
      <c r="AG274" s="1046"/>
      <c r="AH274" s="1046"/>
    </row>
    <row r="275" ht="15.75" hidden="1" customHeight="1">
      <c r="A275" s="1046"/>
      <c r="B275" s="1046"/>
      <c r="C275" s="884"/>
      <c r="D275" s="1046"/>
      <c r="E275" s="1046"/>
      <c r="F275" s="884"/>
      <c r="G275" s="884"/>
      <c r="H275" s="807"/>
      <c r="I275" s="807"/>
      <c r="J275" s="807"/>
      <c r="K275" s="807"/>
      <c r="L275" s="807"/>
      <c r="M275" s="807"/>
      <c r="N275" s="807"/>
      <c r="O275" s="807"/>
      <c r="P275" s="807"/>
      <c r="Q275" s="807"/>
      <c r="R275" s="807"/>
      <c r="S275" s="807"/>
      <c r="T275" s="807"/>
      <c r="U275" s="807"/>
      <c r="V275" s="807"/>
      <c r="W275" s="807"/>
      <c r="X275" s="807"/>
      <c r="Y275" s="807"/>
      <c r="Z275" s="807"/>
      <c r="AA275" s="807"/>
      <c r="AB275" s="805"/>
      <c r="AC275" s="805"/>
      <c r="AD275" s="807"/>
      <c r="AE275" s="1046"/>
      <c r="AF275" s="1046"/>
      <c r="AG275" s="1046"/>
      <c r="AH275" s="1046"/>
    </row>
    <row r="276" ht="15.75" hidden="1" customHeight="1">
      <c r="A276" s="1046"/>
      <c r="B276" s="1046"/>
      <c r="C276" s="884"/>
      <c r="D276" s="1046"/>
      <c r="E276" s="1046"/>
      <c r="F276" s="884"/>
      <c r="G276" s="884"/>
      <c r="H276" s="830"/>
      <c r="I276" s="830"/>
      <c r="J276" s="830"/>
      <c r="K276" s="830"/>
      <c r="L276" s="830"/>
      <c r="M276" s="830"/>
      <c r="N276" s="830"/>
      <c r="O276" s="807"/>
      <c r="P276" s="807"/>
      <c r="Q276" s="807"/>
      <c r="R276" s="807"/>
      <c r="S276" s="807"/>
      <c r="T276" s="807"/>
      <c r="U276" s="807"/>
      <c r="V276" s="807"/>
      <c r="W276" s="807"/>
      <c r="X276" s="807"/>
      <c r="Y276" s="807"/>
      <c r="Z276" s="807"/>
      <c r="AA276" s="807"/>
      <c r="AB276" s="805"/>
      <c r="AC276" s="805"/>
      <c r="AD276" s="807"/>
      <c r="AE276" s="1046"/>
      <c r="AF276" s="1046"/>
      <c r="AG276" s="1046"/>
      <c r="AH276" s="1046"/>
    </row>
    <row r="277" ht="15.75" hidden="1" customHeight="1">
      <c r="A277" s="1046"/>
      <c r="B277" s="1046"/>
      <c r="C277" s="884"/>
      <c r="D277" s="1046"/>
      <c r="E277" s="1046"/>
      <c r="F277" s="884"/>
      <c r="G277" s="884"/>
      <c r="H277" s="830"/>
      <c r="I277" s="830"/>
      <c r="J277" s="830"/>
      <c r="K277" s="830"/>
      <c r="L277" s="830"/>
      <c r="M277" s="830"/>
      <c r="N277" s="830"/>
      <c r="O277" s="807"/>
      <c r="P277" s="807"/>
      <c r="Q277" s="807"/>
      <c r="R277" s="807"/>
      <c r="S277" s="807"/>
      <c r="T277" s="807"/>
      <c r="U277" s="807"/>
      <c r="V277" s="807"/>
      <c r="W277" s="807"/>
      <c r="X277" s="807"/>
      <c r="Y277" s="807"/>
      <c r="Z277" s="807"/>
      <c r="AA277" s="807"/>
      <c r="AB277" s="805"/>
      <c r="AC277" s="805"/>
      <c r="AD277" s="807"/>
      <c r="AE277" s="1046"/>
      <c r="AF277" s="1046"/>
      <c r="AG277" s="1046"/>
      <c r="AH277" s="1046"/>
    </row>
    <row r="278" ht="15.75" hidden="1" customHeight="1">
      <c r="A278" s="1046"/>
      <c r="B278" s="1046"/>
      <c r="C278" s="884"/>
      <c r="D278" s="1046"/>
      <c r="E278" s="1046"/>
      <c r="F278" s="884"/>
      <c r="G278" s="884"/>
      <c r="H278" s="830"/>
      <c r="I278" s="830"/>
      <c r="J278" s="830"/>
      <c r="K278" s="830"/>
      <c r="L278" s="830"/>
      <c r="M278" s="830"/>
      <c r="N278" s="830"/>
      <c r="O278" s="807"/>
      <c r="P278" s="807"/>
      <c r="Q278" s="807"/>
      <c r="R278" s="807"/>
      <c r="S278" s="807"/>
      <c r="T278" s="807"/>
      <c r="U278" s="807"/>
      <c r="V278" s="807"/>
      <c r="W278" s="807"/>
      <c r="X278" s="807"/>
      <c r="Y278" s="807"/>
      <c r="Z278" s="807"/>
      <c r="AA278" s="807"/>
      <c r="AB278" s="805"/>
      <c r="AC278" s="805"/>
      <c r="AD278" s="807"/>
      <c r="AE278" s="1046"/>
      <c r="AF278" s="1046"/>
      <c r="AG278" s="1046"/>
      <c r="AH278" s="1046"/>
    </row>
    <row r="279" ht="15.75" hidden="1" customHeight="1">
      <c r="A279" s="1046"/>
      <c r="B279" s="1046"/>
      <c r="C279" s="884"/>
      <c r="D279" s="1046"/>
      <c r="E279" s="1046"/>
      <c r="F279" s="884"/>
      <c r="G279" s="884"/>
      <c r="H279" s="830"/>
      <c r="I279" s="830"/>
      <c r="J279" s="830"/>
      <c r="K279" s="830"/>
      <c r="L279" s="830"/>
      <c r="M279" s="830"/>
      <c r="N279" s="830"/>
      <c r="O279" s="807"/>
      <c r="P279" s="807"/>
      <c r="Q279" s="807"/>
      <c r="R279" s="807"/>
      <c r="S279" s="807"/>
      <c r="T279" s="807"/>
      <c r="U279" s="807"/>
      <c r="V279" s="807"/>
      <c r="W279" s="807"/>
      <c r="X279" s="807"/>
      <c r="Y279" s="807"/>
      <c r="Z279" s="807"/>
      <c r="AA279" s="807"/>
      <c r="AB279" s="805"/>
      <c r="AC279" s="805"/>
      <c r="AD279" s="807"/>
      <c r="AE279" s="1046"/>
      <c r="AF279" s="1046"/>
      <c r="AG279" s="1046"/>
      <c r="AH279" s="1046"/>
    </row>
    <row r="280" ht="15.75" hidden="1" customHeight="1">
      <c r="A280" s="1046"/>
      <c r="B280" s="1046"/>
      <c r="C280" s="884"/>
      <c r="D280" s="1046"/>
      <c r="E280" s="1046"/>
      <c r="F280" s="884"/>
      <c r="G280" s="884"/>
      <c r="H280" s="830"/>
      <c r="I280" s="830"/>
      <c r="J280" s="830"/>
      <c r="K280" s="830"/>
      <c r="L280" s="830"/>
      <c r="M280" s="830"/>
      <c r="N280" s="830"/>
      <c r="O280" s="830"/>
      <c r="P280" s="830"/>
      <c r="Q280" s="830"/>
      <c r="R280" s="830"/>
      <c r="S280" s="830"/>
      <c r="T280" s="807"/>
      <c r="U280" s="807"/>
      <c r="V280" s="807"/>
      <c r="W280" s="807"/>
      <c r="X280" s="807"/>
      <c r="Y280" s="807"/>
      <c r="Z280" s="807"/>
      <c r="AA280" s="807"/>
      <c r="AB280" s="805"/>
      <c r="AC280" s="805"/>
      <c r="AD280" s="807"/>
      <c r="AE280" s="1046"/>
      <c r="AF280" s="1046"/>
      <c r="AG280" s="1046"/>
      <c r="AH280" s="1046"/>
    </row>
    <row r="281" ht="15.75" hidden="1" customHeight="1">
      <c r="A281" s="1046"/>
      <c r="B281" s="1046"/>
      <c r="C281" s="884"/>
      <c r="D281" s="1046"/>
      <c r="E281" s="1046"/>
      <c r="F281" s="884"/>
      <c r="G281" s="884"/>
      <c r="H281" s="805"/>
      <c r="I281" s="805"/>
      <c r="J281" s="805"/>
      <c r="K281" s="805"/>
      <c r="L281" s="805"/>
      <c r="M281" s="805"/>
      <c r="N281" s="805"/>
      <c r="O281" s="805"/>
      <c r="P281" s="805"/>
      <c r="Q281" s="805"/>
      <c r="R281" s="805"/>
      <c r="S281" s="805"/>
      <c r="T281" s="807"/>
      <c r="U281" s="807"/>
      <c r="V281" s="807"/>
      <c r="W281" s="807"/>
      <c r="X281" s="807"/>
      <c r="Y281" s="807"/>
      <c r="Z281" s="807"/>
      <c r="AA281" s="807"/>
      <c r="AB281" s="805"/>
      <c r="AC281" s="805"/>
      <c r="AD281" s="807"/>
      <c r="AE281" s="1046"/>
      <c r="AF281" s="1046"/>
      <c r="AG281" s="1046"/>
      <c r="AH281" s="1046"/>
    </row>
    <row r="282" ht="15.75" hidden="1" customHeight="1">
      <c r="A282" s="1046"/>
      <c r="B282" s="1046"/>
      <c r="C282" s="884"/>
      <c r="D282" s="1046"/>
      <c r="E282" s="1046"/>
      <c r="F282" s="884"/>
      <c r="G282" s="884"/>
      <c r="H282" s="830"/>
      <c r="I282" s="830"/>
      <c r="J282" s="830"/>
      <c r="K282" s="830"/>
      <c r="L282" s="830"/>
      <c r="M282" s="830"/>
      <c r="N282" s="830"/>
      <c r="O282" s="830"/>
      <c r="P282" s="830"/>
      <c r="Q282" s="830"/>
      <c r="R282" s="830"/>
      <c r="S282" s="830"/>
      <c r="T282" s="807"/>
      <c r="U282" s="807"/>
      <c r="V282" s="807"/>
      <c r="W282" s="807"/>
      <c r="X282" s="807"/>
      <c r="Y282" s="807"/>
      <c r="Z282" s="807"/>
      <c r="AA282" s="807"/>
      <c r="AB282" s="805"/>
      <c r="AC282" s="805"/>
      <c r="AD282" s="807"/>
      <c r="AE282" s="1046"/>
      <c r="AF282" s="1046"/>
      <c r="AG282" s="1046"/>
      <c r="AH282" s="1046"/>
    </row>
    <row r="283" ht="15.75" hidden="1" customHeight="1">
      <c r="A283" s="1046"/>
      <c r="B283" s="1046"/>
      <c r="C283" s="884"/>
      <c r="D283" s="1046"/>
      <c r="E283" s="1046"/>
      <c r="F283" s="884"/>
      <c r="G283" s="884"/>
      <c r="H283" s="807"/>
      <c r="I283" s="807"/>
      <c r="J283" s="807"/>
      <c r="K283" s="807"/>
      <c r="L283" s="807"/>
      <c r="M283" s="807"/>
      <c r="N283" s="807"/>
      <c r="O283" s="807"/>
      <c r="P283" s="807"/>
      <c r="Q283" s="807"/>
      <c r="R283" s="807"/>
      <c r="S283" s="807"/>
      <c r="T283" s="807"/>
      <c r="U283" s="807"/>
      <c r="V283" s="807"/>
      <c r="W283" s="807"/>
      <c r="X283" s="807"/>
      <c r="Y283" s="807"/>
      <c r="Z283" s="807"/>
      <c r="AA283" s="807"/>
      <c r="AB283" s="805"/>
      <c r="AC283" s="805"/>
      <c r="AD283" s="807"/>
      <c r="AE283" s="1046"/>
      <c r="AF283" s="1046"/>
      <c r="AG283" s="1046"/>
      <c r="AH283" s="1046"/>
    </row>
    <row r="284" ht="15.75" hidden="1" customHeight="1">
      <c r="A284" s="1046"/>
      <c r="B284" s="1046"/>
      <c r="C284" s="884"/>
      <c r="D284" s="1046"/>
      <c r="E284" s="1046"/>
      <c r="F284" s="884"/>
      <c r="G284" s="884"/>
      <c r="H284" s="807"/>
      <c r="I284" s="807"/>
      <c r="J284" s="807"/>
      <c r="K284" s="807"/>
      <c r="L284" s="807"/>
      <c r="M284" s="807"/>
      <c r="N284" s="807"/>
      <c r="O284" s="807"/>
      <c r="P284" s="807"/>
      <c r="Q284" s="807"/>
      <c r="R284" s="807"/>
      <c r="S284" s="807"/>
      <c r="T284" s="807"/>
      <c r="U284" s="807"/>
      <c r="V284" s="807"/>
      <c r="W284" s="807"/>
      <c r="X284" s="807"/>
      <c r="Y284" s="807"/>
      <c r="Z284" s="807"/>
      <c r="AA284" s="807"/>
      <c r="AB284" s="805"/>
      <c r="AC284" s="805"/>
      <c r="AD284" s="807"/>
      <c r="AE284" s="1046"/>
      <c r="AF284" s="1046"/>
      <c r="AG284" s="1046"/>
      <c r="AH284" s="1046"/>
    </row>
    <row r="285" ht="15.75" hidden="1" customHeight="1">
      <c r="A285" s="1046"/>
      <c r="B285" s="1046"/>
      <c r="C285" s="884"/>
      <c r="D285" s="1046"/>
      <c r="E285" s="1046"/>
      <c r="F285" s="884"/>
      <c r="G285" s="884"/>
      <c r="H285" s="807"/>
      <c r="I285" s="807"/>
      <c r="J285" s="807"/>
      <c r="K285" s="807"/>
      <c r="L285" s="807"/>
      <c r="M285" s="807"/>
      <c r="N285" s="807"/>
      <c r="O285" s="807"/>
      <c r="P285" s="807"/>
      <c r="Q285" s="807"/>
      <c r="R285" s="807"/>
      <c r="S285" s="807"/>
      <c r="T285" s="807"/>
      <c r="U285" s="807"/>
      <c r="V285" s="807"/>
      <c r="W285" s="807"/>
      <c r="X285" s="807"/>
      <c r="Y285" s="807"/>
      <c r="Z285" s="807"/>
      <c r="AA285" s="807"/>
      <c r="AB285" s="805"/>
      <c r="AC285" s="805"/>
      <c r="AD285" s="807"/>
      <c r="AE285" s="1046"/>
      <c r="AF285" s="1046"/>
      <c r="AG285" s="1046"/>
      <c r="AH285" s="1046"/>
    </row>
    <row r="286" ht="15.75" hidden="1" customHeight="1">
      <c r="A286" s="1046"/>
      <c r="B286" s="1046"/>
      <c r="C286" s="884"/>
      <c r="D286" s="1046"/>
      <c r="E286" s="1046"/>
      <c r="F286" s="884"/>
      <c r="G286" s="884"/>
      <c r="H286" s="807"/>
      <c r="I286" s="807"/>
      <c r="J286" s="807"/>
      <c r="K286" s="807"/>
      <c r="L286" s="807"/>
      <c r="M286" s="807"/>
      <c r="N286" s="807"/>
      <c r="O286" s="807"/>
      <c r="P286" s="807"/>
      <c r="Q286" s="807"/>
      <c r="R286" s="807"/>
      <c r="S286" s="807"/>
      <c r="T286" s="807"/>
      <c r="U286" s="807"/>
      <c r="V286" s="807"/>
      <c r="W286" s="807"/>
      <c r="X286" s="807"/>
      <c r="Y286" s="807"/>
      <c r="Z286" s="807"/>
      <c r="AA286" s="807"/>
      <c r="AB286" s="805"/>
      <c r="AC286" s="805"/>
      <c r="AD286" s="807"/>
      <c r="AE286" s="1046"/>
      <c r="AF286" s="1046"/>
      <c r="AG286" s="1046"/>
      <c r="AH286" s="1046"/>
    </row>
    <row r="287" ht="15.75" hidden="1" customHeight="1">
      <c r="A287" s="1046"/>
      <c r="B287" s="1046"/>
      <c r="C287" s="884"/>
      <c r="D287" s="1046"/>
      <c r="E287" s="1046"/>
      <c r="F287" s="884"/>
      <c r="G287" s="884"/>
      <c r="H287" s="807"/>
      <c r="I287" s="807"/>
      <c r="J287" s="807"/>
      <c r="K287" s="807"/>
      <c r="L287" s="807"/>
      <c r="M287" s="807"/>
      <c r="N287" s="807"/>
      <c r="O287" s="807"/>
      <c r="P287" s="807"/>
      <c r="Q287" s="807"/>
      <c r="R287" s="807"/>
      <c r="S287" s="807"/>
      <c r="T287" s="807"/>
      <c r="U287" s="807"/>
      <c r="V287" s="807"/>
      <c r="W287" s="807"/>
      <c r="X287" s="807"/>
      <c r="Y287" s="807"/>
      <c r="Z287" s="807"/>
      <c r="AA287" s="807"/>
      <c r="AB287" s="805"/>
      <c r="AC287" s="805"/>
      <c r="AD287" s="807"/>
      <c r="AE287" s="1046"/>
      <c r="AF287" s="1046"/>
      <c r="AG287" s="1046"/>
      <c r="AH287" s="1046"/>
    </row>
    <row r="288" ht="15.75" hidden="1" customHeight="1">
      <c r="A288" s="1046"/>
      <c r="B288" s="1046"/>
      <c r="C288" s="1046"/>
      <c r="D288" s="1046"/>
      <c r="E288" s="1046"/>
      <c r="F288" s="1046"/>
      <c r="G288" s="1046"/>
      <c r="H288" s="807"/>
      <c r="I288" s="807"/>
      <c r="J288" s="807"/>
      <c r="K288" s="807"/>
      <c r="L288" s="807"/>
      <c r="M288" s="807"/>
      <c r="N288" s="807"/>
      <c r="O288" s="807"/>
      <c r="P288" s="807"/>
      <c r="Q288" s="807"/>
      <c r="R288" s="807"/>
      <c r="S288" s="807"/>
      <c r="T288" s="807"/>
      <c r="U288" s="807"/>
      <c r="V288" s="807"/>
      <c r="W288" s="807"/>
      <c r="X288" s="807"/>
      <c r="Y288" s="807"/>
      <c r="Z288" s="807"/>
      <c r="AA288" s="807"/>
      <c r="AB288" s="807"/>
      <c r="AC288" s="1051"/>
      <c r="AD288" s="1051"/>
      <c r="AE288" s="1046"/>
      <c r="AF288" s="1046"/>
      <c r="AG288" s="1046"/>
      <c r="AH288" s="1046"/>
    </row>
    <row r="289" ht="15.75" customHeight="1">
      <c r="A289" s="1052" t="str">
        <f>'입력값'!V4</f>
        <v>행 추가시 이 라인 위 영역을 선택하고 행을 추가 하셔야 통계 및 서식이 올바르게 적용됩니다. </v>
      </c>
      <c r="B289" s="1053"/>
      <c r="C289" s="1053"/>
      <c r="D289" s="1053"/>
      <c r="E289" s="1053"/>
      <c r="F289" s="1053"/>
      <c r="G289" s="1053"/>
      <c r="H289" s="1054"/>
      <c r="I289" s="1054"/>
      <c r="J289" s="1054"/>
      <c r="K289" s="1054"/>
      <c r="L289" s="1054"/>
      <c r="M289" s="1054"/>
      <c r="N289" s="1054"/>
      <c r="O289" s="1054"/>
      <c r="P289" s="1054"/>
      <c r="Q289" s="1054"/>
      <c r="R289" s="1054"/>
      <c r="S289" s="1054"/>
      <c r="T289" s="1054"/>
      <c r="U289" s="1054"/>
      <c r="V289" s="1054"/>
      <c r="W289" s="1054"/>
      <c r="X289" s="1054"/>
      <c r="Y289" s="1054"/>
      <c r="Z289" s="1054"/>
      <c r="AA289" s="1054"/>
      <c r="AB289" s="1055"/>
      <c r="AC289" s="1056" t="s">
        <v>94</v>
      </c>
      <c r="AD289" s="1056" t="s">
        <v>94</v>
      </c>
      <c r="AE289" s="1054"/>
      <c r="AF289" s="1054"/>
      <c r="AG289" s="1054"/>
      <c r="AH289" s="1054"/>
    </row>
    <row r="290" ht="15.75" customHeight="1">
      <c r="A290" s="337"/>
      <c r="B290" s="337"/>
      <c r="C290" s="337"/>
      <c r="D290" s="337"/>
      <c r="E290" s="337"/>
      <c r="F290" s="337"/>
      <c r="G290" s="337"/>
      <c r="H290" s="338"/>
      <c r="I290" s="338"/>
      <c r="J290" s="338"/>
      <c r="K290" s="338"/>
      <c r="L290" s="338"/>
      <c r="M290" s="338"/>
      <c r="N290" s="338"/>
      <c r="O290" s="338"/>
      <c r="P290" s="338"/>
      <c r="Q290" s="338"/>
      <c r="R290" s="338"/>
      <c r="S290" s="338"/>
      <c r="T290" s="338"/>
      <c r="U290" s="338"/>
      <c r="V290" s="338"/>
      <c r="W290" s="338"/>
      <c r="X290" s="338"/>
      <c r="Y290" s="338"/>
      <c r="Z290" s="338"/>
      <c r="AA290" s="338"/>
      <c r="AB290" s="338"/>
      <c r="AC290" s="338"/>
      <c r="AD290" s="338"/>
      <c r="AE290" s="337"/>
      <c r="AF290" s="337"/>
      <c r="AG290" s="337"/>
      <c r="AH290" s="337"/>
    </row>
    <row r="291" ht="15.75" customHeight="1">
      <c r="A291" s="339"/>
      <c r="B291" s="339"/>
      <c r="C291" s="339"/>
      <c r="D291" s="339"/>
      <c r="E291" s="339"/>
      <c r="F291" s="339"/>
      <c r="G291" s="348" t="s">
        <v>40</v>
      </c>
      <c r="H291" s="1058" t="str">
        <f>IFERROR(VLOOKUP(H$293, '입력값'!$B:$C, 2, FALSE),"")</f>
        <v>Android</v>
      </c>
      <c r="I291" s="1058" t="str">
        <f>IFERROR(VLOOKUP(I$293, '입력값'!$B:$C, 2, FALSE),"")</f>
        <v>iOS</v>
      </c>
      <c r="J291" s="1058"/>
      <c r="K291" s="1058"/>
      <c r="L291" s="1058" t="str">
        <f>IFERROR(VLOOKUP(L$293, '입력값'!$B:$C, 2, FALSE),"")</f>
        <v/>
      </c>
      <c r="M291" s="1058" t="str">
        <f>IFERROR(VLOOKUP(M$293, '입력값'!$B:$C, 2, FALSE),"")</f>
        <v/>
      </c>
      <c r="N291" s="1058" t="str">
        <f>IFERROR(VLOOKUP(N$293, '입력값'!$B:$C, 2, FALSE),"")</f>
        <v/>
      </c>
      <c r="O291" s="1058" t="str">
        <f>IFERROR(VLOOKUP(O$293, '입력값'!$B:$C, 2, FALSE),"")</f>
        <v/>
      </c>
      <c r="P291" s="1058" t="str">
        <f>IFERROR(VLOOKUP(P$293, '입력값'!$B:$C, 2, FALSE),"")</f>
        <v/>
      </c>
      <c r="Q291" s="1058" t="str">
        <f>IFERROR(VLOOKUP(Q$293, '입력값'!$B:$C, 2, FALSE),"")</f>
        <v/>
      </c>
      <c r="R291" s="1058" t="str">
        <f>IFERROR(VLOOKUP(R$293, '입력값'!$B:$C, 2, FALSE),"")</f>
        <v/>
      </c>
      <c r="S291" s="1058" t="str">
        <f>IFERROR(VLOOKUP(S$293, '입력값'!$B:$C, 2, FALSE),"")</f>
        <v/>
      </c>
      <c r="T291" s="1058" t="str">
        <f>IFERROR(VLOOKUP(T$293, '입력값'!$B:$C, 2, FALSE),"")</f>
        <v/>
      </c>
      <c r="U291" s="1058" t="str">
        <f>IFERROR(VLOOKUP(U$293, '입력값'!$B:$C, 2, FALSE),"")</f>
        <v/>
      </c>
      <c r="V291" s="1058" t="str">
        <f>IFERROR(VLOOKUP(V$293, '입력값'!$B:$C, 2, FALSE),"")</f>
        <v/>
      </c>
      <c r="W291" s="1058" t="str">
        <f>IFERROR(VLOOKUP(W$293, '입력값'!$B:$C, 2, FALSE),"")</f>
        <v/>
      </c>
      <c r="X291" s="1058" t="str">
        <f>IFERROR(VLOOKUP(X$293, '입력값'!$B:$C, 2, FALSE),"")</f>
        <v/>
      </c>
      <c r="Y291" s="1058" t="str">
        <f>IFERROR(VLOOKUP(Y$293, '입력값'!$B:$C, 2, FALSE),"")</f>
        <v/>
      </c>
      <c r="Z291" s="1058" t="str">
        <f>IFERROR(VLOOKUP(Z$293, '입력값'!$B:$C, 2, FALSE),"")</f>
        <v/>
      </c>
      <c r="AA291" s="1058" t="str">
        <f>IFERROR(VLOOKUP(AA$293, '입력값'!$B:$C, 2, FALSE),"")</f>
        <v/>
      </c>
      <c r="AB291" s="3328" t="s">
        <v>53</v>
      </c>
      <c r="AC291" s="3329" t="s">
        <v>66</v>
      </c>
      <c r="AD291" s="348" t="s">
        <v>487</v>
      </c>
      <c r="AE291" s="339"/>
      <c r="AF291" s="339"/>
      <c r="AG291" s="339"/>
      <c r="AH291" s="339"/>
    </row>
    <row r="292" ht="15.75" customHeight="1">
      <c r="A292" s="339"/>
      <c r="B292" s="339"/>
      <c r="C292" s="339"/>
      <c r="D292" s="339"/>
      <c r="E292" s="339"/>
      <c r="F292" s="339"/>
      <c r="G292" s="348" t="s">
        <v>41</v>
      </c>
      <c r="H292" s="350">
        <f t="shared" ref="H292:I292" si="1">H2</f>
        <v>6</v>
      </c>
      <c r="I292" s="350">
        <f t="shared" si="1"/>
        <v>6</v>
      </c>
      <c r="J292" s="350"/>
      <c r="K292" s="350"/>
      <c r="L292" s="350" t="str">
        <f t="shared" ref="L292:AA292" si="2">L2</f>
        <v/>
      </c>
      <c r="M292" s="350" t="str">
        <f t="shared" si="2"/>
        <v/>
      </c>
      <c r="N292" s="350" t="str">
        <f t="shared" si="2"/>
        <v/>
      </c>
      <c r="O292" s="350" t="str">
        <f t="shared" si="2"/>
        <v/>
      </c>
      <c r="P292" s="350" t="str">
        <f t="shared" si="2"/>
        <v/>
      </c>
      <c r="Q292" s="350" t="str">
        <f t="shared" si="2"/>
        <v/>
      </c>
      <c r="R292" s="350" t="str">
        <f t="shared" si="2"/>
        <v/>
      </c>
      <c r="S292" s="350" t="str">
        <f t="shared" si="2"/>
        <v/>
      </c>
      <c r="T292" s="350" t="str">
        <f t="shared" si="2"/>
        <v/>
      </c>
      <c r="U292" s="350" t="str">
        <f t="shared" si="2"/>
        <v/>
      </c>
      <c r="V292" s="350" t="str">
        <f t="shared" si="2"/>
        <v/>
      </c>
      <c r="W292" s="350" t="str">
        <f t="shared" si="2"/>
        <v/>
      </c>
      <c r="X292" s="350" t="str">
        <f t="shared" si="2"/>
        <v/>
      </c>
      <c r="Y292" s="350" t="str">
        <f t="shared" si="2"/>
        <v/>
      </c>
      <c r="Z292" s="350" t="str">
        <f t="shared" si="2"/>
        <v/>
      </c>
      <c r="AA292" s="350" t="str">
        <f t="shared" si="2"/>
        <v/>
      </c>
      <c r="AB292" s="3330"/>
      <c r="AC292" s="3331"/>
      <c r="AD292" s="1060">
        <v>6.0</v>
      </c>
      <c r="AE292" s="339"/>
      <c r="AF292" s="339"/>
      <c r="AG292" s="339"/>
      <c r="AH292" s="339"/>
    </row>
    <row r="293" ht="15.75" customHeight="1">
      <c r="A293" s="339"/>
      <c r="B293" s="339"/>
      <c r="C293" s="339"/>
      <c r="D293" s="339"/>
      <c r="E293" s="339"/>
      <c r="F293" s="339"/>
      <c r="G293" s="348" t="s">
        <v>476</v>
      </c>
      <c r="H293" s="1058" t="str">
        <f t="shared" ref="H293:I293" si="3">H3</f>
        <v>a15</v>
      </c>
      <c r="I293" s="1058" t="str">
        <f t="shared" si="3"/>
        <v>i26</v>
      </c>
      <c r="J293" s="1058"/>
      <c r="K293" s="1058"/>
      <c r="L293" s="1058" t="str">
        <f t="shared" ref="L293:AA293" si="4">L3</f>
        <v/>
      </c>
      <c r="M293" s="1058" t="str">
        <f t="shared" si="4"/>
        <v/>
      </c>
      <c r="N293" s="1058" t="str">
        <f t="shared" si="4"/>
        <v/>
      </c>
      <c r="O293" s="1058" t="str">
        <f t="shared" si="4"/>
        <v/>
      </c>
      <c r="P293" s="1058" t="str">
        <f t="shared" si="4"/>
        <v/>
      </c>
      <c r="Q293" s="1058" t="str">
        <f t="shared" si="4"/>
        <v/>
      </c>
      <c r="R293" s="1058" t="str">
        <f t="shared" si="4"/>
        <v/>
      </c>
      <c r="S293" s="1058" t="str">
        <f t="shared" si="4"/>
        <v/>
      </c>
      <c r="T293" s="1058" t="str">
        <f t="shared" si="4"/>
        <v/>
      </c>
      <c r="U293" s="1058" t="str">
        <f t="shared" si="4"/>
        <v/>
      </c>
      <c r="V293" s="1058" t="str">
        <f t="shared" si="4"/>
        <v/>
      </c>
      <c r="W293" s="1058" t="str">
        <f t="shared" si="4"/>
        <v/>
      </c>
      <c r="X293" s="1058" t="str">
        <f t="shared" si="4"/>
        <v/>
      </c>
      <c r="Y293" s="1058" t="str">
        <f t="shared" si="4"/>
        <v/>
      </c>
      <c r="Z293" s="1058" t="str">
        <f t="shared" si="4"/>
        <v/>
      </c>
      <c r="AA293" s="1058" t="str">
        <f t="shared" si="4"/>
        <v/>
      </c>
      <c r="AB293" s="348" t="s">
        <v>94</v>
      </c>
      <c r="AC293" s="348" t="s">
        <v>94</v>
      </c>
      <c r="AD293" s="348" t="s">
        <v>94</v>
      </c>
      <c r="AE293" s="1341"/>
      <c r="AF293" s="339"/>
      <c r="AG293" s="339"/>
      <c r="AH293" s="339"/>
    </row>
    <row r="294" ht="15.75" customHeight="1">
      <c r="A294" s="337"/>
      <c r="B294" s="337"/>
      <c r="C294" s="337"/>
      <c r="D294" s="337"/>
      <c r="E294" s="337"/>
      <c r="F294" s="337"/>
      <c r="G294" s="348" t="s">
        <v>43</v>
      </c>
      <c r="H294" s="1062">
        <v>1.0</v>
      </c>
      <c r="I294" s="1062">
        <v>1.0</v>
      </c>
      <c r="J294" s="1062"/>
      <c r="K294" s="1062"/>
      <c r="L294" s="1062"/>
      <c r="M294" s="1062"/>
      <c r="N294" s="1063"/>
      <c r="O294" s="1063"/>
      <c r="P294" s="1063"/>
      <c r="Q294" s="1063"/>
      <c r="R294" s="1063"/>
      <c r="S294" s="1063"/>
      <c r="T294" s="1063"/>
      <c r="U294" s="1063"/>
      <c r="V294" s="1063"/>
      <c r="W294" s="1063"/>
      <c r="X294" s="1063"/>
      <c r="Y294" s="1063"/>
      <c r="Z294" s="1063"/>
      <c r="AA294" s="1063"/>
      <c r="AB294" s="1064" t="s">
        <v>94</v>
      </c>
      <c r="AC294" s="1064" t="s">
        <v>94</v>
      </c>
      <c r="AD294" s="1064" t="s">
        <v>94</v>
      </c>
      <c r="AE294" s="1061"/>
      <c r="AF294" s="337"/>
      <c r="AG294" s="337"/>
      <c r="AH294" s="337"/>
    </row>
    <row r="295" ht="15.75" customHeight="1">
      <c r="A295" s="337"/>
      <c r="B295" s="337"/>
      <c r="C295" s="337"/>
      <c r="D295" s="337"/>
      <c r="E295" s="337"/>
      <c r="F295" s="337"/>
      <c r="G295" s="348" t="s">
        <v>1566</v>
      </c>
      <c r="H295" s="1065" t="s">
        <v>60</v>
      </c>
      <c r="I295" s="1065" t="s">
        <v>60</v>
      </c>
      <c r="J295" s="1062"/>
      <c r="K295" s="1062"/>
      <c r="L295" s="1065" t="s">
        <v>60</v>
      </c>
      <c r="M295" s="1065" t="s">
        <v>60</v>
      </c>
      <c r="N295" s="1065" t="s">
        <v>60</v>
      </c>
      <c r="O295" s="1065" t="s">
        <v>60</v>
      </c>
      <c r="P295" s="1065" t="s">
        <v>60</v>
      </c>
      <c r="Q295" s="1065" t="s">
        <v>60</v>
      </c>
      <c r="R295" s="1065" t="s">
        <v>60</v>
      </c>
      <c r="S295" s="1065" t="s">
        <v>60</v>
      </c>
      <c r="T295" s="1065" t="s">
        <v>60</v>
      </c>
      <c r="U295" s="1065" t="s">
        <v>60</v>
      </c>
      <c r="V295" s="1065" t="s">
        <v>60</v>
      </c>
      <c r="W295" s="1065" t="s">
        <v>60</v>
      </c>
      <c r="X295" s="1065" t="s">
        <v>60</v>
      </c>
      <c r="Y295" s="1065" t="s">
        <v>60</v>
      </c>
      <c r="Z295" s="1065" t="s">
        <v>60</v>
      </c>
      <c r="AA295" s="1065" t="s">
        <v>60</v>
      </c>
      <c r="AB295" s="1064" t="s">
        <v>94</v>
      </c>
      <c r="AC295" s="1064" t="s">
        <v>94</v>
      </c>
      <c r="AD295" s="1064" t="s">
        <v>94</v>
      </c>
      <c r="AE295" s="1061"/>
      <c r="AF295" s="337"/>
      <c r="AG295" s="337"/>
      <c r="AH295" s="337"/>
    </row>
    <row r="296" ht="15.75" customHeight="1">
      <c r="A296" s="337"/>
      <c r="B296" s="337"/>
      <c r="C296" s="337"/>
      <c r="D296" s="337"/>
      <c r="E296" s="337"/>
      <c r="F296" s="337"/>
      <c r="G296" s="348" t="s">
        <v>1567</v>
      </c>
      <c r="H296" s="355">
        <f t="shared" ref="H296:I296" si="5">IF(H298-H302, (SUM(H299:H302)-H302)/(H298-H302), 0)</f>
        <v>0</v>
      </c>
      <c r="I296" s="355">
        <f t="shared" si="5"/>
        <v>0</v>
      </c>
      <c r="J296" s="355"/>
      <c r="K296" s="355"/>
      <c r="L296" s="355">
        <f t="shared" ref="L296:AD296" si="6">IF(L298-L302, (SUM(L299:L302)-L302)/(L298-L302), 0)</f>
        <v>0</v>
      </c>
      <c r="M296" s="355">
        <f t="shared" si="6"/>
        <v>0</v>
      </c>
      <c r="N296" s="355">
        <f t="shared" si="6"/>
        <v>0</v>
      </c>
      <c r="O296" s="355">
        <f t="shared" si="6"/>
        <v>0</v>
      </c>
      <c r="P296" s="355">
        <f t="shared" si="6"/>
        <v>0</v>
      </c>
      <c r="Q296" s="355">
        <f t="shared" si="6"/>
        <v>0</v>
      </c>
      <c r="R296" s="355">
        <f t="shared" si="6"/>
        <v>0</v>
      </c>
      <c r="S296" s="355">
        <f t="shared" si="6"/>
        <v>0</v>
      </c>
      <c r="T296" s="355">
        <f t="shared" si="6"/>
        <v>0</v>
      </c>
      <c r="U296" s="355">
        <f t="shared" si="6"/>
        <v>0</v>
      </c>
      <c r="V296" s="355">
        <f t="shared" si="6"/>
        <v>0</v>
      </c>
      <c r="W296" s="355">
        <f t="shared" si="6"/>
        <v>0</v>
      </c>
      <c r="X296" s="355">
        <f t="shared" si="6"/>
        <v>0</v>
      </c>
      <c r="Y296" s="355">
        <f t="shared" si="6"/>
        <v>0</v>
      </c>
      <c r="Z296" s="355">
        <f t="shared" si="6"/>
        <v>0</v>
      </c>
      <c r="AA296" s="355">
        <f t="shared" si="6"/>
        <v>0</v>
      </c>
      <c r="AB296" s="361">
        <f t="shared" si="6"/>
        <v>0</v>
      </c>
      <c r="AC296" s="361">
        <f t="shared" si="6"/>
        <v>0</v>
      </c>
      <c r="AD296" s="361">
        <f t="shared" si="6"/>
        <v>0</v>
      </c>
      <c r="AE296" s="1061"/>
      <c r="AF296" s="337"/>
      <c r="AG296" s="337"/>
      <c r="AH296" s="337"/>
    </row>
    <row r="297" ht="15.75" customHeight="1">
      <c r="A297" s="337"/>
      <c r="B297" s="337"/>
      <c r="C297" s="337"/>
      <c r="D297" s="337"/>
      <c r="E297" s="337"/>
      <c r="F297" s="337"/>
      <c r="G297" s="348" t="s">
        <v>486</v>
      </c>
      <c r="H297" s="355">
        <f>IF((H298-H303-H302), H299/(H298-H303-H302), 0)</f>
        <v>0</v>
      </c>
      <c r="I297" s="355">
        <f>if((I298-I303-I302), I299/(I298-I303-I302), 0)</f>
        <v>0</v>
      </c>
      <c r="J297" s="355"/>
      <c r="K297" s="355"/>
      <c r="L297" s="355">
        <f t="shared" ref="L297:AD297" si="7">if((L298-L303-L302), L299/(L298-L303-L302), 0)</f>
        <v>0</v>
      </c>
      <c r="M297" s="355">
        <f t="shared" si="7"/>
        <v>0</v>
      </c>
      <c r="N297" s="355">
        <f t="shared" si="7"/>
        <v>0</v>
      </c>
      <c r="O297" s="355">
        <f t="shared" si="7"/>
        <v>0</v>
      </c>
      <c r="P297" s="355">
        <f t="shared" si="7"/>
        <v>0</v>
      </c>
      <c r="Q297" s="355">
        <f t="shared" si="7"/>
        <v>0</v>
      </c>
      <c r="R297" s="355">
        <f t="shared" si="7"/>
        <v>0</v>
      </c>
      <c r="S297" s="355">
        <f t="shared" si="7"/>
        <v>0</v>
      </c>
      <c r="T297" s="355">
        <f t="shared" si="7"/>
        <v>0</v>
      </c>
      <c r="U297" s="355">
        <f t="shared" si="7"/>
        <v>0</v>
      </c>
      <c r="V297" s="355">
        <f t="shared" si="7"/>
        <v>0</v>
      </c>
      <c r="W297" s="355">
        <f t="shared" si="7"/>
        <v>0</v>
      </c>
      <c r="X297" s="355">
        <f t="shared" si="7"/>
        <v>0</v>
      </c>
      <c r="Y297" s="355">
        <f t="shared" si="7"/>
        <v>0</v>
      </c>
      <c r="Z297" s="355">
        <f t="shared" si="7"/>
        <v>0</v>
      </c>
      <c r="AA297" s="355">
        <f t="shared" si="7"/>
        <v>0</v>
      </c>
      <c r="AB297" s="361">
        <f t="shared" si="7"/>
        <v>0</v>
      </c>
      <c r="AC297" s="361">
        <f t="shared" si="7"/>
        <v>0</v>
      </c>
      <c r="AD297" s="361">
        <f t="shared" si="7"/>
        <v>0</v>
      </c>
      <c r="AE297" s="337"/>
      <c r="AF297" s="337"/>
      <c r="AG297" s="337"/>
      <c r="AH297" s="337"/>
    </row>
    <row r="298" ht="15.75" customHeight="1">
      <c r="A298" s="337"/>
      <c r="B298" s="337"/>
      <c r="C298" s="337"/>
      <c r="D298" s="337"/>
      <c r="E298" s="337"/>
      <c r="F298" s="337"/>
      <c r="G298" s="348" t="s">
        <v>487</v>
      </c>
      <c r="H298" s="362">
        <f>IF(ISBLANK(H$294), COUNTIF($AB5:$AB289,"&lt;=" &amp; MAX('입력값'!$L$3:$L310)), COUNTIF($AB5:$AB289, H$295 &amp; H$294))</f>
        <v>39</v>
      </c>
      <c r="I298" s="362">
        <f>IF(ISBLANK(I$294), COUNTIF($AB5:$AB289,"&lt;=" &amp; MAX('입력값'!$L$3:$L310)), COUNTIF($AB5:$AB289, I$295 &amp; I$294))</f>
        <v>39</v>
      </c>
      <c r="J298" s="362"/>
      <c r="K298" s="362"/>
      <c r="L298" s="362">
        <f>IF(ISBLANK(L$294), COUNTIF($AB5:$AB289,"&lt;=" &amp; MAX('입력값'!$L$3:$L310)), COUNTIF($AB5:$AB289, L$295 &amp; L$294))</f>
        <v>40</v>
      </c>
      <c r="M298" s="362">
        <f>IF(ISBLANK(M$294), COUNTIF($AB5:$AB289,"&lt;=" &amp; MAX('입력값'!$L$3:$L310)), COUNTIF($AB5:$AB289, M$295 &amp; M$294))</f>
        <v>40</v>
      </c>
      <c r="N298" s="362">
        <f>IF(ISBLANK(N$294), COUNTIF($AB5:$AB289,"&lt;=" &amp; MAX('입력값'!$L$3:$L310)), COUNTIF($AB5:$AB289, N$295 &amp; N$294))</f>
        <v>40</v>
      </c>
      <c r="O298" s="362">
        <f>IF(ISBLANK(O$294), COUNTIF($AB5:$AB289,"&lt;=" &amp; MAX('입력값'!$L$3:$L310)), COUNTIF($AB5:$AB289, O$295 &amp; O$294))</f>
        <v>40</v>
      </c>
      <c r="P298" s="362">
        <f>IF(ISBLANK(P$294), COUNTIF($AB5:$AB289,"&lt;=" &amp; MAX('입력값'!$L$3:$L310)), COUNTIF($AB5:$AB289, P$295 &amp; P$294))</f>
        <v>40</v>
      </c>
      <c r="Q298" s="362">
        <f>IF(ISBLANK(Q$294), COUNTIF($AB5:$AB289,"&lt;=" &amp; MAX('입력값'!$L$3:$L310)), COUNTIF($AB5:$AB289, Q$295 &amp; Q$294))</f>
        <v>40</v>
      </c>
      <c r="R298" s="362">
        <f>IF(ISBLANK(R$294), COUNTIF($AB5:$AB289,"&lt;=" &amp; MAX('입력값'!$L$3:$L310)), COUNTIF($AB5:$AB289, R$295 &amp; R$294))</f>
        <v>40</v>
      </c>
      <c r="S298" s="362">
        <f>IF(ISBLANK(S$294), COUNTIF($AB5:$AB289,"&lt;=" &amp; MAX('입력값'!$L$3:$L310)), COUNTIF($AB5:$AB289, S$295 &amp; S$294))</f>
        <v>40</v>
      </c>
      <c r="T298" s="362">
        <f>IF(ISBLANK(T$294), COUNTIF($AB5:$AB289,"&lt;=" &amp; MAX('입력값'!$L$3:$L310)), COUNTIF($AB5:$AB289, T$295 &amp; T$294))</f>
        <v>40</v>
      </c>
      <c r="U298" s="362">
        <f>IF(ISBLANK(U$294), COUNTIF($AB5:$AB289,"&lt;=" &amp; MAX('입력값'!$L$3:$L310)), COUNTIF($AB5:$AB289, U$295 &amp; U$294))</f>
        <v>40</v>
      </c>
      <c r="V298" s="362">
        <f>IF(ISBLANK(V$294), COUNTIF($AB5:$AB289,"&lt;=" &amp; MAX('입력값'!$L$3:$L310)), COUNTIF($AB5:$AB289, V$295 &amp; V$294))</f>
        <v>40</v>
      </c>
      <c r="W298" s="362">
        <f>IF(ISBLANK(W$294), COUNTIF($AB5:$AB289,"&lt;=" &amp; MAX('입력값'!$L$3:$L310)), COUNTIF($AB5:$AB289, W$295 &amp; W$294))</f>
        <v>40</v>
      </c>
      <c r="X298" s="362">
        <f>IF(ISBLANK(X$294), COUNTIF($AB5:$AB289,"&lt;=" &amp; MAX('입력값'!$L$3:$L310)), COUNTIF($AB5:$AB289, X$295 &amp; X$294))</f>
        <v>40</v>
      </c>
      <c r="Y298" s="362">
        <f>IF(ISBLANK(Y$294), COUNTIF($AB5:$AB289,"&lt;=" &amp; MAX('입력값'!$L$3:$L310)), COUNTIF($AB5:$AB289, Y$295 &amp; Y$294))</f>
        <v>40</v>
      </c>
      <c r="Z298" s="362">
        <f>IF(ISBLANK(Z$294), COUNTIF($AB5:$AB289,"&lt;=" &amp; MAX('입력값'!$L$3:$L310)), COUNTIF($AB5:$AB289, Z$295 &amp; Z$294))</f>
        <v>40</v>
      </c>
      <c r="AA298" s="362">
        <f>IF(ISBLANK(AA$294), COUNTIF($AB5:$AB289,"&lt;=" &amp; MAX('입력값'!$L$3:$L310)), COUNTIF($AB5:$AB289, AA$295 &amp; AA$294))</f>
        <v>40</v>
      </c>
      <c r="AB298" s="368">
        <f t="shared" ref="AB298:AC298" si="8">IF(ISBLANK(AB$292), SUMIFS($H298:$AA298, $H$291:$AA$291, AB$291), SUMIFS($H298:$AA298, $H$291:$AA$291, AB$291, $H$292:$AA$292, AB$292))</f>
        <v>39</v>
      </c>
      <c r="AC298" s="368">
        <f t="shared" si="8"/>
        <v>39</v>
      </c>
      <c r="AD298" s="368">
        <f t="shared" ref="AD298:AD303" si="12">IF(ISBLANK(AD$292), SUM($H298:$AA298), SUMIFS($H298:$AA298, $H$292:$AA$292, AD$292))</f>
        <v>78</v>
      </c>
      <c r="AE298" s="337"/>
      <c r="AF298" s="337"/>
      <c r="AG298" s="337"/>
      <c r="AH298" s="337"/>
    </row>
    <row r="299" ht="15.75" customHeight="1">
      <c r="A299" s="337"/>
      <c r="B299" s="337"/>
      <c r="C299" s="337"/>
      <c r="D299" s="337"/>
      <c r="E299" s="337"/>
      <c r="F299" s="337"/>
      <c r="G299" s="348" t="s">
        <v>58</v>
      </c>
      <c r="H299" s="362">
        <f t="shared" ref="H299:I299" si="9">IF(ISBLANK(H$294), COUNTIF(H$5:H$289, $G299), COUNTIFS($AB$5:$AB$289, H$295 &amp; H$294, H$5:H$289, $G299))</f>
        <v>0</v>
      </c>
      <c r="I299" s="362">
        <f t="shared" si="9"/>
        <v>0</v>
      </c>
      <c r="J299" s="362"/>
      <c r="K299" s="362"/>
      <c r="L299" s="362">
        <f t="shared" ref="L299:AA299" si="10">IF(ISBLANK(L$294), COUNTIF(L$5:L$289, $G299), COUNTIFS($AB$5:$AB$289, L$295 &amp; L$294, L$5:L$289, $G299))</f>
        <v>0</v>
      </c>
      <c r="M299" s="362">
        <f t="shared" si="10"/>
        <v>0</v>
      </c>
      <c r="N299" s="362">
        <f t="shared" si="10"/>
        <v>0</v>
      </c>
      <c r="O299" s="362">
        <f t="shared" si="10"/>
        <v>0</v>
      </c>
      <c r="P299" s="362">
        <f t="shared" si="10"/>
        <v>0</v>
      </c>
      <c r="Q299" s="362">
        <f t="shared" si="10"/>
        <v>0</v>
      </c>
      <c r="R299" s="362">
        <f t="shared" si="10"/>
        <v>0</v>
      </c>
      <c r="S299" s="362">
        <f t="shared" si="10"/>
        <v>0</v>
      </c>
      <c r="T299" s="362">
        <f t="shared" si="10"/>
        <v>0</v>
      </c>
      <c r="U299" s="362">
        <f t="shared" si="10"/>
        <v>0</v>
      </c>
      <c r="V299" s="362">
        <f t="shared" si="10"/>
        <v>0</v>
      </c>
      <c r="W299" s="362">
        <f t="shared" si="10"/>
        <v>0</v>
      </c>
      <c r="X299" s="362">
        <f t="shared" si="10"/>
        <v>0</v>
      </c>
      <c r="Y299" s="362">
        <f t="shared" si="10"/>
        <v>0</v>
      </c>
      <c r="Z299" s="362">
        <f t="shared" si="10"/>
        <v>0</v>
      </c>
      <c r="AA299" s="362">
        <f t="shared" si="10"/>
        <v>0</v>
      </c>
      <c r="AB299" s="368">
        <f t="shared" ref="AB299:AC299" si="11">IF(ISBLANK(AB$292), SUMIFS($H299:$AA299, $H$291:$AA$291, AB$291), SUMIFS($H299:$AA299, $H$291:$AA$291, AB$291, $H$292:$AA$292, AB$292))</f>
        <v>0</v>
      </c>
      <c r="AC299" s="368">
        <f t="shared" si="11"/>
        <v>0</v>
      </c>
      <c r="AD299" s="368">
        <f t="shared" si="12"/>
        <v>0</v>
      </c>
      <c r="AE299" s="337"/>
      <c r="AF299" s="337"/>
      <c r="AG299" s="337"/>
      <c r="AH299" s="337"/>
    </row>
    <row r="300" ht="15.75" customHeight="1">
      <c r="A300" s="337"/>
      <c r="B300" s="337"/>
      <c r="C300" s="337"/>
      <c r="D300" s="337"/>
      <c r="E300" s="337"/>
      <c r="F300" s="337"/>
      <c r="G300" s="348" t="s">
        <v>67</v>
      </c>
      <c r="H300" s="362">
        <f t="shared" ref="H300:I300" si="13">IF(ISBLANK(H$294), COUNTIF(H$5:H$289, $G300), COUNTIFS($AB$5:$AB$289, H$295 &amp; H$294, H$5:H$289, $G300))</f>
        <v>0</v>
      </c>
      <c r="I300" s="362">
        <f t="shared" si="13"/>
        <v>0</v>
      </c>
      <c r="J300" s="362"/>
      <c r="K300" s="362"/>
      <c r="L300" s="362">
        <f t="shared" ref="L300:AA300" si="14">IF(ISBLANK(L$294), COUNTIF(L$5:L$289, $G300), COUNTIFS($AB$5:$AB$289, L$295 &amp; L$294, L$5:L$289, $G300))</f>
        <v>0</v>
      </c>
      <c r="M300" s="362">
        <f t="shared" si="14"/>
        <v>0</v>
      </c>
      <c r="N300" s="362">
        <f t="shared" si="14"/>
        <v>0</v>
      </c>
      <c r="O300" s="362">
        <f t="shared" si="14"/>
        <v>0</v>
      </c>
      <c r="P300" s="362">
        <f t="shared" si="14"/>
        <v>0</v>
      </c>
      <c r="Q300" s="362">
        <f t="shared" si="14"/>
        <v>0</v>
      </c>
      <c r="R300" s="362">
        <f t="shared" si="14"/>
        <v>0</v>
      </c>
      <c r="S300" s="362">
        <f t="shared" si="14"/>
        <v>0</v>
      </c>
      <c r="T300" s="362">
        <f t="shared" si="14"/>
        <v>0</v>
      </c>
      <c r="U300" s="362">
        <f t="shared" si="14"/>
        <v>0</v>
      </c>
      <c r="V300" s="362">
        <f t="shared" si="14"/>
        <v>0</v>
      </c>
      <c r="W300" s="362">
        <f t="shared" si="14"/>
        <v>0</v>
      </c>
      <c r="X300" s="362">
        <f t="shared" si="14"/>
        <v>0</v>
      </c>
      <c r="Y300" s="362">
        <f t="shared" si="14"/>
        <v>0</v>
      </c>
      <c r="Z300" s="362">
        <f t="shared" si="14"/>
        <v>0</v>
      </c>
      <c r="AA300" s="362">
        <f t="shared" si="14"/>
        <v>0</v>
      </c>
      <c r="AB300" s="368">
        <f t="shared" ref="AB300:AC300" si="15">IF(ISBLANK(AB$292), SUMIFS($H300:$AA300, $H$291:$AA$291, AB$291), SUMIFS($H300:$AA300, $H$291:$AA$291, AB$291, $H$292:$AA$292, AB$292))</f>
        <v>0</v>
      </c>
      <c r="AC300" s="368">
        <f t="shared" si="15"/>
        <v>0</v>
      </c>
      <c r="AD300" s="368">
        <f t="shared" si="12"/>
        <v>0</v>
      </c>
      <c r="AE300" s="337"/>
      <c r="AF300" s="337"/>
      <c r="AG300" s="337"/>
      <c r="AH300" s="337"/>
    </row>
    <row r="301" ht="15.75" customHeight="1">
      <c r="A301" s="337"/>
      <c r="B301" s="337"/>
      <c r="C301" s="337"/>
      <c r="D301" s="337"/>
      <c r="E301" s="337"/>
      <c r="F301" s="337"/>
      <c r="G301" s="348" t="s">
        <v>75</v>
      </c>
      <c r="H301" s="362">
        <f t="shared" ref="H301:I301" si="16">IF(ISBLANK(H$294), COUNTIF(H$5:H$289, $G301), COUNTIFS($AB$5:$AB$289, H$295 &amp; H$294, H$5:H$289, $G301))</f>
        <v>0</v>
      </c>
      <c r="I301" s="362">
        <f t="shared" si="16"/>
        <v>0</v>
      </c>
      <c r="J301" s="362"/>
      <c r="K301" s="362"/>
      <c r="L301" s="362">
        <f t="shared" ref="L301:AA301" si="17">IF(ISBLANK(L$294), COUNTIF(L$5:L$289, $G301), COUNTIFS($AB$5:$AB$289, L$295 &amp; L$294, L$5:L$289, $G301))</f>
        <v>0</v>
      </c>
      <c r="M301" s="362">
        <f t="shared" si="17"/>
        <v>0</v>
      </c>
      <c r="N301" s="362">
        <f t="shared" si="17"/>
        <v>0</v>
      </c>
      <c r="O301" s="362">
        <f t="shared" si="17"/>
        <v>0</v>
      </c>
      <c r="P301" s="362">
        <f t="shared" si="17"/>
        <v>0</v>
      </c>
      <c r="Q301" s="362">
        <f t="shared" si="17"/>
        <v>0</v>
      </c>
      <c r="R301" s="362">
        <f t="shared" si="17"/>
        <v>0</v>
      </c>
      <c r="S301" s="362">
        <f t="shared" si="17"/>
        <v>0</v>
      </c>
      <c r="T301" s="362">
        <f t="shared" si="17"/>
        <v>0</v>
      </c>
      <c r="U301" s="362">
        <f t="shared" si="17"/>
        <v>0</v>
      </c>
      <c r="V301" s="362">
        <f t="shared" si="17"/>
        <v>0</v>
      </c>
      <c r="W301" s="362">
        <f t="shared" si="17"/>
        <v>0</v>
      </c>
      <c r="X301" s="362">
        <f t="shared" si="17"/>
        <v>0</v>
      </c>
      <c r="Y301" s="362">
        <f t="shared" si="17"/>
        <v>0</v>
      </c>
      <c r="Z301" s="362">
        <f t="shared" si="17"/>
        <v>0</v>
      </c>
      <c r="AA301" s="362">
        <f t="shared" si="17"/>
        <v>0</v>
      </c>
      <c r="AB301" s="368">
        <f t="shared" ref="AB301:AC301" si="18">IF(ISBLANK(AB$292), SUMIFS($H301:$AA301, $H$291:$AA$291, AB$291), SUMIFS($H301:$AA301, $H$291:$AA$291, AB$291, $H$292:$AA$292, AB$292))</f>
        <v>0</v>
      </c>
      <c r="AC301" s="368">
        <f t="shared" si="18"/>
        <v>0</v>
      </c>
      <c r="AD301" s="368">
        <f t="shared" si="12"/>
        <v>0</v>
      </c>
      <c r="AE301" s="337"/>
      <c r="AF301" s="337"/>
      <c r="AG301" s="337"/>
      <c r="AH301" s="337"/>
    </row>
    <row r="302" ht="15.75" customHeight="1">
      <c r="A302" s="337"/>
      <c r="B302" s="337"/>
      <c r="C302" s="337"/>
      <c r="D302" s="337"/>
      <c r="E302" s="337"/>
      <c r="F302" s="337"/>
      <c r="G302" s="348" t="s">
        <v>82</v>
      </c>
      <c r="H302" s="362">
        <f t="shared" ref="H302:I302" si="19">IF(ISBLANK(H$294), COUNTIF(H$5:H$289, $G302), COUNTIFS($AB$5:$AB$289, H$295 &amp; H$294, H$5:H$289, $G302))</f>
        <v>21</v>
      </c>
      <c r="I302" s="362">
        <f t="shared" si="19"/>
        <v>7</v>
      </c>
      <c r="J302" s="362"/>
      <c r="K302" s="362"/>
      <c r="L302" s="362">
        <f t="shared" ref="L302:AA302" si="20">IF(ISBLANK(L$294), COUNTIF(L$5:L$289, $G302), COUNTIFS($AB$5:$AB$289, L$295 &amp; L$294, L$5:L$289, $G302))</f>
        <v>0</v>
      </c>
      <c r="M302" s="362">
        <f t="shared" si="20"/>
        <v>0</v>
      </c>
      <c r="N302" s="362">
        <f t="shared" si="20"/>
        <v>0</v>
      </c>
      <c r="O302" s="362">
        <f t="shared" si="20"/>
        <v>0</v>
      </c>
      <c r="P302" s="362">
        <f t="shared" si="20"/>
        <v>0</v>
      </c>
      <c r="Q302" s="362">
        <f t="shared" si="20"/>
        <v>0</v>
      </c>
      <c r="R302" s="362">
        <f t="shared" si="20"/>
        <v>0</v>
      </c>
      <c r="S302" s="362">
        <f t="shared" si="20"/>
        <v>0</v>
      </c>
      <c r="T302" s="362">
        <f t="shared" si="20"/>
        <v>0</v>
      </c>
      <c r="U302" s="362">
        <f t="shared" si="20"/>
        <v>0</v>
      </c>
      <c r="V302" s="362">
        <f t="shared" si="20"/>
        <v>0</v>
      </c>
      <c r="W302" s="362">
        <f t="shared" si="20"/>
        <v>0</v>
      </c>
      <c r="X302" s="362">
        <f t="shared" si="20"/>
        <v>0</v>
      </c>
      <c r="Y302" s="362">
        <f t="shared" si="20"/>
        <v>0</v>
      </c>
      <c r="Z302" s="362">
        <f t="shared" si="20"/>
        <v>0</v>
      </c>
      <c r="AA302" s="362">
        <f t="shared" si="20"/>
        <v>0</v>
      </c>
      <c r="AB302" s="368">
        <f t="shared" ref="AB302:AC302" si="21">IF(ISBLANK(AB$292), SUMIFS($H302:$AA302, $H$291:$AA$291, AB$291), SUMIFS($H302:$AA302, $H$291:$AA$291, AB$291, $H$292:$AA$292, AB$292))</f>
        <v>21</v>
      </c>
      <c r="AC302" s="368">
        <f t="shared" si="21"/>
        <v>7</v>
      </c>
      <c r="AD302" s="368">
        <f t="shared" si="12"/>
        <v>28</v>
      </c>
      <c r="AE302" s="337"/>
      <c r="AF302" s="337"/>
      <c r="AG302" s="337"/>
      <c r="AH302" s="337"/>
    </row>
    <row r="303" ht="15.75" customHeight="1">
      <c r="A303" s="337"/>
      <c r="B303" s="337"/>
      <c r="C303" s="337"/>
      <c r="D303" s="337"/>
      <c r="E303" s="337"/>
      <c r="F303" s="337"/>
      <c r="G303" s="348" t="s">
        <v>481</v>
      </c>
      <c r="H303" s="362">
        <f t="shared" ref="H303:I303" si="22">H$298-SUM(H$299:H$302)</f>
        <v>18</v>
      </c>
      <c r="I303" s="362">
        <f t="shared" si="22"/>
        <v>32</v>
      </c>
      <c r="J303" s="362"/>
      <c r="K303" s="362"/>
      <c r="L303" s="362">
        <f t="shared" ref="L303:AA303" si="23">L$298-SUM(L$299:L$302)</f>
        <v>40</v>
      </c>
      <c r="M303" s="362">
        <f t="shared" si="23"/>
        <v>40</v>
      </c>
      <c r="N303" s="362">
        <f t="shared" si="23"/>
        <v>40</v>
      </c>
      <c r="O303" s="362">
        <f t="shared" si="23"/>
        <v>40</v>
      </c>
      <c r="P303" s="362">
        <f t="shared" si="23"/>
        <v>40</v>
      </c>
      <c r="Q303" s="362">
        <f t="shared" si="23"/>
        <v>40</v>
      </c>
      <c r="R303" s="362">
        <f t="shared" si="23"/>
        <v>40</v>
      </c>
      <c r="S303" s="362">
        <f t="shared" si="23"/>
        <v>40</v>
      </c>
      <c r="T303" s="362">
        <f t="shared" si="23"/>
        <v>40</v>
      </c>
      <c r="U303" s="362">
        <f t="shared" si="23"/>
        <v>40</v>
      </c>
      <c r="V303" s="362">
        <f t="shared" si="23"/>
        <v>40</v>
      </c>
      <c r="W303" s="362">
        <f t="shared" si="23"/>
        <v>40</v>
      </c>
      <c r="X303" s="362">
        <f t="shared" si="23"/>
        <v>40</v>
      </c>
      <c r="Y303" s="362">
        <f t="shared" si="23"/>
        <v>40</v>
      </c>
      <c r="Z303" s="362">
        <f t="shared" si="23"/>
        <v>40</v>
      </c>
      <c r="AA303" s="362">
        <f t="shared" si="23"/>
        <v>40</v>
      </c>
      <c r="AB303" s="368">
        <f t="shared" ref="AB303:AC303" si="24">IF(ISBLANK(AB$292), SUMIFS($H303:$AA303, $H$291:$AA$291, AB$291), SUMIFS($H303:$AA303, $H$291:$AA$291, AB$291, $H$292:$AA$292, AB$292))</f>
        <v>18</v>
      </c>
      <c r="AC303" s="368">
        <f t="shared" si="24"/>
        <v>32</v>
      </c>
      <c r="AD303" s="368">
        <f t="shared" si="12"/>
        <v>50</v>
      </c>
      <c r="AE303" s="337"/>
      <c r="AF303" s="337"/>
      <c r="AG303" s="337"/>
      <c r="AH303" s="337"/>
    </row>
    <row r="304" ht="15.75" customHeight="1">
      <c r="A304" s="337"/>
      <c r="B304" s="337"/>
      <c r="C304" s="337"/>
      <c r="D304" s="337"/>
      <c r="E304" s="337"/>
      <c r="F304" s="337"/>
      <c r="G304" s="337"/>
      <c r="H304" s="338"/>
      <c r="I304" s="338"/>
      <c r="J304" s="338"/>
      <c r="K304" s="338"/>
      <c r="L304" s="338"/>
      <c r="M304" s="338"/>
      <c r="N304" s="338"/>
      <c r="O304" s="338"/>
      <c r="P304" s="338"/>
      <c r="Q304" s="338"/>
      <c r="R304" s="338"/>
      <c r="S304" s="338"/>
      <c r="T304" s="338"/>
      <c r="U304" s="338"/>
      <c r="V304" s="338"/>
      <c r="W304" s="338"/>
      <c r="X304" s="338"/>
      <c r="Y304" s="338"/>
      <c r="Z304" s="338"/>
      <c r="AA304" s="338"/>
      <c r="AB304" s="338"/>
      <c r="AC304" s="338"/>
      <c r="AD304" s="338"/>
      <c r="AE304" s="337"/>
      <c r="AF304" s="337"/>
      <c r="AG304" s="337"/>
      <c r="AH304" s="337"/>
    </row>
    <row r="305" ht="15.75" customHeight="1">
      <c r="A305" s="337"/>
      <c r="B305" s="337"/>
      <c r="C305" s="337"/>
      <c r="D305" s="337"/>
      <c r="E305" s="337"/>
      <c r="F305" s="337"/>
      <c r="G305" s="1066"/>
      <c r="H305" s="338"/>
      <c r="I305" s="338"/>
      <c r="J305" s="338"/>
      <c r="K305" s="338"/>
      <c r="L305" s="338"/>
      <c r="M305" s="338"/>
      <c r="N305" s="338"/>
      <c r="O305" s="338"/>
      <c r="P305" s="338"/>
      <c r="Q305" s="338"/>
      <c r="R305" s="338"/>
      <c r="S305" s="338"/>
      <c r="T305" s="338"/>
      <c r="U305" s="338"/>
      <c r="V305" s="338"/>
      <c r="W305" s="338"/>
      <c r="X305" s="338"/>
      <c r="Y305" s="338"/>
      <c r="Z305" s="338"/>
      <c r="AA305" s="338"/>
      <c r="AB305" s="1067" t="s">
        <v>488</v>
      </c>
      <c r="AC305" s="1067" t="s">
        <v>1568</v>
      </c>
      <c r="AD305" s="1067" t="s">
        <v>487</v>
      </c>
      <c r="AE305" s="337"/>
      <c r="AF305" s="337"/>
      <c r="AG305" s="337"/>
      <c r="AH305" s="337"/>
    </row>
    <row r="306" ht="15.75" customHeight="1">
      <c r="A306" s="337"/>
      <c r="B306" s="337"/>
      <c r="C306" s="337"/>
      <c r="D306" s="337"/>
      <c r="E306" s="337"/>
      <c r="F306" s="337"/>
      <c r="G306" s="1066"/>
      <c r="H306" s="338"/>
      <c r="I306" s="338"/>
      <c r="J306" s="338"/>
      <c r="K306" s="338"/>
      <c r="L306" s="338"/>
      <c r="M306" s="338"/>
      <c r="N306" s="338"/>
      <c r="O306" s="338"/>
      <c r="P306" s="338"/>
      <c r="Q306" s="338"/>
      <c r="R306" s="338"/>
      <c r="S306" s="338"/>
      <c r="T306" s="338"/>
      <c r="U306" s="338"/>
      <c r="V306" s="338"/>
      <c r="W306" s="338"/>
      <c r="X306" s="338"/>
      <c r="Y306" s="338"/>
      <c r="Z306" s="338"/>
      <c r="AA306" s="338"/>
      <c r="AB306" s="1068">
        <v>1.0</v>
      </c>
      <c r="AC306" s="1069">
        <f t="shared" ref="AC306:AC309" si="25">IFERROR($AD306/$AB$3, 0)</f>
        <v>0.975</v>
      </c>
      <c r="AD306" s="1070">
        <f t="shared" ref="AD306:AD309" si="26">COUNTIF($AB$5:$AB$289, $AB306)</f>
        <v>39</v>
      </c>
      <c r="AE306" s="337"/>
      <c r="AF306" s="337"/>
      <c r="AG306" s="337"/>
      <c r="AH306" s="337"/>
    </row>
    <row r="307" ht="15.75" customHeight="1">
      <c r="A307" s="27"/>
      <c r="B307" s="27"/>
      <c r="C307" s="27"/>
      <c r="D307" s="27"/>
      <c r="E307" s="27"/>
      <c r="F307" s="27"/>
      <c r="G307" s="27"/>
      <c r="H307" s="142"/>
      <c r="I307" s="142"/>
      <c r="J307" s="142"/>
      <c r="K307" s="142"/>
      <c r="L307" s="142"/>
      <c r="M307" s="142"/>
      <c r="N307" s="142"/>
      <c r="O307" s="142"/>
      <c r="P307" s="142"/>
      <c r="Q307" s="142"/>
      <c r="R307" s="142"/>
      <c r="S307" s="142"/>
      <c r="T307" s="142"/>
      <c r="U307" s="142"/>
      <c r="V307" s="142"/>
      <c r="W307" s="142"/>
      <c r="X307" s="142"/>
      <c r="Y307" s="142"/>
      <c r="Z307" s="142"/>
      <c r="AA307" s="142"/>
      <c r="AB307" s="1071">
        <v>2.0</v>
      </c>
      <c r="AC307" s="1069">
        <f t="shared" si="25"/>
        <v>0</v>
      </c>
      <c r="AD307" s="1070">
        <f t="shared" si="26"/>
        <v>0</v>
      </c>
      <c r="AE307" s="27"/>
      <c r="AF307" s="27"/>
      <c r="AG307" s="27"/>
      <c r="AH307" s="27"/>
    </row>
    <row r="308" ht="15.75" customHeight="1">
      <c r="A308" s="27"/>
      <c r="B308" s="27"/>
      <c r="C308" s="27"/>
      <c r="D308" s="27"/>
      <c r="E308" s="27"/>
      <c r="F308" s="27"/>
      <c r="G308" s="27"/>
      <c r="H308" s="142"/>
      <c r="I308" s="142"/>
      <c r="J308" s="142"/>
      <c r="K308" s="142"/>
      <c r="L308" s="142"/>
      <c r="M308" s="142"/>
      <c r="N308" s="142"/>
      <c r="O308" s="142"/>
      <c r="P308" s="142"/>
      <c r="Q308" s="142"/>
      <c r="R308" s="142"/>
      <c r="S308" s="142"/>
      <c r="T308" s="142"/>
      <c r="U308" s="142"/>
      <c r="V308" s="142"/>
      <c r="W308" s="142"/>
      <c r="X308" s="142"/>
      <c r="Y308" s="142"/>
      <c r="Z308" s="142"/>
      <c r="AA308" s="142"/>
      <c r="AB308" s="1071">
        <v>3.0</v>
      </c>
      <c r="AC308" s="1069">
        <f t="shared" si="25"/>
        <v>0.025</v>
      </c>
      <c r="AD308" s="1070">
        <f t="shared" si="26"/>
        <v>1</v>
      </c>
      <c r="AE308" s="27"/>
      <c r="AF308" s="27"/>
      <c r="AG308" s="27"/>
      <c r="AH308" s="27"/>
    </row>
    <row r="309" ht="15.75" customHeight="1">
      <c r="A309" s="27"/>
      <c r="B309" s="27"/>
      <c r="C309" s="27"/>
      <c r="D309" s="27"/>
      <c r="E309" s="27"/>
      <c r="F309" s="27"/>
      <c r="G309" s="27"/>
      <c r="H309" s="142"/>
      <c r="I309" s="142"/>
      <c r="J309" s="142"/>
      <c r="K309" s="142"/>
      <c r="L309" s="142"/>
      <c r="M309" s="142"/>
      <c r="N309" s="142"/>
      <c r="O309" s="142"/>
      <c r="P309" s="142"/>
      <c r="Q309" s="142"/>
      <c r="R309" s="142"/>
      <c r="S309" s="142"/>
      <c r="T309" s="142"/>
      <c r="U309" s="142"/>
      <c r="V309" s="142"/>
      <c r="W309" s="142"/>
      <c r="X309" s="142"/>
      <c r="Y309" s="142"/>
      <c r="Z309" s="142"/>
      <c r="AA309" s="142"/>
      <c r="AB309" s="1068" t="s">
        <v>94</v>
      </c>
      <c r="AC309" s="1069">
        <f t="shared" si="25"/>
        <v>0.575</v>
      </c>
      <c r="AD309" s="1070">
        <f t="shared" si="26"/>
        <v>23</v>
      </c>
      <c r="AE309" s="27"/>
      <c r="AF309" s="27"/>
      <c r="AG309" s="27"/>
      <c r="AH309" s="27"/>
    </row>
    <row r="310" ht="15.75" customHeight="1">
      <c r="A310" s="27"/>
      <c r="B310" s="27"/>
      <c r="C310" s="27"/>
      <c r="D310" s="27"/>
      <c r="E310" s="27"/>
      <c r="F310" s="27"/>
      <c r="G310" s="27"/>
      <c r="H310" s="142"/>
      <c r="I310" s="142"/>
      <c r="J310" s="142"/>
      <c r="K310" s="142"/>
      <c r="L310" s="142"/>
      <c r="M310" s="142"/>
      <c r="N310" s="142"/>
      <c r="O310" s="142"/>
      <c r="P310" s="142"/>
      <c r="Q310" s="142"/>
      <c r="R310" s="142"/>
      <c r="S310" s="142"/>
      <c r="T310" s="142"/>
      <c r="U310" s="142"/>
      <c r="V310" s="142"/>
      <c r="W310" s="142"/>
      <c r="X310" s="142"/>
      <c r="Y310" s="142"/>
      <c r="Z310" s="142"/>
      <c r="AA310" s="142"/>
      <c r="AB310" s="1073"/>
      <c r="AC310" s="1073"/>
      <c r="AD310" s="338"/>
      <c r="AE310" s="27"/>
      <c r="AF310" s="27"/>
      <c r="AG310" s="27"/>
      <c r="AH310" s="27"/>
    </row>
  </sheetData>
  <autoFilter ref="$H$4:$AD$288">
    <filterColumn colId="20">
      <filters blank="1">
        <filter val="1"/>
        <filter val="-"/>
      </filters>
    </filterColumn>
  </autoFilter>
  <mergeCells count="8">
    <mergeCell ref="A2:A4"/>
    <mergeCell ref="B2:B4"/>
    <mergeCell ref="C2:C4"/>
    <mergeCell ref="D2:D4"/>
    <mergeCell ref="E2:E4"/>
    <mergeCell ref="F2:F4"/>
    <mergeCell ref="G2:G4"/>
    <mergeCell ref="AB2:AD2"/>
  </mergeCells>
  <conditionalFormatting sqref="H5:AA289">
    <cfRule type="cellIs" dxfId="10" priority="1" operator="equal">
      <formula>"p"</formula>
    </cfRule>
  </conditionalFormatting>
  <conditionalFormatting sqref="H5:AA289">
    <cfRule type="cellIs" dxfId="7" priority="2" operator="equal">
      <formula>"f"</formula>
    </cfRule>
  </conditionalFormatting>
  <conditionalFormatting sqref="H5:AA289">
    <cfRule type="cellIs" dxfId="4" priority="3" operator="equal">
      <formula>"n"</formula>
    </cfRule>
  </conditionalFormatting>
  <conditionalFormatting sqref="H5:AA289">
    <cfRule type="cellIs" dxfId="5" priority="4" operator="equal">
      <formula>"b"</formula>
    </cfRule>
  </conditionalFormatting>
  <dataValidations>
    <dataValidation type="list" allowBlank="1" sqref="AC5:AC29 AC33:AC36 AC38:AC66 AC69:AC81">
      <formula1>"app,A,I,pc,Win,Mac,Web,moWeb,pcWeb,Wear,Watch,R,-"</formula1>
    </dataValidation>
    <dataValidation type="list" allowBlank="1" sqref="AC30:AC32 AC37">
      <formula1>"app,A,I,pc,Win,Mac,Web,moWeb,pcWeb,Wear,Watch,-"</formula1>
    </dataValidation>
    <dataValidation type="list" allowBlank="1" showInputMessage="1" prompt="클릭하여 범위 내의 값을 입력하세요." sqref="AC67:AC68 AC82:AC288">
      <formula1>'입력값'!$I$3:$I310</formula1>
    </dataValidation>
    <dataValidation type="list" allowBlank="1" showDropDown="1" showInputMessage="1" showErrorMessage="1" prompt="클릭하여 범위 내의 값을 입력하세요." sqref="AB291:AC291">
      <formula1>$H$291:$AA$291</formula1>
    </dataValidation>
    <dataValidation type="list" allowBlank="1" showDropDown="1" showInputMessage="1" showErrorMessage="1" prompt="클릭하여 범위 내의 값을 입력하세요." sqref="AB292:AD292">
      <formula1>$H$292:$AA$292</formula1>
    </dataValidation>
    <dataValidation type="list" allowBlank="1" showDropDown="1" showInputMessage="1" showErrorMessage="1" prompt="클릭하여 범위 내의 값을 입력하세요. ('입력값' 시트의 Iteration 값 범위내 입력)" sqref="H2:AA2">
      <formula1>'입력값'!$F$3:$F310</formula1>
    </dataValidation>
    <dataValidation type="list" allowBlank="1" showDropDown="1" showInputMessage="1" showErrorMessage="1" prompt="클릭하여 범위 내의 값을 입력하세요. ('입력값' 시트의 OS / Browser 값 범위내 입력)" sqref="H3:AA3">
      <formula1>'입력값'!$B$3:$B310</formula1>
    </dataValidation>
    <dataValidation type="list" allowBlank="1" showInputMessage="1" showErrorMessage="1" prompt="클릭하여 범위 내의 값을 입력하세요." sqref="H294:AA294">
      <formula1>$AB$5:$AB$289</formula1>
    </dataValidation>
    <dataValidation type="list" allowBlank="1" showDropDown="1" showInputMessage="1" showErrorMessage="1" prompt="클릭하여 범위 내의 값을 입력하세요. ('입력값' 시트의 결과 값 범위내 입력)" sqref="H5:AA288">
      <formula1>'입력값'!$O$3:$O310</formula1>
    </dataValidation>
    <dataValidation type="list" allowBlank="1" showInputMessage="1" showErrorMessage="1" prompt="클릭하여 범위 내의 값을 입력하세요. ('입력값' 시트의 Priority 값 범위내 입력)" sqref="AB67:AB68 AB82:AB288">
      <formula1>'입력값'!$L$3:$L310</formula1>
    </dataValidation>
    <dataValidation type="list" allowBlank="1" showInputMessage="1" showErrorMessage="1" prompt="클릭하여 범위 내의 값을 입력하세요." sqref="H295:AA295">
      <formula1>'입력값'!$R$3:$R310</formula1>
    </dataValidation>
    <dataValidation type="list" allowBlank="1" showErrorMessage="1" sqref="AB5:AB66 AB69:AB81">
      <formula1>"1,2,3,-"</formula1>
    </dataValidation>
  </dataValidations>
  <hyperlinks>
    <hyperlink r:id="rId2" ref="AE18"/>
    <hyperlink r:id="rId3" ref="AF20"/>
    <hyperlink r:id="rId4" ref="AF36"/>
    <hyperlink display="캘린더" location="'29.o'!A1" ref="C46"/>
    <hyperlink r:id="rId5" ref="AF51"/>
    <hyperlink display="캘린더" location="'29.o'!A1" ref="C58"/>
    <hyperlink r:id="rId6" ref="C66"/>
    <hyperlink r:id="rId7" ref="AF70"/>
    <hyperlink r:id="rId8" ref="AF71"/>
  </hyperlinks>
  <drawing r:id="rId9"/>
  <legacyDrawing r:id="rId10"/>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9" width="3.88"/>
    <col customWidth="1" hidden="1" min="10" max="27" width="3.88"/>
    <col customWidth="1" min="28" max="28" width="4.5"/>
    <col customWidth="1" min="29" max="29" width="6.25"/>
    <col customWidth="1" min="30" max="30" width="6.5"/>
    <col customWidth="1" min="31" max="34" width="31.38"/>
  </cols>
  <sheetData>
    <row r="1">
      <c r="A1" s="3386" t="s">
        <v>21696</v>
      </c>
      <c r="B1" s="3387"/>
      <c r="C1" s="3387"/>
      <c r="D1" s="3387"/>
      <c r="E1" s="3387"/>
      <c r="F1" s="3387"/>
      <c r="G1" s="3387"/>
      <c r="H1" s="3388"/>
      <c r="I1" s="3388"/>
      <c r="J1" s="3388"/>
      <c r="K1" s="3388"/>
      <c r="L1" s="3388"/>
      <c r="M1" s="3388"/>
      <c r="N1" s="3388"/>
      <c r="O1" s="3388"/>
      <c r="P1" s="3388"/>
      <c r="Q1" s="3388"/>
      <c r="R1" s="3388"/>
      <c r="S1" s="3388"/>
      <c r="T1" s="3388"/>
      <c r="U1" s="3388"/>
      <c r="V1" s="3388"/>
      <c r="W1" s="3388"/>
      <c r="X1" s="3388"/>
      <c r="Y1" s="3388"/>
      <c r="Z1" s="3388"/>
      <c r="AA1" s="3388"/>
      <c r="AB1" s="3388"/>
      <c r="AC1" s="3388"/>
      <c r="AD1" s="3388"/>
      <c r="AE1" s="3389"/>
      <c r="AF1" s="3390"/>
      <c r="AG1" s="3390">
        <f>COUNTIF(AG5:AG332, "?*")</f>
        <v>19</v>
      </c>
      <c r="AH1" s="3390"/>
    </row>
    <row r="2" ht="15.75" customHeight="1">
      <c r="A2" s="3391" t="s">
        <v>349</v>
      </c>
      <c r="B2" s="3391" t="s">
        <v>350</v>
      </c>
      <c r="C2" s="3391" t="s">
        <v>351</v>
      </c>
      <c r="D2" s="3391" t="s">
        <v>352</v>
      </c>
      <c r="E2" s="3391" t="s">
        <v>353</v>
      </c>
      <c r="F2" s="3391" t="s">
        <v>354</v>
      </c>
      <c r="G2" s="3391" t="s">
        <v>531</v>
      </c>
      <c r="H2" s="3392">
        <v>6.0</v>
      </c>
      <c r="I2" s="3393">
        <v>6.0</v>
      </c>
      <c r="J2" s="3393"/>
      <c r="K2" s="3393"/>
      <c r="L2" s="3394"/>
      <c r="M2" s="3394"/>
      <c r="N2" s="3393"/>
      <c r="O2" s="3393"/>
      <c r="P2" s="3393"/>
      <c r="Q2" s="3393"/>
      <c r="R2" s="3394"/>
      <c r="S2" s="3394"/>
      <c r="T2" s="3394"/>
      <c r="U2" s="3394"/>
      <c r="V2" s="3394"/>
      <c r="W2" s="3394"/>
      <c r="X2" s="3393"/>
      <c r="Y2" s="3394"/>
      <c r="Z2" s="3393"/>
      <c r="AA2" s="3392"/>
      <c r="AB2" s="3395" t="s">
        <v>359</v>
      </c>
      <c r="AC2" s="90"/>
      <c r="AD2" s="88"/>
      <c r="AE2" s="3396" t="s">
        <v>355</v>
      </c>
      <c r="AF2" s="3397" t="s">
        <v>314</v>
      </c>
      <c r="AG2" s="3397" t="s">
        <v>315</v>
      </c>
      <c r="AH2" s="3397" t="s">
        <v>532</v>
      </c>
    </row>
    <row r="3" ht="15.75" customHeight="1">
      <c r="A3" s="131"/>
      <c r="B3" s="131"/>
      <c r="C3" s="131"/>
      <c r="D3" s="131"/>
      <c r="E3" s="131"/>
      <c r="F3" s="131"/>
      <c r="G3" s="131"/>
      <c r="H3" s="3398" t="str">
        <f>IF(COUNTIF('리그레션 플랜'!C13:D13, "a15"), "a15", IF(COUNTIF('리그레션 플랜'!C13:D13, "a16"), "a16", ""))</f>
        <v>a15</v>
      </c>
      <c r="I3" s="3399" t="str">
        <f>IF(COUNTIF('리그레션 플랜'!C13:D13, "i18"), "i18", IF(COUNTIF('리그레션 플랜'!C13:D13, "i26"), "i26", ""))</f>
        <v>i26</v>
      </c>
      <c r="J3" s="3400"/>
      <c r="K3" s="3400"/>
      <c r="L3" s="3400"/>
      <c r="M3" s="3400"/>
      <c r="N3" s="3400"/>
      <c r="O3" s="3400"/>
      <c r="P3" s="3401"/>
      <c r="Q3" s="3401"/>
      <c r="R3" s="3401"/>
      <c r="S3" s="3401"/>
      <c r="T3" s="3401"/>
      <c r="U3" s="3401"/>
      <c r="V3" s="3401"/>
      <c r="W3" s="3401"/>
      <c r="X3" s="3401"/>
      <c r="Y3" s="3401"/>
      <c r="Z3" s="3400"/>
      <c r="AA3" s="3402"/>
      <c r="AB3" s="3403">
        <f>COUNTIF($AB5:$AB311, "&lt;=" &amp; MAX('입력값'!$L$3:$L332))</f>
        <v>146</v>
      </c>
      <c r="AC3" s="3404"/>
      <c r="AD3" s="3405" t="s">
        <v>1571</v>
      </c>
      <c r="AE3" s="3406" t="s">
        <v>534</v>
      </c>
      <c r="AF3" s="3407" t="s">
        <v>535</v>
      </c>
      <c r="AG3" s="3407" t="s">
        <v>536</v>
      </c>
      <c r="AH3" s="3407" t="s">
        <v>537</v>
      </c>
    </row>
    <row r="4" ht="15.75" customHeight="1">
      <c r="A4" s="110"/>
      <c r="B4" s="110"/>
      <c r="C4" s="110"/>
      <c r="D4" s="110"/>
      <c r="E4" s="110"/>
      <c r="F4" s="110"/>
      <c r="G4" s="110"/>
      <c r="H4" s="3408"/>
      <c r="I4" s="3408"/>
      <c r="J4" s="3408"/>
      <c r="K4" s="3408"/>
      <c r="L4" s="3408"/>
      <c r="M4" s="3408"/>
      <c r="N4" s="3408"/>
      <c r="O4" s="3408"/>
      <c r="P4" s="3408"/>
      <c r="Q4" s="3408"/>
      <c r="R4" s="3408"/>
      <c r="S4" s="3408"/>
      <c r="T4" s="3408"/>
      <c r="U4" s="3408"/>
      <c r="V4" s="3408"/>
      <c r="W4" s="3408"/>
      <c r="X4" s="3408"/>
      <c r="Y4" s="3408"/>
      <c r="Z4" s="3408"/>
      <c r="AA4" s="3408"/>
      <c r="AB4" s="3409" t="s">
        <v>488</v>
      </c>
      <c r="AC4" s="3410" t="s">
        <v>538</v>
      </c>
      <c r="AD4" s="3411" t="s">
        <v>375</v>
      </c>
      <c r="AE4" s="3412" t="s">
        <v>539</v>
      </c>
      <c r="AF4" s="3413" t="s">
        <v>540</v>
      </c>
      <c r="AG4" s="3413" t="s">
        <v>541</v>
      </c>
      <c r="AH4" s="3413" t="s">
        <v>542</v>
      </c>
    </row>
    <row r="5">
      <c r="A5" s="3414" t="s">
        <v>21697</v>
      </c>
      <c r="B5" s="3415"/>
      <c r="C5" s="3414"/>
      <c r="D5" s="3415"/>
      <c r="E5" s="3414"/>
      <c r="F5" s="3416" t="s">
        <v>21698</v>
      </c>
      <c r="G5" s="3417" t="s">
        <v>21699</v>
      </c>
      <c r="H5" s="3392" t="s">
        <v>94</v>
      </c>
      <c r="I5" s="3392" t="s">
        <v>94</v>
      </c>
      <c r="J5" s="3392"/>
      <c r="K5" s="3392"/>
      <c r="L5" s="3392"/>
      <c r="M5" s="3392"/>
      <c r="N5" s="3392"/>
      <c r="O5" s="3392"/>
      <c r="P5" s="3392"/>
      <c r="Q5" s="3392"/>
      <c r="R5" s="3392"/>
      <c r="S5" s="3392"/>
      <c r="T5" s="3392"/>
      <c r="U5" s="3392"/>
      <c r="V5" s="3392"/>
      <c r="W5" s="3392"/>
      <c r="X5" s="3392"/>
      <c r="Y5" s="3392"/>
      <c r="Z5" s="3392"/>
      <c r="AA5" s="3392"/>
      <c r="AB5" s="3418" t="s">
        <v>94</v>
      </c>
      <c r="AC5" s="3419" t="s">
        <v>55</v>
      </c>
      <c r="AD5" s="3420" t="s">
        <v>2124</v>
      </c>
      <c r="AE5" s="2703"/>
      <c r="AF5" s="2703"/>
      <c r="AG5" s="2703"/>
      <c r="AH5" s="2703"/>
    </row>
    <row r="6" ht="52.5" customHeight="1">
      <c r="A6" s="3421" t="s">
        <v>21700</v>
      </c>
      <c r="B6" s="3422"/>
      <c r="C6" s="3423"/>
      <c r="D6" s="3424"/>
      <c r="E6" s="3425"/>
      <c r="F6" s="3424"/>
      <c r="G6" s="3423"/>
      <c r="H6" s="3392"/>
      <c r="I6" s="3392"/>
      <c r="J6" s="3426"/>
      <c r="K6" s="3426"/>
      <c r="L6" s="3426"/>
      <c r="M6" s="3426"/>
      <c r="N6" s="3426"/>
      <c r="O6" s="3426"/>
      <c r="P6" s="3426"/>
      <c r="Q6" s="3426"/>
      <c r="R6" s="3426"/>
      <c r="S6" s="3426"/>
      <c r="T6" s="3426"/>
      <c r="U6" s="3426"/>
      <c r="V6" s="3426"/>
      <c r="W6" s="3426"/>
      <c r="X6" s="3426"/>
      <c r="Y6" s="3426"/>
      <c r="Z6" s="3426"/>
      <c r="AA6" s="3426"/>
      <c r="AB6" s="3427"/>
      <c r="AC6" s="3419"/>
      <c r="AD6" s="3420"/>
      <c r="AE6" s="3428"/>
      <c r="AF6" s="2703"/>
      <c r="AG6" s="2703"/>
      <c r="AH6" s="2703"/>
    </row>
    <row r="7" ht="37.5" customHeight="1">
      <c r="A7" s="3429" t="s">
        <v>21701</v>
      </c>
      <c r="B7" s="3429"/>
      <c r="C7" s="3430"/>
      <c r="D7" s="3431"/>
      <c r="E7" s="3432"/>
      <c r="F7" s="3431"/>
      <c r="G7" s="3430"/>
      <c r="H7" s="3392" t="s">
        <v>94</v>
      </c>
      <c r="I7" s="3392" t="s">
        <v>94</v>
      </c>
      <c r="J7" s="3426"/>
      <c r="K7" s="3426"/>
      <c r="L7" s="3426"/>
      <c r="M7" s="3426"/>
      <c r="N7" s="3426"/>
      <c r="O7" s="3426"/>
      <c r="P7" s="3426"/>
      <c r="Q7" s="3426"/>
      <c r="R7" s="3426"/>
      <c r="S7" s="3426"/>
      <c r="T7" s="3426"/>
      <c r="U7" s="3426"/>
      <c r="V7" s="3426"/>
      <c r="W7" s="3426"/>
      <c r="X7" s="3426"/>
      <c r="Y7" s="3426"/>
      <c r="Z7" s="3426"/>
      <c r="AA7" s="3426"/>
      <c r="AB7" s="3427" t="s">
        <v>94</v>
      </c>
      <c r="AC7" s="3419" t="s">
        <v>55</v>
      </c>
      <c r="AD7" s="3420" t="s">
        <v>2124</v>
      </c>
      <c r="AE7" s="3428"/>
      <c r="AF7" s="2703"/>
      <c r="AG7" s="2703"/>
      <c r="AH7" s="2703"/>
    </row>
    <row r="8" ht="15.75" customHeight="1">
      <c r="A8" s="3433" t="s">
        <v>21702</v>
      </c>
      <c r="B8" s="3433"/>
      <c r="C8" s="3434"/>
      <c r="D8" s="3434"/>
      <c r="E8" s="3435"/>
      <c r="F8" s="3436"/>
      <c r="G8" s="109"/>
      <c r="H8" s="3392" t="s">
        <v>94</v>
      </c>
      <c r="I8" s="3392" t="s">
        <v>94</v>
      </c>
      <c r="J8" s="3426"/>
      <c r="K8" s="3426"/>
      <c r="L8" s="3426"/>
      <c r="M8" s="3426"/>
      <c r="N8" s="3426"/>
      <c r="O8" s="3426"/>
      <c r="P8" s="3426"/>
      <c r="Q8" s="3426"/>
      <c r="R8" s="3426"/>
      <c r="S8" s="3426"/>
      <c r="T8" s="3426"/>
      <c r="U8" s="3426"/>
      <c r="V8" s="3426"/>
      <c r="W8" s="3426"/>
      <c r="X8" s="3426"/>
      <c r="Y8" s="3426"/>
      <c r="Z8" s="3426"/>
      <c r="AA8" s="3426"/>
      <c r="AB8" s="3427" t="s">
        <v>94</v>
      </c>
      <c r="AC8" s="3419" t="s">
        <v>55</v>
      </c>
      <c r="AD8" s="3420" t="s">
        <v>2124</v>
      </c>
      <c r="AE8" s="3428"/>
      <c r="AF8" s="2702"/>
      <c r="AG8" s="2703"/>
      <c r="AH8" s="2703"/>
    </row>
    <row r="9" ht="15.75" customHeight="1">
      <c r="A9" s="3437" t="s">
        <v>21703</v>
      </c>
      <c r="B9" s="3433"/>
      <c r="C9" s="3434"/>
      <c r="D9" s="3433"/>
      <c r="E9" s="3433"/>
      <c r="F9" s="3434"/>
      <c r="G9" s="3433"/>
      <c r="H9" s="3392" t="s">
        <v>94</v>
      </c>
      <c r="I9" s="3392" t="s">
        <v>94</v>
      </c>
      <c r="J9" s="3426"/>
      <c r="K9" s="3426"/>
      <c r="L9" s="3426"/>
      <c r="M9" s="3426"/>
      <c r="N9" s="3426"/>
      <c r="O9" s="3426"/>
      <c r="P9" s="3426"/>
      <c r="Q9" s="3426"/>
      <c r="R9" s="3426"/>
      <c r="S9" s="3426"/>
      <c r="T9" s="3426"/>
      <c r="U9" s="3426"/>
      <c r="V9" s="3426"/>
      <c r="W9" s="3426"/>
      <c r="X9" s="3426"/>
      <c r="Y9" s="3426"/>
      <c r="Z9" s="3426"/>
      <c r="AA9" s="3426"/>
      <c r="AB9" s="3427" t="s">
        <v>94</v>
      </c>
      <c r="AC9" s="3419" t="s">
        <v>55</v>
      </c>
      <c r="AD9" s="3420" t="s">
        <v>2124</v>
      </c>
      <c r="AE9" s="3428"/>
      <c r="AF9" s="2703"/>
      <c r="AG9" s="2703"/>
      <c r="AH9" s="2703"/>
    </row>
    <row r="10" ht="15.75" customHeight="1">
      <c r="A10" s="3433"/>
      <c r="B10" s="2703" t="s">
        <v>21704</v>
      </c>
      <c r="C10" s="3438" t="s">
        <v>21705</v>
      </c>
      <c r="D10" s="3433"/>
      <c r="E10" s="3439"/>
      <c r="F10" s="3440" t="s">
        <v>21706</v>
      </c>
      <c r="G10" s="2702" t="s">
        <v>21707</v>
      </c>
      <c r="H10" s="3426"/>
      <c r="I10" s="3426"/>
      <c r="J10" s="3426"/>
      <c r="K10" s="3426"/>
      <c r="L10" s="3426"/>
      <c r="M10" s="3426"/>
      <c r="N10" s="3426"/>
      <c r="O10" s="3426"/>
      <c r="P10" s="3426"/>
      <c r="Q10" s="3426"/>
      <c r="R10" s="3426"/>
      <c r="S10" s="3426"/>
      <c r="T10" s="3426"/>
      <c r="U10" s="3426"/>
      <c r="V10" s="3426"/>
      <c r="W10" s="3426"/>
      <c r="X10" s="3426"/>
      <c r="Y10" s="3426"/>
      <c r="Z10" s="3426"/>
      <c r="AA10" s="3426"/>
      <c r="AB10" s="3427">
        <v>1.0</v>
      </c>
      <c r="AC10" s="3419" t="s">
        <v>55</v>
      </c>
      <c r="AD10" s="3441" t="s">
        <v>1571</v>
      </c>
      <c r="AE10" s="3442"/>
      <c r="AF10" s="3443" t="s">
        <v>21708</v>
      </c>
      <c r="AG10" s="3434"/>
      <c r="AH10" s="3434"/>
    </row>
    <row r="11" ht="15.75" customHeight="1">
      <c r="A11" s="3433"/>
      <c r="B11" s="2703"/>
      <c r="C11" s="2703" t="s">
        <v>6910</v>
      </c>
      <c r="D11" s="3433"/>
      <c r="E11" s="3439"/>
      <c r="F11" s="3434"/>
      <c r="G11" s="3433"/>
      <c r="H11" s="3426" t="s">
        <v>94</v>
      </c>
      <c r="I11" s="3426" t="s">
        <v>94</v>
      </c>
      <c r="J11" s="3426"/>
      <c r="K11" s="3426"/>
      <c r="L11" s="3426"/>
      <c r="M11" s="3426"/>
      <c r="N11" s="3426"/>
      <c r="O11" s="3426"/>
      <c r="P11" s="3426"/>
      <c r="Q11" s="3426"/>
      <c r="R11" s="3426"/>
      <c r="S11" s="3426"/>
      <c r="T11" s="3426"/>
      <c r="U11" s="3426"/>
      <c r="V11" s="3426"/>
      <c r="W11" s="3426"/>
      <c r="X11" s="3426"/>
      <c r="Y11" s="3426"/>
      <c r="Z11" s="3426"/>
      <c r="AA11" s="3426"/>
      <c r="AB11" s="3427" t="s">
        <v>94</v>
      </c>
      <c r="AC11" s="3419" t="s">
        <v>55</v>
      </c>
      <c r="AD11" s="3420" t="s">
        <v>2124</v>
      </c>
      <c r="AE11" s="3442"/>
      <c r="AF11" s="3438"/>
      <c r="AG11" s="3438"/>
      <c r="AH11" s="3438"/>
    </row>
    <row r="12" ht="15.75" customHeight="1">
      <c r="A12" s="3433"/>
      <c r="B12" s="2703"/>
      <c r="C12" s="3433"/>
      <c r="D12" s="3433"/>
      <c r="E12" s="3444" t="s">
        <v>21709</v>
      </c>
      <c r="F12" s="3438" t="s">
        <v>21710</v>
      </c>
      <c r="G12" s="2703" t="s">
        <v>21711</v>
      </c>
      <c r="H12" s="3426"/>
      <c r="I12" s="3426"/>
      <c r="J12" s="3426"/>
      <c r="K12" s="3426"/>
      <c r="L12" s="3426"/>
      <c r="M12" s="3426"/>
      <c r="N12" s="3426"/>
      <c r="O12" s="3426"/>
      <c r="P12" s="3426"/>
      <c r="Q12" s="3426"/>
      <c r="R12" s="3426"/>
      <c r="S12" s="3426"/>
      <c r="T12" s="3426"/>
      <c r="U12" s="3426"/>
      <c r="V12" s="3426"/>
      <c r="W12" s="3426"/>
      <c r="X12" s="3426"/>
      <c r="Y12" s="3426"/>
      <c r="Z12" s="3426"/>
      <c r="AA12" s="3426"/>
      <c r="AB12" s="3427">
        <v>1.0</v>
      </c>
      <c r="AC12" s="3419" t="s">
        <v>55</v>
      </c>
      <c r="AD12" s="3420" t="s">
        <v>2124</v>
      </c>
      <c r="AE12" s="3442"/>
      <c r="AF12" s="3438"/>
      <c r="AG12" s="3438"/>
      <c r="AH12" s="3438"/>
    </row>
    <row r="13" ht="15.75" customHeight="1">
      <c r="A13" s="3433"/>
      <c r="B13" s="2703"/>
      <c r="C13" s="3433"/>
      <c r="D13" s="3433"/>
      <c r="E13" s="3444" t="s">
        <v>21712</v>
      </c>
      <c r="F13" s="3438" t="s">
        <v>21713</v>
      </c>
      <c r="G13" s="2703" t="s">
        <v>21714</v>
      </c>
      <c r="H13" s="3426"/>
      <c r="I13" s="3426"/>
      <c r="J13" s="3426"/>
      <c r="K13" s="3426"/>
      <c r="L13" s="3426"/>
      <c r="M13" s="3426"/>
      <c r="N13" s="3426"/>
      <c r="O13" s="3426"/>
      <c r="P13" s="3426"/>
      <c r="Q13" s="3426"/>
      <c r="R13" s="3426"/>
      <c r="S13" s="3426"/>
      <c r="T13" s="3426"/>
      <c r="U13" s="3426"/>
      <c r="V13" s="3426"/>
      <c r="W13" s="3426"/>
      <c r="X13" s="3426"/>
      <c r="Y13" s="3426"/>
      <c r="Z13" s="3426"/>
      <c r="AA13" s="3426"/>
      <c r="AB13" s="3427">
        <v>1.0</v>
      </c>
      <c r="AC13" s="3419" t="s">
        <v>55</v>
      </c>
      <c r="AD13" s="3420" t="s">
        <v>2124</v>
      </c>
      <c r="AE13" s="3442"/>
      <c r="AF13" s="3438"/>
      <c r="AG13" s="3438"/>
      <c r="AH13" s="3438"/>
    </row>
    <row r="14" ht="15.75" customHeight="1">
      <c r="A14" s="3433"/>
      <c r="B14" s="2703"/>
      <c r="C14" s="2703" t="s">
        <v>21715</v>
      </c>
      <c r="D14" s="3433"/>
      <c r="E14" s="3439"/>
      <c r="F14" s="3438" t="s">
        <v>21716</v>
      </c>
      <c r="G14" s="2703" t="s">
        <v>21717</v>
      </c>
      <c r="H14" s="3426"/>
      <c r="I14" s="3426"/>
      <c r="J14" s="3426"/>
      <c r="K14" s="3426"/>
      <c r="L14" s="3426"/>
      <c r="M14" s="3426"/>
      <c r="N14" s="3426"/>
      <c r="O14" s="3426"/>
      <c r="P14" s="3426"/>
      <c r="Q14" s="3426"/>
      <c r="R14" s="3426"/>
      <c r="S14" s="3426"/>
      <c r="T14" s="3426"/>
      <c r="U14" s="3426"/>
      <c r="V14" s="3426"/>
      <c r="W14" s="3426"/>
      <c r="X14" s="3426"/>
      <c r="Y14" s="3426"/>
      <c r="Z14" s="3426"/>
      <c r="AA14" s="3426"/>
      <c r="AB14" s="3445"/>
      <c r="AC14" s="3419"/>
      <c r="AD14" s="3420" t="s">
        <v>2124</v>
      </c>
      <c r="AE14" s="3442"/>
      <c r="AF14" s="3438"/>
      <c r="AG14" s="3438"/>
      <c r="AH14" s="3438"/>
    </row>
    <row r="15" ht="15.75" customHeight="1">
      <c r="A15" s="3433"/>
      <c r="B15" s="3433" t="s">
        <v>21718</v>
      </c>
      <c r="C15" s="2703" t="s">
        <v>21719</v>
      </c>
      <c r="D15" s="3433"/>
      <c r="E15" s="3439"/>
      <c r="F15" s="3438" t="s">
        <v>21720</v>
      </c>
      <c r="G15" s="2703" t="s">
        <v>21721</v>
      </c>
      <c r="H15" s="3426"/>
      <c r="I15" s="3426"/>
      <c r="J15" s="3426"/>
      <c r="K15" s="3426"/>
      <c r="L15" s="3426"/>
      <c r="M15" s="3426"/>
      <c r="N15" s="3426"/>
      <c r="O15" s="3426"/>
      <c r="P15" s="3426"/>
      <c r="Q15" s="3426"/>
      <c r="R15" s="3426"/>
      <c r="S15" s="3426"/>
      <c r="T15" s="3426"/>
      <c r="U15" s="3426"/>
      <c r="V15" s="3426"/>
      <c r="W15" s="3426"/>
      <c r="X15" s="3426"/>
      <c r="Y15" s="3426"/>
      <c r="Z15" s="3426"/>
      <c r="AA15" s="3426"/>
      <c r="AB15" s="3427">
        <v>1.0</v>
      </c>
      <c r="AC15" s="3419" t="s">
        <v>55</v>
      </c>
      <c r="AD15" s="3420" t="s">
        <v>2124</v>
      </c>
      <c r="AE15" s="3442"/>
      <c r="AF15" s="2703"/>
      <c r="AG15" s="2703"/>
      <c r="AH15" s="2703"/>
    </row>
    <row r="16" ht="15.75" customHeight="1">
      <c r="A16" s="3433"/>
      <c r="B16" s="3433"/>
      <c r="C16" s="2703" t="s">
        <v>6910</v>
      </c>
      <c r="D16" s="3433"/>
      <c r="E16" s="3439"/>
      <c r="F16" s="3434"/>
      <c r="G16" s="3433"/>
      <c r="H16" s="3426"/>
      <c r="I16" s="3426"/>
      <c r="J16" s="3426"/>
      <c r="K16" s="3426"/>
      <c r="L16" s="3426"/>
      <c r="M16" s="3426"/>
      <c r="N16" s="3426"/>
      <c r="O16" s="3426"/>
      <c r="P16" s="3426"/>
      <c r="Q16" s="3426"/>
      <c r="R16" s="3426"/>
      <c r="S16" s="3426"/>
      <c r="T16" s="3426"/>
      <c r="U16" s="3426"/>
      <c r="V16" s="3426"/>
      <c r="W16" s="3426"/>
      <c r="X16" s="3426"/>
      <c r="Y16" s="3426"/>
      <c r="Z16" s="3426"/>
      <c r="AA16" s="3426"/>
      <c r="AB16" s="3427"/>
      <c r="AC16" s="3419" t="s">
        <v>55</v>
      </c>
      <c r="AD16" s="3441"/>
      <c r="AE16" s="3442"/>
      <c r="AF16" s="2703"/>
      <c r="AG16" s="2703"/>
      <c r="AH16" s="2703"/>
    </row>
    <row r="17" ht="15.75" customHeight="1">
      <c r="A17" s="3433"/>
      <c r="B17" s="2703" t="s">
        <v>21722</v>
      </c>
      <c r="C17" s="3433"/>
      <c r="D17" s="3433"/>
      <c r="E17" s="3439"/>
      <c r="F17" s="3438" t="s">
        <v>21723</v>
      </c>
      <c r="G17" s="2703" t="s">
        <v>21724</v>
      </c>
      <c r="H17" s="3426"/>
      <c r="I17" s="3426"/>
      <c r="J17" s="3426"/>
      <c r="K17" s="3426"/>
      <c r="L17" s="3426"/>
      <c r="M17" s="3426"/>
      <c r="N17" s="3426"/>
      <c r="O17" s="3426"/>
      <c r="P17" s="3426"/>
      <c r="Q17" s="3426"/>
      <c r="R17" s="3426"/>
      <c r="S17" s="3426"/>
      <c r="T17" s="3426"/>
      <c r="U17" s="3426"/>
      <c r="V17" s="3426"/>
      <c r="W17" s="3426"/>
      <c r="X17" s="3426"/>
      <c r="Y17" s="3426"/>
      <c r="Z17" s="3426"/>
      <c r="AA17" s="3426"/>
      <c r="AB17" s="3426">
        <v>1.0</v>
      </c>
      <c r="AC17" s="3419" t="s">
        <v>55</v>
      </c>
      <c r="AD17" s="3420" t="s">
        <v>2124</v>
      </c>
      <c r="AE17" s="3442"/>
      <c r="AF17" s="2703"/>
      <c r="AG17" s="2703"/>
      <c r="AH17" s="2703"/>
    </row>
    <row r="18" ht="15.75" customHeight="1">
      <c r="A18" s="3433"/>
      <c r="B18" s="3433"/>
      <c r="C18" s="2703" t="s">
        <v>21725</v>
      </c>
      <c r="D18" s="3433"/>
      <c r="E18" s="3439"/>
      <c r="F18" s="3434"/>
      <c r="G18" s="3433"/>
      <c r="H18" s="3392" t="s">
        <v>94</v>
      </c>
      <c r="I18" s="3392" t="s">
        <v>94</v>
      </c>
      <c r="J18" s="3392"/>
      <c r="K18" s="3392"/>
      <c r="L18" s="3392"/>
      <c r="M18" s="3392"/>
      <c r="N18" s="3392"/>
      <c r="O18" s="3392"/>
      <c r="P18" s="3392"/>
      <c r="Q18" s="3392"/>
      <c r="R18" s="3392"/>
      <c r="S18" s="3392"/>
      <c r="T18" s="3392"/>
      <c r="U18" s="3392"/>
      <c r="V18" s="3392"/>
      <c r="W18" s="3392"/>
      <c r="X18" s="3392"/>
      <c r="Y18" s="3392"/>
      <c r="Z18" s="3392"/>
      <c r="AA18" s="3392"/>
      <c r="AB18" s="3418" t="s">
        <v>94</v>
      </c>
      <c r="AC18" s="3419" t="s">
        <v>55</v>
      </c>
      <c r="AD18" s="3420" t="s">
        <v>2124</v>
      </c>
      <c r="AE18" s="3442"/>
      <c r="AF18" s="2703"/>
      <c r="AG18" s="2703"/>
      <c r="AH18" s="2703"/>
    </row>
    <row r="19" ht="15.75" customHeight="1">
      <c r="A19" s="3433"/>
      <c r="B19" s="3433"/>
      <c r="C19" s="3433"/>
      <c r="D19" s="2703" t="s">
        <v>21726</v>
      </c>
      <c r="E19" s="3439"/>
      <c r="F19" s="3438" t="s">
        <v>21727</v>
      </c>
      <c r="G19" s="2702" t="s">
        <v>21728</v>
      </c>
      <c r="H19" s="3426"/>
      <c r="I19" s="3426"/>
      <c r="J19" s="3426"/>
      <c r="K19" s="3426"/>
      <c r="L19" s="3426"/>
      <c r="M19" s="3426"/>
      <c r="N19" s="3426"/>
      <c r="O19" s="3426"/>
      <c r="P19" s="3426"/>
      <c r="Q19" s="3426"/>
      <c r="R19" s="3426"/>
      <c r="S19" s="3426"/>
      <c r="T19" s="3426"/>
      <c r="U19" s="3426"/>
      <c r="V19" s="3426"/>
      <c r="W19" s="3426"/>
      <c r="X19" s="3426"/>
      <c r="Y19" s="3426"/>
      <c r="Z19" s="3426"/>
      <c r="AA19" s="3426"/>
      <c r="AB19" s="3426">
        <v>1.0</v>
      </c>
      <c r="AC19" s="3419" t="s">
        <v>55</v>
      </c>
      <c r="AD19" s="3441" t="s">
        <v>533</v>
      </c>
      <c r="AE19" s="3446"/>
      <c r="AF19" s="3447" t="s">
        <v>21729</v>
      </c>
      <c r="AG19" s="3443" t="s">
        <v>21730</v>
      </c>
      <c r="AH19" s="2703"/>
    </row>
    <row r="20" ht="15.75" customHeight="1">
      <c r="A20" s="3433"/>
      <c r="B20" s="3433"/>
      <c r="C20" s="3433"/>
      <c r="D20" s="2703" t="s">
        <v>21731</v>
      </c>
      <c r="E20" s="3439"/>
      <c r="F20" s="3434"/>
      <c r="G20" s="3433"/>
      <c r="H20" s="3426"/>
      <c r="I20" s="3426"/>
      <c r="J20" s="3426"/>
      <c r="K20" s="3426"/>
      <c r="L20" s="3426"/>
      <c r="M20" s="3426"/>
      <c r="N20" s="3426"/>
      <c r="O20" s="3426"/>
      <c r="P20" s="3426"/>
      <c r="Q20" s="3426"/>
      <c r="R20" s="3426"/>
      <c r="S20" s="3426"/>
      <c r="T20" s="3426"/>
      <c r="U20" s="3426"/>
      <c r="V20" s="3426"/>
      <c r="W20" s="3426"/>
      <c r="X20" s="3426"/>
      <c r="Y20" s="3426"/>
      <c r="Z20" s="3426"/>
      <c r="AA20" s="3426"/>
      <c r="AB20" s="3426"/>
      <c r="AC20" s="3419" t="s">
        <v>55</v>
      </c>
      <c r="AD20" s="3426"/>
      <c r="AE20" s="3448"/>
      <c r="AF20" s="2703"/>
      <c r="AG20" s="2703"/>
      <c r="AH20" s="2703"/>
    </row>
    <row r="21" ht="15.75" customHeight="1">
      <c r="A21" s="3433"/>
      <c r="B21" s="3433"/>
      <c r="C21" s="3433"/>
      <c r="D21" s="3438" t="s">
        <v>21732</v>
      </c>
      <c r="E21" s="3434"/>
      <c r="F21" s="3438" t="s">
        <v>21733</v>
      </c>
      <c r="G21" s="3438" t="s">
        <v>21734</v>
      </c>
      <c r="H21" s="3426"/>
      <c r="I21" s="3426"/>
      <c r="J21" s="3426"/>
      <c r="K21" s="3426"/>
      <c r="L21" s="3426"/>
      <c r="M21" s="3426"/>
      <c r="N21" s="3426"/>
      <c r="O21" s="3426"/>
      <c r="P21" s="3426"/>
      <c r="Q21" s="3426"/>
      <c r="R21" s="3426"/>
      <c r="S21" s="3426"/>
      <c r="T21" s="3426"/>
      <c r="U21" s="3426"/>
      <c r="V21" s="3426"/>
      <c r="W21" s="3426"/>
      <c r="X21" s="3426"/>
      <c r="Y21" s="3426"/>
      <c r="Z21" s="3426"/>
      <c r="AA21" s="3426"/>
      <c r="AB21" s="3426">
        <v>1.0</v>
      </c>
      <c r="AC21" s="3419" t="s">
        <v>55</v>
      </c>
      <c r="AD21" s="3420" t="s">
        <v>2124</v>
      </c>
      <c r="AE21" s="3428"/>
      <c r="AF21" s="2703"/>
      <c r="AG21" s="2703"/>
      <c r="AH21" s="2703"/>
    </row>
    <row r="22" ht="15.75" customHeight="1">
      <c r="A22" s="3433"/>
      <c r="B22" s="3433"/>
      <c r="C22" s="3433"/>
      <c r="D22" s="3440" t="s">
        <v>741</v>
      </c>
      <c r="E22" s="3434"/>
      <c r="F22" s="3440" t="s">
        <v>21735</v>
      </c>
      <c r="G22" s="3438" t="s">
        <v>21736</v>
      </c>
      <c r="H22" s="3426"/>
      <c r="I22" s="3426"/>
      <c r="J22" s="3426"/>
      <c r="K22" s="3426"/>
      <c r="L22" s="3426"/>
      <c r="M22" s="3426"/>
      <c r="N22" s="3426"/>
      <c r="O22" s="3426"/>
      <c r="P22" s="3426"/>
      <c r="Q22" s="3426"/>
      <c r="R22" s="3426"/>
      <c r="S22" s="3426"/>
      <c r="T22" s="3426"/>
      <c r="U22" s="3426"/>
      <c r="V22" s="3426"/>
      <c r="W22" s="3426"/>
      <c r="X22" s="3426"/>
      <c r="Y22" s="3426"/>
      <c r="Z22" s="3426"/>
      <c r="AA22" s="3426"/>
      <c r="AB22" s="3426">
        <v>1.0</v>
      </c>
      <c r="AC22" s="3419" t="s">
        <v>55</v>
      </c>
      <c r="AD22" s="3441" t="s">
        <v>437</v>
      </c>
      <c r="AE22" s="3448"/>
      <c r="AF22" s="2702"/>
      <c r="AG22" s="3443" t="s">
        <v>21730</v>
      </c>
      <c r="AH22" s="2703"/>
    </row>
    <row r="23" ht="15.75" customHeight="1">
      <c r="A23" s="3433"/>
      <c r="B23" s="3433"/>
      <c r="C23" s="2703" t="s">
        <v>21737</v>
      </c>
      <c r="D23" s="3433"/>
      <c r="E23" s="3439"/>
      <c r="F23" s="3434"/>
      <c r="G23" s="3433"/>
      <c r="H23" s="3392" t="s">
        <v>94</v>
      </c>
      <c r="I23" s="3392" t="s">
        <v>94</v>
      </c>
      <c r="J23" s="3449"/>
      <c r="K23" s="3449"/>
      <c r="L23" s="3449"/>
      <c r="M23" s="3449"/>
      <c r="N23" s="3449"/>
      <c r="O23" s="3449"/>
      <c r="P23" s="3449"/>
      <c r="Q23" s="3449"/>
      <c r="R23" s="3449"/>
      <c r="S23" s="3449"/>
      <c r="T23" s="3449"/>
      <c r="U23" s="3449"/>
      <c r="V23" s="3449"/>
      <c r="W23" s="3449"/>
      <c r="X23" s="3449"/>
      <c r="Y23" s="3449"/>
      <c r="Z23" s="3449"/>
      <c r="AA23" s="3449"/>
      <c r="AB23" s="3426" t="s">
        <v>94</v>
      </c>
      <c r="AC23" s="3419" t="s">
        <v>55</v>
      </c>
      <c r="AD23" s="3420" t="s">
        <v>2124</v>
      </c>
      <c r="AE23" s="3428"/>
      <c r="AF23" s="2702" t="s">
        <v>21738</v>
      </c>
      <c r="AG23" s="2703"/>
      <c r="AH23" s="2703"/>
    </row>
    <row r="24" ht="15.75" customHeight="1">
      <c r="A24" s="3435"/>
      <c r="B24" s="3433"/>
      <c r="C24" s="3433"/>
      <c r="D24" s="3438" t="s">
        <v>21732</v>
      </c>
      <c r="E24" s="3434"/>
      <c r="F24" s="3438" t="s">
        <v>21733</v>
      </c>
      <c r="G24" s="3438" t="s">
        <v>21739</v>
      </c>
      <c r="H24" s="3426"/>
      <c r="I24" s="3426"/>
      <c r="J24" s="3426"/>
      <c r="K24" s="3426"/>
      <c r="L24" s="3426"/>
      <c r="M24" s="3426"/>
      <c r="N24" s="3426"/>
      <c r="O24" s="3426"/>
      <c r="P24" s="3426"/>
      <c r="Q24" s="3426"/>
      <c r="R24" s="3426"/>
      <c r="S24" s="3426"/>
      <c r="T24" s="3426"/>
      <c r="U24" s="3426"/>
      <c r="V24" s="3426"/>
      <c r="W24" s="3426"/>
      <c r="X24" s="3426"/>
      <c r="Y24" s="3426"/>
      <c r="Z24" s="3426"/>
      <c r="AA24" s="3426"/>
      <c r="AB24" s="3426">
        <v>1.0</v>
      </c>
      <c r="AC24" s="3419" t="s">
        <v>55</v>
      </c>
      <c r="AD24" s="3420" t="s">
        <v>2124</v>
      </c>
      <c r="AE24" s="3428"/>
      <c r="AF24" s="2703"/>
      <c r="AG24" s="2703"/>
      <c r="AH24" s="2703"/>
    </row>
    <row r="25" ht="15.75" customHeight="1">
      <c r="A25" s="3435"/>
      <c r="B25" s="3433"/>
      <c r="C25" s="3433"/>
      <c r="D25" s="3440" t="s">
        <v>741</v>
      </c>
      <c r="E25" s="3434"/>
      <c r="F25" s="3440" t="s">
        <v>21735</v>
      </c>
      <c r="G25" s="3438" t="s">
        <v>21736</v>
      </c>
      <c r="H25" s="3426"/>
      <c r="I25" s="3426"/>
      <c r="J25" s="3426"/>
      <c r="K25" s="3426"/>
      <c r="L25" s="3426"/>
      <c r="M25" s="3426"/>
      <c r="N25" s="3426"/>
      <c r="O25" s="3426"/>
      <c r="P25" s="3426"/>
      <c r="Q25" s="3426"/>
      <c r="R25" s="3426"/>
      <c r="S25" s="3426"/>
      <c r="T25" s="3426"/>
      <c r="U25" s="3426"/>
      <c r="V25" s="3426"/>
      <c r="W25" s="3426"/>
      <c r="X25" s="3426"/>
      <c r="Y25" s="3426"/>
      <c r="Z25" s="3426"/>
      <c r="AA25" s="3426"/>
      <c r="AB25" s="3426">
        <v>1.0</v>
      </c>
      <c r="AC25" s="3419" t="s">
        <v>55</v>
      </c>
      <c r="AD25" s="3441" t="s">
        <v>437</v>
      </c>
      <c r="AE25" s="3450"/>
      <c r="AF25" s="3439"/>
      <c r="AG25" s="3443" t="s">
        <v>21730</v>
      </c>
      <c r="AH25" s="3439"/>
    </row>
    <row r="26" ht="15.75" customHeight="1">
      <c r="A26" s="3433" t="s">
        <v>21740</v>
      </c>
      <c r="B26" s="3434"/>
      <c r="C26" s="3434"/>
      <c r="D26" s="3434"/>
      <c r="E26" s="3434"/>
      <c r="F26" s="3434"/>
      <c r="G26" s="3434"/>
      <c r="H26" s="3392" t="s">
        <v>94</v>
      </c>
      <c r="I26" s="3392" t="s">
        <v>94</v>
      </c>
      <c r="J26" s="3426"/>
      <c r="K26" s="3426"/>
      <c r="L26" s="3426"/>
      <c r="M26" s="3426"/>
      <c r="N26" s="3426"/>
      <c r="O26" s="3426"/>
      <c r="P26" s="3426"/>
      <c r="Q26" s="3426"/>
      <c r="R26" s="3426"/>
      <c r="S26" s="3426"/>
      <c r="T26" s="3426"/>
      <c r="U26" s="3426"/>
      <c r="V26" s="3426"/>
      <c r="W26" s="3426"/>
      <c r="X26" s="3426"/>
      <c r="Y26" s="3426"/>
      <c r="Z26" s="3426"/>
      <c r="AA26" s="3426"/>
      <c r="AB26" s="3426" t="s">
        <v>94</v>
      </c>
      <c r="AC26" s="3419" t="s">
        <v>55</v>
      </c>
      <c r="AD26" s="3420" t="s">
        <v>2124</v>
      </c>
      <c r="AE26" s="3451"/>
      <c r="AF26" s="3434"/>
      <c r="AG26" s="3434"/>
      <c r="AH26" s="3434"/>
    </row>
    <row r="27" ht="15.75" customHeight="1">
      <c r="A27" s="3435"/>
      <c r="B27" s="3444" t="s">
        <v>21726</v>
      </c>
      <c r="C27" s="3433"/>
      <c r="D27" s="3433"/>
      <c r="E27" s="3439"/>
      <c r="F27" s="2703" t="s">
        <v>21741</v>
      </c>
      <c r="G27" s="3440" t="s">
        <v>21742</v>
      </c>
      <c r="H27" s="3426"/>
      <c r="I27" s="3426"/>
      <c r="J27" s="3426"/>
      <c r="K27" s="3426"/>
      <c r="L27" s="3426"/>
      <c r="M27" s="3426"/>
      <c r="N27" s="3426"/>
      <c r="O27" s="3426"/>
      <c r="P27" s="3426"/>
      <c r="Q27" s="3426"/>
      <c r="R27" s="3426"/>
      <c r="S27" s="3426"/>
      <c r="T27" s="3426"/>
      <c r="U27" s="3426"/>
      <c r="V27" s="3426"/>
      <c r="W27" s="3426"/>
      <c r="X27" s="3426"/>
      <c r="Y27" s="3426"/>
      <c r="Z27" s="3426"/>
      <c r="AA27" s="3426"/>
      <c r="AB27" s="3426">
        <v>1.0</v>
      </c>
      <c r="AC27" s="3419" t="s">
        <v>55</v>
      </c>
      <c r="AD27" s="3441" t="s">
        <v>437</v>
      </c>
      <c r="AE27" s="3451"/>
      <c r="AF27" s="3434"/>
      <c r="AG27" s="3452" t="s">
        <v>21743</v>
      </c>
      <c r="AH27" s="3453" t="s">
        <v>252</v>
      </c>
    </row>
    <row r="28" ht="15.75" customHeight="1">
      <c r="A28" s="3435"/>
      <c r="B28" s="3444" t="s">
        <v>21744</v>
      </c>
      <c r="C28" s="3433"/>
      <c r="D28" s="3433"/>
      <c r="E28" s="3439"/>
      <c r="F28" s="3433"/>
      <c r="G28" s="3434"/>
      <c r="H28" s="3392" t="s">
        <v>94</v>
      </c>
      <c r="I28" s="3392" t="s">
        <v>94</v>
      </c>
      <c r="J28" s="3454"/>
      <c r="K28" s="3454"/>
      <c r="L28" s="3454"/>
      <c r="M28" s="3426"/>
      <c r="N28" s="3426"/>
      <c r="O28" s="3454"/>
      <c r="P28" s="3454"/>
      <c r="Q28" s="3454"/>
      <c r="R28" s="3454"/>
      <c r="S28" s="3454"/>
      <c r="T28" s="3454"/>
      <c r="U28" s="3454"/>
      <c r="V28" s="3426"/>
      <c r="W28" s="3454"/>
      <c r="X28" s="3454"/>
      <c r="Y28" s="3454"/>
      <c r="Z28" s="3426"/>
      <c r="AA28" s="3454"/>
      <c r="AB28" s="3426" t="s">
        <v>94</v>
      </c>
      <c r="AC28" s="3419" t="s">
        <v>55</v>
      </c>
      <c r="AD28" s="3420" t="s">
        <v>2124</v>
      </c>
      <c r="AE28" s="3451"/>
      <c r="AF28" s="3434"/>
      <c r="AG28" s="3434"/>
      <c r="AH28" s="3434"/>
    </row>
    <row r="29" ht="15.75" customHeight="1">
      <c r="A29" s="3435"/>
      <c r="B29" s="3439"/>
      <c r="C29" s="3433"/>
      <c r="D29" s="3433"/>
      <c r="E29" s="3444" t="s">
        <v>21745</v>
      </c>
      <c r="F29" s="2703" t="s">
        <v>21746</v>
      </c>
      <c r="G29" s="3438" t="s">
        <v>21747</v>
      </c>
      <c r="H29" s="3426"/>
      <c r="I29" s="3426"/>
      <c r="J29" s="3454"/>
      <c r="K29" s="3454"/>
      <c r="L29" s="3454"/>
      <c r="M29" s="3426"/>
      <c r="N29" s="3426"/>
      <c r="O29" s="3454"/>
      <c r="P29" s="3454"/>
      <c r="Q29" s="3454"/>
      <c r="R29" s="3454"/>
      <c r="S29" s="3454"/>
      <c r="T29" s="3454"/>
      <c r="U29" s="3454"/>
      <c r="V29" s="3426"/>
      <c r="W29" s="3454"/>
      <c r="X29" s="3454"/>
      <c r="Y29" s="3454"/>
      <c r="Z29" s="3426"/>
      <c r="AA29" s="3454"/>
      <c r="AB29" s="3426">
        <v>1.0</v>
      </c>
      <c r="AC29" s="3419" t="s">
        <v>55</v>
      </c>
      <c r="AD29" s="3420" t="s">
        <v>2124</v>
      </c>
      <c r="AE29" s="3428"/>
      <c r="AF29" s="2703"/>
      <c r="AG29" s="2703"/>
      <c r="AH29" s="2703"/>
    </row>
    <row r="30" ht="15.75" customHeight="1">
      <c r="A30" s="3433"/>
      <c r="B30" s="3439"/>
      <c r="C30" s="3433"/>
      <c r="D30" s="3433"/>
      <c r="E30" s="3444" t="s">
        <v>21748</v>
      </c>
      <c r="F30" s="2703" t="s">
        <v>21746</v>
      </c>
      <c r="G30" s="3440" t="s">
        <v>21749</v>
      </c>
      <c r="H30" s="3426"/>
      <c r="I30" s="3426"/>
      <c r="J30" s="3449"/>
      <c r="K30" s="3449"/>
      <c r="L30" s="3449"/>
      <c r="M30" s="3426"/>
      <c r="N30" s="3426"/>
      <c r="O30" s="3449"/>
      <c r="P30" s="3449"/>
      <c r="Q30" s="3449"/>
      <c r="R30" s="3449"/>
      <c r="S30" s="3449"/>
      <c r="T30" s="3449"/>
      <c r="U30" s="3449"/>
      <c r="V30" s="3426"/>
      <c r="W30" s="3449"/>
      <c r="X30" s="3449"/>
      <c r="Y30" s="3449"/>
      <c r="Z30" s="3426"/>
      <c r="AA30" s="3449"/>
      <c r="AB30" s="3426">
        <v>1.0</v>
      </c>
      <c r="AC30" s="3419" t="s">
        <v>55</v>
      </c>
      <c r="AD30" s="3420" t="s">
        <v>2124</v>
      </c>
      <c r="AE30" s="3455"/>
      <c r="AF30" s="2703"/>
      <c r="AG30" s="2703"/>
      <c r="AH30" s="2703"/>
    </row>
    <row r="31" ht="15.75" customHeight="1">
      <c r="A31" s="3435"/>
      <c r="B31" s="2703" t="s">
        <v>1712</v>
      </c>
      <c r="C31" s="3433"/>
      <c r="D31" s="3433"/>
      <c r="E31" s="3444" t="s">
        <v>21748</v>
      </c>
      <c r="F31" s="2703" t="s">
        <v>21750</v>
      </c>
      <c r="G31" s="3438" t="s">
        <v>21751</v>
      </c>
      <c r="H31" s="3426"/>
      <c r="I31" s="3426"/>
      <c r="J31" s="3449"/>
      <c r="K31" s="3449"/>
      <c r="L31" s="3449"/>
      <c r="M31" s="3426"/>
      <c r="N31" s="3426"/>
      <c r="O31" s="3449"/>
      <c r="P31" s="3449"/>
      <c r="Q31" s="3449"/>
      <c r="R31" s="3449"/>
      <c r="S31" s="3449"/>
      <c r="T31" s="3449"/>
      <c r="U31" s="3449"/>
      <c r="V31" s="3426"/>
      <c r="W31" s="3449"/>
      <c r="X31" s="3449"/>
      <c r="Y31" s="3449"/>
      <c r="Z31" s="3426"/>
      <c r="AA31" s="3449"/>
      <c r="AB31" s="3426">
        <v>1.0</v>
      </c>
      <c r="AC31" s="3419" t="s">
        <v>55</v>
      </c>
      <c r="AD31" s="3420" t="s">
        <v>2124</v>
      </c>
      <c r="AE31" s="3428"/>
      <c r="AF31" s="2703"/>
      <c r="AG31" s="2703"/>
      <c r="AH31" s="2703"/>
    </row>
    <row r="32" ht="15.75" customHeight="1">
      <c r="A32" s="3435"/>
      <c r="B32" s="2703" t="s">
        <v>21752</v>
      </c>
      <c r="C32" s="3434"/>
      <c r="D32" s="3434"/>
      <c r="E32" s="3439"/>
      <c r="F32" s="3433"/>
      <c r="G32" s="3434"/>
      <c r="H32" s="3392" t="s">
        <v>94</v>
      </c>
      <c r="I32" s="3392" t="s">
        <v>94</v>
      </c>
      <c r="J32" s="3449"/>
      <c r="K32" s="3449"/>
      <c r="L32" s="3449"/>
      <c r="M32" s="3426"/>
      <c r="N32" s="3426"/>
      <c r="O32" s="3449"/>
      <c r="P32" s="3449"/>
      <c r="Q32" s="3449"/>
      <c r="R32" s="3449"/>
      <c r="S32" s="3449"/>
      <c r="T32" s="3449"/>
      <c r="U32" s="3449"/>
      <c r="V32" s="3426"/>
      <c r="W32" s="3449"/>
      <c r="X32" s="3449"/>
      <c r="Y32" s="3449"/>
      <c r="Z32" s="3426"/>
      <c r="AA32" s="3449"/>
      <c r="AB32" s="3426" t="s">
        <v>94</v>
      </c>
      <c r="AC32" s="3419" t="s">
        <v>55</v>
      </c>
      <c r="AD32" s="3420" t="s">
        <v>2124</v>
      </c>
      <c r="AE32" s="3428"/>
      <c r="AF32" s="2703"/>
      <c r="AG32" s="2703"/>
      <c r="AH32" s="2703"/>
    </row>
    <row r="33" ht="15.75" customHeight="1">
      <c r="A33" s="3435"/>
      <c r="B33" s="3433"/>
      <c r="C33" s="3438" t="s">
        <v>21753</v>
      </c>
      <c r="D33" s="3434"/>
      <c r="E33" s="3444" t="s">
        <v>21754</v>
      </c>
      <c r="F33" s="3456" t="s">
        <v>21755</v>
      </c>
      <c r="G33" s="3438" t="s">
        <v>21756</v>
      </c>
      <c r="H33" s="3426"/>
      <c r="I33" s="3426"/>
      <c r="J33" s="3449"/>
      <c r="K33" s="3449"/>
      <c r="L33" s="3449"/>
      <c r="M33" s="3426"/>
      <c r="N33" s="3426"/>
      <c r="O33" s="3449"/>
      <c r="P33" s="3449"/>
      <c r="Q33" s="3449"/>
      <c r="R33" s="3449"/>
      <c r="S33" s="3449"/>
      <c r="T33" s="3449"/>
      <c r="U33" s="3449"/>
      <c r="V33" s="3426"/>
      <c r="W33" s="3449"/>
      <c r="X33" s="3449"/>
      <c r="Y33" s="3449"/>
      <c r="Z33" s="3426"/>
      <c r="AA33" s="3449"/>
      <c r="AB33" s="3426">
        <v>1.0</v>
      </c>
      <c r="AC33" s="3419" t="s">
        <v>55</v>
      </c>
      <c r="AD33" s="3420" t="s">
        <v>2124</v>
      </c>
      <c r="AE33" s="3428"/>
      <c r="AF33" s="2703"/>
      <c r="AG33" s="2703"/>
      <c r="AH33" s="2703"/>
    </row>
    <row r="34" ht="15.75" customHeight="1">
      <c r="A34" s="3439"/>
      <c r="B34" s="3439"/>
      <c r="C34" s="3444" t="s">
        <v>21757</v>
      </c>
      <c r="D34" s="3439"/>
      <c r="E34" s="3439"/>
      <c r="F34" s="3439"/>
      <c r="G34" s="3439"/>
      <c r="H34" s="3392" t="s">
        <v>94</v>
      </c>
      <c r="I34" s="3392" t="s">
        <v>94</v>
      </c>
      <c r="J34" s="3426"/>
      <c r="K34" s="3426"/>
      <c r="L34" s="3426"/>
      <c r="M34" s="3426"/>
      <c r="N34" s="3426"/>
      <c r="O34" s="3426"/>
      <c r="P34" s="3426"/>
      <c r="Q34" s="3426"/>
      <c r="R34" s="3426"/>
      <c r="S34" s="3426"/>
      <c r="T34" s="3426"/>
      <c r="U34" s="3426"/>
      <c r="V34" s="3426"/>
      <c r="W34" s="3426"/>
      <c r="X34" s="3426"/>
      <c r="Y34" s="3426"/>
      <c r="Z34" s="3426"/>
      <c r="AA34" s="3426"/>
      <c r="AB34" s="3426" t="s">
        <v>94</v>
      </c>
      <c r="AC34" s="3419" t="s">
        <v>55</v>
      </c>
      <c r="AD34" s="3420" t="s">
        <v>2124</v>
      </c>
      <c r="AE34" s="3448"/>
      <c r="AF34" s="2702"/>
      <c r="AG34" s="2703"/>
      <c r="AH34" s="2703"/>
    </row>
    <row r="35" ht="15.75" customHeight="1">
      <c r="A35" s="3439"/>
      <c r="B35" s="3439"/>
      <c r="C35" s="3439"/>
      <c r="D35" s="3439" t="s">
        <v>21758</v>
      </c>
      <c r="E35" s="3439"/>
      <c r="F35" s="3444" t="s">
        <v>21759</v>
      </c>
      <c r="G35" s="3444" t="s">
        <v>21760</v>
      </c>
      <c r="H35" s="3426"/>
      <c r="I35" s="3426"/>
      <c r="J35" s="3426"/>
      <c r="K35" s="3426"/>
      <c r="L35" s="3426"/>
      <c r="M35" s="3426"/>
      <c r="N35" s="3426"/>
      <c r="O35" s="3426"/>
      <c r="P35" s="3426"/>
      <c r="Q35" s="3426"/>
      <c r="R35" s="3426"/>
      <c r="S35" s="3426"/>
      <c r="T35" s="3426"/>
      <c r="U35" s="3426"/>
      <c r="V35" s="3426"/>
      <c r="W35" s="3426"/>
      <c r="X35" s="3426"/>
      <c r="Y35" s="3426"/>
      <c r="Z35" s="3426"/>
      <c r="AA35" s="3426"/>
      <c r="AB35" s="3426">
        <v>1.0</v>
      </c>
      <c r="AC35" s="3419" t="s">
        <v>55</v>
      </c>
      <c r="AD35" s="3420" t="s">
        <v>2124</v>
      </c>
      <c r="AE35" s="3448"/>
      <c r="AF35" s="2702" t="s">
        <v>21761</v>
      </c>
      <c r="AG35" s="2703"/>
      <c r="AH35" s="2703"/>
    </row>
    <row r="36" ht="15.75" customHeight="1">
      <c r="A36" s="3439"/>
      <c r="B36" s="3439"/>
      <c r="C36" s="3439"/>
      <c r="D36" s="3439" t="s">
        <v>21762</v>
      </c>
      <c r="E36" s="3439"/>
      <c r="F36" s="3444" t="s">
        <v>21759</v>
      </c>
      <c r="G36" s="3444" t="s">
        <v>21760</v>
      </c>
      <c r="H36" s="3426"/>
      <c r="I36" s="3426"/>
      <c r="J36" s="3426"/>
      <c r="K36" s="3426"/>
      <c r="L36" s="3426"/>
      <c r="M36" s="3426"/>
      <c r="N36" s="3426"/>
      <c r="O36" s="3426"/>
      <c r="P36" s="3426"/>
      <c r="Q36" s="3426"/>
      <c r="R36" s="3426"/>
      <c r="S36" s="3426"/>
      <c r="T36" s="3426"/>
      <c r="U36" s="3426"/>
      <c r="V36" s="3426"/>
      <c r="W36" s="3426"/>
      <c r="X36" s="3426"/>
      <c r="Y36" s="3426"/>
      <c r="Z36" s="3426"/>
      <c r="AA36" s="3426"/>
      <c r="AB36" s="3426">
        <v>1.0</v>
      </c>
      <c r="AC36" s="3419" t="s">
        <v>55</v>
      </c>
      <c r="AD36" s="3420" t="s">
        <v>2124</v>
      </c>
      <c r="AE36" s="3450"/>
      <c r="AF36" s="2702" t="s">
        <v>21761</v>
      </c>
      <c r="AG36" s="3439"/>
      <c r="AH36" s="3439"/>
    </row>
    <row r="37" ht="15.75" customHeight="1">
      <c r="A37" s="3433"/>
      <c r="B37" s="3433"/>
      <c r="C37" s="2703" t="s">
        <v>4585</v>
      </c>
      <c r="D37" s="3433"/>
      <c r="E37" s="3439"/>
      <c r="F37" s="2703" t="s">
        <v>21763</v>
      </c>
      <c r="G37" s="3444" t="s">
        <v>21764</v>
      </c>
      <c r="H37" s="3426"/>
      <c r="I37" s="3426"/>
      <c r="J37" s="3426"/>
      <c r="K37" s="3426"/>
      <c r="L37" s="3426"/>
      <c r="M37" s="3426"/>
      <c r="N37" s="3426"/>
      <c r="O37" s="3426"/>
      <c r="P37" s="3426"/>
      <c r="Q37" s="3426"/>
      <c r="R37" s="3426"/>
      <c r="S37" s="3426"/>
      <c r="T37" s="3426"/>
      <c r="U37" s="3426"/>
      <c r="V37" s="3426"/>
      <c r="W37" s="3426"/>
      <c r="X37" s="3426"/>
      <c r="Y37" s="3426"/>
      <c r="Z37" s="3426"/>
      <c r="AA37" s="3426"/>
      <c r="AB37" s="3426">
        <v>1.0</v>
      </c>
      <c r="AC37" s="3419" t="s">
        <v>55</v>
      </c>
      <c r="AD37" s="3420" t="s">
        <v>2124</v>
      </c>
      <c r="AE37" s="3451"/>
      <c r="AF37" s="3434"/>
      <c r="AG37" s="3434"/>
      <c r="AH37" s="3434"/>
    </row>
    <row r="38" ht="15.75" customHeight="1">
      <c r="A38" s="3435"/>
      <c r="B38" s="2703" t="s">
        <v>21765</v>
      </c>
      <c r="C38" s="3434"/>
      <c r="D38" s="3434"/>
      <c r="E38" s="3439"/>
      <c r="F38" s="3433"/>
      <c r="G38" s="3433"/>
      <c r="H38" s="3392" t="s">
        <v>94</v>
      </c>
      <c r="I38" s="3392" t="s">
        <v>94</v>
      </c>
      <c r="J38" s="3426"/>
      <c r="K38" s="3426"/>
      <c r="L38" s="3426"/>
      <c r="M38" s="3426"/>
      <c r="N38" s="3426"/>
      <c r="O38" s="3426"/>
      <c r="P38" s="3426"/>
      <c r="Q38" s="3426"/>
      <c r="R38" s="3426"/>
      <c r="S38" s="3426"/>
      <c r="T38" s="3426"/>
      <c r="U38" s="3426"/>
      <c r="V38" s="3426"/>
      <c r="W38" s="3426"/>
      <c r="X38" s="3426"/>
      <c r="Y38" s="3426"/>
      <c r="Z38" s="3426"/>
      <c r="AA38" s="3426"/>
      <c r="AB38" s="3426" t="s">
        <v>94</v>
      </c>
      <c r="AC38" s="3419" t="s">
        <v>55</v>
      </c>
      <c r="AD38" s="3420" t="s">
        <v>2124</v>
      </c>
      <c r="AE38" s="3451"/>
      <c r="AF38" s="3434"/>
      <c r="AG38" s="3434"/>
      <c r="AH38" s="3434"/>
    </row>
    <row r="39" ht="15.75" customHeight="1">
      <c r="A39" s="3435"/>
      <c r="B39" s="3439"/>
      <c r="C39" s="3434"/>
      <c r="D39" s="3434"/>
      <c r="E39" s="3444" t="s">
        <v>21745</v>
      </c>
      <c r="F39" s="2703" t="s">
        <v>21766</v>
      </c>
      <c r="G39" s="2703" t="s">
        <v>21767</v>
      </c>
      <c r="H39" s="3426"/>
      <c r="I39" s="3426"/>
      <c r="J39" s="3426"/>
      <c r="K39" s="3426"/>
      <c r="L39" s="3426"/>
      <c r="M39" s="3426"/>
      <c r="N39" s="3426"/>
      <c r="O39" s="3426"/>
      <c r="P39" s="3426"/>
      <c r="Q39" s="3426"/>
      <c r="R39" s="3426"/>
      <c r="S39" s="3426"/>
      <c r="T39" s="3426"/>
      <c r="U39" s="3426"/>
      <c r="V39" s="3426"/>
      <c r="W39" s="3426"/>
      <c r="X39" s="3426"/>
      <c r="Y39" s="3426"/>
      <c r="Z39" s="3426"/>
      <c r="AA39" s="3426"/>
      <c r="AB39" s="3426">
        <v>1.0</v>
      </c>
      <c r="AC39" s="3419" t="s">
        <v>55</v>
      </c>
      <c r="AD39" s="3420" t="s">
        <v>2124</v>
      </c>
      <c r="AE39" s="3451"/>
      <c r="AF39" s="3434"/>
      <c r="AG39" s="3434"/>
      <c r="AH39" s="3434"/>
    </row>
    <row r="40" ht="15.75" customHeight="1">
      <c r="A40" s="3435"/>
      <c r="B40" s="3439"/>
      <c r="C40" s="3434"/>
      <c r="D40" s="3434"/>
      <c r="E40" s="3444" t="s">
        <v>21748</v>
      </c>
      <c r="F40" s="2703" t="s">
        <v>21766</v>
      </c>
      <c r="G40" s="2703" t="s">
        <v>21768</v>
      </c>
      <c r="H40" s="3392"/>
      <c r="I40" s="3392"/>
      <c r="J40" s="3392"/>
      <c r="K40" s="3392"/>
      <c r="L40" s="3392"/>
      <c r="M40" s="3392"/>
      <c r="N40" s="3392"/>
      <c r="O40" s="3392"/>
      <c r="P40" s="3392"/>
      <c r="Q40" s="3392"/>
      <c r="R40" s="3392"/>
      <c r="S40" s="3392"/>
      <c r="T40" s="3392"/>
      <c r="U40" s="3392"/>
      <c r="V40" s="3392"/>
      <c r="W40" s="3392"/>
      <c r="X40" s="3392"/>
      <c r="Y40" s="3392"/>
      <c r="Z40" s="3392"/>
      <c r="AA40" s="3392"/>
      <c r="AB40" s="3392">
        <v>1.0</v>
      </c>
      <c r="AC40" s="3419" t="s">
        <v>55</v>
      </c>
      <c r="AD40" s="3420" t="s">
        <v>2124</v>
      </c>
      <c r="AE40" s="2703"/>
      <c r="AF40" s="2703"/>
      <c r="AG40" s="2703"/>
      <c r="AH40" s="2703"/>
    </row>
    <row r="41" ht="15.75" customHeight="1">
      <c r="A41" s="3433"/>
      <c r="B41" s="2703" t="s">
        <v>741</v>
      </c>
      <c r="C41" s="3439"/>
      <c r="D41" s="3439"/>
      <c r="E41" s="3439"/>
      <c r="F41" s="3433"/>
      <c r="G41" s="3439"/>
      <c r="H41" s="3392" t="s">
        <v>94</v>
      </c>
      <c r="I41" s="3392" t="s">
        <v>94</v>
      </c>
      <c r="J41" s="3392"/>
      <c r="K41" s="3392"/>
      <c r="L41" s="3392"/>
      <c r="M41" s="3392"/>
      <c r="N41" s="3392"/>
      <c r="O41" s="3392"/>
      <c r="P41" s="3392"/>
      <c r="Q41" s="3392"/>
      <c r="R41" s="3392"/>
      <c r="S41" s="3392"/>
      <c r="T41" s="3392"/>
      <c r="U41" s="3392"/>
      <c r="V41" s="3392"/>
      <c r="W41" s="3392"/>
      <c r="X41" s="3392"/>
      <c r="Y41" s="3392"/>
      <c r="Z41" s="3392"/>
      <c r="AA41" s="3392"/>
      <c r="AB41" s="3392" t="s">
        <v>94</v>
      </c>
      <c r="AC41" s="3419" t="s">
        <v>55</v>
      </c>
      <c r="AD41" s="3420" t="s">
        <v>2124</v>
      </c>
      <c r="AE41" s="2702"/>
      <c r="AF41" s="2702"/>
      <c r="AG41" s="2702"/>
      <c r="AH41" s="2703"/>
    </row>
    <row r="42" ht="15.75" customHeight="1">
      <c r="A42" s="3435"/>
      <c r="B42" s="3433"/>
      <c r="C42" s="3434"/>
      <c r="D42" s="3434"/>
      <c r="E42" s="3444" t="s">
        <v>21745</v>
      </c>
      <c r="F42" s="2702" t="s">
        <v>21769</v>
      </c>
      <c r="G42" s="3447" t="s">
        <v>21770</v>
      </c>
      <c r="H42" s="3392"/>
      <c r="I42" s="3392"/>
      <c r="J42" s="3392"/>
      <c r="K42" s="3392"/>
      <c r="L42" s="3392"/>
      <c r="M42" s="3392"/>
      <c r="N42" s="3392"/>
      <c r="O42" s="3392"/>
      <c r="P42" s="3392"/>
      <c r="Q42" s="3392"/>
      <c r="R42" s="3392"/>
      <c r="S42" s="3392"/>
      <c r="T42" s="3392"/>
      <c r="U42" s="3392"/>
      <c r="V42" s="3392"/>
      <c r="W42" s="3392"/>
      <c r="X42" s="3392"/>
      <c r="Y42" s="3392"/>
      <c r="Z42" s="3392"/>
      <c r="AA42" s="3392"/>
      <c r="AB42" s="3392">
        <v>1.0</v>
      </c>
      <c r="AC42" s="3419" t="s">
        <v>55</v>
      </c>
      <c r="AD42" s="3441" t="s">
        <v>1571</v>
      </c>
      <c r="AE42" s="2703"/>
      <c r="AF42" s="2703"/>
      <c r="AG42" s="3443" t="s">
        <v>21771</v>
      </c>
      <c r="AH42" s="2703"/>
    </row>
    <row r="43" ht="15.75" customHeight="1">
      <c r="A43" s="3435"/>
      <c r="B43" s="3433"/>
      <c r="C43" s="3434"/>
      <c r="D43" s="3434"/>
      <c r="E43" s="3444" t="s">
        <v>21748</v>
      </c>
      <c r="F43" s="2702" t="s">
        <v>21769</v>
      </c>
      <c r="G43" s="3444" t="s">
        <v>21772</v>
      </c>
      <c r="H43" s="3393"/>
      <c r="I43" s="3393"/>
      <c r="J43" s="3393"/>
      <c r="K43" s="3393"/>
      <c r="L43" s="3393"/>
      <c r="M43" s="3393"/>
      <c r="N43" s="3393"/>
      <c r="O43" s="3393"/>
      <c r="P43" s="3393"/>
      <c r="Q43" s="3393"/>
      <c r="R43" s="3393"/>
      <c r="S43" s="3393"/>
      <c r="T43" s="3393"/>
      <c r="U43" s="3393"/>
      <c r="V43" s="3393"/>
      <c r="W43" s="3393"/>
      <c r="X43" s="3393"/>
      <c r="Y43" s="3393"/>
      <c r="Z43" s="3393"/>
      <c r="AA43" s="3393"/>
      <c r="AB43" s="3393">
        <v>1.0</v>
      </c>
      <c r="AC43" s="3419" t="s">
        <v>55</v>
      </c>
      <c r="AD43" s="3441" t="s">
        <v>437</v>
      </c>
      <c r="AE43" s="2703"/>
      <c r="AF43" s="2703"/>
      <c r="AG43" s="3443" t="s">
        <v>21773</v>
      </c>
      <c r="AH43" s="2703"/>
    </row>
    <row r="44" ht="15.75" customHeight="1">
      <c r="A44" s="3435"/>
      <c r="B44" s="3435" t="s">
        <v>21774</v>
      </c>
      <c r="C44" s="3433"/>
      <c r="D44" s="3433"/>
      <c r="E44" s="3457"/>
      <c r="F44" s="3434"/>
      <c r="G44" s="3435"/>
      <c r="H44" s="3392" t="s">
        <v>94</v>
      </c>
      <c r="I44" s="3392" t="s">
        <v>94</v>
      </c>
      <c r="J44" s="3434"/>
      <c r="K44" s="3434"/>
      <c r="L44" s="3434"/>
      <c r="M44" s="3434"/>
      <c r="N44" s="3434"/>
      <c r="O44" s="3434"/>
      <c r="P44" s="3434"/>
      <c r="Q44" s="3434"/>
      <c r="R44" s="3434"/>
      <c r="S44" s="3434"/>
      <c r="T44" s="3434"/>
      <c r="U44" s="3434"/>
      <c r="V44" s="3434"/>
      <c r="W44" s="3434"/>
      <c r="X44" s="3434"/>
      <c r="Y44" s="3434"/>
      <c r="Z44" s="3434"/>
      <c r="AA44" s="3434"/>
      <c r="AB44" s="3437" t="s">
        <v>94</v>
      </c>
      <c r="AC44" s="3419" t="s">
        <v>55</v>
      </c>
      <c r="AD44" s="3420" t="s">
        <v>2124</v>
      </c>
      <c r="AE44" s="3433"/>
      <c r="AF44" s="3433"/>
      <c r="AG44" s="3433"/>
      <c r="AH44" s="3433"/>
    </row>
    <row r="45" ht="15.75" customHeight="1">
      <c r="A45" s="3435"/>
      <c r="B45" s="3435"/>
      <c r="C45" s="3433" t="s">
        <v>21775</v>
      </c>
      <c r="D45" s="3433"/>
      <c r="E45" s="3458" t="s">
        <v>21776</v>
      </c>
      <c r="F45" s="3438" t="s">
        <v>21777</v>
      </c>
      <c r="G45" s="3459" t="s">
        <v>21778</v>
      </c>
      <c r="H45" s="3419"/>
      <c r="I45" s="3393"/>
      <c r="J45" s="3434"/>
      <c r="K45" s="3434"/>
      <c r="L45" s="3434"/>
      <c r="M45" s="3434"/>
      <c r="N45" s="3434"/>
      <c r="O45" s="3434"/>
      <c r="P45" s="3434"/>
      <c r="Q45" s="3434"/>
      <c r="R45" s="3434"/>
      <c r="S45" s="3434"/>
      <c r="T45" s="3434"/>
      <c r="U45" s="3434"/>
      <c r="V45" s="3434"/>
      <c r="W45" s="3434"/>
      <c r="X45" s="3434"/>
      <c r="Y45" s="3434"/>
      <c r="Z45" s="3434"/>
      <c r="AA45" s="3434"/>
      <c r="AB45" s="3437">
        <v>1.0</v>
      </c>
      <c r="AC45" s="3419" t="s">
        <v>55</v>
      </c>
      <c r="AD45" s="3420" t="s">
        <v>2124</v>
      </c>
      <c r="AE45" s="3433"/>
      <c r="AF45" s="2702" t="s">
        <v>21779</v>
      </c>
      <c r="AG45" s="3433"/>
      <c r="AH45" s="3433"/>
    </row>
    <row r="46" ht="15.75" customHeight="1">
      <c r="A46" s="3435"/>
      <c r="B46" s="3435"/>
      <c r="C46" s="2703" t="s">
        <v>21780</v>
      </c>
      <c r="D46" s="3433"/>
      <c r="E46" s="3433"/>
      <c r="F46" s="3438" t="s">
        <v>21781</v>
      </c>
      <c r="G46" s="2703" t="s">
        <v>21782</v>
      </c>
      <c r="H46" s="181"/>
      <c r="I46" s="3393"/>
      <c r="J46" s="3433"/>
      <c r="K46" s="3433"/>
      <c r="L46" s="3433"/>
      <c r="M46" s="3433"/>
      <c r="N46" s="3433"/>
      <c r="O46" s="3433"/>
      <c r="P46" s="3433"/>
      <c r="Q46" s="3433"/>
      <c r="R46" s="3433"/>
      <c r="S46" s="3433"/>
      <c r="T46" s="3433"/>
      <c r="U46" s="3433"/>
      <c r="V46" s="3433"/>
      <c r="W46" s="3433"/>
      <c r="X46" s="3433"/>
      <c r="Y46" s="3433"/>
      <c r="Z46" s="3433"/>
      <c r="AA46" s="3433"/>
      <c r="AB46" s="3437">
        <v>1.0</v>
      </c>
      <c r="AC46" s="3419" t="s">
        <v>55</v>
      </c>
      <c r="AD46" s="3420" t="s">
        <v>2124</v>
      </c>
      <c r="AE46" s="3433"/>
      <c r="AF46" s="3433"/>
      <c r="AG46" s="3433"/>
      <c r="AH46" s="3433"/>
    </row>
    <row r="47" ht="15.75" customHeight="1">
      <c r="A47" s="3435"/>
      <c r="B47" s="2703" t="s">
        <v>21783</v>
      </c>
      <c r="C47" s="3434"/>
      <c r="D47" s="3434"/>
      <c r="E47" s="3433"/>
      <c r="F47" s="3433"/>
      <c r="G47" s="3439"/>
      <c r="H47" s="3393"/>
      <c r="I47" s="3393"/>
      <c r="J47" s="3393"/>
      <c r="K47" s="3393"/>
      <c r="L47" s="3393"/>
      <c r="M47" s="3393"/>
      <c r="N47" s="3393"/>
      <c r="O47" s="3393"/>
      <c r="P47" s="3393"/>
      <c r="Q47" s="3393"/>
      <c r="R47" s="3393"/>
      <c r="S47" s="3393"/>
      <c r="T47" s="3393"/>
      <c r="U47" s="3393"/>
      <c r="V47" s="3393"/>
      <c r="W47" s="3393"/>
      <c r="X47" s="3393"/>
      <c r="Y47" s="3393"/>
      <c r="Z47" s="3393"/>
      <c r="AA47" s="3393"/>
      <c r="AB47" s="3393"/>
      <c r="AC47" s="3419" t="s">
        <v>55</v>
      </c>
      <c r="AD47" s="3392"/>
      <c r="AE47" s="2702"/>
      <c r="AF47" s="3460"/>
      <c r="AG47" s="2702"/>
      <c r="AH47" s="2703"/>
    </row>
    <row r="48" ht="15.75" customHeight="1">
      <c r="A48" s="2703" t="s">
        <v>21784</v>
      </c>
      <c r="B48" s="3433"/>
      <c r="C48" s="3433"/>
      <c r="D48" s="3433"/>
      <c r="E48" s="3434"/>
      <c r="F48" s="3433"/>
      <c r="G48" s="3439"/>
      <c r="H48" s="3392" t="s">
        <v>94</v>
      </c>
      <c r="I48" s="3392" t="s">
        <v>94</v>
      </c>
      <c r="J48" s="3392"/>
      <c r="K48" s="3392"/>
      <c r="L48" s="3392"/>
      <c r="M48" s="3392"/>
      <c r="N48" s="3392"/>
      <c r="O48" s="3392"/>
      <c r="P48" s="3392"/>
      <c r="Q48" s="3392"/>
      <c r="R48" s="3392"/>
      <c r="S48" s="3392"/>
      <c r="T48" s="3392"/>
      <c r="U48" s="3392"/>
      <c r="V48" s="3392"/>
      <c r="W48" s="3392"/>
      <c r="X48" s="3392"/>
      <c r="Y48" s="3392"/>
      <c r="Z48" s="3392"/>
      <c r="AA48" s="3392"/>
      <c r="AB48" s="3392" t="s">
        <v>94</v>
      </c>
      <c r="AC48" s="3419" t="s">
        <v>55</v>
      </c>
      <c r="AD48" s="3420" t="s">
        <v>2124</v>
      </c>
      <c r="AE48" s="2703"/>
      <c r="AF48" s="2703"/>
      <c r="AG48" s="2703"/>
      <c r="AH48" s="2703"/>
    </row>
    <row r="49" ht="15.75" customHeight="1">
      <c r="A49" s="3433"/>
      <c r="B49" s="2703" t="s">
        <v>21785</v>
      </c>
      <c r="C49" s="3433"/>
      <c r="D49" s="3439"/>
      <c r="E49" s="3434"/>
      <c r="F49" s="2703" t="s">
        <v>21786</v>
      </c>
      <c r="G49" s="3461" t="s">
        <v>21787</v>
      </c>
      <c r="H49" s="3392"/>
      <c r="I49" s="3392"/>
      <c r="J49" s="3392"/>
      <c r="K49" s="3392"/>
      <c r="L49" s="3392"/>
      <c r="M49" s="3392"/>
      <c r="N49" s="3392"/>
      <c r="O49" s="3392"/>
      <c r="P49" s="3392"/>
      <c r="Q49" s="3392"/>
      <c r="R49" s="3392"/>
      <c r="S49" s="3392"/>
      <c r="T49" s="3392"/>
      <c r="U49" s="3392"/>
      <c r="V49" s="3392"/>
      <c r="W49" s="3392"/>
      <c r="X49" s="3392"/>
      <c r="Y49" s="3392"/>
      <c r="Z49" s="3392"/>
      <c r="AA49" s="3392"/>
      <c r="AB49" s="3392">
        <v>1.0</v>
      </c>
      <c r="AC49" s="3419" t="s">
        <v>55</v>
      </c>
      <c r="AD49" s="3420" t="s">
        <v>2124</v>
      </c>
      <c r="AE49" s="2703"/>
      <c r="AF49" s="2702" t="s">
        <v>21788</v>
      </c>
      <c r="AG49" s="2703"/>
      <c r="AH49" s="2703"/>
    </row>
    <row r="50" ht="15.75" customHeight="1">
      <c r="A50" s="3433"/>
      <c r="B50" s="2703" t="s">
        <v>21789</v>
      </c>
      <c r="C50" s="3433"/>
      <c r="D50" s="3433"/>
      <c r="E50" s="3434"/>
      <c r="F50" s="3433"/>
      <c r="G50" s="3439"/>
      <c r="H50" s="3392" t="s">
        <v>94</v>
      </c>
      <c r="I50" s="3392" t="s">
        <v>94</v>
      </c>
      <c r="J50" s="3392"/>
      <c r="K50" s="3392"/>
      <c r="L50" s="3392"/>
      <c r="M50" s="3392"/>
      <c r="N50" s="3392"/>
      <c r="O50" s="3392"/>
      <c r="P50" s="3392"/>
      <c r="Q50" s="3392"/>
      <c r="R50" s="3392"/>
      <c r="S50" s="3392"/>
      <c r="T50" s="3392"/>
      <c r="U50" s="3392"/>
      <c r="V50" s="3392"/>
      <c r="W50" s="3392"/>
      <c r="X50" s="3392"/>
      <c r="Y50" s="3392"/>
      <c r="Z50" s="3392"/>
      <c r="AA50" s="3392"/>
      <c r="AB50" s="3392" t="s">
        <v>94</v>
      </c>
      <c r="AC50" s="3419" t="s">
        <v>55</v>
      </c>
      <c r="AD50" s="3420" t="s">
        <v>2124</v>
      </c>
      <c r="AE50" s="3439"/>
      <c r="AF50" s="3439"/>
      <c r="AG50" s="3439"/>
      <c r="AH50" s="3439"/>
    </row>
    <row r="51" ht="15.75" customHeight="1">
      <c r="A51" s="3433"/>
      <c r="B51" s="3433"/>
      <c r="C51" s="3438" t="s">
        <v>21726</v>
      </c>
      <c r="D51" s="3434"/>
      <c r="E51" s="3434"/>
      <c r="F51" s="3438" t="s">
        <v>21790</v>
      </c>
      <c r="G51" s="3440" t="s">
        <v>21791</v>
      </c>
      <c r="H51" s="3392"/>
      <c r="I51" s="3392"/>
      <c r="J51" s="3392"/>
      <c r="K51" s="3392"/>
      <c r="L51" s="3392"/>
      <c r="M51" s="3392"/>
      <c r="N51" s="3392"/>
      <c r="O51" s="3392"/>
      <c r="P51" s="3392"/>
      <c r="Q51" s="3392"/>
      <c r="R51" s="3392"/>
      <c r="S51" s="3392"/>
      <c r="T51" s="3392"/>
      <c r="U51" s="3392"/>
      <c r="V51" s="3392"/>
      <c r="W51" s="3392"/>
      <c r="X51" s="3392"/>
      <c r="Y51" s="3392"/>
      <c r="Z51" s="3392"/>
      <c r="AA51" s="3392"/>
      <c r="AB51" s="3392">
        <v>1.0</v>
      </c>
      <c r="AC51" s="3419" t="s">
        <v>55</v>
      </c>
      <c r="AD51" s="3441" t="s">
        <v>437</v>
      </c>
      <c r="AE51" s="3438"/>
      <c r="AF51" s="3438"/>
      <c r="AG51" s="3462" t="s">
        <v>21792</v>
      </c>
      <c r="AH51" s="3438"/>
    </row>
    <row r="52" ht="15.75" customHeight="1">
      <c r="A52" s="3435"/>
      <c r="B52" s="3459" t="s">
        <v>21793</v>
      </c>
      <c r="C52" s="3434"/>
      <c r="D52" s="3434"/>
      <c r="E52" s="3434"/>
      <c r="F52" s="3434"/>
      <c r="G52" s="3434"/>
      <c r="H52" s="3392" t="s">
        <v>94</v>
      </c>
      <c r="I52" s="3392" t="s">
        <v>94</v>
      </c>
      <c r="J52" s="3393"/>
      <c r="K52" s="3393"/>
      <c r="L52" s="3393"/>
      <c r="M52" s="3392"/>
      <c r="N52" s="3392"/>
      <c r="O52" s="3393"/>
      <c r="P52" s="3393"/>
      <c r="Q52" s="3393"/>
      <c r="R52" s="3393"/>
      <c r="S52" s="3393"/>
      <c r="T52" s="3393"/>
      <c r="U52" s="3393"/>
      <c r="V52" s="3392"/>
      <c r="W52" s="3393"/>
      <c r="X52" s="3393"/>
      <c r="Y52" s="3393"/>
      <c r="Z52" s="3392"/>
      <c r="AA52" s="3393"/>
      <c r="AB52" s="3393" t="s">
        <v>94</v>
      </c>
      <c r="AC52" s="3419" t="s">
        <v>55</v>
      </c>
      <c r="AD52" s="3420" t="s">
        <v>2124</v>
      </c>
      <c r="AE52" s="3438"/>
      <c r="AF52" s="3438"/>
      <c r="AG52" s="3438"/>
      <c r="AH52" s="3438"/>
    </row>
    <row r="53" ht="15.75" customHeight="1">
      <c r="A53" s="3435"/>
      <c r="B53" s="3435"/>
      <c r="C53" s="3438" t="s">
        <v>21726</v>
      </c>
      <c r="D53" s="3434"/>
      <c r="E53" s="3438" t="s">
        <v>21794</v>
      </c>
      <c r="F53" s="3438" t="s">
        <v>21795</v>
      </c>
      <c r="G53" s="3440" t="s">
        <v>21796</v>
      </c>
      <c r="H53" s="3393"/>
      <c r="I53" s="3393"/>
      <c r="J53" s="3393"/>
      <c r="K53" s="3393"/>
      <c r="L53" s="3393"/>
      <c r="M53" s="3393"/>
      <c r="N53" s="3393"/>
      <c r="O53" s="3393"/>
      <c r="P53" s="3393"/>
      <c r="Q53" s="3393"/>
      <c r="R53" s="3393"/>
      <c r="S53" s="3393"/>
      <c r="T53" s="3393"/>
      <c r="U53" s="3393"/>
      <c r="V53" s="3393"/>
      <c r="W53" s="3393"/>
      <c r="X53" s="3393"/>
      <c r="Y53" s="3393"/>
      <c r="Z53" s="3393"/>
      <c r="AA53" s="3393"/>
      <c r="AB53" s="3393">
        <v>1.0</v>
      </c>
      <c r="AC53" s="3419" t="s">
        <v>55</v>
      </c>
      <c r="AD53" s="3441" t="s">
        <v>437</v>
      </c>
      <c r="AE53" s="3438"/>
      <c r="AF53" s="3438"/>
      <c r="AG53" s="3462" t="s">
        <v>21797</v>
      </c>
      <c r="AH53" s="3438"/>
    </row>
    <row r="54" ht="15.75" customHeight="1">
      <c r="A54" s="3435"/>
      <c r="B54" s="3435"/>
      <c r="C54" s="3440" t="s">
        <v>21798</v>
      </c>
      <c r="D54" s="3434"/>
      <c r="E54" s="3434"/>
      <c r="F54" s="3440" t="s">
        <v>21799</v>
      </c>
      <c r="G54" s="3440" t="s">
        <v>21800</v>
      </c>
      <c r="H54" s="3393"/>
      <c r="I54" s="3393"/>
      <c r="J54" s="3393"/>
      <c r="K54" s="3393"/>
      <c r="L54" s="3393"/>
      <c r="M54" s="3393"/>
      <c r="N54" s="3393"/>
      <c r="O54" s="3393"/>
      <c r="P54" s="3393"/>
      <c r="Q54" s="3393"/>
      <c r="R54" s="3393"/>
      <c r="S54" s="3393"/>
      <c r="T54" s="3393"/>
      <c r="U54" s="3393"/>
      <c r="V54" s="3393"/>
      <c r="W54" s="3393"/>
      <c r="X54" s="3393"/>
      <c r="Y54" s="3393"/>
      <c r="Z54" s="3393"/>
      <c r="AA54" s="3393"/>
      <c r="AB54" s="3393">
        <v>1.0</v>
      </c>
      <c r="AC54" s="3419" t="s">
        <v>55</v>
      </c>
      <c r="AD54" s="3441" t="s">
        <v>533</v>
      </c>
      <c r="AE54" s="3463" t="s">
        <v>21801</v>
      </c>
      <c r="AF54" s="3440" t="s">
        <v>21802</v>
      </c>
      <c r="AG54" s="3438"/>
      <c r="AH54" s="3438"/>
    </row>
    <row r="55" ht="15.75" hidden="1" customHeight="1">
      <c r="A55" s="3435"/>
      <c r="B55" s="3434"/>
      <c r="C55" s="3434"/>
      <c r="D55" s="3434"/>
      <c r="E55" s="3434"/>
      <c r="F55" s="3434"/>
      <c r="G55" s="3434"/>
      <c r="H55" s="3392"/>
      <c r="I55" s="3392"/>
      <c r="J55" s="3393"/>
      <c r="K55" s="3393"/>
      <c r="L55" s="3393"/>
      <c r="M55" s="3392"/>
      <c r="N55" s="3392"/>
      <c r="O55" s="3393"/>
      <c r="P55" s="3393"/>
      <c r="Q55" s="3393"/>
      <c r="R55" s="3393"/>
      <c r="S55" s="3393"/>
      <c r="T55" s="3393"/>
      <c r="U55" s="3393"/>
      <c r="V55" s="3392"/>
      <c r="W55" s="3393"/>
      <c r="X55" s="3393"/>
      <c r="Y55" s="3393"/>
      <c r="Z55" s="3392"/>
      <c r="AA55" s="3393"/>
      <c r="AB55" s="3393"/>
      <c r="AC55" s="3419" t="s">
        <v>55</v>
      </c>
      <c r="AD55" s="3392"/>
      <c r="AE55" s="3438"/>
      <c r="AF55" s="3438"/>
      <c r="AG55" s="3438"/>
      <c r="AH55" s="3438"/>
    </row>
    <row r="56" ht="15.75" hidden="1" customHeight="1">
      <c r="A56" s="3433" t="s">
        <v>21803</v>
      </c>
      <c r="B56" s="3434"/>
      <c r="C56" s="3434"/>
      <c r="D56" s="3434"/>
      <c r="E56" s="3439"/>
      <c r="F56" s="3434"/>
      <c r="G56" s="3434"/>
      <c r="H56" s="3392" t="s">
        <v>94</v>
      </c>
      <c r="I56" s="3392" t="s">
        <v>94</v>
      </c>
      <c r="J56" s="3393"/>
      <c r="K56" s="3393"/>
      <c r="L56" s="3393"/>
      <c r="M56" s="3392"/>
      <c r="N56" s="3392"/>
      <c r="O56" s="3393"/>
      <c r="P56" s="3393"/>
      <c r="Q56" s="3393"/>
      <c r="R56" s="3393"/>
      <c r="S56" s="3393"/>
      <c r="T56" s="3393"/>
      <c r="U56" s="3393"/>
      <c r="V56" s="3392"/>
      <c r="W56" s="3393"/>
      <c r="X56" s="3393"/>
      <c r="Y56" s="3393"/>
      <c r="Z56" s="3392"/>
      <c r="AA56" s="3393"/>
      <c r="AB56" s="3393" t="s">
        <v>94</v>
      </c>
      <c r="AC56" s="3419" t="s">
        <v>55</v>
      </c>
      <c r="AD56" s="3420" t="s">
        <v>2124</v>
      </c>
      <c r="AE56" s="3438"/>
      <c r="AF56" s="3438"/>
      <c r="AG56" s="3438"/>
      <c r="AH56" s="3438"/>
    </row>
    <row r="57" ht="15.75" hidden="1" customHeight="1">
      <c r="A57" s="3433" t="s">
        <v>21804</v>
      </c>
      <c r="B57" s="3433"/>
      <c r="C57" s="3434"/>
      <c r="D57" s="3434"/>
      <c r="E57" s="3439"/>
      <c r="F57" s="3440" t="s">
        <v>21805</v>
      </c>
      <c r="G57" s="3438" t="s">
        <v>21736</v>
      </c>
      <c r="H57" s="3393"/>
      <c r="I57" s="3393"/>
      <c r="J57" s="3393"/>
      <c r="K57" s="3393"/>
      <c r="L57" s="3393"/>
      <c r="M57" s="3393"/>
      <c r="N57" s="3393"/>
      <c r="O57" s="3393"/>
      <c r="P57" s="3393"/>
      <c r="Q57" s="3393"/>
      <c r="R57" s="3393"/>
      <c r="S57" s="3393"/>
      <c r="T57" s="3393"/>
      <c r="U57" s="3393"/>
      <c r="V57" s="3393"/>
      <c r="W57" s="3393"/>
      <c r="X57" s="3393"/>
      <c r="Y57" s="3393"/>
      <c r="Z57" s="3393"/>
      <c r="AA57" s="3393"/>
      <c r="AB57" s="3393">
        <v>2.0</v>
      </c>
      <c r="AC57" s="3419" t="s">
        <v>55</v>
      </c>
      <c r="AD57" s="3420" t="s">
        <v>1571</v>
      </c>
      <c r="AE57" s="3438"/>
      <c r="AF57" s="3440"/>
      <c r="AG57" s="3440"/>
      <c r="AH57" s="3438"/>
    </row>
    <row r="58" ht="15.75" hidden="1" customHeight="1">
      <c r="A58" s="3433" t="s">
        <v>21806</v>
      </c>
      <c r="B58" s="3434"/>
      <c r="C58" s="3434"/>
      <c r="D58" s="3434"/>
      <c r="E58" s="3439"/>
      <c r="F58" s="3464" t="s">
        <v>21807</v>
      </c>
      <c r="G58" s="109"/>
      <c r="H58" s="3392" t="s">
        <v>94</v>
      </c>
      <c r="I58" s="3392" t="s">
        <v>94</v>
      </c>
      <c r="J58" s="3393"/>
      <c r="K58" s="3393"/>
      <c r="L58" s="3393"/>
      <c r="M58" s="3392"/>
      <c r="N58" s="3392"/>
      <c r="O58" s="3393"/>
      <c r="P58" s="3393"/>
      <c r="Q58" s="3393"/>
      <c r="R58" s="3393"/>
      <c r="S58" s="3393"/>
      <c r="T58" s="3393"/>
      <c r="U58" s="3393"/>
      <c r="V58" s="3392"/>
      <c r="W58" s="3393"/>
      <c r="X58" s="3393"/>
      <c r="Y58" s="3393"/>
      <c r="Z58" s="3392"/>
      <c r="AA58" s="3393"/>
      <c r="AB58" s="3393" t="s">
        <v>94</v>
      </c>
      <c r="AC58" s="3419" t="s">
        <v>55</v>
      </c>
      <c r="AD58" s="3420" t="s">
        <v>2124</v>
      </c>
      <c r="AE58" s="3438"/>
      <c r="AF58" s="3438"/>
      <c r="AG58" s="3440"/>
      <c r="AH58" s="3438"/>
    </row>
    <row r="59" ht="15.75" hidden="1" customHeight="1">
      <c r="A59" s="3433"/>
      <c r="B59" s="3434" t="s">
        <v>21808</v>
      </c>
      <c r="C59" s="3434"/>
      <c r="D59" s="3434"/>
      <c r="E59" s="3434"/>
      <c r="F59" s="3434"/>
      <c r="G59" s="3434"/>
      <c r="H59" s="3392" t="s">
        <v>94</v>
      </c>
      <c r="I59" s="3392" t="s">
        <v>94</v>
      </c>
      <c r="J59" s="3393"/>
      <c r="K59" s="3393"/>
      <c r="L59" s="3393"/>
      <c r="M59" s="3392"/>
      <c r="N59" s="3392"/>
      <c r="O59" s="3393"/>
      <c r="P59" s="3393"/>
      <c r="Q59" s="3393"/>
      <c r="R59" s="3393"/>
      <c r="S59" s="3393"/>
      <c r="T59" s="3393"/>
      <c r="U59" s="3393"/>
      <c r="V59" s="3392"/>
      <c r="W59" s="3393"/>
      <c r="X59" s="3393"/>
      <c r="Y59" s="3393"/>
      <c r="Z59" s="3392"/>
      <c r="AA59" s="3393"/>
      <c r="AB59" s="3393" t="s">
        <v>94</v>
      </c>
      <c r="AC59" s="3419" t="s">
        <v>55</v>
      </c>
      <c r="AD59" s="3420" t="s">
        <v>2124</v>
      </c>
      <c r="AE59" s="3438"/>
      <c r="AF59" s="3438"/>
      <c r="AG59" s="3438"/>
      <c r="AH59" s="3438"/>
    </row>
    <row r="60" ht="15.75" hidden="1" customHeight="1">
      <c r="A60" s="3435"/>
      <c r="B60" s="3434"/>
      <c r="C60" s="3438" t="s">
        <v>21809</v>
      </c>
      <c r="D60" s="3434"/>
      <c r="E60" s="3438" t="s">
        <v>21810</v>
      </c>
      <c r="F60" s="3440" t="s">
        <v>21811</v>
      </c>
      <c r="G60" s="3440" t="s">
        <v>21812</v>
      </c>
      <c r="H60" s="3393"/>
      <c r="I60" s="3393"/>
      <c r="J60" s="3394"/>
      <c r="K60" s="3394"/>
      <c r="L60" s="3394"/>
      <c r="M60" s="3393"/>
      <c r="N60" s="3393"/>
      <c r="O60" s="3393"/>
      <c r="P60" s="3393"/>
      <c r="Q60" s="3393"/>
      <c r="R60" s="3393"/>
      <c r="S60" s="3393"/>
      <c r="T60" s="3393"/>
      <c r="U60" s="3394"/>
      <c r="V60" s="3393"/>
      <c r="W60" s="3393"/>
      <c r="X60" s="3393"/>
      <c r="Y60" s="3394"/>
      <c r="Z60" s="3393"/>
      <c r="AA60" s="3394"/>
      <c r="AB60" s="3393">
        <v>2.0</v>
      </c>
      <c r="AC60" s="3419" t="s">
        <v>55</v>
      </c>
      <c r="AD60" s="3441" t="s">
        <v>437</v>
      </c>
      <c r="AE60" s="3438"/>
      <c r="AF60" s="3438"/>
      <c r="AG60" s="3443" t="s">
        <v>21813</v>
      </c>
      <c r="AH60" s="3438"/>
    </row>
    <row r="61" ht="15.75" hidden="1" customHeight="1">
      <c r="A61" s="3433"/>
      <c r="B61" s="3439"/>
      <c r="C61" s="3444" t="s">
        <v>21814</v>
      </c>
      <c r="D61" s="3434"/>
      <c r="E61" s="3438" t="s">
        <v>21810</v>
      </c>
      <c r="F61" s="3440" t="s">
        <v>21815</v>
      </c>
      <c r="G61" s="3440" t="s">
        <v>21816</v>
      </c>
      <c r="H61" s="3393"/>
      <c r="I61" s="3393"/>
      <c r="J61" s="3393"/>
      <c r="K61" s="3393"/>
      <c r="L61" s="3393"/>
      <c r="M61" s="3393"/>
      <c r="N61" s="3393"/>
      <c r="O61" s="3393"/>
      <c r="P61" s="3393"/>
      <c r="Q61" s="3393"/>
      <c r="R61" s="3393"/>
      <c r="S61" s="3393"/>
      <c r="T61" s="3393"/>
      <c r="U61" s="3393"/>
      <c r="V61" s="3393"/>
      <c r="W61" s="3393"/>
      <c r="X61" s="3393"/>
      <c r="Y61" s="3393"/>
      <c r="Z61" s="3393"/>
      <c r="AA61" s="3393"/>
      <c r="AB61" s="3393">
        <v>2.0</v>
      </c>
      <c r="AC61" s="3419" t="s">
        <v>55</v>
      </c>
      <c r="AD61" s="3441" t="s">
        <v>437</v>
      </c>
      <c r="AE61" s="3438"/>
      <c r="AF61" s="3440"/>
      <c r="AG61" s="3443" t="s">
        <v>21813</v>
      </c>
      <c r="AH61" s="3438"/>
    </row>
    <row r="62" ht="15.75" hidden="1" customHeight="1">
      <c r="A62" s="3435"/>
      <c r="B62" s="3438" t="s">
        <v>21817</v>
      </c>
      <c r="C62" s="3438" t="s">
        <v>21809</v>
      </c>
      <c r="D62" s="3434"/>
      <c r="E62" s="3438" t="s">
        <v>21818</v>
      </c>
      <c r="F62" s="3438" t="s">
        <v>21819</v>
      </c>
      <c r="G62" s="3438" t="s">
        <v>21820</v>
      </c>
      <c r="H62" s="3465"/>
      <c r="I62" s="3465"/>
      <c r="J62" s="3465"/>
      <c r="K62" s="3465"/>
      <c r="L62" s="3465"/>
      <c r="M62" s="3465"/>
      <c r="N62" s="3465"/>
      <c r="O62" s="3465"/>
      <c r="P62" s="3465"/>
      <c r="Q62" s="3465"/>
      <c r="R62" s="3465"/>
      <c r="S62" s="3465"/>
      <c r="T62" s="3465"/>
      <c r="U62" s="3465"/>
      <c r="V62" s="3465"/>
      <c r="W62" s="3465"/>
      <c r="X62" s="3465"/>
      <c r="Y62" s="3465"/>
      <c r="Z62" s="3465"/>
      <c r="AA62" s="3465"/>
      <c r="AB62" s="3392">
        <v>2.0</v>
      </c>
      <c r="AC62" s="3419" t="s">
        <v>55</v>
      </c>
      <c r="AD62" s="3420" t="s">
        <v>2124</v>
      </c>
      <c r="AE62" s="3438"/>
      <c r="AF62" s="3440"/>
      <c r="AG62" s="3438"/>
      <c r="AH62" s="3438"/>
    </row>
    <row r="63" ht="15.75" hidden="1" customHeight="1">
      <c r="A63" s="3435"/>
      <c r="B63" s="3434" t="s">
        <v>21821</v>
      </c>
      <c r="C63" s="3434"/>
      <c r="D63" s="3434"/>
      <c r="E63" s="3434"/>
      <c r="F63" s="3434"/>
      <c r="G63" s="3434"/>
      <c r="H63" s="3392" t="s">
        <v>94</v>
      </c>
      <c r="I63" s="3392" t="s">
        <v>94</v>
      </c>
      <c r="J63" s="3392"/>
      <c r="K63" s="3392"/>
      <c r="L63" s="3392"/>
      <c r="M63" s="3465"/>
      <c r="N63" s="3465"/>
      <c r="O63" s="3465"/>
      <c r="P63" s="3465"/>
      <c r="Q63" s="3465"/>
      <c r="R63" s="3465"/>
      <c r="S63" s="3465"/>
      <c r="T63" s="3465"/>
      <c r="U63" s="3392"/>
      <c r="V63" s="3465"/>
      <c r="W63" s="3465"/>
      <c r="X63" s="3465"/>
      <c r="Y63" s="3392"/>
      <c r="Z63" s="3465"/>
      <c r="AA63" s="3392"/>
      <c r="AB63" s="3392" t="s">
        <v>94</v>
      </c>
      <c r="AC63" s="3419" t="s">
        <v>55</v>
      </c>
      <c r="AD63" s="3420" t="s">
        <v>2124</v>
      </c>
      <c r="AE63" s="3438"/>
      <c r="AF63" s="3438"/>
      <c r="AG63" s="3438"/>
      <c r="AH63" s="3438"/>
    </row>
    <row r="64" ht="15.75" hidden="1" customHeight="1">
      <c r="A64" s="3435"/>
      <c r="B64" s="3434"/>
      <c r="C64" s="3434" t="s">
        <v>21822</v>
      </c>
      <c r="D64" s="3439"/>
      <c r="E64" s="3444" t="s">
        <v>21823</v>
      </c>
      <c r="F64" s="3444" t="s">
        <v>21824</v>
      </c>
      <c r="G64" s="3438" t="s">
        <v>21825</v>
      </c>
      <c r="H64" s="3392"/>
      <c r="I64" s="3392"/>
      <c r="J64" s="3392"/>
      <c r="K64" s="3392"/>
      <c r="L64" s="3392"/>
      <c r="M64" s="3392"/>
      <c r="N64" s="3392"/>
      <c r="O64" s="3392"/>
      <c r="P64" s="3392"/>
      <c r="Q64" s="3392"/>
      <c r="R64" s="3392"/>
      <c r="S64" s="3392"/>
      <c r="T64" s="3392"/>
      <c r="U64" s="3392"/>
      <c r="V64" s="3392"/>
      <c r="W64" s="3392"/>
      <c r="X64" s="3392"/>
      <c r="Y64" s="3392"/>
      <c r="Z64" s="3392"/>
      <c r="AA64" s="3392"/>
      <c r="AB64" s="3392">
        <v>2.0</v>
      </c>
      <c r="AC64" s="3419" t="s">
        <v>55</v>
      </c>
      <c r="AD64" s="3420" t="s">
        <v>2124</v>
      </c>
      <c r="AE64" s="3440"/>
      <c r="AF64" s="3438"/>
      <c r="AG64" s="3438"/>
      <c r="AH64" s="3438"/>
    </row>
    <row r="65" ht="15.75" hidden="1" customHeight="1">
      <c r="A65" s="3435"/>
      <c r="B65" s="3434"/>
      <c r="C65" s="3434"/>
      <c r="D65" s="3439"/>
      <c r="E65" s="3439"/>
      <c r="F65" s="3444" t="s">
        <v>21826</v>
      </c>
      <c r="G65" s="3444" t="s">
        <v>21827</v>
      </c>
      <c r="H65" s="3392"/>
      <c r="I65" s="3392"/>
      <c r="J65" s="3392"/>
      <c r="K65" s="3392"/>
      <c r="L65" s="3392"/>
      <c r="M65" s="3392"/>
      <c r="N65" s="3392"/>
      <c r="O65" s="3392"/>
      <c r="P65" s="3392"/>
      <c r="Q65" s="3392"/>
      <c r="R65" s="3392"/>
      <c r="S65" s="3392"/>
      <c r="T65" s="3392"/>
      <c r="U65" s="3392"/>
      <c r="V65" s="3392"/>
      <c r="W65" s="3392"/>
      <c r="X65" s="3392"/>
      <c r="Y65" s="3392"/>
      <c r="Z65" s="3392"/>
      <c r="AA65" s="3392"/>
      <c r="AB65" s="3393">
        <v>2.0</v>
      </c>
      <c r="AC65" s="3419" t="s">
        <v>55</v>
      </c>
      <c r="AD65" s="3420" t="s">
        <v>2124</v>
      </c>
      <c r="AE65" s="3440"/>
      <c r="AF65" s="3466"/>
      <c r="AG65" s="3467"/>
      <c r="AH65" s="3467"/>
    </row>
    <row r="66" ht="15.75" hidden="1" customHeight="1">
      <c r="A66" s="3433"/>
      <c r="B66" s="3439"/>
      <c r="C66" s="3439"/>
      <c r="D66" s="3439"/>
      <c r="E66" s="3439"/>
      <c r="F66" s="3447" t="s">
        <v>21828</v>
      </c>
      <c r="G66" s="3444" t="s">
        <v>21829</v>
      </c>
      <c r="H66" s="3392"/>
      <c r="I66" s="3392"/>
      <c r="J66" s="3392"/>
      <c r="K66" s="3392"/>
      <c r="L66" s="3392"/>
      <c r="M66" s="3392"/>
      <c r="N66" s="3392"/>
      <c r="O66" s="3392"/>
      <c r="P66" s="3392"/>
      <c r="Q66" s="3392"/>
      <c r="R66" s="3392"/>
      <c r="S66" s="3392"/>
      <c r="T66" s="3392"/>
      <c r="U66" s="3392"/>
      <c r="V66" s="3392"/>
      <c r="W66" s="3392"/>
      <c r="X66" s="3392"/>
      <c r="Y66" s="3392"/>
      <c r="Z66" s="3392"/>
      <c r="AA66" s="3392"/>
      <c r="AB66" s="3392">
        <v>2.0</v>
      </c>
      <c r="AC66" s="3419" t="s">
        <v>55</v>
      </c>
      <c r="AD66" s="3441" t="s">
        <v>437</v>
      </c>
      <c r="AE66" s="3438"/>
      <c r="AF66" s="3468"/>
      <c r="AG66" s="3462" t="s">
        <v>21773</v>
      </c>
      <c r="AH66" s="3438"/>
    </row>
    <row r="67" ht="15.75" hidden="1" customHeight="1">
      <c r="A67" s="3435"/>
      <c r="B67" s="3434"/>
      <c r="C67" s="3434"/>
      <c r="D67" s="3434"/>
      <c r="E67" s="3434"/>
      <c r="F67" s="3440" t="s">
        <v>21830</v>
      </c>
      <c r="G67" s="3440" t="s">
        <v>21831</v>
      </c>
      <c r="H67" s="3392"/>
      <c r="I67" s="3392"/>
      <c r="J67" s="3393"/>
      <c r="K67" s="3393"/>
      <c r="L67" s="3393"/>
      <c r="M67" s="3392"/>
      <c r="N67" s="3392"/>
      <c r="O67" s="3393"/>
      <c r="P67" s="3393"/>
      <c r="Q67" s="3393"/>
      <c r="R67" s="3393"/>
      <c r="S67" s="3393"/>
      <c r="T67" s="3393"/>
      <c r="U67" s="3393"/>
      <c r="V67" s="3392"/>
      <c r="W67" s="3393"/>
      <c r="X67" s="3393"/>
      <c r="Y67" s="3393"/>
      <c r="Z67" s="3392"/>
      <c r="AA67" s="3393"/>
      <c r="AB67" s="3393">
        <v>2.0</v>
      </c>
      <c r="AC67" s="3419" t="s">
        <v>55</v>
      </c>
      <c r="AD67" s="3392" t="s">
        <v>533</v>
      </c>
      <c r="AE67" s="3438"/>
      <c r="AF67" s="3438"/>
      <c r="AG67" s="3469"/>
      <c r="AH67" s="3438"/>
    </row>
    <row r="68" ht="15.75" hidden="1" customHeight="1">
      <c r="A68" s="3433" t="s">
        <v>21832</v>
      </c>
      <c r="B68" s="3433"/>
      <c r="C68" s="3434"/>
      <c r="D68" s="3434"/>
      <c r="E68" s="3435"/>
      <c r="F68" s="3435"/>
      <c r="G68" s="3434"/>
      <c r="H68" s="3392" t="s">
        <v>94</v>
      </c>
      <c r="I68" s="3392" t="s">
        <v>94</v>
      </c>
      <c r="J68" s="3393"/>
      <c r="K68" s="3393"/>
      <c r="L68" s="3393"/>
      <c r="M68" s="3392"/>
      <c r="N68" s="3392"/>
      <c r="O68" s="3393"/>
      <c r="P68" s="3393"/>
      <c r="Q68" s="3393"/>
      <c r="R68" s="3393"/>
      <c r="S68" s="3393"/>
      <c r="T68" s="3393"/>
      <c r="U68" s="3393"/>
      <c r="V68" s="3392"/>
      <c r="W68" s="3393"/>
      <c r="X68" s="3393"/>
      <c r="Y68" s="3393"/>
      <c r="Z68" s="3392"/>
      <c r="AA68" s="3393"/>
      <c r="AB68" s="3393" t="s">
        <v>94</v>
      </c>
      <c r="AC68" s="3419" t="s">
        <v>55</v>
      </c>
      <c r="AD68" s="3420" t="s">
        <v>2124</v>
      </c>
      <c r="AE68" s="3438"/>
      <c r="AF68" s="3438"/>
      <c r="AG68" s="3469"/>
      <c r="AH68" s="3438"/>
    </row>
    <row r="69" ht="15.75" hidden="1" customHeight="1">
      <c r="A69" s="3433" t="s">
        <v>21833</v>
      </c>
      <c r="B69" s="3433"/>
      <c r="C69" s="3434"/>
      <c r="D69" s="3434"/>
      <c r="E69" s="3434"/>
      <c r="F69" s="3434"/>
      <c r="G69" s="3434"/>
      <c r="H69" s="3392" t="s">
        <v>94</v>
      </c>
      <c r="I69" s="3392" t="s">
        <v>94</v>
      </c>
      <c r="J69" s="3465"/>
      <c r="K69" s="3465"/>
      <c r="L69" s="3465"/>
      <c r="M69" s="3392"/>
      <c r="N69" s="3392"/>
      <c r="O69" s="3465"/>
      <c r="P69" s="3465"/>
      <c r="Q69" s="3465"/>
      <c r="R69" s="3465"/>
      <c r="S69" s="3465"/>
      <c r="T69" s="3465"/>
      <c r="U69" s="3465"/>
      <c r="V69" s="3392"/>
      <c r="W69" s="3465"/>
      <c r="X69" s="3465"/>
      <c r="Y69" s="3465"/>
      <c r="Z69" s="3392"/>
      <c r="AA69" s="3465"/>
      <c r="AB69" s="3392" t="s">
        <v>94</v>
      </c>
      <c r="AC69" s="3419" t="s">
        <v>55</v>
      </c>
      <c r="AD69" s="3420" t="s">
        <v>2124</v>
      </c>
      <c r="AE69" s="3438"/>
      <c r="AF69" s="3438"/>
      <c r="AG69" s="3469"/>
      <c r="AH69" s="3438"/>
    </row>
    <row r="70" ht="15.75" hidden="1" customHeight="1">
      <c r="A70" s="3433"/>
      <c r="B70" s="2703" t="s">
        <v>21834</v>
      </c>
      <c r="C70" s="2703" t="s">
        <v>21719</v>
      </c>
      <c r="D70" s="3433"/>
      <c r="E70" s="3439"/>
      <c r="F70" s="3440" t="s">
        <v>21835</v>
      </c>
      <c r="G70" s="2703" t="s">
        <v>21836</v>
      </c>
      <c r="H70" s="3392"/>
      <c r="I70" s="3392"/>
      <c r="J70" s="3392"/>
      <c r="K70" s="3392"/>
      <c r="L70" s="3392"/>
      <c r="M70" s="3392"/>
      <c r="N70" s="3392"/>
      <c r="O70" s="3392"/>
      <c r="P70" s="3392"/>
      <c r="Q70" s="3392"/>
      <c r="R70" s="3392"/>
      <c r="S70" s="3392"/>
      <c r="T70" s="3392"/>
      <c r="U70" s="3392"/>
      <c r="V70" s="3392"/>
      <c r="W70" s="3392"/>
      <c r="X70" s="3392"/>
      <c r="Y70" s="3392"/>
      <c r="Z70" s="3392"/>
      <c r="AA70" s="3392"/>
      <c r="AB70" s="3393">
        <v>2.0</v>
      </c>
      <c r="AC70" s="3419" t="s">
        <v>55</v>
      </c>
      <c r="AD70" s="3420" t="s">
        <v>1571</v>
      </c>
      <c r="AE70" s="3438"/>
      <c r="AF70" s="3438"/>
      <c r="AG70" s="3469"/>
      <c r="AH70" s="3438"/>
    </row>
    <row r="71" ht="15.75" hidden="1" customHeight="1">
      <c r="A71" s="620"/>
      <c r="B71" s="620"/>
      <c r="C71" s="623" t="s">
        <v>6910</v>
      </c>
      <c r="D71" s="620"/>
      <c r="E71" s="158"/>
      <c r="F71" s="809"/>
      <c r="G71" s="620"/>
      <c r="H71" s="500"/>
      <c r="I71" s="500"/>
      <c r="J71" s="500"/>
      <c r="K71" s="500"/>
      <c r="L71" s="500"/>
      <c r="M71" s="500"/>
      <c r="N71" s="500"/>
      <c r="O71" s="500"/>
      <c r="P71" s="500"/>
      <c r="Q71" s="500"/>
      <c r="R71" s="500"/>
      <c r="S71" s="500"/>
      <c r="T71" s="500"/>
      <c r="U71" s="500"/>
      <c r="V71" s="500"/>
      <c r="W71" s="500"/>
      <c r="X71" s="500"/>
      <c r="Y71" s="500"/>
      <c r="Z71" s="500"/>
      <c r="AA71" s="500"/>
      <c r="AB71" s="500">
        <v>2.0</v>
      </c>
      <c r="AC71" s="664" t="s">
        <v>55</v>
      </c>
      <c r="AD71" s="500"/>
      <c r="AE71" s="642"/>
      <c r="AF71" s="642"/>
      <c r="AG71" s="642"/>
      <c r="AH71" s="642"/>
    </row>
    <row r="72" ht="15.75" hidden="1" customHeight="1">
      <c r="A72" s="3433"/>
      <c r="B72" s="2703" t="s">
        <v>21837</v>
      </c>
      <c r="C72" s="3433"/>
      <c r="D72" s="3433"/>
      <c r="E72" s="3439"/>
      <c r="F72" s="3438" t="s">
        <v>21838</v>
      </c>
      <c r="G72" s="2703" t="s">
        <v>21724</v>
      </c>
      <c r="H72" s="3392"/>
      <c r="I72" s="3392"/>
      <c r="J72" s="3393"/>
      <c r="K72" s="3393"/>
      <c r="L72" s="3393"/>
      <c r="M72" s="3392"/>
      <c r="N72" s="3392"/>
      <c r="O72" s="3393"/>
      <c r="P72" s="3393"/>
      <c r="Q72" s="3393"/>
      <c r="R72" s="3393"/>
      <c r="S72" s="3393"/>
      <c r="T72" s="3393"/>
      <c r="U72" s="3393"/>
      <c r="V72" s="3392"/>
      <c r="W72" s="3393"/>
      <c r="X72" s="3393"/>
      <c r="Y72" s="3393"/>
      <c r="Z72" s="3392"/>
      <c r="AA72" s="3393"/>
      <c r="AB72" s="3393">
        <v>2.0</v>
      </c>
      <c r="AC72" s="3419" t="s">
        <v>55</v>
      </c>
      <c r="AD72" s="3420" t="s">
        <v>2124</v>
      </c>
      <c r="AE72" s="3438"/>
      <c r="AF72" s="3438"/>
      <c r="AG72" s="3438"/>
      <c r="AH72" s="3438"/>
    </row>
    <row r="73" ht="15.75" hidden="1" customHeight="1">
      <c r="A73" s="3433"/>
      <c r="B73" s="3433"/>
      <c r="C73" s="2703" t="s">
        <v>21725</v>
      </c>
      <c r="D73" s="3433"/>
      <c r="E73" s="3439"/>
      <c r="F73" s="3434"/>
      <c r="G73" s="3433"/>
      <c r="H73" s="3392" t="s">
        <v>94</v>
      </c>
      <c r="I73" s="3392" t="s">
        <v>94</v>
      </c>
      <c r="J73" s="3465"/>
      <c r="K73" s="3465"/>
      <c r="L73" s="3465"/>
      <c r="M73" s="3465"/>
      <c r="N73" s="3465"/>
      <c r="O73" s="3465"/>
      <c r="P73" s="3465"/>
      <c r="Q73" s="3465"/>
      <c r="R73" s="3465"/>
      <c r="S73" s="3465"/>
      <c r="T73" s="3465"/>
      <c r="U73" s="3465"/>
      <c r="V73" s="3465"/>
      <c r="W73" s="3465"/>
      <c r="X73" s="3465"/>
      <c r="Y73" s="3465"/>
      <c r="Z73" s="3465"/>
      <c r="AA73" s="3465"/>
      <c r="AB73" s="3392" t="s">
        <v>94</v>
      </c>
      <c r="AC73" s="3419" t="s">
        <v>55</v>
      </c>
      <c r="AD73" s="3420" t="s">
        <v>2124</v>
      </c>
      <c r="AE73" s="3438"/>
      <c r="AF73" s="3438"/>
      <c r="AG73" s="3438"/>
      <c r="AH73" s="3438"/>
    </row>
    <row r="74" ht="15.75" hidden="1" customHeight="1">
      <c r="A74" s="3433"/>
      <c r="B74" s="3433"/>
      <c r="C74" s="3433"/>
      <c r="D74" s="2703" t="s">
        <v>21726</v>
      </c>
      <c r="E74" s="3439"/>
      <c r="F74" s="3438" t="s">
        <v>21727</v>
      </c>
      <c r="G74" s="2702" t="s">
        <v>21839</v>
      </c>
      <c r="H74" s="3392"/>
      <c r="I74" s="3392"/>
      <c r="J74" s="3465"/>
      <c r="K74" s="3465"/>
      <c r="L74" s="3465"/>
      <c r="M74" s="3392"/>
      <c r="N74" s="3392"/>
      <c r="O74" s="3465"/>
      <c r="P74" s="3465"/>
      <c r="Q74" s="3465"/>
      <c r="R74" s="3465"/>
      <c r="S74" s="3465"/>
      <c r="T74" s="3465"/>
      <c r="U74" s="3465"/>
      <c r="V74" s="3392"/>
      <c r="W74" s="3465"/>
      <c r="X74" s="3465"/>
      <c r="Y74" s="3465"/>
      <c r="Z74" s="3392"/>
      <c r="AA74" s="3465"/>
      <c r="AB74" s="3465">
        <v>2.0</v>
      </c>
      <c r="AC74" s="3419" t="s">
        <v>55</v>
      </c>
      <c r="AD74" s="3441" t="s">
        <v>437</v>
      </c>
      <c r="AE74" s="3440"/>
      <c r="AF74" s="3440"/>
      <c r="AG74" s="3462" t="s">
        <v>21840</v>
      </c>
      <c r="AH74" s="3438"/>
    </row>
    <row r="75" ht="15.75" hidden="1" customHeight="1">
      <c r="A75" s="3433"/>
      <c r="B75" s="3433"/>
      <c r="C75" s="3433"/>
      <c r="D75" s="2703" t="s">
        <v>21731</v>
      </c>
      <c r="E75" s="3439"/>
      <c r="F75" s="3434"/>
      <c r="G75" s="3433"/>
      <c r="H75" s="3465"/>
      <c r="I75" s="3465"/>
      <c r="J75" s="3465"/>
      <c r="K75" s="3465"/>
      <c r="L75" s="3465"/>
      <c r="M75" s="3465"/>
      <c r="N75" s="3465"/>
      <c r="O75" s="3465"/>
      <c r="P75" s="3465"/>
      <c r="Q75" s="3465"/>
      <c r="R75" s="3465"/>
      <c r="S75" s="3465"/>
      <c r="T75" s="3465"/>
      <c r="U75" s="3465"/>
      <c r="V75" s="3465"/>
      <c r="W75" s="3465"/>
      <c r="X75" s="3465"/>
      <c r="Y75" s="3465"/>
      <c r="Z75" s="3465"/>
      <c r="AA75" s="3465"/>
      <c r="AB75" s="3465"/>
      <c r="AC75" s="3419" t="s">
        <v>55</v>
      </c>
      <c r="AD75" s="3392"/>
      <c r="AE75" s="3440"/>
      <c r="AF75" s="3440"/>
      <c r="AG75" s="3467"/>
      <c r="AH75" s="3467"/>
    </row>
    <row r="76" ht="15.75" hidden="1" customHeight="1">
      <c r="A76" s="3433"/>
      <c r="B76" s="3433"/>
      <c r="C76" s="3433"/>
      <c r="D76" s="3470" t="s">
        <v>21732</v>
      </c>
      <c r="E76" s="3434"/>
      <c r="F76" s="3470" t="s">
        <v>21733</v>
      </c>
      <c r="G76" s="3470" t="s">
        <v>21841</v>
      </c>
      <c r="H76" s="3392"/>
      <c r="I76" s="3392"/>
      <c r="J76" s="3465"/>
      <c r="K76" s="3465"/>
      <c r="L76" s="3465"/>
      <c r="M76" s="3392"/>
      <c r="N76" s="3392"/>
      <c r="O76" s="3465"/>
      <c r="P76" s="3465"/>
      <c r="Q76" s="3465"/>
      <c r="R76" s="3465"/>
      <c r="S76" s="3465"/>
      <c r="T76" s="3465"/>
      <c r="U76" s="3465"/>
      <c r="V76" s="3392"/>
      <c r="W76" s="3465"/>
      <c r="X76" s="3465"/>
      <c r="Y76" s="3465"/>
      <c r="Z76" s="3392"/>
      <c r="AA76" s="3465"/>
      <c r="AB76" s="3465">
        <v>2.0</v>
      </c>
      <c r="AC76" s="3419" t="s">
        <v>55</v>
      </c>
      <c r="AD76" s="3420" t="s">
        <v>2124</v>
      </c>
      <c r="AE76" s="3471"/>
      <c r="AF76" s="3472"/>
      <c r="AG76" s="3472"/>
      <c r="AH76" s="3472"/>
    </row>
    <row r="77" ht="15.75" hidden="1" customHeight="1">
      <c r="A77" s="3433"/>
      <c r="B77" s="3433"/>
      <c r="C77" s="3433"/>
      <c r="D77" s="3473" t="s">
        <v>741</v>
      </c>
      <c r="E77" s="3434"/>
      <c r="F77" s="3473" t="s">
        <v>21735</v>
      </c>
      <c r="G77" s="3470" t="s">
        <v>21736</v>
      </c>
      <c r="H77" s="3392"/>
      <c r="I77" s="3392"/>
      <c r="J77" s="3465"/>
      <c r="K77" s="3465"/>
      <c r="L77" s="3465"/>
      <c r="M77" s="3392"/>
      <c r="N77" s="3392"/>
      <c r="O77" s="3465"/>
      <c r="P77" s="3465"/>
      <c r="Q77" s="3465"/>
      <c r="R77" s="3465"/>
      <c r="S77" s="3465"/>
      <c r="T77" s="3465"/>
      <c r="U77" s="3465"/>
      <c r="V77" s="3392"/>
      <c r="W77" s="3465"/>
      <c r="X77" s="3465"/>
      <c r="Y77" s="3465"/>
      <c r="Z77" s="3392"/>
      <c r="AA77" s="3465"/>
      <c r="AB77" s="3465">
        <v>2.0</v>
      </c>
      <c r="AC77" s="3419" t="s">
        <v>55</v>
      </c>
      <c r="AD77" s="3441" t="s">
        <v>437</v>
      </c>
      <c r="AE77" s="3467"/>
      <c r="AF77" s="2702"/>
      <c r="AG77" s="3443" t="s">
        <v>21730</v>
      </c>
      <c r="AH77" s="3467"/>
    </row>
    <row r="78" ht="15.75" hidden="1" customHeight="1">
      <c r="A78" s="3433"/>
      <c r="B78" s="3433"/>
      <c r="C78" s="2703" t="s">
        <v>21737</v>
      </c>
      <c r="D78" s="3433"/>
      <c r="E78" s="3439"/>
      <c r="F78" s="3434"/>
      <c r="G78" s="3433"/>
      <c r="H78" s="3392" t="s">
        <v>94</v>
      </c>
      <c r="I78" s="3392" t="s">
        <v>94</v>
      </c>
      <c r="J78" s="3465"/>
      <c r="K78" s="3465"/>
      <c r="L78" s="3465"/>
      <c r="M78" s="3392"/>
      <c r="N78" s="3392"/>
      <c r="O78" s="3465"/>
      <c r="P78" s="3465"/>
      <c r="Q78" s="3465"/>
      <c r="R78" s="3465"/>
      <c r="S78" s="3465"/>
      <c r="T78" s="3465"/>
      <c r="U78" s="3465"/>
      <c r="V78" s="3392"/>
      <c r="W78" s="3465"/>
      <c r="X78" s="3465"/>
      <c r="Y78" s="3465"/>
      <c r="Z78" s="3392"/>
      <c r="AA78" s="3465"/>
      <c r="AB78" s="3465" t="s">
        <v>94</v>
      </c>
      <c r="AC78" s="3419" t="s">
        <v>55</v>
      </c>
      <c r="AD78" s="3420" t="s">
        <v>2124</v>
      </c>
      <c r="AE78" s="3467"/>
      <c r="AF78" s="2702" t="s">
        <v>21738</v>
      </c>
      <c r="AG78" s="2703"/>
      <c r="AH78" s="3467"/>
    </row>
    <row r="79" ht="15.75" hidden="1" customHeight="1">
      <c r="A79" s="3435"/>
      <c r="B79" s="3433"/>
      <c r="C79" s="3433"/>
      <c r="D79" s="3470" t="s">
        <v>21732</v>
      </c>
      <c r="E79" s="3434"/>
      <c r="F79" s="3470" t="s">
        <v>21733</v>
      </c>
      <c r="G79" s="3470" t="s">
        <v>21842</v>
      </c>
      <c r="H79" s="3393"/>
      <c r="I79" s="3393"/>
      <c r="J79" s="3393"/>
      <c r="K79" s="3393"/>
      <c r="L79" s="3393"/>
      <c r="M79" s="3393"/>
      <c r="N79" s="3393"/>
      <c r="O79" s="3393"/>
      <c r="P79" s="3393"/>
      <c r="Q79" s="3393"/>
      <c r="R79" s="3393"/>
      <c r="S79" s="3393"/>
      <c r="T79" s="3393"/>
      <c r="U79" s="3393"/>
      <c r="V79" s="3393"/>
      <c r="W79" s="3393"/>
      <c r="X79" s="3393"/>
      <c r="Y79" s="3393"/>
      <c r="Z79" s="3393"/>
      <c r="AA79" s="3393"/>
      <c r="AB79" s="3393">
        <v>2.0</v>
      </c>
      <c r="AC79" s="3419" t="s">
        <v>55</v>
      </c>
      <c r="AD79" s="3420" t="s">
        <v>2124</v>
      </c>
      <c r="AE79" s="3467"/>
      <c r="AF79" s="2703"/>
      <c r="AG79" s="2703"/>
      <c r="AH79" s="3467"/>
    </row>
    <row r="80" ht="15.75" hidden="1" customHeight="1">
      <c r="A80" s="3435"/>
      <c r="B80" s="3433"/>
      <c r="C80" s="3433"/>
      <c r="D80" s="3473" t="s">
        <v>741</v>
      </c>
      <c r="E80" s="3434"/>
      <c r="F80" s="3473" t="s">
        <v>21735</v>
      </c>
      <c r="G80" s="3470" t="s">
        <v>21736</v>
      </c>
      <c r="H80" s="3465"/>
      <c r="I80" s="3465"/>
      <c r="J80" s="3465"/>
      <c r="K80" s="3465"/>
      <c r="L80" s="3465"/>
      <c r="M80" s="3465"/>
      <c r="N80" s="3465"/>
      <c r="O80" s="3465"/>
      <c r="P80" s="3465"/>
      <c r="Q80" s="3465"/>
      <c r="R80" s="3465"/>
      <c r="S80" s="3465"/>
      <c r="T80" s="3465"/>
      <c r="U80" s="3465"/>
      <c r="V80" s="3465"/>
      <c r="W80" s="3465"/>
      <c r="X80" s="3465"/>
      <c r="Y80" s="3465"/>
      <c r="Z80" s="3465"/>
      <c r="AA80" s="3465"/>
      <c r="AB80" s="3465">
        <v>2.0</v>
      </c>
      <c r="AC80" s="3419" t="s">
        <v>55</v>
      </c>
      <c r="AD80" s="3441" t="s">
        <v>437</v>
      </c>
      <c r="AE80" s="3467"/>
      <c r="AF80" s="3439"/>
      <c r="AG80" s="3443" t="s">
        <v>21730</v>
      </c>
      <c r="AH80" s="3467"/>
    </row>
    <row r="81" hidden="1">
      <c r="A81" s="3433" t="s">
        <v>21843</v>
      </c>
      <c r="B81" s="3434"/>
      <c r="C81" s="3434"/>
      <c r="D81" s="3434"/>
      <c r="E81" s="3434"/>
      <c r="F81" s="3434"/>
      <c r="G81" s="3434"/>
      <c r="H81" s="3392" t="s">
        <v>94</v>
      </c>
      <c r="I81" s="3392" t="s">
        <v>94</v>
      </c>
      <c r="J81" s="3393"/>
      <c r="K81" s="3393"/>
      <c r="L81" s="3393"/>
      <c r="M81" s="3465"/>
      <c r="N81" s="3465"/>
      <c r="O81" s="3465"/>
      <c r="P81" s="3465"/>
      <c r="Q81" s="3465"/>
      <c r="R81" s="3465"/>
      <c r="S81" s="3465"/>
      <c r="T81" s="3465"/>
      <c r="U81" s="3393"/>
      <c r="V81" s="3465"/>
      <c r="W81" s="3465"/>
      <c r="X81" s="3465"/>
      <c r="Y81" s="3393"/>
      <c r="Z81" s="3465"/>
      <c r="AA81" s="3393"/>
      <c r="AB81" s="3465" t="s">
        <v>94</v>
      </c>
      <c r="AC81" s="3419" t="s">
        <v>55</v>
      </c>
      <c r="AD81" s="3420" t="s">
        <v>2124</v>
      </c>
      <c r="AE81" s="3467"/>
      <c r="AF81" s="3467"/>
      <c r="AG81" s="3467"/>
      <c r="AH81" s="3467"/>
    </row>
    <row r="82" hidden="1">
      <c r="A82" s="3435"/>
      <c r="B82" s="3444" t="s">
        <v>21726</v>
      </c>
      <c r="C82" s="3433"/>
      <c r="D82" s="3433"/>
      <c r="E82" s="3439"/>
      <c r="F82" s="2703" t="s">
        <v>21741</v>
      </c>
      <c r="G82" s="3440" t="s">
        <v>21844</v>
      </c>
      <c r="H82" s="3393"/>
      <c r="I82" s="3393"/>
      <c r="J82" s="3393"/>
      <c r="K82" s="3393"/>
      <c r="L82" s="3393"/>
      <c r="M82" s="3393"/>
      <c r="N82" s="3393"/>
      <c r="O82" s="3393"/>
      <c r="P82" s="3393"/>
      <c r="Q82" s="3393"/>
      <c r="R82" s="3393"/>
      <c r="S82" s="3393"/>
      <c r="T82" s="3393"/>
      <c r="U82" s="3393"/>
      <c r="V82" s="3393"/>
      <c r="W82" s="3393"/>
      <c r="X82" s="3393"/>
      <c r="Y82" s="3393"/>
      <c r="Z82" s="3393"/>
      <c r="AA82" s="3393"/>
      <c r="AB82" s="3393">
        <v>2.0</v>
      </c>
      <c r="AC82" s="3419" t="s">
        <v>55</v>
      </c>
      <c r="AD82" s="3441" t="s">
        <v>437</v>
      </c>
      <c r="AE82" s="3440"/>
      <c r="AF82" s="3467"/>
      <c r="AG82" s="3462" t="s">
        <v>21845</v>
      </c>
      <c r="AH82" s="3467"/>
    </row>
    <row r="83" ht="15.75" hidden="1" customHeight="1">
      <c r="A83" s="3435"/>
      <c r="B83" s="3444" t="s">
        <v>21744</v>
      </c>
      <c r="C83" s="3433"/>
      <c r="D83" s="3433"/>
      <c r="E83" s="3439"/>
      <c r="F83" s="3433"/>
      <c r="G83" s="3434"/>
      <c r="H83" s="3392" t="s">
        <v>94</v>
      </c>
      <c r="I83" s="3392" t="s">
        <v>94</v>
      </c>
      <c r="J83" s="3393"/>
      <c r="K83" s="3393"/>
      <c r="L83" s="3393"/>
      <c r="M83" s="3393"/>
      <c r="N83" s="3393"/>
      <c r="O83" s="3393"/>
      <c r="P83" s="3393"/>
      <c r="Q83" s="3393"/>
      <c r="R83" s="3393"/>
      <c r="S83" s="3393"/>
      <c r="T83" s="3393"/>
      <c r="U83" s="3393"/>
      <c r="V83" s="3393"/>
      <c r="W83" s="3393"/>
      <c r="X83" s="3393"/>
      <c r="Y83" s="3393"/>
      <c r="Z83" s="3393"/>
      <c r="AA83" s="3393"/>
      <c r="AB83" s="3393" t="s">
        <v>94</v>
      </c>
      <c r="AC83" s="3419" t="s">
        <v>55</v>
      </c>
      <c r="AD83" s="3420" t="s">
        <v>2124</v>
      </c>
      <c r="AE83" s="3438"/>
      <c r="AF83" s="3438"/>
      <c r="AG83" s="3440"/>
      <c r="AH83" s="3440"/>
    </row>
    <row r="84" ht="15.75" hidden="1" customHeight="1">
      <c r="A84" s="3435"/>
      <c r="B84" s="3439"/>
      <c r="C84" s="3433"/>
      <c r="D84" s="3433"/>
      <c r="E84" s="3444" t="s">
        <v>21745</v>
      </c>
      <c r="F84" s="2703" t="s">
        <v>21746</v>
      </c>
      <c r="G84" s="3438" t="s">
        <v>21747</v>
      </c>
      <c r="H84" s="3465"/>
      <c r="I84" s="3465"/>
      <c r="J84" s="3393"/>
      <c r="K84" s="3393"/>
      <c r="L84" s="3393"/>
      <c r="M84" s="3465"/>
      <c r="N84" s="3465"/>
      <c r="O84" s="3465"/>
      <c r="P84" s="3465"/>
      <c r="Q84" s="3465"/>
      <c r="R84" s="3465"/>
      <c r="S84" s="3465"/>
      <c r="T84" s="3465"/>
      <c r="U84" s="3393"/>
      <c r="V84" s="3465"/>
      <c r="W84" s="3465"/>
      <c r="X84" s="3465"/>
      <c r="Y84" s="3393"/>
      <c r="Z84" s="3465"/>
      <c r="AA84" s="3393"/>
      <c r="AB84" s="3393">
        <v>2.0</v>
      </c>
      <c r="AC84" s="3419" t="s">
        <v>55</v>
      </c>
      <c r="AD84" s="3420" t="s">
        <v>2124</v>
      </c>
      <c r="AE84" s="3438"/>
      <c r="AF84" s="3438"/>
      <c r="AG84" s="3438"/>
      <c r="AH84" s="3440"/>
    </row>
    <row r="85" ht="15.75" hidden="1" customHeight="1">
      <c r="A85" s="3433"/>
      <c r="B85" s="3439"/>
      <c r="C85" s="3433"/>
      <c r="D85" s="3433"/>
      <c r="E85" s="3444" t="s">
        <v>21748</v>
      </c>
      <c r="F85" s="2703" t="s">
        <v>21746</v>
      </c>
      <c r="G85" s="3440" t="s">
        <v>21749</v>
      </c>
      <c r="H85" s="3465"/>
      <c r="I85" s="3465"/>
      <c r="J85" s="3393"/>
      <c r="K85" s="3393"/>
      <c r="L85" s="3393"/>
      <c r="M85" s="3465"/>
      <c r="N85" s="3465"/>
      <c r="O85" s="3465"/>
      <c r="P85" s="3465"/>
      <c r="Q85" s="3465"/>
      <c r="R85" s="3465"/>
      <c r="S85" s="3465"/>
      <c r="T85" s="3465"/>
      <c r="U85" s="3393"/>
      <c r="V85" s="3465"/>
      <c r="W85" s="3465"/>
      <c r="X85" s="3465"/>
      <c r="Y85" s="3393"/>
      <c r="Z85" s="3465"/>
      <c r="AA85" s="3393"/>
      <c r="AB85" s="3393">
        <v>2.0</v>
      </c>
      <c r="AC85" s="3419" t="s">
        <v>55</v>
      </c>
      <c r="AD85" s="3420" t="s">
        <v>2124</v>
      </c>
      <c r="AE85" s="3438"/>
      <c r="AF85" s="3438"/>
      <c r="AG85" s="3438"/>
      <c r="AH85" s="3440"/>
    </row>
    <row r="86" ht="15.75" hidden="1" customHeight="1">
      <c r="A86" s="3435"/>
      <c r="B86" s="2703" t="s">
        <v>1712</v>
      </c>
      <c r="C86" s="3433"/>
      <c r="D86" s="3433"/>
      <c r="E86" s="3444" t="s">
        <v>21748</v>
      </c>
      <c r="F86" s="2703" t="s">
        <v>21750</v>
      </c>
      <c r="G86" s="3438" t="s">
        <v>21846</v>
      </c>
      <c r="H86" s="3393"/>
      <c r="I86" s="3393"/>
      <c r="J86" s="3393"/>
      <c r="K86" s="3393"/>
      <c r="L86" s="3393"/>
      <c r="M86" s="3393"/>
      <c r="N86" s="3393"/>
      <c r="O86" s="3393"/>
      <c r="P86" s="3393"/>
      <c r="Q86" s="3393"/>
      <c r="R86" s="3393"/>
      <c r="S86" s="3393"/>
      <c r="T86" s="3393"/>
      <c r="U86" s="3393"/>
      <c r="V86" s="3393"/>
      <c r="W86" s="3393"/>
      <c r="X86" s="3393"/>
      <c r="Y86" s="3393"/>
      <c r="Z86" s="3393"/>
      <c r="AA86" s="3393"/>
      <c r="AB86" s="3393">
        <v>2.0</v>
      </c>
      <c r="AC86" s="3419" t="s">
        <v>55</v>
      </c>
      <c r="AD86" s="3420" t="s">
        <v>2124</v>
      </c>
      <c r="AE86" s="3467"/>
      <c r="AF86" s="3467"/>
      <c r="AG86" s="3467"/>
      <c r="AH86" s="3467"/>
    </row>
    <row r="87" ht="15.75" hidden="1" customHeight="1">
      <c r="A87" s="3435"/>
      <c r="B87" s="2703" t="s">
        <v>21847</v>
      </c>
      <c r="C87" s="3434"/>
      <c r="D87" s="3434"/>
      <c r="E87" s="3439"/>
      <c r="F87" s="3433"/>
      <c r="G87" s="3434"/>
      <c r="H87" s="3392" t="s">
        <v>94</v>
      </c>
      <c r="I87" s="3392" t="s">
        <v>94</v>
      </c>
      <c r="J87" s="3393"/>
      <c r="K87" s="3393"/>
      <c r="L87" s="3393"/>
      <c r="M87" s="3393"/>
      <c r="N87" s="3393"/>
      <c r="O87" s="3393"/>
      <c r="P87" s="3393"/>
      <c r="Q87" s="3393"/>
      <c r="R87" s="3393"/>
      <c r="S87" s="3393"/>
      <c r="T87" s="3393"/>
      <c r="U87" s="3393"/>
      <c r="V87" s="3393"/>
      <c r="W87" s="3393"/>
      <c r="X87" s="3393"/>
      <c r="Y87" s="3393"/>
      <c r="Z87" s="3393"/>
      <c r="AA87" s="3393"/>
      <c r="AB87" s="3393" t="s">
        <v>94</v>
      </c>
      <c r="AC87" s="3419" t="s">
        <v>55</v>
      </c>
      <c r="AD87" s="3420" t="s">
        <v>2124</v>
      </c>
      <c r="AE87" s="3440"/>
      <c r="AF87" s="3467"/>
      <c r="AG87" s="3467"/>
      <c r="AH87" s="3467"/>
    </row>
    <row r="88" ht="15.75" hidden="1" customHeight="1">
      <c r="A88" s="3435"/>
      <c r="B88" s="3433"/>
      <c r="C88" s="3438" t="s">
        <v>21848</v>
      </c>
      <c r="D88" s="3434"/>
      <c r="E88" s="3439"/>
      <c r="F88" s="3456" t="s">
        <v>21755</v>
      </c>
      <c r="G88" s="3438" t="s">
        <v>21849</v>
      </c>
      <c r="H88" s="3393"/>
      <c r="I88" s="3393"/>
      <c r="J88" s="3393"/>
      <c r="K88" s="3393"/>
      <c r="L88" s="3393"/>
      <c r="M88" s="3393"/>
      <c r="N88" s="3393"/>
      <c r="O88" s="3393"/>
      <c r="P88" s="3393"/>
      <c r="Q88" s="3393"/>
      <c r="R88" s="3393"/>
      <c r="S88" s="3393"/>
      <c r="T88" s="3393"/>
      <c r="U88" s="3393"/>
      <c r="V88" s="3393"/>
      <c r="W88" s="3393"/>
      <c r="X88" s="3393"/>
      <c r="Y88" s="3393"/>
      <c r="Z88" s="3393"/>
      <c r="AA88" s="3393"/>
      <c r="AB88" s="3393">
        <v>2.0</v>
      </c>
      <c r="AC88" s="3419" t="s">
        <v>55</v>
      </c>
      <c r="AD88" s="3420" t="s">
        <v>2124</v>
      </c>
      <c r="AE88" s="3474"/>
      <c r="AF88" s="3467"/>
      <c r="AG88" s="3467"/>
      <c r="AH88" s="3467"/>
    </row>
    <row r="89" ht="15.75" hidden="1" customHeight="1">
      <c r="A89" s="3439"/>
      <c r="B89" s="3439"/>
      <c r="C89" s="3444" t="s">
        <v>21757</v>
      </c>
      <c r="D89" s="3439"/>
      <c r="E89" s="3439"/>
      <c r="F89" s="3439"/>
      <c r="G89" s="3439"/>
      <c r="H89" s="3392" t="s">
        <v>94</v>
      </c>
      <c r="I89" s="3392" t="s">
        <v>94</v>
      </c>
      <c r="J89" s="3393"/>
      <c r="K89" s="3393"/>
      <c r="L89" s="3393"/>
      <c r="M89" s="3393"/>
      <c r="N89" s="3393"/>
      <c r="O89" s="3393"/>
      <c r="P89" s="3393"/>
      <c r="Q89" s="3393"/>
      <c r="R89" s="3393"/>
      <c r="S89" s="3393"/>
      <c r="T89" s="3393"/>
      <c r="U89" s="3393"/>
      <c r="V89" s="3393"/>
      <c r="W89" s="3393"/>
      <c r="X89" s="3393"/>
      <c r="Y89" s="3393"/>
      <c r="Z89" s="3393"/>
      <c r="AA89" s="3393"/>
      <c r="AB89" s="3393" t="s">
        <v>94</v>
      </c>
      <c r="AC89" s="3419" t="s">
        <v>55</v>
      </c>
      <c r="AD89" s="3420" t="s">
        <v>2124</v>
      </c>
      <c r="AE89" s="3467"/>
      <c r="AF89" s="3467"/>
      <c r="AG89" s="3467"/>
      <c r="AH89" s="3467"/>
    </row>
    <row r="90" ht="15.75" hidden="1" customHeight="1">
      <c r="A90" s="3439"/>
      <c r="B90" s="3439"/>
      <c r="C90" s="3439"/>
      <c r="D90" s="3439" t="s">
        <v>21758</v>
      </c>
      <c r="E90" s="3439"/>
      <c r="F90" s="3444" t="s">
        <v>21759</v>
      </c>
      <c r="G90" s="3444" t="s">
        <v>21760</v>
      </c>
      <c r="H90" s="3393"/>
      <c r="I90" s="3393"/>
      <c r="J90" s="3393"/>
      <c r="K90" s="3393"/>
      <c r="L90" s="3393"/>
      <c r="M90" s="3393"/>
      <c r="N90" s="3393"/>
      <c r="O90" s="3393"/>
      <c r="P90" s="3393"/>
      <c r="Q90" s="3393"/>
      <c r="R90" s="3393"/>
      <c r="S90" s="3393"/>
      <c r="T90" s="3393"/>
      <c r="U90" s="3393"/>
      <c r="V90" s="3393"/>
      <c r="W90" s="3393"/>
      <c r="X90" s="3393"/>
      <c r="Y90" s="3393"/>
      <c r="Z90" s="3393"/>
      <c r="AA90" s="3393"/>
      <c r="AB90" s="3393">
        <v>2.0</v>
      </c>
      <c r="AC90" s="3419" t="s">
        <v>55</v>
      </c>
      <c r="AD90" s="3420" t="s">
        <v>2124</v>
      </c>
      <c r="AE90" s="3475"/>
      <c r="AF90" s="3475"/>
      <c r="AG90" s="3475"/>
      <c r="AH90" s="3475"/>
    </row>
    <row r="91" ht="15.75" hidden="1" customHeight="1">
      <c r="A91" s="3439"/>
      <c r="B91" s="3439"/>
      <c r="C91" s="3439"/>
      <c r="D91" s="3439" t="s">
        <v>21762</v>
      </c>
      <c r="E91" s="3439"/>
      <c r="F91" s="3444" t="s">
        <v>21759</v>
      </c>
      <c r="G91" s="3444" t="s">
        <v>21760</v>
      </c>
      <c r="H91" s="3393"/>
      <c r="I91" s="3393"/>
      <c r="J91" s="3393"/>
      <c r="K91" s="3393"/>
      <c r="L91" s="3393"/>
      <c r="M91" s="3393"/>
      <c r="N91" s="3393"/>
      <c r="O91" s="3393"/>
      <c r="P91" s="3393"/>
      <c r="Q91" s="3393"/>
      <c r="R91" s="3393"/>
      <c r="S91" s="3393"/>
      <c r="T91" s="3393"/>
      <c r="U91" s="3393"/>
      <c r="V91" s="3393"/>
      <c r="W91" s="3393"/>
      <c r="X91" s="3393"/>
      <c r="Y91" s="3393"/>
      <c r="Z91" s="3393"/>
      <c r="AA91" s="3393"/>
      <c r="AB91" s="3465">
        <v>2.0</v>
      </c>
      <c r="AC91" s="3419" t="s">
        <v>55</v>
      </c>
      <c r="AD91" s="3420" t="s">
        <v>2124</v>
      </c>
      <c r="AE91" s="3476"/>
      <c r="AF91" s="3476"/>
      <c r="AG91" s="3476"/>
      <c r="AH91" s="3476"/>
    </row>
    <row r="92" ht="15.75" hidden="1" customHeight="1">
      <c r="A92" s="3433"/>
      <c r="B92" s="3433"/>
      <c r="C92" s="2703" t="s">
        <v>4585</v>
      </c>
      <c r="D92" s="3433"/>
      <c r="E92" s="3439"/>
      <c r="F92" s="2703" t="s">
        <v>21763</v>
      </c>
      <c r="G92" s="3444" t="s">
        <v>21764</v>
      </c>
      <c r="H92" s="3393"/>
      <c r="I92" s="3393"/>
      <c r="J92" s="3393"/>
      <c r="K92" s="3393"/>
      <c r="L92" s="3393"/>
      <c r="M92" s="3393"/>
      <c r="N92" s="3393"/>
      <c r="O92" s="3393"/>
      <c r="P92" s="3393"/>
      <c r="Q92" s="3393"/>
      <c r="R92" s="3393"/>
      <c r="S92" s="3393"/>
      <c r="T92" s="3393"/>
      <c r="U92" s="3393"/>
      <c r="V92" s="3393"/>
      <c r="W92" s="3393"/>
      <c r="X92" s="3393"/>
      <c r="Y92" s="3393"/>
      <c r="Z92" s="3393"/>
      <c r="AA92" s="3393"/>
      <c r="AB92" s="3393">
        <v>2.0</v>
      </c>
      <c r="AC92" s="3419" t="s">
        <v>55</v>
      </c>
      <c r="AD92" s="3420" t="s">
        <v>2124</v>
      </c>
      <c r="AE92" s="3476"/>
      <c r="AF92" s="3476"/>
      <c r="AG92" s="3476"/>
      <c r="AH92" s="3476"/>
    </row>
    <row r="93" ht="15.75" hidden="1" customHeight="1">
      <c r="A93" s="3435"/>
      <c r="B93" s="2703" t="s">
        <v>21765</v>
      </c>
      <c r="C93" s="3434"/>
      <c r="D93" s="3434"/>
      <c r="E93" s="3439"/>
      <c r="F93" s="3433"/>
      <c r="G93" s="3433"/>
      <c r="H93" s="3392" t="s">
        <v>94</v>
      </c>
      <c r="I93" s="3392" t="s">
        <v>94</v>
      </c>
      <c r="J93" s="3465"/>
      <c r="K93" s="3393"/>
      <c r="L93" s="3393"/>
      <c r="M93" s="3393"/>
      <c r="N93" s="3393"/>
      <c r="O93" s="3465"/>
      <c r="P93" s="3465"/>
      <c r="Q93" s="3465"/>
      <c r="R93" s="3465"/>
      <c r="S93" s="3465"/>
      <c r="T93" s="3465"/>
      <c r="U93" s="3465"/>
      <c r="V93" s="3393"/>
      <c r="W93" s="3465"/>
      <c r="X93" s="3465"/>
      <c r="Y93" s="3465"/>
      <c r="Z93" s="3393"/>
      <c r="AA93" s="3465"/>
      <c r="AB93" s="3465" t="s">
        <v>94</v>
      </c>
      <c r="AC93" s="3419" t="s">
        <v>55</v>
      </c>
      <c r="AD93" s="3420" t="s">
        <v>2124</v>
      </c>
      <c r="AE93" s="3476"/>
      <c r="AF93" s="3476"/>
      <c r="AG93" s="3476"/>
      <c r="AH93" s="3476"/>
    </row>
    <row r="94" ht="15.75" hidden="1" customHeight="1">
      <c r="A94" s="3435"/>
      <c r="B94" s="3439"/>
      <c r="C94" s="3434"/>
      <c r="D94" s="3434"/>
      <c r="E94" s="3444" t="s">
        <v>21850</v>
      </c>
      <c r="F94" s="2703" t="s">
        <v>21766</v>
      </c>
      <c r="G94" s="2702" t="s">
        <v>21851</v>
      </c>
      <c r="H94" s="3393"/>
      <c r="I94" s="3393"/>
      <c r="J94" s="3465"/>
      <c r="K94" s="3465"/>
      <c r="L94" s="3465"/>
      <c r="M94" s="3393"/>
      <c r="N94" s="3393"/>
      <c r="O94" s="3465"/>
      <c r="P94" s="3465"/>
      <c r="Q94" s="3465"/>
      <c r="R94" s="3465"/>
      <c r="S94" s="3465"/>
      <c r="T94" s="3465"/>
      <c r="U94" s="3465"/>
      <c r="V94" s="3393"/>
      <c r="W94" s="3465"/>
      <c r="X94" s="3465"/>
      <c r="Y94" s="3465"/>
      <c r="Z94" s="3393"/>
      <c r="AA94" s="3465"/>
      <c r="AB94" s="3465">
        <v>2.0</v>
      </c>
      <c r="AC94" s="3419" t="s">
        <v>55</v>
      </c>
      <c r="AD94" s="3420" t="s">
        <v>1571</v>
      </c>
      <c r="AE94" s="3476"/>
      <c r="AF94" s="3476"/>
      <c r="AG94" s="3477" t="s">
        <v>21852</v>
      </c>
      <c r="AH94" s="3476"/>
    </row>
    <row r="95" ht="15.75" hidden="1" customHeight="1">
      <c r="A95" s="3435"/>
      <c r="B95" s="3439"/>
      <c r="C95" s="3434"/>
      <c r="D95" s="3434"/>
      <c r="E95" s="3444" t="s">
        <v>21853</v>
      </c>
      <c r="F95" s="2703" t="s">
        <v>21766</v>
      </c>
      <c r="G95" s="2703" t="s">
        <v>21854</v>
      </c>
      <c r="H95" s="3393"/>
      <c r="I95" s="3393"/>
      <c r="J95" s="3465"/>
      <c r="K95" s="3393"/>
      <c r="L95" s="3393"/>
      <c r="M95" s="3393"/>
      <c r="N95" s="3393"/>
      <c r="O95" s="3465"/>
      <c r="P95" s="3465"/>
      <c r="Q95" s="3465"/>
      <c r="R95" s="3465"/>
      <c r="S95" s="3465"/>
      <c r="T95" s="3465"/>
      <c r="U95" s="3465"/>
      <c r="V95" s="3393"/>
      <c r="W95" s="3465"/>
      <c r="X95" s="3465"/>
      <c r="Y95" s="3465"/>
      <c r="Z95" s="3393"/>
      <c r="AA95" s="3465"/>
      <c r="AB95" s="3465">
        <v>2.0</v>
      </c>
      <c r="AC95" s="3419" t="s">
        <v>55</v>
      </c>
      <c r="AD95" s="3420" t="s">
        <v>2124</v>
      </c>
      <c r="AE95" s="3476"/>
      <c r="AF95" s="3476"/>
      <c r="AG95" s="3476"/>
      <c r="AH95" s="3476"/>
    </row>
    <row r="96" ht="15.75" hidden="1" customHeight="1">
      <c r="A96" s="3433"/>
      <c r="B96" s="2703" t="s">
        <v>741</v>
      </c>
      <c r="C96" s="3439"/>
      <c r="D96" s="3439"/>
      <c r="E96" s="3439"/>
      <c r="F96" s="3433"/>
      <c r="G96" s="3439"/>
      <c r="H96" s="3392" t="s">
        <v>94</v>
      </c>
      <c r="I96" s="3392" t="s">
        <v>94</v>
      </c>
      <c r="J96" s="3465"/>
      <c r="K96" s="3465"/>
      <c r="L96" s="3465"/>
      <c r="M96" s="3393"/>
      <c r="N96" s="3393"/>
      <c r="O96" s="3465"/>
      <c r="P96" s="3465"/>
      <c r="Q96" s="3465"/>
      <c r="R96" s="3465"/>
      <c r="S96" s="3465"/>
      <c r="T96" s="3465"/>
      <c r="U96" s="3465"/>
      <c r="V96" s="3393"/>
      <c r="W96" s="3465"/>
      <c r="X96" s="3465"/>
      <c r="Y96" s="3465"/>
      <c r="Z96" s="3393"/>
      <c r="AA96" s="3465"/>
      <c r="AB96" s="3465" t="s">
        <v>94</v>
      </c>
      <c r="AC96" s="3419" t="s">
        <v>55</v>
      </c>
      <c r="AD96" s="3420" t="s">
        <v>2124</v>
      </c>
      <c r="AE96" s="3476"/>
      <c r="AF96" s="3476"/>
      <c r="AG96" s="3476"/>
      <c r="AH96" s="3476"/>
    </row>
    <row r="97" ht="15.75" hidden="1" customHeight="1">
      <c r="A97" s="3435"/>
      <c r="B97" s="3433"/>
      <c r="C97" s="3434"/>
      <c r="D97" s="3434"/>
      <c r="E97" s="3444" t="s">
        <v>21850</v>
      </c>
      <c r="F97" s="2703" t="s">
        <v>21855</v>
      </c>
      <c r="G97" s="3447" t="s">
        <v>21856</v>
      </c>
      <c r="H97" s="3393"/>
      <c r="I97" s="3393"/>
      <c r="J97" s="3465"/>
      <c r="K97" s="3465"/>
      <c r="L97" s="3465"/>
      <c r="M97" s="3393"/>
      <c r="N97" s="3393"/>
      <c r="O97" s="3465"/>
      <c r="P97" s="3465"/>
      <c r="Q97" s="3465"/>
      <c r="R97" s="3465"/>
      <c r="S97" s="3465"/>
      <c r="T97" s="3465"/>
      <c r="U97" s="3465"/>
      <c r="V97" s="3393"/>
      <c r="W97" s="3465"/>
      <c r="X97" s="3465"/>
      <c r="Y97" s="3465"/>
      <c r="Z97" s="3393"/>
      <c r="AA97" s="3465"/>
      <c r="AB97" s="3465">
        <v>2.0</v>
      </c>
      <c r="AC97" s="3419" t="s">
        <v>55</v>
      </c>
      <c r="AD97" s="3420" t="s">
        <v>2124</v>
      </c>
      <c r="AE97" s="3476"/>
      <c r="AF97" s="3476"/>
      <c r="AG97" s="3476"/>
      <c r="AH97" s="3476"/>
    </row>
    <row r="98" ht="15.75" hidden="1" customHeight="1">
      <c r="A98" s="3435"/>
      <c r="B98" s="3433"/>
      <c r="C98" s="3434"/>
      <c r="D98" s="3434"/>
      <c r="E98" s="3444" t="s">
        <v>21853</v>
      </c>
      <c r="F98" s="2702" t="s">
        <v>21769</v>
      </c>
      <c r="G98" s="3444" t="s">
        <v>21772</v>
      </c>
      <c r="H98" s="3393"/>
      <c r="I98" s="3393"/>
      <c r="J98" s="3393"/>
      <c r="K98" s="3393"/>
      <c r="L98" s="3393"/>
      <c r="M98" s="3393"/>
      <c r="N98" s="3393"/>
      <c r="O98" s="3393"/>
      <c r="P98" s="3393"/>
      <c r="Q98" s="3393"/>
      <c r="R98" s="3393"/>
      <c r="S98" s="3393"/>
      <c r="T98" s="3393"/>
      <c r="U98" s="3393"/>
      <c r="V98" s="3393"/>
      <c r="W98" s="3393"/>
      <c r="X98" s="3393"/>
      <c r="Y98" s="3393"/>
      <c r="Z98" s="3393"/>
      <c r="AA98" s="3393"/>
      <c r="AB98" s="3393">
        <v>2.0</v>
      </c>
      <c r="AC98" s="3419" t="s">
        <v>55</v>
      </c>
      <c r="AD98" s="3441" t="s">
        <v>437</v>
      </c>
      <c r="AE98" s="3476"/>
      <c r="AF98" s="3476"/>
      <c r="AG98" s="3452" t="s">
        <v>21857</v>
      </c>
      <c r="AH98" s="3476"/>
    </row>
    <row r="99" ht="15.75" hidden="1" customHeight="1">
      <c r="A99" s="3435"/>
      <c r="B99" s="2703" t="s">
        <v>21783</v>
      </c>
      <c r="C99" s="3434"/>
      <c r="D99" s="3434"/>
      <c r="E99" s="3434"/>
      <c r="F99" s="3433"/>
      <c r="G99" s="3439"/>
      <c r="H99" s="3393"/>
      <c r="I99" s="3393"/>
      <c r="J99" s="3393"/>
      <c r="K99" s="3393"/>
      <c r="L99" s="3393"/>
      <c r="M99" s="3393"/>
      <c r="N99" s="3393"/>
      <c r="O99" s="3393"/>
      <c r="P99" s="3393"/>
      <c r="Q99" s="3393"/>
      <c r="R99" s="3393"/>
      <c r="S99" s="3393"/>
      <c r="T99" s="3393"/>
      <c r="U99" s="3393"/>
      <c r="V99" s="3393"/>
      <c r="W99" s="3393"/>
      <c r="X99" s="3393"/>
      <c r="Y99" s="3393"/>
      <c r="Z99" s="3393"/>
      <c r="AA99" s="3393"/>
      <c r="AB99" s="3393"/>
      <c r="AC99" s="3419" t="s">
        <v>55</v>
      </c>
      <c r="AD99" s="3392"/>
      <c r="AE99" s="3453"/>
      <c r="AF99" s="3476"/>
      <c r="AG99" s="3476"/>
      <c r="AH99" s="3476"/>
    </row>
    <row r="100" ht="15.75" hidden="1" customHeight="1">
      <c r="A100" s="2703" t="s">
        <v>21858</v>
      </c>
      <c r="B100" s="3433"/>
      <c r="C100" s="3433"/>
      <c r="D100" s="3433"/>
      <c r="E100" s="3434"/>
      <c r="F100" s="3433"/>
      <c r="G100" s="3439"/>
      <c r="H100" s="3392" t="s">
        <v>94</v>
      </c>
      <c r="I100" s="3392" t="s">
        <v>94</v>
      </c>
      <c r="J100" s="3393"/>
      <c r="K100" s="3393"/>
      <c r="L100" s="3393"/>
      <c r="M100" s="3393"/>
      <c r="N100" s="3393"/>
      <c r="O100" s="3393"/>
      <c r="P100" s="3393"/>
      <c r="Q100" s="3393"/>
      <c r="R100" s="3393"/>
      <c r="S100" s="3393"/>
      <c r="T100" s="3393"/>
      <c r="U100" s="3393"/>
      <c r="V100" s="3393"/>
      <c r="W100" s="3393"/>
      <c r="X100" s="3393"/>
      <c r="Y100" s="3393"/>
      <c r="Z100" s="3393"/>
      <c r="AA100" s="3393"/>
      <c r="AB100" s="3393" t="s">
        <v>94</v>
      </c>
      <c r="AC100" s="3419" t="s">
        <v>55</v>
      </c>
      <c r="AD100" s="3420" t="s">
        <v>2124</v>
      </c>
      <c r="AE100" s="3476"/>
      <c r="AF100" s="3476"/>
      <c r="AG100" s="3476"/>
      <c r="AH100" s="3434"/>
    </row>
    <row r="101" ht="15.75" hidden="1" customHeight="1">
      <c r="A101" s="3433"/>
      <c r="B101" s="2703" t="s">
        <v>21785</v>
      </c>
      <c r="C101" s="3433"/>
      <c r="D101" s="3439"/>
      <c r="E101" s="3434"/>
      <c r="F101" s="2703" t="s">
        <v>21786</v>
      </c>
      <c r="G101" s="3461" t="s">
        <v>21859</v>
      </c>
      <c r="H101" s="3393"/>
      <c r="I101" s="3393"/>
      <c r="J101" s="3393"/>
      <c r="K101" s="3393"/>
      <c r="L101" s="3393"/>
      <c r="M101" s="3393"/>
      <c r="N101" s="3393"/>
      <c r="O101" s="3393"/>
      <c r="P101" s="3393"/>
      <c r="Q101" s="3393"/>
      <c r="R101" s="3393"/>
      <c r="S101" s="3393"/>
      <c r="T101" s="3393"/>
      <c r="U101" s="3393"/>
      <c r="V101" s="3393"/>
      <c r="W101" s="3393"/>
      <c r="X101" s="3393"/>
      <c r="Y101" s="3393"/>
      <c r="Z101" s="3393"/>
      <c r="AA101" s="3393"/>
      <c r="AB101" s="3465">
        <v>2.0</v>
      </c>
      <c r="AC101" s="3419" t="s">
        <v>55</v>
      </c>
      <c r="AD101" s="3420" t="s">
        <v>2124</v>
      </c>
      <c r="AE101" s="3475"/>
      <c r="AF101" s="2702" t="s">
        <v>21788</v>
      </c>
      <c r="AG101" s="3475"/>
      <c r="AH101" s="3475"/>
    </row>
    <row r="102" ht="15.75" hidden="1" customHeight="1">
      <c r="A102" s="3433"/>
      <c r="B102" s="2703" t="s">
        <v>21789</v>
      </c>
      <c r="C102" s="3433"/>
      <c r="D102" s="3433"/>
      <c r="E102" s="3434"/>
      <c r="F102" s="3433"/>
      <c r="G102" s="3439"/>
      <c r="H102" s="3392" t="s">
        <v>94</v>
      </c>
      <c r="I102" s="3392" t="s">
        <v>94</v>
      </c>
      <c r="J102" s="3392"/>
      <c r="K102" s="3392"/>
      <c r="L102" s="3392"/>
      <c r="M102" s="3392"/>
      <c r="N102" s="3392"/>
      <c r="O102" s="3392"/>
      <c r="P102" s="3392"/>
      <c r="Q102" s="3392"/>
      <c r="R102" s="3392"/>
      <c r="S102" s="3392"/>
      <c r="T102" s="3392"/>
      <c r="U102" s="3392"/>
      <c r="V102" s="3392"/>
      <c r="W102" s="3392"/>
      <c r="X102" s="3392"/>
      <c r="Y102" s="3392"/>
      <c r="Z102" s="3392"/>
      <c r="AA102" s="3392"/>
      <c r="AB102" s="3392" t="s">
        <v>94</v>
      </c>
      <c r="AC102" s="3419" t="s">
        <v>55</v>
      </c>
      <c r="AD102" s="3420" t="s">
        <v>2124</v>
      </c>
      <c r="AE102" s="3439"/>
      <c r="AF102" s="3439"/>
      <c r="AG102" s="3439"/>
      <c r="AH102" s="3439"/>
    </row>
    <row r="103" ht="15.75" hidden="1" customHeight="1">
      <c r="A103" s="3433"/>
      <c r="B103" s="3433"/>
      <c r="C103" s="3438" t="s">
        <v>21726</v>
      </c>
      <c r="D103" s="3434"/>
      <c r="E103" s="3434"/>
      <c r="F103" s="3438" t="s">
        <v>21790</v>
      </c>
      <c r="G103" s="3440" t="s">
        <v>21860</v>
      </c>
      <c r="H103" s="3392"/>
      <c r="I103" s="3392"/>
      <c r="J103" s="3392"/>
      <c r="K103" s="3392"/>
      <c r="L103" s="3392"/>
      <c r="M103" s="3392"/>
      <c r="N103" s="3392"/>
      <c r="O103" s="3392"/>
      <c r="P103" s="3392"/>
      <c r="Q103" s="3392"/>
      <c r="R103" s="3392"/>
      <c r="S103" s="3392"/>
      <c r="T103" s="3392"/>
      <c r="U103" s="3392"/>
      <c r="V103" s="3392"/>
      <c r="W103" s="3392"/>
      <c r="X103" s="3392"/>
      <c r="Y103" s="3392"/>
      <c r="Z103" s="3392"/>
      <c r="AA103" s="3392"/>
      <c r="AB103" s="3392">
        <v>2.0</v>
      </c>
      <c r="AC103" s="3419" t="s">
        <v>55</v>
      </c>
      <c r="AD103" s="3441" t="s">
        <v>1571</v>
      </c>
      <c r="AE103" s="3438"/>
      <c r="AF103" s="3440"/>
      <c r="AG103" s="3478" t="s">
        <v>21861</v>
      </c>
      <c r="AH103" s="3438"/>
    </row>
    <row r="104" ht="15.75" hidden="1" customHeight="1">
      <c r="A104" s="3435"/>
      <c r="B104" s="3459" t="s">
        <v>21793</v>
      </c>
      <c r="C104" s="3434"/>
      <c r="D104" s="3434"/>
      <c r="E104" s="3434"/>
      <c r="F104" s="3434"/>
      <c r="G104" s="3434"/>
      <c r="H104" s="3392" t="s">
        <v>94</v>
      </c>
      <c r="I104" s="3392" t="s">
        <v>94</v>
      </c>
      <c r="J104" s="3393"/>
      <c r="K104" s="3393"/>
      <c r="L104" s="3393"/>
      <c r="M104" s="3393"/>
      <c r="N104" s="3393"/>
      <c r="O104" s="3393"/>
      <c r="P104" s="3393"/>
      <c r="Q104" s="3393"/>
      <c r="R104" s="3393"/>
      <c r="S104" s="3393"/>
      <c r="T104" s="3393"/>
      <c r="U104" s="3393"/>
      <c r="V104" s="3393"/>
      <c r="W104" s="3393"/>
      <c r="X104" s="3393"/>
      <c r="Y104" s="3393"/>
      <c r="Z104" s="3393"/>
      <c r="AA104" s="3393"/>
      <c r="AB104" s="3393" t="s">
        <v>94</v>
      </c>
      <c r="AC104" s="3419" t="s">
        <v>55</v>
      </c>
      <c r="AD104" s="3420" t="s">
        <v>2124</v>
      </c>
      <c r="AE104" s="3475"/>
      <c r="AF104" s="3475"/>
      <c r="AG104" s="3475"/>
      <c r="AH104" s="3475"/>
    </row>
    <row r="105" ht="15.75" customHeight="1">
      <c r="A105" s="3435"/>
      <c r="B105" s="3435"/>
      <c r="C105" s="3438" t="s">
        <v>21726</v>
      </c>
      <c r="D105" s="3434"/>
      <c r="E105" s="3438" t="s">
        <v>21794</v>
      </c>
      <c r="F105" s="3438" t="s">
        <v>21795</v>
      </c>
      <c r="G105" s="3440" t="s">
        <v>21862</v>
      </c>
      <c r="H105" s="3393"/>
      <c r="I105" s="3393"/>
      <c r="J105" s="3393"/>
      <c r="K105" s="3393"/>
      <c r="L105" s="3393"/>
      <c r="M105" s="3393"/>
      <c r="N105" s="3393"/>
      <c r="O105" s="3393"/>
      <c r="P105" s="3393"/>
      <c r="Q105" s="3393"/>
      <c r="R105" s="3393"/>
      <c r="S105" s="3393"/>
      <c r="T105" s="3393"/>
      <c r="U105" s="3393"/>
      <c r="V105" s="3393"/>
      <c r="W105" s="3393"/>
      <c r="X105" s="3393"/>
      <c r="Y105" s="3393"/>
      <c r="Z105" s="3393"/>
      <c r="AA105" s="3393"/>
      <c r="AB105" s="3393">
        <v>2.0</v>
      </c>
      <c r="AC105" s="3419" t="s">
        <v>55</v>
      </c>
      <c r="AD105" s="3441" t="s">
        <v>437</v>
      </c>
      <c r="AE105" s="3476"/>
      <c r="AF105" s="3476"/>
      <c r="AG105" s="3462" t="s">
        <v>21863</v>
      </c>
      <c r="AH105" s="3476"/>
    </row>
    <row r="106" ht="15.75" customHeight="1">
      <c r="A106" s="3435"/>
      <c r="B106" s="3435"/>
      <c r="C106" s="3440" t="s">
        <v>21798</v>
      </c>
      <c r="D106" s="3434"/>
      <c r="E106" s="3434"/>
      <c r="F106" s="3440" t="s">
        <v>21799</v>
      </c>
      <c r="G106" s="3440" t="s">
        <v>21864</v>
      </c>
      <c r="H106" s="3393"/>
      <c r="I106" s="3393"/>
      <c r="J106" s="3393"/>
      <c r="K106" s="3393"/>
      <c r="L106" s="3393"/>
      <c r="M106" s="3393"/>
      <c r="N106" s="3393"/>
      <c r="O106" s="3393"/>
      <c r="P106" s="3393"/>
      <c r="Q106" s="3393"/>
      <c r="R106" s="3393"/>
      <c r="S106" s="3393"/>
      <c r="T106" s="3393"/>
      <c r="U106" s="3393"/>
      <c r="V106" s="3393"/>
      <c r="W106" s="3393"/>
      <c r="X106" s="3393"/>
      <c r="Y106" s="3393"/>
      <c r="Z106" s="3393"/>
      <c r="AA106" s="3393"/>
      <c r="AB106" s="3393">
        <v>2.0</v>
      </c>
      <c r="AC106" s="3419" t="s">
        <v>55</v>
      </c>
      <c r="AD106" s="3393" t="s">
        <v>533</v>
      </c>
      <c r="AE106" s="3475"/>
      <c r="AF106" s="3475"/>
      <c r="AG106" s="3475"/>
      <c r="AH106" s="3444"/>
    </row>
    <row r="107" ht="15.75" customHeight="1">
      <c r="A107" s="3433" t="s">
        <v>21865</v>
      </c>
      <c r="B107" s="3433"/>
      <c r="C107" s="3434"/>
      <c r="D107" s="3434"/>
      <c r="E107" s="3435"/>
      <c r="F107" s="3435"/>
      <c r="G107" s="3434"/>
      <c r="H107" s="3392" t="s">
        <v>94</v>
      </c>
      <c r="I107" s="3392" t="s">
        <v>94</v>
      </c>
      <c r="J107" s="3393"/>
      <c r="K107" s="3393"/>
      <c r="L107" s="3394"/>
      <c r="M107" s="3465"/>
      <c r="N107" s="3465"/>
      <c r="O107" s="3465"/>
      <c r="P107" s="3465"/>
      <c r="Q107" s="3465"/>
      <c r="R107" s="3465"/>
      <c r="S107" s="3465"/>
      <c r="T107" s="3465"/>
      <c r="U107" s="3393"/>
      <c r="V107" s="3465"/>
      <c r="W107" s="3465"/>
      <c r="X107" s="3465"/>
      <c r="Y107" s="3393"/>
      <c r="Z107" s="3465"/>
      <c r="AA107" s="3393"/>
      <c r="AB107" s="3393" t="s">
        <v>94</v>
      </c>
      <c r="AC107" s="3419" t="s">
        <v>55</v>
      </c>
      <c r="AD107" s="3420" t="s">
        <v>2124</v>
      </c>
      <c r="AE107" s="3476"/>
      <c r="AF107" s="3476"/>
      <c r="AG107" s="3467"/>
      <c r="AH107" s="3438"/>
    </row>
    <row r="108" ht="15.75" customHeight="1">
      <c r="A108" s="3433" t="s">
        <v>21866</v>
      </c>
      <c r="B108" s="3433"/>
      <c r="C108" s="3434"/>
      <c r="D108" s="3434"/>
      <c r="E108" s="3439"/>
      <c r="F108" s="3440" t="s">
        <v>21867</v>
      </c>
      <c r="G108" s="3438" t="s">
        <v>21736</v>
      </c>
      <c r="H108" s="3465"/>
      <c r="I108" s="3465"/>
      <c r="J108" s="3393"/>
      <c r="K108" s="3393"/>
      <c r="L108" s="3393"/>
      <c r="M108" s="3465"/>
      <c r="N108" s="3465"/>
      <c r="O108" s="3465"/>
      <c r="P108" s="3465"/>
      <c r="Q108" s="3465"/>
      <c r="R108" s="3465"/>
      <c r="S108" s="3465"/>
      <c r="T108" s="3465"/>
      <c r="U108" s="3393"/>
      <c r="V108" s="3465"/>
      <c r="W108" s="3465"/>
      <c r="X108" s="3465"/>
      <c r="Y108" s="3393"/>
      <c r="Z108" s="3465"/>
      <c r="AA108" s="3393"/>
      <c r="AB108" s="3393">
        <v>1.0</v>
      </c>
      <c r="AC108" s="3419" t="s">
        <v>55</v>
      </c>
      <c r="AD108" s="3420" t="s">
        <v>1571</v>
      </c>
      <c r="AE108" s="3476"/>
      <c r="AF108" s="3476"/>
      <c r="AG108" s="3467"/>
      <c r="AH108" s="3438"/>
    </row>
    <row r="109" ht="15.75" customHeight="1">
      <c r="A109" s="3433" t="s">
        <v>21868</v>
      </c>
      <c r="B109" s="3434"/>
      <c r="C109" s="3434"/>
      <c r="D109" s="3434"/>
      <c r="E109" s="3439"/>
      <c r="F109" s="3479" t="s">
        <v>21869</v>
      </c>
      <c r="G109" s="109"/>
      <c r="H109" s="3392" t="s">
        <v>94</v>
      </c>
      <c r="I109" s="3392" t="s">
        <v>94</v>
      </c>
      <c r="J109" s="3393"/>
      <c r="K109" s="3393"/>
      <c r="L109" s="3393"/>
      <c r="M109" s="3465"/>
      <c r="N109" s="3465"/>
      <c r="O109" s="3465"/>
      <c r="P109" s="3465"/>
      <c r="Q109" s="3465"/>
      <c r="R109" s="3465"/>
      <c r="S109" s="3465"/>
      <c r="T109" s="3465"/>
      <c r="U109" s="3393"/>
      <c r="V109" s="3465"/>
      <c r="W109" s="3465"/>
      <c r="X109" s="3465"/>
      <c r="Y109" s="3393"/>
      <c r="Z109" s="3465"/>
      <c r="AA109" s="3393"/>
      <c r="AB109" s="3393" t="s">
        <v>94</v>
      </c>
      <c r="AC109" s="3419" t="s">
        <v>55</v>
      </c>
      <c r="AD109" s="3420" t="s">
        <v>2124</v>
      </c>
      <c r="AE109" s="3476"/>
      <c r="AF109" s="3476"/>
      <c r="AG109" s="3467"/>
      <c r="AH109" s="3438"/>
    </row>
    <row r="110" ht="15.75" customHeight="1">
      <c r="A110" s="3435"/>
      <c r="B110" s="3434" t="s">
        <v>21870</v>
      </c>
      <c r="C110" s="3434"/>
      <c r="D110" s="3434"/>
      <c r="E110" s="3434"/>
      <c r="F110" s="3434"/>
      <c r="G110" s="3434"/>
      <c r="H110" s="3392" t="s">
        <v>94</v>
      </c>
      <c r="I110" s="3392" t="s">
        <v>94</v>
      </c>
      <c r="J110" s="3393"/>
      <c r="K110" s="3393"/>
      <c r="L110" s="3393"/>
      <c r="M110" s="3465"/>
      <c r="N110" s="3465"/>
      <c r="O110" s="3465"/>
      <c r="P110" s="3465"/>
      <c r="Q110" s="3465"/>
      <c r="R110" s="3465"/>
      <c r="S110" s="3465"/>
      <c r="T110" s="3465"/>
      <c r="U110" s="3393"/>
      <c r="V110" s="3465"/>
      <c r="W110" s="3465"/>
      <c r="X110" s="3465"/>
      <c r="Y110" s="3393"/>
      <c r="Z110" s="3465"/>
      <c r="AA110" s="3393"/>
      <c r="AB110" s="3393" t="s">
        <v>94</v>
      </c>
      <c r="AC110" s="3419" t="s">
        <v>55</v>
      </c>
      <c r="AD110" s="3420" t="s">
        <v>2124</v>
      </c>
      <c r="AE110" s="3476"/>
      <c r="AF110" s="3476"/>
      <c r="AG110" s="3476"/>
      <c r="AH110" s="3438"/>
    </row>
    <row r="111" ht="15.75" customHeight="1">
      <c r="A111" s="3435"/>
      <c r="B111" s="3434"/>
      <c r="C111" s="3434" t="s">
        <v>21871</v>
      </c>
      <c r="D111" s="3434"/>
      <c r="E111" s="3439"/>
      <c r="F111" s="3447" t="s">
        <v>21872</v>
      </c>
      <c r="G111" s="3438" t="s">
        <v>21873</v>
      </c>
      <c r="H111" s="3393"/>
      <c r="I111" s="3393"/>
      <c r="J111" s="3393"/>
      <c r="K111" s="3393"/>
      <c r="L111" s="3393"/>
      <c r="M111" s="3393"/>
      <c r="N111" s="3393"/>
      <c r="O111" s="3393"/>
      <c r="P111" s="3393"/>
      <c r="Q111" s="3393"/>
      <c r="R111" s="3393"/>
      <c r="S111" s="3393"/>
      <c r="T111" s="3393"/>
      <c r="U111" s="3393"/>
      <c r="V111" s="3393"/>
      <c r="W111" s="3393"/>
      <c r="X111" s="3393"/>
      <c r="Y111" s="3393"/>
      <c r="Z111" s="3393"/>
      <c r="AA111" s="3393"/>
      <c r="AB111" s="3393">
        <v>1.0</v>
      </c>
      <c r="AC111" s="3419" t="s">
        <v>55</v>
      </c>
      <c r="AD111" s="3420" t="s">
        <v>2124</v>
      </c>
      <c r="AE111" s="3440"/>
      <c r="AF111" s="3476"/>
      <c r="AG111" s="3476"/>
      <c r="AH111" s="3438"/>
    </row>
    <row r="112" ht="15.75" customHeight="1">
      <c r="A112" s="3435"/>
      <c r="B112" s="3434"/>
      <c r="C112" s="3438" t="s">
        <v>21874</v>
      </c>
      <c r="D112" s="3434"/>
      <c r="E112" s="3434"/>
      <c r="F112" s="3438" t="s">
        <v>21875</v>
      </c>
      <c r="G112" s="3440" t="s">
        <v>21876</v>
      </c>
      <c r="H112" s="3465"/>
      <c r="I112" s="3465"/>
      <c r="J112" s="3393"/>
      <c r="K112" s="3393"/>
      <c r="L112" s="3393"/>
      <c r="M112" s="3465"/>
      <c r="N112" s="3465"/>
      <c r="O112" s="3465"/>
      <c r="P112" s="3465"/>
      <c r="Q112" s="3465"/>
      <c r="R112" s="3465"/>
      <c r="S112" s="3465"/>
      <c r="T112" s="3465"/>
      <c r="U112" s="3393"/>
      <c r="V112" s="3465"/>
      <c r="W112" s="3465"/>
      <c r="X112" s="3465"/>
      <c r="Y112" s="3393"/>
      <c r="Z112" s="3465"/>
      <c r="AA112" s="3393"/>
      <c r="AB112" s="3393">
        <v>1.0</v>
      </c>
      <c r="AC112" s="3419" t="s">
        <v>55</v>
      </c>
      <c r="AD112" s="3393" t="s">
        <v>533</v>
      </c>
      <c r="AE112" s="3476"/>
      <c r="AF112" s="3476"/>
      <c r="AG112" s="3476"/>
      <c r="AH112" s="3434"/>
    </row>
    <row r="113" ht="15.75" customHeight="1">
      <c r="A113" s="3435"/>
      <c r="B113" s="3434" t="s">
        <v>21877</v>
      </c>
      <c r="C113" s="3434"/>
      <c r="D113" s="3434"/>
      <c r="E113" s="3434"/>
      <c r="F113" s="3434"/>
      <c r="G113" s="3434"/>
      <c r="H113" s="3392" t="s">
        <v>94</v>
      </c>
      <c r="I113" s="3392" t="s">
        <v>94</v>
      </c>
      <c r="J113" s="3393"/>
      <c r="K113" s="3393"/>
      <c r="L113" s="3394"/>
      <c r="M113" s="3465"/>
      <c r="N113" s="3465"/>
      <c r="O113" s="3465"/>
      <c r="P113" s="3465"/>
      <c r="Q113" s="3465"/>
      <c r="R113" s="3465"/>
      <c r="S113" s="3465"/>
      <c r="T113" s="3465"/>
      <c r="U113" s="3393"/>
      <c r="V113" s="3465"/>
      <c r="W113" s="3465"/>
      <c r="X113" s="3465"/>
      <c r="Y113" s="3393"/>
      <c r="Z113" s="3465"/>
      <c r="AA113" s="3393"/>
      <c r="AB113" s="3465" t="s">
        <v>94</v>
      </c>
      <c r="AC113" s="3419" t="s">
        <v>55</v>
      </c>
      <c r="AD113" s="3420" t="s">
        <v>2124</v>
      </c>
      <c r="AE113" s="3476"/>
      <c r="AF113" s="3476"/>
      <c r="AG113" s="3467"/>
      <c r="AH113" s="3440"/>
    </row>
    <row r="114" ht="15.75" customHeight="1">
      <c r="A114" s="3435"/>
      <c r="B114" s="3434"/>
      <c r="C114" s="3438" t="s">
        <v>21874</v>
      </c>
      <c r="D114" s="3434"/>
      <c r="E114" s="3439"/>
      <c r="F114" s="3438" t="s">
        <v>21878</v>
      </c>
      <c r="G114" s="3440" t="s">
        <v>21879</v>
      </c>
      <c r="H114" s="3465"/>
      <c r="I114" s="3465"/>
      <c r="J114" s="3393"/>
      <c r="K114" s="3393"/>
      <c r="L114" s="3393"/>
      <c r="M114" s="3465"/>
      <c r="N114" s="3465"/>
      <c r="O114" s="3465"/>
      <c r="P114" s="3465"/>
      <c r="Q114" s="3465"/>
      <c r="R114" s="3465"/>
      <c r="S114" s="3465"/>
      <c r="T114" s="3465"/>
      <c r="U114" s="3393"/>
      <c r="V114" s="3465"/>
      <c r="W114" s="3465"/>
      <c r="X114" s="3465"/>
      <c r="Y114" s="3393"/>
      <c r="Z114" s="3465"/>
      <c r="AA114" s="3393"/>
      <c r="AB114" s="3465">
        <v>1.0</v>
      </c>
      <c r="AC114" s="3419" t="s">
        <v>55</v>
      </c>
      <c r="AD114" s="3393" t="s">
        <v>533</v>
      </c>
      <c r="AE114" s="3440"/>
      <c r="AF114" s="3476"/>
      <c r="AG114" s="3467"/>
      <c r="AH114" s="3440"/>
    </row>
    <row r="115" ht="15.75" customHeight="1">
      <c r="A115" s="3429" t="s">
        <v>21880</v>
      </c>
      <c r="B115" s="3429"/>
      <c r="C115" s="3430"/>
      <c r="D115" s="3431"/>
      <c r="E115" s="3430"/>
      <c r="F115" s="3480" t="s">
        <v>21881</v>
      </c>
      <c r="G115" s="109"/>
      <c r="H115" s="3392" t="s">
        <v>94</v>
      </c>
      <c r="I115" s="3392" t="s">
        <v>94</v>
      </c>
      <c r="J115" s="3393"/>
      <c r="K115" s="3393"/>
      <c r="L115" s="3393"/>
      <c r="M115" s="3465"/>
      <c r="N115" s="3465"/>
      <c r="O115" s="3465"/>
      <c r="P115" s="3465"/>
      <c r="Q115" s="3465"/>
      <c r="R115" s="3465"/>
      <c r="S115" s="3465"/>
      <c r="T115" s="3465"/>
      <c r="U115" s="3393"/>
      <c r="V115" s="3465"/>
      <c r="W115" s="3465"/>
      <c r="X115" s="3465"/>
      <c r="Y115" s="3393"/>
      <c r="Z115" s="3465"/>
      <c r="AA115" s="3393"/>
      <c r="AB115" s="3393" t="s">
        <v>94</v>
      </c>
      <c r="AC115" s="3419" t="s">
        <v>55</v>
      </c>
      <c r="AD115" s="3420" t="s">
        <v>2124</v>
      </c>
      <c r="AE115" s="3440"/>
      <c r="AF115" s="3476"/>
      <c r="AG115" s="3467"/>
      <c r="AH115" s="3440"/>
    </row>
    <row r="116" ht="15.75" customHeight="1">
      <c r="A116" s="3433" t="s">
        <v>21882</v>
      </c>
      <c r="B116" s="3433"/>
      <c r="C116" s="3434"/>
      <c r="D116" s="3434"/>
      <c r="E116" s="3435"/>
      <c r="F116" s="3436"/>
      <c r="G116" s="109"/>
      <c r="H116" s="3392" t="s">
        <v>94</v>
      </c>
      <c r="I116" s="3392" t="s">
        <v>94</v>
      </c>
      <c r="J116" s="3393"/>
      <c r="K116" s="3393"/>
      <c r="L116" s="3393"/>
      <c r="M116" s="3393"/>
      <c r="N116" s="3393"/>
      <c r="O116" s="3393"/>
      <c r="P116" s="3393"/>
      <c r="Q116" s="3393"/>
      <c r="R116" s="3393"/>
      <c r="S116" s="3393"/>
      <c r="T116" s="3393"/>
      <c r="U116" s="3393"/>
      <c r="V116" s="3393"/>
      <c r="W116" s="3393"/>
      <c r="X116" s="3393"/>
      <c r="Y116" s="3393"/>
      <c r="Z116" s="3393"/>
      <c r="AA116" s="3393"/>
      <c r="AB116" s="3393" t="s">
        <v>94</v>
      </c>
      <c r="AC116" s="3419" t="s">
        <v>55</v>
      </c>
      <c r="AD116" s="3420" t="s">
        <v>2124</v>
      </c>
      <c r="AE116" s="3453"/>
      <c r="AF116" s="3476"/>
      <c r="AG116" s="3476"/>
      <c r="AH116" s="3438"/>
    </row>
    <row r="117" ht="15.75" customHeight="1">
      <c r="A117" s="3433" t="s">
        <v>21883</v>
      </c>
      <c r="B117" s="3433"/>
      <c r="C117" s="3434"/>
      <c r="D117" s="3434"/>
      <c r="E117" s="3439"/>
      <c r="F117" s="3440" t="s">
        <v>21884</v>
      </c>
      <c r="G117" s="3438" t="s">
        <v>21736</v>
      </c>
      <c r="H117" s="3393"/>
      <c r="I117" s="3393"/>
      <c r="J117" s="3393"/>
      <c r="K117" s="3393"/>
      <c r="L117" s="3393"/>
      <c r="M117" s="3393"/>
      <c r="N117" s="3393"/>
      <c r="O117" s="3393"/>
      <c r="P117" s="3393"/>
      <c r="Q117" s="3393"/>
      <c r="R117" s="3393"/>
      <c r="S117" s="3393"/>
      <c r="T117" s="3393"/>
      <c r="U117" s="3393"/>
      <c r="V117" s="3393"/>
      <c r="W117" s="3393"/>
      <c r="X117" s="3393"/>
      <c r="Y117" s="3393"/>
      <c r="Z117" s="3393"/>
      <c r="AA117" s="3393"/>
      <c r="AB117" s="3393">
        <v>1.0</v>
      </c>
      <c r="AC117" s="3419" t="s">
        <v>55</v>
      </c>
      <c r="AD117" s="3420" t="s">
        <v>1571</v>
      </c>
      <c r="AE117" s="3440"/>
      <c r="AF117" s="3476"/>
      <c r="AG117" s="3476"/>
      <c r="AH117" s="3434"/>
    </row>
    <row r="118" ht="15.75" customHeight="1">
      <c r="A118" s="3433" t="s">
        <v>21885</v>
      </c>
      <c r="B118" s="3434"/>
      <c r="C118" s="3434"/>
      <c r="D118" s="3434"/>
      <c r="E118" s="3439"/>
      <c r="F118" s="3434"/>
      <c r="G118" s="3434"/>
      <c r="H118" s="3392" t="s">
        <v>94</v>
      </c>
      <c r="I118" s="3392" t="s">
        <v>94</v>
      </c>
      <c r="J118" s="3393"/>
      <c r="K118" s="3393"/>
      <c r="L118" s="3393"/>
      <c r="M118" s="3393"/>
      <c r="N118" s="3393"/>
      <c r="O118" s="3393"/>
      <c r="P118" s="3393"/>
      <c r="Q118" s="3393"/>
      <c r="R118" s="3393"/>
      <c r="S118" s="3393"/>
      <c r="T118" s="3393"/>
      <c r="U118" s="3393"/>
      <c r="V118" s="3393"/>
      <c r="W118" s="3393"/>
      <c r="X118" s="3393"/>
      <c r="Y118" s="3393"/>
      <c r="Z118" s="3393"/>
      <c r="AA118" s="3393"/>
      <c r="AB118" s="3393" t="s">
        <v>94</v>
      </c>
      <c r="AC118" s="3419" t="s">
        <v>55</v>
      </c>
      <c r="AD118" s="3420" t="s">
        <v>2124</v>
      </c>
      <c r="AE118" s="3476"/>
      <c r="AF118" s="3476"/>
      <c r="AG118" s="3476"/>
      <c r="AH118" s="3476"/>
    </row>
    <row r="119" ht="15.75" customHeight="1">
      <c r="A119" s="3433"/>
      <c r="B119" s="3434" t="s">
        <v>21886</v>
      </c>
      <c r="C119" s="3434"/>
      <c r="D119" s="3434"/>
      <c r="E119" s="3439"/>
      <c r="F119" s="3438" t="s">
        <v>21887</v>
      </c>
      <c r="G119" s="3438" t="s">
        <v>21888</v>
      </c>
      <c r="H119" s="3393"/>
      <c r="I119" s="3393"/>
      <c r="J119" s="3393"/>
      <c r="K119" s="3393"/>
      <c r="L119" s="3394"/>
      <c r="M119" s="3393"/>
      <c r="N119" s="3393"/>
      <c r="O119" s="3393"/>
      <c r="P119" s="3393"/>
      <c r="Q119" s="3393"/>
      <c r="R119" s="3393"/>
      <c r="S119" s="3393"/>
      <c r="T119" s="3393"/>
      <c r="U119" s="3393"/>
      <c r="V119" s="3393"/>
      <c r="W119" s="3393"/>
      <c r="X119" s="3393"/>
      <c r="Y119" s="3393"/>
      <c r="Z119" s="3393"/>
      <c r="AA119" s="3393"/>
      <c r="AB119" s="3393">
        <v>1.0</v>
      </c>
      <c r="AC119" s="3419" t="s">
        <v>55</v>
      </c>
      <c r="AD119" s="3420" t="s">
        <v>2124</v>
      </c>
      <c r="AE119" s="3440"/>
      <c r="AF119" s="3476"/>
      <c r="AG119" s="3476"/>
      <c r="AH119" s="3438"/>
    </row>
    <row r="120" ht="15.75" customHeight="1">
      <c r="A120" s="3433" t="s">
        <v>21889</v>
      </c>
      <c r="B120" s="3434"/>
      <c r="C120" s="3434"/>
      <c r="D120" s="3434"/>
      <c r="E120" s="3439"/>
      <c r="F120" s="2703" t="s">
        <v>21890</v>
      </c>
      <c r="G120" s="3440" t="s">
        <v>21891</v>
      </c>
      <c r="H120" s="3393"/>
      <c r="I120" s="3393"/>
      <c r="J120" s="3393"/>
      <c r="K120" s="3393"/>
      <c r="L120" s="3393"/>
      <c r="M120" s="3393"/>
      <c r="N120" s="3393"/>
      <c r="O120" s="3393"/>
      <c r="P120" s="3393"/>
      <c r="Q120" s="3393"/>
      <c r="R120" s="3393"/>
      <c r="S120" s="3393"/>
      <c r="T120" s="3393"/>
      <c r="U120" s="3393"/>
      <c r="V120" s="3393"/>
      <c r="W120" s="3393"/>
      <c r="X120" s="3393"/>
      <c r="Y120" s="3393"/>
      <c r="Z120" s="3393"/>
      <c r="AA120" s="3393"/>
      <c r="AB120" s="3393">
        <v>1.0</v>
      </c>
      <c r="AC120" s="3419" t="s">
        <v>55</v>
      </c>
      <c r="AD120" s="3393" t="s">
        <v>533</v>
      </c>
      <c r="AE120" s="3476"/>
      <c r="AF120" s="3476"/>
      <c r="AG120" s="3476"/>
      <c r="AH120" s="3438"/>
    </row>
    <row r="121" ht="15.75" customHeight="1">
      <c r="A121" s="3429" t="s">
        <v>21892</v>
      </c>
      <c r="B121" s="3429"/>
      <c r="C121" s="3430"/>
      <c r="D121" s="3431"/>
      <c r="E121" s="3430"/>
      <c r="F121" s="3480" t="s">
        <v>21893</v>
      </c>
      <c r="G121" s="109"/>
      <c r="H121" s="3392" t="s">
        <v>94</v>
      </c>
      <c r="I121" s="3392" t="s">
        <v>94</v>
      </c>
      <c r="J121" s="3392"/>
      <c r="K121" s="3392"/>
      <c r="L121" s="3392"/>
      <c r="M121" s="3392"/>
      <c r="N121" s="3392"/>
      <c r="O121" s="3392"/>
      <c r="P121" s="3392"/>
      <c r="Q121" s="3392"/>
      <c r="R121" s="3392"/>
      <c r="S121" s="3392"/>
      <c r="T121" s="3392"/>
      <c r="U121" s="3392"/>
      <c r="V121" s="3392"/>
      <c r="W121" s="3392"/>
      <c r="X121" s="3392"/>
      <c r="Y121" s="3392"/>
      <c r="Z121" s="3392"/>
      <c r="AA121" s="3392"/>
      <c r="AB121" s="3392" t="s">
        <v>94</v>
      </c>
      <c r="AC121" s="3419" t="s">
        <v>55</v>
      </c>
      <c r="AD121" s="3420" t="s">
        <v>2124</v>
      </c>
      <c r="AE121" s="3471"/>
      <c r="AF121" s="3471"/>
      <c r="AG121" s="3471"/>
      <c r="AH121" s="3471"/>
    </row>
    <row r="122" ht="15.75" customHeight="1">
      <c r="A122" s="3433" t="s">
        <v>21894</v>
      </c>
      <c r="B122" s="3433"/>
      <c r="C122" s="3433"/>
      <c r="D122" s="3433"/>
      <c r="E122" s="3433"/>
      <c r="F122" s="3440" t="s">
        <v>21895</v>
      </c>
      <c r="G122" s="3440" t="s">
        <v>21896</v>
      </c>
      <c r="H122" s="3465"/>
      <c r="I122" s="3465"/>
      <c r="J122" s="3392"/>
      <c r="K122" s="3393"/>
      <c r="L122" s="3393"/>
      <c r="M122" s="3465"/>
      <c r="N122" s="3465"/>
      <c r="O122" s="3465"/>
      <c r="P122" s="3465"/>
      <c r="Q122" s="3465"/>
      <c r="R122" s="3465"/>
      <c r="S122" s="3465"/>
      <c r="T122" s="3465"/>
      <c r="U122" s="3392"/>
      <c r="V122" s="3465"/>
      <c r="W122" s="3465"/>
      <c r="X122" s="3465"/>
      <c r="Y122" s="3392"/>
      <c r="Z122" s="3465"/>
      <c r="AA122" s="3392"/>
      <c r="AB122" s="3392">
        <v>1.0</v>
      </c>
      <c r="AC122" s="3419" t="s">
        <v>55</v>
      </c>
      <c r="AD122" s="3392" t="s">
        <v>1571</v>
      </c>
      <c r="AE122" s="3471"/>
      <c r="AF122" s="3471"/>
      <c r="AG122" s="3471"/>
      <c r="AH122" s="3471"/>
    </row>
    <row r="123" ht="15.75" customHeight="1">
      <c r="A123" s="3481" t="s">
        <v>21897</v>
      </c>
      <c r="B123" s="3433"/>
      <c r="C123" s="3433"/>
      <c r="D123" s="3433"/>
      <c r="E123" s="3433"/>
      <c r="F123" s="3440" t="s">
        <v>21898</v>
      </c>
      <c r="G123" s="3440" t="s">
        <v>21899</v>
      </c>
      <c r="H123" s="3465"/>
      <c r="I123" s="3465"/>
      <c r="J123" s="3392"/>
      <c r="K123" s="3393"/>
      <c r="L123" s="3393"/>
      <c r="M123" s="3465"/>
      <c r="N123" s="3465"/>
      <c r="O123" s="3465"/>
      <c r="P123" s="3465"/>
      <c r="Q123" s="3465"/>
      <c r="R123" s="3465"/>
      <c r="S123" s="3465"/>
      <c r="T123" s="3465"/>
      <c r="U123" s="3392"/>
      <c r="V123" s="3465"/>
      <c r="W123" s="3465"/>
      <c r="X123" s="3465"/>
      <c r="Y123" s="3392"/>
      <c r="Z123" s="3465"/>
      <c r="AA123" s="3392"/>
      <c r="AB123" s="3392">
        <v>2.0</v>
      </c>
      <c r="AC123" s="3419" t="s">
        <v>55</v>
      </c>
      <c r="AD123" s="3392" t="s">
        <v>1571</v>
      </c>
      <c r="AE123" s="3471"/>
      <c r="AF123" s="3471"/>
      <c r="AG123" s="3471"/>
      <c r="AH123" s="3471"/>
    </row>
    <row r="124" ht="15.75" customHeight="1">
      <c r="A124" s="3481" t="s">
        <v>21900</v>
      </c>
      <c r="B124" s="3433"/>
      <c r="C124" s="3433"/>
      <c r="D124" s="3433"/>
      <c r="E124" s="3433"/>
      <c r="F124" s="3440" t="s">
        <v>21901</v>
      </c>
      <c r="G124" s="3440" t="s">
        <v>21902</v>
      </c>
      <c r="H124" s="3465"/>
      <c r="I124" s="3465"/>
      <c r="J124" s="3392"/>
      <c r="K124" s="3392"/>
      <c r="L124" s="3392"/>
      <c r="M124" s="3465"/>
      <c r="N124" s="3465"/>
      <c r="O124" s="3465"/>
      <c r="P124" s="3465"/>
      <c r="Q124" s="3465"/>
      <c r="R124" s="3465"/>
      <c r="S124" s="3465"/>
      <c r="T124" s="3465"/>
      <c r="U124" s="3392"/>
      <c r="V124" s="3465"/>
      <c r="W124" s="3465"/>
      <c r="X124" s="3465"/>
      <c r="Y124" s="3392"/>
      <c r="Z124" s="3465"/>
      <c r="AA124" s="3392"/>
      <c r="AB124" s="3392">
        <v>2.0</v>
      </c>
      <c r="AC124" s="3419" t="s">
        <v>55</v>
      </c>
      <c r="AD124" s="3392" t="s">
        <v>1571</v>
      </c>
      <c r="AE124" s="3471"/>
      <c r="AF124" s="3471"/>
      <c r="AG124" s="3471"/>
      <c r="AH124" s="3471"/>
    </row>
    <row r="125" ht="15.75" customHeight="1">
      <c r="A125" s="3433" t="s">
        <v>21903</v>
      </c>
      <c r="B125" s="3433"/>
      <c r="C125" s="3433"/>
      <c r="D125" s="3433"/>
      <c r="E125" s="3433"/>
      <c r="F125" s="3440" t="s">
        <v>21904</v>
      </c>
      <c r="G125" s="3440" t="s">
        <v>21905</v>
      </c>
      <c r="H125" s="3465"/>
      <c r="I125" s="3392"/>
      <c r="J125" s="3392"/>
      <c r="K125" s="3392"/>
      <c r="L125" s="3392"/>
      <c r="M125" s="3392"/>
      <c r="N125" s="3392"/>
      <c r="O125" s="3392"/>
      <c r="P125" s="3392"/>
      <c r="Q125" s="3392"/>
      <c r="R125" s="3392"/>
      <c r="S125" s="3392"/>
      <c r="T125" s="3392"/>
      <c r="U125" s="3392"/>
      <c r="V125" s="3392"/>
      <c r="W125" s="3392"/>
      <c r="X125" s="3392"/>
      <c r="Y125" s="3392"/>
      <c r="Z125" s="3392"/>
      <c r="AA125" s="3392"/>
      <c r="AB125" s="3392">
        <v>1.0</v>
      </c>
      <c r="AC125" s="3419" t="s">
        <v>55</v>
      </c>
      <c r="AD125" s="3392" t="s">
        <v>1571</v>
      </c>
      <c r="AE125" s="3471"/>
      <c r="AF125" s="3471"/>
      <c r="AG125" s="3471"/>
      <c r="AH125" s="3471"/>
    </row>
    <row r="126" ht="15.75" customHeight="1">
      <c r="A126" s="3429" t="s">
        <v>21906</v>
      </c>
      <c r="B126" s="3429"/>
      <c r="C126" s="3431"/>
      <c r="D126" s="3430"/>
      <c r="E126" s="3430"/>
      <c r="F126" s="3430"/>
      <c r="G126" s="3430"/>
      <c r="H126" s="3392" t="s">
        <v>94</v>
      </c>
      <c r="I126" s="3392" t="s">
        <v>94</v>
      </c>
      <c r="J126" s="3392"/>
      <c r="K126" s="3393"/>
      <c r="L126" s="3393"/>
      <c r="M126" s="3465"/>
      <c r="N126" s="3465"/>
      <c r="O126" s="3465"/>
      <c r="P126" s="3465"/>
      <c r="Q126" s="3465"/>
      <c r="R126" s="3465"/>
      <c r="S126" s="3465"/>
      <c r="T126" s="3465"/>
      <c r="U126" s="3392"/>
      <c r="V126" s="3465"/>
      <c r="W126" s="3465"/>
      <c r="X126" s="3465"/>
      <c r="Y126" s="3392"/>
      <c r="Z126" s="3465"/>
      <c r="AA126" s="3392"/>
      <c r="AB126" s="3392" t="s">
        <v>94</v>
      </c>
      <c r="AC126" s="3419" t="s">
        <v>55</v>
      </c>
      <c r="AD126" s="3420" t="s">
        <v>2124</v>
      </c>
      <c r="AE126" s="3472"/>
      <c r="AF126" s="3472"/>
      <c r="AG126" s="3472"/>
      <c r="AH126" s="3472"/>
    </row>
    <row r="127" ht="15.75" customHeight="1">
      <c r="A127" s="2703" t="s">
        <v>21907</v>
      </c>
      <c r="B127" s="3433"/>
      <c r="C127" s="3433"/>
      <c r="D127" s="3433"/>
      <c r="E127" s="3433"/>
      <c r="F127" s="3433"/>
      <c r="G127" s="3433"/>
      <c r="H127" s="3392" t="s">
        <v>94</v>
      </c>
      <c r="I127" s="3392" t="s">
        <v>94</v>
      </c>
      <c r="J127" s="3392"/>
      <c r="K127" s="3393"/>
      <c r="L127" s="3393"/>
      <c r="M127" s="3392"/>
      <c r="N127" s="3392"/>
      <c r="O127" s="3392"/>
      <c r="P127" s="3392"/>
      <c r="Q127" s="3392"/>
      <c r="R127" s="3392"/>
      <c r="S127" s="3392"/>
      <c r="T127" s="3392"/>
      <c r="U127" s="3392"/>
      <c r="V127" s="3392"/>
      <c r="W127" s="3392"/>
      <c r="X127" s="3392"/>
      <c r="Y127" s="3392"/>
      <c r="Z127" s="3392"/>
      <c r="AA127" s="3392"/>
      <c r="AB127" s="3392" t="s">
        <v>94</v>
      </c>
      <c r="AC127" s="3419" t="s">
        <v>55</v>
      </c>
      <c r="AD127" s="3420" t="s">
        <v>2124</v>
      </c>
      <c r="AE127" s="3471"/>
      <c r="AF127" s="3471"/>
      <c r="AG127" s="3471"/>
      <c r="AH127" s="3471"/>
    </row>
    <row r="128" ht="15.75" customHeight="1">
      <c r="A128" s="3433"/>
      <c r="B128" s="3433" t="s">
        <v>21908</v>
      </c>
      <c r="C128" s="3433"/>
      <c r="D128" s="3433"/>
      <c r="E128" s="3433"/>
      <c r="F128" s="3433"/>
      <c r="G128" s="3433"/>
      <c r="H128" s="3392" t="s">
        <v>94</v>
      </c>
      <c r="I128" s="3392" t="s">
        <v>94</v>
      </c>
      <c r="J128" s="3393"/>
      <c r="K128" s="3393"/>
      <c r="L128" s="3393"/>
      <c r="M128" s="3465"/>
      <c r="N128" s="3465"/>
      <c r="O128" s="3465"/>
      <c r="P128" s="3465"/>
      <c r="Q128" s="3465"/>
      <c r="R128" s="3465"/>
      <c r="S128" s="3465"/>
      <c r="T128" s="3465"/>
      <c r="U128" s="3393"/>
      <c r="V128" s="3465"/>
      <c r="W128" s="3465"/>
      <c r="X128" s="3465"/>
      <c r="Y128" s="3393"/>
      <c r="Z128" s="3465"/>
      <c r="AA128" s="3393"/>
      <c r="AB128" s="3392" t="s">
        <v>94</v>
      </c>
      <c r="AC128" s="3419" t="s">
        <v>55</v>
      </c>
      <c r="AD128" s="3420" t="s">
        <v>2124</v>
      </c>
      <c r="AE128" s="3471"/>
      <c r="AF128" s="3471"/>
      <c r="AG128" s="3471"/>
      <c r="AH128" s="3471"/>
    </row>
    <row r="129" ht="15.75" customHeight="1">
      <c r="A129" s="3433"/>
      <c r="B129" s="3433"/>
      <c r="C129" s="3433" t="s">
        <v>21909</v>
      </c>
      <c r="D129" s="3433"/>
      <c r="E129" s="2703" t="s">
        <v>21910</v>
      </c>
      <c r="F129" s="2703" t="s">
        <v>21911</v>
      </c>
      <c r="G129" s="2702" t="s">
        <v>21912</v>
      </c>
      <c r="H129" s="3465"/>
      <c r="I129" s="3465"/>
      <c r="J129" s="3393"/>
      <c r="K129" s="3393"/>
      <c r="L129" s="3393"/>
      <c r="M129" s="3465"/>
      <c r="N129" s="3465"/>
      <c r="O129" s="3465"/>
      <c r="P129" s="3465"/>
      <c r="Q129" s="3465"/>
      <c r="R129" s="3465"/>
      <c r="S129" s="3465"/>
      <c r="T129" s="3465"/>
      <c r="U129" s="3393"/>
      <c r="V129" s="3465"/>
      <c r="W129" s="3465"/>
      <c r="X129" s="3465"/>
      <c r="Y129" s="3393"/>
      <c r="Z129" s="3465"/>
      <c r="AA129" s="3393"/>
      <c r="AB129" s="3392">
        <v>1.0</v>
      </c>
      <c r="AC129" s="3419" t="s">
        <v>55</v>
      </c>
      <c r="AD129" s="3420" t="s">
        <v>2124</v>
      </c>
      <c r="AE129" s="3471"/>
      <c r="AF129" s="3471"/>
      <c r="AG129" s="3471"/>
      <c r="AH129" s="3471"/>
    </row>
    <row r="130" ht="15.75" customHeight="1">
      <c r="A130" s="3433"/>
      <c r="B130" s="2703" t="s">
        <v>21913</v>
      </c>
      <c r="C130" s="3433"/>
      <c r="D130" s="3433"/>
      <c r="E130" s="3433"/>
      <c r="F130" s="3433"/>
      <c r="G130" s="3433"/>
      <c r="H130" s="3392"/>
      <c r="I130" s="3392"/>
      <c r="J130" s="3465"/>
      <c r="K130" s="3465"/>
      <c r="L130" s="3465"/>
      <c r="M130" s="3392"/>
      <c r="N130" s="3392"/>
      <c r="O130" s="3465"/>
      <c r="P130" s="3465"/>
      <c r="Q130" s="3465"/>
      <c r="R130" s="3465"/>
      <c r="S130" s="3465"/>
      <c r="T130" s="3465"/>
      <c r="U130" s="3465"/>
      <c r="V130" s="3392"/>
      <c r="W130" s="3465"/>
      <c r="X130" s="3465"/>
      <c r="Y130" s="3465"/>
      <c r="Z130" s="3392"/>
      <c r="AA130" s="3465"/>
      <c r="AB130" s="3392"/>
      <c r="AC130" s="3419" t="s">
        <v>55</v>
      </c>
      <c r="AD130" s="3392"/>
      <c r="AE130" s="3471"/>
      <c r="AF130" s="3471"/>
      <c r="AG130" s="3471"/>
      <c r="AH130" s="3471"/>
    </row>
    <row r="131" ht="15.75" customHeight="1">
      <c r="A131" s="2703" t="s">
        <v>21914</v>
      </c>
      <c r="B131" s="3433"/>
      <c r="C131" s="3433"/>
      <c r="D131" s="3433"/>
      <c r="E131" s="3433"/>
      <c r="F131" s="3433"/>
      <c r="G131" s="3433"/>
      <c r="H131" s="3392" t="s">
        <v>94</v>
      </c>
      <c r="I131" s="3392" t="s">
        <v>94</v>
      </c>
      <c r="J131" s="3465"/>
      <c r="K131" s="3393"/>
      <c r="L131" s="3393"/>
      <c r="M131" s="3465"/>
      <c r="N131" s="3465"/>
      <c r="O131" s="3465"/>
      <c r="P131" s="3465"/>
      <c r="Q131" s="3465"/>
      <c r="R131" s="3465"/>
      <c r="S131" s="3465"/>
      <c r="T131" s="3465"/>
      <c r="U131" s="3465"/>
      <c r="V131" s="3465"/>
      <c r="W131" s="3465"/>
      <c r="X131" s="3465"/>
      <c r="Y131" s="3465"/>
      <c r="Z131" s="3465"/>
      <c r="AA131" s="3465"/>
      <c r="AB131" s="3392" t="s">
        <v>94</v>
      </c>
      <c r="AC131" s="3419" t="s">
        <v>55</v>
      </c>
      <c r="AD131" s="3420" t="s">
        <v>2124</v>
      </c>
      <c r="AE131" s="3471"/>
      <c r="AF131" s="3471"/>
      <c r="AG131" s="3471"/>
      <c r="AH131" s="3471"/>
    </row>
    <row r="132" ht="15.75" customHeight="1">
      <c r="A132" s="3433"/>
      <c r="B132" s="2703" t="s">
        <v>21915</v>
      </c>
      <c r="C132" s="3433"/>
      <c r="D132" s="3433"/>
      <c r="E132" s="2703" t="s">
        <v>21915</v>
      </c>
      <c r="F132" s="2703" t="s">
        <v>21911</v>
      </c>
      <c r="G132" s="2703" t="s">
        <v>21916</v>
      </c>
      <c r="H132" s="3392"/>
      <c r="I132" s="3392"/>
      <c r="J132" s="3465"/>
      <c r="K132" s="3393"/>
      <c r="L132" s="3393"/>
      <c r="M132" s="3392"/>
      <c r="N132" s="3392"/>
      <c r="O132" s="3465"/>
      <c r="P132" s="3465"/>
      <c r="Q132" s="3465"/>
      <c r="R132" s="3465"/>
      <c r="S132" s="3465"/>
      <c r="T132" s="3465"/>
      <c r="U132" s="3465"/>
      <c r="V132" s="3392"/>
      <c r="W132" s="3465"/>
      <c r="X132" s="3465"/>
      <c r="Y132" s="3465"/>
      <c r="Z132" s="3392"/>
      <c r="AA132" s="3465"/>
      <c r="AB132" s="3392"/>
      <c r="AC132" s="3419" t="s">
        <v>55</v>
      </c>
      <c r="AD132" s="3392"/>
      <c r="AE132" s="3471"/>
      <c r="AF132" s="3471"/>
      <c r="AG132" s="3471"/>
      <c r="AH132" s="3471"/>
    </row>
    <row r="133" ht="15.75" customHeight="1">
      <c r="A133" s="2703" t="s">
        <v>21917</v>
      </c>
      <c r="B133" s="3433"/>
      <c r="C133" s="3433"/>
      <c r="D133" s="3433"/>
      <c r="E133" s="3433"/>
      <c r="F133" s="3433"/>
      <c r="G133" s="3433"/>
      <c r="H133" s="3465"/>
      <c r="I133" s="3465"/>
      <c r="J133" s="3465"/>
      <c r="K133" s="3393"/>
      <c r="L133" s="3393"/>
      <c r="M133" s="3465"/>
      <c r="N133" s="3465"/>
      <c r="O133" s="3465"/>
      <c r="P133" s="3465"/>
      <c r="Q133" s="3465"/>
      <c r="R133" s="3465"/>
      <c r="S133" s="3465"/>
      <c r="T133" s="3465"/>
      <c r="U133" s="3465"/>
      <c r="V133" s="3465"/>
      <c r="W133" s="3465"/>
      <c r="X133" s="3465"/>
      <c r="Y133" s="3465"/>
      <c r="Z133" s="3465"/>
      <c r="AA133" s="3465"/>
      <c r="AB133" s="3392"/>
      <c r="AC133" s="3419" t="s">
        <v>55</v>
      </c>
      <c r="AD133" s="3392"/>
      <c r="AE133" s="3471"/>
      <c r="AF133" s="3471"/>
      <c r="AG133" s="3471"/>
      <c r="AH133" s="3471"/>
    </row>
    <row r="134" ht="15.75" customHeight="1">
      <c r="A134" s="3435"/>
      <c r="B134" s="3459" t="s">
        <v>7092</v>
      </c>
      <c r="C134" s="3434"/>
      <c r="D134" s="3434"/>
      <c r="E134" s="3434"/>
      <c r="F134" s="3434"/>
      <c r="G134" s="3434"/>
      <c r="H134" s="3392"/>
      <c r="I134" s="3392"/>
      <c r="J134" s="3392"/>
      <c r="K134" s="3392"/>
      <c r="L134" s="3392"/>
      <c r="M134" s="3392"/>
      <c r="N134" s="3392"/>
      <c r="O134" s="3392"/>
      <c r="P134" s="3392"/>
      <c r="Q134" s="3392"/>
      <c r="R134" s="3392"/>
      <c r="S134" s="3392"/>
      <c r="T134" s="3392"/>
      <c r="U134" s="3392"/>
      <c r="V134" s="3392"/>
      <c r="W134" s="3392"/>
      <c r="X134" s="3392"/>
      <c r="Y134" s="3392"/>
      <c r="Z134" s="3392"/>
      <c r="AA134" s="3392"/>
      <c r="AB134" s="3392"/>
      <c r="AC134" s="3419" t="s">
        <v>55</v>
      </c>
      <c r="AD134" s="3392"/>
      <c r="AE134" s="3471"/>
      <c r="AF134" s="3471"/>
      <c r="AG134" s="3471"/>
      <c r="AH134" s="3471"/>
    </row>
    <row r="135" ht="15.75" customHeight="1">
      <c r="A135" s="3435"/>
      <c r="B135" s="3438" t="s">
        <v>7098</v>
      </c>
      <c r="C135" s="3434"/>
      <c r="D135" s="3434"/>
      <c r="E135" s="3434"/>
      <c r="F135" s="3434"/>
      <c r="G135" s="3434"/>
      <c r="H135" s="3465"/>
      <c r="I135" s="3465"/>
      <c r="J135" s="3392"/>
      <c r="K135" s="3392"/>
      <c r="L135" s="3392"/>
      <c r="M135" s="3465"/>
      <c r="N135" s="3465"/>
      <c r="O135" s="3465"/>
      <c r="P135" s="3465"/>
      <c r="Q135" s="3465"/>
      <c r="R135" s="3465"/>
      <c r="S135" s="3465"/>
      <c r="T135" s="3465"/>
      <c r="U135" s="3392"/>
      <c r="V135" s="3465"/>
      <c r="W135" s="3465"/>
      <c r="X135" s="3465"/>
      <c r="Y135" s="3392"/>
      <c r="Z135" s="3465"/>
      <c r="AA135" s="3392"/>
      <c r="AB135" s="3392"/>
      <c r="AC135" s="3419" t="s">
        <v>55</v>
      </c>
      <c r="AD135" s="3392"/>
      <c r="AE135" s="3471"/>
      <c r="AF135" s="3471"/>
      <c r="AG135" s="3471"/>
      <c r="AH135" s="3471"/>
    </row>
    <row r="136" ht="15.75" customHeight="1">
      <c r="A136" s="3482" t="s">
        <v>21918</v>
      </c>
      <c r="B136" s="3429"/>
      <c r="C136" s="3429"/>
      <c r="D136" s="3429"/>
      <c r="E136" s="3429"/>
      <c r="F136" s="3429"/>
      <c r="G136" s="3429"/>
      <c r="H136" s="3392" t="s">
        <v>94</v>
      </c>
      <c r="I136" s="3392" t="s">
        <v>94</v>
      </c>
      <c r="J136" s="3392"/>
      <c r="K136" s="3393"/>
      <c r="L136" s="3393"/>
      <c r="M136" s="3465"/>
      <c r="N136" s="3465"/>
      <c r="O136" s="3465"/>
      <c r="P136" s="3465"/>
      <c r="Q136" s="3465"/>
      <c r="R136" s="3465"/>
      <c r="S136" s="3465"/>
      <c r="T136" s="3465"/>
      <c r="U136" s="3392"/>
      <c r="V136" s="3465"/>
      <c r="W136" s="3465"/>
      <c r="X136" s="3465"/>
      <c r="Y136" s="3392"/>
      <c r="Z136" s="3465"/>
      <c r="AA136" s="3392"/>
      <c r="AB136" s="3392" t="s">
        <v>94</v>
      </c>
      <c r="AC136" s="3419" t="s">
        <v>55</v>
      </c>
      <c r="AD136" s="3420" t="s">
        <v>2124</v>
      </c>
      <c r="AE136" s="3471"/>
      <c r="AF136" s="3471"/>
      <c r="AG136" s="3471"/>
      <c r="AH136" s="3471"/>
    </row>
    <row r="137" ht="15.75" customHeight="1">
      <c r="A137" s="3483" t="s">
        <v>21919</v>
      </c>
      <c r="B137" s="3433"/>
      <c r="C137" s="3433"/>
      <c r="D137" s="3433"/>
      <c r="E137" s="3433"/>
      <c r="F137" s="3433"/>
      <c r="G137" s="3433"/>
      <c r="H137" s="3392" t="s">
        <v>94</v>
      </c>
      <c r="I137" s="3392" t="s">
        <v>94</v>
      </c>
      <c r="J137" s="3392"/>
      <c r="K137" s="3393"/>
      <c r="L137" s="3393"/>
      <c r="M137" s="3465"/>
      <c r="N137" s="3465"/>
      <c r="O137" s="3465"/>
      <c r="P137" s="3465"/>
      <c r="Q137" s="3465"/>
      <c r="R137" s="3465"/>
      <c r="S137" s="3465"/>
      <c r="T137" s="3465"/>
      <c r="U137" s="3392"/>
      <c r="V137" s="3465"/>
      <c r="W137" s="3465"/>
      <c r="X137" s="3465"/>
      <c r="Y137" s="3392"/>
      <c r="Z137" s="3465"/>
      <c r="AA137" s="3392"/>
      <c r="AB137" s="3392" t="s">
        <v>94</v>
      </c>
      <c r="AC137" s="3419" t="s">
        <v>55</v>
      </c>
      <c r="AD137" s="3420" t="s">
        <v>2124</v>
      </c>
      <c r="AE137" s="3471"/>
      <c r="AF137" s="3484" t="s">
        <v>21920</v>
      </c>
      <c r="AG137" s="3471"/>
      <c r="AH137" s="3471"/>
    </row>
    <row r="138" ht="15.75" customHeight="1">
      <c r="A138" s="3433"/>
      <c r="B138" s="2703" t="s">
        <v>21921</v>
      </c>
      <c r="C138" s="3433"/>
      <c r="D138" s="3433"/>
      <c r="E138" s="3433"/>
      <c r="F138" s="3433"/>
      <c r="G138" s="3433"/>
      <c r="H138" s="3392" t="s">
        <v>94</v>
      </c>
      <c r="I138" s="3392" t="s">
        <v>94</v>
      </c>
      <c r="J138" s="3392"/>
      <c r="K138" s="3392"/>
      <c r="L138" s="3392"/>
      <c r="M138" s="3392"/>
      <c r="N138" s="3392"/>
      <c r="O138" s="3392"/>
      <c r="P138" s="3392"/>
      <c r="Q138" s="3392"/>
      <c r="R138" s="3392"/>
      <c r="S138" s="3392"/>
      <c r="T138" s="3392"/>
      <c r="U138" s="3392"/>
      <c r="V138" s="3392"/>
      <c r="W138" s="3392"/>
      <c r="X138" s="3392"/>
      <c r="Y138" s="3392"/>
      <c r="Z138" s="3392"/>
      <c r="AA138" s="3392"/>
      <c r="AB138" s="3392" t="s">
        <v>94</v>
      </c>
      <c r="AC138" s="3419" t="s">
        <v>55</v>
      </c>
      <c r="AD138" s="3420" t="s">
        <v>2124</v>
      </c>
      <c r="AE138" s="3471"/>
      <c r="AF138" s="3471"/>
      <c r="AG138" s="3471"/>
      <c r="AH138" s="3471"/>
    </row>
    <row r="139" ht="15.75" customHeight="1">
      <c r="A139" s="3433"/>
      <c r="B139" s="3433"/>
      <c r="C139" s="2703" t="s">
        <v>7092</v>
      </c>
      <c r="D139" s="3433"/>
      <c r="E139" s="2703" t="s">
        <v>21922</v>
      </c>
      <c r="F139" s="2703" t="s">
        <v>21923</v>
      </c>
      <c r="G139" s="2703" t="s">
        <v>21924</v>
      </c>
      <c r="H139" s="3392" t="s">
        <v>94</v>
      </c>
      <c r="I139" s="3392" t="s">
        <v>94</v>
      </c>
      <c r="J139" s="3392"/>
      <c r="K139" s="3392"/>
      <c r="L139" s="3392"/>
      <c r="M139" s="3392"/>
      <c r="N139" s="3392"/>
      <c r="O139" s="3392"/>
      <c r="P139" s="3392"/>
      <c r="Q139" s="3392"/>
      <c r="R139" s="3392"/>
      <c r="S139" s="3392"/>
      <c r="T139" s="3392"/>
      <c r="U139" s="3392"/>
      <c r="V139" s="3392"/>
      <c r="W139" s="3392"/>
      <c r="X139" s="3392"/>
      <c r="Y139" s="3392"/>
      <c r="Z139" s="3392"/>
      <c r="AA139" s="3392"/>
      <c r="AB139" s="3392" t="s">
        <v>94</v>
      </c>
      <c r="AC139" s="3419" t="s">
        <v>55</v>
      </c>
      <c r="AD139" s="3420" t="s">
        <v>2124</v>
      </c>
      <c r="AE139" s="3471"/>
      <c r="AF139" s="3471"/>
      <c r="AG139" s="3471"/>
      <c r="AH139" s="3471"/>
    </row>
    <row r="140" ht="15.75" customHeight="1">
      <c r="A140" s="3481"/>
      <c r="B140" s="2703" t="s">
        <v>21925</v>
      </c>
      <c r="C140" s="3433"/>
      <c r="D140" s="3433"/>
      <c r="E140" s="3433"/>
      <c r="F140" s="3433"/>
      <c r="G140" s="3433"/>
      <c r="H140" s="3392" t="s">
        <v>94</v>
      </c>
      <c r="I140" s="3392" t="s">
        <v>94</v>
      </c>
      <c r="J140" s="3392"/>
      <c r="K140" s="3392"/>
      <c r="L140" s="3392"/>
      <c r="M140" s="3392"/>
      <c r="N140" s="3392"/>
      <c r="O140" s="3392"/>
      <c r="P140" s="3392"/>
      <c r="Q140" s="3392"/>
      <c r="R140" s="3392"/>
      <c r="S140" s="3392"/>
      <c r="T140" s="3392"/>
      <c r="U140" s="3392"/>
      <c r="V140" s="3392"/>
      <c r="W140" s="3392"/>
      <c r="X140" s="3392"/>
      <c r="Y140" s="3392"/>
      <c r="Z140" s="3392"/>
      <c r="AA140" s="3392"/>
      <c r="AB140" s="3392" t="s">
        <v>94</v>
      </c>
      <c r="AC140" s="3419" t="s">
        <v>55</v>
      </c>
      <c r="AD140" s="3420" t="s">
        <v>2124</v>
      </c>
      <c r="AE140" s="3471"/>
      <c r="AF140" s="3471"/>
      <c r="AG140" s="3471"/>
      <c r="AH140" s="3471"/>
    </row>
    <row r="141" ht="15.75" customHeight="1">
      <c r="A141" s="3481"/>
      <c r="B141" s="3433"/>
      <c r="C141" s="2703" t="s">
        <v>21926</v>
      </c>
      <c r="D141" s="3433"/>
      <c r="E141" s="3433"/>
      <c r="F141" s="3433"/>
      <c r="G141" s="3433"/>
      <c r="H141" s="3392" t="s">
        <v>94</v>
      </c>
      <c r="I141" s="3392" t="s">
        <v>94</v>
      </c>
      <c r="J141" s="3392"/>
      <c r="K141" s="3392"/>
      <c r="L141" s="3392"/>
      <c r="M141" s="3392"/>
      <c r="N141" s="3392"/>
      <c r="O141" s="3392"/>
      <c r="P141" s="3392"/>
      <c r="Q141" s="3392"/>
      <c r="R141" s="3392"/>
      <c r="S141" s="3392"/>
      <c r="T141" s="3392"/>
      <c r="U141" s="3392"/>
      <c r="V141" s="3392"/>
      <c r="W141" s="3392"/>
      <c r="X141" s="3392"/>
      <c r="Y141" s="3392"/>
      <c r="Z141" s="3392"/>
      <c r="AA141" s="3392"/>
      <c r="AB141" s="3392" t="s">
        <v>94</v>
      </c>
      <c r="AC141" s="3419" t="s">
        <v>55</v>
      </c>
      <c r="AD141" s="3420" t="s">
        <v>2124</v>
      </c>
      <c r="AE141" s="3471"/>
      <c r="AF141" s="3471"/>
      <c r="AG141" s="3471"/>
      <c r="AH141" s="3471"/>
    </row>
    <row r="142" ht="15.75" customHeight="1">
      <c r="A142" s="3433"/>
      <c r="B142" s="3433"/>
      <c r="C142" s="3433"/>
      <c r="D142" s="2703" t="s">
        <v>21927</v>
      </c>
      <c r="E142" s="2703" t="s">
        <v>21928</v>
      </c>
      <c r="F142" s="2703" t="s">
        <v>21929</v>
      </c>
      <c r="G142" s="2703" t="s">
        <v>21930</v>
      </c>
      <c r="H142" s="3392" t="s">
        <v>94</v>
      </c>
      <c r="I142" s="3392" t="s">
        <v>94</v>
      </c>
      <c r="J142" s="3392"/>
      <c r="K142" s="3392"/>
      <c r="L142" s="3392"/>
      <c r="M142" s="3392"/>
      <c r="N142" s="3392"/>
      <c r="O142" s="3392"/>
      <c r="P142" s="3392"/>
      <c r="Q142" s="3392"/>
      <c r="R142" s="3392"/>
      <c r="S142" s="3392"/>
      <c r="T142" s="3392"/>
      <c r="U142" s="3392"/>
      <c r="V142" s="3392"/>
      <c r="W142" s="3392"/>
      <c r="X142" s="3392"/>
      <c r="Y142" s="3392"/>
      <c r="Z142" s="3392"/>
      <c r="AA142" s="3392"/>
      <c r="AB142" s="3392" t="s">
        <v>94</v>
      </c>
      <c r="AC142" s="3419" t="s">
        <v>55</v>
      </c>
      <c r="AD142" s="3420" t="s">
        <v>2124</v>
      </c>
      <c r="AE142" s="3471"/>
      <c r="AF142" s="2702" t="s">
        <v>21931</v>
      </c>
      <c r="AG142" s="3471"/>
      <c r="AH142" s="3471"/>
    </row>
    <row r="143" ht="15.75" customHeight="1">
      <c r="A143" s="3481"/>
      <c r="B143" s="3433"/>
      <c r="C143" s="3433"/>
      <c r="D143" s="2703" t="s">
        <v>6910</v>
      </c>
      <c r="E143" s="2703" t="s">
        <v>21932</v>
      </c>
      <c r="F143" s="2703" t="s">
        <v>21929</v>
      </c>
      <c r="G143" s="2703" t="s">
        <v>21933</v>
      </c>
      <c r="H143" s="3392" t="s">
        <v>94</v>
      </c>
      <c r="I143" s="3392" t="s">
        <v>94</v>
      </c>
      <c r="J143" s="3392"/>
      <c r="K143" s="3392"/>
      <c r="L143" s="3392"/>
      <c r="M143" s="3392"/>
      <c r="N143" s="3392"/>
      <c r="O143" s="3392"/>
      <c r="P143" s="3392"/>
      <c r="Q143" s="3392"/>
      <c r="R143" s="3392"/>
      <c r="S143" s="3392"/>
      <c r="T143" s="3392"/>
      <c r="U143" s="3392"/>
      <c r="V143" s="3392"/>
      <c r="W143" s="3392"/>
      <c r="X143" s="3392"/>
      <c r="Y143" s="3392"/>
      <c r="Z143" s="3392"/>
      <c r="AA143" s="3392"/>
      <c r="AB143" s="3392" t="s">
        <v>94</v>
      </c>
      <c r="AC143" s="3419" t="s">
        <v>55</v>
      </c>
      <c r="AD143" s="3420" t="s">
        <v>2124</v>
      </c>
      <c r="AE143" s="2702"/>
      <c r="AF143" s="2702"/>
      <c r="AG143" s="2702"/>
      <c r="AH143" s="2702"/>
    </row>
    <row r="144" ht="15.75" customHeight="1">
      <c r="A144" s="3481"/>
      <c r="B144" s="3481"/>
      <c r="C144" s="2703" t="s">
        <v>6771</v>
      </c>
      <c r="D144" s="3481"/>
      <c r="E144" s="3481"/>
      <c r="F144" s="2703" t="s">
        <v>21934</v>
      </c>
      <c r="G144" s="2703" t="s">
        <v>21935</v>
      </c>
      <c r="H144" s="3392" t="s">
        <v>94</v>
      </c>
      <c r="I144" s="3392" t="s">
        <v>94</v>
      </c>
      <c r="J144" s="3392"/>
      <c r="K144" s="3392"/>
      <c r="L144" s="3392"/>
      <c r="M144" s="3392"/>
      <c r="N144" s="3392"/>
      <c r="O144" s="3392"/>
      <c r="P144" s="3392"/>
      <c r="Q144" s="3392"/>
      <c r="R144" s="3392"/>
      <c r="S144" s="3392"/>
      <c r="T144" s="3392"/>
      <c r="U144" s="3392"/>
      <c r="V144" s="3392"/>
      <c r="W144" s="3392"/>
      <c r="X144" s="3392"/>
      <c r="Y144" s="3392"/>
      <c r="Z144" s="3392"/>
      <c r="AA144" s="3392"/>
      <c r="AB144" s="3392" t="s">
        <v>94</v>
      </c>
      <c r="AC144" s="3419" t="s">
        <v>55</v>
      </c>
      <c r="AD144" s="3420" t="s">
        <v>2124</v>
      </c>
      <c r="AE144" s="3471"/>
      <c r="AF144" s="3471"/>
      <c r="AG144" s="3471"/>
      <c r="AH144" s="3471"/>
    </row>
    <row r="145" ht="15.75" customHeight="1">
      <c r="A145" s="3481"/>
      <c r="B145" s="3481"/>
      <c r="C145" s="2703" t="s">
        <v>21936</v>
      </c>
      <c r="D145" s="3481"/>
      <c r="E145" s="3481"/>
      <c r="F145" s="2703" t="s">
        <v>21937</v>
      </c>
      <c r="G145" s="2703" t="s">
        <v>21938</v>
      </c>
      <c r="H145" s="3392" t="s">
        <v>94</v>
      </c>
      <c r="I145" s="3392" t="s">
        <v>94</v>
      </c>
      <c r="J145" s="3392"/>
      <c r="K145" s="3392"/>
      <c r="L145" s="3392"/>
      <c r="M145" s="3392"/>
      <c r="N145" s="3392"/>
      <c r="O145" s="3392"/>
      <c r="P145" s="3392"/>
      <c r="Q145" s="3392"/>
      <c r="R145" s="3392"/>
      <c r="S145" s="3392"/>
      <c r="T145" s="3392"/>
      <c r="U145" s="3392"/>
      <c r="V145" s="3392"/>
      <c r="W145" s="3392"/>
      <c r="X145" s="3392"/>
      <c r="Y145" s="3392"/>
      <c r="Z145" s="3392"/>
      <c r="AA145" s="3392"/>
      <c r="AB145" s="3392" t="s">
        <v>94</v>
      </c>
      <c r="AC145" s="3419" t="s">
        <v>55</v>
      </c>
      <c r="AD145" s="3420" t="s">
        <v>2124</v>
      </c>
      <c r="AE145" s="3471"/>
      <c r="AF145" s="3471"/>
      <c r="AG145" s="3471"/>
      <c r="AH145" s="3471"/>
    </row>
    <row r="146" ht="15.75" customHeight="1">
      <c r="A146" s="3481"/>
      <c r="B146" s="3481"/>
      <c r="C146" s="2703" t="s">
        <v>21939</v>
      </c>
      <c r="D146" s="3481"/>
      <c r="E146" s="3481"/>
      <c r="F146" s="3433"/>
      <c r="G146" s="3433"/>
      <c r="H146" s="3392" t="s">
        <v>94</v>
      </c>
      <c r="I146" s="3392" t="s">
        <v>94</v>
      </c>
      <c r="J146" s="3392"/>
      <c r="K146" s="3392"/>
      <c r="L146" s="3392"/>
      <c r="M146" s="3392"/>
      <c r="N146" s="3392"/>
      <c r="O146" s="3392"/>
      <c r="P146" s="3392"/>
      <c r="Q146" s="3392"/>
      <c r="R146" s="3392"/>
      <c r="S146" s="3392"/>
      <c r="T146" s="3392"/>
      <c r="U146" s="3392"/>
      <c r="V146" s="3392"/>
      <c r="W146" s="3392"/>
      <c r="X146" s="3392"/>
      <c r="Y146" s="3392"/>
      <c r="Z146" s="3392"/>
      <c r="AA146" s="3392"/>
      <c r="AB146" s="3392" t="s">
        <v>94</v>
      </c>
      <c r="AC146" s="3419" t="s">
        <v>55</v>
      </c>
      <c r="AD146" s="3420" t="s">
        <v>2124</v>
      </c>
      <c r="AE146" s="3471"/>
      <c r="AF146" s="3471"/>
      <c r="AG146" s="3471"/>
      <c r="AH146" s="3471"/>
    </row>
    <row r="147" ht="15.75" customHeight="1">
      <c r="A147" s="3481"/>
      <c r="B147" s="3481"/>
      <c r="C147" s="3433"/>
      <c r="D147" s="3471" t="s">
        <v>7092</v>
      </c>
      <c r="E147" s="3471" t="s">
        <v>21940</v>
      </c>
      <c r="F147" s="2703" t="s">
        <v>21941</v>
      </c>
      <c r="G147" s="3444" t="s">
        <v>21942</v>
      </c>
      <c r="H147" s="3392" t="s">
        <v>94</v>
      </c>
      <c r="I147" s="3392" t="s">
        <v>94</v>
      </c>
      <c r="J147" s="3392"/>
      <c r="K147" s="3392"/>
      <c r="L147" s="3392"/>
      <c r="M147" s="3392"/>
      <c r="N147" s="3392"/>
      <c r="O147" s="3392"/>
      <c r="P147" s="3392"/>
      <c r="Q147" s="3392"/>
      <c r="R147" s="3392"/>
      <c r="S147" s="3392"/>
      <c r="T147" s="3392"/>
      <c r="U147" s="3392"/>
      <c r="V147" s="3392"/>
      <c r="W147" s="3392"/>
      <c r="X147" s="3392"/>
      <c r="Y147" s="3392"/>
      <c r="Z147" s="3392"/>
      <c r="AA147" s="3392"/>
      <c r="AB147" s="3392" t="s">
        <v>94</v>
      </c>
      <c r="AC147" s="3419" t="s">
        <v>55</v>
      </c>
      <c r="AD147" s="3420" t="s">
        <v>2124</v>
      </c>
      <c r="AE147" s="3471"/>
      <c r="AF147" s="3471"/>
      <c r="AG147" s="3471"/>
      <c r="AH147" s="3471"/>
    </row>
    <row r="148" ht="15.75" customHeight="1">
      <c r="A148" s="3437" t="s">
        <v>21943</v>
      </c>
      <c r="B148" s="2703"/>
      <c r="C148" s="3433"/>
      <c r="D148" s="3433"/>
      <c r="E148" s="3433"/>
      <c r="F148" s="3433"/>
      <c r="G148" s="3439"/>
      <c r="H148" s="3392" t="s">
        <v>94</v>
      </c>
      <c r="I148" s="3392" t="s">
        <v>94</v>
      </c>
      <c r="J148" s="3392"/>
      <c r="K148" s="3392"/>
      <c r="L148" s="3392"/>
      <c r="M148" s="3392"/>
      <c r="N148" s="3392"/>
      <c r="O148" s="3392"/>
      <c r="P148" s="3392"/>
      <c r="Q148" s="3392"/>
      <c r="R148" s="3392"/>
      <c r="S148" s="3392"/>
      <c r="T148" s="3392"/>
      <c r="U148" s="3392"/>
      <c r="V148" s="3392"/>
      <c r="W148" s="3392"/>
      <c r="X148" s="3392"/>
      <c r="Y148" s="3392"/>
      <c r="Z148" s="3392"/>
      <c r="AA148" s="3392"/>
      <c r="AB148" s="3392" t="s">
        <v>94</v>
      </c>
      <c r="AC148" s="3419" t="s">
        <v>55</v>
      </c>
      <c r="AD148" s="3420" t="s">
        <v>533</v>
      </c>
      <c r="AE148" s="3471"/>
      <c r="AF148" s="3471"/>
      <c r="AG148" s="3471"/>
      <c r="AH148" s="3471"/>
    </row>
    <row r="149" ht="15.75" customHeight="1">
      <c r="A149" s="3483"/>
      <c r="B149" s="3483" t="s">
        <v>21944</v>
      </c>
      <c r="C149" s="3433"/>
      <c r="D149" s="3433"/>
      <c r="E149" s="3433"/>
      <c r="F149" s="3433"/>
      <c r="G149" s="3439"/>
      <c r="H149" s="3392" t="s">
        <v>94</v>
      </c>
      <c r="I149" s="3392" t="s">
        <v>94</v>
      </c>
      <c r="J149" s="3392"/>
      <c r="K149" s="3392"/>
      <c r="L149" s="3392"/>
      <c r="M149" s="3392"/>
      <c r="N149" s="3392"/>
      <c r="O149" s="3392"/>
      <c r="P149" s="3392"/>
      <c r="Q149" s="3392"/>
      <c r="R149" s="3392"/>
      <c r="S149" s="3392"/>
      <c r="T149" s="3392"/>
      <c r="U149" s="3392"/>
      <c r="V149" s="3392"/>
      <c r="W149" s="3392"/>
      <c r="X149" s="3392"/>
      <c r="Y149" s="3392"/>
      <c r="Z149" s="3392"/>
      <c r="AA149" s="3392"/>
      <c r="AB149" s="3392" t="s">
        <v>94</v>
      </c>
      <c r="AC149" s="3419" t="s">
        <v>55</v>
      </c>
      <c r="AD149" s="3420" t="s">
        <v>533</v>
      </c>
      <c r="AE149" s="3471"/>
      <c r="AF149" s="3471"/>
      <c r="AG149" s="3471"/>
      <c r="AH149" s="3471"/>
    </row>
    <row r="150" ht="15.75" customHeight="1">
      <c r="A150" s="3483"/>
      <c r="B150" s="2703"/>
      <c r="C150" s="178" t="s">
        <v>12834</v>
      </c>
      <c r="D150" s="2703"/>
      <c r="E150" s="2703"/>
      <c r="F150" s="2702" t="s">
        <v>21945</v>
      </c>
      <c r="G150" s="2703" t="s">
        <v>21946</v>
      </c>
      <c r="H150" s="3392" t="s">
        <v>94</v>
      </c>
      <c r="I150" s="3392" t="s">
        <v>94</v>
      </c>
      <c r="J150" s="3392"/>
      <c r="K150" s="3392"/>
      <c r="L150" s="3392"/>
      <c r="M150" s="3392"/>
      <c r="N150" s="3392"/>
      <c r="O150" s="3392"/>
      <c r="P150" s="3392"/>
      <c r="Q150" s="3392"/>
      <c r="R150" s="3392"/>
      <c r="S150" s="3392"/>
      <c r="T150" s="3392"/>
      <c r="U150" s="3392"/>
      <c r="V150" s="3392"/>
      <c r="W150" s="3392"/>
      <c r="X150" s="3392"/>
      <c r="Y150" s="3392"/>
      <c r="Z150" s="3392"/>
      <c r="AA150" s="3392"/>
      <c r="AB150" s="3392" t="s">
        <v>94</v>
      </c>
      <c r="AC150" s="3419" t="s">
        <v>55</v>
      </c>
      <c r="AD150" s="3420" t="s">
        <v>533</v>
      </c>
      <c r="AE150" s="3471"/>
      <c r="AF150" s="3471"/>
      <c r="AG150" s="3471"/>
      <c r="AH150" s="3471"/>
    </row>
    <row r="151" ht="15.75" customHeight="1">
      <c r="A151" s="3483"/>
      <c r="B151" s="2703"/>
      <c r="C151" s="2703" t="s">
        <v>7011</v>
      </c>
      <c r="D151" s="3433"/>
      <c r="E151" s="3433"/>
      <c r="F151" s="2702" t="s">
        <v>21947</v>
      </c>
      <c r="G151" s="2703" t="s">
        <v>21948</v>
      </c>
      <c r="H151" s="3392" t="s">
        <v>94</v>
      </c>
      <c r="I151" s="3392" t="s">
        <v>94</v>
      </c>
      <c r="J151" s="3392"/>
      <c r="K151" s="3392"/>
      <c r="L151" s="3392"/>
      <c r="M151" s="3392"/>
      <c r="N151" s="3392"/>
      <c r="O151" s="3392"/>
      <c r="P151" s="3392"/>
      <c r="Q151" s="3392"/>
      <c r="R151" s="3392"/>
      <c r="S151" s="3392"/>
      <c r="T151" s="3392"/>
      <c r="U151" s="3392"/>
      <c r="V151" s="3392"/>
      <c r="W151" s="3392"/>
      <c r="X151" s="3392"/>
      <c r="Y151" s="3392"/>
      <c r="Z151" s="3392"/>
      <c r="AA151" s="3392"/>
      <c r="AB151" s="3392" t="s">
        <v>94</v>
      </c>
      <c r="AC151" s="3419" t="s">
        <v>55</v>
      </c>
      <c r="AD151" s="3420" t="s">
        <v>533</v>
      </c>
      <c r="AE151" s="3471"/>
      <c r="AF151" s="3471"/>
      <c r="AG151" s="3471"/>
      <c r="AH151" s="3471"/>
    </row>
    <row r="152" ht="15.75" customHeight="1">
      <c r="A152" s="3483"/>
      <c r="B152" s="3483" t="s">
        <v>21949</v>
      </c>
      <c r="C152" s="2702"/>
      <c r="D152" s="3433"/>
      <c r="E152" s="3433"/>
      <c r="F152" s="3437"/>
      <c r="G152" s="3439"/>
      <c r="H152" s="3392" t="s">
        <v>94</v>
      </c>
      <c r="I152" s="3392" t="s">
        <v>94</v>
      </c>
      <c r="J152" s="3392"/>
      <c r="K152" s="3392"/>
      <c r="L152" s="3392"/>
      <c r="M152" s="3392"/>
      <c r="N152" s="3392"/>
      <c r="O152" s="3392"/>
      <c r="P152" s="3392"/>
      <c r="Q152" s="3392"/>
      <c r="R152" s="3392"/>
      <c r="S152" s="3392"/>
      <c r="T152" s="3392"/>
      <c r="U152" s="3392"/>
      <c r="V152" s="3392"/>
      <c r="W152" s="3392"/>
      <c r="X152" s="3392"/>
      <c r="Y152" s="3392"/>
      <c r="Z152" s="3392"/>
      <c r="AA152" s="3392"/>
      <c r="AB152" s="3392" t="s">
        <v>94</v>
      </c>
      <c r="AC152" s="3419" t="s">
        <v>55</v>
      </c>
      <c r="AD152" s="3420" t="s">
        <v>533</v>
      </c>
      <c r="AE152" s="3471"/>
      <c r="AF152" s="3471"/>
      <c r="AG152" s="3471"/>
      <c r="AH152" s="3471"/>
    </row>
    <row r="153" ht="15.75" customHeight="1">
      <c r="A153" s="3483"/>
      <c r="B153" s="2703"/>
      <c r="C153" s="2703" t="s">
        <v>21950</v>
      </c>
      <c r="D153" s="3433"/>
      <c r="E153" s="3433"/>
      <c r="F153" s="2702" t="s">
        <v>21951</v>
      </c>
      <c r="G153" s="2702" t="s">
        <v>21952</v>
      </c>
      <c r="H153" s="3392" t="s">
        <v>94</v>
      </c>
      <c r="I153" s="3392" t="s">
        <v>94</v>
      </c>
      <c r="J153" s="3392"/>
      <c r="K153" s="3392"/>
      <c r="L153" s="3392"/>
      <c r="M153" s="3392"/>
      <c r="N153" s="3392"/>
      <c r="O153" s="3392"/>
      <c r="P153" s="3392"/>
      <c r="Q153" s="3392"/>
      <c r="R153" s="3392"/>
      <c r="S153" s="3392"/>
      <c r="T153" s="3392"/>
      <c r="U153" s="3392"/>
      <c r="V153" s="3392"/>
      <c r="W153" s="3392"/>
      <c r="X153" s="3392"/>
      <c r="Y153" s="3392"/>
      <c r="Z153" s="3392"/>
      <c r="AA153" s="3392"/>
      <c r="AB153" s="3392" t="s">
        <v>94</v>
      </c>
      <c r="AC153" s="3419" t="s">
        <v>55</v>
      </c>
      <c r="AD153" s="3420" t="s">
        <v>533</v>
      </c>
      <c r="AE153" s="3471"/>
      <c r="AF153" s="3471"/>
      <c r="AG153" s="3471"/>
      <c r="AH153" s="3471"/>
    </row>
    <row r="154" ht="15.75" customHeight="1">
      <c r="A154" s="3483"/>
      <c r="B154" s="2703"/>
      <c r="C154" s="2703" t="s">
        <v>21953</v>
      </c>
      <c r="D154" s="3433"/>
      <c r="E154" s="3433"/>
      <c r="F154" s="2703" t="s">
        <v>21954</v>
      </c>
      <c r="G154" s="2703" t="s">
        <v>21955</v>
      </c>
      <c r="H154" s="3392" t="s">
        <v>94</v>
      </c>
      <c r="I154" s="3392" t="s">
        <v>94</v>
      </c>
      <c r="J154" s="3392"/>
      <c r="K154" s="3392"/>
      <c r="L154" s="3392"/>
      <c r="M154" s="3392"/>
      <c r="N154" s="3392"/>
      <c r="O154" s="3392"/>
      <c r="P154" s="3392"/>
      <c r="Q154" s="3392"/>
      <c r="R154" s="3392"/>
      <c r="S154" s="3392"/>
      <c r="T154" s="3392"/>
      <c r="U154" s="3392"/>
      <c r="V154" s="3392"/>
      <c r="W154" s="3392"/>
      <c r="X154" s="3392"/>
      <c r="Y154" s="3392"/>
      <c r="Z154" s="3392"/>
      <c r="AA154" s="3392"/>
      <c r="AB154" s="3392" t="s">
        <v>94</v>
      </c>
      <c r="AC154" s="3419" t="s">
        <v>55</v>
      </c>
      <c r="AD154" s="3420" t="s">
        <v>533</v>
      </c>
      <c r="AE154" s="3471"/>
      <c r="AF154" s="3471"/>
      <c r="AG154" s="3471"/>
      <c r="AH154" s="3471"/>
    </row>
    <row r="155" ht="15.75" customHeight="1">
      <c r="A155" s="3483"/>
      <c r="B155" s="2703"/>
      <c r="C155" s="2703" t="s">
        <v>21956</v>
      </c>
      <c r="D155" s="3433"/>
      <c r="E155" s="3433"/>
      <c r="F155" s="2703" t="s">
        <v>21957</v>
      </c>
      <c r="G155" s="2703" t="s">
        <v>21958</v>
      </c>
      <c r="H155" s="3392" t="s">
        <v>94</v>
      </c>
      <c r="I155" s="3392" t="s">
        <v>94</v>
      </c>
      <c r="J155" s="3392"/>
      <c r="K155" s="3392"/>
      <c r="L155" s="3392"/>
      <c r="M155" s="3392"/>
      <c r="N155" s="3392"/>
      <c r="O155" s="3392"/>
      <c r="P155" s="3392"/>
      <c r="Q155" s="3392"/>
      <c r="R155" s="3392"/>
      <c r="S155" s="3392"/>
      <c r="T155" s="3392"/>
      <c r="U155" s="3392"/>
      <c r="V155" s="3392"/>
      <c r="W155" s="3392"/>
      <c r="X155" s="3392"/>
      <c r="Y155" s="3392"/>
      <c r="Z155" s="3392"/>
      <c r="AA155" s="3392"/>
      <c r="AB155" s="3392" t="s">
        <v>94</v>
      </c>
      <c r="AC155" s="3419" t="s">
        <v>55</v>
      </c>
      <c r="AD155" s="3420" t="s">
        <v>533</v>
      </c>
      <c r="AE155" s="3471"/>
      <c r="AF155" s="3471"/>
      <c r="AG155" s="3471"/>
      <c r="AH155" s="3471"/>
    </row>
    <row r="156" ht="15.75" customHeight="1">
      <c r="A156" s="3483"/>
      <c r="B156" s="2703"/>
      <c r="C156" s="2703" t="s">
        <v>7859</v>
      </c>
      <c r="D156" s="3433"/>
      <c r="E156" s="3433"/>
      <c r="F156" s="2703" t="s">
        <v>21959</v>
      </c>
      <c r="G156" s="2703" t="s">
        <v>21960</v>
      </c>
      <c r="H156" s="3392" t="s">
        <v>94</v>
      </c>
      <c r="I156" s="3392" t="s">
        <v>94</v>
      </c>
      <c r="J156" s="3392"/>
      <c r="K156" s="3392"/>
      <c r="L156" s="3392"/>
      <c r="M156" s="3392"/>
      <c r="N156" s="3392"/>
      <c r="O156" s="3392"/>
      <c r="P156" s="3392"/>
      <c r="Q156" s="3392"/>
      <c r="R156" s="3392"/>
      <c r="S156" s="3392"/>
      <c r="T156" s="3392"/>
      <c r="U156" s="3392"/>
      <c r="V156" s="3392"/>
      <c r="W156" s="3392"/>
      <c r="X156" s="3392"/>
      <c r="Y156" s="3392"/>
      <c r="Z156" s="3392"/>
      <c r="AA156" s="3392"/>
      <c r="AB156" s="3392" t="s">
        <v>94</v>
      </c>
      <c r="AC156" s="3419" t="s">
        <v>55</v>
      </c>
      <c r="AD156" s="3420" t="s">
        <v>533</v>
      </c>
      <c r="AE156" s="3471"/>
      <c r="AF156" s="3471"/>
      <c r="AG156" s="3471"/>
      <c r="AH156" s="3471"/>
    </row>
    <row r="157" ht="15.75" customHeight="1">
      <c r="A157" s="3483" t="s">
        <v>21961</v>
      </c>
      <c r="B157" s="2703"/>
      <c r="C157" s="3433"/>
      <c r="D157" s="3433"/>
      <c r="E157" s="3433"/>
      <c r="F157" s="3433"/>
      <c r="G157" s="3433"/>
      <c r="H157" s="3392" t="s">
        <v>94</v>
      </c>
      <c r="I157" s="3392" t="s">
        <v>94</v>
      </c>
      <c r="J157" s="3392"/>
      <c r="K157" s="3393"/>
      <c r="L157" s="3393"/>
      <c r="M157" s="3392"/>
      <c r="N157" s="3392"/>
      <c r="O157" s="3392"/>
      <c r="P157" s="3392"/>
      <c r="Q157" s="3392"/>
      <c r="R157" s="3392"/>
      <c r="S157" s="3392"/>
      <c r="T157" s="3392"/>
      <c r="U157" s="3392"/>
      <c r="V157" s="3392"/>
      <c r="W157" s="3392"/>
      <c r="X157" s="3392"/>
      <c r="Y157" s="3392"/>
      <c r="Z157" s="3392"/>
      <c r="AA157" s="3392"/>
      <c r="AB157" s="3392" t="s">
        <v>94</v>
      </c>
      <c r="AC157" s="3419" t="s">
        <v>55</v>
      </c>
      <c r="AD157" s="3420" t="s">
        <v>533</v>
      </c>
      <c r="AE157" s="3471"/>
      <c r="AF157" s="3484" t="s">
        <v>21962</v>
      </c>
      <c r="AG157" s="3471"/>
      <c r="AH157" s="3471"/>
    </row>
    <row r="158" ht="15.75" customHeight="1">
      <c r="A158" s="3433"/>
      <c r="B158" s="3483" t="s">
        <v>21963</v>
      </c>
      <c r="C158" s="3433"/>
      <c r="D158" s="3433"/>
      <c r="E158" s="3433"/>
      <c r="F158" s="3433"/>
      <c r="G158" s="3433"/>
      <c r="H158" s="3392" t="s">
        <v>94</v>
      </c>
      <c r="I158" s="3392" t="s">
        <v>94</v>
      </c>
      <c r="J158" s="3392"/>
      <c r="K158" s="3393"/>
      <c r="L158" s="3393"/>
      <c r="M158" s="3392"/>
      <c r="N158" s="3392"/>
      <c r="O158" s="3392"/>
      <c r="P158" s="3392"/>
      <c r="Q158" s="3392"/>
      <c r="R158" s="3392"/>
      <c r="S158" s="3392"/>
      <c r="T158" s="3392"/>
      <c r="U158" s="3392"/>
      <c r="V158" s="3392"/>
      <c r="W158" s="3392"/>
      <c r="X158" s="3392"/>
      <c r="Y158" s="3392"/>
      <c r="Z158" s="3392"/>
      <c r="AA158" s="3392"/>
      <c r="AB158" s="3392" t="s">
        <v>94</v>
      </c>
      <c r="AC158" s="3419" t="s">
        <v>55</v>
      </c>
      <c r="AD158" s="3420" t="s">
        <v>533</v>
      </c>
      <c r="AE158" s="3471"/>
      <c r="AF158" s="3471"/>
      <c r="AG158" s="3471"/>
      <c r="AH158" s="3471"/>
    </row>
    <row r="159" ht="15.75" customHeight="1">
      <c r="A159" s="3433"/>
      <c r="B159" s="3433"/>
      <c r="C159" s="2703" t="s">
        <v>12834</v>
      </c>
      <c r="D159" s="3433"/>
      <c r="E159" s="3433"/>
      <c r="F159" s="2702" t="s">
        <v>21964</v>
      </c>
      <c r="G159" s="2703" t="s">
        <v>21965</v>
      </c>
      <c r="H159" s="3392"/>
      <c r="I159" s="3392"/>
      <c r="J159" s="3392"/>
      <c r="K159" s="3393"/>
      <c r="L159" s="3393"/>
      <c r="M159" s="3465"/>
      <c r="N159" s="3465"/>
      <c r="O159" s="3465"/>
      <c r="P159" s="3465"/>
      <c r="Q159" s="3465"/>
      <c r="R159" s="3465"/>
      <c r="S159" s="3465"/>
      <c r="T159" s="3465"/>
      <c r="U159" s="3392"/>
      <c r="V159" s="3465"/>
      <c r="W159" s="3465"/>
      <c r="X159" s="3465"/>
      <c r="Y159" s="3392"/>
      <c r="Z159" s="3465"/>
      <c r="AA159" s="3392"/>
      <c r="AB159" s="3392">
        <v>1.0</v>
      </c>
      <c r="AC159" s="3419" t="s">
        <v>55</v>
      </c>
      <c r="AD159" s="3420" t="s">
        <v>533</v>
      </c>
      <c r="AE159" s="3471"/>
      <c r="AF159" s="3471"/>
      <c r="AG159" s="3471"/>
      <c r="AH159" s="3471"/>
    </row>
    <row r="160" ht="15.75" customHeight="1">
      <c r="A160" s="3433"/>
      <c r="B160" s="3433"/>
      <c r="C160" s="2703" t="s">
        <v>21966</v>
      </c>
      <c r="D160" s="3433"/>
      <c r="E160" s="3433"/>
      <c r="F160" s="3433"/>
      <c r="G160" s="3433"/>
      <c r="H160" s="3392" t="s">
        <v>94</v>
      </c>
      <c r="I160" s="3392" t="s">
        <v>94</v>
      </c>
      <c r="J160" s="3392"/>
      <c r="K160" s="3393"/>
      <c r="L160" s="3393"/>
      <c r="M160" s="3392"/>
      <c r="N160" s="3392"/>
      <c r="O160" s="3392"/>
      <c r="P160" s="3392"/>
      <c r="Q160" s="3392"/>
      <c r="R160" s="3392"/>
      <c r="S160" s="3392"/>
      <c r="T160" s="3392"/>
      <c r="U160" s="3392"/>
      <c r="V160" s="3392"/>
      <c r="W160" s="3392"/>
      <c r="X160" s="3392"/>
      <c r="Y160" s="3392"/>
      <c r="Z160" s="3392"/>
      <c r="AA160" s="3392"/>
      <c r="AB160" s="3392" t="s">
        <v>94</v>
      </c>
      <c r="AC160" s="3419" t="s">
        <v>55</v>
      </c>
      <c r="AD160" s="3420" t="s">
        <v>533</v>
      </c>
      <c r="AE160" s="3471"/>
      <c r="AF160" s="3471"/>
      <c r="AG160" s="3471"/>
      <c r="AH160" s="3471"/>
    </row>
    <row r="161" ht="15.75" customHeight="1">
      <c r="A161" s="3433"/>
      <c r="B161" s="3433"/>
      <c r="C161" s="3433"/>
      <c r="D161" s="2703" t="s">
        <v>21967</v>
      </c>
      <c r="E161" s="3433"/>
      <c r="F161" s="3433"/>
      <c r="G161" s="3433"/>
      <c r="H161" s="3392" t="s">
        <v>94</v>
      </c>
      <c r="I161" s="3392" t="s">
        <v>94</v>
      </c>
      <c r="J161" s="3392"/>
      <c r="K161" s="3393"/>
      <c r="L161" s="3393"/>
      <c r="M161" s="3392"/>
      <c r="N161" s="3392"/>
      <c r="O161" s="3392"/>
      <c r="P161" s="3392"/>
      <c r="Q161" s="3392"/>
      <c r="R161" s="3392"/>
      <c r="S161" s="3392"/>
      <c r="T161" s="3392"/>
      <c r="U161" s="3392"/>
      <c r="V161" s="3392"/>
      <c r="W161" s="3392"/>
      <c r="X161" s="3392"/>
      <c r="Y161" s="3392"/>
      <c r="Z161" s="3392"/>
      <c r="AA161" s="3392"/>
      <c r="AB161" s="3392" t="s">
        <v>94</v>
      </c>
      <c r="AC161" s="3419" t="s">
        <v>55</v>
      </c>
      <c r="AD161" s="3420" t="s">
        <v>533</v>
      </c>
      <c r="AE161" s="3471"/>
      <c r="AF161" s="3471"/>
      <c r="AG161" s="3471"/>
      <c r="AH161" s="3471"/>
    </row>
    <row r="162" ht="15.75" customHeight="1">
      <c r="A162" s="3433"/>
      <c r="B162" s="3433"/>
      <c r="C162" s="3433"/>
      <c r="D162" s="3433"/>
      <c r="E162" s="2703" t="s">
        <v>21968</v>
      </c>
      <c r="F162" s="2703" t="s">
        <v>21969</v>
      </c>
      <c r="G162" s="2703" t="s">
        <v>21970</v>
      </c>
      <c r="H162" s="3392"/>
      <c r="I162" s="3392"/>
      <c r="J162" s="3392"/>
      <c r="K162" s="3393"/>
      <c r="L162" s="3393"/>
      <c r="M162" s="3465"/>
      <c r="N162" s="3465"/>
      <c r="O162" s="3465"/>
      <c r="P162" s="3465"/>
      <c r="Q162" s="3465"/>
      <c r="R162" s="3465"/>
      <c r="S162" s="3465"/>
      <c r="T162" s="3465"/>
      <c r="U162" s="3392"/>
      <c r="V162" s="3465"/>
      <c r="W162" s="3465"/>
      <c r="X162" s="3465"/>
      <c r="Y162" s="3392"/>
      <c r="Z162" s="3465"/>
      <c r="AA162" s="3392"/>
      <c r="AB162" s="3392">
        <v>1.0</v>
      </c>
      <c r="AC162" s="3419" t="s">
        <v>55</v>
      </c>
      <c r="AD162" s="3420" t="s">
        <v>533</v>
      </c>
      <c r="AE162" s="3471"/>
      <c r="AF162" s="3471"/>
      <c r="AG162" s="3471"/>
      <c r="AH162" s="3471"/>
    </row>
    <row r="163" ht="15.75" customHeight="1">
      <c r="A163" s="3433"/>
      <c r="B163" s="3433"/>
      <c r="C163" s="3433"/>
      <c r="D163" s="3433"/>
      <c r="E163" s="2703" t="s">
        <v>21971</v>
      </c>
      <c r="F163" s="2703" t="s">
        <v>21969</v>
      </c>
      <c r="G163" s="2703" t="s">
        <v>21972</v>
      </c>
      <c r="H163" s="3392"/>
      <c r="I163" s="3392"/>
      <c r="J163" s="3392"/>
      <c r="K163" s="3393"/>
      <c r="L163" s="3393"/>
      <c r="M163" s="3465"/>
      <c r="N163" s="3465"/>
      <c r="O163" s="3465"/>
      <c r="P163" s="3465"/>
      <c r="Q163" s="3465"/>
      <c r="R163" s="3465"/>
      <c r="S163" s="3465"/>
      <c r="T163" s="3465"/>
      <c r="U163" s="3392"/>
      <c r="V163" s="3465"/>
      <c r="W163" s="3465"/>
      <c r="X163" s="3465"/>
      <c r="Y163" s="3392"/>
      <c r="Z163" s="3465"/>
      <c r="AA163" s="3392"/>
      <c r="AB163" s="3392">
        <v>1.0</v>
      </c>
      <c r="AC163" s="3419" t="s">
        <v>55</v>
      </c>
      <c r="AD163" s="3420" t="s">
        <v>533</v>
      </c>
      <c r="AE163" s="3471"/>
      <c r="AF163" s="3471"/>
      <c r="AG163" s="3471"/>
      <c r="AH163" s="3471"/>
    </row>
    <row r="164" ht="15.75" customHeight="1">
      <c r="A164" s="3433"/>
      <c r="B164" s="3433"/>
      <c r="C164" s="3433"/>
      <c r="D164" s="2703" t="s">
        <v>21973</v>
      </c>
      <c r="E164" s="3433"/>
      <c r="F164" s="3433"/>
      <c r="G164" s="3433"/>
      <c r="H164" s="3392" t="s">
        <v>94</v>
      </c>
      <c r="I164" s="3392" t="s">
        <v>94</v>
      </c>
      <c r="J164" s="3392"/>
      <c r="K164" s="3393"/>
      <c r="L164" s="3393"/>
      <c r="M164" s="3392"/>
      <c r="N164" s="3392"/>
      <c r="O164" s="3392"/>
      <c r="P164" s="3392"/>
      <c r="Q164" s="3392"/>
      <c r="R164" s="3392"/>
      <c r="S164" s="3392"/>
      <c r="T164" s="3392"/>
      <c r="U164" s="3392"/>
      <c r="V164" s="3392"/>
      <c r="W164" s="3392"/>
      <c r="X164" s="3392"/>
      <c r="Y164" s="3392"/>
      <c r="Z164" s="3392"/>
      <c r="AA164" s="3392"/>
      <c r="AB164" s="3392" t="s">
        <v>94</v>
      </c>
      <c r="AC164" s="3419" t="s">
        <v>55</v>
      </c>
      <c r="AD164" s="3420" t="s">
        <v>533</v>
      </c>
      <c r="AE164" s="3471"/>
      <c r="AF164" s="3471"/>
      <c r="AG164" s="3471"/>
      <c r="AH164" s="3471"/>
    </row>
    <row r="165" ht="15.75" customHeight="1">
      <c r="A165" s="3433"/>
      <c r="B165" s="3433"/>
      <c r="C165" s="3433"/>
      <c r="D165" s="3433"/>
      <c r="E165" s="3433"/>
      <c r="F165" s="2703" t="s">
        <v>21974</v>
      </c>
      <c r="G165" s="2703" t="s">
        <v>21975</v>
      </c>
      <c r="H165" s="3392"/>
      <c r="I165" s="3392"/>
      <c r="J165" s="3392"/>
      <c r="K165" s="3393"/>
      <c r="L165" s="3393"/>
      <c r="M165" s="3465"/>
      <c r="N165" s="3465"/>
      <c r="O165" s="3465"/>
      <c r="P165" s="3465"/>
      <c r="Q165" s="3465"/>
      <c r="R165" s="3465"/>
      <c r="S165" s="3465"/>
      <c r="T165" s="3465"/>
      <c r="U165" s="3392"/>
      <c r="V165" s="3465"/>
      <c r="W165" s="3465"/>
      <c r="X165" s="3465"/>
      <c r="Y165" s="3392"/>
      <c r="Z165" s="3465"/>
      <c r="AA165" s="3392"/>
      <c r="AB165" s="3392">
        <v>1.0</v>
      </c>
      <c r="AC165" s="3419" t="s">
        <v>55</v>
      </c>
      <c r="AD165" s="3420" t="s">
        <v>533</v>
      </c>
      <c r="AE165" s="3471"/>
      <c r="AF165" s="3471"/>
      <c r="AG165" s="3471"/>
      <c r="AH165" s="3471"/>
    </row>
    <row r="166" ht="15.75" customHeight="1">
      <c r="A166" s="3433"/>
      <c r="B166" s="3433"/>
      <c r="C166" s="3433"/>
      <c r="D166" s="3433"/>
      <c r="E166" s="3433"/>
      <c r="F166" s="2703" t="s">
        <v>21976</v>
      </c>
      <c r="G166" s="2703" t="s">
        <v>21977</v>
      </c>
      <c r="H166" s="3392"/>
      <c r="I166" s="3392"/>
      <c r="J166" s="3392"/>
      <c r="K166" s="3393"/>
      <c r="L166" s="3393"/>
      <c r="M166" s="3465"/>
      <c r="N166" s="3465"/>
      <c r="O166" s="3465"/>
      <c r="P166" s="3465"/>
      <c r="Q166" s="3465"/>
      <c r="R166" s="3465"/>
      <c r="S166" s="3465"/>
      <c r="T166" s="3465"/>
      <c r="U166" s="3392"/>
      <c r="V166" s="3465"/>
      <c r="W166" s="3465"/>
      <c r="X166" s="3465"/>
      <c r="Y166" s="3392"/>
      <c r="Z166" s="3465"/>
      <c r="AA166" s="3392"/>
      <c r="AB166" s="3392">
        <v>1.0</v>
      </c>
      <c r="AC166" s="3419" t="s">
        <v>55</v>
      </c>
      <c r="AD166" s="3420" t="s">
        <v>533</v>
      </c>
      <c r="AE166" s="3471"/>
      <c r="AF166" s="3485" t="s">
        <v>21978</v>
      </c>
      <c r="AG166" s="3471"/>
      <c r="AH166" s="3471"/>
    </row>
    <row r="167" ht="15.75" customHeight="1">
      <c r="A167" s="3433"/>
      <c r="B167" s="3433"/>
      <c r="C167" s="2703" t="s">
        <v>21979</v>
      </c>
      <c r="D167" s="3433"/>
      <c r="E167" s="3433"/>
      <c r="F167" s="2703" t="s">
        <v>21980</v>
      </c>
      <c r="G167" s="2703" t="s">
        <v>21981</v>
      </c>
      <c r="H167" s="3392"/>
      <c r="I167" s="3392"/>
      <c r="J167" s="3392"/>
      <c r="K167" s="3393"/>
      <c r="L167" s="3393"/>
      <c r="M167" s="3465"/>
      <c r="N167" s="3465"/>
      <c r="O167" s="3465"/>
      <c r="P167" s="3465"/>
      <c r="Q167" s="3465"/>
      <c r="R167" s="3465"/>
      <c r="S167" s="3465"/>
      <c r="T167" s="3465"/>
      <c r="U167" s="3392"/>
      <c r="V167" s="3465"/>
      <c r="W167" s="3465"/>
      <c r="X167" s="3465"/>
      <c r="Y167" s="3392"/>
      <c r="Z167" s="3465"/>
      <c r="AA167" s="3392"/>
      <c r="AB167" s="3392">
        <v>1.0</v>
      </c>
      <c r="AC167" s="3419" t="s">
        <v>55</v>
      </c>
      <c r="AD167" s="3420" t="s">
        <v>533</v>
      </c>
      <c r="AE167" s="3471"/>
      <c r="AF167" s="3471"/>
      <c r="AG167" s="3471"/>
      <c r="AH167" s="3471"/>
    </row>
    <row r="168" ht="15.75" customHeight="1">
      <c r="A168" s="3433"/>
      <c r="B168" s="3433"/>
      <c r="C168" s="3486" t="s">
        <v>21982</v>
      </c>
      <c r="D168" s="3433"/>
      <c r="E168" s="3433"/>
      <c r="F168" s="2703" t="s">
        <v>21983</v>
      </c>
      <c r="G168" s="2703" t="s">
        <v>21981</v>
      </c>
      <c r="H168" s="3392"/>
      <c r="I168" s="3392"/>
      <c r="J168" s="3392"/>
      <c r="K168" s="3393"/>
      <c r="L168" s="3393"/>
      <c r="M168" s="3465"/>
      <c r="N168" s="3465"/>
      <c r="O168" s="3465"/>
      <c r="P168" s="3465"/>
      <c r="Q168" s="3465"/>
      <c r="R168" s="3465"/>
      <c r="S168" s="3465"/>
      <c r="T168" s="3465"/>
      <c r="U168" s="3392"/>
      <c r="V168" s="3465"/>
      <c r="W168" s="3465"/>
      <c r="X168" s="3465"/>
      <c r="Y168" s="3392"/>
      <c r="Z168" s="3465"/>
      <c r="AA168" s="3392"/>
      <c r="AB168" s="3392">
        <v>1.0</v>
      </c>
      <c r="AC168" s="3419" t="s">
        <v>55</v>
      </c>
      <c r="AD168" s="3420" t="s">
        <v>533</v>
      </c>
      <c r="AE168" s="3471"/>
      <c r="AF168" s="3471"/>
      <c r="AG168" s="3471"/>
      <c r="AH168" s="3471"/>
    </row>
    <row r="169" ht="15.75" customHeight="1">
      <c r="A169" s="3433"/>
      <c r="B169" s="3433"/>
      <c r="C169" s="2703" t="s">
        <v>21984</v>
      </c>
      <c r="D169" s="3433"/>
      <c r="E169" s="3433"/>
      <c r="F169" s="178" t="s">
        <v>21985</v>
      </c>
      <c r="G169" s="178" t="s">
        <v>21986</v>
      </c>
      <c r="H169" s="3392"/>
      <c r="I169" s="3392"/>
      <c r="J169" s="3392"/>
      <c r="K169" s="3393"/>
      <c r="L169" s="3393"/>
      <c r="M169" s="3465"/>
      <c r="N169" s="3465"/>
      <c r="O169" s="3465"/>
      <c r="P169" s="3465"/>
      <c r="Q169" s="3465"/>
      <c r="R169" s="3465"/>
      <c r="S169" s="3465"/>
      <c r="T169" s="3465"/>
      <c r="U169" s="3392"/>
      <c r="V169" s="3465"/>
      <c r="W169" s="3465"/>
      <c r="X169" s="3465"/>
      <c r="Y169" s="3392"/>
      <c r="Z169" s="3465"/>
      <c r="AA169" s="3392"/>
      <c r="AB169" s="3392">
        <v>1.0</v>
      </c>
      <c r="AC169" s="3419" t="s">
        <v>55</v>
      </c>
      <c r="AD169" s="3420" t="s">
        <v>533</v>
      </c>
      <c r="AE169" s="3471"/>
      <c r="AF169" s="3484" t="s">
        <v>21987</v>
      </c>
      <c r="AG169" s="3471"/>
      <c r="AH169" s="3471"/>
    </row>
    <row r="170" ht="15.75" customHeight="1">
      <c r="A170" s="3433"/>
      <c r="B170" s="2702" t="s">
        <v>21988</v>
      </c>
      <c r="C170" s="3433"/>
      <c r="D170" s="3433"/>
      <c r="E170" s="3433"/>
      <c r="F170" s="3433"/>
      <c r="G170" s="3433"/>
      <c r="H170" s="3392" t="s">
        <v>94</v>
      </c>
      <c r="I170" s="3392" t="s">
        <v>94</v>
      </c>
      <c r="J170" s="3392"/>
      <c r="K170" s="3393"/>
      <c r="L170" s="3393"/>
      <c r="M170" s="3392"/>
      <c r="N170" s="3392"/>
      <c r="O170" s="3392"/>
      <c r="P170" s="3392"/>
      <c r="Q170" s="3392"/>
      <c r="R170" s="3392"/>
      <c r="S170" s="3392"/>
      <c r="T170" s="3392"/>
      <c r="U170" s="3392"/>
      <c r="V170" s="3392"/>
      <c r="W170" s="3392"/>
      <c r="X170" s="3392"/>
      <c r="Y170" s="3392"/>
      <c r="Z170" s="3392"/>
      <c r="AA170" s="3392"/>
      <c r="AB170" s="3392" t="s">
        <v>94</v>
      </c>
      <c r="AC170" s="3419" t="s">
        <v>55</v>
      </c>
      <c r="AD170" s="3420" t="s">
        <v>533</v>
      </c>
      <c r="AE170" s="3471"/>
      <c r="AF170" s="3471"/>
      <c r="AG170" s="3471"/>
      <c r="AH170" s="3471"/>
    </row>
    <row r="171" ht="15.75" customHeight="1">
      <c r="A171" s="3433"/>
      <c r="B171" s="2703"/>
      <c r="C171" s="178" t="s">
        <v>21989</v>
      </c>
      <c r="D171" s="3433"/>
      <c r="E171" s="3433"/>
      <c r="F171" s="2703" t="s">
        <v>21990</v>
      </c>
      <c r="G171" s="2703" t="s">
        <v>21991</v>
      </c>
      <c r="H171" s="3392"/>
      <c r="I171" s="3392"/>
      <c r="J171" s="3392"/>
      <c r="K171" s="3393"/>
      <c r="L171" s="3393"/>
      <c r="M171" s="3465"/>
      <c r="N171" s="3465"/>
      <c r="O171" s="3465"/>
      <c r="P171" s="3465"/>
      <c r="Q171" s="3465"/>
      <c r="R171" s="3465"/>
      <c r="S171" s="3465"/>
      <c r="T171" s="3465"/>
      <c r="U171" s="3392"/>
      <c r="V171" s="3465"/>
      <c r="W171" s="3465"/>
      <c r="X171" s="3465"/>
      <c r="Y171" s="3392"/>
      <c r="Z171" s="3465"/>
      <c r="AA171" s="3392"/>
      <c r="AB171" s="3392">
        <v>1.0</v>
      </c>
      <c r="AC171" s="3419" t="s">
        <v>55</v>
      </c>
      <c r="AD171" s="3420" t="s">
        <v>533</v>
      </c>
      <c r="AE171" s="3471"/>
      <c r="AF171" s="3471"/>
      <c r="AG171" s="3471"/>
      <c r="AH171" s="3471"/>
    </row>
    <row r="172" ht="15.75" customHeight="1">
      <c r="A172" s="3433"/>
      <c r="B172" s="2703"/>
      <c r="C172" s="2703" t="s">
        <v>6909</v>
      </c>
      <c r="D172" s="3433"/>
      <c r="E172" s="3433"/>
      <c r="F172" s="3433"/>
      <c r="G172" s="3433"/>
      <c r="H172" s="3392" t="s">
        <v>94</v>
      </c>
      <c r="I172" s="3392" t="s">
        <v>94</v>
      </c>
      <c r="J172" s="3392"/>
      <c r="K172" s="3393"/>
      <c r="L172" s="3393"/>
      <c r="M172" s="3392"/>
      <c r="N172" s="3392"/>
      <c r="O172" s="3392"/>
      <c r="P172" s="3392"/>
      <c r="Q172" s="3392"/>
      <c r="R172" s="3392"/>
      <c r="S172" s="3392"/>
      <c r="T172" s="3392"/>
      <c r="U172" s="3392"/>
      <c r="V172" s="3392"/>
      <c r="W172" s="3392"/>
      <c r="X172" s="3392"/>
      <c r="Y172" s="3392"/>
      <c r="Z172" s="3392"/>
      <c r="AA172" s="3392"/>
      <c r="AB172" s="3392" t="s">
        <v>94</v>
      </c>
      <c r="AC172" s="3419" t="s">
        <v>55</v>
      </c>
      <c r="AD172" s="3420" t="s">
        <v>533</v>
      </c>
      <c r="AE172" s="3471"/>
      <c r="AF172" s="3471"/>
      <c r="AG172" s="3471"/>
      <c r="AH172" s="3471"/>
    </row>
    <row r="173" ht="15.75" customHeight="1">
      <c r="A173" s="3433"/>
      <c r="B173" s="2703"/>
      <c r="C173" s="3433"/>
      <c r="D173" s="2703" t="s">
        <v>6910</v>
      </c>
      <c r="E173" s="3433"/>
      <c r="F173" s="2702" t="s">
        <v>21992</v>
      </c>
      <c r="G173" s="2703" t="s">
        <v>21993</v>
      </c>
      <c r="H173" s="3392"/>
      <c r="I173" s="3392"/>
      <c r="J173" s="3392"/>
      <c r="K173" s="3393"/>
      <c r="L173" s="3393"/>
      <c r="M173" s="3465"/>
      <c r="N173" s="3465"/>
      <c r="O173" s="3465"/>
      <c r="P173" s="3465"/>
      <c r="Q173" s="3465"/>
      <c r="R173" s="3465"/>
      <c r="S173" s="3465"/>
      <c r="T173" s="3465"/>
      <c r="U173" s="3392"/>
      <c r="V173" s="3465"/>
      <c r="W173" s="3465"/>
      <c r="X173" s="3465"/>
      <c r="Y173" s="3392"/>
      <c r="Z173" s="3465"/>
      <c r="AA173" s="3392"/>
      <c r="AB173" s="3392">
        <v>1.0</v>
      </c>
      <c r="AC173" s="3419" t="s">
        <v>55</v>
      </c>
      <c r="AD173" s="3420" t="s">
        <v>533</v>
      </c>
      <c r="AE173" s="3471"/>
      <c r="AF173" s="3471"/>
      <c r="AG173" s="3471"/>
      <c r="AH173" s="3471"/>
    </row>
    <row r="174" ht="15.75" customHeight="1">
      <c r="A174" s="3433"/>
      <c r="B174" s="2703"/>
      <c r="C174" s="3433"/>
      <c r="D174" s="3433"/>
      <c r="E174" s="2703" t="s">
        <v>21994</v>
      </c>
      <c r="F174" s="2703"/>
      <c r="G174" s="2703" t="s">
        <v>21995</v>
      </c>
      <c r="H174" s="3392"/>
      <c r="I174" s="3392"/>
      <c r="J174" s="3392"/>
      <c r="K174" s="3393"/>
      <c r="L174" s="3393"/>
      <c r="M174" s="3465"/>
      <c r="N174" s="3465"/>
      <c r="O174" s="3465"/>
      <c r="P174" s="3465"/>
      <c r="Q174" s="3465"/>
      <c r="R174" s="3465"/>
      <c r="S174" s="3465"/>
      <c r="T174" s="3465"/>
      <c r="U174" s="3392"/>
      <c r="V174" s="3465"/>
      <c r="W174" s="3465"/>
      <c r="X174" s="3465"/>
      <c r="Y174" s="3392"/>
      <c r="Z174" s="3465"/>
      <c r="AA174" s="3392"/>
      <c r="AB174" s="3392">
        <v>1.0</v>
      </c>
      <c r="AC174" s="3419" t="s">
        <v>55</v>
      </c>
      <c r="AD174" s="3420" t="s">
        <v>533</v>
      </c>
      <c r="AE174" s="3471"/>
      <c r="AF174" s="3471"/>
      <c r="AG174" s="3471"/>
      <c r="AH174" s="3471"/>
    </row>
    <row r="175" ht="15.75" customHeight="1">
      <c r="A175" s="3433"/>
      <c r="B175" s="2703"/>
      <c r="C175" s="3433"/>
      <c r="D175" s="3433"/>
      <c r="E175" s="2703" t="s">
        <v>21996</v>
      </c>
      <c r="F175" s="2703"/>
      <c r="G175" s="2703" t="s">
        <v>21997</v>
      </c>
      <c r="H175" s="3392"/>
      <c r="I175" s="3392"/>
      <c r="J175" s="3392"/>
      <c r="K175" s="3393"/>
      <c r="L175" s="3393"/>
      <c r="M175" s="3465"/>
      <c r="N175" s="3465"/>
      <c r="O175" s="3465"/>
      <c r="P175" s="3465"/>
      <c r="Q175" s="3465"/>
      <c r="R175" s="3465"/>
      <c r="S175" s="3465"/>
      <c r="T175" s="3465"/>
      <c r="U175" s="3392"/>
      <c r="V175" s="3465"/>
      <c r="W175" s="3465"/>
      <c r="X175" s="3465"/>
      <c r="Y175" s="3392"/>
      <c r="Z175" s="3465"/>
      <c r="AA175" s="3392"/>
      <c r="AB175" s="3392">
        <v>1.0</v>
      </c>
      <c r="AC175" s="3419" t="s">
        <v>55</v>
      </c>
      <c r="AD175" s="3420" t="s">
        <v>533</v>
      </c>
      <c r="AE175" s="3471"/>
      <c r="AF175" s="3471"/>
      <c r="AG175" s="3471"/>
      <c r="AH175" s="3471"/>
    </row>
    <row r="176" ht="15.75" customHeight="1">
      <c r="A176" s="3433"/>
      <c r="B176" s="2703"/>
      <c r="C176" s="3433"/>
      <c r="D176" s="3433"/>
      <c r="E176" s="2703" t="s">
        <v>21998</v>
      </c>
      <c r="F176" s="2703"/>
      <c r="G176" s="2703" t="s">
        <v>21999</v>
      </c>
      <c r="H176" s="3392"/>
      <c r="I176" s="3392"/>
      <c r="J176" s="3392"/>
      <c r="K176" s="3393"/>
      <c r="L176" s="3393"/>
      <c r="M176" s="3465"/>
      <c r="N176" s="3465"/>
      <c r="O176" s="3465"/>
      <c r="P176" s="3465"/>
      <c r="Q176" s="3465"/>
      <c r="R176" s="3465"/>
      <c r="S176" s="3465"/>
      <c r="T176" s="3465"/>
      <c r="U176" s="3392"/>
      <c r="V176" s="3465"/>
      <c r="W176" s="3465"/>
      <c r="X176" s="3465"/>
      <c r="Y176" s="3392"/>
      <c r="Z176" s="3465"/>
      <c r="AA176" s="3392"/>
      <c r="AB176" s="3392">
        <v>1.0</v>
      </c>
      <c r="AC176" s="3419" t="s">
        <v>55</v>
      </c>
      <c r="AD176" s="3420" t="s">
        <v>533</v>
      </c>
      <c r="AE176" s="3471"/>
      <c r="AF176" s="3471"/>
      <c r="AG176" s="3471"/>
      <c r="AH176" s="3471"/>
    </row>
    <row r="177" ht="15.75" customHeight="1">
      <c r="A177" s="3433"/>
      <c r="B177" s="2703"/>
      <c r="C177" s="3433"/>
      <c r="D177" s="2703" t="s">
        <v>21926</v>
      </c>
      <c r="E177" s="3433"/>
      <c r="F177" s="2703" t="s">
        <v>22000</v>
      </c>
      <c r="G177" s="2703" t="s">
        <v>22001</v>
      </c>
      <c r="H177" s="3392"/>
      <c r="I177" s="3392"/>
      <c r="J177" s="3392"/>
      <c r="K177" s="3393"/>
      <c r="L177" s="3393"/>
      <c r="M177" s="3465"/>
      <c r="N177" s="3465"/>
      <c r="O177" s="3465"/>
      <c r="P177" s="3465"/>
      <c r="Q177" s="3465"/>
      <c r="R177" s="3465"/>
      <c r="S177" s="3465"/>
      <c r="T177" s="3465"/>
      <c r="U177" s="3392"/>
      <c r="V177" s="3465"/>
      <c r="W177" s="3465"/>
      <c r="X177" s="3465"/>
      <c r="Y177" s="3392"/>
      <c r="Z177" s="3465"/>
      <c r="AA177" s="3392"/>
      <c r="AB177" s="3392">
        <v>1.0</v>
      </c>
      <c r="AC177" s="3419" t="s">
        <v>55</v>
      </c>
      <c r="AD177" s="3420" t="s">
        <v>533</v>
      </c>
      <c r="AE177" s="3471"/>
      <c r="AF177" s="3471"/>
      <c r="AG177" s="3471"/>
      <c r="AH177" s="3471"/>
    </row>
    <row r="178" ht="15.75" customHeight="1">
      <c r="A178" s="3433"/>
      <c r="B178" s="2703"/>
      <c r="C178" s="3433"/>
      <c r="D178" s="2703" t="s">
        <v>22002</v>
      </c>
      <c r="E178" s="3433"/>
      <c r="F178" s="2703" t="s">
        <v>22003</v>
      </c>
      <c r="G178" s="2703" t="s">
        <v>22004</v>
      </c>
      <c r="H178" s="3392"/>
      <c r="I178" s="3392"/>
      <c r="J178" s="3392"/>
      <c r="K178" s="3393"/>
      <c r="L178" s="3393"/>
      <c r="M178" s="3465"/>
      <c r="N178" s="3465"/>
      <c r="O178" s="3465"/>
      <c r="P178" s="3465"/>
      <c r="Q178" s="3465"/>
      <c r="R178" s="3465"/>
      <c r="S178" s="3465"/>
      <c r="T178" s="3465"/>
      <c r="U178" s="3392"/>
      <c r="V178" s="3465"/>
      <c r="W178" s="3465"/>
      <c r="X178" s="3465"/>
      <c r="Y178" s="3392"/>
      <c r="Z178" s="3465"/>
      <c r="AA178" s="3392"/>
      <c r="AB178" s="3392">
        <v>1.0</v>
      </c>
      <c r="AC178" s="3419" t="s">
        <v>55</v>
      </c>
      <c r="AD178" s="3420" t="s">
        <v>533</v>
      </c>
      <c r="AE178" s="3471"/>
      <c r="AF178" s="3471"/>
      <c r="AG178" s="3471"/>
      <c r="AH178" s="3471"/>
    </row>
    <row r="179" ht="15.75" customHeight="1">
      <c r="A179" s="3433"/>
      <c r="B179" s="2703"/>
      <c r="C179" s="3433"/>
      <c r="D179" s="2703" t="s">
        <v>22005</v>
      </c>
      <c r="E179" s="3437" t="s">
        <v>22006</v>
      </c>
      <c r="F179" s="3437" t="s">
        <v>22007</v>
      </c>
      <c r="G179" s="2703" t="s">
        <v>22008</v>
      </c>
      <c r="H179" s="3392"/>
      <c r="I179" s="3392"/>
      <c r="J179" s="3392"/>
      <c r="K179" s="3393"/>
      <c r="L179" s="3393"/>
      <c r="M179" s="3465"/>
      <c r="N179" s="3465"/>
      <c r="O179" s="3465"/>
      <c r="P179" s="3465"/>
      <c r="Q179" s="3465"/>
      <c r="R179" s="3465"/>
      <c r="S179" s="3465"/>
      <c r="T179" s="3465"/>
      <c r="U179" s="3392"/>
      <c r="V179" s="3465"/>
      <c r="W179" s="3465"/>
      <c r="X179" s="3465"/>
      <c r="Y179" s="3392"/>
      <c r="Z179" s="3465"/>
      <c r="AA179" s="3392"/>
      <c r="AB179" s="3392">
        <v>1.0</v>
      </c>
      <c r="AC179" s="3419" t="s">
        <v>55</v>
      </c>
      <c r="AD179" s="3420" t="s">
        <v>533</v>
      </c>
      <c r="AE179" s="3471"/>
      <c r="AF179" s="3471"/>
      <c r="AG179" s="3471"/>
      <c r="AH179" s="3471"/>
    </row>
    <row r="180" ht="15.75" customHeight="1">
      <c r="A180" s="3433"/>
      <c r="B180" s="2703"/>
      <c r="C180" s="3433"/>
      <c r="D180" s="2703" t="s">
        <v>22009</v>
      </c>
      <c r="E180" s="3433"/>
      <c r="F180" s="2703" t="s">
        <v>22010</v>
      </c>
      <c r="G180" s="2703" t="s">
        <v>22011</v>
      </c>
      <c r="H180" s="3392"/>
      <c r="I180" s="3392"/>
      <c r="J180" s="3392"/>
      <c r="K180" s="3393"/>
      <c r="L180" s="3393"/>
      <c r="M180" s="3465"/>
      <c r="N180" s="3465"/>
      <c r="O180" s="3465"/>
      <c r="P180" s="3465"/>
      <c r="Q180" s="3465"/>
      <c r="R180" s="3465"/>
      <c r="S180" s="3465"/>
      <c r="T180" s="3465"/>
      <c r="U180" s="3392"/>
      <c r="V180" s="3465"/>
      <c r="W180" s="3465"/>
      <c r="X180" s="3465"/>
      <c r="Y180" s="3392"/>
      <c r="Z180" s="3465"/>
      <c r="AA180" s="3392"/>
      <c r="AB180" s="3392">
        <v>1.0</v>
      </c>
      <c r="AC180" s="3419" t="s">
        <v>55</v>
      </c>
      <c r="AD180" s="3420" t="s">
        <v>533</v>
      </c>
      <c r="AE180" s="3471"/>
      <c r="AF180" s="3471"/>
      <c r="AG180" s="3471"/>
      <c r="AH180" s="3471"/>
    </row>
    <row r="181" ht="15.75" customHeight="1">
      <c r="A181" s="3433"/>
      <c r="B181" s="2703"/>
      <c r="C181" s="2703" t="s">
        <v>13968</v>
      </c>
      <c r="D181" s="3433"/>
      <c r="E181" s="3433"/>
      <c r="F181" s="3433"/>
      <c r="G181" s="3433"/>
      <c r="H181" s="3392" t="s">
        <v>94</v>
      </c>
      <c r="I181" s="3392" t="s">
        <v>94</v>
      </c>
      <c r="J181" s="3392"/>
      <c r="K181" s="3393"/>
      <c r="L181" s="3393"/>
      <c r="M181" s="3392"/>
      <c r="N181" s="3392"/>
      <c r="O181" s="3392"/>
      <c r="P181" s="3392"/>
      <c r="Q181" s="3392"/>
      <c r="R181" s="3392"/>
      <c r="S181" s="3392"/>
      <c r="T181" s="3392"/>
      <c r="U181" s="3392"/>
      <c r="V181" s="3392"/>
      <c r="W181" s="3392"/>
      <c r="X181" s="3392"/>
      <c r="Y181" s="3392"/>
      <c r="Z181" s="3392"/>
      <c r="AA181" s="3392"/>
      <c r="AB181" s="3392" t="s">
        <v>94</v>
      </c>
      <c r="AC181" s="3419" t="s">
        <v>55</v>
      </c>
      <c r="AD181" s="3420" t="s">
        <v>533</v>
      </c>
      <c r="AE181" s="3471"/>
      <c r="AF181" s="3471"/>
      <c r="AG181" s="3471"/>
      <c r="AH181" s="3471"/>
    </row>
    <row r="182" ht="15.75" customHeight="1">
      <c r="A182" s="3437"/>
      <c r="B182" s="2703"/>
      <c r="C182" s="3433"/>
      <c r="D182" s="2703" t="s">
        <v>3960</v>
      </c>
      <c r="E182" s="3433"/>
      <c r="F182" s="2703" t="s">
        <v>22012</v>
      </c>
      <c r="G182" s="2702" t="s">
        <v>22013</v>
      </c>
      <c r="H182" s="3392"/>
      <c r="I182" s="3392"/>
      <c r="J182" s="3392"/>
      <c r="K182" s="3393"/>
      <c r="L182" s="3393"/>
      <c r="M182" s="3465"/>
      <c r="N182" s="3465"/>
      <c r="O182" s="3465"/>
      <c r="P182" s="3465"/>
      <c r="Q182" s="3465"/>
      <c r="R182" s="3465"/>
      <c r="S182" s="3465"/>
      <c r="T182" s="3465"/>
      <c r="U182" s="3392"/>
      <c r="V182" s="3465"/>
      <c r="W182" s="3465"/>
      <c r="X182" s="3465"/>
      <c r="Y182" s="3392"/>
      <c r="Z182" s="3465"/>
      <c r="AA182" s="3392"/>
      <c r="AB182" s="3392">
        <v>1.0</v>
      </c>
      <c r="AC182" s="3419" t="s">
        <v>55</v>
      </c>
      <c r="AD182" s="3420" t="s">
        <v>533</v>
      </c>
      <c r="AE182" s="3471"/>
      <c r="AF182" s="3471"/>
      <c r="AG182" s="3471"/>
      <c r="AH182" s="3471"/>
    </row>
    <row r="183" ht="15.75" customHeight="1">
      <c r="A183" s="3433"/>
      <c r="B183" s="2703"/>
      <c r="C183" s="3433"/>
      <c r="D183" s="2703" t="s">
        <v>22014</v>
      </c>
      <c r="E183" s="3433"/>
      <c r="F183" s="2703" t="s">
        <v>22015</v>
      </c>
      <c r="G183" s="2703" t="s">
        <v>22016</v>
      </c>
      <c r="H183" s="3392"/>
      <c r="I183" s="3392"/>
      <c r="J183" s="3392"/>
      <c r="K183" s="3393"/>
      <c r="L183" s="3393"/>
      <c r="M183" s="3465"/>
      <c r="N183" s="3465"/>
      <c r="O183" s="3465"/>
      <c r="P183" s="3465"/>
      <c r="Q183" s="3465"/>
      <c r="R183" s="3465"/>
      <c r="S183" s="3465"/>
      <c r="T183" s="3465"/>
      <c r="U183" s="3392"/>
      <c r="V183" s="3465"/>
      <c r="W183" s="3465"/>
      <c r="X183" s="3465"/>
      <c r="Y183" s="3392"/>
      <c r="Z183" s="3465"/>
      <c r="AA183" s="3392"/>
      <c r="AB183" s="3392">
        <v>1.0</v>
      </c>
      <c r="AC183" s="3419" t="s">
        <v>55</v>
      </c>
      <c r="AD183" s="3420" t="s">
        <v>533</v>
      </c>
      <c r="AE183" s="3471"/>
      <c r="AF183" s="3471"/>
      <c r="AG183" s="3471"/>
      <c r="AH183" s="3471"/>
    </row>
    <row r="184" ht="15.75" customHeight="1">
      <c r="A184" s="3433"/>
      <c r="B184" s="2703"/>
      <c r="C184" s="2703" t="s">
        <v>4428</v>
      </c>
      <c r="D184" s="3433"/>
      <c r="E184" s="3433"/>
      <c r="F184" s="2703"/>
      <c r="G184" s="2703"/>
      <c r="H184" s="3392" t="s">
        <v>94</v>
      </c>
      <c r="I184" s="3392" t="s">
        <v>94</v>
      </c>
      <c r="J184" s="3392"/>
      <c r="K184" s="3393"/>
      <c r="L184" s="3393"/>
      <c r="M184" s="3392"/>
      <c r="N184" s="3392"/>
      <c r="O184" s="3392"/>
      <c r="P184" s="3392"/>
      <c r="Q184" s="3392"/>
      <c r="R184" s="3392"/>
      <c r="S184" s="3392"/>
      <c r="T184" s="3392"/>
      <c r="U184" s="3392"/>
      <c r="V184" s="3392"/>
      <c r="W184" s="3392"/>
      <c r="X184" s="3392"/>
      <c r="Y184" s="3392"/>
      <c r="Z184" s="3392"/>
      <c r="AA184" s="3392"/>
      <c r="AB184" s="3392" t="s">
        <v>94</v>
      </c>
      <c r="AC184" s="3419" t="s">
        <v>55</v>
      </c>
      <c r="AD184" s="3420" t="s">
        <v>533</v>
      </c>
      <c r="AE184" s="3471"/>
      <c r="AF184" s="3471"/>
      <c r="AG184" s="3471"/>
      <c r="AH184" s="3471"/>
    </row>
    <row r="185" ht="15.75" customHeight="1">
      <c r="A185" s="3433"/>
      <c r="B185" s="2703"/>
      <c r="C185" s="3433"/>
      <c r="D185" s="2703" t="s">
        <v>22017</v>
      </c>
      <c r="E185" s="3433"/>
      <c r="F185" s="3486" t="s">
        <v>22018</v>
      </c>
      <c r="G185" s="2703" t="s">
        <v>22019</v>
      </c>
      <c r="H185" s="3392"/>
      <c r="I185" s="3392"/>
      <c r="J185" s="3392"/>
      <c r="K185" s="3393"/>
      <c r="L185" s="3393"/>
      <c r="M185" s="3465"/>
      <c r="N185" s="3465"/>
      <c r="O185" s="3465"/>
      <c r="P185" s="3465"/>
      <c r="Q185" s="3465"/>
      <c r="R185" s="3465"/>
      <c r="S185" s="3465"/>
      <c r="T185" s="3465"/>
      <c r="U185" s="3392"/>
      <c r="V185" s="3465"/>
      <c r="W185" s="3465"/>
      <c r="X185" s="3465"/>
      <c r="Y185" s="3392"/>
      <c r="Z185" s="3465"/>
      <c r="AA185" s="3392"/>
      <c r="AB185" s="3392">
        <v>1.0</v>
      </c>
      <c r="AC185" s="3419" t="s">
        <v>55</v>
      </c>
      <c r="AD185" s="3420" t="s">
        <v>533</v>
      </c>
      <c r="AE185" s="3471"/>
      <c r="AF185" s="3485" t="s">
        <v>22020</v>
      </c>
      <c r="AG185" s="3471"/>
      <c r="AH185" s="3471"/>
    </row>
    <row r="186" ht="15.75" customHeight="1">
      <c r="A186" s="3433"/>
      <c r="B186" s="2703"/>
      <c r="C186" s="3433"/>
      <c r="D186" s="3437" t="s">
        <v>22021</v>
      </c>
      <c r="E186" s="3433"/>
      <c r="F186" s="2703" t="s">
        <v>22022</v>
      </c>
      <c r="G186" s="2703" t="s">
        <v>22023</v>
      </c>
      <c r="H186" s="3392"/>
      <c r="I186" s="3392"/>
      <c r="J186" s="3392"/>
      <c r="K186" s="3393"/>
      <c r="L186" s="3393"/>
      <c r="M186" s="3465"/>
      <c r="N186" s="3465"/>
      <c r="O186" s="3465"/>
      <c r="P186" s="3465"/>
      <c r="Q186" s="3465"/>
      <c r="R186" s="3465"/>
      <c r="S186" s="3465"/>
      <c r="T186" s="3465"/>
      <c r="U186" s="3392"/>
      <c r="V186" s="3465"/>
      <c r="W186" s="3465"/>
      <c r="X186" s="3465"/>
      <c r="Y186" s="3392"/>
      <c r="Z186" s="3465"/>
      <c r="AA186" s="3392"/>
      <c r="AB186" s="3392">
        <v>1.0</v>
      </c>
      <c r="AC186" s="3419" t="s">
        <v>55</v>
      </c>
      <c r="AD186" s="3420" t="s">
        <v>533</v>
      </c>
      <c r="AE186" s="3471"/>
      <c r="AF186" s="3471"/>
      <c r="AG186" s="3471"/>
      <c r="AH186" s="3471"/>
    </row>
    <row r="187" ht="15.75" customHeight="1">
      <c r="A187" s="3433"/>
      <c r="B187" s="2703"/>
      <c r="C187" s="3433"/>
      <c r="D187" s="3437" t="s">
        <v>22024</v>
      </c>
      <c r="E187" s="3433"/>
      <c r="F187" s="2703" t="s">
        <v>22025</v>
      </c>
      <c r="G187" s="2703" t="s">
        <v>22026</v>
      </c>
      <c r="H187" s="3392"/>
      <c r="I187" s="3392"/>
      <c r="J187" s="3392"/>
      <c r="K187" s="3393"/>
      <c r="L187" s="3393"/>
      <c r="M187" s="3465"/>
      <c r="N187" s="3465"/>
      <c r="O187" s="3465"/>
      <c r="P187" s="3465"/>
      <c r="Q187" s="3465"/>
      <c r="R187" s="3465"/>
      <c r="S187" s="3465"/>
      <c r="T187" s="3465"/>
      <c r="U187" s="3392"/>
      <c r="V187" s="3465"/>
      <c r="W187" s="3465"/>
      <c r="X187" s="3465"/>
      <c r="Y187" s="3392"/>
      <c r="Z187" s="3465"/>
      <c r="AA187" s="3392"/>
      <c r="AB187" s="3392">
        <v>1.0</v>
      </c>
      <c r="AC187" s="3419" t="s">
        <v>55</v>
      </c>
      <c r="AD187" s="3420" t="s">
        <v>533</v>
      </c>
      <c r="AE187" s="3471"/>
      <c r="AF187" s="3471"/>
      <c r="AG187" s="3471"/>
      <c r="AH187" s="3471"/>
    </row>
    <row r="188" ht="15.75" customHeight="1">
      <c r="A188" s="3437"/>
      <c r="B188" s="3483" t="s">
        <v>22027</v>
      </c>
      <c r="C188" s="2702"/>
      <c r="D188" s="3433"/>
      <c r="E188" s="3433"/>
      <c r="F188" s="3437"/>
      <c r="G188" s="3439"/>
      <c r="H188" s="3392" t="s">
        <v>94</v>
      </c>
      <c r="I188" s="3392" t="s">
        <v>94</v>
      </c>
      <c r="J188" s="3392"/>
      <c r="K188" s="3393"/>
      <c r="L188" s="3393"/>
      <c r="M188" s="3392"/>
      <c r="N188" s="3392"/>
      <c r="O188" s="3392"/>
      <c r="P188" s="3392"/>
      <c r="Q188" s="3392"/>
      <c r="R188" s="3392"/>
      <c r="S188" s="3392"/>
      <c r="T188" s="3392"/>
      <c r="U188" s="3392"/>
      <c r="V188" s="3392"/>
      <c r="W188" s="3392"/>
      <c r="X188" s="3392"/>
      <c r="Y188" s="3392"/>
      <c r="Z188" s="3392"/>
      <c r="AA188" s="3392"/>
      <c r="AB188" s="3392" t="s">
        <v>94</v>
      </c>
      <c r="AC188" s="3419" t="s">
        <v>55</v>
      </c>
      <c r="AD188" s="3420" t="s">
        <v>533</v>
      </c>
      <c r="AE188" s="3471"/>
      <c r="AF188" s="3471"/>
      <c r="AG188" s="3471"/>
      <c r="AH188" s="3471"/>
    </row>
    <row r="189" ht="15.75" customHeight="1">
      <c r="A189" s="3433"/>
      <c r="B189" s="2703"/>
      <c r="C189" s="2703" t="s">
        <v>21950</v>
      </c>
      <c r="D189" s="3433"/>
      <c r="E189" s="3433"/>
      <c r="F189" s="2702" t="s">
        <v>22028</v>
      </c>
      <c r="G189" s="2702" t="s">
        <v>22029</v>
      </c>
      <c r="H189" s="3392"/>
      <c r="I189" s="3392"/>
      <c r="J189" s="3392"/>
      <c r="K189" s="3393"/>
      <c r="L189" s="3393"/>
      <c r="M189" s="3465"/>
      <c r="N189" s="3465"/>
      <c r="O189" s="3465"/>
      <c r="P189" s="3465"/>
      <c r="Q189" s="3465"/>
      <c r="R189" s="3465"/>
      <c r="S189" s="3465"/>
      <c r="T189" s="3465"/>
      <c r="U189" s="3392"/>
      <c r="V189" s="3465"/>
      <c r="W189" s="3465"/>
      <c r="X189" s="3465"/>
      <c r="Y189" s="3392"/>
      <c r="Z189" s="3465"/>
      <c r="AA189" s="3392"/>
      <c r="AB189" s="3392">
        <v>1.0</v>
      </c>
      <c r="AC189" s="3419" t="s">
        <v>55</v>
      </c>
      <c r="AD189" s="3420" t="s">
        <v>533</v>
      </c>
      <c r="AE189" s="3471"/>
      <c r="AF189" s="3471"/>
      <c r="AG189" s="3471"/>
      <c r="AH189" s="3471"/>
    </row>
    <row r="190" ht="15.75" customHeight="1">
      <c r="A190" s="3481"/>
      <c r="B190" s="2703"/>
      <c r="C190" s="2703" t="s">
        <v>21953</v>
      </c>
      <c r="D190" s="3433"/>
      <c r="E190" s="3433"/>
      <c r="F190" s="2703" t="s">
        <v>21954</v>
      </c>
      <c r="G190" s="2703" t="s">
        <v>21955</v>
      </c>
      <c r="H190" s="3392"/>
      <c r="I190" s="3392"/>
      <c r="J190" s="3392"/>
      <c r="K190" s="3393"/>
      <c r="L190" s="3393"/>
      <c r="M190" s="3465"/>
      <c r="N190" s="3465"/>
      <c r="O190" s="3465"/>
      <c r="P190" s="3465"/>
      <c r="Q190" s="3465"/>
      <c r="R190" s="3465"/>
      <c r="S190" s="3465"/>
      <c r="T190" s="3465"/>
      <c r="U190" s="3392"/>
      <c r="V190" s="3465"/>
      <c r="W190" s="3465"/>
      <c r="X190" s="3465"/>
      <c r="Y190" s="3392"/>
      <c r="Z190" s="3465"/>
      <c r="AA190" s="3392"/>
      <c r="AB190" s="3392">
        <v>1.0</v>
      </c>
      <c r="AC190" s="3419" t="s">
        <v>55</v>
      </c>
      <c r="AD190" s="3420" t="s">
        <v>533</v>
      </c>
      <c r="AE190" s="3471"/>
      <c r="AF190" s="3471"/>
      <c r="AG190" s="3471"/>
      <c r="AH190" s="3471"/>
    </row>
    <row r="191" ht="15.75" customHeight="1">
      <c r="A191" s="3481"/>
      <c r="B191" s="2703"/>
      <c r="C191" s="2703" t="s">
        <v>21956</v>
      </c>
      <c r="D191" s="3433"/>
      <c r="E191" s="3433"/>
      <c r="F191" s="2703" t="s">
        <v>21957</v>
      </c>
      <c r="G191" s="2703" t="s">
        <v>21958</v>
      </c>
      <c r="H191" s="3392"/>
      <c r="I191" s="3392"/>
      <c r="J191" s="3392"/>
      <c r="K191" s="3393"/>
      <c r="L191" s="3393"/>
      <c r="M191" s="3465"/>
      <c r="N191" s="3465"/>
      <c r="O191" s="3465"/>
      <c r="P191" s="3465"/>
      <c r="Q191" s="3465"/>
      <c r="R191" s="3465"/>
      <c r="S191" s="3465"/>
      <c r="T191" s="3465"/>
      <c r="U191" s="3392"/>
      <c r="V191" s="3465"/>
      <c r="W191" s="3465"/>
      <c r="X191" s="3465"/>
      <c r="Y191" s="3392"/>
      <c r="Z191" s="3465"/>
      <c r="AA191" s="3392"/>
      <c r="AB191" s="3392">
        <v>1.0</v>
      </c>
      <c r="AC191" s="3419" t="s">
        <v>55</v>
      </c>
      <c r="AD191" s="3420" t="s">
        <v>533</v>
      </c>
      <c r="AE191" s="3471"/>
      <c r="AF191" s="3471"/>
      <c r="AG191" s="3471"/>
      <c r="AH191" s="3471"/>
    </row>
    <row r="192" ht="15.75" customHeight="1">
      <c r="A192" s="3433"/>
      <c r="B192" s="2703"/>
      <c r="C192" s="2703" t="s">
        <v>7859</v>
      </c>
      <c r="D192" s="3433"/>
      <c r="E192" s="3433"/>
      <c r="F192" s="2703" t="s">
        <v>21959</v>
      </c>
      <c r="G192" s="2703" t="s">
        <v>21960</v>
      </c>
      <c r="H192" s="3392"/>
      <c r="I192" s="3392"/>
      <c r="J192" s="3392"/>
      <c r="K192" s="3393"/>
      <c r="L192" s="3393"/>
      <c r="M192" s="3465"/>
      <c r="N192" s="3465"/>
      <c r="O192" s="3465"/>
      <c r="P192" s="3465"/>
      <c r="Q192" s="3465"/>
      <c r="R192" s="3465"/>
      <c r="S192" s="3465"/>
      <c r="T192" s="3465"/>
      <c r="U192" s="3392"/>
      <c r="V192" s="3465"/>
      <c r="W192" s="3465"/>
      <c r="X192" s="3465"/>
      <c r="Y192" s="3392"/>
      <c r="Z192" s="3465"/>
      <c r="AA192" s="3392"/>
      <c r="AB192" s="3392">
        <v>1.0</v>
      </c>
      <c r="AC192" s="3419" t="s">
        <v>55</v>
      </c>
      <c r="AD192" s="3420" t="s">
        <v>533</v>
      </c>
      <c r="AE192" s="3471"/>
      <c r="AF192" s="3471"/>
      <c r="AG192" s="3471"/>
      <c r="AH192" s="3471"/>
    </row>
    <row r="193" ht="15.75" customHeight="1">
      <c r="A193" s="3487" t="s">
        <v>420</v>
      </c>
      <c r="B193" s="3487"/>
      <c r="C193" s="3429"/>
      <c r="D193" s="3487"/>
      <c r="E193" s="3487"/>
      <c r="F193" s="3429"/>
      <c r="G193" s="3429"/>
      <c r="H193" s="3392" t="s">
        <v>94</v>
      </c>
      <c r="I193" s="3392" t="s">
        <v>94</v>
      </c>
      <c r="J193" s="3465"/>
      <c r="K193" s="3465"/>
      <c r="L193" s="3465"/>
      <c r="M193" s="3465"/>
      <c r="N193" s="3465"/>
      <c r="O193" s="3465"/>
      <c r="P193" s="3465"/>
      <c r="Q193" s="3465"/>
      <c r="R193" s="3465"/>
      <c r="S193" s="3465"/>
      <c r="T193" s="3465"/>
      <c r="U193" s="3465"/>
      <c r="V193" s="3465"/>
      <c r="W193" s="3465"/>
      <c r="X193" s="3465"/>
      <c r="Y193" s="3465"/>
      <c r="Z193" s="3465"/>
      <c r="AA193" s="3465"/>
      <c r="AB193" s="3392" t="s">
        <v>94</v>
      </c>
      <c r="AC193" s="3419" t="s">
        <v>55</v>
      </c>
      <c r="AD193" s="3420" t="s">
        <v>2124</v>
      </c>
      <c r="AE193" s="3471"/>
      <c r="AF193" s="3471"/>
      <c r="AG193" s="3471"/>
      <c r="AH193" s="3471"/>
    </row>
    <row r="194" ht="15.75" customHeight="1">
      <c r="A194" s="3488" t="s">
        <v>14692</v>
      </c>
      <c r="B194" s="3476"/>
      <c r="C194" s="3434"/>
      <c r="D194" s="3476"/>
      <c r="E194" s="3476"/>
      <c r="F194" s="3434"/>
      <c r="G194" s="3434"/>
      <c r="H194" s="3392" t="s">
        <v>94</v>
      </c>
      <c r="I194" s="3392" t="s">
        <v>94</v>
      </c>
      <c r="J194" s="3465"/>
      <c r="K194" s="3465"/>
      <c r="L194" s="3465"/>
      <c r="M194" s="3392"/>
      <c r="N194" s="3392"/>
      <c r="O194" s="3465"/>
      <c r="P194" s="3465"/>
      <c r="Q194" s="3465"/>
      <c r="R194" s="3465"/>
      <c r="S194" s="3465"/>
      <c r="T194" s="3465"/>
      <c r="U194" s="3465"/>
      <c r="V194" s="3392"/>
      <c r="W194" s="3465"/>
      <c r="X194" s="3465"/>
      <c r="Y194" s="3465"/>
      <c r="Z194" s="3392"/>
      <c r="AA194" s="3465"/>
      <c r="AB194" s="3465" t="s">
        <v>94</v>
      </c>
      <c r="AC194" s="3419" t="s">
        <v>55</v>
      </c>
      <c r="AD194" s="3420" t="s">
        <v>2124</v>
      </c>
      <c r="AE194" s="3471"/>
      <c r="AF194" s="3471"/>
      <c r="AG194" s="3471"/>
      <c r="AH194" s="3471"/>
    </row>
    <row r="195" ht="15.75" customHeight="1">
      <c r="A195" s="3489"/>
      <c r="B195" s="3467" t="s">
        <v>22030</v>
      </c>
      <c r="C195" s="3434"/>
      <c r="D195" s="3476"/>
      <c r="E195" s="3476"/>
      <c r="F195" s="3434"/>
      <c r="G195" s="3434"/>
      <c r="H195" s="3392" t="s">
        <v>94</v>
      </c>
      <c r="I195" s="3392" t="s">
        <v>94</v>
      </c>
      <c r="J195" s="3465"/>
      <c r="K195" s="3393"/>
      <c r="L195" s="3393"/>
      <c r="M195" s="3465"/>
      <c r="N195" s="3465"/>
      <c r="O195" s="3465"/>
      <c r="P195" s="3465"/>
      <c r="Q195" s="3465"/>
      <c r="R195" s="3465"/>
      <c r="S195" s="3465"/>
      <c r="T195" s="3465"/>
      <c r="U195" s="3465"/>
      <c r="V195" s="3465"/>
      <c r="W195" s="3465"/>
      <c r="X195" s="3465"/>
      <c r="Y195" s="3465"/>
      <c r="Z195" s="3465"/>
      <c r="AA195" s="3465"/>
      <c r="AB195" s="3465" t="s">
        <v>94</v>
      </c>
      <c r="AC195" s="3419" t="s">
        <v>55</v>
      </c>
      <c r="AD195" s="3420" t="s">
        <v>2124</v>
      </c>
      <c r="AE195" s="3471"/>
      <c r="AF195" s="3471"/>
      <c r="AG195" s="3471"/>
      <c r="AH195" s="3471"/>
    </row>
    <row r="196" ht="15.75" customHeight="1">
      <c r="A196" s="3489"/>
      <c r="B196" s="3476"/>
      <c r="C196" s="3438" t="s">
        <v>22031</v>
      </c>
      <c r="D196" s="3476"/>
      <c r="E196" s="3476"/>
      <c r="F196" s="3438" t="s">
        <v>22032</v>
      </c>
      <c r="G196" s="3440" t="s">
        <v>22033</v>
      </c>
      <c r="H196" s="3392"/>
      <c r="I196" s="3392"/>
      <c r="J196" s="3465"/>
      <c r="K196" s="3393"/>
      <c r="L196" s="3393"/>
      <c r="M196" s="3392"/>
      <c r="N196" s="3392"/>
      <c r="O196" s="3465"/>
      <c r="P196" s="3465"/>
      <c r="Q196" s="3465"/>
      <c r="R196" s="3465"/>
      <c r="S196" s="3465"/>
      <c r="T196" s="3465"/>
      <c r="U196" s="3465"/>
      <c r="V196" s="3392"/>
      <c r="W196" s="3465"/>
      <c r="X196" s="3465"/>
      <c r="Y196" s="3465"/>
      <c r="Z196" s="3392"/>
      <c r="AA196" s="3465"/>
      <c r="AB196" s="3465">
        <v>1.0</v>
      </c>
      <c r="AC196" s="3419" t="s">
        <v>55</v>
      </c>
      <c r="AD196" s="3420" t="s">
        <v>2124</v>
      </c>
      <c r="AE196" s="3471"/>
      <c r="AF196" s="2702"/>
      <c r="AG196" s="3471"/>
      <c r="AH196" s="3471"/>
    </row>
    <row r="197" ht="15.75" customHeight="1">
      <c r="A197" s="3489"/>
      <c r="B197" s="3476"/>
      <c r="C197" s="3438" t="s">
        <v>7011</v>
      </c>
      <c r="D197" s="3476"/>
      <c r="E197" s="3476"/>
      <c r="F197" s="3438" t="s">
        <v>22034</v>
      </c>
      <c r="G197" s="3438" t="s">
        <v>22035</v>
      </c>
      <c r="H197" s="3465"/>
      <c r="I197" s="3465"/>
      <c r="J197" s="3465"/>
      <c r="K197" s="3465"/>
      <c r="L197" s="3465"/>
      <c r="M197" s="3465"/>
      <c r="N197" s="3465"/>
      <c r="O197" s="3465"/>
      <c r="P197" s="3465"/>
      <c r="Q197" s="3465"/>
      <c r="R197" s="3465"/>
      <c r="S197" s="3465"/>
      <c r="T197" s="3465"/>
      <c r="U197" s="3465"/>
      <c r="V197" s="3465"/>
      <c r="W197" s="3465"/>
      <c r="X197" s="3465"/>
      <c r="Y197" s="3465"/>
      <c r="Z197" s="3465"/>
      <c r="AA197" s="3465"/>
      <c r="AB197" s="3465">
        <v>1.0</v>
      </c>
      <c r="AC197" s="3419" t="s">
        <v>55</v>
      </c>
      <c r="AD197" s="3420" t="s">
        <v>2124</v>
      </c>
      <c r="AE197" s="3471"/>
      <c r="AF197" s="3471"/>
      <c r="AG197" s="3471"/>
      <c r="AH197" s="3471"/>
    </row>
    <row r="198" ht="15.75" customHeight="1">
      <c r="A198" s="3489"/>
      <c r="B198" s="3467" t="s">
        <v>22036</v>
      </c>
      <c r="C198" s="3434"/>
      <c r="D198" s="3476"/>
      <c r="E198" s="3476"/>
      <c r="F198" s="3434"/>
      <c r="G198" s="3434"/>
      <c r="H198" s="3392" t="s">
        <v>94</v>
      </c>
      <c r="I198" s="3392" t="s">
        <v>94</v>
      </c>
      <c r="J198" s="3465"/>
      <c r="K198" s="3393"/>
      <c r="L198" s="3393"/>
      <c r="M198" s="3465"/>
      <c r="N198" s="3465"/>
      <c r="O198" s="3465"/>
      <c r="P198" s="3465"/>
      <c r="Q198" s="3465"/>
      <c r="R198" s="3465"/>
      <c r="S198" s="3465"/>
      <c r="T198" s="3465"/>
      <c r="U198" s="3465"/>
      <c r="V198" s="3465"/>
      <c r="W198" s="3465"/>
      <c r="X198" s="3465"/>
      <c r="Y198" s="3465"/>
      <c r="Z198" s="3465"/>
      <c r="AA198" s="3465"/>
      <c r="AB198" s="3465" t="s">
        <v>94</v>
      </c>
      <c r="AC198" s="3419" t="s">
        <v>55</v>
      </c>
      <c r="AD198" s="3420" t="s">
        <v>2124</v>
      </c>
      <c r="AE198" s="3471"/>
      <c r="AF198" s="3471"/>
      <c r="AG198" s="3471"/>
      <c r="AH198" s="3471"/>
    </row>
    <row r="199" ht="15.75" customHeight="1">
      <c r="A199" s="3489"/>
      <c r="B199" s="3476"/>
      <c r="C199" s="3438" t="s">
        <v>22031</v>
      </c>
      <c r="D199" s="3476"/>
      <c r="E199" s="3476"/>
      <c r="F199" s="3438" t="s">
        <v>22037</v>
      </c>
      <c r="G199" s="3440" t="s">
        <v>22038</v>
      </c>
      <c r="H199" s="3465"/>
      <c r="I199" s="3465"/>
      <c r="J199" s="3465"/>
      <c r="K199" s="3465"/>
      <c r="L199" s="3465"/>
      <c r="M199" s="3465"/>
      <c r="N199" s="3465"/>
      <c r="O199" s="3465"/>
      <c r="P199" s="3465"/>
      <c r="Q199" s="3465"/>
      <c r="R199" s="3465"/>
      <c r="S199" s="3465"/>
      <c r="T199" s="3465"/>
      <c r="U199" s="3465"/>
      <c r="V199" s="3465"/>
      <c r="W199" s="3465"/>
      <c r="X199" s="3465"/>
      <c r="Y199" s="3465"/>
      <c r="Z199" s="3465"/>
      <c r="AA199" s="3465"/>
      <c r="AB199" s="3465">
        <v>1.0</v>
      </c>
      <c r="AC199" s="3419" t="s">
        <v>55</v>
      </c>
      <c r="AD199" s="3420" t="s">
        <v>2124</v>
      </c>
      <c r="AE199" s="3471"/>
      <c r="AF199" s="2702"/>
      <c r="AG199" s="3471"/>
      <c r="AH199" s="3471"/>
    </row>
    <row r="200" ht="15.75" customHeight="1">
      <c r="A200" s="3489"/>
      <c r="B200" s="3476"/>
      <c r="C200" s="3438" t="s">
        <v>7011</v>
      </c>
      <c r="D200" s="3476"/>
      <c r="E200" s="3476"/>
      <c r="F200" s="3438" t="s">
        <v>22034</v>
      </c>
      <c r="G200" s="3438" t="s">
        <v>22039</v>
      </c>
      <c r="H200" s="3465"/>
      <c r="I200" s="3465"/>
      <c r="J200" s="3465"/>
      <c r="K200" s="3393"/>
      <c r="L200" s="3393"/>
      <c r="M200" s="3465"/>
      <c r="N200" s="3465"/>
      <c r="O200" s="3465"/>
      <c r="P200" s="3465"/>
      <c r="Q200" s="3465"/>
      <c r="R200" s="3465"/>
      <c r="S200" s="3465"/>
      <c r="T200" s="3465"/>
      <c r="U200" s="3465"/>
      <c r="V200" s="3465"/>
      <c r="W200" s="3465"/>
      <c r="X200" s="3465"/>
      <c r="Y200" s="3465"/>
      <c r="Z200" s="3465"/>
      <c r="AA200" s="3465"/>
      <c r="AB200" s="3465">
        <v>1.0</v>
      </c>
      <c r="AC200" s="3419" t="s">
        <v>55</v>
      </c>
      <c r="AD200" s="3420" t="s">
        <v>2124</v>
      </c>
      <c r="AE200" s="3471"/>
      <c r="AF200" s="3471"/>
      <c r="AG200" s="3471"/>
      <c r="AH200" s="3471"/>
    </row>
    <row r="201" ht="15.75" customHeight="1">
      <c r="A201" s="3488" t="s">
        <v>22040</v>
      </c>
      <c r="B201" s="3481"/>
      <c r="C201" s="3433"/>
      <c r="D201" s="3481"/>
      <c r="E201" s="3481"/>
      <c r="F201" s="3433"/>
      <c r="G201" s="3433"/>
      <c r="H201" s="3392" t="s">
        <v>94</v>
      </c>
      <c r="I201" s="3392" t="s">
        <v>94</v>
      </c>
      <c r="J201" s="3393"/>
      <c r="K201" s="3393"/>
      <c r="L201" s="3393"/>
      <c r="M201" s="3393"/>
      <c r="N201" s="3393"/>
      <c r="O201" s="3393"/>
      <c r="P201" s="3393"/>
      <c r="Q201" s="3393"/>
      <c r="R201" s="3393"/>
      <c r="S201" s="3393"/>
      <c r="T201" s="3393"/>
      <c r="U201" s="3393"/>
      <c r="V201" s="3393"/>
      <c r="W201" s="3393"/>
      <c r="X201" s="3393"/>
      <c r="Y201" s="3393"/>
      <c r="Z201" s="3393"/>
      <c r="AA201" s="3393"/>
      <c r="AB201" s="3393" t="s">
        <v>94</v>
      </c>
      <c r="AC201" s="3419" t="s">
        <v>55</v>
      </c>
      <c r="AD201" s="3420" t="s">
        <v>2124</v>
      </c>
      <c r="AE201" s="3471"/>
      <c r="AF201" s="3471"/>
      <c r="AG201" s="3471"/>
      <c r="AH201" s="3471"/>
    </row>
    <row r="202" ht="15.75" customHeight="1">
      <c r="A202" s="3489"/>
      <c r="B202" s="3467" t="s">
        <v>22030</v>
      </c>
      <c r="C202" s="3434"/>
      <c r="D202" s="3476"/>
      <c r="E202" s="3476"/>
      <c r="F202" s="3434"/>
      <c r="G202" s="3434"/>
      <c r="H202" s="3392" t="s">
        <v>94</v>
      </c>
      <c r="I202" s="3392" t="s">
        <v>94</v>
      </c>
      <c r="J202" s="3465"/>
      <c r="K202" s="3393"/>
      <c r="L202" s="3393"/>
      <c r="M202" s="3465"/>
      <c r="N202" s="3465"/>
      <c r="O202" s="3465"/>
      <c r="P202" s="3465"/>
      <c r="Q202" s="3465"/>
      <c r="R202" s="3465"/>
      <c r="S202" s="3465"/>
      <c r="T202" s="3465"/>
      <c r="U202" s="3465"/>
      <c r="V202" s="3465"/>
      <c r="W202" s="3465"/>
      <c r="X202" s="3465"/>
      <c r="Y202" s="3465"/>
      <c r="Z202" s="3465"/>
      <c r="AA202" s="3465"/>
      <c r="AB202" s="3465" t="s">
        <v>94</v>
      </c>
      <c r="AC202" s="3419" t="s">
        <v>55</v>
      </c>
      <c r="AD202" s="3420" t="s">
        <v>2124</v>
      </c>
      <c r="AE202" s="3471"/>
      <c r="AF202" s="3471"/>
      <c r="AG202" s="3471"/>
      <c r="AH202" s="3471"/>
    </row>
    <row r="203" ht="15.75" customHeight="1">
      <c r="A203" s="3489"/>
      <c r="B203" s="3476"/>
      <c r="C203" s="3438" t="s">
        <v>22031</v>
      </c>
      <c r="D203" s="3476"/>
      <c r="E203" s="3476"/>
      <c r="F203" s="3438" t="s">
        <v>22041</v>
      </c>
      <c r="G203" s="3440" t="s">
        <v>22042</v>
      </c>
      <c r="H203" s="3465"/>
      <c r="I203" s="3465"/>
      <c r="J203" s="3393"/>
      <c r="K203" s="3393"/>
      <c r="L203" s="3393"/>
      <c r="M203" s="3465"/>
      <c r="N203" s="3465"/>
      <c r="O203" s="3465"/>
      <c r="P203" s="3465"/>
      <c r="Q203" s="3465"/>
      <c r="R203" s="3465"/>
      <c r="S203" s="3465"/>
      <c r="T203" s="3465"/>
      <c r="U203" s="3393"/>
      <c r="V203" s="3465"/>
      <c r="W203" s="3465"/>
      <c r="X203" s="3465"/>
      <c r="Y203" s="3393"/>
      <c r="Z203" s="3465"/>
      <c r="AA203" s="3393"/>
      <c r="AB203" s="3465">
        <v>1.0</v>
      </c>
      <c r="AC203" s="3419" t="s">
        <v>55</v>
      </c>
      <c r="AD203" s="3420" t="s">
        <v>2124</v>
      </c>
      <c r="AE203" s="3485" t="s">
        <v>22043</v>
      </c>
      <c r="AF203" s="2702" t="s">
        <v>21788</v>
      </c>
      <c r="AG203" s="3471"/>
      <c r="AH203" s="3471"/>
    </row>
    <row r="204" ht="15.75" customHeight="1">
      <c r="A204" s="3489"/>
      <c r="B204" s="3476"/>
      <c r="C204" s="3438" t="s">
        <v>7011</v>
      </c>
      <c r="D204" s="3476"/>
      <c r="E204" s="3476"/>
      <c r="F204" s="3438" t="s">
        <v>22044</v>
      </c>
      <c r="G204" s="3438" t="s">
        <v>22035</v>
      </c>
      <c r="H204" s="3393"/>
      <c r="I204" s="3393"/>
      <c r="J204" s="3393"/>
      <c r="K204" s="3393"/>
      <c r="L204" s="3393"/>
      <c r="M204" s="3393"/>
      <c r="N204" s="3393"/>
      <c r="O204" s="3393"/>
      <c r="P204" s="3393"/>
      <c r="Q204" s="3393"/>
      <c r="R204" s="3393"/>
      <c r="S204" s="3393"/>
      <c r="T204" s="3393"/>
      <c r="U204" s="3393"/>
      <c r="V204" s="3393"/>
      <c r="W204" s="3393"/>
      <c r="X204" s="3393"/>
      <c r="Y204" s="3393"/>
      <c r="Z204" s="3393"/>
      <c r="AA204" s="3393"/>
      <c r="AB204" s="3393">
        <v>1.0</v>
      </c>
      <c r="AC204" s="3419" t="s">
        <v>55</v>
      </c>
      <c r="AD204" s="3420" t="s">
        <v>2124</v>
      </c>
      <c r="AE204" s="3471"/>
      <c r="AF204" s="3471"/>
      <c r="AG204" s="3471"/>
      <c r="AH204" s="3471"/>
    </row>
    <row r="205" ht="15.75" customHeight="1">
      <c r="A205" s="3489"/>
      <c r="B205" s="3467" t="s">
        <v>22036</v>
      </c>
      <c r="C205" s="3434"/>
      <c r="D205" s="3476"/>
      <c r="E205" s="3476"/>
      <c r="F205" s="3434"/>
      <c r="G205" s="3434"/>
      <c r="H205" s="3392" t="s">
        <v>94</v>
      </c>
      <c r="I205" s="3392" t="s">
        <v>94</v>
      </c>
      <c r="J205" s="3393"/>
      <c r="K205" s="3393"/>
      <c r="L205" s="3393"/>
      <c r="M205" s="3465"/>
      <c r="N205" s="3465"/>
      <c r="O205" s="3465"/>
      <c r="P205" s="3465"/>
      <c r="Q205" s="3465"/>
      <c r="R205" s="3465"/>
      <c r="S205" s="3465"/>
      <c r="T205" s="3465"/>
      <c r="U205" s="3393"/>
      <c r="V205" s="3465"/>
      <c r="W205" s="3465"/>
      <c r="X205" s="3465"/>
      <c r="Y205" s="3393"/>
      <c r="Z205" s="3465"/>
      <c r="AA205" s="3393"/>
      <c r="AB205" s="3393" t="s">
        <v>94</v>
      </c>
      <c r="AC205" s="3419" t="s">
        <v>55</v>
      </c>
      <c r="AD205" s="3420" t="s">
        <v>2124</v>
      </c>
      <c r="AE205" s="3471"/>
      <c r="AF205" s="3471"/>
      <c r="AG205" s="3471"/>
      <c r="AH205" s="3471"/>
    </row>
    <row r="206" ht="15.75" customHeight="1">
      <c r="A206" s="3489"/>
      <c r="B206" s="3476"/>
      <c r="C206" s="3438" t="s">
        <v>22031</v>
      </c>
      <c r="D206" s="3476"/>
      <c r="E206" s="3476"/>
      <c r="F206" s="3438" t="s">
        <v>22045</v>
      </c>
      <c r="G206" s="3440" t="s">
        <v>22046</v>
      </c>
      <c r="H206" s="3465"/>
      <c r="I206" s="3465"/>
      <c r="J206" s="3393"/>
      <c r="K206" s="3393"/>
      <c r="L206" s="3393"/>
      <c r="M206" s="3465"/>
      <c r="N206" s="3465"/>
      <c r="O206" s="3465"/>
      <c r="P206" s="3465"/>
      <c r="Q206" s="3465"/>
      <c r="R206" s="3465"/>
      <c r="S206" s="3465"/>
      <c r="T206" s="3465"/>
      <c r="U206" s="3393"/>
      <c r="V206" s="3465"/>
      <c r="W206" s="3465"/>
      <c r="X206" s="3465"/>
      <c r="Y206" s="3393"/>
      <c r="Z206" s="3465"/>
      <c r="AA206" s="3393"/>
      <c r="AB206" s="3393">
        <v>1.0</v>
      </c>
      <c r="AC206" s="3419" t="s">
        <v>55</v>
      </c>
      <c r="AD206" s="3420" t="s">
        <v>2124</v>
      </c>
      <c r="AE206" s="3471"/>
      <c r="AF206" s="3471"/>
      <c r="AG206" s="3471"/>
      <c r="AH206" s="3471"/>
    </row>
    <row r="207" ht="15.75" customHeight="1">
      <c r="A207" s="3489"/>
      <c r="B207" s="3476"/>
      <c r="C207" s="3438" t="s">
        <v>7011</v>
      </c>
      <c r="D207" s="3476"/>
      <c r="E207" s="3476"/>
      <c r="F207" s="3438" t="s">
        <v>22044</v>
      </c>
      <c r="G207" s="3438" t="s">
        <v>22039</v>
      </c>
      <c r="H207" s="3465"/>
      <c r="I207" s="3465"/>
      <c r="J207" s="3393"/>
      <c r="K207" s="3393"/>
      <c r="L207" s="3393"/>
      <c r="M207" s="3465"/>
      <c r="N207" s="3465"/>
      <c r="O207" s="3465"/>
      <c r="P207" s="3465"/>
      <c r="Q207" s="3465"/>
      <c r="R207" s="3465"/>
      <c r="S207" s="3465"/>
      <c r="T207" s="3465"/>
      <c r="U207" s="3393"/>
      <c r="V207" s="3465"/>
      <c r="W207" s="3465"/>
      <c r="X207" s="3465"/>
      <c r="Y207" s="3393"/>
      <c r="Z207" s="3465"/>
      <c r="AA207" s="3393"/>
      <c r="AB207" s="3393">
        <v>1.0</v>
      </c>
      <c r="AC207" s="3419" t="s">
        <v>55</v>
      </c>
      <c r="AD207" s="3420" t="s">
        <v>2124</v>
      </c>
      <c r="AE207" s="3471"/>
      <c r="AF207" s="3471"/>
      <c r="AG207" s="3471"/>
      <c r="AH207" s="3471"/>
    </row>
    <row r="208" ht="139.5" customHeight="1">
      <c r="A208" s="3421" t="s">
        <v>22047</v>
      </c>
      <c r="B208" s="3422"/>
      <c r="C208" s="3423"/>
      <c r="D208" s="3490" t="s">
        <v>22048</v>
      </c>
      <c r="E208" s="3425"/>
      <c r="F208" s="3490"/>
      <c r="G208" s="3423"/>
      <c r="H208" s="3392" t="s">
        <v>94</v>
      </c>
      <c r="I208" s="3392" t="s">
        <v>94</v>
      </c>
      <c r="J208" s="3426"/>
      <c r="K208" s="3426"/>
      <c r="L208" s="3426"/>
      <c r="M208" s="3426"/>
      <c r="N208" s="3426"/>
      <c r="O208" s="3426"/>
      <c r="P208" s="3426"/>
      <c r="Q208" s="3426"/>
      <c r="R208" s="3426"/>
      <c r="S208" s="3426"/>
      <c r="T208" s="3426"/>
      <c r="U208" s="3426"/>
      <c r="V208" s="3426"/>
      <c r="W208" s="3426"/>
      <c r="X208" s="3426"/>
      <c r="Y208" s="3426"/>
      <c r="Z208" s="3426"/>
      <c r="AA208" s="3426"/>
      <c r="AB208" s="3427" t="s">
        <v>94</v>
      </c>
      <c r="AC208" s="3419" t="s">
        <v>55</v>
      </c>
      <c r="AD208" s="3420" t="s">
        <v>1571</v>
      </c>
      <c r="AE208" s="3428"/>
      <c r="AF208" s="2703"/>
      <c r="AG208" s="2703"/>
      <c r="AH208" s="2703"/>
    </row>
    <row r="209" ht="15.75" customHeight="1">
      <c r="A209" s="3491" t="s">
        <v>22049</v>
      </c>
      <c r="B209" s="3492"/>
      <c r="C209" s="3493"/>
      <c r="D209" s="3492"/>
      <c r="E209" s="3492"/>
      <c r="F209" s="3493"/>
      <c r="G209" s="3493"/>
      <c r="H209" s="3392" t="s">
        <v>94</v>
      </c>
      <c r="I209" s="3392" t="s">
        <v>94</v>
      </c>
      <c r="J209" s="3426"/>
      <c r="K209" s="3426"/>
      <c r="L209" s="3426"/>
      <c r="M209" s="3426"/>
      <c r="N209" s="3426"/>
      <c r="O209" s="3426"/>
      <c r="P209" s="3426"/>
      <c r="Q209" s="3426"/>
      <c r="R209" s="3426"/>
      <c r="S209" s="3426"/>
      <c r="T209" s="3426"/>
      <c r="U209" s="3426"/>
      <c r="V209" s="3426"/>
      <c r="W209" s="3426"/>
      <c r="X209" s="3426"/>
      <c r="Y209" s="3426"/>
      <c r="Z209" s="3426"/>
      <c r="AA209" s="3426"/>
      <c r="AB209" s="3427" t="s">
        <v>94</v>
      </c>
      <c r="AC209" s="3419" t="s">
        <v>55</v>
      </c>
      <c r="AD209" s="3420" t="s">
        <v>1571</v>
      </c>
      <c r="AE209" s="3471"/>
      <c r="AF209" s="3471"/>
      <c r="AG209" s="3471"/>
      <c r="AH209" s="3471"/>
    </row>
    <row r="210" ht="15.75" customHeight="1">
      <c r="A210" s="3487" t="s">
        <v>22050</v>
      </c>
      <c r="B210" s="3487"/>
      <c r="C210" s="3430"/>
      <c r="D210" s="3494"/>
      <c r="E210" s="3495"/>
      <c r="F210" s="3431"/>
      <c r="G210" s="3430"/>
      <c r="H210" s="3392" t="s">
        <v>94</v>
      </c>
      <c r="I210" s="3392" t="s">
        <v>94</v>
      </c>
      <c r="J210" s="3426"/>
      <c r="K210" s="3426"/>
      <c r="L210" s="3426"/>
      <c r="M210" s="3426"/>
      <c r="N210" s="3426"/>
      <c r="O210" s="3426"/>
      <c r="P210" s="3426"/>
      <c r="Q210" s="3426"/>
      <c r="R210" s="3426"/>
      <c r="S210" s="3426"/>
      <c r="T210" s="3426"/>
      <c r="U210" s="3426"/>
      <c r="V210" s="3426"/>
      <c r="W210" s="3426"/>
      <c r="X210" s="3426"/>
      <c r="Y210" s="3426"/>
      <c r="Z210" s="3426"/>
      <c r="AA210" s="3426"/>
      <c r="AB210" s="3427" t="s">
        <v>94</v>
      </c>
      <c r="AC210" s="3419" t="s">
        <v>55</v>
      </c>
      <c r="AD210" s="3420" t="s">
        <v>1571</v>
      </c>
      <c r="AE210" s="3471"/>
      <c r="AF210" s="3471"/>
      <c r="AG210" s="3471"/>
      <c r="AH210" s="3471"/>
    </row>
    <row r="211" ht="15.75" customHeight="1">
      <c r="A211" s="3496" t="s">
        <v>22051</v>
      </c>
      <c r="B211" s="3481"/>
      <c r="C211" s="3433"/>
      <c r="D211" s="3481"/>
      <c r="E211" s="3481"/>
      <c r="F211" s="3433"/>
      <c r="G211" s="3433"/>
      <c r="H211" s="3392" t="s">
        <v>94</v>
      </c>
      <c r="I211" s="3392" t="s">
        <v>94</v>
      </c>
      <c r="J211" s="3426"/>
      <c r="K211" s="3426"/>
      <c r="L211" s="3426"/>
      <c r="M211" s="3426"/>
      <c r="N211" s="3426"/>
      <c r="O211" s="3426"/>
      <c r="P211" s="3426"/>
      <c r="Q211" s="3426"/>
      <c r="R211" s="3426"/>
      <c r="S211" s="3426"/>
      <c r="T211" s="3426"/>
      <c r="U211" s="3426"/>
      <c r="V211" s="3426"/>
      <c r="W211" s="3426"/>
      <c r="X211" s="3426"/>
      <c r="Y211" s="3426"/>
      <c r="Z211" s="3426"/>
      <c r="AA211" s="3426"/>
      <c r="AB211" s="3427" t="s">
        <v>94</v>
      </c>
      <c r="AC211" s="3419" t="s">
        <v>55</v>
      </c>
      <c r="AD211" s="3420" t="s">
        <v>1571</v>
      </c>
      <c r="AE211" s="3471"/>
      <c r="AF211" s="3471"/>
      <c r="AG211" s="3471"/>
      <c r="AH211" s="3471"/>
    </row>
    <row r="212" ht="15.75" customHeight="1">
      <c r="A212" s="3481"/>
      <c r="B212" s="3481" t="s">
        <v>22052</v>
      </c>
      <c r="C212" s="3433"/>
      <c r="D212" s="3481"/>
      <c r="E212" s="3481"/>
      <c r="F212" s="2703" t="s">
        <v>22053</v>
      </c>
      <c r="G212" s="2703" t="s">
        <v>22054</v>
      </c>
      <c r="H212" s="3392"/>
      <c r="I212" s="3392"/>
      <c r="J212" s="3392"/>
      <c r="K212" s="3392"/>
      <c r="L212" s="3392"/>
      <c r="M212" s="3392"/>
      <c r="N212" s="3392"/>
      <c r="O212" s="3392"/>
      <c r="P212" s="3392"/>
      <c r="Q212" s="3392"/>
      <c r="R212" s="3392"/>
      <c r="S212" s="3392"/>
      <c r="T212" s="3392"/>
      <c r="U212" s="3392"/>
      <c r="V212" s="3392"/>
      <c r="W212" s="3392"/>
      <c r="X212" s="3392"/>
      <c r="Y212" s="3392"/>
      <c r="Z212" s="3392"/>
      <c r="AA212" s="3392"/>
      <c r="AB212" s="3392">
        <v>1.0</v>
      </c>
      <c r="AC212" s="3419" t="s">
        <v>55</v>
      </c>
      <c r="AD212" s="3420" t="s">
        <v>1571</v>
      </c>
      <c r="AE212" s="3471"/>
      <c r="AF212" s="3471"/>
      <c r="AG212" s="3471"/>
      <c r="AH212" s="3471"/>
    </row>
    <row r="213" ht="15.75" customHeight="1">
      <c r="A213" s="3481"/>
      <c r="B213" s="3481"/>
      <c r="C213" s="2703" t="s">
        <v>22055</v>
      </c>
      <c r="D213" s="3481"/>
      <c r="E213" s="3481"/>
      <c r="F213" s="2703" t="s">
        <v>22056</v>
      </c>
      <c r="G213" s="2702" t="s">
        <v>22057</v>
      </c>
      <c r="H213" s="3392"/>
      <c r="I213" s="3392"/>
      <c r="J213" s="3392"/>
      <c r="K213" s="3392"/>
      <c r="L213" s="3392"/>
      <c r="M213" s="3392"/>
      <c r="N213" s="3392"/>
      <c r="O213" s="3392"/>
      <c r="P213" s="3392"/>
      <c r="Q213" s="3392"/>
      <c r="R213" s="3392"/>
      <c r="S213" s="3392"/>
      <c r="T213" s="3392"/>
      <c r="U213" s="3392"/>
      <c r="V213" s="3392"/>
      <c r="W213" s="3392"/>
      <c r="X213" s="3392"/>
      <c r="Y213" s="3392"/>
      <c r="Z213" s="3392"/>
      <c r="AA213" s="3392"/>
      <c r="AB213" s="3393">
        <v>1.0</v>
      </c>
      <c r="AC213" s="3419" t="s">
        <v>55</v>
      </c>
      <c r="AD213" s="3420" t="s">
        <v>1571</v>
      </c>
      <c r="AE213" s="3471"/>
      <c r="AF213" s="3471"/>
      <c r="AG213" s="3471"/>
      <c r="AH213" s="3471"/>
    </row>
    <row r="214" ht="15.75" customHeight="1">
      <c r="A214" s="3481"/>
      <c r="B214" s="3481"/>
      <c r="C214" s="2703"/>
      <c r="D214" s="3437" t="s">
        <v>22058</v>
      </c>
      <c r="E214" s="3481"/>
      <c r="F214" s="2702" t="s">
        <v>22059</v>
      </c>
      <c r="G214" s="2702" t="s">
        <v>22060</v>
      </c>
      <c r="H214" s="3392"/>
      <c r="I214" s="3392"/>
      <c r="J214" s="3392"/>
      <c r="K214" s="3392"/>
      <c r="L214" s="3392"/>
      <c r="M214" s="3392"/>
      <c r="N214" s="3392"/>
      <c r="O214" s="3392"/>
      <c r="P214" s="3392"/>
      <c r="Q214" s="3392"/>
      <c r="R214" s="3392"/>
      <c r="S214" s="3392"/>
      <c r="T214" s="3392"/>
      <c r="U214" s="3392"/>
      <c r="V214" s="3392"/>
      <c r="W214" s="3392"/>
      <c r="X214" s="3392"/>
      <c r="Y214" s="3392"/>
      <c r="Z214" s="3392"/>
      <c r="AA214" s="3392"/>
      <c r="AB214" s="3393">
        <v>1.0</v>
      </c>
      <c r="AC214" s="3419" t="s">
        <v>55</v>
      </c>
      <c r="AD214" s="3420" t="s">
        <v>1571</v>
      </c>
      <c r="AE214" s="3471"/>
      <c r="AF214" s="3471"/>
      <c r="AG214" s="3471"/>
      <c r="AH214" s="3471"/>
    </row>
    <row r="215" ht="15.75" customHeight="1">
      <c r="A215" s="3481"/>
      <c r="B215" s="3481"/>
      <c r="C215" s="2703" t="s">
        <v>22061</v>
      </c>
      <c r="D215" s="3481"/>
      <c r="E215" s="3481"/>
      <c r="F215" s="2703" t="s">
        <v>22062</v>
      </c>
      <c r="G215" s="2703" t="s">
        <v>22063</v>
      </c>
      <c r="H215" s="3392"/>
      <c r="I215" s="3392"/>
      <c r="J215" s="3392"/>
      <c r="K215" s="3392"/>
      <c r="L215" s="3392"/>
      <c r="M215" s="3392"/>
      <c r="N215" s="3392"/>
      <c r="O215" s="3392"/>
      <c r="P215" s="3392"/>
      <c r="Q215" s="3392"/>
      <c r="R215" s="3392"/>
      <c r="S215" s="3392"/>
      <c r="T215" s="3392"/>
      <c r="U215" s="3392"/>
      <c r="V215" s="3392"/>
      <c r="W215" s="3392"/>
      <c r="X215" s="3392"/>
      <c r="Y215" s="3392"/>
      <c r="Z215" s="3392"/>
      <c r="AA215" s="3392"/>
      <c r="AB215" s="3393">
        <v>1.0</v>
      </c>
      <c r="AC215" s="3419" t="s">
        <v>55</v>
      </c>
      <c r="AD215" s="3420" t="s">
        <v>1571</v>
      </c>
      <c r="AE215" s="3471"/>
      <c r="AF215" s="3471"/>
      <c r="AG215" s="3471"/>
      <c r="AH215" s="3471"/>
    </row>
    <row r="216" ht="15.75" customHeight="1">
      <c r="A216" s="3481"/>
      <c r="B216" s="3481" t="s">
        <v>22064</v>
      </c>
      <c r="C216" s="3433"/>
      <c r="D216" s="3481"/>
      <c r="E216" s="3481"/>
      <c r="F216" s="3438" t="s">
        <v>22065</v>
      </c>
      <c r="G216" s="2703" t="s">
        <v>22066</v>
      </c>
      <c r="H216" s="3392"/>
      <c r="I216" s="3392"/>
      <c r="J216" s="3392"/>
      <c r="K216" s="3393"/>
      <c r="L216" s="3393"/>
      <c r="M216" s="3392"/>
      <c r="N216" s="3392"/>
      <c r="O216" s="3392"/>
      <c r="P216" s="3392"/>
      <c r="Q216" s="3392"/>
      <c r="R216" s="3392"/>
      <c r="S216" s="3392"/>
      <c r="T216" s="3392"/>
      <c r="U216" s="3392"/>
      <c r="V216" s="3392"/>
      <c r="W216" s="3392"/>
      <c r="X216" s="3392"/>
      <c r="Y216" s="3392"/>
      <c r="Z216" s="3392"/>
      <c r="AA216" s="3392"/>
      <c r="AB216" s="3392">
        <v>1.0</v>
      </c>
      <c r="AC216" s="3419" t="s">
        <v>55</v>
      </c>
      <c r="AD216" s="3420" t="s">
        <v>1571</v>
      </c>
      <c r="AE216" s="3471"/>
      <c r="AF216" s="3471"/>
      <c r="AG216" s="3471"/>
      <c r="AH216" s="3471"/>
    </row>
    <row r="217" ht="15.75" customHeight="1">
      <c r="A217" s="3481"/>
      <c r="B217" s="3481" t="s">
        <v>22067</v>
      </c>
      <c r="C217" s="3433"/>
      <c r="D217" s="3481"/>
      <c r="E217" s="3481"/>
      <c r="F217" s="2703"/>
      <c r="G217" s="2703"/>
      <c r="H217" s="3393" t="s">
        <v>94</v>
      </c>
      <c r="I217" s="3393" t="s">
        <v>94</v>
      </c>
      <c r="J217" s="3393"/>
      <c r="K217" s="3393"/>
      <c r="L217" s="3393"/>
      <c r="M217" s="3393"/>
      <c r="N217" s="3393"/>
      <c r="O217" s="3393"/>
      <c r="P217" s="3393"/>
      <c r="Q217" s="3393"/>
      <c r="R217" s="3393"/>
      <c r="S217" s="3393"/>
      <c r="T217" s="3393"/>
      <c r="U217" s="3393"/>
      <c r="V217" s="3393"/>
      <c r="W217" s="3393"/>
      <c r="X217" s="3393"/>
      <c r="Y217" s="3393"/>
      <c r="Z217" s="3393"/>
      <c r="AA217" s="3393"/>
      <c r="AB217" s="3393" t="s">
        <v>94</v>
      </c>
      <c r="AC217" s="3419" t="s">
        <v>55</v>
      </c>
      <c r="AD217" s="3420" t="s">
        <v>1571</v>
      </c>
      <c r="AE217" s="3471"/>
      <c r="AF217" s="3471"/>
      <c r="AG217" s="3471"/>
      <c r="AH217" s="3471"/>
    </row>
    <row r="218" ht="15.75" customHeight="1">
      <c r="A218" s="3481"/>
      <c r="B218" s="3481"/>
      <c r="C218" s="2702" t="s">
        <v>22068</v>
      </c>
      <c r="D218" s="3481"/>
      <c r="E218" s="2702" t="s">
        <v>22069</v>
      </c>
      <c r="F218" s="2702" t="s">
        <v>22070</v>
      </c>
      <c r="G218" s="2702" t="s">
        <v>22071</v>
      </c>
      <c r="H218" s="3393"/>
      <c r="I218" s="3393"/>
      <c r="J218" s="3393"/>
      <c r="K218" s="3393"/>
      <c r="L218" s="3393"/>
      <c r="M218" s="3393"/>
      <c r="N218" s="3393"/>
      <c r="O218" s="3393"/>
      <c r="P218" s="3393"/>
      <c r="Q218" s="3393"/>
      <c r="R218" s="3393"/>
      <c r="S218" s="3393"/>
      <c r="T218" s="3393"/>
      <c r="U218" s="3393"/>
      <c r="V218" s="3393"/>
      <c r="W218" s="3393"/>
      <c r="X218" s="3393"/>
      <c r="Y218" s="3393"/>
      <c r="Z218" s="3393"/>
      <c r="AA218" s="3393"/>
      <c r="AB218" s="3393">
        <v>1.0</v>
      </c>
      <c r="AC218" s="3419" t="s">
        <v>55</v>
      </c>
      <c r="AD218" s="3420" t="s">
        <v>1571</v>
      </c>
      <c r="AE218" s="3471"/>
      <c r="AF218" s="3471"/>
      <c r="AG218" s="3471"/>
      <c r="AH218" s="3471"/>
    </row>
    <row r="219" ht="15.75" customHeight="1">
      <c r="A219" s="3481"/>
      <c r="B219" s="3481"/>
      <c r="C219" s="2702" t="s">
        <v>22072</v>
      </c>
      <c r="D219" s="3481"/>
      <c r="E219" s="2702" t="s">
        <v>22073</v>
      </c>
      <c r="F219" s="2702" t="s">
        <v>22074</v>
      </c>
      <c r="G219" s="3463" t="s">
        <v>22075</v>
      </c>
      <c r="H219" s="3393"/>
      <c r="I219" s="3393"/>
      <c r="J219" s="3393"/>
      <c r="K219" s="3393"/>
      <c r="L219" s="3393"/>
      <c r="M219" s="3393"/>
      <c r="N219" s="3393"/>
      <c r="O219" s="3393"/>
      <c r="P219" s="3393"/>
      <c r="Q219" s="3393"/>
      <c r="R219" s="3393"/>
      <c r="S219" s="3393"/>
      <c r="T219" s="3393"/>
      <c r="U219" s="3393"/>
      <c r="V219" s="3393"/>
      <c r="W219" s="3393"/>
      <c r="X219" s="3393"/>
      <c r="Y219" s="3393"/>
      <c r="Z219" s="3393"/>
      <c r="AA219" s="3393"/>
      <c r="AB219" s="3393">
        <v>1.0</v>
      </c>
      <c r="AC219" s="3419" t="s">
        <v>55</v>
      </c>
      <c r="AD219" s="3420" t="s">
        <v>1571</v>
      </c>
      <c r="AE219" s="3471"/>
      <c r="AF219" s="2702" t="s">
        <v>22076</v>
      </c>
      <c r="AG219" s="3471"/>
      <c r="AH219" s="3471"/>
    </row>
    <row r="220" ht="15.75" customHeight="1">
      <c r="A220" s="3481"/>
      <c r="B220" s="3481"/>
      <c r="C220" s="2702" t="s">
        <v>22077</v>
      </c>
      <c r="D220" s="3481"/>
      <c r="E220" s="2702" t="s">
        <v>22078</v>
      </c>
      <c r="F220" s="2703" t="s">
        <v>22079</v>
      </c>
      <c r="G220" s="2703" t="s">
        <v>22080</v>
      </c>
      <c r="H220" s="3393"/>
      <c r="I220" s="3393"/>
      <c r="J220" s="3393"/>
      <c r="K220" s="3393"/>
      <c r="L220" s="3393"/>
      <c r="M220" s="3393"/>
      <c r="N220" s="3393"/>
      <c r="O220" s="3393"/>
      <c r="P220" s="3393"/>
      <c r="Q220" s="3393"/>
      <c r="R220" s="3393"/>
      <c r="S220" s="3393"/>
      <c r="T220" s="3393"/>
      <c r="U220" s="3393"/>
      <c r="V220" s="3393"/>
      <c r="W220" s="3393"/>
      <c r="X220" s="3393"/>
      <c r="Y220" s="3393"/>
      <c r="Z220" s="3393"/>
      <c r="AA220" s="3393"/>
      <c r="AB220" s="3393">
        <v>1.0</v>
      </c>
      <c r="AC220" s="3419" t="s">
        <v>55</v>
      </c>
      <c r="AD220" s="3420" t="s">
        <v>1571</v>
      </c>
      <c r="AE220" s="3471"/>
      <c r="AF220" s="3471"/>
      <c r="AG220" s="3471"/>
      <c r="AH220" s="3471"/>
    </row>
    <row r="221" ht="15.75" customHeight="1">
      <c r="A221" s="3481"/>
      <c r="B221" s="3481"/>
      <c r="C221" s="2703" t="s">
        <v>22081</v>
      </c>
      <c r="D221" s="3481"/>
      <c r="E221" s="3481"/>
      <c r="F221" s="3440"/>
      <c r="G221" s="3440" t="s">
        <v>22082</v>
      </c>
      <c r="H221" s="3393"/>
      <c r="I221" s="3393"/>
      <c r="J221" s="3393"/>
      <c r="K221" s="3393"/>
      <c r="L221" s="3393"/>
      <c r="M221" s="3393"/>
      <c r="N221" s="3393"/>
      <c r="O221" s="3393"/>
      <c r="P221" s="3393"/>
      <c r="Q221" s="3393"/>
      <c r="R221" s="3393"/>
      <c r="S221" s="3393"/>
      <c r="T221" s="3393"/>
      <c r="U221" s="3393"/>
      <c r="V221" s="3393"/>
      <c r="W221" s="3393"/>
      <c r="X221" s="3393"/>
      <c r="Y221" s="3393"/>
      <c r="Z221" s="3393"/>
      <c r="AA221" s="3393"/>
      <c r="AB221" s="3393">
        <v>1.0</v>
      </c>
      <c r="AC221" s="3419" t="s">
        <v>55</v>
      </c>
      <c r="AD221" s="3420" t="s">
        <v>1571</v>
      </c>
      <c r="AE221" s="3471"/>
      <c r="AF221" s="3471"/>
      <c r="AG221" s="3471"/>
      <c r="AH221" s="3471"/>
    </row>
    <row r="222" ht="15.75" customHeight="1">
      <c r="A222" s="3481"/>
      <c r="B222" s="3481"/>
      <c r="C222" s="2703" t="s">
        <v>22083</v>
      </c>
      <c r="D222" s="3481"/>
      <c r="E222" s="3481"/>
      <c r="F222" s="3433"/>
      <c r="G222" s="3440" t="s">
        <v>22084</v>
      </c>
      <c r="H222" s="3393"/>
      <c r="I222" s="3393"/>
      <c r="J222" s="3465"/>
      <c r="K222" s="3393"/>
      <c r="L222" s="3393"/>
      <c r="M222" s="3393"/>
      <c r="N222" s="3393"/>
      <c r="O222" s="3465"/>
      <c r="P222" s="3465"/>
      <c r="Q222" s="3465"/>
      <c r="R222" s="3465"/>
      <c r="S222" s="3465"/>
      <c r="T222" s="3465"/>
      <c r="U222" s="3465"/>
      <c r="V222" s="3393"/>
      <c r="W222" s="3465"/>
      <c r="X222" s="3465"/>
      <c r="Y222" s="3465"/>
      <c r="Z222" s="3393"/>
      <c r="AA222" s="3465"/>
      <c r="AB222" s="3392">
        <v>1.0</v>
      </c>
      <c r="AC222" s="3419" t="s">
        <v>55</v>
      </c>
      <c r="AD222" s="3420" t="s">
        <v>1571</v>
      </c>
      <c r="AE222" s="3471"/>
      <c r="AF222" s="2702" t="s">
        <v>22085</v>
      </c>
      <c r="AG222" s="3471"/>
      <c r="AH222" s="3471"/>
    </row>
    <row r="223" ht="15.75" customHeight="1">
      <c r="A223" s="3481"/>
      <c r="B223" s="3481" t="s">
        <v>22086</v>
      </c>
      <c r="C223" s="3433"/>
      <c r="D223" s="3481"/>
      <c r="E223" s="3481"/>
      <c r="F223" s="2703" t="s">
        <v>22087</v>
      </c>
      <c r="G223" s="3463" t="s">
        <v>22088</v>
      </c>
      <c r="H223" s="3393"/>
      <c r="I223" s="3393"/>
      <c r="J223" s="3393"/>
      <c r="K223" s="3393"/>
      <c r="L223" s="3393"/>
      <c r="M223" s="3393"/>
      <c r="N223" s="3393"/>
      <c r="O223" s="3393"/>
      <c r="P223" s="3393"/>
      <c r="Q223" s="3393"/>
      <c r="R223" s="3393"/>
      <c r="S223" s="3393"/>
      <c r="T223" s="3393"/>
      <c r="U223" s="3393"/>
      <c r="V223" s="3393"/>
      <c r="W223" s="3393"/>
      <c r="X223" s="3393"/>
      <c r="Y223" s="3393"/>
      <c r="Z223" s="3393"/>
      <c r="AA223" s="3393"/>
      <c r="AB223" s="3393">
        <v>1.0</v>
      </c>
      <c r="AC223" s="3419" t="s">
        <v>55</v>
      </c>
      <c r="AD223" s="3420" t="s">
        <v>1571</v>
      </c>
      <c r="AE223" s="3471"/>
      <c r="AF223" s="3471"/>
      <c r="AG223" s="3471"/>
      <c r="AH223" s="3471"/>
    </row>
    <row r="224" ht="15.75" customHeight="1">
      <c r="A224" s="3496" t="s">
        <v>22089</v>
      </c>
      <c r="B224" s="3481"/>
      <c r="C224" s="3433"/>
      <c r="D224" s="3481"/>
      <c r="E224" s="3481"/>
      <c r="F224" s="3433"/>
      <c r="G224" s="3433"/>
      <c r="H224" s="3392" t="s">
        <v>94</v>
      </c>
      <c r="I224" s="3392" t="s">
        <v>94</v>
      </c>
      <c r="J224" s="3426"/>
      <c r="K224" s="3426"/>
      <c r="L224" s="3426"/>
      <c r="M224" s="3426"/>
      <c r="N224" s="3426"/>
      <c r="O224" s="3426"/>
      <c r="P224" s="3426"/>
      <c r="Q224" s="3426"/>
      <c r="R224" s="3426"/>
      <c r="S224" s="3426"/>
      <c r="T224" s="3426"/>
      <c r="U224" s="3426"/>
      <c r="V224" s="3426"/>
      <c r="W224" s="3426"/>
      <c r="X224" s="3426"/>
      <c r="Y224" s="3426"/>
      <c r="Z224" s="3426"/>
      <c r="AA224" s="3426"/>
      <c r="AB224" s="3427" t="s">
        <v>94</v>
      </c>
      <c r="AC224" s="3419" t="s">
        <v>55</v>
      </c>
      <c r="AD224" s="3420" t="s">
        <v>1571</v>
      </c>
      <c r="AE224" s="3471"/>
      <c r="AF224" s="3471"/>
      <c r="AG224" s="3471"/>
      <c r="AH224" s="3471"/>
    </row>
    <row r="225" ht="15.75" customHeight="1">
      <c r="A225" s="3481"/>
      <c r="B225" s="3481" t="s">
        <v>22090</v>
      </c>
      <c r="C225" s="3433"/>
      <c r="D225" s="3481"/>
      <c r="E225" s="3481"/>
      <c r="F225" s="2703" t="s">
        <v>22091</v>
      </c>
      <c r="G225" s="2703" t="s">
        <v>22092</v>
      </c>
      <c r="H225" s="3393"/>
      <c r="I225" s="3393"/>
      <c r="J225" s="3393"/>
      <c r="K225" s="3393"/>
      <c r="L225" s="3393"/>
      <c r="M225" s="3393"/>
      <c r="N225" s="3393"/>
      <c r="O225" s="3393"/>
      <c r="P225" s="3393"/>
      <c r="Q225" s="3393"/>
      <c r="R225" s="3393"/>
      <c r="S225" s="3393"/>
      <c r="T225" s="3393"/>
      <c r="U225" s="3393"/>
      <c r="V225" s="3393"/>
      <c r="W225" s="3393"/>
      <c r="X225" s="3393"/>
      <c r="Y225" s="3393"/>
      <c r="Z225" s="3393"/>
      <c r="AA225" s="3393"/>
      <c r="AB225" s="3393">
        <v>1.0</v>
      </c>
      <c r="AC225" s="3419" t="s">
        <v>55</v>
      </c>
      <c r="AD225" s="3420" t="s">
        <v>1571</v>
      </c>
      <c r="AE225" s="3471"/>
      <c r="AF225" s="3471"/>
      <c r="AG225" s="3471"/>
      <c r="AH225" s="3471"/>
    </row>
    <row r="226" ht="15.75" customHeight="1">
      <c r="A226" s="3481"/>
      <c r="B226" s="3481" t="s">
        <v>22093</v>
      </c>
      <c r="C226" s="3433"/>
      <c r="D226" s="3481"/>
      <c r="E226" s="3481"/>
      <c r="F226" s="3438" t="s">
        <v>22065</v>
      </c>
      <c r="G226" s="2703" t="s">
        <v>22066</v>
      </c>
      <c r="H226" s="3465"/>
      <c r="I226" s="3465"/>
      <c r="J226" s="3465"/>
      <c r="K226" s="3465"/>
      <c r="L226" s="3465"/>
      <c r="M226" s="3465"/>
      <c r="N226" s="3465"/>
      <c r="O226" s="3465"/>
      <c r="P226" s="3465"/>
      <c r="Q226" s="3465"/>
      <c r="R226" s="3465"/>
      <c r="S226" s="3465"/>
      <c r="T226" s="3465"/>
      <c r="U226" s="3465"/>
      <c r="V226" s="3465"/>
      <c r="W226" s="3465"/>
      <c r="X226" s="3465"/>
      <c r="Y226" s="3465"/>
      <c r="Z226" s="3465"/>
      <c r="AA226" s="3465"/>
      <c r="AB226" s="3393">
        <v>1.0</v>
      </c>
      <c r="AC226" s="3419" t="s">
        <v>55</v>
      </c>
      <c r="AD226" s="3420" t="s">
        <v>1571</v>
      </c>
      <c r="AE226" s="3471"/>
      <c r="AF226" s="3471"/>
      <c r="AG226" s="3471"/>
      <c r="AH226" s="3471"/>
    </row>
    <row r="227" ht="15.75" customHeight="1">
      <c r="A227" s="3481"/>
      <c r="B227" s="3481" t="s">
        <v>22094</v>
      </c>
      <c r="C227" s="3433"/>
      <c r="D227" s="3481"/>
      <c r="E227" s="3481"/>
      <c r="F227" s="3433"/>
      <c r="G227" s="3433"/>
      <c r="H227" s="3392" t="s">
        <v>94</v>
      </c>
      <c r="I227" s="3392" t="s">
        <v>94</v>
      </c>
      <c r="J227" s="3426"/>
      <c r="K227" s="3426"/>
      <c r="L227" s="3426"/>
      <c r="M227" s="3426"/>
      <c r="N227" s="3426"/>
      <c r="O227" s="3426"/>
      <c r="P227" s="3426"/>
      <c r="Q227" s="3426"/>
      <c r="R227" s="3426"/>
      <c r="S227" s="3426"/>
      <c r="T227" s="3426"/>
      <c r="U227" s="3426"/>
      <c r="V227" s="3426"/>
      <c r="W227" s="3426"/>
      <c r="X227" s="3426"/>
      <c r="Y227" s="3426"/>
      <c r="Z227" s="3426"/>
      <c r="AA227" s="3426"/>
      <c r="AB227" s="3427" t="s">
        <v>94</v>
      </c>
      <c r="AC227" s="3419" t="s">
        <v>55</v>
      </c>
      <c r="AD227" s="3420" t="s">
        <v>1571</v>
      </c>
      <c r="AE227" s="3471"/>
      <c r="AF227" s="3471"/>
      <c r="AG227" s="3471"/>
      <c r="AH227" s="3471"/>
    </row>
    <row r="228" ht="15.75" customHeight="1">
      <c r="A228" s="3481"/>
      <c r="B228" s="3481"/>
      <c r="C228" s="3444" t="s">
        <v>22095</v>
      </c>
      <c r="D228" s="3475"/>
      <c r="E228" s="3475"/>
      <c r="F228" s="2703" t="s">
        <v>22096</v>
      </c>
      <c r="G228" s="2702" t="s">
        <v>22097</v>
      </c>
      <c r="H228" s="3465"/>
      <c r="I228" s="3465"/>
      <c r="J228" s="3465"/>
      <c r="K228" s="3465"/>
      <c r="L228" s="3465"/>
      <c r="M228" s="3465"/>
      <c r="N228" s="3465"/>
      <c r="O228" s="3465"/>
      <c r="P228" s="3465"/>
      <c r="Q228" s="3465"/>
      <c r="R228" s="3465"/>
      <c r="S228" s="3465"/>
      <c r="T228" s="3465"/>
      <c r="U228" s="3465"/>
      <c r="V228" s="3465"/>
      <c r="W228" s="3465"/>
      <c r="X228" s="3465"/>
      <c r="Y228" s="3465"/>
      <c r="Z228" s="3465"/>
      <c r="AA228" s="3465"/>
      <c r="AB228" s="3393">
        <v>1.0</v>
      </c>
      <c r="AC228" s="3419" t="s">
        <v>55</v>
      </c>
      <c r="AD228" s="3420" t="s">
        <v>1571</v>
      </c>
      <c r="AE228" s="3471"/>
      <c r="AF228" s="3471"/>
      <c r="AG228" s="3471"/>
      <c r="AH228" s="3471"/>
    </row>
    <row r="229" ht="15.75" customHeight="1">
      <c r="A229" s="3481"/>
      <c r="B229" s="3481"/>
      <c r="C229" s="3444" t="s">
        <v>21753</v>
      </c>
      <c r="D229" s="3475"/>
      <c r="E229" s="3475"/>
      <c r="F229" s="3433" t="s">
        <v>22098</v>
      </c>
      <c r="G229" s="3434" t="s">
        <v>22099</v>
      </c>
      <c r="H229" s="3392"/>
      <c r="I229" s="3392"/>
      <c r="J229" s="3392"/>
      <c r="K229" s="3392"/>
      <c r="L229" s="3392"/>
      <c r="M229" s="3392"/>
      <c r="N229" s="3392"/>
      <c r="O229" s="3392"/>
      <c r="P229" s="3392"/>
      <c r="Q229" s="3392"/>
      <c r="R229" s="3392"/>
      <c r="S229" s="3392"/>
      <c r="T229" s="3392"/>
      <c r="U229" s="3392"/>
      <c r="V229" s="3392"/>
      <c r="W229" s="3392"/>
      <c r="X229" s="3392"/>
      <c r="Y229" s="3392"/>
      <c r="Z229" s="3392"/>
      <c r="AA229" s="3392"/>
      <c r="AB229" s="3393">
        <v>1.0</v>
      </c>
      <c r="AC229" s="3419" t="s">
        <v>55</v>
      </c>
      <c r="AD229" s="3420" t="s">
        <v>1571</v>
      </c>
      <c r="AE229" s="3471"/>
      <c r="AF229" s="3471"/>
      <c r="AG229" s="3471"/>
      <c r="AH229" s="3471"/>
    </row>
    <row r="230" ht="15.75" customHeight="1">
      <c r="A230" s="3481"/>
      <c r="B230" s="3481" t="s">
        <v>22100</v>
      </c>
      <c r="C230" s="3433"/>
      <c r="D230" s="3481"/>
      <c r="E230" s="3475"/>
      <c r="F230" s="2703" t="s">
        <v>22101</v>
      </c>
      <c r="G230" s="2703" t="s">
        <v>22102</v>
      </c>
      <c r="H230" s="3392"/>
      <c r="I230" s="3392"/>
      <c r="J230" s="3392"/>
      <c r="K230" s="3393"/>
      <c r="L230" s="3393"/>
      <c r="M230" s="3392"/>
      <c r="N230" s="3392"/>
      <c r="O230" s="3392"/>
      <c r="P230" s="3392"/>
      <c r="Q230" s="3392"/>
      <c r="R230" s="3392"/>
      <c r="S230" s="3392"/>
      <c r="T230" s="3392"/>
      <c r="U230" s="3392"/>
      <c r="V230" s="3392"/>
      <c r="W230" s="3392"/>
      <c r="X230" s="3392"/>
      <c r="Y230" s="3392"/>
      <c r="Z230" s="3392"/>
      <c r="AA230" s="3392"/>
      <c r="AB230" s="3392">
        <v>1.0</v>
      </c>
      <c r="AC230" s="3419" t="s">
        <v>55</v>
      </c>
      <c r="AD230" s="3420" t="s">
        <v>1571</v>
      </c>
      <c r="AE230" s="3471"/>
      <c r="AF230" s="3471"/>
      <c r="AG230" s="3471"/>
      <c r="AH230" s="3471"/>
    </row>
    <row r="231" ht="15.75" customHeight="1">
      <c r="A231" s="3481"/>
      <c r="B231" s="3481" t="s">
        <v>22103</v>
      </c>
      <c r="C231" s="3439"/>
      <c r="D231" s="3475"/>
      <c r="E231" s="3475"/>
      <c r="F231" s="2703" t="s">
        <v>22104</v>
      </c>
      <c r="G231" s="3440" t="s">
        <v>22105</v>
      </c>
      <c r="H231" s="3465"/>
      <c r="I231" s="3465"/>
      <c r="J231" s="3465"/>
      <c r="K231" s="3465"/>
      <c r="L231" s="3465"/>
      <c r="M231" s="3465"/>
      <c r="N231" s="3465"/>
      <c r="O231" s="3465"/>
      <c r="P231" s="3465"/>
      <c r="Q231" s="3465"/>
      <c r="R231" s="3465"/>
      <c r="S231" s="3465"/>
      <c r="T231" s="3465"/>
      <c r="U231" s="3465"/>
      <c r="V231" s="3465"/>
      <c r="W231" s="3465"/>
      <c r="X231" s="3465"/>
      <c r="Y231" s="3465"/>
      <c r="Z231" s="3465"/>
      <c r="AA231" s="3465"/>
      <c r="AB231" s="3392">
        <v>1.0</v>
      </c>
      <c r="AC231" s="3419" t="s">
        <v>55</v>
      </c>
      <c r="AD231" s="3420" t="s">
        <v>1571</v>
      </c>
      <c r="AE231" s="3471"/>
      <c r="AF231" s="3471"/>
      <c r="AG231" s="3471"/>
      <c r="AH231" s="3471"/>
    </row>
    <row r="232" ht="15.75" customHeight="1">
      <c r="A232" s="3429" t="s">
        <v>22106</v>
      </c>
      <c r="B232" s="3497"/>
      <c r="C232" s="3498"/>
      <c r="D232" s="2725"/>
      <c r="E232" s="3430" t="s">
        <v>22107</v>
      </c>
      <c r="F232" s="2725"/>
      <c r="G232" s="3498"/>
      <c r="H232" s="3392" t="s">
        <v>94</v>
      </c>
      <c r="I232" s="3392" t="s">
        <v>94</v>
      </c>
      <c r="J232" s="3426"/>
      <c r="K232" s="3426"/>
      <c r="L232" s="3426"/>
      <c r="M232" s="3426"/>
      <c r="N232" s="3426"/>
      <c r="O232" s="3426"/>
      <c r="P232" s="3426"/>
      <c r="Q232" s="3426"/>
      <c r="R232" s="3426"/>
      <c r="S232" s="3426"/>
      <c r="T232" s="3426"/>
      <c r="U232" s="3426"/>
      <c r="V232" s="3426"/>
      <c r="W232" s="3426"/>
      <c r="X232" s="3426"/>
      <c r="Y232" s="3426"/>
      <c r="Z232" s="3426"/>
      <c r="AA232" s="3426"/>
      <c r="AB232" s="3427" t="s">
        <v>94</v>
      </c>
      <c r="AC232" s="3419" t="s">
        <v>55</v>
      </c>
      <c r="AD232" s="3420" t="s">
        <v>1571</v>
      </c>
      <c r="AE232" s="3471"/>
      <c r="AF232" s="3471"/>
      <c r="AG232" s="3471"/>
      <c r="AH232" s="3471"/>
    </row>
    <row r="233" ht="15.75" customHeight="1">
      <c r="A233" s="3499" t="s">
        <v>22108</v>
      </c>
      <c r="B233" s="620"/>
      <c r="C233" s="620"/>
      <c r="D233" s="620"/>
      <c r="E233" s="620"/>
      <c r="F233" s="620"/>
      <c r="G233" s="620"/>
      <c r="H233" s="3392" t="s">
        <v>94</v>
      </c>
      <c r="I233" s="3392" t="s">
        <v>94</v>
      </c>
      <c r="J233" s="3426"/>
      <c r="K233" s="3426"/>
      <c r="L233" s="3426"/>
      <c r="M233" s="3426"/>
      <c r="N233" s="3426"/>
      <c r="O233" s="3426"/>
      <c r="P233" s="3426"/>
      <c r="Q233" s="3426"/>
      <c r="R233" s="3426"/>
      <c r="S233" s="3426"/>
      <c r="T233" s="3426"/>
      <c r="U233" s="3426"/>
      <c r="V233" s="3426"/>
      <c r="W233" s="3426"/>
      <c r="X233" s="3426"/>
      <c r="Y233" s="3426"/>
      <c r="Z233" s="3426"/>
      <c r="AA233" s="3426"/>
      <c r="AB233" s="3427" t="s">
        <v>94</v>
      </c>
      <c r="AC233" s="3419" t="s">
        <v>55</v>
      </c>
      <c r="AD233" s="3420" t="s">
        <v>1571</v>
      </c>
      <c r="AE233" s="3471"/>
      <c r="AF233" s="3471"/>
      <c r="AG233" s="3471"/>
      <c r="AH233" s="3471"/>
    </row>
    <row r="234" ht="15.75" customHeight="1">
      <c r="A234" s="620"/>
      <c r="B234" s="3437" t="s">
        <v>22109</v>
      </c>
      <c r="C234" s="620"/>
      <c r="D234" s="809"/>
      <c r="E234" s="620"/>
      <c r="F234" s="3440" t="s">
        <v>22110</v>
      </c>
      <c r="G234" s="2703" t="s">
        <v>22111</v>
      </c>
      <c r="H234" s="3465"/>
      <c r="I234" s="3465"/>
      <c r="J234" s="3465"/>
      <c r="K234" s="3465"/>
      <c r="L234" s="3465"/>
      <c r="M234" s="3465"/>
      <c r="N234" s="3465"/>
      <c r="O234" s="3465"/>
      <c r="P234" s="3465"/>
      <c r="Q234" s="3465"/>
      <c r="R234" s="3465"/>
      <c r="S234" s="3465"/>
      <c r="T234" s="3465"/>
      <c r="U234" s="3465"/>
      <c r="V234" s="3465"/>
      <c r="W234" s="3465"/>
      <c r="X234" s="3465"/>
      <c r="Y234" s="3465"/>
      <c r="Z234" s="3465"/>
      <c r="AA234" s="3465"/>
      <c r="AB234" s="3392">
        <v>1.0</v>
      </c>
      <c r="AC234" s="3419" t="s">
        <v>55</v>
      </c>
      <c r="AD234" s="3420" t="s">
        <v>1571</v>
      </c>
      <c r="AE234" s="3471"/>
      <c r="AF234" s="3471"/>
      <c r="AG234" s="3471"/>
      <c r="AH234" s="3471"/>
    </row>
    <row r="235" ht="15.75" customHeight="1">
      <c r="A235" s="620"/>
      <c r="B235" s="3433" t="s">
        <v>22112</v>
      </c>
      <c r="C235" s="620"/>
      <c r="D235" s="809"/>
      <c r="E235" s="620"/>
      <c r="F235" s="809"/>
      <c r="G235" s="620"/>
      <c r="H235" s="3392" t="s">
        <v>94</v>
      </c>
      <c r="I235" s="3392" t="s">
        <v>94</v>
      </c>
      <c r="J235" s="3426"/>
      <c r="K235" s="3426"/>
      <c r="L235" s="3426"/>
      <c r="M235" s="3426"/>
      <c r="N235" s="3426"/>
      <c r="O235" s="3426"/>
      <c r="P235" s="3426"/>
      <c r="Q235" s="3426"/>
      <c r="R235" s="3426"/>
      <c r="S235" s="3426"/>
      <c r="T235" s="3426"/>
      <c r="U235" s="3426"/>
      <c r="V235" s="3426"/>
      <c r="W235" s="3426"/>
      <c r="X235" s="3426"/>
      <c r="Y235" s="3426"/>
      <c r="Z235" s="3426"/>
      <c r="AA235" s="3426"/>
      <c r="AB235" s="3427" t="s">
        <v>94</v>
      </c>
      <c r="AC235" s="3419" t="s">
        <v>55</v>
      </c>
      <c r="AD235" s="3420" t="s">
        <v>1571</v>
      </c>
      <c r="AE235" s="3471"/>
      <c r="AF235" s="3471"/>
      <c r="AG235" s="3471"/>
      <c r="AH235" s="3471"/>
    </row>
    <row r="236" ht="15.75" customHeight="1">
      <c r="A236" s="620"/>
      <c r="B236" s="620"/>
      <c r="C236" s="3444" t="s">
        <v>22095</v>
      </c>
      <c r="D236" s="620"/>
      <c r="E236" s="158"/>
      <c r="F236" s="2703" t="s">
        <v>22113</v>
      </c>
      <c r="G236" s="2702" t="s">
        <v>22097</v>
      </c>
      <c r="H236" s="3465"/>
      <c r="I236" s="3465"/>
      <c r="J236" s="3465"/>
      <c r="K236" s="3465"/>
      <c r="L236" s="3465"/>
      <c r="M236" s="3465"/>
      <c r="N236" s="3465"/>
      <c r="O236" s="3465"/>
      <c r="P236" s="3465"/>
      <c r="Q236" s="3465"/>
      <c r="R236" s="3465"/>
      <c r="S236" s="3465"/>
      <c r="T236" s="3465"/>
      <c r="U236" s="3465"/>
      <c r="V236" s="3465"/>
      <c r="W236" s="3465"/>
      <c r="X236" s="3465"/>
      <c r="Y236" s="3465"/>
      <c r="Z236" s="3465"/>
      <c r="AA236" s="3465"/>
      <c r="AB236" s="3392">
        <v>1.0</v>
      </c>
      <c r="AC236" s="3419" t="s">
        <v>55</v>
      </c>
      <c r="AD236" s="3420" t="s">
        <v>1571</v>
      </c>
      <c r="AE236" s="3471"/>
      <c r="AF236" s="3471"/>
      <c r="AG236" s="3471"/>
      <c r="AH236" s="3471"/>
    </row>
    <row r="237" ht="15.75" customHeight="1">
      <c r="A237" s="620"/>
      <c r="B237" s="620"/>
      <c r="C237" s="3444" t="s">
        <v>22114</v>
      </c>
      <c r="D237" s="809"/>
      <c r="E237" s="158"/>
      <c r="F237" s="3433" t="s">
        <v>22115</v>
      </c>
      <c r="G237" s="3440" t="s">
        <v>22116</v>
      </c>
      <c r="H237" s="3465"/>
      <c r="I237" s="3465"/>
      <c r="J237" s="3465"/>
      <c r="K237" s="3465"/>
      <c r="L237" s="3465"/>
      <c r="M237" s="3465"/>
      <c r="N237" s="3465"/>
      <c r="O237" s="3465"/>
      <c r="P237" s="3465"/>
      <c r="Q237" s="3465"/>
      <c r="R237" s="3465"/>
      <c r="S237" s="3465"/>
      <c r="T237" s="3465"/>
      <c r="U237" s="3465"/>
      <c r="V237" s="3465"/>
      <c r="W237" s="3465"/>
      <c r="X237" s="3465"/>
      <c r="Y237" s="3465"/>
      <c r="Z237" s="3465"/>
      <c r="AA237" s="3465"/>
      <c r="AB237" s="3392">
        <v>1.0</v>
      </c>
      <c r="AC237" s="3419" t="s">
        <v>55</v>
      </c>
      <c r="AD237" s="3420" t="s">
        <v>1571</v>
      </c>
      <c r="AE237" s="3471"/>
      <c r="AF237" s="3471"/>
      <c r="AG237" s="3471"/>
      <c r="AH237" s="3471"/>
    </row>
    <row r="238" ht="15.75" customHeight="1">
      <c r="A238" s="620"/>
      <c r="B238" s="3437" t="s">
        <v>22117</v>
      </c>
      <c r="C238" s="158"/>
      <c r="D238" s="158"/>
      <c r="E238" s="158"/>
      <c r="F238" s="620"/>
      <c r="G238" s="809"/>
      <c r="H238" s="3392" t="s">
        <v>94</v>
      </c>
      <c r="I238" s="3392" t="s">
        <v>94</v>
      </c>
      <c r="J238" s="3426"/>
      <c r="K238" s="3426"/>
      <c r="L238" s="3426"/>
      <c r="M238" s="3426"/>
      <c r="N238" s="3426"/>
      <c r="O238" s="3426"/>
      <c r="P238" s="3426"/>
      <c r="Q238" s="3426"/>
      <c r="R238" s="3426"/>
      <c r="S238" s="3426"/>
      <c r="T238" s="3426"/>
      <c r="U238" s="3426"/>
      <c r="V238" s="3426"/>
      <c r="W238" s="3426"/>
      <c r="X238" s="3426"/>
      <c r="Y238" s="3426"/>
      <c r="Z238" s="3426"/>
      <c r="AA238" s="3426"/>
      <c r="AB238" s="3427" t="s">
        <v>94</v>
      </c>
      <c r="AC238" s="3419" t="s">
        <v>55</v>
      </c>
      <c r="AD238" s="3420" t="s">
        <v>1571</v>
      </c>
      <c r="AE238" s="3471"/>
      <c r="AF238" s="3471"/>
      <c r="AG238" s="3471"/>
      <c r="AH238" s="3471"/>
    </row>
    <row r="239" ht="15.75" customHeight="1">
      <c r="A239" s="620"/>
      <c r="B239" s="620"/>
      <c r="C239" s="2703" t="s">
        <v>21950</v>
      </c>
      <c r="D239" s="158"/>
      <c r="E239" s="158"/>
      <c r="F239" s="2703" t="s">
        <v>22118</v>
      </c>
      <c r="G239" s="2703" t="s">
        <v>22119</v>
      </c>
      <c r="H239" s="3465"/>
      <c r="I239" s="3465"/>
      <c r="J239" s="3465"/>
      <c r="K239" s="3465"/>
      <c r="L239" s="3465"/>
      <c r="M239" s="3465"/>
      <c r="N239" s="3465"/>
      <c r="O239" s="3465"/>
      <c r="P239" s="3465"/>
      <c r="Q239" s="3465"/>
      <c r="R239" s="3465"/>
      <c r="S239" s="3465"/>
      <c r="T239" s="3465"/>
      <c r="U239" s="3465"/>
      <c r="V239" s="3465"/>
      <c r="W239" s="3465"/>
      <c r="X239" s="3465"/>
      <c r="Y239" s="3465"/>
      <c r="Z239" s="3465"/>
      <c r="AA239" s="3465"/>
      <c r="AB239" s="3392">
        <v>1.0</v>
      </c>
      <c r="AC239" s="3419" t="s">
        <v>55</v>
      </c>
      <c r="AD239" s="3420" t="s">
        <v>1571</v>
      </c>
      <c r="AE239" s="3471"/>
      <c r="AF239" s="3471"/>
      <c r="AG239" s="3471"/>
      <c r="AH239" s="3471"/>
    </row>
    <row r="240" ht="15.75" customHeight="1">
      <c r="A240" s="620"/>
      <c r="B240" s="620"/>
      <c r="C240" s="620"/>
      <c r="D240" s="2703" t="s">
        <v>21953</v>
      </c>
      <c r="E240" s="158"/>
      <c r="F240" s="2703" t="s">
        <v>22120</v>
      </c>
      <c r="G240" s="2703" t="s">
        <v>22121</v>
      </c>
      <c r="H240" s="3465"/>
      <c r="I240" s="3465"/>
      <c r="J240" s="3465"/>
      <c r="K240" s="3465"/>
      <c r="L240" s="3465"/>
      <c r="M240" s="3465"/>
      <c r="N240" s="3465"/>
      <c r="O240" s="3465"/>
      <c r="P240" s="3465"/>
      <c r="Q240" s="3465"/>
      <c r="R240" s="3465"/>
      <c r="S240" s="3465"/>
      <c r="T240" s="3465"/>
      <c r="U240" s="3465"/>
      <c r="V240" s="3465"/>
      <c r="W240" s="3465"/>
      <c r="X240" s="3465"/>
      <c r="Y240" s="3465"/>
      <c r="Z240" s="3465"/>
      <c r="AA240" s="3465"/>
      <c r="AB240" s="3392">
        <v>1.0</v>
      </c>
      <c r="AC240" s="3419" t="s">
        <v>55</v>
      </c>
      <c r="AD240" s="3420" t="s">
        <v>1571</v>
      </c>
      <c r="AE240" s="3471"/>
      <c r="AF240" s="3471"/>
      <c r="AG240" s="3471"/>
      <c r="AH240" s="3471"/>
    </row>
    <row r="241" ht="15.75" customHeight="1">
      <c r="A241" s="620"/>
      <c r="B241" s="620"/>
      <c r="C241" s="620"/>
      <c r="D241" s="2703" t="s">
        <v>21956</v>
      </c>
      <c r="E241" s="158"/>
      <c r="F241" s="2703" t="s">
        <v>22122</v>
      </c>
      <c r="G241" s="2703" t="s">
        <v>22123</v>
      </c>
      <c r="H241" s="3465"/>
      <c r="I241" s="3465"/>
      <c r="J241" s="3465"/>
      <c r="K241" s="3465"/>
      <c r="L241" s="3465"/>
      <c r="M241" s="3465"/>
      <c r="N241" s="3465"/>
      <c r="O241" s="3465"/>
      <c r="P241" s="3465"/>
      <c r="Q241" s="3465"/>
      <c r="R241" s="3465"/>
      <c r="S241" s="3465"/>
      <c r="T241" s="3465"/>
      <c r="U241" s="3465"/>
      <c r="V241" s="3465"/>
      <c r="W241" s="3465"/>
      <c r="X241" s="3465"/>
      <c r="Y241" s="3465"/>
      <c r="Z241" s="3465"/>
      <c r="AA241" s="3465"/>
      <c r="AB241" s="3392">
        <v>1.0</v>
      </c>
      <c r="AC241" s="3419" t="s">
        <v>55</v>
      </c>
      <c r="AD241" s="3420" t="s">
        <v>1571</v>
      </c>
      <c r="AE241" s="3471"/>
      <c r="AF241" s="3471"/>
      <c r="AG241" s="3471"/>
      <c r="AH241" s="3471"/>
    </row>
    <row r="242" ht="15.75" customHeight="1">
      <c r="A242" s="620"/>
      <c r="B242" s="620"/>
      <c r="C242" s="620"/>
      <c r="D242" s="2703" t="s">
        <v>7859</v>
      </c>
      <c r="E242" s="158"/>
      <c r="F242" s="2703" t="s">
        <v>22124</v>
      </c>
      <c r="G242" s="3440" t="s">
        <v>22105</v>
      </c>
      <c r="H242" s="3465"/>
      <c r="I242" s="3465"/>
      <c r="J242" s="3465"/>
      <c r="K242" s="3465"/>
      <c r="L242" s="3465"/>
      <c r="M242" s="3465"/>
      <c r="N242" s="3465"/>
      <c r="O242" s="3465"/>
      <c r="P242" s="3465"/>
      <c r="Q242" s="3465"/>
      <c r="R242" s="3465"/>
      <c r="S242" s="3465"/>
      <c r="T242" s="3465"/>
      <c r="U242" s="3465"/>
      <c r="V242" s="3465"/>
      <c r="W242" s="3465"/>
      <c r="X242" s="3465"/>
      <c r="Y242" s="3465"/>
      <c r="Z242" s="3465"/>
      <c r="AA242" s="3465"/>
      <c r="AB242" s="3392">
        <v>1.0</v>
      </c>
      <c r="AC242" s="3419" t="s">
        <v>55</v>
      </c>
      <c r="AD242" s="3420" t="s">
        <v>1571</v>
      </c>
      <c r="AE242" s="3471"/>
      <c r="AF242" s="3471"/>
      <c r="AG242" s="3471"/>
      <c r="AH242" s="3471"/>
    </row>
    <row r="243" ht="15.75" customHeight="1">
      <c r="A243" s="3482" t="s">
        <v>22125</v>
      </c>
      <c r="B243" s="3429"/>
      <c r="C243" s="3429"/>
      <c r="D243" s="3429"/>
      <c r="E243" s="3429"/>
      <c r="F243" s="3429"/>
      <c r="G243" s="3429"/>
      <c r="H243" s="3392" t="s">
        <v>94</v>
      </c>
      <c r="I243" s="3392" t="s">
        <v>94</v>
      </c>
      <c r="J243" s="3426"/>
      <c r="K243" s="3426"/>
      <c r="L243" s="3426"/>
      <c r="M243" s="3426"/>
      <c r="N243" s="3426"/>
      <c r="O243" s="3426"/>
      <c r="P243" s="3426"/>
      <c r="Q243" s="3426"/>
      <c r="R243" s="3426"/>
      <c r="S243" s="3426"/>
      <c r="T243" s="3426"/>
      <c r="U243" s="3426"/>
      <c r="V243" s="3426"/>
      <c r="W243" s="3426"/>
      <c r="X243" s="3426"/>
      <c r="Y243" s="3426"/>
      <c r="Z243" s="3426"/>
      <c r="AA243" s="3426"/>
      <c r="AB243" s="3427" t="s">
        <v>94</v>
      </c>
      <c r="AC243" s="3419" t="s">
        <v>55</v>
      </c>
      <c r="AD243" s="3420" t="s">
        <v>1571</v>
      </c>
      <c r="AE243" s="3471"/>
      <c r="AF243" s="3471"/>
      <c r="AG243" s="3471"/>
      <c r="AH243" s="3471"/>
    </row>
    <row r="244" ht="15.75" customHeight="1">
      <c r="A244" s="2702" t="s">
        <v>22126</v>
      </c>
      <c r="B244" s="3471"/>
      <c r="C244" s="2702"/>
      <c r="D244" s="3471"/>
      <c r="E244" s="3471"/>
      <c r="F244" s="2702"/>
      <c r="G244" s="2702"/>
      <c r="H244" s="3392" t="s">
        <v>94</v>
      </c>
      <c r="I244" s="3392" t="s">
        <v>94</v>
      </c>
      <c r="J244" s="3426"/>
      <c r="K244" s="3426"/>
      <c r="L244" s="3426"/>
      <c r="M244" s="3426"/>
      <c r="N244" s="3426"/>
      <c r="O244" s="3426"/>
      <c r="P244" s="3426"/>
      <c r="Q244" s="3426"/>
      <c r="R244" s="3426"/>
      <c r="S244" s="3426"/>
      <c r="T244" s="3426"/>
      <c r="U244" s="3426"/>
      <c r="V244" s="3426"/>
      <c r="W244" s="3426"/>
      <c r="X244" s="3426"/>
      <c r="Y244" s="3426"/>
      <c r="Z244" s="3426"/>
      <c r="AA244" s="3426"/>
      <c r="AB244" s="3427" t="s">
        <v>94</v>
      </c>
      <c r="AC244" s="3419" t="s">
        <v>55</v>
      </c>
      <c r="AD244" s="3420" t="s">
        <v>1571</v>
      </c>
      <c r="AE244" s="3471"/>
      <c r="AF244" s="3471"/>
      <c r="AG244" s="3471"/>
      <c r="AH244" s="3471"/>
    </row>
    <row r="245" ht="15.75" customHeight="1">
      <c r="A245" s="3471"/>
      <c r="B245" s="3483" t="s">
        <v>21963</v>
      </c>
      <c r="C245" s="2702"/>
      <c r="D245" s="3471"/>
      <c r="E245" s="3471"/>
      <c r="F245" s="2702"/>
      <c r="G245" s="2702"/>
      <c r="H245" s="3392" t="s">
        <v>94</v>
      </c>
      <c r="I245" s="3392" t="s">
        <v>94</v>
      </c>
      <c r="J245" s="3426"/>
      <c r="K245" s="3426"/>
      <c r="L245" s="3426"/>
      <c r="M245" s="3426"/>
      <c r="N245" s="3426"/>
      <c r="O245" s="3426"/>
      <c r="P245" s="3426"/>
      <c r="Q245" s="3426"/>
      <c r="R245" s="3426"/>
      <c r="S245" s="3426"/>
      <c r="T245" s="3426"/>
      <c r="U245" s="3426"/>
      <c r="V245" s="3426"/>
      <c r="W245" s="3426"/>
      <c r="X245" s="3426"/>
      <c r="Y245" s="3426"/>
      <c r="Z245" s="3426"/>
      <c r="AA245" s="3426"/>
      <c r="AB245" s="3427" t="s">
        <v>94</v>
      </c>
      <c r="AC245" s="3419" t="s">
        <v>55</v>
      </c>
      <c r="AD245" s="3420" t="s">
        <v>1571</v>
      </c>
      <c r="AE245" s="3471"/>
      <c r="AF245" s="3471"/>
      <c r="AG245" s="3471"/>
      <c r="AH245" s="3471"/>
    </row>
    <row r="246" ht="15.75" customHeight="1">
      <c r="A246" s="3471"/>
      <c r="B246" s="3471"/>
      <c r="C246" s="2703" t="s">
        <v>12834</v>
      </c>
      <c r="D246" s="3481"/>
      <c r="E246" s="3481"/>
      <c r="F246" s="2703" t="s">
        <v>22127</v>
      </c>
      <c r="G246" s="2703" t="s">
        <v>22128</v>
      </c>
      <c r="H246" s="3392"/>
      <c r="I246" s="3392"/>
      <c r="J246" s="3392"/>
      <c r="K246" s="3392"/>
      <c r="L246" s="3392"/>
      <c r="M246" s="3392"/>
      <c r="N246" s="3392"/>
      <c r="O246" s="3392"/>
      <c r="P246" s="3392"/>
      <c r="Q246" s="3392"/>
      <c r="R246" s="3392"/>
      <c r="S246" s="3392"/>
      <c r="T246" s="3392"/>
      <c r="U246" s="3392"/>
      <c r="V246" s="3392"/>
      <c r="W246" s="3392"/>
      <c r="X246" s="3392"/>
      <c r="Y246" s="3392"/>
      <c r="Z246" s="3392"/>
      <c r="AA246" s="3392"/>
      <c r="AB246" s="3392">
        <v>1.0</v>
      </c>
      <c r="AC246" s="3419" t="s">
        <v>55</v>
      </c>
      <c r="AD246" s="3420" t="s">
        <v>1571</v>
      </c>
      <c r="AE246" s="3471"/>
      <c r="AF246" s="3471"/>
      <c r="AG246" s="3471"/>
      <c r="AH246" s="3471"/>
    </row>
    <row r="247" ht="15.75" customHeight="1">
      <c r="A247" s="3471"/>
      <c r="B247" s="3471"/>
      <c r="C247" s="2703" t="s">
        <v>22129</v>
      </c>
      <c r="D247" s="3481"/>
      <c r="E247" s="3481"/>
      <c r="F247" s="2703" t="s">
        <v>22130</v>
      </c>
      <c r="G247" s="2702" t="s">
        <v>22129</v>
      </c>
      <c r="H247" s="3392"/>
      <c r="I247" s="3392"/>
      <c r="J247" s="3392"/>
      <c r="K247" s="3392"/>
      <c r="L247" s="3392"/>
      <c r="M247" s="3392"/>
      <c r="N247" s="3392"/>
      <c r="O247" s="3392"/>
      <c r="P247" s="3392"/>
      <c r="Q247" s="3392"/>
      <c r="R247" s="3392"/>
      <c r="S247" s="3392"/>
      <c r="T247" s="3392"/>
      <c r="U247" s="3392"/>
      <c r="V247" s="3392"/>
      <c r="W247" s="3392"/>
      <c r="X247" s="3392"/>
      <c r="Y247" s="3392"/>
      <c r="Z247" s="3392"/>
      <c r="AA247" s="3392"/>
      <c r="AB247" s="3393">
        <v>1.0</v>
      </c>
      <c r="AC247" s="3419" t="s">
        <v>55</v>
      </c>
      <c r="AD247" s="3420" t="s">
        <v>1571</v>
      </c>
      <c r="AE247" s="3471"/>
      <c r="AF247" s="3471"/>
      <c r="AG247" s="3471"/>
      <c r="AH247" s="3471"/>
    </row>
    <row r="248" ht="15.75" customHeight="1">
      <c r="A248" s="3471" t="s">
        <v>22131</v>
      </c>
      <c r="B248" s="3481"/>
      <c r="C248" s="3433"/>
      <c r="D248" s="3481"/>
      <c r="E248" s="3481"/>
      <c r="F248" s="3433"/>
      <c r="G248" s="3433"/>
      <c r="H248" s="3392" t="s">
        <v>94</v>
      </c>
      <c r="I248" s="3392" t="s">
        <v>94</v>
      </c>
      <c r="J248" s="3426"/>
      <c r="K248" s="3426"/>
      <c r="L248" s="3426"/>
      <c r="M248" s="3426"/>
      <c r="N248" s="3426"/>
      <c r="O248" s="3426"/>
      <c r="P248" s="3426"/>
      <c r="Q248" s="3426"/>
      <c r="R248" s="3426"/>
      <c r="S248" s="3426"/>
      <c r="T248" s="3426"/>
      <c r="U248" s="3426"/>
      <c r="V248" s="3426"/>
      <c r="W248" s="3426"/>
      <c r="X248" s="3426"/>
      <c r="Y248" s="3426"/>
      <c r="Z248" s="3426"/>
      <c r="AA248" s="3426"/>
      <c r="AB248" s="3427" t="s">
        <v>94</v>
      </c>
      <c r="AC248" s="3419" t="s">
        <v>55</v>
      </c>
      <c r="AD248" s="3420" t="s">
        <v>1571</v>
      </c>
      <c r="AE248" s="3471"/>
      <c r="AF248" s="3471"/>
      <c r="AG248" s="3471"/>
      <c r="AH248" s="3471"/>
    </row>
    <row r="249" ht="15.75" customHeight="1">
      <c r="A249" s="3481"/>
      <c r="B249" s="3471" t="s">
        <v>22132</v>
      </c>
      <c r="C249" s="3433"/>
      <c r="D249" s="3481"/>
      <c r="E249" s="3481"/>
      <c r="F249" s="2703" t="s">
        <v>22133</v>
      </c>
      <c r="G249" s="2703" t="s">
        <v>22134</v>
      </c>
      <c r="H249" s="3392"/>
      <c r="I249" s="3392"/>
      <c r="J249" s="3392"/>
      <c r="K249" s="3393"/>
      <c r="L249" s="3393"/>
      <c r="M249" s="3392"/>
      <c r="N249" s="3392"/>
      <c r="O249" s="3392"/>
      <c r="P249" s="3392"/>
      <c r="Q249" s="3392"/>
      <c r="R249" s="3392"/>
      <c r="S249" s="3392"/>
      <c r="T249" s="3392"/>
      <c r="U249" s="3392"/>
      <c r="V249" s="3392"/>
      <c r="W249" s="3392"/>
      <c r="X249" s="3392"/>
      <c r="Y249" s="3392"/>
      <c r="Z249" s="3392"/>
      <c r="AA249" s="3392"/>
      <c r="AB249" s="3392">
        <v>1.0</v>
      </c>
      <c r="AC249" s="3419" t="s">
        <v>55</v>
      </c>
      <c r="AD249" s="3420" t="s">
        <v>1571</v>
      </c>
      <c r="AE249" s="3471"/>
      <c r="AF249" s="3471"/>
      <c r="AG249" s="3471"/>
      <c r="AH249" s="3471"/>
    </row>
    <row r="250" ht="15.75" customHeight="1">
      <c r="A250" s="3481"/>
      <c r="B250" s="3471" t="s">
        <v>13968</v>
      </c>
      <c r="C250" s="3433"/>
      <c r="D250" s="3481"/>
      <c r="E250" s="3481"/>
      <c r="F250" s="3433"/>
      <c r="G250" s="3433"/>
      <c r="H250" s="3392" t="s">
        <v>94</v>
      </c>
      <c r="I250" s="3392" t="s">
        <v>94</v>
      </c>
      <c r="J250" s="3426"/>
      <c r="K250" s="3426"/>
      <c r="L250" s="3426"/>
      <c r="M250" s="3426"/>
      <c r="N250" s="3426"/>
      <c r="O250" s="3426"/>
      <c r="P250" s="3426"/>
      <c r="Q250" s="3426"/>
      <c r="R250" s="3426"/>
      <c r="S250" s="3426"/>
      <c r="T250" s="3426"/>
      <c r="U250" s="3426"/>
      <c r="V250" s="3426"/>
      <c r="W250" s="3426"/>
      <c r="X250" s="3426"/>
      <c r="Y250" s="3426"/>
      <c r="Z250" s="3426"/>
      <c r="AA250" s="3426"/>
      <c r="AB250" s="3427" t="s">
        <v>94</v>
      </c>
      <c r="AC250" s="3419" t="s">
        <v>55</v>
      </c>
      <c r="AD250" s="3420" t="s">
        <v>1571</v>
      </c>
      <c r="AE250" s="3471"/>
      <c r="AF250" s="3471"/>
      <c r="AG250" s="3471"/>
      <c r="AH250" s="3471"/>
    </row>
    <row r="251" ht="15.75" customHeight="1">
      <c r="A251" s="3481"/>
      <c r="B251" s="3481"/>
      <c r="C251" s="2703" t="s">
        <v>3960</v>
      </c>
      <c r="D251" s="3481"/>
      <c r="E251" s="3481"/>
      <c r="F251" s="2703" t="s">
        <v>22012</v>
      </c>
      <c r="G251" s="2703" t="s">
        <v>22135</v>
      </c>
      <c r="H251" s="3393"/>
      <c r="I251" s="3393"/>
      <c r="J251" s="3393"/>
      <c r="K251" s="3393"/>
      <c r="L251" s="3393"/>
      <c r="M251" s="3393"/>
      <c r="N251" s="3393"/>
      <c r="O251" s="3393"/>
      <c r="P251" s="3393"/>
      <c r="Q251" s="3393"/>
      <c r="R251" s="3393"/>
      <c r="S251" s="3393"/>
      <c r="T251" s="3393"/>
      <c r="U251" s="3393"/>
      <c r="V251" s="3393"/>
      <c r="W251" s="3393"/>
      <c r="X251" s="3393"/>
      <c r="Y251" s="3393"/>
      <c r="Z251" s="3393"/>
      <c r="AA251" s="3393"/>
      <c r="AB251" s="3393">
        <v>1.0</v>
      </c>
      <c r="AC251" s="3419" t="s">
        <v>55</v>
      </c>
      <c r="AD251" s="3420" t="s">
        <v>1571</v>
      </c>
      <c r="AE251" s="3471"/>
      <c r="AF251" s="3471"/>
      <c r="AG251" s="3471"/>
      <c r="AH251" s="3471"/>
    </row>
    <row r="252" ht="15.75" customHeight="1">
      <c r="A252" s="3481"/>
      <c r="B252" s="3481"/>
      <c r="C252" s="2703" t="s">
        <v>22136</v>
      </c>
      <c r="D252" s="3481"/>
      <c r="E252" s="3481"/>
      <c r="F252" s="2703" t="s">
        <v>22137</v>
      </c>
      <c r="G252" s="2703" t="s">
        <v>22138</v>
      </c>
      <c r="H252" s="3465"/>
      <c r="I252" s="3465"/>
      <c r="J252" s="3465"/>
      <c r="K252" s="3465"/>
      <c r="L252" s="3465"/>
      <c r="M252" s="3465"/>
      <c r="N252" s="3465"/>
      <c r="O252" s="3465"/>
      <c r="P252" s="3465"/>
      <c r="Q252" s="3465"/>
      <c r="R252" s="3465"/>
      <c r="S252" s="3465"/>
      <c r="T252" s="3465"/>
      <c r="U252" s="3465"/>
      <c r="V252" s="3465"/>
      <c r="W252" s="3465"/>
      <c r="X252" s="3465"/>
      <c r="Y252" s="3465"/>
      <c r="Z252" s="3465"/>
      <c r="AA252" s="3465"/>
      <c r="AB252" s="3393">
        <v>1.0</v>
      </c>
      <c r="AC252" s="3419" t="s">
        <v>55</v>
      </c>
      <c r="AD252" s="3420" t="s">
        <v>1571</v>
      </c>
      <c r="AE252" s="3471"/>
      <c r="AF252" s="3471"/>
      <c r="AG252" s="3471"/>
      <c r="AH252" s="3471"/>
    </row>
    <row r="253" ht="15.75" customHeight="1">
      <c r="A253" s="3481"/>
      <c r="B253" s="3471" t="s">
        <v>4428</v>
      </c>
      <c r="C253" s="3433"/>
      <c r="D253" s="3481"/>
      <c r="E253" s="3481"/>
      <c r="F253" s="3433"/>
      <c r="G253" s="3433"/>
      <c r="H253" s="3392" t="s">
        <v>94</v>
      </c>
      <c r="I253" s="3392" t="s">
        <v>94</v>
      </c>
      <c r="J253" s="3426"/>
      <c r="K253" s="3426"/>
      <c r="L253" s="3426"/>
      <c r="M253" s="3426"/>
      <c r="N253" s="3426"/>
      <c r="O253" s="3426"/>
      <c r="P253" s="3426"/>
      <c r="Q253" s="3426"/>
      <c r="R253" s="3426"/>
      <c r="S253" s="3426"/>
      <c r="T253" s="3426"/>
      <c r="U253" s="3426"/>
      <c r="V253" s="3426"/>
      <c r="W253" s="3426"/>
      <c r="X253" s="3426"/>
      <c r="Y253" s="3426"/>
      <c r="Z253" s="3426"/>
      <c r="AA253" s="3426"/>
      <c r="AB253" s="3427" t="s">
        <v>94</v>
      </c>
      <c r="AC253" s="3419" t="s">
        <v>55</v>
      </c>
      <c r="AD253" s="3420" t="s">
        <v>1571</v>
      </c>
      <c r="AE253" s="3471"/>
      <c r="AF253" s="3471"/>
      <c r="AG253" s="3471"/>
      <c r="AH253" s="3471"/>
    </row>
    <row r="254" ht="15.75" customHeight="1">
      <c r="A254" s="3481"/>
      <c r="B254" s="3481"/>
      <c r="C254" s="2703" t="s">
        <v>22017</v>
      </c>
      <c r="D254" s="3481"/>
      <c r="E254" s="3481"/>
      <c r="F254" s="3486" t="s">
        <v>22139</v>
      </c>
      <c r="G254" s="2703" t="s">
        <v>22019</v>
      </c>
      <c r="H254" s="3393"/>
      <c r="I254" s="3393"/>
      <c r="J254" s="3393"/>
      <c r="K254" s="3393"/>
      <c r="L254" s="3393"/>
      <c r="M254" s="3393"/>
      <c r="N254" s="3393"/>
      <c r="O254" s="3393"/>
      <c r="P254" s="3393"/>
      <c r="Q254" s="3393"/>
      <c r="R254" s="3393"/>
      <c r="S254" s="3393"/>
      <c r="T254" s="3393"/>
      <c r="U254" s="3393"/>
      <c r="V254" s="3393"/>
      <c r="W254" s="3393"/>
      <c r="X254" s="3393"/>
      <c r="Y254" s="3393"/>
      <c r="Z254" s="3393"/>
      <c r="AA254" s="3393"/>
      <c r="AB254" s="3393">
        <v>1.0</v>
      </c>
      <c r="AC254" s="3419" t="s">
        <v>55</v>
      </c>
      <c r="AD254" s="3420" t="s">
        <v>1571</v>
      </c>
      <c r="AE254" s="3471"/>
      <c r="AF254" s="3471"/>
      <c r="AG254" s="3471"/>
      <c r="AH254" s="3471"/>
    </row>
    <row r="255" ht="15.75" customHeight="1">
      <c r="A255" s="3481"/>
      <c r="B255" s="3481"/>
      <c r="C255" s="2703" t="s">
        <v>22140</v>
      </c>
      <c r="D255" s="3481"/>
      <c r="E255" s="3481"/>
      <c r="F255" s="2703" t="s">
        <v>22141</v>
      </c>
      <c r="G255" s="2703" t="s">
        <v>22142</v>
      </c>
      <c r="H255" s="3465"/>
      <c r="I255" s="3465"/>
      <c r="J255" s="3465"/>
      <c r="K255" s="3465"/>
      <c r="L255" s="3465"/>
      <c r="M255" s="3465"/>
      <c r="N255" s="3465"/>
      <c r="O255" s="3465"/>
      <c r="P255" s="3465"/>
      <c r="Q255" s="3465"/>
      <c r="R255" s="3465"/>
      <c r="S255" s="3465"/>
      <c r="T255" s="3465"/>
      <c r="U255" s="3465"/>
      <c r="V255" s="3465"/>
      <c r="W255" s="3465"/>
      <c r="X255" s="3465"/>
      <c r="Y255" s="3465"/>
      <c r="Z255" s="3465"/>
      <c r="AA255" s="3465"/>
      <c r="AB255" s="3393">
        <v>1.0</v>
      </c>
      <c r="AC255" s="3419" t="s">
        <v>55</v>
      </c>
      <c r="AD255" s="3420" t="s">
        <v>1571</v>
      </c>
      <c r="AE255" s="3471"/>
      <c r="AF255" s="3471"/>
      <c r="AG255" s="3471"/>
      <c r="AH255" s="3471"/>
    </row>
    <row r="256" ht="15.75" customHeight="1">
      <c r="A256" s="3487" t="s">
        <v>420</v>
      </c>
      <c r="B256" s="3487"/>
      <c r="C256" s="3429"/>
      <c r="D256" s="3487"/>
      <c r="E256" s="3487"/>
      <c r="F256" s="3429"/>
      <c r="G256" s="3429"/>
      <c r="H256" s="3392" t="s">
        <v>94</v>
      </c>
      <c r="I256" s="3392" t="s">
        <v>94</v>
      </c>
      <c r="J256" s="3426"/>
      <c r="K256" s="3426"/>
      <c r="L256" s="3426"/>
      <c r="M256" s="3426"/>
      <c r="N256" s="3426"/>
      <c r="O256" s="3426"/>
      <c r="P256" s="3426"/>
      <c r="Q256" s="3426"/>
      <c r="R256" s="3426"/>
      <c r="S256" s="3426"/>
      <c r="T256" s="3426"/>
      <c r="U256" s="3426"/>
      <c r="V256" s="3426"/>
      <c r="W256" s="3426"/>
      <c r="X256" s="3426"/>
      <c r="Y256" s="3426"/>
      <c r="Z256" s="3426"/>
      <c r="AA256" s="3426"/>
      <c r="AB256" s="3427" t="s">
        <v>94</v>
      </c>
      <c r="AC256" s="3419" t="s">
        <v>55</v>
      </c>
      <c r="AD256" s="3420" t="s">
        <v>1571</v>
      </c>
      <c r="AE256" s="3471"/>
      <c r="AF256" s="3471"/>
      <c r="AG256" s="3471"/>
      <c r="AH256" s="3471"/>
    </row>
    <row r="257" ht="15.75" customHeight="1">
      <c r="A257" s="3488" t="s">
        <v>14692</v>
      </c>
      <c r="B257" s="3476"/>
      <c r="C257" s="3434"/>
      <c r="D257" s="3476"/>
      <c r="E257" s="3476"/>
      <c r="F257" s="3434"/>
      <c r="G257" s="3434"/>
      <c r="H257" s="3392" t="s">
        <v>94</v>
      </c>
      <c r="I257" s="3392" t="s">
        <v>94</v>
      </c>
      <c r="J257" s="3426"/>
      <c r="K257" s="3426"/>
      <c r="L257" s="3426"/>
      <c r="M257" s="3426"/>
      <c r="N257" s="3426"/>
      <c r="O257" s="3426"/>
      <c r="P257" s="3426"/>
      <c r="Q257" s="3426"/>
      <c r="R257" s="3426"/>
      <c r="S257" s="3426"/>
      <c r="T257" s="3426"/>
      <c r="U257" s="3426"/>
      <c r="V257" s="3426"/>
      <c r="W257" s="3426"/>
      <c r="X257" s="3426"/>
      <c r="Y257" s="3426"/>
      <c r="Z257" s="3426"/>
      <c r="AA257" s="3426"/>
      <c r="AB257" s="3427" t="s">
        <v>94</v>
      </c>
      <c r="AC257" s="3419" t="s">
        <v>55</v>
      </c>
      <c r="AD257" s="3420" t="s">
        <v>1571</v>
      </c>
      <c r="AE257" s="3471"/>
      <c r="AF257" s="3471"/>
      <c r="AG257" s="3471"/>
      <c r="AH257" s="3471"/>
    </row>
    <row r="258" ht="15.75" customHeight="1">
      <c r="A258" s="3489"/>
      <c r="B258" s="3467" t="s">
        <v>22143</v>
      </c>
      <c r="C258" s="3434"/>
      <c r="D258" s="3476"/>
      <c r="E258" s="3476"/>
      <c r="F258" s="3434"/>
      <c r="G258" s="3434"/>
      <c r="H258" s="3392" t="s">
        <v>94</v>
      </c>
      <c r="I258" s="3392" t="s">
        <v>94</v>
      </c>
      <c r="J258" s="3426"/>
      <c r="K258" s="3426"/>
      <c r="L258" s="3426"/>
      <c r="M258" s="3426"/>
      <c r="N258" s="3426"/>
      <c r="O258" s="3426"/>
      <c r="P258" s="3426"/>
      <c r="Q258" s="3426"/>
      <c r="R258" s="3426"/>
      <c r="S258" s="3426"/>
      <c r="T258" s="3426"/>
      <c r="U258" s="3426"/>
      <c r="V258" s="3426"/>
      <c r="W258" s="3426"/>
      <c r="X258" s="3426"/>
      <c r="Y258" s="3426"/>
      <c r="Z258" s="3426"/>
      <c r="AA258" s="3426"/>
      <c r="AB258" s="3427" t="s">
        <v>94</v>
      </c>
      <c r="AC258" s="3419" t="s">
        <v>55</v>
      </c>
      <c r="AD258" s="3420" t="s">
        <v>1571</v>
      </c>
      <c r="AE258" s="3471"/>
      <c r="AF258" s="3471"/>
      <c r="AG258" s="3471"/>
      <c r="AH258" s="3471"/>
    </row>
    <row r="259" ht="15.75" customHeight="1">
      <c r="A259" s="3489"/>
      <c r="B259" s="3476"/>
      <c r="C259" s="3438" t="s">
        <v>22031</v>
      </c>
      <c r="D259" s="3476"/>
      <c r="E259" s="3476"/>
      <c r="F259" s="3438" t="s">
        <v>22144</v>
      </c>
      <c r="G259" s="3438" t="s">
        <v>22145</v>
      </c>
      <c r="H259" s="3392"/>
      <c r="I259" s="3392"/>
      <c r="J259" s="3392"/>
      <c r="K259" s="3392"/>
      <c r="L259" s="3392"/>
      <c r="M259" s="3392"/>
      <c r="N259" s="3392"/>
      <c r="O259" s="3392"/>
      <c r="P259" s="3392"/>
      <c r="Q259" s="3392"/>
      <c r="R259" s="3392"/>
      <c r="S259" s="3392"/>
      <c r="T259" s="3392"/>
      <c r="U259" s="3392"/>
      <c r="V259" s="3392"/>
      <c r="W259" s="3392"/>
      <c r="X259" s="3392"/>
      <c r="Y259" s="3392"/>
      <c r="Z259" s="3392"/>
      <c r="AA259" s="3392"/>
      <c r="AB259" s="3393">
        <v>1.0</v>
      </c>
      <c r="AC259" s="3419" t="s">
        <v>55</v>
      </c>
      <c r="AD259" s="3420" t="s">
        <v>1571</v>
      </c>
      <c r="AE259" s="3471"/>
      <c r="AF259" s="3471"/>
      <c r="AG259" s="3471"/>
      <c r="AH259" s="3471"/>
    </row>
    <row r="260" ht="15.75" customHeight="1">
      <c r="A260" s="3489"/>
      <c r="B260" s="3476"/>
      <c r="C260" s="3438" t="s">
        <v>7011</v>
      </c>
      <c r="D260" s="3476"/>
      <c r="E260" s="3476"/>
      <c r="F260" s="3438" t="s">
        <v>22034</v>
      </c>
      <c r="G260" s="3438" t="s">
        <v>22146</v>
      </c>
      <c r="H260" s="3392"/>
      <c r="I260" s="3392"/>
      <c r="J260" s="3392"/>
      <c r="K260" s="3392"/>
      <c r="L260" s="3392"/>
      <c r="M260" s="3392"/>
      <c r="N260" s="3392"/>
      <c r="O260" s="3392"/>
      <c r="P260" s="3392"/>
      <c r="Q260" s="3392"/>
      <c r="R260" s="3392"/>
      <c r="S260" s="3392"/>
      <c r="T260" s="3392"/>
      <c r="U260" s="3392"/>
      <c r="V260" s="3392"/>
      <c r="W260" s="3392"/>
      <c r="X260" s="3392"/>
      <c r="Y260" s="3392"/>
      <c r="Z260" s="3392"/>
      <c r="AA260" s="3392"/>
      <c r="AB260" s="3393">
        <v>1.0</v>
      </c>
      <c r="AC260" s="3419" t="s">
        <v>55</v>
      </c>
      <c r="AD260" s="3420" t="s">
        <v>1571</v>
      </c>
      <c r="AE260" s="3471"/>
      <c r="AF260" s="3471"/>
      <c r="AG260" s="3471"/>
      <c r="AH260" s="3471"/>
    </row>
    <row r="261" ht="15.75" customHeight="1">
      <c r="A261" s="3489"/>
      <c r="B261" s="3467" t="s">
        <v>22147</v>
      </c>
      <c r="C261" s="3434"/>
      <c r="D261" s="3476"/>
      <c r="E261" s="3476"/>
      <c r="F261" s="3434"/>
      <c r="G261" s="3434"/>
      <c r="H261" s="3392" t="s">
        <v>94</v>
      </c>
      <c r="I261" s="3392" t="s">
        <v>94</v>
      </c>
      <c r="J261" s="3426"/>
      <c r="K261" s="3426"/>
      <c r="L261" s="3426"/>
      <c r="M261" s="3426"/>
      <c r="N261" s="3426"/>
      <c r="O261" s="3426"/>
      <c r="P261" s="3426"/>
      <c r="Q261" s="3426"/>
      <c r="R261" s="3426"/>
      <c r="S261" s="3426"/>
      <c r="T261" s="3426"/>
      <c r="U261" s="3426"/>
      <c r="V261" s="3426"/>
      <c r="W261" s="3426"/>
      <c r="X261" s="3426"/>
      <c r="Y261" s="3426"/>
      <c r="Z261" s="3426"/>
      <c r="AA261" s="3426"/>
      <c r="AB261" s="3427" t="s">
        <v>94</v>
      </c>
      <c r="AC261" s="3419" t="s">
        <v>55</v>
      </c>
      <c r="AD261" s="3420" t="s">
        <v>1571</v>
      </c>
      <c r="AE261" s="3471"/>
      <c r="AF261" s="3471"/>
      <c r="AG261" s="3471"/>
      <c r="AH261" s="3471"/>
    </row>
    <row r="262" ht="15.75" customHeight="1">
      <c r="A262" s="3489"/>
      <c r="B262" s="3476"/>
      <c r="C262" s="3438" t="s">
        <v>22031</v>
      </c>
      <c r="D262" s="3476"/>
      <c r="E262" s="3476"/>
      <c r="F262" s="3438" t="s">
        <v>22148</v>
      </c>
      <c r="G262" s="3500" t="s">
        <v>22149</v>
      </c>
      <c r="H262" s="3392"/>
      <c r="I262" s="3392"/>
      <c r="J262" s="3392"/>
      <c r="K262" s="3392"/>
      <c r="L262" s="3392"/>
      <c r="M262" s="3392"/>
      <c r="N262" s="3392"/>
      <c r="O262" s="3392"/>
      <c r="P262" s="3392"/>
      <c r="Q262" s="3392"/>
      <c r="R262" s="3392"/>
      <c r="S262" s="3392"/>
      <c r="T262" s="3392"/>
      <c r="U262" s="3392"/>
      <c r="V262" s="3392"/>
      <c r="W262" s="3392"/>
      <c r="X262" s="3392"/>
      <c r="Y262" s="3392"/>
      <c r="Z262" s="3392"/>
      <c r="AA262" s="3392"/>
      <c r="AB262" s="3393">
        <v>1.0</v>
      </c>
      <c r="AC262" s="3419" t="s">
        <v>55</v>
      </c>
      <c r="AD262" s="3420" t="s">
        <v>1571</v>
      </c>
      <c r="AE262" s="3471"/>
      <c r="AF262" s="3471"/>
      <c r="AG262" s="3471"/>
      <c r="AH262" s="3471"/>
    </row>
    <row r="263" ht="15.75" customHeight="1">
      <c r="A263" s="3489"/>
      <c r="B263" s="3476"/>
      <c r="C263" s="3438" t="s">
        <v>7011</v>
      </c>
      <c r="D263" s="3476"/>
      <c r="E263" s="3476"/>
      <c r="F263" s="3438" t="s">
        <v>22034</v>
      </c>
      <c r="G263" s="3438" t="s">
        <v>22150</v>
      </c>
      <c r="H263" s="3392"/>
      <c r="I263" s="3392"/>
      <c r="J263" s="3392"/>
      <c r="K263" s="3392"/>
      <c r="L263" s="3392"/>
      <c r="M263" s="3392"/>
      <c r="N263" s="3392"/>
      <c r="O263" s="3392"/>
      <c r="P263" s="3392"/>
      <c r="Q263" s="3392"/>
      <c r="R263" s="3392"/>
      <c r="S263" s="3392"/>
      <c r="T263" s="3392"/>
      <c r="U263" s="3392"/>
      <c r="V263" s="3392"/>
      <c r="W263" s="3392"/>
      <c r="X263" s="3392"/>
      <c r="Y263" s="3392"/>
      <c r="Z263" s="3392"/>
      <c r="AA263" s="3392"/>
      <c r="AB263" s="3393">
        <v>1.0</v>
      </c>
      <c r="AC263" s="3419" t="s">
        <v>55</v>
      </c>
      <c r="AD263" s="3420" t="s">
        <v>1571</v>
      </c>
      <c r="AE263" s="3471"/>
      <c r="AF263" s="3471"/>
      <c r="AG263" s="3471"/>
      <c r="AH263" s="3471"/>
    </row>
    <row r="264" ht="15.75" customHeight="1">
      <c r="A264" s="3488" t="s">
        <v>22040</v>
      </c>
      <c r="B264" s="3481"/>
      <c r="C264" s="3433"/>
      <c r="D264" s="3481"/>
      <c r="E264" s="3481"/>
      <c r="F264" s="3433"/>
      <c r="G264" s="3433"/>
      <c r="H264" s="3392" t="s">
        <v>94</v>
      </c>
      <c r="I264" s="3392" t="s">
        <v>94</v>
      </c>
      <c r="J264" s="3426"/>
      <c r="K264" s="3426"/>
      <c r="L264" s="3426"/>
      <c r="M264" s="3426"/>
      <c r="N264" s="3426"/>
      <c r="O264" s="3426"/>
      <c r="P264" s="3426"/>
      <c r="Q264" s="3426"/>
      <c r="R264" s="3426"/>
      <c r="S264" s="3426"/>
      <c r="T264" s="3426"/>
      <c r="U264" s="3426"/>
      <c r="V264" s="3426"/>
      <c r="W264" s="3426"/>
      <c r="X264" s="3426"/>
      <c r="Y264" s="3426"/>
      <c r="Z264" s="3426"/>
      <c r="AA264" s="3426"/>
      <c r="AB264" s="3427" t="s">
        <v>94</v>
      </c>
      <c r="AC264" s="3419" t="s">
        <v>55</v>
      </c>
      <c r="AD264" s="3420" t="s">
        <v>1571</v>
      </c>
      <c r="AE264" s="3471"/>
      <c r="AF264" s="3471"/>
      <c r="AG264" s="3471"/>
      <c r="AH264" s="3471"/>
    </row>
    <row r="265" ht="15.75" customHeight="1">
      <c r="A265" s="3489"/>
      <c r="B265" s="3467" t="s">
        <v>22143</v>
      </c>
      <c r="C265" s="3434"/>
      <c r="D265" s="3476"/>
      <c r="E265" s="3476"/>
      <c r="F265" s="3434"/>
      <c r="G265" s="3434"/>
      <c r="H265" s="3392" t="s">
        <v>94</v>
      </c>
      <c r="I265" s="3392" t="s">
        <v>94</v>
      </c>
      <c r="J265" s="3426"/>
      <c r="K265" s="3426"/>
      <c r="L265" s="3426"/>
      <c r="M265" s="3426"/>
      <c r="N265" s="3426"/>
      <c r="O265" s="3426"/>
      <c r="P265" s="3426"/>
      <c r="Q265" s="3426"/>
      <c r="R265" s="3426"/>
      <c r="S265" s="3426"/>
      <c r="T265" s="3426"/>
      <c r="U265" s="3426"/>
      <c r="V265" s="3426"/>
      <c r="W265" s="3426"/>
      <c r="X265" s="3426"/>
      <c r="Y265" s="3426"/>
      <c r="Z265" s="3426"/>
      <c r="AA265" s="3426"/>
      <c r="AB265" s="3427" t="s">
        <v>94</v>
      </c>
      <c r="AC265" s="3419" t="s">
        <v>55</v>
      </c>
      <c r="AD265" s="3420" t="s">
        <v>1571</v>
      </c>
      <c r="AE265" s="3471"/>
      <c r="AF265" s="3471"/>
      <c r="AG265" s="3471"/>
      <c r="AH265" s="3471"/>
    </row>
    <row r="266" ht="15.75" customHeight="1">
      <c r="A266" s="3489"/>
      <c r="B266" s="3476"/>
      <c r="C266" s="3438" t="s">
        <v>22031</v>
      </c>
      <c r="D266" s="3476"/>
      <c r="E266" s="3476"/>
      <c r="F266" s="3438" t="s">
        <v>22151</v>
      </c>
      <c r="G266" s="3440" t="s">
        <v>22152</v>
      </c>
      <c r="H266" s="3392"/>
      <c r="I266" s="3392"/>
      <c r="J266" s="3392"/>
      <c r="K266" s="3392"/>
      <c r="L266" s="3392"/>
      <c r="M266" s="3392"/>
      <c r="N266" s="3392"/>
      <c r="O266" s="3392"/>
      <c r="P266" s="3392"/>
      <c r="Q266" s="3392"/>
      <c r="R266" s="3392"/>
      <c r="S266" s="3392"/>
      <c r="T266" s="3392"/>
      <c r="U266" s="3392"/>
      <c r="V266" s="3392"/>
      <c r="W266" s="3392"/>
      <c r="X266" s="3392"/>
      <c r="Y266" s="3392"/>
      <c r="Z266" s="3392"/>
      <c r="AA266" s="3392"/>
      <c r="AB266" s="3393">
        <v>1.0</v>
      </c>
      <c r="AC266" s="3419" t="s">
        <v>55</v>
      </c>
      <c r="AD266" s="3420" t="s">
        <v>1571</v>
      </c>
      <c r="AE266" s="3471"/>
      <c r="AF266" s="3471"/>
      <c r="AG266" s="3471"/>
      <c r="AH266" s="3471"/>
    </row>
    <row r="267" ht="15.75" customHeight="1">
      <c r="A267" s="3489"/>
      <c r="B267" s="3476"/>
      <c r="C267" s="3438" t="s">
        <v>7011</v>
      </c>
      <c r="D267" s="3476"/>
      <c r="E267" s="3476"/>
      <c r="F267" s="3438" t="s">
        <v>22044</v>
      </c>
      <c r="G267" s="3438" t="s">
        <v>22146</v>
      </c>
      <c r="H267" s="3392"/>
      <c r="I267" s="3392"/>
      <c r="J267" s="3392"/>
      <c r="K267" s="3392"/>
      <c r="L267" s="3392"/>
      <c r="M267" s="3392"/>
      <c r="N267" s="3392"/>
      <c r="O267" s="3392"/>
      <c r="P267" s="3392"/>
      <c r="Q267" s="3392"/>
      <c r="R267" s="3392"/>
      <c r="S267" s="3392"/>
      <c r="T267" s="3392"/>
      <c r="U267" s="3392"/>
      <c r="V267" s="3392"/>
      <c r="W267" s="3392"/>
      <c r="X267" s="3392"/>
      <c r="Y267" s="3392"/>
      <c r="Z267" s="3392"/>
      <c r="AA267" s="3392"/>
      <c r="AB267" s="3393">
        <v>1.0</v>
      </c>
      <c r="AC267" s="3419" t="s">
        <v>55</v>
      </c>
      <c r="AD267" s="3420" t="s">
        <v>1571</v>
      </c>
      <c r="AE267" s="3471"/>
      <c r="AF267" s="3471"/>
      <c r="AG267" s="3471"/>
      <c r="AH267" s="3471"/>
    </row>
    <row r="268" ht="15.75" customHeight="1">
      <c r="A268" s="3489"/>
      <c r="B268" s="3467" t="s">
        <v>22147</v>
      </c>
      <c r="C268" s="3434"/>
      <c r="D268" s="3476"/>
      <c r="E268" s="3476"/>
      <c r="F268" s="3434"/>
      <c r="G268" s="3434"/>
      <c r="H268" s="3392" t="s">
        <v>94</v>
      </c>
      <c r="I268" s="3392" t="s">
        <v>94</v>
      </c>
      <c r="J268" s="3426"/>
      <c r="K268" s="3426"/>
      <c r="L268" s="3426"/>
      <c r="M268" s="3426"/>
      <c r="N268" s="3426"/>
      <c r="O268" s="3426"/>
      <c r="P268" s="3426"/>
      <c r="Q268" s="3426"/>
      <c r="R268" s="3426"/>
      <c r="S268" s="3426"/>
      <c r="T268" s="3426"/>
      <c r="U268" s="3426"/>
      <c r="V268" s="3426"/>
      <c r="W268" s="3426"/>
      <c r="X268" s="3426"/>
      <c r="Y268" s="3426"/>
      <c r="Z268" s="3426"/>
      <c r="AA268" s="3426"/>
      <c r="AB268" s="3427" t="s">
        <v>94</v>
      </c>
      <c r="AC268" s="3419" t="s">
        <v>55</v>
      </c>
      <c r="AD268" s="3420" t="s">
        <v>1571</v>
      </c>
      <c r="AE268" s="3471"/>
      <c r="AF268" s="3471"/>
      <c r="AG268" s="3471"/>
      <c r="AH268" s="3471"/>
    </row>
    <row r="269" ht="15.75" customHeight="1">
      <c r="A269" s="3489"/>
      <c r="B269" s="3476"/>
      <c r="C269" s="3438" t="s">
        <v>22031</v>
      </c>
      <c r="D269" s="3476"/>
      <c r="E269" s="3476"/>
      <c r="F269" s="3438" t="s">
        <v>22153</v>
      </c>
      <c r="G269" s="3440" t="s">
        <v>22154</v>
      </c>
      <c r="H269" s="3392"/>
      <c r="I269" s="3392"/>
      <c r="J269" s="3392"/>
      <c r="K269" s="3392"/>
      <c r="L269" s="3392"/>
      <c r="M269" s="3392"/>
      <c r="N269" s="3392"/>
      <c r="O269" s="3392"/>
      <c r="P269" s="3392"/>
      <c r="Q269" s="3392"/>
      <c r="R269" s="3392"/>
      <c r="S269" s="3392"/>
      <c r="T269" s="3392"/>
      <c r="U269" s="3392"/>
      <c r="V269" s="3392"/>
      <c r="W269" s="3392"/>
      <c r="X269" s="3392"/>
      <c r="Y269" s="3392"/>
      <c r="Z269" s="3392"/>
      <c r="AA269" s="3392"/>
      <c r="AB269" s="3393">
        <v>1.0</v>
      </c>
      <c r="AC269" s="3419" t="s">
        <v>55</v>
      </c>
      <c r="AD269" s="3420" t="s">
        <v>1571</v>
      </c>
      <c r="AE269" s="3471"/>
      <c r="AF269" s="3471"/>
      <c r="AG269" s="3471"/>
      <c r="AH269" s="3471"/>
    </row>
    <row r="270" ht="15.75" customHeight="1">
      <c r="A270" s="3489"/>
      <c r="B270" s="3476"/>
      <c r="C270" s="3438" t="s">
        <v>7011</v>
      </c>
      <c r="D270" s="3476"/>
      <c r="E270" s="3476"/>
      <c r="F270" s="3438" t="s">
        <v>22044</v>
      </c>
      <c r="G270" s="3438" t="s">
        <v>22150</v>
      </c>
      <c r="H270" s="3392"/>
      <c r="I270" s="3392"/>
      <c r="J270" s="3392"/>
      <c r="K270" s="3392"/>
      <c r="L270" s="3392"/>
      <c r="M270" s="3392"/>
      <c r="N270" s="3392"/>
      <c r="O270" s="3392"/>
      <c r="P270" s="3392"/>
      <c r="Q270" s="3392"/>
      <c r="R270" s="3392"/>
      <c r="S270" s="3392"/>
      <c r="T270" s="3392"/>
      <c r="U270" s="3392"/>
      <c r="V270" s="3392"/>
      <c r="W270" s="3392"/>
      <c r="X270" s="3392"/>
      <c r="Y270" s="3392"/>
      <c r="Z270" s="3392"/>
      <c r="AA270" s="3392"/>
      <c r="AB270" s="3393">
        <v>1.0</v>
      </c>
      <c r="AC270" s="3419" t="s">
        <v>55</v>
      </c>
      <c r="AD270" s="3420" t="s">
        <v>1571</v>
      </c>
      <c r="AE270" s="3471"/>
      <c r="AF270" s="3471"/>
      <c r="AG270" s="3471"/>
      <c r="AH270" s="3471"/>
    </row>
    <row r="271" ht="15.75" customHeight="1">
      <c r="A271" s="3482" t="s">
        <v>426</v>
      </c>
      <c r="B271" s="3487"/>
      <c r="C271" s="3429"/>
      <c r="D271" s="3487"/>
      <c r="E271" s="3487"/>
      <c r="F271" s="3429"/>
      <c r="G271" s="3429"/>
      <c r="H271" s="3392" t="s">
        <v>94</v>
      </c>
      <c r="I271" s="3392" t="s">
        <v>94</v>
      </c>
      <c r="J271" s="3426"/>
      <c r="K271" s="3426"/>
      <c r="L271" s="3426"/>
      <c r="M271" s="3426"/>
      <c r="N271" s="3426"/>
      <c r="O271" s="3426"/>
      <c r="P271" s="3426"/>
      <c r="Q271" s="3426"/>
      <c r="R271" s="3426"/>
      <c r="S271" s="3426"/>
      <c r="T271" s="3426"/>
      <c r="U271" s="3426"/>
      <c r="V271" s="3426"/>
      <c r="W271" s="3426"/>
      <c r="X271" s="3426"/>
      <c r="Y271" s="3426"/>
      <c r="Z271" s="3426"/>
      <c r="AA271" s="3426"/>
      <c r="AB271" s="3427" t="s">
        <v>94</v>
      </c>
      <c r="AC271" s="3419" t="s">
        <v>55</v>
      </c>
      <c r="AD271" s="3420" t="s">
        <v>1571</v>
      </c>
      <c r="AE271" s="3471"/>
      <c r="AF271" s="3471"/>
      <c r="AG271" s="3471"/>
      <c r="AH271" s="3471"/>
    </row>
    <row r="272" ht="15.75" customHeight="1">
      <c r="A272" s="2702" t="s">
        <v>22155</v>
      </c>
      <c r="B272" s="3471"/>
      <c r="C272" s="2702"/>
      <c r="D272" s="3471"/>
      <c r="E272" s="3471"/>
      <c r="F272" s="2702" t="s">
        <v>22156</v>
      </c>
      <c r="G272" s="2702" t="s">
        <v>22157</v>
      </c>
      <c r="H272" s="3392"/>
      <c r="I272" s="3392"/>
      <c r="J272" s="3392"/>
      <c r="K272" s="3392"/>
      <c r="L272" s="3392"/>
      <c r="M272" s="3392"/>
      <c r="N272" s="3392"/>
      <c r="O272" s="3392"/>
      <c r="P272" s="3392"/>
      <c r="Q272" s="3392"/>
      <c r="R272" s="3392"/>
      <c r="S272" s="3392"/>
      <c r="T272" s="3392"/>
      <c r="U272" s="3392"/>
      <c r="V272" s="3392"/>
      <c r="W272" s="3392"/>
      <c r="X272" s="3392"/>
      <c r="Y272" s="3392"/>
      <c r="Z272" s="3392"/>
      <c r="AA272" s="3392"/>
      <c r="AB272" s="3393">
        <v>1.0</v>
      </c>
      <c r="AC272" s="3419" t="s">
        <v>55</v>
      </c>
      <c r="AD272" s="3420" t="s">
        <v>1571</v>
      </c>
      <c r="AE272" s="3471"/>
      <c r="AF272" s="3471"/>
      <c r="AG272" s="3471"/>
      <c r="AH272" s="3471"/>
    </row>
    <row r="273" ht="15.75" customHeight="1">
      <c r="A273" s="3471"/>
      <c r="B273" s="3471"/>
      <c r="C273" s="2702"/>
      <c r="D273" s="3471"/>
      <c r="E273" s="3471"/>
      <c r="F273" s="2702"/>
      <c r="G273" s="2702"/>
      <c r="H273" s="3392"/>
      <c r="I273" s="3392"/>
      <c r="J273" s="3392"/>
      <c r="K273" s="3392"/>
      <c r="L273" s="3392"/>
      <c r="M273" s="3392"/>
      <c r="N273" s="3392"/>
      <c r="O273" s="3392"/>
      <c r="P273" s="3392"/>
      <c r="Q273" s="3392"/>
      <c r="R273" s="3392"/>
      <c r="S273" s="3392"/>
      <c r="T273" s="3392"/>
      <c r="U273" s="3392"/>
      <c r="V273" s="3392"/>
      <c r="W273" s="3392"/>
      <c r="X273" s="3392"/>
      <c r="Y273" s="3392"/>
      <c r="Z273" s="3392"/>
      <c r="AA273" s="3392"/>
      <c r="AB273" s="3393"/>
      <c r="AC273" s="3393"/>
      <c r="AD273" s="3392"/>
      <c r="AE273" s="3471"/>
      <c r="AF273" s="3471"/>
      <c r="AG273" s="3471"/>
      <c r="AH273" s="3471"/>
    </row>
    <row r="274" ht="15.75" customHeight="1">
      <c r="A274" s="3471"/>
      <c r="B274" s="3471"/>
      <c r="C274" s="2702"/>
      <c r="D274" s="3471"/>
      <c r="E274" s="3471"/>
      <c r="F274" s="2702"/>
      <c r="G274" s="2702"/>
      <c r="H274" s="3392"/>
      <c r="I274" s="3392"/>
      <c r="J274" s="3392"/>
      <c r="K274" s="3392"/>
      <c r="L274" s="3392"/>
      <c r="M274" s="3392"/>
      <c r="N274" s="3392"/>
      <c r="O274" s="3392"/>
      <c r="P274" s="3392"/>
      <c r="Q274" s="3392"/>
      <c r="R274" s="3392"/>
      <c r="S274" s="3392"/>
      <c r="T274" s="3392"/>
      <c r="U274" s="3392"/>
      <c r="V274" s="3392"/>
      <c r="W274" s="3392"/>
      <c r="X274" s="3392"/>
      <c r="Y274" s="3392"/>
      <c r="Z274" s="3392"/>
      <c r="AA274" s="3392"/>
      <c r="AB274" s="3393"/>
      <c r="AC274" s="3393"/>
      <c r="AD274" s="3392"/>
      <c r="AE274" s="3471"/>
      <c r="AF274" s="3471"/>
      <c r="AG274" s="3471"/>
      <c r="AH274" s="3471"/>
    </row>
    <row r="275" ht="15.75" hidden="1" customHeight="1">
      <c r="A275" s="3471"/>
      <c r="B275" s="3471"/>
      <c r="C275" s="2702"/>
      <c r="D275" s="3471"/>
      <c r="E275" s="3471"/>
      <c r="F275" s="2702"/>
      <c r="G275" s="2702"/>
      <c r="H275" s="3392"/>
      <c r="I275" s="3392"/>
      <c r="J275" s="3392"/>
      <c r="K275" s="3392"/>
      <c r="L275" s="3392"/>
      <c r="M275" s="3392"/>
      <c r="N275" s="3392"/>
      <c r="O275" s="3392"/>
      <c r="P275" s="3392"/>
      <c r="Q275" s="3392"/>
      <c r="R275" s="3392"/>
      <c r="S275" s="3392"/>
      <c r="T275" s="3392"/>
      <c r="U275" s="3392"/>
      <c r="V275" s="3392"/>
      <c r="W275" s="3392"/>
      <c r="X275" s="3392"/>
      <c r="Y275" s="3392"/>
      <c r="Z275" s="3392"/>
      <c r="AA275" s="3392"/>
      <c r="AB275" s="3393"/>
      <c r="AC275" s="3393"/>
      <c r="AD275" s="3392"/>
      <c r="AE275" s="3471"/>
      <c r="AF275" s="3471"/>
      <c r="AG275" s="3471"/>
      <c r="AH275" s="3471"/>
    </row>
    <row r="276" ht="15.75" hidden="1" customHeight="1">
      <c r="A276" s="3471"/>
      <c r="B276" s="3471"/>
      <c r="C276" s="2702"/>
      <c r="D276" s="3471"/>
      <c r="E276" s="3471"/>
      <c r="F276" s="2702"/>
      <c r="G276" s="2702"/>
      <c r="H276" s="3392"/>
      <c r="I276" s="3392"/>
      <c r="J276" s="3392"/>
      <c r="K276" s="3392"/>
      <c r="L276" s="3392"/>
      <c r="M276" s="3392"/>
      <c r="N276" s="3392"/>
      <c r="O276" s="3392"/>
      <c r="P276" s="3392"/>
      <c r="Q276" s="3392"/>
      <c r="R276" s="3392"/>
      <c r="S276" s="3392"/>
      <c r="T276" s="3392"/>
      <c r="U276" s="3392"/>
      <c r="V276" s="3392"/>
      <c r="W276" s="3392"/>
      <c r="X276" s="3392"/>
      <c r="Y276" s="3392"/>
      <c r="Z276" s="3392"/>
      <c r="AA276" s="3392"/>
      <c r="AB276" s="3393"/>
      <c r="AC276" s="3393"/>
      <c r="AD276" s="3392"/>
      <c r="AE276" s="3471"/>
      <c r="AF276" s="3471"/>
      <c r="AG276" s="3471"/>
      <c r="AH276" s="3471"/>
    </row>
    <row r="277" ht="15.75" hidden="1" customHeight="1">
      <c r="A277" s="3471"/>
      <c r="B277" s="3471"/>
      <c r="C277" s="2702"/>
      <c r="D277" s="3471"/>
      <c r="E277" s="3471"/>
      <c r="F277" s="2702"/>
      <c r="G277" s="2702"/>
      <c r="H277" s="3392"/>
      <c r="I277" s="3392"/>
      <c r="J277" s="3392"/>
      <c r="K277" s="3392"/>
      <c r="L277" s="3392"/>
      <c r="M277" s="3392"/>
      <c r="N277" s="3392"/>
      <c r="O277" s="3392"/>
      <c r="P277" s="3392"/>
      <c r="Q277" s="3392"/>
      <c r="R277" s="3392"/>
      <c r="S277" s="3392"/>
      <c r="T277" s="3392"/>
      <c r="U277" s="3392"/>
      <c r="V277" s="3392"/>
      <c r="W277" s="3392"/>
      <c r="X277" s="3392"/>
      <c r="Y277" s="3392"/>
      <c r="Z277" s="3392"/>
      <c r="AA277" s="3392"/>
      <c r="AB277" s="3393"/>
      <c r="AC277" s="3393"/>
      <c r="AD277" s="3392"/>
      <c r="AE277" s="3471"/>
      <c r="AF277" s="3471"/>
      <c r="AG277" s="3471"/>
      <c r="AH277" s="3471"/>
    </row>
    <row r="278" ht="15.75" hidden="1" customHeight="1">
      <c r="A278" s="3471"/>
      <c r="B278" s="3471"/>
      <c r="C278" s="2702"/>
      <c r="D278" s="3471"/>
      <c r="E278" s="3471"/>
      <c r="F278" s="2702"/>
      <c r="G278" s="2702"/>
      <c r="H278" s="3392"/>
      <c r="I278" s="3392"/>
      <c r="J278" s="3392"/>
      <c r="K278" s="3392"/>
      <c r="L278" s="3392"/>
      <c r="M278" s="3392"/>
      <c r="N278" s="3392"/>
      <c r="O278" s="3392"/>
      <c r="P278" s="3392"/>
      <c r="Q278" s="3392"/>
      <c r="R278" s="3392"/>
      <c r="S278" s="3392"/>
      <c r="T278" s="3392"/>
      <c r="U278" s="3392"/>
      <c r="V278" s="3392"/>
      <c r="W278" s="3392"/>
      <c r="X278" s="3392"/>
      <c r="Y278" s="3392"/>
      <c r="Z278" s="3392"/>
      <c r="AA278" s="3392"/>
      <c r="AB278" s="3393"/>
      <c r="AC278" s="3393"/>
      <c r="AD278" s="3392"/>
      <c r="AE278" s="3471"/>
      <c r="AF278" s="3471"/>
      <c r="AG278" s="3471"/>
      <c r="AH278" s="3471"/>
    </row>
    <row r="279" ht="15.75" hidden="1" customHeight="1">
      <c r="A279" s="3471"/>
      <c r="B279" s="3471"/>
      <c r="C279" s="2702"/>
      <c r="D279" s="3471"/>
      <c r="E279" s="3471"/>
      <c r="F279" s="2702"/>
      <c r="G279" s="2702"/>
      <c r="H279" s="3392"/>
      <c r="I279" s="3392"/>
      <c r="J279" s="3392"/>
      <c r="K279" s="3392"/>
      <c r="L279" s="3392"/>
      <c r="M279" s="3392"/>
      <c r="N279" s="3392"/>
      <c r="O279" s="3392"/>
      <c r="P279" s="3392"/>
      <c r="Q279" s="3392"/>
      <c r="R279" s="3392"/>
      <c r="S279" s="3392"/>
      <c r="T279" s="3392"/>
      <c r="U279" s="3392"/>
      <c r="V279" s="3392"/>
      <c r="W279" s="3392"/>
      <c r="X279" s="3392"/>
      <c r="Y279" s="3392"/>
      <c r="Z279" s="3392"/>
      <c r="AA279" s="3392"/>
      <c r="AB279" s="3393"/>
      <c r="AC279" s="3393"/>
      <c r="AD279" s="3392"/>
      <c r="AE279" s="3471"/>
      <c r="AF279" s="3471"/>
      <c r="AG279" s="3471"/>
      <c r="AH279" s="3471"/>
    </row>
    <row r="280" ht="15.75" hidden="1" customHeight="1">
      <c r="A280" s="3471"/>
      <c r="B280" s="3471"/>
      <c r="C280" s="2702"/>
      <c r="D280" s="3471"/>
      <c r="E280" s="3471"/>
      <c r="F280" s="2702"/>
      <c r="G280" s="2702"/>
      <c r="H280" s="3392"/>
      <c r="I280" s="3392"/>
      <c r="J280" s="3392"/>
      <c r="K280" s="3392"/>
      <c r="L280" s="3392"/>
      <c r="M280" s="3392"/>
      <c r="N280" s="3392"/>
      <c r="O280" s="3392"/>
      <c r="P280" s="3392"/>
      <c r="Q280" s="3392"/>
      <c r="R280" s="3392"/>
      <c r="S280" s="3392"/>
      <c r="T280" s="3392"/>
      <c r="U280" s="3392"/>
      <c r="V280" s="3392"/>
      <c r="W280" s="3392"/>
      <c r="X280" s="3392"/>
      <c r="Y280" s="3392"/>
      <c r="Z280" s="3392"/>
      <c r="AA280" s="3392"/>
      <c r="AB280" s="3393"/>
      <c r="AC280" s="3393"/>
      <c r="AD280" s="3392"/>
      <c r="AE280" s="3471"/>
      <c r="AF280" s="3471"/>
      <c r="AG280" s="3471"/>
      <c r="AH280" s="3471"/>
    </row>
    <row r="281" ht="15.75" hidden="1" customHeight="1">
      <c r="A281" s="3471"/>
      <c r="B281" s="3471"/>
      <c r="C281" s="2702"/>
      <c r="D281" s="3471"/>
      <c r="E281" s="3471"/>
      <c r="F281" s="2702"/>
      <c r="G281" s="2702"/>
      <c r="H281" s="3392"/>
      <c r="I281" s="3392"/>
      <c r="J281" s="3392"/>
      <c r="K281" s="3392"/>
      <c r="L281" s="3392"/>
      <c r="M281" s="3392"/>
      <c r="N281" s="3392"/>
      <c r="O281" s="3392"/>
      <c r="P281" s="3392"/>
      <c r="Q281" s="3392"/>
      <c r="R281" s="3392"/>
      <c r="S281" s="3392"/>
      <c r="T281" s="3392"/>
      <c r="U281" s="3392"/>
      <c r="V281" s="3392"/>
      <c r="W281" s="3392"/>
      <c r="X281" s="3392"/>
      <c r="Y281" s="3392"/>
      <c r="Z281" s="3392"/>
      <c r="AA281" s="3392"/>
      <c r="AB281" s="3393"/>
      <c r="AC281" s="3393"/>
      <c r="AD281" s="3392"/>
      <c r="AE281" s="3471"/>
      <c r="AF281" s="3471"/>
      <c r="AG281" s="3471"/>
      <c r="AH281" s="3471"/>
    </row>
    <row r="282" ht="15.75" hidden="1" customHeight="1">
      <c r="A282" s="3471"/>
      <c r="B282" s="3471"/>
      <c r="C282" s="2702"/>
      <c r="D282" s="3471"/>
      <c r="E282" s="3471"/>
      <c r="F282" s="2702"/>
      <c r="G282" s="2702"/>
      <c r="H282" s="3392"/>
      <c r="I282" s="3392"/>
      <c r="J282" s="3392"/>
      <c r="K282" s="3392"/>
      <c r="L282" s="3392"/>
      <c r="M282" s="3392"/>
      <c r="N282" s="3392"/>
      <c r="O282" s="3392"/>
      <c r="P282" s="3392"/>
      <c r="Q282" s="3392"/>
      <c r="R282" s="3392"/>
      <c r="S282" s="3392"/>
      <c r="T282" s="3392"/>
      <c r="U282" s="3392"/>
      <c r="V282" s="3392"/>
      <c r="W282" s="3392"/>
      <c r="X282" s="3392"/>
      <c r="Y282" s="3392"/>
      <c r="Z282" s="3392"/>
      <c r="AA282" s="3392"/>
      <c r="AB282" s="3393"/>
      <c r="AC282" s="3393"/>
      <c r="AD282" s="3392"/>
      <c r="AE282" s="3471"/>
      <c r="AF282" s="3471"/>
      <c r="AG282" s="3471"/>
      <c r="AH282" s="3471"/>
    </row>
    <row r="283" ht="15.75" hidden="1" customHeight="1">
      <c r="A283" s="3471"/>
      <c r="B283" s="3471"/>
      <c r="C283" s="2702"/>
      <c r="D283" s="3471"/>
      <c r="E283" s="3471"/>
      <c r="F283" s="2702"/>
      <c r="G283" s="2702"/>
      <c r="H283" s="3392"/>
      <c r="I283" s="3392"/>
      <c r="J283" s="3392"/>
      <c r="K283" s="3392"/>
      <c r="L283" s="3392"/>
      <c r="M283" s="3392"/>
      <c r="N283" s="3392"/>
      <c r="O283" s="3392"/>
      <c r="P283" s="3392"/>
      <c r="Q283" s="3392"/>
      <c r="R283" s="3392"/>
      <c r="S283" s="3392"/>
      <c r="T283" s="3392"/>
      <c r="U283" s="3392"/>
      <c r="V283" s="3392"/>
      <c r="W283" s="3392"/>
      <c r="X283" s="3392"/>
      <c r="Y283" s="3392"/>
      <c r="Z283" s="3392"/>
      <c r="AA283" s="3392"/>
      <c r="AB283" s="3393"/>
      <c r="AC283" s="3393"/>
      <c r="AD283" s="3392"/>
      <c r="AE283" s="3471"/>
      <c r="AF283" s="3471"/>
      <c r="AG283" s="3471"/>
      <c r="AH283" s="3471"/>
    </row>
    <row r="284" ht="15.75" hidden="1" customHeight="1">
      <c r="A284" s="3471"/>
      <c r="B284" s="3471"/>
      <c r="C284" s="2702"/>
      <c r="D284" s="3471"/>
      <c r="E284" s="3471"/>
      <c r="F284" s="2702"/>
      <c r="G284" s="2702"/>
      <c r="H284" s="3392"/>
      <c r="I284" s="3392"/>
      <c r="J284" s="3392"/>
      <c r="K284" s="3392"/>
      <c r="L284" s="3392"/>
      <c r="M284" s="3392"/>
      <c r="N284" s="3392"/>
      <c r="O284" s="3392"/>
      <c r="P284" s="3392"/>
      <c r="Q284" s="3392"/>
      <c r="R284" s="3392"/>
      <c r="S284" s="3392"/>
      <c r="T284" s="3392"/>
      <c r="U284" s="3392"/>
      <c r="V284" s="3392"/>
      <c r="W284" s="3392"/>
      <c r="X284" s="3392"/>
      <c r="Y284" s="3392"/>
      <c r="Z284" s="3392"/>
      <c r="AA284" s="3392"/>
      <c r="AB284" s="3393"/>
      <c r="AC284" s="3393"/>
      <c r="AD284" s="3392"/>
      <c r="AE284" s="3471"/>
      <c r="AF284" s="3471"/>
      <c r="AG284" s="3471"/>
      <c r="AH284" s="3471"/>
    </row>
    <row r="285" ht="15.75" hidden="1" customHeight="1">
      <c r="A285" s="3471"/>
      <c r="B285" s="3471"/>
      <c r="C285" s="2702"/>
      <c r="D285" s="3471"/>
      <c r="E285" s="3471"/>
      <c r="F285" s="2702"/>
      <c r="G285" s="2702"/>
      <c r="H285" s="3392"/>
      <c r="I285" s="3392"/>
      <c r="J285" s="3392"/>
      <c r="K285" s="3392"/>
      <c r="L285" s="3392"/>
      <c r="M285" s="3392"/>
      <c r="N285" s="3392"/>
      <c r="O285" s="3392"/>
      <c r="P285" s="3392"/>
      <c r="Q285" s="3392"/>
      <c r="R285" s="3392"/>
      <c r="S285" s="3392"/>
      <c r="T285" s="3392"/>
      <c r="U285" s="3392"/>
      <c r="V285" s="3392"/>
      <c r="W285" s="3392"/>
      <c r="X285" s="3392"/>
      <c r="Y285" s="3392"/>
      <c r="Z285" s="3392"/>
      <c r="AA285" s="3392"/>
      <c r="AB285" s="3393"/>
      <c r="AC285" s="3393"/>
      <c r="AD285" s="3392"/>
      <c r="AE285" s="3471"/>
      <c r="AF285" s="3471"/>
      <c r="AG285" s="3471"/>
      <c r="AH285" s="3471"/>
    </row>
    <row r="286" ht="15.75" hidden="1" customHeight="1">
      <c r="A286" s="3471"/>
      <c r="B286" s="3471"/>
      <c r="C286" s="2702"/>
      <c r="D286" s="3471"/>
      <c r="E286" s="3471"/>
      <c r="F286" s="2702"/>
      <c r="G286" s="2702"/>
      <c r="H286" s="3392"/>
      <c r="I286" s="3392"/>
      <c r="J286" s="3392"/>
      <c r="K286" s="3392"/>
      <c r="L286" s="3392"/>
      <c r="M286" s="3392"/>
      <c r="N286" s="3392"/>
      <c r="O286" s="3392"/>
      <c r="P286" s="3392"/>
      <c r="Q286" s="3392"/>
      <c r="R286" s="3392"/>
      <c r="S286" s="3392"/>
      <c r="T286" s="3392"/>
      <c r="U286" s="3392"/>
      <c r="V286" s="3392"/>
      <c r="W286" s="3392"/>
      <c r="X286" s="3392"/>
      <c r="Y286" s="3392"/>
      <c r="Z286" s="3392"/>
      <c r="AA286" s="3392"/>
      <c r="AB286" s="3393"/>
      <c r="AC286" s="3393"/>
      <c r="AD286" s="3392"/>
      <c r="AE286" s="3471"/>
      <c r="AF286" s="3471"/>
      <c r="AG286" s="3471"/>
      <c r="AH286" s="3471"/>
    </row>
    <row r="287" ht="15.75" hidden="1" customHeight="1">
      <c r="A287" s="3471"/>
      <c r="B287" s="3471"/>
      <c r="C287" s="2702"/>
      <c r="D287" s="3471"/>
      <c r="E287" s="3471"/>
      <c r="F287" s="2702"/>
      <c r="G287" s="2702"/>
      <c r="H287" s="3392"/>
      <c r="I287" s="3392"/>
      <c r="J287" s="3392"/>
      <c r="K287" s="3392"/>
      <c r="L287" s="3392"/>
      <c r="M287" s="3392"/>
      <c r="N287" s="3392"/>
      <c r="O287" s="3392"/>
      <c r="P287" s="3392"/>
      <c r="Q287" s="3392"/>
      <c r="R287" s="3392"/>
      <c r="S287" s="3392"/>
      <c r="T287" s="3392"/>
      <c r="U287" s="3392"/>
      <c r="V287" s="3392"/>
      <c r="W287" s="3392"/>
      <c r="X287" s="3392"/>
      <c r="Y287" s="3392"/>
      <c r="Z287" s="3392"/>
      <c r="AA287" s="3392"/>
      <c r="AB287" s="3393"/>
      <c r="AC287" s="3393"/>
      <c r="AD287" s="3392"/>
      <c r="AE287" s="3471"/>
      <c r="AF287" s="3471"/>
      <c r="AG287" s="3471"/>
      <c r="AH287" s="3471"/>
    </row>
    <row r="288" ht="15.75" hidden="1" customHeight="1">
      <c r="A288" s="3471"/>
      <c r="B288" s="3471"/>
      <c r="C288" s="2702"/>
      <c r="D288" s="3471"/>
      <c r="E288" s="3471"/>
      <c r="F288" s="2702"/>
      <c r="G288" s="2702"/>
      <c r="H288" s="3392"/>
      <c r="I288" s="3392"/>
      <c r="J288" s="3392"/>
      <c r="K288" s="3392"/>
      <c r="L288" s="3392"/>
      <c r="M288" s="3392"/>
      <c r="N288" s="3392"/>
      <c r="O288" s="3392"/>
      <c r="P288" s="3392"/>
      <c r="Q288" s="3392"/>
      <c r="R288" s="3392"/>
      <c r="S288" s="3392"/>
      <c r="T288" s="3392"/>
      <c r="U288" s="3392"/>
      <c r="V288" s="3392"/>
      <c r="W288" s="3392"/>
      <c r="X288" s="3392"/>
      <c r="Y288" s="3392"/>
      <c r="Z288" s="3392"/>
      <c r="AA288" s="3392"/>
      <c r="AB288" s="3393"/>
      <c r="AC288" s="3393"/>
      <c r="AD288" s="3392"/>
      <c r="AE288" s="3471"/>
      <c r="AF288" s="3471"/>
      <c r="AG288" s="3471"/>
      <c r="AH288" s="3471"/>
    </row>
    <row r="289" ht="15.75" hidden="1" customHeight="1">
      <c r="A289" s="3471"/>
      <c r="B289" s="3471"/>
      <c r="C289" s="2702"/>
      <c r="D289" s="3471"/>
      <c r="E289" s="3471"/>
      <c r="F289" s="2702"/>
      <c r="G289" s="2702"/>
      <c r="H289" s="3392"/>
      <c r="I289" s="3392"/>
      <c r="J289" s="3392"/>
      <c r="K289" s="3392"/>
      <c r="L289" s="3392"/>
      <c r="M289" s="3392"/>
      <c r="N289" s="3392"/>
      <c r="O289" s="3392"/>
      <c r="P289" s="3392"/>
      <c r="Q289" s="3392"/>
      <c r="R289" s="3392"/>
      <c r="S289" s="3392"/>
      <c r="T289" s="3392"/>
      <c r="U289" s="3392"/>
      <c r="V289" s="3392"/>
      <c r="W289" s="3392"/>
      <c r="X289" s="3392"/>
      <c r="Y289" s="3392"/>
      <c r="Z289" s="3392"/>
      <c r="AA289" s="3392"/>
      <c r="AB289" s="3393"/>
      <c r="AC289" s="3393"/>
      <c r="AD289" s="3392"/>
      <c r="AE289" s="3471"/>
      <c r="AF289" s="3471"/>
      <c r="AG289" s="3471"/>
      <c r="AH289" s="3471"/>
    </row>
    <row r="290" ht="15.75" hidden="1" customHeight="1">
      <c r="A290" s="3471"/>
      <c r="B290" s="3471"/>
      <c r="C290" s="2702"/>
      <c r="D290" s="3471"/>
      <c r="E290" s="3471"/>
      <c r="F290" s="2702"/>
      <c r="G290" s="2702"/>
      <c r="H290" s="3392"/>
      <c r="I290" s="3392"/>
      <c r="J290" s="3392"/>
      <c r="K290" s="3392"/>
      <c r="L290" s="3392"/>
      <c r="M290" s="3392"/>
      <c r="N290" s="3392"/>
      <c r="O290" s="3392"/>
      <c r="P290" s="3392"/>
      <c r="Q290" s="3392"/>
      <c r="R290" s="3392"/>
      <c r="S290" s="3392"/>
      <c r="T290" s="3392"/>
      <c r="U290" s="3392"/>
      <c r="V290" s="3392"/>
      <c r="W290" s="3392"/>
      <c r="X290" s="3392"/>
      <c r="Y290" s="3392"/>
      <c r="Z290" s="3392"/>
      <c r="AA290" s="3392"/>
      <c r="AB290" s="3393"/>
      <c r="AC290" s="3393"/>
      <c r="AD290" s="3392"/>
      <c r="AE290" s="3471"/>
      <c r="AF290" s="3471"/>
      <c r="AG290" s="3471"/>
      <c r="AH290" s="3471"/>
    </row>
    <row r="291" ht="15.75" hidden="1" customHeight="1">
      <c r="A291" s="3471"/>
      <c r="B291" s="3471"/>
      <c r="C291" s="2702"/>
      <c r="D291" s="3471"/>
      <c r="E291" s="3471"/>
      <c r="F291" s="2702"/>
      <c r="G291" s="2702"/>
      <c r="H291" s="3392"/>
      <c r="I291" s="3392"/>
      <c r="J291" s="3392"/>
      <c r="K291" s="3392"/>
      <c r="L291" s="3392"/>
      <c r="M291" s="3392"/>
      <c r="N291" s="3392"/>
      <c r="O291" s="3392"/>
      <c r="P291" s="3392"/>
      <c r="Q291" s="3392"/>
      <c r="R291" s="3392"/>
      <c r="S291" s="3392"/>
      <c r="T291" s="3392"/>
      <c r="U291" s="3392"/>
      <c r="V291" s="3392"/>
      <c r="W291" s="3392"/>
      <c r="X291" s="3392"/>
      <c r="Y291" s="3392"/>
      <c r="Z291" s="3392"/>
      <c r="AA291" s="3392"/>
      <c r="AB291" s="3393"/>
      <c r="AC291" s="3393"/>
      <c r="AD291" s="3392"/>
      <c r="AE291" s="3471"/>
      <c r="AF291" s="3471"/>
      <c r="AG291" s="3471"/>
      <c r="AH291" s="3471"/>
    </row>
    <row r="292" ht="15.75" hidden="1" customHeight="1">
      <c r="A292" s="3471"/>
      <c r="B292" s="3471"/>
      <c r="C292" s="2702"/>
      <c r="D292" s="3471"/>
      <c r="E292" s="3471"/>
      <c r="F292" s="2702"/>
      <c r="G292" s="2702"/>
      <c r="H292" s="3392"/>
      <c r="I292" s="3392"/>
      <c r="J292" s="3392"/>
      <c r="K292" s="3392"/>
      <c r="L292" s="3392"/>
      <c r="M292" s="3392"/>
      <c r="N292" s="3392"/>
      <c r="O292" s="3392"/>
      <c r="P292" s="3392"/>
      <c r="Q292" s="3392"/>
      <c r="R292" s="3392"/>
      <c r="S292" s="3392"/>
      <c r="T292" s="3392"/>
      <c r="U292" s="3392"/>
      <c r="V292" s="3392"/>
      <c r="W292" s="3392"/>
      <c r="X292" s="3392"/>
      <c r="Y292" s="3392"/>
      <c r="Z292" s="3392"/>
      <c r="AA292" s="3392"/>
      <c r="AB292" s="3393"/>
      <c r="AC292" s="3393"/>
      <c r="AD292" s="3392"/>
      <c r="AE292" s="3471"/>
      <c r="AF292" s="3471"/>
      <c r="AG292" s="3471"/>
      <c r="AH292" s="3471"/>
    </row>
    <row r="293" ht="15.75" hidden="1" customHeight="1">
      <c r="A293" s="3471"/>
      <c r="B293" s="3471"/>
      <c r="C293" s="2702"/>
      <c r="D293" s="3471"/>
      <c r="E293" s="3471"/>
      <c r="F293" s="2702"/>
      <c r="G293" s="2702"/>
      <c r="H293" s="3392"/>
      <c r="I293" s="3392"/>
      <c r="J293" s="3392"/>
      <c r="K293" s="3392"/>
      <c r="L293" s="3392"/>
      <c r="M293" s="3392"/>
      <c r="N293" s="3392"/>
      <c r="O293" s="3392"/>
      <c r="P293" s="3392"/>
      <c r="Q293" s="3392"/>
      <c r="R293" s="3392"/>
      <c r="S293" s="3392"/>
      <c r="T293" s="3392"/>
      <c r="U293" s="3392"/>
      <c r="V293" s="3392"/>
      <c r="W293" s="3392"/>
      <c r="X293" s="3392"/>
      <c r="Y293" s="3392"/>
      <c r="Z293" s="3392"/>
      <c r="AA293" s="3392"/>
      <c r="AB293" s="3393"/>
      <c r="AC293" s="3393"/>
      <c r="AD293" s="3392"/>
      <c r="AE293" s="3471"/>
      <c r="AF293" s="3471"/>
      <c r="AG293" s="3471"/>
      <c r="AH293" s="3471"/>
    </row>
    <row r="294" ht="15.75" hidden="1" customHeight="1">
      <c r="A294" s="3471"/>
      <c r="B294" s="3471"/>
      <c r="C294" s="2702"/>
      <c r="D294" s="3471"/>
      <c r="E294" s="3471"/>
      <c r="F294" s="2702"/>
      <c r="G294" s="2702"/>
      <c r="H294" s="3465"/>
      <c r="I294" s="3465"/>
      <c r="J294" s="3465"/>
      <c r="K294" s="3465"/>
      <c r="L294" s="3465"/>
      <c r="M294" s="3392"/>
      <c r="N294" s="3392"/>
      <c r="O294" s="3392"/>
      <c r="P294" s="3392"/>
      <c r="Q294" s="3392"/>
      <c r="R294" s="3392"/>
      <c r="S294" s="3392"/>
      <c r="T294" s="3392"/>
      <c r="U294" s="3392"/>
      <c r="V294" s="3392"/>
      <c r="W294" s="3392"/>
      <c r="X294" s="3392"/>
      <c r="Y294" s="3392"/>
      <c r="Z294" s="3392"/>
      <c r="AA294" s="3392"/>
      <c r="AB294" s="3393"/>
      <c r="AC294" s="3393"/>
      <c r="AD294" s="3392"/>
      <c r="AE294" s="3471"/>
      <c r="AF294" s="3471"/>
      <c r="AG294" s="3471"/>
      <c r="AH294" s="3471"/>
    </row>
    <row r="295" ht="15.75" hidden="1" customHeight="1">
      <c r="A295" s="3471"/>
      <c r="B295" s="3471"/>
      <c r="C295" s="2702"/>
      <c r="D295" s="3471"/>
      <c r="E295" s="3471"/>
      <c r="F295" s="2702"/>
      <c r="G295" s="2702"/>
      <c r="H295" s="3392"/>
      <c r="I295" s="3392"/>
      <c r="J295" s="3392"/>
      <c r="K295" s="3392"/>
      <c r="L295" s="3392"/>
      <c r="M295" s="3392"/>
      <c r="N295" s="3392"/>
      <c r="O295" s="3392"/>
      <c r="P295" s="3392"/>
      <c r="Q295" s="3392"/>
      <c r="R295" s="3392"/>
      <c r="S295" s="3392"/>
      <c r="T295" s="3392"/>
      <c r="U295" s="3392"/>
      <c r="V295" s="3392"/>
      <c r="W295" s="3392"/>
      <c r="X295" s="3392"/>
      <c r="Y295" s="3392"/>
      <c r="Z295" s="3392"/>
      <c r="AA295" s="3392"/>
      <c r="AB295" s="3393"/>
      <c r="AC295" s="3393"/>
      <c r="AD295" s="3392"/>
      <c r="AE295" s="3471"/>
      <c r="AF295" s="3471"/>
      <c r="AG295" s="3471"/>
      <c r="AH295" s="3471"/>
    </row>
    <row r="296" ht="15.75" hidden="1" customHeight="1">
      <c r="A296" s="3471"/>
      <c r="B296" s="3471"/>
      <c r="C296" s="2702"/>
      <c r="D296" s="3471"/>
      <c r="E296" s="3471"/>
      <c r="F296" s="2702"/>
      <c r="G296" s="2702"/>
      <c r="H296" s="3465"/>
      <c r="I296" s="3465"/>
      <c r="J296" s="3465"/>
      <c r="K296" s="3465"/>
      <c r="L296" s="3465"/>
      <c r="M296" s="3392"/>
      <c r="N296" s="3392"/>
      <c r="O296" s="3392"/>
      <c r="P296" s="3392"/>
      <c r="Q296" s="3392"/>
      <c r="R296" s="3392"/>
      <c r="S296" s="3392"/>
      <c r="T296" s="3392"/>
      <c r="U296" s="3392"/>
      <c r="V296" s="3392"/>
      <c r="W296" s="3392"/>
      <c r="X296" s="3392"/>
      <c r="Y296" s="3392"/>
      <c r="Z296" s="3392"/>
      <c r="AA296" s="3392"/>
      <c r="AB296" s="3393"/>
      <c r="AC296" s="3393"/>
      <c r="AD296" s="3392"/>
      <c r="AE296" s="3471"/>
      <c r="AF296" s="3471"/>
      <c r="AG296" s="3471"/>
      <c r="AH296" s="3471"/>
    </row>
    <row r="297" ht="15.75" hidden="1" customHeight="1">
      <c r="A297" s="3471"/>
      <c r="B297" s="3471"/>
      <c r="C297" s="2702"/>
      <c r="D297" s="3471"/>
      <c r="E297" s="3471"/>
      <c r="F297" s="2702"/>
      <c r="G297" s="2702"/>
      <c r="H297" s="3392"/>
      <c r="I297" s="3392"/>
      <c r="J297" s="3392"/>
      <c r="K297" s="3392"/>
      <c r="L297" s="3392"/>
      <c r="M297" s="3392"/>
      <c r="N297" s="3392"/>
      <c r="O297" s="3392"/>
      <c r="P297" s="3392"/>
      <c r="Q297" s="3392"/>
      <c r="R297" s="3392"/>
      <c r="S297" s="3392"/>
      <c r="T297" s="3392"/>
      <c r="U297" s="3392"/>
      <c r="V297" s="3392"/>
      <c r="W297" s="3392"/>
      <c r="X297" s="3392"/>
      <c r="Y297" s="3392"/>
      <c r="Z297" s="3392"/>
      <c r="AA297" s="3392"/>
      <c r="AB297" s="3393"/>
      <c r="AC297" s="3393"/>
      <c r="AD297" s="3392"/>
      <c r="AE297" s="3471"/>
      <c r="AF297" s="3471"/>
      <c r="AG297" s="3471"/>
      <c r="AH297" s="3471"/>
    </row>
    <row r="298" ht="15.75" hidden="1" customHeight="1">
      <c r="A298" s="3471"/>
      <c r="B298" s="3471"/>
      <c r="C298" s="2702"/>
      <c r="D298" s="3471"/>
      <c r="E298" s="3471"/>
      <c r="F298" s="2702"/>
      <c r="G298" s="2702"/>
      <c r="H298" s="3465"/>
      <c r="I298" s="3465"/>
      <c r="J298" s="3465"/>
      <c r="K298" s="3465"/>
      <c r="L298" s="3465"/>
      <c r="M298" s="3465"/>
      <c r="N298" s="3465"/>
      <c r="O298" s="3392"/>
      <c r="P298" s="3392"/>
      <c r="Q298" s="3392"/>
      <c r="R298" s="3392"/>
      <c r="S298" s="3392"/>
      <c r="T298" s="3392"/>
      <c r="U298" s="3392"/>
      <c r="V298" s="3392"/>
      <c r="W298" s="3392"/>
      <c r="X298" s="3392"/>
      <c r="Y298" s="3392"/>
      <c r="Z298" s="3392"/>
      <c r="AA298" s="3392"/>
      <c r="AB298" s="3393"/>
      <c r="AC298" s="3393"/>
      <c r="AD298" s="3392"/>
      <c r="AE298" s="3471"/>
      <c r="AF298" s="3471"/>
      <c r="AG298" s="3471"/>
      <c r="AH298" s="3471"/>
    </row>
    <row r="299" ht="15.75" hidden="1" customHeight="1">
      <c r="A299" s="3471"/>
      <c r="B299" s="3471"/>
      <c r="C299" s="2702"/>
      <c r="D299" s="3471"/>
      <c r="E299" s="3471"/>
      <c r="F299" s="2702"/>
      <c r="G299" s="2702"/>
      <c r="H299" s="3465"/>
      <c r="I299" s="3465"/>
      <c r="J299" s="3465"/>
      <c r="K299" s="3465"/>
      <c r="L299" s="3465"/>
      <c r="M299" s="3465"/>
      <c r="N299" s="3465"/>
      <c r="O299" s="3392"/>
      <c r="P299" s="3392"/>
      <c r="Q299" s="3392"/>
      <c r="R299" s="3392"/>
      <c r="S299" s="3392"/>
      <c r="T299" s="3392"/>
      <c r="U299" s="3392"/>
      <c r="V299" s="3392"/>
      <c r="W299" s="3392"/>
      <c r="X299" s="3392"/>
      <c r="Y299" s="3392"/>
      <c r="Z299" s="3392"/>
      <c r="AA299" s="3392"/>
      <c r="AB299" s="3393"/>
      <c r="AC299" s="3393"/>
      <c r="AD299" s="3392"/>
      <c r="AE299" s="3471"/>
      <c r="AF299" s="3471"/>
      <c r="AG299" s="3471"/>
      <c r="AH299" s="3471"/>
    </row>
    <row r="300" ht="15.75" hidden="1" customHeight="1">
      <c r="A300" s="3471"/>
      <c r="B300" s="3471"/>
      <c r="C300" s="2702"/>
      <c r="D300" s="3471"/>
      <c r="E300" s="3471"/>
      <c r="F300" s="2702"/>
      <c r="G300" s="2702"/>
      <c r="H300" s="3465"/>
      <c r="I300" s="3465"/>
      <c r="J300" s="3465"/>
      <c r="K300" s="3465"/>
      <c r="L300" s="3465"/>
      <c r="M300" s="3465"/>
      <c r="N300" s="3465"/>
      <c r="O300" s="3392"/>
      <c r="P300" s="3392"/>
      <c r="Q300" s="3392"/>
      <c r="R300" s="3392"/>
      <c r="S300" s="3392"/>
      <c r="T300" s="3392"/>
      <c r="U300" s="3392"/>
      <c r="V300" s="3392"/>
      <c r="W300" s="3392"/>
      <c r="X300" s="3392"/>
      <c r="Y300" s="3392"/>
      <c r="Z300" s="3392"/>
      <c r="AA300" s="3392"/>
      <c r="AB300" s="3393"/>
      <c r="AC300" s="3393"/>
      <c r="AD300" s="3392"/>
      <c r="AE300" s="3471"/>
      <c r="AF300" s="3471"/>
      <c r="AG300" s="3471"/>
      <c r="AH300" s="3471"/>
    </row>
    <row r="301" ht="15.75" hidden="1" customHeight="1">
      <c r="A301" s="3471"/>
      <c r="B301" s="3471"/>
      <c r="C301" s="2702"/>
      <c r="D301" s="3471"/>
      <c r="E301" s="3471"/>
      <c r="F301" s="2702"/>
      <c r="G301" s="2702"/>
      <c r="H301" s="3465"/>
      <c r="I301" s="3465"/>
      <c r="J301" s="3465"/>
      <c r="K301" s="3465"/>
      <c r="L301" s="3465"/>
      <c r="M301" s="3465"/>
      <c r="N301" s="3465"/>
      <c r="O301" s="3392"/>
      <c r="P301" s="3392"/>
      <c r="Q301" s="3392"/>
      <c r="R301" s="3392"/>
      <c r="S301" s="3392"/>
      <c r="T301" s="3392"/>
      <c r="U301" s="3392"/>
      <c r="V301" s="3392"/>
      <c r="W301" s="3392"/>
      <c r="X301" s="3392"/>
      <c r="Y301" s="3392"/>
      <c r="Z301" s="3392"/>
      <c r="AA301" s="3392"/>
      <c r="AB301" s="3393"/>
      <c r="AC301" s="3393"/>
      <c r="AD301" s="3392"/>
      <c r="AE301" s="3471"/>
      <c r="AF301" s="3471"/>
      <c r="AG301" s="3471"/>
      <c r="AH301" s="3471"/>
    </row>
    <row r="302" ht="15.75" hidden="1" customHeight="1">
      <c r="A302" s="3471"/>
      <c r="B302" s="3471"/>
      <c r="C302" s="2702"/>
      <c r="D302" s="3471"/>
      <c r="E302" s="3471"/>
      <c r="F302" s="2702"/>
      <c r="G302" s="2702"/>
      <c r="H302" s="3465"/>
      <c r="I302" s="3465"/>
      <c r="J302" s="3465"/>
      <c r="K302" s="3465"/>
      <c r="L302" s="3465"/>
      <c r="M302" s="3465"/>
      <c r="N302" s="3465"/>
      <c r="O302" s="3465"/>
      <c r="P302" s="3465"/>
      <c r="Q302" s="3465"/>
      <c r="R302" s="3465"/>
      <c r="S302" s="3465"/>
      <c r="T302" s="3392"/>
      <c r="U302" s="3392"/>
      <c r="V302" s="3392"/>
      <c r="W302" s="3392"/>
      <c r="X302" s="3392"/>
      <c r="Y302" s="3392"/>
      <c r="Z302" s="3392"/>
      <c r="AA302" s="3392"/>
      <c r="AB302" s="3393"/>
      <c r="AC302" s="3393"/>
      <c r="AD302" s="3392"/>
      <c r="AE302" s="3471"/>
      <c r="AF302" s="3471"/>
      <c r="AG302" s="3471"/>
      <c r="AH302" s="3471"/>
    </row>
    <row r="303" ht="15.75" hidden="1" customHeight="1">
      <c r="A303" s="3471"/>
      <c r="B303" s="3471"/>
      <c r="C303" s="2702"/>
      <c r="D303" s="3471"/>
      <c r="E303" s="3471"/>
      <c r="F303" s="2702"/>
      <c r="G303" s="2702"/>
      <c r="H303" s="3393"/>
      <c r="I303" s="3393"/>
      <c r="J303" s="3393"/>
      <c r="K303" s="3393"/>
      <c r="L303" s="3393"/>
      <c r="M303" s="3393"/>
      <c r="N303" s="3393"/>
      <c r="O303" s="3393"/>
      <c r="P303" s="3393"/>
      <c r="Q303" s="3393"/>
      <c r="R303" s="3393"/>
      <c r="S303" s="3393"/>
      <c r="T303" s="3392"/>
      <c r="U303" s="3392"/>
      <c r="V303" s="3392"/>
      <c r="W303" s="3392"/>
      <c r="X303" s="3392"/>
      <c r="Y303" s="3392"/>
      <c r="Z303" s="3392"/>
      <c r="AA303" s="3392"/>
      <c r="AB303" s="3393"/>
      <c r="AC303" s="3393"/>
      <c r="AD303" s="3392"/>
      <c r="AE303" s="3471"/>
      <c r="AF303" s="3471"/>
      <c r="AG303" s="3471"/>
      <c r="AH303" s="3471"/>
    </row>
    <row r="304" ht="15.75" hidden="1" customHeight="1">
      <c r="A304" s="3471"/>
      <c r="B304" s="3471"/>
      <c r="C304" s="2702"/>
      <c r="D304" s="3471"/>
      <c r="E304" s="3471"/>
      <c r="F304" s="2702"/>
      <c r="G304" s="2702"/>
      <c r="H304" s="3465"/>
      <c r="I304" s="3465"/>
      <c r="J304" s="3465"/>
      <c r="K304" s="3465"/>
      <c r="L304" s="3465"/>
      <c r="M304" s="3465"/>
      <c r="N304" s="3465"/>
      <c r="O304" s="3465"/>
      <c r="P304" s="3465"/>
      <c r="Q304" s="3465"/>
      <c r="R304" s="3465"/>
      <c r="S304" s="3465"/>
      <c r="T304" s="3392"/>
      <c r="U304" s="3392"/>
      <c r="V304" s="3392"/>
      <c r="W304" s="3392"/>
      <c r="X304" s="3392"/>
      <c r="Y304" s="3392"/>
      <c r="Z304" s="3392"/>
      <c r="AA304" s="3392"/>
      <c r="AB304" s="3393"/>
      <c r="AC304" s="3393"/>
      <c r="AD304" s="3392"/>
      <c r="AE304" s="3471"/>
      <c r="AF304" s="3471"/>
      <c r="AG304" s="3471"/>
      <c r="AH304" s="3471"/>
    </row>
    <row r="305" ht="15.75" hidden="1" customHeight="1">
      <c r="A305" s="3471"/>
      <c r="B305" s="3471"/>
      <c r="C305" s="2702"/>
      <c r="D305" s="3471"/>
      <c r="E305" s="3471"/>
      <c r="F305" s="2702"/>
      <c r="G305" s="2702"/>
      <c r="H305" s="3392"/>
      <c r="I305" s="3392"/>
      <c r="J305" s="3392"/>
      <c r="K305" s="3392"/>
      <c r="L305" s="3392"/>
      <c r="M305" s="3392"/>
      <c r="N305" s="3392"/>
      <c r="O305" s="3392"/>
      <c r="P305" s="3392"/>
      <c r="Q305" s="3392"/>
      <c r="R305" s="3392"/>
      <c r="S305" s="3392"/>
      <c r="T305" s="3392"/>
      <c r="U305" s="3392"/>
      <c r="V305" s="3392"/>
      <c r="W305" s="3392"/>
      <c r="X305" s="3392"/>
      <c r="Y305" s="3392"/>
      <c r="Z305" s="3392"/>
      <c r="AA305" s="3392"/>
      <c r="AB305" s="3393"/>
      <c r="AC305" s="3393"/>
      <c r="AD305" s="3392"/>
      <c r="AE305" s="3471"/>
      <c r="AF305" s="3471"/>
      <c r="AG305" s="3471"/>
      <c r="AH305" s="3471"/>
    </row>
    <row r="306" ht="15.75" hidden="1" customHeight="1">
      <c r="A306" s="3471"/>
      <c r="B306" s="3471"/>
      <c r="C306" s="2702"/>
      <c r="D306" s="3471"/>
      <c r="E306" s="3471"/>
      <c r="F306" s="2702"/>
      <c r="G306" s="2702"/>
      <c r="H306" s="3392"/>
      <c r="I306" s="3392"/>
      <c r="J306" s="3392"/>
      <c r="K306" s="3392"/>
      <c r="L306" s="3392"/>
      <c r="M306" s="3392"/>
      <c r="N306" s="3392"/>
      <c r="O306" s="3392"/>
      <c r="P306" s="3392"/>
      <c r="Q306" s="3392"/>
      <c r="R306" s="3392"/>
      <c r="S306" s="3392"/>
      <c r="T306" s="3392"/>
      <c r="U306" s="3392"/>
      <c r="V306" s="3392"/>
      <c r="W306" s="3392"/>
      <c r="X306" s="3392"/>
      <c r="Y306" s="3392"/>
      <c r="Z306" s="3392"/>
      <c r="AA306" s="3392"/>
      <c r="AB306" s="3393"/>
      <c r="AC306" s="3393"/>
      <c r="AD306" s="3392"/>
      <c r="AE306" s="3471"/>
      <c r="AF306" s="3471"/>
      <c r="AG306" s="3471"/>
      <c r="AH306" s="3471"/>
    </row>
    <row r="307" ht="15.75" hidden="1" customHeight="1">
      <c r="A307" s="3471"/>
      <c r="B307" s="3471"/>
      <c r="C307" s="2702"/>
      <c r="D307" s="3471"/>
      <c r="E307" s="3471"/>
      <c r="F307" s="2702"/>
      <c r="G307" s="2702"/>
      <c r="H307" s="3392"/>
      <c r="I307" s="3392"/>
      <c r="J307" s="3392"/>
      <c r="K307" s="3392"/>
      <c r="L307" s="3392"/>
      <c r="M307" s="3392"/>
      <c r="N307" s="3392"/>
      <c r="O307" s="3392"/>
      <c r="P307" s="3392"/>
      <c r="Q307" s="3392"/>
      <c r="R307" s="3392"/>
      <c r="S307" s="3392"/>
      <c r="T307" s="3392"/>
      <c r="U307" s="3392"/>
      <c r="V307" s="3392"/>
      <c r="W307" s="3392"/>
      <c r="X307" s="3392"/>
      <c r="Y307" s="3392"/>
      <c r="Z307" s="3392"/>
      <c r="AA307" s="3392"/>
      <c r="AB307" s="3393"/>
      <c r="AC307" s="3393"/>
      <c r="AD307" s="3392"/>
      <c r="AE307" s="3471"/>
      <c r="AF307" s="3471"/>
      <c r="AG307" s="3471"/>
      <c r="AH307" s="3471"/>
    </row>
    <row r="308" ht="15.75" hidden="1" customHeight="1">
      <c r="A308" s="3471"/>
      <c r="B308" s="3471"/>
      <c r="C308" s="2702"/>
      <c r="D308" s="3471"/>
      <c r="E308" s="3471"/>
      <c r="F308" s="2702"/>
      <c r="G308" s="2702"/>
      <c r="H308" s="3392"/>
      <c r="I308" s="3392"/>
      <c r="J308" s="3392"/>
      <c r="K308" s="3392"/>
      <c r="L308" s="3392"/>
      <c r="M308" s="3392"/>
      <c r="N308" s="3392"/>
      <c r="O308" s="3392"/>
      <c r="P308" s="3392"/>
      <c r="Q308" s="3392"/>
      <c r="R308" s="3392"/>
      <c r="S308" s="3392"/>
      <c r="T308" s="3392"/>
      <c r="U308" s="3392"/>
      <c r="V308" s="3392"/>
      <c r="W308" s="3392"/>
      <c r="X308" s="3392"/>
      <c r="Y308" s="3392"/>
      <c r="Z308" s="3392"/>
      <c r="AA308" s="3392"/>
      <c r="AB308" s="3393"/>
      <c r="AC308" s="3393"/>
      <c r="AD308" s="3392"/>
      <c r="AE308" s="3471"/>
      <c r="AF308" s="3471"/>
      <c r="AG308" s="3471"/>
      <c r="AH308" s="3471"/>
    </row>
    <row r="309" ht="15.75" hidden="1" customHeight="1">
      <c r="A309" s="3471"/>
      <c r="B309" s="3471"/>
      <c r="C309" s="2702"/>
      <c r="D309" s="3471"/>
      <c r="E309" s="3471"/>
      <c r="F309" s="2702"/>
      <c r="G309" s="2702"/>
      <c r="H309" s="3392"/>
      <c r="I309" s="3392"/>
      <c r="J309" s="3392"/>
      <c r="K309" s="3392"/>
      <c r="L309" s="3392"/>
      <c r="M309" s="3392"/>
      <c r="N309" s="3392"/>
      <c r="O309" s="3392"/>
      <c r="P309" s="3392"/>
      <c r="Q309" s="3392"/>
      <c r="R309" s="3392"/>
      <c r="S309" s="3392"/>
      <c r="T309" s="3392"/>
      <c r="U309" s="3392"/>
      <c r="V309" s="3392"/>
      <c r="W309" s="3392"/>
      <c r="X309" s="3392"/>
      <c r="Y309" s="3392"/>
      <c r="Z309" s="3392"/>
      <c r="AA309" s="3392"/>
      <c r="AB309" s="3393"/>
      <c r="AC309" s="3393"/>
      <c r="AD309" s="3392"/>
      <c r="AE309" s="3471"/>
      <c r="AF309" s="3471"/>
      <c r="AG309" s="3471"/>
      <c r="AH309" s="3471"/>
    </row>
    <row r="310" ht="15.75" hidden="1" customHeight="1">
      <c r="A310" s="3471"/>
      <c r="B310" s="3471"/>
      <c r="C310" s="3471"/>
      <c r="D310" s="3471"/>
      <c r="E310" s="3471"/>
      <c r="F310" s="3471"/>
      <c r="G310" s="3471"/>
      <c r="H310" s="3392"/>
      <c r="I310" s="3392"/>
      <c r="J310" s="3392"/>
      <c r="K310" s="3392"/>
      <c r="L310" s="3392"/>
      <c r="M310" s="3392"/>
      <c r="N310" s="3392"/>
      <c r="O310" s="3392"/>
      <c r="P310" s="3392"/>
      <c r="Q310" s="3392"/>
      <c r="R310" s="3392"/>
      <c r="S310" s="3392"/>
      <c r="T310" s="3392"/>
      <c r="U310" s="3392"/>
      <c r="V310" s="3392"/>
      <c r="W310" s="3392"/>
      <c r="X310" s="3392"/>
      <c r="Y310" s="3392"/>
      <c r="Z310" s="3392"/>
      <c r="AA310" s="3392"/>
      <c r="AB310" s="3392"/>
      <c r="AC310" s="3501"/>
      <c r="AD310" s="3501"/>
      <c r="AE310" s="3471"/>
      <c r="AF310" s="3471"/>
      <c r="AG310" s="3471"/>
      <c r="AH310" s="3471"/>
    </row>
    <row r="311" ht="15.75" customHeight="1">
      <c r="A311" s="3502" t="str">
        <f>'입력값'!V4</f>
        <v>행 추가시 이 라인 위 영역을 선택하고 행을 추가 하셔야 통계 및 서식이 올바르게 적용됩니다. </v>
      </c>
      <c r="B311" s="3503"/>
      <c r="C311" s="3503"/>
      <c r="D311" s="3503"/>
      <c r="E311" s="3503"/>
      <c r="F311" s="3503"/>
      <c r="G311" s="3503"/>
      <c r="H311" s="3504"/>
      <c r="I311" s="3504"/>
      <c r="J311" s="3504"/>
      <c r="K311" s="3504"/>
      <c r="L311" s="3504"/>
      <c r="M311" s="3504"/>
      <c r="N311" s="3504"/>
      <c r="O311" s="3504"/>
      <c r="P311" s="3504"/>
      <c r="Q311" s="3504"/>
      <c r="R311" s="3504"/>
      <c r="S311" s="3504"/>
      <c r="T311" s="3504"/>
      <c r="U311" s="3504"/>
      <c r="V311" s="3504"/>
      <c r="W311" s="3504"/>
      <c r="X311" s="3504"/>
      <c r="Y311" s="3504"/>
      <c r="Z311" s="3504"/>
      <c r="AA311" s="3504"/>
      <c r="AB311" s="3505"/>
      <c r="AC311" s="3506" t="s">
        <v>94</v>
      </c>
      <c r="AD311" s="3506" t="s">
        <v>94</v>
      </c>
      <c r="AE311" s="3504"/>
      <c r="AF311" s="3504"/>
      <c r="AG311" s="3504"/>
      <c r="AH311" s="3504"/>
    </row>
    <row r="312" ht="15.75" customHeight="1">
      <c r="A312" s="3507"/>
      <c r="B312" s="3507"/>
      <c r="C312" s="3507"/>
      <c r="D312" s="3507"/>
      <c r="E312" s="3507"/>
      <c r="F312" s="3507"/>
      <c r="G312" s="3507"/>
      <c r="H312" s="3508"/>
      <c r="I312" s="3508"/>
      <c r="J312" s="3508"/>
      <c r="K312" s="3508"/>
      <c r="L312" s="3508"/>
      <c r="M312" s="3508"/>
      <c r="N312" s="3508"/>
      <c r="O312" s="3508"/>
      <c r="P312" s="3508"/>
      <c r="Q312" s="3508"/>
      <c r="R312" s="3508"/>
      <c r="S312" s="3508"/>
      <c r="T312" s="3508"/>
      <c r="U312" s="3508"/>
      <c r="V312" s="3508"/>
      <c r="W312" s="3508"/>
      <c r="X312" s="3508"/>
      <c r="Y312" s="3508"/>
      <c r="Z312" s="3508"/>
      <c r="AA312" s="3508"/>
      <c r="AB312" s="3508"/>
      <c r="AC312" s="3508"/>
      <c r="AD312" s="3508"/>
      <c r="AE312" s="3507"/>
      <c r="AF312" s="3507"/>
      <c r="AG312" s="3507"/>
      <c r="AH312" s="3507"/>
    </row>
    <row r="313" ht="15.75" customHeight="1">
      <c r="A313" s="3509"/>
      <c r="B313" s="3509"/>
      <c r="C313" s="3509"/>
      <c r="D313" s="3509"/>
      <c r="E313" s="3509"/>
      <c r="F313" s="3509"/>
      <c r="G313" s="3510" t="s">
        <v>16034</v>
      </c>
      <c r="H313" s="3511" t="str">
        <f>IFERROR(VLOOKUP(H$315, '입력값'!$B:$C, 2, FALSE),"")</f>
        <v>Android</v>
      </c>
      <c r="I313" s="3511" t="str">
        <f>IFERROR(VLOOKUP(I$315, '입력값'!$B:$C, 2, FALSE),"")</f>
        <v>iOS</v>
      </c>
      <c r="J313" s="3511" t="str">
        <f>IFERROR(VLOOKUP(J$315, '입력값'!$B:$C, 2, FALSE),"")</f>
        <v/>
      </c>
      <c r="K313" s="3511" t="str">
        <f>IFERROR(VLOOKUP(K$315, '입력값'!$B:$C, 2, FALSE),"")</f>
        <v/>
      </c>
      <c r="L313" s="3511" t="str">
        <f>IFERROR(VLOOKUP(L$315, '입력값'!$B:$C, 2, FALSE),"")</f>
        <v/>
      </c>
      <c r="M313" s="3511" t="str">
        <f>IFERROR(VLOOKUP(M$315, '입력값'!$B:$C, 2, FALSE),"")</f>
        <v/>
      </c>
      <c r="N313" s="3511" t="str">
        <f>IFERROR(VLOOKUP(N$315, '입력값'!$B:$C, 2, FALSE),"")</f>
        <v/>
      </c>
      <c r="O313" s="3511" t="str">
        <f>IFERROR(VLOOKUP(O$315, '입력값'!$B:$C, 2, FALSE),"")</f>
        <v/>
      </c>
      <c r="P313" s="3511" t="str">
        <f>IFERROR(VLOOKUP(P$315, '입력값'!$B:$C, 2, FALSE),"")</f>
        <v/>
      </c>
      <c r="Q313" s="3511" t="str">
        <f>IFERROR(VLOOKUP(Q$315, '입력값'!$B:$C, 2, FALSE),"")</f>
        <v/>
      </c>
      <c r="R313" s="3511" t="str">
        <f>IFERROR(VLOOKUP(R$315, '입력값'!$B:$C, 2, FALSE),"")</f>
        <v/>
      </c>
      <c r="S313" s="3511" t="str">
        <f>IFERROR(VLOOKUP(S$315, '입력값'!$B:$C, 2, FALSE),"")</f>
        <v/>
      </c>
      <c r="T313" s="3511" t="str">
        <f>IFERROR(VLOOKUP(T$315, '입력값'!$B:$C, 2, FALSE),"")</f>
        <v/>
      </c>
      <c r="U313" s="3511" t="str">
        <f>IFERROR(VLOOKUP(U$315, '입력값'!$B:$C, 2, FALSE),"")</f>
        <v/>
      </c>
      <c r="V313" s="3511" t="str">
        <f>IFERROR(VLOOKUP(V$315, '입력값'!$B:$C, 2, FALSE),"")</f>
        <v/>
      </c>
      <c r="W313" s="3511" t="str">
        <f>IFERROR(VLOOKUP(W$315, '입력값'!$B:$C, 2, FALSE),"")</f>
        <v/>
      </c>
      <c r="X313" s="3511" t="str">
        <f>IFERROR(VLOOKUP(X$315, '입력값'!$B:$C, 2, FALSE),"")</f>
        <v/>
      </c>
      <c r="Y313" s="3511" t="str">
        <f>IFERROR(VLOOKUP(Y$315, '입력값'!$B:$C, 2, FALSE),"")</f>
        <v/>
      </c>
      <c r="Z313" s="3511" t="str">
        <f>IFERROR(VLOOKUP(Z$315, '입력값'!$B:$C, 2, FALSE),"")</f>
        <v/>
      </c>
      <c r="AA313" s="3511" t="str">
        <f>IFERROR(VLOOKUP(AA$315, '입력값'!$B:$C, 2, FALSE),"")</f>
        <v/>
      </c>
      <c r="AB313" s="3512"/>
      <c r="AC313" s="3512"/>
      <c r="AD313" s="3510" t="s">
        <v>487</v>
      </c>
      <c r="AE313" s="3509"/>
      <c r="AF313" s="3509"/>
      <c r="AG313" s="3509"/>
      <c r="AH313" s="3509"/>
    </row>
    <row r="314" ht="15.75" customHeight="1">
      <c r="A314" s="3509"/>
      <c r="B314" s="3509"/>
      <c r="C314" s="3509"/>
      <c r="D314" s="3509"/>
      <c r="E314" s="3509"/>
      <c r="F314" s="3509"/>
      <c r="G314" s="3510" t="s">
        <v>41</v>
      </c>
      <c r="H314" s="3513">
        <f t="shared" ref="H314:AA314" si="1">H2</f>
        <v>6</v>
      </c>
      <c r="I314" s="3513">
        <f t="shared" si="1"/>
        <v>6</v>
      </c>
      <c r="J314" s="3513" t="str">
        <f t="shared" si="1"/>
        <v/>
      </c>
      <c r="K314" s="3513" t="str">
        <f t="shared" si="1"/>
        <v/>
      </c>
      <c r="L314" s="3513" t="str">
        <f t="shared" si="1"/>
        <v/>
      </c>
      <c r="M314" s="3513" t="str">
        <f t="shared" si="1"/>
        <v/>
      </c>
      <c r="N314" s="3513" t="str">
        <f t="shared" si="1"/>
        <v/>
      </c>
      <c r="O314" s="3513" t="str">
        <f t="shared" si="1"/>
        <v/>
      </c>
      <c r="P314" s="3513" t="str">
        <f t="shared" si="1"/>
        <v/>
      </c>
      <c r="Q314" s="3513" t="str">
        <f t="shared" si="1"/>
        <v/>
      </c>
      <c r="R314" s="3513" t="str">
        <f t="shared" si="1"/>
        <v/>
      </c>
      <c r="S314" s="3513" t="str">
        <f t="shared" si="1"/>
        <v/>
      </c>
      <c r="T314" s="3513" t="str">
        <f t="shared" si="1"/>
        <v/>
      </c>
      <c r="U314" s="3513" t="str">
        <f t="shared" si="1"/>
        <v/>
      </c>
      <c r="V314" s="3513" t="str">
        <f t="shared" si="1"/>
        <v/>
      </c>
      <c r="W314" s="3513" t="str">
        <f t="shared" si="1"/>
        <v/>
      </c>
      <c r="X314" s="3513" t="str">
        <f t="shared" si="1"/>
        <v/>
      </c>
      <c r="Y314" s="3513" t="str">
        <f t="shared" si="1"/>
        <v/>
      </c>
      <c r="Z314" s="3513" t="str">
        <f t="shared" si="1"/>
        <v/>
      </c>
      <c r="AA314" s="3513" t="str">
        <f t="shared" si="1"/>
        <v/>
      </c>
      <c r="AB314" s="3514"/>
      <c r="AC314" s="3514"/>
      <c r="AD314" s="3514">
        <v>6.0</v>
      </c>
      <c r="AE314" s="3509"/>
      <c r="AF314" s="3509"/>
      <c r="AG314" s="3509"/>
      <c r="AH314" s="3509"/>
    </row>
    <row r="315" ht="15.75" customHeight="1">
      <c r="A315" s="3509"/>
      <c r="B315" s="3509"/>
      <c r="C315" s="3509"/>
      <c r="D315" s="3509"/>
      <c r="E315" s="3509"/>
      <c r="F315" s="3509"/>
      <c r="G315" s="3510" t="s">
        <v>476</v>
      </c>
      <c r="H315" s="3511" t="str">
        <f t="shared" ref="H315:AA315" si="2">H3</f>
        <v>a15</v>
      </c>
      <c r="I315" s="3511" t="str">
        <f t="shared" si="2"/>
        <v>i26</v>
      </c>
      <c r="J315" s="3511" t="str">
        <f t="shared" si="2"/>
        <v/>
      </c>
      <c r="K315" s="3511" t="str">
        <f t="shared" si="2"/>
        <v/>
      </c>
      <c r="L315" s="3511" t="str">
        <f t="shared" si="2"/>
        <v/>
      </c>
      <c r="M315" s="3511" t="str">
        <f t="shared" si="2"/>
        <v/>
      </c>
      <c r="N315" s="3511" t="str">
        <f t="shared" si="2"/>
        <v/>
      </c>
      <c r="O315" s="3511" t="str">
        <f t="shared" si="2"/>
        <v/>
      </c>
      <c r="P315" s="3511" t="str">
        <f t="shared" si="2"/>
        <v/>
      </c>
      <c r="Q315" s="3511" t="str">
        <f t="shared" si="2"/>
        <v/>
      </c>
      <c r="R315" s="3511" t="str">
        <f t="shared" si="2"/>
        <v/>
      </c>
      <c r="S315" s="3511" t="str">
        <f t="shared" si="2"/>
        <v/>
      </c>
      <c r="T315" s="3511" t="str">
        <f t="shared" si="2"/>
        <v/>
      </c>
      <c r="U315" s="3511" t="str">
        <f t="shared" si="2"/>
        <v/>
      </c>
      <c r="V315" s="3511" t="str">
        <f t="shared" si="2"/>
        <v/>
      </c>
      <c r="W315" s="3511" t="str">
        <f t="shared" si="2"/>
        <v/>
      </c>
      <c r="X315" s="3511" t="str">
        <f t="shared" si="2"/>
        <v/>
      </c>
      <c r="Y315" s="3511" t="str">
        <f t="shared" si="2"/>
        <v/>
      </c>
      <c r="Z315" s="3511" t="str">
        <f t="shared" si="2"/>
        <v/>
      </c>
      <c r="AA315" s="3511" t="str">
        <f t="shared" si="2"/>
        <v/>
      </c>
      <c r="AB315" s="3510" t="s">
        <v>94</v>
      </c>
      <c r="AC315" s="3510" t="s">
        <v>94</v>
      </c>
      <c r="AD315" s="3510" t="s">
        <v>94</v>
      </c>
      <c r="AE315" s="3515"/>
      <c r="AF315" s="3509"/>
      <c r="AG315" s="3509"/>
      <c r="AH315" s="3509"/>
    </row>
    <row r="316" ht="15.75" customHeight="1">
      <c r="A316" s="3507"/>
      <c r="B316" s="3507"/>
      <c r="C316" s="3507"/>
      <c r="D316" s="3507"/>
      <c r="E316" s="3507"/>
      <c r="F316" s="3507"/>
      <c r="G316" s="3510" t="s">
        <v>43</v>
      </c>
      <c r="H316" s="3516">
        <v>1.0</v>
      </c>
      <c r="I316" s="3516">
        <v>1.0</v>
      </c>
      <c r="J316" s="3516"/>
      <c r="K316" s="3516"/>
      <c r="L316" s="3516"/>
      <c r="M316" s="3516"/>
      <c r="N316" s="3517"/>
      <c r="O316" s="3517"/>
      <c r="P316" s="3517"/>
      <c r="Q316" s="3517"/>
      <c r="R316" s="3517"/>
      <c r="S316" s="3517"/>
      <c r="T316" s="3517"/>
      <c r="U316" s="3517"/>
      <c r="V316" s="3517"/>
      <c r="W316" s="3517"/>
      <c r="X316" s="3517"/>
      <c r="Y316" s="3517"/>
      <c r="Z316" s="3517"/>
      <c r="AA316" s="3517"/>
      <c r="AB316" s="3518" t="s">
        <v>94</v>
      </c>
      <c r="AC316" s="3518" t="s">
        <v>94</v>
      </c>
      <c r="AD316" s="3518" t="s">
        <v>94</v>
      </c>
      <c r="AE316" s="3519"/>
      <c r="AF316" s="3507"/>
      <c r="AG316" s="3507"/>
      <c r="AH316" s="3507"/>
    </row>
    <row r="317" ht="15.75" customHeight="1">
      <c r="A317" s="3507"/>
      <c r="B317" s="3507"/>
      <c r="C317" s="3507"/>
      <c r="D317" s="3507"/>
      <c r="E317" s="3507"/>
      <c r="F317" s="3507"/>
      <c r="G317" s="3510" t="s">
        <v>1566</v>
      </c>
      <c r="H317" s="3520" t="s">
        <v>77</v>
      </c>
      <c r="I317" s="3520" t="s">
        <v>77</v>
      </c>
      <c r="J317" s="3520" t="s">
        <v>60</v>
      </c>
      <c r="K317" s="3520" t="s">
        <v>60</v>
      </c>
      <c r="L317" s="3520" t="s">
        <v>60</v>
      </c>
      <c r="M317" s="3520" t="s">
        <v>60</v>
      </c>
      <c r="N317" s="3520" t="s">
        <v>60</v>
      </c>
      <c r="O317" s="3520" t="s">
        <v>60</v>
      </c>
      <c r="P317" s="3520" t="s">
        <v>60</v>
      </c>
      <c r="Q317" s="3520" t="s">
        <v>60</v>
      </c>
      <c r="R317" s="3520" t="s">
        <v>60</v>
      </c>
      <c r="S317" s="3520" t="s">
        <v>60</v>
      </c>
      <c r="T317" s="3520" t="s">
        <v>60</v>
      </c>
      <c r="U317" s="3520" t="s">
        <v>60</v>
      </c>
      <c r="V317" s="3520" t="s">
        <v>60</v>
      </c>
      <c r="W317" s="3520" t="s">
        <v>60</v>
      </c>
      <c r="X317" s="3520" t="s">
        <v>60</v>
      </c>
      <c r="Y317" s="3520" t="s">
        <v>60</v>
      </c>
      <c r="Z317" s="3520" t="s">
        <v>60</v>
      </c>
      <c r="AA317" s="3520" t="s">
        <v>60</v>
      </c>
      <c r="AB317" s="3518" t="s">
        <v>94</v>
      </c>
      <c r="AC317" s="3518" t="s">
        <v>94</v>
      </c>
      <c r="AD317" s="3518" t="s">
        <v>94</v>
      </c>
      <c r="AE317" s="3519"/>
      <c r="AF317" s="3507"/>
      <c r="AG317" s="3507"/>
      <c r="AH317" s="3507"/>
    </row>
    <row r="318" ht="15.75" customHeight="1">
      <c r="A318" s="3507"/>
      <c r="B318" s="3507"/>
      <c r="C318" s="3507"/>
      <c r="D318" s="3507"/>
      <c r="E318" s="3507"/>
      <c r="F318" s="3507"/>
      <c r="G318" s="3510" t="s">
        <v>1567</v>
      </c>
      <c r="H318" s="3521">
        <f t="shared" ref="H318:AD318" si="3">IF(H320-H324, (SUM(H321:H324)-H324)/(H320-H324), 0)</f>
        <v>0</v>
      </c>
      <c r="I318" s="3521">
        <f t="shared" si="3"/>
        <v>0</v>
      </c>
      <c r="J318" s="3521">
        <f t="shared" si="3"/>
        <v>0</v>
      </c>
      <c r="K318" s="3521">
        <f t="shared" si="3"/>
        <v>0</v>
      </c>
      <c r="L318" s="3521">
        <f t="shared" si="3"/>
        <v>0</v>
      </c>
      <c r="M318" s="3521">
        <f t="shared" si="3"/>
        <v>0</v>
      </c>
      <c r="N318" s="3521">
        <f t="shared" si="3"/>
        <v>0</v>
      </c>
      <c r="O318" s="3521">
        <f t="shared" si="3"/>
        <v>0</v>
      </c>
      <c r="P318" s="3521">
        <f t="shared" si="3"/>
        <v>0</v>
      </c>
      <c r="Q318" s="3521">
        <f t="shared" si="3"/>
        <v>0</v>
      </c>
      <c r="R318" s="3521">
        <f t="shared" si="3"/>
        <v>0</v>
      </c>
      <c r="S318" s="3521">
        <f t="shared" si="3"/>
        <v>0</v>
      </c>
      <c r="T318" s="3521">
        <f t="shared" si="3"/>
        <v>0</v>
      </c>
      <c r="U318" s="3521">
        <f t="shared" si="3"/>
        <v>0</v>
      </c>
      <c r="V318" s="3521">
        <f t="shared" si="3"/>
        <v>0</v>
      </c>
      <c r="W318" s="3521">
        <f t="shared" si="3"/>
        <v>0</v>
      </c>
      <c r="X318" s="3521">
        <f t="shared" si="3"/>
        <v>0</v>
      </c>
      <c r="Y318" s="3521">
        <f t="shared" si="3"/>
        <v>0</v>
      </c>
      <c r="Z318" s="3521">
        <f t="shared" si="3"/>
        <v>0</v>
      </c>
      <c r="AA318" s="3521">
        <f t="shared" si="3"/>
        <v>0</v>
      </c>
      <c r="AB318" s="3522">
        <f t="shared" si="3"/>
        <v>0</v>
      </c>
      <c r="AC318" s="3522">
        <f t="shared" si="3"/>
        <v>0</v>
      </c>
      <c r="AD318" s="3522">
        <f t="shared" si="3"/>
        <v>0</v>
      </c>
      <c r="AE318" s="3519"/>
      <c r="AF318" s="3507"/>
      <c r="AG318" s="3507"/>
      <c r="AH318" s="3507"/>
    </row>
    <row r="319" ht="15.75" customHeight="1">
      <c r="A319" s="3507"/>
      <c r="B319" s="3507"/>
      <c r="C319" s="3507"/>
      <c r="D319" s="3507"/>
      <c r="E319" s="3507"/>
      <c r="F319" s="3507"/>
      <c r="G319" s="3510" t="s">
        <v>486</v>
      </c>
      <c r="H319" s="3521">
        <f>IF((H320-H325-H324), H321/(H320-H325-H324), 0)</f>
        <v>0</v>
      </c>
      <c r="I319" s="3521">
        <f t="shared" ref="I319:AD319" si="4">if((I320-I325-I324), I321/(I320-I325-I324), 0)</f>
        <v>0</v>
      </c>
      <c r="J319" s="3521">
        <f t="shared" si="4"/>
        <v>0</v>
      </c>
      <c r="K319" s="3521">
        <f t="shared" si="4"/>
        <v>0</v>
      </c>
      <c r="L319" s="3521">
        <f t="shared" si="4"/>
        <v>0</v>
      </c>
      <c r="M319" s="3521">
        <f t="shared" si="4"/>
        <v>0</v>
      </c>
      <c r="N319" s="3521">
        <f t="shared" si="4"/>
        <v>0</v>
      </c>
      <c r="O319" s="3521">
        <f t="shared" si="4"/>
        <v>0</v>
      </c>
      <c r="P319" s="3521">
        <f t="shared" si="4"/>
        <v>0</v>
      </c>
      <c r="Q319" s="3521">
        <f t="shared" si="4"/>
        <v>0</v>
      </c>
      <c r="R319" s="3521">
        <f t="shared" si="4"/>
        <v>0</v>
      </c>
      <c r="S319" s="3521">
        <f t="shared" si="4"/>
        <v>0</v>
      </c>
      <c r="T319" s="3521">
        <f t="shared" si="4"/>
        <v>0</v>
      </c>
      <c r="U319" s="3521">
        <f t="shared" si="4"/>
        <v>0</v>
      </c>
      <c r="V319" s="3521">
        <f t="shared" si="4"/>
        <v>0</v>
      </c>
      <c r="W319" s="3521">
        <f t="shared" si="4"/>
        <v>0</v>
      </c>
      <c r="X319" s="3521">
        <f t="shared" si="4"/>
        <v>0</v>
      </c>
      <c r="Y319" s="3521">
        <f t="shared" si="4"/>
        <v>0</v>
      </c>
      <c r="Z319" s="3521">
        <f t="shared" si="4"/>
        <v>0</v>
      </c>
      <c r="AA319" s="3521">
        <f t="shared" si="4"/>
        <v>0</v>
      </c>
      <c r="AB319" s="3522">
        <f t="shared" si="4"/>
        <v>0</v>
      </c>
      <c r="AC319" s="3522">
        <f t="shared" si="4"/>
        <v>0</v>
      </c>
      <c r="AD319" s="3522">
        <f t="shared" si="4"/>
        <v>0</v>
      </c>
      <c r="AE319" s="3507"/>
      <c r="AF319" s="3507"/>
      <c r="AG319" s="3507"/>
      <c r="AH319" s="3507"/>
    </row>
    <row r="320" ht="15.75" customHeight="1">
      <c r="A320" s="3507"/>
      <c r="B320" s="3507"/>
      <c r="C320" s="3507"/>
      <c r="D320" s="3507"/>
      <c r="E320" s="3507"/>
      <c r="F320" s="3507"/>
      <c r="G320" s="3510" t="s">
        <v>487</v>
      </c>
      <c r="H320" s="3523">
        <f>IF(ISBLANK(H$316), COUNTIF($AB5:$AB311,"&lt;=" &amp; MAX('입력값'!$L$3:$L332)), COUNTIF($AB5:$AB311, H$317 &amp; H$316))</f>
        <v>146</v>
      </c>
      <c r="I320" s="3523">
        <f>IF(ISBLANK(I$316), COUNTIF($AB5:$AB311,"&lt;=" &amp; MAX('입력값'!$L$3:$L332)), COUNTIF($AB5:$AB311, I$317 &amp; I$316))</f>
        <v>146</v>
      </c>
      <c r="J320" s="3523">
        <f>IF(ISBLANK(J$316), COUNTIF($AB5:$AB311,"&lt;=" &amp; MAX('입력값'!$L$3:$L332)), COUNTIF($AB5:$AB311, J$317 &amp; J$316))</f>
        <v>146</v>
      </c>
      <c r="K320" s="3523">
        <f>IF(ISBLANK(K$316), COUNTIF($AB5:$AB311,"&lt;=" &amp; MAX('입력값'!$L$3:$L332)), COUNTIF($AB5:$AB311, K$317 &amp; K$316))</f>
        <v>146</v>
      </c>
      <c r="L320" s="3523">
        <f>IF(ISBLANK(L$316), COUNTIF($AB5:$AB311,"&lt;=" &amp; MAX('입력값'!$L$3:$L332)), COUNTIF($AB5:$AB311, L$317 &amp; L$316))</f>
        <v>146</v>
      </c>
      <c r="M320" s="3523">
        <f>IF(ISBLANK(M$316), COUNTIF($AB5:$AB311,"&lt;=" &amp; MAX('입력값'!$L$3:$L332)), COUNTIF($AB5:$AB311, M$317 &amp; M$316))</f>
        <v>146</v>
      </c>
      <c r="N320" s="3523">
        <f>IF(ISBLANK(N$316), COUNTIF($AB5:$AB311,"&lt;=" &amp; MAX('입력값'!$L$3:$L332)), COUNTIF($AB5:$AB311, N$317 &amp; N$316))</f>
        <v>146</v>
      </c>
      <c r="O320" s="3523">
        <f>IF(ISBLANK(O$316), COUNTIF($AB5:$AB311,"&lt;=" &amp; MAX('입력값'!$L$3:$L332)), COUNTIF($AB5:$AB311, O$317 &amp; O$316))</f>
        <v>146</v>
      </c>
      <c r="P320" s="3523">
        <f>IF(ISBLANK(P$316), COUNTIF($AB5:$AB311,"&lt;=" &amp; MAX('입력값'!$L$3:$L332)), COUNTIF($AB5:$AB311, P$317 &amp; P$316))</f>
        <v>146</v>
      </c>
      <c r="Q320" s="3523">
        <f>IF(ISBLANK(Q$316), COUNTIF($AB5:$AB311,"&lt;=" &amp; MAX('입력값'!$L$3:$L332)), COUNTIF($AB5:$AB311, Q$317 &amp; Q$316))</f>
        <v>146</v>
      </c>
      <c r="R320" s="3523">
        <f>IF(ISBLANK(R$316), COUNTIF($AB5:$AB311,"&lt;=" &amp; MAX('입력값'!$L$3:$L332)), COUNTIF($AB5:$AB311, R$317 &amp; R$316))</f>
        <v>146</v>
      </c>
      <c r="S320" s="3523">
        <f>IF(ISBLANK(S$316), COUNTIF($AB5:$AB311,"&lt;=" &amp; MAX('입력값'!$L$3:$L332)), COUNTIF($AB5:$AB311, S$317 &amp; S$316))</f>
        <v>146</v>
      </c>
      <c r="T320" s="3523">
        <f>IF(ISBLANK(T$316), COUNTIF($AB5:$AB311,"&lt;=" &amp; MAX('입력값'!$L$3:$L332)), COUNTIF($AB5:$AB311, T$317 &amp; T$316))</f>
        <v>146</v>
      </c>
      <c r="U320" s="3523">
        <f>IF(ISBLANK(U$316), COUNTIF($AB5:$AB311,"&lt;=" &amp; MAX('입력값'!$L$3:$L332)), COUNTIF($AB5:$AB311, U$317 &amp; U$316))</f>
        <v>146</v>
      </c>
      <c r="V320" s="3523">
        <f>IF(ISBLANK(V$316), COUNTIF($AB5:$AB311,"&lt;=" &amp; MAX('입력값'!$L$3:$L332)), COUNTIF($AB5:$AB311, V$317 &amp; V$316))</f>
        <v>146</v>
      </c>
      <c r="W320" s="3523">
        <f>IF(ISBLANK(W$316), COUNTIF($AB5:$AB311,"&lt;=" &amp; MAX('입력값'!$L$3:$L332)), COUNTIF($AB5:$AB311, W$317 &amp; W$316))</f>
        <v>146</v>
      </c>
      <c r="X320" s="3523">
        <f>IF(ISBLANK(X$316), COUNTIF($AB5:$AB311,"&lt;=" &amp; MAX('입력값'!$L$3:$L332)), COUNTIF($AB5:$AB311, X$317 &amp; X$316))</f>
        <v>146</v>
      </c>
      <c r="Y320" s="3523">
        <f>IF(ISBLANK(Y$316), COUNTIF($AB5:$AB311,"&lt;=" &amp; MAX('입력값'!$L$3:$L332)), COUNTIF($AB5:$AB311, Y$317 &amp; Y$316))</f>
        <v>146</v>
      </c>
      <c r="Z320" s="3523">
        <f>IF(ISBLANK(Z$316), COUNTIF($AB5:$AB311,"&lt;=" &amp; MAX('입력값'!$L$3:$L332)), COUNTIF($AB5:$AB311, Z$317 &amp; Z$316))</f>
        <v>146</v>
      </c>
      <c r="AA320" s="3523">
        <f>IF(ISBLANK(AA$316), COUNTIF($AB5:$AB311,"&lt;=" &amp; MAX('입력값'!$L$3:$L332)), COUNTIF($AB5:$AB311, AA$317 &amp; AA$316))</f>
        <v>146</v>
      </c>
      <c r="AB320" s="3524">
        <f t="shared" ref="AB320:AC320" si="5">IF(ISBLANK(AB$314), SUMIFS($H320:$AA320, $H$313:$AA$313, AB$313), SUMIFS($H320:$AA320, $H$313:$AA$313, AB$313, $H$314:$AA$314, AB$314))</f>
        <v>0</v>
      </c>
      <c r="AC320" s="3524">
        <f t="shared" si="5"/>
        <v>0</v>
      </c>
      <c r="AD320" s="3524">
        <f t="shared" ref="AD320:AD325" si="8">IF(ISBLANK(AD$314), SUM($H320:$AA320), SUMIFS($H320:$AA320, $H$314:$AA$314, AD$314))</f>
        <v>292</v>
      </c>
      <c r="AE320" s="3507"/>
      <c r="AF320" s="3507"/>
      <c r="AG320" s="3507"/>
      <c r="AH320" s="3507"/>
    </row>
    <row r="321" ht="15.75" customHeight="1">
      <c r="A321" s="3507"/>
      <c r="B321" s="3507"/>
      <c r="C321" s="3507"/>
      <c r="D321" s="3507"/>
      <c r="E321" s="3507"/>
      <c r="F321" s="3507"/>
      <c r="G321" s="3510" t="s">
        <v>58</v>
      </c>
      <c r="H321" s="3523">
        <f t="shared" ref="H321:AA321" si="6">IF(ISBLANK(H$316), COUNTIF(H$5:H$311, $G321), COUNTIFS($AB$5:$AB$311, H$317 &amp; H$316, H$5:H$311, $G321))</f>
        <v>0</v>
      </c>
      <c r="I321" s="3523">
        <f t="shared" si="6"/>
        <v>0</v>
      </c>
      <c r="J321" s="3523">
        <f t="shared" si="6"/>
        <v>0</v>
      </c>
      <c r="K321" s="3523">
        <f t="shared" si="6"/>
        <v>0</v>
      </c>
      <c r="L321" s="3523">
        <f t="shared" si="6"/>
        <v>0</v>
      </c>
      <c r="M321" s="3523">
        <f t="shared" si="6"/>
        <v>0</v>
      </c>
      <c r="N321" s="3523">
        <f t="shared" si="6"/>
        <v>0</v>
      </c>
      <c r="O321" s="3523">
        <f t="shared" si="6"/>
        <v>0</v>
      </c>
      <c r="P321" s="3523">
        <f t="shared" si="6"/>
        <v>0</v>
      </c>
      <c r="Q321" s="3523">
        <f t="shared" si="6"/>
        <v>0</v>
      </c>
      <c r="R321" s="3523">
        <f t="shared" si="6"/>
        <v>0</v>
      </c>
      <c r="S321" s="3523">
        <f t="shared" si="6"/>
        <v>0</v>
      </c>
      <c r="T321" s="3523">
        <f t="shared" si="6"/>
        <v>0</v>
      </c>
      <c r="U321" s="3523">
        <f t="shared" si="6"/>
        <v>0</v>
      </c>
      <c r="V321" s="3523">
        <f t="shared" si="6"/>
        <v>0</v>
      </c>
      <c r="W321" s="3523">
        <f t="shared" si="6"/>
        <v>0</v>
      </c>
      <c r="X321" s="3523">
        <f t="shared" si="6"/>
        <v>0</v>
      </c>
      <c r="Y321" s="3523">
        <f t="shared" si="6"/>
        <v>0</v>
      </c>
      <c r="Z321" s="3523">
        <f t="shared" si="6"/>
        <v>0</v>
      </c>
      <c r="AA321" s="3523">
        <f t="shared" si="6"/>
        <v>0</v>
      </c>
      <c r="AB321" s="3524">
        <f t="shared" ref="AB321:AC321" si="7">IF(ISBLANK(AB$314), SUMIFS($H321:$AA321, $H$313:$AA$313, AB$313), SUMIFS($H321:$AA321, $H$313:$AA$313, AB$313, $H$314:$AA$314, AB$314))</f>
        <v>0</v>
      </c>
      <c r="AC321" s="3524">
        <f t="shared" si="7"/>
        <v>0</v>
      </c>
      <c r="AD321" s="3524">
        <f t="shared" si="8"/>
        <v>0</v>
      </c>
      <c r="AE321" s="3507"/>
      <c r="AF321" s="3507"/>
      <c r="AG321" s="3507"/>
      <c r="AH321" s="3507"/>
    </row>
    <row r="322" ht="15.75" customHeight="1">
      <c r="A322" s="3507"/>
      <c r="B322" s="3507"/>
      <c r="C322" s="3507"/>
      <c r="D322" s="3507"/>
      <c r="E322" s="3507"/>
      <c r="F322" s="3507"/>
      <c r="G322" s="3510" t="s">
        <v>67</v>
      </c>
      <c r="H322" s="3523">
        <f t="shared" ref="H322:AA322" si="9">IF(ISBLANK(H$316), COUNTIF(H$5:H$311, $G322), COUNTIFS($AB$5:$AB$311, H$317 &amp; H$316, H$5:H$311, $G322))</f>
        <v>0</v>
      </c>
      <c r="I322" s="3523">
        <f t="shared" si="9"/>
        <v>0</v>
      </c>
      <c r="J322" s="3523">
        <f t="shared" si="9"/>
        <v>0</v>
      </c>
      <c r="K322" s="3523">
        <f t="shared" si="9"/>
        <v>0</v>
      </c>
      <c r="L322" s="3523">
        <f t="shared" si="9"/>
        <v>0</v>
      </c>
      <c r="M322" s="3523">
        <f t="shared" si="9"/>
        <v>0</v>
      </c>
      <c r="N322" s="3523">
        <f t="shared" si="9"/>
        <v>0</v>
      </c>
      <c r="O322" s="3523">
        <f t="shared" si="9"/>
        <v>0</v>
      </c>
      <c r="P322" s="3523">
        <f t="shared" si="9"/>
        <v>0</v>
      </c>
      <c r="Q322" s="3523">
        <f t="shared" si="9"/>
        <v>0</v>
      </c>
      <c r="R322" s="3523">
        <f t="shared" si="9"/>
        <v>0</v>
      </c>
      <c r="S322" s="3523">
        <f t="shared" si="9"/>
        <v>0</v>
      </c>
      <c r="T322" s="3523">
        <f t="shared" si="9"/>
        <v>0</v>
      </c>
      <c r="U322" s="3523">
        <f t="shared" si="9"/>
        <v>0</v>
      </c>
      <c r="V322" s="3523">
        <f t="shared" si="9"/>
        <v>0</v>
      </c>
      <c r="W322" s="3523">
        <f t="shared" si="9"/>
        <v>0</v>
      </c>
      <c r="X322" s="3523">
        <f t="shared" si="9"/>
        <v>0</v>
      </c>
      <c r="Y322" s="3523">
        <f t="shared" si="9"/>
        <v>0</v>
      </c>
      <c r="Z322" s="3523">
        <f t="shared" si="9"/>
        <v>0</v>
      </c>
      <c r="AA322" s="3523">
        <f t="shared" si="9"/>
        <v>0</v>
      </c>
      <c r="AB322" s="3524">
        <f t="shared" ref="AB322:AC322" si="10">IF(ISBLANK(AB$314), SUMIFS($H322:$AA322, $H$313:$AA$313, AB$313), SUMIFS($H322:$AA322, $H$313:$AA$313, AB$313, $H$314:$AA$314, AB$314))</f>
        <v>0</v>
      </c>
      <c r="AC322" s="3524">
        <f t="shared" si="10"/>
        <v>0</v>
      </c>
      <c r="AD322" s="3524">
        <f t="shared" si="8"/>
        <v>0</v>
      </c>
      <c r="AE322" s="3507"/>
      <c r="AF322" s="3507"/>
      <c r="AG322" s="3507"/>
      <c r="AH322" s="3507"/>
    </row>
    <row r="323" ht="15.75" customHeight="1">
      <c r="A323" s="3507"/>
      <c r="B323" s="3507"/>
      <c r="C323" s="3507"/>
      <c r="D323" s="3507"/>
      <c r="E323" s="3507"/>
      <c r="F323" s="3507"/>
      <c r="G323" s="3510" t="s">
        <v>75</v>
      </c>
      <c r="H323" s="3523">
        <f t="shared" ref="H323:AA323" si="11">IF(ISBLANK(H$316), COUNTIF(H$5:H$311, $G323), COUNTIFS($AB$5:$AB$311, H$317 &amp; H$316, H$5:H$311, $G323))</f>
        <v>0</v>
      </c>
      <c r="I323" s="3523">
        <f t="shared" si="11"/>
        <v>0</v>
      </c>
      <c r="J323" s="3523">
        <f t="shared" si="11"/>
        <v>0</v>
      </c>
      <c r="K323" s="3523">
        <f t="shared" si="11"/>
        <v>0</v>
      </c>
      <c r="L323" s="3523">
        <f t="shared" si="11"/>
        <v>0</v>
      </c>
      <c r="M323" s="3523">
        <f t="shared" si="11"/>
        <v>0</v>
      </c>
      <c r="N323" s="3523">
        <f t="shared" si="11"/>
        <v>0</v>
      </c>
      <c r="O323" s="3523">
        <f t="shared" si="11"/>
        <v>0</v>
      </c>
      <c r="P323" s="3523">
        <f t="shared" si="11"/>
        <v>0</v>
      </c>
      <c r="Q323" s="3523">
        <f t="shared" si="11"/>
        <v>0</v>
      </c>
      <c r="R323" s="3523">
        <f t="shared" si="11"/>
        <v>0</v>
      </c>
      <c r="S323" s="3523">
        <f t="shared" si="11"/>
        <v>0</v>
      </c>
      <c r="T323" s="3523">
        <f t="shared" si="11"/>
        <v>0</v>
      </c>
      <c r="U323" s="3523">
        <f t="shared" si="11"/>
        <v>0</v>
      </c>
      <c r="V323" s="3523">
        <f t="shared" si="11"/>
        <v>0</v>
      </c>
      <c r="W323" s="3523">
        <f t="shared" si="11"/>
        <v>0</v>
      </c>
      <c r="X323" s="3523">
        <f t="shared" si="11"/>
        <v>0</v>
      </c>
      <c r="Y323" s="3523">
        <f t="shared" si="11"/>
        <v>0</v>
      </c>
      <c r="Z323" s="3523">
        <f t="shared" si="11"/>
        <v>0</v>
      </c>
      <c r="AA323" s="3523">
        <f t="shared" si="11"/>
        <v>0</v>
      </c>
      <c r="AB323" s="3524">
        <f t="shared" ref="AB323:AC323" si="12">IF(ISBLANK(AB$314), SUMIFS($H323:$AA323, $H$313:$AA$313, AB$313), SUMIFS($H323:$AA323, $H$313:$AA$313, AB$313, $H$314:$AA$314, AB$314))</f>
        <v>0</v>
      </c>
      <c r="AC323" s="3524">
        <f t="shared" si="12"/>
        <v>0</v>
      </c>
      <c r="AD323" s="3524">
        <f t="shared" si="8"/>
        <v>0</v>
      </c>
      <c r="AE323" s="3507"/>
      <c r="AF323" s="3507"/>
      <c r="AG323" s="3507"/>
      <c r="AH323" s="3507"/>
    </row>
    <row r="324" ht="15.75" customHeight="1">
      <c r="A324" s="3507"/>
      <c r="B324" s="3507"/>
      <c r="C324" s="3507"/>
      <c r="D324" s="3507"/>
      <c r="E324" s="3507"/>
      <c r="F324" s="3507"/>
      <c r="G324" s="3510" t="s">
        <v>82</v>
      </c>
      <c r="H324" s="3523">
        <f t="shared" ref="H324:AA324" si="13">IF(ISBLANK(H$316), COUNTIF(H$5:H$311, $G324), COUNTIFS($AB$5:$AB$311, H$317 &amp; H$316, H$5:H$311, $G324))</f>
        <v>0</v>
      </c>
      <c r="I324" s="3523">
        <f t="shared" si="13"/>
        <v>0</v>
      </c>
      <c r="J324" s="3523">
        <f t="shared" si="13"/>
        <v>0</v>
      </c>
      <c r="K324" s="3523">
        <f t="shared" si="13"/>
        <v>0</v>
      </c>
      <c r="L324" s="3523">
        <f t="shared" si="13"/>
        <v>0</v>
      </c>
      <c r="M324" s="3523">
        <f t="shared" si="13"/>
        <v>0</v>
      </c>
      <c r="N324" s="3523">
        <f t="shared" si="13"/>
        <v>0</v>
      </c>
      <c r="O324" s="3523">
        <f t="shared" si="13"/>
        <v>0</v>
      </c>
      <c r="P324" s="3523">
        <f t="shared" si="13"/>
        <v>0</v>
      </c>
      <c r="Q324" s="3523">
        <f t="shared" si="13"/>
        <v>0</v>
      </c>
      <c r="R324" s="3523">
        <f t="shared" si="13"/>
        <v>0</v>
      </c>
      <c r="S324" s="3523">
        <f t="shared" si="13"/>
        <v>0</v>
      </c>
      <c r="T324" s="3523">
        <f t="shared" si="13"/>
        <v>0</v>
      </c>
      <c r="U324" s="3523">
        <f t="shared" si="13"/>
        <v>0</v>
      </c>
      <c r="V324" s="3523">
        <f t="shared" si="13"/>
        <v>0</v>
      </c>
      <c r="W324" s="3523">
        <f t="shared" si="13"/>
        <v>0</v>
      </c>
      <c r="X324" s="3523">
        <f t="shared" si="13"/>
        <v>0</v>
      </c>
      <c r="Y324" s="3523">
        <f t="shared" si="13"/>
        <v>0</v>
      </c>
      <c r="Z324" s="3523">
        <f t="shared" si="13"/>
        <v>0</v>
      </c>
      <c r="AA324" s="3523">
        <f t="shared" si="13"/>
        <v>0</v>
      </c>
      <c r="AB324" s="3524">
        <f t="shared" ref="AB324:AC324" si="14">IF(ISBLANK(AB$314), SUMIFS($H324:$AA324, $H$313:$AA$313, AB$313), SUMIFS($H324:$AA324, $H$313:$AA$313, AB$313, $H$314:$AA$314, AB$314))</f>
        <v>0</v>
      </c>
      <c r="AC324" s="3524">
        <f t="shared" si="14"/>
        <v>0</v>
      </c>
      <c r="AD324" s="3524">
        <f t="shared" si="8"/>
        <v>0</v>
      </c>
      <c r="AE324" s="3507"/>
      <c r="AF324" s="3507"/>
      <c r="AG324" s="3507"/>
      <c r="AH324" s="3507"/>
    </row>
    <row r="325" ht="15.75" customHeight="1">
      <c r="A325" s="3507"/>
      <c r="B325" s="3507"/>
      <c r="C325" s="3507"/>
      <c r="D325" s="3507"/>
      <c r="E325" s="3507"/>
      <c r="F325" s="3507"/>
      <c r="G325" s="3510" t="s">
        <v>481</v>
      </c>
      <c r="H325" s="3523">
        <f t="shared" ref="H325:AA325" si="15">H$320-SUM(H$321:H$324)</f>
        <v>146</v>
      </c>
      <c r="I325" s="3523">
        <f t="shared" si="15"/>
        <v>146</v>
      </c>
      <c r="J325" s="3523">
        <f t="shared" si="15"/>
        <v>146</v>
      </c>
      <c r="K325" s="3523">
        <f t="shared" si="15"/>
        <v>146</v>
      </c>
      <c r="L325" s="3523">
        <f t="shared" si="15"/>
        <v>146</v>
      </c>
      <c r="M325" s="3523">
        <f t="shared" si="15"/>
        <v>146</v>
      </c>
      <c r="N325" s="3523">
        <f t="shared" si="15"/>
        <v>146</v>
      </c>
      <c r="O325" s="3523">
        <f t="shared" si="15"/>
        <v>146</v>
      </c>
      <c r="P325" s="3523">
        <f t="shared" si="15"/>
        <v>146</v>
      </c>
      <c r="Q325" s="3523">
        <f t="shared" si="15"/>
        <v>146</v>
      </c>
      <c r="R325" s="3523">
        <f t="shared" si="15"/>
        <v>146</v>
      </c>
      <c r="S325" s="3523">
        <f t="shared" si="15"/>
        <v>146</v>
      </c>
      <c r="T325" s="3523">
        <f t="shared" si="15"/>
        <v>146</v>
      </c>
      <c r="U325" s="3523">
        <f t="shared" si="15"/>
        <v>146</v>
      </c>
      <c r="V325" s="3523">
        <f t="shared" si="15"/>
        <v>146</v>
      </c>
      <c r="W325" s="3523">
        <f t="shared" si="15"/>
        <v>146</v>
      </c>
      <c r="X325" s="3523">
        <f t="shared" si="15"/>
        <v>146</v>
      </c>
      <c r="Y325" s="3523">
        <f t="shared" si="15"/>
        <v>146</v>
      </c>
      <c r="Z325" s="3523">
        <f t="shared" si="15"/>
        <v>146</v>
      </c>
      <c r="AA325" s="3523">
        <f t="shared" si="15"/>
        <v>146</v>
      </c>
      <c r="AB325" s="3524">
        <f t="shared" ref="AB325:AC325" si="16">IF(ISBLANK(AB$314), SUMIFS($H325:$AA325, $H$313:$AA$313, AB$313), SUMIFS($H325:$AA325, $H$313:$AA$313, AB$313, $H$314:$AA$314, AB$314))</f>
        <v>0</v>
      </c>
      <c r="AC325" s="3524">
        <f t="shared" si="16"/>
        <v>0</v>
      </c>
      <c r="AD325" s="3524">
        <f t="shared" si="8"/>
        <v>292</v>
      </c>
      <c r="AE325" s="3507"/>
      <c r="AF325" s="3507"/>
      <c r="AG325" s="3507"/>
      <c r="AH325" s="3507"/>
    </row>
    <row r="326" ht="15.75" customHeight="1">
      <c r="A326" s="3507"/>
      <c r="B326" s="3507"/>
      <c r="C326" s="3507"/>
      <c r="D326" s="3507"/>
      <c r="E326" s="3507"/>
      <c r="F326" s="3507"/>
      <c r="G326" s="3507"/>
      <c r="H326" s="3508"/>
      <c r="I326" s="3508"/>
      <c r="J326" s="3508"/>
      <c r="K326" s="3508"/>
      <c r="L326" s="3508"/>
      <c r="M326" s="3508"/>
      <c r="N326" s="3508"/>
      <c r="O326" s="3508"/>
      <c r="P326" s="3508"/>
      <c r="Q326" s="3508"/>
      <c r="R326" s="3508"/>
      <c r="S326" s="3508"/>
      <c r="T326" s="3508"/>
      <c r="U326" s="3508"/>
      <c r="V326" s="3508"/>
      <c r="W326" s="3508"/>
      <c r="X326" s="3508"/>
      <c r="Y326" s="3508"/>
      <c r="Z326" s="3508"/>
      <c r="AA326" s="3508"/>
      <c r="AB326" s="3508"/>
      <c r="AC326" s="3508"/>
      <c r="AD326" s="3508"/>
      <c r="AE326" s="3507"/>
      <c r="AF326" s="3507"/>
      <c r="AG326" s="3507"/>
      <c r="AH326" s="3507"/>
    </row>
    <row r="327" ht="15.75" customHeight="1">
      <c r="A327" s="3507"/>
      <c r="B327" s="3507"/>
      <c r="C327" s="3507"/>
      <c r="D327" s="3507"/>
      <c r="E327" s="3507"/>
      <c r="F327" s="3507"/>
      <c r="G327" s="3519"/>
      <c r="H327" s="3508"/>
      <c r="I327" s="3508"/>
      <c r="J327" s="3508"/>
      <c r="K327" s="3508"/>
      <c r="L327" s="3508"/>
      <c r="M327" s="3508"/>
      <c r="N327" s="3508"/>
      <c r="O327" s="3508"/>
      <c r="P327" s="3508"/>
      <c r="Q327" s="3508"/>
      <c r="R327" s="3508"/>
      <c r="S327" s="3508"/>
      <c r="T327" s="3508"/>
      <c r="U327" s="3508"/>
      <c r="V327" s="3508"/>
      <c r="W327" s="3508"/>
      <c r="X327" s="3508"/>
      <c r="Y327" s="3508"/>
      <c r="Z327" s="3508"/>
      <c r="AA327" s="3508"/>
      <c r="AB327" s="3525" t="s">
        <v>488</v>
      </c>
      <c r="AC327" s="3525" t="s">
        <v>1568</v>
      </c>
      <c r="AD327" s="3525" t="s">
        <v>487</v>
      </c>
      <c r="AE327" s="3507"/>
      <c r="AF327" s="3507"/>
      <c r="AG327" s="3507"/>
      <c r="AH327" s="3507"/>
    </row>
    <row r="328" ht="15.75" customHeight="1">
      <c r="A328" s="3507"/>
      <c r="B328" s="3507"/>
      <c r="C328" s="3507"/>
      <c r="D328" s="3507"/>
      <c r="E328" s="3507"/>
      <c r="F328" s="3507"/>
      <c r="G328" s="3519"/>
      <c r="H328" s="3508"/>
      <c r="I328" s="3508"/>
      <c r="J328" s="3508"/>
      <c r="K328" s="3508"/>
      <c r="L328" s="3508"/>
      <c r="M328" s="3508"/>
      <c r="N328" s="3508"/>
      <c r="O328" s="3508"/>
      <c r="P328" s="3508"/>
      <c r="Q328" s="3508"/>
      <c r="R328" s="3508"/>
      <c r="S328" s="3508"/>
      <c r="T328" s="3508"/>
      <c r="U328" s="3508"/>
      <c r="V328" s="3508"/>
      <c r="W328" s="3508"/>
      <c r="X328" s="3508"/>
      <c r="Y328" s="3508"/>
      <c r="Z328" s="3508"/>
      <c r="AA328" s="3508"/>
      <c r="AB328" s="3526">
        <v>1.0</v>
      </c>
      <c r="AC328" s="3527">
        <f t="shared" ref="AC328:AC331" si="17">IFERROR($AD328/$AB$3, 0)</f>
        <v>0.7671232877</v>
      </c>
      <c r="AD328" s="3528">
        <f t="shared" ref="AD328:AD331" si="18">COUNTIF($AB$5:$AB$311, $AB328)</f>
        <v>112</v>
      </c>
      <c r="AE328" s="3507"/>
      <c r="AF328" s="3507"/>
      <c r="AG328" s="3507"/>
      <c r="AH328" s="3507"/>
    </row>
    <row r="329" ht="15.75" customHeight="1">
      <c r="A329" s="3529"/>
      <c r="B329" s="3529"/>
      <c r="C329" s="3529"/>
      <c r="D329" s="3529"/>
      <c r="E329" s="3529"/>
      <c r="F329" s="3529"/>
      <c r="G329" s="3529"/>
      <c r="H329" s="3530"/>
      <c r="I329" s="3530"/>
      <c r="J329" s="3530"/>
      <c r="K329" s="3530"/>
      <c r="L329" s="3530"/>
      <c r="M329" s="3530"/>
      <c r="N329" s="3530"/>
      <c r="O329" s="3530"/>
      <c r="P329" s="3530"/>
      <c r="Q329" s="3530"/>
      <c r="R329" s="3530"/>
      <c r="S329" s="3530"/>
      <c r="T329" s="3530"/>
      <c r="U329" s="3530"/>
      <c r="V329" s="3530"/>
      <c r="W329" s="3530"/>
      <c r="X329" s="3530"/>
      <c r="Y329" s="3530"/>
      <c r="Z329" s="3530"/>
      <c r="AA329" s="3530"/>
      <c r="AB329" s="3531">
        <v>2.0</v>
      </c>
      <c r="AC329" s="3527">
        <f t="shared" si="17"/>
        <v>0.2328767123</v>
      </c>
      <c r="AD329" s="3528">
        <f t="shared" si="18"/>
        <v>34</v>
      </c>
      <c r="AE329" s="3529"/>
      <c r="AF329" s="3529"/>
      <c r="AG329" s="3529"/>
      <c r="AH329" s="3529"/>
    </row>
    <row r="330" ht="15.75" customHeight="1">
      <c r="A330" s="3529"/>
      <c r="B330" s="3529"/>
      <c r="C330" s="3529"/>
      <c r="D330" s="3529"/>
      <c r="E330" s="3529"/>
      <c r="F330" s="3529"/>
      <c r="G330" s="3529"/>
      <c r="H330" s="3530"/>
      <c r="I330" s="3530"/>
      <c r="J330" s="3530"/>
      <c r="K330" s="3530"/>
      <c r="L330" s="3530"/>
      <c r="M330" s="3530"/>
      <c r="N330" s="3530"/>
      <c r="O330" s="3530"/>
      <c r="P330" s="3530"/>
      <c r="Q330" s="3530"/>
      <c r="R330" s="3530"/>
      <c r="S330" s="3530"/>
      <c r="T330" s="3530"/>
      <c r="U330" s="3530"/>
      <c r="V330" s="3530"/>
      <c r="W330" s="3530"/>
      <c r="X330" s="3530"/>
      <c r="Y330" s="3530"/>
      <c r="Z330" s="3530"/>
      <c r="AA330" s="3530"/>
      <c r="AB330" s="3531">
        <v>3.0</v>
      </c>
      <c r="AC330" s="3527">
        <f t="shared" si="17"/>
        <v>0</v>
      </c>
      <c r="AD330" s="3528">
        <f t="shared" si="18"/>
        <v>0</v>
      </c>
      <c r="AE330" s="3529"/>
      <c r="AF330" s="3529"/>
      <c r="AG330" s="3529"/>
      <c r="AH330" s="3529"/>
    </row>
    <row r="331" ht="15.75" customHeight="1">
      <c r="A331" s="3529"/>
      <c r="B331" s="3529"/>
      <c r="C331" s="3529"/>
      <c r="D331" s="3529"/>
      <c r="E331" s="3529"/>
      <c r="F331" s="3529"/>
      <c r="G331" s="3529"/>
      <c r="H331" s="3530"/>
      <c r="I331" s="3530"/>
      <c r="J331" s="3530"/>
      <c r="K331" s="3530"/>
      <c r="L331" s="3530"/>
      <c r="M331" s="3530"/>
      <c r="N331" s="3530"/>
      <c r="O331" s="3530"/>
      <c r="P331" s="3530"/>
      <c r="Q331" s="3530"/>
      <c r="R331" s="3530"/>
      <c r="S331" s="3530"/>
      <c r="T331" s="3530"/>
      <c r="U331" s="3530"/>
      <c r="V331" s="3530"/>
      <c r="W331" s="3530"/>
      <c r="X331" s="3530"/>
      <c r="Y331" s="3530"/>
      <c r="Z331" s="3530"/>
      <c r="AA331" s="3530"/>
      <c r="AB331" s="3526" t="s">
        <v>94</v>
      </c>
      <c r="AC331" s="3527">
        <f t="shared" si="17"/>
        <v>0.7465753425</v>
      </c>
      <c r="AD331" s="3528">
        <f t="shared" si="18"/>
        <v>109</v>
      </c>
      <c r="AE331" s="3529"/>
      <c r="AF331" s="3529"/>
      <c r="AG331" s="3529"/>
      <c r="AH331" s="3529"/>
    </row>
    <row r="332" ht="15.75" customHeight="1">
      <c r="A332" s="3529"/>
      <c r="B332" s="3529"/>
      <c r="C332" s="3529"/>
      <c r="D332" s="3529"/>
      <c r="E332" s="3529"/>
      <c r="F332" s="3529"/>
      <c r="G332" s="3529"/>
      <c r="H332" s="3530"/>
      <c r="I332" s="3530"/>
      <c r="J332" s="3530"/>
      <c r="K332" s="3530"/>
      <c r="L332" s="3530"/>
      <c r="M332" s="3530"/>
      <c r="N332" s="3530"/>
      <c r="O332" s="3530"/>
      <c r="P332" s="3530"/>
      <c r="Q332" s="3530"/>
      <c r="R332" s="3530"/>
      <c r="S332" s="3530"/>
      <c r="T332" s="3530"/>
      <c r="U332" s="3530"/>
      <c r="V332" s="3530"/>
      <c r="W332" s="3530"/>
      <c r="X332" s="3530"/>
      <c r="Y332" s="3530"/>
      <c r="Z332" s="3530"/>
      <c r="AA332" s="3530"/>
      <c r="AB332" s="3532"/>
      <c r="AC332" s="3532"/>
      <c r="AD332" s="3508"/>
      <c r="AE332" s="3529"/>
      <c r="AF332" s="3529"/>
      <c r="AG332" s="3529"/>
      <c r="AH332" s="3529"/>
    </row>
  </sheetData>
  <autoFilter ref="$H$4:$AD$310"/>
  <mergeCells count="14">
    <mergeCell ref="G2:G4"/>
    <mergeCell ref="F8:G8"/>
    <mergeCell ref="F58:G58"/>
    <mergeCell ref="F109:G109"/>
    <mergeCell ref="F115:G115"/>
    <mergeCell ref="F116:G116"/>
    <mergeCell ref="F121:G121"/>
    <mergeCell ref="A2:A4"/>
    <mergeCell ref="B2:B4"/>
    <mergeCell ref="C2:C4"/>
    <mergeCell ref="D2:D4"/>
    <mergeCell ref="E2:E4"/>
    <mergeCell ref="F2:F4"/>
    <mergeCell ref="AB2:AD2"/>
  </mergeCells>
  <conditionalFormatting sqref="H5:AA311">
    <cfRule type="cellIs" dxfId="10" priority="1" operator="equal">
      <formula>"p"</formula>
    </cfRule>
  </conditionalFormatting>
  <conditionalFormatting sqref="H5:AA311">
    <cfRule type="cellIs" dxfId="7" priority="2" operator="equal">
      <formula>"f"</formula>
    </cfRule>
  </conditionalFormatting>
  <conditionalFormatting sqref="H5:AA311">
    <cfRule type="cellIs" dxfId="4" priority="3" operator="equal">
      <formula>"n"</formula>
    </cfRule>
  </conditionalFormatting>
  <conditionalFormatting sqref="H5:AA311">
    <cfRule type="cellIs" dxfId="5" priority="4" operator="equal">
      <formula>"b"</formula>
    </cfRule>
  </conditionalFormatting>
  <dataValidations>
    <dataValidation type="list" allowBlank="1" showInputMessage="1" showErrorMessage="1" prompt="클릭하여 범위 내의 값을 입력하세요." sqref="H316:AA316">
      <formula1>$AB$5:$AB$311</formula1>
    </dataValidation>
    <dataValidation type="list" allowBlank="1" showDropDown="1" showInputMessage="1" showErrorMessage="1" prompt="클릭하여 범위 내의 값을 입력하세요." sqref="AB313:AC313">
      <formula1>$H$313:$AA$313</formula1>
    </dataValidation>
    <dataValidation type="list" allowBlank="1" showDropDown="1" showInputMessage="1" showErrorMessage="1" prompt="클릭하여 범위 내의 값을 입력하세요." sqref="AB314:AD314">
      <formula1>$H$314:$AA$314</formula1>
    </dataValidation>
    <dataValidation type="list" allowBlank="1" showInputMessage="1" prompt="클릭하여 범위 내의 값을 입력하세요." sqref="AC5:AC310">
      <formula1>'입력값'!$I$3:$I332</formula1>
    </dataValidation>
    <dataValidation type="list" allowBlank="1" showDropDown="1" showInputMessage="1" showErrorMessage="1" prompt="클릭하여 범위 내의 값을 입력하세요. ('입력값' 시트의 Iteration 값 범위내 입력)" sqref="H2:AA2">
      <formula1>'입력값'!$F$3:$F332</formula1>
    </dataValidation>
    <dataValidation type="list" allowBlank="1" showDropDown="1" showInputMessage="1" showErrorMessage="1" prompt="클릭하여 범위 내의 값을 입력하세요. ('입력값' 시트의 OS / Browser 값 범위내 입력)" sqref="H3:AA3">
      <formula1>'입력값'!$B$3:$B332</formula1>
    </dataValidation>
    <dataValidation type="list" allowBlank="1" showDropDown="1" showInputMessage="1" showErrorMessage="1" prompt="클릭하여 범위 내의 값을 입력하세요. ('입력값' 시트의 결과 값 범위내 입력)" sqref="H5:AA310">
      <formula1>'입력값'!$O$3:$O332</formula1>
    </dataValidation>
    <dataValidation type="list" allowBlank="1" showInputMessage="1" showErrorMessage="1" prompt="클릭하여 범위 내의 값을 입력하세요. ('입력값' 시트의 Priority 값 범위내 입력)" sqref="AB5:AB310">
      <formula1>'입력값'!$L$3:$L332</formula1>
    </dataValidation>
    <dataValidation type="list" allowBlank="1" showInputMessage="1" showErrorMessage="1" prompt="클릭하여 범위 내의 값을 입력하세요." sqref="H317:AA317">
      <formula1>'입력값'!$R$3:$R332</formula1>
    </dataValidation>
  </dataValidations>
  <hyperlinks>
    <hyperlink r:id="rId2" ref="A1"/>
    <hyperlink r:id="rId3" location="gid=994910037" ref="G5"/>
    <hyperlink display="1. 영상 생성 알림 수신 됨&#10;&#10;2. 생성 중 화면으로 전환 됨" location="'27.카나나템플릿'!A193" ref="G49"/>
    <hyperlink r:id="rId4" ref="AE54"/>
    <hyperlink display="1. 영상 생성 알림 수신 됨&#10;&#10;2. 생성 중 화면으로 전환 됨" location="'27.카나나템플릿'!A193" ref="G101"/>
    <hyperlink r:id="rId5" ref="AF137"/>
    <hyperlink r:id="rId6" ref="AF157"/>
    <hyperlink r:id="rId7" ref="AF166"/>
    <hyperlink r:id="rId8" ref="AF169"/>
    <hyperlink r:id="rId9" ref="AF185"/>
    <hyperlink r:id="rId10" ref="AE203"/>
    <hyperlink r:id="rId11" location="gid=0" ref="G219"/>
    <hyperlink display="해당 채팅방으로 이동되어 OAI 이미지 생성 완료 말풍선 공유 됨&#10;&#10;* OAI 이미지 생성 완료 말풍선 상세 기능은 별도 tc 에서 확인" location="'27.카나나템플릿'!A244" ref="G223"/>
  </hyperlinks>
  <drawing r:id="rId12"/>
  <legacyDrawing r:id="rId1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27" width="3.88"/>
    <col customWidth="1" min="28" max="28" width="4.5"/>
    <col customWidth="1" min="29" max="29" width="6.25"/>
    <col customWidth="1" min="30" max="30" width="6.5"/>
    <col customWidth="1" min="31" max="34" width="31.38"/>
  </cols>
  <sheetData>
    <row r="1" ht="15.75" customHeight="1">
      <c r="A1" s="959" t="str">
        <f>'입력값'!V3</f>
        <v>테스트 케이스 작성자를 입력해주세요. 리뷰어가 있으면 함께 입력해주세요. (참조 수식을 삭제하고 입력하세요) - 예시) 작성 : kakao.talk (리뷰 : qa.talk)</v>
      </c>
      <c r="B1" s="202"/>
      <c r="C1" s="494"/>
      <c r="D1" s="494"/>
      <c r="E1" s="494"/>
      <c r="F1" s="494"/>
      <c r="G1" s="494"/>
      <c r="H1" s="495"/>
      <c r="I1" s="495"/>
      <c r="J1" s="495"/>
      <c r="K1" s="495"/>
      <c r="L1" s="495"/>
      <c r="M1" s="495"/>
      <c r="N1" s="495"/>
      <c r="O1" s="495"/>
      <c r="P1" s="495"/>
      <c r="Q1" s="495"/>
      <c r="R1" s="495"/>
      <c r="S1" s="495"/>
      <c r="T1" s="495"/>
      <c r="U1" s="495"/>
      <c r="V1" s="495"/>
      <c r="W1" s="495"/>
      <c r="X1" s="495"/>
      <c r="Y1" s="495"/>
      <c r="Z1" s="495"/>
      <c r="AA1" s="495"/>
      <c r="AB1" s="495"/>
      <c r="AC1" s="495"/>
      <c r="AD1" s="495"/>
      <c r="AE1" s="1688"/>
      <c r="AF1" s="497"/>
      <c r="AG1" s="497"/>
      <c r="AH1" s="497"/>
    </row>
    <row r="2" ht="15.75" customHeight="1">
      <c r="A2" s="499" t="s">
        <v>349</v>
      </c>
      <c r="B2" s="499" t="s">
        <v>350</v>
      </c>
      <c r="C2" s="499" t="s">
        <v>351</v>
      </c>
      <c r="D2" s="499" t="s">
        <v>352</v>
      </c>
      <c r="E2" s="499" t="s">
        <v>353</v>
      </c>
      <c r="F2" s="499" t="s">
        <v>354</v>
      </c>
      <c r="G2" s="499" t="s">
        <v>531</v>
      </c>
      <c r="H2" s="500"/>
      <c r="I2" s="501"/>
      <c r="J2" s="501"/>
      <c r="K2" s="502"/>
      <c r="L2" s="502"/>
      <c r="M2" s="502"/>
      <c r="N2" s="501"/>
      <c r="O2" s="501"/>
      <c r="P2" s="501"/>
      <c r="Q2" s="501"/>
      <c r="R2" s="502"/>
      <c r="S2" s="502"/>
      <c r="T2" s="502"/>
      <c r="U2" s="502"/>
      <c r="V2" s="502"/>
      <c r="W2" s="502"/>
      <c r="X2" s="501"/>
      <c r="Y2" s="502"/>
      <c r="Z2" s="501"/>
      <c r="AA2" s="500"/>
      <c r="AB2" s="503" t="s">
        <v>359</v>
      </c>
      <c r="AC2" s="90"/>
      <c r="AD2" s="88"/>
      <c r="AE2" s="504" t="s">
        <v>355</v>
      </c>
      <c r="AF2" s="505" t="s">
        <v>314</v>
      </c>
      <c r="AG2" s="505" t="s">
        <v>315</v>
      </c>
      <c r="AH2" s="505" t="s">
        <v>532</v>
      </c>
    </row>
    <row r="3" ht="15.75" customHeight="1">
      <c r="A3" s="131"/>
      <c r="B3" s="131"/>
      <c r="C3" s="131"/>
      <c r="D3" s="131"/>
      <c r="E3" s="131"/>
      <c r="F3" s="131"/>
      <c r="G3" s="131"/>
      <c r="H3" s="509"/>
      <c r="I3" s="508"/>
      <c r="J3" s="508"/>
      <c r="K3" s="508"/>
      <c r="L3" s="508"/>
      <c r="M3" s="508"/>
      <c r="N3" s="508"/>
      <c r="O3" s="508"/>
      <c r="P3" s="1367"/>
      <c r="Q3" s="1367"/>
      <c r="R3" s="1367"/>
      <c r="S3" s="1367"/>
      <c r="T3" s="1367"/>
      <c r="U3" s="1367"/>
      <c r="V3" s="1367"/>
      <c r="W3" s="1367"/>
      <c r="X3" s="1367"/>
      <c r="Y3" s="1367"/>
      <c r="Z3" s="508"/>
      <c r="AA3" s="509"/>
      <c r="AB3" s="510">
        <f>COUNTIF($AB5:$AB300, "&lt;=" &amp; MAX('입력값'!$L$3:$L321))</f>
        <v>0</v>
      </c>
      <c r="AC3" s="1689"/>
      <c r="AD3" s="512"/>
      <c r="AE3" s="513" t="s">
        <v>534</v>
      </c>
      <c r="AF3" s="514" t="s">
        <v>535</v>
      </c>
      <c r="AG3" s="514" t="s">
        <v>536</v>
      </c>
      <c r="AH3" s="514" t="s">
        <v>537</v>
      </c>
    </row>
    <row r="4" ht="15.75" customHeight="1">
      <c r="A4" s="110"/>
      <c r="B4" s="110"/>
      <c r="C4" s="110"/>
      <c r="D4" s="110"/>
      <c r="E4" s="110"/>
      <c r="F4" s="110"/>
      <c r="G4" s="110"/>
      <c r="H4" s="515"/>
      <c r="I4" s="515"/>
      <c r="J4" s="515"/>
      <c r="K4" s="515"/>
      <c r="L4" s="515"/>
      <c r="M4" s="515"/>
      <c r="N4" s="515"/>
      <c r="O4" s="515"/>
      <c r="P4" s="515"/>
      <c r="Q4" s="515"/>
      <c r="R4" s="515"/>
      <c r="S4" s="515"/>
      <c r="T4" s="515"/>
      <c r="U4" s="515"/>
      <c r="V4" s="515"/>
      <c r="W4" s="515"/>
      <c r="X4" s="515"/>
      <c r="Y4" s="515"/>
      <c r="Z4" s="515"/>
      <c r="AA4" s="515"/>
      <c r="AB4" s="516" t="s">
        <v>488</v>
      </c>
      <c r="AC4" s="517" t="s">
        <v>538</v>
      </c>
      <c r="AD4" s="518" t="s">
        <v>375</v>
      </c>
      <c r="AE4" s="519" t="s">
        <v>539</v>
      </c>
      <c r="AF4" s="520" t="s">
        <v>540</v>
      </c>
      <c r="AG4" s="520" t="s">
        <v>541</v>
      </c>
      <c r="AH4" s="520" t="s">
        <v>542</v>
      </c>
    </row>
    <row r="5" ht="15.75" customHeight="1">
      <c r="A5" s="623"/>
      <c r="B5" s="623"/>
      <c r="C5" s="623"/>
      <c r="D5" s="623"/>
      <c r="E5" s="623"/>
      <c r="F5" s="643"/>
      <c r="G5" s="623"/>
      <c r="H5" s="500"/>
      <c r="I5" s="500"/>
      <c r="J5" s="500"/>
      <c r="K5" s="500"/>
      <c r="L5" s="500"/>
      <c r="M5" s="500"/>
      <c r="N5" s="500"/>
      <c r="O5" s="500"/>
      <c r="P5" s="500"/>
      <c r="Q5" s="500"/>
      <c r="R5" s="500"/>
      <c r="S5" s="500"/>
      <c r="T5" s="500"/>
      <c r="U5" s="500"/>
      <c r="V5" s="500"/>
      <c r="W5" s="500"/>
      <c r="X5" s="500"/>
      <c r="Y5" s="500"/>
      <c r="Z5" s="500"/>
      <c r="AA5" s="500"/>
      <c r="AB5" s="1406"/>
      <c r="AC5" s="664"/>
      <c r="AD5" s="813"/>
      <c r="AE5" s="623"/>
      <c r="AF5" s="623"/>
      <c r="AG5" s="623"/>
      <c r="AH5" s="623"/>
    </row>
    <row r="6" ht="15.75" customHeight="1">
      <c r="A6" s="623"/>
      <c r="B6" s="623"/>
      <c r="C6" s="633"/>
      <c r="D6" s="623"/>
      <c r="E6" s="623"/>
      <c r="F6" s="642"/>
      <c r="G6" s="623"/>
      <c r="H6" s="501"/>
      <c r="I6" s="501"/>
      <c r="J6" s="501"/>
      <c r="K6" s="501"/>
      <c r="L6" s="501"/>
      <c r="M6" s="501"/>
      <c r="N6" s="501"/>
      <c r="O6" s="501"/>
      <c r="P6" s="501"/>
      <c r="Q6" s="501"/>
      <c r="R6" s="501"/>
      <c r="S6" s="501"/>
      <c r="T6" s="501"/>
      <c r="U6" s="501"/>
      <c r="V6" s="501"/>
      <c r="W6" s="501"/>
      <c r="X6" s="501"/>
      <c r="Y6" s="501"/>
      <c r="Z6" s="501"/>
      <c r="AA6" s="501"/>
      <c r="AB6" s="1406"/>
      <c r="AC6" s="664"/>
      <c r="AD6" s="813"/>
      <c r="AE6" s="633"/>
      <c r="AF6" s="633"/>
      <c r="AG6" s="633"/>
      <c r="AH6" s="633"/>
    </row>
    <row r="7" ht="15.75" customHeight="1">
      <c r="A7" s="623"/>
      <c r="B7" s="623"/>
      <c r="C7" s="633"/>
      <c r="D7" s="623"/>
      <c r="E7" s="623"/>
      <c r="F7" s="642"/>
      <c r="G7" s="623"/>
      <c r="H7" s="648"/>
      <c r="I7" s="648"/>
      <c r="J7" s="648"/>
      <c r="K7" s="648"/>
      <c r="L7" s="648"/>
      <c r="M7" s="648"/>
      <c r="N7" s="648"/>
      <c r="O7" s="648"/>
      <c r="P7" s="648"/>
      <c r="Q7" s="648"/>
      <c r="R7" s="648"/>
      <c r="S7" s="648"/>
      <c r="T7" s="648"/>
      <c r="U7" s="648"/>
      <c r="V7" s="648"/>
      <c r="W7" s="648"/>
      <c r="X7" s="648"/>
      <c r="Y7" s="648"/>
      <c r="Z7" s="648"/>
      <c r="AA7" s="648"/>
      <c r="AB7" s="1406"/>
      <c r="AC7" s="664"/>
      <c r="AD7" s="813"/>
      <c r="AE7" s="634"/>
      <c r="AF7" s="633"/>
      <c r="AG7" s="633"/>
      <c r="AH7" s="633"/>
    </row>
    <row r="8" ht="15.75" customHeight="1">
      <c r="A8" s="623"/>
      <c r="B8" s="623"/>
      <c r="C8" s="623"/>
      <c r="D8" s="623"/>
      <c r="E8" s="633"/>
      <c r="F8" s="642"/>
      <c r="G8" s="623"/>
      <c r="H8" s="648"/>
      <c r="I8" s="648"/>
      <c r="J8" s="648"/>
      <c r="K8" s="648"/>
      <c r="L8" s="648"/>
      <c r="M8" s="648"/>
      <c r="N8" s="648"/>
      <c r="O8" s="648"/>
      <c r="P8" s="648"/>
      <c r="Q8" s="648"/>
      <c r="R8" s="648"/>
      <c r="S8" s="648"/>
      <c r="T8" s="648"/>
      <c r="U8" s="648"/>
      <c r="V8" s="648"/>
      <c r="W8" s="648"/>
      <c r="X8" s="648"/>
      <c r="Y8" s="648"/>
      <c r="Z8" s="648"/>
      <c r="AA8" s="648"/>
      <c r="AB8" s="1406"/>
      <c r="AC8" s="664"/>
      <c r="AD8" s="813"/>
      <c r="AE8" s="633"/>
      <c r="AF8" s="633"/>
      <c r="AG8" s="634"/>
      <c r="AH8" s="633"/>
    </row>
    <row r="9" ht="15.75" customHeight="1">
      <c r="A9" s="623"/>
      <c r="B9" s="623"/>
      <c r="C9" s="623"/>
      <c r="D9" s="633"/>
      <c r="E9" s="633"/>
      <c r="F9" s="642"/>
      <c r="G9" s="623"/>
      <c r="H9" s="501"/>
      <c r="I9" s="501"/>
      <c r="J9" s="501"/>
      <c r="K9" s="501"/>
      <c r="L9" s="501"/>
      <c r="M9" s="501"/>
      <c r="N9" s="501"/>
      <c r="O9" s="501"/>
      <c r="P9" s="501"/>
      <c r="Q9" s="501"/>
      <c r="R9" s="501"/>
      <c r="S9" s="501"/>
      <c r="T9" s="501"/>
      <c r="U9" s="501"/>
      <c r="V9" s="501"/>
      <c r="W9" s="501"/>
      <c r="X9" s="501"/>
      <c r="Y9" s="501"/>
      <c r="Z9" s="501"/>
      <c r="AA9" s="501"/>
      <c r="AB9" s="1406"/>
      <c r="AC9" s="665"/>
      <c r="AD9" s="813"/>
      <c r="AE9" s="642"/>
      <c r="AF9" s="640"/>
      <c r="AG9" s="640"/>
      <c r="AH9" s="642"/>
    </row>
    <row r="10" ht="15.75" customHeight="1">
      <c r="A10" s="621"/>
      <c r="B10" s="636"/>
      <c r="C10" s="633"/>
      <c r="D10" s="633"/>
      <c r="E10" s="633"/>
      <c r="F10" s="633"/>
      <c r="G10" s="633"/>
      <c r="H10" s="648"/>
      <c r="I10" s="648"/>
      <c r="J10" s="648"/>
      <c r="K10" s="648"/>
      <c r="L10" s="648"/>
      <c r="M10" s="648"/>
      <c r="N10" s="648"/>
      <c r="O10" s="648"/>
      <c r="P10" s="648"/>
      <c r="Q10" s="648"/>
      <c r="R10" s="648"/>
      <c r="S10" s="648"/>
      <c r="T10" s="648"/>
      <c r="U10" s="648"/>
      <c r="V10" s="648"/>
      <c r="W10" s="648"/>
      <c r="X10" s="648"/>
      <c r="Y10" s="648"/>
      <c r="Z10" s="648"/>
      <c r="AA10" s="648"/>
      <c r="AB10" s="1613"/>
      <c r="AC10" s="665"/>
      <c r="AD10" s="813"/>
      <c r="AE10" s="636"/>
      <c r="AF10" s="636"/>
      <c r="AG10" s="635"/>
      <c r="AH10" s="633"/>
    </row>
    <row r="11" ht="15.75" customHeight="1">
      <c r="A11" s="623"/>
      <c r="B11" s="623"/>
      <c r="C11" s="623"/>
      <c r="D11" s="633"/>
      <c r="E11" s="633"/>
      <c r="F11" s="642"/>
      <c r="G11" s="623"/>
      <c r="H11" s="648"/>
      <c r="I11" s="648"/>
      <c r="J11" s="648"/>
      <c r="K11" s="648"/>
      <c r="L11" s="648"/>
      <c r="M11" s="648"/>
      <c r="N11" s="648"/>
      <c r="O11" s="648"/>
      <c r="P11" s="648"/>
      <c r="Q11" s="648"/>
      <c r="R11" s="648"/>
      <c r="S11" s="648"/>
      <c r="T11" s="648"/>
      <c r="U11" s="648"/>
      <c r="V11" s="648"/>
      <c r="W11" s="648"/>
      <c r="X11" s="648"/>
      <c r="Y11" s="648"/>
      <c r="Z11" s="648"/>
      <c r="AA11" s="648"/>
      <c r="AB11" s="1613"/>
      <c r="AC11" s="665"/>
      <c r="AD11" s="813"/>
      <c r="AE11" s="642"/>
      <c r="AF11" s="642"/>
      <c r="AG11" s="640"/>
      <c r="AH11" s="642"/>
    </row>
    <row r="12" ht="15.75" customHeight="1">
      <c r="A12" s="623"/>
      <c r="B12" s="623"/>
      <c r="C12" s="623"/>
      <c r="D12" s="633"/>
      <c r="E12" s="633"/>
      <c r="F12" s="642"/>
      <c r="G12" s="623"/>
      <c r="H12" s="500"/>
      <c r="I12" s="500"/>
      <c r="J12" s="500"/>
      <c r="K12" s="500"/>
      <c r="L12" s="500"/>
      <c r="M12" s="500"/>
      <c r="N12" s="500"/>
      <c r="O12" s="500"/>
      <c r="P12" s="500"/>
      <c r="Q12" s="500"/>
      <c r="R12" s="500"/>
      <c r="S12" s="500"/>
      <c r="T12" s="500"/>
      <c r="U12" s="500"/>
      <c r="V12" s="500"/>
      <c r="W12" s="500"/>
      <c r="X12" s="500"/>
      <c r="Y12" s="500"/>
      <c r="Z12" s="500"/>
      <c r="AA12" s="500"/>
      <c r="AB12" s="1613"/>
      <c r="AC12" s="665"/>
      <c r="AD12" s="813"/>
      <c r="AE12" s="642"/>
      <c r="AF12" s="642"/>
      <c r="AG12" s="640"/>
      <c r="AH12" s="642"/>
    </row>
    <row r="13" ht="15.75" customHeight="1">
      <c r="A13" s="623"/>
      <c r="B13" s="623"/>
      <c r="C13" s="623"/>
      <c r="D13" s="633"/>
      <c r="E13" s="633"/>
      <c r="F13" s="642"/>
      <c r="G13" s="623"/>
      <c r="H13" s="500"/>
      <c r="I13" s="500"/>
      <c r="J13" s="500"/>
      <c r="K13" s="500"/>
      <c r="L13" s="500"/>
      <c r="M13" s="500"/>
      <c r="N13" s="500"/>
      <c r="O13" s="500"/>
      <c r="P13" s="500"/>
      <c r="Q13" s="500"/>
      <c r="R13" s="500"/>
      <c r="S13" s="500"/>
      <c r="T13" s="500"/>
      <c r="U13" s="500"/>
      <c r="V13" s="500"/>
      <c r="W13" s="500"/>
      <c r="X13" s="500"/>
      <c r="Y13" s="500"/>
      <c r="Z13" s="500"/>
      <c r="AA13" s="500"/>
      <c r="AB13" s="1406"/>
      <c r="AC13" s="665"/>
      <c r="AD13" s="813"/>
      <c r="AE13" s="642"/>
      <c r="AF13" s="642"/>
      <c r="AG13" s="642"/>
      <c r="AH13" s="642"/>
    </row>
    <row r="14" ht="15.75" customHeight="1">
      <c r="A14" s="623"/>
      <c r="B14" s="623"/>
      <c r="C14" s="623"/>
      <c r="D14" s="633"/>
      <c r="E14" s="633"/>
      <c r="F14" s="642"/>
      <c r="G14" s="623"/>
      <c r="H14" s="648"/>
      <c r="I14" s="648"/>
      <c r="J14" s="648"/>
      <c r="K14" s="648"/>
      <c r="L14" s="648"/>
      <c r="M14" s="500"/>
      <c r="N14" s="500"/>
      <c r="O14" s="500"/>
      <c r="P14" s="500"/>
      <c r="Q14" s="500"/>
      <c r="R14" s="500"/>
      <c r="S14" s="500"/>
      <c r="T14" s="500"/>
      <c r="U14" s="500"/>
      <c r="V14" s="500"/>
      <c r="W14" s="500"/>
      <c r="X14" s="500"/>
      <c r="Y14" s="500"/>
      <c r="Z14" s="500"/>
      <c r="AA14" s="500"/>
      <c r="AB14" s="1406"/>
      <c r="AC14" s="665"/>
      <c r="AD14" s="813"/>
      <c r="AE14" s="642"/>
      <c r="AF14" s="642"/>
      <c r="AG14" s="642"/>
      <c r="AH14" s="642"/>
    </row>
    <row r="15" ht="15.75" customHeight="1">
      <c r="A15" s="623"/>
      <c r="B15" s="623"/>
      <c r="C15" s="623"/>
      <c r="D15" s="633"/>
      <c r="E15" s="633"/>
      <c r="F15" s="642"/>
      <c r="G15" s="623"/>
      <c r="H15" s="500"/>
      <c r="I15" s="500"/>
      <c r="J15" s="500"/>
      <c r="K15" s="500"/>
      <c r="L15" s="500"/>
      <c r="M15" s="500"/>
      <c r="N15" s="500"/>
      <c r="O15" s="500"/>
      <c r="P15" s="500"/>
      <c r="Q15" s="500"/>
      <c r="R15" s="500"/>
      <c r="S15" s="500"/>
      <c r="T15" s="500"/>
      <c r="U15" s="500"/>
      <c r="V15" s="500"/>
      <c r="W15" s="500"/>
      <c r="X15" s="500"/>
      <c r="Y15" s="500"/>
      <c r="Z15" s="500"/>
      <c r="AA15" s="500"/>
      <c r="AB15" s="1406"/>
      <c r="AC15" s="665"/>
      <c r="AD15" s="813"/>
      <c r="AE15" s="642"/>
      <c r="AF15" s="642"/>
      <c r="AG15" s="642"/>
      <c r="AH15" s="642"/>
    </row>
    <row r="16" ht="15.75" customHeight="1">
      <c r="A16" s="623"/>
      <c r="B16" s="623"/>
      <c r="C16" s="623"/>
      <c r="D16" s="633"/>
      <c r="E16" s="633"/>
      <c r="F16" s="642"/>
      <c r="G16" s="623"/>
      <c r="H16" s="648"/>
      <c r="I16" s="648"/>
      <c r="J16" s="648"/>
      <c r="K16" s="648"/>
      <c r="L16" s="648"/>
      <c r="M16" s="500"/>
      <c r="N16" s="500"/>
      <c r="O16" s="500"/>
      <c r="P16" s="500"/>
      <c r="Q16" s="500"/>
      <c r="R16" s="500"/>
      <c r="S16" s="500"/>
      <c r="T16" s="500"/>
      <c r="U16" s="500"/>
      <c r="V16" s="500"/>
      <c r="W16" s="500"/>
      <c r="X16" s="500"/>
      <c r="Y16" s="500"/>
      <c r="Z16" s="500"/>
      <c r="AA16" s="500"/>
      <c r="AB16" s="1406"/>
      <c r="AC16" s="665"/>
      <c r="AD16" s="813"/>
      <c r="AE16" s="640"/>
      <c r="AF16" s="3533"/>
      <c r="AG16" s="642"/>
      <c r="AH16" s="642"/>
    </row>
    <row r="17" ht="15.75" customHeight="1">
      <c r="A17" s="623"/>
      <c r="B17" s="623"/>
      <c r="C17" s="623"/>
      <c r="D17" s="633"/>
      <c r="E17" s="633"/>
      <c r="F17" s="642"/>
      <c r="G17" s="623"/>
      <c r="H17" s="500"/>
      <c r="I17" s="500"/>
      <c r="J17" s="500"/>
      <c r="K17" s="500"/>
      <c r="L17" s="500"/>
      <c r="M17" s="500"/>
      <c r="N17" s="500"/>
      <c r="O17" s="500"/>
      <c r="P17" s="500"/>
      <c r="Q17" s="500"/>
      <c r="R17" s="500"/>
      <c r="S17" s="500"/>
      <c r="T17" s="500"/>
      <c r="U17" s="500"/>
      <c r="V17" s="500"/>
      <c r="W17" s="500"/>
      <c r="X17" s="500"/>
      <c r="Y17" s="500"/>
      <c r="Z17" s="500"/>
      <c r="AA17" s="500"/>
      <c r="AB17" s="1406"/>
      <c r="AC17" s="665"/>
      <c r="AD17" s="813"/>
      <c r="AE17" s="640"/>
      <c r="AF17" s="640"/>
      <c r="AG17" s="642"/>
      <c r="AH17" s="642"/>
    </row>
    <row r="18" ht="15.75" customHeight="1">
      <c r="A18" s="623"/>
      <c r="B18" s="623"/>
      <c r="C18" s="623"/>
      <c r="D18" s="633"/>
      <c r="E18" s="633"/>
      <c r="F18" s="642"/>
      <c r="G18" s="623"/>
      <c r="H18" s="648"/>
      <c r="I18" s="648"/>
      <c r="J18" s="648"/>
      <c r="K18" s="648"/>
      <c r="L18" s="648"/>
      <c r="M18" s="648"/>
      <c r="N18" s="648"/>
      <c r="O18" s="500"/>
      <c r="P18" s="500"/>
      <c r="Q18" s="500"/>
      <c r="R18" s="500"/>
      <c r="S18" s="500"/>
      <c r="T18" s="500"/>
      <c r="U18" s="500"/>
      <c r="V18" s="500"/>
      <c r="W18" s="500"/>
      <c r="X18" s="500"/>
      <c r="Y18" s="500"/>
      <c r="Z18" s="500"/>
      <c r="AA18" s="500"/>
      <c r="AB18" s="1406"/>
      <c r="AC18" s="665"/>
      <c r="AD18" s="813"/>
      <c r="AE18" s="642"/>
      <c r="AF18" s="640"/>
      <c r="AG18" s="642"/>
      <c r="AH18" s="642"/>
    </row>
    <row r="19" ht="15.75" customHeight="1">
      <c r="A19" s="623"/>
      <c r="B19" s="3534"/>
      <c r="C19" s="3534"/>
      <c r="D19" s="3534"/>
      <c r="E19" s="3535"/>
      <c r="F19" s="3535"/>
      <c r="G19" s="640"/>
      <c r="H19" s="648"/>
      <c r="I19" s="648"/>
      <c r="J19" s="648"/>
      <c r="K19" s="648"/>
      <c r="L19" s="648"/>
      <c r="M19" s="648"/>
      <c r="N19" s="648"/>
      <c r="O19" s="500"/>
      <c r="P19" s="500"/>
      <c r="Q19" s="500"/>
      <c r="R19" s="500"/>
      <c r="S19" s="500"/>
      <c r="T19" s="500"/>
      <c r="U19" s="500"/>
      <c r="V19" s="500"/>
      <c r="W19" s="500"/>
      <c r="X19" s="500"/>
      <c r="Y19" s="500"/>
      <c r="Z19" s="500"/>
      <c r="AA19" s="500"/>
      <c r="AB19" s="1406"/>
      <c r="AC19" s="665"/>
      <c r="AD19" s="813"/>
      <c r="AE19" s="642"/>
      <c r="AF19" s="642"/>
      <c r="AG19" s="642"/>
      <c r="AH19" s="642"/>
    </row>
    <row r="20" ht="15.75" customHeight="1">
      <c r="A20" s="623"/>
      <c r="B20" s="3534"/>
      <c r="C20" s="3534"/>
      <c r="D20" s="3534"/>
      <c r="E20" s="3535"/>
      <c r="F20" s="3535"/>
      <c r="G20" s="642"/>
      <c r="H20" s="648"/>
      <c r="I20" s="648"/>
      <c r="J20" s="648"/>
      <c r="K20" s="648"/>
      <c r="L20" s="648"/>
      <c r="M20" s="648"/>
      <c r="N20" s="648"/>
      <c r="O20" s="500"/>
      <c r="P20" s="500"/>
      <c r="Q20" s="500"/>
      <c r="R20" s="500"/>
      <c r="S20" s="500"/>
      <c r="T20" s="500"/>
      <c r="U20" s="500"/>
      <c r="V20" s="500"/>
      <c r="W20" s="500"/>
      <c r="X20" s="500"/>
      <c r="Y20" s="500"/>
      <c r="Z20" s="500"/>
      <c r="AA20" s="500"/>
      <c r="AB20" s="1406"/>
      <c r="AC20" s="665"/>
      <c r="AD20" s="813"/>
      <c r="AE20" s="642"/>
      <c r="AF20" s="642"/>
      <c r="AG20" s="642"/>
      <c r="AH20" s="642"/>
    </row>
    <row r="21" ht="15.75" customHeight="1">
      <c r="A21" s="623"/>
      <c r="B21" s="3534"/>
      <c r="C21" s="3534"/>
      <c r="D21" s="3536"/>
      <c r="E21" s="3536"/>
      <c r="F21" s="3535"/>
      <c r="G21" s="623"/>
      <c r="H21" s="648"/>
      <c r="I21" s="648"/>
      <c r="J21" s="648"/>
      <c r="K21" s="648"/>
      <c r="L21" s="648"/>
      <c r="M21" s="648"/>
      <c r="N21" s="648"/>
      <c r="O21" s="500"/>
      <c r="P21" s="500"/>
      <c r="Q21" s="500"/>
      <c r="R21" s="500"/>
      <c r="S21" s="500"/>
      <c r="T21" s="500"/>
      <c r="U21" s="500"/>
      <c r="V21" s="500"/>
      <c r="W21" s="500"/>
      <c r="X21" s="500"/>
      <c r="Y21" s="500"/>
      <c r="Z21" s="500"/>
      <c r="AA21" s="500"/>
      <c r="AB21" s="1406"/>
      <c r="AC21" s="665"/>
      <c r="AD21" s="813"/>
      <c r="AE21" s="642"/>
      <c r="AF21" s="642"/>
      <c r="AG21" s="642"/>
      <c r="AH21" s="642"/>
    </row>
    <row r="22" ht="15.75" customHeight="1">
      <c r="A22" s="623"/>
      <c r="B22" s="3534"/>
      <c r="C22" s="3534"/>
      <c r="D22" s="3536"/>
      <c r="E22" s="3536"/>
      <c r="F22" s="3535"/>
      <c r="G22" s="623"/>
      <c r="H22" s="648"/>
      <c r="I22" s="648"/>
      <c r="J22" s="648"/>
      <c r="K22" s="648"/>
      <c r="L22" s="648"/>
      <c r="M22" s="648"/>
      <c r="N22" s="648"/>
      <c r="O22" s="648"/>
      <c r="P22" s="648"/>
      <c r="Q22" s="648"/>
      <c r="R22" s="648"/>
      <c r="S22" s="648"/>
      <c r="T22" s="500"/>
      <c r="U22" s="500"/>
      <c r="V22" s="500"/>
      <c r="W22" s="500"/>
      <c r="X22" s="500"/>
      <c r="Y22" s="500"/>
      <c r="Z22" s="500"/>
      <c r="AA22" s="500"/>
      <c r="AB22" s="1406"/>
      <c r="AC22" s="665"/>
      <c r="AD22" s="813"/>
      <c r="AE22" s="642"/>
      <c r="AF22" s="642"/>
      <c r="AG22" s="642"/>
      <c r="AH22" s="642"/>
    </row>
    <row r="23" ht="15.75" customHeight="1">
      <c r="A23" s="623"/>
      <c r="B23" s="3534"/>
      <c r="C23" s="3534"/>
      <c r="D23" s="3536"/>
      <c r="E23" s="3536"/>
      <c r="F23" s="3535"/>
      <c r="G23" s="643"/>
      <c r="H23" s="501"/>
      <c r="I23" s="501"/>
      <c r="J23" s="501"/>
      <c r="K23" s="501"/>
      <c r="L23" s="501"/>
      <c r="M23" s="501"/>
      <c r="N23" s="501"/>
      <c r="O23" s="501"/>
      <c r="P23" s="501"/>
      <c r="Q23" s="501"/>
      <c r="R23" s="501"/>
      <c r="S23" s="501"/>
      <c r="T23" s="500"/>
      <c r="U23" s="500"/>
      <c r="V23" s="500"/>
      <c r="W23" s="500"/>
      <c r="X23" s="500"/>
      <c r="Y23" s="500"/>
      <c r="Z23" s="500"/>
      <c r="AA23" s="500"/>
      <c r="AB23" s="1406"/>
      <c r="AC23" s="665"/>
      <c r="AD23" s="813"/>
      <c r="AE23" s="642"/>
      <c r="AF23" s="642"/>
      <c r="AG23" s="642"/>
      <c r="AH23" s="642"/>
    </row>
    <row r="24" ht="15.75" customHeight="1">
      <c r="A24" s="623"/>
      <c r="B24" s="3534"/>
      <c r="C24" s="3534"/>
      <c r="D24" s="3536"/>
      <c r="E24" s="3536"/>
      <c r="F24" s="3535"/>
      <c r="G24" s="623"/>
      <c r="H24" s="648"/>
      <c r="I24" s="648"/>
      <c r="J24" s="648"/>
      <c r="K24" s="648"/>
      <c r="L24" s="648"/>
      <c r="M24" s="648"/>
      <c r="N24" s="648"/>
      <c r="O24" s="648"/>
      <c r="P24" s="648"/>
      <c r="Q24" s="648"/>
      <c r="R24" s="648"/>
      <c r="S24" s="648"/>
      <c r="T24" s="500"/>
      <c r="U24" s="500"/>
      <c r="V24" s="500"/>
      <c r="W24" s="500"/>
      <c r="X24" s="500"/>
      <c r="Y24" s="500"/>
      <c r="Z24" s="500"/>
      <c r="AA24" s="500"/>
      <c r="AB24" s="1406"/>
      <c r="AC24" s="665"/>
      <c r="AD24" s="813"/>
      <c r="AE24" s="642"/>
      <c r="AF24" s="642"/>
      <c r="AG24" s="642"/>
      <c r="AH24" s="642"/>
    </row>
    <row r="25" ht="15.75" customHeight="1">
      <c r="A25" s="623"/>
      <c r="B25" s="3534"/>
      <c r="C25" s="3535"/>
      <c r="D25" s="3535"/>
      <c r="E25" s="3535"/>
      <c r="F25" s="3535"/>
      <c r="G25" s="642"/>
      <c r="H25" s="500"/>
      <c r="I25" s="500"/>
      <c r="J25" s="500"/>
      <c r="K25" s="500"/>
      <c r="L25" s="500"/>
      <c r="M25" s="500"/>
      <c r="N25" s="500"/>
      <c r="O25" s="500"/>
      <c r="P25" s="500"/>
      <c r="Q25" s="500"/>
      <c r="R25" s="500"/>
      <c r="S25" s="500"/>
      <c r="T25" s="500"/>
      <c r="U25" s="500"/>
      <c r="V25" s="500"/>
      <c r="W25" s="500"/>
      <c r="X25" s="500"/>
      <c r="Y25" s="500"/>
      <c r="Z25" s="500"/>
      <c r="AA25" s="500"/>
      <c r="AB25" s="1406"/>
      <c r="AC25" s="665"/>
      <c r="AD25" s="813"/>
      <c r="AE25" s="642"/>
      <c r="AF25" s="642"/>
      <c r="AG25" s="642"/>
      <c r="AH25" s="642"/>
    </row>
    <row r="26" ht="15.75" customHeight="1">
      <c r="A26" s="623"/>
      <c r="B26" s="3534"/>
      <c r="C26" s="3534"/>
      <c r="D26" s="3535"/>
      <c r="E26" s="3534"/>
      <c r="F26" s="3535"/>
      <c r="G26" s="623"/>
      <c r="H26" s="500"/>
      <c r="I26" s="500"/>
      <c r="J26" s="500"/>
      <c r="K26" s="500"/>
      <c r="L26" s="500"/>
      <c r="M26" s="500"/>
      <c r="N26" s="500"/>
      <c r="O26" s="500"/>
      <c r="P26" s="500"/>
      <c r="Q26" s="500"/>
      <c r="R26" s="500"/>
      <c r="S26" s="500"/>
      <c r="T26" s="500"/>
      <c r="U26" s="500"/>
      <c r="V26" s="500"/>
      <c r="W26" s="500"/>
      <c r="X26" s="500"/>
      <c r="Y26" s="500"/>
      <c r="Z26" s="500"/>
      <c r="AA26" s="500"/>
      <c r="AB26" s="1406"/>
      <c r="AC26" s="665"/>
      <c r="AD26" s="813"/>
      <c r="AE26" s="623"/>
      <c r="AF26" s="623"/>
      <c r="AG26" s="623"/>
      <c r="AH26" s="623"/>
    </row>
    <row r="27" ht="15.75" customHeight="1">
      <c r="A27" s="623"/>
      <c r="B27" s="3534"/>
      <c r="C27" s="3534"/>
      <c r="D27" s="3535"/>
      <c r="E27" s="3534"/>
      <c r="F27" s="3535"/>
      <c r="G27" s="643"/>
      <c r="H27" s="500"/>
      <c r="I27" s="500"/>
      <c r="J27" s="500"/>
      <c r="K27" s="500"/>
      <c r="L27" s="500"/>
      <c r="M27" s="500"/>
      <c r="N27" s="500"/>
      <c r="O27" s="500"/>
      <c r="P27" s="500"/>
      <c r="Q27" s="500"/>
      <c r="R27" s="500"/>
      <c r="S27" s="500"/>
      <c r="T27" s="500"/>
      <c r="U27" s="500"/>
      <c r="V27" s="500"/>
      <c r="W27" s="500"/>
      <c r="X27" s="500"/>
      <c r="Y27" s="500"/>
      <c r="Z27" s="500"/>
      <c r="AA27" s="500"/>
      <c r="AB27" s="1406"/>
      <c r="AC27" s="665"/>
      <c r="AD27" s="813"/>
      <c r="AE27" s="623"/>
      <c r="AF27" s="623"/>
      <c r="AG27" s="623"/>
      <c r="AH27" s="623"/>
    </row>
    <row r="28" ht="15.75" customHeight="1">
      <c r="A28" s="623"/>
      <c r="B28" s="3534"/>
      <c r="C28" s="3535"/>
      <c r="D28" s="3534"/>
      <c r="E28" s="3534"/>
      <c r="F28" s="3535"/>
      <c r="G28" s="623"/>
      <c r="H28" s="500"/>
      <c r="I28" s="500"/>
      <c r="J28" s="500"/>
      <c r="K28" s="500"/>
      <c r="L28" s="500"/>
      <c r="M28" s="500"/>
      <c r="N28" s="500"/>
      <c r="O28" s="500"/>
      <c r="P28" s="500"/>
      <c r="Q28" s="500"/>
      <c r="R28" s="500"/>
      <c r="S28" s="500"/>
      <c r="T28" s="500"/>
      <c r="U28" s="500"/>
      <c r="V28" s="500"/>
      <c r="W28" s="500"/>
      <c r="X28" s="500"/>
      <c r="Y28" s="500"/>
      <c r="Z28" s="500"/>
      <c r="AA28" s="500"/>
      <c r="AB28" s="1613"/>
      <c r="AC28" s="665"/>
      <c r="AD28" s="813"/>
      <c r="AE28" s="623"/>
      <c r="AF28" s="643"/>
      <c r="AG28" s="623"/>
      <c r="AH28" s="623"/>
    </row>
    <row r="29" ht="15.75" customHeight="1">
      <c r="A29" s="623"/>
      <c r="B29" s="3534"/>
      <c r="C29" s="3535"/>
      <c r="D29" s="3534"/>
      <c r="E29" s="3534"/>
      <c r="F29" s="3535"/>
      <c r="G29" s="623"/>
      <c r="H29" s="500"/>
      <c r="I29" s="500"/>
      <c r="J29" s="500"/>
      <c r="K29" s="500"/>
      <c r="L29" s="500"/>
      <c r="M29" s="500"/>
      <c r="N29" s="500"/>
      <c r="O29" s="500"/>
      <c r="P29" s="500"/>
      <c r="Q29" s="500"/>
      <c r="R29" s="500"/>
      <c r="S29" s="500"/>
      <c r="T29" s="500"/>
      <c r="U29" s="500"/>
      <c r="V29" s="500"/>
      <c r="W29" s="500"/>
      <c r="X29" s="500"/>
      <c r="Y29" s="500"/>
      <c r="Z29" s="500"/>
      <c r="AA29" s="500"/>
      <c r="AB29" s="1613"/>
      <c r="AC29" s="665"/>
      <c r="AD29" s="813"/>
      <c r="AE29" s="623"/>
      <c r="AF29" s="623"/>
      <c r="AG29" s="623"/>
      <c r="AH29" s="623"/>
    </row>
    <row r="30" ht="15.75" customHeight="1">
      <c r="A30" s="991"/>
      <c r="B30" s="3535"/>
      <c r="C30" s="3535"/>
      <c r="D30" s="3535"/>
      <c r="E30" s="3534"/>
      <c r="F30" s="3535"/>
      <c r="G30" s="633"/>
      <c r="H30" s="500"/>
      <c r="I30" s="500"/>
      <c r="J30" s="500"/>
      <c r="K30" s="500"/>
      <c r="L30" s="500"/>
      <c r="M30" s="500"/>
      <c r="N30" s="500"/>
      <c r="O30" s="500"/>
      <c r="P30" s="500"/>
      <c r="Q30" s="500"/>
      <c r="R30" s="500"/>
      <c r="S30" s="500"/>
      <c r="T30" s="500"/>
      <c r="U30" s="500"/>
      <c r="V30" s="500"/>
      <c r="W30" s="500"/>
      <c r="X30" s="500"/>
      <c r="Y30" s="500"/>
      <c r="Z30" s="500"/>
      <c r="AA30" s="500"/>
      <c r="AB30" s="501"/>
      <c r="AC30" s="501"/>
      <c r="AD30" s="500"/>
      <c r="AE30" s="642"/>
      <c r="AF30" s="641"/>
      <c r="AG30" s="641"/>
      <c r="AH30" s="641"/>
    </row>
    <row r="31" ht="15.75" customHeight="1">
      <c r="A31" s="623"/>
      <c r="B31" s="623"/>
      <c r="C31" s="623"/>
      <c r="D31" s="623"/>
      <c r="E31" s="623"/>
      <c r="F31" s="642"/>
      <c r="G31" s="633"/>
      <c r="H31" s="500"/>
      <c r="I31" s="500"/>
      <c r="J31" s="500"/>
      <c r="K31" s="500"/>
      <c r="L31" s="500"/>
      <c r="M31" s="500"/>
      <c r="N31" s="500"/>
      <c r="O31" s="500"/>
      <c r="P31" s="500"/>
      <c r="Q31" s="500"/>
      <c r="R31" s="500"/>
      <c r="S31" s="500"/>
      <c r="T31" s="500"/>
      <c r="U31" s="500"/>
      <c r="V31" s="500"/>
      <c r="W31" s="500"/>
      <c r="X31" s="500"/>
      <c r="Y31" s="500"/>
      <c r="Z31" s="500"/>
      <c r="AA31" s="500"/>
      <c r="AB31" s="500"/>
      <c r="AC31" s="500"/>
      <c r="AD31" s="500"/>
      <c r="AE31" s="642"/>
      <c r="AF31" s="623"/>
      <c r="AG31" s="623"/>
      <c r="AH31" s="623"/>
    </row>
    <row r="32" ht="15.75" customHeight="1">
      <c r="A32" s="623"/>
      <c r="B32" s="623"/>
      <c r="C32" s="623"/>
      <c r="D32" s="623"/>
      <c r="E32" s="623"/>
      <c r="F32" s="642"/>
      <c r="G32" s="633"/>
      <c r="H32" s="500"/>
      <c r="I32" s="500"/>
      <c r="J32" s="500"/>
      <c r="K32" s="500"/>
      <c r="L32" s="500"/>
      <c r="M32" s="500"/>
      <c r="N32" s="500"/>
      <c r="O32" s="500"/>
      <c r="P32" s="500"/>
      <c r="Q32" s="500"/>
      <c r="R32" s="500"/>
      <c r="S32" s="500"/>
      <c r="T32" s="500"/>
      <c r="U32" s="500"/>
      <c r="V32" s="500"/>
      <c r="W32" s="500"/>
      <c r="X32" s="500"/>
      <c r="Y32" s="500"/>
      <c r="Z32" s="500"/>
      <c r="AA32" s="500"/>
      <c r="AB32" s="500"/>
      <c r="AC32" s="500"/>
      <c r="AD32" s="500"/>
      <c r="AE32" s="642"/>
      <c r="AF32" s="643"/>
      <c r="AG32" s="623"/>
      <c r="AH32" s="623"/>
    </row>
    <row r="33" ht="15.75" customHeight="1">
      <c r="A33" s="623"/>
      <c r="B33" s="623"/>
      <c r="C33" s="623"/>
      <c r="D33" s="623"/>
      <c r="E33" s="642"/>
      <c r="F33" s="642"/>
      <c r="G33" s="642"/>
      <c r="H33" s="500"/>
      <c r="I33" s="500"/>
      <c r="J33" s="500"/>
      <c r="K33" s="500"/>
      <c r="L33" s="500"/>
      <c r="M33" s="500"/>
      <c r="N33" s="500"/>
      <c r="O33" s="500"/>
      <c r="P33" s="500"/>
      <c r="Q33" s="500"/>
      <c r="R33" s="500"/>
      <c r="S33" s="500"/>
      <c r="T33" s="500"/>
      <c r="U33" s="500"/>
      <c r="V33" s="500"/>
      <c r="W33" s="500"/>
      <c r="X33" s="500"/>
      <c r="Y33" s="500"/>
      <c r="Z33" s="500"/>
      <c r="AA33" s="500"/>
      <c r="AB33" s="500"/>
      <c r="AC33" s="500"/>
      <c r="AD33" s="500"/>
      <c r="AE33" s="642"/>
      <c r="AF33" s="623"/>
      <c r="AG33" s="623"/>
      <c r="AH33" s="623"/>
    </row>
    <row r="34" ht="15.75" customHeight="1">
      <c r="A34" s="623"/>
      <c r="B34" s="623"/>
      <c r="C34" s="623"/>
      <c r="D34" s="623"/>
      <c r="E34" s="642"/>
      <c r="F34" s="642"/>
      <c r="G34" s="642"/>
      <c r="H34" s="500"/>
      <c r="I34" s="500"/>
      <c r="J34" s="500"/>
      <c r="K34" s="500"/>
      <c r="L34" s="500"/>
      <c r="M34" s="500"/>
      <c r="N34" s="500"/>
      <c r="O34" s="500"/>
      <c r="P34" s="500"/>
      <c r="Q34" s="500"/>
      <c r="R34" s="500"/>
      <c r="S34" s="500"/>
      <c r="T34" s="500"/>
      <c r="U34" s="500"/>
      <c r="V34" s="500"/>
      <c r="W34" s="500"/>
      <c r="X34" s="500"/>
      <c r="Y34" s="500"/>
      <c r="Z34" s="500"/>
      <c r="AA34" s="500"/>
      <c r="AB34" s="500"/>
      <c r="AC34" s="500"/>
      <c r="AD34" s="500"/>
      <c r="AE34" s="642"/>
      <c r="AF34" s="623"/>
      <c r="AG34" s="623"/>
      <c r="AH34" s="623"/>
    </row>
    <row r="35" ht="15.75" customHeight="1">
      <c r="A35" s="623"/>
      <c r="B35" s="623"/>
      <c r="C35" s="623"/>
      <c r="D35" s="623"/>
      <c r="E35" s="623"/>
      <c r="F35" s="642"/>
      <c r="G35" s="642"/>
      <c r="H35" s="500"/>
      <c r="I35" s="500"/>
      <c r="J35" s="500"/>
      <c r="K35" s="500"/>
      <c r="L35" s="500"/>
      <c r="M35" s="500"/>
      <c r="N35" s="500"/>
      <c r="O35" s="500"/>
      <c r="P35" s="500"/>
      <c r="Q35" s="500"/>
      <c r="R35" s="500"/>
      <c r="S35" s="500"/>
      <c r="T35" s="500"/>
      <c r="U35" s="500"/>
      <c r="V35" s="500"/>
      <c r="W35" s="500"/>
      <c r="X35" s="500"/>
      <c r="Y35" s="500"/>
      <c r="Z35" s="500"/>
      <c r="AA35" s="500"/>
      <c r="AB35" s="500"/>
      <c r="AC35" s="500"/>
      <c r="AD35" s="500"/>
      <c r="AE35" s="642"/>
      <c r="AF35" s="623"/>
      <c r="AG35" s="623"/>
      <c r="AH35" s="623"/>
    </row>
    <row r="36" ht="15.75" customHeight="1">
      <c r="A36" s="623"/>
      <c r="B36" s="623"/>
      <c r="C36" s="623"/>
      <c r="D36" s="623"/>
      <c r="E36" s="623"/>
      <c r="F36" s="642"/>
      <c r="G36" s="642"/>
      <c r="H36" s="500"/>
      <c r="I36" s="500"/>
      <c r="J36" s="500"/>
      <c r="K36" s="500"/>
      <c r="L36" s="500"/>
      <c r="M36" s="500"/>
      <c r="N36" s="500"/>
      <c r="O36" s="500"/>
      <c r="P36" s="500"/>
      <c r="Q36" s="500"/>
      <c r="R36" s="500"/>
      <c r="S36" s="500"/>
      <c r="T36" s="500"/>
      <c r="U36" s="500"/>
      <c r="V36" s="500"/>
      <c r="W36" s="500"/>
      <c r="X36" s="500"/>
      <c r="Y36" s="500"/>
      <c r="Z36" s="500"/>
      <c r="AA36" s="500"/>
      <c r="AB36" s="500"/>
      <c r="AC36" s="500"/>
      <c r="AD36" s="500"/>
      <c r="AE36" s="642"/>
      <c r="AF36" s="623"/>
      <c r="AG36" s="623"/>
      <c r="AH36" s="623"/>
    </row>
    <row r="37" ht="15.75" customHeight="1">
      <c r="A37" s="623"/>
      <c r="B37" s="623"/>
      <c r="C37" s="623"/>
      <c r="D37" s="623"/>
      <c r="E37" s="623"/>
      <c r="F37" s="642"/>
      <c r="G37" s="642"/>
      <c r="H37" s="500"/>
      <c r="I37" s="500"/>
      <c r="J37" s="500"/>
      <c r="K37" s="500"/>
      <c r="L37" s="500"/>
      <c r="M37" s="500"/>
      <c r="N37" s="500"/>
      <c r="O37" s="500"/>
      <c r="P37" s="500"/>
      <c r="Q37" s="500"/>
      <c r="R37" s="500"/>
      <c r="S37" s="500"/>
      <c r="T37" s="500"/>
      <c r="U37" s="500"/>
      <c r="V37" s="500"/>
      <c r="W37" s="500"/>
      <c r="X37" s="500"/>
      <c r="Y37" s="500"/>
      <c r="Z37" s="500"/>
      <c r="AA37" s="500"/>
      <c r="AB37" s="500"/>
      <c r="AC37" s="500"/>
      <c r="AD37" s="500"/>
      <c r="AE37" s="643"/>
      <c r="AF37" s="623"/>
      <c r="AG37" s="623"/>
      <c r="AH37" s="623"/>
    </row>
    <row r="38" ht="15.75" customHeight="1">
      <c r="A38" s="623"/>
      <c r="B38" s="623"/>
      <c r="C38" s="623"/>
      <c r="D38" s="623"/>
      <c r="E38" s="623"/>
      <c r="F38" s="642"/>
      <c r="G38" s="640"/>
      <c r="H38" s="500"/>
      <c r="I38" s="500"/>
      <c r="J38" s="500"/>
      <c r="K38" s="500"/>
      <c r="L38" s="500"/>
      <c r="M38" s="500"/>
      <c r="N38" s="500"/>
      <c r="O38" s="500"/>
      <c r="P38" s="500"/>
      <c r="Q38" s="500"/>
      <c r="R38" s="500"/>
      <c r="S38" s="500"/>
      <c r="T38" s="500"/>
      <c r="U38" s="500"/>
      <c r="V38" s="500"/>
      <c r="W38" s="500"/>
      <c r="X38" s="500"/>
      <c r="Y38" s="500"/>
      <c r="Z38" s="500"/>
      <c r="AA38" s="500"/>
      <c r="AB38" s="500"/>
      <c r="AC38" s="500"/>
      <c r="AD38" s="500"/>
      <c r="AE38" s="642"/>
      <c r="AF38" s="623"/>
      <c r="AG38" s="623"/>
      <c r="AH38" s="623"/>
    </row>
    <row r="39" ht="15.75" customHeight="1">
      <c r="A39" s="623"/>
      <c r="B39" s="623"/>
      <c r="C39" s="623"/>
      <c r="D39" s="623"/>
      <c r="E39" s="623"/>
      <c r="F39" s="642"/>
      <c r="G39" s="642"/>
      <c r="H39" s="500"/>
      <c r="I39" s="500"/>
      <c r="J39" s="500"/>
      <c r="K39" s="500"/>
      <c r="L39" s="500"/>
      <c r="M39" s="500"/>
      <c r="N39" s="500"/>
      <c r="O39" s="500"/>
      <c r="P39" s="500"/>
      <c r="Q39" s="500"/>
      <c r="R39" s="500"/>
      <c r="S39" s="500"/>
      <c r="T39" s="500"/>
      <c r="U39" s="500"/>
      <c r="V39" s="500"/>
      <c r="W39" s="500"/>
      <c r="X39" s="500"/>
      <c r="Y39" s="500"/>
      <c r="Z39" s="500"/>
      <c r="AA39" s="500"/>
      <c r="AB39" s="500"/>
      <c r="AC39" s="500"/>
      <c r="AD39" s="500"/>
      <c r="AE39" s="623"/>
      <c r="AF39" s="623"/>
      <c r="AG39" s="623"/>
      <c r="AH39" s="623"/>
    </row>
    <row r="40" ht="15.75" customHeight="1">
      <c r="A40" s="623"/>
      <c r="B40" s="623"/>
      <c r="C40" s="623"/>
      <c r="D40" s="623"/>
      <c r="E40" s="623"/>
      <c r="F40" s="623"/>
      <c r="G40" s="623"/>
      <c r="H40" s="500"/>
      <c r="I40" s="500"/>
      <c r="J40" s="500"/>
      <c r="K40" s="500"/>
      <c r="L40" s="500"/>
      <c r="M40" s="500"/>
      <c r="N40" s="500"/>
      <c r="O40" s="500"/>
      <c r="P40" s="500"/>
      <c r="Q40" s="500"/>
      <c r="R40" s="500"/>
      <c r="S40" s="500"/>
      <c r="T40" s="500"/>
      <c r="U40" s="500"/>
      <c r="V40" s="500"/>
      <c r="W40" s="500"/>
      <c r="X40" s="500"/>
      <c r="Y40" s="500"/>
      <c r="Z40" s="500"/>
      <c r="AA40" s="500"/>
      <c r="AB40" s="500"/>
      <c r="AC40" s="500"/>
      <c r="AD40" s="500"/>
      <c r="AE40" s="643"/>
      <c r="AF40" s="623"/>
      <c r="AG40" s="623"/>
      <c r="AH40" s="623"/>
    </row>
    <row r="41" ht="15.75" customHeight="1">
      <c r="A41" s="623"/>
      <c r="B41" s="623"/>
      <c r="C41" s="623"/>
      <c r="D41" s="623"/>
      <c r="E41" s="623"/>
      <c r="F41" s="623"/>
      <c r="G41" s="623"/>
      <c r="H41" s="648"/>
      <c r="I41" s="648"/>
      <c r="J41" s="648"/>
      <c r="K41" s="648"/>
      <c r="L41" s="648"/>
      <c r="M41" s="648"/>
      <c r="N41" s="648"/>
      <c r="O41" s="648"/>
      <c r="P41" s="648"/>
      <c r="Q41" s="648"/>
      <c r="R41" s="648"/>
      <c r="S41" s="648"/>
      <c r="T41" s="648"/>
      <c r="U41" s="648"/>
      <c r="V41" s="648"/>
      <c r="W41" s="648"/>
      <c r="X41" s="648"/>
      <c r="Y41" s="648"/>
      <c r="Z41" s="648"/>
      <c r="AA41" s="648"/>
      <c r="AB41" s="500"/>
      <c r="AC41" s="500"/>
      <c r="AD41" s="500"/>
      <c r="AE41" s="623"/>
      <c r="AF41" s="623"/>
      <c r="AG41" s="623"/>
      <c r="AH41" s="623"/>
    </row>
    <row r="42" ht="15.75" customHeight="1">
      <c r="A42" s="623"/>
      <c r="B42" s="623"/>
      <c r="C42" s="623"/>
      <c r="D42" s="623"/>
      <c r="E42" s="623"/>
      <c r="F42" s="623"/>
      <c r="G42" s="623"/>
      <c r="H42" s="500"/>
      <c r="I42" s="500"/>
      <c r="J42" s="500"/>
      <c r="K42" s="500"/>
      <c r="L42" s="500"/>
      <c r="M42" s="500"/>
      <c r="N42" s="500"/>
      <c r="O42" s="500"/>
      <c r="P42" s="500"/>
      <c r="Q42" s="500"/>
      <c r="R42" s="500"/>
      <c r="S42" s="500"/>
      <c r="T42" s="500"/>
      <c r="U42" s="500"/>
      <c r="V42" s="500"/>
      <c r="W42" s="500"/>
      <c r="X42" s="500"/>
      <c r="Y42" s="500"/>
      <c r="Z42" s="500"/>
      <c r="AA42" s="500"/>
      <c r="AB42" s="500"/>
      <c r="AC42" s="500"/>
      <c r="AD42" s="500"/>
      <c r="AE42" s="623"/>
      <c r="AF42" s="623"/>
      <c r="AG42" s="623"/>
      <c r="AH42" s="623"/>
    </row>
    <row r="43" ht="15.75" customHeight="1">
      <c r="A43" s="623"/>
      <c r="B43" s="633"/>
      <c r="C43" s="633"/>
      <c r="D43" s="633"/>
      <c r="E43" s="634"/>
      <c r="F43" s="633"/>
      <c r="G43" s="633"/>
      <c r="H43" s="500"/>
      <c r="I43" s="500"/>
      <c r="J43" s="500"/>
      <c r="K43" s="500"/>
      <c r="L43" s="500"/>
      <c r="M43" s="500"/>
      <c r="N43" s="500"/>
      <c r="O43" s="500"/>
      <c r="P43" s="500"/>
      <c r="Q43" s="500"/>
      <c r="R43" s="500"/>
      <c r="S43" s="500"/>
      <c r="T43" s="500"/>
      <c r="U43" s="500"/>
      <c r="V43" s="500"/>
      <c r="W43" s="500"/>
      <c r="X43" s="500"/>
      <c r="Y43" s="500"/>
      <c r="Z43" s="500"/>
      <c r="AA43" s="500"/>
      <c r="AB43" s="500"/>
      <c r="AC43" s="500"/>
      <c r="AD43" s="500"/>
      <c r="AE43" s="635"/>
      <c r="AF43" s="636"/>
      <c r="AG43" s="636"/>
      <c r="AH43" s="636"/>
    </row>
    <row r="44" ht="15.75" customHeight="1">
      <c r="A44" s="991"/>
      <c r="B44" s="642"/>
      <c r="C44" s="642"/>
      <c r="D44" s="642"/>
      <c r="E44" s="633"/>
      <c r="F44" s="642"/>
      <c r="G44" s="633"/>
      <c r="H44" s="500"/>
      <c r="I44" s="500"/>
      <c r="J44" s="500"/>
      <c r="K44" s="500"/>
      <c r="L44" s="500"/>
      <c r="M44" s="500"/>
      <c r="N44" s="500"/>
      <c r="O44" s="500"/>
      <c r="P44" s="500"/>
      <c r="Q44" s="500"/>
      <c r="R44" s="500"/>
      <c r="S44" s="500"/>
      <c r="T44" s="500"/>
      <c r="U44" s="500"/>
      <c r="V44" s="500"/>
      <c r="W44" s="500"/>
      <c r="X44" s="500"/>
      <c r="Y44" s="500"/>
      <c r="Z44" s="500"/>
      <c r="AA44" s="500"/>
      <c r="AB44" s="500"/>
      <c r="AC44" s="500"/>
      <c r="AD44" s="500"/>
      <c r="AE44" s="641"/>
      <c r="AF44" s="641"/>
      <c r="AG44" s="641"/>
      <c r="AH44" s="641"/>
    </row>
    <row r="45" ht="15.75" customHeight="1">
      <c r="A45" s="991"/>
      <c r="B45" s="642"/>
      <c r="C45" s="642"/>
      <c r="D45" s="642"/>
      <c r="E45" s="633"/>
      <c r="F45" s="642"/>
      <c r="G45" s="633"/>
      <c r="H45" s="500"/>
      <c r="I45" s="500"/>
      <c r="J45" s="500"/>
      <c r="K45" s="500"/>
      <c r="L45" s="500"/>
      <c r="M45" s="500"/>
      <c r="N45" s="500"/>
      <c r="O45" s="500"/>
      <c r="P45" s="500"/>
      <c r="Q45" s="500"/>
      <c r="R45" s="500"/>
      <c r="S45" s="500"/>
      <c r="T45" s="500"/>
      <c r="U45" s="500"/>
      <c r="V45" s="500"/>
      <c r="W45" s="500"/>
      <c r="X45" s="500"/>
      <c r="Y45" s="500"/>
      <c r="Z45" s="500"/>
      <c r="AA45" s="500"/>
      <c r="AB45" s="500"/>
      <c r="AC45" s="500"/>
      <c r="AD45" s="500"/>
      <c r="AE45" s="641"/>
      <c r="AF45" s="641"/>
      <c r="AG45" s="641"/>
      <c r="AH45" s="641"/>
    </row>
    <row r="46" ht="15.75" customHeight="1">
      <c r="A46" s="991"/>
      <c r="B46" s="642"/>
      <c r="C46" s="642"/>
      <c r="D46" s="633"/>
      <c r="E46" s="633"/>
      <c r="F46" s="633"/>
      <c r="G46" s="633"/>
      <c r="H46" s="500"/>
      <c r="I46" s="500"/>
      <c r="J46" s="501"/>
      <c r="K46" s="501"/>
      <c r="L46" s="501"/>
      <c r="M46" s="500"/>
      <c r="N46" s="500"/>
      <c r="O46" s="501"/>
      <c r="P46" s="501"/>
      <c r="Q46" s="501"/>
      <c r="R46" s="501"/>
      <c r="S46" s="501"/>
      <c r="T46" s="501"/>
      <c r="U46" s="501"/>
      <c r="V46" s="500"/>
      <c r="W46" s="501"/>
      <c r="X46" s="501"/>
      <c r="Y46" s="501"/>
      <c r="Z46" s="500"/>
      <c r="AA46" s="501"/>
      <c r="AB46" s="500"/>
      <c r="AC46" s="500"/>
      <c r="AD46" s="500"/>
      <c r="AE46" s="641"/>
      <c r="AF46" s="641"/>
      <c r="AG46" s="641"/>
      <c r="AH46" s="641"/>
    </row>
    <row r="47" ht="15.75" customHeight="1">
      <c r="A47" s="623"/>
      <c r="B47" s="642"/>
      <c r="C47" s="642"/>
      <c r="D47" s="642"/>
      <c r="E47" s="633"/>
      <c r="F47" s="642"/>
      <c r="G47" s="633"/>
      <c r="H47" s="500"/>
      <c r="I47" s="500"/>
      <c r="J47" s="501"/>
      <c r="K47" s="501"/>
      <c r="L47" s="501"/>
      <c r="M47" s="500"/>
      <c r="N47" s="500"/>
      <c r="O47" s="501"/>
      <c r="P47" s="501"/>
      <c r="Q47" s="501"/>
      <c r="R47" s="501"/>
      <c r="S47" s="501"/>
      <c r="T47" s="501"/>
      <c r="U47" s="501"/>
      <c r="V47" s="500"/>
      <c r="W47" s="501"/>
      <c r="X47" s="501"/>
      <c r="Y47" s="501"/>
      <c r="Z47" s="500"/>
      <c r="AA47" s="501"/>
      <c r="AB47" s="500"/>
      <c r="AC47" s="500"/>
      <c r="AD47" s="500"/>
      <c r="AE47" s="623"/>
      <c r="AF47" s="623"/>
      <c r="AG47" s="623"/>
      <c r="AH47" s="623"/>
    </row>
    <row r="48" ht="15.75" customHeight="1">
      <c r="A48" s="623"/>
      <c r="B48" s="642"/>
      <c r="C48" s="642"/>
      <c r="D48" s="642"/>
      <c r="E48" s="634"/>
      <c r="F48" s="640"/>
      <c r="G48" s="633"/>
      <c r="H48" s="500"/>
      <c r="I48" s="500"/>
      <c r="J48" s="648"/>
      <c r="K48" s="648"/>
      <c r="L48" s="648"/>
      <c r="M48" s="500"/>
      <c r="N48" s="500"/>
      <c r="O48" s="648"/>
      <c r="P48" s="648"/>
      <c r="Q48" s="648"/>
      <c r="R48" s="648"/>
      <c r="S48" s="648"/>
      <c r="T48" s="648"/>
      <c r="U48" s="648"/>
      <c r="V48" s="500"/>
      <c r="W48" s="648"/>
      <c r="X48" s="648"/>
      <c r="Y48" s="648"/>
      <c r="Z48" s="500"/>
      <c r="AA48" s="648"/>
      <c r="AB48" s="500"/>
      <c r="AC48" s="500"/>
      <c r="AD48" s="500"/>
      <c r="AE48" s="635"/>
      <c r="AF48" s="623"/>
      <c r="AG48" s="623"/>
      <c r="AH48" s="623"/>
    </row>
    <row r="49" ht="15.75" customHeight="1">
      <c r="A49" s="623"/>
      <c r="B49" s="642"/>
      <c r="C49" s="642"/>
      <c r="D49" s="633"/>
      <c r="E49" s="633"/>
      <c r="F49" s="633"/>
      <c r="G49" s="633"/>
      <c r="H49" s="500"/>
      <c r="I49" s="500"/>
      <c r="J49" s="648"/>
      <c r="K49" s="648"/>
      <c r="L49" s="648"/>
      <c r="M49" s="500"/>
      <c r="N49" s="500"/>
      <c r="O49" s="648"/>
      <c r="P49" s="648"/>
      <c r="Q49" s="648"/>
      <c r="R49" s="648"/>
      <c r="S49" s="648"/>
      <c r="T49" s="648"/>
      <c r="U49" s="648"/>
      <c r="V49" s="500"/>
      <c r="W49" s="648"/>
      <c r="X49" s="648"/>
      <c r="Y49" s="648"/>
      <c r="Z49" s="500"/>
      <c r="AA49" s="648"/>
      <c r="AB49" s="500"/>
      <c r="AC49" s="500"/>
      <c r="AD49" s="500"/>
      <c r="AE49" s="623"/>
      <c r="AF49" s="623"/>
      <c r="AG49" s="623"/>
      <c r="AH49" s="623"/>
    </row>
    <row r="50" ht="15.75" customHeight="1">
      <c r="A50" s="623"/>
      <c r="B50" s="623"/>
      <c r="C50" s="623"/>
      <c r="D50" s="642"/>
      <c r="E50" s="633"/>
      <c r="F50" s="642"/>
      <c r="G50" s="633"/>
      <c r="H50" s="500"/>
      <c r="I50" s="500"/>
      <c r="J50" s="648"/>
      <c r="K50" s="648"/>
      <c r="L50" s="648"/>
      <c r="M50" s="500"/>
      <c r="N50" s="500"/>
      <c r="O50" s="648"/>
      <c r="P50" s="648"/>
      <c r="Q50" s="648"/>
      <c r="R50" s="648"/>
      <c r="S50" s="648"/>
      <c r="T50" s="648"/>
      <c r="U50" s="648"/>
      <c r="V50" s="500"/>
      <c r="W50" s="648"/>
      <c r="X50" s="648"/>
      <c r="Y50" s="648"/>
      <c r="Z50" s="500"/>
      <c r="AA50" s="648"/>
      <c r="AB50" s="500"/>
      <c r="AC50" s="500"/>
      <c r="AD50" s="500"/>
      <c r="AE50" s="623"/>
      <c r="AF50" s="623"/>
      <c r="AG50" s="623"/>
      <c r="AH50" s="623"/>
    </row>
    <row r="51" ht="15.75" customHeight="1">
      <c r="A51" s="623"/>
      <c r="B51" s="623"/>
      <c r="C51" s="623"/>
      <c r="D51" s="633"/>
      <c r="E51" s="633"/>
      <c r="F51" s="633"/>
      <c r="G51" s="633"/>
      <c r="H51" s="500"/>
      <c r="I51" s="500"/>
      <c r="J51" s="648"/>
      <c r="K51" s="648"/>
      <c r="L51" s="648"/>
      <c r="M51" s="500"/>
      <c r="N51" s="500"/>
      <c r="O51" s="648"/>
      <c r="P51" s="648"/>
      <c r="Q51" s="648"/>
      <c r="R51" s="648"/>
      <c r="S51" s="648"/>
      <c r="T51" s="648"/>
      <c r="U51" s="648"/>
      <c r="V51" s="500"/>
      <c r="W51" s="648"/>
      <c r="X51" s="648"/>
      <c r="Y51" s="648"/>
      <c r="Z51" s="500"/>
      <c r="AA51" s="648"/>
      <c r="AB51" s="500"/>
      <c r="AC51" s="500"/>
      <c r="AD51" s="500"/>
      <c r="AE51" s="623"/>
      <c r="AF51" s="623"/>
      <c r="AG51" s="623"/>
      <c r="AH51" s="623"/>
    </row>
    <row r="52" ht="15.75" customHeight="1">
      <c r="A52" s="623"/>
      <c r="B52" s="623"/>
      <c r="C52" s="623"/>
      <c r="D52" s="642"/>
      <c r="E52" s="633"/>
      <c r="F52" s="642"/>
      <c r="G52" s="633"/>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643"/>
      <c r="AF52" s="643"/>
      <c r="AG52" s="623"/>
      <c r="AH52" s="623"/>
    </row>
    <row r="53" ht="15.75" customHeight="1">
      <c r="A53" s="623"/>
      <c r="B53" s="623"/>
      <c r="C53" s="623"/>
      <c r="D53" s="623"/>
      <c r="E53" s="623"/>
      <c r="F53" s="623"/>
      <c r="G53" s="623"/>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643"/>
      <c r="AF53" s="643"/>
      <c r="AG53" s="623"/>
      <c r="AH53" s="623"/>
    </row>
    <row r="54" ht="15.75" customHeight="1">
      <c r="A54" s="623"/>
      <c r="B54" s="633"/>
      <c r="C54" s="633"/>
      <c r="D54" s="633"/>
      <c r="E54" s="633"/>
      <c r="F54" s="633"/>
      <c r="G54" s="633"/>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635"/>
      <c r="AF54" s="636"/>
      <c r="AG54" s="636"/>
      <c r="AH54" s="636"/>
    </row>
    <row r="55" ht="15.75" customHeight="1">
      <c r="A55" s="991"/>
      <c r="B55" s="642"/>
      <c r="C55" s="642"/>
      <c r="D55" s="642"/>
      <c r="E55" s="633"/>
      <c r="F55" s="642"/>
      <c r="G55" s="633"/>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641"/>
      <c r="AF55" s="641"/>
      <c r="AG55" s="641"/>
      <c r="AH55" s="641"/>
    </row>
    <row r="56" ht="15.75" customHeight="1">
      <c r="A56" s="991"/>
      <c r="B56" s="642"/>
      <c r="C56" s="642"/>
      <c r="D56" s="642"/>
      <c r="E56" s="633"/>
      <c r="F56" s="642"/>
      <c r="G56" s="633"/>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641"/>
      <c r="AF56" s="641"/>
      <c r="AG56" s="641"/>
      <c r="AH56" s="641"/>
    </row>
    <row r="57" ht="15.75" customHeight="1">
      <c r="A57" s="991"/>
      <c r="B57" s="642"/>
      <c r="C57" s="642"/>
      <c r="D57" s="633"/>
      <c r="E57" s="633"/>
      <c r="F57" s="633"/>
      <c r="G57" s="633"/>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641"/>
      <c r="AF57" s="641"/>
      <c r="AG57" s="641"/>
      <c r="AH57" s="641"/>
    </row>
    <row r="58" ht="15.75" customHeight="1">
      <c r="A58" s="623"/>
      <c r="B58" s="642"/>
      <c r="C58" s="642"/>
      <c r="D58" s="642"/>
      <c r="E58" s="633"/>
      <c r="F58" s="642"/>
      <c r="G58" s="633"/>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623"/>
      <c r="AF58" s="623"/>
      <c r="AG58" s="623"/>
      <c r="AH58" s="623"/>
    </row>
    <row r="59" ht="15.75" customHeight="1">
      <c r="A59" s="623"/>
      <c r="B59" s="642"/>
      <c r="C59" s="642"/>
      <c r="D59" s="642"/>
      <c r="E59" s="633"/>
      <c r="F59" s="642"/>
      <c r="G59" s="633"/>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643"/>
      <c r="AF59" s="643"/>
      <c r="AG59" s="643"/>
      <c r="AH59" s="623"/>
    </row>
    <row r="60" ht="15.75" customHeight="1">
      <c r="A60" s="623"/>
      <c r="B60" s="642"/>
      <c r="C60" s="640"/>
      <c r="D60" s="633"/>
      <c r="E60" s="633"/>
      <c r="F60" s="633"/>
      <c r="G60" s="633"/>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623"/>
      <c r="AF60" s="623"/>
      <c r="AG60" s="623"/>
      <c r="AH60" s="623"/>
    </row>
    <row r="61" ht="15.75" customHeight="1">
      <c r="A61" s="623"/>
      <c r="B61" s="623"/>
      <c r="C61" s="623"/>
      <c r="D61" s="642"/>
      <c r="E61" s="633"/>
      <c r="F61" s="642"/>
      <c r="G61" s="633"/>
      <c r="H61" s="501"/>
      <c r="I61" s="501"/>
      <c r="J61" s="501"/>
      <c r="K61" s="501"/>
      <c r="L61" s="501"/>
      <c r="M61" s="501"/>
      <c r="N61" s="501"/>
      <c r="O61" s="501"/>
      <c r="P61" s="501"/>
      <c r="Q61" s="501"/>
      <c r="R61" s="501"/>
      <c r="S61" s="501"/>
      <c r="T61" s="501"/>
      <c r="U61" s="501"/>
      <c r="V61" s="501"/>
      <c r="W61" s="501"/>
      <c r="X61" s="501"/>
      <c r="Y61" s="501"/>
      <c r="Z61" s="501"/>
      <c r="AA61" s="501"/>
      <c r="AB61" s="501"/>
      <c r="AC61" s="500"/>
      <c r="AD61" s="500"/>
      <c r="AE61" s="623"/>
      <c r="AF61" s="623"/>
      <c r="AG61" s="623"/>
      <c r="AH61" s="623"/>
    </row>
    <row r="62" ht="15.75" customHeight="1">
      <c r="A62" s="623"/>
      <c r="B62" s="623"/>
      <c r="C62" s="623"/>
      <c r="D62" s="633"/>
      <c r="E62" s="633"/>
      <c r="F62" s="633"/>
      <c r="G62" s="634"/>
      <c r="H62" s="501"/>
      <c r="I62" s="501"/>
      <c r="J62" s="501"/>
      <c r="K62" s="501"/>
      <c r="L62" s="501"/>
      <c r="M62" s="501"/>
      <c r="N62" s="501"/>
      <c r="O62" s="501"/>
      <c r="P62" s="501"/>
      <c r="Q62" s="501"/>
      <c r="R62" s="501"/>
      <c r="S62" s="501"/>
      <c r="T62" s="501"/>
      <c r="U62" s="501"/>
      <c r="V62" s="501"/>
      <c r="W62" s="501"/>
      <c r="X62" s="501"/>
      <c r="Y62" s="501"/>
      <c r="Z62" s="501"/>
      <c r="AA62" s="501"/>
      <c r="AB62" s="501"/>
      <c r="AC62" s="500"/>
      <c r="AD62" s="500"/>
      <c r="AE62" s="643"/>
      <c r="AF62" s="645"/>
      <c r="AG62" s="643"/>
      <c r="AH62" s="623"/>
    </row>
    <row r="63" ht="15.75" customHeight="1">
      <c r="A63" s="623"/>
      <c r="B63" s="623"/>
      <c r="C63" s="623"/>
      <c r="D63" s="653"/>
      <c r="E63" s="1890"/>
      <c r="F63" s="653"/>
      <c r="G63" s="189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623"/>
      <c r="AF63" s="623"/>
      <c r="AG63" s="623"/>
      <c r="AH63" s="623"/>
    </row>
    <row r="64" ht="15.75" customHeight="1">
      <c r="A64" s="623"/>
      <c r="B64" s="623"/>
      <c r="C64" s="642"/>
      <c r="D64" s="623"/>
      <c r="E64" s="642"/>
      <c r="F64" s="642"/>
      <c r="G64" s="623"/>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623"/>
      <c r="AF64" s="623"/>
      <c r="AG64" s="623"/>
      <c r="AH64" s="623"/>
    </row>
    <row r="65" ht="15.75" customHeight="1">
      <c r="A65" s="623"/>
      <c r="B65" s="623"/>
      <c r="C65" s="642"/>
      <c r="D65" s="623"/>
      <c r="E65" s="642"/>
      <c r="F65" s="633"/>
      <c r="G65" s="1156"/>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636"/>
      <c r="AF65" s="636"/>
      <c r="AG65" s="636"/>
      <c r="AH65" s="636"/>
    </row>
    <row r="66" ht="15.75" customHeight="1">
      <c r="A66" s="623"/>
      <c r="B66" s="642"/>
      <c r="C66" s="623"/>
      <c r="D66" s="642"/>
      <c r="E66" s="642"/>
      <c r="F66" s="642"/>
      <c r="G66" s="642"/>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642"/>
      <c r="AF66" s="642"/>
      <c r="AG66" s="642"/>
      <c r="AH66" s="642"/>
    </row>
    <row r="67" ht="15.75" customHeight="1">
      <c r="A67" s="991"/>
      <c r="B67" s="642"/>
      <c r="C67" s="642"/>
      <c r="D67" s="642"/>
      <c r="E67" s="642"/>
      <c r="F67" s="642"/>
      <c r="G67" s="642"/>
      <c r="H67" s="500"/>
      <c r="I67" s="500"/>
      <c r="J67" s="501"/>
      <c r="K67" s="501"/>
      <c r="L67" s="501"/>
      <c r="M67" s="500"/>
      <c r="N67" s="500"/>
      <c r="O67" s="501"/>
      <c r="P67" s="501"/>
      <c r="Q67" s="501"/>
      <c r="R67" s="501"/>
      <c r="S67" s="501"/>
      <c r="T67" s="501"/>
      <c r="U67" s="501"/>
      <c r="V67" s="500"/>
      <c r="W67" s="501"/>
      <c r="X67" s="501"/>
      <c r="Y67" s="501"/>
      <c r="Z67" s="500"/>
      <c r="AA67" s="501"/>
      <c r="AB67" s="501"/>
      <c r="AC67" s="500"/>
      <c r="AD67" s="500"/>
      <c r="AE67" s="642"/>
      <c r="AF67" s="642"/>
      <c r="AG67" s="642"/>
      <c r="AH67" s="642"/>
    </row>
    <row r="68" ht="15.75" customHeight="1">
      <c r="A68" s="991"/>
      <c r="B68" s="642"/>
      <c r="C68" s="642"/>
      <c r="D68" s="642"/>
      <c r="E68" s="642"/>
      <c r="F68" s="642"/>
      <c r="G68" s="642"/>
      <c r="H68" s="500"/>
      <c r="I68" s="500"/>
      <c r="J68" s="501"/>
      <c r="K68" s="501"/>
      <c r="L68" s="501"/>
      <c r="M68" s="500"/>
      <c r="N68" s="500"/>
      <c r="O68" s="501"/>
      <c r="P68" s="501"/>
      <c r="Q68" s="501"/>
      <c r="R68" s="501"/>
      <c r="S68" s="501"/>
      <c r="T68" s="501"/>
      <c r="U68" s="501"/>
      <c r="V68" s="500"/>
      <c r="W68" s="501"/>
      <c r="X68" s="501"/>
      <c r="Y68" s="501"/>
      <c r="Z68" s="500"/>
      <c r="AA68" s="501"/>
      <c r="AB68" s="501"/>
      <c r="AC68" s="500"/>
      <c r="AD68" s="500"/>
      <c r="AE68" s="642"/>
      <c r="AF68" s="642"/>
      <c r="AG68" s="642"/>
      <c r="AH68" s="642"/>
    </row>
    <row r="69" ht="15.75" customHeight="1">
      <c r="A69" s="991"/>
      <c r="B69" s="642"/>
      <c r="C69" s="642"/>
      <c r="D69" s="642"/>
      <c r="E69" s="642"/>
      <c r="F69" s="642"/>
      <c r="G69" s="642"/>
      <c r="H69" s="501"/>
      <c r="I69" s="501"/>
      <c r="J69" s="501"/>
      <c r="K69" s="501"/>
      <c r="L69" s="501"/>
      <c r="M69" s="501"/>
      <c r="N69" s="501"/>
      <c r="O69" s="501"/>
      <c r="P69" s="501"/>
      <c r="Q69" s="501"/>
      <c r="R69" s="501"/>
      <c r="S69" s="501"/>
      <c r="T69" s="501"/>
      <c r="U69" s="501"/>
      <c r="V69" s="501"/>
      <c r="W69" s="501"/>
      <c r="X69" s="501"/>
      <c r="Y69" s="501"/>
      <c r="Z69" s="501"/>
      <c r="AA69" s="501"/>
      <c r="AB69" s="501"/>
      <c r="AC69" s="500"/>
      <c r="AD69" s="500"/>
      <c r="AE69" s="642"/>
      <c r="AF69" s="642"/>
      <c r="AG69" s="642"/>
      <c r="AH69" s="642"/>
    </row>
    <row r="70" ht="15.75" customHeight="1">
      <c r="A70" s="623"/>
      <c r="B70" s="642"/>
      <c r="C70" s="642"/>
      <c r="D70" s="642"/>
      <c r="E70" s="642"/>
      <c r="F70" s="647"/>
      <c r="G70" s="642"/>
      <c r="H70" s="501"/>
      <c r="I70" s="501"/>
      <c r="J70" s="501"/>
      <c r="K70" s="501"/>
      <c r="L70" s="501"/>
      <c r="M70" s="501"/>
      <c r="N70" s="501"/>
      <c r="O70" s="501"/>
      <c r="P70" s="501"/>
      <c r="Q70" s="501"/>
      <c r="R70" s="501"/>
      <c r="S70" s="501"/>
      <c r="T70" s="501"/>
      <c r="U70" s="501"/>
      <c r="V70" s="501"/>
      <c r="W70" s="501"/>
      <c r="X70" s="501"/>
      <c r="Y70" s="501"/>
      <c r="Z70" s="501"/>
      <c r="AA70" s="501"/>
      <c r="AB70" s="501"/>
      <c r="AC70" s="500"/>
      <c r="AD70" s="500"/>
      <c r="AE70" s="640"/>
      <c r="AF70" s="640"/>
      <c r="AG70" s="642"/>
      <c r="AH70" s="642"/>
    </row>
    <row r="71" ht="15.75" customHeight="1">
      <c r="A71" s="623"/>
      <c r="B71" s="642"/>
      <c r="C71" s="642"/>
      <c r="D71" s="642"/>
      <c r="E71" s="642"/>
      <c r="F71" s="642"/>
      <c r="G71" s="642"/>
      <c r="H71" s="500"/>
      <c r="I71" s="500"/>
      <c r="J71" s="501"/>
      <c r="K71" s="501"/>
      <c r="L71" s="501"/>
      <c r="M71" s="500"/>
      <c r="N71" s="500"/>
      <c r="O71" s="501"/>
      <c r="P71" s="501"/>
      <c r="Q71" s="501"/>
      <c r="R71" s="501"/>
      <c r="S71" s="501"/>
      <c r="T71" s="501"/>
      <c r="U71" s="501"/>
      <c r="V71" s="500"/>
      <c r="W71" s="501"/>
      <c r="X71" s="501"/>
      <c r="Y71" s="501"/>
      <c r="Z71" s="500"/>
      <c r="AA71" s="501"/>
      <c r="AB71" s="501"/>
      <c r="AC71" s="500"/>
      <c r="AD71" s="500"/>
      <c r="AE71" s="642"/>
      <c r="AF71" s="642"/>
      <c r="AG71" s="642"/>
      <c r="AH71" s="642"/>
    </row>
    <row r="72" ht="15.75" customHeight="1">
      <c r="A72" s="991"/>
      <c r="B72" s="642"/>
      <c r="C72" s="642"/>
      <c r="D72" s="642"/>
      <c r="E72" s="642"/>
      <c r="F72" s="642"/>
      <c r="G72" s="642"/>
      <c r="H72" s="500"/>
      <c r="I72" s="500"/>
      <c r="J72" s="501"/>
      <c r="K72" s="501"/>
      <c r="L72" s="501"/>
      <c r="M72" s="500"/>
      <c r="N72" s="500"/>
      <c r="O72" s="501"/>
      <c r="P72" s="501"/>
      <c r="Q72" s="501"/>
      <c r="R72" s="501"/>
      <c r="S72" s="501"/>
      <c r="T72" s="501"/>
      <c r="U72" s="501"/>
      <c r="V72" s="500"/>
      <c r="W72" s="501"/>
      <c r="X72" s="501"/>
      <c r="Y72" s="501"/>
      <c r="Z72" s="500"/>
      <c r="AA72" s="501"/>
      <c r="AB72" s="501"/>
      <c r="AC72" s="500"/>
      <c r="AD72" s="500"/>
      <c r="AE72" s="642"/>
      <c r="AF72" s="642"/>
      <c r="AG72" s="642"/>
      <c r="AH72" s="642"/>
    </row>
    <row r="73" ht="15.75" customHeight="1">
      <c r="A73" s="991"/>
      <c r="B73" s="642"/>
      <c r="C73" s="642"/>
      <c r="D73" s="642"/>
      <c r="E73" s="642"/>
      <c r="F73" s="642"/>
      <c r="G73" s="642"/>
      <c r="H73" s="501"/>
      <c r="I73" s="501"/>
      <c r="J73" s="501"/>
      <c r="K73" s="501"/>
      <c r="L73" s="501"/>
      <c r="M73" s="501"/>
      <c r="N73" s="501"/>
      <c r="O73" s="501"/>
      <c r="P73" s="501"/>
      <c r="Q73" s="501"/>
      <c r="R73" s="501"/>
      <c r="S73" s="501"/>
      <c r="T73" s="501"/>
      <c r="U73" s="501"/>
      <c r="V73" s="501"/>
      <c r="W73" s="501"/>
      <c r="X73" s="501"/>
      <c r="Y73" s="501"/>
      <c r="Z73" s="501"/>
      <c r="AA73" s="501"/>
      <c r="AB73" s="501"/>
      <c r="AC73" s="500"/>
      <c r="AD73" s="500"/>
      <c r="AE73" s="642"/>
      <c r="AF73" s="640"/>
      <c r="AG73" s="640"/>
      <c r="AH73" s="642"/>
    </row>
    <row r="74" ht="15.75" customHeight="1">
      <c r="A74" s="991"/>
      <c r="B74" s="642"/>
      <c r="C74" s="642"/>
      <c r="D74" s="642"/>
      <c r="E74" s="642"/>
      <c r="F74" s="640"/>
      <c r="G74" s="640"/>
      <c r="H74" s="500"/>
      <c r="I74" s="500"/>
      <c r="J74" s="501"/>
      <c r="K74" s="501"/>
      <c r="L74" s="501"/>
      <c r="M74" s="500"/>
      <c r="N74" s="500"/>
      <c r="O74" s="501"/>
      <c r="P74" s="501"/>
      <c r="Q74" s="501"/>
      <c r="R74" s="501"/>
      <c r="S74" s="501"/>
      <c r="T74" s="501"/>
      <c r="U74" s="501"/>
      <c r="V74" s="500"/>
      <c r="W74" s="501"/>
      <c r="X74" s="501"/>
      <c r="Y74" s="501"/>
      <c r="Z74" s="500"/>
      <c r="AA74" s="501"/>
      <c r="AB74" s="501"/>
      <c r="AC74" s="500"/>
      <c r="AD74" s="500"/>
      <c r="AE74" s="642"/>
      <c r="AF74" s="642"/>
      <c r="AG74" s="640"/>
      <c r="AH74" s="642"/>
    </row>
    <row r="75" ht="15.75" customHeight="1">
      <c r="A75" s="623"/>
      <c r="B75" s="642"/>
      <c r="C75" s="642"/>
      <c r="D75" s="642"/>
      <c r="E75" s="642"/>
      <c r="F75" s="642"/>
      <c r="G75" s="642"/>
      <c r="H75" s="500"/>
      <c r="I75" s="500"/>
      <c r="J75" s="501"/>
      <c r="K75" s="501"/>
      <c r="L75" s="501"/>
      <c r="M75" s="500"/>
      <c r="N75" s="500"/>
      <c r="O75" s="501"/>
      <c r="P75" s="501"/>
      <c r="Q75" s="501"/>
      <c r="R75" s="501"/>
      <c r="S75" s="501"/>
      <c r="T75" s="501"/>
      <c r="U75" s="501"/>
      <c r="V75" s="500"/>
      <c r="W75" s="501"/>
      <c r="X75" s="501"/>
      <c r="Y75" s="501"/>
      <c r="Z75" s="500"/>
      <c r="AA75" s="501"/>
      <c r="AB75" s="501"/>
      <c r="AC75" s="500"/>
      <c r="AD75" s="500"/>
      <c r="AE75" s="642"/>
      <c r="AF75" s="642"/>
      <c r="AG75" s="642"/>
      <c r="AH75" s="642"/>
    </row>
    <row r="76" ht="15.75" customHeight="1">
      <c r="A76" s="991"/>
      <c r="B76" s="642"/>
      <c r="C76" s="642"/>
      <c r="D76" s="642"/>
      <c r="E76" s="642"/>
      <c r="F76" s="642"/>
      <c r="G76" s="642"/>
      <c r="H76" s="501"/>
      <c r="I76" s="501"/>
      <c r="J76" s="502"/>
      <c r="K76" s="502"/>
      <c r="L76" s="502"/>
      <c r="M76" s="501"/>
      <c r="N76" s="501"/>
      <c r="O76" s="501"/>
      <c r="P76" s="501"/>
      <c r="Q76" s="501"/>
      <c r="R76" s="501"/>
      <c r="S76" s="501"/>
      <c r="T76" s="501"/>
      <c r="U76" s="502"/>
      <c r="V76" s="501"/>
      <c r="W76" s="501"/>
      <c r="X76" s="501"/>
      <c r="Y76" s="502"/>
      <c r="Z76" s="501"/>
      <c r="AA76" s="502"/>
      <c r="AB76" s="501"/>
      <c r="AC76" s="500"/>
      <c r="AD76" s="500"/>
      <c r="AE76" s="642"/>
      <c r="AF76" s="642"/>
      <c r="AG76" s="642"/>
      <c r="AH76" s="642"/>
    </row>
    <row r="77" ht="15.75" customHeight="1">
      <c r="A77" s="623"/>
      <c r="B77" s="642"/>
      <c r="C77" s="642"/>
      <c r="D77" s="642"/>
      <c r="E77" s="642"/>
      <c r="F77" s="642"/>
      <c r="G77" s="642"/>
      <c r="H77" s="501"/>
      <c r="I77" s="501"/>
      <c r="J77" s="501"/>
      <c r="K77" s="501"/>
      <c r="L77" s="501"/>
      <c r="M77" s="501"/>
      <c r="N77" s="501"/>
      <c r="O77" s="501"/>
      <c r="P77" s="501"/>
      <c r="Q77" s="501"/>
      <c r="R77" s="501"/>
      <c r="S77" s="501"/>
      <c r="T77" s="501"/>
      <c r="U77" s="501"/>
      <c r="V77" s="501"/>
      <c r="W77" s="501"/>
      <c r="X77" s="501"/>
      <c r="Y77" s="501"/>
      <c r="Z77" s="501"/>
      <c r="AA77" s="501"/>
      <c r="AB77" s="501"/>
      <c r="AC77" s="500"/>
      <c r="AD77" s="500"/>
      <c r="AE77" s="642"/>
      <c r="AF77" s="640"/>
      <c r="AG77" s="640"/>
      <c r="AH77" s="642"/>
    </row>
    <row r="78" ht="15.75" customHeight="1">
      <c r="A78" s="991"/>
      <c r="B78" s="642"/>
      <c r="C78" s="642"/>
      <c r="D78" s="642"/>
      <c r="E78" s="642"/>
      <c r="F78" s="642"/>
      <c r="G78" s="642"/>
      <c r="H78" s="648"/>
      <c r="I78" s="648"/>
      <c r="J78" s="648"/>
      <c r="K78" s="648"/>
      <c r="L78" s="648"/>
      <c r="M78" s="648"/>
      <c r="N78" s="648"/>
      <c r="O78" s="648"/>
      <c r="P78" s="648"/>
      <c r="Q78" s="648"/>
      <c r="R78" s="648"/>
      <c r="S78" s="648"/>
      <c r="T78" s="648"/>
      <c r="U78" s="648"/>
      <c r="V78" s="648"/>
      <c r="W78" s="648"/>
      <c r="X78" s="648"/>
      <c r="Y78" s="648"/>
      <c r="Z78" s="648"/>
      <c r="AA78" s="648"/>
      <c r="AB78" s="500"/>
      <c r="AC78" s="500"/>
      <c r="AD78" s="500"/>
      <c r="AE78" s="642"/>
      <c r="AF78" s="640"/>
      <c r="AG78" s="642"/>
      <c r="AH78" s="642"/>
    </row>
    <row r="79" ht="15.75" customHeight="1">
      <c r="A79" s="991"/>
      <c r="B79" s="642"/>
      <c r="C79" s="642"/>
      <c r="D79" s="642"/>
      <c r="E79" s="642"/>
      <c r="F79" s="642"/>
      <c r="G79" s="642"/>
      <c r="H79" s="648"/>
      <c r="I79" s="648"/>
      <c r="J79" s="500"/>
      <c r="K79" s="500"/>
      <c r="L79" s="500"/>
      <c r="M79" s="648"/>
      <c r="N79" s="648"/>
      <c r="O79" s="648"/>
      <c r="P79" s="648"/>
      <c r="Q79" s="648"/>
      <c r="R79" s="648"/>
      <c r="S79" s="648"/>
      <c r="T79" s="648"/>
      <c r="U79" s="500"/>
      <c r="V79" s="648"/>
      <c r="W79" s="648"/>
      <c r="X79" s="648"/>
      <c r="Y79" s="500"/>
      <c r="Z79" s="648"/>
      <c r="AA79" s="500"/>
      <c r="AB79" s="500"/>
      <c r="AC79" s="500"/>
      <c r="AD79" s="500"/>
      <c r="AE79" s="642"/>
      <c r="AF79" s="642"/>
      <c r="AG79" s="642"/>
      <c r="AH79" s="642"/>
    </row>
    <row r="80" ht="15.75" customHeight="1">
      <c r="A80" s="991"/>
      <c r="B80" s="642"/>
      <c r="C80" s="642"/>
      <c r="D80" s="642"/>
      <c r="E80" s="642"/>
      <c r="F80" s="640"/>
      <c r="G80" s="642"/>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640"/>
      <c r="AF80" s="642"/>
      <c r="AG80" s="642"/>
      <c r="AH80" s="642"/>
    </row>
    <row r="81" ht="15.75" customHeight="1">
      <c r="A81" s="991"/>
      <c r="B81" s="642"/>
      <c r="C81" s="642"/>
      <c r="D81" s="642"/>
      <c r="E81" s="642"/>
      <c r="F81" s="640"/>
      <c r="G81" s="642"/>
      <c r="H81" s="500"/>
      <c r="I81" s="500"/>
      <c r="J81" s="500"/>
      <c r="K81" s="500"/>
      <c r="L81" s="500"/>
      <c r="M81" s="500"/>
      <c r="N81" s="500"/>
      <c r="O81" s="500"/>
      <c r="P81" s="500"/>
      <c r="Q81" s="500"/>
      <c r="R81" s="500"/>
      <c r="S81" s="500"/>
      <c r="T81" s="500"/>
      <c r="U81" s="500"/>
      <c r="V81" s="500"/>
      <c r="W81" s="500"/>
      <c r="X81" s="500"/>
      <c r="Y81" s="500"/>
      <c r="Z81" s="500"/>
      <c r="AA81" s="500"/>
      <c r="AB81" s="501"/>
      <c r="AC81" s="500"/>
      <c r="AD81" s="500"/>
      <c r="AE81" s="640"/>
      <c r="AF81" s="649"/>
      <c r="AG81" s="650"/>
      <c r="AH81" s="650"/>
    </row>
    <row r="82" ht="15.75" customHeight="1">
      <c r="A82" s="991"/>
      <c r="B82" s="642"/>
      <c r="C82" s="642"/>
      <c r="D82" s="642"/>
      <c r="E82" s="642"/>
      <c r="F82" s="642"/>
      <c r="G82" s="642"/>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642"/>
      <c r="AF82" s="651"/>
      <c r="AG82" s="642"/>
      <c r="AH82" s="642"/>
    </row>
    <row r="83" ht="15.75" customHeight="1">
      <c r="A83" s="623"/>
      <c r="B83" s="642"/>
      <c r="C83" s="642"/>
      <c r="D83" s="642"/>
      <c r="E83" s="642"/>
      <c r="F83" s="642"/>
      <c r="G83" s="642"/>
      <c r="H83" s="500"/>
      <c r="I83" s="500"/>
      <c r="J83" s="501"/>
      <c r="K83" s="501"/>
      <c r="L83" s="501"/>
      <c r="M83" s="500"/>
      <c r="N83" s="500"/>
      <c r="O83" s="501"/>
      <c r="P83" s="501"/>
      <c r="Q83" s="501"/>
      <c r="R83" s="501"/>
      <c r="S83" s="501"/>
      <c r="T83" s="501"/>
      <c r="U83" s="501"/>
      <c r="V83" s="500"/>
      <c r="W83" s="501"/>
      <c r="X83" s="501"/>
      <c r="Y83" s="501"/>
      <c r="Z83" s="500"/>
      <c r="AA83" s="501"/>
      <c r="AB83" s="501"/>
      <c r="AC83" s="500"/>
      <c r="AD83" s="500"/>
      <c r="AE83" s="642"/>
      <c r="AF83" s="642"/>
      <c r="AG83" s="653"/>
      <c r="AH83" s="642"/>
    </row>
    <row r="84" ht="15.75" customHeight="1">
      <c r="A84" s="623"/>
      <c r="B84" s="642"/>
      <c r="C84" s="642"/>
      <c r="D84" s="642"/>
      <c r="E84" s="642"/>
      <c r="F84" s="642"/>
      <c r="G84" s="642"/>
      <c r="H84" s="500"/>
      <c r="I84" s="500"/>
      <c r="J84" s="501"/>
      <c r="K84" s="501"/>
      <c r="L84" s="501"/>
      <c r="M84" s="500"/>
      <c r="N84" s="500"/>
      <c r="O84" s="501"/>
      <c r="P84" s="501"/>
      <c r="Q84" s="501"/>
      <c r="R84" s="501"/>
      <c r="S84" s="501"/>
      <c r="T84" s="501"/>
      <c r="U84" s="501"/>
      <c r="V84" s="500"/>
      <c r="W84" s="501"/>
      <c r="X84" s="501"/>
      <c r="Y84" s="501"/>
      <c r="Z84" s="500"/>
      <c r="AA84" s="501"/>
      <c r="AB84" s="501"/>
      <c r="AC84" s="500"/>
      <c r="AD84" s="500"/>
      <c r="AE84" s="642"/>
      <c r="AF84" s="642"/>
      <c r="AG84" s="653"/>
      <c r="AH84" s="642"/>
    </row>
    <row r="85" ht="15.75" customHeight="1">
      <c r="A85" s="991"/>
      <c r="B85" s="642"/>
      <c r="C85" s="642"/>
      <c r="D85" s="642"/>
      <c r="E85" s="642"/>
      <c r="F85" s="642"/>
      <c r="G85" s="642"/>
      <c r="H85" s="500"/>
      <c r="I85" s="500"/>
      <c r="J85" s="648"/>
      <c r="K85" s="648"/>
      <c r="L85" s="648"/>
      <c r="M85" s="500"/>
      <c r="N85" s="500"/>
      <c r="O85" s="648"/>
      <c r="P85" s="648"/>
      <c r="Q85" s="648"/>
      <c r="R85" s="648"/>
      <c r="S85" s="648"/>
      <c r="T85" s="648"/>
      <c r="U85" s="648"/>
      <c r="V85" s="500"/>
      <c r="W85" s="648"/>
      <c r="X85" s="648"/>
      <c r="Y85" s="648"/>
      <c r="Z85" s="500"/>
      <c r="AA85" s="648"/>
      <c r="AB85" s="500"/>
      <c r="AC85" s="500"/>
      <c r="AD85" s="500"/>
      <c r="AE85" s="642"/>
      <c r="AF85" s="642"/>
      <c r="AG85" s="653"/>
      <c r="AH85" s="642"/>
    </row>
    <row r="86" ht="15.75" customHeight="1">
      <c r="A86" s="991"/>
      <c r="B86" s="642"/>
      <c r="C86" s="642"/>
      <c r="D86" s="642"/>
      <c r="E86" s="642"/>
      <c r="F86" s="642"/>
      <c r="G86" s="642"/>
      <c r="H86" s="500"/>
      <c r="I86" s="500"/>
      <c r="J86" s="648"/>
      <c r="K86" s="648"/>
      <c r="L86" s="648"/>
      <c r="M86" s="500"/>
      <c r="N86" s="500"/>
      <c r="O86" s="648"/>
      <c r="P86" s="648"/>
      <c r="Q86" s="648"/>
      <c r="R86" s="648"/>
      <c r="S86" s="648"/>
      <c r="T86" s="648"/>
      <c r="U86" s="648"/>
      <c r="V86" s="500"/>
      <c r="W86" s="648"/>
      <c r="X86" s="648"/>
      <c r="Y86" s="648"/>
      <c r="Z86" s="500"/>
      <c r="AA86" s="648"/>
      <c r="AB86" s="501"/>
      <c r="AC86" s="500"/>
      <c r="AD86" s="500"/>
      <c r="AE86" s="642"/>
      <c r="AF86" s="642"/>
      <c r="AG86" s="653"/>
      <c r="AH86" s="642"/>
    </row>
    <row r="87" ht="15.75" customHeight="1">
      <c r="A87" s="991"/>
      <c r="B87" s="642"/>
      <c r="C87" s="642"/>
      <c r="D87" s="642"/>
      <c r="E87" s="642"/>
      <c r="F87" s="642"/>
      <c r="G87" s="642"/>
      <c r="H87" s="500"/>
      <c r="I87" s="500"/>
      <c r="J87" s="500"/>
      <c r="K87" s="500"/>
      <c r="L87" s="500"/>
      <c r="M87" s="500"/>
      <c r="N87" s="500"/>
      <c r="O87" s="500"/>
      <c r="P87" s="500"/>
      <c r="Q87" s="500"/>
      <c r="R87" s="500"/>
      <c r="S87" s="500"/>
      <c r="T87" s="500"/>
      <c r="U87" s="500"/>
      <c r="V87" s="500"/>
      <c r="W87" s="500"/>
      <c r="X87" s="500"/>
      <c r="Y87" s="500"/>
      <c r="Z87" s="500"/>
      <c r="AA87" s="500"/>
      <c r="AB87" s="501"/>
      <c r="AC87" s="500"/>
      <c r="AD87" s="500"/>
      <c r="AE87" s="650"/>
      <c r="AF87" s="650"/>
      <c r="AG87" s="650"/>
      <c r="AH87" s="650"/>
    </row>
    <row r="88" ht="15.75" customHeight="1">
      <c r="A88" s="623"/>
      <c r="B88" s="642"/>
      <c r="C88" s="642"/>
      <c r="D88" s="642"/>
      <c r="E88" s="642"/>
      <c r="F88" s="623"/>
      <c r="G88" s="633"/>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642"/>
      <c r="AF88" s="642"/>
      <c r="AG88" s="642"/>
      <c r="AH88" s="642"/>
    </row>
    <row r="89" ht="15.75" customHeight="1">
      <c r="A89" s="991"/>
      <c r="B89" s="642"/>
      <c r="C89" s="642"/>
      <c r="D89" s="642"/>
      <c r="E89" s="642"/>
      <c r="F89" s="642"/>
      <c r="G89" s="642"/>
      <c r="H89" s="500"/>
      <c r="I89" s="500"/>
      <c r="J89" s="501"/>
      <c r="K89" s="501"/>
      <c r="L89" s="501"/>
      <c r="M89" s="500"/>
      <c r="N89" s="500"/>
      <c r="O89" s="501"/>
      <c r="P89" s="501"/>
      <c r="Q89" s="501"/>
      <c r="R89" s="501"/>
      <c r="S89" s="501"/>
      <c r="T89" s="501"/>
      <c r="U89" s="501"/>
      <c r="V89" s="500"/>
      <c r="W89" s="501"/>
      <c r="X89" s="501"/>
      <c r="Y89" s="501"/>
      <c r="Z89" s="500"/>
      <c r="AA89" s="501"/>
      <c r="AB89" s="501"/>
      <c r="AC89" s="648"/>
      <c r="AD89" s="500"/>
      <c r="AE89" s="642"/>
      <c r="AF89" s="642"/>
      <c r="AG89" s="642"/>
      <c r="AH89" s="642"/>
    </row>
    <row r="90" ht="15.75" customHeight="1">
      <c r="A90" s="991"/>
      <c r="B90" s="642"/>
      <c r="C90" s="642"/>
      <c r="D90" s="642"/>
      <c r="E90" s="642"/>
      <c r="F90" s="642"/>
      <c r="G90" s="642"/>
      <c r="H90" s="648"/>
      <c r="I90" s="648"/>
      <c r="J90" s="648"/>
      <c r="K90" s="648"/>
      <c r="L90" s="648"/>
      <c r="M90" s="648"/>
      <c r="N90" s="648"/>
      <c r="O90" s="648"/>
      <c r="P90" s="648"/>
      <c r="Q90" s="648"/>
      <c r="R90" s="648"/>
      <c r="S90" s="648"/>
      <c r="T90" s="648"/>
      <c r="U90" s="648"/>
      <c r="V90" s="648"/>
      <c r="W90" s="648"/>
      <c r="X90" s="648"/>
      <c r="Y90" s="648"/>
      <c r="Z90" s="648"/>
      <c r="AA90" s="648"/>
      <c r="AB90" s="500"/>
      <c r="AC90" s="500"/>
      <c r="AD90" s="500"/>
      <c r="AE90" s="642"/>
      <c r="AF90" s="642"/>
      <c r="AG90" s="642"/>
      <c r="AH90" s="642"/>
    </row>
    <row r="91" ht="15.75" customHeight="1">
      <c r="A91" s="991"/>
      <c r="B91" s="642"/>
      <c r="C91" s="642"/>
      <c r="D91" s="642"/>
      <c r="E91" s="642"/>
      <c r="F91" s="640"/>
      <c r="G91" s="640"/>
      <c r="H91" s="500"/>
      <c r="I91" s="500"/>
      <c r="J91" s="648"/>
      <c r="K91" s="648"/>
      <c r="L91" s="648"/>
      <c r="M91" s="500"/>
      <c r="N91" s="500"/>
      <c r="O91" s="648"/>
      <c r="P91" s="648"/>
      <c r="Q91" s="648"/>
      <c r="R91" s="648"/>
      <c r="S91" s="648"/>
      <c r="T91" s="648"/>
      <c r="U91" s="648"/>
      <c r="V91" s="500"/>
      <c r="W91" s="648"/>
      <c r="X91" s="648"/>
      <c r="Y91" s="648"/>
      <c r="Z91" s="500"/>
      <c r="AA91" s="648"/>
      <c r="AB91" s="648"/>
      <c r="AC91" s="500"/>
      <c r="AD91" s="500"/>
      <c r="AE91" s="640"/>
      <c r="AF91" s="640"/>
      <c r="AG91" s="642"/>
      <c r="AH91" s="642"/>
    </row>
    <row r="92" ht="15.75" customHeight="1">
      <c r="A92" s="991"/>
      <c r="B92" s="642"/>
      <c r="C92" s="642"/>
      <c r="D92" s="642"/>
      <c r="E92" s="642"/>
      <c r="F92" s="640"/>
      <c r="G92" s="642"/>
      <c r="H92" s="648"/>
      <c r="I92" s="648"/>
      <c r="J92" s="648"/>
      <c r="K92" s="648"/>
      <c r="L92" s="648"/>
      <c r="M92" s="648"/>
      <c r="N92" s="648"/>
      <c r="O92" s="648"/>
      <c r="P92" s="648"/>
      <c r="Q92" s="648"/>
      <c r="R92" s="648"/>
      <c r="S92" s="648"/>
      <c r="T92" s="648"/>
      <c r="U92" s="648"/>
      <c r="V92" s="648"/>
      <c r="W92" s="648"/>
      <c r="X92" s="648"/>
      <c r="Y92" s="648"/>
      <c r="Z92" s="648"/>
      <c r="AA92" s="648"/>
      <c r="AB92" s="648"/>
      <c r="AC92" s="648"/>
      <c r="AD92" s="500"/>
      <c r="AE92" s="640"/>
      <c r="AF92" s="640"/>
      <c r="AG92" s="650"/>
      <c r="AH92" s="650"/>
    </row>
    <row r="93" ht="15.75" customHeight="1">
      <c r="A93" s="991"/>
      <c r="B93" s="642"/>
      <c r="C93" s="642"/>
      <c r="D93" s="642"/>
      <c r="E93" s="633"/>
      <c r="F93" s="633"/>
      <c r="G93" s="642"/>
      <c r="H93" s="500"/>
      <c r="I93" s="500"/>
      <c r="J93" s="648"/>
      <c r="K93" s="648"/>
      <c r="L93" s="648"/>
      <c r="M93" s="500"/>
      <c r="N93" s="500"/>
      <c r="O93" s="648"/>
      <c r="P93" s="648"/>
      <c r="Q93" s="648"/>
      <c r="R93" s="648"/>
      <c r="S93" s="648"/>
      <c r="T93" s="648"/>
      <c r="U93" s="648"/>
      <c r="V93" s="500"/>
      <c r="W93" s="648"/>
      <c r="X93" s="648"/>
      <c r="Y93" s="648"/>
      <c r="Z93" s="500"/>
      <c r="AA93" s="648"/>
      <c r="AB93" s="648"/>
      <c r="AC93" s="648"/>
      <c r="AD93" s="500"/>
      <c r="AE93" s="642"/>
      <c r="AF93" s="650"/>
      <c r="AG93" s="650"/>
      <c r="AH93" s="650"/>
    </row>
    <row r="94" ht="15.75" customHeight="1">
      <c r="A94" s="643"/>
      <c r="B94" s="634"/>
      <c r="C94" s="633"/>
      <c r="D94" s="633"/>
      <c r="E94" s="633"/>
      <c r="F94" s="643"/>
      <c r="G94" s="634"/>
      <c r="H94" s="500"/>
      <c r="I94" s="500"/>
      <c r="J94" s="648"/>
      <c r="K94" s="648"/>
      <c r="L94" s="648"/>
      <c r="M94" s="500"/>
      <c r="N94" s="500"/>
      <c r="O94" s="648"/>
      <c r="P94" s="648"/>
      <c r="Q94" s="648"/>
      <c r="R94" s="648"/>
      <c r="S94" s="648"/>
      <c r="T94" s="648"/>
      <c r="U94" s="648"/>
      <c r="V94" s="500"/>
      <c r="W94" s="648"/>
      <c r="X94" s="648"/>
      <c r="Y94" s="648"/>
      <c r="Z94" s="500"/>
      <c r="AA94" s="648"/>
      <c r="AB94" s="648"/>
      <c r="AC94" s="648"/>
      <c r="AD94" s="500"/>
      <c r="AE94" s="654"/>
      <c r="AF94" s="655"/>
      <c r="AG94" s="655"/>
      <c r="AH94" s="655"/>
    </row>
    <row r="95" ht="15.75" customHeight="1">
      <c r="A95" s="991"/>
      <c r="B95" s="642"/>
      <c r="C95" s="640"/>
      <c r="D95" s="640"/>
      <c r="E95" s="642"/>
      <c r="F95" s="634"/>
      <c r="G95" s="640"/>
      <c r="H95" s="500"/>
      <c r="I95" s="500"/>
      <c r="J95" s="648"/>
      <c r="K95" s="648"/>
      <c r="L95" s="648"/>
      <c r="M95" s="500"/>
      <c r="N95" s="500"/>
      <c r="O95" s="648"/>
      <c r="P95" s="648"/>
      <c r="Q95" s="648"/>
      <c r="R95" s="648"/>
      <c r="S95" s="648"/>
      <c r="T95" s="648"/>
      <c r="U95" s="648"/>
      <c r="V95" s="500"/>
      <c r="W95" s="648"/>
      <c r="X95" s="648"/>
      <c r="Y95" s="648"/>
      <c r="Z95" s="500"/>
      <c r="AA95" s="648"/>
      <c r="AB95" s="648"/>
      <c r="AC95" s="648"/>
      <c r="AD95" s="500"/>
      <c r="AE95" s="650"/>
      <c r="AF95" s="650"/>
      <c r="AG95" s="650"/>
      <c r="AH95" s="650"/>
    </row>
    <row r="96" ht="15.75" customHeight="1">
      <c r="A96" s="991"/>
      <c r="B96" s="642"/>
      <c r="C96" s="642"/>
      <c r="D96" s="634"/>
      <c r="E96" s="633"/>
      <c r="F96" s="634"/>
      <c r="G96" s="640"/>
      <c r="H96" s="500"/>
      <c r="I96" s="500"/>
      <c r="J96" s="648"/>
      <c r="K96" s="648"/>
      <c r="L96" s="648"/>
      <c r="M96" s="500"/>
      <c r="N96" s="500"/>
      <c r="O96" s="648"/>
      <c r="P96" s="648"/>
      <c r="Q96" s="648"/>
      <c r="R96" s="648"/>
      <c r="S96" s="648"/>
      <c r="T96" s="648"/>
      <c r="U96" s="648"/>
      <c r="V96" s="500"/>
      <c r="W96" s="648"/>
      <c r="X96" s="648"/>
      <c r="Y96" s="648"/>
      <c r="Z96" s="500"/>
      <c r="AA96" s="648"/>
      <c r="AB96" s="648"/>
      <c r="AC96" s="648"/>
      <c r="AD96" s="500"/>
      <c r="AE96" s="650"/>
      <c r="AF96" s="650"/>
      <c r="AG96" s="640"/>
      <c r="AH96" s="650"/>
    </row>
    <row r="97" ht="15.75" customHeight="1">
      <c r="A97" s="991"/>
      <c r="B97" s="642"/>
      <c r="C97" s="642"/>
      <c r="D97" s="640"/>
      <c r="E97" s="640"/>
      <c r="F97" s="634"/>
      <c r="G97" s="640"/>
      <c r="H97" s="500"/>
      <c r="I97" s="500"/>
      <c r="J97" s="648"/>
      <c r="K97" s="648"/>
      <c r="L97" s="648"/>
      <c r="M97" s="500"/>
      <c r="N97" s="500"/>
      <c r="O97" s="648"/>
      <c r="P97" s="648"/>
      <c r="Q97" s="648"/>
      <c r="R97" s="648"/>
      <c r="S97" s="648"/>
      <c r="T97" s="648"/>
      <c r="U97" s="648"/>
      <c r="V97" s="500"/>
      <c r="W97" s="648"/>
      <c r="X97" s="648"/>
      <c r="Y97" s="648"/>
      <c r="Z97" s="500"/>
      <c r="AA97" s="648"/>
      <c r="AB97" s="648"/>
      <c r="AC97" s="648"/>
      <c r="AD97" s="500"/>
      <c r="AE97" s="650"/>
      <c r="AF97" s="650"/>
      <c r="AG97" s="650"/>
      <c r="AH97" s="650"/>
    </row>
    <row r="98" ht="15.75" customHeight="1">
      <c r="A98" s="991"/>
      <c r="B98" s="642"/>
      <c r="C98" s="640"/>
      <c r="D98" s="640"/>
      <c r="E98" s="640"/>
      <c r="F98" s="634"/>
      <c r="G98" s="640"/>
      <c r="H98" s="500"/>
      <c r="I98" s="500"/>
      <c r="J98" s="648"/>
      <c r="K98" s="648"/>
      <c r="L98" s="648"/>
      <c r="M98" s="500"/>
      <c r="N98" s="500"/>
      <c r="O98" s="648"/>
      <c r="P98" s="648"/>
      <c r="Q98" s="648"/>
      <c r="R98" s="648"/>
      <c r="S98" s="648"/>
      <c r="T98" s="648"/>
      <c r="U98" s="648"/>
      <c r="V98" s="500"/>
      <c r="W98" s="648"/>
      <c r="X98" s="648"/>
      <c r="Y98" s="648"/>
      <c r="Z98" s="500"/>
      <c r="AA98" s="648"/>
      <c r="AB98" s="501"/>
      <c r="AC98" s="648"/>
      <c r="AD98" s="500"/>
      <c r="AE98" s="650"/>
      <c r="AF98" s="650"/>
      <c r="AG98" s="650"/>
      <c r="AH98" s="650"/>
    </row>
    <row r="99" ht="15.75" customHeight="1">
      <c r="A99" s="991"/>
      <c r="B99" s="642"/>
      <c r="C99" s="642"/>
      <c r="D99" s="633"/>
      <c r="E99" s="633"/>
      <c r="F99" s="634"/>
      <c r="G99" s="634"/>
      <c r="H99" s="501"/>
      <c r="I99" s="501"/>
      <c r="J99" s="501"/>
      <c r="K99" s="501"/>
      <c r="L99" s="501"/>
      <c r="M99" s="501"/>
      <c r="N99" s="501"/>
      <c r="O99" s="501"/>
      <c r="P99" s="501"/>
      <c r="Q99" s="501"/>
      <c r="R99" s="501"/>
      <c r="S99" s="501"/>
      <c r="T99" s="501"/>
      <c r="U99" s="501"/>
      <c r="V99" s="501"/>
      <c r="W99" s="501"/>
      <c r="X99" s="501"/>
      <c r="Y99" s="501"/>
      <c r="Z99" s="501"/>
      <c r="AA99" s="501"/>
      <c r="AB99" s="501"/>
      <c r="AC99" s="648"/>
      <c r="AD99" s="500"/>
      <c r="AE99" s="650"/>
      <c r="AF99" s="650"/>
      <c r="AG99" s="640"/>
      <c r="AH99" s="650"/>
    </row>
    <row r="100" ht="15.75" customHeight="1">
      <c r="A100" s="991"/>
      <c r="B100" s="642"/>
      <c r="C100" s="642"/>
      <c r="D100" s="640"/>
      <c r="E100" s="640"/>
      <c r="F100" s="634"/>
      <c r="G100" s="634"/>
      <c r="H100" s="648"/>
      <c r="I100" s="648"/>
      <c r="J100" s="648"/>
      <c r="K100" s="648"/>
      <c r="L100" s="648"/>
      <c r="M100" s="648"/>
      <c r="N100" s="648"/>
      <c r="O100" s="648"/>
      <c r="P100" s="648"/>
      <c r="Q100" s="648"/>
      <c r="R100" s="648"/>
      <c r="S100" s="648"/>
      <c r="T100" s="648"/>
      <c r="U100" s="648"/>
      <c r="V100" s="648"/>
      <c r="W100" s="648"/>
      <c r="X100" s="648"/>
      <c r="Y100" s="648"/>
      <c r="Z100" s="648"/>
      <c r="AA100" s="648"/>
      <c r="AB100" s="648"/>
      <c r="AC100" s="648"/>
      <c r="AD100" s="500"/>
      <c r="AE100" s="650"/>
      <c r="AF100" s="650"/>
      <c r="AG100" s="650"/>
      <c r="AH100" s="650"/>
    </row>
    <row r="101">
      <c r="A101" s="991"/>
      <c r="B101" s="642"/>
      <c r="C101" s="640"/>
      <c r="D101" s="640"/>
      <c r="E101" s="640"/>
      <c r="F101" s="634"/>
      <c r="G101" s="634"/>
      <c r="H101" s="648"/>
      <c r="I101" s="648"/>
      <c r="J101" s="501"/>
      <c r="K101" s="501"/>
      <c r="L101" s="501"/>
      <c r="M101" s="648"/>
      <c r="N101" s="648"/>
      <c r="O101" s="648"/>
      <c r="P101" s="648"/>
      <c r="Q101" s="648"/>
      <c r="R101" s="648"/>
      <c r="S101" s="648"/>
      <c r="T101" s="648"/>
      <c r="U101" s="501"/>
      <c r="V101" s="648"/>
      <c r="W101" s="648"/>
      <c r="X101" s="648"/>
      <c r="Y101" s="501"/>
      <c r="Z101" s="648"/>
      <c r="AA101" s="501"/>
      <c r="AB101" s="648"/>
      <c r="AC101" s="648"/>
      <c r="AD101" s="500"/>
      <c r="AE101" s="650"/>
      <c r="AF101" s="650"/>
      <c r="AG101" s="650"/>
      <c r="AH101" s="650"/>
    </row>
    <row r="102">
      <c r="A102" s="991"/>
      <c r="B102" s="642"/>
      <c r="C102" s="640"/>
      <c r="D102" s="640"/>
      <c r="E102" s="634"/>
      <c r="F102" s="634"/>
      <c r="G102" s="634"/>
      <c r="H102" s="501"/>
      <c r="I102" s="501"/>
      <c r="J102" s="501"/>
      <c r="K102" s="501"/>
      <c r="L102" s="501"/>
      <c r="M102" s="501"/>
      <c r="N102" s="501"/>
      <c r="O102" s="501"/>
      <c r="P102" s="501"/>
      <c r="Q102" s="501"/>
      <c r="R102" s="501"/>
      <c r="S102" s="501"/>
      <c r="T102" s="501"/>
      <c r="U102" s="501"/>
      <c r="V102" s="501"/>
      <c r="W102" s="501"/>
      <c r="X102" s="501"/>
      <c r="Y102" s="501"/>
      <c r="Z102" s="501"/>
      <c r="AA102" s="501"/>
      <c r="AB102" s="501"/>
      <c r="AC102" s="648"/>
      <c r="AD102" s="500"/>
      <c r="AE102" s="650"/>
      <c r="AF102" s="650"/>
      <c r="AG102" s="650"/>
      <c r="AH102" s="650"/>
    </row>
    <row r="103" ht="15.75" customHeight="1">
      <c r="A103" s="991"/>
      <c r="B103" s="642"/>
      <c r="C103" s="642"/>
      <c r="D103" s="640"/>
      <c r="E103" s="640"/>
      <c r="F103" s="640"/>
      <c r="G103" s="640"/>
      <c r="H103" s="501"/>
      <c r="I103" s="501"/>
      <c r="J103" s="501"/>
      <c r="K103" s="501"/>
      <c r="L103" s="501"/>
      <c r="M103" s="501"/>
      <c r="N103" s="501"/>
      <c r="O103" s="501"/>
      <c r="P103" s="501"/>
      <c r="Q103" s="501"/>
      <c r="R103" s="501"/>
      <c r="S103" s="501"/>
      <c r="T103" s="501"/>
      <c r="U103" s="501"/>
      <c r="V103" s="501"/>
      <c r="W103" s="501"/>
      <c r="X103" s="501"/>
      <c r="Y103" s="501"/>
      <c r="Z103" s="501"/>
      <c r="AA103" s="501"/>
      <c r="AB103" s="501"/>
      <c r="AC103" s="648"/>
      <c r="AD103" s="500"/>
      <c r="AE103" s="642"/>
      <c r="AF103" s="642"/>
      <c r="AG103" s="640"/>
      <c r="AH103" s="640"/>
    </row>
    <row r="104" ht="15.75" customHeight="1">
      <c r="A104" s="991"/>
      <c r="B104" s="634"/>
      <c r="C104" s="642"/>
      <c r="D104" s="640"/>
      <c r="E104" s="642"/>
      <c r="F104" s="640"/>
      <c r="G104" s="640"/>
      <c r="H104" s="648"/>
      <c r="I104" s="648"/>
      <c r="J104" s="501"/>
      <c r="K104" s="501"/>
      <c r="L104" s="501"/>
      <c r="M104" s="648"/>
      <c r="N104" s="648"/>
      <c r="O104" s="648"/>
      <c r="P104" s="648"/>
      <c r="Q104" s="648"/>
      <c r="R104" s="648"/>
      <c r="S104" s="648"/>
      <c r="T104" s="648"/>
      <c r="U104" s="501"/>
      <c r="V104" s="648"/>
      <c r="W104" s="648"/>
      <c r="X104" s="648"/>
      <c r="Y104" s="501"/>
      <c r="Z104" s="648"/>
      <c r="AA104" s="501"/>
      <c r="AB104" s="501"/>
      <c r="AC104" s="648"/>
      <c r="AD104" s="500"/>
      <c r="AE104" s="642"/>
      <c r="AF104" s="642"/>
      <c r="AG104" s="642"/>
      <c r="AH104" s="640"/>
    </row>
    <row r="105" ht="15.75" customHeight="1">
      <c r="A105" s="991"/>
      <c r="B105" s="642"/>
      <c r="C105" s="640"/>
      <c r="D105" s="640"/>
      <c r="E105" s="642"/>
      <c r="F105" s="640"/>
      <c r="G105" s="640"/>
      <c r="H105" s="648"/>
      <c r="I105" s="648"/>
      <c r="J105" s="501"/>
      <c r="K105" s="501"/>
      <c r="L105" s="501"/>
      <c r="M105" s="648"/>
      <c r="N105" s="648"/>
      <c r="O105" s="648"/>
      <c r="P105" s="648"/>
      <c r="Q105" s="648"/>
      <c r="R105" s="648"/>
      <c r="S105" s="648"/>
      <c r="T105" s="648"/>
      <c r="U105" s="501"/>
      <c r="V105" s="648"/>
      <c r="W105" s="648"/>
      <c r="X105" s="648"/>
      <c r="Y105" s="501"/>
      <c r="Z105" s="648"/>
      <c r="AA105" s="501"/>
      <c r="AB105" s="501"/>
      <c r="AC105" s="648"/>
      <c r="AD105" s="500"/>
      <c r="AE105" s="642"/>
      <c r="AF105" s="642"/>
      <c r="AG105" s="642"/>
      <c r="AH105" s="640"/>
    </row>
    <row r="106" ht="15.75" customHeight="1">
      <c r="A106" s="991"/>
      <c r="B106" s="642"/>
      <c r="C106" s="642"/>
      <c r="D106" s="640"/>
      <c r="E106" s="640"/>
      <c r="F106" s="634"/>
      <c r="G106" s="640"/>
      <c r="H106" s="501"/>
      <c r="I106" s="501"/>
      <c r="J106" s="501"/>
      <c r="K106" s="501"/>
      <c r="L106" s="501"/>
      <c r="M106" s="501"/>
      <c r="N106" s="501"/>
      <c r="O106" s="501"/>
      <c r="P106" s="501"/>
      <c r="Q106" s="501"/>
      <c r="R106" s="501"/>
      <c r="S106" s="501"/>
      <c r="T106" s="501"/>
      <c r="U106" s="501"/>
      <c r="V106" s="501"/>
      <c r="W106" s="501"/>
      <c r="X106" s="501"/>
      <c r="Y106" s="501"/>
      <c r="Z106" s="501"/>
      <c r="AA106" s="501"/>
      <c r="AB106" s="501"/>
      <c r="AC106" s="648"/>
      <c r="AD106" s="500"/>
      <c r="AE106" s="650"/>
      <c r="AF106" s="650"/>
      <c r="AG106" s="650"/>
      <c r="AH106" s="650"/>
    </row>
    <row r="107" ht="15.75" customHeight="1">
      <c r="A107" s="991"/>
      <c r="B107" s="642"/>
      <c r="C107" s="634"/>
      <c r="D107" s="634"/>
      <c r="E107" s="634"/>
      <c r="F107" s="634"/>
      <c r="G107" s="640"/>
      <c r="H107" s="501"/>
      <c r="I107" s="501"/>
      <c r="J107" s="501"/>
      <c r="K107" s="501"/>
      <c r="L107" s="501"/>
      <c r="M107" s="501"/>
      <c r="N107" s="501"/>
      <c r="O107" s="501"/>
      <c r="P107" s="501"/>
      <c r="Q107" s="501"/>
      <c r="R107" s="501"/>
      <c r="S107" s="501"/>
      <c r="T107" s="501"/>
      <c r="U107" s="501"/>
      <c r="V107" s="501"/>
      <c r="W107" s="501"/>
      <c r="X107" s="501"/>
      <c r="Y107" s="501"/>
      <c r="Z107" s="501"/>
      <c r="AA107" s="501"/>
      <c r="AB107" s="501"/>
      <c r="AC107" s="648"/>
      <c r="AD107" s="500"/>
      <c r="AE107" s="640"/>
      <c r="AF107" s="650"/>
      <c r="AG107" s="650"/>
      <c r="AH107" s="650"/>
    </row>
    <row r="108" ht="15.75" customHeight="1">
      <c r="A108" s="991"/>
      <c r="B108" s="642"/>
      <c r="C108" s="640"/>
      <c r="D108" s="640"/>
      <c r="E108" s="640"/>
      <c r="F108" s="634"/>
      <c r="G108" s="640"/>
      <c r="H108" s="501"/>
      <c r="I108" s="501"/>
      <c r="J108" s="501"/>
      <c r="K108" s="501"/>
      <c r="L108" s="501"/>
      <c r="M108" s="501"/>
      <c r="N108" s="501"/>
      <c r="O108" s="501"/>
      <c r="P108" s="501"/>
      <c r="Q108" s="501"/>
      <c r="R108" s="501"/>
      <c r="S108" s="501"/>
      <c r="T108" s="501"/>
      <c r="U108" s="501"/>
      <c r="V108" s="501"/>
      <c r="W108" s="501"/>
      <c r="X108" s="501"/>
      <c r="Y108" s="501"/>
      <c r="Z108" s="501"/>
      <c r="AA108" s="501"/>
      <c r="AB108" s="501"/>
      <c r="AC108" s="648"/>
      <c r="AD108" s="500"/>
      <c r="AE108" s="650"/>
      <c r="AF108" s="650"/>
      <c r="AG108" s="650"/>
      <c r="AH108" s="650"/>
    </row>
    <row r="109" ht="15.75" customHeight="1">
      <c r="A109" s="991"/>
      <c r="B109" s="642"/>
      <c r="C109" s="640"/>
      <c r="D109" s="640"/>
      <c r="E109" s="640"/>
      <c r="F109" s="640"/>
      <c r="G109" s="640"/>
      <c r="H109" s="501"/>
      <c r="I109" s="501"/>
      <c r="J109" s="501"/>
      <c r="K109" s="501"/>
      <c r="L109" s="501"/>
      <c r="M109" s="501"/>
      <c r="N109" s="501"/>
      <c r="O109" s="501"/>
      <c r="P109" s="501"/>
      <c r="Q109" s="501"/>
      <c r="R109" s="501"/>
      <c r="S109" s="501"/>
      <c r="T109" s="501"/>
      <c r="U109" s="501"/>
      <c r="V109" s="501"/>
      <c r="W109" s="501"/>
      <c r="X109" s="501"/>
      <c r="Y109" s="501"/>
      <c r="Z109" s="501"/>
      <c r="AA109" s="501"/>
      <c r="AB109" s="501"/>
      <c r="AC109" s="648"/>
      <c r="AD109" s="500"/>
      <c r="AE109" s="650"/>
      <c r="AF109" s="650"/>
      <c r="AG109" s="650"/>
      <c r="AH109" s="650"/>
    </row>
    <row r="110" ht="15.75" customHeight="1">
      <c r="A110" s="623"/>
      <c r="B110" s="633"/>
      <c r="C110" s="633"/>
      <c r="D110" s="633"/>
      <c r="E110" s="633"/>
      <c r="F110" s="634"/>
      <c r="G110" s="634"/>
      <c r="H110" s="501"/>
      <c r="I110" s="501"/>
      <c r="J110" s="501"/>
      <c r="K110" s="501"/>
      <c r="L110" s="501"/>
      <c r="M110" s="501"/>
      <c r="N110" s="501"/>
      <c r="O110" s="501"/>
      <c r="P110" s="501"/>
      <c r="Q110" s="501"/>
      <c r="R110" s="501"/>
      <c r="S110" s="501"/>
      <c r="T110" s="501"/>
      <c r="U110" s="501"/>
      <c r="V110" s="501"/>
      <c r="W110" s="501"/>
      <c r="X110" s="501"/>
      <c r="Y110" s="501"/>
      <c r="Z110" s="501"/>
      <c r="AA110" s="501"/>
      <c r="AB110" s="501"/>
      <c r="AC110" s="648"/>
      <c r="AD110" s="500"/>
      <c r="AE110" s="657"/>
      <c r="AF110" s="657"/>
      <c r="AG110" s="657"/>
      <c r="AH110" s="657"/>
    </row>
    <row r="111" ht="15.75" customHeight="1">
      <c r="A111" s="991"/>
      <c r="B111" s="642"/>
      <c r="C111" s="642"/>
      <c r="D111" s="640"/>
      <c r="E111" s="640"/>
      <c r="F111" s="640"/>
      <c r="G111" s="640"/>
      <c r="H111" s="501"/>
      <c r="I111" s="501"/>
      <c r="J111" s="501"/>
      <c r="K111" s="501"/>
      <c r="L111" s="501"/>
      <c r="M111" s="501"/>
      <c r="N111" s="501"/>
      <c r="O111" s="501"/>
      <c r="P111" s="501"/>
      <c r="Q111" s="501"/>
      <c r="R111" s="501"/>
      <c r="S111" s="501"/>
      <c r="T111" s="501"/>
      <c r="U111" s="501"/>
      <c r="V111" s="501"/>
      <c r="W111" s="501"/>
      <c r="X111" s="501"/>
      <c r="Y111" s="501"/>
      <c r="Z111" s="501"/>
      <c r="AA111" s="501"/>
      <c r="AB111" s="648"/>
      <c r="AC111" s="648"/>
      <c r="AD111" s="500"/>
      <c r="AE111" s="658"/>
      <c r="AF111" s="658"/>
      <c r="AG111" s="658"/>
      <c r="AH111" s="658"/>
    </row>
    <row r="112" ht="15.75" customHeight="1">
      <c r="A112" s="991"/>
      <c r="B112" s="642"/>
      <c r="C112" s="642"/>
      <c r="D112" s="640"/>
      <c r="E112" s="634"/>
      <c r="F112" s="640"/>
      <c r="G112" s="640"/>
      <c r="H112" s="501"/>
      <c r="I112" s="501"/>
      <c r="J112" s="501"/>
      <c r="K112" s="501"/>
      <c r="L112" s="501"/>
      <c r="M112" s="501"/>
      <c r="N112" s="501"/>
      <c r="O112" s="501"/>
      <c r="P112" s="501"/>
      <c r="Q112" s="501"/>
      <c r="R112" s="501"/>
      <c r="S112" s="501"/>
      <c r="T112" s="501"/>
      <c r="U112" s="501"/>
      <c r="V112" s="501"/>
      <c r="W112" s="501"/>
      <c r="X112" s="501"/>
      <c r="Y112" s="501"/>
      <c r="Z112" s="501"/>
      <c r="AA112" s="501"/>
      <c r="AB112" s="501"/>
      <c r="AC112" s="648"/>
      <c r="AD112" s="500"/>
      <c r="AE112" s="658"/>
      <c r="AF112" s="658"/>
      <c r="AG112" s="658"/>
      <c r="AH112" s="658"/>
    </row>
    <row r="113" ht="15.75" customHeight="1">
      <c r="A113" s="991"/>
      <c r="B113" s="642"/>
      <c r="C113" s="642"/>
      <c r="D113" s="640"/>
      <c r="E113" s="634"/>
      <c r="F113" s="640"/>
      <c r="G113" s="640"/>
      <c r="H113" s="501"/>
      <c r="I113" s="501"/>
      <c r="J113" s="648"/>
      <c r="K113" s="501"/>
      <c r="L113" s="501"/>
      <c r="M113" s="501"/>
      <c r="N113" s="501"/>
      <c r="O113" s="648"/>
      <c r="P113" s="648"/>
      <c r="Q113" s="648"/>
      <c r="R113" s="648"/>
      <c r="S113" s="648"/>
      <c r="T113" s="648"/>
      <c r="U113" s="648"/>
      <c r="V113" s="501"/>
      <c r="W113" s="648"/>
      <c r="X113" s="648"/>
      <c r="Y113" s="648"/>
      <c r="Z113" s="501"/>
      <c r="AA113" s="648"/>
      <c r="AB113" s="648"/>
      <c r="AC113" s="648"/>
      <c r="AD113" s="500"/>
      <c r="AE113" s="658"/>
      <c r="AF113" s="658"/>
      <c r="AG113" s="658"/>
      <c r="AH113" s="658"/>
    </row>
    <row r="114" ht="15.75" customHeight="1">
      <c r="A114" s="991"/>
      <c r="B114" s="642"/>
      <c r="C114" s="642"/>
      <c r="D114" s="640"/>
      <c r="E114" s="634"/>
      <c r="F114" s="640"/>
      <c r="G114" s="640"/>
      <c r="H114" s="501"/>
      <c r="I114" s="501"/>
      <c r="J114" s="648"/>
      <c r="K114" s="648"/>
      <c r="L114" s="648"/>
      <c r="M114" s="501"/>
      <c r="N114" s="501"/>
      <c r="O114" s="648"/>
      <c r="P114" s="648"/>
      <c r="Q114" s="648"/>
      <c r="R114" s="648"/>
      <c r="S114" s="648"/>
      <c r="T114" s="648"/>
      <c r="U114" s="648"/>
      <c r="V114" s="501"/>
      <c r="W114" s="648"/>
      <c r="X114" s="648"/>
      <c r="Y114" s="648"/>
      <c r="Z114" s="501"/>
      <c r="AA114" s="648"/>
      <c r="AB114" s="648"/>
      <c r="AC114" s="648"/>
      <c r="AD114" s="500"/>
      <c r="AE114" s="658"/>
      <c r="AF114" s="658"/>
      <c r="AG114" s="658"/>
      <c r="AH114" s="658"/>
    </row>
    <row r="115" ht="15.75" customHeight="1">
      <c r="A115" s="991"/>
      <c r="B115" s="642"/>
      <c r="C115" s="642"/>
      <c r="D115" s="640"/>
      <c r="E115" s="640"/>
      <c r="F115" s="640"/>
      <c r="G115" s="640"/>
      <c r="H115" s="501"/>
      <c r="I115" s="501"/>
      <c r="J115" s="648"/>
      <c r="K115" s="501"/>
      <c r="L115" s="501"/>
      <c r="M115" s="501"/>
      <c r="N115" s="501"/>
      <c r="O115" s="648"/>
      <c r="P115" s="648"/>
      <c r="Q115" s="648"/>
      <c r="R115" s="648"/>
      <c r="S115" s="648"/>
      <c r="T115" s="648"/>
      <c r="U115" s="648"/>
      <c r="V115" s="501"/>
      <c r="W115" s="648"/>
      <c r="X115" s="648"/>
      <c r="Y115" s="648"/>
      <c r="Z115" s="501"/>
      <c r="AA115" s="648"/>
      <c r="AB115" s="648"/>
      <c r="AC115" s="648"/>
      <c r="AD115" s="500"/>
      <c r="AE115" s="658"/>
      <c r="AF115" s="658"/>
      <c r="AG115" s="658"/>
      <c r="AH115" s="658"/>
    </row>
    <row r="116" ht="15.75" customHeight="1">
      <c r="A116" s="991"/>
      <c r="B116" s="642"/>
      <c r="C116" s="642"/>
      <c r="D116" s="640"/>
      <c r="E116" s="634"/>
      <c r="F116" s="640"/>
      <c r="G116" s="640"/>
      <c r="H116" s="501"/>
      <c r="I116" s="501"/>
      <c r="J116" s="648"/>
      <c r="K116" s="648"/>
      <c r="L116" s="648"/>
      <c r="M116" s="501"/>
      <c r="N116" s="501"/>
      <c r="O116" s="648"/>
      <c r="P116" s="648"/>
      <c r="Q116" s="648"/>
      <c r="R116" s="648"/>
      <c r="S116" s="648"/>
      <c r="T116" s="648"/>
      <c r="U116" s="648"/>
      <c r="V116" s="501"/>
      <c r="W116" s="648"/>
      <c r="X116" s="648"/>
      <c r="Y116" s="648"/>
      <c r="Z116" s="501"/>
      <c r="AA116" s="648"/>
      <c r="AB116" s="648"/>
      <c r="AC116" s="648"/>
      <c r="AD116" s="501"/>
      <c r="AE116" s="658"/>
      <c r="AF116" s="658"/>
      <c r="AG116" s="658"/>
      <c r="AH116" s="658"/>
    </row>
    <row r="117" ht="15.75" customHeight="1">
      <c r="A117" s="991"/>
      <c r="B117" s="642"/>
      <c r="C117" s="642"/>
      <c r="D117" s="640"/>
      <c r="E117" s="634"/>
      <c r="F117" s="640"/>
      <c r="G117" s="640"/>
      <c r="H117" s="501"/>
      <c r="I117" s="501"/>
      <c r="J117" s="648"/>
      <c r="K117" s="648"/>
      <c r="L117" s="648"/>
      <c r="M117" s="501"/>
      <c r="N117" s="501"/>
      <c r="O117" s="648"/>
      <c r="P117" s="648"/>
      <c r="Q117" s="648"/>
      <c r="R117" s="648"/>
      <c r="S117" s="648"/>
      <c r="T117" s="648"/>
      <c r="U117" s="648"/>
      <c r="V117" s="501"/>
      <c r="W117" s="648"/>
      <c r="X117" s="648"/>
      <c r="Y117" s="648"/>
      <c r="Z117" s="501"/>
      <c r="AA117" s="648"/>
      <c r="AB117" s="648"/>
      <c r="AC117" s="648"/>
      <c r="AD117" s="500"/>
      <c r="AE117" s="658"/>
      <c r="AF117" s="658"/>
      <c r="AG117" s="658"/>
      <c r="AH117" s="658"/>
    </row>
    <row r="118" ht="15.75" customHeight="1">
      <c r="A118" s="991"/>
      <c r="B118" s="642"/>
      <c r="C118" s="642"/>
      <c r="D118" s="640"/>
      <c r="E118" s="634"/>
      <c r="F118" s="640"/>
      <c r="G118" s="640"/>
      <c r="H118" s="501"/>
      <c r="I118" s="501"/>
      <c r="J118" s="501"/>
      <c r="K118" s="501"/>
      <c r="L118" s="501"/>
      <c r="M118" s="501"/>
      <c r="N118" s="501"/>
      <c r="O118" s="501"/>
      <c r="P118" s="501"/>
      <c r="Q118" s="501"/>
      <c r="R118" s="501"/>
      <c r="S118" s="501"/>
      <c r="T118" s="501"/>
      <c r="U118" s="501"/>
      <c r="V118" s="501"/>
      <c r="W118" s="501"/>
      <c r="X118" s="501"/>
      <c r="Y118" s="501"/>
      <c r="Z118" s="501"/>
      <c r="AA118" s="501"/>
      <c r="AB118" s="501"/>
      <c r="AC118" s="648"/>
      <c r="AD118" s="500"/>
      <c r="AE118" s="658"/>
      <c r="AF118" s="658"/>
      <c r="AG118" s="658"/>
      <c r="AH118" s="658"/>
    </row>
    <row r="119" ht="15.75" customHeight="1">
      <c r="A119" s="991"/>
      <c r="B119" s="642"/>
      <c r="C119" s="642"/>
      <c r="D119" s="640"/>
      <c r="E119" s="642"/>
      <c r="F119" s="640"/>
      <c r="G119" s="640"/>
      <c r="H119" s="501"/>
      <c r="I119" s="501"/>
      <c r="J119" s="501"/>
      <c r="K119" s="501"/>
      <c r="L119" s="501"/>
      <c r="M119" s="501"/>
      <c r="N119" s="501"/>
      <c r="O119" s="501"/>
      <c r="P119" s="501"/>
      <c r="Q119" s="501"/>
      <c r="R119" s="501"/>
      <c r="S119" s="501"/>
      <c r="T119" s="501"/>
      <c r="U119" s="501"/>
      <c r="V119" s="501"/>
      <c r="W119" s="501"/>
      <c r="X119" s="501"/>
      <c r="Y119" s="501"/>
      <c r="Z119" s="501"/>
      <c r="AA119" s="501"/>
      <c r="AB119" s="501"/>
      <c r="AC119" s="648"/>
      <c r="AD119" s="500"/>
      <c r="AE119" s="661"/>
      <c r="AF119" s="658"/>
      <c r="AG119" s="658"/>
      <c r="AH119" s="658"/>
    </row>
    <row r="120" ht="15.75" customHeight="1">
      <c r="A120" s="991"/>
      <c r="B120" s="642"/>
      <c r="C120" s="642"/>
      <c r="D120" s="640"/>
      <c r="E120" s="642"/>
      <c r="F120" s="640"/>
      <c r="G120" s="640"/>
      <c r="H120" s="501"/>
      <c r="I120" s="501"/>
      <c r="J120" s="501"/>
      <c r="K120" s="501"/>
      <c r="L120" s="501"/>
      <c r="M120" s="501"/>
      <c r="N120" s="501"/>
      <c r="O120" s="501"/>
      <c r="P120" s="501"/>
      <c r="Q120" s="501"/>
      <c r="R120" s="501"/>
      <c r="S120" s="501"/>
      <c r="T120" s="501"/>
      <c r="U120" s="501"/>
      <c r="V120" s="501"/>
      <c r="W120" s="501"/>
      <c r="X120" s="501"/>
      <c r="Y120" s="501"/>
      <c r="Z120" s="501"/>
      <c r="AA120" s="501"/>
      <c r="AB120" s="501"/>
      <c r="AC120" s="648"/>
      <c r="AD120" s="501"/>
      <c r="AE120" s="658"/>
      <c r="AF120" s="658"/>
      <c r="AG120" s="658"/>
      <c r="AH120" s="641"/>
    </row>
    <row r="121" ht="15.75" customHeight="1">
      <c r="A121" s="623"/>
      <c r="B121" s="633"/>
      <c r="C121" s="633"/>
      <c r="D121" s="640"/>
      <c r="E121" s="642"/>
      <c r="F121" s="640"/>
      <c r="G121" s="640"/>
      <c r="H121" s="501"/>
      <c r="I121" s="501"/>
      <c r="J121" s="501"/>
      <c r="K121" s="501"/>
      <c r="L121" s="501"/>
      <c r="M121" s="501"/>
      <c r="N121" s="501"/>
      <c r="O121" s="501"/>
      <c r="P121" s="501"/>
      <c r="Q121" s="501"/>
      <c r="R121" s="501"/>
      <c r="S121" s="501"/>
      <c r="T121" s="501"/>
      <c r="U121" s="501"/>
      <c r="V121" s="501"/>
      <c r="W121" s="501"/>
      <c r="X121" s="501"/>
      <c r="Y121" s="501"/>
      <c r="Z121" s="501"/>
      <c r="AA121" s="501"/>
      <c r="AB121" s="648"/>
      <c r="AC121" s="648"/>
      <c r="AD121" s="500"/>
      <c r="AE121" s="657"/>
      <c r="AF121" s="657"/>
      <c r="AG121" s="657"/>
      <c r="AH121" s="657"/>
    </row>
    <row r="122" ht="15.75" customHeight="1">
      <c r="A122" s="991"/>
      <c r="B122" s="642"/>
      <c r="C122" s="642"/>
      <c r="D122" s="634"/>
      <c r="E122" s="634"/>
      <c r="F122" s="634"/>
      <c r="G122" s="634"/>
      <c r="H122" s="501"/>
      <c r="I122" s="501"/>
      <c r="J122" s="501"/>
      <c r="K122" s="501"/>
      <c r="L122" s="501"/>
      <c r="M122" s="501"/>
      <c r="N122" s="501"/>
      <c r="O122" s="501"/>
      <c r="P122" s="501"/>
      <c r="Q122" s="501"/>
      <c r="R122" s="501"/>
      <c r="S122" s="501"/>
      <c r="T122" s="501"/>
      <c r="U122" s="501"/>
      <c r="V122" s="501"/>
      <c r="W122" s="501"/>
      <c r="X122" s="501"/>
      <c r="Y122" s="501"/>
      <c r="Z122" s="501"/>
      <c r="AA122" s="501"/>
      <c r="AB122" s="501"/>
      <c r="AC122" s="648"/>
      <c r="AD122" s="501"/>
      <c r="AE122" s="658"/>
      <c r="AF122" s="658"/>
      <c r="AG122" s="658"/>
      <c r="AH122" s="658"/>
    </row>
    <row r="123" ht="15.75" customHeight="1">
      <c r="A123" s="991"/>
      <c r="B123" s="642"/>
      <c r="C123" s="642"/>
      <c r="D123" s="634"/>
      <c r="E123" s="634"/>
      <c r="F123" s="634"/>
      <c r="G123" s="634"/>
      <c r="H123" s="501"/>
      <c r="I123" s="501"/>
      <c r="J123" s="501"/>
      <c r="K123" s="501"/>
      <c r="L123" s="501"/>
      <c r="M123" s="501"/>
      <c r="N123" s="501"/>
      <c r="O123" s="501"/>
      <c r="P123" s="501"/>
      <c r="Q123" s="501"/>
      <c r="R123" s="501"/>
      <c r="S123" s="501"/>
      <c r="T123" s="501"/>
      <c r="U123" s="501"/>
      <c r="V123" s="501"/>
      <c r="W123" s="501"/>
      <c r="X123" s="501"/>
      <c r="Y123" s="501"/>
      <c r="Z123" s="501"/>
      <c r="AA123" s="501"/>
      <c r="AB123" s="501"/>
      <c r="AC123" s="648"/>
      <c r="AD123" s="500"/>
      <c r="AE123" s="658"/>
      <c r="AF123" s="658"/>
      <c r="AG123" s="658"/>
      <c r="AH123" s="658"/>
    </row>
    <row r="124" ht="15.75" customHeight="1">
      <c r="A124" s="623"/>
      <c r="B124" s="633"/>
      <c r="C124" s="633"/>
      <c r="D124" s="634"/>
      <c r="E124" s="634"/>
      <c r="F124" s="634"/>
      <c r="G124" s="634"/>
      <c r="H124" s="501"/>
      <c r="I124" s="501"/>
      <c r="J124" s="501"/>
      <c r="K124" s="501"/>
      <c r="L124" s="501"/>
      <c r="M124" s="501"/>
      <c r="N124" s="501"/>
      <c r="O124" s="501"/>
      <c r="P124" s="501"/>
      <c r="Q124" s="501"/>
      <c r="R124" s="501"/>
      <c r="S124" s="501"/>
      <c r="T124" s="501"/>
      <c r="U124" s="501"/>
      <c r="V124" s="501"/>
      <c r="W124" s="501"/>
      <c r="X124" s="501"/>
      <c r="Y124" s="501"/>
      <c r="Z124" s="501"/>
      <c r="AA124" s="501"/>
      <c r="AB124" s="501"/>
      <c r="AC124" s="648"/>
      <c r="AD124" s="500"/>
      <c r="AE124" s="657"/>
      <c r="AF124" s="657"/>
      <c r="AG124" s="657"/>
      <c r="AH124" s="657"/>
    </row>
    <row r="125" ht="15.75" customHeight="1">
      <c r="A125" s="991"/>
      <c r="B125" s="642"/>
      <c r="C125" s="642"/>
      <c r="D125" s="642"/>
      <c r="E125" s="642"/>
      <c r="F125" s="642"/>
      <c r="G125" s="642"/>
      <c r="H125" s="501"/>
      <c r="I125" s="501"/>
      <c r="J125" s="501"/>
      <c r="K125" s="501"/>
      <c r="L125" s="501"/>
      <c r="M125" s="501"/>
      <c r="N125" s="501"/>
      <c r="O125" s="501"/>
      <c r="P125" s="501"/>
      <c r="Q125" s="501"/>
      <c r="R125" s="501"/>
      <c r="S125" s="501"/>
      <c r="T125" s="501"/>
      <c r="U125" s="501"/>
      <c r="V125" s="501"/>
      <c r="W125" s="501"/>
      <c r="X125" s="501"/>
      <c r="Y125" s="501"/>
      <c r="Z125" s="501"/>
      <c r="AA125" s="501"/>
      <c r="AB125" s="501"/>
      <c r="AC125" s="648"/>
      <c r="AD125" s="501"/>
      <c r="AE125" s="658"/>
      <c r="AF125" s="658"/>
      <c r="AG125" s="658"/>
      <c r="AH125" s="658"/>
    </row>
    <row r="126" ht="15.75" customHeight="1">
      <c r="A126" s="623"/>
      <c r="B126" s="633"/>
      <c r="C126" s="633"/>
      <c r="D126" s="633"/>
      <c r="E126" s="633"/>
      <c r="F126" s="633"/>
      <c r="G126" s="633"/>
      <c r="H126" s="501"/>
      <c r="I126" s="501"/>
      <c r="J126" s="501"/>
      <c r="K126" s="501"/>
      <c r="L126" s="501"/>
      <c r="M126" s="501"/>
      <c r="N126" s="501"/>
      <c r="O126" s="501"/>
      <c r="P126" s="501"/>
      <c r="Q126" s="501"/>
      <c r="R126" s="501"/>
      <c r="S126" s="501"/>
      <c r="T126" s="501"/>
      <c r="U126" s="501"/>
      <c r="V126" s="501"/>
      <c r="W126" s="501"/>
      <c r="X126" s="501"/>
      <c r="Y126" s="501"/>
      <c r="Z126" s="501"/>
      <c r="AA126" s="501"/>
      <c r="AB126" s="501"/>
      <c r="AC126" s="648"/>
      <c r="AD126" s="501"/>
      <c r="AE126" s="657"/>
      <c r="AF126" s="657"/>
      <c r="AG126" s="657"/>
      <c r="AH126" s="633"/>
    </row>
    <row r="127" ht="15.75" customHeight="1">
      <c r="A127" s="991"/>
      <c r="B127" s="642"/>
      <c r="C127" s="642"/>
      <c r="D127" s="642"/>
      <c r="E127" s="642"/>
      <c r="F127" s="640"/>
      <c r="G127" s="623"/>
      <c r="H127" s="648"/>
      <c r="I127" s="648"/>
      <c r="J127" s="501"/>
      <c r="K127" s="501"/>
      <c r="L127" s="502"/>
      <c r="M127" s="648"/>
      <c r="N127" s="648"/>
      <c r="O127" s="648"/>
      <c r="P127" s="648"/>
      <c r="Q127" s="648"/>
      <c r="R127" s="648"/>
      <c r="S127" s="648"/>
      <c r="T127" s="648"/>
      <c r="U127" s="501"/>
      <c r="V127" s="648"/>
      <c r="W127" s="648"/>
      <c r="X127" s="648"/>
      <c r="Y127" s="501"/>
      <c r="Z127" s="648"/>
      <c r="AA127" s="501"/>
      <c r="AB127" s="501"/>
      <c r="AC127" s="648"/>
      <c r="AD127" s="501"/>
      <c r="AE127" s="658"/>
      <c r="AF127" s="658"/>
      <c r="AG127" s="650"/>
      <c r="AH127" s="642"/>
    </row>
    <row r="128" ht="15.75" customHeight="1">
      <c r="A128" s="991"/>
      <c r="B128" s="642"/>
      <c r="C128" s="642"/>
      <c r="D128" s="642"/>
      <c r="E128" s="642"/>
      <c r="F128" s="640"/>
      <c r="G128" s="991"/>
      <c r="H128" s="648"/>
      <c r="I128" s="648"/>
      <c r="J128" s="501"/>
      <c r="K128" s="501"/>
      <c r="L128" s="501"/>
      <c r="M128" s="648"/>
      <c r="N128" s="648"/>
      <c r="O128" s="648"/>
      <c r="P128" s="648"/>
      <c r="Q128" s="648"/>
      <c r="R128" s="648"/>
      <c r="S128" s="648"/>
      <c r="T128" s="648"/>
      <c r="U128" s="501"/>
      <c r="V128" s="648"/>
      <c r="W128" s="648"/>
      <c r="X128" s="648"/>
      <c r="Y128" s="501"/>
      <c r="Z128" s="648"/>
      <c r="AA128" s="501"/>
      <c r="AB128" s="501"/>
      <c r="AC128" s="648"/>
      <c r="AD128" s="501"/>
      <c r="AE128" s="658"/>
      <c r="AF128" s="658"/>
      <c r="AG128" s="650"/>
      <c r="AH128" s="642"/>
    </row>
    <row r="129" ht="15.75" customHeight="1">
      <c r="A129" s="991"/>
      <c r="B129" s="642"/>
      <c r="C129" s="642"/>
      <c r="D129" s="642"/>
      <c r="E129" s="642"/>
      <c r="F129" s="640"/>
      <c r="G129" s="663"/>
      <c r="H129" s="648"/>
      <c r="I129" s="648"/>
      <c r="J129" s="501"/>
      <c r="K129" s="501"/>
      <c r="L129" s="501"/>
      <c r="M129" s="648"/>
      <c r="N129" s="648"/>
      <c r="O129" s="648"/>
      <c r="P129" s="648"/>
      <c r="Q129" s="648"/>
      <c r="R129" s="648"/>
      <c r="S129" s="648"/>
      <c r="T129" s="648"/>
      <c r="U129" s="501"/>
      <c r="V129" s="648"/>
      <c r="W129" s="648"/>
      <c r="X129" s="648"/>
      <c r="Y129" s="501"/>
      <c r="Z129" s="648"/>
      <c r="AA129" s="501"/>
      <c r="AB129" s="501"/>
      <c r="AC129" s="648"/>
      <c r="AD129" s="501"/>
      <c r="AE129" s="658"/>
      <c r="AF129" s="658"/>
      <c r="AG129" s="650"/>
      <c r="AH129" s="642"/>
    </row>
    <row r="130" ht="15.75" customHeight="1">
      <c r="A130" s="991"/>
      <c r="B130" s="642"/>
      <c r="C130" s="642"/>
      <c r="D130" s="642"/>
      <c r="E130" s="642"/>
      <c r="F130" s="640"/>
      <c r="G130" s="991"/>
      <c r="H130" s="648"/>
      <c r="I130" s="648"/>
      <c r="J130" s="501"/>
      <c r="K130" s="501"/>
      <c r="L130" s="501"/>
      <c r="M130" s="648"/>
      <c r="N130" s="648"/>
      <c r="O130" s="648"/>
      <c r="P130" s="648"/>
      <c r="Q130" s="648"/>
      <c r="R130" s="648"/>
      <c r="S130" s="648"/>
      <c r="T130" s="648"/>
      <c r="U130" s="501"/>
      <c r="V130" s="648"/>
      <c r="W130" s="648"/>
      <c r="X130" s="648"/>
      <c r="Y130" s="501"/>
      <c r="Z130" s="648"/>
      <c r="AA130" s="501"/>
      <c r="AB130" s="501"/>
      <c r="AC130" s="648"/>
      <c r="AD130" s="501"/>
      <c r="AE130" s="658"/>
      <c r="AF130" s="658"/>
      <c r="AG130" s="658"/>
      <c r="AH130" s="642"/>
    </row>
    <row r="131" ht="15.75" customHeight="1">
      <c r="A131" s="991"/>
      <c r="B131" s="642"/>
      <c r="C131" s="642"/>
      <c r="D131" s="642"/>
      <c r="E131" s="642"/>
      <c r="F131" s="640"/>
      <c r="G131" s="991"/>
      <c r="H131" s="501"/>
      <c r="I131" s="501"/>
      <c r="J131" s="501"/>
      <c r="K131" s="501"/>
      <c r="L131" s="501"/>
      <c r="M131" s="501"/>
      <c r="N131" s="501"/>
      <c r="O131" s="501"/>
      <c r="P131" s="501"/>
      <c r="Q131" s="501"/>
      <c r="R131" s="501"/>
      <c r="S131" s="501"/>
      <c r="T131" s="501"/>
      <c r="U131" s="501"/>
      <c r="V131" s="501"/>
      <c r="W131" s="501"/>
      <c r="X131" s="501"/>
      <c r="Y131" s="501"/>
      <c r="Z131" s="501"/>
      <c r="AA131" s="501"/>
      <c r="AB131" s="501"/>
      <c r="AC131" s="648"/>
      <c r="AD131" s="501"/>
      <c r="AE131" s="658"/>
      <c r="AF131" s="658"/>
      <c r="AG131" s="658"/>
      <c r="AH131" s="642"/>
    </row>
    <row r="132" ht="15.75" customHeight="1">
      <c r="A132" s="991"/>
      <c r="B132" s="642"/>
      <c r="C132" s="642"/>
      <c r="D132" s="642"/>
      <c r="E132" s="642"/>
      <c r="F132" s="642"/>
      <c r="G132" s="642"/>
      <c r="H132" s="648"/>
      <c r="I132" s="648"/>
      <c r="J132" s="501"/>
      <c r="K132" s="501"/>
      <c r="L132" s="501"/>
      <c r="M132" s="648"/>
      <c r="N132" s="648"/>
      <c r="O132" s="648"/>
      <c r="P132" s="648"/>
      <c r="Q132" s="648"/>
      <c r="R132" s="648"/>
      <c r="S132" s="648"/>
      <c r="T132" s="648"/>
      <c r="U132" s="501"/>
      <c r="V132" s="648"/>
      <c r="W132" s="648"/>
      <c r="X132" s="648"/>
      <c r="Y132" s="501"/>
      <c r="Z132" s="648"/>
      <c r="AA132" s="501"/>
      <c r="AB132" s="501"/>
      <c r="AC132" s="648"/>
      <c r="AD132" s="501"/>
      <c r="AE132" s="658"/>
      <c r="AF132" s="658"/>
      <c r="AG132" s="658"/>
      <c r="AH132" s="641"/>
    </row>
    <row r="133" ht="15.75" customHeight="1">
      <c r="A133" s="991"/>
      <c r="B133" s="642"/>
      <c r="C133" s="642"/>
      <c r="D133" s="642"/>
      <c r="E133" s="642"/>
      <c r="F133" s="642"/>
      <c r="G133" s="642"/>
      <c r="H133" s="648"/>
      <c r="I133" s="648"/>
      <c r="J133" s="501"/>
      <c r="K133" s="501"/>
      <c r="L133" s="502"/>
      <c r="M133" s="648"/>
      <c r="N133" s="648"/>
      <c r="O133" s="648"/>
      <c r="P133" s="648"/>
      <c r="Q133" s="648"/>
      <c r="R133" s="648"/>
      <c r="S133" s="648"/>
      <c r="T133" s="648"/>
      <c r="U133" s="501"/>
      <c r="V133" s="648"/>
      <c r="W133" s="648"/>
      <c r="X133" s="648"/>
      <c r="Y133" s="501"/>
      <c r="Z133" s="648"/>
      <c r="AA133" s="501"/>
      <c r="AB133" s="648"/>
      <c r="AC133" s="648"/>
      <c r="AD133" s="501"/>
      <c r="AE133" s="658"/>
      <c r="AF133" s="658"/>
      <c r="AG133" s="650"/>
      <c r="AH133" s="640"/>
    </row>
    <row r="134" ht="15.75" customHeight="1">
      <c r="A134" s="991"/>
      <c r="B134" s="642"/>
      <c r="C134" s="642"/>
      <c r="D134" s="642"/>
      <c r="E134" s="642"/>
      <c r="F134" s="640"/>
      <c r="G134" s="640"/>
      <c r="H134" s="648"/>
      <c r="I134" s="648"/>
      <c r="J134" s="501"/>
      <c r="K134" s="501"/>
      <c r="L134" s="501"/>
      <c r="M134" s="648"/>
      <c r="N134" s="648"/>
      <c r="O134" s="648"/>
      <c r="P134" s="648"/>
      <c r="Q134" s="648"/>
      <c r="R134" s="648"/>
      <c r="S134" s="648"/>
      <c r="T134" s="648"/>
      <c r="U134" s="501"/>
      <c r="V134" s="648"/>
      <c r="W134" s="648"/>
      <c r="X134" s="648"/>
      <c r="Y134" s="501"/>
      <c r="Z134" s="648"/>
      <c r="AA134" s="501"/>
      <c r="AB134" s="501"/>
      <c r="AC134" s="648"/>
      <c r="AD134" s="501"/>
      <c r="AE134" s="640"/>
      <c r="AF134" s="658"/>
      <c r="AG134" s="650"/>
      <c r="AH134" s="640"/>
    </row>
    <row r="135" ht="15.75" customHeight="1">
      <c r="A135" s="991"/>
      <c r="B135" s="642"/>
      <c r="C135" s="642"/>
      <c r="D135" s="642"/>
      <c r="E135" s="642"/>
      <c r="F135" s="640"/>
      <c r="G135" s="642"/>
      <c r="H135" s="648"/>
      <c r="I135" s="648"/>
      <c r="J135" s="501"/>
      <c r="K135" s="501"/>
      <c r="L135" s="501"/>
      <c r="M135" s="648"/>
      <c r="N135" s="648"/>
      <c r="O135" s="648"/>
      <c r="P135" s="648"/>
      <c r="Q135" s="648"/>
      <c r="R135" s="648"/>
      <c r="S135" s="648"/>
      <c r="T135" s="648"/>
      <c r="U135" s="501"/>
      <c r="V135" s="648"/>
      <c r="W135" s="648"/>
      <c r="X135" s="648"/>
      <c r="Y135" s="501"/>
      <c r="Z135" s="648"/>
      <c r="AA135" s="501"/>
      <c r="AB135" s="501"/>
      <c r="AC135" s="648"/>
      <c r="AD135" s="501"/>
      <c r="AE135" s="658"/>
      <c r="AF135" s="658"/>
      <c r="AG135" s="658"/>
      <c r="AH135" s="642"/>
    </row>
    <row r="136" ht="15.75" customHeight="1">
      <c r="A136" s="991"/>
      <c r="B136" s="642"/>
      <c r="C136" s="642"/>
      <c r="D136" s="642"/>
      <c r="E136" s="642"/>
      <c r="F136" s="640"/>
      <c r="G136" s="640"/>
      <c r="H136" s="501"/>
      <c r="I136" s="501"/>
      <c r="J136" s="501"/>
      <c r="K136" s="501"/>
      <c r="L136" s="501"/>
      <c r="M136" s="501"/>
      <c r="N136" s="501"/>
      <c r="O136" s="501"/>
      <c r="P136" s="501"/>
      <c r="Q136" s="501"/>
      <c r="R136" s="501"/>
      <c r="S136" s="501"/>
      <c r="T136" s="501"/>
      <c r="U136" s="501"/>
      <c r="V136" s="501"/>
      <c r="W136" s="501"/>
      <c r="X136" s="501"/>
      <c r="Y136" s="501"/>
      <c r="Z136" s="501"/>
      <c r="AA136" s="501"/>
      <c r="AB136" s="501"/>
      <c r="AC136" s="648"/>
      <c r="AD136" s="501"/>
      <c r="AE136" s="661"/>
      <c r="AF136" s="658"/>
      <c r="AG136" s="658"/>
      <c r="AH136" s="642"/>
    </row>
    <row r="137" ht="15.75" customHeight="1">
      <c r="A137" s="991"/>
      <c r="B137" s="642"/>
      <c r="C137" s="642"/>
      <c r="D137" s="642"/>
      <c r="E137" s="640"/>
      <c r="F137" s="640"/>
      <c r="G137" s="640"/>
      <c r="H137" s="501"/>
      <c r="I137" s="501"/>
      <c r="J137" s="501"/>
      <c r="K137" s="501"/>
      <c r="L137" s="501"/>
      <c r="M137" s="501"/>
      <c r="N137" s="501"/>
      <c r="O137" s="501"/>
      <c r="P137" s="501"/>
      <c r="Q137" s="501"/>
      <c r="R137" s="501"/>
      <c r="S137" s="501"/>
      <c r="T137" s="501"/>
      <c r="U137" s="501"/>
      <c r="V137" s="501"/>
      <c r="W137" s="501"/>
      <c r="X137" s="501"/>
      <c r="Y137" s="501"/>
      <c r="Z137" s="501"/>
      <c r="AA137" s="501"/>
      <c r="AB137" s="501"/>
      <c r="AC137" s="648"/>
      <c r="AD137" s="501"/>
      <c r="AE137" s="640"/>
      <c r="AF137" s="658"/>
      <c r="AG137" s="658"/>
      <c r="AH137" s="641"/>
    </row>
    <row r="138" ht="15.75" customHeight="1">
      <c r="A138" s="991"/>
      <c r="B138" s="642"/>
      <c r="C138" s="642"/>
      <c r="D138" s="642"/>
      <c r="E138" s="642"/>
      <c r="F138" s="640"/>
      <c r="G138" s="640"/>
      <c r="H138" s="501"/>
      <c r="I138" s="501"/>
      <c r="J138" s="501"/>
      <c r="K138" s="501"/>
      <c r="L138" s="501"/>
      <c r="M138" s="501"/>
      <c r="N138" s="501"/>
      <c r="O138" s="501"/>
      <c r="P138" s="501"/>
      <c r="Q138" s="501"/>
      <c r="R138" s="501"/>
      <c r="S138" s="501"/>
      <c r="T138" s="501"/>
      <c r="U138" s="501"/>
      <c r="V138" s="501"/>
      <c r="W138" s="501"/>
      <c r="X138" s="501"/>
      <c r="Y138" s="501"/>
      <c r="Z138" s="501"/>
      <c r="AA138" s="501"/>
      <c r="AB138" s="501"/>
      <c r="AC138" s="648"/>
      <c r="AD138" s="501"/>
      <c r="AE138" s="658"/>
      <c r="AF138" s="658"/>
      <c r="AG138" s="658"/>
      <c r="AH138" s="658"/>
    </row>
    <row r="139" ht="15.75" customHeight="1">
      <c r="A139" s="991"/>
      <c r="B139" s="642"/>
      <c r="C139" s="623"/>
      <c r="D139" s="633"/>
      <c r="E139" s="633"/>
      <c r="F139" s="633"/>
      <c r="G139" s="633"/>
      <c r="H139" s="501"/>
      <c r="I139" s="501"/>
      <c r="J139" s="501"/>
      <c r="K139" s="501"/>
      <c r="L139" s="502"/>
      <c r="M139" s="501"/>
      <c r="N139" s="501"/>
      <c r="O139" s="501"/>
      <c r="P139" s="501"/>
      <c r="Q139" s="501"/>
      <c r="R139" s="501"/>
      <c r="S139" s="501"/>
      <c r="T139" s="501"/>
      <c r="U139" s="501"/>
      <c r="V139" s="501"/>
      <c r="W139" s="501"/>
      <c r="X139" s="501"/>
      <c r="Y139" s="501"/>
      <c r="Z139" s="501"/>
      <c r="AA139" s="501"/>
      <c r="AB139" s="501"/>
      <c r="AC139" s="648"/>
      <c r="AD139" s="501"/>
      <c r="AE139" s="658"/>
      <c r="AF139" s="658"/>
      <c r="AG139" s="658"/>
      <c r="AH139" s="642"/>
    </row>
    <row r="140" ht="15.75" customHeight="1">
      <c r="A140" s="991"/>
      <c r="B140" s="642"/>
      <c r="C140" s="991"/>
      <c r="D140" s="642"/>
      <c r="E140" s="642"/>
      <c r="F140" s="642"/>
      <c r="G140" s="642"/>
      <c r="H140" s="501"/>
      <c r="I140" s="501"/>
      <c r="J140" s="501"/>
      <c r="K140" s="501"/>
      <c r="L140" s="501"/>
      <c r="M140" s="501"/>
      <c r="N140" s="501"/>
      <c r="O140" s="501"/>
      <c r="P140" s="501"/>
      <c r="Q140" s="501"/>
      <c r="R140" s="501"/>
      <c r="S140" s="501"/>
      <c r="T140" s="501"/>
      <c r="U140" s="501"/>
      <c r="V140" s="501"/>
      <c r="W140" s="501"/>
      <c r="X140" s="501"/>
      <c r="Y140" s="501"/>
      <c r="Z140" s="501"/>
      <c r="AA140" s="501"/>
      <c r="AB140" s="501"/>
      <c r="AC140" s="648"/>
      <c r="AD140" s="501"/>
      <c r="AE140" s="658"/>
      <c r="AF140" s="658"/>
      <c r="AG140" s="658"/>
      <c r="AH140" s="642"/>
    </row>
    <row r="141" ht="15.75" customHeight="1">
      <c r="A141" s="991"/>
      <c r="B141" s="642"/>
      <c r="C141" s="991"/>
      <c r="D141" s="642"/>
      <c r="E141" s="642"/>
      <c r="F141" s="642"/>
      <c r="G141" s="640"/>
      <c r="H141" s="501"/>
      <c r="I141" s="501"/>
      <c r="J141" s="501"/>
      <c r="K141" s="501"/>
      <c r="L141" s="501"/>
      <c r="M141" s="501"/>
      <c r="N141" s="501"/>
      <c r="O141" s="501"/>
      <c r="P141" s="501"/>
      <c r="Q141" s="501"/>
      <c r="R141" s="501"/>
      <c r="S141" s="501"/>
      <c r="T141" s="501"/>
      <c r="U141" s="501"/>
      <c r="V141" s="501"/>
      <c r="W141" s="501"/>
      <c r="X141" s="501"/>
      <c r="Y141" s="501"/>
      <c r="Z141" s="501"/>
      <c r="AA141" s="501"/>
      <c r="AB141" s="501"/>
      <c r="AC141" s="648"/>
      <c r="AD141" s="501"/>
      <c r="AE141" s="658"/>
      <c r="AF141" s="658"/>
      <c r="AG141" s="658"/>
      <c r="AH141" s="641"/>
    </row>
    <row r="142" ht="15.75" customHeight="1">
      <c r="A142" s="991"/>
      <c r="B142" s="642"/>
      <c r="C142" s="991"/>
      <c r="D142" s="642"/>
      <c r="E142" s="642"/>
      <c r="F142" s="642"/>
      <c r="G142" s="640"/>
      <c r="H142" s="501"/>
      <c r="I142" s="501"/>
      <c r="J142" s="501"/>
      <c r="K142" s="501"/>
      <c r="L142" s="501"/>
      <c r="M142" s="501"/>
      <c r="N142" s="501"/>
      <c r="O142" s="501"/>
      <c r="P142" s="501"/>
      <c r="Q142" s="501"/>
      <c r="R142" s="501"/>
      <c r="S142" s="501"/>
      <c r="T142" s="501"/>
      <c r="U142" s="501"/>
      <c r="V142" s="501"/>
      <c r="W142" s="501"/>
      <c r="X142" s="501"/>
      <c r="Y142" s="501"/>
      <c r="Z142" s="501"/>
      <c r="AA142" s="501"/>
      <c r="AB142" s="501"/>
      <c r="AC142" s="648"/>
      <c r="AD142" s="501"/>
      <c r="AE142" s="658"/>
      <c r="AF142" s="658"/>
      <c r="AG142" s="658"/>
      <c r="AH142" s="658"/>
    </row>
    <row r="143" ht="15.75" customHeight="1">
      <c r="A143" s="991"/>
      <c r="B143" s="642"/>
      <c r="C143" s="623"/>
      <c r="D143" s="633"/>
      <c r="E143" s="633"/>
      <c r="F143" s="633"/>
      <c r="G143" s="633"/>
      <c r="H143" s="501"/>
      <c r="I143" s="501"/>
      <c r="J143" s="501"/>
      <c r="K143" s="501"/>
      <c r="L143" s="501"/>
      <c r="M143" s="501"/>
      <c r="N143" s="501"/>
      <c r="O143" s="501"/>
      <c r="P143" s="501"/>
      <c r="Q143" s="501"/>
      <c r="R143" s="501"/>
      <c r="S143" s="501"/>
      <c r="T143" s="501"/>
      <c r="U143" s="501"/>
      <c r="V143" s="501"/>
      <c r="W143" s="501"/>
      <c r="X143" s="501"/>
      <c r="Y143" s="501"/>
      <c r="Z143" s="501"/>
      <c r="AA143" s="501"/>
      <c r="AB143" s="501"/>
      <c r="AC143" s="648"/>
      <c r="AD143" s="501"/>
      <c r="AE143" s="658"/>
      <c r="AF143" s="658"/>
      <c r="AG143" s="650"/>
      <c r="AH143" s="640"/>
    </row>
    <row r="144" ht="15.75" customHeight="1">
      <c r="A144" s="991"/>
      <c r="B144" s="642"/>
      <c r="C144" s="991"/>
      <c r="D144" s="642"/>
      <c r="E144" s="642"/>
      <c r="F144" s="642"/>
      <c r="G144" s="642"/>
      <c r="H144" s="648"/>
      <c r="I144" s="648"/>
      <c r="J144" s="648"/>
      <c r="K144" s="501"/>
      <c r="L144" s="501"/>
      <c r="M144" s="648"/>
      <c r="N144" s="648"/>
      <c r="O144" s="648"/>
      <c r="P144" s="648"/>
      <c r="Q144" s="648"/>
      <c r="R144" s="648"/>
      <c r="S144" s="648"/>
      <c r="T144" s="648"/>
      <c r="U144" s="648"/>
      <c r="V144" s="648"/>
      <c r="W144" s="648"/>
      <c r="X144" s="648"/>
      <c r="Y144" s="648"/>
      <c r="Z144" s="648"/>
      <c r="AA144" s="648"/>
      <c r="AB144" s="501"/>
      <c r="AC144" s="648"/>
      <c r="AD144" s="501"/>
      <c r="AE144" s="658"/>
      <c r="AF144" s="658"/>
      <c r="AG144" s="650"/>
      <c r="AH144" s="640"/>
    </row>
    <row r="145" ht="15.75" customHeight="1">
      <c r="A145" s="991"/>
      <c r="B145" s="642"/>
      <c r="C145" s="991"/>
      <c r="D145" s="642"/>
      <c r="E145" s="642"/>
      <c r="F145" s="642"/>
      <c r="G145" s="640"/>
      <c r="H145" s="648"/>
      <c r="I145" s="648"/>
      <c r="J145" s="501"/>
      <c r="K145" s="501"/>
      <c r="L145" s="501"/>
      <c r="M145" s="648"/>
      <c r="N145" s="648"/>
      <c r="O145" s="648"/>
      <c r="P145" s="648"/>
      <c r="Q145" s="648"/>
      <c r="R145" s="648"/>
      <c r="S145" s="648"/>
      <c r="T145" s="648"/>
      <c r="U145" s="501"/>
      <c r="V145" s="648"/>
      <c r="W145" s="648"/>
      <c r="X145" s="648"/>
      <c r="Y145" s="501"/>
      <c r="Z145" s="648"/>
      <c r="AA145" s="501"/>
      <c r="AB145" s="501"/>
      <c r="AC145" s="648"/>
      <c r="AD145" s="501"/>
      <c r="AE145" s="658"/>
      <c r="AF145" s="658"/>
      <c r="AG145" s="658"/>
      <c r="AH145" s="642"/>
    </row>
    <row r="146" ht="15.75" customHeight="1">
      <c r="A146" s="991"/>
      <c r="B146" s="642"/>
      <c r="C146" s="991"/>
      <c r="D146" s="642"/>
      <c r="E146" s="642"/>
      <c r="F146" s="642"/>
      <c r="G146" s="642"/>
      <c r="H146" s="648"/>
      <c r="I146" s="648"/>
      <c r="J146" s="501"/>
      <c r="K146" s="501"/>
      <c r="L146" s="501"/>
      <c r="M146" s="648"/>
      <c r="N146" s="648"/>
      <c r="O146" s="648"/>
      <c r="P146" s="648"/>
      <c r="Q146" s="648"/>
      <c r="R146" s="648"/>
      <c r="S146" s="648"/>
      <c r="T146" s="648"/>
      <c r="U146" s="501"/>
      <c r="V146" s="648"/>
      <c r="W146" s="648"/>
      <c r="X146" s="648"/>
      <c r="Y146" s="501"/>
      <c r="Z146" s="648"/>
      <c r="AA146" s="501"/>
      <c r="AB146" s="501"/>
      <c r="AC146" s="648"/>
      <c r="AD146" s="501"/>
      <c r="AE146" s="658"/>
      <c r="AF146" s="658"/>
      <c r="AG146" s="658"/>
      <c r="AH146" s="641"/>
    </row>
    <row r="147" ht="15.75" customHeight="1">
      <c r="A147" s="991"/>
      <c r="B147" s="642"/>
      <c r="C147" s="991"/>
      <c r="D147" s="642"/>
      <c r="E147" s="642"/>
      <c r="F147" s="642"/>
      <c r="G147" s="640"/>
      <c r="H147" s="648"/>
      <c r="I147" s="648"/>
      <c r="J147" s="501"/>
      <c r="K147" s="501"/>
      <c r="L147" s="501"/>
      <c r="M147" s="648"/>
      <c r="N147" s="648"/>
      <c r="O147" s="648"/>
      <c r="P147" s="648"/>
      <c r="Q147" s="648"/>
      <c r="R147" s="648"/>
      <c r="S147" s="648"/>
      <c r="T147" s="648"/>
      <c r="U147" s="501"/>
      <c r="V147" s="648"/>
      <c r="W147" s="648"/>
      <c r="X147" s="648"/>
      <c r="Y147" s="501"/>
      <c r="Z147" s="648"/>
      <c r="AA147" s="501"/>
      <c r="AB147" s="501"/>
      <c r="AC147" s="648"/>
      <c r="AD147" s="501"/>
      <c r="AE147" s="658"/>
      <c r="AF147" s="658"/>
      <c r="AG147" s="658"/>
      <c r="AH147" s="658"/>
    </row>
    <row r="148" ht="15.75" customHeight="1">
      <c r="A148" s="991"/>
      <c r="B148" s="642"/>
      <c r="C148" s="991"/>
      <c r="D148" s="642"/>
      <c r="E148" s="642"/>
      <c r="F148" s="640"/>
      <c r="G148" s="642"/>
      <c r="H148" s="648"/>
      <c r="I148" s="648"/>
      <c r="J148" s="501"/>
      <c r="K148" s="501"/>
      <c r="L148" s="501"/>
      <c r="M148" s="648"/>
      <c r="N148" s="648"/>
      <c r="O148" s="648"/>
      <c r="P148" s="648"/>
      <c r="Q148" s="648"/>
      <c r="R148" s="648"/>
      <c r="S148" s="648"/>
      <c r="T148" s="648"/>
      <c r="U148" s="501"/>
      <c r="V148" s="648"/>
      <c r="W148" s="648"/>
      <c r="X148" s="648"/>
      <c r="Y148" s="501"/>
      <c r="Z148" s="648"/>
      <c r="AA148" s="501"/>
      <c r="AB148" s="501"/>
      <c r="AC148" s="648"/>
      <c r="AD148" s="501"/>
      <c r="AE148" s="658"/>
      <c r="AF148" s="658"/>
      <c r="AG148" s="650"/>
      <c r="AH148" s="640"/>
    </row>
    <row r="149" ht="15.75" customHeight="1">
      <c r="A149" s="991"/>
      <c r="B149" s="642"/>
      <c r="C149" s="991"/>
      <c r="D149" s="642"/>
      <c r="E149" s="642"/>
      <c r="F149" s="640"/>
      <c r="G149" s="640"/>
      <c r="H149" s="648"/>
      <c r="I149" s="648"/>
      <c r="J149" s="501"/>
      <c r="K149" s="501"/>
      <c r="L149" s="501"/>
      <c r="M149" s="648"/>
      <c r="N149" s="648"/>
      <c r="O149" s="648"/>
      <c r="P149" s="648"/>
      <c r="Q149" s="648"/>
      <c r="R149" s="648"/>
      <c r="S149" s="648"/>
      <c r="T149" s="648"/>
      <c r="U149" s="501"/>
      <c r="V149" s="648"/>
      <c r="W149" s="648"/>
      <c r="X149" s="648"/>
      <c r="Y149" s="501"/>
      <c r="Z149" s="648"/>
      <c r="AA149" s="501"/>
      <c r="AB149" s="501"/>
      <c r="AC149" s="648"/>
      <c r="AD149" s="501"/>
      <c r="AE149" s="640"/>
      <c r="AF149" s="658"/>
      <c r="AG149" s="658"/>
      <c r="AH149" s="642"/>
    </row>
    <row r="150" ht="15.75" customHeight="1">
      <c r="A150" s="991"/>
      <c r="B150" s="642"/>
      <c r="C150" s="991"/>
      <c r="D150" s="640"/>
      <c r="E150" s="642"/>
      <c r="F150" s="640"/>
      <c r="G150" s="640"/>
      <c r="H150" s="648"/>
      <c r="I150" s="648"/>
      <c r="J150" s="648"/>
      <c r="K150" s="501"/>
      <c r="L150" s="501"/>
      <c r="M150" s="648"/>
      <c r="N150" s="648"/>
      <c r="O150" s="648"/>
      <c r="P150" s="648"/>
      <c r="Q150" s="648"/>
      <c r="R150" s="648"/>
      <c r="S150" s="648"/>
      <c r="T150" s="648"/>
      <c r="U150" s="648"/>
      <c r="V150" s="648"/>
      <c r="W150" s="648"/>
      <c r="X150" s="648"/>
      <c r="Y150" s="648"/>
      <c r="Z150" s="648"/>
      <c r="AA150" s="648"/>
      <c r="AB150" s="501"/>
      <c r="AC150" s="648"/>
      <c r="AD150" s="501"/>
      <c r="AE150" s="661"/>
      <c r="AF150" s="658"/>
      <c r="AG150" s="658"/>
      <c r="AH150" s="642"/>
    </row>
    <row r="151" ht="15.75" customHeight="1">
      <c r="A151" s="991"/>
      <c r="B151" s="642"/>
      <c r="C151" s="642"/>
      <c r="D151" s="642"/>
      <c r="E151" s="642"/>
      <c r="F151" s="640"/>
      <c r="G151" s="640"/>
      <c r="H151" s="648"/>
      <c r="I151" s="648"/>
      <c r="J151" s="648"/>
      <c r="K151" s="501"/>
      <c r="L151" s="501"/>
      <c r="M151" s="648"/>
      <c r="N151" s="648"/>
      <c r="O151" s="648"/>
      <c r="P151" s="648"/>
      <c r="Q151" s="648"/>
      <c r="R151" s="648"/>
      <c r="S151" s="648"/>
      <c r="T151" s="648"/>
      <c r="U151" s="648"/>
      <c r="V151" s="648"/>
      <c r="W151" s="648"/>
      <c r="X151" s="648"/>
      <c r="Y151" s="648"/>
      <c r="Z151" s="648"/>
      <c r="AA151" s="648"/>
      <c r="AB151" s="501"/>
      <c r="AC151" s="648"/>
      <c r="AD151" s="501"/>
      <c r="AE151" s="658"/>
      <c r="AF151" s="658"/>
      <c r="AG151" s="658"/>
      <c r="AH151" s="641"/>
    </row>
    <row r="152" ht="15.75" customHeight="1">
      <c r="A152" s="991"/>
      <c r="B152" s="642"/>
      <c r="C152" s="642"/>
      <c r="D152" s="640"/>
      <c r="E152" s="642"/>
      <c r="F152" s="640"/>
      <c r="G152" s="640"/>
      <c r="H152" s="648"/>
      <c r="I152" s="648"/>
      <c r="J152" s="501"/>
      <c r="K152" s="648"/>
      <c r="L152" s="648"/>
      <c r="M152" s="648"/>
      <c r="N152" s="648"/>
      <c r="O152" s="648"/>
      <c r="P152" s="648"/>
      <c r="Q152" s="648"/>
      <c r="R152" s="648"/>
      <c r="S152" s="648"/>
      <c r="T152" s="648"/>
      <c r="U152" s="648"/>
      <c r="V152" s="648"/>
      <c r="W152" s="648"/>
      <c r="X152" s="648"/>
      <c r="Y152" s="648"/>
      <c r="Z152" s="648"/>
      <c r="AA152" s="648"/>
      <c r="AB152" s="501"/>
      <c r="AC152" s="648"/>
      <c r="AD152" s="501"/>
      <c r="AE152" s="658"/>
      <c r="AF152" s="658"/>
      <c r="AG152" s="658"/>
      <c r="AH152" s="658"/>
    </row>
    <row r="153" ht="15.75" customHeight="1">
      <c r="A153" s="663"/>
      <c r="B153" s="642"/>
      <c r="C153" s="642"/>
      <c r="D153" s="640"/>
      <c r="E153" s="640"/>
      <c r="F153" s="640"/>
      <c r="G153" s="640"/>
      <c r="H153" s="648"/>
      <c r="I153" s="648"/>
      <c r="J153" s="501"/>
      <c r="K153" s="501"/>
      <c r="L153" s="501"/>
      <c r="M153" s="648"/>
      <c r="N153" s="648"/>
      <c r="O153" s="648"/>
      <c r="P153" s="648"/>
      <c r="Q153" s="648"/>
      <c r="R153" s="648"/>
      <c r="S153" s="648"/>
      <c r="T153" s="648"/>
      <c r="U153" s="501"/>
      <c r="V153" s="648"/>
      <c r="W153" s="648"/>
      <c r="X153" s="648"/>
      <c r="Y153" s="501"/>
      <c r="Z153" s="648"/>
      <c r="AA153" s="501"/>
      <c r="AB153" s="501"/>
      <c r="AC153" s="648"/>
      <c r="AD153" s="501"/>
      <c r="AE153" s="640"/>
      <c r="AF153" s="642"/>
      <c r="AG153" s="650"/>
      <c r="AH153" s="650"/>
    </row>
    <row r="154" ht="15.75" customHeight="1">
      <c r="A154" s="991"/>
      <c r="B154" s="640"/>
      <c r="C154" s="640"/>
      <c r="D154" s="640"/>
      <c r="E154" s="640"/>
      <c r="F154" s="640"/>
      <c r="G154" s="640"/>
      <c r="H154" s="648"/>
      <c r="I154" s="648"/>
      <c r="J154" s="501"/>
      <c r="K154" s="501"/>
      <c r="L154" s="501"/>
      <c r="M154" s="648"/>
      <c r="N154" s="648"/>
      <c r="O154" s="648"/>
      <c r="P154" s="648"/>
      <c r="Q154" s="648"/>
      <c r="R154" s="648"/>
      <c r="S154" s="648"/>
      <c r="T154" s="648"/>
      <c r="U154" s="501"/>
      <c r="V154" s="648"/>
      <c r="W154" s="648"/>
      <c r="X154" s="648"/>
      <c r="Y154" s="501"/>
      <c r="Z154" s="648"/>
      <c r="AA154" s="501"/>
      <c r="AB154" s="501"/>
      <c r="AC154" s="648"/>
      <c r="AD154" s="501"/>
      <c r="AE154" s="640"/>
      <c r="AF154" s="642"/>
      <c r="AG154" s="643"/>
      <c r="AH154" s="643"/>
    </row>
    <row r="155" ht="15.75" customHeight="1">
      <c r="A155" s="991"/>
      <c r="B155" s="640"/>
      <c r="C155" s="640"/>
      <c r="D155" s="640"/>
      <c r="E155" s="640"/>
      <c r="F155" s="640"/>
      <c r="G155" s="1720"/>
      <c r="H155" s="648"/>
      <c r="I155" s="648"/>
      <c r="J155" s="648"/>
      <c r="K155" s="501"/>
      <c r="L155" s="501"/>
      <c r="M155" s="648"/>
      <c r="N155" s="648"/>
      <c r="O155" s="648"/>
      <c r="P155" s="648"/>
      <c r="Q155" s="648"/>
      <c r="R155" s="648"/>
      <c r="S155" s="648"/>
      <c r="T155" s="648"/>
      <c r="U155" s="648"/>
      <c r="V155" s="648"/>
      <c r="W155" s="648"/>
      <c r="X155" s="648"/>
      <c r="Y155" s="648"/>
      <c r="Z155" s="648"/>
      <c r="AA155" s="648"/>
      <c r="AB155" s="501"/>
      <c r="AC155" s="648"/>
      <c r="AD155" s="501"/>
      <c r="AE155" s="640"/>
      <c r="AF155" s="642"/>
      <c r="AG155" s="642"/>
      <c r="AH155" s="640"/>
    </row>
    <row r="156" ht="15.75" customHeight="1">
      <c r="A156" s="991"/>
      <c r="B156" s="642"/>
      <c r="C156" s="640"/>
      <c r="D156" s="640"/>
      <c r="E156" s="634"/>
      <c r="F156" s="634"/>
      <c r="G156" s="634"/>
      <c r="H156" s="648"/>
      <c r="I156" s="648"/>
      <c r="J156" s="648"/>
      <c r="K156" s="501"/>
      <c r="L156" s="501"/>
      <c r="M156" s="648"/>
      <c r="N156" s="648"/>
      <c r="O156" s="648"/>
      <c r="P156" s="648"/>
      <c r="Q156" s="648"/>
      <c r="R156" s="648"/>
      <c r="S156" s="648"/>
      <c r="T156" s="648"/>
      <c r="U156" s="648"/>
      <c r="V156" s="648"/>
      <c r="W156" s="648"/>
      <c r="X156" s="648"/>
      <c r="Y156" s="648"/>
      <c r="Z156" s="648"/>
      <c r="AA156" s="648"/>
      <c r="AB156" s="501"/>
      <c r="AC156" s="648"/>
      <c r="AD156" s="501"/>
      <c r="AE156" s="650"/>
      <c r="AF156" s="650"/>
      <c r="AG156" s="650"/>
      <c r="AH156" s="650"/>
    </row>
    <row r="157" ht="15.75" customHeight="1">
      <c r="A157" s="991"/>
      <c r="B157" s="642"/>
      <c r="C157" s="642"/>
      <c r="D157" s="642"/>
      <c r="E157" s="642"/>
      <c r="F157" s="642"/>
      <c r="G157" s="642"/>
      <c r="H157" s="648"/>
      <c r="I157" s="648"/>
      <c r="J157" s="648"/>
      <c r="K157" s="648"/>
      <c r="L157" s="648"/>
      <c r="M157" s="648"/>
      <c r="N157" s="648"/>
      <c r="O157" s="648"/>
      <c r="P157" s="648"/>
      <c r="Q157" s="648"/>
      <c r="R157" s="648"/>
      <c r="S157" s="648"/>
      <c r="T157" s="648"/>
      <c r="U157" s="648"/>
      <c r="V157" s="648"/>
      <c r="W157" s="648"/>
      <c r="X157" s="648"/>
      <c r="Y157" s="648"/>
      <c r="Z157" s="648"/>
      <c r="AA157" s="648"/>
      <c r="AB157" s="501"/>
      <c r="AC157" s="648"/>
      <c r="AD157" s="501"/>
      <c r="AE157" s="658"/>
      <c r="AF157" s="658"/>
      <c r="AG157" s="650"/>
      <c r="AH157" s="650"/>
    </row>
    <row r="158" ht="15.75" customHeight="1">
      <c r="A158" s="663"/>
      <c r="B158" s="642"/>
      <c r="C158" s="642"/>
      <c r="D158" s="640"/>
      <c r="E158" s="640"/>
      <c r="F158" s="640"/>
      <c r="G158" s="640"/>
      <c r="H158" s="501"/>
      <c r="I158" s="501"/>
      <c r="J158" s="501"/>
      <c r="K158" s="501"/>
      <c r="L158" s="502"/>
      <c r="M158" s="501"/>
      <c r="N158" s="501"/>
      <c r="O158" s="501"/>
      <c r="P158" s="501"/>
      <c r="Q158" s="501"/>
      <c r="R158" s="501"/>
      <c r="S158" s="501"/>
      <c r="T158" s="501"/>
      <c r="U158" s="501"/>
      <c r="V158" s="501"/>
      <c r="W158" s="501"/>
      <c r="X158" s="501"/>
      <c r="Y158" s="501"/>
      <c r="Z158" s="501"/>
      <c r="AA158" s="501"/>
      <c r="AB158" s="501"/>
      <c r="AC158" s="648"/>
      <c r="AD158" s="501"/>
      <c r="AE158" s="640"/>
      <c r="AF158" s="642"/>
      <c r="AG158" s="650"/>
      <c r="AH158" s="650"/>
    </row>
    <row r="159" ht="15.75" customHeight="1">
      <c r="A159" s="991"/>
      <c r="B159" s="640"/>
      <c r="C159" s="640"/>
      <c r="D159" s="640"/>
      <c r="E159" s="640"/>
      <c r="F159" s="640"/>
      <c r="G159" s="640"/>
      <c r="H159" s="648"/>
      <c r="I159" s="648"/>
      <c r="J159" s="648"/>
      <c r="K159" s="501"/>
      <c r="L159" s="501"/>
      <c r="M159" s="648"/>
      <c r="N159" s="648"/>
      <c r="O159" s="648"/>
      <c r="P159" s="648"/>
      <c r="Q159" s="648"/>
      <c r="R159" s="648"/>
      <c r="S159" s="648"/>
      <c r="T159" s="648"/>
      <c r="U159" s="648"/>
      <c r="V159" s="648"/>
      <c r="W159" s="648"/>
      <c r="X159" s="648"/>
      <c r="Y159" s="648"/>
      <c r="Z159" s="648"/>
      <c r="AA159" s="648"/>
      <c r="AB159" s="501"/>
      <c r="AC159" s="648"/>
      <c r="AD159" s="501"/>
      <c r="AE159" s="640"/>
      <c r="AF159" s="642"/>
      <c r="AG159" s="643"/>
      <c r="AH159" s="643"/>
    </row>
    <row r="160" ht="15.75" customHeight="1">
      <c r="A160" s="991"/>
      <c r="B160" s="640"/>
      <c r="C160" s="640"/>
      <c r="D160" s="640"/>
      <c r="E160" s="640"/>
      <c r="F160" s="640"/>
      <c r="G160" s="1720"/>
      <c r="H160" s="648"/>
      <c r="I160" s="648"/>
      <c r="J160" s="648"/>
      <c r="K160" s="648"/>
      <c r="L160" s="648"/>
      <c r="M160" s="648"/>
      <c r="N160" s="648"/>
      <c r="O160" s="648"/>
      <c r="P160" s="648"/>
      <c r="Q160" s="648"/>
      <c r="R160" s="648"/>
      <c r="S160" s="648"/>
      <c r="T160" s="648"/>
      <c r="U160" s="648"/>
      <c r="V160" s="648"/>
      <c r="W160" s="648"/>
      <c r="X160" s="648"/>
      <c r="Y160" s="648"/>
      <c r="Z160" s="648"/>
      <c r="AA160" s="648"/>
      <c r="AB160" s="501"/>
      <c r="AC160" s="648"/>
      <c r="AD160" s="501"/>
      <c r="AE160" s="640"/>
      <c r="AF160" s="642"/>
      <c r="AG160" s="642"/>
      <c r="AH160" s="640"/>
    </row>
    <row r="161" ht="15.75" customHeight="1">
      <c r="A161" s="623"/>
      <c r="B161" s="643"/>
      <c r="C161" s="643"/>
      <c r="D161" s="623"/>
      <c r="E161" s="643"/>
      <c r="F161" s="643"/>
      <c r="G161" s="643"/>
      <c r="H161" s="648"/>
      <c r="I161" s="648"/>
      <c r="J161" s="648"/>
      <c r="K161" s="501"/>
      <c r="L161" s="501"/>
      <c r="M161" s="648"/>
      <c r="N161" s="648"/>
      <c r="O161" s="648"/>
      <c r="P161" s="648"/>
      <c r="Q161" s="648"/>
      <c r="R161" s="648"/>
      <c r="S161" s="648"/>
      <c r="T161" s="648"/>
      <c r="U161" s="648"/>
      <c r="V161" s="648"/>
      <c r="W161" s="648"/>
      <c r="X161" s="648"/>
      <c r="Y161" s="648"/>
      <c r="Z161" s="648"/>
      <c r="AA161" s="648"/>
      <c r="AB161" s="501"/>
      <c r="AC161" s="648"/>
      <c r="AD161" s="501"/>
      <c r="AE161" s="654"/>
      <c r="AF161" s="654"/>
      <c r="AG161" s="654"/>
      <c r="AH161" s="654"/>
    </row>
    <row r="162" ht="15.75" customHeight="1">
      <c r="A162" s="623"/>
      <c r="B162" s="643"/>
      <c r="C162" s="643"/>
      <c r="D162" s="623"/>
      <c r="E162" s="643"/>
      <c r="F162" s="643"/>
      <c r="G162" s="643"/>
      <c r="H162" s="501"/>
      <c r="I162" s="501"/>
      <c r="J162" s="501"/>
      <c r="K162" s="501"/>
      <c r="L162" s="501"/>
      <c r="M162" s="501"/>
      <c r="N162" s="501"/>
      <c r="O162" s="501"/>
      <c r="P162" s="501"/>
      <c r="Q162" s="501"/>
      <c r="R162" s="501"/>
      <c r="S162" s="501"/>
      <c r="T162" s="501"/>
      <c r="U162" s="501"/>
      <c r="V162" s="501"/>
      <c r="W162" s="501"/>
      <c r="X162" s="501"/>
      <c r="Y162" s="501"/>
      <c r="Z162" s="501"/>
      <c r="AA162" s="501"/>
      <c r="AB162" s="501"/>
      <c r="AC162" s="648"/>
      <c r="AD162" s="501"/>
      <c r="AE162" s="654"/>
      <c r="AF162" s="654"/>
      <c r="AG162" s="643"/>
      <c r="AH162" s="654"/>
    </row>
    <row r="163" ht="15.75" customHeight="1">
      <c r="A163" s="623"/>
      <c r="B163" s="643"/>
      <c r="C163" s="643"/>
      <c r="D163" s="623"/>
      <c r="E163" s="643"/>
      <c r="F163" s="643"/>
      <c r="G163" s="643"/>
      <c r="H163" s="648"/>
      <c r="I163" s="648"/>
      <c r="J163" s="648"/>
      <c r="K163" s="648"/>
      <c r="L163" s="648"/>
      <c r="M163" s="648"/>
      <c r="N163" s="648"/>
      <c r="O163" s="648"/>
      <c r="P163" s="648"/>
      <c r="Q163" s="648"/>
      <c r="R163" s="648"/>
      <c r="S163" s="648"/>
      <c r="T163" s="648"/>
      <c r="U163" s="648"/>
      <c r="V163" s="648"/>
      <c r="W163" s="648"/>
      <c r="X163" s="648"/>
      <c r="Y163" s="648"/>
      <c r="Z163" s="648"/>
      <c r="AA163" s="648"/>
      <c r="AB163" s="501"/>
      <c r="AC163" s="648"/>
      <c r="AD163" s="501"/>
      <c r="AE163" s="643"/>
      <c r="AF163" s="654"/>
      <c r="AG163" s="654"/>
      <c r="AH163" s="643"/>
    </row>
    <row r="164" ht="15.75" customHeight="1">
      <c r="A164" s="623"/>
      <c r="B164" s="643"/>
      <c r="C164" s="643"/>
      <c r="D164" s="643"/>
      <c r="E164" s="643"/>
      <c r="F164" s="643"/>
      <c r="G164" s="643"/>
      <c r="H164" s="665"/>
      <c r="I164" s="665"/>
      <c r="J164" s="665"/>
      <c r="K164" s="665"/>
      <c r="L164" s="665"/>
      <c r="M164" s="665"/>
      <c r="N164" s="665"/>
      <c r="O164" s="665"/>
      <c r="P164" s="665"/>
      <c r="Q164" s="665"/>
      <c r="R164" s="665"/>
      <c r="S164" s="665"/>
      <c r="T164" s="665"/>
      <c r="U164" s="665"/>
      <c r="V164" s="665"/>
      <c r="W164" s="665"/>
      <c r="X164" s="665"/>
      <c r="Y164" s="665"/>
      <c r="Z164" s="665"/>
      <c r="AA164" s="665"/>
      <c r="AB164" s="500"/>
      <c r="AC164" s="648"/>
      <c r="AD164" s="500"/>
      <c r="AE164" s="655"/>
      <c r="AF164" s="655"/>
      <c r="AG164" s="643"/>
      <c r="AH164" s="655"/>
    </row>
    <row r="165" ht="15.75" customHeight="1">
      <c r="A165" s="643"/>
      <c r="B165" s="643"/>
      <c r="C165" s="623"/>
      <c r="D165" s="623"/>
      <c r="E165" s="643"/>
      <c r="F165" s="643"/>
      <c r="G165" s="643"/>
      <c r="H165" s="500"/>
      <c r="I165" s="500"/>
      <c r="J165" s="500"/>
      <c r="K165" s="500"/>
      <c r="L165" s="500"/>
      <c r="M165" s="500"/>
      <c r="N165" s="500"/>
      <c r="O165" s="500"/>
      <c r="P165" s="500"/>
      <c r="Q165" s="500"/>
      <c r="R165" s="500"/>
      <c r="S165" s="500"/>
      <c r="T165" s="500"/>
      <c r="U165" s="500"/>
      <c r="V165" s="500"/>
      <c r="W165" s="500"/>
      <c r="X165" s="500"/>
      <c r="Y165" s="500"/>
      <c r="Z165" s="500"/>
      <c r="AA165" s="500"/>
      <c r="AB165" s="500"/>
      <c r="AC165" s="648"/>
      <c r="AD165" s="500"/>
      <c r="AE165" s="654"/>
      <c r="AF165" s="654"/>
      <c r="AG165" s="654"/>
      <c r="AH165" s="654"/>
    </row>
    <row r="166" ht="15.75" customHeight="1">
      <c r="A166" s="643"/>
      <c r="B166" s="643"/>
      <c r="C166" s="643"/>
      <c r="D166" s="623"/>
      <c r="E166" s="643"/>
      <c r="F166" s="643"/>
      <c r="G166" s="643"/>
      <c r="H166" s="648"/>
      <c r="I166" s="648"/>
      <c r="J166" s="500"/>
      <c r="K166" s="501"/>
      <c r="L166" s="501"/>
      <c r="M166" s="648"/>
      <c r="N166" s="648"/>
      <c r="O166" s="648"/>
      <c r="P166" s="648"/>
      <c r="Q166" s="648"/>
      <c r="R166" s="648"/>
      <c r="S166" s="648"/>
      <c r="T166" s="648"/>
      <c r="U166" s="500"/>
      <c r="V166" s="648"/>
      <c r="W166" s="648"/>
      <c r="X166" s="648"/>
      <c r="Y166" s="500"/>
      <c r="Z166" s="648"/>
      <c r="AA166" s="500"/>
      <c r="AB166" s="500"/>
      <c r="AC166" s="648"/>
      <c r="AD166" s="500"/>
      <c r="AE166" s="654"/>
      <c r="AF166" s="654"/>
      <c r="AG166" s="654"/>
      <c r="AH166" s="654"/>
    </row>
    <row r="167" ht="15.75" customHeight="1">
      <c r="A167" s="654"/>
      <c r="B167" s="623"/>
      <c r="C167" s="623"/>
      <c r="D167" s="623"/>
      <c r="E167" s="643"/>
      <c r="F167" s="1753"/>
      <c r="G167" s="623"/>
      <c r="H167" s="648"/>
      <c r="I167" s="648"/>
      <c r="J167" s="500"/>
      <c r="K167" s="501"/>
      <c r="L167" s="501"/>
      <c r="M167" s="648"/>
      <c r="N167" s="648"/>
      <c r="O167" s="648"/>
      <c r="P167" s="648"/>
      <c r="Q167" s="648"/>
      <c r="R167" s="648"/>
      <c r="S167" s="648"/>
      <c r="T167" s="648"/>
      <c r="U167" s="500"/>
      <c r="V167" s="648"/>
      <c r="W167" s="648"/>
      <c r="X167" s="648"/>
      <c r="Y167" s="500"/>
      <c r="Z167" s="648"/>
      <c r="AA167" s="500"/>
      <c r="AB167" s="500"/>
      <c r="AC167" s="648"/>
      <c r="AD167" s="500"/>
      <c r="AE167" s="654"/>
      <c r="AF167" s="654"/>
      <c r="AG167" s="654"/>
      <c r="AH167" s="654"/>
    </row>
    <row r="168" ht="15.75" customHeight="1">
      <c r="A168" s="654"/>
      <c r="B168" s="623"/>
      <c r="C168" s="623"/>
      <c r="D168" s="623"/>
      <c r="E168" s="643"/>
      <c r="F168" s="623"/>
      <c r="G168" s="623"/>
      <c r="H168" s="648"/>
      <c r="I168" s="648"/>
      <c r="J168" s="500"/>
      <c r="K168" s="500"/>
      <c r="L168" s="500"/>
      <c r="M168" s="648"/>
      <c r="N168" s="648"/>
      <c r="O168" s="648"/>
      <c r="P168" s="648"/>
      <c r="Q168" s="648"/>
      <c r="R168" s="648"/>
      <c r="S168" s="648"/>
      <c r="T168" s="648"/>
      <c r="U168" s="500"/>
      <c r="V168" s="648"/>
      <c r="W168" s="648"/>
      <c r="X168" s="648"/>
      <c r="Y168" s="500"/>
      <c r="Z168" s="648"/>
      <c r="AA168" s="500"/>
      <c r="AB168" s="500"/>
      <c r="AC168" s="648"/>
      <c r="AD168" s="500"/>
      <c r="AE168" s="654"/>
      <c r="AF168" s="654"/>
      <c r="AG168" s="654"/>
      <c r="AH168" s="654"/>
    </row>
    <row r="169" ht="15.75" customHeight="1">
      <c r="A169" s="667"/>
      <c r="B169" s="623"/>
      <c r="C169" s="623"/>
      <c r="D169" s="623"/>
      <c r="E169" s="643"/>
      <c r="F169" s="623"/>
      <c r="G169" s="623"/>
      <c r="H169" s="500"/>
      <c r="I169" s="500"/>
      <c r="J169" s="500"/>
      <c r="K169" s="500"/>
      <c r="L169" s="500"/>
      <c r="M169" s="500"/>
      <c r="N169" s="500"/>
      <c r="O169" s="500"/>
      <c r="P169" s="500"/>
      <c r="Q169" s="500"/>
      <c r="R169" s="500"/>
      <c r="S169" s="500"/>
      <c r="T169" s="500"/>
      <c r="U169" s="500"/>
      <c r="V169" s="500"/>
      <c r="W169" s="500"/>
      <c r="X169" s="500"/>
      <c r="Y169" s="500"/>
      <c r="Z169" s="500"/>
      <c r="AA169" s="500"/>
      <c r="AB169" s="500"/>
      <c r="AC169" s="648"/>
      <c r="AD169" s="500"/>
      <c r="AE169" s="654"/>
      <c r="AF169" s="654"/>
      <c r="AG169" s="654"/>
      <c r="AH169" s="654"/>
    </row>
    <row r="170" ht="15.75" customHeight="1">
      <c r="A170" s="654"/>
      <c r="B170" s="623"/>
      <c r="C170" s="623"/>
      <c r="D170" s="623"/>
      <c r="E170" s="643"/>
      <c r="F170" s="623"/>
      <c r="G170" s="623"/>
      <c r="H170" s="648"/>
      <c r="I170" s="648"/>
      <c r="J170" s="500"/>
      <c r="K170" s="501"/>
      <c r="L170" s="501"/>
      <c r="M170" s="648"/>
      <c r="N170" s="648"/>
      <c r="O170" s="648"/>
      <c r="P170" s="648"/>
      <c r="Q170" s="648"/>
      <c r="R170" s="648"/>
      <c r="S170" s="648"/>
      <c r="T170" s="648"/>
      <c r="U170" s="500"/>
      <c r="V170" s="648"/>
      <c r="W170" s="648"/>
      <c r="X170" s="648"/>
      <c r="Y170" s="500"/>
      <c r="Z170" s="648"/>
      <c r="AA170" s="500"/>
      <c r="AB170" s="500"/>
      <c r="AC170" s="648"/>
      <c r="AD170" s="500"/>
      <c r="AE170" s="654"/>
      <c r="AF170" s="654"/>
      <c r="AG170" s="654"/>
      <c r="AH170" s="654"/>
    </row>
    <row r="171" ht="15.75" customHeight="1">
      <c r="A171" s="623"/>
      <c r="B171" s="643"/>
      <c r="C171" s="643"/>
      <c r="D171" s="623"/>
      <c r="E171" s="643"/>
      <c r="F171" s="643"/>
      <c r="G171" s="643"/>
      <c r="H171" s="648"/>
      <c r="I171" s="648"/>
      <c r="J171" s="500"/>
      <c r="K171" s="501"/>
      <c r="L171" s="501"/>
      <c r="M171" s="648"/>
      <c r="N171" s="648"/>
      <c r="O171" s="648"/>
      <c r="P171" s="648"/>
      <c r="Q171" s="648"/>
      <c r="R171" s="648"/>
      <c r="S171" s="648"/>
      <c r="T171" s="648"/>
      <c r="U171" s="500"/>
      <c r="V171" s="648"/>
      <c r="W171" s="648"/>
      <c r="X171" s="648"/>
      <c r="Y171" s="500"/>
      <c r="Z171" s="648"/>
      <c r="AA171" s="500"/>
      <c r="AB171" s="500"/>
      <c r="AC171" s="648"/>
      <c r="AD171" s="500"/>
      <c r="AE171" s="654"/>
      <c r="AF171" s="654"/>
      <c r="AG171" s="654"/>
      <c r="AH171" s="654"/>
    </row>
    <row r="172" ht="15.75" customHeight="1">
      <c r="A172" s="623"/>
      <c r="B172" s="643"/>
      <c r="C172" s="643"/>
      <c r="D172" s="623"/>
      <c r="E172" s="643"/>
      <c r="F172" s="643"/>
      <c r="G172" s="643"/>
      <c r="H172" s="648"/>
      <c r="I172" s="648"/>
      <c r="J172" s="648"/>
      <c r="K172" s="648"/>
      <c r="L172" s="648"/>
      <c r="M172" s="648"/>
      <c r="N172" s="648"/>
      <c r="O172" s="648"/>
      <c r="P172" s="648"/>
      <c r="Q172" s="648"/>
      <c r="R172" s="648"/>
      <c r="S172" s="648"/>
      <c r="T172" s="648"/>
      <c r="U172" s="648"/>
      <c r="V172" s="648"/>
      <c r="W172" s="648"/>
      <c r="X172" s="648"/>
      <c r="Y172" s="648"/>
      <c r="Z172" s="648"/>
      <c r="AA172" s="648"/>
      <c r="AB172" s="500"/>
      <c r="AC172" s="648"/>
      <c r="AD172" s="500"/>
      <c r="AE172" s="654"/>
      <c r="AF172" s="654"/>
      <c r="AG172" s="654"/>
      <c r="AH172" s="654"/>
    </row>
    <row r="173" ht="15.75" customHeight="1">
      <c r="A173" s="623"/>
      <c r="B173" s="643"/>
      <c r="C173" s="643"/>
      <c r="D173" s="643"/>
      <c r="E173" s="643"/>
      <c r="F173" s="643"/>
      <c r="G173" s="643"/>
      <c r="H173" s="500"/>
      <c r="I173" s="500"/>
      <c r="J173" s="500"/>
      <c r="K173" s="500"/>
      <c r="L173" s="500"/>
      <c r="M173" s="500"/>
      <c r="N173" s="500"/>
      <c r="O173" s="500"/>
      <c r="P173" s="500"/>
      <c r="Q173" s="500"/>
      <c r="R173" s="500"/>
      <c r="S173" s="500"/>
      <c r="T173" s="500"/>
      <c r="U173" s="500"/>
      <c r="V173" s="500"/>
      <c r="W173" s="500"/>
      <c r="X173" s="500"/>
      <c r="Y173" s="500"/>
      <c r="Z173" s="500"/>
      <c r="AA173" s="500"/>
      <c r="AB173" s="500"/>
      <c r="AC173" s="648"/>
      <c r="AD173" s="500"/>
      <c r="AE173" s="643"/>
      <c r="AF173" s="654"/>
      <c r="AG173" s="643"/>
      <c r="AH173" s="643"/>
    </row>
    <row r="174" ht="15.75" customHeight="1">
      <c r="A174" s="623"/>
      <c r="B174" s="623"/>
      <c r="C174" s="623"/>
      <c r="D174" s="643"/>
      <c r="E174" s="643"/>
      <c r="F174" s="643"/>
      <c r="G174" s="643"/>
      <c r="H174" s="500"/>
      <c r="I174" s="500"/>
      <c r="J174" s="500"/>
      <c r="K174" s="501"/>
      <c r="L174" s="501"/>
      <c r="M174" s="500"/>
      <c r="N174" s="500"/>
      <c r="O174" s="500"/>
      <c r="P174" s="500"/>
      <c r="Q174" s="500"/>
      <c r="R174" s="500"/>
      <c r="S174" s="500"/>
      <c r="T174" s="500"/>
      <c r="U174" s="500"/>
      <c r="V174" s="500"/>
      <c r="W174" s="500"/>
      <c r="X174" s="500"/>
      <c r="Y174" s="500"/>
      <c r="Z174" s="500"/>
      <c r="AA174" s="500"/>
      <c r="AB174" s="500"/>
      <c r="AC174" s="648"/>
      <c r="AD174" s="500"/>
      <c r="AE174" s="655"/>
      <c r="AF174" s="655"/>
      <c r="AG174" s="655"/>
      <c r="AH174" s="655"/>
    </row>
    <row r="175" ht="15.75" customHeight="1">
      <c r="A175" s="623"/>
      <c r="B175" s="623"/>
      <c r="C175" s="623"/>
      <c r="D175" s="643"/>
      <c r="E175" s="643"/>
      <c r="F175" s="643"/>
      <c r="G175" s="643"/>
      <c r="H175" s="648"/>
      <c r="I175" s="648"/>
      <c r="J175" s="500"/>
      <c r="K175" s="501"/>
      <c r="L175" s="501"/>
      <c r="M175" s="648"/>
      <c r="N175" s="648"/>
      <c r="O175" s="648"/>
      <c r="P175" s="648"/>
      <c r="Q175" s="648"/>
      <c r="R175" s="648"/>
      <c r="S175" s="648"/>
      <c r="T175" s="648"/>
      <c r="U175" s="500"/>
      <c r="V175" s="648"/>
      <c r="W175" s="648"/>
      <c r="X175" s="648"/>
      <c r="Y175" s="500"/>
      <c r="Z175" s="648"/>
      <c r="AA175" s="500"/>
      <c r="AB175" s="500"/>
      <c r="AC175" s="648"/>
      <c r="AD175" s="500"/>
      <c r="AE175" s="655"/>
      <c r="AF175" s="655"/>
      <c r="AG175" s="655"/>
      <c r="AH175" s="655"/>
    </row>
    <row r="176" ht="15.75" customHeight="1">
      <c r="A176" s="623"/>
      <c r="B176" s="623"/>
      <c r="C176" s="623"/>
      <c r="D176" s="643"/>
      <c r="E176" s="643"/>
      <c r="F176" s="643"/>
      <c r="G176" s="643"/>
      <c r="H176" s="500"/>
      <c r="I176" s="500"/>
      <c r="J176" s="500"/>
      <c r="K176" s="501"/>
      <c r="L176" s="501"/>
      <c r="M176" s="500"/>
      <c r="N176" s="500"/>
      <c r="O176" s="500"/>
      <c r="P176" s="500"/>
      <c r="Q176" s="500"/>
      <c r="R176" s="500"/>
      <c r="S176" s="500"/>
      <c r="T176" s="500"/>
      <c r="U176" s="500"/>
      <c r="V176" s="500"/>
      <c r="W176" s="500"/>
      <c r="X176" s="500"/>
      <c r="Y176" s="500"/>
      <c r="Z176" s="500"/>
      <c r="AA176" s="500"/>
      <c r="AB176" s="500"/>
      <c r="AC176" s="648"/>
      <c r="AD176" s="500"/>
      <c r="AE176" s="654"/>
      <c r="AF176" s="654"/>
      <c r="AG176" s="654"/>
      <c r="AH176" s="654"/>
    </row>
    <row r="177" ht="15.75" customHeight="1">
      <c r="A177" s="643"/>
      <c r="B177" s="623"/>
      <c r="C177" s="623"/>
      <c r="D177" s="623"/>
      <c r="E177" s="643"/>
      <c r="F177" s="643"/>
      <c r="G177" s="643"/>
      <c r="H177" s="648"/>
      <c r="I177" s="648"/>
      <c r="J177" s="501"/>
      <c r="K177" s="501"/>
      <c r="L177" s="501"/>
      <c r="M177" s="648"/>
      <c r="N177" s="648"/>
      <c r="O177" s="648"/>
      <c r="P177" s="648"/>
      <c r="Q177" s="648"/>
      <c r="R177" s="648"/>
      <c r="S177" s="648"/>
      <c r="T177" s="648"/>
      <c r="U177" s="501"/>
      <c r="V177" s="648"/>
      <c r="W177" s="648"/>
      <c r="X177" s="648"/>
      <c r="Y177" s="501"/>
      <c r="Z177" s="648"/>
      <c r="AA177" s="501"/>
      <c r="AB177" s="500"/>
      <c r="AC177" s="648"/>
      <c r="AD177" s="500"/>
      <c r="AE177" s="654"/>
      <c r="AF177" s="654"/>
      <c r="AG177" s="654"/>
      <c r="AH177" s="654"/>
    </row>
    <row r="178" ht="15.75" customHeight="1">
      <c r="A178" s="643"/>
      <c r="B178" s="623"/>
      <c r="C178" s="623"/>
      <c r="D178" s="623"/>
      <c r="E178" s="643"/>
      <c r="F178" s="643"/>
      <c r="G178" s="643"/>
      <c r="H178" s="648"/>
      <c r="I178" s="648"/>
      <c r="J178" s="501"/>
      <c r="K178" s="501"/>
      <c r="L178" s="501"/>
      <c r="M178" s="648"/>
      <c r="N178" s="648"/>
      <c r="O178" s="648"/>
      <c r="P178" s="648"/>
      <c r="Q178" s="648"/>
      <c r="R178" s="648"/>
      <c r="S178" s="648"/>
      <c r="T178" s="648"/>
      <c r="U178" s="501"/>
      <c r="V178" s="648"/>
      <c r="W178" s="648"/>
      <c r="X178" s="648"/>
      <c r="Y178" s="501"/>
      <c r="Z178" s="648"/>
      <c r="AA178" s="501"/>
      <c r="AB178" s="500"/>
      <c r="AC178" s="648"/>
      <c r="AD178" s="500"/>
      <c r="AE178" s="654"/>
      <c r="AF178" s="654"/>
      <c r="AG178" s="654"/>
      <c r="AH178" s="654"/>
    </row>
    <row r="179" ht="15.75" customHeight="1">
      <c r="A179" s="643"/>
      <c r="B179" s="623"/>
      <c r="C179" s="623"/>
      <c r="D179" s="623"/>
      <c r="E179" s="643"/>
      <c r="F179" s="643"/>
      <c r="G179" s="643"/>
      <c r="H179" s="500"/>
      <c r="I179" s="500"/>
      <c r="J179" s="648"/>
      <c r="K179" s="648"/>
      <c r="L179" s="648"/>
      <c r="M179" s="500"/>
      <c r="N179" s="500"/>
      <c r="O179" s="648"/>
      <c r="P179" s="648"/>
      <c r="Q179" s="648"/>
      <c r="R179" s="648"/>
      <c r="S179" s="648"/>
      <c r="T179" s="648"/>
      <c r="U179" s="648"/>
      <c r="V179" s="500"/>
      <c r="W179" s="648"/>
      <c r="X179" s="648"/>
      <c r="Y179" s="648"/>
      <c r="Z179" s="500"/>
      <c r="AA179" s="648"/>
      <c r="AB179" s="500"/>
      <c r="AC179" s="648"/>
      <c r="AD179" s="500"/>
      <c r="AE179" s="654"/>
      <c r="AF179" s="654"/>
      <c r="AG179" s="654"/>
      <c r="AH179" s="654"/>
    </row>
    <row r="180" ht="15.75" customHeight="1">
      <c r="A180" s="643"/>
      <c r="B180" s="623"/>
      <c r="C180" s="623"/>
      <c r="D180" s="623"/>
      <c r="E180" s="643"/>
      <c r="F180" s="643"/>
      <c r="G180" s="643"/>
      <c r="H180" s="648"/>
      <c r="I180" s="648"/>
      <c r="J180" s="648"/>
      <c r="K180" s="501"/>
      <c r="L180" s="501"/>
      <c r="M180" s="648"/>
      <c r="N180" s="648"/>
      <c r="O180" s="648"/>
      <c r="P180" s="648"/>
      <c r="Q180" s="648"/>
      <c r="R180" s="648"/>
      <c r="S180" s="648"/>
      <c r="T180" s="648"/>
      <c r="U180" s="648"/>
      <c r="V180" s="648"/>
      <c r="W180" s="648"/>
      <c r="X180" s="648"/>
      <c r="Y180" s="648"/>
      <c r="Z180" s="648"/>
      <c r="AA180" s="648"/>
      <c r="AB180" s="500"/>
      <c r="AC180" s="648"/>
      <c r="AD180" s="500"/>
      <c r="AE180" s="654"/>
      <c r="AF180" s="654"/>
      <c r="AG180" s="654"/>
      <c r="AH180" s="654"/>
    </row>
    <row r="181" ht="15.75" customHeight="1">
      <c r="A181" s="643"/>
      <c r="B181" s="623"/>
      <c r="C181" s="623"/>
      <c r="D181" s="623"/>
      <c r="E181" s="643"/>
      <c r="F181" s="643"/>
      <c r="G181" s="643"/>
      <c r="H181" s="500"/>
      <c r="I181" s="500"/>
      <c r="J181" s="648"/>
      <c r="K181" s="501"/>
      <c r="L181" s="501"/>
      <c r="M181" s="500"/>
      <c r="N181" s="500"/>
      <c r="O181" s="648"/>
      <c r="P181" s="648"/>
      <c r="Q181" s="648"/>
      <c r="R181" s="648"/>
      <c r="S181" s="648"/>
      <c r="T181" s="648"/>
      <c r="U181" s="648"/>
      <c r="V181" s="500"/>
      <c r="W181" s="648"/>
      <c r="X181" s="648"/>
      <c r="Y181" s="648"/>
      <c r="Z181" s="500"/>
      <c r="AA181" s="648"/>
      <c r="AB181" s="500"/>
      <c r="AC181" s="648"/>
      <c r="AD181" s="500"/>
      <c r="AE181" s="654"/>
      <c r="AF181" s="654"/>
      <c r="AG181" s="654"/>
      <c r="AH181" s="654"/>
    </row>
    <row r="182" ht="15.75" customHeight="1">
      <c r="A182" s="623"/>
      <c r="B182" s="623"/>
      <c r="C182" s="623"/>
      <c r="D182" s="623"/>
      <c r="E182" s="643"/>
      <c r="F182" s="643"/>
      <c r="G182" s="643"/>
      <c r="H182" s="648"/>
      <c r="I182" s="648"/>
      <c r="J182" s="648"/>
      <c r="K182" s="501"/>
      <c r="L182" s="501"/>
      <c r="M182" s="648"/>
      <c r="N182" s="648"/>
      <c r="O182" s="648"/>
      <c r="P182" s="648"/>
      <c r="Q182" s="648"/>
      <c r="R182" s="648"/>
      <c r="S182" s="648"/>
      <c r="T182" s="648"/>
      <c r="U182" s="648"/>
      <c r="V182" s="648"/>
      <c r="W182" s="648"/>
      <c r="X182" s="648"/>
      <c r="Y182" s="648"/>
      <c r="Z182" s="648"/>
      <c r="AA182" s="648"/>
      <c r="AB182" s="500"/>
      <c r="AC182" s="648"/>
      <c r="AD182" s="500"/>
      <c r="AE182" s="654"/>
      <c r="AF182" s="654"/>
      <c r="AG182" s="654"/>
      <c r="AH182" s="654"/>
    </row>
    <row r="183" ht="15.75" customHeight="1">
      <c r="A183" s="623"/>
      <c r="B183" s="623"/>
      <c r="C183" s="623"/>
      <c r="D183" s="623"/>
      <c r="E183" s="643"/>
      <c r="F183" s="643"/>
      <c r="G183" s="643"/>
      <c r="H183" s="500"/>
      <c r="I183" s="500"/>
      <c r="J183" s="500"/>
      <c r="K183" s="500"/>
      <c r="L183" s="500"/>
      <c r="M183" s="500"/>
      <c r="N183" s="500"/>
      <c r="O183" s="500"/>
      <c r="P183" s="500"/>
      <c r="Q183" s="500"/>
      <c r="R183" s="500"/>
      <c r="S183" s="500"/>
      <c r="T183" s="500"/>
      <c r="U183" s="500"/>
      <c r="V183" s="500"/>
      <c r="W183" s="500"/>
      <c r="X183" s="500"/>
      <c r="Y183" s="500"/>
      <c r="Z183" s="500"/>
      <c r="AA183" s="500"/>
      <c r="AB183" s="500"/>
      <c r="AC183" s="648"/>
      <c r="AD183" s="500"/>
      <c r="AE183" s="654"/>
      <c r="AF183" s="654"/>
      <c r="AG183" s="654"/>
      <c r="AH183" s="654"/>
    </row>
    <row r="184" ht="15.75" customHeight="1">
      <c r="A184" s="623"/>
      <c r="B184" s="623"/>
      <c r="C184" s="623"/>
      <c r="D184" s="623"/>
      <c r="E184" s="643"/>
      <c r="F184" s="643"/>
      <c r="G184" s="643"/>
      <c r="H184" s="648"/>
      <c r="I184" s="648"/>
      <c r="J184" s="500"/>
      <c r="K184" s="500"/>
      <c r="L184" s="500"/>
      <c r="M184" s="648"/>
      <c r="N184" s="648"/>
      <c r="O184" s="648"/>
      <c r="P184" s="648"/>
      <c r="Q184" s="648"/>
      <c r="R184" s="648"/>
      <c r="S184" s="648"/>
      <c r="T184" s="648"/>
      <c r="U184" s="500"/>
      <c r="V184" s="648"/>
      <c r="W184" s="648"/>
      <c r="X184" s="648"/>
      <c r="Y184" s="500"/>
      <c r="Z184" s="648"/>
      <c r="AA184" s="500"/>
      <c r="AB184" s="500"/>
      <c r="AC184" s="648"/>
      <c r="AD184" s="500"/>
      <c r="AE184" s="654"/>
      <c r="AF184" s="654"/>
      <c r="AG184" s="654"/>
      <c r="AH184" s="654"/>
    </row>
    <row r="185" ht="15.75" customHeight="1">
      <c r="A185" s="623"/>
      <c r="B185" s="623"/>
      <c r="C185" s="623"/>
      <c r="D185" s="623"/>
      <c r="E185" s="643"/>
      <c r="F185" s="643"/>
      <c r="G185" s="643"/>
      <c r="H185" s="648"/>
      <c r="I185" s="648"/>
      <c r="J185" s="500"/>
      <c r="K185" s="501"/>
      <c r="L185" s="501"/>
      <c r="M185" s="648"/>
      <c r="N185" s="648"/>
      <c r="O185" s="648"/>
      <c r="P185" s="648"/>
      <c r="Q185" s="648"/>
      <c r="R185" s="648"/>
      <c r="S185" s="648"/>
      <c r="T185" s="648"/>
      <c r="U185" s="500"/>
      <c r="V185" s="648"/>
      <c r="W185" s="648"/>
      <c r="X185" s="648"/>
      <c r="Y185" s="500"/>
      <c r="Z185" s="648"/>
      <c r="AA185" s="500"/>
      <c r="AB185" s="500"/>
      <c r="AC185" s="648"/>
      <c r="AD185" s="500"/>
      <c r="AE185" s="654"/>
      <c r="AF185" s="654"/>
      <c r="AG185" s="654"/>
      <c r="AH185" s="654"/>
    </row>
    <row r="186" ht="15.75" customHeight="1">
      <c r="A186" s="623"/>
      <c r="B186" s="623"/>
      <c r="C186" s="623"/>
      <c r="D186" s="623"/>
      <c r="E186" s="643"/>
      <c r="F186" s="643"/>
      <c r="G186" s="643"/>
      <c r="H186" s="648"/>
      <c r="I186" s="648"/>
      <c r="J186" s="500"/>
      <c r="K186" s="501"/>
      <c r="L186" s="501"/>
      <c r="M186" s="648"/>
      <c r="N186" s="648"/>
      <c r="O186" s="648"/>
      <c r="P186" s="648"/>
      <c r="Q186" s="648"/>
      <c r="R186" s="648"/>
      <c r="S186" s="648"/>
      <c r="T186" s="648"/>
      <c r="U186" s="500"/>
      <c r="V186" s="648"/>
      <c r="W186" s="648"/>
      <c r="X186" s="648"/>
      <c r="Y186" s="500"/>
      <c r="Z186" s="648"/>
      <c r="AA186" s="500"/>
      <c r="AB186" s="500"/>
      <c r="AC186" s="648"/>
      <c r="AD186" s="500"/>
      <c r="AE186" s="654"/>
      <c r="AF186" s="654"/>
      <c r="AG186" s="654"/>
      <c r="AH186" s="654"/>
    </row>
    <row r="187" ht="15.75" customHeight="1">
      <c r="A187" s="623"/>
      <c r="B187" s="623"/>
      <c r="C187" s="623"/>
      <c r="D187" s="623"/>
      <c r="E187" s="643"/>
      <c r="F187" s="643"/>
      <c r="G187" s="643"/>
      <c r="H187" s="500"/>
      <c r="I187" s="500"/>
      <c r="J187" s="500"/>
      <c r="K187" s="500"/>
      <c r="L187" s="500"/>
      <c r="M187" s="500"/>
      <c r="N187" s="500"/>
      <c r="O187" s="500"/>
      <c r="P187" s="500"/>
      <c r="Q187" s="500"/>
      <c r="R187" s="500"/>
      <c r="S187" s="500"/>
      <c r="T187" s="500"/>
      <c r="U187" s="500"/>
      <c r="V187" s="500"/>
      <c r="W187" s="500"/>
      <c r="X187" s="500"/>
      <c r="Y187" s="500"/>
      <c r="Z187" s="500"/>
      <c r="AA187" s="500"/>
      <c r="AB187" s="500"/>
      <c r="AC187" s="648"/>
      <c r="AD187" s="500"/>
      <c r="AE187" s="654"/>
      <c r="AF187" s="654"/>
      <c r="AG187" s="654"/>
      <c r="AH187" s="654"/>
    </row>
    <row r="188" ht="15.75" customHeight="1">
      <c r="A188" s="623"/>
      <c r="B188" s="623"/>
      <c r="C188" s="623"/>
      <c r="D188" s="623"/>
      <c r="E188" s="643"/>
      <c r="F188" s="643"/>
      <c r="G188" s="643"/>
      <c r="H188" s="648"/>
      <c r="I188" s="648"/>
      <c r="J188" s="500"/>
      <c r="K188" s="500"/>
      <c r="L188" s="500"/>
      <c r="M188" s="648"/>
      <c r="N188" s="648"/>
      <c r="O188" s="648"/>
      <c r="P188" s="648"/>
      <c r="Q188" s="648"/>
      <c r="R188" s="648"/>
      <c r="S188" s="648"/>
      <c r="T188" s="648"/>
      <c r="U188" s="500"/>
      <c r="V188" s="648"/>
      <c r="W188" s="648"/>
      <c r="X188" s="648"/>
      <c r="Y188" s="500"/>
      <c r="Z188" s="648"/>
      <c r="AA188" s="500"/>
      <c r="AB188" s="500"/>
      <c r="AC188" s="648"/>
      <c r="AD188" s="500"/>
      <c r="AE188" s="654"/>
      <c r="AF188" s="654"/>
      <c r="AG188" s="654"/>
      <c r="AH188" s="654"/>
    </row>
    <row r="189" ht="15.75" customHeight="1">
      <c r="A189" s="654"/>
      <c r="B189" s="623"/>
      <c r="C189" s="623"/>
      <c r="D189" s="623"/>
      <c r="E189" s="643"/>
      <c r="F189" s="643"/>
      <c r="G189" s="643"/>
      <c r="H189" s="648"/>
      <c r="I189" s="648"/>
      <c r="J189" s="500"/>
      <c r="K189" s="501"/>
      <c r="L189" s="501"/>
      <c r="M189" s="648"/>
      <c r="N189" s="648"/>
      <c r="O189" s="648"/>
      <c r="P189" s="648"/>
      <c r="Q189" s="648"/>
      <c r="R189" s="648"/>
      <c r="S189" s="648"/>
      <c r="T189" s="648"/>
      <c r="U189" s="500"/>
      <c r="V189" s="648"/>
      <c r="W189" s="648"/>
      <c r="X189" s="648"/>
      <c r="Y189" s="500"/>
      <c r="Z189" s="648"/>
      <c r="AA189" s="500"/>
      <c r="AB189" s="500"/>
      <c r="AC189" s="648"/>
      <c r="AD189" s="500"/>
      <c r="AE189" s="654"/>
      <c r="AF189" s="654"/>
      <c r="AG189" s="654"/>
      <c r="AH189" s="654"/>
    </row>
    <row r="190" ht="15.75" customHeight="1">
      <c r="A190" s="654"/>
      <c r="B190" s="623"/>
      <c r="C190" s="623"/>
      <c r="D190" s="623"/>
      <c r="E190" s="643"/>
      <c r="F190" s="643"/>
      <c r="G190" s="643"/>
      <c r="H190" s="648"/>
      <c r="I190" s="648"/>
      <c r="J190" s="500"/>
      <c r="K190" s="501"/>
      <c r="L190" s="501"/>
      <c r="M190" s="648"/>
      <c r="N190" s="648"/>
      <c r="O190" s="648"/>
      <c r="P190" s="648"/>
      <c r="Q190" s="648"/>
      <c r="R190" s="648"/>
      <c r="S190" s="648"/>
      <c r="T190" s="648"/>
      <c r="U190" s="500"/>
      <c r="V190" s="648"/>
      <c r="W190" s="648"/>
      <c r="X190" s="648"/>
      <c r="Y190" s="500"/>
      <c r="Z190" s="648"/>
      <c r="AA190" s="500"/>
      <c r="AB190" s="500"/>
      <c r="AC190" s="648"/>
      <c r="AD190" s="500"/>
      <c r="AE190" s="654"/>
      <c r="AF190" s="654"/>
      <c r="AG190" s="654"/>
      <c r="AH190" s="654"/>
    </row>
    <row r="191" ht="15.75" customHeight="1">
      <c r="A191" s="643"/>
      <c r="B191" s="623"/>
      <c r="C191" s="623"/>
      <c r="D191" s="623"/>
      <c r="E191" s="643"/>
      <c r="F191" s="643"/>
      <c r="G191" s="643"/>
      <c r="H191" s="500"/>
      <c r="I191" s="500"/>
      <c r="J191" s="500"/>
      <c r="K191" s="500"/>
      <c r="L191" s="500"/>
      <c r="M191" s="500"/>
      <c r="N191" s="500"/>
      <c r="O191" s="500"/>
      <c r="P191" s="500"/>
      <c r="Q191" s="500"/>
      <c r="R191" s="500"/>
      <c r="S191" s="500"/>
      <c r="T191" s="500"/>
      <c r="U191" s="500"/>
      <c r="V191" s="500"/>
      <c r="W191" s="500"/>
      <c r="X191" s="500"/>
      <c r="Y191" s="500"/>
      <c r="Z191" s="500"/>
      <c r="AA191" s="500"/>
      <c r="AB191" s="500"/>
      <c r="AC191" s="648"/>
      <c r="AD191" s="500"/>
      <c r="AE191" s="654"/>
      <c r="AF191" s="654"/>
      <c r="AG191" s="654"/>
      <c r="AH191" s="654"/>
    </row>
    <row r="192" ht="15.75" customHeight="1">
      <c r="A192" s="654"/>
      <c r="B192" s="643"/>
      <c r="C192" s="623"/>
      <c r="D192" s="623"/>
      <c r="E192" s="643"/>
      <c r="F192" s="643"/>
      <c r="G192" s="643"/>
      <c r="H192" s="501"/>
      <c r="I192" s="501"/>
      <c r="J192" s="501"/>
      <c r="K192" s="501"/>
      <c r="L192" s="501"/>
      <c r="M192" s="501"/>
      <c r="N192" s="501"/>
      <c r="O192" s="501"/>
      <c r="P192" s="501"/>
      <c r="Q192" s="501"/>
      <c r="R192" s="501"/>
      <c r="S192" s="501"/>
      <c r="T192" s="501"/>
      <c r="U192" s="501"/>
      <c r="V192" s="501"/>
      <c r="W192" s="501"/>
      <c r="X192" s="501"/>
      <c r="Y192" s="501"/>
      <c r="Z192" s="501"/>
      <c r="AA192" s="501"/>
      <c r="AB192" s="501"/>
      <c r="AC192" s="648"/>
      <c r="AD192" s="500"/>
      <c r="AE192" s="643"/>
      <c r="AF192" s="643"/>
      <c r="AG192" s="643"/>
      <c r="AH192" s="643"/>
    </row>
    <row r="193" ht="15.75" customHeight="1">
      <c r="A193" s="654"/>
      <c r="B193" s="654"/>
      <c r="C193" s="643"/>
      <c r="D193" s="654"/>
      <c r="E193" s="654"/>
      <c r="F193" s="643"/>
      <c r="G193" s="643"/>
      <c r="H193" s="501"/>
      <c r="I193" s="501"/>
      <c r="J193" s="501"/>
      <c r="K193" s="501"/>
      <c r="L193" s="501"/>
      <c r="M193" s="501"/>
      <c r="N193" s="501"/>
      <c r="O193" s="501"/>
      <c r="P193" s="501"/>
      <c r="Q193" s="501"/>
      <c r="R193" s="501"/>
      <c r="S193" s="501"/>
      <c r="T193" s="501"/>
      <c r="U193" s="501"/>
      <c r="V193" s="501"/>
      <c r="W193" s="501"/>
      <c r="X193" s="501"/>
      <c r="Y193" s="501"/>
      <c r="Z193" s="501"/>
      <c r="AA193" s="501"/>
      <c r="AB193" s="501"/>
      <c r="AC193" s="648"/>
      <c r="AD193" s="500"/>
      <c r="AE193" s="654"/>
      <c r="AF193" s="654"/>
      <c r="AG193" s="654"/>
      <c r="AH193" s="654"/>
    </row>
    <row r="194" ht="15.75" customHeight="1">
      <c r="A194" s="654"/>
      <c r="B194" s="654"/>
      <c r="C194" s="643"/>
      <c r="D194" s="654"/>
      <c r="E194" s="654"/>
      <c r="F194" s="643"/>
      <c r="G194" s="643"/>
      <c r="H194" s="500"/>
      <c r="I194" s="500"/>
      <c r="J194" s="500"/>
      <c r="K194" s="500"/>
      <c r="L194" s="500"/>
      <c r="M194" s="500"/>
      <c r="N194" s="500"/>
      <c r="O194" s="500"/>
      <c r="P194" s="500"/>
      <c r="Q194" s="500"/>
      <c r="R194" s="500"/>
      <c r="S194" s="500"/>
      <c r="T194" s="500"/>
      <c r="U194" s="500"/>
      <c r="V194" s="500"/>
      <c r="W194" s="500"/>
      <c r="X194" s="500"/>
      <c r="Y194" s="500"/>
      <c r="Z194" s="500"/>
      <c r="AA194" s="500"/>
      <c r="AB194" s="500"/>
      <c r="AC194" s="648"/>
      <c r="AD194" s="500"/>
      <c r="AE194" s="654"/>
      <c r="AF194" s="654"/>
      <c r="AG194" s="654"/>
      <c r="AH194" s="654"/>
    </row>
    <row r="195" ht="15.75" customHeight="1">
      <c r="A195" s="654"/>
      <c r="B195" s="654"/>
      <c r="C195" s="643"/>
      <c r="D195" s="654"/>
      <c r="E195" s="654"/>
      <c r="F195" s="643"/>
      <c r="G195" s="643"/>
      <c r="H195" s="500"/>
      <c r="I195" s="500"/>
      <c r="J195" s="500"/>
      <c r="K195" s="501"/>
      <c r="L195" s="501"/>
      <c r="M195" s="500"/>
      <c r="N195" s="500"/>
      <c r="O195" s="500"/>
      <c r="P195" s="500"/>
      <c r="Q195" s="500"/>
      <c r="R195" s="500"/>
      <c r="S195" s="500"/>
      <c r="T195" s="500"/>
      <c r="U195" s="500"/>
      <c r="V195" s="500"/>
      <c r="W195" s="500"/>
      <c r="X195" s="500"/>
      <c r="Y195" s="500"/>
      <c r="Z195" s="500"/>
      <c r="AA195" s="500"/>
      <c r="AB195" s="500"/>
      <c r="AC195" s="648"/>
      <c r="AD195" s="500"/>
      <c r="AE195" s="654"/>
      <c r="AF195" s="654"/>
      <c r="AG195" s="654"/>
      <c r="AH195" s="654"/>
    </row>
    <row r="196" ht="15.75" customHeight="1">
      <c r="A196" s="654"/>
      <c r="B196" s="654"/>
      <c r="C196" s="643"/>
      <c r="D196" s="654"/>
      <c r="E196" s="654"/>
      <c r="F196" s="643"/>
      <c r="G196" s="643"/>
      <c r="H196" s="500"/>
      <c r="I196" s="500"/>
      <c r="J196" s="500"/>
      <c r="K196" s="500"/>
      <c r="L196" s="500"/>
      <c r="M196" s="500"/>
      <c r="N196" s="500"/>
      <c r="O196" s="500"/>
      <c r="P196" s="500"/>
      <c r="Q196" s="500"/>
      <c r="R196" s="500"/>
      <c r="S196" s="500"/>
      <c r="T196" s="500"/>
      <c r="U196" s="500"/>
      <c r="V196" s="500"/>
      <c r="W196" s="500"/>
      <c r="X196" s="500"/>
      <c r="Y196" s="500"/>
      <c r="Z196" s="500"/>
      <c r="AA196" s="500"/>
      <c r="AB196" s="500"/>
      <c r="AC196" s="648"/>
      <c r="AD196" s="500"/>
      <c r="AE196" s="654"/>
      <c r="AF196" s="654"/>
      <c r="AG196" s="654"/>
      <c r="AH196" s="654"/>
    </row>
    <row r="197" ht="15.75" customHeight="1">
      <c r="A197" s="654"/>
      <c r="B197" s="654"/>
      <c r="C197" s="643"/>
      <c r="D197" s="654"/>
      <c r="E197" s="654"/>
      <c r="F197" s="643"/>
      <c r="G197" s="643"/>
      <c r="H197" s="500"/>
      <c r="I197" s="500"/>
      <c r="J197" s="500"/>
      <c r="K197" s="501"/>
      <c r="L197" s="501"/>
      <c r="M197" s="500"/>
      <c r="N197" s="500"/>
      <c r="O197" s="500"/>
      <c r="P197" s="500"/>
      <c r="Q197" s="500"/>
      <c r="R197" s="500"/>
      <c r="S197" s="500"/>
      <c r="T197" s="500"/>
      <c r="U197" s="500"/>
      <c r="V197" s="500"/>
      <c r="W197" s="500"/>
      <c r="X197" s="500"/>
      <c r="Y197" s="500"/>
      <c r="Z197" s="500"/>
      <c r="AA197" s="500"/>
      <c r="AB197" s="500"/>
      <c r="AC197" s="648"/>
      <c r="AD197" s="500"/>
      <c r="AE197" s="654"/>
      <c r="AF197" s="654"/>
      <c r="AG197" s="654"/>
      <c r="AH197" s="654"/>
    </row>
    <row r="198" ht="15.75" customHeight="1">
      <c r="A198" s="654"/>
      <c r="B198" s="654"/>
      <c r="C198" s="643"/>
      <c r="D198" s="654"/>
      <c r="E198" s="654"/>
      <c r="F198" s="643"/>
      <c r="G198" s="643"/>
      <c r="H198" s="500"/>
      <c r="I198" s="500"/>
      <c r="J198" s="501"/>
      <c r="K198" s="501"/>
      <c r="L198" s="501"/>
      <c r="M198" s="500"/>
      <c r="N198" s="500"/>
      <c r="O198" s="501"/>
      <c r="P198" s="501"/>
      <c r="Q198" s="501"/>
      <c r="R198" s="501"/>
      <c r="S198" s="501"/>
      <c r="T198" s="501"/>
      <c r="U198" s="501"/>
      <c r="V198" s="500"/>
      <c r="W198" s="501"/>
      <c r="X198" s="501"/>
      <c r="Y198" s="501"/>
      <c r="Z198" s="500"/>
      <c r="AA198" s="501"/>
      <c r="AB198" s="501"/>
      <c r="AC198" s="648"/>
      <c r="AD198" s="500"/>
      <c r="AE198" s="654"/>
      <c r="AF198" s="654"/>
      <c r="AG198" s="654"/>
      <c r="AH198" s="654"/>
    </row>
    <row r="199" ht="15.75" customHeight="1">
      <c r="A199" s="654"/>
      <c r="B199" s="654"/>
      <c r="C199" s="643"/>
      <c r="D199" s="654"/>
      <c r="E199" s="654"/>
      <c r="F199" s="643"/>
      <c r="G199" s="643"/>
      <c r="H199" s="500"/>
      <c r="I199" s="500"/>
      <c r="J199" s="501"/>
      <c r="K199" s="501"/>
      <c r="L199" s="501"/>
      <c r="M199" s="500"/>
      <c r="N199" s="500"/>
      <c r="O199" s="501"/>
      <c r="P199" s="501"/>
      <c r="Q199" s="501"/>
      <c r="R199" s="501"/>
      <c r="S199" s="501"/>
      <c r="T199" s="501"/>
      <c r="U199" s="501"/>
      <c r="V199" s="500"/>
      <c r="W199" s="501"/>
      <c r="X199" s="501"/>
      <c r="Y199" s="501"/>
      <c r="Z199" s="500"/>
      <c r="AA199" s="501"/>
      <c r="AB199" s="501"/>
      <c r="AC199" s="500"/>
      <c r="AD199" s="500"/>
      <c r="AE199" s="654"/>
      <c r="AF199" s="654"/>
      <c r="AG199" s="654"/>
      <c r="AH199" s="654"/>
    </row>
    <row r="200" ht="15.75" customHeight="1">
      <c r="A200" s="654"/>
      <c r="B200" s="654"/>
      <c r="C200" s="643"/>
      <c r="D200" s="654"/>
      <c r="E200" s="654"/>
      <c r="F200" s="643"/>
      <c r="G200" s="643"/>
      <c r="H200" s="501"/>
      <c r="I200" s="501"/>
      <c r="J200" s="501"/>
      <c r="K200" s="501"/>
      <c r="L200" s="501"/>
      <c r="M200" s="501"/>
      <c r="N200" s="501"/>
      <c r="O200" s="501"/>
      <c r="P200" s="501"/>
      <c r="Q200" s="501"/>
      <c r="R200" s="501"/>
      <c r="S200" s="501"/>
      <c r="T200" s="501"/>
      <c r="U200" s="501"/>
      <c r="V200" s="501"/>
      <c r="W200" s="501"/>
      <c r="X200" s="501"/>
      <c r="Y200" s="501"/>
      <c r="Z200" s="501"/>
      <c r="AA200" s="501"/>
      <c r="AB200" s="501"/>
      <c r="AC200" s="648"/>
      <c r="AD200" s="500"/>
      <c r="AE200" s="654"/>
      <c r="AF200" s="654"/>
      <c r="AG200" s="654"/>
      <c r="AH200" s="654"/>
    </row>
    <row r="201" ht="15.75" customHeight="1">
      <c r="A201" s="654"/>
      <c r="B201" s="654"/>
      <c r="C201" s="643"/>
      <c r="D201" s="654"/>
      <c r="E201" s="654"/>
      <c r="F201" s="643"/>
      <c r="G201" s="643"/>
      <c r="H201" s="501"/>
      <c r="I201" s="501"/>
      <c r="J201" s="501"/>
      <c r="K201" s="501"/>
      <c r="L201" s="501"/>
      <c r="M201" s="501"/>
      <c r="N201" s="501"/>
      <c r="O201" s="501"/>
      <c r="P201" s="501"/>
      <c r="Q201" s="501"/>
      <c r="R201" s="501"/>
      <c r="S201" s="501"/>
      <c r="T201" s="501"/>
      <c r="U201" s="501"/>
      <c r="V201" s="501"/>
      <c r="W201" s="501"/>
      <c r="X201" s="501"/>
      <c r="Y201" s="501"/>
      <c r="Z201" s="501"/>
      <c r="AA201" s="501"/>
      <c r="AB201" s="501"/>
      <c r="AC201" s="648"/>
      <c r="AD201" s="500"/>
      <c r="AE201" s="654"/>
      <c r="AF201" s="654"/>
      <c r="AG201" s="654"/>
      <c r="AH201" s="654"/>
    </row>
    <row r="202" ht="15.75" customHeight="1">
      <c r="A202" s="654"/>
      <c r="B202" s="654"/>
      <c r="C202" s="643"/>
      <c r="D202" s="654"/>
      <c r="E202" s="654"/>
      <c r="F202" s="643"/>
      <c r="G202" s="643"/>
      <c r="H202" s="500"/>
      <c r="I202" s="500"/>
      <c r="J202" s="501"/>
      <c r="K202" s="501"/>
      <c r="L202" s="501"/>
      <c r="M202" s="500"/>
      <c r="N202" s="500"/>
      <c r="O202" s="501"/>
      <c r="P202" s="501"/>
      <c r="Q202" s="501"/>
      <c r="R202" s="501"/>
      <c r="S202" s="501"/>
      <c r="T202" s="501"/>
      <c r="U202" s="501"/>
      <c r="V202" s="500"/>
      <c r="W202" s="501"/>
      <c r="X202" s="501"/>
      <c r="Y202" s="501"/>
      <c r="Z202" s="500"/>
      <c r="AA202" s="501"/>
      <c r="AB202" s="501"/>
      <c r="AC202" s="648"/>
      <c r="AD202" s="500"/>
      <c r="AE202" s="654"/>
      <c r="AF202" s="654"/>
      <c r="AG202" s="654"/>
      <c r="AH202" s="654"/>
    </row>
    <row r="203" ht="15.75" customHeight="1">
      <c r="A203" s="654"/>
      <c r="B203" s="654"/>
      <c r="C203" s="643"/>
      <c r="D203" s="654"/>
      <c r="E203" s="654"/>
      <c r="F203" s="643"/>
      <c r="G203" s="643"/>
      <c r="H203" s="500"/>
      <c r="I203" s="500"/>
      <c r="J203" s="501"/>
      <c r="K203" s="501"/>
      <c r="L203" s="501"/>
      <c r="M203" s="500"/>
      <c r="N203" s="500"/>
      <c r="O203" s="501"/>
      <c r="P203" s="501"/>
      <c r="Q203" s="501"/>
      <c r="R203" s="501"/>
      <c r="S203" s="501"/>
      <c r="T203" s="501"/>
      <c r="U203" s="501"/>
      <c r="V203" s="500"/>
      <c r="W203" s="501"/>
      <c r="X203" s="501"/>
      <c r="Y203" s="501"/>
      <c r="Z203" s="500"/>
      <c r="AA203" s="501"/>
      <c r="AB203" s="501"/>
      <c r="AC203" s="648"/>
      <c r="AD203" s="500"/>
      <c r="AE203" s="654"/>
      <c r="AF203" s="654"/>
      <c r="AG203" s="654"/>
      <c r="AH203" s="654"/>
    </row>
    <row r="204" ht="15.75" customHeight="1">
      <c r="A204" s="654"/>
      <c r="B204" s="654"/>
      <c r="C204" s="643"/>
      <c r="D204" s="654"/>
      <c r="E204" s="654"/>
      <c r="F204" s="643"/>
      <c r="G204" s="643"/>
      <c r="H204" s="501"/>
      <c r="I204" s="501"/>
      <c r="J204" s="501"/>
      <c r="K204" s="501"/>
      <c r="L204" s="501"/>
      <c r="M204" s="501"/>
      <c r="N204" s="501"/>
      <c r="O204" s="501"/>
      <c r="P204" s="501"/>
      <c r="Q204" s="501"/>
      <c r="R204" s="501"/>
      <c r="S204" s="501"/>
      <c r="T204" s="501"/>
      <c r="U204" s="501"/>
      <c r="V204" s="501"/>
      <c r="W204" s="501"/>
      <c r="X204" s="501"/>
      <c r="Y204" s="501"/>
      <c r="Z204" s="501"/>
      <c r="AA204" s="501"/>
      <c r="AB204" s="501"/>
      <c r="AC204" s="648"/>
      <c r="AD204" s="500"/>
      <c r="AE204" s="654"/>
      <c r="AF204" s="654"/>
      <c r="AG204" s="654"/>
      <c r="AH204" s="654"/>
    </row>
    <row r="205" ht="15.75" customHeight="1">
      <c r="A205" s="654"/>
      <c r="B205" s="654"/>
      <c r="C205" s="643"/>
      <c r="D205" s="654"/>
      <c r="E205" s="654"/>
      <c r="F205" s="643"/>
      <c r="G205" s="643"/>
      <c r="H205" s="500"/>
      <c r="I205" s="500"/>
      <c r="J205" s="501"/>
      <c r="K205" s="501"/>
      <c r="L205" s="501"/>
      <c r="M205" s="500"/>
      <c r="N205" s="500"/>
      <c r="O205" s="501"/>
      <c r="P205" s="501"/>
      <c r="Q205" s="501"/>
      <c r="R205" s="501"/>
      <c r="S205" s="501"/>
      <c r="T205" s="501"/>
      <c r="U205" s="501"/>
      <c r="V205" s="500"/>
      <c r="W205" s="501"/>
      <c r="X205" s="501"/>
      <c r="Y205" s="501"/>
      <c r="Z205" s="500"/>
      <c r="AA205" s="501"/>
      <c r="AB205" s="501"/>
      <c r="AC205" s="648"/>
      <c r="AD205" s="500"/>
      <c r="AE205" s="654"/>
      <c r="AF205" s="654"/>
      <c r="AG205" s="654"/>
      <c r="AH205" s="654"/>
    </row>
    <row r="206" ht="15.75" customHeight="1">
      <c r="A206" s="654"/>
      <c r="B206" s="654"/>
      <c r="C206" s="643"/>
      <c r="D206" s="654"/>
      <c r="E206" s="654"/>
      <c r="F206" s="643"/>
      <c r="G206" s="643"/>
      <c r="H206" s="500"/>
      <c r="I206" s="500"/>
      <c r="J206" s="501"/>
      <c r="K206" s="501"/>
      <c r="L206" s="501"/>
      <c r="M206" s="500"/>
      <c r="N206" s="500"/>
      <c r="O206" s="501"/>
      <c r="P206" s="501"/>
      <c r="Q206" s="501"/>
      <c r="R206" s="501"/>
      <c r="S206" s="501"/>
      <c r="T206" s="501"/>
      <c r="U206" s="501"/>
      <c r="V206" s="500"/>
      <c r="W206" s="501"/>
      <c r="X206" s="501"/>
      <c r="Y206" s="501"/>
      <c r="Z206" s="500"/>
      <c r="AA206" s="501"/>
      <c r="AB206" s="501"/>
      <c r="AC206" s="648"/>
      <c r="AD206" s="500"/>
      <c r="AE206" s="654"/>
      <c r="AF206" s="654"/>
      <c r="AG206" s="654"/>
      <c r="AH206" s="654"/>
    </row>
    <row r="207" ht="15.75" customHeight="1">
      <c r="A207" s="654"/>
      <c r="B207" s="654"/>
      <c r="C207" s="643"/>
      <c r="D207" s="654"/>
      <c r="E207" s="654"/>
      <c r="F207" s="643"/>
      <c r="G207" s="643"/>
      <c r="H207" s="501"/>
      <c r="I207" s="501"/>
      <c r="J207" s="502"/>
      <c r="K207" s="502"/>
      <c r="L207" s="502"/>
      <c r="M207" s="501"/>
      <c r="N207" s="501"/>
      <c r="O207" s="501"/>
      <c r="P207" s="501"/>
      <c r="Q207" s="501"/>
      <c r="R207" s="501"/>
      <c r="S207" s="501"/>
      <c r="T207" s="501"/>
      <c r="U207" s="502"/>
      <c r="V207" s="501"/>
      <c r="W207" s="501"/>
      <c r="X207" s="501"/>
      <c r="Y207" s="502"/>
      <c r="Z207" s="501"/>
      <c r="AA207" s="502"/>
      <c r="AB207" s="501"/>
      <c r="AC207" s="648"/>
      <c r="AD207" s="500"/>
      <c r="AE207" s="654"/>
      <c r="AF207" s="654"/>
      <c r="AG207" s="654"/>
      <c r="AH207" s="654"/>
    </row>
    <row r="208" ht="15.75" customHeight="1">
      <c r="A208" s="654"/>
      <c r="B208" s="654"/>
      <c r="C208" s="643"/>
      <c r="D208" s="654"/>
      <c r="E208" s="654"/>
      <c r="F208" s="643"/>
      <c r="G208" s="643"/>
      <c r="H208" s="501"/>
      <c r="I208" s="501"/>
      <c r="J208" s="501"/>
      <c r="K208" s="501"/>
      <c r="L208" s="501"/>
      <c r="M208" s="501"/>
      <c r="N208" s="501"/>
      <c r="O208" s="501"/>
      <c r="P208" s="501"/>
      <c r="Q208" s="501"/>
      <c r="R208" s="501"/>
      <c r="S208" s="501"/>
      <c r="T208" s="501"/>
      <c r="U208" s="501"/>
      <c r="V208" s="501"/>
      <c r="W208" s="501"/>
      <c r="X208" s="501"/>
      <c r="Y208" s="501"/>
      <c r="Z208" s="501"/>
      <c r="AA208" s="501"/>
      <c r="AB208" s="501"/>
      <c r="AC208" s="648"/>
      <c r="AD208" s="500"/>
      <c r="AE208" s="654"/>
      <c r="AF208" s="654"/>
      <c r="AG208" s="654"/>
      <c r="AH208" s="654"/>
    </row>
    <row r="209" ht="15.75" customHeight="1">
      <c r="A209" s="654"/>
      <c r="B209" s="654"/>
      <c r="C209" s="643"/>
      <c r="D209" s="654"/>
      <c r="E209" s="654"/>
      <c r="F209" s="643"/>
      <c r="G209" s="643"/>
      <c r="H209" s="648"/>
      <c r="I209" s="648"/>
      <c r="J209" s="648"/>
      <c r="K209" s="501"/>
      <c r="L209" s="501"/>
      <c r="M209" s="648"/>
      <c r="N209" s="648"/>
      <c r="O209" s="648"/>
      <c r="P209" s="648"/>
      <c r="Q209" s="648"/>
      <c r="R209" s="648"/>
      <c r="S209" s="648"/>
      <c r="T209" s="648"/>
      <c r="U209" s="648"/>
      <c r="V209" s="648"/>
      <c r="W209" s="648"/>
      <c r="X209" s="648"/>
      <c r="Y209" s="648"/>
      <c r="Z209" s="648"/>
      <c r="AA209" s="648"/>
      <c r="AB209" s="500"/>
      <c r="AC209" s="648"/>
      <c r="AD209" s="500"/>
      <c r="AE209" s="654"/>
      <c r="AF209" s="654"/>
      <c r="AG209" s="654"/>
      <c r="AH209" s="654"/>
    </row>
    <row r="210" ht="15.75" customHeight="1">
      <c r="A210" s="654"/>
      <c r="B210" s="654"/>
      <c r="C210" s="643"/>
      <c r="D210" s="654"/>
      <c r="E210" s="654"/>
      <c r="F210" s="643"/>
      <c r="G210" s="643"/>
      <c r="H210" s="500"/>
      <c r="I210" s="500"/>
      <c r="J210" s="500"/>
      <c r="K210" s="500"/>
      <c r="L210" s="500"/>
      <c r="M210" s="500"/>
      <c r="N210" s="500"/>
      <c r="O210" s="500"/>
      <c r="P210" s="500"/>
      <c r="Q210" s="500"/>
      <c r="R210" s="500"/>
      <c r="S210" s="500"/>
      <c r="T210" s="500"/>
      <c r="U210" s="500"/>
      <c r="V210" s="500"/>
      <c r="W210" s="500"/>
      <c r="X210" s="500"/>
      <c r="Y210" s="500"/>
      <c r="Z210" s="500"/>
      <c r="AA210" s="500"/>
      <c r="AB210" s="500"/>
      <c r="AC210" s="648"/>
      <c r="AD210" s="500"/>
      <c r="AE210" s="654"/>
      <c r="AF210" s="654"/>
      <c r="AG210" s="654"/>
      <c r="AH210" s="654"/>
    </row>
    <row r="211" ht="15.75" customHeight="1">
      <c r="A211" s="654"/>
      <c r="B211" s="654"/>
      <c r="C211" s="643"/>
      <c r="D211" s="654"/>
      <c r="E211" s="654"/>
      <c r="F211" s="643"/>
      <c r="G211" s="643"/>
      <c r="H211" s="500"/>
      <c r="I211" s="500"/>
      <c r="J211" s="500"/>
      <c r="K211" s="500"/>
      <c r="L211" s="500"/>
      <c r="M211" s="500"/>
      <c r="N211" s="500"/>
      <c r="O211" s="500"/>
      <c r="P211" s="500"/>
      <c r="Q211" s="500"/>
      <c r="R211" s="500"/>
      <c r="S211" s="500"/>
      <c r="T211" s="500"/>
      <c r="U211" s="500"/>
      <c r="V211" s="500"/>
      <c r="W211" s="500"/>
      <c r="X211" s="500"/>
      <c r="Y211" s="500"/>
      <c r="Z211" s="500"/>
      <c r="AA211" s="500"/>
      <c r="AB211" s="500"/>
      <c r="AC211" s="648"/>
      <c r="AD211" s="500"/>
      <c r="AE211" s="654"/>
      <c r="AF211" s="654"/>
      <c r="AG211" s="654"/>
      <c r="AH211" s="654"/>
    </row>
    <row r="212" ht="15.75" customHeight="1">
      <c r="A212" s="654"/>
      <c r="B212" s="654"/>
      <c r="C212" s="643"/>
      <c r="D212" s="654"/>
      <c r="E212" s="654"/>
      <c r="F212" s="643"/>
      <c r="G212" s="643"/>
      <c r="H212" s="500"/>
      <c r="I212" s="500"/>
      <c r="J212" s="500"/>
      <c r="K212" s="500"/>
      <c r="L212" s="500"/>
      <c r="M212" s="500"/>
      <c r="N212" s="500"/>
      <c r="O212" s="500"/>
      <c r="P212" s="500"/>
      <c r="Q212" s="500"/>
      <c r="R212" s="500"/>
      <c r="S212" s="500"/>
      <c r="T212" s="500"/>
      <c r="U212" s="500"/>
      <c r="V212" s="500"/>
      <c r="W212" s="500"/>
      <c r="X212" s="500"/>
      <c r="Y212" s="500"/>
      <c r="Z212" s="500"/>
      <c r="AA212" s="500"/>
      <c r="AB212" s="501"/>
      <c r="AC212" s="500"/>
      <c r="AD212" s="500"/>
      <c r="AE212" s="654"/>
      <c r="AF212" s="654"/>
      <c r="AG212" s="654"/>
      <c r="AH212" s="654"/>
    </row>
    <row r="213" ht="15.75" customHeight="1">
      <c r="A213" s="654"/>
      <c r="B213" s="654"/>
      <c r="C213" s="643"/>
      <c r="D213" s="654"/>
      <c r="E213" s="654"/>
      <c r="F213" s="643"/>
      <c r="G213" s="643"/>
      <c r="H213" s="500"/>
      <c r="I213" s="500"/>
      <c r="J213" s="500"/>
      <c r="K213" s="500"/>
      <c r="L213" s="500"/>
      <c r="M213" s="500"/>
      <c r="N213" s="500"/>
      <c r="O213" s="500"/>
      <c r="P213" s="500"/>
      <c r="Q213" s="500"/>
      <c r="R213" s="500"/>
      <c r="S213" s="500"/>
      <c r="T213" s="500"/>
      <c r="U213" s="500"/>
      <c r="V213" s="500"/>
      <c r="W213" s="500"/>
      <c r="X213" s="500"/>
      <c r="Y213" s="500"/>
      <c r="Z213" s="500"/>
      <c r="AA213" s="500"/>
      <c r="AB213" s="501"/>
      <c r="AC213" s="648"/>
      <c r="AD213" s="500"/>
      <c r="AE213" s="654"/>
      <c r="AF213" s="654"/>
      <c r="AG213" s="654"/>
      <c r="AH213" s="654"/>
    </row>
    <row r="214" ht="15.75" customHeight="1">
      <c r="A214" s="654"/>
      <c r="B214" s="654"/>
      <c r="C214" s="643"/>
      <c r="D214" s="654"/>
      <c r="E214" s="654"/>
      <c r="F214" s="643"/>
      <c r="G214" s="643"/>
      <c r="H214" s="500"/>
      <c r="I214" s="500"/>
      <c r="J214" s="500"/>
      <c r="K214" s="501"/>
      <c r="L214" s="501"/>
      <c r="M214" s="500"/>
      <c r="N214" s="500"/>
      <c r="O214" s="500"/>
      <c r="P214" s="500"/>
      <c r="Q214" s="500"/>
      <c r="R214" s="500"/>
      <c r="S214" s="500"/>
      <c r="T214" s="500"/>
      <c r="U214" s="500"/>
      <c r="V214" s="500"/>
      <c r="W214" s="500"/>
      <c r="X214" s="500"/>
      <c r="Y214" s="500"/>
      <c r="Z214" s="500"/>
      <c r="AA214" s="500"/>
      <c r="AB214" s="500"/>
      <c r="AC214" s="648"/>
      <c r="AD214" s="500"/>
      <c r="AE214" s="654"/>
      <c r="AF214" s="654"/>
      <c r="AG214" s="654"/>
      <c r="AH214" s="654"/>
    </row>
    <row r="215" ht="15.75" customHeight="1">
      <c r="A215" s="654"/>
      <c r="B215" s="654"/>
      <c r="C215" s="643"/>
      <c r="D215" s="654"/>
      <c r="E215" s="654"/>
      <c r="F215" s="643"/>
      <c r="G215" s="643"/>
      <c r="H215" s="501"/>
      <c r="I215" s="501"/>
      <c r="J215" s="501"/>
      <c r="K215" s="501"/>
      <c r="L215" s="501"/>
      <c r="M215" s="501"/>
      <c r="N215" s="501"/>
      <c r="O215" s="501"/>
      <c r="P215" s="501"/>
      <c r="Q215" s="501"/>
      <c r="R215" s="501"/>
      <c r="S215" s="501"/>
      <c r="T215" s="501"/>
      <c r="U215" s="501"/>
      <c r="V215" s="501"/>
      <c r="W215" s="501"/>
      <c r="X215" s="501"/>
      <c r="Y215" s="501"/>
      <c r="Z215" s="501"/>
      <c r="AA215" s="501"/>
      <c r="AB215" s="501"/>
      <c r="AC215" s="648"/>
      <c r="AD215" s="500"/>
      <c r="AE215" s="654"/>
      <c r="AF215" s="654"/>
      <c r="AG215" s="654"/>
      <c r="AH215" s="654"/>
    </row>
    <row r="216" ht="15.75" customHeight="1">
      <c r="A216" s="654"/>
      <c r="B216" s="654"/>
      <c r="C216" s="643"/>
      <c r="D216" s="654"/>
      <c r="E216" s="654"/>
      <c r="F216" s="643"/>
      <c r="G216" s="643"/>
      <c r="H216" s="501"/>
      <c r="I216" s="501"/>
      <c r="J216" s="501"/>
      <c r="K216" s="501"/>
      <c r="L216" s="501"/>
      <c r="M216" s="501"/>
      <c r="N216" s="501"/>
      <c r="O216" s="501"/>
      <c r="P216" s="501"/>
      <c r="Q216" s="501"/>
      <c r="R216" s="501"/>
      <c r="S216" s="501"/>
      <c r="T216" s="501"/>
      <c r="U216" s="501"/>
      <c r="V216" s="501"/>
      <c r="W216" s="501"/>
      <c r="X216" s="501"/>
      <c r="Y216" s="501"/>
      <c r="Z216" s="501"/>
      <c r="AA216" s="501"/>
      <c r="AB216" s="501"/>
      <c r="AC216" s="648"/>
      <c r="AD216" s="500"/>
      <c r="AE216" s="654"/>
      <c r="AF216" s="654"/>
      <c r="AG216" s="654"/>
      <c r="AH216" s="654"/>
    </row>
    <row r="217" ht="15.75" customHeight="1">
      <c r="A217" s="654"/>
      <c r="B217" s="654"/>
      <c r="C217" s="643"/>
      <c r="D217" s="654"/>
      <c r="E217" s="654"/>
      <c r="F217" s="643"/>
      <c r="G217" s="643"/>
      <c r="H217" s="501"/>
      <c r="I217" s="501"/>
      <c r="J217" s="648"/>
      <c r="K217" s="501"/>
      <c r="L217" s="501"/>
      <c r="M217" s="501"/>
      <c r="N217" s="501"/>
      <c r="O217" s="648"/>
      <c r="P217" s="648"/>
      <c r="Q217" s="648"/>
      <c r="R217" s="648"/>
      <c r="S217" s="648"/>
      <c r="T217" s="648"/>
      <c r="U217" s="648"/>
      <c r="V217" s="501"/>
      <c r="W217" s="648"/>
      <c r="X217" s="648"/>
      <c r="Y217" s="648"/>
      <c r="Z217" s="501"/>
      <c r="AA217" s="648"/>
      <c r="AB217" s="500"/>
      <c r="AC217" s="648"/>
      <c r="AD217" s="500"/>
      <c r="AE217" s="654"/>
      <c r="AF217" s="654"/>
      <c r="AG217" s="654"/>
      <c r="AH217" s="654"/>
    </row>
    <row r="218" ht="15.75" customHeight="1">
      <c r="A218" s="654"/>
      <c r="B218" s="654"/>
      <c r="C218" s="643"/>
      <c r="D218" s="654"/>
      <c r="E218" s="654"/>
      <c r="F218" s="643"/>
      <c r="G218" s="643"/>
      <c r="H218" s="501"/>
      <c r="I218" s="501"/>
      <c r="J218" s="501"/>
      <c r="K218" s="501"/>
      <c r="L218" s="501"/>
      <c r="M218" s="501"/>
      <c r="N218" s="501"/>
      <c r="O218" s="501"/>
      <c r="P218" s="501"/>
      <c r="Q218" s="501"/>
      <c r="R218" s="501"/>
      <c r="S218" s="501"/>
      <c r="T218" s="501"/>
      <c r="U218" s="501"/>
      <c r="V218" s="501"/>
      <c r="W218" s="501"/>
      <c r="X218" s="501"/>
      <c r="Y218" s="501"/>
      <c r="Z218" s="501"/>
      <c r="AA218" s="501"/>
      <c r="AB218" s="501"/>
      <c r="AC218" s="500"/>
      <c r="AD218" s="500"/>
      <c r="AE218" s="654"/>
      <c r="AF218" s="654"/>
      <c r="AG218" s="654"/>
      <c r="AH218" s="654"/>
    </row>
    <row r="219" ht="15.75" customHeight="1">
      <c r="A219" s="654"/>
      <c r="B219" s="654"/>
      <c r="C219" s="643"/>
      <c r="D219" s="654"/>
      <c r="E219" s="654"/>
      <c r="F219" s="643"/>
      <c r="G219" s="643"/>
      <c r="H219" s="501"/>
      <c r="I219" s="501"/>
      <c r="J219" s="501"/>
      <c r="K219" s="501"/>
      <c r="L219" s="501"/>
      <c r="M219" s="501"/>
      <c r="N219" s="501"/>
      <c r="O219" s="501"/>
      <c r="P219" s="501"/>
      <c r="Q219" s="501"/>
      <c r="R219" s="501"/>
      <c r="S219" s="501"/>
      <c r="T219" s="501"/>
      <c r="U219" s="501"/>
      <c r="V219" s="501"/>
      <c r="W219" s="501"/>
      <c r="X219" s="501"/>
      <c r="Y219" s="501"/>
      <c r="Z219" s="501"/>
      <c r="AA219" s="501"/>
      <c r="AB219" s="501"/>
      <c r="AC219" s="500"/>
      <c r="AD219" s="500"/>
      <c r="AE219" s="654"/>
      <c r="AF219" s="654"/>
      <c r="AG219" s="654"/>
      <c r="AH219" s="654"/>
    </row>
    <row r="220" ht="15.75" customHeight="1">
      <c r="A220" s="654"/>
      <c r="B220" s="654"/>
      <c r="C220" s="643"/>
      <c r="D220" s="654"/>
      <c r="E220" s="654"/>
      <c r="F220" s="643"/>
      <c r="G220" s="643"/>
      <c r="H220" s="501"/>
      <c r="I220" s="501"/>
      <c r="J220" s="501"/>
      <c r="K220" s="501"/>
      <c r="L220" s="501"/>
      <c r="M220" s="501"/>
      <c r="N220" s="501"/>
      <c r="O220" s="501"/>
      <c r="P220" s="501"/>
      <c r="Q220" s="501"/>
      <c r="R220" s="501"/>
      <c r="S220" s="501"/>
      <c r="T220" s="501"/>
      <c r="U220" s="501"/>
      <c r="V220" s="501"/>
      <c r="W220" s="501"/>
      <c r="X220" s="501"/>
      <c r="Y220" s="501"/>
      <c r="Z220" s="501"/>
      <c r="AA220" s="501"/>
      <c r="AB220" s="501"/>
      <c r="AC220" s="500"/>
      <c r="AD220" s="500"/>
      <c r="AE220" s="654"/>
      <c r="AF220" s="654"/>
      <c r="AG220" s="654"/>
      <c r="AH220" s="654"/>
    </row>
    <row r="221" ht="15.75" customHeight="1">
      <c r="A221" s="654"/>
      <c r="B221" s="654"/>
      <c r="C221" s="643"/>
      <c r="D221" s="654"/>
      <c r="E221" s="654"/>
      <c r="F221" s="643"/>
      <c r="G221" s="643"/>
      <c r="H221" s="648"/>
      <c r="I221" s="648"/>
      <c r="J221" s="648"/>
      <c r="K221" s="648"/>
      <c r="L221" s="648"/>
      <c r="M221" s="648"/>
      <c r="N221" s="648"/>
      <c r="O221" s="648"/>
      <c r="P221" s="648"/>
      <c r="Q221" s="648"/>
      <c r="R221" s="648"/>
      <c r="S221" s="648"/>
      <c r="T221" s="648"/>
      <c r="U221" s="648"/>
      <c r="V221" s="648"/>
      <c r="W221" s="648"/>
      <c r="X221" s="648"/>
      <c r="Y221" s="648"/>
      <c r="Z221" s="648"/>
      <c r="AA221" s="648"/>
      <c r="AB221" s="501"/>
      <c r="AC221" s="500"/>
      <c r="AD221" s="500"/>
      <c r="AE221" s="654"/>
      <c r="AF221" s="654"/>
      <c r="AG221" s="654"/>
      <c r="AH221" s="654"/>
    </row>
    <row r="222" ht="15.75" customHeight="1">
      <c r="A222" s="654"/>
      <c r="B222" s="654"/>
      <c r="C222" s="643"/>
      <c r="D222" s="654"/>
      <c r="E222" s="654"/>
      <c r="F222" s="643"/>
      <c r="G222" s="643"/>
      <c r="H222" s="648"/>
      <c r="I222" s="648"/>
      <c r="J222" s="648"/>
      <c r="K222" s="648"/>
      <c r="L222" s="648"/>
      <c r="M222" s="648"/>
      <c r="N222" s="648"/>
      <c r="O222" s="648"/>
      <c r="P222" s="648"/>
      <c r="Q222" s="648"/>
      <c r="R222" s="648"/>
      <c r="S222" s="648"/>
      <c r="T222" s="648"/>
      <c r="U222" s="648"/>
      <c r="V222" s="648"/>
      <c r="W222" s="648"/>
      <c r="X222" s="648"/>
      <c r="Y222" s="648"/>
      <c r="Z222" s="648"/>
      <c r="AA222" s="648"/>
      <c r="AB222" s="501"/>
      <c r="AC222" s="500"/>
      <c r="AD222" s="500"/>
      <c r="AE222" s="654"/>
      <c r="AF222" s="654"/>
      <c r="AG222" s="654"/>
      <c r="AH222" s="654"/>
    </row>
    <row r="223" ht="15.75" customHeight="1">
      <c r="A223" s="654"/>
      <c r="B223" s="654"/>
      <c r="C223" s="643"/>
      <c r="D223" s="654"/>
      <c r="E223" s="654"/>
      <c r="F223" s="643"/>
      <c r="G223" s="643"/>
      <c r="H223" s="648"/>
      <c r="I223" s="648"/>
      <c r="J223" s="648"/>
      <c r="K223" s="648"/>
      <c r="L223" s="648"/>
      <c r="M223" s="648"/>
      <c r="N223" s="648"/>
      <c r="O223" s="648"/>
      <c r="P223" s="648"/>
      <c r="Q223" s="648"/>
      <c r="R223" s="648"/>
      <c r="S223" s="648"/>
      <c r="T223" s="648"/>
      <c r="U223" s="648"/>
      <c r="V223" s="648"/>
      <c r="W223" s="648"/>
      <c r="X223" s="648"/>
      <c r="Y223" s="648"/>
      <c r="Z223" s="648"/>
      <c r="AA223" s="648"/>
      <c r="AB223" s="501"/>
      <c r="AC223" s="648"/>
      <c r="AD223" s="500"/>
      <c r="AE223" s="654"/>
      <c r="AF223" s="654"/>
      <c r="AG223" s="654"/>
      <c r="AH223" s="654"/>
    </row>
    <row r="224" ht="15.75" customHeight="1">
      <c r="A224" s="654"/>
      <c r="B224" s="654"/>
      <c r="C224" s="643"/>
      <c r="D224" s="654"/>
      <c r="E224" s="654"/>
      <c r="F224" s="643"/>
      <c r="G224" s="643"/>
      <c r="H224" s="500"/>
      <c r="I224" s="500"/>
      <c r="J224" s="500"/>
      <c r="K224" s="500"/>
      <c r="L224" s="500"/>
      <c r="M224" s="500"/>
      <c r="N224" s="500"/>
      <c r="O224" s="500"/>
      <c r="P224" s="500"/>
      <c r="Q224" s="500"/>
      <c r="R224" s="500"/>
      <c r="S224" s="500"/>
      <c r="T224" s="500"/>
      <c r="U224" s="500"/>
      <c r="V224" s="500"/>
      <c r="W224" s="500"/>
      <c r="X224" s="500"/>
      <c r="Y224" s="500"/>
      <c r="Z224" s="500"/>
      <c r="AA224" s="500"/>
      <c r="AB224" s="501"/>
      <c r="AC224" s="648"/>
      <c r="AD224" s="500"/>
      <c r="AE224" s="654"/>
      <c r="AF224" s="654"/>
      <c r="AG224" s="654"/>
      <c r="AH224" s="654"/>
    </row>
    <row r="225" ht="15.75" customHeight="1">
      <c r="A225" s="654"/>
      <c r="B225" s="654"/>
      <c r="C225" s="643"/>
      <c r="D225" s="654"/>
      <c r="E225" s="654"/>
      <c r="F225" s="643"/>
      <c r="G225" s="643"/>
      <c r="H225" s="500"/>
      <c r="I225" s="500"/>
      <c r="J225" s="500"/>
      <c r="K225" s="501"/>
      <c r="L225" s="501"/>
      <c r="M225" s="500"/>
      <c r="N225" s="500"/>
      <c r="O225" s="500"/>
      <c r="P225" s="500"/>
      <c r="Q225" s="500"/>
      <c r="R225" s="500"/>
      <c r="S225" s="500"/>
      <c r="T225" s="500"/>
      <c r="U225" s="500"/>
      <c r="V225" s="500"/>
      <c r="W225" s="500"/>
      <c r="X225" s="500"/>
      <c r="Y225" s="500"/>
      <c r="Z225" s="500"/>
      <c r="AA225" s="500"/>
      <c r="AB225" s="500"/>
      <c r="AC225" s="648"/>
      <c r="AD225" s="500"/>
      <c r="AE225" s="654"/>
      <c r="AF225" s="654"/>
      <c r="AG225" s="654"/>
      <c r="AH225" s="654"/>
    </row>
    <row r="226" ht="15.75" customHeight="1">
      <c r="A226" s="654"/>
      <c r="B226" s="654"/>
      <c r="C226" s="643"/>
      <c r="D226" s="654"/>
      <c r="E226" s="654"/>
      <c r="F226" s="643"/>
      <c r="G226" s="643"/>
      <c r="H226" s="648"/>
      <c r="I226" s="648"/>
      <c r="J226" s="648"/>
      <c r="K226" s="648"/>
      <c r="L226" s="648"/>
      <c r="M226" s="648"/>
      <c r="N226" s="648"/>
      <c r="O226" s="648"/>
      <c r="P226" s="648"/>
      <c r="Q226" s="648"/>
      <c r="R226" s="648"/>
      <c r="S226" s="648"/>
      <c r="T226" s="648"/>
      <c r="U226" s="648"/>
      <c r="V226" s="648"/>
      <c r="W226" s="648"/>
      <c r="X226" s="648"/>
      <c r="Y226" s="648"/>
      <c r="Z226" s="648"/>
      <c r="AA226" s="648"/>
      <c r="AB226" s="500"/>
      <c r="AC226" s="648"/>
      <c r="AD226" s="500"/>
      <c r="AE226" s="654"/>
      <c r="AF226" s="654"/>
      <c r="AG226" s="654"/>
      <c r="AH226" s="654"/>
    </row>
    <row r="227" ht="15.75" customHeight="1">
      <c r="A227" s="654"/>
      <c r="B227" s="654"/>
      <c r="C227" s="643"/>
      <c r="D227" s="654"/>
      <c r="E227" s="654"/>
      <c r="F227" s="643"/>
      <c r="G227" s="643"/>
      <c r="H227" s="500"/>
      <c r="I227" s="500"/>
      <c r="J227" s="648"/>
      <c r="K227" s="648"/>
      <c r="L227" s="648"/>
      <c r="M227" s="500"/>
      <c r="N227" s="500"/>
      <c r="O227" s="648"/>
      <c r="P227" s="648"/>
      <c r="Q227" s="648"/>
      <c r="R227" s="648"/>
      <c r="S227" s="648"/>
      <c r="T227" s="648"/>
      <c r="U227" s="648"/>
      <c r="V227" s="500"/>
      <c r="W227" s="648"/>
      <c r="X227" s="648"/>
      <c r="Y227" s="648"/>
      <c r="Z227" s="500"/>
      <c r="AA227" s="648"/>
      <c r="AB227" s="648"/>
      <c r="AC227" s="648"/>
      <c r="AD227" s="500"/>
      <c r="AE227" s="654"/>
      <c r="AF227" s="654"/>
      <c r="AG227" s="654"/>
      <c r="AH227" s="654"/>
    </row>
    <row r="228" ht="15.75" customHeight="1">
      <c r="A228" s="654"/>
      <c r="B228" s="654"/>
      <c r="C228" s="643"/>
      <c r="D228" s="654"/>
      <c r="E228" s="654"/>
      <c r="F228" s="643"/>
      <c r="G228" s="643"/>
      <c r="H228" s="648"/>
      <c r="I228" s="648"/>
      <c r="J228" s="648"/>
      <c r="K228" s="501"/>
      <c r="L228" s="501"/>
      <c r="M228" s="648"/>
      <c r="N228" s="648"/>
      <c r="O228" s="648"/>
      <c r="P228" s="648"/>
      <c r="Q228" s="648"/>
      <c r="R228" s="648"/>
      <c r="S228" s="648"/>
      <c r="T228" s="648"/>
      <c r="U228" s="648"/>
      <c r="V228" s="648"/>
      <c r="W228" s="648"/>
      <c r="X228" s="648"/>
      <c r="Y228" s="648"/>
      <c r="Z228" s="648"/>
      <c r="AA228" s="648"/>
      <c r="AB228" s="648"/>
      <c r="AC228" s="648"/>
      <c r="AD228" s="500"/>
      <c r="AE228" s="654"/>
      <c r="AF228" s="654"/>
      <c r="AG228" s="654"/>
      <c r="AH228" s="654"/>
    </row>
    <row r="229" ht="15.75" customHeight="1">
      <c r="A229" s="654"/>
      <c r="B229" s="654"/>
      <c r="C229" s="643"/>
      <c r="D229" s="654"/>
      <c r="E229" s="654"/>
      <c r="F229" s="643"/>
      <c r="G229" s="643"/>
      <c r="H229" s="500"/>
      <c r="I229" s="500"/>
      <c r="J229" s="648"/>
      <c r="K229" s="501"/>
      <c r="L229" s="501"/>
      <c r="M229" s="500"/>
      <c r="N229" s="500"/>
      <c r="O229" s="648"/>
      <c r="P229" s="648"/>
      <c r="Q229" s="648"/>
      <c r="R229" s="648"/>
      <c r="S229" s="648"/>
      <c r="T229" s="648"/>
      <c r="U229" s="648"/>
      <c r="V229" s="500"/>
      <c r="W229" s="648"/>
      <c r="X229" s="648"/>
      <c r="Y229" s="648"/>
      <c r="Z229" s="500"/>
      <c r="AA229" s="648"/>
      <c r="AB229" s="648"/>
      <c r="AC229" s="648"/>
      <c r="AD229" s="500"/>
      <c r="AE229" s="654"/>
      <c r="AF229" s="654"/>
      <c r="AG229" s="654"/>
      <c r="AH229" s="654"/>
    </row>
    <row r="230" ht="15.75" customHeight="1">
      <c r="A230" s="654"/>
      <c r="B230" s="654"/>
      <c r="C230" s="643"/>
      <c r="D230" s="654"/>
      <c r="E230" s="654"/>
      <c r="F230" s="643"/>
      <c r="G230" s="643"/>
      <c r="H230" s="648"/>
      <c r="I230" s="648"/>
      <c r="J230" s="648"/>
      <c r="K230" s="648"/>
      <c r="L230" s="648"/>
      <c r="M230" s="648"/>
      <c r="N230" s="648"/>
      <c r="O230" s="648"/>
      <c r="P230" s="648"/>
      <c r="Q230" s="648"/>
      <c r="R230" s="648"/>
      <c r="S230" s="648"/>
      <c r="T230" s="648"/>
      <c r="U230" s="648"/>
      <c r="V230" s="648"/>
      <c r="W230" s="648"/>
      <c r="X230" s="648"/>
      <c r="Y230" s="648"/>
      <c r="Z230" s="648"/>
      <c r="AA230" s="648"/>
      <c r="AB230" s="648"/>
      <c r="AC230" s="648"/>
      <c r="AD230" s="500"/>
      <c r="AE230" s="654"/>
      <c r="AF230" s="654"/>
      <c r="AG230" s="654"/>
      <c r="AH230" s="654"/>
    </row>
    <row r="231" ht="15.75" customHeight="1">
      <c r="A231" s="654"/>
      <c r="B231" s="654"/>
      <c r="C231" s="643"/>
      <c r="D231" s="654"/>
      <c r="E231" s="654"/>
      <c r="F231" s="643"/>
      <c r="G231" s="643"/>
      <c r="H231" s="648"/>
      <c r="I231" s="648"/>
      <c r="J231" s="648"/>
      <c r="K231" s="501"/>
      <c r="L231" s="501"/>
      <c r="M231" s="648"/>
      <c r="N231" s="648"/>
      <c r="O231" s="648"/>
      <c r="P231" s="648"/>
      <c r="Q231" s="648"/>
      <c r="R231" s="648"/>
      <c r="S231" s="648"/>
      <c r="T231" s="648"/>
      <c r="U231" s="648"/>
      <c r="V231" s="648"/>
      <c r="W231" s="648"/>
      <c r="X231" s="648"/>
      <c r="Y231" s="648"/>
      <c r="Z231" s="648"/>
      <c r="AA231" s="648"/>
      <c r="AB231" s="648"/>
      <c r="AC231" s="648"/>
      <c r="AD231" s="500"/>
      <c r="AE231" s="654"/>
      <c r="AF231" s="654"/>
      <c r="AG231" s="654"/>
      <c r="AH231" s="654"/>
    </row>
    <row r="232" ht="15.75" customHeight="1">
      <c r="A232" s="654"/>
      <c r="B232" s="654"/>
      <c r="C232" s="643"/>
      <c r="D232" s="654"/>
      <c r="E232" s="654"/>
      <c r="F232" s="643"/>
      <c r="G232" s="643"/>
      <c r="H232" s="648"/>
      <c r="I232" s="648"/>
      <c r="J232" s="648"/>
      <c r="K232" s="648"/>
      <c r="L232" s="648"/>
      <c r="M232" s="648"/>
      <c r="N232" s="648"/>
      <c r="O232" s="648"/>
      <c r="P232" s="648"/>
      <c r="Q232" s="648"/>
      <c r="R232" s="648"/>
      <c r="S232" s="648"/>
      <c r="T232" s="648"/>
      <c r="U232" s="648"/>
      <c r="V232" s="648"/>
      <c r="W232" s="648"/>
      <c r="X232" s="648"/>
      <c r="Y232" s="648"/>
      <c r="Z232" s="648"/>
      <c r="AA232" s="648"/>
      <c r="AB232" s="648"/>
      <c r="AC232" s="648"/>
      <c r="AD232" s="500"/>
      <c r="AE232" s="654"/>
      <c r="AF232" s="654"/>
      <c r="AG232" s="654"/>
      <c r="AH232" s="654"/>
    </row>
    <row r="233" ht="15.75" customHeight="1">
      <c r="A233" s="654"/>
      <c r="B233" s="654"/>
      <c r="C233" s="643"/>
      <c r="D233" s="654"/>
      <c r="E233" s="654"/>
      <c r="F233" s="643"/>
      <c r="G233" s="643"/>
      <c r="H233" s="648"/>
      <c r="I233" s="648"/>
      <c r="J233" s="648"/>
      <c r="K233" s="501"/>
      <c r="L233" s="501"/>
      <c r="M233" s="648"/>
      <c r="N233" s="648"/>
      <c r="O233" s="648"/>
      <c r="P233" s="648"/>
      <c r="Q233" s="648"/>
      <c r="R233" s="648"/>
      <c r="S233" s="648"/>
      <c r="T233" s="648"/>
      <c r="U233" s="648"/>
      <c r="V233" s="648"/>
      <c r="W233" s="648"/>
      <c r="X233" s="648"/>
      <c r="Y233" s="648"/>
      <c r="Z233" s="648"/>
      <c r="AA233" s="648"/>
      <c r="AB233" s="648"/>
      <c r="AC233" s="648"/>
      <c r="AD233" s="500"/>
      <c r="AE233" s="654"/>
      <c r="AF233" s="654"/>
      <c r="AG233" s="654"/>
      <c r="AH233" s="654"/>
    </row>
    <row r="234" ht="15.75" customHeight="1">
      <c r="A234" s="654"/>
      <c r="B234" s="654"/>
      <c r="C234" s="643"/>
      <c r="D234" s="654"/>
      <c r="E234" s="654"/>
      <c r="F234" s="643"/>
      <c r="G234" s="643"/>
      <c r="H234" s="648"/>
      <c r="I234" s="648"/>
      <c r="J234" s="648"/>
      <c r="K234" s="501"/>
      <c r="L234" s="501"/>
      <c r="M234" s="648"/>
      <c r="N234" s="648"/>
      <c r="O234" s="648"/>
      <c r="P234" s="648"/>
      <c r="Q234" s="648"/>
      <c r="R234" s="648"/>
      <c r="S234" s="648"/>
      <c r="T234" s="648"/>
      <c r="U234" s="648"/>
      <c r="V234" s="648"/>
      <c r="W234" s="648"/>
      <c r="X234" s="648"/>
      <c r="Y234" s="648"/>
      <c r="Z234" s="648"/>
      <c r="AA234" s="648"/>
      <c r="AB234" s="501"/>
      <c r="AC234" s="648"/>
      <c r="AD234" s="500"/>
      <c r="AE234" s="654"/>
      <c r="AF234" s="654"/>
      <c r="AG234" s="654"/>
      <c r="AH234" s="654"/>
    </row>
    <row r="235" ht="15.75" customHeight="1">
      <c r="A235" s="654"/>
      <c r="B235" s="654"/>
      <c r="C235" s="643"/>
      <c r="D235" s="654"/>
      <c r="E235" s="654"/>
      <c r="F235" s="643"/>
      <c r="G235" s="643"/>
      <c r="H235" s="501"/>
      <c r="I235" s="501"/>
      <c r="J235" s="501"/>
      <c r="K235" s="501"/>
      <c r="L235" s="501"/>
      <c r="M235" s="501"/>
      <c r="N235" s="501"/>
      <c r="O235" s="501"/>
      <c r="P235" s="501"/>
      <c r="Q235" s="501"/>
      <c r="R235" s="501"/>
      <c r="S235" s="501"/>
      <c r="T235" s="501"/>
      <c r="U235" s="501"/>
      <c r="V235" s="501"/>
      <c r="W235" s="501"/>
      <c r="X235" s="501"/>
      <c r="Y235" s="501"/>
      <c r="Z235" s="501"/>
      <c r="AA235" s="501"/>
      <c r="AB235" s="501"/>
      <c r="AC235" s="501"/>
      <c r="AD235" s="500"/>
      <c r="AE235" s="654"/>
      <c r="AF235" s="654"/>
      <c r="AG235" s="654"/>
      <c r="AH235" s="654"/>
    </row>
    <row r="236" ht="15.75" customHeight="1">
      <c r="A236" s="654"/>
      <c r="B236" s="654"/>
      <c r="C236" s="643"/>
      <c r="D236" s="654"/>
      <c r="E236" s="654"/>
      <c r="F236" s="643"/>
      <c r="G236" s="643"/>
      <c r="H236" s="648"/>
      <c r="I236" s="648"/>
      <c r="J236" s="648"/>
      <c r="K236" s="501"/>
      <c r="L236" s="501"/>
      <c r="M236" s="648"/>
      <c r="N236" s="648"/>
      <c r="O236" s="648"/>
      <c r="P236" s="648"/>
      <c r="Q236" s="648"/>
      <c r="R236" s="648"/>
      <c r="S236" s="648"/>
      <c r="T236" s="648"/>
      <c r="U236" s="648"/>
      <c r="V236" s="648"/>
      <c r="W236" s="648"/>
      <c r="X236" s="648"/>
      <c r="Y236" s="648"/>
      <c r="Z236" s="648"/>
      <c r="AA236" s="648"/>
      <c r="AB236" s="648"/>
      <c r="AC236" s="648"/>
      <c r="AD236" s="500"/>
      <c r="AE236" s="654"/>
      <c r="AF236" s="654"/>
      <c r="AG236" s="654"/>
      <c r="AH236" s="654"/>
    </row>
    <row r="237" ht="15.75" customHeight="1">
      <c r="A237" s="654"/>
      <c r="B237" s="654"/>
      <c r="C237" s="643"/>
      <c r="D237" s="654"/>
      <c r="E237" s="654"/>
      <c r="F237" s="643"/>
      <c r="G237" s="643"/>
      <c r="H237" s="648"/>
      <c r="I237" s="648"/>
      <c r="J237" s="501"/>
      <c r="K237" s="501"/>
      <c r="L237" s="501"/>
      <c r="M237" s="648"/>
      <c r="N237" s="648"/>
      <c r="O237" s="648"/>
      <c r="P237" s="648"/>
      <c r="Q237" s="648"/>
      <c r="R237" s="648"/>
      <c r="S237" s="648"/>
      <c r="T237" s="648"/>
      <c r="U237" s="501"/>
      <c r="V237" s="648"/>
      <c r="W237" s="648"/>
      <c r="X237" s="648"/>
      <c r="Y237" s="501"/>
      <c r="Z237" s="648"/>
      <c r="AA237" s="501"/>
      <c r="AB237" s="648"/>
      <c r="AC237" s="648"/>
      <c r="AD237" s="500"/>
      <c r="AE237" s="654"/>
      <c r="AF237" s="654"/>
      <c r="AG237" s="654"/>
      <c r="AH237" s="654"/>
    </row>
    <row r="238" ht="15.75" customHeight="1">
      <c r="A238" s="654"/>
      <c r="B238" s="654"/>
      <c r="C238" s="643"/>
      <c r="D238" s="654"/>
      <c r="E238" s="654"/>
      <c r="F238" s="643"/>
      <c r="G238" s="643"/>
      <c r="H238" s="501"/>
      <c r="I238" s="501"/>
      <c r="J238" s="501"/>
      <c r="K238" s="501"/>
      <c r="L238" s="501"/>
      <c r="M238" s="501"/>
      <c r="N238" s="501"/>
      <c r="O238" s="501"/>
      <c r="P238" s="501"/>
      <c r="Q238" s="501"/>
      <c r="R238" s="501"/>
      <c r="S238" s="501"/>
      <c r="T238" s="501"/>
      <c r="U238" s="501"/>
      <c r="V238" s="501"/>
      <c r="W238" s="501"/>
      <c r="X238" s="501"/>
      <c r="Y238" s="501"/>
      <c r="Z238" s="501"/>
      <c r="AA238" s="501"/>
      <c r="AB238" s="501"/>
      <c r="AC238" s="648"/>
      <c r="AD238" s="500"/>
      <c r="AE238" s="654"/>
      <c r="AF238" s="654"/>
      <c r="AG238" s="654"/>
      <c r="AH238" s="654"/>
    </row>
    <row r="239" ht="15.75" customHeight="1">
      <c r="A239" s="654"/>
      <c r="B239" s="654"/>
      <c r="C239" s="643"/>
      <c r="D239" s="654"/>
      <c r="E239" s="654"/>
      <c r="F239" s="643"/>
      <c r="G239" s="643"/>
      <c r="H239" s="648"/>
      <c r="I239" s="648"/>
      <c r="J239" s="501"/>
      <c r="K239" s="501"/>
      <c r="L239" s="501"/>
      <c r="M239" s="648"/>
      <c r="N239" s="648"/>
      <c r="O239" s="648"/>
      <c r="P239" s="648"/>
      <c r="Q239" s="648"/>
      <c r="R239" s="648"/>
      <c r="S239" s="648"/>
      <c r="T239" s="648"/>
      <c r="U239" s="501"/>
      <c r="V239" s="648"/>
      <c r="W239" s="648"/>
      <c r="X239" s="648"/>
      <c r="Y239" s="501"/>
      <c r="Z239" s="648"/>
      <c r="AA239" s="501"/>
      <c r="AB239" s="501"/>
      <c r="AC239" s="648"/>
      <c r="AD239" s="500"/>
      <c r="AE239" s="654"/>
      <c r="AF239" s="654"/>
      <c r="AG239" s="654"/>
      <c r="AH239" s="654"/>
    </row>
    <row r="240" ht="15.75" customHeight="1">
      <c r="A240" s="654"/>
      <c r="B240" s="654"/>
      <c r="C240" s="643"/>
      <c r="D240" s="654"/>
      <c r="E240" s="654"/>
      <c r="F240" s="643"/>
      <c r="G240" s="643"/>
      <c r="H240" s="648"/>
      <c r="I240" s="648"/>
      <c r="J240" s="501"/>
      <c r="K240" s="501"/>
      <c r="L240" s="501"/>
      <c r="M240" s="648"/>
      <c r="N240" s="648"/>
      <c r="O240" s="648"/>
      <c r="P240" s="648"/>
      <c r="Q240" s="648"/>
      <c r="R240" s="648"/>
      <c r="S240" s="648"/>
      <c r="T240" s="648"/>
      <c r="U240" s="501"/>
      <c r="V240" s="648"/>
      <c r="W240" s="648"/>
      <c r="X240" s="648"/>
      <c r="Y240" s="501"/>
      <c r="Z240" s="648"/>
      <c r="AA240" s="501"/>
      <c r="AB240" s="501"/>
      <c r="AC240" s="648"/>
      <c r="AD240" s="500"/>
      <c r="AE240" s="654"/>
      <c r="AF240" s="654"/>
      <c r="AG240" s="654"/>
      <c r="AH240" s="654"/>
    </row>
    <row r="241" ht="15.75" customHeight="1">
      <c r="A241" s="654"/>
      <c r="B241" s="654"/>
      <c r="C241" s="643"/>
      <c r="D241" s="654"/>
      <c r="E241" s="654"/>
      <c r="F241" s="643"/>
      <c r="G241" s="643"/>
      <c r="H241" s="648"/>
      <c r="I241" s="648"/>
      <c r="J241" s="501"/>
      <c r="K241" s="501"/>
      <c r="L241" s="501"/>
      <c r="M241" s="648"/>
      <c r="N241" s="648"/>
      <c r="O241" s="648"/>
      <c r="P241" s="648"/>
      <c r="Q241" s="648"/>
      <c r="R241" s="648"/>
      <c r="S241" s="648"/>
      <c r="T241" s="648"/>
      <c r="U241" s="501"/>
      <c r="V241" s="648"/>
      <c r="W241" s="648"/>
      <c r="X241" s="648"/>
      <c r="Y241" s="501"/>
      <c r="Z241" s="648"/>
      <c r="AA241" s="501"/>
      <c r="AB241" s="501"/>
      <c r="AC241" s="648"/>
      <c r="AD241" s="500"/>
      <c r="AE241" s="654"/>
      <c r="AF241" s="654"/>
      <c r="AG241" s="654"/>
      <c r="AH241" s="654"/>
    </row>
    <row r="242" ht="15.75" customHeight="1">
      <c r="A242" s="654"/>
      <c r="B242" s="654"/>
      <c r="C242" s="643"/>
      <c r="D242" s="654"/>
      <c r="E242" s="654"/>
      <c r="F242" s="643"/>
      <c r="G242" s="643"/>
      <c r="H242" s="648"/>
      <c r="I242" s="648"/>
      <c r="J242" s="501"/>
      <c r="K242" s="501"/>
      <c r="L242" s="501"/>
      <c r="M242" s="648"/>
      <c r="N242" s="648"/>
      <c r="O242" s="648"/>
      <c r="P242" s="648"/>
      <c r="Q242" s="648"/>
      <c r="R242" s="648"/>
      <c r="S242" s="648"/>
      <c r="T242" s="648"/>
      <c r="U242" s="501"/>
      <c r="V242" s="648"/>
      <c r="W242" s="648"/>
      <c r="X242" s="648"/>
      <c r="Y242" s="501"/>
      <c r="Z242" s="648"/>
      <c r="AA242" s="501"/>
      <c r="AB242" s="648"/>
      <c r="AC242" s="648"/>
      <c r="AD242" s="500"/>
      <c r="AE242" s="654"/>
      <c r="AF242" s="654"/>
      <c r="AG242" s="654"/>
      <c r="AH242" s="654"/>
    </row>
    <row r="243" ht="15.75" customHeight="1">
      <c r="A243" s="654"/>
      <c r="B243" s="654"/>
      <c r="C243" s="643"/>
      <c r="D243" s="654"/>
      <c r="E243" s="654"/>
      <c r="F243" s="643"/>
      <c r="G243" s="643"/>
      <c r="H243" s="648"/>
      <c r="I243" s="648"/>
      <c r="J243" s="501"/>
      <c r="K243" s="501"/>
      <c r="L243" s="501"/>
      <c r="M243" s="648"/>
      <c r="N243" s="648"/>
      <c r="O243" s="648"/>
      <c r="P243" s="648"/>
      <c r="Q243" s="648"/>
      <c r="R243" s="648"/>
      <c r="S243" s="648"/>
      <c r="T243" s="648"/>
      <c r="U243" s="501"/>
      <c r="V243" s="648"/>
      <c r="W243" s="648"/>
      <c r="X243" s="648"/>
      <c r="Y243" s="501"/>
      <c r="Z243" s="648"/>
      <c r="AA243" s="501"/>
      <c r="AB243" s="501"/>
      <c r="AC243" s="501"/>
      <c r="AD243" s="500"/>
      <c r="AE243" s="654"/>
      <c r="AF243" s="654"/>
      <c r="AG243" s="654"/>
      <c r="AH243" s="654"/>
    </row>
    <row r="244" ht="15.75" customHeight="1">
      <c r="A244" s="654"/>
      <c r="B244" s="654"/>
      <c r="C244" s="643"/>
      <c r="D244" s="654"/>
      <c r="E244" s="654"/>
      <c r="F244" s="643"/>
      <c r="G244" s="643"/>
      <c r="H244" s="648"/>
      <c r="I244" s="648"/>
      <c r="J244" s="648"/>
      <c r="K244" s="501"/>
      <c r="L244" s="501"/>
      <c r="M244" s="648"/>
      <c r="N244" s="648"/>
      <c r="O244" s="648"/>
      <c r="P244" s="648"/>
      <c r="Q244" s="648"/>
      <c r="R244" s="648"/>
      <c r="S244" s="648"/>
      <c r="T244" s="648"/>
      <c r="U244" s="648"/>
      <c r="V244" s="648"/>
      <c r="W244" s="648"/>
      <c r="X244" s="648"/>
      <c r="Y244" s="648"/>
      <c r="Z244" s="648"/>
      <c r="AA244" s="648"/>
      <c r="AB244" s="648"/>
      <c r="AC244" s="648"/>
      <c r="AD244" s="500"/>
      <c r="AE244" s="654"/>
      <c r="AF244" s="654"/>
      <c r="AG244" s="654"/>
      <c r="AH244" s="654"/>
    </row>
    <row r="245" ht="15.75" customHeight="1">
      <c r="A245" s="654"/>
      <c r="B245" s="654"/>
      <c r="C245" s="643"/>
      <c r="D245" s="654"/>
      <c r="E245" s="654"/>
      <c r="F245" s="643"/>
      <c r="G245" s="643"/>
      <c r="H245" s="648"/>
      <c r="I245" s="648"/>
      <c r="J245" s="648"/>
      <c r="K245" s="648"/>
      <c r="L245" s="648"/>
      <c r="M245" s="648"/>
      <c r="N245" s="648"/>
      <c r="O245" s="648"/>
      <c r="P245" s="648"/>
      <c r="Q245" s="648"/>
      <c r="R245" s="648"/>
      <c r="S245" s="648"/>
      <c r="T245" s="648"/>
      <c r="U245" s="648"/>
      <c r="V245" s="648"/>
      <c r="W245" s="648"/>
      <c r="X245" s="648"/>
      <c r="Y245" s="648"/>
      <c r="Z245" s="648"/>
      <c r="AA245" s="648"/>
      <c r="AB245" s="648"/>
      <c r="AC245" s="648"/>
      <c r="AD245" s="500"/>
      <c r="AE245" s="654"/>
      <c r="AF245" s="654"/>
      <c r="AG245" s="654"/>
      <c r="AH245" s="654"/>
    </row>
    <row r="246" ht="15.75" customHeight="1">
      <c r="A246" s="654"/>
      <c r="B246" s="654"/>
      <c r="C246" s="643"/>
      <c r="D246" s="654"/>
      <c r="E246" s="654"/>
      <c r="F246" s="643"/>
      <c r="G246" s="643"/>
      <c r="H246" s="648"/>
      <c r="I246" s="648"/>
      <c r="J246" s="648"/>
      <c r="K246" s="501"/>
      <c r="L246" s="501"/>
      <c r="M246" s="648"/>
      <c r="N246" s="648"/>
      <c r="O246" s="648"/>
      <c r="P246" s="648"/>
      <c r="Q246" s="648"/>
      <c r="R246" s="648"/>
      <c r="S246" s="648"/>
      <c r="T246" s="648"/>
      <c r="U246" s="648"/>
      <c r="V246" s="648"/>
      <c r="W246" s="648"/>
      <c r="X246" s="648"/>
      <c r="Y246" s="648"/>
      <c r="Z246" s="648"/>
      <c r="AA246" s="648"/>
      <c r="AB246" s="648"/>
      <c r="AC246" s="648"/>
      <c r="AD246" s="500"/>
      <c r="AE246" s="654"/>
      <c r="AF246" s="654"/>
      <c r="AG246" s="654"/>
      <c r="AH246" s="654"/>
    </row>
    <row r="247" ht="15.75" customHeight="1">
      <c r="A247" s="654"/>
      <c r="B247" s="654"/>
      <c r="C247" s="643"/>
      <c r="D247" s="654"/>
      <c r="E247" s="654"/>
      <c r="F247" s="643"/>
      <c r="G247" s="643"/>
      <c r="H247" s="500"/>
      <c r="I247" s="500"/>
      <c r="J247" s="500"/>
      <c r="K247" s="500"/>
      <c r="L247" s="500"/>
      <c r="M247" s="500"/>
      <c r="N247" s="500"/>
      <c r="O247" s="500"/>
      <c r="P247" s="500"/>
      <c r="Q247" s="500"/>
      <c r="R247" s="500"/>
      <c r="S247" s="500"/>
      <c r="T247" s="500"/>
      <c r="U247" s="500"/>
      <c r="V247" s="500"/>
      <c r="W247" s="500"/>
      <c r="X247" s="500"/>
      <c r="Y247" s="500"/>
      <c r="Z247" s="500"/>
      <c r="AA247" s="500"/>
      <c r="AB247" s="500"/>
      <c r="AC247" s="648"/>
      <c r="AD247" s="500"/>
      <c r="AE247" s="654"/>
      <c r="AF247" s="654"/>
      <c r="AG247" s="654"/>
      <c r="AH247" s="654"/>
    </row>
    <row r="248" ht="15.75" customHeight="1">
      <c r="A248" s="654"/>
      <c r="B248" s="654"/>
      <c r="C248" s="643"/>
      <c r="D248" s="654"/>
      <c r="E248" s="654"/>
      <c r="F248" s="643"/>
      <c r="G248" s="643"/>
      <c r="H248" s="500"/>
      <c r="I248" s="500"/>
      <c r="J248" s="500"/>
      <c r="K248" s="500"/>
      <c r="L248" s="500"/>
      <c r="M248" s="500"/>
      <c r="N248" s="500"/>
      <c r="O248" s="500"/>
      <c r="P248" s="500"/>
      <c r="Q248" s="500"/>
      <c r="R248" s="500"/>
      <c r="S248" s="500"/>
      <c r="T248" s="500"/>
      <c r="U248" s="500"/>
      <c r="V248" s="500"/>
      <c r="W248" s="500"/>
      <c r="X248" s="500"/>
      <c r="Y248" s="500"/>
      <c r="Z248" s="500"/>
      <c r="AA248" s="500"/>
      <c r="AB248" s="501"/>
      <c r="AC248" s="500"/>
      <c r="AD248" s="500"/>
      <c r="AE248" s="654"/>
      <c r="AF248" s="654"/>
      <c r="AG248" s="654"/>
      <c r="AH248" s="654"/>
    </row>
    <row r="249" ht="15.75" customHeight="1">
      <c r="A249" s="654"/>
      <c r="B249" s="654"/>
      <c r="C249" s="643"/>
      <c r="D249" s="654"/>
      <c r="E249" s="654"/>
      <c r="F249" s="643"/>
      <c r="G249" s="643"/>
      <c r="H249" s="500"/>
      <c r="I249" s="500"/>
      <c r="J249" s="500"/>
      <c r="K249" s="500"/>
      <c r="L249" s="500"/>
      <c r="M249" s="500"/>
      <c r="N249" s="500"/>
      <c r="O249" s="500"/>
      <c r="P249" s="500"/>
      <c r="Q249" s="500"/>
      <c r="R249" s="500"/>
      <c r="S249" s="500"/>
      <c r="T249" s="500"/>
      <c r="U249" s="500"/>
      <c r="V249" s="500"/>
      <c r="W249" s="500"/>
      <c r="X249" s="500"/>
      <c r="Y249" s="500"/>
      <c r="Z249" s="500"/>
      <c r="AA249" s="500"/>
      <c r="AB249" s="501"/>
      <c r="AC249" s="648"/>
      <c r="AD249" s="500"/>
      <c r="AE249" s="654"/>
      <c r="AF249" s="654"/>
      <c r="AG249" s="654"/>
      <c r="AH249" s="654"/>
    </row>
    <row r="250" ht="15.75" customHeight="1">
      <c r="A250" s="654"/>
      <c r="B250" s="654"/>
      <c r="C250" s="643"/>
      <c r="D250" s="654"/>
      <c r="E250" s="654"/>
      <c r="F250" s="643"/>
      <c r="G250" s="643"/>
      <c r="H250" s="500"/>
      <c r="I250" s="500"/>
      <c r="J250" s="500"/>
      <c r="K250" s="501"/>
      <c r="L250" s="501"/>
      <c r="M250" s="500"/>
      <c r="N250" s="500"/>
      <c r="O250" s="500"/>
      <c r="P250" s="500"/>
      <c r="Q250" s="500"/>
      <c r="R250" s="500"/>
      <c r="S250" s="500"/>
      <c r="T250" s="500"/>
      <c r="U250" s="500"/>
      <c r="V250" s="500"/>
      <c r="W250" s="500"/>
      <c r="X250" s="500"/>
      <c r="Y250" s="500"/>
      <c r="Z250" s="500"/>
      <c r="AA250" s="500"/>
      <c r="AB250" s="500"/>
      <c r="AC250" s="648"/>
      <c r="AD250" s="500"/>
      <c r="AE250" s="654"/>
      <c r="AF250" s="654"/>
      <c r="AG250" s="654"/>
      <c r="AH250" s="654"/>
    </row>
    <row r="251" ht="15.75" customHeight="1">
      <c r="A251" s="654"/>
      <c r="B251" s="654"/>
      <c r="C251" s="643"/>
      <c r="D251" s="654"/>
      <c r="E251" s="654"/>
      <c r="F251" s="643"/>
      <c r="G251" s="643"/>
      <c r="H251" s="501"/>
      <c r="I251" s="501"/>
      <c r="J251" s="501"/>
      <c r="K251" s="501"/>
      <c r="L251" s="501"/>
      <c r="M251" s="501"/>
      <c r="N251" s="501"/>
      <c r="O251" s="501"/>
      <c r="P251" s="501"/>
      <c r="Q251" s="501"/>
      <c r="R251" s="501"/>
      <c r="S251" s="501"/>
      <c r="T251" s="501"/>
      <c r="U251" s="501"/>
      <c r="V251" s="501"/>
      <c r="W251" s="501"/>
      <c r="X251" s="501"/>
      <c r="Y251" s="501"/>
      <c r="Z251" s="501"/>
      <c r="AA251" s="501"/>
      <c r="AB251" s="501"/>
      <c r="AC251" s="648"/>
      <c r="AD251" s="500"/>
      <c r="AE251" s="654"/>
      <c r="AF251" s="654"/>
      <c r="AG251" s="654"/>
      <c r="AH251" s="654"/>
    </row>
    <row r="252" ht="15.75" customHeight="1">
      <c r="A252" s="654"/>
      <c r="B252" s="654"/>
      <c r="C252" s="643"/>
      <c r="D252" s="654"/>
      <c r="E252" s="654"/>
      <c r="F252" s="643"/>
      <c r="G252" s="643"/>
      <c r="H252" s="501"/>
      <c r="I252" s="501"/>
      <c r="J252" s="501"/>
      <c r="K252" s="501"/>
      <c r="L252" s="501"/>
      <c r="M252" s="501"/>
      <c r="N252" s="501"/>
      <c r="O252" s="501"/>
      <c r="P252" s="501"/>
      <c r="Q252" s="501"/>
      <c r="R252" s="501"/>
      <c r="S252" s="501"/>
      <c r="T252" s="501"/>
      <c r="U252" s="501"/>
      <c r="V252" s="501"/>
      <c r="W252" s="501"/>
      <c r="X252" s="501"/>
      <c r="Y252" s="501"/>
      <c r="Z252" s="501"/>
      <c r="AA252" s="501"/>
      <c r="AB252" s="501"/>
      <c r="AC252" s="648"/>
      <c r="AD252" s="500"/>
      <c r="AE252" s="654"/>
      <c r="AF252" s="654"/>
      <c r="AG252" s="654"/>
      <c r="AH252" s="654"/>
    </row>
    <row r="253" ht="15.75" customHeight="1">
      <c r="A253" s="654"/>
      <c r="B253" s="654"/>
      <c r="C253" s="643"/>
      <c r="D253" s="654"/>
      <c r="E253" s="654"/>
      <c r="F253" s="643"/>
      <c r="G253" s="643"/>
      <c r="H253" s="501"/>
      <c r="I253" s="501"/>
      <c r="J253" s="648"/>
      <c r="K253" s="501"/>
      <c r="L253" s="501"/>
      <c r="M253" s="501"/>
      <c r="N253" s="501"/>
      <c r="O253" s="648"/>
      <c r="P253" s="648"/>
      <c r="Q253" s="648"/>
      <c r="R253" s="648"/>
      <c r="S253" s="648"/>
      <c r="T253" s="648"/>
      <c r="U253" s="648"/>
      <c r="V253" s="501"/>
      <c r="W253" s="648"/>
      <c r="X253" s="648"/>
      <c r="Y253" s="648"/>
      <c r="Z253" s="501"/>
      <c r="AA253" s="648"/>
      <c r="AB253" s="500"/>
      <c r="AC253" s="648"/>
      <c r="AD253" s="500"/>
      <c r="AE253" s="654"/>
      <c r="AF253" s="654"/>
      <c r="AG253" s="654"/>
      <c r="AH253" s="654"/>
    </row>
    <row r="254" ht="15.75" customHeight="1">
      <c r="A254" s="654"/>
      <c r="B254" s="654"/>
      <c r="C254" s="643"/>
      <c r="D254" s="654"/>
      <c r="E254" s="654"/>
      <c r="F254" s="643"/>
      <c r="G254" s="643"/>
      <c r="H254" s="501"/>
      <c r="I254" s="501"/>
      <c r="J254" s="501"/>
      <c r="K254" s="501"/>
      <c r="L254" s="501"/>
      <c r="M254" s="501"/>
      <c r="N254" s="501"/>
      <c r="O254" s="501"/>
      <c r="P254" s="501"/>
      <c r="Q254" s="501"/>
      <c r="R254" s="501"/>
      <c r="S254" s="501"/>
      <c r="T254" s="501"/>
      <c r="U254" s="501"/>
      <c r="V254" s="501"/>
      <c r="W254" s="501"/>
      <c r="X254" s="501"/>
      <c r="Y254" s="501"/>
      <c r="Z254" s="501"/>
      <c r="AA254" s="501"/>
      <c r="AB254" s="501"/>
      <c r="AC254" s="500"/>
      <c r="AD254" s="500"/>
      <c r="AE254" s="654"/>
      <c r="AF254" s="654"/>
      <c r="AG254" s="654"/>
      <c r="AH254" s="654"/>
    </row>
    <row r="255" ht="15.75" customHeight="1">
      <c r="A255" s="654"/>
      <c r="B255" s="654"/>
      <c r="C255" s="643"/>
      <c r="D255" s="654"/>
      <c r="E255" s="654"/>
      <c r="F255" s="643"/>
      <c r="G255" s="643"/>
      <c r="H255" s="501"/>
      <c r="I255" s="501"/>
      <c r="J255" s="501"/>
      <c r="K255" s="501"/>
      <c r="L255" s="501"/>
      <c r="M255" s="501"/>
      <c r="N255" s="501"/>
      <c r="O255" s="501"/>
      <c r="P255" s="501"/>
      <c r="Q255" s="501"/>
      <c r="R255" s="501"/>
      <c r="S255" s="501"/>
      <c r="T255" s="501"/>
      <c r="U255" s="501"/>
      <c r="V255" s="501"/>
      <c r="W255" s="501"/>
      <c r="X255" s="501"/>
      <c r="Y255" s="501"/>
      <c r="Z255" s="501"/>
      <c r="AA255" s="501"/>
      <c r="AB255" s="501"/>
      <c r="AC255" s="500"/>
      <c r="AD255" s="500"/>
      <c r="AE255" s="654"/>
      <c r="AF255" s="654"/>
      <c r="AG255" s="654"/>
      <c r="AH255" s="654"/>
    </row>
    <row r="256" ht="15.75" customHeight="1">
      <c r="A256" s="654"/>
      <c r="B256" s="654"/>
      <c r="C256" s="643"/>
      <c r="D256" s="654"/>
      <c r="E256" s="654"/>
      <c r="F256" s="643"/>
      <c r="G256" s="643"/>
      <c r="H256" s="501"/>
      <c r="I256" s="501"/>
      <c r="J256" s="501"/>
      <c r="K256" s="501"/>
      <c r="L256" s="501"/>
      <c r="M256" s="501"/>
      <c r="N256" s="501"/>
      <c r="O256" s="501"/>
      <c r="P256" s="501"/>
      <c r="Q256" s="501"/>
      <c r="R256" s="501"/>
      <c r="S256" s="501"/>
      <c r="T256" s="501"/>
      <c r="U256" s="501"/>
      <c r="V256" s="501"/>
      <c r="W256" s="501"/>
      <c r="X256" s="501"/>
      <c r="Y256" s="501"/>
      <c r="Z256" s="501"/>
      <c r="AA256" s="501"/>
      <c r="AB256" s="501"/>
      <c r="AC256" s="500"/>
      <c r="AD256" s="500"/>
      <c r="AE256" s="654"/>
      <c r="AF256" s="654"/>
      <c r="AG256" s="654"/>
      <c r="AH256" s="654"/>
    </row>
    <row r="257" ht="15.75" customHeight="1">
      <c r="A257" s="654"/>
      <c r="B257" s="654"/>
      <c r="C257" s="643"/>
      <c r="D257" s="654"/>
      <c r="E257" s="654"/>
      <c r="F257" s="643"/>
      <c r="G257" s="643"/>
      <c r="H257" s="648"/>
      <c r="I257" s="648"/>
      <c r="J257" s="648"/>
      <c r="K257" s="648"/>
      <c r="L257" s="648"/>
      <c r="M257" s="648"/>
      <c r="N257" s="648"/>
      <c r="O257" s="648"/>
      <c r="P257" s="648"/>
      <c r="Q257" s="648"/>
      <c r="R257" s="648"/>
      <c r="S257" s="648"/>
      <c r="T257" s="648"/>
      <c r="U257" s="648"/>
      <c r="V257" s="648"/>
      <c r="W257" s="648"/>
      <c r="X257" s="648"/>
      <c r="Y257" s="648"/>
      <c r="Z257" s="648"/>
      <c r="AA257" s="648"/>
      <c r="AB257" s="501"/>
      <c r="AC257" s="500"/>
      <c r="AD257" s="500"/>
      <c r="AE257" s="654"/>
      <c r="AF257" s="654"/>
      <c r="AG257" s="654"/>
      <c r="AH257" s="654"/>
    </row>
    <row r="258" ht="15.75" customHeight="1">
      <c r="A258" s="654"/>
      <c r="B258" s="654"/>
      <c r="C258" s="643"/>
      <c r="D258" s="654"/>
      <c r="E258" s="654"/>
      <c r="F258" s="643"/>
      <c r="G258" s="643"/>
      <c r="H258" s="648"/>
      <c r="I258" s="648"/>
      <c r="J258" s="648"/>
      <c r="K258" s="648"/>
      <c r="L258" s="648"/>
      <c r="M258" s="648"/>
      <c r="N258" s="648"/>
      <c r="O258" s="648"/>
      <c r="P258" s="648"/>
      <c r="Q258" s="648"/>
      <c r="R258" s="648"/>
      <c r="S258" s="648"/>
      <c r="T258" s="648"/>
      <c r="U258" s="648"/>
      <c r="V258" s="648"/>
      <c r="W258" s="648"/>
      <c r="X258" s="648"/>
      <c r="Y258" s="648"/>
      <c r="Z258" s="648"/>
      <c r="AA258" s="648"/>
      <c r="AB258" s="501"/>
      <c r="AC258" s="500"/>
      <c r="AD258" s="500"/>
      <c r="AE258" s="654"/>
      <c r="AF258" s="654"/>
      <c r="AG258" s="654"/>
      <c r="AH258" s="654"/>
    </row>
    <row r="259" ht="15.75" customHeight="1">
      <c r="A259" s="654"/>
      <c r="B259" s="654"/>
      <c r="C259" s="643"/>
      <c r="D259" s="654"/>
      <c r="E259" s="654"/>
      <c r="F259" s="643"/>
      <c r="G259" s="643"/>
      <c r="H259" s="648"/>
      <c r="I259" s="648"/>
      <c r="J259" s="648"/>
      <c r="K259" s="648"/>
      <c r="L259" s="648"/>
      <c r="M259" s="648"/>
      <c r="N259" s="648"/>
      <c r="O259" s="648"/>
      <c r="P259" s="648"/>
      <c r="Q259" s="648"/>
      <c r="R259" s="648"/>
      <c r="S259" s="648"/>
      <c r="T259" s="648"/>
      <c r="U259" s="648"/>
      <c r="V259" s="648"/>
      <c r="W259" s="648"/>
      <c r="X259" s="648"/>
      <c r="Y259" s="648"/>
      <c r="Z259" s="648"/>
      <c r="AA259" s="648"/>
      <c r="AB259" s="501"/>
      <c r="AC259" s="648"/>
      <c r="AD259" s="500"/>
      <c r="AE259" s="654"/>
      <c r="AF259" s="654"/>
      <c r="AG259" s="654"/>
      <c r="AH259" s="654"/>
    </row>
    <row r="260" ht="15.75" customHeight="1">
      <c r="A260" s="654"/>
      <c r="B260" s="654"/>
      <c r="C260" s="643"/>
      <c r="D260" s="654"/>
      <c r="E260" s="654"/>
      <c r="F260" s="643"/>
      <c r="G260" s="643"/>
      <c r="H260" s="500"/>
      <c r="I260" s="500"/>
      <c r="J260" s="500"/>
      <c r="K260" s="500"/>
      <c r="L260" s="500"/>
      <c r="M260" s="500"/>
      <c r="N260" s="500"/>
      <c r="O260" s="500"/>
      <c r="P260" s="500"/>
      <c r="Q260" s="500"/>
      <c r="R260" s="500"/>
      <c r="S260" s="500"/>
      <c r="T260" s="500"/>
      <c r="U260" s="500"/>
      <c r="V260" s="500"/>
      <c r="W260" s="500"/>
      <c r="X260" s="500"/>
      <c r="Y260" s="500"/>
      <c r="Z260" s="500"/>
      <c r="AA260" s="500"/>
      <c r="AB260" s="501"/>
      <c r="AC260" s="648"/>
      <c r="AD260" s="500"/>
      <c r="AE260" s="654"/>
      <c r="AF260" s="654"/>
      <c r="AG260" s="654"/>
      <c r="AH260" s="654"/>
    </row>
    <row r="261" ht="15.75" customHeight="1">
      <c r="A261" s="654"/>
      <c r="B261" s="654"/>
      <c r="C261" s="643"/>
      <c r="D261" s="654"/>
      <c r="E261" s="654"/>
      <c r="F261" s="643"/>
      <c r="G261" s="643"/>
      <c r="H261" s="500"/>
      <c r="I261" s="500"/>
      <c r="J261" s="500"/>
      <c r="K261" s="501"/>
      <c r="L261" s="501"/>
      <c r="M261" s="500"/>
      <c r="N261" s="500"/>
      <c r="O261" s="500"/>
      <c r="P261" s="500"/>
      <c r="Q261" s="500"/>
      <c r="R261" s="500"/>
      <c r="S261" s="500"/>
      <c r="T261" s="500"/>
      <c r="U261" s="500"/>
      <c r="V261" s="500"/>
      <c r="W261" s="500"/>
      <c r="X261" s="500"/>
      <c r="Y261" s="500"/>
      <c r="Z261" s="500"/>
      <c r="AA261" s="500"/>
      <c r="AB261" s="500"/>
      <c r="AC261" s="648"/>
      <c r="AD261" s="500"/>
      <c r="AE261" s="654"/>
      <c r="AF261" s="654"/>
      <c r="AG261" s="654"/>
      <c r="AH261" s="654"/>
    </row>
    <row r="262" ht="15.75" customHeight="1">
      <c r="A262" s="654"/>
      <c r="B262" s="654"/>
      <c r="C262" s="643"/>
      <c r="D262" s="654"/>
      <c r="E262" s="654"/>
      <c r="F262" s="643"/>
      <c r="G262" s="643"/>
      <c r="H262" s="648"/>
      <c r="I262" s="648"/>
      <c r="J262" s="648"/>
      <c r="K262" s="648"/>
      <c r="L262" s="648"/>
      <c r="M262" s="648"/>
      <c r="N262" s="648"/>
      <c r="O262" s="648"/>
      <c r="P262" s="648"/>
      <c r="Q262" s="648"/>
      <c r="R262" s="648"/>
      <c r="S262" s="648"/>
      <c r="T262" s="648"/>
      <c r="U262" s="648"/>
      <c r="V262" s="648"/>
      <c r="W262" s="648"/>
      <c r="X262" s="648"/>
      <c r="Y262" s="648"/>
      <c r="Z262" s="648"/>
      <c r="AA262" s="648"/>
      <c r="AB262" s="500"/>
      <c r="AC262" s="648"/>
      <c r="AD262" s="500"/>
      <c r="AE262" s="654"/>
      <c r="AF262" s="654"/>
      <c r="AG262" s="654"/>
      <c r="AH262" s="654"/>
    </row>
    <row r="263" ht="15.75" customHeight="1">
      <c r="A263" s="654"/>
      <c r="B263" s="654"/>
      <c r="C263" s="643"/>
      <c r="D263" s="654"/>
      <c r="E263" s="654"/>
      <c r="F263" s="643"/>
      <c r="G263" s="643"/>
      <c r="H263" s="500"/>
      <c r="I263" s="500"/>
      <c r="J263" s="648"/>
      <c r="K263" s="648"/>
      <c r="L263" s="648"/>
      <c r="M263" s="500"/>
      <c r="N263" s="500"/>
      <c r="O263" s="648"/>
      <c r="P263" s="648"/>
      <c r="Q263" s="648"/>
      <c r="R263" s="648"/>
      <c r="S263" s="648"/>
      <c r="T263" s="648"/>
      <c r="U263" s="648"/>
      <c r="V263" s="500"/>
      <c r="W263" s="648"/>
      <c r="X263" s="648"/>
      <c r="Y263" s="648"/>
      <c r="Z263" s="500"/>
      <c r="AA263" s="648"/>
      <c r="AB263" s="648"/>
      <c r="AC263" s="648"/>
      <c r="AD263" s="500"/>
      <c r="AE263" s="654"/>
      <c r="AF263" s="654"/>
      <c r="AG263" s="654"/>
      <c r="AH263" s="654"/>
    </row>
    <row r="264" ht="15.75" customHeight="1">
      <c r="A264" s="654"/>
      <c r="B264" s="654"/>
      <c r="C264" s="643"/>
      <c r="D264" s="654"/>
      <c r="E264" s="654"/>
      <c r="F264" s="643"/>
      <c r="G264" s="643"/>
      <c r="H264" s="648"/>
      <c r="I264" s="648"/>
      <c r="J264" s="648"/>
      <c r="K264" s="501"/>
      <c r="L264" s="501"/>
      <c r="M264" s="648"/>
      <c r="N264" s="648"/>
      <c r="O264" s="648"/>
      <c r="P264" s="648"/>
      <c r="Q264" s="648"/>
      <c r="R264" s="648"/>
      <c r="S264" s="648"/>
      <c r="T264" s="648"/>
      <c r="U264" s="648"/>
      <c r="V264" s="648"/>
      <c r="W264" s="648"/>
      <c r="X264" s="648"/>
      <c r="Y264" s="648"/>
      <c r="Z264" s="648"/>
      <c r="AA264" s="648"/>
      <c r="AB264" s="648"/>
      <c r="AC264" s="648"/>
      <c r="AD264" s="500"/>
      <c r="AE264" s="654"/>
      <c r="AF264" s="654"/>
      <c r="AG264" s="654"/>
      <c r="AH264" s="654"/>
    </row>
    <row r="265" ht="15.75" customHeight="1">
      <c r="A265" s="654"/>
      <c r="B265" s="654"/>
      <c r="C265" s="643"/>
      <c r="D265" s="654"/>
      <c r="E265" s="654"/>
      <c r="F265" s="643"/>
      <c r="G265" s="643"/>
      <c r="H265" s="500"/>
      <c r="I265" s="500"/>
      <c r="J265" s="648"/>
      <c r="K265" s="501"/>
      <c r="L265" s="501"/>
      <c r="M265" s="500"/>
      <c r="N265" s="500"/>
      <c r="O265" s="648"/>
      <c r="P265" s="648"/>
      <c r="Q265" s="648"/>
      <c r="R265" s="648"/>
      <c r="S265" s="648"/>
      <c r="T265" s="648"/>
      <c r="U265" s="648"/>
      <c r="V265" s="500"/>
      <c r="W265" s="648"/>
      <c r="X265" s="648"/>
      <c r="Y265" s="648"/>
      <c r="Z265" s="500"/>
      <c r="AA265" s="648"/>
      <c r="AB265" s="648"/>
      <c r="AC265" s="648"/>
      <c r="AD265" s="500"/>
      <c r="AE265" s="654"/>
      <c r="AF265" s="654"/>
      <c r="AG265" s="654"/>
      <c r="AH265" s="654"/>
    </row>
    <row r="266" ht="15.75" customHeight="1">
      <c r="A266" s="654"/>
      <c r="B266" s="654"/>
      <c r="C266" s="643"/>
      <c r="D266" s="654"/>
      <c r="E266" s="654"/>
      <c r="F266" s="643"/>
      <c r="G266" s="643"/>
      <c r="H266" s="648"/>
      <c r="I266" s="648"/>
      <c r="J266" s="648"/>
      <c r="K266" s="648"/>
      <c r="L266" s="648"/>
      <c r="M266" s="648"/>
      <c r="N266" s="648"/>
      <c r="O266" s="648"/>
      <c r="P266" s="648"/>
      <c r="Q266" s="648"/>
      <c r="R266" s="648"/>
      <c r="S266" s="648"/>
      <c r="T266" s="648"/>
      <c r="U266" s="648"/>
      <c r="V266" s="648"/>
      <c r="W266" s="648"/>
      <c r="X266" s="648"/>
      <c r="Y266" s="648"/>
      <c r="Z266" s="648"/>
      <c r="AA266" s="648"/>
      <c r="AB266" s="648"/>
      <c r="AC266" s="648"/>
      <c r="AD266" s="500"/>
      <c r="AE266" s="654"/>
      <c r="AF266" s="654"/>
      <c r="AG266" s="654"/>
      <c r="AH266" s="654"/>
    </row>
    <row r="267" ht="15.75" customHeight="1">
      <c r="A267" s="654"/>
      <c r="B267" s="654"/>
      <c r="C267" s="643"/>
      <c r="D267" s="654"/>
      <c r="E267" s="654"/>
      <c r="F267" s="643"/>
      <c r="G267" s="643"/>
      <c r="H267" s="648"/>
      <c r="I267" s="648"/>
      <c r="J267" s="648"/>
      <c r="K267" s="501"/>
      <c r="L267" s="501"/>
      <c r="M267" s="648"/>
      <c r="N267" s="648"/>
      <c r="O267" s="648"/>
      <c r="P267" s="648"/>
      <c r="Q267" s="648"/>
      <c r="R267" s="648"/>
      <c r="S267" s="648"/>
      <c r="T267" s="648"/>
      <c r="U267" s="648"/>
      <c r="V267" s="648"/>
      <c r="W267" s="648"/>
      <c r="X267" s="648"/>
      <c r="Y267" s="648"/>
      <c r="Z267" s="648"/>
      <c r="AA267" s="648"/>
      <c r="AB267" s="648"/>
      <c r="AC267" s="648"/>
      <c r="AD267" s="500"/>
      <c r="AE267" s="654"/>
      <c r="AF267" s="654"/>
      <c r="AG267" s="654"/>
      <c r="AH267" s="654"/>
    </row>
    <row r="268" ht="15.75" customHeight="1">
      <c r="A268" s="654"/>
      <c r="B268" s="654"/>
      <c r="C268" s="643"/>
      <c r="D268" s="654"/>
      <c r="E268" s="654"/>
      <c r="F268" s="643"/>
      <c r="G268" s="643"/>
      <c r="H268" s="500"/>
      <c r="I268" s="500"/>
      <c r="J268" s="500"/>
      <c r="K268" s="500"/>
      <c r="L268" s="500"/>
      <c r="M268" s="500"/>
      <c r="N268" s="500"/>
      <c r="O268" s="500"/>
      <c r="P268" s="500"/>
      <c r="Q268" s="500"/>
      <c r="R268" s="500"/>
      <c r="S268" s="500"/>
      <c r="T268" s="500"/>
      <c r="U268" s="500"/>
      <c r="V268" s="500"/>
      <c r="W268" s="500"/>
      <c r="X268" s="500"/>
      <c r="Y268" s="500"/>
      <c r="Z268" s="500"/>
      <c r="AA268" s="500"/>
      <c r="AB268" s="500"/>
      <c r="AC268" s="648"/>
      <c r="AD268" s="500"/>
      <c r="AE268" s="654"/>
      <c r="AF268" s="654"/>
      <c r="AG268" s="654"/>
      <c r="AH268" s="654"/>
    </row>
    <row r="269" ht="15.75" customHeight="1">
      <c r="A269" s="654"/>
      <c r="B269" s="654"/>
      <c r="C269" s="643"/>
      <c r="D269" s="654"/>
      <c r="E269" s="654"/>
      <c r="F269" s="643"/>
      <c r="G269" s="643"/>
      <c r="H269" s="500"/>
      <c r="I269" s="500"/>
      <c r="J269" s="500"/>
      <c r="K269" s="500"/>
      <c r="L269" s="500"/>
      <c r="M269" s="500"/>
      <c r="N269" s="500"/>
      <c r="O269" s="500"/>
      <c r="P269" s="500"/>
      <c r="Q269" s="500"/>
      <c r="R269" s="500"/>
      <c r="S269" s="500"/>
      <c r="T269" s="500"/>
      <c r="U269" s="500"/>
      <c r="V269" s="500"/>
      <c r="W269" s="500"/>
      <c r="X269" s="500"/>
      <c r="Y269" s="500"/>
      <c r="Z269" s="500"/>
      <c r="AA269" s="500"/>
      <c r="AB269" s="501"/>
      <c r="AC269" s="500"/>
      <c r="AD269" s="500"/>
      <c r="AE269" s="654"/>
      <c r="AF269" s="654"/>
      <c r="AG269" s="654"/>
      <c r="AH269" s="654"/>
    </row>
    <row r="270" ht="15.75" customHeight="1">
      <c r="A270" s="654"/>
      <c r="B270" s="654"/>
      <c r="C270" s="643"/>
      <c r="D270" s="654"/>
      <c r="E270" s="654"/>
      <c r="F270" s="643"/>
      <c r="G270" s="643"/>
      <c r="H270" s="500"/>
      <c r="I270" s="500"/>
      <c r="J270" s="500"/>
      <c r="K270" s="500"/>
      <c r="L270" s="500"/>
      <c r="M270" s="500"/>
      <c r="N270" s="500"/>
      <c r="O270" s="500"/>
      <c r="P270" s="500"/>
      <c r="Q270" s="500"/>
      <c r="R270" s="500"/>
      <c r="S270" s="500"/>
      <c r="T270" s="500"/>
      <c r="U270" s="500"/>
      <c r="V270" s="500"/>
      <c r="W270" s="500"/>
      <c r="X270" s="500"/>
      <c r="Y270" s="500"/>
      <c r="Z270" s="500"/>
      <c r="AA270" s="500"/>
      <c r="AB270" s="501"/>
      <c r="AC270" s="648"/>
      <c r="AD270" s="500"/>
      <c r="AE270" s="654"/>
      <c r="AF270" s="654"/>
      <c r="AG270" s="654"/>
      <c r="AH270" s="654"/>
    </row>
    <row r="271" ht="15.75" customHeight="1">
      <c r="A271" s="654"/>
      <c r="B271" s="654"/>
      <c r="C271" s="643"/>
      <c r="D271" s="654"/>
      <c r="E271" s="654"/>
      <c r="F271" s="643"/>
      <c r="G271" s="643"/>
      <c r="H271" s="500"/>
      <c r="I271" s="500"/>
      <c r="J271" s="500"/>
      <c r="K271" s="501"/>
      <c r="L271" s="501"/>
      <c r="M271" s="500"/>
      <c r="N271" s="500"/>
      <c r="O271" s="500"/>
      <c r="P271" s="500"/>
      <c r="Q271" s="500"/>
      <c r="R271" s="500"/>
      <c r="S271" s="500"/>
      <c r="T271" s="500"/>
      <c r="U271" s="500"/>
      <c r="V271" s="500"/>
      <c r="W271" s="500"/>
      <c r="X271" s="500"/>
      <c r="Y271" s="500"/>
      <c r="Z271" s="500"/>
      <c r="AA271" s="500"/>
      <c r="AB271" s="500"/>
      <c r="AC271" s="648"/>
      <c r="AD271" s="500"/>
      <c r="AE271" s="654"/>
      <c r="AF271" s="654"/>
      <c r="AG271" s="654"/>
      <c r="AH271" s="654"/>
    </row>
    <row r="272" ht="15.75" customHeight="1">
      <c r="A272" s="654"/>
      <c r="B272" s="654"/>
      <c r="C272" s="643"/>
      <c r="D272" s="654"/>
      <c r="E272" s="654"/>
      <c r="F272" s="643"/>
      <c r="G272" s="643"/>
      <c r="H272" s="501"/>
      <c r="I272" s="501"/>
      <c r="J272" s="501"/>
      <c r="K272" s="501"/>
      <c r="L272" s="501"/>
      <c r="M272" s="501"/>
      <c r="N272" s="501"/>
      <c r="O272" s="501"/>
      <c r="P272" s="501"/>
      <c r="Q272" s="501"/>
      <c r="R272" s="501"/>
      <c r="S272" s="501"/>
      <c r="T272" s="501"/>
      <c r="U272" s="501"/>
      <c r="V272" s="501"/>
      <c r="W272" s="501"/>
      <c r="X272" s="501"/>
      <c r="Y272" s="501"/>
      <c r="Z272" s="501"/>
      <c r="AA272" s="501"/>
      <c r="AB272" s="501"/>
      <c r="AC272" s="648"/>
      <c r="AD272" s="500"/>
      <c r="AE272" s="654"/>
      <c r="AF272" s="654"/>
      <c r="AG272" s="654"/>
      <c r="AH272" s="654"/>
    </row>
    <row r="273" ht="15.75" customHeight="1">
      <c r="A273" s="654"/>
      <c r="B273" s="654"/>
      <c r="C273" s="643"/>
      <c r="D273" s="654"/>
      <c r="E273" s="654"/>
      <c r="F273" s="643"/>
      <c r="G273" s="643"/>
      <c r="H273" s="501"/>
      <c r="I273" s="501"/>
      <c r="J273" s="501"/>
      <c r="K273" s="501"/>
      <c r="L273" s="501"/>
      <c r="M273" s="501"/>
      <c r="N273" s="501"/>
      <c r="O273" s="501"/>
      <c r="P273" s="501"/>
      <c r="Q273" s="501"/>
      <c r="R273" s="501"/>
      <c r="S273" s="501"/>
      <c r="T273" s="501"/>
      <c r="U273" s="501"/>
      <c r="V273" s="501"/>
      <c r="W273" s="501"/>
      <c r="X273" s="501"/>
      <c r="Y273" s="501"/>
      <c r="Z273" s="501"/>
      <c r="AA273" s="501"/>
      <c r="AB273" s="501"/>
      <c r="AC273" s="648"/>
      <c r="AD273" s="500"/>
      <c r="AE273" s="654"/>
      <c r="AF273" s="654"/>
      <c r="AG273" s="654"/>
      <c r="AH273" s="654"/>
    </row>
    <row r="274" ht="15.75" customHeight="1">
      <c r="A274" s="654"/>
      <c r="B274" s="654"/>
      <c r="C274" s="643"/>
      <c r="D274" s="654"/>
      <c r="E274" s="654"/>
      <c r="F274" s="643"/>
      <c r="G274" s="643"/>
      <c r="H274" s="501"/>
      <c r="I274" s="501"/>
      <c r="J274" s="501"/>
      <c r="K274" s="501"/>
      <c r="L274" s="501"/>
      <c r="M274" s="501"/>
      <c r="N274" s="501"/>
      <c r="O274" s="501"/>
      <c r="P274" s="501"/>
      <c r="Q274" s="501"/>
      <c r="R274" s="501"/>
      <c r="S274" s="501"/>
      <c r="T274" s="501"/>
      <c r="U274" s="501"/>
      <c r="V274" s="501"/>
      <c r="W274" s="501"/>
      <c r="X274" s="501"/>
      <c r="Y274" s="501"/>
      <c r="Z274" s="501"/>
      <c r="AA274" s="501"/>
      <c r="AB274" s="501"/>
      <c r="AC274" s="501"/>
      <c r="AD274" s="500"/>
      <c r="AE274" s="654"/>
      <c r="AF274" s="654"/>
      <c r="AG274" s="654"/>
      <c r="AH274" s="654"/>
    </row>
    <row r="275" ht="15.75" customHeight="1">
      <c r="A275" s="654"/>
      <c r="B275" s="654"/>
      <c r="C275" s="643"/>
      <c r="D275" s="654"/>
      <c r="E275" s="654"/>
      <c r="F275" s="643"/>
      <c r="G275" s="643"/>
      <c r="H275" s="648"/>
      <c r="I275" s="648"/>
      <c r="J275" s="648"/>
      <c r="K275" s="648"/>
      <c r="L275" s="648"/>
      <c r="M275" s="648"/>
      <c r="N275" s="648"/>
      <c r="O275" s="648"/>
      <c r="P275" s="648"/>
      <c r="Q275" s="648"/>
      <c r="R275" s="648"/>
      <c r="S275" s="648"/>
      <c r="T275" s="648"/>
      <c r="U275" s="648"/>
      <c r="V275" s="648"/>
      <c r="W275" s="648"/>
      <c r="X275" s="648"/>
      <c r="Y275" s="648"/>
      <c r="Z275" s="648"/>
      <c r="AA275" s="648"/>
      <c r="AB275" s="501"/>
      <c r="AC275" s="501"/>
      <c r="AD275" s="500"/>
      <c r="AE275" s="654"/>
      <c r="AF275" s="654"/>
      <c r="AG275" s="654"/>
      <c r="AH275" s="654"/>
    </row>
    <row r="276" ht="15.75" customHeight="1">
      <c r="A276" s="654"/>
      <c r="B276" s="654"/>
      <c r="C276" s="643"/>
      <c r="D276" s="654"/>
      <c r="E276" s="654"/>
      <c r="F276" s="643"/>
      <c r="G276" s="643"/>
      <c r="H276" s="648"/>
      <c r="I276" s="648"/>
      <c r="J276" s="648"/>
      <c r="K276" s="648"/>
      <c r="L276" s="648"/>
      <c r="M276" s="648"/>
      <c r="N276" s="648"/>
      <c r="O276" s="648"/>
      <c r="P276" s="648"/>
      <c r="Q276" s="648"/>
      <c r="R276" s="648"/>
      <c r="S276" s="648"/>
      <c r="T276" s="648"/>
      <c r="U276" s="648"/>
      <c r="V276" s="648"/>
      <c r="W276" s="648"/>
      <c r="X276" s="648"/>
      <c r="Y276" s="648"/>
      <c r="Z276" s="648"/>
      <c r="AA276" s="648"/>
      <c r="AB276" s="501"/>
      <c r="AC276" s="501"/>
      <c r="AD276" s="500"/>
      <c r="AE276" s="654"/>
      <c r="AF276" s="654"/>
      <c r="AG276" s="654"/>
      <c r="AH276" s="654"/>
    </row>
    <row r="277" ht="15.75" customHeight="1">
      <c r="A277" s="654"/>
      <c r="B277" s="654"/>
      <c r="C277" s="643"/>
      <c r="D277" s="654"/>
      <c r="E277" s="654"/>
      <c r="F277" s="643"/>
      <c r="G277" s="643"/>
      <c r="H277" s="501"/>
      <c r="I277" s="501"/>
      <c r="J277" s="501"/>
      <c r="K277" s="501"/>
      <c r="L277" s="501"/>
      <c r="M277" s="501"/>
      <c r="N277" s="501"/>
      <c r="O277" s="501"/>
      <c r="P277" s="501"/>
      <c r="Q277" s="501"/>
      <c r="R277" s="501"/>
      <c r="S277" s="501"/>
      <c r="T277" s="501"/>
      <c r="U277" s="501"/>
      <c r="V277" s="501"/>
      <c r="W277" s="501"/>
      <c r="X277" s="501"/>
      <c r="Y277" s="501"/>
      <c r="Z277" s="501"/>
      <c r="AA277" s="501"/>
      <c r="AB277" s="501"/>
      <c r="AC277" s="501"/>
      <c r="AD277" s="500"/>
      <c r="AE277" s="654"/>
      <c r="AF277" s="654"/>
      <c r="AG277" s="654"/>
      <c r="AH277" s="654"/>
    </row>
    <row r="278" ht="15.75" customHeight="1">
      <c r="A278" s="654"/>
      <c r="B278" s="654"/>
      <c r="C278" s="643"/>
      <c r="D278" s="654"/>
      <c r="E278" s="654"/>
      <c r="F278" s="643"/>
      <c r="G278" s="643"/>
      <c r="H278" s="648"/>
      <c r="I278" s="648"/>
      <c r="J278" s="648"/>
      <c r="K278" s="648"/>
      <c r="L278" s="648"/>
      <c r="M278" s="648"/>
      <c r="N278" s="648"/>
      <c r="O278" s="648"/>
      <c r="P278" s="648"/>
      <c r="Q278" s="648"/>
      <c r="R278" s="648"/>
      <c r="S278" s="648"/>
      <c r="T278" s="648"/>
      <c r="U278" s="648"/>
      <c r="V278" s="648"/>
      <c r="W278" s="648"/>
      <c r="X278" s="648"/>
      <c r="Y278" s="648"/>
      <c r="Z278" s="648"/>
      <c r="AA278" s="648"/>
      <c r="AB278" s="501"/>
      <c r="AC278" s="501"/>
      <c r="AD278" s="500"/>
      <c r="AE278" s="654"/>
      <c r="AF278" s="654"/>
      <c r="AG278" s="654"/>
      <c r="AH278" s="654"/>
    </row>
    <row r="279" ht="15.75" customHeight="1">
      <c r="A279" s="654"/>
      <c r="B279" s="654"/>
      <c r="C279" s="643"/>
      <c r="D279" s="654"/>
      <c r="E279" s="654"/>
      <c r="F279" s="643"/>
      <c r="G279" s="643"/>
      <c r="H279" s="648"/>
      <c r="I279" s="648"/>
      <c r="J279" s="648"/>
      <c r="K279" s="648"/>
      <c r="L279" s="648"/>
      <c r="M279" s="648"/>
      <c r="N279" s="648"/>
      <c r="O279" s="648"/>
      <c r="P279" s="648"/>
      <c r="Q279" s="648"/>
      <c r="R279" s="648"/>
      <c r="S279" s="648"/>
      <c r="T279" s="648"/>
      <c r="U279" s="648"/>
      <c r="V279" s="648"/>
      <c r="W279" s="648"/>
      <c r="X279" s="648"/>
      <c r="Y279" s="648"/>
      <c r="Z279" s="648"/>
      <c r="AA279" s="648"/>
      <c r="AB279" s="501"/>
      <c r="AC279" s="501"/>
      <c r="AD279" s="500"/>
      <c r="AE279" s="654"/>
      <c r="AF279" s="654"/>
      <c r="AG279" s="654"/>
      <c r="AH279" s="654"/>
    </row>
    <row r="280" ht="15.75" customHeight="1">
      <c r="A280" s="654"/>
      <c r="B280" s="654"/>
      <c r="C280" s="643"/>
      <c r="D280" s="654"/>
      <c r="E280" s="654"/>
      <c r="F280" s="643"/>
      <c r="G280" s="643"/>
      <c r="H280" s="648"/>
      <c r="I280" s="648"/>
      <c r="J280" s="648"/>
      <c r="K280" s="648"/>
      <c r="L280" s="648"/>
      <c r="M280" s="648"/>
      <c r="N280" s="648"/>
      <c r="O280" s="648"/>
      <c r="P280" s="648"/>
      <c r="Q280" s="648"/>
      <c r="R280" s="648"/>
      <c r="S280" s="648"/>
      <c r="T280" s="648"/>
      <c r="U280" s="648"/>
      <c r="V280" s="648"/>
      <c r="W280" s="648"/>
      <c r="X280" s="648"/>
      <c r="Y280" s="648"/>
      <c r="Z280" s="648"/>
      <c r="AA280" s="648"/>
      <c r="AB280" s="501"/>
      <c r="AC280" s="501"/>
      <c r="AD280" s="500"/>
      <c r="AE280" s="654"/>
      <c r="AF280" s="654"/>
      <c r="AG280" s="654"/>
      <c r="AH280" s="654"/>
    </row>
    <row r="281" ht="15.75" customHeight="1">
      <c r="A281" s="654"/>
      <c r="B281" s="654"/>
      <c r="C281" s="643"/>
      <c r="D281" s="654"/>
      <c r="E281" s="654"/>
      <c r="F281" s="643"/>
      <c r="G281" s="643"/>
      <c r="H281" s="500"/>
      <c r="I281" s="500"/>
      <c r="J281" s="500"/>
      <c r="K281" s="500"/>
      <c r="L281" s="500"/>
      <c r="M281" s="500"/>
      <c r="N281" s="500"/>
      <c r="O281" s="500"/>
      <c r="P281" s="500"/>
      <c r="Q281" s="500"/>
      <c r="R281" s="500"/>
      <c r="S281" s="500"/>
      <c r="T281" s="500"/>
      <c r="U281" s="500"/>
      <c r="V281" s="500"/>
      <c r="W281" s="500"/>
      <c r="X281" s="500"/>
      <c r="Y281" s="500"/>
      <c r="Z281" s="500"/>
      <c r="AA281" s="500"/>
      <c r="AB281" s="501"/>
      <c r="AC281" s="501"/>
      <c r="AD281" s="500"/>
      <c r="AE281" s="654"/>
      <c r="AF281" s="654"/>
      <c r="AG281" s="654"/>
      <c r="AH281" s="654"/>
    </row>
    <row r="282" ht="15.75" customHeight="1">
      <c r="A282" s="654"/>
      <c r="B282" s="654"/>
      <c r="C282" s="643"/>
      <c r="D282" s="654"/>
      <c r="E282" s="654"/>
      <c r="F282" s="643"/>
      <c r="G282" s="643"/>
      <c r="H282" s="500"/>
      <c r="I282" s="500"/>
      <c r="J282" s="500"/>
      <c r="K282" s="500"/>
      <c r="L282" s="500"/>
      <c r="M282" s="500"/>
      <c r="N282" s="500"/>
      <c r="O282" s="500"/>
      <c r="P282" s="500"/>
      <c r="Q282" s="500"/>
      <c r="R282" s="500"/>
      <c r="S282" s="500"/>
      <c r="T282" s="500"/>
      <c r="U282" s="500"/>
      <c r="V282" s="500"/>
      <c r="W282" s="500"/>
      <c r="X282" s="500"/>
      <c r="Y282" s="500"/>
      <c r="Z282" s="500"/>
      <c r="AA282" s="500"/>
      <c r="AB282" s="501"/>
      <c r="AC282" s="501"/>
      <c r="AD282" s="500"/>
      <c r="AE282" s="654"/>
      <c r="AF282" s="654"/>
      <c r="AG282" s="654"/>
      <c r="AH282" s="654"/>
    </row>
    <row r="283" ht="15.75" customHeight="1">
      <c r="A283" s="654"/>
      <c r="B283" s="654"/>
      <c r="C283" s="643"/>
      <c r="D283" s="654"/>
      <c r="E283" s="654"/>
      <c r="F283" s="643"/>
      <c r="G283" s="643"/>
      <c r="H283" s="648"/>
      <c r="I283" s="648"/>
      <c r="J283" s="648"/>
      <c r="K283" s="648"/>
      <c r="L283" s="648"/>
      <c r="M283" s="500"/>
      <c r="N283" s="500"/>
      <c r="O283" s="500"/>
      <c r="P283" s="500"/>
      <c r="Q283" s="500"/>
      <c r="R283" s="500"/>
      <c r="S283" s="500"/>
      <c r="T283" s="500"/>
      <c r="U283" s="500"/>
      <c r="V283" s="500"/>
      <c r="W283" s="500"/>
      <c r="X283" s="500"/>
      <c r="Y283" s="500"/>
      <c r="Z283" s="500"/>
      <c r="AA283" s="500"/>
      <c r="AB283" s="501"/>
      <c r="AC283" s="501"/>
      <c r="AD283" s="500"/>
      <c r="AE283" s="654"/>
      <c r="AF283" s="654"/>
      <c r="AG283" s="654"/>
      <c r="AH283" s="654"/>
    </row>
    <row r="284" ht="15.75" customHeight="1">
      <c r="A284" s="654"/>
      <c r="B284" s="654"/>
      <c r="C284" s="643"/>
      <c r="D284" s="654"/>
      <c r="E284" s="654"/>
      <c r="F284" s="643"/>
      <c r="G284" s="643"/>
      <c r="H284" s="500"/>
      <c r="I284" s="500"/>
      <c r="J284" s="500"/>
      <c r="K284" s="500"/>
      <c r="L284" s="500"/>
      <c r="M284" s="500"/>
      <c r="N284" s="500"/>
      <c r="O284" s="500"/>
      <c r="P284" s="500"/>
      <c r="Q284" s="500"/>
      <c r="R284" s="500"/>
      <c r="S284" s="500"/>
      <c r="T284" s="500"/>
      <c r="U284" s="500"/>
      <c r="V284" s="500"/>
      <c r="W284" s="500"/>
      <c r="X284" s="500"/>
      <c r="Y284" s="500"/>
      <c r="Z284" s="500"/>
      <c r="AA284" s="500"/>
      <c r="AB284" s="501"/>
      <c r="AC284" s="501"/>
      <c r="AD284" s="500"/>
      <c r="AE284" s="654"/>
      <c r="AF284" s="654"/>
      <c r="AG284" s="654"/>
      <c r="AH284" s="654"/>
    </row>
    <row r="285" ht="15.75" customHeight="1">
      <c r="A285" s="654"/>
      <c r="B285" s="654"/>
      <c r="C285" s="643"/>
      <c r="D285" s="654"/>
      <c r="E285" s="654"/>
      <c r="F285" s="643"/>
      <c r="G285" s="643"/>
      <c r="H285" s="648"/>
      <c r="I285" s="648"/>
      <c r="J285" s="648"/>
      <c r="K285" s="648"/>
      <c r="L285" s="648"/>
      <c r="M285" s="500"/>
      <c r="N285" s="500"/>
      <c r="O285" s="500"/>
      <c r="P285" s="500"/>
      <c r="Q285" s="500"/>
      <c r="R285" s="500"/>
      <c r="S285" s="500"/>
      <c r="T285" s="500"/>
      <c r="U285" s="500"/>
      <c r="V285" s="500"/>
      <c r="W285" s="500"/>
      <c r="X285" s="500"/>
      <c r="Y285" s="500"/>
      <c r="Z285" s="500"/>
      <c r="AA285" s="500"/>
      <c r="AB285" s="501"/>
      <c r="AC285" s="501"/>
      <c r="AD285" s="500"/>
      <c r="AE285" s="654"/>
      <c r="AF285" s="654"/>
      <c r="AG285" s="654"/>
      <c r="AH285" s="654"/>
    </row>
    <row r="286" ht="15.75" customHeight="1">
      <c r="A286" s="654"/>
      <c r="B286" s="654"/>
      <c r="C286" s="643"/>
      <c r="D286" s="654"/>
      <c r="E286" s="654"/>
      <c r="F286" s="643"/>
      <c r="G286" s="643"/>
      <c r="H286" s="500"/>
      <c r="I286" s="500"/>
      <c r="J286" s="500"/>
      <c r="K286" s="500"/>
      <c r="L286" s="500"/>
      <c r="M286" s="500"/>
      <c r="N286" s="500"/>
      <c r="O286" s="500"/>
      <c r="P286" s="500"/>
      <c r="Q286" s="500"/>
      <c r="R286" s="500"/>
      <c r="S286" s="500"/>
      <c r="T286" s="500"/>
      <c r="U286" s="500"/>
      <c r="V286" s="500"/>
      <c r="W286" s="500"/>
      <c r="X286" s="500"/>
      <c r="Y286" s="500"/>
      <c r="Z286" s="500"/>
      <c r="AA286" s="500"/>
      <c r="AB286" s="501"/>
      <c r="AC286" s="501"/>
      <c r="AD286" s="500"/>
      <c r="AE286" s="654"/>
      <c r="AF286" s="654"/>
      <c r="AG286" s="654"/>
      <c r="AH286" s="654"/>
    </row>
    <row r="287" ht="15.75" customHeight="1">
      <c r="A287" s="654"/>
      <c r="B287" s="654"/>
      <c r="C287" s="643"/>
      <c r="D287" s="654"/>
      <c r="E287" s="654"/>
      <c r="F287" s="643"/>
      <c r="G287" s="643"/>
      <c r="H287" s="648"/>
      <c r="I287" s="648"/>
      <c r="J287" s="648"/>
      <c r="K287" s="648"/>
      <c r="L287" s="648"/>
      <c r="M287" s="648"/>
      <c r="N287" s="648"/>
      <c r="O287" s="500"/>
      <c r="P287" s="500"/>
      <c r="Q287" s="500"/>
      <c r="R287" s="500"/>
      <c r="S287" s="500"/>
      <c r="T287" s="500"/>
      <c r="U287" s="500"/>
      <c r="V287" s="500"/>
      <c r="W287" s="500"/>
      <c r="X287" s="500"/>
      <c r="Y287" s="500"/>
      <c r="Z287" s="500"/>
      <c r="AA287" s="500"/>
      <c r="AB287" s="501"/>
      <c r="AC287" s="501"/>
      <c r="AD287" s="500"/>
      <c r="AE287" s="654"/>
      <c r="AF287" s="654"/>
      <c r="AG287" s="654"/>
      <c r="AH287" s="654"/>
    </row>
    <row r="288" ht="15.75" customHeight="1">
      <c r="A288" s="654"/>
      <c r="B288" s="654"/>
      <c r="C288" s="643"/>
      <c r="D288" s="654"/>
      <c r="E288" s="654"/>
      <c r="F288" s="643"/>
      <c r="G288" s="643"/>
      <c r="H288" s="648"/>
      <c r="I288" s="648"/>
      <c r="J288" s="648"/>
      <c r="K288" s="648"/>
      <c r="L288" s="648"/>
      <c r="M288" s="648"/>
      <c r="N288" s="648"/>
      <c r="O288" s="500"/>
      <c r="P288" s="500"/>
      <c r="Q288" s="500"/>
      <c r="R288" s="500"/>
      <c r="S288" s="500"/>
      <c r="T288" s="500"/>
      <c r="U288" s="500"/>
      <c r="V288" s="500"/>
      <c r="W288" s="500"/>
      <c r="X288" s="500"/>
      <c r="Y288" s="500"/>
      <c r="Z288" s="500"/>
      <c r="AA288" s="500"/>
      <c r="AB288" s="501"/>
      <c r="AC288" s="501"/>
      <c r="AD288" s="500"/>
      <c r="AE288" s="654"/>
      <c r="AF288" s="654"/>
      <c r="AG288" s="654"/>
      <c r="AH288" s="654"/>
    </row>
    <row r="289" ht="15.75" customHeight="1">
      <c r="A289" s="654"/>
      <c r="B289" s="654"/>
      <c r="C289" s="643"/>
      <c r="D289" s="654"/>
      <c r="E289" s="654"/>
      <c r="F289" s="643"/>
      <c r="G289" s="643"/>
      <c r="H289" s="648"/>
      <c r="I289" s="648"/>
      <c r="J289" s="648"/>
      <c r="K289" s="648"/>
      <c r="L289" s="648"/>
      <c r="M289" s="648"/>
      <c r="N289" s="648"/>
      <c r="O289" s="500"/>
      <c r="P289" s="500"/>
      <c r="Q289" s="500"/>
      <c r="R289" s="500"/>
      <c r="S289" s="500"/>
      <c r="T289" s="500"/>
      <c r="U289" s="500"/>
      <c r="V289" s="500"/>
      <c r="W289" s="500"/>
      <c r="X289" s="500"/>
      <c r="Y289" s="500"/>
      <c r="Z289" s="500"/>
      <c r="AA289" s="500"/>
      <c r="AB289" s="501"/>
      <c r="AC289" s="501"/>
      <c r="AD289" s="500"/>
      <c r="AE289" s="654"/>
      <c r="AF289" s="654"/>
      <c r="AG289" s="654"/>
      <c r="AH289" s="654"/>
    </row>
    <row r="290" ht="15.75" customHeight="1">
      <c r="A290" s="654"/>
      <c r="B290" s="654"/>
      <c r="C290" s="643"/>
      <c r="D290" s="654"/>
      <c r="E290" s="654"/>
      <c r="F290" s="643"/>
      <c r="G290" s="643"/>
      <c r="H290" s="648"/>
      <c r="I290" s="648"/>
      <c r="J290" s="648"/>
      <c r="K290" s="648"/>
      <c r="L290" s="648"/>
      <c r="M290" s="648"/>
      <c r="N290" s="648"/>
      <c r="O290" s="500"/>
      <c r="P290" s="500"/>
      <c r="Q290" s="500"/>
      <c r="R290" s="500"/>
      <c r="S290" s="500"/>
      <c r="T290" s="500"/>
      <c r="U290" s="500"/>
      <c r="V290" s="500"/>
      <c r="W290" s="500"/>
      <c r="X290" s="500"/>
      <c r="Y290" s="500"/>
      <c r="Z290" s="500"/>
      <c r="AA290" s="500"/>
      <c r="AB290" s="501"/>
      <c r="AC290" s="501"/>
      <c r="AD290" s="500"/>
      <c r="AE290" s="654"/>
      <c r="AF290" s="654"/>
      <c r="AG290" s="654"/>
      <c r="AH290" s="654"/>
    </row>
    <row r="291" ht="15.75" customHeight="1">
      <c r="A291" s="654"/>
      <c r="B291" s="654"/>
      <c r="C291" s="643"/>
      <c r="D291" s="654"/>
      <c r="E291" s="654"/>
      <c r="F291" s="643"/>
      <c r="G291" s="643"/>
      <c r="H291" s="648"/>
      <c r="I291" s="648"/>
      <c r="J291" s="648"/>
      <c r="K291" s="648"/>
      <c r="L291" s="648"/>
      <c r="M291" s="648"/>
      <c r="N291" s="648"/>
      <c r="O291" s="648"/>
      <c r="P291" s="648"/>
      <c r="Q291" s="648"/>
      <c r="R291" s="648"/>
      <c r="S291" s="648"/>
      <c r="T291" s="500"/>
      <c r="U291" s="500"/>
      <c r="V291" s="500"/>
      <c r="W291" s="500"/>
      <c r="X291" s="500"/>
      <c r="Y291" s="500"/>
      <c r="Z291" s="500"/>
      <c r="AA291" s="500"/>
      <c r="AB291" s="501"/>
      <c r="AC291" s="501"/>
      <c r="AD291" s="500"/>
      <c r="AE291" s="654"/>
      <c r="AF291" s="654"/>
      <c r="AG291" s="654"/>
      <c r="AH291" s="654"/>
    </row>
    <row r="292" ht="15.75" customHeight="1">
      <c r="A292" s="654"/>
      <c r="B292" s="654"/>
      <c r="C292" s="643"/>
      <c r="D292" s="654"/>
      <c r="E292" s="654"/>
      <c r="F292" s="643"/>
      <c r="G292" s="643"/>
      <c r="H292" s="501"/>
      <c r="I292" s="501"/>
      <c r="J292" s="501"/>
      <c r="K292" s="501"/>
      <c r="L292" s="501"/>
      <c r="M292" s="501"/>
      <c r="N292" s="501"/>
      <c r="O292" s="501"/>
      <c r="P292" s="501"/>
      <c r="Q292" s="501"/>
      <c r="R292" s="501"/>
      <c r="S292" s="501"/>
      <c r="T292" s="500"/>
      <c r="U292" s="500"/>
      <c r="V292" s="500"/>
      <c r="W292" s="500"/>
      <c r="X292" s="500"/>
      <c r="Y292" s="500"/>
      <c r="Z292" s="500"/>
      <c r="AA292" s="500"/>
      <c r="AB292" s="501"/>
      <c r="AC292" s="501"/>
      <c r="AD292" s="500"/>
      <c r="AE292" s="654"/>
      <c r="AF292" s="654"/>
      <c r="AG292" s="654"/>
      <c r="AH292" s="654"/>
    </row>
    <row r="293" ht="15.75" customHeight="1">
      <c r="A293" s="654"/>
      <c r="B293" s="654"/>
      <c r="C293" s="643"/>
      <c r="D293" s="654"/>
      <c r="E293" s="654"/>
      <c r="F293" s="643"/>
      <c r="G293" s="643"/>
      <c r="H293" s="648"/>
      <c r="I293" s="648"/>
      <c r="J293" s="648"/>
      <c r="K293" s="648"/>
      <c r="L293" s="648"/>
      <c r="M293" s="648"/>
      <c r="N293" s="648"/>
      <c r="O293" s="648"/>
      <c r="P293" s="648"/>
      <c r="Q293" s="648"/>
      <c r="R293" s="648"/>
      <c r="S293" s="648"/>
      <c r="T293" s="500"/>
      <c r="U293" s="500"/>
      <c r="V293" s="500"/>
      <c r="W293" s="500"/>
      <c r="X293" s="500"/>
      <c r="Y293" s="500"/>
      <c r="Z293" s="500"/>
      <c r="AA293" s="500"/>
      <c r="AB293" s="501"/>
      <c r="AC293" s="501"/>
      <c r="AD293" s="500"/>
      <c r="AE293" s="654"/>
      <c r="AF293" s="654"/>
      <c r="AG293" s="654"/>
      <c r="AH293" s="654"/>
    </row>
    <row r="294" ht="15.75" customHeight="1">
      <c r="A294" s="654"/>
      <c r="B294" s="654"/>
      <c r="C294" s="643"/>
      <c r="D294" s="654"/>
      <c r="E294" s="654"/>
      <c r="F294" s="643"/>
      <c r="G294" s="643"/>
      <c r="H294" s="500"/>
      <c r="I294" s="500"/>
      <c r="J294" s="500"/>
      <c r="K294" s="500"/>
      <c r="L294" s="500"/>
      <c r="M294" s="500"/>
      <c r="N294" s="500"/>
      <c r="O294" s="500"/>
      <c r="P294" s="500"/>
      <c r="Q294" s="500"/>
      <c r="R294" s="500"/>
      <c r="S294" s="500"/>
      <c r="T294" s="500"/>
      <c r="U294" s="500"/>
      <c r="V294" s="500"/>
      <c r="W294" s="500"/>
      <c r="X294" s="500"/>
      <c r="Y294" s="500"/>
      <c r="Z294" s="500"/>
      <c r="AA294" s="500"/>
      <c r="AB294" s="501"/>
      <c r="AC294" s="501"/>
      <c r="AD294" s="500"/>
      <c r="AE294" s="654"/>
      <c r="AF294" s="654"/>
      <c r="AG294" s="654"/>
      <c r="AH294" s="654"/>
    </row>
    <row r="295" ht="15.75" customHeight="1">
      <c r="A295" s="654"/>
      <c r="B295" s="654"/>
      <c r="C295" s="643"/>
      <c r="D295" s="654"/>
      <c r="E295" s="654"/>
      <c r="F295" s="643"/>
      <c r="G295" s="643"/>
      <c r="H295" s="500"/>
      <c r="I295" s="500"/>
      <c r="J295" s="500"/>
      <c r="K295" s="500"/>
      <c r="L295" s="500"/>
      <c r="M295" s="500"/>
      <c r="N295" s="500"/>
      <c r="O295" s="500"/>
      <c r="P295" s="500"/>
      <c r="Q295" s="500"/>
      <c r="R295" s="500"/>
      <c r="S295" s="500"/>
      <c r="T295" s="500"/>
      <c r="U295" s="500"/>
      <c r="V295" s="500"/>
      <c r="W295" s="500"/>
      <c r="X295" s="500"/>
      <c r="Y295" s="500"/>
      <c r="Z295" s="500"/>
      <c r="AA295" s="500"/>
      <c r="AB295" s="501"/>
      <c r="AC295" s="501"/>
      <c r="AD295" s="500"/>
      <c r="AE295" s="654"/>
      <c r="AF295" s="654"/>
      <c r="AG295" s="654"/>
      <c r="AH295" s="654"/>
    </row>
    <row r="296" ht="15.75" customHeight="1">
      <c r="A296" s="654"/>
      <c r="B296" s="654"/>
      <c r="C296" s="643"/>
      <c r="D296" s="654"/>
      <c r="E296" s="654"/>
      <c r="F296" s="643"/>
      <c r="G296" s="643"/>
      <c r="H296" s="500"/>
      <c r="I296" s="500"/>
      <c r="J296" s="500"/>
      <c r="K296" s="500"/>
      <c r="L296" s="500"/>
      <c r="M296" s="500"/>
      <c r="N296" s="500"/>
      <c r="O296" s="500"/>
      <c r="P296" s="500"/>
      <c r="Q296" s="500"/>
      <c r="R296" s="500"/>
      <c r="S296" s="500"/>
      <c r="T296" s="500"/>
      <c r="U296" s="500"/>
      <c r="V296" s="500"/>
      <c r="W296" s="500"/>
      <c r="X296" s="500"/>
      <c r="Y296" s="500"/>
      <c r="Z296" s="500"/>
      <c r="AA296" s="500"/>
      <c r="AB296" s="501"/>
      <c r="AC296" s="501"/>
      <c r="AD296" s="500"/>
      <c r="AE296" s="654"/>
      <c r="AF296" s="654"/>
      <c r="AG296" s="654"/>
      <c r="AH296" s="654"/>
    </row>
    <row r="297" ht="15.75" customHeight="1">
      <c r="A297" s="654"/>
      <c r="B297" s="654"/>
      <c r="C297" s="643"/>
      <c r="D297" s="654"/>
      <c r="E297" s="654"/>
      <c r="F297" s="643"/>
      <c r="G297" s="643"/>
      <c r="H297" s="500"/>
      <c r="I297" s="500"/>
      <c r="J297" s="500"/>
      <c r="K297" s="500"/>
      <c r="L297" s="500"/>
      <c r="M297" s="500"/>
      <c r="N297" s="500"/>
      <c r="O297" s="500"/>
      <c r="P297" s="500"/>
      <c r="Q297" s="500"/>
      <c r="R297" s="500"/>
      <c r="S297" s="500"/>
      <c r="T297" s="500"/>
      <c r="U297" s="500"/>
      <c r="V297" s="500"/>
      <c r="W297" s="500"/>
      <c r="X297" s="500"/>
      <c r="Y297" s="500"/>
      <c r="Z297" s="500"/>
      <c r="AA297" s="500"/>
      <c r="AB297" s="501"/>
      <c r="AC297" s="501"/>
      <c r="AD297" s="500"/>
      <c r="AE297" s="654"/>
      <c r="AF297" s="654"/>
      <c r="AG297" s="654"/>
      <c r="AH297" s="654"/>
    </row>
    <row r="298" ht="15.75" customHeight="1">
      <c r="A298" s="654"/>
      <c r="B298" s="654"/>
      <c r="C298" s="643"/>
      <c r="D298" s="654"/>
      <c r="E298" s="654"/>
      <c r="F298" s="643"/>
      <c r="G298" s="643"/>
      <c r="H298" s="500"/>
      <c r="I298" s="500"/>
      <c r="J298" s="500"/>
      <c r="K298" s="500"/>
      <c r="L298" s="500"/>
      <c r="M298" s="500"/>
      <c r="N298" s="500"/>
      <c r="O298" s="500"/>
      <c r="P298" s="500"/>
      <c r="Q298" s="500"/>
      <c r="R298" s="500"/>
      <c r="S298" s="500"/>
      <c r="T298" s="500"/>
      <c r="U298" s="500"/>
      <c r="V298" s="500"/>
      <c r="W298" s="500"/>
      <c r="X298" s="500"/>
      <c r="Y298" s="500"/>
      <c r="Z298" s="500"/>
      <c r="AA298" s="500"/>
      <c r="AB298" s="501"/>
      <c r="AC298" s="501"/>
      <c r="AD298" s="500"/>
      <c r="AE298" s="654"/>
      <c r="AF298" s="654"/>
      <c r="AG298" s="654"/>
      <c r="AH298" s="654"/>
    </row>
    <row r="299" ht="15.75" customHeight="1">
      <c r="A299" s="654"/>
      <c r="B299" s="654"/>
      <c r="C299" s="654"/>
      <c r="D299" s="654"/>
      <c r="E299" s="654"/>
      <c r="F299" s="654"/>
      <c r="G299" s="654"/>
      <c r="H299" s="500"/>
      <c r="I299" s="500"/>
      <c r="J299" s="500"/>
      <c r="K299" s="500"/>
      <c r="L299" s="500"/>
      <c r="M299" s="500"/>
      <c r="N299" s="500"/>
      <c r="O299" s="500"/>
      <c r="P299" s="500"/>
      <c r="Q299" s="500"/>
      <c r="R299" s="500"/>
      <c r="S299" s="500"/>
      <c r="T299" s="500"/>
      <c r="U299" s="500"/>
      <c r="V299" s="500"/>
      <c r="W299" s="500"/>
      <c r="X299" s="500"/>
      <c r="Y299" s="500"/>
      <c r="Z299" s="500"/>
      <c r="AA299" s="500"/>
      <c r="AB299" s="500"/>
      <c r="AC299" s="1754"/>
      <c r="AD299" s="1754"/>
      <c r="AE299" s="654"/>
      <c r="AF299" s="654"/>
      <c r="AG299" s="654"/>
      <c r="AH299" s="654"/>
    </row>
    <row r="300" ht="15.75" customHeight="1">
      <c r="A300" s="733" t="str">
        <f>'입력값'!V4</f>
        <v>행 추가시 이 라인 위 영역을 선택하고 행을 추가 하셔야 통계 및 서식이 올바르게 적용됩니다. </v>
      </c>
      <c r="B300" s="734"/>
      <c r="C300" s="734"/>
      <c r="D300" s="734"/>
      <c r="E300" s="734"/>
      <c r="F300" s="734"/>
      <c r="G300" s="734"/>
      <c r="H300" s="735"/>
      <c r="I300" s="735"/>
      <c r="J300" s="735"/>
      <c r="K300" s="735"/>
      <c r="L300" s="735"/>
      <c r="M300" s="735"/>
      <c r="N300" s="735"/>
      <c r="O300" s="735"/>
      <c r="P300" s="735"/>
      <c r="Q300" s="735"/>
      <c r="R300" s="735"/>
      <c r="S300" s="735"/>
      <c r="T300" s="735"/>
      <c r="U300" s="735"/>
      <c r="V300" s="735"/>
      <c r="W300" s="735"/>
      <c r="X300" s="735"/>
      <c r="Y300" s="735"/>
      <c r="Z300" s="735"/>
      <c r="AA300" s="735"/>
      <c r="AB300" s="736"/>
      <c r="AC300" s="737" t="s">
        <v>94</v>
      </c>
      <c r="AD300" s="737" t="s">
        <v>94</v>
      </c>
      <c r="AE300" s="735"/>
      <c r="AF300" s="735"/>
      <c r="AG300" s="735"/>
      <c r="AH300" s="735"/>
    </row>
    <row r="301" ht="15.75" customHeight="1">
      <c r="A301" s="739"/>
      <c r="B301" s="739"/>
      <c r="C301" s="739"/>
      <c r="D301" s="739"/>
      <c r="E301" s="739"/>
      <c r="F301" s="739"/>
      <c r="G301" s="739"/>
      <c r="H301" s="740"/>
      <c r="I301" s="740"/>
      <c r="J301" s="740"/>
      <c r="K301" s="740"/>
      <c r="L301" s="740"/>
      <c r="M301" s="740"/>
      <c r="N301" s="740"/>
      <c r="O301" s="740"/>
      <c r="P301" s="740"/>
      <c r="Q301" s="740"/>
      <c r="R301" s="740"/>
      <c r="S301" s="740"/>
      <c r="T301" s="740"/>
      <c r="U301" s="740"/>
      <c r="V301" s="740"/>
      <c r="W301" s="740"/>
      <c r="X301" s="740"/>
      <c r="Y301" s="740"/>
      <c r="Z301" s="740"/>
      <c r="AA301" s="740"/>
      <c r="AB301" s="740"/>
      <c r="AC301" s="740"/>
      <c r="AD301" s="740"/>
      <c r="AE301" s="739"/>
      <c r="AF301" s="739"/>
      <c r="AG301" s="739"/>
      <c r="AH301" s="739"/>
    </row>
    <row r="302" ht="15.75" customHeight="1">
      <c r="A302" s="578"/>
      <c r="B302" s="578"/>
      <c r="C302" s="578"/>
      <c r="D302" s="578"/>
      <c r="E302" s="578"/>
      <c r="F302" s="578"/>
      <c r="G302" s="741" t="s">
        <v>16034</v>
      </c>
      <c r="H302" s="742" t="str">
        <f>IFERROR(VLOOKUP(H$304, '입력값'!$B:$C, 2, FALSE),"")</f>
        <v/>
      </c>
      <c r="I302" s="742" t="str">
        <f>IFERROR(VLOOKUP(I$304, '입력값'!$B:$C, 2, FALSE),"")</f>
        <v/>
      </c>
      <c r="J302" s="742" t="str">
        <f>IFERROR(VLOOKUP(J$304, '입력값'!$B:$C, 2, FALSE),"")</f>
        <v/>
      </c>
      <c r="K302" s="742" t="str">
        <f>IFERROR(VLOOKUP(K$304, '입력값'!$B:$C, 2, FALSE),"")</f>
        <v/>
      </c>
      <c r="L302" s="742" t="str">
        <f>IFERROR(VLOOKUP(L$304, '입력값'!$B:$C, 2, FALSE),"")</f>
        <v/>
      </c>
      <c r="M302" s="742" t="str">
        <f>IFERROR(VLOOKUP(M$304, '입력값'!$B:$C, 2, FALSE),"")</f>
        <v/>
      </c>
      <c r="N302" s="742" t="str">
        <f>IFERROR(VLOOKUP(N$304, '입력값'!$B:$C, 2, FALSE),"")</f>
        <v/>
      </c>
      <c r="O302" s="742" t="str">
        <f>IFERROR(VLOOKUP(O$304, '입력값'!$B:$C, 2, FALSE),"")</f>
        <v/>
      </c>
      <c r="P302" s="742" t="str">
        <f>IFERROR(VLOOKUP(P$304, '입력값'!$B:$C, 2, FALSE),"")</f>
        <v/>
      </c>
      <c r="Q302" s="742" t="str">
        <f>IFERROR(VLOOKUP(Q$304, '입력값'!$B:$C, 2, FALSE),"")</f>
        <v/>
      </c>
      <c r="R302" s="742" t="str">
        <f>IFERROR(VLOOKUP(R$304, '입력값'!$B:$C, 2, FALSE),"")</f>
        <v/>
      </c>
      <c r="S302" s="742" t="str">
        <f>IFERROR(VLOOKUP(S$304, '입력값'!$B:$C, 2, FALSE),"")</f>
        <v/>
      </c>
      <c r="T302" s="742" t="str">
        <f>IFERROR(VLOOKUP(T$304, '입력값'!$B:$C, 2, FALSE),"")</f>
        <v/>
      </c>
      <c r="U302" s="742" t="str">
        <f>IFERROR(VLOOKUP(U$304, '입력값'!$B:$C, 2, FALSE),"")</f>
        <v/>
      </c>
      <c r="V302" s="742" t="str">
        <f>IFERROR(VLOOKUP(V$304, '입력값'!$B:$C, 2, FALSE),"")</f>
        <v/>
      </c>
      <c r="W302" s="742" t="str">
        <f>IFERROR(VLOOKUP(W$304, '입력값'!$B:$C, 2, FALSE),"")</f>
        <v/>
      </c>
      <c r="X302" s="742" t="str">
        <f>IFERROR(VLOOKUP(X$304, '입력값'!$B:$C, 2, FALSE),"")</f>
        <v/>
      </c>
      <c r="Y302" s="742" t="str">
        <f>IFERROR(VLOOKUP(Y$304, '입력값'!$B:$C, 2, FALSE),"")</f>
        <v/>
      </c>
      <c r="Z302" s="742" t="str">
        <f>IFERROR(VLOOKUP(Z$304, '입력값'!$B:$C, 2, FALSE),"")</f>
        <v/>
      </c>
      <c r="AA302" s="742" t="str">
        <f>IFERROR(VLOOKUP(AA$304, '입력값'!$B:$C, 2, FALSE),"")</f>
        <v/>
      </c>
      <c r="AB302" s="743"/>
      <c r="AC302" s="743"/>
      <c r="AD302" s="741" t="s">
        <v>487</v>
      </c>
      <c r="AE302" s="578"/>
      <c r="AF302" s="578"/>
      <c r="AG302" s="578"/>
      <c r="AH302" s="578"/>
    </row>
    <row r="303" ht="15.75" customHeight="1">
      <c r="A303" s="578"/>
      <c r="B303" s="578"/>
      <c r="C303" s="578"/>
      <c r="D303" s="578"/>
      <c r="E303" s="578"/>
      <c r="F303" s="578"/>
      <c r="G303" s="741" t="s">
        <v>41</v>
      </c>
      <c r="H303" s="744" t="str">
        <f t="shared" ref="H303:AA303" si="1">H2</f>
        <v/>
      </c>
      <c r="I303" s="744" t="str">
        <f t="shared" si="1"/>
        <v/>
      </c>
      <c r="J303" s="744" t="str">
        <f t="shared" si="1"/>
        <v/>
      </c>
      <c r="K303" s="744" t="str">
        <f t="shared" si="1"/>
        <v/>
      </c>
      <c r="L303" s="744" t="str">
        <f t="shared" si="1"/>
        <v/>
      </c>
      <c r="M303" s="744" t="str">
        <f t="shared" si="1"/>
        <v/>
      </c>
      <c r="N303" s="744" t="str">
        <f t="shared" si="1"/>
        <v/>
      </c>
      <c r="O303" s="744" t="str">
        <f t="shared" si="1"/>
        <v/>
      </c>
      <c r="P303" s="744" t="str">
        <f t="shared" si="1"/>
        <v/>
      </c>
      <c r="Q303" s="744" t="str">
        <f t="shared" si="1"/>
        <v/>
      </c>
      <c r="R303" s="744" t="str">
        <f t="shared" si="1"/>
        <v/>
      </c>
      <c r="S303" s="744" t="str">
        <f t="shared" si="1"/>
        <v/>
      </c>
      <c r="T303" s="744" t="str">
        <f t="shared" si="1"/>
        <v/>
      </c>
      <c r="U303" s="744" t="str">
        <f t="shared" si="1"/>
        <v/>
      </c>
      <c r="V303" s="744" t="str">
        <f t="shared" si="1"/>
        <v/>
      </c>
      <c r="W303" s="744" t="str">
        <f t="shared" si="1"/>
        <v/>
      </c>
      <c r="X303" s="744" t="str">
        <f t="shared" si="1"/>
        <v/>
      </c>
      <c r="Y303" s="744" t="str">
        <f t="shared" si="1"/>
        <v/>
      </c>
      <c r="Z303" s="744" t="str">
        <f t="shared" si="1"/>
        <v/>
      </c>
      <c r="AA303" s="744" t="str">
        <f t="shared" si="1"/>
        <v/>
      </c>
      <c r="AB303" s="745"/>
      <c r="AC303" s="745"/>
      <c r="AD303" s="745"/>
      <c r="AE303" s="578"/>
      <c r="AF303" s="578"/>
      <c r="AG303" s="578"/>
      <c r="AH303" s="578"/>
    </row>
    <row r="304" ht="15.75" customHeight="1">
      <c r="A304" s="578"/>
      <c r="B304" s="578"/>
      <c r="C304" s="578"/>
      <c r="D304" s="578"/>
      <c r="E304" s="578"/>
      <c r="F304" s="578"/>
      <c r="G304" s="741" t="s">
        <v>476</v>
      </c>
      <c r="H304" s="742" t="str">
        <f t="shared" ref="H304:AA304" si="2">H3</f>
        <v/>
      </c>
      <c r="I304" s="742" t="str">
        <f t="shared" si="2"/>
        <v/>
      </c>
      <c r="J304" s="742" t="str">
        <f t="shared" si="2"/>
        <v/>
      </c>
      <c r="K304" s="742" t="str">
        <f t="shared" si="2"/>
        <v/>
      </c>
      <c r="L304" s="742" t="str">
        <f t="shared" si="2"/>
        <v/>
      </c>
      <c r="M304" s="742" t="str">
        <f t="shared" si="2"/>
        <v/>
      </c>
      <c r="N304" s="742" t="str">
        <f t="shared" si="2"/>
        <v/>
      </c>
      <c r="O304" s="742" t="str">
        <f t="shared" si="2"/>
        <v/>
      </c>
      <c r="P304" s="742" t="str">
        <f t="shared" si="2"/>
        <v/>
      </c>
      <c r="Q304" s="742" t="str">
        <f t="shared" si="2"/>
        <v/>
      </c>
      <c r="R304" s="742" t="str">
        <f t="shared" si="2"/>
        <v/>
      </c>
      <c r="S304" s="742" t="str">
        <f t="shared" si="2"/>
        <v/>
      </c>
      <c r="T304" s="742" t="str">
        <f t="shared" si="2"/>
        <v/>
      </c>
      <c r="U304" s="742" t="str">
        <f t="shared" si="2"/>
        <v/>
      </c>
      <c r="V304" s="742" t="str">
        <f t="shared" si="2"/>
        <v/>
      </c>
      <c r="W304" s="742" t="str">
        <f t="shared" si="2"/>
        <v/>
      </c>
      <c r="X304" s="742" t="str">
        <f t="shared" si="2"/>
        <v/>
      </c>
      <c r="Y304" s="742" t="str">
        <f t="shared" si="2"/>
        <v/>
      </c>
      <c r="Z304" s="742" t="str">
        <f t="shared" si="2"/>
        <v/>
      </c>
      <c r="AA304" s="742" t="str">
        <f t="shared" si="2"/>
        <v/>
      </c>
      <c r="AB304" s="741" t="s">
        <v>94</v>
      </c>
      <c r="AC304" s="741" t="s">
        <v>94</v>
      </c>
      <c r="AD304" s="741" t="s">
        <v>94</v>
      </c>
      <c r="AE304" s="1755"/>
      <c r="AF304" s="578"/>
      <c r="AG304" s="578"/>
      <c r="AH304" s="578"/>
    </row>
    <row r="305" ht="15.75" customHeight="1">
      <c r="A305" s="739"/>
      <c r="B305" s="739"/>
      <c r="C305" s="739"/>
      <c r="D305" s="739"/>
      <c r="E305" s="739"/>
      <c r="F305" s="739"/>
      <c r="G305" s="741" t="s">
        <v>43</v>
      </c>
      <c r="H305" s="747"/>
      <c r="I305" s="747"/>
      <c r="J305" s="747"/>
      <c r="K305" s="747"/>
      <c r="L305" s="747"/>
      <c r="M305" s="747"/>
      <c r="N305" s="748"/>
      <c r="O305" s="748"/>
      <c r="P305" s="748"/>
      <c r="Q305" s="748"/>
      <c r="R305" s="748"/>
      <c r="S305" s="748"/>
      <c r="T305" s="748"/>
      <c r="U305" s="748"/>
      <c r="V305" s="748"/>
      <c r="W305" s="748"/>
      <c r="X305" s="748"/>
      <c r="Y305" s="748"/>
      <c r="Z305" s="748"/>
      <c r="AA305" s="748"/>
      <c r="AB305" s="749" t="s">
        <v>94</v>
      </c>
      <c r="AC305" s="749" t="s">
        <v>94</v>
      </c>
      <c r="AD305" s="749" t="s">
        <v>94</v>
      </c>
      <c r="AE305" s="746"/>
      <c r="AF305" s="739"/>
      <c r="AG305" s="739"/>
      <c r="AH305" s="739"/>
    </row>
    <row r="306" ht="15.75" customHeight="1">
      <c r="A306" s="739"/>
      <c r="B306" s="739"/>
      <c r="C306" s="739"/>
      <c r="D306" s="739"/>
      <c r="E306" s="739"/>
      <c r="F306" s="739"/>
      <c r="G306" s="741" t="s">
        <v>1566</v>
      </c>
      <c r="H306" s="750" t="s">
        <v>60</v>
      </c>
      <c r="I306" s="750" t="s">
        <v>60</v>
      </c>
      <c r="J306" s="750" t="s">
        <v>60</v>
      </c>
      <c r="K306" s="750" t="s">
        <v>60</v>
      </c>
      <c r="L306" s="750" t="s">
        <v>60</v>
      </c>
      <c r="M306" s="750" t="s">
        <v>60</v>
      </c>
      <c r="N306" s="750" t="s">
        <v>60</v>
      </c>
      <c r="O306" s="750" t="s">
        <v>60</v>
      </c>
      <c r="P306" s="750" t="s">
        <v>60</v>
      </c>
      <c r="Q306" s="750" t="s">
        <v>60</v>
      </c>
      <c r="R306" s="750" t="s">
        <v>60</v>
      </c>
      <c r="S306" s="750" t="s">
        <v>60</v>
      </c>
      <c r="T306" s="750" t="s">
        <v>60</v>
      </c>
      <c r="U306" s="750" t="s">
        <v>60</v>
      </c>
      <c r="V306" s="750" t="s">
        <v>60</v>
      </c>
      <c r="W306" s="750" t="s">
        <v>60</v>
      </c>
      <c r="X306" s="750" t="s">
        <v>60</v>
      </c>
      <c r="Y306" s="750" t="s">
        <v>60</v>
      </c>
      <c r="Z306" s="750" t="s">
        <v>60</v>
      </c>
      <c r="AA306" s="750" t="s">
        <v>60</v>
      </c>
      <c r="AB306" s="749" t="s">
        <v>94</v>
      </c>
      <c r="AC306" s="749" t="s">
        <v>94</v>
      </c>
      <c r="AD306" s="749" t="s">
        <v>94</v>
      </c>
      <c r="AE306" s="746"/>
      <c r="AF306" s="739"/>
      <c r="AG306" s="739"/>
      <c r="AH306" s="739"/>
    </row>
    <row r="307" ht="15.75" customHeight="1">
      <c r="A307" s="739"/>
      <c r="B307" s="739"/>
      <c r="C307" s="739"/>
      <c r="D307" s="739"/>
      <c r="E307" s="739"/>
      <c r="F307" s="739"/>
      <c r="G307" s="741" t="s">
        <v>1567</v>
      </c>
      <c r="H307" s="751">
        <f t="shared" ref="H307:AD307" si="3">IF(H309-H313, (SUM(H310:H313)-H313)/(H309-H313), 0)</f>
        <v>0</v>
      </c>
      <c r="I307" s="751">
        <f t="shared" si="3"/>
        <v>0</v>
      </c>
      <c r="J307" s="751">
        <f t="shared" si="3"/>
        <v>0</v>
      </c>
      <c r="K307" s="751">
        <f t="shared" si="3"/>
        <v>0</v>
      </c>
      <c r="L307" s="751">
        <f t="shared" si="3"/>
        <v>0</v>
      </c>
      <c r="M307" s="751">
        <f t="shared" si="3"/>
        <v>0</v>
      </c>
      <c r="N307" s="751">
        <f t="shared" si="3"/>
        <v>0</v>
      </c>
      <c r="O307" s="751">
        <f t="shared" si="3"/>
        <v>0</v>
      </c>
      <c r="P307" s="751">
        <f t="shared" si="3"/>
        <v>0</v>
      </c>
      <c r="Q307" s="751">
        <f t="shared" si="3"/>
        <v>0</v>
      </c>
      <c r="R307" s="751">
        <f t="shared" si="3"/>
        <v>0</v>
      </c>
      <c r="S307" s="751">
        <f t="shared" si="3"/>
        <v>0</v>
      </c>
      <c r="T307" s="751">
        <f t="shared" si="3"/>
        <v>0</v>
      </c>
      <c r="U307" s="751">
        <f t="shared" si="3"/>
        <v>0</v>
      </c>
      <c r="V307" s="751">
        <f t="shared" si="3"/>
        <v>0</v>
      </c>
      <c r="W307" s="751">
        <f t="shared" si="3"/>
        <v>0</v>
      </c>
      <c r="X307" s="751">
        <f t="shared" si="3"/>
        <v>0</v>
      </c>
      <c r="Y307" s="751">
        <f t="shared" si="3"/>
        <v>0</v>
      </c>
      <c r="Z307" s="751">
        <f t="shared" si="3"/>
        <v>0</v>
      </c>
      <c r="AA307" s="751">
        <f t="shared" si="3"/>
        <v>0</v>
      </c>
      <c r="AB307" s="752">
        <f t="shared" si="3"/>
        <v>0</v>
      </c>
      <c r="AC307" s="752">
        <f t="shared" si="3"/>
        <v>0</v>
      </c>
      <c r="AD307" s="752">
        <f t="shared" si="3"/>
        <v>0</v>
      </c>
      <c r="AE307" s="746"/>
      <c r="AF307" s="739"/>
      <c r="AG307" s="739"/>
      <c r="AH307" s="739"/>
    </row>
    <row r="308" ht="15.75" customHeight="1">
      <c r="A308" s="739"/>
      <c r="B308" s="739"/>
      <c r="C308" s="739"/>
      <c r="D308" s="739"/>
      <c r="E308" s="739"/>
      <c r="F308" s="739"/>
      <c r="G308" s="741" t="s">
        <v>486</v>
      </c>
      <c r="H308" s="751">
        <f>IF((H309-H314-H313), H310/(H309-H314-H313), 0)</f>
        <v>0</v>
      </c>
      <c r="I308" s="751">
        <f t="shared" ref="I308:AD308" si="4">if((I309-I314-I313), I310/(I309-I314-I313), 0)</f>
        <v>0</v>
      </c>
      <c r="J308" s="751">
        <f t="shared" si="4"/>
        <v>0</v>
      </c>
      <c r="K308" s="751">
        <f t="shared" si="4"/>
        <v>0</v>
      </c>
      <c r="L308" s="751">
        <f t="shared" si="4"/>
        <v>0</v>
      </c>
      <c r="M308" s="751">
        <f t="shared" si="4"/>
        <v>0</v>
      </c>
      <c r="N308" s="751">
        <f t="shared" si="4"/>
        <v>0</v>
      </c>
      <c r="O308" s="751">
        <f t="shared" si="4"/>
        <v>0</v>
      </c>
      <c r="P308" s="751">
        <f t="shared" si="4"/>
        <v>0</v>
      </c>
      <c r="Q308" s="751">
        <f t="shared" si="4"/>
        <v>0</v>
      </c>
      <c r="R308" s="751">
        <f t="shared" si="4"/>
        <v>0</v>
      </c>
      <c r="S308" s="751">
        <f t="shared" si="4"/>
        <v>0</v>
      </c>
      <c r="T308" s="751">
        <f t="shared" si="4"/>
        <v>0</v>
      </c>
      <c r="U308" s="751">
        <f t="shared" si="4"/>
        <v>0</v>
      </c>
      <c r="V308" s="751">
        <f t="shared" si="4"/>
        <v>0</v>
      </c>
      <c r="W308" s="751">
        <f t="shared" si="4"/>
        <v>0</v>
      </c>
      <c r="X308" s="751">
        <f t="shared" si="4"/>
        <v>0</v>
      </c>
      <c r="Y308" s="751">
        <f t="shared" si="4"/>
        <v>0</v>
      </c>
      <c r="Z308" s="751">
        <f t="shared" si="4"/>
        <v>0</v>
      </c>
      <c r="AA308" s="751">
        <f t="shared" si="4"/>
        <v>0</v>
      </c>
      <c r="AB308" s="752">
        <f t="shared" si="4"/>
        <v>0</v>
      </c>
      <c r="AC308" s="752">
        <f t="shared" si="4"/>
        <v>0</v>
      </c>
      <c r="AD308" s="752">
        <f t="shared" si="4"/>
        <v>0</v>
      </c>
      <c r="AE308" s="739"/>
      <c r="AF308" s="739"/>
      <c r="AG308" s="739"/>
      <c r="AH308" s="739"/>
    </row>
    <row r="309" ht="15.75" customHeight="1">
      <c r="A309" s="739"/>
      <c r="B309" s="739"/>
      <c r="C309" s="739"/>
      <c r="D309" s="739"/>
      <c r="E309" s="739"/>
      <c r="F309" s="739"/>
      <c r="G309" s="741" t="s">
        <v>487</v>
      </c>
      <c r="H309" s="753">
        <f>IF(ISBLANK(H$305), COUNTIF($AB5:$AB300,"&lt;=" &amp; MAX('입력값'!$L$3:$L321)), COUNTIF($AB5:$AB300, H$306 &amp; H$305))</f>
        <v>0</v>
      </c>
      <c r="I309" s="753">
        <f>IF(ISBLANK(I$305), COUNTIF($AB5:$AB300,"&lt;=" &amp; MAX('입력값'!$L$3:$L321)), COUNTIF($AB5:$AB300, I$306 &amp; I$305))</f>
        <v>0</v>
      </c>
      <c r="J309" s="753">
        <f>IF(ISBLANK(J$305), COUNTIF($AB5:$AB300,"&lt;=" &amp; MAX('입력값'!$L$3:$L321)), COUNTIF($AB5:$AB300, J$306 &amp; J$305))</f>
        <v>0</v>
      </c>
      <c r="K309" s="753">
        <f>IF(ISBLANK(K$305), COUNTIF($AB5:$AB300,"&lt;=" &amp; MAX('입력값'!$L$3:$L321)), COUNTIF($AB5:$AB300, K$306 &amp; K$305))</f>
        <v>0</v>
      </c>
      <c r="L309" s="753">
        <f>IF(ISBLANK(L$305), COUNTIF($AB5:$AB300,"&lt;=" &amp; MAX('입력값'!$L$3:$L321)), COUNTIF($AB5:$AB300, L$306 &amp; L$305))</f>
        <v>0</v>
      </c>
      <c r="M309" s="753">
        <f>IF(ISBLANK(M$305), COUNTIF($AB5:$AB300,"&lt;=" &amp; MAX('입력값'!$L$3:$L321)), COUNTIF($AB5:$AB300, M$306 &amp; M$305))</f>
        <v>0</v>
      </c>
      <c r="N309" s="753">
        <f>IF(ISBLANK(N$305), COUNTIF($AB5:$AB300,"&lt;=" &amp; MAX('입력값'!$L$3:$L321)), COUNTIF($AB5:$AB300, N$306 &amp; N$305))</f>
        <v>0</v>
      </c>
      <c r="O309" s="753">
        <f>IF(ISBLANK(O$305), COUNTIF($AB5:$AB300,"&lt;=" &amp; MAX('입력값'!$L$3:$L321)), COUNTIF($AB5:$AB300, O$306 &amp; O$305))</f>
        <v>0</v>
      </c>
      <c r="P309" s="753">
        <f>IF(ISBLANK(P$305), COUNTIF($AB5:$AB300,"&lt;=" &amp; MAX('입력값'!$L$3:$L321)), COUNTIF($AB5:$AB300, P$306 &amp; P$305))</f>
        <v>0</v>
      </c>
      <c r="Q309" s="753">
        <f>IF(ISBLANK(Q$305), COUNTIF($AB5:$AB300,"&lt;=" &amp; MAX('입력값'!$L$3:$L321)), COUNTIF($AB5:$AB300, Q$306 &amp; Q$305))</f>
        <v>0</v>
      </c>
      <c r="R309" s="753">
        <f>IF(ISBLANK(R$305), COUNTIF($AB5:$AB300,"&lt;=" &amp; MAX('입력값'!$L$3:$L321)), COUNTIF($AB5:$AB300, R$306 &amp; R$305))</f>
        <v>0</v>
      </c>
      <c r="S309" s="753">
        <f>IF(ISBLANK(S$305), COUNTIF($AB5:$AB300,"&lt;=" &amp; MAX('입력값'!$L$3:$L321)), COUNTIF($AB5:$AB300, S$306 &amp; S$305))</f>
        <v>0</v>
      </c>
      <c r="T309" s="753">
        <f>IF(ISBLANK(T$305), COUNTIF($AB5:$AB300,"&lt;=" &amp; MAX('입력값'!$L$3:$L321)), COUNTIF($AB5:$AB300, T$306 &amp; T$305))</f>
        <v>0</v>
      </c>
      <c r="U309" s="753">
        <f>IF(ISBLANK(U$305), COUNTIF($AB5:$AB300,"&lt;=" &amp; MAX('입력값'!$L$3:$L321)), COUNTIF($AB5:$AB300, U$306 &amp; U$305))</f>
        <v>0</v>
      </c>
      <c r="V309" s="753">
        <f>IF(ISBLANK(V$305), COUNTIF($AB5:$AB300,"&lt;=" &amp; MAX('입력값'!$L$3:$L321)), COUNTIF($AB5:$AB300, V$306 &amp; V$305))</f>
        <v>0</v>
      </c>
      <c r="W309" s="753">
        <f>IF(ISBLANK(W$305), COUNTIF($AB5:$AB300,"&lt;=" &amp; MAX('입력값'!$L$3:$L321)), COUNTIF($AB5:$AB300, W$306 &amp; W$305))</f>
        <v>0</v>
      </c>
      <c r="X309" s="753">
        <f>IF(ISBLANK(X$305), COUNTIF($AB5:$AB300,"&lt;=" &amp; MAX('입력값'!$L$3:$L321)), COUNTIF($AB5:$AB300, X$306 &amp; X$305))</f>
        <v>0</v>
      </c>
      <c r="Y309" s="753">
        <f>IF(ISBLANK(Y$305), COUNTIF($AB5:$AB300,"&lt;=" &amp; MAX('입력값'!$L$3:$L321)), COUNTIF($AB5:$AB300, Y$306 &amp; Y$305))</f>
        <v>0</v>
      </c>
      <c r="Z309" s="753">
        <f>IF(ISBLANK(Z$305), COUNTIF($AB5:$AB300,"&lt;=" &amp; MAX('입력값'!$L$3:$L321)), COUNTIF($AB5:$AB300, Z$306 &amp; Z$305))</f>
        <v>0</v>
      </c>
      <c r="AA309" s="753">
        <f>IF(ISBLANK(AA$305), COUNTIF($AB5:$AB300,"&lt;=" &amp; MAX('입력값'!$L$3:$L321)), COUNTIF($AB5:$AB300, AA$306 &amp; AA$305))</f>
        <v>0</v>
      </c>
      <c r="AB309" s="754">
        <f t="shared" ref="AB309:AC309" si="5">IF(ISBLANK(AB$303), SUMIFS($H309:$AA309, $H$302:$AA$302, AB$302), SUMIFS($H309:$AA309, $H$302:$AA$302, AB$302, $H$303:$AA$303, AB$303))</f>
        <v>0</v>
      </c>
      <c r="AC309" s="754">
        <f t="shared" si="5"/>
        <v>0</v>
      </c>
      <c r="AD309" s="754">
        <f t="shared" ref="AD309:AD314" si="8">IF(ISBLANK(AD$303), SUM($H309:$AA309), SUMIFS($H309:$AA309, $H$303:$AA$303, AD$303))</f>
        <v>0</v>
      </c>
      <c r="AE309" s="739"/>
      <c r="AF309" s="739"/>
      <c r="AG309" s="739"/>
      <c r="AH309" s="739"/>
    </row>
    <row r="310" ht="15.75" customHeight="1">
      <c r="A310" s="739"/>
      <c r="B310" s="739"/>
      <c r="C310" s="739"/>
      <c r="D310" s="739"/>
      <c r="E310" s="739"/>
      <c r="F310" s="739"/>
      <c r="G310" s="741" t="s">
        <v>58</v>
      </c>
      <c r="H310" s="753">
        <f t="shared" ref="H310:AA310" si="6">IF(ISBLANK(H$305), COUNTIF(H$5:H$300, $G310), COUNTIFS($AB$5:$AB$300, H$306 &amp; H$305, H$5:H$300, $G310))</f>
        <v>0</v>
      </c>
      <c r="I310" s="753">
        <f t="shared" si="6"/>
        <v>0</v>
      </c>
      <c r="J310" s="753">
        <f t="shared" si="6"/>
        <v>0</v>
      </c>
      <c r="K310" s="753">
        <f t="shared" si="6"/>
        <v>0</v>
      </c>
      <c r="L310" s="753">
        <f t="shared" si="6"/>
        <v>0</v>
      </c>
      <c r="M310" s="753">
        <f t="shared" si="6"/>
        <v>0</v>
      </c>
      <c r="N310" s="753">
        <f t="shared" si="6"/>
        <v>0</v>
      </c>
      <c r="O310" s="753">
        <f t="shared" si="6"/>
        <v>0</v>
      </c>
      <c r="P310" s="753">
        <f t="shared" si="6"/>
        <v>0</v>
      </c>
      <c r="Q310" s="753">
        <f t="shared" si="6"/>
        <v>0</v>
      </c>
      <c r="R310" s="753">
        <f t="shared" si="6"/>
        <v>0</v>
      </c>
      <c r="S310" s="753">
        <f t="shared" si="6"/>
        <v>0</v>
      </c>
      <c r="T310" s="753">
        <f t="shared" si="6"/>
        <v>0</v>
      </c>
      <c r="U310" s="753">
        <f t="shared" si="6"/>
        <v>0</v>
      </c>
      <c r="V310" s="753">
        <f t="shared" si="6"/>
        <v>0</v>
      </c>
      <c r="W310" s="753">
        <f t="shared" si="6"/>
        <v>0</v>
      </c>
      <c r="X310" s="753">
        <f t="shared" si="6"/>
        <v>0</v>
      </c>
      <c r="Y310" s="753">
        <f t="shared" si="6"/>
        <v>0</v>
      </c>
      <c r="Z310" s="753">
        <f t="shared" si="6"/>
        <v>0</v>
      </c>
      <c r="AA310" s="753">
        <f t="shared" si="6"/>
        <v>0</v>
      </c>
      <c r="AB310" s="754">
        <f t="shared" ref="AB310:AC310" si="7">IF(ISBLANK(AB$303), SUMIFS($H310:$AA310, $H$302:$AA$302, AB$302), SUMIFS($H310:$AA310, $H$302:$AA$302, AB$302, $H$303:$AA$303, AB$303))</f>
        <v>0</v>
      </c>
      <c r="AC310" s="754">
        <f t="shared" si="7"/>
        <v>0</v>
      </c>
      <c r="AD310" s="754">
        <f t="shared" si="8"/>
        <v>0</v>
      </c>
      <c r="AE310" s="739"/>
      <c r="AF310" s="739"/>
      <c r="AG310" s="739"/>
      <c r="AH310" s="739"/>
    </row>
    <row r="311" ht="15.75" customHeight="1">
      <c r="A311" s="739"/>
      <c r="B311" s="739"/>
      <c r="C311" s="739"/>
      <c r="D311" s="739"/>
      <c r="E311" s="739"/>
      <c r="F311" s="739"/>
      <c r="G311" s="741" t="s">
        <v>67</v>
      </c>
      <c r="H311" s="753">
        <f t="shared" ref="H311:AA311" si="9">IF(ISBLANK(H$305), COUNTIF(H$5:H$300, $G311), COUNTIFS($AB$5:$AB$300, H$306 &amp; H$305, H$5:H$300, $G311))</f>
        <v>0</v>
      </c>
      <c r="I311" s="753">
        <f t="shared" si="9"/>
        <v>0</v>
      </c>
      <c r="J311" s="753">
        <f t="shared" si="9"/>
        <v>0</v>
      </c>
      <c r="K311" s="753">
        <f t="shared" si="9"/>
        <v>0</v>
      </c>
      <c r="L311" s="753">
        <f t="shared" si="9"/>
        <v>0</v>
      </c>
      <c r="M311" s="753">
        <f t="shared" si="9"/>
        <v>0</v>
      </c>
      <c r="N311" s="753">
        <f t="shared" si="9"/>
        <v>0</v>
      </c>
      <c r="O311" s="753">
        <f t="shared" si="9"/>
        <v>0</v>
      </c>
      <c r="P311" s="753">
        <f t="shared" si="9"/>
        <v>0</v>
      </c>
      <c r="Q311" s="753">
        <f t="shared" si="9"/>
        <v>0</v>
      </c>
      <c r="R311" s="753">
        <f t="shared" si="9"/>
        <v>0</v>
      </c>
      <c r="S311" s="753">
        <f t="shared" si="9"/>
        <v>0</v>
      </c>
      <c r="T311" s="753">
        <f t="shared" si="9"/>
        <v>0</v>
      </c>
      <c r="U311" s="753">
        <f t="shared" si="9"/>
        <v>0</v>
      </c>
      <c r="V311" s="753">
        <f t="shared" si="9"/>
        <v>0</v>
      </c>
      <c r="W311" s="753">
        <f t="shared" si="9"/>
        <v>0</v>
      </c>
      <c r="X311" s="753">
        <f t="shared" si="9"/>
        <v>0</v>
      </c>
      <c r="Y311" s="753">
        <f t="shared" si="9"/>
        <v>0</v>
      </c>
      <c r="Z311" s="753">
        <f t="shared" si="9"/>
        <v>0</v>
      </c>
      <c r="AA311" s="753">
        <f t="shared" si="9"/>
        <v>0</v>
      </c>
      <c r="AB311" s="754">
        <f t="shared" ref="AB311:AC311" si="10">IF(ISBLANK(AB$303), SUMIFS($H311:$AA311, $H$302:$AA$302, AB$302), SUMIFS($H311:$AA311, $H$302:$AA$302, AB$302, $H$303:$AA$303, AB$303))</f>
        <v>0</v>
      </c>
      <c r="AC311" s="754">
        <f t="shared" si="10"/>
        <v>0</v>
      </c>
      <c r="AD311" s="754">
        <f t="shared" si="8"/>
        <v>0</v>
      </c>
      <c r="AE311" s="739"/>
      <c r="AF311" s="739"/>
      <c r="AG311" s="739"/>
      <c r="AH311" s="739"/>
    </row>
    <row r="312" ht="15.75" customHeight="1">
      <c r="A312" s="739"/>
      <c r="B312" s="739"/>
      <c r="C312" s="739"/>
      <c r="D312" s="739"/>
      <c r="E312" s="739"/>
      <c r="F312" s="739"/>
      <c r="G312" s="741" t="s">
        <v>75</v>
      </c>
      <c r="H312" s="753">
        <f t="shared" ref="H312:AA312" si="11">IF(ISBLANK(H$305), COUNTIF(H$5:H$300, $G312), COUNTIFS($AB$5:$AB$300, H$306 &amp; H$305, H$5:H$300, $G312))</f>
        <v>0</v>
      </c>
      <c r="I312" s="753">
        <f t="shared" si="11"/>
        <v>0</v>
      </c>
      <c r="J312" s="753">
        <f t="shared" si="11"/>
        <v>0</v>
      </c>
      <c r="K312" s="753">
        <f t="shared" si="11"/>
        <v>0</v>
      </c>
      <c r="L312" s="753">
        <f t="shared" si="11"/>
        <v>0</v>
      </c>
      <c r="M312" s="753">
        <f t="shared" si="11"/>
        <v>0</v>
      </c>
      <c r="N312" s="753">
        <f t="shared" si="11"/>
        <v>0</v>
      </c>
      <c r="O312" s="753">
        <f t="shared" si="11"/>
        <v>0</v>
      </c>
      <c r="P312" s="753">
        <f t="shared" si="11"/>
        <v>0</v>
      </c>
      <c r="Q312" s="753">
        <f t="shared" si="11"/>
        <v>0</v>
      </c>
      <c r="R312" s="753">
        <f t="shared" si="11"/>
        <v>0</v>
      </c>
      <c r="S312" s="753">
        <f t="shared" si="11"/>
        <v>0</v>
      </c>
      <c r="T312" s="753">
        <f t="shared" si="11"/>
        <v>0</v>
      </c>
      <c r="U312" s="753">
        <f t="shared" si="11"/>
        <v>0</v>
      </c>
      <c r="V312" s="753">
        <f t="shared" si="11"/>
        <v>0</v>
      </c>
      <c r="W312" s="753">
        <f t="shared" si="11"/>
        <v>0</v>
      </c>
      <c r="X312" s="753">
        <f t="shared" si="11"/>
        <v>0</v>
      </c>
      <c r="Y312" s="753">
        <f t="shared" si="11"/>
        <v>0</v>
      </c>
      <c r="Z312" s="753">
        <f t="shared" si="11"/>
        <v>0</v>
      </c>
      <c r="AA312" s="753">
        <f t="shared" si="11"/>
        <v>0</v>
      </c>
      <c r="AB312" s="754">
        <f t="shared" ref="AB312:AC312" si="12">IF(ISBLANK(AB$303), SUMIFS($H312:$AA312, $H$302:$AA$302, AB$302), SUMIFS($H312:$AA312, $H$302:$AA$302, AB$302, $H$303:$AA$303, AB$303))</f>
        <v>0</v>
      </c>
      <c r="AC312" s="754">
        <f t="shared" si="12"/>
        <v>0</v>
      </c>
      <c r="AD312" s="754">
        <f t="shared" si="8"/>
        <v>0</v>
      </c>
      <c r="AE312" s="739"/>
      <c r="AF312" s="739"/>
      <c r="AG312" s="739"/>
      <c r="AH312" s="739"/>
    </row>
    <row r="313" ht="15.75" customHeight="1">
      <c r="A313" s="739"/>
      <c r="B313" s="739"/>
      <c r="C313" s="739"/>
      <c r="D313" s="739"/>
      <c r="E313" s="739"/>
      <c r="F313" s="739"/>
      <c r="G313" s="741" t="s">
        <v>82</v>
      </c>
      <c r="H313" s="753">
        <f t="shared" ref="H313:AA313" si="13">IF(ISBLANK(H$305), COUNTIF(H$5:H$300, $G313), COUNTIFS($AB$5:$AB$300, H$306 &amp; H$305, H$5:H$300, $G313))</f>
        <v>0</v>
      </c>
      <c r="I313" s="753">
        <f t="shared" si="13"/>
        <v>0</v>
      </c>
      <c r="J313" s="753">
        <f t="shared" si="13"/>
        <v>0</v>
      </c>
      <c r="K313" s="753">
        <f t="shared" si="13"/>
        <v>0</v>
      </c>
      <c r="L313" s="753">
        <f t="shared" si="13"/>
        <v>0</v>
      </c>
      <c r="M313" s="753">
        <f t="shared" si="13"/>
        <v>0</v>
      </c>
      <c r="N313" s="753">
        <f t="shared" si="13"/>
        <v>0</v>
      </c>
      <c r="O313" s="753">
        <f t="shared" si="13"/>
        <v>0</v>
      </c>
      <c r="P313" s="753">
        <f t="shared" si="13"/>
        <v>0</v>
      </c>
      <c r="Q313" s="753">
        <f t="shared" si="13"/>
        <v>0</v>
      </c>
      <c r="R313" s="753">
        <f t="shared" si="13"/>
        <v>0</v>
      </c>
      <c r="S313" s="753">
        <f t="shared" si="13"/>
        <v>0</v>
      </c>
      <c r="T313" s="753">
        <f t="shared" si="13"/>
        <v>0</v>
      </c>
      <c r="U313" s="753">
        <f t="shared" si="13"/>
        <v>0</v>
      </c>
      <c r="V313" s="753">
        <f t="shared" si="13"/>
        <v>0</v>
      </c>
      <c r="W313" s="753">
        <f t="shared" si="13"/>
        <v>0</v>
      </c>
      <c r="X313" s="753">
        <f t="shared" si="13"/>
        <v>0</v>
      </c>
      <c r="Y313" s="753">
        <f t="shared" si="13"/>
        <v>0</v>
      </c>
      <c r="Z313" s="753">
        <f t="shared" si="13"/>
        <v>0</v>
      </c>
      <c r="AA313" s="753">
        <f t="shared" si="13"/>
        <v>0</v>
      </c>
      <c r="AB313" s="754">
        <f t="shared" ref="AB313:AC313" si="14">IF(ISBLANK(AB$303), SUMIFS($H313:$AA313, $H$302:$AA$302, AB$302), SUMIFS($H313:$AA313, $H$302:$AA$302, AB$302, $H$303:$AA$303, AB$303))</f>
        <v>0</v>
      </c>
      <c r="AC313" s="754">
        <f t="shared" si="14"/>
        <v>0</v>
      </c>
      <c r="AD313" s="754">
        <f t="shared" si="8"/>
        <v>0</v>
      </c>
      <c r="AE313" s="739"/>
      <c r="AF313" s="739"/>
      <c r="AG313" s="739"/>
      <c r="AH313" s="739"/>
    </row>
    <row r="314" ht="15.75" customHeight="1">
      <c r="A314" s="739"/>
      <c r="B314" s="739"/>
      <c r="C314" s="739"/>
      <c r="D314" s="739"/>
      <c r="E314" s="739"/>
      <c r="F314" s="739"/>
      <c r="G314" s="741" t="s">
        <v>481</v>
      </c>
      <c r="H314" s="753">
        <f t="shared" ref="H314:AA314" si="15">H$309-SUM(H$310:H$313)</f>
        <v>0</v>
      </c>
      <c r="I314" s="753">
        <f t="shared" si="15"/>
        <v>0</v>
      </c>
      <c r="J314" s="753">
        <f t="shared" si="15"/>
        <v>0</v>
      </c>
      <c r="K314" s="753">
        <f t="shared" si="15"/>
        <v>0</v>
      </c>
      <c r="L314" s="753">
        <f t="shared" si="15"/>
        <v>0</v>
      </c>
      <c r="M314" s="753">
        <f t="shared" si="15"/>
        <v>0</v>
      </c>
      <c r="N314" s="753">
        <f t="shared" si="15"/>
        <v>0</v>
      </c>
      <c r="O314" s="753">
        <f t="shared" si="15"/>
        <v>0</v>
      </c>
      <c r="P314" s="753">
        <f t="shared" si="15"/>
        <v>0</v>
      </c>
      <c r="Q314" s="753">
        <f t="shared" si="15"/>
        <v>0</v>
      </c>
      <c r="R314" s="753">
        <f t="shared" si="15"/>
        <v>0</v>
      </c>
      <c r="S314" s="753">
        <f t="shared" si="15"/>
        <v>0</v>
      </c>
      <c r="T314" s="753">
        <f t="shared" si="15"/>
        <v>0</v>
      </c>
      <c r="U314" s="753">
        <f t="shared" si="15"/>
        <v>0</v>
      </c>
      <c r="V314" s="753">
        <f t="shared" si="15"/>
        <v>0</v>
      </c>
      <c r="W314" s="753">
        <f t="shared" si="15"/>
        <v>0</v>
      </c>
      <c r="X314" s="753">
        <f t="shared" si="15"/>
        <v>0</v>
      </c>
      <c r="Y314" s="753">
        <f t="shared" si="15"/>
        <v>0</v>
      </c>
      <c r="Z314" s="753">
        <f t="shared" si="15"/>
        <v>0</v>
      </c>
      <c r="AA314" s="753">
        <f t="shared" si="15"/>
        <v>0</v>
      </c>
      <c r="AB314" s="754">
        <f t="shared" ref="AB314:AC314" si="16">IF(ISBLANK(AB$303), SUMIFS($H314:$AA314, $H$302:$AA$302, AB$302), SUMIFS($H314:$AA314, $H$302:$AA$302, AB$302, $H$303:$AA$303, AB$303))</f>
        <v>0</v>
      </c>
      <c r="AC314" s="754">
        <f t="shared" si="16"/>
        <v>0</v>
      </c>
      <c r="AD314" s="754">
        <f t="shared" si="8"/>
        <v>0</v>
      </c>
      <c r="AE314" s="739"/>
      <c r="AF314" s="739"/>
      <c r="AG314" s="739"/>
      <c r="AH314" s="739"/>
    </row>
    <row r="315" ht="15.75" customHeight="1">
      <c r="A315" s="739"/>
      <c r="B315" s="739"/>
      <c r="C315" s="739"/>
      <c r="D315" s="739"/>
      <c r="E315" s="739"/>
      <c r="F315" s="739"/>
      <c r="G315" s="739"/>
      <c r="H315" s="740"/>
      <c r="I315" s="740"/>
      <c r="J315" s="740"/>
      <c r="K315" s="740"/>
      <c r="L315" s="740"/>
      <c r="M315" s="740"/>
      <c r="N315" s="740"/>
      <c r="O315" s="740"/>
      <c r="P315" s="740"/>
      <c r="Q315" s="740"/>
      <c r="R315" s="740"/>
      <c r="S315" s="740"/>
      <c r="T315" s="740"/>
      <c r="U315" s="740"/>
      <c r="V315" s="740"/>
      <c r="W315" s="740"/>
      <c r="X315" s="740"/>
      <c r="Y315" s="740"/>
      <c r="Z315" s="740"/>
      <c r="AA315" s="740"/>
      <c r="AB315" s="740"/>
      <c r="AC315" s="740"/>
      <c r="AD315" s="740"/>
      <c r="AE315" s="739"/>
      <c r="AF315" s="739"/>
      <c r="AG315" s="739"/>
      <c r="AH315" s="739"/>
    </row>
    <row r="316" ht="15.75" customHeight="1">
      <c r="A316" s="739"/>
      <c r="B316" s="739"/>
      <c r="C316" s="739"/>
      <c r="D316" s="739"/>
      <c r="E316" s="739"/>
      <c r="F316" s="739"/>
      <c r="G316" s="746"/>
      <c r="H316" s="740"/>
      <c r="I316" s="740"/>
      <c r="J316" s="740"/>
      <c r="K316" s="740"/>
      <c r="L316" s="740"/>
      <c r="M316" s="740"/>
      <c r="N316" s="740"/>
      <c r="O316" s="740"/>
      <c r="P316" s="740"/>
      <c r="Q316" s="740"/>
      <c r="R316" s="740"/>
      <c r="S316" s="740"/>
      <c r="T316" s="740"/>
      <c r="U316" s="740"/>
      <c r="V316" s="740"/>
      <c r="W316" s="740"/>
      <c r="X316" s="740"/>
      <c r="Y316" s="740"/>
      <c r="Z316" s="740"/>
      <c r="AA316" s="740"/>
      <c r="AB316" s="755" t="s">
        <v>488</v>
      </c>
      <c r="AC316" s="755" t="s">
        <v>1568</v>
      </c>
      <c r="AD316" s="755" t="s">
        <v>487</v>
      </c>
      <c r="AE316" s="739"/>
      <c r="AF316" s="739"/>
      <c r="AG316" s="739"/>
      <c r="AH316" s="739"/>
    </row>
    <row r="317" ht="15.75" customHeight="1">
      <c r="A317" s="739"/>
      <c r="B317" s="739"/>
      <c r="C317" s="739"/>
      <c r="D317" s="739"/>
      <c r="E317" s="739"/>
      <c r="F317" s="739"/>
      <c r="G317" s="746"/>
      <c r="H317" s="740"/>
      <c r="I317" s="740"/>
      <c r="J317" s="740"/>
      <c r="K317" s="740"/>
      <c r="L317" s="740"/>
      <c r="M317" s="740"/>
      <c r="N317" s="740"/>
      <c r="O317" s="740"/>
      <c r="P317" s="740"/>
      <c r="Q317" s="740"/>
      <c r="R317" s="740"/>
      <c r="S317" s="740"/>
      <c r="T317" s="740"/>
      <c r="U317" s="740"/>
      <c r="V317" s="740"/>
      <c r="W317" s="740"/>
      <c r="X317" s="740"/>
      <c r="Y317" s="740"/>
      <c r="Z317" s="740"/>
      <c r="AA317" s="740"/>
      <c r="AB317" s="756">
        <v>1.0</v>
      </c>
      <c r="AC317" s="757">
        <f t="shared" ref="AC317:AC320" si="17">IFERROR($AD317/$AB$3, 0)</f>
        <v>0</v>
      </c>
      <c r="AD317" s="758">
        <f t="shared" ref="AD317:AD320" si="18">COUNTIF($AB$5:$AB$300, $AB317)</f>
        <v>0</v>
      </c>
      <c r="AE317" s="739"/>
      <c r="AF317" s="739"/>
      <c r="AG317" s="739"/>
      <c r="AH317" s="739"/>
    </row>
    <row r="318" ht="15.75" customHeight="1">
      <c r="A318" s="759"/>
      <c r="B318" s="759"/>
      <c r="C318" s="759"/>
      <c r="D318" s="759"/>
      <c r="E318" s="759"/>
      <c r="F318" s="759"/>
      <c r="G318" s="759"/>
      <c r="H318" s="760"/>
      <c r="I318" s="760"/>
      <c r="J318" s="760"/>
      <c r="K318" s="760"/>
      <c r="L318" s="760"/>
      <c r="M318" s="760"/>
      <c r="N318" s="760"/>
      <c r="O318" s="760"/>
      <c r="P318" s="760"/>
      <c r="Q318" s="760"/>
      <c r="R318" s="760"/>
      <c r="S318" s="760"/>
      <c r="T318" s="760"/>
      <c r="U318" s="760"/>
      <c r="V318" s="760"/>
      <c r="W318" s="760"/>
      <c r="X318" s="760"/>
      <c r="Y318" s="760"/>
      <c r="Z318" s="760"/>
      <c r="AA318" s="760"/>
      <c r="AB318" s="761">
        <v>2.0</v>
      </c>
      <c r="AC318" s="757">
        <f t="shared" si="17"/>
        <v>0</v>
      </c>
      <c r="AD318" s="758">
        <f t="shared" si="18"/>
        <v>0</v>
      </c>
      <c r="AE318" s="759"/>
      <c r="AF318" s="759"/>
      <c r="AG318" s="759"/>
      <c r="AH318" s="759"/>
    </row>
    <row r="319" ht="15.75" customHeight="1">
      <c r="A319" s="759"/>
      <c r="B319" s="759"/>
      <c r="C319" s="759"/>
      <c r="D319" s="759"/>
      <c r="E319" s="759"/>
      <c r="F319" s="759"/>
      <c r="G319" s="759"/>
      <c r="H319" s="760"/>
      <c r="I319" s="760"/>
      <c r="J319" s="760"/>
      <c r="K319" s="760"/>
      <c r="L319" s="760"/>
      <c r="M319" s="760"/>
      <c r="N319" s="760"/>
      <c r="O319" s="760"/>
      <c r="P319" s="760"/>
      <c r="Q319" s="760"/>
      <c r="R319" s="760"/>
      <c r="S319" s="760"/>
      <c r="T319" s="760"/>
      <c r="U319" s="760"/>
      <c r="V319" s="760"/>
      <c r="W319" s="760"/>
      <c r="X319" s="760"/>
      <c r="Y319" s="760"/>
      <c r="Z319" s="760"/>
      <c r="AA319" s="760"/>
      <c r="AB319" s="761">
        <v>3.0</v>
      </c>
      <c r="AC319" s="757">
        <f t="shared" si="17"/>
        <v>0</v>
      </c>
      <c r="AD319" s="758">
        <f t="shared" si="18"/>
        <v>0</v>
      </c>
      <c r="AE319" s="759"/>
      <c r="AF319" s="759"/>
      <c r="AG319" s="759"/>
      <c r="AH319" s="759"/>
    </row>
    <row r="320" ht="15.75" customHeight="1">
      <c r="A320" s="759"/>
      <c r="B320" s="759"/>
      <c r="C320" s="759"/>
      <c r="D320" s="759"/>
      <c r="E320" s="759"/>
      <c r="F320" s="759"/>
      <c r="G320" s="759"/>
      <c r="H320" s="760"/>
      <c r="I320" s="760"/>
      <c r="J320" s="760"/>
      <c r="K320" s="760"/>
      <c r="L320" s="760"/>
      <c r="M320" s="760"/>
      <c r="N320" s="760"/>
      <c r="O320" s="760"/>
      <c r="P320" s="760"/>
      <c r="Q320" s="760"/>
      <c r="R320" s="760"/>
      <c r="S320" s="760"/>
      <c r="T320" s="760"/>
      <c r="U320" s="760"/>
      <c r="V320" s="760"/>
      <c r="W320" s="760"/>
      <c r="X320" s="760"/>
      <c r="Y320" s="760"/>
      <c r="Z320" s="760"/>
      <c r="AA320" s="760"/>
      <c r="AB320" s="756" t="s">
        <v>94</v>
      </c>
      <c r="AC320" s="757">
        <f t="shared" si="17"/>
        <v>0</v>
      </c>
      <c r="AD320" s="758">
        <f t="shared" si="18"/>
        <v>0</v>
      </c>
      <c r="AE320" s="759"/>
      <c r="AF320" s="759"/>
      <c r="AG320" s="759"/>
      <c r="AH320" s="759"/>
    </row>
    <row r="321" ht="15.75" customHeight="1">
      <c r="A321" s="759"/>
      <c r="B321" s="759"/>
      <c r="C321" s="759"/>
      <c r="D321" s="759"/>
      <c r="E321" s="759"/>
      <c r="F321" s="759"/>
      <c r="G321" s="759"/>
      <c r="H321" s="760"/>
      <c r="I321" s="760"/>
      <c r="J321" s="760"/>
      <c r="K321" s="760"/>
      <c r="L321" s="760"/>
      <c r="M321" s="760"/>
      <c r="N321" s="760"/>
      <c r="O321" s="760"/>
      <c r="P321" s="760"/>
      <c r="Q321" s="760"/>
      <c r="R321" s="760"/>
      <c r="S321" s="760"/>
      <c r="T321" s="760"/>
      <c r="U321" s="760"/>
      <c r="V321" s="760"/>
      <c r="W321" s="760"/>
      <c r="X321" s="760"/>
      <c r="Y321" s="760"/>
      <c r="Z321" s="760"/>
      <c r="AA321" s="760"/>
      <c r="AB321" s="762"/>
      <c r="AC321" s="762"/>
      <c r="AD321" s="740"/>
      <c r="AE321" s="759"/>
      <c r="AF321" s="759"/>
      <c r="AG321" s="759"/>
      <c r="AH321" s="759"/>
    </row>
  </sheetData>
  <autoFilter ref="$H$4:$AD$299"/>
  <mergeCells count="8">
    <mergeCell ref="A2:A4"/>
    <mergeCell ref="B2:B4"/>
    <mergeCell ref="C2:C4"/>
    <mergeCell ref="D2:D4"/>
    <mergeCell ref="E2:E4"/>
    <mergeCell ref="F2:F4"/>
    <mergeCell ref="G2:G4"/>
    <mergeCell ref="AB2:AD2"/>
  </mergeCells>
  <conditionalFormatting sqref="H5:AA300">
    <cfRule type="cellIs" dxfId="10" priority="1" operator="equal">
      <formula>"p"</formula>
    </cfRule>
  </conditionalFormatting>
  <conditionalFormatting sqref="H5:AA300">
    <cfRule type="cellIs" dxfId="7" priority="2" operator="equal">
      <formula>"f"</formula>
    </cfRule>
  </conditionalFormatting>
  <conditionalFormatting sqref="H5:AA300">
    <cfRule type="cellIs" dxfId="4" priority="3" operator="equal">
      <formula>"n"</formula>
    </cfRule>
  </conditionalFormatting>
  <conditionalFormatting sqref="H5:AA300">
    <cfRule type="cellIs" dxfId="5" priority="4" operator="equal">
      <formula>"b"</formula>
    </cfRule>
  </conditionalFormatting>
  <dataValidations>
    <dataValidation type="list" allowBlank="1" showInputMessage="1" showErrorMessage="1" prompt="클릭하여 범위 내의 값을 입력하세요." sqref="H305:AA305">
      <formula1>$AB$5:$AB$300</formula1>
    </dataValidation>
    <dataValidation type="list" allowBlank="1" showInputMessage="1" prompt="클릭하여 범위 내의 값을 입력하세요." sqref="AC5:AC299">
      <formula1>'입력값'!$I$3:$I321</formula1>
    </dataValidation>
    <dataValidation type="list" allowBlank="1" showDropDown="1" showInputMessage="1" showErrorMessage="1" prompt="클릭하여 범위 내의 값을 입력하세요. ('입력값' 시트의 Iteration 값 범위내 입력)" sqref="H2:AA2">
      <formula1>'입력값'!$F$3:$F321</formula1>
    </dataValidation>
    <dataValidation type="list" allowBlank="1" showDropDown="1" showInputMessage="1" showErrorMessage="1" prompt="클릭하여 범위 내의 값을 입력하세요. ('입력값' 시트의 OS / Browser 값 범위내 입력)" sqref="H3:AA3">
      <formula1>'입력값'!$B$3:$B321</formula1>
    </dataValidation>
    <dataValidation type="list" allowBlank="1" showDropDown="1" showInputMessage="1" showErrorMessage="1" prompt="클릭하여 범위 내의 값을 입력하세요." sqref="AB302:AC302">
      <formula1>$H$302:$AA$302</formula1>
    </dataValidation>
    <dataValidation type="list" allowBlank="1" showDropDown="1" showInputMessage="1" showErrorMessage="1" prompt="클릭하여 범위 내의 값을 입력하세요." sqref="AB303:AD303">
      <formula1>$H$303:$AA$303</formula1>
    </dataValidation>
    <dataValidation type="list" allowBlank="1" showDropDown="1" showInputMessage="1" showErrorMessage="1" prompt="클릭하여 범위 내의 값을 입력하세요. ('입력값' 시트의 결과 값 범위내 입력)" sqref="H5:AA299">
      <formula1>'입력값'!$O$3:$O321</formula1>
    </dataValidation>
    <dataValidation type="list" allowBlank="1" showInputMessage="1" showErrorMessage="1" prompt="클릭하여 범위 내의 값을 입력하세요. ('입력값' 시트의 Priority 값 범위내 입력)" sqref="AB5:AB299">
      <formula1>'입력값'!$L$3:$L321</formula1>
    </dataValidation>
    <dataValidation type="list" allowBlank="1" showInputMessage="1" showErrorMessage="1" prompt="클릭하여 범위 내의 값을 입력하세요." sqref="H306:AA306">
      <formula1>'입력값'!$R$3:$R321</formula1>
    </dataValidation>
  </dataValidations>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8.88"/>
    <col customWidth="1" min="2" max="2" width="13.25"/>
    <col customWidth="1" min="3" max="4" width="10.88"/>
    <col customWidth="1" min="5" max="5" width="13.88"/>
    <col customWidth="1" min="6" max="7" width="37.63"/>
    <col customWidth="1" min="8" max="27" width="3.88"/>
    <col customWidth="1" min="28" max="28" width="4.5"/>
    <col customWidth="1" min="29" max="29" width="6.25"/>
    <col customWidth="1" min="30" max="30" width="6.5"/>
    <col customWidth="1" min="31" max="34" width="31.38"/>
  </cols>
  <sheetData>
    <row r="1" ht="15.75" customHeight="1">
      <c r="A1" s="959" t="str">
        <f>'입력값'!V3</f>
        <v>테스트 케이스 작성자를 입력해주세요. 리뷰어가 있으면 함께 입력해주세요. (참조 수식을 삭제하고 입력하세요) - 예시) 작성 : kakao.talk (리뷰 : qa.talk)</v>
      </c>
      <c r="B1" s="202"/>
      <c r="C1" s="202"/>
      <c r="D1" s="202"/>
      <c r="E1" s="202"/>
      <c r="F1" s="202"/>
      <c r="G1" s="202"/>
      <c r="H1" s="961"/>
      <c r="I1" s="961"/>
      <c r="J1" s="961"/>
      <c r="K1" s="961"/>
      <c r="L1" s="961"/>
      <c r="M1" s="961"/>
      <c r="N1" s="961"/>
      <c r="O1" s="961"/>
      <c r="P1" s="961"/>
      <c r="Q1" s="961"/>
      <c r="R1" s="961"/>
      <c r="S1" s="961"/>
      <c r="T1" s="961"/>
      <c r="U1" s="961"/>
      <c r="V1" s="961"/>
      <c r="W1" s="961"/>
      <c r="X1" s="961"/>
      <c r="Y1" s="961"/>
      <c r="Z1" s="961"/>
      <c r="AA1" s="961"/>
      <c r="AB1" s="961"/>
      <c r="AC1" s="961"/>
      <c r="AD1" s="961"/>
      <c r="AE1" s="1076"/>
      <c r="AF1" s="1077"/>
      <c r="AG1" s="1077"/>
      <c r="AH1" s="1077"/>
    </row>
    <row r="2" ht="15.75" customHeight="1">
      <c r="A2" s="962" t="s">
        <v>349</v>
      </c>
      <c r="B2" s="962" t="s">
        <v>350</v>
      </c>
      <c r="C2" s="962" t="s">
        <v>351</v>
      </c>
      <c r="D2" s="962" t="s">
        <v>352</v>
      </c>
      <c r="E2" s="962" t="s">
        <v>353</v>
      </c>
      <c r="F2" s="962" t="s">
        <v>354</v>
      </c>
      <c r="G2" s="962" t="s">
        <v>531</v>
      </c>
      <c r="H2" s="965"/>
      <c r="I2" s="964"/>
      <c r="J2" s="964"/>
      <c r="K2" s="963"/>
      <c r="L2" s="963"/>
      <c r="M2" s="963"/>
      <c r="N2" s="964"/>
      <c r="O2" s="964"/>
      <c r="P2" s="964"/>
      <c r="Q2" s="964"/>
      <c r="R2" s="963"/>
      <c r="S2" s="963"/>
      <c r="T2" s="963"/>
      <c r="U2" s="963"/>
      <c r="V2" s="963"/>
      <c r="W2" s="963"/>
      <c r="X2" s="964"/>
      <c r="Y2" s="963"/>
      <c r="Z2" s="964"/>
      <c r="AA2" s="965"/>
      <c r="AB2" s="966" t="s">
        <v>359</v>
      </c>
      <c r="AC2" s="90"/>
      <c r="AD2" s="88"/>
      <c r="AE2" s="967" t="s">
        <v>355</v>
      </c>
      <c r="AF2" s="968" t="s">
        <v>314</v>
      </c>
      <c r="AG2" s="968" t="s">
        <v>315</v>
      </c>
      <c r="AH2" s="968" t="s">
        <v>532</v>
      </c>
    </row>
    <row r="3" ht="15.75" customHeight="1">
      <c r="A3" s="131"/>
      <c r="B3" s="131"/>
      <c r="C3" s="131"/>
      <c r="D3" s="131"/>
      <c r="E3" s="131"/>
      <c r="F3" s="131"/>
      <c r="G3" s="131"/>
      <c r="H3" s="970"/>
      <c r="I3" s="969"/>
      <c r="J3" s="969"/>
      <c r="K3" s="969"/>
      <c r="L3" s="969"/>
      <c r="M3" s="969"/>
      <c r="N3" s="969"/>
      <c r="O3" s="969"/>
      <c r="P3" s="2095"/>
      <c r="Q3" s="2095"/>
      <c r="R3" s="2095"/>
      <c r="S3" s="2095"/>
      <c r="T3" s="2095"/>
      <c r="U3" s="2095"/>
      <c r="V3" s="2095"/>
      <c r="W3" s="2095"/>
      <c r="X3" s="2095"/>
      <c r="Y3" s="2095"/>
      <c r="Z3" s="969"/>
      <c r="AA3" s="970"/>
      <c r="AB3" s="971">
        <f>COUNTIF($AB5:$AB300, "&lt;=" &amp; MAX('입력값'!$L$3:$L321))</f>
        <v>0</v>
      </c>
      <c r="AC3" s="2096"/>
      <c r="AD3" s="973"/>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977" t="s">
        <v>488</v>
      </c>
      <c r="AC4" s="978" t="s">
        <v>538</v>
      </c>
      <c r="AD4" s="979" t="s">
        <v>375</v>
      </c>
      <c r="AE4" s="980" t="s">
        <v>539</v>
      </c>
      <c r="AF4" s="981" t="s">
        <v>540</v>
      </c>
      <c r="AG4" s="981" t="s">
        <v>541</v>
      </c>
      <c r="AH4" s="981" t="s">
        <v>542</v>
      </c>
    </row>
    <row r="5" ht="15.75" customHeight="1">
      <c r="A5" s="1044"/>
      <c r="B5" s="1044"/>
      <c r="C5" s="1044"/>
      <c r="D5" s="1044"/>
      <c r="E5" s="1044"/>
      <c r="F5" s="884"/>
      <c r="G5" s="1044"/>
      <c r="H5" s="807"/>
      <c r="I5" s="807"/>
      <c r="J5" s="807"/>
      <c r="K5" s="807"/>
      <c r="L5" s="807"/>
      <c r="M5" s="807"/>
      <c r="N5" s="807"/>
      <c r="O5" s="807"/>
      <c r="P5" s="807"/>
      <c r="Q5" s="807"/>
      <c r="R5" s="807"/>
      <c r="S5" s="807"/>
      <c r="T5" s="807"/>
      <c r="U5" s="807"/>
      <c r="V5" s="807"/>
      <c r="W5" s="807"/>
      <c r="X5" s="807"/>
      <c r="Y5" s="807"/>
      <c r="Z5" s="807"/>
      <c r="AA5" s="807"/>
      <c r="AB5" s="1945"/>
      <c r="AC5" s="2109"/>
      <c r="AD5" s="3537"/>
      <c r="AE5" s="1044"/>
      <c r="AF5" s="1044"/>
      <c r="AG5" s="1044"/>
      <c r="AH5" s="1044"/>
    </row>
    <row r="6" ht="15.75" customHeight="1">
      <c r="A6" s="1044"/>
      <c r="B6" s="1044"/>
      <c r="C6" s="886"/>
      <c r="D6" s="1044"/>
      <c r="E6" s="1044"/>
      <c r="F6" s="811"/>
      <c r="G6" s="1044"/>
      <c r="H6" s="805"/>
      <c r="I6" s="805"/>
      <c r="J6" s="805"/>
      <c r="K6" s="805"/>
      <c r="L6" s="805"/>
      <c r="M6" s="805"/>
      <c r="N6" s="805"/>
      <c r="O6" s="805"/>
      <c r="P6" s="805"/>
      <c r="Q6" s="805"/>
      <c r="R6" s="805"/>
      <c r="S6" s="805"/>
      <c r="T6" s="805"/>
      <c r="U6" s="805"/>
      <c r="V6" s="805"/>
      <c r="W6" s="805"/>
      <c r="X6" s="805"/>
      <c r="Y6" s="805"/>
      <c r="Z6" s="805"/>
      <c r="AA6" s="805"/>
      <c r="AB6" s="1945"/>
      <c r="AC6" s="2109"/>
      <c r="AD6" s="3537"/>
      <c r="AE6" s="886"/>
      <c r="AF6" s="886"/>
      <c r="AG6" s="886"/>
      <c r="AH6" s="886"/>
    </row>
    <row r="7" ht="15.75" customHeight="1">
      <c r="A7" s="1044"/>
      <c r="B7" s="1044"/>
      <c r="C7" s="886"/>
      <c r="D7" s="1044"/>
      <c r="E7" s="1044"/>
      <c r="F7" s="811"/>
      <c r="G7" s="1044"/>
      <c r="H7" s="830"/>
      <c r="I7" s="830"/>
      <c r="J7" s="830"/>
      <c r="K7" s="830"/>
      <c r="L7" s="830"/>
      <c r="M7" s="830"/>
      <c r="N7" s="830"/>
      <c r="O7" s="830"/>
      <c r="P7" s="830"/>
      <c r="Q7" s="830"/>
      <c r="R7" s="830"/>
      <c r="S7" s="830"/>
      <c r="T7" s="830"/>
      <c r="U7" s="830"/>
      <c r="V7" s="830"/>
      <c r="W7" s="830"/>
      <c r="X7" s="830"/>
      <c r="Y7" s="830"/>
      <c r="Z7" s="830"/>
      <c r="AA7" s="830"/>
      <c r="AB7" s="1945"/>
      <c r="AC7" s="2109"/>
      <c r="AD7" s="3537"/>
      <c r="AE7" s="1034"/>
      <c r="AF7" s="886"/>
      <c r="AG7" s="886"/>
      <c r="AH7" s="886"/>
    </row>
    <row r="8" ht="15.75" customHeight="1">
      <c r="A8" s="1044"/>
      <c r="B8" s="1044"/>
      <c r="C8" s="1044"/>
      <c r="D8" s="1044"/>
      <c r="E8" s="886"/>
      <c r="F8" s="811"/>
      <c r="G8" s="1044"/>
      <c r="H8" s="830"/>
      <c r="I8" s="830"/>
      <c r="J8" s="830"/>
      <c r="K8" s="830"/>
      <c r="L8" s="830"/>
      <c r="M8" s="830"/>
      <c r="N8" s="830"/>
      <c r="O8" s="830"/>
      <c r="P8" s="830"/>
      <c r="Q8" s="830"/>
      <c r="R8" s="830"/>
      <c r="S8" s="830"/>
      <c r="T8" s="830"/>
      <c r="U8" s="830"/>
      <c r="V8" s="830"/>
      <c r="W8" s="830"/>
      <c r="X8" s="830"/>
      <c r="Y8" s="830"/>
      <c r="Z8" s="830"/>
      <c r="AA8" s="830"/>
      <c r="AB8" s="1945"/>
      <c r="AC8" s="2109"/>
      <c r="AD8" s="3537"/>
      <c r="AE8" s="886"/>
      <c r="AF8" s="886"/>
      <c r="AG8" s="1034"/>
      <c r="AH8" s="886"/>
    </row>
    <row r="9" ht="15.75" customHeight="1">
      <c r="A9" s="1044"/>
      <c r="B9" s="1044"/>
      <c r="C9" s="1044"/>
      <c r="D9" s="1041"/>
      <c r="E9" s="1041"/>
      <c r="F9" s="1041"/>
      <c r="G9" s="1044"/>
      <c r="H9" s="805"/>
      <c r="I9" s="805"/>
      <c r="J9" s="805"/>
      <c r="K9" s="805"/>
      <c r="L9" s="805"/>
      <c r="M9" s="805"/>
      <c r="N9" s="805"/>
      <c r="O9" s="805"/>
      <c r="P9" s="805"/>
      <c r="Q9" s="805"/>
      <c r="R9" s="805"/>
      <c r="S9" s="805"/>
      <c r="T9" s="805"/>
      <c r="U9" s="805"/>
      <c r="V9" s="805"/>
      <c r="W9" s="805"/>
      <c r="X9" s="805"/>
      <c r="Y9" s="805"/>
      <c r="Z9" s="805"/>
      <c r="AA9" s="805"/>
      <c r="AB9" s="1945"/>
      <c r="AC9" s="1047"/>
      <c r="AD9" s="3537"/>
      <c r="AE9" s="811"/>
      <c r="AF9" s="890"/>
      <c r="AG9" s="890"/>
      <c r="AH9" s="811"/>
    </row>
    <row r="10" ht="15.75" customHeight="1">
      <c r="A10" s="620"/>
      <c r="B10" s="620"/>
      <c r="C10" s="1035"/>
      <c r="D10" s="1035"/>
      <c r="E10" s="1035"/>
      <c r="F10" s="1035"/>
      <c r="G10" s="1035"/>
      <c r="H10" s="830"/>
      <c r="I10" s="830"/>
      <c r="J10" s="830"/>
      <c r="K10" s="830"/>
      <c r="L10" s="830"/>
      <c r="M10" s="830"/>
      <c r="N10" s="830"/>
      <c r="O10" s="830"/>
      <c r="P10" s="830"/>
      <c r="Q10" s="830"/>
      <c r="R10" s="830"/>
      <c r="S10" s="830"/>
      <c r="T10" s="830"/>
      <c r="U10" s="830"/>
      <c r="V10" s="830"/>
      <c r="W10" s="830"/>
      <c r="X10" s="830"/>
      <c r="Y10" s="830"/>
      <c r="Z10" s="830"/>
      <c r="AA10" s="830"/>
      <c r="AB10" s="152"/>
      <c r="AC10" s="1047"/>
      <c r="AD10" s="3537"/>
      <c r="AE10" s="158"/>
      <c r="AF10" s="158"/>
      <c r="AG10" s="1109"/>
      <c r="AH10" s="1036"/>
    </row>
    <row r="11" ht="15.75" customHeight="1">
      <c r="A11" s="1044"/>
      <c r="B11" s="1044"/>
      <c r="C11" s="1044"/>
      <c r="D11" s="1041"/>
      <c r="E11" s="1041"/>
      <c r="F11" s="1041"/>
      <c r="G11" s="1044"/>
      <c r="H11" s="830"/>
      <c r="I11" s="830"/>
      <c r="J11" s="830"/>
      <c r="K11" s="830"/>
      <c r="L11" s="830"/>
      <c r="M11" s="830"/>
      <c r="N11" s="830"/>
      <c r="O11" s="830"/>
      <c r="P11" s="830"/>
      <c r="Q11" s="830"/>
      <c r="R11" s="830"/>
      <c r="S11" s="830"/>
      <c r="T11" s="830"/>
      <c r="U11" s="830"/>
      <c r="V11" s="830"/>
      <c r="W11" s="830"/>
      <c r="X11" s="830"/>
      <c r="Y11" s="830"/>
      <c r="Z11" s="830"/>
      <c r="AA11" s="830"/>
      <c r="AB11" s="152"/>
      <c r="AC11" s="1047"/>
      <c r="AD11" s="3537"/>
      <c r="AE11" s="811"/>
      <c r="AF11" s="811"/>
      <c r="AG11" s="890"/>
      <c r="AH11" s="811"/>
    </row>
    <row r="12" ht="15.75" customHeight="1">
      <c r="A12" s="1044"/>
      <c r="B12" s="1044"/>
      <c r="C12" s="1044"/>
      <c r="D12" s="1041"/>
      <c r="E12" s="1041"/>
      <c r="F12" s="1041"/>
      <c r="G12" s="1044"/>
      <c r="H12" s="807"/>
      <c r="I12" s="807"/>
      <c r="J12" s="807"/>
      <c r="K12" s="807"/>
      <c r="L12" s="807"/>
      <c r="M12" s="807"/>
      <c r="N12" s="807"/>
      <c r="O12" s="807"/>
      <c r="P12" s="807"/>
      <c r="Q12" s="807"/>
      <c r="R12" s="807"/>
      <c r="S12" s="807"/>
      <c r="T12" s="807"/>
      <c r="U12" s="807"/>
      <c r="V12" s="807"/>
      <c r="W12" s="807"/>
      <c r="X12" s="807"/>
      <c r="Y12" s="807"/>
      <c r="Z12" s="807"/>
      <c r="AA12" s="807"/>
      <c r="AB12" s="152"/>
      <c r="AC12" s="1047"/>
      <c r="AD12" s="3537"/>
      <c r="AE12" s="811"/>
      <c r="AF12" s="811"/>
      <c r="AG12" s="890"/>
      <c r="AH12" s="811"/>
    </row>
    <row r="13" ht="15.75" customHeight="1">
      <c r="A13" s="1044"/>
      <c r="B13" s="1044"/>
      <c r="C13" s="1044"/>
      <c r="D13" s="1041"/>
      <c r="E13" s="1041"/>
      <c r="F13" s="1041"/>
      <c r="G13" s="1044"/>
      <c r="H13" s="807"/>
      <c r="I13" s="807"/>
      <c r="J13" s="807"/>
      <c r="K13" s="807"/>
      <c r="L13" s="807"/>
      <c r="M13" s="807"/>
      <c r="N13" s="807"/>
      <c r="O13" s="807"/>
      <c r="P13" s="807"/>
      <c r="Q13" s="807"/>
      <c r="R13" s="807"/>
      <c r="S13" s="807"/>
      <c r="T13" s="807"/>
      <c r="U13" s="807"/>
      <c r="V13" s="807"/>
      <c r="W13" s="807"/>
      <c r="X13" s="807"/>
      <c r="Y13" s="807"/>
      <c r="Z13" s="807"/>
      <c r="AA13" s="807"/>
      <c r="AB13" s="1945"/>
      <c r="AC13" s="1047"/>
      <c r="AD13" s="3537"/>
      <c r="AE13" s="811"/>
      <c r="AF13" s="811"/>
      <c r="AG13" s="811"/>
      <c r="AH13" s="811"/>
    </row>
    <row r="14" ht="15.75" customHeight="1">
      <c r="A14" s="1044"/>
      <c r="B14" s="1044"/>
      <c r="C14" s="1044"/>
      <c r="D14" s="1041"/>
      <c r="E14" s="1041"/>
      <c r="F14" s="1041"/>
      <c r="G14" s="1044"/>
      <c r="H14" s="830"/>
      <c r="I14" s="830"/>
      <c r="J14" s="830"/>
      <c r="K14" s="830"/>
      <c r="L14" s="830"/>
      <c r="M14" s="807"/>
      <c r="N14" s="807"/>
      <c r="O14" s="807"/>
      <c r="P14" s="807"/>
      <c r="Q14" s="807"/>
      <c r="R14" s="807"/>
      <c r="S14" s="807"/>
      <c r="T14" s="807"/>
      <c r="U14" s="807"/>
      <c r="V14" s="807"/>
      <c r="W14" s="807"/>
      <c r="X14" s="807"/>
      <c r="Y14" s="807"/>
      <c r="Z14" s="807"/>
      <c r="AA14" s="807"/>
      <c r="AB14" s="1945"/>
      <c r="AC14" s="1047"/>
      <c r="AD14" s="3537"/>
      <c r="AE14" s="811"/>
      <c r="AF14" s="811"/>
      <c r="AG14" s="811"/>
      <c r="AH14" s="811"/>
    </row>
    <row r="15" ht="15.75" customHeight="1">
      <c r="A15" s="1044"/>
      <c r="B15" s="1044"/>
      <c r="C15" s="1044"/>
      <c r="D15" s="1041"/>
      <c r="E15" s="1041"/>
      <c r="F15" s="1041"/>
      <c r="G15" s="1044"/>
      <c r="H15" s="807"/>
      <c r="I15" s="807"/>
      <c r="J15" s="807"/>
      <c r="K15" s="807"/>
      <c r="L15" s="807"/>
      <c r="M15" s="807"/>
      <c r="N15" s="807"/>
      <c r="O15" s="807"/>
      <c r="P15" s="807"/>
      <c r="Q15" s="807"/>
      <c r="R15" s="807"/>
      <c r="S15" s="807"/>
      <c r="T15" s="807"/>
      <c r="U15" s="807"/>
      <c r="V15" s="807"/>
      <c r="W15" s="807"/>
      <c r="X15" s="807"/>
      <c r="Y15" s="807"/>
      <c r="Z15" s="807"/>
      <c r="AA15" s="807"/>
      <c r="AB15" s="1945"/>
      <c r="AC15" s="1047"/>
      <c r="AD15" s="3537"/>
      <c r="AE15" s="811"/>
      <c r="AF15" s="811"/>
      <c r="AG15" s="811"/>
      <c r="AH15" s="811"/>
    </row>
    <row r="16" ht="15.75" customHeight="1">
      <c r="A16" s="1044"/>
      <c r="B16" s="1044"/>
      <c r="C16" s="1044"/>
      <c r="D16" s="1041"/>
      <c r="E16" s="1041"/>
      <c r="F16" s="1041"/>
      <c r="G16" s="1044"/>
      <c r="H16" s="830"/>
      <c r="I16" s="830"/>
      <c r="J16" s="830"/>
      <c r="K16" s="830"/>
      <c r="L16" s="830"/>
      <c r="M16" s="807"/>
      <c r="N16" s="807"/>
      <c r="O16" s="807"/>
      <c r="P16" s="807"/>
      <c r="Q16" s="807"/>
      <c r="R16" s="807"/>
      <c r="S16" s="807"/>
      <c r="T16" s="807"/>
      <c r="U16" s="807"/>
      <c r="V16" s="807"/>
      <c r="W16" s="807"/>
      <c r="X16" s="807"/>
      <c r="Y16" s="807"/>
      <c r="Z16" s="807"/>
      <c r="AA16" s="807"/>
      <c r="AB16" s="1945"/>
      <c r="AC16" s="1047"/>
      <c r="AD16" s="3537"/>
      <c r="AE16" s="890"/>
      <c r="AF16" s="3538"/>
      <c r="AG16" s="811"/>
      <c r="AH16" s="811"/>
    </row>
    <row r="17" ht="15.75" customHeight="1">
      <c r="A17" s="1044"/>
      <c r="B17" s="1044"/>
      <c r="C17" s="1044"/>
      <c r="D17" s="1041"/>
      <c r="E17" s="1041"/>
      <c r="F17" s="1041"/>
      <c r="G17" s="1044"/>
      <c r="H17" s="807"/>
      <c r="I17" s="807"/>
      <c r="J17" s="807"/>
      <c r="K17" s="807"/>
      <c r="L17" s="807"/>
      <c r="M17" s="807"/>
      <c r="N17" s="807"/>
      <c r="O17" s="807"/>
      <c r="P17" s="807"/>
      <c r="Q17" s="807"/>
      <c r="R17" s="807"/>
      <c r="S17" s="807"/>
      <c r="T17" s="807"/>
      <c r="U17" s="807"/>
      <c r="V17" s="807"/>
      <c r="W17" s="807"/>
      <c r="X17" s="807"/>
      <c r="Y17" s="807"/>
      <c r="Z17" s="807"/>
      <c r="AA17" s="807"/>
      <c r="AB17" s="1945"/>
      <c r="AC17" s="1047"/>
      <c r="AD17" s="3537"/>
      <c r="AE17" s="890"/>
      <c r="AF17" s="890"/>
      <c r="AG17" s="811"/>
      <c r="AH17" s="811"/>
    </row>
    <row r="18" ht="15.75" customHeight="1">
      <c r="A18" s="1044"/>
      <c r="B18" s="1044"/>
      <c r="C18" s="1044"/>
      <c r="D18" s="1041"/>
      <c r="E18" s="1041"/>
      <c r="F18" s="1041"/>
      <c r="G18" s="1044"/>
      <c r="H18" s="830"/>
      <c r="I18" s="830"/>
      <c r="J18" s="830"/>
      <c r="K18" s="830"/>
      <c r="L18" s="830"/>
      <c r="M18" s="830"/>
      <c r="N18" s="830"/>
      <c r="O18" s="807"/>
      <c r="P18" s="807"/>
      <c r="Q18" s="807"/>
      <c r="R18" s="807"/>
      <c r="S18" s="807"/>
      <c r="T18" s="807"/>
      <c r="U18" s="807"/>
      <c r="V18" s="807"/>
      <c r="W18" s="807"/>
      <c r="X18" s="807"/>
      <c r="Y18" s="807"/>
      <c r="Z18" s="807"/>
      <c r="AA18" s="807"/>
      <c r="AB18" s="1945"/>
      <c r="AC18" s="1047"/>
      <c r="AD18" s="3537"/>
      <c r="AE18" s="811"/>
      <c r="AF18" s="890"/>
      <c r="AG18" s="811"/>
      <c r="AH18" s="811"/>
    </row>
    <row r="19" ht="15.75" customHeight="1">
      <c r="A19" s="3539"/>
      <c r="B19" s="3540"/>
      <c r="C19" s="3540"/>
      <c r="D19" s="3540"/>
      <c r="E19" s="1041"/>
      <c r="F19" s="1041"/>
      <c r="G19" s="1045"/>
      <c r="H19" s="830"/>
      <c r="I19" s="830"/>
      <c r="J19" s="830"/>
      <c r="K19" s="830"/>
      <c r="L19" s="830"/>
      <c r="M19" s="830"/>
      <c r="N19" s="830"/>
      <c r="O19" s="807"/>
      <c r="P19" s="807"/>
      <c r="Q19" s="807"/>
      <c r="R19" s="807"/>
      <c r="S19" s="807"/>
      <c r="T19" s="807"/>
      <c r="U19" s="807"/>
      <c r="V19" s="807"/>
      <c r="W19" s="807"/>
      <c r="X19" s="807"/>
      <c r="Y19" s="807"/>
      <c r="Z19" s="807"/>
      <c r="AA19" s="807"/>
      <c r="AB19" s="1945"/>
      <c r="AC19" s="1047"/>
      <c r="AD19" s="3537"/>
      <c r="AE19" s="811"/>
      <c r="AF19" s="811"/>
      <c r="AG19" s="811"/>
      <c r="AH19" s="811"/>
    </row>
    <row r="20" ht="15.75" customHeight="1">
      <c r="A20" s="3541"/>
      <c r="B20" s="3540"/>
      <c r="C20" s="3540"/>
      <c r="D20" s="3540"/>
      <c r="E20" s="1041"/>
      <c r="F20" s="1041"/>
      <c r="G20" s="1041"/>
      <c r="H20" s="830"/>
      <c r="I20" s="830"/>
      <c r="J20" s="830"/>
      <c r="K20" s="830"/>
      <c r="L20" s="830"/>
      <c r="M20" s="830"/>
      <c r="N20" s="830"/>
      <c r="O20" s="807"/>
      <c r="P20" s="807"/>
      <c r="Q20" s="807"/>
      <c r="R20" s="807"/>
      <c r="S20" s="807"/>
      <c r="T20" s="807"/>
      <c r="U20" s="807"/>
      <c r="V20" s="807"/>
      <c r="W20" s="807"/>
      <c r="X20" s="807"/>
      <c r="Y20" s="807"/>
      <c r="Z20" s="807"/>
      <c r="AA20" s="807"/>
      <c r="AB20" s="1945"/>
      <c r="AC20" s="1047"/>
      <c r="AD20" s="3537"/>
      <c r="AE20" s="811"/>
      <c r="AF20" s="811"/>
      <c r="AG20" s="811"/>
      <c r="AH20" s="811"/>
    </row>
    <row r="21" ht="15.75" customHeight="1">
      <c r="A21" s="3541"/>
      <c r="B21" s="3540"/>
      <c r="C21" s="3540"/>
      <c r="D21" s="3540"/>
      <c r="E21" s="1041"/>
      <c r="F21" s="1041"/>
      <c r="G21" s="1044"/>
      <c r="H21" s="830"/>
      <c r="I21" s="830"/>
      <c r="J21" s="830"/>
      <c r="K21" s="830"/>
      <c r="L21" s="830"/>
      <c r="M21" s="830"/>
      <c r="N21" s="830"/>
      <c r="O21" s="807"/>
      <c r="P21" s="807"/>
      <c r="Q21" s="807"/>
      <c r="R21" s="807"/>
      <c r="S21" s="807"/>
      <c r="T21" s="807"/>
      <c r="U21" s="807"/>
      <c r="V21" s="807"/>
      <c r="W21" s="807"/>
      <c r="X21" s="807"/>
      <c r="Y21" s="807"/>
      <c r="Z21" s="807"/>
      <c r="AA21" s="807"/>
      <c r="AB21" s="1945"/>
      <c r="AC21" s="1047"/>
      <c r="AD21" s="3537"/>
      <c r="AE21" s="811"/>
      <c r="AF21" s="811"/>
      <c r="AG21" s="811"/>
      <c r="AH21" s="811"/>
    </row>
    <row r="22" ht="15.75" customHeight="1">
      <c r="A22" s="3539"/>
      <c r="B22" s="1044"/>
      <c r="C22" s="1044"/>
      <c r="D22" s="1041"/>
      <c r="E22" s="1041"/>
      <c r="F22" s="1041"/>
      <c r="G22" s="1044"/>
      <c r="H22" s="830"/>
      <c r="I22" s="830"/>
      <c r="J22" s="830"/>
      <c r="K22" s="830"/>
      <c r="L22" s="830"/>
      <c r="M22" s="830"/>
      <c r="N22" s="830"/>
      <c r="O22" s="830"/>
      <c r="P22" s="830"/>
      <c r="Q22" s="830"/>
      <c r="R22" s="830"/>
      <c r="S22" s="830"/>
      <c r="T22" s="807"/>
      <c r="U22" s="807"/>
      <c r="V22" s="807"/>
      <c r="W22" s="807"/>
      <c r="X22" s="807"/>
      <c r="Y22" s="807"/>
      <c r="Z22" s="807"/>
      <c r="AA22" s="807"/>
      <c r="AB22" s="1945"/>
      <c r="AC22" s="1047"/>
      <c r="AD22" s="3537"/>
      <c r="AE22" s="811"/>
      <c r="AF22" s="811"/>
      <c r="AG22" s="811"/>
      <c r="AH22" s="811"/>
    </row>
    <row r="23" ht="15.75" customHeight="1">
      <c r="A23" s="3539"/>
      <c r="B23" s="1044"/>
      <c r="C23" s="1044"/>
      <c r="D23" s="1041"/>
      <c r="E23" s="1041"/>
      <c r="F23" s="1041"/>
      <c r="G23" s="884"/>
      <c r="H23" s="805"/>
      <c r="I23" s="805"/>
      <c r="J23" s="805"/>
      <c r="K23" s="805"/>
      <c r="L23" s="805"/>
      <c r="M23" s="805"/>
      <c r="N23" s="805"/>
      <c r="O23" s="805"/>
      <c r="P23" s="805"/>
      <c r="Q23" s="805"/>
      <c r="R23" s="805"/>
      <c r="S23" s="805"/>
      <c r="T23" s="807"/>
      <c r="U23" s="807"/>
      <c r="V23" s="807"/>
      <c r="W23" s="807"/>
      <c r="X23" s="807"/>
      <c r="Y23" s="807"/>
      <c r="Z23" s="807"/>
      <c r="AA23" s="807"/>
      <c r="AB23" s="1945"/>
      <c r="AC23" s="1047"/>
      <c r="AD23" s="3537"/>
      <c r="AE23" s="811"/>
      <c r="AF23" s="811"/>
      <c r="AG23" s="811"/>
      <c r="AH23" s="811"/>
    </row>
    <row r="24" ht="15.75" customHeight="1">
      <c r="A24" s="3539"/>
      <c r="B24" s="1044"/>
      <c r="C24" s="1044"/>
      <c r="D24" s="1041"/>
      <c r="E24" s="1041"/>
      <c r="F24" s="1041"/>
      <c r="G24" s="1044"/>
      <c r="H24" s="830"/>
      <c r="I24" s="830"/>
      <c r="J24" s="830"/>
      <c r="K24" s="830"/>
      <c r="L24" s="830"/>
      <c r="M24" s="830"/>
      <c r="N24" s="830"/>
      <c r="O24" s="830"/>
      <c r="P24" s="830"/>
      <c r="Q24" s="830"/>
      <c r="R24" s="830"/>
      <c r="S24" s="830"/>
      <c r="T24" s="807"/>
      <c r="U24" s="807"/>
      <c r="V24" s="807"/>
      <c r="W24" s="807"/>
      <c r="X24" s="807"/>
      <c r="Y24" s="807"/>
      <c r="Z24" s="807"/>
      <c r="AA24" s="807"/>
      <c r="AB24" s="1945"/>
      <c r="AC24" s="1047"/>
      <c r="AD24" s="3537"/>
      <c r="AE24" s="811"/>
      <c r="AF24" s="811"/>
      <c r="AG24" s="811"/>
      <c r="AH24" s="811"/>
    </row>
    <row r="25" ht="15.75" customHeight="1">
      <c r="A25" s="3539"/>
      <c r="B25" s="1044"/>
      <c r="C25" s="1041"/>
      <c r="D25" s="1041"/>
      <c r="E25" s="1041"/>
      <c r="F25" s="1041"/>
      <c r="G25" s="1041"/>
      <c r="H25" s="807"/>
      <c r="I25" s="807"/>
      <c r="J25" s="807"/>
      <c r="K25" s="807"/>
      <c r="L25" s="807"/>
      <c r="M25" s="807"/>
      <c r="N25" s="807"/>
      <c r="O25" s="807"/>
      <c r="P25" s="807"/>
      <c r="Q25" s="807"/>
      <c r="R25" s="807"/>
      <c r="S25" s="807"/>
      <c r="T25" s="807"/>
      <c r="U25" s="807"/>
      <c r="V25" s="807"/>
      <c r="W25" s="807"/>
      <c r="X25" s="807"/>
      <c r="Y25" s="807"/>
      <c r="Z25" s="807"/>
      <c r="AA25" s="807"/>
      <c r="AB25" s="1945"/>
      <c r="AC25" s="1047"/>
      <c r="AD25" s="3537"/>
      <c r="AE25" s="811"/>
      <c r="AF25" s="811"/>
      <c r="AG25" s="811"/>
      <c r="AH25" s="811"/>
    </row>
    <row r="26" ht="15.75" customHeight="1">
      <c r="A26" s="3539"/>
      <c r="B26" s="1044"/>
      <c r="C26" s="1044"/>
      <c r="D26" s="1041"/>
      <c r="E26" s="1044"/>
      <c r="F26" s="1041"/>
      <c r="G26" s="1044"/>
      <c r="H26" s="807"/>
      <c r="I26" s="807"/>
      <c r="J26" s="807"/>
      <c r="K26" s="807"/>
      <c r="L26" s="807"/>
      <c r="M26" s="807"/>
      <c r="N26" s="807"/>
      <c r="O26" s="807"/>
      <c r="P26" s="807"/>
      <c r="Q26" s="807"/>
      <c r="R26" s="807"/>
      <c r="S26" s="807"/>
      <c r="T26" s="807"/>
      <c r="U26" s="807"/>
      <c r="V26" s="807"/>
      <c r="W26" s="807"/>
      <c r="X26" s="807"/>
      <c r="Y26" s="807"/>
      <c r="Z26" s="807"/>
      <c r="AA26" s="807"/>
      <c r="AB26" s="1945"/>
      <c r="AC26" s="1047"/>
      <c r="AD26" s="3537"/>
      <c r="AE26" s="1044"/>
      <c r="AF26" s="1044"/>
      <c r="AG26" s="1044"/>
      <c r="AH26" s="1044"/>
    </row>
    <row r="27" ht="15.75" customHeight="1">
      <c r="A27" s="3539"/>
      <c r="B27" s="1044"/>
      <c r="C27" s="1044"/>
      <c r="D27" s="1041"/>
      <c r="E27" s="1044"/>
      <c r="F27" s="1041"/>
      <c r="G27" s="884"/>
      <c r="H27" s="807"/>
      <c r="I27" s="807"/>
      <c r="J27" s="807"/>
      <c r="K27" s="807"/>
      <c r="L27" s="807"/>
      <c r="M27" s="807"/>
      <c r="N27" s="807"/>
      <c r="O27" s="807"/>
      <c r="P27" s="807"/>
      <c r="Q27" s="807"/>
      <c r="R27" s="807"/>
      <c r="S27" s="807"/>
      <c r="T27" s="807"/>
      <c r="U27" s="807"/>
      <c r="V27" s="807"/>
      <c r="W27" s="807"/>
      <c r="X27" s="807"/>
      <c r="Y27" s="807"/>
      <c r="Z27" s="807"/>
      <c r="AA27" s="807"/>
      <c r="AB27" s="1945"/>
      <c r="AC27" s="1047"/>
      <c r="AD27" s="3537"/>
      <c r="AE27" s="1044"/>
      <c r="AF27" s="1044"/>
      <c r="AG27" s="1044"/>
      <c r="AH27" s="1044"/>
    </row>
    <row r="28" ht="15.75" customHeight="1">
      <c r="A28" s="1044"/>
      <c r="B28" s="1044"/>
      <c r="C28" s="1041"/>
      <c r="D28" s="1044"/>
      <c r="E28" s="1044"/>
      <c r="F28" s="1041"/>
      <c r="G28" s="1044"/>
      <c r="H28" s="807"/>
      <c r="I28" s="807"/>
      <c r="J28" s="807"/>
      <c r="K28" s="807"/>
      <c r="L28" s="807"/>
      <c r="M28" s="807"/>
      <c r="N28" s="807"/>
      <c r="O28" s="807"/>
      <c r="P28" s="807"/>
      <c r="Q28" s="807"/>
      <c r="R28" s="807"/>
      <c r="S28" s="807"/>
      <c r="T28" s="807"/>
      <c r="U28" s="807"/>
      <c r="V28" s="807"/>
      <c r="W28" s="807"/>
      <c r="X28" s="807"/>
      <c r="Y28" s="807"/>
      <c r="Z28" s="807"/>
      <c r="AA28" s="807"/>
      <c r="AB28" s="152"/>
      <c r="AC28" s="1047"/>
      <c r="AD28" s="3537"/>
      <c r="AE28" s="1044"/>
      <c r="AF28" s="884"/>
      <c r="AG28" s="1044"/>
      <c r="AH28" s="1044"/>
    </row>
    <row r="29" ht="15.75" customHeight="1">
      <c r="A29" s="1044"/>
      <c r="B29" s="1044"/>
      <c r="C29" s="1041"/>
      <c r="D29" s="1044"/>
      <c r="E29" s="1044"/>
      <c r="F29" s="1041"/>
      <c r="G29" s="1044"/>
      <c r="H29" s="807"/>
      <c r="I29" s="807"/>
      <c r="J29" s="807"/>
      <c r="K29" s="807"/>
      <c r="L29" s="807"/>
      <c r="M29" s="807"/>
      <c r="N29" s="807"/>
      <c r="O29" s="807"/>
      <c r="P29" s="807"/>
      <c r="Q29" s="807"/>
      <c r="R29" s="807"/>
      <c r="S29" s="807"/>
      <c r="T29" s="807"/>
      <c r="U29" s="807"/>
      <c r="V29" s="807"/>
      <c r="W29" s="807"/>
      <c r="X29" s="807"/>
      <c r="Y29" s="807"/>
      <c r="Z29" s="807"/>
      <c r="AA29" s="807"/>
      <c r="AB29" s="152"/>
      <c r="AC29" s="1047"/>
      <c r="AD29" s="3537"/>
      <c r="AE29" s="1044"/>
      <c r="AF29" s="1044"/>
      <c r="AG29" s="1044"/>
      <c r="AH29" s="1044"/>
    </row>
    <row r="30" ht="15.75" customHeight="1">
      <c r="A30" s="1035"/>
      <c r="B30" s="1035"/>
      <c r="C30" s="1035"/>
      <c r="D30" s="1035"/>
      <c r="E30" s="1044"/>
      <c r="F30" s="1035"/>
      <c r="G30" s="1035"/>
      <c r="H30" s="807"/>
      <c r="I30" s="807"/>
      <c r="J30" s="807"/>
      <c r="K30" s="807"/>
      <c r="L30" s="807"/>
      <c r="M30" s="807"/>
      <c r="N30" s="807"/>
      <c r="O30" s="807"/>
      <c r="P30" s="807"/>
      <c r="Q30" s="807"/>
      <c r="R30" s="807"/>
      <c r="S30" s="807"/>
      <c r="T30" s="807"/>
      <c r="U30" s="807"/>
      <c r="V30" s="807"/>
      <c r="W30" s="807"/>
      <c r="X30" s="807"/>
      <c r="Y30" s="807"/>
      <c r="Z30" s="807"/>
      <c r="AA30" s="807"/>
      <c r="AB30" s="805"/>
      <c r="AC30" s="805"/>
      <c r="AD30" s="807"/>
      <c r="AE30" s="810"/>
      <c r="AF30" s="809"/>
      <c r="AG30" s="809"/>
      <c r="AH30" s="809"/>
    </row>
    <row r="31" ht="15.75" customHeight="1">
      <c r="A31" s="1044"/>
      <c r="B31" s="1044"/>
      <c r="C31" s="1044"/>
      <c r="D31" s="1044"/>
      <c r="E31" s="1044"/>
      <c r="F31" s="1035"/>
      <c r="G31" s="1035"/>
      <c r="H31" s="807"/>
      <c r="I31" s="807"/>
      <c r="J31" s="807"/>
      <c r="K31" s="807"/>
      <c r="L31" s="807"/>
      <c r="M31" s="807"/>
      <c r="N31" s="807"/>
      <c r="O31" s="807"/>
      <c r="P31" s="807"/>
      <c r="Q31" s="807"/>
      <c r="R31" s="807"/>
      <c r="S31" s="807"/>
      <c r="T31" s="807"/>
      <c r="U31" s="807"/>
      <c r="V31" s="807"/>
      <c r="W31" s="807"/>
      <c r="X31" s="807"/>
      <c r="Y31" s="807"/>
      <c r="Z31" s="807"/>
      <c r="AA31" s="807"/>
      <c r="AB31" s="807"/>
      <c r="AC31" s="807"/>
      <c r="AD31" s="807"/>
      <c r="AE31" s="810"/>
      <c r="AF31" s="1044"/>
      <c r="AG31" s="1044"/>
      <c r="AH31" s="1044"/>
    </row>
    <row r="32" ht="15.75" customHeight="1">
      <c r="A32" s="1044"/>
      <c r="B32" s="1044"/>
      <c r="C32" s="1044"/>
      <c r="D32" s="1044"/>
      <c r="E32" s="1044"/>
      <c r="F32" s="1044"/>
      <c r="G32" s="1044"/>
      <c r="H32" s="807"/>
      <c r="I32" s="807"/>
      <c r="J32" s="807"/>
      <c r="K32" s="807"/>
      <c r="L32" s="807"/>
      <c r="M32" s="807"/>
      <c r="N32" s="807"/>
      <c r="O32" s="807"/>
      <c r="P32" s="807"/>
      <c r="Q32" s="807"/>
      <c r="R32" s="807"/>
      <c r="S32" s="807"/>
      <c r="T32" s="807"/>
      <c r="U32" s="807"/>
      <c r="V32" s="807"/>
      <c r="W32" s="807"/>
      <c r="X32" s="807"/>
      <c r="Y32" s="807"/>
      <c r="Z32" s="807"/>
      <c r="AA32" s="807"/>
      <c r="AB32" s="807"/>
      <c r="AC32" s="807"/>
      <c r="AD32" s="807"/>
      <c r="AE32" s="1276"/>
      <c r="AF32" s="884"/>
      <c r="AG32" s="1044"/>
      <c r="AH32" s="1044"/>
    </row>
    <row r="33" ht="15.75" customHeight="1">
      <c r="A33" s="1044"/>
      <c r="B33" s="1044"/>
      <c r="C33" s="1044"/>
      <c r="D33" s="1044"/>
      <c r="E33" s="1041"/>
      <c r="F33" s="1041"/>
      <c r="G33" s="1044"/>
      <c r="H33" s="807"/>
      <c r="I33" s="807"/>
      <c r="J33" s="807"/>
      <c r="K33" s="807"/>
      <c r="L33" s="807"/>
      <c r="M33" s="807"/>
      <c r="N33" s="807"/>
      <c r="O33" s="807"/>
      <c r="P33" s="807"/>
      <c r="Q33" s="807"/>
      <c r="R33" s="807"/>
      <c r="S33" s="807"/>
      <c r="T33" s="807"/>
      <c r="U33" s="807"/>
      <c r="V33" s="807"/>
      <c r="W33" s="807"/>
      <c r="X33" s="807"/>
      <c r="Y33" s="807"/>
      <c r="Z33" s="807"/>
      <c r="AA33" s="807"/>
      <c r="AB33" s="807"/>
      <c r="AC33" s="807"/>
      <c r="AD33" s="807"/>
      <c r="AE33" s="1276"/>
      <c r="AF33" s="1044"/>
      <c r="AG33" s="1044"/>
      <c r="AH33" s="1044"/>
    </row>
    <row r="34" ht="15.75" customHeight="1">
      <c r="A34" s="1044"/>
      <c r="B34" s="1044"/>
      <c r="C34" s="1044"/>
      <c r="D34" s="1044"/>
      <c r="E34" s="1041"/>
      <c r="F34" s="1041"/>
      <c r="G34" s="1044"/>
      <c r="H34" s="807"/>
      <c r="I34" s="807"/>
      <c r="J34" s="807"/>
      <c r="K34" s="807"/>
      <c r="L34" s="807"/>
      <c r="M34" s="807"/>
      <c r="N34" s="807"/>
      <c r="O34" s="807"/>
      <c r="P34" s="807"/>
      <c r="Q34" s="807"/>
      <c r="R34" s="807"/>
      <c r="S34" s="807"/>
      <c r="T34" s="807"/>
      <c r="U34" s="807"/>
      <c r="V34" s="807"/>
      <c r="W34" s="807"/>
      <c r="X34" s="807"/>
      <c r="Y34" s="807"/>
      <c r="Z34" s="807"/>
      <c r="AA34" s="807"/>
      <c r="AB34" s="807"/>
      <c r="AC34" s="807"/>
      <c r="AD34" s="807"/>
      <c r="AE34" s="1276"/>
      <c r="AF34" s="1044"/>
      <c r="AG34" s="1044"/>
      <c r="AH34" s="1044"/>
    </row>
    <row r="35" ht="15.75" customHeight="1">
      <c r="A35" s="1044"/>
      <c r="B35" s="1044"/>
      <c r="C35" s="1044"/>
      <c r="D35" s="1044"/>
      <c r="E35" s="1044"/>
      <c r="F35" s="811"/>
      <c r="G35" s="1276"/>
      <c r="H35" s="807"/>
      <c r="I35" s="807"/>
      <c r="J35" s="807"/>
      <c r="K35" s="807"/>
      <c r="L35" s="807"/>
      <c r="M35" s="807"/>
      <c r="N35" s="807"/>
      <c r="O35" s="807"/>
      <c r="P35" s="807"/>
      <c r="Q35" s="807"/>
      <c r="R35" s="807"/>
      <c r="S35" s="807"/>
      <c r="T35" s="807"/>
      <c r="U35" s="807"/>
      <c r="V35" s="807"/>
      <c r="W35" s="807"/>
      <c r="X35" s="807"/>
      <c r="Y35" s="807"/>
      <c r="Z35" s="807"/>
      <c r="AA35" s="807"/>
      <c r="AB35" s="807"/>
      <c r="AC35" s="807"/>
      <c r="AD35" s="807"/>
      <c r="AE35" s="1276"/>
      <c r="AF35" s="1044"/>
      <c r="AG35" s="1044"/>
      <c r="AH35" s="1044"/>
    </row>
    <row r="36" ht="15.75" customHeight="1">
      <c r="A36" s="1044"/>
      <c r="B36" s="1044"/>
      <c r="C36" s="1044"/>
      <c r="D36" s="1044"/>
      <c r="E36" s="1044"/>
      <c r="F36" s="811"/>
      <c r="G36" s="1276"/>
      <c r="H36" s="807"/>
      <c r="I36" s="807"/>
      <c r="J36" s="807"/>
      <c r="K36" s="807"/>
      <c r="L36" s="807"/>
      <c r="M36" s="807"/>
      <c r="N36" s="807"/>
      <c r="O36" s="807"/>
      <c r="P36" s="807"/>
      <c r="Q36" s="807"/>
      <c r="R36" s="807"/>
      <c r="S36" s="807"/>
      <c r="T36" s="807"/>
      <c r="U36" s="807"/>
      <c r="V36" s="807"/>
      <c r="W36" s="807"/>
      <c r="X36" s="807"/>
      <c r="Y36" s="807"/>
      <c r="Z36" s="807"/>
      <c r="AA36" s="807"/>
      <c r="AB36" s="807"/>
      <c r="AC36" s="807"/>
      <c r="AD36" s="807"/>
      <c r="AE36" s="1276"/>
      <c r="AF36" s="1044"/>
      <c r="AG36" s="1044"/>
      <c r="AH36" s="1044"/>
    </row>
    <row r="37" ht="15.75" customHeight="1">
      <c r="A37" s="1044"/>
      <c r="B37" s="1044"/>
      <c r="C37" s="1044"/>
      <c r="D37" s="1044"/>
      <c r="E37" s="1044"/>
      <c r="F37" s="811"/>
      <c r="G37" s="1276"/>
      <c r="H37" s="807"/>
      <c r="I37" s="807"/>
      <c r="J37" s="807"/>
      <c r="K37" s="807"/>
      <c r="L37" s="807"/>
      <c r="M37" s="807"/>
      <c r="N37" s="807"/>
      <c r="O37" s="807"/>
      <c r="P37" s="807"/>
      <c r="Q37" s="807"/>
      <c r="R37" s="807"/>
      <c r="S37" s="807"/>
      <c r="T37" s="807"/>
      <c r="U37" s="807"/>
      <c r="V37" s="807"/>
      <c r="W37" s="807"/>
      <c r="X37" s="807"/>
      <c r="Y37" s="807"/>
      <c r="Z37" s="807"/>
      <c r="AA37" s="807"/>
      <c r="AB37" s="807"/>
      <c r="AC37" s="807"/>
      <c r="AD37" s="807"/>
      <c r="AE37" s="884"/>
      <c r="AF37" s="1044"/>
      <c r="AG37" s="1044"/>
      <c r="AH37" s="1044"/>
    </row>
    <row r="38" ht="15.75" customHeight="1">
      <c r="A38" s="1044"/>
      <c r="B38" s="1044"/>
      <c r="C38" s="1044"/>
      <c r="D38" s="1044"/>
      <c r="E38" s="1044"/>
      <c r="F38" s="1276"/>
      <c r="G38" s="1301"/>
      <c r="H38" s="807"/>
      <c r="I38" s="807"/>
      <c r="J38" s="807"/>
      <c r="K38" s="807"/>
      <c r="L38" s="807"/>
      <c r="M38" s="807"/>
      <c r="N38" s="807"/>
      <c r="O38" s="807"/>
      <c r="P38" s="807"/>
      <c r="Q38" s="807"/>
      <c r="R38" s="807"/>
      <c r="S38" s="807"/>
      <c r="T38" s="807"/>
      <c r="U38" s="807"/>
      <c r="V38" s="807"/>
      <c r="W38" s="807"/>
      <c r="X38" s="807"/>
      <c r="Y38" s="807"/>
      <c r="Z38" s="807"/>
      <c r="AA38" s="807"/>
      <c r="AB38" s="807"/>
      <c r="AC38" s="807"/>
      <c r="AD38" s="807"/>
      <c r="AE38" s="1276"/>
      <c r="AF38" s="1044"/>
      <c r="AG38" s="1044"/>
      <c r="AH38" s="1044"/>
    </row>
    <row r="39" ht="15.75" customHeight="1">
      <c r="A39" s="1044"/>
      <c r="B39" s="1044"/>
      <c r="C39" s="1044"/>
      <c r="D39" s="1044"/>
      <c r="E39" s="1044"/>
      <c r="F39" s="1276"/>
      <c r="G39" s="1276"/>
      <c r="H39" s="807"/>
      <c r="I39" s="807"/>
      <c r="J39" s="807"/>
      <c r="K39" s="807"/>
      <c r="L39" s="807"/>
      <c r="M39" s="807"/>
      <c r="N39" s="807"/>
      <c r="O39" s="807"/>
      <c r="P39" s="807"/>
      <c r="Q39" s="807"/>
      <c r="R39" s="807"/>
      <c r="S39" s="807"/>
      <c r="T39" s="807"/>
      <c r="U39" s="807"/>
      <c r="V39" s="807"/>
      <c r="W39" s="807"/>
      <c r="X39" s="807"/>
      <c r="Y39" s="807"/>
      <c r="Z39" s="807"/>
      <c r="AA39" s="807"/>
      <c r="AB39" s="807"/>
      <c r="AC39" s="807"/>
      <c r="AD39" s="807"/>
      <c r="AE39" s="1044"/>
      <c r="AF39" s="1044"/>
      <c r="AG39" s="1044"/>
      <c r="AH39" s="1044"/>
    </row>
    <row r="40" ht="15.75" customHeight="1">
      <c r="A40" s="1044"/>
      <c r="B40" s="1044"/>
      <c r="C40" s="1044"/>
      <c r="D40" s="1044"/>
      <c r="E40" s="1044"/>
      <c r="F40" s="1044"/>
      <c r="G40" s="1044"/>
      <c r="H40" s="807"/>
      <c r="I40" s="807"/>
      <c r="J40" s="807"/>
      <c r="K40" s="807"/>
      <c r="L40" s="807"/>
      <c r="M40" s="807"/>
      <c r="N40" s="807"/>
      <c r="O40" s="807"/>
      <c r="P40" s="807"/>
      <c r="Q40" s="807"/>
      <c r="R40" s="807"/>
      <c r="S40" s="807"/>
      <c r="T40" s="807"/>
      <c r="U40" s="807"/>
      <c r="V40" s="807"/>
      <c r="W40" s="807"/>
      <c r="X40" s="807"/>
      <c r="Y40" s="807"/>
      <c r="Z40" s="807"/>
      <c r="AA40" s="807"/>
      <c r="AB40" s="807"/>
      <c r="AC40" s="807"/>
      <c r="AD40" s="807"/>
      <c r="AE40" s="884"/>
      <c r="AF40" s="1044"/>
      <c r="AG40" s="1044"/>
      <c r="AH40" s="1044"/>
    </row>
    <row r="41" ht="15.75" customHeight="1">
      <c r="A41" s="1044"/>
      <c r="B41" s="1044"/>
      <c r="C41" s="1044"/>
      <c r="D41" s="1044"/>
      <c r="E41" s="1044"/>
      <c r="F41" s="1044"/>
      <c r="G41" s="1044"/>
      <c r="H41" s="830"/>
      <c r="I41" s="830"/>
      <c r="J41" s="830"/>
      <c r="K41" s="830"/>
      <c r="L41" s="830"/>
      <c r="M41" s="830"/>
      <c r="N41" s="830"/>
      <c r="O41" s="830"/>
      <c r="P41" s="830"/>
      <c r="Q41" s="830"/>
      <c r="R41" s="830"/>
      <c r="S41" s="830"/>
      <c r="T41" s="830"/>
      <c r="U41" s="830"/>
      <c r="V41" s="830"/>
      <c r="W41" s="830"/>
      <c r="X41" s="830"/>
      <c r="Y41" s="830"/>
      <c r="Z41" s="830"/>
      <c r="AA41" s="830"/>
      <c r="AB41" s="807"/>
      <c r="AC41" s="807"/>
      <c r="AD41" s="807"/>
      <c r="AE41" s="1044"/>
      <c r="AF41" s="1044"/>
      <c r="AG41" s="1044"/>
      <c r="AH41" s="1044"/>
    </row>
    <row r="42" ht="15.75" customHeight="1">
      <c r="A42" s="1044"/>
      <c r="B42" s="1044"/>
      <c r="C42" s="1044"/>
      <c r="D42" s="1044"/>
      <c r="E42" s="1044"/>
      <c r="F42" s="1044"/>
      <c r="G42" s="1044"/>
      <c r="H42" s="807"/>
      <c r="I42" s="807"/>
      <c r="J42" s="807"/>
      <c r="K42" s="807"/>
      <c r="L42" s="807"/>
      <c r="M42" s="807"/>
      <c r="N42" s="807"/>
      <c r="O42" s="807"/>
      <c r="P42" s="807"/>
      <c r="Q42" s="807"/>
      <c r="R42" s="807"/>
      <c r="S42" s="807"/>
      <c r="T42" s="807"/>
      <c r="U42" s="807"/>
      <c r="V42" s="807"/>
      <c r="W42" s="807"/>
      <c r="X42" s="807"/>
      <c r="Y42" s="807"/>
      <c r="Z42" s="807"/>
      <c r="AA42" s="807"/>
      <c r="AB42" s="807"/>
      <c r="AC42" s="807"/>
      <c r="AD42" s="807"/>
      <c r="AE42" s="1044"/>
      <c r="AF42" s="1044"/>
      <c r="AG42" s="1044"/>
      <c r="AH42" s="1044"/>
    </row>
    <row r="43" ht="15.75" customHeight="1">
      <c r="A43" s="1035"/>
      <c r="B43" s="1036"/>
      <c r="C43" s="1036"/>
      <c r="D43" s="1036"/>
      <c r="E43" s="1033"/>
      <c r="F43" s="1036"/>
      <c r="G43" s="1036"/>
      <c r="H43" s="807"/>
      <c r="I43" s="807"/>
      <c r="J43" s="807"/>
      <c r="K43" s="807"/>
      <c r="L43" s="807"/>
      <c r="M43" s="807"/>
      <c r="N43" s="807"/>
      <c r="O43" s="807"/>
      <c r="P43" s="807"/>
      <c r="Q43" s="807"/>
      <c r="R43" s="807"/>
      <c r="S43" s="807"/>
      <c r="T43" s="807"/>
      <c r="U43" s="807"/>
      <c r="V43" s="807"/>
      <c r="W43" s="807"/>
      <c r="X43" s="807"/>
      <c r="Y43" s="807"/>
      <c r="Z43" s="807"/>
      <c r="AA43" s="807"/>
      <c r="AB43" s="807"/>
      <c r="AC43" s="807"/>
      <c r="AD43" s="807"/>
      <c r="AE43" s="1109"/>
      <c r="AF43" s="158"/>
      <c r="AG43" s="158"/>
      <c r="AH43" s="158"/>
    </row>
    <row r="44" ht="15.75" customHeight="1">
      <c r="A44" s="1038"/>
      <c r="B44" s="810"/>
      <c r="C44" s="810"/>
      <c r="D44" s="810"/>
      <c r="E44" s="1036"/>
      <c r="F44" s="810"/>
      <c r="G44" s="1036"/>
      <c r="H44" s="807"/>
      <c r="I44" s="807"/>
      <c r="J44" s="807"/>
      <c r="K44" s="807"/>
      <c r="L44" s="807"/>
      <c r="M44" s="807"/>
      <c r="N44" s="807"/>
      <c r="O44" s="807"/>
      <c r="P44" s="807"/>
      <c r="Q44" s="807"/>
      <c r="R44" s="807"/>
      <c r="S44" s="807"/>
      <c r="T44" s="807"/>
      <c r="U44" s="807"/>
      <c r="V44" s="807"/>
      <c r="W44" s="807"/>
      <c r="X44" s="807"/>
      <c r="Y44" s="807"/>
      <c r="Z44" s="807"/>
      <c r="AA44" s="807"/>
      <c r="AB44" s="807"/>
      <c r="AC44" s="807"/>
      <c r="AD44" s="807"/>
      <c r="AE44" s="809"/>
      <c r="AF44" s="809"/>
      <c r="AG44" s="809"/>
      <c r="AH44" s="809"/>
    </row>
    <row r="45" ht="15.75" customHeight="1">
      <c r="A45" s="1038"/>
      <c r="B45" s="810"/>
      <c r="C45" s="810"/>
      <c r="D45" s="810"/>
      <c r="E45" s="1036"/>
      <c r="F45" s="810"/>
      <c r="G45" s="1036"/>
      <c r="H45" s="807"/>
      <c r="I45" s="807"/>
      <c r="J45" s="807"/>
      <c r="K45" s="807"/>
      <c r="L45" s="807"/>
      <c r="M45" s="807"/>
      <c r="N45" s="807"/>
      <c r="O45" s="807"/>
      <c r="P45" s="807"/>
      <c r="Q45" s="807"/>
      <c r="R45" s="807"/>
      <c r="S45" s="807"/>
      <c r="T45" s="807"/>
      <c r="U45" s="807"/>
      <c r="V45" s="807"/>
      <c r="W45" s="807"/>
      <c r="X45" s="807"/>
      <c r="Y45" s="807"/>
      <c r="Z45" s="807"/>
      <c r="AA45" s="807"/>
      <c r="AB45" s="807"/>
      <c r="AC45" s="807"/>
      <c r="AD45" s="807"/>
      <c r="AE45" s="809"/>
      <c r="AF45" s="809"/>
      <c r="AG45" s="809"/>
      <c r="AH45" s="809"/>
    </row>
    <row r="46" ht="15.75" customHeight="1">
      <c r="A46" s="1038"/>
      <c r="B46" s="810"/>
      <c r="C46" s="810"/>
      <c r="D46" s="1036"/>
      <c r="E46" s="1036"/>
      <c r="F46" s="1036"/>
      <c r="G46" s="1036"/>
      <c r="H46" s="807"/>
      <c r="I46" s="807"/>
      <c r="J46" s="805"/>
      <c r="K46" s="805"/>
      <c r="L46" s="805"/>
      <c r="M46" s="807"/>
      <c r="N46" s="807"/>
      <c r="O46" s="887"/>
      <c r="P46" s="887"/>
      <c r="Q46" s="887"/>
      <c r="R46" s="887"/>
      <c r="S46" s="887"/>
      <c r="T46" s="887"/>
      <c r="U46" s="805"/>
      <c r="V46" s="807"/>
      <c r="W46" s="887"/>
      <c r="X46" s="887"/>
      <c r="Y46" s="805"/>
      <c r="Z46" s="807"/>
      <c r="AA46" s="805"/>
      <c r="AB46" s="807"/>
      <c r="AC46" s="807"/>
      <c r="AD46" s="807"/>
      <c r="AE46" s="809"/>
      <c r="AF46" s="809"/>
      <c r="AG46" s="809"/>
      <c r="AH46" s="809"/>
    </row>
    <row r="47" ht="15.75" customHeight="1">
      <c r="A47" s="1044"/>
      <c r="B47" s="810"/>
      <c r="C47" s="810"/>
      <c r="D47" s="810"/>
      <c r="E47" s="1036"/>
      <c r="F47" s="810"/>
      <c r="G47" s="1036"/>
      <c r="H47" s="807"/>
      <c r="I47" s="807"/>
      <c r="J47" s="805"/>
      <c r="K47" s="805"/>
      <c r="L47" s="805"/>
      <c r="M47" s="807"/>
      <c r="N47" s="807"/>
      <c r="O47" s="887"/>
      <c r="P47" s="887"/>
      <c r="Q47" s="887"/>
      <c r="R47" s="887"/>
      <c r="S47" s="887"/>
      <c r="T47" s="887"/>
      <c r="U47" s="805"/>
      <c r="V47" s="807"/>
      <c r="W47" s="887"/>
      <c r="X47" s="887"/>
      <c r="Y47" s="805"/>
      <c r="Z47" s="807"/>
      <c r="AA47" s="805"/>
      <c r="AB47" s="807"/>
      <c r="AC47" s="807"/>
      <c r="AD47" s="807"/>
      <c r="AE47" s="1044"/>
      <c r="AF47" s="1044"/>
      <c r="AG47" s="1044"/>
      <c r="AH47" s="1044"/>
    </row>
    <row r="48" ht="15.75" customHeight="1">
      <c r="A48" s="1044"/>
      <c r="B48" s="810"/>
      <c r="C48" s="810"/>
      <c r="D48" s="810"/>
      <c r="E48" s="1033"/>
      <c r="F48" s="828"/>
      <c r="G48" s="1036"/>
      <c r="H48" s="807"/>
      <c r="I48" s="807"/>
      <c r="J48" s="830"/>
      <c r="K48" s="830"/>
      <c r="L48" s="830"/>
      <c r="M48" s="807"/>
      <c r="N48" s="807"/>
      <c r="O48" s="891"/>
      <c r="P48" s="891"/>
      <c r="Q48" s="891"/>
      <c r="R48" s="891"/>
      <c r="S48" s="891"/>
      <c r="T48" s="891"/>
      <c r="U48" s="830"/>
      <c r="V48" s="807"/>
      <c r="W48" s="891"/>
      <c r="X48" s="891"/>
      <c r="Y48" s="830"/>
      <c r="Z48" s="807"/>
      <c r="AA48" s="830"/>
      <c r="AB48" s="807"/>
      <c r="AC48" s="807"/>
      <c r="AD48" s="807"/>
      <c r="AE48" s="1109"/>
      <c r="AF48" s="1044"/>
      <c r="AG48" s="1044"/>
      <c r="AH48" s="1044"/>
    </row>
    <row r="49" ht="15.75" customHeight="1">
      <c r="A49" s="1044"/>
      <c r="B49" s="810"/>
      <c r="C49" s="810"/>
      <c r="D49" s="1036"/>
      <c r="E49" s="1036"/>
      <c r="F49" s="1036"/>
      <c r="G49" s="1036"/>
      <c r="H49" s="807"/>
      <c r="I49" s="807"/>
      <c r="J49" s="830"/>
      <c r="K49" s="830"/>
      <c r="L49" s="830"/>
      <c r="M49" s="807"/>
      <c r="N49" s="807"/>
      <c r="O49" s="891"/>
      <c r="P49" s="891"/>
      <c r="Q49" s="891"/>
      <c r="R49" s="891"/>
      <c r="S49" s="891"/>
      <c r="T49" s="891"/>
      <c r="U49" s="830"/>
      <c r="V49" s="807"/>
      <c r="W49" s="891"/>
      <c r="X49" s="891"/>
      <c r="Y49" s="830"/>
      <c r="Z49" s="807"/>
      <c r="AA49" s="830"/>
      <c r="AB49" s="807"/>
      <c r="AC49" s="807"/>
      <c r="AD49" s="807"/>
      <c r="AE49" s="1044"/>
      <c r="AF49" s="1044"/>
      <c r="AG49" s="1044"/>
      <c r="AH49" s="1044"/>
    </row>
    <row r="50" ht="15.75" customHeight="1">
      <c r="A50" s="1044"/>
      <c r="B50" s="1044"/>
      <c r="C50" s="1044"/>
      <c r="D50" s="810"/>
      <c r="E50" s="1036"/>
      <c r="F50" s="810"/>
      <c r="G50" s="1036"/>
      <c r="H50" s="807"/>
      <c r="I50" s="807"/>
      <c r="J50" s="830"/>
      <c r="K50" s="830"/>
      <c r="L50" s="830"/>
      <c r="M50" s="807"/>
      <c r="N50" s="807"/>
      <c r="O50" s="891"/>
      <c r="P50" s="891"/>
      <c r="Q50" s="891"/>
      <c r="R50" s="891"/>
      <c r="S50" s="891"/>
      <c r="T50" s="891"/>
      <c r="U50" s="830"/>
      <c r="V50" s="807"/>
      <c r="W50" s="891"/>
      <c r="X50" s="891"/>
      <c r="Y50" s="830"/>
      <c r="Z50" s="807"/>
      <c r="AA50" s="830"/>
      <c r="AB50" s="807"/>
      <c r="AC50" s="807"/>
      <c r="AD50" s="807"/>
      <c r="AE50" s="1044"/>
      <c r="AF50" s="1044"/>
      <c r="AG50" s="1044"/>
      <c r="AH50" s="1044"/>
    </row>
    <row r="51" ht="15.75" customHeight="1">
      <c r="A51" s="1044"/>
      <c r="B51" s="1044"/>
      <c r="C51" s="1044"/>
      <c r="D51" s="1036"/>
      <c r="E51" s="1036"/>
      <c r="F51" s="1036"/>
      <c r="G51" s="1036"/>
      <c r="H51" s="807"/>
      <c r="I51" s="807"/>
      <c r="J51" s="830"/>
      <c r="K51" s="830"/>
      <c r="L51" s="830"/>
      <c r="M51" s="807"/>
      <c r="N51" s="807"/>
      <c r="O51" s="891"/>
      <c r="P51" s="891"/>
      <c r="Q51" s="891"/>
      <c r="R51" s="891"/>
      <c r="S51" s="891"/>
      <c r="T51" s="891"/>
      <c r="U51" s="830"/>
      <c r="V51" s="807"/>
      <c r="W51" s="891"/>
      <c r="X51" s="891"/>
      <c r="Y51" s="830"/>
      <c r="Z51" s="807"/>
      <c r="AA51" s="830"/>
      <c r="AB51" s="807"/>
      <c r="AC51" s="807"/>
      <c r="AD51" s="807"/>
      <c r="AE51" s="1044"/>
      <c r="AF51" s="1044"/>
      <c r="AG51" s="1044"/>
      <c r="AH51" s="1044"/>
    </row>
    <row r="52" ht="15.75" customHeight="1">
      <c r="A52" s="1044"/>
      <c r="B52" s="1044"/>
      <c r="C52" s="1044"/>
      <c r="D52" s="810"/>
      <c r="E52" s="1036"/>
      <c r="F52" s="810"/>
      <c r="G52" s="1036"/>
      <c r="H52" s="807"/>
      <c r="I52" s="807"/>
      <c r="J52" s="807"/>
      <c r="K52" s="807"/>
      <c r="L52" s="807"/>
      <c r="M52" s="807"/>
      <c r="N52" s="807"/>
      <c r="O52" s="807"/>
      <c r="P52" s="807"/>
      <c r="Q52" s="807"/>
      <c r="R52" s="807"/>
      <c r="S52" s="807"/>
      <c r="T52" s="807"/>
      <c r="U52" s="807"/>
      <c r="V52" s="807"/>
      <c r="W52" s="807"/>
      <c r="X52" s="807"/>
      <c r="Y52" s="807"/>
      <c r="Z52" s="807"/>
      <c r="AA52" s="807"/>
      <c r="AB52" s="807"/>
      <c r="AC52" s="807"/>
      <c r="AD52" s="807"/>
      <c r="AE52" s="884"/>
      <c r="AF52" s="884"/>
      <c r="AG52" s="1044"/>
      <c r="AH52" s="1044"/>
    </row>
    <row r="53" ht="15.75" customHeight="1">
      <c r="A53" s="1044"/>
      <c r="B53" s="1044"/>
      <c r="C53" s="1044"/>
      <c r="D53" s="1044"/>
      <c r="E53" s="1044"/>
      <c r="F53" s="1044"/>
      <c r="G53" s="1044"/>
      <c r="H53" s="807"/>
      <c r="I53" s="807"/>
      <c r="J53" s="807"/>
      <c r="K53" s="807"/>
      <c r="L53" s="807"/>
      <c r="M53" s="807"/>
      <c r="N53" s="807"/>
      <c r="O53" s="807"/>
      <c r="P53" s="807"/>
      <c r="Q53" s="807"/>
      <c r="R53" s="807"/>
      <c r="S53" s="807"/>
      <c r="T53" s="807"/>
      <c r="U53" s="807"/>
      <c r="V53" s="807"/>
      <c r="W53" s="807"/>
      <c r="X53" s="807"/>
      <c r="Y53" s="807"/>
      <c r="Z53" s="807"/>
      <c r="AA53" s="807"/>
      <c r="AB53" s="807"/>
      <c r="AC53" s="807"/>
      <c r="AD53" s="807"/>
      <c r="AE53" s="884"/>
      <c r="AF53" s="884"/>
      <c r="AG53" s="1044"/>
      <c r="AH53" s="1044"/>
    </row>
    <row r="54" ht="15.75" customHeight="1">
      <c r="A54" s="1035"/>
      <c r="B54" s="1036"/>
      <c r="C54" s="1036"/>
      <c r="D54" s="1036"/>
      <c r="E54" s="1036"/>
      <c r="F54" s="1036"/>
      <c r="G54" s="1036"/>
      <c r="H54" s="807"/>
      <c r="I54" s="807"/>
      <c r="J54" s="807"/>
      <c r="K54" s="807"/>
      <c r="L54" s="807"/>
      <c r="M54" s="807"/>
      <c r="N54" s="807"/>
      <c r="O54" s="807"/>
      <c r="P54" s="807"/>
      <c r="Q54" s="807"/>
      <c r="R54" s="807"/>
      <c r="S54" s="807"/>
      <c r="T54" s="807"/>
      <c r="U54" s="807"/>
      <c r="V54" s="807"/>
      <c r="W54" s="807"/>
      <c r="X54" s="807"/>
      <c r="Y54" s="807"/>
      <c r="Z54" s="807"/>
      <c r="AA54" s="807"/>
      <c r="AB54" s="807"/>
      <c r="AC54" s="807"/>
      <c r="AD54" s="807"/>
      <c r="AE54" s="1109"/>
      <c r="AF54" s="158"/>
      <c r="AG54" s="158"/>
      <c r="AH54" s="158"/>
    </row>
    <row r="55" ht="15.75" customHeight="1">
      <c r="A55" s="1038"/>
      <c r="B55" s="810"/>
      <c r="C55" s="810"/>
      <c r="D55" s="810"/>
      <c r="E55" s="1036"/>
      <c r="F55" s="810"/>
      <c r="G55" s="1036"/>
      <c r="H55" s="807"/>
      <c r="I55" s="807"/>
      <c r="J55" s="807"/>
      <c r="K55" s="807"/>
      <c r="L55" s="807"/>
      <c r="M55" s="807"/>
      <c r="N55" s="807"/>
      <c r="O55" s="807"/>
      <c r="P55" s="807"/>
      <c r="Q55" s="807"/>
      <c r="R55" s="807"/>
      <c r="S55" s="807"/>
      <c r="T55" s="807"/>
      <c r="U55" s="807"/>
      <c r="V55" s="807"/>
      <c r="W55" s="807"/>
      <c r="X55" s="807"/>
      <c r="Y55" s="807"/>
      <c r="Z55" s="807"/>
      <c r="AA55" s="807"/>
      <c r="AB55" s="807"/>
      <c r="AC55" s="807"/>
      <c r="AD55" s="807"/>
      <c r="AE55" s="809"/>
      <c r="AF55" s="809"/>
      <c r="AG55" s="809"/>
      <c r="AH55" s="809"/>
    </row>
    <row r="56" ht="15.75" customHeight="1">
      <c r="A56" s="1038"/>
      <c r="B56" s="810"/>
      <c r="C56" s="810"/>
      <c r="D56" s="810"/>
      <c r="E56" s="1036"/>
      <c r="F56" s="810"/>
      <c r="G56" s="1036"/>
      <c r="H56" s="807"/>
      <c r="I56" s="807"/>
      <c r="J56" s="807"/>
      <c r="K56" s="807"/>
      <c r="L56" s="807"/>
      <c r="M56" s="807"/>
      <c r="N56" s="807"/>
      <c r="O56" s="807"/>
      <c r="P56" s="807"/>
      <c r="Q56" s="807"/>
      <c r="R56" s="807"/>
      <c r="S56" s="807"/>
      <c r="T56" s="807"/>
      <c r="U56" s="807"/>
      <c r="V56" s="807"/>
      <c r="W56" s="807"/>
      <c r="X56" s="807"/>
      <c r="Y56" s="807"/>
      <c r="Z56" s="807"/>
      <c r="AA56" s="807"/>
      <c r="AB56" s="807"/>
      <c r="AC56" s="807"/>
      <c r="AD56" s="807"/>
      <c r="AE56" s="809"/>
      <c r="AF56" s="809"/>
      <c r="AG56" s="809"/>
      <c r="AH56" s="809"/>
    </row>
    <row r="57" ht="15.75" customHeight="1">
      <c r="A57" s="1038"/>
      <c r="B57" s="810"/>
      <c r="C57" s="810"/>
      <c r="D57" s="1036"/>
      <c r="E57" s="1036"/>
      <c r="F57" s="1036"/>
      <c r="G57" s="1036"/>
      <c r="H57" s="807"/>
      <c r="I57" s="807"/>
      <c r="J57" s="807"/>
      <c r="K57" s="807"/>
      <c r="L57" s="807"/>
      <c r="M57" s="807"/>
      <c r="N57" s="807"/>
      <c r="O57" s="807"/>
      <c r="P57" s="807"/>
      <c r="Q57" s="807"/>
      <c r="R57" s="807"/>
      <c r="S57" s="807"/>
      <c r="T57" s="807"/>
      <c r="U57" s="807"/>
      <c r="V57" s="807"/>
      <c r="W57" s="807"/>
      <c r="X57" s="807"/>
      <c r="Y57" s="807"/>
      <c r="Z57" s="807"/>
      <c r="AA57" s="807"/>
      <c r="AB57" s="807"/>
      <c r="AC57" s="807"/>
      <c r="AD57" s="807"/>
      <c r="AE57" s="809"/>
      <c r="AF57" s="809"/>
      <c r="AG57" s="809"/>
      <c r="AH57" s="809"/>
    </row>
    <row r="58" ht="15.75" customHeight="1">
      <c r="A58" s="1044"/>
      <c r="B58" s="810"/>
      <c r="C58" s="810"/>
      <c r="D58" s="810"/>
      <c r="E58" s="1036"/>
      <c r="F58" s="810"/>
      <c r="G58" s="1036"/>
      <c r="H58" s="807"/>
      <c r="I58" s="807"/>
      <c r="J58" s="807"/>
      <c r="K58" s="807"/>
      <c r="L58" s="807"/>
      <c r="M58" s="807"/>
      <c r="N58" s="807"/>
      <c r="O58" s="807"/>
      <c r="P58" s="807"/>
      <c r="Q58" s="807"/>
      <c r="R58" s="807"/>
      <c r="S58" s="807"/>
      <c r="T58" s="807"/>
      <c r="U58" s="807"/>
      <c r="V58" s="807"/>
      <c r="W58" s="807"/>
      <c r="X58" s="807"/>
      <c r="Y58" s="807"/>
      <c r="Z58" s="807"/>
      <c r="AA58" s="807"/>
      <c r="AB58" s="807"/>
      <c r="AC58" s="807"/>
      <c r="AD58" s="807"/>
      <c r="AE58" s="1044"/>
      <c r="AF58" s="1044"/>
      <c r="AG58" s="1044"/>
      <c r="AH58" s="1044"/>
    </row>
    <row r="59" ht="15.75" customHeight="1">
      <c r="A59" s="1044"/>
      <c r="B59" s="810"/>
      <c r="C59" s="810"/>
      <c r="D59" s="810"/>
      <c r="E59" s="1036"/>
      <c r="F59" s="810"/>
      <c r="G59" s="1036"/>
      <c r="H59" s="807"/>
      <c r="I59" s="807"/>
      <c r="J59" s="807"/>
      <c r="K59" s="807"/>
      <c r="L59" s="807"/>
      <c r="M59" s="807"/>
      <c r="N59" s="807"/>
      <c r="O59" s="807"/>
      <c r="P59" s="807"/>
      <c r="Q59" s="807"/>
      <c r="R59" s="807"/>
      <c r="S59" s="807"/>
      <c r="T59" s="807"/>
      <c r="U59" s="807"/>
      <c r="V59" s="807"/>
      <c r="W59" s="807"/>
      <c r="X59" s="807"/>
      <c r="Y59" s="807"/>
      <c r="Z59" s="807"/>
      <c r="AA59" s="807"/>
      <c r="AB59" s="807"/>
      <c r="AC59" s="807"/>
      <c r="AD59" s="807"/>
      <c r="AE59" s="884"/>
      <c r="AF59" s="884"/>
      <c r="AG59" s="884"/>
      <c r="AH59" s="1044"/>
    </row>
    <row r="60" ht="15.75" customHeight="1">
      <c r="A60" s="1044"/>
      <c r="B60" s="810"/>
      <c r="C60" s="828"/>
      <c r="D60" s="1036"/>
      <c r="E60" s="1036"/>
      <c r="F60" s="1036"/>
      <c r="G60" s="1036"/>
      <c r="H60" s="807"/>
      <c r="I60" s="807"/>
      <c r="J60" s="807"/>
      <c r="K60" s="807"/>
      <c r="L60" s="807"/>
      <c r="M60" s="807"/>
      <c r="N60" s="807"/>
      <c r="O60" s="807"/>
      <c r="P60" s="807"/>
      <c r="Q60" s="807"/>
      <c r="R60" s="807"/>
      <c r="S60" s="807"/>
      <c r="T60" s="807"/>
      <c r="U60" s="807"/>
      <c r="V60" s="807"/>
      <c r="W60" s="807"/>
      <c r="X60" s="807"/>
      <c r="Y60" s="807"/>
      <c r="Z60" s="807"/>
      <c r="AA60" s="807"/>
      <c r="AB60" s="807"/>
      <c r="AC60" s="807"/>
      <c r="AD60" s="807"/>
      <c r="AE60" s="1044"/>
      <c r="AF60" s="1044"/>
      <c r="AG60" s="1044"/>
      <c r="AH60" s="1044"/>
    </row>
    <row r="61" ht="15.75" customHeight="1">
      <c r="A61" s="1044"/>
      <c r="B61" s="1044"/>
      <c r="C61" s="1044"/>
      <c r="D61" s="810"/>
      <c r="E61" s="1036"/>
      <c r="F61" s="810"/>
      <c r="G61" s="1036"/>
      <c r="H61" s="805"/>
      <c r="I61" s="805"/>
      <c r="J61" s="805"/>
      <c r="K61" s="805"/>
      <c r="L61" s="805"/>
      <c r="M61" s="805"/>
      <c r="N61" s="805"/>
      <c r="O61" s="805"/>
      <c r="P61" s="805"/>
      <c r="Q61" s="805"/>
      <c r="R61" s="805"/>
      <c r="S61" s="805"/>
      <c r="T61" s="805"/>
      <c r="U61" s="805"/>
      <c r="V61" s="805"/>
      <c r="W61" s="805"/>
      <c r="X61" s="805"/>
      <c r="Y61" s="805"/>
      <c r="Z61" s="805"/>
      <c r="AA61" s="805"/>
      <c r="AB61" s="805"/>
      <c r="AC61" s="807"/>
      <c r="AD61" s="807"/>
      <c r="AE61" s="1044"/>
      <c r="AF61" s="1044"/>
      <c r="AG61" s="1044"/>
      <c r="AH61" s="1044"/>
    </row>
    <row r="62" ht="15.75" customHeight="1">
      <c r="A62" s="1044"/>
      <c r="B62" s="1044"/>
      <c r="C62" s="1044"/>
      <c r="D62" s="1036"/>
      <c r="E62" s="1036"/>
      <c r="F62" s="1036"/>
      <c r="G62" s="1033"/>
      <c r="H62" s="805"/>
      <c r="I62" s="805"/>
      <c r="J62" s="805"/>
      <c r="K62" s="805"/>
      <c r="L62" s="805"/>
      <c r="M62" s="805"/>
      <c r="N62" s="805"/>
      <c r="O62" s="805"/>
      <c r="P62" s="805"/>
      <c r="Q62" s="805"/>
      <c r="R62" s="805"/>
      <c r="S62" s="805"/>
      <c r="T62" s="805"/>
      <c r="U62" s="805"/>
      <c r="V62" s="805"/>
      <c r="W62" s="805"/>
      <c r="X62" s="805"/>
      <c r="Y62" s="805"/>
      <c r="Z62" s="805"/>
      <c r="AA62" s="805"/>
      <c r="AB62" s="805"/>
      <c r="AC62" s="807"/>
      <c r="AD62" s="807"/>
      <c r="AE62" s="884"/>
      <c r="AF62" s="3542"/>
      <c r="AG62" s="884"/>
      <c r="AH62" s="1044"/>
    </row>
    <row r="63" ht="15.75" customHeight="1">
      <c r="A63" s="1044"/>
      <c r="B63" s="1044"/>
      <c r="C63" s="1044"/>
      <c r="D63" s="3543"/>
      <c r="E63" s="1311"/>
      <c r="F63" s="3543"/>
      <c r="G63" s="1311"/>
      <c r="H63" s="807"/>
      <c r="I63" s="807"/>
      <c r="J63" s="807"/>
      <c r="K63" s="807"/>
      <c r="L63" s="807"/>
      <c r="M63" s="807"/>
      <c r="N63" s="807"/>
      <c r="O63" s="807"/>
      <c r="P63" s="807"/>
      <c r="Q63" s="807"/>
      <c r="R63" s="807"/>
      <c r="S63" s="807"/>
      <c r="T63" s="807"/>
      <c r="U63" s="807"/>
      <c r="V63" s="807"/>
      <c r="W63" s="807"/>
      <c r="X63" s="807"/>
      <c r="Y63" s="807"/>
      <c r="Z63" s="807"/>
      <c r="AA63" s="807"/>
      <c r="AB63" s="807"/>
      <c r="AC63" s="807"/>
      <c r="AD63" s="807"/>
      <c r="AE63" s="1044"/>
      <c r="AF63" s="1044"/>
      <c r="AG63" s="1044"/>
      <c r="AH63" s="1044"/>
    </row>
    <row r="64" ht="15.75" customHeight="1">
      <c r="A64" s="1044"/>
      <c r="B64" s="1044"/>
      <c r="C64" s="811"/>
      <c r="D64" s="1044"/>
      <c r="E64" s="811"/>
      <c r="F64" s="811"/>
      <c r="G64" s="1044"/>
      <c r="H64" s="807"/>
      <c r="I64" s="807"/>
      <c r="J64" s="807"/>
      <c r="K64" s="807"/>
      <c r="L64" s="807"/>
      <c r="M64" s="807"/>
      <c r="N64" s="807"/>
      <c r="O64" s="807"/>
      <c r="P64" s="807"/>
      <c r="Q64" s="807"/>
      <c r="R64" s="807"/>
      <c r="S64" s="807"/>
      <c r="T64" s="807"/>
      <c r="U64" s="807"/>
      <c r="V64" s="807"/>
      <c r="W64" s="807"/>
      <c r="X64" s="807"/>
      <c r="Y64" s="807"/>
      <c r="Z64" s="807"/>
      <c r="AA64" s="807"/>
      <c r="AB64" s="807"/>
      <c r="AC64" s="807"/>
      <c r="AD64" s="807"/>
      <c r="AE64" s="1044"/>
      <c r="AF64" s="1044"/>
      <c r="AG64" s="1044"/>
      <c r="AH64" s="1044"/>
    </row>
    <row r="65" ht="15.75" customHeight="1">
      <c r="A65" s="1044"/>
      <c r="B65" s="1044"/>
      <c r="C65" s="811"/>
      <c r="D65" s="1035"/>
      <c r="E65" s="811"/>
      <c r="F65" s="1036"/>
      <c r="G65" s="1314"/>
      <c r="H65" s="807"/>
      <c r="I65" s="807"/>
      <c r="J65" s="807"/>
      <c r="K65" s="807"/>
      <c r="L65" s="807"/>
      <c r="M65" s="807"/>
      <c r="N65" s="807"/>
      <c r="O65" s="807"/>
      <c r="P65" s="807"/>
      <c r="Q65" s="807"/>
      <c r="R65" s="807"/>
      <c r="S65" s="807"/>
      <c r="T65" s="807"/>
      <c r="U65" s="807"/>
      <c r="V65" s="807"/>
      <c r="W65" s="807"/>
      <c r="X65" s="807"/>
      <c r="Y65" s="807"/>
      <c r="Z65" s="807"/>
      <c r="AA65" s="807"/>
      <c r="AB65" s="807"/>
      <c r="AC65" s="807"/>
      <c r="AD65" s="807"/>
      <c r="AE65" s="158"/>
      <c r="AF65" s="158"/>
      <c r="AG65" s="158"/>
      <c r="AH65" s="158"/>
    </row>
    <row r="66" ht="15.75" customHeight="1">
      <c r="A66" s="1044"/>
      <c r="B66" s="811"/>
      <c r="C66" s="1044"/>
      <c r="D66" s="811"/>
      <c r="E66" s="811"/>
      <c r="F66" s="811"/>
      <c r="G66" s="811"/>
      <c r="H66" s="807"/>
      <c r="I66" s="807"/>
      <c r="J66" s="807"/>
      <c r="K66" s="807"/>
      <c r="L66" s="807"/>
      <c r="M66" s="807"/>
      <c r="N66" s="807"/>
      <c r="O66" s="807"/>
      <c r="P66" s="807"/>
      <c r="Q66" s="807"/>
      <c r="R66" s="807"/>
      <c r="S66" s="807"/>
      <c r="T66" s="807"/>
      <c r="U66" s="807"/>
      <c r="V66" s="807"/>
      <c r="W66" s="807"/>
      <c r="X66" s="807"/>
      <c r="Y66" s="807"/>
      <c r="Z66" s="807"/>
      <c r="AA66" s="807"/>
      <c r="AB66" s="807"/>
      <c r="AC66" s="807"/>
      <c r="AD66" s="807"/>
      <c r="AE66" s="811"/>
      <c r="AF66" s="811"/>
      <c r="AG66" s="811"/>
      <c r="AH66" s="811"/>
    </row>
    <row r="67" ht="15.75" customHeight="1">
      <c r="A67" s="1032"/>
      <c r="B67" s="811"/>
      <c r="C67" s="811"/>
      <c r="D67" s="811"/>
      <c r="E67" s="811"/>
      <c r="F67" s="811"/>
      <c r="G67" s="811"/>
      <c r="H67" s="807"/>
      <c r="I67" s="807"/>
      <c r="J67" s="805"/>
      <c r="K67" s="805"/>
      <c r="L67" s="805"/>
      <c r="M67" s="807"/>
      <c r="N67" s="807"/>
      <c r="O67" s="887"/>
      <c r="P67" s="887"/>
      <c r="Q67" s="887"/>
      <c r="R67" s="887"/>
      <c r="S67" s="887"/>
      <c r="T67" s="887"/>
      <c r="U67" s="805"/>
      <c r="V67" s="807"/>
      <c r="W67" s="887"/>
      <c r="X67" s="887"/>
      <c r="Y67" s="805"/>
      <c r="Z67" s="807"/>
      <c r="AA67" s="805"/>
      <c r="AB67" s="805"/>
      <c r="AC67" s="807"/>
      <c r="AD67" s="807"/>
      <c r="AE67" s="811"/>
      <c r="AF67" s="811"/>
      <c r="AG67" s="811"/>
      <c r="AH67" s="811"/>
    </row>
    <row r="68" ht="15.75" customHeight="1">
      <c r="A68" s="1032"/>
      <c r="B68" s="811"/>
      <c r="C68" s="811"/>
      <c r="D68" s="811"/>
      <c r="E68" s="811"/>
      <c r="F68" s="811"/>
      <c r="G68" s="811"/>
      <c r="H68" s="807"/>
      <c r="I68" s="807"/>
      <c r="J68" s="805"/>
      <c r="K68" s="805"/>
      <c r="L68" s="805"/>
      <c r="M68" s="807"/>
      <c r="N68" s="807"/>
      <c r="O68" s="887"/>
      <c r="P68" s="887"/>
      <c r="Q68" s="887"/>
      <c r="R68" s="887"/>
      <c r="S68" s="887"/>
      <c r="T68" s="887"/>
      <c r="U68" s="805"/>
      <c r="V68" s="807"/>
      <c r="W68" s="887"/>
      <c r="X68" s="887"/>
      <c r="Y68" s="805"/>
      <c r="Z68" s="807"/>
      <c r="AA68" s="805"/>
      <c r="AB68" s="805"/>
      <c r="AC68" s="807"/>
      <c r="AD68" s="807"/>
      <c r="AE68" s="811"/>
      <c r="AF68" s="811"/>
      <c r="AG68" s="811"/>
      <c r="AH68" s="811"/>
    </row>
    <row r="69" ht="15.75" customHeight="1">
      <c r="A69" s="1032"/>
      <c r="B69" s="811"/>
      <c r="C69" s="811"/>
      <c r="D69" s="811"/>
      <c r="E69" s="811"/>
      <c r="F69" s="811"/>
      <c r="G69" s="811"/>
      <c r="H69" s="805"/>
      <c r="I69" s="805"/>
      <c r="J69" s="805"/>
      <c r="K69" s="805"/>
      <c r="L69" s="805"/>
      <c r="M69" s="805"/>
      <c r="N69" s="805"/>
      <c r="O69" s="805"/>
      <c r="P69" s="805"/>
      <c r="Q69" s="805"/>
      <c r="R69" s="805"/>
      <c r="S69" s="805"/>
      <c r="T69" s="805"/>
      <c r="U69" s="805"/>
      <c r="V69" s="805"/>
      <c r="W69" s="805"/>
      <c r="X69" s="805"/>
      <c r="Y69" s="805"/>
      <c r="Z69" s="805"/>
      <c r="AA69" s="805"/>
      <c r="AB69" s="805"/>
      <c r="AC69" s="807"/>
      <c r="AD69" s="807"/>
      <c r="AE69" s="811"/>
      <c r="AF69" s="811"/>
      <c r="AG69" s="811"/>
      <c r="AH69" s="811"/>
    </row>
    <row r="70" ht="15.75" customHeight="1">
      <c r="A70" s="1044"/>
      <c r="B70" s="811"/>
      <c r="C70" s="811"/>
      <c r="D70" s="811"/>
      <c r="E70" s="811"/>
      <c r="F70" s="1316"/>
      <c r="G70" s="811"/>
      <c r="H70" s="805"/>
      <c r="I70" s="805"/>
      <c r="J70" s="805"/>
      <c r="K70" s="805"/>
      <c r="L70" s="805"/>
      <c r="M70" s="805"/>
      <c r="N70" s="805"/>
      <c r="O70" s="805"/>
      <c r="P70" s="805"/>
      <c r="Q70" s="805"/>
      <c r="R70" s="805"/>
      <c r="S70" s="805"/>
      <c r="T70" s="805"/>
      <c r="U70" s="805"/>
      <c r="V70" s="805"/>
      <c r="W70" s="805"/>
      <c r="X70" s="805"/>
      <c r="Y70" s="805"/>
      <c r="Z70" s="805"/>
      <c r="AA70" s="805"/>
      <c r="AB70" s="805"/>
      <c r="AC70" s="807"/>
      <c r="AD70" s="807"/>
      <c r="AE70" s="890"/>
      <c r="AF70" s="890"/>
      <c r="AG70" s="811"/>
      <c r="AH70" s="811"/>
    </row>
    <row r="71" ht="15.75" customHeight="1">
      <c r="A71" s="1044"/>
      <c r="B71" s="811"/>
      <c r="C71" s="811"/>
      <c r="D71" s="811"/>
      <c r="E71" s="811"/>
      <c r="F71" s="811"/>
      <c r="G71" s="811"/>
      <c r="H71" s="807"/>
      <c r="I71" s="807"/>
      <c r="J71" s="805"/>
      <c r="K71" s="805"/>
      <c r="L71" s="805"/>
      <c r="M71" s="807"/>
      <c r="N71" s="807"/>
      <c r="O71" s="887"/>
      <c r="P71" s="887"/>
      <c r="Q71" s="887"/>
      <c r="R71" s="887"/>
      <c r="S71" s="887"/>
      <c r="T71" s="887"/>
      <c r="U71" s="805"/>
      <c r="V71" s="807"/>
      <c r="W71" s="887"/>
      <c r="X71" s="887"/>
      <c r="Y71" s="805"/>
      <c r="Z71" s="807"/>
      <c r="AA71" s="805"/>
      <c r="AB71" s="805"/>
      <c r="AC71" s="807"/>
      <c r="AD71" s="807"/>
      <c r="AE71" s="811"/>
      <c r="AF71" s="811"/>
      <c r="AG71" s="811"/>
      <c r="AH71" s="811"/>
    </row>
    <row r="72" ht="15.75" customHeight="1">
      <c r="A72" s="1032"/>
      <c r="B72" s="811"/>
      <c r="C72" s="811"/>
      <c r="D72" s="811"/>
      <c r="E72" s="811"/>
      <c r="F72" s="811"/>
      <c r="G72" s="811"/>
      <c r="H72" s="807"/>
      <c r="I72" s="807"/>
      <c r="J72" s="805"/>
      <c r="K72" s="805"/>
      <c r="L72" s="805"/>
      <c r="M72" s="807"/>
      <c r="N72" s="807"/>
      <c r="O72" s="887"/>
      <c r="P72" s="887"/>
      <c r="Q72" s="887"/>
      <c r="R72" s="887"/>
      <c r="S72" s="887"/>
      <c r="T72" s="887"/>
      <c r="U72" s="805"/>
      <c r="V72" s="807"/>
      <c r="W72" s="887"/>
      <c r="X72" s="887"/>
      <c r="Y72" s="805"/>
      <c r="Z72" s="807"/>
      <c r="AA72" s="805"/>
      <c r="AB72" s="805"/>
      <c r="AC72" s="807"/>
      <c r="AD72" s="807"/>
      <c r="AE72" s="811"/>
      <c r="AF72" s="811"/>
      <c r="AG72" s="811"/>
      <c r="AH72" s="811"/>
    </row>
    <row r="73" ht="15.75" customHeight="1">
      <c r="A73" s="1032"/>
      <c r="B73" s="811"/>
      <c r="C73" s="811"/>
      <c r="D73" s="811"/>
      <c r="E73" s="811"/>
      <c r="F73" s="811"/>
      <c r="G73" s="811"/>
      <c r="H73" s="805"/>
      <c r="I73" s="805"/>
      <c r="J73" s="805"/>
      <c r="K73" s="805"/>
      <c r="L73" s="805"/>
      <c r="M73" s="805"/>
      <c r="N73" s="805"/>
      <c r="O73" s="805"/>
      <c r="P73" s="805"/>
      <c r="Q73" s="805"/>
      <c r="R73" s="805"/>
      <c r="S73" s="805"/>
      <c r="T73" s="805"/>
      <c r="U73" s="805"/>
      <c r="V73" s="805"/>
      <c r="W73" s="805"/>
      <c r="X73" s="805"/>
      <c r="Y73" s="805"/>
      <c r="Z73" s="805"/>
      <c r="AA73" s="805"/>
      <c r="AB73" s="805"/>
      <c r="AC73" s="807"/>
      <c r="AD73" s="807"/>
      <c r="AE73" s="811"/>
      <c r="AF73" s="890"/>
      <c r="AG73" s="890"/>
      <c r="AH73" s="811"/>
    </row>
    <row r="74" ht="15.75" customHeight="1">
      <c r="A74" s="1032"/>
      <c r="B74" s="811"/>
      <c r="C74" s="811"/>
      <c r="D74" s="811"/>
      <c r="E74" s="811"/>
      <c r="F74" s="890"/>
      <c r="G74" s="890"/>
      <c r="H74" s="807"/>
      <c r="I74" s="807"/>
      <c r="J74" s="805"/>
      <c r="K74" s="805"/>
      <c r="L74" s="805"/>
      <c r="M74" s="807"/>
      <c r="N74" s="807"/>
      <c r="O74" s="887"/>
      <c r="P74" s="887"/>
      <c r="Q74" s="887"/>
      <c r="R74" s="887"/>
      <c r="S74" s="887"/>
      <c r="T74" s="887"/>
      <c r="U74" s="805"/>
      <c r="V74" s="807"/>
      <c r="W74" s="887"/>
      <c r="X74" s="887"/>
      <c r="Y74" s="805"/>
      <c r="Z74" s="807"/>
      <c r="AA74" s="805"/>
      <c r="AB74" s="805"/>
      <c r="AC74" s="807"/>
      <c r="AD74" s="807"/>
      <c r="AE74" s="811"/>
      <c r="AF74" s="811"/>
      <c r="AG74" s="890"/>
      <c r="AH74" s="811"/>
    </row>
    <row r="75" ht="15.75" customHeight="1">
      <c r="A75" s="1044"/>
      <c r="B75" s="811"/>
      <c r="C75" s="811"/>
      <c r="D75" s="811"/>
      <c r="E75" s="811"/>
      <c r="F75" s="811"/>
      <c r="G75" s="811"/>
      <c r="H75" s="807"/>
      <c r="I75" s="807"/>
      <c r="J75" s="805"/>
      <c r="K75" s="805"/>
      <c r="L75" s="805"/>
      <c r="M75" s="807"/>
      <c r="N75" s="807"/>
      <c r="O75" s="887"/>
      <c r="P75" s="887"/>
      <c r="Q75" s="887"/>
      <c r="R75" s="887"/>
      <c r="S75" s="887"/>
      <c r="T75" s="887"/>
      <c r="U75" s="805"/>
      <c r="V75" s="807"/>
      <c r="W75" s="887"/>
      <c r="X75" s="887"/>
      <c r="Y75" s="805"/>
      <c r="Z75" s="807"/>
      <c r="AA75" s="805"/>
      <c r="AB75" s="805"/>
      <c r="AC75" s="807"/>
      <c r="AD75" s="807"/>
      <c r="AE75" s="811"/>
      <c r="AF75" s="811"/>
      <c r="AG75" s="811"/>
      <c r="AH75" s="811"/>
    </row>
    <row r="76" ht="15.75" customHeight="1">
      <c r="A76" s="1032"/>
      <c r="B76" s="811"/>
      <c r="C76" s="811"/>
      <c r="D76" s="811"/>
      <c r="E76" s="811"/>
      <c r="F76" s="811"/>
      <c r="G76" s="811"/>
      <c r="H76" s="805"/>
      <c r="I76" s="805"/>
      <c r="J76" s="1039"/>
      <c r="K76" s="1039"/>
      <c r="L76" s="1039"/>
      <c r="M76" s="805"/>
      <c r="N76" s="805"/>
      <c r="O76" s="805"/>
      <c r="P76" s="805"/>
      <c r="Q76" s="805"/>
      <c r="R76" s="805"/>
      <c r="S76" s="805"/>
      <c r="T76" s="805"/>
      <c r="U76" s="1039"/>
      <c r="V76" s="805"/>
      <c r="W76" s="805"/>
      <c r="X76" s="805"/>
      <c r="Y76" s="1039"/>
      <c r="Z76" s="805"/>
      <c r="AA76" s="1039"/>
      <c r="AB76" s="805"/>
      <c r="AC76" s="807"/>
      <c r="AD76" s="807"/>
      <c r="AE76" s="811"/>
      <c r="AF76" s="811"/>
      <c r="AG76" s="811"/>
      <c r="AH76" s="811"/>
    </row>
    <row r="77" ht="15.75" customHeight="1">
      <c r="A77" s="1044"/>
      <c r="B77" s="811"/>
      <c r="C77" s="811"/>
      <c r="D77" s="811"/>
      <c r="E77" s="811"/>
      <c r="F77" s="811"/>
      <c r="G77" s="811"/>
      <c r="H77" s="805"/>
      <c r="I77" s="805"/>
      <c r="J77" s="805"/>
      <c r="K77" s="805"/>
      <c r="L77" s="805"/>
      <c r="M77" s="805"/>
      <c r="N77" s="805"/>
      <c r="O77" s="805"/>
      <c r="P77" s="805"/>
      <c r="Q77" s="805"/>
      <c r="R77" s="805"/>
      <c r="S77" s="805"/>
      <c r="T77" s="805"/>
      <c r="U77" s="805"/>
      <c r="V77" s="805"/>
      <c r="W77" s="805"/>
      <c r="X77" s="805"/>
      <c r="Y77" s="805"/>
      <c r="Z77" s="805"/>
      <c r="AA77" s="805"/>
      <c r="AB77" s="805"/>
      <c r="AC77" s="807"/>
      <c r="AD77" s="807"/>
      <c r="AE77" s="811"/>
      <c r="AF77" s="890"/>
      <c r="AG77" s="890"/>
      <c r="AH77" s="811"/>
    </row>
    <row r="78" ht="15.75" customHeight="1">
      <c r="A78" s="1032"/>
      <c r="B78" s="811"/>
      <c r="C78" s="811"/>
      <c r="D78" s="811"/>
      <c r="E78" s="811"/>
      <c r="F78" s="811"/>
      <c r="G78" s="811"/>
      <c r="H78" s="830"/>
      <c r="I78" s="830"/>
      <c r="J78" s="830"/>
      <c r="K78" s="830"/>
      <c r="L78" s="830"/>
      <c r="M78" s="830"/>
      <c r="N78" s="830"/>
      <c r="O78" s="830"/>
      <c r="P78" s="830"/>
      <c r="Q78" s="830"/>
      <c r="R78" s="830"/>
      <c r="S78" s="830"/>
      <c r="T78" s="830"/>
      <c r="U78" s="830"/>
      <c r="V78" s="830"/>
      <c r="W78" s="830"/>
      <c r="X78" s="830"/>
      <c r="Y78" s="830"/>
      <c r="Z78" s="830"/>
      <c r="AA78" s="830"/>
      <c r="AB78" s="807"/>
      <c r="AC78" s="807"/>
      <c r="AD78" s="807"/>
      <c r="AE78" s="811"/>
      <c r="AF78" s="890"/>
      <c r="AG78" s="811"/>
      <c r="AH78" s="811"/>
    </row>
    <row r="79" ht="15.75" customHeight="1">
      <c r="A79" s="1032"/>
      <c r="B79" s="811"/>
      <c r="C79" s="811"/>
      <c r="D79" s="811"/>
      <c r="E79" s="811"/>
      <c r="F79" s="811"/>
      <c r="G79" s="811"/>
      <c r="H79" s="830"/>
      <c r="I79" s="830"/>
      <c r="J79" s="807"/>
      <c r="K79" s="807"/>
      <c r="L79" s="807"/>
      <c r="M79" s="830"/>
      <c r="N79" s="830"/>
      <c r="O79" s="830"/>
      <c r="P79" s="830"/>
      <c r="Q79" s="830"/>
      <c r="R79" s="830"/>
      <c r="S79" s="830"/>
      <c r="T79" s="830"/>
      <c r="U79" s="807"/>
      <c r="V79" s="830"/>
      <c r="W79" s="830"/>
      <c r="X79" s="830"/>
      <c r="Y79" s="807"/>
      <c r="Z79" s="830"/>
      <c r="AA79" s="807"/>
      <c r="AB79" s="807"/>
      <c r="AC79" s="807"/>
      <c r="AD79" s="807"/>
      <c r="AE79" s="811"/>
      <c r="AF79" s="811"/>
      <c r="AG79" s="811"/>
      <c r="AH79" s="811"/>
    </row>
    <row r="80" ht="15.75" customHeight="1">
      <c r="A80" s="1032"/>
      <c r="B80" s="811"/>
      <c r="C80" s="811"/>
      <c r="D80" s="811"/>
      <c r="E80" s="811"/>
      <c r="F80" s="890"/>
      <c r="G80" s="811"/>
      <c r="H80" s="807"/>
      <c r="I80" s="807"/>
      <c r="J80" s="807"/>
      <c r="K80" s="807"/>
      <c r="L80" s="807"/>
      <c r="M80" s="807"/>
      <c r="N80" s="807"/>
      <c r="O80" s="807"/>
      <c r="P80" s="807"/>
      <c r="Q80" s="807"/>
      <c r="R80" s="807"/>
      <c r="S80" s="807"/>
      <c r="T80" s="807"/>
      <c r="U80" s="807"/>
      <c r="V80" s="807"/>
      <c r="W80" s="807"/>
      <c r="X80" s="807"/>
      <c r="Y80" s="807"/>
      <c r="Z80" s="807"/>
      <c r="AA80" s="807"/>
      <c r="AB80" s="807"/>
      <c r="AC80" s="807"/>
      <c r="AD80" s="807"/>
      <c r="AE80" s="890"/>
      <c r="AF80" s="811"/>
      <c r="AG80" s="811"/>
      <c r="AH80" s="811"/>
    </row>
    <row r="81" ht="15.75" customHeight="1">
      <c r="A81" s="1032"/>
      <c r="B81" s="811"/>
      <c r="C81" s="811"/>
      <c r="D81" s="811"/>
      <c r="E81" s="811"/>
      <c r="F81" s="890"/>
      <c r="G81" s="811"/>
      <c r="H81" s="807"/>
      <c r="I81" s="807"/>
      <c r="J81" s="807"/>
      <c r="K81" s="807"/>
      <c r="L81" s="807"/>
      <c r="M81" s="807"/>
      <c r="N81" s="807"/>
      <c r="O81" s="807"/>
      <c r="P81" s="807"/>
      <c r="Q81" s="807"/>
      <c r="R81" s="807"/>
      <c r="S81" s="807"/>
      <c r="T81" s="807"/>
      <c r="U81" s="807"/>
      <c r="V81" s="807"/>
      <c r="W81" s="807"/>
      <c r="X81" s="807"/>
      <c r="Y81" s="807"/>
      <c r="Z81" s="807"/>
      <c r="AA81" s="807"/>
      <c r="AB81" s="805"/>
      <c r="AC81" s="807"/>
      <c r="AD81" s="807"/>
      <c r="AE81" s="890"/>
      <c r="AF81" s="1320"/>
      <c r="AG81" s="892"/>
      <c r="AH81" s="892"/>
    </row>
    <row r="82" ht="15.75" customHeight="1">
      <c r="A82" s="1032"/>
      <c r="B82" s="811"/>
      <c r="C82" s="811"/>
      <c r="D82" s="811"/>
      <c r="E82" s="811"/>
      <c r="F82" s="811"/>
      <c r="G82" s="811"/>
      <c r="H82" s="807"/>
      <c r="I82" s="807"/>
      <c r="J82" s="807"/>
      <c r="K82" s="807"/>
      <c r="L82" s="807"/>
      <c r="M82" s="807"/>
      <c r="N82" s="807"/>
      <c r="O82" s="807"/>
      <c r="P82" s="807"/>
      <c r="Q82" s="807"/>
      <c r="R82" s="807"/>
      <c r="S82" s="807"/>
      <c r="T82" s="807"/>
      <c r="U82" s="807"/>
      <c r="V82" s="807"/>
      <c r="W82" s="807"/>
      <c r="X82" s="807"/>
      <c r="Y82" s="807"/>
      <c r="Z82" s="807"/>
      <c r="AA82" s="807"/>
      <c r="AB82" s="807"/>
      <c r="AC82" s="807"/>
      <c r="AD82" s="807"/>
      <c r="AE82" s="811"/>
      <c r="AF82" s="1321"/>
      <c r="AG82" s="811"/>
      <c r="AH82" s="811"/>
    </row>
    <row r="83" ht="15.75" customHeight="1">
      <c r="A83" s="1044"/>
      <c r="B83" s="811"/>
      <c r="C83" s="811"/>
      <c r="D83" s="811"/>
      <c r="E83" s="811"/>
      <c r="F83" s="811"/>
      <c r="G83" s="811"/>
      <c r="H83" s="807"/>
      <c r="I83" s="807"/>
      <c r="J83" s="805"/>
      <c r="K83" s="805"/>
      <c r="L83" s="805"/>
      <c r="M83" s="807"/>
      <c r="N83" s="807"/>
      <c r="O83" s="887"/>
      <c r="P83" s="887"/>
      <c r="Q83" s="887"/>
      <c r="R83" s="887"/>
      <c r="S83" s="887"/>
      <c r="T83" s="887"/>
      <c r="U83" s="805"/>
      <c r="V83" s="807"/>
      <c r="W83" s="887"/>
      <c r="X83" s="887"/>
      <c r="Y83" s="805"/>
      <c r="Z83" s="807"/>
      <c r="AA83" s="805"/>
      <c r="AB83" s="805"/>
      <c r="AC83" s="807"/>
      <c r="AD83" s="807"/>
      <c r="AE83" s="811"/>
      <c r="AF83" s="811"/>
      <c r="AG83" s="1322"/>
      <c r="AH83" s="811"/>
    </row>
    <row r="84" ht="15.75" customHeight="1">
      <c r="A84" s="1044"/>
      <c r="B84" s="811"/>
      <c r="C84" s="811"/>
      <c r="D84" s="811"/>
      <c r="E84" s="811"/>
      <c r="F84" s="811"/>
      <c r="G84" s="811"/>
      <c r="H84" s="807"/>
      <c r="I84" s="807"/>
      <c r="J84" s="805"/>
      <c r="K84" s="805"/>
      <c r="L84" s="805"/>
      <c r="M84" s="807"/>
      <c r="N84" s="807"/>
      <c r="O84" s="887"/>
      <c r="P84" s="887"/>
      <c r="Q84" s="887"/>
      <c r="R84" s="887"/>
      <c r="S84" s="887"/>
      <c r="T84" s="887"/>
      <c r="U84" s="805"/>
      <c r="V84" s="807"/>
      <c r="W84" s="887"/>
      <c r="X84" s="887"/>
      <c r="Y84" s="805"/>
      <c r="Z84" s="807"/>
      <c r="AA84" s="805"/>
      <c r="AB84" s="805"/>
      <c r="AC84" s="807"/>
      <c r="AD84" s="807"/>
      <c r="AE84" s="811"/>
      <c r="AF84" s="811"/>
      <c r="AG84" s="1322"/>
      <c r="AH84" s="811"/>
    </row>
    <row r="85" ht="15.75" customHeight="1">
      <c r="A85" s="1032"/>
      <c r="B85" s="811"/>
      <c r="C85" s="811"/>
      <c r="D85" s="811"/>
      <c r="E85" s="811"/>
      <c r="F85" s="811"/>
      <c r="G85" s="811"/>
      <c r="H85" s="807"/>
      <c r="I85" s="807"/>
      <c r="J85" s="830"/>
      <c r="K85" s="830"/>
      <c r="L85" s="830"/>
      <c r="M85" s="807"/>
      <c r="N85" s="807"/>
      <c r="O85" s="891"/>
      <c r="P85" s="891"/>
      <c r="Q85" s="891"/>
      <c r="R85" s="891"/>
      <c r="S85" s="891"/>
      <c r="T85" s="891"/>
      <c r="U85" s="830"/>
      <c r="V85" s="807"/>
      <c r="W85" s="891"/>
      <c r="X85" s="891"/>
      <c r="Y85" s="830"/>
      <c r="Z85" s="807"/>
      <c r="AA85" s="830"/>
      <c r="AB85" s="807"/>
      <c r="AC85" s="807"/>
      <c r="AD85" s="807"/>
      <c r="AE85" s="811"/>
      <c r="AF85" s="811"/>
      <c r="AG85" s="1322"/>
      <c r="AH85" s="811"/>
    </row>
    <row r="86" ht="15.75" customHeight="1">
      <c r="A86" s="1032"/>
      <c r="B86" s="811"/>
      <c r="C86" s="811"/>
      <c r="D86" s="811"/>
      <c r="E86" s="811"/>
      <c r="F86" s="811"/>
      <c r="G86" s="811"/>
      <c r="H86" s="807"/>
      <c r="I86" s="807"/>
      <c r="J86" s="830"/>
      <c r="K86" s="830"/>
      <c r="L86" s="830"/>
      <c r="M86" s="807"/>
      <c r="N86" s="807"/>
      <c r="O86" s="891"/>
      <c r="P86" s="891"/>
      <c r="Q86" s="891"/>
      <c r="R86" s="891"/>
      <c r="S86" s="891"/>
      <c r="T86" s="891"/>
      <c r="U86" s="830"/>
      <c r="V86" s="807"/>
      <c r="W86" s="891"/>
      <c r="X86" s="891"/>
      <c r="Y86" s="830"/>
      <c r="Z86" s="807"/>
      <c r="AA86" s="830"/>
      <c r="AB86" s="805"/>
      <c r="AC86" s="807"/>
      <c r="AD86" s="807"/>
      <c r="AE86" s="811"/>
      <c r="AF86" s="811"/>
      <c r="AG86" s="1322"/>
      <c r="AH86" s="811"/>
    </row>
    <row r="87" ht="15.75" customHeight="1">
      <c r="A87" s="1032"/>
      <c r="B87" s="811"/>
      <c r="C87" s="811"/>
      <c r="D87" s="811"/>
      <c r="E87" s="811"/>
      <c r="F87" s="811"/>
      <c r="G87" s="811"/>
      <c r="H87" s="807"/>
      <c r="I87" s="807"/>
      <c r="J87" s="807"/>
      <c r="K87" s="807"/>
      <c r="L87" s="807"/>
      <c r="M87" s="807"/>
      <c r="N87" s="807"/>
      <c r="O87" s="807"/>
      <c r="P87" s="807"/>
      <c r="Q87" s="807"/>
      <c r="R87" s="807"/>
      <c r="S87" s="807"/>
      <c r="T87" s="807"/>
      <c r="U87" s="807"/>
      <c r="V87" s="807"/>
      <c r="W87" s="807"/>
      <c r="X87" s="807"/>
      <c r="Y87" s="807"/>
      <c r="Z87" s="807"/>
      <c r="AA87" s="807"/>
      <c r="AB87" s="805"/>
      <c r="AC87" s="807"/>
      <c r="AD87" s="807"/>
      <c r="AE87" s="892"/>
      <c r="AF87" s="892"/>
      <c r="AG87" s="892"/>
      <c r="AH87" s="892"/>
    </row>
    <row r="88" ht="15.75" customHeight="1">
      <c r="A88" s="1044"/>
      <c r="B88" s="811"/>
      <c r="C88" s="811"/>
      <c r="D88" s="811"/>
      <c r="E88" s="811"/>
      <c r="F88" s="1035"/>
      <c r="G88" s="1036"/>
      <c r="H88" s="807"/>
      <c r="I88" s="807"/>
      <c r="J88" s="807"/>
      <c r="K88" s="807"/>
      <c r="L88" s="807"/>
      <c r="M88" s="807"/>
      <c r="N88" s="807"/>
      <c r="O88" s="807"/>
      <c r="P88" s="807"/>
      <c r="Q88" s="807"/>
      <c r="R88" s="807"/>
      <c r="S88" s="807"/>
      <c r="T88" s="807"/>
      <c r="U88" s="807"/>
      <c r="V88" s="807"/>
      <c r="W88" s="807"/>
      <c r="X88" s="807"/>
      <c r="Y88" s="807"/>
      <c r="Z88" s="807"/>
      <c r="AA88" s="807"/>
      <c r="AB88" s="807"/>
      <c r="AC88" s="807"/>
      <c r="AD88" s="807"/>
      <c r="AE88" s="811"/>
      <c r="AF88" s="811"/>
      <c r="AG88" s="811"/>
      <c r="AH88" s="811"/>
    </row>
    <row r="89" ht="15.75" customHeight="1">
      <c r="A89" s="1032"/>
      <c r="B89" s="811"/>
      <c r="C89" s="811"/>
      <c r="D89" s="811"/>
      <c r="E89" s="811"/>
      <c r="F89" s="811"/>
      <c r="G89" s="811"/>
      <c r="H89" s="807"/>
      <c r="I89" s="807"/>
      <c r="J89" s="805"/>
      <c r="K89" s="805"/>
      <c r="L89" s="805"/>
      <c r="M89" s="807"/>
      <c r="N89" s="807"/>
      <c r="O89" s="887"/>
      <c r="P89" s="887"/>
      <c r="Q89" s="887"/>
      <c r="R89" s="887"/>
      <c r="S89" s="887"/>
      <c r="T89" s="887"/>
      <c r="U89" s="805"/>
      <c r="V89" s="807"/>
      <c r="W89" s="887"/>
      <c r="X89" s="887"/>
      <c r="Y89" s="805"/>
      <c r="Z89" s="807"/>
      <c r="AA89" s="805"/>
      <c r="AB89" s="805"/>
      <c r="AC89" s="830"/>
      <c r="AD89" s="807"/>
      <c r="AE89" s="811"/>
      <c r="AF89" s="811"/>
      <c r="AG89" s="811"/>
      <c r="AH89" s="811"/>
    </row>
    <row r="90" ht="15.75" customHeight="1">
      <c r="A90" s="1032"/>
      <c r="B90" s="811"/>
      <c r="C90" s="811"/>
      <c r="D90" s="811"/>
      <c r="E90" s="811"/>
      <c r="F90" s="811"/>
      <c r="G90" s="811"/>
      <c r="H90" s="830"/>
      <c r="I90" s="830"/>
      <c r="J90" s="830"/>
      <c r="K90" s="830"/>
      <c r="L90" s="830"/>
      <c r="M90" s="830"/>
      <c r="N90" s="830"/>
      <c r="O90" s="830"/>
      <c r="P90" s="830"/>
      <c r="Q90" s="830"/>
      <c r="R90" s="830"/>
      <c r="S90" s="830"/>
      <c r="T90" s="830"/>
      <c r="U90" s="830"/>
      <c r="V90" s="830"/>
      <c r="W90" s="830"/>
      <c r="X90" s="830"/>
      <c r="Y90" s="830"/>
      <c r="Z90" s="830"/>
      <c r="AA90" s="830"/>
      <c r="AB90" s="807"/>
      <c r="AC90" s="807"/>
      <c r="AD90" s="807"/>
      <c r="AE90" s="811"/>
      <c r="AF90" s="811"/>
      <c r="AG90" s="811"/>
      <c r="AH90" s="811"/>
    </row>
    <row r="91" ht="15.75" customHeight="1">
      <c r="A91" s="1032"/>
      <c r="B91" s="811"/>
      <c r="C91" s="811"/>
      <c r="D91" s="811"/>
      <c r="E91" s="811"/>
      <c r="F91" s="890"/>
      <c r="G91" s="890"/>
      <c r="H91" s="807"/>
      <c r="I91" s="807"/>
      <c r="J91" s="830"/>
      <c r="K91" s="830"/>
      <c r="L91" s="830"/>
      <c r="M91" s="807"/>
      <c r="N91" s="807"/>
      <c r="O91" s="891"/>
      <c r="P91" s="891"/>
      <c r="Q91" s="891"/>
      <c r="R91" s="891"/>
      <c r="S91" s="891"/>
      <c r="T91" s="891"/>
      <c r="U91" s="830"/>
      <c r="V91" s="807"/>
      <c r="W91" s="891"/>
      <c r="X91" s="891"/>
      <c r="Y91" s="830"/>
      <c r="Z91" s="807"/>
      <c r="AA91" s="830"/>
      <c r="AB91" s="830"/>
      <c r="AC91" s="807"/>
      <c r="AD91" s="807"/>
      <c r="AE91" s="890"/>
      <c r="AF91" s="890"/>
      <c r="AG91" s="811"/>
      <c r="AH91" s="811"/>
    </row>
    <row r="92" ht="15.75" customHeight="1">
      <c r="A92" s="1032"/>
      <c r="B92" s="811"/>
      <c r="C92" s="811"/>
      <c r="D92" s="811"/>
      <c r="E92" s="811"/>
      <c r="F92" s="890"/>
      <c r="G92" s="811"/>
      <c r="H92" s="830"/>
      <c r="I92" s="830"/>
      <c r="J92" s="830"/>
      <c r="K92" s="830"/>
      <c r="L92" s="830"/>
      <c r="M92" s="830"/>
      <c r="N92" s="830"/>
      <c r="O92" s="830"/>
      <c r="P92" s="830"/>
      <c r="Q92" s="830"/>
      <c r="R92" s="830"/>
      <c r="S92" s="830"/>
      <c r="T92" s="830"/>
      <c r="U92" s="830"/>
      <c r="V92" s="830"/>
      <c r="W92" s="830"/>
      <c r="X92" s="830"/>
      <c r="Y92" s="830"/>
      <c r="Z92" s="830"/>
      <c r="AA92" s="830"/>
      <c r="AB92" s="830"/>
      <c r="AC92" s="830"/>
      <c r="AD92" s="807"/>
      <c r="AE92" s="890"/>
      <c r="AF92" s="890"/>
      <c r="AG92" s="892"/>
      <c r="AH92" s="892"/>
    </row>
    <row r="93" ht="15.75" customHeight="1">
      <c r="A93" s="1032"/>
      <c r="B93" s="811"/>
      <c r="C93" s="811"/>
      <c r="D93" s="811"/>
      <c r="E93" s="886"/>
      <c r="F93" s="1036"/>
      <c r="G93" s="811"/>
      <c r="H93" s="807"/>
      <c r="I93" s="807"/>
      <c r="J93" s="830"/>
      <c r="K93" s="830"/>
      <c r="L93" s="830"/>
      <c r="M93" s="807"/>
      <c r="N93" s="807"/>
      <c r="O93" s="891"/>
      <c r="P93" s="891"/>
      <c r="Q93" s="891"/>
      <c r="R93" s="891"/>
      <c r="S93" s="891"/>
      <c r="T93" s="891"/>
      <c r="U93" s="830"/>
      <c r="V93" s="807"/>
      <c r="W93" s="891"/>
      <c r="X93" s="891"/>
      <c r="Y93" s="830"/>
      <c r="Z93" s="807"/>
      <c r="AA93" s="830"/>
      <c r="AB93" s="830"/>
      <c r="AC93" s="830"/>
      <c r="AD93" s="807"/>
      <c r="AE93" s="811"/>
      <c r="AF93" s="892"/>
      <c r="AG93" s="892"/>
      <c r="AH93" s="892"/>
    </row>
    <row r="94" ht="15.75" customHeight="1">
      <c r="A94" s="884"/>
      <c r="B94" s="1034"/>
      <c r="C94" s="1324"/>
      <c r="D94" s="886"/>
      <c r="E94" s="886"/>
      <c r="F94" s="884"/>
      <c r="G94" s="1034"/>
      <c r="H94" s="807"/>
      <c r="I94" s="807"/>
      <c r="J94" s="830"/>
      <c r="K94" s="830"/>
      <c r="L94" s="830"/>
      <c r="M94" s="807"/>
      <c r="N94" s="807"/>
      <c r="O94" s="891"/>
      <c r="P94" s="891"/>
      <c r="Q94" s="891"/>
      <c r="R94" s="891"/>
      <c r="S94" s="891"/>
      <c r="T94" s="891"/>
      <c r="U94" s="830"/>
      <c r="V94" s="807"/>
      <c r="W94" s="891"/>
      <c r="X94" s="891"/>
      <c r="Y94" s="830"/>
      <c r="Z94" s="807"/>
      <c r="AA94" s="830"/>
      <c r="AB94" s="830"/>
      <c r="AC94" s="830"/>
      <c r="AD94" s="807"/>
      <c r="AE94" s="1046"/>
      <c r="AF94" s="1048"/>
      <c r="AG94" s="1048"/>
      <c r="AH94" s="1048"/>
    </row>
    <row r="95" ht="15.75" customHeight="1">
      <c r="A95" s="1032"/>
      <c r="B95" s="811"/>
      <c r="C95" s="890"/>
      <c r="D95" s="890"/>
      <c r="E95" s="811"/>
      <c r="F95" s="1033"/>
      <c r="G95" s="890"/>
      <c r="H95" s="807"/>
      <c r="I95" s="807"/>
      <c r="J95" s="830"/>
      <c r="K95" s="830"/>
      <c r="L95" s="830"/>
      <c r="M95" s="807"/>
      <c r="N95" s="807"/>
      <c r="O95" s="891"/>
      <c r="P95" s="891"/>
      <c r="Q95" s="891"/>
      <c r="R95" s="891"/>
      <c r="S95" s="891"/>
      <c r="T95" s="891"/>
      <c r="U95" s="830"/>
      <c r="V95" s="807"/>
      <c r="W95" s="891"/>
      <c r="X95" s="891"/>
      <c r="Y95" s="830"/>
      <c r="Z95" s="807"/>
      <c r="AA95" s="830"/>
      <c r="AB95" s="830"/>
      <c r="AC95" s="830"/>
      <c r="AD95" s="807"/>
      <c r="AE95" s="892"/>
      <c r="AF95" s="892"/>
      <c r="AG95" s="892"/>
      <c r="AH95" s="892"/>
    </row>
    <row r="96" ht="15.75" customHeight="1">
      <c r="A96" s="1032"/>
      <c r="B96" s="811"/>
      <c r="C96" s="811"/>
      <c r="D96" s="1034"/>
      <c r="E96" s="886"/>
      <c r="F96" s="1033"/>
      <c r="G96" s="890"/>
      <c r="H96" s="807"/>
      <c r="I96" s="807"/>
      <c r="J96" s="830"/>
      <c r="K96" s="830"/>
      <c r="L96" s="830"/>
      <c r="M96" s="807"/>
      <c r="N96" s="807"/>
      <c r="O96" s="891"/>
      <c r="P96" s="891"/>
      <c r="Q96" s="891"/>
      <c r="R96" s="891"/>
      <c r="S96" s="891"/>
      <c r="T96" s="891"/>
      <c r="U96" s="830"/>
      <c r="V96" s="807"/>
      <c r="W96" s="891"/>
      <c r="X96" s="891"/>
      <c r="Y96" s="830"/>
      <c r="Z96" s="807"/>
      <c r="AA96" s="830"/>
      <c r="AB96" s="830"/>
      <c r="AC96" s="830"/>
      <c r="AD96" s="807"/>
      <c r="AE96" s="892"/>
      <c r="AF96" s="892"/>
      <c r="AG96" s="890"/>
      <c r="AH96" s="892"/>
    </row>
    <row r="97" ht="15.75" customHeight="1">
      <c r="A97" s="1032"/>
      <c r="B97" s="811"/>
      <c r="C97" s="811"/>
      <c r="D97" s="890"/>
      <c r="E97" s="890"/>
      <c r="F97" s="1033"/>
      <c r="G97" s="890"/>
      <c r="H97" s="807"/>
      <c r="I97" s="807"/>
      <c r="J97" s="830"/>
      <c r="K97" s="830"/>
      <c r="L97" s="830"/>
      <c r="M97" s="807"/>
      <c r="N97" s="807"/>
      <c r="O97" s="891"/>
      <c r="P97" s="891"/>
      <c r="Q97" s="891"/>
      <c r="R97" s="891"/>
      <c r="S97" s="891"/>
      <c r="T97" s="891"/>
      <c r="U97" s="830"/>
      <c r="V97" s="807"/>
      <c r="W97" s="891"/>
      <c r="X97" s="891"/>
      <c r="Y97" s="830"/>
      <c r="Z97" s="807"/>
      <c r="AA97" s="830"/>
      <c r="AB97" s="830"/>
      <c r="AC97" s="830"/>
      <c r="AD97" s="807"/>
      <c r="AE97" s="892"/>
      <c r="AF97" s="892"/>
      <c r="AG97" s="892"/>
      <c r="AH97" s="892"/>
    </row>
    <row r="98" ht="15.75" customHeight="1">
      <c r="A98" s="1032"/>
      <c r="B98" s="811"/>
      <c r="C98" s="890"/>
      <c r="D98" s="890"/>
      <c r="E98" s="890"/>
      <c r="F98" s="1033"/>
      <c r="G98" s="890"/>
      <c r="H98" s="807"/>
      <c r="I98" s="807"/>
      <c r="J98" s="830"/>
      <c r="K98" s="830"/>
      <c r="L98" s="830"/>
      <c r="M98" s="807"/>
      <c r="N98" s="807"/>
      <c r="O98" s="891"/>
      <c r="P98" s="891"/>
      <c r="Q98" s="891"/>
      <c r="R98" s="891"/>
      <c r="S98" s="891"/>
      <c r="T98" s="891"/>
      <c r="U98" s="830"/>
      <c r="V98" s="807"/>
      <c r="W98" s="891"/>
      <c r="X98" s="891"/>
      <c r="Y98" s="830"/>
      <c r="Z98" s="807"/>
      <c r="AA98" s="830"/>
      <c r="AB98" s="805"/>
      <c r="AC98" s="830"/>
      <c r="AD98" s="807"/>
      <c r="AE98" s="892"/>
      <c r="AF98" s="892"/>
      <c r="AG98" s="892"/>
      <c r="AH98" s="892"/>
    </row>
    <row r="99" ht="15.75" customHeight="1">
      <c r="A99" s="1032"/>
      <c r="B99" s="811"/>
      <c r="C99" s="811"/>
      <c r="D99" s="886"/>
      <c r="E99" s="886"/>
      <c r="F99" s="1033"/>
      <c r="G99" s="1034"/>
      <c r="H99" s="805"/>
      <c r="I99" s="805"/>
      <c r="J99" s="805"/>
      <c r="K99" s="805"/>
      <c r="L99" s="805"/>
      <c r="M99" s="805"/>
      <c r="N99" s="805"/>
      <c r="O99" s="805"/>
      <c r="P99" s="805"/>
      <c r="Q99" s="805"/>
      <c r="R99" s="805"/>
      <c r="S99" s="805"/>
      <c r="T99" s="805"/>
      <c r="U99" s="805"/>
      <c r="V99" s="805"/>
      <c r="W99" s="805"/>
      <c r="X99" s="805"/>
      <c r="Y99" s="805"/>
      <c r="Z99" s="805"/>
      <c r="AA99" s="805"/>
      <c r="AB99" s="805"/>
      <c r="AC99" s="830"/>
      <c r="AD99" s="807"/>
      <c r="AE99" s="892"/>
      <c r="AF99" s="892"/>
      <c r="AG99" s="890"/>
      <c r="AH99" s="892"/>
    </row>
    <row r="100" ht="15.75" customHeight="1">
      <c r="A100" s="1032"/>
      <c r="B100" s="811"/>
      <c r="C100" s="811"/>
      <c r="D100" s="890"/>
      <c r="E100" s="890"/>
      <c r="F100" s="1033"/>
      <c r="G100" s="1034"/>
      <c r="H100" s="830"/>
      <c r="I100" s="830"/>
      <c r="J100" s="830"/>
      <c r="K100" s="830"/>
      <c r="L100" s="830"/>
      <c r="M100" s="830"/>
      <c r="N100" s="830"/>
      <c r="O100" s="830"/>
      <c r="P100" s="830"/>
      <c r="Q100" s="830"/>
      <c r="R100" s="830"/>
      <c r="S100" s="830"/>
      <c r="T100" s="830"/>
      <c r="U100" s="830"/>
      <c r="V100" s="830"/>
      <c r="W100" s="830"/>
      <c r="X100" s="830"/>
      <c r="Y100" s="830"/>
      <c r="Z100" s="830"/>
      <c r="AA100" s="830"/>
      <c r="AB100" s="830"/>
      <c r="AC100" s="830"/>
      <c r="AD100" s="807"/>
      <c r="AE100" s="892"/>
      <c r="AF100" s="892"/>
      <c r="AG100" s="892"/>
      <c r="AH100" s="892"/>
    </row>
    <row r="101">
      <c r="A101" s="1032"/>
      <c r="B101" s="811"/>
      <c r="C101" s="890"/>
      <c r="D101" s="890"/>
      <c r="E101" s="890"/>
      <c r="F101" s="1033"/>
      <c r="G101" s="1034"/>
      <c r="H101" s="830"/>
      <c r="I101" s="830"/>
      <c r="J101" s="805"/>
      <c r="K101" s="805"/>
      <c r="L101" s="805"/>
      <c r="M101" s="830"/>
      <c r="N101" s="830"/>
      <c r="O101" s="830"/>
      <c r="P101" s="830"/>
      <c r="Q101" s="830"/>
      <c r="R101" s="830"/>
      <c r="S101" s="830"/>
      <c r="T101" s="830"/>
      <c r="U101" s="805"/>
      <c r="V101" s="830"/>
      <c r="W101" s="830"/>
      <c r="X101" s="830"/>
      <c r="Y101" s="805"/>
      <c r="Z101" s="830"/>
      <c r="AA101" s="805"/>
      <c r="AB101" s="830"/>
      <c r="AC101" s="830"/>
      <c r="AD101" s="807"/>
      <c r="AE101" s="892"/>
      <c r="AF101" s="892"/>
      <c r="AG101" s="892"/>
      <c r="AH101" s="892"/>
    </row>
    <row r="102">
      <c r="A102" s="1032"/>
      <c r="B102" s="811"/>
      <c r="C102" s="890"/>
      <c r="D102" s="890"/>
      <c r="E102" s="1034"/>
      <c r="F102" s="1033"/>
      <c r="G102" s="1034"/>
      <c r="H102" s="805"/>
      <c r="I102" s="805"/>
      <c r="J102" s="805"/>
      <c r="K102" s="805"/>
      <c r="L102" s="805"/>
      <c r="M102" s="805"/>
      <c r="N102" s="805"/>
      <c r="O102" s="805"/>
      <c r="P102" s="805"/>
      <c r="Q102" s="805"/>
      <c r="R102" s="805"/>
      <c r="S102" s="805"/>
      <c r="T102" s="805"/>
      <c r="U102" s="805"/>
      <c r="V102" s="805"/>
      <c r="W102" s="805"/>
      <c r="X102" s="805"/>
      <c r="Y102" s="805"/>
      <c r="Z102" s="805"/>
      <c r="AA102" s="805"/>
      <c r="AB102" s="805"/>
      <c r="AC102" s="830"/>
      <c r="AD102" s="807"/>
      <c r="AE102" s="892"/>
      <c r="AF102" s="892"/>
      <c r="AG102" s="892"/>
      <c r="AH102" s="892"/>
    </row>
    <row r="103" ht="15.75" customHeight="1">
      <c r="A103" s="1032"/>
      <c r="B103" s="811"/>
      <c r="C103" s="811"/>
      <c r="D103" s="890"/>
      <c r="E103" s="890"/>
      <c r="F103" s="890"/>
      <c r="G103" s="890"/>
      <c r="H103" s="805"/>
      <c r="I103" s="805"/>
      <c r="J103" s="805"/>
      <c r="K103" s="805"/>
      <c r="L103" s="805"/>
      <c r="M103" s="805"/>
      <c r="N103" s="805"/>
      <c r="O103" s="805"/>
      <c r="P103" s="805"/>
      <c r="Q103" s="805"/>
      <c r="R103" s="805"/>
      <c r="S103" s="805"/>
      <c r="T103" s="805"/>
      <c r="U103" s="805"/>
      <c r="V103" s="805"/>
      <c r="W103" s="805"/>
      <c r="X103" s="805"/>
      <c r="Y103" s="805"/>
      <c r="Z103" s="805"/>
      <c r="AA103" s="805"/>
      <c r="AB103" s="805"/>
      <c r="AC103" s="830"/>
      <c r="AD103" s="807"/>
      <c r="AE103" s="811"/>
      <c r="AF103" s="811"/>
      <c r="AG103" s="890"/>
      <c r="AH103" s="890"/>
    </row>
    <row r="104" ht="15.75" customHeight="1">
      <c r="A104" s="1032"/>
      <c r="B104" s="1033"/>
      <c r="C104" s="811"/>
      <c r="D104" s="890"/>
      <c r="E104" s="811"/>
      <c r="F104" s="890"/>
      <c r="G104" s="890"/>
      <c r="H104" s="830"/>
      <c r="I104" s="830"/>
      <c r="J104" s="805"/>
      <c r="K104" s="805"/>
      <c r="L104" s="805"/>
      <c r="M104" s="830"/>
      <c r="N104" s="830"/>
      <c r="O104" s="830"/>
      <c r="P104" s="830"/>
      <c r="Q104" s="830"/>
      <c r="R104" s="830"/>
      <c r="S104" s="830"/>
      <c r="T104" s="830"/>
      <c r="U104" s="805"/>
      <c r="V104" s="830"/>
      <c r="W104" s="830"/>
      <c r="X104" s="830"/>
      <c r="Y104" s="805"/>
      <c r="Z104" s="830"/>
      <c r="AA104" s="805"/>
      <c r="AB104" s="805"/>
      <c r="AC104" s="830"/>
      <c r="AD104" s="807"/>
      <c r="AE104" s="811"/>
      <c r="AF104" s="811"/>
      <c r="AG104" s="811"/>
      <c r="AH104" s="890"/>
    </row>
    <row r="105" ht="15.75" customHeight="1">
      <c r="A105" s="1032"/>
      <c r="B105" s="811"/>
      <c r="C105" s="890"/>
      <c r="D105" s="890"/>
      <c r="E105" s="811"/>
      <c r="F105" s="890"/>
      <c r="G105" s="890"/>
      <c r="H105" s="830"/>
      <c r="I105" s="830"/>
      <c r="J105" s="805"/>
      <c r="K105" s="805"/>
      <c r="L105" s="805"/>
      <c r="M105" s="830"/>
      <c r="N105" s="830"/>
      <c r="O105" s="830"/>
      <c r="P105" s="830"/>
      <c r="Q105" s="830"/>
      <c r="R105" s="830"/>
      <c r="S105" s="830"/>
      <c r="T105" s="830"/>
      <c r="U105" s="805"/>
      <c r="V105" s="830"/>
      <c r="W105" s="830"/>
      <c r="X105" s="830"/>
      <c r="Y105" s="805"/>
      <c r="Z105" s="830"/>
      <c r="AA105" s="805"/>
      <c r="AB105" s="805"/>
      <c r="AC105" s="830"/>
      <c r="AD105" s="807"/>
      <c r="AE105" s="811"/>
      <c r="AF105" s="811"/>
      <c r="AG105" s="811"/>
      <c r="AH105" s="890"/>
    </row>
    <row r="106" ht="15.75" customHeight="1">
      <c r="A106" s="1032"/>
      <c r="B106" s="811"/>
      <c r="C106" s="811"/>
      <c r="D106" s="890"/>
      <c r="E106" s="890"/>
      <c r="F106" s="1033"/>
      <c r="G106" s="890"/>
      <c r="H106" s="805"/>
      <c r="I106" s="805"/>
      <c r="J106" s="805"/>
      <c r="K106" s="805"/>
      <c r="L106" s="805"/>
      <c r="M106" s="805"/>
      <c r="N106" s="805"/>
      <c r="O106" s="805"/>
      <c r="P106" s="805"/>
      <c r="Q106" s="805"/>
      <c r="R106" s="805"/>
      <c r="S106" s="805"/>
      <c r="T106" s="805"/>
      <c r="U106" s="805"/>
      <c r="V106" s="805"/>
      <c r="W106" s="805"/>
      <c r="X106" s="805"/>
      <c r="Y106" s="805"/>
      <c r="Z106" s="805"/>
      <c r="AA106" s="805"/>
      <c r="AB106" s="805"/>
      <c r="AC106" s="830"/>
      <c r="AD106" s="807"/>
      <c r="AE106" s="892"/>
      <c r="AF106" s="892"/>
      <c r="AG106" s="892"/>
      <c r="AH106" s="892"/>
    </row>
    <row r="107" ht="15.75" customHeight="1">
      <c r="A107" s="1032"/>
      <c r="B107" s="811"/>
      <c r="C107" s="1034"/>
      <c r="D107" s="1034"/>
      <c r="E107" s="1034"/>
      <c r="F107" s="1033"/>
      <c r="G107" s="890"/>
      <c r="H107" s="805"/>
      <c r="I107" s="805"/>
      <c r="J107" s="805"/>
      <c r="K107" s="805"/>
      <c r="L107" s="805"/>
      <c r="M107" s="805"/>
      <c r="N107" s="805"/>
      <c r="O107" s="805"/>
      <c r="P107" s="805"/>
      <c r="Q107" s="805"/>
      <c r="R107" s="805"/>
      <c r="S107" s="805"/>
      <c r="T107" s="805"/>
      <c r="U107" s="805"/>
      <c r="V107" s="805"/>
      <c r="W107" s="805"/>
      <c r="X107" s="805"/>
      <c r="Y107" s="805"/>
      <c r="Z107" s="805"/>
      <c r="AA107" s="805"/>
      <c r="AB107" s="805"/>
      <c r="AC107" s="830"/>
      <c r="AD107" s="807"/>
      <c r="AE107" s="890"/>
      <c r="AF107" s="892"/>
      <c r="AG107" s="892"/>
      <c r="AH107" s="892"/>
    </row>
    <row r="108" ht="15.75" customHeight="1">
      <c r="A108" s="1032"/>
      <c r="B108" s="811"/>
      <c r="C108" s="890"/>
      <c r="D108" s="890"/>
      <c r="E108" s="890"/>
      <c r="F108" s="1033"/>
      <c r="G108" s="890"/>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30"/>
      <c r="AD108" s="807"/>
      <c r="AE108" s="892"/>
      <c r="AF108" s="892"/>
      <c r="AG108" s="892"/>
      <c r="AH108" s="892"/>
    </row>
    <row r="109" ht="15.75" customHeight="1">
      <c r="A109" s="1032"/>
      <c r="B109" s="811"/>
      <c r="C109" s="890"/>
      <c r="D109" s="890"/>
      <c r="E109" s="890"/>
      <c r="F109" s="890"/>
      <c r="G109" s="890"/>
      <c r="H109" s="805"/>
      <c r="I109" s="805"/>
      <c r="J109" s="805"/>
      <c r="K109" s="805"/>
      <c r="L109" s="805"/>
      <c r="M109" s="805"/>
      <c r="N109" s="805"/>
      <c r="O109" s="805"/>
      <c r="P109" s="805"/>
      <c r="Q109" s="805"/>
      <c r="R109" s="805"/>
      <c r="S109" s="805"/>
      <c r="T109" s="805"/>
      <c r="U109" s="805"/>
      <c r="V109" s="805"/>
      <c r="W109" s="805"/>
      <c r="X109" s="805"/>
      <c r="Y109" s="805"/>
      <c r="Z109" s="805"/>
      <c r="AA109" s="805"/>
      <c r="AB109" s="805"/>
      <c r="AC109" s="830"/>
      <c r="AD109" s="807"/>
      <c r="AE109" s="892"/>
      <c r="AF109" s="892"/>
      <c r="AG109" s="892"/>
      <c r="AH109" s="892"/>
    </row>
    <row r="110" ht="15.75" customHeight="1">
      <c r="A110" s="1035"/>
      <c r="B110" s="1036"/>
      <c r="C110" s="1036"/>
      <c r="D110" s="1036"/>
      <c r="E110" s="1036"/>
      <c r="F110" s="1033"/>
      <c r="G110" s="1033"/>
      <c r="H110" s="805"/>
      <c r="I110" s="805"/>
      <c r="J110" s="805"/>
      <c r="K110" s="805"/>
      <c r="L110" s="805"/>
      <c r="M110" s="805"/>
      <c r="N110" s="805"/>
      <c r="O110" s="805"/>
      <c r="P110" s="805"/>
      <c r="Q110" s="805"/>
      <c r="R110" s="805"/>
      <c r="S110" s="805"/>
      <c r="T110" s="805"/>
      <c r="U110" s="805"/>
      <c r="V110" s="805"/>
      <c r="W110" s="805"/>
      <c r="X110" s="805"/>
      <c r="Y110" s="805"/>
      <c r="Z110" s="805"/>
      <c r="AA110" s="805"/>
      <c r="AB110" s="805"/>
      <c r="AC110" s="830"/>
      <c r="AD110" s="807"/>
      <c r="AE110" s="1325"/>
      <c r="AF110" s="1325"/>
      <c r="AG110" s="1325"/>
      <c r="AH110" s="1325"/>
    </row>
    <row r="111" ht="15.75" customHeight="1">
      <c r="A111" s="1038"/>
      <c r="B111" s="810"/>
      <c r="C111" s="810"/>
      <c r="D111" s="828"/>
      <c r="E111" s="828"/>
      <c r="F111" s="828"/>
      <c r="G111" s="828"/>
      <c r="H111" s="805"/>
      <c r="I111" s="805"/>
      <c r="J111" s="805"/>
      <c r="K111" s="805"/>
      <c r="L111" s="805"/>
      <c r="M111" s="805"/>
      <c r="N111" s="805"/>
      <c r="O111" s="805"/>
      <c r="P111" s="805"/>
      <c r="Q111" s="805"/>
      <c r="R111" s="805"/>
      <c r="S111" s="805"/>
      <c r="T111" s="805"/>
      <c r="U111" s="805"/>
      <c r="V111" s="805"/>
      <c r="W111" s="805"/>
      <c r="X111" s="805"/>
      <c r="Y111" s="805"/>
      <c r="Z111" s="805"/>
      <c r="AA111" s="805"/>
      <c r="AB111" s="830"/>
      <c r="AC111" s="830"/>
      <c r="AD111" s="807"/>
      <c r="AE111" s="888"/>
      <c r="AF111" s="888"/>
      <c r="AG111" s="888"/>
      <c r="AH111" s="888"/>
    </row>
    <row r="112" ht="15.75" customHeight="1">
      <c r="A112" s="1038"/>
      <c r="B112" s="810"/>
      <c r="C112" s="810"/>
      <c r="D112" s="828"/>
      <c r="E112" s="1033"/>
      <c r="F112" s="828"/>
      <c r="G112" s="828"/>
      <c r="H112" s="805"/>
      <c r="I112" s="805"/>
      <c r="J112" s="805"/>
      <c r="K112" s="805"/>
      <c r="L112" s="805"/>
      <c r="M112" s="805"/>
      <c r="N112" s="805"/>
      <c r="O112" s="805"/>
      <c r="P112" s="805"/>
      <c r="Q112" s="805"/>
      <c r="R112" s="805"/>
      <c r="S112" s="805"/>
      <c r="T112" s="805"/>
      <c r="U112" s="805"/>
      <c r="V112" s="805"/>
      <c r="W112" s="805"/>
      <c r="X112" s="805"/>
      <c r="Y112" s="805"/>
      <c r="Z112" s="805"/>
      <c r="AA112" s="805"/>
      <c r="AB112" s="805"/>
      <c r="AC112" s="830"/>
      <c r="AD112" s="807"/>
      <c r="AE112" s="888"/>
      <c r="AF112" s="888"/>
      <c r="AG112" s="888"/>
      <c r="AH112" s="888"/>
    </row>
    <row r="113" ht="15.75" customHeight="1">
      <c r="A113" s="1038"/>
      <c r="B113" s="810"/>
      <c r="C113" s="810"/>
      <c r="D113" s="828"/>
      <c r="E113" s="1033"/>
      <c r="F113" s="828"/>
      <c r="G113" s="828"/>
      <c r="H113" s="805"/>
      <c r="I113" s="805"/>
      <c r="J113" s="830"/>
      <c r="K113" s="805"/>
      <c r="L113" s="805"/>
      <c r="M113" s="805"/>
      <c r="N113" s="805"/>
      <c r="O113" s="830"/>
      <c r="P113" s="830"/>
      <c r="Q113" s="830"/>
      <c r="R113" s="830"/>
      <c r="S113" s="830"/>
      <c r="T113" s="830"/>
      <c r="U113" s="830"/>
      <c r="V113" s="805"/>
      <c r="W113" s="830"/>
      <c r="X113" s="830"/>
      <c r="Y113" s="830"/>
      <c r="Z113" s="805"/>
      <c r="AA113" s="830"/>
      <c r="AB113" s="830"/>
      <c r="AC113" s="830"/>
      <c r="AD113" s="807"/>
      <c r="AE113" s="888"/>
      <c r="AF113" s="888"/>
      <c r="AG113" s="888"/>
      <c r="AH113" s="888"/>
    </row>
    <row r="114" ht="15.75" customHeight="1">
      <c r="A114" s="1038"/>
      <c r="B114" s="810"/>
      <c r="C114" s="810"/>
      <c r="D114" s="828"/>
      <c r="E114" s="1033"/>
      <c r="F114" s="828"/>
      <c r="G114" s="828"/>
      <c r="H114" s="805"/>
      <c r="I114" s="805"/>
      <c r="J114" s="830"/>
      <c r="K114" s="830"/>
      <c r="L114" s="830"/>
      <c r="M114" s="805"/>
      <c r="N114" s="805"/>
      <c r="O114" s="830"/>
      <c r="P114" s="830"/>
      <c r="Q114" s="830"/>
      <c r="R114" s="830"/>
      <c r="S114" s="830"/>
      <c r="T114" s="830"/>
      <c r="U114" s="830"/>
      <c r="V114" s="805"/>
      <c r="W114" s="830"/>
      <c r="X114" s="830"/>
      <c r="Y114" s="830"/>
      <c r="Z114" s="805"/>
      <c r="AA114" s="830"/>
      <c r="AB114" s="830"/>
      <c r="AC114" s="830"/>
      <c r="AD114" s="807"/>
      <c r="AE114" s="888"/>
      <c r="AF114" s="888"/>
      <c r="AG114" s="888"/>
      <c r="AH114" s="888"/>
    </row>
    <row r="115" ht="15.75" customHeight="1">
      <c r="A115" s="1038"/>
      <c r="B115" s="810"/>
      <c r="C115" s="810"/>
      <c r="D115" s="828"/>
      <c r="E115" s="828"/>
      <c r="F115" s="828"/>
      <c r="G115" s="828"/>
      <c r="H115" s="805"/>
      <c r="I115" s="805"/>
      <c r="J115" s="830"/>
      <c r="K115" s="805"/>
      <c r="L115" s="805"/>
      <c r="M115" s="805"/>
      <c r="N115" s="805"/>
      <c r="O115" s="830"/>
      <c r="P115" s="830"/>
      <c r="Q115" s="830"/>
      <c r="R115" s="830"/>
      <c r="S115" s="830"/>
      <c r="T115" s="830"/>
      <c r="U115" s="830"/>
      <c r="V115" s="805"/>
      <c r="W115" s="830"/>
      <c r="X115" s="830"/>
      <c r="Y115" s="830"/>
      <c r="Z115" s="805"/>
      <c r="AA115" s="830"/>
      <c r="AB115" s="830"/>
      <c r="AC115" s="830"/>
      <c r="AD115" s="807"/>
      <c r="AE115" s="888"/>
      <c r="AF115" s="888"/>
      <c r="AG115" s="888"/>
      <c r="AH115" s="888"/>
    </row>
    <row r="116" ht="15.75" customHeight="1">
      <c r="A116" s="1038"/>
      <c r="B116" s="810"/>
      <c r="C116" s="810"/>
      <c r="D116" s="828"/>
      <c r="E116" s="1033"/>
      <c r="F116" s="828"/>
      <c r="G116" s="828"/>
      <c r="H116" s="805"/>
      <c r="I116" s="805"/>
      <c r="J116" s="830"/>
      <c r="K116" s="830"/>
      <c r="L116" s="830"/>
      <c r="M116" s="805"/>
      <c r="N116" s="805"/>
      <c r="O116" s="830"/>
      <c r="P116" s="830"/>
      <c r="Q116" s="830"/>
      <c r="R116" s="830"/>
      <c r="S116" s="830"/>
      <c r="T116" s="830"/>
      <c r="U116" s="830"/>
      <c r="V116" s="805"/>
      <c r="W116" s="830"/>
      <c r="X116" s="830"/>
      <c r="Y116" s="830"/>
      <c r="Z116" s="805"/>
      <c r="AA116" s="830"/>
      <c r="AB116" s="830"/>
      <c r="AC116" s="830"/>
      <c r="AD116" s="805"/>
      <c r="AE116" s="888"/>
      <c r="AF116" s="888"/>
      <c r="AG116" s="888"/>
      <c r="AH116" s="888"/>
    </row>
    <row r="117" ht="15.75" customHeight="1">
      <c r="A117" s="1038"/>
      <c r="B117" s="810"/>
      <c r="C117" s="810"/>
      <c r="D117" s="828"/>
      <c r="E117" s="1033"/>
      <c r="F117" s="828"/>
      <c r="G117" s="828"/>
      <c r="H117" s="805"/>
      <c r="I117" s="805"/>
      <c r="J117" s="830"/>
      <c r="K117" s="830"/>
      <c r="L117" s="830"/>
      <c r="M117" s="805"/>
      <c r="N117" s="805"/>
      <c r="O117" s="830"/>
      <c r="P117" s="830"/>
      <c r="Q117" s="830"/>
      <c r="R117" s="830"/>
      <c r="S117" s="830"/>
      <c r="T117" s="830"/>
      <c r="U117" s="830"/>
      <c r="V117" s="805"/>
      <c r="W117" s="830"/>
      <c r="X117" s="830"/>
      <c r="Y117" s="830"/>
      <c r="Z117" s="805"/>
      <c r="AA117" s="830"/>
      <c r="AB117" s="830"/>
      <c r="AC117" s="830"/>
      <c r="AD117" s="807"/>
      <c r="AE117" s="888"/>
      <c r="AF117" s="888"/>
      <c r="AG117" s="888"/>
      <c r="AH117" s="888"/>
    </row>
    <row r="118" ht="15.75" customHeight="1">
      <c r="A118" s="1038"/>
      <c r="B118" s="810"/>
      <c r="C118" s="810"/>
      <c r="D118" s="828"/>
      <c r="E118" s="1033"/>
      <c r="F118" s="828"/>
      <c r="G118" s="828"/>
      <c r="H118" s="805"/>
      <c r="I118" s="805"/>
      <c r="J118" s="805"/>
      <c r="K118" s="805"/>
      <c r="L118" s="805"/>
      <c r="M118" s="805"/>
      <c r="N118" s="805"/>
      <c r="O118" s="805"/>
      <c r="P118" s="805"/>
      <c r="Q118" s="805"/>
      <c r="R118" s="805"/>
      <c r="S118" s="805"/>
      <c r="T118" s="805"/>
      <c r="U118" s="805"/>
      <c r="V118" s="805"/>
      <c r="W118" s="805"/>
      <c r="X118" s="805"/>
      <c r="Y118" s="805"/>
      <c r="Z118" s="805"/>
      <c r="AA118" s="805"/>
      <c r="AB118" s="805"/>
      <c r="AC118" s="830"/>
      <c r="AD118" s="807"/>
      <c r="AE118" s="888"/>
      <c r="AF118" s="888"/>
      <c r="AG118" s="888"/>
      <c r="AH118" s="888"/>
    </row>
    <row r="119" ht="15.75" customHeight="1">
      <c r="A119" s="1038"/>
      <c r="B119" s="810"/>
      <c r="C119" s="810"/>
      <c r="D119" s="828"/>
      <c r="E119" s="810"/>
      <c r="F119" s="828"/>
      <c r="G119" s="828"/>
      <c r="H119" s="805"/>
      <c r="I119" s="805"/>
      <c r="J119" s="805"/>
      <c r="K119" s="805"/>
      <c r="L119" s="805"/>
      <c r="M119" s="805"/>
      <c r="N119" s="805"/>
      <c r="O119" s="805"/>
      <c r="P119" s="805"/>
      <c r="Q119" s="805"/>
      <c r="R119" s="805"/>
      <c r="S119" s="805"/>
      <c r="T119" s="805"/>
      <c r="U119" s="805"/>
      <c r="V119" s="805"/>
      <c r="W119" s="805"/>
      <c r="X119" s="805"/>
      <c r="Y119" s="805"/>
      <c r="Z119" s="805"/>
      <c r="AA119" s="805"/>
      <c r="AB119" s="805"/>
      <c r="AC119" s="830"/>
      <c r="AD119" s="807"/>
      <c r="AE119" s="1326"/>
      <c r="AF119" s="888"/>
      <c r="AG119" s="888"/>
      <c r="AH119" s="888"/>
    </row>
    <row r="120" ht="15.75" customHeight="1">
      <c r="A120" s="1038"/>
      <c r="B120" s="810"/>
      <c r="C120" s="810"/>
      <c r="D120" s="828"/>
      <c r="E120" s="810"/>
      <c r="F120" s="828"/>
      <c r="G120" s="890"/>
      <c r="H120" s="805"/>
      <c r="I120" s="805"/>
      <c r="J120" s="805"/>
      <c r="K120" s="805"/>
      <c r="L120" s="805"/>
      <c r="M120" s="805"/>
      <c r="N120" s="805"/>
      <c r="O120" s="805"/>
      <c r="P120" s="805"/>
      <c r="Q120" s="805"/>
      <c r="R120" s="805"/>
      <c r="S120" s="805"/>
      <c r="T120" s="805"/>
      <c r="U120" s="805"/>
      <c r="V120" s="805"/>
      <c r="W120" s="805"/>
      <c r="X120" s="805"/>
      <c r="Y120" s="805"/>
      <c r="Z120" s="805"/>
      <c r="AA120" s="805"/>
      <c r="AB120" s="805"/>
      <c r="AC120" s="830"/>
      <c r="AD120" s="805"/>
      <c r="AE120" s="888"/>
      <c r="AF120" s="888"/>
      <c r="AG120" s="888"/>
      <c r="AH120" s="809"/>
    </row>
    <row r="121" ht="15.75" customHeight="1">
      <c r="A121" s="1035"/>
      <c r="B121" s="1036"/>
      <c r="C121" s="1036"/>
      <c r="D121" s="828"/>
      <c r="E121" s="810"/>
      <c r="F121" s="828"/>
      <c r="G121" s="828"/>
      <c r="H121" s="805"/>
      <c r="I121" s="805"/>
      <c r="J121" s="805"/>
      <c r="K121" s="805"/>
      <c r="L121" s="805"/>
      <c r="M121" s="805"/>
      <c r="N121" s="805"/>
      <c r="O121" s="805"/>
      <c r="P121" s="805"/>
      <c r="Q121" s="805"/>
      <c r="R121" s="805"/>
      <c r="S121" s="805"/>
      <c r="T121" s="805"/>
      <c r="U121" s="805"/>
      <c r="V121" s="805"/>
      <c r="W121" s="805"/>
      <c r="X121" s="805"/>
      <c r="Y121" s="805"/>
      <c r="Z121" s="805"/>
      <c r="AA121" s="805"/>
      <c r="AB121" s="830"/>
      <c r="AC121" s="830"/>
      <c r="AD121" s="807"/>
      <c r="AE121" s="1325"/>
      <c r="AF121" s="1325"/>
      <c r="AG121" s="1325"/>
      <c r="AH121" s="1325"/>
    </row>
    <row r="122" ht="15.75" customHeight="1">
      <c r="A122" s="1038"/>
      <c r="B122" s="810"/>
      <c r="C122" s="810"/>
      <c r="D122" s="1033"/>
      <c r="E122" s="1033"/>
      <c r="F122" s="1033"/>
      <c r="G122" s="1033"/>
      <c r="H122" s="805"/>
      <c r="I122" s="805"/>
      <c r="J122" s="805"/>
      <c r="K122" s="805"/>
      <c r="L122" s="805"/>
      <c r="M122" s="805"/>
      <c r="N122" s="805"/>
      <c r="O122" s="805"/>
      <c r="P122" s="805"/>
      <c r="Q122" s="805"/>
      <c r="R122" s="805"/>
      <c r="S122" s="805"/>
      <c r="T122" s="805"/>
      <c r="U122" s="805"/>
      <c r="V122" s="805"/>
      <c r="W122" s="805"/>
      <c r="X122" s="805"/>
      <c r="Y122" s="805"/>
      <c r="Z122" s="805"/>
      <c r="AA122" s="805"/>
      <c r="AB122" s="805"/>
      <c r="AC122" s="830"/>
      <c r="AD122" s="805"/>
      <c r="AE122" s="888"/>
      <c r="AF122" s="888"/>
      <c r="AG122" s="888"/>
      <c r="AH122" s="888"/>
    </row>
    <row r="123" ht="15.75" customHeight="1">
      <c r="A123" s="1038"/>
      <c r="B123" s="810"/>
      <c r="C123" s="810"/>
      <c r="D123" s="1033"/>
      <c r="E123" s="1033"/>
      <c r="F123" s="1033"/>
      <c r="G123" s="1033"/>
      <c r="H123" s="805"/>
      <c r="I123" s="805"/>
      <c r="J123" s="805"/>
      <c r="K123" s="805"/>
      <c r="L123" s="805"/>
      <c r="M123" s="805"/>
      <c r="N123" s="805"/>
      <c r="O123" s="805"/>
      <c r="P123" s="805"/>
      <c r="Q123" s="805"/>
      <c r="R123" s="805"/>
      <c r="S123" s="805"/>
      <c r="T123" s="805"/>
      <c r="U123" s="805"/>
      <c r="V123" s="805"/>
      <c r="W123" s="805"/>
      <c r="X123" s="805"/>
      <c r="Y123" s="805"/>
      <c r="Z123" s="805"/>
      <c r="AA123" s="805"/>
      <c r="AB123" s="805"/>
      <c r="AC123" s="830"/>
      <c r="AD123" s="807"/>
      <c r="AE123" s="888"/>
      <c r="AF123" s="888"/>
      <c r="AG123" s="888"/>
      <c r="AH123" s="888"/>
    </row>
    <row r="124" ht="15.75" customHeight="1">
      <c r="A124" s="1035"/>
      <c r="B124" s="1036"/>
      <c r="C124" s="1036"/>
      <c r="D124" s="1033"/>
      <c r="E124" s="1033"/>
      <c r="F124" s="1033"/>
      <c r="G124" s="1033"/>
      <c r="H124" s="805"/>
      <c r="I124" s="805"/>
      <c r="J124" s="805"/>
      <c r="K124" s="805"/>
      <c r="L124" s="805"/>
      <c r="M124" s="805"/>
      <c r="N124" s="805"/>
      <c r="O124" s="805"/>
      <c r="P124" s="805"/>
      <c r="Q124" s="805"/>
      <c r="R124" s="805"/>
      <c r="S124" s="805"/>
      <c r="T124" s="805"/>
      <c r="U124" s="805"/>
      <c r="V124" s="805"/>
      <c r="W124" s="805"/>
      <c r="X124" s="805"/>
      <c r="Y124" s="805"/>
      <c r="Z124" s="805"/>
      <c r="AA124" s="805"/>
      <c r="AB124" s="805"/>
      <c r="AC124" s="830"/>
      <c r="AD124" s="807"/>
      <c r="AE124" s="1325"/>
      <c r="AF124" s="1325"/>
      <c r="AG124" s="1325"/>
      <c r="AH124" s="1325"/>
    </row>
    <row r="125" ht="15.75" customHeight="1">
      <c r="A125" s="1038"/>
      <c r="B125" s="810"/>
      <c r="C125" s="810"/>
      <c r="D125" s="810"/>
      <c r="E125" s="810"/>
      <c r="F125" s="810"/>
      <c r="G125" s="810"/>
      <c r="H125" s="805"/>
      <c r="I125" s="805"/>
      <c r="J125" s="805"/>
      <c r="K125" s="805"/>
      <c r="L125" s="805"/>
      <c r="M125" s="805"/>
      <c r="N125" s="805"/>
      <c r="O125" s="805"/>
      <c r="P125" s="805"/>
      <c r="Q125" s="805"/>
      <c r="R125" s="805"/>
      <c r="S125" s="805"/>
      <c r="T125" s="805"/>
      <c r="U125" s="805"/>
      <c r="V125" s="805"/>
      <c r="W125" s="805"/>
      <c r="X125" s="805"/>
      <c r="Y125" s="805"/>
      <c r="Z125" s="805"/>
      <c r="AA125" s="805"/>
      <c r="AB125" s="805"/>
      <c r="AC125" s="830"/>
      <c r="AD125" s="805"/>
      <c r="AE125" s="888"/>
      <c r="AF125" s="888"/>
      <c r="AG125" s="888"/>
      <c r="AH125" s="888"/>
    </row>
    <row r="126" ht="15.75" customHeight="1">
      <c r="A126" s="1035"/>
      <c r="B126" s="1036"/>
      <c r="C126" s="1036"/>
      <c r="D126" s="1036"/>
      <c r="E126" s="1036"/>
      <c r="F126" s="1036"/>
      <c r="G126" s="1036"/>
      <c r="H126" s="805"/>
      <c r="I126" s="805"/>
      <c r="J126" s="805"/>
      <c r="K126" s="805"/>
      <c r="L126" s="805"/>
      <c r="M126" s="805"/>
      <c r="N126" s="805"/>
      <c r="O126" s="805"/>
      <c r="P126" s="805"/>
      <c r="Q126" s="805"/>
      <c r="R126" s="805"/>
      <c r="S126" s="805"/>
      <c r="T126" s="805"/>
      <c r="U126" s="805"/>
      <c r="V126" s="805"/>
      <c r="W126" s="805"/>
      <c r="X126" s="805"/>
      <c r="Y126" s="805"/>
      <c r="Z126" s="805"/>
      <c r="AA126" s="805"/>
      <c r="AB126" s="805"/>
      <c r="AC126" s="830"/>
      <c r="AD126" s="805"/>
      <c r="AE126" s="1325"/>
      <c r="AF126" s="1325"/>
      <c r="AG126" s="1325"/>
      <c r="AH126" s="1036"/>
    </row>
    <row r="127" ht="15.75" customHeight="1">
      <c r="A127" s="1038"/>
      <c r="B127" s="810"/>
      <c r="C127" s="810"/>
      <c r="D127" s="810"/>
      <c r="E127" s="810"/>
      <c r="F127" s="828"/>
      <c r="G127" s="1035"/>
      <c r="H127" s="830"/>
      <c r="I127" s="830"/>
      <c r="J127" s="805"/>
      <c r="K127" s="805"/>
      <c r="L127" s="1039"/>
      <c r="M127" s="830"/>
      <c r="N127" s="830"/>
      <c r="O127" s="830"/>
      <c r="P127" s="830"/>
      <c r="Q127" s="830"/>
      <c r="R127" s="830"/>
      <c r="S127" s="830"/>
      <c r="T127" s="830"/>
      <c r="U127" s="805"/>
      <c r="V127" s="830"/>
      <c r="W127" s="830"/>
      <c r="X127" s="830"/>
      <c r="Y127" s="805"/>
      <c r="Z127" s="830"/>
      <c r="AA127" s="805"/>
      <c r="AB127" s="805"/>
      <c r="AC127" s="830"/>
      <c r="AD127" s="805"/>
      <c r="AE127" s="888"/>
      <c r="AF127" s="888"/>
      <c r="AG127" s="889"/>
      <c r="AH127" s="810"/>
    </row>
    <row r="128" ht="15.75" customHeight="1">
      <c r="A128" s="1038"/>
      <c r="B128" s="810"/>
      <c r="C128" s="810"/>
      <c r="D128" s="810"/>
      <c r="E128" s="810"/>
      <c r="F128" s="828"/>
      <c r="G128" s="1038"/>
      <c r="H128" s="830"/>
      <c r="I128" s="830"/>
      <c r="J128" s="805"/>
      <c r="K128" s="805"/>
      <c r="L128" s="805"/>
      <c r="M128" s="830"/>
      <c r="N128" s="830"/>
      <c r="O128" s="830"/>
      <c r="P128" s="830"/>
      <c r="Q128" s="830"/>
      <c r="R128" s="830"/>
      <c r="S128" s="830"/>
      <c r="T128" s="830"/>
      <c r="U128" s="805"/>
      <c r="V128" s="830"/>
      <c r="W128" s="830"/>
      <c r="X128" s="830"/>
      <c r="Y128" s="805"/>
      <c r="Z128" s="830"/>
      <c r="AA128" s="805"/>
      <c r="AB128" s="805"/>
      <c r="AC128" s="830"/>
      <c r="AD128" s="805"/>
      <c r="AE128" s="888"/>
      <c r="AF128" s="888"/>
      <c r="AG128" s="889"/>
      <c r="AH128" s="810"/>
    </row>
    <row r="129" ht="15.75" customHeight="1">
      <c r="A129" s="1038"/>
      <c r="B129" s="810"/>
      <c r="C129" s="810"/>
      <c r="D129" s="810"/>
      <c r="E129" s="810"/>
      <c r="F129" s="828"/>
      <c r="G129" s="1040"/>
      <c r="H129" s="830"/>
      <c r="I129" s="830"/>
      <c r="J129" s="805"/>
      <c r="K129" s="805"/>
      <c r="L129" s="805"/>
      <c r="M129" s="830"/>
      <c r="N129" s="830"/>
      <c r="O129" s="830"/>
      <c r="P129" s="830"/>
      <c r="Q129" s="830"/>
      <c r="R129" s="830"/>
      <c r="S129" s="830"/>
      <c r="T129" s="830"/>
      <c r="U129" s="805"/>
      <c r="V129" s="830"/>
      <c r="W129" s="830"/>
      <c r="X129" s="830"/>
      <c r="Y129" s="805"/>
      <c r="Z129" s="830"/>
      <c r="AA129" s="805"/>
      <c r="AB129" s="805"/>
      <c r="AC129" s="830"/>
      <c r="AD129" s="805"/>
      <c r="AE129" s="888"/>
      <c r="AF129" s="888"/>
      <c r="AG129" s="889"/>
      <c r="AH129" s="810"/>
    </row>
    <row r="130" ht="15.75" customHeight="1">
      <c r="A130" s="1038"/>
      <c r="B130" s="810"/>
      <c r="C130" s="810"/>
      <c r="D130" s="810"/>
      <c r="E130" s="810"/>
      <c r="F130" s="828"/>
      <c r="G130" s="1038"/>
      <c r="H130" s="830"/>
      <c r="I130" s="830"/>
      <c r="J130" s="805"/>
      <c r="K130" s="805"/>
      <c r="L130" s="805"/>
      <c r="M130" s="830"/>
      <c r="N130" s="830"/>
      <c r="O130" s="830"/>
      <c r="P130" s="830"/>
      <c r="Q130" s="830"/>
      <c r="R130" s="830"/>
      <c r="S130" s="830"/>
      <c r="T130" s="830"/>
      <c r="U130" s="805"/>
      <c r="V130" s="830"/>
      <c r="W130" s="830"/>
      <c r="X130" s="830"/>
      <c r="Y130" s="805"/>
      <c r="Z130" s="830"/>
      <c r="AA130" s="805"/>
      <c r="AB130" s="805"/>
      <c r="AC130" s="830"/>
      <c r="AD130" s="805"/>
      <c r="AE130" s="888"/>
      <c r="AF130" s="888"/>
      <c r="AG130" s="888"/>
      <c r="AH130" s="810"/>
    </row>
    <row r="131" ht="15.75" customHeight="1">
      <c r="A131" s="1038"/>
      <c r="B131" s="810"/>
      <c r="C131" s="810"/>
      <c r="D131" s="810"/>
      <c r="E131" s="810"/>
      <c r="F131" s="828"/>
      <c r="G131" s="1038"/>
      <c r="H131" s="805"/>
      <c r="I131" s="805"/>
      <c r="J131" s="805"/>
      <c r="K131" s="805"/>
      <c r="L131" s="805"/>
      <c r="M131" s="805"/>
      <c r="N131" s="805"/>
      <c r="O131" s="805"/>
      <c r="P131" s="805"/>
      <c r="Q131" s="805"/>
      <c r="R131" s="805"/>
      <c r="S131" s="805"/>
      <c r="T131" s="805"/>
      <c r="U131" s="805"/>
      <c r="V131" s="805"/>
      <c r="W131" s="805"/>
      <c r="X131" s="805"/>
      <c r="Y131" s="805"/>
      <c r="Z131" s="805"/>
      <c r="AA131" s="805"/>
      <c r="AB131" s="805"/>
      <c r="AC131" s="830"/>
      <c r="AD131" s="805"/>
      <c r="AE131" s="888"/>
      <c r="AF131" s="888"/>
      <c r="AG131" s="888"/>
      <c r="AH131" s="810"/>
    </row>
    <row r="132" ht="15.75" customHeight="1">
      <c r="A132" s="1038"/>
      <c r="B132" s="810"/>
      <c r="C132" s="810"/>
      <c r="D132" s="810"/>
      <c r="E132" s="810"/>
      <c r="F132" s="810"/>
      <c r="G132" s="810"/>
      <c r="H132" s="830"/>
      <c r="I132" s="830"/>
      <c r="J132" s="805"/>
      <c r="K132" s="805"/>
      <c r="L132" s="805"/>
      <c r="M132" s="830"/>
      <c r="N132" s="830"/>
      <c r="O132" s="830"/>
      <c r="P132" s="830"/>
      <c r="Q132" s="830"/>
      <c r="R132" s="830"/>
      <c r="S132" s="830"/>
      <c r="T132" s="830"/>
      <c r="U132" s="805"/>
      <c r="V132" s="830"/>
      <c r="W132" s="830"/>
      <c r="X132" s="830"/>
      <c r="Y132" s="805"/>
      <c r="Z132" s="830"/>
      <c r="AA132" s="805"/>
      <c r="AB132" s="805"/>
      <c r="AC132" s="830"/>
      <c r="AD132" s="805"/>
      <c r="AE132" s="888"/>
      <c r="AF132" s="888"/>
      <c r="AG132" s="888"/>
      <c r="AH132" s="809"/>
    </row>
    <row r="133" ht="15.75" customHeight="1">
      <c r="A133" s="1038"/>
      <c r="B133" s="810"/>
      <c r="C133" s="810"/>
      <c r="D133" s="810"/>
      <c r="E133" s="810"/>
      <c r="F133" s="810"/>
      <c r="G133" s="810"/>
      <c r="H133" s="830"/>
      <c r="I133" s="830"/>
      <c r="J133" s="805"/>
      <c r="K133" s="805"/>
      <c r="L133" s="1039"/>
      <c r="M133" s="830"/>
      <c r="N133" s="830"/>
      <c r="O133" s="830"/>
      <c r="P133" s="830"/>
      <c r="Q133" s="830"/>
      <c r="R133" s="830"/>
      <c r="S133" s="830"/>
      <c r="T133" s="830"/>
      <c r="U133" s="805"/>
      <c r="V133" s="830"/>
      <c r="W133" s="830"/>
      <c r="X133" s="830"/>
      <c r="Y133" s="805"/>
      <c r="Z133" s="830"/>
      <c r="AA133" s="805"/>
      <c r="AB133" s="830"/>
      <c r="AC133" s="830"/>
      <c r="AD133" s="805"/>
      <c r="AE133" s="888"/>
      <c r="AF133" s="888"/>
      <c r="AG133" s="889"/>
      <c r="AH133" s="828"/>
    </row>
    <row r="134" ht="15.75" customHeight="1">
      <c r="A134" s="1038"/>
      <c r="B134" s="810"/>
      <c r="C134" s="810"/>
      <c r="D134" s="810"/>
      <c r="E134" s="810"/>
      <c r="F134" s="828"/>
      <c r="G134" s="828"/>
      <c r="H134" s="830"/>
      <c r="I134" s="830"/>
      <c r="J134" s="805"/>
      <c r="K134" s="805"/>
      <c r="L134" s="805"/>
      <c r="M134" s="830"/>
      <c r="N134" s="830"/>
      <c r="O134" s="830"/>
      <c r="P134" s="830"/>
      <c r="Q134" s="830"/>
      <c r="R134" s="830"/>
      <c r="S134" s="830"/>
      <c r="T134" s="830"/>
      <c r="U134" s="805"/>
      <c r="V134" s="830"/>
      <c r="W134" s="830"/>
      <c r="X134" s="830"/>
      <c r="Y134" s="805"/>
      <c r="Z134" s="830"/>
      <c r="AA134" s="805"/>
      <c r="AB134" s="805"/>
      <c r="AC134" s="830"/>
      <c r="AD134" s="805"/>
      <c r="AE134" s="890"/>
      <c r="AF134" s="888"/>
      <c r="AG134" s="889"/>
      <c r="AH134" s="828"/>
    </row>
    <row r="135" ht="15.75" customHeight="1">
      <c r="A135" s="1038"/>
      <c r="B135" s="810"/>
      <c r="C135" s="810"/>
      <c r="D135" s="810"/>
      <c r="E135" s="810"/>
      <c r="F135" s="828"/>
      <c r="G135" s="810"/>
      <c r="H135" s="830"/>
      <c r="I135" s="830"/>
      <c r="J135" s="805"/>
      <c r="K135" s="805"/>
      <c r="L135" s="805"/>
      <c r="M135" s="830"/>
      <c r="N135" s="830"/>
      <c r="O135" s="830"/>
      <c r="P135" s="830"/>
      <c r="Q135" s="830"/>
      <c r="R135" s="830"/>
      <c r="S135" s="830"/>
      <c r="T135" s="830"/>
      <c r="U135" s="805"/>
      <c r="V135" s="830"/>
      <c r="W135" s="830"/>
      <c r="X135" s="830"/>
      <c r="Y135" s="805"/>
      <c r="Z135" s="830"/>
      <c r="AA135" s="805"/>
      <c r="AB135" s="805"/>
      <c r="AC135" s="830"/>
      <c r="AD135" s="805"/>
      <c r="AE135" s="888"/>
      <c r="AF135" s="888"/>
      <c r="AG135" s="888"/>
      <c r="AH135" s="810"/>
    </row>
    <row r="136" ht="15.75" customHeight="1">
      <c r="A136" s="1038"/>
      <c r="B136" s="810"/>
      <c r="C136" s="810"/>
      <c r="D136" s="810"/>
      <c r="E136" s="810"/>
      <c r="F136" s="828"/>
      <c r="G136" s="828"/>
      <c r="H136" s="805"/>
      <c r="I136" s="805"/>
      <c r="J136" s="805"/>
      <c r="K136" s="805"/>
      <c r="L136" s="805"/>
      <c r="M136" s="805"/>
      <c r="N136" s="805"/>
      <c r="O136" s="805"/>
      <c r="P136" s="805"/>
      <c r="Q136" s="805"/>
      <c r="R136" s="805"/>
      <c r="S136" s="805"/>
      <c r="T136" s="805"/>
      <c r="U136" s="805"/>
      <c r="V136" s="805"/>
      <c r="W136" s="805"/>
      <c r="X136" s="805"/>
      <c r="Y136" s="805"/>
      <c r="Z136" s="805"/>
      <c r="AA136" s="805"/>
      <c r="AB136" s="805"/>
      <c r="AC136" s="830"/>
      <c r="AD136" s="805"/>
      <c r="AE136" s="1326"/>
      <c r="AF136" s="888"/>
      <c r="AG136" s="888"/>
      <c r="AH136" s="810"/>
    </row>
    <row r="137" ht="15.75" customHeight="1">
      <c r="A137" s="1038"/>
      <c r="B137" s="810"/>
      <c r="C137" s="810"/>
      <c r="D137" s="810"/>
      <c r="E137" s="828"/>
      <c r="F137" s="828"/>
      <c r="G137" s="828"/>
      <c r="H137" s="805"/>
      <c r="I137" s="805"/>
      <c r="J137" s="805"/>
      <c r="K137" s="805"/>
      <c r="L137" s="805"/>
      <c r="M137" s="805"/>
      <c r="N137" s="805"/>
      <c r="O137" s="805"/>
      <c r="P137" s="805"/>
      <c r="Q137" s="805"/>
      <c r="R137" s="805"/>
      <c r="S137" s="805"/>
      <c r="T137" s="805"/>
      <c r="U137" s="805"/>
      <c r="V137" s="805"/>
      <c r="W137" s="805"/>
      <c r="X137" s="805"/>
      <c r="Y137" s="805"/>
      <c r="Z137" s="805"/>
      <c r="AA137" s="805"/>
      <c r="AB137" s="805"/>
      <c r="AC137" s="830"/>
      <c r="AD137" s="805"/>
      <c r="AE137" s="890"/>
      <c r="AF137" s="888"/>
      <c r="AG137" s="888"/>
      <c r="AH137" s="809"/>
    </row>
    <row r="138" ht="15.75" customHeight="1">
      <c r="A138" s="1038"/>
      <c r="B138" s="810"/>
      <c r="C138" s="810"/>
      <c r="D138" s="810"/>
      <c r="E138" s="810"/>
      <c r="F138" s="828"/>
      <c r="G138" s="828"/>
      <c r="H138" s="805"/>
      <c r="I138" s="805"/>
      <c r="J138" s="805"/>
      <c r="K138" s="805"/>
      <c r="L138" s="805"/>
      <c r="M138" s="805"/>
      <c r="N138" s="805"/>
      <c r="O138" s="805"/>
      <c r="P138" s="805"/>
      <c r="Q138" s="805"/>
      <c r="R138" s="805"/>
      <c r="S138" s="805"/>
      <c r="T138" s="805"/>
      <c r="U138" s="805"/>
      <c r="V138" s="805"/>
      <c r="W138" s="805"/>
      <c r="X138" s="805"/>
      <c r="Y138" s="805"/>
      <c r="Z138" s="805"/>
      <c r="AA138" s="805"/>
      <c r="AB138" s="805"/>
      <c r="AC138" s="830"/>
      <c r="AD138" s="805"/>
      <c r="AE138" s="888"/>
      <c r="AF138" s="888"/>
      <c r="AG138" s="888"/>
      <c r="AH138" s="888"/>
    </row>
    <row r="139" ht="15.75" customHeight="1">
      <c r="A139" s="1038"/>
      <c r="B139" s="810"/>
      <c r="C139" s="1041"/>
      <c r="D139" s="886"/>
      <c r="E139" s="886"/>
      <c r="F139" s="886"/>
      <c r="G139" s="886"/>
      <c r="H139" s="805"/>
      <c r="I139" s="805"/>
      <c r="J139" s="805"/>
      <c r="K139" s="805"/>
      <c r="L139" s="1039"/>
      <c r="M139" s="805"/>
      <c r="N139" s="805"/>
      <c r="O139" s="805"/>
      <c r="P139" s="805"/>
      <c r="Q139" s="805"/>
      <c r="R139" s="805"/>
      <c r="S139" s="805"/>
      <c r="T139" s="805"/>
      <c r="U139" s="805"/>
      <c r="V139" s="805"/>
      <c r="W139" s="805"/>
      <c r="X139" s="805"/>
      <c r="Y139" s="805"/>
      <c r="Z139" s="805"/>
      <c r="AA139" s="805"/>
      <c r="AB139" s="805"/>
      <c r="AC139" s="830"/>
      <c r="AD139" s="805"/>
      <c r="AE139" s="888"/>
      <c r="AF139" s="888"/>
      <c r="AG139" s="888"/>
      <c r="AH139" s="810"/>
    </row>
    <row r="140" ht="15.75" customHeight="1">
      <c r="A140" s="1038"/>
      <c r="B140" s="810"/>
      <c r="C140" s="1032"/>
      <c r="D140" s="811"/>
      <c r="E140" s="811"/>
      <c r="F140" s="811"/>
      <c r="G140" s="811"/>
      <c r="H140" s="805"/>
      <c r="I140" s="805"/>
      <c r="J140" s="805"/>
      <c r="K140" s="805"/>
      <c r="L140" s="805"/>
      <c r="M140" s="805"/>
      <c r="N140" s="805"/>
      <c r="O140" s="805"/>
      <c r="P140" s="805"/>
      <c r="Q140" s="805"/>
      <c r="R140" s="805"/>
      <c r="S140" s="805"/>
      <c r="T140" s="805"/>
      <c r="U140" s="805"/>
      <c r="V140" s="805"/>
      <c r="W140" s="805"/>
      <c r="X140" s="805"/>
      <c r="Y140" s="805"/>
      <c r="Z140" s="805"/>
      <c r="AA140" s="805"/>
      <c r="AB140" s="805"/>
      <c r="AC140" s="830"/>
      <c r="AD140" s="805"/>
      <c r="AE140" s="888"/>
      <c r="AF140" s="888"/>
      <c r="AG140" s="888"/>
      <c r="AH140" s="810"/>
    </row>
    <row r="141" ht="15.75" customHeight="1">
      <c r="A141" s="1038"/>
      <c r="B141" s="810"/>
      <c r="C141" s="1032"/>
      <c r="D141" s="811"/>
      <c r="E141" s="811"/>
      <c r="F141" s="811"/>
      <c r="G141" s="890"/>
      <c r="H141" s="805"/>
      <c r="I141" s="805"/>
      <c r="J141" s="805"/>
      <c r="K141" s="805"/>
      <c r="L141" s="805"/>
      <c r="M141" s="805"/>
      <c r="N141" s="805"/>
      <c r="O141" s="805"/>
      <c r="P141" s="805"/>
      <c r="Q141" s="805"/>
      <c r="R141" s="805"/>
      <c r="S141" s="805"/>
      <c r="T141" s="805"/>
      <c r="U141" s="805"/>
      <c r="V141" s="805"/>
      <c r="W141" s="805"/>
      <c r="X141" s="805"/>
      <c r="Y141" s="805"/>
      <c r="Z141" s="805"/>
      <c r="AA141" s="805"/>
      <c r="AB141" s="805"/>
      <c r="AC141" s="830"/>
      <c r="AD141" s="805"/>
      <c r="AE141" s="888"/>
      <c r="AF141" s="888"/>
      <c r="AG141" s="888"/>
      <c r="AH141" s="809"/>
    </row>
    <row r="142" ht="15.75" customHeight="1">
      <c r="A142" s="1038"/>
      <c r="B142" s="810"/>
      <c r="C142" s="1032"/>
      <c r="D142" s="811"/>
      <c r="E142" s="811"/>
      <c r="F142" s="811"/>
      <c r="G142" s="890"/>
      <c r="H142" s="805"/>
      <c r="I142" s="805"/>
      <c r="J142" s="805"/>
      <c r="K142" s="805"/>
      <c r="L142" s="805"/>
      <c r="M142" s="805"/>
      <c r="N142" s="805"/>
      <c r="O142" s="805"/>
      <c r="P142" s="805"/>
      <c r="Q142" s="805"/>
      <c r="R142" s="805"/>
      <c r="S142" s="805"/>
      <c r="T142" s="805"/>
      <c r="U142" s="805"/>
      <c r="V142" s="805"/>
      <c r="W142" s="805"/>
      <c r="X142" s="805"/>
      <c r="Y142" s="805"/>
      <c r="Z142" s="805"/>
      <c r="AA142" s="805"/>
      <c r="AB142" s="805"/>
      <c r="AC142" s="830"/>
      <c r="AD142" s="805"/>
      <c r="AE142" s="888"/>
      <c r="AF142" s="888"/>
      <c r="AG142" s="888"/>
      <c r="AH142" s="888"/>
    </row>
    <row r="143" ht="15.75" customHeight="1">
      <c r="A143" s="1038"/>
      <c r="B143" s="810"/>
      <c r="C143" s="1041"/>
      <c r="D143" s="886"/>
      <c r="E143" s="886"/>
      <c r="F143" s="886"/>
      <c r="G143" s="886"/>
      <c r="H143" s="805"/>
      <c r="I143" s="805"/>
      <c r="J143" s="805"/>
      <c r="K143" s="805"/>
      <c r="L143" s="805"/>
      <c r="M143" s="805"/>
      <c r="N143" s="805"/>
      <c r="O143" s="805"/>
      <c r="P143" s="805"/>
      <c r="Q143" s="805"/>
      <c r="R143" s="805"/>
      <c r="S143" s="805"/>
      <c r="T143" s="805"/>
      <c r="U143" s="805"/>
      <c r="V143" s="805"/>
      <c r="W143" s="805"/>
      <c r="X143" s="805"/>
      <c r="Y143" s="805"/>
      <c r="Z143" s="805"/>
      <c r="AA143" s="805"/>
      <c r="AB143" s="805"/>
      <c r="AC143" s="830"/>
      <c r="AD143" s="805"/>
      <c r="AE143" s="888"/>
      <c r="AF143" s="888"/>
      <c r="AG143" s="889"/>
      <c r="AH143" s="828"/>
    </row>
    <row r="144" ht="15.75" customHeight="1">
      <c r="A144" s="1038"/>
      <c r="B144" s="810"/>
      <c r="C144" s="1032"/>
      <c r="D144" s="811"/>
      <c r="E144" s="811"/>
      <c r="F144" s="811"/>
      <c r="G144" s="811"/>
      <c r="H144" s="830"/>
      <c r="I144" s="830"/>
      <c r="J144" s="830"/>
      <c r="K144" s="805"/>
      <c r="L144" s="805"/>
      <c r="M144" s="830"/>
      <c r="N144" s="830"/>
      <c r="O144" s="830"/>
      <c r="P144" s="830"/>
      <c r="Q144" s="830"/>
      <c r="R144" s="830"/>
      <c r="S144" s="830"/>
      <c r="T144" s="830"/>
      <c r="U144" s="830"/>
      <c r="V144" s="830"/>
      <c r="W144" s="830"/>
      <c r="X144" s="830"/>
      <c r="Y144" s="830"/>
      <c r="Z144" s="830"/>
      <c r="AA144" s="830"/>
      <c r="AB144" s="805"/>
      <c r="AC144" s="830"/>
      <c r="AD144" s="805"/>
      <c r="AE144" s="888"/>
      <c r="AF144" s="888"/>
      <c r="AG144" s="889"/>
      <c r="AH144" s="828"/>
    </row>
    <row r="145" ht="15.75" customHeight="1">
      <c r="A145" s="1038"/>
      <c r="B145" s="810"/>
      <c r="C145" s="1032"/>
      <c r="D145" s="811"/>
      <c r="E145" s="811"/>
      <c r="F145" s="811"/>
      <c r="G145" s="890"/>
      <c r="H145" s="830"/>
      <c r="I145" s="830"/>
      <c r="J145" s="805"/>
      <c r="K145" s="805"/>
      <c r="L145" s="805"/>
      <c r="M145" s="830"/>
      <c r="N145" s="830"/>
      <c r="O145" s="830"/>
      <c r="P145" s="830"/>
      <c r="Q145" s="830"/>
      <c r="R145" s="830"/>
      <c r="S145" s="830"/>
      <c r="T145" s="830"/>
      <c r="U145" s="805"/>
      <c r="V145" s="830"/>
      <c r="W145" s="830"/>
      <c r="X145" s="830"/>
      <c r="Y145" s="805"/>
      <c r="Z145" s="830"/>
      <c r="AA145" s="805"/>
      <c r="AB145" s="805"/>
      <c r="AC145" s="830"/>
      <c r="AD145" s="805"/>
      <c r="AE145" s="888"/>
      <c r="AF145" s="888"/>
      <c r="AG145" s="888"/>
      <c r="AH145" s="810"/>
    </row>
    <row r="146" ht="15.75" customHeight="1">
      <c r="A146" s="1038"/>
      <c r="B146" s="810"/>
      <c r="C146" s="1032"/>
      <c r="D146" s="811"/>
      <c r="E146" s="811"/>
      <c r="F146" s="811"/>
      <c r="G146" s="811"/>
      <c r="H146" s="830"/>
      <c r="I146" s="830"/>
      <c r="J146" s="805"/>
      <c r="K146" s="805"/>
      <c r="L146" s="805"/>
      <c r="M146" s="830"/>
      <c r="N146" s="830"/>
      <c r="O146" s="830"/>
      <c r="P146" s="830"/>
      <c r="Q146" s="830"/>
      <c r="R146" s="830"/>
      <c r="S146" s="830"/>
      <c r="T146" s="830"/>
      <c r="U146" s="805"/>
      <c r="V146" s="830"/>
      <c r="W146" s="830"/>
      <c r="X146" s="830"/>
      <c r="Y146" s="805"/>
      <c r="Z146" s="830"/>
      <c r="AA146" s="805"/>
      <c r="AB146" s="805"/>
      <c r="AC146" s="830"/>
      <c r="AD146" s="805"/>
      <c r="AE146" s="888"/>
      <c r="AF146" s="888"/>
      <c r="AG146" s="888"/>
      <c r="AH146" s="809"/>
    </row>
    <row r="147" ht="15.75" customHeight="1">
      <c r="A147" s="1038"/>
      <c r="B147" s="810"/>
      <c r="C147" s="1032"/>
      <c r="D147" s="811"/>
      <c r="E147" s="811"/>
      <c r="F147" s="811"/>
      <c r="G147" s="890"/>
      <c r="H147" s="830"/>
      <c r="I147" s="830"/>
      <c r="J147" s="805"/>
      <c r="K147" s="805"/>
      <c r="L147" s="805"/>
      <c r="M147" s="830"/>
      <c r="N147" s="830"/>
      <c r="O147" s="830"/>
      <c r="P147" s="830"/>
      <c r="Q147" s="830"/>
      <c r="R147" s="830"/>
      <c r="S147" s="830"/>
      <c r="T147" s="830"/>
      <c r="U147" s="805"/>
      <c r="V147" s="830"/>
      <c r="W147" s="830"/>
      <c r="X147" s="830"/>
      <c r="Y147" s="805"/>
      <c r="Z147" s="830"/>
      <c r="AA147" s="805"/>
      <c r="AB147" s="805"/>
      <c r="AC147" s="830"/>
      <c r="AD147" s="805"/>
      <c r="AE147" s="888"/>
      <c r="AF147" s="888"/>
      <c r="AG147" s="888"/>
      <c r="AH147" s="888"/>
    </row>
    <row r="148" ht="15.75" customHeight="1">
      <c r="A148" s="1038"/>
      <c r="B148" s="810"/>
      <c r="C148" s="1032"/>
      <c r="D148" s="811"/>
      <c r="E148" s="811"/>
      <c r="F148" s="890"/>
      <c r="G148" s="811"/>
      <c r="H148" s="830"/>
      <c r="I148" s="830"/>
      <c r="J148" s="805"/>
      <c r="K148" s="805"/>
      <c r="L148" s="805"/>
      <c r="M148" s="830"/>
      <c r="N148" s="830"/>
      <c r="O148" s="830"/>
      <c r="P148" s="830"/>
      <c r="Q148" s="830"/>
      <c r="R148" s="830"/>
      <c r="S148" s="830"/>
      <c r="T148" s="830"/>
      <c r="U148" s="805"/>
      <c r="V148" s="830"/>
      <c r="W148" s="830"/>
      <c r="X148" s="830"/>
      <c r="Y148" s="805"/>
      <c r="Z148" s="830"/>
      <c r="AA148" s="805"/>
      <c r="AB148" s="805"/>
      <c r="AC148" s="830"/>
      <c r="AD148" s="805"/>
      <c r="AE148" s="888"/>
      <c r="AF148" s="888"/>
      <c r="AG148" s="889"/>
      <c r="AH148" s="828"/>
    </row>
    <row r="149" ht="15.75" customHeight="1">
      <c r="A149" s="1038"/>
      <c r="B149" s="810"/>
      <c r="C149" s="1032"/>
      <c r="D149" s="811"/>
      <c r="E149" s="811"/>
      <c r="F149" s="890"/>
      <c r="G149" s="890"/>
      <c r="H149" s="830"/>
      <c r="I149" s="830"/>
      <c r="J149" s="805"/>
      <c r="K149" s="805"/>
      <c r="L149" s="805"/>
      <c r="M149" s="830"/>
      <c r="N149" s="830"/>
      <c r="O149" s="830"/>
      <c r="P149" s="830"/>
      <c r="Q149" s="830"/>
      <c r="R149" s="830"/>
      <c r="S149" s="830"/>
      <c r="T149" s="830"/>
      <c r="U149" s="805"/>
      <c r="V149" s="830"/>
      <c r="W149" s="830"/>
      <c r="X149" s="830"/>
      <c r="Y149" s="805"/>
      <c r="Z149" s="830"/>
      <c r="AA149" s="805"/>
      <c r="AB149" s="805"/>
      <c r="AC149" s="830"/>
      <c r="AD149" s="805"/>
      <c r="AE149" s="828"/>
      <c r="AF149" s="888"/>
      <c r="AG149" s="888"/>
      <c r="AH149" s="810"/>
    </row>
    <row r="150" ht="15.75" customHeight="1">
      <c r="A150" s="1038"/>
      <c r="B150" s="810"/>
      <c r="C150" s="1032"/>
      <c r="D150" s="890"/>
      <c r="E150" s="811"/>
      <c r="F150" s="890"/>
      <c r="G150" s="890"/>
      <c r="H150" s="830"/>
      <c r="I150" s="830"/>
      <c r="J150" s="830"/>
      <c r="K150" s="805"/>
      <c r="L150" s="805"/>
      <c r="M150" s="830"/>
      <c r="N150" s="830"/>
      <c r="O150" s="830"/>
      <c r="P150" s="830"/>
      <c r="Q150" s="830"/>
      <c r="R150" s="830"/>
      <c r="S150" s="830"/>
      <c r="T150" s="830"/>
      <c r="U150" s="830"/>
      <c r="V150" s="830"/>
      <c r="W150" s="830"/>
      <c r="X150" s="830"/>
      <c r="Y150" s="830"/>
      <c r="Z150" s="830"/>
      <c r="AA150" s="830"/>
      <c r="AB150" s="805"/>
      <c r="AC150" s="830"/>
      <c r="AD150" s="805"/>
      <c r="AE150" s="1326"/>
      <c r="AF150" s="888"/>
      <c r="AG150" s="888"/>
      <c r="AH150" s="810"/>
    </row>
    <row r="151" ht="15.75" customHeight="1">
      <c r="A151" s="1038"/>
      <c r="B151" s="810"/>
      <c r="C151" s="810"/>
      <c r="D151" s="811"/>
      <c r="E151" s="811"/>
      <c r="F151" s="890"/>
      <c r="G151" s="890"/>
      <c r="H151" s="830"/>
      <c r="I151" s="830"/>
      <c r="J151" s="830"/>
      <c r="K151" s="805"/>
      <c r="L151" s="805"/>
      <c r="M151" s="830"/>
      <c r="N151" s="830"/>
      <c r="O151" s="830"/>
      <c r="P151" s="830"/>
      <c r="Q151" s="830"/>
      <c r="R151" s="830"/>
      <c r="S151" s="830"/>
      <c r="T151" s="830"/>
      <c r="U151" s="830"/>
      <c r="V151" s="830"/>
      <c r="W151" s="830"/>
      <c r="X151" s="830"/>
      <c r="Y151" s="830"/>
      <c r="Z151" s="830"/>
      <c r="AA151" s="830"/>
      <c r="AB151" s="805"/>
      <c r="AC151" s="830"/>
      <c r="AD151" s="805"/>
      <c r="AE151" s="888"/>
      <c r="AF151" s="888"/>
      <c r="AG151" s="888"/>
      <c r="AH151" s="809"/>
    </row>
    <row r="152" ht="15.75" customHeight="1">
      <c r="A152" s="1038"/>
      <c r="B152" s="810"/>
      <c r="C152" s="810"/>
      <c r="D152" s="828"/>
      <c r="E152" s="810"/>
      <c r="F152" s="828"/>
      <c r="G152" s="828"/>
      <c r="H152" s="830"/>
      <c r="I152" s="830"/>
      <c r="J152" s="805"/>
      <c r="K152" s="830"/>
      <c r="L152" s="830"/>
      <c r="M152" s="830"/>
      <c r="N152" s="830"/>
      <c r="O152" s="830"/>
      <c r="P152" s="830"/>
      <c r="Q152" s="830"/>
      <c r="R152" s="830"/>
      <c r="S152" s="830"/>
      <c r="T152" s="830"/>
      <c r="U152" s="830"/>
      <c r="V152" s="830"/>
      <c r="W152" s="830"/>
      <c r="X152" s="830"/>
      <c r="Y152" s="830"/>
      <c r="Z152" s="830"/>
      <c r="AA152" s="830"/>
      <c r="AB152" s="805"/>
      <c r="AC152" s="830"/>
      <c r="AD152" s="805"/>
      <c r="AE152" s="888"/>
      <c r="AF152" s="888"/>
      <c r="AG152" s="888"/>
      <c r="AH152" s="888"/>
    </row>
    <row r="153" ht="15.75" customHeight="1">
      <c r="A153" s="1042"/>
      <c r="B153" s="811"/>
      <c r="C153" s="811"/>
      <c r="D153" s="890"/>
      <c r="E153" s="890"/>
      <c r="F153" s="890"/>
      <c r="G153" s="890"/>
      <c r="H153" s="830"/>
      <c r="I153" s="830"/>
      <c r="J153" s="805"/>
      <c r="K153" s="805"/>
      <c r="L153" s="805"/>
      <c r="M153" s="830"/>
      <c r="N153" s="830"/>
      <c r="O153" s="830"/>
      <c r="P153" s="830"/>
      <c r="Q153" s="830"/>
      <c r="R153" s="830"/>
      <c r="S153" s="830"/>
      <c r="T153" s="830"/>
      <c r="U153" s="805"/>
      <c r="V153" s="830"/>
      <c r="W153" s="830"/>
      <c r="X153" s="830"/>
      <c r="Y153" s="805"/>
      <c r="Z153" s="830"/>
      <c r="AA153" s="805"/>
      <c r="AB153" s="805"/>
      <c r="AC153" s="830"/>
      <c r="AD153" s="805"/>
      <c r="AE153" s="890"/>
      <c r="AF153" s="811"/>
      <c r="AG153" s="889"/>
      <c r="AH153" s="889"/>
    </row>
    <row r="154" ht="15.75" customHeight="1">
      <c r="A154" s="1032"/>
      <c r="B154" s="890"/>
      <c r="C154" s="890"/>
      <c r="D154" s="890"/>
      <c r="E154" s="890"/>
      <c r="F154" s="890"/>
      <c r="G154" s="890"/>
      <c r="H154" s="830"/>
      <c r="I154" s="830"/>
      <c r="J154" s="805"/>
      <c r="K154" s="805"/>
      <c r="L154" s="805"/>
      <c r="M154" s="830"/>
      <c r="N154" s="830"/>
      <c r="O154" s="830"/>
      <c r="P154" s="830"/>
      <c r="Q154" s="830"/>
      <c r="R154" s="830"/>
      <c r="S154" s="830"/>
      <c r="T154" s="830"/>
      <c r="U154" s="805"/>
      <c r="V154" s="830"/>
      <c r="W154" s="830"/>
      <c r="X154" s="830"/>
      <c r="Y154" s="805"/>
      <c r="Z154" s="830"/>
      <c r="AA154" s="805"/>
      <c r="AB154" s="805"/>
      <c r="AC154" s="830"/>
      <c r="AD154" s="805"/>
      <c r="AE154" s="890"/>
      <c r="AF154" s="811"/>
      <c r="AG154" s="884"/>
      <c r="AH154" s="884"/>
    </row>
    <row r="155" ht="15.75" customHeight="1">
      <c r="A155" s="1032"/>
      <c r="B155" s="890"/>
      <c r="C155" s="890"/>
      <c r="D155" s="890"/>
      <c r="E155" s="890"/>
      <c r="F155" s="890"/>
      <c r="G155" s="1043"/>
      <c r="H155" s="830"/>
      <c r="I155" s="830"/>
      <c r="J155" s="830"/>
      <c r="K155" s="805"/>
      <c r="L155" s="805"/>
      <c r="M155" s="830"/>
      <c r="N155" s="830"/>
      <c r="O155" s="830"/>
      <c r="P155" s="830"/>
      <c r="Q155" s="830"/>
      <c r="R155" s="830"/>
      <c r="S155" s="830"/>
      <c r="T155" s="830"/>
      <c r="U155" s="830"/>
      <c r="V155" s="830"/>
      <c r="W155" s="830"/>
      <c r="X155" s="830"/>
      <c r="Y155" s="830"/>
      <c r="Z155" s="830"/>
      <c r="AA155" s="830"/>
      <c r="AB155" s="805"/>
      <c r="AC155" s="830"/>
      <c r="AD155" s="805"/>
      <c r="AE155" s="890"/>
      <c r="AF155" s="811"/>
      <c r="AG155" s="811"/>
      <c r="AH155" s="890"/>
    </row>
    <row r="156" ht="15.75" customHeight="1">
      <c r="A156" s="1032"/>
      <c r="B156" s="811"/>
      <c r="C156" s="890"/>
      <c r="D156" s="890"/>
      <c r="E156" s="1034"/>
      <c r="F156" s="1033"/>
      <c r="G156" s="1034"/>
      <c r="H156" s="830"/>
      <c r="I156" s="830"/>
      <c r="J156" s="830"/>
      <c r="K156" s="805"/>
      <c r="L156" s="805"/>
      <c r="M156" s="830"/>
      <c r="N156" s="830"/>
      <c r="O156" s="830"/>
      <c r="P156" s="830"/>
      <c r="Q156" s="830"/>
      <c r="R156" s="830"/>
      <c r="S156" s="830"/>
      <c r="T156" s="830"/>
      <c r="U156" s="830"/>
      <c r="V156" s="830"/>
      <c r="W156" s="830"/>
      <c r="X156" s="830"/>
      <c r="Y156" s="830"/>
      <c r="Z156" s="830"/>
      <c r="AA156" s="830"/>
      <c r="AB156" s="805"/>
      <c r="AC156" s="830"/>
      <c r="AD156" s="805"/>
      <c r="AE156" s="892"/>
      <c r="AF156" s="892"/>
      <c r="AG156" s="892"/>
      <c r="AH156" s="892"/>
    </row>
    <row r="157" ht="15.75" customHeight="1">
      <c r="A157" s="1038"/>
      <c r="B157" s="810"/>
      <c r="C157" s="810"/>
      <c r="D157" s="810"/>
      <c r="E157" s="810"/>
      <c r="F157" s="810"/>
      <c r="G157" s="810"/>
      <c r="H157" s="830"/>
      <c r="I157" s="830"/>
      <c r="J157" s="830"/>
      <c r="K157" s="830"/>
      <c r="L157" s="830"/>
      <c r="M157" s="830"/>
      <c r="N157" s="830"/>
      <c r="O157" s="830"/>
      <c r="P157" s="830"/>
      <c r="Q157" s="830"/>
      <c r="R157" s="830"/>
      <c r="S157" s="830"/>
      <c r="T157" s="830"/>
      <c r="U157" s="830"/>
      <c r="V157" s="830"/>
      <c r="W157" s="830"/>
      <c r="X157" s="830"/>
      <c r="Y157" s="830"/>
      <c r="Z157" s="830"/>
      <c r="AA157" s="830"/>
      <c r="AB157" s="805"/>
      <c r="AC157" s="830"/>
      <c r="AD157" s="805"/>
      <c r="AE157" s="888"/>
      <c r="AF157" s="888"/>
      <c r="AG157" s="889"/>
      <c r="AH157" s="889"/>
    </row>
    <row r="158" ht="15.75" customHeight="1">
      <c r="A158" s="1042"/>
      <c r="B158" s="811"/>
      <c r="C158" s="811"/>
      <c r="D158" s="890"/>
      <c r="E158" s="890"/>
      <c r="F158" s="890"/>
      <c r="G158" s="890"/>
      <c r="H158" s="805"/>
      <c r="I158" s="805"/>
      <c r="J158" s="805"/>
      <c r="K158" s="805"/>
      <c r="L158" s="1039"/>
      <c r="M158" s="805"/>
      <c r="N158" s="805"/>
      <c r="O158" s="805"/>
      <c r="P158" s="805"/>
      <c r="Q158" s="805"/>
      <c r="R158" s="805"/>
      <c r="S158" s="805"/>
      <c r="T158" s="805"/>
      <c r="U158" s="805"/>
      <c r="V158" s="805"/>
      <c r="W158" s="805"/>
      <c r="X158" s="805"/>
      <c r="Y158" s="805"/>
      <c r="Z158" s="805"/>
      <c r="AA158" s="805"/>
      <c r="AB158" s="805"/>
      <c r="AC158" s="830"/>
      <c r="AD158" s="805"/>
      <c r="AE158" s="890"/>
      <c r="AF158" s="811"/>
      <c r="AG158" s="889"/>
      <c r="AH158" s="889"/>
    </row>
    <row r="159" ht="15.75" customHeight="1">
      <c r="A159" s="1032"/>
      <c r="B159" s="890"/>
      <c r="C159" s="890"/>
      <c r="D159" s="890"/>
      <c r="E159" s="890"/>
      <c r="F159" s="890"/>
      <c r="G159" s="890"/>
      <c r="H159" s="830"/>
      <c r="I159" s="830"/>
      <c r="J159" s="830"/>
      <c r="K159" s="805"/>
      <c r="L159" s="805"/>
      <c r="M159" s="830"/>
      <c r="N159" s="830"/>
      <c r="O159" s="830"/>
      <c r="P159" s="830"/>
      <c r="Q159" s="830"/>
      <c r="R159" s="830"/>
      <c r="S159" s="830"/>
      <c r="T159" s="830"/>
      <c r="U159" s="830"/>
      <c r="V159" s="830"/>
      <c r="W159" s="830"/>
      <c r="X159" s="830"/>
      <c r="Y159" s="830"/>
      <c r="Z159" s="830"/>
      <c r="AA159" s="830"/>
      <c r="AB159" s="805"/>
      <c r="AC159" s="830"/>
      <c r="AD159" s="805"/>
      <c r="AE159" s="890"/>
      <c r="AF159" s="811"/>
      <c r="AG159" s="884"/>
      <c r="AH159" s="884"/>
    </row>
    <row r="160" ht="15.75" customHeight="1">
      <c r="A160" s="1032"/>
      <c r="B160" s="890"/>
      <c r="C160" s="890"/>
      <c r="D160" s="890"/>
      <c r="E160" s="890"/>
      <c r="F160" s="890"/>
      <c r="G160" s="1043"/>
      <c r="H160" s="830"/>
      <c r="I160" s="830"/>
      <c r="J160" s="830"/>
      <c r="K160" s="830"/>
      <c r="L160" s="830"/>
      <c r="M160" s="830"/>
      <c r="N160" s="830"/>
      <c r="O160" s="830"/>
      <c r="P160" s="830"/>
      <c r="Q160" s="830"/>
      <c r="R160" s="830"/>
      <c r="S160" s="830"/>
      <c r="T160" s="830"/>
      <c r="U160" s="830"/>
      <c r="V160" s="830"/>
      <c r="W160" s="830"/>
      <c r="X160" s="830"/>
      <c r="Y160" s="830"/>
      <c r="Z160" s="830"/>
      <c r="AA160" s="830"/>
      <c r="AB160" s="805"/>
      <c r="AC160" s="830"/>
      <c r="AD160" s="805"/>
      <c r="AE160" s="890"/>
      <c r="AF160" s="811"/>
      <c r="AG160" s="811"/>
      <c r="AH160" s="890"/>
    </row>
    <row r="161" ht="15.75" customHeight="1">
      <c r="A161" s="1044"/>
      <c r="B161" s="1045"/>
      <c r="C161" s="1045"/>
      <c r="D161" s="1041"/>
      <c r="E161" s="884"/>
      <c r="F161" s="884"/>
      <c r="G161" s="884"/>
      <c r="H161" s="830"/>
      <c r="I161" s="830"/>
      <c r="J161" s="830"/>
      <c r="K161" s="805"/>
      <c r="L161" s="805"/>
      <c r="M161" s="830"/>
      <c r="N161" s="830"/>
      <c r="O161" s="830"/>
      <c r="P161" s="830"/>
      <c r="Q161" s="830"/>
      <c r="R161" s="830"/>
      <c r="S161" s="830"/>
      <c r="T161" s="830"/>
      <c r="U161" s="830"/>
      <c r="V161" s="830"/>
      <c r="W161" s="830"/>
      <c r="X161" s="830"/>
      <c r="Y161" s="830"/>
      <c r="Z161" s="830"/>
      <c r="AA161" s="830"/>
      <c r="AB161" s="805"/>
      <c r="AC161" s="830"/>
      <c r="AD161" s="805"/>
      <c r="AE161" s="1046"/>
      <c r="AF161" s="1046"/>
      <c r="AG161" s="1046"/>
      <c r="AH161" s="1046"/>
    </row>
    <row r="162" ht="15.75" customHeight="1">
      <c r="A162" s="1044"/>
      <c r="B162" s="1045"/>
      <c r="C162" s="1045"/>
      <c r="D162" s="1041"/>
      <c r="E162" s="884"/>
      <c r="F162" s="884"/>
      <c r="G162" s="884"/>
      <c r="H162" s="805"/>
      <c r="I162" s="805"/>
      <c r="J162" s="805"/>
      <c r="K162" s="805"/>
      <c r="L162" s="805"/>
      <c r="M162" s="805"/>
      <c r="N162" s="805"/>
      <c r="O162" s="805"/>
      <c r="P162" s="805"/>
      <c r="Q162" s="805"/>
      <c r="R162" s="805"/>
      <c r="S162" s="805"/>
      <c r="T162" s="805"/>
      <c r="U162" s="805"/>
      <c r="V162" s="805"/>
      <c r="W162" s="805"/>
      <c r="X162" s="805"/>
      <c r="Y162" s="805"/>
      <c r="Z162" s="805"/>
      <c r="AA162" s="805"/>
      <c r="AB162" s="805"/>
      <c r="AC162" s="830"/>
      <c r="AD162" s="805"/>
      <c r="AE162" s="1046"/>
      <c r="AF162" s="1046"/>
      <c r="AG162" s="884"/>
      <c r="AH162" s="1046"/>
    </row>
    <row r="163" ht="15.75" customHeight="1">
      <c r="A163" s="1044"/>
      <c r="B163" s="1045"/>
      <c r="C163" s="1045"/>
      <c r="D163" s="1041"/>
      <c r="E163" s="884"/>
      <c r="F163" s="884"/>
      <c r="G163" s="884"/>
      <c r="H163" s="830"/>
      <c r="I163" s="830"/>
      <c r="J163" s="830"/>
      <c r="K163" s="830"/>
      <c r="L163" s="830"/>
      <c r="M163" s="830"/>
      <c r="N163" s="830"/>
      <c r="O163" s="830"/>
      <c r="P163" s="830"/>
      <c r="Q163" s="830"/>
      <c r="R163" s="830"/>
      <c r="S163" s="830"/>
      <c r="T163" s="830"/>
      <c r="U163" s="830"/>
      <c r="V163" s="830"/>
      <c r="W163" s="830"/>
      <c r="X163" s="830"/>
      <c r="Y163" s="830"/>
      <c r="Z163" s="830"/>
      <c r="AA163" s="830"/>
      <c r="AB163" s="805"/>
      <c r="AC163" s="830"/>
      <c r="AD163" s="805"/>
      <c r="AE163" s="884"/>
      <c r="AF163" s="1046"/>
      <c r="AG163" s="1046"/>
      <c r="AH163" s="884"/>
    </row>
    <row r="164" ht="15.75" customHeight="1">
      <c r="A164" s="1044"/>
      <c r="B164" s="1045"/>
      <c r="C164" s="1045"/>
      <c r="D164" s="1045"/>
      <c r="E164" s="884"/>
      <c r="F164" s="884"/>
      <c r="G164" s="884"/>
      <c r="H164" s="1047"/>
      <c r="I164" s="1047"/>
      <c r="J164" s="1047"/>
      <c r="K164" s="1047"/>
      <c r="L164" s="1047"/>
      <c r="M164" s="1047"/>
      <c r="N164" s="1047"/>
      <c r="O164" s="1047"/>
      <c r="P164" s="1047"/>
      <c r="Q164" s="1047"/>
      <c r="R164" s="1047"/>
      <c r="S164" s="1047"/>
      <c r="T164" s="1047"/>
      <c r="U164" s="1047"/>
      <c r="V164" s="1047"/>
      <c r="W164" s="1047"/>
      <c r="X164" s="1047"/>
      <c r="Y164" s="1047"/>
      <c r="Z164" s="1047"/>
      <c r="AA164" s="1047"/>
      <c r="AB164" s="807"/>
      <c r="AC164" s="830"/>
      <c r="AD164" s="807"/>
      <c r="AE164" s="1048"/>
      <c r="AF164" s="1048"/>
      <c r="AG164" s="884"/>
      <c r="AH164" s="1048"/>
    </row>
    <row r="165" ht="15.75" customHeight="1">
      <c r="A165" s="884"/>
      <c r="B165" s="1045"/>
      <c r="C165" s="1041"/>
      <c r="D165" s="1041"/>
      <c r="E165" s="884"/>
      <c r="F165" s="884"/>
      <c r="G165" s="884"/>
      <c r="H165" s="807"/>
      <c r="I165" s="807"/>
      <c r="J165" s="807"/>
      <c r="K165" s="807"/>
      <c r="L165" s="807"/>
      <c r="M165" s="807"/>
      <c r="N165" s="807"/>
      <c r="O165" s="807"/>
      <c r="P165" s="807"/>
      <c r="Q165" s="807"/>
      <c r="R165" s="807"/>
      <c r="S165" s="807"/>
      <c r="T165" s="807"/>
      <c r="U165" s="807"/>
      <c r="V165" s="807"/>
      <c r="W165" s="807"/>
      <c r="X165" s="807"/>
      <c r="Y165" s="807"/>
      <c r="Z165" s="807"/>
      <c r="AA165" s="807"/>
      <c r="AB165" s="807"/>
      <c r="AC165" s="830"/>
      <c r="AD165" s="807"/>
      <c r="AE165" s="1046"/>
      <c r="AF165" s="1046"/>
      <c r="AG165" s="1046"/>
      <c r="AH165" s="1046"/>
    </row>
    <row r="166" ht="15.75" customHeight="1">
      <c r="A166" s="884"/>
      <c r="B166" s="1045"/>
      <c r="C166" s="1045"/>
      <c r="D166" s="1041"/>
      <c r="E166" s="884"/>
      <c r="F166" s="884"/>
      <c r="G166" s="884"/>
      <c r="H166" s="830"/>
      <c r="I166" s="830"/>
      <c r="J166" s="807"/>
      <c r="K166" s="805"/>
      <c r="L166" s="805"/>
      <c r="M166" s="830"/>
      <c r="N166" s="830"/>
      <c r="O166" s="830"/>
      <c r="P166" s="830"/>
      <c r="Q166" s="830"/>
      <c r="R166" s="830"/>
      <c r="S166" s="830"/>
      <c r="T166" s="830"/>
      <c r="U166" s="807"/>
      <c r="V166" s="830"/>
      <c r="W166" s="830"/>
      <c r="X166" s="830"/>
      <c r="Y166" s="807"/>
      <c r="Z166" s="830"/>
      <c r="AA166" s="807"/>
      <c r="AB166" s="807"/>
      <c r="AC166" s="830"/>
      <c r="AD166" s="807"/>
      <c r="AE166" s="1046"/>
      <c r="AF166" s="1046"/>
      <c r="AG166" s="1046"/>
      <c r="AH166" s="1046"/>
    </row>
    <row r="167" ht="15.75" customHeight="1">
      <c r="A167" s="1046"/>
      <c r="B167" s="1041"/>
      <c r="C167" s="1041"/>
      <c r="D167" s="1041"/>
      <c r="E167" s="884"/>
      <c r="F167" s="1049"/>
      <c r="G167" s="1044"/>
      <c r="H167" s="830"/>
      <c r="I167" s="830"/>
      <c r="J167" s="807"/>
      <c r="K167" s="805"/>
      <c r="L167" s="805"/>
      <c r="M167" s="830"/>
      <c r="N167" s="830"/>
      <c r="O167" s="830"/>
      <c r="P167" s="830"/>
      <c r="Q167" s="830"/>
      <c r="R167" s="830"/>
      <c r="S167" s="830"/>
      <c r="T167" s="830"/>
      <c r="U167" s="807"/>
      <c r="V167" s="830"/>
      <c r="W167" s="830"/>
      <c r="X167" s="830"/>
      <c r="Y167" s="807"/>
      <c r="Z167" s="830"/>
      <c r="AA167" s="807"/>
      <c r="AB167" s="807"/>
      <c r="AC167" s="830"/>
      <c r="AD167" s="807"/>
      <c r="AE167" s="1046"/>
      <c r="AF167" s="1046"/>
      <c r="AG167" s="1046"/>
      <c r="AH167" s="1046"/>
    </row>
    <row r="168" ht="15.75" customHeight="1">
      <c r="A168" s="1046"/>
      <c r="B168" s="1041"/>
      <c r="C168" s="1041"/>
      <c r="D168" s="1041"/>
      <c r="E168" s="884"/>
      <c r="F168" s="1044"/>
      <c r="G168" s="1044"/>
      <c r="H168" s="830"/>
      <c r="I168" s="830"/>
      <c r="J168" s="807"/>
      <c r="K168" s="807"/>
      <c r="L168" s="807"/>
      <c r="M168" s="830"/>
      <c r="N168" s="830"/>
      <c r="O168" s="830"/>
      <c r="P168" s="830"/>
      <c r="Q168" s="830"/>
      <c r="R168" s="830"/>
      <c r="S168" s="830"/>
      <c r="T168" s="830"/>
      <c r="U168" s="807"/>
      <c r="V168" s="830"/>
      <c r="W168" s="830"/>
      <c r="X168" s="830"/>
      <c r="Y168" s="807"/>
      <c r="Z168" s="830"/>
      <c r="AA168" s="807"/>
      <c r="AB168" s="807"/>
      <c r="AC168" s="830"/>
      <c r="AD168" s="807"/>
      <c r="AE168" s="1046"/>
      <c r="AF168" s="1046"/>
      <c r="AG168" s="1046"/>
      <c r="AH168" s="1046"/>
    </row>
    <row r="169" ht="15.75" customHeight="1">
      <c r="A169" s="1050"/>
      <c r="B169" s="1041"/>
      <c r="C169" s="1041"/>
      <c r="D169" s="1041"/>
      <c r="E169" s="884"/>
      <c r="F169" s="1044"/>
      <c r="G169" s="1044"/>
      <c r="H169" s="807"/>
      <c r="I169" s="807"/>
      <c r="J169" s="807"/>
      <c r="K169" s="807"/>
      <c r="L169" s="807"/>
      <c r="M169" s="807"/>
      <c r="N169" s="807"/>
      <c r="O169" s="807"/>
      <c r="P169" s="807"/>
      <c r="Q169" s="807"/>
      <c r="R169" s="807"/>
      <c r="S169" s="807"/>
      <c r="T169" s="807"/>
      <c r="U169" s="807"/>
      <c r="V169" s="807"/>
      <c r="W169" s="807"/>
      <c r="X169" s="807"/>
      <c r="Y169" s="807"/>
      <c r="Z169" s="807"/>
      <c r="AA169" s="807"/>
      <c r="AB169" s="807"/>
      <c r="AC169" s="830"/>
      <c r="AD169" s="807"/>
      <c r="AE169" s="1046"/>
      <c r="AF169" s="1046"/>
      <c r="AG169" s="1046"/>
      <c r="AH169" s="1046"/>
    </row>
    <row r="170" ht="15.75" customHeight="1">
      <c r="A170" s="1046"/>
      <c r="B170" s="1041"/>
      <c r="C170" s="1041"/>
      <c r="D170" s="1041"/>
      <c r="E170" s="884"/>
      <c r="F170" s="1044"/>
      <c r="G170" s="1044"/>
      <c r="H170" s="830"/>
      <c r="I170" s="830"/>
      <c r="J170" s="807"/>
      <c r="K170" s="805"/>
      <c r="L170" s="805"/>
      <c r="M170" s="830"/>
      <c r="N170" s="830"/>
      <c r="O170" s="830"/>
      <c r="P170" s="830"/>
      <c r="Q170" s="830"/>
      <c r="R170" s="830"/>
      <c r="S170" s="830"/>
      <c r="T170" s="830"/>
      <c r="U170" s="807"/>
      <c r="V170" s="830"/>
      <c r="W170" s="830"/>
      <c r="X170" s="830"/>
      <c r="Y170" s="807"/>
      <c r="Z170" s="830"/>
      <c r="AA170" s="807"/>
      <c r="AB170" s="807"/>
      <c r="AC170" s="830"/>
      <c r="AD170" s="807"/>
      <c r="AE170" s="1046"/>
      <c r="AF170" s="1046"/>
      <c r="AG170" s="1046"/>
      <c r="AH170" s="1046"/>
    </row>
    <row r="171" ht="15.75" customHeight="1">
      <c r="A171" s="1044"/>
      <c r="B171" s="1045"/>
      <c r="C171" s="1045"/>
      <c r="D171" s="1041"/>
      <c r="E171" s="884"/>
      <c r="F171" s="884"/>
      <c r="G171" s="884"/>
      <c r="H171" s="830"/>
      <c r="I171" s="830"/>
      <c r="J171" s="807"/>
      <c r="K171" s="805"/>
      <c r="L171" s="805"/>
      <c r="M171" s="830"/>
      <c r="N171" s="830"/>
      <c r="O171" s="830"/>
      <c r="P171" s="830"/>
      <c r="Q171" s="830"/>
      <c r="R171" s="830"/>
      <c r="S171" s="830"/>
      <c r="T171" s="830"/>
      <c r="U171" s="807"/>
      <c r="V171" s="830"/>
      <c r="W171" s="830"/>
      <c r="X171" s="830"/>
      <c r="Y171" s="807"/>
      <c r="Z171" s="830"/>
      <c r="AA171" s="807"/>
      <c r="AB171" s="807"/>
      <c r="AC171" s="830"/>
      <c r="AD171" s="807"/>
      <c r="AE171" s="1046"/>
      <c r="AF171" s="1046"/>
      <c r="AG171" s="1046"/>
      <c r="AH171" s="1046"/>
    </row>
    <row r="172" ht="15.75" customHeight="1">
      <c r="A172" s="1044"/>
      <c r="B172" s="1045"/>
      <c r="C172" s="1045"/>
      <c r="D172" s="1041"/>
      <c r="E172" s="884"/>
      <c r="F172" s="884"/>
      <c r="G172" s="884"/>
      <c r="H172" s="830"/>
      <c r="I172" s="830"/>
      <c r="J172" s="830"/>
      <c r="K172" s="830"/>
      <c r="L172" s="830"/>
      <c r="M172" s="830"/>
      <c r="N172" s="830"/>
      <c r="O172" s="830"/>
      <c r="P172" s="830"/>
      <c r="Q172" s="830"/>
      <c r="R172" s="830"/>
      <c r="S172" s="830"/>
      <c r="T172" s="830"/>
      <c r="U172" s="830"/>
      <c r="V172" s="830"/>
      <c r="W172" s="830"/>
      <c r="X172" s="830"/>
      <c r="Y172" s="830"/>
      <c r="Z172" s="830"/>
      <c r="AA172" s="830"/>
      <c r="AB172" s="807"/>
      <c r="AC172" s="830"/>
      <c r="AD172" s="807"/>
      <c r="AE172" s="1046"/>
      <c r="AF172" s="1046"/>
      <c r="AG172" s="1046"/>
      <c r="AH172" s="1046"/>
    </row>
    <row r="173" ht="15.75" customHeight="1">
      <c r="A173" s="1044"/>
      <c r="B173" s="1045"/>
      <c r="C173" s="1045"/>
      <c r="D173" s="1045"/>
      <c r="E173" s="884"/>
      <c r="F173" s="884"/>
      <c r="G173" s="884"/>
      <c r="H173" s="807"/>
      <c r="I173" s="807"/>
      <c r="J173" s="807"/>
      <c r="K173" s="807"/>
      <c r="L173" s="807"/>
      <c r="M173" s="807"/>
      <c r="N173" s="807"/>
      <c r="O173" s="807"/>
      <c r="P173" s="807"/>
      <c r="Q173" s="807"/>
      <c r="R173" s="807"/>
      <c r="S173" s="807"/>
      <c r="T173" s="807"/>
      <c r="U173" s="807"/>
      <c r="V173" s="807"/>
      <c r="W173" s="807"/>
      <c r="X173" s="807"/>
      <c r="Y173" s="807"/>
      <c r="Z173" s="807"/>
      <c r="AA173" s="807"/>
      <c r="AB173" s="807"/>
      <c r="AC173" s="830"/>
      <c r="AD173" s="807"/>
      <c r="AE173" s="884"/>
      <c r="AF173" s="1046"/>
      <c r="AG173" s="884"/>
      <c r="AH173" s="884"/>
    </row>
    <row r="174" ht="15.75" customHeight="1">
      <c r="A174" s="1044"/>
      <c r="B174" s="1041"/>
      <c r="C174" s="1041"/>
      <c r="D174" s="1045"/>
      <c r="E174" s="884"/>
      <c r="F174" s="884"/>
      <c r="G174" s="884"/>
      <c r="H174" s="807"/>
      <c r="I174" s="807"/>
      <c r="J174" s="807"/>
      <c r="K174" s="805"/>
      <c r="L174" s="805"/>
      <c r="M174" s="807"/>
      <c r="N174" s="807"/>
      <c r="O174" s="807"/>
      <c r="P174" s="807"/>
      <c r="Q174" s="807"/>
      <c r="R174" s="807"/>
      <c r="S174" s="807"/>
      <c r="T174" s="807"/>
      <c r="U174" s="807"/>
      <c r="V174" s="807"/>
      <c r="W174" s="807"/>
      <c r="X174" s="807"/>
      <c r="Y174" s="807"/>
      <c r="Z174" s="807"/>
      <c r="AA174" s="807"/>
      <c r="AB174" s="807"/>
      <c r="AC174" s="830"/>
      <c r="AD174" s="807"/>
      <c r="AE174" s="1048"/>
      <c r="AF174" s="1048"/>
      <c r="AG174" s="1048"/>
      <c r="AH174" s="1048"/>
    </row>
    <row r="175" ht="15.75" customHeight="1">
      <c r="A175" s="1044"/>
      <c r="B175" s="1041"/>
      <c r="C175" s="1041"/>
      <c r="D175" s="1045"/>
      <c r="E175" s="884"/>
      <c r="F175" s="884"/>
      <c r="G175" s="884"/>
      <c r="H175" s="830"/>
      <c r="I175" s="830"/>
      <c r="J175" s="807"/>
      <c r="K175" s="805"/>
      <c r="L175" s="805"/>
      <c r="M175" s="830"/>
      <c r="N175" s="830"/>
      <c r="O175" s="830"/>
      <c r="P175" s="830"/>
      <c r="Q175" s="830"/>
      <c r="R175" s="830"/>
      <c r="S175" s="830"/>
      <c r="T175" s="830"/>
      <c r="U175" s="807"/>
      <c r="V175" s="830"/>
      <c r="W175" s="830"/>
      <c r="X175" s="830"/>
      <c r="Y175" s="807"/>
      <c r="Z175" s="830"/>
      <c r="AA175" s="807"/>
      <c r="AB175" s="807"/>
      <c r="AC175" s="830"/>
      <c r="AD175" s="807"/>
      <c r="AE175" s="1048"/>
      <c r="AF175" s="1048"/>
      <c r="AG175" s="1048"/>
      <c r="AH175" s="1048"/>
    </row>
    <row r="176" ht="15.75" customHeight="1">
      <c r="A176" s="1044"/>
      <c r="B176" s="1041"/>
      <c r="C176" s="1041"/>
      <c r="D176" s="1045"/>
      <c r="E176" s="884"/>
      <c r="F176" s="884"/>
      <c r="G176" s="884"/>
      <c r="H176" s="807"/>
      <c r="I176" s="807"/>
      <c r="J176" s="807"/>
      <c r="K176" s="805"/>
      <c r="L176" s="805"/>
      <c r="M176" s="807"/>
      <c r="N176" s="807"/>
      <c r="O176" s="807"/>
      <c r="P176" s="807"/>
      <c r="Q176" s="807"/>
      <c r="R176" s="807"/>
      <c r="S176" s="807"/>
      <c r="T176" s="807"/>
      <c r="U176" s="807"/>
      <c r="V176" s="807"/>
      <c r="W176" s="807"/>
      <c r="X176" s="807"/>
      <c r="Y176" s="807"/>
      <c r="Z176" s="807"/>
      <c r="AA176" s="807"/>
      <c r="AB176" s="807"/>
      <c r="AC176" s="830"/>
      <c r="AD176" s="807"/>
      <c r="AE176" s="1046"/>
      <c r="AF176" s="1046"/>
      <c r="AG176" s="1046"/>
      <c r="AH176" s="1046"/>
    </row>
    <row r="177" ht="15.75" customHeight="1">
      <c r="A177" s="884"/>
      <c r="B177" s="1041"/>
      <c r="C177" s="1041"/>
      <c r="D177" s="1041"/>
      <c r="E177" s="884"/>
      <c r="F177" s="884"/>
      <c r="G177" s="884"/>
      <c r="H177" s="830"/>
      <c r="I177" s="830"/>
      <c r="J177" s="805"/>
      <c r="K177" s="805"/>
      <c r="L177" s="805"/>
      <c r="M177" s="830"/>
      <c r="N177" s="830"/>
      <c r="O177" s="830"/>
      <c r="P177" s="830"/>
      <c r="Q177" s="830"/>
      <c r="R177" s="830"/>
      <c r="S177" s="830"/>
      <c r="T177" s="830"/>
      <c r="U177" s="805"/>
      <c r="V177" s="830"/>
      <c r="W177" s="830"/>
      <c r="X177" s="830"/>
      <c r="Y177" s="805"/>
      <c r="Z177" s="830"/>
      <c r="AA177" s="805"/>
      <c r="AB177" s="807"/>
      <c r="AC177" s="830"/>
      <c r="AD177" s="807"/>
      <c r="AE177" s="1046"/>
      <c r="AF177" s="1046"/>
      <c r="AG177" s="1046"/>
      <c r="AH177" s="1046"/>
    </row>
    <row r="178" ht="15.75" customHeight="1">
      <c r="A178" s="884"/>
      <c r="B178" s="1041"/>
      <c r="C178" s="1041"/>
      <c r="D178" s="1041"/>
      <c r="E178" s="884"/>
      <c r="F178" s="884"/>
      <c r="G178" s="884"/>
      <c r="H178" s="830"/>
      <c r="I178" s="830"/>
      <c r="J178" s="805"/>
      <c r="K178" s="805"/>
      <c r="L178" s="805"/>
      <c r="M178" s="830"/>
      <c r="N178" s="830"/>
      <c r="O178" s="830"/>
      <c r="P178" s="830"/>
      <c r="Q178" s="830"/>
      <c r="R178" s="830"/>
      <c r="S178" s="830"/>
      <c r="T178" s="830"/>
      <c r="U178" s="805"/>
      <c r="V178" s="830"/>
      <c r="W178" s="830"/>
      <c r="X178" s="830"/>
      <c r="Y178" s="805"/>
      <c r="Z178" s="830"/>
      <c r="AA178" s="805"/>
      <c r="AB178" s="807"/>
      <c r="AC178" s="830"/>
      <c r="AD178" s="807"/>
      <c r="AE178" s="1046"/>
      <c r="AF178" s="1046"/>
      <c r="AG178" s="1046"/>
      <c r="AH178" s="1046"/>
    </row>
    <row r="179" ht="15.75" customHeight="1">
      <c r="A179" s="884"/>
      <c r="B179" s="1041"/>
      <c r="C179" s="1041"/>
      <c r="D179" s="1041"/>
      <c r="E179" s="884"/>
      <c r="F179" s="884"/>
      <c r="G179" s="884"/>
      <c r="H179" s="807"/>
      <c r="I179" s="807"/>
      <c r="J179" s="830"/>
      <c r="K179" s="830"/>
      <c r="L179" s="830"/>
      <c r="M179" s="807"/>
      <c r="N179" s="807"/>
      <c r="O179" s="891"/>
      <c r="P179" s="891"/>
      <c r="Q179" s="891"/>
      <c r="R179" s="891"/>
      <c r="S179" s="891"/>
      <c r="T179" s="891"/>
      <c r="U179" s="830"/>
      <c r="V179" s="807"/>
      <c r="W179" s="891"/>
      <c r="X179" s="891"/>
      <c r="Y179" s="830"/>
      <c r="Z179" s="807"/>
      <c r="AA179" s="830"/>
      <c r="AB179" s="807"/>
      <c r="AC179" s="830"/>
      <c r="AD179" s="807"/>
      <c r="AE179" s="1046"/>
      <c r="AF179" s="1046"/>
      <c r="AG179" s="1046"/>
      <c r="AH179" s="1046"/>
    </row>
    <row r="180" ht="15.75" customHeight="1">
      <c r="A180" s="884"/>
      <c r="B180" s="1041"/>
      <c r="C180" s="1041"/>
      <c r="D180" s="1041"/>
      <c r="E180" s="884"/>
      <c r="F180" s="884"/>
      <c r="G180" s="884"/>
      <c r="H180" s="830"/>
      <c r="I180" s="830"/>
      <c r="J180" s="830"/>
      <c r="K180" s="805"/>
      <c r="L180" s="805"/>
      <c r="M180" s="830"/>
      <c r="N180" s="830"/>
      <c r="O180" s="830"/>
      <c r="P180" s="830"/>
      <c r="Q180" s="830"/>
      <c r="R180" s="830"/>
      <c r="S180" s="830"/>
      <c r="T180" s="830"/>
      <c r="U180" s="830"/>
      <c r="V180" s="830"/>
      <c r="W180" s="830"/>
      <c r="X180" s="830"/>
      <c r="Y180" s="830"/>
      <c r="Z180" s="830"/>
      <c r="AA180" s="830"/>
      <c r="AB180" s="807"/>
      <c r="AC180" s="830"/>
      <c r="AD180" s="807"/>
      <c r="AE180" s="1046"/>
      <c r="AF180" s="1046"/>
      <c r="AG180" s="1046"/>
      <c r="AH180" s="1046"/>
    </row>
    <row r="181" ht="15.75" customHeight="1">
      <c r="A181" s="884"/>
      <c r="B181" s="1041"/>
      <c r="C181" s="1041"/>
      <c r="D181" s="1041"/>
      <c r="E181" s="884"/>
      <c r="F181" s="884"/>
      <c r="G181" s="884"/>
      <c r="H181" s="807"/>
      <c r="I181" s="807"/>
      <c r="J181" s="830"/>
      <c r="K181" s="805"/>
      <c r="L181" s="805"/>
      <c r="M181" s="807"/>
      <c r="N181" s="807"/>
      <c r="O181" s="891"/>
      <c r="P181" s="891"/>
      <c r="Q181" s="891"/>
      <c r="R181" s="891"/>
      <c r="S181" s="891"/>
      <c r="T181" s="891"/>
      <c r="U181" s="830"/>
      <c r="V181" s="807"/>
      <c r="W181" s="891"/>
      <c r="X181" s="891"/>
      <c r="Y181" s="830"/>
      <c r="Z181" s="807"/>
      <c r="AA181" s="830"/>
      <c r="AB181" s="807"/>
      <c r="AC181" s="830"/>
      <c r="AD181" s="807"/>
      <c r="AE181" s="1046"/>
      <c r="AF181" s="1046"/>
      <c r="AG181" s="1046"/>
      <c r="AH181" s="1046"/>
    </row>
    <row r="182" ht="15.75" customHeight="1">
      <c r="A182" s="1044"/>
      <c r="B182" s="1041"/>
      <c r="C182" s="1041"/>
      <c r="D182" s="1041"/>
      <c r="E182" s="884"/>
      <c r="F182" s="884"/>
      <c r="G182" s="884"/>
      <c r="H182" s="830"/>
      <c r="I182" s="830"/>
      <c r="J182" s="830"/>
      <c r="K182" s="805"/>
      <c r="L182" s="805"/>
      <c r="M182" s="830"/>
      <c r="N182" s="830"/>
      <c r="O182" s="830"/>
      <c r="P182" s="830"/>
      <c r="Q182" s="830"/>
      <c r="R182" s="830"/>
      <c r="S182" s="830"/>
      <c r="T182" s="830"/>
      <c r="U182" s="830"/>
      <c r="V182" s="830"/>
      <c r="W182" s="830"/>
      <c r="X182" s="830"/>
      <c r="Y182" s="830"/>
      <c r="Z182" s="830"/>
      <c r="AA182" s="830"/>
      <c r="AB182" s="807"/>
      <c r="AC182" s="830"/>
      <c r="AD182" s="807"/>
      <c r="AE182" s="1046"/>
      <c r="AF182" s="1046"/>
      <c r="AG182" s="1046"/>
      <c r="AH182" s="1046"/>
    </row>
    <row r="183" ht="15.75" customHeight="1">
      <c r="A183" s="1044"/>
      <c r="B183" s="1041"/>
      <c r="C183" s="1041"/>
      <c r="D183" s="1041"/>
      <c r="E183" s="884"/>
      <c r="F183" s="884"/>
      <c r="G183" s="884"/>
      <c r="H183" s="807"/>
      <c r="I183" s="807"/>
      <c r="J183" s="807"/>
      <c r="K183" s="807"/>
      <c r="L183" s="807"/>
      <c r="M183" s="807"/>
      <c r="N183" s="807"/>
      <c r="O183" s="807"/>
      <c r="P183" s="807"/>
      <c r="Q183" s="807"/>
      <c r="R183" s="807"/>
      <c r="S183" s="807"/>
      <c r="T183" s="807"/>
      <c r="U183" s="807"/>
      <c r="V183" s="807"/>
      <c r="W183" s="807"/>
      <c r="X183" s="807"/>
      <c r="Y183" s="807"/>
      <c r="Z183" s="807"/>
      <c r="AA183" s="807"/>
      <c r="AB183" s="807"/>
      <c r="AC183" s="830"/>
      <c r="AD183" s="807"/>
      <c r="AE183" s="1046"/>
      <c r="AF183" s="1046"/>
      <c r="AG183" s="1046"/>
      <c r="AH183" s="1046"/>
    </row>
    <row r="184" ht="15.75" customHeight="1">
      <c r="A184" s="1044"/>
      <c r="B184" s="1041"/>
      <c r="C184" s="1041"/>
      <c r="D184" s="1041"/>
      <c r="E184" s="884"/>
      <c r="F184" s="884"/>
      <c r="G184" s="884"/>
      <c r="H184" s="830"/>
      <c r="I184" s="830"/>
      <c r="J184" s="807"/>
      <c r="K184" s="807"/>
      <c r="L184" s="807"/>
      <c r="M184" s="830"/>
      <c r="N184" s="830"/>
      <c r="O184" s="830"/>
      <c r="P184" s="830"/>
      <c r="Q184" s="830"/>
      <c r="R184" s="830"/>
      <c r="S184" s="830"/>
      <c r="T184" s="830"/>
      <c r="U184" s="807"/>
      <c r="V184" s="830"/>
      <c r="W184" s="830"/>
      <c r="X184" s="830"/>
      <c r="Y184" s="807"/>
      <c r="Z184" s="830"/>
      <c r="AA184" s="807"/>
      <c r="AB184" s="807"/>
      <c r="AC184" s="830"/>
      <c r="AD184" s="807"/>
      <c r="AE184" s="1046"/>
      <c r="AF184" s="1046"/>
      <c r="AG184" s="1046"/>
      <c r="AH184" s="1046"/>
    </row>
    <row r="185" ht="15.75" customHeight="1">
      <c r="A185" s="1044"/>
      <c r="B185" s="1041"/>
      <c r="C185" s="1041"/>
      <c r="D185" s="1041"/>
      <c r="E185" s="884"/>
      <c r="F185" s="884"/>
      <c r="G185" s="884"/>
      <c r="H185" s="830"/>
      <c r="I185" s="830"/>
      <c r="J185" s="807"/>
      <c r="K185" s="805"/>
      <c r="L185" s="805"/>
      <c r="M185" s="830"/>
      <c r="N185" s="830"/>
      <c r="O185" s="830"/>
      <c r="P185" s="830"/>
      <c r="Q185" s="830"/>
      <c r="R185" s="830"/>
      <c r="S185" s="830"/>
      <c r="T185" s="830"/>
      <c r="U185" s="807"/>
      <c r="V185" s="830"/>
      <c r="W185" s="830"/>
      <c r="X185" s="830"/>
      <c r="Y185" s="807"/>
      <c r="Z185" s="830"/>
      <c r="AA185" s="807"/>
      <c r="AB185" s="807"/>
      <c r="AC185" s="830"/>
      <c r="AD185" s="807"/>
      <c r="AE185" s="1046"/>
      <c r="AF185" s="1046"/>
      <c r="AG185" s="1046"/>
      <c r="AH185" s="1046"/>
    </row>
    <row r="186" ht="15.75" customHeight="1">
      <c r="A186" s="1044"/>
      <c r="B186" s="1041"/>
      <c r="C186" s="1041"/>
      <c r="D186" s="1041"/>
      <c r="E186" s="884"/>
      <c r="F186" s="884"/>
      <c r="G186" s="884"/>
      <c r="H186" s="830"/>
      <c r="I186" s="830"/>
      <c r="J186" s="807"/>
      <c r="K186" s="805"/>
      <c r="L186" s="805"/>
      <c r="M186" s="830"/>
      <c r="N186" s="830"/>
      <c r="O186" s="830"/>
      <c r="P186" s="830"/>
      <c r="Q186" s="830"/>
      <c r="R186" s="830"/>
      <c r="S186" s="830"/>
      <c r="T186" s="830"/>
      <c r="U186" s="807"/>
      <c r="V186" s="830"/>
      <c r="W186" s="830"/>
      <c r="X186" s="830"/>
      <c r="Y186" s="807"/>
      <c r="Z186" s="830"/>
      <c r="AA186" s="807"/>
      <c r="AB186" s="807"/>
      <c r="AC186" s="830"/>
      <c r="AD186" s="807"/>
      <c r="AE186" s="1046"/>
      <c r="AF186" s="1046"/>
      <c r="AG186" s="1046"/>
      <c r="AH186" s="1046"/>
    </row>
    <row r="187" ht="15.75" customHeight="1">
      <c r="A187" s="1044"/>
      <c r="B187" s="1041"/>
      <c r="C187" s="1041"/>
      <c r="D187" s="1041"/>
      <c r="E187" s="884"/>
      <c r="F187" s="884"/>
      <c r="G187" s="884"/>
      <c r="H187" s="807"/>
      <c r="I187" s="807"/>
      <c r="J187" s="807"/>
      <c r="K187" s="807"/>
      <c r="L187" s="807"/>
      <c r="M187" s="807"/>
      <c r="N187" s="807"/>
      <c r="O187" s="807"/>
      <c r="P187" s="807"/>
      <c r="Q187" s="807"/>
      <c r="R187" s="807"/>
      <c r="S187" s="807"/>
      <c r="T187" s="807"/>
      <c r="U187" s="807"/>
      <c r="V187" s="807"/>
      <c r="W187" s="807"/>
      <c r="X187" s="807"/>
      <c r="Y187" s="807"/>
      <c r="Z187" s="807"/>
      <c r="AA187" s="807"/>
      <c r="AB187" s="807"/>
      <c r="AC187" s="830"/>
      <c r="AD187" s="807"/>
      <c r="AE187" s="1046"/>
      <c r="AF187" s="1046"/>
      <c r="AG187" s="1046"/>
      <c r="AH187" s="1046"/>
    </row>
    <row r="188" ht="15.75" customHeight="1">
      <c r="A188" s="1044"/>
      <c r="B188" s="1041"/>
      <c r="C188" s="1041"/>
      <c r="D188" s="1041"/>
      <c r="E188" s="884"/>
      <c r="F188" s="884"/>
      <c r="G188" s="884"/>
      <c r="H188" s="830"/>
      <c r="I188" s="830"/>
      <c r="J188" s="807"/>
      <c r="K188" s="807"/>
      <c r="L188" s="807"/>
      <c r="M188" s="830"/>
      <c r="N188" s="830"/>
      <c r="O188" s="830"/>
      <c r="P188" s="830"/>
      <c r="Q188" s="830"/>
      <c r="R188" s="830"/>
      <c r="S188" s="830"/>
      <c r="T188" s="830"/>
      <c r="U188" s="807"/>
      <c r="V188" s="830"/>
      <c r="W188" s="830"/>
      <c r="X188" s="830"/>
      <c r="Y188" s="807"/>
      <c r="Z188" s="830"/>
      <c r="AA188" s="807"/>
      <c r="AB188" s="807"/>
      <c r="AC188" s="830"/>
      <c r="AD188" s="807"/>
      <c r="AE188" s="1046"/>
      <c r="AF188" s="1046"/>
      <c r="AG188" s="1046"/>
      <c r="AH188" s="1046"/>
    </row>
    <row r="189" ht="15.75" customHeight="1">
      <c r="A189" s="1046"/>
      <c r="B189" s="1041"/>
      <c r="C189" s="1041"/>
      <c r="D189" s="1041"/>
      <c r="E189" s="884"/>
      <c r="F189" s="884"/>
      <c r="G189" s="884"/>
      <c r="H189" s="830"/>
      <c r="I189" s="830"/>
      <c r="J189" s="807"/>
      <c r="K189" s="805"/>
      <c r="L189" s="805"/>
      <c r="M189" s="830"/>
      <c r="N189" s="830"/>
      <c r="O189" s="830"/>
      <c r="P189" s="830"/>
      <c r="Q189" s="830"/>
      <c r="R189" s="830"/>
      <c r="S189" s="830"/>
      <c r="T189" s="830"/>
      <c r="U189" s="807"/>
      <c r="V189" s="830"/>
      <c r="W189" s="830"/>
      <c r="X189" s="830"/>
      <c r="Y189" s="807"/>
      <c r="Z189" s="830"/>
      <c r="AA189" s="807"/>
      <c r="AB189" s="807"/>
      <c r="AC189" s="830"/>
      <c r="AD189" s="807"/>
      <c r="AE189" s="1046"/>
      <c r="AF189" s="1046"/>
      <c r="AG189" s="1046"/>
      <c r="AH189" s="1046"/>
    </row>
    <row r="190" ht="15.75" customHeight="1">
      <c r="A190" s="1046"/>
      <c r="B190" s="1041"/>
      <c r="C190" s="1041"/>
      <c r="D190" s="1041"/>
      <c r="E190" s="884"/>
      <c r="F190" s="884"/>
      <c r="G190" s="884"/>
      <c r="H190" s="830"/>
      <c r="I190" s="830"/>
      <c r="J190" s="807"/>
      <c r="K190" s="805"/>
      <c r="L190" s="805"/>
      <c r="M190" s="830"/>
      <c r="N190" s="830"/>
      <c r="O190" s="830"/>
      <c r="P190" s="830"/>
      <c r="Q190" s="830"/>
      <c r="R190" s="830"/>
      <c r="S190" s="830"/>
      <c r="T190" s="830"/>
      <c r="U190" s="807"/>
      <c r="V190" s="830"/>
      <c r="W190" s="830"/>
      <c r="X190" s="830"/>
      <c r="Y190" s="807"/>
      <c r="Z190" s="830"/>
      <c r="AA190" s="807"/>
      <c r="AB190" s="807"/>
      <c r="AC190" s="830"/>
      <c r="AD190" s="807"/>
      <c r="AE190" s="1046"/>
      <c r="AF190" s="1046"/>
      <c r="AG190" s="1046"/>
      <c r="AH190" s="1046"/>
    </row>
    <row r="191" ht="15.75" customHeight="1">
      <c r="A191" s="884"/>
      <c r="B191" s="1041"/>
      <c r="C191" s="1041"/>
      <c r="D191" s="1041"/>
      <c r="E191" s="884"/>
      <c r="F191" s="884"/>
      <c r="G191" s="884"/>
      <c r="H191" s="807"/>
      <c r="I191" s="807"/>
      <c r="J191" s="807"/>
      <c r="K191" s="807"/>
      <c r="L191" s="807"/>
      <c r="M191" s="807"/>
      <c r="N191" s="807"/>
      <c r="O191" s="807"/>
      <c r="P191" s="807"/>
      <c r="Q191" s="807"/>
      <c r="R191" s="807"/>
      <c r="S191" s="807"/>
      <c r="T191" s="807"/>
      <c r="U191" s="807"/>
      <c r="V191" s="807"/>
      <c r="W191" s="807"/>
      <c r="X191" s="807"/>
      <c r="Y191" s="807"/>
      <c r="Z191" s="807"/>
      <c r="AA191" s="807"/>
      <c r="AB191" s="807"/>
      <c r="AC191" s="830"/>
      <c r="AD191" s="807"/>
      <c r="AE191" s="1046"/>
      <c r="AF191" s="1046"/>
      <c r="AG191" s="1046"/>
      <c r="AH191" s="1046"/>
    </row>
    <row r="192" ht="15.75" customHeight="1">
      <c r="A192" s="1046"/>
      <c r="B192" s="1045"/>
      <c r="C192" s="1041"/>
      <c r="D192" s="1041"/>
      <c r="E192" s="884"/>
      <c r="F192" s="884"/>
      <c r="G192" s="884"/>
      <c r="H192" s="805"/>
      <c r="I192" s="805"/>
      <c r="J192" s="805"/>
      <c r="K192" s="805"/>
      <c r="L192" s="805"/>
      <c r="M192" s="805"/>
      <c r="N192" s="805"/>
      <c r="O192" s="805"/>
      <c r="P192" s="805"/>
      <c r="Q192" s="805"/>
      <c r="R192" s="805"/>
      <c r="S192" s="805"/>
      <c r="T192" s="805"/>
      <c r="U192" s="805"/>
      <c r="V192" s="805"/>
      <c r="W192" s="805"/>
      <c r="X192" s="805"/>
      <c r="Y192" s="805"/>
      <c r="Z192" s="805"/>
      <c r="AA192" s="805"/>
      <c r="AB192" s="805"/>
      <c r="AC192" s="830"/>
      <c r="AD192" s="807"/>
      <c r="AE192" s="884"/>
      <c r="AF192" s="884"/>
      <c r="AG192" s="884"/>
      <c r="AH192" s="884"/>
    </row>
    <row r="193" ht="15.75" customHeight="1">
      <c r="A193" s="1046"/>
      <c r="B193" s="1046"/>
      <c r="C193" s="884"/>
      <c r="D193" s="1046"/>
      <c r="E193" s="1046"/>
      <c r="F193" s="884"/>
      <c r="G193" s="884"/>
      <c r="H193" s="805"/>
      <c r="I193" s="805"/>
      <c r="J193" s="805"/>
      <c r="K193" s="805"/>
      <c r="L193" s="805"/>
      <c r="M193" s="805"/>
      <c r="N193" s="805"/>
      <c r="O193" s="805"/>
      <c r="P193" s="805"/>
      <c r="Q193" s="805"/>
      <c r="R193" s="805"/>
      <c r="S193" s="805"/>
      <c r="T193" s="805"/>
      <c r="U193" s="805"/>
      <c r="V193" s="805"/>
      <c r="W193" s="805"/>
      <c r="X193" s="805"/>
      <c r="Y193" s="805"/>
      <c r="Z193" s="805"/>
      <c r="AA193" s="805"/>
      <c r="AB193" s="805"/>
      <c r="AC193" s="830"/>
      <c r="AD193" s="807"/>
      <c r="AE193" s="1046"/>
      <c r="AF193" s="1046"/>
      <c r="AG193" s="1046"/>
      <c r="AH193" s="1046"/>
    </row>
    <row r="194" ht="15.75" customHeight="1">
      <c r="A194" s="1046"/>
      <c r="B194" s="1046"/>
      <c r="C194" s="884"/>
      <c r="D194" s="1046"/>
      <c r="E194" s="1046"/>
      <c r="F194" s="884"/>
      <c r="G194" s="884"/>
      <c r="H194" s="807"/>
      <c r="I194" s="807"/>
      <c r="J194" s="807"/>
      <c r="K194" s="807"/>
      <c r="L194" s="807"/>
      <c r="M194" s="807"/>
      <c r="N194" s="807"/>
      <c r="O194" s="807"/>
      <c r="P194" s="807"/>
      <c r="Q194" s="807"/>
      <c r="R194" s="807"/>
      <c r="S194" s="807"/>
      <c r="T194" s="807"/>
      <c r="U194" s="807"/>
      <c r="V194" s="807"/>
      <c r="W194" s="807"/>
      <c r="X194" s="807"/>
      <c r="Y194" s="807"/>
      <c r="Z194" s="807"/>
      <c r="AA194" s="807"/>
      <c r="AB194" s="807"/>
      <c r="AC194" s="830"/>
      <c r="AD194" s="807"/>
      <c r="AE194" s="1046"/>
      <c r="AF194" s="1046"/>
      <c r="AG194" s="1046"/>
      <c r="AH194" s="1046"/>
    </row>
    <row r="195" ht="15.75" customHeight="1">
      <c r="A195" s="1046"/>
      <c r="B195" s="1046"/>
      <c r="C195" s="884"/>
      <c r="D195" s="1046"/>
      <c r="E195" s="1046"/>
      <c r="F195" s="884"/>
      <c r="G195" s="884"/>
      <c r="H195" s="807"/>
      <c r="I195" s="807"/>
      <c r="J195" s="807"/>
      <c r="K195" s="805"/>
      <c r="L195" s="805"/>
      <c r="M195" s="807"/>
      <c r="N195" s="807"/>
      <c r="O195" s="807"/>
      <c r="P195" s="807"/>
      <c r="Q195" s="807"/>
      <c r="R195" s="807"/>
      <c r="S195" s="807"/>
      <c r="T195" s="807"/>
      <c r="U195" s="807"/>
      <c r="V195" s="807"/>
      <c r="W195" s="807"/>
      <c r="X195" s="807"/>
      <c r="Y195" s="807"/>
      <c r="Z195" s="807"/>
      <c r="AA195" s="807"/>
      <c r="AB195" s="807"/>
      <c r="AC195" s="830"/>
      <c r="AD195" s="807"/>
      <c r="AE195" s="1046"/>
      <c r="AF195" s="1046"/>
      <c r="AG195" s="1046"/>
      <c r="AH195" s="1046"/>
    </row>
    <row r="196" ht="15.75" customHeight="1">
      <c r="A196" s="1046"/>
      <c r="B196" s="1046"/>
      <c r="C196" s="884"/>
      <c r="D196" s="1046"/>
      <c r="E196" s="1046"/>
      <c r="F196" s="884"/>
      <c r="G196" s="884"/>
      <c r="H196" s="807"/>
      <c r="I196" s="807"/>
      <c r="J196" s="807"/>
      <c r="K196" s="807"/>
      <c r="L196" s="807"/>
      <c r="M196" s="807"/>
      <c r="N196" s="807"/>
      <c r="O196" s="807"/>
      <c r="P196" s="807"/>
      <c r="Q196" s="807"/>
      <c r="R196" s="807"/>
      <c r="S196" s="807"/>
      <c r="T196" s="807"/>
      <c r="U196" s="807"/>
      <c r="V196" s="807"/>
      <c r="W196" s="807"/>
      <c r="X196" s="807"/>
      <c r="Y196" s="807"/>
      <c r="Z196" s="807"/>
      <c r="AA196" s="807"/>
      <c r="AB196" s="807"/>
      <c r="AC196" s="830"/>
      <c r="AD196" s="807"/>
      <c r="AE196" s="1046"/>
      <c r="AF196" s="1046"/>
      <c r="AG196" s="1046"/>
      <c r="AH196" s="1046"/>
    </row>
    <row r="197" ht="15.75" customHeight="1">
      <c r="A197" s="1046"/>
      <c r="B197" s="1046"/>
      <c r="C197" s="884"/>
      <c r="D197" s="1046"/>
      <c r="E197" s="1046"/>
      <c r="F197" s="884"/>
      <c r="G197" s="884"/>
      <c r="H197" s="807"/>
      <c r="I197" s="807"/>
      <c r="J197" s="807"/>
      <c r="K197" s="805"/>
      <c r="L197" s="805"/>
      <c r="M197" s="807"/>
      <c r="N197" s="807"/>
      <c r="O197" s="807"/>
      <c r="P197" s="807"/>
      <c r="Q197" s="807"/>
      <c r="R197" s="807"/>
      <c r="S197" s="807"/>
      <c r="T197" s="807"/>
      <c r="U197" s="807"/>
      <c r="V197" s="807"/>
      <c r="W197" s="807"/>
      <c r="X197" s="807"/>
      <c r="Y197" s="807"/>
      <c r="Z197" s="807"/>
      <c r="AA197" s="807"/>
      <c r="AB197" s="807"/>
      <c r="AC197" s="830"/>
      <c r="AD197" s="807"/>
      <c r="AE197" s="1046"/>
      <c r="AF197" s="1046"/>
      <c r="AG197" s="1046"/>
      <c r="AH197" s="1046"/>
    </row>
    <row r="198" ht="15.75" customHeight="1">
      <c r="A198" s="1046"/>
      <c r="B198" s="1046"/>
      <c r="C198" s="884"/>
      <c r="D198" s="1046"/>
      <c r="E198" s="1046"/>
      <c r="F198" s="884"/>
      <c r="G198" s="884"/>
      <c r="H198" s="807"/>
      <c r="I198" s="807"/>
      <c r="J198" s="805"/>
      <c r="K198" s="805"/>
      <c r="L198" s="805"/>
      <c r="M198" s="807"/>
      <c r="N198" s="807"/>
      <c r="O198" s="887"/>
      <c r="P198" s="887"/>
      <c r="Q198" s="887"/>
      <c r="R198" s="887"/>
      <c r="S198" s="887"/>
      <c r="T198" s="887"/>
      <c r="U198" s="805"/>
      <c r="V198" s="807"/>
      <c r="W198" s="887"/>
      <c r="X198" s="887"/>
      <c r="Y198" s="805"/>
      <c r="Z198" s="807"/>
      <c r="AA198" s="805"/>
      <c r="AB198" s="805"/>
      <c r="AC198" s="830"/>
      <c r="AD198" s="807"/>
      <c r="AE198" s="1046"/>
      <c r="AF198" s="1046"/>
      <c r="AG198" s="1046"/>
      <c r="AH198" s="1046"/>
    </row>
    <row r="199" ht="15.75" customHeight="1">
      <c r="A199" s="1046"/>
      <c r="B199" s="1046"/>
      <c r="C199" s="884"/>
      <c r="D199" s="1046"/>
      <c r="E199" s="1046"/>
      <c r="F199" s="884"/>
      <c r="G199" s="884"/>
      <c r="H199" s="807"/>
      <c r="I199" s="807"/>
      <c r="J199" s="805"/>
      <c r="K199" s="805"/>
      <c r="L199" s="805"/>
      <c r="M199" s="807"/>
      <c r="N199" s="807"/>
      <c r="O199" s="887"/>
      <c r="P199" s="887"/>
      <c r="Q199" s="887"/>
      <c r="R199" s="887"/>
      <c r="S199" s="887"/>
      <c r="T199" s="887"/>
      <c r="U199" s="805"/>
      <c r="V199" s="807"/>
      <c r="W199" s="887"/>
      <c r="X199" s="887"/>
      <c r="Y199" s="805"/>
      <c r="Z199" s="807"/>
      <c r="AA199" s="805"/>
      <c r="AB199" s="805"/>
      <c r="AC199" s="807"/>
      <c r="AD199" s="807"/>
      <c r="AE199" s="1046"/>
      <c r="AF199" s="1046"/>
      <c r="AG199" s="1046"/>
      <c r="AH199" s="1046"/>
    </row>
    <row r="200" ht="15.75" customHeight="1">
      <c r="A200" s="1046"/>
      <c r="B200" s="1046"/>
      <c r="C200" s="884"/>
      <c r="D200" s="1046"/>
      <c r="E200" s="1046"/>
      <c r="F200" s="884"/>
      <c r="G200" s="884"/>
      <c r="H200" s="805"/>
      <c r="I200" s="805"/>
      <c r="J200" s="805"/>
      <c r="K200" s="805"/>
      <c r="L200" s="805"/>
      <c r="M200" s="805"/>
      <c r="N200" s="805"/>
      <c r="O200" s="805"/>
      <c r="P200" s="805"/>
      <c r="Q200" s="805"/>
      <c r="R200" s="805"/>
      <c r="S200" s="805"/>
      <c r="T200" s="805"/>
      <c r="U200" s="805"/>
      <c r="V200" s="805"/>
      <c r="W200" s="805"/>
      <c r="X200" s="805"/>
      <c r="Y200" s="805"/>
      <c r="Z200" s="805"/>
      <c r="AA200" s="805"/>
      <c r="AB200" s="805"/>
      <c r="AC200" s="830"/>
      <c r="AD200" s="807"/>
      <c r="AE200" s="1046"/>
      <c r="AF200" s="1046"/>
      <c r="AG200" s="1046"/>
      <c r="AH200" s="1046"/>
    </row>
    <row r="201" ht="15.75" customHeight="1">
      <c r="A201" s="1046"/>
      <c r="B201" s="1046"/>
      <c r="C201" s="884"/>
      <c r="D201" s="1046"/>
      <c r="E201" s="1046"/>
      <c r="F201" s="884"/>
      <c r="G201" s="884"/>
      <c r="H201" s="805"/>
      <c r="I201" s="805"/>
      <c r="J201" s="805"/>
      <c r="K201" s="805"/>
      <c r="L201" s="805"/>
      <c r="M201" s="805"/>
      <c r="N201" s="805"/>
      <c r="O201" s="805"/>
      <c r="P201" s="805"/>
      <c r="Q201" s="805"/>
      <c r="R201" s="805"/>
      <c r="S201" s="805"/>
      <c r="T201" s="805"/>
      <c r="U201" s="805"/>
      <c r="V201" s="805"/>
      <c r="W201" s="805"/>
      <c r="X201" s="805"/>
      <c r="Y201" s="805"/>
      <c r="Z201" s="805"/>
      <c r="AA201" s="805"/>
      <c r="AB201" s="805"/>
      <c r="AC201" s="830"/>
      <c r="AD201" s="807"/>
      <c r="AE201" s="1046"/>
      <c r="AF201" s="1046"/>
      <c r="AG201" s="1046"/>
      <c r="AH201" s="1046"/>
    </row>
    <row r="202" ht="15.75" customHeight="1">
      <c r="A202" s="1046"/>
      <c r="B202" s="1046"/>
      <c r="C202" s="884"/>
      <c r="D202" s="1046"/>
      <c r="E202" s="1046"/>
      <c r="F202" s="884"/>
      <c r="G202" s="884"/>
      <c r="H202" s="807"/>
      <c r="I202" s="807"/>
      <c r="J202" s="805"/>
      <c r="K202" s="805"/>
      <c r="L202" s="805"/>
      <c r="M202" s="807"/>
      <c r="N202" s="807"/>
      <c r="O202" s="887"/>
      <c r="P202" s="887"/>
      <c r="Q202" s="887"/>
      <c r="R202" s="887"/>
      <c r="S202" s="887"/>
      <c r="T202" s="887"/>
      <c r="U202" s="805"/>
      <c r="V202" s="807"/>
      <c r="W202" s="887"/>
      <c r="X202" s="887"/>
      <c r="Y202" s="805"/>
      <c r="Z202" s="807"/>
      <c r="AA202" s="805"/>
      <c r="AB202" s="805"/>
      <c r="AC202" s="830"/>
      <c r="AD202" s="807"/>
      <c r="AE202" s="1046"/>
      <c r="AF202" s="1046"/>
      <c r="AG202" s="1046"/>
      <c r="AH202" s="1046"/>
    </row>
    <row r="203" ht="15.75" customHeight="1">
      <c r="A203" s="1046"/>
      <c r="B203" s="1046"/>
      <c r="C203" s="884"/>
      <c r="D203" s="1046"/>
      <c r="E203" s="1046"/>
      <c r="F203" s="884"/>
      <c r="G203" s="884"/>
      <c r="H203" s="807"/>
      <c r="I203" s="807"/>
      <c r="J203" s="805"/>
      <c r="K203" s="805"/>
      <c r="L203" s="805"/>
      <c r="M203" s="807"/>
      <c r="N203" s="807"/>
      <c r="O203" s="887"/>
      <c r="P203" s="887"/>
      <c r="Q203" s="887"/>
      <c r="R203" s="887"/>
      <c r="S203" s="887"/>
      <c r="T203" s="887"/>
      <c r="U203" s="805"/>
      <c r="V203" s="807"/>
      <c r="W203" s="887"/>
      <c r="X203" s="887"/>
      <c r="Y203" s="805"/>
      <c r="Z203" s="807"/>
      <c r="AA203" s="805"/>
      <c r="AB203" s="805"/>
      <c r="AC203" s="830"/>
      <c r="AD203" s="807"/>
      <c r="AE203" s="1046"/>
      <c r="AF203" s="1046"/>
      <c r="AG203" s="1046"/>
      <c r="AH203" s="1046"/>
    </row>
    <row r="204" ht="15.75" customHeight="1">
      <c r="A204" s="1046"/>
      <c r="B204" s="1046"/>
      <c r="C204" s="884"/>
      <c r="D204" s="1046"/>
      <c r="E204" s="1046"/>
      <c r="F204" s="884"/>
      <c r="G204" s="884"/>
      <c r="H204" s="805"/>
      <c r="I204" s="805"/>
      <c r="J204" s="805"/>
      <c r="K204" s="805"/>
      <c r="L204" s="805"/>
      <c r="M204" s="805"/>
      <c r="N204" s="805"/>
      <c r="O204" s="805"/>
      <c r="P204" s="805"/>
      <c r="Q204" s="805"/>
      <c r="R204" s="805"/>
      <c r="S204" s="805"/>
      <c r="T204" s="805"/>
      <c r="U204" s="805"/>
      <c r="V204" s="805"/>
      <c r="W204" s="805"/>
      <c r="X204" s="805"/>
      <c r="Y204" s="805"/>
      <c r="Z204" s="805"/>
      <c r="AA204" s="805"/>
      <c r="AB204" s="805"/>
      <c r="AC204" s="830"/>
      <c r="AD204" s="807"/>
      <c r="AE204" s="1046"/>
      <c r="AF204" s="1046"/>
      <c r="AG204" s="1046"/>
      <c r="AH204" s="1046"/>
    </row>
    <row r="205" ht="15.75" customHeight="1">
      <c r="A205" s="1046"/>
      <c r="B205" s="1046"/>
      <c r="C205" s="884"/>
      <c r="D205" s="1046"/>
      <c r="E205" s="1046"/>
      <c r="F205" s="884"/>
      <c r="G205" s="884"/>
      <c r="H205" s="807"/>
      <c r="I205" s="807"/>
      <c r="J205" s="805"/>
      <c r="K205" s="805"/>
      <c r="L205" s="805"/>
      <c r="M205" s="807"/>
      <c r="N205" s="807"/>
      <c r="O205" s="887"/>
      <c r="P205" s="887"/>
      <c r="Q205" s="887"/>
      <c r="R205" s="887"/>
      <c r="S205" s="887"/>
      <c r="T205" s="887"/>
      <c r="U205" s="805"/>
      <c r="V205" s="807"/>
      <c r="W205" s="887"/>
      <c r="X205" s="887"/>
      <c r="Y205" s="805"/>
      <c r="Z205" s="807"/>
      <c r="AA205" s="805"/>
      <c r="AB205" s="805"/>
      <c r="AC205" s="830"/>
      <c r="AD205" s="807"/>
      <c r="AE205" s="1046"/>
      <c r="AF205" s="1046"/>
      <c r="AG205" s="1046"/>
      <c r="AH205" s="1046"/>
    </row>
    <row r="206" ht="15.75" customHeight="1">
      <c r="A206" s="1046"/>
      <c r="B206" s="1046"/>
      <c r="C206" s="884"/>
      <c r="D206" s="1046"/>
      <c r="E206" s="1046"/>
      <c r="F206" s="884"/>
      <c r="G206" s="884"/>
      <c r="H206" s="807"/>
      <c r="I206" s="807"/>
      <c r="J206" s="805"/>
      <c r="K206" s="805"/>
      <c r="L206" s="805"/>
      <c r="M206" s="807"/>
      <c r="N206" s="807"/>
      <c r="O206" s="887"/>
      <c r="P206" s="887"/>
      <c r="Q206" s="887"/>
      <c r="R206" s="887"/>
      <c r="S206" s="887"/>
      <c r="T206" s="887"/>
      <c r="U206" s="805"/>
      <c r="V206" s="807"/>
      <c r="W206" s="887"/>
      <c r="X206" s="887"/>
      <c r="Y206" s="805"/>
      <c r="Z206" s="807"/>
      <c r="AA206" s="805"/>
      <c r="AB206" s="805"/>
      <c r="AC206" s="830"/>
      <c r="AD206" s="807"/>
      <c r="AE206" s="1046"/>
      <c r="AF206" s="1046"/>
      <c r="AG206" s="1046"/>
      <c r="AH206" s="1046"/>
    </row>
    <row r="207" ht="15.75" customHeight="1">
      <c r="A207" s="1046"/>
      <c r="B207" s="1046"/>
      <c r="C207" s="884"/>
      <c r="D207" s="1046"/>
      <c r="E207" s="1046"/>
      <c r="F207" s="884"/>
      <c r="G207" s="884"/>
      <c r="H207" s="805"/>
      <c r="I207" s="805"/>
      <c r="J207" s="1039"/>
      <c r="K207" s="1039"/>
      <c r="L207" s="1039"/>
      <c r="M207" s="805"/>
      <c r="N207" s="805"/>
      <c r="O207" s="805"/>
      <c r="P207" s="805"/>
      <c r="Q207" s="805"/>
      <c r="R207" s="805"/>
      <c r="S207" s="805"/>
      <c r="T207" s="805"/>
      <c r="U207" s="1039"/>
      <c r="V207" s="805"/>
      <c r="W207" s="805"/>
      <c r="X207" s="805"/>
      <c r="Y207" s="1039"/>
      <c r="Z207" s="805"/>
      <c r="AA207" s="1039"/>
      <c r="AB207" s="805"/>
      <c r="AC207" s="830"/>
      <c r="AD207" s="807"/>
      <c r="AE207" s="1046"/>
      <c r="AF207" s="1046"/>
      <c r="AG207" s="1046"/>
      <c r="AH207" s="1046"/>
    </row>
    <row r="208" ht="15.75" customHeight="1">
      <c r="A208" s="1046"/>
      <c r="B208" s="1046"/>
      <c r="C208" s="884"/>
      <c r="D208" s="1046"/>
      <c r="E208" s="1046"/>
      <c r="F208" s="884"/>
      <c r="G208" s="884"/>
      <c r="H208" s="805"/>
      <c r="I208" s="805"/>
      <c r="J208" s="805"/>
      <c r="K208" s="805"/>
      <c r="L208" s="805"/>
      <c r="M208" s="805"/>
      <c r="N208" s="805"/>
      <c r="O208" s="805"/>
      <c r="P208" s="805"/>
      <c r="Q208" s="805"/>
      <c r="R208" s="805"/>
      <c r="S208" s="805"/>
      <c r="T208" s="805"/>
      <c r="U208" s="805"/>
      <c r="V208" s="805"/>
      <c r="W208" s="805"/>
      <c r="X208" s="805"/>
      <c r="Y208" s="805"/>
      <c r="Z208" s="805"/>
      <c r="AA208" s="805"/>
      <c r="AB208" s="805"/>
      <c r="AC208" s="830"/>
      <c r="AD208" s="807"/>
      <c r="AE208" s="1046"/>
      <c r="AF208" s="1046"/>
      <c r="AG208" s="1046"/>
      <c r="AH208" s="1046"/>
    </row>
    <row r="209" ht="15.75" customHeight="1">
      <c r="A209" s="1046"/>
      <c r="B209" s="1046"/>
      <c r="C209" s="884"/>
      <c r="D209" s="1046"/>
      <c r="E209" s="1046"/>
      <c r="F209" s="884"/>
      <c r="G209" s="884"/>
      <c r="H209" s="830"/>
      <c r="I209" s="830"/>
      <c r="J209" s="830"/>
      <c r="K209" s="805"/>
      <c r="L209" s="805"/>
      <c r="M209" s="830"/>
      <c r="N209" s="830"/>
      <c r="O209" s="830"/>
      <c r="P209" s="830"/>
      <c r="Q209" s="830"/>
      <c r="R209" s="830"/>
      <c r="S209" s="830"/>
      <c r="T209" s="830"/>
      <c r="U209" s="830"/>
      <c r="V209" s="830"/>
      <c r="W209" s="830"/>
      <c r="X209" s="830"/>
      <c r="Y209" s="830"/>
      <c r="Z209" s="830"/>
      <c r="AA209" s="830"/>
      <c r="AB209" s="807"/>
      <c r="AC209" s="830"/>
      <c r="AD209" s="807"/>
      <c r="AE209" s="1046"/>
      <c r="AF209" s="1046"/>
      <c r="AG209" s="1046"/>
      <c r="AH209" s="1046"/>
    </row>
    <row r="210" ht="15.75" customHeight="1">
      <c r="A210" s="1046"/>
      <c r="B210" s="1046"/>
      <c r="C210" s="884"/>
      <c r="D210" s="1046"/>
      <c r="E210" s="1046"/>
      <c r="F210" s="884"/>
      <c r="G210" s="884"/>
      <c r="H210" s="807"/>
      <c r="I210" s="807"/>
      <c r="J210" s="807"/>
      <c r="K210" s="807"/>
      <c r="L210" s="807"/>
      <c r="M210" s="807"/>
      <c r="N210" s="807"/>
      <c r="O210" s="807"/>
      <c r="P210" s="807"/>
      <c r="Q210" s="807"/>
      <c r="R210" s="807"/>
      <c r="S210" s="807"/>
      <c r="T210" s="807"/>
      <c r="U210" s="807"/>
      <c r="V210" s="807"/>
      <c r="W210" s="807"/>
      <c r="X210" s="807"/>
      <c r="Y210" s="807"/>
      <c r="Z210" s="807"/>
      <c r="AA210" s="807"/>
      <c r="AB210" s="807"/>
      <c r="AC210" s="830"/>
      <c r="AD210" s="807"/>
      <c r="AE210" s="1046"/>
      <c r="AF210" s="1046"/>
      <c r="AG210" s="1046"/>
      <c r="AH210" s="1046"/>
    </row>
    <row r="211" ht="15.75" customHeight="1">
      <c r="A211" s="1046"/>
      <c r="B211" s="1046"/>
      <c r="C211" s="884"/>
      <c r="D211" s="1046"/>
      <c r="E211" s="1046"/>
      <c r="F211" s="884"/>
      <c r="G211" s="884"/>
      <c r="H211" s="807"/>
      <c r="I211" s="807"/>
      <c r="J211" s="807"/>
      <c r="K211" s="807"/>
      <c r="L211" s="807"/>
      <c r="M211" s="807"/>
      <c r="N211" s="807"/>
      <c r="O211" s="807"/>
      <c r="P211" s="807"/>
      <c r="Q211" s="807"/>
      <c r="R211" s="807"/>
      <c r="S211" s="807"/>
      <c r="T211" s="807"/>
      <c r="U211" s="807"/>
      <c r="V211" s="807"/>
      <c r="W211" s="807"/>
      <c r="X211" s="807"/>
      <c r="Y211" s="807"/>
      <c r="Z211" s="807"/>
      <c r="AA211" s="807"/>
      <c r="AB211" s="807"/>
      <c r="AC211" s="830"/>
      <c r="AD211" s="807"/>
      <c r="AE211" s="1046"/>
      <c r="AF211" s="1046"/>
      <c r="AG211" s="1046"/>
      <c r="AH211" s="1046"/>
    </row>
    <row r="212" ht="15.75" customHeight="1">
      <c r="A212" s="1046"/>
      <c r="B212" s="1046"/>
      <c r="C212" s="884"/>
      <c r="D212" s="1046"/>
      <c r="E212" s="1046"/>
      <c r="F212" s="884"/>
      <c r="G212" s="884"/>
      <c r="H212" s="807"/>
      <c r="I212" s="807"/>
      <c r="J212" s="807"/>
      <c r="K212" s="807"/>
      <c r="L212" s="807"/>
      <c r="M212" s="807"/>
      <c r="N212" s="807"/>
      <c r="O212" s="807"/>
      <c r="P212" s="807"/>
      <c r="Q212" s="807"/>
      <c r="R212" s="807"/>
      <c r="S212" s="807"/>
      <c r="T212" s="807"/>
      <c r="U212" s="807"/>
      <c r="V212" s="807"/>
      <c r="W212" s="807"/>
      <c r="X212" s="807"/>
      <c r="Y212" s="807"/>
      <c r="Z212" s="807"/>
      <c r="AA212" s="807"/>
      <c r="AB212" s="805"/>
      <c r="AC212" s="807"/>
      <c r="AD212" s="807"/>
      <c r="AE212" s="1046"/>
      <c r="AF212" s="1046"/>
      <c r="AG212" s="1046"/>
      <c r="AH212" s="1046"/>
    </row>
    <row r="213" ht="15.75" customHeight="1">
      <c r="A213" s="1046"/>
      <c r="B213" s="1046"/>
      <c r="C213" s="884"/>
      <c r="D213" s="1046"/>
      <c r="E213" s="1046"/>
      <c r="F213" s="884"/>
      <c r="G213" s="884"/>
      <c r="H213" s="807"/>
      <c r="I213" s="807"/>
      <c r="J213" s="807"/>
      <c r="K213" s="807"/>
      <c r="L213" s="807"/>
      <c r="M213" s="807"/>
      <c r="N213" s="807"/>
      <c r="O213" s="807"/>
      <c r="P213" s="807"/>
      <c r="Q213" s="807"/>
      <c r="R213" s="807"/>
      <c r="S213" s="807"/>
      <c r="T213" s="807"/>
      <c r="U213" s="807"/>
      <c r="V213" s="807"/>
      <c r="W213" s="807"/>
      <c r="X213" s="807"/>
      <c r="Y213" s="807"/>
      <c r="Z213" s="807"/>
      <c r="AA213" s="807"/>
      <c r="AB213" s="805"/>
      <c r="AC213" s="830"/>
      <c r="AD213" s="807"/>
      <c r="AE213" s="1046"/>
      <c r="AF213" s="1046"/>
      <c r="AG213" s="1046"/>
      <c r="AH213" s="1046"/>
    </row>
    <row r="214" ht="15.75" customHeight="1">
      <c r="A214" s="1046"/>
      <c r="B214" s="1046"/>
      <c r="C214" s="884"/>
      <c r="D214" s="1046"/>
      <c r="E214" s="1046"/>
      <c r="F214" s="884"/>
      <c r="G214" s="884"/>
      <c r="H214" s="807"/>
      <c r="I214" s="807"/>
      <c r="J214" s="807"/>
      <c r="K214" s="805"/>
      <c r="L214" s="805"/>
      <c r="M214" s="807"/>
      <c r="N214" s="807"/>
      <c r="O214" s="807"/>
      <c r="P214" s="807"/>
      <c r="Q214" s="807"/>
      <c r="R214" s="807"/>
      <c r="S214" s="807"/>
      <c r="T214" s="807"/>
      <c r="U214" s="807"/>
      <c r="V214" s="807"/>
      <c r="W214" s="807"/>
      <c r="X214" s="807"/>
      <c r="Y214" s="807"/>
      <c r="Z214" s="807"/>
      <c r="AA214" s="807"/>
      <c r="AB214" s="807"/>
      <c r="AC214" s="830"/>
      <c r="AD214" s="807"/>
      <c r="AE214" s="1046"/>
      <c r="AF214" s="1046"/>
      <c r="AG214" s="1046"/>
      <c r="AH214" s="1046"/>
    </row>
    <row r="215" ht="15.75" customHeight="1">
      <c r="A215" s="1046"/>
      <c r="B215" s="1046"/>
      <c r="C215" s="884"/>
      <c r="D215" s="1046"/>
      <c r="E215" s="1046"/>
      <c r="F215" s="884"/>
      <c r="G215" s="884"/>
      <c r="H215" s="805"/>
      <c r="I215" s="805"/>
      <c r="J215" s="805"/>
      <c r="K215" s="805"/>
      <c r="L215" s="805"/>
      <c r="M215" s="805"/>
      <c r="N215" s="805"/>
      <c r="O215" s="805"/>
      <c r="P215" s="805"/>
      <c r="Q215" s="805"/>
      <c r="R215" s="805"/>
      <c r="S215" s="805"/>
      <c r="T215" s="805"/>
      <c r="U215" s="805"/>
      <c r="V215" s="805"/>
      <c r="W215" s="805"/>
      <c r="X215" s="805"/>
      <c r="Y215" s="805"/>
      <c r="Z215" s="805"/>
      <c r="AA215" s="805"/>
      <c r="AB215" s="805"/>
      <c r="AC215" s="830"/>
      <c r="AD215" s="807"/>
      <c r="AE215" s="1046"/>
      <c r="AF215" s="1046"/>
      <c r="AG215" s="1046"/>
      <c r="AH215" s="1046"/>
    </row>
    <row r="216" ht="15.75" customHeight="1">
      <c r="A216" s="1046"/>
      <c r="B216" s="1046"/>
      <c r="C216" s="884"/>
      <c r="D216" s="1046"/>
      <c r="E216" s="1046"/>
      <c r="F216" s="884"/>
      <c r="G216" s="884"/>
      <c r="H216" s="805"/>
      <c r="I216" s="805"/>
      <c r="J216" s="805"/>
      <c r="K216" s="805"/>
      <c r="L216" s="805"/>
      <c r="M216" s="805"/>
      <c r="N216" s="805"/>
      <c r="O216" s="805"/>
      <c r="P216" s="805"/>
      <c r="Q216" s="805"/>
      <c r="R216" s="805"/>
      <c r="S216" s="805"/>
      <c r="T216" s="805"/>
      <c r="U216" s="805"/>
      <c r="V216" s="805"/>
      <c r="W216" s="805"/>
      <c r="X216" s="805"/>
      <c r="Y216" s="805"/>
      <c r="Z216" s="805"/>
      <c r="AA216" s="805"/>
      <c r="AB216" s="805"/>
      <c r="AC216" s="830"/>
      <c r="AD216" s="807"/>
      <c r="AE216" s="1046"/>
      <c r="AF216" s="1046"/>
      <c r="AG216" s="1046"/>
      <c r="AH216" s="1046"/>
    </row>
    <row r="217" ht="15.75" customHeight="1">
      <c r="A217" s="1046"/>
      <c r="B217" s="1046"/>
      <c r="C217" s="884"/>
      <c r="D217" s="1046"/>
      <c r="E217" s="1046"/>
      <c r="F217" s="884"/>
      <c r="G217" s="884"/>
      <c r="H217" s="805"/>
      <c r="I217" s="805"/>
      <c r="J217" s="830"/>
      <c r="K217" s="805"/>
      <c r="L217" s="805"/>
      <c r="M217" s="805"/>
      <c r="N217" s="805"/>
      <c r="O217" s="830"/>
      <c r="P217" s="830"/>
      <c r="Q217" s="830"/>
      <c r="R217" s="830"/>
      <c r="S217" s="830"/>
      <c r="T217" s="830"/>
      <c r="U217" s="830"/>
      <c r="V217" s="805"/>
      <c r="W217" s="830"/>
      <c r="X217" s="830"/>
      <c r="Y217" s="830"/>
      <c r="Z217" s="805"/>
      <c r="AA217" s="830"/>
      <c r="AB217" s="807"/>
      <c r="AC217" s="830"/>
      <c r="AD217" s="807"/>
      <c r="AE217" s="1046"/>
      <c r="AF217" s="1046"/>
      <c r="AG217" s="1046"/>
      <c r="AH217" s="1046"/>
    </row>
    <row r="218" ht="15.75" customHeight="1">
      <c r="A218" s="1046"/>
      <c r="B218" s="1046"/>
      <c r="C218" s="884"/>
      <c r="D218" s="1046"/>
      <c r="E218" s="1046"/>
      <c r="F218" s="884"/>
      <c r="G218" s="884"/>
      <c r="H218" s="805"/>
      <c r="I218" s="805"/>
      <c r="J218" s="805"/>
      <c r="K218" s="805"/>
      <c r="L218" s="805"/>
      <c r="M218" s="805"/>
      <c r="N218" s="805"/>
      <c r="O218" s="805"/>
      <c r="P218" s="805"/>
      <c r="Q218" s="805"/>
      <c r="R218" s="805"/>
      <c r="S218" s="805"/>
      <c r="T218" s="805"/>
      <c r="U218" s="805"/>
      <c r="V218" s="805"/>
      <c r="W218" s="805"/>
      <c r="X218" s="805"/>
      <c r="Y218" s="805"/>
      <c r="Z218" s="805"/>
      <c r="AA218" s="805"/>
      <c r="AB218" s="805"/>
      <c r="AC218" s="807"/>
      <c r="AD218" s="807"/>
      <c r="AE218" s="1046"/>
      <c r="AF218" s="1046"/>
      <c r="AG218" s="1046"/>
      <c r="AH218" s="1046"/>
    </row>
    <row r="219" ht="15.75" customHeight="1">
      <c r="A219" s="1046"/>
      <c r="B219" s="1046"/>
      <c r="C219" s="884"/>
      <c r="D219" s="1046"/>
      <c r="E219" s="1046"/>
      <c r="F219" s="884"/>
      <c r="G219" s="884"/>
      <c r="H219" s="805"/>
      <c r="I219" s="805"/>
      <c r="J219" s="805"/>
      <c r="K219" s="805"/>
      <c r="L219" s="805"/>
      <c r="M219" s="805"/>
      <c r="N219" s="805"/>
      <c r="O219" s="805"/>
      <c r="P219" s="805"/>
      <c r="Q219" s="805"/>
      <c r="R219" s="805"/>
      <c r="S219" s="805"/>
      <c r="T219" s="805"/>
      <c r="U219" s="805"/>
      <c r="V219" s="805"/>
      <c r="W219" s="805"/>
      <c r="X219" s="805"/>
      <c r="Y219" s="805"/>
      <c r="Z219" s="805"/>
      <c r="AA219" s="805"/>
      <c r="AB219" s="805"/>
      <c r="AC219" s="807"/>
      <c r="AD219" s="807"/>
      <c r="AE219" s="1046"/>
      <c r="AF219" s="1046"/>
      <c r="AG219" s="1046"/>
      <c r="AH219" s="1046"/>
    </row>
    <row r="220" ht="15.75" customHeight="1">
      <c r="A220" s="1046"/>
      <c r="B220" s="1046"/>
      <c r="C220" s="884"/>
      <c r="D220" s="1046"/>
      <c r="E220" s="1046"/>
      <c r="F220" s="884"/>
      <c r="G220" s="884"/>
      <c r="H220" s="805"/>
      <c r="I220" s="805"/>
      <c r="J220" s="805"/>
      <c r="K220" s="805"/>
      <c r="L220" s="805"/>
      <c r="M220" s="805"/>
      <c r="N220" s="805"/>
      <c r="O220" s="805"/>
      <c r="P220" s="805"/>
      <c r="Q220" s="805"/>
      <c r="R220" s="805"/>
      <c r="S220" s="805"/>
      <c r="T220" s="805"/>
      <c r="U220" s="805"/>
      <c r="V220" s="805"/>
      <c r="W220" s="805"/>
      <c r="X220" s="805"/>
      <c r="Y220" s="805"/>
      <c r="Z220" s="805"/>
      <c r="AA220" s="805"/>
      <c r="AB220" s="805"/>
      <c r="AC220" s="807"/>
      <c r="AD220" s="807"/>
      <c r="AE220" s="1046"/>
      <c r="AF220" s="1046"/>
      <c r="AG220" s="1046"/>
      <c r="AH220" s="1046"/>
    </row>
    <row r="221" ht="15.75" customHeight="1">
      <c r="A221" s="1046"/>
      <c r="B221" s="1046"/>
      <c r="C221" s="884"/>
      <c r="D221" s="1046"/>
      <c r="E221" s="1046"/>
      <c r="F221" s="884"/>
      <c r="G221" s="884"/>
      <c r="H221" s="830"/>
      <c r="I221" s="830"/>
      <c r="J221" s="830"/>
      <c r="K221" s="830"/>
      <c r="L221" s="830"/>
      <c r="M221" s="830"/>
      <c r="N221" s="830"/>
      <c r="O221" s="830"/>
      <c r="P221" s="830"/>
      <c r="Q221" s="830"/>
      <c r="R221" s="830"/>
      <c r="S221" s="830"/>
      <c r="T221" s="830"/>
      <c r="U221" s="830"/>
      <c r="V221" s="830"/>
      <c r="W221" s="830"/>
      <c r="X221" s="830"/>
      <c r="Y221" s="830"/>
      <c r="Z221" s="830"/>
      <c r="AA221" s="830"/>
      <c r="AB221" s="805"/>
      <c r="AC221" s="807"/>
      <c r="AD221" s="807"/>
      <c r="AE221" s="1046"/>
      <c r="AF221" s="1046"/>
      <c r="AG221" s="1046"/>
      <c r="AH221" s="1046"/>
    </row>
    <row r="222" ht="15.75" customHeight="1">
      <c r="A222" s="1046"/>
      <c r="B222" s="1046"/>
      <c r="C222" s="884"/>
      <c r="D222" s="1046"/>
      <c r="E222" s="1046"/>
      <c r="F222" s="884"/>
      <c r="G222" s="884"/>
      <c r="H222" s="830"/>
      <c r="I222" s="830"/>
      <c r="J222" s="830"/>
      <c r="K222" s="830"/>
      <c r="L222" s="830"/>
      <c r="M222" s="830"/>
      <c r="N222" s="830"/>
      <c r="O222" s="830"/>
      <c r="P222" s="830"/>
      <c r="Q222" s="830"/>
      <c r="R222" s="830"/>
      <c r="S222" s="830"/>
      <c r="T222" s="830"/>
      <c r="U222" s="830"/>
      <c r="V222" s="830"/>
      <c r="W222" s="830"/>
      <c r="X222" s="830"/>
      <c r="Y222" s="830"/>
      <c r="Z222" s="830"/>
      <c r="AA222" s="830"/>
      <c r="AB222" s="805"/>
      <c r="AC222" s="807"/>
      <c r="AD222" s="807"/>
      <c r="AE222" s="1046"/>
      <c r="AF222" s="1046"/>
      <c r="AG222" s="1046"/>
      <c r="AH222" s="1046"/>
    </row>
    <row r="223" ht="15.75" customHeight="1">
      <c r="A223" s="1046"/>
      <c r="B223" s="1046"/>
      <c r="C223" s="884"/>
      <c r="D223" s="1046"/>
      <c r="E223" s="1046"/>
      <c r="F223" s="884"/>
      <c r="G223" s="884"/>
      <c r="H223" s="830"/>
      <c r="I223" s="830"/>
      <c r="J223" s="830"/>
      <c r="K223" s="830"/>
      <c r="L223" s="830"/>
      <c r="M223" s="830"/>
      <c r="N223" s="830"/>
      <c r="O223" s="830"/>
      <c r="P223" s="830"/>
      <c r="Q223" s="830"/>
      <c r="R223" s="830"/>
      <c r="S223" s="830"/>
      <c r="T223" s="830"/>
      <c r="U223" s="830"/>
      <c r="V223" s="830"/>
      <c r="W223" s="830"/>
      <c r="X223" s="830"/>
      <c r="Y223" s="830"/>
      <c r="Z223" s="830"/>
      <c r="AA223" s="830"/>
      <c r="AB223" s="805"/>
      <c r="AC223" s="830"/>
      <c r="AD223" s="807"/>
      <c r="AE223" s="1046"/>
      <c r="AF223" s="1046"/>
      <c r="AG223" s="1046"/>
      <c r="AH223" s="1046"/>
    </row>
    <row r="224" ht="15.75" customHeight="1">
      <c r="A224" s="1046"/>
      <c r="B224" s="1046"/>
      <c r="C224" s="884"/>
      <c r="D224" s="1046"/>
      <c r="E224" s="1046"/>
      <c r="F224" s="884"/>
      <c r="G224" s="884"/>
      <c r="H224" s="807"/>
      <c r="I224" s="807"/>
      <c r="J224" s="807"/>
      <c r="K224" s="807"/>
      <c r="L224" s="807"/>
      <c r="M224" s="807"/>
      <c r="N224" s="807"/>
      <c r="O224" s="807"/>
      <c r="P224" s="807"/>
      <c r="Q224" s="807"/>
      <c r="R224" s="807"/>
      <c r="S224" s="807"/>
      <c r="T224" s="807"/>
      <c r="U224" s="807"/>
      <c r="V224" s="807"/>
      <c r="W224" s="807"/>
      <c r="X224" s="807"/>
      <c r="Y224" s="807"/>
      <c r="Z224" s="807"/>
      <c r="AA224" s="807"/>
      <c r="AB224" s="805"/>
      <c r="AC224" s="830"/>
      <c r="AD224" s="807"/>
      <c r="AE224" s="1046"/>
      <c r="AF224" s="1046"/>
      <c r="AG224" s="1046"/>
      <c r="AH224" s="1046"/>
    </row>
    <row r="225" ht="15.75" customHeight="1">
      <c r="A225" s="1046"/>
      <c r="B225" s="1046"/>
      <c r="C225" s="884"/>
      <c r="D225" s="1046"/>
      <c r="E225" s="1046"/>
      <c r="F225" s="884"/>
      <c r="G225" s="884"/>
      <c r="H225" s="807"/>
      <c r="I225" s="807"/>
      <c r="J225" s="807"/>
      <c r="K225" s="805"/>
      <c r="L225" s="805"/>
      <c r="M225" s="807"/>
      <c r="N225" s="807"/>
      <c r="O225" s="807"/>
      <c r="P225" s="807"/>
      <c r="Q225" s="807"/>
      <c r="R225" s="807"/>
      <c r="S225" s="807"/>
      <c r="T225" s="807"/>
      <c r="U225" s="807"/>
      <c r="V225" s="807"/>
      <c r="W225" s="807"/>
      <c r="X225" s="807"/>
      <c r="Y225" s="807"/>
      <c r="Z225" s="807"/>
      <c r="AA225" s="807"/>
      <c r="AB225" s="807"/>
      <c r="AC225" s="830"/>
      <c r="AD225" s="807"/>
      <c r="AE225" s="1046"/>
      <c r="AF225" s="1046"/>
      <c r="AG225" s="1046"/>
      <c r="AH225" s="1046"/>
    </row>
    <row r="226" ht="15.75" customHeight="1">
      <c r="A226" s="1046"/>
      <c r="B226" s="1046"/>
      <c r="C226" s="884"/>
      <c r="D226" s="1046"/>
      <c r="E226" s="1046"/>
      <c r="F226" s="884"/>
      <c r="G226" s="884"/>
      <c r="H226" s="830"/>
      <c r="I226" s="830"/>
      <c r="J226" s="830"/>
      <c r="K226" s="830"/>
      <c r="L226" s="830"/>
      <c r="M226" s="830"/>
      <c r="N226" s="830"/>
      <c r="O226" s="830"/>
      <c r="P226" s="830"/>
      <c r="Q226" s="830"/>
      <c r="R226" s="830"/>
      <c r="S226" s="830"/>
      <c r="T226" s="830"/>
      <c r="U226" s="830"/>
      <c r="V226" s="830"/>
      <c r="W226" s="830"/>
      <c r="X226" s="830"/>
      <c r="Y226" s="830"/>
      <c r="Z226" s="830"/>
      <c r="AA226" s="830"/>
      <c r="AB226" s="807"/>
      <c r="AC226" s="830"/>
      <c r="AD226" s="807"/>
      <c r="AE226" s="1046"/>
      <c r="AF226" s="1046"/>
      <c r="AG226" s="1046"/>
      <c r="AH226" s="1046"/>
    </row>
    <row r="227" ht="15.75" customHeight="1">
      <c r="A227" s="1046"/>
      <c r="B227" s="1046"/>
      <c r="C227" s="884"/>
      <c r="D227" s="1046"/>
      <c r="E227" s="1046"/>
      <c r="F227" s="884"/>
      <c r="G227" s="884"/>
      <c r="H227" s="807"/>
      <c r="I227" s="807"/>
      <c r="J227" s="830"/>
      <c r="K227" s="830"/>
      <c r="L227" s="830"/>
      <c r="M227" s="807"/>
      <c r="N227" s="807"/>
      <c r="O227" s="891"/>
      <c r="P227" s="891"/>
      <c r="Q227" s="891"/>
      <c r="R227" s="891"/>
      <c r="S227" s="891"/>
      <c r="T227" s="891"/>
      <c r="U227" s="830"/>
      <c r="V227" s="807"/>
      <c r="W227" s="891"/>
      <c r="X227" s="891"/>
      <c r="Y227" s="830"/>
      <c r="Z227" s="807"/>
      <c r="AA227" s="830"/>
      <c r="AB227" s="830"/>
      <c r="AC227" s="830"/>
      <c r="AD227" s="807"/>
      <c r="AE227" s="1046"/>
      <c r="AF227" s="1046"/>
      <c r="AG227" s="1046"/>
      <c r="AH227" s="1046"/>
    </row>
    <row r="228" ht="15.75" customHeight="1">
      <c r="A228" s="1046"/>
      <c r="B228" s="1046"/>
      <c r="C228" s="884"/>
      <c r="D228" s="1046"/>
      <c r="E228" s="1046"/>
      <c r="F228" s="884"/>
      <c r="G228" s="884"/>
      <c r="H228" s="830"/>
      <c r="I228" s="830"/>
      <c r="J228" s="830"/>
      <c r="K228" s="805"/>
      <c r="L228" s="805"/>
      <c r="M228" s="830"/>
      <c r="N228" s="830"/>
      <c r="O228" s="830"/>
      <c r="P228" s="830"/>
      <c r="Q228" s="830"/>
      <c r="R228" s="830"/>
      <c r="S228" s="830"/>
      <c r="T228" s="830"/>
      <c r="U228" s="830"/>
      <c r="V228" s="830"/>
      <c r="W228" s="830"/>
      <c r="X228" s="830"/>
      <c r="Y228" s="830"/>
      <c r="Z228" s="830"/>
      <c r="AA228" s="830"/>
      <c r="AB228" s="830"/>
      <c r="AC228" s="830"/>
      <c r="AD228" s="807"/>
      <c r="AE228" s="1046"/>
      <c r="AF228" s="1046"/>
      <c r="AG228" s="1046"/>
      <c r="AH228" s="1046"/>
    </row>
    <row r="229" ht="15.75" customHeight="1">
      <c r="A229" s="1046"/>
      <c r="B229" s="1046"/>
      <c r="C229" s="884"/>
      <c r="D229" s="1046"/>
      <c r="E229" s="1046"/>
      <c r="F229" s="884"/>
      <c r="G229" s="884"/>
      <c r="H229" s="807"/>
      <c r="I229" s="807"/>
      <c r="J229" s="830"/>
      <c r="K229" s="805"/>
      <c r="L229" s="805"/>
      <c r="M229" s="807"/>
      <c r="N229" s="807"/>
      <c r="O229" s="891"/>
      <c r="P229" s="891"/>
      <c r="Q229" s="891"/>
      <c r="R229" s="891"/>
      <c r="S229" s="891"/>
      <c r="T229" s="891"/>
      <c r="U229" s="830"/>
      <c r="V229" s="807"/>
      <c r="W229" s="891"/>
      <c r="X229" s="891"/>
      <c r="Y229" s="830"/>
      <c r="Z229" s="807"/>
      <c r="AA229" s="830"/>
      <c r="AB229" s="830"/>
      <c r="AC229" s="830"/>
      <c r="AD229" s="807"/>
      <c r="AE229" s="1046"/>
      <c r="AF229" s="1046"/>
      <c r="AG229" s="1046"/>
      <c r="AH229" s="1046"/>
    </row>
    <row r="230" ht="15.75" customHeight="1">
      <c r="A230" s="1046"/>
      <c r="B230" s="1046"/>
      <c r="C230" s="884"/>
      <c r="D230" s="1046"/>
      <c r="E230" s="1046"/>
      <c r="F230" s="884"/>
      <c r="G230" s="884"/>
      <c r="H230" s="830"/>
      <c r="I230" s="830"/>
      <c r="J230" s="830"/>
      <c r="K230" s="830"/>
      <c r="L230" s="830"/>
      <c r="M230" s="830"/>
      <c r="N230" s="830"/>
      <c r="O230" s="830"/>
      <c r="P230" s="830"/>
      <c r="Q230" s="830"/>
      <c r="R230" s="830"/>
      <c r="S230" s="830"/>
      <c r="T230" s="830"/>
      <c r="U230" s="830"/>
      <c r="V230" s="830"/>
      <c r="W230" s="830"/>
      <c r="X230" s="830"/>
      <c r="Y230" s="830"/>
      <c r="Z230" s="830"/>
      <c r="AA230" s="830"/>
      <c r="AB230" s="830"/>
      <c r="AC230" s="830"/>
      <c r="AD230" s="807"/>
      <c r="AE230" s="1046"/>
      <c r="AF230" s="1046"/>
      <c r="AG230" s="1046"/>
      <c r="AH230" s="1046"/>
    </row>
    <row r="231" ht="15.75" customHeight="1">
      <c r="A231" s="1046"/>
      <c r="B231" s="1046"/>
      <c r="C231" s="884"/>
      <c r="D231" s="1046"/>
      <c r="E231" s="1046"/>
      <c r="F231" s="884"/>
      <c r="G231" s="884"/>
      <c r="H231" s="830"/>
      <c r="I231" s="830"/>
      <c r="J231" s="830"/>
      <c r="K231" s="805"/>
      <c r="L231" s="805"/>
      <c r="M231" s="830"/>
      <c r="N231" s="830"/>
      <c r="O231" s="830"/>
      <c r="P231" s="830"/>
      <c r="Q231" s="830"/>
      <c r="R231" s="830"/>
      <c r="S231" s="830"/>
      <c r="T231" s="830"/>
      <c r="U231" s="830"/>
      <c r="V231" s="830"/>
      <c r="W231" s="830"/>
      <c r="X231" s="830"/>
      <c r="Y231" s="830"/>
      <c r="Z231" s="830"/>
      <c r="AA231" s="830"/>
      <c r="AB231" s="830"/>
      <c r="AC231" s="830"/>
      <c r="AD231" s="807"/>
      <c r="AE231" s="1046"/>
      <c r="AF231" s="1046"/>
      <c r="AG231" s="1046"/>
      <c r="AH231" s="1046"/>
    </row>
    <row r="232" ht="15.75" customHeight="1">
      <c r="A232" s="1046"/>
      <c r="B232" s="1046"/>
      <c r="C232" s="884"/>
      <c r="D232" s="1046"/>
      <c r="E232" s="1046"/>
      <c r="F232" s="884"/>
      <c r="G232" s="884"/>
      <c r="H232" s="830"/>
      <c r="I232" s="830"/>
      <c r="J232" s="830"/>
      <c r="K232" s="830"/>
      <c r="L232" s="830"/>
      <c r="M232" s="830"/>
      <c r="N232" s="830"/>
      <c r="O232" s="830"/>
      <c r="P232" s="830"/>
      <c r="Q232" s="830"/>
      <c r="R232" s="830"/>
      <c r="S232" s="830"/>
      <c r="T232" s="830"/>
      <c r="U232" s="830"/>
      <c r="V232" s="830"/>
      <c r="W232" s="830"/>
      <c r="X232" s="830"/>
      <c r="Y232" s="830"/>
      <c r="Z232" s="830"/>
      <c r="AA232" s="830"/>
      <c r="AB232" s="830"/>
      <c r="AC232" s="830"/>
      <c r="AD232" s="807"/>
      <c r="AE232" s="1046"/>
      <c r="AF232" s="1046"/>
      <c r="AG232" s="1046"/>
      <c r="AH232" s="1046"/>
    </row>
    <row r="233" ht="15.75" customHeight="1">
      <c r="A233" s="1046"/>
      <c r="B233" s="1046"/>
      <c r="C233" s="884"/>
      <c r="D233" s="1046"/>
      <c r="E233" s="1046"/>
      <c r="F233" s="884"/>
      <c r="G233" s="884"/>
      <c r="H233" s="830"/>
      <c r="I233" s="830"/>
      <c r="J233" s="830"/>
      <c r="K233" s="805"/>
      <c r="L233" s="805"/>
      <c r="M233" s="830"/>
      <c r="N233" s="830"/>
      <c r="O233" s="830"/>
      <c r="P233" s="830"/>
      <c r="Q233" s="830"/>
      <c r="R233" s="830"/>
      <c r="S233" s="830"/>
      <c r="T233" s="830"/>
      <c r="U233" s="830"/>
      <c r="V233" s="830"/>
      <c r="W233" s="830"/>
      <c r="X233" s="830"/>
      <c r="Y233" s="830"/>
      <c r="Z233" s="830"/>
      <c r="AA233" s="830"/>
      <c r="AB233" s="830"/>
      <c r="AC233" s="830"/>
      <c r="AD233" s="807"/>
      <c r="AE233" s="1046"/>
      <c r="AF233" s="1046"/>
      <c r="AG233" s="1046"/>
      <c r="AH233" s="1046"/>
    </row>
    <row r="234" ht="15.75" customHeight="1">
      <c r="A234" s="1046"/>
      <c r="B234" s="1046"/>
      <c r="C234" s="884"/>
      <c r="D234" s="1046"/>
      <c r="E234" s="1046"/>
      <c r="F234" s="884"/>
      <c r="G234" s="884"/>
      <c r="H234" s="830"/>
      <c r="I234" s="830"/>
      <c r="J234" s="830"/>
      <c r="K234" s="805"/>
      <c r="L234" s="805"/>
      <c r="M234" s="830"/>
      <c r="N234" s="830"/>
      <c r="O234" s="830"/>
      <c r="P234" s="830"/>
      <c r="Q234" s="830"/>
      <c r="R234" s="830"/>
      <c r="S234" s="830"/>
      <c r="T234" s="830"/>
      <c r="U234" s="830"/>
      <c r="V234" s="830"/>
      <c r="W234" s="830"/>
      <c r="X234" s="830"/>
      <c r="Y234" s="830"/>
      <c r="Z234" s="830"/>
      <c r="AA234" s="830"/>
      <c r="AB234" s="805"/>
      <c r="AC234" s="830"/>
      <c r="AD234" s="807"/>
      <c r="AE234" s="1046"/>
      <c r="AF234" s="1046"/>
      <c r="AG234" s="1046"/>
      <c r="AH234" s="1046"/>
    </row>
    <row r="235" ht="15.75" customHeight="1">
      <c r="A235" s="1046"/>
      <c r="B235" s="1046"/>
      <c r="C235" s="884"/>
      <c r="D235" s="1046"/>
      <c r="E235" s="1046"/>
      <c r="F235" s="884"/>
      <c r="G235" s="884"/>
      <c r="H235" s="805"/>
      <c r="I235" s="805"/>
      <c r="J235" s="805"/>
      <c r="K235" s="805"/>
      <c r="L235" s="805"/>
      <c r="M235" s="805"/>
      <c r="N235" s="805"/>
      <c r="O235" s="805"/>
      <c r="P235" s="805"/>
      <c r="Q235" s="805"/>
      <c r="R235" s="805"/>
      <c r="S235" s="805"/>
      <c r="T235" s="805"/>
      <c r="U235" s="805"/>
      <c r="V235" s="805"/>
      <c r="W235" s="805"/>
      <c r="X235" s="805"/>
      <c r="Y235" s="805"/>
      <c r="Z235" s="805"/>
      <c r="AA235" s="805"/>
      <c r="AB235" s="805"/>
      <c r="AC235" s="805"/>
      <c r="AD235" s="807"/>
      <c r="AE235" s="1046"/>
      <c r="AF235" s="1046"/>
      <c r="AG235" s="1046"/>
      <c r="AH235" s="1046"/>
    </row>
    <row r="236" ht="15.75" customHeight="1">
      <c r="A236" s="1046"/>
      <c r="B236" s="1046"/>
      <c r="C236" s="884"/>
      <c r="D236" s="1046"/>
      <c r="E236" s="1046"/>
      <c r="F236" s="884"/>
      <c r="G236" s="884"/>
      <c r="H236" s="830"/>
      <c r="I236" s="830"/>
      <c r="J236" s="830"/>
      <c r="K236" s="805"/>
      <c r="L236" s="805"/>
      <c r="M236" s="830"/>
      <c r="N236" s="830"/>
      <c r="O236" s="830"/>
      <c r="P236" s="830"/>
      <c r="Q236" s="830"/>
      <c r="R236" s="830"/>
      <c r="S236" s="830"/>
      <c r="T236" s="830"/>
      <c r="U236" s="830"/>
      <c r="V236" s="830"/>
      <c r="W236" s="830"/>
      <c r="X236" s="830"/>
      <c r="Y236" s="830"/>
      <c r="Z236" s="830"/>
      <c r="AA236" s="830"/>
      <c r="AB236" s="830"/>
      <c r="AC236" s="830"/>
      <c r="AD236" s="807"/>
      <c r="AE236" s="1046"/>
      <c r="AF236" s="1046"/>
      <c r="AG236" s="1046"/>
      <c r="AH236" s="1046"/>
    </row>
    <row r="237" ht="15.75" customHeight="1">
      <c r="A237" s="1046"/>
      <c r="B237" s="1046"/>
      <c r="C237" s="884"/>
      <c r="D237" s="1046"/>
      <c r="E237" s="1046"/>
      <c r="F237" s="884"/>
      <c r="G237" s="884"/>
      <c r="H237" s="830"/>
      <c r="I237" s="830"/>
      <c r="J237" s="805"/>
      <c r="K237" s="805"/>
      <c r="L237" s="805"/>
      <c r="M237" s="830"/>
      <c r="N237" s="830"/>
      <c r="O237" s="830"/>
      <c r="P237" s="830"/>
      <c r="Q237" s="830"/>
      <c r="R237" s="830"/>
      <c r="S237" s="830"/>
      <c r="T237" s="830"/>
      <c r="U237" s="805"/>
      <c r="V237" s="830"/>
      <c r="W237" s="830"/>
      <c r="X237" s="830"/>
      <c r="Y237" s="805"/>
      <c r="Z237" s="830"/>
      <c r="AA237" s="805"/>
      <c r="AB237" s="830"/>
      <c r="AC237" s="830"/>
      <c r="AD237" s="807"/>
      <c r="AE237" s="1046"/>
      <c r="AF237" s="1046"/>
      <c r="AG237" s="1046"/>
      <c r="AH237" s="1046"/>
    </row>
    <row r="238" ht="15.75" customHeight="1">
      <c r="A238" s="1046"/>
      <c r="B238" s="1046"/>
      <c r="C238" s="884"/>
      <c r="D238" s="1046"/>
      <c r="E238" s="1046"/>
      <c r="F238" s="884"/>
      <c r="G238" s="884"/>
      <c r="H238" s="805"/>
      <c r="I238" s="805"/>
      <c r="J238" s="805"/>
      <c r="K238" s="805"/>
      <c r="L238" s="805"/>
      <c r="M238" s="805"/>
      <c r="N238" s="805"/>
      <c r="O238" s="805"/>
      <c r="P238" s="805"/>
      <c r="Q238" s="805"/>
      <c r="R238" s="805"/>
      <c r="S238" s="805"/>
      <c r="T238" s="805"/>
      <c r="U238" s="805"/>
      <c r="V238" s="805"/>
      <c r="W238" s="805"/>
      <c r="X238" s="805"/>
      <c r="Y238" s="805"/>
      <c r="Z238" s="805"/>
      <c r="AA238" s="805"/>
      <c r="AB238" s="805"/>
      <c r="AC238" s="830"/>
      <c r="AD238" s="807"/>
      <c r="AE238" s="1046"/>
      <c r="AF238" s="1046"/>
      <c r="AG238" s="1046"/>
      <c r="AH238" s="1046"/>
    </row>
    <row r="239" ht="15.75" customHeight="1">
      <c r="A239" s="1046"/>
      <c r="B239" s="1046"/>
      <c r="C239" s="884"/>
      <c r="D239" s="1046"/>
      <c r="E239" s="1046"/>
      <c r="F239" s="884"/>
      <c r="G239" s="884"/>
      <c r="H239" s="830"/>
      <c r="I239" s="830"/>
      <c r="J239" s="805"/>
      <c r="K239" s="805"/>
      <c r="L239" s="805"/>
      <c r="M239" s="830"/>
      <c r="N239" s="830"/>
      <c r="O239" s="830"/>
      <c r="P239" s="830"/>
      <c r="Q239" s="830"/>
      <c r="R239" s="830"/>
      <c r="S239" s="830"/>
      <c r="T239" s="830"/>
      <c r="U239" s="805"/>
      <c r="V239" s="830"/>
      <c r="W239" s="830"/>
      <c r="X239" s="830"/>
      <c r="Y239" s="805"/>
      <c r="Z239" s="830"/>
      <c r="AA239" s="805"/>
      <c r="AB239" s="805"/>
      <c r="AC239" s="830"/>
      <c r="AD239" s="807"/>
      <c r="AE239" s="1046"/>
      <c r="AF239" s="1046"/>
      <c r="AG239" s="1046"/>
      <c r="AH239" s="1046"/>
    </row>
    <row r="240" ht="15.75" customHeight="1">
      <c r="A240" s="1046"/>
      <c r="B240" s="1046"/>
      <c r="C240" s="884"/>
      <c r="D240" s="1046"/>
      <c r="E240" s="1046"/>
      <c r="F240" s="884"/>
      <c r="G240" s="884"/>
      <c r="H240" s="830"/>
      <c r="I240" s="830"/>
      <c r="J240" s="805"/>
      <c r="K240" s="805"/>
      <c r="L240" s="805"/>
      <c r="M240" s="830"/>
      <c r="N240" s="830"/>
      <c r="O240" s="830"/>
      <c r="P240" s="830"/>
      <c r="Q240" s="830"/>
      <c r="R240" s="830"/>
      <c r="S240" s="830"/>
      <c r="T240" s="830"/>
      <c r="U240" s="805"/>
      <c r="V240" s="830"/>
      <c r="W240" s="830"/>
      <c r="X240" s="830"/>
      <c r="Y240" s="805"/>
      <c r="Z240" s="830"/>
      <c r="AA240" s="805"/>
      <c r="AB240" s="805"/>
      <c r="AC240" s="830"/>
      <c r="AD240" s="807"/>
      <c r="AE240" s="1046"/>
      <c r="AF240" s="1046"/>
      <c r="AG240" s="1046"/>
      <c r="AH240" s="1046"/>
    </row>
    <row r="241" ht="15.75" customHeight="1">
      <c r="A241" s="1046"/>
      <c r="B241" s="1046"/>
      <c r="C241" s="884"/>
      <c r="D241" s="1046"/>
      <c r="E241" s="1046"/>
      <c r="F241" s="884"/>
      <c r="G241" s="884"/>
      <c r="H241" s="830"/>
      <c r="I241" s="830"/>
      <c r="J241" s="805"/>
      <c r="K241" s="805"/>
      <c r="L241" s="805"/>
      <c r="M241" s="830"/>
      <c r="N241" s="830"/>
      <c r="O241" s="830"/>
      <c r="P241" s="830"/>
      <c r="Q241" s="830"/>
      <c r="R241" s="830"/>
      <c r="S241" s="830"/>
      <c r="T241" s="830"/>
      <c r="U241" s="805"/>
      <c r="V241" s="830"/>
      <c r="W241" s="830"/>
      <c r="X241" s="830"/>
      <c r="Y241" s="805"/>
      <c r="Z241" s="830"/>
      <c r="AA241" s="805"/>
      <c r="AB241" s="805"/>
      <c r="AC241" s="830"/>
      <c r="AD241" s="807"/>
      <c r="AE241" s="1046"/>
      <c r="AF241" s="1046"/>
      <c r="AG241" s="1046"/>
      <c r="AH241" s="1046"/>
    </row>
    <row r="242" ht="15.75" customHeight="1">
      <c r="A242" s="1046"/>
      <c r="B242" s="1046"/>
      <c r="C242" s="884"/>
      <c r="D242" s="1046"/>
      <c r="E242" s="1046"/>
      <c r="F242" s="884"/>
      <c r="G242" s="884"/>
      <c r="H242" s="830"/>
      <c r="I242" s="830"/>
      <c r="J242" s="805"/>
      <c r="K242" s="805"/>
      <c r="L242" s="805"/>
      <c r="M242" s="830"/>
      <c r="N242" s="830"/>
      <c r="O242" s="830"/>
      <c r="P242" s="830"/>
      <c r="Q242" s="830"/>
      <c r="R242" s="830"/>
      <c r="S242" s="830"/>
      <c r="T242" s="830"/>
      <c r="U242" s="805"/>
      <c r="V242" s="830"/>
      <c r="W242" s="830"/>
      <c r="X242" s="830"/>
      <c r="Y242" s="805"/>
      <c r="Z242" s="830"/>
      <c r="AA242" s="805"/>
      <c r="AB242" s="830"/>
      <c r="AC242" s="830"/>
      <c r="AD242" s="807"/>
      <c r="AE242" s="1046"/>
      <c r="AF242" s="1046"/>
      <c r="AG242" s="1046"/>
      <c r="AH242" s="1046"/>
    </row>
    <row r="243" ht="15.75" customHeight="1">
      <c r="A243" s="1046"/>
      <c r="B243" s="1046"/>
      <c r="C243" s="884"/>
      <c r="D243" s="1046"/>
      <c r="E243" s="1046"/>
      <c r="F243" s="884"/>
      <c r="G243" s="884"/>
      <c r="H243" s="830"/>
      <c r="I243" s="830"/>
      <c r="J243" s="805"/>
      <c r="K243" s="805"/>
      <c r="L243" s="805"/>
      <c r="M243" s="830"/>
      <c r="N243" s="830"/>
      <c r="O243" s="830"/>
      <c r="P243" s="830"/>
      <c r="Q243" s="830"/>
      <c r="R243" s="830"/>
      <c r="S243" s="830"/>
      <c r="T243" s="830"/>
      <c r="U243" s="805"/>
      <c r="V243" s="830"/>
      <c r="W243" s="830"/>
      <c r="X243" s="830"/>
      <c r="Y243" s="805"/>
      <c r="Z243" s="830"/>
      <c r="AA243" s="805"/>
      <c r="AB243" s="805"/>
      <c r="AC243" s="805"/>
      <c r="AD243" s="807"/>
      <c r="AE243" s="1046"/>
      <c r="AF243" s="1046"/>
      <c r="AG243" s="1046"/>
      <c r="AH243" s="1046"/>
    </row>
    <row r="244" ht="15.75" customHeight="1">
      <c r="A244" s="1046"/>
      <c r="B244" s="1046"/>
      <c r="C244" s="884"/>
      <c r="D244" s="1046"/>
      <c r="E244" s="1046"/>
      <c r="F244" s="884"/>
      <c r="G244" s="884"/>
      <c r="H244" s="830"/>
      <c r="I244" s="830"/>
      <c r="J244" s="830"/>
      <c r="K244" s="805"/>
      <c r="L244" s="805"/>
      <c r="M244" s="830"/>
      <c r="N244" s="830"/>
      <c r="O244" s="830"/>
      <c r="P244" s="830"/>
      <c r="Q244" s="830"/>
      <c r="R244" s="830"/>
      <c r="S244" s="830"/>
      <c r="T244" s="830"/>
      <c r="U244" s="830"/>
      <c r="V244" s="830"/>
      <c r="W244" s="830"/>
      <c r="X244" s="830"/>
      <c r="Y244" s="830"/>
      <c r="Z244" s="830"/>
      <c r="AA244" s="830"/>
      <c r="AB244" s="830"/>
      <c r="AC244" s="830"/>
      <c r="AD244" s="807"/>
      <c r="AE244" s="1046"/>
      <c r="AF244" s="1046"/>
      <c r="AG244" s="1046"/>
      <c r="AH244" s="1046"/>
    </row>
    <row r="245" ht="15.75" customHeight="1">
      <c r="A245" s="1046"/>
      <c r="B245" s="1046"/>
      <c r="C245" s="884"/>
      <c r="D245" s="1046"/>
      <c r="E245" s="1046"/>
      <c r="F245" s="884"/>
      <c r="G245" s="884"/>
      <c r="H245" s="830"/>
      <c r="I245" s="830"/>
      <c r="J245" s="830"/>
      <c r="K245" s="830"/>
      <c r="L245" s="830"/>
      <c r="M245" s="830"/>
      <c r="N245" s="830"/>
      <c r="O245" s="830"/>
      <c r="P245" s="830"/>
      <c r="Q245" s="830"/>
      <c r="R245" s="830"/>
      <c r="S245" s="830"/>
      <c r="T245" s="830"/>
      <c r="U245" s="830"/>
      <c r="V245" s="830"/>
      <c r="W245" s="830"/>
      <c r="X245" s="830"/>
      <c r="Y245" s="830"/>
      <c r="Z245" s="830"/>
      <c r="AA245" s="830"/>
      <c r="AB245" s="830"/>
      <c r="AC245" s="830"/>
      <c r="AD245" s="807"/>
      <c r="AE245" s="1046"/>
      <c r="AF245" s="1046"/>
      <c r="AG245" s="1046"/>
      <c r="AH245" s="1046"/>
    </row>
    <row r="246" ht="15.75" customHeight="1">
      <c r="A246" s="1046"/>
      <c r="B246" s="1046"/>
      <c r="C246" s="884"/>
      <c r="D246" s="1046"/>
      <c r="E246" s="1046"/>
      <c r="F246" s="884"/>
      <c r="G246" s="884"/>
      <c r="H246" s="830"/>
      <c r="I246" s="830"/>
      <c r="J246" s="830"/>
      <c r="K246" s="805"/>
      <c r="L246" s="805"/>
      <c r="M246" s="830"/>
      <c r="N246" s="830"/>
      <c r="O246" s="830"/>
      <c r="P246" s="830"/>
      <c r="Q246" s="830"/>
      <c r="R246" s="830"/>
      <c r="S246" s="830"/>
      <c r="T246" s="830"/>
      <c r="U246" s="830"/>
      <c r="V246" s="830"/>
      <c r="W246" s="830"/>
      <c r="X246" s="830"/>
      <c r="Y246" s="830"/>
      <c r="Z246" s="830"/>
      <c r="AA246" s="830"/>
      <c r="AB246" s="830"/>
      <c r="AC246" s="830"/>
      <c r="AD246" s="807"/>
      <c r="AE246" s="1046"/>
      <c r="AF246" s="1046"/>
      <c r="AG246" s="1046"/>
      <c r="AH246" s="1046"/>
    </row>
    <row r="247" ht="15.75" customHeight="1">
      <c r="A247" s="1046"/>
      <c r="B247" s="1046"/>
      <c r="C247" s="884"/>
      <c r="D247" s="1046"/>
      <c r="E247" s="1046"/>
      <c r="F247" s="884"/>
      <c r="G247" s="884"/>
      <c r="H247" s="807"/>
      <c r="I247" s="807"/>
      <c r="J247" s="807"/>
      <c r="K247" s="807"/>
      <c r="L247" s="807"/>
      <c r="M247" s="807"/>
      <c r="N247" s="807"/>
      <c r="O247" s="807"/>
      <c r="P247" s="807"/>
      <c r="Q247" s="807"/>
      <c r="R247" s="807"/>
      <c r="S247" s="807"/>
      <c r="T247" s="807"/>
      <c r="U247" s="807"/>
      <c r="V247" s="807"/>
      <c r="W247" s="807"/>
      <c r="X247" s="807"/>
      <c r="Y247" s="807"/>
      <c r="Z247" s="807"/>
      <c r="AA247" s="807"/>
      <c r="AB247" s="807"/>
      <c r="AC247" s="830"/>
      <c r="AD247" s="807"/>
      <c r="AE247" s="1046"/>
      <c r="AF247" s="1046"/>
      <c r="AG247" s="1046"/>
      <c r="AH247" s="1046"/>
    </row>
    <row r="248" ht="15.75" customHeight="1">
      <c r="A248" s="1046"/>
      <c r="B248" s="1046"/>
      <c r="C248" s="884"/>
      <c r="D248" s="1046"/>
      <c r="E248" s="1046"/>
      <c r="F248" s="884"/>
      <c r="G248" s="884"/>
      <c r="H248" s="807"/>
      <c r="I248" s="807"/>
      <c r="J248" s="807"/>
      <c r="K248" s="807"/>
      <c r="L248" s="807"/>
      <c r="M248" s="807"/>
      <c r="N248" s="807"/>
      <c r="O248" s="807"/>
      <c r="P248" s="807"/>
      <c r="Q248" s="807"/>
      <c r="R248" s="807"/>
      <c r="S248" s="807"/>
      <c r="T248" s="807"/>
      <c r="U248" s="807"/>
      <c r="V248" s="807"/>
      <c r="W248" s="807"/>
      <c r="X248" s="807"/>
      <c r="Y248" s="807"/>
      <c r="Z248" s="807"/>
      <c r="AA248" s="807"/>
      <c r="AB248" s="805"/>
      <c r="AC248" s="807"/>
      <c r="AD248" s="807"/>
      <c r="AE248" s="1046"/>
      <c r="AF248" s="1046"/>
      <c r="AG248" s="1046"/>
      <c r="AH248" s="1046"/>
    </row>
    <row r="249" ht="15.75" customHeight="1">
      <c r="A249" s="1046"/>
      <c r="B249" s="1046"/>
      <c r="C249" s="884"/>
      <c r="D249" s="1046"/>
      <c r="E249" s="1046"/>
      <c r="F249" s="884"/>
      <c r="G249" s="884"/>
      <c r="H249" s="807"/>
      <c r="I249" s="807"/>
      <c r="J249" s="807"/>
      <c r="K249" s="807"/>
      <c r="L249" s="807"/>
      <c r="M249" s="807"/>
      <c r="N249" s="807"/>
      <c r="O249" s="807"/>
      <c r="P249" s="807"/>
      <c r="Q249" s="807"/>
      <c r="R249" s="807"/>
      <c r="S249" s="807"/>
      <c r="T249" s="807"/>
      <c r="U249" s="807"/>
      <c r="V249" s="807"/>
      <c r="W249" s="807"/>
      <c r="X249" s="807"/>
      <c r="Y249" s="807"/>
      <c r="Z249" s="807"/>
      <c r="AA249" s="807"/>
      <c r="AB249" s="805"/>
      <c r="AC249" s="830"/>
      <c r="AD249" s="807"/>
      <c r="AE249" s="1046"/>
      <c r="AF249" s="1046"/>
      <c r="AG249" s="1046"/>
      <c r="AH249" s="1046"/>
    </row>
    <row r="250" ht="15.75" customHeight="1">
      <c r="A250" s="1046"/>
      <c r="B250" s="1046"/>
      <c r="C250" s="884"/>
      <c r="D250" s="1046"/>
      <c r="E250" s="1046"/>
      <c r="F250" s="884"/>
      <c r="G250" s="884"/>
      <c r="H250" s="807"/>
      <c r="I250" s="807"/>
      <c r="J250" s="807"/>
      <c r="K250" s="805"/>
      <c r="L250" s="805"/>
      <c r="M250" s="807"/>
      <c r="N250" s="807"/>
      <c r="O250" s="807"/>
      <c r="P250" s="807"/>
      <c r="Q250" s="807"/>
      <c r="R250" s="807"/>
      <c r="S250" s="807"/>
      <c r="T250" s="807"/>
      <c r="U250" s="807"/>
      <c r="V250" s="807"/>
      <c r="W250" s="807"/>
      <c r="X250" s="807"/>
      <c r="Y250" s="807"/>
      <c r="Z250" s="807"/>
      <c r="AA250" s="807"/>
      <c r="AB250" s="807"/>
      <c r="AC250" s="830"/>
      <c r="AD250" s="807"/>
      <c r="AE250" s="1046"/>
      <c r="AF250" s="1046"/>
      <c r="AG250" s="1046"/>
      <c r="AH250" s="1046"/>
    </row>
    <row r="251" ht="15.75" customHeight="1">
      <c r="A251" s="1046"/>
      <c r="B251" s="1046"/>
      <c r="C251" s="884"/>
      <c r="D251" s="1046"/>
      <c r="E251" s="1046"/>
      <c r="F251" s="884"/>
      <c r="G251" s="884"/>
      <c r="H251" s="805"/>
      <c r="I251" s="805"/>
      <c r="J251" s="805"/>
      <c r="K251" s="805"/>
      <c r="L251" s="805"/>
      <c r="M251" s="805"/>
      <c r="N251" s="805"/>
      <c r="O251" s="805"/>
      <c r="P251" s="805"/>
      <c r="Q251" s="805"/>
      <c r="R251" s="805"/>
      <c r="S251" s="805"/>
      <c r="T251" s="805"/>
      <c r="U251" s="805"/>
      <c r="V251" s="805"/>
      <c r="W251" s="805"/>
      <c r="X251" s="805"/>
      <c r="Y251" s="805"/>
      <c r="Z251" s="805"/>
      <c r="AA251" s="805"/>
      <c r="AB251" s="805"/>
      <c r="AC251" s="830"/>
      <c r="AD251" s="807"/>
      <c r="AE251" s="1046"/>
      <c r="AF251" s="1046"/>
      <c r="AG251" s="1046"/>
      <c r="AH251" s="1046"/>
    </row>
    <row r="252" ht="15.75" customHeight="1">
      <c r="A252" s="1046"/>
      <c r="B252" s="1046"/>
      <c r="C252" s="884"/>
      <c r="D252" s="1046"/>
      <c r="E252" s="1046"/>
      <c r="F252" s="884"/>
      <c r="G252" s="884"/>
      <c r="H252" s="805"/>
      <c r="I252" s="805"/>
      <c r="J252" s="805"/>
      <c r="K252" s="805"/>
      <c r="L252" s="805"/>
      <c r="M252" s="805"/>
      <c r="N252" s="805"/>
      <c r="O252" s="805"/>
      <c r="P252" s="805"/>
      <c r="Q252" s="805"/>
      <c r="R252" s="805"/>
      <c r="S252" s="805"/>
      <c r="T252" s="805"/>
      <c r="U252" s="805"/>
      <c r="V252" s="805"/>
      <c r="W252" s="805"/>
      <c r="X252" s="805"/>
      <c r="Y252" s="805"/>
      <c r="Z252" s="805"/>
      <c r="AA252" s="805"/>
      <c r="AB252" s="805"/>
      <c r="AC252" s="830"/>
      <c r="AD252" s="807"/>
      <c r="AE252" s="1046"/>
      <c r="AF252" s="1046"/>
      <c r="AG252" s="1046"/>
      <c r="AH252" s="1046"/>
    </row>
    <row r="253" ht="15.75" customHeight="1">
      <c r="A253" s="1046"/>
      <c r="B253" s="1046"/>
      <c r="C253" s="884"/>
      <c r="D253" s="1046"/>
      <c r="E253" s="1046"/>
      <c r="F253" s="884"/>
      <c r="G253" s="884"/>
      <c r="H253" s="805"/>
      <c r="I253" s="805"/>
      <c r="J253" s="830"/>
      <c r="K253" s="805"/>
      <c r="L253" s="805"/>
      <c r="M253" s="805"/>
      <c r="N253" s="805"/>
      <c r="O253" s="830"/>
      <c r="P253" s="830"/>
      <c r="Q253" s="830"/>
      <c r="R253" s="830"/>
      <c r="S253" s="830"/>
      <c r="T253" s="830"/>
      <c r="U253" s="830"/>
      <c r="V253" s="805"/>
      <c r="W253" s="830"/>
      <c r="X253" s="830"/>
      <c r="Y253" s="830"/>
      <c r="Z253" s="805"/>
      <c r="AA253" s="830"/>
      <c r="AB253" s="807"/>
      <c r="AC253" s="830"/>
      <c r="AD253" s="807"/>
      <c r="AE253" s="1046"/>
      <c r="AF253" s="1046"/>
      <c r="AG253" s="1046"/>
      <c r="AH253" s="1046"/>
    </row>
    <row r="254" ht="15.75" customHeight="1">
      <c r="A254" s="1046"/>
      <c r="B254" s="1046"/>
      <c r="C254" s="884"/>
      <c r="D254" s="1046"/>
      <c r="E254" s="1046"/>
      <c r="F254" s="884"/>
      <c r="G254" s="884"/>
      <c r="H254" s="805"/>
      <c r="I254" s="805"/>
      <c r="J254" s="805"/>
      <c r="K254" s="805"/>
      <c r="L254" s="805"/>
      <c r="M254" s="805"/>
      <c r="N254" s="805"/>
      <c r="O254" s="805"/>
      <c r="P254" s="805"/>
      <c r="Q254" s="805"/>
      <c r="R254" s="805"/>
      <c r="S254" s="805"/>
      <c r="T254" s="805"/>
      <c r="U254" s="805"/>
      <c r="V254" s="805"/>
      <c r="W254" s="805"/>
      <c r="X254" s="805"/>
      <c r="Y254" s="805"/>
      <c r="Z254" s="805"/>
      <c r="AA254" s="805"/>
      <c r="AB254" s="805"/>
      <c r="AC254" s="807"/>
      <c r="AD254" s="807"/>
      <c r="AE254" s="1046"/>
      <c r="AF254" s="1046"/>
      <c r="AG254" s="1046"/>
      <c r="AH254" s="1046"/>
    </row>
    <row r="255" ht="15.75" customHeight="1">
      <c r="A255" s="1046"/>
      <c r="B255" s="1046"/>
      <c r="C255" s="884"/>
      <c r="D255" s="1046"/>
      <c r="E255" s="1046"/>
      <c r="F255" s="884"/>
      <c r="G255" s="884"/>
      <c r="H255" s="805"/>
      <c r="I255" s="805"/>
      <c r="J255" s="805"/>
      <c r="K255" s="805"/>
      <c r="L255" s="805"/>
      <c r="M255" s="805"/>
      <c r="N255" s="805"/>
      <c r="O255" s="805"/>
      <c r="P255" s="805"/>
      <c r="Q255" s="805"/>
      <c r="R255" s="805"/>
      <c r="S255" s="805"/>
      <c r="T255" s="805"/>
      <c r="U255" s="805"/>
      <c r="V255" s="805"/>
      <c r="W255" s="805"/>
      <c r="X255" s="805"/>
      <c r="Y255" s="805"/>
      <c r="Z255" s="805"/>
      <c r="AA255" s="805"/>
      <c r="AB255" s="805"/>
      <c r="AC255" s="807"/>
      <c r="AD255" s="807"/>
      <c r="AE255" s="1046"/>
      <c r="AF255" s="1046"/>
      <c r="AG255" s="1046"/>
      <c r="AH255" s="1046"/>
    </row>
    <row r="256" ht="15.75" customHeight="1">
      <c r="A256" s="1046"/>
      <c r="B256" s="1046"/>
      <c r="C256" s="884"/>
      <c r="D256" s="1046"/>
      <c r="E256" s="1046"/>
      <c r="F256" s="884"/>
      <c r="G256" s="884"/>
      <c r="H256" s="805"/>
      <c r="I256" s="805"/>
      <c r="J256" s="805"/>
      <c r="K256" s="805"/>
      <c r="L256" s="805"/>
      <c r="M256" s="805"/>
      <c r="N256" s="805"/>
      <c r="O256" s="805"/>
      <c r="P256" s="805"/>
      <c r="Q256" s="805"/>
      <c r="R256" s="805"/>
      <c r="S256" s="805"/>
      <c r="T256" s="805"/>
      <c r="U256" s="805"/>
      <c r="V256" s="805"/>
      <c r="W256" s="805"/>
      <c r="X256" s="805"/>
      <c r="Y256" s="805"/>
      <c r="Z256" s="805"/>
      <c r="AA256" s="805"/>
      <c r="AB256" s="805"/>
      <c r="AC256" s="807"/>
      <c r="AD256" s="807"/>
      <c r="AE256" s="1046"/>
      <c r="AF256" s="1046"/>
      <c r="AG256" s="1046"/>
      <c r="AH256" s="1046"/>
    </row>
    <row r="257" ht="15.75" customHeight="1">
      <c r="A257" s="1046"/>
      <c r="B257" s="1046"/>
      <c r="C257" s="884"/>
      <c r="D257" s="1046"/>
      <c r="E257" s="1046"/>
      <c r="F257" s="884"/>
      <c r="G257" s="884"/>
      <c r="H257" s="830"/>
      <c r="I257" s="830"/>
      <c r="J257" s="830"/>
      <c r="K257" s="830"/>
      <c r="L257" s="830"/>
      <c r="M257" s="830"/>
      <c r="N257" s="830"/>
      <c r="O257" s="830"/>
      <c r="P257" s="830"/>
      <c r="Q257" s="830"/>
      <c r="R257" s="830"/>
      <c r="S257" s="830"/>
      <c r="T257" s="830"/>
      <c r="U257" s="830"/>
      <c r="V257" s="830"/>
      <c r="W257" s="830"/>
      <c r="X257" s="830"/>
      <c r="Y257" s="830"/>
      <c r="Z257" s="830"/>
      <c r="AA257" s="830"/>
      <c r="AB257" s="805"/>
      <c r="AC257" s="807"/>
      <c r="AD257" s="807"/>
      <c r="AE257" s="1046"/>
      <c r="AF257" s="1046"/>
      <c r="AG257" s="1046"/>
      <c r="AH257" s="1046"/>
    </row>
    <row r="258" ht="15.75" customHeight="1">
      <c r="A258" s="1046"/>
      <c r="B258" s="1046"/>
      <c r="C258" s="884"/>
      <c r="D258" s="1046"/>
      <c r="E258" s="1046"/>
      <c r="F258" s="884"/>
      <c r="G258" s="884"/>
      <c r="H258" s="830"/>
      <c r="I258" s="830"/>
      <c r="J258" s="830"/>
      <c r="K258" s="830"/>
      <c r="L258" s="830"/>
      <c r="M258" s="830"/>
      <c r="N258" s="830"/>
      <c r="O258" s="830"/>
      <c r="P258" s="830"/>
      <c r="Q258" s="830"/>
      <c r="R258" s="830"/>
      <c r="S258" s="830"/>
      <c r="T258" s="830"/>
      <c r="U258" s="830"/>
      <c r="V258" s="830"/>
      <c r="W258" s="830"/>
      <c r="X258" s="830"/>
      <c r="Y258" s="830"/>
      <c r="Z258" s="830"/>
      <c r="AA258" s="830"/>
      <c r="AB258" s="805"/>
      <c r="AC258" s="807"/>
      <c r="AD258" s="807"/>
      <c r="AE258" s="1046"/>
      <c r="AF258" s="1046"/>
      <c r="AG258" s="1046"/>
      <c r="AH258" s="1046"/>
    </row>
    <row r="259" ht="15.75" customHeight="1">
      <c r="A259" s="1046"/>
      <c r="B259" s="1046"/>
      <c r="C259" s="884"/>
      <c r="D259" s="1046"/>
      <c r="E259" s="1046"/>
      <c r="F259" s="884"/>
      <c r="G259" s="884"/>
      <c r="H259" s="830"/>
      <c r="I259" s="830"/>
      <c r="J259" s="830"/>
      <c r="K259" s="830"/>
      <c r="L259" s="830"/>
      <c r="M259" s="830"/>
      <c r="N259" s="830"/>
      <c r="O259" s="830"/>
      <c r="P259" s="830"/>
      <c r="Q259" s="830"/>
      <c r="R259" s="830"/>
      <c r="S259" s="830"/>
      <c r="T259" s="830"/>
      <c r="U259" s="830"/>
      <c r="V259" s="830"/>
      <c r="W259" s="830"/>
      <c r="X259" s="830"/>
      <c r="Y259" s="830"/>
      <c r="Z259" s="830"/>
      <c r="AA259" s="830"/>
      <c r="AB259" s="805"/>
      <c r="AC259" s="830"/>
      <c r="AD259" s="807"/>
      <c r="AE259" s="1046"/>
      <c r="AF259" s="1046"/>
      <c r="AG259" s="1046"/>
      <c r="AH259" s="1046"/>
    </row>
    <row r="260" ht="15.75" customHeight="1">
      <c r="A260" s="1046"/>
      <c r="B260" s="1046"/>
      <c r="C260" s="884"/>
      <c r="D260" s="1046"/>
      <c r="E260" s="1046"/>
      <c r="F260" s="884"/>
      <c r="G260" s="884"/>
      <c r="H260" s="807"/>
      <c r="I260" s="807"/>
      <c r="J260" s="807"/>
      <c r="K260" s="807"/>
      <c r="L260" s="807"/>
      <c r="M260" s="807"/>
      <c r="N260" s="807"/>
      <c r="O260" s="807"/>
      <c r="P260" s="807"/>
      <c r="Q260" s="807"/>
      <c r="R260" s="807"/>
      <c r="S260" s="807"/>
      <c r="T260" s="807"/>
      <c r="U260" s="807"/>
      <c r="V260" s="807"/>
      <c r="W260" s="807"/>
      <c r="X260" s="807"/>
      <c r="Y260" s="807"/>
      <c r="Z260" s="807"/>
      <c r="AA260" s="807"/>
      <c r="AB260" s="805"/>
      <c r="AC260" s="830"/>
      <c r="AD260" s="807"/>
      <c r="AE260" s="1046"/>
      <c r="AF260" s="1046"/>
      <c r="AG260" s="1046"/>
      <c r="AH260" s="1046"/>
    </row>
    <row r="261" ht="15.75" customHeight="1">
      <c r="A261" s="1046"/>
      <c r="B261" s="1046"/>
      <c r="C261" s="884"/>
      <c r="D261" s="1046"/>
      <c r="E261" s="1046"/>
      <c r="F261" s="884"/>
      <c r="G261" s="884"/>
      <c r="H261" s="807"/>
      <c r="I261" s="807"/>
      <c r="J261" s="807"/>
      <c r="K261" s="805"/>
      <c r="L261" s="805"/>
      <c r="M261" s="807"/>
      <c r="N261" s="807"/>
      <c r="O261" s="807"/>
      <c r="P261" s="807"/>
      <c r="Q261" s="807"/>
      <c r="R261" s="807"/>
      <c r="S261" s="807"/>
      <c r="T261" s="807"/>
      <c r="U261" s="807"/>
      <c r="V261" s="807"/>
      <c r="W261" s="807"/>
      <c r="X261" s="807"/>
      <c r="Y261" s="807"/>
      <c r="Z261" s="807"/>
      <c r="AA261" s="807"/>
      <c r="AB261" s="807"/>
      <c r="AC261" s="830"/>
      <c r="AD261" s="807"/>
      <c r="AE261" s="1046"/>
      <c r="AF261" s="1046"/>
      <c r="AG261" s="1046"/>
      <c r="AH261" s="1046"/>
    </row>
    <row r="262" ht="15.75" customHeight="1">
      <c r="A262" s="1046"/>
      <c r="B262" s="1046"/>
      <c r="C262" s="884"/>
      <c r="D262" s="1046"/>
      <c r="E262" s="1046"/>
      <c r="F262" s="884"/>
      <c r="G262" s="884"/>
      <c r="H262" s="830"/>
      <c r="I262" s="830"/>
      <c r="J262" s="830"/>
      <c r="K262" s="830"/>
      <c r="L262" s="830"/>
      <c r="M262" s="830"/>
      <c r="N262" s="830"/>
      <c r="O262" s="830"/>
      <c r="P262" s="830"/>
      <c r="Q262" s="830"/>
      <c r="R262" s="830"/>
      <c r="S262" s="830"/>
      <c r="T262" s="830"/>
      <c r="U262" s="830"/>
      <c r="V262" s="830"/>
      <c r="W262" s="830"/>
      <c r="X262" s="830"/>
      <c r="Y262" s="830"/>
      <c r="Z262" s="830"/>
      <c r="AA262" s="830"/>
      <c r="AB262" s="807"/>
      <c r="AC262" s="830"/>
      <c r="AD262" s="807"/>
      <c r="AE262" s="1046"/>
      <c r="AF262" s="1046"/>
      <c r="AG262" s="1046"/>
      <c r="AH262" s="1046"/>
    </row>
    <row r="263" ht="15.75" customHeight="1">
      <c r="A263" s="1046"/>
      <c r="B263" s="1046"/>
      <c r="C263" s="884"/>
      <c r="D263" s="1046"/>
      <c r="E263" s="1046"/>
      <c r="F263" s="884"/>
      <c r="G263" s="884"/>
      <c r="H263" s="807"/>
      <c r="I263" s="807"/>
      <c r="J263" s="830"/>
      <c r="K263" s="830"/>
      <c r="L263" s="830"/>
      <c r="M263" s="807"/>
      <c r="N263" s="807"/>
      <c r="O263" s="891"/>
      <c r="P263" s="891"/>
      <c r="Q263" s="891"/>
      <c r="R263" s="891"/>
      <c r="S263" s="891"/>
      <c r="T263" s="891"/>
      <c r="U263" s="830"/>
      <c r="V263" s="807"/>
      <c r="W263" s="891"/>
      <c r="X263" s="891"/>
      <c r="Y263" s="830"/>
      <c r="Z263" s="807"/>
      <c r="AA263" s="830"/>
      <c r="AB263" s="830"/>
      <c r="AC263" s="830"/>
      <c r="AD263" s="807"/>
      <c r="AE263" s="1046"/>
      <c r="AF263" s="1046"/>
      <c r="AG263" s="1046"/>
      <c r="AH263" s="1046"/>
    </row>
    <row r="264" ht="15.75" customHeight="1">
      <c r="A264" s="1046"/>
      <c r="B264" s="1046"/>
      <c r="C264" s="884"/>
      <c r="D264" s="1046"/>
      <c r="E264" s="1046"/>
      <c r="F264" s="884"/>
      <c r="G264" s="884"/>
      <c r="H264" s="830"/>
      <c r="I264" s="830"/>
      <c r="J264" s="830"/>
      <c r="K264" s="805"/>
      <c r="L264" s="805"/>
      <c r="M264" s="830"/>
      <c r="N264" s="830"/>
      <c r="O264" s="830"/>
      <c r="P264" s="830"/>
      <c r="Q264" s="830"/>
      <c r="R264" s="830"/>
      <c r="S264" s="830"/>
      <c r="T264" s="830"/>
      <c r="U264" s="830"/>
      <c r="V264" s="830"/>
      <c r="W264" s="830"/>
      <c r="X264" s="830"/>
      <c r="Y264" s="830"/>
      <c r="Z264" s="830"/>
      <c r="AA264" s="830"/>
      <c r="AB264" s="830"/>
      <c r="AC264" s="830"/>
      <c r="AD264" s="807"/>
      <c r="AE264" s="1046"/>
      <c r="AF264" s="1046"/>
      <c r="AG264" s="1046"/>
      <c r="AH264" s="1046"/>
    </row>
    <row r="265" ht="15.75" customHeight="1">
      <c r="A265" s="1046"/>
      <c r="B265" s="1046"/>
      <c r="C265" s="884"/>
      <c r="D265" s="1046"/>
      <c r="E265" s="1046"/>
      <c r="F265" s="884"/>
      <c r="G265" s="884"/>
      <c r="H265" s="807"/>
      <c r="I265" s="807"/>
      <c r="J265" s="830"/>
      <c r="K265" s="805"/>
      <c r="L265" s="805"/>
      <c r="M265" s="807"/>
      <c r="N265" s="807"/>
      <c r="O265" s="891"/>
      <c r="P265" s="891"/>
      <c r="Q265" s="891"/>
      <c r="R265" s="891"/>
      <c r="S265" s="891"/>
      <c r="T265" s="891"/>
      <c r="U265" s="830"/>
      <c r="V265" s="807"/>
      <c r="W265" s="891"/>
      <c r="X265" s="891"/>
      <c r="Y265" s="830"/>
      <c r="Z265" s="807"/>
      <c r="AA265" s="830"/>
      <c r="AB265" s="830"/>
      <c r="AC265" s="830"/>
      <c r="AD265" s="807"/>
      <c r="AE265" s="1046"/>
      <c r="AF265" s="1046"/>
      <c r="AG265" s="1046"/>
      <c r="AH265" s="1046"/>
    </row>
    <row r="266" ht="15.75" customHeight="1">
      <c r="A266" s="1046"/>
      <c r="B266" s="1046"/>
      <c r="C266" s="884"/>
      <c r="D266" s="1046"/>
      <c r="E266" s="1046"/>
      <c r="F266" s="884"/>
      <c r="G266" s="884"/>
      <c r="H266" s="830"/>
      <c r="I266" s="830"/>
      <c r="J266" s="830"/>
      <c r="K266" s="830"/>
      <c r="L266" s="830"/>
      <c r="M266" s="830"/>
      <c r="N266" s="830"/>
      <c r="O266" s="830"/>
      <c r="P266" s="830"/>
      <c r="Q266" s="830"/>
      <c r="R266" s="830"/>
      <c r="S266" s="830"/>
      <c r="T266" s="830"/>
      <c r="U266" s="830"/>
      <c r="V266" s="830"/>
      <c r="W266" s="830"/>
      <c r="X266" s="830"/>
      <c r="Y266" s="830"/>
      <c r="Z266" s="830"/>
      <c r="AA266" s="830"/>
      <c r="AB266" s="830"/>
      <c r="AC266" s="830"/>
      <c r="AD266" s="807"/>
      <c r="AE266" s="1046"/>
      <c r="AF266" s="1046"/>
      <c r="AG266" s="1046"/>
      <c r="AH266" s="1046"/>
    </row>
    <row r="267" ht="15.75" customHeight="1">
      <c r="A267" s="1046"/>
      <c r="B267" s="1046"/>
      <c r="C267" s="884"/>
      <c r="D267" s="1046"/>
      <c r="E267" s="1046"/>
      <c r="F267" s="884"/>
      <c r="G267" s="884"/>
      <c r="H267" s="830"/>
      <c r="I267" s="830"/>
      <c r="J267" s="830"/>
      <c r="K267" s="805"/>
      <c r="L267" s="805"/>
      <c r="M267" s="830"/>
      <c r="N267" s="830"/>
      <c r="O267" s="830"/>
      <c r="P267" s="830"/>
      <c r="Q267" s="830"/>
      <c r="R267" s="830"/>
      <c r="S267" s="830"/>
      <c r="T267" s="830"/>
      <c r="U267" s="830"/>
      <c r="V267" s="830"/>
      <c r="W267" s="830"/>
      <c r="X267" s="830"/>
      <c r="Y267" s="830"/>
      <c r="Z267" s="830"/>
      <c r="AA267" s="830"/>
      <c r="AB267" s="830"/>
      <c r="AC267" s="830"/>
      <c r="AD267" s="807"/>
      <c r="AE267" s="1046"/>
      <c r="AF267" s="1046"/>
      <c r="AG267" s="1046"/>
      <c r="AH267" s="1046"/>
    </row>
    <row r="268" ht="15.75" customHeight="1">
      <c r="A268" s="1046"/>
      <c r="B268" s="1046"/>
      <c r="C268" s="884"/>
      <c r="D268" s="1046"/>
      <c r="E268" s="1046"/>
      <c r="F268" s="884"/>
      <c r="G268" s="884"/>
      <c r="H268" s="807"/>
      <c r="I268" s="807"/>
      <c r="J268" s="807"/>
      <c r="K268" s="807"/>
      <c r="L268" s="807"/>
      <c r="M268" s="807"/>
      <c r="N268" s="807"/>
      <c r="O268" s="807"/>
      <c r="P268" s="807"/>
      <c r="Q268" s="807"/>
      <c r="R268" s="807"/>
      <c r="S268" s="807"/>
      <c r="T268" s="807"/>
      <c r="U268" s="807"/>
      <c r="V268" s="807"/>
      <c r="W268" s="807"/>
      <c r="X268" s="807"/>
      <c r="Y268" s="807"/>
      <c r="Z268" s="807"/>
      <c r="AA268" s="807"/>
      <c r="AB268" s="807"/>
      <c r="AC268" s="830"/>
      <c r="AD268" s="807"/>
      <c r="AE268" s="1046"/>
      <c r="AF268" s="1046"/>
      <c r="AG268" s="1046"/>
      <c r="AH268" s="1046"/>
    </row>
    <row r="269" ht="15.75" customHeight="1">
      <c r="A269" s="1046"/>
      <c r="B269" s="1046"/>
      <c r="C269" s="884"/>
      <c r="D269" s="1046"/>
      <c r="E269" s="1046"/>
      <c r="F269" s="884"/>
      <c r="G269" s="884"/>
      <c r="H269" s="807"/>
      <c r="I269" s="807"/>
      <c r="J269" s="807"/>
      <c r="K269" s="807"/>
      <c r="L269" s="807"/>
      <c r="M269" s="807"/>
      <c r="N269" s="807"/>
      <c r="O269" s="807"/>
      <c r="P269" s="807"/>
      <c r="Q269" s="807"/>
      <c r="R269" s="807"/>
      <c r="S269" s="807"/>
      <c r="T269" s="807"/>
      <c r="U269" s="807"/>
      <c r="V269" s="807"/>
      <c r="W269" s="807"/>
      <c r="X269" s="807"/>
      <c r="Y269" s="807"/>
      <c r="Z269" s="807"/>
      <c r="AA269" s="807"/>
      <c r="AB269" s="805"/>
      <c r="AC269" s="807"/>
      <c r="AD269" s="807"/>
      <c r="AE269" s="1046"/>
      <c r="AF269" s="1046"/>
      <c r="AG269" s="1046"/>
      <c r="AH269" s="1046"/>
    </row>
    <row r="270" ht="15.75" customHeight="1">
      <c r="A270" s="1046"/>
      <c r="B270" s="1046"/>
      <c r="C270" s="884"/>
      <c r="D270" s="1046"/>
      <c r="E270" s="1046"/>
      <c r="F270" s="884"/>
      <c r="G270" s="884"/>
      <c r="H270" s="807"/>
      <c r="I270" s="807"/>
      <c r="J270" s="807"/>
      <c r="K270" s="807"/>
      <c r="L270" s="807"/>
      <c r="M270" s="807"/>
      <c r="N270" s="807"/>
      <c r="O270" s="807"/>
      <c r="P270" s="807"/>
      <c r="Q270" s="807"/>
      <c r="R270" s="807"/>
      <c r="S270" s="807"/>
      <c r="T270" s="807"/>
      <c r="U270" s="807"/>
      <c r="V270" s="807"/>
      <c r="W270" s="807"/>
      <c r="X270" s="807"/>
      <c r="Y270" s="807"/>
      <c r="Z270" s="807"/>
      <c r="AA270" s="807"/>
      <c r="AB270" s="805"/>
      <c r="AC270" s="830"/>
      <c r="AD270" s="807"/>
      <c r="AE270" s="1046"/>
      <c r="AF270" s="1046"/>
      <c r="AG270" s="1046"/>
      <c r="AH270" s="1046"/>
    </row>
    <row r="271" ht="15.75" customHeight="1">
      <c r="A271" s="1046"/>
      <c r="B271" s="1046"/>
      <c r="C271" s="884"/>
      <c r="D271" s="1046"/>
      <c r="E271" s="1046"/>
      <c r="F271" s="884"/>
      <c r="G271" s="884"/>
      <c r="H271" s="807"/>
      <c r="I271" s="807"/>
      <c r="J271" s="807"/>
      <c r="K271" s="805"/>
      <c r="L271" s="805"/>
      <c r="M271" s="807"/>
      <c r="N271" s="807"/>
      <c r="O271" s="807"/>
      <c r="P271" s="807"/>
      <c r="Q271" s="807"/>
      <c r="R271" s="807"/>
      <c r="S271" s="807"/>
      <c r="T271" s="807"/>
      <c r="U271" s="807"/>
      <c r="V271" s="807"/>
      <c r="W271" s="807"/>
      <c r="X271" s="807"/>
      <c r="Y271" s="807"/>
      <c r="Z271" s="807"/>
      <c r="AA271" s="807"/>
      <c r="AB271" s="807"/>
      <c r="AC271" s="830"/>
      <c r="AD271" s="807"/>
      <c r="AE271" s="1046"/>
      <c r="AF271" s="1046"/>
      <c r="AG271" s="1046"/>
      <c r="AH271" s="1046"/>
    </row>
    <row r="272" ht="15.75" customHeight="1">
      <c r="A272" s="1046"/>
      <c r="B272" s="1046"/>
      <c r="C272" s="884"/>
      <c r="D272" s="1046"/>
      <c r="E272" s="1046"/>
      <c r="F272" s="884"/>
      <c r="G272" s="884"/>
      <c r="H272" s="805"/>
      <c r="I272" s="805"/>
      <c r="J272" s="805"/>
      <c r="K272" s="805"/>
      <c r="L272" s="805"/>
      <c r="M272" s="805"/>
      <c r="N272" s="805"/>
      <c r="O272" s="805"/>
      <c r="P272" s="805"/>
      <c r="Q272" s="805"/>
      <c r="R272" s="805"/>
      <c r="S272" s="805"/>
      <c r="T272" s="805"/>
      <c r="U272" s="805"/>
      <c r="V272" s="805"/>
      <c r="W272" s="805"/>
      <c r="X272" s="805"/>
      <c r="Y272" s="805"/>
      <c r="Z272" s="805"/>
      <c r="AA272" s="805"/>
      <c r="AB272" s="805"/>
      <c r="AC272" s="830"/>
      <c r="AD272" s="807"/>
      <c r="AE272" s="1046"/>
      <c r="AF272" s="1046"/>
      <c r="AG272" s="1046"/>
      <c r="AH272" s="1046"/>
    </row>
    <row r="273" ht="15.75" customHeight="1">
      <c r="A273" s="1046"/>
      <c r="B273" s="1046"/>
      <c r="C273" s="884"/>
      <c r="D273" s="1046"/>
      <c r="E273" s="1046"/>
      <c r="F273" s="884"/>
      <c r="G273" s="884"/>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30"/>
      <c r="AD273" s="807"/>
      <c r="AE273" s="1046"/>
      <c r="AF273" s="1046"/>
      <c r="AG273" s="1046"/>
      <c r="AH273" s="1046"/>
    </row>
    <row r="274" ht="15.75" customHeight="1">
      <c r="A274" s="1046"/>
      <c r="B274" s="1046"/>
      <c r="C274" s="884"/>
      <c r="D274" s="1046"/>
      <c r="E274" s="1046"/>
      <c r="F274" s="884"/>
      <c r="G274" s="884"/>
      <c r="H274" s="805"/>
      <c r="I274" s="805"/>
      <c r="J274" s="805"/>
      <c r="K274" s="805"/>
      <c r="L274" s="805"/>
      <c r="M274" s="805"/>
      <c r="N274" s="805"/>
      <c r="O274" s="805"/>
      <c r="P274" s="805"/>
      <c r="Q274" s="805"/>
      <c r="R274" s="805"/>
      <c r="S274" s="805"/>
      <c r="T274" s="805"/>
      <c r="U274" s="805"/>
      <c r="V274" s="805"/>
      <c r="W274" s="805"/>
      <c r="X274" s="805"/>
      <c r="Y274" s="805"/>
      <c r="Z274" s="805"/>
      <c r="AA274" s="805"/>
      <c r="AB274" s="805"/>
      <c r="AC274" s="805"/>
      <c r="AD274" s="807"/>
      <c r="AE274" s="1046"/>
      <c r="AF274" s="1046"/>
      <c r="AG274" s="1046"/>
      <c r="AH274" s="1046"/>
    </row>
    <row r="275" ht="15.75" customHeight="1">
      <c r="A275" s="1046"/>
      <c r="B275" s="1046"/>
      <c r="C275" s="884"/>
      <c r="D275" s="1046"/>
      <c r="E275" s="1046"/>
      <c r="F275" s="884"/>
      <c r="G275" s="884"/>
      <c r="H275" s="830"/>
      <c r="I275" s="830"/>
      <c r="J275" s="830"/>
      <c r="K275" s="830"/>
      <c r="L275" s="830"/>
      <c r="M275" s="830"/>
      <c r="N275" s="830"/>
      <c r="O275" s="830"/>
      <c r="P275" s="830"/>
      <c r="Q275" s="830"/>
      <c r="R275" s="830"/>
      <c r="S275" s="830"/>
      <c r="T275" s="830"/>
      <c r="U275" s="830"/>
      <c r="V275" s="830"/>
      <c r="W275" s="830"/>
      <c r="X275" s="830"/>
      <c r="Y275" s="830"/>
      <c r="Z275" s="830"/>
      <c r="AA275" s="830"/>
      <c r="AB275" s="805"/>
      <c r="AC275" s="805"/>
      <c r="AD275" s="807"/>
      <c r="AE275" s="1046"/>
      <c r="AF275" s="1046"/>
      <c r="AG275" s="1046"/>
      <c r="AH275" s="1046"/>
    </row>
    <row r="276" ht="15.75" customHeight="1">
      <c r="A276" s="1046"/>
      <c r="B276" s="1046"/>
      <c r="C276" s="884"/>
      <c r="D276" s="1046"/>
      <c r="E276" s="1046"/>
      <c r="F276" s="884"/>
      <c r="G276" s="884"/>
      <c r="H276" s="830"/>
      <c r="I276" s="830"/>
      <c r="J276" s="830"/>
      <c r="K276" s="830"/>
      <c r="L276" s="830"/>
      <c r="M276" s="830"/>
      <c r="N276" s="830"/>
      <c r="O276" s="830"/>
      <c r="P276" s="830"/>
      <c r="Q276" s="830"/>
      <c r="R276" s="830"/>
      <c r="S276" s="830"/>
      <c r="T276" s="830"/>
      <c r="U276" s="830"/>
      <c r="V276" s="830"/>
      <c r="W276" s="830"/>
      <c r="X276" s="830"/>
      <c r="Y276" s="830"/>
      <c r="Z276" s="830"/>
      <c r="AA276" s="830"/>
      <c r="AB276" s="805"/>
      <c r="AC276" s="805"/>
      <c r="AD276" s="807"/>
      <c r="AE276" s="1046"/>
      <c r="AF276" s="1046"/>
      <c r="AG276" s="1046"/>
      <c r="AH276" s="1046"/>
    </row>
    <row r="277" ht="15.75" customHeight="1">
      <c r="A277" s="1046"/>
      <c r="B277" s="1046"/>
      <c r="C277" s="884"/>
      <c r="D277" s="1046"/>
      <c r="E277" s="1046"/>
      <c r="F277" s="884"/>
      <c r="G277" s="884"/>
      <c r="H277" s="805"/>
      <c r="I277" s="805"/>
      <c r="J277" s="805"/>
      <c r="K277" s="805"/>
      <c r="L277" s="805"/>
      <c r="M277" s="805"/>
      <c r="N277" s="805"/>
      <c r="O277" s="805"/>
      <c r="P277" s="805"/>
      <c r="Q277" s="805"/>
      <c r="R277" s="805"/>
      <c r="S277" s="805"/>
      <c r="T277" s="805"/>
      <c r="U277" s="805"/>
      <c r="V277" s="805"/>
      <c r="W277" s="805"/>
      <c r="X277" s="805"/>
      <c r="Y277" s="805"/>
      <c r="Z277" s="805"/>
      <c r="AA277" s="805"/>
      <c r="AB277" s="805"/>
      <c r="AC277" s="805"/>
      <c r="AD277" s="807"/>
      <c r="AE277" s="1046"/>
      <c r="AF277" s="1046"/>
      <c r="AG277" s="1046"/>
      <c r="AH277" s="1046"/>
    </row>
    <row r="278" ht="15.75" customHeight="1">
      <c r="A278" s="1046"/>
      <c r="B278" s="1046"/>
      <c r="C278" s="884"/>
      <c r="D278" s="1046"/>
      <c r="E278" s="1046"/>
      <c r="F278" s="884"/>
      <c r="G278" s="884"/>
      <c r="H278" s="830"/>
      <c r="I278" s="830"/>
      <c r="J278" s="830"/>
      <c r="K278" s="830"/>
      <c r="L278" s="830"/>
      <c r="M278" s="830"/>
      <c r="N278" s="830"/>
      <c r="O278" s="830"/>
      <c r="P278" s="830"/>
      <c r="Q278" s="830"/>
      <c r="R278" s="830"/>
      <c r="S278" s="830"/>
      <c r="T278" s="830"/>
      <c r="U278" s="830"/>
      <c r="V278" s="830"/>
      <c r="W278" s="830"/>
      <c r="X278" s="830"/>
      <c r="Y278" s="830"/>
      <c r="Z278" s="830"/>
      <c r="AA278" s="830"/>
      <c r="AB278" s="805"/>
      <c r="AC278" s="805"/>
      <c r="AD278" s="807"/>
      <c r="AE278" s="1046"/>
      <c r="AF278" s="1046"/>
      <c r="AG278" s="1046"/>
      <c r="AH278" s="1046"/>
    </row>
    <row r="279" ht="15.75" customHeight="1">
      <c r="A279" s="1046"/>
      <c r="B279" s="1046"/>
      <c r="C279" s="884"/>
      <c r="D279" s="1046"/>
      <c r="E279" s="1046"/>
      <c r="F279" s="884"/>
      <c r="G279" s="884"/>
      <c r="H279" s="830"/>
      <c r="I279" s="830"/>
      <c r="J279" s="830"/>
      <c r="K279" s="830"/>
      <c r="L279" s="830"/>
      <c r="M279" s="830"/>
      <c r="N279" s="830"/>
      <c r="O279" s="830"/>
      <c r="P279" s="830"/>
      <c r="Q279" s="830"/>
      <c r="R279" s="830"/>
      <c r="S279" s="830"/>
      <c r="T279" s="830"/>
      <c r="U279" s="830"/>
      <c r="V279" s="830"/>
      <c r="W279" s="830"/>
      <c r="X279" s="830"/>
      <c r="Y279" s="830"/>
      <c r="Z279" s="830"/>
      <c r="AA279" s="830"/>
      <c r="AB279" s="805"/>
      <c r="AC279" s="805"/>
      <c r="AD279" s="807"/>
      <c r="AE279" s="1046"/>
      <c r="AF279" s="1046"/>
      <c r="AG279" s="1046"/>
      <c r="AH279" s="1046"/>
    </row>
    <row r="280" ht="15.75" customHeight="1">
      <c r="A280" s="1046"/>
      <c r="B280" s="1046"/>
      <c r="C280" s="884"/>
      <c r="D280" s="1046"/>
      <c r="E280" s="1046"/>
      <c r="F280" s="884"/>
      <c r="G280" s="884"/>
      <c r="H280" s="830"/>
      <c r="I280" s="830"/>
      <c r="J280" s="830"/>
      <c r="K280" s="830"/>
      <c r="L280" s="830"/>
      <c r="M280" s="830"/>
      <c r="N280" s="830"/>
      <c r="O280" s="830"/>
      <c r="P280" s="830"/>
      <c r="Q280" s="830"/>
      <c r="R280" s="830"/>
      <c r="S280" s="830"/>
      <c r="T280" s="830"/>
      <c r="U280" s="830"/>
      <c r="V280" s="830"/>
      <c r="W280" s="830"/>
      <c r="X280" s="830"/>
      <c r="Y280" s="830"/>
      <c r="Z280" s="830"/>
      <c r="AA280" s="830"/>
      <c r="AB280" s="805"/>
      <c r="AC280" s="805"/>
      <c r="AD280" s="807"/>
      <c r="AE280" s="1046"/>
      <c r="AF280" s="1046"/>
      <c r="AG280" s="1046"/>
      <c r="AH280" s="1046"/>
    </row>
    <row r="281" ht="15.75" customHeight="1">
      <c r="A281" s="1046"/>
      <c r="B281" s="1046"/>
      <c r="C281" s="884"/>
      <c r="D281" s="1046"/>
      <c r="E281" s="1046"/>
      <c r="F281" s="884"/>
      <c r="G281" s="884"/>
      <c r="H281" s="807"/>
      <c r="I281" s="807"/>
      <c r="J281" s="807"/>
      <c r="K281" s="807"/>
      <c r="L281" s="807"/>
      <c r="M281" s="807"/>
      <c r="N281" s="807"/>
      <c r="O281" s="807"/>
      <c r="P281" s="807"/>
      <c r="Q281" s="807"/>
      <c r="R281" s="807"/>
      <c r="S281" s="807"/>
      <c r="T281" s="807"/>
      <c r="U281" s="807"/>
      <c r="V281" s="807"/>
      <c r="W281" s="807"/>
      <c r="X281" s="807"/>
      <c r="Y281" s="807"/>
      <c r="Z281" s="807"/>
      <c r="AA281" s="807"/>
      <c r="AB281" s="805"/>
      <c r="AC281" s="805"/>
      <c r="AD281" s="807"/>
      <c r="AE281" s="1046"/>
      <c r="AF281" s="1046"/>
      <c r="AG281" s="1046"/>
      <c r="AH281" s="1046"/>
    </row>
    <row r="282" ht="15.75" customHeight="1">
      <c r="A282" s="1046"/>
      <c r="B282" s="1046"/>
      <c r="C282" s="884"/>
      <c r="D282" s="1046"/>
      <c r="E282" s="1046"/>
      <c r="F282" s="884"/>
      <c r="G282" s="884"/>
      <c r="H282" s="807"/>
      <c r="I282" s="807"/>
      <c r="J282" s="807"/>
      <c r="K282" s="807"/>
      <c r="L282" s="807"/>
      <c r="M282" s="807"/>
      <c r="N282" s="807"/>
      <c r="O282" s="807"/>
      <c r="P282" s="807"/>
      <c r="Q282" s="807"/>
      <c r="R282" s="807"/>
      <c r="S282" s="807"/>
      <c r="T282" s="807"/>
      <c r="U282" s="807"/>
      <c r="V282" s="807"/>
      <c r="W282" s="807"/>
      <c r="X282" s="807"/>
      <c r="Y282" s="807"/>
      <c r="Z282" s="807"/>
      <c r="AA282" s="807"/>
      <c r="AB282" s="805"/>
      <c r="AC282" s="805"/>
      <c r="AD282" s="807"/>
      <c r="AE282" s="1046"/>
      <c r="AF282" s="1046"/>
      <c r="AG282" s="1046"/>
      <c r="AH282" s="1046"/>
    </row>
    <row r="283" ht="15.75" customHeight="1">
      <c r="A283" s="1046"/>
      <c r="B283" s="1046"/>
      <c r="C283" s="884"/>
      <c r="D283" s="1046"/>
      <c r="E283" s="1046"/>
      <c r="F283" s="884"/>
      <c r="G283" s="884"/>
      <c r="H283" s="830"/>
      <c r="I283" s="830"/>
      <c r="J283" s="830"/>
      <c r="K283" s="830"/>
      <c r="L283" s="830"/>
      <c r="M283" s="807"/>
      <c r="N283" s="807"/>
      <c r="O283" s="807"/>
      <c r="P283" s="807"/>
      <c r="Q283" s="807"/>
      <c r="R283" s="807"/>
      <c r="S283" s="807"/>
      <c r="T283" s="807"/>
      <c r="U283" s="807"/>
      <c r="V283" s="807"/>
      <c r="W283" s="807"/>
      <c r="X283" s="807"/>
      <c r="Y283" s="807"/>
      <c r="Z283" s="807"/>
      <c r="AA283" s="807"/>
      <c r="AB283" s="805"/>
      <c r="AC283" s="805"/>
      <c r="AD283" s="807"/>
      <c r="AE283" s="1046"/>
      <c r="AF283" s="1046"/>
      <c r="AG283" s="1046"/>
      <c r="AH283" s="1046"/>
    </row>
    <row r="284" ht="15.75" customHeight="1">
      <c r="A284" s="1046"/>
      <c r="B284" s="1046"/>
      <c r="C284" s="884"/>
      <c r="D284" s="1046"/>
      <c r="E284" s="1046"/>
      <c r="F284" s="884"/>
      <c r="G284" s="884"/>
      <c r="H284" s="807"/>
      <c r="I284" s="807"/>
      <c r="J284" s="807"/>
      <c r="K284" s="807"/>
      <c r="L284" s="807"/>
      <c r="M284" s="807"/>
      <c r="N284" s="807"/>
      <c r="O284" s="807"/>
      <c r="P284" s="807"/>
      <c r="Q284" s="807"/>
      <c r="R284" s="807"/>
      <c r="S284" s="807"/>
      <c r="T284" s="807"/>
      <c r="U284" s="807"/>
      <c r="V284" s="807"/>
      <c r="W284" s="807"/>
      <c r="X284" s="807"/>
      <c r="Y284" s="807"/>
      <c r="Z284" s="807"/>
      <c r="AA284" s="807"/>
      <c r="AB284" s="805"/>
      <c r="AC284" s="805"/>
      <c r="AD284" s="807"/>
      <c r="AE284" s="1046"/>
      <c r="AF284" s="1046"/>
      <c r="AG284" s="1046"/>
      <c r="AH284" s="1046"/>
    </row>
    <row r="285" ht="15.75" customHeight="1">
      <c r="A285" s="1046"/>
      <c r="B285" s="1046"/>
      <c r="C285" s="884"/>
      <c r="D285" s="1046"/>
      <c r="E285" s="1046"/>
      <c r="F285" s="884"/>
      <c r="G285" s="884"/>
      <c r="H285" s="830"/>
      <c r="I285" s="830"/>
      <c r="J285" s="830"/>
      <c r="K285" s="830"/>
      <c r="L285" s="830"/>
      <c r="M285" s="807"/>
      <c r="N285" s="807"/>
      <c r="O285" s="807"/>
      <c r="P285" s="807"/>
      <c r="Q285" s="807"/>
      <c r="R285" s="807"/>
      <c r="S285" s="807"/>
      <c r="T285" s="807"/>
      <c r="U285" s="807"/>
      <c r="V285" s="807"/>
      <c r="W285" s="807"/>
      <c r="X285" s="807"/>
      <c r="Y285" s="807"/>
      <c r="Z285" s="807"/>
      <c r="AA285" s="807"/>
      <c r="AB285" s="805"/>
      <c r="AC285" s="805"/>
      <c r="AD285" s="807"/>
      <c r="AE285" s="1046"/>
      <c r="AF285" s="1046"/>
      <c r="AG285" s="1046"/>
      <c r="AH285" s="1046"/>
    </row>
    <row r="286" ht="15.75" customHeight="1">
      <c r="A286" s="1046"/>
      <c r="B286" s="1046"/>
      <c r="C286" s="884"/>
      <c r="D286" s="1046"/>
      <c r="E286" s="1046"/>
      <c r="F286" s="884"/>
      <c r="G286" s="884"/>
      <c r="H286" s="807"/>
      <c r="I286" s="807"/>
      <c r="J286" s="807"/>
      <c r="K286" s="807"/>
      <c r="L286" s="807"/>
      <c r="M286" s="807"/>
      <c r="N286" s="807"/>
      <c r="O286" s="807"/>
      <c r="P286" s="807"/>
      <c r="Q286" s="807"/>
      <c r="R286" s="807"/>
      <c r="S286" s="807"/>
      <c r="T286" s="807"/>
      <c r="U286" s="807"/>
      <c r="V286" s="807"/>
      <c r="W286" s="807"/>
      <c r="X286" s="807"/>
      <c r="Y286" s="807"/>
      <c r="Z286" s="807"/>
      <c r="AA286" s="807"/>
      <c r="AB286" s="805"/>
      <c r="AC286" s="805"/>
      <c r="AD286" s="807"/>
      <c r="AE286" s="1046"/>
      <c r="AF286" s="1046"/>
      <c r="AG286" s="1046"/>
      <c r="AH286" s="1046"/>
    </row>
    <row r="287" ht="15.75" customHeight="1">
      <c r="A287" s="1046"/>
      <c r="B287" s="1046"/>
      <c r="C287" s="884"/>
      <c r="D287" s="1046"/>
      <c r="E287" s="1046"/>
      <c r="F287" s="884"/>
      <c r="G287" s="884"/>
      <c r="H287" s="830"/>
      <c r="I287" s="830"/>
      <c r="J287" s="830"/>
      <c r="K287" s="830"/>
      <c r="L287" s="830"/>
      <c r="M287" s="830"/>
      <c r="N287" s="830"/>
      <c r="O287" s="807"/>
      <c r="P287" s="807"/>
      <c r="Q287" s="807"/>
      <c r="R287" s="807"/>
      <c r="S287" s="807"/>
      <c r="T287" s="807"/>
      <c r="U287" s="807"/>
      <c r="V287" s="807"/>
      <c r="W287" s="807"/>
      <c r="X287" s="807"/>
      <c r="Y287" s="807"/>
      <c r="Z287" s="807"/>
      <c r="AA287" s="807"/>
      <c r="AB287" s="805"/>
      <c r="AC287" s="805"/>
      <c r="AD287" s="807"/>
      <c r="AE287" s="1046"/>
      <c r="AF287" s="1046"/>
      <c r="AG287" s="1046"/>
      <c r="AH287" s="1046"/>
    </row>
    <row r="288" ht="15.75" customHeight="1">
      <c r="A288" s="1046"/>
      <c r="B288" s="1046"/>
      <c r="C288" s="884"/>
      <c r="D288" s="1046"/>
      <c r="E288" s="1046"/>
      <c r="F288" s="884"/>
      <c r="G288" s="884"/>
      <c r="H288" s="830"/>
      <c r="I288" s="830"/>
      <c r="J288" s="830"/>
      <c r="K288" s="830"/>
      <c r="L288" s="830"/>
      <c r="M288" s="830"/>
      <c r="N288" s="830"/>
      <c r="O288" s="807"/>
      <c r="P288" s="807"/>
      <c r="Q288" s="807"/>
      <c r="R288" s="807"/>
      <c r="S288" s="807"/>
      <c r="T288" s="807"/>
      <c r="U288" s="807"/>
      <c r="V288" s="807"/>
      <c r="W288" s="807"/>
      <c r="X288" s="807"/>
      <c r="Y288" s="807"/>
      <c r="Z288" s="807"/>
      <c r="AA288" s="807"/>
      <c r="AB288" s="805"/>
      <c r="AC288" s="805"/>
      <c r="AD288" s="807"/>
      <c r="AE288" s="1046"/>
      <c r="AF288" s="1046"/>
      <c r="AG288" s="1046"/>
      <c r="AH288" s="1046"/>
    </row>
    <row r="289" ht="15.75" customHeight="1">
      <c r="A289" s="1046"/>
      <c r="B289" s="1046"/>
      <c r="C289" s="884"/>
      <c r="D289" s="1046"/>
      <c r="E289" s="1046"/>
      <c r="F289" s="884"/>
      <c r="G289" s="884"/>
      <c r="H289" s="830"/>
      <c r="I289" s="830"/>
      <c r="J289" s="830"/>
      <c r="K289" s="830"/>
      <c r="L289" s="830"/>
      <c r="M289" s="830"/>
      <c r="N289" s="830"/>
      <c r="O289" s="807"/>
      <c r="P289" s="807"/>
      <c r="Q289" s="807"/>
      <c r="R289" s="807"/>
      <c r="S289" s="807"/>
      <c r="T289" s="807"/>
      <c r="U289" s="807"/>
      <c r="V289" s="807"/>
      <c r="W289" s="807"/>
      <c r="X289" s="807"/>
      <c r="Y289" s="807"/>
      <c r="Z289" s="807"/>
      <c r="AA289" s="807"/>
      <c r="AB289" s="805"/>
      <c r="AC289" s="805"/>
      <c r="AD289" s="807"/>
      <c r="AE289" s="1046"/>
      <c r="AF289" s="1046"/>
      <c r="AG289" s="1046"/>
      <c r="AH289" s="1046"/>
    </row>
    <row r="290" ht="15.75" customHeight="1">
      <c r="A290" s="1046"/>
      <c r="B290" s="1046"/>
      <c r="C290" s="884"/>
      <c r="D290" s="1046"/>
      <c r="E290" s="1046"/>
      <c r="F290" s="884"/>
      <c r="G290" s="884"/>
      <c r="H290" s="830"/>
      <c r="I290" s="830"/>
      <c r="J290" s="830"/>
      <c r="K290" s="830"/>
      <c r="L290" s="830"/>
      <c r="M290" s="830"/>
      <c r="N290" s="830"/>
      <c r="O290" s="807"/>
      <c r="P290" s="807"/>
      <c r="Q290" s="807"/>
      <c r="R290" s="807"/>
      <c r="S290" s="807"/>
      <c r="T290" s="807"/>
      <c r="U290" s="807"/>
      <c r="V290" s="807"/>
      <c r="W290" s="807"/>
      <c r="X290" s="807"/>
      <c r="Y290" s="807"/>
      <c r="Z290" s="807"/>
      <c r="AA290" s="807"/>
      <c r="AB290" s="805"/>
      <c r="AC290" s="805"/>
      <c r="AD290" s="807"/>
      <c r="AE290" s="1046"/>
      <c r="AF290" s="1046"/>
      <c r="AG290" s="1046"/>
      <c r="AH290" s="1046"/>
    </row>
    <row r="291" ht="15.75" customHeight="1">
      <c r="A291" s="1046"/>
      <c r="B291" s="1046"/>
      <c r="C291" s="884"/>
      <c r="D291" s="1046"/>
      <c r="E291" s="1046"/>
      <c r="F291" s="884"/>
      <c r="G291" s="884"/>
      <c r="H291" s="830"/>
      <c r="I291" s="830"/>
      <c r="J291" s="830"/>
      <c r="K291" s="830"/>
      <c r="L291" s="830"/>
      <c r="M291" s="830"/>
      <c r="N291" s="830"/>
      <c r="O291" s="830"/>
      <c r="P291" s="830"/>
      <c r="Q291" s="830"/>
      <c r="R291" s="830"/>
      <c r="S291" s="830"/>
      <c r="T291" s="807"/>
      <c r="U291" s="807"/>
      <c r="V291" s="807"/>
      <c r="W291" s="807"/>
      <c r="X291" s="807"/>
      <c r="Y291" s="807"/>
      <c r="Z291" s="807"/>
      <c r="AA291" s="807"/>
      <c r="AB291" s="805"/>
      <c r="AC291" s="805"/>
      <c r="AD291" s="807"/>
      <c r="AE291" s="1046"/>
      <c r="AF291" s="1046"/>
      <c r="AG291" s="1046"/>
      <c r="AH291" s="1046"/>
    </row>
    <row r="292" ht="15.75" customHeight="1">
      <c r="A292" s="1046"/>
      <c r="B292" s="1046"/>
      <c r="C292" s="884"/>
      <c r="D292" s="1046"/>
      <c r="E292" s="1046"/>
      <c r="F292" s="884"/>
      <c r="G292" s="884"/>
      <c r="H292" s="805"/>
      <c r="I292" s="805"/>
      <c r="J292" s="805"/>
      <c r="K292" s="805"/>
      <c r="L292" s="805"/>
      <c r="M292" s="805"/>
      <c r="N292" s="805"/>
      <c r="O292" s="805"/>
      <c r="P292" s="805"/>
      <c r="Q292" s="805"/>
      <c r="R292" s="805"/>
      <c r="S292" s="805"/>
      <c r="T292" s="807"/>
      <c r="U292" s="807"/>
      <c r="V292" s="807"/>
      <c r="W292" s="807"/>
      <c r="X292" s="807"/>
      <c r="Y292" s="807"/>
      <c r="Z292" s="807"/>
      <c r="AA292" s="807"/>
      <c r="AB292" s="805"/>
      <c r="AC292" s="805"/>
      <c r="AD292" s="807"/>
      <c r="AE292" s="1046"/>
      <c r="AF292" s="1046"/>
      <c r="AG292" s="1046"/>
      <c r="AH292" s="1046"/>
    </row>
    <row r="293" ht="15.75" customHeight="1">
      <c r="A293" s="1046"/>
      <c r="B293" s="1046"/>
      <c r="C293" s="884"/>
      <c r="D293" s="1046"/>
      <c r="E293" s="1046"/>
      <c r="F293" s="884"/>
      <c r="G293" s="884"/>
      <c r="H293" s="830"/>
      <c r="I293" s="830"/>
      <c r="J293" s="830"/>
      <c r="K293" s="830"/>
      <c r="L293" s="830"/>
      <c r="M293" s="830"/>
      <c r="N293" s="830"/>
      <c r="O293" s="830"/>
      <c r="P293" s="830"/>
      <c r="Q293" s="830"/>
      <c r="R293" s="830"/>
      <c r="S293" s="830"/>
      <c r="T293" s="807"/>
      <c r="U293" s="807"/>
      <c r="V293" s="807"/>
      <c r="W293" s="807"/>
      <c r="X293" s="807"/>
      <c r="Y293" s="807"/>
      <c r="Z293" s="807"/>
      <c r="AA293" s="807"/>
      <c r="AB293" s="805"/>
      <c r="AC293" s="805"/>
      <c r="AD293" s="807"/>
      <c r="AE293" s="1046"/>
      <c r="AF293" s="1046"/>
      <c r="AG293" s="1046"/>
      <c r="AH293" s="1046"/>
    </row>
    <row r="294" ht="15.75" customHeight="1">
      <c r="A294" s="1046"/>
      <c r="B294" s="1046"/>
      <c r="C294" s="884"/>
      <c r="D294" s="1046"/>
      <c r="E294" s="1046"/>
      <c r="F294" s="884"/>
      <c r="G294" s="884"/>
      <c r="H294" s="807"/>
      <c r="I294" s="807"/>
      <c r="J294" s="807"/>
      <c r="K294" s="807"/>
      <c r="L294" s="807"/>
      <c r="M294" s="807"/>
      <c r="N294" s="807"/>
      <c r="O294" s="807"/>
      <c r="P294" s="807"/>
      <c r="Q294" s="807"/>
      <c r="R294" s="807"/>
      <c r="S294" s="807"/>
      <c r="T294" s="807"/>
      <c r="U294" s="807"/>
      <c r="V294" s="807"/>
      <c r="W294" s="807"/>
      <c r="X294" s="807"/>
      <c r="Y294" s="807"/>
      <c r="Z294" s="807"/>
      <c r="AA294" s="807"/>
      <c r="AB294" s="805"/>
      <c r="AC294" s="805"/>
      <c r="AD294" s="807"/>
      <c r="AE294" s="1046"/>
      <c r="AF294" s="1046"/>
      <c r="AG294" s="1046"/>
      <c r="AH294" s="1046"/>
    </row>
    <row r="295" ht="15.75" customHeight="1">
      <c r="A295" s="1046"/>
      <c r="B295" s="1046"/>
      <c r="C295" s="884"/>
      <c r="D295" s="1046"/>
      <c r="E295" s="1046"/>
      <c r="F295" s="884"/>
      <c r="G295" s="884"/>
      <c r="H295" s="807"/>
      <c r="I295" s="807"/>
      <c r="J295" s="807"/>
      <c r="K295" s="807"/>
      <c r="L295" s="807"/>
      <c r="M295" s="807"/>
      <c r="N295" s="807"/>
      <c r="O295" s="807"/>
      <c r="P295" s="807"/>
      <c r="Q295" s="807"/>
      <c r="R295" s="807"/>
      <c r="S295" s="807"/>
      <c r="T295" s="807"/>
      <c r="U295" s="807"/>
      <c r="V295" s="807"/>
      <c r="W295" s="807"/>
      <c r="X295" s="807"/>
      <c r="Y295" s="807"/>
      <c r="Z295" s="807"/>
      <c r="AA295" s="807"/>
      <c r="AB295" s="805"/>
      <c r="AC295" s="805"/>
      <c r="AD295" s="807"/>
      <c r="AE295" s="1046"/>
      <c r="AF295" s="1046"/>
      <c r="AG295" s="1046"/>
      <c r="AH295" s="1046"/>
    </row>
    <row r="296" ht="15.75" customHeight="1">
      <c r="A296" s="1046"/>
      <c r="B296" s="1046"/>
      <c r="C296" s="884"/>
      <c r="D296" s="1046"/>
      <c r="E296" s="1046"/>
      <c r="F296" s="884"/>
      <c r="G296" s="884"/>
      <c r="H296" s="807"/>
      <c r="I296" s="807"/>
      <c r="J296" s="807"/>
      <c r="K296" s="807"/>
      <c r="L296" s="807"/>
      <c r="M296" s="807"/>
      <c r="N296" s="807"/>
      <c r="O296" s="807"/>
      <c r="P296" s="807"/>
      <c r="Q296" s="807"/>
      <c r="R296" s="807"/>
      <c r="S296" s="807"/>
      <c r="T296" s="807"/>
      <c r="U296" s="807"/>
      <c r="V296" s="807"/>
      <c r="W296" s="807"/>
      <c r="X296" s="807"/>
      <c r="Y296" s="807"/>
      <c r="Z296" s="807"/>
      <c r="AA296" s="807"/>
      <c r="AB296" s="805"/>
      <c r="AC296" s="805"/>
      <c r="AD296" s="807"/>
      <c r="AE296" s="1046"/>
      <c r="AF296" s="1046"/>
      <c r="AG296" s="1046"/>
      <c r="AH296" s="1046"/>
    </row>
    <row r="297" ht="15.75" customHeight="1">
      <c r="A297" s="1046"/>
      <c r="B297" s="1046"/>
      <c r="C297" s="884"/>
      <c r="D297" s="1046"/>
      <c r="E297" s="1046"/>
      <c r="F297" s="884"/>
      <c r="G297" s="884"/>
      <c r="H297" s="807"/>
      <c r="I297" s="807"/>
      <c r="J297" s="807"/>
      <c r="K297" s="807"/>
      <c r="L297" s="807"/>
      <c r="M297" s="807"/>
      <c r="N297" s="807"/>
      <c r="O297" s="807"/>
      <c r="P297" s="807"/>
      <c r="Q297" s="807"/>
      <c r="R297" s="807"/>
      <c r="S297" s="807"/>
      <c r="T297" s="807"/>
      <c r="U297" s="807"/>
      <c r="V297" s="807"/>
      <c r="W297" s="807"/>
      <c r="X297" s="807"/>
      <c r="Y297" s="807"/>
      <c r="Z297" s="807"/>
      <c r="AA297" s="807"/>
      <c r="AB297" s="805"/>
      <c r="AC297" s="805"/>
      <c r="AD297" s="807"/>
      <c r="AE297" s="1046"/>
      <c r="AF297" s="1046"/>
      <c r="AG297" s="1046"/>
      <c r="AH297" s="1046"/>
    </row>
    <row r="298" ht="15.75" customHeight="1">
      <c r="A298" s="1046"/>
      <c r="B298" s="1046"/>
      <c r="C298" s="884"/>
      <c r="D298" s="1046"/>
      <c r="E298" s="1046"/>
      <c r="F298" s="884"/>
      <c r="G298" s="884"/>
      <c r="H298" s="807"/>
      <c r="I298" s="807"/>
      <c r="J298" s="807"/>
      <c r="K298" s="807"/>
      <c r="L298" s="807"/>
      <c r="M298" s="807"/>
      <c r="N298" s="807"/>
      <c r="O298" s="807"/>
      <c r="P298" s="807"/>
      <c r="Q298" s="807"/>
      <c r="R298" s="807"/>
      <c r="S298" s="807"/>
      <c r="T298" s="807"/>
      <c r="U298" s="807"/>
      <c r="V298" s="807"/>
      <c r="W298" s="807"/>
      <c r="X298" s="807"/>
      <c r="Y298" s="807"/>
      <c r="Z298" s="807"/>
      <c r="AA298" s="807"/>
      <c r="AB298" s="805"/>
      <c r="AC298" s="805"/>
      <c r="AD298" s="807"/>
      <c r="AE298" s="1046"/>
      <c r="AF298" s="1046"/>
      <c r="AG298" s="1046"/>
      <c r="AH298" s="1046"/>
    </row>
    <row r="299" ht="15.75" customHeight="1">
      <c r="A299" s="1046"/>
      <c r="B299" s="1046"/>
      <c r="C299" s="1046"/>
      <c r="D299" s="1046"/>
      <c r="E299" s="1046"/>
      <c r="F299" s="1046"/>
      <c r="G299" s="1046"/>
      <c r="H299" s="807"/>
      <c r="I299" s="807"/>
      <c r="J299" s="807"/>
      <c r="K299" s="807"/>
      <c r="L299" s="807"/>
      <c r="M299" s="807"/>
      <c r="N299" s="807"/>
      <c r="O299" s="807"/>
      <c r="P299" s="807"/>
      <c r="Q299" s="807"/>
      <c r="R299" s="807"/>
      <c r="S299" s="807"/>
      <c r="T299" s="807"/>
      <c r="U299" s="807"/>
      <c r="V299" s="807"/>
      <c r="W299" s="807"/>
      <c r="X299" s="807"/>
      <c r="Y299" s="807"/>
      <c r="Z299" s="807"/>
      <c r="AA299" s="807"/>
      <c r="AB299" s="807"/>
      <c r="AC299" s="1051"/>
      <c r="AD299" s="1051"/>
      <c r="AE299" s="1046"/>
      <c r="AF299" s="1046"/>
      <c r="AG299" s="1046"/>
      <c r="AH299" s="1046"/>
    </row>
    <row r="300" ht="15.75" customHeight="1">
      <c r="A300" s="1052" t="str">
        <f>'입력값'!V4</f>
        <v>행 추가시 이 라인 위 영역을 선택하고 행을 추가 하셔야 통계 및 서식이 올바르게 적용됩니다. </v>
      </c>
      <c r="B300" s="1053"/>
      <c r="C300" s="1053"/>
      <c r="D300" s="1053"/>
      <c r="E300" s="1053"/>
      <c r="F300" s="1053"/>
      <c r="G300" s="1053"/>
      <c r="H300" s="1054"/>
      <c r="I300" s="1054"/>
      <c r="J300" s="1054"/>
      <c r="K300" s="1054"/>
      <c r="L300" s="1054"/>
      <c r="M300" s="1054"/>
      <c r="N300" s="1054"/>
      <c r="O300" s="1054"/>
      <c r="P300" s="1054"/>
      <c r="Q300" s="1054"/>
      <c r="R300" s="1054"/>
      <c r="S300" s="1054"/>
      <c r="T300" s="1054"/>
      <c r="U300" s="1054"/>
      <c r="V300" s="1054"/>
      <c r="W300" s="1054"/>
      <c r="X300" s="1054"/>
      <c r="Y300" s="1054"/>
      <c r="Z300" s="1054"/>
      <c r="AA300" s="1054"/>
      <c r="AB300" s="1055"/>
      <c r="AC300" s="1056" t="s">
        <v>94</v>
      </c>
      <c r="AD300" s="1056" t="s">
        <v>94</v>
      </c>
      <c r="AE300" s="1054"/>
      <c r="AF300" s="1054"/>
      <c r="AG300" s="1054"/>
      <c r="AH300" s="1054"/>
    </row>
    <row r="301" ht="15.75" customHeight="1">
      <c r="A301" s="337"/>
      <c r="B301" s="337"/>
      <c r="C301" s="337"/>
      <c r="D301" s="337"/>
      <c r="E301" s="337"/>
      <c r="F301" s="337"/>
      <c r="G301" s="337"/>
      <c r="H301" s="338"/>
      <c r="I301" s="338"/>
      <c r="J301" s="338"/>
      <c r="K301" s="338"/>
      <c r="L301" s="338"/>
      <c r="M301" s="338"/>
      <c r="N301" s="338"/>
      <c r="O301" s="338"/>
      <c r="P301" s="338"/>
      <c r="Q301" s="338"/>
      <c r="R301" s="338"/>
      <c r="S301" s="338"/>
      <c r="T301" s="338"/>
      <c r="U301" s="338"/>
      <c r="V301" s="338"/>
      <c r="W301" s="338"/>
      <c r="X301" s="338"/>
      <c r="Y301" s="338"/>
      <c r="Z301" s="338"/>
      <c r="AA301" s="338"/>
      <c r="AB301" s="338"/>
      <c r="AC301" s="338"/>
      <c r="AD301" s="338"/>
      <c r="AE301" s="337"/>
      <c r="AF301" s="337"/>
      <c r="AG301" s="337"/>
      <c r="AH301" s="337"/>
    </row>
    <row r="302" ht="15.75" customHeight="1">
      <c r="A302" s="339"/>
      <c r="B302" s="339"/>
      <c r="C302" s="339"/>
      <c r="D302" s="339"/>
      <c r="E302" s="339"/>
      <c r="F302" s="339"/>
      <c r="G302" s="348" t="s">
        <v>16034</v>
      </c>
      <c r="H302" s="1058" t="str">
        <f>IFERROR(VLOOKUP(H$304, '입력값'!$B:$C, 2, FALSE),"")</f>
        <v/>
      </c>
      <c r="I302" s="1058" t="str">
        <f>IFERROR(VLOOKUP(I$304, '입력값'!$B:$C, 2, FALSE),"")</f>
        <v/>
      </c>
      <c r="J302" s="1058" t="str">
        <f>IFERROR(VLOOKUP(J$304, '입력값'!$B:$C, 2, FALSE),"")</f>
        <v/>
      </c>
      <c r="K302" s="1058" t="str">
        <f>IFERROR(VLOOKUP(K$304, '입력값'!$B:$C, 2, FALSE),"")</f>
        <v/>
      </c>
      <c r="L302" s="1058" t="str">
        <f>IFERROR(VLOOKUP(L$304, '입력값'!$B:$C, 2, FALSE),"")</f>
        <v/>
      </c>
      <c r="M302" s="1058" t="str">
        <f>IFERROR(VLOOKUP(M$304, '입력값'!$B:$C, 2, FALSE),"")</f>
        <v/>
      </c>
      <c r="N302" s="1058" t="str">
        <f>IFERROR(VLOOKUP(N$304, '입력값'!$B:$C, 2, FALSE),"")</f>
        <v/>
      </c>
      <c r="O302" s="1058" t="str">
        <f>IFERROR(VLOOKUP(O$304, '입력값'!$B:$C, 2, FALSE),"")</f>
        <v/>
      </c>
      <c r="P302" s="1058" t="str">
        <f>IFERROR(VLOOKUP(P$304, '입력값'!$B:$C, 2, FALSE),"")</f>
        <v/>
      </c>
      <c r="Q302" s="1058" t="str">
        <f>IFERROR(VLOOKUP(Q$304, '입력값'!$B:$C, 2, FALSE),"")</f>
        <v/>
      </c>
      <c r="R302" s="1058" t="str">
        <f>IFERROR(VLOOKUP(R$304, '입력값'!$B:$C, 2, FALSE),"")</f>
        <v/>
      </c>
      <c r="S302" s="1058" t="str">
        <f>IFERROR(VLOOKUP(S$304, '입력값'!$B:$C, 2, FALSE),"")</f>
        <v/>
      </c>
      <c r="T302" s="1058" t="str">
        <f>IFERROR(VLOOKUP(T$304, '입력값'!$B:$C, 2, FALSE),"")</f>
        <v/>
      </c>
      <c r="U302" s="1058" t="str">
        <f>IFERROR(VLOOKUP(U$304, '입력값'!$B:$C, 2, FALSE),"")</f>
        <v/>
      </c>
      <c r="V302" s="1058" t="str">
        <f>IFERROR(VLOOKUP(V$304, '입력값'!$B:$C, 2, FALSE),"")</f>
        <v/>
      </c>
      <c r="W302" s="1058" t="str">
        <f>IFERROR(VLOOKUP(W$304, '입력값'!$B:$C, 2, FALSE),"")</f>
        <v/>
      </c>
      <c r="X302" s="1058" t="str">
        <f>IFERROR(VLOOKUP(X$304, '입력값'!$B:$C, 2, FALSE),"")</f>
        <v/>
      </c>
      <c r="Y302" s="1058" t="str">
        <f>IFERROR(VLOOKUP(Y$304, '입력값'!$B:$C, 2, FALSE),"")</f>
        <v/>
      </c>
      <c r="Z302" s="1058" t="str">
        <f>IFERROR(VLOOKUP(Z$304, '입력값'!$B:$C, 2, FALSE),"")</f>
        <v/>
      </c>
      <c r="AA302" s="1058" t="str">
        <f>IFERROR(VLOOKUP(AA$304, '입력값'!$B:$C, 2, FALSE),"")</f>
        <v/>
      </c>
      <c r="AB302" s="1059"/>
      <c r="AC302" s="1059"/>
      <c r="AD302" s="348" t="s">
        <v>487</v>
      </c>
      <c r="AE302" s="339"/>
      <c r="AF302" s="339"/>
      <c r="AG302" s="339"/>
      <c r="AH302" s="339"/>
    </row>
    <row r="303" ht="15.75" customHeight="1">
      <c r="A303" s="339"/>
      <c r="B303" s="339"/>
      <c r="C303" s="339"/>
      <c r="D303" s="339"/>
      <c r="E303" s="339"/>
      <c r="F303" s="339"/>
      <c r="G303" s="348" t="s">
        <v>41</v>
      </c>
      <c r="H303" s="350" t="str">
        <f t="shared" ref="H303:AA303" si="1">H2</f>
        <v/>
      </c>
      <c r="I303" s="350" t="str">
        <f t="shared" si="1"/>
        <v/>
      </c>
      <c r="J303" s="350" t="str">
        <f t="shared" si="1"/>
        <v/>
      </c>
      <c r="K303" s="350" t="str">
        <f t="shared" si="1"/>
        <v/>
      </c>
      <c r="L303" s="350" t="str">
        <f t="shared" si="1"/>
        <v/>
      </c>
      <c r="M303" s="350" t="str">
        <f t="shared" si="1"/>
        <v/>
      </c>
      <c r="N303" s="350" t="str">
        <f t="shared" si="1"/>
        <v/>
      </c>
      <c r="O303" s="350" t="str">
        <f t="shared" si="1"/>
        <v/>
      </c>
      <c r="P303" s="350" t="str">
        <f t="shared" si="1"/>
        <v/>
      </c>
      <c r="Q303" s="350" t="str">
        <f t="shared" si="1"/>
        <v/>
      </c>
      <c r="R303" s="350" t="str">
        <f t="shared" si="1"/>
        <v/>
      </c>
      <c r="S303" s="350" t="str">
        <f t="shared" si="1"/>
        <v/>
      </c>
      <c r="T303" s="350" t="str">
        <f t="shared" si="1"/>
        <v/>
      </c>
      <c r="U303" s="350" t="str">
        <f t="shared" si="1"/>
        <v/>
      </c>
      <c r="V303" s="350" t="str">
        <f t="shared" si="1"/>
        <v/>
      </c>
      <c r="W303" s="350" t="str">
        <f t="shared" si="1"/>
        <v/>
      </c>
      <c r="X303" s="350" t="str">
        <f t="shared" si="1"/>
        <v/>
      </c>
      <c r="Y303" s="350" t="str">
        <f t="shared" si="1"/>
        <v/>
      </c>
      <c r="Z303" s="350" t="str">
        <f t="shared" si="1"/>
        <v/>
      </c>
      <c r="AA303" s="350" t="str">
        <f t="shared" si="1"/>
        <v/>
      </c>
      <c r="AB303" s="1060"/>
      <c r="AC303" s="1060"/>
      <c r="AD303" s="1060"/>
      <c r="AE303" s="339"/>
      <c r="AF303" s="339"/>
      <c r="AG303" s="339"/>
      <c r="AH303" s="339"/>
    </row>
    <row r="304" ht="15.75" customHeight="1">
      <c r="A304" s="339"/>
      <c r="B304" s="339"/>
      <c r="C304" s="339"/>
      <c r="D304" s="339"/>
      <c r="E304" s="339"/>
      <c r="F304" s="339"/>
      <c r="G304" s="348" t="s">
        <v>476</v>
      </c>
      <c r="H304" s="1058" t="str">
        <f t="shared" ref="H304:AA304" si="2">H3</f>
        <v/>
      </c>
      <c r="I304" s="1058" t="str">
        <f t="shared" si="2"/>
        <v/>
      </c>
      <c r="J304" s="1058" t="str">
        <f t="shared" si="2"/>
        <v/>
      </c>
      <c r="K304" s="1058" t="str">
        <f t="shared" si="2"/>
        <v/>
      </c>
      <c r="L304" s="1058" t="str">
        <f t="shared" si="2"/>
        <v/>
      </c>
      <c r="M304" s="1058" t="str">
        <f t="shared" si="2"/>
        <v/>
      </c>
      <c r="N304" s="1058" t="str">
        <f t="shared" si="2"/>
        <v/>
      </c>
      <c r="O304" s="1058" t="str">
        <f t="shared" si="2"/>
        <v/>
      </c>
      <c r="P304" s="1058" t="str">
        <f t="shared" si="2"/>
        <v/>
      </c>
      <c r="Q304" s="1058" t="str">
        <f t="shared" si="2"/>
        <v/>
      </c>
      <c r="R304" s="1058" t="str">
        <f t="shared" si="2"/>
        <v/>
      </c>
      <c r="S304" s="1058" t="str">
        <f t="shared" si="2"/>
        <v/>
      </c>
      <c r="T304" s="1058" t="str">
        <f t="shared" si="2"/>
        <v/>
      </c>
      <c r="U304" s="1058" t="str">
        <f t="shared" si="2"/>
        <v/>
      </c>
      <c r="V304" s="1058" t="str">
        <f t="shared" si="2"/>
        <v/>
      </c>
      <c r="W304" s="1058" t="str">
        <f t="shared" si="2"/>
        <v/>
      </c>
      <c r="X304" s="1058" t="str">
        <f t="shared" si="2"/>
        <v/>
      </c>
      <c r="Y304" s="1058" t="str">
        <f t="shared" si="2"/>
        <v/>
      </c>
      <c r="Z304" s="1058" t="str">
        <f t="shared" si="2"/>
        <v/>
      </c>
      <c r="AA304" s="1058" t="str">
        <f t="shared" si="2"/>
        <v/>
      </c>
      <c r="AB304" s="348" t="s">
        <v>94</v>
      </c>
      <c r="AC304" s="348" t="s">
        <v>94</v>
      </c>
      <c r="AD304" s="348" t="s">
        <v>94</v>
      </c>
      <c r="AE304" s="1341"/>
      <c r="AF304" s="339"/>
      <c r="AG304" s="339"/>
      <c r="AH304" s="339"/>
    </row>
    <row r="305" ht="15.75" customHeight="1">
      <c r="A305" s="337"/>
      <c r="B305" s="337"/>
      <c r="C305" s="337"/>
      <c r="D305" s="337"/>
      <c r="E305" s="337"/>
      <c r="F305" s="337"/>
      <c r="G305" s="348" t="s">
        <v>43</v>
      </c>
      <c r="H305" s="1062"/>
      <c r="I305" s="1062"/>
      <c r="J305" s="1062"/>
      <c r="K305" s="1062"/>
      <c r="L305" s="1062"/>
      <c r="M305" s="1062"/>
      <c r="N305" s="1063"/>
      <c r="O305" s="1063"/>
      <c r="P305" s="1063"/>
      <c r="Q305" s="1063"/>
      <c r="R305" s="1063"/>
      <c r="S305" s="1063"/>
      <c r="T305" s="1063"/>
      <c r="U305" s="1063"/>
      <c r="V305" s="1063"/>
      <c r="W305" s="1063"/>
      <c r="X305" s="1063"/>
      <c r="Y305" s="1063"/>
      <c r="Z305" s="1063"/>
      <c r="AA305" s="1063"/>
      <c r="AB305" s="1064" t="s">
        <v>94</v>
      </c>
      <c r="AC305" s="1064" t="s">
        <v>94</v>
      </c>
      <c r="AD305" s="1064" t="s">
        <v>94</v>
      </c>
      <c r="AE305" s="1061"/>
      <c r="AF305" s="337"/>
      <c r="AG305" s="337"/>
      <c r="AH305" s="337"/>
    </row>
    <row r="306" ht="15.75" customHeight="1">
      <c r="A306" s="337"/>
      <c r="B306" s="337"/>
      <c r="C306" s="337"/>
      <c r="D306" s="337"/>
      <c r="E306" s="337"/>
      <c r="F306" s="337"/>
      <c r="G306" s="348" t="s">
        <v>1566</v>
      </c>
      <c r="H306" s="1065" t="s">
        <v>60</v>
      </c>
      <c r="I306" s="1065" t="s">
        <v>60</v>
      </c>
      <c r="J306" s="1065" t="s">
        <v>60</v>
      </c>
      <c r="K306" s="1065" t="s">
        <v>60</v>
      </c>
      <c r="L306" s="1065" t="s">
        <v>60</v>
      </c>
      <c r="M306" s="1065" t="s">
        <v>60</v>
      </c>
      <c r="N306" s="1065" t="s">
        <v>60</v>
      </c>
      <c r="O306" s="1065" t="s">
        <v>60</v>
      </c>
      <c r="P306" s="1065" t="s">
        <v>60</v>
      </c>
      <c r="Q306" s="1065" t="s">
        <v>60</v>
      </c>
      <c r="R306" s="1065" t="s">
        <v>60</v>
      </c>
      <c r="S306" s="1065" t="s">
        <v>60</v>
      </c>
      <c r="T306" s="1065" t="s">
        <v>60</v>
      </c>
      <c r="U306" s="1065" t="s">
        <v>60</v>
      </c>
      <c r="V306" s="1065" t="s">
        <v>60</v>
      </c>
      <c r="W306" s="1065" t="s">
        <v>60</v>
      </c>
      <c r="X306" s="1065" t="s">
        <v>60</v>
      </c>
      <c r="Y306" s="1065" t="s">
        <v>60</v>
      </c>
      <c r="Z306" s="1065" t="s">
        <v>60</v>
      </c>
      <c r="AA306" s="1065" t="s">
        <v>60</v>
      </c>
      <c r="AB306" s="1064" t="s">
        <v>94</v>
      </c>
      <c r="AC306" s="1064" t="s">
        <v>94</v>
      </c>
      <c r="AD306" s="1064" t="s">
        <v>94</v>
      </c>
      <c r="AE306" s="1061"/>
      <c r="AF306" s="337"/>
      <c r="AG306" s="337"/>
      <c r="AH306" s="337"/>
    </row>
    <row r="307" ht="15.75" customHeight="1">
      <c r="A307" s="337"/>
      <c r="B307" s="337"/>
      <c r="C307" s="337"/>
      <c r="D307" s="337"/>
      <c r="E307" s="337"/>
      <c r="F307" s="337"/>
      <c r="G307" s="348" t="s">
        <v>1567</v>
      </c>
      <c r="H307" s="355">
        <f t="shared" ref="H307:AD307" si="3">IF(H309-H313, (SUM(H310:H313)-H313)/(H309-H313), 0)</f>
        <v>0</v>
      </c>
      <c r="I307" s="355">
        <f t="shared" si="3"/>
        <v>0</v>
      </c>
      <c r="J307" s="355">
        <f t="shared" si="3"/>
        <v>0</v>
      </c>
      <c r="K307" s="355">
        <f t="shared" si="3"/>
        <v>0</v>
      </c>
      <c r="L307" s="355">
        <f t="shared" si="3"/>
        <v>0</v>
      </c>
      <c r="M307" s="355">
        <f t="shared" si="3"/>
        <v>0</v>
      </c>
      <c r="N307" s="355">
        <f t="shared" si="3"/>
        <v>0</v>
      </c>
      <c r="O307" s="355">
        <f t="shared" si="3"/>
        <v>0</v>
      </c>
      <c r="P307" s="355">
        <f t="shared" si="3"/>
        <v>0</v>
      </c>
      <c r="Q307" s="355">
        <f t="shared" si="3"/>
        <v>0</v>
      </c>
      <c r="R307" s="355">
        <f t="shared" si="3"/>
        <v>0</v>
      </c>
      <c r="S307" s="355">
        <f t="shared" si="3"/>
        <v>0</v>
      </c>
      <c r="T307" s="355">
        <f t="shared" si="3"/>
        <v>0</v>
      </c>
      <c r="U307" s="355">
        <f t="shared" si="3"/>
        <v>0</v>
      </c>
      <c r="V307" s="355">
        <f t="shared" si="3"/>
        <v>0</v>
      </c>
      <c r="W307" s="355">
        <f t="shared" si="3"/>
        <v>0</v>
      </c>
      <c r="X307" s="355">
        <f t="shared" si="3"/>
        <v>0</v>
      </c>
      <c r="Y307" s="355">
        <f t="shared" si="3"/>
        <v>0</v>
      </c>
      <c r="Z307" s="355">
        <f t="shared" si="3"/>
        <v>0</v>
      </c>
      <c r="AA307" s="355">
        <f t="shared" si="3"/>
        <v>0</v>
      </c>
      <c r="AB307" s="361">
        <f t="shared" si="3"/>
        <v>0</v>
      </c>
      <c r="AC307" s="361">
        <f t="shared" si="3"/>
        <v>0</v>
      </c>
      <c r="AD307" s="361">
        <f t="shared" si="3"/>
        <v>0</v>
      </c>
      <c r="AE307" s="1061"/>
      <c r="AF307" s="337"/>
      <c r="AG307" s="337"/>
      <c r="AH307" s="337"/>
    </row>
    <row r="308" ht="15.75" customHeight="1">
      <c r="A308" s="337"/>
      <c r="B308" s="337"/>
      <c r="C308" s="337"/>
      <c r="D308" s="337"/>
      <c r="E308" s="337"/>
      <c r="F308" s="337"/>
      <c r="G308" s="348" t="s">
        <v>486</v>
      </c>
      <c r="H308" s="355">
        <f>IF((H309-H314-H313), H310/(H309-H314-H313), 0)</f>
        <v>0</v>
      </c>
      <c r="I308" s="355">
        <f t="shared" ref="I308:AD308" si="4">if((I309-I314-I313), I310/(I309-I314-I313), 0)</f>
        <v>0</v>
      </c>
      <c r="J308" s="355">
        <f t="shared" si="4"/>
        <v>0</v>
      </c>
      <c r="K308" s="355">
        <f t="shared" si="4"/>
        <v>0</v>
      </c>
      <c r="L308" s="355">
        <f t="shared" si="4"/>
        <v>0</v>
      </c>
      <c r="M308" s="355">
        <f t="shared" si="4"/>
        <v>0</v>
      </c>
      <c r="N308" s="355">
        <f t="shared" si="4"/>
        <v>0</v>
      </c>
      <c r="O308" s="355">
        <f t="shared" si="4"/>
        <v>0</v>
      </c>
      <c r="P308" s="355">
        <f t="shared" si="4"/>
        <v>0</v>
      </c>
      <c r="Q308" s="355">
        <f t="shared" si="4"/>
        <v>0</v>
      </c>
      <c r="R308" s="355">
        <f t="shared" si="4"/>
        <v>0</v>
      </c>
      <c r="S308" s="355">
        <f t="shared" si="4"/>
        <v>0</v>
      </c>
      <c r="T308" s="355">
        <f t="shared" si="4"/>
        <v>0</v>
      </c>
      <c r="U308" s="355">
        <f t="shared" si="4"/>
        <v>0</v>
      </c>
      <c r="V308" s="355">
        <f t="shared" si="4"/>
        <v>0</v>
      </c>
      <c r="W308" s="355">
        <f t="shared" si="4"/>
        <v>0</v>
      </c>
      <c r="X308" s="355">
        <f t="shared" si="4"/>
        <v>0</v>
      </c>
      <c r="Y308" s="355">
        <f t="shared" si="4"/>
        <v>0</v>
      </c>
      <c r="Z308" s="355">
        <f t="shared" si="4"/>
        <v>0</v>
      </c>
      <c r="AA308" s="355">
        <f t="shared" si="4"/>
        <v>0</v>
      </c>
      <c r="AB308" s="361">
        <f t="shared" si="4"/>
        <v>0</v>
      </c>
      <c r="AC308" s="361">
        <f t="shared" si="4"/>
        <v>0</v>
      </c>
      <c r="AD308" s="361">
        <f t="shared" si="4"/>
        <v>0</v>
      </c>
      <c r="AE308" s="337"/>
      <c r="AF308" s="337"/>
      <c r="AG308" s="337"/>
      <c r="AH308" s="337"/>
    </row>
    <row r="309" ht="15.75" customHeight="1">
      <c r="A309" s="337"/>
      <c r="B309" s="337"/>
      <c r="C309" s="337"/>
      <c r="D309" s="337"/>
      <c r="E309" s="337"/>
      <c r="F309" s="337"/>
      <c r="G309" s="348" t="s">
        <v>487</v>
      </c>
      <c r="H309" s="362">
        <f>IF(ISBLANK(H$305), COUNTIF($AB5:$AB300,"&lt;=" &amp; MAX('입력값'!$L$3:$L321)), COUNTIF($AB5:$AB300, H$306 &amp; H$305))</f>
        <v>0</v>
      </c>
      <c r="I309" s="362">
        <f>IF(ISBLANK(I$305), COUNTIF($AB5:$AB300,"&lt;=" &amp; MAX('입력값'!$L$3:$L321)), COUNTIF($AB5:$AB300, I$306 &amp; I$305))</f>
        <v>0</v>
      </c>
      <c r="J309" s="362">
        <f>IF(ISBLANK(J$305), COUNTIF($AB5:$AB300,"&lt;=" &amp; MAX('입력값'!$L$3:$L321)), COUNTIF($AB5:$AB300, J$306 &amp; J$305))</f>
        <v>0</v>
      </c>
      <c r="K309" s="362">
        <f>IF(ISBLANK(K$305), COUNTIF($AB5:$AB300,"&lt;=" &amp; MAX('입력값'!$L$3:$L321)), COUNTIF($AB5:$AB300, K$306 &amp; K$305))</f>
        <v>0</v>
      </c>
      <c r="L309" s="362">
        <f>IF(ISBLANK(L$305), COUNTIF($AB5:$AB300,"&lt;=" &amp; MAX('입력값'!$L$3:$L321)), COUNTIF($AB5:$AB300, L$306 &amp; L$305))</f>
        <v>0</v>
      </c>
      <c r="M309" s="362">
        <f>IF(ISBLANK(M$305), COUNTIF($AB5:$AB300,"&lt;=" &amp; MAX('입력값'!$L$3:$L321)), COUNTIF($AB5:$AB300, M$306 &amp; M$305))</f>
        <v>0</v>
      </c>
      <c r="N309" s="362">
        <f>IF(ISBLANK(N$305), COUNTIF($AB5:$AB300,"&lt;=" &amp; MAX('입력값'!$L$3:$L321)), COUNTIF($AB5:$AB300, N$306 &amp; N$305))</f>
        <v>0</v>
      </c>
      <c r="O309" s="362">
        <f>IF(ISBLANK(O$305), COUNTIF($AB5:$AB300,"&lt;=" &amp; MAX('입력값'!$L$3:$L321)), COUNTIF($AB5:$AB300, O$306 &amp; O$305))</f>
        <v>0</v>
      </c>
      <c r="P309" s="362">
        <f>IF(ISBLANK(P$305), COUNTIF($AB5:$AB300,"&lt;=" &amp; MAX('입력값'!$L$3:$L321)), COUNTIF($AB5:$AB300, P$306 &amp; P$305))</f>
        <v>0</v>
      </c>
      <c r="Q309" s="362">
        <f>IF(ISBLANK(Q$305), COUNTIF($AB5:$AB300,"&lt;=" &amp; MAX('입력값'!$L$3:$L321)), COUNTIF($AB5:$AB300, Q$306 &amp; Q$305))</f>
        <v>0</v>
      </c>
      <c r="R309" s="362">
        <f>IF(ISBLANK(R$305), COUNTIF($AB5:$AB300,"&lt;=" &amp; MAX('입력값'!$L$3:$L321)), COUNTIF($AB5:$AB300, R$306 &amp; R$305))</f>
        <v>0</v>
      </c>
      <c r="S309" s="362">
        <f>IF(ISBLANK(S$305), COUNTIF($AB5:$AB300,"&lt;=" &amp; MAX('입력값'!$L$3:$L321)), COUNTIF($AB5:$AB300, S$306 &amp; S$305))</f>
        <v>0</v>
      </c>
      <c r="T309" s="362">
        <f>IF(ISBLANK(T$305), COUNTIF($AB5:$AB300,"&lt;=" &amp; MAX('입력값'!$L$3:$L321)), COUNTIF($AB5:$AB300, T$306 &amp; T$305))</f>
        <v>0</v>
      </c>
      <c r="U309" s="362">
        <f>IF(ISBLANK(U$305), COUNTIF($AB5:$AB300,"&lt;=" &amp; MAX('입력값'!$L$3:$L321)), COUNTIF($AB5:$AB300, U$306 &amp; U$305))</f>
        <v>0</v>
      </c>
      <c r="V309" s="362">
        <f>IF(ISBLANK(V$305), COUNTIF($AB5:$AB300,"&lt;=" &amp; MAX('입력값'!$L$3:$L321)), COUNTIF($AB5:$AB300, V$306 &amp; V$305))</f>
        <v>0</v>
      </c>
      <c r="W309" s="362">
        <f>IF(ISBLANK(W$305), COUNTIF($AB5:$AB300,"&lt;=" &amp; MAX('입력값'!$L$3:$L321)), COUNTIF($AB5:$AB300, W$306 &amp; W$305))</f>
        <v>0</v>
      </c>
      <c r="X309" s="362">
        <f>IF(ISBLANK(X$305), COUNTIF($AB5:$AB300,"&lt;=" &amp; MAX('입력값'!$L$3:$L321)), COUNTIF($AB5:$AB300, X$306 &amp; X$305))</f>
        <v>0</v>
      </c>
      <c r="Y309" s="362">
        <f>IF(ISBLANK(Y$305), COUNTIF($AB5:$AB300,"&lt;=" &amp; MAX('입력값'!$L$3:$L321)), COUNTIF($AB5:$AB300, Y$306 &amp; Y$305))</f>
        <v>0</v>
      </c>
      <c r="Z309" s="362">
        <f>IF(ISBLANK(Z$305), COUNTIF($AB5:$AB300,"&lt;=" &amp; MAX('입력값'!$L$3:$L321)), COUNTIF($AB5:$AB300, Z$306 &amp; Z$305))</f>
        <v>0</v>
      </c>
      <c r="AA309" s="362">
        <f>IF(ISBLANK(AA$305), COUNTIF($AB5:$AB300,"&lt;=" &amp; MAX('입력값'!$L$3:$L321)), COUNTIF($AB5:$AB300, AA$306 &amp; AA$305))</f>
        <v>0</v>
      </c>
      <c r="AB309" s="368">
        <f t="shared" ref="AB309:AC309" si="5">IF(ISBLANK(AB$303), SUMIFS($H309:$AA309, $H$302:$AA$302, AB$302), SUMIFS($H309:$AA309, $H$302:$AA$302, AB$302, $H$303:$AA$303, AB$303))</f>
        <v>0</v>
      </c>
      <c r="AC309" s="368">
        <f t="shared" si="5"/>
        <v>0</v>
      </c>
      <c r="AD309" s="368">
        <f t="shared" ref="AD309:AD314" si="8">IF(ISBLANK(AD$303), SUM($H309:$AA309), SUMIFS($H309:$AA309, $H$303:$AA$303, AD$303))</f>
        <v>0</v>
      </c>
      <c r="AE309" s="337"/>
      <c r="AF309" s="337"/>
      <c r="AG309" s="337"/>
      <c r="AH309" s="337"/>
    </row>
    <row r="310" ht="15.75" customHeight="1">
      <c r="A310" s="337"/>
      <c r="B310" s="337"/>
      <c r="C310" s="337"/>
      <c r="D310" s="337"/>
      <c r="E310" s="337"/>
      <c r="F310" s="337"/>
      <c r="G310" s="348" t="s">
        <v>58</v>
      </c>
      <c r="H310" s="362">
        <f t="shared" ref="H310:AA310" si="6">IF(ISBLANK(H$305), COUNTIF(H$5:H$300, $G310), COUNTIFS($AB$5:$AB$300, H$306 &amp; H$305, H$5:H$300, $G310))</f>
        <v>0</v>
      </c>
      <c r="I310" s="362">
        <f t="shared" si="6"/>
        <v>0</v>
      </c>
      <c r="J310" s="362">
        <f t="shared" si="6"/>
        <v>0</v>
      </c>
      <c r="K310" s="362">
        <f t="shared" si="6"/>
        <v>0</v>
      </c>
      <c r="L310" s="362">
        <f t="shared" si="6"/>
        <v>0</v>
      </c>
      <c r="M310" s="362">
        <f t="shared" si="6"/>
        <v>0</v>
      </c>
      <c r="N310" s="362">
        <f t="shared" si="6"/>
        <v>0</v>
      </c>
      <c r="O310" s="362">
        <f t="shared" si="6"/>
        <v>0</v>
      </c>
      <c r="P310" s="362">
        <f t="shared" si="6"/>
        <v>0</v>
      </c>
      <c r="Q310" s="362">
        <f t="shared" si="6"/>
        <v>0</v>
      </c>
      <c r="R310" s="362">
        <f t="shared" si="6"/>
        <v>0</v>
      </c>
      <c r="S310" s="362">
        <f t="shared" si="6"/>
        <v>0</v>
      </c>
      <c r="T310" s="362">
        <f t="shared" si="6"/>
        <v>0</v>
      </c>
      <c r="U310" s="362">
        <f t="shared" si="6"/>
        <v>0</v>
      </c>
      <c r="V310" s="362">
        <f t="shared" si="6"/>
        <v>0</v>
      </c>
      <c r="W310" s="362">
        <f t="shared" si="6"/>
        <v>0</v>
      </c>
      <c r="X310" s="362">
        <f t="shared" si="6"/>
        <v>0</v>
      </c>
      <c r="Y310" s="362">
        <f t="shared" si="6"/>
        <v>0</v>
      </c>
      <c r="Z310" s="362">
        <f t="shared" si="6"/>
        <v>0</v>
      </c>
      <c r="AA310" s="362">
        <f t="shared" si="6"/>
        <v>0</v>
      </c>
      <c r="AB310" s="368">
        <f t="shared" ref="AB310:AC310" si="7">IF(ISBLANK(AB$303), SUMIFS($H310:$AA310, $H$302:$AA$302, AB$302), SUMIFS($H310:$AA310, $H$302:$AA$302, AB$302, $H$303:$AA$303, AB$303))</f>
        <v>0</v>
      </c>
      <c r="AC310" s="368">
        <f t="shared" si="7"/>
        <v>0</v>
      </c>
      <c r="AD310" s="368">
        <f t="shared" si="8"/>
        <v>0</v>
      </c>
      <c r="AE310" s="337"/>
      <c r="AF310" s="337"/>
      <c r="AG310" s="337"/>
      <c r="AH310" s="337"/>
    </row>
    <row r="311" ht="15.75" customHeight="1">
      <c r="A311" s="337"/>
      <c r="B311" s="337"/>
      <c r="C311" s="337"/>
      <c r="D311" s="337"/>
      <c r="E311" s="337"/>
      <c r="F311" s="337"/>
      <c r="G311" s="348" t="s">
        <v>67</v>
      </c>
      <c r="H311" s="362">
        <f t="shared" ref="H311:AA311" si="9">IF(ISBLANK(H$305), COUNTIF(H$5:H$300, $G311), COUNTIFS($AB$5:$AB$300, H$306 &amp; H$305, H$5:H$300, $G311))</f>
        <v>0</v>
      </c>
      <c r="I311" s="362">
        <f t="shared" si="9"/>
        <v>0</v>
      </c>
      <c r="J311" s="362">
        <f t="shared" si="9"/>
        <v>0</v>
      </c>
      <c r="K311" s="362">
        <f t="shared" si="9"/>
        <v>0</v>
      </c>
      <c r="L311" s="362">
        <f t="shared" si="9"/>
        <v>0</v>
      </c>
      <c r="M311" s="362">
        <f t="shared" si="9"/>
        <v>0</v>
      </c>
      <c r="N311" s="362">
        <f t="shared" si="9"/>
        <v>0</v>
      </c>
      <c r="O311" s="362">
        <f t="shared" si="9"/>
        <v>0</v>
      </c>
      <c r="P311" s="362">
        <f t="shared" si="9"/>
        <v>0</v>
      </c>
      <c r="Q311" s="362">
        <f t="shared" si="9"/>
        <v>0</v>
      </c>
      <c r="R311" s="362">
        <f t="shared" si="9"/>
        <v>0</v>
      </c>
      <c r="S311" s="362">
        <f t="shared" si="9"/>
        <v>0</v>
      </c>
      <c r="T311" s="362">
        <f t="shared" si="9"/>
        <v>0</v>
      </c>
      <c r="U311" s="362">
        <f t="shared" si="9"/>
        <v>0</v>
      </c>
      <c r="V311" s="362">
        <f t="shared" si="9"/>
        <v>0</v>
      </c>
      <c r="W311" s="362">
        <f t="shared" si="9"/>
        <v>0</v>
      </c>
      <c r="X311" s="362">
        <f t="shared" si="9"/>
        <v>0</v>
      </c>
      <c r="Y311" s="362">
        <f t="shared" si="9"/>
        <v>0</v>
      </c>
      <c r="Z311" s="362">
        <f t="shared" si="9"/>
        <v>0</v>
      </c>
      <c r="AA311" s="362">
        <f t="shared" si="9"/>
        <v>0</v>
      </c>
      <c r="AB311" s="368">
        <f t="shared" ref="AB311:AC311" si="10">IF(ISBLANK(AB$303), SUMIFS($H311:$AA311, $H$302:$AA$302, AB$302), SUMIFS($H311:$AA311, $H$302:$AA$302, AB$302, $H$303:$AA$303, AB$303))</f>
        <v>0</v>
      </c>
      <c r="AC311" s="368">
        <f t="shared" si="10"/>
        <v>0</v>
      </c>
      <c r="AD311" s="368">
        <f t="shared" si="8"/>
        <v>0</v>
      </c>
      <c r="AE311" s="337"/>
      <c r="AF311" s="337"/>
      <c r="AG311" s="337"/>
      <c r="AH311" s="337"/>
    </row>
    <row r="312" ht="15.75" customHeight="1">
      <c r="A312" s="337"/>
      <c r="B312" s="337"/>
      <c r="C312" s="337"/>
      <c r="D312" s="337"/>
      <c r="E312" s="337"/>
      <c r="F312" s="337"/>
      <c r="G312" s="348" t="s">
        <v>75</v>
      </c>
      <c r="H312" s="362">
        <f t="shared" ref="H312:AA312" si="11">IF(ISBLANK(H$305), COUNTIF(H$5:H$300, $G312), COUNTIFS($AB$5:$AB$300, H$306 &amp; H$305, H$5:H$300, $G312))</f>
        <v>0</v>
      </c>
      <c r="I312" s="362">
        <f t="shared" si="11"/>
        <v>0</v>
      </c>
      <c r="J312" s="362">
        <f t="shared" si="11"/>
        <v>0</v>
      </c>
      <c r="K312" s="362">
        <f t="shared" si="11"/>
        <v>0</v>
      </c>
      <c r="L312" s="362">
        <f t="shared" si="11"/>
        <v>0</v>
      </c>
      <c r="M312" s="362">
        <f t="shared" si="11"/>
        <v>0</v>
      </c>
      <c r="N312" s="362">
        <f t="shared" si="11"/>
        <v>0</v>
      </c>
      <c r="O312" s="362">
        <f t="shared" si="11"/>
        <v>0</v>
      </c>
      <c r="P312" s="362">
        <f t="shared" si="11"/>
        <v>0</v>
      </c>
      <c r="Q312" s="362">
        <f t="shared" si="11"/>
        <v>0</v>
      </c>
      <c r="R312" s="362">
        <f t="shared" si="11"/>
        <v>0</v>
      </c>
      <c r="S312" s="362">
        <f t="shared" si="11"/>
        <v>0</v>
      </c>
      <c r="T312" s="362">
        <f t="shared" si="11"/>
        <v>0</v>
      </c>
      <c r="U312" s="362">
        <f t="shared" si="11"/>
        <v>0</v>
      </c>
      <c r="V312" s="362">
        <f t="shared" si="11"/>
        <v>0</v>
      </c>
      <c r="W312" s="362">
        <f t="shared" si="11"/>
        <v>0</v>
      </c>
      <c r="X312" s="362">
        <f t="shared" si="11"/>
        <v>0</v>
      </c>
      <c r="Y312" s="362">
        <f t="shared" si="11"/>
        <v>0</v>
      </c>
      <c r="Z312" s="362">
        <f t="shared" si="11"/>
        <v>0</v>
      </c>
      <c r="AA312" s="362">
        <f t="shared" si="11"/>
        <v>0</v>
      </c>
      <c r="AB312" s="368">
        <f t="shared" ref="AB312:AC312" si="12">IF(ISBLANK(AB$303), SUMIFS($H312:$AA312, $H$302:$AA$302, AB$302), SUMIFS($H312:$AA312, $H$302:$AA$302, AB$302, $H$303:$AA$303, AB$303))</f>
        <v>0</v>
      </c>
      <c r="AC312" s="368">
        <f t="shared" si="12"/>
        <v>0</v>
      </c>
      <c r="AD312" s="368">
        <f t="shared" si="8"/>
        <v>0</v>
      </c>
      <c r="AE312" s="337"/>
      <c r="AF312" s="337"/>
      <c r="AG312" s="337"/>
      <c r="AH312" s="337"/>
    </row>
    <row r="313" ht="15.75" customHeight="1">
      <c r="A313" s="337"/>
      <c r="B313" s="337"/>
      <c r="C313" s="337"/>
      <c r="D313" s="337"/>
      <c r="E313" s="337"/>
      <c r="F313" s="337"/>
      <c r="G313" s="348" t="s">
        <v>82</v>
      </c>
      <c r="H313" s="362">
        <f t="shared" ref="H313:AA313" si="13">IF(ISBLANK(H$305), COUNTIF(H$5:H$300, $G313), COUNTIFS($AB$5:$AB$300, H$306 &amp; H$305, H$5:H$300, $G313))</f>
        <v>0</v>
      </c>
      <c r="I313" s="362">
        <f t="shared" si="13"/>
        <v>0</v>
      </c>
      <c r="J313" s="362">
        <f t="shared" si="13"/>
        <v>0</v>
      </c>
      <c r="K313" s="362">
        <f t="shared" si="13"/>
        <v>0</v>
      </c>
      <c r="L313" s="362">
        <f t="shared" si="13"/>
        <v>0</v>
      </c>
      <c r="M313" s="362">
        <f t="shared" si="13"/>
        <v>0</v>
      </c>
      <c r="N313" s="362">
        <f t="shared" si="13"/>
        <v>0</v>
      </c>
      <c r="O313" s="362">
        <f t="shared" si="13"/>
        <v>0</v>
      </c>
      <c r="P313" s="362">
        <f t="shared" si="13"/>
        <v>0</v>
      </c>
      <c r="Q313" s="362">
        <f t="shared" si="13"/>
        <v>0</v>
      </c>
      <c r="R313" s="362">
        <f t="shared" si="13"/>
        <v>0</v>
      </c>
      <c r="S313" s="362">
        <f t="shared" si="13"/>
        <v>0</v>
      </c>
      <c r="T313" s="362">
        <f t="shared" si="13"/>
        <v>0</v>
      </c>
      <c r="U313" s="362">
        <f t="shared" si="13"/>
        <v>0</v>
      </c>
      <c r="V313" s="362">
        <f t="shared" si="13"/>
        <v>0</v>
      </c>
      <c r="W313" s="362">
        <f t="shared" si="13"/>
        <v>0</v>
      </c>
      <c r="X313" s="362">
        <f t="shared" si="13"/>
        <v>0</v>
      </c>
      <c r="Y313" s="362">
        <f t="shared" si="13"/>
        <v>0</v>
      </c>
      <c r="Z313" s="362">
        <f t="shared" si="13"/>
        <v>0</v>
      </c>
      <c r="AA313" s="362">
        <f t="shared" si="13"/>
        <v>0</v>
      </c>
      <c r="AB313" s="368">
        <f t="shared" ref="AB313:AC313" si="14">IF(ISBLANK(AB$303), SUMIFS($H313:$AA313, $H$302:$AA$302, AB$302), SUMIFS($H313:$AA313, $H$302:$AA$302, AB$302, $H$303:$AA$303, AB$303))</f>
        <v>0</v>
      </c>
      <c r="AC313" s="368">
        <f t="shared" si="14"/>
        <v>0</v>
      </c>
      <c r="AD313" s="368">
        <f t="shared" si="8"/>
        <v>0</v>
      </c>
      <c r="AE313" s="337"/>
      <c r="AF313" s="337"/>
      <c r="AG313" s="337"/>
      <c r="AH313" s="337"/>
    </row>
    <row r="314" ht="15.75" customHeight="1">
      <c r="A314" s="337"/>
      <c r="B314" s="337"/>
      <c r="C314" s="337"/>
      <c r="D314" s="337"/>
      <c r="E314" s="337"/>
      <c r="F314" s="337"/>
      <c r="G314" s="348" t="s">
        <v>481</v>
      </c>
      <c r="H314" s="362">
        <f t="shared" ref="H314:AA314" si="15">H$309-SUM(H$310:H$313)</f>
        <v>0</v>
      </c>
      <c r="I314" s="362">
        <f t="shared" si="15"/>
        <v>0</v>
      </c>
      <c r="J314" s="362">
        <f t="shared" si="15"/>
        <v>0</v>
      </c>
      <c r="K314" s="362">
        <f t="shared" si="15"/>
        <v>0</v>
      </c>
      <c r="L314" s="362">
        <f t="shared" si="15"/>
        <v>0</v>
      </c>
      <c r="M314" s="362">
        <f t="shared" si="15"/>
        <v>0</v>
      </c>
      <c r="N314" s="362">
        <f t="shared" si="15"/>
        <v>0</v>
      </c>
      <c r="O314" s="362">
        <f t="shared" si="15"/>
        <v>0</v>
      </c>
      <c r="P314" s="362">
        <f t="shared" si="15"/>
        <v>0</v>
      </c>
      <c r="Q314" s="362">
        <f t="shared" si="15"/>
        <v>0</v>
      </c>
      <c r="R314" s="362">
        <f t="shared" si="15"/>
        <v>0</v>
      </c>
      <c r="S314" s="362">
        <f t="shared" si="15"/>
        <v>0</v>
      </c>
      <c r="T314" s="362">
        <f t="shared" si="15"/>
        <v>0</v>
      </c>
      <c r="U314" s="362">
        <f t="shared" si="15"/>
        <v>0</v>
      </c>
      <c r="V314" s="362">
        <f t="shared" si="15"/>
        <v>0</v>
      </c>
      <c r="W314" s="362">
        <f t="shared" si="15"/>
        <v>0</v>
      </c>
      <c r="X314" s="362">
        <f t="shared" si="15"/>
        <v>0</v>
      </c>
      <c r="Y314" s="362">
        <f t="shared" si="15"/>
        <v>0</v>
      </c>
      <c r="Z314" s="362">
        <f t="shared" si="15"/>
        <v>0</v>
      </c>
      <c r="AA314" s="362">
        <f t="shared" si="15"/>
        <v>0</v>
      </c>
      <c r="AB314" s="368">
        <f t="shared" ref="AB314:AC314" si="16">IF(ISBLANK(AB$303), SUMIFS($H314:$AA314, $H$302:$AA$302, AB$302), SUMIFS($H314:$AA314, $H$302:$AA$302, AB$302, $H$303:$AA$303, AB$303))</f>
        <v>0</v>
      </c>
      <c r="AC314" s="368">
        <f t="shared" si="16"/>
        <v>0</v>
      </c>
      <c r="AD314" s="368">
        <f t="shared" si="8"/>
        <v>0</v>
      </c>
      <c r="AE314" s="337"/>
      <c r="AF314" s="337"/>
      <c r="AG314" s="337"/>
      <c r="AH314" s="337"/>
    </row>
    <row r="315" ht="15.75" customHeight="1">
      <c r="A315" s="337"/>
      <c r="B315" s="337"/>
      <c r="C315" s="337"/>
      <c r="D315" s="337"/>
      <c r="E315" s="337"/>
      <c r="F315" s="337"/>
      <c r="G315" s="337"/>
      <c r="H315" s="338"/>
      <c r="I315" s="338"/>
      <c r="J315" s="338"/>
      <c r="K315" s="338"/>
      <c r="L315" s="338"/>
      <c r="M315" s="338"/>
      <c r="N315" s="338"/>
      <c r="O315" s="338"/>
      <c r="P315" s="338"/>
      <c r="Q315" s="338"/>
      <c r="R315" s="338"/>
      <c r="S315" s="338"/>
      <c r="T315" s="338"/>
      <c r="U315" s="338"/>
      <c r="V315" s="338"/>
      <c r="W315" s="338"/>
      <c r="X315" s="338"/>
      <c r="Y315" s="338"/>
      <c r="Z315" s="338"/>
      <c r="AA315" s="338"/>
      <c r="AB315" s="338"/>
      <c r="AC315" s="338"/>
      <c r="AD315" s="338"/>
      <c r="AE315" s="337"/>
      <c r="AF315" s="337"/>
      <c r="AG315" s="337"/>
      <c r="AH315" s="337"/>
    </row>
    <row r="316" ht="15.75" customHeight="1">
      <c r="A316" s="337"/>
      <c r="B316" s="337"/>
      <c r="C316" s="337"/>
      <c r="D316" s="337"/>
      <c r="E316" s="337"/>
      <c r="F316" s="337"/>
      <c r="G316" s="1066"/>
      <c r="H316" s="338"/>
      <c r="I316" s="338"/>
      <c r="J316" s="338"/>
      <c r="K316" s="338"/>
      <c r="L316" s="338"/>
      <c r="M316" s="338"/>
      <c r="N316" s="338"/>
      <c r="O316" s="338"/>
      <c r="P316" s="338"/>
      <c r="Q316" s="338"/>
      <c r="R316" s="338"/>
      <c r="S316" s="338"/>
      <c r="T316" s="338"/>
      <c r="U316" s="338"/>
      <c r="V316" s="338"/>
      <c r="W316" s="338"/>
      <c r="X316" s="338"/>
      <c r="Y316" s="338"/>
      <c r="Z316" s="338"/>
      <c r="AA316" s="338"/>
      <c r="AB316" s="1067" t="s">
        <v>488</v>
      </c>
      <c r="AC316" s="1067" t="s">
        <v>1568</v>
      </c>
      <c r="AD316" s="1067" t="s">
        <v>487</v>
      </c>
      <c r="AE316" s="337"/>
      <c r="AF316" s="337"/>
      <c r="AG316" s="337"/>
      <c r="AH316" s="337"/>
    </row>
    <row r="317" ht="15.75" customHeight="1">
      <c r="A317" s="337"/>
      <c r="B317" s="337"/>
      <c r="C317" s="337"/>
      <c r="D317" s="337"/>
      <c r="E317" s="337"/>
      <c r="F317" s="337"/>
      <c r="G317" s="1066"/>
      <c r="H317" s="338"/>
      <c r="I317" s="338"/>
      <c r="J317" s="338"/>
      <c r="K317" s="338"/>
      <c r="L317" s="338"/>
      <c r="M317" s="338"/>
      <c r="N317" s="338"/>
      <c r="O317" s="338"/>
      <c r="P317" s="338"/>
      <c r="Q317" s="338"/>
      <c r="R317" s="338"/>
      <c r="S317" s="338"/>
      <c r="T317" s="338"/>
      <c r="U317" s="338"/>
      <c r="V317" s="338"/>
      <c r="W317" s="338"/>
      <c r="X317" s="338"/>
      <c r="Y317" s="338"/>
      <c r="Z317" s="338"/>
      <c r="AA317" s="338"/>
      <c r="AB317" s="1068">
        <v>1.0</v>
      </c>
      <c r="AC317" s="1069">
        <f t="shared" ref="AC317:AC320" si="17">IFERROR($AD317/$AB$3, 0)</f>
        <v>0</v>
      </c>
      <c r="AD317" s="1070">
        <f t="shared" ref="AD317:AD320" si="18">COUNTIF($AB$5:$AB$300, $AB317)</f>
        <v>0</v>
      </c>
      <c r="AE317" s="337"/>
      <c r="AF317" s="337"/>
      <c r="AG317" s="337"/>
      <c r="AH317" s="337"/>
    </row>
    <row r="318" ht="15.75" customHeight="1">
      <c r="A318" s="27"/>
      <c r="B318" s="27"/>
      <c r="C318" s="27"/>
      <c r="D318" s="27"/>
      <c r="E318" s="27"/>
      <c r="F318" s="27"/>
      <c r="G318" s="27"/>
      <c r="H318" s="142"/>
      <c r="I318" s="142"/>
      <c r="J318" s="142"/>
      <c r="K318" s="142"/>
      <c r="L318" s="142"/>
      <c r="M318" s="142"/>
      <c r="N318" s="142"/>
      <c r="O318" s="142"/>
      <c r="P318" s="142"/>
      <c r="Q318" s="142"/>
      <c r="R318" s="142"/>
      <c r="S318" s="142"/>
      <c r="T318" s="142"/>
      <c r="U318" s="142"/>
      <c r="V318" s="142"/>
      <c r="W318" s="142"/>
      <c r="X318" s="142"/>
      <c r="Y318" s="142"/>
      <c r="Z318" s="142"/>
      <c r="AA318" s="142"/>
      <c r="AB318" s="1071">
        <v>2.0</v>
      </c>
      <c r="AC318" s="1069">
        <f t="shared" si="17"/>
        <v>0</v>
      </c>
      <c r="AD318" s="1070">
        <f t="shared" si="18"/>
        <v>0</v>
      </c>
      <c r="AE318" s="27"/>
      <c r="AF318" s="27"/>
      <c r="AG318" s="27"/>
      <c r="AH318" s="27"/>
    </row>
    <row r="319" ht="15.75" customHeight="1">
      <c r="A319" s="27"/>
      <c r="B319" s="27"/>
      <c r="C319" s="27"/>
      <c r="D319" s="27"/>
      <c r="E319" s="27"/>
      <c r="F319" s="27"/>
      <c r="G319" s="27"/>
      <c r="H319" s="142"/>
      <c r="I319" s="142"/>
      <c r="J319" s="142"/>
      <c r="K319" s="142"/>
      <c r="L319" s="142"/>
      <c r="M319" s="142"/>
      <c r="N319" s="142"/>
      <c r="O319" s="142"/>
      <c r="P319" s="142"/>
      <c r="Q319" s="142"/>
      <c r="R319" s="142"/>
      <c r="S319" s="142"/>
      <c r="T319" s="142"/>
      <c r="U319" s="142"/>
      <c r="V319" s="142"/>
      <c r="W319" s="142"/>
      <c r="X319" s="142"/>
      <c r="Y319" s="142"/>
      <c r="Z319" s="142"/>
      <c r="AA319" s="142"/>
      <c r="AB319" s="1071">
        <v>3.0</v>
      </c>
      <c r="AC319" s="1069">
        <f t="shared" si="17"/>
        <v>0</v>
      </c>
      <c r="AD319" s="1070">
        <f t="shared" si="18"/>
        <v>0</v>
      </c>
      <c r="AE319" s="27"/>
      <c r="AF319" s="27"/>
      <c r="AG319" s="27"/>
      <c r="AH319" s="27"/>
    </row>
    <row r="320" ht="15.75" customHeight="1">
      <c r="A320" s="27"/>
      <c r="B320" s="27"/>
      <c r="C320" s="27"/>
      <c r="D320" s="27"/>
      <c r="E320" s="27"/>
      <c r="F320" s="27"/>
      <c r="G320" s="27"/>
      <c r="H320" s="142"/>
      <c r="I320" s="142"/>
      <c r="J320" s="142"/>
      <c r="K320" s="142"/>
      <c r="L320" s="142"/>
      <c r="M320" s="142"/>
      <c r="N320" s="142"/>
      <c r="O320" s="142"/>
      <c r="P320" s="142"/>
      <c r="Q320" s="142"/>
      <c r="R320" s="142"/>
      <c r="S320" s="142"/>
      <c r="T320" s="142"/>
      <c r="U320" s="142"/>
      <c r="V320" s="142"/>
      <c r="W320" s="142"/>
      <c r="X320" s="142"/>
      <c r="Y320" s="142"/>
      <c r="Z320" s="142"/>
      <c r="AA320" s="142"/>
      <c r="AB320" s="1068" t="s">
        <v>94</v>
      </c>
      <c r="AC320" s="1069">
        <f t="shared" si="17"/>
        <v>0</v>
      </c>
      <c r="AD320" s="1070">
        <f t="shared" si="18"/>
        <v>0</v>
      </c>
      <c r="AE320" s="27"/>
      <c r="AF320" s="27"/>
      <c r="AG320" s="27"/>
      <c r="AH320" s="27"/>
    </row>
    <row r="321" ht="15.75" customHeight="1">
      <c r="A321" s="27"/>
      <c r="B321" s="27"/>
      <c r="C321" s="27"/>
      <c r="D321" s="27"/>
      <c r="E321" s="27"/>
      <c r="F321" s="27"/>
      <c r="G321" s="27"/>
      <c r="H321" s="142"/>
      <c r="I321" s="142"/>
      <c r="J321" s="142"/>
      <c r="K321" s="142"/>
      <c r="L321" s="142"/>
      <c r="M321" s="142"/>
      <c r="N321" s="142"/>
      <c r="O321" s="142"/>
      <c r="P321" s="142"/>
      <c r="Q321" s="142"/>
      <c r="R321" s="142"/>
      <c r="S321" s="142"/>
      <c r="T321" s="142"/>
      <c r="U321" s="142"/>
      <c r="V321" s="142"/>
      <c r="W321" s="142"/>
      <c r="X321" s="142"/>
      <c r="Y321" s="142"/>
      <c r="Z321" s="142"/>
      <c r="AA321" s="142"/>
      <c r="AB321" s="1073"/>
      <c r="AC321" s="1073"/>
      <c r="AD321" s="338"/>
      <c r="AE321" s="27"/>
      <c r="AF321" s="27"/>
      <c r="AG321" s="27"/>
      <c r="AH321" s="27"/>
    </row>
  </sheetData>
  <autoFilter ref="$H$4:$AD$299"/>
  <mergeCells count="8">
    <mergeCell ref="A2:A4"/>
    <mergeCell ref="B2:B4"/>
    <mergeCell ref="C2:C4"/>
    <mergeCell ref="D2:D4"/>
    <mergeCell ref="E2:E4"/>
    <mergeCell ref="F2:F4"/>
    <mergeCell ref="G2:G4"/>
    <mergeCell ref="AB2:AD2"/>
  </mergeCells>
  <conditionalFormatting sqref="H5:AA300">
    <cfRule type="cellIs" dxfId="10" priority="1" operator="equal">
      <formula>"p"</formula>
    </cfRule>
  </conditionalFormatting>
  <conditionalFormatting sqref="H5:AA300">
    <cfRule type="cellIs" dxfId="7" priority="2" operator="equal">
      <formula>"f"</formula>
    </cfRule>
  </conditionalFormatting>
  <conditionalFormatting sqref="H5:AA300">
    <cfRule type="cellIs" dxfId="4" priority="3" operator="equal">
      <formula>"n"</formula>
    </cfRule>
  </conditionalFormatting>
  <conditionalFormatting sqref="H5:AA300">
    <cfRule type="cellIs" dxfId="5" priority="4" operator="equal">
      <formula>"b"</formula>
    </cfRule>
  </conditionalFormatting>
  <dataValidations>
    <dataValidation type="list" allowBlank="1" showInputMessage="1" showErrorMessage="1" prompt="클릭하여 범위 내의 값을 입력하세요." sqref="H305:AA305">
      <formula1>$AB$5:$AB$300</formula1>
    </dataValidation>
    <dataValidation type="list" allowBlank="1" showInputMessage="1" prompt="클릭하여 범위 내의 값을 입력하세요." sqref="AC5:AC299">
      <formula1>'입력값'!$I$3:$I321</formula1>
    </dataValidation>
    <dataValidation type="list" allowBlank="1" showDropDown="1" showInputMessage="1" showErrorMessage="1" prompt="클릭하여 범위 내의 값을 입력하세요. ('입력값' 시트의 Iteration 값 범위내 입력)" sqref="H2:AA2">
      <formula1>'입력값'!$F$3:$F321</formula1>
    </dataValidation>
    <dataValidation type="list" allowBlank="1" showDropDown="1" showInputMessage="1" showErrorMessage="1" prompt="클릭하여 범위 내의 값을 입력하세요. ('입력값' 시트의 OS / Browser 값 범위내 입력)" sqref="H3:AA3">
      <formula1>'입력값'!$B$3:$B321</formula1>
    </dataValidation>
    <dataValidation type="list" allowBlank="1" showDropDown="1" showInputMessage="1" showErrorMessage="1" prompt="클릭하여 범위 내의 값을 입력하세요." sqref="AB302:AC302">
      <formula1>$H$302:$AA$302</formula1>
    </dataValidation>
    <dataValidation type="list" allowBlank="1" showDropDown="1" showInputMessage="1" showErrorMessage="1" prompt="클릭하여 범위 내의 값을 입력하세요." sqref="AB303:AD303">
      <formula1>$H$303:$AA$303</formula1>
    </dataValidation>
    <dataValidation type="list" allowBlank="1" showDropDown="1" showInputMessage="1" showErrorMessage="1" prompt="클릭하여 범위 내의 값을 입력하세요. ('입력값' 시트의 결과 값 범위내 입력)" sqref="H5:AA299">
      <formula1>'입력값'!$O$3:$O321</formula1>
    </dataValidation>
    <dataValidation type="list" allowBlank="1" showInputMessage="1" showErrorMessage="1" prompt="클릭하여 범위 내의 값을 입력하세요. ('입력값' 시트의 Priority 값 범위내 입력)" sqref="AB5:AB299">
      <formula1>'입력값'!$L$3:$L321</formula1>
    </dataValidation>
    <dataValidation type="list" allowBlank="1" showInputMessage="1" showErrorMessage="1" prompt="클릭하여 범위 내의 값을 입력하세요." sqref="H306:AA306">
      <formula1>'입력값'!$R$3:$R321</formula1>
    </dataValidation>
  </dataValidations>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4" width="18.88"/>
    <col customWidth="1" min="5" max="5" width="13.88"/>
    <col customWidth="1" min="6" max="7" width="37.63"/>
    <col customWidth="1" min="8" max="27" width="3.88"/>
    <col customWidth="1" min="28" max="28" width="4.5"/>
    <col customWidth="1" min="29" max="29" width="6.25"/>
    <col customWidth="1" min="30" max="30" width="6.5"/>
    <col customWidth="1" min="31" max="34" width="31.38"/>
  </cols>
  <sheetData>
    <row r="1" ht="15.75" customHeight="1">
      <c r="A1" s="959" t="str">
        <f>'입력값'!V3</f>
        <v>테스트 케이스 작성자를 입력해주세요. 리뷰어가 있으면 함께 입력해주세요. (참조 수식을 삭제하고 입력하세요) - 예시) 작성 : kakao.talk (리뷰 : qa.talk)</v>
      </c>
      <c r="B1" s="202"/>
      <c r="C1" s="202"/>
      <c r="D1" s="202"/>
      <c r="E1" s="202"/>
      <c r="F1" s="202"/>
      <c r="G1" s="202"/>
      <c r="H1" s="961"/>
      <c r="I1" s="961"/>
      <c r="J1" s="961"/>
      <c r="K1" s="961"/>
      <c r="L1" s="961"/>
      <c r="M1" s="961"/>
      <c r="N1" s="961"/>
      <c r="O1" s="961"/>
      <c r="P1" s="961"/>
      <c r="Q1" s="961"/>
      <c r="R1" s="961"/>
      <c r="S1" s="961"/>
      <c r="T1" s="961"/>
      <c r="U1" s="961"/>
      <c r="V1" s="961"/>
      <c r="W1" s="961"/>
      <c r="X1" s="961"/>
      <c r="Y1" s="961"/>
      <c r="Z1" s="961"/>
      <c r="AA1" s="961"/>
      <c r="AB1" s="961"/>
      <c r="AC1" s="961"/>
      <c r="AD1" s="961"/>
      <c r="AE1" s="1076"/>
      <c r="AF1" s="1077"/>
      <c r="AG1" s="1077"/>
      <c r="AH1" s="1077"/>
    </row>
    <row r="2" ht="15.75" customHeight="1">
      <c r="A2" s="962" t="s">
        <v>349</v>
      </c>
      <c r="B2" s="962" t="s">
        <v>350</v>
      </c>
      <c r="C2" s="962" t="s">
        <v>351</v>
      </c>
      <c r="D2" s="962" t="s">
        <v>352</v>
      </c>
      <c r="E2" s="962" t="s">
        <v>353</v>
      </c>
      <c r="F2" s="962" t="s">
        <v>354</v>
      </c>
      <c r="G2" s="962" t="s">
        <v>531</v>
      </c>
      <c r="H2" s="965"/>
      <c r="I2" s="964"/>
      <c r="J2" s="964"/>
      <c r="K2" s="963"/>
      <c r="L2" s="963"/>
      <c r="M2" s="963"/>
      <c r="N2" s="964"/>
      <c r="O2" s="964"/>
      <c r="P2" s="964"/>
      <c r="Q2" s="964"/>
      <c r="R2" s="963"/>
      <c r="S2" s="963"/>
      <c r="T2" s="963"/>
      <c r="U2" s="963"/>
      <c r="V2" s="963"/>
      <c r="W2" s="963"/>
      <c r="X2" s="964"/>
      <c r="Y2" s="963"/>
      <c r="Z2" s="964"/>
      <c r="AA2" s="965"/>
      <c r="AB2" s="966" t="s">
        <v>359</v>
      </c>
      <c r="AC2" s="90"/>
      <c r="AD2" s="88"/>
      <c r="AE2" s="967" t="s">
        <v>355</v>
      </c>
      <c r="AF2" s="968" t="s">
        <v>314</v>
      </c>
      <c r="AG2" s="968" t="s">
        <v>315</v>
      </c>
      <c r="AH2" s="968" t="s">
        <v>532</v>
      </c>
    </row>
    <row r="3" ht="15.75" customHeight="1">
      <c r="A3" s="131"/>
      <c r="B3" s="131"/>
      <c r="C3" s="131"/>
      <c r="D3" s="131"/>
      <c r="E3" s="131"/>
      <c r="F3" s="131"/>
      <c r="G3" s="131"/>
      <c r="H3" s="970"/>
      <c r="I3" s="969"/>
      <c r="J3" s="969"/>
      <c r="K3" s="969"/>
      <c r="L3" s="969"/>
      <c r="M3" s="969"/>
      <c r="N3" s="969"/>
      <c r="O3" s="969"/>
      <c r="P3" s="2095"/>
      <c r="Q3" s="2095"/>
      <c r="R3" s="2095"/>
      <c r="S3" s="2095"/>
      <c r="T3" s="2095"/>
      <c r="U3" s="2095"/>
      <c r="V3" s="2095"/>
      <c r="W3" s="2095"/>
      <c r="X3" s="2095"/>
      <c r="Y3" s="2095"/>
      <c r="Z3" s="969"/>
      <c r="AA3" s="970"/>
      <c r="AB3" s="971">
        <f>COUNTIF($AB5:$AB300, "&lt;=" &amp; MAX('입력값'!$L$3:$L321))</f>
        <v>0</v>
      </c>
      <c r="AC3" s="2096"/>
      <c r="AD3" s="973"/>
      <c r="AE3" s="974" t="s">
        <v>534</v>
      </c>
      <c r="AF3" s="975" t="s">
        <v>535</v>
      </c>
      <c r="AG3" s="975" t="s">
        <v>536</v>
      </c>
      <c r="AH3" s="975" t="s">
        <v>537</v>
      </c>
    </row>
    <row r="4" ht="15.75" customHeight="1">
      <c r="A4" s="110"/>
      <c r="B4" s="110"/>
      <c r="C4" s="110"/>
      <c r="D4" s="110"/>
      <c r="E4" s="110"/>
      <c r="F4" s="110"/>
      <c r="G4" s="110"/>
      <c r="H4" s="976"/>
      <c r="I4" s="976"/>
      <c r="J4" s="976"/>
      <c r="K4" s="976"/>
      <c r="L4" s="976"/>
      <c r="M4" s="976"/>
      <c r="N4" s="976"/>
      <c r="O4" s="976"/>
      <c r="P4" s="976"/>
      <c r="Q4" s="976"/>
      <c r="R4" s="976"/>
      <c r="S4" s="976"/>
      <c r="T4" s="976"/>
      <c r="U4" s="976"/>
      <c r="V4" s="976"/>
      <c r="W4" s="976"/>
      <c r="X4" s="976"/>
      <c r="Y4" s="976"/>
      <c r="Z4" s="976"/>
      <c r="AA4" s="976"/>
      <c r="AB4" s="977" t="s">
        <v>488</v>
      </c>
      <c r="AC4" s="978" t="s">
        <v>538</v>
      </c>
      <c r="AD4" s="979" t="s">
        <v>375</v>
      </c>
      <c r="AE4" s="980" t="s">
        <v>539</v>
      </c>
      <c r="AF4" s="981" t="s">
        <v>540</v>
      </c>
      <c r="AG4" s="981" t="s">
        <v>541</v>
      </c>
      <c r="AH4" s="981" t="s">
        <v>542</v>
      </c>
    </row>
    <row r="5" ht="15.75" customHeight="1">
      <c r="A5" s="1044"/>
      <c r="B5" s="1044"/>
      <c r="C5" s="1044"/>
      <c r="D5" s="1044"/>
      <c r="E5" s="1044"/>
      <c r="F5" s="884"/>
      <c r="G5" s="1044"/>
      <c r="H5" s="807"/>
      <c r="I5" s="807"/>
      <c r="J5" s="807"/>
      <c r="K5" s="807"/>
      <c r="L5" s="807"/>
      <c r="M5" s="807"/>
      <c r="N5" s="807"/>
      <c r="O5" s="807"/>
      <c r="P5" s="807"/>
      <c r="Q5" s="807"/>
      <c r="R5" s="807"/>
      <c r="S5" s="807"/>
      <c r="T5" s="807"/>
      <c r="U5" s="807"/>
      <c r="V5" s="807"/>
      <c r="W5" s="807"/>
      <c r="X5" s="807"/>
      <c r="Y5" s="807"/>
      <c r="Z5" s="807"/>
      <c r="AA5" s="807"/>
      <c r="AB5" s="1945"/>
      <c r="AC5" s="2109"/>
      <c r="AD5" s="3537"/>
      <c r="AE5" s="1044"/>
      <c r="AF5" s="1044"/>
      <c r="AG5" s="1044"/>
      <c r="AH5" s="1044"/>
    </row>
    <row r="6" ht="15.75" customHeight="1">
      <c r="A6" s="1044"/>
      <c r="B6" s="1044"/>
      <c r="C6" s="886"/>
      <c r="D6" s="1044"/>
      <c r="E6" s="1044"/>
      <c r="F6" s="811"/>
      <c r="G6" s="1044"/>
      <c r="H6" s="805"/>
      <c r="I6" s="805"/>
      <c r="J6" s="805"/>
      <c r="K6" s="805"/>
      <c r="L6" s="805"/>
      <c r="M6" s="805"/>
      <c r="N6" s="805"/>
      <c r="O6" s="805"/>
      <c r="P6" s="805"/>
      <c r="Q6" s="805"/>
      <c r="R6" s="805"/>
      <c r="S6" s="805"/>
      <c r="T6" s="805"/>
      <c r="U6" s="805"/>
      <c r="V6" s="805"/>
      <c r="W6" s="805"/>
      <c r="X6" s="805"/>
      <c r="Y6" s="805"/>
      <c r="Z6" s="805"/>
      <c r="AA6" s="805"/>
      <c r="AB6" s="1945"/>
      <c r="AC6" s="2109"/>
      <c r="AD6" s="3537"/>
      <c r="AE6" s="886"/>
      <c r="AF6" s="886"/>
      <c r="AG6" s="886"/>
      <c r="AH6" s="886"/>
    </row>
    <row r="7" ht="15.75" customHeight="1">
      <c r="A7" s="1044"/>
      <c r="B7" s="1044"/>
      <c r="C7" s="886"/>
      <c r="D7" s="1044"/>
      <c r="E7" s="1044"/>
      <c r="F7" s="811"/>
      <c r="G7" s="1044"/>
      <c r="H7" s="830"/>
      <c r="I7" s="830"/>
      <c r="J7" s="830"/>
      <c r="K7" s="830"/>
      <c r="L7" s="830"/>
      <c r="M7" s="830"/>
      <c r="N7" s="830"/>
      <c r="O7" s="830"/>
      <c r="P7" s="830"/>
      <c r="Q7" s="830"/>
      <c r="R7" s="830"/>
      <c r="S7" s="830"/>
      <c r="T7" s="830"/>
      <c r="U7" s="830"/>
      <c r="V7" s="830"/>
      <c r="W7" s="830"/>
      <c r="X7" s="830"/>
      <c r="Y7" s="830"/>
      <c r="Z7" s="830"/>
      <c r="AA7" s="830"/>
      <c r="AB7" s="1945"/>
      <c r="AC7" s="2109"/>
      <c r="AD7" s="3537"/>
      <c r="AE7" s="1034"/>
      <c r="AF7" s="886"/>
      <c r="AG7" s="886"/>
      <c r="AH7" s="886"/>
    </row>
    <row r="8" ht="15.75" customHeight="1">
      <c r="A8" s="1044"/>
      <c r="B8" s="1044"/>
      <c r="C8" s="1044"/>
      <c r="D8" s="1044"/>
      <c r="E8" s="886"/>
      <c r="F8" s="811"/>
      <c r="G8" s="1044"/>
      <c r="H8" s="830"/>
      <c r="I8" s="830"/>
      <c r="J8" s="830"/>
      <c r="K8" s="830"/>
      <c r="L8" s="830"/>
      <c r="M8" s="830"/>
      <c r="N8" s="830"/>
      <c r="O8" s="830"/>
      <c r="P8" s="830"/>
      <c r="Q8" s="830"/>
      <c r="R8" s="830"/>
      <c r="S8" s="830"/>
      <c r="T8" s="830"/>
      <c r="U8" s="830"/>
      <c r="V8" s="830"/>
      <c r="W8" s="830"/>
      <c r="X8" s="830"/>
      <c r="Y8" s="830"/>
      <c r="Z8" s="830"/>
      <c r="AA8" s="830"/>
      <c r="AB8" s="1945"/>
      <c r="AC8" s="2109"/>
      <c r="AD8" s="3537"/>
      <c r="AE8" s="886"/>
      <c r="AF8" s="886"/>
      <c r="AG8" s="1034"/>
      <c r="AH8" s="886"/>
    </row>
    <row r="9" ht="15.75" customHeight="1">
      <c r="A9" s="1044"/>
      <c r="B9" s="1044"/>
      <c r="C9" s="1044"/>
      <c r="D9" s="886"/>
      <c r="E9" s="886"/>
      <c r="F9" s="811"/>
      <c r="G9" s="1044"/>
      <c r="H9" s="805"/>
      <c r="I9" s="805"/>
      <c r="J9" s="805"/>
      <c r="K9" s="805"/>
      <c r="L9" s="805"/>
      <c r="M9" s="805"/>
      <c r="N9" s="805"/>
      <c r="O9" s="805"/>
      <c r="P9" s="805"/>
      <c r="Q9" s="805"/>
      <c r="R9" s="805"/>
      <c r="S9" s="805"/>
      <c r="T9" s="805"/>
      <c r="U9" s="805"/>
      <c r="V9" s="805"/>
      <c r="W9" s="805"/>
      <c r="X9" s="805"/>
      <c r="Y9" s="805"/>
      <c r="Z9" s="805"/>
      <c r="AA9" s="805"/>
      <c r="AB9" s="1945"/>
      <c r="AC9" s="1047"/>
      <c r="AD9" s="3537"/>
      <c r="AE9" s="811"/>
      <c r="AF9" s="890"/>
      <c r="AG9" s="890"/>
      <c r="AH9" s="811"/>
    </row>
    <row r="10" ht="15.75" customHeight="1">
      <c r="A10" s="620"/>
      <c r="B10" s="158"/>
      <c r="C10" s="1036"/>
      <c r="D10" s="1036"/>
      <c r="E10" s="1036"/>
      <c r="F10" s="1036"/>
      <c r="G10" s="1036"/>
      <c r="H10" s="830"/>
      <c r="I10" s="830"/>
      <c r="J10" s="830"/>
      <c r="K10" s="830"/>
      <c r="L10" s="830"/>
      <c r="M10" s="830"/>
      <c r="N10" s="830"/>
      <c r="O10" s="830"/>
      <c r="P10" s="830"/>
      <c r="Q10" s="830"/>
      <c r="R10" s="830"/>
      <c r="S10" s="830"/>
      <c r="T10" s="830"/>
      <c r="U10" s="830"/>
      <c r="V10" s="830"/>
      <c r="W10" s="830"/>
      <c r="X10" s="830"/>
      <c r="Y10" s="830"/>
      <c r="Z10" s="830"/>
      <c r="AA10" s="830"/>
      <c r="AB10" s="152"/>
      <c r="AC10" s="1047"/>
      <c r="AD10" s="3537"/>
      <c r="AE10" s="158"/>
      <c r="AF10" s="158"/>
      <c r="AG10" s="1109"/>
      <c r="AH10" s="1036"/>
    </row>
    <row r="11" ht="15.75" customHeight="1">
      <c r="A11" s="1044"/>
      <c r="B11" s="1044"/>
      <c r="C11" s="1044"/>
      <c r="D11" s="886"/>
      <c r="E11" s="886"/>
      <c r="F11" s="811"/>
      <c r="G11" s="1044"/>
      <c r="H11" s="830"/>
      <c r="I11" s="830"/>
      <c r="J11" s="830"/>
      <c r="K11" s="830"/>
      <c r="L11" s="830"/>
      <c r="M11" s="830"/>
      <c r="N11" s="830"/>
      <c r="O11" s="830"/>
      <c r="P11" s="830"/>
      <c r="Q11" s="830"/>
      <c r="R11" s="830"/>
      <c r="S11" s="830"/>
      <c r="T11" s="830"/>
      <c r="U11" s="830"/>
      <c r="V11" s="830"/>
      <c r="W11" s="830"/>
      <c r="X11" s="830"/>
      <c r="Y11" s="830"/>
      <c r="Z11" s="830"/>
      <c r="AA11" s="830"/>
      <c r="AB11" s="152"/>
      <c r="AC11" s="1047"/>
      <c r="AD11" s="3537"/>
      <c r="AE11" s="811"/>
      <c r="AF11" s="811"/>
      <c r="AG11" s="890"/>
      <c r="AH11" s="811"/>
    </row>
    <row r="12" ht="15.75" customHeight="1">
      <c r="A12" s="1044"/>
      <c r="B12" s="1044"/>
      <c r="C12" s="1044"/>
      <c r="D12" s="886"/>
      <c r="E12" s="886"/>
      <c r="F12" s="811"/>
      <c r="G12" s="1044"/>
      <c r="H12" s="807"/>
      <c r="I12" s="807"/>
      <c r="J12" s="807"/>
      <c r="K12" s="807"/>
      <c r="L12" s="807"/>
      <c r="M12" s="807"/>
      <c r="N12" s="807"/>
      <c r="O12" s="807"/>
      <c r="P12" s="807"/>
      <c r="Q12" s="807"/>
      <c r="R12" s="807"/>
      <c r="S12" s="807"/>
      <c r="T12" s="807"/>
      <c r="U12" s="807"/>
      <c r="V12" s="807"/>
      <c r="W12" s="807"/>
      <c r="X12" s="807"/>
      <c r="Y12" s="807"/>
      <c r="Z12" s="807"/>
      <c r="AA12" s="807"/>
      <c r="AB12" s="152"/>
      <c r="AC12" s="1047"/>
      <c r="AD12" s="3537"/>
      <c r="AE12" s="811"/>
      <c r="AF12" s="811"/>
      <c r="AG12" s="890"/>
      <c r="AH12" s="811"/>
    </row>
    <row r="13" ht="15.75" customHeight="1">
      <c r="A13" s="1044"/>
      <c r="B13" s="1044"/>
      <c r="C13" s="1044"/>
      <c r="D13" s="886"/>
      <c r="E13" s="886"/>
      <c r="F13" s="811"/>
      <c r="G13" s="1044"/>
      <c r="H13" s="807"/>
      <c r="I13" s="807"/>
      <c r="J13" s="807"/>
      <c r="K13" s="807"/>
      <c r="L13" s="807"/>
      <c r="M13" s="807"/>
      <c r="N13" s="807"/>
      <c r="O13" s="807"/>
      <c r="P13" s="807"/>
      <c r="Q13" s="807"/>
      <c r="R13" s="807"/>
      <c r="S13" s="807"/>
      <c r="T13" s="807"/>
      <c r="U13" s="807"/>
      <c r="V13" s="807"/>
      <c r="W13" s="807"/>
      <c r="X13" s="807"/>
      <c r="Y13" s="807"/>
      <c r="Z13" s="807"/>
      <c r="AA13" s="807"/>
      <c r="AB13" s="1945"/>
      <c r="AC13" s="1047"/>
      <c r="AD13" s="3537"/>
      <c r="AE13" s="811"/>
      <c r="AF13" s="811"/>
      <c r="AG13" s="811"/>
      <c r="AH13" s="811"/>
    </row>
    <row r="14" ht="15.75" customHeight="1">
      <c r="A14" s="1044"/>
      <c r="B14" s="1044"/>
      <c r="C14" s="1044"/>
      <c r="D14" s="886"/>
      <c r="E14" s="886"/>
      <c r="F14" s="811"/>
      <c r="G14" s="1044"/>
      <c r="H14" s="830"/>
      <c r="I14" s="830"/>
      <c r="J14" s="830"/>
      <c r="K14" s="830"/>
      <c r="L14" s="830"/>
      <c r="M14" s="807"/>
      <c r="N14" s="807"/>
      <c r="O14" s="807"/>
      <c r="P14" s="807"/>
      <c r="Q14" s="807"/>
      <c r="R14" s="807"/>
      <c r="S14" s="807"/>
      <c r="T14" s="807"/>
      <c r="U14" s="807"/>
      <c r="V14" s="807"/>
      <c r="W14" s="807"/>
      <c r="X14" s="807"/>
      <c r="Y14" s="807"/>
      <c r="Z14" s="807"/>
      <c r="AA14" s="807"/>
      <c r="AB14" s="1945"/>
      <c r="AC14" s="1047"/>
      <c r="AD14" s="3537"/>
      <c r="AE14" s="811"/>
      <c r="AF14" s="811"/>
      <c r="AG14" s="811"/>
      <c r="AH14" s="811"/>
    </row>
    <row r="15" ht="15.75" customHeight="1">
      <c r="A15" s="1044"/>
      <c r="B15" s="1044"/>
      <c r="C15" s="1044"/>
      <c r="D15" s="886"/>
      <c r="E15" s="886"/>
      <c r="F15" s="811"/>
      <c r="G15" s="1044"/>
      <c r="H15" s="807"/>
      <c r="I15" s="807"/>
      <c r="J15" s="807"/>
      <c r="K15" s="807"/>
      <c r="L15" s="807"/>
      <c r="M15" s="807"/>
      <c r="N15" s="807"/>
      <c r="O15" s="807"/>
      <c r="P15" s="807"/>
      <c r="Q15" s="807"/>
      <c r="R15" s="807"/>
      <c r="S15" s="807"/>
      <c r="T15" s="807"/>
      <c r="U15" s="807"/>
      <c r="V15" s="807"/>
      <c r="W15" s="807"/>
      <c r="X15" s="807"/>
      <c r="Y15" s="807"/>
      <c r="Z15" s="807"/>
      <c r="AA15" s="807"/>
      <c r="AB15" s="1945"/>
      <c r="AC15" s="1047"/>
      <c r="AD15" s="3537"/>
      <c r="AE15" s="811"/>
      <c r="AF15" s="811"/>
      <c r="AG15" s="811"/>
      <c r="AH15" s="811"/>
    </row>
    <row r="16" ht="15.75" customHeight="1">
      <c r="A16" s="1044"/>
      <c r="B16" s="1044"/>
      <c r="C16" s="1044"/>
      <c r="D16" s="886"/>
      <c r="E16" s="886"/>
      <c r="F16" s="811"/>
      <c r="G16" s="1044"/>
      <c r="H16" s="830"/>
      <c r="I16" s="830"/>
      <c r="J16" s="830"/>
      <c r="K16" s="830"/>
      <c r="L16" s="830"/>
      <c r="M16" s="807"/>
      <c r="N16" s="807"/>
      <c r="O16" s="807"/>
      <c r="P16" s="807"/>
      <c r="Q16" s="807"/>
      <c r="R16" s="807"/>
      <c r="S16" s="807"/>
      <c r="T16" s="807"/>
      <c r="U16" s="807"/>
      <c r="V16" s="807"/>
      <c r="W16" s="807"/>
      <c r="X16" s="807"/>
      <c r="Y16" s="807"/>
      <c r="Z16" s="807"/>
      <c r="AA16" s="807"/>
      <c r="AB16" s="1945"/>
      <c r="AC16" s="1047"/>
      <c r="AD16" s="3537"/>
      <c r="AE16" s="890"/>
      <c r="AF16" s="3538"/>
      <c r="AG16" s="811"/>
      <c r="AH16" s="811"/>
    </row>
    <row r="17" ht="15.75" customHeight="1">
      <c r="A17" s="1044"/>
      <c r="B17" s="1044"/>
      <c r="C17" s="1044"/>
      <c r="D17" s="886"/>
      <c r="E17" s="886"/>
      <c r="F17" s="811"/>
      <c r="G17" s="1044"/>
      <c r="H17" s="807"/>
      <c r="I17" s="807"/>
      <c r="J17" s="807"/>
      <c r="K17" s="807"/>
      <c r="L17" s="807"/>
      <c r="M17" s="807"/>
      <c r="N17" s="807"/>
      <c r="O17" s="807"/>
      <c r="P17" s="807"/>
      <c r="Q17" s="807"/>
      <c r="R17" s="807"/>
      <c r="S17" s="807"/>
      <c r="T17" s="807"/>
      <c r="U17" s="807"/>
      <c r="V17" s="807"/>
      <c r="W17" s="807"/>
      <c r="X17" s="807"/>
      <c r="Y17" s="807"/>
      <c r="Z17" s="807"/>
      <c r="AA17" s="807"/>
      <c r="AB17" s="1945"/>
      <c r="AC17" s="1047"/>
      <c r="AD17" s="3537"/>
      <c r="AE17" s="890"/>
      <c r="AF17" s="890"/>
      <c r="AG17" s="811"/>
      <c r="AH17" s="811"/>
    </row>
    <row r="18" ht="15.75" customHeight="1">
      <c r="A18" s="1044"/>
      <c r="B18" s="1044"/>
      <c r="C18" s="1044"/>
      <c r="D18" s="886"/>
      <c r="E18" s="886"/>
      <c r="F18" s="811"/>
      <c r="G18" s="1044"/>
      <c r="H18" s="830"/>
      <c r="I18" s="830"/>
      <c r="J18" s="830"/>
      <c r="K18" s="830"/>
      <c r="L18" s="830"/>
      <c r="M18" s="830"/>
      <c r="N18" s="830"/>
      <c r="O18" s="807"/>
      <c r="P18" s="807"/>
      <c r="Q18" s="807"/>
      <c r="R18" s="807"/>
      <c r="S18" s="807"/>
      <c r="T18" s="807"/>
      <c r="U18" s="807"/>
      <c r="V18" s="807"/>
      <c r="W18" s="807"/>
      <c r="X18" s="807"/>
      <c r="Y18" s="807"/>
      <c r="Z18" s="807"/>
      <c r="AA18" s="807"/>
      <c r="AB18" s="1945"/>
      <c r="AC18" s="1047"/>
      <c r="AD18" s="3537"/>
      <c r="AE18" s="811"/>
      <c r="AF18" s="890"/>
      <c r="AG18" s="811"/>
      <c r="AH18" s="811"/>
    </row>
    <row r="19" ht="15.75" customHeight="1">
      <c r="A19" s="1044"/>
      <c r="B19" s="3544"/>
      <c r="C19" s="3544"/>
      <c r="D19" s="3544"/>
      <c r="E19" s="3545"/>
      <c r="F19" s="3545"/>
      <c r="G19" s="890"/>
      <c r="H19" s="830"/>
      <c r="I19" s="830"/>
      <c r="J19" s="830"/>
      <c r="K19" s="830"/>
      <c r="L19" s="830"/>
      <c r="M19" s="830"/>
      <c r="N19" s="830"/>
      <c r="O19" s="807"/>
      <c r="P19" s="807"/>
      <c r="Q19" s="807"/>
      <c r="R19" s="807"/>
      <c r="S19" s="807"/>
      <c r="T19" s="807"/>
      <c r="U19" s="807"/>
      <c r="V19" s="807"/>
      <c r="W19" s="807"/>
      <c r="X19" s="807"/>
      <c r="Y19" s="807"/>
      <c r="Z19" s="807"/>
      <c r="AA19" s="807"/>
      <c r="AB19" s="1945"/>
      <c r="AC19" s="1047"/>
      <c r="AD19" s="3537"/>
      <c r="AE19" s="811"/>
      <c r="AF19" s="811"/>
      <c r="AG19" s="811"/>
      <c r="AH19" s="811"/>
    </row>
    <row r="20" ht="15.75" customHeight="1">
      <c r="A20" s="1044"/>
      <c r="B20" s="3544"/>
      <c r="C20" s="3544"/>
      <c r="D20" s="3544"/>
      <c r="E20" s="3545"/>
      <c r="F20" s="3545"/>
      <c r="G20" s="811"/>
      <c r="H20" s="830"/>
      <c r="I20" s="830"/>
      <c r="J20" s="830"/>
      <c r="K20" s="830"/>
      <c r="L20" s="830"/>
      <c r="M20" s="830"/>
      <c r="N20" s="830"/>
      <c r="O20" s="807"/>
      <c r="P20" s="807"/>
      <c r="Q20" s="807"/>
      <c r="R20" s="807"/>
      <c r="S20" s="807"/>
      <c r="T20" s="807"/>
      <c r="U20" s="807"/>
      <c r="V20" s="807"/>
      <c r="W20" s="807"/>
      <c r="X20" s="807"/>
      <c r="Y20" s="807"/>
      <c r="Z20" s="807"/>
      <c r="AA20" s="807"/>
      <c r="AB20" s="1945"/>
      <c r="AC20" s="1047"/>
      <c r="AD20" s="3537"/>
      <c r="AE20" s="811"/>
      <c r="AF20" s="811"/>
      <c r="AG20" s="811"/>
      <c r="AH20" s="811"/>
    </row>
    <row r="21" ht="15.75" customHeight="1">
      <c r="A21" s="1044"/>
      <c r="B21" s="3544"/>
      <c r="C21" s="3544"/>
      <c r="D21" s="3546"/>
      <c r="E21" s="3546"/>
      <c r="F21" s="3545"/>
      <c r="G21" s="1044"/>
      <c r="H21" s="830"/>
      <c r="I21" s="830"/>
      <c r="J21" s="830"/>
      <c r="K21" s="830"/>
      <c r="L21" s="830"/>
      <c r="M21" s="830"/>
      <c r="N21" s="830"/>
      <c r="O21" s="807"/>
      <c r="P21" s="807"/>
      <c r="Q21" s="807"/>
      <c r="R21" s="807"/>
      <c r="S21" s="807"/>
      <c r="T21" s="807"/>
      <c r="U21" s="807"/>
      <c r="V21" s="807"/>
      <c r="W21" s="807"/>
      <c r="X21" s="807"/>
      <c r="Y21" s="807"/>
      <c r="Z21" s="807"/>
      <c r="AA21" s="807"/>
      <c r="AB21" s="1945"/>
      <c r="AC21" s="1047"/>
      <c r="AD21" s="3537"/>
      <c r="AE21" s="811"/>
      <c r="AF21" s="811"/>
      <c r="AG21" s="811"/>
      <c r="AH21" s="811"/>
    </row>
    <row r="22" ht="15.75" customHeight="1">
      <c r="A22" s="1044"/>
      <c r="B22" s="3544"/>
      <c r="C22" s="3544"/>
      <c r="D22" s="3546"/>
      <c r="E22" s="3546"/>
      <c r="F22" s="3545"/>
      <c r="G22" s="1044"/>
      <c r="H22" s="830"/>
      <c r="I22" s="830"/>
      <c r="J22" s="830"/>
      <c r="K22" s="830"/>
      <c r="L22" s="830"/>
      <c r="M22" s="830"/>
      <c r="N22" s="830"/>
      <c r="O22" s="830"/>
      <c r="P22" s="830"/>
      <c r="Q22" s="830"/>
      <c r="R22" s="830"/>
      <c r="S22" s="830"/>
      <c r="T22" s="807"/>
      <c r="U22" s="807"/>
      <c r="V22" s="807"/>
      <c r="W22" s="807"/>
      <c r="X22" s="807"/>
      <c r="Y22" s="807"/>
      <c r="Z22" s="807"/>
      <c r="AA22" s="807"/>
      <c r="AB22" s="1945"/>
      <c r="AC22" s="1047"/>
      <c r="AD22" s="3537"/>
      <c r="AE22" s="811"/>
      <c r="AF22" s="811"/>
      <c r="AG22" s="811"/>
      <c r="AH22" s="811"/>
    </row>
    <row r="23" ht="15.75" customHeight="1">
      <c r="A23" s="1044"/>
      <c r="B23" s="3544"/>
      <c r="C23" s="3544"/>
      <c r="D23" s="3546"/>
      <c r="E23" s="3546"/>
      <c r="F23" s="3545"/>
      <c r="G23" s="884"/>
      <c r="H23" s="805"/>
      <c r="I23" s="805"/>
      <c r="J23" s="805"/>
      <c r="K23" s="805"/>
      <c r="L23" s="805"/>
      <c r="M23" s="805"/>
      <c r="N23" s="805"/>
      <c r="O23" s="805"/>
      <c r="P23" s="805"/>
      <c r="Q23" s="805"/>
      <c r="R23" s="805"/>
      <c r="S23" s="805"/>
      <c r="T23" s="807"/>
      <c r="U23" s="807"/>
      <c r="V23" s="807"/>
      <c r="W23" s="807"/>
      <c r="X23" s="807"/>
      <c r="Y23" s="807"/>
      <c r="Z23" s="807"/>
      <c r="AA23" s="807"/>
      <c r="AB23" s="1945"/>
      <c r="AC23" s="1047"/>
      <c r="AD23" s="3537"/>
      <c r="AE23" s="811"/>
      <c r="AF23" s="811"/>
      <c r="AG23" s="811"/>
      <c r="AH23" s="811"/>
    </row>
    <row r="24" ht="15.75" customHeight="1">
      <c r="A24" s="1044"/>
      <c r="B24" s="3544"/>
      <c r="C24" s="3544"/>
      <c r="D24" s="3546"/>
      <c r="E24" s="3546"/>
      <c r="F24" s="3545"/>
      <c r="G24" s="1044"/>
      <c r="H24" s="830"/>
      <c r="I24" s="830"/>
      <c r="J24" s="830"/>
      <c r="K24" s="830"/>
      <c r="L24" s="830"/>
      <c r="M24" s="830"/>
      <c r="N24" s="830"/>
      <c r="O24" s="830"/>
      <c r="P24" s="830"/>
      <c r="Q24" s="830"/>
      <c r="R24" s="830"/>
      <c r="S24" s="830"/>
      <c r="T24" s="807"/>
      <c r="U24" s="807"/>
      <c r="V24" s="807"/>
      <c r="W24" s="807"/>
      <c r="X24" s="807"/>
      <c r="Y24" s="807"/>
      <c r="Z24" s="807"/>
      <c r="AA24" s="807"/>
      <c r="AB24" s="1945"/>
      <c r="AC24" s="1047"/>
      <c r="AD24" s="3537"/>
      <c r="AE24" s="811"/>
      <c r="AF24" s="811"/>
      <c r="AG24" s="811"/>
      <c r="AH24" s="811"/>
    </row>
    <row r="25" ht="15.75" customHeight="1">
      <c r="A25" s="1044"/>
      <c r="B25" s="3544"/>
      <c r="C25" s="3545"/>
      <c r="D25" s="3545"/>
      <c r="E25" s="3545"/>
      <c r="F25" s="3545"/>
      <c r="G25" s="811"/>
      <c r="H25" s="807"/>
      <c r="I25" s="807"/>
      <c r="J25" s="807"/>
      <c r="K25" s="807"/>
      <c r="L25" s="807"/>
      <c r="M25" s="807"/>
      <c r="N25" s="807"/>
      <c r="O25" s="807"/>
      <c r="P25" s="807"/>
      <c r="Q25" s="807"/>
      <c r="R25" s="807"/>
      <c r="S25" s="807"/>
      <c r="T25" s="807"/>
      <c r="U25" s="807"/>
      <c r="V25" s="807"/>
      <c r="W25" s="807"/>
      <c r="X25" s="807"/>
      <c r="Y25" s="807"/>
      <c r="Z25" s="807"/>
      <c r="AA25" s="807"/>
      <c r="AB25" s="1945"/>
      <c r="AC25" s="1047"/>
      <c r="AD25" s="3537"/>
      <c r="AE25" s="811"/>
      <c r="AF25" s="811"/>
      <c r="AG25" s="811"/>
      <c r="AH25" s="811"/>
    </row>
    <row r="26" ht="15.75" customHeight="1">
      <c r="A26" s="1044"/>
      <c r="B26" s="3544"/>
      <c r="C26" s="3544"/>
      <c r="D26" s="3545"/>
      <c r="E26" s="3544"/>
      <c r="F26" s="3545"/>
      <c r="G26" s="1044"/>
      <c r="H26" s="807"/>
      <c r="I26" s="807"/>
      <c r="J26" s="807"/>
      <c r="K26" s="807"/>
      <c r="L26" s="807"/>
      <c r="M26" s="807"/>
      <c r="N26" s="807"/>
      <c r="O26" s="807"/>
      <c r="P26" s="807"/>
      <c r="Q26" s="807"/>
      <c r="R26" s="807"/>
      <c r="S26" s="807"/>
      <c r="T26" s="807"/>
      <c r="U26" s="807"/>
      <c r="V26" s="807"/>
      <c r="W26" s="807"/>
      <c r="X26" s="807"/>
      <c r="Y26" s="807"/>
      <c r="Z26" s="807"/>
      <c r="AA26" s="807"/>
      <c r="AB26" s="1945"/>
      <c r="AC26" s="1047"/>
      <c r="AD26" s="3537"/>
      <c r="AE26" s="1044"/>
      <c r="AF26" s="1044"/>
      <c r="AG26" s="1044"/>
      <c r="AH26" s="1044"/>
    </row>
    <row r="27" ht="15.75" customHeight="1">
      <c r="A27" s="1044"/>
      <c r="B27" s="3544"/>
      <c r="C27" s="3544"/>
      <c r="D27" s="3545"/>
      <c r="E27" s="3544"/>
      <c r="F27" s="3545"/>
      <c r="G27" s="884"/>
      <c r="H27" s="807"/>
      <c r="I27" s="807"/>
      <c r="J27" s="807"/>
      <c r="K27" s="807"/>
      <c r="L27" s="807"/>
      <c r="M27" s="807"/>
      <c r="N27" s="807"/>
      <c r="O27" s="807"/>
      <c r="P27" s="807"/>
      <c r="Q27" s="807"/>
      <c r="R27" s="807"/>
      <c r="S27" s="807"/>
      <c r="T27" s="807"/>
      <c r="U27" s="807"/>
      <c r="V27" s="807"/>
      <c r="W27" s="807"/>
      <c r="X27" s="807"/>
      <c r="Y27" s="807"/>
      <c r="Z27" s="807"/>
      <c r="AA27" s="807"/>
      <c r="AB27" s="1945"/>
      <c r="AC27" s="1047"/>
      <c r="AD27" s="3537"/>
      <c r="AE27" s="1044"/>
      <c r="AF27" s="1044"/>
      <c r="AG27" s="1044"/>
      <c r="AH27" s="1044"/>
    </row>
    <row r="28" ht="15.75" customHeight="1">
      <c r="A28" s="1044"/>
      <c r="B28" s="3544"/>
      <c r="C28" s="3545"/>
      <c r="D28" s="3544"/>
      <c r="E28" s="3544"/>
      <c r="F28" s="3545"/>
      <c r="G28" s="1044"/>
      <c r="H28" s="807"/>
      <c r="I28" s="807"/>
      <c r="J28" s="807"/>
      <c r="K28" s="807"/>
      <c r="L28" s="807"/>
      <c r="M28" s="807"/>
      <c r="N28" s="807"/>
      <c r="O28" s="807"/>
      <c r="P28" s="807"/>
      <c r="Q28" s="807"/>
      <c r="R28" s="807"/>
      <c r="S28" s="807"/>
      <c r="T28" s="807"/>
      <c r="U28" s="807"/>
      <c r="V28" s="807"/>
      <c r="W28" s="807"/>
      <c r="X28" s="807"/>
      <c r="Y28" s="807"/>
      <c r="Z28" s="807"/>
      <c r="AA28" s="807"/>
      <c r="AB28" s="152"/>
      <c r="AC28" s="1047"/>
      <c r="AD28" s="3537"/>
      <c r="AE28" s="1044"/>
      <c r="AF28" s="884"/>
      <c r="AG28" s="1044"/>
      <c r="AH28" s="1044"/>
    </row>
    <row r="29" ht="15.75" customHeight="1">
      <c r="A29" s="1044"/>
      <c r="B29" s="3544"/>
      <c r="C29" s="3545"/>
      <c r="D29" s="3544"/>
      <c r="E29" s="3544"/>
      <c r="F29" s="3545"/>
      <c r="G29" s="1044"/>
      <c r="H29" s="807"/>
      <c r="I29" s="807"/>
      <c r="J29" s="807"/>
      <c r="K29" s="807"/>
      <c r="L29" s="807"/>
      <c r="M29" s="807"/>
      <c r="N29" s="807"/>
      <c r="O29" s="807"/>
      <c r="P29" s="807"/>
      <c r="Q29" s="807"/>
      <c r="R29" s="807"/>
      <c r="S29" s="807"/>
      <c r="T29" s="807"/>
      <c r="U29" s="807"/>
      <c r="V29" s="807"/>
      <c r="W29" s="807"/>
      <c r="X29" s="807"/>
      <c r="Y29" s="807"/>
      <c r="Z29" s="807"/>
      <c r="AA29" s="807"/>
      <c r="AB29" s="152"/>
      <c r="AC29" s="1047"/>
      <c r="AD29" s="3537"/>
      <c r="AE29" s="1044"/>
      <c r="AF29" s="1044"/>
      <c r="AG29" s="1044"/>
      <c r="AH29" s="1044"/>
    </row>
    <row r="30" ht="15.75" customHeight="1">
      <c r="A30" s="1038"/>
      <c r="B30" s="3547"/>
      <c r="C30" s="3547"/>
      <c r="D30" s="3547"/>
      <c r="E30" s="3544"/>
      <c r="F30" s="3547"/>
      <c r="G30" s="1036"/>
      <c r="H30" s="807"/>
      <c r="I30" s="807"/>
      <c r="J30" s="807"/>
      <c r="K30" s="807"/>
      <c r="L30" s="807"/>
      <c r="M30" s="807"/>
      <c r="N30" s="807"/>
      <c r="O30" s="807"/>
      <c r="P30" s="807"/>
      <c r="Q30" s="807"/>
      <c r="R30" s="807"/>
      <c r="S30" s="807"/>
      <c r="T30" s="807"/>
      <c r="U30" s="807"/>
      <c r="V30" s="807"/>
      <c r="W30" s="807"/>
      <c r="X30" s="807"/>
      <c r="Y30" s="807"/>
      <c r="Z30" s="807"/>
      <c r="AA30" s="807"/>
      <c r="AB30" s="805"/>
      <c r="AC30" s="805"/>
      <c r="AD30" s="807"/>
      <c r="AE30" s="810"/>
      <c r="AF30" s="809"/>
      <c r="AG30" s="809"/>
      <c r="AH30" s="809"/>
    </row>
    <row r="31" ht="15.75" customHeight="1">
      <c r="A31" s="1044"/>
      <c r="B31" s="1044"/>
      <c r="C31" s="1044"/>
      <c r="D31" s="1044"/>
      <c r="E31" s="1044"/>
      <c r="F31" s="810"/>
      <c r="G31" s="1036"/>
      <c r="H31" s="807"/>
      <c r="I31" s="807"/>
      <c r="J31" s="807"/>
      <c r="K31" s="807"/>
      <c r="L31" s="807"/>
      <c r="M31" s="807"/>
      <c r="N31" s="807"/>
      <c r="O31" s="807"/>
      <c r="P31" s="807"/>
      <c r="Q31" s="807"/>
      <c r="R31" s="807"/>
      <c r="S31" s="807"/>
      <c r="T31" s="807"/>
      <c r="U31" s="807"/>
      <c r="V31" s="807"/>
      <c r="W31" s="807"/>
      <c r="X31" s="807"/>
      <c r="Y31" s="807"/>
      <c r="Z31" s="807"/>
      <c r="AA31" s="807"/>
      <c r="AB31" s="807"/>
      <c r="AC31" s="807"/>
      <c r="AD31" s="807"/>
      <c r="AE31" s="810"/>
      <c r="AF31" s="1044"/>
      <c r="AG31" s="1044"/>
      <c r="AH31" s="1044"/>
    </row>
    <row r="32" ht="15.75" customHeight="1">
      <c r="A32" s="1044"/>
      <c r="B32" s="1044"/>
      <c r="C32" s="1044"/>
      <c r="D32" s="1044"/>
      <c r="E32" s="1044"/>
      <c r="F32" s="1276"/>
      <c r="G32" s="1324"/>
      <c r="H32" s="807"/>
      <c r="I32" s="807"/>
      <c r="J32" s="807"/>
      <c r="K32" s="807"/>
      <c r="L32" s="807"/>
      <c r="M32" s="807"/>
      <c r="N32" s="807"/>
      <c r="O32" s="807"/>
      <c r="P32" s="807"/>
      <c r="Q32" s="807"/>
      <c r="R32" s="807"/>
      <c r="S32" s="807"/>
      <c r="T32" s="807"/>
      <c r="U32" s="807"/>
      <c r="V32" s="807"/>
      <c r="W32" s="807"/>
      <c r="X32" s="807"/>
      <c r="Y32" s="807"/>
      <c r="Z32" s="807"/>
      <c r="AA32" s="807"/>
      <c r="AB32" s="807"/>
      <c r="AC32" s="807"/>
      <c r="AD32" s="807"/>
      <c r="AE32" s="1276"/>
      <c r="AF32" s="884"/>
      <c r="AG32" s="1044"/>
      <c r="AH32" s="1044"/>
    </row>
    <row r="33" ht="15.75" customHeight="1">
      <c r="A33" s="1044"/>
      <c r="B33" s="1044"/>
      <c r="C33" s="1044"/>
      <c r="D33" s="1044"/>
      <c r="E33" s="811"/>
      <c r="F33" s="811"/>
      <c r="G33" s="1276"/>
      <c r="H33" s="807"/>
      <c r="I33" s="807"/>
      <c r="J33" s="807"/>
      <c r="K33" s="807"/>
      <c r="L33" s="807"/>
      <c r="M33" s="807"/>
      <c r="N33" s="807"/>
      <c r="O33" s="807"/>
      <c r="P33" s="807"/>
      <c r="Q33" s="807"/>
      <c r="R33" s="807"/>
      <c r="S33" s="807"/>
      <c r="T33" s="807"/>
      <c r="U33" s="807"/>
      <c r="V33" s="807"/>
      <c r="W33" s="807"/>
      <c r="X33" s="807"/>
      <c r="Y33" s="807"/>
      <c r="Z33" s="807"/>
      <c r="AA33" s="807"/>
      <c r="AB33" s="807"/>
      <c r="AC33" s="807"/>
      <c r="AD33" s="807"/>
      <c r="AE33" s="1276"/>
      <c r="AF33" s="1044"/>
      <c r="AG33" s="1044"/>
      <c r="AH33" s="1044"/>
    </row>
    <row r="34" ht="15.75" customHeight="1">
      <c r="A34" s="1044"/>
      <c r="B34" s="1044"/>
      <c r="C34" s="1044"/>
      <c r="D34" s="1044"/>
      <c r="E34" s="811"/>
      <c r="F34" s="811"/>
      <c r="G34" s="1276"/>
      <c r="H34" s="807"/>
      <c r="I34" s="807"/>
      <c r="J34" s="807"/>
      <c r="K34" s="807"/>
      <c r="L34" s="807"/>
      <c r="M34" s="807"/>
      <c r="N34" s="807"/>
      <c r="O34" s="807"/>
      <c r="P34" s="807"/>
      <c r="Q34" s="807"/>
      <c r="R34" s="807"/>
      <c r="S34" s="807"/>
      <c r="T34" s="807"/>
      <c r="U34" s="807"/>
      <c r="V34" s="807"/>
      <c r="W34" s="807"/>
      <c r="X34" s="807"/>
      <c r="Y34" s="807"/>
      <c r="Z34" s="807"/>
      <c r="AA34" s="807"/>
      <c r="AB34" s="807"/>
      <c r="AC34" s="807"/>
      <c r="AD34" s="807"/>
      <c r="AE34" s="1276"/>
      <c r="AF34" s="1044"/>
      <c r="AG34" s="1044"/>
      <c r="AH34" s="1044"/>
    </row>
    <row r="35" ht="15.75" customHeight="1">
      <c r="A35" s="1044"/>
      <c r="B35" s="1044"/>
      <c r="C35" s="1044"/>
      <c r="D35" s="1044"/>
      <c r="E35" s="1044"/>
      <c r="F35" s="811"/>
      <c r="G35" s="1276"/>
      <c r="H35" s="807"/>
      <c r="I35" s="807"/>
      <c r="J35" s="807"/>
      <c r="K35" s="807"/>
      <c r="L35" s="807"/>
      <c r="M35" s="807"/>
      <c r="N35" s="807"/>
      <c r="O35" s="807"/>
      <c r="P35" s="807"/>
      <c r="Q35" s="807"/>
      <c r="R35" s="807"/>
      <c r="S35" s="807"/>
      <c r="T35" s="807"/>
      <c r="U35" s="807"/>
      <c r="V35" s="807"/>
      <c r="W35" s="807"/>
      <c r="X35" s="807"/>
      <c r="Y35" s="807"/>
      <c r="Z35" s="807"/>
      <c r="AA35" s="807"/>
      <c r="AB35" s="807"/>
      <c r="AC35" s="807"/>
      <c r="AD35" s="807"/>
      <c r="AE35" s="1276"/>
      <c r="AF35" s="1044"/>
      <c r="AG35" s="1044"/>
      <c r="AH35" s="1044"/>
    </row>
    <row r="36" ht="15.75" customHeight="1">
      <c r="A36" s="1044"/>
      <c r="B36" s="1044"/>
      <c r="C36" s="1044"/>
      <c r="D36" s="1044"/>
      <c r="E36" s="1044"/>
      <c r="F36" s="811"/>
      <c r="G36" s="1276"/>
      <c r="H36" s="807"/>
      <c r="I36" s="807"/>
      <c r="J36" s="807"/>
      <c r="K36" s="807"/>
      <c r="L36" s="807"/>
      <c r="M36" s="807"/>
      <c r="N36" s="807"/>
      <c r="O36" s="807"/>
      <c r="P36" s="807"/>
      <c r="Q36" s="807"/>
      <c r="R36" s="807"/>
      <c r="S36" s="807"/>
      <c r="T36" s="807"/>
      <c r="U36" s="807"/>
      <c r="V36" s="807"/>
      <c r="W36" s="807"/>
      <c r="X36" s="807"/>
      <c r="Y36" s="807"/>
      <c r="Z36" s="807"/>
      <c r="AA36" s="807"/>
      <c r="AB36" s="807"/>
      <c r="AC36" s="807"/>
      <c r="AD36" s="807"/>
      <c r="AE36" s="1276"/>
      <c r="AF36" s="1044"/>
      <c r="AG36" s="1044"/>
      <c r="AH36" s="1044"/>
    </row>
    <row r="37" ht="15.75" customHeight="1">
      <c r="A37" s="1044"/>
      <c r="B37" s="1044"/>
      <c r="C37" s="1044"/>
      <c r="D37" s="1044"/>
      <c r="E37" s="1044"/>
      <c r="F37" s="811"/>
      <c r="G37" s="1276"/>
      <c r="H37" s="807"/>
      <c r="I37" s="807"/>
      <c r="J37" s="807"/>
      <c r="K37" s="807"/>
      <c r="L37" s="807"/>
      <c r="M37" s="807"/>
      <c r="N37" s="807"/>
      <c r="O37" s="807"/>
      <c r="P37" s="807"/>
      <c r="Q37" s="807"/>
      <c r="R37" s="807"/>
      <c r="S37" s="807"/>
      <c r="T37" s="807"/>
      <c r="U37" s="807"/>
      <c r="V37" s="807"/>
      <c r="W37" s="807"/>
      <c r="X37" s="807"/>
      <c r="Y37" s="807"/>
      <c r="Z37" s="807"/>
      <c r="AA37" s="807"/>
      <c r="AB37" s="807"/>
      <c r="AC37" s="807"/>
      <c r="AD37" s="807"/>
      <c r="AE37" s="884"/>
      <c r="AF37" s="1044"/>
      <c r="AG37" s="1044"/>
      <c r="AH37" s="1044"/>
    </row>
    <row r="38" ht="15.75" customHeight="1">
      <c r="A38" s="1044"/>
      <c r="B38" s="1044"/>
      <c r="C38" s="1044"/>
      <c r="D38" s="1044"/>
      <c r="E38" s="1044"/>
      <c r="F38" s="1276"/>
      <c r="G38" s="1301"/>
      <c r="H38" s="807"/>
      <c r="I38" s="807"/>
      <c r="J38" s="807"/>
      <c r="K38" s="807"/>
      <c r="L38" s="807"/>
      <c r="M38" s="807"/>
      <c r="N38" s="807"/>
      <c r="O38" s="807"/>
      <c r="P38" s="807"/>
      <c r="Q38" s="807"/>
      <c r="R38" s="807"/>
      <c r="S38" s="807"/>
      <c r="T38" s="807"/>
      <c r="U38" s="807"/>
      <c r="V38" s="807"/>
      <c r="W38" s="807"/>
      <c r="X38" s="807"/>
      <c r="Y38" s="807"/>
      <c r="Z38" s="807"/>
      <c r="AA38" s="807"/>
      <c r="AB38" s="807"/>
      <c r="AC38" s="807"/>
      <c r="AD38" s="807"/>
      <c r="AE38" s="1276"/>
      <c r="AF38" s="1044"/>
      <c r="AG38" s="1044"/>
      <c r="AH38" s="1044"/>
    </row>
    <row r="39" ht="15.75" customHeight="1">
      <c r="A39" s="1044"/>
      <c r="B39" s="1044"/>
      <c r="C39" s="1044"/>
      <c r="D39" s="1044"/>
      <c r="E39" s="1044"/>
      <c r="F39" s="1276"/>
      <c r="G39" s="1276"/>
      <c r="H39" s="807"/>
      <c r="I39" s="807"/>
      <c r="J39" s="807"/>
      <c r="K39" s="807"/>
      <c r="L39" s="807"/>
      <c r="M39" s="807"/>
      <c r="N39" s="807"/>
      <c r="O39" s="807"/>
      <c r="P39" s="807"/>
      <c r="Q39" s="807"/>
      <c r="R39" s="807"/>
      <c r="S39" s="807"/>
      <c r="T39" s="807"/>
      <c r="U39" s="807"/>
      <c r="V39" s="807"/>
      <c r="W39" s="807"/>
      <c r="X39" s="807"/>
      <c r="Y39" s="807"/>
      <c r="Z39" s="807"/>
      <c r="AA39" s="807"/>
      <c r="AB39" s="807"/>
      <c r="AC39" s="807"/>
      <c r="AD39" s="807"/>
      <c r="AE39" s="1044"/>
      <c r="AF39" s="1044"/>
      <c r="AG39" s="1044"/>
      <c r="AH39" s="1044"/>
    </row>
    <row r="40" ht="15.75" customHeight="1">
      <c r="A40" s="1044"/>
      <c r="B40" s="1044"/>
      <c r="C40" s="1044"/>
      <c r="D40" s="1044"/>
      <c r="E40" s="1044"/>
      <c r="F40" s="1044"/>
      <c r="G40" s="1044"/>
      <c r="H40" s="807"/>
      <c r="I40" s="807"/>
      <c r="J40" s="807"/>
      <c r="K40" s="807"/>
      <c r="L40" s="807"/>
      <c r="M40" s="807"/>
      <c r="N40" s="807"/>
      <c r="O40" s="807"/>
      <c r="P40" s="807"/>
      <c r="Q40" s="807"/>
      <c r="R40" s="807"/>
      <c r="S40" s="807"/>
      <c r="T40" s="807"/>
      <c r="U40" s="807"/>
      <c r="V40" s="807"/>
      <c r="W40" s="807"/>
      <c r="X40" s="807"/>
      <c r="Y40" s="807"/>
      <c r="Z40" s="807"/>
      <c r="AA40" s="807"/>
      <c r="AB40" s="807"/>
      <c r="AC40" s="807"/>
      <c r="AD40" s="807"/>
      <c r="AE40" s="884"/>
      <c r="AF40" s="1044"/>
      <c r="AG40" s="1044"/>
      <c r="AH40" s="1044"/>
    </row>
    <row r="41" ht="15.75" customHeight="1">
      <c r="A41" s="1044"/>
      <c r="B41" s="1044"/>
      <c r="C41" s="1044"/>
      <c r="D41" s="1044"/>
      <c r="E41" s="1044"/>
      <c r="F41" s="1044"/>
      <c r="G41" s="1044"/>
      <c r="H41" s="830"/>
      <c r="I41" s="830"/>
      <c r="J41" s="830"/>
      <c r="K41" s="830"/>
      <c r="L41" s="830"/>
      <c r="M41" s="830"/>
      <c r="N41" s="830"/>
      <c r="O41" s="830"/>
      <c r="P41" s="830"/>
      <c r="Q41" s="830"/>
      <c r="R41" s="830"/>
      <c r="S41" s="830"/>
      <c r="T41" s="830"/>
      <c r="U41" s="830"/>
      <c r="V41" s="830"/>
      <c r="W41" s="830"/>
      <c r="X41" s="830"/>
      <c r="Y41" s="830"/>
      <c r="Z41" s="830"/>
      <c r="AA41" s="830"/>
      <c r="AB41" s="807"/>
      <c r="AC41" s="807"/>
      <c r="AD41" s="807"/>
      <c r="AE41" s="1044"/>
      <c r="AF41" s="1044"/>
      <c r="AG41" s="1044"/>
      <c r="AH41" s="1044"/>
    </row>
    <row r="42" ht="15.75" customHeight="1">
      <c r="A42" s="1044"/>
      <c r="B42" s="1044"/>
      <c r="C42" s="1044"/>
      <c r="D42" s="1044"/>
      <c r="E42" s="1044"/>
      <c r="F42" s="1044"/>
      <c r="G42" s="1044"/>
      <c r="H42" s="807"/>
      <c r="I42" s="807"/>
      <c r="J42" s="807"/>
      <c r="K42" s="807"/>
      <c r="L42" s="807"/>
      <c r="M42" s="807"/>
      <c r="N42" s="807"/>
      <c r="O42" s="807"/>
      <c r="P42" s="807"/>
      <c r="Q42" s="807"/>
      <c r="R42" s="807"/>
      <c r="S42" s="807"/>
      <c r="T42" s="807"/>
      <c r="U42" s="807"/>
      <c r="V42" s="807"/>
      <c r="W42" s="807"/>
      <c r="X42" s="807"/>
      <c r="Y42" s="807"/>
      <c r="Z42" s="807"/>
      <c r="AA42" s="807"/>
      <c r="AB42" s="807"/>
      <c r="AC42" s="807"/>
      <c r="AD42" s="807"/>
      <c r="AE42" s="1044"/>
      <c r="AF42" s="1044"/>
      <c r="AG42" s="1044"/>
      <c r="AH42" s="1044"/>
    </row>
    <row r="43" ht="15.75" customHeight="1">
      <c r="A43" s="1035"/>
      <c r="B43" s="1036"/>
      <c r="C43" s="1036"/>
      <c r="D43" s="1036"/>
      <c r="E43" s="1033"/>
      <c r="F43" s="1036"/>
      <c r="G43" s="1036"/>
      <c r="H43" s="807"/>
      <c r="I43" s="807"/>
      <c r="J43" s="807"/>
      <c r="K43" s="807"/>
      <c r="L43" s="807"/>
      <c r="M43" s="807"/>
      <c r="N43" s="807"/>
      <c r="O43" s="807"/>
      <c r="P43" s="807"/>
      <c r="Q43" s="807"/>
      <c r="R43" s="807"/>
      <c r="S43" s="807"/>
      <c r="T43" s="807"/>
      <c r="U43" s="807"/>
      <c r="V43" s="807"/>
      <c r="W43" s="807"/>
      <c r="X43" s="807"/>
      <c r="Y43" s="807"/>
      <c r="Z43" s="807"/>
      <c r="AA43" s="807"/>
      <c r="AB43" s="807"/>
      <c r="AC43" s="807"/>
      <c r="AD43" s="807"/>
      <c r="AE43" s="1109"/>
      <c r="AF43" s="158"/>
      <c r="AG43" s="158"/>
      <c r="AH43" s="158"/>
    </row>
    <row r="44" ht="15.75" customHeight="1">
      <c r="A44" s="1038"/>
      <c r="B44" s="810"/>
      <c r="C44" s="810"/>
      <c r="D44" s="810"/>
      <c r="E44" s="1036"/>
      <c r="F44" s="810"/>
      <c r="G44" s="1036"/>
      <c r="H44" s="807"/>
      <c r="I44" s="807"/>
      <c r="J44" s="807"/>
      <c r="K44" s="807"/>
      <c r="L44" s="807"/>
      <c r="M44" s="807"/>
      <c r="N44" s="807"/>
      <c r="O44" s="807"/>
      <c r="P44" s="807"/>
      <c r="Q44" s="807"/>
      <c r="R44" s="807"/>
      <c r="S44" s="807"/>
      <c r="T44" s="807"/>
      <c r="U44" s="807"/>
      <c r="V44" s="807"/>
      <c r="W44" s="807"/>
      <c r="X44" s="807"/>
      <c r="Y44" s="807"/>
      <c r="Z44" s="807"/>
      <c r="AA44" s="807"/>
      <c r="AB44" s="807"/>
      <c r="AC44" s="807"/>
      <c r="AD44" s="807"/>
      <c r="AE44" s="809"/>
      <c r="AF44" s="809"/>
      <c r="AG44" s="809"/>
      <c r="AH44" s="809"/>
    </row>
    <row r="45" ht="15.75" customHeight="1">
      <c r="A45" s="1038"/>
      <c r="B45" s="810"/>
      <c r="C45" s="810"/>
      <c r="D45" s="810"/>
      <c r="E45" s="1036"/>
      <c r="F45" s="810"/>
      <c r="G45" s="1036"/>
      <c r="H45" s="807"/>
      <c r="I45" s="807"/>
      <c r="J45" s="807"/>
      <c r="K45" s="807"/>
      <c r="L45" s="807"/>
      <c r="M45" s="807"/>
      <c r="N45" s="807"/>
      <c r="O45" s="807"/>
      <c r="P45" s="807"/>
      <c r="Q45" s="807"/>
      <c r="R45" s="807"/>
      <c r="S45" s="807"/>
      <c r="T45" s="807"/>
      <c r="U45" s="807"/>
      <c r="V45" s="807"/>
      <c r="W45" s="807"/>
      <c r="X45" s="807"/>
      <c r="Y45" s="807"/>
      <c r="Z45" s="807"/>
      <c r="AA45" s="807"/>
      <c r="AB45" s="807"/>
      <c r="AC45" s="807"/>
      <c r="AD45" s="807"/>
      <c r="AE45" s="809"/>
      <c r="AF45" s="809"/>
      <c r="AG45" s="809"/>
      <c r="AH45" s="809"/>
    </row>
    <row r="46" ht="15.75" customHeight="1">
      <c r="A46" s="1038"/>
      <c r="B46" s="810"/>
      <c r="C46" s="810"/>
      <c r="D46" s="1036"/>
      <c r="E46" s="1036"/>
      <c r="F46" s="1036"/>
      <c r="G46" s="1036"/>
      <c r="H46" s="807"/>
      <c r="I46" s="807"/>
      <c r="J46" s="805"/>
      <c r="K46" s="805"/>
      <c r="L46" s="805"/>
      <c r="M46" s="807"/>
      <c r="N46" s="807"/>
      <c r="O46" s="887"/>
      <c r="P46" s="887"/>
      <c r="Q46" s="887"/>
      <c r="R46" s="887"/>
      <c r="S46" s="887"/>
      <c r="T46" s="887"/>
      <c r="U46" s="805"/>
      <c r="V46" s="807"/>
      <c r="W46" s="887"/>
      <c r="X46" s="887"/>
      <c r="Y46" s="805"/>
      <c r="Z46" s="807"/>
      <c r="AA46" s="805"/>
      <c r="AB46" s="807"/>
      <c r="AC46" s="807"/>
      <c r="AD46" s="807"/>
      <c r="AE46" s="809"/>
      <c r="AF46" s="809"/>
      <c r="AG46" s="809"/>
      <c r="AH46" s="809"/>
    </row>
    <row r="47" ht="15.75" customHeight="1">
      <c r="A47" s="1044"/>
      <c r="B47" s="810"/>
      <c r="C47" s="810"/>
      <c r="D47" s="810"/>
      <c r="E47" s="1036"/>
      <c r="F47" s="810"/>
      <c r="G47" s="1036"/>
      <c r="H47" s="807"/>
      <c r="I47" s="807"/>
      <c r="J47" s="805"/>
      <c r="K47" s="805"/>
      <c r="L47" s="805"/>
      <c r="M47" s="807"/>
      <c r="N47" s="807"/>
      <c r="O47" s="887"/>
      <c r="P47" s="887"/>
      <c r="Q47" s="887"/>
      <c r="R47" s="887"/>
      <c r="S47" s="887"/>
      <c r="T47" s="887"/>
      <c r="U47" s="805"/>
      <c r="V47" s="807"/>
      <c r="W47" s="887"/>
      <c r="X47" s="887"/>
      <c r="Y47" s="805"/>
      <c r="Z47" s="807"/>
      <c r="AA47" s="805"/>
      <c r="AB47" s="807"/>
      <c r="AC47" s="807"/>
      <c r="AD47" s="807"/>
      <c r="AE47" s="1044"/>
      <c r="AF47" s="1044"/>
      <c r="AG47" s="1044"/>
      <c r="AH47" s="1044"/>
    </row>
    <row r="48" ht="15.75" customHeight="1">
      <c r="A48" s="1044"/>
      <c r="B48" s="810"/>
      <c r="C48" s="810"/>
      <c r="D48" s="810"/>
      <c r="E48" s="1033"/>
      <c r="F48" s="828"/>
      <c r="G48" s="1036"/>
      <c r="H48" s="807"/>
      <c r="I48" s="807"/>
      <c r="J48" s="830"/>
      <c r="K48" s="830"/>
      <c r="L48" s="830"/>
      <c r="M48" s="807"/>
      <c r="N48" s="807"/>
      <c r="O48" s="891"/>
      <c r="P48" s="891"/>
      <c r="Q48" s="891"/>
      <c r="R48" s="891"/>
      <c r="S48" s="891"/>
      <c r="T48" s="891"/>
      <c r="U48" s="830"/>
      <c r="V48" s="807"/>
      <c r="W48" s="891"/>
      <c r="X48" s="891"/>
      <c r="Y48" s="830"/>
      <c r="Z48" s="807"/>
      <c r="AA48" s="830"/>
      <c r="AB48" s="807"/>
      <c r="AC48" s="807"/>
      <c r="AD48" s="807"/>
      <c r="AE48" s="1109"/>
      <c r="AF48" s="1044"/>
      <c r="AG48" s="1044"/>
      <c r="AH48" s="1044"/>
    </row>
    <row r="49" ht="15.75" customHeight="1">
      <c r="A49" s="1044"/>
      <c r="B49" s="810"/>
      <c r="C49" s="810"/>
      <c r="D49" s="1036"/>
      <c r="E49" s="1036"/>
      <c r="F49" s="1036"/>
      <c r="G49" s="1036"/>
      <c r="H49" s="807"/>
      <c r="I49" s="807"/>
      <c r="J49" s="830"/>
      <c r="K49" s="830"/>
      <c r="L49" s="830"/>
      <c r="M49" s="807"/>
      <c r="N49" s="807"/>
      <c r="O49" s="891"/>
      <c r="P49" s="891"/>
      <c r="Q49" s="891"/>
      <c r="R49" s="891"/>
      <c r="S49" s="891"/>
      <c r="T49" s="891"/>
      <c r="U49" s="830"/>
      <c r="V49" s="807"/>
      <c r="W49" s="891"/>
      <c r="X49" s="891"/>
      <c r="Y49" s="830"/>
      <c r="Z49" s="807"/>
      <c r="AA49" s="830"/>
      <c r="AB49" s="807"/>
      <c r="AC49" s="807"/>
      <c r="AD49" s="807"/>
      <c r="AE49" s="1044"/>
      <c r="AF49" s="1044"/>
      <c r="AG49" s="1044"/>
      <c r="AH49" s="1044"/>
    </row>
    <row r="50" ht="15.75" customHeight="1">
      <c r="A50" s="1044"/>
      <c r="B50" s="1044"/>
      <c r="C50" s="1044"/>
      <c r="D50" s="810"/>
      <c r="E50" s="1036"/>
      <c r="F50" s="810"/>
      <c r="G50" s="1036"/>
      <c r="H50" s="807"/>
      <c r="I50" s="807"/>
      <c r="J50" s="830"/>
      <c r="K50" s="830"/>
      <c r="L50" s="830"/>
      <c r="M50" s="807"/>
      <c r="N50" s="807"/>
      <c r="O50" s="891"/>
      <c r="P50" s="891"/>
      <c r="Q50" s="891"/>
      <c r="R50" s="891"/>
      <c r="S50" s="891"/>
      <c r="T50" s="891"/>
      <c r="U50" s="830"/>
      <c r="V50" s="807"/>
      <c r="W50" s="891"/>
      <c r="X50" s="891"/>
      <c r="Y50" s="830"/>
      <c r="Z50" s="807"/>
      <c r="AA50" s="830"/>
      <c r="AB50" s="807"/>
      <c r="AC50" s="807"/>
      <c r="AD50" s="807"/>
      <c r="AE50" s="1044"/>
      <c r="AF50" s="1044"/>
      <c r="AG50" s="1044"/>
      <c r="AH50" s="1044"/>
    </row>
    <row r="51" ht="15.75" customHeight="1">
      <c r="A51" s="1044"/>
      <c r="B51" s="1044"/>
      <c r="C51" s="1044"/>
      <c r="D51" s="1036"/>
      <c r="E51" s="1036"/>
      <c r="F51" s="1036"/>
      <c r="G51" s="1036"/>
      <c r="H51" s="807"/>
      <c r="I51" s="807"/>
      <c r="J51" s="830"/>
      <c r="K51" s="830"/>
      <c r="L51" s="830"/>
      <c r="M51" s="807"/>
      <c r="N51" s="807"/>
      <c r="O51" s="891"/>
      <c r="P51" s="891"/>
      <c r="Q51" s="891"/>
      <c r="R51" s="891"/>
      <c r="S51" s="891"/>
      <c r="T51" s="891"/>
      <c r="U51" s="830"/>
      <c r="V51" s="807"/>
      <c r="W51" s="891"/>
      <c r="X51" s="891"/>
      <c r="Y51" s="830"/>
      <c r="Z51" s="807"/>
      <c r="AA51" s="830"/>
      <c r="AB51" s="807"/>
      <c r="AC51" s="807"/>
      <c r="AD51" s="807"/>
      <c r="AE51" s="1044"/>
      <c r="AF51" s="1044"/>
      <c r="AG51" s="1044"/>
      <c r="AH51" s="1044"/>
    </row>
    <row r="52" ht="15.75" customHeight="1">
      <c r="A52" s="1044"/>
      <c r="B52" s="1044"/>
      <c r="C52" s="1044"/>
      <c r="D52" s="810"/>
      <c r="E52" s="1036"/>
      <c r="F52" s="810"/>
      <c r="G52" s="1036"/>
      <c r="H52" s="807"/>
      <c r="I52" s="807"/>
      <c r="J52" s="807"/>
      <c r="K52" s="807"/>
      <c r="L52" s="807"/>
      <c r="M52" s="807"/>
      <c r="N52" s="807"/>
      <c r="O52" s="807"/>
      <c r="P52" s="807"/>
      <c r="Q52" s="807"/>
      <c r="R52" s="807"/>
      <c r="S52" s="807"/>
      <c r="T52" s="807"/>
      <c r="U52" s="807"/>
      <c r="V52" s="807"/>
      <c r="W52" s="807"/>
      <c r="X52" s="807"/>
      <c r="Y52" s="807"/>
      <c r="Z52" s="807"/>
      <c r="AA52" s="807"/>
      <c r="AB52" s="807"/>
      <c r="AC52" s="807"/>
      <c r="AD52" s="807"/>
      <c r="AE52" s="884"/>
      <c r="AF52" s="884"/>
      <c r="AG52" s="1044"/>
      <c r="AH52" s="1044"/>
    </row>
    <row r="53" ht="15.75" customHeight="1">
      <c r="A53" s="1044"/>
      <c r="B53" s="1044"/>
      <c r="C53" s="1044"/>
      <c r="D53" s="1044"/>
      <c r="E53" s="1044"/>
      <c r="F53" s="1044"/>
      <c r="G53" s="1044"/>
      <c r="H53" s="807"/>
      <c r="I53" s="807"/>
      <c r="J53" s="807"/>
      <c r="K53" s="807"/>
      <c r="L53" s="807"/>
      <c r="M53" s="807"/>
      <c r="N53" s="807"/>
      <c r="O53" s="807"/>
      <c r="P53" s="807"/>
      <c r="Q53" s="807"/>
      <c r="R53" s="807"/>
      <c r="S53" s="807"/>
      <c r="T53" s="807"/>
      <c r="U53" s="807"/>
      <c r="V53" s="807"/>
      <c r="W53" s="807"/>
      <c r="X53" s="807"/>
      <c r="Y53" s="807"/>
      <c r="Z53" s="807"/>
      <c r="AA53" s="807"/>
      <c r="AB53" s="807"/>
      <c r="AC53" s="807"/>
      <c r="AD53" s="807"/>
      <c r="AE53" s="884"/>
      <c r="AF53" s="884"/>
      <c r="AG53" s="1044"/>
      <c r="AH53" s="1044"/>
    </row>
    <row r="54" ht="15.75" customHeight="1">
      <c r="A54" s="1035"/>
      <c r="B54" s="1036"/>
      <c r="C54" s="1036"/>
      <c r="D54" s="1036"/>
      <c r="E54" s="1036"/>
      <c r="F54" s="1036"/>
      <c r="G54" s="1036"/>
      <c r="H54" s="807"/>
      <c r="I54" s="807"/>
      <c r="J54" s="807"/>
      <c r="K54" s="807"/>
      <c r="L54" s="807"/>
      <c r="M54" s="807"/>
      <c r="N54" s="807"/>
      <c r="O54" s="807"/>
      <c r="P54" s="807"/>
      <c r="Q54" s="807"/>
      <c r="R54" s="807"/>
      <c r="S54" s="807"/>
      <c r="T54" s="807"/>
      <c r="U54" s="807"/>
      <c r="V54" s="807"/>
      <c r="W54" s="807"/>
      <c r="X54" s="807"/>
      <c r="Y54" s="807"/>
      <c r="Z54" s="807"/>
      <c r="AA54" s="807"/>
      <c r="AB54" s="807"/>
      <c r="AC54" s="807"/>
      <c r="AD54" s="807"/>
      <c r="AE54" s="1109"/>
      <c r="AF54" s="158"/>
      <c r="AG54" s="158"/>
      <c r="AH54" s="158"/>
    </row>
    <row r="55" ht="15.75" customHeight="1">
      <c r="A55" s="1038"/>
      <c r="B55" s="810"/>
      <c r="C55" s="810"/>
      <c r="D55" s="810"/>
      <c r="E55" s="1036"/>
      <c r="F55" s="810"/>
      <c r="G55" s="1036"/>
      <c r="H55" s="807"/>
      <c r="I55" s="807"/>
      <c r="J55" s="807"/>
      <c r="K55" s="807"/>
      <c r="L55" s="807"/>
      <c r="M55" s="807"/>
      <c r="N55" s="807"/>
      <c r="O55" s="807"/>
      <c r="P55" s="807"/>
      <c r="Q55" s="807"/>
      <c r="R55" s="807"/>
      <c r="S55" s="807"/>
      <c r="T55" s="807"/>
      <c r="U55" s="807"/>
      <c r="V55" s="807"/>
      <c r="W55" s="807"/>
      <c r="X55" s="807"/>
      <c r="Y55" s="807"/>
      <c r="Z55" s="807"/>
      <c r="AA55" s="807"/>
      <c r="AB55" s="807"/>
      <c r="AC55" s="807"/>
      <c r="AD55" s="807"/>
      <c r="AE55" s="809"/>
      <c r="AF55" s="809"/>
      <c r="AG55" s="809"/>
      <c r="AH55" s="809"/>
    </row>
    <row r="56" ht="15.75" customHeight="1">
      <c r="A56" s="1038"/>
      <c r="B56" s="810"/>
      <c r="C56" s="810"/>
      <c r="D56" s="810"/>
      <c r="E56" s="1036"/>
      <c r="F56" s="810"/>
      <c r="G56" s="1036"/>
      <c r="H56" s="807"/>
      <c r="I56" s="807"/>
      <c r="J56" s="807"/>
      <c r="K56" s="807"/>
      <c r="L56" s="807"/>
      <c r="M56" s="807"/>
      <c r="N56" s="807"/>
      <c r="O56" s="807"/>
      <c r="P56" s="807"/>
      <c r="Q56" s="807"/>
      <c r="R56" s="807"/>
      <c r="S56" s="807"/>
      <c r="T56" s="807"/>
      <c r="U56" s="807"/>
      <c r="V56" s="807"/>
      <c r="W56" s="807"/>
      <c r="X56" s="807"/>
      <c r="Y56" s="807"/>
      <c r="Z56" s="807"/>
      <c r="AA56" s="807"/>
      <c r="AB56" s="807"/>
      <c r="AC56" s="807"/>
      <c r="AD56" s="807"/>
      <c r="AE56" s="809"/>
      <c r="AF56" s="809"/>
      <c r="AG56" s="809"/>
      <c r="AH56" s="809"/>
    </row>
    <row r="57" ht="15.75" customHeight="1">
      <c r="A57" s="1038"/>
      <c r="B57" s="810"/>
      <c r="C57" s="810"/>
      <c r="D57" s="1036"/>
      <c r="E57" s="1036"/>
      <c r="F57" s="1036"/>
      <c r="G57" s="1036"/>
      <c r="H57" s="807"/>
      <c r="I57" s="807"/>
      <c r="J57" s="807"/>
      <c r="K57" s="807"/>
      <c r="L57" s="807"/>
      <c r="M57" s="807"/>
      <c r="N57" s="807"/>
      <c r="O57" s="807"/>
      <c r="P57" s="807"/>
      <c r="Q57" s="807"/>
      <c r="R57" s="807"/>
      <c r="S57" s="807"/>
      <c r="T57" s="807"/>
      <c r="U57" s="807"/>
      <c r="V57" s="807"/>
      <c r="W57" s="807"/>
      <c r="X57" s="807"/>
      <c r="Y57" s="807"/>
      <c r="Z57" s="807"/>
      <c r="AA57" s="807"/>
      <c r="AB57" s="807"/>
      <c r="AC57" s="807"/>
      <c r="AD57" s="807"/>
      <c r="AE57" s="809"/>
      <c r="AF57" s="809"/>
      <c r="AG57" s="809"/>
      <c r="AH57" s="809"/>
    </row>
    <row r="58" ht="15.75" customHeight="1">
      <c r="A58" s="1044"/>
      <c r="B58" s="810"/>
      <c r="C58" s="810"/>
      <c r="D58" s="810"/>
      <c r="E58" s="1036"/>
      <c r="F58" s="810"/>
      <c r="G58" s="1036"/>
      <c r="H58" s="807"/>
      <c r="I58" s="807"/>
      <c r="J58" s="807"/>
      <c r="K58" s="807"/>
      <c r="L58" s="807"/>
      <c r="M58" s="807"/>
      <c r="N58" s="807"/>
      <c r="O58" s="807"/>
      <c r="P58" s="807"/>
      <c r="Q58" s="807"/>
      <c r="R58" s="807"/>
      <c r="S58" s="807"/>
      <c r="T58" s="807"/>
      <c r="U58" s="807"/>
      <c r="V58" s="807"/>
      <c r="W58" s="807"/>
      <c r="X58" s="807"/>
      <c r="Y58" s="807"/>
      <c r="Z58" s="807"/>
      <c r="AA58" s="807"/>
      <c r="AB58" s="807"/>
      <c r="AC58" s="807"/>
      <c r="AD58" s="807"/>
      <c r="AE58" s="1044"/>
      <c r="AF58" s="1044"/>
      <c r="AG58" s="1044"/>
      <c r="AH58" s="1044"/>
    </row>
    <row r="59" ht="15.75" customHeight="1">
      <c r="A59" s="1044"/>
      <c r="B59" s="810"/>
      <c r="C59" s="810"/>
      <c r="D59" s="810"/>
      <c r="E59" s="1036"/>
      <c r="F59" s="810"/>
      <c r="G59" s="1036"/>
      <c r="H59" s="807"/>
      <c r="I59" s="807"/>
      <c r="J59" s="807"/>
      <c r="K59" s="807"/>
      <c r="L59" s="807"/>
      <c r="M59" s="807"/>
      <c r="N59" s="807"/>
      <c r="O59" s="807"/>
      <c r="P59" s="807"/>
      <c r="Q59" s="807"/>
      <c r="R59" s="807"/>
      <c r="S59" s="807"/>
      <c r="T59" s="807"/>
      <c r="U59" s="807"/>
      <c r="V59" s="807"/>
      <c r="W59" s="807"/>
      <c r="X59" s="807"/>
      <c r="Y59" s="807"/>
      <c r="Z59" s="807"/>
      <c r="AA59" s="807"/>
      <c r="AB59" s="807"/>
      <c r="AC59" s="807"/>
      <c r="AD59" s="807"/>
      <c r="AE59" s="884"/>
      <c r="AF59" s="884"/>
      <c r="AG59" s="884"/>
      <c r="AH59" s="1044"/>
    </row>
    <row r="60" ht="15.75" customHeight="1">
      <c r="A60" s="1044"/>
      <c r="B60" s="810"/>
      <c r="C60" s="828"/>
      <c r="D60" s="1036"/>
      <c r="E60" s="1036"/>
      <c r="F60" s="1036"/>
      <c r="G60" s="1036"/>
      <c r="H60" s="807"/>
      <c r="I60" s="807"/>
      <c r="J60" s="807"/>
      <c r="K60" s="807"/>
      <c r="L60" s="807"/>
      <c r="M60" s="807"/>
      <c r="N60" s="807"/>
      <c r="O60" s="807"/>
      <c r="P60" s="807"/>
      <c r="Q60" s="807"/>
      <c r="R60" s="807"/>
      <c r="S60" s="807"/>
      <c r="T60" s="807"/>
      <c r="U60" s="807"/>
      <c r="V60" s="807"/>
      <c r="W60" s="807"/>
      <c r="X60" s="807"/>
      <c r="Y60" s="807"/>
      <c r="Z60" s="807"/>
      <c r="AA60" s="807"/>
      <c r="AB60" s="807"/>
      <c r="AC60" s="807"/>
      <c r="AD60" s="807"/>
      <c r="AE60" s="1044"/>
      <c r="AF60" s="1044"/>
      <c r="AG60" s="1044"/>
      <c r="AH60" s="1044"/>
    </row>
    <row r="61" ht="15.75" customHeight="1">
      <c r="A61" s="1044"/>
      <c r="B61" s="1044"/>
      <c r="C61" s="1044"/>
      <c r="D61" s="810"/>
      <c r="E61" s="1036"/>
      <c r="F61" s="810"/>
      <c r="G61" s="1036"/>
      <c r="H61" s="805"/>
      <c r="I61" s="805"/>
      <c r="J61" s="805"/>
      <c r="K61" s="805"/>
      <c r="L61" s="805"/>
      <c r="M61" s="805"/>
      <c r="N61" s="805"/>
      <c r="O61" s="805"/>
      <c r="P61" s="805"/>
      <c r="Q61" s="805"/>
      <c r="R61" s="805"/>
      <c r="S61" s="805"/>
      <c r="T61" s="805"/>
      <c r="U61" s="805"/>
      <c r="V61" s="805"/>
      <c r="W61" s="805"/>
      <c r="X61" s="805"/>
      <c r="Y61" s="805"/>
      <c r="Z61" s="805"/>
      <c r="AA61" s="805"/>
      <c r="AB61" s="805"/>
      <c r="AC61" s="807"/>
      <c r="AD61" s="807"/>
      <c r="AE61" s="1044"/>
      <c r="AF61" s="1044"/>
      <c r="AG61" s="1044"/>
      <c r="AH61" s="1044"/>
    </row>
    <row r="62" ht="15.75" customHeight="1">
      <c r="A62" s="1044"/>
      <c r="B62" s="1044"/>
      <c r="C62" s="1044"/>
      <c r="D62" s="1036"/>
      <c r="E62" s="1036"/>
      <c r="F62" s="1036"/>
      <c r="G62" s="1033"/>
      <c r="H62" s="805"/>
      <c r="I62" s="805"/>
      <c r="J62" s="805"/>
      <c r="K62" s="805"/>
      <c r="L62" s="805"/>
      <c r="M62" s="805"/>
      <c r="N62" s="805"/>
      <c r="O62" s="805"/>
      <c r="P62" s="805"/>
      <c r="Q62" s="805"/>
      <c r="R62" s="805"/>
      <c r="S62" s="805"/>
      <c r="T62" s="805"/>
      <c r="U62" s="805"/>
      <c r="V62" s="805"/>
      <c r="W62" s="805"/>
      <c r="X62" s="805"/>
      <c r="Y62" s="805"/>
      <c r="Z62" s="805"/>
      <c r="AA62" s="805"/>
      <c r="AB62" s="805"/>
      <c r="AC62" s="807"/>
      <c r="AD62" s="807"/>
      <c r="AE62" s="884"/>
      <c r="AF62" s="3542"/>
      <c r="AG62" s="884"/>
      <c r="AH62" s="1044"/>
    </row>
    <row r="63" ht="15.75" customHeight="1">
      <c r="A63" s="1044"/>
      <c r="B63" s="1044"/>
      <c r="C63" s="1044"/>
      <c r="D63" s="3543"/>
      <c r="E63" s="1311"/>
      <c r="F63" s="3543"/>
      <c r="G63" s="1311"/>
      <c r="H63" s="807"/>
      <c r="I63" s="807"/>
      <c r="J63" s="807"/>
      <c r="K63" s="807"/>
      <c r="L63" s="807"/>
      <c r="M63" s="807"/>
      <c r="N63" s="807"/>
      <c r="O63" s="807"/>
      <c r="P63" s="807"/>
      <c r="Q63" s="807"/>
      <c r="R63" s="807"/>
      <c r="S63" s="807"/>
      <c r="T63" s="807"/>
      <c r="U63" s="807"/>
      <c r="V63" s="807"/>
      <c r="W63" s="807"/>
      <c r="X63" s="807"/>
      <c r="Y63" s="807"/>
      <c r="Z63" s="807"/>
      <c r="AA63" s="807"/>
      <c r="AB63" s="807"/>
      <c r="AC63" s="807"/>
      <c r="AD63" s="807"/>
      <c r="AE63" s="1044"/>
      <c r="AF63" s="1044"/>
      <c r="AG63" s="1044"/>
      <c r="AH63" s="1044"/>
    </row>
    <row r="64" ht="15.75" customHeight="1">
      <c r="A64" s="1044"/>
      <c r="B64" s="1044"/>
      <c r="C64" s="811"/>
      <c r="D64" s="1044"/>
      <c r="E64" s="811"/>
      <c r="F64" s="811"/>
      <c r="G64" s="1044"/>
      <c r="H64" s="807"/>
      <c r="I64" s="807"/>
      <c r="J64" s="807"/>
      <c r="K64" s="807"/>
      <c r="L64" s="807"/>
      <c r="M64" s="807"/>
      <c r="N64" s="807"/>
      <c r="O64" s="807"/>
      <c r="P64" s="807"/>
      <c r="Q64" s="807"/>
      <c r="R64" s="807"/>
      <c r="S64" s="807"/>
      <c r="T64" s="807"/>
      <c r="U64" s="807"/>
      <c r="V64" s="807"/>
      <c r="W64" s="807"/>
      <c r="X64" s="807"/>
      <c r="Y64" s="807"/>
      <c r="Z64" s="807"/>
      <c r="AA64" s="807"/>
      <c r="AB64" s="807"/>
      <c r="AC64" s="807"/>
      <c r="AD64" s="807"/>
      <c r="AE64" s="1044"/>
      <c r="AF64" s="1044"/>
      <c r="AG64" s="1044"/>
      <c r="AH64" s="1044"/>
    </row>
    <row r="65" ht="15.75" customHeight="1">
      <c r="A65" s="1044"/>
      <c r="B65" s="1044"/>
      <c r="C65" s="811"/>
      <c r="D65" s="1035"/>
      <c r="E65" s="811"/>
      <c r="F65" s="1036"/>
      <c r="G65" s="1314"/>
      <c r="H65" s="807"/>
      <c r="I65" s="807"/>
      <c r="J65" s="807"/>
      <c r="K65" s="807"/>
      <c r="L65" s="807"/>
      <c r="M65" s="807"/>
      <c r="N65" s="807"/>
      <c r="O65" s="807"/>
      <c r="P65" s="807"/>
      <c r="Q65" s="807"/>
      <c r="R65" s="807"/>
      <c r="S65" s="807"/>
      <c r="T65" s="807"/>
      <c r="U65" s="807"/>
      <c r="V65" s="807"/>
      <c r="W65" s="807"/>
      <c r="X65" s="807"/>
      <c r="Y65" s="807"/>
      <c r="Z65" s="807"/>
      <c r="AA65" s="807"/>
      <c r="AB65" s="807"/>
      <c r="AC65" s="807"/>
      <c r="AD65" s="807"/>
      <c r="AE65" s="158"/>
      <c r="AF65" s="158"/>
      <c r="AG65" s="158"/>
      <c r="AH65" s="158"/>
    </row>
    <row r="66" ht="15.75" customHeight="1">
      <c r="A66" s="1044"/>
      <c r="B66" s="811"/>
      <c r="C66" s="1044"/>
      <c r="D66" s="811"/>
      <c r="E66" s="811"/>
      <c r="F66" s="811"/>
      <c r="G66" s="811"/>
      <c r="H66" s="807"/>
      <c r="I66" s="807"/>
      <c r="J66" s="807"/>
      <c r="K66" s="807"/>
      <c r="L66" s="807"/>
      <c r="M66" s="807"/>
      <c r="N66" s="807"/>
      <c r="O66" s="807"/>
      <c r="P66" s="807"/>
      <c r="Q66" s="807"/>
      <c r="R66" s="807"/>
      <c r="S66" s="807"/>
      <c r="T66" s="807"/>
      <c r="U66" s="807"/>
      <c r="V66" s="807"/>
      <c r="W66" s="807"/>
      <c r="X66" s="807"/>
      <c r="Y66" s="807"/>
      <c r="Z66" s="807"/>
      <c r="AA66" s="807"/>
      <c r="AB66" s="807"/>
      <c r="AC66" s="807"/>
      <c r="AD66" s="807"/>
      <c r="AE66" s="811"/>
      <c r="AF66" s="811"/>
      <c r="AG66" s="811"/>
      <c r="AH66" s="811"/>
    </row>
    <row r="67" ht="15.75" customHeight="1">
      <c r="A67" s="1032"/>
      <c r="B67" s="811"/>
      <c r="C67" s="811"/>
      <c r="D67" s="811"/>
      <c r="E67" s="811"/>
      <c r="F67" s="811"/>
      <c r="G67" s="811"/>
      <c r="H67" s="807"/>
      <c r="I67" s="807"/>
      <c r="J67" s="805"/>
      <c r="K67" s="805"/>
      <c r="L67" s="805"/>
      <c r="M67" s="807"/>
      <c r="N67" s="807"/>
      <c r="O67" s="887"/>
      <c r="P67" s="887"/>
      <c r="Q67" s="887"/>
      <c r="R67" s="887"/>
      <c r="S67" s="887"/>
      <c r="T67" s="887"/>
      <c r="U67" s="805"/>
      <c r="V67" s="807"/>
      <c r="W67" s="887"/>
      <c r="X67" s="887"/>
      <c r="Y67" s="805"/>
      <c r="Z67" s="807"/>
      <c r="AA67" s="805"/>
      <c r="AB67" s="805"/>
      <c r="AC67" s="807"/>
      <c r="AD67" s="807"/>
      <c r="AE67" s="811"/>
      <c r="AF67" s="811"/>
      <c r="AG67" s="811"/>
      <c r="AH67" s="811"/>
    </row>
    <row r="68" ht="15.75" customHeight="1">
      <c r="A68" s="1032"/>
      <c r="B68" s="811"/>
      <c r="C68" s="811"/>
      <c r="D68" s="811"/>
      <c r="E68" s="811"/>
      <c r="F68" s="811"/>
      <c r="G68" s="811"/>
      <c r="H68" s="807"/>
      <c r="I68" s="807"/>
      <c r="J68" s="805"/>
      <c r="K68" s="805"/>
      <c r="L68" s="805"/>
      <c r="M68" s="807"/>
      <c r="N68" s="807"/>
      <c r="O68" s="887"/>
      <c r="P68" s="887"/>
      <c r="Q68" s="887"/>
      <c r="R68" s="887"/>
      <c r="S68" s="887"/>
      <c r="T68" s="887"/>
      <c r="U68" s="805"/>
      <c r="V68" s="807"/>
      <c r="W68" s="887"/>
      <c r="X68" s="887"/>
      <c r="Y68" s="805"/>
      <c r="Z68" s="807"/>
      <c r="AA68" s="805"/>
      <c r="AB68" s="805"/>
      <c r="AC68" s="807"/>
      <c r="AD68" s="807"/>
      <c r="AE68" s="811"/>
      <c r="AF68" s="811"/>
      <c r="AG68" s="811"/>
      <c r="AH68" s="811"/>
    </row>
    <row r="69" ht="15.75" customHeight="1">
      <c r="A69" s="1032"/>
      <c r="B69" s="811"/>
      <c r="C69" s="811"/>
      <c r="D69" s="811"/>
      <c r="E69" s="811"/>
      <c r="F69" s="811"/>
      <c r="G69" s="811"/>
      <c r="H69" s="805"/>
      <c r="I69" s="805"/>
      <c r="J69" s="805"/>
      <c r="K69" s="805"/>
      <c r="L69" s="805"/>
      <c r="M69" s="805"/>
      <c r="N69" s="805"/>
      <c r="O69" s="805"/>
      <c r="P69" s="805"/>
      <c r="Q69" s="805"/>
      <c r="R69" s="805"/>
      <c r="S69" s="805"/>
      <c r="T69" s="805"/>
      <c r="U69" s="805"/>
      <c r="V69" s="805"/>
      <c r="W69" s="805"/>
      <c r="X69" s="805"/>
      <c r="Y69" s="805"/>
      <c r="Z69" s="805"/>
      <c r="AA69" s="805"/>
      <c r="AB69" s="805"/>
      <c r="AC69" s="807"/>
      <c r="AD69" s="807"/>
      <c r="AE69" s="811"/>
      <c r="AF69" s="811"/>
      <c r="AG69" s="811"/>
      <c r="AH69" s="811"/>
    </row>
    <row r="70" ht="15.75" customHeight="1">
      <c r="A70" s="1044"/>
      <c r="B70" s="811"/>
      <c r="C70" s="811"/>
      <c r="D70" s="811"/>
      <c r="E70" s="811"/>
      <c r="F70" s="1316"/>
      <c r="G70" s="811"/>
      <c r="H70" s="805"/>
      <c r="I70" s="805"/>
      <c r="J70" s="805"/>
      <c r="K70" s="805"/>
      <c r="L70" s="805"/>
      <c r="M70" s="805"/>
      <c r="N70" s="805"/>
      <c r="O70" s="805"/>
      <c r="P70" s="805"/>
      <c r="Q70" s="805"/>
      <c r="R70" s="805"/>
      <c r="S70" s="805"/>
      <c r="T70" s="805"/>
      <c r="U70" s="805"/>
      <c r="V70" s="805"/>
      <c r="W70" s="805"/>
      <c r="X70" s="805"/>
      <c r="Y70" s="805"/>
      <c r="Z70" s="805"/>
      <c r="AA70" s="805"/>
      <c r="AB70" s="805"/>
      <c r="AC70" s="807"/>
      <c r="AD70" s="807"/>
      <c r="AE70" s="890"/>
      <c r="AF70" s="890"/>
      <c r="AG70" s="811"/>
      <c r="AH70" s="811"/>
    </row>
    <row r="71" ht="15.75" customHeight="1">
      <c r="A71" s="1044"/>
      <c r="B71" s="811"/>
      <c r="C71" s="811"/>
      <c r="D71" s="811"/>
      <c r="E71" s="811"/>
      <c r="F71" s="811"/>
      <c r="G71" s="811"/>
      <c r="H71" s="807"/>
      <c r="I71" s="807"/>
      <c r="J71" s="805"/>
      <c r="K71" s="805"/>
      <c r="L71" s="805"/>
      <c r="M71" s="807"/>
      <c r="N71" s="807"/>
      <c r="O71" s="887"/>
      <c r="P71" s="887"/>
      <c r="Q71" s="887"/>
      <c r="R71" s="887"/>
      <c r="S71" s="887"/>
      <c r="T71" s="887"/>
      <c r="U71" s="805"/>
      <c r="V71" s="807"/>
      <c r="W71" s="887"/>
      <c r="X71" s="887"/>
      <c r="Y71" s="805"/>
      <c r="Z71" s="807"/>
      <c r="AA71" s="805"/>
      <c r="AB71" s="805"/>
      <c r="AC71" s="807"/>
      <c r="AD71" s="807"/>
      <c r="AE71" s="811"/>
      <c r="AF71" s="811"/>
      <c r="AG71" s="811"/>
      <c r="AH71" s="811"/>
    </row>
    <row r="72" ht="15.75" customHeight="1">
      <c r="A72" s="1032"/>
      <c r="B72" s="811"/>
      <c r="C72" s="811"/>
      <c r="D72" s="811"/>
      <c r="E72" s="811"/>
      <c r="F72" s="811"/>
      <c r="G72" s="811"/>
      <c r="H72" s="807"/>
      <c r="I72" s="807"/>
      <c r="J72" s="805"/>
      <c r="K72" s="805"/>
      <c r="L72" s="805"/>
      <c r="M72" s="807"/>
      <c r="N72" s="807"/>
      <c r="O72" s="887"/>
      <c r="P72" s="887"/>
      <c r="Q72" s="887"/>
      <c r="R72" s="887"/>
      <c r="S72" s="887"/>
      <c r="T72" s="887"/>
      <c r="U72" s="805"/>
      <c r="V72" s="807"/>
      <c r="W72" s="887"/>
      <c r="X72" s="887"/>
      <c r="Y72" s="805"/>
      <c r="Z72" s="807"/>
      <c r="AA72" s="805"/>
      <c r="AB72" s="805"/>
      <c r="AC72" s="807"/>
      <c r="AD72" s="807"/>
      <c r="AE72" s="811"/>
      <c r="AF72" s="811"/>
      <c r="AG72" s="811"/>
      <c r="AH72" s="811"/>
    </row>
    <row r="73" ht="15.75" customHeight="1">
      <c r="A73" s="1032"/>
      <c r="B73" s="811"/>
      <c r="C73" s="811"/>
      <c r="D73" s="811"/>
      <c r="E73" s="811"/>
      <c r="F73" s="811"/>
      <c r="G73" s="811"/>
      <c r="H73" s="805"/>
      <c r="I73" s="805"/>
      <c r="J73" s="805"/>
      <c r="K73" s="805"/>
      <c r="L73" s="805"/>
      <c r="M73" s="805"/>
      <c r="N73" s="805"/>
      <c r="O73" s="805"/>
      <c r="P73" s="805"/>
      <c r="Q73" s="805"/>
      <c r="R73" s="805"/>
      <c r="S73" s="805"/>
      <c r="T73" s="805"/>
      <c r="U73" s="805"/>
      <c r="V73" s="805"/>
      <c r="W73" s="805"/>
      <c r="X73" s="805"/>
      <c r="Y73" s="805"/>
      <c r="Z73" s="805"/>
      <c r="AA73" s="805"/>
      <c r="AB73" s="805"/>
      <c r="AC73" s="807"/>
      <c r="AD73" s="807"/>
      <c r="AE73" s="811"/>
      <c r="AF73" s="890"/>
      <c r="AG73" s="890"/>
      <c r="AH73" s="811"/>
    </row>
    <row r="74" ht="15.75" customHeight="1">
      <c r="A74" s="1032"/>
      <c r="B74" s="811"/>
      <c r="C74" s="811"/>
      <c r="D74" s="811"/>
      <c r="E74" s="811"/>
      <c r="F74" s="890"/>
      <c r="G74" s="890"/>
      <c r="H74" s="807"/>
      <c r="I74" s="807"/>
      <c r="J74" s="805"/>
      <c r="K74" s="805"/>
      <c r="L74" s="805"/>
      <c r="M74" s="807"/>
      <c r="N74" s="807"/>
      <c r="O74" s="887"/>
      <c r="P74" s="887"/>
      <c r="Q74" s="887"/>
      <c r="R74" s="887"/>
      <c r="S74" s="887"/>
      <c r="T74" s="887"/>
      <c r="U74" s="805"/>
      <c r="V74" s="807"/>
      <c r="W74" s="887"/>
      <c r="X74" s="887"/>
      <c r="Y74" s="805"/>
      <c r="Z74" s="807"/>
      <c r="AA74" s="805"/>
      <c r="AB74" s="805"/>
      <c r="AC74" s="807"/>
      <c r="AD74" s="807"/>
      <c r="AE74" s="811"/>
      <c r="AF74" s="811"/>
      <c r="AG74" s="890"/>
      <c r="AH74" s="811"/>
    </row>
    <row r="75" ht="15.75" customHeight="1">
      <c r="A75" s="1044"/>
      <c r="B75" s="811"/>
      <c r="C75" s="811"/>
      <c r="D75" s="811"/>
      <c r="E75" s="811"/>
      <c r="F75" s="811"/>
      <c r="G75" s="811"/>
      <c r="H75" s="807"/>
      <c r="I75" s="807"/>
      <c r="J75" s="805"/>
      <c r="K75" s="805"/>
      <c r="L75" s="805"/>
      <c r="M75" s="807"/>
      <c r="N75" s="807"/>
      <c r="O75" s="887"/>
      <c r="P75" s="887"/>
      <c r="Q75" s="887"/>
      <c r="R75" s="887"/>
      <c r="S75" s="887"/>
      <c r="T75" s="887"/>
      <c r="U75" s="805"/>
      <c r="V75" s="807"/>
      <c r="W75" s="887"/>
      <c r="X75" s="887"/>
      <c r="Y75" s="805"/>
      <c r="Z75" s="807"/>
      <c r="AA75" s="805"/>
      <c r="AB75" s="805"/>
      <c r="AC75" s="807"/>
      <c r="AD75" s="807"/>
      <c r="AE75" s="811"/>
      <c r="AF75" s="811"/>
      <c r="AG75" s="811"/>
      <c r="AH75" s="811"/>
    </row>
    <row r="76" ht="15.75" customHeight="1">
      <c r="A76" s="1032"/>
      <c r="B76" s="811"/>
      <c r="C76" s="811"/>
      <c r="D76" s="811"/>
      <c r="E76" s="811"/>
      <c r="F76" s="811"/>
      <c r="G76" s="811"/>
      <c r="H76" s="805"/>
      <c r="I76" s="805"/>
      <c r="J76" s="1039"/>
      <c r="K76" s="1039"/>
      <c r="L76" s="1039"/>
      <c r="M76" s="805"/>
      <c r="N76" s="805"/>
      <c r="O76" s="805"/>
      <c r="P76" s="805"/>
      <c r="Q76" s="805"/>
      <c r="R76" s="805"/>
      <c r="S76" s="805"/>
      <c r="T76" s="805"/>
      <c r="U76" s="1039"/>
      <c r="V76" s="805"/>
      <c r="W76" s="805"/>
      <c r="X76" s="805"/>
      <c r="Y76" s="1039"/>
      <c r="Z76" s="805"/>
      <c r="AA76" s="1039"/>
      <c r="AB76" s="805"/>
      <c r="AC76" s="807"/>
      <c r="AD76" s="807"/>
      <c r="AE76" s="811"/>
      <c r="AF76" s="811"/>
      <c r="AG76" s="811"/>
      <c r="AH76" s="811"/>
    </row>
    <row r="77" ht="15.75" customHeight="1">
      <c r="A77" s="1044"/>
      <c r="B77" s="811"/>
      <c r="C77" s="811"/>
      <c r="D77" s="811"/>
      <c r="E77" s="811"/>
      <c r="F77" s="811"/>
      <c r="G77" s="811"/>
      <c r="H77" s="805"/>
      <c r="I77" s="805"/>
      <c r="J77" s="805"/>
      <c r="K77" s="805"/>
      <c r="L77" s="805"/>
      <c r="M77" s="805"/>
      <c r="N77" s="805"/>
      <c r="O77" s="805"/>
      <c r="P77" s="805"/>
      <c r="Q77" s="805"/>
      <c r="R77" s="805"/>
      <c r="S77" s="805"/>
      <c r="T77" s="805"/>
      <c r="U77" s="805"/>
      <c r="V77" s="805"/>
      <c r="W77" s="805"/>
      <c r="X77" s="805"/>
      <c r="Y77" s="805"/>
      <c r="Z77" s="805"/>
      <c r="AA77" s="805"/>
      <c r="AB77" s="805"/>
      <c r="AC77" s="807"/>
      <c r="AD77" s="807"/>
      <c r="AE77" s="811"/>
      <c r="AF77" s="890"/>
      <c r="AG77" s="890"/>
      <c r="AH77" s="811"/>
    </row>
    <row r="78" ht="15.75" customHeight="1">
      <c r="A78" s="1032"/>
      <c r="B78" s="811"/>
      <c r="C78" s="811"/>
      <c r="D78" s="811"/>
      <c r="E78" s="811"/>
      <c r="F78" s="811"/>
      <c r="G78" s="811"/>
      <c r="H78" s="830"/>
      <c r="I78" s="830"/>
      <c r="J78" s="830"/>
      <c r="K78" s="830"/>
      <c r="L78" s="830"/>
      <c r="M78" s="830"/>
      <c r="N78" s="830"/>
      <c r="O78" s="830"/>
      <c r="P78" s="830"/>
      <c r="Q78" s="830"/>
      <c r="R78" s="830"/>
      <c r="S78" s="830"/>
      <c r="T78" s="830"/>
      <c r="U78" s="830"/>
      <c r="V78" s="830"/>
      <c r="W78" s="830"/>
      <c r="X78" s="830"/>
      <c r="Y78" s="830"/>
      <c r="Z78" s="830"/>
      <c r="AA78" s="830"/>
      <c r="AB78" s="807"/>
      <c r="AC78" s="807"/>
      <c r="AD78" s="807"/>
      <c r="AE78" s="811"/>
      <c r="AF78" s="890"/>
      <c r="AG78" s="811"/>
      <c r="AH78" s="811"/>
    </row>
    <row r="79" ht="15.75" customHeight="1">
      <c r="A79" s="1032"/>
      <c r="B79" s="811"/>
      <c r="C79" s="811"/>
      <c r="D79" s="811"/>
      <c r="E79" s="811"/>
      <c r="F79" s="811"/>
      <c r="G79" s="811"/>
      <c r="H79" s="830"/>
      <c r="I79" s="830"/>
      <c r="J79" s="807"/>
      <c r="K79" s="807"/>
      <c r="L79" s="807"/>
      <c r="M79" s="830"/>
      <c r="N79" s="830"/>
      <c r="O79" s="830"/>
      <c r="P79" s="830"/>
      <c r="Q79" s="830"/>
      <c r="R79" s="830"/>
      <c r="S79" s="830"/>
      <c r="T79" s="830"/>
      <c r="U79" s="807"/>
      <c r="V79" s="830"/>
      <c r="W79" s="830"/>
      <c r="X79" s="830"/>
      <c r="Y79" s="807"/>
      <c r="Z79" s="830"/>
      <c r="AA79" s="807"/>
      <c r="AB79" s="807"/>
      <c r="AC79" s="807"/>
      <c r="AD79" s="807"/>
      <c r="AE79" s="811"/>
      <c r="AF79" s="811"/>
      <c r="AG79" s="811"/>
      <c r="AH79" s="811"/>
    </row>
    <row r="80" ht="15.75" customHeight="1">
      <c r="A80" s="1032"/>
      <c r="B80" s="811"/>
      <c r="C80" s="811"/>
      <c r="D80" s="811"/>
      <c r="E80" s="811"/>
      <c r="F80" s="890"/>
      <c r="G80" s="811"/>
      <c r="H80" s="807"/>
      <c r="I80" s="807"/>
      <c r="J80" s="807"/>
      <c r="K80" s="807"/>
      <c r="L80" s="807"/>
      <c r="M80" s="807"/>
      <c r="N80" s="807"/>
      <c r="O80" s="807"/>
      <c r="P80" s="807"/>
      <c r="Q80" s="807"/>
      <c r="R80" s="807"/>
      <c r="S80" s="807"/>
      <c r="T80" s="807"/>
      <c r="U80" s="807"/>
      <c r="V80" s="807"/>
      <c r="W80" s="807"/>
      <c r="X80" s="807"/>
      <c r="Y80" s="807"/>
      <c r="Z80" s="807"/>
      <c r="AA80" s="807"/>
      <c r="AB80" s="807"/>
      <c r="AC80" s="807"/>
      <c r="AD80" s="807"/>
      <c r="AE80" s="890"/>
      <c r="AF80" s="811"/>
      <c r="AG80" s="811"/>
      <c r="AH80" s="811"/>
    </row>
    <row r="81" ht="15.75" customHeight="1">
      <c r="A81" s="1032"/>
      <c r="B81" s="811"/>
      <c r="C81" s="811"/>
      <c r="D81" s="811"/>
      <c r="E81" s="811"/>
      <c r="F81" s="890"/>
      <c r="G81" s="811"/>
      <c r="H81" s="807"/>
      <c r="I81" s="807"/>
      <c r="J81" s="807"/>
      <c r="K81" s="807"/>
      <c r="L81" s="807"/>
      <c r="M81" s="807"/>
      <c r="N81" s="807"/>
      <c r="O81" s="807"/>
      <c r="P81" s="807"/>
      <c r="Q81" s="807"/>
      <c r="R81" s="807"/>
      <c r="S81" s="807"/>
      <c r="T81" s="807"/>
      <c r="U81" s="807"/>
      <c r="V81" s="807"/>
      <c r="W81" s="807"/>
      <c r="X81" s="807"/>
      <c r="Y81" s="807"/>
      <c r="Z81" s="807"/>
      <c r="AA81" s="807"/>
      <c r="AB81" s="805"/>
      <c r="AC81" s="807"/>
      <c r="AD81" s="807"/>
      <c r="AE81" s="890"/>
      <c r="AF81" s="1320"/>
      <c r="AG81" s="892"/>
      <c r="AH81" s="892"/>
    </row>
    <row r="82" ht="15.75" customHeight="1">
      <c r="A82" s="1032"/>
      <c r="B82" s="811"/>
      <c r="C82" s="811"/>
      <c r="D82" s="811"/>
      <c r="E82" s="811"/>
      <c r="F82" s="811"/>
      <c r="G82" s="811"/>
      <c r="H82" s="807"/>
      <c r="I82" s="807"/>
      <c r="J82" s="807"/>
      <c r="K82" s="807"/>
      <c r="L82" s="807"/>
      <c r="M82" s="807"/>
      <c r="N82" s="807"/>
      <c r="O82" s="807"/>
      <c r="P82" s="807"/>
      <c r="Q82" s="807"/>
      <c r="R82" s="807"/>
      <c r="S82" s="807"/>
      <c r="T82" s="807"/>
      <c r="U82" s="807"/>
      <c r="V82" s="807"/>
      <c r="W82" s="807"/>
      <c r="X82" s="807"/>
      <c r="Y82" s="807"/>
      <c r="Z82" s="807"/>
      <c r="AA82" s="807"/>
      <c r="AB82" s="807"/>
      <c r="AC82" s="807"/>
      <c r="AD82" s="807"/>
      <c r="AE82" s="811"/>
      <c r="AF82" s="1321"/>
      <c r="AG82" s="811"/>
      <c r="AH82" s="811"/>
    </row>
    <row r="83" ht="15.75" customHeight="1">
      <c r="A83" s="1044"/>
      <c r="B83" s="811"/>
      <c r="C83" s="811"/>
      <c r="D83" s="811"/>
      <c r="E83" s="811"/>
      <c r="F83" s="811"/>
      <c r="G83" s="811"/>
      <c r="H83" s="807"/>
      <c r="I83" s="807"/>
      <c r="J83" s="805"/>
      <c r="K83" s="805"/>
      <c r="L83" s="805"/>
      <c r="M83" s="807"/>
      <c r="N83" s="807"/>
      <c r="O83" s="887"/>
      <c r="P83" s="887"/>
      <c r="Q83" s="887"/>
      <c r="R83" s="887"/>
      <c r="S83" s="887"/>
      <c r="T83" s="887"/>
      <c r="U83" s="805"/>
      <c r="V83" s="807"/>
      <c r="W83" s="887"/>
      <c r="X83" s="887"/>
      <c r="Y83" s="805"/>
      <c r="Z83" s="807"/>
      <c r="AA83" s="805"/>
      <c r="AB83" s="805"/>
      <c r="AC83" s="807"/>
      <c r="AD83" s="807"/>
      <c r="AE83" s="811"/>
      <c r="AF83" s="811"/>
      <c r="AG83" s="1322"/>
      <c r="AH83" s="811"/>
    </row>
    <row r="84" ht="15.75" customHeight="1">
      <c r="A84" s="1044"/>
      <c r="B84" s="811"/>
      <c r="C84" s="811"/>
      <c r="D84" s="811"/>
      <c r="E84" s="811"/>
      <c r="F84" s="811"/>
      <c r="G84" s="811"/>
      <c r="H84" s="807"/>
      <c r="I84" s="807"/>
      <c r="J84" s="805"/>
      <c r="K84" s="805"/>
      <c r="L84" s="805"/>
      <c r="M84" s="807"/>
      <c r="N84" s="807"/>
      <c r="O84" s="887"/>
      <c r="P84" s="887"/>
      <c r="Q84" s="887"/>
      <c r="R84" s="887"/>
      <c r="S84" s="887"/>
      <c r="T84" s="887"/>
      <c r="U84" s="805"/>
      <c r="V84" s="807"/>
      <c r="W84" s="887"/>
      <c r="X84" s="887"/>
      <c r="Y84" s="805"/>
      <c r="Z84" s="807"/>
      <c r="AA84" s="805"/>
      <c r="AB84" s="805"/>
      <c r="AC84" s="807"/>
      <c r="AD84" s="807"/>
      <c r="AE84" s="811"/>
      <c r="AF84" s="811"/>
      <c r="AG84" s="1322"/>
      <c r="AH84" s="811"/>
    </row>
    <row r="85" ht="15.75" customHeight="1">
      <c r="A85" s="1032"/>
      <c r="B85" s="811"/>
      <c r="C85" s="811"/>
      <c r="D85" s="811"/>
      <c r="E85" s="811"/>
      <c r="F85" s="811"/>
      <c r="G85" s="811"/>
      <c r="H85" s="807"/>
      <c r="I85" s="807"/>
      <c r="J85" s="830"/>
      <c r="K85" s="830"/>
      <c r="L85" s="830"/>
      <c r="M85" s="807"/>
      <c r="N85" s="807"/>
      <c r="O85" s="891"/>
      <c r="P85" s="891"/>
      <c r="Q85" s="891"/>
      <c r="R85" s="891"/>
      <c r="S85" s="891"/>
      <c r="T85" s="891"/>
      <c r="U85" s="830"/>
      <c r="V85" s="807"/>
      <c r="W85" s="891"/>
      <c r="X85" s="891"/>
      <c r="Y85" s="830"/>
      <c r="Z85" s="807"/>
      <c r="AA85" s="830"/>
      <c r="AB85" s="807"/>
      <c r="AC85" s="807"/>
      <c r="AD85" s="807"/>
      <c r="AE85" s="811"/>
      <c r="AF85" s="811"/>
      <c r="AG85" s="1322"/>
      <c r="AH85" s="811"/>
    </row>
    <row r="86" ht="15.75" customHeight="1">
      <c r="A86" s="1032"/>
      <c r="B86" s="811"/>
      <c r="C86" s="811"/>
      <c r="D86" s="811"/>
      <c r="E86" s="811"/>
      <c r="F86" s="811"/>
      <c r="G86" s="811"/>
      <c r="H86" s="807"/>
      <c r="I86" s="807"/>
      <c r="J86" s="830"/>
      <c r="K86" s="830"/>
      <c r="L86" s="830"/>
      <c r="M86" s="807"/>
      <c r="N86" s="807"/>
      <c r="O86" s="891"/>
      <c r="P86" s="891"/>
      <c r="Q86" s="891"/>
      <c r="R86" s="891"/>
      <c r="S86" s="891"/>
      <c r="T86" s="891"/>
      <c r="U86" s="830"/>
      <c r="V86" s="807"/>
      <c r="W86" s="891"/>
      <c r="X86" s="891"/>
      <c r="Y86" s="830"/>
      <c r="Z86" s="807"/>
      <c r="AA86" s="830"/>
      <c r="AB86" s="805"/>
      <c r="AC86" s="807"/>
      <c r="AD86" s="807"/>
      <c r="AE86" s="811"/>
      <c r="AF86" s="811"/>
      <c r="AG86" s="1322"/>
      <c r="AH86" s="811"/>
    </row>
    <row r="87" ht="15.75" customHeight="1">
      <c r="A87" s="1032"/>
      <c r="B87" s="811"/>
      <c r="C87" s="811"/>
      <c r="D87" s="811"/>
      <c r="E87" s="811"/>
      <c r="F87" s="811"/>
      <c r="G87" s="811"/>
      <c r="H87" s="807"/>
      <c r="I87" s="807"/>
      <c r="J87" s="807"/>
      <c r="K87" s="807"/>
      <c r="L87" s="807"/>
      <c r="M87" s="807"/>
      <c r="N87" s="807"/>
      <c r="O87" s="807"/>
      <c r="P87" s="807"/>
      <c r="Q87" s="807"/>
      <c r="R87" s="807"/>
      <c r="S87" s="807"/>
      <c r="T87" s="807"/>
      <c r="U87" s="807"/>
      <c r="V87" s="807"/>
      <c r="W87" s="807"/>
      <c r="X87" s="807"/>
      <c r="Y87" s="807"/>
      <c r="Z87" s="807"/>
      <c r="AA87" s="807"/>
      <c r="AB87" s="805"/>
      <c r="AC87" s="807"/>
      <c r="AD87" s="807"/>
      <c r="AE87" s="892"/>
      <c r="AF87" s="892"/>
      <c r="AG87" s="892"/>
      <c r="AH87" s="892"/>
    </row>
    <row r="88" ht="15.75" customHeight="1">
      <c r="A88" s="1044"/>
      <c r="B88" s="811"/>
      <c r="C88" s="811"/>
      <c r="D88" s="811"/>
      <c r="E88" s="811"/>
      <c r="F88" s="1035"/>
      <c r="G88" s="1036"/>
      <c r="H88" s="807"/>
      <c r="I88" s="807"/>
      <c r="J88" s="807"/>
      <c r="K88" s="807"/>
      <c r="L88" s="807"/>
      <c r="M88" s="807"/>
      <c r="N88" s="807"/>
      <c r="O88" s="807"/>
      <c r="P88" s="807"/>
      <c r="Q88" s="807"/>
      <c r="R88" s="807"/>
      <c r="S88" s="807"/>
      <c r="T88" s="807"/>
      <c r="U88" s="807"/>
      <c r="V88" s="807"/>
      <c r="W88" s="807"/>
      <c r="X88" s="807"/>
      <c r="Y88" s="807"/>
      <c r="Z88" s="807"/>
      <c r="AA88" s="807"/>
      <c r="AB88" s="807"/>
      <c r="AC88" s="807"/>
      <c r="AD88" s="807"/>
      <c r="AE88" s="811"/>
      <c r="AF88" s="811"/>
      <c r="AG88" s="811"/>
      <c r="AH88" s="811"/>
    </row>
    <row r="89" ht="15.75" customHeight="1">
      <c r="A89" s="1032"/>
      <c r="B89" s="811"/>
      <c r="C89" s="811"/>
      <c r="D89" s="811"/>
      <c r="E89" s="811"/>
      <c r="F89" s="811"/>
      <c r="G89" s="811"/>
      <c r="H89" s="807"/>
      <c r="I89" s="807"/>
      <c r="J89" s="805"/>
      <c r="K89" s="805"/>
      <c r="L89" s="805"/>
      <c r="M89" s="807"/>
      <c r="N89" s="807"/>
      <c r="O89" s="887"/>
      <c r="P89" s="887"/>
      <c r="Q89" s="887"/>
      <c r="R89" s="887"/>
      <c r="S89" s="887"/>
      <c r="T89" s="887"/>
      <c r="U89" s="805"/>
      <c r="V89" s="807"/>
      <c r="W89" s="887"/>
      <c r="X89" s="887"/>
      <c r="Y89" s="805"/>
      <c r="Z89" s="807"/>
      <c r="AA89" s="805"/>
      <c r="AB89" s="805"/>
      <c r="AC89" s="830"/>
      <c r="AD89" s="807"/>
      <c r="AE89" s="811"/>
      <c r="AF89" s="811"/>
      <c r="AG89" s="811"/>
      <c r="AH89" s="811"/>
    </row>
    <row r="90" ht="15.75" customHeight="1">
      <c r="A90" s="1032"/>
      <c r="B90" s="811"/>
      <c r="C90" s="811"/>
      <c r="D90" s="811"/>
      <c r="E90" s="811"/>
      <c r="F90" s="811"/>
      <c r="G90" s="811"/>
      <c r="H90" s="830"/>
      <c r="I90" s="830"/>
      <c r="J90" s="830"/>
      <c r="K90" s="830"/>
      <c r="L90" s="830"/>
      <c r="M90" s="830"/>
      <c r="N90" s="830"/>
      <c r="O90" s="830"/>
      <c r="P90" s="830"/>
      <c r="Q90" s="830"/>
      <c r="R90" s="830"/>
      <c r="S90" s="830"/>
      <c r="T90" s="830"/>
      <c r="U90" s="830"/>
      <c r="V90" s="830"/>
      <c r="W90" s="830"/>
      <c r="X90" s="830"/>
      <c r="Y90" s="830"/>
      <c r="Z90" s="830"/>
      <c r="AA90" s="830"/>
      <c r="AB90" s="807"/>
      <c r="AC90" s="807"/>
      <c r="AD90" s="807"/>
      <c r="AE90" s="811"/>
      <c r="AF90" s="811"/>
      <c r="AG90" s="811"/>
      <c r="AH90" s="811"/>
    </row>
    <row r="91" ht="15.75" customHeight="1">
      <c r="A91" s="1032"/>
      <c r="B91" s="811"/>
      <c r="C91" s="811"/>
      <c r="D91" s="811"/>
      <c r="E91" s="811"/>
      <c r="F91" s="890"/>
      <c r="G91" s="890"/>
      <c r="H91" s="807"/>
      <c r="I91" s="807"/>
      <c r="J91" s="830"/>
      <c r="K91" s="830"/>
      <c r="L91" s="830"/>
      <c r="M91" s="807"/>
      <c r="N91" s="807"/>
      <c r="O91" s="891"/>
      <c r="P91" s="891"/>
      <c r="Q91" s="891"/>
      <c r="R91" s="891"/>
      <c r="S91" s="891"/>
      <c r="T91" s="891"/>
      <c r="U91" s="830"/>
      <c r="V91" s="807"/>
      <c r="W91" s="891"/>
      <c r="X91" s="891"/>
      <c r="Y91" s="830"/>
      <c r="Z91" s="807"/>
      <c r="AA91" s="830"/>
      <c r="AB91" s="830"/>
      <c r="AC91" s="807"/>
      <c r="AD91" s="807"/>
      <c r="AE91" s="890"/>
      <c r="AF91" s="890"/>
      <c r="AG91" s="811"/>
      <c r="AH91" s="811"/>
    </row>
    <row r="92" ht="15.75" customHeight="1">
      <c r="A92" s="1032"/>
      <c r="B92" s="811"/>
      <c r="C92" s="811"/>
      <c r="D92" s="811"/>
      <c r="E92" s="811"/>
      <c r="F92" s="890"/>
      <c r="G92" s="811"/>
      <c r="H92" s="830"/>
      <c r="I92" s="830"/>
      <c r="J92" s="830"/>
      <c r="K92" s="830"/>
      <c r="L92" s="830"/>
      <c r="M92" s="830"/>
      <c r="N92" s="830"/>
      <c r="O92" s="830"/>
      <c r="P92" s="830"/>
      <c r="Q92" s="830"/>
      <c r="R92" s="830"/>
      <c r="S92" s="830"/>
      <c r="T92" s="830"/>
      <c r="U92" s="830"/>
      <c r="V92" s="830"/>
      <c r="W92" s="830"/>
      <c r="X92" s="830"/>
      <c r="Y92" s="830"/>
      <c r="Z92" s="830"/>
      <c r="AA92" s="830"/>
      <c r="AB92" s="830"/>
      <c r="AC92" s="830"/>
      <c r="AD92" s="807"/>
      <c r="AE92" s="890"/>
      <c r="AF92" s="890"/>
      <c r="AG92" s="892"/>
      <c r="AH92" s="892"/>
    </row>
    <row r="93" ht="15.75" customHeight="1">
      <c r="A93" s="1032"/>
      <c r="B93" s="811"/>
      <c r="C93" s="811"/>
      <c r="D93" s="811"/>
      <c r="E93" s="886"/>
      <c r="F93" s="1036"/>
      <c r="G93" s="811"/>
      <c r="H93" s="807"/>
      <c r="I93" s="807"/>
      <c r="J93" s="830"/>
      <c r="K93" s="830"/>
      <c r="L93" s="830"/>
      <c r="M93" s="807"/>
      <c r="N93" s="807"/>
      <c r="O93" s="891"/>
      <c r="P93" s="891"/>
      <c r="Q93" s="891"/>
      <c r="R93" s="891"/>
      <c r="S93" s="891"/>
      <c r="T93" s="891"/>
      <c r="U93" s="830"/>
      <c r="V93" s="807"/>
      <c r="W93" s="891"/>
      <c r="X93" s="891"/>
      <c r="Y93" s="830"/>
      <c r="Z93" s="807"/>
      <c r="AA93" s="830"/>
      <c r="AB93" s="830"/>
      <c r="AC93" s="830"/>
      <c r="AD93" s="807"/>
      <c r="AE93" s="811"/>
      <c r="AF93" s="892"/>
      <c r="AG93" s="892"/>
      <c r="AH93" s="892"/>
    </row>
    <row r="94" ht="15.75" customHeight="1">
      <c r="A94" s="884"/>
      <c r="B94" s="1034"/>
      <c r="C94" s="1324"/>
      <c r="D94" s="886"/>
      <c r="E94" s="886"/>
      <c r="F94" s="884"/>
      <c r="G94" s="1034"/>
      <c r="H94" s="807"/>
      <c r="I94" s="807"/>
      <c r="J94" s="830"/>
      <c r="K94" s="830"/>
      <c r="L94" s="830"/>
      <c r="M94" s="807"/>
      <c r="N94" s="807"/>
      <c r="O94" s="891"/>
      <c r="P94" s="891"/>
      <c r="Q94" s="891"/>
      <c r="R94" s="891"/>
      <c r="S94" s="891"/>
      <c r="T94" s="891"/>
      <c r="U94" s="830"/>
      <c r="V94" s="807"/>
      <c r="W94" s="891"/>
      <c r="X94" s="891"/>
      <c r="Y94" s="830"/>
      <c r="Z94" s="807"/>
      <c r="AA94" s="830"/>
      <c r="AB94" s="830"/>
      <c r="AC94" s="830"/>
      <c r="AD94" s="807"/>
      <c r="AE94" s="1046"/>
      <c r="AF94" s="1048"/>
      <c r="AG94" s="1048"/>
      <c r="AH94" s="1048"/>
    </row>
    <row r="95" ht="15.75" customHeight="1">
      <c r="A95" s="1032"/>
      <c r="B95" s="811"/>
      <c r="C95" s="890"/>
      <c r="D95" s="890"/>
      <c r="E95" s="811"/>
      <c r="F95" s="1033"/>
      <c r="G95" s="890"/>
      <c r="H95" s="807"/>
      <c r="I95" s="807"/>
      <c r="J95" s="830"/>
      <c r="K95" s="830"/>
      <c r="L95" s="830"/>
      <c r="M95" s="807"/>
      <c r="N95" s="807"/>
      <c r="O95" s="891"/>
      <c r="P95" s="891"/>
      <c r="Q95" s="891"/>
      <c r="R95" s="891"/>
      <c r="S95" s="891"/>
      <c r="T95" s="891"/>
      <c r="U95" s="830"/>
      <c r="V95" s="807"/>
      <c r="W95" s="891"/>
      <c r="X95" s="891"/>
      <c r="Y95" s="830"/>
      <c r="Z95" s="807"/>
      <c r="AA95" s="830"/>
      <c r="AB95" s="830"/>
      <c r="AC95" s="830"/>
      <c r="AD95" s="807"/>
      <c r="AE95" s="892"/>
      <c r="AF95" s="892"/>
      <c r="AG95" s="892"/>
      <c r="AH95" s="892"/>
    </row>
    <row r="96" ht="15.75" customHeight="1">
      <c r="A96" s="1032"/>
      <c r="B96" s="811"/>
      <c r="C96" s="811"/>
      <c r="D96" s="1034"/>
      <c r="E96" s="886"/>
      <c r="F96" s="1033"/>
      <c r="G96" s="890"/>
      <c r="H96" s="807"/>
      <c r="I96" s="807"/>
      <c r="J96" s="830"/>
      <c r="K96" s="830"/>
      <c r="L96" s="830"/>
      <c r="M96" s="807"/>
      <c r="N96" s="807"/>
      <c r="O96" s="891"/>
      <c r="P96" s="891"/>
      <c r="Q96" s="891"/>
      <c r="R96" s="891"/>
      <c r="S96" s="891"/>
      <c r="T96" s="891"/>
      <c r="U96" s="830"/>
      <c r="V96" s="807"/>
      <c r="W96" s="891"/>
      <c r="X96" s="891"/>
      <c r="Y96" s="830"/>
      <c r="Z96" s="807"/>
      <c r="AA96" s="830"/>
      <c r="AB96" s="830"/>
      <c r="AC96" s="830"/>
      <c r="AD96" s="807"/>
      <c r="AE96" s="892"/>
      <c r="AF96" s="892"/>
      <c r="AG96" s="890"/>
      <c r="AH96" s="892"/>
    </row>
    <row r="97" ht="15.75" customHeight="1">
      <c r="A97" s="1032"/>
      <c r="B97" s="811"/>
      <c r="C97" s="811"/>
      <c r="D97" s="890"/>
      <c r="E97" s="890"/>
      <c r="F97" s="1033"/>
      <c r="G97" s="890"/>
      <c r="H97" s="807"/>
      <c r="I97" s="807"/>
      <c r="J97" s="830"/>
      <c r="K97" s="830"/>
      <c r="L97" s="830"/>
      <c r="M97" s="807"/>
      <c r="N97" s="807"/>
      <c r="O97" s="891"/>
      <c r="P97" s="891"/>
      <c r="Q97" s="891"/>
      <c r="R97" s="891"/>
      <c r="S97" s="891"/>
      <c r="T97" s="891"/>
      <c r="U97" s="830"/>
      <c r="V97" s="807"/>
      <c r="W97" s="891"/>
      <c r="X97" s="891"/>
      <c r="Y97" s="830"/>
      <c r="Z97" s="807"/>
      <c r="AA97" s="830"/>
      <c r="AB97" s="830"/>
      <c r="AC97" s="830"/>
      <c r="AD97" s="807"/>
      <c r="AE97" s="892"/>
      <c r="AF97" s="892"/>
      <c r="AG97" s="892"/>
      <c r="AH97" s="892"/>
    </row>
    <row r="98" ht="15.75" customHeight="1">
      <c r="A98" s="1032"/>
      <c r="B98" s="811"/>
      <c r="C98" s="890"/>
      <c r="D98" s="890"/>
      <c r="E98" s="890"/>
      <c r="F98" s="1033"/>
      <c r="G98" s="890"/>
      <c r="H98" s="807"/>
      <c r="I98" s="807"/>
      <c r="J98" s="830"/>
      <c r="K98" s="830"/>
      <c r="L98" s="830"/>
      <c r="M98" s="807"/>
      <c r="N98" s="807"/>
      <c r="O98" s="891"/>
      <c r="P98" s="891"/>
      <c r="Q98" s="891"/>
      <c r="R98" s="891"/>
      <c r="S98" s="891"/>
      <c r="T98" s="891"/>
      <c r="U98" s="830"/>
      <c r="V98" s="807"/>
      <c r="W98" s="891"/>
      <c r="X98" s="891"/>
      <c r="Y98" s="830"/>
      <c r="Z98" s="807"/>
      <c r="AA98" s="830"/>
      <c r="AB98" s="805"/>
      <c r="AC98" s="830"/>
      <c r="AD98" s="807"/>
      <c r="AE98" s="892"/>
      <c r="AF98" s="892"/>
      <c r="AG98" s="892"/>
      <c r="AH98" s="892"/>
    </row>
    <row r="99" ht="15.75" customHeight="1">
      <c r="A99" s="1032"/>
      <c r="B99" s="811"/>
      <c r="C99" s="811"/>
      <c r="D99" s="886"/>
      <c r="E99" s="886"/>
      <c r="F99" s="1033"/>
      <c r="G99" s="1034"/>
      <c r="H99" s="805"/>
      <c r="I99" s="805"/>
      <c r="J99" s="805"/>
      <c r="K99" s="805"/>
      <c r="L99" s="805"/>
      <c r="M99" s="805"/>
      <c r="N99" s="805"/>
      <c r="O99" s="805"/>
      <c r="P99" s="805"/>
      <c r="Q99" s="805"/>
      <c r="R99" s="805"/>
      <c r="S99" s="805"/>
      <c r="T99" s="805"/>
      <c r="U99" s="805"/>
      <c r="V99" s="805"/>
      <c r="W99" s="805"/>
      <c r="X99" s="805"/>
      <c r="Y99" s="805"/>
      <c r="Z99" s="805"/>
      <c r="AA99" s="805"/>
      <c r="AB99" s="805"/>
      <c r="AC99" s="830"/>
      <c r="AD99" s="807"/>
      <c r="AE99" s="892"/>
      <c r="AF99" s="892"/>
      <c r="AG99" s="890"/>
      <c r="AH99" s="892"/>
    </row>
    <row r="100" ht="15.75" customHeight="1">
      <c r="A100" s="1032"/>
      <c r="B100" s="811"/>
      <c r="C100" s="811"/>
      <c r="D100" s="890"/>
      <c r="E100" s="890"/>
      <c r="F100" s="1033"/>
      <c r="G100" s="1034"/>
      <c r="H100" s="830"/>
      <c r="I100" s="830"/>
      <c r="J100" s="830"/>
      <c r="K100" s="830"/>
      <c r="L100" s="830"/>
      <c r="M100" s="830"/>
      <c r="N100" s="830"/>
      <c r="O100" s="830"/>
      <c r="P100" s="830"/>
      <c r="Q100" s="830"/>
      <c r="R100" s="830"/>
      <c r="S100" s="830"/>
      <c r="T100" s="830"/>
      <c r="U100" s="830"/>
      <c r="V100" s="830"/>
      <c r="W100" s="830"/>
      <c r="X100" s="830"/>
      <c r="Y100" s="830"/>
      <c r="Z100" s="830"/>
      <c r="AA100" s="830"/>
      <c r="AB100" s="830"/>
      <c r="AC100" s="830"/>
      <c r="AD100" s="807"/>
      <c r="AE100" s="892"/>
      <c r="AF100" s="892"/>
      <c r="AG100" s="892"/>
      <c r="AH100" s="892"/>
    </row>
    <row r="101">
      <c r="A101" s="1032"/>
      <c r="B101" s="811"/>
      <c r="C101" s="890"/>
      <c r="D101" s="890"/>
      <c r="E101" s="890"/>
      <c r="F101" s="1033"/>
      <c r="G101" s="1034"/>
      <c r="H101" s="830"/>
      <c r="I101" s="830"/>
      <c r="J101" s="805"/>
      <c r="K101" s="805"/>
      <c r="L101" s="805"/>
      <c r="M101" s="830"/>
      <c r="N101" s="830"/>
      <c r="O101" s="830"/>
      <c r="P101" s="830"/>
      <c r="Q101" s="830"/>
      <c r="R101" s="830"/>
      <c r="S101" s="830"/>
      <c r="T101" s="830"/>
      <c r="U101" s="805"/>
      <c r="V101" s="830"/>
      <c r="W101" s="830"/>
      <c r="X101" s="830"/>
      <c r="Y101" s="805"/>
      <c r="Z101" s="830"/>
      <c r="AA101" s="805"/>
      <c r="AB101" s="830"/>
      <c r="AC101" s="830"/>
      <c r="AD101" s="807"/>
      <c r="AE101" s="892"/>
      <c r="AF101" s="892"/>
      <c r="AG101" s="892"/>
      <c r="AH101" s="892"/>
    </row>
    <row r="102">
      <c r="A102" s="1032"/>
      <c r="B102" s="811"/>
      <c r="C102" s="890"/>
      <c r="D102" s="890"/>
      <c r="E102" s="1034"/>
      <c r="F102" s="1033"/>
      <c r="G102" s="1034"/>
      <c r="H102" s="805"/>
      <c r="I102" s="805"/>
      <c r="J102" s="805"/>
      <c r="K102" s="805"/>
      <c r="L102" s="805"/>
      <c r="M102" s="805"/>
      <c r="N102" s="805"/>
      <c r="O102" s="805"/>
      <c r="P102" s="805"/>
      <c r="Q102" s="805"/>
      <c r="R102" s="805"/>
      <c r="S102" s="805"/>
      <c r="T102" s="805"/>
      <c r="U102" s="805"/>
      <c r="V102" s="805"/>
      <c r="W102" s="805"/>
      <c r="X102" s="805"/>
      <c r="Y102" s="805"/>
      <c r="Z102" s="805"/>
      <c r="AA102" s="805"/>
      <c r="AB102" s="805"/>
      <c r="AC102" s="830"/>
      <c r="AD102" s="807"/>
      <c r="AE102" s="892"/>
      <c r="AF102" s="892"/>
      <c r="AG102" s="892"/>
      <c r="AH102" s="892"/>
    </row>
    <row r="103" ht="15.75" customHeight="1">
      <c r="A103" s="1032"/>
      <c r="B103" s="811"/>
      <c r="C103" s="811"/>
      <c r="D103" s="890"/>
      <c r="E103" s="890"/>
      <c r="F103" s="890"/>
      <c r="G103" s="890"/>
      <c r="H103" s="805"/>
      <c r="I103" s="805"/>
      <c r="J103" s="805"/>
      <c r="K103" s="805"/>
      <c r="L103" s="805"/>
      <c r="M103" s="805"/>
      <c r="N103" s="805"/>
      <c r="O103" s="805"/>
      <c r="P103" s="805"/>
      <c r="Q103" s="805"/>
      <c r="R103" s="805"/>
      <c r="S103" s="805"/>
      <c r="T103" s="805"/>
      <c r="U103" s="805"/>
      <c r="V103" s="805"/>
      <c r="W103" s="805"/>
      <c r="X103" s="805"/>
      <c r="Y103" s="805"/>
      <c r="Z103" s="805"/>
      <c r="AA103" s="805"/>
      <c r="AB103" s="805"/>
      <c r="AC103" s="830"/>
      <c r="AD103" s="807"/>
      <c r="AE103" s="811"/>
      <c r="AF103" s="811"/>
      <c r="AG103" s="890"/>
      <c r="AH103" s="890"/>
    </row>
    <row r="104" ht="15.75" customHeight="1">
      <c r="A104" s="1032"/>
      <c r="B104" s="1033"/>
      <c r="C104" s="811"/>
      <c r="D104" s="890"/>
      <c r="E104" s="811"/>
      <c r="F104" s="890"/>
      <c r="G104" s="890"/>
      <c r="H104" s="830"/>
      <c r="I104" s="830"/>
      <c r="J104" s="805"/>
      <c r="K104" s="805"/>
      <c r="L104" s="805"/>
      <c r="M104" s="830"/>
      <c r="N104" s="830"/>
      <c r="O104" s="830"/>
      <c r="P104" s="830"/>
      <c r="Q104" s="830"/>
      <c r="R104" s="830"/>
      <c r="S104" s="830"/>
      <c r="T104" s="830"/>
      <c r="U104" s="805"/>
      <c r="V104" s="830"/>
      <c r="W104" s="830"/>
      <c r="X104" s="830"/>
      <c r="Y104" s="805"/>
      <c r="Z104" s="830"/>
      <c r="AA104" s="805"/>
      <c r="AB104" s="805"/>
      <c r="AC104" s="830"/>
      <c r="AD104" s="807"/>
      <c r="AE104" s="811"/>
      <c r="AF104" s="811"/>
      <c r="AG104" s="811"/>
      <c r="AH104" s="890"/>
    </row>
    <row r="105" ht="15.75" customHeight="1">
      <c r="A105" s="1032"/>
      <c r="B105" s="811"/>
      <c r="C105" s="890"/>
      <c r="D105" s="890"/>
      <c r="E105" s="811"/>
      <c r="F105" s="890"/>
      <c r="G105" s="890"/>
      <c r="H105" s="830"/>
      <c r="I105" s="830"/>
      <c r="J105" s="805"/>
      <c r="K105" s="805"/>
      <c r="L105" s="805"/>
      <c r="M105" s="830"/>
      <c r="N105" s="830"/>
      <c r="O105" s="830"/>
      <c r="P105" s="830"/>
      <c r="Q105" s="830"/>
      <c r="R105" s="830"/>
      <c r="S105" s="830"/>
      <c r="T105" s="830"/>
      <c r="U105" s="805"/>
      <c r="V105" s="830"/>
      <c r="W105" s="830"/>
      <c r="X105" s="830"/>
      <c r="Y105" s="805"/>
      <c r="Z105" s="830"/>
      <c r="AA105" s="805"/>
      <c r="AB105" s="805"/>
      <c r="AC105" s="830"/>
      <c r="AD105" s="807"/>
      <c r="AE105" s="811"/>
      <c r="AF105" s="811"/>
      <c r="AG105" s="811"/>
      <c r="AH105" s="890"/>
    </row>
    <row r="106" ht="15.75" customHeight="1">
      <c r="A106" s="1032"/>
      <c r="B106" s="811"/>
      <c r="C106" s="811"/>
      <c r="D106" s="890"/>
      <c r="E106" s="890"/>
      <c r="F106" s="1033"/>
      <c r="G106" s="890"/>
      <c r="H106" s="805"/>
      <c r="I106" s="805"/>
      <c r="J106" s="805"/>
      <c r="K106" s="805"/>
      <c r="L106" s="805"/>
      <c r="M106" s="805"/>
      <c r="N106" s="805"/>
      <c r="O106" s="805"/>
      <c r="P106" s="805"/>
      <c r="Q106" s="805"/>
      <c r="R106" s="805"/>
      <c r="S106" s="805"/>
      <c r="T106" s="805"/>
      <c r="U106" s="805"/>
      <c r="V106" s="805"/>
      <c r="W106" s="805"/>
      <c r="X106" s="805"/>
      <c r="Y106" s="805"/>
      <c r="Z106" s="805"/>
      <c r="AA106" s="805"/>
      <c r="AB106" s="805"/>
      <c r="AC106" s="830"/>
      <c r="AD106" s="807"/>
      <c r="AE106" s="892"/>
      <c r="AF106" s="892"/>
      <c r="AG106" s="892"/>
      <c r="AH106" s="892"/>
    </row>
    <row r="107" ht="15.75" customHeight="1">
      <c r="A107" s="1032"/>
      <c r="B107" s="811"/>
      <c r="C107" s="1034"/>
      <c r="D107" s="1034"/>
      <c r="E107" s="1034"/>
      <c r="F107" s="1033"/>
      <c r="G107" s="890"/>
      <c r="H107" s="805"/>
      <c r="I107" s="805"/>
      <c r="J107" s="805"/>
      <c r="K107" s="805"/>
      <c r="L107" s="805"/>
      <c r="M107" s="805"/>
      <c r="N107" s="805"/>
      <c r="O107" s="805"/>
      <c r="P107" s="805"/>
      <c r="Q107" s="805"/>
      <c r="R107" s="805"/>
      <c r="S107" s="805"/>
      <c r="T107" s="805"/>
      <c r="U107" s="805"/>
      <c r="V107" s="805"/>
      <c r="W107" s="805"/>
      <c r="X107" s="805"/>
      <c r="Y107" s="805"/>
      <c r="Z107" s="805"/>
      <c r="AA107" s="805"/>
      <c r="AB107" s="805"/>
      <c r="AC107" s="830"/>
      <c r="AD107" s="807"/>
      <c r="AE107" s="890"/>
      <c r="AF107" s="892"/>
      <c r="AG107" s="892"/>
      <c r="AH107" s="892"/>
    </row>
    <row r="108" ht="15.75" customHeight="1">
      <c r="A108" s="1032"/>
      <c r="B108" s="811"/>
      <c r="C108" s="890"/>
      <c r="D108" s="890"/>
      <c r="E108" s="890"/>
      <c r="F108" s="1033"/>
      <c r="G108" s="890"/>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30"/>
      <c r="AD108" s="807"/>
      <c r="AE108" s="892"/>
      <c r="AF108" s="892"/>
      <c r="AG108" s="892"/>
      <c r="AH108" s="892"/>
    </row>
    <row r="109" ht="15.75" customHeight="1">
      <c r="A109" s="1032"/>
      <c r="B109" s="811"/>
      <c r="C109" s="890"/>
      <c r="D109" s="890"/>
      <c r="E109" s="890"/>
      <c r="F109" s="890"/>
      <c r="G109" s="890"/>
      <c r="H109" s="805"/>
      <c r="I109" s="805"/>
      <c r="J109" s="805"/>
      <c r="K109" s="805"/>
      <c r="L109" s="805"/>
      <c r="M109" s="805"/>
      <c r="N109" s="805"/>
      <c r="O109" s="805"/>
      <c r="P109" s="805"/>
      <c r="Q109" s="805"/>
      <c r="R109" s="805"/>
      <c r="S109" s="805"/>
      <c r="T109" s="805"/>
      <c r="U109" s="805"/>
      <c r="V109" s="805"/>
      <c r="W109" s="805"/>
      <c r="X109" s="805"/>
      <c r="Y109" s="805"/>
      <c r="Z109" s="805"/>
      <c r="AA109" s="805"/>
      <c r="AB109" s="805"/>
      <c r="AC109" s="830"/>
      <c r="AD109" s="807"/>
      <c r="AE109" s="892"/>
      <c r="AF109" s="892"/>
      <c r="AG109" s="892"/>
      <c r="AH109" s="892"/>
    </row>
    <row r="110" ht="15.75" customHeight="1">
      <c r="A110" s="1035"/>
      <c r="B110" s="1036"/>
      <c r="C110" s="1036"/>
      <c r="D110" s="1036"/>
      <c r="E110" s="1036"/>
      <c r="F110" s="1033"/>
      <c r="G110" s="1033"/>
      <c r="H110" s="805"/>
      <c r="I110" s="805"/>
      <c r="J110" s="805"/>
      <c r="K110" s="805"/>
      <c r="L110" s="805"/>
      <c r="M110" s="805"/>
      <c r="N110" s="805"/>
      <c r="O110" s="805"/>
      <c r="P110" s="805"/>
      <c r="Q110" s="805"/>
      <c r="R110" s="805"/>
      <c r="S110" s="805"/>
      <c r="T110" s="805"/>
      <c r="U110" s="805"/>
      <c r="V110" s="805"/>
      <c r="W110" s="805"/>
      <c r="X110" s="805"/>
      <c r="Y110" s="805"/>
      <c r="Z110" s="805"/>
      <c r="AA110" s="805"/>
      <c r="AB110" s="805"/>
      <c r="AC110" s="830"/>
      <c r="AD110" s="807"/>
      <c r="AE110" s="1325"/>
      <c r="AF110" s="1325"/>
      <c r="AG110" s="1325"/>
      <c r="AH110" s="1325"/>
    </row>
    <row r="111" ht="15.75" customHeight="1">
      <c r="A111" s="1038"/>
      <c r="B111" s="810"/>
      <c r="C111" s="810"/>
      <c r="D111" s="828"/>
      <c r="E111" s="828"/>
      <c r="F111" s="828"/>
      <c r="G111" s="828"/>
      <c r="H111" s="805"/>
      <c r="I111" s="805"/>
      <c r="J111" s="805"/>
      <c r="K111" s="805"/>
      <c r="L111" s="805"/>
      <c r="M111" s="805"/>
      <c r="N111" s="805"/>
      <c r="O111" s="805"/>
      <c r="P111" s="805"/>
      <c r="Q111" s="805"/>
      <c r="R111" s="805"/>
      <c r="S111" s="805"/>
      <c r="T111" s="805"/>
      <c r="U111" s="805"/>
      <c r="V111" s="805"/>
      <c r="W111" s="805"/>
      <c r="X111" s="805"/>
      <c r="Y111" s="805"/>
      <c r="Z111" s="805"/>
      <c r="AA111" s="805"/>
      <c r="AB111" s="830"/>
      <c r="AC111" s="830"/>
      <c r="AD111" s="807"/>
      <c r="AE111" s="888"/>
      <c r="AF111" s="888"/>
      <c r="AG111" s="888"/>
      <c r="AH111" s="888"/>
    </row>
    <row r="112" ht="15.75" customHeight="1">
      <c r="A112" s="1038"/>
      <c r="B112" s="810"/>
      <c r="C112" s="810"/>
      <c r="D112" s="828"/>
      <c r="E112" s="1033"/>
      <c r="F112" s="828"/>
      <c r="G112" s="828"/>
      <c r="H112" s="805"/>
      <c r="I112" s="805"/>
      <c r="J112" s="805"/>
      <c r="K112" s="805"/>
      <c r="L112" s="805"/>
      <c r="M112" s="805"/>
      <c r="N112" s="805"/>
      <c r="O112" s="805"/>
      <c r="P112" s="805"/>
      <c r="Q112" s="805"/>
      <c r="R112" s="805"/>
      <c r="S112" s="805"/>
      <c r="T112" s="805"/>
      <c r="U112" s="805"/>
      <c r="V112" s="805"/>
      <c r="W112" s="805"/>
      <c r="X112" s="805"/>
      <c r="Y112" s="805"/>
      <c r="Z112" s="805"/>
      <c r="AA112" s="805"/>
      <c r="AB112" s="805"/>
      <c r="AC112" s="830"/>
      <c r="AD112" s="807"/>
      <c r="AE112" s="888"/>
      <c r="AF112" s="888"/>
      <c r="AG112" s="888"/>
      <c r="AH112" s="888"/>
    </row>
    <row r="113" ht="15.75" customHeight="1">
      <c r="A113" s="1038"/>
      <c r="B113" s="810"/>
      <c r="C113" s="810"/>
      <c r="D113" s="828"/>
      <c r="E113" s="1033"/>
      <c r="F113" s="828"/>
      <c r="G113" s="828"/>
      <c r="H113" s="805"/>
      <c r="I113" s="805"/>
      <c r="J113" s="830"/>
      <c r="K113" s="805"/>
      <c r="L113" s="805"/>
      <c r="M113" s="805"/>
      <c r="N113" s="805"/>
      <c r="O113" s="830"/>
      <c r="P113" s="830"/>
      <c r="Q113" s="830"/>
      <c r="R113" s="830"/>
      <c r="S113" s="830"/>
      <c r="T113" s="830"/>
      <c r="U113" s="830"/>
      <c r="V113" s="805"/>
      <c r="W113" s="830"/>
      <c r="X113" s="830"/>
      <c r="Y113" s="830"/>
      <c r="Z113" s="805"/>
      <c r="AA113" s="830"/>
      <c r="AB113" s="830"/>
      <c r="AC113" s="830"/>
      <c r="AD113" s="807"/>
      <c r="AE113" s="888"/>
      <c r="AF113" s="888"/>
      <c r="AG113" s="888"/>
      <c r="AH113" s="888"/>
    </row>
    <row r="114" ht="15.75" customHeight="1">
      <c r="A114" s="1038"/>
      <c r="B114" s="810"/>
      <c r="C114" s="810"/>
      <c r="D114" s="828"/>
      <c r="E114" s="1033"/>
      <c r="F114" s="828"/>
      <c r="G114" s="828"/>
      <c r="H114" s="805"/>
      <c r="I114" s="805"/>
      <c r="J114" s="830"/>
      <c r="K114" s="830"/>
      <c r="L114" s="830"/>
      <c r="M114" s="805"/>
      <c r="N114" s="805"/>
      <c r="O114" s="830"/>
      <c r="P114" s="830"/>
      <c r="Q114" s="830"/>
      <c r="R114" s="830"/>
      <c r="S114" s="830"/>
      <c r="T114" s="830"/>
      <c r="U114" s="830"/>
      <c r="V114" s="805"/>
      <c r="W114" s="830"/>
      <c r="X114" s="830"/>
      <c r="Y114" s="830"/>
      <c r="Z114" s="805"/>
      <c r="AA114" s="830"/>
      <c r="AB114" s="830"/>
      <c r="AC114" s="830"/>
      <c r="AD114" s="807"/>
      <c r="AE114" s="888"/>
      <c r="AF114" s="888"/>
      <c r="AG114" s="888"/>
      <c r="AH114" s="888"/>
    </row>
    <row r="115" ht="15.75" customHeight="1">
      <c r="A115" s="1038"/>
      <c r="B115" s="810"/>
      <c r="C115" s="810"/>
      <c r="D115" s="828"/>
      <c r="E115" s="828"/>
      <c r="F115" s="828"/>
      <c r="G115" s="828"/>
      <c r="H115" s="805"/>
      <c r="I115" s="805"/>
      <c r="J115" s="830"/>
      <c r="K115" s="805"/>
      <c r="L115" s="805"/>
      <c r="M115" s="805"/>
      <c r="N115" s="805"/>
      <c r="O115" s="830"/>
      <c r="P115" s="830"/>
      <c r="Q115" s="830"/>
      <c r="R115" s="830"/>
      <c r="S115" s="830"/>
      <c r="T115" s="830"/>
      <c r="U115" s="830"/>
      <c r="V115" s="805"/>
      <c r="W115" s="830"/>
      <c r="X115" s="830"/>
      <c r="Y115" s="830"/>
      <c r="Z115" s="805"/>
      <c r="AA115" s="830"/>
      <c r="AB115" s="830"/>
      <c r="AC115" s="830"/>
      <c r="AD115" s="807"/>
      <c r="AE115" s="888"/>
      <c r="AF115" s="888"/>
      <c r="AG115" s="888"/>
      <c r="AH115" s="888"/>
    </row>
    <row r="116" ht="15.75" customHeight="1">
      <c r="A116" s="1038"/>
      <c r="B116" s="810"/>
      <c r="C116" s="810"/>
      <c r="D116" s="828"/>
      <c r="E116" s="1033"/>
      <c r="F116" s="828"/>
      <c r="G116" s="828"/>
      <c r="H116" s="805"/>
      <c r="I116" s="805"/>
      <c r="J116" s="830"/>
      <c r="K116" s="830"/>
      <c r="L116" s="830"/>
      <c r="M116" s="805"/>
      <c r="N116" s="805"/>
      <c r="O116" s="830"/>
      <c r="P116" s="830"/>
      <c r="Q116" s="830"/>
      <c r="R116" s="830"/>
      <c r="S116" s="830"/>
      <c r="T116" s="830"/>
      <c r="U116" s="830"/>
      <c r="V116" s="805"/>
      <c r="W116" s="830"/>
      <c r="X116" s="830"/>
      <c r="Y116" s="830"/>
      <c r="Z116" s="805"/>
      <c r="AA116" s="830"/>
      <c r="AB116" s="830"/>
      <c r="AC116" s="830"/>
      <c r="AD116" s="805"/>
      <c r="AE116" s="888"/>
      <c r="AF116" s="888"/>
      <c r="AG116" s="888"/>
      <c r="AH116" s="888"/>
    </row>
    <row r="117" ht="15.75" customHeight="1">
      <c r="A117" s="1038"/>
      <c r="B117" s="810"/>
      <c r="C117" s="810"/>
      <c r="D117" s="828"/>
      <c r="E117" s="1033"/>
      <c r="F117" s="828"/>
      <c r="G117" s="828"/>
      <c r="H117" s="805"/>
      <c r="I117" s="805"/>
      <c r="J117" s="830"/>
      <c r="K117" s="830"/>
      <c r="L117" s="830"/>
      <c r="M117" s="805"/>
      <c r="N117" s="805"/>
      <c r="O117" s="830"/>
      <c r="P117" s="830"/>
      <c r="Q117" s="830"/>
      <c r="R117" s="830"/>
      <c r="S117" s="830"/>
      <c r="T117" s="830"/>
      <c r="U117" s="830"/>
      <c r="V117" s="805"/>
      <c r="W117" s="830"/>
      <c r="X117" s="830"/>
      <c r="Y117" s="830"/>
      <c r="Z117" s="805"/>
      <c r="AA117" s="830"/>
      <c r="AB117" s="830"/>
      <c r="AC117" s="830"/>
      <c r="AD117" s="807"/>
      <c r="AE117" s="888"/>
      <c r="AF117" s="888"/>
      <c r="AG117" s="888"/>
      <c r="AH117" s="888"/>
    </row>
    <row r="118" ht="15.75" customHeight="1">
      <c r="A118" s="1038"/>
      <c r="B118" s="810"/>
      <c r="C118" s="810"/>
      <c r="D118" s="828"/>
      <c r="E118" s="1033"/>
      <c r="F118" s="828"/>
      <c r="G118" s="828"/>
      <c r="H118" s="805"/>
      <c r="I118" s="805"/>
      <c r="J118" s="805"/>
      <c r="K118" s="805"/>
      <c r="L118" s="805"/>
      <c r="M118" s="805"/>
      <c r="N118" s="805"/>
      <c r="O118" s="805"/>
      <c r="P118" s="805"/>
      <c r="Q118" s="805"/>
      <c r="R118" s="805"/>
      <c r="S118" s="805"/>
      <c r="T118" s="805"/>
      <c r="U118" s="805"/>
      <c r="V118" s="805"/>
      <c r="W118" s="805"/>
      <c r="X118" s="805"/>
      <c r="Y118" s="805"/>
      <c r="Z118" s="805"/>
      <c r="AA118" s="805"/>
      <c r="AB118" s="805"/>
      <c r="AC118" s="830"/>
      <c r="AD118" s="807"/>
      <c r="AE118" s="888"/>
      <c r="AF118" s="888"/>
      <c r="AG118" s="888"/>
      <c r="AH118" s="888"/>
    </row>
    <row r="119" ht="15.75" customHeight="1">
      <c r="A119" s="1038"/>
      <c r="B119" s="810"/>
      <c r="C119" s="810"/>
      <c r="D119" s="828"/>
      <c r="E119" s="810"/>
      <c r="F119" s="828"/>
      <c r="G119" s="828"/>
      <c r="H119" s="805"/>
      <c r="I119" s="805"/>
      <c r="J119" s="805"/>
      <c r="K119" s="805"/>
      <c r="L119" s="805"/>
      <c r="M119" s="805"/>
      <c r="N119" s="805"/>
      <c r="O119" s="805"/>
      <c r="P119" s="805"/>
      <c r="Q119" s="805"/>
      <c r="R119" s="805"/>
      <c r="S119" s="805"/>
      <c r="T119" s="805"/>
      <c r="U119" s="805"/>
      <c r="V119" s="805"/>
      <c r="W119" s="805"/>
      <c r="X119" s="805"/>
      <c r="Y119" s="805"/>
      <c r="Z119" s="805"/>
      <c r="AA119" s="805"/>
      <c r="AB119" s="805"/>
      <c r="AC119" s="830"/>
      <c r="AD119" s="807"/>
      <c r="AE119" s="1326"/>
      <c r="AF119" s="888"/>
      <c r="AG119" s="888"/>
      <c r="AH119" s="888"/>
    </row>
    <row r="120" ht="15.75" customHeight="1">
      <c r="A120" s="1038"/>
      <c r="B120" s="810"/>
      <c r="C120" s="810"/>
      <c r="D120" s="828"/>
      <c r="E120" s="810"/>
      <c r="F120" s="828"/>
      <c r="G120" s="890"/>
      <c r="H120" s="805"/>
      <c r="I120" s="805"/>
      <c r="J120" s="805"/>
      <c r="K120" s="805"/>
      <c r="L120" s="805"/>
      <c r="M120" s="805"/>
      <c r="N120" s="805"/>
      <c r="O120" s="805"/>
      <c r="P120" s="805"/>
      <c r="Q120" s="805"/>
      <c r="R120" s="805"/>
      <c r="S120" s="805"/>
      <c r="T120" s="805"/>
      <c r="U120" s="805"/>
      <c r="V120" s="805"/>
      <c r="W120" s="805"/>
      <c r="X120" s="805"/>
      <c r="Y120" s="805"/>
      <c r="Z120" s="805"/>
      <c r="AA120" s="805"/>
      <c r="AB120" s="805"/>
      <c r="AC120" s="830"/>
      <c r="AD120" s="805"/>
      <c r="AE120" s="888"/>
      <c r="AF120" s="888"/>
      <c r="AG120" s="888"/>
      <c r="AH120" s="809"/>
    </row>
    <row r="121" ht="15.75" customHeight="1">
      <c r="A121" s="1035"/>
      <c r="B121" s="1036"/>
      <c r="C121" s="1036"/>
      <c r="D121" s="828"/>
      <c r="E121" s="810"/>
      <c r="F121" s="828"/>
      <c r="G121" s="828"/>
      <c r="H121" s="805"/>
      <c r="I121" s="805"/>
      <c r="J121" s="805"/>
      <c r="K121" s="805"/>
      <c r="L121" s="805"/>
      <c r="M121" s="805"/>
      <c r="N121" s="805"/>
      <c r="O121" s="805"/>
      <c r="P121" s="805"/>
      <c r="Q121" s="805"/>
      <c r="R121" s="805"/>
      <c r="S121" s="805"/>
      <c r="T121" s="805"/>
      <c r="U121" s="805"/>
      <c r="V121" s="805"/>
      <c r="W121" s="805"/>
      <c r="X121" s="805"/>
      <c r="Y121" s="805"/>
      <c r="Z121" s="805"/>
      <c r="AA121" s="805"/>
      <c r="AB121" s="830"/>
      <c r="AC121" s="830"/>
      <c r="AD121" s="807"/>
      <c r="AE121" s="1325"/>
      <c r="AF121" s="1325"/>
      <c r="AG121" s="1325"/>
      <c r="AH121" s="1325"/>
    </row>
    <row r="122" ht="15.75" customHeight="1">
      <c r="A122" s="1038"/>
      <c r="B122" s="810"/>
      <c r="C122" s="810"/>
      <c r="D122" s="1033"/>
      <c r="E122" s="1033"/>
      <c r="F122" s="1033"/>
      <c r="G122" s="1033"/>
      <c r="H122" s="805"/>
      <c r="I122" s="805"/>
      <c r="J122" s="805"/>
      <c r="K122" s="805"/>
      <c r="L122" s="805"/>
      <c r="M122" s="805"/>
      <c r="N122" s="805"/>
      <c r="O122" s="805"/>
      <c r="P122" s="805"/>
      <c r="Q122" s="805"/>
      <c r="R122" s="805"/>
      <c r="S122" s="805"/>
      <c r="T122" s="805"/>
      <c r="U122" s="805"/>
      <c r="V122" s="805"/>
      <c r="W122" s="805"/>
      <c r="X122" s="805"/>
      <c r="Y122" s="805"/>
      <c r="Z122" s="805"/>
      <c r="AA122" s="805"/>
      <c r="AB122" s="805"/>
      <c r="AC122" s="830"/>
      <c r="AD122" s="805"/>
      <c r="AE122" s="888"/>
      <c r="AF122" s="888"/>
      <c r="AG122" s="888"/>
      <c r="AH122" s="888"/>
    </row>
    <row r="123" ht="15.75" customHeight="1">
      <c r="A123" s="1038"/>
      <c r="B123" s="810"/>
      <c r="C123" s="810"/>
      <c r="D123" s="1033"/>
      <c r="E123" s="1033"/>
      <c r="F123" s="1033"/>
      <c r="G123" s="1033"/>
      <c r="H123" s="805"/>
      <c r="I123" s="805"/>
      <c r="J123" s="805"/>
      <c r="K123" s="805"/>
      <c r="L123" s="805"/>
      <c r="M123" s="805"/>
      <c r="N123" s="805"/>
      <c r="O123" s="805"/>
      <c r="P123" s="805"/>
      <c r="Q123" s="805"/>
      <c r="R123" s="805"/>
      <c r="S123" s="805"/>
      <c r="T123" s="805"/>
      <c r="U123" s="805"/>
      <c r="V123" s="805"/>
      <c r="W123" s="805"/>
      <c r="X123" s="805"/>
      <c r="Y123" s="805"/>
      <c r="Z123" s="805"/>
      <c r="AA123" s="805"/>
      <c r="AB123" s="805"/>
      <c r="AC123" s="830"/>
      <c r="AD123" s="807"/>
      <c r="AE123" s="888"/>
      <c r="AF123" s="888"/>
      <c r="AG123" s="888"/>
      <c r="AH123" s="888"/>
    </row>
    <row r="124" ht="15.75" customHeight="1">
      <c r="A124" s="1035"/>
      <c r="B124" s="1036"/>
      <c r="C124" s="1036"/>
      <c r="D124" s="1033"/>
      <c r="E124" s="1033"/>
      <c r="F124" s="1033"/>
      <c r="G124" s="1033"/>
      <c r="H124" s="805"/>
      <c r="I124" s="805"/>
      <c r="J124" s="805"/>
      <c r="K124" s="805"/>
      <c r="L124" s="805"/>
      <c r="M124" s="805"/>
      <c r="N124" s="805"/>
      <c r="O124" s="805"/>
      <c r="P124" s="805"/>
      <c r="Q124" s="805"/>
      <c r="R124" s="805"/>
      <c r="S124" s="805"/>
      <c r="T124" s="805"/>
      <c r="U124" s="805"/>
      <c r="V124" s="805"/>
      <c r="W124" s="805"/>
      <c r="X124" s="805"/>
      <c r="Y124" s="805"/>
      <c r="Z124" s="805"/>
      <c r="AA124" s="805"/>
      <c r="AB124" s="805"/>
      <c r="AC124" s="830"/>
      <c r="AD124" s="807"/>
      <c r="AE124" s="1325"/>
      <c r="AF124" s="1325"/>
      <c r="AG124" s="1325"/>
      <c r="AH124" s="1325"/>
    </row>
    <row r="125" ht="15.75" customHeight="1">
      <c r="A125" s="1038"/>
      <c r="B125" s="810"/>
      <c r="C125" s="810"/>
      <c r="D125" s="810"/>
      <c r="E125" s="810"/>
      <c r="F125" s="810"/>
      <c r="G125" s="810"/>
      <c r="H125" s="805"/>
      <c r="I125" s="805"/>
      <c r="J125" s="805"/>
      <c r="K125" s="805"/>
      <c r="L125" s="805"/>
      <c r="M125" s="805"/>
      <c r="N125" s="805"/>
      <c r="O125" s="805"/>
      <c r="P125" s="805"/>
      <c r="Q125" s="805"/>
      <c r="R125" s="805"/>
      <c r="S125" s="805"/>
      <c r="T125" s="805"/>
      <c r="U125" s="805"/>
      <c r="V125" s="805"/>
      <c r="W125" s="805"/>
      <c r="X125" s="805"/>
      <c r="Y125" s="805"/>
      <c r="Z125" s="805"/>
      <c r="AA125" s="805"/>
      <c r="AB125" s="805"/>
      <c r="AC125" s="830"/>
      <c r="AD125" s="805"/>
      <c r="AE125" s="888"/>
      <c r="AF125" s="888"/>
      <c r="AG125" s="888"/>
      <c r="AH125" s="888"/>
    </row>
    <row r="126" ht="15.75" customHeight="1">
      <c r="A126" s="1035"/>
      <c r="B126" s="1036"/>
      <c r="C126" s="1036"/>
      <c r="D126" s="1036"/>
      <c r="E126" s="1036"/>
      <c r="F126" s="1036"/>
      <c r="G126" s="1036"/>
      <c r="H126" s="805"/>
      <c r="I126" s="805"/>
      <c r="J126" s="805"/>
      <c r="K126" s="805"/>
      <c r="L126" s="805"/>
      <c r="M126" s="805"/>
      <c r="N126" s="805"/>
      <c r="O126" s="805"/>
      <c r="P126" s="805"/>
      <c r="Q126" s="805"/>
      <c r="R126" s="805"/>
      <c r="S126" s="805"/>
      <c r="T126" s="805"/>
      <c r="U126" s="805"/>
      <c r="V126" s="805"/>
      <c r="W126" s="805"/>
      <c r="X126" s="805"/>
      <c r="Y126" s="805"/>
      <c r="Z126" s="805"/>
      <c r="AA126" s="805"/>
      <c r="AB126" s="805"/>
      <c r="AC126" s="830"/>
      <c r="AD126" s="805"/>
      <c r="AE126" s="1325"/>
      <c r="AF126" s="1325"/>
      <c r="AG126" s="1325"/>
      <c r="AH126" s="1036"/>
    </row>
    <row r="127" ht="15.75" customHeight="1">
      <c r="A127" s="1038"/>
      <c r="B127" s="810"/>
      <c r="C127" s="810"/>
      <c r="D127" s="810"/>
      <c r="E127" s="810"/>
      <c r="F127" s="828"/>
      <c r="G127" s="1035"/>
      <c r="H127" s="830"/>
      <c r="I127" s="830"/>
      <c r="J127" s="805"/>
      <c r="K127" s="805"/>
      <c r="L127" s="1039"/>
      <c r="M127" s="830"/>
      <c r="N127" s="830"/>
      <c r="O127" s="830"/>
      <c r="P127" s="830"/>
      <c r="Q127" s="830"/>
      <c r="R127" s="830"/>
      <c r="S127" s="830"/>
      <c r="T127" s="830"/>
      <c r="U127" s="805"/>
      <c r="V127" s="830"/>
      <c r="W127" s="830"/>
      <c r="X127" s="830"/>
      <c r="Y127" s="805"/>
      <c r="Z127" s="830"/>
      <c r="AA127" s="805"/>
      <c r="AB127" s="805"/>
      <c r="AC127" s="830"/>
      <c r="AD127" s="805"/>
      <c r="AE127" s="888"/>
      <c r="AF127" s="888"/>
      <c r="AG127" s="889"/>
      <c r="AH127" s="810"/>
    </row>
    <row r="128" ht="15.75" customHeight="1">
      <c r="A128" s="1038"/>
      <c r="B128" s="810"/>
      <c r="C128" s="810"/>
      <c r="D128" s="810"/>
      <c r="E128" s="810"/>
      <c r="F128" s="828"/>
      <c r="G128" s="1038"/>
      <c r="H128" s="830"/>
      <c r="I128" s="830"/>
      <c r="J128" s="805"/>
      <c r="K128" s="805"/>
      <c r="L128" s="805"/>
      <c r="M128" s="830"/>
      <c r="N128" s="830"/>
      <c r="O128" s="830"/>
      <c r="P128" s="830"/>
      <c r="Q128" s="830"/>
      <c r="R128" s="830"/>
      <c r="S128" s="830"/>
      <c r="T128" s="830"/>
      <c r="U128" s="805"/>
      <c r="V128" s="830"/>
      <c r="W128" s="830"/>
      <c r="X128" s="830"/>
      <c r="Y128" s="805"/>
      <c r="Z128" s="830"/>
      <c r="AA128" s="805"/>
      <c r="AB128" s="805"/>
      <c r="AC128" s="830"/>
      <c r="AD128" s="805"/>
      <c r="AE128" s="888"/>
      <c r="AF128" s="888"/>
      <c r="AG128" s="889"/>
      <c r="AH128" s="810"/>
    </row>
    <row r="129" ht="15.75" customHeight="1">
      <c r="A129" s="1038"/>
      <c r="B129" s="810"/>
      <c r="C129" s="810"/>
      <c r="D129" s="810"/>
      <c r="E129" s="810"/>
      <c r="F129" s="828"/>
      <c r="G129" s="1040"/>
      <c r="H129" s="830"/>
      <c r="I129" s="830"/>
      <c r="J129" s="805"/>
      <c r="K129" s="805"/>
      <c r="L129" s="805"/>
      <c r="M129" s="830"/>
      <c r="N129" s="830"/>
      <c r="O129" s="830"/>
      <c r="P129" s="830"/>
      <c r="Q129" s="830"/>
      <c r="R129" s="830"/>
      <c r="S129" s="830"/>
      <c r="T129" s="830"/>
      <c r="U129" s="805"/>
      <c r="V129" s="830"/>
      <c r="W129" s="830"/>
      <c r="X129" s="830"/>
      <c r="Y129" s="805"/>
      <c r="Z129" s="830"/>
      <c r="AA129" s="805"/>
      <c r="AB129" s="805"/>
      <c r="AC129" s="830"/>
      <c r="AD129" s="805"/>
      <c r="AE129" s="888"/>
      <c r="AF129" s="888"/>
      <c r="AG129" s="889"/>
      <c r="AH129" s="810"/>
    </row>
    <row r="130" ht="15.75" customHeight="1">
      <c r="A130" s="1038"/>
      <c r="B130" s="810"/>
      <c r="C130" s="810"/>
      <c r="D130" s="810"/>
      <c r="E130" s="810"/>
      <c r="F130" s="828"/>
      <c r="G130" s="1038"/>
      <c r="H130" s="830"/>
      <c r="I130" s="830"/>
      <c r="J130" s="805"/>
      <c r="K130" s="805"/>
      <c r="L130" s="805"/>
      <c r="M130" s="830"/>
      <c r="N130" s="830"/>
      <c r="O130" s="830"/>
      <c r="P130" s="830"/>
      <c r="Q130" s="830"/>
      <c r="R130" s="830"/>
      <c r="S130" s="830"/>
      <c r="T130" s="830"/>
      <c r="U130" s="805"/>
      <c r="V130" s="830"/>
      <c r="W130" s="830"/>
      <c r="X130" s="830"/>
      <c r="Y130" s="805"/>
      <c r="Z130" s="830"/>
      <c r="AA130" s="805"/>
      <c r="AB130" s="805"/>
      <c r="AC130" s="830"/>
      <c r="AD130" s="805"/>
      <c r="AE130" s="888"/>
      <c r="AF130" s="888"/>
      <c r="AG130" s="888"/>
      <c r="AH130" s="810"/>
    </row>
    <row r="131" ht="15.75" customHeight="1">
      <c r="A131" s="1038"/>
      <c r="B131" s="810"/>
      <c r="C131" s="810"/>
      <c r="D131" s="810"/>
      <c r="E131" s="810"/>
      <c r="F131" s="828"/>
      <c r="G131" s="1038"/>
      <c r="H131" s="805"/>
      <c r="I131" s="805"/>
      <c r="J131" s="805"/>
      <c r="K131" s="805"/>
      <c r="L131" s="805"/>
      <c r="M131" s="805"/>
      <c r="N131" s="805"/>
      <c r="O131" s="805"/>
      <c r="P131" s="805"/>
      <c r="Q131" s="805"/>
      <c r="R131" s="805"/>
      <c r="S131" s="805"/>
      <c r="T131" s="805"/>
      <c r="U131" s="805"/>
      <c r="V131" s="805"/>
      <c r="W131" s="805"/>
      <c r="X131" s="805"/>
      <c r="Y131" s="805"/>
      <c r="Z131" s="805"/>
      <c r="AA131" s="805"/>
      <c r="AB131" s="805"/>
      <c r="AC131" s="830"/>
      <c r="AD131" s="805"/>
      <c r="AE131" s="888"/>
      <c r="AF131" s="888"/>
      <c r="AG131" s="888"/>
      <c r="AH131" s="810"/>
    </row>
    <row r="132" ht="15.75" customHeight="1">
      <c r="A132" s="1038"/>
      <c r="B132" s="810"/>
      <c r="C132" s="810"/>
      <c r="D132" s="810"/>
      <c r="E132" s="810"/>
      <c r="F132" s="810"/>
      <c r="G132" s="810"/>
      <c r="H132" s="830"/>
      <c r="I132" s="830"/>
      <c r="J132" s="805"/>
      <c r="K132" s="805"/>
      <c r="L132" s="805"/>
      <c r="M132" s="830"/>
      <c r="N132" s="830"/>
      <c r="O132" s="830"/>
      <c r="P132" s="830"/>
      <c r="Q132" s="830"/>
      <c r="R132" s="830"/>
      <c r="S132" s="830"/>
      <c r="T132" s="830"/>
      <c r="U132" s="805"/>
      <c r="V132" s="830"/>
      <c r="W132" s="830"/>
      <c r="X132" s="830"/>
      <c r="Y132" s="805"/>
      <c r="Z132" s="830"/>
      <c r="AA132" s="805"/>
      <c r="AB132" s="805"/>
      <c r="AC132" s="830"/>
      <c r="AD132" s="805"/>
      <c r="AE132" s="888"/>
      <c r="AF132" s="888"/>
      <c r="AG132" s="888"/>
      <c r="AH132" s="809"/>
    </row>
    <row r="133" ht="15.75" customHeight="1">
      <c r="A133" s="1038"/>
      <c r="B133" s="810"/>
      <c r="C133" s="810"/>
      <c r="D133" s="810"/>
      <c r="E133" s="810"/>
      <c r="F133" s="810"/>
      <c r="G133" s="810"/>
      <c r="H133" s="830"/>
      <c r="I133" s="830"/>
      <c r="J133" s="805"/>
      <c r="K133" s="805"/>
      <c r="L133" s="1039"/>
      <c r="M133" s="830"/>
      <c r="N133" s="830"/>
      <c r="O133" s="830"/>
      <c r="P133" s="830"/>
      <c r="Q133" s="830"/>
      <c r="R133" s="830"/>
      <c r="S133" s="830"/>
      <c r="T133" s="830"/>
      <c r="U133" s="805"/>
      <c r="V133" s="830"/>
      <c r="W133" s="830"/>
      <c r="X133" s="830"/>
      <c r="Y133" s="805"/>
      <c r="Z133" s="830"/>
      <c r="AA133" s="805"/>
      <c r="AB133" s="830"/>
      <c r="AC133" s="830"/>
      <c r="AD133" s="805"/>
      <c r="AE133" s="888"/>
      <c r="AF133" s="888"/>
      <c r="AG133" s="889"/>
      <c r="AH133" s="828"/>
    </row>
    <row r="134" ht="15.75" customHeight="1">
      <c r="A134" s="1038"/>
      <c r="B134" s="810"/>
      <c r="C134" s="810"/>
      <c r="D134" s="810"/>
      <c r="E134" s="810"/>
      <c r="F134" s="828"/>
      <c r="G134" s="828"/>
      <c r="H134" s="830"/>
      <c r="I134" s="830"/>
      <c r="J134" s="805"/>
      <c r="K134" s="805"/>
      <c r="L134" s="805"/>
      <c r="M134" s="830"/>
      <c r="N134" s="830"/>
      <c r="O134" s="830"/>
      <c r="P134" s="830"/>
      <c r="Q134" s="830"/>
      <c r="R134" s="830"/>
      <c r="S134" s="830"/>
      <c r="T134" s="830"/>
      <c r="U134" s="805"/>
      <c r="V134" s="830"/>
      <c r="W134" s="830"/>
      <c r="X134" s="830"/>
      <c r="Y134" s="805"/>
      <c r="Z134" s="830"/>
      <c r="AA134" s="805"/>
      <c r="AB134" s="805"/>
      <c r="AC134" s="830"/>
      <c r="AD134" s="805"/>
      <c r="AE134" s="890"/>
      <c r="AF134" s="888"/>
      <c r="AG134" s="889"/>
      <c r="AH134" s="828"/>
    </row>
    <row r="135" ht="15.75" customHeight="1">
      <c r="A135" s="1038"/>
      <c r="B135" s="810"/>
      <c r="C135" s="810"/>
      <c r="D135" s="810"/>
      <c r="E135" s="810"/>
      <c r="F135" s="828"/>
      <c r="G135" s="810"/>
      <c r="H135" s="830"/>
      <c r="I135" s="830"/>
      <c r="J135" s="805"/>
      <c r="K135" s="805"/>
      <c r="L135" s="805"/>
      <c r="M135" s="830"/>
      <c r="N135" s="830"/>
      <c r="O135" s="830"/>
      <c r="P135" s="830"/>
      <c r="Q135" s="830"/>
      <c r="R135" s="830"/>
      <c r="S135" s="830"/>
      <c r="T135" s="830"/>
      <c r="U135" s="805"/>
      <c r="V135" s="830"/>
      <c r="W135" s="830"/>
      <c r="X135" s="830"/>
      <c r="Y135" s="805"/>
      <c r="Z135" s="830"/>
      <c r="AA135" s="805"/>
      <c r="AB135" s="805"/>
      <c r="AC135" s="830"/>
      <c r="AD135" s="805"/>
      <c r="AE135" s="888"/>
      <c r="AF135" s="888"/>
      <c r="AG135" s="888"/>
      <c r="AH135" s="810"/>
    </row>
    <row r="136" ht="15.75" customHeight="1">
      <c r="A136" s="1038"/>
      <c r="B136" s="810"/>
      <c r="C136" s="810"/>
      <c r="D136" s="810"/>
      <c r="E136" s="810"/>
      <c r="F136" s="828"/>
      <c r="G136" s="828"/>
      <c r="H136" s="805"/>
      <c r="I136" s="805"/>
      <c r="J136" s="805"/>
      <c r="K136" s="805"/>
      <c r="L136" s="805"/>
      <c r="M136" s="805"/>
      <c r="N136" s="805"/>
      <c r="O136" s="805"/>
      <c r="P136" s="805"/>
      <c r="Q136" s="805"/>
      <c r="R136" s="805"/>
      <c r="S136" s="805"/>
      <c r="T136" s="805"/>
      <c r="U136" s="805"/>
      <c r="V136" s="805"/>
      <c r="W136" s="805"/>
      <c r="X136" s="805"/>
      <c r="Y136" s="805"/>
      <c r="Z136" s="805"/>
      <c r="AA136" s="805"/>
      <c r="AB136" s="805"/>
      <c r="AC136" s="830"/>
      <c r="AD136" s="805"/>
      <c r="AE136" s="1326"/>
      <c r="AF136" s="888"/>
      <c r="AG136" s="888"/>
      <c r="AH136" s="810"/>
    </row>
    <row r="137" ht="15.75" customHeight="1">
      <c r="A137" s="1038"/>
      <c r="B137" s="810"/>
      <c r="C137" s="810"/>
      <c r="D137" s="810"/>
      <c r="E137" s="828"/>
      <c r="F137" s="828"/>
      <c r="G137" s="828"/>
      <c r="H137" s="805"/>
      <c r="I137" s="805"/>
      <c r="J137" s="805"/>
      <c r="K137" s="805"/>
      <c r="L137" s="805"/>
      <c r="M137" s="805"/>
      <c r="N137" s="805"/>
      <c r="O137" s="805"/>
      <c r="P137" s="805"/>
      <c r="Q137" s="805"/>
      <c r="R137" s="805"/>
      <c r="S137" s="805"/>
      <c r="T137" s="805"/>
      <c r="U137" s="805"/>
      <c r="V137" s="805"/>
      <c r="W137" s="805"/>
      <c r="X137" s="805"/>
      <c r="Y137" s="805"/>
      <c r="Z137" s="805"/>
      <c r="AA137" s="805"/>
      <c r="AB137" s="805"/>
      <c r="AC137" s="830"/>
      <c r="AD137" s="805"/>
      <c r="AE137" s="890"/>
      <c r="AF137" s="888"/>
      <c r="AG137" s="888"/>
      <c r="AH137" s="809"/>
    </row>
    <row r="138" ht="15.75" customHeight="1">
      <c r="A138" s="1038"/>
      <c r="B138" s="810"/>
      <c r="C138" s="810"/>
      <c r="D138" s="810"/>
      <c r="E138" s="810"/>
      <c r="F138" s="828"/>
      <c r="G138" s="828"/>
      <c r="H138" s="805"/>
      <c r="I138" s="805"/>
      <c r="J138" s="805"/>
      <c r="K138" s="805"/>
      <c r="L138" s="805"/>
      <c r="M138" s="805"/>
      <c r="N138" s="805"/>
      <c r="O138" s="805"/>
      <c r="P138" s="805"/>
      <c r="Q138" s="805"/>
      <c r="R138" s="805"/>
      <c r="S138" s="805"/>
      <c r="T138" s="805"/>
      <c r="U138" s="805"/>
      <c r="V138" s="805"/>
      <c r="W138" s="805"/>
      <c r="X138" s="805"/>
      <c r="Y138" s="805"/>
      <c r="Z138" s="805"/>
      <c r="AA138" s="805"/>
      <c r="AB138" s="805"/>
      <c r="AC138" s="830"/>
      <c r="AD138" s="805"/>
      <c r="AE138" s="888"/>
      <c r="AF138" s="888"/>
      <c r="AG138" s="888"/>
      <c r="AH138" s="888"/>
    </row>
    <row r="139" ht="15.75" customHeight="1">
      <c r="A139" s="1038"/>
      <c r="B139" s="810"/>
      <c r="C139" s="1041"/>
      <c r="D139" s="886"/>
      <c r="E139" s="886"/>
      <c r="F139" s="886"/>
      <c r="G139" s="886"/>
      <c r="H139" s="805"/>
      <c r="I139" s="805"/>
      <c r="J139" s="805"/>
      <c r="K139" s="805"/>
      <c r="L139" s="1039"/>
      <c r="M139" s="805"/>
      <c r="N139" s="805"/>
      <c r="O139" s="805"/>
      <c r="P139" s="805"/>
      <c r="Q139" s="805"/>
      <c r="R139" s="805"/>
      <c r="S139" s="805"/>
      <c r="T139" s="805"/>
      <c r="U139" s="805"/>
      <c r="V139" s="805"/>
      <c r="W139" s="805"/>
      <c r="X139" s="805"/>
      <c r="Y139" s="805"/>
      <c r="Z139" s="805"/>
      <c r="AA139" s="805"/>
      <c r="AB139" s="805"/>
      <c r="AC139" s="830"/>
      <c r="AD139" s="805"/>
      <c r="AE139" s="888"/>
      <c r="AF139" s="888"/>
      <c r="AG139" s="888"/>
      <c r="AH139" s="810"/>
    </row>
    <row r="140" ht="15.75" customHeight="1">
      <c r="A140" s="1038"/>
      <c r="B140" s="810"/>
      <c r="C140" s="1032"/>
      <c r="D140" s="811"/>
      <c r="E140" s="811"/>
      <c r="F140" s="811"/>
      <c r="G140" s="811"/>
      <c r="H140" s="805"/>
      <c r="I140" s="805"/>
      <c r="J140" s="805"/>
      <c r="K140" s="805"/>
      <c r="L140" s="805"/>
      <c r="M140" s="805"/>
      <c r="N140" s="805"/>
      <c r="O140" s="805"/>
      <c r="P140" s="805"/>
      <c r="Q140" s="805"/>
      <c r="R140" s="805"/>
      <c r="S140" s="805"/>
      <c r="T140" s="805"/>
      <c r="U140" s="805"/>
      <c r="V140" s="805"/>
      <c r="W140" s="805"/>
      <c r="X140" s="805"/>
      <c r="Y140" s="805"/>
      <c r="Z140" s="805"/>
      <c r="AA140" s="805"/>
      <c r="AB140" s="805"/>
      <c r="AC140" s="830"/>
      <c r="AD140" s="805"/>
      <c r="AE140" s="888"/>
      <c r="AF140" s="888"/>
      <c r="AG140" s="888"/>
      <c r="AH140" s="810"/>
    </row>
    <row r="141" ht="15.75" customHeight="1">
      <c r="A141" s="1038"/>
      <c r="B141" s="810"/>
      <c r="C141" s="1032"/>
      <c r="D141" s="811"/>
      <c r="E141" s="811"/>
      <c r="F141" s="811"/>
      <c r="G141" s="890"/>
      <c r="H141" s="805"/>
      <c r="I141" s="805"/>
      <c r="J141" s="805"/>
      <c r="K141" s="805"/>
      <c r="L141" s="805"/>
      <c r="M141" s="805"/>
      <c r="N141" s="805"/>
      <c r="O141" s="805"/>
      <c r="P141" s="805"/>
      <c r="Q141" s="805"/>
      <c r="R141" s="805"/>
      <c r="S141" s="805"/>
      <c r="T141" s="805"/>
      <c r="U141" s="805"/>
      <c r="V141" s="805"/>
      <c r="W141" s="805"/>
      <c r="X141" s="805"/>
      <c r="Y141" s="805"/>
      <c r="Z141" s="805"/>
      <c r="AA141" s="805"/>
      <c r="AB141" s="805"/>
      <c r="AC141" s="830"/>
      <c r="AD141" s="805"/>
      <c r="AE141" s="888"/>
      <c r="AF141" s="888"/>
      <c r="AG141" s="888"/>
      <c r="AH141" s="809"/>
    </row>
    <row r="142" ht="15.75" customHeight="1">
      <c r="A142" s="1038"/>
      <c r="B142" s="810"/>
      <c r="C142" s="1032"/>
      <c r="D142" s="811"/>
      <c r="E142" s="811"/>
      <c r="F142" s="811"/>
      <c r="G142" s="890"/>
      <c r="H142" s="805"/>
      <c r="I142" s="805"/>
      <c r="J142" s="805"/>
      <c r="K142" s="805"/>
      <c r="L142" s="805"/>
      <c r="M142" s="805"/>
      <c r="N142" s="805"/>
      <c r="O142" s="805"/>
      <c r="P142" s="805"/>
      <c r="Q142" s="805"/>
      <c r="R142" s="805"/>
      <c r="S142" s="805"/>
      <c r="T142" s="805"/>
      <c r="U142" s="805"/>
      <c r="V142" s="805"/>
      <c r="W142" s="805"/>
      <c r="X142" s="805"/>
      <c r="Y142" s="805"/>
      <c r="Z142" s="805"/>
      <c r="AA142" s="805"/>
      <c r="AB142" s="805"/>
      <c r="AC142" s="830"/>
      <c r="AD142" s="805"/>
      <c r="AE142" s="888"/>
      <c r="AF142" s="888"/>
      <c r="AG142" s="888"/>
      <c r="AH142" s="888"/>
    </row>
    <row r="143" ht="15.75" customHeight="1">
      <c r="A143" s="1038"/>
      <c r="B143" s="810"/>
      <c r="C143" s="1041"/>
      <c r="D143" s="886"/>
      <c r="E143" s="886"/>
      <c r="F143" s="886"/>
      <c r="G143" s="886"/>
      <c r="H143" s="805"/>
      <c r="I143" s="805"/>
      <c r="J143" s="805"/>
      <c r="K143" s="805"/>
      <c r="L143" s="805"/>
      <c r="M143" s="805"/>
      <c r="N143" s="805"/>
      <c r="O143" s="805"/>
      <c r="P143" s="805"/>
      <c r="Q143" s="805"/>
      <c r="R143" s="805"/>
      <c r="S143" s="805"/>
      <c r="T143" s="805"/>
      <c r="U143" s="805"/>
      <c r="V143" s="805"/>
      <c r="W143" s="805"/>
      <c r="X143" s="805"/>
      <c r="Y143" s="805"/>
      <c r="Z143" s="805"/>
      <c r="AA143" s="805"/>
      <c r="AB143" s="805"/>
      <c r="AC143" s="830"/>
      <c r="AD143" s="805"/>
      <c r="AE143" s="888"/>
      <c r="AF143" s="888"/>
      <c r="AG143" s="889"/>
      <c r="AH143" s="828"/>
    </row>
    <row r="144" ht="15.75" customHeight="1">
      <c r="A144" s="1038"/>
      <c r="B144" s="810"/>
      <c r="C144" s="1032"/>
      <c r="D144" s="811"/>
      <c r="E144" s="811"/>
      <c r="F144" s="811"/>
      <c r="G144" s="811"/>
      <c r="H144" s="830"/>
      <c r="I144" s="830"/>
      <c r="J144" s="830"/>
      <c r="K144" s="805"/>
      <c r="L144" s="805"/>
      <c r="M144" s="830"/>
      <c r="N144" s="830"/>
      <c r="O144" s="830"/>
      <c r="P144" s="830"/>
      <c r="Q144" s="830"/>
      <c r="R144" s="830"/>
      <c r="S144" s="830"/>
      <c r="T144" s="830"/>
      <c r="U144" s="830"/>
      <c r="V144" s="830"/>
      <c r="W144" s="830"/>
      <c r="X144" s="830"/>
      <c r="Y144" s="830"/>
      <c r="Z144" s="830"/>
      <c r="AA144" s="830"/>
      <c r="AB144" s="805"/>
      <c r="AC144" s="830"/>
      <c r="AD144" s="805"/>
      <c r="AE144" s="888"/>
      <c r="AF144" s="888"/>
      <c r="AG144" s="889"/>
      <c r="AH144" s="828"/>
    </row>
    <row r="145" ht="15.75" customHeight="1">
      <c r="A145" s="1038"/>
      <c r="B145" s="810"/>
      <c r="C145" s="1032"/>
      <c r="D145" s="811"/>
      <c r="E145" s="811"/>
      <c r="F145" s="811"/>
      <c r="G145" s="890"/>
      <c r="H145" s="830"/>
      <c r="I145" s="830"/>
      <c r="J145" s="805"/>
      <c r="K145" s="805"/>
      <c r="L145" s="805"/>
      <c r="M145" s="830"/>
      <c r="N145" s="830"/>
      <c r="O145" s="830"/>
      <c r="P145" s="830"/>
      <c r="Q145" s="830"/>
      <c r="R145" s="830"/>
      <c r="S145" s="830"/>
      <c r="T145" s="830"/>
      <c r="U145" s="805"/>
      <c r="V145" s="830"/>
      <c r="W145" s="830"/>
      <c r="X145" s="830"/>
      <c r="Y145" s="805"/>
      <c r="Z145" s="830"/>
      <c r="AA145" s="805"/>
      <c r="AB145" s="805"/>
      <c r="AC145" s="830"/>
      <c r="AD145" s="805"/>
      <c r="AE145" s="888"/>
      <c r="AF145" s="888"/>
      <c r="AG145" s="888"/>
      <c r="AH145" s="810"/>
    </row>
    <row r="146" ht="15.75" customHeight="1">
      <c r="A146" s="1038"/>
      <c r="B146" s="810"/>
      <c r="C146" s="1032"/>
      <c r="D146" s="811"/>
      <c r="E146" s="811"/>
      <c r="F146" s="811"/>
      <c r="G146" s="811"/>
      <c r="H146" s="830"/>
      <c r="I146" s="830"/>
      <c r="J146" s="805"/>
      <c r="K146" s="805"/>
      <c r="L146" s="805"/>
      <c r="M146" s="830"/>
      <c r="N146" s="830"/>
      <c r="O146" s="830"/>
      <c r="P146" s="830"/>
      <c r="Q146" s="830"/>
      <c r="R146" s="830"/>
      <c r="S146" s="830"/>
      <c r="T146" s="830"/>
      <c r="U146" s="805"/>
      <c r="V146" s="830"/>
      <c r="W146" s="830"/>
      <c r="X146" s="830"/>
      <c r="Y146" s="805"/>
      <c r="Z146" s="830"/>
      <c r="AA146" s="805"/>
      <c r="AB146" s="805"/>
      <c r="AC146" s="830"/>
      <c r="AD146" s="805"/>
      <c r="AE146" s="888"/>
      <c r="AF146" s="888"/>
      <c r="AG146" s="888"/>
      <c r="AH146" s="809"/>
    </row>
    <row r="147" ht="15.75" customHeight="1">
      <c r="A147" s="1038"/>
      <c r="B147" s="810"/>
      <c r="C147" s="1032"/>
      <c r="D147" s="811"/>
      <c r="E147" s="811"/>
      <c r="F147" s="811"/>
      <c r="G147" s="890"/>
      <c r="H147" s="830"/>
      <c r="I147" s="830"/>
      <c r="J147" s="805"/>
      <c r="K147" s="805"/>
      <c r="L147" s="805"/>
      <c r="M147" s="830"/>
      <c r="N147" s="830"/>
      <c r="O147" s="830"/>
      <c r="P147" s="830"/>
      <c r="Q147" s="830"/>
      <c r="R147" s="830"/>
      <c r="S147" s="830"/>
      <c r="T147" s="830"/>
      <c r="U147" s="805"/>
      <c r="V147" s="830"/>
      <c r="W147" s="830"/>
      <c r="X147" s="830"/>
      <c r="Y147" s="805"/>
      <c r="Z147" s="830"/>
      <c r="AA147" s="805"/>
      <c r="AB147" s="805"/>
      <c r="AC147" s="830"/>
      <c r="AD147" s="805"/>
      <c r="AE147" s="888"/>
      <c r="AF147" s="888"/>
      <c r="AG147" s="888"/>
      <c r="AH147" s="888"/>
    </row>
    <row r="148" ht="15.75" customHeight="1">
      <c r="A148" s="1038"/>
      <c r="B148" s="810"/>
      <c r="C148" s="1032"/>
      <c r="D148" s="811"/>
      <c r="E148" s="811"/>
      <c r="F148" s="890"/>
      <c r="G148" s="811"/>
      <c r="H148" s="830"/>
      <c r="I148" s="830"/>
      <c r="J148" s="805"/>
      <c r="K148" s="805"/>
      <c r="L148" s="805"/>
      <c r="M148" s="830"/>
      <c r="N148" s="830"/>
      <c r="O148" s="830"/>
      <c r="P148" s="830"/>
      <c r="Q148" s="830"/>
      <c r="R148" s="830"/>
      <c r="S148" s="830"/>
      <c r="T148" s="830"/>
      <c r="U148" s="805"/>
      <c r="V148" s="830"/>
      <c r="W148" s="830"/>
      <c r="X148" s="830"/>
      <c r="Y148" s="805"/>
      <c r="Z148" s="830"/>
      <c r="AA148" s="805"/>
      <c r="AB148" s="805"/>
      <c r="AC148" s="830"/>
      <c r="AD148" s="805"/>
      <c r="AE148" s="888"/>
      <c r="AF148" s="888"/>
      <c r="AG148" s="889"/>
      <c r="AH148" s="828"/>
    </row>
    <row r="149" ht="15.75" customHeight="1">
      <c r="A149" s="1038"/>
      <c r="B149" s="810"/>
      <c r="C149" s="1032"/>
      <c r="D149" s="811"/>
      <c r="E149" s="811"/>
      <c r="F149" s="890"/>
      <c r="G149" s="890"/>
      <c r="H149" s="830"/>
      <c r="I149" s="830"/>
      <c r="J149" s="805"/>
      <c r="K149" s="805"/>
      <c r="L149" s="805"/>
      <c r="M149" s="830"/>
      <c r="N149" s="830"/>
      <c r="O149" s="830"/>
      <c r="P149" s="830"/>
      <c r="Q149" s="830"/>
      <c r="R149" s="830"/>
      <c r="S149" s="830"/>
      <c r="T149" s="830"/>
      <c r="U149" s="805"/>
      <c r="V149" s="830"/>
      <c r="W149" s="830"/>
      <c r="X149" s="830"/>
      <c r="Y149" s="805"/>
      <c r="Z149" s="830"/>
      <c r="AA149" s="805"/>
      <c r="AB149" s="805"/>
      <c r="AC149" s="830"/>
      <c r="AD149" s="805"/>
      <c r="AE149" s="828"/>
      <c r="AF149" s="888"/>
      <c r="AG149" s="888"/>
      <c r="AH149" s="810"/>
    </row>
    <row r="150" ht="15.75" customHeight="1">
      <c r="A150" s="1038"/>
      <c r="B150" s="810"/>
      <c r="C150" s="1032"/>
      <c r="D150" s="890"/>
      <c r="E150" s="811"/>
      <c r="F150" s="890"/>
      <c r="G150" s="890"/>
      <c r="H150" s="830"/>
      <c r="I150" s="830"/>
      <c r="J150" s="830"/>
      <c r="K150" s="805"/>
      <c r="L150" s="805"/>
      <c r="M150" s="830"/>
      <c r="N150" s="830"/>
      <c r="O150" s="830"/>
      <c r="P150" s="830"/>
      <c r="Q150" s="830"/>
      <c r="R150" s="830"/>
      <c r="S150" s="830"/>
      <c r="T150" s="830"/>
      <c r="U150" s="830"/>
      <c r="V150" s="830"/>
      <c r="W150" s="830"/>
      <c r="X150" s="830"/>
      <c r="Y150" s="830"/>
      <c r="Z150" s="830"/>
      <c r="AA150" s="830"/>
      <c r="AB150" s="805"/>
      <c r="AC150" s="830"/>
      <c r="AD150" s="805"/>
      <c r="AE150" s="1326"/>
      <c r="AF150" s="888"/>
      <c r="AG150" s="888"/>
      <c r="AH150" s="810"/>
    </row>
    <row r="151" ht="15.75" customHeight="1">
      <c r="A151" s="1038"/>
      <c r="B151" s="810"/>
      <c r="C151" s="810"/>
      <c r="D151" s="811"/>
      <c r="E151" s="811"/>
      <c r="F151" s="890"/>
      <c r="G151" s="890"/>
      <c r="H151" s="830"/>
      <c r="I151" s="830"/>
      <c r="J151" s="830"/>
      <c r="K151" s="805"/>
      <c r="L151" s="805"/>
      <c r="M151" s="830"/>
      <c r="N151" s="830"/>
      <c r="O151" s="830"/>
      <c r="P151" s="830"/>
      <c r="Q151" s="830"/>
      <c r="R151" s="830"/>
      <c r="S151" s="830"/>
      <c r="T151" s="830"/>
      <c r="U151" s="830"/>
      <c r="V151" s="830"/>
      <c r="W151" s="830"/>
      <c r="X151" s="830"/>
      <c r="Y151" s="830"/>
      <c r="Z151" s="830"/>
      <c r="AA151" s="830"/>
      <c r="AB151" s="805"/>
      <c r="AC151" s="830"/>
      <c r="AD151" s="805"/>
      <c r="AE151" s="888"/>
      <c r="AF151" s="888"/>
      <c r="AG151" s="888"/>
      <c r="AH151" s="809"/>
    </row>
    <row r="152" ht="15.75" customHeight="1">
      <c r="A152" s="1038"/>
      <c r="B152" s="810"/>
      <c r="C152" s="810"/>
      <c r="D152" s="828"/>
      <c r="E152" s="810"/>
      <c r="F152" s="828"/>
      <c r="G152" s="828"/>
      <c r="H152" s="830"/>
      <c r="I152" s="830"/>
      <c r="J152" s="805"/>
      <c r="K152" s="830"/>
      <c r="L152" s="830"/>
      <c r="M152" s="830"/>
      <c r="N152" s="830"/>
      <c r="O152" s="830"/>
      <c r="P152" s="830"/>
      <c r="Q152" s="830"/>
      <c r="R152" s="830"/>
      <c r="S152" s="830"/>
      <c r="T152" s="830"/>
      <c r="U152" s="830"/>
      <c r="V152" s="830"/>
      <c r="W152" s="830"/>
      <c r="X152" s="830"/>
      <c r="Y152" s="830"/>
      <c r="Z152" s="830"/>
      <c r="AA152" s="830"/>
      <c r="AB152" s="805"/>
      <c r="AC152" s="830"/>
      <c r="AD152" s="805"/>
      <c r="AE152" s="888"/>
      <c r="AF152" s="888"/>
      <c r="AG152" s="888"/>
      <c r="AH152" s="888"/>
    </row>
    <row r="153" ht="15.75" customHeight="1">
      <c r="A153" s="1042"/>
      <c r="B153" s="811"/>
      <c r="C153" s="811"/>
      <c r="D153" s="890"/>
      <c r="E153" s="890"/>
      <c r="F153" s="890"/>
      <c r="G153" s="890"/>
      <c r="H153" s="830"/>
      <c r="I153" s="830"/>
      <c r="J153" s="805"/>
      <c r="K153" s="805"/>
      <c r="L153" s="805"/>
      <c r="M153" s="830"/>
      <c r="N153" s="830"/>
      <c r="O153" s="830"/>
      <c r="P153" s="830"/>
      <c r="Q153" s="830"/>
      <c r="R153" s="830"/>
      <c r="S153" s="830"/>
      <c r="T153" s="830"/>
      <c r="U153" s="805"/>
      <c r="V153" s="830"/>
      <c r="W153" s="830"/>
      <c r="X153" s="830"/>
      <c r="Y153" s="805"/>
      <c r="Z153" s="830"/>
      <c r="AA153" s="805"/>
      <c r="AB153" s="805"/>
      <c r="AC153" s="830"/>
      <c r="AD153" s="805"/>
      <c r="AE153" s="890"/>
      <c r="AF153" s="811"/>
      <c r="AG153" s="889"/>
      <c r="AH153" s="889"/>
    </row>
    <row r="154" ht="15.75" customHeight="1">
      <c r="A154" s="1032"/>
      <c r="B154" s="890"/>
      <c r="C154" s="890"/>
      <c r="D154" s="890"/>
      <c r="E154" s="890"/>
      <c r="F154" s="890"/>
      <c r="G154" s="890"/>
      <c r="H154" s="830"/>
      <c r="I154" s="830"/>
      <c r="J154" s="805"/>
      <c r="K154" s="805"/>
      <c r="L154" s="805"/>
      <c r="M154" s="830"/>
      <c r="N154" s="830"/>
      <c r="O154" s="830"/>
      <c r="P154" s="830"/>
      <c r="Q154" s="830"/>
      <c r="R154" s="830"/>
      <c r="S154" s="830"/>
      <c r="T154" s="830"/>
      <c r="U154" s="805"/>
      <c r="V154" s="830"/>
      <c r="W154" s="830"/>
      <c r="X154" s="830"/>
      <c r="Y154" s="805"/>
      <c r="Z154" s="830"/>
      <c r="AA154" s="805"/>
      <c r="AB154" s="805"/>
      <c r="AC154" s="830"/>
      <c r="AD154" s="805"/>
      <c r="AE154" s="890"/>
      <c r="AF154" s="811"/>
      <c r="AG154" s="884"/>
      <c r="AH154" s="884"/>
    </row>
    <row r="155" ht="15.75" customHeight="1">
      <c r="A155" s="1032"/>
      <c r="B155" s="890"/>
      <c r="C155" s="890"/>
      <c r="D155" s="890"/>
      <c r="E155" s="890"/>
      <c r="F155" s="890"/>
      <c r="G155" s="1043"/>
      <c r="H155" s="830"/>
      <c r="I155" s="830"/>
      <c r="J155" s="830"/>
      <c r="K155" s="805"/>
      <c r="L155" s="805"/>
      <c r="M155" s="830"/>
      <c r="N155" s="830"/>
      <c r="O155" s="830"/>
      <c r="P155" s="830"/>
      <c r="Q155" s="830"/>
      <c r="R155" s="830"/>
      <c r="S155" s="830"/>
      <c r="T155" s="830"/>
      <c r="U155" s="830"/>
      <c r="V155" s="830"/>
      <c r="W155" s="830"/>
      <c r="X155" s="830"/>
      <c r="Y155" s="830"/>
      <c r="Z155" s="830"/>
      <c r="AA155" s="830"/>
      <c r="AB155" s="805"/>
      <c r="AC155" s="830"/>
      <c r="AD155" s="805"/>
      <c r="AE155" s="890"/>
      <c r="AF155" s="811"/>
      <c r="AG155" s="811"/>
      <c r="AH155" s="890"/>
    </row>
    <row r="156" ht="15.75" customHeight="1">
      <c r="A156" s="1032"/>
      <c r="B156" s="811"/>
      <c r="C156" s="890"/>
      <c r="D156" s="890"/>
      <c r="E156" s="1034"/>
      <c r="F156" s="1033"/>
      <c r="G156" s="1034"/>
      <c r="H156" s="830"/>
      <c r="I156" s="830"/>
      <c r="J156" s="830"/>
      <c r="K156" s="805"/>
      <c r="L156" s="805"/>
      <c r="M156" s="830"/>
      <c r="N156" s="830"/>
      <c r="O156" s="830"/>
      <c r="P156" s="830"/>
      <c r="Q156" s="830"/>
      <c r="R156" s="830"/>
      <c r="S156" s="830"/>
      <c r="T156" s="830"/>
      <c r="U156" s="830"/>
      <c r="V156" s="830"/>
      <c r="W156" s="830"/>
      <c r="X156" s="830"/>
      <c r="Y156" s="830"/>
      <c r="Z156" s="830"/>
      <c r="AA156" s="830"/>
      <c r="AB156" s="805"/>
      <c r="AC156" s="830"/>
      <c r="AD156" s="805"/>
      <c r="AE156" s="892"/>
      <c r="AF156" s="892"/>
      <c r="AG156" s="892"/>
      <c r="AH156" s="892"/>
    </row>
    <row r="157" ht="15.75" customHeight="1">
      <c r="A157" s="1038"/>
      <c r="B157" s="810"/>
      <c r="C157" s="810"/>
      <c r="D157" s="810"/>
      <c r="E157" s="810"/>
      <c r="F157" s="810"/>
      <c r="G157" s="810"/>
      <c r="H157" s="830"/>
      <c r="I157" s="830"/>
      <c r="J157" s="830"/>
      <c r="K157" s="830"/>
      <c r="L157" s="830"/>
      <c r="M157" s="830"/>
      <c r="N157" s="830"/>
      <c r="O157" s="830"/>
      <c r="P157" s="830"/>
      <c r="Q157" s="830"/>
      <c r="R157" s="830"/>
      <c r="S157" s="830"/>
      <c r="T157" s="830"/>
      <c r="U157" s="830"/>
      <c r="V157" s="830"/>
      <c r="W157" s="830"/>
      <c r="X157" s="830"/>
      <c r="Y157" s="830"/>
      <c r="Z157" s="830"/>
      <c r="AA157" s="830"/>
      <c r="AB157" s="805"/>
      <c r="AC157" s="830"/>
      <c r="AD157" s="805"/>
      <c r="AE157" s="888"/>
      <c r="AF157" s="888"/>
      <c r="AG157" s="889"/>
      <c r="AH157" s="889"/>
    </row>
    <row r="158" ht="15.75" customHeight="1">
      <c r="A158" s="1042"/>
      <c r="B158" s="811"/>
      <c r="C158" s="811"/>
      <c r="D158" s="890"/>
      <c r="E158" s="890"/>
      <c r="F158" s="890"/>
      <c r="G158" s="890"/>
      <c r="H158" s="805"/>
      <c r="I158" s="805"/>
      <c r="J158" s="805"/>
      <c r="K158" s="805"/>
      <c r="L158" s="1039"/>
      <c r="M158" s="805"/>
      <c r="N158" s="805"/>
      <c r="O158" s="805"/>
      <c r="P158" s="805"/>
      <c r="Q158" s="805"/>
      <c r="R158" s="805"/>
      <c r="S158" s="805"/>
      <c r="T158" s="805"/>
      <c r="U158" s="805"/>
      <c r="V158" s="805"/>
      <c r="W158" s="805"/>
      <c r="X158" s="805"/>
      <c r="Y158" s="805"/>
      <c r="Z158" s="805"/>
      <c r="AA158" s="805"/>
      <c r="AB158" s="805"/>
      <c r="AC158" s="830"/>
      <c r="AD158" s="805"/>
      <c r="AE158" s="890"/>
      <c r="AF158" s="811"/>
      <c r="AG158" s="889"/>
      <c r="AH158" s="889"/>
    </row>
    <row r="159" ht="15.75" customHeight="1">
      <c r="A159" s="1032"/>
      <c r="B159" s="890"/>
      <c r="C159" s="890"/>
      <c r="D159" s="890"/>
      <c r="E159" s="890"/>
      <c r="F159" s="890"/>
      <c r="G159" s="890"/>
      <c r="H159" s="830"/>
      <c r="I159" s="830"/>
      <c r="J159" s="830"/>
      <c r="K159" s="805"/>
      <c r="L159" s="805"/>
      <c r="M159" s="830"/>
      <c r="N159" s="830"/>
      <c r="O159" s="830"/>
      <c r="P159" s="830"/>
      <c r="Q159" s="830"/>
      <c r="R159" s="830"/>
      <c r="S159" s="830"/>
      <c r="T159" s="830"/>
      <c r="U159" s="830"/>
      <c r="V159" s="830"/>
      <c r="W159" s="830"/>
      <c r="X159" s="830"/>
      <c r="Y159" s="830"/>
      <c r="Z159" s="830"/>
      <c r="AA159" s="830"/>
      <c r="AB159" s="805"/>
      <c r="AC159" s="830"/>
      <c r="AD159" s="805"/>
      <c r="AE159" s="890"/>
      <c r="AF159" s="811"/>
      <c r="AG159" s="884"/>
      <c r="AH159" s="884"/>
    </row>
    <row r="160" ht="15.75" customHeight="1">
      <c r="A160" s="1032"/>
      <c r="B160" s="890"/>
      <c r="C160" s="890"/>
      <c r="D160" s="890"/>
      <c r="E160" s="890"/>
      <c r="F160" s="890"/>
      <c r="G160" s="1043"/>
      <c r="H160" s="830"/>
      <c r="I160" s="830"/>
      <c r="J160" s="830"/>
      <c r="K160" s="830"/>
      <c r="L160" s="830"/>
      <c r="M160" s="830"/>
      <c r="N160" s="830"/>
      <c r="O160" s="830"/>
      <c r="P160" s="830"/>
      <c r="Q160" s="830"/>
      <c r="R160" s="830"/>
      <c r="S160" s="830"/>
      <c r="T160" s="830"/>
      <c r="U160" s="830"/>
      <c r="V160" s="830"/>
      <c r="W160" s="830"/>
      <c r="X160" s="830"/>
      <c r="Y160" s="830"/>
      <c r="Z160" s="830"/>
      <c r="AA160" s="830"/>
      <c r="AB160" s="805"/>
      <c r="AC160" s="830"/>
      <c r="AD160" s="805"/>
      <c r="AE160" s="890"/>
      <c r="AF160" s="811"/>
      <c r="AG160" s="811"/>
      <c r="AH160" s="890"/>
    </row>
    <row r="161" ht="15.75" customHeight="1">
      <c r="A161" s="1044"/>
      <c r="B161" s="1045"/>
      <c r="C161" s="1045"/>
      <c r="D161" s="1041"/>
      <c r="E161" s="884"/>
      <c r="F161" s="884"/>
      <c r="G161" s="884"/>
      <c r="H161" s="830"/>
      <c r="I161" s="830"/>
      <c r="J161" s="830"/>
      <c r="K161" s="805"/>
      <c r="L161" s="805"/>
      <c r="M161" s="830"/>
      <c r="N161" s="830"/>
      <c r="O161" s="830"/>
      <c r="P161" s="830"/>
      <c r="Q161" s="830"/>
      <c r="R161" s="830"/>
      <c r="S161" s="830"/>
      <c r="T161" s="830"/>
      <c r="U161" s="830"/>
      <c r="V161" s="830"/>
      <c r="W161" s="830"/>
      <c r="X161" s="830"/>
      <c r="Y161" s="830"/>
      <c r="Z161" s="830"/>
      <c r="AA161" s="830"/>
      <c r="AB161" s="805"/>
      <c r="AC161" s="830"/>
      <c r="AD161" s="805"/>
      <c r="AE161" s="1046"/>
      <c r="AF161" s="1046"/>
      <c r="AG161" s="1046"/>
      <c r="AH161" s="1046"/>
    </row>
    <row r="162" ht="15.75" customHeight="1">
      <c r="A162" s="1044"/>
      <c r="B162" s="1045"/>
      <c r="C162" s="1045"/>
      <c r="D162" s="1041"/>
      <c r="E162" s="884"/>
      <c r="F162" s="884"/>
      <c r="G162" s="884"/>
      <c r="H162" s="805"/>
      <c r="I162" s="805"/>
      <c r="J162" s="805"/>
      <c r="K162" s="805"/>
      <c r="L162" s="805"/>
      <c r="M162" s="805"/>
      <c r="N162" s="805"/>
      <c r="O162" s="805"/>
      <c r="P162" s="805"/>
      <c r="Q162" s="805"/>
      <c r="R162" s="805"/>
      <c r="S162" s="805"/>
      <c r="T162" s="805"/>
      <c r="U162" s="805"/>
      <c r="V162" s="805"/>
      <c r="W162" s="805"/>
      <c r="X162" s="805"/>
      <c r="Y162" s="805"/>
      <c r="Z162" s="805"/>
      <c r="AA162" s="805"/>
      <c r="AB162" s="805"/>
      <c r="AC162" s="830"/>
      <c r="AD162" s="805"/>
      <c r="AE162" s="1046"/>
      <c r="AF162" s="1046"/>
      <c r="AG162" s="884"/>
      <c r="AH162" s="1046"/>
    </row>
    <row r="163" ht="15.75" customHeight="1">
      <c r="A163" s="1044"/>
      <c r="B163" s="1045"/>
      <c r="C163" s="1045"/>
      <c r="D163" s="1041"/>
      <c r="E163" s="884"/>
      <c r="F163" s="884"/>
      <c r="G163" s="884"/>
      <c r="H163" s="830"/>
      <c r="I163" s="830"/>
      <c r="J163" s="830"/>
      <c r="K163" s="830"/>
      <c r="L163" s="830"/>
      <c r="M163" s="830"/>
      <c r="N163" s="830"/>
      <c r="O163" s="830"/>
      <c r="P163" s="830"/>
      <c r="Q163" s="830"/>
      <c r="R163" s="830"/>
      <c r="S163" s="830"/>
      <c r="T163" s="830"/>
      <c r="U163" s="830"/>
      <c r="V163" s="830"/>
      <c r="W163" s="830"/>
      <c r="X163" s="830"/>
      <c r="Y163" s="830"/>
      <c r="Z163" s="830"/>
      <c r="AA163" s="830"/>
      <c r="AB163" s="805"/>
      <c r="AC163" s="830"/>
      <c r="AD163" s="805"/>
      <c r="AE163" s="884"/>
      <c r="AF163" s="1046"/>
      <c r="AG163" s="1046"/>
      <c r="AH163" s="884"/>
    </row>
    <row r="164" ht="15.75" customHeight="1">
      <c r="A164" s="1044"/>
      <c r="B164" s="1045"/>
      <c r="C164" s="1045"/>
      <c r="D164" s="1045"/>
      <c r="E164" s="884"/>
      <c r="F164" s="884"/>
      <c r="G164" s="884"/>
      <c r="H164" s="1047"/>
      <c r="I164" s="1047"/>
      <c r="J164" s="1047"/>
      <c r="K164" s="1047"/>
      <c r="L164" s="1047"/>
      <c r="M164" s="1047"/>
      <c r="N164" s="1047"/>
      <c r="O164" s="1047"/>
      <c r="P164" s="1047"/>
      <c r="Q164" s="1047"/>
      <c r="R164" s="1047"/>
      <c r="S164" s="1047"/>
      <c r="T164" s="1047"/>
      <c r="U164" s="1047"/>
      <c r="V164" s="1047"/>
      <c r="W164" s="1047"/>
      <c r="X164" s="1047"/>
      <c r="Y164" s="1047"/>
      <c r="Z164" s="1047"/>
      <c r="AA164" s="1047"/>
      <c r="AB164" s="807"/>
      <c r="AC164" s="830"/>
      <c r="AD164" s="807"/>
      <c r="AE164" s="1048"/>
      <c r="AF164" s="1048"/>
      <c r="AG164" s="884"/>
      <c r="AH164" s="1048"/>
    </row>
    <row r="165" ht="15.75" customHeight="1">
      <c r="A165" s="884"/>
      <c r="B165" s="1045"/>
      <c r="C165" s="1041"/>
      <c r="D165" s="1041"/>
      <c r="E165" s="884"/>
      <c r="F165" s="884"/>
      <c r="G165" s="884"/>
      <c r="H165" s="807"/>
      <c r="I165" s="807"/>
      <c r="J165" s="807"/>
      <c r="K165" s="807"/>
      <c r="L165" s="807"/>
      <c r="M165" s="807"/>
      <c r="N165" s="807"/>
      <c r="O165" s="807"/>
      <c r="P165" s="807"/>
      <c r="Q165" s="807"/>
      <c r="R165" s="807"/>
      <c r="S165" s="807"/>
      <c r="T165" s="807"/>
      <c r="U165" s="807"/>
      <c r="V165" s="807"/>
      <c r="W165" s="807"/>
      <c r="X165" s="807"/>
      <c r="Y165" s="807"/>
      <c r="Z165" s="807"/>
      <c r="AA165" s="807"/>
      <c r="AB165" s="807"/>
      <c r="AC165" s="830"/>
      <c r="AD165" s="807"/>
      <c r="AE165" s="1046"/>
      <c r="AF165" s="1046"/>
      <c r="AG165" s="1046"/>
      <c r="AH165" s="1046"/>
    </row>
    <row r="166" ht="15.75" customHeight="1">
      <c r="A166" s="884"/>
      <c r="B166" s="1045"/>
      <c r="C166" s="1045"/>
      <c r="D166" s="1041"/>
      <c r="E166" s="884"/>
      <c r="F166" s="884"/>
      <c r="G166" s="884"/>
      <c r="H166" s="830"/>
      <c r="I166" s="830"/>
      <c r="J166" s="807"/>
      <c r="K166" s="805"/>
      <c r="L166" s="805"/>
      <c r="M166" s="830"/>
      <c r="N166" s="830"/>
      <c r="O166" s="830"/>
      <c r="P166" s="830"/>
      <c r="Q166" s="830"/>
      <c r="R166" s="830"/>
      <c r="S166" s="830"/>
      <c r="T166" s="830"/>
      <c r="U166" s="807"/>
      <c r="V166" s="830"/>
      <c r="W166" s="830"/>
      <c r="X166" s="830"/>
      <c r="Y166" s="807"/>
      <c r="Z166" s="830"/>
      <c r="AA166" s="807"/>
      <c r="AB166" s="807"/>
      <c r="AC166" s="830"/>
      <c r="AD166" s="807"/>
      <c r="AE166" s="1046"/>
      <c r="AF166" s="1046"/>
      <c r="AG166" s="1046"/>
      <c r="AH166" s="1046"/>
    </row>
    <row r="167" ht="15.75" customHeight="1">
      <c r="A167" s="1046"/>
      <c r="B167" s="1041"/>
      <c r="C167" s="1041"/>
      <c r="D167" s="1041"/>
      <c r="E167" s="884"/>
      <c r="F167" s="1049"/>
      <c r="G167" s="1044"/>
      <c r="H167" s="830"/>
      <c r="I167" s="830"/>
      <c r="J167" s="807"/>
      <c r="K167" s="805"/>
      <c r="L167" s="805"/>
      <c r="M167" s="830"/>
      <c r="N167" s="830"/>
      <c r="O167" s="830"/>
      <c r="P167" s="830"/>
      <c r="Q167" s="830"/>
      <c r="R167" s="830"/>
      <c r="S167" s="830"/>
      <c r="T167" s="830"/>
      <c r="U167" s="807"/>
      <c r="V167" s="830"/>
      <c r="W167" s="830"/>
      <c r="X167" s="830"/>
      <c r="Y167" s="807"/>
      <c r="Z167" s="830"/>
      <c r="AA167" s="807"/>
      <c r="AB167" s="807"/>
      <c r="AC167" s="830"/>
      <c r="AD167" s="807"/>
      <c r="AE167" s="1046"/>
      <c r="AF167" s="1046"/>
      <c r="AG167" s="1046"/>
      <c r="AH167" s="1046"/>
    </row>
    <row r="168" ht="15.75" customHeight="1">
      <c r="A168" s="1046"/>
      <c r="B168" s="1041"/>
      <c r="C168" s="1041"/>
      <c r="D168" s="1041"/>
      <c r="E168" s="884"/>
      <c r="F168" s="1044"/>
      <c r="G168" s="1044"/>
      <c r="H168" s="830"/>
      <c r="I168" s="830"/>
      <c r="J168" s="807"/>
      <c r="K168" s="807"/>
      <c r="L168" s="807"/>
      <c r="M168" s="830"/>
      <c r="N168" s="830"/>
      <c r="O168" s="830"/>
      <c r="P168" s="830"/>
      <c r="Q168" s="830"/>
      <c r="R168" s="830"/>
      <c r="S168" s="830"/>
      <c r="T168" s="830"/>
      <c r="U168" s="807"/>
      <c r="V168" s="830"/>
      <c r="W168" s="830"/>
      <c r="X168" s="830"/>
      <c r="Y168" s="807"/>
      <c r="Z168" s="830"/>
      <c r="AA168" s="807"/>
      <c r="AB168" s="807"/>
      <c r="AC168" s="830"/>
      <c r="AD168" s="807"/>
      <c r="AE168" s="1046"/>
      <c r="AF168" s="1046"/>
      <c r="AG168" s="1046"/>
      <c r="AH168" s="1046"/>
    </row>
    <row r="169" ht="15.75" customHeight="1">
      <c r="A169" s="1050"/>
      <c r="B169" s="1041"/>
      <c r="C169" s="1041"/>
      <c r="D169" s="1041"/>
      <c r="E169" s="884"/>
      <c r="F169" s="1044"/>
      <c r="G169" s="1044"/>
      <c r="H169" s="807"/>
      <c r="I169" s="807"/>
      <c r="J169" s="807"/>
      <c r="K169" s="807"/>
      <c r="L169" s="807"/>
      <c r="M169" s="807"/>
      <c r="N169" s="807"/>
      <c r="O169" s="807"/>
      <c r="P169" s="807"/>
      <c r="Q169" s="807"/>
      <c r="R169" s="807"/>
      <c r="S169" s="807"/>
      <c r="T169" s="807"/>
      <c r="U169" s="807"/>
      <c r="V169" s="807"/>
      <c r="W169" s="807"/>
      <c r="X169" s="807"/>
      <c r="Y169" s="807"/>
      <c r="Z169" s="807"/>
      <c r="AA169" s="807"/>
      <c r="AB169" s="807"/>
      <c r="AC169" s="830"/>
      <c r="AD169" s="807"/>
      <c r="AE169" s="1046"/>
      <c r="AF169" s="1046"/>
      <c r="AG169" s="1046"/>
      <c r="AH169" s="1046"/>
    </row>
    <row r="170" ht="15.75" customHeight="1">
      <c r="A170" s="1046"/>
      <c r="B170" s="1041"/>
      <c r="C170" s="1041"/>
      <c r="D170" s="1041"/>
      <c r="E170" s="884"/>
      <c r="F170" s="1044"/>
      <c r="G170" s="1044"/>
      <c r="H170" s="830"/>
      <c r="I170" s="830"/>
      <c r="J170" s="807"/>
      <c r="K170" s="805"/>
      <c r="L170" s="805"/>
      <c r="M170" s="830"/>
      <c r="N170" s="830"/>
      <c r="O170" s="830"/>
      <c r="P170" s="830"/>
      <c r="Q170" s="830"/>
      <c r="R170" s="830"/>
      <c r="S170" s="830"/>
      <c r="T170" s="830"/>
      <c r="U170" s="807"/>
      <c r="V170" s="830"/>
      <c r="W170" s="830"/>
      <c r="X170" s="830"/>
      <c r="Y170" s="807"/>
      <c r="Z170" s="830"/>
      <c r="AA170" s="807"/>
      <c r="AB170" s="807"/>
      <c r="AC170" s="830"/>
      <c r="AD170" s="807"/>
      <c r="AE170" s="1046"/>
      <c r="AF170" s="1046"/>
      <c r="AG170" s="1046"/>
      <c r="AH170" s="1046"/>
    </row>
    <row r="171" ht="15.75" customHeight="1">
      <c r="A171" s="1044"/>
      <c r="B171" s="1045"/>
      <c r="C171" s="1045"/>
      <c r="D171" s="1041"/>
      <c r="E171" s="884"/>
      <c r="F171" s="884"/>
      <c r="G171" s="884"/>
      <c r="H171" s="830"/>
      <c r="I171" s="830"/>
      <c r="J171" s="807"/>
      <c r="K171" s="805"/>
      <c r="L171" s="805"/>
      <c r="M171" s="830"/>
      <c r="N171" s="830"/>
      <c r="O171" s="830"/>
      <c r="P171" s="830"/>
      <c r="Q171" s="830"/>
      <c r="R171" s="830"/>
      <c r="S171" s="830"/>
      <c r="T171" s="830"/>
      <c r="U171" s="807"/>
      <c r="V171" s="830"/>
      <c r="W171" s="830"/>
      <c r="X171" s="830"/>
      <c r="Y171" s="807"/>
      <c r="Z171" s="830"/>
      <c r="AA171" s="807"/>
      <c r="AB171" s="807"/>
      <c r="AC171" s="830"/>
      <c r="AD171" s="807"/>
      <c r="AE171" s="1046"/>
      <c r="AF171" s="1046"/>
      <c r="AG171" s="1046"/>
      <c r="AH171" s="1046"/>
    </row>
    <row r="172" ht="15.75" customHeight="1">
      <c r="A172" s="1044"/>
      <c r="B172" s="1045"/>
      <c r="C172" s="1045"/>
      <c r="D172" s="1041"/>
      <c r="E172" s="884"/>
      <c r="F172" s="884"/>
      <c r="G172" s="884"/>
      <c r="H172" s="830"/>
      <c r="I172" s="830"/>
      <c r="J172" s="830"/>
      <c r="K172" s="830"/>
      <c r="L172" s="830"/>
      <c r="M172" s="830"/>
      <c r="N172" s="830"/>
      <c r="O172" s="830"/>
      <c r="P172" s="830"/>
      <c r="Q172" s="830"/>
      <c r="R172" s="830"/>
      <c r="S172" s="830"/>
      <c r="T172" s="830"/>
      <c r="U172" s="830"/>
      <c r="V172" s="830"/>
      <c r="W172" s="830"/>
      <c r="X172" s="830"/>
      <c r="Y172" s="830"/>
      <c r="Z172" s="830"/>
      <c r="AA172" s="830"/>
      <c r="AB172" s="807"/>
      <c r="AC172" s="830"/>
      <c r="AD172" s="807"/>
      <c r="AE172" s="1046"/>
      <c r="AF172" s="1046"/>
      <c r="AG172" s="1046"/>
      <c r="AH172" s="1046"/>
    </row>
    <row r="173" ht="15.75" customHeight="1">
      <c r="A173" s="1044"/>
      <c r="B173" s="1045"/>
      <c r="C173" s="1045"/>
      <c r="D173" s="1045"/>
      <c r="E173" s="884"/>
      <c r="F173" s="884"/>
      <c r="G173" s="884"/>
      <c r="H173" s="807"/>
      <c r="I173" s="807"/>
      <c r="J173" s="807"/>
      <c r="K173" s="807"/>
      <c r="L173" s="807"/>
      <c r="M173" s="807"/>
      <c r="N173" s="807"/>
      <c r="O173" s="807"/>
      <c r="P173" s="807"/>
      <c r="Q173" s="807"/>
      <c r="R173" s="807"/>
      <c r="S173" s="807"/>
      <c r="T173" s="807"/>
      <c r="U173" s="807"/>
      <c r="V173" s="807"/>
      <c r="W173" s="807"/>
      <c r="X173" s="807"/>
      <c r="Y173" s="807"/>
      <c r="Z173" s="807"/>
      <c r="AA173" s="807"/>
      <c r="AB173" s="807"/>
      <c r="AC173" s="830"/>
      <c r="AD173" s="807"/>
      <c r="AE173" s="884"/>
      <c r="AF173" s="1046"/>
      <c r="AG173" s="884"/>
      <c r="AH173" s="884"/>
    </row>
    <row r="174" ht="15.75" customHeight="1">
      <c r="A174" s="1044"/>
      <c r="B174" s="1041"/>
      <c r="C174" s="1041"/>
      <c r="D174" s="1045"/>
      <c r="E174" s="884"/>
      <c r="F174" s="884"/>
      <c r="G174" s="884"/>
      <c r="H174" s="807"/>
      <c r="I174" s="807"/>
      <c r="J174" s="807"/>
      <c r="K174" s="805"/>
      <c r="L174" s="805"/>
      <c r="M174" s="807"/>
      <c r="N174" s="807"/>
      <c r="O174" s="807"/>
      <c r="P174" s="807"/>
      <c r="Q174" s="807"/>
      <c r="R174" s="807"/>
      <c r="S174" s="807"/>
      <c r="T174" s="807"/>
      <c r="U174" s="807"/>
      <c r="V174" s="807"/>
      <c r="W174" s="807"/>
      <c r="X174" s="807"/>
      <c r="Y174" s="807"/>
      <c r="Z174" s="807"/>
      <c r="AA174" s="807"/>
      <c r="AB174" s="807"/>
      <c r="AC174" s="830"/>
      <c r="AD174" s="807"/>
      <c r="AE174" s="1048"/>
      <c r="AF174" s="1048"/>
      <c r="AG174" s="1048"/>
      <c r="AH174" s="1048"/>
    </row>
    <row r="175" ht="15.75" customHeight="1">
      <c r="A175" s="1044"/>
      <c r="B175" s="1041"/>
      <c r="C175" s="1041"/>
      <c r="D175" s="1045"/>
      <c r="E175" s="884"/>
      <c r="F175" s="884"/>
      <c r="G175" s="884"/>
      <c r="H175" s="830"/>
      <c r="I175" s="830"/>
      <c r="J175" s="807"/>
      <c r="K175" s="805"/>
      <c r="L175" s="805"/>
      <c r="M175" s="830"/>
      <c r="N175" s="830"/>
      <c r="O175" s="830"/>
      <c r="P175" s="830"/>
      <c r="Q175" s="830"/>
      <c r="R175" s="830"/>
      <c r="S175" s="830"/>
      <c r="T175" s="830"/>
      <c r="U175" s="807"/>
      <c r="V175" s="830"/>
      <c r="W175" s="830"/>
      <c r="X175" s="830"/>
      <c r="Y175" s="807"/>
      <c r="Z175" s="830"/>
      <c r="AA175" s="807"/>
      <c r="AB175" s="807"/>
      <c r="AC175" s="830"/>
      <c r="AD175" s="807"/>
      <c r="AE175" s="1048"/>
      <c r="AF175" s="1048"/>
      <c r="AG175" s="1048"/>
      <c r="AH175" s="1048"/>
    </row>
    <row r="176" ht="15.75" customHeight="1">
      <c r="A176" s="1044"/>
      <c r="B176" s="1041"/>
      <c r="C176" s="1041"/>
      <c r="D176" s="1045"/>
      <c r="E176" s="884"/>
      <c r="F176" s="884"/>
      <c r="G176" s="884"/>
      <c r="H176" s="807"/>
      <c r="I176" s="807"/>
      <c r="J176" s="807"/>
      <c r="K176" s="805"/>
      <c r="L176" s="805"/>
      <c r="M176" s="807"/>
      <c r="N176" s="807"/>
      <c r="O176" s="807"/>
      <c r="P176" s="807"/>
      <c r="Q176" s="807"/>
      <c r="R176" s="807"/>
      <c r="S176" s="807"/>
      <c r="T176" s="807"/>
      <c r="U176" s="807"/>
      <c r="V176" s="807"/>
      <c r="W176" s="807"/>
      <c r="X176" s="807"/>
      <c r="Y176" s="807"/>
      <c r="Z176" s="807"/>
      <c r="AA176" s="807"/>
      <c r="AB176" s="807"/>
      <c r="AC176" s="830"/>
      <c r="AD176" s="807"/>
      <c r="AE176" s="1046"/>
      <c r="AF176" s="1046"/>
      <c r="AG176" s="1046"/>
      <c r="AH176" s="1046"/>
    </row>
    <row r="177" ht="15.75" customHeight="1">
      <c r="A177" s="884"/>
      <c r="B177" s="1041"/>
      <c r="C177" s="1041"/>
      <c r="D177" s="1041"/>
      <c r="E177" s="884"/>
      <c r="F177" s="884"/>
      <c r="G177" s="884"/>
      <c r="H177" s="830"/>
      <c r="I177" s="830"/>
      <c r="J177" s="805"/>
      <c r="K177" s="805"/>
      <c r="L177" s="805"/>
      <c r="M177" s="830"/>
      <c r="N177" s="830"/>
      <c r="O177" s="830"/>
      <c r="P177" s="830"/>
      <c r="Q177" s="830"/>
      <c r="R177" s="830"/>
      <c r="S177" s="830"/>
      <c r="T177" s="830"/>
      <c r="U177" s="805"/>
      <c r="V177" s="830"/>
      <c r="W177" s="830"/>
      <c r="X177" s="830"/>
      <c r="Y177" s="805"/>
      <c r="Z177" s="830"/>
      <c r="AA177" s="805"/>
      <c r="AB177" s="807"/>
      <c r="AC177" s="830"/>
      <c r="AD177" s="807"/>
      <c r="AE177" s="1046"/>
      <c r="AF177" s="1046"/>
      <c r="AG177" s="1046"/>
      <c r="AH177" s="1046"/>
    </row>
    <row r="178" ht="15.75" customHeight="1">
      <c r="A178" s="884"/>
      <c r="B178" s="1041"/>
      <c r="C178" s="1041"/>
      <c r="D178" s="1041"/>
      <c r="E178" s="884"/>
      <c r="F178" s="884"/>
      <c r="G178" s="884"/>
      <c r="H178" s="830"/>
      <c r="I178" s="830"/>
      <c r="J178" s="805"/>
      <c r="K178" s="805"/>
      <c r="L178" s="805"/>
      <c r="M178" s="830"/>
      <c r="N178" s="830"/>
      <c r="O178" s="830"/>
      <c r="P178" s="830"/>
      <c r="Q178" s="830"/>
      <c r="R178" s="830"/>
      <c r="S178" s="830"/>
      <c r="T178" s="830"/>
      <c r="U178" s="805"/>
      <c r="V178" s="830"/>
      <c r="W178" s="830"/>
      <c r="X178" s="830"/>
      <c r="Y178" s="805"/>
      <c r="Z178" s="830"/>
      <c r="AA178" s="805"/>
      <c r="AB178" s="807"/>
      <c r="AC178" s="830"/>
      <c r="AD178" s="807"/>
      <c r="AE178" s="1046"/>
      <c r="AF178" s="1046"/>
      <c r="AG178" s="1046"/>
      <c r="AH178" s="1046"/>
    </row>
    <row r="179" ht="15.75" customHeight="1">
      <c r="A179" s="884"/>
      <c r="B179" s="1041"/>
      <c r="C179" s="1041"/>
      <c r="D179" s="1041"/>
      <c r="E179" s="884"/>
      <c r="F179" s="884"/>
      <c r="G179" s="884"/>
      <c r="H179" s="807"/>
      <c r="I179" s="807"/>
      <c r="J179" s="830"/>
      <c r="K179" s="830"/>
      <c r="L179" s="830"/>
      <c r="M179" s="807"/>
      <c r="N179" s="807"/>
      <c r="O179" s="891"/>
      <c r="P179" s="891"/>
      <c r="Q179" s="891"/>
      <c r="R179" s="891"/>
      <c r="S179" s="891"/>
      <c r="T179" s="891"/>
      <c r="U179" s="830"/>
      <c r="V179" s="807"/>
      <c r="W179" s="891"/>
      <c r="X179" s="891"/>
      <c r="Y179" s="830"/>
      <c r="Z179" s="807"/>
      <c r="AA179" s="830"/>
      <c r="AB179" s="807"/>
      <c r="AC179" s="830"/>
      <c r="AD179" s="807"/>
      <c r="AE179" s="1046"/>
      <c r="AF179" s="1046"/>
      <c r="AG179" s="1046"/>
      <c r="AH179" s="1046"/>
    </row>
    <row r="180" ht="15.75" customHeight="1">
      <c r="A180" s="884"/>
      <c r="B180" s="1041"/>
      <c r="C180" s="1041"/>
      <c r="D180" s="1041"/>
      <c r="E180" s="884"/>
      <c r="F180" s="884"/>
      <c r="G180" s="884"/>
      <c r="H180" s="830"/>
      <c r="I180" s="830"/>
      <c r="J180" s="830"/>
      <c r="K180" s="805"/>
      <c r="L180" s="805"/>
      <c r="M180" s="830"/>
      <c r="N180" s="830"/>
      <c r="O180" s="830"/>
      <c r="P180" s="830"/>
      <c r="Q180" s="830"/>
      <c r="R180" s="830"/>
      <c r="S180" s="830"/>
      <c r="T180" s="830"/>
      <c r="U180" s="830"/>
      <c r="V180" s="830"/>
      <c r="W180" s="830"/>
      <c r="X180" s="830"/>
      <c r="Y180" s="830"/>
      <c r="Z180" s="830"/>
      <c r="AA180" s="830"/>
      <c r="AB180" s="807"/>
      <c r="AC180" s="830"/>
      <c r="AD180" s="807"/>
      <c r="AE180" s="1046"/>
      <c r="AF180" s="1046"/>
      <c r="AG180" s="1046"/>
      <c r="AH180" s="1046"/>
    </row>
    <row r="181" ht="15.75" customHeight="1">
      <c r="A181" s="884"/>
      <c r="B181" s="1041"/>
      <c r="C181" s="1041"/>
      <c r="D181" s="1041"/>
      <c r="E181" s="884"/>
      <c r="F181" s="884"/>
      <c r="G181" s="884"/>
      <c r="H181" s="807"/>
      <c r="I181" s="807"/>
      <c r="J181" s="830"/>
      <c r="K181" s="805"/>
      <c r="L181" s="805"/>
      <c r="M181" s="807"/>
      <c r="N181" s="807"/>
      <c r="O181" s="891"/>
      <c r="P181" s="891"/>
      <c r="Q181" s="891"/>
      <c r="R181" s="891"/>
      <c r="S181" s="891"/>
      <c r="T181" s="891"/>
      <c r="U181" s="830"/>
      <c r="V181" s="807"/>
      <c r="W181" s="891"/>
      <c r="X181" s="891"/>
      <c r="Y181" s="830"/>
      <c r="Z181" s="807"/>
      <c r="AA181" s="830"/>
      <c r="AB181" s="807"/>
      <c r="AC181" s="830"/>
      <c r="AD181" s="807"/>
      <c r="AE181" s="1046"/>
      <c r="AF181" s="1046"/>
      <c r="AG181" s="1046"/>
      <c r="AH181" s="1046"/>
    </row>
    <row r="182" ht="15.75" customHeight="1">
      <c r="A182" s="1044"/>
      <c r="B182" s="1041"/>
      <c r="C182" s="1041"/>
      <c r="D182" s="1041"/>
      <c r="E182" s="884"/>
      <c r="F182" s="884"/>
      <c r="G182" s="884"/>
      <c r="H182" s="830"/>
      <c r="I182" s="830"/>
      <c r="J182" s="830"/>
      <c r="K182" s="805"/>
      <c r="L182" s="805"/>
      <c r="M182" s="830"/>
      <c r="N182" s="830"/>
      <c r="O182" s="830"/>
      <c r="P182" s="830"/>
      <c r="Q182" s="830"/>
      <c r="R182" s="830"/>
      <c r="S182" s="830"/>
      <c r="T182" s="830"/>
      <c r="U182" s="830"/>
      <c r="V182" s="830"/>
      <c r="W182" s="830"/>
      <c r="X182" s="830"/>
      <c r="Y182" s="830"/>
      <c r="Z182" s="830"/>
      <c r="AA182" s="830"/>
      <c r="AB182" s="807"/>
      <c r="AC182" s="830"/>
      <c r="AD182" s="807"/>
      <c r="AE182" s="1046"/>
      <c r="AF182" s="1046"/>
      <c r="AG182" s="1046"/>
      <c r="AH182" s="1046"/>
    </row>
    <row r="183" ht="15.75" customHeight="1">
      <c r="A183" s="1044"/>
      <c r="B183" s="1041"/>
      <c r="C183" s="1041"/>
      <c r="D183" s="1041"/>
      <c r="E183" s="884"/>
      <c r="F183" s="884"/>
      <c r="G183" s="884"/>
      <c r="H183" s="807"/>
      <c r="I183" s="807"/>
      <c r="J183" s="807"/>
      <c r="K183" s="807"/>
      <c r="L183" s="807"/>
      <c r="M183" s="807"/>
      <c r="N183" s="807"/>
      <c r="O183" s="807"/>
      <c r="P183" s="807"/>
      <c r="Q183" s="807"/>
      <c r="R183" s="807"/>
      <c r="S183" s="807"/>
      <c r="T183" s="807"/>
      <c r="U183" s="807"/>
      <c r="V183" s="807"/>
      <c r="W183" s="807"/>
      <c r="X183" s="807"/>
      <c r="Y183" s="807"/>
      <c r="Z183" s="807"/>
      <c r="AA183" s="807"/>
      <c r="AB183" s="807"/>
      <c r="AC183" s="830"/>
      <c r="AD183" s="807"/>
      <c r="AE183" s="1046"/>
      <c r="AF183" s="1046"/>
      <c r="AG183" s="1046"/>
      <c r="AH183" s="1046"/>
    </row>
    <row r="184" ht="15.75" customHeight="1">
      <c r="A184" s="1044"/>
      <c r="B184" s="1041"/>
      <c r="C184" s="1041"/>
      <c r="D184" s="1041"/>
      <c r="E184" s="884"/>
      <c r="F184" s="884"/>
      <c r="G184" s="884"/>
      <c r="H184" s="830"/>
      <c r="I184" s="830"/>
      <c r="J184" s="807"/>
      <c r="K184" s="807"/>
      <c r="L184" s="807"/>
      <c r="M184" s="830"/>
      <c r="N184" s="830"/>
      <c r="O184" s="830"/>
      <c r="P184" s="830"/>
      <c r="Q184" s="830"/>
      <c r="R184" s="830"/>
      <c r="S184" s="830"/>
      <c r="T184" s="830"/>
      <c r="U184" s="807"/>
      <c r="V184" s="830"/>
      <c r="W184" s="830"/>
      <c r="X184" s="830"/>
      <c r="Y184" s="807"/>
      <c r="Z184" s="830"/>
      <c r="AA184" s="807"/>
      <c r="AB184" s="807"/>
      <c r="AC184" s="830"/>
      <c r="AD184" s="807"/>
      <c r="AE184" s="1046"/>
      <c r="AF184" s="1046"/>
      <c r="AG184" s="1046"/>
      <c r="AH184" s="1046"/>
    </row>
    <row r="185" ht="15.75" customHeight="1">
      <c r="A185" s="1044"/>
      <c r="B185" s="1041"/>
      <c r="C185" s="1041"/>
      <c r="D185" s="1041"/>
      <c r="E185" s="884"/>
      <c r="F185" s="884"/>
      <c r="G185" s="884"/>
      <c r="H185" s="830"/>
      <c r="I185" s="830"/>
      <c r="J185" s="807"/>
      <c r="K185" s="805"/>
      <c r="L185" s="805"/>
      <c r="M185" s="830"/>
      <c r="N185" s="830"/>
      <c r="O185" s="830"/>
      <c r="P185" s="830"/>
      <c r="Q185" s="830"/>
      <c r="R185" s="830"/>
      <c r="S185" s="830"/>
      <c r="T185" s="830"/>
      <c r="U185" s="807"/>
      <c r="V185" s="830"/>
      <c r="W185" s="830"/>
      <c r="X185" s="830"/>
      <c r="Y185" s="807"/>
      <c r="Z185" s="830"/>
      <c r="AA185" s="807"/>
      <c r="AB185" s="807"/>
      <c r="AC185" s="830"/>
      <c r="AD185" s="807"/>
      <c r="AE185" s="1046"/>
      <c r="AF185" s="1046"/>
      <c r="AG185" s="1046"/>
      <c r="AH185" s="1046"/>
    </row>
    <row r="186" ht="15.75" customHeight="1">
      <c r="A186" s="1044"/>
      <c r="B186" s="1041"/>
      <c r="C186" s="1041"/>
      <c r="D186" s="1041"/>
      <c r="E186" s="884"/>
      <c r="F186" s="884"/>
      <c r="G186" s="884"/>
      <c r="H186" s="830"/>
      <c r="I186" s="830"/>
      <c r="J186" s="807"/>
      <c r="K186" s="805"/>
      <c r="L186" s="805"/>
      <c r="M186" s="830"/>
      <c r="N186" s="830"/>
      <c r="O186" s="830"/>
      <c r="P186" s="830"/>
      <c r="Q186" s="830"/>
      <c r="R186" s="830"/>
      <c r="S186" s="830"/>
      <c r="T186" s="830"/>
      <c r="U186" s="807"/>
      <c r="V186" s="830"/>
      <c r="W186" s="830"/>
      <c r="X186" s="830"/>
      <c r="Y186" s="807"/>
      <c r="Z186" s="830"/>
      <c r="AA186" s="807"/>
      <c r="AB186" s="807"/>
      <c r="AC186" s="830"/>
      <c r="AD186" s="807"/>
      <c r="AE186" s="1046"/>
      <c r="AF186" s="1046"/>
      <c r="AG186" s="1046"/>
      <c r="AH186" s="1046"/>
    </row>
    <row r="187" ht="15.75" customHeight="1">
      <c r="A187" s="1044"/>
      <c r="B187" s="1041"/>
      <c r="C187" s="1041"/>
      <c r="D187" s="1041"/>
      <c r="E187" s="884"/>
      <c r="F187" s="884"/>
      <c r="G187" s="884"/>
      <c r="H187" s="807"/>
      <c r="I187" s="807"/>
      <c r="J187" s="807"/>
      <c r="K187" s="807"/>
      <c r="L187" s="807"/>
      <c r="M187" s="807"/>
      <c r="N187" s="807"/>
      <c r="O187" s="807"/>
      <c r="P187" s="807"/>
      <c r="Q187" s="807"/>
      <c r="R187" s="807"/>
      <c r="S187" s="807"/>
      <c r="T187" s="807"/>
      <c r="U187" s="807"/>
      <c r="V187" s="807"/>
      <c r="W187" s="807"/>
      <c r="X187" s="807"/>
      <c r="Y187" s="807"/>
      <c r="Z187" s="807"/>
      <c r="AA187" s="807"/>
      <c r="AB187" s="807"/>
      <c r="AC187" s="830"/>
      <c r="AD187" s="807"/>
      <c r="AE187" s="1046"/>
      <c r="AF187" s="1046"/>
      <c r="AG187" s="1046"/>
      <c r="AH187" s="1046"/>
    </row>
    <row r="188" ht="15.75" customHeight="1">
      <c r="A188" s="1044"/>
      <c r="B188" s="1041"/>
      <c r="C188" s="1041"/>
      <c r="D188" s="1041"/>
      <c r="E188" s="884"/>
      <c r="F188" s="884"/>
      <c r="G188" s="884"/>
      <c r="H188" s="830"/>
      <c r="I188" s="830"/>
      <c r="J188" s="807"/>
      <c r="K188" s="807"/>
      <c r="L188" s="807"/>
      <c r="M188" s="830"/>
      <c r="N188" s="830"/>
      <c r="O188" s="830"/>
      <c r="P188" s="830"/>
      <c r="Q188" s="830"/>
      <c r="R188" s="830"/>
      <c r="S188" s="830"/>
      <c r="T188" s="830"/>
      <c r="U188" s="807"/>
      <c r="V188" s="830"/>
      <c r="W188" s="830"/>
      <c r="X188" s="830"/>
      <c r="Y188" s="807"/>
      <c r="Z188" s="830"/>
      <c r="AA188" s="807"/>
      <c r="AB188" s="807"/>
      <c r="AC188" s="830"/>
      <c r="AD188" s="807"/>
      <c r="AE188" s="1046"/>
      <c r="AF188" s="1046"/>
      <c r="AG188" s="1046"/>
      <c r="AH188" s="1046"/>
    </row>
    <row r="189" ht="15.75" customHeight="1">
      <c r="A189" s="1046"/>
      <c r="B189" s="1041"/>
      <c r="C189" s="1041"/>
      <c r="D189" s="1041"/>
      <c r="E189" s="884"/>
      <c r="F189" s="884"/>
      <c r="G189" s="884"/>
      <c r="H189" s="830"/>
      <c r="I189" s="830"/>
      <c r="J189" s="807"/>
      <c r="K189" s="805"/>
      <c r="L189" s="805"/>
      <c r="M189" s="830"/>
      <c r="N189" s="830"/>
      <c r="O189" s="830"/>
      <c r="P189" s="830"/>
      <c r="Q189" s="830"/>
      <c r="R189" s="830"/>
      <c r="S189" s="830"/>
      <c r="T189" s="830"/>
      <c r="U189" s="807"/>
      <c r="V189" s="830"/>
      <c r="W189" s="830"/>
      <c r="X189" s="830"/>
      <c r="Y189" s="807"/>
      <c r="Z189" s="830"/>
      <c r="AA189" s="807"/>
      <c r="AB189" s="807"/>
      <c r="AC189" s="830"/>
      <c r="AD189" s="807"/>
      <c r="AE189" s="1046"/>
      <c r="AF189" s="1046"/>
      <c r="AG189" s="1046"/>
      <c r="AH189" s="1046"/>
    </row>
    <row r="190" ht="15.75" customHeight="1">
      <c r="A190" s="1046"/>
      <c r="B190" s="1041"/>
      <c r="C190" s="1041"/>
      <c r="D190" s="1041"/>
      <c r="E190" s="884"/>
      <c r="F190" s="884"/>
      <c r="G190" s="884"/>
      <c r="H190" s="830"/>
      <c r="I190" s="830"/>
      <c r="J190" s="807"/>
      <c r="K190" s="805"/>
      <c r="L190" s="805"/>
      <c r="M190" s="830"/>
      <c r="N190" s="830"/>
      <c r="O190" s="830"/>
      <c r="P190" s="830"/>
      <c r="Q190" s="830"/>
      <c r="R190" s="830"/>
      <c r="S190" s="830"/>
      <c r="T190" s="830"/>
      <c r="U190" s="807"/>
      <c r="V190" s="830"/>
      <c r="W190" s="830"/>
      <c r="X190" s="830"/>
      <c r="Y190" s="807"/>
      <c r="Z190" s="830"/>
      <c r="AA190" s="807"/>
      <c r="AB190" s="807"/>
      <c r="AC190" s="830"/>
      <c r="AD190" s="807"/>
      <c r="AE190" s="1046"/>
      <c r="AF190" s="1046"/>
      <c r="AG190" s="1046"/>
      <c r="AH190" s="1046"/>
    </row>
    <row r="191" ht="15.75" customHeight="1">
      <c r="A191" s="884"/>
      <c r="B191" s="1041"/>
      <c r="C191" s="1041"/>
      <c r="D191" s="1041"/>
      <c r="E191" s="884"/>
      <c r="F191" s="884"/>
      <c r="G191" s="884"/>
      <c r="H191" s="807"/>
      <c r="I191" s="807"/>
      <c r="J191" s="807"/>
      <c r="K191" s="807"/>
      <c r="L191" s="807"/>
      <c r="M191" s="807"/>
      <c r="N191" s="807"/>
      <c r="O191" s="807"/>
      <c r="P191" s="807"/>
      <c r="Q191" s="807"/>
      <c r="R191" s="807"/>
      <c r="S191" s="807"/>
      <c r="T191" s="807"/>
      <c r="U191" s="807"/>
      <c r="V191" s="807"/>
      <c r="W191" s="807"/>
      <c r="X191" s="807"/>
      <c r="Y191" s="807"/>
      <c r="Z191" s="807"/>
      <c r="AA191" s="807"/>
      <c r="AB191" s="807"/>
      <c r="AC191" s="830"/>
      <c r="AD191" s="807"/>
      <c r="AE191" s="1046"/>
      <c r="AF191" s="1046"/>
      <c r="AG191" s="1046"/>
      <c r="AH191" s="1046"/>
    </row>
    <row r="192" ht="15.75" customHeight="1">
      <c r="A192" s="1046"/>
      <c r="B192" s="1045"/>
      <c r="C192" s="1041"/>
      <c r="D192" s="1041"/>
      <c r="E192" s="884"/>
      <c r="F192" s="884"/>
      <c r="G192" s="884"/>
      <c r="H192" s="805"/>
      <c r="I192" s="805"/>
      <c r="J192" s="805"/>
      <c r="K192" s="805"/>
      <c r="L192" s="805"/>
      <c r="M192" s="805"/>
      <c r="N192" s="805"/>
      <c r="O192" s="805"/>
      <c r="P192" s="805"/>
      <c r="Q192" s="805"/>
      <c r="R192" s="805"/>
      <c r="S192" s="805"/>
      <c r="T192" s="805"/>
      <c r="U192" s="805"/>
      <c r="V192" s="805"/>
      <c r="W192" s="805"/>
      <c r="X192" s="805"/>
      <c r="Y192" s="805"/>
      <c r="Z192" s="805"/>
      <c r="AA192" s="805"/>
      <c r="AB192" s="805"/>
      <c r="AC192" s="830"/>
      <c r="AD192" s="807"/>
      <c r="AE192" s="884"/>
      <c r="AF192" s="884"/>
      <c r="AG192" s="884"/>
      <c r="AH192" s="884"/>
    </row>
    <row r="193" ht="15.75" customHeight="1">
      <c r="A193" s="1046"/>
      <c r="B193" s="1046"/>
      <c r="C193" s="884"/>
      <c r="D193" s="1046"/>
      <c r="E193" s="1046"/>
      <c r="F193" s="884"/>
      <c r="G193" s="884"/>
      <c r="H193" s="805"/>
      <c r="I193" s="805"/>
      <c r="J193" s="805"/>
      <c r="K193" s="805"/>
      <c r="L193" s="805"/>
      <c r="M193" s="805"/>
      <c r="N193" s="805"/>
      <c r="O193" s="805"/>
      <c r="P193" s="805"/>
      <c r="Q193" s="805"/>
      <c r="R193" s="805"/>
      <c r="S193" s="805"/>
      <c r="T193" s="805"/>
      <c r="U193" s="805"/>
      <c r="V193" s="805"/>
      <c r="W193" s="805"/>
      <c r="X193" s="805"/>
      <c r="Y193" s="805"/>
      <c r="Z193" s="805"/>
      <c r="AA193" s="805"/>
      <c r="AB193" s="805"/>
      <c r="AC193" s="830"/>
      <c r="AD193" s="807"/>
      <c r="AE193" s="1046"/>
      <c r="AF193" s="1046"/>
      <c r="AG193" s="1046"/>
      <c r="AH193" s="1046"/>
    </row>
    <row r="194" ht="15.75" customHeight="1">
      <c r="A194" s="1046"/>
      <c r="B194" s="1046"/>
      <c r="C194" s="884"/>
      <c r="D194" s="1046"/>
      <c r="E194" s="1046"/>
      <c r="F194" s="884"/>
      <c r="G194" s="884"/>
      <c r="H194" s="807"/>
      <c r="I194" s="807"/>
      <c r="J194" s="807"/>
      <c r="K194" s="807"/>
      <c r="L194" s="807"/>
      <c r="M194" s="807"/>
      <c r="N194" s="807"/>
      <c r="O194" s="807"/>
      <c r="P194" s="807"/>
      <c r="Q194" s="807"/>
      <c r="R194" s="807"/>
      <c r="S194" s="807"/>
      <c r="T194" s="807"/>
      <c r="U194" s="807"/>
      <c r="V194" s="807"/>
      <c r="W194" s="807"/>
      <c r="X194" s="807"/>
      <c r="Y194" s="807"/>
      <c r="Z194" s="807"/>
      <c r="AA194" s="807"/>
      <c r="AB194" s="807"/>
      <c r="AC194" s="830"/>
      <c r="AD194" s="807"/>
      <c r="AE194" s="1046"/>
      <c r="AF194" s="1046"/>
      <c r="AG194" s="1046"/>
      <c r="AH194" s="1046"/>
    </row>
    <row r="195" ht="15.75" customHeight="1">
      <c r="A195" s="1046"/>
      <c r="B195" s="1046"/>
      <c r="C195" s="884"/>
      <c r="D195" s="1046"/>
      <c r="E195" s="1046"/>
      <c r="F195" s="884"/>
      <c r="G195" s="884"/>
      <c r="H195" s="807"/>
      <c r="I195" s="807"/>
      <c r="J195" s="807"/>
      <c r="K195" s="805"/>
      <c r="L195" s="805"/>
      <c r="M195" s="807"/>
      <c r="N195" s="807"/>
      <c r="O195" s="807"/>
      <c r="P195" s="807"/>
      <c r="Q195" s="807"/>
      <c r="R195" s="807"/>
      <c r="S195" s="807"/>
      <c r="T195" s="807"/>
      <c r="U195" s="807"/>
      <c r="V195" s="807"/>
      <c r="W195" s="807"/>
      <c r="X195" s="807"/>
      <c r="Y195" s="807"/>
      <c r="Z195" s="807"/>
      <c r="AA195" s="807"/>
      <c r="AB195" s="807"/>
      <c r="AC195" s="830"/>
      <c r="AD195" s="807"/>
      <c r="AE195" s="1046"/>
      <c r="AF195" s="1046"/>
      <c r="AG195" s="1046"/>
      <c r="AH195" s="1046"/>
    </row>
    <row r="196" ht="15.75" customHeight="1">
      <c r="A196" s="1046"/>
      <c r="B196" s="1046"/>
      <c r="C196" s="884"/>
      <c r="D196" s="1046"/>
      <c r="E196" s="1046"/>
      <c r="F196" s="884"/>
      <c r="G196" s="884"/>
      <c r="H196" s="807"/>
      <c r="I196" s="807"/>
      <c r="J196" s="807"/>
      <c r="K196" s="807"/>
      <c r="L196" s="807"/>
      <c r="M196" s="807"/>
      <c r="N196" s="807"/>
      <c r="O196" s="807"/>
      <c r="P196" s="807"/>
      <c r="Q196" s="807"/>
      <c r="R196" s="807"/>
      <c r="S196" s="807"/>
      <c r="T196" s="807"/>
      <c r="U196" s="807"/>
      <c r="V196" s="807"/>
      <c r="W196" s="807"/>
      <c r="X196" s="807"/>
      <c r="Y196" s="807"/>
      <c r="Z196" s="807"/>
      <c r="AA196" s="807"/>
      <c r="AB196" s="807"/>
      <c r="AC196" s="830"/>
      <c r="AD196" s="807"/>
      <c r="AE196" s="1046"/>
      <c r="AF196" s="1046"/>
      <c r="AG196" s="1046"/>
      <c r="AH196" s="1046"/>
    </row>
    <row r="197" ht="15.75" customHeight="1">
      <c r="A197" s="1046"/>
      <c r="B197" s="1046"/>
      <c r="C197" s="884"/>
      <c r="D197" s="1046"/>
      <c r="E197" s="1046"/>
      <c r="F197" s="884"/>
      <c r="G197" s="884"/>
      <c r="H197" s="807"/>
      <c r="I197" s="807"/>
      <c r="J197" s="807"/>
      <c r="K197" s="805"/>
      <c r="L197" s="805"/>
      <c r="M197" s="807"/>
      <c r="N197" s="807"/>
      <c r="O197" s="807"/>
      <c r="P197" s="807"/>
      <c r="Q197" s="807"/>
      <c r="R197" s="807"/>
      <c r="S197" s="807"/>
      <c r="T197" s="807"/>
      <c r="U197" s="807"/>
      <c r="V197" s="807"/>
      <c r="W197" s="807"/>
      <c r="X197" s="807"/>
      <c r="Y197" s="807"/>
      <c r="Z197" s="807"/>
      <c r="AA197" s="807"/>
      <c r="AB197" s="807"/>
      <c r="AC197" s="830"/>
      <c r="AD197" s="807"/>
      <c r="AE197" s="1046"/>
      <c r="AF197" s="1046"/>
      <c r="AG197" s="1046"/>
      <c r="AH197" s="1046"/>
    </row>
    <row r="198" ht="15.75" customHeight="1">
      <c r="A198" s="1046"/>
      <c r="B198" s="1046"/>
      <c r="C198" s="884"/>
      <c r="D198" s="1046"/>
      <c r="E198" s="1046"/>
      <c r="F198" s="884"/>
      <c r="G198" s="884"/>
      <c r="H198" s="807"/>
      <c r="I198" s="807"/>
      <c r="J198" s="805"/>
      <c r="K198" s="805"/>
      <c r="L198" s="805"/>
      <c r="M198" s="807"/>
      <c r="N198" s="807"/>
      <c r="O198" s="887"/>
      <c r="P198" s="887"/>
      <c r="Q198" s="887"/>
      <c r="R198" s="887"/>
      <c r="S198" s="887"/>
      <c r="T198" s="887"/>
      <c r="U198" s="805"/>
      <c r="V198" s="807"/>
      <c r="W198" s="887"/>
      <c r="X198" s="887"/>
      <c r="Y198" s="805"/>
      <c r="Z198" s="807"/>
      <c r="AA198" s="805"/>
      <c r="AB198" s="805"/>
      <c r="AC198" s="830"/>
      <c r="AD198" s="807"/>
      <c r="AE198" s="1046"/>
      <c r="AF198" s="1046"/>
      <c r="AG198" s="1046"/>
      <c r="AH198" s="1046"/>
    </row>
    <row r="199" ht="15.75" customHeight="1">
      <c r="A199" s="1046"/>
      <c r="B199" s="1046"/>
      <c r="C199" s="884"/>
      <c r="D199" s="1046"/>
      <c r="E199" s="1046"/>
      <c r="F199" s="884"/>
      <c r="G199" s="884"/>
      <c r="H199" s="807"/>
      <c r="I199" s="807"/>
      <c r="J199" s="805"/>
      <c r="K199" s="805"/>
      <c r="L199" s="805"/>
      <c r="M199" s="807"/>
      <c r="N199" s="807"/>
      <c r="O199" s="887"/>
      <c r="P199" s="887"/>
      <c r="Q199" s="887"/>
      <c r="R199" s="887"/>
      <c r="S199" s="887"/>
      <c r="T199" s="887"/>
      <c r="U199" s="805"/>
      <c r="V199" s="807"/>
      <c r="W199" s="887"/>
      <c r="X199" s="887"/>
      <c r="Y199" s="805"/>
      <c r="Z199" s="807"/>
      <c r="AA199" s="805"/>
      <c r="AB199" s="805"/>
      <c r="AC199" s="807"/>
      <c r="AD199" s="807"/>
      <c r="AE199" s="1046"/>
      <c r="AF199" s="1046"/>
      <c r="AG199" s="1046"/>
      <c r="AH199" s="1046"/>
    </row>
    <row r="200" ht="15.75" customHeight="1">
      <c r="A200" s="1046"/>
      <c r="B200" s="1046"/>
      <c r="C200" s="884"/>
      <c r="D200" s="1046"/>
      <c r="E200" s="1046"/>
      <c r="F200" s="884"/>
      <c r="G200" s="884"/>
      <c r="H200" s="805"/>
      <c r="I200" s="805"/>
      <c r="J200" s="805"/>
      <c r="K200" s="805"/>
      <c r="L200" s="805"/>
      <c r="M200" s="805"/>
      <c r="N200" s="805"/>
      <c r="O200" s="805"/>
      <c r="P200" s="805"/>
      <c r="Q200" s="805"/>
      <c r="R200" s="805"/>
      <c r="S200" s="805"/>
      <c r="T200" s="805"/>
      <c r="U200" s="805"/>
      <c r="V200" s="805"/>
      <c r="W200" s="805"/>
      <c r="X200" s="805"/>
      <c r="Y200" s="805"/>
      <c r="Z200" s="805"/>
      <c r="AA200" s="805"/>
      <c r="AB200" s="805"/>
      <c r="AC200" s="830"/>
      <c r="AD200" s="807"/>
      <c r="AE200" s="1046"/>
      <c r="AF200" s="1046"/>
      <c r="AG200" s="1046"/>
      <c r="AH200" s="1046"/>
    </row>
    <row r="201" ht="15.75" customHeight="1">
      <c r="A201" s="1046"/>
      <c r="B201" s="1046"/>
      <c r="C201" s="884"/>
      <c r="D201" s="1046"/>
      <c r="E201" s="1046"/>
      <c r="F201" s="884"/>
      <c r="G201" s="884"/>
      <c r="H201" s="805"/>
      <c r="I201" s="805"/>
      <c r="J201" s="805"/>
      <c r="K201" s="805"/>
      <c r="L201" s="805"/>
      <c r="M201" s="805"/>
      <c r="N201" s="805"/>
      <c r="O201" s="805"/>
      <c r="P201" s="805"/>
      <c r="Q201" s="805"/>
      <c r="R201" s="805"/>
      <c r="S201" s="805"/>
      <c r="T201" s="805"/>
      <c r="U201" s="805"/>
      <c r="V201" s="805"/>
      <c r="W201" s="805"/>
      <c r="X201" s="805"/>
      <c r="Y201" s="805"/>
      <c r="Z201" s="805"/>
      <c r="AA201" s="805"/>
      <c r="AB201" s="805"/>
      <c r="AC201" s="830"/>
      <c r="AD201" s="807"/>
      <c r="AE201" s="1046"/>
      <c r="AF201" s="1046"/>
      <c r="AG201" s="1046"/>
      <c r="AH201" s="1046"/>
    </row>
    <row r="202" ht="15.75" customHeight="1">
      <c r="A202" s="1046"/>
      <c r="B202" s="1046"/>
      <c r="C202" s="884"/>
      <c r="D202" s="1046"/>
      <c r="E202" s="1046"/>
      <c r="F202" s="884"/>
      <c r="G202" s="884"/>
      <c r="H202" s="807"/>
      <c r="I202" s="807"/>
      <c r="J202" s="805"/>
      <c r="K202" s="805"/>
      <c r="L202" s="805"/>
      <c r="M202" s="807"/>
      <c r="N202" s="807"/>
      <c r="O202" s="887"/>
      <c r="P202" s="887"/>
      <c r="Q202" s="887"/>
      <c r="R202" s="887"/>
      <c r="S202" s="887"/>
      <c r="T202" s="887"/>
      <c r="U202" s="805"/>
      <c r="V202" s="807"/>
      <c r="W202" s="887"/>
      <c r="X202" s="887"/>
      <c r="Y202" s="805"/>
      <c r="Z202" s="807"/>
      <c r="AA202" s="805"/>
      <c r="AB202" s="805"/>
      <c r="AC202" s="830"/>
      <c r="AD202" s="807"/>
      <c r="AE202" s="1046"/>
      <c r="AF202" s="1046"/>
      <c r="AG202" s="1046"/>
      <c r="AH202" s="1046"/>
    </row>
    <row r="203" ht="15.75" customHeight="1">
      <c r="A203" s="1046"/>
      <c r="B203" s="1046"/>
      <c r="C203" s="884"/>
      <c r="D203" s="1046"/>
      <c r="E203" s="1046"/>
      <c r="F203" s="884"/>
      <c r="G203" s="884"/>
      <c r="H203" s="807"/>
      <c r="I203" s="807"/>
      <c r="J203" s="805"/>
      <c r="K203" s="805"/>
      <c r="L203" s="805"/>
      <c r="M203" s="807"/>
      <c r="N203" s="807"/>
      <c r="O203" s="887"/>
      <c r="P203" s="887"/>
      <c r="Q203" s="887"/>
      <c r="R203" s="887"/>
      <c r="S203" s="887"/>
      <c r="T203" s="887"/>
      <c r="U203" s="805"/>
      <c r="V203" s="807"/>
      <c r="W203" s="887"/>
      <c r="X203" s="887"/>
      <c r="Y203" s="805"/>
      <c r="Z203" s="807"/>
      <c r="AA203" s="805"/>
      <c r="AB203" s="805"/>
      <c r="AC203" s="830"/>
      <c r="AD203" s="807"/>
      <c r="AE203" s="1046"/>
      <c r="AF203" s="1046"/>
      <c r="AG203" s="1046"/>
      <c r="AH203" s="1046"/>
    </row>
    <row r="204" ht="15.75" customHeight="1">
      <c r="A204" s="1046"/>
      <c r="B204" s="1046"/>
      <c r="C204" s="884"/>
      <c r="D204" s="1046"/>
      <c r="E204" s="1046"/>
      <c r="F204" s="884"/>
      <c r="G204" s="884"/>
      <c r="H204" s="805"/>
      <c r="I204" s="805"/>
      <c r="J204" s="805"/>
      <c r="K204" s="805"/>
      <c r="L204" s="805"/>
      <c r="M204" s="805"/>
      <c r="N204" s="805"/>
      <c r="O204" s="805"/>
      <c r="P204" s="805"/>
      <c r="Q204" s="805"/>
      <c r="R204" s="805"/>
      <c r="S204" s="805"/>
      <c r="T204" s="805"/>
      <c r="U204" s="805"/>
      <c r="V204" s="805"/>
      <c r="W204" s="805"/>
      <c r="X204" s="805"/>
      <c r="Y204" s="805"/>
      <c r="Z204" s="805"/>
      <c r="AA204" s="805"/>
      <c r="AB204" s="805"/>
      <c r="AC204" s="830"/>
      <c r="AD204" s="807"/>
      <c r="AE204" s="1046"/>
      <c r="AF204" s="1046"/>
      <c r="AG204" s="1046"/>
      <c r="AH204" s="1046"/>
    </row>
    <row r="205" ht="15.75" customHeight="1">
      <c r="A205" s="1046"/>
      <c r="B205" s="1046"/>
      <c r="C205" s="884"/>
      <c r="D205" s="1046"/>
      <c r="E205" s="1046"/>
      <c r="F205" s="884"/>
      <c r="G205" s="884"/>
      <c r="H205" s="807"/>
      <c r="I205" s="807"/>
      <c r="J205" s="805"/>
      <c r="K205" s="805"/>
      <c r="L205" s="805"/>
      <c r="M205" s="807"/>
      <c r="N205" s="807"/>
      <c r="O205" s="887"/>
      <c r="P205" s="887"/>
      <c r="Q205" s="887"/>
      <c r="R205" s="887"/>
      <c r="S205" s="887"/>
      <c r="T205" s="887"/>
      <c r="U205" s="805"/>
      <c r="V205" s="807"/>
      <c r="W205" s="887"/>
      <c r="X205" s="887"/>
      <c r="Y205" s="805"/>
      <c r="Z205" s="807"/>
      <c r="AA205" s="805"/>
      <c r="AB205" s="805"/>
      <c r="AC205" s="830"/>
      <c r="AD205" s="807"/>
      <c r="AE205" s="1046"/>
      <c r="AF205" s="1046"/>
      <c r="AG205" s="1046"/>
      <c r="AH205" s="1046"/>
    </row>
    <row r="206" ht="15.75" customHeight="1">
      <c r="A206" s="1046"/>
      <c r="B206" s="1046"/>
      <c r="C206" s="884"/>
      <c r="D206" s="1046"/>
      <c r="E206" s="1046"/>
      <c r="F206" s="884"/>
      <c r="G206" s="884"/>
      <c r="H206" s="807"/>
      <c r="I206" s="807"/>
      <c r="J206" s="805"/>
      <c r="K206" s="805"/>
      <c r="L206" s="805"/>
      <c r="M206" s="807"/>
      <c r="N206" s="807"/>
      <c r="O206" s="887"/>
      <c r="P206" s="887"/>
      <c r="Q206" s="887"/>
      <c r="R206" s="887"/>
      <c r="S206" s="887"/>
      <c r="T206" s="887"/>
      <c r="U206" s="805"/>
      <c r="V206" s="807"/>
      <c r="W206" s="887"/>
      <c r="X206" s="887"/>
      <c r="Y206" s="805"/>
      <c r="Z206" s="807"/>
      <c r="AA206" s="805"/>
      <c r="AB206" s="805"/>
      <c r="AC206" s="830"/>
      <c r="AD206" s="807"/>
      <c r="AE206" s="1046"/>
      <c r="AF206" s="1046"/>
      <c r="AG206" s="1046"/>
      <c r="AH206" s="1046"/>
    </row>
    <row r="207" ht="15.75" customHeight="1">
      <c r="A207" s="1046"/>
      <c r="B207" s="1046"/>
      <c r="C207" s="884"/>
      <c r="D207" s="1046"/>
      <c r="E207" s="1046"/>
      <c r="F207" s="884"/>
      <c r="G207" s="884"/>
      <c r="H207" s="805"/>
      <c r="I207" s="805"/>
      <c r="J207" s="1039"/>
      <c r="K207" s="1039"/>
      <c r="L207" s="1039"/>
      <c r="M207" s="805"/>
      <c r="N207" s="805"/>
      <c r="O207" s="805"/>
      <c r="P207" s="805"/>
      <c r="Q207" s="805"/>
      <c r="R207" s="805"/>
      <c r="S207" s="805"/>
      <c r="T207" s="805"/>
      <c r="U207" s="1039"/>
      <c r="V207" s="805"/>
      <c r="W207" s="805"/>
      <c r="X207" s="805"/>
      <c r="Y207" s="1039"/>
      <c r="Z207" s="805"/>
      <c r="AA207" s="1039"/>
      <c r="AB207" s="805"/>
      <c r="AC207" s="830"/>
      <c r="AD207" s="807"/>
      <c r="AE207" s="1046"/>
      <c r="AF207" s="1046"/>
      <c r="AG207" s="1046"/>
      <c r="AH207" s="1046"/>
    </row>
    <row r="208" ht="15.75" customHeight="1">
      <c r="A208" s="1046"/>
      <c r="B208" s="1046"/>
      <c r="C208" s="884"/>
      <c r="D208" s="1046"/>
      <c r="E208" s="1046"/>
      <c r="F208" s="884"/>
      <c r="G208" s="884"/>
      <c r="H208" s="805"/>
      <c r="I208" s="805"/>
      <c r="J208" s="805"/>
      <c r="K208" s="805"/>
      <c r="L208" s="805"/>
      <c r="M208" s="805"/>
      <c r="N208" s="805"/>
      <c r="O208" s="805"/>
      <c r="P208" s="805"/>
      <c r="Q208" s="805"/>
      <c r="R208" s="805"/>
      <c r="S208" s="805"/>
      <c r="T208" s="805"/>
      <c r="U208" s="805"/>
      <c r="V208" s="805"/>
      <c r="W208" s="805"/>
      <c r="X208" s="805"/>
      <c r="Y208" s="805"/>
      <c r="Z208" s="805"/>
      <c r="AA208" s="805"/>
      <c r="AB208" s="805"/>
      <c r="AC208" s="830"/>
      <c r="AD208" s="807"/>
      <c r="AE208" s="1046"/>
      <c r="AF208" s="1046"/>
      <c r="AG208" s="1046"/>
      <c r="AH208" s="1046"/>
    </row>
    <row r="209" ht="15.75" customHeight="1">
      <c r="A209" s="1046"/>
      <c r="B209" s="1046"/>
      <c r="C209" s="884"/>
      <c r="D209" s="1046"/>
      <c r="E209" s="1046"/>
      <c r="F209" s="884"/>
      <c r="G209" s="884"/>
      <c r="H209" s="830"/>
      <c r="I209" s="830"/>
      <c r="J209" s="830"/>
      <c r="K209" s="805"/>
      <c r="L209" s="805"/>
      <c r="M209" s="830"/>
      <c r="N209" s="830"/>
      <c r="O209" s="830"/>
      <c r="P209" s="830"/>
      <c r="Q209" s="830"/>
      <c r="R209" s="830"/>
      <c r="S209" s="830"/>
      <c r="T209" s="830"/>
      <c r="U209" s="830"/>
      <c r="V209" s="830"/>
      <c r="W209" s="830"/>
      <c r="X209" s="830"/>
      <c r="Y209" s="830"/>
      <c r="Z209" s="830"/>
      <c r="AA209" s="830"/>
      <c r="AB209" s="807"/>
      <c r="AC209" s="830"/>
      <c r="AD209" s="807"/>
      <c r="AE209" s="1046"/>
      <c r="AF209" s="1046"/>
      <c r="AG209" s="1046"/>
      <c r="AH209" s="1046"/>
    </row>
    <row r="210" ht="15.75" customHeight="1">
      <c r="A210" s="1046"/>
      <c r="B210" s="1046"/>
      <c r="C210" s="884"/>
      <c r="D210" s="1046"/>
      <c r="E210" s="1046"/>
      <c r="F210" s="884"/>
      <c r="G210" s="884"/>
      <c r="H210" s="807"/>
      <c r="I210" s="807"/>
      <c r="J210" s="807"/>
      <c r="K210" s="807"/>
      <c r="L210" s="807"/>
      <c r="M210" s="807"/>
      <c r="N210" s="807"/>
      <c r="O210" s="807"/>
      <c r="P210" s="807"/>
      <c r="Q210" s="807"/>
      <c r="R210" s="807"/>
      <c r="S210" s="807"/>
      <c r="T210" s="807"/>
      <c r="U210" s="807"/>
      <c r="V210" s="807"/>
      <c r="W210" s="807"/>
      <c r="X210" s="807"/>
      <c r="Y210" s="807"/>
      <c r="Z210" s="807"/>
      <c r="AA210" s="807"/>
      <c r="AB210" s="807"/>
      <c r="AC210" s="830"/>
      <c r="AD210" s="807"/>
      <c r="AE210" s="1046"/>
      <c r="AF210" s="1046"/>
      <c r="AG210" s="1046"/>
      <c r="AH210" s="1046"/>
    </row>
    <row r="211" ht="15.75" customHeight="1">
      <c r="A211" s="1046"/>
      <c r="B211" s="1046"/>
      <c r="C211" s="884"/>
      <c r="D211" s="1046"/>
      <c r="E211" s="1046"/>
      <c r="F211" s="884"/>
      <c r="G211" s="884"/>
      <c r="H211" s="807"/>
      <c r="I211" s="807"/>
      <c r="J211" s="807"/>
      <c r="K211" s="807"/>
      <c r="L211" s="807"/>
      <c r="M211" s="807"/>
      <c r="N211" s="807"/>
      <c r="O211" s="807"/>
      <c r="P211" s="807"/>
      <c r="Q211" s="807"/>
      <c r="R211" s="807"/>
      <c r="S211" s="807"/>
      <c r="T211" s="807"/>
      <c r="U211" s="807"/>
      <c r="V211" s="807"/>
      <c r="W211" s="807"/>
      <c r="X211" s="807"/>
      <c r="Y211" s="807"/>
      <c r="Z211" s="807"/>
      <c r="AA211" s="807"/>
      <c r="AB211" s="807"/>
      <c r="AC211" s="830"/>
      <c r="AD211" s="807"/>
      <c r="AE211" s="1046"/>
      <c r="AF211" s="1046"/>
      <c r="AG211" s="1046"/>
      <c r="AH211" s="1046"/>
    </row>
    <row r="212" ht="15.75" customHeight="1">
      <c r="A212" s="1046"/>
      <c r="B212" s="1046"/>
      <c r="C212" s="884"/>
      <c r="D212" s="1046"/>
      <c r="E212" s="1046"/>
      <c r="F212" s="884"/>
      <c r="G212" s="884"/>
      <c r="H212" s="807"/>
      <c r="I212" s="807"/>
      <c r="J212" s="807"/>
      <c r="K212" s="807"/>
      <c r="L212" s="807"/>
      <c r="M212" s="807"/>
      <c r="N212" s="807"/>
      <c r="O212" s="807"/>
      <c r="P212" s="807"/>
      <c r="Q212" s="807"/>
      <c r="R212" s="807"/>
      <c r="S212" s="807"/>
      <c r="T212" s="807"/>
      <c r="U212" s="807"/>
      <c r="V212" s="807"/>
      <c r="W212" s="807"/>
      <c r="X212" s="807"/>
      <c r="Y212" s="807"/>
      <c r="Z212" s="807"/>
      <c r="AA212" s="807"/>
      <c r="AB212" s="805"/>
      <c r="AC212" s="807"/>
      <c r="AD212" s="807"/>
      <c r="AE212" s="1046"/>
      <c r="AF212" s="1046"/>
      <c r="AG212" s="1046"/>
      <c r="AH212" s="1046"/>
    </row>
    <row r="213" ht="15.75" customHeight="1">
      <c r="A213" s="1046"/>
      <c r="B213" s="1046"/>
      <c r="C213" s="884"/>
      <c r="D213" s="1046"/>
      <c r="E213" s="1046"/>
      <c r="F213" s="884"/>
      <c r="G213" s="884"/>
      <c r="H213" s="807"/>
      <c r="I213" s="807"/>
      <c r="J213" s="807"/>
      <c r="K213" s="807"/>
      <c r="L213" s="807"/>
      <c r="M213" s="807"/>
      <c r="N213" s="807"/>
      <c r="O213" s="807"/>
      <c r="P213" s="807"/>
      <c r="Q213" s="807"/>
      <c r="R213" s="807"/>
      <c r="S213" s="807"/>
      <c r="T213" s="807"/>
      <c r="U213" s="807"/>
      <c r="V213" s="807"/>
      <c r="W213" s="807"/>
      <c r="X213" s="807"/>
      <c r="Y213" s="807"/>
      <c r="Z213" s="807"/>
      <c r="AA213" s="807"/>
      <c r="AB213" s="805"/>
      <c r="AC213" s="830"/>
      <c r="AD213" s="807"/>
      <c r="AE213" s="1046"/>
      <c r="AF213" s="1046"/>
      <c r="AG213" s="1046"/>
      <c r="AH213" s="1046"/>
    </row>
    <row r="214" ht="15.75" customHeight="1">
      <c r="A214" s="1046"/>
      <c r="B214" s="1046"/>
      <c r="C214" s="884"/>
      <c r="D214" s="1046"/>
      <c r="E214" s="1046"/>
      <c r="F214" s="884"/>
      <c r="G214" s="884"/>
      <c r="H214" s="807"/>
      <c r="I214" s="807"/>
      <c r="J214" s="807"/>
      <c r="K214" s="805"/>
      <c r="L214" s="805"/>
      <c r="M214" s="807"/>
      <c r="N214" s="807"/>
      <c r="O214" s="807"/>
      <c r="P214" s="807"/>
      <c r="Q214" s="807"/>
      <c r="R214" s="807"/>
      <c r="S214" s="807"/>
      <c r="T214" s="807"/>
      <c r="U214" s="807"/>
      <c r="V214" s="807"/>
      <c r="W214" s="807"/>
      <c r="X214" s="807"/>
      <c r="Y214" s="807"/>
      <c r="Z214" s="807"/>
      <c r="AA214" s="807"/>
      <c r="AB214" s="807"/>
      <c r="AC214" s="830"/>
      <c r="AD214" s="807"/>
      <c r="AE214" s="1046"/>
      <c r="AF214" s="1046"/>
      <c r="AG214" s="1046"/>
      <c r="AH214" s="1046"/>
    </row>
    <row r="215" ht="15.75" customHeight="1">
      <c r="A215" s="1046"/>
      <c r="B215" s="1046"/>
      <c r="C215" s="884"/>
      <c r="D215" s="1046"/>
      <c r="E215" s="1046"/>
      <c r="F215" s="884"/>
      <c r="G215" s="884"/>
      <c r="H215" s="805"/>
      <c r="I215" s="805"/>
      <c r="J215" s="805"/>
      <c r="K215" s="805"/>
      <c r="L215" s="805"/>
      <c r="M215" s="805"/>
      <c r="N215" s="805"/>
      <c r="O215" s="805"/>
      <c r="P215" s="805"/>
      <c r="Q215" s="805"/>
      <c r="R215" s="805"/>
      <c r="S215" s="805"/>
      <c r="T215" s="805"/>
      <c r="U215" s="805"/>
      <c r="V215" s="805"/>
      <c r="W215" s="805"/>
      <c r="X215" s="805"/>
      <c r="Y215" s="805"/>
      <c r="Z215" s="805"/>
      <c r="AA215" s="805"/>
      <c r="AB215" s="805"/>
      <c r="AC215" s="830"/>
      <c r="AD215" s="807"/>
      <c r="AE215" s="1046"/>
      <c r="AF215" s="1046"/>
      <c r="AG215" s="1046"/>
      <c r="AH215" s="1046"/>
    </row>
    <row r="216" ht="15.75" customHeight="1">
      <c r="A216" s="1046"/>
      <c r="B216" s="1046"/>
      <c r="C216" s="884"/>
      <c r="D216" s="1046"/>
      <c r="E216" s="1046"/>
      <c r="F216" s="884"/>
      <c r="G216" s="884"/>
      <c r="H216" s="805"/>
      <c r="I216" s="805"/>
      <c r="J216" s="805"/>
      <c r="K216" s="805"/>
      <c r="L216" s="805"/>
      <c r="M216" s="805"/>
      <c r="N216" s="805"/>
      <c r="O216" s="805"/>
      <c r="P216" s="805"/>
      <c r="Q216" s="805"/>
      <c r="R216" s="805"/>
      <c r="S216" s="805"/>
      <c r="T216" s="805"/>
      <c r="U216" s="805"/>
      <c r="V216" s="805"/>
      <c r="W216" s="805"/>
      <c r="X216" s="805"/>
      <c r="Y216" s="805"/>
      <c r="Z216" s="805"/>
      <c r="AA216" s="805"/>
      <c r="AB216" s="805"/>
      <c r="AC216" s="830"/>
      <c r="AD216" s="807"/>
      <c r="AE216" s="1046"/>
      <c r="AF216" s="1046"/>
      <c r="AG216" s="1046"/>
      <c r="AH216" s="1046"/>
    </row>
    <row r="217" ht="15.75" customHeight="1">
      <c r="A217" s="1046"/>
      <c r="B217" s="1046"/>
      <c r="C217" s="884"/>
      <c r="D217" s="1046"/>
      <c r="E217" s="1046"/>
      <c r="F217" s="884"/>
      <c r="G217" s="884"/>
      <c r="H217" s="805"/>
      <c r="I217" s="805"/>
      <c r="J217" s="830"/>
      <c r="K217" s="805"/>
      <c r="L217" s="805"/>
      <c r="M217" s="805"/>
      <c r="N217" s="805"/>
      <c r="O217" s="830"/>
      <c r="P217" s="830"/>
      <c r="Q217" s="830"/>
      <c r="R217" s="830"/>
      <c r="S217" s="830"/>
      <c r="T217" s="830"/>
      <c r="U217" s="830"/>
      <c r="V217" s="805"/>
      <c r="W217" s="830"/>
      <c r="X217" s="830"/>
      <c r="Y217" s="830"/>
      <c r="Z217" s="805"/>
      <c r="AA217" s="830"/>
      <c r="AB217" s="807"/>
      <c r="AC217" s="830"/>
      <c r="AD217" s="807"/>
      <c r="AE217" s="1046"/>
      <c r="AF217" s="1046"/>
      <c r="AG217" s="1046"/>
      <c r="AH217" s="1046"/>
    </row>
    <row r="218" ht="15.75" customHeight="1">
      <c r="A218" s="1046"/>
      <c r="B218" s="1046"/>
      <c r="C218" s="884"/>
      <c r="D218" s="1046"/>
      <c r="E218" s="1046"/>
      <c r="F218" s="884"/>
      <c r="G218" s="884"/>
      <c r="H218" s="805"/>
      <c r="I218" s="805"/>
      <c r="J218" s="805"/>
      <c r="K218" s="805"/>
      <c r="L218" s="805"/>
      <c r="M218" s="805"/>
      <c r="N218" s="805"/>
      <c r="O218" s="805"/>
      <c r="P218" s="805"/>
      <c r="Q218" s="805"/>
      <c r="R218" s="805"/>
      <c r="S218" s="805"/>
      <c r="T218" s="805"/>
      <c r="U218" s="805"/>
      <c r="V218" s="805"/>
      <c r="W218" s="805"/>
      <c r="X218" s="805"/>
      <c r="Y218" s="805"/>
      <c r="Z218" s="805"/>
      <c r="AA218" s="805"/>
      <c r="AB218" s="805"/>
      <c r="AC218" s="807"/>
      <c r="AD218" s="807"/>
      <c r="AE218" s="1046"/>
      <c r="AF218" s="1046"/>
      <c r="AG218" s="1046"/>
      <c r="AH218" s="1046"/>
    </row>
    <row r="219" ht="15.75" customHeight="1">
      <c r="A219" s="1046"/>
      <c r="B219" s="1046"/>
      <c r="C219" s="884"/>
      <c r="D219" s="1046"/>
      <c r="E219" s="1046"/>
      <c r="F219" s="884"/>
      <c r="G219" s="884"/>
      <c r="H219" s="805"/>
      <c r="I219" s="805"/>
      <c r="J219" s="805"/>
      <c r="K219" s="805"/>
      <c r="L219" s="805"/>
      <c r="M219" s="805"/>
      <c r="N219" s="805"/>
      <c r="O219" s="805"/>
      <c r="P219" s="805"/>
      <c r="Q219" s="805"/>
      <c r="R219" s="805"/>
      <c r="S219" s="805"/>
      <c r="T219" s="805"/>
      <c r="U219" s="805"/>
      <c r="V219" s="805"/>
      <c r="W219" s="805"/>
      <c r="X219" s="805"/>
      <c r="Y219" s="805"/>
      <c r="Z219" s="805"/>
      <c r="AA219" s="805"/>
      <c r="AB219" s="805"/>
      <c r="AC219" s="807"/>
      <c r="AD219" s="807"/>
      <c r="AE219" s="1046"/>
      <c r="AF219" s="1046"/>
      <c r="AG219" s="1046"/>
      <c r="AH219" s="1046"/>
    </row>
    <row r="220" ht="15.75" customHeight="1">
      <c r="A220" s="1046"/>
      <c r="B220" s="1046"/>
      <c r="C220" s="884"/>
      <c r="D220" s="1046"/>
      <c r="E220" s="1046"/>
      <c r="F220" s="884"/>
      <c r="G220" s="884"/>
      <c r="H220" s="805"/>
      <c r="I220" s="805"/>
      <c r="J220" s="805"/>
      <c r="K220" s="805"/>
      <c r="L220" s="805"/>
      <c r="M220" s="805"/>
      <c r="N220" s="805"/>
      <c r="O220" s="805"/>
      <c r="P220" s="805"/>
      <c r="Q220" s="805"/>
      <c r="R220" s="805"/>
      <c r="S220" s="805"/>
      <c r="T220" s="805"/>
      <c r="U220" s="805"/>
      <c r="V220" s="805"/>
      <c r="W220" s="805"/>
      <c r="X220" s="805"/>
      <c r="Y220" s="805"/>
      <c r="Z220" s="805"/>
      <c r="AA220" s="805"/>
      <c r="AB220" s="805"/>
      <c r="AC220" s="807"/>
      <c r="AD220" s="807"/>
      <c r="AE220" s="1046"/>
      <c r="AF220" s="1046"/>
      <c r="AG220" s="1046"/>
      <c r="AH220" s="1046"/>
    </row>
    <row r="221" ht="15.75" customHeight="1">
      <c r="A221" s="1046"/>
      <c r="B221" s="1046"/>
      <c r="C221" s="884"/>
      <c r="D221" s="1046"/>
      <c r="E221" s="1046"/>
      <c r="F221" s="884"/>
      <c r="G221" s="884"/>
      <c r="H221" s="830"/>
      <c r="I221" s="830"/>
      <c r="J221" s="830"/>
      <c r="K221" s="830"/>
      <c r="L221" s="830"/>
      <c r="M221" s="830"/>
      <c r="N221" s="830"/>
      <c r="O221" s="830"/>
      <c r="P221" s="830"/>
      <c r="Q221" s="830"/>
      <c r="R221" s="830"/>
      <c r="S221" s="830"/>
      <c r="T221" s="830"/>
      <c r="U221" s="830"/>
      <c r="V221" s="830"/>
      <c r="W221" s="830"/>
      <c r="X221" s="830"/>
      <c r="Y221" s="830"/>
      <c r="Z221" s="830"/>
      <c r="AA221" s="830"/>
      <c r="AB221" s="805"/>
      <c r="AC221" s="807"/>
      <c r="AD221" s="807"/>
      <c r="AE221" s="1046"/>
      <c r="AF221" s="1046"/>
      <c r="AG221" s="1046"/>
      <c r="AH221" s="1046"/>
    </row>
    <row r="222" ht="15.75" customHeight="1">
      <c r="A222" s="1046"/>
      <c r="B222" s="1046"/>
      <c r="C222" s="884"/>
      <c r="D222" s="1046"/>
      <c r="E222" s="1046"/>
      <c r="F222" s="884"/>
      <c r="G222" s="884"/>
      <c r="H222" s="830"/>
      <c r="I222" s="830"/>
      <c r="J222" s="830"/>
      <c r="K222" s="830"/>
      <c r="L222" s="830"/>
      <c r="M222" s="830"/>
      <c r="N222" s="830"/>
      <c r="O222" s="830"/>
      <c r="P222" s="830"/>
      <c r="Q222" s="830"/>
      <c r="R222" s="830"/>
      <c r="S222" s="830"/>
      <c r="T222" s="830"/>
      <c r="U222" s="830"/>
      <c r="V222" s="830"/>
      <c r="W222" s="830"/>
      <c r="X222" s="830"/>
      <c r="Y222" s="830"/>
      <c r="Z222" s="830"/>
      <c r="AA222" s="830"/>
      <c r="AB222" s="805"/>
      <c r="AC222" s="807"/>
      <c r="AD222" s="807"/>
      <c r="AE222" s="1046"/>
      <c r="AF222" s="1046"/>
      <c r="AG222" s="1046"/>
      <c r="AH222" s="1046"/>
    </row>
    <row r="223" ht="15.75" customHeight="1">
      <c r="A223" s="1046"/>
      <c r="B223" s="1046"/>
      <c r="C223" s="884"/>
      <c r="D223" s="1046"/>
      <c r="E223" s="1046"/>
      <c r="F223" s="884"/>
      <c r="G223" s="884"/>
      <c r="H223" s="830"/>
      <c r="I223" s="830"/>
      <c r="J223" s="830"/>
      <c r="K223" s="830"/>
      <c r="L223" s="830"/>
      <c r="M223" s="830"/>
      <c r="N223" s="830"/>
      <c r="O223" s="830"/>
      <c r="P223" s="830"/>
      <c r="Q223" s="830"/>
      <c r="R223" s="830"/>
      <c r="S223" s="830"/>
      <c r="T223" s="830"/>
      <c r="U223" s="830"/>
      <c r="V223" s="830"/>
      <c r="W223" s="830"/>
      <c r="X223" s="830"/>
      <c r="Y223" s="830"/>
      <c r="Z223" s="830"/>
      <c r="AA223" s="830"/>
      <c r="AB223" s="805"/>
      <c r="AC223" s="830"/>
      <c r="AD223" s="807"/>
      <c r="AE223" s="1046"/>
      <c r="AF223" s="1046"/>
      <c r="AG223" s="1046"/>
      <c r="AH223" s="1046"/>
    </row>
    <row r="224" ht="15.75" customHeight="1">
      <c r="A224" s="1046"/>
      <c r="B224" s="1046"/>
      <c r="C224" s="884"/>
      <c r="D224" s="1046"/>
      <c r="E224" s="1046"/>
      <c r="F224" s="884"/>
      <c r="G224" s="884"/>
      <c r="H224" s="807"/>
      <c r="I224" s="807"/>
      <c r="J224" s="807"/>
      <c r="K224" s="807"/>
      <c r="L224" s="807"/>
      <c r="M224" s="807"/>
      <c r="N224" s="807"/>
      <c r="O224" s="807"/>
      <c r="P224" s="807"/>
      <c r="Q224" s="807"/>
      <c r="R224" s="807"/>
      <c r="S224" s="807"/>
      <c r="T224" s="807"/>
      <c r="U224" s="807"/>
      <c r="V224" s="807"/>
      <c r="W224" s="807"/>
      <c r="X224" s="807"/>
      <c r="Y224" s="807"/>
      <c r="Z224" s="807"/>
      <c r="AA224" s="807"/>
      <c r="AB224" s="805"/>
      <c r="AC224" s="830"/>
      <c r="AD224" s="807"/>
      <c r="AE224" s="1046"/>
      <c r="AF224" s="1046"/>
      <c r="AG224" s="1046"/>
      <c r="AH224" s="1046"/>
    </row>
    <row r="225" ht="15.75" customHeight="1">
      <c r="A225" s="1046"/>
      <c r="B225" s="1046"/>
      <c r="C225" s="884"/>
      <c r="D225" s="1046"/>
      <c r="E225" s="1046"/>
      <c r="F225" s="884"/>
      <c r="G225" s="884"/>
      <c r="H225" s="807"/>
      <c r="I225" s="807"/>
      <c r="J225" s="807"/>
      <c r="K225" s="805"/>
      <c r="L225" s="805"/>
      <c r="M225" s="807"/>
      <c r="N225" s="807"/>
      <c r="O225" s="807"/>
      <c r="P225" s="807"/>
      <c r="Q225" s="807"/>
      <c r="R225" s="807"/>
      <c r="S225" s="807"/>
      <c r="T225" s="807"/>
      <c r="U225" s="807"/>
      <c r="V225" s="807"/>
      <c r="W225" s="807"/>
      <c r="X225" s="807"/>
      <c r="Y225" s="807"/>
      <c r="Z225" s="807"/>
      <c r="AA225" s="807"/>
      <c r="AB225" s="807"/>
      <c r="AC225" s="830"/>
      <c r="AD225" s="807"/>
      <c r="AE225" s="1046"/>
      <c r="AF225" s="1046"/>
      <c r="AG225" s="1046"/>
      <c r="AH225" s="1046"/>
    </row>
    <row r="226" ht="15.75" customHeight="1">
      <c r="A226" s="1046"/>
      <c r="B226" s="1046"/>
      <c r="C226" s="884"/>
      <c r="D226" s="1046"/>
      <c r="E226" s="1046"/>
      <c r="F226" s="884"/>
      <c r="G226" s="884"/>
      <c r="H226" s="830"/>
      <c r="I226" s="830"/>
      <c r="J226" s="830"/>
      <c r="K226" s="830"/>
      <c r="L226" s="830"/>
      <c r="M226" s="830"/>
      <c r="N226" s="830"/>
      <c r="O226" s="830"/>
      <c r="P226" s="830"/>
      <c r="Q226" s="830"/>
      <c r="R226" s="830"/>
      <c r="S226" s="830"/>
      <c r="T226" s="830"/>
      <c r="U226" s="830"/>
      <c r="V226" s="830"/>
      <c r="W226" s="830"/>
      <c r="X226" s="830"/>
      <c r="Y226" s="830"/>
      <c r="Z226" s="830"/>
      <c r="AA226" s="830"/>
      <c r="AB226" s="807"/>
      <c r="AC226" s="830"/>
      <c r="AD226" s="807"/>
      <c r="AE226" s="1046"/>
      <c r="AF226" s="1046"/>
      <c r="AG226" s="1046"/>
      <c r="AH226" s="1046"/>
    </row>
    <row r="227" ht="15.75" customHeight="1">
      <c r="A227" s="1046"/>
      <c r="B227" s="1046"/>
      <c r="C227" s="884"/>
      <c r="D227" s="1046"/>
      <c r="E227" s="1046"/>
      <c r="F227" s="884"/>
      <c r="G227" s="884"/>
      <c r="H227" s="807"/>
      <c r="I227" s="807"/>
      <c r="J227" s="830"/>
      <c r="K227" s="830"/>
      <c r="L227" s="830"/>
      <c r="M227" s="807"/>
      <c r="N227" s="807"/>
      <c r="O227" s="891"/>
      <c r="P227" s="891"/>
      <c r="Q227" s="891"/>
      <c r="R227" s="891"/>
      <c r="S227" s="891"/>
      <c r="T227" s="891"/>
      <c r="U227" s="830"/>
      <c r="V227" s="807"/>
      <c r="W227" s="891"/>
      <c r="X227" s="891"/>
      <c r="Y227" s="830"/>
      <c r="Z227" s="807"/>
      <c r="AA227" s="830"/>
      <c r="AB227" s="830"/>
      <c r="AC227" s="830"/>
      <c r="AD227" s="807"/>
      <c r="AE227" s="1046"/>
      <c r="AF227" s="1046"/>
      <c r="AG227" s="1046"/>
      <c r="AH227" s="1046"/>
    </row>
    <row r="228" ht="15.75" customHeight="1">
      <c r="A228" s="1046"/>
      <c r="B228" s="1046"/>
      <c r="C228" s="884"/>
      <c r="D228" s="1046"/>
      <c r="E228" s="1046"/>
      <c r="F228" s="884"/>
      <c r="G228" s="884"/>
      <c r="H228" s="830"/>
      <c r="I228" s="830"/>
      <c r="J228" s="830"/>
      <c r="K228" s="805"/>
      <c r="L228" s="805"/>
      <c r="M228" s="830"/>
      <c r="N228" s="830"/>
      <c r="O228" s="830"/>
      <c r="P228" s="830"/>
      <c r="Q228" s="830"/>
      <c r="R228" s="830"/>
      <c r="S228" s="830"/>
      <c r="T228" s="830"/>
      <c r="U228" s="830"/>
      <c r="V228" s="830"/>
      <c r="W228" s="830"/>
      <c r="X228" s="830"/>
      <c r="Y228" s="830"/>
      <c r="Z228" s="830"/>
      <c r="AA228" s="830"/>
      <c r="AB228" s="830"/>
      <c r="AC228" s="830"/>
      <c r="AD228" s="807"/>
      <c r="AE228" s="1046"/>
      <c r="AF228" s="1046"/>
      <c r="AG228" s="1046"/>
      <c r="AH228" s="1046"/>
    </row>
    <row r="229" ht="15.75" customHeight="1">
      <c r="A229" s="1046"/>
      <c r="B229" s="1046"/>
      <c r="C229" s="884"/>
      <c r="D229" s="1046"/>
      <c r="E229" s="1046"/>
      <c r="F229" s="884"/>
      <c r="G229" s="884"/>
      <c r="H229" s="807"/>
      <c r="I229" s="807"/>
      <c r="J229" s="830"/>
      <c r="K229" s="805"/>
      <c r="L229" s="805"/>
      <c r="M229" s="807"/>
      <c r="N229" s="807"/>
      <c r="O229" s="891"/>
      <c r="P229" s="891"/>
      <c r="Q229" s="891"/>
      <c r="R229" s="891"/>
      <c r="S229" s="891"/>
      <c r="T229" s="891"/>
      <c r="U229" s="830"/>
      <c r="V229" s="807"/>
      <c r="W229" s="891"/>
      <c r="X229" s="891"/>
      <c r="Y229" s="830"/>
      <c r="Z229" s="807"/>
      <c r="AA229" s="830"/>
      <c r="AB229" s="830"/>
      <c r="AC229" s="830"/>
      <c r="AD229" s="807"/>
      <c r="AE229" s="1046"/>
      <c r="AF229" s="1046"/>
      <c r="AG229" s="1046"/>
      <c r="AH229" s="1046"/>
    </row>
    <row r="230" ht="15.75" customHeight="1">
      <c r="A230" s="1046"/>
      <c r="B230" s="1046"/>
      <c r="C230" s="884"/>
      <c r="D230" s="1046"/>
      <c r="E230" s="1046"/>
      <c r="F230" s="884"/>
      <c r="G230" s="884"/>
      <c r="H230" s="830"/>
      <c r="I230" s="830"/>
      <c r="J230" s="830"/>
      <c r="K230" s="830"/>
      <c r="L230" s="830"/>
      <c r="M230" s="830"/>
      <c r="N230" s="830"/>
      <c r="O230" s="830"/>
      <c r="P230" s="830"/>
      <c r="Q230" s="830"/>
      <c r="R230" s="830"/>
      <c r="S230" s="830"/>
      <c r="T230" s="830"/>
      <c r="U230" s="830"/>
      <c r="V230" s="830"/>
      <c r="W230" s="830"/>
      <c r="X230" s="830"/>
      <c r="Y230" s="830"/>
      <c r="Z230" s="830"/>
      <c r="AA230" s="830"/>
      <c r="AB230" s="830"/>
      <c r="AC230" s="830"/>
      <c r="AD230" s="807"/>
      <c r="AE230" s="1046"/>
      <c r="AF230" s="1046"/>
      <c r="AG230" s="1046"/>
      <c r="AH230" s="1046"/>
    </row>
    <row r="231" ht="15.75" customHeight="1">
      <c r="A231" s="1046"/>
      <c r="B231" s="1046"/>
      <c r="C231" s="884"/>
      <c r="D231" s="1046"/>
      <c r="E231" s="1046"/>
      <c r="F231" s="884"/>
      <c r="G231" s="884"/>
      <c r="H231" s="830"/>
      <c r="I231" s="830"/>
      <c r="J231" s="830"/>
      <c r="K231" s="805"/>
      <c r="L231" s="805"/>
      <c r="M231" s="830"/>
      <c r="N231" s="830"/>
      <c r="O231" s="830"/>
      <c r="P231" s="830"/>
      <c r="Q231" s="830"/>
      <c r="R231" s="830"/>
      <c r="S231" s="830"/>
      <c r="T231" s="830"/>
      <c r="U231" s="830"/>
      <c r="V231" s="830"/>
      <c r="W231" s="830"/>
      <c r="X231" s="830"/>
      <c r="Y231" s="830"/>
      <c r="Z231" s="830"/>
      <c r="AA231" s="830"/>
      <c r="AB231" s="830"/>
      <c r="AC231" s="830"/>
      <c r="AD231" s="807"/>
      <c r="AE231" s="1046"/>
      <c r="AF231" s="1046"/>
      <c r="AG231" s="1046"/>
      <c r="AH231" s="1046"/>
    </row>
    <row r="232" ht="15.75" customHeight="1">
      <c r="A232" s="1046"/>
      <c r="B232" s="1046"/>
      <c r="C232" s="884"/>
      <c r="D232" s="1046"/>
      <c r="E232" s="1046"/>
      <c r="F232" s="884"/>
      <c r="G232" s="884"/>
      <c r="H232" s="830"/>
      <c r="I232" s="830"/>
      <c r="J232" s="830"/>
      <c r="K232" s="830"/>
      <c r="L232" s="830"/>
      <c r="M232" s="830"/>
      <c r="N232" s="830"/>
      <c r="O232" s="830"/>
      <c r="P232" s="830"/>
      <c r="Q232" s="830"/>
      <c r="R232" s="830"/>
      <c r="S232" s="830"/>
      <c r="T232" s="830"/>
      <c r="U232" s="830"/>
      <c r="V232" s="830"/>
      <c r="W232" s="830"/>
      <c r="X232" s="830"/>
      <c r="Y232" s="830"/>
      <c r="Z232" s="830"/>
      <c r="AA232" s="830"/>
      <c r="AB232" s="830"/>
      <c r="AC232" s="830"/>
      <c r="AD232" s="807"/>
      <c r="AE232" s="1046"/>
      <c r="AF232" s="1046"/>
      <c r="AG232" s="1046"/>
      <c r="AH232" s="1046"/>
    </row>
    <row r="233" ht="15.75" customHeight="1">
      <c r="A233" s="1046"/>
      <c r="B233" s="1046"/>
      <c r="C233" s="884"/>
      <c r="D233" s="1046"/>
      <c r="E233" s="1046"/>
      <c r="F233" s="884"/>
      <c r="G233" s="884"/>
      <c r="H233" s="830"/>
      <c r="I233" s="830"/>
      <c r="J233" s="830"/>
      <c r="K233" s="805"/>
      <c r="L233" s="805"/>
      <c r="M233" s="830"/>
      <c r="N233" s="830"/>
      <c r="O233" s="830"/>
      <c r="P233" s="830"/>
      <c r="Q233" s="830"/>
      <c r="R233" s="830"/>
      <c r="S233" s="830"/>
      <c r="T233" s="830"/>
      <c r="U233" s="830"/>
      <c r="V233" s="830"/>
      <c r="W233" s="830"/>
      <c r="X233" s="830"/>
      <c r="Y233" s="830"/>
      <c r="Z233" s="830"/>
      <c r="AA233" s="830"/>
      <c r="AB233" s="830"/>
      <c r="AC233" s="830"/>
      <c r="AD233" s="807"/>
      <c r="AE233" s="1046"/>
      <c r="AF233" s="1046"/>
      <c r="AG233" s="1046"/>
      <c r="AH233" s="1046"/>
    </row>
    <row r="234" ht="15.75" customHeight="1">
      <c r="A234" s="1046"/>
      <c r="B234" s="1046"/>
      <c r="C234" s="884"/>
      <c r="D234" s="1046"/>
      <c r="E234" s="1046"/>
      <c r="F234" s="884"/>
      <c r="G234" s="884"/>
      <c r="H234" s="830"/>
      <c r="I234" s="830"/>
      <c r="J234" s="830"/>
      <c r="K234" s="805"/>
      <c r="L234" s="805"/>
      <c r="M234" s="830"/>
      <c r="N234" s="830"/>
      <c r="O234" s="830"/>
      <c r="P234" s="830"/>
      <c r="Q234" s="830"/>
      <c r="R234" s="830"/>
      <c r="S234" s="830"/>
      <c r="T234" s="830"/>
      <c r="U234" s="830"/>
      <c r="V234" s="830"/>
      <c r="W234" s="830"/>
      <c r="X234" s="830"/>
      <c r="Y234" s="830"/>
      <c r="Z234" s="830"/>
      <c r="AA234" s="830"/>
      <c r="AB234" s="805"/>
      <c r="AC234" s="830"/>
      <c r="AD234" s="807"/>
      <c r="AE234" s="1046"/>
      <c r="AF234" s="1046"/>
      <c r="AG234" s="1046"/>
      <c r="AH234" s="1046"/>
    </row>
    <row r="235" ht="15.75" customHeight="1">
      <c r="A235" s="1046"/>
      <c r="B235" s="1046"/>
      <c r="C235" s="884"/>
      <c r="D235" s="1046"/>
      <c r="E235" s="1046"/>
      <c r="F235" s="884"/>
      <c r="G235" s="884"/>
      <c r="H235" s="805"/>
      <c r="I235" s="805"/>
      <c r="J235" s="805"/>
      <c r="K235" s="805"/>
      <c r="L235" s="805"/>
      <c r="M235" s="805"/>
      <c r="N235" s="805"/>
      <c r="O235" s="805"/>
      <c r="P235" s="805"/>
      <c r="Q235" s="805"/>
      <c r="R235" s="805"/>
      <c r="S235" s="805"/>
      <c r="T235" s="805"/>
      <c r="U235" s="805"/>
      <c r="V235" s="805"/>
      <c r="W235" s="805"/>
      <c r="X235" s="805"/>
      <c r="Y235" s="805"/>
      <c r="Z235" s="805"/>
      <c r="AA235" s="805"/>
      <c r="AB235" s="805"/>
      <c r="AC235" s="805"/>
      <c r="AD235" s="807"/>
      <c r="AE235" s="1046"/>
      <c r="AF235" s="1046"/>
      <c r="AG235" s="1046"/>
      <c r="AH235" s="1046"/>
    </row>
    <row r="236" ht="15.75" customHeight="1">
      <c r="A236" s="1046"/>
      <c r="B236" s="1046"/>
      <c r="C236" s="884"/>
      <c r="D236" s="1046"/>
      <c r="E236" s="1046"/>
      <c r="F236" s="884"/>
      <c r="G236" s="884"/>
      <c r="H236" s="830"/>
      <c r="I236" s="830"/>
      <c r="J236" s="830"/>
      <c r="K236" s="805"/>
      <c r="L236" s="805"/>
      <c r="M236" s="830"/>
      <c r="N236" s="830"/>
      <c r="O236" s="830"/>
      <c r="P236" s="830"/>
      <c r="Q236" s="830"/>
      <c r="R236" s="830"/>
      <c r="S236" s="830"/>
      <c r="T236" s="830"/>
      <c r="U236" s="830"/>
      <c r="V236" s="830"/>
      <c r="W236" s="830"/>
      <c r="X236" s="830"/>
      <c r="Y236" s="830"/>
      <c r="Z236" s="830"/>
      <c r="AA236" s="830"/>
      <c r="AB236" s="830"/>
      <c r="AC236" s="830"/>
      <c r="AD236" s="807"/>
      <c r="AE236" s="1046"/>
      <c r="AF236" s="1046"/>
      <c r="AG236" s="1046"/>
      <c r="AH236" s="1046"/>
    </row>
    <row r="237" ht="15.75" customHeight="1">
      <c r="A237" s="1046"/>
      <c r="B237" s="1046"/>
      <c r="C237" s="884"/>
      <c r="D237" s="1046"/>
      <c r="E237" s="1046"/>
      <c r="F237" s="884"/>
      <c r="G237" s="884"/>
      <c r="H237" s="830"/>
      <c r="I237" s="830"/>
      <c r="J237" s="805"/>
      <c r="K237" s="805"/>
      <c r="L237" s="805"/>
      <c r="M237" s="830"/>
      <c r="N237" s="830"/>
      <c r="O237" s="830"/>
      <c r="P237" s="830"/>
      <c r="Q237" s="830"/>
      <c r="R237" s="830"/>
      <c r="S237" s="830"/>
      <c r="T237" s="830"/>
      <c r="U237" s="805"/>
      <c r="V237" s="830"/>
      <c r="W237" s="830"/>
      <c r="X237" s="830"/>
      <c r="Y237" s="805"/>
      <c r="Z237" s="830"/>
      <c r="AA237" s="805"/>
      <c r="AB237" s="830"/>
      <c r="AC237" s="830"/>
      <c r="AD237" s="807"/>
      <c r="AE237" s="1046"/>
      <c r="AF237" s="1046"/>
      <c r="AG237" s="1046"/>
      <c r="AH237" s="1046"/>
    </row>
    <row r="238" ht="15.75" customHeight="1">
      <c r="A238" s="1046"/>
      <c r="B238" s="1046"/>
      <c r="C238" s="884"/>
      <c r="D238" s="1046"/>
      <c r="E238" s="1046"/>
      <c r="F238" s="884"/>
      <c r="G238" s="884"/>
      <c r="H238" s="805"/>
      <c r="I238" s="805"/>
      <c r="J238" s="805"/>
      <c r="K238" s="805"/>
      <c r="L238" s="805"/>
      <c r="M238" s="805"/>
      <c r="N238" s="805"/>
      <c r="O238" s="805"/>
      <c r="P238" s="805"/>
      <c r="Q238" s="805"/>
      <c r="R238" s="805"/>
      <c r="S238" s="805"/>
      <c r="T238" s="805"/>
      <c r="U238" s="805"/>
      <c r="V238" s="805"/>
      <c r="W238" s="805"/>
      <c r="X238" s="805"/>
      <c r="Y238" s="805"/>
      <c r="Z238" s="805"/>
      <c r="AA238" s="805"/>
      <c r="AB238" s="805"/>
      <c r="AC238" s="830"/>
      <c r="AD238" s="807"/>
      <c r="AE238" s="1046"/>
      <c r="AF238" s="1046"/>
      <c r="AG238" s="1046"/>
      <c r="AH238" s="1046"/>
    </row>
    <row r="239" ht="15.75" customHeight="1">
      <c r="A239" s="1046"/>
      <c r="B239" s="1046"/>
      <c r="C239" s="884"/>
      <c r="D239" s="1046"/>
      <c r="E239" s="1046"/>
      <c r="F239" s="884"/>
      <c r="G239" s="884"/>
      <c r="H239" s="830"/>
      <c r="I239" s="830"/>
      <c r="J239" s="805"/>
      <c r="K239" s="805"/>
      <c r="L239" s="805"/>
      <c r="M239" s="830"/>
      <c r="N239" s="830"/>
      <c r="O239" s="830"/>
      <c r="P239" s="830"/>
      <c r="Q239" s="830"/>
      <c r="R239" s="830"/>
      <c r="S239" s="830"/>
      <c r="T239" s="830"/>
      <c r="U239" s="805"/>
      <c r="V239" s="830"/>
      <c r="W239" s="830"/>
      <c r="X239" s="830"/>
      <c r="Y239" s="805"/>
      <c r="Z239" s="830"/>
      <c r="AA239" s="805"/>
      <c r="AB239" s="805"/>
      <c r="AC239" s="830"/>
      <c r="AD239" s="807"/>
      <c r="AE239" s="1046"/>
      <c r="AF239" s="1046"/>
      <c r="AG239" s="1046"/>
      <c r="AH239" s="1046"/>
    </row>
    <row r="240" ht="15.75" customHeight="1">
      <c r="A240" s="1046"/>
      <c r="B240" s="1046"/>
      <c r="C240" s="884"/>
      <c r="D240" s="1046"/>
      <c r="E240" s="1046"/>
      <c r="F240" s="884"/>
      <c r="G240" s="884"/>
      <c r="H240" s="830"/>
      <c r="I240" s="830"/>
      <c r="J240" s="805"/>
      <c r="K240" s="805"/>
      <c r="L240" s="805"/>
      <c r="M240" s="830"/>
      <c r="N240" s="830"/>
      <c r="O240" s="830"/>
      <c r="P240" s="830"/>
      <c r="Q240" s="830"/>
      <c r="R240" s="830"/>
      <c r="S240" s="830"/>
      <c r="T240" s="830"/>
      <c r="U240" s="805"/>
      <c r="V240" s="830"/>
      <c r="W240" s="830"/>
      <c r="X240" s="830"/>
      <c r="Y240" s="805"/>
      <c r="Z240" s="830"/>
      <c r="AA240" s="805"/>
      <c r="AB240" s="805"/>
      <c r="AC240" s="830"/>
      <c r="AD240" s="807"/>
      <c r="AE240" s="1046"/>
      <c r="AF240" s="1046"/>
      <c r="AG240" s="1046"/>
      <c r="AH240" s="1046"/>
    </row>
    <row r="241" ht="15.75" customHeight="1">
      <c r="A241" s="1046"/>
      <c r="B241" s="1046"/>
      <c r="C241" s="884"/>
      <c r="D241" s="1046"/>
      <c r="E241" s="1046"/>
      <c r="F241" s="884"/>
      <c r="G241" s="884"/>
      <c r="H241" s="830"/>
      <c r="I241" s="830"/>
      <c r="J241" s="805"/>
      <c r="K241" s="805"/>
      <c r="L241" s="805"/>
      <c r="M241" s="830"/>
      <c r="N241" s="830"/>
      <c r="O241" s="830"/>
      <c r="P241" s="830"/>
      <c r="Q241" s="830"/>
      <c r="R241" s="830"/>
      <c r="S241" s="830"/>
      <c r="T241" s="830"/>
      <c r="U241" s="805"/>
      <c r="V241" s="830"/>
      <c r="W241" s="830"/>
      <c r="X241" s="830"/>
      <c r="Y241" s="805"/>
      <c r="Z241" s="830"/>
      <c r="AA241" s="805"/>
      <c r="AB241" s="805"/>
      <c r="AC241" s="830"/>
      <c r="AD241" s="807"/>
      <c r="AE241" s="1046"/>
      <c r="AF241" s="1046"/>
      <c r="AG241" s="1046"/>
      <c r="AH241" s="1046"/>
    </row>
    <row r="242" ht="15.75" customHeight="1">
      <c r="A242" s="1046"/>
      <c r="B242" s="1046"/>
      <c r="C242" s="884"/>
      <c r="D242" s="1046"/>
      <c r="E242" s="1046"/>
      <c r="F242" s="884"/>
      <c r="G242" s="884"/>
      <c r="H242" s="830"/>
      <c r="I242" s="830"/>
      <c r="J242" s="805"/>
      <c r="K242" s="805"/>
      <c r="L242" s="805"/>
      <c r="M242" s="830"/>
      <c r="N242" s="830"/>
      <c r="O242" s="830"/>
      <c r="P242" s="830"/>
      <c r="Q242" s="830"/>
      <c r="R242" s="830"/>
      <c r="S242" s="830"/>
      <c r="T242" s="830"/>
      <c r="U242" s="805"/>
      <c r="V242" s="830"/>
      <c r="W242" s="830"/>
      <c r="X242" s="830"/>
      <c r="Y242" s="805"/>
      <c r="Z242" s="830"/>
      <c r="AA242" s="805"/>
      <c r="AB242" s="830"/>
      <c r="AC242" s="830"/>
      <c r="AD242" s="807"/>
      <c r="AE242" s="1046"/>
      <c r="AF242" s="1046"/>
      <c r="AG242" s="1046"/>
      <c r="AH242" s="1046"/>
    </row>
    <row r="243" ht="15.75" customHeight="1">
      <c r="A243" s="1046"/>
      <c r="B243" s="1046"/>
      <c r="C243" s="884"/>
      <c r="D243" s="1046"/>
      <c r="E243" s="1046"/>
      <c r="F243" s="884"/>
      <c r="G243" s="884"/>
      <c r="H243" s="830"/>
      <c r="I243" s="830"/>
      <c r="J243" s="805"/>
      <c r="K243" s="805"/>
      <c r="L243" s="805"/>
      <c r="M243" s="830"/>
      <c r="N243" s="830"/>
      <c r="O243" s="830"/>
      <c r="P243" s="830"/>
      <c r="Q243" s="830"/>
      <c r="R243" s="830"/>
      <c r="S243" s="830"/>
      <c r="T243" s="830"/>
      <c r="U243" s="805"/>
      <c r="V243" s="830"/>
      <c r="W243" s="830"/>
      <c r="X243" s="830"/>
      <c r="Y243" s="805"/>
      <c r="Z243" s="830"/>
      <c r="AA243" s="805"/>
      <c r="AB243" s="805"/>
      <c r="AC243" s="805"/>
      <c r="AD243" s="807"/>
      <c r="AE243" s="1046"/>
      <c r="AF243" s="1046"/>
      <c r="AG243" s="1046"/>
      <c r="AH243" s="1046"/>
    </row>
    <row r="244" ht="15.75" customHeight="1">
      <c r="A244" s="1046"/>
      <c r="B244" s="1046"/>
      <c r="C244" s="884"/>
      <c r="D244" s="1046"/>
      <c r="E244" s="1046"/>
      <c r="F244" s="884"/>
      <c r="G244" s="884"/>
      <c r="H244" s="830"/>
      <c r="I244" s="830"/>
      <c r="J244" s="830"/>
      <c r="K244" s="805"/>
      <c r="L244" s="805"/>
      <c r="M244" s="830"/>
      <c r="N244" s="830"/>
      <c r="O244" s="830"/>
      <c r="P244" s="830"/>
      <c r="Q244" s="830"/>
      <c r="R244" s="830"/>
      <c r="S244" s="830"/>
      <c r="T244" s="830"/>
      <c r="U244" s="830"/>
      <c r="V244" s="830"/>
      <c r="W244" s="830"/>
      <c r="X244" s="830"/>
      <c r="Y244" s="830"/>
      <c r="Z244" s="830"/>
      <c r="AA244" s="830"/>
      <c r="AB244" s="830"/>
      <c r="AC244" s="830"/>
      <c r="AD244" s="807"/>
      <c r="AE244" s="1046"/>
      <c r="AF244" s="1046"/>
      <c r="AG244" s="1046"/>
      <c r="AH244" s="1046"/>
    </row>
    <row r="245" ht="15.75" customHeight="1">
      <c r="A245" s="1046"/>
      <c r="B245" s="1046"/>
      <c r="C245" s="884"/>
      <c r="D245" s="1046"/>
      <c r="E245" s="1046"/>
      <c r="F245" s="884"/>
      <c r="G245" s="884"/>
      <c r="H245" s="830"/>
      <c r="I245" s="830"/>
      <c r="J245" s="830"/>
      <c r="K245" s="830"/>
      <c r="L245" s="830"/>
      <c r="M245" s="830"/>
      <c r="N245" s="830"/>
      <c r="O245" s="830"/>
      <c r="P245" s="830"/>
      <c r="Q245" s="830"/>
      <c r="R245" s="830"/>
      <c r="S245" s="830"/>
      <c r="T245" s="830"/>
      <c r="U245" s="830"/>
      <c r="V245" s="830"/>
      <c r="W245" s="830"/>
      <c r="X245" s="830"/>
      <c r="Y245" s="830"/>
      <c r="Z245" s="830"/>
      <c r="AA245" s="830"/>
      <c r="AB245" s="830"/>
      <c r="AC245" s="830"/>
      <c r="AD245" s="807"/>
      <c r="AE245" s="1046"/>
      <c r="AF245" s="1046"/>
      <c r="AG245" s="1046"/>
      <c r="AH245" s="1046"/>
    </row>
    <row r="246" ht="15.75" customHeight="1">
      <c r="A246" s="1046"/>
      <c r="B246" s="1046"/>
      <c r="C246" s="884"/>
      <c r="D246" s="1046"/>
      <c r="E246" s="1046"/>
      <c r="F246" s="884"/>
      <c r="G246" s="884"/>
      <c r="H246" s="830"/>
      <c r="I246" s="830"/>
      <c r="J246" s="830"/>
      <c r="K246" s="805"/>
      <c r="L246" s="805"/>
      <c r="M246" s="830"/>
      <c r="N246" s="830"/>
      <c r="O246" s="830"/>
      <c r="P246" s="830"/>
      <c r="Q246" s="830"/>
      <c r="R246" s="830"/>
      <c r="S246" s="830"/>
      <c r="T246" s="830"/>
      <c r="U246" s="830"/>
      <c r="V246" s="830"/>
      <c r="W246" s="830"/>
      <c r="X246" s="830"/>
      <c r="Y246" s="830"/>
      <c r="Z246" s="830"/>
      <c r="AA246" s="830"/>
      <c r="AB246" s="830"/>
      <c r="AC246" s="830"/>
      <c r="AD246" s="807"/>
      <c r="AE246" s="1046"/>
      <c r="AF246" s="1046"/>
      <c r="AG246" s="1046"/>
      <c r="AH246" s="1046"/>
    </row>
    <row r="247" ht="15.75" customHeight="1">
      <c r="A247" s="1046"/>
      <c r="B247" s="1046"/>
      <c r="C247" s="884"/>
      <c r="D247" s="1046"/>
      <c r="E247" s="1046"/>
      <c r="F247" s="884"/>
      <c r="G247" s="884"/>
      <c r="H247" s="807"/>
      <c r="I247" s="807"/>
      <c r="J247" s="807"/>
      <c r="K247" s="807"/>
      <c r="L247" s="807"/>
      <c r="M247" s="807"/>
      <c r="N247" s="807"/>
      <c r="O247" s="807"/>
      <c r="P247" s="807"/>
      <c r="Q247" s="807"/>
      <c r="R247" s="807"/>
      <c r="S247" s="807"/>
      <c r="T247" s="807"/>
      <c r="U247" s="807"/>
      <c r="V247" s="807"/>
      <c r="W247" s="807"/>
      <c r="X247" s="807"/>
      <c r="Y247" s="807"/>
      <c r="Z247" s="807"/>
      <c r="AA247" s="807"/>
      <c r="AB247" s="807"/>
      <c r="AC247" s="830"/>
      <c r="AD247" s="807"/>
      <c r="AE247" s="1046"/>
      <c r="AF247" s="1046"/>
      <c r="AG247" s="1046"/>
      <c r="AH247" s="1046"/>
    </row>
    <row r="248" ht="15.75" customHeight="1">
      <c r="A248" s="1046"/>
      <c r="B248" s="1046"/>
      <c r="C248" s="884"/>
      <c r="D248" s="1046"/>
      <c r="E248" s="1046"/>
      <c r="F248" s="884"/>
      <c r="G248" s="884"/>
      <c r="H248" s="807"/>
      <c r="I248" s="807"/>
      <c r="J248" s="807"/>
      <c r="K248" s="807"/>
      <c r="L248" s="807"/>
      <c r="M248" s="807"/>
      <c r="N248" s="807"/>
      <c r="O248" s="807"/>
      <c r="P248" s="807"/>
      <c r="Q248" s="807"/>
      <c r="R248" s="807"/>
      <c r="S248" s="807"/>
      <c r="T248" s="807"/>
      <c r="U248" s="807"/>
      <c r="V248" s="807"/>
      <c r="W248" s="807"/>
      <c r="X248" s="807"/>
      <c r="Y248" s="807"/>
      <c r="Z248" s="807"/>
      <c r="AA248" s="807"/>
      <c r="AB248" s="805"/>
      <c r="AC248" s="807"/>
      <c r="AD248" s="807"/>
      <c r="AE248" s="1046"/>
      <c r="AF248" s="1046"/>
      <c r="AG248" s="1046"/>
      <c r="AH248" s="1046"/>
    </row>
    <row r="249" ht="15.75" customHeight="1">
      <c r="A249" s="1046"/>
      <c r="B249" s="1046"/>
      <c r="C249" s="884"/>
      <c r="D249" s="1046"/>
      <c r="E249" s="1046"/>
      <c r="F249" s="884"/>
      <c r="G249" s="884"/>
      <c r="H249" s="807"/>
      <c r="I249" s="807"/>
      <c r="J249" s="807"/>
      <c r="K249" s="807"/>
      <c r="L249" s="807"/>
      <c r="M249" s="807"/>
      <c r="N249" s="807"/>
      <c r="O249" s="807"/>
      <c r="P249" s="807"/>
      <c r="Q249" s="807"/>
      <c r="R249" s="807"/>
      <c r="S249" s="807"/>
      <c r="T249" s="807"/>
      <c r="U249" s="807"/>
      <c r="V249" s="807"/>
      <c r="W249" s="807"/>
      <c r="X249" s="807"/>
      <c r="Y249" s="807"/>
      <c r="Z249" s="807"/>
      <c r="AA249" s="807"/>
      <c r="AB249" s="805"/>
      <c r="AC249" s="830"/>
      <c r="AD249" s="807"/>
      <c r="AE249" s="1046"/>
      <c r="AF249" s="1046"/>
      <c r="AG249" s="1046"/>
      <c r="AH249" s="1046"/>
    </row>
    <row r="250" ht="15.75" customHeight="1">
      <c r="A250" s="1046"/>
      <c r="B250" s="1046"/>
      <c r="C250" s="884"/>
      <c r="D250" s="1046"/>
      <c r="E250" s="1046"/>
      <c r="F250" s="884"/>
      <c r="G250" s="884"/>
      <c r="H250" s="807"/>
      <c r="I250" s="807"/>
      <c r="J250" s="807"/>
      <c r="K250" s="805"/>
      <c r="L250" s="805"/>
      <c r="M250" s="807"/>
      <c r="N250" s="807"/>
      <c r="O250" s="807"/>
      <c r="P250" s="807"/>
      <c r="Q250" s="807"/>
      <c r="R250" s="807"/>
      <c r="S250" s="807"/>
      <c r="T250" s="807"/>
      <c r="U250" s="807"/>
      <c r="V250" s="807"/>
      <c r="W250" s="807"/>
      <c r="X250" s="807"/>
      <c r="Y250" s="807"/>
      <c r="Z250" s="807"/>
      <c r="AA250" s="807"/>
      <c r="AB250" s="807"/>
      <c r="AC250" s="830"/>
      <c r="AD250" s="807"/>
      <c r="AE250" s="1046"/>
      <c r="AF250" s="1046"/>
      <c r="AG250" s="1046"/>
      <c r="AH250" s="1046"/>
    </row>
    <row r="251" ht="15.75" customHeight="1">
      <c r="A251" s="1046"/>
      <c r="B251" s="1046"/>
      <c r="C251" s="884"/>
      <c r="D251" s="1046"/>
      <c r="E251" s="1046"/>
      <c r="F251" s="884"/>
      <c r="G251" s="884"/>
      <c r="H251" s="805"/>
      <c r="I251" s="805"/>
      <c r="J251" s="805"/>
      <c r="K251" s="805"/>
      <c r="L251" s="805"/>
      <c r="M251" s="805"/>
      <c r="N251" s="805"/>
      <c r="O251" s="805"/>
      <c r="P251" s="805"/>
      <c r="Q251" s="805"/>
      <c r="R251" s="805"/>
      <c r="S251" s="805"/>
      <c r="T251" s="805"/>
      <c r="U251" s="805"/>
      <c r="V251" s="805"/>
      <c r="W251" s="805"/>
      <c r="X251" s="805"/>
      <c r="Y251" s="805"/>
      <c r="Z251" s="805"/>
      <c r="AA251" s="805"/>
      <c r="AB251" s="805"/>
      <c r="AC251" s="830"/>
      <c r="AD251" s="807"/>
      <c r="AE251" s="1046"/>
      <c r="AF251" s="1046"/>
      <c r="AG251" s="1046"/>
      <c r="AH251" s="1046"/>
    </row>
    <row r="252" ht="15.75" customHeight="1">
      <c r="A252" s="1046"/>
      <c r="B252" s="1046"/>
      <c r="C252" s="884"/>
      <c r="D252" s="1046"/>
      <c r="E252" s="1046"/>
      <c r="F252" s="884"/>
      <c r="G252" s="884"/>
      <c r="H252" s="805"/>
      <c r="I252" s="805"/>
      <c r="J252" s="805"/>
      <c r="K252" s="805"/>
      <c r="L252" s="805"/>
      <c r="M252" s="805"/>
      <c r="N252" s="805"/>
      <c r="O252" s="805"/>
      <c r="P252" s="805"/>
      <c r="Q252" s="805"/>
      <c r="R252" s="805"/>
      <c r="S252" s="805"/>
      <c r="T252" s="805"/>
      <c r="U252" s="805"/>
      <c r="V252" s="805"/>
      <c r="W252" s="805"/>
      <c r="X252" s="805"/>
      <c r="Y252" s="805"/>
      <c r="Z252" s="805"/>
      <c r="AA252" s="805"/>
      <c r="AB252" s="805"/>
      <c r="AC252" s="830"/>
      <c r="AD252" s="807"/>
      <c r="AE252" s="1046"/>
      <c r="AF252" s="1046"/>
      <c r="AG252" s="1046"/>
      <c r="AH252" s="1046"/>
    </row>
    <row r="253" ht="15.75" customHeight="1">
      <c r="A253" s="1046"/>
      <c r="B253" s="1046"/>
      <c r="C253" s="884"/>
      <c r="D253" s="1046"/>
      <c r="E253" s="1046"/>
      <c r="F253" s="884"/>
      <c r="G253" s="884"/>
      <c r="H253" s="805"/>
      <c r="I253" s="805"/>
      <c r="J253" s="830"/>
      <c r="K253" s="805"/>
      <c r="L253" s="805"/>
      <c r="M253" s="805"/>
      <c r="N253" s="805"/>
      <c r="O253" s="830"/>
      <c r="P253" s="830"/>
      <c r="Q253" s="830"/>
      <c r="R253" s="830"/>
      <c r="S253" s="830"/>
      <c r="T253" s="830"/>
      <c r="U253" s="830"/>
      <c r="V253" s="805"/>
      <c r="W253" s="830"/>
      <c r="X253" s="830"/>
      <c r="Y253" s="830"/>
      <c r="Z253" s="805"/>
      <c r="AA253" s="830"/>
      <c r="AB253" s="807"/>
      <c r="AC253" s="830"/>
      <c r="AD253" s="807"/>
      <c r="AE253" s="1046"/>
      <c r="AF253" s="1046"/>
      <c r="AG253" s="1046"/>
      <c r="AH253" s="1046"/>
    </row>
    <row r="254" ht="15.75" customHeight="1">
      <c r="A254" s="1046"/>
      <c r="B254" s="1046"/>
      <c r="C254" s="884"/>
      <c r="D254" s="1046"/>
      <c r="E254" s="1046"/>
      <c r="F254" s="884"/>
      <c r="G254" s="884"/>
      <c r="H254" s="805"/>
      <c r="I254" s="805"/>
      <c r="J254" s="805"/>
      <c r="K254" s="805"/>
      <c r="L254" s="805"/>
      <c r="M254" s="805"/>
      <c r="N254" s="805"/>
      <c r="O254" s="805"/>
      <c r="P254" s="805"/>
      <c r="Q254" s="805"/>
      <c r="R254" s="805"/>
      <c r="S254" s="805"/>
      <c r="T254" s="805"/>
      <c r="U254" s="805"/>
      <c r="V254" s="805"/>
      <c r="W254" s="805"/>
      <c r="X254" s="805"/>
      <c r="Y254" s="805"/>
      <c r="Z254" s="805"/>
      <c r="AA254" s="805"/>
      <c r="AB254" s="805"/>
      <c r="AC254" s="807"/>
      <c r="AD254" s="807"/>
      <c r="AE254" s="1046"/>
      <c r="AF254" s="1046"/>
      <c r="AG254" s="1046"/>
      <c r="AH254" s="1046"/>
    </row>
    <row r="255" ht="15.75" customHeight="1">
      <c r="A255" s="1046"/>
      <c r="B255" s="1046"/>
      <c r="C255" s="884"/>
      <c r="D255" s="1046"/>
      <c r="E255" s="1046"/>
      <c r="F255" s="884"/>
      <c r="G255" s="884"/>
      <c r="H255" s="805"/>
      <c r="I255" s="805"/>
      <c r="J255" s="805"/>
      <c r="K255" s="805"/>
      <c r="L255" s="805"/>
      <c r="M255" s="805"/>
      <c r="N255" s="805"/>
      <c r="O255" s="805"/>
      <c r="P255" s="805"/>
      <c r="Q255" s="805"/>
      <c r="R255" s="805"/>
      <c r="S255" s="805"/>
      <c r="T255" s="805"/>
      <c r="U255" s="805"/>
      <c r="V255" s="805"/>
      <c r="W255" s="805"/>
      <c r="X255" s="805"/>
      <c r="Y255" s="805"/>
      <c r="Z255" s="805"/>
      <c r="AA255" s="805"/>
      <c r="AB255" s="805"/>
      <c r="AC255" s="807"/>
      <c r="AD255" s="807"/>
      <c r="AE255" s="1046"/>
      <c r="AF255" s="1046"/>
      <c r="AG255" s="1046"/>
      <c r="AH255" s="1046"/>
    </row>
    <row r="256" ht="15.75" customHeight="1">
      <c r="A256" s="1046"/>
      <c r="B256" s="1046"/>
      <c r="C256" s="884"/>
      <c r="D256" s="1046"/>
      <c r="E256" s="1046"/>
      <c r="F256" s="884"/>
      <c r="G256" s="884"/>
      <c r="H256" s="805"/>
      <c r="I256" s="805"/>
      <c r="J256" s="805"/>
      <c r="K256" s="805"/>
      <c r="L256" s="805"/>
      <c r="M256" s="805"/>
      <c r="N256" s="805"/>
      <c r="O256" s="805"/>
      <c r="P256" s="805"/>
      <c r="Q256" s="805"/>
      <c r="R256" s="805"/>
      <c r="S256" s="805"/>
      <c r="T256" s="805"/>
      <c r="U256" s="805"/>
      <c r="V256" s="805"/>
      <c r="W256" s="805"/>
      <c r="X256" s="805"/>
      <c r="Y256" s="805"/>
      <c r="Z256" s="805"/>
      <c r="AA256" s="805"/>
      <c r="AB256" s="805"/>
      <c r="AC256" s="807"/>
      <c r="AD256" s="807"/>
      <c r="AE256" s="1046"/>
      <c r="AF256" s="1046"/>
      <c r="AG256" s="1046"/>
      <c r="AH256" s="1046"/>
    </row>
    <row r="257" ht="15.75" customHeight="1">
      <c r="A257" s="1046"/>
      <c r="B257" s="1046"/>
      <c r="C257" s="884"/>
      <c r="D257" s="1046"/>
      <c r="E257" s="1046"/>
      <c r="F257" s="884"/>
      <c r="G257" s="884"/>
      <c r="H257" s="830"/>
      <c r="I257" s="830"/>
      <c r="J257" s="830"/>
      <c r="K257" s="830"/>
      <c r="L257" s="830"/>
      <c r="M257" s="830"/>
      <c r="N257" s="830"/>
      <c r="O257" s="830"/>
      <c r="P257" s="830"/>
      <c r="Q257" s="830"/>
      <c r="R257" s="830"/>
      <c r="S257" s="830"/>
      <c r="T257" s="830"/>
      <c r="U257" s="830"/>
      <c r="V257" s="830"/>
      <c r="W257" s="830"/>
      <c r="X257" s="830"/>
      <c r="Y257" s="830"/>
      <c r="Z257" s="830"/>
      <c r="AA257" s="830"/>
      <c r="AB257" s="805"/>
      <c r="AC257" s="807"/>
      <c r="AD257" s="807"/>
      <c r="AE257" s="1046"/>
      <c r="AF257" s="1046"/>
      <c r="AG257" s="1046"/>
      <c r="AH257" s="1046"/>
    </row>
    <row r="258" ht="15.75" customHeight="1">
      <c r="A258" s="1046"/>
      <c r="B258" s="1046"/>
      <c r="C258" s="884"/>
      <c r="D258" s="1046"/>
      <c r="E258" s="1046"/>
      <c r="F258" s="884"/>
      <c r="G258" s="884"/>
      <c r="H258" s="830"/>
      <c r="I258" s="830"/>
      <c r="J258" s="830"/>
      <c r="K258" s="830"/>
      <c r="L258" s="830"/>
      <c r="M258" s="830"/>
      <c r="N258" s="830"/>
      <c r="O258" s="830"/>
      <c r="P258" s="830"/>
      <c r="Q258" s="830"/>
      <c r="R258" s="830"/>
      <c r="S258" s="830"/>
      <c r="T258" s="830"/>
      <c r="U258" s="830"/>
      <c r="V258" s="830"/>
      <c r="W258" s="830"/>
      <c r="X258" s="830"/>
      <c r="Y258" s="830"/>
      <c r="Z258" s="830"/>
      <c r="AA258" s="830"/>
      <c r="AB258" s="805"/>
      <c r="AC258" s="807"/>
      <c r="AD258" s="807"/>
      <c r="AE258" s="1046"/>
      <c r="AF258" s="1046"/>
      <c r="AG258" s="1046"/>
      <c r="AH258" s="1046"/>
    </row>
    <row r="259" ht="15.75" customHeight="1">
      <c r="A259" s="1046"/>
      <c r="B259" s="1046"/>
      <c r="C259" s="884"/>
      <c r="D259" s="1046"/>
      <c r="E259" s="1046"/>
      <c r="F259" s="884"/>
      <c r="G259" s="884"/>
      <c r="H259" s="830"/>
      <c r="I259" s="830"/>
      <c r="J259" s="830"/>
      <c r="K259" s="830"/>
      <c r="L259" s="830"/>
      <c r="M259" s="830"/>
      <c r="N259" s="830"/>
      <c r="O259" s="830"/>
      <c r="P259" s="830"/>
      <c r="Q259" s="830"/>
      <c r="R259" s="830"/>
      <c r="S259" s="830"/>
      <c r="T259" s="830"/>
      <c r="U259" s="830"/>
      <c r="V259" s="830"/>
      <c r="W259" s="830"/>
      <c r="X259" s="830"/>
      <c r="Y259" s="830"/>
      <c r="Z259" s="830"/>
      <c r="AA259" s="830"/>
      <c r="AB259" s="805"/>
      <c r="AC259" s="830"/>
      <c r="AD259" s="807"/>
      <c r="AE259" s="1046"/>
      <c r="AF259" s="1046"/>
      <c r="AG259" s="1046"/>
      <c r="AH259" s="1046"/>
    </row>
    <row r="260" ht="15.75" customHeight="1">
      <c r="A260" s="1046"/>
      <c r="B260" s="1046"/>
      <c r="C260" s="884"/>
      <c r="D260" s="1046"/>
      <c r="E260" s="1046"/>
      <c r="F260" s="884"/>
      <c r="G260" s="884"/>
      <c r="H260" s="807"/>
      <c r="I260" s="807"/>
      <c r="J260" s="807"/>
      <c r="K260" s="807"/>
      <c r="L260" s="807"/>
      <c r="M260" s="807"/>
      <c r="N260" s="807"/>
      <c r="O260" s="807"/>
      <c r="P260" s="807"/>
      <c r="Q260" s="807"/>
      <c r="R260" s="807"/>
      <c r="S260" s="807"/>
      <c r="T260" s="807"/>
      <c r="U260" s="807"/>
      <c r="V260" s="807"/>
      <c r="W260" s="807"/>
      <c r="X260" s="807"/>
      <c r="Y260" s="807"/>
      <c r="Z260" s="807"/>
      <c r="AA260" s="807"/>
      <c r="AB260" s="805"/>
      <c r="AC260" s="830"/>
      <c r="AD260" s="807"/>
      <c r="AE260" s="1046"/>
      <c r="AF260" s="1046"/>
      <c r="AG260" s="1046"/>
      <c r="AH260" s="1046"/>
    </row>
    <row r="261" ht="15.75" customHeight="1">
      <c r="A261" s="1046"/>
      <c r="B261" s="1046"/>
      <c r="C261" s="884"/>
      <c r="D261" s="1046"/>
      <c r="E261" s="1046"/>
      <c r="F261" s="884"/>
      <c r="G261" s="884"/>
      <c r="H261" s="807"/>
      <c r="I261" s="807"/>
      <c r="J261" s="807"/>
      <c r="K261" s="805"/>
      <c r="L261" s="805"/>
      <c r="M261" s="807"/>
      <c r="N261" s="807"/>
      <c r="O261" s="807"/>
      <c r="P261" s="807"/>
      <c r="Q261" s="807"/>
      <c r="R261" s="807"/>
      <c r="S261" s="807"/>
      <c r="T261" s="807"/>
      <c r="U261" s="807"/>
      <c r="V261" s="807"/>
      <c r="W261" s="807"/>
      <c r="X261" s="807"/>
      <c r="Y261" s="807"/>
      <c r="Z261" s="807"/>
      <c r="AA261" s="807"/>
      <c r="AB261" s="807"/>
      <c r="AC261" s="830"/>
      <c r="AD261" s="807"/>
      <c r="AE261" s="1046"/>
      <c r="AF261" s="1046"/>
      <c r="AG261" s="1046"/>
      <c r="AH261" s="1046"/>
    </row>
    <row r="262" ht="15.75" customHeight="1">
      <c r="A262" s="1046"/>
      <c r="B262" s="1046"/>
      <c r="C262" s="884"/>
      <c r="D262" s="1046"/>
      <c r="E262" s="1046"/>
      <c r="F262" s="884"/>
      <c r="G262" s="884"/>
      <c r="H262" s="830"/>
      <c r="I262" s="830"/>
      <c r="J262" s="830"/>
      <c r="K262" s="830"/>
      <c r="L262" s="830"/>
      <c r="M262" s="830"/>
      <c r="N262" s="830"/>
      <c r="O262" s="830"/>
      <c r="P262" s="830"/>
      <c r="Q262" s="830"/>
      <c r="R262" s="830"/>
      <c r="S262" s="830"/>
      <c r="T262" s="830"/>
      <c r="U262" s="830"/>
      <c r="V262" s="830"/>
      <c r="W262" s="830"/>
      <c r="X262" s="830"/>
      <c r="Y262" s="830"/>
      <c r="Z262" s="830"/>
      <c r="AA262" s="830"/>
      <c r="AB262" s="807"/>
      <c r="AC262" s="830"/>
      <c r="AD262" s="807"/>
      <c r="AE262" s="1046"/>
      <c r="AF262" s="1046"/>
      <c r="AG262" s="1046"/>
      <c r="AH262" s="1046"/>
    </row>
    <row r="263" ht="15.75" customHeight="1">
      <c r="A263" s="1046"/>
      <c r="B263" s="1046"/>
      <c r="C263" s="884"/>
      <c r="D263" s="1046"/>
      <c r="E263" s="1046"/>
      <c r="F263" s="884"/>
      <c r="G263" s="884"/>
      <c r="H263" s="807"/>
      <c r="I263" s="807"/>
      <c r="J263" s="830"/>
      <c r="K263" s="830"/>
      <c r="L263" s="830"/>
      <c r="M263" s="807"/>
      <c r="N263" s="807"/>
      <c r="O263" s="891"/>
      <c r="P263" s="891"/>
      <c r="Q263" s="891"/>
      <c r="R263" s="891"/>
      <c r="S263" s="891"/>
      <c r="T263" s="891"/>
      <c r="U263" s="830"/>
      <c r="V263" s="807"/>
      <c r="W263" s="891"/>
      <c r="X263" s="891"/>
      <c r="Y263" s="830"/>
      <c r="Z263" s="807"/>
      <c r="AA263" s="830"/>
      <c r="AB263" s="830"/>
      <c r="AC263" s="830"/>
      <c r="AD263" s="807"/>
      <c r="AE263" s="1046"/>
      <c r="AF263" s="1046"/>
      <c r="AG263" s="1046"/>
      <c r="AH263" s="1046"/>
    </row>
    <row r="264" ht="15.75" customHeight="1">
      <c r="A264" s="1046"/>
      <c r="B264" s="1046"/>
      <c r="C264" s="884"/>
      <c r="D264" s="1046"/>
      <c r="E264" s="1046"/>
      <c r="F264" s="884"/>
      <c r="G264" s="884"/>
      <c r="H264" s="830"/>
      <c r="I264" s="830"/>
      <c r="J264" s="830"/>
      <c r="K264" s="805"/>
      <c r="L264" s="805"/>
      <c r="M264" s="830"/>
      <c r="N264" s="830"/>
      <c r="O264" s="830"/>
      <c r="P264" s="830"/>
      <c r="Q264" s="830"/>
      <c r="R264" s="830"/>
      <c r="S264" s="830"/>
      <c r="T264" s="830"/>
      <c r="U264" s="830"/>
      <c r="V264" s="830"/>
      <c r="W264" s="830"/>
      <c r="X264" s="830"/>
      <c r="Y264" s="830"/>
      <c r="Z264" s="830"/>
      <c r="AA264" s="830"/>
      <c r="AB264" s="830"/>
      <c r="AC264" s="830"/>
      <c r="AD264" s="807"/>
      <c r="AE264" s="1046"/>
      <c r="AF264" s="1046"/>
      <c r="AG264" s="1046"/>
      <c r="AH264" s="1046"/>
    </row>
    <row r="265" ht="15.75" customHeight="1">
      <c r="A265" s="1046"/>
      <c r="B265" s="1046"/>
      <c r="C265" s="884"/>
      <c r="D265" s="1046"/>
      <c r="E265" s="1046"/>
      <c r="F265" s="884"/>
      <c r="G265" s="884"/>
      <c r="H265" s="807"/>
      <c r="I265" s="807"/>
      <c r="J265" s="830"/>
      <c r="K265" s="805"/>
      <c r="L265" s="805"/>
      <c r="M265" s="807"/>
      <c r="N265" s="807"/>
      <c r="O265" s="891"/>
      <c r="P265" s="891"/>
      <c r="Q265" s="891"/>
      <c r="R265" s="891"/>
      <c r="S265" s="891"/>
      <c r="T265" s="891"/>
      <c r="U265" s="830"/>
      <c r="V265" s="807"/>
      <c r="W265" s="891"/>
      <c r="X265" s="891"/>
      <c r="Y265" s="830"/>
      <c r="Z265" s="807"/>
      <c r="AA265" s="830"/>
      <c r="AB265" s="830"/>
      <c r="AC265" s="830"/>
      <c r="AD265" s="807"/>
      <c r="AE265" s="1046"/>
      <c r="AF265" s="1046"/>
      <c r="AG265" s="1046"/>
      <c r="AH265" s="1046"/>
    </row>
    <row r="266" ht="15.75" customHeight="1">
      <c r="A266" s="1046"/>
      <c r="B266" s="1046"/>
      <c r="C266" s="884"/>
      <c r="D266" s="1046"/>
      <c r="E266" s="1046"/>
      <c r="F266" s="884"/>
      <c r="G266" s="884"/>
      <c r="H266" s="830"/>
      <c r="I266" s="830"/>
      <c r="J266" s="830"/>
      <c r="K266" s="830"/>
      <c r="L266" s="830"/>
      <c r="M266" s="830"/>
      <c r="N266" s="830"/>
      <c r="O266" s="830"/>
      <c r="P266" s="830"/>
      <c r="Q266" s="830"/>
      <c r="R266" s="830"/>
      <c r="S266" s="830"/>
      <c r="T266" s="830"/>
      <c r="U266" s="830"/>
      <c r="V266" s="830"/>
      <c r="W266" s="830"/>
      <c r="X266" s="830"/>
      <c r="Y266" s="830"/>
      <c r="Z266" s="830"/>
      <c r="AA266" s="830"/>
      <c r="AB266" s="830"/>
      <c r="AC266" s="830"/>
      <c r="AD266" s="807"/>
      <c r="AE266" s="1046"/>
      <c r="AF266" s="1046"/>
      <c r="AG266" s="1046"/>
      <c r="AH266" s="1046"/>
    </row>
    <row r="267" ht="15.75" customHeight="1">
      <c r="A267" s="1046"/>
      <c r="B267" s="1046"/>
      <c r="C267" s="884"/>
      <c r="D267" s="1046"/>
      <c r="E267" s="1046"/>
      <c r="F267" s="884"/>
      <c r="G267" s="884"/>
      <c r="H267" s="830"/>
      <c r="I267" s="830"/>
      <c r="J267" s="830"/>
      <c r="K267" s="805"/>
      <c r="L267" s="805"/>
      <c r="M267" s="830"/>
      <c r="N267" s="830"/>
      <c r="O267" s="830"/>
      <c r="P267" s="830"/>
      <c r="Q267" s="830"/>
      <c r="R267" s="830"/>
      <c r="S267" s="830"/>
      <c r="T267" s="830"/>
      <c r="U267" s="830"/>
      <c r="V267" s="830"/>
      <c r="W267" s="830"/>
      <c r="X267" s="830"/>
      <c r="Y267" s="830"/>
      <c r="Z267" s="830"/>
      <c r="AA267" s="830"/>
      <c r="AB267" s="830"/>
      <c r="AC267" s="830"/>
      <c r="AD267" s="807"/>
      <c r="AE267" s="1046"/>
      <c r="AF267" s="1046"/>
      <c r="AG267" s="1046"/>
      <c r="AH267" s="1046"/>
    </row>
    <row r="268" ht="15.75" customHeight="1">
      <c r="A268" s="1046"/>
      <c r="B268" s="1046"/>
      <c r="C268" s="884"/>
      <c r="D268" s="1046"/>
      <c r="E268" s="1046"/>
      <c r="F268" s="884"/>
      <c r="G268" s="884"/>
      <c r="H268" s="807"/>
      <c r="I268" s="807"/>
      <c r="J268" s="807"/>
      <c r="K268" s="807"/>
      <c r="L268" s="807"/>
      <c r="M268" s="807"/>
      <c r="N268" s="807"/>
      <c r="O268" s="807"/>
      <c r="P268" s="807"/>
      <c r="Q268" s="807"/>
      <c r="R268" s="807"/>
      <c r="S268" s="807"/>
      <c r="T268" s="807"/>
      <c r="U268" s="807"/>
      <c r="V268" s="807"/>
      <c r="W268" s="807"/>
      <c r="X268" s="807"/>
      <c r="Y268" s="807"/>
      <c r="Z268" s="807"/>
      <c r="AA268" s="807"/>
      <c r="AB268" s="807"/>
      <c r="AC268" s="830"/>
      <c r="AD268" s="807"/>
      <c r="AE268" s="1046"/>
      <c r="AF268" s="1046"/>
      <c r="AG268" s="1046"/>
      <c r="AH268" s="1046"/>
    </row>
    <row r="269" ht="15.75" customHeight="1">
      <c r="A269" s="1046"/>
      <c r="B269" s="1046"/>
      <c r="C269" s="884"/>
      <c r="D269" s="1046"/>
      <c r="E269" s="1046"/>
      <c r="F269" s="884"/>
      <c r="G269" s="884"/>
      <c r="H269" s="807"/>
      <c r="I269" s="807"/>
      <c r="J269" s="807"/>
      <c r="K269" s="807"/>
      <c r="L269" s="807"/>
      <c r="M269" s="807"/>
      <c r="N269" s="807"/>
      <c r="O269" s="807"/>
      <c r="P269" s="807"/>
      <c r="Q269" s="807"/>
      <c r="R269" s="807"/>
      <c r="S269" s="807"/>
      <c r="T269" s="807"/>
      <c r="U269" s="807"/>
      <c r="V269" s="807"/>
      <c r="W269" s="807"/>
      <c r="X269" s="807"/>
      <c r="Y269" s="807"/>
      <c r="Z269" s="807"/>
      <c r="AA269" s="807"/>
      <c r="AB269" s="805"/>
      <c r="AC269" s="807"/>
      <c r="AD269" s="807"/>
      <c r="AE269" s="1046"/>
      <c r="AF269" s="1046"/>
      <c r="AG269" s="1046"/>
      <c r="AH269" s="1046"/>
    </row>
    <row r="270" ht="15.75" customHeight="1">
      <c r="A270" s="1046"/>
      <c r="B270" s="1046"/>
      <c r="C270" s="884"/>
      <c r="D270" s="1046"/>
      <c r="E270" s="1046"/>
      <c r="F270" s="884"/>
      <c r="G270" s="884"/>
      <c r="H270" s="807"/>
      <c r="I270" s="807"/>
      <c r="J270" s="807"/>
      <c r="K270" s="807"/>
      <c r="L270" s="807"/>
      <c r="M270" s="807"/>
      <c r="N270" s="807"/>
      <c r="O270" s="807"/>
      <c r="P270" s="807"/>
      <c r="Q270" s="807"/>
      <c r="R270" s="807"/>
      <c r="S270" s="807"/>
      <c r="T270" s="807"/>
      <c r="U270" s="807"/>
      <c r="V270" s="807"/>
      <c r="W270" s="807"/>
      <c r="X270" s="807"/>
      <c r="Y270" s="807"/>
      <c r="Z270" s="807"/>
      <c r="AA270" s="807"/>
      <c r="AB270" s="805"/>
      <c r="AC270" s="830"/>
      <c r="AD270" s="807"/>
      <c r="AE270" s="1046"/>
      <c r="AF270" s="1046"/>
      <c r="AG270" s="1046"/>
      <c r="AH270" s="1046"/>
    </row>
    <row r="271" ht="15.75" customHeight="1">
      <c r="A271" s="1046"/>
      <c r="B271" s="1046"/>
      <c r="C271" s="884"/>
      <c r="D271" s="1046"/>
      <c r="E271" s="1046"/>
      <c r="F271" s="884"/>
      <c r="G271" s="884"/>
      <c r="H271" s="807"/>
      <c r="I271" s="807"/>
      <c r="J271" s="807"/>
      <c r="K271" s="805"/>
      <c r="L271" s="805"/>
      <c r="M271" s="807"/>
      <c r="N271" s="807"/>
      <c r="O271" s="807"/>
      <c r="P271" s="807"/>
      <c r="Q271" s="807"/>
      <c r="R271" s="807"/>
      <c r="S271" s="807"/>
      <c r="T271" s="807"/>
      <c r="U271" s="807"/>
      <c r="V271" s="807"/>
      <c r="W271" s="807"/>
      <c r="X271" s="807"/>
      <c r="Y271" s="807"/>
      <c r="Z271" s="807"/>
      <c r="AA271" s="807"/>
      <c r="AB271" s="807"/>
      <c r="AC271" s="830"/>
      <c r="AD271" s="807"/>
      <c r="AE271" s="1046"/>
      <c r="AF271" s="1046"/>
      <c r="AG271" s="1046"/>
      <c r="AH271" s="1046"/>
    </row>
    <row r="272" ht="15.75" customHeight="1">
      <c r="A272" s="1046"/>
      <c r="B272" s="1046"/>
      <c r="C272" s="884"/>
      <c r="D272" s="1046"/>
      <c r="E272" s="1046"/>
      <c r="F272" s="884"/>
      <c r="G272" s="884"/>
      <c r="H272" s="805"/>
      <c r="I272" s="805"/>
      <c r="J272" s="805"/>
      <c r="K272" s="805"/>
      <c r="L272" s="805"/>
      <c r="M272" s="805"/>
      <c r="N272" s="805"/>
      <c r="O272" s="805"/>
      <c r="P272" s="805"/>
      <c r="Q272" s="805"/>
      <c r="R272" s="805"/>
      <c r="S272" s="805"/>
      <c r="T272" s="805"/>
      <c r="U272" s="805"/>
      <c r="V272" s="805"/>
      <c r="W272" s="805"/>
      <c r="X272" s="805"/>
      <c r="Y272" s="805"/>
      <c r="Z272" s="805"/>
      <c r="AA272" s="805"/>
      <c r="AB272" s="805"/>
      <c r="AC272" s="830"/>
      <c r="AD272" s="807"/>
      <c r="AE272" s="1046"/>
      <c r="AF272" s="1046"/>
      <c r="AG272" s="1046"/>
      <c r="AH272" s="1046"/>
    </row>
    <row r="273" ht="15.75" customHeight="1">
      <c r="A273" s="1046"/>
      <c r="B273" s="1046"/>
      <c r="C273" s="884"/>
      <c r="D273" s="1046"/>
      <c r="E273" s="1046"/>
      <c r="F273" s="884"/>
      <c r="G273" s="884"/>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30"/>
      <c r="AD273" s="807"/>
      <c r="AE273" s="1046"/>
      <c r="AF273" s="1046"/>
      <c r="AG273" s="1046"/>
      <c r="AH273" s="1046"/>
    </row>
    <row r="274" ht="15.75" customHeight="1">
      <c r="A274" s="1046"/>
      <c r="B274" s="1046"/>
      <c r="C274" s="884"/>
      <c r="D274" s="1046"/>
      <c r="E274" s="1046"/>
      <c r="F274" s="884"/>
      <c r="G274" s="884"/>
      <c r="H274" s="805"/>
      <c r="I274" s="805"/>
      <c r="J274" s="805"/>
      <c r="K274" s="805"/>
      <c r="L274" s="805"/>
      <c r="M274" s="805"/>
      <c r="N274" s="805"/>
      <c r="O274" s="805"/>
      <c r="P274" s="805"/>
      <c r="Q274" s="805"/>
      <c r="R274" s="805"/>
      <c r="S274" s="805"/>
      <c r="T274" s="805"/>
      <c r="U274" s="805"/>
      <c r="V274" s="805"/>
      <c r="W274" s="805"/>
      <c r="X274" s="805"/>
      <c r="Y274" s="805"/>
      <c r="Z274" s="805"/>
      <c r="AA274" s="805"/>
      <c r="AB274" s="805"/>
      <c r="AC274" s="805"/>
      <c r="AD274" s="807"/>
      <c r="AE274" s="1046"/>
      <c r="AF274" s="1046"/>
      <c r="AG274" s="1046"/>
      <c r="AH274" s="1046"/>
    </row>
    <row r="275" ht="15.75" customHeight="1">
      <c r="A275" s="1046"/>
      <c r="B275" s="1046"/>
      <c r="C275" s="884"/>
      <c r="D275" s="1046"/>
      <c r="E275" s="1046"/>
      <c r="F275" s="884"/>
      <c r="G275" s="884"/>
      <c r="H275" s="830"/>
      <c r="I275" s="830"/>
      <c r="J275" s="830"/>
      <c r="K275" s="830"/>
      <c r="L275" s="830"/>
      <c r="M275" s="830"/>
      <c r="N275" s="830"/>
      <c r="O275" s="830"/>
      <c r="P275" s="830"/>
      <c r="Q275" s="830"/>
      <c r="R275" s="830"/>
      <c r="S275" s="830"/>
      <c r="T275" s="830"/>
      <c r="U275" s="830"/>
      <c r="V275" s="830"/>
      <c r="W275" s="830"/>
      <c r="X275" s="830"/>
      <c r="Y275" s="830"/>
      <c r="Z275" s="830"/>
      <c r="AA275" s="830"/>
      <c r="AB275" s="805"/>
      <c r="AC275" s="805"/>
      <c r="AD275" s="807"/>
      <c r="AE275" s="1046"/>
      <c r="AF275" s="1046"/>
      <c r="AG275" s="1046"/>
      <c r="AH275" s="1046"/>
    </row>
    <row r="276" ht="15.75" customHeight="1">
      <c r="A276" s="1046"/>
      <c r="B276" s="1046"/>
      <c r="C276" s="884"/>
      <c r="D276" s="1046"/>
      <c r="E276" s="1046"/>
      <c r="F276" s="884"/>
      <c r="G276" s="884"/>
      <c r="H276" s="830"/>
      <c r="I276" s="830"/>
      <c r="J276" s="830"/>
      <c r="K276" s="830"/>
      <c r="L276" s="830"/>
      <c r="M276" s="830"/>
      <c r="N276" s="830"/>
      <c r="O276" s="830"/>
      <c r="P276" s="830"/>
      <c r="Q276" s="830"/>
      <c r="R276" s="830"/>
      <c r="S276" s="830"/>
      <c r="T276" s="830"/>
      <c r="U276" s="830"/>
      <c r="V276" s="830"/>
      <c r="W276" s="830"/>
      <c r="X276" s="830"/>
      <c r="Y276" s="830"/>
      <c r="Z276" s="830"/>
      <c r="AA276" s="830"/>
      <c r="AB276" s="805"/>
      <c r="AC276" s="805"/>
      <c r="AD276" s="807"/>
      <c r="AE276" s="1046"/>
      <c r="AF276" s="1046"/>
      <c r="AG276" s="1046"/>
      <c r="AH276" s="1046"/>
    </row>
    <row r="277" ht="15.75" customHeight="1">
      <c r="A277" s="1046"/>
      <c r="B277" s="1046"/>
      <c r="C277" s="884"/>
      <c r="D277" s="1046"/>
      <c r="E277" s="1046"/>
      <c r="F277" s="884"/>
      <c r="G277" s="884"/>
      <c r="H277" s="805"/>
      <c r="I277" s="805"/>
      <c r="J277" s="805"/>
      <c r="K277" s="805"/>
      <c r="L277" s="805"/>
      <c r="M277" s="805"/>
      <c r="N277" s="805"/>
      <c r="O277" s="805"/>
      <c r="P277" s="805"/>
      <c r="Q277" s="805"/>
      <c r="R277" s="805"/>
      <c r="S277" s="805"/>
      <c r="T277" s="805"/>
      <c r="U277" s="805"/>
      <c r="V277" s="805"/>
      <c r="W277" s="805"/>
      <c r="X277" s="805"/>
      <c r="Y277" s="805"/>
      <c r="Z277" s="805"/>
      <c r="AA277" s="805"/>
      <c r="AB277" s="805"/>
      <c r="AC277" s="805"/>
      <c r="AD277" s="807"/>
      <c r="AE277" s="1046"/>
      <c r="AF277" s="1046"/>
      <c r="AG277" s="1046"/>
      <c r="AH277" s="1046"/>
    </row>
    <row r="278" ht="15.75" customHeight="1">
      <c r="A278" s="1046"/>
      <c r="B278" s="1046"/>
      <c r="C278" s="884"/>
      <c r="D278" s="1046"/>
      <c r="E278" s="1046"/>
      <c r="F278" s="884"/>
      <c r="G278" s="884"/>
      <c r="H278" s="830"/>
      <c r="I278" s="830"/>
      <c r="J278" s="830"/>
      <c r="K278" s="830"/>
      <c r="L278" s="830"/>
      <c r="M278" s="830"/>
      <c r="N278" s="830"/>
      <c r="O278" s="830"/>
      <c r="P278" s="830"/>
      <c r="Q278" s="830"/>
      <c r="R278" s="830"/>
      <c r="S278" s="830"/>
      <c r="T278" s="830"/>
      <c r="U278" s="830"/>
      <c r="V278" s="830"/>
      <c r="W278" s="830"/>
      <c r="X278" s="830"/>
      <c r="Y278" s="830"/>
      <c r="Z278" s="830"/>
      <c r="AA278" s="830"/>
      <c r="AB278" s="805"/>
      <c r="AC278" s="805"/>
      <c r="AD278" s="807"/>
      <c r="AE278" s="1046"/>
      <c r="AF278" s="1046"/>
      <c r="AG278" s="1046"/>
      <c r="AH278" s="1046"/>
    </row>
    <row r="279" ht="15.75" customHeight="1">
      <c r="A279" s="1046"/>
      <c r="B279" s="1046"/>
      <c r="C279" s="884"/>
      <c r="D279" s="1046"/>
      <c r="E279" s="1046"/>
      <c r="F279" s="884"/>
      <c r="G279" s="884"/>
      <c r="H279" s="830"/>
      <c r="I279" s="830"/>
      <c r="J279" s="830"/>
      <c r="K279" s="830"/>
      <c r="L279" s="830"/>
      <c r="M279" s="830"/>
      <c r="N279" s="830"/>
      <c r="O279" s="830"/>
      <c r="P279" s="830"/>
      <c r="Q279" s="830"/>
      <c r="R279" s="830"/>
      <c r="S279" s="830"/>
      <c r="T279" s="830"/>
      <c r="U279" s="830"/>
      <c r="V279" s="830"/>
      <c r="W279" s="830"/>
      <c r="X279" s="830"/>
      <c r="Y279" s="830"/>
      <c r="Z279" s="830"/>
      <c r="AA279" s="830"/>
      <c r="AB279" s="805"/>
      <c r="AC279" s="805"/>
      <c r="AD279" s="807"/>
      <c r="AE279" s="1046"/>
      <c r="AF279" s="1046"/>
      <c r="AG279" s="1046"/>
      <c r="AH279" s="1046"/>
    </row>
    <row r="280" ht="15.75" customHeight="1">
      <c r="A280" s="1046"/>
      <c r="B280" s="1046"/>
      <c r="C280" s="884"/>
      <c r="D280" s="1046"/>
      <c r="E280" s="1046"/>
      <c r="F280" s="884"/>
      <c r="G280" s="884"/>
      <c r="H280" s="830"/>
      <c r="I280" s="830"/>
      <c r="J280" s="830"/>
      <c r="K280" s="830"/>
      <c r="L280" s="830"/>
      <c r="M280" s="830"/>
      <c r="N280" s="830"/>
      <c r="O280" s="830"/>
      <c r="P280" s="830"/>
      <c r="Q280" s="830"/>
      <c r="R280" s="830"/>
      <c r="S280" s="830"/>
      <c r="T280" s="830"/>
      <c r="U280" s="830"/>
      <c r="V280" s="830"/>
      <c r="W280" s="830"/>
      <c r="X280" s="830"/>
      <c r="Y280" s="830"/>
      <c r="Z280" s="830"/>
      <c r="AA280" s="830"/>
      <c r="AB280" s="805"/>
      <c r="AC280" s="805"/>
      <c r="AD280" s="807"/>
      <c r="AE280" s="1046"/>
      <c r="AF280" s="1046"/>
      <c r="AG280" s="1046"/>
      <c r="AH280" s="1046"/>
    </row>
    <row r="281" ht="15.75" customHeight="1">
      <c r="A281" s="1046"/>
      <c r="B281" s="1046"/>
      <c r="C281" s="884"/>
      <c r="D281" s="1046"/>
      <c r="E281" s="1046"/>
      <c r="F281" s="884"/>
      <c r="G281" s="884"/>
      <c r="H281" s="807"/>
      <c r="I281" s="807"/>
      <c r="J281" s="807"/>
      <c r="K281" s="807"/>
      <c r="L281" s="807"/>
      <c r="M281" s="807"/>
      <c r="N281" s="807"/>
      <c r="O281" s="807"/>
      <c r="P281" s="807"/>
      <c r="Q281" s="807"/>
      <c r="R281" s="807"/>
      <c r="S281" s="807"/>
      <c r="T281" s="807"/>
      <c r="U281" s="807"/>
      <c r="V281" s="807"/>
      <c r="W281" s="807"/>
      <c r="X281" s="807"/>
      <c r="Y281" s="807"/>
      <c r="Z281" s="807"/>
      <c r="AA281" s="807"/>
      <c r="AB281" s="805"/>
      <c r="AC281" s="805"/>
      <c r="AD281" s="807"/>
      <c r="AE281" s="1046"/>
      <c r="AF281" s="1046"/>
      <c r="AG281" s="1046"/>
      <c r="AH281" s="1046"/>
    </row>
    <row r="282" ht="15.75" customHeight="1">
      <c r="A282" s="1046"/>
      <c r="B282" s="1046"/>
      <c r="C282" s="884"/>
      <c r="D282" s="1046"/>
      <c r="E282" s="1046"/>
      <c r="F282" s="884"/>
      <c r="G282" s="884"/>
      <c r="H282" s="807"/>
      <c r="I282" s="807"/>
      <c r="J282" s="807"/>
      <c r="K282" s="807"/>
      <c r="L282" s="807"/>
      <c r="M282" s="807"/>
      <c r="N282" s="807"/>
      <c r="O282" s="807"/>
      <c r="P282" s="807"/>
      <c r="Q282" s="807"/>
      <c r="R282" s="807"/>
      <c r="S282" s="807"/>
      <c r="T282" s="807"/>
      <c r="U282" s="807"/>
      <c r="V282" s="807"/>
      <c r="W282" s="807"/>
      <c r="X282" s="807"/>
      <c r="Y282" s="807"/>
      <c r="Z282" s="807"/>
      <c r="AA282" s="807"/>
      <c r="AB282" s="805"/>
      <c r="AC282" s="805"/>
      <c r="AD282" s="807"/>
      <c r="AE282" s="1046"/>
      <c r="AF282" s="1046"/>
      <c r="AG282" s="1046"/>
      <c r="AH282" s="1046"/>
    </row>
    <row r="283" ht="15.75" customHeight="1">
      <c r="A283" s="1046"/>
      <c r="B283" s="1046"/>
      <c r="C283" s="884"/>
      <c r="D283" s="1046"/>
      <c r="E283" s="1046"/>
      <c r="F283" s="884"/>
      <c r="G283" s="884"/>
      <c r="H283" s="830"/>
      <c r="I283" s="830"/>
      <c r="J283" s="830"/>
      <c r="K283" s="830"/>
      <c r="L283" s="830"/>
      <c r="M283" s="807"/>
      <c r="N283" s="807"/>
      <c r="O283" s="807"/>
      <c r="P283" s="807"/>
      <c r="Q283" s="807"/>
      <c r="R283" s="807"/>
      <c r="S283" s="807"/>
      <c r="T283" s="807"/>
      <c r="U283" s="807"/>
      <c r="V283" s="807"/>
      <c r="W283" s="807"/>
      <c r="X283" s="807"/>
      <c r="Y283" s="807"/>
      <c r="Z283" s="807"/>
      <c r="AA283" s="807"/>
      <c r="AB283" s="805"/>
      <c r="AC283" s="805"/>
      <c r="AD283" s="807"/>
      <c r="AE283" s="1046"/>
      <c r="AF283" s="1046"/>
      <c r="AG283" s="1046"/>
      <c r="AH283" s="1046"/>
    </row>
    <row r="284" ht="15.75" customHeight="1">
      <c r="A284" s="1046"/>
      <c r="B284" s="1046"/>
      <c r="C284" s="884"/>
      <c r="D284" s="1046"/>
      <c r="E284" s="1046"/>
      <c r="F284" s="884"/>
      <c r="G284" s="884"/>
      <c r="H284" s="807"/>
      <c r="I284" s="807"/>
      <c r="J284" s="807"/>
      <c r="K284" s="807"/>
      <c r="L284" s="807"/>
      <c r="M284" s="807"/>
      <c r="N284" s="807"/>
      <c r="O284" s="807"/>
      <c r="P284" s="807"/>
      <c r="Q284" s="807"/>
      <c r="R284" s="807"/>
      <c r="S284" s="807"/>
      <c r="T284" s="807"/>
      <c r="U284" s="807"/>
      <c r="V284" s="807"/>
      <c r="W284" s="807"/>
      <c r="X284" s="807"/>
      <c r="Y284" s="807"/>
      <c r="Z284" s="807"/>
      <c r="AA284" s="807"/>
      <c r="AB284" s="805"/>
      <c r="AC284" s="805"/>
      <c r="AD284" s="807"/>
      <c r="AE284" s="1046"/>
      <c r="AF284" s="1046"/>
      <c r="AG284" s="1046"/>
      <c r="AH284" s="1046"/>
    </row>
    <row r="285" ht="15.75" customHeight="1">
      <c r="A285" s="1046"/>
      <c r="B285" s="1046"/>
      <c r="C285" s="884"/>
      <c r="D285" s="1046"/>
      <c r="E285" s="1046"/>
      <c r="F285" s="884"/>
      <c r="G285" s="884"/>
      <c r="H285" s="830"/>
      <c r="I285" s="830"/>
      <c r="J285" s="830"/>
      <c r="K285" s="830"/>
      <c r="L285" s="830"/>
      <c r="M285" s="807"/>
      <c r="N285" s="807"/>
      <c r="O285" s="807"/>
      <c r="P285" s="807"/>
      <c r="Q285" s="807"/>
      <c r="R285" s="807"/>
      <c r="S285" s="807"/>
      <c r="T285" s="807"/>
      <c r="U285" s="807"/>
      <c r="V285" s="807"/>
      <c r="W285" s="807"/>
      <c r="X285" s="807"/>
      <c r="Y285" s="807"/>
      <c r="Z285" s="807"/>
      <c r="AA285" s="807"/>
      <c r="AB285" s="805"/>
      <c r="AC285" s="805"/>
      <c r="AD285" s="807"/>
      <c r="AE285" s="1046"/>
      <c r="AF285" s="1046"/>
      <c r="AG285" s="1046"/>
      <c r="AH285" s="1046"/>
    </row>
    <row r="286" ht="15.75" customHeight="1">
      <c r="A286" s="1046"/>
      <c r="B286" s="1046"/>
      <c r="C286" s="884"/>
      <c r="D286" s="1046"/>
      <c r="E286" s="1046"/>
      <c r="F286" s="884"/>
      <c r="G286" s="884"/>
      <c r="H286" s="807"/>
      <c r="I286" s="807"/>
      <c r="J286" s="807"/>
      <c r="K286" s="807"/>
      <c r="L286" s="807"/>
      <c r="M286" s="807"/>
      <c r="N286" s="807"/>
      <c r="O286" s="807"/>
      <c r="P286" s="807"/>
      <c r="Q286" s="807"/>
      <c r="R286" s="807"/>
      <c r="S286" s="807"/>
      <c r="T286" s="807"/>
      <c r="U286" s="807"/>
      <c r="V286" s="807"/>
      <c r="W286" s="807"/>
      <c r="X286" s="807"/>
      <c r="Y286" s="807"/>
      <c r="Z286" s="807"/>
      <c r="AA286" s="807"/>
      <c r="AB286" s="805"/>
      <c r="AC286" s="805"/>
      <c r="AD286" s="807"/>
      <c r="AE286" s="1046"/>
      <c r="AF286" s="1046"/>
      <c r="AG286" s="1046"/>
      <c r="AH286" s="1046"/>
    </row>
    <row r="287" ht="15.75" customHeight="1">
      <c r="A287" s="1046"/>
      <c r="B287" s="1046"/>
      <c r="C287" s="884"/>
      <c r="D287" s="1046"/>
      <c r="E287" s="1046"/>
      <c r="F287" s="884"/>
      <c r="G287" s="884"/>
      <c r="H287" s="830"/>
      <c r="I287" s="830"/>
      <c r="J287" s="830"/>
      <c r="K287" s="830"/>
      <c r="L287" s="830"/>
      <c r="M287" s="830"/>
      <c r="N287" s="830"/>
      <c r="O287" s="807"/>
      <c r="P287" s="807"/>
      <c r="Q287" s="807"/>
      <c r="R287" s="807"/>
      <c r="S287" s="807"/>
      <c r="T287" s="807"/>
      <c r="U287" s="807"/>
      <c r="V287" s="807"/>
      <c r="W287" s="807"/>
      <c r="X287" s="807"/>
      <c r="Y287" s="807"/>
      <c r="Z287" s="807"/>
      <c r="AA287" s="807"/>
      <c r="AB287" s="805"/>
      <c r="AC287" s="805"/>
      <c r="AD287" s="807"/>
      <c r="AE287" s="1046"/>
      <c r="AF287" s="1046"/>
      <c r="AG287" s="1046"/>
      <c r="AH287" s="1046"/>
    </row>
    <row r="288" ht="15.75" customHeight="1">
      <c r="A288" s="1046"/>
      <c r="B288" s="1046"/>
      <c r="C288" s="884"/>
      <c r="D288" s="1046"/>
      <c r="E288" s="1046"/>
      <c r="F288" s="884"/>
      <c r="G288" s="884"/>
      <c r="H288" s="830"/>
      <c r="I288" s="830"/>
      <c r="J288" s="830"/>
      <c r="K288" s="830"/>
      <c r="L288" s="830"/>
      <c r="M288" s="830"/>
      <c r="N288" s="830"/>
      <c r="O288" s="807"/>
      <c r="P288" s="807"/>
      <c r="Q288" s="807"/>
      <c r="R288" s="807"/>
      <c r="S288" s="807"/>
      <c r="T288" s="807"/>
      <c r="U288" s="807"/>
      <c r="V288" s="807"/>
      <c r="W288" s="807"/>
      <c r="X288" s="807"/>
      <c r="Y288" s="807"/>
      <c r="Z288" s="807"/>
      <c r="AA288" s="807"/>
      <c r="AB288" s="805"/>
      <c r="AC288" s="805"/>
      <c r="AD288" s="807"/>
      <c r="AE288" s="1046"/>
      <c r="AF288" s="1046"/>
      <c r="AG288" s="1046"/>
      <c r="AH288" s="1046"/>
    </row>
    <row r="289" ht="15.75" customHeight="1">
      <c r="A289" s="1046"/>
      <c r="B289" s="1046"/>
      <c r="C289" s="884"/>
      <c r="D289" s="1046"/>
      <c r="E289" s="1046"/>
      <c r="F289" s="884"/>
      <c r="G289" s="884"/>
      <c r="H289" s="830"/>
      <c r="I289" s="830"/>
      <c r="J289" s="830"/>
      <c r="K289" s="830"/>
      <c r="L289" s="830"/>
      <c r="M289" s="830"/>
      <c r="N289" s="830"/>
      <c r="O289" s="807"/>
      <c r="P289" s="807"/>
      <c r="Q289" s="807"/>
      <c r="R289" s="807"/>
      <c r="S289" s="807"/>
      <c r="T289" s="807"/>
      <c r="U289" s="807"/>
      <c r="V289" s="807"/>
      <c r="W289" s="807"/>
      <c r="X289" s="807"/>
      <c r="Y289" s="807"/>
      <c r="Z289" s="807"/>
      <c r="AA289" s="807"/>
      <c r="AB289" s="805"/>
      <c r="AC289" s="805"/>
      <c r="AD289" s="807"/>
      <c r="AE289" s="1046"/>
      <c r="AF289" s="1046"/>
      <c r="AG289" s="1046"/>
      <c r="AH289" s="1046"/>
    </row>
    <row r="290" ht="15.75" customHeight="1">
      <c r="A290" s="1046"/>
      <c r="B290" s="1046"/>
      <c r="C290" s="884"/>
      <c r="D290" s="1046"/>
      <c r="E290" s="1046"/>
      <c r="F290" s="884"/>
      <c r="G290" s="884"/>
      <c r="H290" s="830"/>
      <c r="I290" s="830"/>
      <c r="J290" s="830"/>
      <c r="K290" s="830"/>
      <c r="L290" s="830"/>
      <c r="M290" s="830"/>
      <c r="N290" s="830"/>
      <c r="O290" s="807"/>
      <c r="P290" s="807"/>
      <c r="Q290" s="807"/>
      <c r="R290" s="807"/>
      <c r="S290" s="807"/>
      <c r="T290" s="807"/>
      <c r="U290" s="807"/>
      <c r="V290" s="807"/>
      <c r="W290" s="807"/>
      <c r="X290" s="807"/>
      <c r="Y290" s="807"/>
      <c r="Z290" s="807"/>
      <c r="AA290" s="807"/>
      <c r="AB290" s="805"/>
      <c r="AC290" s="805"/>
      <c r="AD290" s="807"/>
      <c r="AE290" s="1046"/>
      <c r="AF290" s="1046"/>
      <c r="AG290" s="1046"/>
      <c r="AH290" s="1046"/>
    </row>
    <row r="291" ht="15.75" customHeight="1">
      <c r="A291" s="1046"/>
      <c r="B291" s="1046"/>
      <c r="C291" s="884"/>
      <c r="D291" s="1046"/>
      <c r="E291" s="1046"/>
      <c r="F291" s="884"/>
      <c r="G291" s="884"/>
      <c r="H291" s="830"/>
      <c r="I291" s="830"/>
      <c r="J291" s="830"/>
      <c r="K291" s="830"/>
      <c r="L291" s="830"/>
      <c r="M291" s="830"/>
      <c r="N291" s="830"/>
      <c r="O291" s="830"/>
      <c r="P291" s="830"/>
      <c r="Q291" s="830"/>
      <c r="R291" s="830"/>
      <c r="S291" s="830"/>
      <c r="T291" s="807"/>
      <c r="U291" s="807"/>
      <c r="V291" s="807"/>
      <c r="W291" s="807"/>
      <c r="X291" s="807"/>
      <c r="Y291" s="807"/>
      <c r="Z291" s="807"/>
      <c r="AA291" s="807"/>
      <c r="AB291" s="805"/>
      <c r="AC291" s="805"/>
      <c r="AD291" s="807"/>
      <c r="AE291" s="1046"/>
      <c r="AF291" s="1046"/>
      <c r="AG291" s="1046"/>
      <c r="AH291" s="1046"/>
    </row>
    <row r="292" ht="15.75" customHeight="1">
      <c r="A292" s="1046"/>
      <c r="B292" s="1046"/>
      <c r="C292" s="884"/>
      <c r="D292" s="1046"/>
      <c r="E292" s="1046"/>
      <c r="F292" s="884"/>
      <c r="G292" s="884"/>
      <c r="H292" s="805"/>
      <c r="I292" s="805"/>
      <c r="J292" s="805"/>
      <c r="K292" s="805"/>
      <c r="L292" s="805"/>
      <c r="M292" s="805"/>
      <c r="N292" s="805"/>
      <c r="O292" s="805"/>
      <c r="P292" s="805"/>
      <c r="Q292" s="805"/>
      <c r="R292" s="805"/>
      <c r="S292" s="805"/>
      <c r="T292" s="807"/>
      <c r="U292" s="807"/>
      <c r="V292" s="807"/>
      <c r="W292" s="807"/>
      <c r="X292" s="807"/>
      <c r="Y292" s="807"/>
      <c r="Z292" s="807"/>
      <c r="AA292" s="807"/>
      <c r="AB292" s="805"/>
      <c r="AC292" s="805"/>
      <c r="AD292" s="807"/>
      <c r="AE292" s="1046"/>
      <c r="AF292" s="1046"/>
      <c r="AG292" s="1046"/>
      <c r="AH292" s="1046"/>
    </row>
    <row r="293" ht="15.75" customHeight="1">
      <c r="A293" s="1046"/>
      <c r="B293" s="1046"/>
      <c r="C293" s="884"/>
      <c r="D293" s="1046"/>
      <c r="E293" s="1046"/>
      <c r="F293" s="884"/>
      <c r="G293" s="884"/>
      <c r="H293" s="830"/>
      <c r="I293" s="830"/>
      <c r="J293" s="830"/>
      <c r="K293" s="830"/>
      <c r="L293" s="830"/>
      <c r="M293" s="830"/>
      <c r="N293" s="830"/>
      <c r="O293" s="830"/>
      <c r="P293" s="830"/>
      <c r="Q293" s="830"/>
      <c r="R293" s="830"/>
      <c r="S293" s="830"/>
      <c r="T293" s="807"/>
      <c r="U293" s="807"/>
      <c r="V293" s="807"/>
      <c r="W293" s="807"/>
      <c r="X293" s="807"/>
      <c r="Y293" s="807"/>
      <c r="Z293" s="807"/>
      <c r="AA293" s="807"/>
      <c r="AB293" s="805"/>
      <c r="AC293" s="805"/>
      <c r="AD293" s="807"/>
      <c r="AE293" s="1046"/>
      <c r="AF293" s="1046"/>
      <c r="AG293" s="1046"/>
      <c r="AH293" s="1046"/>
    </row>
    <row r="294" ht="15.75" customHeight="1">
      <c r="A294" s="1046"/>
      <c r="B294" s="1046"/>
      <c r="C294" s="884"/>
      <c r="D294" s="1046"/>
      <c r="E294" s="1046"/>
      <c r="F294" s="884"/>
      <c r="G294" s="884"/>
      <c r="H294" s="807"/>
      <c r="I294" s="807"/>
      <c r="J294" s="807"/>
      <c r="K294" s="807"/>
      <c r="L294" s="807"/>
      <c r="M294" s="807"/>
      <c r="N294" s="807"/>
      <c r="O294" s="807"/>
      <c r="P294" s="807"/>
      <c r="Q294" s="807"/>
      <c r="R294" s="807"/>
      <c r="S294" s="807"/>
      <c r="T294" s="807"/>
      <c r="U294" s="807"/>
      <c r="V294" s="807"/>
      <c r="W294" s="807"/>
      <c r="X294" s="807"/>
      <c r="Y294" s="807"/>
      <c r="Z294" s="807"/>
      <c r="AA294" s="807"/>
      <c r="AB294" s="805"/>
      <c r="AC294" s="805"/>
      <c r="AD294" s="807"/>
      <c r="AE294" s="1046"/>
      <c r="AF294" s="1046"/>
      <c r="AG294" s="1046"/>
      <c r="AH294" s="1046"/>
    </row>
    <row r="295" ht="15.75" customHeight="1">
      <c r="A295" s="1046"/>
      <c r="B295" s="1046"/>
      <c r="C295" s="884"/>
      <c r="D295" s="1046"/>
      <c r="E295" s="1046"/>
      <c r="F295" s="884"/>
      <c r="G295" s="884"/>
      <c r="H295" s="807"/>
      <c r="I295" s="807"/>
      <c r="J295" s="807"/>
      <c r="K295" s="807"/>
      <c r="L295" s="807"/>
      <c r="M295" s="807"/>
      <c r="N295" s="807"/>
      <c r="O295" s="807"/>
      <c r="P295" s="807"/>
      <c r="Q295" s="807"/>
      <c r="R295" s="807"/>
      <c r="S295" s="807"/>
      <c r="T295" s="807"/>
      <c r="U295" s="807"/>
      <c r="V295" s="807"/>
      <c r="W295" s="807"/>
      <c r="X295" s="807"/>
      <c r="Y295" s="807"/>
      <c r="Z295" s="807"/>
      <c r="AA295" s="807"/>
      <c r="AB295" s="805"/>
      <c r="AC295" s="805"/>
      <c r="AD295" s="807"/>
      <c r="AE295" s="1046"/>
      <c r="AF295" s="1046"/>
      <c r="AG295" s="1046"/>
      <c r="AH295" s="1046"/>
    </row>
    <row r="296" ht="15.75" customHeight="1">
      <c r="A296" s="1046"/>
      <c r="B296" s="1046"/>
      <c r="C296" s="884"/>
      <c r="D296" s="1046"/>
      <c r="E296" s="1046"/>
      <c r="F296" s="884"/>
      <c r="G296" s="884"/>
      <c r="H296" s="807"/>
      <c r="I296" s="807"/>
      <c r="J296" s="807"/>
      <c r="K296" s="807"/>
      <c r="L296" s="807"/>
      <c r="M296" s="807"/>
      <c r="N296" s="807"/>
      <c r="O296" s="807"/>
      <c r="P296" s="807"/>
      <c r="Q296" s="807"/>
      <c r="R296" s="807"/>
      <c r="S296" s="807"/>
      <c r="T296" s="807"/>
      <c r="U296" s="807"/>
      <c r="V296" s="807"/>
      <c r="W296" s="807"/>
      <c r="X296" s="807"/>
      <c r="Y296" s="807"/>
      <c r="Z296" s="807"/>
      <c r="AA296" s="807"/>
      <c r="AB296" s="805"/>
      <c r="AC296" s="805"/>
      <c r="AD296" s="807"/>
      <c r="AE296" s="1046"/>
      <c r="AF296" s="1046"/>
      <c r="AG296" s="1046"/>
      <c r="AH296" s="1046"/>
    </row>
    <row r="297" ht="15.75" customHeight="1">
      <c r="A297" s="1046"/>
      <c r="B297" s="1046"/>
      <c r="C297" s="884"/>
      <c r="D297" s="1046"/>
      <c r="E297" s="1046"/>
      <c r="F297" s="884"/>
      <c r="G297" s="884"/>
      <c r="H297" s="807"/>
      <c r="I297" s="807"/>
      <c r="J297" s="807"/>
      <c r="K297" s="807"/>
      <c r="L297" s="807"/>
      <c r="M297" s="807"/>
      <c r="N297" s="807"/>
      <c r="O297" s="807"/>
      <c r="P297" s="807"/>
      <c r="Q297" s="807"/>
      <c r="R297" s="807"/>
      <c r="S297" s="807"/>
      <c r="T297" s="807"/>
      <c r="U297" s="807"/>
      <c r="V297" s="807"/>
      <c r="W297" s="807"/>
      <c r="X297" s="807"/>
      <c r="Y297" s="807"/>
      <c r="Z297" s="807"/>
      <c r="AA297" s="807"/>
      <c r="AB297" s="805"/>
      <c r="AC297" s="805"/>
      <c r="AD297" s="807"/>
      <c r="AE297" s="1046"/>
      <c r="AF297" s="1046"/>
      <c r="AG297" s="1046"/>
      <c r="AH297" s="1046"/>
    </row>
    <row r="298" ht="15.75" customHeight="1">
      <c r="A298" s="1046"/>
      <c r="B298" s="1046"/>
      <c r="C298" s="884"/>
      <c r="D298" s="1046"/>
      <c r="E298" s="1046"/>
      <c r="F298" s="884"/>
      <c r="G298" s="884"/>
      <c r="H298" s="807"/>
      <c r="I298" s="807"/>
      <c r="J298" s="807"/>
      <c r="K298" s="807"/>
      <c r="L298" s="807"/>
      <c r="M298" s="807"/>
      <c r="N298" s="807"/>
      <c r="O298" s="807"/>
      <c r="P298" s="807"/>
      <c r="Q298" s="807"/>
      <c r="R298" s="807"/>
      <c r="S298" s="807"/>
      <c r="T298" s="807"/>
      <c r="U298" s="807"/>
      <c r="V298" s="807"/>
      <c r="W298" s="807"/>
      <c r="X298" s="807"/>
      <c r="Y298" s="807"/>
      <c r="Z298" s="807"/>
      <c r="AA298" s="807"/>
      <c r="AB298" s="805"/>
      <c r="AC298" s="805"/>
      <c r="AD298" s="807"/>
      <c r="AE298" s="1046"/>
      <c r="AF298" s="1046"/>
      <c r="AG298" s="1046"/>
      <c r="AH298" s="1046"/>
    </row>
    <row r="299" ht="15.75" customHeight="1">
      <c r="A299" s="1046"/>
      <c r="B299" s="1046"/>
      <c r="C299" s="1046"/>
      <c r="D299" s="1046"/>
      <c r="E299" s="1046"/>
      <c r="F299" s="1046"/>
      <c r="G299" s="1046"/>
      <c r="H299" s="807"/>
      <c r="I299" s="807"/>
      <c r="J299" s="807"/>
      <c r="K299" s="807"/>
      <c r="L299" s="807"/>
      <c r="M299" s="807"/>
      <c r="N299" s="807"/>
      <c r="O299" s="807"/>
      <c r="P299" s="807"/>
      <c r="Q299" s="807"/>
      <c r="R299" s="807"/>
      <c r="S299" s="807"/>
      <c r="T299" s="807"/>
      <c r="U299" s="807"/>
      <c r="V299" s="807"/>
      <c r="W299" s="807"/>
      <c r="X299" s="807"/>
      <c r="Y299" s="807"/>
      <c r="Z299" s="807"/>
      <c r="AA299" s="807"/>
      <c r="AB299" s="807"/>
      <c r="AC299" s="1051"/>
      <c r="AD299" s="1051"/>
      <c r="AE299" s="1046"/>
      <c r="AF299" s="1046"/>
      <c r="AG299" s="1046"/>
      <c r="AH299" s="1046"/>
    </row>
    <row r="300" ht="15.75" customHeight="1">
      <c r="A300" s="1052" t="str">
        <f>'입력값'!V4</f>
        <v>행 추가시 이 라인 위 영역을 선택하고 행을 추가 하셔야 통계 및 서식이 올바르게 적용됩니다. </v>
      </c>
      <c r="B300" s="1053"/>
      <c r="C300" s="1053"/>
      <c r="D300" s="1053"/>
      <c r="E300" s="1053"/>
      <c r="F300" s="1053"/>
      <c r="G300" s="1053"/>
      <c r="H300" s="1054"/>
      <c r="I300" s="1054"/>
      <c r="J300" s="1054"/>
      <c r="K300" s="1054"/>
      <c r="L300" s="1054"/>
      <c r="M300" s="1054"/>
      <c r="N300" s="1054"/>
      <c r="O300" s="1054"/>
      <c r="P300" s="1054"/>
      <c r="Q300" s="1054"/>
      <c r="R300" s="1054"/>
      <c r="S300" s="1054"/>
      <c r="T300" s="1054"/>
      <c r="U300" s="1054"/>
      <c r="V300" s="1054"/>
      <c r="W300" s="1054"/>
      <c r="X300" s="1054"/>
      <c r="Y300" s="1054"/>
      <c r="Z300" s="1054"/>
      <c r="AA300" s="1054"/>
      <c r="AB300" s="1055"/>
      <c r="AC300" s="1056" t="s">
        <v>94</v>
      </c>
      <c r="AD300" s="1056" t="s">
        <v>94</v>
      </c>
      <c r="AE300" s="1054"/>
      <c r="AF300" s="1054"/>
      <c r="AG300" s="1054"/>
      <c r="AH300" s="1054"/>
    </row>
    <row r="301" ht="15.75" customHeight="1">
      <c r="A301" s="337"/>
      <c r="B301" s="337"/>
      <c r="C301" s="337"/>
      <c r="D301" s="337"/>
      <c r="E301" s="337"/>
      <c r="F301" s="337"/>
      <c r="G301" s="337"/>
      <c r="H301" s="338"/>
      <c r="I301" s="338"/>
      <c r="J301" s="338"/>
      <c r="K301" s="338"/>
      <c r="L301" s="338"/>
      <c r="M301" s="338"/>
      <c r="N301" s="338"/>
      <c r="O301" s="338"/>
      <c r="P301" s="338"/>
      <c r="Q301" s="338"/>
      <c r="R301" s="338"/>
      <c r="S301" s="338"/>
      <c r="T301" s="338"/>
      <c r="U301" s="338"/>
      <c r="V301" s="338"/>
      <c r="W301" s="338"/>
      <c r="X301" s="338"/>
      <c r="Y301" s="338"/>
      <c r="Z301" s="338"/>
      <c r="AA301" s="338"/>
      <c r="AB301" s="338"/>
      <c r="AC301" s="338"/>
      <c r="AD301" s="338"/>
      <c r="AE301" s="337"/>
      <c r="AF301" s="337"/>
      <c r="AG301" s="337"/>
      <c r="AH301" s="337"/>
    </row>
    <row r="302" ht="15.75" customHeight="1">
      <c r="A302" s="339"/>
      <c r="B302" s="339"/>
      <c r="C302" s="339"/>
      <c r="D302" s="339"/>
      <c r="E302" s="339"/>
      <c r="F302" s="339"/>
      <c r="G302" s="348" t="s">
        <v>16034</v>
      </c>
      <c r="H302" s="1058" t="str">
        <f>IFERROR(VLOOKUP(H$304, '입력값'!$B:$C, 2, FALSE),"")</f>
        <v/>
      </c>
      <c r="I302" s="1058" t="str">
        <f>IFERROR(VLOOKUP(I$304, '입력값'!$B:$C, 2, FALSE),"")</f>
        <v/>
      </c>
      <c r="J302" s="1058" t="str">
        <f>IFERROR(VLOOKUP(J$304, '입력값'!$B:$C, 2, FALSE),"")</f>
        <v/>
      </c>
      <c r="K302" s="1058" t="str">
        <f>IFERROR(VLOOKUP(K$304, '입력값'!$B:$C, 2, FALSE),"")</f>
        <v/>
      </c>
      <c r="L302" s="1058" t="str">
        <f>IFERROR(VLOOKUP(L$304, '입력값'!$B:$C, 2, FALSE),"")</f>
        <v/>
      </c>
      <c r="M302" s="1058" t="str">
        <f>IFERROR(VLOOKUP(M$304, '입력값'!$B:$C, 2, FALSE),"")</f>
        <v/>
      </c>
      <c r="N302" s="1058" t="str">
        <f>IFERROR(VLOOKUP(N$304, '입력값'!$B:$C, 2, FALSE),"")</f>
        <v/>
      </c>
      <c r="O302" s="1058" t="str">
        <f>IFERROR(VLOOKUP(O$304, '입력값'!$B:$C, 2, FALSE),"")</f>
        <v/>
      </c>
      <c r="P302" s="1058" t="str">
        <f>IFERROR(VLOOKUP(P$304, '입력값'!$B:$C, 2, FALSE),"")</f>
        <v/>
      </c>
      <c r="Q302" s="1058" t="str">
        <f>IFERROR(VLOOKUP(Q$304, '입력값'!$B:$C, 2, FALSE),"")</f>
        <v/>
      </c>
      <c r="R302" s="1058" t="str">
        <f>IFERROR(VLOOKUP(R$304, '입력값'!$B:$C, 2, FALSE),"")</f>
        <v/>
      </c>
      <c r="S302" s="1058" t="str">
        <f>IFERROR(VLOOKUP(S$304, '입력값'!$B:$C, 2, FALSE),"")</f>
        <v/>
      </c>
      <c r="T302" s="1058" t="str">
        <f>IFERROR(VLOOKUP(T$304, '입력값'!$B:$C, 2, FALSE),"")</f>
        <v/>
      </c>
      <c r="U302" s="1058" t="str">
        <f>IFERROR(VLOOKUP(U$304, '입력값'!$B:$C, 2, FALSE),"")</f>
        <v/>
      </c>
      <c r="V302" s="1058" t="str">
        <f>IFERROR(VLOOKUP(V$304, '입력값'!$B:$C, 2, FALSE),"")</f>
        <v/>
      </c>
      <c r="W302" s="1058" t="str">
        <f>IFERROR(VLOOKUP(W$304, '입력값'!$B:$C, 2, FALSE),"")</f>
        <v/>
      </c>
      <c r="X302" s="1058" t="str">
        <f>IFERROR(VLOOKUP(X$304, '입력값'!$B:$C, 2, FALSE),"")</f>
        <v/>
      </c>
      <c r="Y302" s="1058" t="str">
        <f>IFERROR(VLOOKUP(Y$304, '입력값'!$B:$C, 2, FALSE),"")</f>
        <v/>
      </c>
      <c r="Z302" s="1058" t="str">
        <f>IFERROR(VLOOKUP(Z$304, '입력값'!$B:$C, 2, FALSE),"")</f>
        <v/>
      </c>
      <c r="AA302" s="1058" t="str">
        <f>IFERROR(VLOOKUP(AA$304, '입력값'!$B:$C, 2, FALSE),"")</f>
        <v/>
      </c>
      <c r="AB302" s="1059"/>
      <c r="AC302" s="1059"/>
      <c r="AD302" s="348" t="s">
        <v>487</v>
      </c>
      <c r="AE302" s="339"/>
      <c r="AF302" s="339"/>
      <c r="AG302" s="339"/>
      <c r="AH302" s="339"/>
    </row>
    <row r="303" ht="15.75" customHeight="1">
      <c r="A303" s="339"/>
      <c r="B303" s="339"/>
      <c r="C303" s="339"/>
      <c r="D303" s="339"/>
      <c r="E303" s="339"/>
      <c r="F303" s="339"/>
      <c r="G303" s="348" t="s">
        <v>41</v>
      </c>
      <c r="H303" s="350" t="str">
        <f t="shared" ref="H303:AA303" si="1">H2</f>
        <v/>
      </c>
      <c r="I303" s="350" t="str">
        <f t="shared" si="1"/>
        <v/>
      </c>
      <c r="J303" s="350" t="str">
        <f t="shared" si="1"/>
        <v/>
      </c>
      <c r="K303" s="350" t="str">
        <f t="shared" si="1"/>
        <v/>
      </c>
      <c r="L303" s="350" t="str">
        <f t="shared" si="1"/>
        <v/>
      </c>
      <c r="M303" s="350" t="str">
        <f t="shared" si="1"/>
        <v/>
      </c>
      <c r="N303" s="350" t="str">
        <f t="shared" si="1"/>
        <v/>
      </c>
      <c r="O303" s="350" t="str">
        <f t="shared" si="1"/>
        <v/>
      </c>
      <c r="P303" s="350" t="str">
        <f t="shared" si="1"/>
        <v/>
      </c>
      <c r="Q303" s="350" t="str">
        <f t="shared" si="1"/>
        <v/>
      </c>
      <c r="R303" s="350" t="str">
        <f t="shared" si="1"/>
        <v/>
      </c>
      <c r="S303" s="350" t="str">
        <f t="shared" si="1"/>
        <v/>
      </c>
      <c r="T303" s="350" t="str">
        <f t="shared" si="1"/>
        <v/>
      </c>
      <c r="U303" s="350" t="str">
        <f t="shared" si="1"/>
        <v/>
      </c>
      <c r="V303" s="350" t="str">
        <f t="shared" si="1"/>
        <v/>
      </c>
      <c r="W303" s="350" t="str">
        <f t="shared" si="1"/>
        <v/>
      </c>
      <c r="X303" s="350" t="str">
        <f t="shared" si="1"/>
        <v/>
      </c>
      <c r="Y303" s="350" t="str">
        <f t="shared" si="1"/>
        <v/>
      </c>
      <c r="Z303" s="350" t="str">
        <f t="shared" si="1"/>
        <v/>
      </c>
      <c r="AA303" s="350" t="str">
        <f t="shared" si="1"/>
        <v/>
      </c>
      <c r="AB303" s="1060"/>
      <c r="AC303" s="1060"/>
      <c r="AD303" s="1060"/>
      <c r="AE303" s="339"/>
      <c r="AF303" s="339"/>
      <c r="AG303" s="339"/>
      <c r="AH303" s="339"/>
    </row>
    <row r="304" ht="15.75" customHeight="1">
      <c r="A304" s="339"/>
      <c r="B304" s="339"/>
      <c r="C304" s="339"/>
      <c r="D304" s="339"/>
      <c r="E304" s="339"/>
      <c r="F304" s="339"/>
      <c r="G304" s="348" t="s">
        <v>476</v>
      </c>
      <c r="H304" s="1058" t="str">
        <f t="shared" ref="H304:AA304" si="2">H3</f>
        <v/>
      </c>
      <c r="I304" s="1058" t="str">
        <f t="shared" si="2"/>
        <v/>
      </c>
      <c r="J304" s="1058" t="str">
        <f t="shared" si="2"/>
        <v/>
      </c>
      <c r="K304" s="1058" t="str">
        <f t="shared" si="2"/>
        <v/>
      </c>
      <c r="L304" s="1058" t="str">
        <f t="shared" si="2"/>
        <v/>
      </c>
      <c r="M304" s="1058" t="str">
        <f t="shared" si="2"/>
        <v/>
      </c>
      <c r="N304" s="1058" t="str">
        <f t="shared" si="2"/>
        <v/>
      </c>
      <c r="O304" s="1058" t="str">
        <f t="shared" si="2"/>
        <v/>
      </c>
      <c r="P304" s="1058" t="str">
        <f t="shared" si="2"/>
        <v/>
      </c>
      <c r="Q304" s="1058" t="str">
        <f t="shared" si="2"/>
        <v/>
      </c>
      <c r="R304" s="1058" t="str">
        <f t="shared" si="2"/>
        <v/>
      </c>
      <c r="S304" s="1058" t="str">
        <f t="shared" si="2"/>
        <v/>
      </c>
      <c r="T304" s="1058" t="str">
        <f t="shared" si="2"/>
        <v/>
      </c>
      <c r="U304" s="1058" t="str">
        <f t="shared" si="2"/>
        <v/>
      </c>
      <c r="V304" s="1058" t="str">
        <f t="shared" si="2"/>
        <v/>
      </c>
      <c r="W304" s="1058" t="str">
        <f t="shared" si="2"/>
        <v/>
      </c>
      <c r="X304" s="1058" t="str">
        <f t="shared" si="2"/>
        <v/>
      </c>
      <c r="Y304" s="1058" t="str">
        <f t="shared" si="2"/>
        <v/>
      </c>
      <c r="Z304" s="1058" t="str">
        <f t="shared" si="2"/>
        <v/>
      </c>
      <c r="AA304" s="1058" t="str">
        <f t="shared" si="2"/>
        <v/>
      </c>
      <c r="AB304" s="348" t="s">
        <v>94</v>
      </c>
      <c r="AC304" s="348" t="s">
        <v>94</v>
      </c>
      <c r="AD304" s="348" t="s">
        <v>94</v>
      </c>
      <c r="AE304" s="1341"/>
      <c r="AF304" s="339"/>
      <c r="AG304" s="339"/>
      <c r="AH304" s="339"/>
    </row>
    <row r="305" ht="15.75" customHeight="1">
      <c r="A305" s="337"/>
      <c r="B305" s="337"/>
      <c r="C305" s="337"/>
      <c r="D305" s="337"/>
      <c r="E305" s="337"/>
      <c r="F305" s="337"/>
      <c r="G305" s="348" t="s">
        <v>43</v>
      </c>
      <c r="H305" s="1062"/>
      <c r="I305" s="1062"/>
      <c r="J305" s="1062"/>
      <c r="K305" s="1062"/>
      <c r="L305" s="1062"/>
      <c r="M305" s="1062"/>
      <c r="N305" s="1063"/>
      <c r="O305" s="1063"/>
      <c r="P305" s="1063"/>
      <c r="Q305" s="1063"/>
      <c r="R305" s="1063"/>
      <c r="S305" s="1063"/>
      <c r="T305" s="1063"/>
      <c r="U305" s="1063"/>
      <c r="V305" s="1063"/>
      <c r="W305" s="1063"/>
      <c r="X305" s="1063"/>
      <c r="Y305" s="1063"/>
      <c r="Z305" s="1063"/>
      <c r="AA305" s="1063"/>
      <c r="AB305" s="1064" t="s">
        <v>94</v>
      </c>
      <c r="AC305" s="1064" t="s">
        <v>94</v>
      </c>
      <c r="AD305" s="1064" t="s">
        <v>94</v>
      </c>
      <c r="AE305" s="1061"/>
      <c r="AF305" s="337"/>
      <c r="AG305" s="337"/>
      <c r="AH305" s="337"/>
    </row>
    <row r="306" ht="15.75" customHeight="1">
      <c r="A306" s="337"/>
      <c r="B306" s="337"/>
      <c r="C306" s="337"/>
      <c r="D306" s="337"/>
      <c r="E306" s="337"/>
      <c r="F306" s="337"/>
      <c r="G306" s="348" t="s">
        <v>1566</v>
      </c>
      <c r="H306" s="1065" t="s">
        <v>60</v>
      </c>
      <c r="I306" s="1065" t="s">
        <v>60</v>
      </c>
      <c r="J306" s="1065" t="s">
        <v>60</v>
      </c>
      <c r="K306" s="1065" t="s">
        <v>60</v>
      </c>
      <c r="L306" s="1065" t="s">
        <v>60</v>
      </c>
      <c r="M306" s="1065" t="s">
        <v>60</v>
      </c>
      <c r="N306" s="1065" t="s">
        <v>60</v>
      </c>
      <c r="O306" s="1065" t="s">
        <v>60</v>
      </c>
      <c r="P306" s="1065" t="s">
        <v>60</v>
      </c>
      <c r="Q306" s="1065" t="s">
        <v>60</v>
      </c>
      <c r="R306" s="1065" t="s">
        <v>60</v>
      </c>
      <c r="S306" s="1065" t="s">
        <v>60</v>
      </c>
      <c r="T306" s="1065" t="s">
        <v>60</v>
      </c>
      <c r="U306" s="1065" t="s">
        <v>60</v>
      </c>
      <c r="V306" s="1065" t="s">
        <v>60</v>
      </c>
      <c r="W306" s="1065" t="s">
        <v>60</v>
      </c>
      <c r="X306" s="1065" t="s">
        <v>60</v>
      </c>
      <c r="Y306" s="1065" t="s">
        <v>60</v>
      </c>
      <c r="Z306" s="1065" t="s">
        <v>60</v>
      </c>
      <c r="AA306" s="1065" t="s">
        <v>60</v>
      </c>
      <c r="AB306" s="1064" t="s">
        <v>94</v>
      </c>
      <c r="AC306" s="1064" t="s">
        <v>94</v>
      </c>
      <c r="AD306" s="1064" t="s">
        <v>94</v>
      </c>
      <c r="AE306" s="1061"/>
      <c r="AF306" s="337"/>
      <c r="AG306" s="337"/>
      <c r="AH306" s="337"/>
    </row>
    <row r="307" ht="15.75" customHeight="1">
      <c r="A307" s="337"/>
      <c r="B307" s="337"/>
      <c r="C307" s="337"/>
      <c r="D307" s="337"/>
      <c r="E307" s="337"/>
      <c r="F307" s="337"/>
      <c r="G307" s="348" t="s">
        <v>1567</v>
      </c>
      <c r="H307" s="355">
        <f t="shared" ref="H307:AD307" si="3">IF(H309-H313, (SUM(H310:H313)-H313)/(H309-H313), 0)</f>
        <v>0</v>
      </c>
      <c r="I307" s="355">
        <f t="shared" si="3"/>
        <v>0</v>
      </c>
      <c r="J307" s="355">
        <f t="shared" si="3"/>
        <v>0</v>
      </c>
      <c r="K307" s="355">
        <f t="shared" si="3"/>
        <v>0</v>
      </c>
      <c r="L307" s="355">
        <f t="shared" si="3"/>
        <v>0</v>
      </c>
      <c r="M307" s="355">
        <f t="shared" si="3"/>
        <v>0</v>
      </c>
      <c r="N307" s="355">
        <f t="shared" si="3"/>
        <v>0</v>
      </c>
      <c r="O307" s="355">
        <f t="shared" si="3"/>
        <v>0</v>
      </c>
      <c r="P307" s="355">
        <f t="shared" si="3"/>
        <v>0</v>
      </c>
      <c r="Q307" s="355">
        <f t="shared" si="3"/>
        <v>0</v>
      </c>
      <c r="R307" s="355">
        <f t="shared" si="3"/>
        <v>0</v>
      </c>
      <c r="S307" s="355">
        <f t="shared" si="3"/>
        <v>0</v>
      </c>
      <c r="T307" s="355">
        <f t="shared" si="3"/>
        <v>0</v>
      </c>
      <c r="U307" s="355">
        <f t="shared" si="3"/>
        <v>0</v>
      </c>
      <c r="V307" s="355">
        <f t="shared" si="3"/>
        <v>0</v>
      </c>
      <c r="W307" s="355">
        <f t="shared" si="3"/>
        <v>0</v>
      </c>
      <c r="X307" s="355">
        <f t="shared" si="3"/>
        <v>0</v>
      </c>
      <c r="Y307" s="355">
        <f t="shared" si="3"/>
        <v>0</v>
      </c>
      <c r="Z307" s="355">
        <f t="shared" si="3"/>
        <v>0</v>
      </c>
      <c r="AA307" s="355">
        <f t="shared" si="3"/>
        <v>0</v>
      </c>
      <c r="AB307" s="361">
        <f t="shared" si="3"/>
        <v>0</v>
      </c>
      <c r="AC307" s="361">
        <f t="shared" si="3"/>
        <v>0</v>
      </c>
      <c r="AD307" s="361">
        <f t="shared" si="3"/>
        <v>0</v>
      </c>
      <c r="AE307" s="1061"/>
      <c r="AF307" s="337"/>
      <c r="AG307" s="337"/>
      <c r="AH307" s="337"/>
    </row>
    <row r="308" ht="15.75" customHeight="1">
      <c r="A308" s="337"/>
      <c r="B308" s="337"/>
      <c r="C308" s="337"/>
      <c r="D308" s="337"/>
      <c r="E308" s="337"/>
      <c r="F308" s="337"/>
      <c r="G308" s="348" t="s">
        <v>486</v>
      </c>
      <c r="H308" s="355">
        <f>IF((H309-H314-H313), H310/(H309-H314-H313), 0)</f>
        <v>0</v>
      </c>
      <c r="I308" s="355">
        <f t="shared" ref="I308:AD308" si="4">if((I309-I314-I313), I310/(I309-I314-I313), 0)</f>
        <v>0</v>
      </c>
      <c r="J308" s="355">
        <f t="shared" si="4"/>
        <v>0</v>
      </c>
      <c r="K308" s="355">
        <f t="shared" si="4"/>
        <v>0</v>
      </c>
      <c r="L308" s="355">
        <f t="shared" si="4"/>
        <v>0</v>
      </c>
      <c r="M308" s="355">
        <f t="shared" si="4"/>
        <v>0</v>
      </c>
      <c r="N308" s="355">
        <f t="shared" si="4"/>
        <v>0</v>
      </c>
      <c r="O308" s="355">
        <f t="shared" si="4"/>
        <v>0</v>
      </c>
      <c r="P308" s="355">
        <f t="shared" si="4"/>
        <v>0</v>
      </c>
      <c r="Q308" s="355">
        <f t="shared" si="4"/>
        <v>0</v>
      </c>
      <c r="R308" s="355">
        <f t="shared" si="4"/>
        <v>0</v>
      </c>
      <c r="S308" s="355">
        <f t="shared" si="4"/>
        <v>0</v>
      </c>
      <c r="T308" s="355">
        <f t="shared" si="4"/>
        <v>0</v>
      </c>
      <c r="U308" s="355">
        <f t="shared" si="4"/>
        <v>0</v>
      </c>
      <c r="V308" s="355">
        <f t="shared" si="4"/>
        <v>0</v>
      </c>
      <c r="W308" s="355">
        <f t="shared" si="4"/>
        <v>0</v>
      </c>
      <c r="X308" s="355">
        <f t="shared" si="4"/>
        <v>0</v>
      </c>
      <c r="Y308" s="355">
        <f t="shared" si="4"/>
        <v>0</v>
      </c>
      <c r="Z308" s="355">
        <f t="shared" si="4"/>
        <v>0</v>
      </c>
      <c r="AA308" s="355">
        <f t="shared" si="4"/>
        <v>0</v>
      </c>
      <c r="AB308" s="361">
        <f t="shared" si="4"/>
        <v>0</v>
      </c>
      <c r="AC308" s="361">
        <f t="shared" si="4"/>
        <v>0</v>
      </c>
      <c r="AD308" s="361">
        <f t="shared" si="4"/>
        <v>0</v>
      </c>
      <c r="AE308" s="337"/>
      <c r="AF308" s="337"/>
      <c r="AG308" s="337"/>
      <c r="AH308" s="337"/>
    </row>
    <row r="309" ht="15.75" customHeight="1">
      <c r="A309" s="337"/>
      <c r="B309" s="337"/>
      <c r="C309" s="337"/>
      <c r="D309" s="337"/>
      <c r="E309" s="337"/>
      <c r="F309" s="337"/>
      <c r="G309" s="348" t="s">
        <v>487</v>
      </c>
      <c r="H309" s="362">
        <f>IF(ISBLANK(H$305), COUNTIF($AB5:$AB300,"&lt;=" &amp; MAX('입력값'!$L$3:$L321)), COUNTIF($AB5:$AB300, H$306 &amp; H$305))</f>
        <v>0</v>
      </c>
      <c r="I309" s="362">
        <f>IF(ISBLANK(I$305), COUNTIF($AB5:$AB300,"&lt;=" &amp; MAX('입력값'!$L$3:$L321)), COUNTIF($AB5:$AB300, I$306 &amp; I$305))</f>
        <v>0</v>
      </c>
      <c r="J309" s="362">
        <f>IF(ISBLANK(J$305), COUNTIF($AB5:$AB300,"&lt;=" &amp; MAX('입력값'!$L$3:$L321)), COUNTIF($AB5:$AB300, J$306 &amp; J$305))</f>
        <v>0</v>
      </c>
      <c r="K309" s="362">
        <f>IF(ISBLANK(K$305), COUNTIF($AB5:$AB300,"&lt;=" &amp; MAX('입력값'!$L$3:$L321)), COUNTIF($AB5:$AB300, K$306 &amp; K$305))</f>
        <v>0</v>
      </c>
      <c r="L309" s="362">
        <f>IF(ISBLANK(L$305), COUNTIF($AB5:$AB300,"&lt;=" &amp; MAX('입력값'!$L$3:$L321)), COUNTIF($AB5:$AB300, L$306 &amp; L$305))</f>
        <v>0</v>
      </c>
      <c r="M309" s="362">
        <f>IF(ISBLANK(M$305), COUNTIF($AB5:$AB300,"&lt;=" &amp; MAX('입력값'!$L$3:$L321)), COUNTIF($AB5:$AB300, M$306 &amp; M$305))</f>
        <v>0</v>
      </c>
      <c r="N309" s="362">
        <f>IF(ISBLANK(N$305), COUNTIF($AB5:$AB300,"&lt;=" &amp; MAX('입력값'!$L$3:$L321)), COUNTIF($AB5:$AB300, N$306 &amp; N$305))</f>
        <v>0</v>
      </c>
      <c r="O309" s="362">
        <f>IF(ISBLANK(O$305), COUNTIF($AB5:$AB300,"&lt;=" &amp; MAX('입력값'!$L$3:$L321)), COUNTIF($AB5:$AB300, O$306 &amp; O$305))</f>
        <v>0</v>
      </c>
      <c r="P309" s="362">
        <f>IF(ISBLANK(P$305), COUNTIF($AB5:$AB300,"&lt;=" &amp; MAX('입력값'!$L$3:$L321)), COUNTIF($AB5:$AB300, P$306 &amp; P$305))</f>
        <v>0</v>
      </c>
      <c r="Q309" s="362">
        <f>IF(ISBLANK(Q$305), COUNTIF($AB5:$AB300,"&lt;=" &amp; MAX('입력값'!$L$3:$L321)), COUNTIF($AB5:$AB300, Q$306 &amp; Q$305))</f>
        <v>0</v>
      </c>
      <c r="R309" s="362">
        <f>IF(ISBLANK(R$305), COUNTIF($AB5:$AB300,"&lt;=" &amp; MAX('입력값'!$L$3:$L321)), COUNTIF($AB5:$AB300, R$306 &amp; R$305))</f>
        <v>0</v>
      </c>
      <c r="S309" s="362">
        <f>IF(ISBLANK(S$305), COUNTIF($AB5:$AB300,"&lt;=" &amp; MAX('입력값'!$L$3:$L321)), COUNTIF($AB5:$AB300, S$306 &amp; S$305))</f>
        <v>0</v>
      </c>
      <c r="T309" s="362">
        <f>IF(ISBLANK(T$305), COUNTIF($AB5:$AB300,"&lt;=" &amp; MAX('입력값'!$L$3:$L321)), COUNTIF($AB5:$AB300, T$306 &amp; T$305))</f>
        <v>0</v>
      </c>
      <c r="U309" s="362">
        <f>IF(ISBLANK(U$305), COUNTIF($AB5:$AB300,"&lt;=" &amp; MAX('입력값'!$L$3:$L321)), COUNTIF($AB5:$AB300, U$306 &amp; U$305))</f>
        <v>0</v>
      </c>
      <c r="V309" s="362">
        <f>IF(ISBLANK(V$305), COUNTIF($AB5:$AB300,"&lt;=" &amp; MAX('입력값'!$L$3:$L321)), COUNTIF($AB5:$AB300, V$306 &amp; V$305))</f>
        <v>0</v>
      </c>
      <c r="W309" s="362">
        <f>IF(ISBLANK(W$305), COUNTIF($AB5:$AB300,"&lt;=" &amp; MAX('입력값'!$L$3:$L321)), COUNTIF($AB5:$AB300, W$306 &amp; W$305))</f>
        <v>0</v>
      </c>
      <c r="X309" s="362">
        <f>IF(ISBLANK(X$305), COUNTIF($AB5:$AB300,"&lt;=" &amp; MAX('입력값'!$L$3:$L321)), COUNTIF($AB5:$AB300, X$306 &amp; X$305))</f>
        <v>0</v>
      </c>
      <c r="Y309" s="362">
        <f>IF(ISBLANK(Y$305), COUNTIF($AB5:$AB300,"&lt;=" &amp; MAX('입력값'!$L$3:$L321)), COUNTIF($AB5:$AB300, Y$306 &amp; Y$305))</f>
        <v>0</v>
      </c>
      <c r="Z309" s="362">
        <f>IF(ISBLANK(Z$305), COUNTIF($AB5:$AB300,"&lt;=" &amp; MAX('입력값'!$L$3:$L321)), COUNTIF($AB5:$AB300, Z$306 &amp; Z$305))</f>
        <v>0</v>
      </c>
      <c r="AA309" s="362">
        <f>IF(ISBLANK(AA$305), COUNTIF($AB5:$AB300,"&lt;=" &amp; MAX('입력값'!$L$3:$L321)), COUNTIF($AB5:$AB300, AA$306 &amp; AA$305))</f>
        <v>0</v>
      </c>
      <c r="AB309" s="368">
        <f t="shared" ref="AB309:AC309" si="5">IF(ISBLANK(AB$303), SUMIFS($H309:$AA309, $H$302:$AA$302, AB$302), SUMIFS($H309:$AA309, $H$302:$AA$302, AB$302, $H$303:$AA$303, AB$303))</f>
        <v>0</v>
      </c>
      <c r="AC309" s="368">
        <f t="shared" si="5"/>
        <v>0</v>
      </c>
      <c r="AD309" s="368">
        <f t="shared" ref="AD309:AD314" si="8">IF(ISBLANK(AD$303), SUM($H309:$AA309), SUMIFS($H309:$AA309, $H$303:$AA$303, AD$303))</f>
        <v>0</v>
      </c>
      <c r="AE309" s="337"/>
      <c r="AF309" s="337"/>
      <c r="AG309" s="337"/>
      <c r="AH309" s="337"/>
    </row>
    <row r="310" ht="15.75" customHeight="1">
      <c r="A310" s="337"/>
      <c r="B310" s="337"/>
      <c r="C310" s="337"/>
      <c r="D310" s="337"/>
      <c r="E310" s="337"/>
      <c r="F310" s="337"/>
      <c r="G310" s="348" t="s">
        <v>58</v>
      </c>
      <c r="H310" s="362">
        <f t="shared" ref="H310:AA310" si="6">IF(ISBLANK(H$305), COUNTIF(H$5:H$300, $G310), COUNTIFS($AB$5:$AB$300, H$306 &amp; H$305, H$5:H$300, $G310))</f>
        <v>0</v>
      </c>
      <c r="I310" s="362">
        <f t="shared" si="6"/>
        <v>0</v>
      </c>
      <c r="J310" s="362">
        <f t="shared" si="6"/>
        <v>0</v>
      </c>
      <c r="K310" s="362">
        <f t="shared" si="6"/>
        <v>0</v>
      </c>
      <c r="L310" s="362">
        <f t="shared" si="6"/>
        <v>0</v>
      </c>
      <c r="M310" s="362">
        <f t="shared" si="6"/>
        <v>0</v>
      </c>
      <c r="N310" s="362">
        <f t="shared" si="6"/>
        <v>0</v>
      </c>
      <c r="O310" s="362">
        <f t="shared" si="6"/>
        <v>0</v>
      </c>
      <c r="P310" s="362">
        <f t="shared" si="6"/>
        <v>0</v>
      </c>
      <c r="Q310" s="362">
        <f t="shared" si="6"/>
        <v>0</v>
      </c>
      <c r="R310" s="362">
        <f t="shared" si="6"/>
        <v>0</v>
      </c>
      <c r="S310" s="362">
        <f t="shared" si="6"/>
        <v>0</v>
      </c>
      <c r="T310" s="362">
        <f t="shared" si="6"/>
        <v>0</v>
      </c>
      <c r="U310" s="362">
        <f t="shared" si="6"/>
        <v>0</v>
      </c>
      <c r="V310" s="362">
        <f t="shared" si="6"/>
        <v>0</v>
      </c>
      <c r="W310" s="362">
        <f t="shared" si="6"/>
        <v>0</v>
      </c>
      <c r="X310" s="362">
        <f t="shared" si="6"/>
        <v>0</v>
      </c>
      <c r="Y310" s="362">
        <f t="shared" si="6"/>
        <v>0</v>
      </c>
      <c r="Z310" s="362">
        <f t="shared" si="6"/>
        <v>0</v>
      </c>
      <c r="AA310" s="362">
        <f t="shared" si="6"/>
        <v>0</v>
      </c>
      <c r="AB310" s="368">
        <f t="shared" ref="AB310:AC310" si="7">IF(ISBLANK(AB$303), SUMIFS($H310:$AA310, $H$302:$AA$302, AB$302), SUMIFS($H310:$AA310, $H$302:$AA$302, AB$302, $H$303:$AA$303, AB$303))</f>
        <v>0</v>
      </c>
      <c r="AC310" s="368">
        <f t="shared" si="7"/>
        <v>0</v>
      </c>
      <c r="AD310" s="368">
        <f t="shared" si="8"/>
        <v>0</v>
      </c>
      <c r="AE310" s="337"/>
      <c r="AF310" s="337"/>
      <c r="AG310" s="337"/>
      <c r="AH310" s="337"/>
    </row>
    <row r="311" ht="15.75" customHeight="1">
      <c r="A311" s="337"/>
      <c r="B311" s="337"/>
      <c r="C311" s="337"/>
      <c r="D311" s="337"/>
      <c r="E311" s="337"/>
      <c r="F311" s="337"/>
      <c r="G311" s="348" t="s">
        <v>67</v>
      </c>
      <c r="H311" s="362">
        <f t="shared" ref="H311:AA311" si="9">IF(ISBLANK(H$305), COUNTIF(H$5:H$300, $G311), COUNTIFS($AB$5:$AB$300, H$306 &amp; H$305, H$5:H$300, $G311))</f>
        <v>0</v>
      </c>
      <c r="I311" s="362">
        <f t="shared" si="9"/>
        <v>0</v>
      </c>
      <c r="J311" s="362">
        <f t="shared" si="9"/>
        <v>0</v>
      </c>
      <c r="K311" s="362">
        <f t="shared" si="9"/>
        <v>0</v>
      </c>
      <c r="L311" s="362">
        <f t="shared" si="9"/>
        <v>0</v>
      </c>
      <c r="M311" s="362">
        <f t="shared" si="9"/>
        <v>0</v>
      </c>
      <c r="N311" s="362">
        <f t="shared" si="9"/>
        <v>0</v>
      </c>
      <c r="O311" s="362">
        <f t="shared" si="9"/>
        <v>0</v>
      </c>
      <c r="P311" s="362">
        <f t="shared" si="9"/>
        <v>0</v>
      </c>
      <c r="Q311" s="362">
        <f t="shared" si="9"/>
        <v>0</v>
      </c>
      <c r="R311" s="362">
        <f t="shared" si="9"/>
        <v>0</v>
      </c>
      <c r="S311" s="362">
        <f t="shared" si="9"/>
        <v>0</v>
      </c>
      <c r="T311" s="362">
        <f t="shared" si="9"/>
        <v>0</v>
      </c>
      <c r="U311" s="362">
        <f t="shared" si="9"/>
        <v>0</v>
      </c>
      <c r="V311" s="362">
        <f t="shared" si="9"/>
        <v>0</v>
      </c>
      <c r="W311" s="362">
        <f t="shared" si="9"/>
        <v>0</v>
      </c>
      <c r="X311" s="362">
        <f t="shared" si="9"/>
        <v>0</v>
      </c>
      <c r="Y311" s="362">
        <f t="shared" si="9"/>
        <v>0</v>
      </c>
      <c r="Z311" s="362">
        <f t="shared" si="9"/>
        <v>0</v>
      </c>
      <c r="AA311" s="362">
        <f t="shared" si="9"/>
        <v>0</v>
      </c>
      <c r="AB311" s="368">
        <f t="shared" ref="AB311:AC311" si="10">IF(ISBLANK(AB$303), SUMIFS($H311:$AA311, $H$302:$AA$302, AB$302), SUMIFS($H311:$AA311, $H$302:$AA$302, AB$302, $H$303:$AA$303, AB$303))</f>
        <v>0</v>
      </c>
      <c r="AC311" s="368">
        <f t="shared" si="10"/>
        <v>0</v>
      </c>
      <c r="AD311" s="368">
        <f t="shared" si="8"/>
        <v>0</v>
      </c>
      <c r="AE311" s="337"/>
      <c r="AF311" s="337"/>
      <c r="AG311" s="337"/>
      <c r="AH311" s="337"/>
    </row>
    <row r="312" ht="15.75" customHeight="1">
      <c r="A312" s="337"/>
      <c r="B312" s="337"/>
      <c r="C312" s="337"/>
      <c r="D312" s="337"/>
      <c r="E312" s="337"/>
      <c r="F312" s="337"/>
      <c r="G312" s="348" t="s">
        <v>75</v>
      </c>
      <c r="H312" s="362">
        <f t="shared" ref="H312:AA312" si="11">IF(ISBLANK(H$305), COUNTIF(H$5:H$300, $G312), COUNTIFS($AB$5:$AB$300, H$306 &amp; H$305, H$5:H$300, $G312))</f>
        <v>0</v>
      </c>
      <c r="I312" s="362">
        <f t="shared" si="11"/>
        <v>0</v>
      </c>
      <c r="J312" s="362">
        <f t="shared" si="11"/>
        <v>0</v>
      </c>
      <c r="K312" s="362">
        <f t="shared" si="11"/>
        <v>0</v>
      </c>
      <c r="L312" s="362">
        <f t="shared" si="11"/>
        <v>0</v>
      </c>
      <c r="M312" s="362">
        <f t="shared" si="11"/>
        <v>0</v>
      </c>
      <c r="N312" s="362">
        <f t="shared" si="11"/>
        <v>0</v>
      </c>
      <c r="O312" s="362">
        <f t="shared" si="11"/>
        <v>0</v>
      </c>
      <c r="P312" s="362">
        <f t="shared" si="11"/>
        <v>0</v>
      </c>
      <c r="Q312" s="362">
        <f t="shared" si="11"/>
        <v>0</v>
      </c>
      <c r="R312" s="362">
        <f t="shared" si="11"/>
        <v>0</v>
      </c>
      <c r="S312" s="362">
        <f t="shared" si="11"/>
        <v>0</v>
      </c>
      <c r="T312" s="362">
        <f t="shared" si="11"/>
        <v>0</v>
      </c>
      <c r="U312" s="362">
        <f t="shared" si="11"/>
        <v>0</v>
      </c>
      <c r="V312" s="362">
        <f t="shared" si="11"/>
        <v>0</v>
      </c>
      <c r="W312" s="362">
        <f t="shared" si="11"/>
        <v>0</v>
      </c>
      <c r="X312" s="362">
        <f t="shared" si="11"/>
        <v>0</v>
      </c>
      <c r="Y312" s="362">
        <f t="shared" si="11"/>
        <v>0</v>
      </c>
      <c r="Z312" s="362">
        <f t="shared" si="11"/>
        <v>0</v>
      </c>
      <c r="AA312" s="362">
        <f t="shared" si="11"/>
        <v>0</v>
      </c>
      <c r="AB312" s="368">
        <f t="shared" ref="AB312:AC312" si="12">IF(ISBLANK(AB$303), SUMIFS($H312:$AA312, $H$302:$AA$302, AB$302), SUMIFS($H312:$AA312, $H$302:$AA$302, AB$302, $H$303:$AA$303, AB$303))</f>
        <v>0</v>
      </c>
      <c r="AC312" s="368">
        <f t="shared" si="12"/>
        <v>0</v>
      </c>
      <c r="AD312" s="368">
        <f t="shared" si="8"/>
        <v>0</v>
      </c>
      <c r="AE312" s="337"/>
      <c r="AF312" s="337"/>
      <c r="AG312" s="337"/>
      <c r="AH312" s="337"/>
    </row>
    <row r="313" ht="15.75" customHeight="1">
      <c r="A313" s="337"/>
      <c r="B313" s="337"/>
      <c r="C313" s="337"/>
      <c r="D313" s="337"/>
      <c r="E313" s="337"/>
      <c r="F313" s="337"/>
      <c r="G313" s="348" t="s">
        <v>82</v>
      </c>
      <c r="H313" s="362">
        <f t="shared" ref="H313:AA313" si="13">IF(ISBLANK(H$305), COUNTIF(H$5:H$300, $G313), COUNTIFS($AB$5:$AB$300, H$306 &amp; H$305, H$5:H$300, $G313))</f>
        <v>0</v>
      </c>
      <c r="I313" s="362">
        <f t="shared" si="13"/>
        <v>0</v>
      </c>
      <c r="J313" s="362">
        <f t="shared" si="13"/>
        <v>0</v>
      </c>
      <c r="K313" s="362">
        <f t="shared" si="13"/>
        <v>0</v>
      </c>
      <c r="L313" s="362">
        <f t="shared" si="13"/>
        <v>0</v>
      </c>
      <c r="M313" s="362">
        <f t="shared" si="13"/>
        <v>0</v>
      </c>
      <c r="N313" s="362">
        <f t="shared" si="13"/>
        <v>0</v>
      </c>
      <c r="O313" s="362">
        <f t="shared" si="13"/>
        <v>0</v>
      </c>
      <c r="P313" s="362">
        <f t="shared" si="13"/>
        <v>0</v>
      </c>
      <c r="Q313" s="362">
        <f t="shared" si="13"/>
        <v>0</v>
      </c>
      <c r="R313" s="362">
        <f t="shared" si="13"/>
        <v>0</v>
      </c>
      <c r="S313" s="362">
        <f t="shared" si="13"/>
        <v>0</v>
      </c>
      <c r="T313" s="362">
        <f t="shared" si="13"/>
        <v>0</v>
      </c>
      <c r="U313" s="362">
        <f t="shared" si="13"/>
        <v>0</v>
      </c>
      <c r="V313" s="362">
        <f t="shared" si="13"/>
        <v>0</v>
      </c>
      <c r="W313" s="362">
        <f t="shared" si="13"/>
        <v>0</v>
      </c>
      <c r="X313" s="362">
        <f t="shared" si="13"/>
        <v>0</v>
      </c>
      <c r="Y313" s="362">
        <f t="shared" si="13"/>
        <v>0</v>
      </c>
      <c r="Z313" s="362">
        <f t="shared" si="13"/>
        <v>0</v>
      </c>
      <c r="AA313" s="362">
        <f t="shared" si="13"/>
        <v>0</v>
      </c>
      <c r="AB313" s="368">
        <f t="shared" ref="AB313:AC313" si="14">IF(ISBLANK(AB$303), SUMIFS($H313:$AA313, $H$302:$AA$302, AB$302), SUMIFS($H313:$AA313, $H$302:$AA$302, AB$302, $H$303:$AA$303, AB$303))</f>
        <v>0</v>
      </c>
      <c r="AC313" s="368">
        <f t="shared" si="14"/>
        <v>0</v>
      </c>
      <c r="AD313" s="368">
        <f t="shared" si="8"/>
        <v>0</v>
      </c>
      <c r="AE313" s="337"/>
      <c r="AF313" s="337"/>
      <c r="AG313" s="337"/>
      <c r="AH313" s="337"/>
    </row>
    <row r="314" ht="15.75" customHeight="1">
      <c r="A314" s="337"/>
      <c r="B314" s="337"/>
      <c r="C314" s="337"/>
      <c r="D314" s="337"/>
      <c r="E314" s="337"/>
      <c r="F314" s="337"/>
      <c r="G314" s="348" t="s">
        <v>481</v>
      </c>
      <c r="H314" s="362">
        <f t="shared" ref="H314:AA314" si="15">H$309-SUM(H$310:H$313)</f>
        <v>0</v>
      </c>
      <c r="I314" s="362">
        <f t="shared" si="15"/>
        <v>0</v>
      </c>
      <c r="J314" s="362">
        <f t="shared" si="15"/>
        <v>0</v>
      </c>
      <c r="K314" s="362">
        <f t="shared" si="15"/>
        <v>0</v>
      </c>
      <c r="L314" s="362">
        <f t="shared" si="15"/>
        <v>0</v>
      </c>
      <c r="M314" s="362">
        <f t="shared" si="15"/>
        <v>0</v>
      </c>
      <c r="N314" s="362">
        <f t="shared" si="15"/>
        <v>0</v>
      </c>
      <c r="O314" s="362">
        <f t="shared" si="15"/>
        <v>0</v>
      </c>
      <c r="P314" s="362">
        <f t="shared" si="15"/>
        <v>0</v>
      </c>
      <c r="Q314" s="362">
        <f t="shared" si="15"/>
        <v>0</v>
      </c>
      <c r="R314" s="362">
        <f t="shared" si="15"/>
        <v>0</v>
      </c>
      <c r="S314" s="362">
        <f t="shared" si="15"/>
        <v>0</v>
      </c>
      <c r="T314" s="362">
        <f t="shared" si="15"/>
        <v>0</v>
      </c>
      <c r="U314" s="362">
        <f t="shared" si="15"/>
        <v>0</v>
      </c>
      <c r="V314" s="362">
        <f t="shared" si="15"/>
        <v>0</v>
      </c>
      <c r="W314" s="362">
        <f t="shared" si="15"/>
        <v>0</v>
      </c>
      <c r="X314" s="362">
        <f t="shared" si="15"/>
        <v>0</v>
      </c>
      <c r="Y314" s="362">
        <f t="shared" si="15"/>
        <v>0</v>
      </c>
      <c r="Z314" s="362">
        <f t="shared" si="15"/>
        <v>0</v>
      </c>
      <c r="AA314" s="362">
        <f t="shared" si="15"/>
        <v>0</v>
      </c>
      <c r="AB314" s="368">
        <f t="shared" ref="AB314:AC314" si="16">IF(ISBLANK(AB$303), SUMIFS($H314:$AA314, $H$302:$AA$302, AB$302), SUMIFS($H314:$AA314, $H$302:$AA$302, AB$302, $H$303:$AA$303, AB$303))</f>
        <v>0</v>
      </c>
      <c r="AC314" s="368">
        <f t="shared" si="16"/>
        <v>0</v>
      </c>
      <c r="AD314" s="368">
        <f t="shared" si="8"/>
        <v>0</v>
      </c>
      <c r="AE314" s="337"/>
      <c r="AF314" s="337"/>
      <c r="AG314" s="337"/>
      <c r="AH314" s="337"/>
    </row>
    <row r="315" ht="15.75" customHeight="1">
      <c r="A315" s="337"/>
      <c r="B315" s="337"/>
      <c r="C315" s="337"/>
      <c r="D315" s="337"/>
      <c r="E315" s="337"/>
      <c r="F315" s="337"/>
      <c r="G315" s="337"/>
      <c r="H315" s="338"/>
      <c r="I315" s="338"/>
      <c r="J315" s="338"/>
      <c r="K315" s="338"/>
      <c r="L315" s="338"/>
      <c r="M315" s="338"/>
      <c r="N315" s="338"/>
      <c r="O315" s="338"/>
      <c r="P315" s="338"/>
      <c r="Q315" s="338"/>
      <c r="R315" s="338"/>
      <c r="S315" s="338"/>
      <c r="T315" s="338"/>
      <c r="U315" s="338"/>
      <c r="V315" s="338"/>
      <c r="W315" s="338"/>
      <c r="X315" s="338"/>
      <c r="Y315" s="338"/>
      <c r="Z315" s="338"/>
      <c r="AA315" s="338"/>
      <c r="AB315" s="338"/>
      <c r="AC315" s="338"/>
      <c r="AD315" s="338"/>
      <c r="AE315" s="337"/>
      <c r="AF315" s="337"/>
      <c r="AG315" s="337"/>
      <c r="AH315" s="337"/>
    </row>
    <row r="316" ht="15.75" customHeight="1">
      <c r="A316" s="337"/>
      <c r="B316" s="337"/>
      <c r="C316" s="337"/>
      <c r="D316" s="337"/>
      <c r="E316" s="337"/>
      <c r="F316" s="337"/>
      <c r="G316" s="1066"/>
      <c r="H316" s="338"/>
      <c r="I316" s="338"/>
      <c r="J316" s="338"/>
      <c r="K316" s="338"/>
      <c r="L316" s="338"/>
      <c r="M316" s="338"/>
      <c r="N316" s="338"/>
      <c r="O316" s="338"/>
      <c r="P316" s="338"/>
      <c r="Q316" s="338"/>
      <c r="R316" s="338"/>
      <c r="S316" s="338"/>
      <c r="T316" s="338"/>
      <c r="U316" s="338"/>
      <c r="V316" s="338"/>
      <c r="W316" s="338"/>
      <c r="X316" s="338"/>
      <c r="Y316" s="338"/>
      <c r="Z316" s="338"/>
      <c r="AA316" s="338"/>
      <c r="AB316" s="1067" t="s">
        <v>488</v>
      </c>
      <c r="AC316" s="1067" t="s">
        <v>1568</v>
      </c>
      <c r="AD316" s="1067" t="s">
        <v>487</v>
      </c>
      <c r="AE316" s="337"/>
      <c r="AF316" s="337"/>
      <c r="AG316" s="337"/>
      <c r="AH316" s="337"/>
    </row>
    <row r="317" ht="15.75" customHeight="1">
      <c r="A317" s="337"/>
      <c r="B317" s="337"/>
      <c r="C317" s="337"/>
      <c r="D317" s="337"/>
      <c r="E317" s="337"/>
      <c r="F317" s="337"/>
      <c r="G317" s="1066"/>
      <c r="H317" s="338"/>
      <c r="I317" s="338"/>
      <c r="J317" s="338"/>
      <c r="K317" s="338"/>
      <c r="L317" s="338"/>
      <c r="M317" s="338"/>
      <c r="N317" s="338"/>
      <c r="O317" s="338"/>
      <c r="P317" s="338"/>
      <c r="Q317" s="338"/>
      <c r="R317" s="338"/>
      <c r="S317" s="338"/>
      <c r="T317" s="338"/>
      <c r="U317" s="338"/>
      <c r="V317" s="338"/>
      <c r="W317" s="338"/>
      <c r="X317" s="338"/>
      <c r="Y317" s="338"/>
      <c r="Z317" s="338"/>
      <c r="AA317" s="338"/>
      <c r="AB317" s="1068">
        <v>1.0</v>
      </c>
      <c r="AC317" s="1069">
        <f t="shared" ref="AC317:AC320" si="17">IFERROR($AD317/$AB$3, 0)</f>
        <v>0</v>
      </c>
      <c r="AD317" s="1070">
        <f t="shared" ref="AD317:AD320" si="18">COUNTIF($AB$5:$AB$300, $AB317)</f>
        <v>0</v>
      </c>
      <c r="AE317" s="337"/>
      <c r="AF317" s="337"/>
      <c r="AG317" s="337"/>
      <c r="AH317" s="337"/>
    </row>
    <row r="318" ht="15.75" customHeight="1">
      <c r="A318" s="27"/>
      <c r="B318" s="27"/>
      <c r="C318" s="27"/>
      <c r="D318" s="27"/>
      <c r="E318" s="27"/>
      <c r="F318" s="27"/>
      <c r="G318" s="27"/>
      <c r="H318" s="142"/>
      <c r="I318" s="142"/>
      <c r="J318" s="142"/>
      <c r="K318" s="142"/>
      <c r="L318" s="142"/>
      <c r="M318" s="142"/>
      <c r="N318" s="142"/>
      <c r="O318" s="142"/>
      <c r="P318" s="142"/>
      <c r="Q318" s="142"/>
      <c r="R318" s="142"/>
      <c r="S318" s="142"/>
      <c r="T318" s="142"/>
      <c r="U318" s="142"/>
      <c r="V318" s="142"/>
      <c r="W318" s="142"/>
      <c r="X318" s="142"/>
      <c r="Y318" s="142"/>
      <c r="Z318" s="142"/>
      <c r="AA318" s="142"/>
      <c r="AB318" s="1071">
        <v>2.0</v>
      </c>
      <c r="AC318" s="1069">
        <f t="shared" si="17"/>
        <v>0</v>
      </c>
      <c r="AD318" s="1070">
        <f t="shared" si="18"/>
        <v>0</v>
      </c>
      <c r="AE318" s="27"/>
      <c r="AF318" s="27"/>
      <c r="AG318" s="27"/>
      <c r="AH318" s="27"/>
    </row>
    <row r="319" ht="15.75" customHeight="1">
      <c r="A319" s="27"/>
      <c r="B319" s="27"/>
      <c r="C319" s="27"/>
      <c r="D319" s="27"/>
      <c r="E319" s="27"/>
      <c r="F319" s="27"/>
      <c r="G319" s="27"/>
      <c r="H319" s="142"/>
      <c r="I319" s="142"/>
      <c r="J319" s="142"/>
      <c r="K319" s="142"/>
      <c r="L319" s="142"/>
      <c r="M319" s="142"/>
      <c r="N319" s="142"/>
      <c r="O319" s="142"/>
      <c r="P319" s="142"/>
      <c r="Q319" s="142"/>
      <c r="R319" s="142"/>
      <c r="S319" s="142"/>
      <c r="T319" s="142"/>
      <c r="U319" s="142"/>
      <c r="V319" s="142"/>
      <c r="W319" s="142"/>
      <c r="X319" s="142"/>
      <c r="Y319" s="142"/>
      <c r="Z319" s="142"/>
      <c r="AA319" s="142"/>
      <c r="AB319" s="1071">
        <v>3.0</v>
      </c>
      <c r="AC319" s="1069">
        <f t="shared" si="17"/>
        <v>0</v>
      </c>
      <c r="AD319" s="1070">
        <f t="shared" si="18"/>
        <v>0</v>
      </c>
      <c r="AE319" s="27"/>
      <c r="AF319" s="27"/>
      <c r="AG319" s="27"/>
      <c r="AH319" s="27"/>
    </row>
    <row r="320" ht="15.75" customHeight="1">
      <c r="A320" s="27"/>
      <c r="B320" s="27"/>
      <c r="C320" s="27"/>
      <c r="D320" s="27"/>
      <c r="E320" s="27"/>
      <c r="F320" s="27"/>
      <c r="G320" s="27"/>
      <c r="H320" s="142"/>
      <c r="I320" s="142"/>
      <c r="J320" s="142"/>
      <c r="K320" s="142"/>
      <c r="L320" s="142"/>
      <c r="M320" s="142"/>
      <c r="N320" s="142"/>
      <c r="O320" s="142"/>
      <c r="P320" s="142"/>
      <c r="Q320" s="142"/>
      <c r="R320" s="142"/>
      <c r="S320" s="142"/>
      <c r="T320" s="142"/>
      <c r="U320" s="142"/>
      <c r="V320" s="142"/>
      <c r="W320" s="142"/>
      <c r="X320" s="142"/>
      <c r="Y320" s="142"/>
      <c r="Z320" s="142"/>
      <c r="AA320" s="142"/>
      <c r="AB320" s="1068" t="s">
        <v>94</v>
      </c>
      <c r="AC320" s="1069">
        <f t="shared" si="17"/>
        <v>0</v>
      </c>
      <c r="AD320" s="1070">
        <f t="shared" si="18"/>
        <v>0</v>
      </c>
      <c r="AE320" s="27"/>
      <c r="AF320" s="27"/>
      <c r="AG320" s="27"/>
      <c r="AH320" s="27"/>
    </row>
    <row r="321" ht="15.75" customHeight="1">
      <c r="A321" s="27"/>
      <c r="B321" s="27"/>
      <c r="C321" s="27"/>
      <c r="D321" s="27"/>
      <c r="E321" s="27"/>
      <c r="F321" s="27"/>
      <c r="G321" s="27"/>
      <c r="H321" s="142"/>
      <c r="I321" s="142"/>
      <c r="J321" s="142"/>
      <c r="K321" s="142"/>
      <c r="L321" s="142"/>
      <c r="M321" s="142"/>
      <c r="N321" s="142"/>
      <c r="O321" s="142"/>
      <c r="P321" s="142"/>
      <c r="Q321" s="142"/>
      <c r="R321" s="142"/>
      <c r="S321" s="142"/>
      <c r="T321" s="142"/>
      <c r="U321" s="142"/>
      <c r="V321" s="142"/>
      <c r="W321" s="142"/>
      <c r="X321" s="142"/>
      <c r="Y321" s="142"/>
      <c r="Z321" s="142"/>
      <c r="AA321" s="142"/>
      <c r="AB321" s="1073"/>
      <c r="AC321" s="1073"/>
      <c r="AD321" s="338"/>
      <c r="AE321" s="27"/>
      <c r="AF321" s="27"/>
      <c r="AG321" s="27"/>
      <c r="AH321" s="27"/>
    </row>
  </sheetData>
  <autoFilter ref="$H$4:$AD$299"/>
  <mergeCells count="8">
    <mergeCell ref="A2:A4"/>
    <mergeCell ref="B2:B4"/>
    <mergeCell ref="C2:C4"/>
    <mergeCell ref="D2:D4"/>
    <mergeCell ref="E2:E4"/>
    <mergeCell ref="F2:F4"/>
    <mergeCell ref="G2:G4"/>
    <mergeCell ref="AB2:AD2"/>
  </mergeCells>
  <conditionalFormatting sqref="H5:AA300">
    <cfRule type="cellIs" dxfId="10" priority="1" operator="equal">
      <formula>"p"</formula>
    </cfRule>
  </conditionalFormatting>
  <conditionalFormatting sqref="H5:AA300">
    <cfRule type="cellIs" dxfId="7" priority="2" operator="equal">
      <formula>"f"</formula>
    </cfRule>
  </conditionalFormatting>
  <conditionalFormatting sqref="H5:AA300">
    <cfRule type="cellIs" dxfId="4" priority="3" operator="equal">
      <formula>"n"</formula>
    </cfRule>
  </conditionalFormatting>
  <conditionalFormatting sqref="H5:AA300">
    <cfRule type="cellIs" dxfId="5" priority="4" operator="equal">
      <formula>"b"</formula>
    </cfRule>
  </conditionalFormatting>
  <dataValidations>
    <dataValidation type="list" allowBlank="1" showInputMessage="1" showErrorMessage="1" prompt="클릭하여 범위 내의 값을 입력하세요." sqref="H305:AA305">
      <formula1>$AB$5:$AB$300</formula1>
    </dataValidation>
    <dataValidation type="list" allowBlank="1" showInputMessage="1" prompt="클릭하여 범위 내의 값을 입력하세요." sqref="AC5:AC299">
      <formula1>'입력값'!$I$3:$I321</formula1>
    </dataValidation>
    <dataValidation type="list" allowBlank="1" showDropDown="1" showInputMessage="1" showErrorMessage="1" prompt="클릭하여 범위 내의 값을 입력하세요. ('입력값' 시트의 Iteration 값 범위내 입력)" sqref="H2:AA2">
      <formula1>'입력값'!$F$3:$F321</formula1>
    </dataValidation>
    <dataValidation type="list" allowBlank="1" showDropDown="1" showInputMessage="1" showErrorMessage="1" prompt="클릭하여 범위 내의 값을 입력하세요. ('입력값' 시트의 OS / Browser 값 범위내 입력)" sqref="H3:AA3">
      <formula1>'입력값'!$B$3:$B321</formula1>
    </dataValidation>
    <dataValidation type="list" allowBlank="1" showDropDown="1" showInputMessage="1" showErrorMessage="1" prompt="클릭하여 범위 내의 값을 입력하세요." sqref="AB302:AC302">
      <formula1>$H$302:$AA$302</formula1>
    </dataValidation>
    <dataValidation type="list" allowBlank="1" showDropDown="1" showInputMessage="1" showErrorMessage="1" prompt="클릭하여 범위 내의 값을 입력하세요." sqref="AB303:AD303">
      <formula1>$H$303:$AA$303</formula1>
    </dataValidation>
    <dataValidation type="list" allowBlank="1" showDropDown="1" showInputMessage="1" showErrorMessage="1" prompt="클릭하여 범위 내의 값을 입력하세요. ('입력값' 시트의 결과 값 범위내 입력)" sqref="H5:AA299">
      <formula1>'입력값'!$O$3:$O321</formula1>
    </dataValidation>
    <dataValidation type="list" allowBlank="1" showInputMessage="1" showErrorMessage="1" prompt="클릭하여 범위 내의 값을 입력하세요. ('입력값' 시트의 Priority 값 범위내 입력)" sqref="AB5:AB299">
      <formula1>'입력값'!$L$3:$L321</formula1>
    </dataValidation>
    <dataValidation type="list" allowBlank="1" showInputMessage="1" showErrorMessage="1" prompt="클릭하여 범위 내의 값을 입력하세요." sqref="H306:AA306">
      <formula1>'입력값'!$R$3:$R321</formula1>
    </dataValidation>
  </dataValidations>
  <drawing r:id="rId2"/>
  <legacyDrawing r:id="rId3"/>
</worksheet>
</file>